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hisWorkbook"/>
  <bookViews>
    <workbookView xWindow="2295" yWindow="465" windowWidth="23040" windowHeight="13740" firstSheet="1" activeTab="1"/>
  </bookViews>
  <sheets>
    <sheet name="2" sheetId="8" state="hidden" r:id="rId1"/>
    <sheet name="15-16 (Jul 16)" sheetId="45" r:id="rId2"/>
    <sheet name="15-16 (18 Jul 16)" sheetId="44" r:id="rId3"/>
    <sheet name="15-16 (Apr 16)" sheetId="43" state="hidden" r:id="rId4"/>
    <sheet name="15-16 (Mar 16" sheetId="42" state="hidden" r:id="rId5"/>
    <sheet name="15-16 (Jan 16)" sheetId="41" state="hidden" r:id="rId6"/>
    <sheet name="15-16 (Oct 15)" sheetId="40" state="hidden" r:id="rId7"/>
    <sheet name="14-15 (Jul 15)" sheetId="39" r:id="rId8"/>
    <sheet name="10 June 2015" sheetId="38" state="hidden" r:id="rId9"/>
    <sheet name="14-15 (Apr 15)" sheetId="37" state="hidden" r:id="rId10"/>
    <sheet name="14-15 (Jan 15)" sheetId="35" state="hidden" r:id="rId11"/>
    <sheet name="14-15 (Oct 14)" sheetId="34" state="hidden" r:id="rId12"/>
    <sheet name="13-14 (Jul 14)" sheetId="33" state="hidden" r:id="rId13"/>
    <sheet name="19th Jun 14" sheetId="32" state="hidden" r:id="rId14"/>
    <sheet name="13-14 (Apr 14)" sheetId="30" state="hidden" r:id="rId15"/>
    <sheet name="31st Mar 14" sheetId="29" state="hidden" r:id="rId16"/>
    <sheet name="13-14 (Jan 14)" sheetId="28" state="hidden" r:id="rId17"/>
    <sheet name="12th Jan 14" sheetId="27" state="hidden" r:id="rId18"/>
    <sheet name="13-14 (Oct 13)" sheetId="25" state="hidden" r:id="rId19"/>
    <sheet name="12-13 (Jul 13) - Revised" sheetId="26" state="hidden" r:id="rId20"/>
    <sheet name="12-13 (Jul 13)" sheetId="24" state="hidden" r:id="rId21"/>
    <sheet name="12-13 (Apr 13)" sheetId="23" state="hidden" r:id="rId22"/>
    <sheet name="12-13 (Jan 13)" sheetId="22" state="hidden" r:id="rId23"/>
    <sheet name="12-13 (Oct 12)" sheetId="21" state="hidden" r:id="rId24"/>
    <sheet name="11-12 (Jul 12)" sheetId="20" state="hidden" r:id="rId25"/>
    <sheet name="11-12 (Apr 12)" sheetId="18" state="hidden" r:id="rId26"/>
    <sheet name="11-12 (Jan 12)" sheetId="17" state="hidden" r:id="rId27"/>
    <sheet name="2011-2012" sheetId="16" state="hidden" r:id="rId28"/>
    <sheet name="z" sheetId="15" state="hidden" r:id="rId29"/>
    <sheet name="10-11 Revised" sheetId="14" state="hidden" r:id="rId30"/>
    <sheet name="2009-2010 (2)" sheetId="7" state="hidden" r:id="rId31"/>
    <sheet name="Donors" sheetId="13" state="hidden" r:id="rId32"/>
    <sheet name="1" sheetId="5" state="hidden" r:id="rId33"/>
    <sheet name="2008-2009" sheetId="4" state="hidden" r:id="rId34"/>
    <sheet name="2007-2008" sheetId="3" state="hidden" r:id="rId35"/>
    <sheet name="2006-2007" sheetId="2" state="hidden" r:id="rId36"/>
    <sheet name="2005-2006" sheetId="1" state="hidden" r:id="rId37"/>
    <sheet name="Listin Donors" sheetId="6" state="hidden" r:id="rId38"/>
  </sheets>
  <externalReferences>
    <externalReference r:id="rId39"/>
    <externalReference r:id="rId40"/>
    <externalReference r:id="rId41"/>
  </externalReferences>
  <definedNames>
    <definedName name="_xlnm._FilterDatabase" localSheetId="32" hidden="1">'1'!$A$37:$F$157</definedName>
    <definedName name="_xlnm._FilterDatabase" localSheetId="17" hidden="1">'12th Jan 14'!$A$56:$I$1721</definedName>
    <definedName name="_xlnm._FilterDatabase" localSheetId="0" hidden="1">'2'!$A$37:$F$157</definedName>
    <definedName name="_xlnm._FilterDatabase" localSheetId="30" hidden="1">'2009-2010 (2)'!$A$42:$K$159</definedName>
    <definedName name="Funds_list">'[1]Fund listing'!$A$2:$A$2000</definedName>
    <definedName name="giftname" localSheetId="21">'[2]2012-13'!$K$14:$K$5181</definedName>
    <definedName name="giftname" localSheetId="22">'[2]2012-13'!$K$14:$K$5179</definedName>
    <definedName name="giftname" localSheetId="20">'[2]2012-13'!$K$14:$K$5181</definedName>
    <definedName name="giftname">'[2]2012-13'!$K$14:$K$5178</definedName>
    <definedName name="_xlnm.Print_Area" localSheetId="32">'1'!$A$37:$K$180</definedName>
    <definedName name="_xlnm.Print_Area" localSheetId="26">'11-12 (Jan 12)'!$A$1:$L$48</definedName>
    <definedName name="_xlnm.Print_Area" localSheetId="21">'12-13 (Apr 13)'!$A$1:$J$47</definedName>
    <definedName name="_xlnm.Print_Area" localSheetId="20">'12-13 (Jul 13)'!$A$1:$J$47</definedName>
    <definedName name="_xlnm.Print_Area" localSheetId="0">'2'!$A$37:$G$148</definedName>
    <definedName name="_xlnm.Print_Area" localSheetId="36">'2005-2006'!$A$3:$H$36</definedName>
    <definedName name="_xlnm.Print_Area" localSheetId="35">'2006-2007'!$A$1:$H$33</definedName>
    <definedName name="_xlnm.Print_Area" localSheetId="34">'2007-2008'!$A$3:$H$33</definedName>
    <definedName name="_xlnm.Print_Area" localSheetId="33">'2008-2009'!$A$3:$I$60</definedName>
    <definedName name="_xlnm.Print_Area" localSheetId="30">'2009-2010 (2)'!$A$43:$I$159</definedName>
    <definedName name="recname" localSheetId="21">'[2]2012-13'!$A$14:$A$5185</definedName>
    <definedName name="recname" localSheetId="22">'[2]2012-13'!$A$14:$A$5183</definedName>
    <definedName name="recname" localSheetId="20">'[2]2012-13'!$A$14:$A$5185</definedName>
    <definedName name="recname">'[2]2012-13'!$A$14:$A$5182</definedName>
    <definedName name="withname" localSheetId="21">'[2]2012-13'!$R$14:$R$5189</definedName>
    <definedName name="withname" localSheetId="22">'[2]2012-13'!$R$14:$R$5187</definedName>
    <definedName name="withname" localSheetId="20">'[2]2012-13'!$R$14:$R$5189</definedName>
    <definedName name="withname">'[2]2012-13'!$R$14:$R$5186</definedName>
  </definedNames>
  <calcPr calcId="15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49" i="20" l="1"/>
  <c r="I50" i="20"/>
  <c r="L40" i="17"/>
  <c r="L42" i="17"/>
  <c r="J15" i="15"/>
  <c r="J24" i="15"/>
  <c r="I40" i="16"/>
  <c r="B20" i="15"/>
  <c r="C31" i="15"/>
  <c r="B16" i="15"/>
  <c r="H47" i="14"/>
  <c r="B18" i="15"/>
  <c r="H50" i="14"/>
  <c r="I174" i="7"/>
  <c r="I175" i="7"/>
  <c r="L175" i="7"/>
  <c r="I177" i="7"/>
  <c r="H49" i="14"/>
  <c r="H51" i="14"/>
  <c r="E15" i="1"/>
  <c r="G15" i="1"/>
  <c r="H15" i="1"/>
  <c r="B16" i="1"/>
  <c r="E25" i="1"/>
  <c r="G25" i="1"/>
  <c r="H25" i="1"/>
  <c r="C26" i="1"/>
  <c r="E26" i="1"/>
  <c r="G26" i="1"/>
  <c r="H26" i="1"/>
  <c r="H31" i="1"/>
  <c r="B15" i="2"/>
  <c r="E15" i="2"/>
  <c r="F15" i="2"/>
  <c r="G15" i="2"/>
  <c r="H15" i="2"/>
  <c r="B16" i="2"/>
  <c r="C16" i="2"/>
  <c r="F16" i="2"/>
  <c r="C17" i="2"/>
  <c r="F17" i="2"/>
  <c r="F18" i="2"/>
  <c r="C19" i="2"/>
  <c r="F19" i="2"/>
  <c r="C20" i="2"/>
  <c r="F20" i="2"/>
  <c r="C21" i="2"/>
  <c r="F21" i="2"/>
  <c r="C22" i="2"/>
  <c r="F22" i="2"/>
  <c r="D23" i="2"/>
  <c r="F23" i="2"/>
  <c r="F24" i="2"/>
  <c r="F25" i="2"/>
  <c r="C26" i="2"/>
  <c r="F26" i="2"/>
  <c r="H35" i="2"/>
  <c r="G44" i="2"/>
  <c r="G48" i="2"/>
  <c r="G49" i="2"/>
  <c r="H49" i="2"/>
  <c r="G50" i="2"/>
  <c r="G61" i="2"/>
  <c r="G62" i="2"/>
  <c r="G63" i="2"/>
  <c r="G68" i="2"/>
  <c r="G69" i="2"/>
  <c r="G70" i="2"/>
  <c r="G72" i="2"/>
  <c r="G90" i="2"/>
  <c r="G91" i="2"/>
  <c r="D94" i="2"/>
  <c r="G95" i="2"/>
  <c r="C15" i="3"/>
  <c r="F15" i="3"/>
  <c r="F16" i="3"/>
  <c r="C17" i="3"/>
  <c r="F17" i="3"/>
  <c r="C18" i="3"/>
  <c r="F18" i="3"/>
  <c r="C19" i="3"/>
  <c r="F19" i="3"/>
  <c r="C20" i="3"/>
  <c r="D20" i="3"/>
  <c r="F20" i="3"/>
  <c r="C21" i="3"/>
  <c r="F21" i="3"/>
  <c r="C22" i="3"/>
  <c r="F22" i="3"/>
  <c r="C23" i="3"/>
  <c r="D23" i="3"/>
  <c r="F23" i="3"/>
  <c r="F24" i="3"/>
  <c r="C25" i="3"/>
  <c r="F25" i="3"/>
  <c r="C26" i="3"/>
  <c r="F26" i="3"/>
  <c r="G38" i="3"/>
  <c r="G39" i="3"/>
  <c r="G40" i="3"/>
  <c r="G53" i="3"/>
  <c r="C24" i="3"/>
  <c r="C56" i="3"/>
  <c r="C57" i="3"/>
  <c r="C58" i="3"/>
  <c r="C60" i="3"/>
  <c r="C15" i="4"/>
  <c r="F15" i="4"/>
  <c r="C16" i="4"/>
  <c r="F16" i="4"/>
  <c r="C17" i="4"/>
  <c r="F17" i="4"/>
  <c r="K17" i="4"/>
  <c r="C18" i="4"/>
  <c r="F18" i="4"/>
  <c r="C19" i="4"/>
  <c r="F19" i="4"/>
  <c r="C20" i="4"/>
  <c r="F20" i="4"/>
  <c r="C21" i="4"/>
  <c r="F21" i="4"/>
  <c r="C22" i="4"/>
  <c r="F22" i="4"/>
  <c r="C23" i="4"/>
  <c r="F23" i="4"/>
  <c r="C24" i="4"/>
  <c r="F24" i="4"/>
  <c r="C25" i="4"/>
  <c r="F25" i="4"/>
  <c r="F26" i="4"/>
  <c r="H36" i="4"/>
  <c r="H42" i="4"/>
  <c r="H51" i="4"/>
  <c r="C15" i="5"/>
  <c r="G15" i="5"/>
  <c r="C16" i="5"/>
  <c r="G16" i="5"/>
  <c r="C17" i="5"/>
  <c r="G17" i="5"/>
  <c r="L17" i="5"/>
  <c r="C18" i="5"/>
  <c r="G18" i="5"/>
  <c r="C19" i="5"/>
  <c r="G19" i="5"/>
  <c r="C20" i="5"/>
  <c r="G20" i="5"/>
  <c r="C21" i="5"/>
  <c r="G21" i="5"/>
  <c r="C22" i="5"/>
  <c r="G22" i="5"/>
  <c r="C23" i="5"/>
  <c r="G23" i="5"/>
  <c r="C24" i="5"/>
  <c r="G24" i="5"/>
  <c r="G25" i="5"/>
  <c r="C26" i="5"/>
  <c r="G26" i="5"/>
  <c r="I34" i="5"/>
  <c r="I38" i="5"/>
  <c r="D18" i="5"/>
  <c r="I39" i="5"/>
  <c r="D19" i="5"/>
  <c r="C41" i="5"/>
  <c r="I41" i="5"/>
  <c r="D20" i="5"/>
  <c r="C43" i="5"/>
  <c r="C44" i="5"/>
  <c r="C49" i="5"/>
  <c r="C45" i="5"/>
  <c r="I45" i="5"/>
  <c r="I46" i="5"/>
  <c r="I47" i="5"/>
  <c r="I48" i="5"/>
  <c r="D21" i="5"/>
  <c r="I49" i="5"/>
  <c r="E51" i="5"/>
  <c r="I51" i="5"/>
  <c r="J51" i="5"/>
  <c r="J52" i="5"/>
  <c r="I52" i="5"/>
  <c r="I53" i="5"/>
  <c r="E54" i="5"/>
  <c r="I54" i="5"/>
  <c r="I55" i="5"/>
  <c r="I56" i="5"/>
  <c r="I57" i="5"/>
  <c r="J57" i="5"/>
  <c r="J58" i="5"/>
  <c r="J59" i="5"/>
  <c r="J60" i="5"/>
  <c r="J61" i="5"/>
  <c r="J62" i="5"/>
  <c r="J63" i="5"/>
  <c r="J65" i="5"/>
  <c r="J66" i="5"/>
  <c r="I58" i="5"/>
  <c r="E59" i="5"/>
  <c r="E72" i="5"/>
  <c r="E88" i="5"/>
  <c r="I59" i="5"/>
  <c r="I60" i="5"/>
  <c r="I61" i="5"/>
  <c r="I62" i="5"/>
  <c r="I63" i="5"/>
  <c r="C65" i="5"/>
  <c r="I65" i="5"/>
  <c r="I66" i="5"/>
  <c r="I69" i="5"/>
  <c r="I70" i="5"/>
  <c r="I71" i="5"/>
  <c r="I72" i="5"/>
  <c r="I73" i="5"/>
  <c r="I74" i="5"/>
  <c r="J74" i="5"/>
  <c r="J79" i="5"/>
  <c r="I76" i="5"/>
  <c r="I77" i="5"/>
  <c r="I79" i="5"/>
  <c r="I81" i="5"/>
  <c r="C82" i="5"/>
  <c r="I82" i="5"/>
  <c r="I83" i="5"/>
  <c r="I84" i="5"/>
  <c r="I85" i="5"/>
  <c r="I86" i="5"/>
  <c r="I88" i="5"/>
  <c r="I89" i="5"/>
  <c r="I91" i="5"/>
  <c r="I95" i="5"/>
  <c r="D26" i="5"/>
  <c r="J84" i="5"/>
  <c r="J85" i="5"/>
  <c r="E86" i="5"/>
  <c r="J86" i="5"/>
  <c r="J88" i="5"/>
  <c r="I98" i="5"/>
  <c r="I99" i="5"/>
  <c r="I100" i="5"/>
  <c r="I101" i="5"/>
  <c r="I102" i="5"/>
  <c r="I103" i="5"/>
  <c r="I104" i="5"/>
  <c r="I111" i="5"/>
  <c r="I112" i="5"/>
  <c r="I113" i="5"/>
  <c r="I114" i="5"/>
  <c r="J114" i="5"/>
  <c r="I115" i="5"/>
  <c r="I116" i="5"/>
  <c r="I117" i="5"/>
  <c r="I120" i="5"/>
  <c r="I123" i="5"/>
  <c r="I125" i="5"/>
  <c r="I128" i="5"/>
  <c r="B130" i="5"/>
  <c r="B131" i="5"/>
  <c r="E132" i="5"/>
  <c r="I132" i="5"/>
  <c r="J132" i="5"/>
  <c r="J134" i="5"/>
  <c r="I133" i="5"/>
  <c r="J133" i="5"/>
  <c r="I134" i="5"/>
  <c r="I135" i="5"/>
  <c r="I136" i="5"/>
  <c r="E137" i="5"/>
  <c r="I137" i="5"/>
  <c r="I138" i="5"/>
  <c r="I139" i="5"/>
  <c r="I140" i="5"/>
  <c r="I141" i="5"/>
  <c r="I143" i="5"/>
  <c r="I144" i="5"/>
  <c r="I146" i="5"/>
  <c r="I150" i="5"/>
  <c r="I152" i="5"/>
  <c r="I153" i="5"/>
  <c r="I154" i="5"/>
  <c r="I155" i="5"/>
  <c r="C15" i="7"/>
  <c r="G15" i="7"/>
  <c r="C16" i="7"/>
  <c r="G16" i="7"/>
  <c r="C17" i="7"/>
  <c r="G17" i="7"/>
  <c r="L17" i="7"/>
  <c r="C18" i="7"/>
  <c r="G18" i="7"/>
  <c r="C19" i="7"/>
  <c r="G19" i="7"/>
  <c r="C20" i="7"/>
  <c r="G20" i="7"/>
  <c r="C21" i="7"/>
  <c r="G21" i="7"/>
  <c r="C22" i="7"/>
  <c r="G22" i="7"/>
  <c r="C23" i="7"/>
  <c r="G23" i="7"/>
  <c r="C24" i="7"/>
  <c r="G24" i="7"/>
  <c r="G25" i="7"/>
  <c r="C26" i="7"/>
  <c r="G26" i="7"/>
  <c r="I35" i="7"/>
  <c r="I39" i="7"/>
  <c r="I44" i="7"/>
  <c r="K39" i="7"/>
  <c r="K59" i="7"/>
  <c r="I59" i="7"/>
  <c r="L59" i="7"/>
  <c r="I43" i="7"/>
  <c r="K43" i="7"/>
  <c r="L43" i="7"/>
  <c r="C46" i="7"/>
  <c r="I46" i="7"/>
  <c r="C48" i="7"/>
  <c r="C49" i="7"/>
  <c r="I49" i="7"/>
  <c r="K49" i="7"/>
  <c r="L49" i="7"/>
  <c r="I51" i="7"/>
  <c r="K51" i="7"/>
  <c r="L51" i="7"/>
  <c r="I53" i="7"/>
  <c r="K53" i="7"/>
  <c r="L53" i="7"/>
  <c r="E56" i="7"/>
  <c r="E60" i="7"/>
  <c r="I56" i="7"/>
  <c r="J56" i="7"/>
  <c r="J57" i="7"/>
  <c r="K56" i="7"/>
  <c r="L56" i="7"/>
  <c r="E57" i="7"/>
  <c r="E58" i="7"/>
  <c r="I58" i="7"/>
  <c r="K58" i="7"/>
  <c r="L58" i="7"/>
  <c r="I62" i="7"/>
  <c r="K62" i="7"/>
  <c r="L62" i="7"/>
  <c r="I63" i="7"/>
  <c r="C64" i="7"/>
  <c r="E64" i="7"/>
  <c r="I64" i="7"/>
  <c r="K64" i="7"/>
  <c r="L64" i="7"/>
  <c r="I65" i="7"/>
  <c r="C67" i="7"/>
  <c r="I67" i="7"/>
  <c r="K67" i="7"/>
  <c r="L67" i="7"/>
  <c r="C68" i="7"/>
  <c r="C74" i="7"/>
  <c r="C70" i="7"/>
  <c r="I70" i="7"/>
  <c r="K70" i="7"/>
  <c r="L70" i="7"/>
  <c r="I71" i="7"/>
  <c r="K71" i="7"/>
  <c r="L71" i="7"/>
  <c r="I75" i="7"/>
  <c r="K75" i="7"/>
  <c r="L75" i="7"/>
  <c r="C76" i="7"/>
  <c r="C57" i="7"/>
  <c r="C59" i="7"/>
  <c r="C60" i="7"/>
  <c r="C61" i="7"/>
  <c r="C58" i="7"/>
  <c r="C54" i="7"/>
  <c r="C55" i="7"/>
  <c r="I76" i="7"/>
  <c r="C78" i="7"/>
  <c r="I78" i="7"/>
  <c r="J78" i="7"/>
  <c r="J80" i="7"/>
  <c r="K78" i="7"/>
  <c r="L78" i="7"/>
  <c r="E80" i="7"/>
  <c r="I82" i="7"/>
  <c r="J82" i="7"/>
  <c r="K82" i="7"/>
  <c r="L82" i="7"/>
  <c r="L83" i="7"/>
  <c r="C85" i="7"/>
  <c r="I85" i="7"/>
  <c r="K85" i="7"/>
  <c r="L85" i="7"/>
  <c r="I86" i="7"/>
  <c r="J87" i="7"/>
  <c r="K87" i="7"/>
  <c r="I88" i="7"/>
  <c r="J88" i="7"/>
  <c r="J89" i="7"/>
  <c r="J91" i="7"/>
  <c r="J92" i="7"/>
  <c r="J94" i="7"/>
  <c r="J98" i="7"/>
  <c r="E89" i="7"/>
  <c r="I89" i="7"/>
  <c r="K89" i="7"/>
  <c r="L89" i="7"/>
  <c r="E91" i="7"/>
  <c r="I91" i="7"/>
  <c r="E92" i="7"/>
  <c r="E114" i="7"/>
  <c r="I92" i="7"/>
  <c r="K92" i="7"/>
  <c r="L92" i="7"/>
  <c r="E94" i="7"/>
  <c r="E117" i="7"/>
  <c r="E98" i="7"/>
  <c r="I98" i="7"/>
  <c r="K98" i="7"/>
  <c r="L98" i="7"/>
  <c r="E101" i="7"/>
  <c r="J101" i="7"/>
  <c r="I102" i="7"/>
  <c r="K102" i="7"/>
  <c r="L102" i="7"/>
  <c r="I103" i="7"/>
  <c r="K103" i="7"/>
  <c r="L103" i="7"/>
  <c r="I105" i="7"/>
  <c r="K105" i="7"/>
  <c r="L105" i="7"/>
  <c r="I106" i="7"/>
  <c r="K106" i="7"/>
  <c r="L106" i="7"/>
  <c r="I114" i="7"/>
  <c r="K114" i="7"/>
  <c r="L114" i="7"/>
  <c r="I115" i="7"/>
  <c r="C116" i="7"/>
  <c r="I117" i="7"/>
  <c r="J117" i="7"/>
  <c r="J118" i="7"/>
  <c r="K117" i="7"/>
  <c r="L117" i="7"/>
  <c r="I119" i="7"/>
  <c r="K119" i="7"/>
  <c r="L119" i="7"/>
  <c r="I122" i="7"/>
  <c r="K122" i="7"/>
  <c r="L122" i="7"/>
  <c r="E124" i="7"/>
  <c r="I125" i="7"/>
  <c r="K125" i="7"/>
  <c r="L125" i="7"/>
  <c r="E127" i="7"/>
  <c r="B131" i="7"/>
  <c r="B132" i="7"/>
  <c r="I134" i="7"/>
  <c r="J134" i="7"/>
  <c r="I135" i="7"/>
  <c r="K135" i="7"/>
  <c r="L135" i="7"/>
  <c r="E136" i="7"/>
  <c r="I136" i="7"/>
  <c r="K136" i="7"/>
  <c r="L136" i="7"/>
  <c r="I138" i="7"/>
  <c r="K138" i="7"/>
  <c r="L138" i="7"/>
  <c r="I139" i="7"/>
  <c r="K139" i="7"/>
  <c r="L139" i="7"/>
  <c r="I143" i="7"/>
  <c r="K143" i="7"/>
  <c r="L143" i="7"/>
  <c r="I144" i="7"/>
  <c r="C146" i="7"/>
  <c r="I146" i="7"/>
  <c r="K146" i="7"/>
  <c r="L146" i="7"/>
  <c r="I147" i="7"/>
  <c r="C149" i="7"/>
  <c r="I149" i="7"/>
  <c r="K149" i="7"/>
  <c r="L149" i="7"/>
  <c r="C152" i="7"/>
  <c r="I156" i="7"/>
  <c r="C15" i="8"/>
  <c r="G15" i="8"/>
  <c r="C16" i="8"/>
  <c r="G16" i="8"/>
  <c r="C17" i="8"/>
  <c r="G17" i="8"/>
  <c r="L17" i="8"/>
  <c r="C18" i="8"/>
  <c r="D18" i="8"/>
  <c r="G18" i="8"/>
  <c r="C19" i="8"/>
  <c r="D19" i="8"/>
  <c r="G19" i="8"/>
  <c r="C20" i="8"/>
  <c r="D20" i="8"/>
  <c r="G20" i="8"/>
  <c r="C21" i="8"/>
  <c r="D21" i="8"/>
  <c r="G21" i="8"/>
  <c r="C22" i="8"/>
  <c r="G22" i="8"/>
  <c r="C23" i="8"/>
  <c r="D23" i="8"/>
  <c r="G23" i="8"/>
  <c r="C24" i="8"/>
  <c r="D24" i="8"/>
  <c r="G24" i="8"/>
  <c r="D25" i="8"/>
  <c r="G25" i="8"/>
  <c r="C26" i="8"/>
  <c r="D26" i="8"/>
  <c r="G26" i="8"/>
  <c r="C41" i="8"/>
  <c r="C43" i="8"/>
  <c r="C44" i="8"/>
  <c r="C49" i="8"/>
  <c r="C50" i="8"/>
  <c r="C51" i="8"/>
  <c r="C52" i="8"/>
  <c r="C56" i="8"/>
  <c r="C45" i="8"/>
  <c r="E51" i="8"/>
  <c r="E54" i="8"/>
  <c r="E59" i="8"/>
  <c r="C65" i="8"/>
  <c r="C82" i="8"/>
  <c r="E86" i="8"/>
  <c r="E88" i="8"/>
  <c r="B130" i="8"/>
  <c r="B131" i="8"/>
  <c r="C25" i="8"/>
  <c r="E132" i="8"/>
  <c r="E137" i="8"/>
  <c r="J82" i="5"/>
  <c r="J81" i="5"/>
  <c r="J90" i="5"/>
  <c r="J89" i="5"/>
  <c r="J91" i="5"/>
  <c r="J95" i="5"/>
  <c r="J98" i="5"/>
  <c r="D24" i="5"/>
  <c r="K57" i="7"/>
  <c r="I57" i="7"/>
  <c r="L57" i="7"/>
  <c r="I157" i="7"/>
  <c r="I145" i="7"/>
  <c r="I141" i="7"/>
  <c r="I130" i="7"/>
  <c r="I124" i="7"/>
  <c r="K118" i="7"/>
  <c r="K116" i="7"/>
  <c r="K104" i="7"/>
  <c r="I104" i="7"/>
  <c r="L104" i="7"/>
  <c r="K101" i="7"/>
  <c r="K94" i="7"/>
  <c r="I87" i="7"/>
  <c r="L87" i="7"/>
  <c r="I84" i="7"/>
  <c r="K77" i="7"/>
  <c r="K74" i="7"/>
  <c r="K66" i="7"/>
  <c r="I66" i="7"/>
  <c r="L66" i="7"/>
  <c r="I61" i="7"/>
  <c r="K54" i="7"/>
  <c r="K50" i="7"/>
  <c r="I50" i="7"/>
  <c r="L50" i="7"/>
  <c r="D21" i="7"/>
  <c r="G77" i="2"/>
  <c r="G66" i="2"/>
  <c r="G57" i="2"/>
  <c r="C23" i="2"/>
  <c r="K157" i="7"/>
  <c r="L157" i="7"/>
  <c r="K141" i="7"/>
  <c r="L141" i="7"/>
  <c r="K124" i="7"/>
  <c r="K84" i="7"/>
  <c r="L84" i="7"/>
  <c r="G67" i="2"/>
  <c r="G59" i="2"/>
  <c r="K140" i="7"/>
  <c r="I140" i="7"/>
  <c r="L140" i="7"/>
  <c r="K137" i="7"/>
  <c r="I137" i="7"/>
  <c r="L137" i="7"/>
  <c r="K134" i="7"/>
  <c r="L134" i="7"/>
  <c r="K127" i="7"/>
  <c r="K113" i="7"/>
  <c r="K91" i="7"/>
  <c r="L91" i="7"/>
  <c r="I80" i="7"/>
  <c r="I77" i="7"/>
  <c r="I74" i="7"/>
  <c r="K68" i="7"/>
  <c r="I68" i="7"/>
  <c r="L68" i="7"/>
  <c r="I54" i="7"/>
  <c r="K44" i="7"/>
  <c r="L44" i="7"/>
  <c r="D19" i="7"/>
  <c r="C25" i="5"/>
  <c r="D23" i="5"/>
  <c r="G74" i="2"/>
  <c r="G65" i="2"/>
  <c r="G55" i="2"/>
  <c r="D25" i="5"/>
  <c r="C26" i="4"/>
  <c r="C25" i="7"/>
  <c r="K46" i="7"/>
  <c r="L46" i="7"/>
  <c r="D20" i="7"/>
  <c r="G60" i="2"/>
  <c r="K145" i="7"/>
  <c r="K130" i="7"/>
  <c r="L130" i="7"/>
  <c r="K80" i="7"/>
  <c r="K61" i="7"/>
  <c r="D22" i="5"/>
  <c r="G78" i="2"/>
  <c r="C53" i="8"/>
  <c r="C54" i="8"/>
  <c r="C55" i="8"/>
  <c r="K156" i="7"/>
  <c r="L156" i="7"/>
  <c r="K147" i="7"/>
  <c r="L147" i="7"/>
  <c r="K144" i="7"/>
  <c r="L144" i="7"/>
  <c r="I127" i="7"/>
  <c r="I118" i="7"/>
  <c r="K115" i="7"/>
  <c r="L115" i="7"/>
  <c r="I113" i="7"/>
  <c r="I101" i="7"/>
  <c r="I160" i="7"/>
  <c r="I94" i="7"/>
  <c r="K88" i="7"/>
  <c r="L88" i="7"/>
  <c r="K86" i="7"/>
  <c r="L86" i="7"/>
  <c r="K76" i="7"/>
  <c r="L76" i="7"/>
  <c r="K65" i="7"/>
  <c r="L65" i="7"/>
  <c r="K63" i="7"/>
  <c r="L63" i="7"/>
  <c r="C16" i="3"/>
  <c r="G73" i="2"/>
  <c r="C25" i="2"/>
  <c r="G64" i="2"/>
  <c r="G52" i="2"/>
  <c r="C56" i="7"/>
  <c r="C53" i="7"/>
  <c r="C50" i="5"/>
  <c r="C51" i="5"/>
  <c r="C52" i="5"/>
  <c r="C56" i="5"/>
  <c r="C53" i="5"/>
  <c r="E16" i="1"/>
  <c r="G16" i="1"/>
  <c r="I166" i="7"/>
  <c r="D18" i="7"/>
  <c r="G58" i="2"/>
  <c r="G56" i="2"/>
  <c r="G54" i="2"/>
  <c r="G51" i="2"/>
  <c r="E16" i="2"/>
  <c r="G16" i="2"/>
  <c r="C57" i="8"/>
  <c r="C59" i="8"/>
  <c r="C24" i="2"/>
  <c r="L113" i="7"/>
  <c r="L94" i="7"/>
  <c r="L145" i="7"/>
  <c r="L127" i="7"/>
  <c r="L124" i="7"/>
  <c r="L54" i="7"/>
  <c r="L101" i="7"/>
  <c r="L118" i="7"/>
  <c r="L77" i="7"/>
  <c r="L61" i="7"/>
  <c r="L74" i="7"/>
  <c r="L80" i="7"/>
  <c r="C54" i="5"/>
  <c r="C55" i="5"/>
  <c r="C57" i="5"/>
  <c r="C59" i="5"/>
  <c r="H16" i="1"/>
  <c r="B17" i="1"/>
  <c r="H16" i="2"/>
  <c r="B17" i="2"/>
  <c r="C62" i="8"/>
  <c r="C70" i="8"/>
  <c r="L160" i="7"/>
  <c r="L166" i="7"/>
  <c r="C62" i="5"/>
  <c r="C70" i="5"/>
  <c r="E17" i="1"/>
  <c r="G17" i="1"/>
  <c r="E17" i="2"/>
  <c r="G17" i="2"/>
  <c r="C63" i="8"/>
  <c r="C69" i="8"/>
  <c r="C71" i="8"/>
  <c r="H17" i="1"/>
  <c r="B18" i="1"/>
  <c r="C63" i="5"/>
  <c r="C69" i="5"/>
  <c r="C71" i="5"/>
  <c r="H17" i="2"/>
  <c r="B18" i="2"/>
  <c r="C72" i="8"/>
  <c r="C74" i="8"/>
  <c r="C72" i="5"/>
  <c r="C74" i="5"/>
  <c r="E18" i="1"/>
  <c r="G18" i="1"/>
  <c r="E18" i="2"/>
  <c r="G18" i="2"/>
  <c r="H18" i="1"/>
  <c r="B19" i="1"/>
  <c r="H18" i="2"/>
  <c r="B19" i="2"/>
  <c r="E19" i="1"/>
  <c r="G19" i="1"/>
  <c r="E19" i="2"/>
  <c r="G19" i="2"/>
  <c r="H19" i="1"/>
  <c r="B20" i="1"/>
  <c r="H19" i="2"/>
  <c r="B20" i="2"/>
  <c r="E20" i="1"/>
  <c r="G20" i="1"/>
  <c r="E20" i="2"/>
  <c r="G20" i="2"/>
  <c r="H20" i="1"/>
  <c r="B21" i="1"/>
  <c r="H20" i="2"/>
  <c r="B21" i="2"/>
  <c r="E21" i="1"/>
  <c r="G21" i="1"/>
  <c r="H21" i="1"/>
  <c r="B22" i="1"/>
  <c r="E21" i="2"/>
  <c r="G21" i="2"/>
  <c r="E22" i="1"/>
  <c r="G22" i="1"/>
  <c r="H22" i="1"/>
  <c r="B23" i="1"/>
  <c r="H21" i="2"/>
  <c r="B22" i="2"/>
  <c r="E22" i="2"/>
  <c r="E23" i="1"/>
  <c r="G23" i="1"/>
  <c r="H23" i="1"/>
  <c r="B24" i="1"/>
  <c r="G22" i="2"/>
  <c r="H22" i="2"/>
  <c r="B23" i="2"/>
  <c r="E23" i="2"/>
  <c r="E24" i="1"/>
  <c r="G24" i="1"/>
  <c r="G23" i="2"/>
  <c r="H23" i="2"/>
  <c r="B24" i="2"/>
  <c r="E24" i="2"/>
  <c r="H24" i="1"/>
  <c r="G31" i="1"/>
  <c r="G24" i="2"/>
  <c r="H24" i="2"/>
  <c r="B25" i="2"/>
  <c r="G25" i="2"/>
  <c r="E25" i="2"/>
  <c r="H25" i="2"/>
  <c r="B26" i="2"/>
  <c r="E26" i="2"/>
  <c r="G26" i="2"/>
  <c r="H26" i="2"/>
  <c r="H31" i="2"/>
  <c r="B15" i="3"/>
  <c r="H36" i="2"/>
  <c r="G31" i="2"/>
  <c r="G15" i="3"/>
  <c r="E15" i="3"/>
  <c r="H15" i="3"/>
  <c r="B16" i="3"/>
  <c r="G16" i="3"/>
  <c r="E16" i="3"/>
  <c r="H16" i="3"/>
  <c r="B17" i="3"/>
  <c r="G17" i="3"/>
  <c r="E17" i="3"/>
  <c r="H17" i="3"/>
  <c r="B18" i="3"/>
  <c r="G18" i="3"/>
  <c r="E18" i="3"/>
  <c r="H18" i="3"/>
  <c r="B19" i="3"/>
  <c r="G19" i="3"/>
  <c r="E19" i="3"/>
  <c r="H19" i="3"/>
  <c r="B20" i="3"/>
  <c r="G20" i="3"/>
  <c r="E20" i="3"/>
  <c r="H20" i="3"/>
  <c r="B21" i="3"/>
  <c r="G21" i="3"/>
  <c r="E21" i="3"/>
  <c r="H21" i="3"/>
  <c r="B22" i="3"/>
  <c r="G22" i="3"/>
  <c r="E22" i="3"/>
  <c r="H22" i="3"/>
  <c r="B23" i="3"/>
  <c r="G23" i="3"/>
  <c r="E23" i="3"/>
  <c r="H23" i="3"/>
  <c r="B24" i="3"/>
  <c r="G24" i="3"/>
  <c r="E24" i="3"/>
  <c r="H24" i="3"/>
  <c r="B25" i="3"/>
  <c r="G25" i="3"/>
  <c r="E25" i="3"/>
  <c r="H25" i="3"/>
  <c r="B26" i="3"/>
  <c r="G26" i="3"/>
  <c r="E26" i="3"/>
  <c r="H26" i="3"/>
  <c r="H31" i="3"/>
  <c r="G31" i="3"/>
  <c r="B15" i="4"/>
  <c r="H35" i="3"/>
  <c r="E15" i="4"/>
  <c r="G15" i="4"/>
  <c r="H15" i="4"/>
  <c r="B16" i="4"/>
  <c r="E16" i="4"/>
  <c r="G16" i="4"/>
  <c r="H16" i="4"/>
  <c r="B17" i="4"/>
  <c r="E17" i="4"/>
  <c r="G17" i="4"/>
  <c r="H17" i="4"/>
  <c r="B18" i="4"/>
  <c r="E18" i="4"/>
  <c r="G18" i="4"/>
  <c r="H18" i="4"/>
  <c r="B19" i="4"/>
  <c r="E19" i="4"/>
  <c r="G19" i="4"/>
  <c r="H19" i="4"/>
  <c r="B20" i="4"/>
  <c r="E20" i="4"/>
  <c r="G20" i="4"/>
  <c r="H20" i="4"/>
  <c r="B21" i="4"/>
  <c r="E21" i="4"/>
  <c r="G21" i="4"/>
  <c r="H21" i="4"/>
  <c r="B22" i="4"/>
  <c r="E22" i="4"/>
  <c r="G22" i="4"/>
  <c r="H22" i="4"/>
  <c r="B23" i="4"/>
  <c r="E23" i="4"/>
  <c r="G23" i="4"/>
  <c r="H23" i="4"/>
  <c r="B24" i="4"/>
  <c r="E24" i="4"/>
  <c r="G24" i="4"/>
  <c r="H24" i="4"/>
  <c r="B25" i="4"/>
  <c r="E25" i="4"/>
  <c r="G25" i="4"/>
  <c r="H25" i="4"/>
  <c r="B26" i="4"/>
  <c r="E26" i="4"/>
  <c r="G26" i="4"/>
  <c r="H26" i="4"/>
  <c r="H31" i="4"/>
  <c r="G31" i="4"/>
  <c r="B15" i="7"/>
  <c r="H15" i="7"/>
  <c r="B15" i="8"/>
  <c r="H15" i="8"/>
  <c r="B15" i="5"/>
  <c r="H15" i="5"/>
  <c r="F15" i="7"/>
  <c r="I15" i="7"/>
  <c r="B16" i="7"/>
  <c r="F15" i="8"/>
  <c r="I15" i="8"/>
  <c r="B16" i="8"/>
  <c r="F15" i="5"/>
  <c r="I15" i="5"/>
  <c r="B16" i="5"/>
  <c r="H16" i="8"/>
  <c r="F16" i="8"/>
  <c r="H16" i="7"/>
  <c r="F16" i="7"/>
  <c r="H16" i="5"/>
  <c r="F16" i="5"/>
  <c r="I16" i="5"/>
  <c r="B17" i="5"/>
  <c r="I16" i="7"/>
  <c r="B17" i="7"/>
  <c r="I16" i="8"/>
  <c r="B17" i="8"/>
  <c r="H17" i="8"/>
  <c r="F17" i="8"/>
  <c r="H17" i="7"/>
  <c r="F17" i="7"/>
  <c r="H17" i="5"/>
  <c r="F17" i="5"/>
  <c r="I17" i="5"/>
  <c r="B18" i="5"/>
  <c r="I17" i="7"/>
  <c r="B18" i="7"/>
  <c r="I17" i="8"/>
  <c r="B18" i="8"/>
  <c r="H18" i="8"/>
  <c r="F18" i="8"/>
  <c r="H18" i="7"/>
  <c r="F18" i="7"/>
  <c r="H18" i="5"/>
  <c r="F18" i="5"/>
  <c r="I18" i="5"/>
  <c r="B19" i="5"/>
  <c r="I18" i="7"/>
  <c r="B19" i="7"/>
  <c r="I18" i="8"/>
  <c r="B19" i="8"/>
  <c r="H19" i="8"/>
  <c r="F19" i="8"/>
  <c r="H19" i="7"/>
  <c r="F19" i="7"/>
  <c r="H19" i="5"/>
  <c r="F19" i="5"/>
  <c r="I19" i="5"/>
  <c r="B20" i="5"/>
  <c r="I19" i="7"/>
  <c r="B20" i="7"/>
  <c r="I19" i="8"/>
  <c r="B20" i="8"/>
  <c r="F20" i="8"/>
  <c r="H20" i="8"/>
  <c r="H20" i="7"/>
  <c r="F20" i="7"/>
  <c r="H20" i="5"/>
  <c r="F20" i="5"/>
  <c r="I20" i="8"/>
  <c r="B21" i="8"/>
  <c r="H21" i="8"/>
  <c r="I20" i="5"/>
  <c r="B21" i="5"/>
  <c r="I20" i="7"/>
  <c r="B21" i="7"/>
  <c r="F21" i="8"/>
  <c r="I21" i="8"/>
  <c r="B22" i="8"/>
  <c r="H21" i="5"/>
  <c r="F21" i="5"/>
  <c r="H21" i="7"/>
  <c r="F21" i="7"/>
  <c r="I21" i="7"/>
  <c r="B22" i="7"/>
  <c r="H22" i="7"/>
  <c r="H22" i="8"/>
  <c r="F22" i="8"/>
  <c r="I21" i="5"/>
  <c r="B22" i="5"/>
  <c r="F22" i="7"/>
  <c r="I22" i="7"/>
  <c r="B23" i="7"/>
  <c r="H22" i="5"/>
  <c r="F22" i="5"/>
  <c r="I22" i="8"/>
  <c r="F23" i="7"/>
  <c r="H23" i="7"/>
  <c r="I31" i="8"/>
  <c r="B23" i="8"/>
  <c r="I22" i="5"/>
  <c r="I23" i="7"/>
  <c r="B24" i="7"/>
  <c r="F24" i="7"/>
  <c r="H23" i="8"/>
  <c r="F23" i="8"/>
  <c r="B23" i="5"/>
  <c r="I31" i="5"/>
  <c r="H24" i="7"/>
  <c r="I24" i="7"/>
  <c r="B25" i="7"/>
  <c r="F23" i="5"/>
  <c r="H23" i="5"/>
  <c r="I23" i="8"/>
  <c r="B24" i="8"/>
  <c r="H25" i="7"/>
  <c r="F25" i="7"/>
  <c r="I23" i="5"/>
  <c r="B24" i="5"/>
  <c r="H24" i="5"/>
  <c r="H24" i="8"/>
  <c r="F24" i="8"/>
  <c r="F24" i="5"/>
  <c r="I24" i="5"/>
  <c r="B25" i="5"/>
  <c r="I25" i="7"/>
  <c r="B26" i="7"/>
  <c r="F26" i="7"/>
  <c r="I24" i="8"/>
  <c r="B25" i="8"/>
  <c r="H26" i="7"/>
  <c r="I26" i="7"/>
  <c r="I31" i="7"/>
  <c r="I36" i="7"/>
  <c r="F25" i="8"/>
  <c r="H25" i="8"/>
  <c r="F25" i="5"/>
  <c r="H25" i="5"/>
  <c r="H31" i="7"/>
  <c r="I25" i="5"/>
  <c r="B26" i="5"/>
  <c r="H26" i="5"/>
  <c r="I25" i="8"/>
  <c r="B26" i="8"/>
  <c r="H26" i="8"/>
  <c r="F26" i="5"/>
  <c r="I26" i="5"/>
  <c r="F26" i="8"/>
  <c r="I26" i="8"/>
  <c r="H31" i="8"/>
  <c r="H31" i="5"/>
</calcChain>
</file>

<file path=xl/comments1.xml><?xml version="1.0" encoding="utf-8"?>
<comments xmlns="http://schemas.openxmlformats.org/spreadsheetml/2006/main">
  <authors>
    <author>Author</author>
  </authors>
  <commentList>
    <comment ref="D35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20,871
35,000
10,000
15,000
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B44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$300.00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B45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$72,000.00</t>
        </r>
      </text>
    </comment>
    <comment ref="B46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$1,100</t>
        </r>
      </text>
    </comment>
    <comment ref="B82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$10,000</t>
        </r>
      </text>
    </comment>
  </commentList>
</comments>
</file>

<file path=xl/sharedStrings.xml><?xml version="1.0" encoding="utf-8"?>
<sst xmlns="http://schemas.openxmlformats.org/spreadsheetml/2006/main" count="94248" uniqueCount="1982">
  <si>
    <t>Sent</t>
  </si>
  <si>
    <t>Contact</t>
  </si>
  <si>
    <t>Imperial College Trust</t>
  </si>
  <si>
    <t>Financial  Year ended 31st July 2006</t>
  </si>
  <si>
    <t>Analysis of Balance held within IC Trust</t>
  </si>
  <si>
    <t>Interest is applied to the opening balance of each month.</t>
  </si>
  <si>
    <t xml:space="preserve">Annual </t>
  </si>
  <si>
    <t>Interest</t>
  </si>
  <si>
    <t>Month End</t>
  </si>
  <si>
    <t xml:space="preserve">   Opening </t>
  </si>
  <si>
    <t xml:space="preserve">Amount </t>
  </si>
  <si>
    <t xml:space="preserve">Month End </t>
  </si>
  <si>
    <t>Rate</t>
  </si>
  <si>
    <t>Balance</t>
  </si>
  <si>
    <t xml:space="preserve">   Month</t>
  </si>
  <si>
    <t xml:space="preserve">    Balance</t>
  </si>
  <si>
    <t>Received</t>
  </si>
  <si>
    <t>Withdrawals</t>
  </si>
  <si>
    <t>%</t>
  </si>
  <si>
    <t>Earned</t>
  </si>
  <si>
    <t>incl. Interest)</t>
  </si>
  <si>
    <t>Year-End</t>
  </si>
  <si>
    <t>Income</t>
  </si>
  <si>
    <t xml:space="preserve">Please sign and date this copy for confirmation of the balance for audit purposes and return it to </t>
  </si>
  <si>
    <t>Signature:</t>
  </si>
  <si>
    <t>Date:</t>
  </si>
  <si>
    <t>Prockhopper Productions Ltd.</t>
  </si>
  <si>
    <t>Total fund as at 31st July 2006 including commitments</t>
  </si>
  <si>
    <t>me by  25th Sept  2006</t>
  </si>
  <si>
    <t>Prof A Fenwick</t>
  </si>
  <si>
    <t>code</t>
  </si>
  <si>
    <t>ID IDF</t>
  </si>
  <si>
    <t>Medpharm LLC</t>
  </si>
  <si>
    <t>Gerrads cross methodist church</t>
  </si>
  <si>
    <t>Dorridge Methodist Church Centre</t>
  </si>
  <si>
    <t>Dr S Sarah Paul</t>
  </si>
  <si>
    <t>GM  &amp; DM Roberts</t>
  </si>
  <si>
    <t>David Brodie</t>
  </si>
  <si>
    <t>Prof D Molyneux</t>
  </si>
  <si>
    <t>Mr C W Hall</t>
  </si>
  <si>
    <t>A Jillings &amp; MG Basanez</t>
  </si>
  <si>
    <t>Ms Heather Barker</t>
  </si>
  <si>
    <t>Mr KP &amp; Mrs JMP Burrows</t>
  </si>
  <si>
    <t>Keith Hogger</t>
  </si>
  <si>
    <t>GM Cooke &amp; BWJ Cooke</t>
  </si>
  <si>
    <t>Mr M E Cayzer</t>
  </si>
  <si>
    <t>Mr W Thomson</t>
  </si>
  <si>
    <t>Penny Farnell</t>
  </si>
  <si>
    <t>R D Anderson</t>
  </si>
  <si>
    <t>Mr TWW &amp; Mrs RA Haddon</t>
  </si>
  <si>
    <t>Leo &amp; Deirdre Lacy</t>
  </si>
  <si>
    <t>Dr John Barrett</t>
  </si>
  <si>
    <t>Prof Fenwick</t>
  </si>
  <si>
    <t>James &amp; Antonia Lawday</t>
  </si>
  <si>
    <t>Mr &amp; Mrs Cardinal</t>
  </si>
  <si>
    <t>004</t>
  </si>
  <si>
    <t>Mr CM Granville</t>
  </si>
  <si>
    <t>007</t>
  </si>
  <si>
    <t>Mr Barber Collins</t>
  </si>
  <si>
    <t>Mr MJ Kelly</t>
  </si>
  <si>
    <t>Bron Curley</t>
  </si>
  <si>
    <t>Mr &amp; Mrs Godfrey</t>
  </si>
  <si>
    <t>Gerrads cross Methodist church</t>
  </si>
  <si>
    <t>Mr VM Baker</t>
  </si>
  <si>
    <t>Mr Andrew Forbes Henderson</t>
  </si>
  <si>
    <t>All saints Fulham Parochial church council</t>
  </si>
  <si>
    <t>Mary Tweedle</t>
  </si>
  <si>
    <t>Alan Causer</t>
  </si>
  <si>
    <t>Financial  Year ending 31st July 2007</t>
  </si>
  <si>
    <t xml:space="preserve">Gift -Aid </t>
  </si>
  <si>
    <t>Date credited</t>
  </si>
  <si>
    <t>Date</t>
  </si>
  <si>
    <t>slip No</t>
  </si>
  <si>
    <t>Quarterly</t>
  </si>
  <si>
    <t>To be credited</t>
  </si>
  <si>
    <t>Aureos Capital Ltd ( $10,000.00)</t>
  </si>
  <si>
    <t>To strengthen the schistosomiasis and soil transmitted helminth control in cameron</t>
  </si>
  <si>
    <t>Expenditure</t>
  </si>
  <si>
    <t>Commmitments</t>
  </si>
  <si>
    <t>Outstanding balance from  application of £36,783k</t>
  </si>
  <si>
    <t xml:space="preserve">Amount £ </t>
  </si>
  <si>
    <t>Amount £</t>
  </si>
  <si>
    <t>Mrs Lisa Beauvilan</t>
  </si>
  <si>
    <t>Bacs transfer</t>
  </si>
  <si>
    <t>Canadian Donation</t>
  </si>
  <si>
    <t>Mr P Brown</t>
  </si>
  <si>
    <t>Mr John Grieves</t>
  </si>
  <si>
    <t>yes</t>
  </si>
  <si>
    <t>Mrs CM Bellamy</t>
  </si>
  <si>
    <t>Fund balance as at 31st July 2007 including commitments</t>
  </si>
  <si>
    <t>Fund balance as at 31st of July 2007 excluding commitments</t>
  </si>
  <si>
    <t>no</t>
  </si>
  <si>
    <t>Chris Watt</t>
  </si>
  <si>
    <t>BT</t>
  </si>
  <si>
    <t>SWG P10099 ( Chris Watts)</t>
  </si>
  <si>
    <t>chris watt</t>
  </si>
  <si>
    <t>Dorridge Methodist Church</t>
  </si>
  <si>
    <t>Mr &amp; Mrs Wood</t>
  </si>
  <si>
    <t>£</t>
  </si>
  <si>
    <t>Amount</t>
  </si>
  <si>
    <t>To be Credited</t>
  </si>
  <si>
    <t>Gift Aid</t>
  </si>
  <si>
    <t>Joseph Cook ($300)</t>
  </si>
  <si>
    <t>Fund balance as at 31st July 2008 including commitments</t>
  </si>
  <si>
    <t>me by  25th October 2008</t>
  </si>
  <si>
    <t xml:space="preserve">Sent </t>
  </si>
  <si>
    <t>Year-end</t>
  </si>
  <si>
    <t>(Last year)</t>
  </si>
  <si>
    <t>Financial  Year ended 31st July 2008</t>
  </si>
  <si>
    <t>Goldman Sach ( Lisa Beauvilain)</t>
  </si>
  <si>
    <t>Mrs XM Bellamy</t>
  </si>
  <si>
    <t>Mrs Geoffrey Cardinal</t>
  </si>
  <si>
    <t>Ms Aglaia Varavarina</t>
  </si>
  <si>
    <t>MORI</t>
  </si>
  <si>
    <t>WW&amp;MG Thomson</t>
  </si>
  <si>
    <t>Ms MD Wright</t>
  </si>
  <si>
    <t>Lauren Henderson-Dring (cash)</t>
  </si>
  <si>
    <t>Fund balance as at 31st July 2009 including commitments</t>
  </si>
  <si>
    <t>Yes</t>
  </si>
  <si>
    <t>Audit Adjustment</t>
  </si>
  <si>
    <t>Credited</t>
  </si>
  <si>
    <r>
      <t>Reduction in interest allocated 07/08 deducted from the  opening balance of  08/09  (</t>
    </r>
    <r>
      <rPr>
        <b/>
        <sz val="11"/>
        <color indexed="10"/>
        <rFont val="Garamond"/>
        <family val="1"/>
      </rPr>
      <t>£455.81)</t>
    </r>
  </si>
  <si>
    <t>Financial  Year ended 31st July 2009</t>
  </si>
  <si>
    <t>Chris Watt (SWCG)</t>
  </si>
  <si>
    <t xml:space="preserve">BT </t>
  </si>
  <si>
    <t>Mick + heather Throssell</t>
  </si>
  <si>
    <t>IPSOS MORI</t>
  </si>
  <si>
    <t>Watford Grammar School For Boys</t>
  </si>
  <si>
    <t>Financial  Year ended 31st July 2010</t>
  </si>
  <si>
    <t>Oldham Hulme Grammar School</t>
  </si>
  <si>
    <t>$300, Joseph &amp; Elisabeth Cook</t>
  </si>
  <si>
    <t>Peter Symonds</t>
  </si>
  <si>
    <t>Dr Toby Ord</t>
  </si>
  <si>
    <t>Dr B Young</t>
  </si>
  <si>
    <t>bank Transfer</t>
  </si>
  <si>
    <t>GE Webster</t>
  </si>
  <si>
    <t>Stuart McNeil</t>
  </si>
  <si>
    <t>Eidelson BM</t>
  </si>
  <si>
    <t>Steve Smith</t>
  </si>
  <si>
    <t>Francis Boorman</t>
  </si>
  <si>
    <t>Marshall GE</t>
  </si>
  <si>
    <t>Dr E J Tinker</t>
  </si>
  <si>
    <t>CAF Carton Ash Trust</t>
  </si>
  <si>
    <t>cheque</t>
  </si>
  <si>
    <t>Balliol College Oxford</t>
  </si>
  <si>
    <t>Nick Webster</t>
  </si>
  <si>
    <t>Mr G Roger</t>
  </si>
  <si>
    <t>DM Harland</t>
  </si>
  <si>
    <t>Milligan Ms D</t>
  </si>
  <si>
    <t>Name</t>
  </si>
  <si>
    <t>Frequency</t>
  </si>
  <si>
    <t>Gift-Aid</t>
  </si>
  <si>
    <t>Barrett, Thomas</t>
  </si>
  <si>
    <t>Monthly</t>
  </si>
  <si>
    <t>Tax reclaim</t>
  </si>
  <si>
    <t>Ledwith, Fran</t>
  </si>
  <si>
    <t>Hayley, Dr S</t>
  </si>
  <si>
    <t>Davis, Robert Andrew</t>
  </si>
  <si>
    <t>Phillipson, John</t>
  </si>
  <si>
    <t xml:space="preserve"> Swez, David</t>
  </si>
  <si>
    <t>Wilson, Anthony Thomas</t>
  </si>
  <si>
    <t>Archibald, John</t>
  </si>
  <si>
    <t>Godfrey, Chalres Nicholas</t>
  </si>
  <si>
    <t>Ash, Thomas Oliver</t>
  </si>
  <si>
    <t>Vita, Eleanor</t>
  </si>
  <si>
    <t>Haigh, J</t>
  </si>
  <si>
    <t>Moe, Katharine</t>
  </si>
  <si>
    <t>Roger, Peter G</t>
  </si>
  <si>
    <t>Roberts, Nancy</t>
  </si>
  <si>
    <t>Johnson&lt;rachel</t>
  </si>
  <si>
    <t>.yes</t>
  </si>
  <si>
    <t xml:space="preserve">CAF 0911201172C Voucher </t>
  </si>
  <si>
    <t xml:space="preserve">CAF 1004151827                </t>
  </si>
  <si>
    <t xml:space="preserve">SHT 148 CAF 9100619167        </t>
  </si>
  <si>
    <t xml:space="preserve">CAF 100521104C                </t>
  </si>
  <si>
    <t xml:space="preserve">CAFGYE9111619167              </t>
  </si>
  <si>
    <t xml:space="preserve">CAF 1005219085                </t>
  </si>
  <si>
    <t xml:space="preserve">CAF1006014173 CF              </t>
  </si>
  <si>
    <t xml:space="preserve">CAR1006071405 CF              </t>
  </si>
  <si>
    <t xml:space="preserve">GYE91100619167                </t>
  </si>
  <si>
    <t xml:space="preserve">CAF100615138CF                </t>
  </si>
  <si>
    <t xml:space="preserve">PHILLIPSON                    </t>
  </si>
  <si>
    <t xml:space="preserve">CAF 100630766                 </t>
  </si>
  <si>
    <t xml:space="preserve">CAF 1007201348                </t>
  </si>
  <si>
    <t xml:space="preserve">CAF9100855558                 </t>
  </si>
  <si>
    <t>Fund balance as at 31st July 2010 including commitments</t>
  </si>
  <si>
    <t>Just Giving(Lindsey Cole)</t>
  </si>
  <si>
    <t>Guy Barefoot</t>
  </si>
  <si>
    <t>Toby Ord</t>
  </si>
  <si>
    <t>Thomson Reuters</t>
  </si>
  <si>
    <t>Just Giving(Brenton)</t>
  </si>
  <si>
    <t>Dr R Oliver</t>
  </si>
  <si>
    <t>WW  &amp; Mrs MG Thomson</t>
  </si>
  <si>
    <t>Mr F Godfrey</t>
  </si>
  <si>
    <t>Ms Man - £100, Woodhouse - £350, Woodhouse-250)</t>
  </si>
  <si>
    <t>Balliol College Oxford JCR</t>
  </si>
  <si>
    <t>Dr &amp; Mrs Brenton</t>
  </si>
  <si>
    <t>Justgivine no name</t>
  </si>
  <si>
    <t>Justgiving ( Lindsey Cole)</t>
  </si>
  <si>
    <t>SC1</t>
  </si>
  <si>
    <t>Mrs FA Godfrey</t>
  </si>
  <si>
    <t xml:space="preserve">Hagley, Mr &amp; Mrs               </t>
  </si>
  <si>
    <t>unknown</t>
  </si>
  <si>
    <t>G E Marshall</t>
  </si>
  <si>
    <t>David James Szwer</t>
  </si>
  <si>
    <t>Hagley, Mr&amp; Mrs</t>
  </si>
  <si>
    <t xml:space="preserve">Phillipson                  </t>
  </si>
  <si>
    <t>Mr George Richard Paul</t>
  </si>
  <si>
    <t xml:space="preserve">Ledwith,Dr </t>
  </si>
  <si>
    <t>John Archibald</t>
  </si>
  <si>
    <t>Just Giving ( Brenton)</t>
  </si>
  <si>
    <t>JustGiving (Brenton)</t>
  </si>
  <si>
    <t xml:space="preserve">Tax </t>
  </si>
  <si>
    <t>reclaim</t>
  </si>
  <si>
    <t>Transitional</t>
  </si>
  <si>
    <t>relief</t>
  </si>
  <si>
    <t>Unknown (SCI)</t>
  </si>
  <si>
    <t>Fund balance as at 31st July 2010 excluding commitments</t>
  </si>
  <si>
    <t>Commitments</t>
  </si>
  <si>
    <t xml:space="preserve"> Grant c/fwd approved grant (£16,100)</t>
  </si>
  <si>
    <r>
      <t>Fund balance</t>
    </r>
    <r>
      <rPr>
        <b/>
        <sz val="11"/>
        <color indexed="8"/>
        <rFont val="Garamond"/>
        <family val="1"/>
      </rPr>
      <t xml:space="preserve"> including</t>
    </r>
    <r>
      <rPr>
        <sz val="11"/>
        <color indexed="8"/>
        <rFont val="Garamond"/>
        <family val="1"/>
      </rPr>
      <t xml:space="preserve"> commitments as at July 2010 ( Available to spend)</t>
    </r>
  </si>
  <si>
    <t xml:space="preserve">Dr Ledwith </t>
  </si>
  <si>
    <t>Phillipson</t>
  </si>
  <si>
    <t>Mr JDH &amp; Mrs SG</t>
  </si>
  <si>
    <t>Dr Tinker</t>
  </si>
  <si>
    <t>cash</t>
  </si>
  <si>
    <t>Lucy Fray</t>
  </si>
  <si>
    <t xml:space="preserve">CAF 1004151827         - Daniel Tebutt       </t>
  </si>
  <si>
    <t>(Pitlochry R. Club)</t>
  </si>
  <si>
    <t xml:space="preserve">CAF 100630766 (Greg Pallis) </t>
  </si>
  <si>
    <t xml:space="preserve">CAF 100521104      </t>
  </si>
  <si>
    <t>no details</t>
  </si>
  <si>
    <t>francis Boorman</t>
  </si>
  <si>
    <t>CAF 0911201172C Voucher (Pitlochry Club)</t>
  </si>
  <si>
    <t>Susan Wight</t>
  </si>
  <si>
    <t xml:space="preserve">&amp; Transtional </t>
  </si>
  <si>
    <t>Transtional relief (last year donation)</t>
  </si>
  <si>
    <t>CAF</t>
  </si>
  <si>
    <t>Fenwick, Prof A</t>
  </si>
  <si>
    <t>Code</t>
  </si>
  <si>
    <t>Royalties and other income</t>
  </si>
  <si>
    <t>royalties and other income b/f</t>
  </si>
  <si>
    <t>royalties and other income in yr</t>
  </si>
  <si>
    <t>Royalties and other income c/f</t>
  </si>
  <si>
    <t/>
  </si>
  <si>
    <t xml:space="preserve"> </t>
  </si>
  <si>
    <t>Bank Tfr</t>
  </si>
  <si>
    <t>MOE KE</t>
  </si>
  <si>
    <t>FRANCIS BOORMAN</t>
  </si>
  <si>
    <t>JOHN ARCHIBALD</t>
  </si>
  <si>
    <t>DOCTOR TINKER</t>
  </si>
  <si>
    <t>T BARRETT</t>
  </si>
  <si>
    <t>MR WILSON</t>
  </si>
  <si>
    <t>MCNEIL STUART J S</t>
  </si>
  <si>
    <t>PHILLIPSON JP</t>
  </si>
  <si>
    <t>MISS RACHEL LOUISE</t>
  </si>
  <si>
    <t>MRS &amp; MR HAGLEY</t>
  </si>
  <si>
    <t>GIVING.COM LIMITED</t>
  </si>
  <si>
    <t>R A DAVIS    PAM</t>
  </si>
  <si>
    <t>SZWER DAVID JAMES</t>
  </si>
  <si>
    <t>MR MILLIGAN &amp; MS D</t>
  </si>
  <si>
    <t>SMITH S</t>
  </si>
  <si>
    <t>Mark James</t>
  </si>
  <si>
    <t>Charities Trust ( Payroll Givivng Donations)</t>
  </si>
  <si>
    <t>Corpus Christi College JCR</t>
  </si>
  <si>
    <t>Richard Balty &amp; Skye Gao</t>
  </si>
  <si>
    <t>Dr &amp; Mrs Breton ( Yatton Methodist Church)</t>
  </si>
  <si>
    <t>MARSHALL G E TPM C</t>
  </si>
  <si>
    <t>CAF1008239372CF</t>
  </si>
  <si>
    <t>CAFGYE91000619167</t>
  </si>
  <si>
    <t>SOMERVILLE COLL</t>
  </si>
  <si>
    <t>THOMAS ASH</t>
  </si>
  <si>
    <t>RACHEL JOHNSON</t>
  </si>
  <si>
    <t>CAF1009131477CF</t>
  </si>
  <si>
    <t>P WATSON</t>
  </si>
  <si>
    <t>CAF1009211114CF</t>
  </si>
  <si>
    <t>CHARITABLEGIVINGVA</t>
  </si>
  <si>
    <t>CAF1009271475CF</t>
  </si>
  <si>
    <t>John Brenton</t>
  </si>
  <si>
    <t>$1028 Australian Dollars - Nathan Deutscher</t>
  </si>
  <si>
    <t>HAIGH J A</t>
  </si>
  <si>
    <t>C COTTON</t>
  </si>
  <si>
    <t>AA JONAS</t>
  </si>
  <si>
    <t>CAF1010141846CF</t>
  </si>
  <si>
    <t>CROUCH WILLIAM DAV</t>
  </si>
  <si>
    <t>A BHATTACHARYA</t>
  </si>
  <si>
    <t>Mr Jef Lepper</t>
  </si>
  <si>
    <t>BALL D 8G7 F</t>
  </si>
  <si>
    <t>CAF1012013928CF</t>
  </si>
  <si>
    <t>NEWTON MJ/STU 05</t>
  </si>
  <si>
    <t>EIDELSON BM</t>
  </si>
  <si>
    <t>CAF1012131989CF</t>
  </si>
  <si>
    <t>CLARK A P</t>
  </si>
  <si>
    <t>CAF101216907CF</t>
  </si>
  <si>
    <t>DE VERE J M/06</t>
  </si>
  <si>
    <t>Jenny Diski</t>
  </si>
  <si>
    <t>Invesco UK Limited</t>
  </si>
  <si>
    <t>Edward Smith</t>
  </si>
  <si>
    <t>Greg Pallis</t>
  </si>
  <si>
    <t>CAF1012202329CF</t>
  </si>
  <si>
    <t>NAPPER S</t>
  </si>
  <si>
    <t>BRUCE HARPER</t>
  </si>
  <si>
    <t>LANE JM</t>
  </si>
  <si>
    <t>HALLAM S L</t>
  </si>
  <si>
    <t>ROOT ADRIAN</t>
  </si>
  <si>
    <t>EDWARDS PG</t>
  </si>
  <si>
    <t>N GODFREY</t>
  </si>
  <si>
    <t>EDMANS</t>
  </si>
  <si>
    <t>CALLAN JS&amp;JL</t>
  </si>
  <si>
    <t>CAF1101044819CF</t>
  </si>
  <si>
    <t>WAIGHT CM</t>
  </si>
  <si>
    <t>$20 US Dollars- Margo Parker</t>
  </si>
  <si>
    <t>Tim Adye</t>
  </si>
  <si>
    <t>Cheryl Hunston</t>
  </si>
  <si>
    <t>Lorraine Russell</t>
  </si>
  <si>
    <t>Andrew Swan</t>
  </si>
  <si>
    <t>Miss Fay C T Lomas</t>
  </si>
  <si>
    <t>BAILEY RC&amp;DR</t>
  </si>
  <si>
    <t>MRS C KIMMELL</t>
  </si>
  <si>
    <t>$150 US Dollars- Allen E Buchanan &amp; Sandra L Arneson</t>
  </si>
  <si>
    <t>$100 US Dollars- Randolp Hall &amp; Janice Partyka</t>
  </si>
  <si>
    <t>Mr Jonathan Powlson</t>
  </si>
  <si>
    <t>Mr Patrick de C Guiton</t>
  </si>
  <si>
    <t>AM HOLMES</t>
  </si>
  <si>
    <t>MR THOMAS HODGE</t>
  </si>
  <si>
    <t>MRS RACHEL MARY CO</t>
  </si>
  <si>
    <t>SYNERGO COMPUTERS</t>
  </si>
  <si>
    <t>MR JOHNSTONE</t>
  </si>
  <si>
    <t>CAF1101261527CF</t>
  </si>
  <si>
    <t>A. INFIELD</t>
  </si>
  <si>
    <t>TAYLOR TIMOTHY DAN</t>
  </si>
  <si>
    <t>2084199 MC Rutherford</t>
  </si>
  <si>
    <t>Mrs J Court</t>
  </si>
  <si>
    <t>Yatton Methodist Church</t>
  </si>
  <si>
    <t>Elizabeth Butler</t>
  </si>
  <si>
    <t>Robert Ball</t>
  </si>
  <si>
    <t>MichaeTandy</t>
  </si>
  <si>
    <t>MR MUZIO M</t>
  </si>
  <si>
    <t>ONEILL C      2PP</t>
  </si>
  <si>
    <t>gift aid</t>
  </si>
  <si>
    <t>CUTTERHAM TG</t>
  </si>
  <si>
    <t>RAMAN M</t>
  </si>
  <si>
    <t>PANNELL C A</t>
  </si>
  <si>
    <t>VOORHOEVE</t>
  </si>
  <si>
    <t>ADYE T 8G7 F</t>
  </si>
  <si>
    <t>DOCTOR O.CONNOR</t>
  </si>
  <si>
    <t>PEARSON MJ     X</t>
  </si>
  <si>
    <t>SPIRO S G</t>
  </si>
  <si>
    <t>MOORTHY V S</t>
  </si>
  <si>
    <t>1000011 Adrienne Fresko</t>
  </si>
  <si>
    <t>CAF1101311382CF</t>
  </si>
  <si>
    <t>MISS CATRIONA MARY</t>
  </si>
  <si>
    <t>CHAUVENET</t>
  </si>
  <si>
    <t>K HUBBARD</t>
  </si>
  <si>
    <t>C OLEARY NF</t>
  </si>
  <si>
    <t>T CHAPPELL</t>
  </si>
  <si>
    <t>CAF1102041204CF</t>
  </si>
  <si>
    <t>J G GODDARD CAR</t>
  </si>
  <si>
    <t>CHILD RB/CP</t>
  </si>
  <si>
    <t>MR BENJAMIN JAMES</t>
  </si>
  <si>
    <t>MR &amp; MRS FENNY</t>
  </si>
  <si>
    <t>1000001 Anonymous</t>
  </si>
  <si>
    <t>CAF1102228350CF</t>
  </si>
  <si>
    <t>THOMAS HODGE</t>
  </si>
  <si>
    <t>RACHEL COLEMAN FIN</t>
  </si>
  <si>
    <t>OBHIOZELE I  V02</t>
  </si>
  <si>
    <t>CATRIONA MACKAY</t>
  </si>
  <si>
    <t>HILL MARK JAMES</t>
  </si>
  <si>
    <t>JE &amp; KB CATTELL</t>
  </si>
  <si>
    <t>PENNELL JM</t>
  </si>
  <si>
    <t>/RFB/SCI PROF AL (Luke Ding)</t>
  </si>
  <si>
    <t>HOPKINS S C</t>
  </si>
  <si>
    <t>1351408 M D &amp; W K Reilly</t>
  </si>
  <si>
    <t>1000000 K Sullivan</t>
  </si>
  <si>
    <t>AJ &amp; CD HARRIS</t>
  </si>
  <si>
    <t>Balliol College</t>
  </si>
  <si>
    <t>Mansfield College</t>
  </si>
  <si>
    <t>Daily Mail</t>
  </si>
  <si>
    <t>BENJAMIN RAMSDEN</t>
  </si>
  <si>
    <t>KIRBY BWA</t>
  </si>
  <si>
    <t>CAF1103151388CF</t>
  </si>
  <si>
    <t>CAF1103211519CF</t>
  </si>
  <si>
    <t>Bernadette Young</t>
  </si>
  <si>
    <t>George Cadbury</t>
  </si>
  <si>
    <t>I P C (SCI PROF</t>
  </si>
  <si>
    <t>MRS J COURT</t>
  </si>
  <si>
    <t>COIA J</t>
  </si>
  <si>
    <t>MS VAN KESTEREN</t>
  </si>
  <si>
    <t>CULLING&amp;CHEL</t>
  </si>
  <si>
    <t>HALLAM S L 2</t>
  </si>
  <si>
    <t>MS NAOMI FRANCES O</t>
  </si>
  <si>
    <t>CAF1104041349CF</t>
  </si>
  <si>
    <t>Anita Lewis</t>
  </si>
  <si>
    <t>Sarah Jane White</t>
  </si>
  <si>
    <t>1000098 Annoymous</t>
  </si>
  <si>
    <t>D SWEENEY</t>
  </si>
  <si>
    <t>CAF1104111917CF</t>
  </si>
  <si>
    <t>Giles Robertson</t>
  </si>
  <si>
    <t>Richard Beville</t>
  </si>
  <si>
    <t>CAF1104141189CF</t>
  </si>
  <si>
    <t>SAVILLE C WY5 F</t>
  </si>
  <si>
    <t>NAOMI O LEARY</t>
  </si>
  <si>
    <t>MRS METCALFE</t>
  </si>
  <si>
    <t>MR P P TERO</t>
  </si>
  <si>
    <t>CAF1105111522CF</t>
  </si>
  <si>
    <t>BJ RAMSDEN</t>
  </si>
  <si>
    <t>CAF1105162114CF</t>
  </si>
  <si>
    <t>Various @ St Marys</t>
  </si>
  <si>
    <t>To strengthan the schistosomiasis and soil transmitted helminth control in Cameroon</t>
  </si>
  <si>
    <t>International Education Fund</t>
  </si>
  <si>
    <t xml:space="preserve">Please sign and date this copy for confirmation of the balance for audit purposes and return it </t>
  </si>
  <si>
    <t>Department of Infectious Disease Epidemiology</t>
  </si>
  <si>
    <t>Balance as at 31st July 2011</t>
  </si>
  <si>
    <t xml:space="preserve"> Fund balance  excluding commitments as at the 31st July 2011</t>
  </si>
  <si>
    <t>Fund balance including commitments as at the 31st July 2011</t>
  </si>
  <si>
    <t>Fund balance including commitments and royalties as at the 31st July 2011</t>
  </si>
  <si>
    <t>JUST GIVING</t>
  </si>
  <si>
    <t>Anonymous</t>
  </si>
  <si>
    <t>MD &amp; WK Reiley</t>
  </si>
  <si>
    <t xml:space="preserve">Late Leslie Collier </t>
  </si>
  <si>
    <t>Google Matching</t>
  </si>
  <si>
    <t>WOODLEY S M  V03</t>
  </si>
  <si>
    <t>THE DOVE TRUST</t>
  </si>
  <si>
    <t>SIMPSON K K</t>
  </si>
  <si>
    <t>MR TERO</t>
  </si>
  <si>
    <t>C MACKAY</t>
  </si>
  <si>
    <t>RACHEL GARRAWAY</t>
  </si>
  <si>
    <t>CAF1106014071CF</t>
  </si>
  <si>
    <t>CAF1106061557CF</t>
  </si>
  <si>
    <t>CHARITABLE GIVING1</t>
  </si>
  <si>
    <t xml:space="preserve">Balliol College </t>
  </si>
  <si>
    <t>CAF1106081217CF</t>
  </si>
  <si>
    <t>The Wharf Charity</t>
  </si>
  <si>
    <t>SP JENKINS</t>
  </si>
  <si>
    <t>CAF1106131574CF</t>
  </si>
  <si>
    <t>CHARITIES TRUST DO (CT12033)</t>
  </si>
  <si>
    <t>JAMES M A</t>
  </si>
  <si>
    <t>SH NAPPER</t>
  </si>
  <si>
    <t>Kamal Shah</t>
  </si>
  <si>
    <t>HERTFORD COL CHA</t>
  </si>
  <si>
    <t>Wadham College</t>
  </si>
  <si>
    <t>Developing World Health</t>
  </si>
  <si>
    <t>HYDE A V09</t>
  </si>
  <si>
    <t>MR JOSEPH WILLIAM</t>
  </si>
  <si>
    <t>CAF1107014303CF</t>
  </si>
  <si>
    <t>C. GIVING</t>
  </si>
  <si>
    <t>Queen's College Oxford</t>
  </si>
  <si>
    <t>Rachel Page</t>
  </si>
  <si>
    <t>Geoffrey Nelson</t>
  </si>
  <si>
    <t>CAF1107111832CF</t>
  </si>
  <si>
    <t>MR ROE</t>
  </si>
  <si>
    <t>CHARITIES TRUST PA CT12033</t>
  </si>
  <si>
    <t>CAF1107151805CF</t>
  </si>
  <si>
    <t>G60222301- Anoymous donor</t>
  </si>
  <si>
    <t>Sarah Barratt</t>
  </si>
  <si>
    <t>The Queen's College</t>
  </si>
  <si>
    <t>SOMERVILLE  COLL</t>
  </si>
  <si>
    <t xml:space="preserve"> by  30th August 2011</t>
  </si>
  <si>
    <t>Alan Fenwick Donors- Standing Orders</t>
  </si>
  <si>
    <t>First Name</t>
  </si>
  <si>
    <t>Surname</t>
  </si>
  <si>
    <t>Comfirmed</t>
  </si>
  <si>
    <t>Timothy</t>
  </si>
  <si>
    <t>Adye</t>
  </si>
  <si>
    <t>Gift aid</t>
  </si>
  <si>
    <t>tbc</t>
  </si>
  <si>
    <t xml:space="preserve">John </t>
  </si>
  <si>
    <t>Archibald</t>
  </si>
  <si>
    <t xml:space="preserve">Thomas Oliver Garton </t>
  </si>
  <si>
    <t>Ash</t>
  </si>
  <si>
    <t>Roger</t>
  </si>
  <si>
    <t>Bailey</t>
  </si>
  <si>
    <t>Derek</t>
  </si>
  <si>
    <t>Ball</t>
  </si>
  <si>
    <t>Thomas</t>
  </si>
  <si>
    <t>Barrett</t>
  </si>
  <si>
    <t>revised donation</t>
  </si>
  <si>
    <t>C.M</t>
  </si>
  <si>
    <t>Bellamy</t>
  </si>
  <si>
    <t>Aveek</t>
  </si>
  <si>
    <t>Bhattacharya</t>
  </si>
  <si>
    <t>Francis</t>
  </si>
  <si>
    <t>Boorman</t>
  </si>
  <si>
    <t>Elizabeth</t>
  </si>
  <si>
    <t>Butler</t>
  </si>
  <si>
    <t>starting 28/06/11</t>
  </si>
  <si>
    <t>Bradley</t>
  </si>
  <si>
    <t>jonathan</t>
  </si>
  <si>
    <t>Callan</t>
  </si>
  <si>
    <t>Cattell</t>
  </si>
  <si>
    <t>Benjamin</t>
  </si>
  <si>
    <t>Clayton</t>
  </si>
  <si>
    <t>starting 30/06/11</t>
  </si>
  <si>
    <t>Chauvenet</t>
  </si>
  <si>
    <t>Christopher</t>
  </si>
  <si>
    <t>Cotton</t>
  </si>
  <si>
    <t>One off</t>
  </si>
  <si>
    <t>Chappell</t>
  </si>
  <si>
    <t>Russell</t>
  </si>
  <si>
    <t>Child</t>
  </si>
  <si>
    <t>Richard</t>
  </si>
  <si>
    <t>Christy</t>
  </si>
  <si>
    <t>Dr Andrew</t>
  </si>
  <si>
    <t>Clark</t>
  </si>
  <si>
    <t>Andrew</t>
  </si>
  <si>
    <t>Clarke</t>
  </si>
  <si>
    <t>starting 1/8/11</t>
  </si>
  <si>
    <t>Jamie</t>
  </si>
  <si>
    <t>Coia</t>
  </si>
  <si>
    <t>Ian</t>
  </si>
  <si>
    <t>Couper</t>
  </si>
  <si>
    <t>due to start 01/05/11</t>
  </si>
  <si>
    <t>Mark</t>
  </si>
  <si>
    <t>Culling</t>
  </si>
  <si>
    <t>Tom</t>
  </si>
  <si>
    <t>Cutterham</t>
  </si>
  <si>
    <t>N.b. Previous £7, chanced to £10 1/2/11</t>
  </si>
  <si>
    <t>query</t>
  </si>
  <si>
    <t>Robert Andrew</t>
  </si>
  <si>
    <t>Davis</t>
  </si>
  <si>
    <t>Joseph</t>
  </si>
  <si>
    <t>de Vere</t>
  </si>
  <si>
    <t>Luke</t>
  </si>
  <si>
    <t>Ding</t>
  </si>
  <si>
    <t>two off</t>
  </si>
  <si>
    <t>Nick</t>
  </si>
  <si>
    <t>d'Aguiar</t>
  </si>
  <si>
    <t>starting 01/08/11</t>
  </si>
  <si>
    <t>Joan</t>
  </si>
  <si>
    <t xml:space="preserve">Sean </t>
  </si>
  <si>
    <t>Doherty</t>
  </si>
  <si>
    <t>Peter</t>
  </si>
  <si>
    <t>Edwards</t>
  </si>
  <si>
    <t>One off and 3/05/11</t>
  </si>
  <si>
    <t>David</t>
  </si>
  <si>
    <t>starting 28/04/11</t>
  </si>
  <si>
    <t>Philip</t>
  </si>
  <si>
    <t>Edmans</t>
  </si>
  <si>
    <t>Ferris</t>
  </si>
  <si>
    <t>Fenny</t>
  </si>
  <si>
    <t>Rachel Coleman</t>
  </si>
  <si>
    <t>Finch</t>
  </si>
  <si>
    <t>Jean Gaynor</t>
  </si>
  <si>
    <t>Goddard</t>
  </si>
  <si>
    <t>Nicholas Charles James</t>
  </si>
  <si>
    <t>Godfrey</t>
  </si>
  <si>
    <t>James Eric</t>
  </si>
  <si>
    <t>Grant</t>
  </si>
  <si>
    <t>Starting 02/05/11</t>
  </si>
  <si>
    <t>Bruce</t>
  </si>
  <si>
    <t>Harper</t>
  </si>
  <si>
    <t>One Off</t>
  </si>
  <si>
    <t>Julie</t>
  </si>
  <si>
    <t>Haigh</t>
  </si>
  <si>
    <t>25 from march</t>
  </si>
  <si>
    <t>Simon</t>
  </si>
  <si>
    <t>Hallam</t>
  </si>
  <si>
    <t>Susan</t>
  </si>
  <si>
    <t>Hayley</t>
  </si>
  <si>
    <t>Hagley</t>
  </si>
  <si>
    <t>Chris and Abi</t>
  </si>
  <si>
    <t>Harris</t>
  </si>
  <si>
    <t>Hill</t>
  </si>
  <si>
    <t>Hartley</t>
  </si>
  <si>
    <t>Gregor</t>
  </si>
  <si>
    <t>Hodge</t>
  </si>
  <si>
    <t>weekly</t>
  </si>
  <si>
    <t>Gillian Kerr</t>
  </si>
  <si>
    <t>Hyde</t>
  </si>
  <si>
    <t>Anthony</t>
  </si>
  <si>
    <t>Holmes</t>
  </si>
  <si>
    <t>Chris</t>
  </si>
  <si>
    <t>Hope</t>
  </si>
  <si>
    <t>starting 06/04/11</t>
  </si>
  <si>
    <t>Hopkins</t>
  </si>
  <si>
    <t>Karin</t>
  </si>
  <si>
    <t>Hubbard</t>
  </si>
  <si>
    <t>Infield</t>
  </si>
  <si>
    <t>Jenkins</t>
  </si>
  <si>
    <t>Matthew</t>
  </si>
  <si>
    <t>James</t>
  </si>
  <si>
    <t>Jacobs</t>
  </si>
  <si>
    <t>starting 06/05/11</t>
  </si>
  <si>
    <t>AA</t>
  </si>
  <si>
    <t>Jonas</t>
  </si>
  <si>
    <t>Rachel</t>
  </si>
  <si>
    <t>Johnson</t>
  </si>
  <si>
    <t>Robert</t>
  </si>
  <si>
    <t>Johnstone</t>
  </si>
  <si>
    <t>Abigail</t>
  </si>
  <si>
    <t>Jones</t>
  </si>
  <si>
    <t>Rosa Van</t>
  </si>
  <si>
    <t>Kesteren</t>
  </si>
  <si>
    <t>Carolyn</t>
  </si>
  <si>
    <t>Kimmell</t>
  </si>
  <si>
    <t>Alex</t>
  </si>
  <si>
    <t>Kirby</t>
  </si>
  <si>
    <t>JM</t>
  </si>
  <si>
    <t>Lane</t>
  </si>
  <si>
    <t>Jessica</t>
  </si>
  <si>
    <t>Latter</t>
  </si>
  <si>
    <t>Martin</t>
  </si>
  <si>
    <t>Lugton</t>
  </si>
  <si>
    <t>Fran</t>
  </si>
  <si>
    <t>Ledwith</t>
  </si>
  <si>
    <t>Mr</t>
  </si>
  <si>
    <t>Muzio</t>
  </si>
  <si>
    <t>Catriona</t>
  </si>
  <si>
    <t>Mackay</t>
  </si>
  <si>
    <t>GE</t>
  </si>
  <si>
    <t>Marshall</t>
  </si>
  <si>
    <t>Paul</t>
  </si>
  <si>
    <t>Stuart</t>
  </si>
  <si>
    <t>Mc Neil</t>
  </si>
  <si>
    <t>Mrs</t>
  </si>
  <si>
    <t>Metcalfe</t>
  </si>
  <si>
    <t>Katherine</t>
  </si>
  <si>
    <t>Moe</t>
  </si>
  <si>
    <t>Ben</t>
  </si>
  <si>
    <t>Moran</t>
  </si>
  <si>
    <t>Vasse</t>
  </si>
  <si>
    <t>Moorthy</t>
  </si>
  <si>
    <t>Mr I</t>
  </si>
  <si>
    <t>Milligan</t>
  </si>
  <si>
    <t>S</t>
  </si>
  <si>
    <t>Napper</t>
  </si>
  <si>
    <t>Ishaka</t>
  </si>
  <si>
    <t>Obhiozele</t>
  </si>
  <si>
    <t>Doctor</t>
  </si>
  <si>
    <t>O'Connor</t>
  </si>
  <si>
    <t>Rossa</t>
  </si>
  <si>
    <t>O'Keeffe-O'Donovan</t>
  </si>
  <si>
    <t>starting 05/07</t>
  </si>
  <si>
    <t>C</t>
  </si>
  <si>
    <t>Oleary</t>
  </si>
  <si>
    <t>N</t>
  </si>
  <si>
    <t>Catherine</t>
  </si>
  <si>
    <t>O'Neil</t>
  </si>
  <si>
    <t>Probyn</t>
  </si>
  <si>
    <t>starting 1/07/11</t>
  </si>
  <si>
    <t>Pannell</t>
  </si>
  <si>
    <t>Pearson</t>
  </si>
  <si>
    <t>Pickles</t>
  </si>
  <si>
    <t>due to start 27/03/11</t>
  </si>
  <si>
    <t>Meenakashi</t>
  </si>
  <si>
    <t>Raman</t>
  </si>
  <si>
    <t>Ramsden</t>
  </si>
  <si>
    <t>Starting 15/01/2011</t>
  </si>
  <si>
    <t>Michael</t>
  </si>
  <si>
    <t>Roe</t>
  </si>
  <si>
    <t>Adrian</t>
  </si>
  <si>
    <t>Root</t>
  </si>
  <si>
    <t>Nancy Mary</t>
  </si>
  <si>
    <t>Roberts</t>
  </si>
  <si>
    <t xml:space="preserve">tbc </t>
  </si>
  <si>
    <t>Starting 01/03/2010</t>
  </si>
  <si>
    <t>Glenn Peter</t>
  </si>
  <si>
    <t>Rogers</t>
  </si>
  <si>
    <t>Starting 21/01/2010</t>
  </si>
  <si>
    <t>Clive</t>
  </si>
  <si>
    <t>Saville</t>
  </si>
  <si>
    <t>Starting 19/04/2011</t>
  </si>
  <si>
    <t>Simpson</t>
  </si>
  <si>
    <t>Starting 28/04/2011</t>
  </si>
  <si>
    <t>Smith</t>
  </si>
  <si>
    <t>Spiro</t>
  </si>
  <si>
    <t>Calum</t>
  </si>
  <si>
    <t>Stewart</t>
  </si>
  <si>
    <t>Dary</t>
  </si>
  <si>
    <t>Sweeney</t>
  </si>
  <si>
    <t>Starting 01/04/2011</t>
  </si>
  <si>
    <t>Synergo Computers Ltd</t>
  </si>
  <si>
    <t>Szwer</t>
  </si>
  <si>
    <t>Taylor</t>
  </si>
  <si>
    <t>Tero</t>
  </si>
  <si>
    <t>Starting 01/03/2011</t>
  </si>
  <si>
    <t>Tinker</t>
  </si>
  <si>
    <t>Anthony James</t>
  </si>
  <si>
    <t>Trustman</t>
  </si>
  <si>
    <t>Starting 31/01/2011</t>
  </si>
  <si>
    <t>Eleanor</t>
  </si>
  <si>
    <t>Viita</t>
  </si>
  <si>
    <t>Voorhoeve</t>
  </si>
  <si>
    <t>previous donation were £20, £40 form 1/2/11</t>
  </si>
  <si>
    <t>Waight</t>
  </si>
  <si>
    <t>Webster</t>
  </si>
  <si>
    <t>Starting 19/11/2009</t>
  </si>
  <si>
    <t>Sophie</t>
  </si>
  <si>
    <t>Woodley</t>
  </si>
  <si>
    <t>Wilson</t>
  </si>
  <si>
    <t>Accrued Gift Aid Income 10/11</t>
  </si>
  <si>
    <t>Accrued Gift Aid Income 09/10</t>
  </si>
  <si>
    <t>Clegg</t>
  </si>
  <si>
    <t>starting 31/08</t>
  </si>
  <si>
    <t>Cole</t>
  </si>
  <si>
    <t>starting 01/09/2011</t>
  </si>
  <si>
    <t>Daniel</t>
  </si>
  <si>
    <t>Curtis</t>
  </si>
  <si>
    <t>Leo</t>
  </si>
  <si>
    <t>Critchley</t>
  </si>
  <si>
    <t>Huw</t>
  </si>
  <si>
    <t>Davies</t>
  </si>
  <si>
    <t>starting  01/09/11</t>
  </si>
  <si>
    <t>MONTEIRO DAGUI</t>
  </si>
  <si>
    <t>Garraway</t>
  </si>
  <si>
    <t>Rooke</t>
  </si>
  <si>
    <t>starting 02/09</t>
  </si>
  <si>
    <t>starting 04/10/11</t>
  </si>
  <si>
    <t>Aaron</t>
  </si>
  <si>
    <t>starting 17/08</t>
  </si>
  <si>
    <t>Nicholas Dunkley &amp; Michelle Hutchinson</t>
  </si>
  <si>
    <t>Starting 01/08</t>
  </si>
  <si>
    <t>Grant commitments c/f</t>
  </si>
  <si>
    <t>HIGHET JB</t>
  </si>
  <si>
    <t>NONREF PCM55CI40269949 WEE CHOON KIAT ,</t>
  </si>
  <si>
    <t>JUNE COURT</t>
  </si>
  <si>
    <t>Chel. Ladies Slip 2681</t>
  </si>
  <si>
    <t>Wee Choon Kiat 29th Dec 09</t>
  </si>
  <si>
    <t>Transfers:</t>
  </si>
  <si>
    <t>income</t>
  </si>
  <si>
    <t>withdrawals</t>
  </si>
  <si>
    <t>Project Funding</t>
  </si>
  <si>
    <t>Summary Fenwick</t>
  </si>
  <si>
    <t>Research into Schistosomiasis control initiative</t>
  </si>
  <si>
    <t>The control of Intestinal Worms and Schistosomiasis in Brurundi</t>
  </si>
  <si>
    <t>Funding of hydrocele camp surferies and patient aftercare in resource poor areas of Niger, West Africa</t>
  </si>
  <si>
    <t>Schiatosomiasis control initiative</t>
  </si>
  <si>
    <t>09/10</t>
  </si>
  <si>
    <t>To strengthern the schistosomiasis and soil tramsmitted helminth control in sub saharan african countries</t>
  </si>
  <si>
    <t>Agreement</t>
  </si>
  <si>
    <t>Invoice Amount</t>
  </si>
  <si>
    <t>Bill Through</t>
  </si>
  <si>
    <t>AR Invoice Num</t>
  </si>
  <si>
    <t>Invoice Date</t>
  </si>
  <si>
    <t>DFID_P10099</t>
  </si>
  <si>
    <t>DFID_P28202</t>
  </si>
  <si>
    <t>WPIA_P36980</t>
  </si>
  <si>
    <t>no invoices</t>
  </si>
  <si>
    <t>Balance as at 31st October 2011</t>
  </si>
  <si>
    <t xml:space="preserve"> Fund balance  excluding commitments as at the 31st October 2011</t>
  </si>
  <si>
    <t>Fund balance including commitments as at the 31st October 2011</t>
  </si>
  <si>
    <t>Fund balance including commitments and royalties as at the 31st October 2011</t>
  </si>
  <si>
    <t>Prior and current year gift aid credited</t>
  </si>
  <si>
    <t>09/10 Gift Aid Received HMRC</t>
  </si>
  <si>
    <t>10/11 Gift Aid HMRC (6th Apr- 30 Jun 11)</t>
  </si>
  <si>
    <t>10/11 Gift Aid HMRC (1st Aug- 31 Jan 11)</t>
  </si>
  <si>
    <t>10/11 Gift Aid HMRC (1st Feb - 5th April 11)</t>
  </si>
  <si>
    <t>10/11 Gift Aid HMRC (July 11)</t>
  </si>
  <si>
    <t>CAF- Mr D Curtis</t>
  </si>
  <si>
    <t>JR &amp; EA BUTLER</t>
  </si>
  <si>
    <t>A &amp; C CLARKE</t>
  </si>
  <si>
    <t>MR MORAN</t>
  </si>
  <si>
    <t>LATTER MISS JSTU08</t>
  </si>
  <si>
    <t>JOSEPH FERRIS</t>
  </si>
  <si>
    <t>HUTCHINSON MICHELL</t>
  </si>
  <si>
    <t>JOAN DOCHERTY</t>
  </si>
  <si>
    <t>PROBYN RG</t>
  </si>
  <si>
    <t>Annoymous £25, Stephanie Payne £50</t>
  </si>
  <si>
    <t>Annoymous</t>
  </si>
  <si>
    <t>Adam Dinwoodie</t>
  </si>
  <si>
    <t>CAFGYE31000285558</t>
  </si>
  <si>
    <t>CAF - Daniel Curtis</t>
  </si>
  <si>
    <t>CLEGG A      V00</t>
  </si>
  <si>
    <t>Stephanie Payne</t>
  </si>
  <si>
    <t>bank Tfr</t>
  </si>
  <si>
    <t>Girran Bell</t>
  </si>
  <si>
    <t>Michelle Hutchinson (Oxfizz Charity)</t>
  </si>
  <si>
    <t>Annoymous Donor- G 66021607</t>
  </si>
  <si>
    <t>SMITH A 71F F</t>
  </si>
  <si>
    <t>JENKINS</t>
  </si>
  <si>
    <t>RAMSDEN</t>
  </si>
  <si>
    <t>Mark Kenrick</t>
  </si>
  <si>
    <t>MR CRITCHLEY</t>
  </si>
  <si>
    <t>HOLMES</t>
  </si>
  <si>
    <t>MONTEIRO D/AGUI</t>
  </si>
  <si>
    <t>RYDER MQZ F</t>
  </si>
  <si>
    <t>DAVIES HUW</t>
  </si>
  <si>
    <t>HUBBARD</t>
  </si>
  <si>
    <t>JONAS</t>
  </si>
  <si>
    <t>ADJEI&amp;OBHIOZ</t>
  </si>
  <si>
    <t>CLARKE</t>
  </si>
  <si>
    <t>ROOKE CATRIONA G</t>
  </si>
  <si>
    <t>BHATTACHARYA</t>
  </si>
  <si>
    <t>SWEENEY</t>
  </si>
  <si>
    <t>MRS &amp; MR DOHERTY</t>
  </si>
  <si>
    <t>LUFF CHRISTOPHER R</t>
  </si>
  <si>
    <t>MR JOHN MICHAEL HA</t>
  </si>
  <si>
    <t>ARCHIBALD JOHN</t>
  </si>
  <si>
    <t>M NALLY P J/STU201</t>
  </si>
  <si>
    <t>OKEEFFEODONOVAN RO</t>
  </si>
  <si>
    <t>CT 38689</t>
  </si>
  <si>
    <t>PHILP HL ST</t>
  </si>
  <si>
    <t>STEWART MQZ F</t>
  </si>
  <si>
    <t>102961</t>
  </si>
  <si>
    <t>Oxford University Light Entertainment Society</t>
  </si>
  <si>
    <t>NAPPER</t>
  </si>
  <si>
    <t>Allan Lewis $US 10,000</t>
  </si>
  <si>
    <t>Nathan Deutscher &amp; Hilary Jones $AU 5,164.51</t>
  </si>
  <si>
    <t>BUTLER</t>
  </si>
  <si>
    <t>CHARITIES TRUST PA</t>
  </si>
  <si>
    <t>BARRETT</t>
  </si>
  <si>
    <t>Control of intestional worms and Schistosomiasis in Burundi</t>
  </si>
  <si>
    <t>revised instruction on 30th Sepmber 2011, donations are to be £15 starting on 31 Oct 11</t>
  </si>
  <si>
    <t>Henry</t>
  </si>
  <si>
    <t>Curr</t>
  </si>
  <si>
    <t>starting 01/10/11</t>
  </si>
  <si>
    <t>Neil</t>
  </si>
  <si>
    <t>Dewar</t>
  </si>
  <si>
    <t>starting 01/11/11</t>
  </si>
  <si>
    <t>Docherty</t>
  </si>
  <si>
    <t>Maria</t>
  </si>
  <si>
    <t>Dudareva</t>
  </si>
  <si>
    <t>starting 10/11/11</t>
  </si>
  <si>
    <t>Davyd</t>
  </si>
  <si>
    <t>starting 26/09/11</t>
  </si>
  <si>
    <t>starting 25/1/2011</t>
  </si>
  <si>
    <t>Highet</t>
  </si>
  <si>
    <t>one off</t>
  </si>
  <si>
    <t>Luff</t>
  </si>
  <si>
    <t>starting 25/05/11</t>
  </si>
  <si>
    <t>Patrick</t>
  </si>
  <si>
    <t>McNally</t>
  </si>
  <si>
    <t>starting 4/10/11</t>
  </si>
  <si>
    <t>Hannah</t>
  </si>
  <si>
    <t>Philp</t>
  </si>
  <si>
    <t>starting 1/10/11</t>
  </si>
  <si>
    <t>James Samu</t>
  </si>
  <si>
    <t>Rothwell</t>
  </si>
  <si>
    <t>starting 1/11/11</t>
  </si>
  <si>
    <t>Gemma</t>
  </si>
  <si>
    <t>Ryder</t>
  </si>
  <si>
    <t>starting 01/10/2011</t>
  </si>
  <si>
    <t>revised instruction from £20 to £30</t>
  </si>
  <si>
    <t>Rosie</t>
  </si>
  <si>
    <t>starting 02/11/11</t>
  </si>
  <si>
    <t>revised instruction from £100 to £120</t>
  </si>
  <si>
    <t>Warner</t>
  </si>
  <si>
    <t>Strengthen the Schistosomiasis- Travel per diem for year 11/12</t>
  </si>
  <si>
    <t>P36980</t>
  </si>
  <si>
    <t>Laura</t>
  </si>
  <si>
    <t>Bernstone</t>
  </si>
  <si>
    <t>starting 14/01/12</t>
  </si>
  <si>
    <t>Vanessa</t>
  </si>
  <si>
    <t>Braithwait</t>
  </si>
  <si>
    <t>starting  1/2/12</t>
  </si>
  <si>
    <t>Brooks</t>
  </si>
  <si>
    <t>starting on 01/02/12</t>
  </si>
  <si>
    <t>Samuel</t>
  </si>
  <si>
    <t>Brightbart</t>
  </si>
  <si>
    <t>starting 15/01/12</t>
  </si>
  <si>
    <t>Anna Marie</t>
  </si>
  <si>
    <t>Bryne</t>
  </si>
  <si>
    <t>Danny</t>
  </si>
  <si>
    <t>starting 1/2/12</t>
  </si>
  <si>
    <t>Kit Oi</t>
  </si>
  <si>
    <t>Chung</t>
  </si>
  <si>
    <t>Cooke</t>
  </si>
  <si>
    <t xml:space="preserve">previous instuction was for £20 but did not begin, instuction after was for £25, received 3/10/11, now now instruction </t>
  </si>
  <si>
    <t>EDWARDS DG</t>
  </si>
  <si>
    <t>Dominic</t>
  </si>
  <si>
    <t>Gourd</t>
  </si>
  <si>
    <t>Harding</t>
  </si>
  <si>
    <t xml:space="preserve">One off </t>
  </si>
  <si>
    <t>Stephanie</t>
  </si>
  <si>
    <t>Harvey</t>
  </si>
  <si>
    <t>starting 02/3/12</t>
  </si>
  <si>
    <t>William</t>
  </si>
  <si>
    <t>Jolly</t>
  </si>
  <si>
    <t>Nicholas</t>
  </si>
  <si>
    <t>Stephen</t>
  </si>
  <si>
    <t>Lawley</t>
  </si>
  <si>
    <t>Margaret</t>
  </si>
  <si>
    <t>Love</t>
  </si>
  <si>
    <t>starting 01/02/2012</t>
  </si>
  <si>
    <t>Mapp</t>
  </si>
  <si>
    <t>Mc Donald</t>
  </si>
  <si>
    <t>starting on 02/02/12</t>
  </si>
  <si>
    <t>Raghupathy</t>
  </si>
  <si>
    <t>Paranthamen</t>
  </si>
  <si>
    <t>starting 01/02/12</t>
  </si>
  <si>
    <t>Tristram</t>
  </si>
  <si>
    <t>Price</t>
  </si>
  <si>
    <t>starting 07/03/12</t>
  </si>
  <si>
    <t>Angela</t>
  </si>
  <si>
    <t>Rayner</t>
  </si>
  <si>
    <t>starting 01/01/2012</t>
  </si>
  <si>
    <t>James Peter</t>
  </si>
  <si>
    <t>Roake</t>
  </si>
  <si>
    <t>Jack</t>
  </si>
  <si>
    <t>Robinson</t>
  </si>
  <si>
    <t>starting 1/12/11</t>
  </si>
  <si>
    <t>Nathaniel</t>
  </si>
  <si>
    <t>Shiers</t>
  </si>
  <si>
    <t>starting 28/01/12</t>
  </si>
  <si>
    <t>Stamps</t>
  </si>
  <si>
    <t>Wood</t>
  </si>
  <si>
    <t>starting 18/01/12</t>
  </si>
  <si>
    <t>Mary Louise</t>
  </si>
  <si>
    <t>Alley- Crosby</t>
  </si>
  <si>
    <t>Gift Aid for a donation made on 19/01/12 but have no record of receiving this</t>
  </si>
  <si>
    <t>Rallison</t>
  </si>
  <si>
    <t>Gift aid for all donations made after 14/01/12</t>
  </si>
  <si>
    <t>updated 31/01/12</t>
  </si>
  <si>
    <t>Balance as at 31st January 2012</t>
  </si>
  <si>
    <t xml:space="preserve"> Fund balance  excluding commitments as at the 31st January 2012</t>
  </si>
  <si>
    <t>Fund balance including commitments as at the 31st January 2012</t>
  </si>
  <si>
    <t>Fund balance including commitments and royalties as at the 31st January 2012</t>
  </si>
  <si>
    <t>11/12 Gift Aid HMRC (1st Aug- 30 Sept 11)</t>
  </si>
  <si>
    <t>11/12 Gift Aid HMRC (1st Oct- 15 Dec 11)</t>
  </si>
  <si>
    <t>$10,000 Allan Lewis</t>
  </si>
  <si>
    <t>ROTHWELL J WB4 F</t>
  </si>
  <si>
    <t>MACKAY</t>
  </si>
  <si>
    <t>DEWAR N S6V F</t>
  </si>
  <si>
    <t>JOHN HARTLEY</t>
  </si>
  <si>
    <t>MISS CHAUVENET</t>
  </si>
  <si>
    <t>TAYLOR R  JEO F</t>
  </si>
  <si>
    <t>Mr Des Forges</t>
  </si>
  <si>
    <t>St George's International School of Medicine, Grenada</t>
  </si>
  <si>
    <t>$36 US Dollars- Sherry Mutchnick</t>
  </si>
  <si>
    <t>$25 US Dollars- Rose Schwartz</t>
  </si>
  <si>
    <t>DUDAREVA M S</t>
  </si>
  <si>
    <t>HARRIS</t>
  </si>
  <si>
    <t>T ADYE</t>
  </si>
  <si>
    <t>$8,000 Allan Lewis</t>
  </si>
  <si>
    <t>Mrs I Harding</t>
  </si>
  <si>
    <t>Balliol College JCR- Denise Hurd</t>
  </si>
  <si>
    <t>Daniel Tebbutt</t>
  </si>
  <si>
    <t>CHRISTOPHER ROY LU</t>
  </si>
  <si>
    <t>VIITA EJ</t>
  </si>
  <si>
    <t>IAN JAMES WARNER</t>
  </si>
  <si>
    <t>MARK JAMES HILL</t>
  </si>
  <si>
    <t>CH CH STEWARD</t>
  </si>
  <si>
    <t>CATRIONA G ROOKE</t>
  </si>
  <si>
    <t>MR JACK ROBINSON</t>
  </si>
  <si>
    <t>MR JOHN PAYNE</t>
  </si>
  <si>
    <t>ROSSA CIAN OKEEFFE</t>
  </si>
  <si>
    <t>CAF1112051636CF</t>
  </si>
  <si>
    <t>LD McFarlane</t>
  </si>
  <si>
    <t>Donald Whittle</t>
  </si>
  <si>
    <t>SPENDE</t>
  </si>
  <si>
    <t>DAVID JAMES SZWER</t>
  </si>
  <si>
    <t>Annoymous US $200</t>
  </si>
  <si>
    <t>CAF1112151308CF</t>
  </si>
  <si>
    <t>DONATION TATJANA WALTER</t>
  </si>
  <si>
    <t>The Lynn Levy Charitable Trust</t>
  </si>
  <si>
    <t>St John's Oxford College</t>
  </si>
  <si>
    <t>IPOS Mori</t>
  </si>
  <si>
    <t>Sami Mikati</t>
  </si>
  <si>
    <t>MR RICHARD HARDI</t>
  </si>
  <si>
    <t>Annoymous Gift</t>
  </si>
  <si>
    <t>Mr Patrick Kenny</t>
  </si>
  <si>
    <t>RAYNER AC</t>
  </si>
  <si>
    <t>JACK ROBINSON</t>
  </si>
  <si>
    <t>S MAPP</t>
  </si>
  <si>
    <t>JOHN PAYNE</t>
  </si>
  <si>
    <t>A PHILLIP</t>
  </si>
  <si>
    <t>MR JOLLY</t>
  </si>
  <si>
    <t>David Masom</t>
  </si>
  <si>
    <t>MD &amp; WK Reilly</t>
  </si>
  <si>
    <t>Barnie Wells</t>
  </si>
  <si>
    <t>The Queens College JCR</t>
  </si>
  <si>
    <t>Frances Reed</t>
  </si>
  <si>
    <t>SAGE</t>
  </si>
  <si>
    <t>Michelle Golding 4x £25</t>
  </si>
  <si>
    <t>US $10,000 Donna Marshall</t>
  </si>
  <si>
    <t>US $1,000 Madeline Blinder</t>
  </si>
  <si>
    <t>US $500 Lesle Garrey</t>
  </si>
  <si>
    <t>MRS BYRNE</t>
  </si>
  <si>
    <t>LAWLEY ST</t>
  </si>
  <si>
    <t>LAURA BERNSTONE</t>
  </si>
  <si>
    <t>Geoffrey French</t>
  </si>
  <si>
    <t>Sarah Beard</t>
  </si>
  <si>
    <t>Lady Margaret Hall Junior</t>
  </si>
  <si>
    <t>WOOD DJ</t>
  </si>
  <si>
    <t>$50 US Collin M ORouke</t>
  </si>
  <si>
    <t>$150 US</t>
  </si>
  <si>
    <t>MR BRIGHTBART</t>
  </si>
  <si>
    <t>CURR H S6V F</t>
  </si>
  <si>
    <t>Grant Applications</t>
  </si>
  <si>
    <t>Grant Applications b/f</t>
  </si>
  <si>
    <t>CAF cheque is £95.96</t>
  </si>
  <si>
    <t>Balance as at 30th April 2012</t>
  </si>
  <si>
    <t xml:space="preserve"> Fund balance  excluding commitments as at the 30th April 2012</t>
  </si>
  <si>
    <t>Fund balance including commitments as at the 30th April 2012</t>
  </si>
  <si>
    <t>Fund balance including commitments and royalties as at the 30th April 2012</t>
  </si>
  <si>
    <t>11/12 Gift Aid HMRC (1st Feb- 31 Mar 12)</t>
  </si>
  <si>
    <t>Anoymous £25, Stephanie Payne £50</t>
  </si>
  <si>
    <t>Anoymous</t>
  </si>
  <si>
    <t>$127.17 US Google Matching</t>
  </si>
  <si>
    <t>Anoymous Donor- G 66021607</t>
  </si>
  <si>
    <t>MICHELLE HELEN TAT</t>
  </si>
  <si>
    <t>Anoymous US $200</t>
  </si>
  <si>
    <t>Anoymous Gift</t>
  </si>
  <si>
    <t>STAMPS MRE F</t>
  </si>
  <si>
    <t>BRAITHWAITE VC</t>
  </si>
  <si>
    <t>MR JONES</t>
  </si>
  <si>
    <t>H CURR</t>
  </si>
  <si>
    <t>HARVEY WILLIAM/GCH</t>
  </si>
  <si>
    <t>MS CHUNG</t>
  </si>
  <si>
    <t>MCDONALD AD</t>
  </si>
  <si>
    <t>WRIGHT TG</t>
  </si>
  <si>
    <t>PARANTHAM R&amp;D</t>
  </si>
  <si>
    <t>TATJANA WALTER</t>
  </si>
  <si>
    <t>MRS LOVE</t>
  </si>
  <si>
    <t>MR SHIERS</t>
  </si>
  <si>
    <t>DOCTOR BROOKS</t>
  </si>
  <si>
    <t>Joel Kenrick</t>
  </si>
  <si>
    <t>MR LUKAS SLOTHUUS</t>
  </si>
  <si>
    <t>Cian Dorr</t>
  </si>
  <si>
    <t>Just Text Giving</t>
  </si>
  <si>
    <t>SCI RWANDA USD42</t>
  </si>
  <si>
    <t>102982</t>
  </si>
  <si>
    <t>The Big Give</t>
  </si>
  <si>
    <t>102981</t>
  </si>
  <si>
    <t>102980</t>
  </si>
  <si>
    <t>Linacre College</t>
  </si>
  <si>
    <t>WEE CHOON KIAT ,</t>
  </si>
  <si>
    <t>SOMMERVILLE E</t>
  </si>
  <si>
    <t>SAMANTHA EARLE</t>
  </si>
  <si>
    <t>102984</t>
  </si>
  <si>
    <t>102983</t>
  </si>
  <si>
    <t>Balliol College JCR</t>
  </si>
  <si>
    <t>CAF- Dan Curtis</t>
  </si>
  <si>
    <t>Tudor Capital Europe LLP</t>
  </si>
  <si>
    <t>Deborah and Neil Harris</t>
  </si>
  <si>
    <t>Mr Noel Ides de Keyzer</t>
  </si>
  <si>
    <t>CAF1202271426CF</t>
  </si>
  <si>
    <t>ROAKE JP</t>
  </si>
  <si>
    <t>HARTLEY PG</t>
  </si>
  <si>
    <t>FELIX GREY</t>
  </si>
  <si>
    <t>PRICE T L/STU</t>
  </si>
  <si>
    <t>Sciteb Ltd</t>
  </si>
  <si>
    <t>BERNSTONE LAURA</t>
  </si>
  <si>
    <t>MR SENDER</t>
  </si>
  <si>
    <t>MR AARON MATTHEW H</t>
  </si>
  <si>
    <t>CAF1203191116CF</t>
  </si>
  <si>
    <t>MATTHEW PHILIP RAL</t>
  </si>
  <si>
    <t>David Summer</t>
  </si>
  <si>
    <t>TIMOTHY DANIEL TAY</t>
  </si>
  <si>
    <t>Ian MacKensie</t>
  </si>
  <si>
    <t>LANCASTER K</t>
  </si>
  <si>
    <t>Barclays Payroll Giving</t>
  </si>
  <si>
    <t>Dr Portia File</t>
  </si>
  <si>
    <t>Anonymous Gift</t>
  </si>
  <si>
    <t>AARON SMITH</t>
  </si>
  <si>
    <t>Peter Edwards</t>
  </si>
  <si>
    <t>The Imago Trust</t>
  </si>
  <si>
    <t>Mr James Dibb- Simkin</t>
  </si>
  <si>
    <t>$8,839.96 US Google Matching</t>
  </si>
  <si>
    <t>Balance as at 31st July 2012</t>
  </si>
  <si>
    <t xml:space="preserve"> Fund balance  excluding commitments as at the 31st July 2012</t>
  </si>
  <si>
    <t>Fund balance including commitments as at the 31st July 2012</t>
  </si>
  <si>
    <t>Fund balance including commitments and royalties as at the 31st July 2012</t>
  </si>
  <si>
    <t>11/12 Gift Aid HMRC (16 Dec 11-  31 Jan 12)</t>
  </si>
  <si>
    <t>11/12 Gift Aid HMRC (1 Apr- 31 May 12 )</t>
  </si>
  <si>
    <t>11/12 Gift Aid HMRC (1 June- 30 Jun 12 )</t>
  </si>
  <si>
    <t>MISS LATTER</t>
  </si>
  <si>
    <t>RG Beville</t>
  </si>
  <si>
    <t>PAYPAL TRANSFER</t>
  </si>
  <si>
    <t>CAF- Mr R Probyn</t>
  </si>
  <si>
    <t>FENWICK A      PAM</t>
  </si>
  <si>
    <t>CHARITIES TRST PYM</t>
  </si>
  <si>
    <t>DR DAVID KEVIN O C</t>
  </si>
  <si>
    <t>MR CUTTERHAM</t>
  </si>
  <si>
    <t>MRS E M METCALFE</t>
  </si>
  <si>
    <t>Eastyfundraising</t>
  </si>
  <si>
    <t>Ms Sarah Beard</t>
  </si>
  <si>
    <t>Robert Day</t>
  </si>
  <si>
    <t>$117.82 Google Matching</t>
  </si>
  <si>
    <t>O.LEARY N F</t>
  </si>
  <si>
    <t>ROTHWELL JS</t>
  </si>
  <si>
    <t>IC FOUNDATION RE</t>
  </si>
  <si>
    <t>GLOBAL POVER</t>
  </si>
  <si>
    <t>Funding of prevention, control and surveillance of NTDS in Rawanda</t>
  </si>
  <si>
    <t xml:space="preserve"> by  29th August 2012</t>
  </si>
  <si>
    <t xml:space="preserve">Fenwick, Prof A, Ovenden T, Wilhelme, A </t>
  </si>
  <si>
    <t>W HARRISON FROM 25/05/2012</t>
  </si>
  <si>
    <t>Accrued Gift Aid Income Jul 12</t>
  </si>
  <si>
    <t>Balance as at 31st October 2012</t>
  </si>
  <si>
    <t>Fund balance including commitments as at the 31st October 2012</t>
  </si>
  <si>
    <t>Fund balance including commitments and royalties as at the 31st October 2012</t>
  </si>
  <si>
    <t>(incl. Interest)</t>
  </si>
  <si>
    <t>HMRC July 2012</t>
  </si>
  <si>
    <t>HMRC August 2012</t>
  </si>
  <si>
    <t>HMRC September 2012</t>
  </si>
  <si>
    <t>$127.12 US Google Matching</t>
  </si>
  <si>
    <t>JustGiving Foundation</t>
  </si>
  <si>
    <t>CAF Bank Tfr</t>
  </si>
  <si>
    <t>CAF - Anonymous</t>
  </si>
  <si>
    <t>CAF - Ms S Payne</t>
  </si>
  <si>
    <t>CAF - Joel Kenrick</t>
  </si>
  <si>
    <t>MS &amp; MR HARRIS</t>
  </si>
  <si>
    <t>CAF - Mr A Dinwoodie</t>
  </si>
  <si>
    <t>CAF - The Imago Trust</t>
  </si>
  <si>
    <t>CAF - Mr P Owladi</t>
  </si>
  <si>
    <t>CAF - Mr R Probyn</t>
  </si>
  <si>
    <t>CAF - Mr J Kenrick</t>
  </si>
  <si>
    <t>CAF - Miss S Kendal</t>
  </si>
  <si>
    <t>CAF - Mr M Kenrick</t>
  </si>
  <si>
    <t>CAF - MD &amp; WK Reilly</t>
  </si>
  <si>
    <t>CAF - Mr R Day</t>
  </si>
  <si>
    <t>US Imperial Foundation refund</t>
  </si>
  <si>
    <t>Opening</t>
  </si>
  <si>
    <t>HMRC October &amp; November 2012</t>
  </si>
  <si>
    <t>$127.12 USD -  Google Matching</t>
  </si>
  <si>
    <t>CHRISTOPHER HOPE</t>
  </si>
  <si>
    <t>MYDONATE0000241699</t>
  </si>
  <si>
    <t>EVERYCLICK LTD</t>
  </si>
  <si>
    <t>FENNY DR&amp;SC</t>
  </si>
  <si>
    <t>MYDONATE0000246139</t>
  </si>
  <si>
    <t>Mr &amp; Mrs Smith</t>
  </si>
  <si>
    <t>MYDONATE0000250619</t>
  </si>
  <si>
    <t>CAF - Mr J V Lent</t>
  </si>
  <si>
    <t>WARNER IAN JAMES</t>
  </si>
  <si>
    <t>MYDONATE0000255139</t>
  </si>
  <si>
    <t>IMP COL SCI YY2</t>
  </si>
  <si>
    <t>MYDONATE0000259719</t>
  </si>
  <si>
    <t>MYDONATE0000264339</t>
  </si>
  <si>
    <t>DONATION SCI</t>
  </si>
  <si>
    <t>R HARDING</t>
  </si>
  <si>
    <t>RALLISON MATTHEW P</t>
  </si>
  <si>
    <t>EARLE SAMANTHA</t>
  </si>
  <si>
    <t>MYDONATE0000273679</t>
  </si>
  <si>
    <t>DAVID O CONNOR</t>
  </si>
  <si>
    <t>CAF - Mr D Curtis</t>
  </si>
  <si>
    <t>N/A</t>
  </si>
  <si>
    <t>Boston Consulting Group</t>
  </si>
  <si>
    <t>Mr R Beville</t>
  </si>
  <si>
    <t>Control of intestional worms and Schistosomiasis in Burundi (Supplement)</t>
  </si>
  <si>
    <t>Balance as at 31st January 2013</t>
  </si>
  <si>
    <t xml:space="preserve"> Fund balance  excluding commitments as at the 31st January 2013</t>
  </si>
  <si>
    <t>Fund balance including commitments as at the 31st January 2013</t>
  </si>
  <si>
    <t>Fund balance including commitments and royalties as at the 31st January 2013</t>
  </si>
  <si>
    <t>CAF Cheque - MD &amp; WK Reilly</t>
  </si>
  <si>
    <t>CAF Cheque - James Fielding</t>
  </si>
  <si>
    <t>The Dove Trust</t>
  </si>
  <si>
    <t>CAF - Mr S Turrell</t>
  </si>
  <si>
    <t>$1,439.78 USD - Google Matching</t>
  </si>
  <si>
    <t>$506.84 USD - Google Matching</t>
  </si>
  <si>
    <t>CAF - Mr Jan Van Lent</t>
  </si>
  <si>
    <t>CAF - The Henderson Foundation</t>
  </si>
  <si>
    <t>MYDONATE0000292679</t>
  </si>
  <si>
    <t>CHARITIES TRUST PA - Reallocation 30 Mar 12</t>
  </si>
  <si>
    <t>CHARITIES TRUST PA - Reallocation 30 Apr 12</t>
  </si>
  <si>
    <t>CHARITIES TRST PYM - Reallocation 31 May 12</t>
  </si>
  <si>
    <t>CHARITIES TRST PYM - Reallocation 29 June 12</t>
  </si>
  <si>
    <t>CHARITIES TRST PYM - Reallocation 31 July 12</t>
  </si>
  <si>
    <t>Balance as at 30th April 2013</t>
  </si>
  <si>
    <t xml:space="preserve"> Fund balance  excluding commitments as at the 30th April 2013</t>
  </si>
  <si>
    <t>Fund balance including commitments as at the 30th April 2013</t>
  </si>
  <si>
    <t>Royalties and Other Income</t>
  </si>
  <si>
    <t>Royalties and other income b/f</t>
  </si>
  <si>
    <t>Royalties and other income in year</t>
  </si>
  <si>
    <t>Fund balance including commitments and royalties as at the 30th April 2013</t>
  </si>
  <si>
    <t>Fenwick, Alan / Wilhelme, Anna</t>
  </si>
  <si>
    <t>HMRC December 2012 &amp; January 2013</t>
  </si>
  <si>
    <t>Gift Aid Overclaim - Eleanor Viita</t>
  </si>
  <si>
    <t>Mr Donald Whittle</t>
  </si>
  <si>
    <t>SCI IMPERIAL COL</t>
  </si>
  <si>
    <t>ANDREW CLARKE</t>
  </si>
  <si>
    <t>THE END FUND INC</t>
  </si>
  <si>
    <t>MYDONATE0000322559</t>
  </si>
  <si>
    <t>MRS A F BYRNE</t>
  </si>
  <si>
    <t>CAF - Mr J Dibb-Simkin</t>
  </si>
  <si>
    <t>CAF Cheque - Mr GSJ Tudor</t>
  </si>
  <si>
    <t>MYDONATE0000338279</t>
  </si>
  <si>
    <t>CAF - Dr E Moran</t>
  </si>
  <si>
    <t>$750.00 USD - Google Matching</t>
  </si>
  <si>
    <t>Balance as at 31st July 2013</t>
  </si>
  <si>
    <t xml:space="preserve"> Fund balance  excluding commitments as at the 31st July 2013</t>
  </si>
  <si>
    <t>Fund balance including commitments as at the 31st July 2013</t>
  </si>
  <si>
    <t>Fund balance including commitments and royalties as at the 31st July 2013</t>
  </si>
  <si>
    <t>Gift Aid Overclaim - Eleanor Viita (Apr 12 - Jan 13)</t>
  </si>
  <si>
    <t>HMRC February &amp; March 2013</t>
  </si>
  <si>
    <t>HMRC April &amp; May 2013</t>
  </si>
  <si>
    <t>HMRC June 2013</t>
  </si>
  <si>
    <t>MYDONATE0000365479</t>
  </si>
  <si>
    <t>Bayer Family Law Ltd</t>
  </si>
  <si>
    <t>MYDONATE0000371099</t>
  </si>
  <si>
    <t>Goldman Sachs Gift Matching Program</t>
  </si>
  <si>
    <t>CAF Voucher - 1000025</t>
  </si>
  <si>
    <t>MR R I JOHNSTONE</t>
  </si>
  <si>
    <t>MYDONATE0000376779</t>
  </si>
  <si>
    <t>CAF - Mr Robert Marten</t>
  </si>
  <si>
    <t>CAF - BP Foundation</t>
  </si>
  <si>
    <t>CAF - Mr Jack Payne</t>
  </si>
  <si>
    <t>HMRC Gift Aid - Late Payment Interest</t>
  </si>
  <si>
    <t>DOCTOR HUBBARD</t>
  </si>
  <si>
    <t>C S WHITE</t>
  </si>
  <si>
    <t>MYDONATE0000388339</t>
  </si>
  <si>
    <t>MR MERRY</t>
  </si>
  <si>
    <t>MYDONATE0000394219</t>
  </si>
  <si>
    <t>MYDONATE0000400139</t>
  </si>
  <si>
    <t>SKANDINAVISKA ENSKILDA BANKEN (€700)</t>
  </si>
  <si>
    <t>SUE STEVENS</t>
  </si>
  <si>
    <t>MR GOURD</t>
  </si>
  <si>
    <t>MR HINE</t>
  </si>
  <si>
    <t>Lincoln College JCR</t>
  </si>
  <si>
    <t>$999.43 AUD - Susquehanna Pacific Pty Ltd (SPP)</t>
  </si>
  <si>
    <t>CAF - Dr Portia File</t>
  </si>
  <si>
    <t>MYDONATE0000418179</t>
  </si>
  <si>
    <t>SOFTWIRE TECHNOLOGY</t>
  </si>
  <si>
    <t>UK Consortium on AIDS and International Development</t>
  </si>
  <si>
    <t>PRISM THE GIFT FUND</t>
  </si>
  <si>
    <t>EDWARDS P T  V03</t>
  </si>
  <si>
    <t>$401.56 USD - The Princeton Charter Club</t>
  </si>
  <si>
    <t>MYDONATE0000430439</t>
  </si>
  <si>
    <t>MYDONATE0000436659</t>
  </si>
  <si>
    <t>Please sign and date this copy for confirmation of the balance for audit purposes and return it</t>
  </si>
  <si>
    <t>by 30th August 2013</t>
  </si>
  <si>
    <t>Balance as at 31st October 2013</t>
  </si>
  <si>
    <t>Month</t>
  </si>
  <si>
    <t xml:space="preserve"> Fund balance  excluding commitments as at the 31st October 2013</t>
  </si>
  <si>
    <t>Fund balance including commitments as at the 31st October 2013</t>
  </si>
  <si>
    <t>Fund balance including commitments and royalties as at the 31st October 2013</t>
  </si>
  <si>
    <t>HMRC July 2013</t>
  </si>
  <si>
    <t>HMRC August &amp; September 2013</t>
  </si>
  <si>
    <t>WHITBREAD AA</t>
  </si>
  <si>
    <t>J. KOOIMANS</t>
  </si>
  <si>
    <t>CAF - Mr John Thornton</t>
  </si>
  <si>
    <t>MYDONATE0000442959</t>
  </si>
  <si>
    <t>K HANSHAW</t>
  </si>
  <si>
    <t>MYDONATE0000449319</t>
  </si>
  <si>
    <t>H CAGNEY</t>
  </si>
  <si>
    <t>CAF - Accenture Matching Funds</t>
  </si>
  <si>
    <t>MYDONATE0000455739</t>
  </si>
  <si>
    <t>€40.00 EUR - MW I F SIX</t>
  </si>
  <si>
    <t>MYDONATE0000462219</t>
  </si>
  <si>
    <t>MYDONATE0000468739</t>
  </si>
  <si>
    <t>CAF - UBS Matching for A Groves</t>
  </si>
  <si>
    <t>JustGiving</t>
  </si>
  <si>
    <t>SMITH GRAHAM THOMA</t>
  </si>
  <si>
    <t>MYDONATE0000475319</t>
  </si>
  <si>
    <t>Brasenose College Charities</t>
  </si>
  <si>
    <t>MW I F SIX</t>
  </si>
  <si>
    <t>MYDONATE0000481939</t>
  </si>
  <si>
    <t>CAF - Mr Ebrahim Dhalech</t>
  </si>
  <si>
    <t>WAY J M      V02</t>
  </si>
  <si>
    <t>MEGGINSON D</t>
  </si>
  <si>
    <t>COMIC RELIEF - AFRICA GRANTS</t>
  </si>
  <si>
    <t>CAF - MR M Kenrick</t>
  </si>
  <si>
    <t>SOFTWIRE TECHNOLOG</t>
  </si>
  <si>
    <t>MYDONATE0000488619</t>
  </si>
  <si>
    <t>Maureen Armstrong</t>
  </si>
  <si>
    <t>THE END FUND</t>
  </si>
  <si>
    <t>PHILLIPPA-SCOTT WELLS</t>
  </si>
  <si>
    <t>MYDONATE0000495359</t>
  </si>
  <si>
    <t>WOLFE MARY THEODOR</t>
  </si>
  <si>
    <t>ANNONI MARCO ANGELO MARIA</t>
  </si>
  <si>
    <t>FOLKER ERNST</t>
  </si>
  <si>
    <t>CAF - Mr Peter Murphy</t>
  </si>
  <si>
    <t>NEW COLLEGE JCR 0</t>
  </si>
  <si>
    <t>MYDONATE0000502159</t>
  </si>
  <si>
    <t>Be One Percent Foundation</t>
  </si>
  <si>
    <t>Sarah Fabian Baddiel</t>
  </si>
  <si>
    <t>HMRC Interest Received</t>
  </si>
  <si>
    <t>M JORDIN</t>
  </si>
  <si>
    <t>MYDONATE0000508999</t>
  </si>
  <si>
    <t>DR JAMES ALEXANDER</t>
  </si>
  <si>
    <t>Richard Bayfield</t>
  </si>
  <si>
    <t>Richard Bayfield (David Clowes)</t>
  </si>
  <si>
    <t>St John's College JCR</t>
  </si>
  <si>
    <t>JONES GAC</t>
  </si>
  <si>
    <t>MYDONATE0000515879</t>
  </si>
  <si>
    <t>LEWIS WJR</t>
  </si>
  <si>
    <t>MYDONATE0000522799</t>
  </si>
  <si>
    <t>To Strengthen the Schistosomiasis and Soil Transmitted Helminth Control in Cameroon</t>
  </si>
  <si>
    <t>HMRC October &amp; November 2013</t>
  </si>
  <si>
    <t>David Preece</t>
  </si>
  <si>
    <t>Gillian Donegan</t>
  </si>
  <si>
    <t>Cheryl Richalds</t>
  </si>
  <si>
    <t>Cartref Caravan and Campsite</t>
  </si>
  <si>
    <t>Gary Ellis</t>
  </si>
  <si>
    <t>David Clowes</t>
  </si>
  <si>
    <t>GOURD MR</t>
  </si>
  <si>
    <t>SMITH R M</t>
  </si>
  <si>
    <t>HOWLETT GS</t>
  </si>
  <si>
    <t>MYDONATE0000529799</t>
  </si>
  <si>
    <t>CAF - Dr Joseph Hemsted</t>
  </si>
  <si>
    <t>JESUS COLLEGE JCR</t>
  </si>
  <si>
    <t>Mr Andrew Ryan</t>
  </si>
  <si>
    <t>Easyfrundraising.org.uk</t>
  </si>
  <si>
    <t>BEILSTEN-EDMANDS J</t>
  </si>
  <si>
    <t>MYDONATE0000536839</t>
  </si>
  <si>
    <t>CAF Cheque - Mr S A Robinson</t>
  </si>
  <si>
    <t>CAF - Mr T Allen</t>
  </si>
  <si>
    <t>MYDONATE0000543919</t>
  </si>
  <si>
    <t>MRS G L &amp; MR S W D</t>
  </si>
  <si>
    <t>CHARITIES TRUST</t>
  </si>
  <si>
    <t>MYDONATE0000551039</t>
  </si>
  <si>
    <t>CAF - Peter Edwards</t>
  </si>
  <si>
    <t>MR &amp; MRS DRABBLE</t>
  </si>
  <si>
    <t>MS HADAWAY</t>
  </si>
  <si>
    <t>MYDONATE0000558219</t>
  </si>
  <si>
    <t>S MORGAN</t>
  </si>
  <si>
    <t>DONATION TO SCI,</t>
  </si>
  <si>
    <t>SZEKERES VILMOS</t>
  </si>
  <si>
    <t>CAF - Peter Murphy</t>
  </si>
  <si>
    <t>BNYMELLON MATCH</t>
  </si>
  <si>
    <t>Mr C White</t>
  </si>
  <si>
    <t>MYDONATE0000565459</t>
  </si>
  <si>
    <t>CAF Cheque - Mr D Kessler</t>
  </si>
  <si>
    <t>CAF - Robert Barbour</t>
  </si>
  <si>
    <t>WATTS JOANNA</t>
  </si>
  <si>
    <t>MYDONATE0000572739</t>
  </si>
  <si>
    <t xml:space="preserve">ROBERT HAHN </t>
  </si>
  <si>
    <t>The 3 Ts Charitable Trust</t>
  </si>
  <si>
    <t>David Weeks</t>
  </si>
  <si>
    <t>MYDONATE0000580059</t>
  </si>
  <si>
    <t>HAVARD LUCY</t>
  </si>
  <si>
    <t>CAF - Mr Patrick Kenny</t>
  </si>
  <si>
    <t>GERT CHRISTOF WR</t>
  </si>
  <si>
    <t>MYDONATE0000587439</t>
  </si>
  <si>
    <t>NOAKES JAMES WICKH</t>
  </si>
  <si>
    <t>DONATION</t>
  </si>
  <si>
    <t>DAVID O.CONNOR</t>
  </si>
  <si>
    <t>KINSELLA PHILIP</t>
  </si>
  <si>
    <t>ROOKE CATRIONA GAI</t>
  </si>
  <si>
    <t>MR O.CARROLL</t>
  </si>
  <si>
    <t>MYDONATE0000594859</t>
  </si>
  <si>
    <t>ROOT ADRIAN ARTHUR</t>
  </si>
  <si>
    <t>IMPERIAL COLLEG</t>
  </si>
  <si>
    <t>The control of neglected tropical diseases in Malawi</t>
  </si>
  <si>
    <t>Yemen 2013 MDA campaign- GNNTDC Support</t>
  </si>
  <si>
    <t>Balance as at 12th January 2014</t>
  </si>
  <si>
    <t xml:space="preserve"> Fund balance  excluding commitments as at the 12th January 2014</t>
  </si>
  <si>
    <t>Fund balance including commitments as at the 12th January 2014</t>
  </si>
  <si>
    <t>Fund balance including commitments and royalties as at the 12th January 2014</t>
  </si>
  <si>
    <t>Balance as at 31st January 2014</t>
  </si>
  <si>
    <t>Royalities</t>
  </si>
  <si>
    <t xml:space="preserve"> Fund balance  excluding commitments as at the 31st January 2014</t>
  </si>
  <si>
    <t>Fund balance including commitments as at the 31st January 2014</t>
  </si>
  <si>
    <t>Royalties and Other Income NOW included in the main body of the statement</t>
  </si>
  <si>
    <t>Fund balance including commitments and royalties as at the 31st January 2014</t>
  </si>
  <si>
    <t>CAF - Mr James Plunkett</t>
  </si>
  <si>
    <t>HURTIGH, HENRIK</t>
  </si>
  <si>
    <t>MYDONATE0000602279</t>
  </si>
  <si>
    <t>CAF - S Pounder</t>
  </si>
  <si>
    <t>CAF - Mr D Oppenheimer</t>
  </si>
  <si>
    <t>TIMOTHY WIGMORE</t>
  </si>
  <si>
    <t>SPEECHLYB LLP CLTN</t>
  </si>
  <si>
    <t>CAF - Ms S Christy</t>
  </si>
  <si>
    <t>$5,000 USD - Joseph C McIntyre</t>
  </si>
  <si>
    <t>THE FUNDING NETWOR</t>
  </si>
  <si>
    <t>CAF - Mr L Mitcherson</t>
  </si>
  <si>
    <t>MYDONATE0000609719</t>
  </si>
  <si>
    <t>ALI Y</t>
  </si>
  <si>
    <t>Society of Friends Marple</t>
  </si>
  <si>
    <t>A Watson</t>
  </si>
  <si>
    <t>CAF - Ms V Nadarajan</t>
  </si>
  <si>
    <t>CAF - Ms C Palmer</t>
  </si>
  <si>
    <t>MYDONATE0000617219</t>
  </si>
  <si>
    <t>J CORDLE</t>
  </si>
  <si>
    <t>OXFIZZ</t>
  </si>
  <si>
    <t>Balance as at 31st March 2014</t>
  </si>
  <si>
    <t xml:space="preserve"> Fund balance  excluding commitments as at the 31st March 2014</t>
  </si>
  <si>
    <t>Fund balance including commitments as at the 31st March 2014</t>
  </si>
  <si>
    <t>Fund balance including commitments and royalties as at the 31st March 2014</t>
  </si>
  <si>
    <t>HMRC December 2013 &amp; January 2014</t>
  </si>
  <si>
    <t>CAF - Mr J Thornton</t>
  </si>
  <si>
    <t>CAF - Anonymous (Mr M Scholey)</t>
  </si>
  <si>
    <t>CAF - Mr E Dhalech</t>
  </si>
  <si>
    <t>CAF - Mr P Murphy</t>
  </si>
  <si>
    <t>CAF - Dr J Hemsted</t>
  </si>
  <si>
    <t>KALBUS, MARK</t>
  </si>
  <si>
    <t>HADLOW H C/07</t>
  </si>
  <si>
    <t>OCONNOR&amp;CLIFFORD</t>
  </si>
  <si>
    <t>STEWART CALUM</t>
  </si>
  <si>
    <t>IZZARD TANYA</t>
  </si>
  <si>
    <t>ROOKE CATRIONA</t>
  </si>
  <si>
    <t>CHARITY SER PAYSHA</t>
  </si>
  <si>
    <t>MYDONATE0000625192</t>
  </si>
  <si>
    <t>ST HUGH S COLLEGE</t>
  </si>
  <si>
    <t>Select Vestry Parish of Larne &amp; Inver</t>
  </si>
  <si>
    <t>DG Preston</t>
  </si>
  <si>
    <t>CAF - UBS matching for Mr P Kenny</t>
  </si>
  <si>
    <t>SMITH GRAHAM</t>
  </si>
  <si>
    <t>BENNETT K</t>
  </si>
  <si>
    <t>MYDONATE0000635206</t>
  </si>
  <si>
    <t>CAF - Mr J Plunkett</t>
  </si>
  <si>
    <t>ANNUKKA HUTTUNEN RITTENBERG</t>
  </si>
  <si>
    <t>SZWER DAVID</t>
  </si>
  <si>
    <t>LUFF CHRISTOPHER</t>
  </si>
  <si>
    <t>MYDONATE0000648434</t>
  </si>
  <si>
    <t>GRUISSEM AP</t>
  </si>
  <si>
    <t>MYDONATE0000657148</t>
  </si>
  <si>
    <t>DES LIVRES A LIRE ET A ENTENDRE</t>
  </si>
  <si>
    <t>CAF Cheque - Dr A Moore</t>
  </si>
  <si>
    <t>MATTIAS AHLGREN</t>
  </si>
  <si>
    <t>TAYLOR TIMOTHY</t>
  </si>
  <si>
    <t>FORMAN HRE</t>
  </si>
  <si>
    <t>SAMARI Y J</t>
  </si>
  <si>
    <t>M. FRANCHINI</t>
  </si>
  <si>
    <t>HAVERS &amp; DRU</t>
  </si>
  <si>
    <t>WOLFE MARY</t>
  </si>
  <si>
    <t>GREY F</t>
  </si>
  <si>
    <t>MYDONATE0000676804</t>
  </si>
  <si>
    <t>RADFALL CHARITABLE</t>
  </si>
  <si>
    <t>CAF - Anoymous</t>
  </si>
  <si>
    <t>CAF1403043367CF</t>
  </si>
  <si>
    <t>D MORRIS</t>
  </si>
  <si>
    <t>MYDONATE0000686108</t>
  </si>
  <si>
    <t>103491</t>
  </si>
  <si>
    <t>103492</t>
  </si>
  <si>
    <t>103493</t>
  </si>
  <si>
    <t>BRIGHTBART S</t>
  </si>
  <si>
    <t>S JENKINS</t>
  </si>
  <si>
    <t>MYDONATE0000704474</t>
  </si>
  <si>
    <t>CAF1403147346CF</t>
  </si>
  <si>
    <t>CAF1403191127CF</t>
  </si>
  <si>
    <t>LANCH PHILIP</t>
  </si>
  <si>
    <t>MYDONATE0000717568</t>
  </si>
  <si>
    <t>MELCHIN, DENISE</t>
  </si>
  <si>
    <t>MYDONATE0000731188</t>
  </si>
  <si>
    <t>Balance as at 30th April 2014</t>
  </si>
  <si>
    <t xml:space="preserve"> Fund balance  excluding commitments as at the 30th April 2014</t>
  </si>
  <si>
    <t>Fund balance including commitments as at the 30th April 2014</t>
  </si>
  <si>
    <t>Fund balance including commitments and royalties as at the 30th April 2014</t>
  </si>
  <si>
    <t>HMRC February &amp; March 2014</t>
  </si>
  <si>
    <t>RALLISON MATTHEW</t>
  </si>
  <si>
    <t>CAF - Mr J Legge</t>
  </si>
  <si>
    <t>DOCTOR WELBERRY-SM</t>
  </si>
  <si>
    <t>HILL MARK</t>
  </si>
  <si>
    <t>MR R S WALKER</t>
  </si>
  <si>
    <t>103494</t>
  </si>
  <si>
    <t>103495</t>
  </si>
  <si>
    <t>103496</t>
  </si>
  <si>
    <t>103497</t>
  </si>
  <si>
    <t>West Cheshire Rural U3A</t>
  </si>
  <si>
    <t>D BOLSOM-MORRIS</t>
  </si>
  <si>
    <t>MYDONATE0000747395</t>
  </si>
  <si>
    <t>MAGDALEN COLLEGE J</t>
  </si>
  <si>
    <t>103500</t>
  </si>
  <si>
    <t>Mr CM Wymant</t>
  </si>
  <si>
    <t>103499</t>
  </si>
  <si>
    <t>SCI Pop up Lunch</t>
  </si>
  <si>
    <t>103498</t>
  </si>
  <si>
    <t>WEE CHOON KIAT</t>
  </si>
  <si>
    <t>MYDONATE0000762439</t>
  </si>
  <si>
    <t>CAF Cheque</t>
  </si>
  <si>
    <t>PWC</t>
  </si>
  <si>
    <t>SCI PROF ALAN FE</t>
  </si>
  <si>
    <t>MYDONATE0000771923</t>
  </si>
  <si>
    <t>HR W RENKEMA EN/OF MW J I M VAN</t>
  </si>
  <si>
    <t>WILLIAM LEWIS</t>
  </si>
  <si>
    <t>Peter Midgley</t>
  </si>
  <si>
    <t>GROHMANNV</t>
  </si>
  <si>
    <t>WYMANT CHRISTOPHER</t>
  </si>
  <si>
    <t>MYDONATE0000788222</t>
  </si>
  <si>
    <t>DOCTOR C DELON</t>
  </si>
  <si>
    <t>Control of Intestional worms and Schistosomiasis in Burund</t>
  </si>
  <si>
    <t>The funding of prevention, control &amp; surveillance of NTDS in Rwanda</t>
  </si>
  <si>
    <t>WPIA_P47483</t>
  </si>
  <si>
    <t>JONES E    V08</t>
  </si>
  <si>
    <t>MICHAEL SCHMIDT</t>
  </si>
  <si>
    <t>V SCOTT</t>
  </si>
  <si>
    <t>CHARITABLE GIVING</t>
  </si>
  <si>
    <t>S E Franklin Charitable Trust</t>
  </si>
  <si>
    <t>MYDONATE0000798064</t>
  </si>
  <si>
    <t>MYDONATE0000817002</t>
  </si>
  <si>
    <t>E BERTERO</t>
  </si>
  <si>
    <t>CAF - Mr L Wellock</t>
  </si>
  <si>
    <t>SID SUSSEX BURSAR</t>
  </si>
  <si>
    <t>MYDONATE0000834399</t>
  </si>
  <si>
    <t>$25 US Dollars - Piper Jaffray</t>
  </si>
  <si>
    <t>$500 US Dollars - Eric/ Susanna Peck</t>
  </si>
  <si>
    <t>HANNES GRÃ¶NING</t>
  </si>
  <si>
    <t>FLETCHER M 71F F</t>
  </si>
  <si>
    <t>103502</t>
  </si>
  <si>
    <t>R G Beville</t>
  </si>
  <si>
    <t>103503</t>
  </si>
  <si>
    <t>Michael Inman</t>
  </si>
  <si>
    <t>103504</t>
  </si>
  <si>
    <t>Adam Goucher.</t>
  </si>
  <si>
    <t>103505</t>
  </si>
  <si>
    <t>John Murry</t>
  </si>
  <si>
    <t>103506</t>
  </si>
  <si>
    <t>103507</t>
  </si>
  <si>
    <t>Cambridge RAG</t>
  </si>
  <si>
    <t>MYDONATE0000844616</t>
  </si>
  <si>
    <t>CAF - Mr J V lent</t>
  </si>
  <si>
    <t>MUDASSAR T</t>
  </si>
  <si>
    <t>SHELDON MICHAEL</t>
  </si>
  <si>
    <t>MR HUGH-JONES</t>
  </si>
  <si>
    <t>WARD DAVID</t>
  </si>
  <si>
    <t>MYDONATE0000888011</t>
  </si>
  <si>
    <t>Balance as at 19th June 2014</t>
  </si>
  <si>
    <t xml:space="preserve"> Fund balance  excluding commitments as at the 19th June 2014</t>
  </si>
  <si>
    <t>Fund balance including commitments as at the 19th June 2014</t>
  </si>
  <si>
    <t>Fund balance including commitments and royalties as at the 19th June 2014</t>
  </si>
  <si>
    <t>MYDONATE0000938663</t>
  </si>
  <si>
    <t>CAF - Mr B Lyons</t>
  </si>
  <si>
    <t>103508</t>
  </si>
  <si>
    <t>Easyfundraising</t>
  </si>
  <si>
    <t>103709</t>
  </si>
  <si>
    <t>103710</t>
  </si>
  <si>
    <t>Angelina Parkinson</t>
  </si>
  <si>
    <t>Michelle Fisher</t>
  </si>
  <si>
    <t>Louise Fisher</t>
  </si>
  <si>
    <t>Anita</t>
  </si>
  <si>
    <t>Candice Vallente</t>
  </si>
  <si>
    <t>Debbie Taylor</t>
  </si>
  <si>
    <t>Cathy Thomas</t>
  </si>
  <si>
    <t>Gemma Tyson</t>
  </si>
  <si>
    <t>Amanda Fisher</t>
  </si>
  <si>
    <t>Deborah Padfreis</t>
  </si>
  <si>
    <t>Colette Dunne</t>
  </si>
  <si>
    <t>Helen O'cOnnor</t>
  </si>
  <si>
    <t>Amanda</t>
  </si>
  <si>
    <t>Julie &amp; Jean</t>
  </si>
  <si>
    <t>Various</t>
  </si>
  <si>
    <t>103711</t>
  </si>
  <si>
    <t>103712</t>
  </si>
  <si>
    <t>103713</t>
  </si>
  <si>
    <t>The Perse School</t>
  </si>
  <si>
    <t>CAF1406112036CF</t>
  </si>
  <si>
    <t>VAN JONKER N</t>
  </si>
  <si>
    <t>MYDONATE0000997703</t>
  </si>
  <si>
    <t>CAF14061211935CF</t>
  </si>
  <si>
    <t>CAF1406161939CF</t>
  </si>
  <si>
    <t>CAF1406161564CF</t>
  </si>
  <si>
    <t>Balance as at 31st July 2014</t>
  </si>
  <si>
    <t xml:space="preserve"> Fund balance  excluding commitments as at the 31st July 2014</t>
  </si>
  <si>
    <t>Fund balance including commitments as at the 31st July 2014</t>
  </si>
  <si>
    <t>Fund balance including commitments and royalties as at the 31st July 2014</t>
  </si>
  <si>
    <t>HMRC April &amp; May 2014</t>
  </si>
  <si>
    <t>DAVID HOUSE</t>
  </si>
  <si>
    <t>LEGGETT JC STU</t>
  </si>
  <si>
    <t>COMMANDER RD 08</t>
  </si>
  <si>
    <t>MYDONATE0001014736</t>
  </si>
  <si>
    <t>CAF - Bluebell Trust</t>
  </si>
  <si>
    <t>CAF - Mrs R Renwick</t>
  </si>
  <si>
    <t>GCHQ PUBLIC A/C</t>
  </si>
  <si>
    <t>MYDONATE0001023779</t>
  </si>
  <si>
    <t>MERRY ALEXANDER</t>
  </si>
  <si>
    <t>MRS WOOLLEY</t>
  </si>
  <si>
    <t>Give Car Ltd</t>
  </si>
  <si>
    <t>BENJAMIN S L</t>
  </si>
  <si>
    <t>MYDONATE0001035935</t>
  </si>
  <si>
    <t>LUTOSTANSKA AGNIESZKA</t>
  </si>
  <si>
    <t>CAF - Mr E Laxton</t>
  </si>
  <si>
    <t>DONATION FROM QING</t>
  </si>
  <si>
    <t>MYDONATE0001082941</t>
  </si>
  <si>
    <t>SCI PROF A FENWICK</t>
  </si>
  <si>
    <t>MYDONATE0001144439</t>
  </si>
  <si>
    <t>GOOGLE - BENEVIT</t>
  </si>
  <si>
    <t>MYDONATE0001153659</t>
  </si>
  <si>
    <t xml:space="preserve">Hilkka Pellikka </t>
  </si>
  <si>
    <t>CAF - Mr A Clark</t>
  </si>
  <si>
    <t>MYDONATE0001162903</t>
  </si>
  <si>
    <t>HR M J L VERNOOI</t>
  </si>
  <si>
    <t>103714</t>
  </si>
  <si>
    <t>103715</t>
  </si>
  <si>
    <t>SL Bourn</t>
  </si>
  <si>
    <t>103716</t>
  </si>
  <si>
    <t>Anne Budgell</t>
  </si>
  <si>
    <t>Samantha J Barry</t>
  </si>
  <si>
    <t>Charities Trust Invoice</t>
  </si>
  <si>
    <t>by 29th August 2014</t>
  </si>
  <si>
    <t>Balance as at 31st October 2014</t>
  </si>
  <si>
    <t xml:space="preserve"> Fund balance excluding Commitments including Royalties as at the 31st October 2014</t>
  </si>
  <si>
    <t>Fund balance including Commitments and Royalties as at the 31st October 2014</t>
  </si>
  <si>
    <t>HMRC Jun &amp; Jul 2014</t>
  </si>
  <si>
    <t>HMRC Aug &amp; Sep 2014</t>
  </si>
  <si>
    <t>MYDONATE0001176474</t>
  </si>
  <si>
    <t>MYDONATE0001230303</t>
  </si>
  <si>
    <t>CAF - Ms B Woolmer</t>
  </si>
  <si>
    <t>CHRISTOPHER PELTON</t>
  </si>
  <si>
    <t>T GRIFFITHS</t>
  </si>
  <si>
    <t>MYDONATE0001281159</t>
  </si>
  <si>
    <t>MYDONATE0001290539</t>
  </si>
  <si>
    <t>ANTOINE GILLIERON</t>
  </si>
  <si>
    <t>PROBST DIANA</t>
  </si>
  <si>
    <t>MATTHEW JOHNSTON</t>
  </si>
  <si>
    <t>MYDONATE0001299979</t>
  </si>
  <si>
    <t>ALEXANDRINA PANKOVSKA</t>
  </si>
  <si>
    <t>ELAINE LA MOUR</t>
  </si>
  <si>
    <t>CAF - Mr J Hemstead</t>
  </si>
  <si>
    <t>MYDONATE0001309439</t>
  </si>
  <si>
    <t>mr c white</t>
  </si>
  <si>
    <t>CAF - Joel Kendrick</t>
  </si>
  <si>
    <t>STONE MLW</t>
  </si>
  <si>
    <t>CAF - Clive Seymour</t>
  </si>
  <si>
    <t>CAF - Judith Barnes</t>
  </si>
  <si>
    <t>CAF - James Plunkett</t>
  </si>
  <si>
    <t>KEIRON BROWN</t>
  </si>
  <si>
    <t>MYDONATE0001318939</t>
  </si>
  <si>
    <t>CHIGOZIE NRI</t>
  </si>
  <si>
    <t>CAF - Mr P Forth</t>
  </si>
  <si>
    <t>CAF - Mr M Schouten</t>
  </si>
  <si>
    <t>CAF - Mr I Courtis</t>
  </si>
  <si>
    <t>MYDONATE0001328479</t>
  </si>
  <si>
    <t>CAF - Mr J Davies</t>
  </si>
  <si>
    <t>CAF - Mr S Lush</t>
  </si>
  <si>
    <t>Mr and Mrs Smith</t>
  </si>
  <si>
    <t>LORD BYNG SECONDARY SCHOOL</t>
  </si>
  <si>
    <t>LUKE DING</t>
  </si>
  <si>
    <t>MYDONATE0001338059</t>
  </si>
  <si>
    <t>GUDE PATRICIA</t>
  </si>
  <si>
    <t>MURRAY PAUL</t>
  </si>
  <si>
    <t>DMH STALLARD LLP</t>
  </si>
  <si>
    <t>CAF - Mr M Ridpath</t>
  </si>
  <si>
    <t>BARTON C G</t>
  </si>
  <si>
    <t>I SMOUT</t>
  </si>
  <si>
    <t>ROWSE YVONNE</t>
  </si>
  <si>
    <t>N INGRAM</t>
  </si>
  <si>
    <t>ELPHINSTON P</t>
  </si>
  <si>
    <t>MYDONATE0001347679</t>
  </si>
  <si>
    <t>CAF - Mrs L Loh</t>
  </si>
  <si>
    <t>UNKNOWN</t>
  </si>
  <si>
    <t>Breaksea Residential Homes Ltd</t>
  </si>
  <si>
    <t>T P Fell</t>
  </si>
  <si>
    <t>HERITAGE AND SONS</t>
  </si>
  <si>
    <t>MYDONATE0001357339</t>
  </si>
  <si>
    <t>LUCAS KITZMÃ¼LLE</t>
  </si>
  <si>
    <t>DO NOT SEND MAIL</t>
  </si>
  <si>
    <t>M LUSH</t>
  </si>
  <si>
    <t>CAF - Mr O Chadwick</t>
  </si>
  <si>
    <t>THOMAS ELLIS</t>
  </si>
  <si>
    <t>LEK CONSULTING P</t>
  </si>
  <si>
    <t>DOUNAEV D</t>
  </si>
  <si>
    <t>MYDONATE0001367019</t>
  </si>
  <si>
    <t>MS WOODRUFF</t>
  </si>
  <si>
    <t>BPRI GROUP</t>
  </si>
  <si>
    <t>103725 602406</t>
  </si>
  <si>
    <t>103724 602406</t>
  </si>
  <si>
    <t>103723 602406</t>
  </si>
  <si>
    <t>103722 602406</t>
  </si>
  <si>
    <t>103721 602406</t>
  </si>
  <si>
    <t>MYDONATE0001376739</t>
  </si>
  <si>
    <t>MRPWKAY</t>
  </si>
  <si>
    <t>MARY ANN DOWNING</t>
  </si>
  <si>
    <t>CAF1410272393CF</t>
  </si>
  <si>
    <t>Otto-von-Guericke University Magdeburg</t>
  </si>
  <si>
    <t>Control of intestional worms and Schistosomiasis in Burundi (+ Supplememts)</t>
  </si>
  <si>
    <t>Madagascar NTD Treatment</t>
  </si>
  <si>
    <t xml:space="preserve">CAF GYE11000477896 - return of duplicate payment received for donations transferred </t>
  </si>
  <si>
    <t>Fenwick, Alan / Wilhelme, Anna/ Wheldon, Alexandra</t>
  </si>
  <si>
    <t>Balance as at 31st January 2015</t>
  </si>
  <si>
    <t xml:space="preserve"> Fund balance excluding Commitments including Royalties as at the 31st January 2015</t>
  </si>
  <si>
    <t>Fund balance including Commitments and Royalties as at the 31st January 2015</t>
  </si>
  <si>
    <t>HMRC Oct &amp; Nov 2014</t>
  </si>
  <si>
    <t>Dillamore Funeral Services</t>
  </si>
  <si>
    <t>Tesco Charity Trust (Colleen Crawford)</t>
  </si>
  <si>
    <t>John Murphy</t>
  </si>
  <si>
    <t>J Coughlan</t>
  </si>
  <si>
    <t>C Shaw</t>
  </si>
  <si>
    <t>CAF - Dr A Parkins</t>
  </si>
  <si>
    <t>LEWIS ANITA</t>
  </si>
  <si>
    <t>HARGREAVES S</t>
  </si>
  <si>
    <t>WALKER A&amp;PA</t>
  </si>
  <si>
    <t>MYDONATE0001386519</t>
  </si>
  <si>
    <t>MR D M CHESTERS</t>
  </si>
  <si>
    <t>The Australian Medical Students Association</t>
  </si>
  <si>
    <t>JANIS PRINZ</t>
  </si>
  <si>
    <t>MYDONATE0001396321</t>
  </si>
  <si>
    <t>CONNOR QUIGLEY</t>
  </si>
  <si>
    <t>MASON M C</t>
  </si>
  <si>
    <t>MYDONATE0001406159</t>
  </si>
  <si>
    <t>CAF - Dr L Solera-Deuchar</t>
  </si>
  <si>
    <t>Workers' Educational Association</t>
  </si>
  <si>
    <t>The Haberdashers' Adams' Federation - Adams' Grammar School</t>
  </si>
  <si>
    <t>CAF - Dr P File</t>
  </si>
  <si>
    <t>MYDONATE0001416039</t>
  </si>
  <si>
    <t>CAF - Mr J Higgins</t>
  </si>
  <si>
    <t>S Eley</t>
  </si>
  <si>
    <t>Treez Cazenove Charitable Trust</t>
  </si>
  <si>
    <t>PR63846520NOV14</t>
  </si>
  <si>
    <t>D STOKOE</t>
  </si>
  <si>
    <t>MR CHESTERS</t>
  </si>
  <si>
    <t>MYDONATE0001425939</t>
  </si>
  <si>
    <t>MINSHULL J P V06</t>
  </si>
  <si>
    <t>Jack Petchey Foundation</t>
  </si>
  <si>
    <t>H W Mason and Sons</t>
  </si>
  <si>
    <t>VOUCHER ACCOUNT</t>
  </si>
  <si>
    <t>Robert S Hayes</t>
  </si>
  <si>
    <t>Aviva Heston</t>
  </si>
  <si>
    <t>CAF - Mr M Bloch</t>
  </si>
  <si>
    <t>MR D R WALKER</t>
  </si>
  <si>
    <t>THE HORNE FAMILY FOUNDATION</t>
  </si>
  <si>
    <t>RENCAI LTD - Phil Downie Give what you can</t>
  </si>
  <si>
    <t>MYDONATE0001435879</t>
  </si>
  <si>
    <t>CAF - Ms J Ashby</t>
  </si>
  <si>
    <t>CLACK P G</t>
  </si>
  <si>
    <t>CAF - Mr R Williams</t>
  </si>
  <si>
    <t>Mr P.C. Badcock</t>
  </si>
  <si>
    <t>MYDONATE0001445859</t>
  </si>
  <si>
    <t>OxFizz</t>
  </si>
  <si>
    <t>Atass Foundation</t>
  </si>
  <si>
    <t>Winnie Holzman and Paul Dooley</t>
  </si>
  <si>
    <t>Dr Johannes Gruber</t>
  </si>
  <si>
    <t>Giving what we can Trust</t>
  </si>
  <si>
    <t>EUSTACE MR J</t>
  </si>
  <si>
    <t>Oxfizz</t>
  </si>
  <si>
    <t>CAF - Mr R Heddle</t>
  </si>
  <si>
    <t>CAF - Logica CMG Charity Project</t>
  </si>
  <si>
    <t>Mr L Mcenaney</t>
  </si>
  <si>
    <t>BECH CM</t>
  </si>
  <si>
    <t>SIMONS VICTORIA</t>
  </si>
  <si>
    <t>MYDONATE0001455879</t>
  </si>
  <si>
    <t>BRAMPTON B&amp;R</t>
  </si>
  <si>
    <t>MYDONATE0001465919</t>
  </si>
  <si>
    <t>GEYER LUKAS</t>
  </si>
  <si>
    <t>L W A DUYNSTEE</t>
  </si>
  <si>
    <t>A SMITH</t>
  </si>
  <si>
    <t>BRODIE RLG &amp; PA IP</t>
  </si>
  <si>
    <t>MYDONATE0001475979</t>
  </si>
  <si>
    <t>Estate of Edward Welch</t>
  </si>
  <si>
    <t>Mr RG Belville</t>
  </si>
  <si>
    <t>Universitätsklinikum Magdeburg (ref: FOR PRINZ, Janis)</t>
  </si>
  <si>
    <t>ON BEHALF OF MIC (Michiel Cottaar)</t>
  </si>
  <si>
    <t>NOAKES JAMES</t>
  </si>
  <si>
    <t>MYDONATE0001486059</t>
  </si>
  <si>
    <t>DANIEL LYONS SPECH</t>
  </si>
  <si>
    <t>AMY PLUMMER</t>
  </si>
  <si>
    <t>Highgate School</t>
  </si>
  <si>
    <t>TASHI WALDE</t>
  </si>
  <si>
    <t>WAL 0356720F</t>
  </si>
  <si>
    <t>CAF - M D &amp; W K REILLY</t>
  </si>
  <si>
    <t>BENJAMIN DILWORTH</t>
  </si>
  <si>
    <t>MYDONATE0001496159</t>
  </si>
  <si>
    <t>KUHN TOBIAS</t>
  </si>
  <si>
    <t>103738 608005</t>
  </si>
  <si>
    <t>MYDONATE0001506279</t>
  </si>
  <si>
    <t>JONAS JULIUS MULLER</t>
  </si>
  <si>
    <t>HR M F BUSCH</t>
  </si>
  <si>
    <t>MR DYER</t>
  </si>
  <si>
    <t>ORBIS INVESTMENT MANAGERS - KAREN LEE</t>
  </si>
  <si>
    <t>RENCAI LTD</t>
  </si>
  <si>
    <t>P47483</t>
  </si>
  <si>
    <t>P52380</t>
  </si>
  <si>
    <t>P41895</t>
  </si>
  <si>
    <t>To strengthen the schistosomiasis and soil transmitted helminth control in Cameroon</t>
  </si>
  <si>
    <t>P10099</t>
  </si>
  <si>
    <t>Balance as at 30th April 2015</t>
  </si>
  <si>
    <t xml:space="preserve"> Fund balance excluding Commitments including Royalties as at the 30th April 2015</t>
  </si>
  <si>
    <t>Fund balance including Commitments and Royalties as at the 30th April 2015</t>
  </si>
  <si>
    <t>HMRC Dec 2014 &amp; Jan 2015</t>
  </si>
  <si>
    <t>HMRC Feb &amp; Mar 2015</t>
  </si>
  <si>
    <t>HOWARTH G</t>
  </si>
  <si>
    <t>SOPHIE MARIE ESTERBAUER</t>
  </si>
  <si>
    <t>N&amp;PDR KH TAYLOR</t>
  </si>
  <si>
    <t>GOLDENBERG J</t>
  </si>
  <si>
    <t>HARRISON P KRS F</t>
  </si>
  <si>
    <t>MYDONATE0001516458</t>
  </si>
  <si>
    <t>GOOGLE BENEVITY</t>
  </si>
  <si>
    <t>MS BAZLEY</t>
  </si>
  <si>
    <t>ANDREW AARON</t>
  </si>
  <si>
    <t>PIERCE FENNER  S</t>
  </si>
  <si>
    <t>CAD 500 CHQ - Jam for Justice</t>
  </si>
  <si>
    <t>APRESS INC</t>
  </si>
  <si>
    <t>CAF - Mr J Pendleton</t>
  </si>
  <si>
    <t>GIVING WHAT WE CAN</t>
  </si>
  <si>
    <t>MR &amp; MRS HOWLETT</t>
  </si>
  <si>
    <t>MR T L SPILLER</t>
  </si>
  <si>
    <t>MYDONATE0001526658</t>
  </si>
  <si>
    <t>ENRICHMENT TECHNOL</t>
  </si>
  <si>
    <t>CAF - Mr A Lebus</t>
  </si>
  <si>
    <t>EVENTBRITE OPERATI</t>
  </si>
  <si>
    <t>PEGLEYOVA A</t>
  </si>
  <si>
    <t>MYDONATE0001536898</t>
  </si>
  <si>
    <t>RJ and MC Bass Charitable Trust</t>
  </si>
  <si>
    <t>PEARSON LR</t>
  </si>
  <si>
    <t>J S Ashburner</t>
  </si>
  <si>
    <t>CAF - Old Mutual PLC</t>
  </si>
  <si>
    <t>MYDONATE0001567938</t>
  </si>
  <si>
    <t>Miss Emily R Stewart</t>
  </si>
  <si>
    <t>DAVIS I M</t>
  </si>
  <si>
    <t>SLOSS KATHARINE (MARY WOLFE)</t>
  </si>
  <si>
    <t>DIXON-CLEGG N G</t>
  </si>
  <si>
    <t>MYDONATE0001578318</t>
  </si>
  <si>
    <t>JUSTGIVING</t>
  </si>
  <si>
    <t>BNY MELLON MTCH</t>
  </si>
  <si>
    <t>KARIN HUBBARD</t>
  </si>
  <si>
    <t>BOWLER NATHAN</t>
  </si>
  <si>
    <t>GURUNG S</t>
  </si>
  <si>
    <t>CAF - Mr A Whittaker</t>
  </si>
  <si>
    <t>DR D K JOHNSTON</t>
  </si>
  <si>
    <t>MYDONATE0001588698</t>
  </si>
  <si>
    <t>POWER&amp;WHITE</t>
  </si>
  <si>
    <t>Mrs P R Green</t>
  </si>
  <si>
    <t>CAF - Mrs J Barnes</t>
  </si>
  <si>
    <t>MYDONATE0001599138</t>
  </si>
  <si>
    <t>Rothschild</t>
  </si>
  <si>
    <t>CAF - Mr S Holliday</t>
  </si>
  <si>
    <t>DOWNIE M&amp;P</t>
  </si>
  <si>
    <t>MYDONATE0001609618</t>
  </si>
  <si>
    <t>JUSTGIVING (Gift Aid)</t>
  </si>
  <si>
    <t>WARWICK STUDENTS</t>
  </si>
  <si>
    <t>DUNCAN LUGTON</t>
  </si>
  <si>
    <t>UC JCR BEER CELL</t>
  </si>
  <si>
    <t>MYDONATE0001620158</t>
  </si>
  <si>
    <t>SCI cash deposit re event in Bristol</t>
  </si>
  <si>
    <t>P J Blight</t>
  </si>
  <si>
    <t>Mrs Halstead</t>
  </si>
  <si>
    <t>J HENDERSON</t>
  </si>
  <si>
    <t>SMITH ROBERT</t>
  </si>
  <si>
    <t>NICOLAS HOLZAPFEL</t>
  </si>
  <si>
    <t>MYDONATE0001630738</t>
  </si>
  <si>
    <t>MYDONATE0001641358</t>
  </si>
  <si>
    <t>CAF15041038154CF</t>
  </si>
  <si>
    <t>HOPPER R J &amp; K M</t>
  </si>
  <si>
    <t>CAF1504132924CF</t>
  </si>
  <si>
    <t>MYDONATE0001652018</t>
  </si>
  <si>
    <t>Mrs M Mason</t>
  </si>
  <si>
    <t>Witney Local Quaker Meeting</t>
  </si>
  <si>
    <t>GIVING WHAT WE CAN TRUST</t>
  </si>
  <si>
    <t>MYDONATE0001662698</t>
  </si>
  <si>
    <t>SCI DONATION</t>
  </si>
  <si>
    <t>CAF15042713777CF</t>
  </si>
  <si>
    <t>CAF GYE11000477896 - return of duplicate payment received for donations transferred - Mr R Probyn</t>
  </si>
  <si>
    <t>HMRC Apr &amp; May 2015</t>
  </si>
  <si>
    <t>HENRIETTE WILLBERG</t>
  </si>
  <si>
    <t>SLOSS KATHARINE</t>
  </si>
  <si>
    <t>MYDONATE0001673438</t>
  </si>
  <si>
    <t>INTERNATIONAL FEDERATION</t>
  </si>
  <si>
    <t>MYDONATE0001684238</t>
  </si>
  <si>
    <t>Can't claim - wrong postcode</t>
  </si>
  <si>
    <t>MYDONATE0001695098</t>
  </si>
  <si>
    <t>GIVING.COM</t>
  </si>
  <si>
    <t>MYDONATE0001705998</t>
  </si>
  <si>
    <t>GIVING.COM (Gift Aid)</t>
  </si>
  <si>
    <t>ANNUKKA HUTTUNEN RITTENBURG</t>
  </si>
  <si>
    <t>US$ 100 - Mr and Mrs Seroussi</t>
  </si>
  <si>
    <t>US$ 38.18 Apress Inc</t>
  </si>
  <si>
    <t>HUGH-JONES DAVID</t>
  </si>
  <si>
    <t>MYDONATE0001716958</t>
  </si>
  <si>
    <t>Balance as at 10th June 2015</t>
  </si>
  <si>
    <t xml:space="preserve"> Fund balance excluding Commitments including Royalties as at the 10th June 2015</t>
  </si>
  <si>
    <t>Fund balance including Commitments and Royalties as at the 10th June 2015</t>
  </si>
  <si>
    <t>Fenwick, Alan / Labry, Blandine A D/ Weldon, Alexandra</t>
  </si>
  <si>
    <t>Fenwick, Alan / Labry, Blandine A D/ Wheldon, Alexandra</t>
  </si>
  <si>
    <t>Balance as at 31st July 2015</t>
  </si>
  <si>
    <t xml:space="preserve"> Fund balance excluding Commitments including Royalties as at the 31st July 2015</t>
  </si>
  <si>
    <t>Fund balance including Commitments and Royalties as at the 31st July 2015</t>
  </si>
  <si>
    <t>D&amp;J Hyman Charitable Trust</t>
  </si>
  <si>
    <t>JAMES LAGAN</t>
  </si>
  <si>
    <t>L ROWE</t>
  </si>
  <si>
    <t>COOPER JS</t>
  </si>
  <si>
    <t>KING PJ &amp; P</t>
  </si>
  <si>
    <t>WHITBREAD ALEX</t>
  </si>
  <si>
    <t>GROVES CHRISTOPHER</t>
  </si>
  <si>
    <t>CHECK - no form</t>
  </si>
  <si>
    <t>A MOORE</t>
  </si>
  <si>
    <t>CTTCHARITYPAYMENTS</t>
  </si>
  <si>
    <t>no standing order form</t>
  </si>
  <si>
    <t>D HARROLD</t>
  </si>
  <si>
    <t>D PETRESCU</t>
  </si>
  <si>
    <t>by  28th August 2015</t>
  </si>
  <si>
    <t>Balance as at 31st October 2015</t>
  </si>
  <si>
    <t xml:space="preserve"> Fund balance excluding Commitments including Royalties as at the 31st October 2015</t>
  </si>
  <si>
    <t>Fund balance including Commitments and Royalties as at the 31st October 2015</t>
  </si>
  <si>
    <t>HMRC Jun &amp; Jul 2015</t>
  </si>
  <si>
    <t>HMRC Aug &amp; Sep 2015</t>
  </si>
  <si>
    <t>SHEILA MCCARTAN</t>
  </si>
  <si>
    <t>gift aid - no form</t>
  </si>
  <si>
    <t>MORGAN V J</t>
  </si>
  <si>
    <t>ERWAN KERGRENE</t>
  </si>
  <si>
    <t>MYDONATE0001817538</t>
  </si>
  <si>
    <t>CAF - Mr P Bates</t>
  </si>
  <si>
    <t>JOHANNES WIESCHK</t>
  </si>
  <si>
    <t>CAF - Mr J Turner</t>
  </si>
  <si>
    <t>MYDONATE0001828898</t>
  </si>
  <si>
    <t>BELE WOLLESEN</t>
  </si>
  <si>
    <t>MYDONATE0001840278</t>
  </si>
  <si>
    <t>MYDONATE0001851698</t>
  </si>
  <si>
    <t>DARVISH N    S95</t>
  </si>
  <si>
    <t>GILL A.</t>
  </si>
  <si>
    <t>WATSON LEE JONATHA</t>
  </si>
  <si>
    <t>MYDONATE0001863138</t>
  </si>
  <si>
    <t>Mr Paul Murphy</t>
  </si>
  <si>
    <t>Mrs D Syder</t>
  </si>
  <si>
    <t>MYDONATE0001874617</t>
  </si>
  <si>
    <t>CAF - Mr S Hocking</t>
  </si>
  <si>
    <t>CAF - Dr G Shin</t>
  </si>
  <si>
    <t>STIFEL NICOLAUS (via College)</t>
  </si>
  <si>
    <t>MYDONATE0001886157</t>
  </si>
  <si>
    <t>Mr E Vegelin</t>
  </si>
  <si>
    <t>MYDONATE0001897757</t>
  </si>
  <si>
    <t>UK GRANTS COMIC RELIEF</t>
  </si>
  <si>
    <t>CAF - LogicaCMG Charity Project</t>
  </si>
  <si>
    <t>MYDONATE0001909397</t>
  </si>
  <si>
    <t>KERGRENE E</t>
  </si>
  <si>
    <t>MONTEIRO D AGUIAR</t>
  </si>
  <si>
    <t>SOFTWIRE</t>
  </si>
  <si>
    <t>MYDONATE0001921097</t>
  </si>
  <si>
    <t>UNIVERSITAETSKLINIKUM MAGDEBURG</t>
  </si>
  <si>
    <t>MYDONATE0001932857</t>
  </si>
  <si>
    <t>West Ham Home and Hostel</t>
  </si>
  <si>
    <t>MYDONATE0001944677</t>
  </si>
  <si>
    <t>MYDONATE0001956537</t>
  </si>
  <si>
    <t>To strengthen the schistosomiasis and……</t>
  </si>
  <si>
    <t>Fenwick, Alan / Al Abdallah, Najwa/ Wheldon, Alexandra</t>
  </si>
  <si>
    <t>Balance as at 31st January 2016</t>
  </si>
  <si>
    <t xml:space="preserve"> Fund balance excluding Commitments including Royalties as at the 31st January 2016</t>
  </si>
  <si>
    <t>Fund balance including Commitments and Royalties as at the 31st January 2016</t>
  </si>
  <si>
    <t>HMRC Oct &amp; Nov 2015</t>
  </si>
  <si>
    <t>MYDONATE0001968437</t>
  </si>
  <si>
    <t>EASYFUNDRAISING LT</t>
  </si>
  <si>
    <t>LINCOLN COLLEGE -</t>
  </si>
  <si>
    <t>CAF - Mr D Kessler</t>
  </si>
  <si>
    <t>MYDONATE0001980397</t>
  </si>
  <si>
    <t>MYDONATE0001992397</t>
  </si>
  <si>
    <t>CAF - Mr P Morris</t>
  </si>
  <si>
    <t>MYDONATE0002004457</t>
  </si>
  <si>
    <t>MYDONATE0002016577</t>
  </si>
  <si>
    <t>Oxbridge Interviews Ltd</t>
  </si>
  <si>
    <t>Interact club of Isle of Wight</t>
  </si>
  <si>
    <t>CAF - Dr L Solera- Deuchar</t>
  </si>
  <si>
    <t>MYDONATE0002060457</t>
  </si>
  <si>
    <t>THE HORNE FAMILY CHARIT</t>
  </si>
  <si>
    <t>MYDONATE0002072717</t>
  </si>
  <si>
    <t>PC Badcock</t>
  </si>
  <si>
    <t>JM Page</t>
  </si>
  <si>
    <t>MYDONATE0002084997</t>
  </si>
  <si>
    <t>BENEVITY CLIENT</t>
  </si>
  <si>
    <t>MYDONATE0002097317</t>
  </si>
  <si>
    <t>CAF - Mr K Russell</t>
  </si>
  <si>
    <t>MYDONATE0002109677</t>
  </si>
  <si>
    <t>MYDONATE0002122097</t>
  </si>
  <si>
    <t>CAF - Mr B Hellawell</t>
  </si>
  <si>
    <t>Mr RG Breville</t>
  </si>
  <si>
    <t>MYDONATE0002134517</t>
  </si>
  <si>
    <t>US$ 5,000 - STIFEL NICOLAUS</t>
  </si>
  <si>
    <t>CAF - Mr S Berry</t>
  </si>
  <si>
    <t>MYDONATE0002146997</t>
  </si>
  <si>
    <t>CAF - Ms M Sansom</t>
  </si>
  <si>
    <t>BENEVITY ONE WOR</t>
  </si>
  <si>
    <t>Charities Trust Annual Fee for Charities Statements</t>
  </si>
  <si>
    <t>The control of intestinal worms and schistosomiasis in Burundi</t>
  </si>
  <si>
    <t>Transfers</t>
  </si>
  <si>
    <t>Withdrawal</t>
  </si>
  <si>
    <t>Transfer of remaining balance from Boyle, Dr J</t>
  </si>
  <si>
    <t>Fenwick, Alan / Al Abdallah, Najwa/ Wheldon, Alexandra / Wilhelme, Anna</t>
  </si>
  <si>
    <t>Balance as at 31st March 2016</t>
  </si>
  <si>
    <t xml:space="preserve"> Fund balance excluding Commitments including Royalties as at the 31st March 2016</t>
  </si>
  <si>
    <t>Fund balance including Commitments and Royalties as at the 31st March 2016</t>
  </si>
  <si>
    <t>HMRC Dec &amp; Jan 2016</t>
  </si>
  <si>
    <t>BENEVITY, INC</t>
  </si>
  <si>
    <t>PRISM THE GIFT FUN</t>
  </si>
  <si>
    <t>MYDONATE0002159537</t>
  </si>
  <si>
    <t>MYDONATE0002172157</t>
  </si>
  <si>
    <t>MYDONATE0002184837</t>
  </si>
  <si>
    <t>CAF - Mr D Barnett</t>
  </si>
  <si>
    <t>MYDONATE0002197557</t>
  </si>
  <si>
    <t>CAF - Mr J Pagden</t>
  </si>
  <si>
    <t>CAF - Mr S Morris</t>
  </si>
  <si>
    <t>MYDONATE0002210337</t>
  </si>
  <si>
    <t>CAF - Dr S Sherman</t>
  </si>
  <si>
    <t>CAF - Mr A Iqbal</t>
  </si>
  <si>
    <t>MYDONATE0002223177</t>
  </si>
  <si>
    <t>MYDONATE0002236097</t>
  </si>
  <si>
    <t>CAF - Dr B Croxford</t>
  </si>
  <si>
    <t>MYDONATE0002249076</t>
  </si>
  <si>
    <t>MYDONATE0002262116</t>
  </si>
  <si>
    <t>BENEVITY  INC</t>
  </si>
  <si>
    <t>n/a</t>
  </si>
  <si>
    <t>The funding of prevetion, control &amp; surveillance of NTDS in Rwanda</t>
  </si>
  <si>
    <t>Madagascar NTD treatment</t>
  </si>
  <si>
    <t>To strengthen the schistosomiasis and…</t>
  </si>
  <si>
    <t>The Control of Intestinal Worms and Schistosomiasis in Burundi</t>
  </si>
  <si>
    <t>The funding of preventation, control and Surveillance of NTDS in Rwanda</t>
  </si>
  <si>
    <t>Balance as at 30 April 2016</t>
  </si>
  <si>
    <t xml:space="preserve"> Fund balance excluding Commitments including Royalties as at the 30 April 2016</t>
  </si>
  <si>
    <t>Fund balance including Commitments and Royalties as at the 30 April 2016</t>
  </si>
  <si>
    <t>HMRC Feb &amp; Mar 2016</t>
  </si>
  <si>
    <t>MS HANNAH L PHILP</t>
  </si>
  <si>
    <t>COOPER J</t>
  </si>
  <si>
    <t>MYDONATE0002275216</t>
  </si>
  <si>
    <t>CAF - Mr S Simcikas</t>
  </si>
  <si>
    <t>MYDONATE0002288376</t>
  </si>
  <si>
    <t>CAF - Mr D Young</t>
  </si>
  <si>
    <t>MYDONATE0002301576</t>
  </si>
  <si>
    <t>CAF - Miss A Hands</t>
  </si>
  <si>
    <t>MYDONATE0002314856</t>
  </si>
  <si>
    <t>Transfer of remaining balance from International Education Fund</t>
  </si>
  <si>
    <t>Balance as at 18 July 2016</t>
  </si>
  <si>
    <t xml:space="preserve"> Fund balance excluding Commitments including Royalties as at the 18 July 2016</t>
  </si>
  <si>
    <t>Fund balance including Commitments and Royalties as at the 18 July 2016</t>
  </si>
  <si>
    <t>Balance as at 31 July 2016</t>
  </si>
  <si>
    <t xml:space="preserve"> Fund balance excluding Commitments including Royalties as at the 31 July 2016</t>
  </si>
  <si>
    <t>Fund balance including Commitments and Royalties as at the 31 July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</si>
</sst>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3" formatCode="_(* #,##0.00_);_(* \(#,##0.00\);_(* &quot;-&quot;??_);_(@_)"/>
    <numFmt numFmtId="164" formatCode="&quot;£&quot;#,##0;[Red]\-&quot;£&quot;#,##0"/>
    <numFmt numFmtId="165" formatCode="_-&quot;£&quot;* #,##0.00_-;\-&quot;£&quot;* #,##0.00_-;_-&quot;£&quot;* &quot;-&quot;??_-;_-@_-"/>
    <numFmt numFmtId="166" formatCode="_-* #,##0.00_-;\-* #,##0.00_-;_-* &quot;-&quot;??_-;_-@_-"/>
    <numFmt numFmtId="167" formatCode="_(&quot;£&quot;* #,##0.00_);_(&quot;£&quot;* \(#,##0.00\);_(&quot;£&quot;* &quot;-&quot;??_);_(@_)"/>
    <numFmt numFmtId="168" formatCode="&quot;£&quot;#,##0.00"/>
    <numFmt numFmtId="169" formatCode="#,##0.000"/>
    <numFmt numFmtId="170" formatCode="#,##0.00_ ;\-#,##0.00\ "/>
    <numFmt numFmtId="171" formatCode="###0;\-###0;"/>
    <numFmt numFmtId="172" formatCode="#,##0.00;[Red]\(#,##0.00\)"/>
    <numFmt numFmtId="173" formatCode="&quot;£&quot;#,##0.0;\(&quot;£&quot;#,##0.00\);"/>
    <numFmt numFmtId="174" formatCode="&quot;£&quot;#,##0;\-&quot;£&quot;#,##0;"/>
    <numFmt numFmtId="175" formatCode="[$-809]dd\ mmmm\ yyyy;@"/>
    <numFmt numFmtId="176" formatCode="[$-F800]dddd\,\ mmmm\ dd\,\ yyyy"/>
    <numFmt numFmtId="177" formatCode="#,##0.00;[Red]#\(##,###,###,##0.00\)"/>
    <numFmt numFmtId="178" formatCode="#,##0.00;[Red]#,##0.00"/>
  </numFmts>
  <fonts count="18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color indexed="48"/>
      <name val="Arial"/>
      <family val="2"/>
    </font>
    <font>
      <b/>
      <sz val="10"/>
      <name val="Arial"/>
      <family val="2"/>
    </font>
    <font>
      <b/>
      <sz val="12"/>
      <name val="Bookman Old Style"/>
      <family val="1"/>
    </font>
    <font>
      <i/>
      <sz val="10"/>
      <name val="Arial"/>
      <family val="2"/>
    </font>
    <font>
      <b/>
      <sz val="10"/>
      <name val="Book Antiqua"/>
      <family val="1"/>
    </font>
    <font>
      <sz val="10"/>
      <name val="Book Antiqua"/>
      <family val="1"/>
    </font>
    <font>
      <b/>
      <sz val="9"/>
      <name val="Book Antiqua"/>
      <family val="1"/>
    </font>
    <font>
      <b/>
      <i/>
      <sz val="10"/>
      <name val="Arial"/>
      <family val="2"/>
    </font>
    <font>
      <b/>
      <sz val="11"/>
      <name val="Book Antiqua"/>
      <family val="1"/>
    </font>
    <font>
      <sz val="11"/>
      <name val="Book Antiqua"/>
      <family val="1"/>
    </font>
    <font>
      <sz val="11"/>
      <name val="Arial"/>
      <family val="2"/>
    </font>
    <font>
      <sz val="10"/>
      <name val="Bookman Old Style"/>
      <family val="1"/>
    </font>
    <font>
      <sz val="10"/>
      <name val="Comic Sans MS"/>
      <family val="4"/>
    </font>
    <font>
      <b/>
      <sz val="11"/>
      <name val="Arial"/>
      <family val="2"/>
    </font>
    <font>
      <sz val="11"/>
      <name val="Comic Sans MS"/>
      <family val="4"/>
    </font>
    <font>
      <b/>
      <sz val="9"/>
      <name val="Garamond"/>
      <family val="1"/>
    </font>
    <font>
      <sz val="10"/>
      <color indexed="14"/>
      <name val="Trebuchet MS"/>
      <family val="2"/>
    </font>
    <font>
      <sz val="10"/>
      <name val="Trebuchet MS"/>
      <family val="2"/>
    </font>
    <font>
      <sz val="9"/>
      <name val="Trebuchet MS"/>
      <family val="2"/>
    </font>
    <font>
      <sz val="11"/>
      <name val="Garamond"/>
      <family val="1"/>
    </font>
    <font>
      <sz val="10"/>
      <name val="Garamond"/>
      <family val="1"/>
    </font>
    <font>
      <sz val="10"/>
      <color indexed="10"/>
      <name val="Garamond"/>
      <family val="1"/>
    </font>
    <font>
      <sz val="10"/>
      <color indexed="48"/>
      <name val="Garamond"/>
      <family val="1"/>
    </font>
    <font>
      <b/>
      <sz val="11"/>
      <name val="Garamond"/>
      <family val="1"/>
    </font>
    <font>
      <b/>
      <i/>
      <sz val="10"/>
      <name val="Book Antiqua"/>
      <family val="1"/>
    </font>
    <font>
      <i/>
      <sz val="10"/>
      <name val="Book Antiqua"/>
      <family val="1"/>
    </font>
    <font>
      <sz val="10"/>
      <color indexed="10"/>
      <name val="Arial"/>
      <family val="2"/>
    </font>
    <font>
      <b/>
      <sz val="10"/>
      <name val="Century Gothic"/>
      <family val="2"/>
    </font>
    <font>
      <b/>
      <i/>
      <sz val="10"/>
      <name val="Bookman Old Style"/>
      <family val="1"/>
    </font>
    <font>
      <sz val="10"/>
      <color indexed="56"/>
      <name val="Arial"/>
      <family val="2"/>
    </font>
    <font>
      <b/>
      <sz val="10"/>
      <color indexed="12"/>
      <name val="Book Antiqua"/>
      <family val="1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1"/>
      <name val="Batang"/>
      <family val="1"/>
    </font>
    <font>
      <sz val="10"/>
      <name val="Batang"/>
      <family val="1"/>
    </font>
    <font>
      <sz val="11"/>
      <name val="Batang"/>
      <family val="1"/>
    </font>
    <font>
      <b/>
      <sz val="8"/>
      <name val="Batang"/>
      <family val="1"/>
    </font>
    <font>
      <b/>
      <sz val="8"/>
      <name val="Arial"/>
      <family val="2"/>
    </font>
    <font>
      <sz val="8"/>
      <name val="Trebuchet MS"/>
      <family val="2"/>
    </font>
    <font>
      <sz val="10"/>
      <color indexed="12"/>
      <name val="Trebuchet MS"/>
      <family val="2"/>
    </font>
    <font>
      <sz val="11"/>
      <name val="Trebuchet MS"/>
      <family val="2"/>
    </font>
    <font>
      <sz val="9"/>
      <color indexed="8"/>
      <name val="Trebuchet MS"/>
      <family val="2"/>
    </font>
    <font>
      <sz val="10"/>
      <color indexed="8"/>
      <name val="Trebuchet MS"/>
      <family val="2"/>
    </font>
    <font>
      <sz val="8"/>
      <color indexed="8"/>
      <name val="Trebuchet MS"/>
      <family val="2"/>
    </font>
    <font>
      <sz val="8"/>
      <color indexed="14"/>
      <name val="Trebuchet MS"/>
      <family val="2"/>
    </font>
    <font>
      <sz val="9"/>
      <color indexed="11"/>
      <name val="Trebuchet MS"/>
      <family val="2"/>
    </font>
    <font>
      <sz val="10"/>
      <color indexed="11"/>
      <name val="Trebuchet MS"/>
      <family val="2"/>
    </font>
    <font>
      <sz val="8"/>
      <color indexed="11"/>
      <name val="Trebuchet MS"/>
      <family val="2"/>
    </font>
    <font>
      <i/>
      <sz val="10"/>
      <name val="Trebuchet MS"/>
      <family val="2"/>
    </font>
    <font>
      <sz val="9"/>
      <color indexed="57"/>
      <name val="Trebuchet MS"/>
      <family val="2"/>
    </font>
    <font>
      <sz val="10"/>
      <color indexed="57"/>
      <name val="Trebuchet MS"/>
      <family val="2"/>
    </font>
    <font>
      <sz val="8"/>
      <color indexed="57"/>
      <name val="Trebuchet MS"/>
      <family val="2"/>
    </font>
    <font>
      <sz val="10"/>
      <color indexed="17"/>
      <name val="Trebuchet MS"/>
      <family val="2"/>
    </font>
    <font>
      <sz val="9"/>
      <color indexed="17"/>
      <name val="Trebuchet MS"/>
      <family val="2"/>
    </font>
    <font>
      <sz val="8"/>
      <color indexed="17"/>
      <name val="Trebuchet MS"/>
      <family val="2"/>
    </font>
    <font>
      <sz val="10"/>
      <color indexed="48"/>
      <name val="Trebuchet MS"/>
      <family val="2"/>
    </font>
    <font>
      <i/>
      <sz val="8"/>
      <color indexed="57"/>
      <name val="Trebuchet MS"/>
      <family val="2"/>
    </font>
    <font>
      <b/>
      <sz val="10"/>
      <color indexed="8"/>
      <name val="Trebuchet MS"/>
      <family val="2"/>
    </font>
    <font>
      <b/>
      <sz val="10"/>
      <color indexed="12"/>
      <name val="Trebuchet MS"/>
      <family val="2"/>
    </font>
    <font>
      <b/>
      <sz val="10"/>
      <color indexed="10"/>
      <name val="Trebuchet MS"/>
      <family val="2"/>
    </font>
    <font>
      <b/>
      <sz val="10"/>
      <name val="Trebuchet MS"/>
      <family val="2"/>
    </font>
    <font>
      <b/>
      <sz val="9"/>
      <name val="Trebuchet MS"/>
      <family val="2"/>
    </font>
    <font>
      <b/>
      <sz val="11"/>
      <name val="Trebuchet MS"/>
      <family val="2"/>
    </font>
    <font>
      <sz val="10"/>
      <name val="Tunga"/>
      <family val="2"/>
    </font>
    <font>
      <sz val="10"/>
      <color indexed="10"/>
      <name val="Trebuchet MS"/>
      <family val="2"/>
    </font>
    <font>
      <sz val="10"/>
      <color indexed="10"/>
      <name val="Batang"/>
      <family val="1"/>
    </font>
    <font>
      <sz val="12"/>
      <color indexed="8"/>
      <name val="Book Antiqua"/>
      <family val="1"/>
    </font>
    <font>
      <sz val="10"/>
      <color indexed="8"/>
      <name val="Book Antiqua"/>
      <family val="1"/>
    </font>
    <font>
      <sz val="10"/>
      <color indexed="48"/>
      <name val="Book Antiqua"/>
      <family val="1"/>
    </font>
    <font>
      <sz val="9"/>
      <color indexed="8"/>
      <name val="Comic Sans MS"/>
      <family val="4"/>
    </font>
    <font>
      <sz val="9"/>
      <color indexed="12"/>
      <name val="Comic Sans MS"/>
      <family val="4"/>
    </font>
    <font>
      <sz val="10"/>
      <color indexed="11"/>
      <name val="Book Antiqua"/>
      <family val="1"/>
    </font>
    <font>
      <sz val="9"/>
      <name val="Comic Sans MS"/>
      <family val="4"/>
    </font>
    <font>
      <sz val="10"/>
      <color indexed="11"/>
      <name val="Comic Sans MS"/>
      <family val="4"/>
    </font>
    <font>
      <sz val="8"/>
      <color indexed="10"/>
      <name val="Trebuchet MS"/>
      <family val="2"/>
    </font>
    <font>
      <u/>
      <sz val="10"/>
      <color indexed="14"/>
      <name val="Trebuchet MS"/>
      <family val="2"/>
    </font>
    <font>
      <u/>
      <sz val="10"/>
      <color indexed="12"/>
      <name val="Trebuchet MS"/>
      <family val="2"/>
    </font>
    <font>
      <sz val="10"/>
      <color indexed="18"/>
      <name val="Trebuchet MS"/>
      <family val="2"/>
    </font>
    <font>
      <b/>
      <sz val="10"/>
      <color indexed="11"/>
      <name val="Book Antiqua"/>
      <family val="1"/>
    </font>
    <font>
      <b/>
      <sz val="10"/>
      <name val="Tunga"/>
      <family val="2"/>
    </font>
    <font>
      <b/>
      <sz val="11"/>
      <name val="Tunga"/>
      <family val="2"/>
    </font>
    <font>
      <b/>
      <u val="singleAccounting"/>
      <sz val="10"/>
      <name val="Trebuchet MS"/>
      <family val="2"/>
    </font>
    <font>
      <b/>
      <sz val="10"/>
      <color indexed="48"/>
      <name val="Arial"/>
      <family val="2"/>
    </font>
    <font>
      <b/>
      <sz val="10"/>
      <name val="Batang"/>
      <family val="1"/>
    </font>
    <font>
      <sz val="10"/>
      <color indexed="57"/>
      <name val="Garamond"/>
      <family val="1"/>
    </font>
    <font>
      <sz val="11"/>
      <color indexed="57"/>
      <name val="Garamond"/>
      <family val="1"/>
    </font>
    <font>
      <i/>
      <sz val="10"/>
      <color indexed="57"/>
      <name val="Garamond"/>
      <family val="1"/>
    </font>
    <font>
      <b/>
      <sz val="11"/>
      <color indexed="10"/>
      <name val="Garamond"/>
      <family val="1"/>
    </font>
    <font>
      <u/>
      <sz val="10"/>
      <color indexed="12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b/>
      <sz val="11"/>
      <color indexed="8"/>
      <name val="Garamond"/>
      <family val="1"/>
    </font>
    <font>
      <sz val="11"/>
      <color indexed="8"/>
      <name val="Garamond"/>
      <family val="1"/>
    </font>
    <font>
      <sz val="9"/>
      <color indexed="8"/>
      <name val="Arial"/>
      <family val="2"/>
    </font>
    <font>
      <sz val="10"/>
      <name val="Arial Unicode MS"/>
      <family val="2"/>
    </font>
    <font>
      <sz val="11"/>
      <name val="Arial Unicode MS"/>
      <family val="2"/>
    </font>
    <font>
      <b/>
      <sz val="11"/>
      <name val="Arial Unicode MS"/>
      <family val="2"/>
    </font>
    <font>
      <b/>
      <sz val="10"/>
      <name val="Garamond"/>
      <family val="1"/>
    </font>
    <font>
      <b/>
      <i/>
      <sz val="9"/>
      <color indexed="8"/>
      <name val="Century Gothic"/>
      <family val="2"/>
    </font>
    <font>
      <sz val="10"/>
      <name val="Tahoma"/>
      <family val="2"/>
    </font>
    <font>
      <b/>
      <sz val="8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aramond"/>
      <family val="1"/>
    </font>
    <font>
      <sz val="11"/>
      <color rgb="FFFF0000"/>
      <name val="Garamond"/>
      <family val="1"/>
    </font>
    <font>
      <sz val="11"/>
      <color theme="1"/>
      <name val="Garamond"/>
      <family val="1"/>
    </font>
    <font>
      <sz val="11"/>
      <color theme="1"/>
      <name val="Arial"/>
      <family val="2"/>
    </font>
    <font>
      <sz val="12"/>
      <color theme="1"/>
      <name val="Garamond"/>
      <family val="1"/>
    </font>
    <font>
      <i/>
      <sz val="10"/>
      <color theme="1"/>
      <name val="Book Antiqua"/>
      <family val="1"/>
    </font>
    <font>
      <sz val="10"/>
      <name val="Calibri"/>
      <family val="2"/>
      <scheme val="minor"/>
    </font>
    <font>
      <sz val="11"/>
      <color theme="1"/>
      <name val="Trebuchet MS"/>
      <family val="2"/>
    </font>
    <font>
      <sz val="10"/>
      <color theme="5"/>
      <name val="Arial"/>
      <family val="2"/>
    </font>
    <font>
      <sz val="8"/>
      <color theme="6"/>
      <name val="Arial"/>
      <family val="2"/>
    </font>
    <font>
      <sz val="8"/>
      <color theme="5"/>
      <name val="Arial"/>
      <family val="2"/>
    </font>
    <font>
      <sz val="8"/>
      <color theme="1"/>
      <name val="Arial"/>
      <family val="2"/>
    </font>
    <font>
      <sz val="10"/>
      <color theme="1"/>
      <name val="Tahoma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  <font>
      <sz val="11"/>
      <color theme="6"/>
      <name val="Calibri"/>
      <family val="2"/>
      <scheme val="minor"/>
    </font>
    <font>
      <sz val="11"/>
      <color theme="5"/>
      <name val="Calibri"/>
      <family val="2"/>
      <scheme val="minor"/>
    </font>
    <font>
      <sz val="11"/>
      <color theme="5"/>
      <name val="Arial"/>
      <family val="2"/>
    </font>
    <font>
      <b/>
      <sz val="11"/>
      <color theme="1"/>
      <name val="Arial"/>
      <family val="2"/>
    </font>
    <font>
      <u/>
      <sz val="8"/>
      <color theme="1"/>
      <name val="Arial"/>
      <family val="2"/>
    </font>
    <font>
      <sz val="9"/>
      <color theme="1"/>
      <name val="Arial"/>
      <family val="2"/>
    </font>
    <font>
      <sz val="11"/>
      <color rgb="FFFF000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u/>
      <sz val="8"/>
      <color theme="1"/>
      <name val="Arial"/>
      <family val="2"/>
    </font>
    <font>
      <b/>
      <sz val="8"/>
      <color theme="1"/>
      <name val="Arial"/>
      <family val="2"/>
    </font>
    <font>
      <b/>
      <sz val="9"/>
      <color theme="1"/>
      <name val="Arial"/>
      <family val="2"/>
    </font>
    <font>
      <sz val="10"/>
      <color theme="1"/>
      <name val="Trebuchet MS"/>
      <family val="2"/>
    </font>
    <font>
      <i/>
      <sz val="10"/>
      <color theme="1"/>
      <name val="Arial"/>
      <family val="2"/>
    </font>
    <font>
      <u/>
      <sz val="10"/>
      <color theme="1"/>
      <name val="Arial"/>
      <family val="2"/>
    </font>
    <font>
      <sz val="11"/>
      <color theme="4"/>
      <name val="Calibri"/>
      <family val="2"/>
      <scheme val="minor"/>
    </font>
    <font>
      <b/>
      <sz val="11"/>
      <color theme="4"/>
      <name val="Calibri"/>
      <family val="2"/>
      <scheme val="minor"/>
    </font>
    <font>
      <b/>
      <sz val="10"/>
      <color theme="1"/>
      <name val="Tahoma"/>
      <family val="2"/>
    </font>
    <font>
      <b/>
      <sz val="11"/>
      <name val="Bookman Old Style"/>
      <family val="1"/>
    </font>
    <font>
      <b/>
      <sz val="10"/>
      <name val="Bookman Old Style"/>
      <family val="1"/>
    </font>
    <font>
      <sz val="10"/>
      <color rgb="FFFF0000"/>
      <name val="Arial"/>
      <family val="2"/>
    </font>
    <font>
      <u/>
      <sz val="10"/>
      <color rgb="FFFF0000"/>
      <name val="Arial"/>
      <family val="2"/>
    </font>
    <font>
      <u/>
      <sz val="11"/>
      <color rgb="FFFF0000"/>
      <name val="Garamond"/>
      <family val="1"/>
    </font>
    <font>
      <b/>
      <sz val="9"/>
      <name val="Century Gothic"/>
      <family val="2"/>
    </font>
    <font>
      <b/>
      <i/>
      <sz val="9"/>
      <name val="Century Gothic"/>
      <family val="2"/>
    </font>
    <font>
      <b/>
      <sz val="10"/>
      <color indexed="56"/>
      <name val="Century Gothic"/>
      <family val="2"/>
    </font>
    <font>
      <sz val="12"/>
      <name val="Trebuchet MS"/>
      <family val="2"/>
    </font>
    <font>
      <sz val="11"/>
      <color rgb="FFFF0000"/>
      <name val="Calibri"/>
      <family val="2"/>
      <scheme val="minor"/>
    </font>
    <font>
      <b/>
      <i/>
      <sz val="11"/>
      <name val="Calibri"/>
      <family val="2"/>
      <scheme val="minor"/>
    </font>
    <font>
      <sz val="11"/>
      <color indexed="10"/>
      <name val="Calibri"/>
      <family val="2"/>
      <scheme val="minor"/>
    </font>
    <font>
      <u/>
      <sz val="11"/>
      <color rgb="FFFF0000"/>
      <name val="Calibri"/>
      <family val="2"/>
      <scheme val="minor"/>
    </font>
    <font>
      <sz val="11"/>
      <color indexed="56"/>
      <name val="Calibri"/>
      <family val="2"/>
      <scheme val="minor"/>
    </font>
    <font>
      <b/>
      <sz val="11"/>
      <color indexed="56"/>
      <name val="Calibri"/>
      <family val="2"/>
      <scheme val="minor"/>
    </font>
    <font>
      <sz val="10"/>
      <color rgb="FF000000"/>
      <name val="Tahoma"/>
      <family val="2"/>
    </font>
  </fonts>
  <fills count="16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ECFF"/>
        <bgColor indexed="64"/>
      </patternFill>
    </fill>
  </fills>
  <borders count="28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thick">
        <color auto="1"/>
      </bottom>
      <diagonal/>
    </border>
    <border>
      <left/>
      <right style="medium">
        <color auto="1"/>
      </right>
      <top/>
      <bottom style="thick">
        <color auto="1"/>
      </bottom>
      <diagonal/>
    </border>
    <border>
      <left style="medium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 style="thick">
        <color auto="1"/>
      </bottom>
      <diagonal/>
    </border>
    <border>
      <left/>
      <right style="medium">
        <color auto="1"/>
      </right>
      <top style="thick">
        <color auto="1"/>
      </top>
      <bottom style="thick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thick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/>
      <top/>
      <bottom style="medium">
        <color auto="1"/>
      </bottom>
      <diagonal/>
    </border>
    <border>
      <left/>
      <right/>
      <top style="medium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8">
    <xf numFmtId="0" fontId="0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5" fillId="0" borderId="0"/>
    <xf numFmtId="0" fontId="23" fillId="0" borderId="0"/>
    <xf numFmtId="166" fontId="25" fillId="0" borderId="0" applyFont="0" applyFill="0" applyBorder="0" applyAlignment="0" applyProtection="0"/>
  </cellStyleXfs>
  <cellXfs count="1414">
    <xf numFmtId="0" fontId="0" fillId="0" borderId="0" xfId="0"/>
    <xf numFmtId="0" fontId="27" fillId="2" borderId="0" xfId="0" applyFont="1" applyFill="1"/>
    <xf numFmtId="15" fontId="28" fillId="0" borderId="0" xfId="0" applyNumberFormat="1" applyFont="1"/>
    <xf numFmtId="17" fontId="27" fillId="0" borderId="0" xfId="0" applyNumberFormat="1" applyFont="1"/>
    <xf numFmtId="0" fontId="27" fillId="0" borderId="0" xfId="0" applyFont="1"/>
    <xf numFmtId="0" fontId="26" fillId="0" borderId="0" xfId="4" applyFont="1" applyAlignment="1" applyProtection="1"/>
    <xf numFmtId="0" fontId="27" fillId="0" borderId="0" xfId="0" quotePrefix="1" applyFont="1" applyAlignment="1">
      <alignment horizontal="left"/>
    </xf>
    <xf numFmtId="0" fontId="29" fillId="0" borderId="0" xfId="0" applyFont="1"/>
    <xf numFmtId="0" fontId="30" fillId="0" borderId="0" xfId="0" applyFont="1"/>
    <xf numFmtId="0" fontId="27" fillId="0" borderId="0" xfId="0" applyFont="1" applyAlignment="1">
      <alignment horizontal="center"/>
    </xf>
    <xf numFmtId="0" fontId="30" fillId="0" borderId="0" xfId="0" applyFont="1" applyBorder="1" applyAlignment="1">
      <alignment vertical="center"/>
    </xf>
    <xf numFmtId="0" fontId="29" fillId="0" borderId="0" xfId="0" applyFont="1" applyBorder="1" applyAlignment="1">
      <alignment vertical="center"/>
    </xf>
    <xf numFmtId="0" fontId="31" fillId="0" borderId="0" xfId="0" applyFont="1"/>
    <xf numFmtId="0" fontId="32" fillId="0" borderId="0" xfId="0" quotePrefix="1" applyFont="1" applyBorder="1" applyAlignment="1">
      <alignment horizontal="left" vertical="center"/>
    </xf>
    <xf numFmtId="0" fontId="32" fillId="0" borderId="0" xfId="0" applyFont="1" applyBorder="1" applyAlignment="1">
      <alignment vertical="center"/>
    </xf>
    <xf numFmtId="0" fontId="33" fillId="0" borderId="0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0" fontId="27" fillId="0" borderId="0" xfId="0" applyFont="1" applyFill="1" applyBorder="1" applyAlignment="1">
      <alignment vertical="center"/>
    </xf>
    <xf numFmtId="0" fontId="34" fillId="0" borderId="0" xfId="0" applyFont="1" applyBorder="1" applyAlignment="1">
      <alignment vertical="center"/>
    </xf>
    <xf numFmtId="0" fontId="35" fillId="0" borderId="0" xfId="0" applyFont="1" applyBorder="1" applyAlignment="1">
      <alignment vertical="center"/>
    </xf>
    <xf numFmtId="0" fontId="27" fillId="3" borderId="1" xfId="0" applyFont="1" applyFill="1" applyBorder="1" applyAlignment="1">
      <alignment vertical="center"/>
    </xf>
    <xf numFmtId="0" fontId="27" fillId="3" borderId="1" xfId="0" applyFont="1" applyFill="1" applyBorder="1" applyAlignment="1">
      <alignment horizontal="center" vertical="center"/>
    </xf>
    <xf numFmtId="0" fontId="29" fillId="3" borderId="1" xfId="0" applyFont="1" applyFill="1" applyBorder="1" applyAlignment="1">
      <alignment horizontal="center" vertical="center"/>
    </xf>
    <xf numFmtId="0" fontId="29" fillId="3" borderId="2" xfId="0" applyFont="1" applyFill="1" applyBorder="1" applyAlignment="1">
      <alignment horizontal="center" vertical="center"/>
    </xf>
    <xf numFmtId="0" fontId="27" fillId="3" borderId="3" xfId="0" applyFont="1" applyFill="1" applyBorder="1" applyAlignment="1">
      <alignment vertical="center"/>
    </xf>
    <xf numFmtId="0" fontId="27" fillId="3" borderId="3" xfId="0" applyFont="1" applyFill="1" applyBorder="1" applyAlignment="1">
      <alignment horizontal="center" vertical="center"/>
    </xf>
    <xf numFmtId="0" fontId="29" fillId="3" borderId="3" xfId="0" applyFont="1" applyFill="1" applyBorder="1" applyAlignment="1">
      <alignment horizontal="center" vertical="center"/>
    </xf>
    <xf numFmtId="0" fontId="29" fillId="3" borderId="3" xfId="0" applyFont="1" applyFill="1" applyBorder="1" applyAlignment="1">
      <alignment vertical="center"/>
    </xf>
    <xf numFmtId="0" fontId="29" fillId="3" borderId="4" xfId="0" applyFont="1" applyFill="1" applyBorder="1" applyAlignment="1">
      <alignment vertical="center"/>
    </xf>
    <xf numFmtId="0" fontId="29" fillId="3" borderId="4" xfId="0" applyFont="1" applyFill="1" applyBorder="1" applyAlignment="1">
      <alignment horizontal="center" vertical="center"/>
    </xf>
    <xf numFmtId="0" fontId="29" fillId="3" borderId="5" xfId="0" applyFont="1" applyFill="1" applyBorder="1" applyAlignment="1">
      <alignment horizontal="center" vertical="center"/>
    </xf>
    <xf numFmtId="17" fontId="36" fillId="3" borderId="3" xfId="0" applyNumberFormat="1" applyFont="1" applyFill="1" applyBorder="1" applyAlignment="1">
      <alignment horizontal="center" vertical="center"/>
    </xf>
    <xf numFmtId="4" fontId="33" fillId="0" borderId="3" xfId="0" applyNumberFormat="1" applyFont="1" applyBorder="1" applyAlignment="1">
      <alignment horizontal="center" vertical="center"/>
    </xf>
    <xf numFmtId="4" fontId="33" fillId="0" borderId="3" xfId="0" applyNumberFormat="1" applyFont="1" applyFill="1" applyBorder="1" applyAlignment="1">
      <alignment horizontal="center" vertical="center"/>
    </xf>
    <xf numFmtId="169" fontId="33" fillId="0" borderId="3" xfId="0" quotePrefix="1" applyNumberFormat="1" applyFont="1" applyFill="1" applyBorder="1" applyAlignment="1">
      <alignment horizontal="center" vertical="center"/>
    </xf>
    <xf numFmtId="4" fontId="33" fillId="0" borderId="2" xfId="0" applyNumberFormat="1" applyFont="1" applyFill="1" applyBorder="1" applyAlignment="1">
      <alignment horizontal="center" vertical="center"/>
    </xf>
    <xf numFmtId="4" fontId="0" fillId="0" borderId="0" xfId="0" applyNumberFormat="1"/>
    <xf numFmtId="0" fontId="36" fillId="3" borderId="6" xfId="0" applyFont="1" applyFill="1" applyBorder="1" applyAlignment="1">
      <alignment vertical="center"/>
    </xf>
    <xf numFmtId="4" fontId="37" fillId="0" borderId="7" xfId="0" applyNumberFormat="1" applyFont="1" applyBorder="1" applyAlignment="1">
      <alignment vertical="center"/>
    </xf>
    <xf numFmtId="4" fontId="37" fillId="0" borderId="8" xfId="0" applyNumberFormat="1" applyFont="1" applyBorder="1" applyAlignment="1">
      <alignment vertical="center"/>
    </xf>
    <xf numFmtId="4" fontId="37" fillId="0" borderId="7" xfId="0" quotePrefix="1" applyNumberFormat="1" applyFont="1" applyFill="1" applyBorder="1" applyAlignment="1">
      <alignment horizontal="center" vertical="center"/>
    </xf>
    <xf numFmtId="4" fontId="37" fillId="0" borderId="9" xfId="0" applyNumberFormat="1" applyFont="1" applyBorder="1" applyAlignment="1">
      <alignment vertical="center"/>
    </xf>
    <xf numFmtId="0" fontId="37" fillId="4" borderId="10" xfId="0" applyFont="1" applyFill="1" applyBorder="1" applyAlignment="1">
      <alignment vertical="center"/>
    </xf>
    <xf numFmtId="4" fontId="37" fillId="4" borderId="0" xfId="0" applyNumberFormat="1" applyFont="1" applyFill="1" applyBorder="1" applyAlignment="1">
      <alignment vertical="center"/>
    </xf>
    <xf numFmtId="4" fontId="37" fillId="3" borderId="0" xfId="0" applyNumberFormat="1" applyFont="1" applyFill="1" applyBorder="1" applyAlignment="1">
      <alignment vertical="center"/>
    </xf>
    <xf numFmtId="4" fontId="37" fillId="3" borderId="2" xfId="0" applyNumberFormat="1" applyFont="1" applyFill="1" applyBorder="1" applyAlignment="1">
      <alignment vertical="center"/>
    </xf>
    <xf numFmtId="0" fontId="38" fillId="4" borderId="10" xfId="0" applyFont="1" applyFill="1" applyBorder="1" applyAlignment="1">
      <alignment vertical="center"/>
    </xf>
    <xf numFmtId="4" fontId="38" fillId="4" borderId="0" xfId="0" applyNumberFormat="1" applyFont="1" applyFill="1" applyBorder="1" applyAlignment="1">
      <alignment vertical="center"/>
    </xf>
    <xf numFmtId="4" fontId="38" fillId="3" borderId="0" xfId="0" applyNumberFormat="1" applyFont="1" applyFill="1" applyBorder="1" applyAlignment="1">
      <alignment vertical="center"/>
    </xf>
    <xf numFmtId="4" fontId="39" fillId="3" borderId="0" xfId="0" applyNumberFormat="1" applyFont="1" applyFill="1" applyBorder="1" applyAlignment="1">
      <alignment horizontal="center" vertical="center"/>
    </xf>
    <xf numFmtId="4" fontId="39" fillId="3" borderId="2" xfId="0" applyNumberFormat="1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vertical="center"/>
    </xf>
    <xf numFmtId="0" fontId="38" fillId="3" borderId="0" xfId="0" applyFont="1" applyFill="1" applyBorder="1" applyAlignment="1">
      <alignment vertical="center"/>
    </xf>
    <xf numFmtId="0" fontId="39" fillId="3" borderId="0" xfId="0" applyFont="1" applyFill="1" applyBorder="1" applyAlignment="1">
      <alignment horizontal="center" vertical="center"/>
    </xf>
    <xf numFmtId="0" fontId="39" fillId="3" borderId="2" xfId="0" applyFont="1" applyFill="1" applyBorder="1" applyAlignment="1">
      <alignment horizontal="center" vertical="center"/>
    </xf>
    <xf numFmtId="0" fontId="40" fillId="0" borderId="0" xfId="0" quotePrefix="1" applyFont="1" applyBorder="1" applyAlignment="1">
      <alignment horizontal="left" vertical="center"/>
    </xf>
    <xf numFmtId="10" fontId="41" fillId="3" borderId="0" xfId="0" quotePrefix="1" applyNumberFormat="1" applyFont="1" applyFill="1" applyBorder="1" applyAlignment="1">
      <alignment vertical="center"/>
    </xf>
    <xf numFmtId="4" fontId="41" fillId="3" borderId="0" xfId="0" applyNumberFormat="1" applyFont="1" applyFill="1" applyBorder="1" applyAlignment="1">
      <alignment horizontal="center" vertical="center"/>
    </xf>
    <xf numFmtId="4" fontId="41" fillId="3" borderId="2" xfId="0" applyNumberFormat="1" applyFont="1" applyFill="1" applyBorder="1" applyAlignment="1">
      <alignment horizontal="center" vertical="center"/>
    </xf>
    <xf numFmtId="0" fontId="38" fillId="4" borderId="11" xfId="0" applyFont="1" applyFill="1" applyBorder="1" applyAlignment="1">
      <alignment vertical="center"/>
    </xf>
    <xf numFmtId="0" fontId="38" fillId="4" borderId="12" xfId="0" applyFont="1" applyFill="1" applyBorder="1" applyAlignment="1">
      <alignment vertical="center"/>
    </xf>
    <xf numFmtId="0" fontId="38" fillId="3" borderId="12" xfId="0" applyFont="1" applyFill="1" applyBorder="1" applyAlignment="1">
      <alignment vertical="center"/>
    </xf>
    <xf numFmtId="0" fontId="38" fillId="3" borderId="12" xfId="0" applyFont="1" applyFill="1" applyBorder="1" applyAlignment="1">
      <alignment horizontal="center" vertical="center"/>
    </xf>
    <xf numFmtId="4" fontId="38" fillId="3" borderId="13" xfId="0" applyNumberFormat="1" applyFont="1" applyFill="1" applyBorder="1" applyAlignment="1">
      <alignment horizontal="center" vertical="center"/>
    </xf>
    <xf numFmtId="0" fontId="38" fillId="0" borderId="11" xfId="0" applyFont="1" applyBorder="1" applyAlignment="1">
      <alignment vertical="center"/>
    </xf>
    <xf numFmtId="0" fontId="38" fillId="0" borderId="12" xfId="0" applyFont="1" applyBorder="1" applyAlignment="1">
      <alignment vertical="center"/>
    </xf>
    <xf numFmtId="0" fontId="38" fillId="0" borderId="14" xfId="0" applyFont="1" applyBorder="1" applyAlignment="1">
      <alignment vertical="center"/>
    </xf>
    <xf numFmtId="0" fontId="38" fillId="0" borderId="13" xfId="0" applyFont="1" applyBorder="1" applyAlignment="1">
      <alignment vertical="center"/>
    </xf>
    <xf numFmtId="0" fontId="42" fillId="0" borderId="0" xfId="0" applyFont="1" applyBorder="1" applyAlignment="1">
      <alignment vertical="center"/>
    </xf>
    <xf numFmtId="0" fontId="38" fillId="0" borderId="0" xfId="0" applyFont="1" applyBorder="1" applyAlignment="1">
      <alignment vertical="center"/>
    </xf>
    <xf numFmtId="0" fontId="43" fillId="0" borderId="0" xfId="0" applyFont="1" applyBorder="1" applyAlignment="1">
      <alignment vertical="center"/>
    </xf>
    <xf numFmtId="15" fontId="44" fillId="0" borderId="0" xfId="0" applyNumberFormat="1" applyFont="1"/>
    <xf numFmtId="4" fontId="44" fillId="0" borderId="0" xfId="0" applyNumberFormat="1" applyFont="1" applyAlignment="1"/>
    <xf numFmtId="0" fontId="44" fillId="0" borderId="0" xfId="0" applyFont="1" applyAlignment="1">
      <alignment horizontal="center"/>
    </xf>
    <xf numFmtId="0" fontId="45" fillId="0" borderId="0" xfId="0" applyFont="1"/>
    <xf numFmtId="0" fontId="46" fillId="0" borderId="0" xfId="0" applyFont="1" applyBorder="1" applyAlignment="1">
      <alignment vertical="center"/>
    </xf>
    <xf numFmtId="0" fontId="47" fillId="0" borderId="0" xfId="0" applyFont="1" applyBorder="1" applyAlignment="1">
      <alignment vertical="center"/>
    </xf>
    <xf numFmtId="15" fontId="45" fillId="0" borderId="0" xfId="0" applyNumberFormat="1" applyFont="1"/>
    <xf numFmtId="4" fontId="45" fillId="0" borderId="0" xfId="0" applyNumberFormat="1" applyFont="1" applyAlignment="1"/>
    <xf numFmtId="0" fontId="45" fillId="0" borderId="0" xfId="0" applyFont="1" applyAlignment="1">
      <alignment horizontal="center"/>
    </xf>
    <xf numFmtId="0" fontId="38" fillId="0" borderId="0" xfId="0" applyFont="1"/>
    <xf numFmtId="15" fontId="48" fillId="0" borderId="0" xfId="0" applyNumberFormat="1" applyFont="1" applyAlignment="1">
      <alignment horizontal="center"/>
    </xf>
    <xf numFmtId="43" fontId="49" fillId="0" borderId="0" xfId="1" applyFont="1" applyAlignment="1">
      <alignment horizontal="center"/>
    </xf>
    <xf numFmtId="0" fontId="48" fillId="0" borderId="0" xfId="0" applyFont="1" applyAlignment="1">
      <alignment horizontal="center"/>
    </xf>
    <xf numFmtId="0" fontId="48" fillId="0" borderId="0" xfId="0" applyFont="1" applyAlignment="1">
      <alignment horizontal="left"/>
    </xf>
    <xf numFmtId="0" fontId="50" fillId="0" borderId="0" xfId="0" applyFont="1"/>
    <xf numFmtId="0" fontId="51" fillId="0" borderId="0" xfId="0" applyFont="1"/>
    <xf numFmtId="0" fontId="41" fillId="0" borderId="0" xfId="0" applyFont="1"/>
    <xf numFmtId="0" fontId="32" fillId="0" borderId="0" xfId="0" applyFont="1"/>
    <xf numFmtId="0" fontId="52" fillId="0" borderId="0" xfId="0" applyFont="1"/>
    <xf numFmtId="0" fontId="32" fillId="0" borderId="0" xfId="0" quotePrefix="1" applyFont="1" applyAlignment="1">
      <alignment horizontal="left"/>
    </xf>
    <xf numFmtId="0" fontId="53" fillId="0" borderId="0" xfId="0" applyFont="1"/>
    <xf numFmtId="0" fontId="33" fillId="0" borderId="0" xfId="0" applyFont="1"/>
    <xf numFmtId="0" fontId="32" fillId="0" borderId="15" xfId="0" applyFont="1" applyBorder="1"/>
    <xf numFmtId="0" fontId="32" fillId="0" borderId="0" xfId="0" applyFont="1" applyBorder="1"/>
    <xf numFmtId="0" fontId="0" fillId="0" borderId="0" xfId="0" applyBorder="1"/>
    <xf numFmtId="15" fontId="0" fillId="0" borderId="0" xfId="0" applyNumberFormat="1" applyAlignment="1">
      <alignment horizontal="center"/>
    </xf>
    <xf numFmtId="43" fontId="54" fillId="0" borderId="0" xfId="1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/>
    <xf numFmtId="0" fontId="28" fillId="0" borderId="0" xfId="0" applyFont="1"/>
    <xf numFmtId="0" fontId="0" fillId="0" borderId="0" xfId="0" applyAlignment="1">
      <alignment horizontal="left"/>
    </xf>
    <xf numFmtId="43" fontId="41" fillId="0" borderId="0" xfId="0" applyNumberFormat="1" applyFont="1"/>
    <xf numFmtId="0" fontId="35" fillId="0" borderId="0" xfId="0" quotePrefix="1" applyFont="1" applyAlignment="1">
      <alignment horizontal="left"/>
    </xf>
    <xf numFmtId="43" fontId="25" fillId="0" borderId="0" xfId="1" applyAlignment="1">
      <alignment horizontal="center"/>
    </xf>
    <xf numFmtId="0" fontId="35" fillId="0" borderId="0" xfId="0" applyFont="1" applyAlignment="1">
      <alignment horizontal="left"/>
    </xf>
    <xf numFmtId="0" fontId="55" fillId="0" borderId="0" xfId="0" applyFont="1"/>
    <xf numFmtId="0" fontId="56" fillId="0" borderId="0" xfId="0" applyFont="1"/>
    <xf numFmtId="0" fontId="55" fillId="0" borderId="0" xfId="0" quotePrefix="1" applyFont="1" applyAlignment="1">
      <alignment horizontal="left"/>
    </xf>
    <xf numFmtId="0" fontId="27" fillId="0" borderId="0" xfId="0" applyFont="1" applyBorder="1"/>
    <xf numFmtId="15" fontId="27" fillId="0" borderId="0" xfId="0" applyNumberFormat="1" applyFont="1" applyAlignment="1">
      <alignment horizontal="center"/>
    </xf>
    <xf numFmtId="4" fontId="27" fillId="0" borderId="0" xfId="0" applyNumberFormat="1" applyFont="1" applyAlignment="1">
      <alignment horizontal="center"/>
    </xf>
    <xf numFmtId="0" fontId="27" fillId="0" borderId="0" xfId="0" applyFont="1" applyBorder="1" applyAlignment="1">
      <alignment horizontal="center"/>
    </xf>
    <xf numFmtId="4" fontId="57" fillId="0" borderId="0" xfId="0" applyNumberFormat="1" applyFont="1"/>
    <xf numFmtId="0" fontId="24" fillId="0" borderId="0" xfId="0" applyFont="1"/>
    <xf numFmtId="0" fontId="24" fillId="0" borderId="0" xfId="0" applyFont="1" applyBorder="1"/>
    <xf numFmtId="0" fontId="38" fillId="0" borderId="0" xfId="0" applyFont="1" applyBorder="1"/>
    <xf numFmtId="0" fontId="58" fillId="0" borderId="0" xfId="0" quotePrefix="1" applyFont="1" applyAlignment="1">
      <alignment horizontal="left"/>
    </xf>
    <xf numFmtId="17" fontId="61" fillId="3" borderId="3" xfId="0" applyNumberFormat="1" applyFont="1" applyFill="1" applyBorder="1" applyAlignment="1">
      <alignment horizontal="center" vertical="center"/>
    </xf>
    <xf numFmtId="4" fontId="62" fillId="0" borderId="3" xfId="0" applyNumberFormat="1" applyFont="1" applyBorder="1" applyAlignment="1">
      <alignment horizontal="center" vertical="center"/>
    </xf>
    <xf numFmtId="4" fontId="62" fillId="0" borderId="3" xfId="0" applyNumberFormat="1" applyFont="1" applyFill="1" applyBorder="1" applyAlignment="1">
      <alignment horizontal="center" vertical="center"/>
    </xf>
    <xf numFmtId="169" fontId="62" fillId="0" borderId="3" xfId="0" quotePrefix="1" applyNumberFormat="1" applyFont="1" applyFill="1" applyBorder="1" applyAlignment="1">
      <alignment horizontal="center" vertical="center"/>
    </xf>
    <xf numFmtId="4" fontId="62" fillId="0" borderId="2" xfId="0" applyNumberFormat="1" applyFont="1" applyFill="1" applyBorder="1" applyAlignment="1">
      <alignment horizontal="center" vertical="center"/>
    </xf>
    <xf numFmtId="0" fontId="61" fillId="3" borderId="6" xfId="0" applyFont="1" applyFill="1" applyBorder="1" applyAlignment="1">
      <alignment vertical="center"/>
    </xf>
    <xf numFmtId="4" fontId="63" fillId="0" borderId="7" xfId="0" applyNumberFormat="1" applyFont="1" applyBorder="1" applyAlignment="1">
      <alignment vertical="center"/>
    </xf>
    <xf numFmtId="4" fontId="63" fillId="0" borderId="8" xfId="0" applyNumberFormat="1" applyFont="1" applyBorder="1" applyAlignment="1">
      <alignment vertical="center"/>
    </xf>
    <xf numFmtId="4" fontId="63" fillId="0" borderId="7" xfId="0" quotePrefix="1" applyNumberFormat="1" applyFont="1" applyFill="1" applyBorder="1" applyAlignment="1">
      <alignment horizontal="center" vertical="center"/>
    </xf>
    <xf numFmtId="4" fontId="63" fillId="0" borderId="9" xfId="0" applyNumberFormat="1" applyFont="1" applyBorder="1" applyAlignment="1">
      <alignment vertical="center"/>
    </xf>
    <xf numFmtId="0" fontId="63" fillId="4" borderId="10" xfId="0" applyFont="1" applyFill="1" applyBorder="1" applyAlignment="1">
      <alignment vertical="center"/>
    </xf>
    <xf numFmtId="4" fontId="63" fillId="4" borderId="0" xfId="0" applyNumberFormat="1" applyFont="1" applyFill="1" applyBorder="1" applyAlignment="1">
      <alignment vertical="center"/>
    </xf>
    <xf numFmtId="4" fontId="63" fillId="3" borderId="0" xfId="0" applyNumberFormat="1" applyFont="1" applyFill="1" applyBorder="1" applyAlignment="1">
      <alignment vertical="center"/>
    </xf>
    <xf numFmtId="4" fontId="63" fillId="3" borderId="2" xfId="0" applyNumberFormat="1" applyFont="1" applyFill="1" applyBorder="1" applyAlignment="1">
      <alignment vertical="center"/>
    </xf>
    <xf numFmtId="4" fontId="62" fillId="3" borderId="0" xfId="0" applyNumberFormat="1" applyFont="1" applyFill="1" applyBorder="1" applyAlignment="1">
      <alignment horizontal="center" vertical="center"/>
    </xf>
    <xf numFmtId="4" fontId="62" fillId="3" borderId="2" xfId="0" applyNumberFormat="1" applyFont="1" applyFill="1" applyBorder="1" applyAlignment="1">
      <alignment horizontal="center" vertical="center"/>
    </xf>
    <xf numFmtId="0" fontId="63" fillId="4" borderId="0" xfId="0" applyFont="1" applyFill="1" applyBorder="1" applyAlignment="1">
      <alignment vertical="center"/>
    </xf>
    <xf numFmtId="0" fontId="63" fillId="3" borderId="0" xfId="0" applyFont="1" applyFill="1" applyBorder="1" applyAlignment="1">
      <alignment vertical="center"/>
    </xf>
    <xf numFmtId="0" fontId="62" fillId="3" borderId="0" xfId="0" applyFont="1" applyFill="1" applyBorder="1" applyAlignment="1">
      <alignment horizontal="center" vertical="center"/>
    </xf>
    <xf numFmtId="0" fontId="62" fillId="3" borderId="2" xfId="0" applyFont="1" applyFill="1" applyBorder="1" applyAlignment="1">
      <alignment horizontal="center" vertical="center"/>
    </xf>
    <xf numFmtId="10" fontId="61" fillId="3" borderId="0" xfId="0" quotePrefix="1" applyNumberFormat="1" applyFont="1" applyFill="1" applyBorder="1" applyAlignment="1">
      <alignment vertical="center"/>
    </xf>
    <xf numFmtId="0" fontId="63" fillId="4" borderId="11" xfId="0" applyFont="1" applyFill="1" applyBorder="1" applyAlignment="1">
      <alignment vertical="center"/>
    </xf>
    <xf numFmtId="0" fontId="63" fillId="4" borderId="12" xfId="0" applyFont="1" applyFill="1" applyBorder="1" applyAlignment="1">
      <alignment vertical="center"/>
    </xf>
    <xf numFmtId="0" fontId="63" fillId="3" borderId="12" xfId="0" applyFont="1" applyFill="1" applyBorder="1" applyAlignment="1">
      <alignment vertical="center"/>
    </xf>
    <xf numFmtId="0" fontId="63" fillId="3" borderId="12" xfId="0" applyFont="1" applyFill="1" applyBorder="1" applyAlignment="1">
      <alignment horizontal="center" vertical="center"/>
    </xf>
    <xf numFmtId="4" fontId="63" fillId="3" borderId="13" xfId="0" applyNumberFormat="1" applyFont="1" applyFill="1" applyBorder="1" applyAlignment="1">
      <alignment horizontal="center" vertical="center"/>
    </xf>
    <xf numFmtId="0" fontId="64" fillId="0" borderId="0" xfId="0" applyFont="1" applyBorder="1" applyAlignment="1">
      <alignment vertical="center"/>
    </xf>
    <xf numFmtId="0" fontId="65" fillId="0" borderId="0" xfId="0" applyFont="1" applyBorder="1" applyAlignment="1">
      <alignment vertical="center"/>
    </xf>
    <xf numFmtId="4" fontId="64" fillId="0" borderId="0" xfId="0" applyNumberFormat="1" applyFont="1" applyBorder="1" applyAlignment="1">
      <alignment horizontal="center" vertical="center"/>
    </xf>
    <xf numFmtId="0" fontId="64" fillId="0" borderId="0" xfId="0" applyFont="1" applyBorder="1" applyAlignment="1">
      <alignment horizontal="center" vertical="center"/>
    </xf>
    <xf numFmtId="0" fontId="48" fillId="0" borderId="0" xfId="0" applyFont="1"/>
    <xf numFmtId="0" fontId="47" fillId="0" borderId="0" xfId="0" applyFont="1"/>
    <xf numFmtId="4" fontId="27" fillId="0" borderId="0" xfId="0" applyNumberFormat="1" applyFont="1"/>
    <xf numFmtId="15" fontId="46" fillId="0" borderId="0" xfId="0" applyNumberFormat="1" applyFont="1" applyAlignment="1">
      <alignment horizontal="center"/>
    </xf>
    <xf numFmtId="4" fontId="45" fillId="0" borderId="0" xfId="0" applyNumberFormat="1" applyFont="1" applyAlignment="1">
      <alignment horizontal="center"/>
    </xf>
    <xf numFmtId="0" fontId="66" fillId="0" borderId="16" xfId="0" quotePrefix="1" applyFont="1" applyBorder="1" applyAlignment="1">
      <alignment horizontal="center"/>
    </xf>
    <xf numFmtId="0" fontId="67" fillId="0" borderId="0" xfId="0" applyFont="1"/>
    <xf numFmtId="0" fontId="45" fillId="0" borderId="0" xfId="0" applyFont="1" applyBorder="1" applyAlignment="1">
      <alignment vertical="center"/>
    </xf>
    <xf numFmtId="4" fontId="45" fillId="0" borderId="0" xfId="0" applyNumberFormat="1" applyFont="1" applyBorder="1" applyAlignment="1">
      <alignment horizontal="center" vertical="center"/>
    </xf>
    <xf numFmtId="0" fontId="68" fillId="0" borderId="0" xfId="0" applyFont="1" applyBorder="1" applyAlignment="1">
      <alignment vertical="center"/>
    </xf>
    <xf numFmtId="15" fontId="69" fillId="0" borderId="0" xfId="0" applyNumberFormat="1" applyFont="1" applyAlignment="1">
      <alignment horizontal="center"/>
    </xf>
    <xf numFmtId="4" fontId="70" fillId="0" borderId="0" xfId="0" applyNumberFormat="1" applyFont="1" applyBorder="1" applyAlignment="1">
      <alignment horizontal="center"/>
    </xf>
    <xf numFmtId="0" fontId="71" fillId="0" borderId="16" xfId="0" applyFont="1" applyBorder="1" applyAlignment="1">
      <alignment horizontal="center"/>
    </xf>
    <xf numFmtId="4" fontId="70" fillId="0" borderId="0" xfId="0" applyNumberFormat="1" applyFont="1" applyAlignment="1">
      <alignment horizontal="center"/>
    </xf>
    <xf numFmtId="0" fontId="72" fillId="0" borderId="16" xfId="0" quotePrefix="1" applyFont="1" applyBorder="1" applyAlignment="1">
      <alignment horizontal="center"/>
    </xf>
    <xf numFmtId="0" fontId="67" fillId="0" borderId="0" xfId="0" applyFont="1" applyAlignment="1">
      <alignment horizontal="left"/>
    </xf>
    <xf numFmtId="0" fontId="76" fillId="0" borderId="0" xfId="0" applyFont="1"/>
    <xf numFmtId="17" fontId="45" fillId="0" borderId="0" xfId="0" applyNumberFormat="1" applyFont="1" applyAlignment="1">
      <alignment horizontal="center"/>
    </xf>
    <xf numFmtId="15" fontId="77" fillId="0" borderId="0" xfId="0" applyNumberFormat="1" applyFont="1" applyAlignment="1">
      <alignment horizontal="center"/>
    </xf>
    <xf numFmtId="4" fontId="78" fillId="0" borderId="0" xfId="0" applyNumberFormat="1" applyFont="1" applyAlignment="1">
      <alignment horizontal="center"/>
    </xf>
    <xf numFmtId="0" fontId="79" fillId="0" borderId="16" xfId="0" applyNumberFormat="1" applyFont="1" applyBorder="1" applyAlignment="1">
      <alignment horizontal="center"/>
    </xf>
    <xf numFmtId="0" fontId="78" fillId="0" borderId="0" xfId="0" applyFont="1"/>
    <xf numFmtId="0" fontId="80" fillId="0" borderId="0" xfId="0" applyFont="1"/>
    <xf numFmtId="15" fontId="81" fillId="0" borderId="0" xfId="0" applyNumberFormat="1" applyFont="1" applyAlignment="1">
      <alignment horizontal="center"/>
    </xf>
    <xf numFmtId="4" fontId="80" fillId="0" borderId="0" xfId="0" applyNumberFormat="1" applyFont="1" applyAlignment="1">
      <alignment horizontal="center"/>
    </xf>
    <xf numFmtId="0" fontId="82" fillId="0" borderId="16" xfId="0" applyNumberFormat="1" applyFont="1" applyBorder="1" applyAlignment="1">
      <alignment horizontal="center"/>
    </xf>
    <xf numFmtId="0" fontId="45" fillId="0" borderId="0" xfId="0" applyFont="1" applyBorder="1"/>
    <xf numFmtId="0" fontId="71" fillId="0" borderId="16" xfId="0" applyNumberFormat="1" applyFont="1" applyBorder="1" applyAlignment="1">
      <alignment horizontal="center"/>
    </xf>
    <xf numFmtId="0" fontId="83" fillId="0" borderId="0" xfId="0" applyFont="1"/>
    <xf numFmtId="0" fontId="78" fillId="0" borderId="0" xfId="0" applyFont="1" applyAlignment="1">
      <alignment horizontal="left"/>
    </xf>
    <xf numFmtId="169" fontId="79" fillId="0" borderId="16" xfId="0" quotePrefix="1" applyNumberFormat="1" applyFont="1" applyBorder="1" applyAlignment="1">
      <alignment horizontal="center"/>
    </xf>
    <xf numFmtId="169" fontId="84" fillId="0" borderId="16" xfId="0" quotePrefix="1" applyNumberFormat="1" applyFont="1" applyBorder="1" applyAlignment="1">
      <alignment horizontal="center"/>
    </xf>
    <xf numFmtId="0" fontId="79" fillId="0" borderId="16" xfId="0" applyFont="1" applyBorder="1" applyAlignment="1">
      <alignment horizontal="center"/>
    </xf>
    <xf numFmtId="0" fontId="68" fillId="0" borderId="0" xfId="0" applyFont="1"/>
    <xf numFmtId="15" fontId="71" fillId="0" borderId="0" xfId="0" applyNumberFormat="1" applyFont="1" applyAlignment="1">
      <alignment horizontal="center"/>
    </xf>
    <xf numFmtId="43" fontId="87" fillId="0" borderId="0" xfId="3" applyFont="1" applyAlignment="1">
      <alignment horizontal="center"/>
    </xf>
    <xf numFmtId="0" fontId="88" fillId="0" borderId="0" xfId="0" applyFont="1" applyAlignment="1">
      <alignment horizontal="center"/>
    </xf>
    <xf numFmtId="0" fontId="85" fillId="0" borderId="0" xfId="0" applyFont="1" applyAlignment="1">
      <alignment horizontal="center"/>
    </xf>
    <xf numFmtId="0" fontId="89" fillId="0" borderId="0" xfId="0" applyFont="1" applyAlignment="1">
      <alignment horizontal="left"/>
    </xf>
    <xf numFmtId="0" fontId="88" fillId="0" borderId="0" xfId="0" applyFont="1" applyBorder="1" applyAlignment="1">
      <alignment vertical="center"/>
    </xf>
    <xf numFmtId="0" fontId="91" fillId="0" borderId="0" xfId="0" applyFont="1" applyBorder="1" applyAlignment="1">
      <alignment vertical="center"/>
    </xf>
    <xf numFmtId="0" fontId="45" fillId="0" borderId="0" xfId="0" applyFont="1" applyBorder="1" applyAlignment="1">
      <alignment horizontal="left"/>
    </xf>
    <xf numFmtId="4" fontId="90" fillId="3" borderId="0" xfId="0" applyNumberFormat="1" applyFont="1" applyFill="1" applyBorder="1" applyAlignment="1">
      <alignment horizontal="center" vertical="center"/>
    </xf>
    <xf numFmtId="4" fontId="90" fillId="3" borderId="2" xfId="0" applyNumberFormat="1" applyFont="1" applyFill="1" applyBorder="1" applyAlignment="1">
      <alignment horizontal="center" vertical="center"/>
    </xf>
    <xf numFmtId="166" fontId="45" fillId="0" borderId="17" xfId="0" applyNumberFormat="1" applyFont="1" applyBorder="1" applyAlignment="1">
      <alignment vertical="center"/>
    </xf>
    <xf numFmtId="166" fontId="92" fillId="0" borderId="0" xfId="0" applyNumberFormat="1" applyFont="1" applyBorder="1" applyAlignment="1">
      <alignment vertical="center"/>
    </xf>
    <xf numFmtId="4" fontId="93" fillId="0" borderId="3" xfId="0" applyNumberFormat="1" applyFont="1" applyBorder="1" applyAlignment="1">
      <alignment horizontal="center" vertical="center"/>
    </xf>
    <xf numFmtId="15" fontId="70" fillId="0" borderId="0" xfId="0" applyNumberFormat="1" applyFont="1" applyAlignment="1">
      <alignment horizontal="center"/>
    </xf>
    <xf numFmtId="0" fontId="88" fillId="0" borderId="0" xfId="0" applyFont="1" applyBorder="1" applyAlignment="1">
      <alignment horizontal="center" vertical="center"/>
    </xf>
    <xf numFmtId="0" fontId="45" fillId="0" borderId="0" xfId="0" applyFont="1" applyBorder="1" applyAlignment="1">
      <alignment horizontal="left" vertical="center"/>
    </xf>
    <xf numFmtId="0" fontId="45" fillId="0" borderId="0" xfId="0" applyFont="1" applyBorder="1" applyAlignment="1">
      <alignment horizontal="center" vertical="center"/>
    </xf>
    <xf numFmtId="4" fontId="95" fillId="0" borderId="0" xfId="0" applyNumberFormat="1" applyFont="1" applyBorder="1" applyAlignment="1">
      <alignment horizontal="right"/>
    </xf>
    <xf numFmtId="0" fontId="96" fillId="0" borderId="0" xfId="0" applyFont="1" applyAlignment="1">
      <alignment horizontal="left"/>
    </xf>
    <xf numFmtId="4" fontId="70" fillId="0" borderId="0" xfId="0" applyNumberFormat="1" applyFont="1" applyBorder="1" applyAlignment="1">
      <alignment horizontal="right"/>
    </xf>
    <xf numFmtId="0" fontId="70" fillId="0" borderId="16" xfId="0" applyFont="1" applyBorder="1" applyAlignment="1">
      <alignment horizontal="center"/>
    </xf>
    <xf numFmtId="0" fontId="94" fillId="0" borderId="0" xfId="0" applyFont="1" applyBorder="1"/>
    <xf numFmtId="15" fontId="95" fillId="0" borderId="0" xfId="0" applyNumberFormat="1" applyFont="1" applyBorder="1" applyAlignment="1">
      <alignment horizontal="center"/>
    </xf>
    <xf numFmtId="0" fontId="95" fillId="0" borderId="0" xfId="0" applyFont="1" applyBorder="1" applyAlignment="1">
      <alignment horizontal="center"/>
    </xf>
    <xf numFmtId="0" fontId="96" fillId="0" borderId="0" xfId="0" applyFont="1" applyBorder="1" applyAlignment="1">
      <alignment horizontal="left"/>
    </xf>
    <xf numFmtId="15" fontId="99" fillId="4" borderId="0" xfId="0" applyNumberFormat="1" applyFont="1" applyFill="1" applyAlignment="1">
      <alignment horizontal="center"/>
    </xf>
    <xf numFmtId="0" fontId="99" fillId="4" borderId="16" xfId="0" applyFont="1" applyFill="1" applyBorder="1" applyAlignment="1">
      <alignment horizontal="center"/>
    </xf>
    <xf numFmtId="0" fontId="99" fillId="4" borderId="0" xfId="0" applyFont="1" applyFill="1"/>
    <xf numFmtId="0" fontId="47" fillId="0" borderId="0" xfId="0" applyFont="1" applyAlignment="1">
      <alignment horizontal="center"/>
    </xf>
    <xf numFmtId="0" fontId="42" fillId="0" borderId="0" xfId="0" applyFont="1"/>
    <xf numFmtId="15" fontId="97" fillId="4" borderId="0" xfId="0" applyNumberFormat="1" applyFont="1" applyFill="1" applyAlignment="1">
      <alignment horizontal="center"/>
    </xf>
    <xf numFmtId="0" fontId="97" fillId="4" borderId="16" xfId="0" applyFont="1" applyFill="1" applyBorder="1" applyAlignment="1">
      <alignment horizontal="center"/>
    </xf>
    <xf numFmtId="0" fontId="98" fillId="4" borderId="0" xfId="0" applyFont="1" applyFill="1"/>
    <xf numFmtId="0" fontId="100" fillId="0" borderId="0" xfId="0" applyFont="1"/>
    <xf numFmtId="15" fontId="101" fillId="4" borderId="0" xfId="0" applyNumberFormat="1" applyFont="1" applyFill="1" applyAlignment="1">
      <alignment horizontal="center"/>
    </xf>
    <xf numFmtId="0" fontId="101" fillId="4" borderId="16" xfId="0" applyFont="1" applyFill="1" applyBorder="1" applyAlignment="1">
      <alignment horizontal="center"/>
    </xf>
    <xf numFmtId="0" fontId="101" fillId="4" borderId="0" xfId="0" applyFont="1" applyFill="1"/>
    <xf numFmtId="4" fontId="99" fillId="4" borderId="0" xfId="0" applyNumberFormat="1" applyFont="1" applyFill="1" applyAlignment="1">
      <alignment horizontal="center"/>
    </xf>
    <xf numFmtId="4" fontId="97" fillId="4" borderId="0" xfId="0" applyNumberFormat="1" applyFont="1" applyFill="1" applyAlignment="1">
      <alignment horizontal="center"/>
    </xf>
    <xf numFmtId="4" fontId="101" fillId="4" borderId="0" xfId="0" applyNumberFormat="1" applyFont="1" applyFill="1" applyAlignment="1">
      <alignment horizontal="center"/>
    </xf>
    <xf numFmtId="0" fontId="97" fillId="4" borderId="2" xfId="0" applyFont="1" applyFill="1" applyBorder="1" applyAlignment="1">
      <alignment horizontal="center"/>
    </xf>
    <xf numFmtId="0" fontId="100" fillId="0" borderId="2" xfId="0" applyFont="1" applyBorder="1"/>
    <xf numFmtId="0" fontId="42" fillId="0" borderId="2" xfId="0" applyFont="1" applyBorder="1"/>
    <xf numFmtId="0" fontId="102" fillId="0" borderId="16" xfId="0" applyFont="1" applyBorder="1" applyAlignment="1">
      <alignment horizontal="center"/>
    </xf>
    <xf numFmtId="15" fontId="45" fillId="4" borderId="0" xfId="0" applyNumberFormat="1" applyFont="1" applyFill="1" applyAlignment="1">
      <alignment horizontal="center"/>
    </xf>
    <xf numFmtId="0" fontId="103" fillId="0" borderId="16" xfId="0" applyFont="1" applyBorder="1" applyAlignment="1">
      <alignment horizontal="right"/>
    </xf>
    <xf numFmtId="0" fontId="83" fillId="0" borderId="0" xfId="0" applyFont="1" applyAlignment="1">
      <alignment horizontal="left"/>
    </xf>
    <xf numFmtId="0" fontId="104" fillId="0" borderId="0" xfId="0" applyFont="1" applyAlignment="1">
      <alignment horizontal="center"/>
    </xf>
    <xf numFmtId="0" fontId="44" fillId="4" borderId="16" xfId="0" applyFont="1" applyFill="1" applyBorder="1" applyAlignment="1">
      <alignment horizontal="right"/>
    </xf>
    <xf numFmtId="0" fontId="105" fillId="4" borderId="0" xfId="0" applyFont="1" applyFill="1" applyAlignment="1">
      <alignment horizontal="left"/>
    </xf>
    <xf numFmtId="15" fontId="45" fillId="0" borderId="0" xfId="0" applyNumberFormat="1" applyFont="1" applyAlignment="1">
      <alignment horizontal="center"/>
    </xf>
    <xf numFmtId="0" fontId="44" fillId="0" borderId="16" xfId="0" applyFont="1" applyBorder="1" applyAlignment="1">
      <alignment horizontal="right"/>
    </xf>
    <xf numFmtId="0" fontId="105" fillId="0" borderId="0" xfId="0" applyFont="1"/>
    <xf numFmtId="0" fontId="70" fillId="0" borderId="16" xfId="0" applyFont="1" applyBorder="1" applyAlignment="1">
      <alignment horizontal="right"/>
    </xf>
    <xf numFmtId="0" fontId="45" fillId="0" borderId="0" xfId="0" applyFont="1" applyAlignment="1">
      <alignment horizontal="left"/>
    </xf>
    <xf numFmtId="0" fontId="44" fillId="0" borderId="2" xfId="0" applyFont="1" applyBorder="1" applyAlignment="1">
      <alignment horizontal="right"/>
    </xf>
    <xf numFmtId="15" fontId="78" fillId="0" borderId="0" xfId="0" applyNumberFormat="1" applyFont="1" applyAlignment="1">
      <alignment horizontal="center"/>
    </xf>
    <xf numFmtId="0" fontId="78" fillId="0" borderId="2" xfId="0" applyFont="1" applyBorder="1" applyAlignment="1">
      <alignment horizontal="right"/>
    </xf>
    <xf numFmtId="0" fontId="38" fillId="0" borderId="0" xfId="0" applyFont="1" applyAlignment="1">
      <alignment horizontal="center"/>
    </xf>
    <xf numFmtId="2" fontId="45" fillId="0" borderId="0" xfId="0" applyNumberFormat="1" applyFont="1" applyAlignment="1">
      <alignment horizontal="center"/>
    </xf>
    <xf numFmtId="15" fontId="106" fillId="4" borderId="0" xfId="0" applyNumberFormat="1" applyFont="1" applyFill="1" applyAlignment="1">
      <alignment horizontal="center"/>
    </xf>
    <xf numFmtId="4" fontId="106" fillId="4" borderId="0" xfId="0" applyNumberFormat="1" applyFont="1" applyFill="1" applyAlignment="1">
      <alignment horizontal="center"/>
    </xf>
    <xf numFmtId="0" fontId="106" fillId="4" borderId="16" xfId="0" applyFont="1" applyFill="1" applyBorder="1" applyAlignment="1">
      <alignment horizontal="center"/>
    </xf>
    <xf numFmtId="0" fontId="106" fillId="4" borderId="0" xfId="0" applyFont="1" applyFill="1"/>
    <xf numFmtId="166" fontId="45" fillId="0" borderId="0" xfId="0" applyNumberFormat="1" applyFont="1" applyBorder="1" applyAlignment="1">
      <alignment vertical="center"/>
    </xf>
    <xf numFmtId="0" fontId="107" fillId="0" borderId="0" xfId="0" applyFont="1" applyBorder="1" applyAlignment="1">
      <alignment horizontal="center" vertical="center"/>
    </xf>
    <xf numFmtId="0" fontId="108" fillId="0" borderId="0" xfId="0" applyFont="1" applyBorder="1" applyAlignment="1">
      <alignment horizontal="center" vertical="center"/>
    </xf>
    <xf numFmtId="4" fontId="45" fillId="0" borderId="0" xfId="0" quotePrefix="1" applyNumberFormat="1" applyFont="1" applyBorder="1" applyAlignment="1">
      <alignment horizontal="center"/>
    </xf>
    <xf numFmtId="4" fontId="45" fillId="4" borderId="0" xfId="0" applyNumberFormat="1" applyFont="1" applyFill="1" applyAlignment="1">
      <alignment horizontal="center"/>
    </xf>
    <xf numFmtId="4" fontId="45" fillId="0" borderId="0" xfId="0" applyNumberFormat="1" applyFont="1" applyBorder="1" applyAlignment="1">
      <alignment horizontal="center"/>
    </xf>
    <xf numFmtId="4" fontId="78" fillId="0" borderId="0" xfId="0" applyNumberFormat="1" applyFont="1" applyBorder="1" applyAlignment="1">
      <alignment horizontal="center"/>
    </xf>
    <xf numFmtId="0" fontId="107" fillId="0" borderId="0" xfId="0" applyFont="1" applyBorder="1" applyAlignment="1">
      <alignment vertical="center"/>
    </xf>
    <xf numFmtId="2" fontId="45" fillId="0" borderId="0" xfId="0" applyNumberFormat="1" applyFont="1" applyBorder="1" applyAlignment="1">
      <alignment horizontal="center" vertical="center"/>
    </xf>
    <xf numFmtId="17" fontId="45" fillId="0" borderId="0" xfId="0" applyNumberFormat="1" applyFont="1"/>
    <xf numFmtId="0" fontId="109" fillId="0" borderId="0" xfId="0" applyFont="1" applyBorder="1" applyAlignment="1">
      <alignment horizontal="center" vertical="center"/>
    </xf>
    <xf numFmtId="166" fontId="109" fillId="0" borderId="0" xfId="0" applyNumberFormat="1" applyFont="1" applyBorder="1" applyAlignment="1">
      <alignment horizontal="center" vertical="center"/>
    </xf>
    <xf numFmtId="0" fontId="107" fillId="0" borderId="0" xfId="0" applyFont="1"/>
    <xf numFmtId="43" fontId="92" fillId="0" borderId="0" xfId="3" applyFont="1" applyAlignment="1">
      <alignment horizontal="center"/>
    </xf>
    <xf numFmtId="0" fontId="83" fillId="0" borderId="0" xfId="0" applyFont="1" applyAlignment="1"/>
    <xf numFmtId="0" fontId="70" fillId="0" borderId="0" xfId="0" applyFont="1" applyAlignment="1">
      <alignment horizontal="center"/>
    </xf>
    <xf numFmtId="4" fontId="92" fillId="0" borderId="0" xfId="1" applyNumberFormat="1" applyFont="1" applyAlignment="1"/>
    <xf numFmtId="1" fontId="45" fillId="0" borderId="0" xfId="0" applyNumberFormat="1" applyFont="1" applyAlignment="1">
      <alignment horizontal="center"/>
    </xf>
    <xf numFmtId="170" fontId="92" fillId="0" borderId="0" xfId="0" applyNumberFormat="1" applyFont="1"/>
    <xf numFmtId="166" fontId="27" fillId="0" borderId="0" xfId="0" applyNumberFormat="1" applyFont="1"/>
    <xf numFmtId="4" fontId="91" fillId="3" borderId="0" xfId="0" applyNumberFormat="1" applyFont="1" applyFill="1" applyBorder="1" applyAlignment="1">
      <alignment horizontal="center" vertical="center"/>
    </xf>
    <xf numFmtId="4" fontId="91" fillId="3" borderId="2" xfId="0" applyNumberFormat="1" applyFont="1" applyFill="1" applyBorder="1" applyAlignment="1">
      <alignment horizontal="center" vertical="center"/>
    </xf>
    <xf numFmtId="0" fontId="91" fillId="3" borderId="0" xfId="0" applyFont="1" applyFill="1" applyBorder="1" applyAlignment="1">
      <alignment horizontal="center" vertical="center"/>
    </xf>
    <xf numFmtId="0" fontId="91" fillId="3" borderId="2" xfId="0" applyFont="1" applyFill="1" applyBorder="1" applyAlignment="1">
      <alignment horizontal="center" vertical="center"/>
    </xf>
    <xf numFmtId="4" fontId="111" fillId="3" borderId="0" xfId="0" applyNumberFormat="1" applyFont="1" applyFill="1" applyBorder="1" applyAlignment="1">
      <alignment horizontal="center" vertical="center"/>
    </xf>
    <xf numFmtId="4" fontId="111" fillId="3" borderId="2" xfId="0" applyNumberFormat="1" applyFont="1" applyFill="1" applyBorder="1" applyAlignment="1">
      <alignment horizontal="center" vertical="center"/>
    </xf>
    <xf numFmtId="4" fontId="62" fillId="3" borderId="0" xfId="0" applyNumberFormat="1" applyFont="1" applyFill="1" applyBorder="1" applyAlignment="1">
      <alignment vertical="center"/>
    </xf>
    <xf numFmtId="4" fontId="62" fillId="3" borderId="2" xfId="0" applyNumberFormat="1" applyFont="1" applyFill="1" applyBorder="1" applyAlignment="1">
      <alignment vertical="center"/>
    </xf>
    <xf numFmtId="2" fontId="0" fillId="0" borderId="0" xfId="0" applyNumberFormat="1"/>
    <xf numFmtId="15" fontId="110" fillId="0" borderId="0" xfId="0" applyNumberFormat="1" applyFont="1"/>
    <xf numFmtId="15" fontId="70" fillId="0" borderId="0" xfId="0" applyNumberFormat="1" applyFont="1" applyAlignment="1">
      <alignment horizontal="center"/>
    </xf>
    <xf numFmtId="43" fontId="45" fillId="0" borderId="0" xfId="1" applyFont="1"/>
    <xf numFmtId="4" fontId="62" fillId="0" borderId="14" xfId="0" applyNumberFormat="1" applyFont="1" applyFill="1" applyBorder="1" applyAlignment="1">
      <alignment horizontal="center" vertical="center"/>
    </xf>
    <xf numFmtId="4" fontId="38" fillId="0" borderId="0" xfId="0" applyNumberFormat="1" applyFont="1"/>
    <xf numFmtId="2" fontId="27" fillId="0" borderId="0" xfId="0" applyNumberFormat="1" applyFont="1"/>
    <xf numFmtId="0" fontId="101" fillId="4" borderId="0" xfId="0" applyFont="1" applyFill="1" applyBorder="1" applyAlignment="1">
      <alignment horizontal="center"/>
    </xf>
    <xf numFmtId="15" fontId="112" fillId="4" borderId="0" xfId="0" applyNumberFormat="1" applyFont="1" applyFill="1" applyAlignment="1">
      <alignment horizontal="center"/>
    </xf>
    <xf numFmtId="4" fontId="112" fillId="4" borderId="0" xfId="0" applyNumberFormat="1" applyFont="1" applyFill="1" applyAlignment="1">
      <alignment horizontal="center"/>
    </xf>
    <xf numFmtId="0" fontId="112" fillId="4" borderId="16" xfId="0" applyFont="1" applyFill="1" applyBorder="1" applyAlignment="1">
      <alignment horizontal="center"/>
    </xf>
    <xf numFmtId="0" fontId="112" fillId="4" borderId="0" xfId="0" applyFont="1" applyFill="1"/>
    <xf numFmtId="0" fontId="113" fillId="0" borderId="0" xfId="0" applyFont="1"/>
    <xf numFmtId="0" fontId="114" fillId="0" borderId="0" xfId="0" applyFont="1"/>
    <xf numFmtId="17" fontId="112" fillId="0" borderId="0" xfId="0" applyNumberFormat="1" applyFont="1" applyAlignment="1">
      <alignment horizontal="center"/>
    </xf>
    <xf numFmtId="0" fontId="88" fillId="0" borderId="0" xfId="0" applyFont="1" applyBorder="1"/>
    <xf numFmtId="15" fontId="131" fillId="0" borderId="0" xfId="0" applyNumberFormat="1" applyFont="1" applyAlignment="1">
      <alignment horizontal="center"/>
    </xf>
    <xf numFmtId="14" fontId="0" fillId="0" borderId="0" xfId="0" applyNumberFormat="1"/>
    <xf numFmtId="0" fontId="132" fillId="0" borderId="0" xfId="0" applyFont="1" applyBorder="1" applyAlignment="1">
      <alignment vertical="center"/>
    </xf>
    <xf numFmtId="0" fontId="29" fillId="0" borderId="0" xfId="0" applyFont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4" fontId="41" fillId="0" borderId="0" xfId="0" applyNumberFormat="1" applyFont="1" applyBorder="1" applyAlignment="1">
      <alignment horizontal="center" vertical="center"/>
    </xf>
    <xf numFmtId="0" fontId="116" fillId="0" borderId="0" xfId="4" applyFont="1" applyAlignment="1" applyProtection="1"/>
    <xf numFmtId="0" fontId="133" fillId="0" borderId="16" xfId="0" applyFont="1" applyBorder="1" applyAlignment="1">
      <alignment horizontal="right"/>
    </xf>
    <xf numFmtId="0" fontId="133" fillId="0" borderId="0" xfId="0" applyFont="1"/>
    <xf numFmtId="0" fontId="134" fillId="0" borderId="0" xfId="0" applyFont="1"/>
    <xf numFmtId="0" fontId="133" fillId="0" borderId="2" xfId="0" applyFont="1" applyBorder="1" applyAlignment="1">
      <alignment horizontal="right"/>
    </xf>
    <xf numFmtId="0" fontId="135" fillId="0" borderId="0" xfId="0" applyFont="1"/>
    <xf numFmtId="0" fontId="136" fillId="0" borderId="0" xfId="0" applyFont="1"/>
    <xf numFmtId="2" fontId="137" fillId="0" borderId="0" xfId="0" applyNumberFormat="1" applyFont="1" applyAlignment="1">
      <alignment horizontal="center"/>
    </xf>
    <xf numFmtId="0" fontId="138" fillId="0" borderId="0" xfId="0" applyFont="1"/>
    <xf numFmtId="0" fontId="25" fillId="0" borderId="0" xfId="0" applyFont="1"/>
    <xf numFmtId="0" fontId="29" fillId="0" borderId="0" xfId="0" applyFont="1" applyAlignment="1">
      <alignment horizontal="center"/>
    </xf>
    <xf numFmtId="4" fontId="0" fillId="0" borderId="0" xfId="0" applyNumberFormat="1" applyAlignment="1">
      <alignment horizontal="center"/>
    </xf>
    <xf numFmtId="15" fontId="0" fillId="0" borderId="0" xfId="0" applyNumberFormat="1" applyAlignment="1">
      <alignment horizontal="center"/>
    </xf>
    <xf numFmtId="15" fontId="0" fillId="0" borderId="0" xfId="0" applyNumberFormat="1"/>
    <xf numFmtId="0" fontId="139" fillId="4" borderId="16" xfId="0" applyFont="1" applyFill="1" applyBorder="1" applyAlignment="1">
      <alignment horizontal="right"/>
    </xf>
    <xf numFmtId="0" fontId="117" fillId="4" borderId="16" xfId="0" quotePrefix="1" applyFont="1" applyFill="1" applyBorder="1" applyAlignment="1">
      <alignment horizontal="right"/>
    </xf>
    <xf numFmtId="0" fontId="118" fillId="4" borderId="16" xfId="0" applyFont="1" applyFill="1" applyBorder="1" applyAlignment="1">
      <alignment horizontal="right"/>
    </xf>
    <xf numFmtId="0" fontId="140" fillId="4" borderId="16" xfId="0" quotePrefix="1" applyFont="1" applyFill="1" applyBorder="1" applyAlignment="1">
      <alignment horizontal="right"/>
    </xf>
    <xf numFmtId="0" fontId="117" fillId="4" borderId="16" xfId="0" applyFont="1" applyFill="1" applyBorder="1" applyAlignment="1">
      <alignment horizontal="right"/>
    </xf>
    <xf numFmtId="0" fontId="117" fillId="0" borderId="16" xfId="0" applyFont="1" applyBorder="1" applyAlignment="1">
      <alignment horizontal="right"/>
    </xf>
    <xf numFmtId="0" fontId="141" fillId="4" borderId="16" xfId="0" applyFont="1" applyFill="1" applyBorder="1" applyAlignment="1">
      <alignment horizontal="right"/>
    </xf>
    <xf numFmtId="0" fontId="142" fillId="4" borderId="16" xfId="0" applyFont="1" applyFill="1" applyBorder="1" applyAlignment="1">
      <alignment horizontal="right"/>
    </xf>
    <xf numFmtId="4" fontId="143" fillId="0" borderId="18" xfId="0" applyNumberFormat="1" applyFont="1" applyBorder="1" applyAlignment="1">
      <alignment horizontal="left"/>
    </xf>
    <xf numFmtId="0" fontId="118" fillId="0" borderId="16" xfId="0" applyFont="1" applyFill="1" applyBorder="1" applyAlignment="1">
      <alignment horizontal="right"/>
    </xf>
    <xf numFmtId="0" fontId="141" fillId="0" borderId="16" xfId="0" applyFont="1" applyFill="1" applyBorder="1" applyAlignment="1">
      <alignment horizontal="right"/>
    </xf>
    <xf numFmtId="0" fontId="142" fillId="4" borderId="16" xfId="0" quotePrefix="1" applyFont="1" applyFill="1" applyBorder="1" applyAlignment="1">
      <alignment horizontal="right"/>
    </xf>
    <xf numFmtId="0" fontId="144" fillId="4" borderId="18" xfId="0" applyFont="1" applyFill="1" applyBorder="1"/>
    <xf numFmtId="0" fontId="142" fillId="0" borderId="16" xfId="0" applyFont="1" applyFill="1" applyBorder="1" applyAlignment="1">
      <alignment horizontal="right"/>
    </xf>
    <xf numFmtId="0" fontId="47" fillId="0" borderId="16" xfId="0" applyFont="1" applyBorder="1" applyAlignment="1">
      <alignment horizontal="right"/>
    </xf>
    <xf numFmtId="15" fontId="145" fillId="0" borderId="0" xfId="0" applyNumberFormat="1" applyFont="1" applyAlignment="1">
      <alignment horizontal="center"/>
    </xf>
    <xf numFmtId="43" fontId="145" fillId="0" borderId="0" xfId="2" applyFont="1" applyBorder="1" applyAlignment="1">
      <alignment horizontal="right"/>
    </xf>
    <xf numFmtId="15" fontId="129" fillId="0" borderId="0" xfId="0" applyNumberFormat="1" applyFont="1" applyAlignment="1">
      <alignment horizontal="center"/>
    </xf>
    <xf numFmtId="43" fontId="129" fillId="0" borderId="0" xfId="2" applyFont="1" applyBorder="1" applyAlignment="1">
      <alignment horizontal="right"/>
    </xf>
    <xf numFmtId="4" fontId="129" fillId="0" borderId="0" xfId="0" applyNumberFormat="1" applyFont="1" applyBorder="1" applyAlignment="1"/>
    <xf numFmtId="15" fontId="145" fillId="4" borderId="0" xfId="0" applyNumberFormat="1" applyFont="1" applyFill="1" applyAlignment="1">
      <alignment horizontal="center"/>
    </xf>
    <xf numFmtId="4" fontId="145" fillId="4" borderId="0" xfId="0" applyNumberFormat="1" applyFont="1" applyFill="1" applyAlignment="1"/>
    <xf numFmtId="15" fontId="146" fillId="4" borderId="0" xfId="0" applyNumberFormat="1" applyFont="1" applyFill="1" applyAlignment="1">
      <alignment horizontal="center"/>
    </xf>
    <xf numFmtId="4" fontId="146" fillId="4" borderId="0" xfId="0" applyNumberFormat="1" applyFont="1" applyFill="1" applyAlignment="1"/>
    <xf numFmtId="2" fontId="145" fillId="0" borderId="0" xfId="0" applyNumberFormat="1" applyFont="1"/>
    <xf numFmtId="15" fontId="129" fillId="4" borderId="0" xfId="0" applyNumberFormat="1" applyFont="1" applyFill="1" applyAlignment="1">
      <alignment horizontal="center"/>
    </xf>
    <xf numFmtId="2" fontId="129" fillId="0" borderId="0" xfId="0" applyNumberFormat="1" applyFont="1"/>
    <xf numFmtId="15" fontId="147" fillId="4" borderId="0" xfId="0" applyNumberFormat="1" applyFont="1" applyFill="1" applyAlignment="1">
      <alignment horizontal="center"/>
    </xf>
    <xf numFmtId="4" fontId="147" fillId="4" borderId="0" xfId="0" applyNumberFormat="1" applyFont="1" applyFill="1" applyAlignment="1"/>
    <xf numFmtId="4" fontId="129" fillId="4" borderId="0" xfId="0" applyNumberFormat="1" applyFont="1" applyFill="1" applyAlignment="1"/>
    <xf numFmtId="15" fontId="145" fillId="0" borderId="0" xfId="0" applyNumberFormat="1" applyFont="1" applyFill="1" applyAlignment="1">
      <alignment horizontal="center"/>
    </xf>
    <xf numFmtId="2" fontId="145" fillId="0" borderId="0" xfId="0" applyNumberFormat="1" applyFont="1" applyFill="1"/>
    <xf numFmtId="15" fontId="147" fillId="0" borderId="0" xfId="0" applyNumberFormat="1" applyFont="1" applyFill="1" applyAlignment="1">
      <alignment horizontal="center"/>
    </xf>
    <xf numFmtId="2" fontId="147" fillId="0" borderId="0" xfId="0" applyNumberFormat="1" applyFont="1" applyFill="1"/>
    <xf numFmtId="15" fontId="129" fillId="0" borderId="0" xfId="0" applyNumberFormat="1" applyFont="1" applyFill="1" applyAlignment="1">
      <alignment horizontal="center"/>
    </xf>
    <xf numFmtId="2" fontId="129" fillId="0" borderId="0" xfId="0" applyNumberFormat="1" applyFont="1" applyFill="1"/>
    <xf numFmtId="15" fontId="147" fillId="0" borderId="0" xfId="0" applyNumberFormat="1" applyFont="1"/>
    <xf numFmtId="0" fontId="147" fillId="0" borderId="0" xfId="0" applyFont="1"/>
    <xf numFmtId="0" fontId="133" fillId="0" borderId="0" xfId="0" applyFont="1" applyBorder="1" applyAlignment="1">
      <alignment horizontal="right"/>
    </xf>
    <xf numFmtId="0" fontId="129" fillId="0" borderId="0" xfId="0" applyFont="1" applyBorder="1" applyAlignment="1">
      <alignment horizontal="right"/>
    </xf>
    <xf numFmtId="4" fontId="41" fillId="0" borderId="0" xfId="0" applyNumberFormat="1" applyFont="1"/>
    <xf numFmtId="0" fontId="148" fillId="0" borderId="0" xfId="0" applyFont="1"/>
    <xf numFmtId="0" fontId="149" fillId="0" borderId="0" xfId="0" applyFont="1"/>
    <xf numFmtId="4" fontId="129" fillId="0" borderId="0" xfId="0" quotePrefix="1" applyNumberFormat="1" applyFont="1" applyBorder="1" applyAlignment="1"/>
    <xf numFmtId="0" fontId="150" fillId="0" borderId="16" xfId="0" applyFont="1" applyBorder="1" applyAlignment="1">
      <alignment horizontal="right"/>
    </xf>
    <xf numFmtId="0" fontId="144" fillId="0" borderId="0" xfId="0" applyFont="1"/>
    <xf numFmtId="0" fontId="151" fillId="0" borderId="0" xfId="0" applyFont="1"/>
    <xf numFmtId="4" fontId="144" fillId="0" borderId="18" xfId="0" applyNumberFormat="1" applyFont="1" applyBorder="1" applyAlignment="1">
      <alignment horizontal="left"/>
    </xf>
    <xf numFmtId="0" fontId="144" fillId="0" borderId="18" xfId="0" applyFont="1" applyBorder="1"/>
    <xf numFmtId="0" fontId="139" fillId="0" borderId="18" xfId="0" applyFont="1" applyBorder="1"/>
    <xf numFmtId="2" fontId="147" fillId="0" borderId="0" xfId="0" applyNumberFormat="1" applyFont="1"/>
    <xf numFmtId="0" fontId="141" fillId="0" borderId="16" xfId="0" applyFont="1" applyBorder="1" applyAlignment="1">
      <alignment horizontal="right"/>
    </xf>
    <xf numFmtId="0" fontId="139" fillId="4" borderId="18" xfId="0" applyFont="1" applyFill="1" applyBorder="1"/>
    <xf numFmtId="0" fontId="150" fillId="0" borderId="19" xfId="0" applyFont="1" applyBorder="1" applyAlignment="1">
      <alignment horizontal="right"/>
    </xf>
    <xf numFmtId="0" fontId="144" fillId="0" borderId="18" xfId="0" applyFont="1" applyFill="1" applyBorder="1"/>
    <xf numFmtId="0" fontId="144" fillId="0" borderId="0" xfId="0" applyFont="1" applyBorder="1"/>
    <xf numFmtId="0" fontId="129" fillId="0" borderId="0" xfId="0" applyFont="1"/>
    <xf numFmtId="0" fontId="150" fillId="0" borderId="0" xfId="0" applyFont="1" applyBorder="1" applyAlignment="1">
      <alignment horizontal="right"/>
    </xf>
    <xf numFmtId="0" fontId="117" fillId="4" borderId="0" xfId="0" quotePrefix="1" applyFont="1" applyFill="1" applyBorder="1" applyAlignment="1">
      <alignment horizontal="right"/>
    </xf>
    <xf numFmtId="0" fontId="142" fillId="4" borderId="0" xfId="0" quotePrefix="1" applyFont="1" applyFill="1" applyBorder="1" applyAlignment="1">
      <alignment horizontal="right"/>
    </xf>
    <xf numFmtId="0" fontId="118" fillId="4" borderId="0" xfId="0" applyFont="1" applyFill="1" applyBorder="1" applyAlignment="1">
      <alignment horizontal="right"/>
    </xf>
    <xf numFmtId="0" fontId="142" fillId="4" borderId="0" xfId="0" applyFont="1" applyFill="1" applyBorder="1" applyAlignment="1">
      <alignment horizontal="right"/>
    </xf>
    <xf numFmtId="0" fontId="140" fillId="4" borderId="0" xfId="0" quotePrefix="1" applyFont="1" applyFill="1" applyBorder="1" applyAlignment="1">
      <alignment horizontal="right"/>
    </xf>
    <xf numFmtId="0" fontId="117" fillId="4" borderId="0" xfId="0" applyFont="1" applyFill="1" applyBorder="1" applyAlignment="1">
      <alignment horizontal="right"/>
    </xf>
    <xf numFmtId="0" fontId="117" fillId="0" borderId="0" xfId="0" applyFont="1" applyBorder="1" applyAlignment="1">
      <alignment horizontal="right"/>
    </xf>
    <xf numFmtId="0" fontId="141" fillId="0" borderId="0" xfId="0" applyFont="1" applyBorder="1" applyAlignment="1">
      <alignment horizontal="right"/>
    </xf>
    <xf numFmtId="0" fontId="118" fillId="0" borderId="0" xfId="0" applyFont="1" applyFill="1" applyBorder="1" applyAlignment="1">
      <alignment horizontal="right"/>
    </xf>
    <xf numFmtId="0" fontId="141" fillId="4" borderId="0" xfId="0" applyFont="1" applyFill="1" applyBorder="1" applyAlignment="1">
      <alignment horizontal="right"/>
    </xf>
    <xf numFmtId="0" fontId="47" fillId="0" borderId="0" xfId="0" applyFont="1" applyBorder="1" applyAlignment="1">
      <alignment horizontal="right"/>
    </xf>
    <xf numFmtId="0" fontId="141" fillId="0" borderId="0" xfId="0" applyFont="1" applyFill="1" applyBorder="1" applyAlignment="1">
      <alignment horizontal="right"/>
    </xf>
    <xf numFmtId="0" fontId="142" fillId="0" borderId="0" xfId="0" applyFont="1" applyFill="1" applyBorder="1" applyAlignment="1">
      <alignment horizontal="right"/>
    </xf>
    <xf numFmtId="0" fontId="139" fillId="4" borderId="0" xfId="0" applyFont="1" applyFill="1" applyBorder="1" applyAlignment="1">
      <alignment horizontal="right"/>
    </xf>
    <xf numFmtId="0" fontId="25" fillId="3" borderId="1" xfId="0" applyFont="1" applyFill="1" applyBorder="1" applyAlignment="1">
      <alignment vertical="center"/>
    </xf>
    <xf numFmtId="0" fontId="122" fillId="0" borderId="0" xfId="0" applyFont="1" applyAlignment="1">
      <alignment horizontal="right"/>
    </xf>
    <xf numFmtId="0" fontId="122" fillId="0" borderId="0" xfId="0" applyFont="1"/>
    <xf numFmtId="43" fontId="122" fillId="0" borderId="0" xfId="1" applyFont="1"/>
    <xf numFmtId="17" fontId="122" fillId="0" borderId="0" xfId="0" applyNumberFormat="1" applyFont="1"/>
    <xf numFmtId="0" fontId="123" fillId="0" borderId="0" xfId="0" applyFont="1" applyAlignment="1">
      <alignment horizontal="right"/>
    </xf>
    <xf numFmtId="0" fontId="124" fillId="0" borderId="0" xfId="0" applyFont="1" applyAlignment="1">
      <alignment horizontal="right"/>
    </xf>
    <xf numFmtId="0" fontId="123" fillId="0" borderId="0" xfId="0" applyFont="1"/>
    <xf numFmtId="0" fontId="25" fillId="2" borderId="0" xfId="5" applyFont="1" applyFill="1"/>
    <xf numFmtId="15" fontId="110" fillId="0" borderId="0" xfId="5" applyNumberFormat="1" applyFont="1"/>
    <xf numFmtId="17" fontId="25" fillId="0" borderId="0" xfId="5" applyNumberFormat="1" applyFont="1"/>
    <xf numFmtId="0" fontId="25" fillId="0" borderId="0" xfId="5" applyFont="1"/>
    <xf numFmtId="0" fontId="25" fillId="0" borderId="0" xfId="5" quotePrefix="1" applyFont="1" applyAlignment="1">
      <alignment horizontal="left"/>
    </xf>
    <xf numFmtId="0" fontId="29" fillId="0" borderId="0" xfId="5" applyFont="1"/>
    <xf numFmtId="0" fontId="30" fillId="0" borderId="0" xfId="5" applyFont="1"/>
    <xf numFmtId="0" fontId="25" fillId="0" borderId="0" xfId="5" applyFont="1" applyAlignment="1">
      <alignment horizontal="center"/>
    </xf>
    <xf numFmtId="0" fontId="30" fillId="0" borderId="0" xfId="5" applyFont="1" applyBorder="1" applyAlignment="1">
      <alignment vertical="center"/>
    </xf>
    <xf numFmtId="0" fontId="29" fillId="0" borderId="0" xfId="5" applyFont="1" applyBorder="1" applyAlignment="1">
      <alignment vertical="center"/>
    </xf>
    <xf numFmtId="0" fontId="31" fillId="0" borderId="0" xfId="5" applyFont="1"/>
    <xf numFmtId="0" fontId="32" fillId="0" borderId="0" xfId="5" quotePrefix="1" applyFont="1" applyBorder="1" applyAlignment="1">
      <alignment horizontal="left" vertical="center"/>
    </xf>
    <xf numFmtId="0" fontId="32" fillId="0" borderId="0" xfId="5" applyFont="1" applyBorder="1" applyAlignment="1">
      <alignment vertical="center"/>
    </xf>
    <xf numFmtId="0" fontId="33" fillId="0" borderId="0" xfId="5" applyFont="1" applyBorder="1" applyAlignment="1">
      <alignment vertical="center"/>
    </xf>
    <xf numFmtId="0" fontId="25" fillId="0" borderId="0" xfId="5" applyFont="1" applyBorder="1" applyAlignment="1">
      <alignment vertical="center"/>
    </xf>
    <xf numFmtId="0" fontId="25" fillId="0" borderId="0" xfId="5" applyFont="1" applyFill="1" applyBorder="1" applyAlignment="1">
      <alignment vertical="center"/>
    </xf>
    <xf numFmtId="0" fontId="34" fillId="0" borderId="0" xfId="5" applyFont="1" applyBorder="1" applyAlignment="1">
      <alignment vertical="center"/>
    </xf>
    <xf numFmtId="0" fontId="35" fillId="0" borderId="0" xfId="5" applyFont="1" applyBorder="1" applyAlignment="1">
      <alignment vertical="center"/>
    </xf>
    <xf numFmtId="0" fontId="25" fillId="3" borderId="1" xfId="5" applyFont="1" applyFill="1" applyBorder="1" applyAlignment="1">
      <alignment vertical="center"/>
    </xf>
    <xf numFmtId="0" fontId="25" fillId="3" borderId="1" xfId="5" applyFont="1" applyFill="1" applyBorder="1" applyAlignment="1">
      <alignment horizontal="center" vertical="center"/>
    </xf>
    <xf numFmtId="0" fontId="29" fillId="3" borderId="1" xfId="5" applyFont="1" applyFill="1" applyBorder="1" applyAlignment="1">
      <alignment horizontal="center" vertical="center"/>
    </xf>
    <xf numFmtId="0" fontId="25" fillId="3" borderId="3" xfId="5" applyFont="1" applyFill="1" applyBorder="1" applyAlignment="1">
      <alignment vertical="center"/>
    </xf>
    <xf numFmtId="0" fontId="25" fillId="3" borderId="3" xfId="5" applyFont="1" applyFill="1" applyBorder="1" applyAlignment="1">
      <alignment horizontal="center" vertical="center"/>
    </xf>
    <xf numFmtId="0" fontId="29" fillId="3" borderId="3" xfId="5" applyFont="1" applyFill="1" applyBorder="1" applyAlignment="1">
      <alignment horizontal="center" vertical="center"/>
    </xf>
    <xf numFmtId="0" fontId="29" fillId="3" borderId="2" xfId="5" applyFont="1" applyFill="1" applyBorder="1" applyAlignment="1">
      <alignment horizontal="center" vertical="center"/>
    </xf>
    <xf numFmtId="0" fontId="29" fillId="3" borderId="3" xfId="5" applyFont="1" applyFill="1" applyBorder="1" applyAlignment="1">
      <alignment vertical="center"/>
    </xf>
    <xf numFmtId="0" fontId="29" fillId="3" borderId="4" xfId="5" applyFont="1" applyFill="1" applyBorder="1" applyAlignment="1">
      <alignment vertical="center"/>
    </xf>
    <xf numFmtId="0" fontId="29" fillId="3" borderId="4" xfId="5" applyFont="1" applyFill="1" applyBorder="1" applyAlignment="1">
      <alignment horizontal="center" vertical="center"/>
    </xf>
    <xf numFmtId="0" fontId="29" fillId="3" borderId="5" xfId="5" applyFont="1" applyFill="1" applyBorder="1" applyAlignment="1">
      <alignment horizontal="center" vertical="center"/>
    </xf>
    <xf numFmtId="17" fontId="61" fillId="3" borderId="3" xfId="5" applyNumberFormat="1" applyFont="1" applyFill="1" applyBorder="1" applyAlignment="1">
      <alignment horizontal="center" vertical="center"/>
    </xf>
    <xf numFmtId="0" fontId="25" fillId="0" borderId="0" xfId="5"/>
    <xf numFmtId="4" fontId="25" fillId="0" borderId="0" xfId="5" applyNumberFormat="1"/>
    <xf numFmtId="0" fontId="61" fillId="3" borderId="6" xfId="5" applyFont="1" applyFill="1" applyBorder="1" applyAlignment="1">
      <alignment vertical="center"/>
    </xf>
    <xf numFmtId="4" fontId="63" fillId="0" borderId="7" xfId="5" applyNumberFormat="1" applyFont="1" applyBorder="1" applyAlignment="1">
      <alignment vertical="center"/>
    </xf>
    <xf numFmtId="4" fontId="63" fillId="0" borderId="8" xfId="5" applyNumberFormat="1" applyFont="1" applyBorder="1" applyAlignment="1">
      <alignment vertical="center"/>
    </xf>
    <xf numFmtId="4" fontId="63" fillId="0" borderId="7" xfId="5" quotePrefix="1" applyNumberFormat="1" applyFont="1" applyFill="1" applyBorder="1" applyAlignment="1">
      <alignment horizontal="center" vertical="center"/>
    </xf>
    <xf numFmtId="4" fontId="63" fillId="0" borderId="9" xfId="5" applyNumberFormat="1" applyFont="1" applyBorder="1" applyAlignment="1">
      <alignment vertical="center"/>
    </xf>
    <xf numFmtId="0" fontId="63" fillId="4" borderId="10" xfId="5" applyFont="1" applyFill="1" applyBorder="1" applyAlignment="1">
      <alignment vertical="center"/>
    </xf>
    <xf numFmtId="4" fontId="63" fillId="4" borderId="0" xfId="5" applyNumberFormat="1" applyFont="1" applyFill="1" applyBorder="1" applyAlignment="1">
      <alignment vertical="center"/>
    </xf>
    <xf numFmtId="4" fontId="63" fillId="3" borderId="0" xfId="5" applyNumberFormat="1" applyFont="1" applyFill="1" applyBorder="1" applyAlignment="1">
      <alignment vertical="center"/>
    </xf>
    <xf numFmtId="4" fontId="62" fillId="3" borderId="0" xfId="5" applyNumberFormat="1" applyFont="1" applyFill="1" applyBorder="1" applyAlignment="1">
      <alignment vertical="center"/>
    </xf>
    <xf numFmtId="4" fontId="62" fillId="3" borderId="2" xfId="5" applyNumberFormat="1" applyFont="1" applyFill="1" applyBorder="1" applyAlignment="1">
      <alignment vertical="center"/>
    </xf>
    <xf numFmtId="4" fontId="91" fillId="3" borderId="0" xfId="5" applyNumberFormat="1" applyFont="1" applyFill="1" applyBorder="1" applyAlignment="1">
      <alignment horizontal="center" vertical="center"/>
    </xf>
    <xf numFmtId="4" fontId="91" fillId="3" borderId="2" xfId="5" applyNumberFormat="1" applyFont="1" applyFill="1" applyBorder="1" applyAlignment="1">
      <alignment horizontal="center" vertical="center"/>
    </xf>
    <xf numFmtId="0" fontId="63" fillId="4" borderId="0" xfId="5" applyFont="1" applyFill="1" applyBorder="1" applyAlignment="1">
      <alignment vertical="center"/>
    </xf>
    <xf numFmtId="0" fontId="63" fillId="3" borderId="0" xfId="5" applyFont="1" applyFill="1" applyBorder="1" applyAlignment="1">
      <alignment vertical="center"/>
    </xf>
    <xf numFmtId="0" fontId="91" fillId="3" borderId="0" xfId="5" applyFont="1" applyFill="1" applyBorder="1" applyAlignment="1">
      <alignment horizontal="center" vertical="center"/>
    </xf>
    <xf numFmtId="0" fontId="91" fillId="3" borderId="2" xfId="5" applyFont="1" applyFill="1" applyBorder="1" applyAlignment="1">
      <alignment horizontal="center" vertical="center"/>
    </xf>
    <xf numFmtId="0" fontId="45" fillId="0" borderId="0" xfId="5" applyFont="1" applyBorder="1" applyAlignment="1">
      <alignment horizontal="left" vertical="center"/>
    </xf>
    <xf numFmtId="10" fontId="61" fillId="3" borderId="0" xfId="5" quotePrefix="1" applyNumberFormat="1" applyFont="1" applyFill="1" applyBorder="1" applyAlignment="1">
      <alignment vertical="center"/>
    </xf>
    <xf numFmtId="4" fontId="111" fillId="3" borderId="0" xfId="5" applyNumberFormat="1" applyFont="1" applyFill="1" applyBorder="1" applyAlignment="1">
      <alignment horizontal="center" vertical="center"/>
    </xf>
    <xf numFmtId="4" fontId="111" fillId="3" borderId="2" xfId="5" applyNumberFormat="1" applyFont="1" applyFill="1" applyBorder="1" applyAlignment="1">
      <alignment horizontal="center" vertical="center"/>
    </xf>
    <xf numFmtId="0" fontId="63" fillId="4" borderId="11" xfId="5" applyFont="1" applyFill="1" applyBorder="1" applyAlignment="1">
      <alignment vertical="center"/>
    </xf>
    <xf numFmtId="0" fontId="63" fillId="4" borderId="12" xfId="5" applyFont="1" applyFill="1" applyBorder="1" applyAlignment="1">
      <alignment vertical="center"/>
    </xf>
    <xf numFmtId="0" fontId="63" fillId="3" borderId="12" xfId="5" applyFont="1" applyFill="1" applyBorder="1" applyAlignment="1">
      <alignment vertical="center"/>
    </xf>
    <xf numFmtId="0" fontId="63" fillId="3" borderId="12" xfId="5" applyFont="1" applyFill="1" applyBorder="1" applyAlignment="1">
      <alignment horizontal="center" vertical="center"/>
    </xf>
    <xf numFmtId="4" fontId="63" fillId="3" borderId="13" xfId="5" applyNumberFormat="1" applyFont="1" applyFill="1" applyBorder="1" applyAlignment="1">
      <alignment horizontal="center" vertical="center"/>
    </xf>
    <xf numFmtId="0" fontId="38" fillId="0" borderId="11" xfId="5" applyFont="1" applyBorder="1" applyAlignment="1">
      <alignment vertical="center"/>
    </xf>
    <xf numFmtId="0" fontId="38" fillId="0" borderId="12" xfId="5" applyFont="1" applyBorder="1" applyAlignment="1">
      <alignment vertical="center"/>
    </xf>
    <xf numFmtId="0" fontId="38" fillId="0" borderId="14" xfId="5" applyFont="1" applyBorder="1" applyAlignment="1">
      <alignment vertical="center"/>
    </xf>
    <xf numFmtId="0" fontId="38" fillId="0" borderId="13" xfId="5" applyFont="1" applyBorder="1" applyAlignment="1">
      <alignment vertical="center"/>
    </xf>
    <xf numFmtId="0" fontId="125" fillId="4" borderId="0" xfId="5" applyFont="1" applyFill="1" applyBorder="1" applyAlignment="1">
      <alignment vertical="center"/>
    </xf>
    <xf numFmtId="0" fontId="38" fillId="4" borderId="0" xfId="5" applyFont="1" applyFill="1" applyBorder="1" applyAlignment="1">
      <alignment vertical="center"/>
    </xf>
    <xf numFmtId="0" fontId="38" fillId="0" borderId="0" xfId="5" applyFont="1" applyBorder="1" applyAlignment="1">
      <alignment vertical="center"/>
    </xf>
    <xf numFmtId="15" fontId="120" fillId="0" borderId="0" xfId="5" applyNumberFormat="1" applyFont="1" applyAlignment="1">
      <alignment horizontal="left"/>
    </xf>
    <xf numFmtId="4" fontId="120" fillId="0" borderId="0" xfId="5" applyNumberFormat="1" applyFont="1" applyAlignment="1">
      <alignment horizontal="center"/>
    </xf>
    <xf numFmtId="0" fontId="120" fillId="0" borderId="0" xfId="5" applyFont="1" applyBorder="1" applyAlignment="1">
      <alignment horizontal="center"/>
    </xf>
    <xf numFmtId="0" fontId="120" fillId="0" borderId="0" xfId="5" applyFont="1"/>
    <xf numFmtId="0" fontId="121" fillId="0" borderId="0" xfId="5" applyFont="1" applyBorder="1" applyAlignment="1">
      <alignment horizontal="center"/>
    </xf>
    <xf numFmtId="43" fontId="152" fillId="0" borderId="0" xfId="1" applyFont="1" applyBorder="1" applyAlignment="1">
      <alignment vertical="center"/>
    </xf>
    <xf numFmtId="0" fontId="120" fillId="0" borderId="16" xfId="5" applyFont="1" applyBorder="1" applyAlignment="1">
      <alignment horizontal="center"/>
    </xf>
    <xf numFmtId="0" fontId="126" fillId="0" borderId="0" xfId="5" applyFont="1"/>
    <xf numFmtId="166" fontId="38" fillId="0" borderId="17" xfId="5" applyNumberFormat="1" applyFont="1" applyBorder="1" applyAlignment="1">
      <alignment vertical="center"/>
    </xf>
    <xf numFmtId="0" fontId="41" fillId="0" borderId="0" xfId="5" applyFont="1"/>
    <xf numFmtId="0" fontId="38" fillId="0" borderId="0" xfId="5" applyFont="1"/>
    <xf numFmtId="0" fontId="109" fillId="0" borderId="0" xfId="5" applyFont="1" applyBorder="1" applyAlignment="1">
      <alignment horizontal="center" vertical="center"/>
    </xf>
    <xf numFmtId="0" fontId="29" fillId="0" borderId="0" xfId="5" applyFont="1" applyBorder="1" applyAlignment="1">
      <alignment horizontal="center" vertical="center"/>
    </xf>
    <xf numFmtId="0" fontId="149" fillId="0" borderId="0" xfId="5" applyFont="1"/>
    <xf numFmtId="0" fontId="149" fillId="0" borderId="0" xfId="5" applyFont="1" applyAlignment="1">
      <alignment horizontal="center"/>
    </xf>
    <xf numFmtId="15" fontId="129" fillId="4" borderId="0" xfId="5" applyNumberFormat="1" applyFont="1" applyFill="1" applyAlignment="1">
      <alignment horizontal="center"/>
    </xf>
    <xf numFmtId="4" fontId="129" fillId="0" borderId="0" xfId="5" quotePrefix="1" applyNumberFormat="1" applyFont="1" applyBorder="1" applyAlignment="1">
      <alignment horizontal="center"/>
    </xf>
    <xf numFmtId="0" fontId="150" fillId="0" borderId="19" xfId="5" applyFont="1" applyBorder="1" applyAlignment="1">
      <alignment horizontal="right"/>
    </xf>
    <xf numFmtId="0" fontId="150" fillId="0" borderId="0" xfId="5" applyFont="1" applyBorder="1" applyAlignment="1">
      <alignment horizontal="right"/>
    </xf>
    <xf numFmtId="0" fontId="144" fillId="0" borderId="18" xfId="5" applyFont="1" applyBorder="1"/>
    <xf numFmtId="0" fontId="144" fillId="0" borderId="0" xfId="5" applyFont="1"/>
    <xf numFmtId="0" fontId="137" fillId="0" borderId="0" xfId="5" applyFont="1" applyAlignment="1">
      <alignment horizontal="right"/>
    </xf>
    <xf numFmtId="43" fontId="127" fillId="0" borderId="0" xfId="1" applyFont="1"/>
    <xf numFmtId="17" fontId="127" fillId="0" borderId="0" xfId="5" applyNumberFormat="1" applyFont="1"/>
    <xf numFmtId="15" fontId="145" fillId="4" borderId="0" xfId="5" applyNumberFormat="1" applyFont="1" applyFill="1" applyAlignment="1">
      <alignment horizontal="center"/>
    </xf>
    <xf numFmtId="4" fontId="145" fillId="4" borderId="0" xfId="5" applyNumberFormat="1" applyFont="1" applyFill="1" applyAlignment="1">
      <alignment horizontal="center"/>
    </xf>
    <xf numFmtId="0" fontId="117" fillId="4" borderId="16" xfId="5" quotePrefix="1" applyFont="1" applyFill="1" applyBorder="1" applyAlignment="1">
      <alignment horizontal="right"/>
    </xf>
    <xf numFmtId="0" fontId="117" fillId="4" borderId="0" xfId="5" quotePrefix="1" applyFont="1" applyFill="1" applyBorder="1" applyAlignment="1">
      <alignment horizontal="right"/>
    </xf>
    <xf numFmtId="0" fontId="144" fillId="4" borderId="18" xfId="5" applyFont="1" applyFill="1" applyBorder="1"/>
    <xf numFmtId="0" fontId="127" fillId="0" borderId="0" xfId="5" applyFont="1"/>
    <xf numFmtId="4" fontId="129" fillId="4" borderId="0" xfId="5" applyNumberFormat="1" applyFont="1" applyFill="1" applyAlignment="1">
      <alignment horizontal="center"/>
    </xf>
    <xf numFmtId="0" fontId="142" fillId="4" borderId="16" xfId="5" quotePrefix="1" applyFont="1" applyFill="1" applyBorder="1" applyAlignment="1">
      <alignment horizontal="right"/>
    </xf>
    <xf numFmtId="0" fontId="118" fillId="4" borderId="16" xfId="5" applyFont="1" applyFill="1" applyBorder="1" applyAlignment="1">
      <alignment horizontal="right"/>
    </xf>
    <xf numFmtId="0" fontId="118" fillId="4" borderId="0" xfId="5" applyFont="1" applyFill="1" applyBorder="1" applyAlignment="1">
      <alignment horizontal="right"/>
    </xf>
    <xf numFmtId="0" fontId="142" fillId="4" borderId="16" xfId="5" applyFont="1" applyFill="1" applyBorder="1" applyAlignment="1">
      <alignment horizontal="right"/>
    </xf>
    <xf numFmtId="0" fontId="142" fillId="4" borderId="0" xfId="5" applyFont="1" applyFill="1" applyBorder="1" applyAlignment="1">
      <alignment horizontal="right"/>
    </xf>
    <xf numFmtId="0" fontId="151" fillId="0" borderId="0" xfId="5" applyFont="1"/>
    <xf numFmtId="0" fontId="140" fillId="4" borderId="0" xfId="5" quotePrefix="1" applyFont="1" applyFill="1" applyBorder="1" applyAlignment="1">
      <alignment horizontal="right"/>
    </xf>
    <xf numFmtId="4" fontId="144" fillId="0" borderId="18" xfId="5" applyNumberFormat="1" applyFont="1" applyBorder="1" applyAlignment="1">
      <alignment horizontal="left"/>
    </xf>
    <xf numFmtId="0" fontId="134" fillId="0" borderId="0" xfId="5" applyFont="1"/>
    <xf numFmtId="2" fontId="145" fillId="0" borderId="0" xfId="5" applyNumberFormat="1" applyFont="1" applyAlignment="1">
      <alignment horizontal="center"/>
    </xf>
    <xf numFmtId="0" fontId="145" fillId="0" borderId="0" xfId="5" applyFont="1" applyAlignment="1">
      <alignment horizontal="right"/>
    </xf>
    <xf numFmtId="0" fontId="117" fillId="4" borderId="16" xfId="5" applyFont="1" applyFill="1" applyBorder="1" applyAlignment="1">
      <alignment horizontal="right"/>
    </xf>
    <xf numFmtId="0" fontId="117" fillId="4" borderId="0" xfId="5" applyFont="1" applyFill="1" applyBorder="1" applyAlignment="1">
      <alignment horizontal="right"/>
    </xf>
    <xf numFmtId="2" fontId="129" fillId="0" borderId="0" xfId="5" applyNumberFormat="1" applyFont="1" applyAlignment="1">
      <alignment horizontal="center"/>
    </xf>
    <xf numFmtId="0" fontId="117" fillId="0" borderId="16" xfId="5" applyFont="1" applyBorder="1" applyAlignment="1">
      <alignment horizontal="right"/>
    </xf>
    <xf numFmtId="0" fontId="117" fillId="0" borderId="0" xfId="5" applyFont="1" applyBorder="1" applyAlignment="1">
      <alignment horizontal="right"/>
    </xf>
    <xf numFmtId="0" fontId="144" fillId="0" borderId="18" xfId="5" applyFont="1" applyFill="1" applyBorder="1"/>
    <xf numFmtId="15" fontId="147" fillId="4" borderId="0" xfId="5" applyNumberFormat="1" applyFont="1" applyFill="1" applyAlignment="1">
      <alignment horizontal="center"/>
    </xf>
    <xf numFmtId="2" fontId="147" fillId="0" borderId="0" xfId="5" applyNumberFormat="1" applyFont="1" applyAlignment="1">
      <alignment horizontal="center"/>
    </xf>
    <xf numFmtId="0" fontId="141" fillId="0" borderId="16" xfId="5" applyFont="1" applyBorder="1" applyAlignment="1">
      <alignment horizontal="right"/>
    </xf>
    <xf numFmtId="0" fontId="141" fillId="0" borderId="0" xfId="5" applyFont="1" applyBorder="1" applyAlignment="1">
      <alignment horizontal="right"/>
    </xf>
    <xf numFmtId="0" fontId="139" fillId="0" borderId="18" xfId="5" applyFont="1" applyBorder="1"/>
    <xf numFmtId="15" fontId="145" fillId="0" borderId="0" xfId="5" applyNumberFormat="1" applyFont="1" applyFill="1" applyAlignment="1">
      <alignment horizontal="center"/>
    </xf>
    <xf numFmtId="2" fontId="145" fillId="0" borderId="0" xfId="5" applyNumberFormat="1" applyFont="1" applyFill="1" applyAlignment="1">
      <alignment horizontal="center"/>
    </xf>
    <xf numFmtId="0" fontId="118" fillId="0" borderId="16" xfId="5" applyFont="1" applyFill="1" applyBorder="1" applyAlignment="1">
      <alignment horizontal="right"/>
    </xf>
    <xf numFmtId="0" fontId="118" fillId="0" borderId="0" xfId="5" applyFont="1" applyFill="1" applyBorder="1" applyAlignment="1">
      <alignment horizontal="right"/>
    </xf>
    <xf numFmtId="4" fontId="147" fillId="4" borderId="0" xfId="5" applyNumberFormat="1" applyFont="1" applyFill="1" applyAlignment="1">
      <alignment horizontal="center"/>
    </xf>
    <xf numFmtId="0" fontId="141" fillId="4" borderId="16" xfId="5" applyFont="1" applyFill="1" applyBorder="1" applyAlignment="1">
      <alignment horizontal="right"/>
    </xf>
    <xf numFmtId="0" fontId="141" fillId="4" borderId="0" xfId="5" applyFont="1" applyFill="1" applyBorder="1" applyAlignment="1">
      <alignment horizontal="right"/>
    </xf>
    <xf numFmtId="0" fontId="139" fillId="4" borderId="18" xfId="5" applyFont="1" applyFill="1" applyBorder="1"/>
    <xf numFmtId="0" fontId="144" fillId="0" borderId="0" xfId="5" applyFont="1" applyBorder="1"/>
    <xf numFmtId="15" fontId="145" fillId="0" borderId="0" xfId="5" applyNumberFormat="1" applyFont="1" applyAlignment="1">
      <alignment horizontal="center"/>
    </xf>
    <xf numFmtId="43" fontId="145" fillId="0" borderId="0" xfId="2" applyFont="1" applyBorder="1" applyAlignment="1">
      <alignment horizontal="center"/>
    </xf>
    <xf numFmtId="0" fontId="47" fillId="0" borderId="16" xfId="5" applyFont="1" applyBorder="1" applyAlignment="1">
      <alignment horizontal="right"/>
    </xf>
    <xf numFmtId="0" fontId="47" fillId="0" borderId="0" xfId="5" applyFont="1" applyBorder="1" applyAlignment="1">
      <alignment horizontal="right"/>
    </xf>
    <xf numFmtId="0" fontId="133" fillId="0" borderId="0" xfId="5" applyFont="1"/>
    <xf numFmtId="15" fontId="129" fillId="0" borderId="0" xfId="5" applyNumberFormat="1" applyFont="1" applyAlignment="1">
      <alignment horizontal="center"/>
    </xf>
    <xf numFmtId="43" fontId="129" fillId="0" borderId="0" xfId="2" applyFont="1" applyBorder="1" applyAlignment="1">
      <alignment horizontal="center"/>
    </xf>
    <xf numFmtId="0" fontId="133" fillId="0" borderId="16" xfId="5" applyFont="1" applyBorder="1" applyAlignment="1">
      <alignment horizontal="right"/>
    </xf>
    <xf numFmtId="0" fontId="133" fillId="0" borderId="0" xfId="5" applyFont="1" applyBorder="1" applyAlignment="1">
      <alignment horizontal="right"/>
    </xf>
    <xf numFmtId="15" fontId="147" fillId="0" borderId="0" xfId="5" applyNumberFormat="1" applyFont="1" applyFill="1" applyAlignment="1">
      <alignment horizontal="center"/>
    </xf>
    <xf numFmtId="2" fontId="147" fillId="0" borderId="0" xfId="5" applyNumberFormat="1" applyFont="1" applyFill="1" applyAlignment="1">
      <alignment horizontal="center"/>
    </xf>
    <xf numFmtId="0" fontId="141" fillId="0" borderId="16" xfId="5" applyFont="1" applyFill="1" applyBorder="1" applyAlignment="1">
      <alignment horizontal="right"/>
    </xf>
    <xf numFmtId="0" fontId="141" fillId="0" borderId="0" xfId="5" applyFont="1" applyFill="1" applyBorder="1" applyAlignment="1">
      <alignment horizontal="right"/>
    </xf>
    <xf numFmtId="0" fontId="153" fillId="0" borderId="0" xfId="5" applyFont="1" applyAlignment="1">
      <alignment horizontal="right"/>
    </xf>
    <xf numFmtId="43" fontId="143" fillId="0" borderId="0" xfId="1" applyFont="1"/>
    <xf numFmtId="17" fontId="143" fillId="0" borderId="0" xfId="5" applyNumberFormat="1" applyFont="1"/>
    <xf numFmtId="0" fontId="154" fillId="0" borderId="0" xfId="5" applyFont="1"/>
    <xf numFmtId="4" fontId="129" fillId="0" borderId="0" xfId="5" applyNumberFormat="1" applyFont="1" applyBorder="1" applyAlignment="1">
      <alignment horizontal="center"/>
    </xf>
    <xf numFmtId="0" fontId="133" fillId="0" borderId="2" xfId="5" applyFont="1" applyBorder="1" applyAlignment="1">
      <alignment horizontal="right"/>
    </xf>
    <xf numFmtId="0" fontId="129" fillId="0" borderId="0" xfId="5" applyFont="1"/>
    <xf numFmtId="0" fontId="155" fillId="0" borderId="0" xfId="5" applyFont="1" applyAlignment="1">
      <alignment horizontal="right"/>
    </xf>
    <xf numFmtId="0" fontId="148" fillId="0" borderId="0" xfId="5" applyFont="1"/>
    <xf numFmtId="15" fontId="129" fillId="0" borderId="0" xfId="5" applyNumberFormat="1" applyFont="1" applyFill="1" applyAlignment="1">
      <alignment horizontal="center"/>
    </xf>
    <xf numFmtId="2" fontId="129" fillId="0" borderId="0" xfId="5" applyNumberFormat="1" applyFont="1" applyFill="1" applyAlignment="1">
      <alignment horizontal="center"/>
    </xf>
    <xf numFmtId="0" fontId="142" fillId="0" borderId="16" xfId="5" applyFont="1" applyFill="1" applyBorder="1" applyAlignment="1">
      <alignment horizontal="right"/>
    </xf>
    <xf numFmtId="0" fontId="142" fillId="0" borderId="0" xfId="5" applyFont="1" applyFill="1" applyBorder="1" applyAlignment="1">
      <alignment horizontal="right"/>
    </xf>
    <xf numFmtId="0" fontId="156" fillId="0" borderId="0" xfId="5" applyFont="1" applyAlignment="1">
      <alignment horizontal="right"/>
    </xf>
    <xf numFmtId="15" fontId="147" fillId="0" borderId="0" xfId="5" applyNumberFormat="1" applyFont="1"/>
    <xf numFmtId="0" fontId="147" fillId="0" borderId="0" xfId="5" applyFont="1" applyAlignment="1">
      <alignment horizontal="center"/>
    </xf>
    <xf numFmtId="0" fontId="139" fillId="4" borderId="16" xfId="5" applyFont="1" applyFill="1" applyBorder="1" applyAlignment="1">
      <alignment horizontal="right"/>
    </xf>
    <xf numFmtId="0" fontId="139" fillId="4" borderId="0" xfId="5" applyFont="1" applyFill="1" applyBorder="1" applyAlignment="1">
      <alignment horizontal="right"/>
    </xf>
    <xf numFmtId="0" fontId="129" fillId="0" borderId="0" xfId="5" applyFont="1" applyBorder="1" applyAlignment="1">
      <alignment horizontal="right"/>
    </xf>
    <xf numFmtId="0" fontId="41" fillId="0" borderId="0" xfId="5" applyFont="1" applyAlignment="1">
      <alignment horizontal="center"/>
    </xf>
    <xf numFmtId="4" fontId="41" fillId="0" borderId="0" xfId="5" applyNumberFormat="1" applyFont="1"/>
    <xf numFmtId="43" fontId="25" fillId="0" borderId="0" xfId="5" applyNumberFormat="1" applyFont="1"/>
    <xf numFmtId="0" fontId="128" fillId="0" borderId="0" xfId="5" applyFont="1" applyFill="1" applyBorder="1" applyAlignment="1">
      <alignment horizontal="right"/>
    </xf>
    <xf numFmtId="2" fontId="25" fillId="0" borderId="0" xfId="5" applyNumberFormat="1"/>
    <xf numFmtId="166" fontId="25" fillId="0" borderId="0" xfId="5" applyNumberFormat="1"/>
    <xf numFmtId="0" fontId="157" fillId="0" borderId="0" xfId="5" applyFont="1" applyBorder="1" applyAlignment="1">
      <alignment horizontal="right"/>
    </xf>
    <xf numFmtId="0" fontId="158" fillId="4" borderId="0" xfId="5" quotePrefix="1" applyFont="1" applyFill="1" applyBorder="1" applyAlignment="1">
      <alignment horizontal="right"/>
    </xf>
    <xf numFmtId="0" fontId="159" fillId="0" borderId="0" xfId="5" applyFont="1"/>
    <xf numFmtId="166" fontId="29" fillId="0" borderId="0" xfId="5" applyNumberFormat="1" applyFont="1"/>
    <xf numFmtId="0" fontId="158" fillId="0" borderId="0" xfId="5" applyFont="1" applyFill="1" applyBorder="1" applyAlignment="1">
      <alignment horizontal="right"/>
    </xf>
    <xf numFmtId="15" fontId="73" fillId="5" borderId="0" xfId="0" applyNumberFormat="1" applyFont="1" applyFill="1" applyAlignment="1">
      <alignment horizontal="center"/>
    </xf>
    <xf numFmtId="4" fontId="74" fillId="5" borderId="0" xfId="0" applyNumberFormat="1" applyFont="1" applyFill="1" applyAlignment="1">
      <alignment horizontal="center"/>
    </xf>
    <xf numFmtId="0" fontId="75" fillId="5" borderId="16" xfId="0" applyNumberFormat="1" applyFont="1" applyFill="1" applyBorder="1" applyAlignment="1">
      <alignment horizontal="center"/>
    </xf>
    <xf numFmtId="0" fontId="74" fillId="5" borderId="0" xfId="0" applyFont="1" applyFill="1" applyAlignment="1">
      <alignment horizontal="left"/>
    </xf>
    <xf numFmtId="0" fontId="76" fillId="5" borderId="0" xfId="0" applyFont="1" applyFill="1"/>
    <xf numFmtId="0" fontId="76" fillId="5" borderId="0" xfId="0" applyFont="1" applyFill="1" applyAlignment="1">
      <alignment horizontal="left"/>
    </xf>
    <xf numFmtId="4" fontId="45" fillId="5" borderId="0" xfId="0" applyNumberFormat="1" applyFont="1" applyFill="1" applyAlignment="1">
      <alignment horizontal="center"/>
    </xf>
    <xf numFmtId="17" fontId="45" fillId="5" borderId="0" xfId="0" applyNumberFormat="1" applyFont="1" applyFill="1" applyAlignment="1">
      <alignment horizontal="center"/>
    </xf>
    <xf numFmtId="0" fontId="0" fillId="5" borderId="0" xfId="0" applyFill="1"/>
    <xf numFmtId="15" fontId="97" fillId="5" borderId="0" xfId="0" applyNumberFormat="1" applyFont="1" applyFill="1" applyAlignment="1">
      <alignment horizontal="center"/>
    </xf>
    <xf numFmtId="4" fontId="97" fillId="5" borderId="0" xfId="0" applyNumberFormat="1" applyFont="1" applyFill="1" applyAlignment="1">
      <alignment horizontal="center"/>
    </xf>
    <xf numFmtId="0" fontId="97" fillId="5" borderId="16" xfId="0" applyFont="1" applyFill="1" applyBorder="1" applyAlignment="1">
      <alignment horizontal="center"/>
    </xf>
    <xf numFmtId="0" fontId="98" fillId="5" borderId="0" xfId="0" applyFont="1" applyFill="1" applyAlignment="1">
      <alignment horizontal="left"/>
    </xf>
    <xf numFmtId="0" fontId="86" fillId="5" borderId="0" xfId="0" quotePrefix="1" applyFont="1" applyFill="1" applyAlignment="1">
      <alignment horizontal="left"/>
    </xf>
    <xf numFmtId="0" fontId="68" fillId="5" borderId="0" xfId="0" applyFont="1" applyFill="1"/>
    <xf numFmtId="0" fontId="27" fillId="5" borderId="0" xfId="0" applyFont="1" applyFill="1"/>
    <xf numFmtId="0" fontId="98" fillId="5" borderId="0" xfId="0" applyFont="1" applyFill="1"/>
    <xf numFmtId="0" fontId="100" fillId="5" borderId="0" xfId="0" applyFont="1" applyFill="1"/>
    <xf numFmtId="15" fontId="97" fillId="6" borderId="0" xfId="0" applyNumberFormat="1" applyFont="1" applyFill="1" applyAlignment="1">
      <alignment horizontal="center"/>
    </xf>
    <xf numFmtId="4" fontId="97" fillId="6" borderId="0" xfId="0" applyNumberFormat="1" applyFont="1" applyFill="1" applyAlignment="1">
      <alignment horizontal="center"/>
    </xf>
    <xf numFmtId="0" fontId="97" fillId="6" borderId="16" xfId="0" applyFont="1" applyFill="1" applyBorder="1" applyAlignment="1">
      <alignment horizontal="center"/>
    </xf>
    <xf numFmtId="0" fontId="98" fillId="6" borderId="0" xfId="0" applyFont="1" applyFill="1"/>
    <xf numFmtId="0" fontId="100" fillId="6" borderId="0" xfId="0" applyFont="1" applyFill="1"/>
    <xf numFmtId="4" fontId="45" fillId="6" borderId="0" xfId="0" applyNumberFormat="1" applyFont="1" applyFill="1" applyAlignment="1">
      <alignment horizontal="center"/>
    </xf>
    <xf numFmtId="0" fontId="47" fillId="6" borderId="0" xfId="0" applyFont="1" applyFill="1"/>
    <xf numFmtId="15" fontId="70" fillId="5" borderId="0" xfId="0" applyNumberFormat="1" applyFont="1" applyFill="1" applyAlignment="1">
      <alignment horizontal="center"/>
    </xf>
    <xf numFmtId="0" fontId="45" fillId="5" borderId="16" xfId="0" applyFont="1" applyFill="1" applyBorder="1" applyAlignment="1">
      <alignment horizontal="right"/>
    </xf>
    <xf numFmtId="0" fontId="105" fillId="5" borderId="0" xfId="0" applyFont="1" applyFill="1"/>
    <xf numFmtId="0" fontId="45" fillId="5" borderId="0" xfId="0" applyFont="1" applyFill="1"/>
    <xf numFmtId="0" fontId="38" fillId="5" borderId="0" xfId="0" applyFont="1" applyFill="1"/>
    <xf numFmtId="0" fontId="38" fillId="5" borderId="0" xfId="0" applyFont="1" applyFill="1" applyAlignment="1">
      <alignment horizontal="center"/>
    </xf>
    <xf numFmtId="4" fontId="45" fillId="5" borderId="0" xfId="0" applyNumberFormat="1" applyFont="1" applyFill="1" applyBorder="1" applyAlignment="1">
      <alignment horizontal="center"/>
    </xf>
    <xf numFmtId="0" fontId="160" fillId="5" borderId="2" xfId="0" applyFont="1" applyFill="1" applyBorder="1" applyAlignment="1">
      <alignment horizontal="right"/>
    </xf>
    <xf numFmtId="0" fontId="161" fillId="0" borderId="0" xfId="0" applyFont="1"/>
    <xf numFmtId="15" fontId="144" fillId="4" borderId="0" xfId="0" applyNumberFormat="1" applyFont="1" applyFill="1" applyAlignment="1">
      <alignment horizontal="center"/>
    </xf>
    <xf numFmtId="0" fontId="162" fillId="0" borderId="16" xfId="0" applyFont="1" applyBorder="1" applyAlignment="1">
      <alignment horizontal="right"/>
    </xf>
    <xf numFmtId="15" fontId="144" fillId="0" borderId="0" xfId="0" applyNumberFormat="1" applyFont="1"/>
    <xf numFmtId="0" fontId="144" fillId="4" borderId="16" xfId="0" applyFont="1" applyFill="1" applyBorder="1" applyAlignment="1">
      <alignment horizontal="right"/>
    </xf>
    <xf numFmtId="0" fontId="144" fillId="4" borderId="0" xfId="0" applyFont="1" applyFill="1" applyAlignment="1">
      <alignment horizontal="left"/>
    </xf>
    <xf numFmtId="15" fontId="144" fillId="0" borderId="0" xfId="0" applyNumberFormat="1" applyFont="1" applyAlignment="1">
      <alignment horizontal="center"/>
    </xf>
    <xf numFmtId="0" fontId="144" fillId="0" borderId="16" xfId="0" applyFont="1" applyBorder="1" applyAlignment="1">
      <alignment horizontal="right"/>
    </xf>
    <xf numFmtId="0" fontId="144" fillId="0" borderId="0" xfId="0" applyFont="1" applyAlignment="1">
      <alignment horizontal="left"/>
    </xf>
    <xf numFmtId="4" fontId="144" fillId="0" borderId="0" xfId="0" applyNumberFormat="1" applyFont="1" applyAlignment="1">
      <alignment horizontal="left"/>
    </xf>
    <xf numFmtId="4" fontId="144" fillId="0" borderId="0" xfId="0" applyNumberFormat="1" applyFont="1" applyAlignment="1"/>
    <xf numFmtId="0" fontId="144" fillId="0" borderId="2" xfId="0" applyFont="1" applyBorder="1" applyAlignment="1">
      <alignment horizontal="right"/>
    </xf>
    <xf numFmtId="4" fontId="144" fillId="0" borderId="0" xfId="0" applyNumberFormat="1" applyFont="1" applyBorder="1" applyAlignment="1"/>
    <xf numFmtId="15" fontId="144" fillId="0" borderId="0" xfId="0" applyNumberFormat="1" applyFont="1" applyAlignment="1">
      <alignment horizontal="center"/>
    </xf>
    <xf numFmtId="43" fontId="144" fillId="0" borderId="0" xfId="1" applyFont="1"/>
    <xf numFmtId="4" fontId="144" fillId="0" borderId="0" xfId="0" quotePrefix="1" applyNumberFormat="1" applyFont="1" applyBorder="1" applyAlignment="1"/>
    <xf numFmtId="4" fontId="144" fillId="4" borderId="0" xfId="0" applyNumberFormat="1" applyFont="1" applyFill="1" applyAlignment="1"/>
    <xf numFmtId="4" fontId="144" fillId="0" borderId="0" xfId="0" applyNumberFormat="1" applyFont="1" applyFill="1" applyBorder="1" applyAlignment="1"/>
    <xf numFmtId="15" fontId="144" fillId="5" borderId="0" xfId="0" applyNumberFormat="1" applyFont="1" applyFill="1" applyAlignment="1">
      <alignment horizontal="center"/>
    </xf>
    <xf numFmtId="4" fontId="144" fillId="5" borderId="0" xfId="0" applyNumberFormat="1" applyFont="1" applyFill="1"/>
    <xf numFmtId="0" fontId="144" fillId="5" borderId="0" xfId="0" applyFont="1" applyFill="1" applyAlignment="1">
      <alignment horizontal="right"/>
    </xf>
    <xf numFmtId="0" fontId="144" fillId="5" borderId="0" xfId="0" applyFont="1" applyFill="1"/>
    <xf numFmtId="0" fontId="134" fillId="5" borderId="0" xfId="0" applyFont="1" applyFill="1"/>
    <xf numFmtId="15" fontId="154" fillId="5" borderId="0" xfId="0" applyNumberFormat="1" applyFont="1" applyFill="1" applyAlignment="1">
      <alignment horizontal="center"/>
    </xf>
    <xf numFmtId="43" fontId="154" fillId="5" borderId="0" xfId="1" applyFont="1" applyFill="1"/>
    <xf numFmtId="0" fontId="154" fillId="5" borderId="0" xfId="0" applyFont="1" applyFill="1"/>
    <xf numFmtId="0" fontId="149" fillId="5" borderId="0" xfId="0" applyFont="1" applyFill="1"/>
    <xf numFmtId="4" fontId="70" fillId="5" borderId="0" xfId="0" applyNumberFormat="1" applyFont="1" applyFill="1" applyAlignment="1">
      <alignment horizontal="center"/>
    </xf>
    <xf numFmtId="0" fontId="70" fillId="5" borderId="16" xfId="0" applyFont="1" applyFill="1" applyBorder="1" applyAlignment="1">
      <alignment horizontal="right"/>
    </xf>
    <xf numFmtId="0" fontId="105" fillId="5" borderId="0" xfId="0" applyFont="1" applyFill="1" applyBorder="1"/>
    <xf numFmtId="0" fontId="78" fillId="5" borderId="0" xfId="0" applyFont="1" applyFill="1" applyBorder="1"/>
    <xf numFmtId="0" fontId="47" fillId="5" borderId="0" xfId="0" applyFont="1" applyFill="1" applyAlignment="1">
      <alignment horizontal="center"/>
    </xf>
    <xf numFmtId="15" fontId="129" fillId="5" borderId="0" xfId="0" applyNumberFormat="1" applyFont="1" applyFill="1" applyAlignment="1">
      <alignment horizontal="center"/>
    </xf>
    <xf numFmtId="0" fontId="142" fillId="5" borderId="16" xfId="0" applyFont="1" applyFill="1" applyBorder="1" applyAlignment="1">
      <alignment horizontal="right"/>
    </xf>
    <xf numFmtId="0" fontId="142" fillId="5" borderId="0" xfId="0" applyFont="1" applyFill="1" applyBorder="1" applyAlignment="1">
      <alignment horizontal="right"/>
    </xf>
    <xf numFmtId="0" fontId="144" fillId="5" borderId="18" xfId="0" applyFont="1" applyFill="1" applyBorder="1"/>
    <xf numFmtId="15" fontId="145" fillId="5" borderId="0" xfId="0" applyNumberFormat="1" applyFont="1" applyFill="1" applyAlignment="1">
      <alignment horizontal="center"/>
    </xf>
    <xf numFmtId="2" fontId="145" fillId="5" borderId="0" xfId="0" applyNumberFormat="1" applyFont="1" applyFill="1"/>
    <xf numFmtId="0" fontId="118" fillId="5" borderId="16" xfId="0" applyFont="1" applyFill="1" applyBorder="1" applyAlignment="1">
      <alignment horizontal="right"/>
    </xf>
    <xf numFmtId="0" fontId="118" fillId="5" borderId="0" xfId="0" applyFont="1" applyFill="1" applyBorder="1" applyAlignment="1">
      <alignment horizontal="right"/>
    </xf>
    <xf numFmtId="2" fontId="129" fillId="5" borderId="0" xfId="0" applyNumberFormat="1" applyFont="1" applyFill="1"/>
    <xf numFmtId="0" fontId="117" fillId="5" borderId="16" xfId="0" applyFont="1" applyFill="1" applyBorder="1" applyAlignment="1">
      <alignment horizontal="right"/>
    </xf>
    <xf numFmtId="0" fontId="117" fillId="5" borderId="0" xfId="0" applyFont="1" applyFill="1" applyBorder="1" applyAlignment="1">
      <alignment horizontal="right"/>
    </xf>
    <xf numFmtId="0" fontId="123" fillId="5" borderId="0" xfId="0" applyFont="1" applyFill="1" applyAlignment="1">
      <alignment horizontal="right"/>
    </xf>
    <xf numFmtId="15" fontId="145" fillId="7" borderId="0" xfId="0" applyNumberFormat="1" applyFont="1" applyFill="1" applyAlignment="1">
      <alignment horizontal="center"/>
    </xf>
    <xf numFmtId="4" fontId="145" fillId="7" borderId="0" xfId="0" applyNumberFormat="1" applyFont="1" applyFill="1" applyAlignment="1"/>
    <xf numFmtId="0" fontId="118" fillId="7" borderId="16" xfId="0" applyFont="1" applyFill="1" applyBorder="1" applyAlignment="1">
      <alignment horizontal="right"/>
    </xf>
    <xf numFmtId="0" fontId="118" fillId="7" borderId="0" xfId="0" applyFont="1" applyFill="1" applyBorder="1" applyAlignment="1">
      <alignment horizontal="right"/>
    </xf>
    <xf numFmtId="0" fontId="144" fillId="7" borderId="18" xfId="0" applyFont="1" applyFill="1" applyBorder="1"/>
    <xf numFmtId="0" fontId="144" fillId="7" borderId="0" xfId="0" applyFont="1" applyFill="1"/>
    <xf numFmtId="0" fontId="29" fillId="7" borderId="0" xfId="0" applyFont="1" applyFill="1" applyAlignment="1">
      <alignment horizontal="center"/>
    </xf>
    <xf numFmtId="15" fontId="129" fillId="7" borderId="0" xfId="0" applyNumberFormat="1" applyFont="1" applyFill="1" applyAlignment="1">
      <alignment horizontal="center"/>
    </xf>
    <xf numFmtId="4" fontId="129" fillId="7" borderId="0" xfId="0" applyNumberFormat="1" applyFont="1" applyFill="1" applyAlignment="1"/>
    <xf numFmtId="0" fontId="142" fillId="7" borderId="16" xfId="0" applyFont="1" applyFill="1" applyBorder="1" applyAlignment="1">
      <alignment horizontal="right"/>
    </xf>
    <xf numFmtId="0" fontId="142" fillId="7" borderId="0" xfId="0" applyFont="1" applyFill="1" applyBorder="1" applyAlignment="1">
      <alignment horizontal="right"/>
    </xf>
    <xf numFmtId="0" fontId="134" fillId="7" borderId="0" xfId="0" applyFont="1" applyFill="1"/>
    <xf numFmtId="0" fontId="38" fillId="7" borderId="0" xfId="0" applyFont="1" applyFill="1"/>
    <xf numFmtId="15" fontId="145" fillId="8" borderId="0" xfId="0" applyNumberFormat="1" applyFont="1" applyFill="1" applyAlignment="1">
      <alignment horizontal="center"/>
    </xf>
    <xf numFmtId="2" fontId="145" fillId="8" borderId="0" xfId="0" applyNumberFormat="1" applyFont="1" applyFill="1"/>
    <xf numFmtId="0" fontId="118" fillId="8" borderId="16" xfId="0" applyFont="1" applyFill="1" applyBorder="1" applyAlignment="1">
      <alignment horizontal="right"/>
    </xf>
    <xf numFmtId="0" fontId="118" fillId="8" borderId="0" xfId="0" applyFont="1" applyFill="1" applyBorder="1" applyAlignment="1">
      <alignment horizontal="right"/>
    </xf>
    <xf numFmtId="0" fontId="144" fillId="8" borderId="18" xfId="0" applyFont="1" applyFill="1" applyBorder="1"/>
    <xf numFmtId="0" fontId="134" fillId="8" borderId="0" xfId="0" applyFont="1" applyFill="1"/>
    <xf numFmtId="0" fontId="41" fillId="8" borderId="0" xfId="0" applyFont="1" applyFill="1"/>
    <xf numFmtId="15" fontId="163" fillId="4" borderId="0" xfId="5" applyNumberFormat="1" applyFont="1" applyFill="1" applyAlignment="1">
      <alignment horizontal="center"/>
    </xf>
    <xf numFmtId="15" fontId="163" fillId="0" borderId="0" xfId="5" applyNumberFormat="1" applyFont="1" applyFill="1" applyAlignment="1">
      <alignment horizontal="center"/>
    </xf>
    <xf numFmtId="166" fontId="25" fillId="0" borderId="0" xfId="5" applyNumberFormat="1" applyFont="1"/>
    <xf numFmtId="2" fontId="25" fillId="0" borderId="0" xfId="5" applyNumberFormat="1" applyFont="1"/>
    <xf numFmtId="17" fontId="41" fillId="3" borderId="3" xfId="5" applyNumberFormat="1" applyFont="1" applyFill="1" applyBorder="1" applyAlignment="1">
      <alignment horizontal="center" vertical="center"/>
    </xf>
    <xf numFmtId="4" fontId="25" fillId="0" borderId="3" xfId="5" applyNumberFormat="1" applyFont="1" applyBorder="1" applyAlignment="1">
      <alignment horizontal="center" vertical="center"/>
    </xf>
    <xf numFmtId="4" fontId="25" fillId="0" borderId="14" xfId="5" applyNumberFormat="1" applyFont="1" applyFill="1" applyBorder="1" applyAlignment="1">
      <alignment horizontal="center" vertical="center"/>
    </xf>
    <xf numFmtId="169" fontId="25" fillId="0" borderId="3" xfId="5" quotePrefix="1" applyNumberFormat="1" applyFont="1" applyFill="1" applyBorder="1" applyAlignment="1">
      <alignment horizontal="center" vertical="center"/>
    </xf>
    <xf numFmtId="4" fontId="25" fillId="0" borderId="3" xfId="5" applyNumberFormat="1" applyFont="1" applyFill="1" applyBorder="1" applyAlignment="1">
      <alignment horizontal="center" vertical="center"/>
    </xf>
    <xf numFmtId="4" fontId="25" fillId="0" borderId="2" xfId="5" applyNumberFormat="1" applyFont="1" applyFill="1" applyBorder="1" applyAlignment="1">
      <alignment horizontal="center" vertical="center"/>
    </xf>
    <xf numFmtId="4" fontId="144" fillId="0" borderId="3" xfId="5" applyNumberFormat="1" applyFont="1" applyBorder="1" applyAlignment="1">
      <alignment horizontal="center" vertical="center"/>
    </xf>
    <xf numFmtId="166" fontId="38" fillId="0" borderId="0" xfId="5" applyNumberFormat="1" applyFont="1" applyBorder="1" applyAlignment="1">
      <alignment vertical="center"/>
    </xf>
    <xf numFmtId="15" fontId="120" fillId="9" borderId="0" xfId="5" applyNumberFormat="1" applyFont="1" applyFill="1" applyAlignment="1">
      <alignment horizontal="left"/>
    </xf>
    <xf numFmtId="4" fontId="120" fillId="9" borderId="0" xfId="5" applyNumberFormat="1" applyFont="1" applyFill="1" applyAlignment="1">
      <alignment horizontal="center"/>
    </xf>
    <xf numFmtId="0" fontId="120" fillId="9" borderId="0" xfId="5" applyFont="1" applyFill="1" applyBorder="1" applyAlignment="1">
      <alignment horizontal="center"/>
    </xf>
    <xf numFmtId="0" fontId="120" fillId="9" borderId="0" xfId="5" applyFont="1" applyFill="1"/>
    <xf numFmtId="0" fontId="126" fillId="9" borderId="0" xfId="5" applyFont="1" applyFill="1"/>
    <xf numFmtId="0" fontId="38" fillId="9" borderId="0" xfId="5" applyFont="1" applyFill="1" applyBorder="1" applyAlignment="1">
      <alignment vertical="center"/>
    </xf>
    <xf numFmtId="0" fontId="25" fillId="9" borderId="0" xfId="5" applyFont="1" applyFill="1"/>
    <xf numFmtId="0" fontId="25" fillId="9" borderId="0" xfId="5" applyFill="1"/>
    <xf numFmtId="15" fontId="155" fillId="4" borderId="0" xfId="5" applyNumberFormat="1" applyFont="1" applyFill="1" applyAlignment="1">
      <alignment horizontal="center"/>
    </xf>
    <xf numFmtId="2" fontId="155" fillId="0" borderId="0" xfId="5" applyNumberFormat="1" applyFont="1" applyAlignment="1">
      <alignment horizontal="center"/>
    </xf>
    <xf numFmtId="0" fontId="158" fillId="4" borderId="16" xfId="5" applyFont="1" applyFill="1" applyBorder="1" applyAlignment="1">
      <alignment horizontal="right"/>
    </xf>
    <xf numFmtId="15" fontId="130" fillId="4" borderId="0" xfId="5" applyNumberFormat="1" applyFont="1" applyFill="1" applyAlignment="1">
      <alignment horizontal="center"/>
    </xf>
    <xf numFmtId="4" fontId="130" fillId="4" borderId="0" xfId="5" applyNumberFormat="1" applyFont="1" applyFill="1" applyAlignment="1">
      <alignment horizontal="center"/>
    </xf>
    <xf numFmtId="15" fontId="155" fillId="0" borderId="0" xfId="5" applyNumberFormat="1" applyFont="1" applyFill="1" applyAlignment="1">
      <alignment horizontal="center"/>
    </xf>
    <xf numFmtId="2" fontId="155" fillId="0" borderId="0" xfId="5" applyNumberFormat="1" applyFont="1" applyFill="1" applyAlignment="1">
      <alignment horizontal="center"/>
    </xf>
    <xf numFmtId="0" fontId="128" fillId="0" borderId="16" xfId="5" applyFont="1" applyFill="1" applyBorder="1" applyAlignment="1">
      <alignment horizontal="right"/>
    </xf>
    <xf numFmtId="15" fontId="130" fillId="0" borderId="0" xfId="5" applyNumberFormat="1" applyFont="1" applyFill="1" applyAlignment="1">
      <alignment horizontal="center"/>
    </xf>
    <xf numFmtId="2" fontId="130" fillId="0" borderId="0" xfId="5" applyNumberFormat="1" applyFont="1" applyFill="1" applyAlignment="1">
      <alignment horizontal="center"/>
    </xf>
    <xf numFmtId="0" fontId="158" fillId="0" borderId="16" xfId="5" applyFont="1" applyFill="1" applyBorder="1" applyAlignment="1">
      <alignment horizontal="right"/>
    </xf>
    <xf numFmtId="0" fontId="154" fillId="0" borderId="18" xfId="5" applyFont="1" applyBorder="1"/>
    <xf numFmtId="15" fontId="164" fillId="0" borderId="0" xfId="5" applyNumberFormat="1" applyFont="1" applyFill="1" applyAlignment="1">
      <alignment horizontal="center"/>
    </xf>
    <xf numFmtId="4" fontId="155" fillId="4" borderId="0" xfId="5" applyNumberFormat="1" applyFont="1" applyFill="1" applyAlignment="1">
      <alignment horizontal="center"/>
    </xf>
    <xf numFmtId="2" fontId="130" fillId="0" borderId="0" xfId="5" applyNumberFormat="1" applyFont="1" applyAlignment="1">
      <alignment horizontal="center"/>
    </xf>
    <xf numFmtId="15" fontId="164" fillId="4" borderId="0" xfId="5" applyNumberFormat="1" applyFont="1" applyFill="1" applyAlignment="1">
      <alignment horizontal="center"/>
    </xf>
    <xf numFmtId="0" fontId="128" fillId="4" borderId="16" xfId="5" applyFont="1" applyFill="1" applyBorder="1" applyAlignment="1">
      <alignment horizontal="right"/>
    </xf>
    <xf numFmtId="0" fontId="128" fillId="4" borderId="0" xfId="5" applyFont="1" applyFill="1" applyBorder="1" applyAlignment="1">
      <alignment horizontal="right"/>
    </xf>
    <xf numFmtId="0" fontId="154" fillId="4" borderId="18" xfId="5" applyFont="1" applyFill="1" applyBorder="1"/>
    <xf numFmtId="0" fontId="65" fillId="4" borderId="16" xfId="5" quotePrefix="1" applyFont="1" applyFill="1" applyBorder="1" applyAlignment="1">
      <alignment horizontal="right"/>
    </xf>
    <xf numFmtId="0" fontId="65" fillId="4" borderId="0" xfId="5" quotePrefix="1" applyFont="1" applyFill="1" applyBorder="1" applyAlignment="1">
      <alignment horizontal="right"/>
    </xf>
    <xf numFmtId="4" fontId="154" fillId="0" borderId="18" xfId="5" applyNumberFormat="1" applyFont="1" applyBorder="1" applyAlignment="1">
      <alignment horizontal="left"/>
    </xf>
    <xf numFmtId="0" fontId="65" fillId="4" borderId="16" xfId="5" applyFont="1" applyFill="1" applyBorder="1" applyAlignment="1">
      <alignment horizontal="right"/>
    </xf>
    <xf numFmtId="4" fontId="130" fillId="0" borderId="0" xfId="5" quotePrefix="1" applyNumberFormat="1" applyFont="1" applyBorder="1" applyAlignment="1">
      <alignment horizontal="center"/>
    </xf>
    <xf numFmtId="0" fontId="157" fillId="0" borderId="16" xfId="5" applyFont="1" applyBorder="1" applyAlignment="1">
      <alignment horizontal="right"/>
    </xf>
    <xf numFmtId="4" fontId="165" fillId="0" borderId="18" xfId="5" applyNumberFormat="1" applyFont="1" applyBorder="1" applyAlignment="1">
      <alignment horizontal="left"/>
    </xf>
    <xf numFmtId="0" fontId="158" fillId="4" borderId="16" xfId="5" quotePrefix="1" applyFont="1" applyFill="1" applyBorder="1" applyAlignment="1">
      <alignment horizontal="right"/>
    </xf>
    <xf numFmtId="0" fontId="158" fillId="4" borderId="0" xfId="5" applyFont="1" applyFill="1" applyBorder="1" applyAlignment="1">
      <alignment horizontal="right"/>
    </xf>
    <xf numFmtId="4" fontId="25" fillId="0" borderId="0" xfId="5" applyNumberFormat="1" applyFont="1"/>
    <xf numFmtId="15" fontId="0" fillId="0" borderId="0" xfId="0" applyNumberFormat="1"/>
    <xf numFmtId="0" fontId="0" fillId="0" borderId="0" xfId="0" applyFill="1"/>
    <xf numFmtId="0" fontId="32" fillId="0" borderId="0" xfId="0" applyFont="1" applyFill="1" applyAlignment="1">
      <alignment horizontal="left"/>
    </xf>
    <xf numFmtId="0" fontId="32" fillId="0" borderId="0" xfId="0" applyFont="1" applyFill="1"/>
    <xf numFmtId="0" fontId="166" fillId="0" borderId="0" xfId="0" applyFont="1" applyBorder="1" applyAlignment="1">
      <alignment vertical="center"/>
    </xf>
    <xf numFmtId="0" fontId="41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171" fontId="166" fillId="0" borderId="0" xfId="0" applyNumberFormat="1" applyFont="1" applyBorder="1" applyAlignment="1">
      <alignment vertical="center"/>
    </xf>
    <xf numFmtId="0" fontId="154" fillId="0" borderId="0" xfId="0" applyFont="1"/>
    <xf numFmtId="0" fontId="144" fillId="0" borderId="0" xfId="0" applyFont="1" applyBorder="1" applyAlignment="1">
      <alignment vertical="center"/>
    </xf>
    <xf numFmtId="0" fontId="25" fillId="0" borderId="0" xfId="0" applyFont="1" applyBorder="1" applyAlignment="1">
      <alignment vertical="center"/>
    </xf>
    <xf numFmtId="0" fontId="167" fillId="0" borderId="0" xfId="0" applyFont="1" applyBorder="1" applyAlignment="1">
      <alignment vertical="center"/>
    </xf>
    <xf numFmtId="0" fontId="144" fillId="0" borderId="12" xfId="0" applyFont="1" applyBorder="1" applyAlignment="1">
      <alignment vertical="center"/>
    </xf>
    <xf numFmtId="0" fontId="25" fillId="10" borderId="1" xfId="0" applyFont="1" applyFill="1" applyBorder="1" applyAlignment="1">
      <alignment vertical="center"/>
    </xf>
    <xf numFmtId="0" fontId="25" fillId="10" borderId="1" xfId="0" applyFont="1" applyFill="1" applyBorder="1" applyAlignment="1">
      <alignment horizontal="center" vertical="center"/>
    </xf>
    <xf numFmtId="0" fontId="25" fillId="10" borderId="3" xfId="0" applyFont="1" applyFill="1" applyBorder="1" applyAlignment="1">
      <alignment vertical="center"/>
    </xf>
    <xf numFmtId="0" fontId="25" fillId="10" borderId="3" xfId="0" applyFont="1" applyFill="1" applyBorder="1" applyAlignment="1">
      <alignment horizontal="center" vertical="center"/>
    </xf>
    <xf numFmtId="4" fontId="25" fillId="4" borderId="2" xfId="0" applyNumberFormat="1" applyFont="1" applyFill="1" applyBorder="1" applyAlignment="1">
      <alignment horizontal="center" vertical="center"/>
    </xf>
    <xf numFmtId="4" fontId="25" fillId="0" borderId="3" xfId="0" applyNumberFormat="1" applyFont="1" applyBorder="1" applyAlignment="1">
      <alignment horizontal="right" vertical="center"/>
    </xf>
    <xf numFmtId="4" fontId="25" fillId="0" borderId="3" xfId="0" applyNumberFormat="1" applyFont="1" applyBorder="1" applyAlignment="1">
      <alignment horizontal="center" vertical="center"/>
    </xf>
    <xf numFmtId="172" fontId="25" fillId="0" borderId="3" xfId="0" applyNumberFormat="1" applyFont="1" applyBorder="1" applyAlignment="1">
      <alignment horizontal="center" vertical="center"/>
    </xf>
    <xf numFmtId="4" fontId="25" fillId="0" borderId="2" xfId="0" applyNumberFormat="1" applyFont="1" applyFill="1" applyBorder="1" applyAlignment="1">
      <alignment horizontal="center" vertical="center"/>
    </xf>
    <xf numFmtId="4" fontId="168" fillId="0" borderId="3" xfId="0" applyNumberFormat="1" applyFont="1" applyBorder="1" applyAlignment="1">
      <alignment horizontal="right" vertical="center"/>
    </xf>
    <xf numFmtId="4" fontId="25" fillId="11" borderId="20" xfId="0" applyNumberFormat="1" applyFont="1" applyFill="1" applyBorder="1" applyAlignment="1">
      <alignment horizontal="center" vertical="center"/>
    </xf>
    <xf numFmtId="4" fontId="25" fillId="11" borderId="21" xfId="0" applyNumberFormat="1" applyFont="1" applyFill="1" applyBorder="1" applyAlignment="1">
      <alignment horizontal="center" vertical="center"/>
    </xf>
    <xf numFmtId="4" fontId="25" fillId="11" borderId="22" xfId="0" applyNumberFormat="1" applyFont="1" applyFill="1" applyBorder="1" applyAlignment="1">
      <alignment horizontal="center" vertical="center"/>
    </xf>
    <xf numFmtId="0" fontId="25" fillId="11" borderId="18" xfId="0" applyFont="1" applyFill="1" applyBorder="1" applyAlignment="1">
      <alignment vertical="center"/>
    </xf>
    <xf numFmtId="4" fontId="25" fillId="11" borderId="0" xfId="0" applyNumberFormat="1" applyFont="1" applyFill="1" applyBorder="1" applyAlignment="1">
      <alignment vertical="center"/>
    </xf>
    <xf numFmtId="4" fontId="25" fillId="10" borderId="0" xfId="0" applyNumberFormat="1" applyFont="1" applyFill="1" applyBorder="1" applyAlignment="1">
      <alignment horizontal="center" vertical="center"/>
    </xf>
    <xf numFmtId="4" fontId="25" fillId="10" borderId="2" xfId="0" applyNumberFormat="1" applyFont="1" applyFill="1" applyBorder="1" applyAlignment="1">
      <alignment horizontal="center" vertical="center"/>
    </xf>
    <xf numFmtId="0" fontId="54" fillId="11" borderId="18" xfId="0" applyFont="1" applyFill="1" applyBorder="1" applyAlignment="1">
      <alignment vertical="center"/>
    </xf>
    <xf numFmtId="0" fontId="25" fillId="11" borderId="0" xfId="0" applyFont="1" applyFill="1" applyBorder="1" applyAlignment="1">
      <alignment vertical="center"/>
    </xf>
    <xf numFmtId="0" fontId="25" fillId="10" borderId="0" xfId="0" applyFont="1" applyFill="1" applyBorder="1" applyAlignment="1">
      <alignment horizontal="center" vertical="center"/>
    </xf>
    <xf numFmtId="0" fontId="25" fillId="10" borderId="2" xfId="0" applyFont="1" applyFill="1" applyBorder="1" applyAlignment="1">
      <alignment horizontal="center" vertical="center"/>
    </xf>
    <xf numFmtId="0" fontId="25" fillId="11" borderId="18" xfId="0" applyFont="1" applyFill="1" applyBorder="1" applyAlignment="1">
      <alignment horizontal="left" vertical="center"/>
    </xf>
    <xf numFmtId="0" fontId="169" fillId="11" borderId="18" xfId="0" applyFont="1" applyFill="1" applyBorder="1" applyAlignment="1">
      <alignment horizontal="left" vertical="center"/>
    </xf>
    <xf numFmtId="0" fontId="25" fillId="11" borderId="23" xfId="0" applyFont="1" applyFill="1" applyBorder="1" applyAlignment="1">
      <alignment vertical="center"/>
    </xf>
    <xf numFmtId="0" fontId="25" fillId="11" borderId="12" xfId="0" applyFont="1" applyFill="1" applyBorder="1" applyAlignment="1">
      <alignment vertical="center"/>
    </xf>
    <xf numFmtId="173" fontId="168" fillId="11" borderId="12" xfId="0" applyNumberFormat="1" applyFont="1" applyFill="1" applyBorder="1" applyAlignment="1">
      <alignment horizontal="center" vertical="center"/>
    </xf>
    <xf numFmtId="0" fontId="25" fillId="10" borderId="12" xfId="0" applyFont="1" applyFill="1" applyBorder="1" applyAlignment="1">
      <alignment horizontal="center" vertical="center"/>
    </xf>
    <xf numFmtId="0" fontId="25" fillId="10" borderId="13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0" fontId="25" fillId="0" borderId="0" xfId="0" applyFont="1" applyFill="1" applyBorder="1" applyAlignment="1">
      <alignment horizontal="center" vertical="center"/>
    </xf>
    <xf numFmtId="0" fontId="170" fillId="0" borderId="0" xfId="0" applyFont="1" applyFill="1" applyBorder="1" applyAlignment="1">
      <alignment vertical="center"/>
    </xf>
    <xf numFmtId="174" fontId="25" fillId="0" borderId="0" xfId="0" applyNumberFormat="1" applyFont="1" applyFill="1" applyBorder="1" applyAlignment="1">
      <alignment horizontal="left" vertical="center"/>
    </xf>
    <xf numFmtId="4" fontId="25" fillId="0" borderId="0" xfId="0" applyNumberFormat="1" applyFont="1" applyFill="1" applyBorder="1" applyAlignment="1">
      <alignment horizontal="center"/>
    </xf>
    <xf numFmtId="0" fontId="57" fillId="0" borderId="0" xfId="0" applyFont="1" applyFill="1" applyBorder="1"/>
    <xf numFmtId="0" fontId="25" fillId="0" borderId="0" xfId="0" applyFont="1" applyFill="1" applyBorder="1"/>
    <xf numFmtId="15" fontId="25" fillId="0" borderId="0" xfId="0" applyNumberFormat="1" applyFont="1" applyFill="1" applyBorder="1" applyAlignment="1">
      <alignment horizontal="center"/>
    </xf>
    <xf numFmtId="166" fontId="54" fillId="0" borderId="0" xfId="1" applyNumberFormat="1" applyFont="1" applyFill="1" applyBorder="1" applyAlignment="1">
      <alignment horizontal="center"/>
    </xf>
    <xf numFmtId="4" fontId="25" fillId="0" borderId="12" xfId="0" applyNumberFormat="1" applyFont="1" applyBorder="1" applyAlignment="1">
      <alignment horizontal="right" vertical="center"/>
    </xf>
    <xf numFmtId="4" fontId="25" fillId="0" borderId="0" xfId="0" applyNumberFormat="1" applyFont="1" applyBorder="1" applyAlignment="1">
      <alignment horizontal="center"/>
    </xf>
    <xf numFmtId="0" fontId="57" fillId="0" borderId="0" xfId="0" applyFont="1" applyBorder="1"/>
    <xf numFmtId="0" fontId="25" fillId="0" borderId="0" xfId="0" applyFont="1" applyBorder="1"/>
    <xf numFmtId="0" fontId="25" fillId="0" borderId="0" xfId="0" applyFont="1" applyBorder="1" applyAlignment="1">
      <alignment horizontal="center"/>
    </xf>
    <xf numFmtId="166" fontId="25" fillId="0" borderId="0" xfId="1" applyNumberFormat="1" applyFont="1" applyBorder="1" applyAlignment="1">
      <alignment horizontal="center"/>
    </xf>
    <xf numFmtId="15" fontId="25" fillId="0" borderId="0" xfId="0" quotePrefix="1" applyNumberFormat="1" applyFont="1" applyBorder="1" applyAlignment="1">
      <alignment horizontal="left"/>
    </xf>
    <xf numFmtId="4" fontId="25" fillId="0" borderId="0" xfId="0" applyNumberFormat="1" applyFont="1" applyBorder="1" applyAlignment="1">
      <alignment horizontal="right" vertical="center"/>
    </xf>
    <xf numFmtId="4" fontId="25" fillId="0" borderId="25" xfId="0" applyNumberFormat="1" applyFont="1" applyBorder="1" applyAlignment="1">
      <alignment horizontal="right" vertical="center"/>
    </xf>
    <xf numFmtId="175" fontId="144" fillId="0" borderId="0" xfId="0" applyNumberFormat="1" applyFont="1" applyAlignment="1">
      <alignment horizontal="left"/>
    </xf>
    <xf numFmtId="168" fontId="144" fillId="0" borderId="0" xfId="0" applyNumberFormat="1" applyFont="1"/>
    <xf numFmtId="1" fontId="144" fillId="0" borderId="0" xfId="0" applyNumberFormat="1" applyFont="1"/>
    <xf numFmtId="171" fontId="144" fillId="0" borderId="0" xfId="0" applyNumberFormat="1" applyFont="1"/>
    <xf numFmtId="168" fontId="25" fillId="0" borderId="0" xfId="1" applyNumberFormat="1" applyFont="1" applyBorder="1" applyAlignment="1">
      <alignment horizontal="center"/>
    </xf>
    <xf numFmtId="175" fontId="154" fillId="0" borderId="0" xfId="0" applyNumberFormat="1" applyFont="1" applyAlignment="1">
      <alignment horizontal="left"/>
    </xf>
    <xf numFmtId="168" fontId="144" fillId="0" borderId="0" xfId="0" applyNumberFormat="1" applyFont="1" applyAlignment="1">
      <alignment horizontal="right"/>
    </xf>
    <xf numFmtId="176" fontId="144" fillId="0" borderId="0" xfId="0" applyNumberFormat="1" applyFont="1" applyAlignment="1">
      <alignment horizontal="left"/>
    </xf>
    <xf numFmtId="0" fontId="25" fillId="0" borderId="0" xfId="0" quotePrefix="1" applyFont="1" applyAlignment="1">
      <alignment horizontal="left"/>
    </xf>
    <xf numFmtId="176" fontId="144" fillId="0" borderId="0" xfId="0" applyNumberFormat="1" applyFont="1"/>
    <xf numFmtId="0" fontId="35" fillId="0" borderId="0" xfId="0" applyFont="1"/>
    <xf numFmtId="0" fontId="171" fillId="0" borderId="0" xfId="0" quotePrefix="1" applyFont="1" applyAlignment="1">
      <alignment horizontal="left"/>
    </xf>
    <xf numFmtId="0" fontId="172" fillId="0" borderId="0" xfId="0" applyFont="1"/>
    <xf numFmtId="0" fontId="171" fillId="0" borderId="0" xfId="0" applyFont="1"/>
    <xf numFmtId="15" fontId="55" fillId="0" borderId="0" xfId="0" applyNumberFormat="1" applyFont="1" applyAlignment="1">
      <alignment horizontal="center"/>
    </xf>
    <xf numFmtId="4" fontId="55" fillId="0" borderId="0" xfId="0" applyNumberFormat="1" applyFont="1" applyAlignment="1">
      <alignment horizontal="center"/>
    </xf>
    <xf numFmtId="0" fontId="55" fillId="0" borderId="0" xfId="0" applyFont="1" applyBorder="1" applyAlignment="1">
      <alignment horizontal="center"/>
    </xf>
    <xf numFmtId="4" fontId="173" fillId="0" borderId="0" xfId="0" applyNumberFormat="1" applyFont="1"/>
    <xf numFmtId="4" fontId="144" fillId="0" borderId="0" xfId="0" applyNumberFormat="1" applyFont="1"/>
    <xf numFmtId="175" fontId="144" fillId="0" borderId="0" xfId="0" applyNumberFormat="1" applyFont="1" applyBorder="1" applyAlignment="1">
      <alignment horizontal="left"/>
    </xf>
    <xf numFmtId="168" fontId="144" fillId="0" borderId="0" xfId="0" applyNumberFormat="1" applyFont="1" applyBorder="1" applyAlignment="1">
      <alignment horizontal="right"/>
    </xf>
    <xf numFmtId="1" fontId="144" fillId="0" borderId="0" xfId="0" applyNumberFormat="1" applyFont="1" applyBorder="1"/>
    <xf numFmtId="171" fontId="144" fillId="0" borderId="0" xfId="0" applyNumberFormat="1" applyFont="1" applyBorder="1"/>
    <xf numFmtId="172" fontId="144" fillId="0" borderId="0" xfId="0" applyNumberFormat="1" applyFont="1"/>
    <xf numFmtId="0" fontId="23" fillId="0" borderId="0" xfId="6"/>
    <xf numFmtId="167" fontId="29" fillId="0" borderId="25" xfId="0" applyNumberFormat="1" applyFont="1" applyBorder="1" applyAlignment="1">
      <alignment horizontal="center" vertical="center"/>
    </xf>
    <xf numFmtId="15" fontId="25" fillId="0" borderId="0" xfId="0" applyNumberFormat="1" applyFont="1" applyBorder="1" applyAlignment="1">
      <alignment horizontal="left"/>
    </xf>
    <xf numFmtId="15" fontId="24" fillId="0" borderId="0" xfId="0" applyNumberFormat="1" applyFont="1"/>
    <xf numFmtId="0" fontId="24" fillId="0" borderId="0" xfId="0" applyFont="1" applyBorder="1" applyAlignment="1">
      <alignment vertical="center"/>
    </xf>
    <xf numFmtId="0" fontId="24" fillId="0" borderId="0" xfId="0" quotePrefix="1" applyFont="1" applyBorder="1" applyAlignment="1">
      <alignment horizontal="left" vertical="center"/>
    </xf>
    <xf numFmtId="0" fontId="24" fillId="10" borderId="1" xfId="0" applyFont="1" applyFill="1" applyBorder="1" applyAlignment="1">
      <alignment horizontal="center" vertical="center"/>
    </xf>
    <xf numFmtId="0" fontId="24" fillId="10" borderId="2" xfId="0" applyFont="1" applyFill="1" applyBorder="1" applyAlignment="1">
      <alignment horizontal="center" vertical="center"/>
    </xf>
    <xf numFmtId="0" fontId="24" fillId="10" borderId="3" xfId="0" applyFont="1" applyFill="1" applyBorder="1" applyAlignment="1">
      <alignment horizontal="center" vertical="center"/>
    </xf>
    <xf numFmtId="0" fontId="24" fillId="10" borderId="3" xfId="0" applyFont="1" applyFill="1" applyBorder="1" applyAlignment="1">
      <alignment vertical="center"/>
    </xf>
    <xf numFmtId="0" fontId="24" fillId="10" borderId="4" xfId="0" applyFont="1" applyFill="1" applyBorder="1" applyAlignment="1">
      <alignment vertical="center"/>
    </xf>
    <xf numFmtId="0" fontId="24" fillId="10" borderId="4" xfId="0" applyFont="1" applyFill="1" applyBorder="1" applyAlignment="1">
      <alignment horizontal="center" vertical="center"/>
    </xf>
    <xf numFmtId="0" fontId="24" fillId="10" borderId="5" xfId="0" applyFont="1" applyFill="1" applyBorder="1" applyAlignment="1">
      <alignment horizontal="center" vertical="center"/>
    </xf>
    <xf numFmtId="17" fontId="24" fillId="10" borderId="3" xfId="0" applyNumberFormat="1" applyFont="1" applyFill="1" applyBorder="1" applyAlignment="1">
      <alignment horizontal="center" vertical="center"/>
    </xf>
    <xf numFmtId="10" fontId="24" fillId="11" borderId="0" xfId="0" quotePrefix="1" applyNumberFormat="1" applyFont="1" applyFill="1" applyBorder="1" applyAlignment="1">
      <alignment vertical="center"/>
    </xf>
    <xf numFmtId="4" fontId="24" fillId="10" borderId="0" xfId="0" applyNumberFormat="1" applyFont="1" applyFill="1" applyBorder="1" applyAlignment="1">
      <alignment horizontal="center" vertical="center"/>
    </xf>
    <xf numFmtId="4" fontId="24" fillId="10" borderId="2" xfId="0" applyNumberFormat="1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vertical="center"/>
    </xf>
    <xf numFmtId="4" fontId="25" fillId="0" borderId="0" xfId="0" applyNumberFormat="1" applyFont="1" applyFill="1" applyBorder="1" applyAlignment="1"/>
    <xf numFmtId="167" fontId="24" fillId="0" borderId="24" xfId="0" applyNumberFormat="1" applyFont="1" applyBorder="1" applyAlignment="1">
      <alignment horizontal="center" vertical="center"/>
    </xf>
    <xf numFmtId="167" fontId="24" fillId="0" borderId="0" xfId="0" applyNumberFormat="1" applyFont="1" applyBorder="1" applyAlignment="1">
      <alignment horizontal="center" vertical="center"/>
    </xf>
    <xf numFmtId="15" fontId="24" fillId="0" borderId="0" xfId="0" applyNumberFormat="1" applyFont="1" applyAlignment="1">
      <alignment horizontal="left"/>
    </xf>
    <xf numFmtId="0" fontId="24" fillId="0" borderId="0" xfId="0" quotePrefix="1" applyFont="1" applyAlignment="1">
      <alignment horizontal="left"/>
    </xf>
    <xf numFmtId="15" fontId="25" fillId="0" borderId="0" xfId="0" applyNumberFormat="1" applyFont="1" applyBorder="1" applyAlignment="1">
      <alignment horizontal="left"/>
    </xf>
    <xf numFmtId="168" fontId="0" fillId="0" borderId="0" xfId="0" applyNumberFormat="1"/>
    <xf numFmtId="0" fontId="174" fillId="0" borderId="0" xfId="5" applyFont="1" applyAlignment="1">
      <alignment vertical="top"/>
    </xf>
    <xf numFmtId="172" fontId="0" fillId="0" borderId="0" xfId="0" applyNumberFormat="1"/>
    <xf numFmtId="172" fontId="24" fillId="0" borderId="0" xfId="0" applyNumberFormat="1" applyFont="1"/>
    <xf numFmtId="172" fontId="25" fillId="0" borderId="0" xfId="0" applyNumberFormat="1" applyFont="1"/>
    <xf numFmtId="0" fontId="25" fillId="0" borderId="0" xfId="0" applyFont="1" applyFill="1" applyBorder="1" applyAlignment="1"/>
    <xf numFmtId="15" fontId="24" fillId="0" borderId="0" xfId="0" applyNumberFormat="1" applyFont="1" applyBorder="1" applyAlignment="1">
      <alignment horizontal="left"/>
    </xf>
    <xf numFmtId="164" fontId="0" fillId="0" borderId="0" xfId="0" applyNumberFormat="1"/>
    <xf numFmtId="16" fontId="0" fillId="0" borderId="0" xfId="0" applyNumberFormat="1"/>
    <xf numFmtId="14" fontId="0" fillId="5" borderId="0" xfId="0" applyNumberFormat="1" applyFill="1"/>
    <xf numFmtId="14" fontId="0" fillId="0" borderId="0" xfId="0" applyNumberFormat="1" applyFill="1"/>
    <xf numFmtId="172" fontId="0" fillId="0" borderId="0" xfId="0" applyNumberFormat="1" applyFill="1"/>
    <xf numFmtId="0" fontId="0" fillId="12" borderId="0" xfId="0" applyFill="1"/>
    <xf numFmtId="172" fontId="0" fillId="12" borderId="0" xfId="0" applyNumberFormat="1" applyFill="1"/>
    <xf numFmtId="14" fontId="0" fillId="12" borderId="0" xfId="0" applyNumberFormat="1" applyFill="1"/>
    <xf numFmtId="0" fontId="0" fillId="13" borderId="0" xfId="0" applyFill="1"/>
    <xf numFmtId="172" fontId="25" fillId="13" borderId="0" xfId="0" applyNumberFormat="1" applyFont="1" applyFill="1"/>
    <xf numFmtId="15" fontId="25" fillId="0" borderId="0" xfId="0" applyNumberFormat="1" applyFont="1" applyBorder="1" applyAlignment="1">
      <alignment horizontal="left"/>
    </xf>
    <xf numFmtId="0" fontId="130" fillId="0" borderId="0" xfId="0" applyFont="1"/>
    <xf numFmtId="172" fontId="130" fillId="0" borderId="0" xfId="0" applyNumberFormat="1" applyFont="1"/>
    <xf numFmtId="14" fontId="130" fillId="0" borderId="0" xfId="0" applyNumberFormat="1" applyFont="1"/>
    <xf numFmtId="0" fontId="25" fillId="14" borderId="0" xfId="0" applyFont="1" applyFill="1" applyBorder="1"/>
    <xf numFmtId="15" fontId="25" fillId="0" borderId="0" xfId="0" applyNumberFormat="1" applyFont="1" applyBorder="1" applyAlignment="1">
      <alignment horizontal="left"/>
    </xf>
    <xf numFmtId="172" fontId="144" fillId="0" borderId="0" xfId="0" applyNumberFormat="1" applyFont="1" applyBorder="1" applyAlignment="1">
      <alignment horizontal="right"/>
    </xf>
    <xf numFmtId="172" fontId="144" fillId="0" borderId="0" xfId="0" applyNumberFormat="1" applyFont="1" applyAlignment="1">
      <alignment horizontal="right"/>
    </xf>
    <xf numFmtId="172" fontId="24" fillId="0" borderId="17" xfId="0" applyNumberFormat="1" applyFont="1" applyBorder="1"/>
    <xf numFmtId="0" fontId="0" fillId="0" borderId="0" xfId="0" applyAlignment="1">
      <alignment wrapText="1"/>
    </xf>
    <xf numFmtId="15" fontId="25" fillId="0" borderId="0" xfId="0" applyNumberFormat="1" applyFont="1" applyBorder="1" applyAlignment="1">
      <alignment horizontal="left"/>
    </xf>
    <xf numFmtId="4" fontId="154" fillId="0" borderId="0" xfId="0" applyNumberFormat="1" applyFont="1"/>
    <xf numFmtId="4" fontId="25" fillId="11" borderId="26" xfId="0" applyNumberFormat="1" applyFont="1" applyFill="1" applyBorder="1" applyAlignment="1">
      <alignment horizontal="center" vertical="center"/>
    </xf>
    <xf numFmtId="167" fontId="24" fillId="0" borderId="24" xfId="0" applyNumberFormat="1" applyFont="1" applyFill="1" applyBorder="1" applyAlignment="1">
      <alignment horizontal="center" vertical="center"/>
    </xf>
    <xf numFmtId="172" fontId="25" fillId="0" borderId="2" xfId="0" applyNumberFormat="1" applyFont="1" applyFill="1" applyBorder="1" applyAlignment="1">
      <alignment horizontal="center" vertical="center"/>
    </xf>
    <xf numFmtId="172" fontId="25" fillId="0" borderId="3" xfId="0" applyNumberFormat="1" applyFont="1" applyBorder="1" applyAlignment="1">
      <alignment horizontal="right" vertical="center"/>
    </xf>
    <xf numFmtId="10" fontId="24" fillId="11" borderId="27" xfId="0" quotePrefix="1" applyNumberFormat="1" applyFont="1" applyFill="1" applyBorder="1" applyAlignment="1">
      <alignment vertical="center"/>
    </xf>
    <xf numFmtId="10" fontId="25" fillId="11" borderId="0" xfId="0" quotePrefix="1" applyNumberFormat="1" applyFont="1" applyFill="1" applyBorder="1" applyAlignment="1">
      <alignment horizontal="center" vertical="center"/>
    </xf>
    <xf numFmtId="10" fontId="25" fillId="11" borderId="2" xfId="0" quotePrefix="1" applyNumberFormat="1" applyFont="1" applyFill="1" applyBorder="1" applyAlignment="1">
      <alignment horizontal="center" vertical="center"/>
    </xf>
    <xf numFmtId="172" fontId="24" fillId="11" borderId="0" xfId="0" quotePrefix="1" applyNumberFormat="1" applyFont="1" applyFill="1" applyBorder="1" applyAlignment="1">
      <alignment horizontal="center" vertical="center"/>
    </xf>
    <xf numFmtId="172" fontId="24" fillId="11" borderId="2" xfId="0" quotePrefix="1" applyNumberFormat="1" applyFont="1" applyFill="1" applyBorder="1" applyAlignment="1">
      <alignment horizontal="center" vertical="center"/>
    </xf>
    <xf numFmtId="10" fontId="24" fillId="11" borderId="2" xfId="0" quotePrefix="1" applyNumberFormat="1" applyFont="1" applyFill="1" applyBorder="1" applyAlignment="1">
      <alignment vertical="center"/>
    </xf>
    <xf numFmtId="10" fontId="24" fillId="11" borderId="12" xfId="0" quotePrefix="1" applyNumberFormat="1" applyFont="1" applyFill="1" applyBorder="1" applyAlignment="1">
      <alignment vertical="center"/>
    </xf>
    <xf numFmtId="10" fontId="24" fillId="11" borderId="13" xfId="0" quotePrefix="1" applyNumberFormat="1" applyFont="1" applyFill="1" applyBorder="1" applyAlignment="1">
      <alignment vertical="center"/>
    </xf>
    <xf numFmtId="15" fontId="145" fillId="0" borderId="0" xfId="5" applyNumberFormat="1" applyFont="1"/>
    <xf numFmtId="15" fontId="155" fillId="0" borderId="0" xfId="5" applyNumberFormat="1" applyFont="1"/>
    <xf numFmtId="0" fontId="145" fillId="0" borderId="0" xfId="5" applyFont="1"/>
    <xf numFmtId="0" fontId="145" fillId="0" borderId="0" xfId="5" applyFont="1" applyFill="1"/>
    <xf numFmtId="0" fontId="155" fillId="0" borderId="0" xfId="5" applyFont="1" applyFill="1" applyAlignment="1">
      <alignment horizontal="left"/>
    </xf>
    <xf numFmtId="0" fontId="155" fillId="0" borderId="0" xfId="5" applyFont="1" applyFill="1"/>
    <xf numFmtId="0" fontId="155" fillId="0" borderId="0" xfId="5" applyFont="1" applyBorder="1" applyAlignment="1">
      <alignment vertical="center"/>
    </xf>
    <xf numFmtId="0" fontId="145" fillId="0" borderId="0" xfId="5" applyFont="1" applyBorder="1" applyAlignment="1">
      <alignment vertical="center"/>
    </xf>
    <xf numFmtId="171" fontId="155" fillId="0" borderId="0" xfId="5" applyNumberFormat="1" applyFont="1" applyBorder="1" applyAlignment="1">
      <alignment vertical="center"/>
    </xf>
    <xf numFmtId="0" fontId="130" fillId="0" borderId="0" xfId="5" applyFont="1"/>
    <xf numFmtId="0" fontId="22" fillId="0" borderId="0" xfId="5" applyFont="1" applyBorder="1" applyAlignment="1">
      <alignment vertical="center"/>
    </xf>
    <xf numFmtId="0" fontId="22" fillId="0" borderId="0" xfId="5" applyFont="1"/>
    <xf numFmtId="4" fontId="130" fillId="0" borderId="0" xfId="5" applyNumberFormat="1" applyFont="1"/>
    <xf numFmtId="0" fontId="155" fillId="0" borderId="0" xfId="5" quotePrefix="1" applyFont="1" applyBorder="1" applyAlignment="1">
      <alignment horizontal="left" vertical="center"/>
    </xf>
    <xf numFmtId="0" fontId="176" fillId="0" borderId="0" xfId="5" applyFont="1" applyBorder="1" applyAlignment="1">
      <alignment vertical="center"/>
    </xf>
    <xf numFmtId="0" fontId="22" fillId="0" borderId="12" xfId="5" applyFont="1" applyBorder="1" applyAlignment="1">
      <alignment vertical="center"/>
    </xf>
    <xf numFmtId="0" fontId="145" fillId="10" borderId="1" xfId="5" applyFont="1" applyFill="1" applyBorder="1" applyAlignment="1">
      <alignment vertical="center"/>
    </xf>
    <xf numFmtId="0" fontId="145" fillId="10" borderId="1" xfId="5" applyFont="1" applyFill="1" applyBorder="1" applyAlignment="1">
      <alignment horizontal="center" vertical="center"/>
    </xf>
    <xf numFmtId="0" fontId="155" fillId="10" borderId="1" xfId="5" applyFont="1" applyFill="1" applyBorder="1" applyAlignment="1">
      <alignment horizontal="center" vertical="center"/>
    </xf>
    <xf numFmtId="0" fontId="155" fillId="10" borderId="2" xfId="5" applyFont="1" applyFill="1" applyBorder="1" applyAlignment="1">
      <alignment horizontal="center" vertical="center"/>
    </xf>
    <xf numFmtId="0" fontId="145" fillId="10" borderId="3" xfId="5" applyFont="1" applyFill="1" applyBorder="1" applyAlignment="1">
      <alignment vertical="center"/>
    </xf>
    <xf numFmtId="0" fontId="145" fillId="10" borderId="3" xfId="5" applyFont="1" applyFill="1" applyBorder="1" applyAlignment="1">
      <alignment horizontal="center" vertical="center"/>
    </xf>
    <xf numFmtId="0" fontId="155" fillId="10" borderId="3" xfId="5" applyFont="1" applyFill="1" applyBorder="1" applyAlignment="1">
      <alignment horizontal="center" vertical="center"/>
    </xf>
    <xf numFmtId="0" fontId="155" fillId="10" borderId="3" xfId="5" applyFont="1" applyFill="1" applyBorder="1" applyAlignment="1">
      <alignment vertical="center"/>
    </xf>
    <xf numFmtId="0" fontId="155" fillId="10" borderId="4" xfId="5" applyFont="1" applyFill="1" applyBorder="1" applyAlignment="1">
      <alignment vertical="center"/>
    </xf>
    <xf numFmtId="0" fontId="155" fillId="10" borderId="4" xfId="5" applyFont="1" applyFill="1" applyBorder="1" applyAlignment="1">
      <alignment horizontal="center" vertical="center"/>
    </xf>
    <xf numFmtId="0" fontId="155" fillId="10" borderId="5" xfId="5" applyFont="1" applyFill="1" applyBorder="1" applyAlignment="1">
      <alignment horizontal="center" vertical="center"/>
    </xf>
    <xf numFmtId="17" fontId="155" fillId="10" borderId="3" xfId="5" applyNumberFormat="1" applyFont="1" applyFill="1" applyBorder="1" applyAlignment="1">
      <alignment horizontal="center" vertical="center"/>
    </xf>
    <xf numFmtId="172" fontId="145" fillId="0" borderId="2" xfId="5" applyNumberFormat="1" applyFont="1" applyFill="1" applyBorder="1" applyAlignment="1">
      <alignment horizontal="center" vertical="center"/>
    </xf>
    <xf numFmtId="172" fontId="145" fillId="0" borderId="3" xfId="5" applyNumberFormat="1" applyFont="1" applyBorder="1" applyAlignment="1">
      <alignment horizontal="right" vertical="center"/>
    </xf>
    <xf numFmtId="172" fontId="145" fillId="0" borderId="3" xfId="5" applyNumberFormat="1" applyFont="1" applyBorder="1" applyAlignment="1">
      <alignment horizontal="center" vertical="center"/>
    </xf>
    <xf numFmtId="4" fontId="22" fillId="0" borderId="0" xfId="5" applyNumberFormat="1" applyFont="1"/>
    <xf numFmtId="4" fontId="145" fillId="11" borderId="20" xfId="5" applyNumberFormat="1" applyFont="1" applyFill="1" applyBorder="1" applyAlignment="1">
      <alignment horizontal="center" vertical="center"/>
    </xf>
    <xf numFmtId="4" fontId="145" fillId="11" borderId="21" xfId="5" applyNumberFormat="1" applyFont="1" applyFill="1" applyBorder="1" applyAlignment="1">
      <alignment horizontal="center" vertical="center"/>
    </xf>
    <xf numFmtId="4" fontId="145" fillId="11" borderId="22" xfId="5" applyNumberFormat="1" applyFont="1" applyFill="1" applyBorder="1" applyAlignment="1">
      <alignment horizontal="center" vertical="center"/>
    </xf>
    <xf numFmtId="0" fontId="145" fillId="11" borderId="18" xfId="5" applyFont="1" applyFill="1" applyBorder="1" applyAlignment="1">
      <alignment vertical="center"/>
    </xf>
    <xf numFmtId="4" fontId="145" fillId="11" borderId="0" xfId="5" applyNumberFormat="1" applyFont="1" applyFill="1" applyBorder="1" applyAlignment="1">
      <alignment vertical="center"/>
    </xf>
    <xf numFmtId="4" fontId="145" fillId="11" borderId="26" xfId="5" applyNumberFormat="1" applyFont="1" applyFill="1" applyBorder="1" applyAlignment="1">
      <alignment horizontal="center" vertical="center"/>
    </xf>
    <xf numFmtId="10" fontId="155" fillId="11" borderId="27" xfId="5" quotePrefix="1" applyNumberFormat="1" applyFont="1" applyFill="1" applyBorder="1" applyAlignment="1">
      <alignment vertical="center"/>
    </xf>
    <xf numFmtId="0" fontId="177" fillId="11" borderId="18" xfId="5" applyFont="1" applyFill="1" applyBorder="1" applyAlignment="1">
      <alignment vertical="center"/>
    </xf>
    <xf numFmtId="0" fontId="145" fillId="11" borderId="0" xfId="5" applyFont="1" applyFill="1" applyBorder="1" applyAlignment="1">
      <alignment vertical="center"/>
    </xf>
    <xf numFmtId="10" fontId="145" fillId="11" borderId="0" xfId="5" quotePrefix="1" applyNumberFormat="1" applyFont="1" applyFill="1" applyBorder="1" applyAlignment="1">
      <alignment horizontal="center" vertical="center"/>
    </xf>
    <xf numFmtId="10" fontId="145" fillId="11" borderId="2" xfId="5" quotePrefix="1" applyNumberFormat="1" applyFont="1" applyFill="1" applyBorder="1" applyAlignment="1">
      <alignment horizontal="center" vertical="center"/>
    </xf>
    <xf numFmtId="0" fontId="145" fillId="11" borderId="18" xfId="5" applyFont="1" applyFill="1" applyBorder="1" applyAlignment="1">
      <alignment horizontal="left" vertical="center"/>
    </xf>
    <xf numFmtId="10" fontId="155" fillId="11" borderId="0" xfId="5" quotePrefix="1" applyNumberFormat="1" applyFont="1" applyFill="1" applyBorder="1" applyAlignment="1">
      <alignment vertical="center"/>
    </xf>
    <xf numFmtId="172" fontId="155" fillId="11" borderId="0" xfId="5" quotePrefix="1" applyNumberFormat="1" applyFont="1" applyFill="1" applyBorder="1" applyAlignment="1">
      <alignment horizontal="center" vertical="center"/>
    </xf>
    <xf numFmtId="172" fontId="155" fillId="11" borderId="2" xfId="5" quotePrefix="1" applyNumberFormat="1" applyFont="1" applyFill="1" applyBorder="1" applyAlignment="1">
      <alignment horizontal="center" vertical="center"/>
    </xf>
    <xf numFmtId="10" fontId="155" fillId="11" borderId="2" xfId="5" quotePrefix="1" applyNumberFormat="1" applyFont="1" applyFill="1" applyBorder="1" applyAlignment="1">
      <alignment vertical="center"/>
    </xf>
    <xf numFmtId="0" fontId="178" fillId="11" borderId="18" xfId="5" applyFont="1" applyFill="1" applyBorder="1" applyAlignment="1">
      <alignment horizontal="left" vertical="center"/>
    </xf>
    <xf numFmtId="0" fontId="145" fillId="11" borderId="23" xfId="5" applyFont="1" applyFill="1" applyBorder="1" applyAlignment="1">
      <alignment vertical="center"/>
    </xf>
    <xf numFmtId="0" fontId="145" fillId="11" borderId="12" xfId="5" applyFont="1" applyFill="1" applyBorder="1" applyAlignment="1">
      <alignment vertical="center"/>
    </xf>
    <xf numFmtId="173" fontId="175" fillId="11" borderId="12" xfId="5" applyNumberFormat="1" applyFont="1" applyFill="1" applyBorder="1" applyAlignment="1">
      <alignment horizontal="center" vertical="center"/>
    </xf>
    <xf numFmtId="10" fontId="155" fillId="11" borderId="12" xfId="5" quotePrefix="1" applyNumberFormat="1" applyFont="1" applyFill="1" applyBorder="1" applyAlignment="1">
      <alignment vertical="center"/>
    </xf>
    <xf numFmtId="10" fontId="155" fillId="11" borderId="13" xfId="5" quotePrefix="1" applyNumberFormat="1" applyFont="1" applyFill="1" applyBorder="1" applyAlignment="1">
      <alignment vertical="center"/>
    </xf>
    <xf numFmtId="0" fontId="155" fillId="0" borderId="0" xfId="5" applyFont="1" applyFill="1" applyBorder="1" applyAlignment="1">
      <alignment vertical="center"/>
    </xf>
    <xf numFmtId="0" fontId="145" fillId="0" borderId="0" xfId="5" applyFont="1" applyFill="1" applyBorder="1" applyAlignment="1">
      <alignment vertical="center"/>
    </xf>
    <xf numFmtId="0" fontId="145" fillId="0" borderId="0" xfId="5" applyFont="1" applyFill="1" applyBorder="1" applyAlignment="1">
      <alignment horizontal="center" vertical="center"/>
    </xf>
    <xf numFmtId="0" fontId="178" fillId="0" borderId="0" xfId="5" applyFont="1" applyFill="1" applyBorder="1" applyAlignment="1">
      <alignment vertical="center"/>
    </xf>
    <xf numFmtId="174" fontId="145" fillId="0" borderId="0" xfId="5" applyNumberFormat="1" applyFont="1" applyFill="1" applyBorder="1" applyAlignment="1">
      <alignment horizontal="left" vertical="center"/>
    </xf>
    <xf numFmtId="4" fontId="145" fillId="0" borderId="0" xfId="5" applyNumberFormat="1" applyFont="1" applyFill="1" applyBorder="1" applyAlignment="1">
      <alignment horizontal="center"/>
    </xf>
    <xf numFmtId="0" fontId="179" fillId="0" borderId="0" xfId="5" applyFont="1" applyFill="1" applyBorder="1"/>
    <xf numFmtId="0" fontId="145" fillId="0" borderId="0" xfId="5" applyFont="1" applyFill="1" applyBorder="1"/>
    <xf numFmtId="15" fontId="145" fillId="0" borderId="0" xfId="5" applyNumberFormat="1" applyFont="1" applyFill="1" applyBorder="1" applyAlignment="1">
      <alignment horizontal="center"/>
    </xf>
    <xf numFmtId="166" fontId="177" fillId="0" borderId="0" xfId="7" applyFont="1" applyFill="1" applyBorder="1" applyAlignment="1">
      <alignment horizontal="center"/>
    </xf>
    <xf numFmtId="0" fontId="145" fillId="0" borderId="0" xfId="5" applyFont="1" applyFill="1" applyBorder="1" applyAlignment="1"/>
    <xf numFmtId="4" fontId="145" fillId="0" borderId="12" xfId="5" applyNumberFormat="1" applyFont="1" applyBorder="1" applyAlignment="1">
      <alignment horizontal="right" vertical="center"/>
    </xf>
    <xf numFmtId="0" fontId="22" fillId="0" borderId="0" xfId="5" applyFont="1" applyBorder="1"/>
    <xf numFmtId="15" fontId="145" fillId="0" borderId="0" xfId="5" applyNumberFormat="1" applyFont="1" applyBorder="1" applyAlignment="1">
      <alignment horizontal="left"/>
    </xf>
    <xf numFmtId="4" fontId="145" fillId="0" borderId="0" xfId="5" applyNumberFormat="1" applyFont="1" applyBorder="1" applyAlignment="1">
      <alignment horizontal="center"/>
    </xf>
    <xf numFmtId="0" fontId="179" fillId="0" borderId="0" xfId="5" applyFont="1" applyBorder="1"/>
    <xf numFmtId="0" fontId="145" fillId="0" borderId="0" xfId="5" applyFont="1" applyBorder="1"/>
    <xf numFmtId="0" fontId="145" fillId="0" borderId="0" xfId="5" applyFont="1" applyBorder="1" applyAlignment="1">
      <alignment horizontal="center"/>
    </xf>
    <xf numFmtId="166" fontId="145" fillId="0" borderId="0" xfId="7" applyFont="1" applyBorder="1" applyAlignment="1">
      <alignment horizontal="center"/>
    </xf>
    <xf numFmtId="167" fontId="155" fillId="0" borderId="24" xfId="5" applyNumberFormat="1" applyFont="1" applyBorder="1" applyAlignment="1">
      <alignment horizontal="center" vertical="center"/>
    </xf>
    <xf numFmtId="15" fontId="145" fillId="0" borderId="0" xfId="5" quotePrefix="1" applyNumberFormat="1" applyFont="1" applyBorder="1" applyAlignment="1">
      <alignment horizontal="left"/>
    </xf>
    <xf numFmtId="167" fontId="155" fillId="0" borderId="0" xfId="5" applyNumberFormat="1" applyFont="1" applyBorder="1" applyAlignment="1">
      <alignment horizontal="center" vertical="center"/>
    </xf>
    <xf numFmtId="4" fontId="145" fillId="0" borderId="0" xfId="5" applyNumberFormat="1" applyFont="1" applyBorder="1" applyAlignment="1">
      <alignment horizontal="right" vertical="center"/>
    </xf>
    <xf numFmtId="4" fontId="145" fillId="0" borderId="25" xfId="5" applyNumberFormat="1" applyFont="1" applyBorder="1" applyAlignment="1">
      <alignment horizontal="right" vertical="center"/>
    </xf>
    <xf numFmtId="167" fontId="155" fillId="0" borderId="24" xfId="5" applyNumberFormat="1" applyFont="1" applyFill="1" applyBorder="1" applyAlignment="1">
      <alignment horizontal="center" vertical="center"/>
    </xf>
    <xf numFmtId="0" fontId="155" fillId="0" borderId="0" xfId="5" applyFont="1"/>
    <xf numFmtId="175" fontId="145" fillId="0" borderId="0" xfId="5" applyNumberFormat="1" applyFont="1"/>
    <xf numFmtId="177" fontId="145" fillId="0" borderId="0" xfId="5" applyNumberFormat="1" applyFont="1"/>
    <xf numFmtId="0" fontId="21" fillId="0" borderId="0" xfId="5" applyFont="1" applyBorder="1" applyAlignment="1">
      <alignment vertical="center"/>
    </xf>
    <xf numFmtId="0" fontId="21" fillId="0" borderId="0" xfId="5" applyFont="1"/>
    <xf numFmtId="0" fontId="21" fillId="0" borderId="12" xfId="5" applyFont="1" applyBorder="1" applyAlignment="1">
      <alignment vertical="center"/>
    </xf>
    <xf numFmtId="4" fontId="21" fillId="0" borderId="0" xfId="5" applyNumberFormat="1" applyFont="1"/>
    <xf numFmtId="0" fontId="21" fillId="0" borderId="0" xfId="5" applyFont="1" applyBorder="1"/>
    <xf numFmtId="175" fontId="155" fillId="0" borderId="0" xfId="5" applyNumberFormat="1" applyFont="1"/>
    <xf numFmtId="178" fontId="145" fillId="0" borderId="0" xfId="5" applyNumberFormat="1" applyFont="1"/>
    <xf numFmtId="172" fontId="145" fillId="0" borderId="0" xfId="5" applyNumberFormat="1" applyFont="1"/>
    <xf numFmtId="14" fontId="145" fillId="0" borderId="0" xfId="5" applyNumberFormat="1" applyFont="1"/>
    <xf numFmtId="0" fontId="20" fillId="0" borderId="0" xfId="5" applyFont="1" applyBorder="1" applyAlignment="1">
      <alignment vertical="center"/>
    </xf>
    <xf numFmtId="0" fontId="20" fillId="0" borderId="12" xfId="5" applyFont="1" applyBorder="1" applyAlignment="1">
      <alignment vertical="center"/>
    </xf>
    <xf numFmtId="0" fontId="155" fillId="10" borderId="27" xfId="5" applyFont="1" applyFill="1" applyBorder="1" applyAlignment="1">
      <alignment horizontal="center" vertical="center"/>
    </xf>
    <xf numFmtId="0" fontId="155" fillId="10" borderId="3" xfId="5" applyFont="1" applyFill="1" applyBorder="1" applyAlignment="1">
      <alignment horizontal="center"/>
    </xf>
    <xf numFmtId="0" fontId="155" fillId="10" borderId="14" xfId="5" applyFont="1" applyFill="1" applyBorder="1" applyAlignment="1">
      <alignment vertical="center"/>
    </xf>
    <xf numFmtId="0" fontId="155" fillId="10" borderId="14" xfId="5" applyFont="1" applyFill="1" applyBorder="1" applyAlignment="1">
      <alignment horizontal="center" vertical="center"/>
    </xf>
    <xf numFmtId="0" fontId="155" fillId="10" borderId="13" xfId="5" applyFont="1" applyFill="1" applyBorder="1" applyAlignment="1">
      <alignment horizontal="center" vertical="center"/>
    </xf>
    <xf numFmtId="17" fontId="155" fillId="10" borderId="1" xfId="5" applyNumberFormat="1" applyFont="1" applyFill="1" applyBorder="1" applyAlignment="1">
      <alignment horizontal="center" vertical="center"/>
    </xf>
    <xf numFmtId="172" fontId="145" fillId="0" borderId="27" xfId="5" applyNumberFormat="1" applyFont="1" applyFill="1" applyBorder="1" applyAlignment="1">
      <alignment horizontal="center" vertical="center"/>
    </xf>
    <xf numFmtId="172" fontId="145" fillId="0" borderId="1" xfId="5" applyNumberFormat="1" applyFont="1" applyBorder="1" applyAlignment="1">
      <alignment horizontal="right" vertical="center"/>
    </xf>
    <xf numFmtId="172" fontId="145" fillId="0" borderId="1" xfId="5" applyNumberFormat="1" applyFont="1" applyBorder="1" applyAlignment="1">
      <alignment horizontal="center" vertical="center"/>
    </xf>
    <xf numFmtId="17" fontId="155" fillId="10" borderId="14" xfId="5" applyNumberFormat="1" applyFont="1" applyFill="1" applyBorder="1" applyAlignment="1">
      <alignment horizontal="center" vertical="center"/>
    </xf>
    <xf numFmtId="172" fontId="145" fillId="0" borderId="13" xfId="5" applyNumberFormat="1" applyFont="1" applyFill="1" applyBorder="1" applyAlignment="1">
      <alignment horizontal="center" vertical="center"/>
    </xf>
    <xf numFmtId="172" fontId="145" fillId="0" borderId="14" xfId="5" applyNumberFormat="1" applyFont="1" applyBorder="1" applyAlignment="1">
      <alignment horizontal="right" vertical="center"/>
    </xf>
    <xf numFmtId="172" fontId="145" fillId="0" borderId="14" xfId="5" applyNumberFormat="1" applyFont="1" applyBorder="1" applyAlignment="1">
      <alignment horizontal="center" vertical="center"/>
    </xf>
    <xf numFmtId="0" fontId="145" fillId="11" borderId="10" xfId="5" applyFont="1" applyFill="1" applyBorder="1" applyAlignment="1">
      <alignment vertical="center"/>
    </xf>
    <xf numFmtId="0" fontId="177" fillId="11" borderId="10" xfId="5" applyFont="1" applyFill="1" applyBorder="1" applyAlignment="1">
      <alignment vertical="center"/>
    </xf>
    <xf numFmtId="0" fontId="145" fillId="11" borderId="10" xfId="5" applyFont="1" applyFill="1" applyBorder="1" applyAlignment="1">
      <alignment horizontal="left" vertical="center"/>
    </xf>
    <xf numFmtId="0" fontId="178" fillId="11" borderId="10" xfId="5" applyFont="1" applyFill="1" applyBorder="1" applyAlignment="1">
      <alignment horizontal="left" vertical="center"/>
    </xf>
    <xf numFmtId="0" fontId="145" fillId="11" borderId="11" xfId="5" applyFont="1" applyFill="1" applyBorder="1" applyAlignment="1">
      <alignment vertical="center"/>
    </xf>
    <xf numFmtId="15" fontId="155" fillId="0" borderId="0" xfId="5" applyNumberFormat="1" applyFont="1" applyBorder="1" applyAlignment="1">
      <alignment horizontal="left"/>
    </xf>
    <xf numFmtId="14" fontId="155" fillId="0" borderId="0" xfId="5" applyNumberFormat="1" applyFont="1"/>
    <xf numFmtId="0" fontId="19" fillId="0" borderId="0" xfId="5" applyFont="1" applyBorder="1" applyAlignment="1">
      <alignment vertical="center"/>
    </xf>
    <xf numFmtId="0" fontId="19" fillId="0" borderId="12" xfId="5" applyFont="1" applyBorder="1" applyAlignment="1">
      <alignment vertical="center"/>
    </xf>
    <xf numFmtId="177" fontId="145" fillId="0" borderId="15" xfId="5" applyNumberFormat="1" applyFont="1" applyBorder="1"/>
    <xf numFmtId="0" fontId="145" fillId="0" borderId="15" xfId="5" applyFont="1" applyBorder="1"/>
    <xf numFmtId="14" fontId="145" fillId="5" borderId="0" xfId="5" applyNumberFormat="1" applyFont="1" applyFill="1"/>
    <xf numFmtId="177" fontId="145" fillId="5" borderId="0" xfId="5" applyNumberFormat="1" applyFont="1" applyFill="1"/>
    <xf numFmtId="0" fontId="145" fillId="5" borderId="0" xfId="5" applyFont="1" applyFill="1"/>
    <xf numFmtId="15" fontId="18" fillId="0" borderId="0" xfId="0" applyNumberFormat="1" applyFont="1"/>
    <xf numFmtId="15" fontId="155" fillId="0" borderId="0" xfId="0" applyNumberFormat="1" applyFont="1"/>
    <xf numFmtId="0" fontId="18" fillId="0" borderId="0" xfId="0" applyFont="1"/>
    <xf numFmtId="0" fontId="18" fillId="0" borderId="0" xfId="0" applyFont="1" applyFill="1"/>
    <xf numFmtId="0" fontId="155" fillId="0" borderId="0" xfId="0" applyFont="1" applyFill="1" applyAlignment="1">
      <alignment horizontal="left"/>
    </xf>
    <xf numFmtId="0" fontId="155" fillId="0" borderId="0" xfId="0" applyFont="1" applyFill="1"/>
    <xf numFmtId="0" fontId="155" fillId="0" borderId="0" xfId="0" applyFont="1"/>
    <xf numFmtId="0" fontId="155" fillId="0" borderId="0" xfId="0" applyFont="1" applyBorder="1" applyAlignment="1">
      <alignment vertical="center"/>
    </xf>
    <xf numFmtId="0" fontId="18" fillId="0" borderId="0" xfId="0" applyFont="1" applyBorder="1" applyAlignment="1">
      <alignment vertical="center"/>
    </xf>
    <xf numFmtId="171" fontId="155" fillId="0" borderId="0" xfId="0" applyNumberFormat="1" applyFont="1" applyBorder="1" applyAlignment="1">
      <alignment vertical="center"/>
    </xf>
    <xf numFmtId="0" fontId="145" fillId="0" borderId="0" xfId="0" applyFont="1" applyBorder="1" applyAlignment="1">
      <alignment vertical="center"/>
    </xf>
    <xf numFmtId="4" fontId="130" fillId="0" borderId="0" xfId="0" applyNumberFormat="1" applyFont="1"/>
    <xf numFmtId="0" fontId="155" fillId="0" borderId="0" xfId="0" quotePrefix="1" applyFont="1" applyBorder="1" applyAlignment="1">
      <alignment horizontal="left" vertical="center"/>
    </xf>
    <xf numFmtId="0" fontId="176" fillId="0" borderId="0" xfId="0" applyFont="1" applyBorder="1" applyAlignment="1">
      <alignment vertical="center"/>
    </xf>
    <xf numFmtId="0" fontId="18" fillId="0" borderId="12" xfId="0" applyFont="1" applyBorder="1" applyAlignment="1">
      <alignment vertical="center"/>
    </xf>
    <xf numFmtId="0" fontId="145" fillId="10" borderId="1" xfId="0" applyFont="1" applyFill="1" applyBorder="1" applyAlignment="1">
      <alignment vertical="center"/>
    </xf>
    <xf numFmtId="0" fontId="145" fillId="10" borderId="1" xfId="0" applyFont="1" applyFill="1" applyBorder="1" applyAlignment="1">
      <alignment horizontal="center" vertical="center"/>
    </xf>
    <xf numFmtId="0" fontId="155" fillId="10" borderId="1" xfId="0" applyFont="1" applyFill="1" applyBorder="1" applyAlignment="1">
      <alignment horizontal="center" vertical="center"/>
    </xf>
    <xf numFmtId="0" fontId="155" fillId="10" borderId="2" xfId="0" applyFont="1" applyFill="1" applyBorder="1" applyAlignment="1">
      <alignment horizontal="center" vertical="center"/>
    </xf>
    <xf numFmtId="0" fontId="145" fillId="10" borderId="3" xfId="0" applyFont="1" applyFill="1" applyBorder="1" applyAlignment="1">
      <alignment vertical="center"/>
    </xf>
    <xf numFmtId="0" fontId="145" fillId="10" borderId="3" xfId="0" applyFont="1" applyFill="1" applyBorder="1" applyAlignment="1">
      <alignment horizontal="center" vertical="center"/>
    </xf>
    <xf numFmtId="0" fontId="155" fillId="10" borderId="3" xfId="0" applyFont="1" applyFill="1" applyBorder="1" applyAlignment="1">
      <alignment horizontal="center" vertical="center"/>
    </xf>
    <xf numFmtId="0" fontId="155" fillId="10" borderId="3" xfId="0" applyFont="1" applyFill="1" applyBorder="1" applyAlignment="1">
      <alignment vertical="center"/>
    </xf>
    <xf numFmtId="0" fontId="155" fillId="10" borderId="4" xfId="0" applyFont="1" applyFill="1" applyBorder="1" applyAlignment="1">
      <alignment horizontal="center" vertical="center"/>
    </xf>
    <xf numFmtId="0" fontId="155" fillId="10" borderId="5" xfId="0" applyFont="1" applyFill="1" applyBorder="1" applyAlignment="1">
      <alignment horizontal="center" vertical="center"/>
    </xf>
    <xf numFmtId="17" fontId="155" fillId="10" borderId="3" xfId="0" applyNumberFormat="1" applyFont="1" applyFill="1" applyBorder="1" applyAlignment="1">
      <alignment horizontal="center" vertical="center"/>
    </xf>
    <xf numFmtId="4" fontId="145" fillId="0" borderId="2" xfId="0" applyNumberFormat="1" applyFont="1" applyFill="1" applyBorder="1" applyAlignment="1">
      <alignment horizontal="center" vertical="center"/>
    </xf>
    <xf numFmtId="4" fontId="145" fillId="0" borderId="3" xfId="0" applyNumberFormat="1" applyFont="1" applyBorder="1" applyAlignment="1">
      <alignment horizontal="right" vertical="center"/>
    </xf>
    <xf numFmtId="4" fontId="145" fillId="0" borderId="3" xfId="0" applyNumberFormat="1" applyFont="1" applyBorder="1" applyAlignment="1">
      <alignment horizontal="center" vertical="center"/>
    </xf>
    <xf numFmtId="172" fontId="145" fillId="0" borderId="3" xfId="0" applyNumberFormat="1" applyFont="1" applyBorder="1" applyAlignment="1">
      <alignment horizontal="center" vertical="center"/>
    </xf>
    <xf numFmtId="4" fontId="18" fillId="0" borderId="0" xfId="0" applyNumberFormat="1" applyFont="1"/>
    <xf numFmtId="4" fontId="145" fillId="11" borderId="20" xfId="0" applyNumberFormat="1" applyFont="1" applyFill="1" applyBorder="1" applyAlignment="1">
      <alignment horizontal="center" vertical="center"/>
    </xf>
    <xf numFmtId="4" fontId="145" fillId="11" borderId="21" xfId="0" applyNumberFormat="1" applyFont="1" applyFill="1" applyBorder="1" applyAlignment="1">
      <alignment horizontal="center" vertical="center"/>
    </xf>
    <xf numFmtId="4" fontId="145" fillId="11" borderId="22" xfId="0" applyNumberFormat="1" applyFont="1" applyFill="1" applyBorder="1" applyAlignment="1">
      <alignment horizontal="center" vertical="center"/>
    </xf>
    <xf numFmtId="0" fontId="145" fillId="11" borderId="18" xfId="0" applyFont="1" applyFill="1" applyBorder="1" applyAlignment="1">
      <alignment vertical="center"/>
    </xf>
    <xf numFmtId="4" fontId="145" fillId="11" borderId="0" xfId="0" applyNumberFormat="1" applyFont="1" applyFill="1" applyBorder="1" applyAlignment="1">
      <alignment vertical="center"/>
    </xf>
    <xf numFmtId="4" fontId="145" fillId="11" borderId="26" xfId="0" applyNumberFormat="1" applyFont="1" applyFill="1" applyBorder="1" applyAlignment="1">
      <alignment horizontal="center" vertical="center"/>
    </xf>
    <xf numFmtId="4" fontId="145" fillId="10" borderId="2" xfId="0" applyNumberFormat="1" applyFont="1" applyFill="1" applyBorder="1" applyAlignment="1">
      <alignment horizontal="center" vertical="center"/>
    </xf>
    <xf numFmtId="0" fontId="177" fillId="11" borderId="18" xfId="0" applyFont="1" applyFill="1" applyBorder="1" applyAlignment="1">
      <alignment vertical="center"/>
    </xf>
    <xf numFmtId="0" fontId="145" fillId="11" borderId="0" xfId="0" applyFont="1" applyFill="1" applyBorder="1" applyAlignment="1">
      <alignment vertical="center"/>
    </xf>
    <xf numFmtId="0" fontId="145" fillId="10" borderId="0" xfId="0" applyFont="1" applyFill="1" applyBorder="1" applyAlignment="1">
      <alignment horizontal="center" vertical="center"/>
    </xf>
    <xf numFmtId="0" fontId="145" fillId="10" borderId="2" xfId="0" applyFont="1" applyFill="1" applyBorder="1" applyAlignment="1">
      <alignment horizontal="center" vertical="center"/>
    </xf>
    <xf numFmtId="0" fontId="145" fillId="11" borderId="18" xfId="0" applyFont="1" applyFill="1" applyBorder="1" applyAlignment="1">
      <alignment horizontal="left" vertical="center"/>
    </xf>
    <xf numFmtId="10" fontId="155" fillId="11" borderId="0" xfId="0" quotePrefix="1" applyNumberFormat="1" applyFont="1" applyFill="1" applyBorder="1" applyAlignment="1">
      <alignment vertical="center"/>
    </xf>
    <xf numFmtId="4" fontId="155" fillId="10" borderId="0" xfId="0" applyNumberFormat="1" applyFont="1" applyFill="1" applyBorder="1" applyAlignment="1">
      <alignment horizontal="center" vertical="center"/>
    </xf>
    <xf numFmtId="4" fontId="155" fillId="10" borderId="2" xfId="0" applyNumberFormat="1" applyFont="1" applyFill="1" applyBorder="1" applyAlignment="1">
      <alignment horizontal="center" vertical="center"/>
    </xf>
    <xf numFmtId="0" fontId="178" fillId="11" borderId="18" xfId="0" applyFont="1" applyFill="1" applyBorder="1" applyAlignment="1">
      <alignment horizontal="left" vertical="center"/>
    </xf>
    <xf numFmtId="0" fontId="145" fillId="11" borderId="23" xfId="0" applyFont="1" applyFill="1" applyBorder="1" applyAlignment="1">
      <alignment vertical="center"/>
    </xf>
    <xf numFmtId="0" fontId="145" fillId="11" borderId="12" xfId="0" applyFont="1" applyFill="1" applyBorder="1" applyAlignment="1">
      <alignment vertical="center"/>
    </xf>
    <xf numFmtId="173" fontId="175" fillId="11" borderId="12" xfId="0" applyNumberFormat="1" applyFont="1" applyFill="1" applyBorder="1" applyAlignment="1">
      <alignment horizontal="center" vertical="center"/>
    </xf>
    <xf numFmtId="0" fontId="145" fillId="10" borderId="12" xfId="0" applyFont="1" applyFill="1" applyBorder="1" applyAlignment="1">
      <alignment horizontal="center" vertical="center"/>
    </xf>
    <xf numFmtId="0" fontId="145" fillId="10" borderId="13" xfId="0" applyFont="1" applyFill="1" applyBorder="1" applyAlignment="1">
      <alignment horizontal="center" vertical="center"/>
    </xf>
    <xf numFmtId="0" fontId="145" fillId="0" borderId="0" xfId="0" applyFont="1" applyFill="1" applyBorder="1" applyAlignment="1">
      <alignment vertical="center"/>
    </xf>
    <xf numFmtId="0" fontId="145" fillId="0" borderId="0" xfId="0" applyFont="1" applyFill="1" applyBorder="1" applyAlignment="1">
      <alignment horizontal="center" vertical="center"/>
    </xf>
    <xf numFmtId="0" fontId="155" fillId="0" borderId="0" xfId="0" applyFont="1" applyFill="1" applyBorder="1" applyAlignment="1">
      <alignment vertical="center"/>
    </xf>
    <xf numFmtId="174" fontId="145" fillId="0" borderId="0" xfId="0" applyNumberFormat="1" applyFont="1" applyFill="1" applyBorder="1" applyAlignment="1">
      <alignment horizontal="left" vertical="center"/>
    </xf>
    <xf numFmtId="4" fontId="145" fillId="0" borderId="0" xfId="0" applyNumberFormat="1" applyFont="1" applyFill="1" applyBorder="1" applyAlignment="1">
      <alignment horizontal="center"/>
    </xf>
    <xf numFmtId="0" fontId="179" fillId="0" borderId="0" xfId="0" applyFont="1" applyFill="1" applyBorder="1"/>
    <xf numFmtId="0" fontId="145" fillId="0" borderId="0" xfId="0" applyFont="1" applyFill="1" applyBorder="1"/>
    <xf numFmtId="15" fontId="145" fillId="0" borderId="0" xfId="0" applyNumberFormat="1" applyFont="1" applyFill="1" applyBorder="1" applyAlignment="1">
      <alignment horizontal="center"/>
    </xf>
    <xf numFmtId="43" fontId="177" fillId="0" borderId="0" xfId="1" applyFont="1" applyFill="1" applyBorder="1" applyAlignment="1">
      <alignment horizontal="center"/>
    </xf>
    <xf numFmtId="0" fontId="145" fillId="0" borderId="0" xfId="0" applyFont="1" applyFill="1" applyBorder="1" applyAlignment="1"/>
    <xf numFmtId="4" fontId="145" fillId="0" borderId="12" xfId="0" applyNumberFormat="1" applyFont="1" applyBorder="1" applyAlignment="1">
      <alignment horizontal="right" vertical="center"/>
    </xf>
    <xf numFmtId="0" fontId="18" fillId="0" borderId="0" xfId="0" applyFont="1" applyBorder="1"/>
    <xf numFmtId="15" fontId="145" fillId="0" borderId="0" xfId="0" applyNumberFormat="1" applyFont="1" applyBorder="1" applyAlignment="1">
      <alignment horizontal="left"/>
    </xf>
    <xf numFmtId="4" fontId="145" fillId="0" borderId="0" xfId="0" applyNumberFormat="1" applyFont="1" applyBorder="1" applyAlignment="1">
      <alignment horizontal="center"/>
    </xf>
    <xf numFmtId="0" fontId="179" fillId="0" borderId="0" xfId="0" applyFont="1" applyBorder="1"/>
    <xf numFmtId="0" fontId="145" fillId="0" borderId="0" xfId="0" applyFont="1" applyBorder="1"/>
    <xf numFmtId="0" fontId="145" fillId="0" borderId="0" xfId="0" applyFont="1" applyBorder="1" applyAlignment="1">
      <alignment horizontal="center"/>
    </xf>
    <xf numFmtId="43" fontId="145" fillId="0" borderId="0" xfId="1" applyFont="1" applyBorder="1" applyAlignment="1">
      <alignment horizontal="center"/>
    </xf>
    <xf numFmtId="15" fontId="145" fillId="0" borderId="0" xfId="0" quotePrefix="1" applyNumberFormat="1" applyFont="1" applyBorder="1" applyAlignment="1">
      <alignment horizontal="left"/>
    </xf>
    <xf numFmtId="167" fontId="155" fillId="0" borderId="0" xfId="0" applyNumberFormat="1" applyFont="1" applyBorder="1" applyAlignment="1">
      <alignment horizontal="center" vertical="center"/>
    </xf>
    <xf numFmtId="15" fontId="155" fillId="0" borderId="0" xfId="0" applyNumberFormat="1" applyFont="1" applyBorder="1" applyAlignment="1">
      <alignment horizontal="left"/>
    </xf>
    <xf numFmtId="4" fontId="145" fillId="0" borderId="0" xfId="0" applyNumberFormat="1" applyFont="1" applyBorder="1" applyAlignment="1">
      <alignment horizontal="right" vertical="center"/>
    </xf>
    <xf numFmtId="4" fontId="145" fillId="0" borderId="25" xfId="0" applyNumberFormat="1" applyFont="1" applyBorder="1" applyAlignment="1">
      <alignment horizontal="right" vertical="center"/>
    </xf>
    <xf numFmtId="177" fontId="155" fillId="5" borderId="24" xfId="0" applyNumberFormat="1" applyFont="1" applyFill="1" applyBorder="1" applyAlignment="1">
      <alignment horizontal="right" vertical="center"/>
    </xf>
    <xf numFmtId="175" fontId="18" fillId="0" borderId="0" xfId="0" applyNumberFormat="1" applyFont="1" applyAlignment="1">
      <alignment horizontal="left"/>
    </xf>
    <xf numFmtId="168" fontId="18" fillId="0" borderId="0" xfId="0" applyNumberFormat="1" applyFont="1"/>
    <xf numFmtId="1" fontId="18" fillId="0" borderId="0" xfId="0" applyNumberFormat="1" applyFont="1"/>
    <xf numFmtId="171" fontId="18" fillId="0" borderId="0" xfId="0" applyNumberFormat="1" applyFont="1"/>
    <xf numFmtId="168" fontId="145" fillId="0" borderId="0" xfId="1" applyNumberFormat="1" applyFont="1" applyBorder="1" applyAlignment="1">
      <alignment horizontal="center"/>
    </xf>
    <xf numFmtId="175" fontId="18" fillId="0" borderId="0" xfId="0" applyNumberFormat="1" applyFont="1" applyBorder="1" applyAlignment="1">
      <alignment horizontal="left"/>
    </xf>
    <xf numFmtId="172" fontId="18" fillId="0" borderId="0" xfId="0" applyNumberFormat="1" applyFont="1" applyBorder="1" applyAlignment="1">
      <alignment horizontal="right"/>
    </xf>
    <xf numFmtId="1" fontId="18" fillId="0" borderId="0" xfId="0" applyNumberFormat="1" applyFont="1" applyBorder="1"/>
    <xf numFmtId="171" fontId="18" fillId="0" borderId="0" xfId="0" applyNumberFormat="1" applyFont="1" applyBorder="1"/>
    <xf numFmtId="172" fontId="18" fillId="0" borderId="0" xfId="0" applyNumberFormat="1" applyFont="1"/>
    <xf numFmtId="175" fontId="130" fillId="0" borderId="0" xfId="0" applyNumberFormat="1" applyFont="1" applyAlignment="1">
      <alignment horizontal="left"/>
    </xf>
    <xf numFmtId="172" fontId="18" fillId="0" borderId="0" xfId="0" applyNumberFormat="1" applyFont="1" applyAlignment="1">
      <alignment horizontal="right"/>
    </xf>
    <xf numFmtId="176" fontId="18" fillId="0" borderId="0" xfId="0" applyNumberFormat="1" applyFont="1" applyAlignment="1">
      <alignment horizontal="left"/>
    </xf>
    <xf numFmtId="0" fontId="145" fillId="0" borderId="0" xfId="0" applyFont="1"/>
    <xf numFmtId="0" fontId="145" fillId="0" borderId="0" xfId="0" quotePrefix="1" applyFont="1" applyAlignment="1">
      <alignment horizontal="left"/>
    </xf>
    <xf numFmtId="176" fontId="18" fillId="0" borderId="0" xfId="0" applyNumberFormat="1" applyFont="1"/>
    <xf numFmtId="0" fontId="176" fillId="0" borderId="0" xfId="0" applyFont="1"/>
    <xf numFmtId="15" fontId="155" fillId="0" borderId="0" xfId="0" applyNumberFormat="1" applyFont="1" applyAlignment="1">
      <alignment horizontal="center"/>
    </xf>
    <xf numFmtId="4" fontId="155" fillId="0" borderId="0" xfId="0" applyNumberFormat="1" applyFont="1" applyAlignment="1">
      <alignment horizontal="center"/>
    </xf>
    <xf numFmtId="0" fontId="155" fillId="0" borderId="0" xfId="0" applyFont="1" applyBorder="1" applyAlignment="1">
      <alignment horizontal="center"/>
    </xf>
    <xf numFmtId="4" fontId="180" fillId="0" borderId="0" xfId="0" applyNumberFormat="1" applyFont="1"/>
    <xf numFmtId="0" fontId="155" fillId="0" borderId="15" xfId="0" applyFont="1" applyBorder="1"/>
    <xf numFmtId="0" fontId="155" fillId="0" borderId="0" xfId="0" applyFont="1" applyBorder="1"/>
    <xf numFmtId="0" fontId="155" fillId="10" borderId="4" xfId="0" applyFont="1" applyFill="1" applyBorder="1" applyAlignment="1">
      <alignment vertical="center"/>
    </xf>
    <xf numFmtId="14" fontId="145" fillId="0" borderId="0" xfId="0" applyNumberFormat="1" applyFont="1"/>
    <xf numFmtId="177" fontId="145" fillId="0" borderId="0" xfId="0" applyNumberFormat="1" applyFont="1"/>
    <xf numFmtId="14" fontId="155" fillId="0" borderId="0" xfId="0" applyNumberFormat="1" applyFont="1"/>
    <xf numFmtId="177" fontId="145" fillId="0" borderId="15" xfId="0" applyNumberFormat="1" applyFont="1" applyBorder="1"/>
    <xf numFmtId="0" fontId="145" fillId="0" borderId="15" xfId="0" applyFont="1" applyBorder="1"/>
    <xf numFmtId="0" fontId="155" fillId="0" borderId="0" xfId="0" applyFont="1" applyAlignment="1">
      <alignment horizontal="right"/>
    </xf>
    <xf numFmtId="15" fontId="17" fillId="0" borderId="0" xfId="0" applyNumberFormat="1" applyFont="1"/>
    <xf numFmtId="0" fontId="17" fillId="0" borderId="0" xfId="0" applyFont="1"/>
    <xf numFmtId="0" fontId="17" fillId="0" borderId="0" xfId="0" applyFont="1" applyFill="1"/>
    <xf numFmtId="0" fontId="17" fillId="0" borderId="0" xfId="0" applyFont="1" applyBorder="1" applyAlignment="1">
      <alignment vertical="center"/>
    </xf>
    <xf numFmtId="0" fontId="17" fillId="0" borderId="12" xfId="0" applyFont="1" applyBorder="1" applyAlignment="1">
      <alignment vertical="center"/>
    </xf>
    <xf numFmtId="4" fontId="17" fillId="0" borderId="0" xfId="0" applyNumberFormat="1" applyFont="1"/>
    <xf numFmtId="0" fontId="17" fillId="0" borderId="0" xfId="0" applyFont="1" applyBorder="1"/>
    <xf numFmtId="175" fontId="17" fillId="0" borderId="0" xfId="0" applyNumberFormat="1" applyFont="1" applyAlignment="1">
      <alignment horizontal="left"/>
    </xf>
    <xf numFmtId="168" fontId="17" fillId="0" borderId="0" xfId="0" applyNumberFormat="1" applyFont="1"/>
    <xf numFmtId="1" fontId="17" fillId="0" borderId="0" xfId="0" applyNumberFormat="1" applyFont="1"/>
    <xf numFmtId="171" fontId="17" fillId="0" borderId="0" xfId="0" applyNumberFormat="1" applyFont="1"/>
    <xf numFmtId="175" fontId="17" fillId="0" borderId="0" xfId="0" applyNumberFormat="1" applyFont="1" applyBorder="1" applyAlignment="1">
      <alignment horizontal="left"/>
    </xf>
    <xf numFmtId="172" fontId="17" fillId="0" borderId="0" xfId="0" applyNumberFormat="1" applyFont="1" applyBorder="1" applyAlignment="1">
      <alignment horizontal="right"/>
    </xf>
    <xf numFmtId="1" fontId="17" fillId="0" borderId="0" xfId="0" applyNumberFormat="1" applyFont="1" applyBorder="1"/>
    <xf numFmtId="171" fontId="17" fillId="0" borderId="0" xfId="0" applyNumberFormat="1" applyFont="1" applyBorder="1"/>
    <xf numFmtId="172" fontId="17" fillId="0" borderId="0" xfId="0" applyNumberFormat="1" applyFont="1"/>
    <xf numFmtId="172" fontId="17" fillId="0" borderId="0" xfId="0" applyNumberFormat="1" applyFont="1" applyAlignment="1">
      <alignment horizontal="right"/>
    </xf>
    <xf numFmtId="176" fontId="17" fillId="0" borderId="0" xfId="0" applyNumberFormat="1" applyFont="1" applyAlignment="1">
      <alignment horizontal="left"/>
    </xf>
    <xf numFmtId="175" fontId="17" fillId="5" borderId="0" xfId="0" applyNumberFormat="1" applyFont="1" applyFill="1" applyAlignment="1">
      <alignment horizontal="left"/>
    </xf>
    <xf numFmtId="172" fontId="17" fillId="5" borderId="0" xfId="0" applyNumberFormat="1" applyFont="1" applyFill="1" applyAlignment="1">
      <alignment horizontal="right"/>
    </xf>
    <xf numFmtId="1" fontId="17" fillId="5" borderId="0" xfId="0" applyNumberFormat="1" applyFont="1" applyFill="1"/>
    <xf numFmtId="171" fontId="17" fillId="5" borderId="0" xfId="0" applyNumberFormat="1" applyFont="1" applyFill="1"/>
    <xf numFmtId="0" fontId="17" fillId="5" borderId="0" xfId="0" applyFont="1" applyFill="1"/>
    <xf numFmtId="171" fontId="17" fillId="5" borderId="0" xfId="0" applyNumberFormat="1" applyFont="1" applyFill="1" applyBorder="1"/>
    <xf numFmtId="15" fontId="16" fillId="0" borderId="0" xfId="0" applyNumberFormat="1" applyFont="1"/>
    <xf numFmtId="0" fontId="16" fillId="0" borderId="0" xfId="0" applyFont="1"/>
    <xf numFmtId="0" fontId="16" fillId="0" borderId="0" xfId="0" applyFont="1" applyFill="1"/>
    <xf numFmtId="0" fontId="16" fillId="0" borderId="0" xfId="0" applyFont="1" applyBorder="1" applyAlignment="1">
      <alignment vertical="center"/>
    </xf>
    <xf numFmtId="0" fontId="16" fillId="0" borderId="12" xfId="0" applyFont="1" applyBorder="1" applyAlignment="1">
      <alignment vertical="center"/>
    </xf>
    <xf numFmtId="4" fontId="16" fillId="0" borderId="0" xfId="0" applyNumberFormat="1" applyFont="1"/>
    <xf numFmtId="0" fontId="16" fillId="0" borderId="0" xfId="0" applyFont="1" applyBorder="1"/>
    <xf numFmtId="167" fontId="16" fillId="0" borderId="0" xfId="0" applyNumberFormat="1" applyFont="1" applyBorder="1"/>
    <xf numFmtId="175" fontId="16" fillId="0" borderId="0" xfId="0" applyNumberFormat="1" applyFont="1" applyAlignment="1">
      <alignment horizontal="left"/>
    </xf>
    <xf numFmtId="168" fontId="16" fillId="0" borderId="0" xfId="0" applyNumberFormat="1" applyFont="1"/>
    <xf numFmtId="1" fontId="16" fillId="0" borderId="0" xfId="0" applyNumberFormat="1" applyFont="1"/>
    <xf numFmtId="171" fontId="16" fillId="0" borderId="0" xfId="0" applyNumberFormat="1" applyFont="1"/>
    <xf numFmtId="175" fontId="16" fillId="0" borderId="0" xfId="0" applyNumberFormat="1" applyFont="1" applyBorder="1" applyAlignment="1">
      <alignment horizontal="left"/>
    </xf>
    <xf numFmtId="172" fontId="16" fillId="0" borderId="0" xfId="0" applyNumberFormat="1" applyFont="1" applyBorder="1" applyAlignment="1">
      <alignment horizontal="right"/>
    </xf>
    <xf numFmtId="1" fontId="16" fillId="0" borderId="0" xfId="0" applyNumberFormat="1" applyFont="1" applyBorder="1"/>
    <xf numFmtId="171" fontId="16" fillId="0" borderId="0" xfId="0" applyNumberFormat="1" applyFont="1" applyBorder="1"/>
    <xf numFmtId="172" fontId="16" fillId="0" borderId="0" xfId="0" applyNumberFormat="1" applyFont="1"/>
    <xf numFmtId="172" fontId="16" fillId="0" borderId="0" xfId="0" applyNumberFormat="1" applyFont="1" applyAlignment="1">
      <alignment horizontal="right"/>
    </xf>
    <xf numFmtId="176" fontId="16" fillId="0" borderId="0" xfId="0" applyNumberFormat="1" applyFont="1" applyAlignment="1">
      <alignment horizontal="left"/>
    </xf>
    <xf numFmtId="15" fontId="15" fillId="0" borderId="0" xfId="0" applyNumberFormat="1" applyFont="1"/>
    <xf numFmtId="0" fontId="15" fillId="0" borderId="0" xfId="0" applyFont="1"/>
    <xf numFmtId="0" fontId="15" fillId="0" borderId="0" xfId="0" applyFont="1" applyFill="1"/>
    <xf numFmtId="0" fontId="15" fillId="0" borderId="0" xfId="0" applyFont="1" applyBorder="1" applyAlignment="1">
      <alignment vertical="center"/>
    </xf>
    <xf numFmtId="0" fontId="15" fillId="0" borderId="12" xfId="0" applyFont="1" applyBorder="1" applyAlignment="1">
      <alignment vertical="center"/>
    </xf>
    <xf numFmtId="4" fontId="15" fillId="0" borderId="0" xfId="0" applyNumberFormat="1" applyFont="1"/>
    <xf numFmtId="0" fontId="15" fillId="0" borderId="0" xfId="0" applyFont="1" applyBorder="1"/>
    <xf numFmtId="167" fontId="15" fillId="0" borderId="0" xfId="0" applyNumberFormat="1" applyFont="1" applyBorder="1"/>
    <xf numFmtId="175" fontId="15" fillId="0" borderId="0" xfId="0" applyNumberFormat="1" applyFont="1" applyAlignment="1">
      <alignment horizontal="left"/>
    </xf>
    <xf numFmtId="168" fontId="15" fillId="0" borderId="0" xfId="0" applyNumberFormat="1" applyFont="1"/>
    <xf numFmtId="1" fontId="15" fillId="0" borderId="0" xfId="0" applyNumberFormat="1" applyFont="1"/>
    <xf numFmtId="171" fontId="15" fillId="0" borderId="0" xfId="0" applyNumberFormat="1" applyFont="1"/>
    <xf numFmtId="175" fontId="15" fillId="0" borderId="0" xfId="0" applyNumberFormat="1" applyFont="1" applyBorder="1" applyAlignment="1">
      <alignment horizontal="left"/>
    </xf>
    <xf numFmtId="172" fontId="15" fillId="0" borderId="0" xfId="0" applyNumberFormat="1" applyFont="1" applyBorder="1" applyAlignment="1">
      <alignment horizontal="right"/>
    </xf>
    <xf numFmtId="1" fontId="15" fillId="0" borderId="0" xfId="0" applyNumberFormat="1" applyFont="1" applyBorder="1"/>
    <xf numFmtId="171" fontId="15" fillId="0" borderId="0" xfId="0" applyNumberFormat="1" applyFont="1" applyBorder="1"/>
    <xf numFmtId="172" fontId="15" fillId="0" borderId="0" xfId="0" applyNumberFormat="1" applyFont="1"/>
    <xf numFmtId="172" fontId="15" fillId="0" borderId="0" xfId="0" applyNumberFormat="1" applyFont="1" applyAlignment="1">
      <alignment horizontal="right"/>
    </xf>
    <xf numFmtId="176" fontId="15" fillId="0" borderId="0" xfId="0" applyNumberFormat="1" applyFont="1" applyAlignment="1">
      <alignment horizontal="left"/>
    </xf>
    <xf numFmtId="15" fontId="14" fillId="0" borderId="0" xfId="0" applyNumberFormat="1" applyFont="1"/>
    <xf numFmtId="0" fontId="14" fillId="0" borderId="0" xfId="0" applyFont="1"/>
    <xf numFmtId="0" fontId="14" fillId="0" borderId="0" xfId="0" applyFont="1" applyFill="1"/>
    <xf numFmtId="0" fontId="14" fillId="0" borderId="0" xfId="0" applyFont="1" applyBorder="1" applyAlignment="1">
      <alignment vertical="center"/>
    </xf>
    <xf numFmtId="0" fontId="14" fillId="0" borderId="12" xfId="0" applyFont="1" applyBorder="1" applyAlignment="1">
      <alignment vertical="center"/>
    </xf>
    <xf numFmtId="4" fontId="14" fillId="0" borderId="0" xfId="0" applyNumberFormat="1" applyFont="1"/>
    <xf numFmtId="0" fontId="14" fillId="0" borderId="0" xfId="0" applyFont="1" applyBorder="1"/>
    <xf numFmtId="167" fontId="14" fillId="0" borderId="0" xfId="0" applyNumberFormat="1" applyFont="1" applyBorder="1"/>
    <xf numFmtId="175" fontId="14" fillId="0" borderId="0" xfId="0" applyNumberFormat="1" applyFont="1" applyAlignment="1">
      <alignment horizontal="left"/>
    </xf>
    <xf numFmtId="168" fontId="14" fillId="0" borderId="0" xfId="0" applyNumberFormat="1" applyFont="1"/>
    <xf numFmtId="1" fontId="14" fillId="0" borderId="0" xfId="0" applyNumberFormat="1" applyFont="1"/>
    <xf numFmtId="171" fontId="14" fillId="0" borderId="0" xfId="0" applyNumberFormat="1" applyFont="1"/>
    <xf numFmtId="175" fontId="14" fillId="0" borderId="0" xfId="0" applyNumberFormat="1" applyFont="1" applyBorder="1" applyAlignment="1">
      <alignment horizontal="left"/>
    </xf>
    <xf numFmtId="172" fontId="14" fillId="0" borderId="0" xfId="0" applyNumberFormat="1" applyFont="1" applyBorder="1" applyAlignment="1">
      <alignment horizontal="right"/>
    </xf>
    <xf numFmtId="1" fontId="14" fillId="0" borderId="0" xfId="0" applyNumberFormat="1" applyFont="1" applyBorder="1"/>
    <xf numFmtId="171" fontId="14" fillId="0" borderId="0" xfId="0" applyNumberFormat="1" applyFont="1" applyBorder="1"/>
    <xf numFmtId="172" fontId="14" fillId="0" borderId="0" xfId="0" applyNumberFormat="1" applyFont="1"/>
    <xf numFmtId="172" fontId="14" fillId="0" borderId="0" xfId="0" applyNumberFormat="1" applyFont="1" applyAlignment="1">
      <alignment horizontal="right"/>
    </xf>
    <xf numFmtId="176" fontId="14" fillId="0" borderId="0" xfId="0" applyNumberFormat="1" applyFont="1" applyAlignment="1">
      <alignment horizontal="left"/>
    </xf>
    <xf numFmtId="15" fontId="13" fillId="0" borderId="0" xfId="0" applyNumberFormat="1" applyFont="1"/>
    <xf numFmtId="0" fontId="13" fillId="0" borderId="0" xfId="0" applyFont="1"/>
    <xf numFmtId="0" fontId="13" fillId="0" borderId="0" xfId="0" applyFont="1" applyFill="1"/>
    <xf numFmtId="0" fontId="13" fillId="0" borderId="0" xfId="0" applyFont="1" applyBorder="1" applyAlignment="1">
      <alignment vertical="center"/>
    </xf>
    <xf numFmtId="0" fontId="13" fillId="0" borderId="12" xfId="0" applyFont="1" applyBorder="1" applyAlignment="1">
      <alignment vertical="center"/>
    </xf>
    <xf numFmtId="4" fontId="13" fillId="0" borderId="0" xfId="0" applyNumberFormat="1" applyFont="1"/>
    <xf numFmtId="0" fontId="13" fillId="0" borderId="0" xfId="0" applyFont="1" applyBorder="1"/>
    <xf numFmtId="167" fontId="13" fillId="0" borderId="0" xfId="0" applyNumberFormat="1" applyFont="1" applyBorder="1"/>
    <xf numFmtId="175" fontId="13" fillId="0" borderId="0" xfId="0" applyNumberFormat="1" applyFont="1" applyAlignment="1">
      <alignment horizontal="left"/>
    </xf>
    <xf numFmtId="168" fontId="13" fillId="0" borderId="0" xfId="0" applyNumberFormat="1" applyFont="1"/>
    <xf numFmtId="1" fontId="13" fillId="0" borderId="0" xfId="0" applyNumberFormat="1" applyFont="1"/>
    <xf numFmtId="171" fontId="13" fillId="0" borderId="0" xfId="0" applyNumberFormat="1" applyFont="1"/>
    <xf numFmtId="175" fontId="13" fillId="0" borderId="0" xfId="0" applyNumberFormat="1" applyFont="1" applyBorder="1" applyAlignment="1">
      <alignment horizontal="left"/>
    </xf>
    <xf numFmtId="172" fontId="13" fillId="0" borderId="0" xfId="0" applyNumberFormat="1" applyFont="1" applyBorder="1" applyAlignment="1">
      <alignment horizontal="right"/>
    </xf>
    <xf numFmtId="1" fontId="13" fillId="0" borderId="0" xfId="0" applyNumberFormat="1" applyFont="1" applyBorder="1"/>
    <xf numFmtId="171" fontId="13" fillId="0" borderId="0" xfId="0" applyNumberFormat="1" applyFont="1" applyBorder="1"/>
    <xf numFmtId="172" fontId="13" fillId="0" borderId="0" xfId="0" applyNumberFormat="1" applyFont="1"/>
    <xf numFmtId="172" fontId="13" fillId="0" borderId="0" xfId="0" applyNumberFormat="1" applyFont="1" applyAlignment="1">
      <alignment horizontal="right"/>
    </xf>
    <xf numFmtId="176" fontId="13" fillId="0" borderId="0" xfId="0" applyNumberFormat="1" applyFont="1" applyAlignment="1">
      <alignment horizontal="left"/>
    </xf>
    <xf numFmtId="176" fontId="13" fillId="0" borderId="0" xfId="0" applyNumberFormat="1" applyFont="1"/>
    <xf numFmtId="15" fontId="12" fillId="0" borderId="0" xfId="0" applyNumberFormat="1" applyFont="1"/>
    <xf numFmtId="0" fontId="12" fillId="0" borderId="0" xfId="0" applyFont="1"/>
    <xf numFmtId="0" fontId="12" fillId="0" borderId="0" xfId="0" applyFont="1" applyFill="1"/>
    <xf numFmtId="0" fontId="12" fillId="0" borderId="0" xfId="0" applyFont="1" applyBorder="1" applyAlignment="1">
      <alignment vertical="center"/>
    </xf>
    <xf numFmtId="0" fontId="12" fillId="0" borderId="12" xfId="0" applyFont="1" applyBorder="1" applyAlignment="1">
      <alignment vertical="center"/>
    </xf>
    <xf numFmtId="4" fontId="12" fillId="0" borderId="0" xfId="0" applyNumberFormat="1" applyFont="1"/>
    <xf numFmtId="0" fontId="12" fillId="0" borderId="0" xfId="0" applyFont="1" applyBorder="1"/>
    <xf numFmtId="167" fontId="12" fillId="0" borderId="0" xfId="0" applyNumberFormat="1" applyFont="1" applyBorder="1"/>
    <xf numFmtId="175" fontId="12" fillId="0" borderId="0" xfId="0" applyNumberFormat="1" applyFont="1" applyAlignment="1">
      <alignment horizontal="left"/>
    </xf>
    <xf numFmtId="168" fontId="12" fillId="0" borderId="0" xfId="0" applyNumberFormat="1" applyFont="1"/>
    <xf numFmtId="1" fontId="12" fillId="0" borderId="0" xfId="0" applyNumberFormat="1" applyFont="1"/>
    <xf numFmtId="171" fontId="12" fillId="0" borderId="0" xfId="0" applyNumberFormat="1" applyFont="1"/>
    <xf numFmtId="175" fontId="12" fillId="0" borderId="0" xfId="0" applyNumberFormat="1" applyFont="1" applyBorder="1" applyAlignment="1">
      <alignment horizontal="left"/>
    </xf>
    <xf numFmtId="172" fontId="12" fillId="0" borderId="0" xfId="0" applyNumberFormat="1" applyFont="1" applyBorder="1" applyAlignment="1">
      <alignment horizontal="right"/>
    </xf>
    <xf numFmtId="1" fontId="12" fillId="0" borderId="0" xfId="0" applyNumberFormat="1" applyFont="1" applyBorder="1"/>
    <xf numFmtId="171" fontId="12" fillId="0" borderId="0" xfId="0" applyNumberFormat="1" applyFont="1" applyBorder="1"/>
    <xf numFmtId="172" fontId="12" fillId="0" borderId="0" xfId="0" applyNumberFormat="1" applyFont="1"/>
    <xf numFmtId="172" fontId="12" fillId="0" borderId="0" xfId="0" applyNumberFormat="1" applyFont="1" applyAlignment="1">
      <alignment horizontal="right"/>
    </xf>
    <xf numFmtId="176" fontId="12" fillId="0" borderId="0" xfId="0" applyNumberFormat="1" applyFont="1" applyAlignment="1">
      <alignment horizontal="left"/>
    </xf>
    <xf numFmtId="176" fontId="12" fillId="0" borderId="0" xfId="0" applyNumberFormat="1" applyFont="1"/>
    <xf numFmtId="0" fontId="155" fillId="0" borderId="0" xfId="0" quotePrefix="1" applyFont="1" applyAlignment="1">
      <alignment horizontal="left"/>
    </xf>
    <xf numFmtId="15" fontId="11" fillId="0" borderId="0" xfId="0" applyNumberFormat="1" applyFont="1"/>
    <xf numFmtId="0" fontId="11" fillId="0" borderId="0" xfId="0" applyFont="1"/>
    <xf numFmtId="0" fontId="11" fillId="0" borderId="0" xfId="0" applyFont="1" applyFill="1"/>
    <xf numFmtId="0" fontId="11" fillId="0" borderId="0" xfId="0" applyFont="1" applyBorder="1" applyAlignment="1">
      <alignment vertical="center"/>
    </xf>
    <xf numFmtId="0" fontId="11" fillId="0" borderId="12" xfId="0" applyFont="1" applyBorder="1" applyAlignment="1">
      <alignment vertical="center"/>
    </xf>
    <xf numFmtId="167" fontId="24" fillId="5" borderId="24" xfId="0" applyNumberFormat="1" applyFont="1" applyFill="1" applyBorder="1" applyAlignment="1">
      <alignment horizontal="center" vertical="center"/>
    </xf>
    <xf numFmtId="168" fontId="11" fillId="0" borderId="0" xfId="0" applyNumberFormat="1" applyFont="1"/>
    <xf numFmtId="1" fontId="11" fillId="0" borderId="0" xfId="0" applyNumberFormat="1" applyFont="1"/>
    <xf numFmtId="171" fontId="11" fillId="0" borderId="0" xfId="0" applyNumberFormat="1" applyFont="1"/>
    <xf numFmtId="172" fontId="11" fillId="0" borderId="0" xfId="0" applyNumberFormat="1" applyFont="1" applyBorder="1" applyAlignment="1">
      <alignment horizontal="right"/>
    </xf>
    <xf numFmtId="1" fontId="11" fillId="0" borderId="0" xfId="0" applyNumberFormat="1" applyFont="1" applyBorder="1"/>
    <xf numFmtId="171" fontId="11" fillId="0" borderId="0" xfId="0" applyNumberFormat="1" applyFont="1" applyBorder="1"/>
    <xf numFmtId="172" fontId="11" fillId="0" borderId="0" xfId="0" applyNumberFormat="1" applyFont="1"/>
    <xf numFmtId="172" fontId="11" fillId="0" borderId="0" xfId="0" applyNumberFormat="1" applyFont="1" applyAlignment="1">
      <alignment horizontal="right"/>
    </xf>
    <xf numFmtId="0" fontId="11" fillId="0" borderId="0" xfId="0" applyFont="1" applyBorder="1"/>
    <xf numFmtId="175" fontId="130" fillId="0" borderId="0" xfId="0" applyNumberFormat="1" applyFont="1" applyBorder="1" applyAlignment="1">
      <alignment horizontal="left"/>
    </xf>
    <xf numFmtId="0" fontId="145" fillId="15" borderId="0" xfId="0" applyFont="1" applyFill="1" applyAlignment="1">
      <alignment horizontal="left"/>
    </xf>
    <xf numFmtId="15" fontId="10" fillId="0" borderId="0" xfId="0" applyNumberFormat="1" applyFont="1"/>
    <xf numFmtId="15" fontId="155" fillId="0" borderId="0" xfId="0" applyNumberFormat="1" applyFont="1"/>
    <xf numFmtId="0" fontId="10" fillId="0" borderId="0" xfId="0" applyFont="1"/>
    <xf numFmtId="0" fontId="10" fillId="0" borderId="0" xfId="0" applyFont="1" applyFill="1"/>
    <xf numFmtId="0" fontId="10" fillId="0" borderId="0" xfId="0" applyFont="1" applyBorder="1" applyAlignment="1">
      <alignment vertical="center"/>
    </xf>
    <xf numFmtId="0" fontId="10" fillId="0" borderId="12" xfId="0" applyFont="1" applyBorder="1" applyAlignment="1">
      <alignment vertical="center"/>
    </xf>
    <xf numFmtId="15" fontId="145" fillId="0" borderId="0" xfId="0" applyNumberFormat="1" applyFont="1" applyFill="1" applyBorder="1" applyAlignment="1">
      <alignment horizontal="center"/>
    </xf>
    <xf numFmtId="15" fontId="145" fillId="0" borderId="0" xfId="0" applyNumberFormat="1" applyFont="1" applyBorder="1" applyAlignment="1">
      <alignment horizontal="left"/>
    </xf>
    <xf numFmtId="165" fontId="24" fillId="5" borderId="24" xfId="0" applyNumberFormat="1" applyFont="1" applyFill="1" applyBorder="1" applyAlignment="1">
      <alignment horizontal="center" vertical="center"/>
    </xf>
    <xf numFmtId="15" fontId="145" fillId="0" borderId="0" xfId="0" quotePrefix="1" applyNumberFormat="1" applyFont="1" applyBorder="1" applyAlignment="1">
      <alignment horizontal="left"/>
    </xf>
    <xf numFmtId="4" fontId="181" fillId="0" borderId="0" xfId="0" applyNumberFormat="1" applyFont="1"/>
    <xf numFmtId="165" fontId="155" fillId="0" borderId="0" xfId="0" applyNumberFormat="1" applyFont="1" applyBorder="1" applyAlignment="1">
      <alignment horizontal="center" vertical="center"/>
    </xf>
    <xf numFmtId="15" fontId="155" fillId="0" borderId="0" xfId="0" applyNumberFormat="1" applyFont="1" applyBorder="1" applyAlignment="1">
      <alignment horizontal="left"/>
    </xf>
    <xf numFmtId="175" fontId="10" fillId="0" borderId="0" xfId="0" applyNumberFormat="1" applyFont="1" applyAlignment="1">
      <alignment horizontal="left"/>
    </xf>
    <xf numFmtId="1" fontId="10" fillId="0" borderId="0" xfId="0" applyNumberFormat="1" applyFont="1"/>
    <xf numFmtId="171" fontId="10" fillId="0" borderId="0" xfId="0" applyNumberFormat="1" applyFont="1"/>
    <xf numFmtId="175" fontId="10" fillId="0" borderId="0" xfId="0" applyNumberFormat="1" applyFont="1" applyBorder="1" applyAlignment="1">
      <alignment horizontal="left"/>
    </xf>
    <xf numFmtId="172" fontId="10" fillId="0" borderId="0" xfId="0" applyNumberFormat="1" applyFont="1" applyBorder="1" applyAlignment="1">
      <alignment horizontal="right"/>
    </xf>
    <xf numFmtId="1" fontId="10" fillId="0" borderId="0" xfId="0" applyNumberFormat="1" applyFont="1" applyBorder="1"/>
    <xf numFmtId="171" fontId="10" fillId="0" borderId="0" xfId="0" applyNumberFormat="1" applyFont="1" applyBorder="1"/>
    <xf numFmtId="172" fontId="10" fillId="0" borderId="0" xfId="0" applyNumberFormat="1" applyFont="1"/>
    <xf numFmtId="0" fontId="10" fillId="0" borderId="0" xfId="0" applyFont="1" applyBorder="1"/>
    <xf numFmtId="176" fontId="10" fillId="0" borderId="0" xfId="0" applyNumberFormat="1" applyFont="1" applyAlignment="1">
      <alignment horizontal="left"/>
    </xf>
    <xf numFmtId="15" fontId="9" fillId="0" borderId="0" xfId="0" applyNumberFormat="1" applyFont="1"/>
    <xf numFmtId="0" fontId="9" fillId="0" borderId="0" xfId="0" applyFont="1"/>
    <xf numFmtId="0" fontId="9" fillId="0" borderId="0" xfId="0" applyFont="1" applyFill="1"/>
    <xf numFmtId="0" fontId="9" fillId="0" borderId="0" xfId="0" applyFont="1" applyBorder="1" applyAlignment="1">
      <alignment vertical="center"/>
    </xf>
    <xf numFmtId="0" fontId="9" fillId="0" borderId="12" xfId="0" applyFont="1" applyBorder="1" applyAlignment="1">
      <alignment vertical="center"/>
    </xf>
    <xf numFmtId="175" fontId="9" fillId="0" borderId="0" xfId="0" applyNumberFormat="1" applyFont="1" applyAlignment="1">
      <alignment horizontal="left"/>
    </xf>
    <xf numFmtId="1" fontId="9" fillId="0" borderId="0" xfId="0" applyNumberFormat="1" applyFont="1"/>
    <xf numFmtId="171" fontId="9" fillId="0" borderId="0" xfId="0" applyNumberFormat="1" applyFont="1"/>
    <xf numFmtId="175" fontId="9" fillId="0" borderId="0" xfId="0" applyNumberFormat="1" applyFont="1" applyBorder="1" applyAlignment="1">
      <alignment horizontal="left"/>
    </xf>
    <xf numFmtId="172" fontId="9" fillId="0" borderId="0" xfId="0" applyNumberFormat="1" applyFont="1" applyBorder="1" applyAlignment="1">
      <alignment horizontal="right"/>
    </xf>
    <xf numFmtId="1" fontId="9" fillId="0" borderId="0" xfId="0" applyNumberFormat="1" applyFont="1" applyBorder="1"/>
    <xf numFmtId="171" fontId="9" fillId="0" borderId="0" xfId="0" applyNumberFormat="1" applyFont="1" applyBorder="1"/>
    <xf numFmtId="172" fontId="9" fillId="0" borderId="0" xfId="0" applyNumberFormat="1" applyFont="1"/>
    <xf numFmtId="172" fontId="9" fillId="0" borderId="0" xfId="0" applyNumberFormat="1" applyFont="1" applyAlignment="1">
      <alignment horizontal="right"/>
    </xf>
    <xf numFmtId="0" fontId="9" fillId="0" borderId="0" xfId="0" applyFont="1" applyBorder="1"/>
    <xf numFmtId="176" fontId="9" fillId="0" borderId="0" xfId="0" applyNumberFormat="1" applyFont="1" applyAlignment="1">
      <alignment horizontal="left"/>
    </xf>
    <xf numFmtId="175" fontId="9" fillId="5" borderId="0" xfId="0" applyNumberFormat="1" applyFont="1" applyFill="1" applyBorder="1" applyAlignment="1">
      <alignment horizontal="left"/>
    </xf>
    <xf numFmtId="172" fontId="9" fillId="5" borderId="0" xfId="0" applyNumberFormat="1" applyFont="1" applyFill="1" applyBorder="1" applyAlignment="1">
      <alignment horizontal="right"/>
    </xf>
    <xf numFmtId="1" fontId="9" fillId="5" borderId="0" xfId="0" applyNumberFormat="1" applyFont="1" applyFill="1" applyBorder="1"/>
    <xf numFmtId="171" fontId="9" fillId="5" borderId="0" xfId="0" applyNumberFormat="1" applyFont="1" applyFill="1" applyBorder="1"/>
    <xf numFmtId="15" fontId="8" fillId="0" borderId="0" xfId="0" applyNumberFormat="1" applyFont="1"/>
    <xf numFmtId="0" fontId="8" fillId="0" borderId="0" xfId="0" applyFont="1"/>
    <xf numFmtId="0" fontId="8" fillId="0" borderId="0" xfId="0" applyFont="1" applyFill="1"/>
    <xf numFmtId="0" fontId="8" fillId="0" borderId="0" xfId="0" applyFont="1" applyBorder="1" applyAlignment="1">
      <alignment vertical="center"/>
    </xf>
    <xf numFmtId="0" fontId="8" fillId="0" borderId="12" xfId="0" applyFont="1" applyBorder="1" applyAlignment="1">
      <alignment vertical="center"/>
    </xf>
    <xf numFmtId="175" fontId="8" fillId="0" borderId="0" xfId="0" applyNumberFormat="1" applyFont="1" applyAlignment="1">
      <alignment horizontal="left"/>
    </xf>
    <xf numFmtId="168" fontId="8" fillId="0" borderId="0" xfId="0" applyNumberFormat="1" applyFont="1"/>
    <xf numFmtId="1" fontId="8" fillId="0" borderId="0" xfId="0" applyNumberFormat="1" applyFont="1"/>
    <xf numFmtId="171" fontId="8" fillId="0" borderId="0" xfId="0" applyNumberFormat="1" applyFont="1"/>
    <xf numFmtId="175" fontId="8" fillId="0" borderId="0" xfId="0" applyNumberFormat="1" applyFont="1" applyBorder="1" applyAlignment="1">
      <alignment horizontal="left"/>
    </xf>
    <xf numFmtId="172" fontId="8" fillId="0" borderId="0" xfId="0" applyNumberFormat="1" applyFont="1" applyBorder="1" applyAlignment="1">
      <alignment horizontal="right"/>
    </xf>
    <xf numFmtId="1" fontId="8" fillId="0" borderId="0" xfId="0" applyNumberFormat="1" applyFont="1" applyBorder="1"/>
    <xf numFmtId="171" fontId="8" fillId="0" borderId="0" xfId="0" applyNumberFormat="1" applyFont="1" applyBorder="1"/>
    <xf numFmtId="172" fontId="8" fillId="0" borderId="0" xfId="0" applyNumberFormat="1" applyFont="1"/>
    <xf numFmtId="172" fontId="8" fillId="0" borderId="0" xfId="0" applyNumberFormat="1" applyFont="1" applyAlignment="1">
      <alignment horizontal="right"/>
    </xf>
    <xf numFmtId="0" fontId="8" fillId="0" borderId="0" xfId="0" applyFont="1" applyBorder="1"/>
    <xf numFmtId="176" fontId="8" fillId="0" borderId="0" xfId="0" applyNumberFormat="1" applyFont="1" applyAlignment="1">
      <alignment horizontal="left"/>
    </xf>
    <xf numFmtId="15" fontId="7" fillId="0" borderId="0" xfId="0" applyNumberFormat="1" applyFont="1"/>
    <xf numFmtId="0" fontId="7" fillId="0" borderId="0" xfId="0" applyFont="1"/>
    <xf numFmtId="0" fontId="7" fillId="0" borderId="0" xfId="0" applyFont="1" applyFill="1"/>
    <xf numFmtId="0" fontId="7" fillId="0" borderId="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175" fontId="7" fillId="0" borderId="0" xfId="0" applyNumberFormat="1" applyFont="1" applyAlignment="1">
      <alignment horizontal="left"/>
    </xf>
    <xf numFmtId="1" fontId="7" fillId="0" borderId="0" xfId="0" applyNumberFormat="1" applyFont="1"/>
    <xf numFmtId="171" fontId="7" fillId="0" borderId="0" xfId="0" applyNumberFormat="1" applyFont="1"/>
    <xf numFmtId="175" fontId="7" fillId="0" borderId="0" xfId="0" applyNumberFormat="1" applyFont="1" applyBorder="1" applyAlignment="1">
      <alignment horizontal="left"/>
    </xf>
    <xf numFmtId="172" fontId="7" fillId="0" borderId="0" xfId="0" applyNumberFormat="1" applyFont="1" applyBorder="1" applyAlignment="1">
      <alignment horizontal="right"/>
    </xf>
    <xf numFmtId="1" fontId="7" fillId="0" borderId="0" xfId="0" applyNumberFormat="1" applyFont="1" applyBorder="1"/>
    <xf numFmtId="171" fontId="7" fillId="0" borderId="0" xfId="0" applyNumberFormat="1" applyFont="1" applyBorder="1"/>
    <xf numFmtId="172" fontId="7" fillId="0" borderId="0" xfId="0" applyNumberFormat="1" applyFont="1"/>
    <xf numFmtId="172" fontId="7" fillId="0" borderId="0" xfId="0" applyNumberFormat="1" applyFont="1" applyAlignment="1">
      <alignment horizontal="right"/>
    </xf>
    <xf numFmtId="0" fontId="7" fillId="0" borderId="0" xfId="0" applyFont="1" applyBorder="1"/>
    <xf numFmtId="176" fontId="7" fillId="0" borderId="0" xfId="0" applyNumberFormat="1" applyFont="1" applyAlignment="1">
      <alignment horizontal="left"/>
    </xf>
    <xf numFmtId="15" fontId="155" fillId="0" borderId="0" xfId="0" applyNumberFormat="1" applyFont="1" applyAlignment="1">
      <alignment horizontal="center"/>
    </xf>
    <xf numFmtId="4" fontId="7" fillId="0" borderId="0" xfId="0" applyNumberFormat="1" applyFont="1"/>
    <xf numFmtId="15" fontId="6" fillId="0" borderId="0" xfId="0" applyNumberFormat="1" applyFont="1"/>
    <xf numFmtId="0" fontId="6" fillId="0" borderId="0" xfId="0" applyFont="1"/>
    <xf numFmtId="0" fontId="6" fillId="0" borderId="0" xfId="0" applyFont="1" applyFill="1"/>
    <xf numFmtId="0" fontId="6" fillId="0" borderId="0" xfId="0" applyFont="1" applyBorder="1" applyAlignment="1">
      <alignment vertical="center"/>
    </xf>
    <xf numFmtId="0" fontId="6" fillId="0" borderId="12" xfId="0" applyFont="1" applyBorder="1" applyAlignment="1">
      <alignment vertical="center"/>
    </xf>
    <xf numFmtId="4" fontId="6" fillId="0" borderId="0" xfId="0" applyNumberFormat="1" applyFont="1"/>
    <xf numFmtId="0" fontId="6" fillId="0" borderId="0" xfId="0" applyFont="1" applyBorder="1"/>
    <xf numFmtId="175" fontId="6" fillId="0" borderId="0" xfId="0" applyNumberFormat="1" applyFont="1" applyAlignment="1">
      <alignment horizontal="left"/>
    </xf>
    <xf numFmtId="168" fontId="6" fillId="0" borderId="0" xfId="0" applyNumberFormat="1" applyFont="1"/>
    <xf numFmtId="1" fontId="6" fillId="0" borderId="0" xfId="0" applyNumberFormat="1" applyFont="1"/>
    <xf numFmtId="171" fontId="6" fillId="0" borderId="0" xfId="0" applyNumberFormat="1" applyFont="1"/>
    <xf numFmtId="175" fontId="6" fillId="0" borderId="0" xfId="0" applyNumberFormat="1" applyFont="1" applyBorder="1" applyAlignment="1">
      <alignment horizontal="left"/>
    </xf>
    <xf numFmtId="172" fontId="6" fillId="0" borderId="0" xfId="0" applyNumberFormat="1" applyFont="1" applyBorder="1" applyAlignment="1">
      <alignment horizontal="right"/>
    </xf>
    <xf numFmtId="1" fontId="6" fillId="0" borderId="0" xfId="0" applyNumberFormat="1" applyFont="1" applyBorder="1"/>
    <xf numFmtId="171" fontId="6" fillId="0" borderId="0" xfId="0" applyNumberFormat="1" applyFont="1" applyBorder="1"/>
    <xf numFmtId="172" fontId="6" fillId="0" borderId="0" xfId="0" applyNumberFormat="1" applyFont="1"/>
    <xf numFmtId="172" fontId="6" fillId="0" borderId="0" xfId="0" applyNumberFormat="1" applyFont="1" applyAlignment="1">
      <alignment horizontal="right"/>
    </xf>
    <xf numFmtId="176" fontId="6" fillId="0" borderId="0" xfId="0" applyNumberFormat="1" applyFont="1" applyAlignment="1">
      <alignment horizontal="left"/>
    </xf>
    <xf numFmtId="15" fontId="5" fillId="0" borderId="0" xfId="0" applyNumberFormat="1" applyFont="1"/>
    <xf numFmtId="0" fontId="5" fillId="0" borderId="0" xfId="0" applyFont="1"/>
    <xf numFmtId="0" fontId="5" fillId="0" borderId="0" xfId="0" applyFont="1" applyFill="1"/>
    <xf numFmtId="0" fontId="5" fillId="0" borderId="0" xfId="0" applyFont="1" applyBorder="1" applyAlignment="1">
      <alignment vertical="center"/>
    </xf>
    <xf numFmtId="0" fontId="5" fillId="0" borderId="12" xfId="0" applyFont="1" applyBorder="1" applyAlignment="1">
      <alignment vertical="center"/>
    </xf>
    <xf numFmtId="4" fontId="5" fillId="0" borderId="0" xfId="0" applyNumberFormat="1" applyFont="1"/>
    <xf numFmtId="0" fontId="5" fillId="0" borderId="0" xfId="0" applyFont="1" applyBorder="1"/>
    <xf numFmtId="175" fontId="5" fillId="0" borderId="0" xfId="0" applyNumberFormat="1" applyFont="1" applyAlignment="1">
      <alignment horizontal="left"/>
    </xf>
    <xf numFmtId="168" fontId="5" fillId="0" borderId="0" xfId="0" applyNumberFormat="1" applyFont="1"/>
    <xf numFmtId="1" fontId="5" fillId="0" borderId="0" xfId="0" applyNumberFormat="1" applyFont="1"/>
    <xf numFmtId="171" fontId="5" fillId="0" borderId="0" xfId="0" applyNumberFormat="1" applyFont="1"/>
    <xf numFmtId="175" fontId="5" fillId="0" borderId="0" xfId="0" applyNumberFormat="1" applyFont="1" applyBorder="1" applyAlignment="1">
      <alignment horizontal="left"/>
    </xf>
    <xf numFmtId="172" fontId="5" fillId="0" borderId="0" xfId="0" applyNumberFormat="1" applyFont="1" applyBorder="1" applyAlignment="1">
      <alignment horizontal="right"/>
    </xf>
    <xf numFmtId="1" fontId="5" fillId="0" borderId="0" xfId="0" applyNumberFormat="1" applyFont="1" applyBorder="1"/>
    <xf numFmtId="171" fontId="5" fillId="0" borderId="0" xfId="0" applyNumberFormat="1" applyFont="1" applyBorder="1"/>
    <xf numFmtId="172" fontId="5" fillId="0" borderId="0" xfId="0" applyNumberFormat="1" applyFont="1"/>
    <xf numFmtId="172" fontId="5" fillId="0" borderId="0" xfId="0" applyNumberFormat="1" applyFont="1" applyAlignment="1">
      <alignment horizontal="right"/>
    </xf>
    <xf numFmtId="176" fontId="5" fillId="0" borderId="0" xfId="0" applyNumberFormat="1" applyFont="1" applyAlignment="1">
      <alignment horizontal="left"/>
    </xf>
    <xf numFmtId="15" fontId="155" fillId="0" borderId="0" xfId="0" applyNumberFormat="1" applyFont="1" applyAlignment="1">
      <alignment horizontal="left"/>
    </xf>
    <xf numFmtId="172" fontId="155" fillId="0" borderId="0" xfId="0" applyNumberFormat="1" applyFont="1" applyAlignment="1">
      <alignment horizontal="left"/>
    </xf>
    <xf numFmtId="176" fontId="5" fillId="0" borderId="0" xfId="0" applyNumberFormat="1" applyFont="1"/>
    <xf numFmtId="15" fontId="4" fillId="0" borderId="0" xfId="0" applyNumberFormat="1" applyFont="1"/>
    <xf numFmtId="0" fontId="4" fillId="0" borderId="0" xfId="0" applyFont="1"/>
    <xf numFmtId="0" fontId="130" fillId="0" borderId="0" xfId="0" applyFont="1" applyFill="1"/>
    <xf numFmtId="0" fontId="4" fillId="0" borderId="0" xfId="0" applyFont="1" applyBorder="1" applyAlignment="1">
      <alignment vertical="center"/>
    </xf>
    <xf numFmtId="0" fontId="4" fillId="0" borderId="12" xfId="0" applyFont="1" applyBorder="1" applyAlignment="1">
      <alignment vertical="center"/>
    </xf>
    <xf numFmtId="4" fontId="4" fillId="0" borderId="0" xfId="0" applyNumberFormat="1" applyFont="1"/>
    <xf numFmtId="0" fontId="145" fillId="11" borderId="2" xfId="0" applyFont="1" applyFill="1" applyBorder="1" applyAlignment="1">
      <alignment vertical="center"/>
    </xf>
    <xf numFmtId="0" fontId="145" fillId="11" borderId="0" xfId="0" applyFont="1" applyFill="1" applyBorder="1" applyAlignment="1">
      <alignment horizontal="center" vertical="center"/>
    </xf>
    <xf numFmtId="0" fontId="145" fillId="11" borderId="2" xfId="0" applyFont="1" applyFill="1" applyBorder="1" applyAlignment="1">
      <alignment horizontal="center" vertical="center"/>
    </xf>
    <xf numFmtId="172" fontId="155" fillId="11" borderId="0" xfId="0" applyNumberFormat="1" applyFont="1" applyFill="1" applyBorder="1" applyAlignment="1">
      <alignment horizontal="center" vertical="center"/>
    </xf>
    <xf numFmtId="172" fontId="155" fillId="11" borderId="2" xfId="0" applyNumberFormat="1" applyFont="1" applyFill="1" applyBorder="1" applyAlignment="1">
      <alignment horizontal="center" vertical="center"/>
    </xf>
    <xf numFmtId="0" fontId="145" fillId="11" borderId="13" xfId="0" applyFont="1" applyFill="1" applyBorder="1" applyAlignment="1">
      <alignment vertical="center"/>
    </xf>
    <xf numFmtId="0" fontId="4" fillId="0" borderId="0" xfId="0" applyFont="1" applyBorder="1"/>
    <xf numFmtId="175" fontId="4" fillId="0" borderId="0" xfId="0" applyNumberFormat="1" applyFont="1" applyAlignment="1">
      <alignment horizontal="left"/>
    </xf>
    <xf numFmtId="168" fontId="4" fillId="0" borderId="0" xfId="0" applyNumberFormat="1" applyFont="1"/>
    <xf numFmtId="1" fontId="4" fillId="0" borderId="0" xfId="0" applyNumberFormat="1" applyFont="1"/>
    <xf numFmtId="171" fontId="4" fillId="0" borderId="0" xfId="0" applyNumberFormat="1" applyFont="1"/>
    <xf numFmtId="175" fontId="4" fillId="0" borderId="0" xfId="0" applyNumberFormat="1" applyFont="1" applyBorder="1" applyAlignment="1">
      <alignment horizontal="left"/>
    </xf>
    <xf numFmtId="172" fontId="4" fillId="0" borderId="0" xfId="0" applyNumberFormat="1" applyFont="1" applyBorder="1" applyAlignment="1">
      <alignment horizontal="right"/>
    </xf>
    <xf numFmtId="1" fontId="4" fillId="0" borderId="0" xfId="0" applyNumberFormat="1" applyFont="1" applyBorder="1"/>
    <xf numFmtId="171" fontId="4" fillId="0" borderId="0" xfId="0" applyNumberFormat="1" applyFont="1" applyBorder="1"/>
    <xf numFmtId="172" fontId="4" fillId="0" borderId="0" xfId="0" applyNumberFormat="1" applyFont="1"/>
    <xf numFmtId="172" fontId="4" fillId="0" borderId="0" xfId="0" applyNumberFormat="1" applyFont="1" applyAlignment="1">
      <alignment horizontal="right"/>
    </xf>
    <xf numFmtId="176" fontId="4" fillId="0" borderId="0" xfId="0" applyNumberFormat="1" applyFont="1" applyAlignment="1">
      <alignment horizontal="left"/>
    </xf>
    <xf numFmtId="176" fontId="4" fillId="0" borderId="0" xfId="0" applyNumberFormat="1" applyFont="1"/>
    <xf numFmtId="15" fontId="3" fillId="0" borderId="0" xfId="0" applyNumberFormat="1" applyFont="1"/>
    <xf numFmtId="0" fontId="3" fillId="0" borderId="0" xfId="0" applyFont="1"/>
    <xf numFmtId="0" fontId="3" fillId="0" borderId="0" xfId="0" applyFont="1" applyBorder="1" applyAlignment="1">
      <alignment vertical="center"/>
    </xf>
    <xf numFmtId="0" fontId="3" fillId="0" borderId="12" xfId="0" applyFont="1" applyBorder="1" applyAlignment="1">
      <alignment vertical="center"/>
    </xf>
    <xf numFmtId="4" fontId="3" fillId="0" borderId="0" xfId="0" applyNumberFormat="1" applyFont="1"/>
    <xf numFmtId="0" fontId="3" fillId="0" borderId="0" xfId="0" applyFont="1" applyBorder="1"/>
    <xf numFmtId="175" fontId="3" fillId="0" borderId="0" xfId="0" applyNumberFormat="1" applyFont="1" applyAlignment="1">
      <alignment horizontal="left"/>
    </xf>
    <xf numFmtId="168" fontId="3" fillId="0" borderId="0" xfId="0" applyNumberFormat="1" applyFont="1"/>
    <xf numFmtId="1" fontId="3" fillId="0" borderId="0" xfId="0" applyNumberFormat="1" applyFont="1"/>
    <xf numFmtId="171" fontId="3" fillId="0" borderId="0" xfId="0" applyNumberFormat="1" applyFont="1"/>
    <xf numFmtId="175" fontId="3" fillId="0" borderId="0" xfId="0" applyNumberFormat="1" applyFont="1" applyBorder="1" applyAlignment="1">
      <alignment horizontal="left"/>
    </xf>
    <xf numFmtId="172" fontId="3" fillId="0" borderId="0" xfId="0" applyNumberFormat="1" applyFont="1" applyBorder="1" applyAlignment="1">
      <alignment horizontal="right"/>
    </xf>
    <xf numFmtId="1" fontId="3" fillId="0" borderId="0" xfId="0" applyNumberFormat="1" applyFont="1" applyBorder="1"/>
    <xf numFmtId="171" fontId="3" fillId="0" borderId="0" xfId="0" applyNumberFormat="1" applyFont="1" applyBorder="1"/>
    <xf numFmtId="172" fontId="3" fillId="0" borderId="0" xfId="0" applyNumberFormat="1" applyFont="1"/>
    <xf numFmtId="176" fontId="3" fillId="0" borderId="0" xfId="0" applyNumberFormat="1" applyFont="1" applyAlignment="1">
      <alignment horizontal="left"/>
    </xf>
    <xf numFmtId="176" fontId="3" fillId="0" borderId="0" xfId="0" applyNumberFormat="1" applyFont="1"/>
    <xf numFmtId="15" fontId="2" fillId="0" borderId="0" xfId="0" applyNumberFormat="1" applyFont="1"/>
    <xf numFmtId="0" fontId="2" fillId="0" borderId="0" xfId="0" applyFont="1"/>
    <xf numFmtId="0" fontId="2" fillId="0" borderId="0" xfId="0" applyFont="1" applyBorder="1" applyAlignment="1">
      <alignment vertical="center"/>
    </xf>
    <xf numFmtId="0" fontId="2" fillId="0" borderId="12" xfId="0" applyFont="1" applyBorder="1" applyAlignment="1">
      <alignment vertical="center"/>
    </xf>
    <xf numFmtId="4" fontId="2" fillId="0" borderId="0" xfId="0" applyNumberFormat="1" applyFont="1"/>
    <xf numFmtId="0" fontId="2" fillId="0" borderId="0" xfId="0" applyFont="1" applyBorder="1"/>
    <xf numFmtId="175" fontId="2" fillId="0" borderId="0" xfId="0" applyNumberFormat="1" applyFont="1" applyAlignment="1">
      <alignment horizontal="left"/>
    </xf>
    <xf numFmtId="168" fontId="2" fillId="0" borderId="0" xfId="0" applyNumberFormat="1" applyFont="1"/>
    <xf numFmtId="1" fontId="2" fillId="0" borderId="0" xfId="0" applyNumberFormat="1" applyFont="1"/>
    <xf numFmtId="171" fontId="2" fillId="0" borderId="0" xfId="0" applyNumberFormat="1" applyFont="1"/>
    <xf numFmtId="175" fontId="2" fillId="0" borderId="0" xfId="0" applyNumberFormat="1" applyFont="1" applyBorder="1" applyAlignment="1">
      <alignment horizontal="left"/>
    </xf>
    <xf numFmtId="172" fontId="2" fillId="0" borderId="0" xfId="0" applyNumberFormat="1" applyFont="1" applyBorder="1" applyAlignment="1">
      <alignment horizontal="right"/>
    </xf>
    <xf numFmtId="1" fontId="2" fillId="0" borderId="0" xfId="0" applyNumberFormat="1" applyFont="1" applyBorder="1"/>
    <xf numFmtId="171" fontId="2" fillId="0" borderId="0" xfId="0" applyNumberFormat="1" applyFont="1" applyBorder="1"/>
    <xf numFmtId="172" fontId="2" fillId="0" borderId="0" xfId="0" applyNumberFormat="1" applyFont="1"/>
    <xf numFmtId="172" fontId="2" fillId="0" borderId="0" xfId="0" applyNumberFormat="1" applyFont="1" applyAlignment="1">
      <alignment horizontal="right"/>
    </xf>
    <xf numFmtId="176" fontId="2" fillId="0" borderId="0" xfId="0" applyNumberFormat="1" applyFont="1" applyAlignment="1">
      <alignment horizontal="left"/>
    </xf>
    <xf numFmtId="176" fontId="2" fillId="0" borderId="0" xfId="0" applyNumberFormat="1" applyFont="1"/>
    <xf numFmtId="15" fontId="1" fillId="0" borderId="0" xfId="0" applyNumberFormat="1" applyFont="1"/>
    <xf numFmtId="0" fontId="1" fillId="0" borderId="0" xfId="0" applyFont="1"/>
    <xf numFmtId="0" fontId="1" fillId="0" borderId="0" xfId="0" applyFont="1" applyBorder="1" applyAlignment="1">
      <alignment vertical="center"/>
    </xf>
    <xf numFmtId="0" fontId="1" fillId="0" borderId="12" xfId="0" applyFont="1" applyBorder="1" applyAlignment="1">
      <alignment vertical="center"/>
    </xf>
    <xf numFmtId="4" fontId="1" fillId="0" borderId="0" xfId="0" applyNumberFormat="1" applyFont="1"/>
    <xf numFmtId="0" fontId="1" fillId="0" borderId="0" xfId="0" applyFont="1" applyBorder="1"/>
    <xf numFmtId="175" fontId="1" fillId="0" borderId="0" xfId="0" applyNumberFormat="1" applyFont="1" applyAlignment="1">
      <alignment horizontal="left"/>
    </xf>
    <xf numFmtId="168" fontId="1" fillId="0" borderId="0" xfId="0" applyNumberFormat="1" applyFont="1"/>
    <xf numFmtId="1" fontId="1" fillId="0" borderId="0" xfId="0" applyNumberFormat="1" applyFont="1"/>
    <xf numFmtId="171" fontId="1" fillId="0" borderId="0" xfId="0" applyNumberFormat="1" applyFont="1"/>
    <xf numFmtId="175" fontId="1" fillId="0" borderId="0" xfId="0" applyNumberFormat="1" applyFont="1" applyBorder="1" applyAlignment="1">
      <alignment horizontal="left"/>
    </xf>
    <xf numFmtId="172" fontId="1" fillId="0" borderId="0" xfId="0" applyNumberFormat="1" applyFont="1" applyBorder="1" applyAlignment="1">
      <alignment horizontal="right"/>
    </xf>
    <xf numFmtId="1" fontId="1" fillId="0" borderId="0" xfId="0" applyNumberFormat="1" applyFont="1" applyBorder="1"/>
    <xf numFmtId="171" fontId="1" fillId="0" borderId="0" xfId="0" applyNumberFormat="1" applyFont="1" applyBorder="1"/>
    <xf numFmtId="172" fontId="1" fillId="0" borderId="0" xfId="0" applyNumberFormat="1" applyFont="1"/>
    <xf numFmtId="172" fontId="1" fillId="0" borderId="0" xfId="0" applyNumberFormat="1" applyFont="1" applyAlignment="1">
      <alignment horizontal="right"/>
    </xf>
    <xf numFmtId="176" fontId="1" fillId="0" borderId="0" xfId="0" applyNumberFormat="1" applyFont="1" applyAlignment="1">
      <alignment horizontal="left"/>
    </xf>
    <xf numFmtId="176" fontId="1" fillId="0" borderId="0" xfId="0" applyNumberFormat="1" applyFont="1"/>
    <xf numFmtId="15" fontId="25" fillId="0" borderId="0" xfId="0" applyNumberFormat="1" applyFont="1" applyBorder="1" applyAlignment="1">
      <alignment horizontal="left"/>
    </xf>
  </cellXfs>
  <cellStyles count="8">
    <cellStyle name="Comma" xfId="1" builtinId="3"/>
    <cellStyle name="Comma 2" xfId="2"/>
    <cellStyle name="Comma 3" xfId="7"/>
    <cellStyle name="Comma_INCOME AND EXPENDITURE 22" xfId="3"/>
    <cellStyle name="Hyperlink" xfId="4" builtinId="8"/>
    <cellStyle name="Normal" xfId="0" builtinId="0"/>
    <cellStyle name="Normal 2" xfId="5"/>
    <cellStyle name="Normal 3" xfId="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2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219075</xdr:colOff>
      <xdr:row>3</xdr:row>
      <xdr:rowOff>0</xdr:rowOff>
    </xdr:from>
    <xdr:ext cx="77781" cy="198420"/>
    <xdr:sp macro="" textlink="">
      <xdr:nvSpPr>
        <xdr:cNvPr id="2" name="TextBox 1"/>
        <xdr:cNvSpPr txBox="1"/>
      </xdr:nvSpPr>
      <xdr:spPr>
        <a:xfrm>
          <a:off x="3800475" y="52387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4</xdr:row>
      <xdr:rowOff>0</xdr:rowOff>
    </xdr:from>
    <xdr:ext cx="77781" cy="198420"/>
    <xdr:sp macro="" textlink="">
      <xdr:nvSpPr>
        <xdr:cNvPr id="3" name="TextBox 2"/>
        <xdr:cNvSpPr txBox="1"/>
      </xdr:nvSpPr>
      <xdr:spPr>
        <a:xfrm>
          <a:off x="3800475" y="68580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5</xdr:row>
      <xdr:rowOff>0</xdr:rowOff>
    </xdr:from>
    <xdr:ext cx="77781" cy="198420"/>
    <xdr:sp macro="" textlink="">
      <xdr:nvSpPr>
        <xdr:cNvPr id="4" name="TextBox 3"/>
        <xdr:cNvSpPr txBox="1"/>
      </xdr:nvSpPr>
      <xdr:spPr>
        <a:xfrm>
          <a:off x="3800475" y="8858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6</xdr:row>
      <xdr:rowOff>0</xdr:rowOff>
    </xdr:from>
    <xdr:ext cx="77781" cy="198420"/>
    <xdr:sp macro="" textlink="">
      <xdr:nvSpPr>
        <xdr:cNvPr id="5" name="TextBox 4"/>
        <xdr:cNvSpPr txBox="1"/>
      </xdr:nvSpPr>
      <xdr:spPr>
        <a:xfrm>
          <a:off x="3800475" y="10763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6</xdr:row>
      <xdr:rowOff>0</xdr:rowOff>
    </xdr:from>
    <xdr:ext cx="77781" cy="198420"/>
    <xdr:sp macro="" textlink="">
      <xdr:nvSpPr>
        <xdr:cNvPr id="6" name="TextBox 5"/>
        <xdr:cNvSpPr txBox="1"/>
      </xdr:nvSpPr>
      <xdr:spPr>
        <a:xfrm>
          <a:off x="3800475" y="10763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7" name="TextBox 6"/>
        <xdr:cNvSpPr txBox="1"/>
      </xdr:nvSpPr>
      <xdr:spPr>
        <a:xfrm>
          <a:off x="3800475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8" name="TextBox 7"/>
        <xdr:cNvSpPr txBox="1"/>
      </xdr:nvSpPr>
      <xdr:spPr>
        <a:xfrm>
          <a:off x="3800475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4</xdr:row>
      <xdr:rowOff>0</xdr:rowOff>
    </xdr:from>
    <xdr:ext cx="77781" cy="198420"/>
    <xdr:sp macro="" textlink="">
      <xdr:nvSpPr>
        <xdr:cNvPr id="9" name="TextBox 8"/>
        <xdr:cNvSpPr txBox="1"/>
      </xdr:nvSpPr>
      <xdr:spPr>
        <a:xfrm>
          <a:off x="3800475" y="68580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5</xdr:row>
      <xdr:rowOff>0</xdr:rowOff>
    </xdr:from>
    <xdr:ext cx="77781" cy="198420"/>
    <xdr:sp macro="" textlink="">
      <xdr:nvSpPr>
        <xdr:cNvPr id="10" name="TextBox 9"/>
        <xdr:cNvSpPr txBox="1"/>
      </xdr:nvSpPr>
      <xdr:spPr>
        <a:xfrm>
          <a:off x="3800475" y="8858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6</xdr:row>
      <xdr:rowOff>0</xdr:rowOff>
    </xdr:from>
    <xdr:ext cx="77781" cy="198420"/>
    <xdr:sp macro="" textlink="">
      <xdr:nvSpPr>
        <xdr:cNvPr id="11" name="TextBox 10"/>
        <xdr:cNvSpPr txBox="1"/>
      </xdr:nvSpPr>
      <xdr:spPr>
        <a:xfrm>
          <a:off x="3800475" y="10763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7</xdr:row>
      <xdr:rowOff>0</xdr:rowOff>
    </xdr:from>
    <xdr:ext cx="77781" cy="198420"/>
    <xdr:sp macro="" textlink="">
      <xdr:nvSpPr>
        <xdr:cNvPr id="12" name="TextBox 11"/>
        <xdr:cNvSpPr txBox="1"/>
      </xdr:nvSpPr>
      <xdr:spPr>
        <a:xfrm>
          <a:off x="3800475" y="12668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7</xdr:row>
      <xdr:rowOff>0</xdr:rowOff>
    </xdr:from>
    <xdr:ext cx="77781" cy="198420"/>
    <xdr:sp macro="" textlink="">
      <xdr:nvSpPr>
        <xdr:cNvPr id="13" name="TextBox 12"/>
        <xdr:cNvSpPr txBox="1"/>
      </xdr:nvSpPr>
      <xdr:spPr>
        <a:xfrm>
          <a:off x="3800475" y="12668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14" name="TextBox 13"/>
        <xdr:cNvSpPr txBox="1"/>
      </xdr:nvSpPr>
      <xdr:spPr>
        <a:xfrm>
          <a:off x="3800475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15" name="TextBox 14"/>
        <xdr:cNvSpPr txBox="1"/>
      </xdr:nvSpPr>
      <xdr:spPr>
        <a:xfrm>
          <a:off x="3800475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5</xdr:row>
      <xdr:rowOff>0</xdr:rowOff>
    </xdr:from>
    <xdr:ext cx="77781" cy="198420"/>
    <xdr:sp macro="" textlink="">
      <xdr:nvSpPr>
        <xdr:cNvPr id="16" name="TextBox 15"/>
        <xdr:cNvSpPr txBox="1"/>
      </xdr:nvSpPr>
      <xdr:spPr>
        <a:xfrm>
          <a:off x="3800475" y="8858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6</xdr:row>
      <xdr:rowOff>0</xdr:rowOff>
    </xdr:from>
    <xdr:ext cx="77781" cy="198420"/>
    <xdr:sp macro="" textlink="">
      <xdr:nvSpPr>
        <xdr:cNvPr id="17" name="TextBox 16"/>
        <xdr:cNvSpPr txBox="1"/>
      </xdr:nvSpPr>
      <xdr:spPr>
        <a:xfrm>
          <a:off x="3800475" y="10763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7</xdr:row>
      <xdr:rowOff>0</xdr:rowOff>
    </xdr:from>
    <xdr:ext cx="77781" cy="198420"/>
    <xdr:sp macro="" textlink="">
      <xdr:nvSpPr>
        <xdr:cNvPr id="18" name="TextBox 17"/>
        <xdr:cNvSpPr txBox="1"/>
      </xdr:nvSpPr>
      <xdr:spPr>
        <a:xfrm>
          <a:off x="3800475" y="12668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8</xdr:row>
      <xdr:rowOff>0</xdr:rowOff>
    </xdr:from>
    <xdr:ext cx="77781" cy="198420"/>
    <xdr:sp macro="" textlink="">
      <xdr:nvSpPr>
        <xdr:cNvPr id="19" name="TextBox 18"/>
        <xdr:cNvSpPr txBox="1"/>
      </xdr:nvSpPr>
      <xdr:spPr>
        <a:xfrm>
          <a:off x="3800475" y="142875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8</xdr:row>
      <xdr:rowOff>0</xdr:rowOff>
    </xdr:from>
    <xdr:ext cx="77781" cy="198420"/>
    <xdr:sp macro="" textlink="">
      <xdr:nvSpPr>
        <xdr:cNvPr id="20" name="TextBox 19"/>
        <xdr:cNvSpPr txBox="1"/>
      </xdr:nvSpPr>
      <xdr:spPr>
        <a:xfrm>
          <a:off x="3800475" y="142875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21" name="TextBox 20"/>
        <xdr:cNvSpPr txBox="1"/>
      </xdr:nvSpPr>
      <xdr:spPr>
        <a:xfrm>
          <a:off x="3800475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22" name="TextBox 21"/>
        <xdr:cNvSpPr txBox="1"/>
      </xdr:nvSpPr>
      <xdr:spPr>
        <a:xfrm>
          <a:off x="3800475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6</xdr:row>
      <xdr:rowOff>0</xdr:rowOff>
    </xdr:from>
    <xdr:ext cx="77781" cy="198420"/>
    <xdr:sp macro="" textlink="">
      <xdr:nvSpPr>
        <xdr:cNvPr id="23" name="TextBox 22"/>
        <xdr:cNvSpPr txBox="1"/>
      </xdr:nvSpPr>
      <xdr:spPr>
        <a:xfrm>
          <a:off x="3800475" y="10763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7</xdr:row>
      <xdr:rowOff>0</xdr:rowOff>
    </xdr:from>
    <xdr:ext cx="77781" cy="198420"/>
    <xdr:sp macro="" textlink="">
      <xdr:nvSpPr>
        <xdr:cNvPr id="24" name="TextBox 23"/>
        <xdr:cNvSpPr txBox="1"/>
      </xdr:nvSpPr>
      <xdr:spPr>
        <a:xfrm>
          <a:off x="3800475" y="12668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8</xdr:row>
      <xdr:rowOff>0</xdr:rowOff>
    </xdr:from>
    <xdr:ext cx="77781" cy="198420"/>
    <xdr:sp macro="" textlink="">
      <xdr:nvSpPr>
        <xdr:cNvPr id="25" name="TextBox 24"/>
        <xdr:cNvSpPr txBox="1"/>
      </xdr:nvSpPr>
      <xdr:spPr>
        <a:xfrm>
          <a:off x="3800475" y="142875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9</xdr:row>
      <xdr:rowOff>0</xdr:rowOff>
    </xdr:from>
    <xdr:ext cx="77781" cy="198420"/>
    <xdr:sp macro="" textlink="">
      <xdr:nvSpPr>
        <xdr:cNvPr id="26" name="TextBox 25"/>
        <xdr:cNvSpPr txBox="1"/>
      </xdr:nvSpPr>
      <xdr:spPr>
        <a:xfrm>
          <a:off x="3800475" y="159067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9</xdr:row>
      <xdr:rowOff>0</xdr:rowOff>
    </xdr:from>
    <xdr:ext cx="77781" cy="198420"/>
    <xdr:sp macro="" textlink="">
      <xdr:nvSpPr>
        <xdr:cNvPr id="27" name="TextBox 26"/>
        <xdr:cNvSpPr txBox="1"/>
      </xdr:nvSpPr>
      <xdr:spPr>
        <a:xfrm>
          <a:off x="3800475" y="159067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28" name="TextBox 27"/>
        <xdr:cNvSpPr txBox="1"/>
      </xdr:nvSpPr>
      <xdr:spPr>
        <a:xfrm>
          <a:off x="3800475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29" name="TextBox 28"/>
        <xdr:cNvSpPr txBox="1"/>
      </xdr:nvSpPr>
      <xdr:spPr>
        <a:xfrm>
          <a:off x="3800475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6</xdr:row>
      <xdr:rowOff>0</xdr:rowOff>
    </xdr:from>
    <xdr:ext cx="77781" cy="198420"/>
    <xdr:sp macro="" textlink="">
      <xdr:nvSpPr>
        <xdr:cNvPr id="30" name="TextBox 29"/>
        <xdr:cNvSpPr txBox="1"/>
      </xdr:nvSpPr>
      <xdr:spPr>
        <a:xfrm>
          <a:off x="3800475" y="10763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7</xdr:row>
      <xdr:rowOff>0</xdr:rowOff>
    </xdr:from>
    <xdr:ext cx="77781" cy="198420"/>
    <xdr:sp macro="" textlink="">
      <xdr:nvSpPr>
        <xdr:cNvPr id="31" name="TextBox 30"/>
        <xdr:cNvSpPr txBox="1"/>
      </xdr:nvSpPr>
      <xdr:spPr>
        <a:xfrm>
          <a:off x="3800475" y="12668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8</xdr:row>
      <xdr:rowOff>0</xdr:rowOff>
    </xdr:from>
    <xdr:ext cx="77781" cy="198420"/>
    <xdr:sp macro="" textlink="">
      <xdr:nvSpPr>
        <xdr:cNvPr id="32" name="TextBox 31"/>
        <xdr:cNvSpPr txBox="1"/>
      </xdr:nvSpPr>
      <xdr:spPr>
        <a:xfrm>
          <a:off x="3800475" y="142875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9</xdr:row>
      <xdr:rowOff>0</xdr:rowOff>
    </xdr:from>
    <xdr:ext cx="77781" cy="198420"/>
    <xdr:sp macro="" textlink="">
      <xdr:nvSpPr>
        <xdr:cNvPr id="33" name="TextBox 32"/>
        <xdr:cNvSpPr txBox="1"/>
      </xdr:nvSpPr>
      <xdr:spPr>
        <a:xfrm>
          <a:off x="3800475" y="159067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9</xdr:row>
      <xdr:rowOff>0</xdr:rowOff>
    </xdr:from>
    <xdr:ext cx="77781" cy="198420"/>
    <xdr:sp macro="" textlink="">
      <xdr:nvSpPr>
        <xdr:cNvPr id="34" name="TextBox 33"/>
        <xdr:cNvSpPr txBox="1"/>
      </xdr:nvSpPr>
      <xdr:spPr>
        <a:xfrm>
          <a:off x="3800475" y="159067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35" name="TextBox 34"/>
        <xdr:cNvSpPr txBox="1"/>
      </xdr:nvSpPr>
      <xdr:spPr>
        <a:xfrm>
          <a:off x="3800475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36" name="TextBox 35"/>
        <xdr:cNvSpPr txBox="1"/>
      </xdr:nvSpPr>
      <xdr:spPr>
        <a:xfrm>
          <a:off x="3800475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7</xdr:row>
      <xdr:rowOff>0</xdr:rowOff>
    </xdr:from>
    <xdr:ext cx="77781" cy="198420"/>
    <xdr:sp macro="" textlink="">
      <xdr:nvSpPr>
        <xdr:cNvPr id="37" name="TextBox 36"/>
        <xdr:cNvSpPr txBox="1"/>
      </xdr:nvSpPr>
      <xdr:spPr>
        <a:xfrm>
          <a:off x="3800475" y="12668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8</xdr:row>
      <xdr:rowOff>0</xdr:rowOff>
    </xdr:from>
    <xdr:ext cx="77781" cy="198420"/>
    <xdr:sp macro="" textlink="">
      <xdr:nvSpPr>
        <xdr:cNvPr id="38" name="TextBox 37"/>
        <xdr:cNvSpPr txBox="1"/>
      </xdr:nvSpPr>
      <xdr:spPr>
        <a:xfrm>
          <a:off x="3800475" y="142875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9</xdr:row>
      <xdr:rowOff>0</xdr:rowOff>
    </xdr:from>
    <xdr:ext cx="77781" cy="198420"/>
    <xdr:sp macro="" textlink="">
      <xdr:nvSpPr>
        <xdr:cNvPr id="39" name="TextBox 38"/>
        <xdr:cNvSpPr txBox="1"/>
      </xdr:nvSpPr>
      <xdr:spPr>
        <a:xfrm>
          <a:off x="3800475" y="159067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10</xdr:row>
      <xdr:rowOff>0</xdr:rowOff>
    </xdr:from>
    <xdr:ext cx="77781" cy="198420"/>
    <xdr:sp macro="" textlink="">
      <xdr:nvSpPr>
        <xdr:cNvPr id="40" name="TextBox 39"/>
        <xdr:cNvSpPr txBox="1"/>
      </xdr:nvSpPr>
      <xdr:spPr>
        <a:xfrm>
          <a:off x="3800475" y="186690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10</xdr:row>
      <xdr:rowOff>0</xdr:rowOff>
    </xdr:from>
    <xdr:ext cx="77781" cy="198420"/>
    <xdr:sp macro="" textlink="">
      <xdr:nvSpPr>
        <xdr:cNvPr id="41" name="TextBox 40"/>
        <xdr:cNvSpPr txBox="1"/>
      </xdr:nvSpPr>
      <xdr:spPr>
        <a:xfrm>
          <a:off x="3800475" y="186690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42" name="TextBox 41"/>
        <xdr:cNvSpPr txBox="1"/>
      </xdr:nvSpPr>
      <xdr:spPr>
        <a:xfrm>
          <a:off x="3800475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43" name="TextBox 42"/>
        <xdr:cNvSpPr txBox="1"/>
      </xdr:nvSpPr>
      <xdr:spPr>
        <a:xfrm>
          <a:off x="3800475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8</xdr:row>
      <xdr:rowOff>0</xdr:rowOff>
    </xdr:from>
    <xdr:ext cx="77781" cy="198420"/>
    <xdr:sp macro="" textlink="">
      <xdr:nvSpPr>
        <xdr:cNvPr id="44" name="TextBox 43"/>
        <xdr:cNvSpPr txBox="1"/>
      </xdr:nvSpPr>
      <xdr:spPr>
        <a:xfrm>
          <a:off x="3800475" y="142875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9</xdr:row>
      <xdr:rowOff>0</xdr:rowOff>
    </xdr:from>
    <xdr:ext cx="77781" cy="198420"/>
    <xdr:sp macro="" textlink="">
      <xdr:nvSpPr>
        <xdr:cNvPr id="45" name="TextBox 44"/>
        <xdr:cNvSpPr txBox="1"/>
      </xdr:nvSpPr>
      <xdr:spPr>
        <a:xfrm>
          <a:off x="3800475" y="159067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10</xdr:row>
      <xdr:rowOff>0</xdr:rowOff>
    </xdr:from>
    <xdr:ext cx="77781" cy="198420"/>
    <xdr:sp macro="" textlink="">
      <xdr:nvSpPr>
        <xdr:cNvPr id="46" name="TextBox 45"/>
        <xdr:cNvSpPr txBox="1"/>
      </xdr:nvSpPr>
      <xdr:spPr>
        <a:xfrm>
          <a:off x="3800475" y="186690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11</xdr:row>
      <xdr:rowOff>0</xdr:rowOff>
    </xdr:from>
    <xdr:ext cx="77781" cy="198420"/>
    <xdr:sp macro="" textlink="">
      <xdr:nvSpPr>
        <xdr:cNvPr id="47" name="TextBox 46"/>
        <xdr:cNvSpPr txBox="1"/>
      </xdr:nvSpPr>
      <xdr:spPr>
        <a:xfrm>
          <a:off x="3800475" y="21431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11</xdr:row>
      <xdr:rowOff>0</xdr:rowOff>
    </xdr:from>
    <xdr:ext cx="77781" cy="198420"/>
    <xdr:sp macro="" textlink="">
      <xdr:nvSpPr>
        <xdr:cNvPr id="48" name="TextBox 47"/>
        <xdr:cNvSpPr txBox="1"/>
      </xdr:nvSpPr>
      <xdr:spPr>
        <a:xfrm>
          <a:off x="3800475" y="21431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49" name="TextBox 48"/>
        <xdr:cNvSpPr txBox="1"/>
      </xdr:nvSpPr>
      <xdr:spPr>
        <a:xfrm>
          <a:off x="3800475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50" name="TextBox 49"/>
        <xdr:cNvSpPr txBox="1"/>
      </xdr:nvSpPr>
      <xdr:spPr>
        <a:xfrm>
          <a:off x="3800475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9</xdr:row>
      <xdr:rowOff>0</xdr:rowOff>
    </xdr:from>
    <xdr:ext cx="77781" cy="198420"/>
    <xdr:sp macro="" textlink="">
      <xdr:nvSpPr>
        <xdr:cNvPr id="51" name="TextBox 50"/>
        <xdr:cNvSpPr txBox="1"/>
      </xdr:nvSpPr>
      <xdr:spPr>
        <a:xfrm>
          <a:off x="3800475" y="159067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10</xdr:row>
      <xdr:rowOff>0</xdr:rowOff>
    </xdr:from>
    <xdr:ext cx="77781" cy="198420"/>
    <xdr:sp macro="" textlink="">
      <xdr:nvSpPr>
        <xdr:cNvPr id="52" name="TextBox 51"/>
        <xdr:cNvSpPr txBox="1"/>
      </xdr:nvSpPr>
      <xdr:spPr>
        <a:xfrm>
          <a:off x="3800475" y="186690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11</xdr:row>
      <xdr:rowOff>0</xdr:rowOff>
    </xdr:from>
    <xdr:ext cx="77781" cy="198420"/>
    <xdr:sp macro="" textlink="">
      <xdr:nvSpPr>
        <xdr:cNvPr id="53" name="TextBox 52"/>
        <xdr:cNvSpPr txBox="1"/>
      </xdr:nvSpPr>
      <xdr:spPr>
        <a:xfrm>
          <a:off x="3800475" y="21431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12</xdr:row>
      <xdr:rowOff>0</xdr:rowOff>
    </xdr:from>
    <xdr:ext cx="77781" cy="198420"/>
    <xdr:sp macro="" textlink="">
      <xdr:nvSpPr>
        <xdr:cNvPr id="54" name="TextBox 53"/>
        <xdr:cNvSpPr txBox="1"/>
      </xdr:nvSpPr>
      <xdr:spPr>
        <a:xfrm>
          <a:off x="3800475" y="241935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12</xdr:row>
      <xdr:rowOff>0</xdr:rowOff>
    </xdr:from>
    <xdr:ext cx="77781" cy="198420"/>
    <xdr:sp macro="" textlink="">
      <xdr:nvSpPr>
        <xdr:cNvPr id="55" name="TextBox 54"/>
        <xdr:cNvSpPr txBox="1"/>
      </xdr:nvSpPr>
      <xdr:spPr>
        <a:xfrm>
          <a:off x="3800475" y="241935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56" name="TextBox 55"/>
        <xdr:cNvSpPr txBox="1"/>
      </xdr:nvSpPr>
      <xdr:spPr>
        <a:xfrm>
          <a:off x="3800475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57" name="TextBox 56"/>
        <xdr:cNvSpPr txBox="1"/>
      </xdr:nvSpPr>
      <xdr:spPr>
        <a:xfrm>
          <a:off x="3800475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7</xdr:row>
      <xdr:rowOff>0</xdr:rowOff>
    </xdr:from>
    <xdr:ext cx="77781" cy="198420"/>
    <xdr:sp macro="" textlink="">
      <xdr:nvSpPr>
        <xdr:cNvPr id="58" name="TextBox 57"/>
        <xdr:cNvSpPr txBox="1"/>
      </xdr:nvSpPr>
      <xdr:spPr>
        <a:xfrm>
          <a:off x="3800475" y="12668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8</xdr:row>
      <xdr:rowOff>0</xdr:rowOff>
    </xdr:from>
    <xdr:ext cx="77781" cy="198420"/>
    <xdr:sp macro="" textlink="">
      <xdr:nvSpPr>
        <xdr:cNvPr id="59" name="TextBox 58"/>
        <xdr:cNvSpPr txBox="1"/>
      </xdr:nvSpPr>
      <xdr:spPr>
        <a:xfrm>
          <a:off x="3800475" y="142875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9</xdr:row>
      <xdr:rowOff>0</xdr:rowOff>
    </xdr:from>
    <xdr:ext cx="77781" cy="198420"/>
    <xdr:sp macro="" textlink="">
      <xdr:nvSpPr>
        <xdr:cNvPr id="60" name="TextBox 59"/>
        <xdr:cNvSpPr txBox="1"/>
      </xdr:nvSpPr>
      <xdr:spPr>
        <a:xfrm>
          <a:off x="3800475" y="159067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10</xdr:row>
      <xdr:rowOff>0</xdr:rowOff>
    </xdr:from>
    <xdr:ext cx="77781" cy="198420"/>
    <xdr:sp macro="" textlink="">
      <xdr:nvSpPr>
        <xdr:cNvPr id="61" name="TextBox 60"/>
        <xdr:cNvSpPr txBox="1"/>
      </xdr:nvSpPr>
      <xdr:spPr>
        <a:xfrm>
          <a:off x="3800475" y="186690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10</xdr:row>
      <xdr:rowOff>0</xdr:rowOff>
    </xdr:from>
    <xdr:ext cx="77781" cy="198420"/>
    <xdr:sp macro="" textlink="">
      <xdr:nvSpPr>
        <xdr:cNvPr id="62" name="TextBox 61"/>
        <xdr:cNvSpPr txBox="1"/>
      </xdr:nvSpPr>
      <xdr:spPr>
        <a:xfrm>
          <a:off x="3800475" y="186690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63" name="TextBox 62"/>
        <xdr:cNvSpPr txBox="1"/>
      </xdr:nvSpPr>
      <xdr:spPr>
        <a:xfrm>
          <a:off x="3800475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64" name="TextBox 63"/>
        <xdr:cNvSpPr txBox="1"/>
      </xdr:nvSpPr>
      <xdr:spPr>
        <a:xfrm>
          <a:off x="3800475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8</xdr:row>
      <xdr:rowOff>0</xdr:rowOff>
    </xdr:from>
    <xdr:ext cx="77781" cy="198420"/>
    <xdr:sp macro="" textlink="">
      <xdr:nvSpPr>
        <xdr:cNvPr id="65" name="TextBox 64"/>
        <xdr:cNvSpPr txBox="1"/>
      </xdr:nvSpPr>
      <xdr:spPr>
        <a:xfrm>
          <a:off x="3800475" y="142875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9</xdr:row>
      <xdr:rowOff>0</xdr:rowOff>
    </xdr:from>
    <xdr:ext cx="77781" cy="198420"/>
    <xdr:sp macro="" textlink="">
      <xdr:nvSpPr>
        <xdr:cNvPr id="66" name="TextBox 65"/>
        <xdr:cNvSpPr txBox="1"/>
      </xdr:nvSpPr>
      <xdr:spPr>
        <a:xfrm>
          <a:off x="3800475" y="159067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10</xdr:row>
      <xdr:rowOff>0</xdr:rowOff>
    </xdr:from>
    <xdr:ext cx="77781" cy="198420"/>
    <xdr:sp macro="" textlink="">
      <xdr:nvSpPr>
        <xdr:cNvPr id="67" name="TextBox 66"/>
        <xdr:cNvSpPr txBox="1"/>
      </xdr:nvSpPr>
      <xdr:spPr>
        <a:xfrm>
          <a:off x="3800475" y="186690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11</xdr:row>
      <xdr:rowOff>0</xdr:rowOff>
    </xdr:from>
    <xdr:ext cx="77781" cy="198420"/>
    <xdr:sp macro="" textlink="">
      <xdr:nvSpPr>
        <xdr:cNvPr id="68" name="TextBox 67"/>
        <xdr:cNvSpPr txBox="1"/>
      </xdr:nvSpPr>
      <xdr:spPr>
        <a:xfrm>
          <a:off x="3800475" y="21431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11</xdr:row>
      <xdr:rowOff>0</xdr:rowOff>
    </xdr:from>
    <xdr:ext cx="77781" cy="198420"/>
    <xdr:sp macro="" textlink="">
      <xdr:nvSpPr>
        <xdr:cNvPr id="69" name="TextBox 68"/>
        <xdr:cNvSpPr txBox="1"/>
      </xdr:nvSpPr>
      <xdr:spPr>
        <a:xfrm>
          <a:off x="3800475" y="21431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70" name="TextBox 69"/>
        <xdr:cNvSpPr txBox="1"/>
      </xdr:nvSpPr>
      <xdr:spPr>
        <a:xfrm>
          <a:off x="3800475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71" name="TextBox 70"/>
        <xdr:cNvSpPr txBox="1"/>
      </xdr:nvSpPr>
      <xdr:spPr>
        <a:xfrm>
          <a:off x="3800475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9</xdr:row>
      <xdr:rowOff>0</xdr:rowOff>
    </xdr:from>
    <xdr:ext cx="77781" cy="198420"/>
    <xdr:sp macro="" textlink="">
      <xdr:nvSpPr>
        <xdr:cNvPr id="72" name="TextBox 71"/>
        <xdr:cNvSpPr txBox="1"/>
      </xdr:nvSpPr>
      <xdr:spPr>
        <a:xfrm>
          <a:off x="3800475" y="159067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10</xdr:row>
      <xdr:rowOff>0</xdr:rowOff>
    </xdr:from>
    <xdr:ext cx="77781" cy="198420"/>
    <xdr:sp macro="" textlink="">
      <xdr:nvSpPr>
        <xdr:cNvPr id="73" name="TextBox 72"/>
        <xdr:cNvSpPr txBox="1"/>
      </xdr:nvSpPr>
      <xdr:spPr>
        <a:xfrm>
          <a:off x="3800475" y="186690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11</xdr:row>
      <xdr:rowOff>0</xdr:rowOff>
    </xdr:from>
    <xdr:ext cx="77781" cy="198420"/>
    <xdr:sp macro="" textlink="">
      <xdr:nvSpPr>
        <xdr:cNvPr id="74" name="TextBox 73"/>
        <xdr:cNvSpPr txBox="1"/>
      </xdr:nvSpPr>
      <xdr:spPr>
        <a:xfrm>
          <a:off x="3800475" y="21431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12</xdr:row>
      <xdr:rowOff>0</xdr:rowOff>
    </xdr:from>
    <xdr:ext cx="77781" cy="198420"/>
    <xdr:sp macro="" textlink="">
      <xdr:nvSpPr>
        <xdr:cNvPr id="75" name="TextBox 74"/>
        <xdr:cNvSpPr txBox="1"/>
      </xdr:nvSpPr>
      <xdr:spPr>
        <a:xfrm>
          <a:off x="3800475" y="241935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12</xdr:row>
      <xdr:rowOff>0</xdr:rowOff>
    </xdr:from>
    <xdr:ext cx="77781" cy="198420"/>
    <xdr:sp macro="" textlink="">
      <xdr:nvSpPr>
        <xdr:cNvPr id="76" name="TextBox 75"/>
        <xdr:cNvSpPr txBox="1"/>
      </xdr:nvSpPr>
      <xdr:spPr>
        <a:xfrm>
          <a:off x="3800475" y="241935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77" name="TextBox 76"/>
        <xdr:cNvSpPr txBox="1"/>
      </xdr:nvSpPr>
      <xdr:spPr>
        <a:xfrm>
          <a:off x="3800475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78" name="TextBox 77"/>
        <xdr:cNvSpPr txBox="1"/>
      </xdr:nvSpPr>
      <xdr:spPr>
        <a:xfrm>
          <a:off x="3800475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10</xdr:row>
      <xdr:rowOff>0</xdr:rowOff>
    </xdr:from>
    <xdr:ext cx="77781" cy="198420"/>
    <xdr:sp macro="" textlink="">
      <xdr:nvSpPr>
        <xdr:cNvPr id="79" name="TextBox 78"/>
        <xdr:cNvSpPr txBox="1"/>
      </xdr:nvSpPr>
      <xdr:spPr>
        <a:xfrm>
          <a:off x="3800475" y="186690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11</xdr:row>
      <xdr:rowOff>0</xdr:rowOff>
    </xdr:from>
    <xdr:ext cx="77781" cy="198420"/>
    <xdr:sp macro="" textlink="">
      <xdr:nvSpPr>
        <xdr:cNvPr id="80" name="TextBox 79"/>
        <xdr:cNvSpPr txBox="1"/>
      </xdr:nvSpPr>
      <xdr:spPr>
        <a:xfrm>
          <a:off x="3800475" y="21431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12</xdr:row>
      <xdr:rowOff>0</xdr:rowOff>
    </xdr:from>
    <xdr:ext cx="77781" cy="198420"/>
    <xdr:sp macro="" textlink="">
      <xdr:nvSpPr>
        <xdr:cNvPr id="81" name="TextBox 80"/>
        <xdr:cNvSpPr txBox="1"/>
      </xdr:nvSpPr>
      <xdr:spPr>
        <a:xfrm>
          <a:off x="3800475" y="241935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13</xdr:row>
      <xdr:rowOff>0</xdr:rowOff>
    </xdr:from>
    <xdr:ext cx="77781" cy="198420"/>
    <xdr:sp macro="" textlink="">
      <xdr:nvSpPr>
        <xdr:cNvPr id="82" name="TextBox 81"/>
        <xdr:cNvSpPr txBox="1"/>
      </xdr:nvSpPr>
      <xdr:spPr>
        <a:xfrm>
          <a:off x="3800475" y="269557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13</xdr:row>
      <xdr:rowOff>0</xdr:rowOff>
    </xdr:from>
    <xdr:ext cx="77781" cy="198420"/>
    <xdr:sp macro="" textlink="">
      <xdr:nvSpPr>
        <xdr:cNvPr id="83" name="TextBox 82"/>
        <xdr:cNvSpPr txBox="1"/>
      </xdr:nvSpPr>
      <xdr:spPr>
        <a:xfrm>
          <a:off x="3800475" y="269557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84" name="TextBox 83"/>
        <xdr:cNvSpPr txBox="1"/>
      </xdr:nvSpPr>
      <xdr:spPr>
        <a:xfrm>
          <a:off x="3800475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85" name="TextBox 84"/>
        <xdr:cNvSpPr txBox="1"/>
      </xdr:nvSpPr>
      <xdr:spPr>
        <a:xfrm>
          <a:off x="3800475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10</xdr:row>
      <xdr:rowOff>0</xdr:rowOff>
    </xdr:from>
    <xdr:ext cx="77781" cy="198420"/>
    <xdr:sp macro="" textlink="">
      <xdr:nvSpPr>
        <xdr:cNvPr id="86" name="TextBox 85"/>
        <xdr:cNvSpPr txBox="1"/>
      </xdr:nvSpPr>
      <xdr:spPr>
        <a:xfrm>
          <a:off x="3800475" y="186690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11</xdr:row>
      <xdr:rowOff>0</xdr:rowOff>
    </xdr:from>
    <xdr:ext cx="77781" cy="198420"/>
    <xdr:sp macro="" textlink="">
      <xdr:nvSpPr>
        <xdr:cNvPr id="87" name="TextBox 86"/>
        <xdr:cNvSpPr txBox="1"/>
      </xdr:nvSpPr>
      <xdr:spPr>
        <a:xfrm>
          <a:off x="3800475" y="21431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12</xdr:row>
      <xdr:rowOff>0</xdr:rowOff>
    </xdr:from>
    <xdr:ext cx="77781" cy="198420"/>
    <xdr:sp macro="" textlink="">
      <xdr:nvSpPr>
        <xdr:cNvPr id="88" name="TextBox 87"/>
        <xdr:cNvSpPr txBox="1"/>
      </xdr:nvSpPr>
      <xdr:spPr>
        <a:xfrm>
          <a:off x="3800475" y="241935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13</xdr:row>
      <xdr:rowOff>0</xdr:rowOff>
    </xdr:from>
    <xdr:ext cx="77781" cy="198420"/>
    <xdr:sp macro="" textlink="">
      <xdr:nvSpPr>
        <xdr:cNvPr id="89" name="TextBox 88"/>
        <xdr:cNvSpPr txBox="1"/>
      </xdr:nvSpPr>
      <xdr:spPr>
        <a:xfrm>
          <a:off x="3800475" y="269557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13</xdr:row>
      <xdr:rowOff>0</xdr:rowOff>
    </xdr:from>
    <xdr:ext cx="77781" cy="198420"/>
    <xdr:sp macro="" textlink="">
      <xdr:nvSpPr>
        <xdr:cNvPr id="90" name="TextBox 89"/>
        <xdr:cNvSpPr txBox="1"/>
      </xdr:nvSpPr>
      <xdr:spPr>
        <a:xfrm>
          <a:off x="3800475" y="269557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91" name="TextBox 90"/>
        <xdr:cNvSpPr txBox="1"/>
      </xdr:nvSpPr>
      <xdr:spPr>
        <a:xfrm>
          <a:off x="3800475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92" name="TextBox 91"/>
        <xdr:cNvSpPr txBox="1"/>
      </xdr:nvSpPr>
      <xdr:spPr>
        <a:xfrm>
          <a:off x="3800475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11</xdr:row>
      <xdr:rowOff>0</xdr:rowOff>
    </xdr:from>
    <xdr:ext cx="77781" cy="198420"/>
    <xdr:sp macro="" textlink="">
      <xdr:nvSpPr>
        <xdr:cNvPr id="93" name="TextBox 92"/>
        <xdr:cNvSpPr txBox="1"/>
      </xdr:nvSpPr>
      <xdr:spPr>
        <a:xfrm>
          <a:off x="3800475" y="21431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12</xdr:row>
      <xdr:rowOff>0</xdr:rowOff>
    </xdr:from>
    <xdr:ext cx="77781" cy="198420"/>
    <xdr:sp macro="" textlink="">
      <xdr:nvSpPr>
        <xdr:cNvPr id="94" name="TextBox 93"/>
        <xdr:cNvSpPr txBox="1"/>
      </xdr:nvSpPr>
      <xdr:spPr>
        <a:xfrm>
          <a:off x="3800475" y="241935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13</xdr:row>
      <xdr:rowOff>0</xdr:rowOff>
    </xdr:from>
    <xdr:ext cx="77781" cy="198420"/>
    <xdr:sp macro="" textlink="">
      <xdr:nvSpPr>
        <xdr:cNvPr id="95" name="TextBox 94"/>
        <xdr:cNvSpPr txBox="1"/>
      </xdr:nvSpPr>
      <xdr:spPr>
        <a:xfrm>
          <a:off x="3800475" y="269557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14</xdr:row>
      <xdr:rowOff>0</xdr:rowOff>
    </xdr:from>
    <xdr:ext cx="77781" cy="198420"/>
    <xdr:sp macro="" textlink="">
      <xdr:nvSpPr>
        <xdr:cNvPr id="96" name="TextBox 95"/>
        <xdr:cNvSpPr txBox="1"/>
      </xdr:nvSpPr>
      <xdr:spPr>
        <a:xfrm>
          <a:off x="3800475" y="297180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14</xdr:row>
      <xdr:rowOff>0</xdr:rowOff>
    </xdr:from>
    <xdr:ext cx="77781" cy="198420"/>
    <xdr:sp macro="" textlink="">
      <xdr:nvSpPr>
        <xdr:cNvPr id="97" name="TextBox 96"/>
        <xdr:cNvSpPr txBox="1"/>
      </xdr:nvSpPr>
      <xdr:spPr>
        <a:xfrm>
          <a:off x="3800475" y="297180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98" name="TextBox 97"/>
        <xdr:cNvSpPr txBox="1"/>
      </xdr:nvSpPr>
      <xdr:spPr>
        <a:xfrm>
          <a:off x="3800475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99" name="TextBox 98"/>
        <xdr:cNvSpPr txBox="1"/>
      </xdr:nvSpPr>
      <xdr:spPr>
        <a:xfrm>
          <a:off x="3800475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12</xdr:row>
      <xdr:rowOff>0</xdr:rowOff>
    </xdr:from>
    <xdr:ext cx="77781" cy="198420"/>
    <xdr:sp macro="" textlink="">
      <xdr:nvSpPr>
        <xdr:cNvPr id="100" name="TextBox 99"/>
        <xdr:cNvSpPr txBox="1"/>
      </xdr:nvSpPr>
      <xdr:spPr>
        <a:xfrm>
          <a:off x="3800475" y="241935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13</xdr:row>
      <xdr:rowOff>0</xdr:rowOff>
    </xdr:from>
    <xdr:ext cx="77781" cy="198420"/>
    <xdr:sp macro="" textlink="">
      <xdr:nvSpPr>
        <xdr:cNvPr id="101" name="TextBox 100"/>
        <xdr:cNvSpPr txBox="1"/>
      </xdr:nvSpPr>
      <xdr:spPr>
        <a:xfrm>
          <a:off x="3800475" y="269557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14</xdr:row>
      <xdr:rowOff>0</xdr:rowOff>
    </xdr:from>
    <xdr:ext cx="77781" cy="198420"/>
    <xdr:sp macro="" textlink="">
      <xdr:nvSpPr>
        <xdr:cNvPr id="102" name="TextBox 101"/>
        <xdr:cNvSpPr txBox="1"/>
      </xdr:nvSpPr>
      <xdr:spPr>
        <a:xfrm>
          <a:off x="3800475" y="297180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15</xdr:row>
      <xdr:rowOff>0</xdr:rowOff>
    </xdr:from>
    <xdr:ext cx="77781" cy="198420"/>
    <xdr:sp macro="" textlink="">
      <xdr:nvSpPr>
        <xdr:cNvPr id="103" name="TextBox 102"/>
        <xdr:cNvSpPr txBox="1"/>
      </xdr:nvSpPr>
      <xdr:spPr>
        <a:xfrm>
          <a:off x="3800475" y="324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15</xdr:row>
      <xdr:rowOff>0</xdr:rowOff>
    </xdr:from>
    <xdr:ext cx="77781" cy="198420"/>
    <xdr:sp macro="" textlink="">
      <xdr:nvSpPr>
        <xdr:cNvPr id="104" name="TextBox 103"/>
        <xdr:cNvSpPr txBox="1"/>
      </xdr:nvSpPr>
      <xdr:spPr>
        <a:xfrm>
          <a:off x="3800475" y="324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105" name="TextBox 104"/>
        <xdr:cNvSpPr txBox="1"/>
      </xdr:nvSpPr>
      <xdr:spPr>
        <a:xfrm>
          <a:off x="3800475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106" name="TextBox 105"/>
        <xdr:cNvSpPr txBox="1"/>
      </xdr:nvSpPr>
      <xdr:spPr>
        <a:xfrm>
          <a:off x="3800475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13</xdr:row>
      <xdr:rowOff>0</xdr:rowOff>
    </xdr:from>
    <xdr:ext cx="77781" cy="198420"/>
    <xdr:sp macro="" textlink="">
      <xdr:nvSpPr>
        <xdr:cNvPr id="107" name="TextBox 106"/>
        <xdr:cNvSpPr txBox="1"/>
      </xdr:nvSpPr>
      <xdr:spPr>
        <a:xfrm>
          <a:off x="3800475" y="269557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14</xdr:row>
      <xdr:rowOff>0</xdr:rowOff>
    </xdr:from>
    <xdr:ext cx="77781" cy="198420"/>
    <xdr:sp macro="" textlink="">
      <xdr:nvSpPr>
        <xdr:cNvPr id="108" name="TextBox 107"/>
        <xdr:cNvSpPr txBox="1"/>
      </xdr:nvSpPr>
      <xdr:spPr>
        <a:xfrm>
          <a:off x="3800475" y="297180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15</xdr:row>
      <xdr:rowOff>0</xdr:rowOff>
    </xdr:from>
    <xdr:ext cx="77781" cy="198420"/>
    <xdr:sp macro="" textlink="">
      <xdr:nvSpPr>
        <xdr:cNvPr id="109" name="TextBox 108"/>
        <xdr:cNvSpPr txBox="1"/>
      </xdr:nvSpPr>
      <xdr:spPr>
        <a:xfrm>
          <a:off x="3800475" y="324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16</xdr:row>
      <xdr:rowOff>0</xdr:rowOff>
    </xdr:from>
    <xdr:ext cx="77781" cy="198420"/>
    <xdr:sp macro="" textlink="">
      <xdr:nvSpPr>
        <xdr:cNvPr id="110" name="TextBox 109"/>
        <xdr:cNvSpPr txBox="1"/>
      </xdr:nvSpPr>
      <xdr:spPr>
        <a:xfrm>
          <a:off x="3800475" y="352425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16</xdr:row>
      <xdr:rowOff>0</xdr:rowOff>
    </xdr:from>
    <xdr:ext cx="77781" cy="198420"/>
    <xdr:sp macro="" textlink="">
      <xdr:nvSpPr>
        <xdr:cNvPr id="111" name="TextBox 110"/>
        <xdr:cNvSpPr txBox="1"/>
      </xdr:nvSpPr>
      <xdr:spPr>
        <a:xfrm>
          <a:off x="3800475" y="352425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112" name="TextBox 111"/>
        <xdr:cNvSpPr txBox="1"/>
      </xdr:nvSpPr>
      <xdr:spPr>
        <a:xfrm>
          <a:off x="3800475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113" name="TextBox 112"/>
        <xdr:cNvSpPr txBox="1"/>
      </xdr:nvSpPr>
      <xdr:spPr>
        <a:xfrm>
          <a:off x="3800475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219075</xdr:colOff>
      <xdr:row>3</xdr:row>
      <xdr:rowOff>0</xdr:rowOff>
    </xdr:from>
    <xdr:ext cx="77781" cy="198420"/>
    <xdr:sp macro="" textlink="">
      <xdr:nvSpPr>
        <xdr:cNvPr id="2" name="TextBox 1"/>
        <xdr:cNvSpPr txBox="1"/>
      </xdr:nvSpPr>
      <xdr:spPr>
        <a:xfrm>
          <a:off x="3800475" y="52387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4</xdr:row>
      <xdr:rowOff>0</xdr:rowOff>
    </xdr:from>
    <xdr:ext cx="77781" cy="198420"/>
    <xdr:sp macro="" textlink="">
      <xdr:nvSpPr>
        <xdr:cNvPr id="3" name="TextBox 2"/>
        <xdr:cNvSpPr txBox="1"/>
      </xdr:nvSpPr>
      <xdr:spPr>
        <a:xfrm>
          <a:off x="3800475" y="68580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5</xdr:row>
      <xdr:rowOff>0</xdr:rowOff>
    </xdr:from>
    <xdr:ext cx="77781" cy="198420"/>
    <xdr:sp macro="" textlink="">
      <xdr:nvSpPr>
        <xdr:cNvPr id="4" name="TextBox 3"/>
        <xdr:cNvSpPr txBox="1"/>
      </xdr:nvSpPr>
      <xdr:spPr>
        <a:xfrm>
          <a:off x="3800475" y="8858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6</xdr:row>
      <xdr:rowOff>0</xdr:rowOff>
    </xdr:from>
    <xdr:ext cx="77781" cy="198420"/>
    <xdr:sp macro="" textlink="">
      <xdr:nvSpPr>
        <xdr:cNvPr id="5" name="TextBox 4"/>
        <xdr:cNvSpPr txBox="1"/>
      </xdr:nvSpPr>
      <xdr:spPr>
        <a:xfrm>
          <a:off x="3800475" y="10763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6</xdr:row>
      <xdr:rowOff>0</xdr:rowOff>
    </xdr:from>
    <xdr:ext cx="77781" cy="198420"/>
    <xdr:sp macro="" textlink="">
      <xdr:nvSpPr>
        <xdr:cNvPr id="6" name="TextBox 5"/>
        <xdr:cNvSpPr txBox="1"/>
      </xdr:nvSpPr>
      <xdr:spPr>
        <a:xfrm>
          <a:off x="3800475" y="10763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7" name="TextBox 6"/>
        <xdr:cNvSpPr txBox="1"/>
      </xdr:nvSpPr>
      <xdr:spPr>
        <a:xfrm>
          <a:off x="3800475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8" name="TextBox 7"/>
        <xdr:cNvSpPr txBox="1"/>
      </xdr:nvSpPr>
      <xdr:spPr>
        <a:xfrm>
          <a:off x="3800475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4</xdr:row>
      <xdr:rowOff>0</xdr:rowOff>
    </xdr:from>
    <xdr:ext cx="77781" cy="198420"/>
    <xdr:sp macro="" textlink="">
      <xdr:nvSpPr>
        <xdr:cNvPr id="9" name="TextBox 8"/>
        <xdr:cNvSpPr txBox="1"/>
      </xdr:nvSpPr>
      <xdr:spPr>
        <a:xfrm>
          <a:off x="3800475" y="68580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5</xdr:row>
      <xdr:rowOff>0</xdr:rowOff>
    </xdr:from>
    <xdr:ext cx="77781" cy="198420"/>
    <xdr:sp macro="" textlink="">
      <xdr:nvSpPr>
        <xdr:cNvPr id="10" name="TextBox 9"/>
        <xdr:cNvSpPr txBox="1"/>
      </xdr:nvSpPr>
      <xdr:spPr>
        <a:xfrm>
          <a:off x="3800475" y="8858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6</xdr:row>
      <xdr:rowOff>0</xdr:rowOff>
    </xdr:from>
    <xdr:ext cx="77781" cy="198420"/>
    <xdr:sp macro="" textlink="">
      <xdr:nvSpPr>
        <xdr:cNvPr id="11" name="TextBox 10"/>
        <xdr:cNvSpPr txBox="1"/>
      </xdr:nvSpPr>
      <xdr:spPr>
        <a:xfrm>
          <a:off x="3800475" y="10763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7</xdr:row>
      <xdr:rowOff>0</xdr:rowOff>
    </xdr:from>
    <xdr:ext cx="77781" cy="198420"/>
    <xdr:sp macro="" textlink="">
      <xdr:nvSpPr>
        <xdr:cNvPr id="12" name="TextBox 11"/>
        <xdr:cNvSpPr txBox="1"/>
      </xdr:nvSpPr>
      <xdr:spPr>
        <a:xfrm>
          <a:off x="3800475" y="12668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7</xdr:row>
      <xdr:rowOff>0</xdr:rowOff>
    </xdr:from>
    <xdr:ext cx="77781" cy="198420"/>
    <xdr:sp macro="" textlink="">
      <xdr:nvSpPr>
        <xdr:cNvPr id="13" name="TextBox 12"/>
        <xdr:cNvSpPr txBox="1"/>
      </xdr:nvSpPr>
      <xdr:spPr>
        <a:xfrm>
          <a:off x="3800475" y="12668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14" name="TextBox 13"/>
        <xdr:cNvSpPr txBox="1"/>
      </xdr:nvSpPr>
      <xdr:spPr>
        <a:xfrm>
          <a:off x="3800475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15" name="TextBox 14"/>
        <xdr:cNvSpPr txBox="1"/>
      </xdr:nvSpPr>
      <xdr:spPr>
        <a:xfrm>
          <a:off x="3800475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5</xdr:row>
      <xdr:rowOff>0</xdr:rowOff>
    </xdr:from>
    <xdr:ext cx="77781" cy="198420"/>
    <xdr:sp macro="" textlink="">
      <xdr:nvSpPr>
        <xdr:cNvPr id="16" name="TextBox 15"/>
        <xdr:cNvSpPr txBox="1"/>
      </xdr:nvSpPr>
      <xdr:spPr>
        <a:xfrm>
          <a:off x="3800475" y="8858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6</xdr:row>
      <xdr:rowOff>0</xdr:rowOff>
    </xdr:from>
    <xdr:ext cx="77781" cy="198420"/>
    <xdr:sp macro="" textlink="">
      <xdr:nvSpPr>
        <xdr:cNvPr id="17" name="TextBox 16"/>
        <xdr:cNvSpPr txBox="1"/>
      </xdr:nvSpPr>
      <xdr:spPr>
        <a:xfrm>
          <a:off x="3800475" y="10763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7</xdr:row>
      <xdr:rowOff>0</xdr:rowOff>
    </xdr:from>
    <xdr:ext cx="77781" cy="198420"/>
    <xdr:sp macro="" textlink="">
      <xdr:nvSpPr>
        <xdr:cNvPr id="18" name="TextBox 17"/>
        <xdr:cNvSpPr txBox="1"/>
      </xdr:nvSpPr>
      <xdr:spPr>
        <a:xfrm>
          <a:off x="3800475" y="12668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8</xdr:row>
      <xdr:rowOff>0</xdr:rowOff>
    </xdr:from>
    <xdr:ext cx="77781" cy="198420"/>
    <xdr:sp macro="" textlink="">
      <xdr:nvSpPr>
        <xdr:cNvPr id="19" name="TextBox 18"/>
        <xdr:cNvSpPr txBox="1"/>
      </xdr:nvSpPr>
      <xdr:spPr>
        <a:xfrm>
          <a:off x="3800475" y="142875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8</xdr:row>
      <xdr:rowOff>0</xdr:rowOff>
    </xdr:from>
    <xdr:ext cx="77781" cy="198420"/>
    <xdr:sp macro="" textlink="">
      <xdr:nvSpPr>
        <xdr:cNvPr id="20" name="TextBox 19"/>
        <xdr:cNvSpPr txBox="1"/>
      </xdr:nvSpPr>
      <xdr:spPr>
        <a:xfrm>
          <a:off x="3800475" y="142875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21" name="TextBox 20"/>
        <xdr:cNvSpPr txBox="1"/>
      </xdr:nvSpPr>
      <xdr:spPr>
        <a:xfrm>
          <a:off x="3800475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22" name="TextBox 21"/>
        <xdr:cNvSpPr txBox="1"/>
      </xdr:nvSpPr>
      <xdr:spPr>
        <a:xfrm>
          <a:off x="3800475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6</xdr:row>
      <xdr:rowOff>0</xdr:rowOff>
    </xdr:from>
    <xdr:ext cx="77781" cy="198420"/>
    <xdr:sp macro="" textlink="">
      <xdr:nvSpPr>
        <xdr:cNvPr id="23" name="TextBox 22"/>
        <xdr:cNvSpPr txBox="1"/>
      </xdr:nvSpPr>
      <xdr:spPr>
        <a:xfrm>
          <a:off x="3800475" y="10763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7</xdr:row>
      <xdr:rowOff>0</xdr:rowOff>
    </xdr:from>
    <xdr:ext cx="77781" cy="198420"/>
    <xdr:sp macro="" textlink="">
      <xdr:nvSpPr>
        <xdr:cNvPr id="24" name="TextBox 23"/>
        <xdr:cNvSpPr txBox="1"/>
      </xdr:nvSpPr>
      <xdr:spPr>
        <a:xfrm>
          <a:off x="3800475" y="12668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8</xdr:row>
      <xdr:rowOff>0</xdr:rowOff>
    </xdr:from>
    <xdr:ext cx="77781" cy="198420"/>
    <xdr:sp macro="" textlink="">
      <xdr:nvSpPr>
        <xdr:cNvPr id="25" name="TextBox 24"/>
        <xdr:cNvSpPr txBox="1"/>
      </xdr:nvSpPr>
      <xdr:spPr>
        <a:xfrm>
          <a:off x="3800475" y="142875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9</xdr:row>
      <xdr:rowOff>0</xdr:rowOff>
    </xdr:from>
    <xdr:ext cx="77781" cy="198420"/>
    <xdr:sp macro="" textlink="">
      <xdr:nvSpPr>
        <xdr:cNvPr id="26" name="TextBox 25"/>
        <xdr:cNvSpPr txBox="1"/>
      </xdr:nvSpPr>
      <xdr:spPr>
        <a:xfrm>
          <a:off x="3800475" y="159067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9</xdr:row>
      <xdr:rowOff>0</xdr:rowOff>
    </xdr:from>
    <xdr:ext cx="77781" cy="198420"/>
    <xdr:sp macro="" textlink="">
      <xdr:nvSpPr>
        <xdr:cNvPr id="27" name="TextBox 26"/>
        <xdr:cNvSpPr txBox="1"/>
      </xdr:nvSpPr>
      <xdr:spPr>
        <a:xfrm>
          <a:off x="3800475" y="159067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28" name="TextBox 27"/>
        <xdr:cNvSpPr txBox="1"/>
      </xdr:nvSpPr>
      <xdr:spPr>
        <a:xfrm>
          <a:off x="3800475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29" name="TextBox 28"/>
        <xdr:cNvSpPr txBox="1"/>
      </xdr:nvSpPr>
      <xdr:spPr>
        <a:xfrm>
          <a:off x="3800475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6</xdr:row>
      <xdr:rowOff>0</xdr:rowOff>
    </xdr:from>
    <xdr:ext cx="77781" cy="198420"/>
    <xdr:sp macro="" textlink="">
      <xdr:nvSpPr>
        <xdr:cNvPr id="30" name="TextBox 29"/>
        <xdr:cNvSpPr txBox="1"/>
      </xdr:nvSpPr>
      <xdr:spPr>
        <a:xfrm>
          <a:off x="3800475" y="10763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7</xdr:row>
      <xdr:rowOff>0</xdr:rowOff>
    </xdr:from>
    <xdr:ext cx="77781" cy="198420"/>
    <xdr:sp macro="" textlink="">
      <xdr:nvSpPr>
        <xdr:cNvPr id="31" name="TextBox 30"/>
        <xdr:cNvSpPr txBox="1"/>
      </xdr:nvSpPr>
      <xdr:spPr>
        <a:xfrm>
          <a:off x="3800475" y="12668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8</xdr:row>
      <xdr:rowOff>0</xdr:rowOff>
    </xdr:from>
    <xdr:ext cx="77781" cy="198420"/>
    <xdr:sp macro="" textlink="">
      <xdr:nvSpPr>
        <xdr:cNvPr id="32" name="TextBox 31"/>
        <xdr:cNvSpPr txBox="1"/>
      </xdr:nvSpPr>
      <xdr:spPr>
        <a:xfrm>
          <a:off x="3800475" y="142875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9</xdr:row>
      <xdr:rowOff>0</xdr:rowOff>
    </xdr:from>
    <xdr:ext cx="77781" cy="198420"/>
    <xdr:sp macro="" textlink="">
      <xdr:nvSpPr>
        <xdr:cNvPr id="33" name="TextBox 32"/>
        <xdr:cNvSpPr txBox="1"/>
      </xdr:nvSpPr>
      <xdr:spPr>
        <a:xfrm>
          <a:off x="3800475" y="159067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9</xdr:row>
      <xdr:rowOff>0</xdr:rowOff>
    </xdr:from>
    <xdr:ext cx="77781" cy="198420"/>
    <xdr:sp macro="" textlink="">
      <xdr:nvSpPr>
        <xdr:cNvPr id="34" name="TextBox 33"/>
        <xdr:cNvSpPr txBox="1"/>
      </xdr:nvSpPr>
      <xdr:spPr>
        <a:xfrm>
          <a:off x="3800475" y="159067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35" name="TextBox 34"/>
        <xdr:cNvSpPr txBox="1"/>
      </xdr:nvSpPr>
      <xdr:spPr>
        <a:xfrm>
          <a:off x="3800475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36" name="TextBox 35"/>
        <xdr:cNvSpPr txBox="1"/>
      </xdr:nvSpPr>
      <xdr:spPr>
        <a:xfrm>
          <a:off x="3800475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7</xdr:row>
      <xdr:rowOff>0</xdr:rowOff>
    </xdr:from>
    <xdr:ext cx="77781" cy="198420"/>
    <xdr:sp macro="" textlink="">
      <xdr:nvSpPr>
        <xdr:cNvPr id="37" name="TextBox 36"/>
        <xdr:cNvSpPr txBox="1"/>
      </xdr:nvSpPr>
      <xdr:spPr>
        <a:xfrm>
          <a:off x="3800475" y="12668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8</xdr:row>
      <xdr:rowOff>0</xdr:rowOff>
    </xdr:from>
    <xdr:ext cx="77781" cy="198420"/>
    <xdr:sp macro="" textlink="">
      <xdr:nvSpPr>
        <xdr:cNvPr id="38" name="TextBox 37"/>
        <xdr:cNvSpPr txBox="1"/>
      </xdr:nvSpPr>
      <xdr:spPr>
        <a:xfrm>
          <a:off x="3800475" y="142875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9</xdr:row>
      <xdr:rowOff>0</xdr:rowOff>
    </xdr:from>
    <xdr:ext cx="77781" cy="198420"/>
    <xdr:sp macro="" textlink="">
      <xdr:nvSpPr>
        <xdr:cNvPr id="39" name="TextBox 38"/>
        <xdr:cNvSpPr txBox="1"/>
      </xdr:nvSpPr>
      <xdr:spPr>
        <a:xfrm>
          <a:off x="3800475" y="159067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10</xdr:row>
      <xdr:rowOff>0</xdr:rowOff>
    </xdr:from>
    <xdr:ext cx="77781" cy="198420"/>
    <xdr:sp macro="" textlink="">
      <xdr:nvSpPr>
        <xdr:cNvPr id="40" name="TextBox 39"/>
        <xdr:cNvSpPr txBox="1"/>
      </xdr:nvSpPr>
      <xdr:spPr>
        <a:xfrm>
          <a:off x="3800475" y="186690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10</xdr:row>
      <xdr:rowOff>0</xdr:rowOff>
    </xdr:from>
    <xdr:ext cx="77781" cy="198420"/>
    <xdr:sp macro="" textlink="">
      <xdr:nvSpPr>
        <xdr:cNvPr id="41" name="TextBox 40"/>
        <xdr:cNvSpPr txBox="1"/>
      </xdr:nvSpPr>
      <xdr:spPr>
        <a:xfrm>
          <a:off x="3800475" y="186690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42" name="TextBox 41"/>
        <xdr:cNvSpPr txBox="1"/>
      </xdr:nvSpPr>
      <xdr:spPr>
        <a:xfrm>
          <a:off x="3800475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43" name="TextBox 42"/>
        <xdr:cNvSpPr txBox="1"/>
      </xdr:nvSpPr>
      <xdr:spPr>
        <a:xfrm>
          <a:off x="3800475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8</xdr:row>
      <xdr:rowOff>0</xdr:rowOff>
    </xdr:from>
    <xdr:ext cx="77781" cy="198420"/>
    <xdr:sp macro="" textlink="">
      <xdr:nvSpPr>
        <xdr:cNvPr id="44" name="TextBox 43"/>
        <xdr:cNvSpPr txBox="1"/>
      </xdr:nvSpPr>
      <xdr:spPr>
        <a:xfrm>
          <a:off x="3800475" y="142875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9</xdr:row>
      <xdr:rowOff>0</xdr:rowOff>
    </xdr:from>
    <xdr:ext cx="77781" cy="198420"/>
    <xdr:sp macro="" textlink="">
      <xdr:nvSpPr>
        <xdr:cNvPr id="45" name="TextBox 44"/>
        <xdr:cNvSpPr txBox="1"/>
      </xdr:nvSpPr>
      <xdr:spPr>
        <a:xfrm>
          <a:off x="3800475" y="159067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10</xdr:row>
      <xdr:rowOff>0</xdr:rowOff>
    </xdr:from>
    <xdr:ext cx="77781" cy="198420"/>
    <xdr:sp macro="" textlink="">
      <xdr:nvSpPr>
        <xdr:cNvPr id="46" name="TextBox 45"/>
        <xdr:cNvSpPr txBox="1"/>
      </xdr:nvSpPr>
      <xdr:spPr>
        <a:xfrm>
          <a:off x="3800475" y="186690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11</xdr:row>
      <xdr:rowOff>0</xdr:rowOff>
    </xdr:from>
    <xdr:ext cx="77781" cy="198420"/>
    <xdr:sp macro="" textlink="">
      <xdr:nvSpPr>
        <xdr:cNvPr id="47" name="TextBox 46"/>
        <xdr:cNvSpPr txBox="1"/>
      </xdr:nvSpPr>
      <xdr:spPr>
        <a:xfrm>
          <a:off x="3800475" y="21431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11</xdr:row>
      <xdr:rowOff>0</xdr:rowOff>
    </xdr:from>
    <xdr:ext cx="77781" cy="198420"/>
    <xdr:sp macro="" textlink="">
      <xdr:nvSpPr>
        <xdr:cNvPr id="48" name="TextBox 47"/>
        <xdr:cNvSpPr txBox="1"/>
      </xdr:nvSpPr>
      <xdr:spPr>
        <a:xfrm>
          <a:off x="3800475" y="21431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49" name="TextBox 48"/>
        <xdr:cNvSpPr txBox="1"/>
      </xdr:nvSpPr>
      <xdr:spPr>
        <a:xfrm>
          <a:off x="3800475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50" name="TextBox 49"/>
        <xdr:cNvSpPr txBox="1"/>
      </xdr:nvSpPr>
      <xdr:spPr>
        <a:xfrm>
          <a:off x="3800475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9</xdr:row>
      <xdr:rowOff>0</xdr:rowOff>
    </xdr:from>
    <xdr:ext cx="77781" cy="198420"/>
    <xdr:sp macro="" textlink="">
      <xdr:nvSpPr>
        <xdr:cNvPr id="51" name="TextBox 50"/>
        <xdr:cNvSpPr txBox="1"/>
      </xdr:nvSpPr>
      <xdr:spPr>
        <a:xfrm>
          <a:off x="3800475" y="159067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10</xdr:row>
      <xdr:rowOff>0</xdr:rowOff>
    </xdr:from>
    <xdr:ext cx="77781" cy="198420"/>
    <xdr:sp macro="" textlink="">
      <xdr:nvSpPr>
        <xdr:cNvPr id="52" name="TextBox 51"/>
        <xdr:cNvSpPr txBox="1"/>
      </xdr:nvSpPr>
      <xdr:spPr>
        <a:xfrm>
          <a:off x="3800475" y="186690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11</xdr:row>
      <xdr:rowOff>0</xdr:rowOff>
    </xdr:from>
    <xdr:ext cx="77781" cy="198420"/>
    <xdr:sp macro="" textlink="">
      <xdr:nvSpPr>
        <xdr:cNvPr id="53" name="TextBox 52"/>
        <xdr:cNvSpPr txBox="1"/>
      </xdr:nvSpPr>
      <xdr:spPr>
        <a:xfrm>
          <a:off x="3800475" y="21431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12</xdr:row>
      <xdr:rowOff>0</xdr:rowOff>
    </xdr:from>
    <xdr:ext cx="77781" cy="198420"/>
    <xdr:sp macro="" textlink="">
      <xdr:nvSpPr>
        <xdr:cNvPr id="54" name="TextBox 53"/>
        <xdr:cNvSpPr txBox="1"/>
      </xdr:nvSpPr>
      <xdr:spPr>
        <a:xfrm>
          <a:off x="3800475" y="241935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12</xdr:row>
      <xdr:rowOff>0</xdr:rowOff>
    </xdr:from>
    <xdr:ext cx="77781" cy="198420"/>
    <xdr:sp macro="" textlink="">
      <xdr:nvSpPr>
        <xdr:cNvPr id="55" name="TextBox 54"/>
        <xdr:cNvSpPr txBox="1"/>
      </xdr:nvSpPr>
      <xdr:spPr>
        <a:xfrm>
          <a:off x="3800475" y="241935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56" name="TextBox 55"/>
        <xdr:cNvSpPr txBox="1"/>
      </xdr:nvSpPr>
      <xdr:spPr>
        <a:xfrm>
          <a:off x="3800475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57" name="TextBox 56"/>
        <xdr:cNvSpPr txBox="1"/>
      </xdr:nvSpPr>
      <xdr:spPr>
        <a:xfrm>
          <a:off x="3800475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7</xdr:row>
      <xdr:rowOff>0</xdr:rowOff>
    </xdr:from>
    <xdr:ext cx="77781" cy="198420"/>
    <xdr:sp macro="" textlink="">
      <xdr:nvSpPr>
        <xdr:cNvPr id="58" name="TextBox 57"/>
        <xdr:cNvSpPr txBox="1"/>
      </xdr:nvSpPr>
      <xdr:spPr>
        <a:xfrm>
          <a:off x="3800475" y="12668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8</xdr:row>
      <xdr:rowOff>0</xdr:rowOff>
    </xdr:from>
    <xdr:ext cx="77781" cy="198420"/>
    <xdr:sp macro="" textlink="">
      <xdr:nvSpPr>
        <xdr:cNvPr id="59" name="TextBox 58"/>
        <xdr:cNvSpPr txBox="1"/>
      </xdr:nvSpPr>
      <xdr:spPr>
        <a:xfrm>
          <a:off x="3800475" y="142875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9</xdr:row>
      <xdr:rowOff>0</xdr:rowOff>
    </xdr:from>
    <xdr:ext cx="77781" cy="198420"/>
    <xdr:sp macro="" textlink="">
      <xdr:nvSpPr>
        <xdr:cNvPr id="60" name="TextBox 59"/>
        <xdr:cNvSpPr txBox="1"/>
      </xdr:nvSpPr>
      <xdr:spPr>
        <a:xfrm>
          <a:off x="3800475" y="159067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10</xdr:row>
      <xdr:rowOff>0</xdr:rowOff>
    </xdr:from>
    <xdr:ext cx="77781" cy="198420"/>
    <xdr:sp macro="" textlink="">
      <xdr:nvSpPr>
        <xdr:cNvPr id="61" name="TextBox 60"/>
        <xdr:cNvSpPr txBox="1"/>
      </xdr:nvSpPr>
      <xdr:spPr>
        <a:xfrm>
          <a:off x="3800475" y="186690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10</xdr:row>
      <xdr:rowOff>0</xdr:rowOff>
    </xdr:from>
    <xdr:ext cx="77781" cy="198420"/>
    <xdr:sp macro="" textlink="">
      <xdr:nvSpPr>
        <xdr:cNvPr id="62" name="TextBox 61"/>
        <xdr:cNvSpPr txBox="1"/>
      </xdr:nvSpPr>
      <xdr:spPr>
        <a:xfrm>
          <a:off x="3800475" y="186690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63" name="TextBox 62"/>
        <xdr:cNvSpPr txBox="1"/>
      </xdr:nvSpPr>
      <xdr:spPr>
        <a:xfrm>
          <a:off x="3800475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64" name="TextBox 63"/>
        <xdr:cNvSpPr txBox="1"/>
      </xdr:nvSpPr>
      <xdr:spPr>
        <a:xfrm>
          <a:off x="3800475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8</xdr:row>
      <xdr:rowOff>0</xdr:rowOff>
    </xdr:from>
    <xdr:ext cx="77781" cy="198420"/>
    <xdr:sp macro="" textlink="">
      <xdr:nvSpPr>
        <xdr:cNvPr id="65" name="TextBox 64"/>
        <xdr:cNvSpPr txBox="1"/>
      </xdr:nvSpPr>
      <xdr:spPr>
        <a:xfrm>
          <a:off x="3800475" y="142875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9</xdr:row>
      <xdr:rowOff>0</xdr:rowOff>
    </xdr:from>
    <xdr:ext cx="77781" cy="198420"/>
    <xdr:sp macro="" textlink="">
      <xdr:nvSpPr>
        <xdr:cNvPr id="66" name="TextBox 65"/>
        <xdr:cNvSpPr txBox="1"/>
      </xdr:nvSpPr>
      <xdr:spPr>
        <a:xfrm>
          <a:off x="3800475" y="159067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10</xdr:row>
      <xdr:rowOff>0</xdr:rowOff>
    </xdr:from>
    <xdr:ext cx="77781" cy="198420"/>
    <xdr:sp macro="" textlink="">
      <xdr:nvSpPr>
        <xdr:cNvPr id="67" name="TextBox 66"/>
        <xdr:cNvSpPr txBox="1"/>
      </xdr:nvSpPr>
      <xdr:spPr>
        <a:xfrm>
          <a:off x="3800475" y="186690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11</xdr:row>
      <xdr:rowOff>0</xdr:rowOff>
    </xdr:from>
    <xdr:ext cx="77781" cy="198420"/>
    <xdr:sp macro="" textlink="">
      <xdr:nvSpPr>
        <xdr:cNvPr id="68" name="TextBox 67"/>
        <xdr:cNvSpPr txBox="1"/>
      </xdr:nvSpPr>
      <xdr:spPr>
        <a:xfrm>
          <a:off x="3800475" y="21431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11</xdr:row>
      <xdr:rowOff>0</xdr:rowOff>
    </xdr:from>
    <xdr:ext cx="77781" cy="198420"/>
    <xdr:sp macro="" textlink="">
      <xdr:nvSpPr>
        <xdr:cNvPr id="69" name="TextBox 68"/>
        <xdr:cNvSpPr txBox="1"/>
      </xdr:nvSpPr>
      <xdr:spPr>
        <a:xfrm>
          <a:off x="3800475" y="21431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70" name="TextBox 69"/>
        <xdr:cNvSpPr txBox="1"/>
      </xdr:nvSpPr>
      <xdr:spPr>
        <a:xfrm>
          <a:off x="3800475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71" name="TextBox 70"/>
        <xdr:cNvSpPr txBox="1"/>
      </xdr:nvSpPr>
      <xdr:spPr>
        <a:xfrm>
          <a:off x="3800475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9</xdr:row>
      <xdr:rowOff>0</xdr:rowOff>
    </xdr:from>
    <xdr:ext cx="77781" cy="198420"/>
    <xdr:sp macro="" textlink="">
      <xdr:nvSpPr>
        <xdr:cNvPr id="72" name="TextBox 71"/>
        <xdr:cNvSpPr txBox="1"/>
      </xdr:nvSpPr>
      <xdr:spPr>
        <a:xfrm>
          <a:off x="3800475" y="159067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10</xdr:row>
      <xdr:rowOff>0</xdr:rowOff>
    </xdr:from>
    <xdr:ext cx="77781" cy="198420"/>
    <xdr:sp macro="" textlink="">
      <xdr:nvSpPr>
        <xdr:cNvPr id="73" name="TextBox 72"/>
        <xdr:cNvSpPr txBox="1"/>
      </xdr:nvSpPr>
      <xdr:spPr>
        <a:xfrm>
          <a:off x="3800475" y="186690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11</xdr:row>
      <xdr:rowOff>0</xdr:rowOff>
    </xdr:from>
    <xdr:ext cx="77781" cy="198420"/>
    <xdr:sp macro="" textlink="">
      <xdr:nvSpPr>
        <xdr:cNvPr id="74" name="TextBox 73"/>
        <xdr:cNvSpPr txBox="1"/>
      </xdr:nvSpPr>
      <xdr:spPr>
        <a:xfrm>
          <a:off x="3800475" y="21431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12</xdr:row>
      <xdr:rowOff>0</xdr:rowOff>
    </xdr:from>
    <xdr:ext cx="77781" cy="198420"/>
    <xdr:sp macro="" textlink="">
      <xdr:nvSpPr>
        <xdr:cNvPr id="75" name="TextBox 74"/>
        <xdr:cNvSpPr txBox="1"/>
      </xdr:nvSpPr>
      <xdr:spPr>
        <a:xfrm>
          <a:off x="3800475" y="241935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12</xdr:row>
      <xdr:rowOff>0</xdr:rowOff>
    </xdr:from>
    <xdr:ext cx="77781" cy="198420"/>
    <xdr:sp macro="" textlink="">
      <xdr:nvSpPr>
        <xdr:cNvPr id="76" name="TextBox 75"/>
        <xdr:cNvSpPr txBox="1"/>
      </xdr:nvSpPr>
      <xdr:spPr>
        <a:xfrm>
          <a:off x="3800475" y="241935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77" name="TextBox 76"/>
        <xdr:cNvSpPr txBox="1"/>
      </xdr:nvSpPr>
      <xdr:spPr>
        <a:xfrm>
          <a:off x="3800475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78" name="TextBox 77"/>
        <xdr:cNvSpPr txBox="1"/>
      </xdr:nvSpPr>
      <xdr:spPr>
        <a:xfrm>
          <a:off x="3800475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10</xdr:row>
      <xdr:rowOff>0</xdr:rowOff>
    </xdr:from>
    <xdr:ext cx="77781" cy="198420"/>
    <xdr:sp macro="" textlink="">
      <xdr:nvSpPr>
        <xdr:cNvPr id="79" name="TextBox 78"/>
        <xdr:cNvSpPr txBox="1"/>
      </xdr:nvSpPr>
      <xdr:spPr>
        <a:xfrm>
          <a:off x="3800475" y="186690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11</xdr:row>
      <xdr:rowOff>0</xdr:rowOff>
    </xdr:from>
    <xdr:ext cx="77781" cy="198420"/>
    <xdr:sp macro="" textlink="">
      <xdr:nvSpPr>
        <xdr:cNvPr id="80" name="TextBox 79"/>
        <xdr:cNvSpPr txBox="1"/>
      </xdr:nvSpPr>
      <xdr:spPr>
        <a:xfrm>
          <a:off x="3800475" y="21431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12</xdr:row>
      <xdr:rowOff>0</xdr:rowOff>
    </xdr:from>
    <xdr:ext cx="77781" cy="198420"/>
    <xdr:sp macro="" textlink="">
      <xdr:nvSpPr>
        <xdr:cNvPr id="81" name="TextBox 80"/>
        <xdr:cNvSpPr txBox="1"/>
      </xdr:nvSpPr>
      <xdr:spPr>
        <a:xfrm>
          <a:off x="3800475" y="241935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13</xdr:row>
      <xdr:rowOff>0</xdr:rowOff>
    </xdr:from>
    <xdr:ext cx="77781" cy="198420"/>
    <xdr:sp macro="" textlink="">
      <xdr:nvSpPr>
        <xdr:cNvPr id="82" name="TextBox 81"/>
        <xdr:cNvSpPr txBox="1"/>
      </xdr:nvSpPr>
      <xdr:spPr>
        <a:xfrm>
          <a:off x="3800475" y="269557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13</xdr:row>
      <xdr:rowOff>0</xdr:rowOff>
    </xdr:from>
    <xdr:ext cx="77781" cy="198420"/>
    <xdr:sp macro="" textlink="">
      <xdr:nvSpPr>
        <xdr:cNvPr id="83" name="TextBox 82"/>
        <xdr:cNvSpPr txBox="1"/>
      </xdr:nvSpPr>
      <xdr:spPr>
        <a:xfrm>
          <a:off x="3800475" y="269557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84" name="TextBox 83"/>
        <xdr:cNvSpPr txBox="1"/>
      </xdr:nvSpPr>
      <xdr:spPr>
        <a:xfrm>
          <a:off x="3800475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85" name="TextBox 84"/>
        <xdr:cNvSpPr txBox="1"/>
      </xdr:nvSpPr>
      <xdr:spPr>
        <a:xfrm>
          <a:off x="3800475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10</xdr:row>
      <xdr:rowOff>0</xdr:rowOff>
    </xdr:from>
    <xdr:ext cx="77781" cy="198420"/>
    <xdr:sp macro="" textlink="">
      <xdr:nvSpPr>
        <xdr:cNvPr id="86" name="TextBox 85"/>
        <xdr:cNvSpPr txBox="1"/>
      </xdr:nvSpPr>
      <xdr:spPr>
        <a:xfrm>
          <a:off x="3800475" y="186690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11</xdr:row>
      <xdr:rowOff>0</xdr:rowOff>
    </xdr:from>
    <xdr:ext cx="77781" cy="198420"/>
    <xdr:sp macro="" textlink="">
      <xdr:nvSpPr>
        <xdr:cNvPr id="87" name="TextBox 86"/>
        <xdr:cNvSpPr txBox="1"/>
      </xdr:nvSpPr>
      <xdr:spPr>
        <a:xfrm>
          <a:off x="3800475" y="21431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12</xdr:row>
      <xdr:rowOff>0</xdr:rowOff>
    </xdr:from>
    <xdr:ext cx="77781" cy="198420"/>
    <xdr:sp macro="" textlink="">
      <xdr:nvSpPr>
        <xdr:cNvPr id="88" name="TextBox 87"/>
        <xdr:cNvSpPr txBox="1"/>
      </xdr:nvSpPr>
      <xdr:spPr>
        <a:xfrm>
          <a:off x="3800475" y="241935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13</xdr:row>
      <xdr:rowOff>0</xdr:rowOff>
    </xdr:from>
    <xdr:ext cx="77781" cy="198420"/>
    <xdr:sp macro="" textlink="">
      <xdr:nvSpPr>
        <xdr:cNvPr id="89" name="TextBox 88"/>
        <xdr:cNvSpPr txBox="1"/>
      </xdr:nvSpPr>
      <xdr:spPr>
        <a:xfrm>
          <a:off x="3800475" y="269557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13</xdr:row>
      <xdr:rowOff>0</xdr:rowOff>
    </xdr:from>
    <xdr:ext cx="77781" cy="198420"/>
    <xdr:sp macro="" textlink="">
      <xdr:nvSpPr>
        <xdr:cNvPr id="90" name="TextBox 89"/>
        <xdr:cNvSpPr txBox="1"/>
      </xdr:nvSpPr>
      <xdr:spPr>
        <a:xfrm>
          <a:off x="3800475" y="269557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91" name="TextBox 90"/>
        <xdr:cNvSpPr txBox="1"/>
      </xdr:nvSpPr>
      <xdr:spPr>
        <a:xfrm>
          <a:off x="3800475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92" name="TextBox 91"/>
        <xdr:cNvSpPr txBox="1"/>
      </xdr:nvSpPr>
      <xdr:spPr>
        <a:xfrm>
          <a:off x="3800475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11</xdr:row>
      <xdr:rowOff>0</xdr:rowOff>
    </xdr:from>
    <xdr:ext cx="77781" cy="198420"/>
    <xdr:sp macro="" textlink="">
      <xdr:nvSpPr>
        <xdr:cNvPr id="93" name="TextBox 92"/>
        <xdr:cNvSpPr txBox="1"/>
      </xdr:nvSpPr>
      <xdr:spPr>
        <a:xfrm>
          <a:off x="3800475" y="21431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12</xdr:row>
      <xdr:rowOff>0</xdr:rowOff>
    </xdr:from>
    <xdr:ext cx="77781" cy="198420"/>
    <xdr:sp macro="" textlink="">
      <xdr:nvSpPr>
        <xdr:cNvPr id="94" name="TextBox 93"/>
        <xdr:cNvSpPr txBox="1"/>
      </xdr:nvSpPr>
      <xdr:spPr>
        <a:xfrm>
          <a:off x="3800475" y="241935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13</xdr:row>
      <xdr:rowOff>0</xdr:rowOff>
    </xdr:from>
    <xdr:ext cx="77781" cy="198420"/>
    <xdr:sp macro="" textlink="">
      <xdr:nvSpPr>
        <xdr:cNvPr id="95" name="TextBox 94"/>
        <xdr:cNvSpPr txBox="1"/>
      </xdr:nvSpPr>
      <xdr:spPr>
        <a:xfrm>
          <a:off x="3800475" y="269557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14</xdr:row>
      <xdr:rowOff>0</xdr:rowOff>
    </xdr:from>
    <xdr:ext cx="77781" cy="198420"/>
    <xdr:sp macro="" textlink="">
      <xdr:nvSpPr>
        <xdr:cNvPr id="96" name="TextBox 95"/>
        <xdr:cNvSpPr txBox="1"/>
      </xdr:nvSpPr>
      <xdr:spPr>
        <a:xfrm>
          <a:off x="3800475" y="297180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14</xdr:row>
      <xdr:rowOff>0</xdr:rowOff>
    </xdr:from>
    <xdr:ext cx="77781" cy="198420"/>
    <xdr:sp macro="" textlink="">
      <xdr:nvSpPr>
        <xdr:cNvPr id="97" name="TextBox 96"/>
        <xdr:cNvSpPr txBox="1"/>
      </xdr:nvSpPr>
      <xdr:spPr>
        <a:xfrm>
          <a:off x="3800475" y="297180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98" name="TextBox 97"/>
        <xdr:cNvSpPr txBox="1"/>
      </xdr:nvSpPr>
      <xdr:spPr>
        <a:xfrm>
          <a:off x="3800475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99" name="TextBox 98"/>
        <xdr:cNvSpPr txBox="1"/>
      </xdr:nvSpPr>
      <xdr:spPr>
        <a:xfrm>
          <a:off x="3800475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12</xdr:row>
      <xdr:rowOff>0</xdr:rowOff>
    </xdr:from>
    <xdr:ext cx="77781" cy="198420"/>
    <xdr:sp macro="" textlink="">
      <xdr:nvSpPr>
        <xdr:cNvPr id="100" name="TextBox 99"/>
        <xdr:cNvSpPr txBox="1"/>
      </xdr:nvSpPr>
      <xdr:spPr>
        <a:xfrm>
          <a:off x="3800475" y="241935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13</xdr:row>
      <xdr:rowOff>0</xdr:rowOff>
    </xdr:from>
    <xdr:ext cx="77781" cy="198420"/>
    <xdr:sp macro="" textlink="">
      <xdr:nvSpPr>
        <xdr:cNvPr id="101" name="TextBox 100"/>
        <xdr:cNvSpPr txBox="1"/>
      </xdr:nvSpPr>
      <xdr:spPr>
        <a:xfrm>
          <a:off x="3800475" y="269557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14</xdr:row>
      <xdr:rowOff>0</xdr:rowOff>
    </xdr:from>
    <xdr:ext cx="77781" cy="198420"/>
    <xdr:sp macro="" textlink="">
      <xdr:nvSpPr>
        <xdr:cNvPr id="102" name="TextBox 101"/>
        <xdr:cNvSpPr txBox="1"/>
      </xdr:nvSpPr>
      <xdr:spPr>
        <a:xfrm>
          <a:off x="3800475" y="297180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15</xdr:row>
      <xdr:rowOff>0</xdr:rowOff>
    </xdr:from>
    <xdr:ext cx="77781" cy="198420"/>
    <xdr:sp macro="" textlink="">
      <xdr:nvSpPr>
        <xdr:cNvPr id="103" name="TextBox 102"/>
        <xdr:cNvSpPr txBox="1"/>
      </xdr:nvSpPr>
      <xdr:spPr>
        <a:xfrm>
          <a:off x="3800475" y="324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15</xdr:row>
      <xdr:rowOff>0</xdr:rowOff>
    </xdr:from>
    <xdr:ext cx="77781" cy="198420"/>
    <xdr:sp macro="" textlink="">
      <xdr:nvSpPr>
        <xdr:cNvPr id="104" name="TextBox 103"/>
        <xdr:cNvSpPr txBox="1"/>
      </xdr:nvSpPr>
      <xdr:spPr>
        <a:xfrm>
          <a:off x="3800475" y="324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105" name="TextBox 104"/>
        <xdr:cNvSpPr txBox="1"/>
      </xdr:nvSpPr>
      <xdr:spPr>
        <a:xfrm>
          <a:off x="3800475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106" name="TextBox 105"/>
        <xdr:cNvSpPr txBox="1"/>
      </xdr:nvSpPr>
      <xdr:spPr>
        <a:xfrm>
          <a:off x="3800475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13</xdr:row>
      <xdr:rowOff>0</xdr:rowOff>
    </xdr:from>
    <xdr:ext cx="77781" cy="198420"/>
    <xdr:sp macro="" textlink="">
      <xdr:nvSpPr>
        <xdr:cNvPr id="107" name="TextBox 106"/>
        <xdr:cNvSpPr txBox="1"/>
      </xdr:nvSpPr>
      <xdr:spPr>
        <a:xfrm>
          <a:off x="3800475" y="269557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14</xdr:row>
      <xdr:rowOff>0</xdr:rowOff>
    </xdr:from>
    <xdr:ext cx="77781" cy="198420"/>
    <xdr:sp macro="" textlink="">
      <xdr:nvSpPr>
        <xdr:cNvPr id="108" name="TextBox 107"/>
        <xdr:cNvSpPr txBox="1"/>
      </xdr:nvSpPr>
      <xdr:spPr>
        <a:xfrm>
          <a:off x="3800475" y="297180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15</xdr:row>
      <xdr:rowOff>0</xdr:rowOff>
    </xdr:from>
    <xdr:ext cx="77781" cy="198420"/>
    <xdr:sp macro="" textlink="">
      <xdr:nvSpPr>
        <xdr:cNvPr id="109" name="TextBox 108"/>
        <xdr:cNvSpPr txBox="1"/>
      </xdr:nvSpPr>
      <xdr:spPr>
        <a:xfrm>
          <a:off x="3800475" y="324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16</xdr:row>
      <xdr:rowOff>0</xdr:rowOff>
    </xdr:from>
    <xdr:ext cx="77781" cy="198420"/>
    <xdr:sp macro="" textlink="">
      <xdr:nvSpPr>
        <xdr:cNvPr id="110" name="TextBox 109"/>
        <xdr:cNvSpPr txBox="1"/>
      </xdr:nvSpPr>
      <xdr:spPr>
        <a:xfrm>
          <a:off x="3800475" y="352425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16</xdr:row>
      <xdr:rowOff>0</xdr:rowOff>
    </xdr:from>
    <xdr:ext cx="77781" cy="198420"/>
    <xdr:sp macro="" textlink="">
      <xdr:nvSpPr>
        <xdr:cNvPr id="111" name="TextBox 110"/>
        <xdr:cNvSpPr txBox="1"/>
      </xdr:nvSpPr>
      <xdr:spPr>
        <a:xfrm>
          <a:off x="3800475" y="352425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112" name="TextBox 111"/>
        <xdr:cNvSpPr txBox="1"/>
      </xdr:nvSpPr>
      <xdr:spPr>
        <a:xfrm>
          <a:off x="3800475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113" name="TextBox 112"/>
        <xdr:cNvSpPr txBox="1"/>
      </xdr:nvSpPr>
      <xdr:spPr>
        <a:xfrm>
          <a:off x="3800475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219075</xdr:colOff>
      <xdr:row>3</xdr:row>
      <xdr:rowOff>0</xdr:rowOff>
    </xdr:from>
    <xdr:ext cx="77781" cy="198420"/>
    <xdr:sp macro="" textlink="">
      <xdr:nvSpPr>
        <xdr:cNvPr id="2" name="TextBox 1"/>
        <xdr:cNvSpPr txBox="1"/>
      </xdr:nvSpPr>
      <xdr:spPr>
        <a:xfrm>
          <a:off x="2476500" y="52387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4</xdr:row>
      <xdr:rowOff>0</xdr:rowOff>
    </xdr:from>
    <xdr:ext cx="77781" cy="198420"/>
    <xdr:sp macro="" textlink="">
      <xdr:nvSpPr>
        <xdr:cNvPr id="3" name="TextBox 2"/>
        <xdr:cNvSpPr txBox="1"/>
      </xdr:nvSpPr>
      <xdr:spPr>
        <a:xfrm>
          <a:off x="2476500" y="68580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5</xdr:row>
      <xdr:rowOff>0</xdr:rowOff>
    </xdr:from>
    <xdr:ext cx="77781" cy="198420"/>
    <xdr:sp macro="" textlink="">
      <xdr:nvSpPr>
        <xdr:cNvPr id="4" name="TextBox 3"/>
        <xdr:cNvSpPr txBox="1"/>
      </xdr:nvSpPr>
      <xdr:spPr>
        <a:xfrm>
          <a:off x="2476500" y="8858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6</xdr:row>
      <xdr:rowOff>0</xdr:rowOff>
    </xdr:from>
    <xdr:ext cx="77781" cy="198420"/>
    <xdr:sp macro="" textlink="">
      <xdr:nvSpPr>
        <xdr:cNvPr id="5" name="TextBox 4"/>
        <xdr:cNvSpPr txBox="1"/>
      </xdr:nvSpPr>
      <xdr:spPr>
        <a:xfrm>
          <a:off x="2476500" y="10763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6</xdr:row>
      <xdr:rowOff>0</xdr:rowOff>
    </xdr:from>
    <xdr:ext cx="77781" cy="198420"/>
    <xdr:sp macro="" textlink="">
      <xdr:nvSpPr>
        <xdr:cNvPr id="6" name="TextBox 5"/>
        <xdr:cNvSpPr txBox="1"/>
      </xdr:nvSpPr>
      <xdr:spPr>
        <a:xfrm>
          <a:off x="2476500" y="10763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7" name="TextBox 6"/>
        <xdr:cNvSpPr txBox="1"/>
      </xdr:nvSpPr>
      <xdr:spPr>
        <a:xfrm>
          <a:off x="2476500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8" name="TextBox 7"/>
        <xdr:cNvSpPr txBox="1"/>
      </xdr:nvSpPr>
      <xdr:spPr>
        <a:xfrm>
          <a:off x="2476500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4</xdr:row>
      <xdr:rowOff>0</xdr:rowOff>
    </xdr:from>
    <xdr:ext cx="77781" cy="198420"/>
    <xdr:sp macro="" textlink="">
      <xdr:nvSpPr>
        <xdr:cNvPr id="9" name="TextBox 8"/>
        <xdr:cNvSpPr txBox="1"/>
      </xdr:nvSpPr>
      <xdr:spPr>
        <a:xfrm>
          <a:off x="2476500" y="68580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5</xdr:row>
      <xdr:rowOff>0</xdr:rowOff>
    </xdr:from>
    <xdr:ext cx="77781" cy="198420"/>
    <xdr:sp macro="" textlink="">
      <xdr:nvSpPr>
        <xdr:cNvPr id="10" name="TextBox 9"/>
        <xdr:cNvSpPr txBox="1"/>
      </xdr:nvSpPr>
      <xdr:spPr>
        <a:xfrm>
          <a:off x="2476500" y="8858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6</xdr:row>
      <xdr:rowOff>0</xdr:rowOff>
    </xdr:from>
    <xdr:ext cx="77781" cy="198420"/>
    <xdr:sp macro="" textlink="">
      <xdr:nvSpPr>
        <xdr:cNvPr id="11" name="TextBox 10"/>
        <xdr:cNvSpPr txBox="1"/>
      </xdr:nvSpPr>
      <xdr:spPr>
        <a:xfrm>
          <a:off x="2476500" y="10763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7</xdr:row>
      <xdr:rowOff>0</xdr:rowOff>
    </xdr:from>
    <xdr:ext cx="77781" cy="198420"/>
    <xdr:sp macro="" textlink="">
      <xdr:nvSpPr>
        <xdr:cNvPr id="12" name="TextBox 11"/>
        <xdr:cNvSpPr txBox="1"/>
      </xdr:nvSpPr>
      <xdr:spPr>
        <a:xfrm>
          <a:off x="2476500" y="12668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7</xdr:row>
      <xdr:rowOff>0</xdr:rowOff>
    </xdr:from>
    <xdr:ext cx="77781" cy="198420"/>
    <xdr:sp macro="" textlink="">
      <xdr:nvSpPr>
        <xdr:cNvPr id="13" name="TextBox 12"/>
        <xdr:cNvSpPr txBox="1"/>
      </xdr:nvSpPr>
      <xdr:spPr>
        <a:xfrm>
          <a:off x="2476500" y="12668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14" name="TextBox 13"/>
        <xdr:cNvSpPr txBox="1"/>
      </xdr:nvSpPr>
      <xdr:spPr>
        <a:xfrm>
          <a:off x="2476500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15" name="TextBox 14"/>
        <xdr:cNvSpPr txBox="1"/>
      </xdr:nvSpPr>
      <xdr:spPr>
        <a:xfrm>
          <a:off x="2476500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5</xdr:row>
      <xdr:rowOff>0</xdr:rowOff>
    </xdr:from>
    <xdr:ext cx="77781" cy="198420"/>
    <xdr:sp macro="" textlink="">
      <xdr:nvSpPr>
        <xdr:cNvPr id="16" name="TextBox 15"/>
        <xdr:cNvSpPr txBox="1"/>
      </xdr:nvSpPr>
      <xdr:spPr>
        <a:xfrm>
          <a:off x="2476500" y="8858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6</xdr:row>
      <xdr:rowOff>0</xdr:rowOff>
    </xdr:from>
    <xdr:ext cx="77781" cy="198420"/>
    <xdr:sp macro="" textlink="">
      <xdr:nvSpPr>
        <xdr:cNvPr id="17" name="TextBox 16"/>
        <xdr:cNvSpPr txBox="1"/>
      </xdr:nvSpPr>
      <xdr:spPr>
        <a:xfrm>
          <a:off x="2476500" y="10763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7</xdr:row>
      <xdr:rowOff>0</xdr:rowOff>
    </xdr:from>
    <xdr:ext cx="77781" cy="198420"/>
    <xdr:sp macro="" textlink="">
      <xdr:nvSpPr>
        <xdr:cNvPr id="18" name="TextBox 17"/>
        <xdr:cNvSpPr txBox="1"/>
      </xdr:nvSpPr>
      <xdr:spPr>
        <a:xfrm>
          <a:off x="2476500" y="12668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8</xdr:row>
      <xdr:rowOff>0</xdr:rowOff>
    </xdr:from>
    <xdr:ext cx="77781" cy="198420"/>
    <xdr:sp macro="" textlink="">
      <xdr:nvSpPr>
        <xdr:cNvPr id="19" name="TextBox 18"/>
        <xdr:cNvSpPr txBox="1"/>
      </xdr:nvSpPr>
      <xdr:spPr>
        <a:xfrm>
          <a:off x="2476500" y="142875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8</xdr:row>
      <xdr:rowOff>0</xdr:rowOff>
    </xdr:from>
    <xdr:ext cx="77781" cy="198420"/>
    <xdr:sp macro="" textlink="">
      <xdr:nvSpPr>
        <xdr:cNvPr id="20" name="TextBox 19"/>
        <xdr:cNvSpPr txBox="1"/>
      </xdr:nvSpPr>
      <xdr:spPr>
        <a:xfrm>
          <a:off x="2476500" y="142875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21" name="TextBox 20"/>
        <xdr:cNvSpPr txBox="1"/>
      </xdr:nvSpPr>
      <xdr:spPr>
        <a:xfrm>
          <a:off x="2476500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22" name="TextBox 21"/>
        <xdr:cNvSpPr txBox="1"/>
      </xdr:nvSpPr>
      <xdr:spPr>
        <a:xfrm>
          <a:off x="2476500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6</xdr:row>
      <xdr:rowOff>0</xdr:rowOff>
    </xdr:from>
    <xdr:ext cx="77781" cy="198420"/>
    <xdr:sp macro="" textlink="">
      <xdr:nvSpPr>
        <xdr:cNvPr id="23" name="TextBox 22"/>
        <xdr:cNvSpPr txBox="1"/>
      </xdr:nvSpPr>
      <xdr:spPr>
        <a:xfrm>
          <a:off x="2476500" y="10763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7</xdr:row>
      <xdr:rowOff>0</xdr:rowOff>
    </xdr:from>
    <xdr:ext cx="77781" cy="198420"/>
    <xdr:sp macro="" textlink="">
      <xdr:nvSpPr>
        <xdr:cNvPr id="24" name="TextBox 23"/>
        <xdr:cNvSpPr txBox="1"/>
      </xdr:nvSpPr>
      <xdr:spPr>
        <a:xfrm>
          <a:off x="2476500" y="12668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8</xdr:row>
      <xdr:rowOff>0</xdr:rowOff>
    </xdr:from>
    <xdr:ext cx="77781" cy="198420"/>
    <xdr:sp macro="" textlink="">
      <xdr:nvSpPr>
        <xdr:cNvPr id="25" name="TextBox 24"/>
        <xdr:cNvSpPr txBox="1"/>
      </xdr:nvSpPr>
      <xdr:spPr>
        <a:xfrm>
          <a:off x="2476500" y="142875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9</xdr:row>
      <xdr:rowOff>0</xdr:rowOff>
    </xdr:from>
    <xdr:ext cx="77781" cy="198420"/>
    <xdr:sp macro="" textlink="">
      <xdr:nvSpPr>
        <xdr:cNvPr id="26" name="TextBox 25"/>
        <xdr:cNvSpPr txBox="1"/>
      </xdr:nvSpPr>
      <xdr:spPr>
        <a:xfrm>
          <a:off x="2476500" y="159067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9</xdr:row>
      <xdr:rowOff>0</xdr:rowOff>
    </xdr:from>
    <xdr:ext cx="77781" cy="198420"/>
    <xdr:sp macro="" textlink="">
      <xdr:nvSpPr>
        <xdr:cNvPr id="27" name="TextBox 26"/>
        <xdr:cNvSpPr txBox="1"/>
      </xdr:nvSpPr>
      <xdr:spPr>
        <a:xfrm>
          <a:off x="2476500" y="159067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28" name="TextBox 27"/>
        <xdr:cNvSpPr txBox="1"/>
      </xdr:nvSpPr>
      <xdr:spPr>
        <a:xfrm>
          <a:off x="2476500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29" name="TextBox 28"/>
        <xdr:cNvSpPr txBox="1"/>
      </xdr:nvSpPr>
      <xdr:spPr>
        <a:xfrm>
          <a:off x="2476500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6</xdr:row>
      <xdr:rowOff>0</xdr:rowOff>
    </xdr:from>
    <xdr:ext cx="77781" cy="198420"/>
    <xdr:sp macro="" textlink="">
      <xdr:nvSpPr>
        <xdr:cNvPr id="30" name="TextBox 29"/>
        <xdr:cNvSpPr txBox="1"/>
      </xdr:nvSpPr>
      <xdr:spPr>
        <a:xfrm>
          <a:off x="2476500" y="10763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7</xdr:row>
      <xdr:rowOff>0</xdr:rowOff>
    </xdr:from>
    <xdr:ext cx="77781" cy="198420"/>
    <xdr:sp macro="" textlink="">
      <xdr:nvSpPr>
        <xdr:cNvPr id="31" name="TextBox 30"/>
        <xdr:cNvSpPr txBox="1"/>
      </xdr:nvSpPr>
      <xdr:spPr>
        <a:xfrm>
          <a:off x="2476500" y="12668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8</xdr:row>
      <xdr:rowOff>0</xdr:rowOff>
    </xdr:from>
    <xdr:ext cx="77781" cy="198420"/>
    <xdr:sp macro="" textlink="">
      <xdr:nvSpPr>
        <xdr:cNvPr id="32" name="TextBox 31"/>
        <xdr:cNvSpPr txBox="1"/>
      </xdr:nvSpPr>
      <xdr:spPr>
        <a:xfrm>
          <a:off x="2476500" y="142875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9</xdr:row>
      <xdr:rowOff>0</xdr:rowOff>
    </xdr:from>
    <xdr:ext cx="77781" cy="198420"/>
    <xdr:sp macro="" textlink="">
      <xdr:nvSpPr>
        <xdr:cNvPr id="33" name="TextBox 32"/>
        <xdr:cNvSpPr txBox="1"/>
      </xdr:nvSpPr>
      <xdr:spPr>
        <a:xfrm>
          <a:off x="2476500" y="159067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9</xdr:row>
      <xdr:rowOff>0</xdr:rowOff>
    </xdr:from>
    <xdr:ext cx="77781" cy="198420"/>
    <xdr:sp macro="" textlink="">
      <xdr:nvSpPr>
        <xdr:cNvPr id="34" name="TextBox 33"/>
        <xdr:cNvSpPr txBox="1"/>
      </xdr:nvSpPr>
      <xdr:spPr>
        <a:xfrm>
          <a:off x="2476500" y="159067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35" name="TextBox 34"/>
        <xdr:cNvSpPr txBox="1"/>
      </xdr:nvSpPr>
      <xdr:spPr>
        <a:xfrm>
          <a:off x="2476500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36" name="TextBox 35"/>
        <xdr:cNvSpPr txBox="1"/>
      </xdr:nvSpPr>
      <xdr:spPr>
        <a:xfrm>
          <a:off x="2476500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7</xdr:row>
      <xdr:rowOff>0</xdr:rowOff>
    </xdr:from>
    <xdr:ext cx="77781" cy="198420"/>
    <xdr:sp macro="" textlink="">
      <xdr:nvSpPr>
        <xdr:cNvPr id="37" name="TextBox 36"/>
        <xdr:cNvSpPr txBox="1"/>
      </xdr:nvSpPr>
      <xdr:spPr>
        <a:xfrm>
          <a:off x="2476500" y="12668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8</xdr:row>
      <xdr:rowOff>0</xdr:rowOff>
    </xdr:from>
    <xdr:ext cx="77781" cy="198420"/>
    <xdr:sp macro="" textlink="">
      <xdr:nvSpPr>
        <xdr:cNvPr id="38" name="TextBox 37"/>
        <xdr:cNvSpPr txBox="1"/>
      </xdr:nvSpPr>
      <xdr:spPr>
        <a:xfrm>
          <a:off x="2476500" y="142875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9</xdr:row>
      <xdr:rowOff>0</xdr:rowOff>
    </xdr:from>
    <xdr:ext cx="77781" cy="198420"/>
    <xdr:sp macro="" textlink="">
      <xdr:nvSpPr>
        <xdr:cNvPr id="39" name="TextBox 38"/>
        <xdr:cNvSpPr txBox="1"/>
      </xdr:nvSpPr>
      <xdr:spPr>
        <a:xfrm>
          <a:off x="2476500" y="159067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10</xdr:row>
      <xdr:rowOff>0</xdr:rowOff>
    </xdr:from>
    <xdr:ext cx="77781" cy="198420"/>
    <xdr:sp macro="" textlink="">
      <xdr:nvSpPr>
        <xdr:cNvPr id="40" name="TextBox 39"/>
        <xdr:cNvSpPr txBox="1"/>
      </xdr:nvSpPr>
      <xdr:spPr>
        <a:xfrm>
          <a:off x="2476500" y="186690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10</xdr:row>
      <xdr:rowOff>0</xdr:rowOff>
    </xdr:from>
    <xdr:ext cx="77781" cy="198420"/>
    <xdr:sp macro="" textlink="">
      <xdr:nvSpPr>
        <xdr:cNvPr id="41" name="TextBox 40"/>
        <xdr:cNvSpPr txBox="1"/>
      </xdr:nvSpPr>
      <xdr:spPr>
        <a:xfrm>
          <a:off x="2476500" y="186690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42" name="TextBox 41"/>
        <xdr:cNvSpPr txBox="1"/>
      </xdr:nvSpPr>
      <xdr:spPr>
        <a:xfrm>
          <a:off x="2476500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43" name="TextBox 42"/>
        <xdr:cNvSpPr txBox="1"/>
      </xdr:nvSpPr>
      <xdr:spPr>
        <a:xfrm>
          <a:off x="2476500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8</xdr:row>
      <xdr:rowOff>0</xdr:rowOff>
    </xdr:from>
    <xdr:ext cx="77781" cy="198420"/>
    <xdr:sp macro="" textlink="">
      <xdr:nvSpPr>
        <xdr:cNvPr id="44" name="TextBox 43"/>
        <xdr:cNvSpPr txBox="1"/>
      </xdr:nvSpPr>
      <xdr:spPr>
        <a:xfrm>
          <a:off x="2476500" y="142875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9</xdr:row>
      <xdr:rowOff>0</xdr:rowOff>
    </xdr:from>
    <xdr:ext cx="77781" cy="198420"/>
    <xdr:sp macro="" textlink="">
      <xdr:nvSpPr>
        <xdr:cNvPr id="45" name="TextBox 44"/>
        <xdr:cNvSpPr txBox="1"/>
      </xdr:nvSpPr>
      <xdr:spPr>
        <a:xfrm>
          <a:off x="2476500" y="159067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10</xdr:row>
      <xdr:rowOff>0</xdr:rowOff>
    </xdr:from>
    <xdr:ext cx="77781" cy="198420"/>
    <xdr:sp macro="" textlink="">
      <xdr:nvSpPr>
        <xdr:cNvPr id="46" name="TextBox 45"/>
        <xdr:cNvSpPr txBox="1"/>
      </xdr:nvSpPr>
      <xdr:spPr>
        <a:xfrm>
          <a:off x="2476500" y="186690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11</xdr:row>
      <xdr:rowOff>0</xdr:rowOff>
    </xdr:from>
    <xdr:ext cx="77781" cy="198420"/>
    <xdr:sp macro="" textlink="">
      <xdr:nvSpPr>
        <xdr:cNvPr id="47" name="TextBox 46"/>
        <xdr:cNvSpPr txBox="1"/>
      </xdr:nvSpPr>
      <xdr:spPr>
        <a:xfrm>
          <a:off x="2476500" y="21431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11</xdr:row>
      <xdr:rowOff>0</xdr:rowOff>
    </xdr:from>
    <xdr:ext cx="77781" cy="198420"/>
    <xdr:sp macro="" textlink="">
      <xdr:nvSpPr>
        <xdr:cNvPr id="48" name="TextBox 47"/>
        <xdr:cNvSpPr txBox="1"/>
      </xdr:nvSpPr>
      <xdr:spPr>
        <a:xfrm>
          <a:off x="2476500" y="21431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49" name="TextBox 48"/>
        <xdr:cNvSpPr txBox="1"/>
      </xdr:nvSpPr>
      <xdr:spPr>
        <a:xfrm>
          <a:off x="2476500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50" name="TextBox 49"/>
        <xdr:cNvSpPr txBox="1"/>
      </xdr:nvSpPr>
      <xdr:spPr>
        <a:xfrm>
          <a:off x="2476500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9</xdr:row>
      <xdr:rowOff>0</xdr:rowOff>
    </xdr:from>
    <xdr:ext cx="77781" cy="198420"/>
    <xdr:sp macro="" textlink="">
      <xdr:nvSpPr>
        <xdr:cNvPr id="51" name="TextBox 50"/>
        <xdr:cNvSpPr txBox="1"/>
      </xdr:nvSpPr>
      <xdr:spPr>
        <a:xfrm>
          <a:off x="2476500" y="159067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10</xdr:row>
      <xdr:rowOff>0</xdr:rowOff>
    </xdr:from>
    <xdr:ext cx="77781" cy="198420"/>
    <xdr:sp macro="" textlink="">
      <xdr:nvSpPr>
        <xdr:cNvPr id="52" name="TextBox 51"/>
        <xdr:cNvSpPr txBox="1"/>
      </xdr:nvSpPr>
      <xdr:spPr>
        <a:xfrm>
          <a:off x="2476500" y="186690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11</xdr:row>
      <xdr:rowOff>0</xdr:rowOff>
    </xdr:from>
    <xdr:ext cx="77781" cy="198420"/>
    <xdr:sp macro="" textlink="">
      <xdr:nvSpPr>
        <xdr:cNvPr id="53" name="TextBox 52"/>
        <xdr:cNvSpPr txBox="1"/>
      </xdr:nvSpPr>
      <xdr:spPr>
        <a:xfrm>
          <a:off x="2476500" y="21431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12</xdr:row>
      <xdr:rowOff>0</xdr:rowOff>
    </xdr:from>
    <xdr:ext cx="77781" cy="198420"/>
    <xdr:sp macro="" textlink="">
      <xdr:nvSpPr>
        <xdr:cNvPr id="54" name="TextBox 53"/>
        <xdr:cNvSpPr txBox="1"/>
      </xdr:nvSpPr>
      <xdr:spPr>
        <a:xfrm>
          <a:off x="2476500" y="241935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12</xdr:row>
      <xdr:rowOff>0</xdr:rowOff>
    </xdr:from>
    <xdr:ext cx="77781" cy="198420"/>
    <xdr:sp macro="" textlink="">
      <xdr:nvSpPr>
        <xdr:cNvPr id="55" name="TextBox 54"/>
        <xdr:cNvSpPr txBox="1"/>
      </xdr:nvSpPr>
      <xdr:spPr>
        <a:xfrm>
          <a:off x="2476500" y="241935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56" name="TextBox 55"/>
        <xdr:cNvSpPr txBox="1"/>
      </xdr:nvSpPr>
      <xdr:spPr>
        <a:xfrm>
          <a:off x="2476500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57" name="TextBox 56"/>
        <xdr:cNvSpPr txBox="1"/>
      </xdr:nvSpPr>
      <xdr:spPr>
        <a:xfrm>
          <a:off x="2476500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7</xdr:row>
      <xdr:rowOff>0</xdr:rowOff>
    </xdr:from>
    <xdr:ext cx="77781" cy="198420"/>
    <xdr:sp macro="" textlink="">
      <xdr:nvSpPr>
        <xdr:cNvPr id="58" name="TextBox 57"/>
        <xdr:cNvSpPr txBox="1"/>
      </xdr:nvSpPr>
      <xdr:spPr>
        <a:xfrm>
          <a:off x="2476500" y="12668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8</xdr:row>
      <xdr:rowOff>0</xdr:rowOff>
    </xdr:from>
    <xdr:ext cx="77781" cy="198420"/>
    <xdr:sp macro="" textlink="">
      <xdr:nvSpPr>
        <xdr:cNvPr id="59" name="TextBox 58"/>
        <xdr:cNvSpPr txBox="1"/>
      </xdr:nvSpPr>
      <xdr:spPr>
        <a:xfrm>
          <a:off x="2476500" y="142875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9</xdr:row>
      <xdr:rowOff>0</xdr:rowOff>
    </xdr:from>
    <xdr:ext cx="77781" cy="198420"/>
    <xdr:sp macro="" textlink="">
      <xdr:nvSpPr>
        <xdr:cNvPr id="60" name="TextBox 59"/>
        <xdr:cNvSpPr txBox="1"/>
      </xdr:nvSpPr>
      <xdr:spPr>
        <a:xfrm>
          <a:off x="2476500" y="159067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10</xdr:row>
      <xdr:rowOff>0</xdr:rowOff>
    </xdr:from>
    <xdr:ext cx="77781" cy="198420"/>
    <xdr:sp macro="" textlink="">
      <xdr:nvSpPr>
        <xdr:cNvPr id="61" name="TextBox 60"/>
        <xdr:cNvSpPr txBox="1"/>
      </xdr:nvSpPr>
      <xdr:spPr>
        <a:xfrm>
          <a:off x="2476500" y="186690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10</xdr:row>
      <xdr:rowOff>0</xdr:rowOff>
    </xdr:from>
    <xdr:ext cx="77781" cy="198420"/>
    <xdr:sp macro="" textlink="">
      <xdr:nvSpPr>
        <xdr:cNvPr id="62" name="TextBox 61"/>
        <xdr:cNvSpPr txBox="1"/>
      </xdr:nvSpPr>
      <xdr:spPr>
        <a:xfrm>
          <a:off x="2476500" y="186690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63" name="TextBox 62"/>
        <xdr:cNvSpPr txBox="1"/>
      </xdr:nvSpPr>
      <xdr:spPr>
        <a:xfrm>
          <a:off x="2476500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64" name="TextBox 63"/>
        <xdr:cNvSpPr txBox="1"/>
      </xdr:nvSpPr>
      <xdr:spPr>
        <a:xfrm>
          <a:off x="2476500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8</xdr:row>
      <xdr:rowOff>0</xdr:rowOff>
    </xdr:from>
    <xdr:ext cx="77781" cy="198420"/>
    <xdr:sp macro="" textlink="">
      <xdr:nvSpPr>
        <xdr:cNvPr id="65" name="TextBox 64"/>
        <xdr:cNvSpPr txBox="1"/>
      </xdr:nvSpPr>
      <xdr:spPr>
        <a:xfrm>
          <a:off x="2476500" y="142875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9</xdr:row>
      <xdr:rowOff>0</xdr:rowOff>
    </xdr:from>
    <xdr:ext cx="77781" cy="198420"/>
    <xdr:sp macro="" textlink="">
      <xdr:nvSpPr>
        <xdr:cNvPr id="66" name="TextBox 65"/>
        <xdr:cNvSpPr txBox="1"/>
      </xdr:nvSpPr>
      <xdr:spPr>
        <a:xfrm>
          <a:off x="2476500" y="159067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10</xdr:row>
      <xdr:rowOff>0</xdr:rowOff>
    </xdr:from>
    <xdr:ext cx="77781" cy="198420"/>
    <xdr:sp macro="" textlink="">
      <xdr:nvSpPr>
        <xdr:cNvPr id="67" name="TextBox 66"/>
        <xdr:cNvSpPr txBox="1"/>
      </xdr:nvSpPr>
      <xdr:spPr>
        <a:xfrm>
          <a:off x="2476500" y="186690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11</xdr:row>
      <xdr:rowOff>0</xdr:rowOff>
    </xdr:from>
    <xdr:ext cx="77781" cy="198420"/>
    <xdr:sp macro="" textlink="">
      <xdr:nvSpPr>
        <xdr:cNvPr id="68" name="TextBox 67"/>
        <xdr:cNvSpPr txBox="1"/>
      </xdr:nvSpPr>
      <xdr:spPr>
        <a:xfrm>
          <a:off x="2476500" y="21431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11</xdr:row>
      <xdr:rowOff>0</xdr:rowOff>
    </xdr:from>
    <xdr:ext cx="77781" cy="198420"/>
    <xdr:sp macro="" textlink="">
      <xdr:nvSpPr>
        <xdr:cNvPr id="69" name="TextBox 68"/>
        <xdr:cNvSpPr txBox="1"/>
      </xdr:nvSpPr>
      <xdr:spPr>
        <a:xfrm>
          <a:off x="2476500" y="21431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70" name="TextBox 69"/>
        <xdr:cNvSpPr txBox="1"/>
      </xdr:nvSpPr>
      <xdr:spPr>
        <a:xfrm>
          <a:off x="2476500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71" name="TextBox 70"/>
        <xdr:cNvSpPr txBox="1"/>
      </xdr:nvSpPr>
      <xdr:spPr>
        <a:xfrm>
          <a:off x="2476500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9</xdr:row>
      <xdr:rowOff>0</xdr:rowOff>
    </xdr:from>
    <xdr:ext cx="77781" cy="198420"/>
    <xdr:sp macro="" textlink="">
      <xdr:nvSpPr>
        <xdr:cNvPr id="72" name="TextBox 71"/>
        <xdr:cNvSpPr txBox="1"/>
      </xdr:nvSpPr>
      <xdr:spPr>
        <a:xfrm>
          <a:off x="2476500" y="159067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10</xdr:row>
      <xdr:rowOff>0</xdr:rowOff>
    </xdr:from>
    <xdr:ext cx="77781" cy="198420"/>
    <xdr:sp macro="" textlink="">
      <xdr:nvSpPr>
        <xdr:cNvPr id="73" name="TextBox 72"/>
        <xdr:cNvSpPr txBox="1"/>
      </xdr:nvSpPr>
      <xdr:spPr>
        <a:xfrm>
          <a:off x="2476500" y="186690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11</xdr:row>
      <xdr:rowOff>0</xdr:rowOff>
    </xdr:from>
    <xdr:ext cx="77781" cy="198420"/>
    <xdr:sp macro="" textlink="">
      <xdr:nvSpPr>
        <xdr:cNvPr id="74" name="TextBox 73"/>
        <xdr:cNvSpPr txBox="1"/>
      </xdr:nvSpPr>
      <xdr:spPr>
        <a:xfrm>
          <a:off x="2476500" y="21431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12</xdr:row>
      <xdr:rowOff>0</xdr:rowOff>
    </xdr:from>
    <xdr:ext cx="77781" cy="198420"/>
    <xdr:sp macro="" textlink="">
      <xdr:nvSpPr>
        <xdr:cNvPr id="75" name="TextBox 74"/>
        <xdr:cNvSpPr txBox="1"/>
      </xdr:nvSpPr>
      <xdr:spPr>
        <a:xfrm>
          <a:off x="2476500" y="241935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12</xdr:row>
      <xdr:rowOff>0</xdr:rowOff>
    </xdr:from>
    <xdr:ext cx="77781" cy="198420"/>
    <xdr:sp macro="" textlink="">
      <xdr:nvSpPr>
        <xdr:cNvPr id="76" name="TextBox 75"/>
        <xdr:cNvSpPr txBox="1"/>
      </xdr:nvSpPr>
      <xdr:spPr>
        <a:xfrm>
          <a:off x="2476500" y="241935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77" name="TextBox 76"/>
        <xdr:cNvSpPr txBox="1"/>
      </xdr:nvSpPr>
      <xdr:spPr>
        <a:xfrm>
          <a:off x="2476500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78" name="TextBox 77"/>
        <xdr:cNvSpPr txBox="1"/>
      </xdr:nvSpPr>
      <xdr:spPr>
        <a:xfrm>
          <a:off x="2476500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10</xdr:row>
      <xdr:rowOff>0</xdr:rowOff>
    </xdr:from>
    <xdr:ext cx="77781" cy="198420"/>
    <xdr:sp macro="" textlink="">
      <xdr:nvSpPr>
        <xdr:cNvPr id="79" name="TextBox 78"/>
        <xdr:cNvSpPr txBox="1"/>
      </xdr:nvSpPr>
      <xdr:spPr>
        <a:xfrm>
          <a:off x="2476500" y="186690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11</xdr:row>
      <xdr:rowOff>0</xdr:rowOff>
    </xdr:from>
    <xdr:ext cx="77781" cy="198420"/>
    <xdr:sp macro="" textlink="">
      <xdr:nvSpPr>
        <xdr:cNvPr id="80" name="TextBox 79"/>
        <xdr:cNvSpPr txBox="1"/>
      </xdr:nvSpPr>
      <xdr:spPr>
        <a:xfrm>
          <a:off x="2476500" y="21431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12</xdr:row>
      <xdr:rowOff>0</xdr:rowOff>
    </xdr:from>
    <xdr:ext cx="77781" cy="198420"/>
    <xdr:sp macro="" textlink="">
      <xdr:nvSpPr>
        <xdr:cNvPr id="81" name="TextBox 80"/>
        <xdr:cNvSpPr txBox="1"/>
      </xdr:nvSpPr>
      <xdr:spPr>
        <a:xfrm>
          <a:off x="2476500" y="241935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13</xdr:row>
      <xdr:rowOff>0</xdr:rowOff>
    </xdr:from>
    <xdr:ext cx="77781" cy="198420"/>
    <xdr:sp macro="" textlink="">
      <xdr:nvSpPr>
        <xdr:cNvPr id="82" name="TextBox 81"/>
        <xdr:cNvSpPr txBox="1"/>
      </xdr:nvSpPr>
      <xdr:spPr>
        <a:xfrm>
          <a:off x="2476500" y="269557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13</xdr:row>
      <xdr:rowOff>0</xdr:rowOff>
    </xdr:from>
    <xdr:ext cx="77781" cy="198420"/>
    <xdr:sp macro="" textlink="">
      <xdr:nvSpPr>
        <xdr:cNvPr id="83" name="TextBox 82"/>
        <xdr:cNvSpPr txBox="1"/>
      </xdr:nvSpPr>
      <xdr:spPr>
        <a:xfrm>
          <a:off x="2476500" y="269557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84" name="TextBox 83"/>
        <xdr:cNvSpPr txBox="1"/>
      </xdr:nvSpPr>
      <xdr:spPr>
        <a:xfrm>
          <a:off x="2476500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85" name="TextBox 84"/>
        <xdr:cNvSpPr txBox="1"/>
      </xdr:nvSpPr>
      <xdr:spPr>
        <a:xfrm>
          <a:off x="2476500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10</xdr:row>
      <xdr:rowOff>0</xdr:rowOff>
    </xdr:from>
    <xdr:ext cx="77781" cy="198420"/>
    <xdr:sp macro="" textlink="">
      <xdr:nvSpPr>
        <xdr:cNvPr id="86" name="TextBox 85"/>
        <xdr:cNvSpPr txBox="1"/>
      </xdr:nvSpPr>
      <xdr:spPr>
        <a:xfrm>
          <a:off x="2476500" y="186690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11</xdr:row>
      <xdr:rowOff>0</xdr:rowOff>
    </xdr:from>
    <xdr:ext cx="77781" cy="198420"/>
    <xdr:sp macro="" textlink="">
      <xdr:nvSpPr>
        <xdr:cNvPr id="87" name="TextBox 86"/>
        <xdr:cNvSpPr txBox="1"/>
      </xdr:nvSpPr>
      <xdr:spPr>
        <a:xfrm>
          <a:off x="2476500" y="21431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12</xdr:row>
      <xdr:rowOff>0</xdr:rowOff>
    </xdr:from>
    <xdr:ext cx="77781" cy="198420"/>
    <xdr:sp macro="" textlink="">
      <xdr:nvSpPr>
        <xdr:cNvPr id="88" name="TextBox 87"/>
        <xdr:cNvSpPr txBox="1"/>
      </xdr:nvSpPr>
      <xdr:spPr>
        <a:xfrm>
          <a:off x="2476500" y="241935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13</xdr:row>
      <xdr:rowOff>0</xdr:rowOff>
    </xdr:from>
    <xdr:ext cx="77781" cy="198420"/>
    <xdr:sp macro="" textlink="">
      <xdr:nvSpPr>
        <xdr:cNvPr id="89" name="TextBox 88"/>
        <xdr:cNvSpPr txBox="1"/>
      </xdr:nvSpPr>
      <xdr:spPr>
        <a:xfrm>
          <a:off x="2476500" y="269557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13</xdr:row>
      <xdr:rowOff>0</xdr:rowOff>
    </xdr:from>
    <xdr:ext cx="77781" cy="198420"/>
    <xdr:sp macro="" textlink="">
      <xdr:nvSpPr>
        <xdr:cNvPr id="90" name="TextBox 89"/>
        <xdr:cNvSpPr txBox="1"/>
      </xdr:nvSpPr>
      <xdr:spPr>
        <a:xfrm>
          <a:off x="2476500" y="269557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91" name="TextBox 90"/>
        <xdr:cNvSpPr txBox="1"/>
      </xdr:nvSpPr>
      <xdr:spPr>
        <a:xfrm>
          <a:off x="2476500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92" name="TextBox 91"/>
        <xdr:cNvSpPr txBox="1"/>
      </xdr:nvSpPr>
      <xdr:spPr>
        <a:xfrm>
          <a:off x="2476500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11</xdr:row>
      <xdr:rowOff>0</xdr:rowOff>
    </xdr:from>
    <xdr:ext cx="77781" cy="198420"/>
    <xdr:sp macro="" textlink="">
      <xdr:nvSpPr>
        <xdr:cNvPr id="93" name="TextBox 92"/>
        <xdr:cNvSpPr txBox="1"/>
      </xdr:nvSpPr>
      <xdr:spPr>
        <a:xfrm>
          <a:off x="2476500" y="21431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12</xdr:row>
      <xdr:rowOff>0</xdr:rowOff>
    </xdr:from>
    <xdr:ext cx="77781" cy="198420"/>
    <xdr:sp macro="" textlink="">
      <xdr:nvSpPr>
        <xdr:cNvPr id="94" name="TextBox 93"/>
        <xdr:cNvSpPr txBox="1"/>
      </xdr:nvSpPr>
      <xdr:spPr>
        <a:xfrm>
          <a:off x="2476500" y="241935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13</xdr:row>
      <xdr:rowOff>0</xdr:rowOff>
    </xdr:from>
    <xdr:ext cx="77781" cy="198420"/>
    <xdr:sp macro="" textlink="">
      <xdr:nvSpPr>
        <xdr:cNvPr id="95" name="TextBox 94"/>
        <xdr:cNvSpPr txBox="1"/>
      </xdr:nvSpPr>
      <xdr:spPr>
        <a:xfrm>
          <a:off x="2476500" y="269557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14</xdr:row>
      <xdr:rowOff>0</xdr:rowOff>
    </xdr:from>
    <xdr:ext cx="77781" cy="198420"/>
    <xdr:sp macro="" textlink="">
      <xdr:nvSpPr>
        <xdr:cNvPr id="96" name="TextBox 95"/>
        <xdr:cNvSpPr txBox="1"/>
      </xdr:nvSpPr>
      <xdr:spPr>
        <a:xfrm>
          <a:off x="2476500" y="297180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14</xdr:row>
      <xdr:rowOff>0</xdr:rowOff>
    </xdr:from>
    <xdr:ext cx="77781" cy="198420"/>
    <xdr:sp macro="" textlink="">
      <xdr:nvSpPr>
        <xdr:cNvPr id="97" name="TextBox 96"/>
        <xdr:cNvSpPr txBox="1"/>
      </xdr:nvSpPr>
      <xdr:spPr>
        <a:xfrm>
          <a:off x="2476500" y="297180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98" name="TextBox 97"/>
        <xdr:cNvSpPr txBox="1"/>
      </xdr:nvSpPr>
      <xdr:spPr>
        <a:xfrm>
          <a:off x="2476500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99" name="TextBox 98"/>
        <xdr:cNvSpPr txBox="1"/>
      </xdr:nvSpPr>
      <xdr:spPr>
        <a:xfrm>
          <a:off x="2476500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12</xdr:row>
      <xdr:rowOff>0</xdr:rowOff>
    </xdr:from>
    <xdr:ext cx="77781" cy="198420"/>
    <xdr:sp macro="" textlink="">
      <xdr:nvSpPr>
        <xdr:cNvPr id="100" name="TextBox 99"/>
        <xdr:cNvSpPr txBox="1"/>
      </xdr:nvSpPr>
      <xdr:spPr>
        <a:xfrm>
          <a:off x="2476500" y="241935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13</xdr:row>
      <xdr:rowOff>0</xdr:rowOff>
    </xdr:from>
    <xdr:ext cx="77781" cy="198420"/>
    <xdr:sp macro="" textlink="">
      <xdr:nvSpPr>
        <xdr:cNvPr id="101" name="TextBox 100"/>
        <xdr:cNvSpPr txBox="1"/>
      </xdr:nvSpPr>
      <xdr:spPr>
        <a:xfrm>
          <a:off x="2476500" y="269557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14</xdr:row>
      <xdr:rowOff>0</xdr:rowOff>
    </xdr:from>
    <xdr:ext cx="77781" cy="198420"/>
    <xdr:sp macro="" textlink="">
      <xdr:nvSpPr>
        <xdr:cNvPr id="102" name="TextBox 101"/>
        <xdr:cNvSpPr txBox="1"/>
      </xdr:nvSpPr>
      <xdr:spPr>
        <a:xfrm>
          <a:off x="2476500" y="297180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15</xdr:row>
      <xdr:rowOff>0</xdr:rowOff>
    </xdr:from>
    <xdr:ext cx="77781" cy="198420"/>
    <xdr:sp macro="" textlink="">
      <xdr:nvSpPr>
        <xdr:cNvPr id="103" name="TextBox 102"/>
        <xdr:cNvSpPr txBox="1"/>
      </xdr:nvSpPr>
      <xdr:spPr>
        <a:xfrm>
          <a:off x="2476500" y="324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15</xdr:row>
      <xdr:rowOff>0</xdr:rowOff>
    </xdr:from>
    <xdr:ext cx="77781" cy="198420"/>
    <xdr:sp macro="" textlink="">
      <xdr:nvSpPr>
        <xdr:cNvPr id="104" name="TextBox 103"/>
        <xdr:cNvSpPr txBox="1"/>
      </xdr:nvSpPr>
      <xdr:spPr>
        <a:xfrm>
          <a:off x="2476500" y="324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105" name="TextBox 104"/>
        <xdr:cNvSpPr txBox="1"/>
      </xdr:nvSpPr>
      <xdr:spPr>
        <a:xfrm>
          <a:off x="2476500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106" name="TextBox 105"/>
        <xdr:cNvSpPr txBox="1"/>
      </xdr:nvSpPr>
      <xdr:spPr>
        <a:xfrm>
          <a:off x="2476500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13</xdr:row>
      <xdr:rowOff>0</xdr:rowOff>
    </xdr:from>
    <xdr:ext cx="77781" cy="198420"/>
    <xdr:sp macro="" textlink="">
      <xdr:nvSpPr>
        <xdr:cNvPr id="107" name="TextBox 106"/>
        <xdr:cNvSpPr txBox="1"/>
      </xdr:nvSpPr>
      <xdr:spPr>
        <a:xfrm>
          <a:off x="2476500" y="269557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14</xdr:row>
      <xdr:rowOff>0</xdr:rowOff>
    </xdr:from>
    <xdr:ext cx="77781" cy="198420"/>
    <xdr:sp macro="" textlink="">
      <xdr:nvSpPr>
        <xdr:cNvPr id="108" name="TextBox 107"/>
        <xdr:cNvSpPr txBox="1"/>
      </xdr:nvSpPr>
      <xdr:spPr>
        <a:xfrm>
          <a:off x="2476500" y="297180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15</xdr:row>
      <xdr:rowOff>0</xdr:rowOff>
    </xdr:from>
    <xdr:ext cx="77781" cy="198420"/>
    <xdr:sp macro="" textlink="">
      <xdr:nvSpPr>
        <xdr:cNvPr id="109" name="TextBox 108"/>
        <xdr:cNvSpPr txBox="1"/>
      </xdr:nvSpPr>
      <xdr:spPr>
        <a:xfrm>
          <a:off x="2476500" y="324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16</xdr:row>
      <xdr:rowOff>0</xdr:rowOff>
    </xdr:from>
    <xdr:ext cx="77781" cy="198420"/>
    <xdr:sp macro="" textlink="">
      <xdr:nvSpPr>
        <xdr:cNvPr id="110" name="TextBox 109"/>
        <xdr:cNvSpPr txBox="1"/>
      </xdr:nvSpPr>
      <xdr:spPr>
        <a:xfrm>
          <a:off x="2476500" y="352425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16</xdr:row>
      <xdr:rowOff>0</xdr:rowOff>
    </xdr:from>
    <xdr:ext cx="77781" cy="198420"/>
    <xdr:sp macro="" textlink="">
      <xdr:nvSpPr>
        <xdr:cNvPr id="111" name="TextBox 110"/>
        <xdr:cNvSpPr txBox="1"/>
      </xdr:nvSpPr>
      <xdr:spPr>
        <a:xfrm>
          <a:off x="2476500" y="352425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112" name="TextBox 111"/>
        <xdr:cNvSpPr txBox="1"/>
      </xdr:nvSpPr>
      <xdr:spPr>
        <a:xfrm>
          <a:off x="2476500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219075</xdr:colOff>
      <xdr:row>0</xdr:row>
      <xdr:rowOff>0</xdr:rowOff>
    </xdr:from>
    <xdr:ext cx="77781" cy="198420"/>
    <xdr:sp macro="" textlink="">
      <xdr:nvSpPr>
        <xdr:cNvPr id="113" name="TextBox 112"/>
        <xdr:cNvSpPr txBox="1"/>
      </xdr:nvSpPr>
      <xdr:spPr>
        <a:xfrm>
          <a:off x="2476500" y="0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219075</xdr:colOff>
      <xdr:row>3</xdr:row>
      <xdr:rowOff>0</xdr:rowOff>
    </xdr:from>
    <xdr:ext cx="77781" cy="198420"/>
    <xdr:sp macro="" textlink="">
      <xdr:nvSpPr>
        <xdr:cNvPr id="2" name="TextBox 1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4</xdr:row>
      <xdr:rowOff>0</xdr:rowOff>
    </xdr:from>
    <xdr:ext cx="77781" cy="198420"/>
    <xdr:sp macro="" textlink="">
      <xdr:nvSpPr>
        <xdr:cNvPr id="3" name="TextBox 2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5</xdr:row>
      <xdr:rowOff>0</xdr:rowOff>
    </xdr:from>
    <xdr:ext cx="77781" cy="198420"/>
    <xdr:sp macro="" textlink="">
      <xdr:nvSpPr>
        <xdr:cNvPr id="4" name="TextBox 3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6</xdr:row>
      <xdr:rowOff>0</xdr:rowOff>
    </xdr:from>
    <xdr:ext cx="77781" cy="198420"/>
    <xdr:sp macro="" textlink="">
      <xdr:nvSpPr>
        <xdr:cNvPr id="5" name="TextBox 4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6</xdr:row>
      <xdr:rowOff>0</xdr:rowOff>
    </xdr:from>
    <xdr:ext cx="77781" cy="198420"/>
    <xdr:sp macro="" textlink="">
      <xdr:nvSpPr>
        <xdr:cNvPr id="6" name="TextBox 5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0</xdr:row>
      <xdr:rowOff>0</xdr:rowOff>
    </xdr:from>
    <xdr:ext cx="77781" cy="198420"/>
    <xdr:sp macro="" textlink="">
      <xdr:nvSpPr>
        <xdr:cNvPr id="7" name="TextBox 6"/>
        <xdr:cNvSpPr txBox="1"/>
      </xdr:nvSpPr>
      <xdr:spPr>
        <a:xfrm>
          <a:off x="5657850" y="7058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0</xdr:row>
      <xdr:rowOff>0</xdr:rowOff>
    </xdr:from>
    <xdr:ext cx="77781" cy="198420"/>
    <xdr:sp macro="" textlink="">
      <xdr:nvSpPr>
        <xdr:cNvPr id="8" name="TextBox 7"/>
        <xdr:cNvSpPr txBox="1"/>
      </xdr:nvSpPr>
      <xdr:spPr>
        <a:xfrm>
          <a:off x="5657850" y="7058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4</xdr:row>
      <xdr:rowOff>0</xdr:rowOff>
    </xdr:from>
    <xdr:ext cx="77781" cy="198420"/>
    <xdr:sp macro="" textlink="">
      <xdr:nvSpPr>
        <xdr:cNvPr id="9" name="TextBox 8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5</xdr:row>
      <xdr:rowOff>0</xdr:rowOff>
    </xdr:from>
    <xdr:ext cx="77781" cy="198420"/>
    <xdr:sp macro="" textlink="">
      <xdr:nvSpPr>
        <xdr:cNvPr id="10" name="TextBox 9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6</xdr:row>
      <xdr:rowOff>0</xdr:rowOff>
    </xdr:from>
    <xdr:ext cx="77781" cy="198420"/>
    <xdr:sp macro="" textlink="">
      <xdr:nvSpPr>
        <xdr:cNvPr id="11" name="TextBox 10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7</xdr:row>
      <xdr:rowOff>0</xdr:rowOff>
    </xdr:from>
    <xdr:ext cx="77781" cy="198420"/>
    <xdr:sp macro="" textlink="">
      <xdr:nvSpPr>
        <xdr:cNvPr id="12" name="TextBox 11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7</xdr:row>
      <xdr:rowOff>0</xdr:rowOff>
    </xdr:from>
    <xdr:ext cx="77781" cy="198420"/>
    <xdr:sp macro="" textlink="">
      <xdr:nvSpPr>
        <xdr:cNvPr id="13" name="TextBox 12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0</xdr:row>
      <xdr:rowOff>0</xdr:rowOff>
    </xdr:from>
    <xdr:ext cx="77781" cy="198420"/>
    <xdr:sp macro="" textlink="">
      <xdr:nvSpPr>
        <xdr:cNvPr id="14" name="TextBox 13"/>
        <xdr:cNvSpPr txBox="1"/>
      </xdr:nvSpPr>
      <xdr:spPr>
        <a:xfrm>
          <a:off x="5657850" y="7058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0</xdr:row>
      <xdr:rowOff>0</xdr:rowOff>
    </xdr:from>
    <xdr:ext cx="77781" cy="198420"/>
    <xdr:sp macro="" textlink="">
      <xdr:nvSpPr>
        <xdr:cNvPr id="15" name="TextBox 14"/>
        <xdr:cNvSpPr txBox="1"/>
      </xdr:nvSpPr>
      <xdr:spPr>
        <a:xfrm>
          <a:off x="5657850" y="7058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5</xdr:row>
      <xdr:rowOff>0</xdr:rowOff>
    </xdr:from>
    <xdr:ext cx="77781" cy="198420"/>
    <xdr:sp macro="" textlink="">
      <xdr:nvSpPr>
        <xdr:cNvPr id="16" name="TextBox 15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6</xdr:row>
      <xdr:rowOff>0</xdr:rowOff>
    </xdr:from>
    <xdr:ext cx="77781" cy="198420"/>
    <xdr:sp macro="" textlink="">
      <xdr:nvSpPr>
        <xdr:cNvPr id="17" name="TextBox 16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7</xdr:row>
      <xdr:rowOff>0</xdr:rowOff>
    </xdr:from>
    <xdr:ext cx="77781" cy="198420"/>
    <xdr:sp macro="" textlink="">
      <xdr:nvSpPr>
        <xdr:cNvPr id="18" name="TextBox 17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8</xdr:row>
      <xdr:rowOff>0</xdr:rowOff>
    </xdr:from>
    <xdr:ext cx="77781" cy="198420"/>
    <xdr:sp macro="" textlink="">
      <xdr:nvSpPr>
        <xdr:cNvPr id="19" name="TextBox 18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8</xdr:row>
      <xdr:rowOff>0</xdr:rowOff>
    </xdr:from>
    <xdr:ext cx="77781" cy="198420"/>
    <xdr:sp macro="" textlink="">
      <xdr:nvSpPr>
        <xdr:cNvPr id="20" name="TextBox 19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0</xdr:row>
      <xdr:rowOff>0</xdr:rowOff>
    </xdr:from>
    <xdr:ext cx="77781" cy="198420"/>
    <xdr:sp macro="" textlink="">
      <xdr:nvSpPr>
        <xdr:cNvPr id="21" name="TextBox 20"/>
        <xdr:cNvSpPr txBox="1"/>
      </xdr:nvSpPr>
      <xdr:spPr>
        <a:xfrm>
          <a:off x="5657850" y="7058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0</xdr:row>
      <xdr:rowOff>0</xdr:rowOff>
    </xdr:from>
    <xdr:ext cx="77781" cy="198420"/>
    <xdr:sp macro="" textlink="">
      <xdr:nvSpPr>
        <xdr:cNvPr id="22" name="TextBox 21"/>
        <xdr:cNvSpPr txBox="1"/>
      </xdr:nvSpPr>
      <xdr:spPr>
        <a:xfrm>
          <a:off x="5657850" y="7058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6</xdr:row>
      <xdr:rowOff>0</xdr:rowOff>
    </xdr:from>
    <xdr:ext cx="77781" cy="198420"/>
    <xdr:sp macro="" textlink="">
      <xdr:nvSpPr>
        <xdr:cNvPr id="23" name="TextBox 22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7</xdr:row>
      <xdr:rowOff>0</xdr:rowOff>
    </xdr:from>
    <xdr:ext cx="77781" cy="198420"/>
    <xdr:sp macro="" textlink="">
      <xdr:nvSpPr>
        <xdr:cNvPr id="24" name="TextBox 23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8</xdr:row>
      <xdr:rowOff>0</xdr:rowOff>
    </xdr:from>
    <xdr:ext cx="77781" cy="198420"/>
    <xdr:sp macro="" textlink="">
      <xdr:nvSpPr>
        <xdr:cNvPr id="25" name="TextBox 24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9</xdr:row>
      <xdr:rowOff>0</xdr:rowOff>
    </xdr:from>
    <xdr:ext cx="77781" cy="198420"/>
    <xdr:sp macro="" textlink="">
      <xdr:nvSpPr>
        <xdr:cNvPr id="26" name="TextBox 25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9</xdr:row>
      <xdr:rowOff>0</xdr:rowOff>
    </xdr:from>
    <xdr:ext cx="77781" cy="198420"/>
    <xdr:sp macro="" textlink="">
      <xdr:nvSpPr>
        <xdr:cNvPr id="27" name="TextBox 26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0</xdr:row>
      <xdr:rowOff>0</xdr:rowOff>
    </xdr:from>
    <xdr:ext cx="77781" cy="198420"/>
    <xdr:sp macro="" textlink="">
      <xdr:nvSpPr>
        <xdr:cNvPr id="28" name="TextBox 27"/>
        <xdr:cNvSpPr txBox="1"/>
      </xdr:nvSpPr>
      <xdr:spPr>
        <a:xfrm>
          <a:off x="5657850" y="7058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0</xdr:row>
      <xdr:rowOff>0</xdr:rowOff>
    </xdr:from>
    <xdr:ext cx="77781" cy="198420"/>
    <xdr:sp macro="" textlink="">
      <xdr:nvSpPr>
        <xdr:cNvPr id="29" name="TextBox 28"/>
        <xdr:cNvSpPr txBox="1"/>
      </xdr:nvSpPr>
      <xdr:spPr>
        <a:xfrm>
          <a:off x="5657850" y="7058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6</xdr:row>
      <xdr:rowOff>0</xdr:rowOff>
    </xdr:from>
    <xdr:ext cx="77781" cy="198420"/>
    <xdr:sp macro="" textlink="">
      <xdr:nvSpPr>
        <xdr:cNvPr id="30" name="TextBox 29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7</xdr:row>
      <xdr:rowOff>0</xdr:rowOff>
    </xdr:from>
    <xdr:ext cx="77781" cy="198420"/>
    <xdr:sp macro="" textlink="">
      <xdr:nvSpPr>
        <xdr:cNvPr id="31" name="TextBox 30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8</xdr:row>
      <xdr:rowOff>0</xdr:rowOff>
    </xdr:from>
    <xdr:ext cx="77781" cy="198420"/>
    <xdr:sp macro="" textlink="">
      <xdr:nvSpPr>
        <xdr:cNvPr id="32" name="TextBox 31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9</xdr:row>
      <xdr:rowOff>0</xdr:rowOff>
    </xdr:from>
    <xdr:ext cx="77781" cy="198420"/>
    <xdr:sp macro="" textlink="">
      <xdr:nvSpPr>
        <xdr:cNvPr id="33" name="TextBox 32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9</xdr:row>
      <xdr:rowOff>0</xdr:rowOff>
    </xdr:from>
    <xdr:ext cx="77781" cy="198420"/>
    <xdr:sp macro="" textlink="">
      <xdr:nvSpPr>
        <xdr:cNvPr id="34" name="TextBox 33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0</xdr:row>
      <xdr:rowOff>0</xdr:rowOff>
    </xdr:from>
    <xdr:ext cx="77781" cy="198420"/>
    <xdr:sp macro="" textlink="">
      <xdr:nvSpPr>
        <xdr:cNvPr id="35" name="TextBox 34"/>
        <xdr:cNvSpPr txBox="1"/>
      </xdr:nvSpPr>
      <xdr:spPr>
        <a:xfrm>
          <a:off x="5657850" y="7058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0</xdr:row>
      <xdr:rowOff>0</xdr:rowOff>
    </xdr:from>
    <xdr:ext cx="77781" cy="198420"/>
    <xdr:sp macro="" textlink="">
      <xdr:nvSpPr>
        <xdr:cNvPr id="36" name="TextBox 35"/>
        <xdr:cNvSpPr txBox="1"/>
      </xdr:nvSpPr>
      <xdr:spPr>
        <a:xfrm>
          <a:off x="5657850" y="7058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7</xdr:row>
      <xdr:rowOff>0</xdr:rowOff>
    </xdr:from>
    <xdr:ext cx="77781" cy="198420"/>
    <xdr:sp macro="" textlink="">
      <xdr:nvSpPr>
        <xdr:cNvPr id="37" name="TextBox 36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8</xdr:row>
      <xdr:rowOff>0</xdr:rowOff>
    </xdr:from>
    <xdr:ext cx="77781" cy="198420"/>
    <xdr:sp macro="" textlink="">
      <xdr:nvSpPr>
        <xdr:cNvPr id="38" name="TextBox 37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9</xdr:row>
      <xdr:rowOff>0</xdr:rowOff>
    </xdr:from>
    <xdr:ext cx="77781" cy="198420"/>
    <xdr:sp macro="" textlink="">
      <xdr:nvSpPr>
        <xdr:cNvPr id="39" name="TextBox 38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10</xdr:row>
      <xdr:rowOff>0</xdr:rowOff>
    </xdr:from>
    <xdr:ext cx="77781" cy="198420"/>
    <xdr:sp macro="" textlink="">
      <xdr:nvSpPr>
        <xdr:cNvPr id="40" name="TextBox 39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10</xdr:row>
      <xdr:rowOff>0</xdr:rowOff>
    </xdr:from>
    <xdr:ext cx="77781" cy="198420"/>
    <xdr:sp macro="" textlink="">
      <xdr:nvSpPr>
        <xdr:cNvPr id="41" name="TextBox 40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0</xdr:row>
      <xdr:rowOff>0</xdr:rowOff>
    </xdr:from>
    <xdr:ext cx="77781" cy="198420"/>
    <xdr:sp macro="" textlink="">
      <xdr:nvSpPr>
        <xdr:cNvPr id="42" name="TextBox 41"/>
        <xdr:cNvSpPr txBox="1"/>
      </xdr:nvSpPr>
      <xdr:spPr>
        <a:xfrm>
          <a:off x="5657850" y="7058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0</xdr:row>
      <xdr:rowOff>0</xdr:rowOff>
    </xdr:from>
    <xdr:ext cx="77781" cy="198420"/>
    <xdr:sp macro="" textlink="">
      <xdr:nvSpPr>
        <xdr:cNvPr id="43" name="TextBox 42"/>
        <xdr:cNvSpPr txBox="1"/>
      </xdr:nvSpPr>
      <xdr:spPr>
        <a:xfrm>
          <a:off x="5657850" y="7058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8</xdr:row>
      <xdr:rowOff>0</xdr:rowOff>
    </xdr:from>
    <xdr:ext cx="77781" cy="198420"/>
    <xdr:sp macro="" textlink="">
      <xdr:nvSpPr>
        <xdr:cNvPr id="44" name="TextBox 43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9</xdr:row>
      <xdr:rowOff>0</xdr:rowOff>
    </xdr:from>
    <xdr:ext cx="77781" cy="198420"/>
    <xdr:sp macro="" textlink="">
      <xdr:nvSpPr>
        <xdr:cNvPr id="45" name="TextBox 44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10</xdr:row>
      <xdr:rowOff>0</xdr:rowOff>
    </xdr:from>
    <xdr:ext cx="77781" cy="198420"/>
    <xdr:sp macro="" textlink="">
      <xdr:nvSpPr>
        <xdr:cNvPr id="46" name="TextBox 45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11</xdr:row>
      <xdr:rowOff>0</xdr:rowOff>
    </xdr:from>
    <xdr:ext cx="77781" cy="198420"/>
    <xdr:sp macro="" textlink="">
      <xdr:nvSpPr>
        <xdr:cNvPr id="47" name="TextBox 46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11</xdr:row>
      <xdr:rowOff>0</xdr:rowOff>
    </xdr:from>
    <xdr:ext cx="77781" cy="198420"/>
    <xdr:sp macro="" textlink="">
      <xdr:nvSpPr>
        <xdr:cNvPr id="48" name="TextBox 47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0</xdr:row>
      <xdr:rowOff>0</xdr:rowOff>
    </xdr:from>
    <xdr:ext cx="77781" cy="198420"/>
    <xdr:sp macro="" textlink="">
      <xdr:nvSpPr>
        <xdr:cNvPr id="49" name="TextBox 48"/>
        <xdr:cNvSpPr txBox="1"/>
      </xdr:nvSpPr>
      <xdr:spPr>
        <a:xfrm>
          <a:off x="5657850" y="7058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0</xdr:row>
      <xdr:rowOff>0</xdr:rowOff>
    </xdr:from>
    <xdr:ext cx="77781" cy="198420"/>
    <xdr:sp macro="" textlink="">
      <xdr:nvSpPr>
        <xdr:cNvPr id="50" name="TextBox 49"/>
        <xdr:cNvSpPr txBox="1"/>
      </xdr:nvSpPr>
      <xdr:spPr>
        <a:xfrm>
          <a:off x="5657850" y="7058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9</xdr:row>
      <xdr:rowOff>0</xdr:rowOff>
    </xdr:from>
    <xdr:ext cx="77781" cy="198420"/>
    <xdr:sp macro="" textlink="">
      <xdr:nvSpPr>
        <xdr:cNvPr id="51" name="TextBox 50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10</xdr:row>
      <xdr:rowOff>0</xdr:rowOff>
    </xdr:from>
    <xdr:ext cx="77781" cy="198420"/>
    <xdr:sp macro="" textlink="">
      <xdr:nvSpPr>
        <xdr:cNvPr id="52" name="TextBox 51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11</xdr:row>
      <xdr:rowOff>0</xdr:rowOff>
    </xdr:from>
    <xdr:ext cx="77781" cy="198420"/>
    <xdr:sp macro="" textlink="">
      <xdr:nvSpPr>
        <xdr:cNvPr id="53" name="TextBox 52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12</xdr:row>
      <xdr:rowOff>0</xdr:rowOff>
    </xdr:from>
    <xdr:ext cx="77781" cy="198420"/>
    <xdr:sp macro="" textlink="">
      <xdr:nvSpPr>
        <xdr:cNvPr id="54" name="TextBox 53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12</xdr:row>
      <xdr:rowOff>0</xdr:rowOff>
    </xdr:from>
    <xdr:ext cx="77781" cy="198420"/>
    <xdr:sp macro="" textlink="">
      <xdr:nvSpPr>
        <xdr:cNvPr id="55" name="TextBox 54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0</xdr:row>
      <xdr:rowOff>0</xdr:rowOff>
    </xdr:from>
    <xdr:ext cx="77781" cy="198420"/>
    <xdr:sp macro="" textlink="">
      <xdr:nvSpPr>
        <xdr:cNvPr id="56" name="TextBox 55"/>
        <xdr:cNvSpPr txBox="1"/>
      </xdr:nvSpPr>
      <xdr:spPr>
        <a:xfrm>
          <a:off x="5657850" y="7058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0</xdr:row>
      <xdr:rowOff>0</xdr:rowOff>
    </xdr:from>
    <xdr:ext cx="77781" cy="198420"/>
    <xdr:sp macro="" textlink="">
      <xdr:nvSpPr>
        <xdr:cNvPr id="57" name="TextBox 56"/>
        <xdr:cNvSpPr txBox="1"/>
      </xdr:nvSpPr>
      <xdr:spPr>
        <a:xfrm>
          <a:off x="5657850" y="7058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7</xdr:row>
      <xdr:rowOff>0</xdr:rowOff>
    </xdr:from>
    <xdr:ext cx="77781" cy="198420"/>
    <xdr:sp macro="" textlink="">
      <xdr:nvSpPr>
        <xdr:cNvPr id="58" name="TextBox 57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8</xdr:row>
      <xdr:rowOff>0</xdr:rowOff>
    </xdr:from>
    <xdr:ext cx="77781" cy="198420"/>
    <xdr:sp macro="" textlink="">
      <xdr:nvSpPr>
        <xdr:cNvPr id="59" name="TextBox 58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9</xdr:row>
      <xdr:rowOff>0</xdr:rowOff>
    </xdr:from>
    <xdr:ext cx="77781" cy="198420"/>
    <xdr:sp macro="" textlink="">
      <xdr:nvSpPr>
        <xdr:cNvPr id="60" name="TextBox 59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10</xdr:row>
      <xdr:rowOff>0</xdr:rowOff>
    </xdr:from>
    <xdr:ext cx="77781" cy="198420"/>
    <xdr:sp macro="" textlink="">
      <xdr:nvSpPr>
        <xdr:cNvPr id="61" name="TextBox 60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10</xdr:row>
      <xdr:rowOff>0</xdr:rowOff>
    </xdr:from>
    <xdr:ext cx="77781" cy="198420"/>
    <xdr:sp macro="" textlink="">
      <xdr:nvSpPr>
        <xdr:cNvPr id="62" name="TextBox 61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0</xdr:row>
      <xdr:rowOff>0</xdr:rowOff>
    </xdr:from>
    <xdr:ext cx="77781" cy="198420"/>
    <xdr:sp macro="" textlink="">
      <xdr:nvSpPr>
        <xdr:cNvPr id="63" name="TextBox 62"/>
        <xdr:cNvSpPr txBox="1"/>
      </xdr:nvSpPr>
      <xdr:spPr>
        <a:xfrm>
          <a:off x="5657850" y="7058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0</xdr:row>
      <xdr:rowOff>0</xdr:rowOff>
    </xdr:from>
    <xdr:ext cx="77781" cy="198420"/>
    <xdr:sp macro="" textlink="">
      <xdr:nvSpPr>
        <xdr:cNvPr id="64" name="TextBox 63"/>
        <xdr:cNvSpPr txBox="1"/>
      </xdr:nvSpPr>
      <xdr:spPr>
        <a:xfrm>
          <a:off x="5657850" y="7058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8</xdr:row>
      <xdr:rowOff>0</xdr:rowOff>
    </xdr:from>
    <xdr:ext cx="77781" cy="198420"/>
    <xdr:sp macro="" textlink="">
      <xdr:nvSpPr>
        <xdr:cNvPr id="65" name="TextBox 64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9</xdr:row>
      <xdr:rowOff>0</xdr:rowOff>
    </xdr:from>
    <xdr:ext cx="77781" cy="198420"/>
    <xdr:sp macro="" textlink="">
      <xdr:nvSpPr>
        <xdr:cNvPr id="66" name="TextBox 65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10</xdr:row>
      <xdr:rowOff>0</xdr:rowOff>
    </xdr:from>
    <xdr:ext cx="77781" cy="198420"/>
    <xdr:sp macro="" textlink="">
      <xdr:nvSpPr>
        <xdr:cNvPr id="67" name="TextBox 66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11</xdr:row>
      <xdr:rowOff>0</xdr:rowOff>
    </xdr:from>
    <xdr:ext cx="77781" cy="198420"/>
    <xdr:sp macro="" textlink="">
      <xdr:nvSpPr>
        <xdr:cNvPr id="68" name="TextBox 67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11</xdr:row>
      <xdr:rowOff>0</xdr:rowOff>
    </xdr:from>
    <xdr:ext cx="77781" cy="198420"/>
    <xdr:sp macro="" textlink="">
      <xdr:nvSpPr>
        <xdr:cNvPr id="69" name="TextBox 68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0</xdr:row>
      <xdr:rowOff>0</xdr:rowOff>
    </xdr:from>
    <xdr:ext cx="77781" cy="198420"/>
    <xdr:sp macro="" textlink="">
      <xdr:nvSpPr>
        <xdr:cNvPr id="70" name="TextBox 69"/>
        <xdr:cNvSpPr txBox="1"/>
      </xdr:nvSpPr>
      <xdr:spPr>
        <a:xfrm>
          <a:off x="5657850" y="7058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0</xdr:row>
      <xdr:rowOff>0</xdr:rowOff>
    </xdr:from>
    <xdr:ext cx="77781" cy="198420"/>
    <xdr:sp macro="" textlink="">
      <xdr:nvSpPr>
        <xdr:cNvPr id="71" name="TextBox 70"/>
        <xdr:cNvSpPr txBox="1"/>
      </xdr:nvSpPr>
      <xdr:spPr>
        <a:xfrm>
          <a:off x="5657850" y="7058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9</xdr:row>
      <xdr:rowOff>0</xdr:rowOff>
    </xdr:from>
    <xdr:ext cx="77781" cy="198420"/>
    <xdr:sp macro="" textlink="">
      <xdr:nvSpPr>
        <xdr:cNvPr id="72" name="TextBox 71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10</xdr:row>
      <xdr:rowOff>0</xdr:rowOff>
    </xdr:from>
    <xdr:ext cx="77781" cy="198420"/>
    <xdr:sp macro="" textlink="">
      <xdr:nvSpPr>
        <xdr:cNvPr id="73" name="TextBox 72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11</xdr:row>
      <xdr:rowOff>0</xdr:rowOff>
    </xdr:from>
    <xdr:ext cx="77781" cy="198420"/>
    <xdr:sp macro="" textlink="">
      <xdr:nvSpPr>
        <xdr:cNvPr id="74" name="TextBox 73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12</xdr:row>
      <xdr:rowOff>0</xdr:rowOff>
    </xdr:from>
    <xdr:ext cx="77781" cy="198420"/>
    <xdr:sp macro="" textlink="">
      <xdr:nvSpPr>
        <xdr:cNvPr id="75" name="TextBox 74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12</xdr:row>
      <xdr:rowOff>0</xdr:rowOff>
    </xdr:from>
    <xdr:ext cx="77781" cy="198420"/>
    <xdr:sp macro="" textlink="">
      <xdr:nvSpPr>
        <xdr:cNvPr id="76" name="TextBox 75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0</xdr:row>
      <xdr:rowOff>0</xdr:rowOff>
    </xdr:from>
    <xdr:ext cx="77781" cy="198420"/>
    <xdr:sp macro="" textlink="">
      <xdr:nvSpPr>
        <xdr:cNvPr id="77" name="TextBox 76"/>
        <xdr:cNvSpPr txBox="1"/>
      </xdr:nvSpPr>
      <xdr:spPr>
        <a:xfrm>
          <a:off x="5657850" y="7058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0</xdr:row>
      <xdr:rowOff>0</xdr:rowOff>
    </xdr:from>
    <xdr:ext cx="77781" cy="198420"/>
    <xdr:sp macro="" textlink="">
      <xdr:nvSpPr>
        <xdr:cNvPr id="78" name="TextBox 77"/>
        <xdr:cNvSpPr txBox="1"/>
      </xdr:nvSpPr>
      <xdr:spPr>
        <a:xfrm>
          <a:off x="5657850" y="7058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10</xdr:row>
      <xdr:rowOff>0</xdr:rowOff>
    </xdr:from>
    <xdr:ext cx="77781" cy="198420"/>
    <xdr:sp macro="" textlink="">
      <xdr:nvSpPr>
        <xdr:cNvPr id="79" name="TextBox 78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11</xdr:row>
      <xdr:rowOff>0</xdr:rowOff>
    </xdr:from>
    <xdr:ext cx="77781" cy="198420"/>
    <xdr:sp macro="" textlink="">
      <xdr:nvSpPr>
        <xdr:cNvPr id="80" name="TextBox 79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12</xdr:row>
      <xdr:rowOff>0</xdr:rowOff>
    </xdr:from>
    <xdr:ext cx="77781" cy="198420"/>
    <xdr:sp macro="" textlink="">
      <xdr:nvSpPr>
        <xdr:cNvPr id="81" name="TextBox 80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13</xdr:row>
      <xdr:rowOff>0</xdr:rowOff>
    </xdr:from>
    <xdr:ext cx="77781" cy="198420"/>
    <xdr:sp macro="" textlink="">
      <xdr:nvSpPr>
        <xdr:cNvPr id="82" name="TextBox 81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13</xdr:row>
      <xdr:rowOff>0</xdr:rowOff>
    </xdr:from>
    <xdr:ext cx="77781" cy="198420"/>
    <xdr:sp macro="" textlink="">
      <xdr:nvSpPr>
        <xdr:cNvPr id="83" name="TextBox 82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0</xdr:row>
      <xdr:rowOff>0</xdr:rowOff>
    </xdr:from>
    <xdr:ext cx="77781" cy="198420"/>
    <xdr:sp macro="" textlink="">
      <xdr:nvSpPr>
        <xdr:cNvPr id="84" name="TextBox 83"/>
        <xdr:cNvSpPr txBox="1"/>
      </xdr:nvSpPr>
      <xdr:spPr>
        <a:xfrm>
          <a:off x="5657850" y="7058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0</xdr:row>
      <xdr:rowOff>0</xdr:rowOff>
    </xdr:from>
    <xdr:ext cx="77781" cy="198420"/>
    <xdr:sp macro="" textlink="">
      <xdr:nvSpPr>
        <xdr:cNvPr id="85" name="TextBox 84"/>
        <xdr:cNvSpPr txBox="1"/>
      </xdr:nvSpPr>
      <xdr:spPr>
        <a:xfrm>
          <a:off x="5657850" y="7058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10</xdr:row>
      <xdr:rowOff>0</xdr:rowOff>
    </xdr:from>
    <xdr:ext cx="77781" cy="198420"/>
    <xdr:sp macro="" textlink="">
      <xdr:nvSpPr>
        <xdr:cNvPr id="86" name="TextBox 85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11</xdr:row>
      <xdr:rowOff>0</xdr:rowOff>
    </xdr:from>
    <xdr:ext cx="77781" cy="198420"/>
    <xdr:sp macro="" textlink="">
      <xdr:nvSpPr>
        <xdr:cNvPr id="87" name="TextBox 86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12</xdr:row>
      <xdr:rowOff>0</xdr:rowOff>
    </xdr:from>
    <xdr:ext cx="77781" cy="198420"/>
    <xdr:sp macro="" textlink="">
      <xdr:nvSpPr>
        <xdr:cNvPr id="88" name="TextBox 87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13</xdr:row>
      <xdr:rowOff>0</xdr:rowOff>
    </xdr:from>
    <xdr:ext cx="77781" cy="198420"/>
    <xdr:sp macro="" textlink="">
      <xdr:nvSpPr>
        <xdr:cNvPr id="89" name="TextBox 88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13</xdr:row>
      <xdr:rowOff>0</xdr:rowOff>
    </xdr:from>
    <xdr:ext cx="77781" cy="198420"/>
    <xdr:sp macro="" textlink="">
      <xdr:nvSpPr>
        <xdr:cNvPr id="90" name="TextBox 89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0</xdr:row>
      <xdr:rowOff>0</xdr:rowOff>
    </xdr:from>
    <xdr:ext cx="77781" cy="198420"/>
    <xdr:sp macro="" textlink="">
      <xdr:nvSpPr>
        <xdr:cNvPr id="91" name="TextBox 90"/>
        <xdr:cNvSpPr txBox="1"/>
      </xdr:nvSpPr>
      <xdr:spPr>
        <a:xfrm>
          <a:off x="5657850" y="7058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0</xdr:row>
      <xdr:rowOff>0</xdr:rowOff>
    </xdr:from>
    <xdr:ext cx="77781" cy="198420"/>
    <xdr:sp macro="" textlink="">
      <xdr:nvSpPr>
        <xdr:cNvPr id="92" name="TextBox 91"/>
        <xdr:cNvSpPr txBox="1"/>
      </xdr:nvSpPr>
      <xdr:spPr>
        <a:xfrm>
          <a:off x="5657850" y="7058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11</xdr:row>
      <xdr:rowOff>0</xdr:rowOff>
    </xdr:from>
    <xdr:ext cx="77781" cy="198420"/>
    <xdr:sp macro="" textlink="">
      <xdr:nvSpPr>
        <xdr:cNvPr id="93" name="TextBox 92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12</xdr:row>
      <xdr:rowOff>0</xdr:rowOff>
    </xdr:from>
    <xdr:ext cx="77781" cy="198420"/>
    <xdr:sp macro="" textlink="">
      <xdr:nvSpPr>
        <xdr:cNvPr id="94" name="TextBox 93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13</xdr:row>
      <xdr:rowOff>0</xdr:rowOff>
    </xdr:from>
    <xdr:ext cx="77781" cy="198420"/>
    <xdr:sp macro="" textlink="">
      <xdr:nvSpPr>
        <xdr:cNvPr id="95" name="TextBox 94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14</xdr:row>
      <xdr:rowOff>0</xdr:rowOff>
    </xdr:from>
    <xdr:ext cx="77781" cy="198420"/>
    <xdr:sp macro="" textlink="">
      <xdr:nvSpPr>
        <xdr:cNvPr id="96" name="TextBox 95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14</xdr:row>
      <xdr:rowOff>0</xdr:rowOff>
    </xdr:from>
    <xdr:ext cx="77781" cy="198420"/>
    <xdr:sp macro="" textlink="">
      <xdr:nvSpPr>
        <xdr:cNvPr id="97" name="TextBox 96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0</xdr:row>
      <xdr:rowOff>0</xdr:rowOff>
    </xdr:from>
    <xdr:ext cx="77781" cy="198420"/>
    <xdr:sp macro="" textlink="">
      <xdr:nvSpPr>
        <xdr:cNvPr id="98" name="TextBox 97"/>
        <xdr:cNvSpPr txBox="1"/>
      </xdr:nvSpPr>
      <xdr:spPr>
        <a:xfrm>
          <a:off x="5657850" y="7058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0</xdr:row>
      <xdr:rowOff>0</xdr:rowOff>
    </xdr:from>
    <xdr:ext cx="77781" cy="198420"/>
    <xdr:sp macro="" textlink="">
      <xdr:nvSpPr>
        <xdr:cNvPr id="99" name="TextBox 98"/>
        <xdr:cNvSpPr txBox="1"/>
      </xdr:nvSpPr>
      <xdr:spPr>
        <a:xfrm>
          <a:off x="5657850" y="7058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12</xdr:row>
      <xdr:rowOff>0</xdr:rowOff>
    </xdr:from>
    <xdr:ext cx="77781" cy="198420"/>
    <xdr:sp macro="" textlink="">
      <xdr:nvSpPr>
        <xdr:cNvPr id="100" name="TextBox 99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13</xdr:row>
      <xdr:rowOff>0</xdr:rowOff>
    </xdr:from>
    <xdr:ext cx="77781" cy="198420"/>
    <xdr:sp macro="" textlink="">
      <xdr:nvSpPr>
        <xdr:cNvPr id="101" name="TextBox 100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14</xdr:row>
      <xdr:rowOff>0</xdr:rowOff>
    </xdr:from>
    <xdr:ext cx="77781" cy="198420"/>
    <xdr:sp macro="" textlink="">
      <xdr:nvSpPr>
        <xdr:cNvPr id="102" name="TextBox 101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15</xdr:row>
      <xdr:rowOff>0</xdr:rowOff>
    </xdr:from>
    <xdr:ext cx="77781" cy="198420"/>
    <xdr:sp macro="" textlink="">
      <xdr:nvSpPr>
        <xdr:cNvPr id="103" name="TextBox 102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15</xdr:row>
      <xdr:rowOff>0</xdr:rowOff>
    </xdr:from>
    <xdr:ext cx="77781" cy="198420"/>
    <xdr:sp macro="" textlink="">
      <xdr:nvSpPr>
        <xdr:cNvPr id="104" name="TextBox 103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0</xdr:row>
      <xdr:rowOff>0</xdr:rowOff>
    </xdr:from>
    <xdr:ext cx="77781" cy="198420"/>
    <xdr:sp macro="" textlink="">
      <xdr:nvSpPr>
        <xdr:cNvPr id="105" name="TextBox 104"/>
        <xdr:cNvSpPr txBox="1"/>
      </xdr:nvSpPr>
      <xdr:spPr>
        <a:xfrm>
          <a:off x="5657850" y="7058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0</xdr:row>
      <xdr:rowOff>0</xdr:rowOff>
    </xdr:from>
    <xdr:ext cx="77781" cy="198420"/>
    <xdr:sp macro="" textlink="">
      <xdr:nvSpPr>
        <xdr:cNvPr id="106" name="TextBox 105"/>
        <xdr:cNvSpPr txBox="1"/>
      </xdr:nvSpPr>
      <xdr:spPr>
        <a:xfrm>
          <a:off x="5657850" y="7058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13</xdr:row>
      <xdr:rowOff>0</xdr:rowOff>
    </xdr:from>
    <xdr:ext cx="77781" cy="198420"/>
    <xdr:sp macro="" textlink="">
      <xdr:nvSpPr>
        <xdr:cNvPr id="107" name="TextBox 106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14</xdr:row>
      <xdr:rowOff>0</xdr:rowOff>
    </xdr:from>
    <xdr:ext cx="77781" cy="198420"/>
    <xdr:sp macro="" textlink="">
      <xdr:nvSpPr>
        <xdr:cNvPr id="108" name="TextBox 107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15</xdr:row>
      <xdr:rowOff>0</xdr:rowOff>
    </xdr:from>
    <xdr:ext cx="77781" cy="198420"/>
    <xdr:sp macro="" textlink="">
      <xdr:nvSpPr>
        <xdr:cNvPr id="109" name="TextBox 108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16</xdr:row>
      <xdr:rowOff>0</xdr:rowOff>
    </xdr:from>
    <xdr:ext cx="77781" cy="198420"/>
    <xdr:sp macro="" textlink="">
      <xdr:nvSpPr>
        <xdr:cNvPr id="110" name="TextBox 109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16</xdr:row>
      <xdr:rowOff>0</xdr:rowOff>
    </xdr:from>
    <xdr:ext cx="77781" cy="198420"/>
    <xdr:sp macro="" textlink="">
      <xdr:nvSpPr>
        <xdr:cNvPr id="111" name="TextBox 110"/>
        <xdr:cNvSpPr txBox="1"/>
      </xdr:nvSpPr>
      <xdr:spPr>
        <a:xfrm>
          <a:off x="5657850" y="7058025"/>
          <a:ext cx="77781" cy="1984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0</xdr:row>
      <xdr:rowOff>0</xdr:rowOff>
    </xdr:from>
    <xdr:ext cx="77781" cy="198420"/>
    <xdr:sp macro="" textlink="">
      <xdr:nvSpPr>
        <xdr:cNvPr id="112" name="TextBox 111"/>
        <xdr:cNvSpPr txBox="1"/>
      </xdr:nvSpPr>
      <xdr:spPr>
        <a:xfrm>
          <a:off x="5657850" y="7058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  <xdr:oneCellAnchor>
    <xdr:from>
      <xdr:col>3</xdr:col>
      <xdr:colOff>219075</xdr:colOff>
      <xdr:row>0</xdr:row>
      <xdr:rowOff>0</xdr:rowOff>
    </xdr:from>
    <xdr:ext cx="77781" cy="198420"/>
    <xdr:sp macro="" textlink="">
      <xdr:nvSpPr>
        <xdr:cNvPr id="113" name="TextBox 112"/>
        <xdr:cNvSpPr txBox="1"/>
      </xdr:nvSpPr>
      <xdr:spPr>
        <a:xfrm>
          <a:off x="5657850" y="7058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C%20TRUST\INCOME%20AND%20EXPENDITURE%202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C%20TRUST\IC%20TRUST%201213\IC%20Trust%20Statement%20Workings%2012-1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C%20TRUST\Rates%20Restricte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 (2)"/>
      <sheetName val="Fund listing"/>
      <sheetName val="2008-2009"/>
      <sheetName val="2007-2008"/>
      <sheetName val="2006-2007"/>
      <sheetName val="2005-2006"/>
      <sheetName val="2004-2005"/>
      <sheetName val="2003-2004"/>
      <sheetName val="2002-2003"/>
      <sheetName val="2001-2002"/>
      <sheetName val="2000-2001"/>
      <sheetName val="Sheet1"/>
      <sheetName val="Sheet10"/>
      <sheetName val="JOHN'S REPORT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>
        <row r="2">
          <cell r="A2" t="str">
            <v>Mr P Abel</v>
          </cell>
        </row>
        <row r="3">
          <cell r="A3" t="str">
            <v>Dr R Abel</v>
          </cell>
        </row>
        <row r="4">
          <cell r="A4" t="str">
            <v>Prof I Adcock</v>
          </cell>
        </row>
        <row r="5">
          <cell r="A5" t="str">
            <v>Aeronautics</v>
          </cell>
        </row>
        <row r="6">
          <cell r="A6" t="str">
            <v>Dr D Agnew</v>
          </cell>
        </row>
        <row r="7">
          <cell r="A7" t="str">
            <v>Agricola Fund</v>
          </cell>
        </row>
        <row r="8">
          <cell r="A8" t="str">
            <v>Prof Alaghband-Zadeh</v>
          </cell>
        </row>
        <row r="9">
          <cell r="A9" t="str">
            <v>Prof M Allday</v>
          </cell>
        </row>
        <row r="10">
          <cell r="A10" t="str">
            <v>Prof Anderson</v>
          </cell>
        </row>
        <row r="11">
          <cell r="A11" t="str">
            <v>Prof Anderson 2</v>
          </cell>
        </row>
        <row r="12">
          <cell r="A12" t="str">
            <v>Dr Andreyev</v>
          </cell>
        </row>
        <row r="13">
          <cell r="A13" t="str">
            <v>Dr Apperley</v>
          </cell>
        </row>
        <row r="14">
          <cell r="A14" t="str">
            <v>Dr R Ashcroft</v>
          </cell>
        </row>
        <row r="15">
          <cell r="A15" t="str">
            <v>Dr R Atun</v>
          </cell>
        </row>
        <row r="16">
          <cell r="A16" t="str">
            <v>Dr Azzopardi</v>
          </cell>
        </row>
        <row r="17">
          <cell r="A17" t="str">
            <v>Bader Fund</v>
          </cell>
        </row>
        <row r="18">
          <cell r="A18" t="str">
            <v>Dr KB Bamford</v>
          </cell>
        </row>
        <row r="19">
          <cell r="A19" t="str">
            <v>Dr C Bangham</v>
          </cell>
        </row>
        <row r="20">
          <cell r="A20" t="str">
            <v xml:space="preserve">Dr Bax </v>
          </cell>
        </row>
        <row r="21">
          <cell r="A21" t="str">
            <v>Dr M Beasley</v>
          </cell>
        </row>
        <row r="22">
          <cell r="A22" t="str">
            <v>Prof M Belvis</v>
          </cell>
        </row>
        <row r="23">
          <cell r="A23" t="str">
            <v>Dr N Best</v>
          </cell>
        </row>
        <row r="24">
          <cell r="A24" t="str">
            <v>Dr P Bhavsar</v>
          </cell>
        </row>
        <row r="25">
          <cell r="A25" t="str">
            <v>Bioengineering</v>
          </cell>
        </row>
        <row r="26">
          <cell r="A26" t="str">
            <v>Dr A Blakemore</v>
          </cell>
        </row>
        <row r="27">
          <cell r="A27" t="str">
            <v>Prof M Blomley</v>
          </cell>
        </row>
        <row r="28">
          <cell r="A28" t="str">
            <v>Prof Bloom</v>
          </cell>
        </row>
        <row r="29">
          <cell r="A29" t="str">
            <v>Prof A Boobis</v>
          </cell>
        </row>
        <row r="30">
          <cell r="A30" t="str">
            <v>Prof M Botto</v>
          </cell>
        </row>
        <row r="31">
          <cell r="A31" t="str">
            <v>Brains Against Meningitis</v>
          </cell>
        </row>
        <row r="32">
          <cell r="A32" t="str">
            <v>Dr AM Bronstein</v>
          </cell>
        </row>
        <row r="33">
          <cell r="A33" t="str">
            <v>Dr DJ Brook</v>
          </cell>
        </row>
        <row r="34">
          <cell r="A34" t="str">
            <v>Prof C Bulpitt &amp; Dr Rajkumar</v>
          </cell>
        </row>
        <row r="35">
          <cell r="A35" t="str">
            <v>Prof Bulpitt</v>
          </cell>
        </row>
        <row r="36">
          <cell r="A36" t="str">
            <v>Prof A Bush</v>
          </cell>
        </row>
        <row r="37">
          <cell r="A37" t="str">
            <v>Dr M Catley</v>
          </cell>
        </row>
        <row r="38">
          <cell r="A38" t="str">
            <v>Prof Cawley &amp; Dr Lowe</v>
          </cell>
        </row>
        <row r="39">
          <cell r="A39" t="str">
            <v>Dr J Chataway</v>
          </cell>
        </row>
        <row r="40">
          <cell r="A40" t="str">
            <v>Prof N Chayen</v>
          </cell>
        </row>
        <row r="41">
          <cell r="A41" t="str">
            <v>Chemical Engineering</v>
          </cell>
        </row>
        <row r="42">
          <cell r="A42" t="str">
            <v>Mr Cheshire</v>
          </cell>
        </row>
        <row r="43">
          <cell r="A43" t="str">
            <v>Prof Chung</v>
          </cell>
        </row>
        <row r="44">
          <cell r="A44" t="str">
            <v>Civil Engineering</v>
          </cell>
        </row>
        <row r="45">
          <cell r="A45" t="str">
            <v>Mr A Coats</v>
          </cell>
        </row>
        <row r="46">
          <cell r="A46" t="str">
            <v>Prof J Cobb</v>
          </cell>
        </row>
        <row r="47">
          <cell r="A47" t="str">
            <v>Prof Coleman</v>
          </cell>
        </row>
        <row r="48">
          <cell r="A48" t="str">
            <v>Prof P Collins</v>
          </cell>
        </row>
        <row r="49">
          <cell r="A49" t="str">
            <v>Computing</v>
          </cell>
        </row>
        <row r="50">
          <cell r="A50" t="str">
            <v>Dr D Cosgrove</v>
          </cell>
        </row>
        <row r="51">
          <cell r="A51" t="str">
            <v>Dr F Cowan</v>
          </cell>
        </row>
        <row r="52">
          <cell r="A52" t="str">
            <v>Prof R Cowie</v>
          </cell>
        </row>
        <row r="53">
          <cell r="A53" t="str">
            <v>Dr S Crofton</v>
          </cell>
        </row>
        <row r="54">
          <cell r="A54" t="str">
            <v>CX Alumni</v>
          </cell>
        </row>
        <row r="55">
          <cell r="A55" t="str">
            <v>Prof M Dallman</v>
          </cell>
        </row>
        <row r="56">
          <cell r="A56" t="str">
            <v>Prof Darzi</v>
          </cell>
        </row>
        <row r="57">
          <cell r="A57" t="str">
            <v>Dr AH Davies</v>
          </cell>
        </row>
        <row r="58">
          <cell r="A58" t="str">
            <v>Dr K Davies</v>
          </cell>
        </row>
        <row r="59">
          <cell r="A59" t="str">
            <v>De Belleroche</v>
          </cell>
        </row>
        <row r="60">
          <cell r="A60" t="str">
            <v>Prof De Wolf</v>
          </cell>
        </row>
        <row r="61">
          <cell r="A61" t="str">
            <v>Dr Dokal</v>
          </cell>
        </row>
        <row r="62">
          <cell r="A62" t="str">
            <v>Dr L Donnelly</v>
          </cell>
        </row>
        <row r="63">
          <cell r="A63" t="str">
            <v>Dr A Dorling</v>
          </cell>
        </row>
        <row r="64">
          <cell r="A64" t="str">
            <v>Dr A Dornhorst</v>
          </cell>
        </row>
        <row r="65">
          <cell r="A65" t="str">
            <v>Dr L Drake</v>
          </cell>
        </row>
        <row r="66">
          <cell r="A66" t="str">
            <v>Prof D Edward</v>
          </cell>
        </row>
        <row r="67">
          <cell r="A67" t="str">
            <v>Dr R Edwards</v>
          </cell>
        </row>
        <row r="68">
          <cell r="A68" t="str">
            <v>Electrical Engineering</v>
          </cell>
        </row>
        <row r="69">
          <cell r="A69" t="str">
            <v>Electrical Engineering1</v>
          </cell>
        </row>
        <row r="70">
          <cell r="A70" t="str">
            <v>Dr T Evans</v>
          </cell>
        </row>
        <row r="71">
          <cell r="A71" t="str">
            <v>Faculty of Engineering</v>
          </cell>
        </row>
        <row r="72">
          <cell r="A72" t="str">
            <v>Dr A Fairney</v>
          </cell>
        </row>
        <row r="73">
          <cell r="A73" t="str">
            <v>Prof P Farrell</v>
          </cell>
        </row>
        <row r="74">
          <cell r="A74" t="str">
            <v>Prof A Fenwick</v>
          </cell>
        </row>
        <row r="75">
          <cell r="A75" t="str">
            <v>Prof Ferguson &amp; Dr Donnelly</v>
          </cell>
        </row>
        <row r="76">
          <cell r="A76" t="str">
            <v>Dr GR Foster</v>
          </cell>
        </row>
        <row r="77">
          <cell r="A77" t="str">
            <v>Dr O Garden</v>
          </cell>
        </row>
        <row r="78">
          <cell r="A78" t="str">
            <v>Dr M Gatzoulis</v>
          </cell>
        </row>
        <row r="79">
          <cell r="A79" t="str">
            <v>Prof A J George</v>
          </cell>
        </row>
        <row r="80">
          <cell r="A80" t="str">
            <v>Prof Ghosh</v>
          </cell>
        </row>
        <row r="81">
          <cell r="A81" t="str">
            <v>Dr D Gillies</v>
          </cell>
        </row>
        <row r="82">
          <cell r="A82" t="str">
            <v>Prof Goldman</v>
          </cell>
        </row>
        <row r="83">
          <cell r="A83" t="str">
            <v>Dr I Goodfellow</v>
          </cell>
        </row>
        <row r="84">
          <cell r="A84" t="str">
            <v>Dr MR Goodier</v>
          </cell>
        </row>
        <row r="85">
          <cell r="A85" t="str">
            <v>Prof M Gordon</v>
          </cell>
        </row>
        <row r="86">
          <cell r="A86" t="str">
            <v>Dr K Gould</v>
          </cell>
        </row>
        <row r="87">
          <cell r="A87" t="str">
            <v>Prof M Green</v>
          </cell>
        </row>
        <row r="88">
          <cell r="A88" t="str">
            <v>Prof Greenhalgh</v>
          </cell>
        </row>
        <row r="89">
          <cell r="A89" t="str">
            <v>Dr K Gregory-Evans</v>
          </cell>
        </row>
        <row r="90">
          <cell r="A90" t="str">
            <v>Dr S Gregson</v>
          </cell>
        </row>
        <row r="91">
          <cell r="A91" t="str">
            <v>Mr N Habib</v>
          </cell>
        </row>
        <row r="92">
          <cell r="A92" t="str">
            <v>Haematology Clinical Trials</v>
          </cell>
        </row>
        <row r="93">
          <cell r="A93" t="str">
            <v>Haematology St Mary's</v>
          </cell>
        </row>
        <row r="94">
          <cell r="A94" t="str">
            <v>Haematology Gen</v>
          </cell>
        </row>
        <row r="95">
          <cell r="A95" t="str">
            <v>Mr N Hakim</v>
          </cell>
        </row>
        <row r="96">
          <cell r="A96" t="str">
            <v>Hammersmith MetMed</v>
          </cell>
        </row>
        <row r="97">
          <cell r="A97" t="str">
            <v>Dr  T Hansel</v>
          </cell>
        </row>
        <row r="98">
          <cell r="A98" t="str">
            <v>Dr A Hansell</v>
          </cell>
        </row>
        <row r="99">
          <cell r="A99" t="str">
            <v>Dr M Harrison</v>
          </cell>
        </row>
        <row r="100">
          <cell r="A100" t="str">
            <v>Prof D Haskard</v>
          </cell>
        </row>
        <row r="101">
          <cell r="A101" t="str">
            <v>Dr A Hemingway</v>
          </cell>
        </row>
        <row r="102">
          <cell r="A102" t="str">
            <v>Mr J Henry</v>
          </cell>
        </row>
        <row r="103">
          <cell r="A103" t="str">
            <v>Prof Hughes</v>
          </cell>
        </row>
        <row r="104">
          <cell r="A104" t="str">
            <v>Prof I Huhtaniemi</v>
          </cell>
        </row>
        <row r="105">
          <cell r="A105" t="str">
            <v>ICSM BENEFACTIONS</v>
          </cell>
        </row>
        <row r="106">
          <cell r="A106" t="str">
            <v>ICSM Benefactions</v>
          </cell>
        </row>
        <row r="107">
          <cell r="A107" t="str">
            <v>ICSM Glaxo</v>
          </cell>
        </row>
        <row r="108">
          <cell r="A108" t="str">
            <v>Dr P Ind</v>
          </cell>
        </row>
        <row r="109">
          <cell r="A109" t="str">
            <v>Dr K Ito</v>
          </cell>
        </row>
        <row r="110">
          <cell r="A110" t="str">
            <v>Dr L Jarup</v>
          </cell>
        </row>
        <row r="111">
          <cell r="A111" t="str">
            <v>Prof P Jeffrey</v>
          </cell>
        </row>
        <row r="112">
          <cell r="A112" t="str">
            <v>Mr L Jiao</v>
          </cell>
        </row>
        <row r="113">
          <cell r="A113" t="str">
            <v>Mark Johnson</v>
          </cell>
        </row>
        <row r="114">
          <cell r="A114" t="str">
            <v>Prof D Johnston</v>
          </cell>
        </row>
        <row r="115">
          <cell r="A115" t="str">
            <v>Prof SL Johnston</v>
          </cell>
        </row>
        <row r="116">
          <cell r="A116" t="str">
            <v>Dr H Jones</v>
          </cell>
        </row>
        <row r="117">
          <cell r="A117" t="str">
            <v>Dr T Jones</v>
          </cell>
        </row>
        <row r="118">
          <cell r="A118" t="str">
            <v>Prof E Joyce</v>
          </cell>
        </row>
        <row r="119">
          <cell r="A119" t="str">
            <v>Dr Kanfer</v>
          </cell>
        </row>
        <row r="120">
          <cell r="A120" t="str">
            <v>Dr Karadimitris</v>
          </cell>
        </row>
        <row r="121">
          <cell r="A121" t="str">
            <v>Dr P Karayiannis</v>
          </cell>
        </row>
        <row r="122">
          <cell r="A122" t="str">
            <v>Kate Harding</v>
          </cell>
        </row>
        <row r="123">
          <cell r="A123" t="str">
            <v>Dr AB Kay</v>
          </cell>
        </row>
        <row r="124">
          <cell r="A124" t="str">
            <v>Prof Kennard</v>
          </cell>
        </row>
        <row r="125">
          <cell r="A125" t="str">
            <v>Dr S Kharitonov</v>
          </cell>
        </row>
        <row r="126">
          <cell r="A126" t="str">
            <v>Mr V Khullar</v>
          </cell>
        </row>
        <row r="127">
          <cell r="A127" t="str">
            <v>Dr S Kirkland</v>
          </cell>
        </row>
        <row r="128">
          <cell r="A128" t="str">
            <v>Prof S Knight</v>
          </cell>
        </row>
        <row r="129">
          <cell r="A129" t="str">
            <v>Dr G Lack</v>
          </cell>
        </row>
        <row r="130">
          <cell r="A130" t="str">
            <v>Dr Laffan</v>
          </cell>
        </row>
        <row r="131">
          <cell r="A131" t="str">
            <v>Prof Lalani</v>
          </cell>
        </row>
        <row r="132">
          <cell r="A132" t="str">
            <v>Dr A Lall</v>
          </cell>
        </row>
        <row r="133">
          <cell r="A133" t="str">
            <v>Dr EW Lam</v>
          </cell>
        </row>
        <row r="134">
          <cell r="A134" t="str">
            <v>Dr M Lamperth</v>
          </cell>
        </row>
        <row r="135">
          <cell r="A135" t="str">
            <v>Dr M Larche</v>
          </cell>
        </row>
        <row r="136">
          <cell r="A136" t="str">
            <v>Dr Layton</v>
          </cell>
        </row>
        <row r="137">
          <cell r="A137" t="str">
            <v>Dr C Le Roux</v>
          </cell>
        </row>
        <row r="138">
          <cell r="A138" t="str">
            <v>Prof R Lechler</v>
          </cell>
        </row>
        <row r="139">
          <cell r="A139" t="str">
            <v>Prof M Levin</v>
          </cell>
        </row>
        <row r="140">
          <cell r="A140" t="str">
            <v>Dr L Lightstone</v>
          </cell>
        </row>
        <row r="141">
          <cell r="A141" t="str">
            <v>Dr D MacDonald</v>
          </cell>
        </row>
        <row r="142">
          <cell r="A142" t="str">
            <v>Dr K Macleod</v>
          </cell>
        </row>
        <row r="143">
          <cell r="A143" t="str">
            <v>Management School</v>
          </cell>
        </row>
        <row r="144">
          <cell r="A144" t="str">
            <v>Dr Marin</v>
          </cell>
        </row>
        <row r="145">
          <cell r="A145" t="str">
            <v>Prof R Mason</v>
          </cell>
        </row>
        <row r="146">
          <cell r="A146" t="str">
            <v>Prof PH Maxwell</v>
          </cell>
        </row>
        <row r="147">
          <cell r="A147" t="str">
            <v>Prof Maze</v>
          </cell>
        </row>
        <row r="148">
          <cell r="A148" t="str">
            <v>Dr A Mcgregor</v>
          </cell>
        </row>
        <row r="149">
          <cell r="A149" t="str">
            <v>Mechanical Engineering1</v>
          </cell>
        </row>
        <row r="150">
          <cell r="A150" t="str">
            <v xml:space="preserve">Mechanical Engineering </v>
          </cell>
        </row>
        <row r="151">
          <cell r="A151" t="str">
            <v>Dr Meeran</v>
          </cell>
        </row>
        <row r="152">
          <cell r="A152" t="str">
            <v>Prof J Melo</v>
          </cell>
        </row>
        <row r="153">
          <cell r="A153" t="str">
            <v>Metabolic Medicine</v>
          </cell>
        </row>
        <row r="154">
          <cell r="A154" t="str">
            <v>Dr J Mitchell</v>
          </cell>
        </row>
        <row r="155">
          <cell r="A155" t="str">
            <v>Dr Modi</v>
          </cell>
        </row>
        <row r="156">
          <cell r="A156" t="str">
            <v>Dr Murray</v>
          </cell>
        </row>
        <row r="157">
          <cell r="A157" t="str">
            <v>Prof G Neale</v>
          </cell>
        </row>
        <row r="158">
          <cell r="A158" t="str">
            <v>Dr H New</v>
          </cell>
        </row>
        <row r="159">
          <cell r="A159" t="str">
            <v>Dr J Nicholls</v>
          </cell>
        </row>
        <row r="160">
          <cell r="A160" t="str">
            <v>Dr M Nieuwenhuijsen</v>
          </cell>
        </row>
        <row r="161">
          <cell r="A161" t="str">
            <v>Prof J Ockrim</v>
          </cell>
        </row>
        <row r="162">
          <cell r="A162" t="str">
            <v>Dr J O'Donell</v>
          </cell>
        </row>
        <row r="163">
          <cell r="A163" t="str">
            <v>Dr E Olavarria</v>
          </cell>
        </row>
        <row r="164">
          <cell r="A164" t="str">
            <v>Prof P Openshaw</v>
          </cell>
        </row>
        <row r="165">
          <cell r="A165" t="str">
            <v>A Patrikios</v>
          </cell>
        </row>
        <row r="166">
          <cell r="A166" t="str">
            <v>Dr S Patterson</v>
          </cell>
        </row>
        <row r="167">
          <cell r="A167" t="str">
            <v>Dr GD Perkins</v>
          </cell>
        </row>
        <row r="168">
          <cell r="A168" t="str">
            <v>Philip Blissett</v>
          </cell>
        </row>
        <row r="169">
          <cell r="A169" t="str">
            <v>Prof J Plant</v>
          </cell>
        </row>
        <row r="170">
          <cell r="A170" t="str">
            <v>Julia Polak</v>
          </cell>
        </row>
        <row r="171">
          <cell r="A171" t="str">
            <v>Prof M Polkey</v>
          </cell>
        </row>
        <row r="172">
          <cell r="A172" t="str">
            <v>Prof Poole-Wilson</v>
          </cell>
        </row>
        <row r="173">
          <cell r="A173" t="str">
            <v>Prof N Poulter</v>
          </cell>
        </row>
        <row r="174">
          <cell r="A174" t="str">
            <v>Mr C Poulton</v>
          </cell>
        </row>
        <row r="175">
          <cell r="A175" t="str">
            <v>Mr K Pullen</v>
          </cell>
        </row>
        <row r="176">
          <cell r="A176" t="str">
            <v>Prof C Pusey</v>
          </cell>
        </row>
        <row r="177">
          <cell r="A177" t="str">
            <v>Dr G Quinlan</v>
          </cell>
        </row>
        <row r="178">
          <cell r="A178" t="str">
            <v>Dr Rahemtulla</v>
          </cell>
        </row>
        <row r="179">
          <cell r="A179" t="str">
            <v>Dr Rajkumar</v>
          </cell>
        </row>
        <row r="180">
          <cell r="A180" t="str">
            <v>Rheumatology Department</v>
          </cell>
        </row>
        <row r="181">
          <cell r="A181" t="str">
            <v>Dr A Rice</v>
          </cell>
        </row>
        <row r="182">
          <cell r="A182" t="str">
            <v>Dr R Rivers</v>
          </cell>
        </row>
        <row r="183">
          <cell r="A183" t="str">
            <v>Dr I Roberts</v>
          </cell>
        </row>
        <row r="184">
          <cell r="A184" t="str">
            <v>Dr Robertson</v>
          </cell>
        </row>
        <row r="185">
          <cell r="A185" t="str">
            <v>Dr D Robinson</v>
          </cell>
        </row>
        <row r="186">
          <cell r="A186" t="str">
            <v>T Rogers</v>
          </cell>
        </row>
        <row r="187">
          <cell r="A187" t="str">
            <v>Prof T Sensky</v>
          </cell>
        </row>
        <row r="188">
          <cell r="A188" t="str">
            <v>Prof PS Sever</v>
          </cell>
        </row>
        <row r="189">
          <cell r="A189" t="str">
            <v>Haleema Shakur</v>
          </cell>
        </row>
        <row r="190">
          <cell r="A190" t="str">
            <v>Dr C Shovlin</v>
          </cell>
        </row>
        <row r="191">
          <cell r="A191" t="str">
            <v>Dr M Simoes</v>
          </cell>
        </row>
        <row r="192">
          <cell r="A192" t="str">
            <v>SK</v>
          </cell>
        </row>
        <row r="193">
          <cell r="A193" t="str">
            <v>Prof M Sloman</v>
          </cell>
        </row>
        <row r="194">
          <cell r="A194" t="str">
            <v>D Smith</v>
          </cell>
        </row>
        <row r="195">
          <cell r="A195" t="str">
            <v>GL Smith</v>
          </cell>
        </row>
        <row r="196">
          <cell r="A196" t="str">
            <v>J Sparkes</v>
          </cell>
        </row>
        <row r="197">
          <cell r="A197" t="str">
            <v>Dr B Spratt</v>
          </cell>
        </row>
        <row r="198">
          <cell r="A198" t="str">
            <v>Dr Sriskanda</v>
          </cell>
        </row>
        <row r="199">
          <cell r="A199" t="str">
            <v>Dr A Stagg</v>
          </cell>
        </row>
        <row r="200">
          <cell r="A200" t="str">
            <v>Prof G Stamp</v>
          </cell>
        </row>
        <row r="201">
          <cell r="A201" t="str">
            <v>Stanley Clayton Ward</v>
          </cell>
        </row>
        <row r="202">
          <cell r="A202" t="str">
            <v>Dr Molly Stevens</v>
          </cell>
        </row>
        <row r="203">
          <cell r="A203" t="str">
            <v>Prof Studd</v>
          </cell>
        </row>
        <row r="204">
          <cell r="A204" t="str">
            <v>Ralph Sutcliff</v>
          </cell>
        </row>
        <row r="205">
          <cell r="A205" t="str">
            <v>Prof Taylor</v>
          </cell>
        </row>
        <row r="206">
          <cell r="A206" t="str">
            <v>Dr S Taylor-Robinson</v>
          </cell>
        </row>
        <row r="207">
          <cell r="A207" t="str">
            <v>Prof H Thomas</v>
          </cell>
        </row>
        <row r="208">
          <cell r="A208" t="str">
            <v>Dr Thomson</v>
          </cell>
        </row>
        <row r="209">
          <cell r="A209" t="str">
            <v>Dr J Todd</v>
          </cell>
        </row>
        <row r="210">
          <cell r="A210" t="str">
            <v>Toxicology</v>
          </cell>
        </row>
        <row r="211">
          <cell r="A211" t="str">
            <v>Dt Tysczzuk</v>
          </cell>
        </row>
        <row r="212">
          <cell r="A212" t="str">
            <v>Dr O Usmani</v>
          </cell>
        </row>
        <row r="213">
          <cell r="A213" t="str">
            <v>Dr S Uthaya</v>
          </cell>
        </row>
        <row r="214">
          <cell r="A214" t="str">
            <v>Dr T Vyse</v>
          </cell>
        </row>
        <row r="215">
          <cell r="A215" t="str">
            <v>Dr S Wagner</v>
          </cell>
        </row>
        <row r="216">
          <cell r="A216" t="str">
            <v>Prof Walport</v>
          </cell>
        </row>
        <row r="217">
          <cell r="A217" t="str">
            <v>Dr Walters</v>
          </cell>
        </row>
        <row r="218">
          <cell r="A218" t="str">
            <v>Prof M Warner</v>
          </cell>
        </row>
        <row r="219">
          <cell r="A219" t="str">
            <v>Prof J Weber</v>
          </cell>
        </row>
        <row r="220">
          <cell r="A220" t="str">
            <v>Prof P Webster</v>
          </cell>
        </row>
        <row r="221">
          <cell r="A221" t="str">
            <v>Dr MR Wilkins</v>
          </cell>
        </row>
        <row r="222">
          <cell r="A222" t="str">
            <v>Dr GR Williams</v>
          </cell>
        </row>
        <row r="223">
          <cell r="A223" t="str">
            <v>Dr SJ Wort</v>
          </cell>
        </row>
        <row r="224">
          <cell r="A224" t="str">
            <v>Prof D Young</v>
          </cell>
        </row>
      </sheetData>
      <sheetData sheetId="2"/>
      <sheetData sheetId="3">
        <row r="167">
          <cell r="C167">
            <v>48</v>
          </cell>
        </row>
      </sheetData>
      <sheetData sheetId="4">
        <row r="53">
          <cell r="P53" t="str">
            <v>The chronic administration of NMU in the paraventricular nucleus and its effect on food intake and body weight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ment"/>
      <sheetName val="Interest Rates"/>
      <sheetName val="Transfr"/>
      <sheetName val="2012-13"/>
      <sheetName val="Aug"/>
      <sheetName val="Sept"/>
      <sheetName val="Oct"/>
      <sheetName val="Nov"/>
      <sheetName val="Dec"/>
      <sheetName val="Jan"/>
      <sheetName val="Feb"/>
      <sheetName val="Mar"/>
      <sheetName val="Apr"/>
      <sheetName val="May"/>
      <sheetName val="Jun"/>
      <sheetName val="Jul"/>
      <sheetName val="YTD Summary"/>
      <sheetName val="YTD Summary Check to TB"/>
      <sheetName val="REC TO GRANTS SHEET"/>
      <sheetName val="TB Dump"/>
    </sheetNames>
    <sheetDataSet>
      <sheetData sheetId="0">
        <row r="7">
          <cell r="A7" t="str">
            <v>Management School ( Business School) BU</v>
          </cell>
        </row>
      </sheetData>
      <sheetData sheetId="1"/>
      <sheetData sheetId="2"/>
      <sheetData sheetId="3">
        <row r="14">
          <cell r="A14" t="str">
            <v>Fenwick, Prof A</v>
          </cell>
          <cell r="K14" t="str">
            <v>Fenwick, Prof A</v>
          </cell>
          <cell r="R14" t="str">
            <v>Belvisi, Prof M</v>
          </cell>
        </row>
        <row r="15">
          <cell r="A15" t="str">
            <v>Fenwick, Prof A</v>
          </cell>
          <cell r="K15" t="str">
            <v>Feizi, Prof T</v>
          </cell>
          <cell r="R15" t="str">
            <v>Bronstein, Prof A</v>
          </cell>
        </row>
        <row r="16">
          <cell r="A16" t="str">
            <v>unknown &amp; general fund</v>
          </cell>
          <cell r="K16" t="str">
            <v>Polak, Prof J</v>
          </cell>
          <cell r="R16" t="str">
            <v>Cosgrove, Prof D</v>
          </cell>
        </row>
        <row r="17">
          <cell r="A17" t="str">
            <v>unknown &amp; general fund</v>
          </cell>
          <cell r="K17" t="str">
            <v>Johnson, Dr M</v>
          </cell>
          <cell r="R17" t="str">
            <v>Cullinan, Prof P</v>
          </cell>
        </row>
        <row r="18">
          <cell r="A18" t="str">
            <v>unknown &amp; general fund</v>
          </cell>
          <cell r="K18" t="str">
            <v>Fenwick, Prof A</v>
          </cell>
          <cell r="R18" t="str">
            <v>Farrell, Prof P</v>
          </cell>
        </row>
        <row r="19">
          <cell r="A19" t="str">
            <v>unknown &amp; general fund</v>
          </cell>
          <cell r="K19" t="str">
            <v>Johnson, Dr M</v>
          </cell>
          <cell r="R19" t="str">
            <v>Farrell, Prof P</v>
          </cell>
        </row>
        <row r="20">
          <cell r="A20" t="str">
            <v>Fenwick, Prof A</v>
          </cell>
          <cell r="K20" t="str">
            <v>Fenwick, Prof A</v>
          </cell>
          <cell r="R20" t="str">
            <v>Habib, Prof N</v>
          </cell>
        </row>
        <row r="21">
          <cell r="A21" t="str">
            <v>Fenwick, Prof A</v>
          </cell>
          <cell r="K21" t="str">
            <v>Johnson, Dr M</v>
          </cell>
          <cell r="R21" t="str">
            <v>Haematology Clinical Trials</v>
          </cell>
        </row>
        <row r="22">
          <cell r="A22" t="str">
            <v>unknown &amp; general fund</v>
          </cell>
          <cell r="K22" t="str">
            <v>Fenwick, Prof A</v>
          </cell>
          <cell r="R22" t="str">
            <v>Hammersmith MetMed</v>
          </cell>
        </row>
        <row r="23">
          <cell r="A23" t="str">
            <v>unknown &amp; general fund</v>
          </cell>
          <cell r="K23" t="str">
            <v>Fenwick, Prof A</v>
          </cell>
          <cell r="R23" t="str">
            <v>Johnson, Dr M</v>
          </cell>
        </row>
        <row r="24">
          <cell r="A24" t="str">
            <v>unknown &amp; general fund</v>
          </cell>
          <cell r="K24" t="str">
            <v>Cawley, Prof &amp; Lowe, Dr</v>
          </cell>
          <cell r="R24" t="str">
            <v>Johnson, Dr M</v>
          </cell>
        </row>
        <row r="25">
          <cell r="A25" t="str">
            <v>Fenwick, Prof A</v>
          </cell>
          <cell r="K25" t="str">
            <v>Cobb, Prof J</v>
          </cell>
          <cell r="R25" t="str">
            <v>Leonard, Prof &amp; Thomas, Prof G</v>
          </cell>
        </row>
        <row r="26">
          <cell r="A26" t="str">
            <v>Fenwick, Prof A</v>
          </cell>
          <cell r="K26" t="str">
            <v>Fenwick, Prof A</v>
          </cell>
          <cell r="R26" t="str">
            <v>Leonard, Prof &amp; Thomas, Prof G</v>
          </cell>
        </row>
        <row r="27">
          <cell r="A27" t="str">
            <v>unknown &amp; general fund</v>
          </cell>
          <cell r="K27" t="str">
            <v>Alton, Prof E</v>
          </cell>
          <cell r="R27" t="str">
            <v>Metabolic Medicine</v>
          </cell>
        </row>
        <row r="28">
          <cell r="A28" t="str">
            <v>unknown &amp; general fund</v>
          </cell>
          <cell r="K28" t="str">
            <v>Pusey, Prof CD</v>
          </cell>
          <cell r="R28" t="str">
            <v>Metabolic Medicine</v>
          </cell>
        </row>
        <row r="29">
          <cell r="A29" t="str">
            <v>unknown &amp; general fund</v>
          </cell>
          <cell r="K29" t="str">
            <v>Fenwick, Prof A</v>
          </cell>
          <cell r="R29" t="str">
            <v>Shovlin, Dr C</v>
          </cell>
        </row>
        <row r="30">
          <cell r="A30" t="str">
            <v>unknown &amp; general fund</v>
          </cell>
          <cell r="K30" t="str">
            <v>Alton, Prof E</v>
          </cell>
          <cell r="R30" t="str">
            <v>Stebbing, Dr J</v>
          </cell>
        </row>
        <row r="31">
          <cell r="A31" t="str">
            <v>Fenwick, Prof A</v>
          </cell>
          <cell r="K31" t="str">
            <v>Fenwick, Prof A</v>
          </cell>
          <cell r="R31" t="str">
            <v>Charing Cross Alumni Fund</v>
          </cell>
        </row>
        <row r="32">
          <cell r="A32" t="str">
            <v>Fenwick, Prof A</v>
          </cell>
          <cell r="K32" t="str">
            <v>Alton, Prof E</v>
          </cell>
          <cell r="R32" t="str">
            <v>Bhavsar, Dr P</v>
          </cell>
        </row>
        <row r="33">
          <cell r="A33" t="str">
            <v>unknown &amp; general fund</v>
          </cell>
          <cell r="K33">
            <v>0</v>
          </cell>
          <cell r="R33" t="str">
            <v>Bronstein, Prof A</v>
          </cell>
        </row>
        <row r="34">
          <cell r="A34" t="str">
            <v>Fenwick, Prof A</v>
          </cell>
          <cell r="K34">
            <v>0</v>
          </cell>
          <cell r="R34" t="str">
            <v>Bush, Prof A</v>
          </cell>
        </row>
        <row r="35">
          <cell r="A35" t="str">
            <v>Fenwick, Prof A</v>
          </cell>
          <cell r="K35">
            <v>0</v>
          </cell>
          <cell r="R35" t="str">
            <v>Cawley, Prof &amp; Lowe, Dr</v>
          </cell>
        </row>
        <row r="36">
          <cell r="A36" t="str">
            <v>Fenwick, Prof A</v>
          </cell>
          <cell r="K36">
            <v>0</v>
          </cell>
          <cell r="R36" t="str">
            <v>Cobb, Prof J</v>
          </cell>
        </row>
        <row r="37">
          <cell r="A37" t="str">
            <v>Fenwick, Prof A</v>
          </cell>
          <cell r="K37">
            <v>0</v>
          </cell>
          <cell r="R37" t="str">
            <v>Cosgrove, Prof D</v>
          </cell>
        </row>
        <row r="38">
          <cell r="A38" t="str">
            <v>unknown &amp; general fund</v>
          </cell>
          <cell r="K38">
            <v>0</v>
          </cell>
          <cell r="R38" t="str">
            <v>Cowie, Prof M</v>
          </cell>
        </row>
        <row r="39">
          <cell r="A39" t="str">
            <v>Fenwick, Prof A</v>
          </cell>
          <cell r="K39">
            <v>0</v>
          </cell>
          <cell r="R39" t="str">
            <v>Earth Sciences Engineering</v>
          </cell>
        </row>
        <row r="40">
          <cell r="A40" t="str">
            <v>Fenwick, Prof A</v>
          </cell>
          <cell r="K40">
            <v>0</v>
          </cell>
          <cell r="R40" t="str">
            <v>Edwards, Prof D</v>
          </cell>
        </row>
        <row r="41">
          <cell r="A41" t="str">
            <v>unknown &amp; general fund</v>
          </cell>
          <cell r="K41">
            <v>0</v>
          </cell>
          <cell r="R41" t="str">
            <v>Faculty of Natural Science</v>
          </cell>
        </row>
        <row r="42">
          <cell r="A42" t="str">
            <v>unknown &amp; general fund</v>
          </cell>
          <cell r="K42">
            <v>0</v>
          </cell>
          <cell r="R42" t="str">
            <v>Groves, Dr A</v>
          </cell>
        </row>
        <row r="43">
          <cell r="A43" t="str">
            <v>Fenwick, Prof A</v>
          </cell>
          <cell r="K43">
            <v>0</v>
          </cell>
          <cell r="R43" t="str">
            <v>Hammersmith MetMed</v>
          </cell>
        </row>
        <row r="44">
          <cell r="A44" t="str">
            <v>unknown &amp; general fund</v>
          </cell>
          <cell r="K44">
            <v>0</v>
          </cell>
          <cell r="R44" t="str">
            <v>Hammersmith MetMed</v>
          </cell>
        </row>
        <row r="45">
          <cell r="A45" t="str">
            <v>Fenwick, Prof A</v>
          </cell>
          <cell r="K45">
            <v>0</v>
          </cell>
          <cell r="R45" t="str">
            <v>Hammersmith MetMed</v>
          </cell>
        </row>
        <row r="46">
          <cell r="A46" t="str">
            <v>Fenwick, Prof A</v>
          </cell>
          <cell r="K46">
            <v>0</v>
          </cell>
          <cell r="R46" t="str">
            <v>Haskard, Prof D</v>
          </cell>
        </row>
        <row r="47">
          <cell r="A47" t="str">
            <v>Fenwick, Prof A</v>
          </cell>
          <cell r="K47">
            <v>0</v>
          </cell>
          <cell r="R47" t="str">
            <v>Ind, Dr P</v>
          </cell>
        </row>
        <row r="48">
          <cell r="A48" t="str">
            <v>Fenwick, Prof A</v>
          </cell>
          <cell r="K48">
            <v>0</v>
          </cell>
          <cell r="R48" t="str">
            <v>Johnson, Dr M</v>
          </cell>
        </row>
        <row r="49">
          <cell r="A49" t="str">
            <v>Fenwick, Prof A</v>
          </cell>
          <cell r="K49">
            <v>0</v>
          </cell>
          <cell r="R49" t="str">
            <v>Lam, Prof EW</v>
          </cell>
        </row>
        <row r="50">
          <cell r="A50" t="str">
            <v>Fenwick, Prof A</v>
          </cell>
          <cell r="K50">
            <v>0</v>
          </cell>
          <cell r="R50" t="str">
            <v>Le Roux, Dr C</v>
          </cell>
        </row>
        <row r="51">
          <cell r="A51" t="str">
            <v>unknown &amp; general fund</v>
          </cell>
          <cell r="K51">
            <v>0</v>
          </cell>
          <cell r="R51" t="str">
            <v>Leonard, Prof &amp; Thomas, Prof G</v>
          </cell>
        </row>
        <row r="52">
          <cell r="A52" t="str">
            <v>Fenwick, Prof A</v>
          </cell>
          <cell r="K52">
            <v>0</v>
          </cell>
          <cell r="R52" t="str">
            <v>Leonard, Prof &amp; Thomas, Prof G</v>
          </cell>
        </row>
        <row r="53">
          <cell r="A53" t="str">
            <v>Fenwick, Prof A</v>
          </cell>
          <cell r="K53">
            <v>0</v>
          </cell>
          <cell r="R53" t="str">
            <v>Metabolic Medicine</v>
          </cell>
        </row>
        <row r="54">
          <cell r="A54" t="str">
            <v>unknown &amp; general fund</v>
          </cell>
          <cell r="K54">
            <v>0</v>
          </cell>
          <cell r="R54" t="str">
            <v>Quinlan, Dr G</v>
          </cell>
        </row>
        <row r="55">
          <cell r="A55" t="str">
            <v>unknown &amp; general fund</v>
          </cell>
          <cell r="K55">
            <v>0</v>
          </cell>
          <cell r="R55" t="str">
            <v>Roncaroli, Federico</v>
          </cell>
        </row>
        <row r="56">
          <cell r="A56" t="str">
            <v>unknown &amp; general fund</v>
          </cell>
          <cell r="K56">
            <v>0</v>
          </cell>
          <cell r="R56" t="str">
            <v>Seemungal, Dr Barry</v>
          </cell>
        </row>
        <row r="57">
          <cell r="A57" t="str">
            <v>unknown &amp; general fund</v>
          </cell>
          <cell r="K57">
            <v>0</v>
          </cell>
          <cell r="R57" t="str">
            <v>Stebbing, Dr J</v>
          </cell>
        </row>
        <row r="58">
          <cell r="A58" t="str">
            <v>Fenwick, Prof A</v>
          </cell>
          <cell r="K58">
            <v>0</v>
          </cell>
          <cell r="R58" t="str">
            <v>Stebbing, Dr J</v>
          </cell>
        </row>
        <row r="59">
          <cell r="A59" t="str">
            <v>unknown &amp; general fund</v>
          </cell>
          <cell r="K59">
            <v>0</v>
          </cell>
          <cell r="R59" t="str">
            <v>Wort, Dr SJ</v>
          </cell>
        </row>
        <row r="60">
          <cell r="A60" t="str">
            <v>unknown &amp; general fund</v>
          </cell>
          <cell r="K60">
            <v>0</v>
          </cell>
          <cell r="R60" t="str">
            <v>Frost, Prof G</v>
          </cell>
        </row>
        <row r="61">
          <cell r="A61" t="str">
            <v>unknown &amp; general fund</v>
          </cell>
          <cell r="K61">
            <v>0</v>
          </cell>
          <cell r="R61" t="str">
            <v>Faculty of Natural Science</v>
          </cell>
        </row>
        <row r="62">
          <cell r="A62" t="str">
            <v>Fenwick, Prof A</v>
          </cell>
          <cell r="K62">
            <v>0</v>
          </cell>
          <cell r="R62" t="str">
            <v>Frost, Prof G</v>
          </cell>
        </row>
        <row r="63">
          <cell r="A63" t="str">
            <v>unknown &amp; general fund</v>
          </cell>
          <cell r="K63">
            <v>0</v>
          </cell>
          <cell r="R63" t="str">
            <v>Hammersmith MetMed</v>
          </cell>
        </row>
        <row r="64">
          <cell r="A64" t="str">
            <v>unknown &amp; general fund</v>
          </cell>
          <cell r="K64">
            <v>0</v>
          </cell>
          <cell r="R64" t="str">
            <v>Metabolic Medicine</v>
          </cell>
        </row>
        <row r="65">
          <cell r="A65" t="str">
            <v>Fenwick, Prof A</v>
          </cell>
          <cell r="K65">
            <v>0</v>
          </cell>
          <cell r="R65" t="str">
            <v>Anderson, Prof R 2</v>
          </cell>
        </row>
        <row r="66">
          <cell r="A66" t="str">
            <v>unknown &amp; general fund</v>
          </cell>
          <cell r="K66">
            <v>0</v>
          </cell>
          <cell r="R66" t="str">
            <v>Drake, Dr L</v>
          </cell>
        </row>
        <row r="67">
          <cell r="A67" t="str">
            <v>unknown &amp; general fund</v>
          </cell>
          <cell r="K67">
            <v>0</v>
          </cell>
          <cell r="R67" t="str">
            <v>Johnson, Dr M</v>
          </cell>
        </row>
        <row r="68">
          <cell r="A68" t="str">
            <v>Fenwick, Prof A</v>
          </cell>
          <cell r="K68">
            <v>0</v>
          </cell>
          <cell r="R68" t="str">
            <v>Stebbing, Dr J</v>
          </cell>
        </row>
        <row r="69">
          <cell r="A69" t="str">
            <v>unknown &amp; general fund</v>
          </cell>
          <cell r="K69">
            <v>0</v>
          </cell>
          <cell r="R69" t="str">
            <v>Stebbing, Dr J</v>
          </cell>
        </row>
        <row r="70">
          <cell r="A70" t="str">
            <v>Fenwick, Prof A</v>
          </cell>
          <cell r="K70">
            <v>0</v>
          </cell>
          <cell r="R70" t="str">
            <v>Stebbing, Dr J</v>
          </cell>
        </row>
        <row r="71">
          <cell r="A71" t="str">
            <v>unknown &amp; general fund</v>
          </cell>
          <cell r="K71">
            <v>0</v>
          </cell>
          <cell r="R71" t="str">
            <v>Stebbing, Dr J</v>
          </cell>
        </row>
        <row r="72">
          <cell r="A72" t="str">
            <v>Fenwick, Prof A</v>
          </cell>
          <cell r="K72">
            <v>0</v>
          </cell>
          <cell r="R72" t="str">
            <v>Stebbing, Dr J</v>
          </cell>
        </row>
        <row r="73">
          <cell r="A73" t="str">
            <v>Fenwick, Prof A</v>
          </cell>
          <cell r="K73">
            <v>0</v>
          </cell>
          <cell r="R73" t="str">
            <v>Stebbing, Dr J</v>
          </cell>
        </row>
        <row r="74">
          <cell r="A74" t="str">
            <v>Fenwick, Prof A</v>
          </cell>
          <cell r="K74">
            <v>0</v>
          </cell>
          <cell r="R74" t="str">
            <v>Johnson, Dr M</v>
          </cell>
        </row>
        <row r="75">
          <cell r="A75" t="str">
            <v>Fenwick, Prof A</v>
          </cell>
          <cell r="K75">
            <v>0</v>
          </cell>
          <cell r="R75" t="str">
            <v>Johnson, Dr M</v>
          </cell>
        </row>
        <row r="76">
          <cell r="A76" t="str">
            <v>Fenwick, Prof A</v>
          </cell>
          <cell r="K76">
            <v>0</v>
          </cell>
          <cell r="R76" t="str">
            <v>Johnson, Dr M</v>
          </cell>
        </row>
        <row r="77">
          <cell r="A77" t="str">
            <v>unknown &amp; general fund</v>
          </cell>
          <cell r="K77">
            <v>0</v>
          </cell>
          <cell r="R77" t="str">
            <v>Darzi, Prof A</v>
          </cell>
        </row>
        <row r="78">
          <cell r="A78" t="str">
            <v>unknown &amp; general fund</v>
          </cell>
          <cell r="K78">
            <v>0</v>
          </cell>
          <cell r="R78" t="str">
            <v>Jiao, Mr L</v>
          </cell>
        </row>
        <row r="79">
          <cell r="A79" t="str">
            <v>Fenwick, Prof A</v>
          </cell>
          <cell r="K79">
            <v>0</v>
          </cell>
          <cell r="R79" t="str">
            <v>Johnson, Dr M</v>
          </cell>
        </row>
        <row r="80">
          <cell r="A80" t="str">
            <v>Fenwick, Prof A</v>
          </cell>
          <cell r="K80">
            <v>0</v>
          </cell>
          <cell r="R80" t="str">
            <v>Nieuwenhuijsen, Dr M</v>
          </cell>
        </row>
        <row r="81">
          <cell r="A81" t="str">
            <v>unknown &amp; general fund</v>
          </cell>
          <cell r="K81">
            <v>0</v>
          </cell>
          <cell r="R81" t="str">
            <v>Habib, Prof N</v>
          </cell>
        </row>
        <row r="82">
          <cell r="A82" t="str">
            <v>Fenwick, Prof A</v>
          </cell>
          <cell r="K82">
            <v>0</v>
          </cell>
          <cell r="R82" t="str">
            <v>Stebbing, Dr J</v>
          </cell>
        </row>
        <row r="83">
          <cell r="A83" t="str">
            <v>Fenwick, Prof A</v>
          </cell>
          <cell r="K83">
            <v>0</v>
          </cell>
          <cell r="R83" t="str">
            <v>Fenwick, Prof A</v>
          </cell>
        </row>
        <row r="84">
          <cell r="A84" t="str">
            <v>unknown &amp; general fund</v>
          </cell>
          <cell r="K84">
            <v>0</v>
          </cell>
          <cell r="R84" t="str">
            <v>Adcock, Prof I</v>
          </cell>
        </row>
        <row r="85">
          <cell r="A85" t="str">
            <v>Fenwick, Prof A</v>
          </cell>
          <cell r="K85">
            <v>0</v>
          </cell>
          <cell r="R85" t="str">
            <v>Cullinan, Prof P</v>
          </cell>
        </row>
        <row r="86">
          <cell r="A86" t="str">
            <v>unknown &amp; general fund</v>
          </cell>
          <cell r="K86">
            <v>0</v>
          </cell>
          <cell r="R86" t="str">
            <v>Spratt, Dr B</v>
          </cell>
        </row>
        <row r="87">
          <cell r="A87" t="str">
            <v>unknown &amp; general fund</v>
          </cell>
          <cell r="K87">
            <v>0</v>
          </cell>
          <cell r="R87" t="str">
            <v>Abel, Prof P</v>
          </cell>
        </row>
        <row r="88">
          <cell r="A88" t="str">
            <v>unknown &amp; general fund</v>
          </cell>
          <cell r="K88">
            <v>0</v>
          </cell>
          <cell r="R88" t="str">
            <v>Cowan, Dr F</v>
          </cell>
        </row>
        <row r="89">
          <cell r="A89" t="str">
            <v>unknown &amp; general fund</v>
          </cell>
          <cell r="K89">
            <v>0</v>
          </cell>
          <cell r="R89" t="str">
            <v>Feizi, Prof T</v>
          </cell>
        </row>
        <row r="90">
          <cell r="A90" t="str">
            <v>Fenwick, Prof A</v>
          </cell>
          <cell r="K90">
            <v>0</v>
          </cell>
          <cell r="R90" t="str">
            <v>Bush, Prof A</v>
          </cell>
        </row>
        <row r="91">
          <cell r="A91" t="str">
            <v>Fenwick, Prof A</v>
          </cell>
          <cell r="K91">
            <v>0</v>
          </cell>
          <cell r="R91" t="str">
            <v>Cobb, Prof J</v>
          </cell>
        </row>
        <row r="92">
          <cell r="A92" t="str">
            <v>unknown &amp; general fund</v>
          </cell>
          <cell r="K92">
            <v>0</v>
          </cell>
          <cell r="R92" t="str">
            <v>Faculty of Natural Science</v>
          </cell>
        </row>
        <row r="93">
          <cell r="A93" t="str">
            <v>Fenwick, Prof A</v>
          </cell>
          <cell r="K93">
            <v>0</v>
          </cell>
          <cell r="R93" t="str">
            <v>Collins, Prof P</v>
          </cell>
        </row>
        <row r="94">
          <cell r="A94" t="str">
            <v>unknown &amp; general fund</v>
          </cell>
          <cell r="K94">
            <v>0</v>
          </cell>
          <cell r="R94" t="str">
            <v>Stebbing, Dr J</v>
          </cell>
        </row>
        <row r="95">
          <cell r="A95" t="str">
            <v>Fenwick, Prof A</v>
          </cell>
          <cell r="K95">
            <v>0</v>
          </cell>
          <cell r="R95" t="str">
            <v>Johnson, Dr M</v>
          </cell>
        </row>
        <row r="96">
          <cell r="A96" t="str">
            <v>Fenwick, Prof A</v>
          </cell>
          <cell r="K96">
            <v>0</v>
          </cell>
          <cell r="R96" t="str">
            <v>Johnson, Dr M</v>
          </cell>
        </row>
        <row r="97">
          <cell r="A97" t="str">
            <v>Fenwick, Prof A</v>
          </cell>
          <cell r="K97">
            <v>0</v>
          </cell>
          <cell r="R97" t="str">
            <v>Johnson, Dr M</v>
          </cell>
        </row>
        <row r="98">
          <cell r="A98" t="str">
            <v>Fenwick, Prof A</v>
          </cell>
          <cell r="K98">
            <v>0</v>
          </cell>
          <cell r="R98" t="str">
            <v>Johnson, Dr M</v>
          </cell>
        </row>
        <row r="99">
          <cell r="A99" t="str">
            <v>Plant, Prof J</v>
          </cell>
          <cell r="K99">
            <v>0</v>
          </cell>
          <cell r="R99" t="str">
            <v>Lam, Prof EW</v>
          </cell>
        </row>
        <row r="100">
          <cell r="A100" t="str">
            <v>unknown &amp; general fund</v>
          </cell>
          <cell r="K100">
            <v>0</v>
          </cell>
          <cell r="R100" t="str">
            <v>Stebbing, Dr J</v>
          </cell>
        </row>
        <row r="101">
          <cell r="A101" t="str">
            <v>unknown &amp; general fund</v>
          </cell>
          <cell r="K101">
            <v>0</v>
          </cell>
          <cell r="R101" t="str">
            <v>Faculty of Natural Science</v>
          </cell>
        </row>
        <row r="102">
          <cell r="A102" t="str">
            <v>Fenwick, Prof A</v>
          </cell>
          <cell r="K102">
            <v>0</v>
          </cell>
          <cell r="R102" t="str">
            <v>Faculty of Natural Science</v>
          </cell>
        </row>
        <row r="103">
          <cell r="A103" t="str">
            <v>Fenwick, Prof A</v>
          </cell>
          <cell r="K103">
            <v>0</v>
          </cell>
          <cell r="R103" t="str">
            <v>Fenwick, Prof A</v>
          </cell>
        </row>
        <row r="104">
          <cell r="A104" t="str">
            <v>unknown &amp; general fund</v>
          </cell>
          <cell r="K104">
            <v>0</v>
          </cell>
          <cell r="R104" t="str">
            <v>Fenwick, Prof A</v>
          </cell>
        </row>
        <row r="105">
          <cell r="A105" t="str">
            <v>Fenwick, Prof A</v>
          </cell>
          <cell r="K105">
            <v>0</v>
          </cell>
          <cell r="R105" t="str">
            <v>Metabolic Medicine</v>
          </cell>
        </row>
        <row r="106">
          <cell r="A106" t="str">
            <v>Fenwick, Prof A</v>
          </cell>
          <cell r="K106">
            <v>0</v>
          </cell>
          <cell r="R106" t="str">
            <v>Hammersmith MetMed</v>
          </cell>
        </row>
        <row r="107">
          <cell r="A107" t="str">
            <v>Fenwick, Prof A</v>
          </cell>
          <cell r="K107">
            <v>0</v>
          </cell>
          <cell r="R107" t="str">
            <v>Hammersmith MetMed</v>
          </cell>
        </row>
        <row r="108">
          <cell r="A108" t="str">
            <v>Fenwick, Prof A</v>
          </cell>
          <cell r="K108">
            <v>0</v>
          </cell>
          <cell r="R108" t="str">
            <v>Farrell, Prof P</v>
          </cell>
        </row>
        <row r="109">
          <cell r="A109" t="str">
            <v>Fenwick, Prof A</v>
          </cell>
          <cell r="K109">
            <v>0</v>
          </cell>
          <cell r="R109" t="str">
            <v>Hammersmith MetMed</v>
          </cell>
        </row>
        <row r="110">
          <cell r="A110" t="str">
            <v>Fenwick, Prof A</v>
          </cell>
          <cell r="K110">
            <v>0</v>
          </cell>
          <cell r="R110" t="str">
            <v>Hammersmith MetMed</v>
          </cell>
        </row>
        <row r="111">
          <cell r="A111" t="str">
            <v>unknown &amp; general fund</v>
          </cell>
          <cell r="K111">
            <v>0</v>
          </cell>
          <cell r="R111" t="str">
            <v>Johnston, Prof S</v>
          </cell>
        </row>
        <row r="112">
          <cell r="A112" t="str">
            <v>Fenwick, Prof A</v>
          </cell>
          <cell r="K112">
            <v>0</v>
          </cell>
          <cell r="R112" t="str">
            <v>Lam, Prof EW</v>
          </cell>
        </row>
        <row r="113">
          <cell r="A113" t="str">
            <v>unknown &amp; general fund</v>
          </cell>
          <cell r="K113">
            <v>0</v>
          </cell>
          <cell r="R113" t="str">
            <v>Collins, Prof P</v>
          </cell>
        </row>
        <row r="114">
          <cell r="A114" t="str">
            <v>Fenwick, Prof A</v>
          </cell>
          <cell r="K114">
            <v>0</v>
          </cell>
          <cell r="R114" t="str">
            <v>Mason, Dr J</v>
          </cell>
        </row>
        <row r="115">
          <cell r="A115" t="str">
            <v>Fenwick, Prof A</v>
          </cell>
          <cell r="K115">
            <v>0</v>
          </cell>
          <cell r="R115" t="str">
            <v>Haematology Clinical Trials</v>
          </cell>
        </row>
        <row r="116">
          <cell r="A116" t="str">
            <v>Fenwick, Prof A</v>
          </cell>
          <cell r="K116">
            <v>0</v>
          </cell>
          <cell r="R116" t="str">
            <v>Johnson, Dr M</v>
          </cell>
        </row>
        <row r="117">
          <cell r="A117" t="str">
            <v>Fenwick, Prof A</v>
          </cell>
          <cell r="K117">
            <v>0</v>
          </cell>
          <cell r="R117" t="str">
            <v>Johnson, Dr M</v>
          </cell>
        </row>
        <row r="118">
          <cell r="A118" t="str">
            <v>unknown &amp; general fund</v>
          </cell>
          <cell r="K118">
            <v>0</v>
          </cell>
          <cell r="R118" t="str">
            <v>Farrell, Prof P</v>
          </cell>
        </row>
        <row r="119">
          <cell r="A119" t="str">
            <v>unknown &amp; general fund</v>
          </cell>
          <cell r="K119">
            <v>0</v>
          </cell>
          <cell r="R119" t="str">
            <v>Shovlin, Dr C</v>
          </cell>
        </row>
        <row r="120">
          <cell r="A120" t="str">
            <v>unknown &amp; general fund</v>
          </cell>
          <cell r="K120">
            <v>0</v>
          </cell>
          <cell r="R120" t="str">
            <v>Belvisi, Prof M</v>
          </cell>
        </row>
        <row r="121">
          <cell r="A121" t="str">
            <v>Fenwick, Prof A</v>
          </cell>
          <cell r="K121">
            <v>0</v>
          </cell>
          <cell r="R121" t="str">
            <v>Apperley, Prof J</v>
          </cell>
        </row>
        <row r="122">
          <cell r="A122" t="str">
            <v>Fenwick, Prof A</v>
          </cell>
          <cell r="K122">
            <v>0</v>
          </cell>
          <cell r="R122" t="str">
            <v>Bader Fund Restricted</v>
          </cell>
        </row>
        <row r="123">
          <cell r="A123" t="str">
            <v>unknown &amp; general fund</v>
          </cell>
          <cell r="K123">
            <v>0</v>
          </cell>
          <cell r="R123" t="str">
            <v>Bader Fund Restricted</v>
          </cell>
        </row>
        <row r="124">
          <cell r="A124" t="str">
            <v>unknown &amp; general fund</v>
          </cell>
          <cell r="K124">
            <v>0</v>
          </cell>
          <cell r="R124" t="str">
            <v>Earth Sciences Engineering</v>
          </cell>
        </row>
        <row r="125">
          <cell r="A125" t="str">
            <v>Fenwick, Prof A</v>
          </cell>
          <cell r="K125">
            <v>0</v>
          </cell>
          <cell r="R125" t="str">
            <v>Leonard, Prof &amp; Thomas, Prof G</v>
          </cell>
        </row>
        <row r="126">
          <cell r="A126" t="str">
            <v>Fenwick, Prof A</v>
          </cell>
          <cell r="K126">
            <v>0</v>
          </cell>
          <cell r="R126" t="str">
            <v>Johnson, Dr M</v>
          </cell>
        </row>
        <row r="127">
          <cell r="A127" t="str">
            <v>Metabolic Medicine</v>
          </cell>
          <cell r="K127">
            <v>0</v>
          </cell>
          <cell r="R127" t="str">
            <v>Leonard, Prof &amp; Thomas, Prof G</v>
          </cell>
        </row>
        <row r="128">
          <cell r="A128" t="str">
            <v>Johnson, Dr M</v>
          </cell>
          <cell r="K128">
            <v>0</v>
          </cell>
          <cell r="R128" t="str">
            <v>Wort, Dr SJ</v>
          </cell>
        </row>
        <row r="129">
          <cell r="A129" t="str">
            <v>Fenwick, Prof A</v>
          </cell>
          <cell r="K129">
            <v>0</v>
          </cell>
          <cell r="R129" t="str">
            <v>Bronstein, Prof A</v>
          </cell>
        </row>
        <row r="130">
          <cell r="A130" t="str">
            <v>Fenwick, Prof A</v>
          </cell>
          <cell r="K130">
            <v>0</v>
          </cell>
          <cell r="R130" t="str">
            <v>Seemungal, Dr Barry</v>
          </cell>
        </row>
        <row r="131">
          <cell r="A131" t="str">
            <v>Fenwick, Prof A</v>
          </cell>
          <cell r="K131">
            <v>0</v>
          </cell>
          <cell r="R131" t="str">
            <v>Thursz, Prof M</v>
          </cell>
        </row>
        <row r="132">
          <cell r="A132" t="str">
            <v>Fenwick, Prof A</v>
          </cell>
          <cell r="K132">
            <v>0</v>
          </cell>
          <cell r="R132" t="str">
            <v>Ind, Dr P</v>
          </cell>
        </row>
        <row r="133">
          <cell r="A133" t="str">
            <v>Fenwick, Prof A</v>
          </cell>
          <cell r="K133">
            <v>0</v>
          </cell>
          <cell r="R133" t="str">
            <v>Bhavsar, Dr P</v>
          </cell>
        </row>
        <row r="134">
          <cell r="A134" t="str">
            <v>Fenwick, Prof A</v>
          </cell>
          <cell r="K134">
            <v>0</v>
          </cell>
          <cell r="R134" t="str">
            <v>Cowie, Prof M</v>
          </cell>
        </row>
        <row r="135">
          <cell r="A135" t="str">
            <v>Fenwick, Prof A</v>
          </cell>
          <cell r="K135">
            <v>0</v>
          </cell>
          <cell r="R135" t="str">
            <v>Sriskandan, Dr S</v>
          </cell>
        </row>
        <row r="136">
          <cell r="A136" t="str">
            <v>Fenwick, Prof A</v>
          </cell>
          <cell r="K136">
            <v>0</v>
          </cell>
          <cell r="R136" t="str">
            <v>Bronstein, Prof A</v>
          </cell>
        </row>
        <row r="137">
          <cell r="A137" t="str">
            <v>unknown &amp; general fund</v>
          </cell>
          <cell r="K137">
            <v>0</v>
          </cell>
          <cell r="R137" t="str">
            <v>Frost, Prof G</v>
          </cell>
        </row>
        <row r="138">
          <cell r="A138" t="str">
            <v>Fenwick, Prof A</v>
          </cell>
          <cell r="K138">
            <v>0</v>
          </cell>
          <cell r="R138" t="str">
            <v>Melo, Prof J</v>
          </cell>
        </row>
        <row r="139">
          <cell r="A139" t="str">
            <v>unknown &amp; general fund</v>
          </cell>
          <cell r="K139">
            <v>0</v>
          </cell>
          <cell r="R139" t="str">
            <v>Haskard, Prof D</v>
          </cell>
        </row>
        <row r="140">
          <cell r="A140" t="str">
            <v>Fenwick, Prof A</v>
          </cell>
          <cell r="K140">
            <v>0</v>
          </cell>
          <cell r="R140" t="str">
            <v>Faculty of Natural Science</v>
          </cell>
        </row>
        <row r="141">
          <cell r="A141" t="str">
            <v>Fenwick, Prof A</v>
          </cell>
          <cell r="K141">
            <v>0</v>
          </cell>
          <cell r="R141" t="str">
            <v>Faculty of Natural Science</v>
          </cell>
        </row>
        <row r="142">
          <cell r="A142" t="str">
            <v>Fenwick, Prof A</v>
          </cell>
          <cell r="K142">
            <v>0</v>
          </cell>
          <cell r="R142" t="str">
            <v>Belvisi, Prof M</v>
          </cell>
        </row>
        <row r="143">
          <cell r="A143" t="str">
            <v>Cullinan, Prof P</v>
          </cell>
          <cell r="K143">
            <v>0</v>
          </cell>
          <cell r="R143" t="str">
            <v>Cobb, Prof J</v>
          </cell>
        </row>
        <row r="144">
          <cell r="A144" t="str">
            <v>unknown &amp; general fund</v>
          </cell>
          <cell r="K144">
            <v>0</v>
          </cell>
          <cell r="R144" t="str">
            <v>Habib, Prof N</v>
          </cell>
        </row>
        <row r="145">
          <cell r="A145" t="str">
            <v>unknown &amp; general fund</v>
          </cell>
          <cell r="K145">
            <v>0</v>
          </cell>
          <cell r="R145" t="str">
            <v>Jiao, Mr L</v>
          </cell>
        </row>
        <row r="146">
          <cell r="A146" t="str">
            <v>Fenwick, Prof A</v>
          </cell>
          <cell r="K146">
            <v>0</v>
          </cell>
          <cell r="R146" t="str">
            <v>Johnson, Dr M</v>
          </cell>
        </row>
        <row r="147">
          <cell r="A147" t="str">
            <v>unknown &amp; general fund</v>
          </cell>
          <cell r="K147">
            <v>0</v>
          </cell>
          <cell r="R147" t="str">
            <v>Johnson, Dr M</v>
          </cell>
        </row>
        <row r="148">
          <cell r="A148" t="str">
            <v>Fenwick, Prof A</v>
          </cell>
          <cell r="K148">
            <v>0</v>
          </cell>
          <cell r="R148" t="str">
            <v>Johnson, Dr M</v>
          </cell>
        </row>
        <row r="149">
          <cell r="A149" t="str">
            <v>Fenwick, Prof A</v>
          </cell>
          <cell r="K149">
            <v>0</v>
          </cell>
          <cell r="R149" t="str">
            <v>Johnson, Dr M</v>
          </cell>
        </row>
        <row r="150">
          <cell r="A150" t="str">
            <v>unknown &amp; general fund</v>
          </cell>
          <cell r="K150">
            <v>0</v>
          </cell>
          <cell r="R150" t="str">
            <v>Poulter, Prof N</v>
          </cell>
        </row>
        <row r="151">
          <cell r="A151" t="str">
            <v>Fenwick, Prof A</v>
          </cell>
          <cell r="K151">
            <v>0</v>
          </cell>
          <cell r="R151" t="str">
            <v>Stebbing, Dr J</v>
          </cell>
        </row>
        <row r="152">
          <cell r="A152" t="str">
            <v>Fenwick, Prof A</v>
          </cell>
          <cell r="K152">
            <v>0</v>
          </cell>
          <cell r="R152" t="str">
            <v>Stebbing, Dr J</v>
          </cell>
        </row>
        <row r="153">
          <cell r="A153" t="str">
            <v>Fenwick, Prof A</v>
          </cell>
          <cell r="K153">
            <v>0</v>
          </cell>
          <cell r="R153" t="str">
            <v>Davies, Dr AH</v>
          </cell>
        </row>
        <row r="154">
          <cell r="A154" t="str">
            <v>Fenwick, Prof A</v>
          </cell>
          <cell r="K154">
            <v>0</v>
          </cell>
          <cell r="R154" t="str">
            <v>Collins, Prof P</v>
          </cell>
        </row>
        <row r="155">
          <cell r="A155" t="str">
            <v>Fenwick, Prof A</v>
          </cell>
          <cell r="K155">
            <v>0</v>
          </cell>
          <cell r="R155" t="str">
            <v>Habib, Prof N</v>
          </cell>
        </row>
        <row r="156">
          <cell r="A156" t="str">
            <v>unknown &amp; general fund</v>
          </cell>
          <cell r="K156">
            <v>0</v>
          </cell>
          <cell r="R156" t="str">
            <v>Leonard, Prof &amp; Thomas, Prof G</v>
          </cell>
        </row>
        <row r="157">
          <cell r="A157" t="str">
            <v>unknown &amp; general fund</v>
          </cell>
          <cell r="K157">
            <v>0</v>
          </cell>
          <cell r="R157" t="str">
            <v>Pusey, Prof CD</v>
          </cell>
        </row>
        <row r="158">
          <cell r="A158" t="str">
            <v>Habib, Prof N</v>
          </cell>
          <cell r="K158">
            <v>0</v>
          </cell>
          <cell r="R158" t="str">
            <v>Cawley, Prof &amp; Lowe, Dr</v>
          </cell>
        </row>
        <row r="159">
          <cell r="A159" t="str">
            <v>Fenwick, Prof A</v>
          </cell>
          <cell r="K159">
            <v>0</v>
          </cell>
          <cell r="R159" t="str">
            <v>Anderson, Prof R 2</v>
          </cell>
        </row>
        <row r="160">
          <cell r="A160" t="str">
            <v>Fenwick, Prof A</v>
          </cell>
          <cell r="K160">
            <v>0</v>
          </cell>
          <cell r="R160" t="str">
            <v>Darzi, Prof A</v>
          </cell>
        </row>
        <row r="161">
          <cell r="A161" t="str">
            <v>Stevens, Dr M</v>
          </cell>
          <cell r="K161">
            <v>0</v>
          </cell>
          <cell r="R161" t="str">
            <v>Belvisi, Prof M</v>
          </cell>
        </row>
        <row r="162">
          <cell r="A162" t="str">
            <v>Fenwick, Prof A</v>
          </cell>
          <cell r="K162">
            <v>0</v>
          </cell>
          <cell r="R162" t="str">
            <v>Stebbing, Dr J</v>
          </cell>
        </row>
        <row r="163">
          <cell r="A163" t="str">
            <v>Fenwick, Prof A</v>
          </cell>
          <cell r="K163">
            <v>0</v>
          </cell>
          <cell r="R163" t="str">
            <v>Stebbing, Dr J</v>
          </cell>
        </row>
        <row r="164">
          <cell r="A164" t="str">
            <v>Fenwick, Prof A</v>
          </cell>
          <cell r="K164">
            <v>0</v>
          </cell>
          <cell r="R164" t="str">
            <v>Farrell, Prof P</v>
          </cell>
        </row>
        <row r="165">
          <cell r="A165" t="str">
            <v>Fenwick, Prof A</v>
          </cell>
          <cell r="K165">
            <v>0</v>
          </cell>
          <cell r="R165" t="str">
            <v>Farrell, Prof P</v>
          </cell>
        </row>
        <row r="166">
          <cell r="A166" t="str">
            <v>unknown &amp; general fund</v>
          </cell>
          <cell r="K166">
            <v>0</v>
          </cell>
          <cell r="R166" t="str">
            <v>Johnson, Dr M</v>
          </cell>
        </row>
        <row r="167">
          <cell r="A167" t="str">
            <v>Fenwick, Prof A</v>
          </cell>
          <cell r="K167">
            <v>0</v>
          </cell>
          <cell r="R167" t="str">
            <v>Lam, Prof EW</v>
          </cell>
        </row>
        <row r="168">
          <cell r="A168" t="str">
            <v>Stevens, Dr M</v>
          </cell>
          <cell r="K168">
            <v>0</v>
          </cell>
          <cell r="R168" t="str">
            <v>McGregor, Dr A</v>
          </cell>
        </row>
        <row r="169">
          <cell r="A169" t="str">
            <v>Fenwick, Prof A</v>
          </cell>
          <cell r="K169">
            <v>0</v>
          </cell>
          <cell r="R169" t="str">
            <v>Stebbing, Dr J</v>
          </cell>
        </row>
        <row r="170">
          <cell r="A170" t="str">
            <v>unknown &amp; general fund</v>
          </cell>
          <cell r="K170">
            <v>0</v>
          </cell>
          <cell r="R170" t="str">
            <v>Bush, Prof A</v>
          </cell>
        </row>
        <row r="171">
          <cell r="A171" t="str">
            <v>Fenwick, Prof A</v>
          </cell>
          <cell r="K171">
            <v>0</v>
          </cell>
          <cell r="R171" t="str">
            <v>Johnson, Dr M</v>
          </cell>
        </row>
        <row r="172">
          <cell r="A172" t="str">
            <v>Pullens, Dr A</v>
          </cell>
          <cell r="K172">
            <v>0</v>
          </cell>
          <cell r="R172" t="str">
            <v>Roncaroli, Federico</v>
          </cell>
        </row>
        <row r="173">
          <cell r="A173" t="str">
            <v>Fenwick, Prof A</v>
          </cell>
          <cell r="K173">
            <v>0</v>
          </cell>
          <cell r="R173" t="str">
            <v>Pusey, Prof CD</v>
          </cell>
        </row>
        <row r="174">
          <cell r="A174" t="str">
            <v>unknown &amp; general fund</v>
          </cell>
          <cell r="K174">
            <v>0</v>
          </cell>
          <cell r="R174" t="str">
            <v>Bhavsar, Dr P</v>
          </cell>
        </row>
        <row r="175">
          <cell r="A175" t="str">
            <v>Fenwick, Prof A</v>
          </cell>
          <cell r="K175">
            <v>0</v>
          </cell>
          <cell r="R175" t="str">
            <v>Faculty of Natural Science</v>
          </cell>
        </row>
        <row r="176">
          <cell r="A176" t="str">
            <v>unknown &amp; general fund</v>
          </cell>
          <cell r="K176">
            <v>0</v>
          </cell>
          <cell r="R176" t="str">
            <v>Mason, Dr J</v>
          </cell>
        </row>
        <row r="177">
          <cell r="A177" t="str">
            <v>Fenwick, Prof A</v>
          </cell>
          <cell r="K177">
            <v>0</v>
          </cell>
          <cell r="R177" t="str">
            <v>Uthaya, Dr S</v>
          </cell>
        </row>
        <row r="178">
          <cell r="A178" t="str">
            <v>Fenwick, Prof A</v>
          </cell>
          <cell r="K178">
            <v>0</v>
          </cell>
          <cell r="R178" t="str">
            <v>Cullinan, Prof P</v>
          </cell>
        </row>
        <row r="179">
          <cell r="A179" t="str">
            <v>unknown &amp; general fund</v>
          </cell>
          <cell r="K179">
            <v>0</v>
          </cell>
          <cell r="R179" t="str">
            <v>Drake, Dr L</v>
          </cell>
        </row>
        <row r="180">
          <cell r="A180" t="str">
            <v>Fenwick, Prof A</v>
          </cell>
          <cell r="K180">
            <v>0</v>
          </cell>
          <cell r="R180" t="str">
            <v>Fenwick, Prof A</v>
          </cell>
        </row>
        <row r="181">
          <cell r="A181" t="str">
            <v>unknown &amp; general fund</v>
          </cell>
          <cell r="K181">
            <v>0</v>
          </cell>
          <cell r="R181" t="str">
            <v>Leonard, Prof &amp; Thomas, Prof G</v>
          </cell>
        </row>
        <row r="182">
          <cell r="A182" t="str">
            <v>Fenwick, Prof A</v>
          </cell>
          <cell r="K182">
            <v>0</v>
          </cell>
          <cell r="R182" t="str">
            <v>Faculty of Natural Science</v>
          </cell>
        </row>
        <row r="183">
          <cell r="A183" t="str">
            <v>Fenwick, Prof A</v>
          </cell>
          <cell r="K183">
            <v>0</v>
          </cell>
          <cell r="R183" t="str">
            <v>Atun, Prof R</v>
          </cell>
        </row>
        <row r="184">
          <cell r="A184" t="str">
            <v>Fenwick, Prof A</v>
          </cell>
          <cell r="K184">
            <v>0</v>
          </cell>
          <cell r="R184" t="str">
            <v>Atun, Prof R</v>
          </cell>
        </row>
        <row r="185">
          <cell r="A185" t="str">
            <v>unknown &amp; general fund</v>
          </cell>
          <cell r="K185">
            <v>0</v>
          </cell>
          <cell r="R185" t="str">
            <v>Hanna, Dr G</v>
          </cell>
        </row>
        <row r="186">
          <cell r="A186" t="str">
            <v>Fenwick, Prof A</v>
          </cell>
          <cell r="K186">
            <v>0</v>
          </cell>
          <cell r="R186" t="str">
            <v>Faculty of Natural Science</v>
          </cell>
        </row>
        <row r="187">
          <cell r="A187" t="str">
            <v>Fenwick, Prof A</v>
          </cell>
          <cell r="K187">
            <v>0</v>
          </cell>
          <cell r="R187" t="str">
            <v>Faculty of Natural Science</v>
          </cell>
        </row>
        <row r="188">
          <cell r="A188" t="str">
            <v>Fenwick, Prof A</v>
          </cell>
          <cell r="K188">
            <v>0</v>
          </cell>
          <cell r="R188" t="str">
            <v>Hammersmith MetMed</v>
          </cell>
        </row>
        <row r="189">
          <cell r="A189" t="str">
            <v>Fenwick, Prof A</v>
          </cell>
          <cell r="K189">
            <v>0</v>
          </cell>
          <cell r="R189" t="str">
            <v>Hammersmith MetMed</v>
          </cell>
        </row>
        <row r="190">
          <cell r="A190" t="str">
            <v>unknown &amp; general fund</v>
          </cell>
          <cell r="K190">
            <v>0</v>
          </cell>
          <cell r="R190" t="str">
            <v>Hammersmith MetMed</v>
          </cell>
        </row>
        <row r="191">
          <cell r="A191" t="str">
            <v>unknown &amp; general fund</v>
          </cell>
          <cell r="K191">
            <v>0</v>
          </cell>
          <cell r="R191" t="str">
            <v>Collins, Prof P</v>
          </cell>
        </row>
        <row r="192">
          <cell r="A192" t="str">
            <v>unknown &amp; general fund</v>
          </cell>
          <cell r="K192">
            <v>0</v>
          </cell>
          <cell r="R192" t="str">
            <v>Hammersmith MetMed</v>
          </cell>
        </row>
        <row r="193">
          <cell r="A193" t="str">
            <v>unknown &amp; general fund</v>
          </cell>
          <cell r="K193">
            <v>0</v>
          </cell>
          <cell r="R193" t="str">
            <v>Frost, Prof G</v>
          </cell>
        </row>
        <row r="194">
          <cell r="A194" t="str">
            <v>unknown &amp; general fund</v>
          </cell>
          <cell r="K194">
            <v>0</v>
          </cell>
          <cell r="R194" t="str">
            <v>Ind, Dr P</v>
          </cell>
        </row>
        <row r="195">
          <cell r="A195" t="str">
            <v>Fenwick, Prof A</v>
          </cell>
          <cell r="K195">
            <v>0</v>
          </cell>
          <cell r="R195" t="str">
            <v>Earth Sciences Engineering</v>
          </cell>
        </row>
        <row r="196">
          <cell r="A196" t="str">
            <v>Haematology Clinical Trials</v>
          </cell>
          <cell r="K196">
            <v>0</v>
          </cell>
          <cell r="R196" t="str">
            <v>Bader Fund Restricted</v>
          </cell>
        </row>
        <row r="197">
          <cell r="A197" t="str">
            <v>Cullinan, Prof P</v>
          </cell>
          <cell r="K197">
            <v>0</v>
          </cell>
          <cell r="R197" t="str">
            <v>Leonard, Prof &amp; Thomas, Prof G</v>
          </cell>
        </row>
        <row r="198">
          <cell r="A198" t="str">
            <v>Haskard, Prof D</v>
          </cell>
          <cell r="K198">
            <v>0</v>
          </cell>
          <cell r="R198" t="str">
            <v>Leonard, Prof &amp; Thomas, Prof G</v>
          </cell>
        </row>
        <row r="199">
          <cell r="A199" t="str">
            <v>Johnson, Dr M</v>
          </cell>
          <cell r="K199">
            <v>0</v>
          </cell>
          <cell r="R199" t="str">
            <v>Johnson, Dr M</v>
          </cell>
        </row>
        <row r="200">
          <cell r="A200" t="str">
            <v>Fenwick, Prof A</v>
          </cell>
          <cell r="K200">
            <v>0</v>
          </cell>
          <cell r="R200" t="str">
            <v>Cowie, Prof M</v>
          </cell>
        </row>
        <row r="201">
          <cell r="A201" t="str">
            <v>Fenwick, Prof A</v>
          </cell>
          <cell r="K201">
            <v>0</v>
          </cell>
          <cell r="R201" t="str">
            <v>Lam, Prof EW</v>
          </cell>
        </row>
        <row r="202">
          <cell r="A202" t="str">
            <v>Fenwick, Prof A</v>
          </cell>
          <cell r="K202">
            <v>0</v>
          </cell>
          <cell r="R202" t="str">
            <v>Faculty of Natural Science</v>
          </cell>
        </row>
        <row r="203">
          <cell r="A203" t="str">
            <v>unknown &amp; general fund</v>
          </cell>
          <cell r="K203">
            <v>0</v>
          </cell>
          <cell r="R203" t="str">
            <v>Faculty of Natural Science</v>
          </cell>
        </row>
        <row r="204">
          <cell r="A204" t="str">
            <v>Johnson, Dr M</v>
          </cell>
          <cell r="K204">
            <v>0</v>
          </cell>
          <cell r="R204" t="str">
            <v>Faculty of Natural Science</v>
          </cell>
        </row>
        <row r="205">
          <cell r="A205" t="str">
            <v>unknown &amp; general fund</v>
          </cell>
          <cell r="K205">
            <v>0</v>
          </cell>
          <cell r="R205" t="str">
            <v>Faculty of Natural Science</v>
          </cell>
        </row>
        <row r="206">
          <cell r="A206" t="str">
            <v>Fenwick, Prof A</v>
          </cell>
          <cell r="K206">
            <v>0</v>
          </cell>
          <cell r="R206" t="str">
            <v>Faculty of Natural Science</v>
          </cell>
        </row>
        <row r="207">
          <cell r="A207" t="str">
            <v>unknown &amp; general fund</v>
          </cell>
          <cell r="K207">
            <v>0</v>
          </cell>
          <cell r="R207" t="str">
            <v>Faculty of Natural Science</v>
          </cell>
        </row>
        <row r="208">
          <cell r="A208" t="str">
            <v>unknown &amp; general fund</v>
          </cell>
          <cell r="K208">
            <v>0</v>
          </cell>
          <cell r="R208" t="str">
            <v>Faculty of Natural Science</v>
          </cell>
        </row>
        <row r="209">
          <cell r="A209" t="str">
            <v>Fenwick, Prof A</v>
          </cell>
          <cell r="K209">
            <v>0</v>
          </cell>
          <cell r="R209" t="str">
            <v>Faculty of Natural Science</v>
          </cell>
        </row>
        <row r="210">
          <cell r="A210" t="str">
            <v>Fenwick, Prof A</v>
          </cell>
          <cell r="K210">
            <v>0</v>
          </cell>
          <cell r="R210" t="str">
            <v>Sriskandan, Dr S</v>
          </cell>
        </row>
        <row r="211">
          <cell r="A211" t="str">
            <v>unknown &amp; general fund</v>
          </cell>
          <cell r="K211">
            <v>0</v>
          </cell>
          <cell r="R211" t="str">
            <v>Wort, Dr SJ</v>
          </cell>
        </row>
        <row r="212">
          <cell r="A212" t="str">
            <v>Fenwick, Prof A</v>
          </cell>
          <cell r="K212">
            <v>0</v>
          </cell>
          <cell r="R212" t="str">
            <v>Stebbing, Dr J</v>
          </cell>
        </row>
        <row r="213">
          <cell r="A213" t="str">
            <v>Fenwick, Prof A</v>
          </cell>
          <cell r="K213">
            <v>0</v>
          </cell>
          <cell r="R213" t="str">
            <v>Faculty of Natural Science</v>
          </cell>
        </row>
        <row r="214">
          <cell r="A214" t="str">
            <v>unknown &amp; general fund</v>
          </cell>
          <cell r="K214">
            <v>0</v>
          </cell>
          <cell r="R214" t="str">
            <v>Faculty of Natural Science</v>
          </cell>
        </row>
        <row r="215">
          <cell r="A215" t="str">
            <v>Fenwick, Prof A</v>
          </cell>
          <cell r="K215">
            <v>0</v>
          </cell>
          <cell r="R215" t="str">
            <v>Stebbing, Dr J</v>
          </cell>
        </row>
        <row r="216">
          <cell r="A216" t="str">
            <v>unknown &amp; general fund</v>
          </cell>
          <cell r="K216">
            <v>0</v>
          </cell>
          <cell r="R216" t="str">
            <v>Johnson, Dr M</v>
          </cell>
        </row>
        <row r="217">
          <cell r="A217" t="str">
            <v>Fenwick, Prof A</v>
          </cell>
          <cell r="K217">
            <v>0</v>
          </cell>
          <cell r="R217" t="str">
            <v>Stebbing, Dr J</v>
          </cell>
        </row>
        <row r="218">
          <cell r="A218" t="str">
            <v>Fenwick, Prof A</v>
          </cell>
          <cell r="K218">
            <v>0</v>
          </cell>
          <cell r="R218" t="str">
            <v>Stebbing, Dr J</v>
          </cell>
        </row>
        <row r="219">
          <cell r="A219" t="str">
            <v>Fenwick, Prof A</v>
          </cell>
          <cell r="K219">
            <v>0</v>
          </cell>
          <cell r="R219" t="str">
            <v>Stebbing, Dr J</v>
          </cell>
        </row>
        <row r="220">
          <cell r="A220" t="str">
            <v>Fenwick, Prof A</v>
          </cell>
          <cell r="K220">
            <v>0</v>
          </cell>
          <cell r="R220" t="str">
            <v>Johnson, Dr M</v>
          </cell>
        </row>
        <row r="221">
          <cell r="A221" t="str">
            <v>unknown &amp; general fund</v>
          </cell>
          <cell r="K221">
            <v>0</v>
          </cell>
          <cell r="R221" t="str">
            <v>Johnson, Dr M</v>
          </cell>
        </row>
        <row r="222">
          <cell r="A222" t="str">
            <v>unknown &amp; general fund</v>
          </cell>
          <cell r="K222">
            <v>0</v>
          </cell>
          <cell r="R222" t="str">
            <v>Johnson, Dr M</v>
          </cell>
        </row>
        <row r="223">
          <cell r="A223" t="str">
            <v>Polak, Prof J</v>
          </cell>
          <cell r="K223">
            <v>0</v>
          </cell>
          <cell r="R223" t="str">
            <v>Faculty of Natural Science</v>
          </cell>
        </row>
        <row r="224">
          <cell r="A224" t="str">
            <v>Polak, Prof J</v>
          </cell>
          <cell r="K224">
            <v>0</v>
          </cell>
          <cell r="R224" t="str">
            <v>Faculty of Natural Science</v>
          </cell>
        </row>
        <row r="225">
          <cell r="A225" t="str">
            <v>Fenwick, Prof A</v>
          </cell>
          <cell r="K225">
            <v>0</v>
          </cell>
          <cell r="R225" t="str">
            <v>Bronstein, Prof A</v>
          </cell>
        </row>
        <row r="226">
          <cell r="A226" t="str">
            <v>Fenwick, Prof A</v>
          </cell>
          <cell r="K226">
            <v>0</v>
          </cell>
          <cell r="R226" t="str">
            <v>Davies, Dr J</v>
          </cell>
        </row>
        <row r="227">
          <cell r="A227" t="str">
            <v>unknown &amp; general fund</v>
          </cell>
          <cell r="K227">
            <v>0</v>
          </cell>
          <cell r="R227" t="str">
            <v>Faculty of Natural Science</v>
          </cell>
        </row>
        <row r="228">
          <cell r="A228" t="str">
            <v>Fenwick, Prof A</v>
          </cell>
          <cell r="K228">
            <v>0</v>
          </cell>
          <cell r="R228" t="str">
            <v>Faculty of Natural Science</v>
          </cell>
        </row>
        <row r="229">
          <cell r="A229" t="str">
            <v>Fenwick, Prof A</v>
          </cell>
          <cell r="K229">
            <v>0</v>
          </cell>
          <cell r="R229" t="str">
            <v>Cobb, Prof J</v>
          </cell>
        </row>
        <row r="230">
          <cell r="A230" t="str">
            <v>unknown &amp; general fund</v>
          </cell>
          <cell r="K230">
            <v>0</v>
          </cell>
          <cell r="R230" t="str">
            <v>Habib, Prof N</v>
          </cell>
        </row>
        <row r="231">
          <cell r="A231" t="str">
            <v>unknown &amp; general fund</v>
          </cell>
          <cell r="K231">
            <v>0</v>
          </cell>
          <cell r="R231" t="str">
            <v>Adcock, Prof I</v>
          </cell>
        </row>
        <row r="232">
          <cell r="A232" t="str">
            <v>unknown &amp; general fund</v>
          </cell>
          <cell r="K232">
            <v>0</v>
          </cell>
          <cell r="R232" t="str">
            <v>Collins, Prof P</v>
          </cell>
        </row>
        <row r="233">
          <cell r="A233" t="str">
            <v>unknown &amp; general fund</v>
          </cell>
          <cell r="K233">
            <v>0</v>
          </cell>
          <cell r="R233" t="str">
            <v>Jiao, Mr L</v>
          </cell>
        </row>
        <row r="234">
          <cell r="A234" t="str">
            <v>Fenwick, Prof A</v>
          </cell>
          <cell r="K234">
            <v>0</v>
          </cell>
          <cell r="R234" t="str">
            <v>Habib, Prof N</v>
          </cell>
        </row>
        <row r="235">
          <cell r="A235" t="str">
            <v>unknown &amp; general fund</v>
          </cell>
          <cell r="K235">
            <v>0</v>
          </cell>
          <cell r="R235" t="str">
            <v>Cawley, Prof &amp; Lowe, Dr</v>
          </cell>
        </row>
        <row r="236">
          <cell r="A236" t="str">
            <v>Fenwick, Prof A</v>
          </cell>
          <cell r="K236">
            <v>0</v>
          </cell>
          <cell r="R236" t="str">
            <v>Johnston, Prof S</v>
          </cell>
        </row>
        <row r="237">
          <cell r="A237" t="str">
            <v>Fenwick, Prof A</v>
          </cell>
          <cell r="K237">
            <v>0</v>
          </cell>
          <cell r="R237" t="str">
            <v>Boardman, Dr J</v>
          </cell>
        </row>
        <row r="238">
          <cell r="A238" t="str">
            <v>Fenwick, Prof A</v>
          </cell>
          <cell r="K238">
            <v>0</v>
          </cell>
          <cell r="R238" t="str">
            <v>Anderson, Prof R 2</v>
          </cell>
        </row>
        <row r="239">
          <cell r="A239" t="str">
            <v>unknown &amp; general fund</v>
          </cell>
          <cell r="K239">
            <v>0</v>
          </cell>
          <cell r="R239" t="str">
            <v>Adcock, Prof I</v>
          </cell>
        </row>
        <row r="240">
          <cell r="A240" t="str">
            <v>Fenwick, Prof A</v>
          </cell>
          <cell r="K240">
            <v>0</v>
          </cell>
          <cell r="R240" t="str">
            <v>Bush, Prof A</v>
          </cell>
        </row>
        <row r="241">
          <cell r="A241" t="str">
            <v>Fenwick, Prof A</v>
          </cell>
          <cell r="K241">
            <v>0</v>
          </cell>
          <cell r="R241" t="str">
            <v>Bhavsar, Dr P</v>
          </cell>
        </row>
        <row r="242">
          <cell r="A242" t="str">
            <v>unknown &amp; general fund</v>
          </cell>
          <cell r="K242">
            <v>0</v>
          </cell>
          <cell r="R242" t="str">
            <v>Hanna, Dr G</v>
          </cell>
        </row>
        <row r="243">
          <cell r="A243" t="str">
            <v>Fenwick, Prof A</v>
          </cell>
          <cell r="K243">
            <v>0</v>
          </cell>
          <cell r="R243" t="str">
            <v>Darzi, Prof A</v>
          </cell>
        </row>
        <row r="244">
          <cell r="A244" t="str">
            <v>Fenwick, Prof A</v>
          </cell>
          <cell r="K244">
            <v>0</v>
          </cell>
          <cell r="R244" t="str">
            <v>Darzi, Prof A</v>
          </cell>
        </row>
        <row r="245">
          <cell r="A245" t="str">
            <v>unknown &amp; general fund</v>
          </cell>
          <cell r="K245">
            <v>0</v>
          </cell>
          <cell r="R245" t="str">
            <v>Cullinan, Prof P</v>
          </cell>
        </row>
        <row r="246">
          <cell r="A246" t="str">
            <v>Fenwick, Prof A</v>
          </cell>
          <cell r="K246">
            <v>0</v>
          </cell>
          <cell r="R246" t="str">
            <v>Faculty of Natural Science</v>
          </cell>
        </row>
        <row r="247">
          <cell r="A247" t="str">
            <v>Fenwick, Prof A</v>
          </cell>
          <cell r="K247">
            <v>0</v>
          </cell>
          <cell r="R247" t="str">
            <v>Faculty of Natural Science</v>
          </cell>
        </row>
        <row r="248">
          <cell r="A248" t="str">
            <v>Habib, Prof N</v>
          </cell>
          <cell r="K248">
            <v>0</v>
          </cell>
          <cell r="R248" t="str">
            <v>Faculty of Natural Science</v>
          </cell>
        </row>
        <row r="249">
          <cell r="A249" t="str">
            <v>Polak, Prof J</v>
          </cell>
          <cell r="K249">
            <v>0</v>
          </cell>
          <cell r="R249" t="str">
            <v>Abel, Prof P</v>
          </cell>
        </row>
        <row r="250">
          <cell r="A250" t="str">
            <v>Belvisi, Prof M</v>
          </cell>
          <cell r="K250">
            <v>0</v>
          </cell>
          <cell r="R250" t="str">
            <v>Lam, Prof EW</v>
          </cell>
        </row>
        <row r="251">
          <cell r="A251" t="str">
            <v>unknown &amp; general fund</v>
          </cell>
          <cell r="K251">
            <v>0</v>
          </cell>
          <cell r="R251" t="str">
            <v>Leonard, Prof &amp; Thomas, Prof G</v>
          </cell>
        </row>
        <row r="252">
          <cell r="A252" t="str">
            <v>unknown &amp; general fund</v>
          </cell>
          <cell r="K252">
            <v>0</v>
          </cell>
          <cell r="R252" t="str">
            <v>Johnson, Dr M</v>
          </cell>
        </row>
        <row r="253">
          <cell r="A253" t="str">
            <v>unknown &amp; general fund</v>
          </cell>
          <cell r="K253">
            <v>0</v>
          </cell>
          <cell r="R253" t="str">
            <v>Belvisi, Prof M</v>
          </cell>
        </row>
        <row r="254">
          <cell r="A254" t="str">
            <v>unknown &amp; general fund</v>
          </cell>
          <cell r="K254">
            <v>0</v>
          </cell>
          <cell r="R254" t="str">
            <v>Haematology Clinical Trials</v>
          </cell>
        </row>
        <row r="255">
          <cell r="A255" t="str">
            <v>Fenwick, Prof A</v>
          </cell>
          <cell r="K255">
            <v>0</v>
          </cell>
          <cell r="R255" t="str">
            <v>Pusey, Prof CD</v>
          </cell>
        </row>
        <row r="256">
          <cell r="A256" t="str">
            <v>Fenwick, Prof A</v>
          </cell>
          <cell r="K256">
            <v>0</v>
          </cell>
          <cell r="R256" t="str">
            <v>Frost, Prof G</v>
          </cell>
        </row>
        <row r="257">
          <cell r="A257" t="str">
            <v>Fenwick, Prof A</v>
          </cell>
          <cell r="K257">
            <v>0</v>
          </cell>
          <cell r="R257" t="str">
            <v>Farrell, Prof P</v>
          </cell>
        </row>
        <row r="258">
          <cell r="A258" t="str">
            <v>Sriskandan, Dr S</v>
          </cell>
          <cell r="K258">
            <v>0</v>
          </cell>
          <cell r="R258" t="str">
            <v>Farrell, Prof P</v>
          </cell>
        </row>
        <row r="259">
          <cell r="A259" t="str">
            <v>Fenwick, Prof A</v>
          </cell>
          <cell r="K259">
            <v>0</v>
          </cell>
          <cell r="R259" t="str">
            <v>Mason, Dr J</v>
          </cell>
        </row>
        <row r="260">
          <cell r="A260" t="str">
            <v>Fenwick, Prof A</v>
          </cell>
          <cell r="K260">
            <v>0</v>
          </cell>
          <cell r="R260" t="str">
            <v>Fenwick, Prof A</v>
          </cell>
        </row>
        <row r="261">
          <cell r="A261" t="str">
            <v>unknown &amp; general fund</v>
          </cell>
          <cell r="K261">
            <v>0</v>
          </cell>
          <cell r="R261" t="str">
            <v>Lam, Prof EW</v>
          </cell>
        </row>
        <row r="262">
          <cell r="A262" t="str">
            <v>Fenwick, Prof A</v>
          </cell>
          <cell r="K262">
            <v>0</v>
          </cell>
          <cell r="R262" t="str">
            <v>Frost, Prof G</v>
          </cell>
        </row>
        <row r="263">
          <cell r="A263" t="str">
            <v>Fenwick, Prof A</v>
          </cell>
          <cell r="K263">
            <v>0</v>
          </cell>
          <cell r="R263" t="str">
            <v>Earth Sciences Engineering</v>
          </cell>
        </row>
        <row r="264">
          <cell r="A264" t="str">
            <v>ICSM Alumni membership</v>
          </cell>
          <cell r="K264">
            <v>0</v>
          </cell>
          <cell r="R264" t="str">
            <v>Collins, Prof P</v>
          </cell>
        </row>
        <row r="265">
          <cell r="A265" t="str">
            <v>ICSM Alumni membership</v>
          </cell>
          <cell r="K265">
            <v>0</v>
          </cell>
          <cell r="R265" t="str">
            <v>Fenwick, Prof A</v>
          </cell>
        </row>
        <row r="266">
          <cell r="A266" t="str">
            <v>ICSM Alumni membership</v>
          </cell>
          <cell r="K266">
            <v>0</v>
          </cell>
          <cell r="R266" t="str">
            <v>Faculty of Natural Science</v>
          </cell>
        </row>
        <row r="267">
          <cell r="A267" t="str">
            <v>ICSM Alumni membership</v>
          </cell>
          <cell r="K267">
            <v>0</v>
          </cell>
          <cell r="R267" t="str">
            <v>Faculty of Natural Science</v>
          </cell>
        </row>
        <row r="268">
          <cell r="A268" t="str">
            <v>Charing Cross Alumni  - closed</v>
          </cell>
          <cell r="K268">
            <v>0</v>
          </cell>
          <cell r="R268" t="str">
            <v>Faculty of Natural Science</v>
          </cell>
        </row>
        <row r="269">
          <cell r="A269" t="str">
            <v>Fenwick, Prof A</v>
          </cell>
          <cell r="K269">
            <v>0</v>
          </cell>
          <cell r="R269" t="str">
            <v>Atun, Prof R</v>
          </cell>
        </row>
        <row r="270">
          <cell r="A270" t="str">
            <v>Fenwick, Prof A</v>
          </cell>
          <cell r="K270">
            <v>0</v>
          </cell>
          <cell r="R270" t="str">
            <v>Faculty of Natural Science</v>
          </cell>
        </row>
        <row r="271">
          <cell r="A271" t="str">
            <v>Fenwick, Prof A</v>
          </cell>
          <cell r="K271">
            <v>0</v>
          </cell>
          <cell r="R271" t="str">
            <v>Faculty of Natural Science</v>
          </cell>
        </row>
        <row r="272">
          <cell r="A272" t="str">
            <v>Fenwick, Prof A</v>
          </cell>
          <cell r="K272">
            <v>0</v>
          </cell>
          <cell r="R272" t="str">
            <v>Wilkins, Dr MR</v>
          </cell>
        </row>
        <row r="273">
          <cell r="A273" t="str">
            <v>unknown &amp; general fund</v>
          </cell>
          <cell r="K273">
            <v>0</v>
          </cell>
          <cell r="R273" t="str">
            <v>Johnson, Dr M</v>
          </cell>
        </row>
        <row r="274">
          <cell r="A274" t="str">
            <v>unknown &amp; general fund</v>
          </cell>
          <cell r="K274">
            <v>0</v>
          </cell>
          <cell r="R274" t="str">
            <v>Leonard, Prof &amp; Thomas, Prof G</v>
          </cell>
        </row>
        <row r="275">
          <cell r="A275" t="str">
            <v>Fenwick, Prof A</v>
          </cell>
          <cell r="K275">
            <v>0</v>
          </cell>
          <cell r="R275" t="str">
            <v>Bader Fund Restricted</v>
          </cell>
        </row>
        <row r="276">
          <cell r="A276" t="str">
            <v>unknown &amp; general fund</v>
          </cell>
          <cell r="K276">
            <v>0</v>
          </cell>
          <cell r="R276" t="str">
            <v>Kay, Prof AB</v>
          </cell>
        </row>
        <row r="277">
          <cell r="A277" t="str">
            <v>unknown &amp; general fund</v>
          </cell>
          <cell r="K277">
            <v>0</v>
          </cell>
          <cell r="R277" t="str">
            <v>Habib, Prof N</v>
          </cell>
        </row>
        <row r="278">
          <cell r="A278" t="str">
            <v>unknown &amp; general fund</v>
          </cell>
          <cell r="K278">
            <v>0</v>
          </cell>
          <cell r="R278" t="str">
            <v>Feizi, Prof T</v>
          </cell>
        </row>
        <row r="279">
          <cell r="A279" t="str">
            <v>unknown &amp; general fund</v>
          </cell>
          <cell r="K279">
            <v>0</v>
          </cell>
          <cell r="R279" t="str">
            <v>Anderson, Prof R 2</v>
          </cell>
        </row>
        <row r="280">
          <cell r="A280" t="str">
            <v>Fenwick, Prof A</v>
          </cell>
          <cell r="K280">
            <v>0</v>
          </cell>
          <cell r="R280" t="str">
            <v>Cullinan, Prof P</v>
          </cell>
        </row>
        <row r="281">
          <cell r="A281" t="str">
            <v>unknown &amp; general fund</v>
          </cell>
          <cell r="K281">
            <v>0</v>
          </cell>
          <cell r="R281" t="str">
            <v>Cheshire, Prof N</v>
          </cell>
        </row>
        <row r="282">
          <cell r="A282" t="str">
            <v>unknown &amp; general fund</v>
          </cell>
          <cell r="K282">
            <v>0</v>
          </cell>
          <cell r="R282" t="str">
            <v>Cowie, Prof M</v>
          </cell>
        </row>
        <row r="283">
          <cell r="A283" t="str">
            <v>Fenwick, Prof A</v>
          </cell>
          <cell r="K283">
            <v>0</v>
          </cell>
          <cell r="R283" t="str">
            <v>Habib, Prof N</v>
          </cell>
        </row>
        <row r="284">
          <cell r="A284" t="str">
            <v>Fenwick, Prof A</v>
          </cell>
          <cell r="K284">
            <v>0</v>
          </cell>
          <cell r="R284" t="str">
            <v>Faculty of Natural Science</v>
          </cell>
        </row>
        <row r="285">
          <cell r="A285" t="str">
            <v>unknown &amp; general fund</v>
          </cell>
          <cell r="K285">
            <v>0</v>
          </cell>
          <cell r="R285" t="str">
            <v>Hammersmith MetMed</v>
          </cell>
        </row>
        <row r="286">
          <cell r="A286" t="str">
            <v>unknown &amp; general fund</v>
          </cell>
          <cell r="K286">
            <v>0</v>
          </cell>
          <cell r="R286" t="str">
            <v>Hammersmith MetMed</v>
          </cell>
        </row>
        <row r="287">
          <cell r="A287" t="str">
            <v>unknown &amp; general fund</v>
          </cell>
          <cell r="K287">
            <v>0</v>
          </cell>
          <cell r="R287" t="str">
            <v>Metabolic Medicine</v>
          </cell>
        </row>
        <row r="288">
          <cell r="A288" t="str">
            <v>unknown &amp; general fund</v>
          </cell>
          <cell r="K288">
            <v>0</v>
          </cell>
          <cell r="R288" t="str">
            <v>Johnston, Prof S</v>
          </cell>
        </row>
        <row r="289">
          <cell r="A289" t="str">
            <v>Fenwick, Prof A</v>
          </cell>
          <cell r="K289">
            <v>0</v>
          </cell>
          <cell r="R289" t="str">
            <v>Riboli, Prof Elio</v>
          </cell>
        </row>
        <row r="290">
          <cell r="A290" t="str">
            <v>unknown &amp; general fund</v>
          </cell>
          <cell r="K290">
            <v>0</v>
          </cell>
          <cell r="R290" t="str">
            <v>Civil Engineering</v>
          </cell>
        </row>
        <row r="291">
          <cell r="A291" t="str">
            <v>Fenwick, Prof A</v>
          </cell>
          <cell r="K291">
            <v>0</v>
          </cell>
          <cell r="R291" t="str">
            <v>Hammersmith MetMed</v>
          </cell>
        </row>
        <row r="292">
          <cell r="A292" t="str">
            <v>unknown &amp; general fund</v>
          </cell>
          <cell r="K292">
            <v>0</v>
          </cell>
          <cell r="R292" t="str">
            <v>Drake, Dr L</v>
          </cell>
        </row>
        <row r="293">
          <cell r="A293" t="str">
            <v>unknown &amp; general fund</v>
          </cell>
          <cell r="K293">
            <v>0</v>
          </cell>
          <cell r="R293" t="str">
            <v>Belvisi, Prof M</v>
          </cell>
        </row>
        <row r="294">
          <cell r="A294" t="str">
            <v>unknown &amp; general fund</v>
          </cell>
          <cell r="K294">
            <v>0</v>
          </cell>
          <cell r="R294" t="str">
            <v>Johnson, Dr M</v>
          </cell>
        </row>
        <row r="295">
          <cell r="A295" t="str">
            <v>Fenwick, Prof A</v>
          </cell>
          <cell r="K295">
            <v>0</v>
          </cell>
          <cell r="R295" t="str">
            <v>Stebbing, Dr J</v>
          </cell>
        </row>
        <row r="296">
          <cell r="A296" t="str">
            <v>Fenwick, Prof A</v>
          </cell>
          <cell r="K296">
            <v>0</v>
          </cell>
          <cell r="R296" t="str">
            <v>Stebbing, Dr J</v>
          </cell>
        </row>
        <row r="297">
          <cell r="A297" t="str">
            <v>Fenwick, Prof A</v>
          </cell>
          <cell r="K297">
            <v>0</v>
          </cell>
          <cell r="R297" t="str">
            <v>Stebbing, Dr J</v>
          </cell>
        </row>
        <row r="298">
          <cell r="A298" t="str">
            <v>Fenwick, Prof A</v>
          </cell>
          <cell r="K298">
            <v>0</v>
          </cell>
          <cell r="R298" t="str">
            <v>Stebbing, Dr J</v>
          </cell>
        </row>
        <row r="299">
          <cell r="A299" t="str">
            <v>Fenwick, Prof A</v>
          </cell>
          <cell r="K299">
            <v>0</v>
          </cell>
          <cell r="R299" t="str">
            <v>Johnson, Dr M</v>
          </cell>
        </row>
        <row r="300">
          <cell r="A300" t="str">
            <v>Fenwick, Prof A</v>
          </cell>
          <cell r="K300">
            <v>0</v>
          </cell>
          <cell r="R300" t="str">
            <v>Johnson, Dr M</v>
          </cell>
        </row>
        <row r="301">
          <cell r="A301" t="str">
            <v>unknown &amp; general fund</v>
          </cell>
          <cell r="K301">
            <v>0</v>
          </cell>
          <cell r="R301" t="str">
            <v>Johnson, Dr M</v>
          </cell>
        </row>
        <row r="302">
          <cell r="A302" t="str">
            <v>Fenwick, Prof A</v>
          </cell>
          <cell r="K302">
            <v>0</v>
          </cell>
          <cell r="R302" t="str">
            <v>Cawley, Prof &amp; Lowe, Dr</v>
          </cell>
        </row>
        <row r="303">
          <cell r="A303" t="str">
            <v>Fenwick, Prof A</v>
          </cell>
          <cell r="K303">
            <v>0</v>
          </cell>
          <cell r="R303" t="str">
            <v>Faculty of Natural Science</v>
          </cell>
        </row>
        <row r="304">
          <cell r="A304" t="str">
            <v>unknown &amp; general fund</v>
          </cell>
          <cell r="K304">
            <v>0</v>
          </cell>
          <cell r="R304" t="str">
            <v>Jiao, Mr L</v>
          </cell>
        </row>
        <row r="305">
          <cell r="A305" t="str">
            <v>unknown &amp; general fund</v>
          </cell>
          <cell r="K305">
            <v>0</v>
          </cell>
          <cell r="R305" t="str">
            <v>Abel, Prof P</v>
          </cell>
        </row>
        <row r="306">
          <cell r="A306" t="str">
            <v>Fenwick, Prof A</v>
          </cell>
          <cell r="K306">
            <v>0</v>
          </cell>
          <cell r="R306" t="str">
            <v>Faculty of Natural Science</v>
          </cell>
        </row>
        <row r="307">
          <cell r="A307" t="str">
            <v>Fenwick, Prof A</v>
          </cell>
          <cell r="K307">
            <v>0</v>
          </cell>
          <cell r="R307" t="str">
            <v>Belvisi, Prof M</v>
          </cell>
        </row>
        <row r="308">
          <cell r="A308" t="str">
            <v>unknown &amp; general fund</v>
          </cell>
          <cell r="K308">
            <v>0</v>
          </cell>
          <cell r="R308" t="str">
            <v>Frost, Prof G</v>
          </cell>
        </row>
        <row r="309">
          <cell r="A309" t="str">
            <v>unknown &amp; general fund</v>
          </cell>
          <cell r="K309">
            <v>0</v>
          </cell>
          <cell r="R309" t="str">
            <v>Cobb, Prof J</v>
          </cell>
        </row>
        <row r="310">
          <cell r="A310" t="str">
            <v>Fenwick, Prof A</v>
          </cell>
          <cell r="K310">
            <v>0</v>
          </cell>
          <cell r="R310" t="str">
            <v>Habib, Prof N</v>
          </cell>
        </row>
        <row r="311">
          <cell r="A311" t="str">
            <v>Fenwick, Prof A</v>
          </cell>
          <cell r="K311">
            <v>0</v>
          </cell>
          <cell r="R311" t="str">
            <v>Ind, Dr P</v>
          </cell>
        </row>
        <row r="312">
          <cell r="A312" t="str">
            <v>Fenwick, Prof A</v>
          </cell>
          <cell r="K312">
            <v>0</v>
          </cell>
          <cell r="R312" t="str">
            <v>Taylor-Robinson, Dr S</v>
          </cell>
        </row>
        <row r="313">
          <cell r="A313" t="str">
            <v>Fenwick, Prof A</v>
          </cell>
          <cell r="K313">
            <v>0</v>
          </cell>
          <cell r="R313" t="str">
            <v>Civil Engineering</v>
          </cell>
        </row>
        <row r="314">
          <cell r="A314" t="str">
            <v>unknown &amp; general fund</v>
          </cell>
          <cell r="K314">
            <v>0</v>
          </cell>
          <cell r="R314" t="str">
            <v>Darzi, Prof A</v>
          </cell>
        </row>
        <row r="315">
          <cell r="A315" t="str">
            <v>Fenwick, Prof A</v>
          </cell>
          <cell r="K315">
            <v>0</v>
          </cell>
          <cell r="R315" t="str">
            <v>Hanna, Dr G</v>
          </cell>
        </row>
        <row r="316">
          <cell r="A316" t="str">
            <v>Fenwick, Prof A</v>
          </cell>
          <cell r="K316">
            <v>0</v>
          </cell>
          <cell r="R316" t="str">
            <v>Collins, Prof P</v>
          </cell>
        </row>
        <row r="317">
          <cell r="A317" t="str">
            <v>Fenwick, Prof A</v>
          </cell>
          <cell r="K317">
            <v>0</v>
          </cell>
          <cell r="R317" t="str">
            <v>Sever, Prof PS</v>
          </cell>
        </row>
        <row r="318">
          <cell r="A318" t="str">
            <v>unknown &amp; general fund</v>
          </cell>
          <cell r="K318">
            <v>0</v>
          </cell>
          <cell r="R318" t="str">
            <v>Bush, Prof A</v>
          </cell>
        </row>
        <row r="319">
          <cell r="A319" t="str">
            <v>Fenwick, Prof A</v>
          </cell>
          <cell r="K319">
            <v>0</v>
          </cell>
          <cell r="R319" t="str">
            <v>Bhavsar, Dr P</v>
          </cell>
        </row>
        <row r="320">
          <cell r="A320" t="str">
            <v>Fenwick, Prof A</v>
          </cell>
          <cell r="K320">
            <v>0</v>
          </cell>
          <cell r="R320" t="str">
            <v>Adcock, Prof I</v>
          </cell>
        </row>
        <row r="321">
          <cell r="A321" t="str">
            <v>Fenwick, Prof A</v>
          </cell>
          <cell r="K321">
            <v>0</v>
          </cell>
          <cell r="R321" t="str">
            <v>Goodfellow, Dr I</v>
          </cell>
        </row>
        <row r="322">
          <cell r="A322" t="str">
            <v>unknown &amp; general fund</v>
          </cell>
          <cell r="K322">
            <v>0</v>
          </cell>
          <cell r="R322" t="str">
            <v>Belvisi, Prof M</v>
          </cell>
        </row>
        <row r="323">
          <cell r="A323" t="str">
            <v>Fenwick, Prof A</v>
          </cell>
          <cell r="K323">
            <v>0</v>
          </cell>
          <cell r="R323" t="str">
            <v>Faculty of Natural Science</v>
          </cell>
        </row>
        <row r="324">
          <cell r="A324" t="str">
            <v>Fenwick, Prof A</v>
          </cell>
          <cell r="K324">
            <v>0</v>
          </cell>
          <cell r="R324">
            <v>0</v>
          </cell>
        </row>
        <row r="325">
          <cell r="A325" t="str">
            <v>Fenwick, Prof A</v>
          </cell>
          <cell r="K325">
            <v>0</v>
          </cell>
          <cell r="R325">
            <v>0</v>
          </cell>
        </row>
        <row r="326">
          <cell r="A326" t="str">
            <v>unknown &amp; general fund</v>
          </cell>
          <cell r="K326">
            <v>0</v>
          </cell>
          <cell r="R326">
            <v>0</v>
          </cell>
        </row>
        <row r="327">
          <cell r="A327" t="str">
            <v>Plant, Prof J</v>
          </cell>
          <cell r="K327">
            <v>0</v>
          </cell>
          <cell r="R327">
            <v>0</v>
          </cell>
        </row>
        <row r="328">
          <cell r="A328" t="str">
            <v>unknown &amp; general fund</v>
          </cell>
          <cell r="K328">
            <v>0</v>
          </cell>
          <cell r="R328">
            <v>0</v>
          </cell>
        </row>
        <row r="329">
          <cell r="A329" t="str">
            <v>unknown &amp; general fund</v>
          </cell>
          <cell r="K329">
            <v>0</v>
          </cell>
          <cell r="R329">
            <v>0</v>
          </cell>
        </row>
        <row r="330">
          <cell r="A330" t="str">
            <v>Fenwick, Prof A</v>
          </cell>
          <cell r="K330">
            <v>0</v>
          </cell>
          <cell r="R330">
            <v>0</v>
          </cell>
        </row>
        <row r="331">
          <cell r="A331" t="str">
            <v>unknown &amp; general fund</v>
          </cell>
          <cell r="K331">
            <v>0</v>
          </cell>
          <cell r="R331">
            <v>0</v>
          </cell>
        </row>
        <row r="332">
          <cell r="A332" t="str">
            <v>Fenwick, Prof A</v>
          </cell>
          <cell r="K332">
            <v>0</v>
          </cell>
          <cell r="R332">
            <v>0</v>
          </cell>
        </row>
        <row r="333">
          <cell r="A333" t="str">
            <v>Fenwick, Prof A</v>
          </cell>
          <cell r="K333">
            <v>0</v>
          </cell>
          <cell r="R333">
            <v>0</v>
          </cell>
        </row>
        <row r="334">
          <cell r="A334" t="str">
            <v>unknown &amp; general fund</v>
          </cell>
          <cell r="K334">
            <v>0</v>
          </cell>
          <cell r="R334">
            <v>0</v>
          </cell>
        </row>
        <row r="335">
          <cell r="A335" t="str">
            <v>unknown &amp; general fund</v>
          </cell>
          <cell r="K335">
            <v>0</v>
          </cell>
          <cell r="R335">
            <v>0</v>
          </cell>
        </row>
        <row r="336">
          <cell r="A336" t="str">
            <v>unknown &amp; general fund</v>
          </cell>
          <cell r="K336">
            <v>0</v>
          </cell>
          <cell r="R336">
            <v>0</v>
          </cell>
        </row>
        <row r="337">
          <cell r="A337" t="str">
            <v>Fenwick, Prof A</v>
          </cell>
          <cell r="K337">
            <v>0</v>
          </cell>
          <cell r="R337">
            <v>0</v>
          </cell>
        </row>
        <row r="338">
          <cell r="A338" t="str">
            <v>Fenwick, Prof A</v>
          </cell>
          <cell r="K338">
            <v>0</v>
          </cell>
          <cell r="R338">
            <v>0</v>
          </cell>
        </row>
        <row r="339">
          <cell r="A339" t="str">
            <v>unknown &amp; general fund</v>
          </cell>
          <cell r="K339">
            <v>0</v>
          </cell>
          <cell r="R339">
            <v>0</v>
          </cell>
        </row>
        <row r="340">
          <cell r="A340" t="str">
            <v>unknown &amp; general fund</v>
          </cell>
          <cell r="K340">
            <v>0</v>
          </cell>
          <cell r="R340">
            <v>0</v>
          </cell>
        </row>
        <row r="341">
          <cell r="A341" t="str">
            <v>Fenwick, Prof A</v>
          </cell>
          <cell r="K341">
            <v>0</v>
          </cell>
          <cell r="R341">
            <v>0</v>
          </cell>
        </row>
        <row r="342">
          <cell r="A342" t="str">
            <v>Fenwick, Prof A</v>
          </cell>
          <cell r="K342">
            <v>0</v>
          </cell>
          <cell r="R342">
            <v>0</v>
          </cell>
        </row>
        <row r="343">
          <cell r="A343" t="str">
            <v>Fenwick, Prof A</v>
          </cell>
          <cell r="K343">
            <v>0</v>
          </cell>
          <cell r="R343">
            <v>0</v>
          </cell>
        </row>
        <row r="344">
          <cell r="A344" t="str">
            <v>Fenwick, Prof A</v>
          </cell>
          <cell r="K344">
            <v>0</v>
          </cell>
          <cell r="R344">
            <v>0</v>
          </cell>
        </row>
        <row r="345">
          <cell r="A345" t="str">
            <v>Fenwick, Prof A</v>
          </cell>
          <cell r="K345">
            <v>0</v>
          </cell>
          <cell r="R345">
            <v>0</v>
          </cell>
        </row>
        <row r="346">
          <cell r="A346" t="str">
            <v>Fenwick, Prof A</v>
          </cell>
          <cell r="K346">
            <v>0</v>
          </cell>
          <cell r="R346">
            <v>0</v>
          </cell>
        </row>
        <row r="347">
          <cell r="A347" t="str">
            <v>Fenwick, Prof A</v>
          </cell>
          <cell r="K347">
            <v>0</v>
          </cell>
          <cell r="R347">
            <v>0</v>
          </cell>
        </row>
        <row r="348">
          <cell r="A348" t="str">
            <v>Fenwick, Prof A</v>
          </cell>
          <cell r="K348">
            <v>0</v>
          </cell>
          <cell r="R348">
            <v>0</v>
          </cell>
        </row>
        <row r="349">
          <cell r="A349" t="str">
            <v>unknown &amp; general fund</v>
          </cell>
          <cell r="K349">
            <v>0</v>
          </cell>
          <cell r="R349">
            <v>0</v>
          </cell>
        </row>
        <row r="350">
          <cell r="A350" t="str">
            <v>unknown &amp; general fund</v>
          </cell>
          <cell r="K350">
            <v>0</v>
          </cell>
          <cell r="R350">
            <v>0</v>
          </cell>
        </row>
        <row r="351">
          <cell r="A351" t="str">
            <v>Fenwick, Prof A</v>
          </cell>
          <cell r="K351">
            <v>0</v>
          </cell>
          <cell r="R351">
            <v>0</v>
          </cell>
        </row>
        <row r="352">
          <cell r="A352" t="str">
            <v>Fenwick, Prof A</v>
          </cell>
          <cell r="K352">
            <v>0</v>
          </cell>
          <cell r="R352">
            <v>0</v>
          </cell>
        </row>
        <row r="353">
          <cell r="A353" t="str">
            <v>Fenwick, Prof A</v>
          </cell>
          <cell r="K353">
            <v>0</v>
          </cell>
          <cell r="R353">
            <v>0</v>
          </cell>
        </row>
        <row r="354">
          <cell r="A354" t="str">
            <v>unknown &amp; general fund</v>
          </cell>
          <cell r="K354">
            <v>0</v>
          </cell>
          <cell r="R354">
            <v>0</v>
          </cell>
        </row>
        <row r="355">
          <cell r="A355" t="str">
            <v>unknown &amp; general fund</v>
          </cell>
          <cell r="K355">
            <v>0</v>
          </cell>
          <cell r="R355">
            <v>0</v>
          </cell>
        </row>
        <row r="356">
          <cell r="A356" t="str">
            <v>unknown &amp; general fund</v>
          </cell>
          <cell r="K356">
            <v>0</v>
          </cell>
          <cell r="R356">
            <v>0</v>
          </cell>
        </row>
        <row r="357">
          <cell r="A357" t="str">
            <v>unknown &amp; general fund</v>
          </cell>
          <cell r="K357">
            <v>0</v>
          </cell>
          <cell r="R357">
            <v>0</v>
          </cell>
        </row>
        <row r="358">
          <cell r="A358" t="str">
            <v>Fenwick, Prof A</v>
          </cell>
          <cell r="K358">
            <v>0</v>
          </cell>
          <cell r="R358">
            <v>0</v>
          </cell>
        </row>
        <row r="359">
          <cell r="A359" t="str">
            <v>Fenwick, Prof A</v>
          </cell>
          <cell r="K359">
            <v>0</v>
          </cell>
          <cell r="R359">
            <v>0</v>
          </cell>
        </row>
        <row r="360">
          <cell r="A360" t="str">
            <v>Fenwick, Prof A</v>
          </cell>
          <cell r="K360">
            <v>0</v>
          </cell>
          <cell r="R360">
            <v>0</v>
          </cell>
        </row>
        <row r="361">
          <cell r="A361" t="str">
            <v>unknown &amp; general fund</v>
          </cell>
          <cell r="K361">
            <v>0</v>
          </cell>
          <cell r="R361">
            <v>0</v>
          </cell>
        </row>
        <row r="362">
          <cell r="A362" t="str">
            <v>unknown &amp; general fund</v>
          </cell>
          <cell r="K362">
            <v>0</v>
          </cell>
          <cell r="R362">
            <v>0</v>
          </cell>
        </row>
        <row r="363">
          <cell r="A363" t="str">
            <v>Fenwick, Prof A</v>
          </cell>
          <cell r="K363">
            <v>0</v>
          </cell>
          <cell r="R363">
            <v>0</v>
          </cell>
        </row>
        <row r="364">
          <cell r="A364" t="str">
            <v>Fenwick, Prof A</v>
          </cell>
          <cell r="K364">
            <v>0</v>
          </cell>
          <cell r="R364">
            <v>0</v>
          </cell>
        </row>
        <row r="365">
          <cell r="A365" t="str">
            <v>Fenwick, Prof A</v>
          </cell>
          <cell r="K365">
            <v>0</v>
          </cell>
          <cell r="R365">
            <v>0</v>
          </cell>
        </row>
        <row r="366">
          <cell r="A366" t="str">
            <v>Fenwick, Prof A</v>
          </cell>
          <cell r="K366">
            <v>0</v>
          </cell>
          <cell r="R366">
            <v>0</v>
          </cell>
        </row>
        <row r="367">
          <cell r="A367" t="str">
            <v>unknown &amp; general fund</v>
          </cell>
          <cell r="K367">
            <v>0</v>
          </cell>
          <cell r="R367">
            <v>0</v>
          </cell>
        </row>
        <row r="368">
          <cell r="A368" t="str">
            <v>unknown &amp; general fund</v>
          </cell>
          <cell r="K368">
            <v>0</v>
          </cell>
          <cell r="R368">
            <v>0</v>
          </cell>
        </row>
        <row r="369">
          <cell r="A369" t="str">
            <v>unknown &amp; general fund</v>
          </cell>
          <cell r="K369">
            <v>0</v>
          </cell>
          <cell r="R369">
            <v>0</v>
          </cell>
        </row>
        <row r="370">
          <cell r="A370" t="str">
            <v>unknown &amp; general fund</v>
          </cell>
          <cell r="K370">
            <v>0</v>
          </cell>
          <cell r="R370">
            <v>0</v>
          </cell>
        </row>
        <row r="371">
          <cell r="A371" t="str">
            <v>unknown &amp; general fund</v>
          </cell>
          <cell r="K371">
            <v>0</v>
          </cell>
          <cell r="R371">
            <v>0</v>
          </cell>
        </row>
        <row r="372">
          <cell r="A372" t="str">
            <v>unknown &amp; general fund</v>
          </cell>
          <cell r="K372">
            <v>0</v>
          </cell>
          <cell r="R372">
            <v>0</v>
          </cell>
        </row>
        <row r="373">
          <cell r="A373" t="str">
            <v>unknown &amp; general fund</v>
          </cell>
          <cell r="K373">
            <v>0</v>
          </cell>
          <cell r="R373">
            <v>0</v>
          </cell>
        </row>
        <row r="374">
          <cell r="A374" t="str">
            <v>Fenwick, Prof A</v>
          </cell>
          <cell r="K374">
            <v>0</v>
          </cell>
          <cell r="R374">
            <v>0</v>
          </cell>
        </row>
        <row r="375">
          <cell r="A375" t="str">
            <v>Fenwick, Prof A</v>
          </cell>
          <cell r="K375">
            <v>0</v>
          </cell>
          <cell r="R375">
            <v>0</v>
          </cell>
        </row>
        <row r="376">
          <cell r="A376" t="str">
            <v>unknown &amp; general fund</v>
          </cell>
          <cell r="K376">
            <v>0</v>
          </cell>
          <cell r="R376">
            <v>0</v>
          </cell>
        </row>
        <row r="377">
          <cell r="A377" t="str">
            <v>Fenwick, Prof A</v>
          </cell>
          <cell r="K377">
            <v>0</v>
          </cell>
          <cell r="R377">
            <v>0</v>
          </cell>
        </row>
        <row r="378">
          <cell r="A378" t="str">
            <v>unknown &amp; general fund</v>
          </cell>
          <cell r="K378">
            <v>0</v>
          </cell>
          <cell r="R378">
            <v>0</v>
          </cell>
        </row>
        <row r="379">
          <cell r="A379" t="str">
            <v>Fenwick, Prof A</v>
          </cell>
          <cell r="K379">
            <v>0</v>
          </cell>
          <cell r="R379">
            <v>0</v>
          </cell>
        </row>
        <row r="380">
          <cell r="A380" t="str">
            <v>Fenwick, Prof A</v>
          </cell>
          <cell r="K380">
            <v>0</v>
          </cell>
          <cell r="R380">
            <v>0</v>
          </cell>
        </row>
        <row r="381">
          <cell r="A381" t="str">
            <v>unknown &amp; general fund</v>
          </cell>
          <cell r="K381">
            <v>0</v>
          </cell>
          <cell r="R381">
            <v>0</v>
          </cell>
        </row>
        <row r="382">
          <cell r="A382" t="str">
            <v>Fenwick, Prof A</v>
          </cell>
          <cell r="K382">
            <v>0</v>
          </cell>
          <cell r="R382">
            <v>0</v>
          </cell>
        </row>
        <row r="383">
          <cell r="A383" t="str">
            <v>Fenwick, Prof A</v>
          </cell>
          <cell r="K383">
            <v>0</v>
          </cell>
          <cell r="R383">
            <v>0</v>
          </cell>
        </row>
        <row r="384">
          <cell r="A384" t="str">
            <v>Fenwick, Prof A</v>
          </cell>
          <cell r="K384">
            <v>0</v>
          </cell>
          <cell r="R384">
            <v>0</v>
          </cell>
        </row>
        <row r="385">
          <cell r="A385" t="str">
            <v>Fenwick, Prof A</v>
          </cell>
          <cell r="K385">
            <v>0</v>
          </cell>
          <cell r="R385">
            <v>0</v>
          </cell>
        </row>
        <row r="386">
          <cell r="A386" t="str">
            <v>Fenwick, Prof A</v>
          </cell>
          <cell r="K386">
            <v>0</v>
          </cell>
          <cell r="R386">
            <v>0</v>
          </cell>
        </row>
        <row r="387">
          <cell r="A387" t="str">
            <v>unknown &amp; general fund</v>
          </cell>
          <cell r="K387">
            <v>0</v>
          </cell>
          <cell r="R387">
            <v>0</v>
          </cell>
        </row>
        <row r="388">
          <cell r="A388" t="str">
            <v>unknown &amp; general fund</v>
          </cell>
          <cell r="K388">
            <v>0</v>
          </cell>
          <cell r="R388">
            <v>0</v>
          </cell>
        </row>
        <row r="389">
          <cell r="A389" t="str">
            <v>Fenwick, Prof A</v>
          </cell>
          <cell r="K389">
            <v>0</v>
          </cell>
          <cell r="R389">
            <v>0</v>
          </cell>
        </row>
        <row r="390">
          <cell r="A390" t="str">
            <v>Fenwick, Prof A</v>
          </cell>
          <cell r="K390">
            <v>0</v>
          </cell>
          <cell r="R390">
            <v>0</v>
          </cell>
        </row>
        <row r="391">
          <cell r="A391" t="str">
            <v>unknown &amp; general fund</v>
          </cell>
          <cell r="K391">
            <v>0</v>
          </cell>
          <cell r="R391">
            <v>0</v>
          </cell>
        </row>
        <row r="392">
          <cell r="A392" t="str">
            <v>Fenwick, Prof A</v>
          </cell>
          <cell r="K392">
            <v>0</v>
          </cell>
          <cell r="R392">
            <v>0</v>
          </cell>
        </row>
        <row r="393">
          <cell r="A393" t="str">
            <v>Fenwick, Prof A</v>
          </cell>
          <cell r="K393">
            <v>0</v>
          </cell>
          <cell r="R393">
            <v>0</v>
          </cell>
        </row>
        <row r="394">
          <cell r="A394" t="str">
            <v>Fenwick, Prof A</v>
          </cell>
          <cell r="K394">
            <v>0</v>
          </cell>
          <cell r="R394">
            <v>0</v>
          </cell>
        </row>
        <row r="395">
          <cell r="A395" t="str">
            <v>Modi, Dr N</v>
          </cell>
          <cell r="K395">
            <v>0</v>
          </cell>
          <cell r="R395">
            <v>0</v>
          </cell>
        </row>
        <row r="396">
          <cell r="A396" t="str">
            <v>Fenwick, Prof A</v>
          </cell>
          <cell r="K396">
            <v>0</v>
          </cell>
          <cell r="R396">
            <v>0</v>
          </cell>
        </row>
        <row r="397">
          <cell r="A397" t="str">
            <v>unknown &amp; general fund</v>
          </cell>
          <cell r="K397">
            <v>0</v>
          </cell>
          <cell r="R397">
            <v>0</v>
          </cell>
        </row>
        <row r="398">
          <cell r="A398" t="str">
            <v>Fenwick, Prof A</v>
          </cell>
          <cell r="K398">
            <v>0</v>
          </cell>
          <cell r="R398">
            <v>0</v>
          </cell>
        </row>
        <row r="399">
          <cell r="A399" t="str">
            <v>unknown &amp; general fund</v>
          </cell>
          <cell r="K399">
            <v>0</v>
          </cell>
          <cell r="R399">
            <v>0</v>
          </cell>
        </row>
        <row r="400">
          <cell r="A400" t="str">
            <v>Fenwick, Prof A</v>
          </cell>
          <cell r="K400">
            <v>0</v>
          </cell>
          <cell r="R400">
            <v>0</v>
          </cell>
        </row>
        <row r="401">
          <cell r="A401" t="str">
            <v>Fenwick, Prof A</v>
          </cell>
          <cell r="K401">
            <v>0</v>
          </cell>
          <cell r="R401">
            <v>0</v>
          </cell>
        </row>
        <row r="402">
          <cell r="A402" t="str">
            <v>Fenwick, Prof A</v>
          </cell>
          <cell r="K402">
            <v>0</v>
          </cell>
          <cell r="R402">
            <v>0</v>
          </cell>
        </row>
        <row r="403">
          <cell r="A403" t="str">
            <v>Fenwick, Prof A</v>
          </cell>
          <cell r="K403">
            <v>0</v>
          </cell>
          <cell r="R403">
            <v>0</v>
          </cell>
        </row>
        <row r="404">
          <cell r="A404" t="str">
            <v>unknown &amp; general fund</v>
          </cell>
          <cell r="K404">
            <v>0</v>
          </cell>
          <cell r="R404">
            <v>0</v>
          </cell>
        </row>
        <row r="405">
          <cell r="A405" t="str">
            <v>Fenwick, Prof A</v>
          </cell>
          <cell r="K405">
            <v>0</v>
          </cell>
          <cell r="R405">
            <v>0</v>
          </cell>
        </row>
        <row r="406">
          <cell r="A406" t="str">
            <v>unknown &amp; general fund</v>
          </cell>
          <cell r="K406">
            <v>0</v>
          </cell>
          <cell r="R406">
            <v>0</v>
          </cell>
        </row>
        <row r="407">
          <cell r="A407" t="str">
            <v>Fenwick, Prof A</v>
          </cell>
          <cell r="K407">
            <v>0</v>
          </cell>
          <cell r="R407">
            <v>0</v>
          </cell>
        </row>
        <row r="408">
          <cell r="A408" t="str">
            <v>Fenwick, Prof A</v>
          </cell>
          <cell r="K408">
            <v>0</v>
          </cell>
          <cell r="R408">
            <v>0</v>
          </cell>
        </row>
        <row r="409">
          <cell r="A409" t="str">
            <v>Fenwick, Prof A</v>
          </cell>
          <cell r="K409">
            <v>0</v>
          </cell>
          <cell r="R409">
            <v>0</v>
          </cell>
        </row>
        <row r="410">
          <cell r="A410" t="str">
            <v>unknown &amp; general fund</v>
          </cell>
          <cell r="K410">
            <v>0</v>
          </cell>
          <cell r="R410">
            <v>0</v>
          </cell>
        </row>
        <row r="411">
          <cell r="A411" t="str">
            <v>unknown &amp; general fund</v>
          </cell>
          <cell r="K411">
            <v>0</v>
          </cell>
          <cell r="R411">
            <v>0</v>
          </cell>
        </row>
        <row r="412">
          <cell r="A412" t="str">
            <v>unknown &amp; general fund</v>
          </cell>
          <cell r="K412">
            <v>0</v>
          </cell>
          <cell r="R412">
            <v>0</v>
          </cell>
        </row>
        <row r="413">
          <cell r="A413" t="str">
            <v>Fenwick, Prof A</v>
          </cell>
          <cell r="K413">
            <v>0</v>
          </cell>
          <cell r="R413">
            <v>0</v>
          </cell>
        </row>
        <row r="414">
          <cell r="A414" t="str">
            <v>Fenwick, Prof A</v>
          </cell>
          <cell r="K414">
            <v>0</v>
          </cell>
          <cell r="R414">
            <v>0</v>
          </cell>
        </row>
        <row r="415">
          <cell r="A415" t="str">
            <v>Johnson, Dr M</v>
          </cell>
          <cell r="K415">
            <v>0</v>
          </cell>
          <cell r="R415">
            <v>0</v>
          </cell>
        </row>
        <row r="416">
          <cell r="A416" t="str">
            <v>Johnson, Dr M</v>
          </cell>
          <cell r="K416">
            <v>0</v>
          </cell>
          <cell r="R416">
            <v>0</v>
          </cell>
        </row>
        <row r="417">
          <cell r="A417" t="str">
            <v>Fenwick, Prof A</v>
          </cell>
          <cell r="K417">
            <v>0</v>
          </cell>
          <cell r="R417">
            <v>0</v>
          </cell>
        </row>
        <row r="418">
          <cell r="A418" t="str">
            <v>Fenwick, Prof A</v>
          </cell>
          <cell r="K418">
            <v>0</v>
          </cell>
          <cell r="R418">
            <v>0</v>
          </cell>
        </row>
        <row r="419">
          <cell r="A419" t="str">
            <v>unknown &amp; general fund</v>
          </cell>
          <cell r="K419">
            <v>0</v>
          </cell>
          <cell r="R419">
            <v>0</v>
          </cell>
        </row>
        <row r="420">
          <cell r="A420" t="str">
            <v>Fenwick, Prof A</v>
          </cell>
          <cell r="K420">
            <v>0</v>
          </cell>
          <cell r="R420">
            <v>0</v>
          </cell>
        </row>
        <row r="421">
          <cell r="A421" t="str">
            <v>Fenwick, Prof A</v>
          </cell>
          <cell r="K421">
            <v>0</v>
          </cell>
          <cell r="R421">
            <v>0</v>
          </cell>
        </row>
        <row r="422">
          <cell r="A422" t="str">
            <v>Fenwick, Prof A</v>
          </cell>
          <cell r="K422">
            <v>0</v>
          </cell>
          <cell r="R422">
            <v>0</v>
          </cell>
        </row>
        <row r="423">
          <cell r="A423" t="str">
            <v>unknown &amp; general fund</v>
          </cell>
          <cell r="K423">
            <v>0</v>
          </cell>
          <cell r="R423">
            <v>0</v>
          </cell>
        </row>
        <row r="424">
          <cell r="A424" t="str">
            <v>Fenwick, Prof A</v>
          </cell>
          <cell r="K424">
            <v>0</v>
          </cell>
          <cell r="R424">
            <v>0</v>
          </cell>
        </row>
        <row r="425">
          <cell r="A425" t="str">
            <v>Fenwick, Prof A</v>
          </cell>
          <cell r="K425">
            <v>0</v>
          </cell>
          <cell r="R425">
            <v>0</v>
          </cell>
        </row>
        <row r="426">
          <cell r="A426" t="str">
            <v>Fenwick, Prof A</v>
          </cell>
          <cell r="K426">
            <v>0</v>
          </cell>
          <cell r="R426">
            <v>0</v>
          </cell>
        </row>
        <row r="427">
          <cell r="A427" t="str">
            <v>Fenwick, Prof A</v>
          </cell>
          <cell r="K427">
            <v>0</v>
          </cell>
          <cell r="R427">
            <v>0</v>
          </cell>
        </row>
        <row r="428">
          <cell r="A428" t="str">
            <v>Fenwick, Prof A</v>
          </cell>
          <cell r="K428">
            <v>0</v>
          </cell>
          <cell r="R428">
            <v>0</v>
          </cell>
        </row>
        <row r="429">
          <cell r="A429" t="str">
            <v>unknown &amp; general fund</v>
          </cell>
          <cell r="K429">
            <v>0</v>
          </cell>
          <cell r="R429">
            <v>0</v>
          </cell>
        </row>
        <row r="430">
          <cell r="A430" t="str">
            <v>Davies, Dr J</v>
          </cell>
          <cell r="K430">
            <v>0</v>
          </cell>
          <cell r="R430">
            <v>0</v>
          </cell>
        </row>
        <row r="431">
          <cell r="A431" t="str">
            <v>Johnson, Dr M</v>
          </cell>
          <cell r="K431">
            <v>0</v>
          </cell>
          <cell r="R431">
            <v>0</v>
          </cell>
        </row>
        <row r="432">
          <cell r="A432" t="str">
            <v>unknown &amp; general fund</v>
          </cell>
          <cell r="K432">
            <v>0</v>
          </cell>
          <cell r="R432">
            <v>0</v>
          </cell>
        </row>
        <row r="433">
          <cell r="A433" t="str">
            <v>unknown &amp; general fund</v>
          </cell>
          <cell r="K433">
            <v>0</v>
          </cell>
          <cell r="R433">
            <v>0</v>
          </cell>
        </row>
        <row r="434">
          <cell r="A434" t="str">
            <v>Fenwick, Prof A</v>
          </cell>
          <cell r="K434">
            <v>0</v>
          </cell>
          <cell r="R434">
            <v>0</v>
          </cell>
        </row>
        <row r="435">
          <cell r="A435" t="str">
            <v>Fenwick, Prof A</v>
          </cell>
          <cell r="K435">
            <v>0</v>
          </cell>
          <cell r="R435">
            <v>0</v>
          </cell>
        </row>
        <row r="436">
          <cell r="A436" t="str">
            <v>Fenwick, Prof A</v>
          </cell>
          <cell r="K436">
            <v>0</v>
          </cell>
          <cell r="R436">
            <v>0</v>
          </cell>
        </row>
        <row r="437">
          <cell r="A437" t="str">
            <v>Fenwick, Prof A</v>
          </cell>
          <cell r="K437">
            <v>0</v>
          </cell>
          <cell r="R437">
            <v>0</v>
          </cell>
        </row>
        <row r="438">
          <cell r="A438" t="str">
            <v>Fenwick, Prof A</v>
          </cell>
          <cell r="K438">
            <v>0</v>
          </cell>
          <cell r="R438">
            <v>0</v>
          </cell>
        </row>
        <row r="439">
          <cell r="A439" t="str">
            <v>Fenwick, Prof A</v>
          </cell>
          <cell r="K439">
            <v>0</v>
          </cell>
          <cell r="R439">
            <v>0</v>
          </cell>
        </row>
        <row r="440">
          <cell r="A440" t="str">
            <v>Fenwick, Prof A</v>
          </cell>
          <cell r="K440">
            <v>0</v>
          </cell>
          <cell r="R440">
            <v>0</v>
          </cell>
        </row>
        <row r="441">
          <cell r="A441" t="str">
            <v>Fenwick, Prof A</v>
          </cell>
          <cell r="K441">
            <v>0</v>
          </cell>
          <cell r="R441">
            <v>0</v>
          </cell>
        </row>
        <row r="442">
          <cell r="A442" t="str">
            <v>unknown &amp; general fund</v>
          </cell>
          <cell r="K442">
            <v>0</v>
          </cell>
          <cell r="R442">
            <v>0</v>
          </cell>
        </row>
        <row r="443">
          <cell r="A443" t="str">
            <v>unknown &amp; general fund</v>
          </cell>
          <cell r="K443">
            <v>0</v>
          </cell>
          <cell r="R443">
            <v>0</v>
          </cell>
        </row>
        <row r="444">
          <cell r="A444" t="str">
            <v>unknown &amp; general fund</v>
          </cell>
          <cell r="K444">
            <v>0</v>
          </cell>
          <cell r="R444">
            <v>0</v>
          </cell>
        </row>
        <row r="445">
          <cell r="A445" t="str">
            <v>unknown &amp; general fund</v>
          </cell>
          <cell r="K445">
            <v>0</v>
          </cell>
          <cell r="R445">
            <v>0</v>
          </cell>
        </row>
        <row r="446">
          <cell r="A446" t="str">
            <v>unknown &amp; general fund</v>
          </cell>
          <cell r="K446">
            <v>0</v>
          </cell>
          <cell r="R446">
            <v>0</v>
          </cell>
        </row>
        <row r="447">
          <cell r="A447" t="str">
            <v>Fenwick, Prof A</v>
          </cell>
          <cell r="K447">
            <v>0</v>
          </cell>
          <cell r="R447">
            <v>0</v>
          </cell>
        </row>
        <row r="448">
          <cell r="A448" t="str">
            <v>Fenwick, Prof A</v>
          </cell>
          <cell r="K448">
            <v>0</v>
          </cell>
          <cell r="R448">
            <v>0</v>
          </cell>
        </row>
        <row r="449">
          <cell r="A449" t="str">
            <v>Fenwick, Prof A</v>
          </cell>
          <cell r="K449">
            <v>0</v>
          </cell>
          <cell r="R449">
            <v>0</v>
          </cell>
        </row>
        <row r="450">
          <cell r="A450" t="str">
            <v>unknown &amp; general fund</v>
          </cell>
          <cell r="K450">
            <v>0</v>
          </cell>
          <cell r="R450">
            <v>0</v>
          </cell>
        </row>
        <row r="451">
          <cell r="A451" t="str">
            <v>unknown &amp; general fund</v>
          </cell>
          <cell r="K451">
            <v>0</v>
          </cell>
          <cell r="R451">
            <v>0</v>
          </cell>
        </row>
        <row r="452">
          <cell r="A452" t="str">
            <v>Fenwick, Prof A</v>
          </cell>
          <cell r="K452">
            <v>0</v>
          </cell>
          <cell r="R452">
            <v>0</v>
          </cell>
        </row>
        <row r="453">
          <cell r="A453" t="str">
            <v>Belvisi, Prof M</v>
          </cell>
          <cell r="K453">
            <v>0</v>
          </cell>
          <cell r="R453">
            <v>0</v>
          </cell>
        </row>
        <row r="454">
          <cell r="A454" t="str">
            <v>Fenwick, Prof A</v>
          </cell>
          <cell r="K454">
            <v>0</v>
          </cell>
          <cell r="R454">
            <v>0</v>
          </cell>
        </row>
        <row r="455">
          <cell r="A455" t="str">
            <v>Fenwick, Prof A</v>
          </cell>
          <cell r="K455">
            <v>0</v>
          </cell>
          <cell r="R455">
            <v>0</v>
          </cell>
        </row>
        <row r="456">
          <cell r="A456" t="str">
            <v>Fenwick, Prof A</v>
          </cell>
          <cell r="K456">
            <v>0</v>
          </cell>
          <cell r="R456">
            <v>0</v>
          </cell>
        </row>
        <row r="457">
          <cell r="A457" t="str">
            <v>unknown &amp; general fund</v>
          </cell>
          <cell r="K457">
            <v>0</v>
          </cell>
          <cell r="R457">
            <v>0</v>
          </cell>
        </row>
        <row r="458">
          <cell r="A458" t="str">
            <v>unknown &amp; general fund</v>
          </cell>
          <cell r="K458">
            <v>0</v>
          </cell>
          <cell r="R458">
            <v>0</v>
          </cell>
        </row>
        <row r="459">
          <cell r="A459" t="str">
            <v>unknown &amp; general fund</v>
          </cell>
          <cell r="K459">
            <v>0</v>
          </cell>
          <cell r="R459">
            <v>0</v>
          </cell>
        </row>
        <row r="460">
          <cell r="A460" t="str">
            <v>Fenwick, Prof A</v>
          </cell>
          <cell r="K460">
            <v>0</v>
          </cell>
          <cell r="R460">
            <v>0</v>
          </cell>
        </row>
        <row r="461">
          <cell r="A461" t="str">
            <v>Fenwick, Prof A</v>
          </cell>
          <cell r="K461">
            <v>0</v>
          </cell>
          <cell r="R461">
            <v>0</v>
          </cell>
        </row>
        <row r="462">
          <cell r="A462" t="str">
            <v>Fenwick, Prof A</v>
          </cell>
          <cell r="K462">
            <v>0</v>
          </cell>
          <cell r="R462">
            <v>0</v>
          </cell>
        </row>
        <row r="463">
          <cell r="A463" t="str">
            <v>Fenwick, Prof A</v>
          </cell>
          <cell r="K463">
            <v>0</v>
          </cell>
          <cell r="R463">
            <v>0</v>
          </cell>
        </row>
        <row r="464">
          <cell r="A464" t="str">
            <v>unknown &amp; general fund</v>
          </cell>
          <cell r="K464">
            <v>0</v>
          </cell>
          <cell r="R464">
            <v>0</v>
          </cell>
        </row>
        <row r="465">
          <cell r="A465" t="str">
            <v>Fenwick, Prof A</v>
          </cell>
          <cell r="K465">
            <v>0</v>
          </cell>
          <cell r="R465">
            <v>0</v>
          </cell>
        </row>
        <row r="466">
          <cell r="A466" t="str">
            <v>unknown &amp; general fund</v>
          </cell>
          <cell r="K466">
            <v>0</v>
          </cell>
          <cell r="R466">
            <v>0</v>
          </cell>
        </row>
        <row r="467">
          <cell r="A467" t="str">
            <v>unknown &amp; general fund</v>
          </cell>
          <cell r="K467">
            <v>0</v>
          </cell>
          <cell r="R467">
            <v>0</v>
          </cell>
        </row>
        <row r="468">
          <cell r="A468" t="str">
            <v>Fenwick, Prof A</v>
          </cell>
          <cell r="K468">
            <v>0</v>
          </cell>
          <cell r="R468">
            <v>0</v>
          </cell>
        </row>
        <row r="469">
          <cell r="A469" t="str">
            <v>Fenwick, Prof A</v>
          </cell>
          <cell r="K469">
            <v>0</v>
          </cell>
          <cell r="R469">
            <v>0</v>
          </cell>
        </row>
        <row r="470">
          <cell r="A470" t="str">
            <v>Fenwick, Prof A</v>
          </cell>
          <cell r="K470">
            <v>0</v>
          </cell>
          <cell r="R470">
            <v>0</v>
          </cell>
        </row>
        <row r="471">
          <cell r="A471" t="str">
            <v>Fenwick, Prof A</v>
          </cell>
          <cell r="K471">
            <v>0</v>
          </cell>
          <cell r="R471">
            <v>0</v>
          </cell>
        </row>
        <row r="472">
          <cell r="A472" t="str">
            <v>unknown &amp; general fund</v>
          </cell>
          <cell r="K472">
            <v>0</v>
          </cell>
          <cell r="R472">
            <v>0</v>
          </cell>
        </row>
        <row r="473">
          <cell r="A473" t="str">
            <v>unknown &amp; general fund</v>
          </cell>
          <cell r="K473">
            <v>0</v>
          </cell>
          <cell r="R473">
            <v>0</v>
          </cell>
        </row>
        <row r="474">
          <cell r="A474" t="str">
            <v>unknown &amp; general fund</v>
          </cell>
          <cell r="K474">
            <v>0</v>
          </cell>
          <cell r="R474">
            <v>0</v>
          </cell>
        </row>
        <row r="475">
          <cell r="A475" t="str">
            <v>unknown &amp; general fund</v>
          </cell>
          <cell r="K475">
            <v>0</v>
          </cell>
          <cell r="R475">
            <v>0</v>
          </cell>
        </row>
        <row r="476">
          <cell r="A476" t="str">
            <v>Fenwick, Prof A</v>
          </cell>
          <cell r="K476">
            <v>0</v>
          </cell>
          <cell r="R476">
            <v>0</v>
          </cell>
        </row>
        <row r="477">
          <cell r="A477" t="str">
            <v>Fenwick, Prof A</v>
          </cell>
          <cell r="K477">
            <v>0</v>
          </cell>
          <cell r="R477">
            <v>0</v>
          </cell>
        </row>
        <row r="478">
          <cell r="A478" t="str">
            <v>Fenwick, Prof A</v>
          </cell>
          <cell r="K478">
            <v>0</v>
          </cell>
          <cell r="R478">
            <v>0</v>
          </cell>
        </row>
        <row r="479">
          <cell r="A479" t="str">
            <v>unknown &amp; general fund</v>
          </cell>
          <cell r="K479">
            <v>0</v>
          </cell>
          <cell r="R479">
            <v>0</v>
          </cell>
        </row>
        <row r="480">
          <cell r="A480" t="str">
            <v>unknown &amp; general fund</v>
          </cell>
          <cell r="K480">
            <v>0</v>
          </cell>
          <cell r="R480">
            <v>0</v>
          </cell>
        </row>
        <row r="481">
          <cell r="A481" t="str">
            <v>Cullinan, Prof P</v>
          </cell>
          <cell r="K481">
            <v>0</v>
          </cell>
          <cell r="R481">
            <v>0</v>
          </cell>
        </row>
        <row r="482">
          <cell r="A482" t="str">
            <v>Johnson, Dr M</v>
          </cell>
          <cell r="K482">
            <v>0</v>
          </cell>
          <cell r="R482">
            <v>0</v>
          </cell>
        </row>
        <row r="483">
          <cell r="A483" t="str">
            <v>Fenwick, Prof A</v>
          </cell>
          <cell r="K483">
            <v>0</v>
          </cell>
          <cell r="R483">
            <v>0</v>
          </cell>
        </row>
        <row r="484">
          <cell r="A484" t="str">
            <v>Polak, Prof J</v>
          </cell>
          <cell r="K484">
            <v>0</v>
          </cell>
          <cell r="R484">
            <v>0</v>
          </cell>
        </row>
        <row r="485">
          <cell r="A485" t="str">
            <v>Johnson, Dr M</v>
          </cell>
          <cell r="K485">
            <v>0</v>
          </cell>
          <cell r="R485">
            <v>0</v>
          </cell>
        </row>
        <row r="486">
          <cell r="A486" t="str">
            <v>Fenwick, Prof A</v>
          </cell>
          <cell r="K486">
            <v>0</v>
          </cell>
          <cell r="R486">
            <v>0</v>
          </cell>
        </row>
        <row r="487">
          <cell r="A487" t="str">
            <v>unknown &amp; general fund</v>
          </cell>
          <cell r="K487">
            <v>0</v>
          </cell>
          <cell r="R487">
            <v>0</v>
          </cell>
        </row>
        <row r="488">
          <cell r="A488" t="str">
            <v>Fenwick, Prof A</v>
          </cell>
          <cell r="K488">
            <v>0</v>
          </cell>
          <cell r="R488">
            <v>0</v>
          </cell>
        </row>
        <row r="489">
          <cell r="A489" t="str">
            <v>unknown &amp; general fund</v>
          </cell>
          <cell r="K489">
            <v>0</v>
          </cell>
          <cell r="R489">
            <v>0</v>
          </cell>
        </row>
        <row r="490">
          <cell r="A490" t="str">
            <v>Fenwick, Prof A</v>
          </cell>
          <cell r="K490">
            <v>0</v>
          </cell>
          <cell r="R490">
            <v>0</v>
          </cell>
        </row>
        <row r="491">
          <cell r="A491" t="str">
            <v>Sriskandan, Dr S</v>
          </cell>
          <cell r="K491">
            <v>0</v>
          </cell>
          <cell r="R491">
            <v>0</v>
          </cell>
        </row>
        <row r="492">
          <cell r="A492" t="str">
            <v>Fenwick, Prof A</v>
          </cell>
          <cell r="K492">
            <v>0</v>
          </cell>
          <cell r="R492">
            <v>0</v>
          </cell>
        </row>
        <row r="493">
          <cell r="A493" t="str">
            <v>Fenwick, Prof A</v>
          </cell>
          <cell r="K493">
            <v>0</v>
          </cell>
          <cell r="R493">
            <v>0</v>
          </cell>
        </row>
        <row r="494">
          <cell r="A494" t="str">
            <v>Fenwick, Prof A</v>
          </cell>
          <cell r="K494">
            <v>0</v>
          </cell>
          <cell r="R494">
            <v>0</v>
          </cell>
        </row>
        <row r="495">
          <cell r="A495" t="str">
            <v>unknown &amp; general fund</v>
          </cell>
          <cell r="K495">
            <v>0</v>
          </cell>
          <cell r="R495">
            <v>0</v>
          </cell>
        </row>
        <row r="496">
          <cell r="A496" t="str">
            <v>unknown &amp; general fund</v>
          </cell>
          <cell r="K496">
            <v>0</v>
          </cell>
          <cell r="R496">
            <v>0</v>
          </cell>
        </row>
        <row r="497">
          <cell r="A497" t="str">
            <v>Fenwick, Prof A</v>
          </cell>
          <cell r="K497">
            <v>0</v>
          </cell>
          <cell r="R497">
            <v>0</v>
          </cell>
        </row>
        <row r="498">
          <cell r="A498" t="str">
            <v>Fenwick, Prof A</v>
          </cell>
          <cell r="K498">
            <v>0</v>
          </cell>
          <cell r="R498">
            <v>0</v>
          </cell>
        </row>
        <row r="499">
          <cell r="A499" t="str">
            <v>Fenwick, Prof A</v>
          </cell>
          <cell r="K499">
            <v>0</v>
          </cell>
          <cell r="R499">
            <v>0</v>
          </cell>
        </row>
        <row r="500">
          <cell r="A500" t="str">
            <v>Fenwick, Prof A</v>
          </cell>
          <cell r="K500">
            <v>0</v>
          </cell>
          <cell r="R500">
            <v>0</v>
          </cell>
        </row>
        <row r="501">
          <cell r="A501" t="str">
            <v>ICSM Alumni membership</v>
          </cell>
          <cell r="K501">
            <v>0</v>
          </cell>
          <cell r="R501">
            <v>0</v>
          </cell>
        </row>
        <row r="502">
          <cell r="A502" t="str">
            <v>ICSM Alumni membership</v>
          </cell>
          <cell r="K502">
            <v>0</v>
          </cell>
          <cell r="R502">
            <v>0</v>
          </cell>
        </row>
        <row r="503">
          <cell r="A503" t="str">
            <v>ICSM Alumni membership</v>
          </cell>
          <cell r="K503">
            <v>0</v>
          </cell>
          <cell r="R503">
            <v>0</v>
          </cell>
        </row>
        <row r="504">
          <cell r="A504" t="str">
            <v>ICSM Alumni membership</v>
          </cell>
          <cell r="K504">
            <v>0</v>
          </cell>
          <cell r="R504">
            <v>0</v>
          </cell>
        </row>
        <row r="505">
          <cell r="A505" t="str">
            <v>ICSM Alumni membership</v>
          </cell>
          <cell r="K505">
            <v>0</v>
          </cell>
          <cell r="R505">
            <v>0</v>
          </cell>
        </row>
        <row r="506">
          <cell r="A506" t="str">
            <v>ICSM Alumni membership</v>
          </cell>
          <cell r="K506">
            <v>0</v>
          </cell>
          <cell r="R506">
            <v>0</v>
          </cell>
        </row>
        <row r="507">
          <cell r="A507" t="str">
            <v>ICSM Alumni membership</v>
          </cell>
          <cell r="K507">
            <v>0</v>
          </cell>
          <cell r="R507">
            <v>0</v>
          </cell>
        </row>
        <row r="508">
          <cell r="A508" t="str">
            <v>ICSM Alumni membership</v>
          </cell>
          <cell r="K508">
            <v>0</v>
          </cell>
          <cell r="R508">
            <v>0</v>
          </cell>
        </row>
        <row r="509">
          <cell r="A509" t="str">
            <v>ICSM Alumni membership</v>
          </cell>
          <cell r="K509">
            <v>0</v>
          </cell>
          <cell r="R509">
            <v>0</v>
          </cell>
        </row>
        <row r="510">
          <cell r="A510" t="str">
            <v>ICSM Alumni membership</v>
          </cell>
          <cell r="K510">
            <v>0</v>
          </cell>
          <cell r="R510">
            <v>0</v>
          </cell>
        </row>
        <row r="511">
          <cell r="A511" t="str">
            <v>ICSM Alumni membership</v>
          </cell>
          <cell r="K511">
            <v>0</v>
          </cell>
          <cell r="R511">
            <v>0</v>
          </cell>
        </row>
        <row r="512">
          <cell r="A512" t="str">
            <v>ICSM Alumni membership</v>
          </cell>
          <cell r="K512">
            <v>0</v>
          </cell>
          <cell r="R512">
            <v>0</v>
          </cell>
        </row>
        <row r="513">
          <cell r="A513" t="str">
            <v>ICSM Alumni membership</v>
          </cell>
          <cell r="K513">
            <v>0</v>
          </cell>
          <cell r="R513">
            <v>0</v>
          </cell>
        </row>
        <row r="514">
          <cell r="A514" t="str">
            <v>ICSM Alumni membership</v>
          </cell>
          <cell r="K514">
            <v>0</v>
          </cell>
          <cell r="R514">
            <v>0</v>
          </cell>
        </row>
        <row r="515">
          <cell r="A515" t="str">
            <v>ICSM Alumni membership</v>
          </cell>
          <cell r="K515">
            <v>0</v>
          </cell>
          <cell r="R515">
            <v>0</v>
          </cell>
        </row>
        <row r="516">
          <cell r="A516" t="str">
            <v>ICSM Alumni membership</v>
          </cell>
          <cell r="K516">
            <v>0</v>
          </cell>
          <cell r="R516">
            <v>0</v>
          </cell>
        </row>
        <row r="517">
          <cell r="A517" t="str">
            <v>ICSM Alumni membership</v>
          </cell>
          <cell r="K517">
            <v>0</v>
          </cell>
          <cell r="R517">
            <v>0</v>
          </cell>
        </row>
        <row r="518">
          <cell r="A518" t="str">
            <v>ICSM Alumni membership</v>
          </cell>
          <cell r="K518">
            <v>0</v>
          </cell>
          <cell r="R518">
            <v>0</v>
          </cell>
        </row>
        <row r="519">
          <cell r="A519" t="str">
            <v>ICSM Alumni membership</v>
          </cell>
          <cell r="K519">
            <v>0</v>
          </cell>
          <cell r="R519">
            <v>0</v>
          </cell>
        </row>
        <row r="520">
          <cell r="A520" t="str">
            <v>ICSM Alumni membership</v>
          </cell>
          <cell r="K520">
            <v>0</v>
          </cell>
          <cell r="R520">
            <v>0</v>
          </cell>
        </row>
        <row r="521">
          <cell r="A521" t="str">
            <v>ICSM Alumni membership</v>
          </cell>
          <cell r="K521">
            <v>0</v>
          </cell>
          <cell r="R521">
            <v>0</v>
          </cell>
        </row>
        <row r="522">
          <cell r="A522" t="str">
            <v>ICSM Alumni membership</v>
          </cell>
          <cell r="K522">
            <v>0</v>
          </cell>
          <cell r="R522">
            <v>0</v>
          </cell>
        </row>
        <row r="523">
          <cell r="A523" t="str">
            <v>ICSM Alumni membership</v>
          </cell>
          <cell r="K523">
            <v>0</v>
          </cell>
          <cell r="R523">
            <v>0</v>
          </cell>
        </row>
        <row r="524">
          <cell r="A524" t="str">
            <v>ICSM Alumni membership</v>
          </cell>
          <cell r="K524">
            <v>0</v>
          </cell>
          <cell r="R524">
            <v>0</v>
          </cell>
        </row>
        <row r="525">
          <cell r="A525" t="str">
            <v>ICSM Alumni membership</v>
          </cell>
          <cell r="K525">
            <v>0</v>
          </cell>
          <cell r="R525">
            <v>0</v>
          </cell>
        </row>
        <row r="526">
          <cell r="A526" t="str">
            <v>ICSM Alumni membership</v>
          </cell>
          <cell r="K526">
            <v>0</v>
          </cell>
          <cell r="R526">
            <v>0</v>
          </cell>
        </row>
        <row r="527">
          <cell r="A527" t="str">
            <v>ICSM Alumni membership</v>
          </cell>
          <cell r="K527">
            <v>0</v>
          </cell>
          <cell r="R527">
            <v>0</v>
          </cell>
        </row>
        <row r="528">
          <cell r="A528" t="str">
            <v>ICSM Alumni membership</v>
          </cell>
          <cell r="K528">
            <v>0</v>
          </cell>
          <cell r="R528">
            <v>0</v>
          </cell>
        </row>
        <row r="529">
          <cell r="A529" t="str">
            <v>ICSM Alumni membership</v>
          </cell>
          <cell r="K529">
            <v>0</v>
          </cell>
          <cell r="R529">
            <v>0</v>
          </cell>
        </row>
        <row r="530">
          <cell r="A530" t="str">
            <v>ICSM Alumni membership</v>
          </cell>
          <cell r="K530">
            <v>0</v>
          </cell>
          <cell r="R530">
            <v>0</v>
          </cell>
        </row>
        <row r="531">
          <cell r="A531" t="str">
            <v>ICSM Alumni membership</v>
          </cell>
          <cell r="K531">
            <v>0</v>
          </cell>
          <cell r="R531">
            <v>0</v>
          </cell>
        </row>
        <row r="532">
          <cell r="A532" t="str">
            <v>ICSM Alumni membership</v>
          </cell>
          <cell r="K532">
            <v>0</v>
          </cell>
          <cell r="R532">
            <v>0</v>
          </cell>
        </row>
        <row r="533">
          <cell r="A533" t="str">
            <v>ICSM Alumni membership</v>
          </cell>
          <cell r="K533">
            <v>0</v>
          </cell>
          <cell r="R533">
            <v>0</v>
          </cell>
        </row>
        <row r="534">
          <cell r="A534" t="str">
            <v>ICSM Alumni membership</v>
          </cell>
          <cell r="K534">
            <v>0</v>
          </cell>
          <cell r="R534">
            <v>0</v>
          </cell>
        </row>
        <row r="535">
          <cell r="A535" t="str">
            <v>ICSM Alumni membership</v>
          </cell>
          <cell r="K535">
            <v>0</v>
          </cell>
          <cell r="R535">
            <v>0</v>
          </cell>
        </row>
        <row r="536">
          <cell r="A536" t="str">
            <v>ICSM Alumni membership</v>
          </cell>
          <cell r="K536">
            <v>0</v>
          </cell>
          <cell r="R536">
            <v>0</v>
          </cell>
        </row>
        <row r="537">
          <cell r="A537" t="str">
            <v>ICSM Alumni membership</v>
          </cell>
          <cell r="K537">
            <v>0</v>
          </cell>
          <cell r="R537">
            <v>0</v>
          </cell>
        </row>
        <row r="538">
          <cell r="A538" t="str">
            <v>ICSM Alumni membership</v>
          </cell>
          <cell r="K538">
            <v>0</v>
          </cell>
          <cell r="R538">
            <v>0</v>
          </cell>
        </row>
        <row r="539">
          <cell r="A539" t="str">
            <v>ICSM Alumni membership</v>
          </cell>
          <cell r="K539">
            <v>0</v>
          </cell>
          <cell r="R539">
            <v>0</v>
          </cell>
        </row>
        <row r="540">
          <cell r="A540" t="str">
            <v>ICSM Alumni membership</v>
          </cell>
          <cell r="K540">
            <v>0</v>
          </cell>
          <cell r="R540">
            <v>0</v>
          </cell>
        </row>
        <row r="541">
          <cell r="A541" t="str">
            <v>ICSM Alumni membership</v>
          </cell>
          <cell r="K541">
            <v>0</v>
          </cell>
          <cell r="R541">
            <v>0</v>
          </cell>
        </row>
        <row r="542">
          <cell r="A542" t="str">
            <v>ICSM Alumni membership</v>
          </cell>
          <cell r="K542">
            <v>0</v>
          </cell>
          <cell r="R542">
            <v>0</v>
          </cell>
        </row>
        <row r="543">
          <cell r="A543" t="str">
            <v>ICSM Alumni membership</v>
          </cell>
          <cell r="K543">
            <v>0</v>
          </cell>
          <cell r="R543">
            <v>0</v>
          </cell>
        </row>
        <row r="544">
          <cell r="A544" t="str">
            <v>ICSM Alumni membership</v>
          </cell>
          <cell r="K544">
            <v>0</v>
          </cell>
          <cell r="R544">
            <v>0</v>
          </cell>
        </row>
        <row r="545">
          <cell r="A545" t="str">
            <v>ICSM Alumni membership</v>
          </cell>
          <cell r="K545">
            <v>0</v>
          </cell>
          <cell r="R545">
            <v>0</v>
          </cell>
        </row>
        <row r="546">
          <cell r="A546" t="str">
            <v>ICSM Alumni membership</v>
          </cell>
          <cell r="K546">
            <v>0</v>
          </cell>
          <cell r="R546">
            <v>0</v>
          </cell>
        </row>
        <row r="547">
          <cell r="A547" t="str">
            <v>ICSM Alumni membership</v>
          </cell>
          <cell r="K547">
            <v>0</v>
          </cell>
          <cell r="R547">
            <v>0</v>
          </cell>
        </row>
        <row r="548">
          <cell r="A548" t="str">
            <v>ICSM Alumni membership</v>
          </cell>
          <cell r="K548">
            <v>0</v>
          </cell>
          <cell r="R548">
            <v>0</v>
          </cell>
        </row>
        <row r="549">
          <cell r="A549" t="str">
            <v>ICSM Alumni membership</v>
          </cell>
          <cell r="K549">
            <v>0</v>
          </cell>
          <cell r="R549">
            <v>0</v>
          </cell>
        </row>
        <row r="550">
          <cell r="A550" t="str">
            <v>ICSM Alumni membership</v>
          </cell>
          <cell r="K550">
            <v>0</v>
          </cell>
          <cell r="R550">
            <v>0</v>
          </cell>
        </row>
        <row r="551">
          <cell r="A551" t="str">
            <v>ICSM Alumni membership</v>
          </cell>
          <cell r="K551">
            <v>0</v>
          </cell>
          <cell r="R551">
            <v>0</v>
          </cell>
        </row>
        <row r="552">
          <cell r="A552" t="str">
            <v>ICSM Alumni membership</v>
          </cell>
          <cell r="K552">
            <v>0</v>
          </cell>
          <cell r="R552">
            <v>0</v>
          </cell>
        </row>
        <row r="553">
          <cell r="A553" t="str">
            <v>ICSM Alumni membership</v>
          </cell>
          <cell r="K553">
            <v>0</v>
          </cell>
          <cell r="R553">
            <v>0</v>
          </cell>
        </row>
        <row r="554">
          <cell r="A554" t="str">
            <v>ICSM Alumni membership</v>
          </cell>
          <cell r="K554">
            <v>0</v>
          </cell>
          <cell r="R554">
            <v>0</v>
          </cell>
        </row>
        <row r="555">
          <cell r="A555" t="str">
            <v>ICSM Alumni membership</v>
          </cell>
          <cell r="K555">
            <v>0</v>
          </cell>
          <cell r="R555">
            <v>0</v>
          </cell>
        </row>
        <row r="556">
          <cell r="A556" t="str">
            <v>ICSM Alumni membership</v>
          </cell>
          <cell r="K556">
            <v>0</v>
          </cell>
          <cell r="R556">
            <v>0</v>
          </cell>
        </row>
        <row r="557">
          <cell r="A557" t="str">
            <v>ICSM Alumni membership</v>
          </cell>
          <cell r="K557">
            <v>0</v>
          </cell>
          <cell r="R557">
            <v>0</v>
          </cell>
        </row>
        <row r="558">
          <cell r="A558" t="str">
            <v>ICSM Alumni membership</v>
          </cell>
          <cell r="K558">
            <v>0</v>
          </cell>
          <cell r="R558">
            <v>0</v>
          </cell>
        </row>
        <row r="559">
          <cell r="A559" t="str">
            <v>ICSM Alumni membership</v>
          </cell>
          <cell r="K559">
            <v>0</v>
          </cell>
          <cell r="R559">
            <v>0</v>
          </cell>
        </row>
        <row r="560">
          <cell r="A560" t="str">
            <v>ICSM Alumni membership</v>
          </cell>
          <cell r="K560">
            <v>0</v>
          </cell>
          <cell r="R560">
            <v>0</v>
          </cell>
        </row>
        <row r="561">
          <cell r="A561" t="str">
            <v>ICSM Alumni membership</v>
          </cell>
          <cell r="K561">
            <v>0</v>
          </cell>
          <cell r="R561">
            <v>0</v>
          </cell>
        </row>
        <row r="562">
          <cell r="A562" t="str">
            <v>ICSM Alumni membership</v>
          </cell>
          <cell r="K562">
            <v>0</v>
          </cell>
          <cell r="R562">
            <v>0</v>
          </cell>
        </row>
        <row r="563">
          <cell r="A563" t="str">
            <v>ICSM Alumni membership</v>
          </cell>
          <cell r="K563">
            <v>0</v>
          </cell>
          <cell r="R563">
            <v>0</v>
          </cell>
        </row>
        <row r="564">
          <cell r="A564" t="str">
            <v>ICSM Alumni membership</v>
          </cell>
          <cell r="K564">
            <v>0</v>
          </cell>
          <cell r="R564">
            <v>0</v>
          </cell>
        </row>
        <row r="565">
          <cell r="A565" t="str">
            <v>ICSM Alumni membership</v>
          </cell>
          <cell r="K565">
            <v>0</v>
          </cell>
          <cell r="R565">
            <v>0</v>
          </cell>
        </row>
        <row r="566">
          <cell r="A566" t="str">
            <v>ICSM Alumni membership</v>
          </cell>
          <cell r="K566">
            <v>0</v>
          </cell>
          <cell r="R566">
            <v>0</v>
          </cell>
        </row>
        <row r="567">
          <cell r="A567" t="str">
            <v>ICSM Alumni membership</v>
          </cell>
          <cell r="K567">
            <v>0</v>
          </cell>
          <cell r="R567">
            <v>0</v>
          </cell>
        </row>
        <row r="568">
          <cell r="A568" t="str">
            <v>ICSM Alumni membership</v>
          </cell>
          <cell r="K568">
            <v>0</v>
          </cell>
          <cell r="R568">
            <v>0</v>
          </cell>
        </row>
        <row r="569">
          <cell r="A569" t="str">
            <v>ICSM Alumni membership</v>
          </cell>
          <cell r="K569">
            <v>0</v>
          </cell>
          <cell r="R569">
            <v>0</v>
          </cell>
        </row>
        <row r="570">
          <cell r="A570" t="str">
            <v>ICSM Alumni membership</v>
          </cell>
          <cell r="K570">
            <v>0</v>
          </cell>
          <cell r="R570">
            <v>0</v>
          </cell>
        </row>
        <row r="571">
          <cell r="A571" t="str">
            <v>ICSM Alumni membership</v>
          </cell>
          <cell r="K571">
            <v>0</v>
          </cell>
          <cell r="R571">
            <v>0</v>
          </cell>
        </row>
        <row r="572">
          <cell r="A572" t="str">
            <v>ICSM Alumni membership</v>
          </cell>
          <cell r="K572">
            <v>0</v>
          </cell>
          <cell r="R572">
            <v>0</v>
          </cell>
        </row>
        <row r="573">
          <cell r="A573" t="str">
            <v>ICSM Alumni membership</v>
          </cell>
          <cell r="K573">
            <v>0</v>
          </cell>
          <cell r="R573">
            <v>0</v>
          </cell>
        </row>
        <row r="574">
          <cell r="A574" t="str">
            <v>ICSM Alumni membership</v>
          </cell>
          <cell r="K574">
            <v>0</v>
          </cell>
          <cell r="R574">
            <v>0</v>
          </cell>
        </row>
        <row r="575">
          <cell r="A575" t="str">
            <v>ICSM Alumni membership</v>
          </cell>
          <cell r="K575">
            <v>0</v>
          </cell>
          <cell r="R575">
            <v>0</v>
          </cell>
        </row>
        <row r="576">
          <cell r="A576" t="str">
            <v>ICSM Alumni membership</v>
          </cell>
          <cell r="K576">
            <v>0</v>
          </cell>
          <cell r="R576">
            <v>0</v>
          </cell>
        </row>
        <row r="577">
          <cell r="A577" t="str">
            <v>ICSM Alumni membership</v>
          </cell>
          <cell r="K577">
            <v>0</v>
          </cell>
          <cell r="R577">
            <v>0</v>
          </cell>
        </row>
        <row r="578">
          <cell r="A578" t="str">
            <v>ICSM Alumni membership</v>
          </cell>
          <cell r="K578">
            <v>0</v>
          </cell>
          <cell r="R578">
            <v>0</v>
          </cell>
        </row>
        <row r="579">
          <cell r="A579" t="str">
            <v>ICSM Alumni membership</v>
          </cell>
          <cell r="K579">
            <v>0</v>
          </cell>
          <cell r="R579">
            <v>0</v>
          </cell>
        </row>
        <row r="580">
          <cell r="A580" t="str">
            <v>ICSM Alumni membership</v>
          </cell>
          <cell r="K580">
            <v>0</v>
          </cell>
          <cell r="R580">
            <v>0</v>
          </cell>
        </row>
        <row r="581">
          <cell r="A581" t="str">
            <v>ICSM Alumni membership</v>
          </cell>
          <cell r="K581">
            <v>0</v>
          </cell>
          <cell r="R581">
            <v>0</v>
          </cell>
        </row>
        <row r="582">
          <cell r="A582" t="str">
            <v>ICSM Alumni membership</v>
          </cell>
          <cell r="K582">
            <v>0</v>
          </cell>
          <cell r="R582">
            <v>0</v>
          </cell>
        </row>
        <row r="583">
          <cell r="A583" t="str">
            <v>ICSM Alumni membership</v>
          </cell>
          <cell r="K583">
            <v>0</v>
          </cell>
          <cell r="R583">
            <v>0</v>
          </cell>
        </row>
        <row r="584">
          <cell r="A584" t="str">
            <v>ICSM Alumni membership</v>
          </cell>
          <cell r="K584">
            <v>0</v>
          </cell>
          <cell r="R584">
            <v>0</v>
          </cell>
        </row>
        <row r="585">
          <cell r="A585" t="str">
            <v>ICSM Alumni membership</v>
          </cell>
          <cell r="K585">
            <v>0</v>
          </cell>
          <cell r="R585">
            <v>0</v>
          </cell>
        </row>
        <row r="586">
          <cell r="A586" t="str">
            <v>ICSM Alumni membership</v>
          </cell>
          <cell r="K586">
            <v>0</v>
          </cell>
          <cell r="R586">
            <v>0</v>
          </cell>
        </row>
        <row r="587">
          <cell r="A587" t="str">
            <v>ICSM Alumni membership</v>
          </cell>
          <cell r="K587">
            <v>0</v>
          </cell>
          <cell r="R587">
            <v>0</v>
          </cell>
        </row>
        <row r="588">
          <cell r="A588" t="str">
            <v>ICSM Alumni membership</v>
          </cell>
          <cell r="K588">
            <v>0</v>
          </cell>
          <cell r="R588">
            <v>0</v>
          </cell>
        </row>
        <row r="589">
          <cell r="A589" t="str">
            <v>ICSM Alumni membership</v>
          </cell>
          <cell r="K589">
            <v>0</v>
          </cell>
          <cell r="R589">
            <v>0</v>
          </cell>
        </row>
        <row r="590">
          <cell r="A590" t="str">
            <v>ICSM Alumni membership</v>
          </cell>
          <cell r="K590">
            <v>0</v>
          </cell>
          <cell r="R590">
            <v>0</v>
          </cell>
        </row>
        <row r="591">
          <cell r="A591" t="str">
            <v>ICSM Alumni membership</v>
          </cell>
          <cell r="K591">
            <v>0</v>
          </cell>
          <cell r="R591">
            <v>0</v>
          </cell>
        </row>
        <row r="592">
          <cell r="A592" t="str">
            <v>ICSM Alumni membership</v>
          </cell>
          <cell r="K592">
            <v>0</v>
          </cell>
          <cell r="R592">
            <v>0</v>
          </cell>
        </row>
        <row r="593">
          <cell r="A593" t="str">
            <v>ICSM Alumni membership</v>
          </cell>
          <cell r="K593">
            <v>0</v>
          </cell>
          <cell r="R593">
            <v>0</v>
          </cell>
        </row>
        <row r="594">
          <cell r="A594" t="str">
            <v>ICSM Alumni membership</v>
          </cell>
          <cell r="K594">
            <v>0</v>
          </cell>
          <cell r="R594">
            <v>0</v>
          </cell>
        </row>
        <row r="595">
          <cell r="A595" t="str">
            <v>ICSM Alumni membership</v>
          </cell>
          <cell r="K595">
            <v>0</v>
          </cell>
          <cell r="R595">
            <v>0</v>
          </cell>
        </row>
        <row r="596">
          <cell r="A596" t="str">
            <v>ICSM Alumni membership</v>
          </cell>
          <cell r="K596">
            <v>0</v>
          </cell>
          <cell r="R596">
            <v>0</v>
          </cell>
        </row>
        <row r="597">
          <cell r="A597" t="str">
            <v>ICSM Alumni membership</v>
          </cell>
          <cell r="K597">
            <v>0</v>
          </cell>
          <cell r="R597">
            <v>0</v>
          </cell>
        </row>
        <row r="598">
          <cell r="A598" t="str">
            <v>ICSM Alumni membership</v>
          </cell>
          <cell r="K598">
            <v>0</v>
          </cell>
          <cell r="R598">
            <v>0</v>
          </cell>
        </row>
        <row r="599">
          <cell r="A599" t="str">
            <v>ICSM Alumni membership</v>
          </cell>
          <cell r="K599">
            <v>0</v>
          </cell>
          <cell r="R599">
            <v>0</v>
          </cell>
        </row>
        <row r="600">
          <cell r="A600" t="str">
            <v>ICSM Alumni membership</v>
          </cell>
          <cell r="K600">
            <v>0</v>
          </cell>
          <cell r="R600">
            <v>0</v>
          </cell>
        </row>
        <row r="601">
          <cell r="A601" t="str">
            <v>ICSM Alumni membership</v>
          </cell>
          <cell r="K601">
            <v>0</v>
          </cell>
          <cell r="R601">
            <v>0</v>
          </cell>
        </row>
        <row r="602">
          <cell r="A602" t="str">
            <v>ICSM Alumni membership</v>
          </cell>
          <cell r="K602">
            <v>0</v>
          </cell>
          <cell r="R602">
            <v>0</v>
          </cell>
        </row>
        <row r="603">
          <cell r="A603" t="str">
            <v>ICSM Alumni membership</v>
          </cell>
          <cell r="K603">
            <v>0</v>
          </cell>
          <cell r="R603">
            <v>0</v>
          </cell>
        </row>
        <row r="604">
          <cell r="A604" t="str">
            <v>ICSM Alumni membership</v>
          </cell>
          <cell r="K604">
            <v>0</v>
          </cell>
          <cell r="R604">
            <v>0</v>
          </cell>
        </row>
        <row r="605">
          <cell r="A605" t="str">
            <v>ICSM Alumni membership</v>
          </cell>
          <cell r="K605">
            <v>0</v>
          </cell>
          <cell r="R605">
            <v>0</v>
          </cell>
        </row>
        <row r="606">
          <cell r="A606" t="str">
            <v>ICSM Alumni membership</v>
          </cell>
          <cell r="K606">
            <v>0</v>
          </cell>
          <cell r="R606">
            <v>0</v>
          </cell>
        </row>
        <row r="607">
          <cell r="A607" t="str">
            <v>ICSM Alumni membership</v>
          </cell>
          <cell r="K607">
            <v>0</v>
          </cell>
          <cell r="R607">
            <v>0</v>
          </cell>
        </row>
        <row r="608">
          <cell r="A608" t="str">
            <v>ICSM Alumni membership</v>
          </cell>
          <cell r="K608">
            <v>0</v>
          </cell>
          <cell r="R608">
            <v>0</v>
          </cell>
        </row>
        <row r="609">
          <cell r="A609" t="str">
            <v>ICSM Alumni membership</v>
          </cell>
          <cell r="K609">
            <v>0</v>
          </cell>
          <cell r="R609">
            <v>0</v>
          </cell>
        </row>
        <row r="610">
          <cell r="A610" t="str">
            <v>ICSM Alumni membership</v>
          </cell>
          <cell r="K610">
            <v>0</v>
          </cell>
          <cell r="R610">
            <v>0</v>
          </cell>
        </row>
        <row r="611">
          <cell r="A611" t="str">
            <v>ICSM Alumni membership</v>
          </cell>
          <cell r="K611">
            <v>0</v>
          </cell>
          <cell r="R611">
            <v>0</v>
          </cell>
        </row>
        <row r="612">
          <cell r="A612" t="str">
            <v>ICSM Alumni membership</v>
          </cell>
          <cell r="K612">
            <v>0</v>
          </cell>
          <cell r="R612">
            <v>0</v>
          </cell>
        </row>
        <row r="613">
          <cell r="A613" t="str">
            <v>ICSM Alumni membership</v>
          </cell>
          <cell r="K613">
            <v>0</v>
          </cell>
          <cell r="R613">
            <v>0</v>
          </cell>
        </row>
        <row r="614">
          <cell r="A614" t="str">
            <v>ICSM Alumni membership</v>
          </cell>
          <cell r="K614">
            <v>0</v>
          </cell>
          <cell r="R614">
            <v>0</v>
          </cell>
        </row>
        <row r="615">
          <cell r="A615" t="str">
            <v>ICSM Alumni membership</v>
          </cell>
          <cell r="K615">
            <v>0</v>
          </cell>
          <cell r="R615">
            <v>0</v>
          </cell>
        </row>
        <row r="616">
          <cell r="A616" t="str">
            <v>ICSM Alumni membership</v>
          </cell>
          <cell r="K616">
            <v>0</v>
          </cell>
          <cell r="R616">
            <v>0</v>
          </cell>
        </row>
        <row r="617">
          <cell r="A617" t="str">
            <v>ICSM Alumni membership</v>
          </cell>
          <cell r="K617">
            <v>0</v>
          </cell>
          <cell r="R617">
            <v>0</v>
          </cell>
        </row>
        <row r="618">
          <cell r="A618" t="str">
            <v>ICSM Alumni membership</v>
          </cell>
          <cell r="K618">
            <v>0</v>
          </cell>
          <cell r="R618">
            <v>0</v>
          </cell>
        </row>
        <row r="619">
          <cell r="A619" t="str">
            <v>ICSM Alumni membership</v>
          </cell>
          <cell r="K619">
            <v>0</v>
          </cell>
          <cell r="R619">
            <v>0</v>
          </cell>
        </row>
        <row r="620">
          <cell r="A620" t="str">
            <v>ICSM Alumni membership</v>
          </cell>
          <cell r="K620">
            <v>0</v>
          </cell>
          <cell r="R620">
            <v>0</v>
          </cell>
        </row>
        <row r="621">
          <cell r="A621" t="str">
            <v>ICSM Alumni membership</v>
          </cell>
          <cell r="K621">
            <v>0</v>
          </cell>
          <cell r="R621">
            <v>0</v>
          </cell>
        </row>
        <row r="622">
          <cell r="A622" t="str">
            <v>ICSM Alumni membership</v>
          </cell>
          <cell r="K622">
            <v>0</v>
          </cell>
          <cell r="R622">
            <v>0</v>
          </cell>
        </row>
        <row r="623">
          <cell r="A623" t="str">
            <v>ICSM Alumni membership</v>
          </cell>
          <cell r="K623">
            <v>0</v>
          </cell>
          <cell r="R623">
            <v>0</v>
          </cell>
        </row>
        <row r="624">
          <cell r="A624" t="str">
            <v>ICSM Alumni membership</v>
          </cell>
          <cell r="K624">
            <v>0</v>
          </cell>
          <cell r="R624">
            <v>0</v>
          </cell>
        </row>
        <row r="625">
          <cell r="A625" t="str">
            <v>ICSM Alumni membership</v>
          </cell>
          <cell r="K625">
            <v>0</v>
          </cell>
          <cell r="R625">
            <v>0</v>
          </cell>
        </row>
        <row r="626">
          <cell r="A626" t="str">
            <v>ICSM Alumni membership</v>
          </cell>
          <cell r="K626">
            <v>0</v>
          </cell>
          <cell r="R626">
            <v>0</v>
          </cell>
        </row>
        <row r="627">
          <cell r="A627" t="str">
            <v>ICSM Alumni membership</v>
          </cell>
          <cell r="K627">
            <v>0</v>
          </cell>
          <cell r="R627">
            <v>0</v>
          </cell>
        </row>
        <row r="628">
          <cell r="A628" t="str">
            <v>ICSM Alumni membership</v>
          </cell>
          <cell r="K628">
            <v>0</v>
          </cell>
          <cell r="R628">
            <v>0</v>
          </cell>
        </row>
        <row r="629">
          <cell r="A629" t="str">
            <v>ICSM Alumni membership</v>
          </cell>
          <cell r="K629">
            <v>0</v>
          </cell>
          <cell r="R629">
            <v>0</v>
          </cell>
        </row>
        <row r="630">
          <cell r="A630" t="str">
            <v>ICSM Alumni membership</v>
          </cell>
          <cell r="K630">
            <v>0</v>
          </cell>
          <cell r="R630">
            <v>0</v>
          </cell>
        </row>
        <row r="631">
          <cell r="A631" t="str">
            <v>ICSM Alumni membership</v>
          </cell>
          <cell r="K631">
            <v>0</v>
          </cell>
          <cell r="R631">
            <v>0</v>
          </cell>
        </row>
        <row r="632">
          <cell r="A632" t="str">
            <v>ICSM Alumni membership</v>
          </cell>
          <cell r="K632">
            <v>0</v>
          </cell>
          <cell r="R632">
            <v>0</v>
          </cell>
        </row>
        <row r="633">
          <cell r="A633" t="str">
            <v>ICSM Alumni membership</v>
          </cell>
          <cell r="K633">
            <v>0</v>
          </cell>
          <cell r="R633">
            <v>0</v>
          </cell>
        </row>
        <row r="634">
          <cell r="A634" t="str">
            <v>ICSM Alumni membership</v>
          </cell>
          <cell r="K634">
            <v>0</v>
          </cell>
          <cell r="R634">
            <v>0</v>
          </cell>
        </row>
        <row r="635">
          <cell r="A635" t="str">
            <v>ICSM Alumni membership</v>
          </cell>
          <cell r="K635">
            <v>0</v>
          </cell>
          <cell r="R635">
            <v>0</v>
          </cell>
        </row>
        <row r="636">
          <cell r="A636" t="str">
            <v>ICSM Alumni membership</v>
          </cell>
          <cell r="K636">
            <v>0</v>
          </cell>
          <cell r="R636">
            <v>0</v>
          </cell>
        </row>
        <row r="637">
          <cell r="A637" t="str">
            <v>ICSM Alumni membership</v>
          </cell>
          <cell r="K637">
            <v>0</v>
          </cell>
          <cell r="R637">
            <v>0</v>
          </cell>
        </row>
        <row r="638">
          <cell r="A638" t="str">
            <v>ICSM Alumni membership</v>
          </cell>
          <cell r="K638">
            <v>0</v>
          </cell>
          <cell r="R638">
            <v>0</v>
          </cell>
        </row>
        <row r="639">
          <cell r="A639" t="str">
            <v>ICSM Alumni membership</v>
          </cell>
          <cell r="K639">
            <v>0</v>
          </cell>
          <cell r="R639">
            <v>0</v>
          </cell>
        </row>
        <row r="640">
          <cell r="A640" t="str">
            <v>ICSM Alumni membership</v>
          </cell>
          <cell r="K640">
            <v>0</v>
          </cell>
          <cell r="R640">
            <v>0</v>
          </cell>
        </row>
        <row r="641">
          <cell r="A641" t="str">
            <v>ICSM Alumni membership</v>
          </cell>
          <cell r="K641">
            <v>0</v>
          </cell>
          <cell r="R641">
            <v>0</v>
          </cell>
        </row>
        <row r="642">
          <cell r="A642" t="str">
            <v>ICSM Alumni membership</v>
          </cell>
          <cell r="K642">
            <v>0</v>
          </cell>
          <cell r="R642">
            <v>0</v>
          </cell>
        </row>
        <row r="643">
          <cell r="A643" t="str">
            <v>ICSM Alumni membership</v>
          </cell>
          <cell r="K643">
            <v>0</v>
          </cell>
          <cell r="R643">
            <v>0</v>
          </cell>
        </row>
        <row r="644">
          <cell r="A644" t="str">
            <v>ICSM Alumni membership</v>
          </cell>
          <cell r="K644">
            <v>0</v>
          </cell>
          <cell r="R644">
            <v>0</v>
          </cell>
        </row>
        <row r="645">
          <cell r="A645" t="str">
            <v>ICSM Alumni membership</v>
          </cell>
          <cell r="K645">
            <v>0</v>
          </cell>
          <cell r="R645">
            <v>0</v>
          </cell>
        </row>
        <row r="646">
          <cell r="A646" t="str">
            <v>ICSM Alumni membership</v>
          </cell>
          <cell r="K646">
            <v>0</v>
          </cell>
          <cell r="R646">
            <v>0</v>
          </cell>
        </row>
        <row r="647">
          <cell r="A647" t="str">
            <v>ICSM Alumni membership</v>
          </cell>
          <cell r="K647">
            <v>0</v>
          </cell>
          <cell r="R647">
            <v>0</v>
          </cell>
        </row>
        <row r="648">
          <cell r="A648" t="str">
            <v>ICSM Alumni membership</v>
          </cell>
          <cell r="K648">
            <v>0</v>
          </cell>
          <cell r="R648">
            <v>0</v>
          </cell>
        </row>
        <row r="649">
          <cell r="A649" t="str">
            <v>ICSM Alumni membership</v>
          </cell>
          <cell r="K649">
            <v>0</v>
          </cell>
          <cell r="R649">
            <v>0</v>
          </cell>
        </row>
        <row r="650">
          <cell r="A650" t="str">
            <v>ICSM Alumni membership</v>
          </cell>
          <cell r="K650">
            <v>0</v>
          </cell>
          <cell r="R650">
            <v>0</v>
          </cell>
        </row>
        <row r="651">
          <cell r="A651" t="str">
            <v>ICSM Alumni membership</v>
          </cell>
          <cell r="K651">
            <v>0</v>
          </cell>
          <cell r="R651">
            <v>0</v>
          </cell>
        </row>
        <row r="652">
          <cell r="A652" t="str">
            <v>ICSM Alumni membership</v>
          </cell>
          <cell r="K652">
            <v>0</v>
          </cell>
          <cell r="R652">
            <v>0</v>
          </cell>
        </row>
        <row r="653">
          <cell r="A653" t="str">
            <v>ICSM Alumni membership</v>
          </cell>
          <cell r="K653">
            <v>0</v>
          </cell>
          <cell r="R653">
            <v>0</v>
          </cell>
        </row>
        <row r="654">
          <cell r="A654" t="str">
            <v>ICSM Alumni membership</v>
          </cell>
          <cell r="K654">
            <v>0</v>
          </cell>
          <cell r="R654">
            <v>0</v>
          </cell>
        </row>
        <row r="655">
          <cell r="A655" t="str">
            <v>ICSM Alumni membership</v>
          </cell>
          <cell r="K655">
            <v>0</v>
          </cell>
          <cell r="R655">
            <v>0</v>
          </cell>
        </row>
        <row r="656">
          <cell r="A656" t="str">
            <v>ICSM Alumni membership</v>
          </cell>
          <cell r="K656">
            <v>0</v>
          </cell>
          <cell r="R656">
            <v>0</v>
          </cell>
        </row>
        <row r="657">
          <cell r="A657" t="str">
            <v>ICSM Alumni membership</v>
          </cell>
          <cell r="K657">
            <v>0</v>
          </cell>
          <cell r="R657">
            <v>0</v>
          </cell>
        </row>
        <row r="658">
          <cell r="A658" t="str">
            <v>ICSM Alumni membership</v>
          </cell>
          <cell r="K658">
            <v>0</v>
          </cell>
          <cell r="R658">
            <v>0</v>
          </cell>
        </row>
        <row r="659">
          <cell r="A659" t="str">
            <v>ICSM Alumni membership</v>
          </cell>
          <cell r="K659">
            <v>0</v>
          </cell>
          <cell r="R659">
            <v>0</v>
          </cell>
        </row>
        <row r="660">
          <cell r="A660" t="str">
            <v>ICSM Alumni membership</v>
          </cell>
          <cell r="K660">
            <v>0</v>
          </cell>
          <cell r="R660">
            <v>0</v>
          </cell>
        </row>
        <row r="661">
          <cell r="A661" t="str">
            <v>ICSM Alumni membership</v>
          </cell>
          <cell r="K661">
            <v>0</v>
          </cell>
          <cell r="R661">
            <v>0</v>
          </cell>
        </row>
        <row r="662">
          <cell r="A662" t="str">
            <v>ICSM Alumni membership</v>
          </cell>
          <cell r="K662">
            <v>0</v>
          </cell>
          <cell r="R662">
            <v>0</v>
          </cell>
        </row>
        <row r="663">
          <cell r="A663" t="str">
            <v>ICSM Alumni membership</v>
          </cell>
          <cell r="K663">
            <v>0</v>
          </cell>
          <cell r="R663">
            <v>0</v>
          </cell>
        </row>
        <row r="664">
          <cell r="A664" t="str">
            <v>ICSM Alumni membership</v>
          </cell>
          <cell r="K664">
            <v>0</v>
          </cell>
          <cell r="R664">
            <v>0</v>
          </cell>
        </row>
        <row r="665">
          <cell r="A665" t="str">
            <v>ICSM Alumni membership</v>
          </cell>
          <cell r="K665">
            <v>0</v>
          </cell>
          <cell r="R665">
            <v>0</v>
          </cell>
        </row>
        <row r="666">
          <cell r="A666" t="str">
            <v>ICSM Alumni membership</v>
          </cell>
          <cell r="K666">
            <v>0</v>
          </cell>
          <cell r="R666">
            <v>0</v>
          </cell>
        </row>
        <row r="667">
          <cell r="A667" t="str">
            <v>ICSM Alumni membership</v>
          </cell>
          <cell r="K667">
            <v>0</v>
          </cell>
          <cell r="R667">
            <v>0</v>
          </cell>
        </row>
        <row r="668">
          <cell r="A668" t="str">
            <v>ICSM Alumni membership</v>
          </cell>
          <cell r="K668">
            <v>0</v>
          </cell>
          <cell r="R668">
            <v>0</v>
          </cell>
        </row>
        <row r="669">
          <cell r="A669" t="str">
            <v>ICSM Alumni membership</v>
          </cell>
          <cell r="K669">
            <v>0</v>
          </cell>
          <cell r="R669">
            <v>0</v>
          </cell>
        </row>
        <row r="670">
          <cell r="A670" t="str">
            <v>ICSM Alumni membership</v>
          </cell>
          <cell r="K670">
            <v>0</v>
          </cell>
          <cell r="R670">
            <v>0</v>
          </cell>
        </row>
        <row r="671">
          <cell r="A671" t="str">
            <v>ICSM Alumni membership</v>
          </cell>
          <cell r="K671">
            <v>0</v>
          </cell>
          <cell r="R671">
            <v>0</v>
          </cell>
        </row>
        <row r="672">
          <cell r="A672" t="str">
            <v>ICSM Alumni membership</v>
          </cell>
          <cell r="K672">
            <v>0</v>
          </cell>
          <cell r="R672">
            <v>0</v>
          </cell>
        </row>
        <row r="673">
          <cell r="A673" t="str">
            <v>ICSM Alumni membership</v>
          </cell>
          <cell r="K673">
            <v>0</v>
          </cell>
          <cell r="R673">
            <v>0</v>
          </cell>
        </row>
        <row r="674">
          <cell r="A674" t="str">
            <v>ICSM Alumni membership</v>
          </cell>
          <cell r="K674">
            <v>0</v>
          </cell>
          <cell r="R674">
            <v>0</v>
          </cell>
        </row>
        <row r="675">
          <cell r="A675" t="str">
            <v>ICSM Alumni membership</v>
          </cell>
          <cell r="K675">
            <v>0</v>
          </cell>
          <cell r="R675">
            <v>0</v>
          </cell>
        </row>
        <row r="676">
          <cell r="A676" t="str">
            <v>ICSM Alumni membership</v>
          </cell>
          <cell r="K676">
            <v>0</v>
          </cell>
          <cell r="R676">
            <v>0</v>
          </cell>
        </row>
        <row r="677">
          <cell r="A677" t="str">
            <v>ICSM Alumni membership</v>
          </cell>
          <cell r="K677">
            <v>0</v>
          </cell>
          <cell r="R677">
            <v>0</v>
          </cell>
        </row>
        <row r="678">
          <cell r="A678" t="str">
            <v>ICSM Alumni membership</v>
          </cell>
          <cell r="K678">
            <v>0</v>
          </cell>
          <cell r="R678">
            <v>0</v>
          </cell>
        </row>
        <row r="679">
          <cell r="A679" t="str">
            <v>ICSM Alumni membership</v>
          </cell>
          <cell r="K679">
            <v>0</v>
          </cell>
          <cell r="R679">
            <v>0</v>
          </cell>
        </row>
        <row r="680">
          <cell r="A680" t="str">
            <v>ICSM Alumni membership</v>
          </cell>
          <cell r="K680">
            <v>0</v>
          </cell>
          <cell r="R680">
            <v>0</v>
          </cell>
        </row>
        <row r="681">
          <cell r="A681" t="str">
            <v>ICSM Alumni membership</v>
          </cell>
          <cell r="K681">
            <v>0</v>
          </cell>
          <cell r="R681">
            <v>0</v>
          </cell>
        </row>
        <row r="682">
          <cell r="A682" t="str">
            <v>ICSM Alumni membership</v>
          </cell>
          <cell r="K682">
            <v>0</v>
          </cell>
          <cell r="R682">
            <v>0</v>
          </cell>
        </row>
        <row r="683">
          <cell r="A683" t="str">
            <v>ICSM Alumni membership</v>
          </cell>
          <cell r="K683">
            <v>0</v>
          </cell>
          <cell r="R683">
            <v>0</v>
          </cell>
        </row>
        <row r="684">
          <cell r="A684" t="str">
            <v>ICSM Alumni membership</v>
          </cell>
          <cell r="K684">
            <v>0</v>
          </cell>
          <cell r="R684">
            <v>0</v>
          </cell>
        </row>
        <row r="685">
          <cell r="A685" t="str">
            <v>ICSM Alumni membership</v>
          </cell>
          <cell r="K685">
            <v>0</v>
          </cell>
          <cell r="R685">
            <v>0</v>
          </cell>
        </row>
        <row r="686">
          <cell r="A686" t="str">
            <v>ICSM Alumni membership</v>
          </cell>
          <cell r="K686">
            <v>0</v>
          </cell>
          <cell r="R686">
            <v>0</v>
          </cell>
        </row>
        <row r="687">
          <cell r="A687" t="str">
            <v>ICSM Alumni membership</v>
          </cell>
          <cell r="K687">
            <v>0</v>
          </cell>
          <cell r="R687">
            <v>0</v>
          </cell>
        </row>
        <row r="688">
          <cell r="A688" t="str">
            <v>ICSM Alumni membership</v>
          </cell>
          <cell r="K688">
            <v>0</v>
          </cell>
          <cell r="R688">
            <v>0</v>
          </cell>
        </row>
        <row r="689">
          <cell r="A689" t="str">
            <v>ICSM Alumni membership</v>
          </cell>
          <cell r="K689">
            <v>0</v>
          </cell>
          <cell r="R689">
            <v>0</v>
          </cell>
        </row>
        <row r="690">
          <cell r="A690" t="str">
            <v>ICSM Alumni membership</v>
          </cell>
          <cell r="K690">
            <v>0</v>
          </cell>
          <cell r="R690">
            <v>0</v>
          </cell>
        </row>
        <row r="691">
          <cell r="A691" t="str">
            <v>ICSM Alumni membership</v>
          </cell>
          <cell r="K691">
            <v>0</v>
          </cell>
          <cell r="R691">
            <v>0</v>
          </cell>
        </row>
        <row r="692">
          <cell r="A692" t="str">
            <v>ICSM Alumni membership</v>
          </cell>
          <cell r="K692">
            <v>0</v>
          </cell>
          <cell r="R692">
            <v>0</v>
          </cell>
        </row>
        <row r="693">
          <cell r="A693" t="str">
            <v>ICSM Alumni membership</v>
          </cell>
          <cell r="K693">
            <v>0</v>
          </cell>
          <cell r="R693">
            <v>0</v>
          </cell>
        </row>
        <row r="694">
          <cell r="A694" t="str">
            <v>ICSM Alumni membership</v>
          </cell>
          <cell r="K694">
            <v>0</v>
          </cell>
          <cell r="R694">
            <v>0</v>
          </cell>
        </row>
        <row r="695">
          <cell r="A695" t="str">
            <v>ICSM Alumni membership</v>
          </cell>
          <cell r="K695">
            <v>0</v>
          </cell>
          <cell r="R695">
            <v>0</v>
          </cell>
        </row>
        <row r="696">
          <cell r="A696" t="str">
            <v>ICSM Alumni membership</v>
          </cell>
          <cell r="K696">
            <v>0</v>
          </cell>
          <cell r="R696">
            <v>0</v>
          </cell>
        </row>
        <row r="697">
          <cell r="A697" t="str">
            <v>ICSM Alumni membership</v>
          </cell>
          <cell r="K697">
            <v>0</v>
          </cell>
          <cell r="R697">
            <v>0</v>
          </cell>
        </row>
        <row r="698">
          <cell r="A698" t="str">
            <v>ICSM Alumni membership</v>
          </cell>
          <cell r="K698">
            <v>0</v>
          </cell>
          <cell r="R698">
            <v>0</v>
          </cell>
        </row>
        <row r="699">
          <cell r="A699" t="str">
            <v>ICSM Alumni membership</v>
          </cell>
          <cell r="K699">
            <v>0</v>
          </cell>
          <cell r="R699">
            <v>0</v>
          </cell>
        </row>
        <row r="700">
          <cell r="A700" t="str">
            <v>ICSM Alumni membership</v>
          </cell>
          <cell r="K700">
            <v>0</v>
          </cell>
          <cell r="R700">
            <v>0</v>
          </cell>
        </row>
        <row r="701">
          <cell r="A701" t="str">
            <v>ICSM Alumni membership</v>
          </cell>
          <cell r="K701">
            <v>0</v>
          </cell>
          <cell r="R701">
            <v>0</v>
          </cell>
        </row>
        <row r="702">
          <cell r="A702" t="str">
            <v>ICSM Alumni membership</v>
          </cell>
          <cell r="K702">
            <v>0</v>
          </cell>
          <cell r="R702">
            <v>0</v>
          </cell>
        </row>
        <row r="703">
          <cell r="A703" t="str">
            <v>ICSM Alumni membership</v>
          </cell>
          <cell r="K703">
            <v>0</v>
          </cell>
          <cell r="R703">
            <v>0</v>
          </cell>
        </row>
        <row r="704">
          <cell r="A704" t="str">
            <v>ICSM Alumni membership</v>
          </cell>
          <cell r="K704">
            <v>0</v>
          </cell>
          <cell r="R704">
            <v>0</v>
          </cell>
        </row>
        <row r="705">
          <cell r="A705" t="str">
            <v>ICSM Alumni membership</v>
          </cell>
          <cell r="K705">
            <v>0</v>
          </cell>
          <cell r="R705">
            <v>0</v>
          </cell>
        </row>
        <row r="706">
          <cell r="A706" t="str">
            <v>ICSM Alumni membership</v>
          </cell>
          <cell r="K706">
            <v>0</v>
          </cell>
          <cell r="R706">
            <v>0</v>
          </cell>
        </row>
        <row r="707">
          <cell r="A707" t="str">
            <v>ICSM Alumni membership</v>
          </cell>
          <cell r="K707">
            <v>0</v>
          </cell>
          <cell r="R707">
            <v>0</v>
          </cell>
        </row>
        <row r="708">
          <cell r="A708" t="str">
            <v>ICSM Alumni membership</v>
          </cell>
          <cell r="K708">
            <v>0</v>
          </cell>
          <cell r="R708">
            <v>0</v>
          </cell>
        </row>
        <row r="709">
          <cell r="A709" t="str">
            <v>ICSM Alumni membership</v>
          </cell>
          <cell r="K709">
            <v>0</v>
          </cell>
          <cell r="R709">
            <v>0</v>
          </cell>
        </row>
        <row r="710">
          <cell r="A710" t="str">
            <v>ICSM Alumni membership</v>
          </cell>
          <cell r="K710">
            <v>0</v>
          </cell>
          <cell r="R710">
            <v>0</v>
          </cell>
        </row>
        <row r="711">
          <cell r="A711" t="str">
            <v>ICSM Alumni membership</v>
          </cell>
          <cell r="K711">
            <v>0</v>
          </cell>
          <cell r="R711">
            <v>0</v>
          </cell>
        </row>
        <row r="712">
          <cell r="A712" t="str">
            <v>ICSM Alumni membership</v>
          </cell>
          <cell r="K712">
            <v>0</v>
          </cell>
          <cell r="R712">
            <v>0</v>
          </cell>
        </row>
        <row r="713">
          <cell r="A713" t="str">
            <v>ICSM Alumni membership</v>
          </cell>
          <cell r="K713">
            <v>0</v>
          </cell>
          <cell r="R713">
            <v>0</v>
          </cell>
        </row>
        <row r="714">
          <cell r="A714" t="str">
            <v>ICSM Alumni membership</v>
          </cell>
          <cell r="K714">
            <v>0</v>
          </cell>
          <cell r="R714">
            <v>0</v>
          </cell>
        </row>
        <row r="715">
          <cell r="A715" t="str">
            <v>ICSM Alumni membership</v>
          </cell>
          <cell r="K715">
            <v>0</v>
          </cell>
          <cell r="R715">
            <v>0</v>
          </cell>
        </row>
        <row r="716">
          <cell r="A716" t="str">
            <v>ICSM Alumni membership</v>
          </cell>
          <cell r="K716">
            <v>0</v>
          </cell>
          <cell r="R716">
            <v>0</v>
          </cell>
        </row>
        <row r="717">
          <cell r="A717" t="str">
            <v>ICSM Alumni membership</v>
          </cell>
          <cell r="K717">
            <v>0</v>
          </cell>
          <cell r="R717">
            <v>0</v>
          </cell>
        </row>
        <row r="718">
          <cell r="A718" t="str">
            <v>ICSM Alumni membership</v>
          </cell>
          <cell r="K718">
            <v>0</v>
          </cell>
          <cell r="R718">
            <v>0</v>
          </cell>
        </row>
        <row r="719">
          <cell r="A719" t="str">
            <v>ICSM Alumni membership</v>
          </cell>
          <cell r="K719">
            <v>0</v>
          </cell>
          <cell r="R719">
            <v>0</v>
          </cell>
        </row>
        <row r="720">
          <cell r="A720" t="str">
            <v>ICSM Alumni membership</v>
          </cell>
          <cell r="K720">
            <v>0</v>
          </cell>
          <cell r="R720">
            <v>0</v>
          </cell>
        </row>
        <row r="721">
          <cell r="A721" t="str">
            <v>ICSM Alumni membership</v>
          </cell>
          <cell r="K721">
            <v>0</v>
          </cell>
          <cell r="R721">
            <v>0</v>
          </cell>
        </row>
        <row r="722">
          <cell r="A722" t="str">
            <v>ICSM Alumni membership</v>
          </cell>
          <cell r="K722">
            <v>0</v>
          </cell>
          <cell r="R722">
            <v>0</v>
          </cell>
        </row>
        <row r="723">
          <cell r="A723" t="str">
            <v>ICSM Alumni membership</v>
          </cell>
          <cell r="K723">
            <v>0</v>
          </cell>
          <cell r="R723">
            <v>0</v>
          </cell>
        </row>
        <row r="724">
          <cell r="A724" t="str">
            <v>ICSM Alumni membership</v>
          </cell>
          <cell r="K724">
            <v>0</v>
          </cell>
          <cell r="R724">
            <v>0</v>
          </cell>
        </row>
        <row r="725">
          <cell r="A725" t="str">
            <v>ICSM Alumni membership</v>
          </cell>
          <cell r="K725">
            <v>0</v>
          </cell>
          <cell r="R725">
            <v>0</v>
          </cell>
        </row>
        <row r="726">
          <cell r="A726" t="str">
            <v>ICSM Alumni membership</v>
          </cell>
          <cell r="K726">
            <v>0</v>
          </cell>
          <cell r="R726">
            <v>0</v>
          </cell>
        </row>
        <row r="727">
          <cell r="A727" t="str">
            <v>ICSM Alumni membership</v>
          </cell>
          <cell r="K727">
            <v>0</v>
          </cell>
          <cell r="R727">
            <v>0</v>
          </cell>
        </row>
        <row r="728">
          <cell r="A728" t="str">
            <v>ICSM Alumni membership</v>
          </cell>
          <cell r="K728">
            <v>0</v>
          </cell>
          <cell r="R728">
            <v>0</v>
          </cell>
        </row>
        <row r="729">
          <cell r="A729" t="str">
            <v>ICSM Alumni membership</v>
          </cell>
          <cell r="K729">
            <v>0</v>
          </cell>
          <cell r="R729">
            <v>0</v>
          </cell>
        </row>
        <row r="730">
          <cell r="A730" t="str">
            <v>ICSM Alumni membership</v>
          </cell>
          <cell r="K730">
            <v>0</v>
          </cell>
          <cell r="R730">
            <v>0</v>
          </cell>
        </row>
        <row r="731">
          <cell r="A731" t="str">
            <v>ICSM Alumni membership</v>
          </cell>
          <cell r="K731">
            <v>0</v>
          </cell>
          <cell r="R731">
            <v>0</v>
          </cell>
        </row>
        <row r="732">
          <cell r="A732" t="str">
            <v>ICSM Alumni membership</v>
          </cell>
          <cell r="K732">
            <v>0</v>
          </cell>
          <cell r="R732">
            <v>0</v>
          </cell>
        </row>
        <row r="733">
          <cell r="A733" t="str">
            <v>ICSM Alumni membership</v>
          </cell>
          <cell r="K733">
            <v>0</v>
          </cell>
          <cell r="R733">
            <v>0</v>
          </cell>
        </row>
        <row r="734">
          <cell r="A734" t="str">
            <v>ICSM Alumni membership</v>
          </cell>
          <cell r="K734">
            <v>0</v>
          </cell>
          <cell r="R734">
            <v>0</v>
          </cell>
        </row>
        <row r="735">
          <cell r="A735" t="str">
            <v>ICSM Alumni membership</v>
          </cell>
          <cell r="K735">
            <v>0</v>
          </cell>
          <cell r="R735">
            <v>0</v>
          </cell>
        </row>
        <row r="736">
          <cell r="A736" t="str">
            <v>ICSM Alumni membership</v>
          </cell>
          <cell r="K736">
            <v>0</v>
          </cell>
          <cell r="R736">
            <v>0</v>
          </cell>
        </row>
        <row r="737">
          <cell r="A737" t="str">
            <v>ICSM Alumni membership</v>
          </cell>
          <cell r="K737">
            <v>0</v>
          </cell>
          <cell r="R737">
            <v>0</v>
          </cell>
        </row>
        <row r="738">
          <cell r="A738" t="str">
            <v>ICSM Alumni membership</v>
          </cell>
          <cell r="K738">
            <v>0</v>
          </cell>
          <cell r="R738">
            <v>0</v>
          </cell>
        </row>
        <row r="739">
          <cell r="A739" t="str">
            <v>ICSM Alumni membership</v>
          </cell>
          <cell r="K739">
            <v>0</v>
          </cell>
          <cell r="R739">
            <v>0</v>
          </cell>
        </row>
        <row r="740">
          <cell r="A740" t="str">
            <v>ICSM Alumni membership</v>
          </cell>
          <cell r="K740">
            <v>0</v>
          </cell>
          <cell r="R740">
            <v>0</v>
          </cell>
        </row>
        <row r="741">
          <cell r="A741" t="str">
            <v>ICSM Alumni membership</v>
          </cell>
          <cell r="K741">
            <v>0</v>
          </cell>
          <cell r="R741">
            <v>0</v>
          </cell>
        </row>
        <row r="742">
          <cell r="A742" t="str">
            <v>ICSM Alumni membership</v>
          </cell>
          <cell r="K742">
            <v>0</v>
          </cell>
          <cell r="R742">
            <v>0</v>
          </cell>
        </row>
        <row r="743">
          <cell r="A743" t="str">
            <v>ICSM Alumni membership</v>
          </cell>
          <cell r="K743">
            <v>0</v>
          </cell>
          <cell r="R743">
            <v>0</v>
          </cell>
        </row>
        <row r="744">
          <cell r="A744" t="str">
            <v>ICSM Alumni membership</v>
          </cell>
          <cell r="K744">
            <v>0</v>
          </cell>
          <cell r="R744">
            <v>0</v>
          </cell>
        </row>
        <row r="745">
          <cell r="A745" t="str">
            <v>ICSM Alumni membership</v>
          </cell>
          <cell r="K745">
            <v>0</v>
          </cell>
          <cell r="R745">
            <v>0</v>
          </cell>
        </row>
        <row r="746">
          <cell r="A746" t="str">
            <v>ICSM Alumni membership</v>
          </cell>
          <cell r="K746">
            <v>0</v>
          </cell>
          <cell r="R746">
            <v>0</v>
          </cell>
        </row>
        <row r="747">
          <cell r="A747" t="str">
            <v>ICSM Alumni membership</v>
          </cell>
          <cell r="K747">
            <v>0</v>
          </cell>
          <cell r="R747">
            <v>0</v>
          </cell>
        </row>
        <row r="748">
          <cell r="A748" t="str">
            <v>ICSM Alumni membership</v>
          </cell>
          <cell r="K748">
            <v>0</v>
          </cell>
          <cell r="R748">
            <v>0</v>
          </cell>
        </row>
        <row r="749">
          <cell r="A749" t="str">
            <v>ICSM Alumni membership</v>
          </cell>
          <cell r="K749">
            <v>0</v>
          </cell>
          <cell r="R749">
            <v>0</v>
          </cell>
        </row>
        <row r="750">
          <cell r="A750" t="str">
            <v>ICSM Alumni membership</v>
          </cell>
          <cell r="K750">
            <v>0</v>
          </cell>
          <cell r="R750">
            <v>0</v>
          </cell>
        </row>
        <row r="751">
          <cell r="A751" t="str">
            <v>ICSM Alumni membership</v>
          </cell>
          <cell r="K751">
            <v>0</v>
          </cell>
          <cell r="R751">
            <v>0</v>
          </cell>
        </row>
        <row r="752">
          <cell r="A752" t="str">
            <v>ICSM Alumni membership</v>
          </cell>
          <cell r="K752">
            <v>0</v>
          </cell>
          <cell r="R752">
            <v>0</v>
          </cell>
        </row>
        <row r="753">
          <cell r="A753" t="str">
            <v>ICSM Alumni membership</v>
          </cell>
          <cell r="K753">
            <v>0</v>
          </cell>
          <cell r="R753">
            <v>0</v>
          </cell>
        </row>
        <row r="754">
          <cell r="A754" t="str">
            <v>ICSM Alumni membership</v>
          </cell>
          <cell r="K754">
            <v>0</v>
          </cell>
          <cell r="R754">
            <v>0</v>
          </cell>
        </row>
        <row r="755">
          <cell r="A755" t="str">
            <v>ICSM Alumni membership</v>
          </cell>
          <cell r="K755">
            <v>0</v>
          </cell>
          <cell r="R755">
            <v>0</v>
          </cell>
        </row>
        <row r="756">
          <cell r="A756" t="str">
            <v>ICSM Alumni membership</v>
          </cell>
          <cell r="K756">
            <v>0</v>
          </cell>
          <cell r="R756">
            <v>0</v>
          </cell>
        </row>
        <row r="757">
          <cell r="A757" t="str">
            <v>ICSM Alumni membership</v>
          </cell>
          <cell r="K757">
            <v>0</v>
          </cell>
          <cell r="R757">
            <v>0</v>
          </cell>
        </row>
        <row r="758">
          <cell r="A758" t="str">
            <v>ICSM Alumni membership</v>
          </cell>
          <cell r="K758">
            <v>0</v>
          </cell>
          <cell r="R758">
            <v>0</v>
          </cell>
        </row>
        <row r="759">
          <cell r="A759" t="str">
            <v>ICSM Alumni membership</v>
          </cell>
          <cell r="K759">
            <v>0</v>
          </cell>
          <cell r="R759">
            <v>0</v>
          </cell>
        </row>
        <row r="760">
          <cell r="A760" t="str">
            <v>ICSM Alumni membership</v>
          </cell>
          <cell r="K760">
            <v>0</v>
          </cell>
          <cell r="R760">
            <v>0</v>
          </cell>
        </row>
        <row r="761">
          <cell r="A761" t="str">
            <v>ICSM Alumni membership</v>
          </cell>
          <cell r="K761">
            <v>0</v>
          </cell>
          <cell r="R761">
            <v>0</v>
          </cell>
        </row>
        <row r="762">
          <cell r="A762" t="str">
            <v>ICSM Alumni membership</v>
          </cell>
          <cell r="K762">
            <v>0</v>
          </cell>
          <cell r="R762">
            <v>0</v>
          </cell>
        </row>
        <row r="763">
          <cell r="A763" t="str">
            <v>ICSM Alumni membership</v>
          </cell>
          <cell r="K763">
            <v>0</v>
          </cell>
          <cell r="R763">
            <v>0</v>
          </cell>
        </row>
        <row r="764">
          <cell r="A764" t="str">
            <v>ICSM Alumni membership</v>
          </cell>
          <cell r="K764">
            <v>0</v>
          </cell>
          <cell r="R764">
            <v>0</v>
          </cell>
        </row>
        <row r="765">
          <cell r="A765" t="str">
            <v>ICSM Alumni membership</v>
          </cell>
          <cell r="K765">
            <v>0</v>
          </cell>
          <cell r="R765">
            <v>0</v>
          </cell>
        </row>
        <row r="766">
          <cell r="A766" t="str">
            <v>ICSM Alumni membership</v>
          </cell>
          <cell r="K766">
            <v>0</v>
          </cell>
          <cell r="R766">
            <v>0</v>
          </cell>
        </row>
        <row r="767">
          <cell r="A767" t="str">
            <v>ICSM Alumni membership</v>
          </cell>
          <cell r="K767">
            <v>0</v>
          </cell>
          <cell r="R767">
            <v>0</v>
          </cell>
        </row>
        <row r="768">
          <cell r="A768" t="str">
            <v>ICSM Alumni membership</v>
          </cell>
          <cell r="K768">
            <v>0</v>
          </cell>
          <cell r="R768">
            <v>0</v>
          </cell>
        </row>
        <row r="769">
          <cell r="A769" t="str">
            <v>ICSM Alumni membership</v>
          </cell>
          <cell r="K769">
            <v>0</v>
          </cell>
          <cell r="R769">
            <v>0</v>
          </cell>
        </row>
        <row r="770">
          <cell r="A770" t="str">
            <v>ICSM Alumni membership</v>
          </cell>
          <cell r="K770">
            <v>0</v>
          </cell>
          <cell r="R770">
            <v>0</v>
          </cell>
        </row>
        <row r="771">
          <cell r="A771" t="str">
            <v>ICSM Alumni membership</v>
          </cell>
          <cell r="K771">
            <v>0</v>
          </cell>
          <cell r="R771">
            <v>0</v>
          </cell>
        </row>
        <row r="772">
          <cell r="A772" t="str">
            <v>ICSM Alumni membership</v>
          </cell>
          <cell r="K772">
            <v>0</v>
          </cell>
          <cell r="R772">
            <v>0</v>
          </cell>
        </row>
        <row r="773">
          <cell r="A773" t="str">
            <v>ICSM Alumni membership</v>
          </cell>
          <cell r="K773">
            <v>0</v>
          </cell>
          <cell r="R773">
            <v>0</v>
          </cell>
        </row>
        <row r="774">
          <cell r="A774" t="str">
            <v>ICSM Alumni membership</v>
          </cell>
          <cell r="K774">
            <v>0</v>
          </cell>
          <cell r="R774">
            <v>0</v>
          </cell>
        </row>
        <row r="775">
          <cell r="A775" t="str">
            <v>ICSM Alumni membership</v>
          </cell>
          <cell r="K775">
            <v>0</v>
          </cell>
          <cell r="R775">
            <v>0</v>
          </cell>
        </row>
        <row r="776">
          <cell r="A776" t="str">
            <v>ICSM Alumni membership</v>
          </cell>
          <cell r="K776">
            <v>0</v>
          </cell>
          <cell r="R776">
            <v>0</v>
          </cell>
        </row>
        <row r="777">
          <cell r="A777" t="str">
            <v>ICSM Alumni membership</v>
          </cell>
          <cell r="K777">
            <v>0</v>
          </cell>
          <cell r="R777">
            <v>0</v>
          </cell>
        </row>
        <row r="778">
          <cell r="A778" t="str">
            <v>ICSM Alumni membership</v>
          </cell>
          <cell r="K778">
            <v>0</v>
          </cell>
          <cell r="R778">
            <v>0</v>
          </cell>
        </row>
        <row r="779">
          <cell r="A779" t="str">
            <v>ICSM Alumni membership</v>
          </cell>
          <cell r="K779">
            <v>0</v>
          </cell>
          <cell r="R779">
            <v>0</v>
          </cell>
        </row>
        <row r="780">
          <cell r="A780" t="str">
            <v>ICSM Alumni membership</v>
          </cell>
          <cell r="K780">
            <v>0</v>
          </cell>
          <cell r="R780">
            <v>0</v>
          </cell>
        </row>
        <row r="781">
          <cell r="A781" t="str">
            <v>ICSM Alumni membership</v>
          </cell>
          <cell r="K781">
            <v>0</v>
          </cell>
          <cell r="R781">
            <v>0</v>
          </cell>
        </row>
        <row r="782">
          <cell r="A782" t="str">
            <v>ICSM Alumni membership</v>
          </cell>
          <cell r="K782">
            <v>0</v>
          </cell>
          <cell r="R782">
            <v>0</v>
          </cell>
        </row>
        <row r="783">
          <cell r="A783" t="str">
            <v>ICSM Alumni membership</v>
          </cell>
          <cell r="K783">
            <v>0</v>
          </cell>
          <cell r="R783">
            <v>0</v>
          </cell>
        </row>
        <row r="784">
          <cell r="A784" t="str">
            <v>ICSM Alumni membership</v>
          </cell>
          <cell r="K784">
            <v>0</v>
          </cell>
          <cell r="R784">
            <v>0</v>
          </cell>
        </row>
        <row r="785">
          <cell r="A785" t="str">
            <v>ICSM Alumni membership</v>
          </cell>
          <cell r="K785">
            <v>0</v>
          </cell>
          <cell r="R785">
            <v>0</v>
          </cell>
        </row>
        <row r="786">
          <cell r="A786" t="str">
            <v>ICSM Alumni membership</v>
          </cell>
          <cell r="K786">
            <v>0</v>
          </cell>
          <cell r="R786">
            <v>0</v>
          </cell>
        </row>
        <row r="787">
          <cell r="A787" t="str">
            <v>ICSM Alumni membership</v>
          </cell>
          <cell r="K787">
            <v>0</v>
          </cell>
          <cell r="R787">
            <v>0</v>
          </cell>
        </row>
        <row r="788">
          <cell r="A788" t="str">
            <v>ICSM Alumni membership</v>
          </cell>
          <cell r="K788">
            <v>0</v>
          </cell>
          <cell r="R788">
            <v>0</v>
          </cell>
        </row>
        <row r="789">
          <cell r="A789" t="str">
            <v>ICSM Alumni membership</v>
          </cell>
          <cell r="K789">
            <v>0</v>
          </cell>
          <cell r="R789">
            <v>0</v>
          </cell>
        </row>
        <row r="790">
          <cell r="A790" t="str">
            <v>ICSM Alumni membership</v>
          </cell>
          <cell r="K790">
            <v>0</v>
          </cell>
          <cell r="R790">
            <v>0</v>
          </cell>
        </row>
        <row r="791">
          <cell r="A791" t="str">
            <v>ICSM Alumni membership</v>
          </cell>
          <cell r="K791">
            <v>0</v>
          </cell>
          <cell r="R791">
            <v>0</v>
          </cell>
        </row>
        <row r="792">
          <cell r="A792" t="str">
            <v>ICSM Alumni membership</v>
          </cell>
          <cell r="K792">
            <v>0</v>
          </cell>
          <cell r="R792">
            <v>0</v>
          </cell>
        </row>
        <row r="793">
          <cell r="A793" t="str">
            <v>ICSM Alumni membership</v>
          </cell>
          <cell r="K793">
            <v>0</v>
          </cell>
          <cell r="R793">
            <v>0</v>
          </cell>
        </row>
        <row r="794">
          <cell r="A794" t="str">
            <v>ICSM Alumni membership</v>
          </cell>
          <cell r="K794">
            <v>0</v>
          </cell>
          <cell r="R794">
            <v>0</v>
          </cell>
        </row>
        <row r="795">
          <cell r="A795" t="str">
            <v>ICSM Alumni membership</v>
          </cell>
          <cell r="K795">
            <v>0</v>
          </cell>
          <cell r="R795">
            <v>0</v>
          </cell>
        </row>
        <row r="796">
          <cell r="A796" t="str">
            <v>ICSM Alumni membership</v>
          </cell>
          <cell r="K796">
            <v>0</v>
          </cell>
          <cell r="R796">
            <v>0</v>
          </cell>
        </row>
        <row r="797">
          <cell r="A797" t="str">
            <v>ICSM Alumni membership</v>
          </cell>
          <cell r="K797">
            <v>0</v>
          </cell>
          <cell r="R797">
            <v>0</v>
          </cell>
        </row>
        <row r="798">
          <cell r="A798" t="str">
            <v>ICSM Alumni membership</v>
          </cell>
          <cell r="K798">
            <v>0</v>
          </cell>
          <cell r="R798">
            <v>0</v>
          </cell>
        </row>
        <row r="799">
          <cell r="A799" t="str">
            <v>ICSM Alumni membership</v>
          </cell>
          <cell r="K799">
            <v>0</v>
          </cell>
          <cell r="R799">
            <v>0</v>
          </cell>
        </row>
        <row r="800">
          <cell r="A800" t="str">
            <v>ICSM Alumni membership</v>
          </cell>
          <cell r="K800">
            <v>0</v>
          </cell>
          <cell r="R800">
            <v>0</v>
          </cell>
        </row>
        <row r="801">
          <cell r="A801" t="str">
            <v>ICSM Alumni membership</v>
          </cell>
          <cell r="K801">
            <v>0</v>
          </cell>
          <cell r="R801">
            <v>0</v>
          </cell>
        </row>
        <row r="802">
          <cell r="A802" t="str">
            <v>ICSM Alumni membership</v>
          </cell>
          <cell r="K802">
            <v>0</v>
          </cell>
          <cell r="R802">
            <v>0</v>
          </cell>
        </row>
        <row r="803">
          <cell r="A803" t="str">
            <v>ICSM Alumni membership</v>
          </cell>
          <cell r="K803">
            <v>0</v>
          </cell>
          <cell r="R803">
            <v>0</v>
          </cell>
        </row>
        <row r="804">
          <cell r="A804" t="str">
            <v>ICSM Alumni membership</v>
          </cell>
          <cell r="K804">
            <v>0</v>
          </cell>
          <cell r="R804">
            <v>0</v>
          </cell>
        </row>
        <row r="805">
          <cell r="A805" t="str">
            <v>ICSM Alumni membership</v>
          </cell>
          <cell r="K805">
            <v>0</v>
          </cell>
          <cell r="R805">
            <v>0</v>
          </cell>
        </row>
        <row r="806">
          <cell r="A806" t="str">
            <v>ICSM Alumni membership</v>
          </cell>
          <cell r="K806">
            <v>0</v>
          </cell>
          <cell r="R806">
            <v>0</v>
          </cell>
        </row>
        <row r="807">
          <cell r="A807" t="str">
            <v>ICSM Alumni membership</v>
          </cell>
          <cell r="K807">
            <v>0</v>
          </cell>
          <cell r="R807">
            <v>0</v>
          </cell>
        </row>
        <row r="808">
          <cell r="A808" t="str">
            <v>ICSM Alumni membership</v>
          </cell>
          <cell r="K808">
            <v>0</v>
          </cell>
          <cell r="R808">
            <v>0</v>
          </cell>
        </row>
        <row r="809">
          <cell r="A809" t="str">
            <v>ICSM Alumni membership</v>
          </cell>
          <cell r="K809">
            <v>0</v>
          </cell>
          <cell r="R809">
            <v>0</v>
          </cell>
        </row>
        <row r="810">
          <cell r="A810" t="str">
            <v>ICSM Alumni membership</v>
          </cell>
          <cell r="K810">
            <v>0</v>
          </cell>
          <cell r="R810">
            <v>0</v>
          </cell>
        </row>
        <row r="811">
          <cell r="A811" t="str">
            <v>ICSM Alumni membership</v>
          </cell>
          <cell r="K811">
            <v>0</v>
          </cell>
          <cell r="R811">
            <v>0</v>
          </cell>
        </row>
        <row r="812">
          <cell r="A812" t="str">
            <v>ICSM Alumni membership</v>
          </cell>
          <cell r="K812">
            <v>0</v>
          </cell>
          <cell r="R812">
            <v>0</v>
          </cell>
        </row>
        <row r="813">
          <cell r="A813" t="str">
            <v>ICSM Alumni membership</v>
          </cell>
          <cell r="K813">
            <v>0</v>
          </cell>
          <cell r="R813">
            <v>0</v>
          </cell>
        </row>
        <row r="814">
          <cell r="A814" t="str">
            <v>ICSM Alumni membership</v>
          </cell>
          <cell r="K814">
            <v>0</v>
          </cell>
          <cell r="R814">
            <v>0</v>
          </cell>
        </row>
        <row r="815">
          <cell r="A815" t="str">
            <v>ICSM Alumni membership</v>
          </cell>
          <cell r="K815">
            <v>0</v>
          </cell>
          <cell r="R815">
            <v>0</v>
          </cell>
        </row>
        <row r="816">
          <cell r="A816" t="str">
            <v>ICSM Alumni membership</v>
          </cell>
          <cell r="K816">
            <v>0</v>
          </cell>
          <cell r="R816">
            <v>0</v>
          </cell>
        </row>
        <row r="817">
          <cell r="A817" t="str">
            <v>ICSM Alumni membership</v>
          </cell>
          <cell r="K817">
            <v>0</v>
          </cell>
          <cell r="R817">
            <v>0</v>
          </cell>
        </row>
        <row r="818">
          <cell r="A818" t="str">
            <v>ICSM Alumni membership</v>
          </cell>
          <cell r="K818">
            <v>0</v>
          </cell>
          <cell r="R818">
            <v>0</v>
          </cell>
        </row>
        <row r="819">
          <cell r="A819" t="str">
            <v>ICSM Alumni membership</v>
          </cell>
          <cell r="K819">
            <v>0</v>
          </cell>
          <cell r="R819">
            <v>0</v>
          </cell>
        </row>
        <row r="820">
          <cell r="A820" t="str">
            <v>ICSM Alumni membership</v>
          </cell>
          <cell r="K820">
            <v>0</v>
          </cell>
          <cell r="R820">
            <v>0</v>
          </cell>
        </row>
        <row r="821">
          <cell r="A821" t="str">
            <v>ICSM Alumni membership</v>
          </cell>
          <cell r="K821">
            <v>0</v>
          </cell>
          <cell r="R821">
            <v>0</v>
          </cell>
        </row>
        <row r="822">
          <cell r="A822" t="str">
            <v>ICSM Alumni membership</v>
          </cell>
          <cell r="K822">
            <v>0</v>
          </cell>
          <cell r="R822">
            <v>0</v>
          </cell>
        </row>
        <row r="823">
          <cell r="A823" t="str">
            <v>ICSM Alumni membership</v>
          </cell>
          <cell r="K823">
            <v>0</v>
          </cell>
          <cell r="R823">
            <v>0</v>
          </cell>
        </row>
        <row r="824">
          <cell r="A824" t="str">
            <v>ICSM Alumni membership</v>
          </cell>
          <cell r="K824">
            <v>0</v>
          </cell>
          <cell r="R824">
            <v>0</v>
          </cell>
        </row>
        <row r="825">
          <cell r="A825" t="str">
            <v>ICSM Alumni membership</v>
          </cell>
          <cell r="K825">
            <v>0</v>
          </cell>
          <cell r="R825">
            <v>0</v>
          </cell>
        </row>
        <row r="826">
          <cell r="A826" t="str">
            <v>ICSM Alumni membership</v>
          </cell>
          <cell r="K826">
            <v>0</v>
          </cell>
          <cell r="R826">
            <v>0</v>
          </cell>
        </row>
        <row r="827">
          <cell r="A827" t="str">
            <v>ICSM Alumni membership</v>
          </cell>
          <cell r="K827">
            <v>0</v>
          </cell>
          <cell r="R827">
            <v>0</v>
          </cell>
        </row>
        <row r="828">
          <cell r="A828" t="str">
            <v>ICSM Alumni membership</v>
          </cell>
          <cell r="K828">
            <v>0</v>
          </cell>
          <cell r="R828">
            <v>0</v>
          </cell>
        </row>
        <row r="829">
          <cell r="A829" t="str">
            <v>ICSM Alumni membership</v>
          </cell>
          <cell r="K829">
            <v>0</v>
          </cell>
          <cell r="R829">
            <v>0</v>
          </cell>
        </row>
        <row r="830">
          <cell r="A830" t="str">
            <v>ICSM Alumni membership</v>
          </cell>
          <cell r="K830">
            <v>0</v>
          </cell>
          <cell r="R830">
            <v>0</v>
          </cell>
        </row>
        <row r="831">
          <cell r="A831" t="str">
            <v>ICSM Alumni membership</v>
          </cell>
          <cell r="K831">
            <v>0</v>
          </cell>
          <cell r="R831">
            <v>0</v>
          </cell>
        </row>
        <row r="832">
          <cell r="A832" t="str">
            <v>ICSM Alumni membership</v>
          </cell>
          <cell r="K832">
            <v>0</v>
          </cell>
          <cell r="R832">
            <v>0</v>
          </cell>
        </row>
        <row r="833">
          <cell r="A833" t="str">
            <v>ICSM Alumni membership</v>
          </cell>
          <cell r="K833">
            <v>0</v>
          </cell>
          <cell r="R833">
            <v>0</v>
          </cell>
        </row>
        <row r="834">
          <cell r="A834" t="str">
            <v>ICSM Alumni membership</v>
          </cell>
          <cell r="K834">
            <v>0</v>
          </cell>
          <cell r="R834">
            <v>0</v>
          </cell>
        </row>
        <row r="835">
          <cell r="A835" t="str">
            <v>ICSM Alumni membership</v>
          </cell>
          <cell r="K835">
            <v>0</v>
          </cell>
          <cell r="R835">
            <v>0</v>
          </cell>
        </row>
        <row r="836">
          <cell r="A836" t="str">
            <v>ICSM Alumni membership</v>
          </cell>
          <cell r="K836">
            <v>0</v>
          </cell>
          <cell r="R836">
            <v>0</v>
          </cell>
        </row>
        <row r="837">
          <cell r="A837" t="str">
            <v>ICSM Alumni membership</v>
          </cell>
          <cell r="K837">
            <v>0</v>
          </cell>
          <cell r="R837">
            <v>0</v>
          </cell>
        </row>
        <row r="838">
          <cell r="A838" t="str">
            <v>ICSM Alumni membership</v>
          </cell>
          <cell r="K838">
            <v>0</v>
          </cell>
          <cell r="R838">
            <v>0</v>
          </cell>
        </row>
        <row r="839">
          <cell r="A839" t="str">
            <v>ICSM Alumni membership</v>
          </cell>
          <cell r="K839">
            <v>0</v>
          </cell>
          <cell r="R839">
            <v>0</v>
          </cell>
        </row>
        <row r="840">
          <cell r="A840" t="str">
            <v>ICSM Alumni membership</v>
          </cell>
          <cell r="K840">
            <v>0</v>
          </cell>
          <cell r="R840">
            <v>0</v>
          </cell>
        </row>
        <row r="841">
          <cell r="A841" t="str">
            <v>ICSM Alumni membership</v>
          </cell>
          <cell r="K841">
            <v>0</v>
          </cell>
          <cell r="R841">
            <v>0</v>
          </cell>
        </row>
        <row r="842">
          <cell r="A842" t="str">
            <v>ICSM Alumni membership</v>
          </cell>
          <cell r="K842">
            <v>0</v>
          </cell>
          <cell r="R842">
            <v>0</v>
          </cell>
        </row>
        <row r="843">
          <cell r="A843" t="str">
            <v>ICSM Alumni membership</v>
          </cell>
          <cell r="K843">
            <v>0</v>
          </cell>
          <cell r="R843">
            <v>0</v>
          </cell>
        </row>
        <row r="844">
          <cell r="A844" t="str">
            <v>ICSM Alumni membership</v>
          </cell>
          <cell r="K844">
            <v>0</v>
          </cell>
          <cell r="R844">
            <v>0</v>
          </cell>
        </row>
        <row r="845">
          <cell r="A845" t="str">
            <v>ICSM Alumni membership</v>
          </cell>
          <cell r="K845">
            <v>0</v>
          </cell>
          <cell r="R845">
            <v>0</v>
          </cell>
        </row>
        <row r="846">
          <cell r="A846" t="str">
            <v>ICSM Alumni membership</v>
          </cell>
          <cell r="K846">
            <v>0</v>
          </cell>
          <cell r="R846">
            <v>0</v>
          </cell>
        </row>
        <row r="847">
          <cell r="A847" t="str">
            <v>ICSM Alumni membership</v>
          </cell>
          <cell r="K847">
            <v>0</v>
          </cell>
          <cell r="R847">
            <v>0</v>
          </cell>
        </row>
        <row r="848">
          <cell r="A848" t="str">
            <v>ICSM Alumni membership</v>
          </cell>
          <cell r="K848">
            <v>0</v>
          </cell>
          <cell r="R848">
            <v>0</v>
          </cell>
        </row>
        <row r="849">
          <cell r="A849" t="str">
            <v>ICSM Alumni membership</v>
          </cell>
          <cell r="K849">
            <v>0</v>
          </cell>
          <cell r="R849">
            <v>0</v>
          </cell>
        </row>
        <row r="850">
          <cell r="A850" t="str">
            <v>ICSM Alumni membership</v>
          </cell>
          <cell r="K850">
            <v>0</v>
          </cell>
          <cell r="R850">
            <v>0</v>
          </cell>
        </row>
        <row r="851">
          <cell r="A851" t="str">
            <v>ICSM Alumni membership</v>
          </cell>
          <cell r="K851">
            <v>0</v>
          </cell>
          <cell r="R851">
            <v>0</v>
          </cell>
        </row>
        <row r="852">
          <cell r="A852" t="str">
            <v>ICSM Alumni membership</v>
          </cell>
          <cell r="K852">
            <v>0</v>
          </cell>
          <cell r="R852">
            <v>0</v>
          </cell>
        </row>
        <row r="853">
          <cell r="A853" t="str">
            <v>ICSM Alumni membership</v>
          </cell>
          <cell r="K853">
            <v>0</v>
          </cell>
          <cell r="R853">
            <v>0</v>
          </cell>
        </row>
        <row r="854">
          <cell r="A854" t="str">
            <v>ICSM Alumni membership</v>
          </cell>
          <cell r="K854">
            <v>0</v>
          </cell>
          <cell r="R854">
            <v>0</v>
          </cell>
        </row>
        <row r="855">
          <cell r="A855" t="str">
            <v>ICSM Alumni membership</v>
          </cell>
          <cell r="K855">
            <v>0</v>
          </cell>
          <cell r="R855">
            <v>0</v>
          </cell>
        </row>
        <row r="856">
          <cell r="A856" t="str">
            <v>ICSM Alumni membership</v>
          </cell>
          <cell r="K856">
            <v>0</v>
          </cell>
          <cell r="R856">
            <v>0</v>
          </cell>
        </row>
        <row r="857">
          <cell r="A857" t="str">
            <v>ICSM Alumni membership</v>
          </cell>
          <cell r="K857">
            <v>0</v>
          </cell>
          <cell r="R857">
            <v>0</v>
          </cell>
        </row>
        <row r="858">
          <cell r="A858" t="str">
            <v>ICSM Alumni membership</v>
          </cell>
          <cell r="K858">
            <v>0</v>
          </cell>
          <cell r="R858">
            <v>0</v>
          </cell>
        </row>
        <row r="859">
          <cell r="A859" t="str">
            <v>ICSM Alumni membership</v>
          </cell>
          <cell r="K859">
            <v>0</v>
          </cell>
          <cell r="R859">
            <v>0</v>
          </cell>
        </row>
        <row r="860">
          <cell r="A860" t="str">
            <v>ICSM Alumni membership</v>
          </cell>
          <cell r="K860">
            <v>0</v>
          </cell>
          <cell r="R860">
            <v>0</v>
          </cell>
        </row>
        <row r="861">
          <cell r="A861" t="str">
            <v>ICSM Alumni membership</v>
          </cell>
          <cell r="K861">
            <v>0</v>
          </cell>
          <cell r="R861">
            <v>0</v>
          </cell>
        </row>
        <row r="862">
          <cell r="A862" t="str">
            <v>ICSM Alumni membership</v>
          </cell>
          <cell r="K862">
            <v>0</v>
          </cell>
          <cell r="R862">
            <v>0</v>
          </cell>
        </row>
        <row r="863">
          <cell r="A863" t="str">
            <v>ICSM Alumni membership</v>
          </cell>
          <cell r="K863">
            <v>0</v>
          </cell>
          <cell r="R863">
            <v>0</v>
          </cell>
        </row>
        <row r="864">
          <cell r="A864" t="str">
            <v>ICSM Alumni membership</v>
          </cell>
          <cell r="K864">
            <v>0</v>
          </cell>
          <cell r="R864">
            <v>0</v>
          </cell>
        </row>
        <row r="865">
          <cell r="A865" t="str">
            <v>ICSM Alumni membership</v>
          </cell>
          <cell r="K865">
            <v>0</v>
          </cell>
          <cell r="R865">
            <v>0</v>
          </cell>
        </row>
        <row r="866">
          <cell r="A866" t="str">
            <v>ICSM Alumni membership</v>
          </cell>
          <cell r="K866">
            <v>0</v>
          </cell>
          <cell r="R866">
            <v>0</v>
          </cell>
        </row>
        <row r="867">
          <cell r="A867" t="str">
            <v>ICSM Alumni membership</v>
          </cell>
          <cell r="K867">
            <v>0</v>
          </cell>
          <cell r="R867">
            <v>0</v>
          </cell>
        </row>
        <row r="868">
          <cell r="A868" t="str">
            <v>ICSM Alumni membership</v>
          </cell>
          <cell r="K868">
            <v>0</v>
          </cell>
          <cell r="R868">
            <v>0</v>
          </cell>
        </row>
        <row r="869">
          <cell r="A869" t="str">
            <v>ICSM Alumni membership</v>
          </cell>
          <cell r="K869">
            <v>0</v>
          </cell>
          <cell r="R869">
            <v>0</v>
          </cell>
        </row>
        <row r="870">
          <cell r="A870" t="str">
            <v>ICSM Alumni membership</v>
          </cell>
          <cell r="K870">
            <v>0</v>
          </cell>
          <cell r="R870">
            <v>0</v>
          </cell>
        </row>
        <row r="871">
          <cell r="A871" t="str">
            <v>ICSM Alumni membership</v>
          </cell>
          <cell r="K871">
            <v>0</v>
          </cell>
          <cell r="R871">
            <v>0</v>
          </cell>
        </row>
        <row r="872">
          <cell r="A872" t="str">
            <v>ICSM Alumni membership</v>
          </cell>
          <cell r="K872">
            <v>0</v>
          </cell>
          <cell r="R872">
            <v>0</v>
          </cell>
        </row>
        <row r="873">
          <cell r="A873" t="str">
            <v>ICSM Alumni membership</v>
          </cell>
          <cell r="K873">
            <v>0</v>
          </cell>
          <cell r="R873">
            <v>0</v>
          </cell>
        </row>
        <row r="874">
          <cell r="A874" t="str">
            <v>ICSM Alumni membership</v>
          </cell>
          <cell r="K874">
            <v>0</v>
          </cell>
          <cell r="R874">
            <v>0</v>
          </cell>
        </row>
        <row r="875">
          <cell r="A875" t="str">
            <v>ICSM Alumni membership</v>
          </cell>
          <cell r="K875">
            <v>0</v>
          </cell>
          <cell r="R875">
            <v>0</v>
          </cell>
        </row>
        <row r="876">
          <cell r="A876" t="str">
            <v>ICSM Alumni membership</v>
          </cell>
          <cell r="K876">
            <v>0</v>
          </cell>
          <cell r="R876">
            <v>0</v>
          </cell>
        </row>
        <row r="877">
          <cell r="A877" t="str">
            <v>ICSM Alumni membership</v>
          </cell>
          <cell r="K877">
            <v>0</v>
          </cell>
          <cell r="R877">
            <v>0</v>
          </cell>
        </row>
        <row r="878">
          <cell r="A878" t="str">
            <v>ICSM Alumni membership</v>
          </cell>
          <cell r="K878">
            <v>0</v>
          </cell>
          <cell r="R878">
            <v>0</v>
          </cell>
        </row>
        <row r="879">
          <cell r="A879" t="str">
            <v>ICSM Alumni membership</v>
          </cell>
          <cell r="K879">
            <v>0</v>
          </cell>
          <cell r="R879">
            <v>0</v>
          </cell>
        </row>
        <row r="880">
          <cell r="A880" t="str">
            <v>ICSM Alumni membership</v>
          </cell>
          <cell r="K880">
            <v>0</v>
          </cell>
          <cell r="R880">
            <v>0</v>
          </cell>
        </row>
        <row r="881">
          <cell r="A881" t="str">
            <v>ICSM Alumni membership</v>
          </cell>
          <cell r="K881">
            <v>0</v>
          </cell>
          <cell r="R881">
            <v>0</v>
          </cell>
        </row>
        <row r="882">
          <cell r="A882" t="str">
            <v>ICSM Alumni membership</v>
          </cell>
          <cell r="K882">
            <v>0</v>
          </cell>
          <cell r="R882">
            <v>0</v>
          </cell>
        </row>
        <row r="883">
          <cell r="A883" t="str">
            <v>ICSM Alumni membership</v>
          </cell>
          <cell r="K883">
            <v>0</v>
          </cell>
          <cell r="R883">
            <v>0</v>
          </cell>
        </row>
        <row r="884">
          <cell r="A884" t="str">
            <v>ICSM Alumni membership</v>
          </cell>
          <cell r="K884">
            <v>0</v>
          </cell>
          <cell r="R884">
            <v>0</v>
          </cell>
        </row>
        <row r="885">
          <cell r="A885" t="str">
            <v>ICSM Alumni membership</v>
          </cell>
          <cell r="K885">
            <v>0</v>
          </cell>
          <cell r="R885">
            <v>0</v>
          </cell>
        </row>
        <row r="886">
          <cell r="A886" t="str">
            <v>ICSM Alumni membership</v>
          </cell>
          <cell r="K886">
            <v>0</v>
          </cell>
          <cell r="R886">
            <v>0</v>
          </cell>
        </row>
        <row r="887">
          <cell r="A887" t="str">
            <v>ICSM Alumni membership</v>
          </cell>
          <cell r="K887">
            <v>0</v>
          </cell>
          <cell r="R887">
            <v>0</v>
          </cell>
        </row>
        <row r="888">
          <cell r="A888" t="str">
            <v>ICSM Alumni membership</v>
          </cell>
          <cell r="K888">
            <v>0</v>
          </cell>
          <cell r="R888">
            <v>0</v>
          </cell>
        </row>
        <row r="889">
          <cell r="A889" t="str">
            <v>ICSM Alumni membership</v>
          </cell>
          <cell r="K889">
            <v>0</v>
          </cell>
          <cell r="R889">
            <v>0</v>
          </cell>
        </row>
        <row r="890">
          <cell r="A890" t="str">
            <v>ICSM Alumni membership</v>
          </cell>
          <cell r="K890">
            <v>0</v>
          </cell>
          <cell r="R890">
            <v>0</v>
          </cell>
        </row>
        <row r="891">
          <cell r="A891" t="str">
            <v>ICSM Alumni membership</v>
          </cell>
          <cell r="K891">
            <v>0</v>
          </cell>
          <cell r="R891">
            <v>0</v>
          </cell>
        </row>
        <row r="892">
          <cell r="A892" t="str">
            <v>ICSM Alumni membership</v>
          </cell>
          <cell r="K892">
            <v>0</v>
          </cell>
          <cell r="R892">
            <v>0</v>
          </cell>
        </row>
        <row r="893">
          <cell r="A893" t="str">
            <v>ICSM Alumni membership</v>
          </cell>
          <cell r="K893">
            <v>0</v>
          </cell>
          <cell r="R893">
            <v>0</v>
          </cell>
        </row>
        <row r="894">
          <cell r="A894" t="str">
            <v>ICSM Alumni membership</v>
          </cell>
          <cell r="K894">
            <v>0</v>
          </cell>
          <cell r="R894">
            <v>0</v>
          </cell>
        </row>
        <row r="895">
          <cell r="A895" t="str">
            <v>ICSM Alumni membership</v>
          </cell>
          <cell r="K895">
            <v>0</v>
          </cell>
          <cell r="R895">
            <v>0</v>
          </cell>
        </row>
        <row r="896">
          <cell r="A896" t="str">
            <v>ICSM Alumni membership</v>
          </cell>
          <cell r="K896">
            <v>0</v>
          </cell>
          <cell r="R896">
            <v>0</v>
          </cell>
        </row>
        <row r="897">
          <cell r="A897" t="str">
            <v>ICSM Alumni membership</v>
          </cell>
          <cell r="K897">
            <v>0</v>
          </cell>
          <cell r="R897">
            <v>0</v>
          </cell>
        </row>
        <row r="898">
          <cell r="A898" t="str">
            <v>ICSM Alumni membership</v>
          </cell>
          <cell r="K898">
            <v>0</v>
          </cell>
          <cell r="R898">
            <v>0</v>
          </cell>
        </row>
        <row r="899">
          <cell r="A899" t="str">
            <v>ICSM Alumni membership</v>
          </cell>
          <cell r="K899">
            <v>0</v>
          </cell>
          <cell r="R899">
            <v>0</v>
          </cell>
        </row>
        <row r="900">
          <cell r="A900" t="str">
            <v>ICSM Alumni membership</v>
          </cell>
          <cell r="K900">
            <v>0</v>
          </cell>
          <cell r="R900">
            <v>0</v>
          </cell>
        </row>
        <row r="901">
          <cell r="A901" t="str">
            <v>ICSM Alumni membership</v>
          </cell>
          <cell r="K901">
            <v>0</v>
          </cell>
          <cell r="R901">
            <v>0</v>
          </cell>
        </row>
        <row r="902">
          <cell r="A902" t="str">
            <v>ICSM Alumni membership</v>
          </cell>
          <cell r="K902">
            <v>0</v>
          </cell>
          <cell r="R902">
            <v>0</v>
          </cell>
        </row>
        <row r="903">
          <cell r="A903" t="str">
            <v>ICSM Alumni membership</v>
          </cell>
          <cell r="K903">
            <v>0</v>
          </cell>
          <cell r="R903">
            <v>0</v>
          </cell>
        </row>
        <row r="904">
          <cell r="A904" t="str">
            <v>ICSM Alumni membership</v>
          </cell>
          <cell r="K904">
            <v>0</v>
          </cell>
          <cell r="R904">
            <v>0</v>
          </cell>
        </row>
        <row r="905">
          <cell r="A905" t="str">
            <v>ICSM Alumni membership</v>
          </cell>
          <cell r="K905">
            <v>0</v>
          </cell>
          <cell r="R905">
            <v>0</v>
          </cell>
        </row>
        <row r="906">
          <cell r="A906" t="str">
            <v>ICSM Alumni membership</v>
          </cell>
          <cell r="K906">
            <v>0</v>
          </cell>
          <cell r="R906">
            <v>0</v>
          </cell>
        </row>
        <row r="907">
          <cell r="A907" t="str">
            <v>ICSM Alumni membership</v>
          </cell>
          <cell r="K907">
            <v>0</v>
          </cell>
          <cell r="R907">
            <v>0</v>
          </cell>
        </row>
        <row r="908">
          <cell r="A908" t="str">
            <v>ICSM Alumni membership</v>
          </cell>
          <cell r="K908">
            <v>0</v>
          </cell>
          <cell r="R908">
            <v>0</v>
          </cell>
        </row>
        <row r="909">
          <cell r="A909" t="str">
            <v>ICSM Alumni membership</v>
          </cell>
          <cell r="K909">
            <v>0</v>
          </cell>
          <cell r="R909">
            <v>0</v>
          </cell>
        </row>
        <row r="910">
          <cell r="A910" t="str">
            <v>ICSM Alumni membership</v>
          </cell>
          <cell r="K910">
            <v>0</v>
          </cell>
          <cell r="R910">
            <v>0</v>
          </cell>
        </row>
        <row r="911">
          <cell r="A911" t="str">
            <v>ICSM Alumni membership</v>
          </cell>
          <cell r="K911">
            <v>0</v>
          </cell>
          <cell r="R911">
            <v>0</v>
          </cell>
        </row>
        <row r="912">
          <cell r="A912" t="str">
            <v>ICSM Alumni membership</v>
          </cell>
          <cell r="K912">
            <v>0</v>
          </cell>
          <cell r="R912">
            <v>0</v>
          </cell>
        </row>
        <row r="913">
          <cell r="A913" t="str">
            <v>ICSM Alumni membership</v>
          </cell>
          <cell r="K913">
            <v>0</v>
          </cell>
          <cell r="R913">
            <v>0</v>
          </cell>
        </row>
        <row r="914">
          <cell r="A914" t="str">
            <v>ICSM Alumni membership</v>
          </cell>
          <cell r="K914">
            <v>0</v>
          </cell>
          <cell r="R914">
            <v>0</v>
          </cell>
        </row>
        <row r="915">
          <cell r="A915" t="str">
            <v>ICSM Alumni membership</v>
          </cell>
          <cell r="K915">
            <v>0</v>
          </cell>
          <cell r="R915">
            <v>0</v>
          </cell>
        </row>
        <row r="916">
          <cell r="A916" t="str">
            <v>ICSM Alumni membership</v>
          </cell>
          <cell r="K916">
            <v>0</v>
          </cell>
          <cell r="R916">
            <v>0</v>
          </cell>
        </row>
        <row r="917">
          <cell r="A917" t="str">
            <v>ICSM Alumni membership</v>
          </cell>
          <cell r="K917">
            <v>0</v>
          </cell>
          <cell r="R917">
            <v>0</v>
          </cell>
        </row>
        <row r="918">
          <cell r="A918" t="str">
            <v>ICSM Alumni membership</v>
          </cell>
          <cell r="K918">
            <v>0</v>
          </cell>
          <cell r="R918">
            <v>0</v>
          </cell>
        </row>
        <row r="919">
          <cell r="A919" t="str">
            <v>ICSM Alumni membership</v>
          </cell>
          <cell r="K919">
            <v>0</v>
          </cell>
          <cell r="R919">
            <v>0</v>
          </cell>
        </row>
        <row r="920">
          <cell r="A920" t="str">
            <v>ICSM Alumni membership</v>
          </cell>
          <cell r="K920">
            <v>0</v>
          </cell>
          <cell r="R920">
            <v>0</v>
          </cell>
        </row>
        <row r="921">
          <cell r="A921" t="str">
            <v>ICSM Alumni membership</v>
          </cell>
          <cell r="K921">
            <v>0</v>
          </cell>
          <cell r="R921">
            <v>0</v>
          </cell>
        </row>
        <row r="922">
          <cell r="A922" t="str">
            <v>ICSM Alumni membership</v>
          </cell>
          <cell r="K922">
            <v>0</v>
          </cell>
          <cell r="R922">
            <v>0</v>
          </cell>
        </row>
        <row r="923">
          <cell r="A923" t="str">
            <v>ICSM Alumni membership</v>
          </cell>
          <cell r="K923">
            <v>0</v>
          </cell>
          <cell r="R923">
            <v>0</v>
          </cell>
        </row>
        <row r="924">
          <cell r="A924" t="str">
            <v>ICSM Alumni membership</v>
          </cell>
          <cell r="K924">
            <v>0</v>
          </cell>
          <cell r="R924">
            <v>0</v>
          </cell>
        </row>
        <row r="925">
          <cell r="A925" t="str">
            <v>ICSM Alumni membership</v>
          </cell>
          <cell r="K925">
            <v>0</v>
          </cell>
          <cell r="R925">
            <v>0</v>
          </cell>
        </row>
        <row r="926">
          <cell r="A926" t="str">
            <v>ICSM Alumni membership</v>
          </cell>
          <cell r="K926">
            <v>0</v>
          </cell>
          <cell r="R926">
            <v>0</v>
          </cell>
        </row>
        <row r="927">
          <cell r="A927" t="str">
            <v>ICSM Alumni membership</v>
          </cell>
          <cell r="K927">
            <v>0</v>
          </cell>
          <cell r="R927">
            <v>0</v>
          </cell>
        </row>
        <row r="928">
          <cell r="A928" t="str">
            <v>ICSM Alumni membership</v>
          </cell>
          <cell r="K928">
            <v>0</v>
          </cell>
          <cell r="R928">
            <v>0</v>
          </cell>
        </row>
        <row r="929">
          <cell r="A929" t="str">
            <v>ICSM Alumni membership</v>
          </cell>
          <cell r="K929">
            <v>0</v>
          </cell>
          <cell r="R929">
            <v>0</v>
          </cell>
        </row>
        <row r="930">
          <cell r="A930" t="str">
            <v>ICSM Alumni membership</v>
          </cell>
          <cell r="K930">
            <v>0</v>
          </cell>
          <cell r="R930">
            <v>0</v>
          </cell>
        </row>
        <row r="931">
          <cell r="A931" t="str">
            <v>ICSM Alumni membership</v>
          </cell>
          <cell r="K931">
            <v>0</v>
          </cell>
          <cell r="R931">
            <v>0</v>
          </cell>
        </row>
        <row r="932">
          <cell r="A932" t="str">
            <v>ICSM Alumni membership</v>
          </cell>
          <cell r="K932">
            <v>0</v>
          </cell>
          <cell r="R932">
            <v>0</v>
          </cell>
        </row>
        <row r="933">
          <cell r="A933" t="str">
            <v>ICSM Alumni membership</v>
          </cell>
          <cell r="K933">
            <v>0</v>
          </cell>
          <cell r="R933">
            <v>0</v>
          </cell>
        </row>
        <row r="934">
          <cell r="A934" t="str">
            <v>ICSM Alumni membership</v>
          </cell>
          <cell r="K934">
            <v>0</v>
          </cell>
          <cell r="R934">
            <v>0</v>
          </cell>
        </row>
        <row r="935">
          <cell r="A935" t="str">
            <v>ICSM Alumni membership</v>
          </cell>
          <cell r="K935">
            <v>0</v>
          </cell>
          <cell r="R935">
            <v>0</v>
          </cell>
        </row>
        <row r="936">
          <cell r="A936" t="str">
            <v>ICSM Alumni membership</v>
          </cell>
          <cell r="K936">
            <v>0</v>
          </cell>
          <cell r="R936">
            <v>0</v>
          </cell>
        </row>
        <row r="937">
          <cell r="A937" t="str">
            <v>ICSM Alumni membership</v>
          </cell>
          <cell r="K937">
            <v>0</v>
          </cell>
          <cell r="R937">
            <v>0</v>
          </cell>
        </row>
        <row r="938">
          <cell r="A938" t="str">
            <v>ICSM Alumni membership</v>
          </cell>
          <cell r="K938">
            <v>0</v>
          </cell>
          <cell r="R938">
            <v>0</v>
          </cell>
        </row>
        <row r="939">
          <cell r="A939" t="str">
            <v>ICSM Alumni membership</v>
          </cell>
          <cell r="K939">
            <v>0</v>
          </cell>
          <cell r="R939">
            <v>0</v>
          </cell>
        </row>
        <row r="940">
          <cell r="A940" t="str">
            <v>ICSM Alumni membership</v>
          </cell>
          <cell r="K940">
            <v>0</v>
          </cell>
          <cell r="R940">
            <v>0</v>
          </cell>
        </row>
        <row r="941">
          <cell r="A941" t="str">
            <v>ICSM Alumni membership</v>
          </cell>
          <cell r="K941">
            <v>0</v>
          </cell>
          <cell r="R941">
            <v>0</v>
          </cell>
        </row>
        <row r="942">
          <cell r="A942" t="str">
            <v>ICSM Alumni membership</v>
          </cell>
          <cell r="K942">
            <v>0</v>
          </cell>
          <cell r="R942">
            <v>0</v>
          </cell>
        </row>
        <row r="943">
          <cell r="A943" t="str">
            <v>ICSM Alumni membership</v>
          </cell>
          <cell r="K943">
            <v>0</v>
          </cell>
          <cell r="R943">
            <v>0</v>
          </cell>
        </row>
        <row r="944">
          <cell r="A944" t="str">
            <v>ICSM Alumni membership</v>
          </cell>
          <cell r="K944">
            <v>0</v>
          </cell>
          <cell r="R944">
            <v>0</v>
          </cell>
        </row>
        <row r="945">
          <cell r="A945" t="str">
            <v>Charing Cross Alumni  - closed</v>
          </cell>
          <cell r="K945">
            <v>0</v>
          </cell>
          <cell r="R945">
            <v>0</v>
          </cell>
        </row>
        <row r="946">
          <cell r="A946" t="str">
            <v>Charing Cross Alumni  - closed</v>
          </cell>
          <cell r="K946">
            <v>0</v>
          </cell>
          <cell r="R946">
            <v>0</v>
          </cell>
        </row>
        <row r="947">
          <cell r="A947" t="str">
            <v>Fenwick, Prof A</v>
          </cell>
          <cell r="K947">
            <v>0</v>
          </cell>
          <cell r="R947">
            <v>0</v>
          </cell>
        </row>
        <row r="948">
          <cell r="A948" t="str">
            <v>unknown &amp; general fund</v>
          </cell>
          <cell r="K948">
            <v>0</v>
          </cell>
          <cell r="R948">
            <v>0</v>
          </cell>
        </row>
        <row r="949">
          <cell r="A949" t="str">
            <v>unknown &amp; general fund</v>
          </cell>
          <cell r="K949">
            <v>0</v>
          </cell>
          <cell r="R949">
            <v>0</v>
          </cell>
        </row>
        <row r="950">
          <cell r="A950" t="str">
            <v>Fenwick, Prof A</v>
          </cell>
          <cell r="K950">
            <v>0</v>
          </cell>
          <cell r="R950">
            <v>0</v>
          </cell>
        </row>
        <row r="951">
          <cell r="A951" t="str">
            <v>unknown &amp; general fund</v>
          </cell>
          <cell r="K951">
            <v>0</v>
          </cell>
          <cell r="R951">
            <v>0</v>
          </cell>
        </row>
        <row r="952">
          <cell r="A952" t="str">
            <v>unknown &amp; general fund</v>
          </cell>
          <cell r="K952">
            <v>0</v>
          </cell>
          <cell r="R952">
            <v>0</v>
          </cell>
        </row>
        <row r="953">
          <cell r="A953" t="str">
            <v>Fenwick, Prof A</v>
          </cell>
          <cell r="K953">
            <v>0</v>
          </cell>
          <cell r="R953">
            <v>0</v>
          </cell>
        </row>
        <row r="954">
          <cell r="A954" t="str">
            <v>unknown &amp; general fund</v>
          </cell>
          <cell r="K954">
            <v>0</v>
          </cell>
          <cell r="R954">
            <v>0</v>
          </cell>
        </row>
        <row r="955">
          <cell r="A955" t="str">
            <v>Fenwick, Prof A</v>
          </cell>
          <cell r="K955">
            <v>0</v>
          </cell>
          <cell r="R955">
            <v>0</v>
          </cell>
        </row>
        <row r="956">
          <cell r="A956" t="str">
            <v>unknown &amp; general fund</v>
          </cell>
          <cell r="K956">
            <v>0</v>
          </cell>
          <cell r="R956">
            <v>0</v>
          </cell>
        </row>
        <row r="957">
          <cell r="A957" t="str">
            <v>unknown &amp; general fund</v>
          </cell>
          <cell r="K957">
            <v>0</v>
          </cell>
          <cell r="R957">
            <v>0</v>
          </cell>
        </row>
        <row r="958">
          <cell r="A958" t="str">
            <v>Fenwick, Prof A</v>
          </cell>
          <cell r="K958">
            <v>0</v>
          </cell>
          <cell r="R958">
            <v>0</v>
          </cell>
        </row>
        <row r="959">
          <cell r="A959" t="str">
            <v>Fenwick, Prof A</v>
          </cell>
          <cell r="K959">
            <v>0</v>
          </cell>
          <cell r="R959">
            <v>0</v>
          </cell>
        </row>
        <row r="960">
          <cell r="A960" t="str">
            <v>unknown &amp; general fund</v>
          </cell>
          <cell r="K960">
            <v>0</v>
          </cell>
          <cell r="R960">
            <v>0</v>
          </cell>
        </row>
        <row r="961">
          <cell r="A961" t="str">
            <v>Fenwick, Prof A</v>
          </cell>
          <cell r="K961">
            <v>0</v>
          </cell>
          <cell r="R961">
            <v>0</v>
          </cell>
        </row>
        <row r="962">
          <cell r="A962" t="str">
            <v>unknown &amp; general fund</v>
          </cell>
          <cell r="K962">
            <v>0</v>
          </cell>
          <cell r="R962">
            <v>0</v>
          </cell>
        </row>
        <row r="963">
          <cell r="A963" t="str">
            <v>unknown &amp; general fund</v>
          </cell>
          <cell r="K963">
            <v>0</v>
          </cell>
          <cell r="R963">
            <v>0</v>
          </cell>
        </row>
        <row r="964">
          <cell r="A964" t="str">
            <v>unknown &amp; general fund</v>
          </cell>
          <cell r="K964">
            <v>0</v>
          </cell>
          <cell r="R964">
            <v>0</v>
          </cell>
        </row>
        <row r="965">
          <cell r="A965" t="str">
            <v>unknown &amp; general fund</v>
          </cell>
          <cell r="K965">
            <v>0</v>
          </cell>
          <cell r="R965">
            <v>0</v>
          </cell>
        </row>
        <row r="966">
          <cell r="A966" t="str">
            <v>unknown &amp; general fund</v>
          </cell>
          <cell r="K966">
            <v>0</v>
          </cell>
          <cell r="R966">
            <v>0</v>
          </cell>
        </row>
        <row r="967">
          <cell r="A967" t="str">
            <v>Fenwick, Prof A</v>
          </cell>
          <cell r="K967">
            <v>0</v>
          </cell>
          <cell r="R967">
            <v>0</v>
          </cell>
        </row>
        <row r="968">
          <cell r="A968" t="str">
            <v>Fenwick, Prof A</v>
          </cell>
          <cell r="K968">
            <v>0</v>
          </cell>
          <cell r="R968">
            <v>0</v>
          </cell>
        </row>
        <row r="969">
          <cell r="A969" t="str">
            <v>unknown &amp; general fund</v>
          </cell>
          <cell r="K969">
            <v>0</v>
          </cell>
          <cell r="R969">
            <v>0</v>
          </cell>
        </row>
        <row r="970">
          <cell r="A970" t="str">
            <v>unknown &amp; general fund</v>
          </cell>
          <cell r="K970">
            <v>0</v>
          </cell>
          <cell r="R970">
            <v>0</v>
          </cell>
        </row>
        <row r="971">
          <cell r="A971" t="str">
            <v>unknown &amp; general fund</v>
          </cell>
          <cell r="K971">
            <v>0</v>
          </cell>
          <cell r="R971">
            <v>0</v>
          </cell>
        </row>
        <row r="972">
          <cell r="A972" t="str">
            <v>Fenwick, Prof A</v>
          </cell>
          <cell r="K972">
            <v>0</v>
          </cell>
          <cell r="R972">
            <v>0</v>
          </cell>
        </row>
        <row r="973">
          <cell r="A973" t="str">
            <v>Fenwick, Prof A</v>
          </cell>
          <cell r="K973">
            <v>0</v>
          </cell>
          <cell r="R973">
            <v>0</v>
          </cell>
        </row>
        <row r="974">
          <cell r="A974" t="str">
            <v>Fenwick, Prof A</v>
          </cell>
          <cell r="K974">
            <v>0</v>
          </cell>
          <cell r="R974">
            <v>0</v>
          </cell>
        </row>
        <row r="975">
          <cell r="A975" t="str">
            <v>unknown &amp; general fund</v>
          </cell>
          <cell r="K975">
            <v>0</v>
          </cell>
          <cell r="R975">
            <v>0</v>
          </cell>
        </row>
        <row r="976">
          <cell r="A976" t="str">
            <v>Fenwick, Prof A</v>
          </cell>
          <cell r="K976">
            <v>0</v>
          </cell>
          <cell r="R976">
            <v>0</v>
          </cell>
        </row>
        <row r="977">
          <cell r="A977" t="str">
            <v>unknown &amp; general fund</v>
          </cell>
          <cell r="K977">
            <v>0</v>
          </cell>
          <cell r="R977">
            <v>0</v>
          </cell>
        </row>
        <row r="978">
          <cell r="A978" t="str">
            <v>Fenwick, Prof A</v>
          </cell>
          <cell r="K978">
            <v>0</v>
          </cell>
          <cell r="R978">
            <v>0</v>
          </cell>
        </row>
        <row r="979">
          <cell r="A979" t="str">
            <v>Fenwick, Prof A</v>
          </cell>
          <cell r="K979">
            <v>0</v>
          </cell>
          <cell r="R979">
            <v>0</v>
          </cell>
        </row>
        <row r="980">
          <cell r="A980" t="str">
            <v>unknown &amp; general fund</v>
          </cell>
          <cell r="K980">
            <v>0</v>
          </cell>
          <cell r="R980">
            <v>0</v>
          </cell>
        </row>
        <row r="981">
          <cell r="A981" t="str">
            <v>unknown &amp; general fund</v>
          </cell>
          <cell r="K981">
            <v>0</v>
          </cell>
          <cell r="R981">
            <v>0</v>
          </cell>
        </row>
        <row r="982">
          <cell r="A982" t="str">
            <v>unknown &amp; general fund</v>
          </cell>
          <cell r="K982">
            <v>0</v>
          </cell>
          <cell r="R982">
            <v>0</v>
          </cell>
        </row>
        <row r="983">
          <cell r="A983" t="str">
            <v>Fenwick, Prof A</v>
          </cell>
          <cell r="K983">
            <v>0</v>
          </cell>
          <cell r="R983">
            <v>0</v>
          </cell>
        </row>
        <row r="984">
          <cell r="A984" t="str">
            <v>unknown &amp; general fund</v>
          </cell>
          <cell r="K984">
            <v>0</v>
          </cell>
          <cell r="R984">
            <v>0</v>
          </cell>
        </row>
        <row r="985">
          <cell r="A985" t="str">
            <v>unknown &amp; general fund</v>
          </cell>
          <cell r="K985">
            <v>0</v>
          </cell>
          <cell r="R985">
            <v>0</v>
          </cell>
        </row>
        <row r="986">
          <cell r="A986" t="str">
            <v>Fenwick, Prof A</v>
          </cell>
          <cell r="K986">
            <v>0</v>
          </cell>
          <cell r="R986">
            <v>0</v>
          </cell>
        </row>
        <row r="987">
          <cell r="A987" t="str">
            <v>Fenwick, Prof A</v>
          </cell>
          <cell r="K987">
            <v>0</v>
          </cell>
          <cell r="R987">
            <v>0</v>
          </cell>
        </row>
        <row r="988">
          <cell r="A988" t="str">
            <v>unknown &amp; general fund</v>
          </cell>
          <cell r="K988">
            <v>0</v>
          </cell>
          <cell r="R988">
            <v>0</v>
          </cell>
        </row>
        <row r="989">
          <cell r="A989" t="str">
            <v>unknown &amp; general fund</v>
          </cell>
          <cell r="K989">
            <v>0</v>
          </cell>
          <cell r="R989">
            <v>0</v>
          </cell>
        </row>
        <row r="990">
          <cell r="A990" t="str">
            <v>Fenwick, Prof A</v>
          </cell>
          <cell r="K990">
            <v>0</v>
          </cell>
          <cell r="R990">
            <v>0</v>
          </cell>
        </row>
        <row r="991">
          <cell r="A991" t="str">
            <v>Fenwick, Prof A</v>
          </cell>
          <cell r="K991">
            <v>0</v>
          </cell>
          <cell r="R991">
            <v>0</v>
          </cell>
        </row>
        <row r="992">
          <cell r="A992" t="str">
            <v>Fenwick, Prof A</v>
          </cell>
          <cell r="K992">
            <v>0</v>
          </cell>
          <cell r="R992">
            <v>0</v>
          </cell>
        </row>
        <row r="993">
          <cell r="A993" t="str">
            <v>Fenwick, Prof A</v>
          </cell>
          <cell r="K993">
            <v>0</v>
          </cell>
          <cell r="R993">
            <v>0</v>
          </cell>
        </row>
        <row r="994">
          <cell r="A994" t="str">
            <v>Fenwick, Prof A</v>
          </cell>
          <cell r="K994">
            <v>0</v>
          </cell>
          <cell r="R994">
            <v>0</v>
          </cell>
        </row>
        <row r="995">
          <cell r="A995" t="str">
            <v>Fenwick, Prof A</v>
          </cell>
          <cell r="K995">
            <v>0</v>
          </cell>
          <cell r="R995">
            <v>0</v>
          </cell>
        </row>
        <row r="996">
          <cell r="A996" t="str">
            <v>unknown &amp; general fund</v>
          </cell>
          <cell r="K996">
            <v>0</v>
          </cell>
          <cell r="R996">
            <v>0</v>
          </cell>
        </row>
        <row r="997">
          <cell r="A997" t="str">
            <v>unknown &amp; general fund</v>
          </cell>
          <cell r="K997">
            <v>0</v>
          </cell>
          <cell r="R997">
            <v>0</v>
          </cell>
        </row>
        <row r="998">
          <cell r="A998" t="str">
            <v>unknown &amp; general fund</v>
          </cell>
          <cell r="K998">
            <v>0</v>
          </cell>
          <cell r="R998">
            <v>0</v>
          </cell>
        </row>
        <row r="999">
          <cell r="A999" t="str">
            <v>unknown &amp; general fund</v>
          </cell>
          <cell r="K999">
            <v>0</v>
          </cell>
          <cell r="R999">
            <v>0</v>
          </cell>
        </row>
        <row r="1000">
          <cell r="A1000" t="str">
            <v>unknown &amp; general fund</v>
          </cell>
          <cell r="K1000">
            <v>0</v>
          </cell>
          <cell r="R1000">
            <v>0</v>
          </cell>
        </row>
        <row r="1001">
          <cell r="A1001" t="str">
            <v>unknown &amp; general fund</v>
          </cell>
          <cell r="K1001">
            <v>0</v>
          </cell>
          <cell r="R1001">
            <v>0</v>
          </cell>
        </row>
        <row r="1002">
          <cell r="A1002" t="str">
            <v>unknown &amp; general fund</v>
          </cell>
          <cell r="K1002">
            <v>0</v>
          </cell>
          <cell r="R1002">
            <v>0</v>
          </cell>
        </row>
        <row r="1003">
          <cell r="A1003" t="str">
            <v>Fenwick, Prof A</v>
          </cell>
          <cell r="K1003">
            <v>0</v>
          </cell>
          <cell r="R1003">
            <v>0</v>
          </cell>
        </row>
        <row r="1004">
          <cell r="A1004" t="str">
            <v>Fenwick, Prof A</v>
          </cell>
          <cell r="K1004">
            <v>0</v>
          </cell>
          <cell r="R1004">
            <v>0</v>
          </cell>
        </row>
        <row r="1005">
          <cell r="A1005" t="str">
            <v>Fenwick, Prof A</v>
          </cell>
          <cell r="K1005">
            <v>0</v>
          </cell>
          <cell r="R1005">
            <v>0</v>
          </cell>
        </row>
        <row r="1006">
          <cell r="A1006" t="str">
            <v>Fenwick, Prof A</v>
          </cell>
          <cell r="K1006">
            <v>0</v>
          </cell>
          <cell r="R1006">
            <v>0</v>
          </cell>
        </row>
        <row r="1007">
          <cell r="A1007" t="str">
            <v>Fenwick, Prof A</v>
          </cell>
          <cell r="K1007">
            <v>0</v>
          </cell>
          <cell r="R1007">
            <v>0</v>
          </cell>
        </row>
        <row r="1008">
          <cell r="A1008" t="str">
            <v>Fenwick, Prof A</v>
          </cell>
          <cell r="K1008">
            <v>0</v>
          </cell>
          <cell r="R1008">
            <v>0</v>
          </cell>
        </row>
        <row r="1009">
          <cell r="A1009" t="str">
            <v>Fenwick, Prof A</v>
          </cell>
          <cell r="K1009">
            <v>0</v>
          </cell>
          <cell r="R1009">
            <v>0</v>
          </cell>
        </row>
        <row r="1010">
          <cell r="A1010" t="str">
            <v>unknown &amp; general fund</v>
          </cell>
          <cell r="K1010">
            <v>0</v>
          </cell>
          <cell r="R1010">
            <v>0</v>
          </cell>
        </row>
        <row r="1011">
          <cell r="A1011" t="str">
            <v>unknown &amp; general fund</v>
          </cell>
          <cell r="K1011">
            <v>0</v>
          </cell>
          <cell r="R1011">
            <v>0</v>
          </cell>
        </row>
        <row r="1012">
          <cell r="A1012" t="str">
            <v>Fenwick, Prof A</v>
          </cell>
          <cell r="K1012">
            <v>0</v>
          </cell>
          <cell r="R1012">
            <v>0</v>
          </cell>
        </row>
        <row r="1013">
          <cell r="A1013" t="str">
            <v>Fenwick, Prof A</v>
          </cell>
          <cell r="K1013">
            <v>0</v>
          </cell>
          <cell r="R1013">
            <v>0</v>
          </cell>
        </row>
        <row r="1014">
          <cell r="A1014" t="str">
            <v>unknown &amp; general fund</v>
          </cell>
          <cell r="K1014">
            <v>0</v>
          </cell>
          <cell r="R1014">
            <v>0</v>
          </cell>
        </row>
        <row r="1015">
          <cell r="A1015" t="str">
            <v>unknown &amp; general fund</v>
          </cell>
          <cell r="K1015">
            <v>0</v>
          </cell>
          <cell r="R1015">
            <v>0</v>
          </cell>
        </row>
        <row r="1016">
          <cell r="A1016" t="str">
            <v>Fenwick, Prof A</v>
          </cell>
          <cell r="K1016">
            <v>0</v>
          </cell>
          <cell r="R1016">
            <v>0</v>
          </cell>
        </row>
        <row r="1017">
          <cell r="A1017" t="str">
            <v>Fenwick, Prof A</v>
          </cell>
          <cell r="K1017">
            <v>0</v>
          </cell>
          <cell r="R1017">
            <v>0</v>
          </cell>
        </row>
        <row r="1018">
          <cell r="A1018" t="str">
            <v>Fenwick, Prof A</v>
          </cell>
          <cell r="K1018">
            <v>0</v>
          </cell>
          <cell r="R1018">
            <v>0</v>
          </cell>
        </row>
        <row r="1019">
          <cell r="A1019" t="str">
            <v>Fenwick, Prof A</v>
          </cell>
          <cell r="K1019">
            <v>0</v>
          </cell>
          <cell r="R1019">
            <v>0</v>
          </cell>
        </row>
        <row r="1020">
          <cell r="A1020" t="str">
            <v>unknown &amp; general fund</v>
          </cell>
          <cell r="K1020">
            <v>0</v>
          </cell>
          <cell r="R1020">
            <v>0</v>
          </cell>
        </row>
        <row r="1021">
          <cell r="A1021" t="str">
            <v>unknown &amp; general fund</v>
          </cell>
          <cell r="K1021">
            <v>0</v>
          </cell>
          <cell r="R1021">
            <v>0</v>
          </cell>
        </row>
        <row r="1022">
          <cell r="A1022" t="str">
            <v>Fenwick, Prof A</v>
          </cell>
          <cell r="K1022">
            <v>0</v>
          </cell>
          <cell r="R1022">
            <v>0</v>
          </cell>
        </row>
        <row r="1023">
          <cell r="A1023" t="str">
            <v>unknown &amp; general fund</v>
          </cell>
          <cell r="K1023">
            <v>0</v>
          </cell>
          <cell r="R1023">
            <v>0</v>
          </cell>
        </row>
        <row r="1024">
          <cell r="A1024" t="str">
            <v>unknown &amp; general fund</v>
          </cell>
          <cell r="K1024">
            <v>0</v>
          </cell>
          <cell r="R1024">
            <v>0</v>
          </cell>
        </row>
        <row r="1025">
          <cell r="A1025" t="str">
            <v>unknown &amp; general fund</v>
          </cell>
          <cell r="K1025">
            <v>0</v>
          </cell>
          <cell r="R1025">
            <v>0</v>
          </cell>
        </row>
        <row r="1026">
          <cell r="A1026" t="str">
            <v>unknown &amp; general fund</v>
          </cell>
          <cell r="K1026">
            <v>0</v>
          </cell>
          <cell r="R1026">
            <v>0</v>
          </cell>
        </row>
        <row r="1027">
          <cell r="A1027" t="str">
            <v>Fenwick, Prof A</v>
          </cell>
          <cell r="K1027">
            <v>0</v>
          </cell>
          <cell r="R1027">
            <v>0</v>
          </cell>
        </row>
        <row r="1028">
          <cell r="A1028" t="str">
            <v>unknown &amp; general fund</v>
          </cell>
          <cell r="K1028">
            <v>0</v>
          </cell>
          <cell r="R1028">
            <v>0</v>
          </cell>
        </row>
        <row r="1029">
          <cell r="A1029" t="str">
            <v>Fenwick, Prof A</v>
          </cell>
          <cell r="K1029">
            <v>0</v>
          </cell>
          <cell r="R1029">
            <v>0</v>
          </cell>
        </row>
        <row r="1030">
          <cell r="A1030" t="str">
            <v>unknown &amp; general fund</v>
          </cell>
          <cell r="K1030">
            <v>0</v>
          </cell>
          <cell r="R1030">
            <v>0</v>
          </cell>
        </row>
        <row r="1031">
          <cell r="A1031" t="str">
            <v>unknown &amp; general fund</v>
          </cell>
          <cell r="K1031">
            <v>0</v>
          </cell>
          <cell r="R1031">
            <v>0</v>
          </cell>
        </row>
        <row r="1032">
          <cell r="A1032" t="str">
            <v>unknown &amp; general fund</v>
          </cell>
          <cell r="K1032">
            <v>0</v>
          </cell>
          <cell r="R1032">
            <v>0</v>
          </cell>
        </row>
        <row r="1033">
          <cell r="A1033" t="str">
            <v>unknown &amp; general fund</v>
          </cell>
          <cell r="K1033">
            <v>0</v>
          </cell>
          <cell r="R1033">
            <v>0</v>
          </cell>
        </row>
        <row r="1034">
          <cell r="A1034" t="str">
            <v>Fenwick, Prof A</v>
          </cell>
          <cell r="K1034">
            <v>0</v>
          </cell>
          <cell r="R1034">
            <v>0</v>
          </cell>
        </row>
        <row r="1035">
          <cell r="A1035" t="str">
            <v>Fenwick, Prof A</v>
          </cell>
          <cell r="K1035">
            <v>0</v>
          </cell>
          <cell r="R1035">
            <v>0</v>
          </cell>
        </row>
        <row r="1036">
          <cell r="A1036" t="str">
            <v>Fenwick, Prof A</v>
          </cell>
          <cell r="K1036">
            <v>0</v>
          </cell>
          <cell r="R1036">
            <v>0</v>
          </cell>
        </row>
        <row r="1037">
          <cell r="A1037" t="str">
            <v>Fenwick, Prof A</v>
          </cell>
          <cell r="K1037">
            <v>0</v>
          </cell>
          <cell r="R1037">
            <v>0</v>
          </cell>
        </row>
        <row r="1038">
          <cell r="A1038" t="str">
            <v>unknown &amp; general fund</v>
          </cell>
          <cell r="K1038">
            <v>0</v>
          </cell>
          <cell r="R1038">
            <v>0</v>
          </cell>
        </row>
        <row r="1039">
          <cell r="A1039" t="str">
            <v>Fenwick, Prof A</v>
          </cell>
          <cell r="K1039">
            <v>0</v>
          </cell>
          <cell r="R1039">
            <v>0</v>
          </cell>
        </row>
        <row r="1040">
          <cell r="A1040" t="str">
            <v>Fenwick, Prof A</v>
          </cell>
          <cell r="K1040">
            <v>0</v>
          </cell>
          <cell r="R1040">
            <v>0</v>
          </cell>
        </row>
        <row r="1041">
          <cell r="A1041" t="str">
            <v>Fenwick, Prof A</v>
          </cell>
          <cell r="K1041">
            <v>0</v>
          </cell>
          <cell r="R1041">
            <v>0</v>
          </cell>
        </row>
        <row r="1042">
          <cell r="A1042" t="str">
            <v>Fenwick, Prof A</v>
          </cell>
          <cell r="K1042">
            <v>0</v>
          </cell>
          <cell r="R1042">
            <v>0</v>
          </cell>
        </row>
        <row r="1043">
          <cell r="A1043" t="str">
            <v>Fenwick, Prof A</v>
          </cell>
          <cell r="K1043">
            <v>0</v>
          </cell>
          <cell r="R1043">
            <v>0</v>
          </cell>
        </row>
        <row r="1044">
          <cell r="A1044" t="str">
            <v>unknown &amp; general fund</v>
          </cell>
          <cell r="K1044">
            <v>0</v>
          </cell>
          <cell r="R1044">
            <v>0</v>
          </cell>
        </row>
        <row r="1045">
          <cell r="A1045" t="str">
            <v>unknown &amp; general fund</v>
          </cell>
          <cell r="K1045">
            <v>0</v>
          </cell>
          <cell r="R1045">
            <v>0</v>
          </cell>
        </row>
        <row r="1046">
          <cell r="A1046" t="str">
            <v>unknown &amp; general fund</v>
          </cell>
          <cell r="K1046">
            <v>0</v>
          </cell>
          <cell r="R1046">
            <v>0</v>
          </cell>
        </row>
        <row r="1047">
          <cell r="A1047" t="str">
            <v>Fenwick, Prof A</v>
          </cell>
          <cell r="K1047">
            <v>0</v>
          </cell>
          <cell r="R1047">
            <v>0</v>
          </cell>
        </row>
        <row r="1048">
          <cell r="A1048" t="str">
            <v>unknown &amp; general fund</v>
          </cell>
          <cell r="K1048">
            <v>0</v>
          </cell>
          <cell r="R1048">
            <v>0</v>
          </cell>
        </row>
        <row r="1049">
          <cell r="A1049" t="str">
            <v>unknown &amp; general fund</v>
          </cell>
          <cell r="K1049">
            <v>0</v>
          </cell>
          <cell r="R1049">
            <v>0</v>
          </cell>
        </row>
        <row r="1050">
          <cell r="A1050" t="str">
            <v>Fenwick, Prof A</v>
          </cell>
          <cell r="K1050">
            <v>0</v>
          </cell>
          <cell r="R1050">
            <v>0</v>
          </cell>
        </row>
        <row r="1051">
          <cell r="A1051" t="str">
            <v>Fenwick, Prof A</v>
          </cell>
          <cell r="K1051">
            <v>0</v>
          </cell>
          <cell r="R1051">
            <v>0</v>
          </cell>
        </row>
        <row r="1052">
          <cell r="A1052" t="str">
            <v>Fenwick, Prof A</v>
          </cell>
          <cell r="K1052">
            <v>0</v>
          </cell>
          <cell r="R1052">
            <v>0</v>
          </cell>
        </row>
        <row r="1053">
          <cell r="A1053" t="str">
            <v>unknown &amp; general fund</v>
          </cell>
          <cell r="K1053">
            <v>0</v>
          </cell>
          <cell r="R1053">
            <v>0</v>
          </cell>
        </row>
        <row r="1054">
          <cell r="A1054" t="str">
            <v>Fenwick, Prof A</v>
          </cell>
          <cell r="K1054">
            <v>0</v>
          </cell>
          <cell r="R1054">
            <v>0</v>
          </cell>
        </row>
        <row r="1055">
          <cell r="A1055" t="str">
            <v>Fenwick, Prof A</v>
          </cell>
          <cell r="K1055">
            <v>0</v>
          </cell>
          <cell r="R1055">
            <v>0</v>
          </cell>
        </row>
        <row r="1056">
          <cell r="A1056" t="str">
            <v>Fenwick, Prof A</v>
          </cell>
          <cell r="K1056">
            <v>0</v>
          </cell>
          <cell r="R1056">
            <v>0</v>
          </cell>
        </row>
        <row r="1057">
          <cell r="A1057" t="str">
            <v>Fenwick, Prof A</v>
          </cell>
          <cell r="K1057">
            <v>0</v>
          </cell>
          <cell r="R1057">
            <v>0</v>
          </cell>
        </row>
        <row r="1058">
          <cell r="A1058" t="str">
            <v>Fenwick, Prof A</v>
          </cell>
          <cell r="K1058">
            <v>0</v>
          </cell>
          <cell r="R1058">
            <v>0</v>
          </cell>
        </row>
        <row r="1059">
          <cell r="A1059" t="str">
            <v>Fenwick, Prof A</v>
          </cell>
          <cell r="K1059">
            <v>0</v>
          </cell>
          <cell r="R1059">
            <v>0</v>
          </cell>
        </row>
        <row r="1060">
          <cell r="A1060" t="str">
            <v>Fenwick, Prof A</v>
          </cell>
          <cell r="K1060">
            <v>0</v>
          </cell>
          <cell r="R1060">
            <v>0</v>
          </cell>
        </row>
        <row r="1061">
          <cell r="A1061" t="str">
            <v>unknown &amp; general fund</v>
          </cell>
          <cell r="K1061">
            <v>0</v>
          </cell>
          <cell r="R1061">
            <v>0</v>
          </cell>
        </row>
        <row r="1062">
          <cell r="A1062" t="str">
            <v>Fenwick, Prof A</v>
          </cell>
          <cell r="K1062">
            <v>0</v>
          </cell>
          <cell r="R1062">
            <v>0</v>
          </cell>
        </row>
        <row r="1063">
          <cell r="A1063" t="str">
            <v>Plant, Prof J</v>
          </cell>
          <cell r="K1063">
            <v>0</v>
          </cell>
          <cell r="R1063">
            <v>0</v>
          </cell>
        </row>
        <row r="1064">
          <cell r="A1064" t="str">
            <v>unknown &amp; general fund</v>
          </cell>
          <cell r="K1064">
            <v>0</v>
          </cell>
          <cell r="R1064">
            <v>0</v>
          </cell>
        </row>
        <row r="1065">
          <cell r="A1065" t="str">
            <v>unknown &amp; general fund</v>
          </cell>
          <cell r="K1065">
            <v>0</v>
          </cell>
          <cell r="R1065">
            <v>0</v>
          </cell>
        </row>
        <row r="1066">
          <cell r="A1066" t="str">
            <v>Fenwick, Prof A</v>
          </cell>
          <cell r="K1066">
            <v>0</v>
          </cell>
          <cell r="R1066">
            <v>0</v>
          </cell>
        </row>
        <row r="1067">
          <cell r="A1067" t="str">
            <v>Fenwick, Prof A</v>
          </cell>
          <cell r="K1067">
            <v>0</v>
          </cell>
          <cell r="R1067">
            <v>0</v>
          </cell>
        </row>
        <row r="1068">
          <cell r="A1068" t="str">
            <v>Sharma, Dr P</v>
          </cell>
          <cell r="K1068">
            <v>0</v>
          </cell>
          <cell r="R1068">
            <v>0</v>
          </cell>
        </row>
        <row r="1069">
          <cell r="A1069" t="str">
            <v>Fenwick, Prof A</v>
          </cell>
          <cell r="K1069">
            <v>0</v>
          </cell>
          <cell r="R1069">
            <v>0</v>
          </cell>
        </row>
        <row r="1070">
          <cell r="A1070" t="str">
            <v>Fenwick, Prof A</v>
          </cell>
          <cell r="K1070">
            <v>0</v>
          </cell>
          <cell r="R1070">
            <v>0</v>
          </cell>
        </row>
        <row r="1071">
          <cell r="A1071" t="str">
            <v>Fenwick, Prof A</v>
          </cell>
          <cell r="K1071">
            <v>0</v>
          </cell>
          <cell r="R1071">
            <v>0</v>
          </cell>
        </row>
        <row r="1072">
          <cell r="A1072" t="str">
            <v>Fenwick, Prof A</v>
          </cell>
          <cell r="K1072">
            <v>0</v>
          </cell>
          <cell r="R1072">
            <v>0</v>
          </cell>
        </row>
        <row r="1073">
          <cell r="A1073" t="str">
            <v>Fenwick, Prof A</v>
          </cell>
          <cell r="K1073">
            <v>0</v>
          </cell>
          <cell r="R1073">
            <v>0</v>
          </cell>
        </row>
        <row r="1074">
          <cell r="A1074" t="str">
            <v>Fenwick, Prof A</v>
          </cell>
          <cell r="K1074">
            <v>0</v>
          </cell>
          <cell r="R1074">
            <v>0</v>
          </cell>
        </row>
        <row r="1075">
          <cell r="A1075" t="str">
            <v>Fenwick, Prof A</v>
          </cell>
          <cell r="K1075">
            <v>0</v>
          </cell>
          <cell r="R1075">
            <v>0</v>
          </cell>
        </row>
        <row r="1076">
          <cell r="A1076" t="str">
            <v>Fenwick, Prof A</v>
          </cell>
          <cell r="K1076">
            <v>0</v>
          </cell>
          <cell r="R1076">
            <v>0</v>
          </cell>
        </row>
        <row r="1077">
          <cell r="A1077" t="str">
            <v>Fenwick, Prof A</v>
          </cell>
          <cell r="K1077">
            <v>0</v>
          </cell>
          <cell r="R1077">
            <v>0</v>
          </cell>
        </row>
        <row r="1078">
          <cell r="A1078" t="str">
            <v>unknown &amp; general fund</v>
          </cell>
          <cell r="K1078">
            <v>0</v>
          </cell>
          <cell r="R1078">
            <v>0</v>
          </cell>
        </row>
        <row r="1079">
          <cell r="A1079" t="str">
            <v>Fenwick, Prof A</v>
          </cell>
          <cell r="K1079">
            <v>0</v>
          </cell>
          <cell r="R1079">
            <v>0</v>
          </cell>
        </row>
        <row r="1080">
          <cell r="A1080" t="str">
            <v>Fenwick, Prof A</v>
          </cell>
          <cell r="K1080">
            <v>0</v>
          </cell>
          <cell r="R1080">
            <v>0</v>
          </cell>
        </row>
        <row r="1081">
          <cell r="A1081" t="str">
            <v>Fenwick, Prof A</v>
          </cell>
          <cell r="K1081">
            <v>0</v>
          </cell>
          <cell r="R1081">
            <v>0</v>
          </cell>
        </row>
        <row r="1082">
          <cell r="A1082" t="str">
            <v>Fenwick, Prof A</v>
          </cell>
          <cell r="K1082">
            <v>0</v>
          </cell>
          <cell r="R1082">
            <v>0</v>
          </cell>
        </row>
        <row r="1083">
          <cell r="A1083" t="str">
            <v>Fenwick, Prof A</v>
          </cell>
          <cell r="K1083">
            <v>0</v>
          </cell>
          <cell r="R1083">
            <v>0</v>
          </cell>
        </row>
        <row r="1084">
          <cell r="A1084" t="str">
            <v>Apperley, Prof J</v>
          </cell>
          <cell r="K1084">
            <v>0</v>
          </cell>
          <cell r="R1084">
            <v>0</v>
          </cell>
        </row>
        <row r="1085">
          <cell r="A1085" t="str">
            <v>Hammersmith MetMed</v>
          </cell>
          <cell r="K1085">
            <v>0</v>
          </cell>
          <cell r="R1085">
            <v>0</v>
          </cell>
        </row>
        <row r="1086">
          <cell r="A1086" t="str">
            <v>Lloyd, Prof C</v>
          </cell>
          <cell r="K1086">
            <v>0</v>
          </cell>
          <cell r="R1086">
            <v>0</v>
          </cell>
        </row>
        <row r="1087">
          <cell r="A1087" t="str">
            <v>Fenwick, Prof A</v>
          </cell>
          <cell r="K1087">
            <v>0</v>
          </cell>
          <cell r="R1087">
            <v>0</v>
          </cell>
        </row>
        <row r="1088">
          <cell r="A1088" t="str">
            <v>Fenwick, Prof A</v>
          </cell>
          <cell r="K1088">
            <v>0</v>
          </cell>
          <cell r="R1088">
            <v>0</v>
          </cell>
        </row>
        <row r="1089">
          <cell r="A1089" t="str">
            <v>unknown &amp; general fund</v>
          </cell>
          <cell r="K1089">
            <v>0</v>
          </cell>
          <cell r="R1089">
            <v>0</v>
          </cell>
        </row>
        <row r="1090">
          <cell r="A1090" t="str">
            <v>Fenwick, Prof A</v>
          </cell>
          <cell r="K1090">
            <v>0</v>
          </cell>
          <cell r="R1090">
            <v>0</v>
          </cell>
        </row>
        <row r="1091">
          <cell r="A1091" t="str">
            <v>unknown &amp; general fund</v>
          </cell>
          <cell r="K1091">
            <v>0</v>
          </cell>
          <cell r="R1091">
            <v>0</v>
          </cell>
        </row>
        <row r="1092">
          <cell r="A1092" t="str">
            <v>Fenwick, Prof A</v>
          </cell>
          <cell r="K1092">
            <v>0</v>
          </cell>
          <cell r="R1092">
            <v>0</v>
          </cell>
        </row>
        <row r="1093">
          <cell r="A1093" t="str">
            <v>Fenwick, Prof A</v>
          </cell>
          <cell r="K1093">
            <v>0</v>
          </cell>
          <cell r="R1093">
            <v>0</v>
          </cell>
        </row>
        <row r="1094">
          <cell r="A1094" t="str">
            <v>Fenwick, Prof A</v>
          </cell>
          <cell r="K1094">
            <v>0</v>
          </cell>
          <cell r="R1094">
            <v>0</v>
          </cell>
        </row>
        <row r="1095">
          <cell r="A1095" t="str">
            <v>unknown &amp; general fund</v>
          </cell>
          <cell r="K1095">
            <v>0</v>
          </cell>
          <cell r="R1095">
            <v>0</v>
          </cell>
        </row>
        <row r="1096">
          <cell r="A1096" t="str">
            <v>unknown &amp; general fund</v>
          </cell>
          <cell r="K1096">
            <v>0</v>
          </cell>
          <cell r="R1096">
            <v>0</v>
          </cell>
        </row>
        <row r="1097">
          <cell r="A1097" t="str">
            <v>unknown &amp; general fund</v>
          </cell>
          <cell r="K1097">
            <v>0</v>
          </cell>
          <cell r="R1097">
            <v>0</v>
          </cell>
        </row>
        <row r="1098">
          <cell r="A1098" t="str">
            <v>Fenwick, Prof A</v>
          </cell>
          <cell r="K1098">
            <v>0</v>
          </cell>
          <cell r="R1098">
            <v>0</v>
          </cell>
        </row>
        <row r="1099">
          <cell r="A1099" t="str">
            <v>unknown &amp; general fund</v>
          </cell>
          <cell r="K1099">
            <v>0</v>
          </cell>
          <cell r="R1099">
            <v>0</v>
          </cell>
        </row>
        <row r="1100">
          <cell r="A1100" t="str">
            <v>Fenwick, Prof A</v>
          </cell>
          <cell r="K1100">
            <v>0</v>
          </cell>
          <cell r="R1100">
            <v>0</v>
          </cell>
        </row>
        <row r="1101">
          <cell r="A1101" t="str">
            <v>Fenwick, Prof A</v>
          </cell>
          <cell r="K1101">
            <v>0</v>
          </cell>
          <cell r="R1101">
            <v>0</v>
          </cell>
        </row>
        <row r="1102">
          <cell r="A1102" t="str">
            <v>Fenwick, Prof A</v>
          </cell>
          <cell r="K1102">
            <v>0</v>
          </cell>
          <cell r="R1102">
            <v>0</v>
          </cell>
        </row>
        <row r="1103">
          <cell r="A1103" t="str">
            <v>Fenwick, Prof A</v>
          </cell>
          <cell r="K1103">
            <v>0</v>
          </cell>
          <cell r="R1103">
            <v>0</v>
          </cell>
        </row>
        <row r="1104">
          <cell r="A1104" t="str">
            <v>unknown &amp; general fund</v>
          </cell>
          <cell r="K1104">
            <v>0</v>
          </cell>
          <cell r="R1104">
            <v>0</v>
          </cell>
        </row>
        <row r="1105">
          <cell r="A1105" t="str">
            <v>Fenwick, Prof A</v>
          </cell>
          <cell r="K1105">
            <v>0</v>
          </cell>
          <cell r="R1105">
            <v>0</v>
          </cell>
        </row>
        <row r="1106">
          <cell r="A1106" t="str">
            <v>Fenwick, Prof A</v>
          </cell>
          <cell r="K1106">
            <v>0</v>
          </cell>
          <cell r="R1106">
            <v>0</v>
          </cell>
        </row>
        <row r="1107">
          <cell r="A1107" t="str">
            <v>Fenwick, Prof A</v>
          </cell>
          <cell r="K1107">
            <v>0</v>
          </cell>
          <cell r="R1107">
            <v>0</v>
          </cell>
        </row>
        <row r="1108">
          <cell r="A1108" t="str">
            <v>Hanna, Dr G</v>
          </cell>
          <cell r="K1108">
            <v>0</v>
          </cell>
          <cell r="R1108">
            <v>0</v>
          </cell>
        </row>
        <row r="1109">
          <cell r="A1109" t="str">
            <v>unknown &amp; general fund</v>
          </cell>
          <cell r="K1109">
            <v>0</v>
          </cell>
          <cell r="R1109">
            <v>0</v>
          </cell>
        </row>
        <row r="1110">
          <cell r="A1110" t="str">
            <v>Stebbing, Dr J</v>
          </cell>
          <cell r="K1110">
            <v>0</v>
          </cell>
          <cell r="R1110">
            <v>0</v>
          </cell>
        </row>
        <row r="1111">
          <cell r="A1111" t="str">
            <v>Chemical Engineering</v>
          </cell>
          <cell r="K1111">
            <v>0</v>
          </cell>
          <cell r="R1111">
            <v>0</v>
          </cell>
        </row>
        <row r="1112">
          <cell r="A1112" t="str">
            <v>unknown &amp; general fund</v>
          </cell>
          <cell r="K1112">
            <v>0</v>
          </cell>
          <cell r="R1112">
            <v>0</v>
          </cell>
        </row>
        <row r="1113">
          <cell r="A1113" t="str">
            <v>Fenwick, Prof A</v>
          </cell>
          <cell r="K1113">
            <v>0</v>
          </cell>
          <cell r="R1113">
            <v>0</v>
          </cell>
        </row>
        <row r="1114">
          <cell r="A1114" t="str">
            <v>Fenwick, Prof A</v>
          </cell>
          <cell r="K1114">
            <v>0</v>
          </cell>
          <cell r="R1114">
            <v>0</v>
          </cell>
        </row>
        <row r="1115">
          <cell r="A1115" t="str">
            <v>Fenwick, Prof A</v>
          </cell>
          <cell r="K1115">
            <v>0</v>
          </cell>
          <cell r="R1115">
            <v>0</v>
          </cell>
        </row>
        <row r="1116">
          <cell r="A1116" t="str">
            <v>unknown &amp; general fund</v>
          </cell>
          <cell r="K1116">
            <v>0</v>
          </cell>
          <cell r="R1116">
            <v>0</v>
          </cell>
        </row>
        <row r="1117">
          <cell r="A1117" t="str">
            <v>Fenwick, Prof A</v>
          </cell>
          <cell r="K1117">
            <v>0</v>
          </cell>
          <cell r="R1117">
            <v>0</v>
          </cell>
        </row>
        <row r="1118">
          <cell r="A1118" t="str">
            <v>Fenwick, Prof A</v>
          </cell>
          <cell r="K1118">
            <v>0</v>
          </cell>
          <cell r="R1118">
            <v>0</v>
          </cell>
        </row>
        <row r="1119">
          <cell r="A1119" t="str">
            <v>Fenwick, Prof A</v>
          </cell>
          <cell r="K1119">
            <v>0</v>
          </cell>
          <cell r="R1119">
            <v>0</v>
          </cell>
        </row>
        <row r="1120">
          <cell r="A1120" t="str">
            <v>Fenwick, Prof A</v>
          </cell>
          <cell r="K1120">
            <v>0</v>
          </cell>
          <cell r="R1120">
            <v>0</v>
          </cell>
        </row>
        <row r="1121">
          <cell r="A1121" t="str">
            <v>fenwick, Prof A</v>
          </cell>
          <cell r="K1121">
            <v>0</v>
          </cell>
          <cell r="R1121">
            <v>0</v>
          </cell>
        </row>
        <row r="1122">
          <cell r="A1122" t="str">
            <v>Fenwick, Prof A</v>
          </cell>
          <cell r="K1122">
            <v>0</v>
          </cell>
          <cell r="R1122">
            <v>0</v>
          </cell>
        </row>
        <row r="1123">
          <cell r="A1123" t="str">
            <v>unknown &amp; general fund</v>
          </cell>
          <cell r="K1123">
            <v>0</v>
          </cell>
          <cell r="R1123">
            <v>0</v>
          </cell>
        </row>
        <row r="1124">
          <cell r="A1124" t="str">
            <v>Fenwick, Prof A</v>
          </cell>
          <cell r="K1124">
            <v>0</v>
          </cell>
          <cell r="R1124">
            <v>0</v>
          </cell>
        </row>
        <row r="1125">
          <cell r="A1125" t="str">
            <v>Fenwick, Prof A</v>
          </cell>
          <cell r="K1125">
            <v>0</v>
          </cell>
          <cell r="R1125">
            <v>0</v>
          </cell>
        </row>
        <row r="1126">
          <cell r="A1126" t="str">
            <v>Fenwick, Prof A</v>
          </cell>
          <cell r="K1126">
            <v>0</v>
          </cell>
          <cell r="R1126">
            <v>0</v>
          </cell>
        </row>
        <row r="1127">
          <cell r="A1127" t="str">
            <v>unknown &amp; general fund</v>
          </cell>
          <cell r="K1127">
            <v>0</v>
          </cell>
          <cell r="R1127">
            <v>0</v>
          </cell>
        </row>
        <row r="1128">
          <cell r="A1128" t="str">
            <v>Fenwick, Prof A</v>
          </cell>
          <cell r="K1128">
            <v>0</v>
          </cell>
          <cell r="R1128">
            <v>0</v>
          </cell>
        </row>
        <row r="1129">
          <cell r="A1129" t="str">
            <v>unknown &amp; general fund</v>
          </cell>
          <cell r="K1129">
            <v>0</v>
          </cell>
          <cell r="R1129">
            <v>0</v>
          </cell>
        </row>
        <row r="1130">
          <cell r="A1130" t="str">
            <v>unknown &amp; general fund</v>
          </cell>
          <cell r="K1130">
            <v>0</v>
          </cell>
          <cell r="R1130">
            <v>0</v>
          </cell>
        </row>
        <row r="1131">
          <cell r="A1131" t="str">
            <v>unknown &amp; general fund</v>
          </cell>
          <cell r="K1131">
            <v>0</v>
          </cell>
          <cell r="R1131">
            <v>0</v>
          </cell>
        </row>
        <row r="1132">
          <cell r="A1132" t="str">
            <v>Fenwick, Prof A</v>
          </cell>
          <cell r="K1132">
            <v>0</v>
          </cell>
          <cell r="R1132">
            <v>0</v>
          </cell>
        </row>
        <row r="1133">
          <cell r="A1133" t="str">
            <v>unknown &amp; general fund</v>
          </cell>
          <cell r="K1133">
            <v>0</v>
          </cell>
          <cell r="R1133">
            <v>0</v>
          </cell>
        </row>
        <row r="1134">
          <cell r="A1134" t="str">
            <v>Fenwick, Prof A</v>
          </cell>
          <cell r="K1134">
            <v>0</v>
          </cell>
          <cell r="R1134">
            <v>0</v>
          </cell>
        </row>
        <row r="1135">
          <cell r="A1135" t="str">
            <v>unknown &amp; general fund</v>
          </cell>
          <cell r="K1135">
            <v>0</v>
          </cell>
          <cell r="R1135">
            <v>0</v>
          </cell>
        </row>
        <row r="1136">
          <cell r="A1136" t="str">
            <v>Fenwick, Prof A</v>
          </cell>
          <cell r="K1136">
            <v>0</v>
          </cell>
          <cell r="R1136">
            <v>0</v>
          </cell>
        </row>
        <row r="1137">
          <cell r="A1137" t="str">
            <v>Fenwick, Prof A</v>
          </cell>
          <cell r="K1137">
            <v>0</v>
          </cell>
          <cell r="R1137">
            <v>0</v>
          </cell>
        </row>
        <row r="1138">
          <cell r="A1138" t="str">
            <v>Fenwick, Prof A</v>
          </cell>
          <cell r="K1138">
            <v>0</v>
          </cell>
          <cell r="R1138">
            <v>0</v>
          </cell>
        </row>
        <row r="1139">
          <cell r="A1139" t="str">
            <v>Fenwick, Prof A</v>
          </cell>
          <cell r="K1139">
            <v>0</v>
          </cell>
          <cell r="R1139">
            <v>0</v>
          </cell>
        </row>
        <row r="1140">
          <cell r="A1140" t="str">
            <v>Fenwick, Prof A</v>
          </cell>
          <cell r="K1140">
            <v>0</v>
          </cell>
          <cell r="R1140">
            <v>0</v>
          </cell>
        </row>
        <row r="1141">
          <cell r="A1141" t="str">
            <v>Fenwick, Prof A</v>
          </cell>
          <cell r="K1141">
            <v>0</v>
          </cell>
          <cell r="R1141">
            <v>0</v>
          </cell>
        </row>
        <row r="1142">
          <cell r="A1142" t="str">
            <v>unknown &amp; general fund</v>
          </cell>
          <cell r="K1142">
            <v>0</v>
          </cell>
          <cell r="R1142">
            <v>0</v>
          </cell>
        </row>
        <row r="1143">
          <cell r="A1143" t="str">
            <v>unknown &amp; general fund</v>
          </cell>
          <cell r="K1143">
            <v>0</v>
          </cell>
          <cell r="R1143">
            <v>0</v>
          </cell>
        </row>
        <row r="1144">
          <cell r="A1144" t="str">
            <v>unknown &amp; general fund</v>
          </cell>
          <cell r="K1144">
            <v>0</v>
          </cell>
          <cell r="R1144">
            <v>0</v>
          </cell>
        </row>
        <row r="1145">
          <cell r="A1145" t="str">
            <v>unknown &amp; general fund</v>
          </cell>
          <cell r="K1145">
            <v>0</v>
          </cell>
          <cell r="R1145">
            <v>0</v>
          </cell>
        </row>
        <row r="1146">
          <cell r="A1146" t="str">
            <v>unknown &amp; general fund</v>
          </cell>
          <cell r="K1146">
            <v>0</v>
          </cell>
          <cell r="R1146">
            <v>0</v>
          </cell>
        </row>
        <row r="1147">
          <cell r="A1147" t="str">
            <v>Fenwick, Prof A</v>
          </cell>
          <cell r="K1147">
            <v>0</v>
          </cell>
          <cell r="R1147">
            <v>0</v>
          </cell>
        </row>
        <row r="1148">
          <cell r="A1148" t="str">
            <v>Fenwick, Prof A</v>
          </cell>
          <cell r="K1148">
            <v>0</v>
          </cell>
          <cell r="R1148">
            <v>0</v>
          </cell>
        </row>
        <row r="1149">
          <cell r="A1149" t="str">
            <v>Fenwick, Prof A</v>
          </cell>
          <cell r="K1149">
            <v>0</v>
          </cell>
          <cell r="R1149">
            <v>0</v>
          </cell>
        </row>
        <row r="1150">
          <cell r="A1150" t="str">
            <v>Stebbing, Dr J</v>
          </cell>
          <cell r="K1150">
            <v>0</v>
          </cell>
          <cell r="R1150">
            <v>0</v>
          </cell>
        </row>
        <row r="1151">
          <cell r="A1151" t="str">
            <v>Stebbing, Dr J</v>
          </cell>
          <cell r="K1151">
            <v>0</v>
          </cell>
          <cell r="R1151">
            <v>0</v>
          </cell>
        </row>
        <row r="1152">
          <cell r="A1152" t="str">
            <v>Stebbing, Dr J</v>
          </cell>
          <cell r="K1152">
            <v>0</v>
          </cell>
          <cell r="R1152">
            <v>0</v>
          </cell>
        </row>
        <row r="1153">
          <cell r="A1153" t="str">
            <v>Fenwick, Prof A</v>
          </cell>
          <cell r="K1153">
            <v>0</v>
          </cell>
          <cell r="R1153">
            <v>0</v>
          </cell>
        </row>
        <row r="1154">
          <cell r="A1154" t="str">
            <v>unknown &amp; general fund</v>
          </cell>
          <cell r="K1154">
            <v>0</v>
          </cell>
          <cell r="R1154">
            <v>0</v>
          </cell>
        </row>
        <row r="1155">
          <cell r="A1155" t="str">
            <v>Fenwick, Prof A</v>
          </cell>
          <cell r="K1155">
            <v>0</v>
          </cell>
          <cell r="R1155">
            <v>0</v>
          </cell>
        </row>
        <row r="1156">
          <cell r="A1156" t="str">
            <v>Fenwick, Prof A</v>
          </cell>
          <cell r="K1156">
            <v>0</v>
          </cell>
          <cell r="R1156">
            <v>0</v>
          </cell>
        </row>
        <row r="1157">
          <cell r="A1157" t="str">
            <v>Fenwick, Prof A</v>
          </cell>
          <cell r="K1157">
            <v>0</v>
          </cell>
          <cell r="R1157">
            <v>0</v>
          </cell>
        </row>
        <row r="1158">
          <cell r="A1158" t="str">
            <v>Fenwick, Prof A</v>
          </cell>
          <cell r="K1158">
            <v>0</v>
          </cell>
          <cell r="R1158">
            <v>0</v>
          </cell>
        </row>
        <row r="1159">
          <cell r="A1159" t="str">
            <v>unknown &amp; general fund</v>
          </cell>
          <cell r="K1159">
            <v>0</v>
          </cell>
          <cell r="R1159">
            <v>0</v>
          </cell>
        </row>
        <row r="1160">
          <cell r="A1160" t="str">
            <v>Fenwick, Prof A</v>
          </cell>
          <cell r="K1160">
            <v>0</v>
          </cell>
          <cell r="R1160">
            <v>0</v>
          </cell>
        </row>
        <row r="1161">
          <cell r="A1161" t="str">
            <v>Fenwick, Prof A</v>
          </cell>
          <cell r="K1161">
            <v>0</v>
          </cell>
          <cell r="R1161">
            <v>0</v>
          </cell>
        </row>
        <row r="1162">
          <cell r="A1162" t="str">
            <v>unknown &amp; general fund</v>
          </cell>
          <cell r="K1162">
            <v>0</v>
          </cell>
          <cell r="R1162">
            <v>0</v>
          </cell>
        </row>
        <row r="1163">
          <cell r="A1163" t="str">
            <v>unknown &amp; general fund</v>
          </cell>
          <cell r="K1163">
            <v>0</v>
          </cell>
          <cell r="R1163">
            <v>0</v>
          </cell>
        </row>
        <row r="1164">
          <cell r="A1164" t="str">
            <v>Fenwick, Prof A</v>
          </cell>
          <cell r="K1164">
            <v>0</v>
          </cell>
          <cell r="R1164">
            <v>0</v>
          </cell>
        </row>
        <row r="1165">
          <cell r="A1165" t="str">
            <v>Fenwick, Prof A</v>
          </cell>
          <cell r="K1165">
            <v>0</v>
          </cell>
          <cell r="R1165">
            <v>0</v>
          </cell>
        </row>
        <row r="1166">
          <cell r="A1166" t="str">
            <v>unknown &amp; general fund</v>
          </cell>
          <cell r="K1166">
            <v>0</v>
          </cell>
          <cell r="R1166">
            <v>0</v>
          </cell>
        </row>
        <row r="1167">
          <cell r="A1167" t="str">
            <v>unknown &amp; general fund</v>
          </cell>
          <cell r="K1167">
            <v>0</v>
          </cell>
          <cell r="R1167">
            <v>0</v>
          </cell>
        </row>
        <row r="1168">
          <cell r="A1168" t="str">
            <v>Fenwick, Prof A</v>
          </cell>
          <cell r="K1168">
            <v>0</v>
          </cell>
          <cell r="R1168">
            <v>0</v>
          </cell>
        </row>
        <row r="1169">
          <cell r="A1169" t="str">
            <v>unknown &amp; general fund</v>
          </cell>
          <cell r="K1169">
            <v>0</v>
          </cell>
          <cell r="R1169">
            <v>0</v>
          </cell>
        </row>
        <row r="1170">
          <cell r="A1170" t="str">
            <v>Fenwick, Prof A</v>
          </cell>
          <cell r="K1170">
            <v>0</v>
          </cell>
          <cell r="R1170">
            <v>0</v>
          </cell>
        </row>
        <row r="1171">
          <cell r="A1171" t="str">
            <v>unknown &amp; general fund</v>
          </cell>
          <cell r="K1171">
            <v>0</v>
          </cell>
          <cell r="R1171">
            <v>0</v>
          </cell>
        </row>
        <row r="1172">
          <cell r="A1172" t="str">
            <v>Fenwick, Prof A</v>
          </cell>
          <cell r="K1172">
            <v>0</v>
          </cell>
          <cell r="R1172">
            <v>0</v>
          </cell>
        </row>
        <row r="1173">
          <cell r="A1173" t="str">
            <v>Fenwick, Prof A</v>
          </cell>
          <cell r="K1173">
            <v>0</v>
          </cell>
          <cell r="R1173">
            <v>0</v>
          </cell>
        </row>
        <row r="1174">
          <cell r="A1174" t="str">
            <v>Fenwick, Prof A</v>
          </cell>
          <cell r="K1174">
            <v>0</v>
          </cell>
          <cell r="R1174">
            <v>0</v>
          </cell>
        </row>
        <row r="1175">
          <cell r="A1175" t="str">
            <v>unknown &amp; general fund</v>
          </cell>
          <cell r="K1175">
            <v>0</v>
          </cell>
          <cell r="R1175">
            <v>0</v>
          </cell>
        </row>
        <row r="1176">
          <cell r="A1176" t="str">
            <v>unknown &amp; general fund</v>
          </cell>
          <cell r="K1176">
            <v>0</v>
          </cell>
          <cell r="R1176">
            <v>0</v>
          </cell>
        </row>
        <row r="1177">
          <cell r="A1177" t="str">
            <v>unknown &amp; general fund</v>
          </cell>
          <cell r="K1177">
            <v>0</v>
          </cell>
          <cell r="R1177">
            <v>0</v>
          </cell>
        </row>
        <row r="1178">
          <cell r="A1178" t="str">
            <v>Fenwick, Prof A</v>
          </cell>
          <cell r="K1178">
            <v>0</v>
          </cell>
          <cell r="R1178">
            <v>0</v>
          </cell>
        </row>
        <row r="1179">
          <cell r="A1179" t="str">
            <v>Fenwick, Prof A</v>
          </cell>
          <cell r="K1179">
            <v>0</v>
          </cell>
          <cell r="R1179">
            <v>0</v>
          </cell>
        </row>
        <row r="1180">
          <cell r="A1180" t="str">
            <v>Davies, Dr J</v>
          </cell>
          <cell r="K1180">
            <v>0</v>
          </cell>
          <cell r="R1180">
            <v>0</v>
          </cell>
        </row>
        <row r="1181">
          <cell r="A1181" t="str">
            <v>unknown &amp; general fund</v>
          </cell>
          <cell r="K1181">
            <v>0</v>
          </cell>
          <cell r="R1181">
            <v>0</v>
          </cell>
        </row>
        <row r="1182">
          <cell r="A1182" t="str">
            <v>unknown &amp; general fund</v>
          </cell>
          <cell r="K1182">
            <v>0</v>
          </cell>
          <cell r="R1182">
            <v>0</v>
          </cell>
        </row>
        <row r="1183">
          <cell r="A1183" t="str">
            <v>Fenwick, Prof A</v>
          </cell>
          <cell r="K1183">
            <v>0</v>
          </cell>
          <cell r="R1183">
            <v>0</v>
          </cell>
        </row>
        <row r="1184">
          <cell r="A1184" t="str">
            <v>Fenwick, Prof A</v>
          </cell>
          <cell r="K1184">
            <v>0</v>
          </cell>
          <cell r="R1184">
            <v>0</v>
          </cell>
        </row>
        <row r="1185">
          <cell r="A1185" t="str">
            <v>unknown &amp; general fund</v>
          </cell>
          <cell r="K1185">
            <v>0</v>
          </cell>
          <cell r="R1185">
            <v>0</v>
          </cell>
        </row>
        <row r="1186">
          <cell r="A1186" t="str">
            <v>unknown &amp; general fund</v>
          </cell>
          <cell r="K1186">
            <v>0</v>
          </cell>
          <cell r="R1186">
            <v>0</v>
          </cell>
        </row>
        <row r="1187">
          <cell r="A1187" t="str">
            <v>Fenwick, Prof A</v>
          </cell>
          <cell r="K1187">
            <v>0</v>
          </cell>
          <cell r="R1187">
            <v>0</v>
          </cell>
        </row>
        <row r="1188">
          <cell r="A1188" t="str">
            <v>Fenwick, Prof A</v>
          </cell>
          <cell r="K1188">
            <v>0</v>
          </cell>
          <cell r="R1188">
            <v>0</v>
          </cell>
        </row>
        <row r="1189">
          <cell r="A1189" t="str">
            <v>Fenwick, Prof A</v>
          </cell>
          <cell r="K1189">
            <v>0</v>
          </cell>
          <cell r="R1189">
            <v>0</v>
          </cell>
        </row>
        <row r="1190">
          <cell r="A1190" t="str">
            <v>Fenwick, Prof A</v>
          </cell>
          <cell r="K1190">
            <v>0</v>
          </cell>
          <cell r="R1190">
            <v>0</v>
          </cell>
        </row>
        <row r="1191">
          <cell r="A1191" t="str">
            <v>Fenwick, Prof A</v>
          </cell>
          <cell r="K1191">
            <v>0</v>
          </cell>
          <cell r="R1191">
            <v>0</v>
          </cell>
        </row>
        <row r="1192">
          <cell r="A1192" t="str">
            <v>unknown &amp; general fund</v>
          </cell>
          <cell r="K1192">
            <v>0</v>
          </cell>
          <cell r="R1192">
            <v>0</v>
          </cell>
        </row>
        <row r="1193">
          <cell r="A1193" t="str">
            <v>Fenwick, Prof A</v>
          </cell>
          <cell r="K1193">
            <v>0</v>
          </cell>
          <cell r="R1193">
            <v>0</v>
          </cell>
        </row>
        <row r="1194">
          <cell r="A1194" t="str">
            <v>Fenwick, Prof A</v>
          </cell>
          <cell r="K1194">
            <v>0</v>
          </cell>
          <cell r="R1194">
            <v>0</v>
          </cell>
        </row>
        <row r="1195">
          <cell r="A1195" t="str">
            <v>ICSM Alumni membership</v>
          </cell>
          <cell r="K1195">
            <v>0</v>
          </cell>
          <cell r="R1195">
            <v>0</v>
          </cell>
        </row>
        <row r="1196">
          <cell r="A1196" t="str">
            <v>ICSM Alumni membership</v>
          </cell>
          <cell r="K1196">
            <v>0</v>
          </cell>
          <cell r="R1196">
            <v>0</v>
          </cell>
        </row>
        <row r="1197">
          <cell r="A1197" t="str">
            <v>ICSM Alumni membership</v>
          </cell>
          <cell r="K1197">
            <v>0</v>
          </cell>
          <cell r="R1197">
            <v>0</v>
          </cell>
        </row>
        <row r="1198">
          <cell r="A1198" t="str">
            <v>ICSM Alumni membership</v>
          </cell>
          <cell r="K1198">
            <v>0</v>
          </cell>
          <cell r="R1198">
            <v>0</v>
          </cell>
        </row>
        <row r="1199">
          <cell r="A1199" t="str">
            <v>ICSM Alumni membership</v>
          </cell>
          <cell r="K1199">
            <v>0</v>
          </cell>
          <cell r="R1199">
            <v>0</v>
          </cell>
        </row>
        <row r="1200">
          <cell r="A1200" t="str">
            <v>Charing Cross Alumni  - closed</v>
          </cell>
          <cell r="K1200">
            <v>0</v>
          </cell>
          <cell r="R1200">
            <v>0</v>
          </cell>
        </row>
        <row r="1201">
          <cell r="A1201" t="str">
            <v>unknown &amp; general fund</v>
          </cell>
          <cell r="K1201">
            <v>0</v>
          </cell>
          <cell r="R1201">
            <v>0</v>
          </cell>
        </row>
        <row r="1202">
          <cell r="A1202" t="str">
            <v>Fenwick, Prof A</v>
          </cell>
          <cell r="K1202">
            <v>0</v>
          </cell>
          <cell r="R1202">
            <v>0</v>
          </cell>
        </row>
        <row r="1203">
          <cell r="A1203" t="str">
            <v>Fenwick, Prof A</v>
          </cell>
          <cell r="K1203">
            <v>0</v>
          </cell>
          <cell r="R1203">
            <v>0</v>
          </cell>
        </row>
        <row r="1204">
          <cell r="A1204" t="str">
            <v>unknown &amp; general fund</v>
          </cell>
          <cell r="K1204">
            <v>0</v>
          </cell>
          <cell r="R1204">
            <v>0</v>
          </cell>
        </row>
        <row r="1205">
          <cell r="A1205" t="str">
            <v>unknown &amp; general fund</v>
          </cell>
          <cell r="K1205">
            <v>0</v>
          </cell>
          <cell r="R1205">
            <v>0</v>
          </cell>
        </row>
        <row r="1206">
          <cell r="A1206" t="str">
            <v>unknown &amp; general fund</v>
          </cell>
          <cell r="K1206">
            <v>0</v>
          </cell>
          <cell r="R1206">
            <v>0</v>
          </cell>
        </row>
        <row r="1207">
          <cell r="A1207" t="str">
            <v>Fenwick, Prof A</v>
          </cell>
          <cell r="K1207">
            <v>0</v>
          </cell>
          <cell r="R1207">
            <v>0</v>
          </cell>
        </row>
        <row r="1208">
          <cell r="A1208" t="str">
            <v>Fenwick, Prof A</v>
          </cell>
          <cell r="K1208">
            <v>0</v>
          </cell>
          <cell r="R1208">
            <v>0</v>
          </cell>
        </row>
        <row r="1209">
          <cell r="A1209" t="str">
            <v>unknown &amp; general fund</v>
          </cell>
          <cell r="K1209">
            <v>0</v>
          </cell>
          <cell r="R1209">
            <v>0</v>
          </cell>
        </row>
        <row r="1210">
          <cell r="A1210" t="str">
            <v>unknown &amp; general fund</v>
          </cell>
          <cell r="K1210">
            <v>0</v>
          </cell>
          <cell r="R1210">
            <v>0</v>
          </cell>
        </row>
        <row r="1211">
          <cell r="A1211" t="str">
            <v>unknown &amp; general fund</v>
          </cell>
          <cell r="K1211">
            <v>0</v>
          </cell>
          <cell r="R1211">
            <v>0</v>
          </cell>
        </row>
        <row r="1212">
          <cell r="A1212" t="str">
            <v>unknown &amp; general fund</v>
          </cell>
          <cell r="K1212">
            <v>0</v>
          </cell>
          <cell r="R1212">
            <v>0</v>
          </cell>
        </row>
        <row r="1213">
          <cell r="A1213" t="str">
            <v>Fenwick, Prof A</v>
          </cell>
          <cell r="K1213">
            <v>0</v>
          </cell>
          <cell r="R1213">
            <v>0</v>
          </cell>
        </row>
        <row r="1214">
          <cell r="A1214" t="str">
            <v>Fenwick, Prof A</v>
          </cell>
          <cell r="K1214">
            <v>0</v>
          </cell>
          <cell r="R1214">
            <v>0</v>
          </cell>
        </row>
        <row r="1215">
          <cell r="A1215" t="str">
            <v>unknown &amp; general fund</v>
          </cell>
          <cell r="K1215">
            <v>0</v>
          </cell>
          <cell r="R1215">
            <v>0</v>
          </cell>
        </row>
        <row r="1216">
          <cell r="A1216" t="str">
            <v>unknown &amp; general fund</v>
          </cell>
          <cell r="K1216">
            <v>0</v>
          </cell>
          <cell r="R1216">
            <v>0</v>
          </cell>
        </row>
        <row r="1217">
          <cell r="A1217" t="str">
            <v>unknown &amp; general fund</v>
          </cell>
          <cell r="K1217">
            <v>0</v>
          </cell>
          <cell r="R1217">
            <v>0</v>
          </cell>
        </row>
        <row r="1218">
          <cell r="A1218" t="str">
            <v>unknown &amp; general fund</v>
          </cell>
          <cell r="K1218">
            <v>0</v>
          </cell>
          <cell r="R1218">
            <v>0</v>
          </cell>
        </row>
        <row r="1219">
          <cell r="A1219" t="str">
            <v>Fenwick, Prof A</v>
          </cell>
          <cell r="K1219">
            <v>0</v>
          </cell>
          <cell r="R1219">
            <v>0</v>
          </cell>
        </row>
        <row r="1220">
          <cell r="A1220" t="str">
            <v>unknown &amp; general fund</v>
          </cell>
          <cell r="K1220">
            <v>0</v>
          </cell>
          <cell r="R1220">
            <v>0</v>
          </cell>
        </row>
        <row r="1221">
          <cell r="A1221" t="str">
            <v>Fenwick, Prof A</v>
          </cell>
          <cell r="K1221">
            <v>0</v>
          </cell>
          <cell r="R1221">
            <v>0</v>
          </cell>
        </row>
        <row r="1222">
          <cell r="A1222" t="str">
            <v>Fenwick, Prof A</v>
          </cell>
          <cell r="K1222">
            <v>0</v>
          </cell>
          <cell r="R1222">
            <v>0</v>
          </cell>
        </row>
        <row r="1223">
          <cell r="A1223" t="str">
            <v>Fenwick, Prof A</v>
          </cell>
          <cell r="K1223">
            <v>0</v>
          </cell>
          <cell r="R1223">
            <v>0</v>
          </cell>
        </row>
        <row r="1224">
          <cell r="A1224" t="str">
            <v>Fenwick, Prof A</v>
          </cell>
          <cell r="K1224">
            <v>0</v>
          </cell>
          <cell r="R1224">
            <v>0</v>
          </cell>
        </row>
        <row r="1225">
          <cell r="A1225" t="str">
            <v>unknown &amp; general fund</v>
          </cell>
          <cell r="K1225">
            <v>0</v>
          </cell>
          <cell r="R1225">
            <v>0</v>
          </cell>
        </row>
        <row r="1226">
          <cell r="A1226" t="str">
            <v>Fenwick, Prof A</v>
          </cell>
          <cell r="K1226">
            <v>0</v>
          </cell>
          <cell r="R1226">
            <v>0</v>
          </cell>
        </row>
        <row r="1227">
          <cell r="A1227" t="str">
            <v>unknown &amp; general fund</v>
          </cell>
          <cell r="K1227">
            <v>0</v>
          </cell>
          <cell r="R1227">
            <v>0</v>
          </cell>
        </row>
        <row r="1228">
          <cell r="A1228" t="str">
            <v>Fenwick, Prof A</v>
          </cell>
          <cell r="K1228">
            <v>0</v>
          </cell>
          <cell r="R1228">
            <v>0</v>
          </cell>
        </row>
        <row r="1229">
          <cell r="A1229" t="str">
            <v>Fenwick, Prof A</v>
          </cell>
          <cell r="K1229">
            <v>0</v>
          </cell>
          <cell r="R1229">
            <v>0</v>
          </cell>
        </row>
        <row r="1230">
          <cell r="A1230" t="str">
            <v>Fenwick, Prof A</v>
          </cell>
          <cell r="K1230">
            <v>0</v>
          </cell>
          <cell r="R1230">
            <v>0</v>
          </cell>
        </row>
        <row r="1231">
          <cell r="A1231" t="str">
            <v>Fenwick, Prof A</v>
          </cell>
          <cell r="K1231">
            <v>0</v>
          </cell>
          <cell r="R1231">
            <v>0</v>
          </cell>
        </row>
        <row r="1232">
          <cell r="A1232" t="str">
            <v>unknown &amp; general fund</v>
          </cell>
          <cell r="K1232">
            <v>0</v>
          </cell>
          <cell r="R1232">
            <v>0</v>
          </cell>
        </row>
        <row r="1233">
          <cell r="A1233" t="str">
            <v>Fenwick, Prof A</v>
          </cell>
          <cell r="K1233">
            <v>0</v>
          </cell>
          <cell r="R1233">
            <v>0</v>
          </cell>
        </row>
        <row r="1234">
          <cell r="A1234" t="str">
            <v>unknown &amp; general fund</v>
          </cell>
          <cell r="K1234">
            <v>0</v>
          </cell>
          <cell r="R1234">
            <v>0</v>
          </cell>
        </row>
        <row r="1235">
          <cell r="A1235" t="str">
            <v>unknown &amp; general fund</v>
          </cell>
          <cell r="K1235">
            <v>0</v>
          </cell>
          <cell r="R1235">
            <v>0</v>
          </cell>
        </row>
        <row r="1236">
          <cell r="A1236" t="str">
            <v>unknown &amp; general fund</v>
          </cell>
          <cell r="K1236">
            <v>0</v>
          </cell>
          <cell r="R1236">
            <v>0</v>
          </cell>
        </row>
        <row r="1237">
          <cell r="A1237" t="str">
            <v>unknown &amp; general fund</v>
          </cell>
          <cell r="K1237">
            <v>0</v>
          </cell>
          <cell r="R1237">
            <v>0</v>
          </cell>
        </row>
        <row r="1238">
          <cell r="A1238" t="str">
            <v>Fenwick, Prof A</v>
          </cell>
          <cell r="K1238">
            <v>0</v>
          </cell>
          <cell r="R1238">
            <v>0</v>
          </cell>
        </row>
        <row r="1239">
          <cell r="A1239" t="str">
            <v>unknown &amp; general fund</v>
          </cell>
          <cell r="K1239">
            <v>0</v>
          </cell>
          <cell r="R1239">
            <v>0</v>
          </cell>
        </row>
        <row r="1240">
          <cell r="A1240" t="str">
            <v>Fenwick, Prof A</v>
          </cell>
          <cell r="K1240">
            <v>0</v>
          </cell>
          <cell r="R1240">
            <v>0</v>
          </cell>
        </row>
        <row r="1241">
          <cell r="A1241" t="str">
            <v>Fenwick, Prof A</v>
          </cell>
          <cell r="K1241">
            <v>0</v>
          </cell>
          <cell r="R1241">
            <v>0</v>
          </cell>
        </row>
        <row r="1242">
          <cell r="A1242" t="str">
            <v>Fenwick, Prof A</v>
          </cell>
          <cell r="K1242">
            <v>0</v>
          </cell>
          <cell r="R1242">
            <v>0</v>
          </cell>
        </row>
        <row r="1243">
          <cell r="A1243" t="str">
            <v>unknown &amp; general fund</v>
          </cell>
          <cell r="K1243">
            <v>0</v>
          </cell>
          <cell r="R1243">
            <v>0</v>
          </cell>
        </row>
        <row r="1244">
          <cell r="A1244" t="str">
            <v>unknown &amp; general fund</v>
          </cell>
          <cell r="K1244">
            <v>0</v>
          </cell>
          <cell r="R1244">
            <v>0</v>
          </cell>
        </row>
        <row r="1245">
          <cell r="A1245" t="str">
            <v>Fenwick, Prof A</v>
          </cell>
          <cell r="K1245">
            <v>0</v>
          </cell>
          <cell r="R1245">
            <v>0</v>
          </cell>
        </row>
        <row r="1246">
          <cell r="A1246" t="str">
            <v>Fenwick, Prof A</v>
          </cell>
          <cell r="K1246">
            <v>0</v>
          </cell>
          <cell r="R1246">
            <v>0</v>
          </cell>
        </row>
        <row r="1247">
          <cell r="A1247" t="str">
            <v>Fenwick, Prof A</v>
          </cell>
          <cell r="K1247">
            <v>0</v>
          </cell>
          <cell r="R1247">
            <v>0</v>
          </cell>
        </row>
        <row r="1248">
          <cell r="A1248" t="str">
            <v>unknown &amp; general fund</v>
          </cell>
          <cell r="K1248">
            <v>0</v>
          </cell>
          <cell r="R1248">
            <v>0</v>
          </cell>
        </row>
        <row r="1249">
          <cell r="A1249" t="str">
            <v>unknown &amp; general fund</v>
          </cell>
          <cell r="K1249">
            <v>0</v>
          </cell>
          <cell r="R1249">
            <v>0</v>
          </cell>
        </row>
        <row r="1250">
          <cell r="A1250" t="str">
            <v>unknown &amp; general fund</v>
          </cell>
          <cell r="K1250">
            <v>0</v>
          </cell>
          <cell r="R1250">
            <v>0</v>
          </cell>
        </row>
        <row r="1251">
          <cell r="A1251" t="str">
            <v>unknown &amp; general fund</v>
          </cell>
          <cell r="K1251">
            <v>0</v>
          </cell>
          <cell r="R1251">
            <v>0</v>
          </cell>
        </row>
        <row r="1252">
          <cell r="A1252" t="str">
            <v>unknown &amp; general fund</v>
          </cell>
          <cell r="K1252">
            <v>0</v>
          </cell>
          <cell r="R1252">
            <v>0</v>
          </cell>
        </row>
        <row r="1253">
          <cell r="A1253" t="str">
            <v>unknown &amp; general fund</v>
          </cell>
          <cell r="K1253">
            <v>0</v>
          </cell>
          <cell r="R1253">
            <v>0</v>
          </cell>
        </row>
        <row r="1254">
          <cell r="A1254" t="str">
            <v>Fenwick, Prof A</v>
          </cell>
          <cell r="K1254">
            <v>0</v>
          </cell>
          <cell r="R1254">
            <v>0</v>
          </cell>
        </row>
        <row r="1255">
          <cell r="A1255" t="str">
            <v>Fenwick, Prof A</v>
          </cell>
          <cell r="K1255">
            <v>0</v>
          </cell>
          <cell r="R1255">
            <v>0</v>
          </cell>
        </row>
        <row r="1256">
          <cell r="A1256" t="str">
            <v>unknown &amp; general fund</v>
          </cell>
          <cell r="K1256">
            <v>0</v>
          </cell>
          <cell r="R1256">
            <v>0</v>
          </cell>
        </row>
        <row r="1257">
          <cell r="A1257" t="str">
            <v>Fenwick, Prof A</v>
          </cell>
          <cell r="K1257">
            <v>0</v>
          </cell>
          <cell r="R1257">
            <v>0</v>
          </cell>
        </row>
        <row r="1258">
          <cell r="A1258" t="str">
            <v>Fenwick, Prof A</v>
          </cell>
          <cell r="K1258">
            <v>0</v>
          </cell>
          <cell r="R1258">
            <v>0</v>
          </cell>
        </row>
        <row r="1259">
          <cell r="A1259" t="str">
            <v>unknown &amp; general fund</v>
          </cell>
          <cell r="K1259">
            <v>0</v>
          </cell>
          <cell r="R1259">
            <v>0</v>
          </cell>
        </row>
        <row r="1260">
          <cell r="A1260" t="str">
            <v>Fenwick, Prof A</v>
          </cell>
          <cell r="K1260">
            <v>0</v>
          </cell>
          <cell r="R1260">
            <v>0</v>
          </cell>
        </row>
        <row r="1261">
          <cell r="A1261" t="str">
            <v>Fenwick, Prof A</v>
          </cell>
          <cell r="K1261">
            <v>0</v>
          </cell>
          <cell r="R1261">
            <v>0</v>
          </cell>
        </row>
        <row r="1262">
          <cell r="A1262" t="str">
            <v>unknown &amp; general fund</v>
          </cell>
          <cell r="K1262">
            <v>0</v>
          </cell>
          <cell r="R1262">
            <v>0</v>
          </cell>
        </row>
        <row r="1263">
          <cell r="A1263" t="str">
            <v>Plant, Prof J</v>
          </cell>
          <cell r="K1263">
            <v>0</v>
          </cell>
          <cell r="R1263">
            <v>0</v>
          </cell>
        </row>
        <row r="1264">
          <cell r="A1264" t="str">
            <v>unknown &amp; general fund</v>
          </cell>
          <cell r="K1264">
            <v>0</v>
          </cell>
          <cell r="R1264">
            <v>0</v>
          </cell>
        </row>
        <row r="1265">
          <cell r="A1265" t="str">
            <v>unknown &amp; general fund</v>
          </cell>
          <cell r="K1265">
            <v>0</v>
          </cell>
          <cell r="R1265">
            <v>0</v>
          </cell>
        </row>
        <row r="1266">
          <cell r="A1266" t="str">
            <v>unknown &amp; general fund</v>
          </cell>
          <cell r="K1266">
            <v>0</v>
          </cell>
          <cell r="R1266">
            <v>0</v>
          </cell>
        </row>
        <row r="1267">
          <cell r="A1267" t="str">
            <v>unknown &amp; general fund</v>
          </cell>
          <cell r="K1267">
            <v>0</v>
          </cell>
          <cell r="R1267">
            <v>0</v>
          </cell>
        </row>
        <row r="1268">
          <cell r="A1268" t="str">
            <v>Fenwick, Prof A</v>
          </cell>
          <cell r="K1268">
            <v>0</v>
          </cell>
          <cell r="R1268">
            <v>0</v>
          </cell>
        </row>
        <row r="1269">
          <cell r="A1269" t="str">
            <v>Fenwick, Prof A</v>
          </cell>
          <cell r="K1269">
            <v>0</v>
          </cell>
          <cell r="R1269">
            <v>0</v>
          </cell>
        </row>
        <row r="1270">
          <cell r="A1270" t="str">
            <v>Fenwick, Prof A</v>
          </cell>
          <cell r="K1270">
            <v>0</v>
          </cell>
          <cell r="R1270">
            <v>0</v>
          </cell>
        </row>
        <row r="1271">
          <cell r="A1271" t="str">
            <v>Fenwick, Prof A</v>
          </cell>
          <cell r="K1271">
            <v>0</v>
          </cell>
          <cell r="R1271">
            <v>0</v>
          </cell>
        </row>
        <row r="1272">
          <cell r="A1272" t="str">
            <v>unknown &amp; general fund</v>
          </cell>
          <cell r="K1272">
            <v>0</v>
          </cell>
          <cell r="R1272">
            <v>0</v>
          </cell>
        </row>
        <row r="1273">
          <cell r="A1273" t="str">
            <v>unknown &amp; general fund</v>
          </cell>
          <cell r="K1273">
            <v>0</v>
          </cell>
          <cell r="R1273">
            <v>0</v>
          </cell>
        </row>
        <row r="1274">
          <cell r="A1274" t="str">
            <v>Fenwick, Prof A</v>
          </cell>
          <cell r="K1274">
            <v>0</v>
          </cell>
          <cell r="R1274">
            <v>0</v>
          </cell>
        </row>
        <row r="1275">
          <cell r="A1275" t="str">
            <v>Fenwick, Prof A</v>
          </cell>
          <cell r="K1275">
            <v>0</v>
          </cell>
          <cell r="R1275">
            <v>0</v>
          </cell>
        </row>
        <row r="1276">
          <cell r="A1276" t="str">
            <v>unknown &amp; general fund</v>
          </cell>
          <cell r="K1276">
            <v>0</v>
          </cell>
          <cell r="R1276">
            <v>0</v>
          </cell>
        </row>
        <row r="1277">
          <cell r="A1277" t="str">
            <v>Fenwick, Prof A</v>
          </cell>
          <cell r="K1277">
            <v>0</v>
          </cell>
          <cell r="R1277">
            <v>0</v>
          </cell>
        </row>
        <row r="1278">
          <cell r="A1278" t="str">
            <v>Fenwick, Prof A</v>
          </cell>
          <cell r="K1278">
            <v>0</v>
          </cell>
          <cell r="R1278">
            <v>0</v>
          </cell>
        </row>
        <row r="1279">
          <cell r="A1279" t="str">
            <v>Fenwick, Prof A</v>
          </cell>
          <cell r="K1279">
            <v>0</v>
          </cell>
          <cell r="R1279">
            <v>0</v>
          </cell>
        </row>
        <row r="1280">
          <cell r="A1280" t="str">
            <v>Fenwick, Prof A</v>
          </cell>
          <cell r="K1280">
            <v>0</v>
          </cell>
          <cell r="R1280">
            <v>0</v>
          </cell>
        </row>
        <row r="1281">
          <cell r="A1281" t="str">
            <v>Fenwick, Prof A</v>
          </cell>
          <cell r="K1281">
            <v>0</v>
          </cell>
          <cell r="R1281">
            <v>0</v>
          </cell>
        </row>
        <row r="1282">
          <cell r="A1282" t="str">
            <v>Fenwick, Prof A</v>
          </cell>
          <cell r="K1282">
            <v>0</v>
          </cell>
          <cell r="R1282">
            <v>0</v>
          </cell>
        </row>
        <row r="1283">
          <cell r="A1283" t="str">
            <v>Fenwick, Prof A</v>
          </cell>
          <cell r="K1283">
            <v>0</v>
          </cell>
          <cell r="R1283">
            <v>0</v>
          </cell>
        </row>
        <row r="1284">
          <cell r="A1284" t="str">
            <v>unknown &amp; general fund</v>
          </cell>
          <cell r="K1284">
            <v>0</v>
          </cell>
          <cell r="R1284">
            <v>0</v>
          </cell>
        </row>
        <row r="1285">
          <cell r="A1285" t="str">
            <v>Fenwick, Prof A</v>
          </cell>
          <cell r="K1285">
            <v>0</v>
          </cell>
          <cell r="R1285">
            <v>0</v>
          </cell>
        </row>
        <row r="1286">
          <cell r="A1286" t="str">
            <v>Fenwick, Prof A</v>
          </cell>
          <cell r="K1286">
            <v>0</v>
          </cell>
          <cell r="R1286">
            <v>0</v>
          </cell>
        </row>
        <row r="1287">
          <cell r="A1287" t="str">
            <v>unknown &amp; general fund</v>
          </cell>
          <cell r="K1287">
            <v>0</v>
          </cell>
          <cell r="R1287">
            <v>0</v>
          </cell>
        </row>
        <row r="1288">
          <cell r="A1288" t="str">
            <v>Fenwick, Prof A</v>
          </cell>
          <cell r="K1288">
            <v>0</v>
          </cell>
          <cell r="R1288">
            <v>0</v>
          </cell>
        </row>
        <row r="1289">
          <cell r="A1289" t="str">
            <v>Fenwick, Prof A</v>
          </cell>
          <cell r="K1289">
            <v>0</v>
          </cell>
          <cell r="R1289">
            <v>0</v>
          </cell>
        </row>
        <row r="1290">
          <cell r="A1290" t="str">
            <v>Fenwick, Prof A</v>
          </cell>
          <cell r="K1290">
            <v>0</v>
          </cell>
          <cell r="R1290">
            <v>0</v>
          </cell>
        </row>
        <row r="1291">
          <cell r="A1291" t="str">
            <v>unknown &amp; general fund</v>
          </cell>
          <cell r="K1291">
            <v>0</v>
          </cell>
          <cell r="R1291">
            <v>0</v>
          </cell>
        </row>
        <row r="1292">
          <cell r="A1292" t="str">
            <v>unknown &amp; general fund</v>
          </cell>
          <cell r="K1292">
            <v>0</v>
          </cell>
          <cell r="R1292">
            <v>0</v>
          </cell>
        </row>
        <row r="1293">
          <cell r="A1293" t="str">
            <v>Fenwick, Prof A</v>
          </cell>
          <cell r="K1293">
            <v>0</v>
          </cell>
          <cell r="R1293">
            <v>0</v>
          </cell>
        </row>
        <row r="1294">
          <cell r="A1294" t="str">
            <v>unknown &amp; general fund</v>
          </cell>
          <cell r="K1294">
            <v>0</v>
          </cell>
          <cell r="R1294">
            <v>0</v>
          </cell>
        </row>
        <row r="1295">
          <cell r="A1295" t="str">
            <v>Fenwick, Prof A</v>
          </cell>
          <cell r="K1295">
            <v>0</v>
          </cell>
          <cell r="R1295">
            <v>0</v>
          </cell>
        </row>
        <row r="1296">
          <cell r="A1296" t="str">
            <v>unknown &amp; general fund</v>
          </cell>
          <cell r="K1296">
            <v>0</v>
          </cell>
          <cell r="R1296">
            <v>0</v>
          </cell>
        </row>
        <row r="1297">
          <cell r="A1297" t="str">
            <v>Fenwick, Prof A</v>
          </cell>
          <cell r="K1297">
            <v>0</v>
          </cell>
          <cell r="R1297">
            <v>0</v>
          </cell>
        </row>
        <row r="1298">
          <cell r="A1298" t="str">
            <v>unknown &amp; general fund</v>
          </cell>
          <cell r="K1298">
            <v>0</v>
          </cell>
          <cell r="R1298">
            <v>0</v>
          </cell>
        </row>
        <row r="1299">
          <cell r="A1299" t="str">
            <v>Fenwick, Prof A</v>
          </cell>
          <cell r="K1299">
            <v>0</v>
          </cell>
          <cell r="R1299">
            <v>0</v>
          </cell>
        </row>
        <row r="1300">
          <cell r="A1300" t="str">
            <v>Fenwick, Prof A</v>
          </cell>
          <cell r="K1300">
            <v>0</v>
          </cell>
          <cell r="R1300">
            <v>0</v>
          </cell>
        </row>
        <row r="1301">
          <cell r="A1301" t="str">
            <v>Fenwick, Prof A</v>
          </cell>
          <cell r="K1301">
            <v>0</v>
          </cell>
          <cell r="R1301">
            <v>0</v>
          </cell>
        </row>
        <row r="1302">
          <cell r="A1302" t="str">
            <v>Fenwick, Prof A</v>
          </cell>
          <cell r="K1302">
            <v>0</v>
          </cell>
          <cell r="R1302">
            <v>0</v>
          </cell>
        </row>
        <row r="1303">
          <cell r="A1303" t="str">
            <v>Fenwick, Prof A</v>
          </cell>
          <cell r="K1303">
            <v>0</v>
          </cell>
          <cell r="R1303">
            <v>0</v>
          </cell>
        </row>
        <row r="1304">
          <cell r="A1304" t="str">
            <v>Fenwick, Prof A</v>
          </cell>
          <cell r="K1304">
            <v>0</v>
          </cell>
          <cell r="R1304">
            <v>0</v>
          </cell>
        </row>
        <row r="1305">
          <cell r="A1305" t="str">
            <v>unknown &amp; general fund</v>
          </cell>
          <cell r="K1305">
            <v>0</v>
          </cell>
          <cell r="R1305">
            <v>0</v>
          </cell>
        </row>
        <row r="1306">
          <cell r="A1306" t="str">
            <v>unknown &amp; general fund</v>
          </cell>
          <cell r="K1306">
            <v>0</v>
          </cell>
          <cell r="R1306">
            <v>0</v>
          </cell>
        </row>
        <row r="1307">
          <cell r="A1307" t="str">
            <v>unknown &amp; general fund</v>
          </cell>
          <cell r="K1307">
            <v>0</v>
          </cell>
          <cell r="R1307">
            <v>0</v>
          </cell>
        </row>
        <row r="1308">
          <cell r="A1308" t="str">
            <v>Fenwick, Prof A</v>
          </cell>
          <cell r="K1308">
            <v>0</v>
          </cell>
          <cell r="R1308">
            <v>0</v>
          </cell>
        </row>
        <row r="1309">
          <cell r="A1309" t="str">
            <v>Fenwick, Prof A</v>
          </cell>
          <cell r="K1309">
            <v>0</v>
          </cell>
          <cell r="R1309">
            <v>0</v>
          </cell>
        </row>
        <row r="1310">
          <cell r="A1310" t="str">
            <v>Fenwick, Prof A</v>
          </cell>
          <cell r="K1310">
            <v>0</v>
          </cell>
          <cell r="R1310">
            <v>0</v>
          </cell>
        </row>
        <row r="1311">
          <cell r="A1311" t="str">
            <v>Fenwick, Prof A</v>
          </cell>
          <cell r="K1311">
            <v>0</v>
          </cell>
          <cell r="R1311">
            <v>0</v>
          </cell>
        </row>
        <row r="1312">
          <cell r="A1312" t="str">
            <v>Fenwick, Prof A</v>
          </cell>
          <cell r="K1312">
            <v>0</v>
          </cell>
          <cell r="R1312">
            <v>0</v>
          </cell>
        </row>
        <row r="1313">
          <cell r="A1313" t="str">
            <v>Fenwick, Prof A</v>
          </cell>
          <cell r="K1313">
            <v>0</v>
          </cell>
          <cell r="R1313">
            <v>0</v>
          </cell>
        </row>
        <row r="1314">
          <cell r="A1314" t="str">
            <v>Fenwick, Prof A</v>
          </cell>
          <cell r="K1314">
            <v>0</v>
          </cell>
          <cell r="R1314">
            <v>0</v>
          </cell>
        </row>
        <row r="1315">
          <cell r="A1315" t="str">
            <v>Habib, Prof N</v>
          </cell>
          <cell r="K1315">
            <v>0</v>
          </cell>
          <cell r="R1315">
            <v>0</v>
          </cell>
        </row>
        <row r="1316">
          <cell r="A1316" t="str">
            <v>Habib, Prof N</v>
          </cell>
          <cell r="K1316">
            <v>0</v>
          </cell>
          <cell r="R1316">
            <v>0</v>
          </cell>
        </row>
        <row r="1317">
          <cell r="A1317" t="str">
            <v>Habib, Prof N</v>
          </cell>
          <cell r="K1317">
            <v>0</v>
          </cell>
          <cell r="R1317">
            <v>0</v>
          </cell>
        </row>
        <row r="1318">
          <cell r="A1318" t="str">
            <v>Fenwick, Prof A</v>
          </cell>
          <cell r="K1318">
            <v>0</v>
          </cell>
          <cell r="R1318">
            <v>0</v>
          </cell>
        </row>
        <row r="1319">
          <cell r="A1319" t="str">
            <v>Fenwick, Prof A</v>
          </cell>
          <cell r="K1319">
            <v>0</v>
          </cell>
          <cell r="R1319">
            <v>0</v>
          </cell>
        </row>
        <row r="1320">
          <cell r="A1320" t="str">
            <v>unknown &amp; general fund</v>
          </cell>
          <cell r="K1320">
            <v>0</v>
          </cell>
          <cell r="R1320">
            <v>0</v>
          </cell>
        </row>
        <row r="1321">
          <cell r="A1321" t="str">
            <v>unknown &amp; general fund</v>
          </cell>
          <cell r="K1321">
            <v>0</v>
          </cell>
          <cell r="R1321">
            <v>0</v>
          </cell>
        </row>
        <row r="1322">
          <cell r="A1322" t="str">
            <v>Fenwick, Prof A</v>
          </cell>
          <cell r="K1322">
            <v>0</v>
          </cell>
          <cell r="R1322">
            <v>0</v>
          </cell>
        </row>
        <row r="1323">
          <cell r="A1323" t="str">
            <v>Fenwick, Prof A</v>
          </cell>
          <cell r="K1323">
            <v>0</v>
          </cell>
          <cell r="R1323">
            <v>0</v>
          </cell>
        </row>
        <row r="1324">
          <cell r="A1324" t="str">
            <v>Fenwick, Prof A</v>
          </cell>
          <cell r="K1324">
            <v>0</v>
          </cell>
          <cell r="R1324">
            <v>0</v>
          </cell>
        </row>
        <row r="1325">
          <cell r="A1325" t="str">
            <v>unknown &amp; general fund</v>
          </cell>
          <cell r="K1325">
            <v>0</v>
          </cell>
          <cell r="R1325">
            <v>0</v>
          </cell>
        </row>
        <row r="1326">
          <cell r="A1326" t="str">
            <v>Fenwick, Prof A</v>
          </cell>
          <cell r="K1326">
            <v>0</v>
          </cell>
          <cell r="R1326">
            <v>0</v>
          </cell>
        </row>
        <row r="1327">
          <cell r="A1327" t="str">
            <v>Fenwick, Prof A</v>
          </cell>
          <cell r="K1327">
            <v>0</v>
          </cell>
          <cell r="R1327">
            <v>0</v>
          </cell>
        </row>
        <row r="1328">
          <cell r="A1328" t="str">
            <v>Fenwick, Prof A</v>
          </cell>
          <cell r="K1328">
            <v>0</v>
          </cell>
          <cell r="R1328">
            <v>0</v>
          </cell>
        </row>
        <row r="1329">
          <cell r="A1329" t="str">
            <v>unknown &amp; general fund</v>
          </cell>
          <cell r="K1329">
            <v>0</v>
          </cell>
          <cell r="R1329">
            <v>0</v>
          </cell>
        </row>
        <row r="1330">
          <cell r="A1330" t="str">
            <v>Fenwick, Prof A</v>
          </cell>
          <cell r="K1330">
            <v>0</v>
          </cell>
          <cell r="R1330">
            <v>0</v>
          </cell>
        </row>
        <row r="1331">
          <cell r="A1331" t="str">
            <v>unknown &amp; general fund</v>
          </cell>
          <cell r="K1331">
            <v>0</v>
          </cell>
          <cell r="R1331">
            <v>0</v>
          </cell>
        </row>
        <row r="1332">
          <cell r="A1332" t="str">
            <v>Fenwick, Prof A</v>
          </cell>
          <cell r="K1332">
            <v>0</v>
          </cell>
          <cell r="R1332">
            <v>0</v>
          </cell>
        </row>
        <row r="1333">
          <cell r="A1333" t="str">
            <v>unknown &amp; general fund</v>
          </cell>
          <cell r="K1333">
            <v>0</v>
          </cell>
          <cell r="R1333">
            <v>0</v>
          </cell>
        </row>
        <row r="1334">
          <cell r="A1334" t="str">
            <v>Fenwick, Prof A</v>
          </cell>
          <cell r="K1334">
            <v>0</v>
          </cell>
          <cell r="R1334">
            <v>0</v>
          </cell>
        </row>
        <row r="1335">
          <cell r="A1335" t="str">
            <v>Fenwick, Prof A</v>
          </cell>
          <cell r="K1335">
            <v>0</v>
          </cell>
          <cell r="R1335">
            <v>0</v>
          </cell>
        </row>
        <row r="1336">
          <cell r="A1336" t="str">
            <v>unknown &amp; general fund</v>
          </cell>
          <cell r="K1336">
            <v>0</v>
          </cell>
          <cell r="R1336">
            <v>0</v>
          </cell>
        </row>
        <row r="1337">
          <cell r="A1337" t="str">
            <v>unknown &amp; general fund</v>
          </cell>
          <cell r="K1337">
            <v>0</v>
          </cell>
          <cell r="R1337">
            <v>0</v>
          </cell>
        </row>
        <row r="1338">
          <cell r="A1338" t="str">
            <v>unknown &amp; general fund</v>
          </cell>
          <cell r="K1338">
            <v>0</v>
          </cell>
          <cell r="R1338">
            <v>0</v>
          </cell>
        </row>
        <row r="1339">
          <cell r="A1339" t="str">
            <v>Fenwick, Prof A</v>
          </cell>
          <cell r="K1339">
            <v>0</v>
          </cell>
          <cell r="R1339">
            <v>0</v>
          </cell>
        </row>
        <row r="1340">
          <cell r="A1340" t="str">
            <v>Fenwick, Prof A</v>
          </cell>
          <cell r="K1340">
            <v>0</v>
          </cell>
          <cell r="R1340">
            <v>0</v>
          </cell>
        </row>
        <row r="1341">
          <cell r="A1341" t="str">
            <v>Fenwick, Prof A</v>
          </cell>
          <cell r="K1341">
            <v>0</v>
          </cell>
          <cell r="R1341">
            <v>0</v>
          </cell>
        </row>
        <row r="1342">
          <cell r="A1342" t="str">
            <v>Fenwick, Prof A</v>
          </cell>
          <cell r="K1342">
            <v>0</v>
          </cell>
          <cell r="R1342">
            <v>0</v>
          </cell>
        </row>
        <row r="1343">
          <cell r="A1343" t="str">
            <v>Metabolic Medicine</v>
          </cell>
          <cell r="K1343">
            <v>0</v>
          </cell>
          <cell r="R1343">
            <v>0</v>
          </cell>
        </row>
        <row r="1344">
          <cell r="A1344" t="str">
            <v>Fenwick, Prof A</v>
          </cell>
          <cell r="K1344">
            <v>0</v>
          </cell>
          <cell r="R1344">
            <v>0</v>
          </cell>
        </row>
        <row r="1345">
          <cell r="A1345" t="str">
            <v>Fenwick, Prof A</v>
          </cell>
          <cell r="K1345">
            <v>0</v>
          </cell>
          <cell r="R1345">
            <v>0</v>
          </cell>
        </row>
        <row r="1346">
          <cell r="A1346" t="str">
            <v>Chemical Engineering</v>
          </cell>
          <cell r="K1346">
            <v>0</v>
          </cell>
          <cell r="R1346">
            <v>0</v>
          </cell>
        </row>
        <row r="1347">
          <cell r="A1347" t="str">
            <v>unknown &amp; general fund</v>
          </cell>
          <cell r="K1347">
            <v>0</v>
          </cell>
          <cell r="R1347">
            <v>0</v>
          </cell>
        </row>
        <row r="1348">
          <cell r="A1348" t="str">
            <v>Fenwick, Prof A</v>
          </cell>
          <cell r="K1348">
            <v>0</v>
          </cell>
          <cell r="R1348">
            <v>0</v>
          </cell>
        </row>
        <row r="1349">
          <cell r="A1349" t="str">
            <v>Fenwick, Prof A</v>
          </cell>
          <cell r="K1349">
            <v>0</v>
          </cell>
          <cell r="R1349">
            <v>0</v>
          </cell>
        </row>
        <row r="1350">
          <cell r="A1350" t="str">
            <v>Bioengineering</v>
          </cell>
          <cell r="K1350">
            <v>0</v>
          </cell>
          <cell r="R1350">
            <v>0</v>
          </cell>
        </row>
        <row r="1351">
          <cell r="A1351" t="str">
            <v>Fenwick, Prof A</v>
          </cell>
          <cell r="K1351">
            <v>0</v>
          </cell>
          <cell r="R1351">
            <v>0</v>
          </cell>
        </row>
        <row r="1352">
          <cell r="A1352" t="str">
            <v>unknown &amp; general fund</v>
          </cell>
          <cell r="K1352">
            <v>0</v>
          </cell>
          <cell r="R1352">
            <v>0</v>
          </cell>
        </row>
        <row r="1353">
          <cell r="A1353" t="str">
            <v>unknown &amp; general fund</v>
          </cell>
          <cell r="K1353">
            <v>0</v>
          </cell>
          <cell r="R1353">
            <v>0</v>
          </cell>
        </row>
        <row r="1354">
          <cell r="A1354" t="str">
            <v>Fenwick, Prof A</v>
          </cell>
          <cell r="K1354">
            <v>0</v>
          </cell>
          <cell r="R1354">
            <v>0</v>
          </cell>
        </row>
        <row r="1355">
          <cell r="A1355" t="str">
            <v>Cullinan, Prof P</v>
          </cell>
          <cell r="K1355">
            <v>0</v>
          </cell>
          <cell r="R1355">
            <v>0</v>
          </cell>
        </row>
        <row r="1356">
          <cell r="A1356" t="str">
            <v>Fenwick, Prof A</v>
          </cell>
          <cell r="K1356">
            <v>0</v>
          </cell>
          <cell r="R1356">
            <v>0</v>
          </cell>
        </row>
        <row r="1357">
          <cell r="A1357" t="str">
            <v>Fenwick, Prof A</v>
          </cell>
          <cell r="K1357">
            <v>0</v>
          </cell>
          <cell r="R1357">
            <v>0</v>
          </cell>
        </row>
        <row r="1358">
          <cell r="A1358" t="str">
            <v>Fenwick, Prof A</v>
          </cell>
          <cell r="K1358">
            <v>0</v>
          </cell>
          <cell r="R1358">
            <v>0</v>
          </cell>
        </row>
        <row r="1359">
          <cell r="A1359" t="str">
            <v>Fenwick, Prof A</v>
          </cell>
          <cell r="K1359">
            <v>0</v>
          </cell>
          <cell r="R1359">
            <v>0</v>
          </cell>
        </row>
        <row r="1360">
          <cell r="A1360" t="str">
            <v>Cullinan, Prof P</v>
          </cell>
          <cell r="K1360">
            <v>0</v>
          </cell>
          <cell r="R1360">
            <v>0</v>
          </cell>
        </row>
        <row r="1361">
          <cell r="A1361" t="str">
            <v>unknown &amp; general fund</v>
          </cell>
          <cell r="K1361">
            <v>0</v>
          </cell>
          <cell r="R1361">
            <v>0</v>
          </cell>
        </row>
        <row r="1362">
          <cell r="A1362" t="str">
            <v>Fenwick, Prof A</v>
          </cell>
          <cell r="K1362">
            <v>0</v>
          </cell>
          <cell r="R1362">
            <v>0</v>
          </cell>
        </row>
        <row r="1363">
          <cell r="A1363" t="str">
            <v>Fenwick, Prof A</v>
          </cell>
          <cell r="K1363">
            <v>0</v>
          </cell>
          <cell r="R1363">
            <v>0</v>
          </cell>
        </row>
        <row r="1364">
          <cell r="A1364" t="str">
            <v>Fenwick, Prof A</v>
          </cell>
          <cell r="K1364">
            <v>0</v>
          </cell>
          <cell r="R1364">
            <v>0</v>
          </cell>
        </row>
        <row r="1365">
          <cell r="A1365" t="str">
            <v>fenwick, Prof A</v>
          </cell>
          <cell r="K1365">
            <v>0</v>
          </cell>
          <cell r="R1365">
            <v>0</v>
          </cell>
        </row>
        <row r="1366">
          <cell r="A1366" t="str">
            <v>Fenwick, Prof A</v>
          </cell>
          <cell r="K1366">
            <v>0</v>
          </cell>
          <cell r="R1366">
            <v>0</v>
          </cell>
        </row>
        <row r="1367">
          <cell r="A1367" t="str">
            <v>unknown &amp; general fund</v>
          </cell>
          <cell r="K1367">
            <v>0</v>
          </cell>
          <cell r="R1367">
            <v>0</v>
          </cell>
        </row>
        <row r="1368">
          <cell r="A1368" t="str">
            <v>Fenwick, Prof A</v>
          </cell>
          <cell r="K1368">
            <v>0</v>
          </cell>
          <cell r="R1368">
            <v>0</v>
          </cell>
        </row>
        <row r="1369">
          <cell r="A1369" t="str">
            <v>unknown &amp; general fund</v>
          </cell>
          <cell r="K1369">
            <v>0</v>
          </cell>
          <cell r="R1369">
            <v>0</v>
          </cell>
        </row>
        <row r="1370">
          <cell r="A1370" t="str">
            <v>Fenwick, Prof A</v>
          </cell>
          <cell r="K1370">
            <v>0</v>
          </cell>
          <cell r="R1370">
            <v>0</v>
          </cell>
        </row>
        <row r="1371">
          <cell r="A1371" t="str">
            <v>unknown &amp; general fund</v>
          </cell>
          <cell r="K1371">
            <v>0</v>
          </cell>
          <cell r="R1371">
            <v>0</v>
          </cell>
        </row>
        <row r="1372">
          <cell r="A1372" t="str">
            <v>Fenwick, Prof A</v>
          </cell>
          <cell r="K1372">
            <v>0</v>
          </cell>
          <cell r="R1372">
            <v>0</v>
          </cell>
        </row>
        <row r="1373">
          <cell r="A1373" t="str">
            <v>Fenwick, Prof A</v>
          </cell>
          <cell r="K1373">
            <v>0</v>
          </cell>
          <cell r="R1373">
            <v>0</v>
          </cell>
        </row>
        <row r="1374">
          <cell r="A1374" t="str">
            <v>Belvisi, Prof M</v>
          </cell>
          <cell r="K1374">
            <v>0</v>
          </cell>
          <cell r="R1374">
            <v>0</v>
          </cell>
        </row>
        <row r="1375">
          <cell r="A1375" t="str">
            <v>Fenwick, Prof A</v>
          </cell>
          <cell r="K1375">
            <v>0</v>
          </cell>
          <cell r="R1375">
            <v>0</v>
          </cell>
        </row>
        <row r="1376">
          <cell r="A1376" t="str">
            <v>Fenwick, Prof A</v>
          </cell>
          <cell r="K1376">
            <v>0</v>
          </cell>
          <cell r="R1376">
            <v>0</v>
          </cell>
        </row>
        <row r="1377">
          <cell r="A1377" t="str">
            <v>unknown &amp; general fund</v>
          </cell>
          <cell r="K1377">
            <v>0</v>
          </cell>
          <cell r="R1377">
            <v>0</v>
          </cell>
        </row>
        <row r="1378">
          <cell r="A1378" t="str">
            <v>unknown &amp; general fund</v>
          </cell>
          <cell r="K1378">
            <v>0</v>
          </cell>
          <cell r="R1378">
            <v>0</v>
          </cell>
        </row>
        <row r="1379">
          <cell r="A1379" t="str">
            <v>unknown &amp; general fund</v>
          </cell>
          <cell r="K1379">
            <v>0</v>
          </cell>
          <cell r="R1379">
            <v>0</v>
          </cell>
        </row>
        <row r="1380">
          <cell r="A1380" t="str">
            <v>Fenwick, Prof A</v>
          </cell>
          <cell r="K1380">
            <v>0</v>
          </cell>
          <cell r="R1380">
            <v>0</v>
          </cell>
        </row>
        <row r="1381">
          <cell r="A1381" t="str">
            <v>unknown &amp; general fund</v>
          </cell>
          <cell r="K1381">
            <v>0</v>
          </cell>
          <cell r="R1381">
            <v>0</v>
          </cell>
        </row>
        <row r="1382">
          <cell r="A1382" t="str">
            <v>Fenwick, Prof A</v>
          </cell>
          <cell r="K1382">
            <v>0</v>
          </cell>
          <cell r="R1382">
            <v>0</v>
          </cell>
        </row>
        <row r="1383">
          <cell r="A1383" t="str">
            <v>Fenwick, Prof A</v>
          </cell>
          <cell r="K1383">
            <v>0</v>
          </cell>
          <cell r="R1383">
            <v>0</v>
          </cell>
        </row>
        <row r="1384">
          <cell r="A1384" t="str">
            <v>Fenwick, Prof A</v>
          </cell>
          <cell r="K1384">
            <v>0</v>
          </cell>
          <cell r="R1384">
            <v>0</v>
          </cell>
        </row>
        <row r="1385">
          <cell r="A1385" t="str">
            <v>unknown &amp; general fund</v>
          </cell>
          <cell r="K1385">
            <v>0</v>
          </cell>
          <cell r="R1385">
            <v>0</v>
          </cell>
        </row>
        <row r="1386">
          <cell r="A1386" t="str">
            <v>Fenwick, Prof A</v>
          </cell>
          <cell r="K1386">
            <v>0</v>
          </cell>
          <cell r="R1386">
            <v>0</v>
          </cell>
        </row>
        <row r="1387">
          <cell r="A1387" t="str">
            <v>Metabolic Medicine</v>
          </cell>
          <cell r="K1387">
            <v>0</v>
          </cell>
          <cell r="R1387">
            <v>0</v>
          </cell>
        </row>
        <row r="1388">
          <cell r="A1388" t="str">
            <v>Fenwick, Prof A</v>
          </cell>
          <cell r="K1388">
            <v>0</v>
          </cell>
          <cell r="R1388">
            <v>0</v>
          </cell>
        </row>
        <row r="1389">
          <cell r="A1389" t="str">
            <v>unknown &amp; general fund</v>
          </cell>
          <cell r="K1389">
            <v>0</v>
          </cell>
          <cell r="R1389">
            <v>0</v>
          </cell>
        </row>
        <row r="1390">
          <cell r="A1390" t="str">
            <v>unknown &amp; general fund</v>
          </cell>
          <cell r="K1390">
            <v>0</v>
          </cell>
          <cell r="R1390">
            <v>0</v>
          </cell>
        </row>
        <row r="1391">
          <cell r="A1391" t="str">
            <v>unknown &amp; general fund</v>
          </cell>
          <cell r="K1391">
            <v>0</v>
          </cell>
          <cell r="R1391">
            <v>0</v>
          </cell>
        </row>
        <row r="1392">
          <cell r="A1392" t="str">
            <v>unknown &amp; general fund</v>
          </cell>
          <cell r="K1392">
            <v>0</v>
          </cell>
          <cell r="R1392">
            <v>0</v>
          </cell>
        </row>
        <row r="1393">
          <cell r="A1393" t="str">
            <v>Fenwick, Prof A</v>
          </cell>
          <cell r="K1393">
            <v>0</v>
          </cell>
          <cell r="R1393">
            <v>0</v>
          </cell>
        </row>
        <row r="1394">
          <cell r="A1394" t="str">
            <v>Fenwick, Prof A</v>
          </cell>
          <cell r="K1394">
            <v>0</v>
          </cell>
          <cell r="R1394">
            <v>0</v>
          </cell>
        </row>
        <row r="1395">
          <cell r="A1395" t="str">
            <v>unknown &amp; general fund</v>
          </cell>
          <cell r="K1395">
            <v>0</v>
          </cell>
          <cell r="R1395">
            <v>0</v>
          </cell>
        </row>
        <row r="1396">
          <cell r="A1396" t="str">
            <v>Fenwick, Prof A</v>
          </cell>
          <cell r="K1396">
            <v>0</v>
          </cell>
          <cell r="R1396">
            <v>0</v>
          </cell>
        </row>
        <row r="1397">
          <cell r="A1397" t="str">
            <v>unknown &amp; general fund</v>
          </cell>
          <cell r="K1397">
            <v>0</v>
          </cell>
          <cell r="R1397">
            <v>0</v>
          </cell>
        </row>
        <row r="1398">
          <cell r="A1398" t="str">
            <v>Fenwick, Prof A</v>
          </cell>
          <cell r="K1398">
            <v>0</v>
          </cell>
          <cell r="R1398">
            <v>0</v>
          </cell>
        </row>
        <row r="1399">
          <cell r="A1399" t="str">
            <v>Fenwick, Prof A</v>
          </cell>
          <cell r="K1399">
            <v>0</v>
          </cell>
          <cell r="R1399">
            <v>0</v>
          </cell>
        </row>
        <row r="1400">
          <cell r="A1400" t="str">
            <v>Fenwick, Prof A</v>
          </cell>
          <cell r="K1400">
            <v>0</v>
          </cell>
          <cell r="R1400">
            <v>0</v>
          </cell>
        </row>
        <row r="1401">
          <cell r="A1401" t="str">
            <v>Belvisi, Prof M</v>
          </cell>
          <cell r="K1401">
            <v>0</v>
          </cell>
          <cell r="R1401">
            <v>0</v>
          </cell>
        </row>
        <row r="1402">
          <cell r="A1402" t="str">
            <v>unknown &amp; general fund</v>
          </cell>
          <cell r="K1402">
            <v>0</v>
          </cell>
          <cell r="R1402">
            <v>0</v>
          </cell>
        </row>
        <row r="1403">
          <cell r="A1403" t="str">
            <v>Fenwick, Prof A</v>
          </cell>
          <cell r="K1403">
            <v>0</v>
          </cell>
          <cell r="R1403">
            <v>0</v>
          </cell>
        </row>
        <row r="1404">
          <cell r="A1404" t="str">
            <v>Fenwick, Prof A</v>
          </cell>
          <cell r="K1404">
            <v>0</v>
          </cell>
          <cell r="R1404">
            <v>0</v>
          </cell>
        </row>
        <row r="1405">
          <cell r="A1405" t="str">
            <v>unknown &amp; general fund</v>
          </cell>
          <cell r="K1405">
            <v>0</v>
          </cell>
          <cell r="R1405">
            <v>0</v>
          </cell>
        </row>
        <row r="1406">
          <cell r="A1406" t="str">
            <v>Fenwick, Prof A</v>
          </cell>
          <cell r="K1406">
            <v>0</v>
          </cell>
          <cell r="R1406">
            <v>0</v>
          </cell>
        </row>
        <row r="1407">
          <cell r="A1407" t="str">
            <v>Fenwick, Prof A</v>
          </cell>
          <cell r="K1407">
            <v>0</v>
          </cell>
          <cell r="R1407">
            <v>0</v>
          </cell>
        </row>
        <row r="1408">
          <cell r="A1408" t="str">
            <v>unknown &amp; general fund</v>
          </cell>
          <cell r="K1408">
            <v>0</v>
          </cell>
          <cell r="R1408">
            <v>0</v>
          </cell>
        </row>
        <row r="1409">
          <cell r="A1409" t="str">
            <v>unknown &amp; general fund</v>
          </cell>
          <cell r="K1409">
            <v>0</v>
          </cell>
          <cell r="R1409">
            <v>0</v>
          </cell>
        </row>
        <row r="1410">
          <cell r="A1410" t="str">
            <v>unknown &amp; general fund</v>
          </cell>
          <cell r="K1410">
            <v>0</v>
          </cell>
          <cell r="R1410">
            <v>0</v>
          </cell>
        </row>
        <row r="1411">
          <cell r="A1411" t="str">
            <v>Fenwick, Prof A</v>
          </cell>
          <cell r="K1411">
            <v>0</v>
          </cell>
          <cell r="R1411">
            <v>0</v>
          </cell>
        </row>
        <row r="1412">
          <cell r="A1412" t="str">
            <v>unknown &amp; general fund</v>
          </cell>
          <cell r="K1412">
            <v>0</v>
          </cell>
          <cell r="R1412">
            <v>0</v>
          </cell>
        </row>
        <row r="1413">
          <cell r="A1413" t="str">
            <v>Fenwick, Prof A</v>
          </cell>
          <cell r="K1413">
            <v>0</v>
          </cell>
          <cell r="R1413">
            <v>0</v>
          </cell>
        </row>
        <row r="1414">
          <cell r="A1414" t="str">
            <v>Fenwick, Prof A</v>
          </cell>
          <cell r="K1414">
            <v>0</v>
          </cell>
          <cell r="R1414">
            <v>0</v>
          </cell>
        </row>
        <row r="1415">
          <cell r="A1415" t="str">
            <v>fenwick, Prof A</v>
          </cell>
          <cell r="K1415">
            <v>0</v>
          </cell>
          <cell r="R1415">
            <v>0</v>
          </cell>
        </row>
        <row r="1416">
          <cell r="A1416" t="str">
            <v>Haskard, Prof D</v>
          </cell>
          <cell r="K1416">
            <v>0</v>
          </cell>
          <cell r="R1416">
            <v>0</v>
          </cell>
        </row>
        <row r="1417">
          <cell r="A1417" t="str">
            <v>Fenwick, Prof A</v>
          </cell>
          <cell r="K1417">
            <v>0</v>
          </cell>
          <cell r="R1417">
            <v>0</v>
          </cell>
        </row>
        <row r="1418">
          <cell r="A1418" t="str">
            <v>unknown &amp; general fund</v>
          </cell>
          <cell r="K1418">
            <v>0</v>
          </cell>
          <cell r="R1418">
            <v>0</v>
          </cell>
        </row>
        <row r="1419">
          <cell r="A1419" t="str">
            <v>unknown &amp; general fund</v>
          </cell>
          <cell r="K1419">
            <v>0</v>
          </cell>
          <cell r="R1419">
            <v>0</v>
          </cell>
        </row>
        <row r="1420">
          <cell r="A1420" t="str">
            <v>unknown &amp; general fund</v>
          </cell>
          <cell r="K1420">
            <v>0</v>
          </cell>
          <cell r="R1420">
            <v>0</v>
          </cell>
        </row>
        <row r="1421">
          <cell r="A1421" t="str">
            <v>Fenwick, Prof A</v>
          </cell>
          <cell r="K1421">
            <v>0</v>
          </cell>
          <cell r="R1421">
            <v>0</v>
          </cell>
        </row>
        <row r="1422">
          <cell r="A1422" t="str">
            <v>Fenwick, Prof A</v>
          </cell>
          <cell r="K1422">
            <v>0</v>
          </cell>
          <cell r="R1422">
            <v>0</v>
          </cell>
        </row>
        <row r="1423">
          <cell r="A1423" t="str">
            <v>unknown &amp; general fund</v>
          </cell>
          <cell r="K1423">
            <v>0</v>
          </cell>
          <cell r="R1423">
            <v>0</v>
          </cell>
        </row>
        <row r="1424">
          <cell r="A1424" t="str">
            <v>Fenwick, Prof A</v>
          </cell>
          <cell r="K1424">
            <v>0</v>
          </cell>
          <cell r="R1424">
            <v>0</v>
          </cell>
        </row>
        <row r="1425">
          <cell r="A1425" t="str">
            <v>unknown &amp; general fund</v>
          </cell>
          <cell r="K1425">
            <v>0</v>
          </cell>
          <cell r="R1425">
            <v>0</v>
          </cell>
        </row>
        <row r="1426">
          <cell r="A1426" t="str">
            <v>Fenwick, Prof A</v>
          </cell>
          <cell r="K1426">
            <v>0</v>
          </cell>
          <cell r="R1426">
            <v>0</v>
          </cell>
        </row>
        <row r="1427">
          <cell r="A1427" t="str">
            <v>Fenwick, Prof A</v>
          </cell>
          <cell r="K1427">
            <v>0</v>
          </cell>
          <cell r="R1427">
            <v>0</v>
          </cell>
        </row>
        <row r="1428">
          <cell r="A1428" t="str">
            <v>Fenwick, Prof A</v>
          </cell>
          <cell r="K1428">
            <v>0</v>
          </cell>
          <cell r="R1428">
            <v>0</v>
          </cell>
        </row>
        <row r="1429">
          <cell r="A1429" t="str">
            <v>Stevens, Dr M</v>
          </cell>
          <cell r="K1429">
            <v>0</v>
          </cell>
          <cell r="R1429">
            <v>0</v>
          </cell>
        </row>
        <row r="1430">
          <cell r="A1430" t="str">
            <v>unknown &amp; general fund</v>
          </cell>
          <cell r="K1430">
            <v>0</v>
          </cell>
          <cell r="R1430">
            <v>0</v>
          </cell>
        </row>
        <row r="1431">
          <cell r="A1431" t="str">
            <v>Sunday, Dr PoPo Ola</v>
          </cell>
          <cell r="K1431">
            <v>0</v>
          </cell>
          <cell r="R1431">
            <v>0</v>
          </cell>
        </row>
        <row r="1432">
          <cell r="A1432" t="str">
            <v>Habib, Prof N</v>
          </cell>
          <cell r="K1432">
            <v>0</v>
          </cell>
          <cell r="R1432">
            <v>0</v>
          </cell>
        </row>
        <row r="1433">
          <cell r="A1433" t="str">
            <v>Polak, Prof J</v>
          </cell>
          <cell r="K1433">
            <v>0</v>
          </cell>
          <cell r="R1433">
            <v>0</v>
          </cell>
        </row>
        <row r="1434">
          <cell r="A1434" t="str">
            <v>Fenwick, Prof A</v>
          </cell>
          <cell r="K1434">
            <v>0</v>
          </cell>
          <cell r="R1434">
            <v>0</v>
          </cell>
        </row>
        <row r="1435">
          <cell r="A1435" t="str">
            <v>Fenwick, Prof A</v>
          </cell>
          <cell r="K1435">
            <v>0</v>
          </cell>
          <cell r="R1435">
            <v>0</v>
          </cell>
        </row>
        <row r="1436">
          <cell r="A1436" t="str">
            <v>Fenwick, Prof A</v>
          </cell>
          <cell r="K1436">
            <v>0</v>
          </cell>
          <cell r="R1436">
            <v>0</v>
          </cell>
        </row>
        <row r="1437">
          <cell r="A1437" t="str">
            <v>Fenwick, Prof A</v>
          </cell>
          <cell r="K1437">
            <v>0</v>
          </cell>
          <cell r="R1437">
            <v>0</v>
          </cell>
        </row>
        <row r="1438">
          <cell r="A1438" t="str">
            <v>unknown &amp; general fund</v>
          </cell>
          <cell r="K1438">
            <v>0</v>
          </cell>
          <cell r="R1438">
            <v>0</v>
          </cell>
        </row>
        <row r="1439">
          <cell r="A1439" t="str">
            <v>unknown &amp; general fund</v>
          </cell>
          <cell r="K1439">
            <v>0</v>
          </cell>
          <cell r="R1439">
            <v>0</v>
          </cell>
        </row>
        <row r="1440">
          <cell r="A1440" t="str">
            <v>unknown &amp; general fund</v>
          </cell>
          <cell r="K1440">
            <v>0</v>
          </cell>
          <cell r="R1440">
            <v>0</v>
          </cell>
        </row>
        <row r="1441">
          <cell r="A1441" t="str">
            <v>unknown &amp; general fund</v>
          </cell>
          <cell r="K1441">
            <v>0</v>
          </cell>
          <cell r="R1441">
            <v>0</v>
          </cell>
        </row>
        <row r="1442">
          <cell r="A1442" t="str">
            <v>Fenwick, Prof A</v>
          </cell>
          <cell r="K1442">
            <v>0</v>
          </cell>
          <cell r="R1442">
            <v>0</v>
          </cell>
        </row>
        <row r="1443">
          <cell r="A1443" t="str">
            <v>unknown &amp; general fund</v>
          </cell>
          <cell r="K1443">
            <v>0</v>
          </cell>
          <cell r="R1443">
            <v>0</v>
          </cell>
        </row>
        <row r="1444">
          <cell r="A1444" t="str">
            <v>ICSM Alumni membership</v>
          </cell>
          <cell r="K1444">
            <v>0</v>
          </cell>
          <cell r="R1444">
            <v>0</v>
          </cell>
        </row>
        <row r="1445">
          <cell r="A1445" t="str">
            <v>ICSM Alumni membership</v>
          </cell>
          <cell r="K1445">
            <v>0</v>
          </cell>
          <cell r="R1445">
            <v>0</v>
          </cell>
        </row>
        <row r="1446">
          <cell r="A1446" t="str">
            <v>Charing Cross Alumni  - closed</v>
          </cell>
          <cell r="K1446">
            <v>0</v>
          </cell>
          <cell r="R1446">
            <v>0</v>
          </cell>
        </row>
        <row r="1447">
          <cell r="A1447" t="str">
            <v>Cullinan, Prof P</v>
          </cell>
          <cell r="K1447">
            <v>0</v>
          </cell>
          <cell r="R1447">
            <v>0</v>
          </cell>
        </row>
        <row r="1448">
          <cell r="A1448" t="str">
            <v>unknown &amp; general fund</v>
          </cell>
          <cell r="K1448">
            <v>0</v>
          </cell>
          <cell r="R1448">
            <v>0</v>
          </cell>
        </row>
        <row r="1449">
          <cell r="A1449" t="str">
            <v>unknown &amp; general fund</v>
          </cell>
          <cell r="K1449">
            <v>0</v>
          </cell>
          <cell r="R1449">
            <v>0</v>
          </cell>
        </row>
        <row r="1450">
          <cell r="A1450" t="str">
            <v>Fenwick, Prof A</v>
          </cell>
          <cell r="K1450">
            <v>0</v>
          </cell>
          <cell r="R1450">
            <v>0</v>
          </cell>
        </row>
        <row r="1451">
          <cell r="A1451" t="str">
            <v>unknown &amp; general fund</v>
          </cell>
          <cell r="K1451">
            <v>0</v>
          </cell>
          <cell r="R1451">
            <v>0</v>
          </cell>
        </row>
        <row r="1452">
          <cell r="A1452" t="str">
            <v>Fenwick, Prof A</v>
          </cell>
          <cell r="K1452">
            <v>0</v>
          </cell>
          <cell r="R1452">
            <v>0</v>
          </cell>
        </row>
        <row r="1453">
          <cell r="A1453" t="str">
            <v>Fenwick, Prof A</v>
          </cell>
          <cell r="K1453">
            <v>0</v>
          </cell>
          <cell r="R1453">
            <v>0</v>
          </cell>
        </row>
        <row r="1454">
          <cell r="A1454" t="str">
            <v>unknown &amp; general fund</v>
          </cell>
          <cell r="K1454">
            <v>0</v>
          </cell>
          <cell r="R1454">
            <v>0</v>
          </cell>
        </row>
        <row r="1455">
          <cell r="A1455" t="str">
            <v>unknown &amp; general fund</v>
          </cell>
          <cell r="K1455">
            <v>0</v>
          </cell>
          <cell r="R1455">
            <v>0</v>
          </cell>
        </row>
        <row r="1456">
          <cell r="A1456" t="str">
            <v>unknown &amp; general fund</v>
          </cell>
          <cell r="K1456">
            <v>0</v>
          </cell>
          <cell r="R1456">
            <v>0</v>
          </cell>
        </row>
        <row r="1457">
          <cell r="A1457" t="str">
            <v>unknown &amp; general fund</v>
          </cell>
          <cell r="K1457">
            <v>0</v>
          </cell>
          <cell r="R1457">
            <v>0</v>
          </cell>
        </row>
        <row r="1458">
          <cell r="A1458" t="str">
            <v>Fenwick, Prof A</v>
          </cell>
          <cell r="K1458">
            <v>0</v>
          </cell>
          <cell r="R1458">
            <v>0</v>
          </cell>
        </row>
        <row r="1459">
          <cell r="A1459" t="str">
            <v>unknown &amp; general fund</v>
          </cell>
          <cell r="K1459">
            <v>0</v>
          </cell>
          <cell r="R1459">
            <v>0</v>
          </cell>
        </row>
        <row r="1460">
          <cell r="A1460" t="str">
            <v>Fenwick, Prof A</v>
          </cell>
          <cell r="K1460">
            <v>0</v>
          </cell>
          <cell r="R1460">
            <v>0</v>
          </cell>
        </row>
        <row r="1461">
          <cell r="A1461" t="str">
            <v>Fenwick, Prof A</v>
          </cell>
          <cell r="K1461">
            <v>0</v>
          </cell>
          <cell r="R1461">
            <v>0</v>
          </cell>
        </row>
        <row r="1462">
          <cell r="A1462" t="str">
            <v>unknown &amp; general fund</v>
          </cell>
          <cell r="K1462">
            <v>0</v>
          </cell>
          <cell r="R1462">
            <v>0</v>
          </cell>
        </row>
        <row r="1463">
          <cell r="A1463" t="str">
            <v>unknown &amp; general fund</v>
          </cell>
          <cell r="K1463">
            <v>0</v>
          </cell>
          <cell r="R1463">
            <v>0</v>
          </cell>
        </row>
        <row r="1464">
          <cell r="A1464" t="str">
            <v>unknown &amp; general fund</v>
          </cell>
          <cell r="K1464">
            <v>0</v>
          </cell>
          <cell r="R1464">
            <v>0</v>
          </cell>
        </row>
        <row r="1465">
          <cell r="A1465" t="str">
            <v>Fenwick, Prof A</v>
          </cell>
          <cell r="K1465">
            <v>0</v>
          </cell>
          <cell r="R1465">
            <v>0</v>
          </cell>
        </row>
        <row r="1466">
          <cell r="A1466" t="str">
            <v>unknown &amp; general fund</v>
          </cell>
          <cell r="K1466">
            <v>0</v>
          </cell>
          <cell r="R1466">
            <v>0</v>
          </cell>
        </row>
        <row r="1467">
          <cell r="A1467" t="str">
            <v>Fenwick, Prof A</v>
          </cell>
          <cell r="K1467">
            <v>0</v>
          </cell>
          <cell r="R1467">
            <v>0</v>
          </cell>
        </row>
        <row r="1468">
          <cell r="A1468" t="str">
            <v>Fenwick, Prof A</v>
          </cell>
          <cell r="K1468">
            <v>0</v>
          </cell>
          <cell r="R1468">
            <v>0</v>
          </cell>
        </row>
        <row r="1469">
          <cell r="A1469" t="str">
            <v>unknown &amp; general fund</v>
          </cell>
          <cell r="K1469">
            <v>0</v>
          </cell>
          <cell r="R1469">
            <v>0</v>
          </cell>
        </row>
        <row r="1470">
          <cell r="A1470" t="str">
            <v>Fenwick, Prof A</v>
          </cell>
          <cell r="K1470">
            <v>0</v>
          </cell>
          <cell r="R1470">
            <v>0</v>
          </cell>
        </row>
        <row r="1471">
          <cell r="A1471" t="str">
            <v>unknown &amp; general fund</v>
          </cell>
          <cell r="K1471">
            <v>0</v>
          </cell>
          <cell r="R1471">
            <v>0</v>
          </cell>
        </row>
        <row r="1472">
          <cell r="A1472" t="str">
            <v>Fenwick, Prof A</v>
          </cell>
          <cell r="K1472">
            <v>0</v>
          </cell>
          <cell r="R1472">
            <v>0</v>
          </cell>
        </row>
        <row r="1473">
          <cell r="A1473" t="str">
            <v>unknown &amp; general fund</v>
          </cell>
          <cell r="K1473">
            <v>0</v>
          </cell>
          <cell r="R1473">
            <v>0</v>
          </cell>
        </row>
        <row r="1474">
          <cell r="A1474" t="str">
            <v>Fenwick, Prof A</v>
          </cell>
          <cell r="K1474">
            <v>0</v>
          </cell>
          <cell r="R1474">
            <v>0</v>
          </cell>
        </row>
        <row r="1475">
          <cell r="A1475" t="str">
            <v>Fenwick, Prof A</v>
          </cell>
          <cell r="K1475">
            <v>0</v>
          </cell>
          <cell r="R1475">
            <v>0</v>
          </cell>
        </row>
        <row r="1476">
          <cell r="A1476" t="str">
            <v>Fenwick, Prof A</v>
          </cell>
          <cell r="K1476">
            <v>0</v>
          </cell>
          <cell r="R1476">
            <v>0</v>
          </cell>
        </row>
        <row r="1477">
          <cell r="A1477" t="str">
            <v>unknown &amp; general fund</v>
          </cell>
          <cell r="K1477">
            <v>0</v>
          </cell>
          <cell r="R1477">
            <v>0</v>
          </cell>
        </row>
        <row r="1478">
          <cell r="A1478" t="str">
            <v>unknown &amp; general fund</v>
          </cell>
          <cell r="K1478">
            <v>0</v>
          </cell>
          <cell r="R1478">
            <v>0</v>
          </cell>
        </row>
        <row r="1479">
          <cell r="A1479" t="str">
            <v>Fenwick, Prof A</v>
          </cell>
          <cell r="K1479">
            <v>0</v>
          </cell>
          <cell r="R1479">
            <v>0</v>
          </cell>
        </row>
        <row r="1480">
          <cell r="A1480" t="str">
            <v>Fenwick, Prof A</v>
          </cell>
          <cell r="K1480">
            <v>0</v>
          </cell>
          <cell r="R1480">
            <v>0</v>
          </cell>
        </row>
        <row r="1481">
          <cell r="A1481" t="str">
            <v>Fenwick, Prof A</v>
          </cell>
          <cell r="K1481">
            <v>0</v>
          </cell>
          <cell r="R1481">
            <v>0</v>
          </cell>
        </row>
        <row r="1482">
          <cell r="A1482" t="str">
            <v>Fenwick, Prof A</v>
          </cell>
          <cell r="K1482">
            <v>0</v>
          </cell>
          <cell r="R1482">
            <v>0</v>
          </cell>
        </row>
        <row r="1483">
          <cell r="A1483" t="str">
            <v>unknown &amp; general fund</v>
          </cell>
          <cell r="K1483">
            <v>0</v>
          </cell>
          <cell r="R1483">
            <v>0</v>
          </cell>
        </row>
        <row r="1484">
          <cell r="A1484" t="str">
            <v>Fenwick, Prof A</v>
          </cell>
          <cell r="K1484">
            <v>0</v>
          </cell>
          <cell r="R1484">
            <v>0</v>
          </cell>
        </row>
        <row r="1485">
          <cell r="A1485" t="str">
            <v>Fenwick, Prof A</v>
          </cell>
          <cell r="K1485">
            <v>0</v>
          </cell>
          <cell r="R1485">
            <v>0</v>
          </cell>
        </row>
        <row r="1486">
          <cell r="A1486" t="str">
            <v>unknown &amp; general fund</v>
          </cell>
          <cell r="K1486">
            <v>0</v>
          </cell>
          <cell r="R1486">
            <v>0</v>
          </cell>
        </row>
        <row r="1487">
          <cell r="A1487" t="str">
            <v>Fenwick, Prof A</v>
          </cell>
          <cell r="K1487">
            <v>0</v>
          </cell>
          <cell r="R1487">
            <v>0</v>
          </cell>
        </row>
        <row r="1488">
          <cell r="A1488" t="str">
            <v>unknown &amp; general fund</v>
          </cell>
          <cell r="K1488">
            <v>0</v>
          </cell>
          <cell r="R1488">
            <v>0</v>
          </cell>
        </row>
        <row r="1489">
          <cell r="A1489" t="str">
            <v>unknown &amp; general fund</v>
          </cell>
          <cell r="K1489">
            <v>0</v>
          </cell>
          <cell r="R1489">
            <v>0</v>
          </cell>
        </row>
        <row r="1490">
          <cell r="A1490" t="str">
            <v>unknown &amp; general fund</v>
          </cell>
          <cell r="K1490">
            <v>0</v>
          </cell>
          <cell r="R1490">
            <v>0</v>
          </cell>
        </row>
        <row r="1491">
          <cell r="A1491" t="str">
            <v>unknown &amp; general fund</v>
          </cell>
          <cell r="K1491">
            <v>0</v>
          </cell>
          <cell r="R1491">
            <v>0</v>
          </cell>
        </row>
        <row r="1492">
          <cell r="A1492" t="str">
            <v>Fenwick, Prof A</v>
          </cell>
          <cell r="K1492">
            <v>0</v>
          </cell>
          <cell r="R1492">
            <v>0</v>
          </cell>
        </row>
        <row r="1493">
          <cell r="A1493" t="str">
            <v>Fenwick, Prof A</v>
          </cell>
          <cell r="K1493">
            <v>0</v>
          </cell>
          <cell r="R1493">
            <v>0</v>
          </cell>
        </row>
        <row r="1494">
          <cell r="A1494" t="str">
            <v>Fenwick, Prof A</v>
          </cell>
          <cell r="K1494">
            <v>0</v>
          </cell>
          <cell r="R1494">
            <v>0</v>
          </cell>
        </row>
        <row r="1495">
          <cell r="A1495" t="str">
            <v>Fenwick, Prof A</v>
          </cell>
          <cell r="K1495">
            <v>0</v>
          </cell>
          <cell r="R1495">
            <v>0</v>
          </cell>
        </row>
        <row r="1496">
          <cell r="A1496" t="str">
            <v>unknown &amp; general fund</v>
          </cell>
          <cell r="K1496">
            <v>0</v>
          </cell>
          <cell r="R1496">
            <v>0</v>
          </cell>
        </row>
        <row r="1497">
          <cell r="A1497" t="str">
            <v>unknown &amp; general fund</v>
          </cell>
          <cell r="K1497">
            <v>0</v>
          </cell>
          <cell r="R1497">
            <v>0</v>
          </cell>
        </row>
        <row r="1498">
          <cell r="A1498" t="str">
            <v>unknown &amp; general fund</v>
          </cell>
          <cell r="K1498">
            <v>0</v>
          </cell>
          <cell r="R1498">
            <v>0</v>
          </cell>
        </row>
        <row r="1499">
          <cell r="A1499" t="str">
            <v>unknown &amp; general fund</v>
          </cell>
          <cell r="K1499">
            <v>0</v>
          </cell>
          <cell r="R1499">
            <v>0</v>
          </cell>
        </row>
        <row r="1500">
          <cell r="A1500" t="str">
            <v>unknown &amp; general fund</v>
          </cell>
          <cell r="K1500">
            <v>0</v>
          </cell>
          <cell r="R1500">
            <v>0</v>
          </cell>
        </row>
        <row r="1501">
          <cell r="A1501" t="str">
            <v>unknown &amp; general fund</v>
          </cell>
          <cell r="K1501">
            <v>0</v>
          </cell>
          <cell r="R1501">
            <v>0</v>
          </cell>
        </row>
        <row r="1502">
          <cell r="A1502" t="str">
            <v>unknown &amp; general fund</v>
          </cell>
          <cell r="K1502">
            <v>0</v>
          </cell>
          <cell r="R1502">
            <v>0</v>
          </cell>
        </row>
        <row r="1503">
          <cell r="A1503" t="str">
            <v>unknown &amp; general fund</v>
          </cell>
          <cell r="K1503">
            <v>0</v>
          </cell>
          <cell r="R1503">
            <v>0</v>
          </cell>
        </row>
        <row r="1504">
          <cell r="A1504" t="str">
            <v>unknown &amp; general fund</v>
          </cell>
          <cell r="K1504">
            <v>0</v>
          </cell>
          <cell r="R1504">
            <v>0</v>
          </cell>
        </row>
        <row r="1505">
          <cell r="A1505" t="str">
            <v>Fenwick, Prof A</v>
          </cell>
          <cell r="K1505">
            <v>0</v>
          </cell>
          <cell r="R1505">
            <v>0</v>
          </cell>
        </row>
        <row r="1506">
          <cell r="A1506" t="str">
            <v>Fenwick, Prof A</v>
          </cell>
          <cell r="K1506">
            <v>0</v>
          </cell>
          <cell r="R1506">
            <v>0</v>
          </cell>
        </row>
        <row r="1507">
          <cell r="A1507" t="str">
            <v>Fenwick, Prof A</v>
          </cell>
          <cell r="K1507">
            <v>0</v>
          </cell>
          <cell r="R1507">
            <v>0</v>
          </cell>
        </row>
        <row r="1508">
          <cell r="A1508" t="str">
            <v>unknown &amp; general fund</v>
          </cell>
          <cell r="K1508">
            <v>0</v>
          </cell>
          <cell r="R1508">
            <v>0</v>
          </cell>
        </row>
        <row r="1509">
          <cell r="A1509" t="str">
            <v>unknown &amp; general fund</v>
          </cell>
          <cell r="K1509">
            <v>0</v>
          </cell>
          <cell r="R1509">
            <v>0</v>
          </cell>
        </row>
        <row r="1510">
          <cell r="A1510" t="str">
            <v>Fenwick, Prof A</v>
          </cell>
          <cell r="K1510">
            <v>0</v>
          </cell>
          <cell r="R1510">
            <v>0</v>
          </cell>
        </row>
        <row r="1511">
          <cell r="A1511" t="str">
            <v>Fenwick, Prof A</v>
          </cell>
          <cell r="K1511">
            <v>0</v>
          </cell>
          <cell r="R1511">
            <v>0</v>
          </cell>
        </row>
        <row r="1512">
          <cell r="A1512" t="str">
            <v>Fenwick, Prof A</v>
          </cell>
          <cell r="K1512">
            <v>0</v>
          </cell>
          <cell r="R1512">
            <v>0</v>
          </cell>
        </row>
        <row r="1513">
          <cell r="A1513" t="str">
            <v>Fenwick, Prof A</v>
          </cell>
          <cell r="K1513">
            <v>0</v>
          </cell>
          <cell r="R1513">
            <v>0</v>
          </cell>
        </row>
        <row r="1514">
          <cell r="A1514" t="str">
            <v>Fenwick, Prof A</v>
          </cell>
          <cell r="K1514">
            <v>0</v>
          </cell>
          <cell r="R1514">
            <v>0</v>
          </cell>
        </row>
        <row r="1515">
          <cell r="A1515" t="str">
            <v>Fenwick, Prof A</v>
          </cell>
          <cell r="K1515">
            <v>0</v>
          </cell>
          <cell r="R1515">
            <v>0</v>
          </cell>
        </row>
        <row r="1516">
          <cell r="A1516" t="str">
            <v>unknown &amp; general fund</v>
          </cell>
          <cell r="K1516">
            <v>0</v>
          </cell>
          <cell r="R1516">
            <v>0</v>
          </cell>
        </row>
        <row r="1517">
          <cell r="A1517" t="str">
            <v>Fenwick, Prof A</v>
          </cell>
          <cell r="K1517">
            <v>0</v>
          </cell>
          <cell r="R1517">
            <v>0</v>
          </cell>
        </row>
        <row r="1518">
          <cell r="A1518" t="str">
            <v>Fenwick, Prof A</v>
          </cell>
          <cell r="K1518">
            <v>0</v>
          </cell>
          <cell r="R1518">
            <v>0</v>
          </cell>
        </row>
        <row r="1519">
          <cell r="A1519" t="str">
            <v>unknown &amp; general fund</v>
          </cell>
          <cell r="K1519">
            <v>0</v>
          </cell>
          <cell r="R1519">
            <v>0</v>
          </cell>
        </row>
        <row r="1520">
          <cell r="A1520" t="str">
            <v>unknown &amp; general fund</v>
          </cell>
          <cell r="K1520">
            <v>0</v>
          </cell>
          <cell r="R1520">
            <v>0</v>
          </cell>
        </row>
        <row r="1521">
          <cell r="A1521" t="str">
            <v>unknown &amp; general fund</v>
          </cell>
          <cell r="K1521">
            <v>0</v>
          </cell>
          <cell r="R1521">
            <v>0</v>
          </cell>
        </row>
        <row r="1522">
          <cell r="A1522" t="str">
            <v>Fenwick, Prof A</v>
          </cell>
          <cell r="K1522">
            <v>0</v>
          </cell>
          <cell r="R1522">
            <v>0</v>
          </cell>
        </row>
        <row r="1523">
          <cell r="A1523" t="str">
            <v>unknown &amp; general fund</v>
          </cell>
          <cell r="K1523">
            <v>0</v>
          </cell>
          <cell r="R1523">
            <v>0</v>
          </cell>
        </row>
        <row r="1524">
          <cell r="A1524" t="str">
            <v>Fenwick, Prof A</v>
          </cell>
          <cell r="K1524">
            <v>0</v>
          </cell>
          <cell r="R1524">
            <v>0</v>
          </cell>
        </row>
        <row r="1525">
          <cell r="A1525" t="str">
            <v>Fenwick, Prof A</v>
          </cell>
          <cell r="K1525">
            <v>0</v>
          </cell>
          <cell r="R1525">
            <v>0</v>
          </cell>
        </row>
        <row r="1526">
          <cell r="A1526" t="str">
            <v>unknown &amp; general fund</v>
          </cell>
          <cell r="K1526">
            <v>0</v>
          </cell>
          <cell r="R1526">
            <v>0</v>
          </cell>
        </row>
        <row r="1527">
          <cell r="A1527" t="str">
            <v>unknown &amp; general fund</v>
          </cell>
          <cell r="K1527">
            <v>0</v>
          </cell>
          <cell r="R1527">
            <v>0</v>
          </cell>
        </row>
        <row r="1528">
          <cell r="A1528" t="str">
            <v>Fenwick, Prof A</v>
          </cell>
          <cell r="K1528">
            <v>0</v>
          </cell>
          <cell r="R1528">
            <v>0</v>
          </cell>
        </row>
        <row r="1529">
          <cell r="A1529" t="str">
            <v>unknown &amp; general fund</v>
          </cell>
          <cell r="K1529">
            <v>0</v>
          </cell>
          <cell r="R1529">
            <v>0</v>
          </cell>
        </row>
        <row r="1530">
          <cell r="A1530" t="str">
            <v>Fenwick, Prof A</v>
          </cell>
          <cell r="K1530">
            <v>0</v>
          </cell>
          <cell r="R1530">
            <v>0</v>
          </cell>
        </row>
        <row r="1531">
          <cell r="A1531" t="str">
            <v>Fenwick, Prof A</v>
          </cell>
          <cell r="K1531">
            <v>0</v>
          </cell>
          <cell r="R1531">
            <v>0</v>
          </cell>
        </row>
        <row r="1532">
          <cell r="A1532" t="str">
            <v>Fenwick, Prof A</v>
          </cell>
          <cell r="K1532">
            <v>0</v>
          </cell>
          <cell r="R1532">
            <v>0</v>
          </cell>
        </row>
        <row r="1533">
          <cell r="A1533" t="str">
            <v>Fenwick, Prof A</v>
          </cell>
          <cell r="K1533">
            <v>0</v>
          </cell>
          <cell r="R1533">
            <v>0</v>
          </cell>
        </row>
        <row r="1534">
          <cell r="A1534" t="str">
            <v>Fenwick, Prof A</v>
          </cell>
          <cell r="K1534">
            <v>0</v>
          </cell>
          <cell r="R1534">
            <v>0</v>
          </cell>
        </row>
        <row r="1535">
          <cell r="A1535" t="str">
            <v>Fenwick, Prof A</v>
          </cell>
          <cell r="K1535">
            <v>0</v>
          </cell>
          <cell r="R1535">
            <v>0</v>
          </cell>
        </row>
        <row r="1536">
          <cell r="A1536" t="str">
            <v>Fenwick, Prof A</v>
          </cell>
          <cell r="K1536">
            <v>0</v>
          </cell>
          <cell r="R1536">
            <v>0</v>
          </cell>
        </row>
        <row r="1537">
          <cell r="A1537" t="str">
            <v>unknown &amp; general fund</v>
          </cell>
          <cell r="K1537">
            <v>0</v>
          </cell>
          <cell r="R1537">
            <v>0</v>
          </cell>
        </row>
        <row r="1538">
          <cell r="A1538" t="str">
            <v>unknown &amp; general fund</v>
          </cell>
          <cell r="K1538">
            <v>0</v>
          </cell>
          <cell r="R1538">
            <v>0</v>
          </cell>
        </row>
        <row r="1539">
          <cell r="A1539" t="str">
            <v>unknown &amp; general fund</v>
          </cell>
          <cell r="K1539">
            <v>0</v>
          </cell>
          <cell r="R1539">
            <v>0</v>
          </cell>
        </row>
        <row r="1540">
          <cell r="A1540" t="str">
            <v>unknown &amp; general fund</v>
          </cell>
          <cell r="K1540">
            <v>0</v>
          </cell>
          <cell r="R1540">
            <v>0</v>
          </cell>
        </row>
        <row r="1541">
          <cell r="A1541" t="str">
            <v>Fenwick, Prof A</v>
          </cell>
          <cell r="K1541">
            <v>0</v>
          </cell>
          <cell r="R1541">
            <v>0</v>
          </cell>
        </row>
        <row r="1542">
          <cell r="A1542" t="str">
            <v>unknown &amp; general fund</v>
          </cell>
          <cell r="K1542">
            <v>0</v>
          </cell>
          <cell r="R1542">
            <v>0</v>
          </cell>
        </row>
        <row r="1543">
          <cell r="A1543" t="str">
            <v>unknown &amp; general fund</v>
          </cell>
          <cell r="K1543">
            <v>0</v>
          </cell>
          <cell r="R1543">
            <v>0</v>
          </cell>
        </row>
        <row r="1544">
          <cell r="A1544" t="str">
            <v>unknown &amp; general fund</v>
          </cell>
          <cell r="K1544">
            <v>0</v>
          </cell>
          <cell r="R1544">
            <v>0</v>
          </cell>
        </row>
        <row r="1545">
          <cell r="A1545" t="str">
            <v>Fenwick, Prof A</v>
          </cell>
          <cell r="K1545">
            <v>0</v>
          </cell>
          <cell r="R1545">
            <v>0</v>
          </cell>
        </row>
        <row r="1546">
          <cell r="A1546" t="str">
            <v>Fenwick, Prof A</v>
          </cell>
          <cell r="K1546">
            <v>0</v>
          </cell>
          <cell r="R1546">
            <v>0</v>
          </cell>
        </row>
        <row r="1547">
          <cell r="A1547" t="str">
            <v>Fenwick, Prof A</v>
          </cell>
          <cell r="K1547">
            <v>0</v>
          </cell>
          <cell r="R1547">
            <v>0</v>
          </cell>
        </row>
        <row r="1548">
          <cell r="A1548" t="str">
            <v>unknown &amp; general fund</v>
          </cell>
          <cell r="K1548">
            <v>0</v>
          </cell>
          <cell r="R1548">
            <v>0</v>
          </cell>
        </row>
        <row r="1549">
          <cell r="A1549" t="str">
            <v>unknown &amp; general fund</v>
          </cell>
          <cell r="K1549">
            <v>0</v>
          </cell>
          <cell r="R1549">
            <v>0</v>
          </cell>
        </row>
        <row r="1550">
          <cell r="A1550" t="str">
            <v>Fenwick, Prof A</v>
          </cell>
          <cell r="K1550">
            <v>0</v>
          </cell>
          <cell r="R1550">
            <v>0</v>
          </cell>
        </row>
        <row r="1551">
          <cell r="A1551" t="str">
            <v>Fenwick, Prof A</v>
          </cell>
          <cell r="K1551">
            <v>0</v>
          </cell>
          <cell r="R1551">
            <v>0</v>
          </cell>
        </row>
        <row r="1552">
          <cell r="A1552" t="str">
            <v>unknown &amp; general fund</v>
          </cell>
          <cell r="K1552">
            <v>0</v>
          </cell>
          <cell r="R1552">
            <v>0</v>
          </cell>
        </row>
        <row r="1553">
          <cell r="A1553" t="str">
            <v>Fenwick, Prof A</v>
          </cell>
          <cell r="K1553">
            <v>0</v>
          </cell>
          <cell r="R1553">
            <v>0</v>
          </cell>
        </row>
        <row r="1554">
          <cell r="A1554" t="str">
            <v>unknown &amp; general fund</v>
          </cell>
          <cell r="K1554">
            <v>0</v>
          </cell>
          <cell r="R1554">
            <v>0</v>
          </cell>
        </row>
        <row r="1555">
          <cell r="A1555" t="str">
            <v>Fenwick, Prof A</v>
          </cell>
          <cell r="K1555">
            <v>0</v>
          </cell>
          <cell r="R1555">
            <v>0</v>
          </cell>
        </row>
        <row r="1556">
          <cell r="A1556" t="str">
            <v>Fenwick, Prof A</v>
          </cell>
          <cell r="K1556">
            <v>0</v>
          </cell>
          <cell r="R1556">
            <v>0</v>
          </cell>
        </row>
        <row r="1557">
          <cell r="A1557" t="str">
            <v>Fenwick, Prof A</v>
          </cell>
          <cell r="K1557">
            <v>0</v>
          </cell>
          <cell r="R1557">
            <v>0</v>
          </cell>
        </row>
        <row r="1558">
          <cell r="A1558" t="str">
            <v>Fenwick, Prof A</v>
          </cell>
          <cell r="K1558">
            <v>0</v>
          </cell>
          <cell r="R1558">
            <v>0</v>
          </cell>
        </row>
        <row r="1559">
          <cell r="A1559" t="str">
            <v>unknown &amp; general fund</v>
          </cell>
          <cell r="K1559">
            <v>0</v>
          </cell>
          <cell r="R1559">
            <v>0</v>
          </cell>
        </row>
        <row r="1560">
          <cell r="A1560" t="str">
            <v>Fenwick, Prof A</v>
          </cell>
          <cell r="K1560">
            <v>0</v>
          </cell>
          <cell r="R1560">
            <v>0</v>
          </cell>
        </row>
        <row r="1561">
          <cell r="A1561" t="str">
            <v>Fenwick, Prof A</v>
          </cell>
          <cell r="K1561">
            <v>0</v>
          </cell>
          <cell r="R1561">
            <v>0</v>
          </cell>
        </row>
        <row r="1562">
          <cell r="A1562" t="str">
            <v>Fenwick, Prof A</v>
          </cell>
          <cell r="K1562">
            <v>0</v>
          </cell>
          <cell r="R1562">
            <v>0</v>
          </cell>
        </row>
        <row r="1563">
          <cell r="A1563" t="str">
            <v>Fenwick, Prof A</v>
          </cell>
          <cell r="K1563">
            <v>0</v>
          </cell>
          <cell r="R1563">
            <v>0</v>
          </cell>
        </row>
        <row r="1564">
          <cell r="A1564" t="str">
            <v>Fenwick, Prof A</v>
          </cell>
          <cell r="K1564">
            <v>0</v>
          </cell>
          <cell r="R1564">
            <v>0</v>
          </cell>
        </row>
        <row r="1565">
          <cell r="A1565" t="str">
            <v>Plant, Prof J</v>
          </cell>
          <cell r="K1565">
            <v>0</v>
          </cell>
          <cell r="R1565">
            <v>0</v>
          </cell>
        </row>
        <row r="1566">
          <cell r="A1566" t="str">
            <v>unknown &amp; general fund</v>
          </cell>
          <cell r="K1566">
            <v>0</v>
          </cell>
          <cell r="R1566">
            <v>0</v>
          </cell>
        </row>
        <row r="1567">
          <cell r="A1567" t="str">
            <v>Fenwick, Prof A</v>
          </cell>
          <cell r="K1567">
            <v>0</v>
          </cell>
          <cell r="R1567">
            <v>0</v>
          </cell>
        </row>
        <row r="1568">
          <cell r="A1568" t="str">
            <v>unknown &amp; general fund</v>
          </cell>
          <cell r="K1568">
            <v>0</v>
          </cell>
          <cell r="R1568">
            <v>0</v>
          </cell>
        </row>
        <row r="1569">
          <cell r="A1569" t="str">
            <v>unknown &amp; general fund</v>
          </cell>
          <cell r="K1569">
            <v>0</v>
          </cell>
          <cell r="R1569">
            <v>0</v>
          </cell>
        </row>
        <row r="1570">
          <cell r="A1570" t="str">
            <v>Fenwick, Prof A</v>
          </cell>
          <cell r="K1570">
            <v>0</v>
          </cell>
          <cell r="R1570">
            <v>0</v>
          </cell>
        </row>
        <row r="1571">
          <cell r="A1571" t="str">
            <v>Fenwick, Prof A</v>
          </cell>
          <cell r="K1571">
            <v>0</v>
          </cell>
          <cell r="R1571">
            <v>0</v>
          </cell>
        </row>
        <row r="1572">
          <cell r="A1572" t="str">
            <v>Fenwick, Prof A</v>
          </cell>
          <cell r="K1572">
            <v>0</v>
          </cell>
          <cell r="R1572">
            <v>0</v>
          </cell>
        </row>
        <row r="1573">
          <cell r="A1573" t="str">
            <v>Fenwick, Prof A</v>
          </cell>
          <cell r="K1573">
            <v>0</v>
          </cell>
          <cell r="R1573">
            <v>0</v>
          </cell>
        </row>
        <row r="1574">
          <cell r="A1574" t="str">
            <v>Fenwick, Prof A</v>
          </cell>
          <cell r="K1574">
            <v>0</v>
          </cell>
          <cell r="R1574">
            <v>0</v>
          </cell>
        </row>
        <row r="1575">
          <cell r="A1575" t="str">
            <v>Haskard, Prof D</v>
          </cell>
          <cell r="K1575">
            <v>0</v>
          </cell>
          <cell r="R1575">
            <v>0</v>
          </cell>
        </row>
        <row r="1576">
          <cell r="A1576" t="str">
            <v>Mason, Dr J</v>
          </cell>
          <cell r="K1576">
            <v>0</v>
          </cell>
          <cell r="R1576">
            <v>0</v>
          </cell>
        </row>
        <row r="1577">
          <cell r="A1577" t="str">
            <v>Sriskandan, Dr S</v>
          </cell>
          <cell r="K1577">
            <v>0</v>
          </cell>
          <cell r="R1577">
            <v>0</v>
          </cell>
        </row>
        <row r="1578">
          <cell r="A1578" t="str">
            <v>Fenwick, Prof A</v>
          </cell>
          <cell r="K1578">
            <v>0</v>
          </cell>
          <cell r="R1578">
            <v>0</v>
          </cell>
        </row>
        <row r="1579">
          <cell r="A1579" t="str">
            <v>Fenwick, Prof A</v>
          </cell>
          <cell r="K1579">
            <v>0</v>
          </cell>
          <cell r="R1579">
            <v>0</v>
          </cell>
        </row>
        <row r="1580">
          <cell r="A1580" t="str">
            <v>Fenwick, Prof A</v>
          </cell>
          <cell r="K1580">
            <v>0</v>
          </cell>
          <cell r="R1580">
            <v>0</v>
          </cell>
        </row>
        <row r="1581">
          <cell r="A1581" t="str">
            <v>unknown &amp; general fund</v>
          </cell>
          <cell r="K1581">
            <v>0</v>
          </cell>
          <cell r="R1581">
            <v>0</v>
          </cell>
        </row>
        <row r="1582">
          <cell r="A1582" t="str">
            <v>Fenwick, Prof A</v>
          </cell>
          <cell r="K1582">
            <v>0</v>
          </cell>
          <cell r="R1582">
            <v>0</v>
          </cell>
        </row>
        <row r="1583">
          <cell r="A1583" t="str">
            <v>Fenwick, Prof A</v>
          </cell>
          <cell r="K1583">
            <v>0</v>
          </cell>
          <cell r="R1583">
            <v>0</v>
          </cell>
        </row>
        <row r="1584">
          <cell r="A1584" t="str">
            <v>unknown &amp; general fund</v>
          </cell>
          <cell r="K1584">
            <v>0</v>
          </cell>
          <cell r="R1584">
            <v>0</v>
          </cell>
        </row>
        <row r="1585">
          <cell r="A1585" t="str">
            <v>unknown &amp; general fund</v>
          </cell>
          <cell r="K1585">
            <v>0</v>
          </cell>
          <cell r="R1585">
            <v>0</v>
          </cell>
        </row>
        <row r="1586">
          <cell r="A1586" t="str">
            <v>Fenwick, Prof A</v>
          </cell>
          <cell r="K1586">
            <v>0</v>
          </cell>
          <cell r="R1586">
            <v>0</v>
          </cell>
        </row>
        <row r="1587">
          <cell r="A1587" t="str">
            <v>Fenwick, Prof A</v>
          </cell>
          <cell r="K1587">
            <v>0</v>
          </cell>
          <cell r="R1587">
            <v>0</v>
          </cell>
        </row>
        <row r="1588">
          <cell r="A1588" t="str">
            <v>unknown &amp; general fund</v>
          </cell>
          <cell r="K1588">
            <v>0</v>
          </cell>
          <cell r="R1588">
            <v>0</v>
          </cell>
        </row>
        <row r="1589">
          <cell r="A1589" t="str">
            <v>Fenwick, Prof A</v>
          </cell>
          <cell r="K1589">
            <v>0</v>
          </cell>
          <cell r="R1589">
            <v>0</v>
          </cell>
        </row>
        <row r="1590">
          <cell r="A1590" t="str">
            <v>Fenwick, Prof A</v>
          </cell>
          <cell r="K1590">
            <v>0</v>
          </cell>
          <cell r="R1590">
            <v>0</v>
          </cell>
        </row>
        <row r="1591">
          <cell r="A1591" t="str">
            <v>Fenwick, Prof A</v>
          </cell>
          <cell r="K1591">
            <v>0</v>
          </cell>
          <cell r="R1591">
            <v>0</v>
          </cell>
        </row>
        <row r="1592">
          <cell r="A1592" t="str">
            <v>Fenwick, Prof A</v>
          </cell>
          <cell r="K1592">
            <v>0</v>
          </cell>
          <cell r="R1592">
            <v>0</v>
          </cell>
        </row>
        <row r="1593">
          <cell r="A1593" t="str">
            <v>Fenwick, Prof A</v>
          </cell>
          <cell r="K1593">
            <v>0</v>
          </cell>
          <cell r="R1593">
            <v>0</v>
          </cell>
        </row>
        <row r="1594">
          <cell r="A1594" t="str">
            <v>Fenwick, Prof A</v>
          </cell>
          <cell r="K1594">
            <v>0</v>
          </cell>
          <cell r="R1594">
            <v>0</v>
          </cell>
        </row>
        <row r="1595">
          <cell r="A1595" t="str">
            <v>unknown &amp; general fund</v>
          </cell>
          <cell r="K1595">
            <v>0</v>
          </cell>
          <cell r="R1595">
            <v>0</v>
          </cell>
        </row>
        <row r="1596">
          <cell r="A1596" t="str">
            <v>unknown &amp; general fund</v>
          </cell>
          <cell r="K1596">
            <v>0</v>
          </cell>
          <cell r="R1596">
            <v>0</v>
          </cell>
        </row>
        <row r="1597">
          <cell r="A1597" t="str">
            <v>unknown &amp; general fund</v>
          </cell>
          <cell r="K1597">
            <v>0</v>
          </cell>
          <cell r="R1597">
            <v>0</v>
          </cell>
        </row>
        <row r="1598">
          <cell r="A1598" t="str">
            <v>Fenwick, Prof A</v>
          </cell>
          <cell r="K1598">
            <v>0</v>
          </cell>
          <cell r="R1598">
            <v>0</v>
          </cell>
        </row>
        <row r="1599">
          <cell r="A1599" t="str">
            <v>Fenwick, Prof A</v>
          </cell>
          <cell r="K1599">
            <v>0</v>
          </cell>
          <cell r="R1599">
            <v>0</v>
          </cell>
        </row>
        <row r="1600">
          <cell r="A1600" t="str">
            <v>Fenwick, Prof A</v>
          </cell>
          <cell r="K1600">
            <v>0</v>
          </cell>
          <cell r="R1600">
            <v>0</v>
          </cell>
        </row>
        <row r="1601">
          <cell r="A1601" t="str">
            <v>Fenwick, Prof A</v>
          </cell>
          <cell r="K1601">
            <v>0</v>
          </cell>
          <cell r="R1601">
            <v>0</v>
          </cell>
        </row>
        <row r="1602">
          <cell r="A1602" t="str">
            <v>unknown &amp; general fund</v>
          </cell>
          <cell r="K1602">
            <v>0</v>
          </cell>
          <cell r="R1602">
            <v>0</v>
          </cell>
        </row>
        <row r="1603">
          <cell r="A1603" t="str">
            <v>Fenwick, Prof A</v>
          </cell>
          <cell r="K1603">
            <v>0</v>
          </cell>
          <cell r="R1603">
            <v>0</v>
          </cell>
        </row>
        <row r="1604">
          <cell r="A1604" t="str">
            <v>Fenwick, Prof A</v>
          </cell>
          <cell r="K1604">
            <v>0</v>
          </cell>
          <cell r="R1604">
            <v>0</v>
          </cell>
        </row>
        <row r="1605">
          <cell r="A1605" t="str">
            <v>Fenwick, Prof A</v>
          </cell>
          <cell r="K1605">
            <v>0</v>
          </cell>
          <cell r="R1605">
            <v>0</v>
          </cell>
        </row>
        <row r="1606">
          <cell r="A1606" t="str">
            <v>Fenwick, Prof A</v>
          </cell>
          <cell r="K1606">
            <v>0</v>
          </cell>
          <cell r="R1606">
            <v>0</v>
          </cell>
        </row>
        <row r="1607">
          <cell r="A1607" t="str">
            <v>Fenwick, Prof A</v>
          </cell>
          <cell r="K1607">
            <v>0</v>
          </cell>
          <cell r="R1607">
            <v>0</v>
          </cell>
        </row>
        <row r="1608">
          <cell r="A1608" t="str">
            <v>unknown &amp; general fund</v>
          </cell>
          <cell r="K1608">
            <v>0</v>
          </cell>
          <cell r="R1608">
            <v>0</v>
          </cell>
        </row>
        <row r="1609">
          <cell r="A1609" t="str">
            <v>unknown &amp; general fund</v>
          </cell>
          <cell r="K1609">
            <v>0</v>
          </cell>
          <cell r="R1609">
            <v>0</v>
          </cell>
        </row>
        <row r="1610">
          <cell r="A1610" t="str">
            <v>unknown &amp; general fund</v>
          </cell>
          <cell r="K1610">
            <v>0</v>
          </cell>
          <cell r="R1610">
            <v>0</v>
          </cell>
        </row>
        <row r="1611">
          <cell r="A1611" t="str">
            <v>Fenwick, Prof A</v>
          </cell>
          <cell r="K1611">
            <v>0</v>
          </cell>
          <cell r="R1611">
            <v>0</v>
          </cell>
        </row>
        <row r="1612">
          <cell r="A1612" t="str">
            <v>Fenwick, Prof A</v>
          </cell>
          <cell r="K1612">
            <v>0</v>
          </cell>
          <cell r="R1612">
            <v>0</v>
          </cell>
        </row>
        <row r="1613">
          <cell r="A1613" t="str">
            <v>Fenwick, Prof A</v>
          </cell>
          <cell r="K1613">
            <v>0</v>
          </cell>
          <cell r="R1613">
            <v>0</v>
          </cell>
        </row>
        <row r="1614">
          <cell r="A1614" t="str">
            <v>unknown &amp; general fund</v>
          </cell>
          <cell r="K1614">
            <v>0</v>
          </cell>
          <cell r="R1614">
            <v>0</v>
          </cell>
        </row>
        <row r="1615">
          <cell r="A1615" t="str">
            <v>Fenwick, Prof A</v>
          </cell>
          <cell r="K1615">
            <v>0</v>
          </cell>
          <cell r="R1615">
            <v>0</v>
          </cell>
        </row>
        <row r="1616">
          <cell r="A1616" t="str">
            <v>unknown &amp; general fund</v>
          </cell>
          <cell r="K1616">
            <v>0</v>
          </cell>
          <cell r="R1616">
            <v>0</v>
          </cell>
        </row>
        <row r="1617">
          <cell r="A1617" t="str">
            <v>unknown &amp; general fund</v>
          </cell>
          <cell r="K1617">
            <v>0</v>
          </cell>
          <cell r="R1617">
            <v>0</v>
          </cell>
        </row>
        <row r="1618">
          <cell r="A1618" t="str">
            <v>unknown &amp; general fund</v>
          </cell>
          <cell r="K1618">
            <v>0</v>
          </cell>
          <cell r="R1618">
            <v>0</v>
          </cell>
        </row>
        <row r="1619">
          <cell r="A1619" t="str">
            <v>Fenwick, Prof A</v>
          </cell>
          <cell r="K1619">
            <v>0</v>
          </cell>
          <cell r="R1619">
            <v>0</v>
          </cell>
        </row>
        <row r="1620">
          <cell r="A1620" t="str">
            <v>unknown &amp; general fund</v>
          </cell>
          <cell r="K1620">
            <v>0</v>
          </cell>
          <cell r="R1620">
            <v>0</v>
          </cell>
        </row>
        <row r="1621">
          <cell r="A1621" t="str">
            <v>Fenwick, Prof A</v>
          </cell>
          <cell r="K1621">
            <v>0</v>
          </cell>
          <cell r="R1621">
            <v>0</v>
          </cell>
        </row>
        <row r="1622">
          <cell r="A1622" t="str">
            <v>unknown &amp; general fund</v>
          </cell>
          <cell r="K1622">
            <v>0</v>
          </cell>
          <cell r="R1622">
            <v>0</v>
          </cell>
        </row>
        <row r="1623">
          <cell r="A1623" t="str">
            <v>unknown &amp; general fund</v>
          </cell>
          <cell r="K1623">
            <v>0</v>
          </cell>
          <cell r="R1623">
            <v>0</v>
          </cell>
        </row>
        <row r="1624">
          <cell r="A1624" t="str">
            <v>unknown &amp; general fund</v>
          </cell>
          <cell r="K1624">
            <v>0</v>
          </cell>
          <cell r="R1624">
            <v>0</v>
          </cell>
        </row>
        <row r="1625">
          <cell r="A1625" t="str">
            <v>Fenwick, Prof A</v>
          </cell>
          <cell r="K1625">
            <v>0</v>
          </cell>
          <cell r="R1625">
            <v>0</v>
          </cell>
        </row>
        <row r="1626">
          <cell r="A1626" t="str">
            <v>Fenwick, Prof A</v>
          </cell>
          <cell r="K1626">
            <v>0</v>
          </cell>
          <cell r="R1626">
            <v>0</v>
          </cell>
        </row>
        <row r="1627">
          <cell r="A1627" t="str">
            <v>Fenwick, Prof A</v>
          </cell>
          <cell r="K1627">
            <v>0</v>
          </cell>
          <cell r="R1627">
            <v>0</v>
          </cell>
        </row>
        <row r="1628">
          <cell r="A1628" t="str">
            <v>fenwick, Prof A</v>
          </cell>
          <cell r="K1628">
            <v>0</v>
          </cell>
          <cell r="R1628">
            <v>0</v>
          </cell>
        </row>
        <row r="1629">
          <cell r="A1629" t="str">
            <v>unknown &amp; general fund</v>
          </cell>
          <cell r="K1629">
            <v>0</v>
          </cell>
          <cell r="R1629">
            <v>0</v>
          </cell>
        </row>
        <row r="1630">
          <cell r="A1630" t="str">
            <v>Fenwick, Prof A</v>
          </cell>
          <cell r="K1630">
            <v>0</v>
          </cell>
          <cell r="R1630">
            <v>0</v>
          </cell>
        </row>
        <row r="1631">
          <cell r="A1631" t="str">
            <v>Fenwick, Prof A</v>
          </cell>
          <cell r="K1631">
            <v>0</v>
          </cell>
          <cell r="R1631">
            <v>0</v>
          </cell>
        </row>
        <row r="1632">
          <cell r="A1632" t="str">
            <v>Fenwick, Prof A</v>
          </cell>
          <cell r="K1632">
            <v>0</v>
          </cell>
          <cell r="R1632">
            <v>0</v>
          </cell>
        </row>
        <row r="1633">
          <cell r="A1633" t="str">
            <v>Fenwick, Prof A</v>
          </cell>
          <cell r="K1633">
            <v>0</v>
          </cell>
          <cell r="R1633">
            <v>0</v>
          </cell>
        </row>
        <row r="1634">
          <cell r="A1634" t="str">
            <v>unknown &amp; general fund</v>
          </cell>
          <cell r="K1634">
            <v>0</v>
          </cell>
          <cell r="R1634">
            <v>0</v>
          </cell>
        </row>
        <row r="1635">
          <cell r="A1635" t="str">
            <v>unknown &amp; general fund</v>
          </cell>
          <cell r="K1635">
            <v>0</v>
          </cell>
          <cell r="R1635">
            <v>0</v>
          </cell>
        </row>
        <row r="1636">
          <cell r="A1636" t="str">
            <v>Fenwick, Prof A</v>
          </cell>
          <cell r="K1636">
            <v>0</v>
          </cell>
          <cell r="R1636">
            <v>0</v>
          </cell>
        </row>
        <row r="1637">
          <cell r="A1637" t="str">
            <v>unknown &amp; general fund</v>
          </cell>
          <cell r="K1637">
            <v>0</v>
          </cell>
          <cell r="R1637">
            <v>0</v>
          </cell>
        </row>
        <row r="1638">
          <cell r="A1638" t="str">
            <v>Cullinan, Prof P</v>
          </cell>
          <cell r="K1638">
            <v>0</v>
          </cell>
          <cell r="R1638">
            <v>0</v>
          </cell>
        </row>
        <row r="1639">
          <cell r="A1639" t="str">
            <v>Fenwick, Prof A</v>
          </cell>
          <cell r="K1639">
            <v>0</v>
          </cell>
          <cell r="R1639">
            <v>0</v>
          </cell>
        </row>
        <row r="1640">
          <cell r="A1640" t="str">
            <v>Chemical Engineering</v>
          </cell>
          <cell r="K1640">
            <v>0</v>
          </cell>
          <cell r="R1640">
            <v>0</v>
          </cell>
        </row>
        <row r="1641">
          <cell r="A1641" t="str">
            <v>Fenwick, Prof A</v>
          </cell>
          <cell r="K1641">
            <v>0</v>
          </cell>
          <cell r="R1641">
            <v>0</v>
          </cell>
        </row>
        <row r="1642">
          <cell r="A1642" t="str">
            <v>Fenwick, Prof A</v>
          </cell>
          <cell r="K1642">
            <v>0</v>
          </cell>
          <cell r="R1642">
            <v>0</v>
          </cell>
        </row>
        <row r="1643">
          <cell r="A1643" t="str">
            <v>Metabolic Medicine</v>
          </cell>
          <cell r="K1643">
            <v>0</v>
          </cell>
          <cell r="R1643">
            <v>0</v>
          </cell>
        </row>
        <row r="1644">
          <cell r="A1644" t="str">
            <v>unknown &amp; general fund</v>
          </cell>
          <cell r="K1644">
            <v>0</v>
          </cell>
          <cell r="R1644">
            <v>0</v>
          </cell>
        </row>
        <row r="1645">
          <cell r="A1645" t="str">
            <v>Fenwick, Prof A</v>
          </cell>
          <cell r="K1645">
            <v>0</v>
          </cell>
          <cell r="R1645">
            <v>0</v>
          </cell>
        </row>
        <row r="1646">
          <cell r="A1646" t="str">
            <v>Fenwick, Prof A</v>
          </cell>
          <cell r="K1646">
            <v>0</v>
          </cell>
          <cell r="R1646">
            <v>0</v>
          </cell>
        </row>
        <row r="1647">
          <cell r="A1647" t="str">
            <v>Fenwick, Prof A</v>
          </cell>
          <cell r="K1647">
            <v>0</v>
          </cell>
          <cell r="R1647">
            <v>0</v>
          </cell>
        </row>
        <row r="1648">
          <cell r="A1648" t="str">
            <v>unknown &amp; general fund</v>
          </cell>
          <cell r="K1648">
            <v>0</v>
          </cell>
          <cell r="R1648">
            <v>0</v>
          </cell>
        </row>
        <row r="1649">
          <cell r="A1649" t="str">
            <v>Fenwick, Prof A</v>
          </cell>
          <cell r="K1649">
            <v>0</v>
          </cell>
          <cell r="R1649">
            <v>0</v>
          </cell>
        </row>
        <row r="1650">
          <cell r="A1650" t="str">
            <v>Fenwick, Prof A</v>
          </cell>
          <cell r="K1650">
            <v>0</v>
          </cell>
          <cell r="R1650">
            <v>0</v>
          </cell>
        </row>
        <row r="1651">
          <cell r="A1651" t="str">
            <v>unknown &amp; general fund</v>
          </cell>
          <cell r="K1651">
            <v>0</v>
          </cell>
          <cell r="R1651">
            <v>0</v>
          </cell>
        </row>
        <row r="1652">
          <cell r="A1652" t="str">
            <v>unknown &amp; general fund</v>
          </cell>
          <cell r="K1652">
            <v>0</v>
          </cell>
          <cell r="R1652">
            <v>0</v>
          </cell>
        </row>
        <row r="1653">
          <cell r="A1653" t="str">
            <v>Fenwick, Prof A</v>
          </cell>
          <cell r="K1653">
            <v>0</v>
          </cell>
          <cell r="R1653">
            <v>0</v>
          </cell>
        </row>
        <row r="1654">
          <cell r="A1654" t="str">
            <v>Fenwick, Prof A</v>
          </cell>
          <cell r="K1654">
            <v>0</v>
          </cell>
          <cell r="R1654">
            <v>0</v>
          </cell>
        </row>
        <row r="1655">
          <cell r="A1655" t="str">
            <v>Fenwick, Prof A</v>
          </cell>
          <cell r="K1655">
            <v>0</v>
          </cell>
          <cell r="R1655">
            <v>0</v>
          </cell>
        </row>
        <row r="1656">
          <cell r="A1656" t="str">
            <v>Fenwick, Prof A</v>
          </cell>
          <cell r="K1656">
            <v>0</v>
          </cell>
          <cell r="R1656">
            <v>0</v>
          </cell>
        </row>
        <row r="1657">
          <cell r="A1657" t="str">
            <v>Fenwick, Prof A</v>
          </cell>
          <cell r="K1657">
            <v>0</v>
          </cell>
          <cell r="R1657">
            <v>0</v>
          </cell>
        </row>
        <row r="1658">
          <cell r="A1658" t="str">
            <v>Fenwick, Prof A</v>
          </cell>
          <cell r="K1658">
            <v>0</v>
          </cell>
          <cell r="R1658">
            <v>0</v>
          </cell>
        </row>
        <row r="1659">
          <cell r="A1659" t="str">
            <v>unknown &amp; general fund</v>
          </cell>
          <cell r="K1659">
            <v>0</v>
          </cell>
          <cell r="R1659">
            <v>0</v>
          </cell>
        </row>
        <row r="1660">
          <cell r="A1660" t="str">
            <v>unknown &amp; general fund</v>
          </cell>
          <cell r="K1660">
            <v>0</v>
          </cell>
          <cell r="R1660">
            <v>0</v>
          </cell>
        </row>
        <row r="1661">
          <cell r="A1661" t="str">
            <v>Fenwick, Prof A</v>
          </cell>
          <cell r="K1661">
            <v>0</v>
          </cell>
          <cell r="R1661">
            <v>0</v>
          </cell>
        </row>
        <row r="1662">
          <cell r="A1662" t="str">
            <v>Fenwick, Prof A</v>
          </cell>
          <cell r="K1662">
            <v>0</v>
          </cell>
          <cell r="R1662">
            <v>0</v>
          </cell>
        </row>
        <row r="1663">
          <cell r="A1663" t="str">
            <v>Fenwick, Prof A</v>
          </cell>
          <cell r="K1663">
            <v>0</v>
          </cell>
          <cell r="R1663">
            <v>0</v>
          </cell>
        </row>
        <row r="1664">
          <cell r="A1664" t="str">
            <v>Fenwick, Prof A</v>
          </cell>
          <cell r="K1664">
            <v>0</v>
          </cell>
          <cell r="R1664">
            <v>0</v>
          </cell>
        </row>
        <row r="1665">
          <cell r="A1665" t="str">
            <v>unknown &amp; general fund</v>
          </cell>
          <cell r="K1665">
            <v>0</v>
          </cell>
          <cell r="R1665">
            <v>0</v>
          </cell>
        </row>
        <row r="1666">
          <cell r="A1666" t="str">
            <v>Fenwick, Prof A</v>
          </cell>
          <cell r="K1666">
            <v>0</v>
          </cell>
          <cell r="R1666">
            <v>0</v>
          </cell>
        </row>
        <row r="1667">
          <cell r="A1667" t="str">
            <v>Fenwick, Prof A</v>
          </cell>
          <cell r="K1667">
            <v>0</v>
          </cell>
          <cell r="R1667">
            <v>0</v>
          </cell>
        </row>
        <row r="1668">
          <cell r="A1668" t="str">
            <v>unknown &amp; general fund</v>
          </cell>
          <cell r="K1668">
            <v>0</v>
          </cell>
          <cell r="R1668">
            <v>0</v>
          </cell>
        </row>
        <row r="1669">
          <cell r="A1669" t="str">
            <v>Fenwick, Prof A</v>
          </cell>
          <cell r="K1669">
            <v>0</v>
          </cell>
          <cell r="R1669">
            <v>0</v>
          </cell>
        </row>
        <row r="1670">
          <cell r="A1670" t="str">
            <v>unknown &amp; general fund</v>
          </cell>
          <cell r="K1670">
            <v>0</v>
          </cell>
          <cell r="R1670">
            <v>0</v>
          </cell>
        </row>
        <row r="1671">
          <cell r="A1671" t="str">
            <v>Fenwick, Prof A</v>
          </cell>
          <cell r="K1671">
            <v>0</v>
          </cell>
          <cell r="R1671">
            <v>0</v>
          </cell>
        </row>
        <row r="1672">
          <cell r="A1672" t="str">
            <v>unknown &amp; general fund</v>
          </cell>
          <cell r="K1672">
            <v>0</v>
          </cell>
          <cell r="R1672">
            <v>0</v>
          </cell>
        </row>
        <row r="1673">
          <cell r="A1673" t="str">
            <v>unknown &amp; general fund</v>
          </cell>
          <cell r="K1673">
            <v>0</v>
          </cell>
          <cell r="R1673">
            <v>0</v>
          </cell>
        </row>
        <row r="1674">
          <cell r="A1674" t="str">
            <v>unknown &amp; general fund</v>
          </cell>
          <cell r="K1674">
            <v>0</v>
          </cell>
          <cell r="R1674">
            <v>0</v>
          </cell>
        </row>
        <row r="1675">
          <cell r="A1675" t="str">
            <v>Fenwick, Prof A</v>
          </cell>
          <cell r="K1675">
            <v>0</v>
          </cell>
          <cell r="R1675">
            <v>0</v>
          </cell>
        </row>
        <row r="1676">
          <cell r="A1676" t="str">
            <v>unknown &amp; general fund</v>
          </cell>
          <cell r="K1676">
            <v>0</v>
          </cell>
          <cell r="R1676">
            <v>0</v>
          </cell>
        </row>
        <row r="1677">
          <cell r="A1677" t="str">
            <v>unknown &amp; general fund</v>
          </cell>
          <cell r="K1677">
            <v>0</v>
          </cell>
          <cell r="R1677">
            <v>0</v>
          </cell>
        </row>
        <row r="1678">
          <cell r="A1678" t="str">
            <v>Fenwick, Prof A</v>
          </cell>
          <cell r="K1678">
            <v>0</v>
          </cell>
          <cell r="R1678">
            <v>0</v>
          </cell>
        </row>
        <row r="1679">
          <cell r="A1679" t="str">
            <v>unknown &amp; general fund</v>
          </cell>
          <cell r="K1679">
            <v>0</v>
          </cell>
          <cell r="R1679">
            <v>0</v>
          </cell>
        </row>
        <row r="1680">
          <cell r="A1680" t="str">
            <v>Fenwick, Prof A</v>
          </cell>
          <cell r="K1680">
            <v>0</v>
          </cell>
          <cell r="R1680">
            <v>0</v>
          </cell>
        </row>
        <row r="1681">
          <cell r="A1681" t="str">
            <v>Fenwick, Prof A</v>
          </cell>
          <cell r="K1681">
            <v>0</v>
          </cell>
          <cell r="R1681">
            <v>0</v>
          </cell>
        </row>
        <row r="1682">
          <cell r="A1682" t="str">
            <v>Fenwick, Prof A</v>
          </cell>
          <cell r="K1682">
            <v>0</v>
          </cell>
          <cell r="R1682">
            <v>0</v>
          </cell>
        </row>
        <row r="1683">
          <cell r="A1683" t="str">
            <v>Fenwick, Prof A</v>
          </cell>
          <cell r="K1683">
            <v>0</v>
          </cell>
          <cell r="R1683">
            <v>0</v>
          </cell>
        </row>
        <row r="1684">
          <cell r="A1684" t="str">
            <v>unknown &amp; general fund</v>
          </cell>
          <cell r="K1684">
            <v>0</v>
          </cell>
          <cell r="R1684">
            <v>0</v>
          </cell>
        </row>
        <row r="1685">
          <cell r="A1685" t="str">
            <v>unknown &amp; general fund</v>
          </cell>
          <cell r="K1685">
            <v>0</v>
          </cell>
          <cell r="R1685">
            <v>0</v>
          </cell>
        </row>
        <row r="1686">
          <cell r="A1686" t="str">
            <v>Fenwick, Prof A</v>
          </cell>
          <cell r="K1686">
            <v>0</v>
          </cell>
          <cell r="R1686">
            <v>0</v>
          </cell>
        </row>
        <row r="1687">
          <cell r="A1687" t="str">
            <v>Fenwick, Prof A</v>
          </cell>
          <cell r="K1687">
            <v>0</v>
          </cell>
          <cell r="R1687">
            <v>0</v>
          </cell>
        </row>
        <row r="1688">
          <cell r="A1688" t="str">
            <v>unknown &amp; general fund</v>
          </cell>
          <cell r="K1688">
            <v>0</v>
          </cell>
          <cell r="R1688">
            <v>0</v>
          </cell>
        </row>
        <row r="1689">
          <cell r="A1689" t="str">
            <v>Fenwick, Prof A</v>
          </cell>
          <cell r="K1689">
            <v>0</v>
          </cell>
          <cell r="R1689">
            <v>0</v>
          </cell>
        </row>
        <row r="1690">
          <cell r="A1690" t="str">
            <v>Fenwick, Prof A</v>
          </cell>
          <cell r="K1690">
            <v>0</v>
          </cell>
          <cell r="R1690">
            <v>0</v>
          </cell>
        </row>
        <row r="1691">
          <cell r="A1691" t="str">
            <v>unknown &amp; general fund</v>
          </cell>
          <cell r="K1691">
            <v>0</v>
          </cell>
          <cell r="R1691">
            <v>0</v>
          </cell>
        </row>
        <row r="1692">
          <cell r="A1692" t="str">
            <v>Fenwick, Prof A</v>
          </cell>
          <cell r="K1692">
            <v>0</v>
          </cell>
          <cell r="R1692">
            <v>0</v>
          </cell>
        </row>
        <row r="1693">
          <cell r="A1693" t="str">
            <v>unknown &amp; general fund</v>
          </cell>
          <cell r="K1693">
            <v>0</v>
          </cell>
          <cell r="R1693">
            <v>0</v>
          </cell>
        </row>
        <row r="1694">
          <cell r="A1694" t="str">
            <v>unknown &amp; general fund</v>
          </cell>
          <cell r="K1694">
            <v>0</v>
          </cell>
          <cell r="R1694">
            <v>0</v>
          </cell>
        </row>
        <row r="1695">
          <cell r="A1695" t="str">
            <v>Fenwick, Prof A</v>
          </cell>
          <cell r="K1695">
            <v>0</v>
          </cell>
          <cell r="R1695">
            <v>0</v>
          </cell>
        </row>
        <row r="1696">
          <cell r="A1696" t="str">
            <v>Fenwick, Prof A</v>
          </cell>
          <cell r="K1696">
            <v>0</v>
          </cell>
          <cell r="R1696">
            <v>0</v>
          </cell>
        </row>
        <row r="1697">
          <cell r="A1697" t="str">
            <v>unknown &amp; general fund</v>
          </cell>
          <cell r="K1697">
            <v>0</v>
          </cell>
          <cell r="R1697">
            <v>0</v>
          </cell>
        </row>
        <row r="1698">
          <cell r="A1698" t="str">
            <v>unknown &amp; general fund</v>
          </cell>
          <cell r="K1698">
            <v>0</v>
          </cell>
          <cell r="R1698">
            <v>0</v>
          </cell>
        </row>
        <row r="1699">
          <cell r="A1699" t="str">
            <v>Fenwick, Prof A</v>
          </cell>
          <cell r="K1699">
            <v>0</v>
          </cell>
          <cell r="R1699">
            <v>0</v>
          </cell>
        </row>
        <row r="1700">
          <cell r="A1700" t="str">
            <v>unknown &amp; general fund</v>
          </cell>
          <cell r="K1700">
            <v>0</v>
          </cell>
          <cell r="R1700">
            <v>0</v>
          </cell>
        </row>
        <row r="1701">
          <cell r="A1701" t="str">
            <v>Fenwick, Prof A</v>
          </cell>
          <cell r="K1701">
            <v>0</v>
          </cell>
          <cell r="R1701">
            <v>0</v>
          </cell>
        </row>
        <row r="1702">
          <cell r="A1702" t="str">
            <v>ICSM Alumni membership</v>
          </cell>
          <cell r="K1702">
            <v>0</v>
          </cell>
          <cell r="R1702">
            <v>0</v>
          </cell>
        </row>
        <row r="1703">
          <cell r="A1703" t="str">
            <v>ICSM Alumni membership</v>
          </cell>
          <cell r="K1703">
            <v>0</v>
          </cell>
          <cell r="R1703">
            <v>0</v>
          </cell>
        </row>
        <row r="1704">
          <cell r="A1704" t="str">
            <v>Charing Cross Alumni  - closed</v>
          </cell>
          <cell r="K1704">
            <v>0</v>
          </cell>
          <cell r="R1704">
            <v>0</v>
          </cell>
        </row>
        <row r="1705">
          <cell r="A1705" t="str">
            <v>Charing Cross Alumni  - closed</v>
          </cell>
          <cell r="K1705">
            <v>0</v>
          </cell>
          <cell r="R1705">
            <v>0</v>
          </cell>
        </row>
        <row r="1706">
          <cell r="A1706" t="str">
            <v>Fenwick, Prof A</v>
          </cell>
          <cell r="K1706">
            <v>0</v>
          </cell>
          <cell r="R1706">
            <v>0</v>
          </cell>
        </row>
        <row r="1707">
          <cell r="A1707" t="str">
            <v>unknown &amp; general fund</v>
          </cell>
          <cell r="K1707">
            <v>0</v>
          </cell>
          <cell r="R1707">
            <v>0</v>
          </cell>
        </row>
        <row r="1708">
          <cell r="A1708" t="str">
            <v>unknown &amp; general fund</v>
          </cell>
          <cell r="K1708">
            <v>0</v>
          </cell>
          <cell r="R1708">
            <v>0</v>
          </cell>
        </row>
        <row r="1709">
          <cell r="A1709" t="str">
            <v>Fenwick, Prof A</v>
          </cell>
          <cell r="K1709">
            <v>0</v>
          </cell>
          <cell r="R1709">
            <v>0</v>
          </cell>
        </row>
        <row r="1710">
          <cell r="A1710" t="str">
            <v>unknown &amp; general fund</v>
          </cell>
          <cell r="K1710">
            <v>0</v>
          </cell>
          <cell r="R1710">
            <v>0</v>
          </cell>
        </row>
        <row r="1711">
          <cell r="A1711" t="str">
            <v>Fenwick, Prof A</v>
          </cell>
          <cell r="K1711">
            <v>0</v>
          </cell>
          <cell r="R1711">
            <v>0</v>
          </cell>
        </row>
        <row r="1712">
          <cell r="A1712" t="str">
            <v>Fenwick, Prof A</v>
          </cell>
          <cell r="K1712">
            <v>0</v>
          </cell>
          <cell r="R1712">
            <v>0</v>
          </cell>
        </row>
        <row r="1713">
          <cell r="A1713" t="str">
            <v>unknown &amp; general fund</v>
          </cell>
          <cell r="K1713">
            <v>0</v>
          </cell>
          <cell r="R1713">
            <v>0</v>
          </cell>
        </row>
        <row r="1714">
          <cell r="A1714" t="str">
            <v>unknown &amp; general fund</v>
          </cell>
          <cell r="K1714">
            <v>0</v>
          </cell>
          <cell r="R1714">
            <v>0</v>
          </cell>
        </row>
        <row r="1715">
          <cell r="A1715" t="str">
            <v>unknown &amp; general fund</v>
          </cell>
          <cell r="K1715">
            <v>0</v>
          </cell>
          <cell r="R1715">
            <v>0</v>
          </cell>
        </row>
        <row r="1716">
          <cell r="A1716" t="str">
            <v>unknown &amp; general fund</v>
          </cell>
          <cell r="K1716">
            <v>0</v>
          </cell>
          <cell r="R1716">
            <v>0</v>
          </cell>
        </row>
        <row r="1717">
          <cell r="A1717" t="str">
            <v>Fenwick, Prof A</v>
          </cell>
          <cell r="K1717">
            <v>0</v>
          </cell>
          <cell r="R1717">
            <v>0</v>
          </cell>
        </row>
        <row r="1718">
          <cell r="A1718" t="str">
            <v>Fenwick, Prof A</v>
          </cell>
          <cell r="K1718">
            <v>0</v>
          </cell>
          <cell r="R1718">
            <v>0</v>
          </cell>
        </row>
        <row r="1719">
          <cell r="A1719" t="str">
            <v>unknown &amp; general fund</v>
          </cell>
          <cell r="K1719">
            <v>0</v>
          </cell>
          <cell r="R1719">
            <v>0</v>
          </cell>
        </row>
        <row r="1720">
          <cell r="A1720" t="str">
            <v>unknown &amp; general fund</v>
          </cell>
          <cell r="K1720">
            <v>0</v>
          </cell>
          <cell r="R1720">
            <v>0</v>
          </cell>
        </row>
        <row r="1721">
          <cell r="A1721" t="str">
            <v>unknown &amp; general fund</v>
          </cell>
          <cell r="K1721">
            <v>0</v>
          </cell>
          <cell r="R1721">
            <v>0</v>
          </cell>
        </row>
        <row r="1722">
          <cell r="A1722" t="str">
            <v>unknown &amp; general fund</v>
          </cell>
          <cell r="K1722">
            <v>0</v>
          </cell>
          <cell r="R1722">
            <v>0</v>
          </cell>
        </row>
        <row r="1723">
          <cell r="A1723" t="str">
            <v>Fenwick, Prof A</v>
          </cell>
          <cell r="K1723">
            <v>0</v>
          </cell>
          <cell r="R1723">
            <v>0</v>
          </cell>
        </row>
        <row r="1724">
          <cell r="A1724" t="str">
            <v>Fenwick, Prof A</v>
          </cell>
          <cell r="K1724">
            <v>0</v>
          </cell>
          <cell r="R1724">
            <v>0</v>
          </cell>
        </row>
        <row r="1725">
          <cell r="A1725" t="str">
            <v>Fenwick, Prof A</v>
          </cell>
          <cell r="K1725">
            <v>0</v>
          </cell>
          <cell r="R1725">
            <v>0</v>
          </cell>
        </row>
        <row r="1726">
          <cell r="A1726" t="str">
            <v>Fenwick, Prof A</v>
          </cell>
          <cell r="K1726">
            <v>0</v>
          </cell>
          <cell r="R1726">
            <v>0</v>
          </cell>
        </row>
        <row r="1727">
          <cell r="A1727" t="str">
            <v>Fenwick, Prof A</v>
          </cell>
          <cell r="K1727">
            <v>0</v>
          </cell>
          <cell r="R1727">
            <v>0</v>
          </cell>
        </row>
        <row r="1728">
          <cell r="A1728" t="str">
            <v>Fenwick, Prof A</v>
          </cell>
          <cell r="K1728">
            <v>0</v>
          </cell>
          <cell r="R1728">
            <v>0</v>
          </cell>
        </row>
        <row r="1729">
          <cell r="A1729" t="str">
            <v>unknown &amp; general fund</v>
          </cell>
          <cell r="K1729">
            <v>0</v>
          </cell>
          <cell r="R1729">
            <v>0</v>
          </cell>
        </row>
        <row r="1730">
          <cell r="A1730" t="str">
            <v>unknown &amp; general fund</v>
          </cell>
          <cell r="K1730">
            <v>0</v>
          </cell>
          <cell r="R1730">
            <v>0</v>
          </cell>
        </row>
        <row r="1731">
          <cell r="A1731" t="str">
            <v>Fenwick, Prof A</v>
          </cell>
          <cell r="K1731">
            <v>0</v>
          </cell>
          <cell r="R1731">
            <v>0</v>
          </cell>
        </row>
        <row r="1732">
          <cell r="A1732" t="str">
            <v>Fenwick, Prof A</v>
          </cell>
          <cell r="K1732">
            <v>0</v>
          </cell>
          <cell r="R1732">
            <v>0</v>
          </cell>
        </row>
        <row r="1733">
          <cell r="A1733" t="str">
            <v>Fenwick, Prof A</v>
          </cell>
          <cell r="K1733">
            <v>0</v>
          </cell>
          <cell r="R1733">
            <v>0</v>
          </cell>
        </row>
        <row r="1734">
          <cell r="A1734" t="str">
            <v>Fenwick, Prof A</v>
          </cell>
          <cell r="K1734">
            <v>0</v>
          </cell>
          <cell r="R1734">
            <v>0</v>
          </cell>
        </row>
        <row r="1735">
          <cell r="A1735" t="str">
            <v>Fenwick, Prof A</v>
          </cell>
          <cell r="K1735">
            <v>0</v>
          </cell>
          <cell r="R1735">
            <v>0</v>
          </cell>
        </row>
        <row r="1736">
          <cell r="A1736" t="str">
            <v>Fenwick, Prof A</v>
          </cell>
          <cell r="K1736">
            <v>0</v>
          </cell>
          <cell r="R1736">
            <v>0</v>
          </cell>
        </row>
        <row r="1737">
          <cell r="A1737" t="str">
            <v>Fenwick, Prof A</v>
          </cell>
          <cell r="K1737">
            <v>0</v>
          </cell>
          <cell r="R1737">
            <v>0</v>
          </cell>
        </row>
        <row r="1738">
          <cell r="A1738" t="str">
            <v>Fenwick, Prof A</v>
          </cell>
          <cell r="K1738">
            <v>0</v>
          </cell>
          <cell r="R1738">
            <v>0</v>
          </cell>
        </row>
        <row r="1739">
          <cell r="A1739" t="str">
            <v>unknown &amp; general fund</v>
          </cell>
          <cell r="K1739">
            <v>0</v>
          </cell>
          <cell r="R1739">
            <v>0</v>
          </cell>
        </row>
        <row r="1740">
          <cell r="A1740" t="str">
            <v>Fenwick, Prof A</v>
          </cell>
          <cell r="K1740">
            <v>0</v>
          </cell>
          <cell r="R1740">
            <v>0</v>
          </cell>
        </row>
        <row r="1741">
          <cell r="A1741" t="str">
            <v>unknown &amp; general fund</v>
          </cell>
          <cell r="K1741">
            <v>0</v>
          </cell>
          <cell r="R1741">
            <v>0</v>
          </cell>
        </row>
        <row r="1742">
          <cell r="A1742" t="str">
            <v>Fenwick, Prof A</v>
          </cell>
          <cell r="K1742">
            <v>0</v>
          </cell>
          <cell r="R1742">
            <v>0</v>
          </cell>
        </row>
        <row r="1743">
          <cell r="A1743" t="str">
            <v>unknown &amp; general fund</v>
          </cell>
          <cell r="K1743">
            <v>0</v>
          </cell>
          <cell r="R1743">
            <v>0</v>
          </cell>
        </row>
        <row r="1744">
          <cell r="A1744" t="str">
            <v>unknown &amp; general fund</v>
          </cell>
          <cell r="K1744">
            <v>0</v>
          </cell>
          <cell r="R1744">
            <v>0</v>
          </cell>
        </row>
        <row r="1745">
          <cell r="A1745" t="str">
            <v>unknown &amp; general fund</v>
          </cell>
          <cell r="K1745">
            <v>0</v>
          </cell>
          <cell r="R1745">
            <v>0</v>
          </cell>
        </row>
        <row r="1746">
          <cell r="A1746" t="str">
            <v>unknown &amp; general fund</v>
          </cell>
          <cell r="K1746">
            <v>0</v>
          </cell>
          <cell r="R1746">
            <v>0</v>
          </cell>
        </row>
        <row r="1747">
          <cell r="A1747" t="str">
            <v>Fenwick, Prof A</v>
          </cell>
          <cell r="K1747">
            <v>0</v>
          </cell>
          <cell r="R1747">
            <v>0</v>
          </cell>
        </row>
        <row r="1748">
          <cell r="A1748" t="str">
            <v>Fenwick, Prof A</v>
          </cell>
          <cell r="K1748">
            <v>0</v>
          </cell>
          <cell r="R1748">
            <v>0</v>
          </cell>
        </row>
        <row r="1749">
          <cell r="A1749" t="str">
            <v>unknown &amp; general fund</v>
          </cell>
          <cell r="K1749">
            <v>0</v>
          </cell>
          <cell r="R1749">
            <v>0</v>
          </cell>
        </row>
        <row r="1750">
          <cell r="A1750" t="str">
            <v>unknown &amp; general fund</v>
          </cell>
          <cell r="K1750">
            <v>0</v>
          </cell>
          <cell r="R1750">
            <v>0</v>
          </cell>
        </row>
        <row r="1751">
          <cell r="A1751" t="str">
            <v>Fenwick, Prof A</v>
          </cell>
          <cell r="K1751">
            <v>0</v>
          </cell>
          <cell r="R1751">
            <v>0</v>
          </cell>
        </row>
        <row r="1752">
          <cell r="A1752" t="str">
            <v>Fenwick, Prof A</v>
          </cell>
          <cell r="K1752">
            <v>0</v>
          </cell>
          <cell r="R1752">
            <v>0</v>
          </cell>
        </row>
        <row r="1753">
          <cell r="A1753" t="str">
            <v>unknown &amp; general fund</v>
          </cell>
          <cell r="K1753">
            <v>0</v>
          </cell>
          <cell r="R1753">
            <v>0</v>
          </cell>
        </row>
        <row r="1754">
          <cell r="A1754" t="str">
            <v>Fenwick, Prof A</v>
          </cell>
          <cell r="K1754">
            <v>0</v>
          </cell>
          <cell r="R1754">
            <v>0</v>
          </cell>
        </row>
        <row r="1755">
          <cell r="A1755" t="str">
            <v>Fenwick, Prof A</v>
          </cell>
          <cell r="K1755">
            <v>0</v>
          </cell>
          <cell r="R1755">
            <v>0</v>
          </cell>
        </row>
        <row r="1756">
          <cell r="A1756" t="str">
            <v>Fenwick, Prof A</v>
          </cell>
          <cell r="K1756">
            <v>0</v>
          </cell>
          <cell r="R1756">
            <v>0</v>
          </cell>
        </row>
        <row r="1757">
          <cell r="A1757" t="str">
            <v>unknown &amp; general fund</v>
          </cell>
          <cell r="K1757">
            <v>0</v>
          </cell>
          <cell r="R1757">
            <v>0</v>
          </cell>
        </row>
        <row r="1758">
          <cell r="A1758" t="str">
            <v>unknown &amp; general fund</v>
          </cell>
          <cell r="K1758">
            <v>0</v>
          </cell>
          <cell r="R1758">
            <v>0</v>
          </cell>
        </row>
        <row r="1759">
          <cell r="A1759" t="str">
            <v>unknown &amp; general fund</v>
          </cell>
          <cell r="K1759">
            <v>0</v>
          </cell>
          <cell r="R1759">
            <v>0</v>
          </cell>
        </row>
        <row r="1760">
          <cell r="A1760" t="str">
            <v>unknown &amp; general fund</v>
          </cell>
          <cell r="K1760">
            <v>0</v>
          </cell>
          <cell r="R1760">
            <v>0</v>
          </cell>
        </row>
        <row r="1761">
          <cell r="A1761" t="str">
            <v>Fenwick, Prof A</v>
          </cell>
          <cell r="K1761">
            <v>0</v>
          </cell>
          <cell r="R1761">
            <v>0</v>
          </cell>
        </row>
        <row r="1762">
          <cell r="A1762" t="str">
            <v>unknown &amp; general fund</v>
          </cell>
          <cell r="K1762">
            <v>0</v>
          </cell>
          <cell r="R1762">
            <v>0</v>
          </cell>
        </row>
        <row r="1763">
          <cell r="A1763" t="str">
            <v>unknown &amp; general fund</v>
          </cell>
          <cell r="K1763">
            <v>0</v>
          </cell>
          <cell r="R1763">
            <v>0</v>
          </cell>
        </row>
        <row r="1764">
          <cell r="A1764" t="str">
            <v>unknown &amp; general fund</v>
          </cell>
          <cell r="K1764">
            <v>0</v>
          </cell>
          <cell r="R1764">
            <v>0</v>
          </cell>
        </row>
        <row r="1765">
          <cell r="A1765" t="str">
            <v>unknown &amp; general fund</v>
          </cell>
          <cell r="K1765">
            <v>0</v>
          </cell>
          <cell r="R1765">
            <v>0</v>
          </cell>
        </row>
        <row r="1766">
          <cell r="A1766" t="str">
            <v>Fenwick, Prof A</v>
          </cell>
          <cell r="K1766">
            <v>0</v>
          </cell>
          <cell r="R1766">
            <v>0</v>
          </cell>
        </row>
        <row r="1767">
          <cell r="A1767" t="str">
            <v>Fenwick, Prof A</v>
          </cell>
          <cell r="K1767">
            <v>0</v>
          </cell>
          <cell r="R1767">
            <v>0</v>
          </cell>
        </row>
        <row r="1768">
          <cell r="A1768" t="str">
            <v>Fenwick, Prof A</v>
          </cell>
          <cell r="K1768">
            <v>0</v>
          </cell>
          <cell r="R1768">
            <v>0</v>
          </cell>
        </row>
        <row r="1769">
          <cell r="A1769" t="str">
            <v>unknown &amp; general fund</v>
          </cell>
          <cell r="K1769">
            <v>0</v>
          </cell>
          <cell r="R1769">
            <v>0</v>
          </cell>
        </row>
        <row r="1770">
          <cell r="A1770" t="str">
            <v>unknown &amp; general fund</v>
          </cell>
          <cell r="K1770">
            <v>0</v>
          </cell>
          <cell r="R1770">
            <v>0</v>
          </cell>
        </row>
        <row r="1771">
          <cell r="A1771" t="str">
            <v>Fenwick, Prof A</v>
          </cell>
          <cell r="K1771">
            <v>0</v>
          </cell>
          <cell r="R1771">
            <v>0</v>
          </cell>
        </row>
        <row r="1772">
          <cell r="A1772" t="str">
            <v>unknown &amp; general fund</v>
          </cell>
          <cell r="K1772">
            <v>0</v>
          </cell>
          <cell r="R1772">
            <v>0</v>
          </cell>
        </row>
        <row r="1773">
          <cell r="A1773" t="str">
            <v>Fenwick, Prof A</v>
          </cell>
          <cell r="K1773">
            <v>0</v>
          </cell>
          <cell r="R1773">
            <v>0</v>
          </cell>
        </row>
        <row r="1774">
          <cell r="A1774" t="str">
            <v>Fenwick, Prof A</v>
          </cell>
          <cell r="K1774">
            <v>0</v>
          </cell>
          <cell r="R1774">
            <v>0</v>
          </cell>
        </row>
        <row r="1775">
          <cell r="A1775" t="str">
            <v>Fenwick, Prof A</v>
          </cell>
          <cell r="K1775">
            <v>0</v>
          </cell>
          <cell r="R1775">
            <v>0</v>
          </cell>
        </row>
        <row r="1776">
          <cell r="A1776" t="str">
            <v>Fenwick, Prof A</v>
          </cell>
          <cell r="K1776">
            <v>0</v>
          </cell>
          <cell r="R1776">
            <v>0</v>
          </cell>
        </row>
        <row r="1777">
          <cell r="A1777" t="str">
            <v>unknown &amp; general fund</v>
          </cell>
          <cell r="K1777">
            <v>0</v>
          </cell>
          <cell r="R1777">
            <v>0</v>
          </cell>
        </row>
        <row r="1778">
          <cell r="A1778" t="str">
            <v>Fenwick, Prof A</v>
          </cell>
          <cell r="K1778">
            <v>0</v>
          </cell>
          <cell r="R1778">
            <v>0</v>
          </cell>
        </row>
        <row r="1779">
          <cell r="A1779" t="str">
            <v>Plant, Prof J</v>
          </cell>
          <cell r="K1779">
            <v>0</v>
          </cell>
          <cell r="R1779">
            <v>0</v>
          </cell>
        </row>
        <row r="1780">
          <cell r="A1780" t="str">
            <v>unknown &amp; general fund</v>
          </cell>
          <cell r="K1780">
            <v>0</v>
          </cell>
          <cell r="R1780">
            <v>0</v>
          </cell>
        </row>
        <row r="1781">
          <cell r="A1781" t="str">
            <v>Fenwick, Prof A</v>
          </cell>
          <cell r="K1781">
            <v>0</v>
          </cell>
          <cell r="R1781">
            <v>0</v>
          </cell>
        </row>
        <row r="1782">
          <cell r="A1782" t="str">
            <v>Fenwick, Prof A</v>
          </cell>
          <cell r="K1782">
            <v>0</v>
          </cell>
          <cell r="R1782">
            <v>0</v>
          </cell>
        </row>
        <row r="1783">
          <cell r="A1783" t="str">
            <v>Fenwick, Prof A</v>
          </cell>
          <cell r="K1783">
            <v>0</v>
          </cell>
          <cell r="R1783">
            <v>0</v>
          </cell>
        </row>
        <row r="1784">
          <cell r="A1784" t="str">
            <v>unknown &amp; general fund</v>
          </cell>
          <cell r="K1784">
            <v>0</v>
          </cell>
          <cell r="R1784">
            <v>0</v>
          </cell>
        </row>
        <row r="1785">
          <cell r="A1785" t="str">
            <v>unknown &amp; general fund</v>
          </cell>
          <cell r="K1785">
            <v>0</v>
          </cell>
          <cell r="R1785">
            <v>0</v>
          </cell>
        </row>
        <row r="1786">
          <cell r="A1786" t="str">
            <v>Fenwick, Prof A</v>
          </cell>
          <cell r="K1786">
            <v>0</v>
          </cell>
          <cell r="R1786">
            <v>0</v>
          </cell>
        </row>
        <row r="1787">
          <cell r="A1787" t="str">
            <v>Fenwick, Prof A</v>
          </cell>
          <cell r="K1787">
            <v>0</v>
          </cell>
          <cell r="R1787">
            <v>0</v>
          </cell>
        </row>
        <row r="1788">
          <cell r="A1788" t="str">
            <v>unknown &amp; general fund</v>
          </cell>
          <cell r="K1788">
            <v>0</v>
          </cell>
          <cell r="R1788">
            <v>0</v>
          </cell>
        </row>
        <row r="1789">
          <cell r="A1789" t="str">
            <v>Fenwick, Prof A</v>
          </cell>
          <cell r="K1789">
            <v>0</v>
          </cell>
          <cell r="R1789">
            <v>0</v>
          </cell>
        </row>
        <row r="1790">
          <cell r="A1790" t="str">
            <v>Fenwick, Prof A</v>
          </cell>
          <cell r="K1790">
            <v>0</v>
          </cell>
          <cell r="R1790">
            <v>0</v>
          </cell>
        </row>
        <row r="1791">
          <cell r="A1791" t="str">
            <v>Fenwick, Prof A</v>
          </cell>
          <cell r="K1791">
            <v>0</v>
          </cell>
          <cell r="R1791">
            <v>0</v>
          </cell>
        </row>
        <row r="1792">
          <cell r="A1792" t="str">
            <v>Fenwick, Prof A</v>
          </cell>
          <cell r="K1792">
            <v>0</v>
          </cell>
          <cell r="R1792">
            <v>0</v>
          </cell>
        </row>
        <row r="1793">
          <cell r="A1793" t="str">
            <v>Fenwick, Prof A</v>
          </cell>
          <cell r="K1793">
            <v>0</v>
          </cell>
          <cell r="R1793">
            <v>0</v>
          </cell>
        </row>
        <row r="1794">
          <cell r="A1794" t="str">
            <v>Fenwick, Prof A</v>
          </cell>
          <cell r="K1794">
            <v>0</v>
          </cell>
          <cell r="R1794">
            <v>0</v>
          </cell>
        </row>
        <row r="1795">
          <cell r="A1795" t="str">
            <v>Fenwick, Prof A</v>
          </cell>
          <cell r="K1795">
            <v>0</v>
          </cell>
          <cell r="R1795">
            <v>0</v>
          </cell>
        </row>
        <row r="1796">
          <cell r="A1796" t="str">
            <v>Fenwick, Prof A</v>
          </cell>
          <cell r="K1796">
            <v>0</v>
          </cell>
          <cell r="R1796">
            <v>0</v>
          </cell>
        </row>
        <row r="1797">
          <cell r="A1797" t="str">
            <v>Fenwick, Prof A</v>
          </cell>
          <cell r="K1797">
            <v>0</v>
          </cell>
          <cell r="R1797">
            <v>0</v>
          </cell>
        </row>
        <row r="1798">
          <cell r="A1798" t="str">
            <v>unknown &amp; general fund</v>
          </cell>
          <cell r="K1798">
            <v>0</v>
          </cell>
          <cell r="R1798">
            <v>0</v>
          </cell>
        </row>
        <row r="1799">
          <cell r="A1799" t="str">
            <v>unknown &amp; general fund</v>
          </cell>
          <cell r="K1799">
            <v>0</v>
          </cell>
          <cell r="R1799">
            <v>0</v>
          </cell>
        </row>
        <row r="1800">
          <cell r="A1800" t="str">
            <v>Fenwick, Prof A</v>
          </cell>
          <cell r="K1800">
            <v>0</v>
          </cell>
          <cell r="R1800">
            <v>0</v>
          </cell>
        </row>
        <row r="1801">
          <cell r="A1801" t="str">
            <v>unknown &amp; general fund</v>
          </cell>
          <cell r="K1801">
            <v>0</v>
          </cell>
          <cell r="R1801">
            <v>0</v>
          </cell>
        </row>
        <row r="1802">
          <cell r="A1802" t="str">
            <v>Fenwick, Prof A</v>
          </cell>
          <cell r="K1802">
            <v>0</v>
          </cell>
          <cell r="R1802">
            <v>0</v>
          </cell>
        </row>
        <row r="1803">
          <cell r="A1803" t="str">
            <v>unknown &amp; general fund</v>
          </cell>
          <cell r="K1803">
            <v>0</v>
          </cell>
          <cell r="R1803">
            <v>0</v>
          </cell>
        </row>
        <row r="1804">
          <cell r="A1804" t="str">
            <v>unknown &amp; general fund</v>
          </cell>
          <cell r="K1804">
            <v>0</v>
          </cell>
          <cell r="R1804">
            <v>0</v>
          </cell>
        </row>
        <row r="1805">
          <cell r="A1805" t="str">
            <v>Fenwick, Prof A</v>
          </cell>
          <cell r="K1805">
            <v>0</v>
          </cell>
          <cell r="R1805">
            <v>0</v>
          </cell>
        </row>
        <row r="1806">
          <cell r="A1806" t="str">
            <v>unknown &amp; general fund</v>
          </cell>
          <cell r="K1806">
            <v>0</v>
          </cell>
          <cell r="R1806">
            <v>0</v>
          </cell>
        </row>
        <row r="1807">
          <cell r="A1807" t="str">
            <v>Fenwick, Prof A</v>
          </cell>
          <cell r="K1807">
            <v>0</v>
          </cell>
          <cell r="R1807">
            <v>0</v>
          </cell>
        </row>
        <row r="1808">
          <cell r="A1808" t="str">
            <v>unknown &amp; general fund</v>
          </cell>
          <cell r="K1808">
            <v>0</v>
          </cell>
          <cell r="R1808">
            <v>0</v>
          </cell>
        </row>
        <row r="1809">
          <cell r="A1809" t="str">
            <v>unknown &amp; general fund</v>
          </cell>
          <cell r="K1809">
            <v>0</v>
          </cell>
          <cell r="R1809">
            <v>0</v>
          </cell>
        </row>
        <row r="1810">
          <cell r="A1810" t="str">
            <v>Fenwick, Prof A</v>
          </cell>
          <cell r="K1810">
            <v>0</v>
          </cell>
          <cell r="R1810">
            <v>0</v>
          </cell>
        </row>
        <row r="1811">
          <cell r="A1811" t="str">
            <v>Fenwick, Prof A</v>
          </cell>
          <cell r="K1811">
            <v>0</v>
          </cell>
          <cell r="R1811">
            <v>0</v>
          </cell>
        </row>
        <row r="1812">
          <cell r="A1812" t="str">
            <v>unknown &amp; general fund</v>
          </cell>
          <cell r="K1812">
            <v>0</v>
          </cell>
          <cell r="R1812">
            <v>0</v>
          </cell>
        </row>
        <row r="1813">
          <cell r="A1813" t="str">
            <v>Fenwick, Prof A</v>
          </cell>
          <cell r="K1813">
            <v>0</v>
          </cell>
          <cell r="R1813">
            <v>0</v>
          </cell>
        </row>
        <row r="1814">
          <cell r="A1814" t="str">
            <v>Fenwick, Prof A</v>
          </cell>
          <cell r="K1814">
            <v>0</v>
          </cell>
          <cell r="R1814">
            <v>0</v>
          </cell>
        </row>
        <row r="1815">
          <cell r="A1815" t="str">
            <v>unknown &amp; general fund</v>
          </cell>
          <cell r="K1815">
            <v>0</v>
          </cell>
          <cell r="R1815">
            <v>0</v>
          </cell>
        </row>
        <row r="1816">
          <cell r="A1816" t="str">
            <v>unknown &amp; general fund</v>
          </cell>
          <cell r="K1816">
            <v>0</v>
          </cell>
          <cell r="R1816">
            <v>0</v>
          </cell>
        </row>
        <row r="1817">
          <cell r="A1817" t="str">
            <v>unknown &amp; general fund</v>
          </cell>
          <cell r="K1817">
            <v>0</v>
          </cell>
          <cell r="R1817">
            <v>0</v>
          </cell>
        </row>
        <row r="1818">
          <cell r="A1818" t="str">
            <v>Fenwick, Prof A</v>
          </cell>
          <cell r="K1818">
            <v>0</v>
          </cell>
          <cell r="R1818">
            <v>0</v>
          </cell>
        </row>
        <row r="1819">
          <cell r="A1819" t="str">
            <v>unknown &amp; general fund</v>
          </cell>
          <cell r="K1819">
            <v>0</v>
          </cell>
          <cell r="R1819">
            <v>0</v>
          </cell>
        </row>
        <row r="1820">
          <cell r="A1820" t="str">
            <v>Fenwick, Prof A</v>
          </cell>
          <cell r="K1820">
            <v>0</v>
          </cell>
          <cell r="R1820">
            <v>0</v>
          </cell>
        </row>
        <row r="1821">
          <cell r="A1821" t="str">
            <v>unknown &amp; general fund</v>
          </cell>
          <cell r="K1821">
            <v>0</v>
          </cell>
          <cell r="R1821">
            <v>0</v>
          </cell>
        </row>
        <row r="1822">
          <cell r="A1822" t="str">
            <v>unknown &amp; general fund</v>
          </cell>
          <cell r="K1822">
            <v>0</v>
          </cell>
          <cell r="R1822">
            <v>0</v>
          </cell>
        </row>
        <row r="1823">
          <cell r="A1823" t="str">
            <v>Fenwick, Prof A</v>
          </cell>
          <cell r="K1823">
            <v>0</v>
          </cell>
          <cell r="R1823">
            <v>0</v>
          </cell>
        </row>
        <row r="1824">
          <cell r="A1824" t="str">
            <v>Fenwick, Prof A</v>
          </cell>
          <cell r="K1824">
            <v>0</v>
          </cell>
          <cell r="R1824">
            <v>0</v>
          </cell>
        </row>
        <row r="1825">
          <cell r="A1825" t="str">
            <v>Fenwick, Prof A</v>
          </cell>
          <cell r="K1825">
            <v>0</v>
          </cell>
          <cell r="R1825">
            <v>0</v>
          </cell>
        </row>
        <row r="1826">
          <cell r="A1826" t="str">
            <v>unknown &amp; general fund</v>
          </cell>
          <cell r="K1826">
            <v>0</v>
          </cell>
          <cell r="R1826">
            <v>0</v>
          </cell>
        </row>
        <row r="1827">
          <cell r="A1827" t="str">
            <v>Fenwick, Prof A</v>
          </cell>
          <cell r="K1827">
            <v>0</v>
          </cell>
          <cell r="R1827">
            <v>0</v>
          </cell>
        </row>
        <row r="1828">
          <cell r="A1828" t="str">
            <v>Sharma, Dr P</v>
          </cell>
          <cell r="K1828">
            <v>0</v>
          </cell>
          <cell r="R1828">
            <v>0</v>
          </cell>
        </row>
        <row r="1829">
          <cell r="A1829" t="str">
            <v>Habib, Prof N</v>
          </cell>
          <cell r="K1829">
            <v>0</v>
          </cell>
          <cell r="R1829">
            <v>0</v>
          </cell>
        </row>
        <row r="1830">
          <cell r="A1830" t="str">
            <v>Stebbing, Dr J</v>
          </cell>
          <cell r="K1830">
            <v>0</v>
          </cell>
          <cell r="R1830">
            <v>0</v>
          </cell>
        </row>
        <row r="1831">
          <cell r="A1831" t="str">
            <v>Fenwick, Prof A</v>
          </cell>
          <cell r="K1831">
            <v>0</v>
          </cell>
          <cell r="R1831">
            <v>0</v>
          </cell>
        </row>
        <row r="1832">
          <cell r="A1832" t="str">
            <v>Fenwick, Prof A</v>
          </cell>
          <cell r="K1832">
            <v>0</v>
          </cell>
          <cell r="R1832">
            <v>0</v>
          </cell>
        </row>
        <row r="1833">
          <cell r="A1833" t="str">
            <v>Fenwick, Prof A</v>
          </cell>
          <cell r="K1833">
            <v>0</v>
          </cell>
          <cell r="R1833">
            <v>0</v>
          </cell>
        </row>
        <row r="1834">
          <cell r="A1834" t="str">
            <v>Fenwick, Prof A</v>
          </cell>
          <cell r="K1834">
            <v>0</v>
          </cell>
          <cell r="R1834">
            <v>0</v>
          </cell>
        </row>
        <row r="1835">
          <cell r="A1835" t="str">
            <v>Fenwick, Prof A</v>
          </cell>
          <cell r="K1835">
            <v>0</v>
          </cell>
          <cell r="R1835">
            <v>0</v>
          </cell>
        </row>
        <row r="1836">
          <cell r="A1836" t="str">
            <v>Fenwick, Prof A</v>
          </cell>
          <cell r="K1836">
            <v>0</v>
          </cell>
          <cell r="R1836">
            <v>0</v>
          </cell>
        </row>
        <row r="1837">
          <cell r="A1837" t="str">
            <v>Fenwick, Prof A</v>
          </cell>
          <cell r="K1837">
            <v>0</v>
          </cell>
          <cell r="R1837">
            <v>0</v>
          </cell>
        </row>
        <row r="1838">
          <cell r="A1838" t="str">
            <v>Fenwick, Prof A</v>
          </cell>
          <cell r="K1838">
            <v>0</v>
          </cell>
          <cell r="R1838">
            <v>0</v>
          </cell>
        </row>
        <row r="1839">
          <cell r="A1839" t="str">
            <v>unknown &amp; general fund</v>
          </cell>
          <cell r="K1839">
            <v>0</v>
          </cell>
          <cell r="R1839">
            <v>0</v>
          </cell>
        </row>
        <row r="1840">
          <cell r="A1840" t="str">
            <v>unknown &amp; general fund</v>
          </cell>
          <cell r="K1840">
            <v>0</v>
          </cell>
          <cell r="R1840">
            <v>0</v>
          </cell>
        </row>
        <row r="1841">
          <cell r="A1841" t="str">
            <v>unknown &amp; general fund</v>
          </cell>
          <cell r="K1841">
            <v>0</v>
          </cell>
          <cell r="R1841">
            <v>0</v>
          </cell>
        </row>
        <row r="1842">
          <cell r="A1842" t="str">
            <v>Fenwick, Prof A</v>
          </cell>
          <cell r="K1842">
            <v>0</v>
          </cell>
          <cell r="R1842">
            <v>0</v>
          </cell>
        </row>
        <row r="1843">
          <cell r="A1843" t="str">
            <v>unknown &amp; general fund</v>
          </cell>
          <cell r="K1843">
            <v>0</v>
          </cell>
          <cell r="R1843">
            <v>0</v>
          </cell>
        </row>
        <row r="1844">
          <cell r="A1844" t="str">
            <v>Fenwick, Prof A</v>
          </cell>
          <cell r="K1844">
            <v>0</v>
          </cell>
          <cell r="R1844">
            <v>0</v>
          </cell>
        </row>
        <row r="1845">
          <cell r="A1845" t="str">
            <v>Fenwick, Prof A</v>
          </cell>
          <cell r="K1845">
            <v>0</v>
          </cell>
          <cell r="R1845">
            <v>0</v>
          </cell>
        </row>
        <row r="1846">
          <cell r="A1846" t="str">
            <v>unknown &amp; general fund</v>
          </cell>
          <cell r="K1846">
            <v>0</v>
          </cell>
          <cell r="R1846">
            <v>0</v>
          </cell>
        </row>
        <row r="1847">
          <cell r="A1847" t="str">
            <v>Fenwick, Prof A</v>
          </cell>
          <cell r="K1847">
            <v>0</v>
          </cell>
          <cell r="R1847">
            <v>0</v>
          </cell>
        </row>
        <row r="1848">
          <cell r="A1848" t="str">
            <v>unknown &amp; general fund</v>
          </cell>
          <cell r="K1848">
            <v>0</v>
          </cell>
          <cell r="R1848">
            <v>0</v>
          </cell>
        </row>
        <row r="1849">
          <cell r="A1849" t="str">
            <v>Fenwick, Prof A</v>
          </cell>
          <cell r="K1849">
            <v>0</v>
          </cell>
          <cell r="R1849">
            <v>0</v>
          </cell>
        </row>
        <row r="1850">
          <cell r="A1850" t="str">
            <v>Fenwick, Prof A</v>
          </cell>
          <cell r="K1850">
            <v>0</v>
          </cell>
          <cell r="R1850">
            <v>0</v>
          </cell>
        </row>
        <row r="1851">
          <cell r="A1851" t="str">
            <v>Stebbing, Dr J</v>
          </cell>
          <cell r="K1851">
            <v>0</v>
          </cell>
          <cell r="R1851">
            <v>0</v>
          </cell>
        </row>
        <row r="1852">
          <cell r="A1852" t="str">
            <v>Fenwick, Prof A</v>
          </cell>
          <cell r="K1852">
            <v>0</v>
          </cell>
          <cell r="R1852">
            <v>0</v>
          </cell>
        </row>
        <row r="1853">
          <cell r="A1853" t="str">
            <v>Fenwick, Prof A</v>
          </cell>
          <cell r="K1853">
            <v>0</v>
          </cell>
          <cell r="R1853">
            <v>0</v>
          </cell>
        </row>
        <row r="1854">
          <cell r="A1854" t="str">
            <v>Fenwick, Prof A</v>
          </cell>
          <cell r="K1854">
            <v>0</v>
          </cell>
          <cell r="R1854">
            <v>0</v>
          </cell>
        </row>
        <row r="1855">
          <cell r="A1855" t="str">
            <v>Cullinan, Prof P</v>
          </cell>
          <cell r="K1855">
            <v>0</v>
          </cell>
          <cell r="R1855">
            <v>0</v>
          </cell>
        </row>
        <row r="1856">
          <cell r="A1856" t="str">
            <v>Fenwick, Prof A</v>
          </cell>
          <cell r="K1856">
            <v>0</v>
          </cell>
          <cell r="R1856">
            <v>0</v>
          </cell>
        </row>
        <row r="1857">
          <cell r="A1857" t="str">
            <v>Cobb, Prof J</v>
          </cell>
          <cell r="K1857">
            <v>0</v>
          </cell>
          <cell r="R1857">
            <v>0</v>
          </cell>
        </row>
        <row r="1858">
          <cell r="A1858" t="str">
            <v>Fenwick, Prof A</v>
          </cell>
          <cell r="K1858">
            <v>0</v>
          </cell>
          <cell r="R1858">
            <v>0</v>
          </cell>
        </row>
        <row r="1859">
          <cell r="A1859" t="str">
            <v>Fenwick, Prof A</v>
          </cell>
          <cell r="K1859">
            <v>0</v>
          </cell>
          <cell r="R1859">
            <v>0</v>
          </cell>
        </row>
        <row r="1860">
          <cell r="A1860" t="str">
            <v>Fenwick, Prof A</v>
          </cell>
          <cell r="K1860">
            <v>0</v>
          </cell>
          <cell r="R1860">
            <v>0</v>
          </cell>
        </row>
        <row r="1861">
          <cell r="A1861" t="str">
            <v>unknown &amp; general fund</v>
          </cell>
          <cell r="K1861">
            <v>0</v>
          </cell>
          <cell r="R1861">
            <v>0</v>
          </cell>
        </row>
        <row r="1862">
          <cell r="A1862" t="str">
            <v>Fenwick, Prof A</v>
          </cell>
          <cell r="K1862">
            <v>0</v>
          </cell>
          <cell r="R1862">
            <v>0</v>
          </cell>
        </row>
        <row r="1863">
          <cell r="A1863" t="str">
            <v>Fenwick, Prof A</v>
          </cell>
          <cell r="K1863">
            <v>0</v>
          </cell>
          <cell r="R1863">
            <v>0</v>
          </cell>
        </row>
        <row r="1864">
          <cell r="A1864" t="str">
            <v>Fenwick, Prof A</v>
          </cell>
          <cell r="K1864">
            <v>0</v>
          </cell>
          <cell r="R1864">
            <v>0</v>
          </cell>
        </row>
        <row r="1865">
          <cell r="A1865" t="str">
            <v>Laffan, Dr M</v>
          </cell>
          <cell r="K1865">
            <v>0</v>
          </cell>
          <cell r="R1865">
            <v>0</v>
          </cell>
        </row>
        <row r="1866">
          <cell r="A1866" t="str">
            <v>unknown &amp; general fund</v>
          </cell>
          <cell r="K1866">
            <v>0</v>
          </cell>
          <cell r="R1866">
            <v>0</v>
          </cell>
        </row>
        <row r="1867">
          <cell r="A1867" t="str">
            <v>Fenwick, Prof A</v>
          </cell>
          <cell r="K1867">
            <v>0</v>
          </cell>
          <cell r="R1867">
            <v>0</v>
          </cell>
        </row>
        <row r="1868">
          <cell r="A1868" t="str">
            <v>Fenwick, Prof A</v>
          </cell>
          <cell r="K1868">
            <v>0</v>
          </cell>
          <cell r="R1868">
            <v>0</v>
          </cell>
        </row>
        <row r="1869">
          <cell r="A1869" t="str">
            <v>Stebbing, Dr J</v>
          </cell>
          <cell r="K1869">
            <v>0</v>
          </cell>
          <cell r="R1869">
            <v>0</v>
          </cell>
        </row>
        <row r="1870">
          <cell r="A1870" t="str">
            <v>Fenwick, Prof A</v>
          </cell>
          <cell r="K1870">
            <v>0</v>
          </cell>
          <cell r="R1870">
            <v>0</v>
          </cell>
        </row>
        <row r="1871">
          <cell r="A1871" t="str">
            <v>Fenwick, Prof A</v>
          </cell>
          <cell r="K1871">
            <v>0</v>
          </cell>
          <cell r="R1871">
            <v>0</v>
          </cell>
        </row>
        <row r="1872">
          <cell r="A1872" t="str">
            <v>Leonard, Prof &amp; Thomas, Prof G</v>
          </cell>
          <cell r="K1872">
            <v>0</v>
          </cell>
          <cell r="R1872">
            <v>0</v>
          </cell>
        </row>
        <row r="1873">
          <cell r="A1873" t="str">
            <v>unknown &amp; general fund</v>
          </cell>
          <cell r="K1873">
            <v>0</v>
          </cell>
          <cell r="R1873">
            <v>0</v>
          </cell>
        </row>
        <row r="1874">
          <cell r="A1874" t="str">
            <v>Fenwick, Prof A</v>
          </cell>
          <cell r="K1874">
            <v>0</v>
          </cell>
          <cell r="R1874">
            <v>0</v>
          </cell>
        </row>
        <row r="1875">
          <cell r="A1875" t="str">
            <v>Fenwick, Prof A</v>
          </cell>
          <cell r="K1875">
            <v>0</v>
          </cell>
          <cell r="R1875">
            <v>0</v>
          </cell>
        </row>
        <row r="1876">
          <cell r="A1876" t="str">
            <v>unknown &amp; general fund</v>
          </cell>
          <cell r="K1876">
            <v>0</v>
          </cell>
          <cell r="R1876">
            <v>0</v>
          </cell>
        </row>
        <row r="1877">
          <cell r="A1877" t="str">
            <v>Fenwick, Prof A</v>
          </cell>
          <cell r="K1877">
            <v>0</v>
          </cell>
          <cell r="R1877">
            <v>0</v>
          </cell>
        </row>
        <row r="1878">
          <cell r="A1878" t="str">
            <v>Fenwick, Prof A</v>
          </cell>
          <cell r="K1878">
            <v>0</v>
          </cell>
          <cell r="R1878">
            <v>0</v>
          </cell>
        </row>
        <row r="1879">
          <cell r="A1879" t="str">
            <v>Fenwick, Prof A</v>
          </cell>
          <cell r="K1879">
            <v>0</v>
          </cell>
          <cell r="R1879">
            <v>0</v>
          </cell>
        </row>
        <row r="1880">
          <cell r="A1880" t="str">
            <v>fenwick, Prof A</v>
          </cell>
          <cell r="K1880">
            <v>0</v>
          </cell>
          <cell r="R1880">
            <v>0</v>
          </cell>
        </row>
        <row r="1881">
          <cell r="A1881" t="str">
            <v>Fenwick, Prof A</v>
          </cell>
          <cell r="K1881">
            <v>0</v>
          </cell>
          <cell r="R1881">
            <v>0</v>
          </cell>
        </row>
        <row r="1882">
          <cell r="A1882" t="str">
            <v>Fenwick, Prof A</v>
          </cell>
          <cell r="K1882">
            <v>0</v>
          </cell>
          <cell r="R1882">
            <v>0</v>
          </cell>
        </row>
        <row r="1883">
          <cell r="A1883" t="str">
            <v>unknown &amp; general fund</v>
          </cell>
          <cell r="K1883">
            <v>0</v>
          </cell>
          <cell r="R1883">
            <v>0</v>
          </cell>
        </row>
        <row r="1884">
          <cell r="A1884" t="str">
            <v>unknown &amp; general fund</v>
          </cell>
          <cell r="K1884">
            <v>0</v>
          </cell>
          <cell r="R1884">
            <v>0</v>
          </cell>
        </row>
        <row r="1885">
          <cell r="A1885" t="str">
            <v>Fenwick, Prof A</v>
          </cell>
          <cell r="K1885">
            <v>0</v>
          </cell>
          <cell r="R1885">
            <v>0</v>
          </cell>
        </row>
        <row r="1886">
          <cell r="A1886" t="str">
            <v>Fenwick, Prof A</v>
          </cell>
          <cell r="K1886">
            <v>0</v>
          </cell>
          <cell r="R1886">
            <v>0</v>
          </cell>
        </row>
        <row r="1887">
          <cell r="A1887" t="str">
            <v>Fenwick, Prof A</v>
          </cell>
          <cell r="K1887">
            <v>0</v>
          </cell>
          <cell r="R1887">
            <v>0</v>
          </cell>
        </row>
        <row r="1888">
          <cell r="A1888" t="str">
            <v>Leonard, Prof &amp; Thomas, Prof G</v>
          </cell>
          <cell r="K1888">
            <v>0</v>
          </cell>
          <cell r="R1888">
            <v>0</v>
          </cell>
        </row>
        <row r="1889">
          <cell r="A1889" t="str">
            <v>unknown &amp; general fund</v>
          </cell>
          <cell r="K1889">
            <v>0</v>
          </cell>
          <cell r="R1889">
            <v>0</v>
          </cell>
        </row>
        <row r="1890">
          <cell r="A1890" t="str">
            <v>unknown &amp; general fund</v>
          </cell>
          <cell r="K1890">
            <v>0</v>
          </cell>
          <cell r="R1890">
            <v>0</v>
          </cell>
        </row>
        <row r="1891">
          <cell r="A1891" t="str">
            <v>unknown &amp; general fund</v>
          </cell>
          <cell r="K1891">
            <v>0</v>
          </cell>
          <cell r="R1891">
            <v>0</v>
          </cell>
        </row>
        <row r="1892">
          <cell r="A1892" t="str">
            <v>Fenwick, Prof A</v>
          </cell>
          <cell r="K1892">
            <v>0</v>
          </cell>
          <cell r="R1892">
            <v>0</v>
          </cell>
        </row>
        <row r="1893">
          <cell r="A1893" t="str">
            <v>unknown &amp; general fund</v>
          </cell>
          <cell r="K1893">
            <v>0</v>
          </cell>
          <cell r="R1893">
            <v>0</v>
          </cell>
        </row>
        <row r="1894">
          <cell r="A1894" t="str">
            <v>Cawley, Prof &amp; Lowe, Dr</v>
          </cell>
          <cell r="K1894">
            <v>0</v>
          </cell>
          <cell r="R1894">
            <v>0</v>
          </cell>
        </row>
        <row r="1895">
          <cell r="A1895" t="str">
            <v>Fenwick, Prof A</v>
          </cell>
          <cell r="K1895">
            <v>0</v>
          </cell>
          <cell r="R1895">
            <v>0</v>
          </cell>
        </row>
        <row r="1896">
          <cell r="A1896" t="str">
            <v>Fenwick, Prof A</v>
          </cell>
          <cell r="K1896">
            <v>0</v>
          </cell>
          <cell r="R1896">
            <v>0</v>
          </cell>
        </row>
        <row r="1897">
          <cell r="A1897" t="str">
            <v>Fenwick, Prof A</v>
          </cell>
          <cell r="K1897">
            <v>0</v>
          </cell>
          <cell r="R1897">
            <v>0</v>
          </cell>
        </row>
        <row r="1898">
          <cell r="A1898" t="str">
            <v>Young, Prof D</v>
          </cell>
          <cell r="K1898">
            <v>0</v>
          </cell>
          <cell r="R1898">
            <v>0</v>
          </cell>
        </row>
        <row r="1899">
          <cell r="A1899" t="str">
            <v>Leonard, Prof &amp; Thomas, Prof G</v>
          </cell>
          <cell r="K1899">
            <v>0</v>
          </cell>
          <cell r="R1899">
            <v>0</v>
          </cell>
        </row>
        <row r="1900">
          <cell r="A1900" t="str">
            <v>Fenwick, Prof A</v>
          </cell>
          <cell r="K1900">
            <v>0</v>
          </cell>
          <cell r="R1900">
            <v>0</v>
          </cell>
        </row>
        <row r="1901">
          <cell r="A1901" t="str">
            <v>Fenwick, Prof A</v>
          </cell>
          <cell r="K1901">
            <v>0</v>
          </cell>
          <cell r="R1901">
            <v>0</v>
          </cell>
        </row>
        <row r="1902">
          <cell r="A1902" t="str">
            <v>unknown &amp; general fund</v>
          </cell>
          <cell r="K1902">
            <v>0</v>
          </cell>
          <cell r="R1902">
            <v>0</v>
          </cell>
        </row>
        <row r="1903">
          <cell r="A1903" t="str">
            <v>Fenwick, Prof A</v>
          </cell>
          <cell r="K1903">
            <v>0</v>
          </cell>
          <cell r="R1903">
            <v>0</v>
          </cell>
        </row>
        <row r="1904">
          <cell r="A1904" t="str">
            <v>Fenwick, Prof A</v>
          </cell>
          <cell r="K1904">
            <v>0</v>
          </cell>
          <cell r="R1904">
            <v>0</v>
          </cell>
        </row>
        <row r="1905">
          <cell r="A1905" t="str">
            <v>Fenwick, Prof A</v>
          </cell>
          <cell r="K1905">
            <v>0</v>
          </cell>
          <cell r="R1905">
            <v>0</v>
          </cell>
        </row>
        <row r="1906">
          <cell r="A1906" t="str">
            <v>Faculty of Med Bursary/Scholarships</v>
          </cell>
          <cell r="K1906">
            <v>0</v>
          </cell>
          <cell r="R1906">
            <v>0</v>
          </cell>
        </row>
        <row r="1907">
          <cell r="A1907" t="str">
            <v>Faculty of Natural Science</v>
          </cell>
          <cell r="K1907">
            <v>0</v>
          </cell>
          <cell r="R1907">
            <v>0</v>
          </cell>
        </row>
        <row r="1908">
          <cell r="A1908" t="str">
            <v>Belvisi, Prof M</v>
          </cell>
          <cell r="K1908">
            <v>0</v>
          </cell>
          <cell r="R1908">
            <v>0</v>
          </cell>
        </row>
        <row r="1909">
          <cell r="A1909" t="str">
            <v>Fenwick, Prof A</v>
          </cell>
          <cell r="K1909">
            <v>0</v>
          </cell>
          <cell r="R1909">
            <v>0</v>
          </cell>
        </row>
        <row r="1910">
          <cell r="A1910" t="str">
            <v>Fenwick, Prof A</v>
          </cell>
          <cell r="K1910">
            <v>0</v>
          </cell>
          <cell r="R1910">
            <v>0</v>
          </cell>
        </row>
        <row r="1911">
          <cell r="A1911" t="str">
            <v>Fenwick, Prof A</v>
          </cell>
          <cell r="K1911">
            <v>0</v>
          </cell>
          <cell r="R1911">
            <v>0</v>
          </cell>
        </row>
        <row r="1912">
          <cell r="A1912" t="str">
            <v>unknown &amp; general fund</v>
          </cell>
          <cell r="K1912">
            <v>0</v>
          </cell>
          <cell r="R1912">
            <v>0</v>
          </cell>
        </row>
        <row r="1913">
          <cell r="A1913" t="str">
            <v>Fenwick, Prof A</v>
          </cell>
          <cell r="K1913">
            <v>0</v>
          </cell>
          <cell r="R1913">
            <v>0</v>
          </cell>
        </row>
        <row r="1914">
          <cell r="A1914" t="str">
            <v>Fenwick, Prof A</v>
          </cell>
          <cell r="K1914">
            <v>0</v>
          </cell>
          <cell r="R1914">
            <v>0</v>
          </cell>
        </row>
        <row r="1915">
          <cell r="A1915" t="str">
            <v>Fenwick, Prof A</v>
          </cell>
          <cell r="K1915">
            <v>0</v>
          </cell>
          <cell r="R1915">
            <v>0</v>
          </cell>
        </row>
        <row r="1916">
          <cell r="A1916" t="str">
            <v>unknown &amp; general fund</v>
          </cell>
          <cell r="K1916">
            <v>0</v>
          </cell>
          <cell r="R1916">
            <v>0</v>
          </cell>
        </row>
        <row r="1917">
          <cell r="A1917" t="str">
            <v>Fenwick, Prof A</v>
          </cell>
          <cell r="K1917">
            <v>0</v>
          </cell>
          <cell r="R1917">
            <v>0</v>
          </cell>
        </row>
        <row r="1918">
          <cell r="A1918" t="str">
            <v>unknown &amp; general fund</v>
          </cell>
          <cell r="K1918">
            <v>0</v>
          </cell>
          <cell r="R1918">
            <v>0</v>
          </cell>
        </row>
        <row r="1919">
          <cell r="A1919" t="str">
            <v>unknown &amp; general fund</v>
          </cell>
          <cell r="K1919">
            <v>0</v>
          </cell>
          <cell r="R1919">
            <v>0</v>
          </cell>
        </row>
        <row r="1920">
          <cell r="A1920" t="str">
            <v>unknown &amp; general fund</v>
          </cell>
          <cell r="K1920">
            <v>0</v>
          </cell>
          <cell r="R1920">
            <v>0</v>
          </cell>
        </row>
        <row r="1921">
          <cell r="A1921" t="str">
            <v>unknown &amp; general fund</v>
          </cell>
          <cell r="K1921">
            <v>0</v>
          </cell>
          <cell r="R1921">
            <v>0</v>
          </cell>
        </row>
        <row r="1922">
          <cell r="A1922" t="str">
            <v>Fenwick, Prof A</v>
          </cell>
          <cell r="K1922">
            <v>0</v>
          </cell>
          <cell r="R1922">
            <v>0</v>
          </cell>
        </row>
        <row r="1923">
          <cell r="A1923" t="str">
            <v>Fenwick, Prof A</v>
          </cell>
          <cell r="K1923">
            <v>0</v>
          </cell>
          <cell r="R1923">
            <v>0</v>
          </cell>
        </row>
        <row r="1924">
          <cell r="A1924" t="str">
            <v>Fenwick, Prof A</v>
          </cell>
          <cell r="K1924">
            <v>0</v>
          </cell>
          <cell r="R1924">
            <v>0</v>
          </cell>
        </row>
        <row r="1925">
          <cell r="A1925" t="str">
            <v>Fenwick, Prof A</v>
          </cell>
          <cell r="K1925">
            <v>0</v>
          </cell>
          <cell r="R1925">
            <v>0</v>
          </cell>
        </row>
        <row r="1926">
          <cell r="A1926" t="str">
            <v>unknown &amp; general fund</v>
          </cell>
          <cell r="K1926">
            <v>0</v>
          </cell>
          <cell r="R1926">
            <v>0</v>
          </cell>
        </row>
        <row r="1927">
          <cell r="A1927" t="str">
            <v>Fenwick, Prof A</v>
          </cell>
          <cell r="K1927">
            <v>0</v>
          </cell>
          <cell r="R1927">
            <v>0</v>
          </cell>
        </row>
        <row r="1928">
          <cell r="A1928" t="str">
            <v>unknown &amp; general fund</v>
          </cell>
          <cell r="K1928">
            <v>0</v>
          </cell>
          <cell r="R1928">
            <v>0</v>
          </cell>
        </row>
        <row r="1929">
          <cell r="A1929" t="str">
            <v>unknown &amp; general fund</v>
          </cell>
          <cell r="K1929">
            <v>0</v>
          </cell>
          <cell r="R1929">
            <v>0</v>
          </cell>
        </row>
        <row r="1930">
          <cell r="A1930" t="str">
            <v>Fenwick, Prof A</v>
          </cell>
          <cell r="K1930">
            <v>0</v>
          </cell>
          <cell r="R1930">
            <v>0</v>
          </cell>
        </row>
        <row r="1931">
          <cell r="A1931" t="str">
            <v>unknown &amp; general fund</v>
          </cell>
          <cell r="K1931">
            <v>0</v>
          </cell>
          <cell r="R1931">
            <v>0</v>
          </cell>
        </row>
        <row r="1932">
          <cell r="A1932" t="str">
            <v>Fenwick, Prof A</v>
          </cell>
          <cell r="K1932">
            <v>0</v>
          </cell>
          <cell r="R1932">
            <v>0</v>
          </cell>
        </row>
        <row r="1933">
          <cell r="A1933" t="str">
            <v>unknown &amp; general fund</v>
          </cell>
          <cell r="K1933">
            <v>0</v>
          </cell>
          <cell r="R1933">
            <v>0</v>
          </cell>
        </row>
        <row r="1934">
          <cell r="A1934" t="str">
            <v>Cullinan, Prof P</v>
          </cell>
          <cell r="K1934">
            <v>0</v>
          </cell>
          <cell r="R1934">
            <v>0</v>
          </cell>
        </row>
        <row r="1935">
          <cell r="A1935" t="str">
            <v>Sriskandan, Dr S</v>
          </cell>
          <cell r="K1935">
            <v>0</v>
          </cell>
          <cell r="R1935">
            <v>0</v>
          </cell>
        </row>
        <row r="1936">
          <cell r="A1936" t="str">
            <v>Polak, Prof J</v>
          </cell>
          <cell r="K1936">
            <v>0</v>
          </cell>
          <cell r="R1936">
            <v>0</v>
          </cell>
        </row>
        <row r="1937">
          <cell r="A1937" t="str">
            <v>Fenwick, Prof A</v>
          </cell>
          <cell r="K1937">
            <v>0</v>
          </cell>
          <cell r="R1937">
            <v>0</v>
          </cell>
        </row>
        <row r="1938">
          <cell r="A1938" t="str">
            <v>Fenwick, Prof A</v>
          </cell>
          <cell r="K1938">
            <v>0</v>
          </cell>
          <cell r="R1938">
            <v>0</v>
          </cell>
        </row>
        <row r="1939">
          <cell r="A1939" t="str">
            <v>unknown &amp; general fund</v>
          </cell>
          <cell r="K1939">
            <v>0</v>
          </cell>
          <cell r="R1939">
            <v>0</v>
          </cell>
        </row>
        <row r="1940">
          <cell r="A1940" t="str">
            <v>unknown &amp; general fund</v>
          </cell>
          <cell r="K1940">
            <v>0</v>
          </cell>
          <cell r="R1940">
            <v>0</v>
          </cell>
        </row>
        <row r="1941">
          <cell r="A1941" t="str">
            <v>Fenwick, Prof A</v>
          </cell>
          <cell r="K1941">
            <v>0</v>
          </cell>
          <cell r="R1941">
            <v>0</v>
          </cell>
        </row>
        <row r="1942">
          <cell r="A1942" t="str">
            <v>Fenwick, Prof A</v>
          </cell>
          <cell r="K1942">
            <v>0</v>
          </cell>
          <cell r="R1942">
            <v>0</v>
          </cell>
        </row>
        <row r="1943">
          <cell r="A1943" t="str">
            <v>unknown &amp; general fund</v>
          </cell>
          <cell r="K1943">
            <v>0</v>
          </cell>
          <cell r="R1943">
            <v>0</v>
          </cell>
        </row>
        <row r="1944">
          <cell r="A1944" t="str">
            <v>unknown &amp; general fund</v>
          </cell>
          <cell r="K1944">
            <v>0</v>
          </cell>
          <cell r="R1944">
            <v>0</v>
          </cell>
        </row>
        <row r="1945">
          <cell r="A1945" t="str">
            <v>unknown &amp; general fund</v>
          </cell>
          <cell r="K1945">
            <v>0</v>
          </cell>
          <cell r="R1945">
            <v>0</v>
          </cell>
        </row>
        <row r="1946">
          <cell r="A1946" t="str">
            <v>Fenwick, Prof A</v>
          </cell>
          <cell r="K1946">
            <v>0</v>
          </cell>
          <cell r="R1946">
            <v>0</v>
          </cell>
        </row>
        <row r="1947">
          <cell r="A1947" t="str">
            <v>Fenwick, Prof A</v>
          </cell>
          <cell r="K1947">
            <v>0</v>
          </cell>
          <cell r="R1947">
            <v>0</v>
          </cell>
        </row>
        <row r="1948">
          <cell r="A1948" t="str">
            <v>Fenwick, Prof A</v>
          </cell>
          <cell r="K1948">
            <v>0</v>
          </cell>
          <cell r="R1948">
            <v>0</v>
          </cell>
        </row>
        <row r="1949">
          <cell r="A1949" t="str">
            <v>Fenwick, Prof A</v>
          </cell>
          <cell r="K1949">
            <v>0</v>
          </cell>
          <cell r="R1949">
            <v>0</v>
          </cell>
        </row>
        <row r="1950">
          <cell r="A1950" t="str">
            <v>Metabolic Medicine</v>
          </cell>
          <cell r="K1950">
            <v>0</v>
          </cell>
          <cell r="R1950">
            <v>0</v>
          </cell>
        </row>
        <row r="1951">
          <cell r="A1951" t="str">
            <v>Stebbing, Dr J</v>
          </cell>
          <cell r="K1951">
            <v>0</v>
          </cell>
          <cell r="R1951">
            <v>0</v>
          </cell>
        </row>
        <row r="1952">
          <cell r="A1952" t="str">
            <v>Collins, Prof P</v>
          </cell>
          <cell r="K1952">
            <v>0</v>
          </cell>
          <cell r="R1952">
            <v>0</v>
          </cell>
        </row>
        <row r="1953">
          <cell r="A1953" t="str">
            <v>Edwards, Dr R</v>
          </cell>
          <cell r="K1953">
            <v>0</v>
          </cell>
          <cell r="R1953">
            <v>0</v>
          </cell>
        </row>
        <row r="1954">
          <cell r="A1954" t="str">
            <v>unknown &amp; general fund</v>
          </cell>
          <cell r="K1954">
            <v>0</v>
          </cell>
          <cell r="R1954">
            <v>0</v>
          </cell>
        </row>
        <row r="1955">
          <cell r="A1955" t="str">
            <v>unknown &amp; general fund</v>
          </cell>
          <cell r="K1955">
            <v>0</v>
          </cell>
          <cell r="R1955">
            <v>0</v>
          </cell>
        </row>
        <row r="1956">
          <cell r="A1956" t="str">
            <v>Fenwick, Prof A</v>
          </cell>
          <cell r="K1956">
            <v>0</v>
          </cell>
          <cell r="R1956">
            <v>0</v>
          </cell>
        </row>
        <row r="1957">
          <cell r="A1957" t="str">
            <v>Fenwick, Prof A</v>
          </cell>
          <cell r="K1957">
            <v>0</v>
          </cell>
          <cell r="R1957">
            <v>0</v>
          </cell>
        </row>
        <row r="1958">
          <cell r="A1958" t="str">
            <v>unknown &amp; general fund</v>
          </cell>
          <cell r="K1958">
            <v>0</v>
          </cell>
          <cell r="R1958">
            <v>0</v>
          </cell>
        </row>
        <row r="1959">
          <cell r="A1959" t="str">
            <v>Fenwick, Prof A</v>
          </cell>
          <cell r="K1959">
            <v>0</v>
          </cell>
          <cell r="R1959">
            <v>0</v>
          </cell>
        </row>
        <row r="1960">
          <cell r="A1960" t="str">
            <v>Fenwick, Prof A</v>
          </cell>
          <cell r="K1960">
            <v>0</v>
          </cell>
          <cell r="R1960">
            <v>0</v>
          </cell>
        </row>
        <row r="1961">
          <cell r="A1961" t="str">
            <v>Fenwick, Prof A</v>
          </cell>
          <cell r="K1961">
            <v>0</v>
          </cell>
          <cell r="R1961">
            <v>0</v>
          </cell>
        </row>
        <row r="1962">
          <cell r="A1962" t="str">
            <v>Fenwick, Prof A</v>
          </cell>
          <cell r="K1962">
            <v>0</v>
          </cell>
          <cell r="R1962">
            <v>0</v>
          </cell>
        </row>
        <row r="1963">
          <cell r="A1963" t="str">
            <v>Fenwick, Prof A</v>
          </cell>
          <cell r="K1963">
            <v>0</v>
          </cell>
          <cell r="R1963">
            <v>0</v>
          </cell>
        </row>
        <row r="1964">
          <cell r="A1964" t="str">
            <v>Alton, Prof E</v>
          </cell>
          <cell r="K1964">
            <v>0</v>
          </cell>
          <cell r="R1964">
            <v>0</v>
          </cell>
        </row>
        <row r="1965">
          <cell r="A1965" t="str">
            <v>Alton, Prof E</v>
          </cell>
          <cell r="K1965">
            <v>0</v>
          </cell>
          <cell r="R1965">
            <v>0</v>
          </cell>
        </row>
        <row r="1966">
          <cell r="A1966" t="str">
            <v>Alton, Prof E</v>
          </cell>
          <cell r="K1966">
            <v>0</v>
          </cell>
          <cell r="R1966">
            <v>0</v>
          </cell>
        </row>
        <row r="1967">
          <cell r="A1967" t="str">
            <v>Metabolic Medicine</v>
          </cell>
          <cell r="K1967">
            <v>0</v>
          </cell>
          <cell r="R1967">
            <v>0</v>
          </cell>
        </row>
        <row r="1968">
          <cell r="A1968" t="str">
            <v>Fenwick, Prof A</v>
          </cell>
          <cell r="K1968">
            <v>0</v>
          </cell>
          <cell r="R1968">
            <v>0</v>
          </cell>
        </row>
        <row r="1969">
          <cell r="A1969" t="str">
            <v>Fenwick, Prof A</v>
          </cell>
          <cell r="K1969">
            <v>0</v>
          </cell>
          <cell r="R1969">
            <v>0</v>
          </cell>
        </row>
        <row r="1970">
          <cell r="A1970" t="str">
            <v>Fenwick, Prof A</v>
          </cell>
          <cell r="K1970">
            <v>0</v>
          </cell>
          <cell r="R1970">
            <v>0</v>
          </cell>
        </row>
        <row r="1971">
          <cell r="A1971" t="str">
            <v>unknown &amp; general fund</v>
          </cell>
          <cell r="K1971">
            <v>0</v>
          </cell>
          <cell r="R1971">
            <v>0</v>
          </cell>
        </row>
        <row r="1972">
          <cell r="A1972" t="str">
            <v>Fenwick, Prof A</v>
          </cell>
          <cell r="K1972">
            <v>0</v>
          </cell>
          <cell r="R1972">
            <v>0</v>
          </cell>
        </row>
        <row r="1973">
          <cell r="A1973" t="str">
            <v>Frost, Prof G</v>
          </cell>
          <cell r="K1973">
            <v>0</v>
          </cell>
          <cell r="R1973">
            <v>0</v>
          </cell>
        </row>
        <row r="1974">
          <cell r="A1974" t="str">
            <v>ICSM Alumni membership</v>
          </cell>
          <cell r="K1974">
            <v>0</v>
          </cell>
          <cell r="R1974">
            <v>0</v>
          </cell>
        </row>
        <row r="1975">
          <cell r="A1975" t="str">
            <v>ICSM Alumni membership</v>
          </cell>
          <cell r="K1975">
            <v>0</v>
          </cell>
          <cell r="R1975">
            <v>0</v>
          </cell>
        </row>
        <row r="1976">
          <cell r="A1976" t="str">
            <v>ICSM Alumni membership</v>
          </cell>
          <cell r="K1976">
            <v>0</v>
          </cell>
          <cell r="R1976">
            <v>0</v>
          </cell>
        </row>
        <row r="1977">
          <cell r="A1977" t="str">
            <v>ICSM Alumni membership</v>
          </cell>
          <cell r="K1977">
            <v>0</v>
          </cell>
          <cell r="R1977">
            <v>0</v>
          </cell>
        </row>
        <row r="1978">
          <cell r="A1978" t="str">
            <v>Charing Cross Alumni  - closed</v>
          </cell>
          <cell r="K1978">
            <v>0</v>
          </cell>
          <cell r="R1978">
            <v>0</v>
          </cell>
        </row>
        <row r="1979">
          <cell r="A1979" t="str">
            <v>Fenwick, Prof A</v>
          </cell>
          <cell r="K1979">
            <v>0</v>
          </cell>
          <cell r="R1979">
            <v>0</v>
          </cell>
        </row>
        <row r="1980">
          <cell r="A1980" t="str">
            <v>Fenwick, Prof A</v>
          </cell>
          <cell r="K1980">
            <v>0</v>
          </cell>
          <cell r="R1980">
            <v>0</v>
          </cell>
        </row>
        <row r="1981">
          <cell r="A1981" t="str">
            <v>Fenwick, Prof A</v>
          </cell>
          <cell r="K1981">
            <v>0</v>
          </cell>
          <cell r="R1981">
            <v>0</v>
          </cell>
        </row>
        <row r="1982">
          <cell r="A1982" t="str">
            <v>unknown &amp; general fund</v>
          </cell>
          <cell r="K1982">
            <v>0</v>
          </cell>
          <cell r="R1982">
            <v>0</v>
          </cell>
        </row>
        <row r="1983">
          <cell r="A1983" t="str">
            <v>unknown &amp; general fund</v>
          </cell>
          <cell r="K1983">
            <v>0</v>
          </cell>
          <cell r="R1983">
            <v>0</v>
          </cell>
        </row>
        <row r="1984">
          <cell r="A1984" t="str">
            <v>unknown &amp; general fund</v>
          </cell>
          <cell r="K1984">
            <v>0</v>
          </cell>
          <cell r="R1984">
            <v>0</v>
          </cell>
        </row>
        <row r="1985">
          <cell r="A1985" t="str">
            <v>Fenwick, Prof A</v>
          </cell>
          <cell r="K1985">
            <v>0</v>
          </cell>
          <cell r="R1985">
            <v>0</v>
          </cell>
        </row>
        <row r="1986">
          <cell r="A1986" t="str">
            <v>Fenwick, Prof A</v>
          </cell>
          <cell r="K1986">
            <v>0</v>
          </cell>
          <cell r="R1986">
            <v>0</v>
          </cell>
        </row>
        <row r="1987">
          <cell r="A1987" t="str">
            <v>unknown &amp; general fund</v>
          </cell>
          <cell r="K1987">
            <v>0</v>
          </cell>
          <cell r="R1987">
            <v>0</v>
          </cell>
        </row>
        <row r="1988">
          <cell r="A1988" t="str">
            <v>unknown &amp; general fund</v>
          </cell>
          <cell r="K1988">
            <v>0</v>
          </cell>
          <cell r="R1988">
            <v>0</v>
          </cell>
        </row>
        <row r="1989">
          <cell r="A1989" t="str">
            <v>unknown &amp; general fund</v>
          </cell>
          <cell r="K1989">
            <v>0</v>
          </cell>
          <cell r="R1989">
            <v>0</v>
          </cell>
        </row>
        <row r="1990">
          <cell r="A1990" t="str">
            <v>unknown &amp; general fund</v>
          </cell>
          <cell r="K1990">
            <v>0</v>
          </cell>
          <cell r="R1990">
            <v>0</v>
          </cell>
        </row>
        <row r="1991">
          <cell r="A1991" t="str">
            <v>Fenwick, Prof A</v>
          </cell>
          <cell r="K1991">
            <v>0</v>
          </cell>
          <cell r="R1991">
            <v>0</v>
          </cell>
        </row>
        <row r="1992">
          <cell r="A1992" t="str">
            <v>Fenwick, Prof A</v>
          </cell>
          <cell r="K1992">
            <v>0</v>
          </cell>
          <cell r="R1992">
            <v>0</v>
          </cell>
        </row>
        <row r="1993">
          <cell r="A1993" t="str">
            <v>unknown &amp; general fund</v>
          </cell>
          <cell r="K1993">
            <v>0</v>
          </cell>
          <cell r="R1993">
            <v>0</v>
          </cell>
        </row>
        <row r="1994">
          <cell r="A1994" t="str">
            <v>unknown &amp; general fund</v>
          </cell>
          <cell r="K1994">
            <v>0</v>
          </cell>
          <cell r="R1994">
            <v>0</v>
          </cell>
        </row>
        <row r="1995">
          <cell r="A1995" t="str">
            <v>unknown &amp; general fund</v>
          </cell>
          <cell r="K1995">
            <v>0</v>
          </cell>
          <cell r="R1995">
            <v>0</v>
          </cell>
        </row>
        <row r="1996">
          <cell r="A1996" t="str">
            <v>Fenwick, Prof A</v>
          </cell>
          <cell r="K1996">
            <v>0</v>
          </cell>
          <cell r="R1996">
            <v>0</v>
          </cell>
        </row>
        <row r="1997">
          <cell r="A1997" t="str">
            <v>Fenwick, Prof A</v>
          </cell>
          <cell r="K1997">
            <v>0</v>
          </cell>
          <cell r="R1997">
            <v>0</v>
          </cell>
        </row>
        <row r="1998">
          <cell r="A1998" t="str">
            <v>unknown &amp; general fund</v>
          </cell>
          <cell r="K1998">
            <v>0</v>
          </cell>
          <cell r="R1998">
            <v>0</v>
          </cell>
        </row>
        <row r="1999">
          <cell r="A1999" t="str">
            <v>Fenwick, Prof A</v>
          </cell>
          <cell r="K1999">
            <v>0</v>
          </cell>
          <cell r="R1999">
            <v>0</v>
          </cell>
        </row>
        <row r="2000">
          <cell r="A2000" t="str">
            <v>Fenwick, Prof A</v>
          </cell>
          <cell r="K2000">
            <v>0</v>
          </cell>
          <cell r="R2000">
            <v>0</v>
          </cell>
        </row>
        <row r="2001">
          <cell r="A2001" t="str">
            <v>unknown &amp; general fund</v>
          </cell>
          <cell r="K2001">
            <v>0</v>
          </cell>
          <cell r="R2001">
            <v>0</v>
          </cell>
        </row>
        <row r="2002">
          <cell r="A2002" t="str">
            <v>Fenwick, Prof A</v>
          </cell>
          <cell r="K2002">
            <v>0</v>
          </cell>
          <cell r="R2002">
            <v>0</v>
          </cell>
        </row>
        <row r="2003">
          <cell r="A2003" t="str">
            <v>Fenwick, Prof A</v>
          </cell>
          <cell r="K2003">
            <v>0</v>
          </cell>
          <cell r="R2003">
            <v>0</v>
          </cell>
        </row>
        <row r="2004">
          <cell r="A2004" t="str">
            <v>unknown &amp; general fund</v>
          </cell>
          <cell r="K2004">
            <v>0</v>
          </cell>
          <cell r="R2004">
            <v>0</v>
          </cell>
        </row>
        <row r="2005">
          <cell r="A2005" t="str">
            <v>unknown &amp; general fund</v>
          </cell>
          <cell r="K2005">
            <v>0</v>
          </cell>
          <cell r="R2005">
            <v>0</v>
          </cell>
        </row>
        <row r="2006">
          <cell r="A2006" t="str">
            <v>unknown &amp; general fund</v>
          </cell>
          <cell r="K2006">
            <v>0</v>
          </cell>
          <cell r="R2006">
            <v>0</v>
          </cell>
        </row>
        <row r="2007">
          <cell r="A2007" t="str">
            <v>unknown &amp; general fund</v>
          </cell>
          <cell r="K2007">
            <v>0</v>
          </cell>
          <cell r="R2007">
            <v>0</v>
          </cell>
        </row>
        <row r="2008">
          <cell r="A2008" t="str">
            <v>Fenwick, Prof A</v>
          </cell>
          <cell r="K2008">
            <v>0</v>
          </cell>
          <cell r="R2008">
            <v>0</v>
          </cell>
        </row>
        <row r="2009">
          <cell r="A2009" t="str">
            <v>Fenwick, Prof A</v>
          </cell>
          <cell r="K2009">
            <v>0</v>
          </cell>
          <cell r="R2009">
            <v>0</v>
          </cell>
        </row>
        <row r="2010">
          <cell r="A2010" t="str">
            <v>Fenwick, Prof A</v>
          </cell>
          <cell r="K2010">
            <v>0</v>
          </cell>
          <cell r="R2010">
            <v>0</v>
          </cell>
        </row>
        <row r="2011">
          <cell r="A2011" t="str">
            <v>unknown &amp; general fund</v>
          </cell>
          <cell r="K2011">
            <v>0</v>
          </cell>
          <cell r="R2011">
            <v>0</v>
          </cell>
        </row>
        <row r="2012">
          <cell r="A2012" t="str">
            <v>Fenwick, Prof A</v>
          </cell>
          <cell r="K2012">
            <v>0</v>
          </cell>
          <cell r="R2012">
            <v>0</v>
          </cell>
        </row>
        <row r="2013">
          <cell r="A2013" t="str">
            <v>unknown &amp; general fund</v>
          </cell>
          <cell r="K2013">
            <v>0</v>
          </cell>
          <cell r="R2013">
            <v>0</v>
          </cell>
        </row>
        <row r="2014">
          <cell r="A2014" t="str">
            <v>unknown &amp; general fund</v>
          </cell>
          <cell r="K2014">
            <v>0</v>
          </cell>
          <cell r="R2014">
            <v>0</v>
          </cell>
        </row>
        <row r="2015">
          <cell r="A2015" t="str">
            <v>Fenwick, Prof A</v>
          </cell>
          <cell r="K2015">
            <v>0</v>
          </cell>
          <cell r="R2015">
            <v>0</v>
          </cell>
        </row>
        <row r="2016">
          <cell r="A2016" t="str">
            <v>Fenwick, Prof A</v>
          </cell>
          <cell r="K2016">
            <v>0</v>
          </cell>
          <cell r="R2016">
            <v>0</v>
          </cell>
        </row>
        <row r="2017">
          <cell r="A2017" t="str">
            <v>unknown &amp; general fund</v>
          </cell>
          <cell r="K2017">
            <v>0</v>
          </cell>
          <cell r="R2017">
            <v>0</v>
          </cell>
        </row>
        <row r="2018">
          <cell r="A2018" t="str">
            <v>unknown &amp; general fund</v>
          </cell>
          <cell r="K2018">
            <v>0</v>
          </cell>
          <cell r="R2018">
            <v>0</v>
          </cell>
        </row>
        <row r="2019">
          <cell r="A2019" t="str">
            <v>Fenwick, Prof A</v>
          </cell>
          <cell r="K2019">
            <v>0</v>
          </cell>
          <cell r="R2019">
            <v>0</v>
          </cell>
        </row>
        <row r="2020">
          <cell r="A2020" t="str">
            <v>Fenwick, Prof A</v>
          </cell>
          <cell r="K2020">
            <v>0</v>
          </cell>
          <cell r="R2020">
            <v>0</v>
          </cell>
        </row>
        <row r="2021">
          <cell r="A2021" t="str">
            <v>Fenwick, Prof A</v>
          </cell>
          <cell r="K2021">
            <v>0</v>
          </cell>
          <cell r="R2021">
            <v>0</v>
          </cell>
        </row>
        <row r="2022">
          <cell r="A2022" t="str">
            <v>Fenwick, Prof A</v>
          </cell>
          <cell r="K2022">
            <v>0</v>
          </cell>
          <cell r="R2022">
            <v>0</v>
          </cell>
        </row>
        <row r="2023">
          <cell r="A2023" t="str">
            <v>Fenwick, Prof A</v>
          </cell>
          <cell r="K2023">
            <v>0</v>
          </cell>
          <cell r="R2023">
            <v>0</v>
          </cell>
        </row>
        <row r="2024">
          <cell r="A2024" t="str">
            <v>unknown &amp; general fund</v>
          </cell>
          <cell r="K2024">
            <v>0</v>
          </cell>
          <cell r="R2024">
            <v>0</v>
          </cell>
        </row>
        <row r="2025">
          <cell r="A2025" t="str">
            <v>Fenwick, Prof A</v>
          </cell>
          <cell r="K2025">
            <v>0</v>
          </cell>
          <cell r="R2025">
            <v>0</v>
          </cell>
        </row>
        <row r="2026">
          <cell r="A2026" t="str">
            <v>unknown &amp; general fund</v>
          </cell>
          <cell r="K2026">
            <v>0</v>
          </cell>
          <cell r="R2026">
            <v>0</v>
          </cell>
        </row>
        <row r="2027">
          <cell r="A2027" t="str">
            <v>unknown &amp; general fund</v>
          </cell>
          <cell r="K2027">
            <v>0</v>
          </cell>
          <cell r="R2027">
            <v>0</v>
          </cell>
        </row>
        <row r="2028">
          <cell r="A2028" t="str">
            <v>Fenwick, Prof A</v>
          </cell>
          <cell r="K2028">
            <v>0</v>
          </cell>
          <cell r="R2028">
            <v>0</v>
          </cell>
        </row>
        <row r="2029">
          <cell r="A2029" t="str">
            <v>unknown &amp; general fund</v>
          </cell>
          <cell r="K2029">
            <v>0</v>
          </cell>
          <cell r="R2029">
            <v>0</v>
          </cell>
        </row>
        <row r="2030">
          <cell r="A2030" t="str">
            <v>unknown &amp; general fund</v>
          </cell>
          <cell r="K2030">
            <v>0</v>
          </cell>
          <cell r="R2030">
            <v>0</v>
          </cell>
        </row>
        <row r="2031">
          <cell r="A2031" t="str">
            <v>unknown &amp; general fund</v>
          </cell>
          <cell r="K2031">
            <v>0</v>
          </cell>
          <cell r="R2031">
            <v>0</v>
          </cell>
        </row>
        <row r="2032">
          <cell r="A2032" t="str">
            <v>Fenwick, Prof A</v>
          </cell>
          <cell r="K2032">
            <v>0</v>
          </cell>
          <cell r="R2032">
            <v>0</v>
          </cell>
        </row>
        <row r="2033">
          <cell r="A2033" t="str">
            <v>Fenwick, Prof A</v>
          </cell>
          <cell r="K2033">
            <v>0</v>
          </cell>
          <cell r="R2033">
            <v>0</v>
          </cell>
        </row>
        <row r="2034">
          <cell r="A2034" t="str">
            <v>Fenwick, Prof A</v>
          </cell>
          <cell r="K2034">
            <v>0</v>
          </cell>
          <cell r="R2034">
            <v>0</v>
          </cell>
        </row>
        <row r="2035">
          <cell r="A2035" t="str">
            <v>unknown &amp; general fund</v>
          </cell>
          <cell r="K2035">
            <v>0</v>
          </cell>
          <cell r="R2035">
            <v>0</v>
          </cell>
        </row>
        <row r="2036">
          <cell r="A2036" t="str">
            <v>unknown &amp; general fund</v>
          </cell>
          <cell r="K2036">
            <v>0</v>
          </cell>
          <cell r="R2036">
            <v>0</v>
          </cell>
        </row>
        <row r="2037">
          <cell r="A2037" t="str">
            <v>unknown &amp; general fund</v>
          </cell>
          <cell r="K2037">
            <v>0</v>
          </cell>
          <cell r="R2037">
            <v>0</v>
          </cell>
        </row>
        <row r="2038">
          <cell r="A2038" t="str">
            <v>unknown &amp; general fund</v>
          </cell>
          <cell r="K2038">
            <v>0</v>
          </cell>
          <cell r="R2038">
            <v>0</v>
          </cell>
        </row>
        <row r="2039">
          <cell r="A2039" t="str">
            <v>Fenwick, Prof A</v>
          </cell>
          <cell r="K2039">
            <v>0</v>
          </cell>
          <cell r="R2039">
            <v>0</v>
          </cell>
        </row>
        <row r="2040">
          <cell r="A2040" t="str">
            <v>Fenwick, Prof A</v>
          </cell>
          <cell r="K2040">
            <v>0</v>
          </cell>
          <cell r="R2040">
            <v>0</v>
          </cell>
        </row>
        <row r="2041">
          <cell r="A2041" t="str">
            <v>Fenwick, Prof A</v>
          </cell>
          <cell r="K2041">
            <v>0</v>
          </cell>
          <cell r="R2041">
            <v>0</v>
          </cell>
        </row>
        <row r="2042">
          <cell r="A2042" t="str">
            <v>Plant, Prof J</v>
          </cell>
          <cell r="K2042">
            <v>0</v>
          </cell>
          <cell r="R2042">
            <v>0</v>
          </cell>
        </row>
        <row r="2043">
          <cell r="A2043" t="str">
            <v>unknown &amp; general fund</v>
          </cell>
          <cell r="K2043">
            <v>0</v>
          </cell>
          <cell r="R2043">
            <v>0</v>
          </cell>
        </row>
        <row r="2044">
          <cell r="A2044" t="str">
            <v>Fenwick, Prof A</v>
          </cell>
          <cell r="K2044">
            <v>0</v>
          </cell>
          <cell r="R2044">
            <v>0</v>
          </cell>
        </row>
        <row r="2045">
          <cell r="A2045" t="str">
            <v>unknown &amp; general fund</v>
          </cell>
          <cell r="K2045">
            <v>0</v>
          </cell>
          <cell r="R2045">
            <v>0</v>
          </cell>
        </row>
        <row r="2046">
          <cell r="A2046" t="str">
            <v>unknown &amp; general fund</v>
          </cell>
          <cell r="K2046">
            <v>0</v>
          </cell>
          <cell r="R2046">
            <v>0</v>
          </cell>
        </row>
        <row r="2047">
          <cell r="A2047" t="str">
            <v>Fenwick, Prof A</v>
          </cell>
          <cell r="K2047">
            <v>0</v>
          </cell>
          <cell r="R2047">
            <v>0</v>
          </cell>
        </row>
        <row r="2048">
          <cell r="A2048" t="str">
            <v>Fenwick, Prof A</v>
          </cell>
          <cell r="K2048">
            <v>0</v>
          </cell>
          <cell r="R2048">
            <v>0</v>
          </cell>
        </row>
        <row r="2049">
          <cell r="A2049" t="str">
            <v>Fenwick, Prof A</v>
          </cell>
          <cell r="K2049">
            <v>0</v>
          </cell>
          <cell r="R2049">
            <v>0</v>
          </cell>
        </row>
        <row r="2050">
          <cell r="A2050" t="str">
            <v>Fenwick, Prof A</v>
          </cell>
          <cell r="K2050">
            <v>0</v>
          </cell>
          <cell r="R2050">
            <v>0</v>
          </cell>
        </row>
        <row r="2051">
          <cell r="A2051" t="str">
            <v>Fenwick, Prof A</v>
          </cell>
          <cell r="K2051">
            <v>0</v>
          </cell>
          <cell r="R2051">
            <v>0</v>
          </cell>
        </row>
        <row r="2052">
          <cell r="A2052" t="str">
            <v>Fenwick, Prof A</v>
          </cell>
          <cell r="K2052">
            <v>0</v>
          </cell>
          <cell r="R2052">
            <v>0</v>
          </cell>
        </row>
        <row r="2053">
          <cell r="A2053" t="str">
            <v>unknown &amp; general fund</v>
          </cell>
          <cell r="K2053">
            <v>0</v>
          </cell>
          <cell r="R2053">
            <v>0</v>
          </cell>
        </row>
        <row r="2054">
          <cell r="A2054" t="str">
            <v>unknown &amp; general fund</v>
          </cell>
          <cell r="K2054">
            <v>0</v>
          </cell>
          <cell r="R2054">
            <v>0</v>
          </cell>
        </row>
        <row r="2055">
          <cell r="A2055" t="str">
            <v>unknown &amp; general fund</v>
          </cell>
          <cell r="K2055">
            <v>0</v>
          </cell>
          <cell r="R2055">
            <v>0</v>
          </cell>
        </row>
        <row r="2056">
          <cell r="A2056" t="str">
            <v>unknown &amp; general fund</v>
          </cell>
          <cell r="K2056">
            <v>0</v>
          </cell>
          <cell r="R2056">
            <v>0</v>
          </cell>
        </row>
        <row r="2057">
          <cell r="A2057" t="str">
            <v>Fenwick, Prof A</v>
          </cell>
          <cell r="K2057">
            <v>0</v>
          </cell>
          <cell r="R2057">
            <v>0</v>
          </cell>
        </row>
        <row r="2058">
          <cell r="A2058" t="str">
            <v>Fenwick, Prof A</v>
          </cell>
          <cell r="K2058">
            <v>0</v>
          </cell>
          <cell r="R2058">
            <v>0</v>
          </cell>
        </row>
        <row r="2059">
          <cell r="A2059" t="str">
            <v>unknown &amp; general fund</v>
          </cell>
          <cell r="K2059">
            <v>0</v>
          </cell>
          <cell r="R2059">
            <v>0</v>
          </cell>
        </row>
        <row r="2060">
          <cell r="A2060" t="str">
            <v>Fenwick, Prof A</v>
          </cell>
          <cell r="K2060">
            <v>0</v>
          </cell>
          <cell r="R2060">
            <v>0</v>
          </cell>
        </row>
        <row r="2061">
          <cell r="A2061" t="str">
            <v>Fenwick, Prof A</v>
          </cell>
          <cell r="K2061">
            <v>0</v>
          </cell>
          <cell r="R2061">
            <v>0</v>
          </cell>
        </row>
        <row r="2062">
          <cell r="A2062" t="str">
            <v>unknown &amp; general fund</v>
          </cell>
          <cell r="K2062">
            <v>0</v>
          </cell>
          <cell r="R2062">
            <v>0</v>
          </cell>
        </row>
        <row r="2063">
          <cell r="A2063" t="str">
            <v>Fenwick, Prof A</v>
          </cell>
          <cell r="K2063">
            <v>0</v>
          </cell>
          <cell r="R2063">
            <v>0</v>
          </cell>
        </row>
        <row r="2064">
          <cell r="A2064" t="str">
            <v>Fenwick, Prof A</v>
          </cell>
          <cell r="K2064">
            <v>0</v>
          </cell>
          <cell r="R2064">
            <v>0</v>
          </cell>
        </row>
        <row r="2065">
          <cell r="A2065" t="str">
            <v>Fenwick, Prof A</v>
          </cell>
          <cell r="K2065">
            <v>0</v>
          </cell>
          <cell r="R2065">
            <v>0</v>
          </cell>
        </row>
        <row r="2066">
          <cell r="A2066" t="str">
            <v>Fenwick, Prof A</v>
          </cell>
          <cell r="K2066">
            <v>0</v>
          </cell>
          <cell r="R2066">
            <v>0</v>
          </cell>
        </row>
        <row r="2067">
          <cell r="A2067" t="str">
            <v>unknown &amp; general fund</v>
          </cell>
          <cell r="K2067">
            <v>0</v>
          </cell>
          <cell r="R2067">
            <v>0</v>
          </cell>
        </row>
        <row r="2068">
          <cell r="A2068" t="str">
            <v>Fenwick, Prof A</v>
          </cell>
          <cell r="K2068">
            <v>0</v>
          </cell>
          <cell r="R2068">
            <v>0</v>
          </cell>
        </row>
        <row r="2069">
          <cell r="A2069" t="str">
            <v>Fenwick, Prof A</v>
          </cell>
          <cell r="K2069">
            <v>0</v>
          </cell>
          <cell r="R2069">
            <v>0</v>
          </cell>
        </row>
        <row r="2070">
          <cell r="A2070" t="str">
            <v>unknown &amp; general fund</v>
          </cell>
          <cell r="K2070">
            <v>0</v>
          </cell>
          <cell r="R2070">
            <v>0</v>
          </cell>
        </row>
        <row r="2071">
          <cell r="A2071" t="str">
            <v>unknown &amp; general fund</v>
          </cell>
          <cell r="K2071">
            <v>0</v>
          </cell>
          <cell r="R2071">
            <v>0</v>
          </cell>
        </row>
        <row r="2072">
          <cell r="A2072" t="str">
            <v>unknown &amp; general fund</v>
          </cell>
          <cell r="K2072">
            <v>0</v>
          </cell>
          <cell r="R2072">
            <v>0</v>
          </cell>
        </row>
        <row r="2073">
          <cell r="A2073" t="str">
            <v>unknown &amp; general fund</v>
          </cell>
          <cell r="K2073">
            <v>0</v>
          </cell>
          <cell r="R2073">
            <v>0</v>
          </cell>
        </row>
        <row r="2074">
          <cell r="A2074" t="str">
            <v>Fenwick, Prof A</v>
          </cell>
          <cell r="K2074">
            <v>0</v>
          </cell>
          <cell r="R2074">
            <v>0</v>
          </cell>
        </row>
        <row r="2075">
          <cell r="A2075" t="str">
            <v>Fenwick, Prof A</v>
          </cell>
          <cell r="K2075">
            <v>0</v>
          </cell>
          <cell r="R2075">
            <v>0</v>
          </cell>
        </row>
        <row r="2076">
          <cell r="A2076" t="str">
            <v>Fenwick, Prof A</v>
          </cell>
          <cell r="K2076">
            <v>0</v>
          </cell>
          <cell r="R2076">
            <v>0</v>
          </cell>
        </row>
        <row r="2077">
          <cell r="A2077" t="str">
            <v>unknown &amp; general fund</v>
          </cell>
          <cell r="K2077">
            <v>0</v>
          </cell>
          <cell r="R2077">
            <v>0</v>
          </cell>
        </row>
        <row r="2078">
          <cell r="A2078" t="str">
            <v>Fenwick, Prof A</v>
          </cell>
          <cell r="K2078">
            <v>0</v>
          </cell>
          <cell r="R2078">
            <v>0</v>
          </cell>
        </row>
        <row r="2079">
          <cell r="A2079" t="str">
            <v>Fenwick, Prof A</v>
          </cell>
          <cell r="K2079">
            <v>0</v>
          </cell>
          <cell r="R2079">
            <v>0</v>
          </cell>
        </row>
        <row r="2080">
          <cell r="A2080" t="str">
            <v>Fenwick, Prof A</v>
          </cell>
          <cell r="K2080">
            <v>0</v>
          </cell>
          <cell r="R2080">
            <v>0</v>
          </cell>
        </row>
        <row r="2081">
          <cell r="A2081" t="str">
            <v>unknown &amp; general fund</v>
          </cell>
          <cell r="K2081">
            <v>0</v>
          </cell>
          <cell r="R2081">
            <v>0</v>
          </cell>
        </row>
        <row r="2082">
          <cell r="A2082" t="str">
            <v>unknown &amp; general fund</v>
          </cell>
          <cell r="K2082">
            <v>0</v>
          </cell>
          <cell r="R2082">
            <v>0</v>
          </cell>
        </row>
        <row r="2083">
          <cell r="A2083" t="str">
            <v>unknown &amp; general fund</v>
          </cell>
          <cell r="K2083">
            <v>0</v>
          </cell>
          <cell r="R2083">
            <v>0</v>
          </cell>
        </row>
        <row r="2084">
          <cell r="A2084" t="str">
            <v>Fenwick, Prof A</v>
          </cell>
          <cell r="K2084">
            <v>0</v>
          </cell>
          <cell r="R2084">
            <v>0</v>
          </cell>
        </row>
        <row r="2085">
          <cell r="A2085" t="str">
            <v>Johnston, Prof S</v>
          </cell>
          <cell r="K2085">
            <v>0</v>
          </cell>
          <cell r="R2085">
            <v>0</v>
          </cell>
        </row>
        <row r="2086">
          <cell r="A2086" t="str">
            <v>Fenwick, Prof A</v>
          </cell>
          <cell r="K2086">
            <v>0</v>
          </cell>
          <cell r="R2086">
            <v>0</v>
          </cell>
        </row>
        <row r="2087">
          <cell r="A2087" t="str">
            <v>unknown &amp; general fund</v>
          </cell>
          <cell r="K2087">
            <v>0</v>
          </cell>
          <cell r="R2087">
            <v>0</v>
          </cell>
        </row>
        <row r="2088">
          <cell r="A2088" t="str">
            <v>Fenwick, Prof A</v>
          </cell>
          <cell r="K2088">
            <v>0</v>
          </cell>
          <cell r="R2088">
            <v>0</v>
          </cell>
        </row>
        <row r="2089">
          <cell r="A2089" t="str">
            <v>Fenwick, Prof A</v>
          </cell>
          <cell r="K2089">
            <v>0</v>
          </cell>
          <cell r="R2089">
            <v>0</v>
          </cell>
        </row>
        <row r="2090">
          <cell r="A2090" t="str">
            <v>unknown &amp; general fund</v>
          </cell>
          <cell r="K2090">
            <v>0</v>
          </cell>
          <cell r="R2090">
            <v>0</v>
          </cell>
        </row>
        <row r="2091">
          <cell r="A2091" t="str">
            <v>Fenwick, Prof A</v>
          </cell>
          <cell r="K2091">
            <v>0</v>
          </cell>
          <cell r="R2091">
            <v>0</v>
          </cell>
        </row>
        <row r="2092">
          <cell r="A2092" t="str">
            <v>Fenwick, Prof A</v>
          </cell>
          <cell r="K2092">
            <v>0</v>
          </cell>
          <cell r="R2092">
            <v>0</v>
          </cell>
        </row>
        <row r="2093">
          <cell r="A2093" t="str">
            <v>Fenwick, Prof A</v>
          </cell>
          <cell r="K2093">
            <v>0</v>
          </cell>
          <cell r="R2093">
            <v>0</v>
          </cell>
        </row>
        <row r="2094">
          <cell r="A2094" t="str">
            <v>unknown &amp; general fund</v>
          </cell>
          <cell r="K2094">
            <v>0</v>
          </cell>
          <cell r="R2094">
            <v>0</v>
          </cell>
        </row>
        <row r="2095">
          <cell r="A2095" t="str">
            <v>Fenwick, Prof A</v>
          </cell>
          <cell r="K2095">
            <v>0</v>
          </cell>
          <cell r="R2095">
            <v>0</v>
          </cell>
        </row>
        <row r="2096">
          <cell r="A2096" t="str">
            <v>Fenwick, Prof A</v>
          </cell>
          <cell r="K2096">
            <v>0</v>
          </cell>
          <cell r="R2096">
            <v>0</v>
          </cell>
        </row>
        <row r="2097">
          <cell r="A2097" t="str">
            <v>Fenwick, Prof A</v>
          </cell>
          <cell r="K2097">
            <v>0</v>
          </cell>
          <cell r="R2097">
            <v>0</v>
          </cell>
        </row>
        <row r="2098">
          <cell r="A2098" t="str">
            <v>Fenwick, Prof A</v>
          </cell>
          <cell r="K2098">
            <v>0</v>
          </cell>
          <cell r="R2098">
            <v>0</v>
          </cell>
        </row>
        <row r="2099">
          <cell r="A2099" t="str">
            <v>Fenwick, Prof A</v>
          </cell>
          <cell r="K2099">
            <v>0</v>
          </cell>
          <cell r="R2099">
            <v>0</v>
          </cell>
        </row>
        <row r="2100">
          <cell r="A2100" t="str">
            <v>Fenwick, Prof A</v>
          </cell>
          <cell r="K2100">
            <v>0</v>
          </cell>
          <cell r="R2100">
            <v>0</v>
          </cell>
        </row>
        <row r="2101">
          <cell r="A2101" t="str">
            <v>Leonard, Prof &amp; Thomas, Prof G</v>
          </cell>
          <cell r="K2101">
            <v>0</v>
          </cell>
          <cell r="R2101">
            <v>0</v>
          </cell>
        </row>
        <row r="2102">
          <cell r="A2102" t="str">
            <v>unknown &amp; general fund</v>
          </cell>
          <cell r="K2102">
            <v>0</v>
          </cell>
          <cell r="R2102">
            <v>0</v>
          </cell>
        </row>
        <row r="2103">
          <cell r="A2103" t="str">
            <v>Fenwick, Prof A</v>
          </cell>
          <cell r="K2103">
            <v>0</v>
          </cell>
          <cell r="R2103">
            <v>0</v>
          </cell>
        </row>
        <row r="2104">
          <cell r="A2104" t="str">
            <v>Fenwick, Prof A</v>
          </cell>
          <cell r="K2104">
            <v>0</v>
          </cell>
          <cell r="R2104">
            <v>0</v>
          </cell>
        </row>
        <row r="2105">
          <cell r="A2105" t="str">
            <v>Fenwick, Prof A</v>
          </cell>
          <cell r="K2105">
            <v>0</v>
          </cell>
          <cell r="R2105">
            <v>0</v>
          </cell>
        </row>
        <row r="2106">
          <cell r="A2106" t="str">
            <v>unknown &amp; general fund</v>
          </cell>
          <cell r="K2106">
            <v>0</v>
          </cell>
          <cell r="R2106">
            <v>0</v>
          </cell>
        </row>
        <row r="2107">
          <cell r="A2107" t="str">
            <v>Fenwick, Prof A</v>
          </cell>
          <cell r="K2107">
            <v>0</v>
          </cell>
          <cell r="R2107">
            <v>0</v>
          </cell>
        </row>
        <row r="2108">
          <cell r="A2108" t="str">
            <v>Fenwick, Prof A</v>
          </cell>
          <cell r="K2108">
            <v>0</v>
          </cell>
          <cell r="R2108">
            <v>0</v>
          </cell>
        </row>
        <row r="2109">
          <cell r="A2109" t="str">
            <v>unknown &amp; general fund</v>
          </cell>
          <cell r="K2109">
            <v>0</v>
          </cell>
          <cell r="R2109">
            <v>0</v>
          </cell>
        </row>
        <row r="2110">
          <cell r="A2110" t="str">
            <v>Mason, Dr J</v>
          </cell>
          <cell r="K2110">
            <v>0</v>
          </cell>
          <cell r="R2110">
            <v>0</v>
          </cell>
        </row>
        <row r="2111">
          <cell r="A2111" t="str">
            <v>Fenwick, Prof A</v>
          </cell>
          <cell r="K2111">
            <v>0</v>
          </cell>
          <cell r="R2111">
            <v>0</v>
          </cell>
        </row>
        <row r="2112">
          <cell r="A2112" t="str">
            <v>Fenwick, Prof A</v>
          </cell>
          <cell r="K2112">
            <v>0</v>
          </cell>
          <cell r="R2112">
            <v>0</v>
          </cell>
        </row>
        <row r="2113">
          <cell r="A2113" t="str">
            <v>Fenwick, Prof A</v>
          </cell>
          <cell r="K2113">
            <v>0</v>
          </cell>
          <cell r="R2113">
            <v>0</v>
          </cell>
        </row>
        <row r="2114">
          <cell r="A2114" t="str">
            <v>unknown &amp; general fund</v>
          </cell>
          <cell r="K2114">
            <v>0</v>
          </cell>
          <cell r="R2114">
            <v>0</v>
          </cell>
        </row>
        <row r="2115">
          <cell r="A2115" t="str">
            <v>unknown &amp; general fund</v>
          </cell>
          <cell r="K2115">
            <v>0</v>
          </cell>
          <cell r="R2115">
            <v>0</v>
          </cell>
        </row>
        <row r="2116">
          <cell r="A2116" t="str">
            <v>unknown &amp; general fund</v>
          </cell>
          <cell r="K2116">
            <v>0</v>
          </cell>
          <cell r="R2116">
            <v>0</v>
          </cell>
        </row>
        <row r="2117">
          <cell r="A2117" t="str">
            <v>Fenwick, Prof A</v>
          </cell>
          <cell r="K2117">
            <v>0</v>
          </cell>
          <cell r="R2117">
            <v>0</v>
          </cell>
        </row>
        <row r="2118">
          <cell r="A2118" t="str">
            <v>Fenwick, Prof A</v>
          </cell>
          <cell r="K2118">
            <v>0</v>
          </cell>
          <cell r="R2118">
            <v>0</v>
          </cell>
        </row>
        <row r="2119">
          <cell r="A2119" t="str">
            <v>Wort, Dr SJ</v>
          </cell>
          <cell r="K2119">
            <v>0</v>
          </cell>
          <cell r="R2119">
            <v>0</v>
          </cell>
        </row>
        <row r="2120">
          <cell r="A2120" t="str">
            <v>Fenwick, Prof A</v>
          </cell>
          <cell r="K2120">
            <v>0</v>
          </cell>
          <cell r="R2120">
            <v>0</v>
          </cell>
        </row>
        <row r="2121">
          <cell r="A2121" t="str">
            <v>Fenwick, Prof A</v>
          </cell>
          <cell r="K2121">
            <v>0</v>
          </cell>
          <cell r="R2121">
            <v>0</v>
          </cell>
        </row>
        <row r="2122">
          <cell r="A2122" t="str">
            <v>Alton, Prof E</v>
          </cell>
          <cell r="K2122">
            <v>0</v>
          </cell>
          <cell r="R2122">
            <v>0</v>
          </cell>
        </row>
        <row r="2123">
          <cell r="A2123" t="str">
            <v>Habib, Prof N</v>
          </cell>
          <cell r="K2123">
            <v>0</v>
          </cell>
          <cell r="R2123">
            <v>0</v>
          </cell>
        </row>
        <row r="2124">
          <cell r="A2124" t="str">
            <v>Habib, Prof N</v>
          </cell>
          <cell r="K2124">
            <v>0</v>
          </cell>
          <cell r="R2124">
            <v>0</v>
          </cell>
        </row>
        <row r="2125">
          <cell r="A2125" t="str">
            <v>unknown &amp; general fund</v>
          </cell>
          <cell r="K2125">
            <v>0</v>
          </cell>
          <cell r="R2125">
            <v>0</v>
          </cell>
        </row>
        <row r="2126">
          <cell r="A2126" t="str">
            <v>Fenwick, Prof A</v>
          </cell>
          <cell r="K2126">
            <v>0</v>
          </cell>
          <cell r="R2126">
            <v>0</v>
          </cell>
        </row>
        <row r="2127">
          <cell r="A2127" t="str">
            <v>Fenwick, Prof A</v>
          </cell>
          <cell r="K2127">
            <v>0</v>
          </cell>
          <cell r="R2127">
            <v>0</v>
          </cell>
        </row>
        <row r="2128">
          <cell r="A2128" t="str">
            <v>unknown &amp; general fund</v>
          </cell>
          <cell r="K2128">
            <v>0</v>
          </cell>
          <cell r="R2128">
            <v>0</v>
          </cell>
        </row>
        <row r="2129">
          <cell r="A2129" t="str">
            <v>Fenwick, Prof A</v>
          </cell>
          <cell r="K2129">
            <v>0</v>
          </cell>
          <cell r="R2129">
            <v>0</v>
          </cell>
        </row>
        <row r="2130">
          <cell r="A2130" t="str">
            <v>Fenwick, Prof A</v>
          </cell>
          <cell r="K2130">
            <v>0</v>
          </cell>
          <cell r="R2130">
            <v>0</v>
          </cell>
        </row>
        <row r="2131">
          <cell r="A2131" t="str">
            <v>unknown &amp; general fund</v>
          </cell>
          <cell r="K2131">
            <v>0</v>
          </cell>
          <cell r="R2131">
            <v>0</v>
          </cell>
        </row>
        <row r="2132">
          <cell r="A2132" t="str">
            <v>Stebbing, Dr J</v>
          </cell>
          <cell r="K2132">
            <v>0</v>
          </cell>
          <cell r="R2132">
            <v>0</v>
          </cell>
        </row>
        <row r="2133">
          <cell r="A2133" t="str">
            <v>Fenwick, Prof A</v>
          </cell>
          <cell r="K2133">
            <v>0</v>
          </cell>
          <cell r="R2133">
            <v>0</v>
          </cell>
        </row>
        <row r="2134">
          <cell r="A2134" t="str">
            <v>Fenwick, Prof A</v>
          </cell>
          <cell r="K2134">
            <v>0</v>
          </cell>
          <cell r="R2134">
            <v>0</v>
          </cell>
        </row>
        <row r="2135">
          <cell r="A2135" t="str">
            <v>Cheshire, Prof N</v>
          </cell>
          <cell r="K2135">
            <v>0</v>
          </cell>
          <cell r="R2135">
            <v>0</v>
          </cell>
        </row>
        <row r="2136">
          <cell r="A2136" t="str">
            <v>Fenwick, Prof A</v>
          </cell>
          <cell r="K2136">
            <v>0</v>
          </cell>
          <cell r="R2136">
            <v>0</v>
          </cell>
        </row>
        <row r="2137">
          <cell r="A2137" t="str">
            <v>Fenwick, Prof A</v>
          </cell>
          <cell r="K2137">
            <v>0</v>
          </cell>
          <cell r="R2137">
            <v>0</v>
          </cell>
        </row>
        <row r="2138">
          <cell r="A2138" t="str">
            <v>Lam, Prof EW</v>
          </cell>
          <cell r="K2138">
            <v>0</v>
          </cell>
          <cell r="R2138">
            <v>0</v>
          </cell>
        </row>
        <row r="2139">
          <cell r="A2139" t="str">
            <v>Fenwick, Prof A</v>
          </cell>
          <cell r="K2139">
            <v>0</v>
          </cell>
          <cell r="R2139">
            <v>0</v>
          </cell>
        </row>
        <row r="2140">
          <cell r="A2140" t="str">
            <v>Fenwick, Prof A</v>
          </cell>
          <cell r="K2140">
            <v>0</v>
          </cell>
          <cell r="R2140">
            <v>0</v>
          </cell>
        </row>
        <row r="2141">
          <cell r="A2141" t="str">
            <v>unknown &amp; general fund</v>
          </cell>
          <cell r="K2141">
            <v>0</v>
          </cell>
          <cell r="R2141">
            <v>0</v>
          </cell>
        </row>
        <row r="2142">
          <cell r="A2142" t="str">
            <v>Fenwick, Prof A</v>
          </cell>
          <cell r="K2142">
            <v>0</v>
          </cell>
          <cell r="R2142">
            <v>0</v>
          </cell>
        </row>
        <row r="2143">
          <cell r="A2143" t="str">
            <v>Fenwick, Prof A</v>
          </cell>
          <cell r="K2143">
            <v>0</v>
          </cell>
          <cell r="R2143">
            <v>0</v>
          </cell>
        </row>
        <row r="2144">
          <cell r="A2144" t="str">
            <v>unknown &amp; general fund</v>
          </cell>
          <cell r="K2144">
            <v>0</v>
          </cell>
          <cell r="R2144">
            <v>0</v>
          </cell>
        </row>
        <row r="2145">
          <cell r="A2145" t="str">
            <v>Fenwick, Prof A</v>
          </cell>
          <cell r="K2145">
            <v>0</v>
          </cell>
          <cell r="R2145">
            <v>0</v>
          </cell>
        </row>
        <row r="2146">
          <cell r="A2146" t="str">
            <v>Fenwick, Prof A</v>
          </cell>
          <cell r="K2146">
            <v>0</v>
          </cell>
          <cell r="R2146">
            <v>0</v>
          </cell>
        </row>
        <row r="2147">
          <cell r="A2147" t="str">
            <v>Fenwick, Prof A</v>
          </cell>
          <cell r="K2147">
            <v>0</v>
          </cell>
          <cell r="R2147">
            <v>0</v>
          </cell>
        </row>
        <row r="2148">
          <cell r="A2148" t="str">
            <v>unknown &amp; general fund</v>
          </cell>
          <cell r="K2148">
            <v>0</v>
          </cell>
          <cell r="R2148">
            <v>0</v>
          </cell>
        </row>
        <row r="2149">
          <cell r="A2149" t="str">
            <v>Fenwick, Prof A</v>
          </cell>
          <cell r="K2149">
            <v>0</v>
          </cell>
          <cell r="R2149">
            <v>0</v>
          </cell>
        </row>
        <row r="2150">
          <cell r="A2150" t="str">
            <v>unknown &amp; general fund</v>
          </cell>
          <cell r="K2150">
            <v>0</v>
          </cell>
          <cell r="R2150">
            <v>0</v>
          </cell>
        </row>
        <row r="2151">
          <cell r="A2151" t="str">
            <v>Fenwick, Prof A</v>
          </cell>
          <cell r="K2151">
            <v>0</v>
          </cell>
          <cell r="R2151">
            <v>0</v>
          </cell>
        </row>
        <row r="2152">
          <cell r="A2152" t="str">
            <v>Fenwick, Prof A</v>
          </cell>
          <cell r="K2152">
            <v>0</v>
          </cell>
          <cell r="R2152">
            <v>0</v>
          </cell>
        </row>
        <row r="2153">
          <cell r="A2153" t="str">
            <v>Fenwick, Prof A</v>
          </cell>
          <cell r="K2153">
            <v>0</v>
          </cell>
          <cell r="R2153">
            <v>0</v>
          </cell>
        </row>
        <row r="2154">
          <cell r="A2154" t="str">
            <v>Shovlin, Dr C</v>
          </cell>
          <cell r="K2154">
            <v>0</v>
          </cell>
          <cell r="R2154">
            <v>0</v>
          </cell>
        </row>
        <row r="2155">
          <cell r="A2155" t="str">
            <v>Bronstein, Prof A</v>
          </cell>
          <cell r="K2155">
            <v>0</v>
          </cell>
          <cell r="R2155">
            <v>0</v>
          </cell>
        </row>
        <row r="2156">
          <cell r="A2156" t="str">
            <v>Seemungal, Dr Barry</v>
          </cell>
          <cell r="K2156">
            <v>0</v>
          </cell>
          <cell r="R2156">
            <v>0</v>
          </cell>
        </row>
        <row r="2157">
          <cell r="A2157" t="str">
            <v>Fenwick, Prof A</v>
          </cell>
          <cell r="K2157">
            <v>0</v>
          </cell>
          <cell r="R2157">
            <v>0</v>
          </cell>
        </row>
        <row r="2158">
          <cell r="A2158" t="str">
            <v>Cullinan, Prof P</v>
          </cell>
          <cell r="K2158">
            <v>0</v>
          </cell>
          <cell r="R2158">
            <v>0</v>
          </cell>
        </row>
        <row r="2159">
          <cell r="A2159" t="str">
            <v>unknown &amp; general fund</v>
          </cell>
          <cell r="K2159">
            <v>0</v>
          </cell>
          <cell r="R2159">
            <v>0</v>
          </cell>
        </row>
        <row r="2160">
          <cell r="A2160" t="str">
            <v>EBMT Patient &amp; Family Day</v>
          </cell>
          <cell r="K2160">
            <v>0</v>
          </cell>
          <cell r="R2160">
            <v>0</v>
          </cell>
        </row>
        <row r="2161">
          <cell r="A2161" t="str">
            <v>unknown &amp; general fund</v>
          </cell>
          <cell r="K2161">
            <v>0</v>
          </cell>
          <cell r="R2161">
            <v>0</v>
          </cell>
        </row>
        <row r="2162">
          <cell r="A2162" t="str">
            <v>unknown &amp; general fund</v>
          </cell>
          <cell r="K2162">
            <v>0</v>
          </cell>
          <cell r="R2162">
            <v>0</v>
          </cell>
        </row>
        <row r="2163">
          <cell r="A2163" t="str">
            <v>Fenwick, Prof A</v>
          </cell>
          <cell r="K2163">
            <v>0</v>
          </cell>
          <cell r="R2163">
            <v>0</v>
          </cell>
        </row>
        <row r="2164">
          <cell r="A2164" t="str">
            <v>unknown &amp; general fund</v>
          </cell>
          <cell r="K2164">
            <v>0</v>
          </cell>
          <cell r="R2164">
            <v>0</v>
          </cell>
        </row>
        <row r="2165">
          <cell r="A2165" t="str">
            <v>Fenwick, Prof A</v>
          </cell>
          <cell r="K2165">
            <v>0</v>
          </cell>
          <cell r="R2165">
            <v>0</v>
          </cell>
        </row>
        <row r="2166">
          <cell r="A2166" t="str">
            <v>Pusey, Prof CD</v>
          </cell>
          <cell r="K2166">
            <v>0</v>
          </cell>
          <cell r="R2166">
            <v>0</v>
          </cell>
        </row>
        <row r="2167">
          <cell r="A2167" t="str">
            <v>Fenwick, Prof A</v>
          </cell>
          <cell r="K2167">
            <v>0</v>
          </cell>
          <cell r="R2167">
            <v>0</v>
          </cell>
        </row>
        <row r="2168">
          <cell r="A2168" t="str">
            <v>Fenwick, Prof A</v>
          </cell>
          <cell r="K2168">
            <v>0</v>
          </cell>
          <cell r="R2168">
            <v>0</v>
          </cell>
        </row>
        <row r="2169">
          <cell r="A2169" t="str">
            <v>Fenwick, Prof A</v>
          </cell>
          <cell r="K2169">
            <v>0</v>
          </cell>
          <cell r="R2169">
            <v>0</v>
          </cell>
        </row>
        <row r="2170">
          <cell r="A2170" t="str">
            <v>unknown &amp; general fund</v>
          </cell>
          <cell r="K2170">
            <v>0</v>
          </cell>
          <cell r="R2170">
            <v>0</v>
          </cell>
        </row>
        <row r="2171">
          <cell r="A2171" t="str">
            <v>unknown &amp; general fund</v>
          </cell>
          <cell r="K2171">
            <v>0</v>
          </cell>
          <cell r="R2171">
            <v>0</v>
          </cell>
        </row>
        <row r="2172">
          <cell r="A2172" t="str">
            <v>unknown &amp; general fund</v>
          </cell>
          <cell r="K2172">
            <v>0</v>
          </cell>
          <cell r="R2172">
            <v>0</v>
          </cell>
        </row>
        <row r="2173">
          <cell r="A2173" t="str">
            <v>unknown &amp; general fund</v>
          </cell>
          <cell r="K2173">
            <v>0</v>
          </cell>
          <cell r="R2173">
            <v>0</v>
          </cell>
        </row>
        <row r="2174">
          <cell r="A2174" t="str">
            <v>Fenwick, Prof A</v>
          </cell>
          <cell r="K2174">
            <v>0</v>
          </cell>
          <cell r="R2174">
            <v>0</v>
          </cell>
        </row>
        <row r="2175">
          <cell r="A2175" t="str">
            <v>Fenwick, Prof A</v>
          </cell>
          <cell r="K2175">
            <v>0</v>
          </cell>
          <cell r="R2175">
            <v>0</v>
          </cell>
        </row>
        <row r="2176">
          <cell r="A2176" t="str">
            <v>Fenwick, Prof A</v>
          </cell>
          <cell r="K2176">
            <v>0</v>
          </cell>
          <cell r="R2176">
            <v>0</v>
          </cell>
        </row>
        <row r="2177">
          <cell r="A2177" t="str">
            <v>unknown &amp; general fund</v>
          </cell>
          <cell r="K2177">
            <v>0</v>
          </cell>
          <cell r="R2177">
            <v>0</v>
          </cell>
        </row>
        <row r="2178">
          <cell r="A2178" t="str">
            <v>Fenwick, Prof A</v>
          </cell>
          <cell r="K2178">
            <v>0</v>
          </cell>
          <cell r="R2178">
            <v>0</v>
          </cell>
        </row>
        <row r="2179">
          <cell r="A2179" t="str">
            <v>unknown &amp; general fund</v>
          </cell>
          <cell r="K2179">
            <v>0</v>
          </cell>
          <cell r="R2179">
            <v>0</v>
          </cell>
        </row>
        <row r="2180">
          <cell r="A2180" t="str">
            <v>Fenwick, Prof A</v>
          </cell>
          <cell r="K2180">
            <v>0</v>
          </cell>
          <cell r="R2180">
            <v>0</v>
          </cell>
        </row>
        <row r="2181">
          <cell r="A2181" t="str">
            <v>Fenwick, Prof A</v>
          </cell>
          <cell r="K2181">
            <v>0</v>
          </cell>
          <cell r="R2181">
            <v>0</v>
          </cell>
        </row>
        <row r="2182">
          <cell r="A2182" t="str">
            <v>unknown &amp; general fund</v>
          </cell>
          <cell r="K2182">
            <v>0</v>
          </cell>
          <cell r="R2182">
            <v>0</v>
          </cell>
        </row>
        <row r="2183">
          <cell r="A2183" t="str">
            <v>unknown &amp; general fund</v>
          </cell>
          <cell r="K2183">
            <v>0</v>
          </cell>
          <cell r="R2183">
            <v>0</v>
          </cell>
        </row>
        <row r="2184">
          <cell r="A2184" t="str">
            <v>Fenwick, Prof A</v>
          </cell>
          <cell r="K2184">
            <v>0</v>
          </cell>
          <cell r="R2184">
            <v>0</v>
          </cell>
        </row>
        <row r="2185">
          <cell r="A2185" t="str">
            <v>unknown &amp; general fund</v>
          </cell>
          <cell r="K2185">
            <v>0</v>
          </cell>
          <cell r="R2185">
            <v>0</v>
          </cell>
        </row>
        <row r="2186">
          <cell r="A2186" t="str">
            <v>Fenwick, Prof A</v>
          </cell>
          <cell r="K2186">
            <v>0</v>
          </cell>
          <cell r="R2186">
            <v>0</v>
          </cell>
        </row>
        <row r="2187">
          <cell r="A2187" t="str">
            <v>Fenwick, Prof A</v>
          </cell>
          <cell r="K2187">
            <v>0</v>
          </cell>
          <cell r="R2187">
            <v>0</v>
          </cell>
        </row>
        <row r="2188">
          <cell r="A2188" t="str">
            <v>Fenwick, Prof A</v>
          </cell>
          <cell r="K2188">
            <v>0</v>
          </cell>
          <cell r="R2188">
            <v>0</v>
          </cell>
        </row>
        <row r="2189">
          <cell r="A2189" t="str">
            <v>unknown &amp; general fund</v>
          </cell>
          <cell r="K2189">
            <v>0</v>
          </cell>
          <cell r="R2189">
            <v>0</v>
          </cell>
        </row>
        <row r="2190">
          <cell r="A2190" t="str">
            <v>Fenwick, Prof A</v>
          </cell>
          <cell r="K2190">
            <v>0</v>
          </cell>
          <cell r="R2190">
            <v>0</v>
          </cell>
        </row>
        <row r="2191">
          <cell r="A2191" t="str">
            <v>Fenwick, Prof A</v>
          </cell>
          <cell r="K2191">
            <v>0</v>
          </cell>
          <cell r="R2191">
            <v>0</v>
          </cell>
        </row>
        <row r="2192">
          <cell r="A2192" t="str">
            <v>unknown &amp; general fund</v>
          </cell>
          <cell r="K2192">
            <v>0</v>
          </cell>
          <cell r="R2192">
            <v>0</v>
          </cell>
        </row>
        <row r="2193">
          <cell r="A2193" t="str">
            <v>Metabolic Medicine</v>
          </cell>
          <cell r="K2193">
            <v>0</v>
          </cell>
          <cell r="R2193">
            <v>0</v>
          </cell>
        </row>
        <row r="2194">
          <cell r="A2194" t="str">
            <v>Fenwick, Prof A</v>
          </cell>
          <cell r="K2194">
            <v>0</v>
          </cell>
          <cell r="R2194">
            <v>0</v>
          </cell>
        </row>
        <row r="2195">
          <cell r="A2195" t="str">
            <v>unknown &amp; general fund</v>
          </cell>
          <cell r="K2195">
            <v>0</v>
          </cell>
          <cell r="R2195">
            <v>0</v>
          </cell>
        </row>
        <row r="2196">
          <cell r="A2196" t="str">
            <v>Fenwick, Prof A</v>
          </cell>
          <cell r="K2196">
            <v>0</v>
          </cell>
          <cell r="R2196">
            <v>0</v>
          </cell>
        </row>
        <row r="2197">
          <cell r="A2197" t="str">
            <v>Fenwick, Prof A</v>
          </cell>
          <cell r="K2197">
            <v>0</v>
          </cell>
          <cell r="R2197">
            <v>0</v>
          </cell>
        </row>
        <row r="2198">
          <cell r="A2198" t="str">
            <v>Alton, Prof E</v>
          </cell>
          <cell r="K2198">
            <v>0</v>
          </cell>
          <cell r="R2198">
            <v>0</v>
          </cell>
        </row>
        <row r="2199">
          <cell r="A2199" t="str">
            <v>Fenwick, Prof A</v>
          </cell>
          <cell r="K2199">
            <v>0</v>
          </cell>
          <cell r="R2199">
            <v>0</v>
          </cell>
        </row>
        <row r="2200">
          <cell r="A2200" t="str">
            <v>Fenwick, Prof A</v>
          </cell>
          <cell r="K2200">
            <v>0</v>
          </cell>
          <cell r="R2200">
            <v>0</v>
          </cell>
        </row>
        <row r="2201">
          <cell r="A2201" t="str">
            <v>Fenwick, Prof A</v>
          </cell>
          <cell r="K2201">
            <v>0</v>
          </cell>
          <cell r="R2201">
            <v>0</v>
          </cell>
        </row>
        <row r="2202">
          <cell r="A2202" t="str">
            <v>Fenwick, Prof A</v>
          </cell>
          <cell r="K2202">
            <v>0</v>
          </cell>
          <cell r="R2202">
            <v>0</v>
          </cell>
        </row>
        <row r="2203">
          <cell r="A2203" t="str">
            <v>Fenwick, Prof A</v>
          </cell>
          <cell r="K2203">
            <v>0</v>
          </cell>
          <cell r="R2203">
            <v>0</v>
          </cell>
        </row>
        <row r="2204">
          <cell r="A2204" t="str">
            <v>unknown &amp; general fund</v>
          </cell>
          <cell r="K2204">
            <v>0</v>
          </cell>
          <cell r="R2204">
            <v>0</v>
          </cell>
        </row>
        <row r="2205">
          <cell r="A2205" t="str">
            <v>unknown &amp; general fund</v>
          </cell>
          <cell r="K2205">
            <v>0</v>
          </cell>
          <cell r="R2205">
            <v>0</v>
          </cell>
        </row>
        <row r="2206">
          <cell r="A2206" t="str">
            <v>unknown &amp; general fund</v>
          </cell>
          <cell r="K2206">
            <v>0</v>
          </cell>
          <cell r="R2206">
            <v>0</v>
          </cell>
        </row>
        <row r="2207">
          <cell r="A2207" t="str">
            <v>Fenwick, Prof A</v>
          </cell>
          <cell r="K2207">
            <v>0</v>
          </cell>
          <cell r="R2207">
            <v>0</v>
          </cell>
        </row>
        <row r="2208">
          <cell r="A2208" t="str">
            <v>unknown &amp; general fund</v>
          </cell>
          <cell r="K2208">
            <v>0</v>
          </cell>
          <cell r="R2208">
            <v>0</v>
          </cell>
        </row>
        <row r="2209">
          <cell r="A2209" t="str">
            <v>Fenwick, Prof A</v>
          </cell>
          <cell r="K2209">
            <v>0</v>
          </cell>
          <cell r="R2209">
            <v>0</v>
          </cell>
        </row>
        <row r="2210">
          <cell r="A2210" t="str">
            <v>Fenwick, Prof A</v>
          </cell>
          <cell r="K2210">
            <v>0</v>
          </cell>
          <cell r="R2210">
            <v>0</v>
          </cell>
        </row>
        <row r="2211">
          <cell r="A2211" t="str">
            <v>unknown &amp; general fund</v>
          </cell>
          <cell r="K2211">
            <v>0</v>
          </cell>
          <cell r="R2211">
            <v>0</v>
          </cell>
        </row>
        <row r="2212">
          <cell r="A2212" t="str">
            <v>Fenwick, Prof A</v>
          </cell>
          <cell r="K2212">
            <v>0</v>
          </cell>
          <cell r="R2212">
            <v>0</v>
          </cell>
        </row>
        <row r="2213">
          <cell r="A2213" t="str">
            <v>ICSM Alumni membership</v>
          </cell>
          <cell r="K2213">
            <v>0</v>
          </cell>
          <cell r="R2213">
            <v>0</v>
          </cell>
        </row>
        <row r="2214">
          <cell r="A2214" t="str">
            <v>ICSM Alumni membership</v>
          </cell>
          <cell r="K2214">
            <v>0</v>
          </cell>
          <cell r="R2214">
            <v>0</v>
          </cell>
        </row>
        <row r="2215">
          <cell r="A2215" t="str">
            <v>Charing Cross Alumni  - closed</v>
          </cell>
          <cell r="K2215">
            <v>0</v>
          </cell>
          <cell r="R2215">
            <v>0</v>
          </cell>
        </row>
        <row r="2216">
          <cell r="A2216" t="str">
            <v>Fenwick, Prof A</v>
          </cell>
          <cell r="K2216">
            <v>0</v>
          </cell>
          <cell r="R2216">
            <v>0</v>
          </cell>
        </row>
        <row r="2217">
          <cell r="A2217" t="str">
            <v>unknown &amp; general fund</v>
          </cell>
          <cell r="K2217">
            <v>0</v>
          </cell>
          <cell r="R2217">
            <v>0</v>
          </cell>
        </row>
        <row r="2218">
          <cell r="A2218" t="str">
            <v>unknown &amp; general fund</v>
          </cell>
          <cell r="K2218">
            <v>0</v>
          </cell>
          <cell r="R2218">
            <v>0</v>
          </cell>
        </row>
        <row r="2219">
          <cell r="A2219" t="str">
            <v>Fenwick, Prof A</v>
          </cell>
          <cell r="K2219">
            <v>0</v>
          </cell>
          <cell r="R2219">
            <v>0</v>
          </cell>
        </row>
        <row r="2220">
          <cell r="A2220" t="str">
            <v>unknown &amp; general fund</v>
          </cell>
          <cell r="K2220">
            <v>0</v>
          </cell>
          <cell r="R2220">
            <v>0</v>
          </cell>
        </row>
        <row r="2221">
          <cell r="A2221" t="str">
            <v>unknown &amp; general fund</v>
          </cell>
          <cell r="K2221">
            <v>0</v>
          </cell>
          <cell r="R2221">
            <v>0</v>
          </cell>
        </row>
        <row r="2222">
          <cell r="A2222" t="str">
            <v>Fenwick, Prof A</v>
          </cell>
          <cell r="K2222">
            <v>0</v>
          </cell>
          <cell r="R2222">
            <v>0</v>
          </cell>
        </row>
        <row r="2223">
          <cell r="A2223" t="str">
            <v>unknown &amp; general fund</v>
          </cell>
          <cell r="K2223">
            <v>0</v>
          </cell>
          <cell r="R2223">
            <v>0</v>
          </cell>
        </row>
        <row r="2224">
          <cell r="A2224" t="str">
            <v>Fenwick, Prof A</v>
          </cell>
          <cell r="K2224">
            <v>0</v>
          </cell>
          <cell r="R2224">
            <v>0</v>
          </cell>
        </row>
        <row r="2225">
          <cell r="A2225" t="str">
            <v>unknown &amp; general fund</v>
          </cell>
          <cell r="K2225">
            <v>0</v>
          </cell>
          <cell r="R2225">
            <v>0</v>
          </cell>
        </row>
        <row r="2226">
          <cell r="A2226" t="str">
            <v>unknown &amp; general fund</v>
          </cell>
          <cell r="K2226">
            <v>0</v>
          </cell>
          <cell r="R2226">
            <v>0</v>
          </cell>
        </row>
        <row r="2227">
          <cell r="A2227" t="str">
            <v>Fenwick, Prof A</v>
          </cell>
          <cell r="K2227">
            <v>0</v>
          </cell>
          <cell r="R2227">
            <v>0</v>
          </cell>
        </row>
        <row r="2228">
          <cell r="A2228" t="str">
            <v>Fenwick, Prof A</v>
          </cell>
          <cell r="K2228">
            <v>0</v>
          </cell>
          <cell r="R2228">
            <v>0</v>
          </cell>
        </row>
        <row r="2229">
          <cell r="A2229" t="str">
            <v>unknown &amp; general fund</v>
          </cell>
          <cell r="K2229">
            <v>0</v>
          </cell>
          <cell r="R2229">
            <v>0</v>
          </cell>
        </row>
        <row r="2230">
          <cell r="A2230" t="str">
            <v>unknown &amp; general fund</v>
          </cell>
          <cell r="K2230">
            <v>0</v>
          </cell>
          <cell r="R2230">
            <v>0</v>
          </cell>
        </row>
        <row r="2231">
          <cell r="A2231" t="str">
            <v>unknown &amp; general fund</v>
          </cell>
          <cell r="K2231">
            <v>0</v>
          </cell>
          <cell r="R2231">
            <v>0</v>
          </cell>
        </row>
        <row r="2232">
          <cell r="A2232" t="str">
            <v>unknown &amp; general fund</v>
          </cell>
          <cell r="K2232">
            <v>0</v>
          </cell>
          <cell r="R2232">
            <v>0</v>
          </cell>
        </row>
        <row r="2233">
          <cell r="A2233" t="str">
            <v>unknown &amp; general fund</v>
          </cell>
          <cell r="K2233">
            <v>0</v>
          </cell>
          <cell r="R2233">
            <v>0</v>
          </cell>
        </row>
        <row r="2234">
          <cell r="A2234" t="str">
            <v>unknown &amp; general fund</v>
          </cell>
          <cell r="K2234">
            <v>0</v>
          </cell>
          <cell r="R2234">
            <v>0</v>
          </cell>
        </row>
        <row r="2235">
          <cell r="A2235" t="str">
            <v>unknown &amp; general fund</v>
          </cell>
          <cell r="K2235">
            <v>0</v>
          </cell>
          <cell r="R2235">
            <v>0</v>
          </cell>
        </row>
        <row r="2236">
          <cell r="A2236" t="str">
            <v>unknown &amp; general fund</v>
          </cell>
          <cell r="K2236">
            <v>0</v>
          </cell>
          <cell r="R2236">
            <v>0</v>
          </cell>
        </row>
        <row r="2237">
          <cell r="A2237" t="str">
            <v>unknown &amp; general fund</v>
          </cell>
          <cell r="K2237">
            <v>0</v>
          </cell>
          <cell r="R2237">
            <v>0</v>
          </cell>
        </row>
        <row r="2238">
          <cell r="A2238" t="str">
            <v>unknown &amp; general fund</v>
          </cell>
          <cell r="K2238">
            <v>0</v>
          </cell>
          <cell r="R2238">
            <v>0</v>
          </cell>
        </row>
        <row r="2239">
          <cell r="A2239" t="str">
            <v>unknown &amp; general fund</v>
          </cell>
          <cell r="K2239">
            <v>0</v>
          </cell>
          <cell r="R2239">
            <v>0</v>
          </cell>
        </row>
        <row r="2240">
          <cell r="A2240" t="str">
            <v>Fenwick, Prof A</v>
          </cell>
          <cell r="K2240">
            <v>0</v>
          </cell>
          <cell r="R2240">
            <v>0</v>
          </cell>
        </row>
        <row r="2241">
          <cell r="A2241" t="str">
            <v>Fenwick, Prof A</v>
          </cell>
          <cell r="K2241">
            <v>0</v>
          </cell>
          <cell r="R2241">
            <v>0</v>
          </cell>
        </row>
        <row r="2242">
          <cell r="A2242" t="str">
            <v>Fenwick, Prof A</v>
          </cell>
          <cell r="K2242">
            <v>0</v>
          </cell>
          <cell r="R2242">
            <v>0</v>
          </cell>
        </row>
        <row r="2243">
          <cell r="A2243" t="str">
            <v>Fenwick, Prof A</v>
          </cell>
          <cell r="K2243">
            <v>0</v>
          </cell>
          <cell r="R2243">
            <v>0</v>
          </cell>
        </row>
        <row r="2244">
          <cell r="A2244" t="str">
            <v>Fenwick, Prof A</v>
          </cell>
          <cell r="K2244">
            <v>0</v>
          </cell>
          <cell r="R2244">
            <v>0</v>
          </cell>
        </row>
        <row r="2245">
          <cell r="A2245" t="str">
            <v>Fenwick, Prof A</v>
          </cell>
          <cell r="K2245">
            <v>0</v>
          </cell>
          <cell r="R2245">
            <v>0</v>
          </cell>
        </row>
        <row r="2246">
          <cell r="A2246" t="str">
            <v>unknown &amp; general fund</v>
          </cell>
          <cell r="K2246">
            <v>0</v>
          </cell>
          <cell r="R2246">
            <v>0</v>
          </cell>
        </row>
        <row r="2247">
          <cell r="A2247" t="str">
            <v>unknown &amp; general fund</v>
          </cell>
          <cell r="K2247">
            <v>0</v>
          </cell>
          <cell r="R2247">
            <v>0</v>
          </cell>
        </row>
        <row r="2248">
          <cell r="A2248" t="str">
            <v>unknown &amp; general fund</v>
          </cell>
          <cell r="K2248">
            <v>0</v>
          </cell>
          <cell r="R2248">
            <v>0</v>
          </cell>
        </row>
        <row r="2249">
          <cell r="A2249" t="str">
            <v>unknown &amp; general fund</v>
          </cell>
          <cell r="K2249">
            <v>0</v>
          </cell>
          <cell r="R2249">
            <v>0</v>
          </cell>
        </row>
        <row r="2250">
          <cell r="A2250" t="str">
            <v>Fenwick, Prof A</v>
          </cell>
          <cell r="K2250">
            <v>0</v>
          </cell>
          <cell r="R2250">
            <v>0</v>
          </cell>
        </row>
        <row r="2251">
          <cell r="A2251" t="str">
            <v>Fenwick, Prof A</v>
          </cell>
          <cell r="K2251">
            <v>0</v>
          </cell>
          <cell r="R2251">
            <v>0</v>
          </cell>
        </row>
        <row r="2252">
          <cell r="A2252" t="str">
            <v>Fenwick, Prof A</v>
          </cell>
          <cell r="K2252">
            <v>0</v>
          </cell>
          <cell r="R2252">
            <v>0</v>
          </cell>
        </row>
        <row r="2253">
          <cell r="A2253" t="str">
            <v>unknown &amp; general fund</v>
          </cell>
          <cell r="K2253">
            <v>0</v>
          </cell>
          <cell r="R2253">
            <v>0</v>
          </cell>
        </row>
        <row r="2254">
          <cell r="A2254" t="str">
            <v>unknown &amp; general fund</v>
          </cell>
          <cell r="K2254">
            <v>0</v>
          </cell>
          <cell r="R2254">
            <v>0</v>
          </cell>
        </row>
        <row r="2255">
          <cell r="A2255" t="str">
            <v>Fenwick, Prof A</v>
          </cell>
          <cell r="K2255">
            <v>0</v>
          </cell>
          <cell r="R2255">
            <v>0</v>
          </cell>
        </row>
        <row r="2256">
          <cell r="A2256" t="str">
            <v>Fenwick, Prof A</v>
          </cell>
          <cell r="K2256">
            <v>0</v>
          </cell>
          <cell r="R2256">
            <v>0</v>
          </cell>
        </row>
        <row r="2257">
          <cell r="A2257" t="str">
            <v>unknown &amp; general fund</v>
          </cell>
          <cell r="K2257">
            <v>0</v>
          </cell>
          <cell r="R2257">
            <v>0</v>
          </cell>
        </row>
        <row r="2258">
          <cell r="A2258" t="str">
            <v>Fenwick, Prof A</v>
          </cell>
          <cell r="K2258">
            <v>0</v>
          </cell>
          <cell r="R2258">
            <v>0</v>
          </cell>
        </row>
        <row r="2259">
          <cell r="A2259" t="str">
            <v>Fenwick, Prof A</v>
          </cell>
          <cell r="K2259">
            <v>0</v>
          </cell>
          <cell r="R2259">
            <v>0</v>
          </cell>
        </row>
        <row r="2260">
          <cell r="A2260" t="str">
            <v>Fenwick, Prof A</v>
          </cell>
          <cell r="K2260">
            <v>0</v>
          </cell>
          <cell r="R2260">
            <v>0</v>
          </cell>
        </row>
        <row r="2261">
          <cell r="A2261" t="str">
            <v>unknown &amp; general fund</v>
          </cell>
          <cell r="K2261">
            <v>0</v>
          </cell>
          <cell r="R2261">
            <v>0</v>
          </cell>
        </row>
        <row r="2262">
          <cell r="A2262" t="str">
            <v>Fenwick, Prof A</v>
          </cell>
          <cell r="K2262">
            <v>0</v>
          </cell>
          <cell r="R2262">
            <v>0</v>
          </cell>
        </row>
        <row r="2263">
          <cell r="A2263" t="str">
            <v>Fenwick, Prof A</v>
          </cell>
          <cell r="K2263">
            <v>0</v>
          </cell>
          <cell r="R2263">
            <v>0</v>
          </cell>
        </row>
        <row r="2264">
          <cell r="A2264" t="str">
            <v>unknown &amp; general fund</v>
          </cell>
          <cell r="K2264">
            <v>0</v>
          </cell>
          <cell r="R2264">
            <v>0</v>
          </cell>
        </row>
        <row r="2265">
          <cell r="A2265" t="str">
            <v>Fenwick, Prof A</v>
          </cell>
          <cell r="K2265">
            <v>0</v>
          </cell>
          <cell r="R2265">
            <v>0</v>
          </cell>
        </row>
        <row r="2266">
          <cell r="A2266" t="str">
            <v>Fenwick, Prof A</v>
          </cell>
          <cell r="K2266">
            <v>0</v>
          </cell>
          <cell r="R2266">
            <v>0</v>
          </cell>
        </row>
        <row r="2267">
          <cell r="A2267" t="str">
            <v>Fenwick, Prof A</v>
          </cell>
          <cell r="K2267">
            <v>0</v>
          </cell>
          <cell r="R2267">
            <v>0</v>
          </cell>
        </row>
        <row r="2268">
          <cell r="A2268" t="str">
            <v>Fenwick, Prof A</v>
          </cell>
          <cell r="K2268">
            <v>0</v>
          </cell>
          <cell r="R2268">
            <v>0</v>
          </cell>
        </row>
        <row r="2269">
          <cell r="A2269" t="str">
            <v>unknown &amp; general fund</v>
          </cell>
          <cell r="K2269">
            <v>0</v>
          </cell>
          <cell r="R2269">
            <v>0</v>
          </cell>
        </row>
        <row r="2270">
          <cell r="A2270" t="str">
            <v>unknown &amp; general fund</v>
          </cell>
          <cell r="K2270">
            <v>0</v>
          </cell>
          <cell r="R2270">
            <v>0</v>
          </cell>
        </row>
        <row r="2271">
          <cell r="A2271" t="str">
            <v>unknown &amp; general fund</v>
          </cell>
          <cell r="K2271">
            <v>0</v>
          </cell>
          <cell r="R2271">
            <v>0</v>
          </cell>
        </row>
        <row r="2272">
          <cell r="A2272" t="str">
            <v>Fenwick, Prof A</v>
          </cell>
          <cell r="K2272">
            <v>0</v>
          </cell>
          <cell r="R2272">
            <v>0</v>
          </cell>
        </row>
        <row r="2273">
          <cell r="A2273" t="str">
            <v>unknown &amp; general fund</v>
          </cell>
          <cell r="K2273">
            <v>0</v>
          </cell>
          <cell r="R2273">
            <v>0</v>
          </cell>
        </row>
        <row r="2274">
          <cell r="A2274" t="str">
            <v>Fenwick, Prof A</v>
          </cell>
          <cell r="K2274">
            <v>0</v>
          </cell>
          <cell r="R2274">
            <v>0</v>
          </cell>
        </row>
        <row r="2275">
          <cell r="A2275" t="str">
            <v>Fenwick, Prof A</v>
          </cell>
          <cell r="K2275">
            <v>0</v>
          </cell>
          <cell r="R2275">
            <v>0</v>
          </cell>
        </row>
        <row r="2276">
          <cell r="A2276" t="str">
            <v>Fenwick, Prof A</v>
          </cell>
          <cell r="K2276">
            <v>0</v>
          </cell>
          <cell r="R2276">
            <v>0</v>
          </cell>
        </row>
        <row r="2277">
          <cell r="A2277" t="str">
            <v>unknown &amp; general fund</v>
          </cell>
          <cell r="K2277">
            <v>0</v>
          </cell>
          <cell r="R2277">
            <v>0</v>
          </cell>
        </row>
        <row r="2278">
          <cell r="A2278" t="str">
            <v>unknown &amp; general fund</v>
          </cell>
          <cell r="K2278">
            <v>0</v>
          </cell>
          <cell r="R2278">
            <v>0</v>
          </cell>
        </row>
        <row r="2279">
          <cell r="A2279" t="str">
            <v>Fenwick, Prof A</v>
          </cell>
          <cell r="K2279">
            <v>0</v>
          </cell>
          <cell r="R2279">
            <v>0</v>
          </cell>
        </row>
        <row r="2280">
          <cell r="A2280" t="str">
            <v>Fenwick, Prof A</v>
          </cell>
          <cell r="K2280">
            <v>0</v>
          </cell>
          <cell r="R2280">
            <v>0</v>
          </cell>
        </row>
        <row r="2281">
          <cell r="A2281" t="str">
            <v>unknown &amp; general fund</v>
          </cell>
          <cell r="K2281">
            <v>0</v>
          </cell>
          <cell r="R2281">
            <v>0</v>
          </cell>
        </row>
        <row r="2282">
          <cell r="A2282" t="str">
            <v>unknown &amp; general fund</v>
          </cell>
          <cell r="K2282">
            <v>0</v>
          </cell>
          <cell r="R2282">
            <v>0</v>
          </cell>
        </row>
        <row r="2283">
          <cell r="A2283" t="str">
            <v>unknown &amp; general fund</v>
          </cell>
          <cell r="K2283">
            <v>0</v>
          </cell>
          <cell r="R2283">
            <v>0</v>
          </cell>
        </row>
        <row r="2284">
          <cell r="A2284" t="str">
            <v>unknown &amp; general fund</v>
          </cell>
          <cell r="K2284">
            <v>0</v>
          </cell>
          <cell r="R2284">
            <v>0</v>
          </cell>
        </row>
        <row r="2285">
          <cell r="A2285" t="str">
            <v>Fenwick, Prof A</v>
          </cell>
          <cell r="K2285">
            <v>0</v>
          </cell>
          <cell r="R2285">
            <v>0</v>
          </cell>
        </row>
        <row r="2286">
          <cell r="A2286" t="str">
            <v>unknown &amp; general fund</v>
          </cell>
          <cell r="K2286">
            <v>0</v>
          </cell>
          <cell r="R2286">
            <v>0</v>
          </cell>
        </row>
        <row r="2287">
          <cell r="A2287" t="str">
            <v>unknown &amp; general fund</v>
          </cell>
          <cell r="K2287">
            <v>0</v>
          </cell>
          <cell r="R2287">
            <v>0</v>
          </cell>
        </row>
        <row r="2288">
          <cell r="A2288" t="str">
            <v>Fenwick, Prof A</v>
          </cell>
          <cell r="K2288">
            <v>0</v>
          </cell>
          <cell r="R2288">
            <v>0</v>
          </cell>
        </row>
        <row r="2289">
          <cell r="A2289" t="str">
            <v>unknown &amp; general fund</v>
          </cell>
          <cell r="K2289">
            <v>0</v>
          </cell>
          <cell r="R2289">
            <v>0</v>
          </cell>
        </row>
        <row r="2290">
          <cell r="A2290" t="str">
            <v>unknown &amp; general fund</v>
          </cell>
          <cell r="K2290">
            <v>0</v>
          </cell>
          <cell r="R2290">
            <v>0</v>
          </cell>
        </row>
        <row r="2291">
          <cell r="A2291" t="str">
            <v>unknown &amp; general fund</v>
          </cell>
          <cell r="K2291">
            <v>0</v>
          </cell>
          <cell r="R2291">
            <v>0</v>
          </cell>
        </row>
        <row r="2292">
          <cell r="A2292" t="str">
            <v>unknown &amp; general fund</v>
          </cell>
          <cell r="K2292">
            <v>0</v>
          </cell>
          <cell r="R2292">
            <v>0</v>
          </cell>
        </row>
        <row r="2293">
          <cell r="A2293" t="str">
            <v>Fenwick, Prof A</v>
          </cell>
          <cell r="K2293">
            <v>0</v>
          </cell>
          <cell r="R2293">
            <v>0</v>
          </cell>
        </row>
        <row r="2294">
          <cell r="A2294" t="str">
            <v>unknown &amp; general fund</v>
          </cell>
          <cell r="K2294">
            <v>0</v>
          </cell>
          <cell r="R2294">
            <v>0</v>
          </cell>
        </row>
        <row r="2295">
          <cell r="A2295" t="str">
            <v>Fenwick, Prof A</v>
          </cell>
          <cell r="K2295">
            <v>0</v>
          </cell>
          <cell r="R2295">
            <v>0</v>
          </cell>
        </row>
        <row r="2296">
          <cell r="A2296" t="str">
            <v>Fenwick, Prof A</v>
          </cell>
          <cell r="K2296">
            <v>0</v>
          </cell>
          <cell r="R2296">
            <v>0</v>
          </cell>
        </row>
        <row r="2297">
          <cell r="A2297" t="str">
            <v>Fenwick, Prof A</v>
          </cell>
          <cell r="K2297">
            <v>0</v>
          </cell>
          <cell r="R2297">
            <v>0</v>
          </cell>
        </row>
        <row r="2298">
          <cell r="A2298" t="str">
            <v>unknown &amp; general fund</v>
          </cell>
          <cell r="K2298">
            <v>0</v>
          </cell>
          <cell r="R2298">
            <v>0</v>
          </cell>
        </row>
        <row r="2299">
          <cell r="A2299" t="str">
            <v>unknown &amp; general fund</v>
          </cell>
          <cell r="K2299">
            <v>0</v>
          </cell>
          <cell r="R2299">
            <v>0</v>
          </cell>
        </row>
        <row r="2300">
          <cell r="A2300" t="str">
            <v>unknown &amp; general fund</v>
          </cell>
          <cell r="K2300">
            <v>0</v>
          </cell>
          <cell r="R2300">
            <v>0</v>
          </cell>
        </row>
        <row r="2301">
          <cell r="A2301" t="str">
            <v>unknown &amp; general fund</v>
          </cell>
          <cell r="K2301">
            <v>0</v>
          </cell>
          <cell r="R2301">
            <v>0</v>
          </cell>
        </row>
        <row r="2302">
          <cell r="A2302" t="str">
            <v>unknown &amp; general fund</v>
          </cell>
          <cell r="K2302">
            <v>0</v>
          </cell>
          <cell r="R2302">
            <v>0</v>
          </cell>
        </row>
        <row r="2303">
          <cell r="A2303" t="str">
            <v>Fenwick, Prof A</v>
          </cell>
          <cell r="K2303">
            <v>0</v>
          </cell>
          <cell r="R2303">
            <v>0</v>
          </cell>
        </row>
        <row r="2304">
          <cell r="A2304" t="str">
            <v>unknown &amp; general fund</v>
          </cell>
          <cell r="K2304">
            <v>0</v>
          </cell>
          <cell r="R2304">
            <v>0</v>
          </cell>
        </row>
        <row r="2305">
          <cell r="A2305" t="str">
            <v>Fenwick, Prof A</v>
          </cell>
          <cell r="K2305">
            <v>0</v>
          </cell>
          <cell r="R2305">
            <v>0</v>
          </cell>
        </row>
        <row r="2306">
          <cell r="A2306" t="str">
            <v>Fenwick, Prof A</v>
          </cell>
          <cell r="K2306">
            <v>0</v>
          </cell>
          <cell r="R2306">
            <v>0</v>
          </cell>
        </row>
        <row r="2307">
          <cell r="A2307" t="str">
            <v>Fenwick, Prof A</v>
          </cell>
          <cell r="K2307">
            <v>0</v>
          </cell>
          <cell r="R2307">
            <v>0</v>
          </cell>
        </row>
        <row r="2308">
          <cell r="A2308" t="str">
            <v>Fenwick, Prof A</v>
          </cell>
          <cell r="K2308">
            <v>0</v>
          </cell>
          <cell r="R2308">
            <v>0</v>
          </cell>
        </row>
        <row r="2309">
          <cell r="A2309" t="str">
            <v>Fenwick, Prof A</v>
          </cell>
          <cell r="K2309">
            <v>0</v>
          </cell>
          <cell r="R2309">
            <v>0</v>
          </cell>
        </row>
        <row r="2310">
          <cell r="A2310" t="str">
            <v>Fenwick, Prof A</v>
          </cell>
          <cell r="K2310">
            <v>0</v>
          </cell>
          <cell r="R2310">
            <v>0</v>
          </cell>
        </row>
        <row r="2311">
          <cell r="A2311" t="str">
            <v>Fenwick, Prof A</v>
          </cell>
          <cell r="K2311">
            <v>0</v>
          </cell>
          <cell r="R2311">
            <v>0</v>
          </cell>
        </row>
        <row r="2312">
          <cell r="A2312" t="str">
            <v>unknown &amp; general fund</v>
          </cell>
          <cell r="K2312">
            <v>0</v>
          </cell>
          <cell r="R2312">
            <v>0</v>
          </cell>
        </row>
        <row r="2313">
          <cell r="A2313" t="str">
            <v>Fenwick, Prof A</v>
          </cell>
          <cell r="K2313">
            <v>0</v>
          </cell>
          <cell r="R2313">
            <v>0</v>
          </cell>
        </row>
        <row r="2314">
          <cell r="A2314" t="str">
            <v>Fenwick, Prof A</v>
          </cell>
          <cell r="K2314">
            <v>0</v>
          </cell>
          <cell r="R2314">
            <v>0</v>
          </cell>
        </row>
        <row r="2315">
          <cell r="A2315" t="str">
            <v>Fenwick, Prof A</v>
          </cell>
          <cell r="K2315">
            <v>0</v>
          </cell>
          <cell r="R2315">
            <v>0</v>
          </cell>
        </row>
        <row r="2316">
          <cell r="A2316" t="str">
            <v>Fenwick, Prof A</v>
          </cell>
          <cell r="K2316">
            <v>0</v>
          </cell>
          <cell r="R2316">
            <v>0</v>
          </cell>
        </row>
        <row r="2317">
          <cell r="A2317" t="str">
            <v>Fenwick, Prof A</v>
          </cell>
          <cell r="K2317">
            <v>0</v>
          </cell>
          <cell r="R2317">
            <v>0</v>
          </cell>
        </row>
        <row r="2318">
          <cell r="A2318" t="str">
            <v>unknown &amp; general fund</v>
          </cell>
          <cell r="K2318">
            <v>0</v>
          </cell>
          <cell r="R2318">
            <v>0</v>
          </cell>
        </row>
        <row r="2319">
          <cell r="A2319" t="str">
            <v>Fenwick, Prof A</v>
          </cell>
          <cell r="K2319">
            <v>0</v>
          </cell>
          <cell r="R2319">
            <v>0</v>
          </cell>
        </row>
        <row r="2320">
          <cell r="A2320" t="str">
            <v>Fenwick, Prof A</v>
          </cell>
          <cell r="K2320">
            <v>0</v>
          </cell>
          <cell r="R2320">
            <v>0</v>
          </cell>
        </row>
        <row r="2321">
          <cell r="A2321" t="str">
            <v>unknown &amp; general fund</v>
          </cell>
          <cell r="K2321">
            <v>0</v>
          </cell>
          <cell r="R2321">
            <v>0</v>
          </cell>
        </row>
        <row r="2322">
          <cell r="A2322" t="str">
            <v>Plant, Prof J</v>
          </cell>
          <cell r="K2322">
            <v>0</v>
          </cell>
          <cell r="R2322">
            <v>0</v>
          </cell>
        </row>
        <row r="2323">
          <cell r="A2323" t="str">
            <v>unknown &amp; general fund</v>
          </cell>
          <cell r="K2323">
            <v>0</v>
          </cell>
          <cell r="R2323">
            <v>0</v>
          </cell>
        </row>
        <row r="2324">
          <cell r="A2324" t="str">
            <v>Fenwick, Prof A</v>
          </cell>
          <cell r="K2324">
            <v>0</v>
          </cell>
          <cell r="R2324">
            <v>0</v>
          </cell>
        </row>
        <row r="2325">
          <cell r="A2325" t="str">
            <v>Fenwick, Prof A</v>
          </cell>
          <cell r="K2325">
            <v>0</v>
          </cell>
          <cell r="R2325">
            <v>0</v>
          </cell>
        </row>
        <row r="2326">
          <cell r="A2326" t="str">
            <v>Fenwick, Prof A</v>
          </cell>
          <cell r="K2326">
            <v>0</v>
          </cell>
          <cell r="R2326">
            <v>0</v>
          </cell>
        </row>
        <row r="2327">
          <cell r="A2327" t="str">
            <v>unknown &amp; general fund</v>
          </cell>
          <cell r="K2327">
            <v>0</v>
          </cell>
          <cell r="R2327">
            <v>0</v>
          </cell>
        </row>
        <row r="2328">
          <cell r="A2328" t="str">
            <v>Fenwick, Prof A</v>
          </cell>
          <cell r="K2328">
            <v>0</v>
          </cell>
          <cell r="R2328">
            <v>0</v>
          </cell>
        </row>
        <row r="2329">
          <cell r="A2329" t="str">
            <v>Fenwick, Prof A</v>
          </cell>
          <cell r="K2329">
            <v>0</v>
          </cell>
          <cell r="R2329">
            <v>0</v>
          </cell>
        </row>
        <row r="2330">
          <cell r="A2330" t="str">
            <v>Fenwick, Prof A</v>
          </cell>
          <cell r="K2330">
            <v>0</v>
          </cell>
          <cell r="R2330">
            <v>0</v>
          </cell>
        </row>
        <row r="2331">
          <cell r="A2331" t="str">
            <v>Fenwick, Prof A</v>
          </cell>
          <cell r="K2331">
            <v>0</v>
          </cell>
          <cell r="R2331">
            <v>0</v>
          </cell>
        </row>
        <row r="2332">
          <cell r="A2332" t="str">
            <v>Fenwick, Prof A</v>
          </cell>
          <cell r="K2332">
            <v>0</v>
          </cell>
          <cell r="R2332">
            <v>0</v>
          </cell>
        </row>
        <row r="2333">
          <cell r="A2333" t="str">
            <v>Fenwick, Prof A</v>
          </cell>
          <cell r="K2333">
            <v>0</v>
          </cell>
          <cell r="R2333">
            <v>0</v>
          </cell>
        </row>
        <row r="2334">
          <cell r="A2334" t="str">
            <v>Fenwick, Prof A</v>
          </cell>
          <cell r="K2334">
            <v>0</v>
          </cell>
          <cell r="R2334">
            <v>0</v>
          </cell>
        </row>
        <row r="2335">
          <cell r="A2335" t="str">
            <v>Fenwick, Prof A</v>
          </cell>
          <cell r="K2335">
            <v>0</v>
          </cell>
          <cell r="R2335">
            <v>0</v>
          </cell>
        </row>
        <row r="2336">
          <cell r="A2336" t="str">
            <v>unknown &amp; general fund</v>
          </cell>
          <cell r="K2336">
            <v>0</v>
          </cell>
          <cell r="R2336">
            <v>0</v>
          </cell>
        </row>
        <row r="2337">
          <cell r="A2337" t="str">
            <v>Fenwick, Prof A</v>
          </cell>
          <cell r="K2337">
            <v>0</v>
          </cell>
          <cell r="R2337">
            <v>0</v>
          </cell>
        </row>
        <row r="2338">
          <cell r="A2338" t="str">
            <v>Fenwick, Prof A</v>
          </cell>
          <cell r="K2338">
            <v>0</v>
          </cell>
          <cell r="R2338">
            <v>0</v>
          </cell>
        </row>
        <row r="2339">
          <cell r="A2339" t="str">
            <v>Cobb, Prof J</v>
          </cell>
          <cell r="K2339">
            <v>0</v>
          </cell>
          <cell r="R2339">
            <v>0</v>
          </cell>
        </row>
        <row r="2340">
          <cell r="A2340" t="str">
            <v>unknown &amp; general fund</v>
          </cell>
          <cell r="K2340">
            <v>0</v>
          </cell>
          <cell r="R2340">
            <v>0</v>
          </cell>
        </row>
        <row r="2341">
          <cell r="A2341" t="str">
            <v>Fenwick, Prof A</v>
          </cell>
          <cell r="K2341">
            <v>0</v>
          </cell>
          <cell r="R2341">
            <v>0</v>
          </cell>
        </row>
        <row r="2342">
          <cell r="A2342" t="str">
            <v>Fenwick, Prof A</v>
          </cell>
          <cell r="K2342">
            <v>0</v>
          </cell>
          <cell r="R2342">
            <v>0</v>
          </cell>
        </row>
        <row r="2343">
          <cell r="A2343" t="str">
            <v>unknown &amp; general fund</v>
          </cell>
          <cell r="K2343">
            <v>0</v>
          </cell>
          <cell r="R2343">
            <v>0</v>
          </cell>
        </row>
        <row r="2344">
          <cell r="A2344" t="str">
            <v>Fenwick, Prof A</v>
          </cell>
          <cell r="K2344">
            <v>0</v>
          </cell>
          <cell r="R2344">
            <v>0</v>
          </cell>
        </row>
        <row r="2345">
          <cell r="A2345" t="str">
            <v>unknown &amp; general fund</v>
          </cell>
          <cell r="K2345">
            <v>0</v>
          </cell>
          <cell r="R2345">
            <v>0</v>
          </cell>
        </row>
        <row r="2346">
          <cell r="A2346" t="str">
            <v>Fenwick, Prof A</v>
          </cell>
          <cell r="K2346">
            <v>0</v>
          </cell>
          <cell r="R2346">
            <v>0</v>
          </cell>
        </row>
        <row r="2347">
          <cell r="A2347" t="str">
            <v>Fenwick, Prof A</v>
          </cell>
          <cell r="K2347">
            <v>0</v>
          </cell>
          <cell r="R2347">
            <v>0</v>
          </cell>
        </row>
        <row r="2348">
          <cell r="A2348" t="str">
            <v>unknown &amp; general fund</v>
          </cell>
          <cell r="K2348">
            <v>0</v>
          </cell>
          <cell r="R2348">
            <v>0</v>
          </cell>
        </row>
        <row r="2349">
          <cell r="A2349" t="str">
            <v>Fenwick, Prof A</v>
          </cell>
          <cell r="K2349">
            <v>0</v>
          </cell>
          <cell r="R2349">
            <v>0</v>
          </cell>
        </row>
        <row r="2350">
          <cell r="A2350" t="str">
            <v>Fenwick, Prof A</v>
          </cell>
          <cell r="K2350">
            <v>0</v>
          </cell>
          <cell r="R2350">
            <v>0</v>
          </cell>
        </row>
        <row r="2351">
          <cell r="A2351" t="str">
            <v>unknown &amp; general fund</v>
          </cell>
          <cell r="K2351">
            <v>0</v>
          </cell>
          <cell r="R2351">
            <v>0</v>
          </cell>
        </row>
        <row r="2352">
          <cell r="A2352" t="str">
            <v>unknown &amp; general fund</v>
          </cell>
          <cell r="K2352">
            <v>0</v>
          </cell>
          <cell r="R2352">
            <v>0</v>
          </cell>
        </row>
        <row r="2353">
          <cell r="A2353" t="str">
            <v>unknown &amp; general fund</v>
          </cell>
          <cell r="K2353">
            <v>0</v>
          </cell>
          <cell r="R2353">
            <v>0</v>
          </cell>
        </row>
        <row r="2354">
          <cell r="A2354" t="str">
            <v>Fenwick, Prof A</v>
          </cell>
          <cell r="K2354">
            <v>0</v>
          </cell>
          <cell r="R2354">
            <v>0</v>
          </cell>
        </row>
        <row r="2355">
          <cell r="A2355" t="str">
            <v>Civil Engineering</v>
          </cell>
          <cell r="K2355">
            <v>0</v>
          </cell>
          <cell r="R2355">
            <v>0</v>
          </cell>
        </row>
        <row r="2356">
          <cell r="A2356" t="str">
            <v>Fenwick, Prof A</v>
          </cell>
          <cell r="K2356">
            <v>0</v>
          </cell>
          <cell r="R2356">
            <v>0</v>
          </cell>
        </row>
        <row r="2357">
          <cell r="A2357" t="str">
            <v>Alton, Prof E</v>
          </cell>
          <cell r="K2357">
            <v>0</v>
          </cell>
          <cell r="R2357">
            <v>0</v>
          </cell>
        </row>
        <row r="2358">
          <cell r="A2358" t="str">
            <v>Fenwick, Prof A</v>
          </cell>
          <cell r="K2358">
            <v>0</v>
          </cell>
          <cell r="R2358">
            <v>0</v>
          </cell>
        </row>
        <row r="2359">
          <cell r="A2359" t="str">
            <v>Fenwick, Prof A</v>
          </cell>
          <cell r="K2359">
            <v>0</v>
          </cell>
          <cell r="R2359">
            <v>0</v>
          </cell>
        </row>
        <row r="2360">
          <cell r="A2360" t="str">
            <v>Fenwick, Prof A</v>
          </cell>
          <cell r="K2360">
            <v>0</v>
          </cell>
          <cell r="R2360">
            <v>0</v>
          </cell>
        </row>
        <row r="2361">
          <cell r="A2361" t="str">
            <v>Fenwick, Prof A</v>
          </cell>
          <cell r="K2361">
            <v>0</v>
          </cell>
          <cell r="R2361">
            <v>0</v>
          </cell>
        </row>
        <row r="2362">
          <cell r="A2362" t="str">
            <v>Shovlin, Dr C</v>
          </cell>
          <cell r="K2362">
            <v>0</v>
          </cell>
          <cell r="R2362">
            <v>0</v>
          </cell>
        </row>
        <row r="2363">
          <cell r="A2363" t="str">
            <v>Le Roux, Dr C</v>
          </cell>
          <cell r="K2363">
            <v>0</v>
          </cell>
          <cell r="R2363">
            <v>0</v>
          </cell>
        </row>
        <row r="2364">
          <cell r="A2364" t="str">
            <v>Shovlin, Dr C</v>
          </cell>
          <cell r="K2364">
            <v>0</v>
          </cell>
          <cell r="R2364">
            <v>0</v>
          </cell>
        </row>
        <row r="2365">
          <cell r="A2365" t="str">
            <v>unknown &amp; general fund</v>
          </cell>
          <cell r="K2365">
            <v>0</v>
          </cell>
          <cell r="R2365">
            <v>0</v>
          </cell>
        </row>
        <row r="2366">
          <cell r="A2366" t="str">
            <v>Fenwick, Prof A</v>
          </cell>
          <cell r="K2366">
            <v>0</v>
          </cell>
          <cell r="R2366">
            <v>0</v>
          </cell>
        </row>
        <row r="2367">
          <cell r="A2367" t="str">
            <v>Fenwick, Prof A</v>
          </cell>
          <cell r="K2367">
            <v>0</v>
          </cell>
          <cell r="R2367">
            <v>0</v>
          </cell>
        </row>
        <row r="2368">
          <cell r="A2368" t="str">
            <v>Fenwick, Prof A</v>
          </cell>
          <cell r="K2368">
            <v>0</v>
          </cell>
          <cell r="R2368">
            <v>0</v>
          </cell>
        </row>
        <row r="2369">
          <cell r="A2369" t="str">
            <v>unknown &amp; general fund</v>
          </cell>
          <cell r="K2369">
            <v>0</v>
          </cell>
          <cell r="R2369">
            <v>0</v>
          </cell>
        </row>
        <row r="2370">
          <cell r="A2370" t="str">
            <v>Fenwick, Prof A</v>
          </cell>
          <cell r="K2370">
            <v>0</v>
          </cell>
          <cell r="R2370">
            <v>0</v>
          </cell>
        </row>
        <row r="2371">
          <cell r="A2371" t="str">
            <v>Belvisi, Prof M</v>
          </cell>
          <cell r="K2371">
            <v>0</v>
          </cell>
          <cell r="R2371">
            <v>0</v>
          </cell>
        </row>
        <row r="2372">
          <cell r="A2372" t="str">
            <v>Stebbing, Dr J</v>
          </cell>
          <cell r="K2372">
            <v>0</v>
          </cell>
          <cell r="R2372">
            <v>0</v>
          </cell>
        </row>
        <row r="2373">
          <cell r="A2373" t="str">
            <v>Alton, Prof E</v>
          </cell>
          <cell r="K2373">
            <v>0</v>
          </cell>
          <cell r="R2373">
            <v>0</v>
          </cell>
        </row>
        <row r="2374">
          <cell r="A2374" t="str">
            <v>Alton, Prof E</v>
          </cell>
          <cell r="K2374">
            <v>0</v>
          </cell>
          <cell r="R2374">
            <v>0</v>
          </cell>
        </row>
        <row r="2375">
          <cell r="A2375" t="str">
            <v>Fenwick, Prof A</v>
          </cell>
          <cell r="K2375">
            <v>0</v>
          </cell>
          <cell r="R2375">
            <v>0</v>
          </cell>
        </row>
        <row r="2376">
          <cell r="A2376" t="str">
            <v>Fenwick, Prof A</v>
          </cell>
          <cell r="K2376">
            <v>0</v>
          </cell>
          <cell r="R2376">
            <v>0</v>
          </cell>
        </row>
        <row r="2377">
          <cell r="A2377" t="str">
            <v>Fenwick, Prof A</v>
          </cell>
          <cell r="K2377">
            <v>0</v>
          </cell>
          <cell r="R2377">
            <v>0</v>
          </cell>
        </row>
        <row r="2378">
          <cell r="A2378" t="str">
            <v>Fenwick, Prof A</v>
          </cell>
          <cell r="K2378">
            <v>0</v>
          </cell>
          <cell r="R2378">
            <v>0</v>
          </cell>
        </row>
        <row r="2379">
          <cell r="A2379" t="str">
            <v>Fenwick, Prof A</v>
          </cell>
          <cell r="K2379">
            <v>0</v>
          </cell>
          <cell r="R2379">
            <v>0</v>
          </cell>
        </row>
        <row r="2380">
          <cell r="A2380" t="str">
            <v>Fenwick, Prof A</v>
          </cell>
          <cell r="K2380">
            <v>0</v>
          </cell>
          <cell r="R2380">
            <v>0</v>
          </cell>
        </row>
        <row r="2381">
          <cell r="A2381" t="str">
            <v>Fenwick, Prof A</v>
          </cell>
          <cell r="K2381">
            <v>0</v>
          </cell>
          <cell r="R2381">
            <v>0</v>
          </cell>
        </row>
        <row r="2382">
          <cell r="A2382" t="str">
            <v>unknown &amp; general fund</v>
          </cell>
          <cell r="K2382">
            <v>0</v>
          </cell>
          <cell r="R2382">
            <v>0</v>
          </cell>
        </row>
        <row r="2383">
          <cell r="A2383" t="str">
            <v>unknown &amp; general fund</v>
          </cell>
          <cell r="K2383">
            <v>0</v>
          </cell>
          <cell r="R2383">
            <v>0</v>
          </cell>
        </row>
        <row r="2384">
          <cell r="A2384" t="str">
            <v>Fenwick, Prof A</v>
          </cell>
          <cell r="K2384">
            <v>0</v>
          </cell>
          <cell r="R2384">
            <v>0</v>
          </cell>
        </row>
        <row r="2385">
          <cell r="A2385" t="str">
            <v>Fenwick, Prof A</v>
          </cell>
          <cell r="K2385">
            <v>0</v>
          </cell>
          <cell r="R2385">
            <v>0</v>
          </cell>
        </row>
        <row r="2386">
          <cell r="A2386" t="str">
            <v>Fenwick, Prof A</v>
          </cell>
          <cell r="K2386">
            <v>0</v>
          </cell>
          <cell r="R2386">
            <v>0</v>
          </cell>
        </row>
        <row r="2387">
          <cell r="A2387" t="str">
            <v>Fenwick, Prof A</v>
          </cell>
          <cell r="K2387">
            <v>0</v>
          </cell>
          <cell r="R2387">
            <v>0</v>
          </cell>
        </row>
        <row r="2388">
          <cell r="A2388" t="str">
            <v>unknown &amp; general fund</v>
          </cell>
          <cell r="K2388">
            <v>0</v>
          </cell>
          <cell r="R2388">
            <v>0</v>
          </cell>
        </row>
        <row r="2389">
          <cell r="A2389" t="str">
            <v>Fenwick, Prof A</v>
          </cell>
          <cell r="K2389">
            <v>0</v>
          </cell>
          <cell r="R2389">
            <v>0</v>
          </cell>
        </row>
        <row r="2390">
          <cell r="A2390" t="str">
            <v>unknown &amp; general fund</v>
          </cell>
          <cell r="K2390">
            <v>0</v>
          </cell>
          <cell r="R2390">
            <v>0</v>
          </cell>
        </row>
        <row r="2391">
          <cell r="A2391" t="str">
            <v>Fenwick, Prof A</v>
          </cell>
          <cell r="K2391">
            <v>0</v>
          </cell>
          <cell r="R2391">
            <v>0</v>
          </cell>
        </row>
        <row r="2392">
          <cell r="A2392" t="str">
            <v>fenwick, Prof A</v>
          </cell>
          <cell r="K2392">
            <v>0</v>
          </cell>
          <cell r="R2392">
            <v>0</v>
          </cell>
        </row>
        <row r="2393">
          <cell r="A2393" t="str">
            <v>Fenwick, Prof A</v>
          </cell>
          <cell r="K2393">
            <v>0</v>
          </cell>
          <cell r="R2393">
            <v>0</v>
          </cell>
        </row>
        <row r="2394">
          <cell r="A2394" t="str">
            <v>unknown &amp; general fund</v>
          </cell>
          <cell r="K2394">
            <v>0</v>
          </cell>
          <cell r="R2394">
            <v>0</v>
          </cell>
        </row>
        <row r="2395">
          <cell r="A2395" t="str">
            <v>Fenwick, Prof A</v>
          </cell>
          <cell r="K2395">
            <v>0</v>
          </cell>
          <cell r="R2395">
            <v>0</v>
          </cell>
        </row>
        <row r="2396">
          <cell r="A2396" t="str">
            <v>Fenwick, Prof A</v>
          </cell>
          <cell r="K2396">
            <v>0</v>
          </cell>
          <cell r="R2396">
            <v>0</v>
          </cell>
        </row>
        <row r="2397">
          <cell r="A2397" t="str">
            <v>Fenwick, Prof A</v>
          </cell>
          <cell r="K2397">
            <v>0</v>
          </cell>
          <cell r="R2397">
            <v>0</v>
          </cell>
        </row>
        <row r="2398">
          <cell r="A2398" t="str">
            <v>Fenwick, Prof A</v>
          </cell>
          <cell r="K2398">
            <v>0</v>
          </cell>
          <cell r="R2398">
            <v>0</v>
          </cell>
        </row>
        <row r="2399">
          <cell r="A2399" t="str">
            <v>Fenwick, Prof A</v>
          </cell>
          <cell r="K2399">
            <v>0</v>
          </cell>
          <cell r="R2399">
            <v>0</v>
          </cell>
        </row>
        <row r="2400">
          <cell r="A2400" t="str">
            <v>unknown &amp; general fund</v>
          </cell>
          <cell r="K2400">
            <v>0</v>
          </cell>
          <cell r="R2400">
            <v>0</v>
          </cell>
        </row>
        <row r="2401">
          <cell r="A2401" t="str">
            <v>Fenwick, Prof A</v>
          </cell>
          <cell r="K2401">
            <v>0</v>
          </cell>
          <cell r="R2401">
            <v>0</v>
          </cell>
        </row>
        <row r="2402">
          <cell r="A2402" t="str">
            <v>unknown &amp; general fund</v>
          </cell>
          <cell r="K2402">
            <v>0</v>
          </cell>
          <cell r="R2402">
            <v>0</v>
          </cell>
        </row>
        <row r="2403">
          <cell r="A2403" t="str">
            <v>unknown &amp; general fund</v>
          </cell>
          <cell r="K2403">
            <v>0</v>
          </cell>
          <cell r="R2403">
            <v>0</v>
          </cell>
        </row>
        <row r="2404">
          <cell r="A2404" t="str">
            <v>unknown &amp; general fund</v>
          </cell>
          <cell r="K2404">
            <v>0</v>
          </cell>
          <cell r="R2404">
            <v>0</v>
          </cell>
        </row>
        <row r="2405">
          <cell r="A2405" t="str">
            <v>Fenwick, Prof A</v>
          </cell>
          <cell r="K2405">
            <v>0</v>
          </cell>
          <cell r="R2405">
            <v>0</v>
          </cell>
        </row>
        <row r="2406">
          <cell r="A2406" t="str">
            <v>Woschdski, Dr R</v>
          </cell>
          <cell r="K2406">
            <v>0</v>
          </cell>
          <cell r="R2406">
            <v>0</v>
          </cell>
        </row>
        <row r="2407">
          <cell r="A2407" t="str">
            <v>Darzi, Prof A</v>
          </cell>
          <cell r="K2407">
            <v>0</v>
          </cell>
          <cell r="R2407">
            <v>0</v>
          </cell>
        </row>
        <row r="2408">
          <cell r="A2408" t="str">
            <v>Fenwick, Prof A</v>
          </cell>
          <cell r="K2408">
            <v>0</v>
          </cell>
          <cell r="R2408">
            <v>0</v>
          </cell>
        </row>
        <row r="2409">
          <cell r="A2409" t="str">
            <v>Fenwick, Prof A</v>
          </cell>
          <cell r="K2409">
            <v>0</v>
          </cell>
          <cell r="R2409">
            <v>0</v>
          </cell>
        </row>
        <row r="2410">
          <cell r="A2410" t="str">
            <v>Fenwick, Prof A</v>
          </cell>
          <cell r="K2410">
            <v>0</v>
          </cell>
          <cell r="R2410">
            <v>0</v>
          </cell>
        </row>
        <row r="2411">
          <cell r="A2411" t="str">
            <v>unknown &amp; general fund</v>
          </cell>
          <cell r="K2411">
            <v>0</v>
          </cell>
          <cell r="R2411">
            <v>0</v>
          </cell>
        </row>
        <row r="2412">
          <cell r="A2412" t="str">
            <v>unknown &amp; general fund</v>
          </cell>
          <cell r="K2412">
            <v>0</v>
          </cell>
          <cell r="R2412">
            <v>0</v>
          </cell>
        </row>
        <row r="2413">
          <cell r="A2413" t="str">
            <v>unknown &amp; general fund</v>
          </cell>
          <cell r="K2413">
            <v>0</v>
          </cell>
          <cell r="R2413">
            <v>0</v>
          </cell>
        </row>
        <row r="2414">
          <cell r="A2414" t="str">
            <v>Fenwick, Prof A</v>
          </cell>
          <cell r="K2414">
            <v>0</v>
          </cell>
          <cell r="R2414">
            <v>0</v>
          </cell>
        </row>
        <row r="2415">
          <cell r="A2415" t="str">
            <v>Fenwick, Prof A</v>
          </cell>
          <cell r="K2415">
            <v>0</v>
          </cell>
          <cell r="R2415">
            <v>0</v>
          </cell>
        </row>
        <row r="2416">
          <cell r="A2416" t="str">
            <v>Fenwick, Prof A</v>
          </cell>
          <cell r="K2416">
            <v>0</v>
          </cell>
          <cell r="R2416">
            <v>0</v>
          </cell>
        </row>
        <row r="2417">
          <cell r="A2417" t="str">
            <v>Haskard, Prof D</v>
          </cell>
          <cell r="K2417">
            <v>0</v>
          </cell>
          <cell r="R2417">
            <v>0</v>
          </cell>
        </row>
        <row r="2418">
          <cell r="A2418" t="str">
            <v>Fenwick, Prof A</v>
          </cell>
          <cell r="K2418">
            <v>0</v>
          </cell>
          <cell r="R2418">
            <v>0</v>
          </cell>
        </row>
        <row r="2419">
          <cell r="A2419" t="str">
            <v>Fenwick, Prof A</v>
          </cell>
          <cell r="K2419">
            <v>0</v>
          </cell>
          <cell r="R2419">
            <v>0</v>
          </cell>
        </row>
        <row r="2420">
          <cell r="A2420" t="str">
            <v>Anderson, Prof R 2</v>
          </cell>
          <cell r="K2420">
            <v>0</v>
          </cell>
          <cell r="R2420">
            <v>0</v>
          </cell>
        </row>
        <row r="2421">
          <cell r="A2421" t="str">
            <v>Fenwick, Prof A</v>
          </cell>
          <cell r="K2421">
            <v>0</v>
          </cell>
          <cell r="R2421">
            <v>0</v>
          </cell>
        </row>
        <row r="2422">
          <cell r="A2422" t="str">
            <v>unknown &amp; general fund</v>
          </cell>
          <cell r="K2422">
            <v>0</v>
          </cell>
          <cell r="R2422">
            <v>0</v>
          </cell>
        </row>
        <row r="2423">
          <cell r="A2423" t="str">
            <v>Fenwick, Prof A</v>
          </cell>
          <cell r="K2423">
            <v>0</v>
          </cell>
          <cell r="R2423">
            <v>0</v>
          </cell>
        </row>
        <row r="2424">
          <cell r="A2424" t="str">
            <v>unknown &amp; general fund</v>
          </cell>
          <cell r="K2424">
            <v>0</v>
          </cell>
          <cell r="R2424">
            <v>0</v>
          </cell>
        </row>
        <row r="2425">
          <cell r="A2425" t="str">
            <v>Fenwick, Prof A</v>
          </cell>
          <cell r="K2425">
            <v>0</v>
          </cell>
          <cell r="R2425">
            <v>0</v>
          </cell>
        </row>
        <row r="2426">
          <cell r="A2426" t="str">
            <v>Cullinan, Prof P</v>
          </cell>
          <cell r="K2426">
            <v>0</v>
          </cell>
          <cell r="R2426">
            <v>0</v>
          </cell>
        </row>
        <row r="2427">
          <cell r="A2427" t="str">
            <v>unknown &amp; general fund</v>
          </cell>
          <cell r="K2427">
            <v>0</v>
          </cell>
          <cell r="R2427">
            <v>0</v>
          </cell>
        </row>
        <row r="2428">
          <cell r="A2428" t="str">
            <v>Fenwick, Prof A</v>
          </cell>
          <cell r="K2428">
            <v>0</v>
          </cell>
          <cell r="R2428">
            <v>0</v>
          </cell>
        </row>
        <row r="2429">
          <cell r="A2429" t="str">
            <v>unknown &amp; general fund</v>
          </cell>
          <cell r="K2429">
            <v>0</v>
          </cell>
          <cell r="R2429">
            <v>0</v>
          </cell>
        </row>
        <row r="2430">
          <cell r="A2430" t="str">
            <v>Fenwick, Prof A</v>
          </cell>
          <cell r="K2430">
            <v>0</v>
          </cell>
          <cell r="R2430">
            <v>0</v>
          </cell>
        </row>
        <row r="2431">
          <cell r="A2431" t="str">
            <v>unknown &amp; general fund</v>
          </cell>
          <cell r="K2431">
            <v>0</v>
          </cell>
          <cell r="R2431">
            <v>0</v>
          </cell>
        </row>
        <row r="2432">
          <cell r="A2432" t="str">
            <v>unknown &amp; general fund</v>
          </cell>
          <cell r="K2432">
            <v>0</v>
          </cell>
          <cell r="R2432">
            <v>0</v>
          </cell>
        </row>
        <row r="2433">
          <cell r="A2433" t="str">
            <v>unknown &amp; general fund</v>
          </cell>
          <cell r="K2433">
            <v>0</v>
          </cell>
          <cell r="R2433">
            <v>0</v>
          </cell>
        </row>
        <row r="2434">
          <cell r="A2434" t="str">
            <v>unknown &amp; general fund</v>
          </cell>
          <cell r="K2434">
            <v>0</v>
          </cell>
          <cell r="R2434">
            <v>0</v>
          </cell>
        </row>
        <row r="2435">
          <cell r="A2435" t="str">
            <v>Fenwick, Prof A</v>
          </cell>
          <cell r="K2435">
            <v>0</v>
          </cell>
          <cell r="R2435">
            <v>0</v>
          </cell>
        </row>
        <row r="2436">
          <cell r="A2436" t="str">
            <v>Fenwick, Prof A</v>
          </cell>
          <cell r="K2436">
            <v>0</v>
          </cell>
          <cell r="R2436">
            <v>0</v>
          </cell>
        </row>
        <row r="2437">
          <cell r="A2437" t="str">
            <v>Fenwick, Prof A</v>
          </cell>
          <cell r="K2437">
            <v>0</v>
          </cell>
          <cell r="R2437">
            <v>0</v>
          </cell>
        </row>
        <row r="2438">
          <cell r="A2438" t="str">
            <v>Haematology Clinical Trials</v>
          </cell>
          <cell r="K2438">
            <v>0</v>
          </cell>
          <cell r="R2438">
            <v>0</v>
          </cell>
        </row>
        <row r="2439">
          <cell r="A2439" t="str">
            <v>Fenwick, Prof A</v>
          </cell>
          <cell r="K2439">
            <v>0</v>
          </cell>
          <cell r="R2439">
            <v>0</v>
          </cell>
        </row>
        <row r="2440">
          <cell r="A2440" t="str">
            <v>unknown &amp; general fund</v>
          </cell>
          <cell r="K2440">
            <v>0</v>
          </cell>
          <cell r="R2440">
            <v>0</v>
          </cell>
        </row>
        <row r="2441">
          <cell r="A2441" t="str">
            <v>Metabolic Medicine</v>
          </cell>
          <cell r="K2441">
            <v>0</v>
          </cell>
          <cell r="R2441">
            <v>0</v>
          </cell>
        </row>
        <row r="2442">
          <cell r="A2442" t="str">
            <v>unknown &amp; general fund</v>
          </cell>
          <cell r="K2442">
            <v>0</v>
          </cell>
          <cell r="R2442">
            <v>0</v>
          </cell>
        </row>
        <row r="2443">
          <cell r="A2443" t="str">
            <v>Fenwick, Prof A</v>
          </cell>
          <cell r="K2443">
            <v>0</v>
          </cell>
          <cell r="R2443">
            <v>0</v>
          </cell>
        </row>
        <row r="2444">
          <cell r="A2444" t="str">
            <v>unknown &amp; general fund</v>
          </cell>
          <cell r="K2444">
            <v>0</v>
          </cell>
          <cell r="R2444">
            <v>0</v>
          </cell>
        </row>
        <row r="2445">
          <cell r="A2445" t="str">
            <v>unknown &amp; general fund</v>
          </cell>
          <cell r="K2445">
            <v>0</v>
          </cell>
          <cell r="R2445">
            <v>0</v>
          </cell>
        </row>
        <row r="2446">
          <cell r="A2446" t="str">
            <v>Fenwick, Prof A</v>
          </cell>
          <cell r="K2446">
            <v>0</v>
          </cell>
          <cell r="R2446">
            <v>0</v>
          </cell>
        </row>
        <row r="2447">
          <cell r="A2447" t="str">
            <v>Fenwick, Prof A</v>
          </cell>
          <cell r="K2447">
            <v>0</v>
          </cell>
          <cell r="R2447">
            <v>0</v>
          </cell>
        </row>
        <row r="2448">
          <cell r="A2448" t="str">
            <v>Fenwick, Prof A</v>
          </cell>
          <cell r="K2448">
            <v>0</v>
          </cell>
          <cell r="R2448">
            <v>0</v>
          </cell>
        </row>
        <row r="2449">
          <cell r="A2449" t="str">
            <v>unknown &amp; general fund</v>
          </cell>
          <cell r="K2449">
            <v>0</v>
          </cell>
          <cell r="R2449">
            <v>0</v>
          </cell>
        </row>
        <row r="2450">
          <cell r="A2450" t="str">
            <v>unknown &amp; general fund</v>
          </cell>
          <cell r="K2450">
            <v>0</v>
          </cell>
          <cell r="R2450">
            <v>0</v>
          </cell>
        </row>
        <row r="2451">
          <cell r="A2451" t="str">
            <v>Fenwick, Prof A</v>
          </cell>
          <cell r="K2451">
            <v>0</v>
          </cell>
          <cell r="R2451">
            <v>0</v>
          </cell>
        </row>
        <row r="2452">
          <cell r="A2452" t="str">
            <v>Fenwick, Prof A</v>
          </cell>
          <cell r="K2452">
            <v>0</v>
          </cell>
          <cell r="R2452">
            <v>0</v>
          </cell>
        </row>
        <row r="2453">
          <cell r="A2453" t="str">
            <v>Fenwick, Prof A</v>
          </cell>
          <cell r="K2453">
            <v>0</v>
          </cell>
          <cell r="R2453">
            <v>0</v>
          </cell>
        </row>
        <row r="2454">
          <cell r="A2454" t="str">
            <v>Charing Cross Alumni  - closed</v>
          </cell>
          <cell r="K2454">
            <v>0</v>
          </cell>
          <cell r="R2454">
            <v>0</v>
          </cell>
        </row>
        <row r="2455">
          <cell r="A2455" t="str">
            <v>Charing Cross Alumni  - closed</v>
          </cell>
          <cell r="K2455">
            <v>0</v>
          </cell>
          <cell r="R2455">
            <v>0</v>
          </cell>
        </row>
        <row r="2456">
          <cell r="A2456" t="str">
            <v>Fenwick, Prof A</v>
          </cell>
          <cell r="K2456">
            <v>0</v>
          </cell>
          <cell r="R2456">
            <v>0</v>
          </cell>
        </row>
        <row r="2457">
          <cell r="A2457" t="str">
            <v>Fenwick, Prof A</v>
          </cell>
          <cell r="K2457">
            <v>0</v>
          </cell>
          <cell r="R2457">
            <v>0</v>
          </cell>
        </row>
        <row r="2458">
          <cell r="A2458" t="str">
            <v>unknown &amp; general fund</v>
          </cell>
          <cell r="K2458">
            <v>0</v>
          </cell>
          <cell r="R2458">
            <v>0</v>
          </cell>
        </row>
        <row r="2459">
          <cell r="A2459" t="str">
            <v>unknown &amp; general fund</v>
          </cell>
          <cell r="K2459">
            <v>0</v>
          </cell>
          <cell r="R2459">
            <v>0</v>
          </cell>
        </row>
        <row r="2460">
          <cell r="A2460" t="str">
            <v>unknown &amp; general fund</v>
          </cell>
          <cell r="K2460">
            <v>0</v>
          </cell>
          <cell r="R2460">
            <v>0</v>
          </cell>
        </row>
        <row r="2461">
          <cell r="A2461" t="str">
            <v>unknown &amp; general fund</v>
          </cell>
          <cell r="K2461">
            <v>0</v>
          </cell>
          <cell r="R2461">
            <v>0</v>
          </cell>
        </row>
        <row r="2462">
          <cell r="A2462" t="str">
            <v>Fenwick, Prof A</v>
          </cell>
          <cell r="K2462">
            <v>0</v>
          </cell>
          <cell r="R2462">
            <v>0</v>
          </cell>
        </row>
        <row r="2463">
          <cell r="A2463" t="str">
            <v>unknown &amp; general fund</v>
          </cell>
          <cell r="K2463">
            <v>0</v>
          </cell>
          <cell r="R2463">
            <v>0</v>
          </cell>
        </row>
        <row r="2464">
          <cell r="A2464" t="str">
            <v>unknown &amp; general fund</v>
          </cell>
          <cell r="K2464">
            <v>0</v>
          </cell>
          <cell r="R2464">
            <v>0</v>
          </cell>
        </row>
        <row r="2465">
          <cell r="A2465" t="str">
            <v>Fenwick, Prof A</v>
          </cell>
          <cell r="K2465">
            <v>0</v>
          </cell>
          <cell r="R2465">
            <v>0</v>
          </cell>
        </row>
        <row r="2466">
          <cell r="A2466" t="str">
            <v>unknown &amp; general fund</v>
          </cell>
          <cell r="K2466">
            <v>0</v>
          </cell>
          <cell r="R2466">
            <v>0</v>
          </cell>
        </row>
        <row r="2467">
          <cell r="A2467" t="str">
            <v>unknown &amp; general fund</v>
          </cell>
          <cell r="K2467">
            <v>0</v>
          </cell>
          <cell r="R2467">
            <v>0</v>
          </cell>
        </row>
        <row r="2468">
          <cell r="A2468" t="str">
            <v>unknown &amp; general fund</v>
          </cell>
          <cell r="K2468">
            <v>0</v>
          </cell>
          <cell r="R2468">
            <v>0</v>
          </cell>
        </row>
        <row r="2469">
          <cell r="A2469" t="str">
            <v>Fenwick, Prof A</v>
          </cell>
          <cell r="K2469">
            <v>0</v>
          </cell>
          <cell r="R2469">
            <v>0</v>
          </cell>
        </row>
        <row r="2470">
          <cell r="A2470" t="str">
            <v>Fenwick, Prof A</v>
          </cell>
          <cell r="K2470">
            <v>0</v>
          </cell>
          <cell r="R2470">
            <v>0</v>
          </cell>
        </row>
        <row r="2471">
          <cell r="A2471" t="str">
            <v>unknown &amp; general fund</v>
          </cell>
          <cell r="K2471">
            <v>0</v>
          </cell>
          <cell r="R2471">
            <v>0</v>
          </cell>
        </row>
        <row r="2472">
          <cell r="A2472" t="str">
            <v>unknown &amp; general fund</v>
          </cell>
          <cell r="K2472">
            <v>0</v>
          </cell>
          <cell r="R2472">
            <v>0</v>
          </cell>
        </row>
        <row r="2473">
          <cell r="A2473" t="str">
            <v>Fenwick, Prof A</v>
          </cell>
          <cell r="K2473">
            <v>0</v>
          </cell>
          <cell r="R2473">
            <v>0</v>
          </cell>
        </row>
        <row r="2474">
          <cell r="A2474" t="str">
            <v>unknown &amp; general fund</v>
          </cell>
          <cell r="K2474">
            <v>0</v>
          </cell>
          <cell r="R2474">
            <v>0</v>
          </cell>
        </row>
        <row r="2475">
          <cell r="A2475" t="str">
            <v>unknown &amp; general fund</v>
          </cell>
          <cell r="K2475">
            <v>0</v>
          </cell>
          <cell r="R2475">
            <v>0</v>
          </cell>
        </row>
        <row r="2476">
          <cell r="A2476" t="str">
            <v>unknown &amp; general fund</v>
          </cell>
          <cell r="K2476">
            <v>0</v>
          </cell>
          <cell r="R2476">
            <v>0</v>
          </cell>
        </row>
        <row r="2477">
          <cell r="A2477" t="str">
            <v>unknown &amp; general fund</v>
          </cell>
          <cell r="K2477">
            <v>0</v>
          </cell>
          <cell r="R2477">
            <v>0</v>
          </cell>
        </row>
        <row r="2478">
          <cell r="A2478" t="str">
            <v>unknown &amp; general fund</v>
          </cell>
          <cell r="K2478">
            <v>0</v>
          </cell>
          <cell r="R2478">
            <v>0</v>
          </cell>
        </row>
        <row r="2479">
          <cell r="A2479" t="str">
            <v>unknown &amp; general fund</v>
          </cell>
          <cell r="K2479">
            <v>0</v>
          </cell>
          <cell r="R2479">
            <v>0</v>
          </cell>
        </row>
        <row r="2480">
          <cell r="A2480" t="str">
            <v>Fenwick, Prof A</v>
          </cell>
          <cell r="K2480">
            <v>0</v>
          </cell>
          <cell r="R2480">
            <v>0</v>
          </cell>
        </row>
        <row r="2481">
          <cell r="A2481" t="str">
            <v>Fenwick, Prof A</v>
          </cell>
          <cell r="K2481">
            <v>0</v>
          </cell>
          <cell r="R2481">
            <v>0</v>
          </cell>
        </row>
        <row r="2482">
          <cell r="A2482" t="str">
            <v>Fenwick, Prof A</v>
          </cell>
          <cell r="K2482">
            <v>0</v>
          </cell>
          <cell r="R2482">
            <v>0</v>
          </cell>
        </row>
        <row r="2483">
          <cell r="A2483" t="str">
            <v>unknown &amp; general fund</v>
          </cell>
          <cell r="K2483">
            <v>0</v>
          </cell>
          <cell r="R2483">
            <v>0</v>
          </cell>
        </row>
        <row r="2484">
          <cell r="A2484" t="str">
            <v>Fenwick, Prof A</v>
          </cell>
          <cell r="K2484">
            <v>0</v>
          </cell>
          <cell r="R2484">
            <v>0</v>
          </cell>
        </row>
        <row r="2485">
          <cell r="A2485" t="str">
            <v>Fenwick, Prof A</v>
          </cell>
          <cell r="K2485">
            <v>0</v>
          </cell>
          <cell r="R2485">
            <v>0</v>
          </cell>
        </row>
        <row r="2486">
          <cell r="A2486" t="str">
            <v>unknown &amp; general fund</v>
          </cell>
          <cell r="K2486">
            <v>0</v>
          </cell>
          <cell r="R2486">
            <v>0</v>
          </cell>
        </row>
        <row r="2487">
          <cell r="A2487" t="str">
            <v>Fenwick, Prof A</v>
          </cell>
          <cell r="K2487">
            <v>0</v>
          </cell>
          <cell r="R2487">
            <v>0</v>
          </cell>
        </row>
        <row r="2488">
          <cell r="A2488" t="str">
            <v>Fenwick, Prof A</v>
          </cell>
          <cell r="K2488">
            <v>0</v>
          </cell>
          <cell r="R2488">
            <v>0</v>
          </cell>
        </row>
        <row r="2489">
          <cell r="A2489" t="str">
            <v>Fenwick, Prof A</v>
          </cell>
          <cell r="K2489">
            <v>0</v>
          </cell>
          <cell r="R2489">
            <v>0</v>
          </cell>
        </row>
        <row r="2490">
          <cell r="A2490" t="str">
            <v>unknown &amp; general fund</v>
          </cell>
          <cell r="K2490">
            <v>0</v>
          </cell>
          <cell r="R2490">
            <v>0</v>
          </cell>
        </row>
        <row r="2491">
          <cell r="A2491" t="str">
            <v>unknown &amp; general fund</v>
          </cell>
          <cell r="K2491">
            <v>0</v>
          </cell>
          <cell r="R2491">
            <v>0</v>
          </cell>
        </row>
        <row r="2492">
          <cell r="A2492" t="str">
            <v>unknown &amp; general fund</v>
          </cell>
          <cell r="K2492">
            <v>0</v>
          </cell>
          <cell r="R2492">
            <v>0</v>
          </cell>
        </row>
        <row r="2493">
          <cell r="A2493" t="str">
            <v>unknown &amp; general fund</v>
          </cell>
          <cell r="K2493">
            <v>0</v>
          </cell>
          <cell r="R2493">
            <v>0</v>
          </cell>
        </row>
        <row r="2494">
          <cell r="A2494" t="str">
            <v>Fenwick, Prof A</v>
          </cell>
          <cell r="K2494">
            <v>0</v>
          </cell>
          <cell r="R2494">
            <v>0</v>
          </cell>
        </row>
        <row r="2495">
          <cell r="A2495" t="str">
            <v>unknown &amp; general fund</v>
          </cell>
          <cell r="K2495">
            <v>0</v>
          </cell>
          <cell r="R2495">
            <v>0</v>
          </cell>
        </row>
        <row r="2496">
          <cell r="A2496" t="str">
            <v>unknown &amp; general fund</v>
          </cell>
          <cell r="K2496">
            <v>0</v>
          </cell>
          <cell r="R2496">
            <v>0</v>
          </cell>
        </row>
        <row r="2497">
          <cell r="A2497" t="str">
            <v>Fenwick, Prof A</v>
          </cell>
          <cell r="K2497">
            <v>0</v>
          </cell>
          <cell r="R2497">
            <v>0</v>
          </cell>
        </row>
        <row r="2498">
          <cell r="A2498" t="str">
            <v>unknown &amp; general fund</v>
          </cell>
          <cell r="K2498">
            <v>0</v>
          </cell>
          <cell r="R2498">
            <v>0</v>
          </cell>
        </row>
        <row r="2499">
          <cell r="A2499" t="str">
            <v>Fenwick, Prof A</v>
          </cell>
          <cell r="K2499">
            <v>0</v>
          </cell>
          <cell r="R2499">
            <v>0</v>
          </cell>
        </row>
        <row r="2500">
          <cell r="A2500" t="str">
            <v>Fenwick, Prof A</v>
          </cell>
          <cell r="K2500">
            <v>0</v>
          </cell>
          <cell r="R2500">
            <v>0</v>
          </cell>
        </row>
        <row r="2501">
          <cell r="A2501" t="str">
            <v>unknown &amp; general fund</v>
          </cell>
          <cell r="K2501">
            <v>0</v>
          </cell>
          <cell r="R2501">
            <v>0</v>
          </cell>
        </row>
        <row r="2502">
          <cell r="A2502" t="str">
            <v>Fenwick, Prof A</v>
          </cell>
          <cell r="K2502">
            <v>0</v>
          </cell>
          <cell r="R2502">
            <v>0</v>
          </cell>
        </row>
        <row r="2503">
          <cell r="A2503" t="str">
            <v>unknown &amp; general fund</v>
          </cell>
          <cell r="K2503">
            <v>0</v>
          </cell>
          <cell r="R2503">
            <v>0</v>
          </cell>
        </row>
        <row r="2504">
          <cell r="A2504" t="str">
            <v>unknown &amp; general fund</v>
          </cell>
          <cell r="K2504">
            <v>0</v>
          </cell>
          <cell r="R2504">
            <v>0</v>
          </cell>
        </row>
        <row r="2505">
          <cell r="A2505" t="str">
            <v>Fenwick, Prof A</v>
          </cell>
          <cell r="K2505">
            <v>0</v>
          </cell>
          <cell r="R2505">
            <v>0</v>
          </cell>
        </row>
        <row r="2506">
          <cell r="A2506" t="str">
            <v>unknown &amp; general fund</v>
          </cell>
          <cell r="K2506">
            <v>0</v>
          </cell>
          <cell r="R2506">
            <v>0</v>
          </cell>
        </row>
        <row r="2507">
          <cell r="A2507" t="str">
            <v>unknown &amp; general fund</v>
          </cell>
          <cell r="K2507">
            <v>0</v>
          </cell>
          <cell r="R2507">
            <v>0</v>
          </cell>
        </row>
        <row r="2508">
          <cell r="A2508" t="str">
            <v>Fenwick, Prof A</v>
          </cell>
          <cell r="K2508">
            <v>0</v>
          </cell>
          <cell r="R2508">
            <v>0</v>
          </cell>
        </row>
        <row r="2509">
          <cell r="A2509" t="str">
            <v>unknown &amp; general fund</v>
          </cell>
          <cell r="K2509">
            <v>0</v>
          </cell>
          <cell r="R2509">
            <v>0</v>
          </cell>
        </row>
        <row r="2510">
          <cell r="A2510" t="str">
            <v>Fenwick, Prof A</v>
          </cell>
          <cell r="K2510">
            <v>0</v>
          </cell>
          <cell r="R2510">
            <v>0</v>
          </cell>
        </row>
        <row r="2511">
          <cell r="A2511" t="str">
            <v>Fenwick, Prof A</v>
          </cell>
          <cell r="K2511">
            <v>0</v>
          </cell>
          <cell r="R2511">
            <v>0</v>
          </cell>
        </row>
        <row r="2512">
          <cell r="A2512" t="str">
            <v>Fenwick, Prof A</v>
          </cell>
          <cell r="K2512">
            <v>0</v>
          </cell>
          <cell r="R2512">
            <v>0</v>
          </cell>
        </row>
        <row r="2513">
          <cell r="A2513" t="str">
            <v>Fenwick, Prof A</v>
          </cell>
          <cell r="K2513">
            <v>0</v>
          </cell>
          <cell r="R2513">
            <v>0</v>
          </cell>
        </row>
        <row r="2514">
          <cell r="A2514" t="str">
            <v>Fenwick, Prof A</v>
          </cell>
          <cell r="K2514">
            <v>0</v>
          </cell>
          <cell r="R2514">
            <v>0</v>
          </cell>
        </row>
        <row r="2515">
          <cell r="A2515" t="str">
            <v>unknown &amp; general fund</v>
          </cell>
          <cell r="K2515">
            <v>0</v>
          </cell>
          <cell r="R2515">
            <v>0</v>
          </cell>
        </row>
        <row r="2516">
          <cell r="A2516" t="str">
            <v>unknown &amp; general fund</v>
          </cell>
          <cell r="K2516">
            <v>0</v>
          </cell>
          <cell r="R2516">
            <v>0</v>
          </cell>
        </row>
        <row r="2517">
          <cell r="A2517" t="str">
            <v>unknown &amp; general fund</v>
          </cell>
          <cell r="K2517">
            <v>0</v>
          </cell>
          <cell r="R2517">
            <v>0</v>
          </cell>
        </row>
        <row r="2518">
          <cell r="A2518" t="str">
            <v>Fenwick, Prof A</v>
          </cell>
          <cell r="K2518">
            <v>0</v>
          </cell>
          <cell r="R2518">
            <v>0</v>
          </cell>
        </row>
        <row r="2519">
          <cell r="A2519" t="str">
            <v>unknown &amp; general fund</v>
          </cell>
          <cell r="K2519">
            <v>0</v>
          </cell>
          <cell r="R2519">
            <v>0</v>
          </cell>
        </row>
        <row r="2520">
          <cell r="A2520" t="str">
            <v>Fenwick, Prof A</v>
          </cell>
          <cell r="K2520">
            <v>0</v>
          </cell>
          <cell r="R2520">
            <v>0</v>
          </cell>
        </row>
        <row r="2521">
          <cell r="A2521" t="str">
            <v>unknown &amp; general fund</v>
          </cell>
          <cell r="K2521">
            <v>0</v>
          </cell>
          <cell r="R2521">
            <v>0</v>
          </cell>
        </row>
        <row r="2522">
          <cell r="A2522" t="str">
            <v>unknown &amp; general fund</v>
          </cell>
          <cell r="K2522">
            <v>0</v>
          </cell>
          <cell r="R2522">
            <v>0</v>
          </cell>
        </row>
        <row r="2523">
          <cell r="A2523" t="str">
            <v>unknown &amp; general fund</v>
          </cell>
          <cell r="K2523">
            <v>0</v>
          </cell>
          <cell r="R2523">
            <v>0</v>
          </cell>
        </row>
        <row r="2524">
          <cell r="A2524" t="str">
            <v>unknown &amp; general fund</v>
          </cell>
          <cell r="K2524">
            <v>0</v>
          </cell>
          <cell r="R2524">
            <v>0</v>
          </cell>
        </row>
        <row r="2525">
          <cell r="A2525" t="str">
            <v>unknown &amp; general fund</v>
          </cell>
          <cell r="K2525">
            <v>0</v>
          </cell>
          <cell r="R2525">
            <v>0</v>
          </cell>
        </row>
        <row r="2526">
          <cell r="A2526" t="str">
            <v>Fenwick, Prof A</v>
          </cell>
          <cell r="K2526">
            <v>0</v>
          </cell>
          <cell r="R2526">
            <v>0</v>
          </cell>
        </row>
        <row r="2527">
          <cell r="A2527" t="str">
            <v>unknown &amp; general fund</v>
          </cell>
          <cell r="K2527">
            <v>0</v>
          </cell>
          <cell r="R2527">
            <v>0</v>
          </cell>
        </row>
        <row r="2528">
          <cell r="A2528" t="str">
            <v>unknown &amp; general fund</v>
          </cell>
          <cell r="K2528">
            <v>0</v>
          </cell>
          <cell r="R2528">
            <v>0</v>
          </cell>
        </row>
        <row r="2529">
          <cell r="A2529" t="str">
            <v>Fenwick, Prof A</v>
          </cell>
          <cell r="K2529">
            <v>0</v>
          </cell>
          <cell r="R2529">
            <v>0</v>
          </cell>
        </row>
        <row r="2530">
          <cell r="A2530" t="str">
            <v>unknown &amp; general fund</v>
          </cell>
          <cell r="K2530">
            <v>0</v>
          </cell>
          <cell r="R2530">
            <v>0</v>
          </cell>
        </row>
        <row r="2531">
          <cell r="A2531" t="str">
            <v>unknown &amp; general fund</v>
          </cell>
          <cell r="K2531">
            <v>0</v>
          </cell>
          <cell r="R2531">
            <v>0</v>
          </cell>
        </row>
        <row r="2532">
          <cell r="A2532" t="str">
            <v>Fenwick, Prof A</v>
          </cell>
          <cell r="K2532">
            <v>0</v>
          </cell>
          <cell r="R2532">
            <v>0</v>
          </cell>
        </row>
        <row r="2533">
          <cell r="A2533" t="str">
            <v>Fenwick, Prof A</v>
          </cell>
          <cell r="K2533">
            <v>0</v>
          </cell>
          <cell r="R2533">
            <v>0</v>
          </cell>
        </row>
        <row r="2534">
          <cell r="A2534" t="str">
            <v>unknown &amp; general fund</v>
          </cell>
          <cell r="K2534">
            <v>0</v>
          </cell>
          <cell r="R2534">
            <v>0</v>
          </cell>
        </row>
        <row r="2535">
          <cell r="A2535" t="str">
            <v>Fenwick, Prof A</v>
          </cell>
          <cell r="K2535">
            <v>0</v>
          </cell>
          <cell r="R2535">
            <v>0</v>
          </cell>
        </row>
        <row r="2536">
          <cell r="A2536" t="str">
            <v>Fenwick, Prof A</v>
          </cell>
          <cell r="K2536">
            <v>0</v>
          </cell>
          <cell r="R2536">
            <v>0</v>
          </cell>
        </row>
        <row r="2537">
          <cell r="A2537" t="str">
            <v>Fenwick, Prof A</v>
          </cell>
          <cell r="K2537">
            <v>0</v>
          </cell>
          <cell r="R2537">
            <v>0</v>
          </cell>
        </row>
        <row r="2538">
          <cell r="A2538" t="str">
            <v>Fenwick, Prof A</v>
          </cell>
          <cell r="K2538">
            <v>0</v>
          </cell>
          <cell r="R2538">
            <v>0</v>
          </cell>
        </row>
        <row r="2539">
          <cell r="A2539" t="str">
            <v>Fenwick, Prof A</v>
          </cell>
          <cell r="K2539">
            <v>0</v>
          </cell>
          <cell r="R2539">
            <v>0</v>
          </cell>
        </row>
        <row r="2540">
          <cell r="A2540" t="str">
            <v>Fenwick, Prof A</v>
          </cell>
          <cell r="K2540">
            <v>0</v>
          </cell>
          <cell r="R2540">
            <v>0</v>
          </cell>
        </row>
        <row r="2541">
          <cell r="A2541" t="str">
            <v>Fenwick, Prof A</v>
          </cell>
          <cell r="K2541">
            <v>0</v>
          </cell>
          <cell r="R2541">
            <v>0</v>
          </cell>
        </row>
        <row r="2542">
          <cell r="A2542" t="str">
            <v>Fenwick, Prof A</v>
          </cell>
          <cell r="K2542">
            <v>0</v>
          </cell>
          <cell r="R2542">
            <v>0</v>
          </cell>
        </row>
        <row r="2543">
          <cell r="A2543" t="str">
            <v>unknown &amp; general fund</v>
          </cell>
          <cell r="K2543">
            <v>0</v>
          </cell>
          <cell r="R2543">
            <v>0</v>
          </cell>
        </row>
        <row r="2544">
          <cell r="A2544" t="str">
            <v>unknown &amp; general fund</v>
          </cell>
          <cell r="K2544">
            <v>0</v>
          </cell>
          <cell r="R2544">
            <v>0</v>
          </cell>
        </row>
        <row r="2545">
          <cell r="A2545" t="str">
            <v>unknown &amp; general fund</v>
          </cell>
          <cell r="K2545">
            <v>0</v>
          </cell>
          <cell r="R2545">
            <v>0</v>
          </cell>
        </row>
        <row r="2546">
          <cell r="A2546" t="str">
            <v>unknown &amp; general fund</v>
          </cell>
          <cell r="K2546">
            <v>0</v>
          </cell>
          <cell r="R2546">
            <v>0</v>
          </cell>
        </row>
        <row r="2547">
          <cell r="A2547" t="str">
            <v>unknown &amp; general fund</v>
          </cell>
          <cell r="K2547">
            <v>0</v>
          </cell>
          <cell r="R2547">
            <v>0</v>
          </cell>
        </row>
        <row r="2548">
          <cell r="A2548" t="str">
            <v>Fenwick, Prof A</v>
          </cell>
          <cell r="K2548">
            <v>0</v>
          </cell>
          <cell r="R2548">
            <v>0</v>
          </cell>
        </row>
        <row r="2549">
          <cell r="A2549" t="str">
            <v>unknown &amp; general fund</v>
          </cell>
          <cell r="K2549">
            <v>0</v>
          </cell>
          <cell r="R2549">
            <v>0</v>
          </cell>
        </row>
        <row r="2550">
          <cell r="A2550" t="str">
            <v>unknown &amp; general fund</v>
          </cell>
          <cell r="K2550">
            <v>0</v>
          </cell>
          <cell r="R2550">
            <v>0</v>
          </cell>
        </row>
        <row r="2551">
          <cell r="A2551" t="str">
            <v>Fenwick, Prof A</v>
          </cell>
          <cell r="K2551">
            <v>0</v>
          </cell>
          <cell r="R2551">
            <v>0</v>
          </cell>
        </row>
        <row r="2552">
          <cell r="A2552" t="str">
            <v>Fenwick, Prof A</v>
          </cell>
          <cell r="K2552">
            <v>0</v>
          </cell>
          <cell r="R2552">
            <v>0</v>
          </cell>
        </row>
        <row r="2553">
          <cell r="A2553" t="str">
            <v>unknown &amp; general fund</v>
          </cell>
          <cell r="K2553">
            <v>0</v>
          </cell>
          <cell r="R2553">
            <v>0</v>
          </cell>
        </row>
        <row r="2554">
          <cell r="A2554" t="str">
            <v>Fenwick, Prof A</v>
          </cell>
          <cell r="K2554">
            <v>0</v>
          </cell>
          <cell r="R2554">
            <v>0</v>
          </cell>
        </row>
        <row r="2555">
          <cell r="A2555" t="str">
            <v>unknown &amp; general fund</v>
          </cell>
          <cell r="K2555">
            <v>0</v>
          </cell>
          <cell r="R2555">
            <v>0</v>
          </cell>
        </row>
        <row r="2556">
          <cell r="A2556" t="str">
            <v>unknown &amp; general fund</v>
          </cell>
          <cell r="K2556">
            <v>0</v>
          </cell>
          <cell r="R2556">
            <v>0</v>
          </cell>
        </row>
        <row r="2557">
          <cell r="A2557" t="str">
            <v>Fenwick, Prof A</v>
          </cell>
          <cell r="K2557">
            <v>0</v>
          </cell>
          <cell r="R2557">
            <v>0</v>
          </cell>
        </row>
        <row r="2558">
          <cell r="A2558" t="str">
            <v>Fenwick, Prof A</v>
          </cell>
          <cell r="K2558">
            <v>0</v>
          </cell>
          <cell r="R2558">
            <v>0</v>
          </cell>
        </row>
        <row r="2559">
          <cell r="A2559" t="str">
            <v>Fenwick, Prof A</v>
          </cell>
          <cell r="K2559">
            <v>0</v>
          </cell>
          <cell r="R2559">
            <v>0</v>
          </cell>
        </row>
        <row r="2560">
          <cell r="A2560" t="str">
            <v>Fenwick, Prof A</v>
          </cell>
          <cell r="K2560">
            <v>0</v>
          </cell>
          <cell r="R2560">
            <v>0</v>
          </cell>
        </row>
        <row r="2561">
          <cell r="A2561" t="str">
            <v>Fenwick, Prof A</v>
          </cell>
          <cell r="K2561">
            <v>0</v>
          </cell>
          <cell r="R2561">
            <v>0</v>
          </cell>
        </row>
        <row r="2562">
          <cell r="A2562" t="str">
            <v>unknown &amp; general fund</v>
          </cell>
          <cell r="K2562">
            <v>0</v>
          </cell>
          <cell r="R2562">
            <v>0</v>
          </cell>
        </row>
        <row r="2563">
          <cell r="A2563" t="str">
            <v>unknown &amp; general fund</v>
          </cell>
          <cell r="K2563">
            <v>0</v>
          </cell>
          <cell r="R2563">
            <v>0</v>
          </cell>
        </row>
        <row r="2564">
          <cell r="A2564" t="str">
            <v>unknown &amp; general fund</v>
          </cell>
          <cell r="K2564">
            <v>0</v>
          </cell>
          <cell r="R2564">
            <v>0</v>
          </cell>
        </row>
        <row r="2565">
          <cell r="A2565" t="str">
            <v>Fenwick, Prof A</v>
          </cell>
          <cell r="K2565">
            <v>0</v>
          </cell>
          <cell r="R2565">
            <v>0</v>
          </cell>
        </row>
        <row r="2566">
          <cell r="A2566" t="str">
            <v>Fenwick, Prof A</v>
          </cell>
          <cell r="K2566">
            <v>0</v>
          </cell>
          <cell r="R2566">
            <v>0</v>
          </cell>
        </row>
        <row r="2567">
          <cell r="A2567" t="str">
            <v>Fenwick, Prof A</v>
          </cell>
          <cell r="K2567">
            <v>0</v>
          </cell>
          <cell r="R2567">
            <v>0</v>
          </cell>
        </row>
        <row r="2568">
          <cell r="A2568" t="str">
            <v>Fenwick, Prof A</v>
          </cell>
          <cell r="K2568">
            <v>0</v>
          </cell>
          <cell r="R2568">
            <v>0</v>
          </cell>
        </row>
        <row r="2569">
          <cell r="A2569" t="str">
            <v>unknown &amp; general fund</v>
          </cell>
          <cell r="K2569">
            <v>0</v>
          </cell>
          <cell r="R2569">
            <v>0</v>
          </cell>
        </row>
        <row r="2570">
          <cell r="A2570" t="str">
            <v>Fenwick, Prof A</v>
          </cell>
          <cell r="K2570">
            <v>0</v>
          </cell>
          <cell r="R2570">
            <v>0</v>
          </cell>
        </row>
        <row r="2571">
          <cell r="A2571" t="str">
            <v>Fenwick, Prof A</v>
          </cell>
          <cell r="K2571">
            <v>0</v>
          </cell>
          <cell r="R2571">
            <v>0</v>
          </cell>
        </row>
        <row r="2572">
          <cell r="A2572" t="str">
            <v>unknown &amp; general fund</v>
          </cell>
          <cell r="K2572">
            <v>0</v>
          </cell>
          <cell r="R2572">
            <v>0</v>
          </cell>
        </row>
        <row r="2573">
          <cell r="A2573" t="str">
            <v>Fenwick, Prof A</v>
          </cell>
          <cell r="K2573">
            <v>0</v>
          </cell>
          <cell r="R2573">
            <v>0</v>
          </cell>
        </row>
        <row r="2574">
          <cell r="A2574" t="str">
            <v>unknown &amp; general fund</v>
          </cell>
          <cell r="K2574">
            <v>0</v>
          </cell>
          <cell r="R2574">
            <v>0</v>
          </cell>
        </row>
        <row r="2575">
          <cell r="A2575" t="str">
            <v>Fenwick, Prof A</v>
          </cell>
          <cell r="K2575">
            <v>0</v>
          </cell>
          <cell r="R2575">
            <v>0</v>
          </cell>
        </row>
        <row r="2576">
          <cell r="A2576" t="str">
            <v>Fenwick, Prof A</v>
          </cell>
          <cell r="K2576">
            <v>0</v>
          </cell>
          <cell r="R2576">
            <v>0</v>
          </cell>
        </row>
        <row r="2577">
          <cell r="A2577" t="str">
            <v>Fenwick, Prof A</v>
          </cell>
          <cell r="K2577">
            <v>0</v>
          </cell>
          <cell r="R2577">
            <v>0</v>
          </cell>
        </row>
        <row r="2578">
          <cell r="A2578" t="str">
            <v>Plant, Prof J</v>
          </cell>
          <cell r="K2578">
            <v>0</v>
          </cell>
          <cell r="R2578">
            <v>0</v>
          </cell>
        </row>
        <row r="2579">
          <cell r="A2579" t="str">
            <v>Fenwick, Prof A</v>
          </cell>
          <cell r="K2579">
            <v>0</v>
          </cell>
          <cell r="R2579">
            <v>0</v>
          </cell>
        </row>
        <row r="2580">
          <cell r="A2580" t="str">
            <v>unknown &amp; general fund</v>
          </cell>
          <cell r="K2580">
            <v>0</v>
          </cell>
          <cell r="R2580">
            <v>0</v>
          </cell>
        </row>
        <row r="2581">
          <cell r="A2581" t="str">
            <v>Fenwick, Prof A</v>
          </cell>
          <cell r="K2581">
            <v>0</v>
          </cell>
          <cell r="R2581">
            <v>0</v>
          </cell>
        </row>
        <row r="2582">
          <cell r="A2582" t="str">
            <v>Fenwick, Prof A</v>
          </cell>
          <cell r="K2582">
            <v>0</v>
          </cell>
          <cell r="R2582">
            <v>0</v>
          </cell>
        </row>
        <row r="2583">
          <cell r="A2583" t="str">
            <v>unknown &amp; general fund</v>
          </cell>
          <cell r="K2583">
            <v>0</v>
          </cell>
          <cell r="R2583">
            <v>0</v>
          </cell>
        </row>
        <row r="2584">
          <cell r="A2584" t="str">
            <v>Metabolic Medicine</v>
          </cell>
          <cell r="K2584">
            <v>0</v>
          </cell>
          <cell r="R2584">
            <v>0</v>
          </cell>
        </row>
        <row r="2585">
          <cell r="A2585" t="str">
            <v>Belvisi, Prof M</v>
          </cell>
          <cell r="K2585">
            <v>0</v>
          </cell>
          <cell r="R2585">
            <v>0</v>
          </cell>
        </row>
        <row r="2586">
          <cell r="A2586" t="str">
            <v>Fenwick, Prof A</v>
          </cell>
          <cell r="K2586">
            <v>0</v>
          </cell>
          <cell r="R2586">
            <v>0</v>
          </cell>
        </row>
        <row r="2587">
          <cell r="A2587" t="str">
            <v>Fenwick, Prof A</v>
          </cell>
          <cell r="K2587">
            <v>0</v>
          </cell>
          <cell r="R2587">
            <v>0</v>
          </cell>
        </row>
        <row r="2588">
          <cell r="A2588" t="str">
            <v>unknown &amp; general fund</v>
          </cell>
          <cell r="K2588">
            <v>0</v>
          </cell>
          <cell r="R2588">
            <v>0</v>
          </cell>
        </row>
        <row r="2589">
          <cell r="A2589" t="str">
            <v>Fenwick, Prof A</v>
          </cell>
          <cell r="K2589">
            <v>0</v>
          </cell>
          <cell r="R2589">
            <v>0</v>
          </cell>
        </row>
        <row r="2590">
          <cell r="A2590" t="str">
            <v>Fenwick, Prof A</v>
          </cell>
          <cell r="K2590">
            <v>0</v>
          </cell>
          <cell r="R2590">
            <v>0</v>
          </cell>
        </row>
        <row r="2591">
          <cell r="A2591" t="str">
            <v>Fenwick, Prof A</v>
          </cell>
          <cell r="K2591">
            <v>0</v>
          </cell>
          <cell r="R2591">
            <v>0</v>
          </cell>
        </row>
        <row r="2592">
          <cell r="A2592" t="str">
            <v>Fenwick, Prof A</v>
          </cell>
          <cell r="K2592">
            <v>0</v>
          </cell>
          <cell r="R2592">
            <v>0</v>
          </cell>
        </row>
        <row r="2593">
          <cell r="A2593" t="str">
            <v>unknown &amp; general fund</v>
          </cell>
          <cell r="K2593">
            <v>0</v>
          </cell>
          <cell r="R2593">
            <v>0</v>
          </cell>
        </row>
        <row r="2594">
          <cell r="A2594" t="str">
            <v>unknown &amp; general fund</v>
          </cell>
          <cell r="K2594">
            <v>0</v>
          </cell>
          <cell r="R2594">
            <v>0</v>
          </cell>
        </row>
        <row r="2595">
          <cell r="A2595" t="str">
            <v>Polak, Prof J</v>
          </cell>
          <cell r="K2595">
            <v>0</v>
          </cell>
          <cell r="R2595">
            <v>0</v>
          </cell>
        </row>
        <row r="2596">
          <cell r="A2596" t="str">
            <v>Fenwick, Prof A</v>
          </cell>
          <cell r="K2596">
            <v>0</v>
          </cell>
          <cell r="R2596">
            <v>0</v>
          </cell>
        </row>
        <row r="2597">
          <cell r="A2597" t="str">
            <v>Fenwick, Prof A</v>
          </cell>
          <cell r="K2597">
            <v>0</v>
          </cell>
          <cell r="R2597">
            <v>0</v>
          </cell>
        </row>
        <row r="2598">
          <cell r="A2598" t="str">
            <v>Fenwick, Prof A</v>
          </cell>
          <cell r="K2598">
            <v>0</v>
          </cell>
          <cell r="R2598">
            <v>0</v>
          </cell>
        </row>
        <row r="2599">
          <cell r="A2599" t="str">
            <v>Fenwick, Prof A</v>
          </cell>
          <cell r="K2599">
            <v>0</v>
          </cell>
          <cell r="R2599">
            <v>0</v>
          </cell>
        </row>
        <row r="2600">
          <cell r="A2600" t="str">
            <v>unknown &amp; general fund</v>
          </cell>
          <cell r="K2600">
            <v>0</v>
          </cell>
          <cell r="R2600">
            <v>0</v>
          </cell>
        </row>
        <row r="2601">
          <cell r="A2601" t="str">
            <v>unknown &amp; general fund</v>
          </cell>
          <cell r="K2601">
            <v>0</v>
          </cell>
          <cell r="R2601">
            <v>0</v>
          </cell>
        </row>
        <row r="2602">
          <cell r="A2602" t="str">
            <v>unknown &amp; general fund</v>
          </cell>
          <cell r="K2602">
            <v>0</v>
          </cell>
          <cell r="R2602">
            <v>0</v>
          </cell>
        </row>
        <row r="2603">
          <cell r="A2603" t="str">
            <v>Fenwick, Prof A</v>
          </cell>
          <cell r="K2603">
            <v>0</v>
          </cell>
          <cell r="R2603">
            <v>0</v>
          </cell>
        </row>
        <row r="2604">
          <cell r="A2604" t="str">
            <v>Fenwick, Prof A</v>
          </cell>
          <cell r="K2604">
            <v>0</v>
          </cell>
          <cell r="R2604">
            <v>0</v>
          </cell>
        </row>
        <row r="2605">
          <cell r="A2605" t="str">
            <v>Fenwick, Prof A</v>
          </cell>
          <cell r="K2605">
            <v>0</v>
          </cell>
          <cell r="R2605">
            <v>0</v>
          </cell>
        </row>
        <row r="2606">
          <cell r="A2606" t="str">
            <v>Fenwick, Prof A</v>
          </cell>
          <cell r="K2606">
            <v>0</v>
          </cell>
          <cell r="R2606">
            <v>0</v>
          </cell>
        </row>
        <row r="2607">
          <cell r="A2607" t="str">
            <v>unknown &amp; general fund</v>
          </cell>
          <cell r="K2607">
            <v>0</v>
          </cell>
          <cell r="R2607">
            <v>0</v>
          </cell>
        </row>
        <row r="2608">
          <cell r="A2608" t="str">
            <v>Fenwick, Prof A</v>
          </cell>
          <cell r="K2608">
            <v>0</v>
          </cell>
          <cell r="R2608">
            <v>0</v>
          </cell>
        </row>
        <row r="2609">
          <cell r="A2609" t="str">
            <v>unknown &amp; general fund</v>
          </cell>
          <cell r="K2609">
            <v>0</v>
          </cell>
          <cell r="R2609">
            <v>0</v>
          </cell>
        </row>
        <row r="2610">
          <cell r="A2610" t="str">
            <v>unknown &amp; general fund</v>
          </cell>
          <cell r="K2610">
            <v>0</v>
          </cell>
          <cell r="R2610">
            <v>0</v>
          </cell>
        </row>
        <row r="2611">
          <cell r="A2611" t="str">
            <v>Alton, Prof E</v>
          </cell>
          <cell r="K2611">
            <v>0</v>
          </cell>
          <cell r="R2611">
            <v>0</v>
          </cell>
        </row>
        <row r="2612">
          <cell r="A2612" t="str">
            <v>Fenwick, Prof A</v>
          </cell>
          <cell r="K2612">
            <v>0</v>
          </cell>
          <cell r="R2612">
            <v>0</v>
          </cell>
        </row>
        <row r="2613">
          <cell r="A2613" t="str">
            <v>Fenwick, Prof A</v>
          </cell>
          <cell r="K2613">
            <v>0</v>
          </cell>
          <cell r="R2613">
            <v>0</v>
          </cell>
        </row>
        <row r="2614">
          <cell r="A2614" t="str">
            <v>unknown &amp; general fund</v>
          </cell>
          <cell r="K2614">
            <v>0</v>
          </cell>
          <cell r="R2614">
            <v>0</v>
          </cell>
        </row>
        <row r="2615">
          <cell r="A2615" t="str">
            <v>unknown &amp; general fund</v>
          </cell>
          <cell r="K2615">
            <v>0</v>
          </cell>
          <cell r="R2615">
            <v>0</v>
          </cell>
        </row>
        <row r="2616">
          <cell r="A2616" t="str">
            <v>Le Roux, Dr C</v>
          </cell>
          <cell r="K2616">
            <v>0</v>
          </cell>
          <cell r="R2616">
            <v>0</v>
          </cell>
        </row>
        <row r="2617">
          <cell r="A2617" t="str">
            <v>Fenwick, Prof A</v>
          </cell>
          <cell r="K2617">
            <v>0</v>
          </cell>
          <cell r="R2617">
            <v>0</v>
          </cell>
        </row>
        <row r="2618">
          <cell r="A2618" t="str">
            <v>Fenwick, Prof A</v>
          </cell>
          <cell r="K2618">
            <v>0</v>
          </cell>
          <cell r="R2618">
            <v>0</v>
          </cell>
        </row>
        <row r="2619">
          <cell r="A2619" t="str">
            <v>Fenwick, Prof A</v>
          </cell>
          <cell r="K2619">
            <v>0</v>
          </cell>
          <cell r="R2619">
            <v>0</v>
          </cell>
        </row>
        <row r="2620">
          <cell r="A2620" t="str">
            <v>Fenwick, Prof A</v>
          </cell>
          <cell r="K2620">
            <v>0</v>
          </cell>
          <cell r="R2620">
            <v>0</v>
          </cell>
        </row>
        <row r="2621">
          <cell r="A2621" t="str">
            <v>Fenwick, Prof A</v>
          </cell>
          <cell r="K2621">
            <v>0</v>
          </cell>
          <cell r="R2621">
            <v>0</v>
          </cell>
        </row>
        <row r="2622">
          <cell r="A2622" t="str">
            <v>unknown &amp; general fund</v>
          </cell>
          <cell r="K2622">
            <v>0</v>
          </cell>
          <cell r="R2622">
            <v>0</v>
          </cell>
        </row>
        <row r="2623">
          <cell r="A2623" t="str">
            <v>Fenwick, Prof A</v>
          </cell>
          <cell r="K2623">
            <v>0</v>
          </cell>
          <cell r="R2623">
            <v>0</v>
          </cell>
        </row>
        <row r="2624">
          <cell r="A2624" t="str">
            <v>unknown &amp; general fund</v>
          </cell>
          <cell r="K2624">
            <v>0</v>
          </cell>
          <cell r="R2624">
            <v>0</v>
          </cell>
        </row>
        <row r="2625">
          <cell r="A2625" t="str">
            <v>Fenwick, Prof A</v>
          </cell>
          <cell r="K2625">
            <v>0</v>
          </cell>
          <cell r="R2625">
            <v>0</v>
          </cell>
        </row>
        <row r="2626">
          <cell r="A2626" t="str">
            <v>Fenwick, Prof A</v>
          </cell>
          <cell r="K2626">
            <v>0</v>
          </cell>
          <cell r="R2626">
            <v>0</v>
          </cell>
        </row>
        <row r="2627">
          <cell r="A2627" t="str">
            <v>unknown &amp; general fund</v>
          </cell>
          <cell r="K2627">
            <v>0</v>
          </cell>
          <cell r="R2627">
            <v>0</v>
          </cell>
        </row>
        <row r="2628">
          <cell r="A2628" t="str">
            <v>Fenwick, Prof A</v>
          </cell>
          <cell r="K2628">
            <v>0</v>
          </cell>
          <cell r="R2628">
            <v>0</v>
          </cell>
        </row>
        <row r="2629">
          <cell r="A2629" t="str">
            <v>unknown &amp; general fund</v>
          </cell>
          <cell r="K2629">
            <v>0</v>
          </cell>
          <cell r="R2629">
            <v>0</v>
          </cell>
        </row>
        <row r="2630">
          <cell r="A2630" t="str">
            <v>Fenwick, Prof A</v>
          </cell>
          <cell r="K2630">
            <v>0</v>
          </cell>
          <cell r="R2630">
            <v>0</v>
          </cell>
        </row>
        <row r="2631">
          <cell r="A2631" t="str">
            <v>Fenwick, Prof A</v>
          </cell>
          <cell r="K2631">
            <v>0</v>
          </cell>
          <cell r="R2631">
            <v>0</v>
          </cell>
        </row>
        <row r="2632">
          <cell r="A2632" t="str">
            <v>Fenwick, Prof A</v>
          </cell>
          <cell r="K2632">
            <v>0</v>
          </cell>
          <cell r="R2632">
            <v>0</v>
          </cell>
        </row>
        <row r="2633">
          <cell r="A2633" t="str">
            <v>unknown &amp; general fund</v>
          </cell>
          <cell r="K2633">
            <v>0</v>
          </cell>
          <cell r="R2633">
            <v>0</v>
          </cell>
        </row>
        <row r="2634">
          <cell r="A2634" t="str">
            <v>Fenwick, Prof A</v>
          </cell>
          <cell r="K2634">
            <v>0</v>
          </cell>
          <cell r="R2634">
            <v>0</v>
          </cell>
        </row>
        <row r="2635">
          <cell r="A2635" t="str">
            <v>Fenwick, Prof A</v>
          </cell>
          <cell r="K2635">
            <v>0</v>
          </cell>
          <cell r="R2635">
            <v>0</v>
          </cell>
        </row>
        <row r="2636">
          <cell r="A2636" t="str">
            <v>Fenwick, Prof A</v>
          </cell>
          <cell r="K2636">
            <v>0</v>
          </cell>
          <cell r="R2636">
            <v>0</v>
          </cell>
        </row>
        <row r="2637">
          <cell r="A2637" t="str">
            <v>unknown &amp; general fund</v>
          </cell>
          <cell r="K2637">
            <v>0</v>
          </cell>
          <cell r="R2637">
            <v>0</v>
          </cell>
        </row>
        <row r="2638">
          <cell r="A2638" t="str">
            <v>unknown &amp; general fund</v>
          </cell>
          <cell r="K2638">
            <v>0</v>
          </cell>
          <cell r="R2638">
            <v>0</v>
          </cell>
        </row>
        <row r="2639">
          <cell r="A2639" t="str">
            <v>unknown &amp; general fund</v>
          </cell>
          <cell r="K2639">
            <v>0</v>
          </cell>
          <cell r="R2639">
            <v>0</v>
          </cell>
        </row>
        <row r="2640">
          <cell r="A2640" t="str">
            <v>Fenwick, Prof A</v>
          </cell>
          <cell r="K2640">
            <v>0</v>
          </cell>
          <cell r="R2640">
            <v>0</v>
          </cell>
        </row>
        <row r="2641">
          <cell r="A2641" t="str">
            <v>Fenwick, Prof A</v>
          </cell>
          <cell r="K2641">
            <v>0</v>
          </cell>
          <cell r="R2641">
            <v>0</v>
          </cell>
        </row>
        <row r="2642">
          <cell r="A2642" t="str">
            <v>Fenwick, Prof A</v>
          </cell>
          <cell r="K2642">
            <v>0</v>
          </cell>
          <cell r="R2642">
            <v>0</v>
          </cell>
        </row>
        <row r="2643">
          <cell r="A2643" t="str">
            <v>Fenwick, Prof A</v>
          </cell>
          <cell r="K2643">
            <v>0</v>
          </cell>
          <cell r="R2643">
            <v>0</v>
          </cell>
        </row>
        <row r="2644">
          <cell r="A2644" t="str">
            <v>Fenwick, Prof A</v>
          </cell>
          <cell r="K2644">
            <v>0</v>
          </cell>
          <cell r="R2644">
            <v>0</v>
          </cell>
        </row>
        <row r="2645">
          <cell r="A2645" t="str">
            <v>Fenwick, Prof A</v>
          </cell>
          <cell r="K2645">
            <v>0</v>
          </cell>
          <cell r="R2645">
            <v>0</v>
          </cell>
        </row>
        <row r="2646">
          <cell r="A2646" t="str">
            <v>Fenwick, Prof A</v>
          </cell>
          <cell r="K2646">
            <v>0</v>
          </cell>
          <cell r="R2646">
            <v>0</v>
          </cell>
        </row>
        <row r="2647">
          <cell r="A2647" t="str">
            <v>unknown &amp; general fund</v>
          </cell>
          <cell r="K2647">
            <v>0</v>
          </cell>
          <cell r="R2647">
            <v>0</v>
          </cell>
        </row>
        <row r="2648">
          <cell r="A2648" t="str">
            <v>Belvisi, Prof M</v>
          </cell>
          <cell r="K2648">
            <v>0</v>
          </cell>
          <cell r="R2648">
            <v>0</v>
          </cell>
        </row>
        <row r="2649">
          <cell r="A2649" t="str">
            <v>Riboli, Prof Elio</v>
          </cell>
          <cell r="K2649">
            <v>0</v>
          </cell>
          <cell r="R2649">
            <v>0</v>
          </cell>
        </row>
        <row r="2650">
          <cell r="A2650" t="str">
            <v>unknown &amp; general fund</v>
          </cell>
          <cell r="K2650">
            <v>0</v>
          </cell>
          <cell r="R2650">
            <v>0</v>
          </cell>
        </row>
        <row r="2651">
          <cell r="A2651" t="str">
            <v>unknown &amp; general fund</v>
          </cell>
          <cell r="K2651">
            <v>0</v>
          </cell>
          <cell r="R2651">
            <v>0</v>
          </cell>
        </row>
        <row r="2652">
          <cell r="A2652" t="str">
            <v>unknown &amp; general fund</v>
          </cell>
          <cell r="K2652">
            <v>0</v>
          </cell>
          <cell r="R2652">
            <v>0</v>
          </cell>
        </row>
        <row r="2653">
          <cell r="A2653" t="str">
            <v>Fenwick, Prof A</v>
          </cell>
          <cell r="K2653">
            <v>0</v>
          </cell>
          <cell r="R2653">
            <v>0</v>
          </cell>
        </row>
        <row r="2654">
          <cell r="A2654" t="str">
            <v>Fenwick, Prof A</v>
          </cell>
          <cell r="K2654">
            <v>0</v>
          </cell>
          <cell r="R2654">
            <v>0</v>
          </cell>
        </row>
        <row r="2655">
          <cell r="A2655" t="str">
            <v>Darzi, Prof A</v>
          </cell>
          <cell r="K2655">
            <v>0</v>
          </cell>
          <cell r="R2655">
            <v>0</v>
          </cell>
        </row>
        <row r="2656">
          <cell r="A2656" t="str">
            <v>Fenwick, Prof A</v>
          </cell>
          <cell r="K2656">
            <v>0</v>
          </cell>
          <cell r="R2656">
            <v>0</v>
          </cell>
        </row>
        <row r="2657">
          <cell r="A2657" t="str">
            <v>Fenwick, Prof A</v>
          </cell>
          <cell r="K2657">
            <v>0</v>
          </cell>
          <cell r="R2657">
            <v>0</v>
          </cell>
        </row>
        <row r="2658">
          <cell r="A2658" t="str">
            <v>Fenwick, Prof A</v>
          </cell>
          <cell r="K2658">
            <v>0</v>
          </cell>
          <cell r="R2658">
            <v>0</v>
          </cell>
        </row>
        <row r="2659">
          <cell r="A2659" t="str">
            <v>Fenwick, Prof A</v>
          </cell>
          <cell r="K2659">
            <v>0</v>
          </cell>
          <cell r="R2659">
            <v>0</v>
          </cell>
        </row>
        <row r="2660">
          <cell r="A2660" t="str">
            <v>Fenwick, Prof A</v>
          </cell>
          <cell r="K2660">
            <v>0</v>
          </cell>
          <cell r="R2660">
            <v>0</v>
          </cell>
        </row>
        <row r="2661">
          <cell r="A2661" t="str">
            <v>Thursz, Prof M</v>
          </cell>
          <cell r="K2661">
            <v>0</v>
          </cell>
          <cell r="R2661">
            <v>0</v>
          </cell>
        </row>
        <row r="2662">
          <cell r="A2662" t="str">
            <v>Elliott, Prof Paul</v>
          </cell>
          <cell r="K2662">
            <v>0</v>
          </cell>
          <cell r="R2662">
            <v>0</v>
          </cell>
        </row>
        <row r="2663">
          <cell r="A2663" t="str">
            <v>unknown &amp; general fund</v>
          </cell>
          <cell r="K2663">
            <v>0</v>
          </cell>
          <cell r="R2663">
            <v>0</v>
          </cell>
        </row>
        <row r="2664">
          <cell r="A2664" t="str">
            <v>unknown &amp; general fund</v>
          </cell>
          <cell r="K2664">
            <v>0</v>
          </cell>
          <cell r="R2664">
            <v>0</v>
          </cell>
        </row>
        <row r="2665">
          <cell r="A2665" t="str">
            <v>unknown &amp; general fund</v>
          </cell>
          <cell r="K2665">
            <v>0</v>
          </cell>
          <cell r="R2665">
            <v>0</v>
          </cell>
        </row>
        <row r="2666">
          <cell r="A2666" t="str">
            <v>unknown &amp; general fund</v>
          </cell>
          <cell r="K2666">
            <v>0</v>
          </cell>
          <cell r="R2666">
            <v>0</v>
          </cell>
        </row>
        <row r="2667">
          <cell r="A2667" t="str">
            <v>Fenwick, Prof A</v>
          </cell>
          <cell r="K2667">
            <v>0</v>
          </cell>
          <cell r="R2667">
            <v>0</v>
          </cell>
        </row>
        <row r="2668">
          <cell r="A2668" t="str">
            <v>unknown &amp; general fund</v>
          </cell>
          <cell r="K2668">
            <v>0</v>
          </cell>
          <cell r="R2668">
            <v>0</v>
          </cell>
        </row>
        <row r="2669">
          <cell r="A2669" t="str">
            <v>Fenwick, Prof A</v>
          </cell>
          <cell r="K2669">
            <v>0</v>
          </cell>
          <cell r="R2669">
            <v>0</v>
          </cell>
        </row>
        <row r="2670">
          <cell r="A2670" t="str">
            <v>unknown &amp; general fund</v>
          </cell>
          <cell r="K2670">
            <v>0</v>
          </cell>
          <cell r="R2670">
            <v>0</v>
          </cell>
        </row>
        <row r="2671">
          <cell r="A2671" t="str">
            <v>Fenwick, Prof A</v>
          </cell>
          <cell r="K2671">
            <v>0</v>
          </cell>
          <cell r="R2671">
            <v>0</v>
          </cell>
        </row>
        <row r="2672">
          <cell r="A2672" t="str">
            <v>Fenwick, Prof A</v>
          </cell>
          <cell r="K2672">
            <v>0</v>
          </cell>
          <cell r="R2672">
            <v>0</v>
          </cell>
        </row>
        <row r="2673">
          <cell r="A2673" t="str">
            <v>Fenwick, Prof A</v>
          </cell>
          <cell r="K2673">
            <v>0</v>
          </cell>
          <cell r="R2673">
            <v>0</v>
          </cell>
        </row>
        <row r="2674">
          <cell r="A2674" t="str">
            <v>Fenwick, Prof A</v>
          </cell>
          <cell r="K2674">
            <v>0</v>
          </cell>
          <cell r="R2674">
            <v>0</v>
          </cell>
        </row>
        <row r="2675">
          <cell r="A2675" t="str">
            <v>Belvisi, Prof M</v>
          </cell>
          <cell r="K2675">
            <v>0</v>
          </cell>
          <cell r="R2675">
            <v>0</v>
          </cell>
        </row>
        <row r="2676">
          <cell r="A2676" t="str">
            <v>Fenwick, Prof A</v>
          </cell>
          <cell r="K2676">
            <v>0</v>
          </cell>
          <cell r="R2676">
            <v>0</v>
          </cell>
        </row>
        <row r="2677">
          <cell r="A2677" t="str">
            <v>Fenwick, Prof A</v>
          </cell>
          <cell r="K2677">
            <v>0</v>
          </cell>
          <cell r="R2677">
            <v>0</v>
          </cell>
        </row>
        <row r="2678">
          <cell r="A2678" t="str">
            <v>unknown &amp; general fund</v>
          </cell>
          <cell r="K2678">
            <v>0</v>
          </cell>
          <cell r="R2678">
            <v>0</v>
          </cell>
        </row>
        <row r="2679">
          <cell r="A2679" t="str">
            <v>unknown &amp; general fund</v>
          </cell>
          <cell r="K2679">
            <v>0</v>
          </cell>
          <cell r="R2679">
            <v>0</v>
          </cell>
        </row>
        <row r="2680">
          <cell r="A2680" t="str">
            <v>unknown &amp; general fund</v>
          </cell>
          <cell r="K2680">
            <v>0</v>
          </cell>
          <cell r="R2680">
            <v>0</v>
          </cell>
        </row>
        <row r="2681">
          <cell r="A2681" t="str">
            <v>Fenwick, Prof A</v>
          </cell>
          <cell r="K2681">
            <v>0</v>
          </cell>
          <cell r="R2681">
            <v>0</v>
          </cell>
        </row>
        <row r="2682">
          <cell r="A2682" t="str">
            <v>Fenwick, Prof A</v>
          </cell>
          <cell r="K2682">
            <v>0</v>
          </cell>
          <cell r="R2682">
            <v>0</v>
          </cell>
        </row>
        <row r="2683">
          <cell r="A2683" t="str">
            <v>unknown &amp; general fund</v>
          </cell>
          <cell r="K2683">
            <v>0</v>
          </cell>
          <cell r="R2683">
            <v>0</v>
          </cell>
        </row>
        <row r="2684">
          <cell r="A2684" t="str">
            <v>unknown &amp; general fund</v>
          </cell>
          <cell r="K2684">
            <v>0</v>
          </cell>
          <cell r="R2684">
            <v>0</v>
          </cell>
        </row>
        <row r="2685">
          <cell r="A2685" t="str">
            <v>Fenwick, Prof A</v>
          </cell>
          <cell r="K2685">
            <v>0</v>
          </cell>
          <cell r="R2685">
            <v>0</v>
          </cell>
        </row>
        <row r="2686">
          <cell r="A2686" t="str">
            <v>Fenwick, Prof A</v>
          </cell>
          <cell r="K2686">
            <v>0</v>
          </cell>
          <cell r="R2686">
            <v>0</v>
          </cell>
        </row>
        <row r="2687">
          <cell r="A2687" t="str">
            <v>unknown &amp; general fund</v>
          </cell>
          <cell r="K2687">
            <v>0</v>
          </cell>
          <cell r="R2687">
            <v>0</v>
          </cell>
        </row>
        <row r="2688">
          <cell r="A2688" t="str">
            <v>Fenwick, Prof A</v>
          </cell>
          <cell r="K2688">
            <v>0</v>
          </cell>
          <cell r="R2688">
            <v>0</v>
          </cell>
        </row>
        <row r="2689">
          <cell r="A2689" t="str">
            <v>unknown &amp; general fund</v>
          </cell>
          <cell r="K2689">
            <v>0</v>
          </cell>
          <cell r="R2689">
            <v>0</v>
          </cell>
        </row>
        <row r="2690">
          <cell r="A2690" t="str">
            <v>Habib, Prof N</v>
          </cell>
          <cell r="K2690">
            <v>0</v>
          </cell>
          <cell r="R2690">
            <v>0</v>
          </cell>
        </row>
        <row r="2691">
          <cell r="A2691" t="str">
            <v>Hanna, Dr G</v>
          </cell>
          <cell r="K2691">
            <v>0</v>
          </cell>
          <cell r="R2691">
            <v>0</v>
          </cell>
        </row>
        <row r="2692">
          <cell r="A2692" t="str">
            <v>Darzi, Prof A</v>
          </cell>
          <cell r="K2692">
            <v>0</v>
          </cell>
          <cell r="R2692">
            <v>0</v>
          </cell>
        </row>
        <row r="2693">
          <cell r="A2693" t="str">
            <v>Habib, Prof N</v>
          </cell>
          <cell r="K2693">
            <v>0</v>
          </cell>
          <cell r="R2693">
            <v>0</v>
          </cell>
        </row>
        <row r="2694">
          <cell r="A2694" t="str">
            <v>Habib, Prof N</v>
          </cell>
          <cell r="K2694">
            <v>0</v>
          </cell>
          <cell r="R2694">
            <v>0</v>
          </cell>
        </row>
        <row r="2695">
          <cell r="A2695" t="str">
            <v>Habib, Prof N</v>
          </cell>
          <cell r="K2695">
            <v>0</v>
          </cell>
          <cell r="R2695">
            <v>0</v>
          </cell>
        </row>
        <row r="2696">
          <cell r="A2696" t="str">
            <v>Metabolic Medicine</v>
          </cell>
          <cell r="K2696">
            <v>0</v>
          </cell>
          <cell r="R2696">
            <v>0</v>
          </cell>
        </row>
        <row r="2697">
          <cell r="A2697" t="str">
            <v>unknown &amp; general fund</v>
          </cell>
          <cell r="K2697">
            <v>0</v>
          </cell>
          <cell r="R2697">
            <v>0</v>
          </cell>
        </row>
        <row r="2698">
          <cell r="A2698" t="str">
            <v>Fenwick, Prof A</v>
          </cell>
          <cell r="K2698">
            <v>0</v>
          </cell>
          <cell r="R2698">
            <v>0</v>
          </cell>
        </row>
        <row r="2699">
          <cell r="A2699" t="str">
            <v>unknown &amp; general fund</v>
          </cell>
          <cell r="K2699">
            <v>0</v>
          </cell>
          <cell r="R2699">
            <v>0</v>
          </cell>
        </row>
        <row r="2700">
          <cell r="A2700" t="str">
            <v>Fenwick, Prof A</v>
          </cell>
          <cell r="K2700">
            <v>0</v>
          </cell>
          <cell r="R2700">
            <v>0</v>
          </cell>
        </row>
        <row r="2701">
          <cell r="A2701" t="str">
            <v>Fenwick, Prof A</v>
          </cell>
          <cell r="K2701">
            <v>0</v>
          </cell>
          <cell r="R2701">
            <v>0</v>
          </cell>
        </row>
        <row r="2702">
          <cell r="A2702" t="str">
            <v>unknown &amp; general fund</v>
          </cell>
          <cell r="K2702">
            <v>0</v>
          </cell>
          <cell r="R2702">
            <v>0</v>
          </cell>
        </row>
        <row r="2703">
          <cell r="A2703" t="str">
            <v>Fenwick, Prof A</v>
          </cell>
          <cell r="K2703">
            <v>0</v>
          </cell>
          <cell r="R2703">
            <v>0</v>
          </cell>
        </row>
        <row r="2704">
          <cell r="A2704" t="str">
            <v>Cullinan, Prof P</v>
          </cell>
          <cell r="K2704">
            <v>0</v>
          </cell>
          <cell r="R2704">
            <v>0</v>
          </cell>
        </row>
        <row r="2705">
          <cell r="A2705" t="str">
            <v>Fenwick, Prof A</v>
          </cell>
          <cell r="K2705">
            <v>0</v>
          </cell>
          <cell r="R2705">
            <v>0</v>
          </cell>
        </row>
        <row r="2706">
          <cell r="A2706" t="str">
            <v>Fenwick, Prof A</v>
          </cell>
          <cell r="K2706">
            <v>0</v>
          </cell>
          <cell r="R2706">
            <v>0</v>
          </cell>
        </row>
        <row r="2707">
          <cell r="A2707" t="str">
            <v>Fenwick, Prof A</v>
          </cell>
          <cell r="K2707">
            <v>0</v>
          </cell>
          <cell r="R2707">
            <v>0</v>
          </cell>
        </row>
        <row r="2708">
          <cell r="A2708" t="str">
            <v>Apperley, Prof J</v>
          </cell>
          <cell r="K2708">
            <v>0</v>
          </cell>
          <cell r="R2708">
            <v>0</v>
          </cell>
        </row>
        <row r="2709">
          <cell r="A2709" t="str">
            <v>Azzopardi, Dr D</v>
          </cell>
          <cell r="K2709">
            <v>0</v>
          </cell>
          <cell r="R2709">
            <v>0</v>
          </cell>
        </row>
        <row r="2710">
          <cell r="A2710" t="str">
            <v>Bronstein, Prof A</v>
          </cell>
          <cell r="K2710">
            <v>0</v>
          </cell>
          <cell r="R2710">
            <v>0</v>
          </cell>
        </row>
        <row r="2711">
          <cell r="A2711" t="str">
            <v>Bush, Prof A</v>
          </cell>
          <cell r="K2711">
            <v>0</v>
          </cell>
          <cell r="R2711">
            <v>0</v>
          </cell>
        </row>
        <row r="2712">
          <cell r="A2712" t="str">
            <v>Dornhorst, Dr A</v>
          </cell>
          <cell r="K2712">
            <v>0</v>
          </cell>
          <cell r="R2712">
            <v>0</v>
          </cell>
        </row>
        <row r="2713">
          <cell r="A2713" t="str">
            <v>Edwards, Prof D</v>
          </cell>
          <cell r="K2713">
            <v>0</v>
          </cell>
          <cell r="R2713">
            <v>0</v>
          </cell>
        </row>
        <row r="2714">
          <cell r="A2714" t="str">
            <v>Haematology General</v>
          </cell>
          <cell r="K2714">
            <v>0</v>
          </cell>
          <cell r="R2714">
            <v>0</v>
          </cell>
        </row>
        <row r="2715">
          <cell r="A2715" t="str">
            <v>Haematology General</v>
          </cell>
          <cell r="K2715">
            <v>0</v>
          </cell>
          <cell r="R2715">
            <v>0</v>
          </cell>
        </row>
        <row r="2716">
          <cell r="A2716" t="str">
            <v>Haematology General</v>
          </cell>
          <cell r="K2716">
            <v>0</v>
          </cell>
          <cell r="R2716">
            <v>0</v>
          </cell>
        </row>
        <row r="2717">
          <cell r="A2717" t="str">
            <v>Ind, Dr P</v>
          </cell>
          <cell r="K2717">
            <v>0</v>
          </cell>
          <cell r="R2717">
            <v>0</v>
          </cell>
        </row>
        <row r="2718">
          <cell r="A2718" t="str">
            <v>Johnston, Prof D</v>
          </cell>
          <cell r="K2718">
            <v>0</v>
          </cell>
          <cell r="R2718">
            <v>0</v>
          </cell>
        </row>
        <row r="2719">
          <cell r="A2719" t="str">
            <v>Meeran, Dr K</v>
          </cell>
          <cell r="K2719">
            <v>0</v>
          </cell>
          <cell r="R2719">
            <v>0</v>
          </cell>
        </row>
        <row r="2720">
          <cell r="A2720" t="str">
            <v>Modi, Dr N</v>
          </cell>
          <cell r="K2720">
            <v>0</v>
          </cell>
          <cell r="R2720">
            <v>0</v>
          </cell>
        </row>
        <row r="2721">
          <cell r="A2721" t="str">
            <v>Pusey, Prof CD</v>
          </cell>
          <cell r="K2721">
            <v>0</v>
          </cell>
          <cell r="R2721">
            <v>0</v>
          </cell>
        </row>
        <row r="2722">
          <cell r="A2722" t="str">
            <v>Russell, Dr G</v>
          </cell>
          <cell r="K2722">
            <v>0</v>
          </cell>
          <cell r="R2722">
            <v>0</v>
          </cell>
        </row>
        <row r="2723">
          <cell r="A2723" t="str">
            <v>Thomson, Dr M</v>
          </cell>
          <cell r="K2723">
            <v>0</v>
          </cell>
          <cell r="R2723">
            <v>0</v>
          </cell>
        </row>
        <row r="2724">
          <cell r="A2724" t="str">
            <v>Tyszczuk, Dr L</v>
          </cell>
          <cell r="K2724">
            <v>0</v>
          </cell>
          <cell r="R2724">
            <v>0</v>
          </cell>
        </row>
        <row r="2725">
          <cell r="A2725" t="str">
            <v>unknown &amp; general fund</v>
          </cell>
          <cell r="K2725">
            <v>0</v>
          </cell>
          <cell r="R2725">
            <v>0</v>
          </cell>
        </row>
        <row r="2726">
          <cell r="A2726" t="str">
            <v>Uthaya, Dr S</v>
          </cell>
          <cell r="K2726">
            <v>0</v>
          </cell>
          <cell r="R2726">
            <v>0</v>
          </cell>
        </row>
        <row r="2727">
          <cell r="A2727" t="str">
            <v>Walters, Dr JR</v>
          </cell>
          <cell r="K2727">
            <v>0</v>
          </cell>
          <cell r="R2727">
            <v>0</v>
          </cell>
        </row>
        <row r="2728">
          <cell r="A2728" t="str">
            <v>Ziprin, Dr P</v>
          </cell>
          <cell r="K2728">
            <v>0</v>
          </cell>
          <cell r="R2728">
            <v>0</v>
          </cell>
        </row>
        <row r="2729">
          <cell r="A2729" t="str">
            <v>unknown &amp; general fund</v>
          </cell>
          <cell r="K2729">
            <v>0</v>
          </cell>
          <cell r="R2729">
            <v>0</v>
          </cell>
        </row>
        <row r="2730">
          <cell r="A2730" t="str">
            <v>unknown &amp; general fund</v>
          </cell>
          <cell r="K2730">
            <v>0</v>
          </cell>
          <cell r="R2730">
            <v>0</v>
          </cell>
        </row>
        <row r="2731">
          <cell r="A2731" t="str">
            <v>Fenwick, Prof A</v>
          </cell>
          <cell r="K2731">
            <v>0</v>
          </cell>
          <cell r="R2731">
            <v>0</v>
          </cell>
        </row>
        <row r="2732">
          <cell r="A2732" t="str">
            <v>Fenwick, Prof A</v>
          </cell>
          <cell r="K2732">
            <v>0</v>
          </cell>
          <cell r="R2732">
            <v>0</v>
          </cell>
        </row>
        <row r="2733">
          <cell r="A2733" t="str">
            <v>unknown &amp; general fund</v>
          </cell>
          <cell r="K2733">
            <v>0</v>
          </cell>
          <cell r="R2733">
            <v>0</v>
          </cell>
        </row>
        <row r="2734">
          <cell r="A2734" t="str">
            <v>Fenwick, Prof A</v>
          </cell>
          <cell r="K2734">
            <v>0</v>
          </cell>
          <cell r="R2734">
            <v>0</v>
          </cell>
        </row>
        <row r="2735">
          <cell r="A2735" t="str">
            <v>unknown &amp; general fund</v>
          </cell>
          <cell r="K2735">
            <v>0</v>
          </cell>
          <cell r="R2735">
            <v>0</v>
          </cell>
        </row>
        <row r="2736">
          <cell r="A2736" t="str">
            <v>Fenwick, Prof A</v>
          </cell>
          <cell r="K2736">
            <v>0</v>
          </cell>
          <cell r="R2736">
            <v>0</v>
          </cell>
        </row>
        <row r="2737">
          <cell r="A2737" t="str">
            <v>ICSM Alumni Membership</v>
          </cell>
          <cell r="K2737">
            <v>0</v>
          </cell>
          <cell r="R2737">
            <v>0</v>
          </cell>
        </row>
        <row r="2738">
          <cell r="A2738" t="str">
            <v>ICSM Alumni Membership</v>
          </cell>
          <cell r="K2738">
            <v>0</v>
          </cell>
          <cell r="R2738">
            <v>0</v>
          </cell>
        </row>
        <row r="2739">
          <cell r="A2739" t="str">
            <v>Charing Cross Alumni  - closed</v>
          </cell>
          <cell r="K2739">
            <v>0</v>
          </cell>
          <cell r="R2739">
            <v>0</v>
          </cell>
        </row>
        <row r="2740">
          <cell r="A2740" t="str">
            <v>unknown &amp; general fund</v>
          </cell>
          <cell r="K2740">
            <v>0</v>
          </cell>
          <cell r="R2740">
            <v>0</v>
          </cell>
        </row>
        <row r="2741">
          <cell r="A2741" t="str">
            <v>unknown &amp; general fund</v>
          </cell>
          <cell r="K2741">
            <v>0</v>
          </cell>
          <cell r="R2741">
            <v>0</v>
          </cell>
        </row>
        <row r="2742">
          <cell r="A2742" t="str">
            <v>unknown &amp; general fund</v>
          </cell>
          <cell r="K2742">
            <v>0</v>
          </cell>
          <cell r="R2742">
            <v>0</v>
          </cell>
        </row>
        <row r="2743">
          <cell r="A2743" t="str">
            <v>Fenwick, Prof A</v>
          </cell>
          <cell r="K2743">
            <v>0</v>
          </cell>
          <cell r="R2743">
            <v>0</v>
          </cell>
        </row>
        <row r="2744">
          <cell r="A2744" t="str">
            <v>unknown &amp; general fund</v>
          </cell>
          <cell r="K2744">
            <v>0</v>
          </cell>
          <cell r="R2744">
            <v>0</v>
          </cell>
        </row>
        <row r="2745">
          <cell r="A2745" t="str">
            <v>unknown &amp; general fund</v>
          </cell>
          <cell r="K2745">
            <v>0</v>
          </cell>
          <cell r="R2745">
            <v>0</v>
          </cell>
        </row>
        <row r="2746">
          <cell r="A2746" t="str">
            <v>unknown &amp; general fund</v>
          </cell>
          <cell r="K2746">
            <v>0</v>
          </cell>
          <cell r="R2746">
            <v>0</v>
          </cell>
        </row>
        <row r="2747">
          <cell r="A2747" t="str">
            <v>Fenwick, Prof A</v>
          </cell>
          <cell r="K2747">
            <v>0</v>
          </cell>
          <cell r="R2747">
            <v>0</v>
          </cell>
        </row>
        <row r="2748">
          <cell r="A2748" t="str">
            <v>unknown &amp; general fund</v>
          </cell>
          <cell r="K2748">
            <v>0</v>
          </cell>
          <cell r="R2748">
            <v>0</v>
          </cell>
        </row>
        <row r="2749">
          <cell r="A2749" t="str">
            <v>Fenwick, Prof A</v>
          </cell>
          <cell r="K2749">
            <v>0</v>
          </cell>
          <cell r="R2749">
            <v>0</v>
          </cell>
        </row>
        <row r="2750">
          <cell r="A2750" t="str">
            <v>unknown &amp; general fund</v>
          </cell>
          <cell r="K2750">
            <v>0</v>
          </cell>
          <cell r="R2750">
            <v>0</v>
          </cell>
        </row>
        <row r="2751">
          <cell r="A2751" t="str">
            <v>unknown &amp; general fund</v>
          </cell>
          <cell r="K2751">
            <v>0</v>
          </cell>
          <cell r="R2751">
            <v>0</v>
          </cell>
        </row>
        <row r="2752">
          <cell r="A2752" t="str">
            <v>Fenwick, Prof A</v>
          </cell>
          <cell r="K2752">
            <v>0</v>
          </cell>
          <cell r="R2752">
            <v>0</v>
          </cell>
        </row>
        <row r="2753">
          <cell r="A2753" t="str">
            <v>Fenwick, Prof A</v>
          </cell>
          <cell r="K2753">
            <v>0</v>
          </cell>
          <cell r="R2753">
            <v>0</v>
          </cell>
        </row>
        <row r="2754">
          <cell r="A2754" t="str">
            <v>unknown &amp; general fund</v>
          </cell>
          <cell r="K2754">
            <v>0</v>
          </cell>
          <cell r="R2754">
            <v>0</v>
          </cell>
        </row>
        <row r="2755">
          <cell r="A2755" t="str">
            <v>unknown &amp; general fund</v>
          </cell>
          <cell r="K2755">
            <v>0</v>
          </cell>
          <cell r="R2755">
            <v>0</v>
          </cell>
        </row>
        <row r="2756">
          <cell r="A2756" t="str">
            <v>unknown &amp; general fund</v>
          </cell>
          <cell r="K2756">
            <v>0</v>
          </cell>
          <cell r="R2756">
            <v>0</v>
          </cell>
        </row>
        <row r="2757">
          <cell r="A2757" t="str">
            <v>unknown &amp; general fund</v>
          </cell>
          <cell r="K2757">
            <v>0</v>
          </cell>
          <cell r="R2757">
            <v>0</v>
          </cell>
        </row>
        <row r="2758">
          <cell r="A2758" t="str">
            <v>unknown &amp; general fund</v>
          </cell>
          <cell r="K2758">
            <v>0</v>
          </cell>
          <cell r="R2758">
            <v>0</v>
          </cell>
        </row>
        <row r="2759">
          <cell r="A2759" t="str">
            <v>unknown &amp; general fund</v>
          </cell>
          <cell r="K2759">
            <v>0</v>
          </cell>
          <cell r="R2759">
            <v>0</v>
          </cell>
        </row>
        <row r="2760">
          <cell r="A2760" t="str">
            <v>Fenwick, Prof A</v>
          </cell>
          <cell r="K2760">
            <v>0</v>
          </cell>
          <cell r="R2760">
            <v>0</v>
          </cell>
        </row>
        <row r="2761">
          <cell r="A2761" t="str">
            <v>unknown &amp; general fund</v>
          </cell>
          <cell r="K2761">
            <v>0</v>
          </cell>
          <cell r="R2761">
            <v>0</v>
          </cell>
        </row>
        <row r="2762">
          <cell r="A2762" t="str">
            <v>unknown &amp; general fund</v>
          </cell>
          <cell r="K2762">
            <v>0</v>
          </cell>
          <cell r="R2762">
            <v>0</v>
          </cell>
        </row>
        <row r="2763">
          <cell r="A2763" t="str">
            <v>unknown &amp; general fund</v>
          </cell>
          <cell r="K2763">
            <v>0</v>
          </cell>
          <cell r="R2763">
            <v>0</v>
          </cell>
        </row>
        <row r="2764">
          <cell r="A2764" t="str">
            <v>Fenwick, Prof A</v>
          </cell>
          <cell r="K2764">
            <v>0</v>
          </cell>
          <cell r="R2764">
            <v>0</v>
          </cell>
        </row>
        <row r="2765">
          <cell r="A2765" t="str">
            <v>Fenwick, Prof A</v>
          </cell>
          <cell r="K2765">
            <v>0</v>
          </cell>
          <cell r="R2765">
            <v>0</v>
          </cell>
        </row>
        <row r="2766">
          <cell r="A2766" t="str">
            <v>Fenwick, Prof A</v>
          </cell>
          <cell r="K2766">
            <v>0</v>
          </cell>
          <cell r="R2766">
            <v>0</v>
          </cell>
        </row>
        <row r="2767">
          <cell r="A2767" t="str">
            <v>unknown &amp; general fund</v>
          </cell>
          <cell r="K2767">
            <v>0</v>
          </cell>
          <cell r="R2767">
            <v>0</v>
          </cell>
        </row>
        <row r="2768">
          <cell r="A2768" t="str">
            <v>Fenwick, Prof A</v>
          </cell>
          <cell r="K2768">
            <v>0</v>
          </cell>
          <cell r="R2768">
            <v>0</v>
          </cell>
        </row>
        <row r="2769">
          <cell r="A2769" t="str">
            <v>Fenwick, Prof A</v>
          </cell>
          <cell r="K2769">
            <v>0</v>
          </cell>
          <cell r="R2769">
            <v>0</v>
          </cell>
        </row>
        <row r="2770">
          <cell r="A2770" t="str">
            <v>unknown &amp; general fund</v>
          </cell>
          <cell r="K2770">
            <v>0</v>
          </cell>
          <cell r="R2770">
            <v>0</v>
          </cell>
        </row>
        <row r="2771">
          <cell r="A2771" t="str">
            <v>Fenwick, Prof A</v>
          </cell>
          <cell r="K2771">
            <v>0</v>
          </cell>
          <cell r="R2771">
            <v>0</v>
          </cell>
        </row>
        <row r="2772">
          <cell r="A2772" t="str">
            <v>Fenwick, Prof A</v>
          </cell>
          <cell r="K2772">
            <v>0</v>
          </cell>
          <cell r="R2772">
            <v>0</v>
          </cell>
        </row>
        <row r="2773">
          <cell r="A2773" t="str">
            <v>Fenwick, Prof A</v>
          </cell>
          <cell r="K2773">
            <v>0</v>
          </cell>
          <cell r="R2773">
            <v>0</v>
          </cell>
        </row>
        <row r="2774">
          <cell r="A2774" t="str">
            <v>Fenwick, Prof A</v>
          </cell>
          <cell r="K2774">
            <v>0</v>
          </cell>
          <cell r="R2774">
            <v>0</v>
          </cell>
        </row>
        <row r="2775">
          <cell r="A2775" t="str">
            <v>Plant, Prof J</v>
          </cell>
          <cell r="K2775">
            <v>0</v>
          </cell>
          <cell r="R2775">
            <v>0</v>
          </cell>
        </row>
        <row r="2776">
          <cell r="A2776" t="str">
            <v>unknown &amp; general fund</v>
          </cell>
          <cell r="K2776">
            <v>0</v>
          </cell>
          <cell r="R2776">
            <v>0</v>
          </cell>
        </row>
        <row r="2777">
          <cell r="A2777" t="str">
            <v>unknown &amp; general fund</v>
          </cell>
          <cell r="K2777">
            <v>0</v>
          </cell>
          <cell r="R2777">
            <v>0</v>
          </cell>
        </row>
        <row r="2778">
          <cell r="A2778" t="str">
            <v>unknown &amp; general fund</v>
          </cell>
          <cell r="K2778">
            <v>0</v>
          </cell>
          <cell r="R2778">
            <v>0</v>
          </cell>
        </row>
        <row r="2779">
          <cell r="A2779" t="str">
            <v>unknown &amp; general fund</v>
          </cell>
          <cell r="K2779">
            <v>0</v>
          </cell>
          <cell r="R2779">
            <v>0</v>
          </cell>
        </row>
        <row r="2780">
          <cell r="A2780" t="str">
            <v>Fenwick, Prof A</v>
          </cell>
          <cell r="K2780">
            <v>0</v>
          </cell>
          <cell r="R2780">
            <v>0</v>
          </cell>
        </row>
        <row r="2781">
          <cell r="A2781" t="str">
            <v>unknown &amp; general fund</v>
          </cell>
          <cell r="K2781">
            <v>0</v>
          </cell>
          <cell r="R2781">
            <v>0</v>
          </cell>
        </row>
        <row r="2782">
          <cell r="A2782" t="str">
            <v>unknown &amp; general fund</v>
          </cell>
          <cell r="K2782">
            <v>0</v>
          </cell>
          <cell r="R2782">
            <v>0</v>
          </cell>
        </row>
        <row r="2783">
          <cell r="A2783" t="str">
            <v>unknown &amp; general fund</v>
          </cell>
          <cell r="K2783">
            <v>0</v>
          </cell>
          <cell r="R2783">
            <v>0</v>
          </cell>
        </row>
        <row r="2784">
          <cell r="A2784" t="str">
            <v>unknown &amp; general fund</v>
          </cell>
          <cell r="K2784">
            <v>0</v>
          </cell>
          <cell r="R2784">
            <v>0</v>
          </cell>
        </row>
        <row r="2785">
          <cell r="A2785" t="str">
            <v>Fenwick, Prof A</v>
          </cell>
          <cell r="K2785">
            <v>0</v>
          </cell>
          <cell r="R2785">
            <v>0</v>
          </cell>
        </row>
        <row r="2786">
          <cell r="A2786" t="str">
            <v>Fenwick, Prof A</v>
          </cell>
          <cell r="K2786">
            <v>0</v>
          </cell>
          <cell r="R2786">
            <v>0</v>
          </cell>
        </row>
        <row r="2787">
          <cell r="A2787" t="str">
            <v>unknown &amp; general fund</v>
          </cell>
          <cell r="K2787">
            <v>0</v>
          </cell>
          <cell r="R2787">
            <v>0</v>
          </cell>
        </row>
        <row r="2788">
          <cell r="A2788" t="str">
            <v>unknown &amp; general fund</v>
          </cell>
          <cell r="K2788">
            <v>0</v>
          </cell>
          <cell r="R2788">
            <v>0</v>
          </cell>
        </row>
        <row r="2789">
          <cell r="A2789" t="str">
            <v>Fenwick, Prof A</v>
          </cell>
          <cell r="K2789">
            <v>0</v>
          </cell>
          <cell r="R2789">
            <v>0</v>
          </cell>
        </row>
        <row r="2790">
          <cell r="A2790" t="str">
            <v>Fenwick, Prof A</v>
          </cell>
          <cell r="K2790">
            <v>0</v>
          </cell>
          <cell r="R2790">
            <v>0</v>
          </cell>
        </row>
        <row r="2791">
          <cell r="A2791" t="str">
            <v>unknown &amp; general fund</v>
          </cell>
          <cell r="K2791">
            <v>0</v>
          </cell>
          <cell r="R2791">
            <v>0</v>
          </cell>
        </row>
        <row r="2792">
          <cell r="A2792" t="str">
            <v>Fenwick, Prof A</v>
          </cell>
          <cell r="K2792">
            <v>0</v>
          </cell>
          <cell r="R2792">
            <v>0</v>
          </cell>
        </row>
        <row r="2793">
          <cell r="A2793" t="str">
            <v>unknown &amp; general fund</v>
          </cell>
          <cell r="K2793">
            <v>0</v>
          </cell>
          <cell r="R2793">
            <v>0</v>
          </cell>
        </row>
        <row r="2794">
          <cell r="A2794" t="str">
            <v>unknown &amp; general fund</v>
          </cell>
          <cell r="K2794">
            <v>0</v>
          </cell>
          <cell r="R2794">
            <v>0</v>
          </cell>
        </row>
        <row r="2795">
          <cell r="A2795" t="str">
            <v>Fenwick, Prof A</v>
          </cell>
          <cell r="K2795">
            <v>0</v>
          </cell>
          <cell r="R2795">
            <v>0</v>
          </cell>
        </row>
        <row r="2796">
          <cell r="A2796" t="str">
            <v>unknown &amp; general fund</v>
          </cell>
          <cell r="K2796">
            <v>0</v>
          </cell>
          <cell r="R2796">
            <v>0</v>
          </cell>
        </row>
        <row r="2797">
          <cell r="A2797" t="str">
            <v>Fenwick, Prof A</v>
          </cell>
          <cell r="K2797">
            <v>0</v>
          </cell>
          <cell r="R2797">
            <v>0</v>
          </cell>
        </row>
        <row r="2798">
          <cell r="A2798" t="str">
            <v>unknown &amp; general fund</v>
          </cell>
          <cell r="K2798">
            <v>0</v>
          </cell>
          <cell r="R2798">
            <v>0</v>
          </cell>
        </row>
        <row r="2799">
          <cell r="A2799" t="str">
            <v>unknown &amp; general fund</v>
          </cell>
          <cell r="K2799">
            <v>0</v>
          </cell>
          <cell r="R2799">
            <v>0</v>
          </cell>
        </row>
        <row r="2800">
          <cell r="A2800" t="str">
            <v>Fenwick, Prof A</v>
          </cell>
          <cell r="K2800">
            <v>0</v>
          </cell>
          <cell r="R2800">
            <v>0</v>
          </cell>
        </row>
        <row r="2801">
          <cell r="A2801" t="str">
            <v>Fenwick, Prof A</v>
          </cell>
          <cell r="K2801">
            <v>0</v>
          </cell>
          <cell r="R2801">
            <v>0</v>
          </cell>
        </row>
        <row r="2802">
          <cell r="A2802" t="str">
            <v>Fenwick, Prof A</v>
          </cell>
          <cell r="K2802">
            <v>0</v>
          </cell>
          <cell r="R2802">
            <v>0</v>
          </cell>
        </row>
        <row r="2803">
          <cell r="A2803" t="str">
            <v>Fenwick, Prof A</v>
          </cell>
          <cell r="K2803">
            <v>0</v>
          </cell>
          <cell r="R2803">
            <v>0</v>
          </cell>
        </row>
        <row r="2804">
          <cell r="A2804" t="str">
            <v>Fenwick, Prof A</v>
          </cell>
          <cell r="K2804">
            <v>0</v>
          </cell>
          <cell r="R2804">
            <v>0</v>
          </cell>
        </row>
        <row r="2805">
          <cell r="A2805" t="str">
            <v>Fenwick, Prof A</v>
          </cell>
          <cell r="K2805">
            <v>0</v>
          </cell>
          <cell r="R2805">
            <v>0</v>
          </cell>
        </row>
        <row r="2806">
          <cell r="A2806" t="str">
            <v>unknown &amp; general fund</v>
          </cell>
          <cell r="K2806">
            <v>0</v>
          </cell>
          <cell r="R2806">
            <v>0</v>
          </cell>
        </row>
        <row r="2807">
          <cell r="A2807" t="str">
            <v>Fenwick, Prof A</v>
          </cell>
          <cell r="K2807">
            <v>0</v>
          </cell>
          <cell r="R2807">
            <v>0</v>
          </cell>
        </row>
        <row r="2808">
          <cell r="A2808" t="str">
            <v>unknown &amp; general fund</v>
          </cell>
          <cell r="K2808">
            <v>0</v>
          </cell>
          <cell r="R2808">
            <v>0</v>
          </cell>
        </row>
        <row r="2809">
          <cell r="A2809" t="str">
            <v>unknown &amp; general fund</v>
          </cell>
          <cell r="K2809">
            <v>0</v>
          </cell>
          <cell r="R2809">
            <v>0</v>
          </cell>
        </row>
        <row r="2810">
          <cell r="A2810" t="str">
            <v>Fenwick, Prof A</v>
          </cell>
          <cell r="K2810">
            <v>0</v>
          </cell>
          <cell r="R2810">
            <v>0</v>
          </cell>
        </row>
        <row r="2811">
          <cell r="A2811" t="str">
            <v>unknown &amp; general fund</v>
          </cell>
          <cell r="K2811">
            <v>0</v>
          </cell>
          <cell r="R2811">
            <v>0</v>
          </cell>
        </row>
        <row r="2812">
          <cell r="A2812" t="str">
            <v>Fenwick, Prof A</v>
          </cell>
          <cell r="K2812">
            <v>0</v>
          </cell>
          <cell r="R2812">
            <v>0</v>
          </cell>
        </row>
        <row r="2813">
          <cell r="A2813" t="str">
            <v>Fenwick, Prof A</v>
          </cell>
          <cell r="K2813">
            <v>0</v>
          </cell>
          <cell r="R2813">
            <v>0</v>
          </cell>
        </row>
        <row r="2814">
          <cell r="A2814" t="str">
            <v>Fenwick, Prof A</v>
          </cell>
          <cell r="K2814">
            <v>0</v>
          </cell>
          <cell r="R2814">
            <v>0</v>
          </cell>
        </row>
        <row r="2815">
          <cell r="A2815" t="str">
            <v>Fenwick, Prof A</v>
          </cell>
          <cell r="K2815">
            <v>0</v>
          </cell>
          <cell r="R2815">
            <v>0</v>
          </cell>
        </row>
        <row r="2816">
          <cell r="A2816" t="str">
            <v>Fenwick, Prof A</v>
          </cell>
          <cell r="K2816">
            <v>0</v>
          </cell>
          <cell r="R2816">
            <v>0</v>
          </cell>
        </row>
        <row r="2817">
          <cell r="A2817" t="str">
            <v>Fenwick, Prof A</v>
          </cell>
          <cell r="K2817">
            <v>0</v>
          </cell>
          <cell r="R2817">
            <v>0</v>
          </cell>
        </row>
        <row r="2818">
          <cell r="A2818" t="str">
            <v>Fenwick, Prof A</v>
          </cell>
          <cell r="K2818">
            <v>0</v>
          </cell>
          <cell r="R2818">
            <v>0</v>
          </cell>
        </row>
        <row r="2819">
          <cell r="A2819" t="str">
            <v>Fenwick, Prof A</v>
          </cell>
          <cell r="K2819">
            <v>0</v>
          </cell>
          <cell r="R2819">
            <v>0</v>
          </cell>
        </row>
        <row r="2820">
          <cell r="A2820" t="str">
            <v>unknown &amp; general fund</v>
          </cell>
          <cell r="K2820">
            <v>0</v>
          </cell>
          <cell r="R2820">
            <v>0</v>
          </cell>
        </row>
        <row r="2821">
          <cell r="A2821" t="str">
            <v>unknown &amp; general fund</v>
          </cell>
          <cell r="K2821">
            <v>0</v>
          </cell>
          <cell r="R2821">
            <v>0</v>
          </cell>
        </row>
        <row r="2822">
          <cell r="A2822" t="str">
            <v>unknown &amp; general fund</v>
          </cell>
          <cell r="K2822">
            <v>0</v>
          </cell>
          <cell r="R2822">
            <v>0</v>
          </cell>
        </row>
        <row r="2823">
          <cell r="A2823" t="str">
            <v>Fenwick, Prof A</v>
          </cell>
          <cell r="K2823">
            <v>0</v>
          </cell>
          <cell r="R2823">
            <v>0</v>
          </cell>
        </row>
        <row r="2824">
          <cell r="A2824" t="str">
            <v>Fenwick, Prof A</v>
          </cell>
          <cell r="K2824">
            <v>0</v>
          </cell>
          <cell r="R2824">
            <v>0</v>
          </cell>
        </row>
        <row r="2825">
          <cell r="A2825" t="str">
            <v>unknown &amp; general fund</v>
          </cell>
          <cell r="K2825">
            <v>0</v>
          </cell>
          <cell r="R2825">
            <v>0</v>
          </cell>
        </row>
        <row r="2826">
          <cell r="A2826" t="str">
            <v>Fenwick, Prof A</v>
          </cell>
          <cell r="K2826">
            <v>0</v>
          </cell>
          <cell r="R2826">
            <v>0</v>
          </cell>
        </row>
        <row r="2827">
          <cell r="A2827" t="str">
            <v>unknown &amp; general fund</v>
          </cell>
          <cell r="K2827">
            <v>0</v>
          </cell>
          <cell r="R2827">
            <v>0</v>
          </cell>
        </row>
        <row r="2828">
          <cell r="A2828" t="str">
            <v>unknown &amp; general fund</v>
          </cell>
          <cell r="K2828">
            <v>0</v>
          </cell>
          <cell r="R2828">
            <v>0</v>
          </cell>
        </row>
        <row r="2829">
          <cell r="A2829" t="str">
            <v>unknown &amp; general fund</v>
          </cell>
          <cell r="K2829">
            <v>0</v>
          </cell>
          <cell r="R2829">
            <v>0</v>
          </cell>
        </row>
        <row r="2830">
          <cell r="A2830" t="str">
            <v>unknown &amp; general fund</v>
          </cell>
          <cell r="K2830">
            <v>0</v>
          </cell>
          <cell r="R2830">
            <v>0</v>
          </cell>
        </row>
        <row r="2831">
          <cell r="A2831" t="str">
            <v>Fenwick, Prof A</v>
          </cell>
          <cell r="K2831">
            <v>0</v>
          </cell>
          <cell r="R2831">
            <v>0</v>
          </cell>
        </row>
        <row r="2832">
          <cell r="A2832" t="str">
            <v>unknown &amp; general fund</v>
          </cell>
          <cell r="K2832">
            <v>0</v>
          </cell>
          <cell r="R2832">
            <v>0</v>
          </cell>
        </row>
        <row r="2833">
          <cell r="A2833" t="str">
            <v>Fenwick, Prof A</v>
          </cell>
          <cell r="K2833">
            <v>0</v>
          </cell>
          <cell r="R2833">
            <v>0</v>
          </cell>
        </row>
        <row r="2834">
          <cell r="A2834" t="str">
            <v>Fenwick, Prof A</v>
          </cell>
          <cell r="K2834">
            <v>0</v>
          </cell>
          <cell r="R2834">
            <v>0</v>
          </cell>
        </row>
        <row r="2835">
          <cell r="A2835" t="str">
            <v>unknown &amp; general fund</v>
          </cell>
          <cell r="K2835">
            <v>0</v>
          </cell>
          <cell r="R2835">
            <v>0</v>
          </cell>
        </row>
        <row r="2836">
          <cell r="A2836" t="str">
            <v>unknown &amp; general fund</v>
          </cell>
          <cell r="K2836">
            <v>0</v>
          </cell>
          <cell r="R2836">
            <v>0</v>
          </cell>
        </row>
        <row r="2837">
          <cell r="A2837" t="str">
            <v>Fenwick, Prof A</v>
          </cell>
          <cell r="K2837">
            <v>0</v>
          </cell>
          <cell r="R2837">
            <v>0</v>
          </cell>
        </row>
        <row r="2838">
          <cell r="A2838" t="str">
            <v>Fenwick, Prof A</v>
          </cell>
          <cell r="K2838">
            <v>0</v>
          </cell>
          <cell r="R2838">
            <v>0</v>
          </cell>
        </row>
        <row r="2839">
          <cell r="A2839" t="str">
            <v>Fenwick, Prof A</v>
          </cell>
          <cell r="K2839">
            <v>0</v>
          </cell>
          <cell r="R2839">
            <v>0</v>
          </cell>
        </row>
        <row r="2840">
          <cell r="A2840" t="str">
            <v>unknown &amp; general fund</v>
          </cell>
          <cell r="K2840">
            <v>0</v>
          </cell>
          <cell r="R2840">
            <v>0</v>
          </cell>
        </row>
        <row r="2841">
          <cell r="A2841" t="str">
            <v>Fenwick, Prof A</v>
          </cell>
          <cell r="K2841">
            <v>0</v>
          </cell>
          <cell r="R2841">
            <v>0</v>
          </cell>
        </row>
        <row r="2842">
          <cell r="A2842" t="str">
            <v>unknown &amp; general fund</v>
          </cell>
          <cell r="K2842">
            <v>0</v>
          </cell>
          <cell r="R2842">
            <v>0</v>
          </cell>
        </row>
        <row r="2843">
          <cell r="A2843" t="str">
            <v>unknown &amp; general fund</v>
          </cell>
          <cell r="K2843">
            <v>0</v>
          </cell>
          <cell r="R2843">
            <v>0</v>
          </cell>
        </row>
        <row r="2844">
          <cell r="A2844" t="str">
            <v>unknown &amp; general fund</v>
          </cell>
          <cell r="K2844">
            <v>0</v>
          </cell>
          <cell r="R2844">
            <v>0</v>
          </cell>
        </row>
        <row r="2845">
          <cell r="A2845" t="str">
            <v>Fenwick, Prof A</v>
          </cell>
          <cell r="K2845">
            <v>0</v>
          </cell>
          <cell r="R2845">
            <v>0</v>
          </cell>
        </row>
        <row r="2846">
          <cell r="A2846" t="str">
            <v>unknown &amp; general fund</v>
          </cell>
          <cell r="K2846">
            <v>0</v>
          </cell>
          <cell r="R2846">
            <v>0</v>
          </cell>
        </row>
        <row r="2847">
          <cell r="A2847" t="str">
            <v>Davies, Dr J</v>
          </cell>
          <cell r="K2847">
            <v>0</v>
          </cell>
          <cell r="R2847">
            <v>0</v>
          </cell>
        </row>
        <row r="2848">
          <cell r="A2848" t="str">
            <v>Fenwick, Prof A</v>
          </cell>
          <cell r="K2848">
            <v>0</v>
          </cell>
          <cell r="R2848">
            <v>0</v>
          </cell>
        </row>
        <row r="2849">
          <cell r="A2849" t="str">
            <v>Fenwick, Prof A</v>
          </cell>
          <cell r="K2849">
            <v>0</v>
          </cell>
          <cell r="R2849">
            <v>0</v>
          </cell>
        </row>
        <row r="2850">
          <cell r="A2850" t="str">
            <v>Fenwick, Prof A</v>
          </cell>
          <cell r="K2850">
            <v>0</v>
          </cell>
          <cell r="R2850">
            <v>0</v>
          </cell>
        </row>
        <row r="2851">
          <cell r="A2851" t="str">
            <v>Fenwick, Prof A</v>
          </cell>
          <cell r="K2851">
            <v>0</v>
          </cell>
          <cell r="R2851">
            <v>0</v>
          </cell>
        </row>
        <row r="2852">
          <cell r="A2852" t="str">
            <v>Fenwick, Prof A</v>
          </cell>
          <cell r="K2852">
            <v>0</v>
          </cell>
          <cell r="R2852">
            <v>0</v>
          </cell>
        </row>
        <row r="2853">
          <cell r="A2853" t="str">
            <v>Fenwick, Prof A</v>
          </cell>
          <cell r="K2853">
            <v>0</v>
          </cell>
          <cell r="R2853">
            <v>0</v>
          </cell>
        </row>
        <row r="2854">
          <cell r="A2854" t="str">
            <v>Fenwick, Prof A</v>
          </cell>
          <cell r="K2854">
            <v>0</v>
          </cell>
          <cell r="R2854">
            <v>0</v>
          </cell>
        </row>
        <row r="2855">
          <cell r="A2855" t="str">
            <v>Fenwick, Prof A</v>
          </cell>
          <cell r="K2855">
            <v>0</v>
          </cell>
          <cell r="R2855">
            <v>0</v>
          </cell>
        </row>
        <row r="2856">
          <cell r="A2856" t="str">
            <v>Bassett, Dr D</v>
          </cell>
          <cell r="K2856">
            <v>0</v>
          </cell>
          <cell r="R2856">
            <v>0</v>
          </cell>
        </row>
        <row r="2857">
          <cell r="A2857" t="str">
            <v>Bassett, Dr D</v>
          </cell>
          <cell r="K2857">
            <v>0</v>
          </cell>
          <cell r="R2857">
            <v>0</v>
          </cell>
        </row>
        <row r="2858">
          <cell r="A2858" t="str">
            <v>Fenwick, Prof A</v>
          </cell>
          <cell r="K2858">
            <v>0</v>
          </cell>
          <cell r="R2858">
            <v>0</v>
          </cell>
        </row>
        <row r="2859">
          <cell r="A2859" t="str">
            <v>Polak, Prof J</v>
          </cell>
          <cell r="K2859">
            <v>0</v>
          </cell>
          <cell r="R2859">
            <v>0</v>
          </cell>
        </row>
        <row r="2860">
          <cell r="A2860" t="str">
            <v>Fenwick, Prof A</v>
          </cell>
          <cell r="K2860">
            <v>0</v>
          </cell>
          <cell r="R2860">
            <v>0</v>
          </cell>
        </row>
        <row r="2861">
          <cell r="A2861" t="str">
            <v>Fenwick, Prof A</v>
          </cell>
          <cell r="K2861">
            <v>0</v>
          </cell>
          <cell r="R2861">
            <v>0</v>
          </cell>
        </row>
        <row r="2862">
          <cell r="A2862" t="str">
            <v>unknown &amp; general fund</v>
          </cell>
          <cell r="K2862">
            <v>0</v>
          </cell>
          <cell r="R2862">
            <v>0</v>
          </cell>
        </row>
        <row r="2863">
          <cell r="A2863" t="str">
            <v>unknown &amp; general fund</v>
          </cell>
          <cell r="K2863">
            <v>0</v>
          </cell>
          <cell r="R2863">
            <v>0</v>
          </cell>
        </row>
        <row r="2864">
          <cell r="A2864" t="str">
            <v>Fenwick, Prof A</v>
          </cell>
          <cell r="K2864">
            <v>0</v>
          </cell>
          <cell r="R2864">
            <v>0</v>
          </cell>
        </row>
        <row r="2865">
          <cell r="A2865" t="str">
            <v>Belvisi, Prof M</v>
          </cell>
          <cell r="K2865">
            <v>0</v>
          </cell>
          <cell r="R2865">
            <v>0</v>
          </cell>
        </row>
        <row r="2866">
          <cell r="A2866" t="str">
            <v>Fenwick, Prof A</v>
          </cell>
          <cell r="K2866">
            <v>0</v>
          </cell>
          <cell r="R2866">
            <v>0</v>
          </cell>
        </row>
        <row r="2867">
          <cell r="A2867" t="str">
            <v>Fenwick, Prof A</v>
          </cell>
          <cell r="K2867">
            <v>0</v>
          </cell>
          <cell r="R2867">
            <v>0</v>
          </cell>
        </row>
        <row r="2868">
          <cell r="A2868" t="str">
            <v>Fenwick, Prof A</v>
          </cell>
          <cell r="K2868">
            <v>0</v>
          </cell>
          <cell r="R2868">
            <v>0</v>
          </cell>
        </row>
        <row r="2869">
          <cell r="A2869" t="str">
            <v>Fenwick, Prof A</v>
          </cell>
          <cell r="K2869">
            <v>0</v>
          </cell>
          <cell r="R2869">
            <v>0</v>
          </cell>
        </row>
        <row r="2870">
          <cell r="A2870" t="str">
            <v>unknown &amp; general fund</v>
          </cell>
          <cell r="K2870">
            <v>0</v>
          </cell>
          <cell r="R2870">
            <v>0</v>
          </cell>
        </row>
        <row r="2871">
          <cell r="A2871" t="str">
            <v>Fenwick, Prof A</v>
          </cell>
          <cell r="K2871">
            <v>0</v>
          </cell>
          <cell r="R2871">
            <v>0</v>
          </cell>
        </row>
        <row r="2872">
          <cell r="A2872" t="str">
            <v>unknown &amp; general fund</v>
          </cell>
          <cell r="K2872">
            <v>0</v>
          </cell>
          <cell r="R2872">
            <v>0</v>
          </cell>
        </row>
        <row r="2873">
          <cell r="A2873" t="str">
            <v>unknown &amp; general fund</v>
          </cell>
          <cell r="K2873">
            <v>0</v>
          </cell>
          <cell r="R2873">
            <v>0</v>
          </cell>
        </row>
        <row r="2874">
          <cell r="A2874" t="str">
            <v>Fenwick, Prof A</v>
          </cell>
          <cell r="K2874">
            <v>0</v>
          </cell>
          <cell r="R2874">
            <v>0</v>
          </cell>
        </row>
        <row r="2875">
          <cell r="A2875" t="str">
            <v>Fenwick, Prof A</v>
          </cell>
          <cell r="K2875">
            <v>0</v>
          </cell>
          <cell r="R2875">
            <v>0</v>
          </cell>
        </row>
        <row r="2876">
          <cell r="A2876" t="str">
            <v>unknown &amp; general fund</v>
          </cell>
          <cell r="K2876">
            <v>0</v>
          </cell>
          <cell r="R2876">
            <v>0</v>
          </cell>
        </row>
        <row r="2877">
          <cell r="A2877" t="str">
            <v>unknown &amp; general fund</v>
          </cell>
          <cell r="K2877">
            <v>0</v>
          </cell>
          <cell r="R2877">
            <v>0</v>
          </cell>
        </row>
        <row r="2878">
          <cell r="A2878" t="str">
            <v>Fenwick, Prof A</v>
          </cell>
          <cell r="K2878">
            <v>0</v>
          </cell>
          <cell r="R2878">
            <v>0</v>
          </cell>
        </row>
        <row r="2879">
          <cell r="A2879" t="str">
            <v>Fenwick, Prof A</v>
          </cell>
          <cell r="K2879">
            <v>0</v>
          </cell>
          <cell r="R2879">
            <v>0</v>
          </cell>
        </row>
        <row r="2880">
          <cell r="A2880" t="str">
            <v>Fenwick, Prof A</v>
          </cell>
          <cell r="K2880">
            <v>0</v>
          </cell>
          <cell r="R2880">
            <v>0</v>
          </cell>
        </row>
        <row r="2881">
          <cell r="A2881" t="str">
            <v>Alton, Prof E</v>
          </cell>
          <cell r="K2881">
            <v>0</v>
          </cell>
          <cell r="R2881">
            <v>0</v>
          </cell>
        </row>
        <row r="2882">
          <cell r="A2882" t="str">
            <v>Fenwick, Prof A</v>
          </cell>
          <cell r="K2882">
            <v>0</v>
          </cell>
          <cell r="R2882">
            <v>0</v>
          </cell>
        </row>
        <row r="2883">
          <cell r="A2883" t="str">
            <v>unknown &amp; general fund</v>
          </cell>
          <cell r="K2883">
            <v>0</v>
          </cell>
          <cell r="R2883">
            <v>0</v>
          </cell>
        </row>
        <row r="2884">
          <cell r="A2884" t="str">
            <v>Fenwick, Prof A</v>
          </cell>
          <cell r="K2884">
            <v>0</v>
          </cell>
          <cell r="R2884">
            <v>0</v>
          </cell>
        </row>
        <row r="2885">
          <cell r="A2885" t="str">
            <v>Fenwick, Prof A</v>
          </cell>
          <cell r="K2885">
            <v>0</v>
          </cell>
          <cell r="R2885">
            <v>0</v>
          </cell>
        </row>
        <row r="2886">
          <cell r="A2886" t="str">
            <v>Fenwick, Prof A</v>
          </cell>
          <cell r="K2886">
            <v>0</v>
          </cell>
          <cell r="R2886">
            <v>0</v>
          </cell>
        </row>
        <row r="2887">
          <cell r="A2887" t="str">
            <v>unknown &amp; general fund</v>
          </cell>
          <cell r="K2887">
            <v>0</v>
          </cell>
          <cell r="R2887">
            <v>0</v>
          </cell>
        </row>
        <row r="2888">
          <cell r="A2888" t="str">
            <v>unknown &amp; general fund</v>
          </cell>
          <cell r="K2888">
            <v>0</v>
          </cell>
          <cell r="R2888">
            <v>0</v>
          </cell>
        </row>
        <row r="2889">
          <cell r="A2889" t="str">
            <v>unknown &amp; general fund</v>
          </cell>
          <cell r="K2889">
            <v>0</v>
          </cell>
          <cell r="R2889">
            <v>0</v>
          </cell>
        </row>
        <row r="2890">
          <cell r="A2890" t="str">
            <v>Fenwick, Prof A</v>
          </cell>
          <cell r="K2890">
            <v>0</v>
          </cell>
          <cell r="R2890">
            <v>0</v>
          </cell>
        </row>
        <row r="2891">
          <cell r="A2891" t="str">
            <v>Fenwick, Prof A</v>
          </cell>
          <cell r="K2891">
            <v>0</v>
          </cell>
          <cell r="R2891">
            <v>0</v>
          </cell>
        </row>
        <row r="2892">
          <cell r="A2892" t="str">
            <v>Fenwick, Prof A</v>
          </cell>
          <cell r="K2892">
            <v>0</v>
          </cell>
          <cell r="R2892">
            <v>0</v>
          </cell>
        </row>
        <row r="2893">
          <cell r="A2893" t="str">
            <v>unknown &amp; general fund</v>
          </cell>
          <cell r="K2893">
            <v>0</v>
          </cell>
          <cell r="R2893">
            <v>0</v>
          </cell>
        </row>
        <row r="2894">
          <cell r="A2894" t="str">
            <v>Fenwick, Prof A</v>
          </cell>
          <cell r="K2894">
            <v>0</v>
          </cell>
          <cell r="R2894">
            <v>0</v>
          </cell>
        </row>
        <row r="2895">
          <cell r="A2895" t="str">
            <v>Fenwick, Prof A</v>
          </cell>
          <cell r="K2895">
            <v>0</v>
          </cell>
          <cell r="R2895">
            <v>0</v>
          </cell>
        </row>
        <row r="2896">
          <cell r="A2896" t="str">
            <v>unknown &amp; general fund</v>
          </cell>
          <cell r="K2896">
            <v>0</v>
          </cell>
          <cell r="R2896">
            <v>0</v>
          </cell>
        </row>
        <row r="2897">
          <cell r="A2897" t="str">
            <v>Fenwick, Prof A</v>
          </cell>
          <cell r="K2897">
            <v>0</v>
          </cell>
          <cell r="R2897">
            <v>0</v>
          </cell>
        </row>
        <row r="2898">
          <cell r="A2898" t="str">
            <v>unknown &amp; general fund</v>
          </cell>
          <cell r="K2898">
            <v>0</v>
          </cell>
          <cell r="R2898">
            <v>0</v>
          </cell>
        </row>
        <row r="2899">
          <cell r="A2899" t="str">
            <v>unknown &amp; general fund</v>
          </cell>
          <cell r="K2899">
            <v>0</v>
          </cell>
          <cell r="R2899">
            <v>0</v>
          </cell>
        </row>
        <row r="2900">
          <cell r="A2900" t="str">
            <v>unknown &amp; general fund</v>
          </cell>
          <cell r="K2900">
            <v>0</v>
          </cell>
          <cell r="R2900">
            <v>0</v>
          </cell>
        </row>
        <row r="2901">
          <cell r="A2901" t="str">
            <v>Fenwick, Prof A</v>
          </cell>
          <cell r="K2901">
            <v>0</v>
          </cell>
          <cell r="R2901">
            <v>0</v>
          </cell>
        </row>
        <row r="2902">
          <cell r="A2902" t="str">
            <v>Fenwick, Prof A</v>
          </cell>
          <cell r="K2902">
            <v>0</v>
          </cell>
          <cell r="R2902">
            <v>0</v>
          </cell>
        </row>
        <row r="2903">
          <cell r="A2903" t="str">
            <v>Fenwick, Prof A</v>
          </cell>
          <cell r="K2903">
            <v>0</v>
          </cell>
          <cell r="R2903">
            <v>0</v>
          </cell>
        </row>
        <row r="2904">
          <cell r="A2904" t="str">
            <v>unknown &amp; general fund</v>
          </cell>
          <cell r="K2904">
            <v>0</v>
          </cell>
          <cell r="R2904">
            <v>0</v>
          </cell>
        </row>
        <row r="2905">
          <cell r="A2905" t="str">
            <v>Fenwick, Prof A</v>
          </cell>
          <cell r="K2905">
            <v>0</v>
          </cell>
          <cell r="R2905">
            <v>0</v>
          </cell>
        </row>
        <row r="2906">
          <cell r="A2906" t="str">
            <v>Habib, Prof N</v>
          </cell>
          <cell r="K2906">
            <v>0</v>
          </cell>
          <cell r="R2906">
            <v>0</v>
          </cell>
        </row>
        <row r="2907">
          <cell r="A2907" t="str">
            <v>Fenwick, Prof A</v>
          </cell>
          <cell r="K2907">
            <v>0</v>
          </cell>
          <cell r="R2907">
            <v>0</v>
          </cell>
        </row>
        <row r="2908">
          <cell r="A2908" t="str">
            <v>unknown &amp; general fund</v>
          </cell>
          <cell r="K2908">
            <v>0</v>
          </cell>
          <cell r="R2908">
            <v>0</v>
          </cell>
        </row>
        <row r="2909">
          <cell r="A2909" t="str">
            <v>Fenwick, Prof A</v>
          </cell>
          <cell r="K2909">
            <v>0</v>
          </cell>
          <cell r="R2909">
            <v>0</v>
          </cell>
        </row>
        <row r="2910">
          <cell r="A2910" t="str">
            <v>unknown &amp; general fund</v>
          </cell>
          <cell r="K2910">
            <v>0</v>
          </cell>
          <cell r="R2910">
            <v>0</v>
          </cell>
        </row>
        <row r="2911">
          <cell r="A2911" t="str">
            <v>unknown &amp; general fund</v>
          </cell>
          <cell r="K2911">
            <v>0</v>
          </cell>
          <cell r="R2911">
            <v>0</v>
          </cell>
        </row>
        <row r="2912">
          <cell r="A2912" t="str">
            <v>unknown &amp; general fund</v>
          </cell>
          <cell r="K2912">
            <v>0</v>
          </cell>
          <cell r="R2912">
            <v>0</v>
          </cell>
        </row>
        <row r="2913">
          <cell r="A2913" t="str">
            <v>Fenwick, Prof A</v>
          </cell>
          <cell r="K2913">
            <v>0</v>
          </cell>
          <cell r="R2913">
            <v>0</v>
          </cell>
        </row>
        <row r="2914">
          <cell r="A2914" t="str">
            <v>Fenwick, Prof A</v>
          </cell>
          <cell r="K2914">
            <v>0</v>
          </cell>
          <cell r="R2914">
            <v>0</v>
          </cell>
        </row>
        <row r="2915">
          <cell r="A2915" t="str">
            <v>Fenwick, Prof A</v>
          </cell>
          <cell r="K2915">
            <v>0</v>
          </cell>
          <cell r="R2915">
            <v>0</v>
          </cell>
        </row>
        <row r="2916">
          <cell r="A2916" t="str">
            <v>Fenwick, Prof A</v>
          </cell>
          <cell r="K2916">
            <v>0</v>
          </cell>
          <cell r="R2916">
            <v>0</v>
          </cell>
        </row>
        <row r="2917">
          <cell r="A2917" t="str">
            <v>unknown &amp; general fund</v>
          </cell>
          <cell r="K2917">
            <v>0</v>
          </cell>
          <cell r="R2917">
            <v>0</v>
          </cell>
        </row>
        <row r="2918">
          <cell r="A2918" t="str">
            <v>fenwick, Prof A</v>
          </cell>
          <cell r="K2918">
            <v>0</v>
          </cell>
          <cell r="R2918">
            <v>0</v>
          </cell>
        </row>
        <row r="2919">
          <cell r="A2919" t="str">
            <v>unknown &amp; general fund</v>
          </cell>
          <cell r="K2919">
            <v>0</v>
          </cell>
          <cell r="R2919">
            <v>0</v>
          </cell>
        </row>
        <row r="2920">
          <cell r="A2920" t="str">
            <v>unknown &amp; general fund</v>
          </cell>
          <cell r="K2920">
            <v>0</v>
          </cell>
          <cell r="R2920">
            <v>0</v>
          </cell>
        </row>
        <row r="2921">
          <cell r="A2921" t="str">
            <v>unknown &amp; general fund</v>
          </cell>
          <cell r="K2921">
            <v>0</v>
          </cell>
          <cell r="R2921">
            <v>0</v>
          </cell>
        </row>
        <row r="2922">
          <cell r="A2922" t="str">
            <v>Fenwick, Prof A</v>
          </cell>
          <cell r="K2922">
            <v>0</v>
          </cell>
          <cell r="R2922">
            <v>0</v>
          </cell>
        </row>
        <row r="2923">
          <cell r="A2923" t="str">
            <v>Fenwick, Prof A</v>
          </cell>
          <cell r="K2923">
            <v>0</v>
          </cell>
          <cell r="R2923">
            <v>0</v>
          </cell>
        </row>
        <row r="2924">
          <cell r="A2924" t="str">
            <v>Fenwick, Prof A</v>
          </cell>
          <cell r="K2924">
            <v>0</v>
          </cell>
          <cell r="R2924">
            <v>0</v>
          </cell>
        </row>
        <row r="2925">
          <cell r="A2925" t="str">
            <v>Fenwick, Prof A</v>
          </cell>
          <cell r="K2925">
            <v>0</v>
          </cell>
          <cell r="R2925">
            <v>0</v>
          </cell>
        </row>
        <row r="2926">
          <cell r="A2926" t="str">
            <v>unknown &amp; general fund</v>
          </cell>
          <cell r="K2926">
            <v>0</v>
          </cell>
          <cell r="R2926">
            <v>0</v>
          </cell>
        </row>
        <row r="2927">
          <cell r="A2927" t="str">
            <v>unknown &amp; general fund</v>
          </cell>
          <cell r="K2927">
            <v>0</v>
          </cell>
          <cell r="R2927">
            <v>0</v>
          </cell>
        </row>
        <row r="2928">
          <cell r="A2928" t="str">
            <v>unknown &amp; general fund</v>
          </cell>
          <cell r="K2928">
            <v>0</v>
          </cell>
          <cell r="R2928">
            <v>0</v>
          </cell>
        </row>
        <row r="2929">
          <cell r="A2929" t="str">
            <v>unknown &amp; general fund</v>
          </cell>
          <cell r="K2929">
            <v>0</v>
          </cell>
          <cell r="R2929">
            <v>0</v>
          </cell>
        </row>
        <row r="2930">
          <cell r="A2930" t="str">
            <v>Fenwick, Prof A</v>
          </cell>
          <cell r="K2930">
            <v>0</v>
          </cell>
          <cell r="R2930">
            <v>0</v>
          </cell>
        </row>
        <row r="2931">
          <cell r="A2931" t="str">
            <v>Bassett, Dr D</v>
          </cell>
          <cell r="K2931">
            <v>0</v>
          </cell>
          <cell r="R2931">
            <v>0</v>
          </cell>
        </row>
        <row r="2932">
          <cell r="A2932" t="str">
            <v>Fenwick, Prof A</v>
          </cell>
          <cell r="K2932">
            <v>0</v>
          </cell>
          <cell r="R2932">
            <v>0</v>
          </cell>
        </row>
        <row r="2933">
          <cell r="A2933" t="str">
            <v>unknown &amp; general fund</v>
          </cell>
          <cell r="K2933">
            <v>0</v>
          </cell>
          <cell r="R2933">
            <v>0</v>
          </cell>
        </row>
        <row r="2934">
          <cell r="A2934" t="str">
            <v>Fenwick, Prof A</v>
          </cell>
          <cell r="K2934">
            <v>0</v>
          </cell>
          <cell r="R2934">
            <v>0</v>
          </cell>
        </row>
        <row r="2935">
          <cell r="A2935" t="str">
            <v>Stebbing, Dr J</v>
          </cell>
          <cell r="K2935">
            <v>0</v>
          </cell>
          <cell r="R2935">
            <v>0</v>
          </cell>
        </row>
        <row r="2936">
          <cell r="A2936" t="str">
            <v>unknown &amp; general fund</v>
          </cell>
          <cell r="K2936">
            <v>0</v>
          </cell>
          <cell r="R2936">
            <v>0</v>
          </cell>
        </row>
        <row r="2937">
          <cell r="A2937" t="str">
            <v>Fenwick, Prof A</v>
          </cell>
          <cell r="K2937">
            <v>0</v>
          </cell>
          <cell r="R2937">
            <v>0</v>
          </cell>
        </row>
        <row r="2938">
          <cell r="A2938" t="str">
            <v>unknown &amp; general fund</v>
          </cell>
          <cell r="K2938">
            <v>0</v>
          </cell>
          <cell r="R2938">
            <v>0</v>
          </cell>
        </row>
        <row r="2939">
          <cell r="A2939" t="str">
            <v>unknown &amp; general fund</v>
          </cell>
          <cell r="K2939">
            <v>0</v>
          </cell>
          <cell r="R2939">
            <v>0</v>
          </cell>
        </row>
        <row r="2940">
          <cell r="A2940" t="str">
            <v>Fenwick, Prof A</v>
          </cell>
          <cell r="K2940">
            <v>0</v>
          </cell>
          <cell r="R2940">
            <v>0</v>
          </cell>
        </row>
        <row r="2941">
          <cell r="A2941" t="str">
            <v>unknown &amp; general fund</v>
          </cell>
          <cell r="K2941">
            <v>0</v>
          </cell>
          <cell r="R2941">
            <v>0</v>
          </cell>
        </row>
        <row r="2942">
          <cell r="A2942" t="str">
            <v>Fenwick, Prof A</v>
          </cell>
          <cell r="K2942">
            <v>0</v>
          </cell>
          <cell r="R2942">
            <v>0</v>
          </cell>
        </row>
        <row r="2943">
          <cell r="A2943" t="str">
            <v>Fenwick, Prof A</v>
          </cell>
          <cell r="K2943">
            <v>0</v>
          </cell>
          <cell r="R2943">
            <v>0</v>
          </cell>
        </row>
        <row r="2944">
          <cell r="A2944" t="str">
            <v>Fenwick, Prof A</v>
          </cell>
          <cell r="K2944">
            <v>0</v>
          </cell>
          <cell r="R2944">
            <v>0</v>
          </cell>
        </row>
        <row r="2945">
          <cell r="A2945" t="str">
            <v>unknown &amp; general fund</v>
          </cell>
          <cell r="K2945">
            <v>0</v>
          </cell>
          <cell r="R2945">
            <v>0</v>
          </cell>
        </row>
        <row r="2946">
          <cell r="A2946" t="str">
            <v>Fenwick, Prof A</v>
          </cell>
          <cell r="K2946">
            <v>0</v>
          </cell>
          <cell r="R2946">
            <v>0</v>
          </cell>
        </row>
        <row r="2947">
          <cell r="A2947" t="str">
            <v>Fenwick, Prof A</v>
          </cell>
          <cell r="K2947">
            <v>0</v>
          </cell>
          <cell r="R2947">
            <v>0</v>
          </cell>
        </row>
        <row r="2948">
          <cell r="A2948" t="str">
            <v>unknown &amp; general fund</v>
          </cell>
          <cell r="K2948">
            <v>0</v>
          </cell>
          <cell r="R2948">
            <v>0</v>
          </cell>
        </row>
        <row r="2949">
          <cell r="A2949" t="str">
            <v>Fenwick, Prof A</v>
          </cell>
          <cell r="K2949">
            <v>0</v>
          </cell>
          <cell r="R2949">
            <v>0</v>
          </cell>
        </row>
        <row r="2950">
          <cell r="A2950" t="str">
            <v>unknown &amp; general fund</v>
          </cell>
          <cell r="K2950">
            <v>0</v>
          </cell>
          <cell r="R2950">
            <v>0</v>
          </cell>
        </row>
        <row r="2951">
          <cell r="A2951" t="str">
            <v>Fenwick, Prof A</v>
          </cell>
          <cell r="K2951">
            <v>0</v>
          </cell>
          <cell r="R2951">
            <v>0</v>
          </cell>
        </row>
        <row r="2952">
          <cell r="A2952" t="str">
            <v>Fenwick, Prof A</v>
          </cell>
          <cell r="K2952">
            <v>0</v>
          </cell>
          <cell r="R2952">
            <v>0</v>
          </cell>
        </row>
        <row r="2953">
          <cell r="A2953" t="str">
            <v>Haskard, Prof D</v>
          </cell>
          <cell r="K2953">
            <v>0</v>
          </cell>
          <cell r="R2953">
            <v>0</v>
          </cell>
        </row>
        <row r="2954">
          <cell r="A2954" t="str">
            <v>Fenwick, Prof A</v>
          </cell>
          <cell r="K2954">
            <v>0</v>
          </cell>
          <cell r="R2954">
            <v>0</v>
          </cell>
        </row>
        <row r="2955">
          <cell r="A2955" t="str">
            <v>Fenwick, Prof A</v>
          </cell>
          <cell r="K2955">
            <v>0</v>
          </cell>
          <cell r="R2955">
            <v>0</v>
          </cell>
        </row>
        <row r="2956">
          <cell r="A2956" t="str">
            <v>Fenwick, Prof A</v>
          </cell>
          <cell r="K2956">
            <v>0</v>
          </cell>
          <cell r="R2956">
            <v>0</v>
          </cell>
        </row>
        <row r="2957">
          <cell r="A2957" t="str">
            <v>Fenwick, Prof A</v>
          </cell>
          <cell r="K2957">
            <v>0</v>
          </cell>
          <cell r="R2957">
            <v>0</v>
          </cell>
        </row>
        <row r="2958">
          <cell r="A2958" t="str">
            <v>Fenwick, Prof A</v>
          </cell>
          <cell r="K2958">
            <v>0</v>
          </cell>
          <cell r="R2958">
            <v>0</v>
          </cell>
        </row>
        <row r="2959">
          <cell r="A2959" t="str">
            <v>Fenwick, Prof A</v>
          </cell>
          <cell r="K2959">
            <v>0</v>
          </cell>
          <cell r="R2959">
            <v>0</v>
          </cell>
        </row>
        <row r="2960">
          <cell r="A2960" t="str">
            <v>Fenwick, Prof A</v>
          </cell>
          <cell r="K2960">
            <v>0</v>
          </cell>
          <cell r="R2960">
            <v>0</v>
          </cell>
        </row>
        <row r="2961">
          <cell r="A2961" t="str">
            <v>Fenwick, Prof A</v>
          </cell>
          <cell r="K2961">
            <v>0</v>
          </cell>
          <cell r="R2961">
            <v>0</v>
          </cell>
        </row>
        <row r="2962">
          <cell r="A2962" t="str">
            <v>Alton, Prof E</v>
          </cell>
          <cell r="K2962">
            <v>0</v>
          </cell>
          <cell r="R2962">
            <v>0</v>
          </cell>
        </row>
        <row r="2963">
          <cell r="A2963" t="str">
            <v>Pusey, Prof CD</v>
          </cell>
          <cell r="K2963">
            <v>0</v>
          </cell>
          <cell r="R2963">
            <v>0</v>
          </cell>
        </row>
        <row r="2964">
          <cell r="A2964" t="str">
            <v>Fenwick, Prof A</v>
          </cell>
          <cell r="K2964">
            <v>0</v>
          </cell>
          <cell r="R2964">
            <v>0</v>
          </cell>
        </row>
        <row r="2965">
          <cell r="A2965" t="str">
            <v>unknown &amp; general fund</v>
          </cell>
          <cell r="K2965">
            <v>0</v>
          </cell>
          <cell r="R2965">
            <v>0</v>
          </cell>
        </row>
        <row r="2966">
          <cell r="A2966" t="str">
            <v>Fenwick, Prof A</v>
          </cell>
          <cell r="K2966">
            <v>0</v>
          </cell>
          <cell r="R2966">
            <v>0</v>
          </cell>
        </row>
        <row r="2967">
          <cell r="A2967" t="str">
            <v>unknown &amp; general fund</v>
          </cell>
          <cell r="K2967">
            <v>0</v>
          </cell>
          <cell r="R2967">
            <v>0</v>
          </cell>
        </row>
        <row r="2968">
          <cell r="A2968" t="str">
            <v>unknown &amp; general fund</v>
          </cell>
          <cell r="K2968">
            <v>0</v>
          </cell>
          <cell r="R2968">
            <v>0</v>
          </cell>
        </row>
        <row r="2969">
          <cell r="A2969" t="str">
            <v>unknown &amp; general fund</v>
          </cell>
          <cell r="K2969">
            <v>0</v>
          </cell>
          <cell r="R2969">
            <v>0</v>
          </cell>
        </row>
        <row r="2970">
          <cell r="A2970" t="str">
            <v>unknown &amp; general fund</v>
          </cell>
          <cell r="K2970">
            <v>0</v>
          </cell>
          <cell r="R2970">
            <v>0</v>
          </cell>
        </row>
        <row r="2971">
          <cell r="A2971" t="str">
            <v>Fenwick, Prof A</v>
          </cell>
          <cell r="K2971">
            <v>0</v>
          </cell>
          <cell r="R2971">
            <v>0</v>
          </cell>
        </row>
        <row r="2972">
          <cell r="A2972" t="str">
            <v>unknown &amp; general fund</v>
          </cell>
          <cell r="K2972">
            <v>0</v>
          </cell>
          <cell r="R2972">
            <v>0</v>
          </cell>
        </row>
        <row r="2973">
          <cell r="A2973" t="str">
            <v>Fenwick, Prof A</v>
          </cell>
          <cell r="K2973">
            <v>0</v>
          </cell>
          <cell r="R2973">
            <v>0</v>
          </cell>
        </row>
        <row r="2974">
          <cell r="A2974" t="str">
            <v>unknown &amp; general fund</v>
          </cell>
          <cell r="K2974">
            <v>0</v>
          </cell>
          <cell r="R2974">
            <v>0</v>
          </cell>
        </row>
        <row r="2975">
          <cell r="A2975" t="str">
            <v>Fenwick, Prof A</v>
          </cell>
          <cell r="K2975">
            <v>0</v>
          </cell>
          <cell r="R2975">
            <v>0</v>
          </cell>
        </row>
        <row r="2976">
          <cell r="A2976" t="str">
            <v>Fenwick, Prof A</v>
          </cell>
          <cell r="K2976">
            <v>0</v>
          </cell>
          <cell r="R2976">
            <v>0</v>
          </cell>
        </row>
        <row r="2977">
          <cell r="A2977" t="str">
            <v>unknown &amp; general fund</v>
          </cell>
          <cell r="K2977">
            <v>0</v>
          </cell>
          <cell r="R2977">
            <v>0</v>
          </cell>
        </row>
        <row r="2978">
          <cell r="A2978" t="str">
            <v>unknown &amp; general fund</v>
          </cell>
          <cell r="K2978">
            <v>0</v>
          </cell>
          <cell r="R2978">
            <v>0</v>
          </cell>
        </row>
        <row r="2979">
          <cell r="A2979" t="str">
            <v>unknown &amp; general fund</v>
          </cell>
          <cell r="K2979">
            <v>0</v>
          </cell>
          <cell r="R2979">
            <v>0</v>
          </cell>
        </row>
        <row r="2980">
          <cell r="A2980" t="str">
            <v>unknown &amp; general fund</v>
          </cell>
          <cell r="K2980">
            <v>0</v>
          </cell>
          <cell r="R2980">
            <v>0</v>
          </cell>
        </row>
        <row r="2981">
          <cell r="A2981" t="str">
            <v>Fenwick, Prof A</v>
          </cell>
          <cell r="K2981">
            <v>0</v>
          </cell>
          <cell r="R2981">
            <v>0</v>
          </cell>
        </row>
        <row r="2982">
          <cell r="A2982" t="str">
            <v>Fenwick, Prof A</v>
          </cell>
          <cell r="K2982">
            <v>0</v>
          </cell>
          <cell r="R2982">
            <v>0</v>
          </cell>
        </row>
        <row r="2983">
          <cell r="A2983" t="str">
            <v>Fenwick, Prof A</v>
          </cell>
          <cell r="K2983">
            <v>0</v>
          </cell>
          <cell r="R2983">
            <v>0</v>
          </cell>
        </row>
        <row r="2984">
          <cell r="A2984" t="str">
            <v>Cullinan, Prof P</v>
          </cell>
          <cell r="K2984">
            <v>0</v>
          </cell>
          <cell r="R2984">
            <v>0</v>
          </cell>
        </row>
        <row r="2985">
          <cell r="A2985" t="str">
            <v>unknown &amp; general fund</v>
          </cell>
          <cell r="K2985">
            <v>0</v>
          </cell>
          <cell r="R2985">
            <v>0</v>
          </cell>
        </row>
        <row r="2986">
          <cell r="A2986" t="str">
            <v>Williams, Dr GR</v>
          </cell>
          <cell r="K2986">
            <v>0</v>
          </cell>
          <cell r="R2986">
            <v>0</v>
          </cell>
        </row>
        <row r="2987">
          <cell r="A2987" t="str">
            <v>Williams, Dr GR</v>
          </cell>
          <cell r="K2987">
            <v>0</v>
          </cell>
          <cell r="R2987">
            <v>0</v>
          </cell>
        </row>
        <row r="2988">
          <cell r="A2988" t="str">
            <v>Williams, Dr GR</v>
          </cell>
          <cell r="K2988">
            <v>0</v>
          </cell>
          <cell r="R2988">
            <v>0</v>
          </cell>
        </row>
        <row r="2989">
          <cell r="A2989" t="str">
            <v>Fenwick, Prof A</v>
          </cell>
          <cell r="K2989">
            <v>0</v>
          </cell>
          <cell r="R2989">
            <v>0</v>
          </cell>
        </row>
        <row r="2990">
          <cell r="A2990" t="str">
            <v>unknown &amp; general fund</v>
          </cell>
          <cell r="K2990">
            <v>0</v>
          </cell>
          <cell r="R2990">
            <v>0</v>
          </cell>
        </row>
        <row r="2991">
          <cell r="A2991" t="str">
            <v>unknown &amp; general fund</v>
          </cell>
          <cell r="K2991">
            <v>0</v>
          </cell>
          <cell r="R2991">
            <v>0</v>
          </cell>
        </row>
        <row r="2992">
          <cell r="A2992" t="str">
            <v>unknown &amp; general fund</v>
          </cell>
          <cell r="K2992">
            <v>0</v>
          </cell>
          <cell r="R2992">
            <v>0</v>
          </cell>
        </row>
        <row r="2993">
          <cell r="A2993" t="str">
            <v>unknown &amp; general fund</v>
          </cell>
          <cell r="K2993">
            <v>0</v>
          </cell>
          <cell r="R2993">
            <v>0</v>
          </cell>
        </row>
        <row r="2994">
          <cell r="A2994" t="str">
            <v>unknown &amp; general fund</v>
          </cell>
          <cell r="K2994">
            <v>0</v>
          </cell>
          <cell r="R2994">
            <v>0</v>
          </cell>
        </row>
        <row r="2995">
          <cell r="A2995" t="str">
            <v>unknown &amp; general fund</v>
          </cell>
          <cell r="K2995">
            <v>0</v>
          </cell>
          <cell r="R2995">
            <v>0</v>
          </cell>
        </row>
        <row r="2996">
          <cell r="A2996" t="str">
            <v>Fenwick, Prof A</v>
          </cell>
          <cell r="K2996">
            <v>0</v>
          </cell>
          <cell r="R2996">
            <v>0</v>
          </cell>
        </row>
        <row r="2997">
          <cell r="A2997" t="str">
            <v>Fenwick, Prof A</v>
          </cell>
          <cell r="K2997">
            <v>0</v>
          </cell>
          <cell r="R2997">
            <v>0</v>
          </cell>
        </row>
        <row r="2998">
          <cell r="A2998" t="str">
            <v>Fenwick, Prof A</v>
          </cell>
          <cell r="K2998">
            <v>0</v>
          </cell>
          <cell r="R2998">
            <v>0</v>
          </cell>
        </row>
        <row r="2999">
          <cell r="A2999" t="str">
            <v>Fenwick, Prof A</v>
          </cell>
          <cell r="K2999">
            <v>0</v>
          </cell>
          <cell r="R2999">
            <v>0</v>
          </cell>
        </row>
        <row r="3000">
          <cell r="A3000" t="str">
            <v>unknown &amp; general fund</v>
          </cell>
          <cell r="K3000">
            <v>0</v>
          </cell>
          <cell r="R3000">
            <v>0</v>
          </cell>
        </row>
        <row r="3001">
          <cell r="A3001" t="str">
            <v>Fenwick, Prof A</v>
          </cell>
          <cell r="K3001">
            <v>0</v>
          </cell>
          <cell r="R3001">
            <v>0</v>
          </cell>
        </row>
        <row r="3002">
          <cell r="A3002" t="str">
            <v>Fenwick, Prof A</v>
          </cell>
          <cell r="K3002">
            <v>0</v>
          </cell>
          <cell r="R3002">
            <v>0</v>
          </cell>
        </row>
        <row r="3003">
          <cell r="A3003" t="str">
            <v>unknown &amp; general fund</v>
          </cell>
          <cell r="K3003">
            <v>0</v>
          </cell>
          <cell r="R3003">
            <v>0</v>
          </cell>
        </row>
        <row r="3004">
          <cell r="A3004" t="str">
            <v>Charing Cross Alumni  - closed</v>
          </cell>
          <cell r="K3004">
            <v>0</v>
          </cell>
          <cell r="R3004">
            <v>0</v>
          </cell>
        </row>
        <row r="3005">
          <cell r="A3005" t="str">
            <v>Davies, Dr J</v>
          </cell>
          <cell r="K3005">
            <v>0</v>
          </cell>
          <cell r="R3005">
            <v>0</v>
          </cell>
        </row>
        <row r="3006">
          <cell r="A3006" t="str">
            <v>unknown &amp; general fund</v>
          </cell>
          <cell r="K3006">
            <v>0</v>
          </cell>
          <cell r="R3006">
            <v>0</v>
          </cell>
        </row>
        <row r="3007">
          <cell r="A3007" t="str">
            <v>Fenwick, Prof A</v>
          </cell>
          <cell r="K3007">
            <v>0</v>
          </cell>
          <cell r="R3007">
            <v>0</v>
          </cell>
        </row>
        <row r="3008">
          <cell r="A3008" t="str">
            <v>unknown &amp; general fund</v>
          </cell>
          <cell r="K3008">
            <v>0</v>
          </cell>
          <cell r="R3008">
            <v>0</v>
          </cell>
        </row>
        <row r="3009">
          <cell r="A3009" t="str">
            <v>Fenwick, Prof A</v>
          </cell>
          <cell r="K3009">
            <v>0</v>
          </cell>
          <cell r="R3009">
            <v>0</v>
          </cell>
        </row>
        <row r="3010">
          <cell r="A3010" t="str">
            <v>unknown &amp; general fund</v>
          </cell>
          <cell r="K3010">
            <v>0</v>
          </cell>
          <cell r="R3010">
            <v>0</v>
          </cell>
        </row>
        <row r="3011">
          <cell r="A3011" t="str">
            <v>unknown &amp; general fund</v>
          </cell>
          <cell r="K3011">
            <v>0</v>
          </cell>
          <cell r="R3011">
            <v>0</v>
          </cell>
        </row>
        <row r="3012">
          <cell r="A3012" t="str">
            <v>unknown &amp; general fund</v>
          </cell>
          <cell r="K3012">
            <v>0</v>
          </cell>
          <cell r="R3012">
            <v>0</v>
          </cell>
        </row>
        <row r="3013">
          <cell r="A3013" t="str">
            <v>Fenwick, Prof A</v>
          </cell>
          <cell r="K3013">
            <v>0</v>
          </cell>
          <cell r="R3013">
            <v>0</v>
          </cell>
        </row>
        <row r="3014">
          <cell r="A3014" t="str">
            <v>unknown &amp; general fund</v>
          </cell>
          <cell r="K3014">
            <v>0</v>
          </cell>
          <cell r="R3014">
            <v>0</v>
          </cell>
        </row>
        <row r="3015">
          <cell r="A3015" t="str">
            <v>unknown &amp; general fund</v>
          </cell>
          <cell r="K3015">
            <v>0</v>
          </cell>
          <cell r="R3015">
            <v>0</v>
          </cell>
        </row>
        <row r="3016">
          <cell r="A3016" t="str">
            <v>unknown &amp; general fund</v>
          </cell>
          <cell r="K3016">
            <v>0</v>
          </cell>
          <cell r="R3016">
            <v>0</v>
          </cell>
        </row>
        <row r="3017">
          <cell r="A3017" t="str">
            <v>unknown &amp; general fund</v>
          </cell>
          <cell r="K3017">
            <v>0</v>
          </cell>
          <cell r="R3017">
            <v>0</v>
          </cell>
        </row>
        <row r="3018">
          <cell r="A3018" t="str">
            <v>Fenwick, Prof A</v>
          </cell>
          <cell r="K3018">
            <v>0</v>
          </cell>
          <cell r="R3018">
            <v>0</v>
          </cell>
        </row>
        <row r="3019">
          <cell r="A3019" t="str">
            <v>Fenwick, Prof A</v>
          </cell>
          <cell r="K3019">
            <v>0</v>
          </cell>
          <cell r="R3019">
            <v>0</v>
          </cell>
        </row>
        <row r="3020">
          <cell r="A3020" t="str">
            <v>unknown &amp; general fund</v>
          </cell>
          <cell r="K3020">
            <v>0</v>
          </cell>
          <cell r="R3020">
            <v>0</v>
          </cell>
        </row>
        <row r="3021">
          <cell r="A3021" t="str">
            <v>unknown &amp; general fund</v>
          </cell>
          <cell r="K3021">
            <v>0</v>
          </cell>
          <cell r="R3021">
            <v>0</v>
          </cell>
        </row>
        <row r="3022">
          <cell r="A3022" t="str">
            <v>unknown &amp; general fund</v>
          </cell>
          <cell r="K3022">
            <v>0</v>
          </cell>
          <cell r="R3022">
            <v>0</v>
          </cell>
        </row>
        <row r="3023">
          <cell r="A3023" t="str">
            <v>unknown &amp; general fund</v>
          </cell>
          <cell r="K3023">
            <v>0</v>
          </cell>
          <cell r="R3023">
            <v>0</v>
          </cell>
        </row>
        <row r="3024">
          <cell r="A3024" t="str">
            <v>unknown &amp; general fund</v>
          </cell>
          <cell r="K3024">
            <v>0</v>
          </cell>
          <cell r="R3024">
            <v>0</v>
          </cell>
        </row>
        <row r="3025">
          <cell r="A3025" t="str">
            <v>Metabolic Medicine</v>
          </cell>
          <cell r="K3025">
            <v>0</v>
          </cell>
          <cell r="R3025">
            <v>0</v>
          </cell>
        </row>
        <row r="3026">
          <cell r="A3026" t="str">
            <v>Fenwick, Prof A</v>
          </cell>
          <cell r="K3026">
            <v>0</v>
          </cell>
          <cell r="R3026">
            <v>0</v>
          </cell>
        </row>
        <row r="3027">
          <cell r="A3027" t="str">
            <v>unknown &amp; general fund</v>
          </cell>
          <cell r="K3027">
            <v>0</v>
          </cell>
          <cell r="R3027">
            <v>0</v>
          </cell>
        </row>
        <row r="3028">
          <cell r="A3028" t="str">
            <v>Fenwick, Prof A</v>
          </cell>
          <cell r="K3028">
            <v>0</v>
          </cell>
          <cell r="R3028">
            <v>0</v>
          </cell>
        </row>
        <row r="3029">
          <cell r="A3029" t="str">
            <v>Fenwick, Prof A</v>
          </cell>
          <cell r="K3029">
            <v>0</v>
          </cell>
          <cell r="R3029">
            <v>0</v>
          </cell>
        </row>
        <row r="3030">
          <cell r="A3030" t="str">
            <v>Fenwick, Prof A</v>
          </cell>
          <cell r="K3030">
            <v>0</v>
          </cell>
          <cell r="R3030">
            <v>0</v>
          </cell>
        </row>
        <row r="3031">
          <cell r="A3031" t="str">
            <v>unknown &amp; general fund</v>
          </cell>
          <cell r="K3031">
            <v>0</v>
          </cell>
          <cell r="R3031">
            <v>0</v>
          </cell>
        </row>
        <row r="3032">
          <cell r="A3032" t="str">
            <v>Fenwick, Prof A</v>
          </cell>
          <cell r="K3032">
            <v>0</v>
          </cell>
          <cell r="R3032">
            <v>0</v>
          </cell>
        </row>
        <row r="3033">
          <cell r="A3033" t="str">
            <v>Fenwick, Prof A</v>
          </cell>
          <cell r="K3033">
            <v>0</v>
          </cell>
          <cell r="R3033">
            <v>0</v>
          </cell>
        </row>
        <row r="3034">
          <cell r="A3034" t="str">
            <v>unknown &amp; general fund</v>
          </cell>
          <cell r="K3034">
            <v>0</v>
          </cell>
          <cell r="R3034">
            <v>0</v>
          </cell>
        </row>
        <row r="3035">
          <cell r="A3035" t="str">
            <v>Fenwick, Prof A</v>
          </cell>
          <cell r="K3035">
            <v>0</v>
          </cell>
          <cell r="R3035">
            <v>0</v>
          </cell>
        </row>
        <row r="3036">
          <cell r="A3036" t="str">
            <v>Fenwick, Prof A</v>
          </cell>
          <cell r="K3036">
            <v>0</v>
          </cell>
          <cell r="R3036">
            <v>0</v>
          </cell>
        </row>
        <row r="3037">
          <cell r="A3037" t="str">
            <v>Fenwick, Prof A</v>
          </cell>
          <cell r="K3037">
            <v>0</v>
          </cell>
          <cell r="R3037">
            <v>0</v>
          </cell>
        </row>
        <row r="3038">
          <cell r="A3038" t="str">
            <v>Fenwick, Prof A</v>
          </cell>
          <cell r="K3038">
            <v>0</v>
          </cell>
          <cell r="R3038">
            <v>0</v>
          </cell>
        </row>
        <row r="3039">
          <cell r="A3039" t="str">
            <v>unknown &amp; general fund</v>
          </cell>
          <cell r="K3039">
            <v>0</v>
          </cell>
          <cell r="R3039">
            <v>0</v>
          </cell>
        </row>
        <row r="3040">
          <cell r="A3040" t="str">
            <v>unknown &amp; general fund</v>
          </cell>
          <cell r="K3040">
            <v>0</v>
          </cell>
          <cell r="R3040">
            <v>0</v>
          </cell>
        </row>
        <row r="3041">
          <cell r="A3041" t="str">
            <v>unknown &amp; general fund</v>
          </cell>
          <cell r="K3041">
            <v>0</v>
          </cell>
          <cell r="R3041">
            <v>0</v>
          </cell>
        </row>
        <row r="3042">
          <cell r="A3042" t="str">
            <v>unknown &amp; general fund</v>
          </cell>
          <cell r="K3042">
            <v>0</v>
          </cell>
          <cell r="R3042">
            <v>0</v>
          </cell>
        </row>
        <row r="3043">
          <cell r="A3043" t="str">
            <v>Fenwick, Prof A</v>
          </cell>
          <cell r="K3043">
            <v>0</v>
          </cell>
          <cell r="R3043">
            <v>0</v>
          </cell>
        </row>
        <row r="3044">
          <cell r="A3044" t="str">
            <v>unknown &amp; general fund</v>
          </cell>
          <cell r="K3044">
            <v>0</v>
          </cell>
          <cell r="R3044">
            <v>0</v>
          </cell>
        </row>
        <row r="3045">
          <cell r="A3045" t="str">
            <v>Fenwick, Prof A</v>
          </cell>
          <cell r="K3045">
            <v>0</v>
          </cell>
          <cell r="R3045">
            <v>0</v>
          </cell>
        </row>
        <row r="3046">
          <cell r="A3046" t="str">
            <v>unknown &amp; general fund</v>
          </cell>
          <cell r="K3046">
            <v>0</v>
          </cell>
          <cell r="R3046">
            <v>0</v>
          </cell>
        </row>
        <row r="3047">
          <cell r="A3047" t="str">
            <v>Fenwick, Prof A</v>
          </cell>
          <cell r="K3047">
            <v>0</v>
          </cell>
          <cell r="R3047">
            <v>0</v>
          </cell>
        </row>
        <row r="3048">
          <cell r="A3048" t="str">
            <v>unknown &amp; general fund</v>
          </cell>
          <cell r="K3048">
            <v>0</v>
          </cell>
          <cell r="R3048">
            <v>0</v>
          </cell>
        </row>
        <row r="3049">
          <cell r="A3049" t="str">
            <v>Fenwick, Prof A</v>
          </cell>
          <cell r="K3049">
            <v>0</v>
          </cell>
          <cell r="R3049">
            <v>0</v>
          </cell>
        </row>
        <row r="3050">
          <cell r="A3050" t="str">
            <v>unknown &amp; general fund</v>
          </cell>
          <cell r="K3050">
            <v>0</v>
          </cell>
          <cell r="R3050">
            <v>0</v>
          </cell>
        </row>
        <row r="3051">
          <cell r="A3051" t="str">
            <v>unknown &amp; general fund</v>
          </cell>
          <cell r="K3051">
            <v>0</v>
          </cell>
          <cell r="R3051">
            <v>0</v>
          </cell>
        </row>
        <row r="3052">
          <cell r="A3052" t="str">
            <v>Fenwick, Prof A</v>
          </cell>
          <cell r="K3052">
            <v>0</v>
          </cell>
          <cell r="R3052">
            <v>0</v>
          </cell>
        </row>
        <row r="3053">
          <cell r="A3053" t="str">
            <v>Fenwick, Prof A</v>
          </cell>
          <cell r="K3053">
            <v>0</v>
          </cell>
          <cell r="R3053">
            <v>0</v>
          </cell>
        </row>
        <row r="3054">
          <cell r="A3054" t="str">
            <v>unknown &amp; general fund</v>
          </cell>
          <cell r="K3054">
            <v>0</v>
          </cell>
          <cell r="R3054">
            <v>0</v>
          </cell>
        </row>
        <row r="3055">
          <cell r="A3055" t="str">
            <v>Fenwick, Prof A</v>
          </cell>
          <cell r="K3055">
            <v>0</v>
          </cell>
          <cell r="R3055">
            <v>0</v>
          </cell>
        </row>
        <row r="3056">
          <cell r="A3056" t="str">
            <v>Fenwick, Prof A</v>
          </cell>
          <cell r="K3056">
            <v>0</v>
          </cell>
          <cell r="R3056">
            <v>0</v>
          </cell>
        </row>
        <row r="3057">
          <cell r="A3057" t="str">
            <v>Fenwick, Prof A</v>
          </cell>
          <cell r="K3057">
            <v>0</v>
          </cell>
          <cell r="R3057">
            <v>0</v>
          </cell>
        </row>
        <row r="3058">
          <cell r="A3058" t="str">
            <v>Fenwick, Prof A</v>
          </cell>
          <cell r="K3058">
            <v>0</v>
          </cell>
          <cell r="R3058">
            <v>0</v>
          </cell>
        </row>
        <row r="3059">
          <cell r="A3059" t="str">
            <v>Fenwick, Prof A</v>
          </cell>
          <cell r="K3059">
            <v>0</v>
          </cell>
          <cell r="R3059">
            <v>0</v>
          </cell>
        </row>
        <row r="3060">
          <cell r="A3060" t="str">
            <v>Fenwick, Prof A</v>
          </cell>
          <cell r="K3060">
            <v>0</v>
          </cell>
          <cell r="R3060">
            <v>0</v>
          </cell>
        </row>
        <row r="3061">
          <cell r="A3061" t="str">
            <v>Fenwick, Prof A</v>
          </cell>
          <cell r="K3061">
            <v>0</v>
          </cell>
          <cell r="R3061">
            <v>0</v>
          </cell>
        </row>
        <row r="3062">
          <cell r="A3062" t="str">
            <v>unknown &amp; general fund</v>
          </cell>
          <cell r="K3062">
            <v>0</v>
          </cell>
          <cell r="R3062">
            <v>0</v>
          </cell>
        </row>
        <row r="3063">
          <cell r="A3063" t="str">
            <v>unknown &amp; general fund</v>
          </cell>
          <cell r="K3063">
            <v>0</v>
          </cell>
          <cell r="R3063">
            <v>0</v>
          </cell>
        </row>
        <row r="3064">
          <cell r="A3064" t="str">
            <v>Fenwick, Prof A</v>
          </cell>
          <cell r="K3064">
            <v>0</v>
          </cell>
          <cell r="R3064">
            <v>0</v>
          </cell>
        </row>
        <row r="3065">
          <cell r="A3065" t="str">
            <v>unknown &amp; general fund</v>
          </cell>
          <cell r="K3065">
            <v>0</v>
          </cell>
          <cell r="R3065">
            <v>0</v>
          </cell>
        </row>
        <row r="3066">
          <cell r="A3066" t="str">
            <v>unknown &amp; general fund</v>
          </cell>
          <cell r="K3066">
            <v>0</v>
          </cell>
          <cell r="R3066">
            <v>0</v>
          </cell>
        </row>
        <row r="3067">
          <cell r="A3067" t="str">
            <v>unknown &amp; general fund</v>
          </cell>
          <cell r="K3067">
            <v>0</v>
          </cell>
          <cell r="R3067">
            <v>0</v>
          </cell>
        </row>
        <row r="3068">
          <cell r="A3068" t="str">
            <v>Fenwick, Prof A</v>
          </cell>
          <cell r="K3068">
            <v>0</v>
          </cell>
          <cell r="R3068">
            <v>0</v>
          </cell>
        </row>
        <row r="3069">
          <cell r="A3069" t="str">
            <v>unknown &amp; general fund</v>
          </cell>
          <cell r="K3069">
            <v>0</v>
          </cell>
          <cell r="R3069">
            <v>0</v>
          </cell>
        </row>
        <row r="3070">
          <cell r="A3070" t="str">
            <v>Fenwick, Prof A</v>
          </cell>
          <cell r="K3070">
            <v>0</v>
          </cell>
          <cell r="R3070">
            <v>0</v>
          </cell>
        </row>
        <row r="3071">
          <cell r="A3071" t="str">
            <v>Fenwick, Prof A</v>
          </cell>
          <cell r="K3071">
            <v>0</v>
          </cell>
          <cell r="R3071">
            <v>0</v>
          </cell>
        </row>
        <row r="3072">
          <cell r="A3072" t="str">
            <v>Fenwick, Prof A</v>
          </cell>
          <cell r="K3072">
            <v>0</v>
          </cell>
          <cell r="R3072">
            <v>0</v>
          </cell>
        </row>
        <row r="3073">
          <cell r="A3073" t="str">
            <v>Fenwick, Prof A</v>
          </cell>
          <cell r="K3073">
            <v>0</v>
          </cell>
          <cell r="R3073">
            <v>0</v>
          </cell>
        </row>
        <row r="3074">
          <cell r="A3074" t="str">
            <v>Fenwick, Prof A</v>
          </cell>
          <cell r="K3074">
            <v>0</v>
          </cell>
          <cell r="R3074">
            <v>0</v>
          </cell>
        </row>
        <row r="3075">
          <cell r="A3075" t="str">
            <v>unknown &amp; general fund</v>
          </cell>
          <cell r="K3075">
            <v>0</v>
          </cell>
          <cell r="R3075">
            <v>0</v>
          </cell>
        </row>
        <row r="3076">
          <cell r="A3076" t="str">
            <v>Fenwick, Prof A</v>
          </cell>
          <cell r="K3076">
            <v>0</v>
          </cell>
          <cell r="R3076">
            <v>0</v>
          </cell>
        </row>
        <row r="3077">
          <cell r="A3077" t="str">
            <v>unknown &amp; general fund</v>
          </cell>
          <cell r="K3077">
            <v>0</v>
          </cell>
          <cell r="R3077">
            <v>0</v>
          </cell>
        </row>
        <row r="3078">
          <cell r="A3078" t="str">
            <v>Fenwick, Prof A</v>
          </cell>
          <cell r="K3078">
            <v>0</v>
          </cell>
          <cell r="R3078">
            <v>0</v>
          </cell>
        </row>
        <row r="3079">
          <cell r="A3079" t="str">
            <v>Fenwick, Prof A</v>
          </cell>
          <cell r="K3079">
            <v>0</v>
          </cell>
          <cell r="R3079">
            <v>0</v>
          </cell>
        </row>
        <row r="3080">
          <cell r="A3080" t="str">
            <v>Fenwick, Prof A</v>
          </cell>
          <cell r="K3080">
            <v>0</v>
          </cell>
          <cell r="R3080">
            <v>0</v>
          </cell>
        </row>
        <row r="3081">
          <cell r="A3081" t="str">
            <v>Fenwick, Prof A</v>
          </cell>
          <cell r="K3081">
            <v>0</v>
          </cell>
          <cell r="R3081">
            <v>0</v>
          </cell>
        </row>
        <row r="3082">
          <cell r="A3082" t="str">
            <v>Fenwick, Prof A</v>
          </cell>
          <cell r="K3082">
            <v>0</v>
          </cell>
          <cell r="R3082">
            <v>0</v>
          </cell>
        </row>
        <row r="3083">
          <cell r="A3083" t="str">
            <v>Fenwick, Prof A</v>
          </cell>
          <cell r="K3083">
            <v>0</v>
          </cell>
          <cell r="R3083">
            <v>0</v>
          </cell>
        </row>
        <row r="3084">
          <cell r="A3084" t="str">
            <v>Plant, Prof J</v>
          </cell>
          <cell r="K3084">
            <v>0</v>
          </cell>
          <cell r="R3084">
            <v>0</v>
          </cell>
        </row>
        <row r="3085">
          <cell r="A3085" t="str">
            <v>unknown &amp; general fund</v>
          </cell>
          <cell r="K3085">
            <v>0</v>
          </cell>
          <cell r="R3085">
            <v>0</v>
          </cell>
        </row>
        <row r="3086">
          <cell r="A3086" t="str">
            <v>unknown &amp; general fund</v>
          </cell>
          <cell r="K3086">
            <v>0</v>
          </cell>
          <cell r="R3086">
            <v>0</v>
          </cell>
        </row>
        <row r="3087">
          <cell r="A3087" t="str">
            <v>unknown &amp; general fund</v>
          </cell>
          <cell r="K3087">
            <v>0</v>
          </cell>
          <cell r="R3087">
            <v>0</v>
          </cell>
        </row>
        <row r="3088">
          <cell r="A3088" t="str">
            <v>unknown &amp; general fund</v>
          </cell>
          <cell r="K3088">
            <v>0</v>
          </cell>
          <cell r="R3088">
            <v>0</v>
          </cell>
        </row>
        <row r="3089">
          <cell r="A3089" t="str">
            <v>unknown &amp; general fund</v>
          </cell>
          <cell r="K3089">
            <v>0</v>
          </cell>
          <cell r="R3089">
            <v>0</v>
          </cell>
        </row>
        <row r="3090">
          <cell r="A3090" t="str">
            <v>unknown &amp; general fund</v>
          </cell>
          <cell r="K3090">
            <v>0</v>
          </cell>
          <cell r="R3090">
            <v>0</v>
          </cell>
        </row>
        <row r="3091">
          <cell r="A3091" t="str">
            <v>unknown &amp; general fund</v>
          </cell>
          <cell r="K3091">
            <v>0</v>
          </cell>
          <cell r="R3091">
            <v>0</v>
          </cell>
        </row>
        <row r="3092">
          <cell r="A3092" t="str">
            <v>unknown &amp; general fund</v>
          </cell>
          <cell r="K3092">
            <v>0</v>
          </cell>
          <cell r="R3092">
            <v>0</v>
          </cell>
        </row>
        <row r="3093">
          <cell r="A3093" t="str">
            <v>Fenwick, Prof A</v>
          </cell>
          <cell r="K3093">
            <v>0</v>
          </cell>
          <cell r="R3093">
            <v>0</v>
          </cell>
        </row>
        <row r="3094">
          <cell r="A3094" t="str">
            <v>unknown &amp; general fund</v>
          </cell>
          <cell r="K3094">
            <v>0</v>
          </cell>
          <cell r="R3094">
            <v>0</v>
          </cell>
        </row>
        <row r="3095">
          <cell r="A3095" t="str">
            <v>unknown &amp; general fund</v>
          </cell>
          <cell r="K3095">
            <v>0</v>
          </cell>
          <cell r="R3095">
            <v>0</v>
          </cell>
        </row>
        <row r="3096">
          <cell r="A3096" t="str">
            <v>unknown &amp; general fund</v>
          </cell>
          <cell r="K3096">
            <v>0</v>
          </cell>
          <cell r="R3096">
            <v>0</v>
          </cell>
        </row>
        <row r="3097">
          <cell r="A3097" t="str">
            <v>Fenwick, Prof A</v>
          </cell>
          <cell r="K3097">
            <v>0</v>
          </cell>
          <cell r="R3097">
            <v>0</v>
          </cell>
        </row>
        <row r="3098">
          <cell r="A3098" t="str">
            <v>unknown &amp; general fund</v>
          </cell>
          <cell r="K3098">
            <v>0</v>
          </cell>
          <cell r="R3098">
            <v>0</v>
          </cell>
        </row>
        <row r="3099">
          <cell r="A3099" t="str">
            <v>unknown &amp; general fund</v>
          </cell>
          <cell r="K3099">
            <v>0</v>
          </cell>
          <cell r="R3099">
            <v>0</v>
          </cell>
        </row>
        <row r="3100">
          <cell r="A3100" t="str">
            <v>unknown &amp; general fund</v>
          </cell>
          <cell r="K3100">
            <v>0</v>
          </cell>
          <cell r="R3100">
            <v>0</v>
          </cell>
        </row>
        <row r="3101">
          <cell r="A3101" t="str">
            <v>unknown &amp; general fund</v>
          </cell>
          <cell r="K3101">
            <v>0</v>
          </cell>
          <cell r="R3101">
            <v>0</v>
          </cell>
        </row>
        <row r="3102">
          <cell r="A3102" t="str">
            <v>unknown &amp; general fund</v>
          </cell>
          <cell r="K3102">
            <v>0</v>
          </cell>
          <cell r="R3102">
            <v>0</v>
          </cell>
        </row>
        <row r="3103">
          <cell r="A3103" t="str">
            <v>unknown &amp; general fund</v>
          </cell>
          <cell r="K3103">
            <v>0</v>
          </cell>
          <cell r="R3103">
            <v>0</v>
          </cell>
        </row>
        <row r="3104">
          <cell r="A3104" t="str">
            <v>unknown &amp; general fund</v>
          </cell>
          <cell r="K3104">
            <v>0</v>
          </cell>
          <cell r="R3104">
            <v>0</v>
          </cell>
        </row>
        <row r="3105">
          <cell r="A3105" t="str">
            <v>Fenwick, Prof A</v>
          </cell>
          <cell r="K3105">
            <v>0</v>
          </cell>
          <cell r="R3105">
            <v>0</v>
          </cell>
        </row>
        <row r="3106">
          <cell r="A3106" t="str">
            <v>Fenwick, Prof A</v>
          </cell>
          <cell r="K3106">
            <v>0</v>
          </cell>
          <cell r="R3106">
            <v>0</v>
          </cell>
        </row>
        <row r="3107">
          <cell r="A3107" t="str">
            <v>unknown &amp; general fund</v>
          </cell>
          <cell r="K3107">
            <v>0</v>
          </cell>
          <cell r="R3107">
            <v>0</v>
          </cell>
        </row>
        <row r="3108">
          <cell r="A3108" t="str">
            <v>unknown &amp; general fund</v>
          </cell>
          <cell r="K3108">
            <v>0</v>
          </cell>
          <cell r="R3108">
            <v>0</v>
          </cell>
        </row>
        <row r="3109">
          <cell r="A3109" t="str">
            <v>Fenwick, Prof A</v>
          </cell>
          <cell r="K3109">
            <v>0</v>
          </cell>
          <cell r="R3109">
            <v>0</v>
          </cell>
        </row>
        <row r="3110">
          <cell r="A3110" t="str">
            <v>Fenwick, Prof A</v>
          </cell>
          <cell r="K3110">
            <v>0</v>
          </cell>
          <cell r="R3110">
            <v>0</v>
          </cell>
        </row>
        <row r="3111">
          <cell r="A3111" t="str">
            <v>Fenwick, Prof A</v>
          </cell>
          <cell r="K3111">
            <v>0</v>
          </cell>
          <cell r="R3111">
            <v>0</v>
          </cell>
        </row>
        <row r="3112">
          <cell r="A3112" t="str">
            <v>Fenwick, Prof A</v>
          </cell>
          <cell r="K3112">
            <v>0</v>
          </cell>
          <cell r="R3112">
            <v>0</v>
          </cell>
        </row>
        <row r="3113">
          <cell r="A3113" t="str">
            <v>unknown &amp; general fund</v>
          </cell>
          <cell r="K3113">
            <v>0</v>
          </cell>
          <cell r="R3113">
            <v>0</v>
          </cell>
        </row>
        <row r="3114">
          <cell r="A3114" t="str">
            <v>Fenwick, Prof A</v>
          </cell>
          <cell r="K3114">
            <v>0</v>
          </cell>
          <cell r="R3114">
            <v>0</v>
          </cell>
        </row>
        <row r="3115">
          <cell r="A3115" t="str">
            <v>unknown &amp; general fund</v>
          </cell>
          <cell r="K3115">
            <v>0</v>
          </cell>
          <cell r="R3115">
            <v>0</v>
          </cell>
        </row>
        <row r="3116">
          <cell r="A3116" t="str">
            <v>Fenwick, Prof A</v>
          </cell>
          <cell r="K3116">
            <v>0</v>
          </cell>
          <cell r="R3116">
            <v>0</v>
          </cell>
        </row>
        <row r="3117">
          <cell r="A3117" t="str">
            <v>Fenwick, Prof A</v>
          </cell>
          <cell r="K3117">
            <v>0</v>
          </cell>
          <cell r="R3117">
            <v>0</v>
          </cell>
        </row>
        <row r="3118">
          <cell r="A3118" t="str">
            <v>unknown &amp; general fund</v>
          </cell>
          <cell r="K3118">
            <v>0</v>
          </cell>
          <cell r="R3118">
            <v>0</v>
          </cell>
        </row>
        <row r="3119">
          <cell r="A3119" t="str">
            <v>unknown &amp; general fund</v>
          </cell>
          <cell r="K3119">
            <v>0</v>
          </cell>
          <cell r="R3119">
            <v>0</v>
          </cell>
        </row>
        <row r="3120">
          <cell r="A3120" t="str">
            <v>unknown &amp; general fund</v>
          </cell>
          <cell r="K3120">
            <v>0</v>
          </cell>
          <cell r="R3120">
            <v>0</v>
          </cell>
        </row>
        <row r="3121">
          <cell r="A3121" t="str">
            <v>Fenwick, Prof A</v>
          </cell>
          <cell r="K3121">
            <v>0</v>
          </cell>
          <cell r="R3121">
            <v>0</v>
          </cell>
        </row>
        <row r="3122">
          <cell r="A3122" t="str">
            <v>Fenwick, Prof A</v>
          </cell>
          <cell r="K3122">
            <v>0</v>
          </cell>
          <cell r="R3122">
            <v>0</v>
          </cell>
        </row>
        <row r="3123">
          <cell r="A3123" t="str">
            <v>Fenwick, Prof A</v>
          </cell>
          <cell r="K3123">
            <v>0</v>
          </cell>
          <cell r="R3123">
            <v>0</v>
          </cell>
        </row>
        <row r="3124">
          <cell r="A3124" t="str">
            <v>unknown &amp; general fund</v>
          </cell>
          <cell r="K3124">
            <v>0</v>
          </cell>
          <cell r="R3124">
            <v>0</v>
          </cell>
        </row>
        <row r="3125">
          <cell r="A3125" t="str">
            <v>Fenwick, Prof A</v>
          </cell>
          <cell r="K3125">
            <v>0</v>
          </cell>
          <cell r="R3125">
            <v>0</v>
          </cell>
        </row>
        <row r="3126">
          <cell r="A3126" t="str">
            <v>unknown &amp; general fund</v>
          </cell>
          <cell r="K3126">
            <v>0</v>
          </cell>
          <cell r="R3126">
            <v>0</v>
          </cell>
        </row>
        <row r="3127">
          <cell r="A3127" t="str">
            <v>Fenwick, Prof A</v>
          </cell>
          <cell r="K3127">
            <v>0</v>
          </cell>
          <cell r="R3127">
            <v>0</v>
          </cell>
        </row>
        <row r="3128">
          <cell r="A3128" t="str">
            <v>Fenwick, Prof A</v>
          </cell>
          <cell r="K3128">
            <v>0</v>
          </cell>
          <cell r="R3128">
            <v>0</v>
          </cell>
        </row>
        <row r="3129">
          <cell r="A3129" t="str">
            <v>Fenwick, Prof A</v>
          </cell>
          <cell r="K3129">
            <v>0</v>
          </cell>
          <cell r="R3129">
            <v>0</v>
          </cell>
        </row>
        <row r="3130">
          <cell r="A3130" t="str">
            <v>unknown &amp; general fund</v>
          </cell>
          <cell r="K3130">
            <v>0</v>
          </cell>
          <cell r="R3130">
            <v>0</v>
          </cell>
        </row>
        <row r="3131">
          <cell r="A3131" t="str">
            <v>unknown &amp; general fund</v>
          </cell>
          <cell r="K3131">
            <v>0</v>
          </cell>
          <cell r="R3131">
            <v>0</v>
          </cell>
        </row>
        <row r="3132">
          <cell r="A3132" t="str">
            <v>Fenwick, Prof A</v>
          </cell>
          <cell r="K3132">
            <v>0</v>
          </cell>
          <cell r="R3132">
            <v>0</v>
          </cell>
        </row>
        <row r="3133">
          <cell r="A3133" t="str">
            <v>unknown &amp; general fund</v>
          </cell>
          <cell r="K3133">
            <v>0</v>
          </cell>
          <cell r="R3133">
            <v>0</v>
          </cell>
        </row>
        <row r="3134">
          <cell r="A3134" t="str">
            <v>unknown &amp; general fund</v>
          </cell>
          <cell r="K3134">
            <v>0</v>
          </cell>
          <cell r="R3134">
            <v>0</v>
          </cell>
        </row>
        <row r="3135">
          <cell r="A3135" t="str">
            <v>unknown &amp; general fund</v>
          </cell>
          <cell r="K3135">
            <v>0</v>
          </cell>
          <cell r="R3135">
            <v>0</v>
          </cell>
        </row>
        <row r="3136">
          <cell r="A3136" t="str">
            <v>Fenwick, Prof A</v>
          </cell>
          <cell r="K3136">
            <v>0</v>
          </cell>
          <cell r="R3136">
            <v>0</v>
          </cell>
        </row>
        <row r="3137">
          <cell r="A3137" t="str">
            <v>Bassett, Dr D</v>
          </cell>
          <cell r="K3137">
            <v>0</v>
          </cell>
          <cell r="R3137">
            <v>0</v>
          </cell>
        </row>
        <row r="3138">
          <cell r="A3138" t="str">
            <v>Fenwick, Prof A</v>
          </cell>
          <cell r="K3138">
            <v>0</v>
          </cell>
          <cell r="R3138">
            <v>0</v>
          </cell>
        </row>
        <row r="3139">
          <cell r="A3139" t="str">
            <v>Fenwick, Prof A</v>
          </cell>
          <cell r="K3139">
            <v>0</v>
          </cell>
          <cell r="R3139">
            <v>0</v>
          </cell>
        </row>
        <row r="3140">
          <cell r="A3140" t="str">
            <v>unknown &amp; general fund</v>
          </cell>
          <cell r="K3140">
            <v>0</v>
          </cell>
          <cell r="R3140">
            <v>0</v>
          </cell>
        </row>
        <row r="3141">
          <cell r="A3141" t="str">
            <v>Lam, Prof EW</v>
          </cell>
          <cell r="K3141">
            <v>0</v>
          </cell>
          <cell r="R3141">
            <v>0</v>
          </cell>
        </row>
        <row r="3142">
          <cell r="A3142" t="str">
            <v>Fenwick, Prof A</v>
          </cell>
          <cell r="K3142">
            <v>0</v>
          </cell>
          <cell r="R3142">
            <v>0</v>
          </cell>
        </row>
        <row r="3143">
          <cell r="A3143" t="str">
            <v>unknown &amp; general fund</v>
          </cell>
          <cell r="K3143">
            <v>0</v>
          </cell>
          <cell r="R3143">
            <v>0</v>
          </cell>
        </row>
        <row r="3144">
          <cell r="A3144" t="str">
            <v>Fenwick, Prof A</v>
          </cell>
          <cell r="K3144">
            <v>0</v>
          </cell>
          <cell r="R3144">
            <v>0</v>
          </cell>
        </row>
        <row r="3145">
          <cell r="A3145" t="str">
            <v>Fenwick, Prof A</v>
          </cell>
          <cell r="K3145">
            <v>0</v>
          </cell>
          <cell r="R3145">
            <v>0</v>
          </cell>
        </row>
        <row r="3146">
          <cell r="A3146" t="str">
            <v>Fenwick, Prof A</v>
          </cell>
          <cell r="K3146">
            <v>0</v>
          </cell>
          <cell r="R3146">
            <v>0</v>
          </cell>
        </row>
        <row r="3147">
          <cell r="A3147" t="str">
            <v>unknown &amp; general fund</v>
          </cell>
          <cell r="K3147">
            <v>0</v>
          </cell>
          <cell r="R3147">
            <v>0</v>
          </cell>
        </row>
        <row r="3148">
          <cell r="A3148" t="str">
            <v>unknown &amp; general fund</v>
          </cell>
          <cell r="K3148">
            <v>0</v>
          </cell>
          <cell r="R3148">
            <v>0</v>
          </cell>
        </row>
        <row r="3149">
          <cell r="A3149" t="str">
            <v>Fenwick, Prof A</v>
          </cell>
          <cell r="K3149">
            <v>0</v>
          </cell>
          <cell r="R3149">
            <v>0</v>
          </cell>
        </row>
        <row r="3150">
          <cell r="A3150" t="str">
            <v>Fenwick, Prof A</v>
          </cell>
          <cell r="K3150">
            <v>0</v>
          </cell>
          <cell r="R3150">
            <v>0</v>
          </cell>
        </row>
        <row r="3151">
          <cell r="A3151" t="str">
            <v>Fenwick, Prof A</v>
          </cell>
          <cell r="K3151">
            <v>0</v>
          </cell>
          <cell r="R3151">
            <v>0</v>
          </cell>
        </row>
        <row r="3152">
          <cell r="A3152" t="str">
            <v>unknown &amp; general fund</v>
          </cell>
          <cell r="K3152">
            <v>0</v>
          </cell>
          <cell r="R3152">
            <v>0</v>
          </cell>
        </row>
        <row r="3153">
          <cell r="A3153" t="str">
            <v>unknown &amp; general fund</v>
          </cell>
          <cell r="K3153">
            <v>0</v>
          </cell>
          <cell r="R3153">
            <v>0</v>
          </cell>
        </row>
        <row r="3154">
          <cell r="A3154" t="str">
            <v>unknown &amp; general fund</v>
          </cell>
          <cell r="K3154">
            <v>0</v>
          </cell>
          <cell r="R3154">
            <v>0</v>
          </cell>
        </row>
        <row r="3155">
          <cell r="A3155" t="str">
            <v>Frost, Prof G</v>
          </cell>
          <cell r="K3155">
            <v>0</v>
          </cell>
          <cell r="R3155">
            <v>0</v>
          </cell>
        </row>
        <row r="3156">
          <cell r="A3156" t="str">
            <v>Fenwick, Prof A</v>
          </cell>
          <cell r="K3156">
            <v>0</v>
          </cell>
          <cell r="R3156">
            <v>0</v>
          </cell>
        </row>
        <row r="3157">
          <cell r="A3157" t="str">
            <v>Fenwick, Prof A</v>
          </cell>
          <cell r="K3157">
            <v>0</v>
          </cell>
          <cell r="R3157">
            <v>0</v>
          </cell>
        </row>
        <row r="3158">
          <cell r="A3158" t="str">
            <v>Alton, Prof E</v>
          </cell>
          <cell r="K3158">
            <v>0</v>
          </cell>
          <cell r="R3158">
            <v>0</v>
          </cell>
        </row>
        <row r="3159">
          <cell r="A3159" t="str">
            <v>Fenwick, Prof A</v>
          </cell>
          <cell r="K3159">
            <v>0</v>
          </cell>
          <cell r="R3159">
            <v>0</v>
          </cell>
        </row>
        <row r="3160">
          <cell r="A3160" t="str">
            <v>Fenwick, Prof A</v>
          </cell>
          <cell r="K3160">
            <v>0</v>
          </cell>
          <cell r="R3160">
            <v>0</v>
          </cell>
        </row>
        <row r="3161">
          <cell r="A3161" t="str">
            <v>unknown &amp; general fund</v>
          </cell>
          <cell r="K3161">
            <v>0</v>
          </cell>
          <cell r="R3161">
            <v>0</v>
          </cell>
        </row>
        <row r="3162">
          <cell r="A3162" t="str">
            <v>Fenwick, Prof A</v>
          </cell>
          <cell r="K3162">
            <v>0</v>
          </cell>
          <cell r="R3162">
            <v>0</v>
          </cell>
        </row>
        <row r="3163">
          <cell r="A3163" t="str">
            <v>Fenwick, Prof A</v>
          </cell>
          <cell r="K3163">
            <v>0</v>
          </cell>
          <cell r="R3163">
            <v>0</v>
          </cell>
        </row>
        <row r="3164">
          <cell r="A3164" t="str">
            <v>unknown &amp; general fund</v>
          </cell>
          <cell r="K3164">
            <v>0</v>
          </cell>
          <cell r="R3164">
            <v>0</v>
          </cell>
        </row>
        <row r="3165">
          <cell r="A3165" t="str">
            <v>Fenwick, Prof A</v>
          </cell>
          <cell r="K3165">
            <v>0</v>
          </cell>
          <cell r="R3165">
            <v>0</v>
          </cell>
        </row>
        <row r="3166">
          <cell r="A3166" t="str">
            <v>Fenwick, Prof A</v>
          </cell>
          <cell r="K3166">
            <v>0</v>
          </cell>
          <cell r="R3166">
            <v>0</v>
          </cell>
        </row>
        <row r="3167">
          <cell r="A3167" t="str">
            <v>Fenwick, Prof A</v>
          </cell>
          <cell r="K3167">
            <v>0</v>
          </cell>
          <cell r="R3167">
            <v>0</v>
          </cell>
        </row>
        <row r="3168">
          <cell r="A3168" t="str">
            <v>Fenwick, Prof A</v>
          </cell>
          <cell r="K3168">
            <v>0</v>
          </cell>
          <cell r="R3168">
            <v>0</v>
          </cell>
        </row>
        <row r="3169">
          <cell r="A3169" t="str">
            <v>Sharma, Dr P</v>
          </cell>
          <cell r="K3169">
            <v>0</v>
          </cell>
          <cell r="R3169">
            <v>0</v>
          </cell>
        </row>
        <row r="3170">
          <cell r="A3170" t="str">
            <v>unknown &amp; general fund</v>
          </cell>
          <cell r="K3170">
            <v>0</v>
          </cell>
          <cell r="R3170">
            <v>0</v>
          </cell>
        </row>
        <row r="3171">
          <cell r="A3171" t="str">
            <v>Fenwick, Prof A</v>
          </cell>
          <cell r="K3171">
            <v>0</v>
          </cell>
          <cell r="R3171">
            <v>0</v>
          </cell>
        </row>
        <row r="3172">
          <cell r="A3172" t="str">
            <v>Fenwick, Prof A</v>
          </cell>
          <cell r="K3172">
            <v>0</v>
          </cell>
          <cell r="R3172">
            <v>0</v>
          </cell>
        </row>
        <row r="3173">
          <cell r="A3173" t="str">
            <v>Leonard, Prof &amp; Thomas, Prof G</v>
          </cell>
          <cell r="K3173">
            <v>0</v>
          </cell>
          <cell r="R3173">
            <v>0</v>
          </cell>
        </row>
        <row r="3174">
          <cell r="A3174" t="str">
            <v>Fenwick, Prof A</v>
          </cell>
          <cell r="K3174">
            <v>0</v>
          </cell>
          <cell r="R3174">
            <v>0</v>
          </cell>
        </row>
        <row r="3175">
          <cell r="A3175" t="str">
            <v>unknown &amp; general fund</v>
          </cell>
          <cell r="K3175">
            <v>0</v>
          </cell>
          <cell r="R3175">
            <v>0</v>
          </cell>
        </row>
        <row r="3176">
          <cell r="A3176" t="str">
            <v>unknown &amp; general fund</v>
          </cell>
          <cell r="K3176">
            <v>0</v>
          </cell>
          <cell r="R3176">
            <v>0</v>
          </cell>
        </row>
        <row r="3177">
          <cell r="A3177" t="str">
            <v>Fenwick, Prof A</v>
          </cell>
          <cell r="K3177">
            <v>0</v>
          </cell>
          <cell r="R3177">
            <v>0</v>
          </cell>
        </row>
        <row r="3178">
          <cell r="A3178" t="str">
            <v>unknown &amp; general fund</v>
          </cell>
          <cell r="K3178">
            <v>0</v>
          </cell>
          <cell r="R3178">
            <v>0</v>
          </cell>
        </row>
        <row r="3179">
          <cell r="A3179" t="str">
            <v>unknown &amp; general fund</v>
          </cell>
          <cell r="K3179">
            <v>0</v>
          </cell>
          <cell r="R3179">
            <v>0</v>
          </cell>
        </row>
        <row r="3180">
          <cell r="A3180" t="str">
            <v>unknown &amp; general fund</v>
          </cell>
          <cell r="K3180">
            <v>0</v>
          </cell>
          <cell r="R3180">
            <v>0</v>
          </cell>
        </row>
        <row r="3181">
          <cell r="A3181" t="str">
            <v>Fenwick, Prof A</v>
          </cell>
          <cell r="K3181">
            <v>0</v>
          </cell>
          <cell r="R3181">
            <v>0</v>
          </cell>
        </row>
        <row r="3182">
          <cell r="A3182" t="str">
            <v>Fenwick, Prof A</v>
          </cell>
          <cell r="K3182">
            <v>0</v>
          </cell>
          <cell r="R3182">
            <v>0</v>
          </cell>
        </row>
        <row r="3183">
          <cell r="A3183" t="str">
            <v>unknown &amp; general fund</v>
          </cell>
          <cell r="K3183">
            <v>0</v>
          </cell>
          <cell r="R3183">
            <v>0</v>
          </cell>
        </row>
        <row r="3184">
          <cell r="A3184" t="str">
            <v>Fenwick, Prof A</v>
          </cell>
          <cell r="K3184">
            <v>0</v>
          </cell>
          <cell r="R3184">
            <v>0</v>
          </cell>
        </row>
        <row r="3185">
          <cell r="A3185" t="str">
            <v>unknown &amp; general fund</v>
          </cell>
          <cell r="K3185">
            <v>0</v>
          </cell>
          <cell r="R3185">
            <v>0</v>
          </cell>
        </row>
        <row r="3186">
          <cell r="A3186" t="str">
            <v>Fenwick, Prof A</v>
          </cell>
          <cell r="K3186">
            <v>0</v>
          </cell>
          <cell r="R3186">
            <v>0</v>
          </cell>
        </row>
        <row r="3187">
          <cell r="A3187" t="str">
            <v>Fenwick, Prof A</v>
          </cell>
          <cell r="K3187">
            <v>0</v>
          </cell>
          <cell r="R3187">
            <v>0</v>
          </cell>
        </row>
        <row r="3188">
          <cell r="A3188" t="str">
            <v>fenwick, Prof A</v>
          </cell>
          <cell r="K3188">
            <v>0</v>
          </cell>
          <cell r="R3188">
            <v>0</v>
          </cell>
        </row>
        <row r="3189">
          <cell r="A3189" t="str">
            <v>unknown &amp; general fund</v>
          </cell>
          <cell r="K3189">
            <v>0</v>
          </cell>
          <cell r="R3189">
            <v>0</v>
          </cell>
        </row>
        <row r="3190">
          <cell r="A3190" t="str">
            <v>Fenwick, Prof A</v>
          </cell>
          <cell r="K3190">
            <v>0</v>
          </cell>
          <cell r="R3190">
            <v>0</v>
          </cell>
        </row>
        <row r="3191">
          <cell r="A3191" t="str">
            <v>Fenwick, Prof A</v>
          </cell>
          <cell r="K3191">
            <v>0</v>
          </cell>
          <cell r="R3191">
            <v>0</v>
          </cell>
        </row>
        <row r="3192">
          <cell r="A3192" t="str">
            <v>unknown &amp; general fund</v>
          </cell>
          <cell r="K3192">
            <v>0</v>
          </cell>
          <cell r="R3192">
            <v>0</v>
          </cell>
        </row>
        <row r="3193">
          <cell r="A3193" t="str">
            <v>unknown &amp; general fund</v>
          </cell>
          <cell r="K3193">
            <v>0</v>
          </cell>
          <cell r="R3193">
            <v>0</v>
          </cell>
        </row>
        <row r="3194">
          <cell r="A3194" t="str">
            <v>unknown &amp; general fund</v>
          </cell>
          <cell r="K3194">
            <v>0</v>
          </cell>
          <cell r="R3194">
            <v>0</v>
          </cell>
        </row>
        <row r="3195">
          <cell r="A3195" t="str">
            <v>unknown &amp; general fund</v>
          </cell>
          <cell r="K3195">
            <v>0</v>
          </cell>
          <cell r="R3195">
            <v>0</v>
          </cell>
        </row>
        <row r="3196">
          <cell r="A3196" t="str">
            <v>unknown &amp; general fund</v>
          </cell>
          <cell r="K3196">
            <v>0</v>
          </cell>
          <cell r="R3196">
            <v>0</v>
          </cell>
        </row>
        <row r="3197">
          <cell r="A3197" t="str">
            <v>unknown &amp; general fund</v>
          </cell>
          <cell r="K3197">
            <v>0</v>
          </cell>
          <cell r="R3197">
            <v>0</v>
          </cell>
        </row>
        <row r="3198">
          <cell r="A3198" t="str">
            <v>Fenwick, Prof A</v>
          </cell>
          <cell r="K3198">
            <v>0</v>
          </cell>
          <cell r="R3198">
            <v>0</v>
          </cell>
        </row>
        <row r="3199">
          <cell r="A3199" t="str">
            <v>Fenwick, Prof A</v>
          </cell>
          <cell r="K3199">
            <v>0</v>
          </cell>
          <cell r="R3199">
            <v>0</v>
          </cell>
        </row>
        <row r="3200">
          <cell r="A3200" t="str">
            <v>Stebbing, Dr J</v>
          </cell>
          <cell r="K3200">
            <v>0</v>
          </cell>
          <cell r="R3200">
            <v>0</v>
          </cell>
        </row>
        <row r="3201">
          <cell r="A3201" t="str">
            <v>unknown &amp; general fund</v>
          </cell>
          <cell r="K3201">
            <v>0</v>
          </cell>
          <cell r="R3201">
            <v>0</v>
          </cell>
        </row>
        <row r="3202">
          <cell r="A3202" t="str">
            <v>Johnston, Prof S</v>
          </cell>
          <cell r="K3202">
            <v>0</v>
          </cell>
          <cell r="R3202">
            <v>0</v>
          </cell>
        </row>
        <row r="3203">
          <cell r="A3203" t="str">
            <v>Fenwick, Prof A</v>
          </cell>
          <cell r="K3203">
            <v>0</v>
          </cell>
          <cell r="R3203">
            <v>0</v>
          </cell>
        </row>
        <row r="3204">
          <cell r="A3204" t="str">
            <v>Fenwick, Prof A</v>
          </cell>
          <cell r="K3204">
            <v>0</v>
          </cell>
          <cell r="R3204">
            <v>0</v>
          </cell>
        </row>
        <row r="3205">
          <cell r="A3205" t="str">
            <v>Fenwick, Prof A</v>
          </cell>
          <cell r="K3205">
            <v>0</v>
          </cell>
          <cell r="R3205">
            <v>0</v>
          </cell>
        </row>
        <row r="3206">
          <cell r="A3206" t="str">
            <v>Fenwick, Prof A</v>
          </cell>
          <cell r="K3206">
            <v>0</v>
          </cell>
          <cell r="R3206">
            <v>0</v>
          </cell>
        </row>
        <row r="3207">
          <cell r="A3207" t="str">
            <v>unknown &amp; general fund</v>
          </cell>
          <cell r="K3207">
            <v>0</v>
          </cell>
          <cell r="R3207">
            <v>0</v>
          </cell>
        </row>
        <row r="3208">
          <cell r="A3208" t="str">
            <v>Fenwick, Prof A</v>
          </cell>
          <cell r="K3208">
            <v>0</v>
          </cell>
          <cell r="R3208">
            <v>0</v>
          </cell>
        </row>
        <row r="3209">
          <cell r="A3209" t="str">
            <v>unknown &amp; general fund</v>
          </cell>
          <cell r="K3209">
            <v>0</v>
          </cell>
          <cell r="R3209">
            <v>0</v>
          </cell>
        </row>
        <row r="3210">
          <cell r="A3210" t="str">
            <v>unknown &amp; general fund</v>
          </cell>
          <cell r="K3210">
            <v>0</v>
          </cell>
          <cell r="R3210">
            <v>0</v>
          </cell>
        </row>
        <row r="3211">
          <cell r="A3211" t="str">
            <v>Fenwick, Prof A</v>
          </cell>
          <cell r="K3211">
            <v>0</v>
          </cell>
          <cell r="R3211">
            <v>0</v>
          </cell>
        </row>
        <row r="3212">
          <cell r="A3212" t="str">
            <v>Metabolic Medicine</v>
          </cell>
          <cell r="K3212">
            <v>0</v>
          </cell>
          <cell r="R3212">
            <v>0</v>
          </cell>
        </row>
        <row r="3213">
          <cell r="A3213" t="str">
            <v>Fenwick, Prof A</v>
          </cell>
          <cell r="K3213">
            <v>0</v>
          </cell>
          <cell r="R3213">
            <v>0</v>
          </cell>
        </row>
        <row r="3214">
          <cell r="A3214" t="str">
            <v>Fenwick, Prof A</v>
          </cell>
          <cell r="K3214">
            <v>0</v>
          </cell>
          <cell r="R3214">
            <v>0</v>
          </cell>
        </row>
        <row r="3215">
          <cell r="A3215" t="str">
            <v>Fenwick, Prof A</v>
          </cell>
          <cell r="K3215">
            <v>0</v>
          </cell>
          <cell r="R3215">
            <v>0</v>
          </cell>
        </row>
        <row r="3216">
          <cell r="A3216" t="str">
            <v>unknown &amp; general fund</v>
          </cell>
          <cell r="K3216">
            <v>0</v>
          </cell>
          <cell r="R3216">
            <v>0</v>
          </cell>
        </row>
        <row r="3217">
          <cell r="A3217" t="str">
            <v>unknown &amp; general fund</v>
          </cell>
          <cell r="K3217">
            <v>0</v>
          </cell>
          <cell r="R3217">
            <v>0</v>
          </cell>
        </row>
        <row r="3218">
          <cell r="A3218" t="str">
            <v>Fenwick, Prof A</v>
          </cell>
          <cell r="K3218">
            <v>0</v>
          </cell>
          <cell r="R3218">
            <v>0</v>
          </cell>
        </row>
        <row r="3219">
          <cell r="A3219" t="str">
            <v>Fenwick, Prof A</v>
          </cell>
          <cell r="K3219">
            <v>0</v>
          </cell>
          <cell r="R3219">
            <v>0</v>
          </cell>
        </row>
        <row r="3220">
          <cell r="A3220" t="str">
            <v>Fenwick, Prof A</v>
          </cell>
          <cell r="K3220">
            <v>0</v>
          </cell>
          <cell r="R3220">
            <v>0</v>
          </cell>
        </row>
        <row r="3221">
          <cell r="A3221" t="str">
            <v>Frost, Prof G</v>
          </cell>
          <cell r="K3221">
            <v>0</v>
          </cell>
          <cell r="R3221">
            <v>0</v>
          </cell>
        </row>
        <row r="3222">
          <cell r="A3222" t="str">
            <v>Stevens, Dr M</v>
          </cell>
          <cell r="K3222">
            <v>0</v>
          </cell>
          <cell r="R3222">
            <v>0</v>
          </cell>
        </row>
        <row r="3223">
          <cell r="A3223" t="str">
            <v>Stevens, Dr M</v>
          </cell>
          <cell r="K3223">
            <v>0</v>
          </cell>
          <cell r="R3223">
            <v>0</v>
          </cell>
        </row>
        <row r="3224">
          <cell r="A3224" t="str">
            <v>Fenwick, Prof A</v>
          </cell>
          <cell r="K3224">
            <v>0</v>
          </cell>
          <cell r="R3224">
            <v>0</v>
          </cell>
        </row>
        <row r="3225">
          <cell r="A3225" t="str">
            <v>unknown &amp; general fund</v>
          </cell>
          <cell r="K3225">
            <v>0</v>
          </cell>
          <cell r="R3225">
            <v>0</v>
          </cell>
        </row>
        <row r="3226">
          <cell r="A3226" t="str">
            <v>unknown &amp; general fund</v>
          </cell>
          <cell r="K3226">
            <v>0</v>
          </cell>
          <cell r="R3226">
            <v>0</v>
          </cell>
        </row>
        <row r="3227">
          <cell r="A3227" t="str">
            <v>Fenwick, Prof A</v>
          </cell>
          <cell r="K3227">
            <v>0</v>
          </cell>
          <cell r="R3227">
            <v>0</v>
          </cell>
        </row>
        <row r="3228">
          <cell r="A3228" t="str">
            <v>Fenwick, Prof A</v>
          </cell>
          <cell r="K3228">
            <v>0</v>
          </cell>
          <cell r="R3228">
            <v>0</v>
          </cell>
        </row>
        <row r="3229">
          <cell r="A3229" t="str">
            <v>unknown &amp; general fund</v>
          </cell>
          <cell r="K3229">
            <v>0</v>
          </cell>
          <cell r="R3229">
            <v>0</v>
          </cell>
        </row>
        <row r="3230">
          <cell r="A3230" t="str">
            <v>unknown &amp; general fund</v>
          </cell>
          <cell r="K3230">
            <v>0</v>
          </cell>
          <cell r="R3230">
            <v>0</v>
          </cell>
        </row>
        <row r="3231">
          <cell r="A3231" t="str">
            <v>Haskard, Prof D</v>
          </cell>
          <cell r="K3231">
            <v>0</v>
          </cell>
          <cell r="R3231">
            <v>0</v>
          </cell>
        </row>
        <row r="3232">
          <cell r="A3232" t="str">
            <v>Fenwick, Prof A</v>
          </cell>
          <cell r="K3232">
            <v>0</v>
          </cell>
          <cell r="R3232">
            <v>0</v>
          </cell>
        </row>
        <row r="3233">
          <cell r="A3233" t="str">
            <v>unknown &amp; general fund</v>
          </cell>
          <cell r="K3233">
            <v>0</v>
          </cell>
          <cell r="R3233">
            <v>0</v>
          </cell>
        </row>
        <row r="3234">
          <cell r="A3234" t="str">
            <v>unknown &amp; general fund</v>
          </cell>
          <cell r="K3234">
            <v>0</v>
          </cell>
          <cell r="R3234">
            <v>0</v>
          </cell>
        </row>
        <row r="3235">
          <cell r="A3235" t="str">
            <v>Fenwick, Prof A</v>
          </cell>
          <cell r="K3235">
            <v>0</v>
          </cell>
          <cell r="R3235">
            <v>0</v>
          </cell>
        </row>
        <row r="3236">
          <cell r="A3236" t="str">
            <v>unknown &amp; general fund</v>
          </cell>
          <cell r="K3236">
            <v>0</v>
          </cell>
          <cell r="R3236">
            <v>0</v>
          </cell>
        </row>
        <row r="3237">
          <cell r="A3237" t="str">
            <v>unknown &amp; general fund</v>
          </cell>
          <cell r="K3237">
            <v>0</v>
          </cell>
          <cell r="R3237">
            <v>0</v>
          </cell>
        </row>
        <row r="3238">
          <cell r="A3238" t="str">
            <v>Fenwick, Prof A</v>
          </cell>
          <cell r="K3238">
            <v>0</v>
          </cell>
          <cell r="R3238">
            <v>0</v>
          </cell>
        </row>
        <row r="3239">
          <cell r="A3239" t="str">
            <v>Fenwick, Prof A</v>
          </cell>
          <cell r="K3239">
            <v>0</v>
          </cell>
          <cell r="R3239">
            <v>0</v>
          </cell>
        </row>
        <row r="3240">
          <cell r="A3240" t="str">
            <v>Fenwick, Prof A</v>
          </cell>
          <cell r="K3240">
            <v>0</v>
          </cell>
          <cell r="R3240">
            <v>0</v>
          </cell>
        </row>
        <row r="3241">
          <cell r="A3241" t="str">
            <v>unknown &amp; general fund</v>
          </cell>
          <cell r="K3241">
            <v>0</v>
          </cell>
          <cell r="R3241">
            <v>0</v>
          </cell>
        </row>
        <row r="3242">
          <cell r="A3242" t="str">
            <v>unknown &amp; general fund</v>
          </cell>
          <cell r="K3242">
            <v>0</v>
          </cell>
          <cell r="R3242">
            <v>0</v>
          </cell>
        </row>
        <row r="3243">
          <cell r="A3243" t="str">
            <v>Fenwick, Prof A</v>
          </cell>
          <cell r="K3243">
            <v>0</v>
          </cell>
          <cell r="R3243">
            <v>0</v>
          </cell>
        </row>
        <row r="3244">
          <cell r="A3244" t="str">
            <v>Fenwick, Prof A</v>
          </cell>
          <cell r="K3244">
            <v>0</v>
          </cell>
          <cell r="R3244">
            <v>0</v>
          </cell>
        </row>
        <row r="3245">
          <cell r="A3245" t="str">
            <v>Fenwick, Prof A</v>
          </cell>
          <cell r="K3245">
            <v>0</v>
          </cell>
          <cell r="R3245">
            <v>0</v>
          </cell>
        </row>
        <row r="3246">
          <cell r="A3246" t="str">
            <v>ICSM Alumni Membership</v>
          </cell>
          <cell r="K3246">
            <v>0</v>
          </cell>
          <cell r="R3246">
            <v>0</v>
          </cell>
        </row>
        <row r="3247">
          <cell r="A3247" t="str">
            <v>ICSM Alumni Membership</v>
          </cell>
          <cell r="K3247">
            <v>0</v>
          </cell>
          <cell r="R3247">
            <v>0</v>
          </cell>
        </row>
        <row r="3248">
          <cell r="A3248" t="str">
            <v>ICSM Alumni Membership</v>
          </cell>
          <cell r="K3248">
            <v>0</v>
          </cell>
          <cell r="R3248">
            <v>0</v>
          </cell>
        </row>
        <row r="3249">
          <cell r="A3249" t="str">
            <v>Charing Cross Alumni  - closed</v>
          </cell>
          <cell r="K3249">
            <v>0</v>
          </cell>
          <cell r="R3249">
            <v>0</v>
          </cell>
        </row>
        <row r="3250">
          <cell r="A3250" t="str">
            <v>Charing Cross Alumni  - closed</v>
          </cell>
          <cell r="K3250">
            <v>0</v>
          </cell>
          <cell r="R3250">
            <v>0</v>
          </cell>
        </row>
        <row r="3251">
          <cell r="A3251" t="str">
            <v>unknown &amp; general fund</v>
          </cell>
          <cell r="K3251">
            <v>0</v>
          </cell>
          <cell r="R3251">
            <v>0</v>
          </cell>
        </row>
        <row r="3252">
          <cell r="A3252" t="str">
            <v>unknown &amp; general fund</v>
          </cell>
          <cell r="K3252">
            <v>0</v>
          </cell>
          <cell r="R3252">
            <v>0</v>
          </cell>
        </row>
        <row r="3253">
          <cell r="A3253" t="str">
            <v>unknown &amp; general fund</v>
          </cell>
          <cell r="K3253">
            <v>0</v>
          </cell>
          <cell r="R3253">
            <v>0</v>
          </cell>
        </row>
        <row r="3254">
          <cell r="A3254" t="str">
            <v>unknown &amp; general fund</v>
          </cell>
          <cell r="K3254">
            <v>0</v>
          </cell>
          <cell r="R3254">
            <v>0</v>
          </cell>
        </row>
        <row r="3255">
          <cell r="A3255" t="str">
            <v>Fenwick, Prof A</v>
          </cell>
          <cell r="K3255">
            <v>0</v>
          </cell>
          <cell r="R3255">
            <v>0</v>
          </cell>
        </row>
        <row r="3256">
          <cell r="A3256" t="str">
            <v>Fenwick, Prof A</v>
          </cell>
          <cell r="K3256">
            <v>0</v>
          </cell>
          <cell r="R3256">
            <v>0</v>
          </cell>
        </row>
        <row r="3257">
          <cell r="A3257" t="str">
            <v>Fenwick, Prof A</v>
          </cell>
          <cell r="K3257">
            <v>0</v>
          </cell>
          <cell r="R3257">
            <v>0</v>
          </cell>
        </row>
        <row r="3258">
          <cell r="A3258" t="str">
            <v>unknown &amp; general fund</v>
          </cell>
          <cell r="K3258">
            <v>0</v>
          </cell>
          <cell r="R3258">
            <v>0</v>
          </cell>
        </row>
        <row r="3259">
          <cell r="A3259" t="str">
            <v>unknown &amp; general fund</v>
          </cell>
          <cell r="K3259">
            <v>0</v>
          </cell>
          <cell r="R3259">
            <v>0</v>
          </cell>
        </row>
        <row r="3260">
          <cell r="A3260" t="str">
            <v>unknown &amp; general fund</v>
          </cell>
          <cell r="K3260">
            <v>0</v>
          </cell>
          <cell r="R3260">
            <v>0</v>
          </cell>
        </row>
        <row r="3261">
          <cell r="A3261" t="str">
            <v>unknown &amp; general fund</v>
          </cell>
          <cell r="K3261">
            <v>0</v>
          </cell>
          <cell r="R3261">
            <v>0</v>
          </cell>
        </row>
        <row r="3262">
          <cell r="A3262" t="str">
            <v>unknown &amp; general fund</v>
          </cell>
          <cell r="K3262">
            <v>0</v>
          </cell>
          <cell r="R3262">
            <v>0</v>
          </cell>
        </row>
        <row r="3263">
          <cell r="A3263" t="str">
            <v>unknown &amp; general fund</v>
          </cell>
          <cell r="K3263">
            <v>0</v>
          </cell>
          <cell r="R3263">
            <v>0</v>
          </cell>
        </row>
        <row r="3264">
          <cell r="A3264" t="str">
            <v>unknown &amp; general fund</v>
          </cell>
          <cell r="K3264">
            <v>0</v>
          </cell>
          <cell r="R3264">
            <v>0</v>
          </cell>
        </row>
        <row r="3265">
          <cell r="A3265" t="str">
            <v>Fenwick, Prof A</v>
          </cell>
          <cell r="K3265">
            <v>0</v>
          </cell>
          <cell r="R3265">
            <v>0</v>
          </cell>
        </row>
        <row r="3266">
          <cell r="A3266" t="str">
            <v>Fenwick, Prof A</v>
          </cell>
          <cell r="K3266">
            <v>0</v>
          </cell>
          <cell r="R3266">
            <v>0</v>
          </cell>
        </row>
        <row r="3267">
          <cell r="A3267" t="str">
            <v>unknown &amp; general fund</v>
          </cell>
          <cell r="K3267">
            <v>0</v>
          </cell>
          <cell r="R3267">
            <v>0</v>
          </cell>
        </row>
        <row r="3268">
          <cell r="A3268" t="str">
            <v>Fenwick, Prof A</v>
          </cell>
          <cell r="K3268">
            <v>0</v>
          </cell>
          <cell r="R3268">
            <v>0</v>
          </cell>
        </row>
        <row r="3269">
          <cell r="A3269" t="str">
            <v>unknown &amp; general fund</v>
          </cell>
          <cell r="K3269">
            <v>0</v>
          </cell>
          <cell r="R3269">
            <v>0</v>
          </cell>
        </row>
        <row r="3270">
          <cell r="A3270" t="str">
            <v>unknown &amp; general fund</v>
          </cell>
          <cell r="K3270">
            <v>0</v>
          </cell>
          <cell r="R3270">
            <v>0</v>
          </cell>
        </row>
        <row r="3271">
          <cell r="A3271" t="str">
            <v>unknown &amp; general fund</v>
          </cell>
          <cell r="K3271">
            <v>0</v>
          </cell>
          <cell r="R3271">
            <v>0</v>
          </cell>
        </row>
        <row r="3272">
          <cell r="A3272" t="str">
            <v>Fenwick, Prof A</v>
          </cell>
          <cell r="K3272">
            <v>0</v>
          </cell>
          <cell r="R3272">
            <v>0</v>
          </cell>
        </row>
        <row r="3273">
          <cell r="A3273" t="str">
            <v>Fenwick, Prof A</v>
          </cell>
          <cell r="K3273">
            <v>0</v>
          </cell>
          <cell r="R3273">
            <v>0</v>
          </cell>
        </row>
        <row r="3274">
          <cell r="A3274" t="str">
            <v>unknown &amp; general fund</v>
          </cell>
          <cell r="K3274">
            <v>0</v>
          </cell>
          <cell r="R3274">
            <v>0</v>
          </cell>
        </row>
        <row r="3275">
          <cell r="A3275" t="str">
            <v>Fenwick, Prof A</v>
          </cell>
          <cell r="K3275">
            <v>0</v>
          </cell>
          <cell r="R3275">
            <v>0</v>
          </cell>
        </row>
        <row r="3276">
          <cell r="A3276" t="str">
            <v>unknown &amp; general fund</v>
          </cell>
          <cell r="K3276">
            <v>0</v>
          </cell>
          <cell r="R3276">
            <v>0</v>
          </cell>
        </row>
        <row r="3277">
          <cell r="A3277" t="str">
            <v>unknown &amp; general fund</v>
          </cell>
          <cell r="K3277">
            <v>0</v>
          </cell>
          <cell r="R3277">
            <v>0</v>
          </cell>
        </row>
        <row r="3278">
          <cell r="A3278" t="str">
            <v>unknown &amp; general fund</v>
          </cell>
          <cell r="K3278">
            <v>0</v>
          </cell>
          <cell r="R3278">
            <v>0</v>
          </cell>
        </row>
        <row r="3279">
          <cell r="A3279" t="str">
            <v>Fenwick, Prof A</v>
          </cell>
          <cell r="K3279">
            <v>0</v>
          </cell>
          <cell r="R3279">
            <v>0</v>
          </cell>
        </row>
        <row r="3280">
          <cell r="A3280" t="str">
            <v>Fenwick, Prof A</v>
          </cell>
          <cell r="K3280">
            <v>0</v>
          </cell>
          <cell r="R3280">
            <v>0</v>
          </cell>
        </row>
        <row r="3281">
          <cell r="A3281" t="str">
            <v>Fenwick, Prof A</v>
          </cell>
          <cell r="K3281">
            <v>0</v>
          </cell>
          <cell r="R3281">
            <v>0</v>
          </cell>
        </row>
        <row r="3282">
          <cell r="A3282" t="str">
            <v>Fenwick, Prof A</v>
          </cell>
          <cell r="K3282">
            <v>0</v>
          </cell>
          <cell r="R3282">
            <v>0</v>
          </cell>
        </row>
        <row r="3283">
          <cell r="A3283" t="str">
            <v>unknown &amp; general fund</v>
          </cell>
          <cell r="K3283">
            <v>0</v>
          </cell>
          <cell r="R3283">
            <v>0</v>
          </cell>
        </row>
        <row r="3284">
          <cell r="A3284" t="str">
            <v>unknown &amp; general fund</v>
          </cell>
          <cell r="K3284">
            <v>0</v>
          </cell>
          <cell r="R3284">
            <v>0</v>
          </cell>
        </row>
        <row r="3285">
          <cell r="A3285" t="str">
            <v>Fenwick, Prof A</v>
          </cell>
          <cell r="K3285">
            <v>0</v>
          </cell>
          <cell r="R3285">
            <v>0</v>
          </cell>
        </row>
        <row r="3286">
          <cell r="A3286" t="str">
            <v>Fenwick, Prof A</v>
          </cell>
          <cell r="K3286">
            <v>0</v>
          </cell>
          <cell r="R3286">
            <v>0</v>
          </cell>
        </row>
        <row r="3287">
          <cell r="A3287" t="str">
            <v>Fenwick, Prof A</v>
          </cell>
          <cell r="K3287">
            <v>0</v>
          </cell>
          <cell r="R3287">
            <v>0</v>
          </cell>
        </row>
        <row r="3288">
          <cell r="A3288" t="str">
            <v>Fenwick, Prof A</v>
          </cell>
          <cell r="K3288">
            <v>0</v>
          </cell>
          <cell r="R3288">
            <v>0</v>
          </cell>
        </row>
        <row r="3289">
          <cell r="A3289" t="str">
            <v>unknown &amp; general fund</v>
          </cell>
          <cell r="K3289">
            <v>0</v>
          </cell>
          <cell r="R3289">
            <v>0</v>
          </cell>
        </row>
        <row r="3290">
          <cell r="A3290" t="str">
            <v>unknown &amp; general fund</v>
          </cell>
          <cell r="K3290">
            <v>0</v>
          </cell>
          <cell r="R3290">
            <v>0</v>
          </cell>
        </row>
        <row r="3291">
          <cell r="A3291" t="str">
            <v>unknown &amp; general fund</v>
          </cell>
          <cell r="K3291">
            <v>0</v>
          </cell>
          <cell r="R3291">
            <v>0</v>
          </cell>
        </row>
        <row r="3292">
          <cell r="A3292" t="str">
            <v>unknown &amp; general fund</v>
          </cell>
          <cell r="K3292">
            <v>0</v>
          </cell>
          <cell r="R3292">
            <v>0</v>
          </cell>
        </row>
        <row r="3293">
          <cell r="A3293" t="str">
            <v>Fenwick, Prof A</v>
          </cell>
          <cell r="K3293">
            <v>0</v>
          </cell>
          <cell r="R3293">
            <v>0</v>
          </cell>
        </row>
        <row r="3294">
          <cell r="A3294" t="str">
            <v>unknown &amp; general fund</v>
          </cell>
          <cell r="K3294">
            <v>0</v>
          </cell>
          <cell r="R3294">
            <v>0</v>
          </cell>
        </row>
        <row r="3295">
          <cell r="A3295" t="str">
            <v>unknown &amp; general fund</v>
          </cell>
          <cell r="K3295">
            <v>0</v>
          </cell>
          <cell r="R3295">
            <v>0</v>
          </cell>
        </row>
        <row r="3296">
          <cell r="A3296" t="str">
            <v>unknown &amp; general fund</v>
          </cell>
          <cell r="K3296">
            <v>0</v>
          </cell>
          <cell r="R3296">
            <v>0</v>
          </cell>
        </row>
        <row r="3297">
          <cell r="A3297" t="str">
            <v>unknown &amp; general fund</v>
          </cell>
          <cell r="K3297">
            <v>0</v>
          </cell>
          <cell r="R3297">
            <v>0</v>
          </cell>
        </row>
        <row r="3298">
          <cell r="A3298" t="str">
            <v>Fenwick, Prof A</v>
          </cell>
          <cell r="K3298">
            <v>0</v>
          </cell>
          <cell r="R3298">
            <v>0</v>
          </cell>
        </row>
        <row r="3299">
          <cell r="A3299" t="str">
            <v>unknown &amp; general fund</v>
          </cell>
          <cell r="K3299">
            <v>0</v>
          </cell>
          <cell r="R3299">
            <v>0</v>
          </cell>
        </row>
        <row r="3300">
          <cell r="A3300" t="str">
            <v>unknown &amp; general fund</v>
          </cell>
          <cell r="K3300">
            <v>0</v>
          </cell>
          <cell r="R3300">
            <v>0</v>
          </cell>
        </row>
        <row r="3301">
          <cell r="A3301" t="str">
            <v>unknown &amp; general fund</v>
          </cell>
          <cell r="K3301">
            <v>0</v>
          </cell>
          <cell r="R3301">
            <v>0</v>
          </cell>
        </row>
        <row r="3302">
          <cell r="A3302" t="str">
            <v>unknown &amp; general fund</v>
          </cell>
          <cell r="K3302">
            <v>0</v>
          </cell>
          <cell r="R3302">
            <v>0</v>
          </cell>
        </row>
        <row r="3303">
          <cell r="A3303" t="str">
            <v>Fenwick, Prof A</v>
          </cell>
          <cell r="K3303">
            <v>0</v>
          </cell>
          <cell r="R3303">
            <v>0</v>
          </cell>
        </row>
        <row r="3304">
          <cell r="A3304" t="str">
            <v>unknown &amp; general fund</v>
          </cell>
          <cell r="K3304">
            <v>0</v>
          </cell>
          <cell r="R3304">
            <v>0</v>
          </cell>
        </row>
        <row r="3305">
          <cell r="A3305" t="str">
            <v>Fenwick, Prof A</v>
          </cell>
          <cell r="K3305">
            <v>0</v>
          </cell>
          <cell r="R3305">
            <v>0</v>
          </cell>
        </row>
        <row r="3306">
          <cell r="A3306" t="str">
            <v>Fenwick, Prof A</v>
          </cell>
          <cell r="K3306">
            <v>0</v>
          </cell>
          <cell r="R3306">
            <v>0</v>
          </cell>
        </row>
        <row r="3307">
          <cell r="A3307" t="str">
            <v>Fenwick, Prof A</v>
          </cell>
          <cell r="K3307">
            <v>0</v>
          </cell>
          <cell r="R3307">
            <v>0</v>
          </cell>
        </row>
        <row r="3308">
          <cell r="A3308" t="str">
            <v>unknown &amp; general fund</v>
          </cell>
          <cell r="K3308">
            <v>0</v>
          </cell>
          <cell r="R3308">
            <v>0</v>
          </cell>
        </row>
        <row r="3309">
          <cell r="A3309" t="str">
            <v>unknown &amp; general fund</v>
          </cell>
          <cell r="K3309">
            <v>0</v>
          </cell>
          <cell r="R3309">
            <v>0</v>
          </cell>
        </row>
        <row r="3310">
          <cell r="A3310" t="str">
            <v>unknown &amp; general fund</v>
          </cell>
          <cell r="K3310">
            <v>0</v>
          </cell>
          <cell r="R3310">
            <v>0</v>
          </cell>
        </row>
        <row r="3311">
          <cell r="A3311" t="str">
            <v>unknown &amp; general fund</v>
          </cell>
          <cell r="K3311">
            <v>0</v>
          </cell>
          <cell r="R3311">
            <v>0</v>
          </cell>
        </row>
        <row r="3312">
          <cell r="A3312" t="str">
            <v>unknown &amp; general fund</v>
          </cell>
          <cell r="K3312">
            <v>0</v>
          </cell>
          <cell r="R3312">
            <v>0</v>
          </cell>
        </row>
        <row r="3313">
          <cell r="A3313" t="str">
            <v>Fenwick, Prof A</v>
          </cell>
          <cell r="K3313">
            <v>0</v>
          </cell>
          <cell r="R3313">
            <v>0</v>
          </cell>
        </row>
        <row r="3314">
          <cell r="A3314" t="str">
            <v>Fenwick, Prof A</v>
          </cell>
          <cell r="K3314">
            <v>0</v>
          </cell>
          <cell r="R3314">
            <v>0</v>
          </cell>
        </row>
        <row r="3315">
          <cell r="A3315" t="str">
            <v>unknown &amp; general fund</v>
          </cell>
          <cell r="K3315">
            <v>0</v>
          </cell>
          <cell r="R3315">
            <v>0</v>
          </cell>
        </row>
        <row r="3316">
          <cell r="A3316" t="str">
            <v>unknown &amp; general fund</v>
          </cell>
          <cell r="K3316">
            <v>0</v>
          </cell>
          <cell r="R3316">
            <v>0</v>
          </cell>
        </row>
        <row r="3317">
          <cell r="A3317" t="str">
            <v>Fenwick, Prof A</v>
          </cell>
          <cell r="K3317">
            <v>0</v>
          </cell>
          <cell r="R3317">
            <v>0</v>
          </cell>
        </row>
        <row r="3318">
          <cell r="A3318" t="str">
            <v>Fenwick, Prof A</v>
          </cell>
          <cell r="K3318">
            <v>0</v>
          </cell>
          <cell r="R3318">
            <v>0</v>
          </cell>
        </row>
        <row r="3319">
          <cell r="A3319" t="str">
            <v>Fenwick, Prof A</v>
          </cell>
          <cell r="K3319">
            <v>0</v>
          </cell>
          <cell r="R3319">
            <v>0</v>
          </cell>
        </row>
        <row r="3320">
          <cell r="A3320" t="str">
            <v>unknown &amp; general fund</v>
          </cell>
          <cell r="K3320">
            <v>0</v>
          </cell>
          <cell r="R3320">
            <v>0</v>
          </cell>
        </row>
        <row r="3321">
          <cell r="A3321" t="str">
            <v>Fenwick, Prof A</v>
          </cell>
          <cell r="K3321">
            <v>0</v>
          </cell>
          <cell r="R3321">
            <v>0</v>
          </cell>
        </row>
        <row r="3322">
          <cell r="A3322" t="str">
            <v>unknown &amp; general fund</v>
          </cell>
          <cell r="K3322">
            <v>0</v>
          </cell>
          <cell r="R3322">
            <v>0</v>
          </cell>
        </row>
        <row r="3323">
          <cell r="A3323" t="str">
            <v>Fenwick, Prof A</v>
          </cell>
          <cell r="K3323">
            <v>0</v>
          </cell>
          <cell r="R3323">
            <v>0</v>
          </cell>
        </row>
        <row r="3324">
          <cell r="A3324" t="str">
            <v>Fenwick, Prof A</v>
          </cell>
          <cell r="K3324">
            <v>0</v>
          </cell>
          <cell r="R3324">
            <v>0</v>
          </cell>
        </row>
        <row r="3325">
          <cell r="A3325" t="str">
            <v>unknown &amp; general fund</v>
          </cell>
          <cell r="K3325">
            <v>0</v>
          </cell>
          <cell r="R3325">
            <v>0</v>
          </cell>
        </row>
        <row r="3326">
          <cell r="A3326" t="str">
            <v>Fenwick, Prof A</v>
          </cell>
          <cell r="K3326">
            <v>0</v>
          </cell>
          <cell r="R3326">
            <v>0</v>
          </cell>
        </row>
        <row r="3327">
          <cell r="A3327" t="str">
            <v>Fenwick, Prof A</v>
          </cell>
          <cell r="K3327">
            <v>0</v>
          </cell>
          <cell r="R3327">
            <v>0</v>
          </cell>
        </row>
        <row r="3328">
          <cell r="A3328" t="str">
            <v>Fenwick, Prof A</v>
          </cell>
          <cell r="K3328">
            <v>0</v>
          </cell>
          <cell r="R3328">
            <v>0</v>
          </cell>
        </row>
        <row r="3329">
          <cell r="A3329" t="str">
            <v>Fenwick, Prof A</v>
          </cell>
          <cell r="K3329">
            <v>0</v>
          </cell>
          <cell r="R3329">
            <v>0</v>
          </cell>
        </row>
        <row r="3330">
          <cell r="A3330" t="str">
            <v>Fenwick, Prof A</v>
          </cell>
          <cell r="K3330">
            <v>0</v>
          </cell>
          <cell r="R3330">
            <v>0</v>
          </cell>
        </row>
        <row r="3331">
          <cell r="A3331" t="str">
            <v>Fenwick, Prof A</v>
          </cell>
          <cell r="K3331">
            <v>0</v>
          </cell>
          <cell r="R3331">
            <v>0</v>
          </cell>
        </row>
        <row r="3332">
          <cell r="A3332" t="str">
            <v>Fenwick, Prof A</v>
          </cell>
          <cell r="K3332">
            <v>0</v>
          </cell>
          <cell r="R3332">
            <v>0</v>
          </cell>
        </row>
        <row r="3333">
          <cell r="A3333" t="str">
            <v>Plant, Prof J</v>
          </cell>
          <cell r="K3333">
            <v>0</v>
          </cell>
          <cell r="R3333">
            <v>0</v>
          </cell>
        </row>
        <row r="3334">
          <cell r="A3334" t="str">
            <v>unknown &amp; general fund</v>
          </cell>
          <cell r="K3334">
            <v>0</v>
          </cell>
          <cell r="R3334">
            <v>0</v>
          </cell>
        </row>
        <row r="3335">
          <cell r="A3335" t="str">
            <v>unknown &amp; general fund</v>
          </cell>
          <cell r="K3335">
            <v>0</v>
          </cell>
          <cell r="R3335">
            <v>0</v>
          </cell>
        </row>
        <row r="3336">
          <cell r="A3336" t="str">
            <v>unknown &amp; general fund</v>
          </cell>
          <cell r="K3336">
            <v>0</v>
          </cell>
          <cell r="R3336">
            <v>0</v>
          </cell>
        </row>
        <row r="3337">
          <cell r="A3337" t="str">
            <v>unknown &amp; general fund</v>
          </cell>
          <cell r="K3337">
            <v>0</v>
          </cell>
          <cell r="R3337">
            <v>0</v>
          </cell>
        </row>
        <row r="3338">
          <cell r="A3338" t="str">
            <v>Fenwick, Prof A</v>
          </cell>
          <cell r="K3338">
            <v>0</v>
          </cell>
          <cell r="R3338">
            <v>0</v>
          </cell>
        </row>
        <row r="3339">
          <cell r="A3339" t="str">
            <v>unknown &amp; general fund</v>
          </cell>
          <cell r="K3339">
            <v>0</v>
          </cell>
          <cell r="R3339">
            <v>0</v>
          </cell>
        </row>
        <row r="3340">
          <cell r="A3340" t="str">
            <v>unknown &amp; general fund</v>
          </cell>
          <cell r="K3340">
            <v>0</v>
          </cell>
          <cell r="R3340">
            <v>0</v>
          </cell>
        </row>
        <row r="3341">
          <cell r="A3341" t="str">
            <v>unknown &amp; general fund</v>
          </cell>
          <cell r="K3341">
            <v>0</v>
          </cell>
          <cell r="R3341">
            <v>0</v>
          </cell>
        </row>
        <row r="3342">
          <cell r="A3342" t="str">
            <v>unknown &amp; general fund</v>
          </cell>
          <cell r="K3342">
            <v>0</v>
          </cell>
          <cell r="R3342">
            <v>0</v>
          </cell>
        </row>
        <row r="3343">
          <cell r="A3343" t="str">
            <v>Fenwick, Prof A</v>
          </cell>
          <cell r="K3343">
            <v>0</v>
          </cell>
          <cell r="R3343">
            <v>0</v>
          </cell>
        </row>
        <row r="3344">
          <cell r="A3344" t="str">
            <v>Fenwick, Prof A</v>
          </cell>
          <cell r="K3344">
            <v>0</v>
          </cell>
          <cell r="R3344">
            <v>0</v>
          </cell>
        </row>
        <row r="3345">
          <cell r="A3345" t="str">
            <v>Fenwick, Prof A</v>
          </cell>
          <cell r="K3345">
            <v>0</v>
          </cell>
          <cell r="R3345">
            <v>0</v>
          </cell>
        </row>
        <row r="3346">
          <cell r="A3346" t="str">
            <v>unknown &amp; general fund</v>
          </cell>
          <cell r="K3346">
            <v>0</v>
          </cell>
          <cell r="R3346">
            <v>0</v>
          </cell>
        </row>
        <row r="3347">
          <cell r="A3347" t="str">
            <v>unknown &amp; general fund</v>
          </cell>
          <cell r="K3347">
            <v>0</v>
          </cell>
          <cell r="R3347">
            <v>0</v>
          </cell>
        </row>
        <row r="3348">
          <cell r="A3348" t="str">
            <v>unknown &amp; general fund</v>
          </cell>
          <cell r="K3348">
            <v>0</v>
          </cell>
          <cell r="R3348">
            <v>0</v>
          </cell>
        </row>
        <row r="3349">
          <cell r="A3349" t="str">
            <v>Fenwick, Prof A</v>
          </cell>
          <cell r="K3349">
            <v>0</v>
          </cell>
          <cell r="R3349">
            <v>0</v>
          </cell>
        </row>
        <row r="3350">
          <cell r="A3350" t="str">
            <v>unknown &amp; general fund</v>
          </cell>
          <cell r="K3350">
            <v>0</v>
          </cell>
          <cell r="R3350">
            <v>0</v>
          </cell>
        </row>
        <row r="3351">
          <cell r="A3351" t="str">
            <v>Fenwick, Prof A</v>
          </cell>
          <cell r="K3351">
            <v>0</v>
          </cell>
          <cell r="R3351">
            <v>0</v>
          </cell>
        </row>
        <row r="3352">
          <cell r="A3352" t="str">
            <v>Fenwick, Prof A</v>
          </cell>
          <cell r="K3352">
            <v>0</v>
          </cell>
          <cell r="R3352">
            <v>0</v>
          </cell>
        </row>
        <row r="3353">
          <cell r="A3353" t="str">
            <v>Fenwick, Prof A</v>
          </cell>
          <cell r="K3353">
            <v>0</v>
          </cell>
          <cell r="R3353">
            <v>0</v>
          </cell>
        </row>
        <row r="3354">
          <cell r="A3354" t="str">
            <v>Fenwick, Prof A</v>
          </cell>
          <cell r="K3354">
            <v>0</v>
          </cell>
          <cell r="R3354">
            <v>0</v>
          </cell>
        </row>
        <row r="3355">
          <cell r="A3355" t="str">
            <v>unknown &amp; general fund</v>
          </cell>
          <cell r="K3355">
            <v>0</v>
          </cell>
          <cell r="R3355">
            <v>0</v>
          </cell>
        </row>
        <row r="3356">
          <cell r="A3356" t="str">
            <v>Fenwick, Prof A</v>
          </cell>
          <cell r="K3356">
            <v>0</v>
          </cell>
          <cell r="R3356">
            <v>0</v>
          </cell>
        </row>
        <row r="3357">
          <cell r="A3357" t="str">
            <v>Fenwick, Prof A</v>
          </cell>
          <cell r="K3357">
            <v>0</v>
          </cell>
          <cell r="R3357">
            <v>0</v>
          </cell>
        </row>
        <row r="3358">
          <cell r="A3358" t="str">
            <v>Fenwick, Prof A</v>
          </cell>
          <cell r="K3358">
            <v>0</v>
          </cell>
          <cell r="R3358">
            <v>0</v>
          </cell>
        </row>
        <row r="3359">
          <cell r="A3359" t="str">
            <v>unknown &amp; general fund</v>
          </cell>
          <cell r="K3359">
            <v>0</v>
          </cell>
          <cell r="R3359">
            <v>0</v>
          </cell>
        </row>
        <row r="3360">
          <cell r="A3360" t="str">
            <v>Fenwick, Prof A</v>
          </cell>
          <cell r="K3360">
            <v>0</v>
          </cell>
          <cell r="R3360">
            <v>0</v>
          </cell>
        </row>
        <row r="3361">
          <cell r="A3361" t="str">
            <v>Fenwick, Prof A</v>
          </cell>
          <cell r="K3361">
            <v>0</v>
          </cell>
          <cell r="R3361">
            <v>0</v>
          </cell>
        </row>
        <row r="3362">
          <cell r="A3362" t="str">
            <v>Fenwick, Prof A</v>
          </cell>
          <cell r="K3362">
            <v>0</v>
          </cell>
          <cell r="R3362">
            <v>0</v>
          </cell>
        </row>
        <row r="3363">
          <cell r="A3363" t="str">
            <v>Fenwick, Prof A</v>
          </cell>
          <cell r="K3363">
            <v>0</v>
          </cell>
          <cell r="R3363">
            <v>0</v>
          </cell>
        </row>
        <row r="3364">
          <cell r="A3364" t="str">
            <v>unknown &amp; general fund</v>
          </cell>
          <cell r="K3364">
            <v>0</v>
          </cell>
          <cell r="R3364">
            <v>0</v>
          </cell>
        </row>
        <row r="3365">
          <cell r="A3365" t="str">
            <v>unknown &amp; general fund</v>
          </cell>
          <cell r="K3365">
            <v>0</v>
          </cell>
          <cell r="R3365">
            <v>0</v>
          </cell>
        </row>
        <row r="3366">
          <cell r="A3366" t="str">
            <v>unknown &amp; general fund</v>
          </cell>
          <cell r="K3366">
            <v>0</v>
          </cell>
          <cell r="R3366">
            <v>0</v>
          </cell>
        </row>
        <row r="3367">
          <cell r="A3367" t="str">
            <v>Fenwick, Prof A</v>
          </cell>
          <cell r="K3367">
            <v>0</v>
          </cell>
          <cell r="R3367">
            <v>0</v>
          </cell>
        </row>
        <row r="3368">
          <cell r="A3368" t="str">
            <v>Fenwick, Prof A</v>
          </cell>
          <cell r="K3368">
            <v>0</v>
          </cell>
          <cell r="R3368">
            <v>0</v>
          </cell>
        </row>
        <row r="3369">
          <cell r="A3369" t="str">
            <v>unknown &amp; general fund</v>
          </cell>
          <cell r="K3369">
            <v>0</v>
          </cell>
          <cell r="R3369">
            <v>0</v>
          </cell>
        </row>
        <row r="3370">
          <cell r="A3370" t="str">
            <v>unknown &amp; general fund</v>
          </cell>
          <cell r="K3370">
            <v>0</v>
          </cell>
          <cell r="R3370">
            <v>0</v>
          </cell>
        </row>
        <row r="3371">
          <cell r="A3371" t="str">
            <v>unknown &amp; general fund</v>
          </cell>
          <cell r="K3371">
            <v>0</v>
          </cell>
          <cell r="R3371">
            <v>0</v>
          </cell>
        </row>
        <row r="3372">
          <cell r="A3372" t="str">
            <v>Fenwick, Prof A</v>
          </cell>
          <cell r="K3372">
            <v>0</v>
          </cell>
          <cell r="R3372">
            <v>0</v>
          </cell>
        </row>
        <row r="3373">
          <cell r="A3373" t="str">
            <v>unknown &amp; general fund</v>
          </cell>
          <cell r="K3373">
            <v>0</v>
          </cell>
          <cell r="R3373">
            <v>0</v>
          </cell>
        </row>
        <row r="3374">
          <cell r="A3374" t="str">
            <v>Metabolic Medicine</v>
          </cell>
          <cell r="K3374">
            <v>0</v>
          </cell>
          <cell r="R3374">
            <v>0</v>
          </cell>
        </row>
        <row r="3375">
          <cell r="A3375" t="str">
            <v>Habib, Prof N</v>
          </cell>
          <cell r="K3375">
            <v>0</v>
          </cell>
          <cell r="R3375">
            <v>0</v>
          </cell>
        </row>
        <row r="3376">
          <cell r="A3376" t="str">
            <v>Fenwick, Prof A</v>
          </cell>
          <cell r="K3376">
            <v>0</v>
          </cell>
          <cell r="R3376">
            <v>0</v>
          </cell>
        </row>
        <row r="3377">
          <cell r="A3377" t="str">
            <v>Fenwick, Prof A</v>
          </cell>
          <cell r="K3377">
            <v>0</v>
          </cell>
          <cell r="R3377">
            <v>0</v>
          </cell>
        </row>
        <row r="3378">
          <cell r="A3378" t="str">
            <v>Fenwick, Prof A</v>
          </cell>
          <cell r="K3378">
            <v>0</v>
          </cell>
          <cell r="R3378">
            <v>0</v>
          </cell>
        </row>
        <row r="3379">
          <cell r="A3379" t="str">
            <v>Fenwick, Prof A</v>
          </cell>
          <cell r="K3379">
            <v>0</v>
          </cell>
          <cell r="R3379">
            <v>0</v>
          </cell>
        </row>
        <row r="3380">
          <cell r="A3380" t="str">
            <v>Fenwick, Prof A</v>
          </cell>
          <cell r="K3380">
            <v>0</v>
          </cell>
          <cell r="R3380">
            <v>0</v>
          </cell>
        </row>
        <row r="3381">
          <cell r="A3381" t="str">
            <v>Fenwick, Prof A</v>
          </cell>
          <cell r="K3381">
            <v>0</v>
          </cell>
          <cell r="R3381">
            <v>0</v>
          </cell>
        </row>
        <row r="3382">
          <cell r="A3382" t="str">
            <v>Fenwick, Prof A</v>
          </cell>
          <cell r="K3382">
            <v>0</v>
          </cell>
          <cell r="R3382">
            <v>0</v>
          </cell>
        </row>
        <row r="3383">
          <cell r="A3383" t="str">
            <v>Fenwick, Prof A</v>
          </cell>
          <cell r="K3383">
            <v>0</v>
          </cell>
          <cell r="R3383">
            <v>0</v>
          </cell>
        </row>
        <row r="3384">
          <cell r="A3384" t="str">
            <v>Fenwick, Prof A</v>
          </cell>
          <cell r="K3384">
            <v>0</v>
          </cell>
          <cell r="R3384">
            <v>0</v>
          </cell>
        </row>
        <row r="3385">
          <cell r="A3385" t="str">
            <v>Fenwick, Prof A</v>
          </cell>
          <cell r="K3385">
            <v>0</v>
          </cell>
          <cell r="R3385">
            <v>0</v>
          </cell>
        </row>
        <row r="3386">
          <cell r="A3386" t="str">
            <v>unknown &amp; general fund</v>
          </cell>
          <cell r="K3386">
            <v>0</v>
          </cell>
          <cell r="R3386">
            <v>0</v>
          </cell>
        </row>
        <row r="3387">
          <cell r="A3387" t="str">
            <v>Fenwick, Prof A</v>
          </cell>
          <cell r="K3387">
            <v>0</v>
          </cell>
          <cell r="R3387">
            <v>0</v>
          </cell>
        </row>
        <row r="3388">
          <cell r="A3388" t="str">
            <v>Fenwick, Prof A</v>
          </cell>
          <cell r="K3388">
            <v>0</v>
          </cell>
          <cell r="R3388">
            <v>0</v>
          </cell>
        </row>
        <row r="3389">
          <cell r="A3389" t="str">
            <v>Fenwick, Prof A</v>
          </cell>
          <cell r="K3389">
            <v>0</v>
          </cell>
          <cell r="R3389">
            <v>0</v>
          </cell>
        </row>
        <row r="3390">
          <cell r="A3390" t="str">
            <v>Fenwick, Prof A</v>
          </cell>
          <cell r="K3390">
            <v>0</v>
          </cell>
          <cell r="R3390">
            <v>0</v>
          </cell>
        </row>
        <row r="3391">
          <cell r="A3391" t="str">
            <v>Fenwick, Prof A</v>
          </cell>
          <cell r="K3391">
            <v>0</v>
          </cell>
          <cell r="R3391">
            <v>0</v>
          </cell>
        </row>
        <row r="3392">
          <cell r="A3392" t="str">
            <v>Fenwick, Prof A</v>
          </cell>
          <cell r="K3392">
            <v>0</v>
          </cell>
          <cell r="R3392">
            <v>0</v>
          </cell>
        </row>
        <row r="3393">
          <cell r="A3393" t="str">
            <v>Fenwick, Prof A</v>
          </cell>
          <cell r="K3393">
            <v>0</v>
          </cell>
          <cell r="R3393">
            <v>0</v>
          </cell>
        </row>
        <row r="3394">
          <cell r="A3394" t="str">
            <v>Metabolic Medicine</v>
          </cell>
          <cell r="K3394">
            <v>0</v>
          </cell>
          <cell r="R3394">
            <v>0</v>
          </cell>
        </row>
        <row r="3395">
          <cell r="A3395" t="str">
            <v>Fenwick, Prof A</v>
          </cell>
          <cell r="K3395">
            <v>0</v>
          </cell>
          <cell r="R3395">
            <v>0</v>
          </cell>
        </row>
        <row r="3396">
          <cell r="A3396" t="str">
            <v>Fenwick, Prof A</v>
          </cell>
          <cell r="K3396">
            <v>0</v>
          </cell>
          <cell r="R3396">
            <v>0</v>
          </cell>
        </row>
        <row r="3397">
          <cell r="A3397" t="str">
            <v>unknown &amp; general fund</v>
          </cell>
          <cell r="K3397">
            <v>0</v>
          </cell>
          <cell r="R3397">
            <v>0</v>
          </cell>
        </row>
        <row r="3398">
          <cell r="A3398" t="str">
            <v>Fenwick, Prof A</v>
          </cell>
          <cell r="K3398">
            <v>0</v>
          </cell>
          <cell r="R3398">
            <v>0</v>
          </cell>
        </row>
        <row r="3399">
          <cell r="A3399" t="str">
            <v>unknown &amp; general fund</v>
          </cell>
          <cell r="K3399">
            <v>0</v>
          </cell>
          <cell r="R3399">
            <v>0</v>
          </cell>
        </row>
        <row r="3400">
          <cell r="A3400" t="str">
            <v>unknown &amp; general fund</v>
          </cell>
          <cell r="K3400">
            <v>0</v>
          </cell>
          <cell r="R3400">
            <v>0</v>
          </cell>
        </row>
        <row r="3401">
          <cell r="A3401" t="str">
            <v>Fenwick, Prof A</v>
          </cell>
          <cell r="K3401">
            <v>0</v>
          </cell>
          <cell r="R3401">
            <v>0</v>
          </cell>
        </row>
        <row r="3402">
          <cell r="A3402" t="str">
            <v>Fenwick, Prof A</v>
          </cell>
          <cell r="K3402">
            <v>0</v>
          </cell>
          <cell r="R3402">
            <v>0</v>
          </cell>
        </row>
        <row r="3403">
          <cell r="A3403" t="str">
            <v>Fenwick, Prof A</v>
          </cell>
          <cell r="K3403">
            <v>0</v>
          </cell>
          <cell r="R3403">
            <v>0</v>
          </cell>
        </row>
        <row r="3404">
          <cell r="A3404" t="str">
            <v>unknown &amp; general fund</v>
          </cell>
          <cell r="K3404">
            <v>0</v>
          </cell>
          <cell r="R3404">
            <v>0</v>
          </cell>
        </row>
        <row r="3405">
          <cell r="A3405" t="str">
            <v>unknown &amp; general fund</v>
          </cell>
          <cell r="K3405">
            <v>0</v>
          </cell>
          <cell r="R3405">
            <v>0</v>
          </cell>
        </row>
        <row r="3406">
          <cell r="A3406" t="str">
            <v>unknown &amp; general fund</v>
          </cell>
          <cell r="K3406">
            <v>0</v>
          </cell>
          <cell r="R3406">
            <v>0</v>
          </cell>
        </row>
        <row r="3407">
          <cell r="A3407" t="str">
            <v>Fenwick, Prof A</v>
          </cell>
          <cell r="K3407">
            <v>0</v>
          </cell>
          <cell r="R3407">
            <v>0</v>
          </cell>
        </row>
        <row r="3408">
          <cell r="A3408" t="str">
            <v>Alton, Prof E</v>
          </cell>
          <cell r="K3408">
            <v>0</v>
          </cell>
          <cell r="R3408">
            <v>0</v>
          </cell>
        </row>
        <row r="3409">
          <cell r="A3409" t="str">
            <v>Fenwick, Prof A</v>
          </cell>
          <cell r="K3409">
            <v>0</v>
          </cell>
          <cell r="R3409">
            <v>0</v>
          </cell>
        </row>
        <row r="3410">
          <cell r="A3410" t="str">
            <v>unknown &amp; general fund</v>
          </cell>
          <cell r="K3410">
            <v>0</v>
          </cell>
          <cell r="R3410">
            <v>0</v>
          </cell>
        </row>
        <row r="3411">
          <cell r="A3411" t="str">
            <v>Fenwick, Prof A</v>
          </cell>
          <cell r="K3411">
            <v>0</v>
          </cell>
          <cell r="R3411">
            <v>0</v>
          </cell>
        </row>
        <row r="3412">
          <cell r="A3412" t="str">
            <v>Fenwick, Prof A</v>
          </cell>
          <cell r="K3412">
            <v>0</v>
          </cell>
          <cell r="R3412">
            <v>0</v>
          </cell>
        </row>
        <row r="3413">
          <cell r="A3413" t="str">
            <v>unknown &amp; general fund</v>
          </cell>
          <cell r="K3413">
            <v>0</v>
          </cell>
          <cell r="R3413">
            <v>0</v>
          </cell>
        </row>
        <row r="3414">
          <cell r="A3414" t="str">
            <v>Fenwick, Prof A</v>
          </cell>
          <cell r="K3414">
            <v>0</v>
          </cell>
          <cell r="R3414">
            <v>0</v>
          </cell>
        </row>
        <row r="3415">
          <cell r="A3415" t="str">
            <v>Fenwick, Prof A</v>
          </cell>
          <cell r="K3415">
            <v>0</v>
          </cell>
          <cell r="R3415">
            <v>0</v>
          </cell>
        </row>
        <row r="3416">
          <cell r="A3416" t="str">
            <v>Fenwick, Prof A</v>
          </cell>
          <cell r="K3416">
            <v>0</v>
          </cell>
          <cell r="R3416">
            <v>0</v>
          </cell>
        </row>
        <row r="3417">
          <cell r="A3417" t="str">
            <v>unknown &amp; general fund</v>
          </cell>
          <cell r="K3417">
            <v>0</v>
          </cell>
          <cell r="R3417">
            <v>0</v>
          </cell>
        </row>
        <row r="3418">
          <cell r="A3418" t="str">
            <v>Fenwick, Prof A</v>
          </cell>
          <cell r="K3418">
            <v>0</v>
          </cell>
          <cell r="R3418">
            <v>0</v>
          </cell>
        </row>
        <row r="3419">
          <cell r="A3419" t="str">
            <v>Fenwick, Prof A</v>
          </cell>
          <cell r="K3419">
            <v>0</v>
          </cell>
          <cell r="R3419">
            <v>0</v>
          </cell>
        </row>
        <row r="3420">
          <cell r="A3420" t="str">
            <v>Fenwick, Prof A</v>
          </cell>
          <cell r="K3420">
            <v>0</v>
          </cell>
          <cell r="R3420">
            <v>0</v>
          </cell>
        </row>
        <row r="3421">
          <cell r="A3421" t="str">
            <v>Fenwick, Prof A</v>
          </cell>
          <cell r="K3421">
            <v>0</v>
          </cell>
          <cell r="R3421">
            <v>0</v>
          </cell>
        </row>
        <row r="3422">
          <cell r="A3422" t="str">
            <v>unknown &amp; general fund</v>
          </cell>
          <cell r="K3422">
            <v>0</v>
          </cell>
          <cell r="R3422">
            <v>0</v>
          </cell>
        </row>
        <row r="3423">
          <cell r="A3423" t="str">
            <v>Fenwick, Prof A</v>
          </cell>
          <cell r="K3423">
            <v>0</v>
          </cell>
          <cell r="R3423">
            <v>0</v>
          </cell>
        </row>
        <row r="3424">
          <cell r="A3424" t="str">
            <v>unknown &amp; general fund</v>
          </cell>
          <cell r="K3424">
            <v>0</v>
          </cell>
          <cell r="R3424">
            <v>0</v>
          </cell>
        </row>
        <row r="3425">
          <cell r="A3425" t="str">
            <v>unknown &amp; general fund</v>
          </cell>
          <cell r="K3425">
            <v>0</v>
          </cell>
          <cell r="R3425">
            <v>0</v>
          </cell>
        </row>
        <row r="3426">
          <cell r="A3426" t="str">
            <v>Toxicology, Department of</v>
          </cell>
          <cell r="K3426">
            <v>0</v>
          </cell>
          <cell r="R3426">
            <v>0</v>
          </cell>
        </row>
        <row r="3427">
          <cell r="A3427" t="str">
            <v>Fenwick, Prof A</v>
          </cell>
          <cell r="K3427">
            <v>0</v>
          </cell>
          <cell r="R3427">
            <v>0</v>
          </cell>
        </row>
        <row r="3428">
          <cell r="A3428" t="str">
            <v>Fenwick, Prof A</v>
          </cell>
          <cell r="K3428">
            <v>0</v>
          </cell>
          <cell r="R3428">
            <v>0</v>
          </cell>
        </row>
        <row r="3429">
          <cell r="A3429" t="str">
            <v>unknown &amp; general fund</v>
          </cell>
          <cell r="K3429">
            <v>0</v>
          </cell>
          <cell r="R3429">
            <v>0</v>
          </cell>
        </row>
        <row r="3430">
          <cell r="A3430" t="str">
            <v>Fenwick, Prof A</v>
          </cell>
          <cell r="K3430">
            <v>0</v>
          </cell>
          <cell r="R3430">
            <v>0</v>
          </cell>
        </row>
        <row r="3431">
          <cell r="A3431" t="str">
            <v>Fenwick, Prof A</v>
          </cell>
          <cell r="K3431">
            <v>0</v>
          </cell>
          <cell r="R3431">
            <v>0</v>
          </cell>
        </row>
        <row r="3432">
          <cell r="A3432" t="str">
            <v>fenwick, Prof A</v>
          </cell>
          <cell r="K3432">
            <v>0</v>
          </cell>
          <cell r="R3432">
            <v>0</v>
          </cell>
        </row>
        <row r="3433">
          <cell r="A3433" t="str">
            <v>Fenwick, Prof A</v>
          </cell>
          <cell r="K3433">
            <v>0</v>
          </cell>
          <cell r="R3433">
            <v>0</v>
          </cell>
        </row>
        <row r="3434">
          <cell r="A3434" t="str">
            <v>Fenwick, Prof A</v>
          </cell>
          <cell r="K3434">
            <v>0</v>
          </cell>
          <cell r="R3434">
            <v>0</v>
          </cell>
        </row>
        <row r="3435">
          <cell r="A3435" t="str">
            <v>unknown &amp; general fund</v>
          </cell>
          <cell r="K3435">
            <v>0</v>
          </cell>
          <cell r="R3435">
            <v>0</v>
          </cell>
        </row>
        <row r="3436">
          <cell r="A3436" t="str">
            <v>Fenwick, Prof A</v>
          </cell>
          <cell r="K3436">
            <v>0</v>
          </cell>
          <cell r="R3436">
            <v>0</v>
          </cell>
        </row>
        <row r="3437">
          <cell r="A3437" t="str">
            <v>unknown &amp; general fund</v>
          </cell>
          <cell r="K3437">
            <v>0</v>
          </cell>
          <cell r="R3437">
            <v>0</v>
          </cell>
        </row>
        <row r="3438">
          <cell r="A3438" t="str">
            <v>Fenwick, Prof A</v>
          </cell>
          <cell r="K3438">
            <v>0</v>
          </cell>
          <cell r="R3438">
            <v>0</v>
          </cell>
        </row>
        <row r="3439">
          <cell r="A3439" t="str">
            <v>unknown &amp; general fund</v>
          </cell>
          <cell r="K3439">
            <v>0</v>
          </cell>
          <cell r="R3439">
            <v>0</v>
          </cell>
        </row>
        <row r="3440">
          <cell r="A3440" t="str">
            <v>Fenwick, Prof A</v>
          </cell>
          <cell r="K3440">
            <v>0</v>
          </cell>
          <cell r="R3440">
            <v>0</v>
          </cell>
        </row>
        <row r="3441">
          <cell r="A3441" t="str">
            <v>Stebbing, Dr J</v>
          </cell>
          <cell r="K3441">
            <v>0</v>
          </cell>
          <cell r="R3441">
            <v>0</v>
          </cell>
        </row>
        <row r="3442">
          <cell r="A3442" t="str">
            <v>Fenwick, Prof A</v>
          </cell>
          <cell r="K3442">
            <v>0</v>
          </cell>
          <cell r="R3442">
            <v>0</v>
          </cell>
        </row>
        <row r="3443">
          <cell r="A3443" t="str">
            <v>Fenwick, Prof A</v>
          </cell>
          <cell r="K3443">
            <v>0</v>
          </cell>
          <cell r="R3443">
            <v>0</v>
          </cell>
        </row>
        <row r="3444">
          <cell r="A3444" t="str">
            <v>Fenwick, Prof A</v>
          </cell>
          <cell r="K3444">
            <v>0</v>
          </cell>
          <cell r="R3444">
            <v>0</v>
          </cell>
        </row>
        <row r="3445">
          <cell r="A3445" t="str">
            <v>unknown &amp; general fund</v>
          </cell>
          <cell r="K3445">
            <v>0</v>
          </cell>
          <cell r="R3445">
            <v>0</v>
          </cell>
        </row>
        <row r="3446">
          <cell r="A3446" t="str">
            <v>unknown &amp; general fund</v>
          </cell>
          <cell r="K3446">
            <v>0</v>
          </cell>
          <cell r="R3446">
            <v>0</v>
          </cell>
        </row>
        <row r="3447">
          <cell r="A3447" t="str">
            <v>unknown &amp; general fund</v>
          </cell>
          <cell r="K3447">
            <v>0</v>
          </cell>
          <cell r="R3447">
            <v>0</v>
          </cell>
        </row>
        <row r="3448">
          <cell r="A3448" t="str">
            <v>unknown &amp; general fund</v>
          </cell>
          <cell r="K3448">
            <v>0</v>
          </cell>
          <cell r="R3448">
            <v>0</v>
          </cell>
        </row>
        <row r="3449">
          <cell r="A3449" t="str">
            <v>Cullinan, Prof P</v>
          </cell>
          <cell r="K3449">
            <v>0</v>
          </cell>
          <cell r="R3449">
            <v>0</v>
          </cell>
        </row>
        <row r="3450">
          <cell r="A3450" t="str">
            <v>Cullinan, Prof P</v>
          </cell>
          <cell r="K3450">
            <v>0</v>
          </cell>
          <cell r="R3450">
            <v>0</v>
          </cell>
        </row>
        <row r="3451">
          <cell r="A3451" t="str">
            <v>Fenwick, Prof A</v>
          </cell>
          <cell r="K3451">
            <v>0</v>
          </cell>
          <cell r="R3451">
            <v>0</v>
          </cell>
        </row>
        <row r="3452">
          <cell r="A3452" t="str">
            <v>Fenwick, Prof A</v>
          </cell>
          <cell r="K3452">
            <v>0</v>
          </cell>
          <cell r="R3452">
            <v>0</v>
          </cell>
        </row>
        <row r="3453">
          <cell r="A3453" t="str">
            <v>Fenwick, Prof A</v>
          </cell>
          <cell r="K3453">
            <v>0</v>
          </cell>
          <cell r="R3453">
            <v>0</v>
          </cell>
        </row>
        <row r="3454">
          <cell r="A3454" t="str">
            <v>Fenwick, Prof A</v>
          </cell>
          <cell r="K3454">
            <v>0</v>
          </cell>
          <cell r="R3454">
            <v>0</v>
          </cell>
        </row>
        <row r="3455">
          <cell r="A3455" t="str">
            <v>Fenwick, Prof A</v>
          </cell>
          <cell r="K3455">
            <v>0</v>
          </cell>
          <cell r="R3455">
            <v>0</v>
          </cell>
        </row>
        <row r="3456">
          <cell r="A3456" t="str">
            <v>unknown &amp; general fund</v>
          </cell>
          <cell r="K3456">
            <v>0</v>
          </cell>
          <cell r="R3456">
            <v>0</v>
          </cell>
        </row>
        <row r="3457">
          <cell r="A3457" t="str">
            <v>Fenwick, Prof A</v>
          </cell>
          <cell r="K3457">
            <v>0</v>
          </cell>
          <cell r="R3457">
            <v>0</v>
          </cell>
        </row>
        <row r="3458">
          <cell r="A3458" t="str">
            <v>Fenwick, Prof A</v>
          </cell>
          <cell r="K3458">
            <v>0</v>
          </cell>
          <cell r="R3458">
            <v>0</v>
          </cell>
        </row>
        <row r="3459">
          <cell r="A3459" t="str">
            <v>Fenwick, Prof A</v>
          </cell>
          <cell r="K3459">
            <v>0</v>
          </cell>
          <cell r="R3459">
            <v>0</v>
          </cell>
        </row>
        <row r="3460">
          <cell r="A3460" t="str">
            <v>unknown &amp; general fund</v>
          </cell>
          <cell r="K3460">
            <v>0</v>
          </cell>
          <cell r="R3460">
            <v>0</v>
          </cell>
        </row>
        <row r="3461">
          <cell r="A3461" t="str">
            <v>Fenwick, Prof A</v>
          </cell>
          <cell r="K3461">
            <v>0</v>
          </cell>
          <cell r="R3461">
            <v>0</v>
          </cell>
        </row>
        <row r="3462">
          <cell r="A3462" t="str">
            <v>Fenwick, Prof A</v>
          </cell>
          <cell r="K3462">
            <v>0</v>
          </cell>
          <cell r="R3462">
            <v>0</v>
          </cell>
        </row>
        <row r="3463">
          <cell r="A3463" t="str">
            <v>unknown &amp; general fund</v>
          </cell>
          <cell r="K3463">
            <v>0</v>
          </cell>
          <cell r="R3463">
            <v>0</v>
          </cell>
        </row>
        <row r="3464">
          <cell r="A3464" t="str">
            <v>Fenwick, Prof A</v>
          </cell>
          <cell r="K3464">
            <v>0</v>
          </cell>
          <cell r="R3464">
            <v>0</v>
          </cell>
        </row>
        <row r="3465">
          <cell r="A3465" t="str">
            <v>unknown &amp; general fund</v>
          </cell>
          <cell r="K3465">
            <v>0</v>
          </cell>
          <cell r="R3465">
            <v>0</v>
          </cell>
        </row>
        <row r="3466">
          <cell r="A3466" t="str">
            <v>unknown &amp; general fund</v>
          </cell>
          <cell r="K3466">
            <v>0</v>
          </cell>
          <cell r="R3466">
            <v>0</v>
          </cell>
        </row>
        <row r="3467">
          <cell r="A3467" t="str">
            <v>Fenwick, Prof A</v>
          </cell>
          <cell r="K3467">
            <v>0</v>
          </cell>
          <cell r="R3467">
            <v>0</v>
          </cell>
        </row>
        <row r="3468">
          <cell r="A3468" t="str">
            <v>Fenwick, Prof A</v>
          </cell>
          <cell r="K3468">
            <v>0</v>
          </cell>
          <cell r="R3468">
            <v>0</v>
          </cell>
        </row>
        <row r="3469">
          <cell r="A3469" t="str">
            <v>unknown &amp; general fund</v>
          </cell>
          <cell r="K3469">
            <v>0</v>
          </cell>
          <cell r="R3469">
            <v>0</v>
          </cell>
        </row>
        <row r="3470">
          <cell r="A3470" t="str">
            <v>Fenwick, Prof A</v>
          </cell>
          <cell r="K3470">
            <v>0</v>
          </cell>
          <cell r="R3470">
            <v>0</v>
          </cell>
        </row>
        <row r="3471">
          <cell r="A3471" t="str">
            <v>Fenwick, Prof A</v>
          </cell>
          <cell r="K3471">
            <v>0</v>
          </cell>
          <cell r="R3471">
            <v>0</v>
          </cell>
        </row>
        <row r="3472">
          <cell r="A3472" t="str">
            <v>Fenwick, Prof A</v>
          </cell>
          <cell r="K3472">
            <v>0</v>
          </cell>
          <cell r="R3472">
            <v>0</v>
          </cell>
        </row>
        <row r="3473">
          <cell r="A3473" t="str">
            <v>Fenwick, Prof A</v>
          </cell>
          <cell r="K3473">
            <v>0</v>
          </cell>
          <cell r="R3473">
            <v>0</v>
          </cell>
        </row>
        <row r="3474">
          <cell r="A3474" t="str">
            <v>unknown &amp; general fund</v>
          </cell>
          <cell r="K3474">
            <v>0</v>
          </cell>
          <cell r="R3474">
            <v>0</v>
          </cell>
        </row>
        <row r="3475">
          <cell r="A3475" t="str">
            <v>Fenwick, Prof A</v>
          </cell>
          <cell r="K3475">
            <v>0</v>
          </cell>
          <cell r="R3475">
            <v>0</v>
          </cell>
        </row>
        <row r="3476">
          <cell r="A3476" t="str">
            <v>unknown &amp; general fund</v>
          </cell>
          <cell r="K3476">
            <v>0</v>
          </cell>
          <cell r="R3476">
            <v>0</v>
          </cell>
        </row>
        <row r="3477">
          <cell r="A3477" t="str">
            <v>unknown &amp; general fund</v>
          </cell>
          <cell r="K3477">
            <v>0</v>
          </cell>
          <cell r="R3477">
            <v>0</v>
          </cell>
        </row>
        <row r="3478">
          <cell r="A3478" t="str">
            <v>unknown &amp; general fund</v>
          </cell>
          <cell r="K3478">
            <v>0</v>
          </cell>
          <cell r="R3478">
            <v>0</v>
          </cell>
        </row>
        <row r="3479">
          <cell r="A3479" t="str">
            <v>Fenwick, Prof A</v>
          </cell>
          <cell r="K3479">
            <v>0</v>
          </cell>
          <cell r="R3479">
            <v>0</v>
          </cell>
        </row>
        <row r="3480">
          <cell r="A3480" t="str">
            <v>unknown &amp; general fund</v>
          </cell>
          <cell r="K3480">
            <v>0</v>
          </cell>
          <cell r="R3480">
            <v>0</v>
          </cell>
        </row>
        <row r="3481">
          <cell r="A3481" t="str">
            <v>Fenwick, Prof A</v>
          </cell>
          <cell r="K3481">
            <v>0</v>
          </cell>
          <cell r="R3481">
            <v>0</v>
          </cell>
        </row>
        <row r="3482">
          <cell r="A3482" t="str">
            <v>Fenwick, Prof A</v>
          </cell>
          <cell r="K3482">
            <v>0</v>
          </cell>
          <cell r="R3482">
            <v>0</v>
          </cell>
        </row>
        <row r="3483">
          <cell r="A3483" t="str">
            <v>Fenwick, Prof A</v>
          </cell>
          <cell r="K3483">
            <v>0</v>
          </cell>
          <cell r="R3483">
            <v>0</v>
          </cell>
        </row>
        <row r="3484">
          <cell r="A3484" t="str">
            <v>unknown &amp; general fund</v>
          </cell>
          <cell r="K3484">
            <v>0</v>
          </cell>
          <cell r="R3484">
            <v>0</v>
          </cell>
        </row>
        <row r="3485">
          <cell r="A3485" t="str">
            <v>unknown &amp; general fund</v>
          </cell>
          <cell r="K3485">
            <v>0</v>
          </cell>
          <cell r="R3485">
            <v>0</v>
          </cell>
        </row>
        <row r="3486">
          <cell r="A3486" t="str">
            <v>Fenwick, Prof A</v>
          </cell>
          <cell r="K3486">
            <v>0</v>
          </cell>
          <cell r="R3486">
            <v>0</v>
          </cell>
        </row>
        <row r="3487">
          <cell r="A3487" t="str">
            <v>Fenwick, Prof A</v>
          </cell>
          <cell r="K3487">
            <v>0</v>
          </cell>
          <cell r="R3487">
            <v>0</v>
          </cell>
        </row>
        <row r="3488">
          <cell r="A3488" t="str">
            <v>Fenwick, Prof A</v>
          </cell>
          <cell r="K3488">
            <v>0</v>
          </cell>
          <cell r="R3488">
            <v>0</v>
          </cell>
        </row>
        <row r="3489">
          <cell r="A3489" t="str">
            <v>unknown &amp; general fund</v>
          </cell>
          <cell r="K3489">
            <v>0</v>
          </cell>
          <cell r="R3489">
            <v>0</v>
          </cell>
        </row>
        <row r="3490">
          <cell r="A3490" t="str">
            <v>unknown &amp; general fund</v>
          </cell>
          <cell r="K3490">
            <v>0</v>
          </cell>
          <cell r="R3490">
            <v>0</v>
          </cell>
        </row>
        <row r="3491">
          <cell r="A3491" t="str">
            <v>unknown &amp; general fund</v>
          </cell>
          <cell r="K3491">
            <v>0</v>
          </cell>
          <cell r="R3491">
            <v>0</v>
          </cell>
        </row>
        <row r="3492">
          <cell r="A3492" t="str">
            <v>Fenwick, Prof A</v>
          </cell>
          <cell r="K3492">
            <v>0</v>
          </cell>
          <cell r="R3492">
            <v>0</v>
          </cell>
        </row>
        <row r="3493">
          <cell r="A3493" t="str">
            <v>Fenwick, Prof A</v>
          </cell>
          <cell r="K3493">
            <v>0</v>
          </cell>
          <cell r="R3493">
            <v>0</v>
          </cell>
        </row>
        <row r="3494">
          <cell r="A3494" t="str">
            <v>unknown &amp; general fund</v>
          </cell>
          <cell r="K3494">
            <v>0</v>
          </cell>
          <cell r="R3494">
            <v>0</v>
          </cell>
        </row>
        <row r="3495">
          <cell r="A3495" t="str">
            <v>Fenwick, Prof A</v>
          </cell>
          <cell r="K3495">
            <v>0</v>
          </cell>
          <cell r="R3495">
            <v>0</v>
          </cell>
        </row>
        <row r="3496">
          <cell r="A3496" t="str">
            <v>Habib, Prof N</v>
          </cell>
          <cell r="K3496">
            <v>0</v>
          </cell>
          <cell r="R3496">
            <v>0</v>
          </cell>
        </row>
        <row r="3497">
          <cell r="A3497" t="str">
            <v>Fenwick, Prof A</v>
          </cell>
          <cell r="K3497">
            <v>0</v>
          </cell>
          <cell r="R3497">
            <v>0</v>
          </cell>
        </row>
        <row r="3498">
          <cell r="A3498" t="str">
            <v>Civil Engineering</v>
          </cell>
          <cell r="K3498">
            <v>0</v>
          </cell>
          <cell r="R3498">
            <v>0</v>
          </cell>
        </row>
        <row r="3499">
          <cell r="A3499" t="str">
            <v>unknown &amp; general fund</v>
          </cell>
          <cell r="K3499">
            <v>0</v>
          </cell>
          <cell r="R3499">
            <v>0</v>
          </cell>
        </row>
        <row r="3500">
          <cell r="A3500" t="str">
            <v>Fenwick, Prof A</v>
          </cell>
          <cell r="K3500">
            <v>0</v>
          </cell>
          <cell r="R3500">
            <v>0</v>
          </cell>
        </row>
        <row r="3501">
          <cell r="A3501" t="str">
            <v>unknown &amp; general fund</v>
          </cell>
          <cell r="K3501">
            <v>0</v>
          </cell>
          <cell r="R3501">
            <v>0</v>
          </cell>
        </row>
        <row r="3502">
          <cell r="A3502" t="str">
            <v>unknown &amp; general fund</v>
          </cell>
          <cell r="K3502">
            <v>0</v>
          </cell>
          <cell r="R3502">
            <v>0</v>
          </cell>
        </row>
        <row r="3503">
          <cell r="A3503" t="str">
            <v>Fenwick, Prof A</v>
          </cell>
          <cell r="K3503">
            <v>0</v>
          </cell>
          <cell r="R3503">
            <v>0</v>
          </cell>
        </row>
        <row r="3504">
          <cell r="A3504" t="str">
            <v>Fenwick, Prof A</v>
          </cell>
          <cell r="K3504">
            <v>0</v>
          </cell>
          <cell r="R3504">
            <v>0</v>
          </cell>
        </row>
        <row r="3505">
          <cell r="A3505" t="str">
            <v>Fenwick, Prof A</v>
          </cell>
          <cell r="K3505">
            <v>0</v>
          </cell>
          <cell r="R3505">
            <v>0</v>
          </cell>
        </row>
        <row r="3506">
          <cell r="A3506" t="str">
            <v>unknown &amp; general fund</v>
          </cell>
          <cell r="K3506">
            <v>0</v>
          </cell>
          <cell r="R3506">
            <v>0</v>
          </cell>
        </row>
        <row r="3507">
          <cell r="A3507" t="str">
            <v>ICSM Alumni Membership</v>
          </cell>
          <cell r="K3507">
            <v>0</v>
          </cell>
          <cell r="R3507">
            <v>0</v>
          </cell>
        </row>
        <row r="3508">
          <cell r="A3508" t="str">
            <v>ICSM Alumni Membership</v>
          </cell>
          <cell r="K3508">
            <v>0</v>
          </cell>
          <cell r="R3508">
            <v>0</v>
          </cell>
        </row>
        <row r="3509">
          <cell r="A3509" t="str">
            <v>ICSM Alumni Membership</v>
          </cell>
          <cell r="K3509">
            <v>0</v>
          </cell>
          <cell r="R3509">
            <v>0</v>
          </cell>
        </row>
        <row r="3510">
          <cell r="A3510" t="str">
            <v>ICSM Alumni Membership</v>
          </cell>
          <cell r="K3510">
            <v>0</v>
          </cell>
          <cell r="R3510">
            <v>0</v>
          </cell>
        </row>
        <row r="3511">
          <cell r="A3511" t="str">
            <v>ICSM Alumni Membership</v>
          </cell>
          <cell r="K3511">
            <v>0</v>
          </cell>
          <cell r="R3511">
            <v>0</v>
          </cell>
        </row>
        <row r="3512">
          <cell r="A3512" t="str">
            <v>ICSM Alumni Membership</v>
          </cell>
          <cell r="K3512">
            <v>0</v>
          </cell>
          <cell r="R3512">
            <v>0</v>
          </cell>
        </row>
        <row r="3513">
          <cell r="A3513" t="str">
            <v>ICSM Alumni Membership</v>
          </cell>
          <cell r="K3513">
            <v>0</v>
          </cell>
          <cell r="R3513">
            <v>0</v>
          </cell>
        </row>
        <row r="3514">
          <cell r="A3514" t="str">
            <v>ICSM Alumni Membership</v>
          </cell>
          <cell r="K3514">
            <v>0</v>
          </cell>
          <cell r="R3514">
            <v>0</v>
          </cell>
        </row>
        <row r="3515">
          <cell r="A3515" t="str">
            <v>ICSM Alumni Membership</v>
          </cell>
          <cell r="K3515">
            <v>0</v>
          </cell>
          <cell r="R3515">
            <v>0</v>
          </cell>
        </row>
        <row r="3516">
          <cell r="A3516" t="str">
            <v>ICSM Alumni Membership</v>
          </cell>
          <cell r="K3516">
            <v>0</v>
          </cell>
          <cell r="R3516">
            <v>0</v>
          </cell>
        </row>
        <row r="3517">
          <cell r="A3517" t="str">
            <v>ICSM Alumni Membership</v>
          </cell>
          <cell r="K3517">
            <v>0</v>
          </cell>
          <cell r="R3517">
            <v>0</v>
          </cell>
        </row>
        <row r="3518">
          <cell r="A3518" t="str">
            <v>ICSM Alumni Membership</v>
          </cell>
          <cell r="K3518">
            <v>0</v>
          </cell>
          <cell r="R3518">
            <v>0</v>
          </cell>
        </row>
        <row r="3519">
          <cell r="A3519" t="str">
            <v>ICSM Alumni Membership</v>
          </cell>
          <cell r="K3519">
            <v>0</v>
          </cell>
          <cell r="R3519">
            <v>0</v>
          </cell>
        </row>
        <row r="3520">
          <cell r="A3520" t="str">
            <v>ICSM Alumni Membership</v>
          </cell>
          <cell r="K3520">
            <v>0</v>
          </cell>
          <cell r="R3520">
            <v>0</v>
          </cell>
        </row>
        <row r="3521">
          <cell r="A3521" t="str">
            <v>ICSM Alumni Membership</v>
          </cell>
          <cell r="K3521">
            <v>0</v>
          </cell>
          <cell r="R3521">
            <v>0</v>
          </cell>
        </row>
        <row r="3522">
          <cell r="A3522" t="str">
            <v>ICSM Alumni Membership</v>
          </cell>
          <cell r="K3522">
            <v>0</v>
          </cell>
          <cell r="R3522">
            <v>0</v>
          </cell>
        </row>
        <row r="3523">
          <cell r="A3523" t="str">
            <v>ICSM Alumni Membership</v>
          </cell>
          <cell r="K3523">
            <v>0</v>
          </cell>
          <cell r="R3523">
            <v>0</v>
          </cell>
        </row>
        <row r="3524">
          <cell r="A3524" t="str">
            <v>ICSM Alumni Membership</v>
          </cell>
          <cell r="K3524">
            <v>0</v>
          </cell>
          <cell r="R3524">
            <v>0</v>
          </cell>
        </row>
        <row r="3525">
          <cell r="A3525" t="str">
            <v>ICSM Alumni Membership</v>
          </cell>
          <cell r="K3525">
            <v>0</v>
          </cell>
          <cell r="R3525">
            <v>0</v>
          </cell>
        </row>
        <row r="3526">
          <cell r="A3526" t="str">
            <v>ICSM Alumni Membership</v>
          </cell>
          <cell r="K3526">
            <v>0</v>
          </cell>
          <cell r="R3526">
            <v>0</v>
          </cell>
        </row>
        <row r="3527">
          <cell r="A3527" t="str">
            <v>ICSM Alumni Membership</v>
          </cell>
          <cell r="K3527">
            <v>0</v>
          </cell>
          <cell r="R3527">
            <v>0</v>
          </cell>
        </row>
        <row r="3528">
          <cell r="A3528" t="str">
            <v>ICSM Alumni Membership</v>
          </cell>
          <cell r="K3528">
            <v>0</v>
          </cell>
          <cell r="R3528">
            <v>0</v>
          </cell>
        </row>
        <row r="3529">
          <cell r="A3529" t="str">
            <v>ICSM Alumni Membership</v>
          </cell>
          <cell r="K3529">
            <v>0</v>
          </cell>
          <cell r="R3529">
            <v>0</v>
          </cell>
        </row>
        <row r="3530">
          <cell r="A3530" t="str">
            <v>ICSM Alumni Membership</v>
          </cell>
          <cell r="K3530">
            <v>0</v>
          </cell>
          <cell r="R3530">
            <v>0</v>
          </cell>
        </row>
        <row r="3531">
          <cell r="A3531" t="str">
            <v>ICSM Alumni Membership</v>
          </cell>
          <cell r="K3531">
            <v>0</v>
          </cell>
          <cell r="R3531">
            <v>0</v>
          </cell>
        </row>
        <row r="3532">
          <cell r="A3532" t="str">
            <v>ICSM Alumni Membership</v>
          </cell>
          <cell r="K3532">
            <v>0</v>
          </cell>
          <cell r="R3532">
            <v>0</v>
          </cell>
        </row>
        <row r="3533">
          <cell r="A3533" t="str">
            <v>ICSM Alumni Membership</v>
          </cell>
          <cell r="K3533">
            <v>0</v>
          </cell>
          <cell r="R3533">
            <v>0</v>
          </cell>
        </row>
        <row r="3534">
          <cell r="A3534" t="str">
            <v>ICSM Alumni Membership</v>
          </cell>
          <cell r="K3534">
            <v>0</v>
          </cell>
          <cell r="R3534">
            <v>0</v>
          </cell>
        </row>
        <row r="3535">
          <cell r="A3535" t="str">
            <v>ICSM Alumni Membership</v>
          </cell>
          <cell r="K3535">
            <v>0</v>
          </cell>
          <cell r="R3535">
            <v>0</v>
          </cell>
        </row>
        <row r="3536">
          <cell r="A3536" t="str">
            <v>ICSM Alumni Membership</v>
          </cell>
          <cell r="K3536">
            <v>0</v>
          </cell>
          <cell r="R3536">
            <v>0</v>
          </cell>
        </row>
        <row r="3537">
          <cell r="A3537" t="str">
            <v>ICSM Alumni Membership</v>
          </cell>
          <cell r="K3537">
            <v>0</v>
          </cell>
          <cell r="R3537">
            <v>0</v>
          </cell>
        </row>
        <row r="3538">
          <cell r="A3538" t="str">
            <v>ICSM Alumni Membership</v>
          </cell>
          <cell r="K3538">
            <v>0</v>
          </cell>
          <cell r="R3538">
            <v>0</v>
          </cell>
        </row>
        <row r="3539">
          <cell r="A3539" t="str">
            <v>ICSM Alumni Membership</v>
          </cell>
          <cell r="K3539">
            <v>0</v>
          </cell>
          <cell r="R3539">
            <v>0</v>
          </cell>
        </row>
        <row r="3540">
          <cell r="A3540" t="str">
            <v>ICSM Alumni Membership</v>
          </cell>
          <cell r="K3540">
            <v>0</v>
          </cell>
          <cell r="R3540">
            <v>0</v>
          </cell>
        </row>
        <row r="3541">
          <cell r="A3541" t="str">
            <v>ICSM Alumni Membership</v>
          </cell>
          <cell r="K3541">
            <v>0</v>
          </cell>
          <cell r="R3541">
            <v>0</v>
          </cell>
        </row>
        <row r="3542">
          <cell r="A3542" t="str">
            <v>ICSM Alumni Membership</v>
          </cell>
          <cell r="K3542">
            <v>0</v>
          </cell>
          <cell r="R3542">
            <v>0</v>
          </cell>
        </row>
        <row r="3543">
          <cell r="A3543" t="str">
            <v>ICSM Alumni Membership</v>
          </cell>
          <cell r="K3543">
            <v>0</v>
          </cell>
          <cell r="R3543">
            <v>0</v>
          </cell>
        </row>
        <row r="3544">
          <cell r="A3544" t="str">
            <v>ICSM Alumni Membership</v>
          </cell>
          <cell r="K3544">
            <v>0</v>
          </cell>
          <cell r="R3544">
            <v>0</v>
          </cell>
        </row>
        <row r="3545">
          <cell r="A3545" t="str">
            <v>ICSM Alumni Membership</v>
          </cell>
          <cell r="K3545">
            <v>0</v>
          </cell>
          <cell r="R3545">
            <v>0</v>
          </cell>
        </row>
        <row r="3546">
          <cell r="A3546" t="str">
            <v>ICSM Alumni Membership</v>
          </cell>
          <cell r="K3546">
            <v>0</v>
          </cell>
          <cell r="R3546">
            <v>0</v>
          </cell>
        </row>
        <row r="3547">
          <cell r="A3547" t="str">
            <v>ICSM Alumni Membership</v>
          </cell>
          <cell r="K3547">
            <v>0</v>
          </cell>
          <cell r="R3547">
            <v>0</v>
          </cell>
        </row>
        <row r="3548">
          <cell r="A3548" t="str">
            <v>ICSM Alumni Membership</v>
          </cell>
          <cell r="K3548">
            <v>0</v>
          </cell>
          <cell r="R3548">
            <v>0</v>
          </cell>
        </row>
        <row r="3549">
          <cell r="A3549" t="str">
            <v>ICSM Alumni Membership</v>
          </cell>
          <cell r="K3549">
            <v>0</v>
          </cell>
          <cell r="R3549">
            <v>0</v>
          </cell>
        </row>
        <row r="3550">
          <cell r="A3550" t="str">
            <v>ICSM Alumni Membership</v>
          </cell>
          <cell r="K3550">
            <v>0</v>
          </cell>
          <cell r="R3550">
            <v>0</v>
          </cell>
        </row>
        <row r="3551">
          <cell r="A3551" t="str">
            <v>ICSM Alumni Membership</v>
          </cell>
          <cell r="K3551">
            <v>0</v>
          </cell>
          <cell r="R3551">
            <v>0</v>
          </cell>
        </row>
        <row r="3552">
          <cell r="A3552" t="str">
            <v>ICSM Alumni Membership</v>
          </cell>
          <cell r="K3552">
            <v>0</v>
          </cell>
          <cell r="R3552">
            <v>0</v>
          </cell>
        </row>
        <row r="3553">
          <cell r="A3553" t="str">
            <v>ICSM Alumni Membership</v>
          </cell>
          <cell r="K3553">
            <v>0</v>
          </cell>
          <cell r="R3553">
            <v>0</v>
          </cell>
        </row>
        <row r="3554">
          <cell r="A3554" t="str">
            <v>ICSM Alumni Membership</v>
          </cell>
          <cell r="K3554">
            <v>0</v>
          </cell>
          <cell r="R3554">
            <v>0</v>
          </cell>
        </row>
        <row r="3555">
          <cell r="A3555" t="str">
            <v>ICSM Alumni Membership</v>
          </cell>
          <cell r="K3555">
            <v>0</v>
          </cell>
          <cell r="R3555">
            <v>0</v>
          </cell>
        </row>
        <row r="3556">
          <cell r="A3556" t="str">
            <v>ICSM Alumni Membership</v>
          </cell>
          <cell r="K3556">
            <v>0</v>
          </cell>
          <cell r="R3556">
            <v>0</v>
          </cell>
        </row>
        <row r="3557">
          <cell r="A3557" t="str">
            <v>ICSM Alumni Membership</v>
          </cell>
          <cell r="K3557">
            <v>0</v>
          </cell>
          <cell r="R3557">
            <v>0</v>
          </cell>
        </row>
        <row r="3558">
          <cell r="A3558" t="str">
            <v>ICSM Alumni Membership</v>
          </cell>
          <cell r="K3558">
            <v>0</v>
          </cell>
          <cell r="R3558">
            <v>0</v>
          </cell>
        </row>
        <row r="3559">
          <cell r="A3559" t="str">
            <v>ICSM Alumni Membership</v>
          </cell>
          <cell r="K3559">
            <v>0</v>
          </cell>
          <cell r="R3559">
            <v>0</v>
          </cell>
        </row>
        <row r="3560">
          <cell r="A3560" t="str">
            <v>ICSM Alumni Membership</v>
          </cell>
          <cell r="K3560">
            <v>0</v>
          </cell>
          <cell r="R3560">
            <v>0</v>
          </cell>
        </row>
        <row r="3561">
          <cell r="A3561" t="str">
            <v>ICSM Alumni Membership</v>
          </cell>
          <cell r="K3561">
            <v>0</v>
          </cell>
          <cell r="R3561">
            <v>0</v>
          </cell>
        </row>
        <row r="3562">
          <cell r="A3562" t="str">
            <v>ICSM Alumni Membership</v>
          </cell>
          <cell r="K3562">
            <v>0</v>
          </cell>
          <cell r="R3562">
            <v>0</v>
          </cell>
        </row>
        <row r="3563">
          <cell r="A3563" t="str">
            <v>ICSM Alumni Membership</v>
          </cell>
          <cell r="K3563">
            <v>0</v>
          </cell>
          <cell r="R3563">
            <v>0</v>
          </cell>
        </row>
        <row r="3564">
          <cell r="A3564" t="str">
            <v>ICSM Alumni Membership</v>
          </cell>
          <cell r="K3564">
            <v>0</v>
          </cell>
          <cell r="R3564">
            <v>0</v>
          </cell>
        </row>
        <row r="3565">
          <cell r="A3565" t="str">
            <v>ICSM Alumni Membership</v>
          </cell>
          <cell r="K3565">
            <v>0</v>
          </cell>
          <cell r="R3565">
            <v>0</v>
          </cell>
        </row>
        <row r="3566">
          <cell r="A3566" t="str">
            <v>ICSM Alumni Membership</v>
          </cell>
          <cell r="K3566">
            <v>0</v>
          </cell>
          <cell r="R3566">
            <v>0</v>
          </cell>
        </row>
        <row r="3567">
          <cell r="A3567" t="str">
            <v>ICSM Alumni Membership</v>
          </cell>
          <cell r="K3567">
            <v>0</v>
          </cell>
          <cell r="R3567">
            <v>0</v>
          </cell>
        </row>
        <row r="3568">
          <cell r="A3568" t="str">
            <v>ICSM Alumni Membership</v>
          </cell>
          <cell r="K3568">
            <v>0</v>
          </cell>
          <cell r="R3568">
            <v>0</v>
          </cell>
        </row>
        <row r="3569">
          <cell r="A3569" t="str">
            <v>ICSM Alumni Membership</v>
          </cell>
          <cell r="K3569">
            <v>0</v>
          </cell>
          <cell r="R3569">
            <v>0</v>
          </cell>
        </row>
        <row r="3570">
          <cell r="A3570" t="str">
            <v>ICSM Alumni Membership</v>
          </cell>
          <cell r="K3570">
            <v>0</v>
          </cell>
          <cell r="R3570">
            <v>0</v>
          </cell>
        </row>
        <row r="3571">
          <cell r="A3571" t="str">
            <v>ICSM Alumni Membership</v>
          </cell>
          <cell r="K3571">
            <v>0</v>
          </cell>
          <cell r="R3571">
            <v>0</v>
          </cell>
        </row>
        <row r="3572">
          <cell r="A3572" t="str">
            <v>ICSM Alumni Membership</v>
          </cell>
          <cell r="K3572">
            <v>0</v>
          </cell>
          <cell r="R3572">
            <v>0</v>
          </cell>
        </row>
        <row r="3573">
          <cell r="A3573" t="str">
            <v>ICSM Alumni Membership</v>
          </cell>
          <cell r="K3573">
            <v>0</v>
          </cell>
          <cell r="R3573">
            <v>0</v>
          </cell>
        </row>
        <row r="3574">
          <cell r="A3574" t="str">
            <v>ICSM Alumni Membership</v>
          </cell>
          <cell r="K3574">
            <v>0</v>
          </cell>
          <cell r="R3574">
            <v>0</v>
          </cell>
        </row>
        <row r="3575">
          <cell r="A3575" t="str">
            <v>ICSM Alumni Membership</v>
          </cell>
          <cell r="K3575">
            <v>0</v>
          </cell>
          <cell r="R3575">
            <v>0</v>
          </cell>
        </row>
        <row r="3576">
          <cell r="A3576" t="str">
            <v>ICSM Alumni Membership</v>
          </cell>
          <cell r="K3576">
            <v>0</v>
          </cell>
          <cell r="R3576">
            <v>0</v>
          </cell>
        </row>
        <row r="3577">
          <cell r="A3577" t="str">
            <v>ICSM Alumni Membership</v>
          </cell>
          <cell r="K3577">
            <v>0</v>
          </cell>
          <cell r="R3577">
            <v>0</v>
          </cell>
        </row>
        <row r="3578">
          <cell r="A3578" t="str">
            <v>ICSM Alumni Membership</v>
          </cell>
          <cell r="K3578">
            <v>0</v>
          </cell>
          <cell r="R3578">
            <v>0</v>
          </cell>
        </row>
        <row r="3579">
          <cell r="A3579" t="str">
            <v>ICSM Alumni Membership</v>
          </cell>
          <cell r="K3579">
            <v>0</v>
          </cell>
          <cell r="R3579">
            <v>0</v>
          </cell>
        </row>
        <row r="3580">
          <cell r="A3580" t="str">
            <v>ICSM Alumni Membership</v>
          </cell>
          <cell r="K3580">
            <v>0</v>
          </cell>
          <cell r="R3580">
            <v>0</v>
          </cell>
        </row>
        <row r="3581">
          <cell r="A3581" t="str">
            <v>ICSM Alumni Membership</v>
          </cell>
          <cell r="K3581">
            <v>0</v>
          </cell>
          <cell r="R3581">
            <v>0</v>
          </cell>
        </row>
        <row r="3582">
          <cell r="A3582" t="str">
            <v>ICSM Alumni Membership</v>
          </cell>
          <cell r="K3582">
            <v>0</v>
          </cell>
          <cell r="R3582">
            <v>0</v>
          </cell>
        </row>
        <row r="3583">
          <cell r="A3583" t="str">
            <v>ICSM Alumni Membership</v>
          </cell>
          <cell r="K3583">
            <v>0</v>
          </cell>
          <cell r="R3583">
            <v>0</v>
          </cell>
        </row>
        <row r="3584">
          <cell r="A3584" t="str">
            <v>ICSM Alumni Membership</v>
          </cell>
          <cell r="K3584">
            <v>0</v>
          </cell>
          <cell r="R3584">
            <v>0</v>
          </cell>
        </row>
        <row r="3585">
          <cell r="A3585" t="str">
            <v>ICSM Alumni Membership</v>
          </cell>
          <cell r="K3585">
            <v>0</v>
          </cell>
          <cell r="R3585">
            <v>0</v>
          </cell>
        </row>
        <row r="3586">
          <cell r="A3586" t="str">
            <v>ICSM Alumni Membership</v>
          </cell>
          <cell r="K3586">
            <v>0</v>
          </cell>
          <cell r="R3586">
            <v>0</v>
          </cell>
        </row>
        <row r="3587">
          <cell r="A3587" t="str">
            <v>ICSM Alumni Membership</v>
          </cell>
          <cell r="K3587">
            <v>0</v>
          </cell>
          <cell r="R3587">
            <v>0</v>
          </cell>
        </row>
        <row r="3588">
          <cell r="A3588" t="str">
            <v>ICSM Alumni Membership</v>
          </cell>
          <cell r="K3588">
            <v>0</v>
          </cell>
          <cell r="R3588">
            <v>0</v>
          </cell>
        </row>
        <row r="3589">
          <cell r="A3589" t="str">
            <v>ICSM Alumni Membership</v>
          </cell>
          <cell r="K3589">
            <v>0</v>
          </cell>
          <cell r="R3589">
            <v>0</v>
          </cell>
        </row>
        <row r="3590">
          <cell r="A3590" t="str">
            <v>ICSM Alumni Membership</v>
          </cell>
          <cell r="K3590">
            <v>0</v>
          </cell>
          <cell r="R3590">
            <v>0</v>
          </cell>
        </row>
        <row r="3591">
          <cell r="A3591" t="str">
            <v>ICSM Alumni Membership</v>
          </cell>
          <cell r="K3591">
            <v>0</v>
          </cell>
          <cell r="R3591">
            <v>0</v>
          </cell>
        </row>
        <row r="3592">
          <cell r="A3592" t="str">
            <v>ICSM Alumni Membership</v>
          </cell>
          <cell r="K3592">
            <v>0</v>
          </cell>
          <cell r="R3592">
            <v>0</v>
          </cell>
        </row>
        <row r="3593">
          <cell r="A3593" t="str">
            <v>ICSM Alumni Membership</v>
          </cell>
          <cell r="K3593">
            <v>0</v>
          </cell>
          <cell r="R3593">
            <v>0</v>
          </cell>
        </row>
        <row r="3594">
          <cell r="A3594" t="str">
            <v>ICSM Alumni Membership</v>
          </cell>
          <cell r="K3594">
            <v>0</v>
          </cell>
          <cell r="R3594">
            <v>0</v>
          </cell>
        </row>
        <row r="3595">
          <cell r="A3595" t="str">
            <v>ICSM Alumni Membership</v>
          </cell>
          <cell r="K3595">
            <v>0</v>
          </cell>
          <cell r="R3595">
            <v>0</v>
          </cell>
        </row>
        <row r="3596">
          <cell r="A3596" t="str">
            <v>ICSM Alumni Membership</v>
          </cell>
          <cell r="K3596">
            <v>0</v>
          </cell>
          <cell r="R3596">
            <v>0</v>
          </cell>
        </row>
        <row r="3597">
          <cell r="A3597" t="str">
            <v>ICSM Alumni Membership</v>
          </cell>
          <cell r="K3597">
            <v>0</v>
          </cell>
          <cell r="R3597">
            <v>0</v>
          </cell>
        </row>
        <row r="3598">
          <cell r="A3598" t="str">
            <v>ICSM Alumni Membership</v>
          </cell>
          <cell r="K3598">
            <v>0</v>
          </cell>
          <cell r="R3598">
            <v>0</v>
          </cell>
        </row>
        <row r="3599">
          <cell r="A3599" t="str">
            <v>ICSM Alumni Membership</v>
          </cell>
          <cell r="K3599">
            <v>0</v>
          </cell>
          <cell r="R3599">
            <v>0</v>
          </cell>
        </row>
        <row r="3600">
          <cell r="A3600" t="str">
            <v>ICSM Alumni Membership</v>
          </cell>
          <cell r="K3600">
            <v>0</v>
          </cell>
          <cell r="R3600">
            <v>0</v>
          </cell>
        </row>
        <row r="3601">
          <cell r="A3601" t="str">
            <v>ICSM Alumni Membership</v>
          </cell>
          <cell r="K3601">
            <v>0</v>
          </cell>
          <cell r="R3601">
            <v>0</v>
          </cell>
        </row>
        <row r="3602">
          <cell r="A3602" t="str">
            <v>ICSM Alumni Membership</v>
          </cell>
          <cell r="K3602">
            <v>0</v>
          </cell>
          <cell r="R3602">
            <v>0</v>
          </cell>
        </row>
        <row r="3603">
          <cell r="A3603" t="str">
            <v>ICSM Alumni Membership</v>
          </cell>
          <cell r="K3603">
            <v>0</v>
          </cell>
          <cell r="R3603">
            <v>0</v>
          </cell>
        </row>
        <row r="3604">
          <cell r="A3604" t="str">
            <v>ICSM Alumni Membership</v>
          </cell>
          <cell r="K3604">
            <v>0</v>
          </cell>
          <cell r="R3604">
            <v>0</v>
          </cell>
        </row>
        <row r="3605">
          <cell r="A3605" t="str">
            <v>ICSM Alumni Membership</v>
          </cell>
          <cell r="K3605">
            <v>0</v>
          </cell>
          <cell r="R3605">
            <v>0</v>
          </cell>
        </row>
        <row r="3606">
          <cell r="A3606" t="str">
            <v>ICSM Alumni Membership</v>
          </cell>
          <cell r="K3606">
            <v>0</v>
          </cell>
          <cell r="R3606">
            <v>0</v>
          </cell>
        </row>
        <row r="3607">
          <cell r="A3607" t="str">
            <v>ICSM Alumni Membership</v>
          </cell>
          <cell r="K3607">
            <v>0</v>
          </cell>
          <cell r="R3607">
            <v>0</v>
          </cell>
        </row>
        <row r="3608">
          <cell r="A3608" t="str">
            <v>ICSM Alumni Membership</v>
          </cell>
          <cell r="K3608">
            <v>0</v>
          </cell>
          <cell r="R3608">
            <v>0</v>
          </cell>
        </row>
        <row r="3609">
          <cell r="A3609" t="str">
            <v>ICSM Alumni Membership</v>
          </cell>
          <cell r="K3609">
            <v>0</v>
          </cell>
          <cell r="R3609">
            <v>0</v>
          </cell>
        </row>
        <row r="3610">
          <cell r="A3610" t="str">
            <v>ICSM Alumni Membership</v>
          </cell>
          <cell r="K3610">
            <v>0</v>
          </cell>
          <cell r="R3610">
            <v>0</v>
          </cell>
        </row>
        <row r="3611">
          <cell r="A3611" t="str">
            <v>ICSM Alumni Membership</v>
          </cell>
          <cell r="K3611">
            <v>0</v>
          </cell>
          <cell r="R3611">
            <v>0</v>
          </cell>
        </row>
        <row r="3612">
          <cell r="A3612" t="str">
            <v>ICSM Alumni Membership</v>
          </cell>
          <cell r="K3612">
            <v>0</v>
          </cell>
          <cell r="R3612">
            <v>0</v>
          </cell>
        </row>
        <row r="3613">
          <cell r="A3613" t="str">
            <v>ICSM Alumni Membership</v>
          </cell>
          <cell r="K3613">
            <v>0</v>
          </cell>
          <cell r="R3613">
            <v>0</v>
          </cell>
        </row>
        <row r="3614">
          <cell r="A3614" t="str">
            <v>ICSM Alumni Membership</v>
          </cell>
          <cell r="K3614">
            <v>0</v>
          </cell>
          <cell r="R3614">
            <v>0</v>
          </cell>
        </row>
        <row r="3615">
          <cell r="A3615" t="str">
            <v>ICSM Alumni Membership</v>
          </cell>
          <cell r="K3615">
            <v>0</v>
          </cell>
          <cell r="R3615">
            <v>0</v>
          </cell>
        </row>
        <row r="3616">
          <cell r="A3616" t="str">
            <v>ICSM Alumni Membership</v>
          </cell>
          <cell r="K3616">
            <v>0</v>
          </cell>
          <cell r="R3616">
            <v>0</v>
          </cell>
        </row>
        <row r="3617">
          <cell r="A3617" t="str">
            <v>ICSM Alumni Membership</v>
          </cell>
          <cell r="K3617">
            <v>0</v>
          </cell>
          <cell r="R3617">
            <v>0</v>
          </cell>
        </row>
        <row r="3618">
          <cell r="A3618" t="str">
            <v>ICSM Alumni Membership</v>
          </cell>
          <cell r="K3618">
            <v>0</v>
          </cell>
          <cell r="R3618">
            <v>0</v>
          </cell>
        </row>
        <row r="3619">
          <cell r="A3619" t="str">
            <v>ICSM Alumni Membership</v>
          </cell>
          <cell r="K3619">
            <v>0</v>
          </cell>
          <cell r="R3619">
            <v>0</v>
          </cell>
        </row>
        <row r="3620">
          <cell r="A3620" t="str">
            <v>ICSM Alumni Membership</v>
          </cell>
          <cell r="K3620">
            <v>0</v>
          </cell>
          <cell r="R3620">
            <v>0</v>
          </cell>
        </row>
        <row r="3621">
          <cell r="A3621" t="str">
            <v>ICSM Alumni Membership</v>
          </cell>
          <cell r="K3621">
            <v>0</v>
          </cell>
          <cell r="R3621">
            <v>0</v>
          </cell>
        </row>
        <row r="3622">
          <cell r="A3622" t="str">
            <v>ICSM Alumni Membership</v>
          </cell>
          <cell r="K3622">
            <v>0</v>
          </cell>
          <cell r="R3622">
            <v>0</v>
          </cell>
        </row>
        <row r="3623">
          <cell r="A3623" t="str">
            <v>ICSM Alumni Membership</v>
          </cell>
          <cell r="K3623">
            <v>0</v>
          </cell>
          <cell r="R3623">
            <v>0</v>
          </cell>
        </row>
        <row r="3624">
          <cell r="A3624" t="str">
            <v>ICSM Alumni Membership</v>
          </cell>
          <cell r="K3624">
            <v>0</v>
          </cell>
          <cell r="R3624">
            <v>0</v>
          </cell>
        </row>
        <row r="3625">
          <cell r="A3625" t="str">
            <v>ICSM Alumni Membership</v>
          </cell>
          <cell r="K3625">
            <v>0</v>
          </cell>
          <cell r="R3625">
            <v>0</v>
          </cell>
        </row>
        <row r="3626">
          <cell r="A3626" t="str">
            <v>ICSM Alumni Membership</v>
          </cell>
          <cell r="K3626">
            <v>0</v>
          </cell>
          <cell r="R3626">
            <v>0</v>
          </cell>
        </row>
        <row r="3627">
          <cell r="A3627" t="str">
            <v>ICSM Alumni Membership</v>
          </cell>
          <cell r="K3627">
            <v>0</v>
          </cell>
          <cell r="R3627">
            <v>0</v>
          </cell>
        </row>
        <row r="3628">
          <cell r="A3628" t="str">
            <v>ICSM Alumni Membership</v>
          </cell>
          <cell r="K3628">
            <v>0</v>
          </cell>
          <cell r="R3628">
            <v>0</v>
          </cell>
        </row>
        <row r="3629">
          <cell r="A3629" t="str">
            <v>ICSM Alumni Membership</v>
          </cell>
          <cell r="K3629">
            <v>0</v>
          </cell>
          <cell r="R3629">
            <v>0</v>
          </cell>
        </row>
        <row r="3630">
          <cell r="A3630" t="str">
            <v>ICSM Alumni Membership</v>
          </cell>
          <cell r="K3630">
            <v>0</v>
          </cell>
          <cell r="R3630">
            <v>0</v>
          </cell>
        </row>
        <row r="3631">
          <cell r="A3631" t="str">
            <v>ICSM Alumni Membership</v>
          </cell>
          <cell r="K3631">
            <v>0</v>
          </cell>
          <cell r="R3631">
            <v>0</v>
          </cell>
        </row>
        <row r="3632">
          <cell r="A3632" t="str">
            <v>ICSM Alumni Membership</v>
          </cell>
          <cell r="K3632">
            <v>0</v>
          </cell>
          <cell r="R3632">
            <v>0</v>
          </cell>
        </row>
        <row r="3633">
          <cell r="A3633" t="str">
            <v>ICSM Alumni Membership</v>
          </cell>
          <cell r="K3633">
            <v>0</v>
          </cell>
          <cell r="R3633">
            <v>0</v>
          </cell>
        </row>
        <row r="3634">
          <cell r="A3634" t="str">
            <v>ICSM Alumni Membership</v>
          </cell>
          <cell r="K3634">
            <v>0</v>
          </cell>
          <cell r="R3634">
            <v>0</v>
          </cell>
        </row>
        <row r="3635">
          <cell r="A3635" t="str">
            <v>ICSM Alumni Membership</v>
          </cell>
          <cell r="K3635">
            <v>0</v>
          </cell>
          <cell r="R3635">
            <v>0</v>
          </cell>
        </row>
        <row r="3636">
          <cell r="A3636" t="str">
            <v>ICSM Alumni Membership</v>
          </cell>
          <cell r="K3636">
            <v>0</v>
          </cell>
          <cell r="R3636">
            <v>0</v>
          </cell>
        </row>
        <row r="3637">
          <cell r="A3637" t="str">
            <v>ICSM Alumni Membership</v>
          </cell>
          <cell r="K3637">
            <v>0</v>
          </cell>
          <cell r="R3637">
            <v>0</v>
          </cell>
        </row>
        <row r="3638">
          <cell r="A3638" t="str">
            <v>ICSM Alumni Membership</v>
          </cell>
          <cell r="K3638">
            <v>0</v>
          </cell>
          <cell r="R3638">
            <v>0</v>
          </cell>
        </row>
        <row r="3639">
          <cell r="A3639" t="str">
            <v>ICSM Alumni Membership</v>
          </cell>
          <cell r="K3639">
            <v>0</v>
          </cell>
          <cell r="R3639">
            <v>0</v>
          </cell>
        </row>
        <row r="3640">
          <cell r="A3640" t="str">
            <v>ICSM Alumni Membership</v>
          </cell>
          <cell r="K3640">
            <v>0</v>
          </cell>
          <cell r="R3640">
            <v>0</v>
          </cell>
        </row>
        <row r="3641">
          <cell r="A3641" t="str">
            <v>ICSM Alumni Membership</v>
          </cell>
          <cell r="K3641">
            <v>0</v>
          </cell>
          <cell r="R3641">
            <v>0</v>
          </cell>
        </row>
        <row r="3642">
          <cell r="A3642" t="str">
            <v>ICSM Alumni Membership</v>
          </cell>
          <cell r="K3642">
            <v>0</v>
          </cell>
          <cell r="R3642">
            <v>0</v>
          </cell>
        </row>
        <row r="3643">
          <cell r="A3643" t="str">
            <v>ICSM Alumni Membership</v>
          </cell>
          <cell r="K3643">
            <v>0</v>
          </cell>
          <cell r="R3643">
            <v>0</v>
          </cell>
        </row>
        <row r="3644">
          <cell r="A3644" t="str">
            <v>ICSM Alumni Membership</v>
          </cell>
          <cell r="K3644">
            <v>0</v>
          </cell>
          <cell r="R3644">
            <v>0</v>
          </cell>
        </row>
        <row r="3645">
          <cell r="A3645" t="str">
            <v>ICSM Alumni Membership</v>
          </cell>
          <cell r="K3645">
            <v>0</v>
          </cell>
          <cell r="R3645">
            <v>0</v>
          </cell>
        </row>
        <row r="3646">
          <cell r="A3646" t="str">
            <v>ICSM Alumni Membership</v>
          </cell>
          <cell r="K3646">
            <v>0</v>
          </cell>
          <cell r="R3646">
            <v>0</v>
          </cell>
        </row>
        <row r="3647">
          <cell r="A3647" t="str">
            <v>ICSM Alumni Membership</v>
          </cell>
          <cell r="K3647">
            <v>0</v>
          </cell>
          <cell r="R3647">
            <v>0</v>
          </cell>
        </row>
        <row r="3648">
          <cell r="A3648" t="str">
            <v>ICSM Alumni Membership</v>
          </cell>
          <cell r="K3648">
            <v>0</v>
          </cell>
          <cell r="R3648">
            <v>0</v>
          </cell>
        </row>
        <row r="3649">
          <cell r="A3649" t="str">
            <v>ICSM Alumni Membership</v>
          </cell>
          <cell r="K3649">
            <v>0</v>
          </cell>
          <cell r="R3649">
            <v>0</v>
          </cell>
        </row>
        <row r="3650">
          <cell r="A3650" t="str">
            <v>ICSM Alumni Membership</v>
          </cell>
          <cell r="K3650">
            <v>0</v>
          </cell>
          <cell r="R3650">
            <v>0</v>
          </cell>
        </row>
        <row r="3651">
          <cell r="A3651" t="str">
            <v>ICSM Alumni Membership</v>
          </cell>
          <cell r="K3651">
            <v>0</v>
          </cell>
          <cell r="R3651">
            <v>0</v>
          </cell>
        </row>
        <row r="3652">
          <cell r="A3652" t="str">
            <v>ICSM Alumni Membership</v>
          </cell>
          <cell r="K3652">
            <v>0</v>
          </cell>
          <cell r="R3652">
            <v>0</v>
          </cell>
        </row>
        <row r="3653">
          <cell r="A3653" t="str">
            <v>ICSM Alumni Membership</v>
          </cell>
          <cell r="K3653">
            <v>0</v>
          </cell>
          <cell r="R3653">
            <v>0</v>
          </cell>
        </row>
        <row r="3654">
          <cell r="A3654" t="str">
            <v>ICSM Alumni Membership</v>
          </cell>
          <cell r="K3654">
            <v>0</v>
          </cell>
          <cell r="R3654">
            <v>0</v>
          </cell>
        </row>
        <row r="3655">
          <cell r="A3655" t="str">
            <v>ICSM Alumni Membership</v>
          </cell>
          <cell r="K3655">
            <v>0</v>
          </cell>
          <cell r="R3655">
            <v>0</v>
          </cell>
        </row>
        <row r="3656">
          <cell r="A3656" t="str">
            <v>ICSM Alumni Membership</v>
          </cell>
          <cell r="K3656">
            <v>0</v>
          </cell>
          <cell r="R3656">
            <v>0</v>
          </cell>
        </row>
        <row r="3657">
          <cell r="A3657" t="str">
            <v>ICSM Alumni Membership</v>
          </cell>
          <cell r="K3657">
            <v>0</v>
          </cell>
          <cell r="R3657">
            <v>0</v>
          </cell>
        </row>
        <row r="3658">
          <cell r="A3658" t="str">
            <v>ICSM Alumni Membership</v>
          </cell>
          <cell r="K3658">
            <v>0</v>
          </cell>
          <cell r="R3658">
            <v>0</v>
          </cell>
        </row>
        <row r="3659">
          <cell r="A3659" t="str">
            <v>ICSM Alumni Membership</v>
          </cell>
          <cell r="K3659">
            <v>0</v>
          </cell>
          <cell r="R3659">
            <v>0</v>
          </cell>
        </row>
        <row r="3660">
          <cell r="A3660" t="str">
            <v>ICSM Alumni Membership</v>
          </cell>
          <cell r="K3660">
            <v>0</v>
          </cell>
          <cell r="R3660">
            <v>0</v>
          </cell>
        </row>
        <row r="3661">
          <cell r="A3661" t="str">
            <v>ICSM Alumni Membership</v>
          </cell>
          <cell r="K3661">
            <v>0</v>
          </cell>
          <cell r="R3661">
            <v>0</v>
          </cell>
        </row>
        <row r="3662">
          <cell r="A3662" t="str">
            <v>ICSM Alumni Membership</v>
          </cell>
          <cell r="K3662">
            <v>0</v>
          </cell>
          <cell r="R3662">
            <v>0</v>
          </cell>
        </row>
        <row r="3663">
          <cell r="A3663" t="str">
            <v>ICSM Alumni Membership</v>
          </cell>
          <cell r="K3663">
            <v>0</v>
          </cell>
          <cell r="R3663">
            <v>0</v>
          </cell>
        </row>
        <row r="3664">
          <cell r="A3664" t="str">
            <v>ICSM Alumni Membership</v>
          </cell>
          <cell r="K3664">
            <v>0</v>
          </cell>
          <cell r="R3664">
            <v>0</v>
          </cell>
        </row>
        <row r="3665">
          <cell r="A3665" t="str">
            <v>ICSM Alumni Membership</v>
          </cell>
          <cell r="K3665">
            <v>0</v>
          </cell>
          <cell r="R3665">
            <v>0</v>
          </cell>
        </row>
        <row r="3666">
          <cell r="A3666" t="str">
            <v>ICSM Alumni Membership</v>
          </cell>
          <cell r="K3666">
            <v>0</v>
          </cell>
          <cell r="R3666">
            <v>0</v>
          </cell>
        </row>
        <row r="3667">
          <cell r="A3667" t="str">
            <v>ICSM Alumni Membership</v>
          </cell>
          <cell r="K3667">
            <v>0</v>
          </cell>
          <cell r="R3667">
            <v>0</v>
          </cell>
        </row>
        <row r="3668">
          <cell r="A3668" t="str">
            <v>ICSM Alumni Membership</v>
          </cell>
          <cell r="K3668">
            <v>0</v>
          </cell>
          <cell r="R3668">
            <v>0</v>
          </cell>
        </row>
        <row r="3669">
          <cell r="A3669" t="str">
            <v>ICSM Alumni Membership</v>
          </cell>
          <cell r="K3669">
            <v>0</v>
          </cell>
          <cell r="R3669">
            <v>0</v>
          </cell>
        </row>
        <row r="3670">
          <cell r="A3670" t="str">
            <v>ICSM Alumni Membership</v>
          </cell>
          <cell r="K3670">
            <v>0</v>
          </cell>
          <cell r="R3670">
            <v>0</v>
          </cell>
        </row>
        <row r="3671">
          <cell r="A3671" t="str">
            <v>ICSM Alumni Membership</v>
          </cell>
          <cell r="K3671">
            <v>0</v>
          </cell>
          <cell r="R3671">
            <v>0</v>
          </cell>
        </row>
        <row r="3672">
          <cell r="A3672" t="str">
            <v>ICSM Alumni Membership</v>
          </cell>
          <cell r="K3672">
            <v>0</v>
          </cell>
          <cell r="R3672">
            <v>0</v>
          </cell>
        </row>
        <row r="3673">
          <cell r="A3673" t="str">
            <v>ICSM Alumni Membership</v>
          </cell>
          <cell r="K3673">
            <v>0</v>
          </cell>
          <cell r="R3673">
            <v>0</v>
          </cell>
        </row>
        <row r="3674">
          <cell r="A3674" t="str">
            <v>ICSM Alumni Membership</v>
          </cell>
          <cell r="K3674">
            <v>0</v>
          </cell>
          <cell r="R3674">
            <v>0</v>
          </cell>
        </row>
        <row r="3675">
          <cell r="A3675" t="str">
            <v>ICSM Alumni Membership</v>
          </cell>
          <cell r="K3675">
            <v>0</v>
          </cell>
          <cell r="R3675">
            <v>0</v>
          </cell>
        </row>
        <row r="3676">
          <cell r="A3676" t="str">
            <v>ICSM Alumni Membership</v>
          </cell>
          <cell r="K3676">
            <v>0</v>
          </cell>
          <cell r="R3676">
            <v>0</v>
          </cell>
        </row>
        <row r="3677">
          <cell r="A3677" t="str">
            <v>ICSM Alumni Membership</v>
          </cell>
          <cell r="K3677">
            <v>0</v>
          </cell>
          <cell r="R3677">
            <v>0</v>
          </cell>
        </row>
        <row r="3678">
          <cell r="A3678" t="str">
            <v>ICSM Alumni Membership</v>
          </cell>
          <cell r="K3678">
            <v>0</v>
          </cell>
          <cell r="R3678">
            <v>0</v>
          </cell>
        </row>
        <row r="3679">
          <cell r="A3679" t="str">
            <v>Charing Cross Alumni  - closed</v>
          </cell>
          <cell r="K3679">
            <v>0</v>
          </cell>
          <cell r="R3679">
            <v>0</v>
          </cell>
        </row>
        <row r="3680">
          <cell r="A3680" t="str">
            <v>unknown &amp; general fund</v>
          </cell>
          <cell r="K3680">
            <v>0</v>
          </cell>
          <cell r="R3680">
            <v>0</v>
          </cell>
        </row>
        <row r="3681">
          <cell r="A3681" t="str">
            <v>Anderson, Prof R 2</v>
          </cell>
          <cell r="K3681">
            <v>0</v>
          </cell>
          <cell r="R3681">
            <v>0</v>
          </cell>
        </row>
        <row r="3682">
          <cell r="K3682">
            <v>0</v>
          </cell>
          <cell r="R3682">
            <v>0</v>
          </cell>
        </row>
        <row r="3683">
          <cell r="K3683">
            <v>0</v>
          </cell>
          <cell r="R3683">
            <v>0</v>
          </cell>
        </row>
        <row r="3684">
          <cell r="K3684">
            <v>0</v>
          </cell>
          <cell r="R3684">
            <v>0</v>
          </cell>
        </row>
        <row r="3685">
          <cell r="K3685">
            <v>0</v>
          </cell>
          <cell r="R3685">
            <v>0</v>
          </cell>
        </row>
        <row r="3686">
          <cell r="K3686">
            <v>0</v>
          </cell>
          <cell r="R3686">
            <v>0</v>
          </cell>
        </row>
        <row r="3687">
          <cell r="K3687">
            <v>0</v>
          </cell>
          <cell r="R3687">
            <v>0</v>
          </cell>
        </row>
        <row r="3688">
          <cell r="K3688">
            <v>0</v>
          </cell>
          <cell r="R3688">
            <v>0</v>
          </cell>
        </row>
        <row r="3689">
          <cell r="K3689">
            <v>0</v>
          </cell>
          <cell r="R3689">
            <v>0</v>
          </cell>
        </row>
        <row r="3690">
          <cell r="K3690">
            <v>0</v>
          </cell>
          <cell r="R3690">
            <v>0</v>
          </cell>
        </row>
        <row r="3691">
          <cell r="K3691">
            <v>0</v>
          </cell>
          <cell r="R3691">
            <v>0</v>
          </cell>
        </row>
        <row r="3692">
          <cell r="K3692">
            <v>0</v>
          </cell>
          <cell r="R3692">
            <v>0</v>
          </cell>
        </row>
        <row r="3693">
          <cell r="K3693">
            <v>0</v>
          </cell>
          <cell r="R3693">
            <v>0</v>
          </cell>
        </row>
        <row r="3694">
          <cell r="K3694">
            <v>0</v>
          </cell>
          <cell r="R3694">
            <v>0</v>
          </cell>
        </row>
        <row r="3695">
          <cell r="K3695">
            <v>0</v>
          </cell>
          <cell r="R3695">
            <v>0</v>
          </cell>
        </row>
        <row r="3696">
          <cell r="K3696">
            <v>0</v>
          </cell>
          <cell r="R3696">
            <v>0</v>
          </cell>
        </row>
        <row r="3697">
          <cell r="K3697">
            <v>0</v>
          </cell>
          <cell r="R3697">
            <v>0</v>
          </cell>
        </row>
        <row r="3698">
          <cell r="K3698">
            <v>0</v>
          </cell>
          <cell r="R3698">
            <v>0</v>
          </cell>
        </row>
        <row r="3699">
          <cell r="K3699">
            <v>0</v>
          </cell>
          <cell r="R3699">
            <v>0</v>
          </cell>
        </row>
        <row r="3700">
          <cell r="K3700">
            <v>0</v>
          </cell>
          <cell r="R3700">
            <v>0</v>
          </cell>
        </row>
        <row r="3701">
          <cell r="K3701">
            <v>0</v>
          </cell>
          <cell r="R3701">
            <v>0</v>
          </cell>
        </row>
        <row r="3702">
          <cell r="K3702">
            <v>0</v>
          </cell>
          <cell r="R3702">
            <v>0</v>
          </cell>
        </row>
        <row r="3703">
          <cell r="K3703">
            <v>0</v>
          </cell>
          <cell r="R3703">
            <v>0</v>
          </cell>
        </row>
        <row r="3704">
          <cell r="K3704">
            <v>0</v>
          </cell>
          <cell r="R3704">
            <v>0</v>
          </cell>
        </row>
        <row r="3705">
          <cell r="K3705">
            <v>0</v>
          </cell>
          <cell r="R3705">
            <v>0</v>
          </cell>
        </row>
        <row r="3706">
          <cell r="K3706">
            <v>0</v>
          </cell>
          <cell r="R3706">
            <v>0</v>
          </cell>
        </row>
        <row r="3707">
          <cell r="K3707">
            <v>0</v>
          </cell>
          <cell r="R3707">
            <v>0</v>
          </cell>
        </row>
        <row r="3708">
          <cell r="K3708">
            <v>0</v>
          </cell>
          <cell r="R3708">
            <v>0</v>
          </cell>
        </row>
        <row r="3709">
          <cell r="K3709">
            <v>0</v>
          </cell>
          <cell r="R3709">
            <v>0</v>
          </cell>
        </row>
        <row r="3710">
          <cell r="K3710">
            <v>0</v>
          </cell>
          <cell r="R3710">
            <v>0</v>
          </cell>
        </row>
        <row r="3711">
          <cell r="K3711">
            <v>0</v>
          </cell>
          <cell r="R3711">
            <v>0</v>
          </cell>
        </row>
        <row r="3712">
          <cell r="K3712">
            <v>0</v>
          </cell>
          <cell r="R3712">
            <v>0</v>
          </cell>
        </row>
        <row r="3713">
          <cell r="K3713">
            <v>0</v>
          </cell>
          <cell r="R3713">
            <v>0</v>
          </cell>
        </row>
        <row r="3714">
          <cell r="K3714">
            <v>0</v>
          </cell>
          <cell r="R3714">
            <v>0</v>
          </cell>
        </row>
        <row r="3715">
          <cell r="K3715">
            <v>0</v>
          </cell>
          <cell r="R3715">
            <v>0</v>
          </cell>
        </row>
        <row r="3716">
          <cell r="K3716">
            <v>0</v>
          </cell>
          <cell r="R3716">
            <v>0</v>
          </cell>
        </row>
        <row r="3717">
          <cell r="K3717">
            <v>0</v>
          </cell>
          <cell r="R3717">
            <v>0</v>
          </cell>
        </row>
        <row r="3718">
          <cell r="K3718">
            <v>0</v>
          </cell>
          <cell r="R3718">
            <v>0</v>
          </cell>
        </row>
        <row r="3719">
          <cell r="K3719">
            <v>0</v>
          </cell>
          <cell r="R3719">
            <v>0</v>
          </cell>
        </row>
        <row r="3720">
          <cell r="K3720">
            <v>0</v>
          </cell>
          <cell r="R3720">
            <v>0</v>
          </cell>
        </row>
        <row r="3721">
          <cell r="K3721">
            <v>0</v>
          </cell>
          <cell r="R3721">
            <v>0</v>
          </cell>
        </row>
        <row r="3722">
          <cell r="K3722">
            <v>0</v>
          </cell>
          <cell r="R3722">
            <v>0</v>
          </cell>
        </row>
        <row r="3723">
          <cell r="K3723">
            <v>0</v>
          </cell>
          <cell r="R3723">
            <v>0</v>
          </cell>
        </row>
        <row r="3724">
          <cell r="K3724">
            <v>0</v>
          </cell>
          <cell r="R3724">
            <v>0</v>
          </cell>
        </row>
        <row r="3725">
          <cell r="K3725">
            <v>0</v>
          </cell>
          <cell r="R3725">
            <v>0</v>
          </cell>
        </row>
        <row r="3726">
          <cell r="K3726">
            <v>0</v>
          </cell>
          <cell r="R3726">
            <v>0</v>
          </cell>
        </row>
        <row r="3727">
          <cell r="K3727">
            <v>0</v>
          </cell>
          <cell r="R3727">
            <v>0</v>
          </cell>
        </row>
        <row r="3728">
          <cell r="K3728">
            <v>0</v>
          </cell>
          <cell r="R3728">
            <v>0</v>
          </cell>
        </row>
        <row r="3729">
          <cell r="K3729">
            <v>0</v>
          </cell>
          <cell r="R3729">
            <v>0</v>
          </cell>
        </row>
        <row r="3730">
          <cell r="K3730">
            <v>0</v>
          </cell>
          <cell r="R3730">
            <v>0</v>
          </cell>
        </row>
        <row r="3731">
          <cell r="K3731">
            <v>0</v>
          </cell>
          <cell r="R3731">
            <v>0</v>
          </cell>
        </row>
        <row r="3732">
          <cell r="K3732">
            <v>0</v>
          </cell>
          <cell r="R3732">
            <v>0</v>
          </cell>
        </row>
        <row r="3733">
          <cell r="K3733">
            <v>0</v>
          </cell>
          <cell r="R3733">
            <v>0</v>
          </cell>
        </row>
        <row r="3734">
          <cell r="K3734">
            <v>0</v>
          </cell>
          <cell r="R3734">
            <v>0</v>
          </cell>
        </row>
        <row r="3735">
          <cell r="K3735">
            <v>0</v>
          </cell>
          <cell r="R3735">
            <v>0</v>
          </cell>
        </row>
        <row r="3736">
          <cell r="K3736">
            <v>0</v>
          </cell>
          <cell r="R3736">
            <v>0</v>
          </cell>
        </row>
        <row r="3737">
          <cell r="K3737">
            <v>0</v>
          </cell>
          <cell r="R3737">
            <v>0</v>
          </cell>
        </row>
        <row r="3738">
          <cell r="K3738">
            <v>0</v>
          </cell>
          <cell r="R3738">
            <v>0</v>
          </cell>
        </row>
        <row r="3739">
          <cell r="K3739">
            <v>0</v>
          </cell>
          <cell r="R3739">
            <v>0</v>
          </cell>
        </row>
        <row r="3740">
          <cell r="K3740">
            <v>0</v>
          </cell>
          <cell r="R3740">
            <v>0</v>
          </cell>
        </row>
        <row r="3741">
          <cell r="K3741">
            <v>0</v>
          </cell>
          <cell r="R3741">
            <v>0</v>
          </cell>
        </row>
        <row r="3742">
          <cell r="K3742">
            <v>0</v>
          </cell>
          <cell r="R3742">
            <v>0</v>
          </cell>
        </row>
        <row r="3743">
          <cell r="K3743">
            <v>0</v>
          </cell>
          <cell r="R3743">
            <v>0</v>
          </cell>
        </row>
        <row r="3744">
          <cell r="K3744">
            <v>0</v>
          </cell>
          <cell r="R3744">
            <v>0</v>
          </cell>
        </row>
        <row r="3745">
          <cell r="K3745">
            <v>0</v>
          </cell>
          <cell r="R3745">
            <v>0</v>
          </cell>
        </row>
        <row r="3746">
          <cell r="K3746">
            <v>0</v>
          </cell>
          <cell r="R3746">
            <v>0</v>
          </cell>
        </row>
        <row r="3747">
          <cell r="K3747">
            <v>0</v>
          </cell>
          <cell r="R3747">
            <v>0</v>
          </cell>
        </row>
        <row r="3748">
          <cell r="K3748">
            <v>0</v>
          </cell>
          <cell r="R3748">
            <v>0</v>
          </cell>
        </row>
        <row r="3749">
          <cell r="K3749">
            <v>0</v>
          </cell>
          <cell r="R3749">
            <v>0</v>
          </cell>
        </row>
        <row r="3750">
          <cell r="K3750">
            <v>0</v>
          </cell>
          <cell r="R3750">
            <v>0</v>
          </cell>
        </row>
        <row r="3751">
          <cell r="K3751">
            <v>0</v>
          </cell>
          <cell r="R3751">
            <v>0</v>
          </cell>
        </row>
        <row r="3752">
          <cell r="K3752">
            <v>0</v>
          </cell>
          <cell r="R3752">
            <v>0</v>
          </cell>
        </row>
        <row r="3753">
          <cell r="K3753">
            <v>0</v>
          </cell>
          <cell r="R3753">
            <v>0</v>
          </cell>
        </row>
        <row r="3754">
          <cell r="K3754">
            <v>0</v>
          </cell>
          <cell r="R3754">
            <v>0</v>
          </cell>
        </row>
        <row r="3755">
          <cell r="K3755">
            <v>0</v>
          </cell>
          <cell r="R3755">
            <v>0</v>
          </cell>
        </row>
        <row r="3756">
          <cell r="K3756">
            <v>0</v>
          </cell>
          <cell r="R3756">
            <v>0</v>
          </cell>
        </row>
        <row r="3757">
          <cell r="K3757">
            <v>0</v>
          </cell>
          <cell r="R3757">
            <v>0</v>
          </cell>
        </row>
        <row r="3758">
          <cell r="K3758">
            <v>0</v>
          </cell>
          <cell r="R3758">
            <v>0</v>
          </cell>
        </row>
        <row r="3759">
          <cell r="K3759">
            <v>0</v>
          </cell>
          <cell r="R3759">
            <v>0</v>
          </cell>
        </row>
        <row r="3760">
          <cell r="K3760">
            <v>0</v>
          </cell>
          <cell r="R3760">
            <v>0</v>
          </cell>
        </row>
        <row r="3761">
          <cell r="K3761">
            <v>0</v>
          </cell>
          <cell r="R3761">
            <v>0</v>
          </cell>
        </row>
        <row r="3762">
          <cell r="K3762">
            <v>0</v>
          </cell>
          <cell r="R3762">
            <v>0</v>
          </cell>
        </row>
        <row r="3763">
          <cell r="K3763">
            <v>0</v>
          </cell>
          <cell r="R3763">
            <v>0</v>
          </cell>
        </row>
        <row r="3764">
          <cell r="K3764">
            <v>0</v>
          </cell>
          <cell r="R3764">
            <v>0</v>
          </cell>
        </row>
        <row r="3765">
          <cell r="K3765">
            <v>0</v>
          </cell>
          <cell r="R3765">
            <v>0</v>
          </cell>
        </row>
        <row r="3766">
          <cell r="K3766">
            <v>0</v>
          </cell>
          <cell r="R3766">
            <v>0</v>
          </cell>
        </row>
        <row r="3767">
          <cell r="K3767">
            <v>0</v>
          </cell>
          <cell r="R3767">
            <v>0</v>
          </cell>
        </row>
        <row r="3768">
          <cell r="K3768">
            <v>0</v>
          </cell>
          <cell r="R3768">
            <v>0</v>
          </cell>
        </row>
        <row r="3769">
          <cell r="K3769">
            <v>0</v>
          </cell>
          <cell r="R3769">
            <v>0</v>
          </cell>
        </row>
        <row r="3770">
          <cell r="K3770">
            <v>0</v>
          </cell>
          <cell r="R3770">
            <v>0</v>
          </cell>
        </row>
        <row r="3771">
          <cell r="K3771">
            <v>0</v>
          </cell>
          <cell r="R3771">
            <v>0</v>
          </cell>
        </row>
        <row r="3772">
          <cell r="K3772">
            <v>0</v>
          </cell>
          <cell r="R3772">
            <v>0</v>
          </cell>
        </row>
        <row r="3773">
          <cell r="K3773">
            <v>0</v>
          </cell>
          <cell r="R3773">
            <v>0</v>
          </cell>
        </row>
        <row r="3774">
          <cell r="K3774">
            <v>0</v>
          </cell>
          <cell r="R3774">
            <v>0</v>
          </cell>
        </row>
        <row r="3775">
          <cell r="K3775">
            <v>0</v>
          </cell>
          <cell r="R3775">
            <v>0</v>
          </cell>
        </row>
        <row r="3776">
          <cell r="K3776">
            <v>0</v>
          </cell>
          <cell r="R3776">
            <v>0</v>
          </cell>
        </row>
        <row r="3777">
          <cell r="K3777">
            <v>0</v>
          </cell>
          <cell r="R3777">
            <v>0</v>
          </cell>
        </row>
        <row r="3778">
          <cell r="K3778">
            <v>0</v>
          </cell>
          <cell r="R3778">
            <v>0</v>
          </cell>
        </row>
        <row r="3779">
          <cell r="K3779">
            <v>0</v>
          </cell>
          <cell r="R3779">
            <v>0</v>
          </cell>
        </row>
        <row r="3780">
          <cell r="K3780">
            <v>0</v>
          </cell>
          <cell r="R3780">
            <v>0</v>
          </cell>
        </row>
        <row r="3781">
          <cell r="K3781">
            <v>0</v>
          </cell>
          <cell r="R3781">
            <v>0</v>
          </cell>
        </row>
        <row r="3782">
          <cell r="K3782">
            <v>0</v>
          </cell>
          <cell r="R3782">
            <v>0</v>
          </cell>
        </row>
        <row r="3783">
          <cell r="K3783">
            <v>0</v>
          </cell>
          <cell r="R3783">
            <v>0</v>
          </cell>
        </row>
        <row r="3784">
          <cell r="K3784">
            <v>0</v>
          </cell>
          <cell r="R3784">
            <v>0</v>
          </cell>
        </row>
        <row r="3785">
          <cell r="K3785">
            <v>0</v>
          </cell>
          <cell r="R3785">
            <v>0</v>
          </cell>
        </row>
        <row r="3786">
          <cell r="K3786">
            <v>0</v>
          </cell>
          <cell r="R3786">
            <v>0</v>
          </cell>
        </row>
        <row r="3787">
          <cell r="K3787">
            <v>0</v>
          </cell>
          <cell r="R3787">
            <v>0</v>
          </cell>
        </row>
        <row r="3788">
          <cell r="K3788">
            <v>0</v>
          </cell>
          <cell r="R3788">
            <v>0</v>
          </cell>
        </row>
        <row r="3789">
          <cell r="K3789">
            <v>0</v>
          </cell>
          <cell r="R3789">
            <v>0</v>
          </cell>
        </row>
        <row r="3790">
          <cell r="K3790">
            <v>0</v>
          </cell>
          <cell r="R3790">
            <v>0</v>
          </cell>
        </row>
        <row r="3791">
          <cell r="K3791">
            <v>0</v>
          </cell>
          <cell r="R3791">
            <v>0</v>
          </cell>
        </row>
        <row r="3792">
          <cell r="K3792">
            <v>0</v>
          </cell>
          <cell r="R3792">
            <v>0</v>
          </cell>
        </row>
        <row r="3793">
          <cell r="K3793">
            <v>0</v>
          </cell>
          <cell r="R3793">
            <v>0</v>
          </cell>
        </row>
        <row r="3794">
          <cell r="K3794">
            <v>0</v>
          </cell>
          <cell r="R3794">
            <v>0</v>
          </cell>
        </row>
        <row r="3795">
          <cell r="K3795">
            <v>0</v>
          </cell>
          <cell r="R3795">
            <v>0</v>
          </cell>
        </row>
        <row r="3796">
          <cell r="K3796">
            <v>0</v>
          </cell>
          <cell r="R3796">
            <v>0</v>
          </cell>
        </row>
        <row r="3797">
          <cell r="K3797">
            <v>0</v>
          </cell>
          <cell r="R3797">
            <v>0</v>
          </cell>
        </row>
        <row r="3798">
          <cell r="K3798">
            <v>0</v>
          </cell>
          <cell r="R3798">
            <v>0</v>
          </cell>
        </row>
        <row r="3799">
          <cell r="K3799">
            <v>0</v>
          </cell>
          <cell r="R3799">
            <v>0</v>
          </cell>
        </row>
        <row r="3800">
          <cell r="K3800">
            <v>0</v>
          </cell>
          <cell r="R3800">
            <v>0</v>
          </cell>
        </row>
        <row r="3801">
          <cell r="K3801">
            <v>0</v>
          </cell>
          <cell r="R3801">
            <v>0</v>
          </cell>
        </row>
        <row r="3802">
          <cell r="K3802">
            <v>0</v>
          </cell>
          <cell r="R3802">
            <v>0</v>
          </cell>
        </row>
        <row r="3803">
          <cell r="K3803">
            <v>0</v>
          </cell>
          <cell r="R3803">
            <v>0</v>
          </cell>
        </row>
        <row r="3804">
          <cell r="K3804">
            <v>0</v>
          </cell>
          <cell r="R3804">
            <v>0</v>
          </cell>
        </row>
        <row r="3805">
          <cell r="K3805">
            <v>0</v>
          </cell>
          <cell r="R3805">
            <v>0</v>
          </cell>
        </row>
        <row r="3806">
          <cell r="K3806">
            <v>0</v>
          </cell>
          <cell r="R3806">
            <v>0</v>
          </cell>
        </row>
        <row r="3807">
          <cell r="K3807">
            <v>0</v>
          </cell>
          <cell r="R3807">
            <v>0</v>
          </cell>
        </row>
        <row r="3808">
          <cell r="K3808">
            <v>0</v>
          </cell>
          <cell r="R3808">
            <v>0</v>
          </cell>
        </row>
        <row r="3809">
          <cell r="K3809">
            <v>0</v>
          </cell>
          <cell r="R3809">
            <v>0</v>
          </cell>
        </row>
        <row r="3810">
          <cell r="K3810">
            <v>0</v>
          </cell>
          <cell r="R3810">
            <v>0</v>
          </cell>
        </row>
        <row r="3811">
          <cell r="K3811">
            <v>0</v>
          </cell>
          <cell r="R3811">
            <v>0</v>
          </cell>
        </row>
        <row r="3812">
          <cell r="K3812">
            <v>0</v>
          </cell>
          <cell r="R3812">
            <v>0</v>
          </cell>
        </row>
        <row r="3813">
          <cell r="K3813">
            <v>0</v>
          </cell>
          <cell r="R3813">
            <v>0</v>
          </cell>
        </row>
        <row r="3814">
          <cell r="K3814">
            <v>0</v>
          </cell>
          <cell r="R3814">
            <v>0</v>
          </cell>
        </row>
        <row r="3815">
          <cell r="K3815">
            <v>0</v>
          </cell>
          <cell r="R3815">
            <v>0</v>
          </cell>
        </row>
        <row r="3816">
          <cell r="K3816">
            <v>0</v>
          </cell>
          <cell r="R3816">
            <v>0</v>
          </cell>
        </row>
        <row r="3817">
          <cell r="K3817">
            <v>0</v>
          </cell>
          <cell r="R3817">
            <v>0</v>
          </cell>
        </row>
        <row r="3818">
          <cell r="K3818">
            <v>0</v>
          </cell>
          <cell r="R3818">
            <v>0</v>
          </cell>
        </row>
        <row r="3819">
          <cell r="K3819">
            <v>0</v>
          </cell>
          <cell r="R3819">
            <v>0</v>
          </cell>
        </row>
        <row r="3820">
          <cell r="K3820">
            <v>0</v>
          </cell>
          <cell r="R3820">
            <v>0</v>
          </cell>
        </row>
        <row r="3821">
          <cell r="K3821">
            <v>0</v>
          </cell>
          <cell r="R3821">
            <v>0</v>
          </cell>
        </row>
        <row r="3822">
          <cell r="K3822">
            <v>0</v>
          </cell>
          <cell r="R3822">
            <v>0</v>
          </cell>
        </row>
        <row r="3823">
          <cell r="K3823">
            <v>0</v>
          </cell>
          <cell r="R3823">
            <v>0</v>
          </cell>
        </row>
        <row r="3824">
          <cell r="K3824">
            <v>0</v>
          </cell>
          <cell r="R3824">
            <v>0</v>
          </cell>
        </row>
        <row r="3825">
          <cell r="K3825">
            <v>0</v>
          </cell>
          <cell r="R3825">
            <v>0</v>
          </cell>
        </row>
        <row r="3826">
          <cell r="K3826">
            <v>0</v>
          </cell>
          <cell r="R3826">
            <v>0</v>
          </cell>
        </row>
        <row r="3827">
          <cell r="K3827">
            <v>0</v>
          </cell>
          <cell r="R3827">
            <v>0</v>
          </cell>
        </row>
        <row r="3828">
          <cell r="K3828">
            <v>0</v>
          </cell>
          <cell r="R3828">
            <v>0</v>
          </cell>
        </row>
        <row r="3829">
          <cell r="K3829">
            <v>0</v>
          </cell>
          <cell r="R3829">
            <v>0</v>
          </cell>
        </row>
        <row r="3830">
          <cell r="K3830">
            <v>0</v>
          </cell>
          <cell r="R3830">
            <v>0</v>
          </cell>
        </row>
        <row r="3831">
          <cell r="K3831">
            <v>0</v>
          </cell>
          <cell r="R3831">
            <v>0</v>
          </cell>
        </row>
        <row r="3832">
          <cell r="K3832">
            <v>0</v>
          </cell>
          <cell r="R3832">
            <v>0</v>
          </cell>
        </row>
        <row r="3833">
          <cell r="K3833">
            <v>0</v>
          </cell>
          <cell r="R3833">
            <v>0</v>
          </cell>
        </row>
        <row r="3834">
          <cell r="K3834">
            <v>0</v>
          </cell>
          <cell r="R3834">
            <v>0</v>
          </cell>
        </row>
        <row r="3835">
          <cell r="K3835">
            <v>0</v>
          </cell>
          <cell r="R3835">
            <v>0</v>
          </cell>
        </row>
        <row r="3836">
          <cell r="K3836">
            <v>0</v>
          </cell>
          <cell r="R3836">
            <v>0</v>
          </cell>
        </row>
        <row r="3837">
          <cell r="K3837">
            <v>0</v>
          </cell>
          <cell r="R3837">
            <v>0</v>
          </cell>
        </row>
        <row r="3838">
          <cell r="K3838">
            <v>0</v>
          </cell>
          <cell r="R3838">
            <v>0</v>
          </cell>
        </row>
        <row r="3839">
          <cell r="K3839">
            <v>0</v>
          </cell>
          <cell r="R3839">
            <v>0</v>
          </cell>
        </row>
        <row r="3840">
          <cell r="K3840">
            <v>0</v>
          </cell>
          <cell r="R3840">
            <v>0</v>
          </cell>
        </row>
        <row r="3841">
          <cell r="K3841">
            <v>0</v>
          </cell>
          <cell r="R3841">
            <v>0</v>
          </cell>
        </row>
        <row r="3842">
          <cell r="K3842">
            <v>0</v>
          </cell>
          <cell r="R3842">
            <v>0</v>
          </cell>
        </row>
        <row r="3843">
          <cell r="K3843">
            <v>0</v>
          </cell>
          <cell r="R3843">
            <v>0</v>
          </cell>
        </row>
        <row r="3844">
          <cell r="K3844">
            <v>0</v>
          </cell>
          <cell r="R3844">
            <v>0</v>
          </cell>
        </row>
        <row r="3845">
          <cell r="K3845">
            <v>0</v>
          </cell>
          <cell r="R3845">
            <v>0</v>
          </cell>
        </row>
        <row r="3846">
          <cell r="K3846">
            <v>0</v>
          </cell>
          <cell r="R3846">
            <v>0</v>
          </cell>
        </row>
        <row r="3847">
          <cell r="K3847">
            <v>0</v>
          </cell>
          <cell r="R3847">
            <v>0</v>
          </cell>
        </row>
        <row r="3848">
          <cell r="K3848">
            <v>0</v>
          </cell>
          <cell r="R3848">
            <v>0</v>
          </cell>
        </row>
        <row r="3849">
          <cell r="K3849">
            <v>0</v>
          </cell>
          <cell r="R3849">
            <v>0</v>
          </cell>
        </row>
        <row r="3850">
          <cell r="K3850">
            <v>0</v>
          </cell>
          <cell r="R3850">
            <v>0</v>
          </cell>
        </row>
        <row r="3851">
          <cell r="K3851">
            <v>0</v>
          </cell>
          <cell r="R3851">
            <v>0</v>
          </cell>
        </row>
        <row r="3852">
          <cell r="K3852">
            <v>0</v>
          </cell>
          <cell r="R3852">
            <v>0</v>
          </cell>
        </row>
        <row r="3853">
          <cell r="K3853">
            <v>0</v>
          </cell>
          <cell r="R3853">
            <v>0</v>
          </cell>
        </row>
        <row r="3854">
          <cell r="K3854">
            <v>0</v>
          </cell>
          <cell r="R3854">
            <v>0</v>
          </cell>
        </row>
        <row r="3855">
          <cell r="K3855">
            <v>0</v>
          </cell>
          <cell r="R3855">
            <v>0</v>
          </cell>
        </row>
        <row r="3856">
          <cell r="K3856">
            <v>0</v>
          </cell>
          <cell r="R3856">
            <v>0</v>
          </cell>
        </row>
        <row r="3857">
          <cell r="K3857">
            <v>0</v>
          </cell>
          <cell r="R3857">
            <v>0</v>
          </cell>
        </row>
        <row r="3858">
          <cell r="K3858">
            <v>0</v>
          </cell>
          <cell r="R3858">
            <v>0</v>
          </cell>
        </row>
        <row r="3859">
          <cell r="K3859">
            <v>0</v>
          </cell>
          <cell r="R3859">
            <v>0</v>
          </cell>
        </row>
        <row r="3860">
          <cell r="K3860">
            <v>0</v>
          </cell>
          <cell r="R3860">
            <v>0</v>
          </cell>
        </row>
        <row r="3861">
          <cell r="K3861">
            <v>0</v>
          </cell>
          <cell r="R3861">
            <v>0</v>
          </cell>
        </row>
        <row r="3862">
          <cell r="K3862">
            <v>0</v>
          </cell>
          <cell r="R3862">
            <v>0</v>
          </cell>
        </row>
        <row r="3863">
          <cell r="K3863">
            <v>0</v>
          </cell>
          <cell r="R3863">
            <v>0</v>
          </cell>
        </row>
        <row r="3864">
          <cell r="K3864">
            <v>0</v>
          </cell>
          <cell r="R3864">
            <v>0</v>
          </cell>
        </row>
        <row r="3865">
          <cell r="K3865">
            <v>0</v>
          </cell>
          <cell r="R3865">
            <v>0</v>
          </cell>
        </row>
        <row r="3866">
          <cell r="K3866">
            <v>0</v>
          </cell>
          <cell r="R3866">
            <v>0</v>
          </cell>
        </row>
        <row r="3867">
          <cell r="K3867">
            <v>0</v>
          </cell>
          <cell r="R3867">
            <v>0</v>
          </cell>
        </row>
        <row r="3868">
          <cell r="K3868">
            <v>0</v>
          </cell>
          <cell r="R3868">
            <v>0</v>
          </cell>
        </row>
        <row r="3869">
          <cell r="K3869">
            <v>0</v>
          </cell>
          <cell r="R3869">
            <v>0</v>
          </cell>
        </row>
        <row r="3870">
          <cell r="K3870">
            <v>0</v>
          </cell>
          <cell r="R3870">
            <v>0</v>
          </cell>
        </row>
        <row r="3871">
          <cell r="K3871">
            <v>0</v>
          </cell>
          <cell r="R3871">
            <v>0</v>
          </cell>
        </row>
        <row r="3872">
          <cell r="K3872">
            <v>0</v>
          </cell>
          <cell r="R3872">
            <v>0</v>
          </cell>
        </row>
        <row r="3873">
          <cell r="K3873">
            <v>0</v>
          </cell>
          <cell r="R3873">
            <v>0</v>
          </cell>
        </row>
        <row r="3874">
          <cell r="K3874">
            <v>0</v>
          </cell>
          <cell r="R3874">
            <v>0</v>
          </cell>
        </row>
        <row r="3875">
          <cell r="K3875">
            <v>0</v>
          </cell>
          <cell r="R3875">
            <v>0</v>
          </cell>
        </row>
        <row r="3876">
          <cell r="K3876">
            <v>0</v>
          </cell>
          <cell r="R3876">
            <v>0</v>
          </cell>
        </row>
        <row r="3877">
          <cell r="K3877">
            <v>0</v>
          </cell>
          <cell r="R3877">
            <v>0</v>
          </cell>
        </row>
        <row r="3878">
          <cell r="K3878">
            <v>0</v>
          </cell>
          <cell r="R3878">
            <v>0</v>
          </cell>
        </row>
        <row r="3879">
          <cell r="K3879">
            <v>0</v>
          </cell>
          <cell r="R3879">
            <v>0</v>
          </cell>
        </row>
        <row r="3880">
          <cell r="K3880">
            <v>0</v>
          </cell>
          <cell r="R3880">
            <v>0</v>
          </cell>
        </row>
        <row r="3881">
          <cell r="K3881">
            <v>0</v>
          </cell>
          <cell r="R3881">
            <v>0</v>
          </cell>
        </row>
        <row r="3882">
          <cell r="K3882">
            <v>0</v>
          </cell>
          <cell r="R3882">
            <v>0</v>
          </cell>
        </row>
        <row r="3883">
          <cell r="K3883">
            <v>0</v>
          </cell>
          <cell r="R3883">
            <v>0</v>
          </cell>
        </row>
        <row r="3884">
          <cell r="K3884">
            <v>0</v>
          </cell>
          <cell r="R3884">
            <v>0</v>
          </cell>
        </row>
        <row r="3885">
          <cell r="K3885">
            <v>0</v>
          </cell>
          <cell r="R3885">
            <v>0</v>
          </cell>
        </row>
        <row r="3886">
          <cell r="K3886">
            <v>0</v>
          </cell>
          <cell r="R3886">
            <v>0</v>
          </cell>
        </row>
        <row r="3887">
          <cell r="K3887">
            <v>0</v>
          </cell>
          <cell r="R3887">
            <v>0</v>
          </cell>
        </row>
        <row r="3888">
          <cell r="K3888">
            <v>0</v>
          </cell>
          <cell r="R3888">
            <v>0</v>
          </cell>
        </row>
        <row r="3889">
          <cell r="K3889">
            <v>0</v>
          </cell>
          <cell r="R3889">
            <v>0</v>
          </cell>
        </row>
        <row r="3890">
          <cell r="K3890">
            <v>0</v>
          </cell>
          <cell r="R3890">
            <v>0</v>
          </cell>
        </row>
        <row r="3891">
          <cell r="K3891">
            <v>0</v>
          </cell>
          <cell r="R3891">
            <v>0</v>
          </cell>
        </row>
        <row r="3892">
          <cell r="K3892">
            <v>0</v>
          </cell>
          <cell r="R3892">
            <v>0</v>
          </cell>
        </row>
        <row r="3893">
          <cell r="K3893">
            <v>0</v>
          </cell>
          <cell r="R3893">
            <v>0</v>
          </cell>
        </row>
        <row r="3894">
          <cell r="K3894">
            <v>0</v>
          </cell>
          <cell r="R3894">
            <v>0</v>
          </cell>
        </row>
        <row r="3895">
          <cell r="K3895">
            <v>0</v>
          </cell>
          <cell r="R3895">
            <v>0</v>
          </cell>
        </row>
        <row r="3896">
          <cell r="K3896">
            <v>0</v>
          </cell>
          <cell r="R3896">
            <v>0</v>
          </cell>
        </row>
        <row r="3897">
          <cell r="K3897">
            <v>0</v>
          </cell>
          <cell r="R3897">
            <v>0</v>
          </cell>
        </row>
        <row r="3898">
          <cell r="K3898">
            <v>0</v>
          </cell>
          <cell r="R3898">
            <v>0</v>
          </cell>
        </row>
        <row r="3899">
          <cell r="K3899">
            <v>0</v>
          </cell>
          <cell r="R3899">
            <v>0</v>
          </cell>
        </row>
        <row r="3900">
          <cell r="K3900">
            <v>0</v>
          </cell>
          <cell r="R3900">
            <v>0</v>
          </cell>
        </row>
        <row r="3901">
          <cell r="K3901">
            <v>0</v>
          </cell>
          <cell r="R3901">
            <v>0</v>
          </cell>
        </row>
        <row r="3902">
          <cell r="K3902">
            <v>0</v>
          </cell>
          <cell r="R3902">
            <v>0</v>
          </cell>
        </row>
        <row r="3903">
          <cell r="K3903">
            <v>0</v>
          </cell>
          <cell r="R3903">
            <v>0</v>
          </cell>
        </row>
        <row r="3904">
          <cell r="K3904">
            <v>0</v>
          </cell>
          <cell r="R3904">
            <v>0</v>
          </cell>
        </row>
        <row r="3905">
          <cell r="K3905">
            <v>0</v>
          </cell>
          <cell r="R3905">
            <v>0</v>
          </cell>
        </row>
        <row r="3906">
          <cell r="K3906">
            <v>0</v>
          </cell>
          <cell r="R3906">
            <v>0</v>
          </cell>
        </row>
        <row r="3907">
          <cell r="K3907">
            <v>0</v>
          </cell>
          <cell r="R3907">
            <v>0</v>
          </cell>
        </row>
        <row r="3908">
          <cell r="K3908">
            <v>0</v>
          </cell>
          <cell r="R3908">
            <v>0</v>
          </cell>
        </row>
        <row r="3909">
          <cell r="K3909">
            <v>0</v>
          </cell>
          <cell r="R3909">
            <v>0</v>
          </cell>
        </row>
        <row r="3910">
          <cell r="K3910">
            <v>0</v>
          </cell>
          <cell r="R3910">
            <v>0</v>
          </cell>
        </row>
        <row r="3911">
          <cell r="K3911">
            <v>0</v>
          </cell>
          <cell r="R3911">
            <v>0</v>
          </cell>
        </row>
        <row r="3912">
          <cell r="K3912">
            <v>0</v>
          </cell>
          <cell r="R3912">
            <v>0</v>
          </cell>
        </row>
        <row r="3913">
          <cell r="K3913">
            <v>0</v>
          </cell>
          <cell r="R3913">
            <v>0</v>
          </cell>
        </row>
        <row r="3914">
          <cell r="K3914">
            <v>0</v>
          </cell>
          <cell r="R3914">
            <v>0</v>
          </cell>
        </row>
        <row r="3915">
          <cell r="K3915">
            <v>0</v>
          </cell>
          <cell r="R3915">
            <v>0</v>
          </cell>
        </row>
        <row r="3916">
          <cell r="K3916">
            <v>0</v>
          </cell>
          <cell r="R3916">
            <v>0</v>
          </cell>
        </row>
        <row r="3917">
          <cell r="K3917">
            <v>0</v>
          </cell>
          <cell r="R3917">
            <v>0</v>
          </cell>
        </row>
        <row r="3918">
          <cell r="K3918">
            <v>0</v>
          </cell>
          <cell r="R3918">
            <v>0</v>
          </cell>
        </row>
        <row r="3919">
          <cell r="K3919">
            <v>0</v>
          </cell>
          <cell r="R3919">
            <v>0</v>
          </cell>
        </row>
        <row r="3920">
          <cell r="K3920">
            <v>0</v>
          </cell>
          <cell r="R3920">
            <v>0</v>
          </cell>
        </row>
        <row r="3921">
          <cell r="K3921">
            <v>0</v>
          </cell>
          <cell r="R3921">
            <v>0</v>
          </cell>
        </row>
        <row r="3922">
          <cell r="K3922">
            <v>0</v>
          </cell>
          <cell r="R3922">
            <v>0</v>
          </cell>
        </row>
        <row r="3923">
          <cell r="K3923">
            <v>0</v>
          </cell>
          <cell r="R3923">
            <v>0</v>
          </cell>
        </row>
        <row r="3924">
          <cell r="K3924">
            <v>0</v>
          </cell>
          <cell r="R3924">
            <v>0</v>
          </cell>
        </row>
        <row r="3925">
          <cell r="K3925">
            <v>0</v>
          </cell>
          <cell r="R3925">
            <v>0</v>
          </cell>
        </row>
        <row r="3926">
          <cell r="K3926">
            <v>0</v>
          </cell>
          <cell r="R3926">
            <v>0</v>
          </cell>
        </row>
        <row r="3927">
          <cell r="K3927">
            <v>0</v>
          </cell>
          <cell r="R3927">
            <v>0</v>
          </cell>
        </row>
        <row r="3928">
          <cell r="K3928">
            <v>0</v>
          </cell>
          <cell r="R3928">
            <v>0</v>
          </cell>
        </row>
        <row r="3929">
          <cell r="K3929">
            <v>0</v>
          </cell>
          <cell r="R3929">
            <v>0</v>
          </cell>
        </row>
        <row r="3930">
          <cell r="K3930">
            <v>0</v>
          </cell>
          <cell r="R3930">
            <v>0</v>
          </cell>
        </row>
        <row r="3931">
          <cell r="K3931">
            <v>0</v>
          </cell>
          <cell r="R3931">
            <v>0</v>
          </cell>
        </row>
        <row r="3932">
          <cell r="K3932">
            <v>0</v>
          </cell>
          <cell r="R3932">
            <v>0</v>
          </cell>
        </row>
        <row r="3933">
          <cell r="K3933">
            <v>0</v>
          </cell>
          <cell r="R3933">
            <v>0</v>
          </cell>
        </row>
        <row r="3934">
          <cell r="K3934">
            <v>0</v>
          </cell>
          <cell r="R3934">
            <v>0</v>
          </cell>
        </row>
        <row r="3935">
          <cell r="K3935">
            <v>0</v>
          </cell>
          <cell r="R3935">
            <v>0</v>
          </cell>
        </row>
        <row r="3936">
          <cell r="K3936">
            <v>0</v>
          </cell>
          <cell r="R3936">
            <v>0</v>
          </cell>
        </row>
        <row r="3937">
          <cell r="K3937">
            <v>0</v>
          </cell>
          <cell r="R3937">
            <v>0</v>
          </cell>
        </row>
        <row r="3938">
          <cell r="K3938">
            <v>0</v>
          </cell>
          <cell r="R3938">
            <v>0</v>
          </cell>
        </row>
        <row r="3939">
          <cell r="K3939">
            <v>0</v>
          </cell>
          <cell r="R3939">
            <v>0</v>
          </cell>
        </row>
        <row r="3940">
          <cell r="K3940">
            <v>0</v>
          </cell>
          <cell r="R3940">
            <v>0</v>
          </cell>
        </row>
        <row r="3941">
          <cell r="K3941">
            <v>0</v>
          </cell>
          <cell r="R3941">
            <v>0</v>
          </cell>
        </row>
        <row r="3942">
          <cell r="K3942">
            <v>0</v>
          </cell>
          <cell r="R3942">
            <v>0</v>
          </cell>
        </row>
        <row r="3943">
          <cell r="K3943">
            <v>0</v>
          </cell>
          <cell r="R3943">
            <v>0</v>
          </cell>
        </row>
        <row r="3944">
          <cell r="K3944">
            <v>0</v>
          </cell>
          <cell r="R3944">
            <v>0</v>
          </cell>
        </row>
        <row r="3945">
          <cell r="K3945">
            <v>0</v>
          </cell>
          <cell r="R3945">
            <v>0</v>
          </cell>
        </row>
        <row r="3946">
          <cell r="K3946">
            <v>0</v>
          </cell>
          <cell r="R3946">
            <v>0</v>
          </cell>
        </row>
        <row r="3947">
          <cell r="K3947">
            <v>0</v>
          </cell>
          <cell r="R3947">
            <v>0</v>
          </cell>
        </row>
        <row r="3948">
          <cell r="K3948">
            <v>0</v>
          </cell>
          <cell r="R3948">
            <v>0</v>
          </cell>
        </row>
        <row r="3949">
          <cell r="K3949">
            <v>0</v>
          </cell>
          <cell r="R3949">
            <v>0</v>
          </cell>
        </row>
        <row r="3950">
          <cell r="K3950">
            <v>0</v>
          </cell>
          <cell r="R3950">
            <v>0</v>
          </cell>
        </row>
        <row r="3951">
          <cell r="K3951">
            <v>0</v>
          </cell>
          <cell r="R3951">
            <v>0</v>
          </cell>
        </row>
        <row r="3952">
          <cell r="K3952">
            <v>0</v>
          </cell>
          <cell r="R3952">
            <v>0</v>
          </cell>
        </row>
        <row r="3953">
          <cell r="K3953">
            <v>0</v>
          </cell>
          <cell r="R3953">
            <v>0</v>
          </cell>
        </row>
        <row r="3954">
          <cell r="K3954">
            <v>0</v>
          </cell>
          <cell r="R3954">
            <v>0</v>
          </cell>
        </row>
        <row r="3955">
          <cell r="K3955">
            <v>0</v>
          </cell>
          <cell r="R3955">
            <v>0</v>
          </cell>
        </row>
        <row r="3956">
          <cell r="K3956">
            <v>0</v>
          </cell>
          <cell r="R3956">
            <v>0</v>
          </cell>
        </row>
        <row r="3957">
          <cell r="K3957">
            <v>0</v>
          </cell>
          <cell r="R3957">
            <v>0</v>
          </cell>
        </row>
        <row r="3958">
          <cell r="K3958">
            <v>0</v>
          </cell>
          <cell r="R3958">
            <v>0</v>
          </cell>
        </row>
        <row r="3959">
          <cell r="K3959">
            <v>0</v>
          </cell>
          <cell r="R3959">
            <v>0</v>
          </cell>
        </row>
        <row r="3960">
          <cell r="K3960">
            <v>0</v>
          </cell>
          <cell r="R3960">
            <v>0</v>
          </cell>
        </row>
        <row r="3961">
          <cell r="K3961">
            <v>0</v>
          </cell>
          <cell r="R3961">
            <v>0</v>
          </cell>
        </row>
        <row r="3962">
          <cell r="K3962">
            <v>0</v>
          </cell>
          <cell r="R3962">
            <v>0</v>
          </cell>
        </row>
        <row r="3963">
          <cell r="K3963">
            <v>0</v>
          </cell>
          <cell r="R3963">
            <v>0</v>
          </cell>
        </row>
        <row r="3964">
          <cell r="K3964">
            <v>0</v>
          </cell>
          <cell r="R3964">
            <v>0</v>
          </cell>
        </row>
        <row r="3965">
          <cell r="K3965">
            <v>0</v>
          </cell>
          <cell r="R3965">
            <v>0</v>
          </cell>
        </row>
        <row r="3966">
          <cell r="K3966">
            <v>0</v>
          </cell>
          <cell r="R3966">
            <v>0</v>
          </cell>
        </row>
        <row r="3967">
          <cell r="K3967">
            <v>0</v>
          </cell>
          <cell r="R3967">
            <v>0</v>
          </cell>
        </row>
        <row r="3968">
          <cell r="K3968">
            <v>0</v>
          </cell>
          <cell r="R3968">
            <v>0</v>
          </cell>
        </row>
        <row r="3969">
          <cell r="K3969">
            <v>0</v>
          </cell>
          <cell r="R3969">
            <v>0</v>
          </cell>
        </row>
        <row r="3970">
          <cell r="K3970">
            <v>0</v>
          </cell>
          <cell r="R3970">
            <v>0</v>
          </cell>
        </row>
        <row r="3971">
          <cell r="K3971">
            <v>0</v>
          </cell>
          <cell r="R3971">
            <v>0</v>
          </cell>
        </row>
        <row r="3972">
          <cell r="K3972">
            <v>0</v>
          </cell>
          <cell r="R3972">
            <v>0</v>
          </cell>
        </row>
        <row r="3973">
          <cell r="K3973">
            <v>0</v>
          </cell>
          <cell r="R3973">
            <v>0</v>
          </cell>
        </row>
        <row r="3974">
          <cell r="K3974">
            <v>0</v>
          </cell>
          <cell r="R3974">
            <v>0</v>
          </cell>
        </row>
        <row r="3975">
          <cell r="K3975">
            <v>0</v>
          </cell>
          <cell r="R3975">
            <v>0</v>
          </cell>
        </row>
        <row r="3976">
          <cell r="K3976">
            <v>0</v>
          </cell>
          <cell r="R3976">
            <v>0</v>
          </cell>
        </row>
        <row r="3977">
          <cell r="K3977">
            <v>0</v>
          </cell>
          <cell r="R3977">
            <v>0</v>
          </cell>
        </row>
        <row r="3978">
          <cell r="K3978">
            <v>0</v>
          </cell>
          <cell r="R3978">
            <v>0</v>
          </cell>
        </row>
        <row r="3979">
          <cell r="K3979">
            <v>0</v>
          </cell>
          <cell r="R3979">
            <v>0</v>
          </cell>
        </row>
        <row r="3980">
          <cell r="K3980">
            <v>0</v>
          </cell>
          <cell r="R3980">
            <v>0</v>
          </cell>
        </row>
        <row r="3981">
          <cell r="K3981">
            <v>0</v>
          </cell>
          <cell r="R3981">
            <v>0</v>
          </cell>
        </row>
        <row r="3982">
          <cell r="K3982">
            <v>0</v>
          </cell>
          <cell r="R3982">
            <v>0</v>
          </cell>
        </row>
        <row r="3983">
          <cell r="K3983">
            <v>0</v>
          </cell>
          <cell r="R3983">
            <v>0</v>
          </cell>
        </row>
        <row r="3984">
          <cell r="K3984">
            <v>0</v>
          </cell>
          <cell r="R3984">
            <v>0</v>
          </cell>
        </row>
        <row r="3985">
          <cell r="K3985">
            <v>0</v>
          </cell>
          <cell r="R3985">
            <v>0</v>
          </cell>
        </row>
        <row r="3986">
          <cell r="K3986">
            <v>0</v>
          </cell>
          <cell r="R3986">
            <v>0</v>
          </cell>
        </row>
        <row r="3987">
          <cell r="K3987">
            <v>0</v>
          </cell>
          <cell r="R3987">
            <v>0</v>
          </cell>
        </row>
        <row r="3988">
          <cell r="K3988">
            <v>0</v>
          </cell>
          <cell r="R3988">
            <v>0</v>
          </cell>
        </row>
        <row r="3989">
          <cell r="K3989">
            <v>0</v>
          </cell>
          <cell r="R3989">
            <v>0</v>
          </cell>
        </row>
        <row r="3990">
          <cell r="K3990">
            <v>0</v>
          </cell>
          <cell r="R3990">
            <v>0</v>
          </cell>
        </row>
        <row r="3991">
          <cell r="K3991">
            <v>0</v>
          </cell>
          <cell r="R3991">
            <v>0</v>
          </cell>
        </row>
        <row r="3992">
          <cell r="K3992">
            <v>0</v>
          </cell>
          <cell r="R3992">
            <v>0</v>
          </cell>
        </row>
        <row r="3993">
          <cell r="K3993">
            <v>0</v>
          </cell>
          <cell r="R3993">
            <v>0</v>
          </cell>
        </row>
        <row r="3994">
          <cell r="K3994">
            <v>0</v>
          </cell>
          <cell r="R3994">
            <v>0</v>
          </cell>
        </row>
        <row r="3995">
          <cell r="K3995">
            <v>0</v>
          </cell>
          <cell r="R3995">
            <v>0</v>
          </cell>
        </row>
        <row r="3996">
          <cell r="K3996">
            <v>0</v>
          </cell>
          <cell r="R3996">
            <v>0</v>
          </cell>
        </row>
        <row r="3997">
          <cell r="K3997">
            <v>0</v>
          </cell>
          <cell r="R3997">
            <v>0</v>
          </cell>
        </row>
        <row r="3998">
          <cell r="K3998">
            <v>0</v>
          </cell>
          <cell r="R3998">
            <v>0</v>
          </cell>
        </row>
        <row r="3999">
          <cell r="K3999">
            <v>0</v>
          </cell>
          <cell r="R3999">
            <v>0</v>
          </cell>
        </row>
        <row r="4000">
          <cell r="K4000">
            <v>0</v>
          </cell>
          <cell r="R4000">
            <v>0</v>
          </cell>
        </row>
        <row r="4001">
          <cell r="K4001">
            <v>0</v>
          </cell>
          <cell r="R4001">
            <v>0</v>
          </cell>
        </row>
        <row r="4002">
          <cell r="K4002">
            <v>0</v>
          </cell>
          <cell r="R4002">
            <v>0</v>
          </cell>
        </row>
        <row r="4003">
          <cell r="K4003">
            <v>0</v>
          </cell>
          <cell r="R4003">
            <v>0</v>
          </cell>
        </row>
        <row r="4004">
          <cell r="K4004">
            <v>0</v>
          </cell>
          <cell r="R4004">
            <v>0</v>
          </cell>
        </row>
        <row r="4005">
          <cell r="K4005">
            <v>0</v>
          </cell>
          <cell r="R4005">
            <v>0</v>
          </cell>
        </row>
        <row r="4006">
          <cell r="K4006">
            <v>0</v>
          </cell>
          <cell r="R4006">
            <v>0</v>
          </cell>
        </row>
        <row r="4007">
          <cell r="K4007">
            <v>0</v>
          </cell>
          <cell r="R4007">
            <v>0</v>
          </cell>
        </row>
        <row r="4008">
          <cell r="K4008">
            <v>0</v>
          </cell>
          <cell r="R4008">
            <v>0</v>
          </cell>
        </row>
        <row r="4009">
          <cell r="K4009">
            <v>0</v>
          </cell>
          <cell r="R4009">
            <v>0</v>
          </cell>
        </row>
        <row r="4010">
          <cell r="K4010">
            <v>0</v>
          </cell>
          <cell r="R4010">
            <v>0</v>
          </cell>
        </row>
        <row r="4011">
          <cell r="K4011">
            <v>0</v>
          </cell>
          <cell r="R4011">
            <v>0</v>
          </cell>
        </row>
        <row r="4012">
          <cell r="K4012">
            <v>0</v>
          </cell>
          <cell r="R4012">
            <v>0</v>
          </cell>
        </row>
        <row r="4013">
          <cell r="K4013">
            <v>0</v>
          </cell>
          <cell r="R4013">
            <v>0</v>
          </cell>
        </row>
        <row r="4014">
          <cell r="K4014">
            <v>0</v>
          </cell>
          <cell r="R4014">
            <v>0</v>
          </cell>
        </row>
        <row r="4015">
          <cell r="K4015">
            <v>0</v>
          </cell>
          <cell r="R4015">
            <v>0</v>
          </cell>
        </row>
        <row r="4016">
          <cell r="K4016">
            <v>0</v>
          </cell>
          <cell r="R4016">
            <v>0</v>
          </cell>
        </row>
        <row r="4017">
          <cell r="K4017">
            <v>0</v>
          </cell>
          <cell r="R4017">
            <v>0</v>
          </cell>
        </row>
        <row r="4018">
          <cell r="K4018">
            <v>0</v>
          </cell>
          <cell r="R4018">
            <v>0</v>
          </cell>
        </row>
        <row r="4019">
          <cell r="K4019">
            <v>0</v>
          </cell>
          <cell r="R4019">
            <v>0</v>
          </cell>
        </row>
        <row r="4020">
          <cell r="K4020">
            <v>0</v>
          </cell>
          <cell r="R4020">
            <v>0</v>
          </cell>
        </row>
        <row r="4021">
          <cell r="K4021">
            <v>0</v>
          </cell>
          <cell r="R4021">
            <v>0</v>
          </cell>
        </row>
        <row r="4022">
          <cell r="K4022">
            <v>0</v>
          </cell>
          <cell r="R4022">
            <v>0</v>
          </cell>
        </row>
        <row r="4023">
          <cell r="K4023">
            <v>0</v>
          </cell>
          <cell r="R4023">
            <v>0</v>
          </cell>
        </row>
        <row r="4024">
          <cell r="K4024">
            <v>0</v>
          </cell>
          <cell r="R4024">
            <v>0</v>
          </cell>
        </row>
        <row r="4025">
          <cell r="K4025">
            <v>0</v>
          </cell>
          <cell r="R4025">
            <v>0</v>
          </cell>
        </row>
        <row r="4026">
          <cell r="K4026">
            <v>0</v>
          </cell>
          <cell r="R4026">
            <v>0</v>
          </cell>
        </row>
        <row r="4027">
          <cell r="K4027">
            <v>0</v>
          </cell>
          <cell r="R4027">
            <v>0</v>
          </cell>
        </row>
        <row r="4028">
          <cell r="K4028">
            <v>0</v>
          </cell>
          <cell r="R4028">
            <v>0</v>
          </cell>
        </row>
        <row r="4029">
          <cell r="K4029">
            <v>0</v>
          </cell>
          <cell r="R4029">
            <v>0</v>
          </cell>
        </row>
        <row r="4030">
          <cell r="K4030">
            <v>0</v>
          </cell>
          <cell r="R4030">
            <v>0</v>
          </cell>
        </row>
        <row r="4031">
          <cell r="K4031">
            <v>0</v>
          </cell>
          <cell r="R4031">
            <v>0</v>
          </cell>
        </row>
        <row r="4032">
          <cell r="K4032">
            <v>0</v>
          </cell>
          <cell r="R4032">
            <v>0</v>
          </cell>
        </row>
        <row r="4033">
          <cell r="K4033">
            <v>0</v>
          </cell>
          <cell r="R4033">
            <v>0</v>
          </cell>
        </row>
        <row r="4034">
          <cell r="K4034">
            <v>0</v>
          </cell>
          <cell r="R4034">
            <v>0</v>
          </cell>
        </row>
        <row r="4035">
          <cell r="K4035">
            <v>0</v>
          </cell>
          <cell r="R4035">
            <v>0</v>
          </cell>
        </row>
        <row r="4036">
          <cell r="K4036">
            <v>0</v>
          </cell>
          <cell r="R4036">
            <v>0</v>
          </cell>
        </row>
        <row r="4037">
          <cell r="K4037">
            <v>0</v>
          </cell>
          <cell r="R4037">
            <v>0</v>
          </cell>
        </row>
        <row r="4038">
          <cell r="K4038">
            <v>0</v>
          </cell>
          <cell r="R4038">
            <v>0</v>
          </cell>
        </row>
        <row r="4039">
          <cell r="K4039">
            <v>0</v>
          </cell>
          <cell r="R4039">
            <v>0</v>
          </cell>
        </row>
        <row r="4040">
          <cell r="K4040">
            <v>0</v>
          </cell>
          <cell r="R4040">
            <v>0</v>
          </cell>
        </row>
        <row r="4041">
          <cell r="K4041">
            <v>0</v>
          </cell>
          <cell r="R4041">
            <v>0</v>
          </cell>
        </row>
        <row r="4042">
          <cell r="K4042">
            <v>0</v>
          </cell>
          <cell r="R4042">
            <v>0</v>
          </cell>
        </row>
        <row r="4043">
          <cell r="K4043">
            <v>0</v>
          </cell>
          <cell r="R4043">
            <v>0</v>
          </cell>
        </row>
        <row r="4044">
          <cell r="K4044">
            <v>0</v>
          </cell>
          <cell r="R4044">
            <v>0</v>
          </cell>
        </row>
        <row r="4045">
          <cell r="K4045">
            <v>0</v>
          </cell>
          <cell r="R4045">
            <v>0</v>
          </cell>
        </row>
        <row r="4046">
          <cell r="K4046">
            <v>0</v>
          </cell>
          <cell r="R4046">
            <v>0</v>
          </cell>
        </row>
        <row r="4047">
          <cell r="K4047">
            <v>0</v>
          </cell>
          <cell r="R4047">
            <v>0</v>
          </cell>
        </row>
        <row r="4048">
          <cell r="K4048">
            <v>0</v>
          </cell>
          <cell r="R4048">
            <v>0</v>
          </cell>
        </row>
        <row r="4049">
          <cell r="K4049">
            <v>0</v>
          </cell>
          <cell r="R4049">
            <v>0</v>
          </cell>
        </row>
        <row r="4050">
          <cell r="K4050">
            <v>0</v>
          </cell>
          <cell r="R4050">
            <v>0</v>
          </cell>
        </row>
        <row r="4051">
          <cell r="K4051">
            <v>0</v>
          </cell>
          <cell r="R4051">
            <v>0</v>
          </cell>
        </row>
        <row r="4052">
          <cell r="K4052">
            <v>0</v>
          </cell>
          <cell r="R4052">
            <v>0</v>
          </cell>
        </row>
        <row r="4053">
          <cell r="K4053">
            <v>0</v>
          </cell>
          <cell r="R4053">
            <v>0</v>
          </cell>
        </row>
        <row r="4054">
          <cell r="K4054">
            <v>0</v>
          </cell>
          <cell r="R4054">
            <v>0</v>
          </cell>
        </row>
        <row r="4055">
          <cell r="K4055">
            <v>0</v>
          </cell>
          <cell r="R4055">
            <v>0</v>
          </cell>
        </row>
        <row r="4056">
          <cell r="K4056">
            <v>0</v>
          </cell>
          <cell r="R4056">
            <v>0</v>
          </cell>
        </row>
        <row r="4057">
          <cell r="K4057">
            <v>0</v>
          </cell>
          <cell r="R4057">
            <v>0</v>
          </cell>
        </row>
        <row r="4058">
          <cell r="K4058">
            <v>0</v>
          </cell>
          <cell r="R4058">
            <v>0</v>
          </cell>
        </row>
        <row r="4059">
          <cell r="K4059">
            <v>0</v>
          </cell>
          <cell r="R4059">
            <v>0</v>
          </cell>
        </row>
        <row r="4060">
          <cell r="K4060">
            <v>0</v>
          </cell>
          <cell r="R4060">
            <v>0</v>
          </cell>
        </row>
        <row r="4061">
          <cell r="K4061">
            <v>0</v>
          </cell>
          <cell r="R4061">
            <v>0</v>
          </cell>
        </row>
        <row r="4062">
          <cell r="K4062">
            <v>0</v>
          </cell>
          <cell r="R4062">
            <v>0</v>
          </cell>
        </row>
        <row r="4063">
          <cell r="K4063">
            <v>0</v>
          </cell>
          <cell r="R4063">
            <v>0</v>
          </cell>
        </row>
        <row r="4064">
          <cell r="K4064">
            <v>0</v>
          </cell>
          <cell r="R4064">
            <v>0</v>
          </cell>
        </row>
        <row r="4065">
          <cell r="K4065">
            <v>0</v>
          </cell>
          <cell r="R4065">
            <v>0</v>
          </cell>
        </row>
        <row r="4066">
          <cell r="K4066">
            <v>0</v>
          </cell>
          <cell r="R4066">
            <v>0</v>
          </cell>
        </row>
        <row r="4067">
          <cell r="K4067">
            <v>0</v>
          </cell>
          <cell r="R4067">
            <v>0</v>
          </cell>
        </row>
        <row r="4068">
          <cell r="K4068">
            <v>0</v>
          </cell>
          <cell r="R4068">
            <v>0</v>
          </cell>
        </row>
        <row r="4069">
          <cell r="K4069">
            <v>0</v>
          </cell>
          <cell r="R4069">
            <v>0</v>
          </cell>
        </row>
        <row r="4070">
          <cell r="K4070">
            <v>0</v>
          </cell>
          <cell r="R4070">
            <v>0</v>
          </cell>
        </row>
        <row r="4071">
          <cell r="K4071">
            <v>0</v>
          </cell>
          <cell r="R4071">
            <v>0</v>
          </cell>
        </row>
        <row r="4072">
          <cell r="K4072">
            <v>0</v>
          </cell>
          <cell r="R4072">
            <v>0</v>
          </cell>
        </row>
        <row r="4073">
          <cell r="K4073">
            <v>0</v>
          </cell>
          <cell r="R4073">
            <v>0</v>
          </cell>
        </row>
        <row r="4074">
          <cell r="K4074">
            <v>0</v>
          </cell>
          <cell r="R4074">
            <v>0</v>
          </cell>
        </row>
        <row r="4075">
          <cell r="K4075">
            <v>0</v>
          </cell>
          <cell r="R4075">
            <v>0</v>
          </cell>
        </row>
        <row r="4076">
          <cell r="K4076">
            <v>0</v>
          </cell>
          <cell r="R4076">
            <v>0</v>
          </cell>
        </row>
        <row r="4077">
          <cell r="K4077">
            <v>0</v>
          </cell>
          <cell r="R4077">
            <v>0</v>
          </cell>
        </row>
        <row r="4078">
          <cell r="K4078">
            <v>0</v>
          </cell>
          <cell r="R4078">
            <v>0</v>
          </cell>
        </row>
        <row r="4079">
          <cell r="K4079">
            <v>0</v>
          </cell>
          <cell r="R4079">
            <v>0</v>
          </cell>
        </row>
        <row r="4080">
          <cell r="K4080">
            <v>0</v>
          </cell>
          <cell r="R4080">
            <v>0</v>
          </cell>
        </row>
        <row r="4081">
          <cell r="K4081">
            <v>0</v>
          </cell>
          <cell r="R4081">
            <v>0</v>
          </cell>
        </row>
        <row r="4082">
          <cell r="K4082">
            <v>0</v>
          </cell>
          <cell r="R4082">
            <v>0</v>
          </cell>
        </row>
        <row r="4083">
          <cell r="K4083">
            <v>0</v>
          </cell>
          <cell r="R4083">
            <v>0</v>
          </cell>
        </row>
        <row r="4084">
          <cell r="K4084">
            <v>0</v>
          </cell>
          <cell r="R4084">
            <v>0</v>
          </cell>
        </row>
        <row r="4085">
          <cell r="K4085">
            <v>0</v>
          </cell>
          <cell r="R4085">
            <v>0</v>
          </cell>
        </row>
        <row r="4086">
          <cell r="K4086">
            <v>0</v>
          </cell>
          <cell r="R4086">
            <v>0</v>
          </cell>
        </row>
        <row r="4087">
          <cell r="K4087">
            <v>0</v>
          </cell>
          <cell r="R4087">
            <v>0</v>
          </cell>
        </row>
        <row r="4088">
          <cell r="K4088">
            <v>0</v>
          </cell>
          <cell r="R4088">
            <v>0</v>
          </cell>
        </row>
        <row r="4089">
          <cell r="K4089">
            <v>0</v>
          </cell>
          <cell r="R4089">
            <v>0</v>
          </cell>
        </row>
        <row r="4090">
          <cell r="K4090">
            <v>0</v>
          </cell>
          <cell r="R4090">
            <v>0</v>
          </cell>
        </row>
        <row r="4091">
          <cell r="K4091">
            <v>0</v>
          </cell>
          <cell r="R4091">
            <v>0</v>
          </cell>
        </row>
        <row r="4092">
          <cell r="K4092">
            <v>0</v>
          </cell>
          <cell r="R4092">
            <v>0</v>
          </cell>
        </row>
        <row r="4093">
          <cell r="K4093">
            <v>0</v>
          </cell>
          <cell r="R4093">
            <v>0</v>
          </cell>
        </row>
        <row r="4094">
          <cell r="K4094">
            <v>0</v>
          </cell>
          <cell r="R4094">
            <v>0</v>
          </cell>
        </row>
        <row r="4095">
          <cell r="K4095">
            <v>0</v>
          </cell>
          <cell r="R4095">
            <v>0</v>
          </cell>
        </row>
        <row r="4096">
          <cell r="K4096">
            <v>0</v>
          </cell>
          <cell r="R4096">
            <v>0</v>
          </cell>
        </row>
        <row r="4097">
          <cell r="K4097">
            <v>0</v>
          </cell>
          <cell r="R4097">
            <v>0</v>
          </cell>
        </row>
        <row r="4098">
          <cell r="K4098">
            <v>0</v>
          </cell>
          <cell r="R4098">
            <v>0</v>
          </cell>
        </row>
        <row r="4099">
          <cell r="K4099">
            <v>0</v>
          </cell>
          <cell r="R4099">
            <v>0</v>
          </cell>
        </row>
        <row r="4100">
          <cell r="K4100">
            <v>0</v>
          </cell>
          <cell r="R4100">
            <v>0</v>
          </cell>
        </row>
        <row r="4101">
          <cell r="K4101">
            <v>0</v>
          </cell>
          <cell r="R4101">
            <v>0</v>
          </cell>
        </row>
        <row r="4102">
          <cell r="K4102">
            <v>0</v>
          </cell>
          <cell r="R4102">
            <v>0</v>
          </cell>
        </row>
        <row r="4103">
          <cell r="K4103">
            <v>0</v>
          </cell>
          <cell r="R4103">
            <v>0</v>
          </cell>
        </row>
        <row r="4104">
          <cell r="K4104">
            <v>0</v>
          </cell>
          <cell r="R4104">
            <v>0</v>
          </cell>
        </row>
        <row r="4105">
          <cell r="K4105">
            <v>0</v>
          </cell>
          <cell r="R4105">
            <v>0</v>
          </cell>
        </row>
        <row r="4106">
          <cell r="K4106">
            <v>0</v>
          </cell>
          <cell r="R4106">
            <v>0</v>
          </cell>
        </row>
        <row r="4107">
          <cell r="K4107">
            <v>0</v>
          </cell>
          <cell r="R4107">
            <v>0</v>
          </cell>
        </row>
        <row r="4108">
          <cell r="K4108">
            <v>0</v>
          </cell>
          <cell r="R4108">
            <v>0</v>
          </cell>
        </row>
        <row r="4109">
          <cell r="K4109">
            <v>0</v>
          </cell>
          <cell r="R4109">
            <v>0</v>
          </cell>
        </row>
        <row r="4110">
          <cell r="K4110">
            <v>0</v>
          </cell>
          <cell r="R4110">
            <v>0</v>
          </cell>
        </row>
        <row r="4111">
          <cell r="K4111">
            <v>0</v>
          </cell>
          <cell r="R4111">
            <v>0</v>
          </cell>
        </row>
        <row r="4112">
          <cell r="K4112">
            <v>0</v>
          </cell>
          <cell r="R4112">
            <v>0</v>
          </cell>
        </row>
        <row r="4113">
          <cell r="K4113">
            <v>0</v>
          </cell>
          <cell r="R4113">
            <v>0</v>
          </cell>
        </row>
        <row r="4114">
          <cell r="K4114">
            <v>0</v>
          </cell>
          <cell r="R4114">
            <v>0</v>
          </cell>
        </row>
        <row r="4115">
          <cell r="K4115">
            <v>0</v>
          </cell>
          <cell r="R4115">
            <v>0</v>
          </cell>
        </row>
        <row r="4116">
          <cell r="K4116">
            <v>0</v>
          </cell>
          <cell r="R4116">
            <v>0</v>
          </cell>
        </row>
        <row r="4117">
          <cell r="K4117">
            <v>0</v>
          </cell>
          <cell r="R4117">
            <v>0</v>
          </cell>
        </row>
        <row r="4118">
          <cell r="K4118">
            <v>0</v>
          </cell>
          <cell r="R4118">
            <v>0</v>
          </cell>
        </row>
        <row r="4119">
          <cell r="K4119">
            <v>0</v>
          </cell>
          <cell r="R4119">
            <v>0</v>
          </cell>
        </row>
        <row r="4120">
          <cell r="K4120">
            <v>0</v>
          </cell>
          <cell r="R4120">
            <v>0</v>
          </cell>
        </row>
        <row r="4121">
          <cell r="K4121">
            <v>0</v>
          </cell>
          <cell r="R4121">
            <v>0</v>
          </cell>
        </row>
        <row r="4122">
          <cell r="K4122">
            <v>0</v>
          </cell>
          <cell r="R4122">
            <v>0</v>
          </cell>
        </row>
        <row r="4123">
          <cell r="K4123">
            <v>0</v>
          </cell>
          <cell r="R4123">
            <v>0</v>
          </cell>
        </row>
        <row r="4124">
          <cell r="K4124">
            <v>0</v>
          </cell>
          <cell r="R4124">
            <v>0</v>
          </cell>
        </row>
        <row r="4125">
          <cell r="K4125">
            <v>0</v>
          </cell>
          <cell r="R4125">
            <v>0</v>
          </cell>
        </row>
        <row r="4126">
          <cell r="K4126">
            <v>0</v>
          </cell>
          <cell r="R4126">
            <v>0</v>
          </cell>
        </row>
        <row r="4127">
          <cell r="K4127">
            <v>0</v>
          </cell>
          <cell r="R4127">
            <v>0</v>
          </cell>
        </row>
        <row r="4128">
          <cell r="K4128">
            <v>0</v>
          </cell>
          <cell r="R4128">
            <v>0</v>
          </cell>
        </row>
        <row r="4129">
          <cell r="K4129">
            <v>0</v>
          </cell>
          <cell r="R4129">
            <v>0</v>
          </cell>
        </row>
        <row r="4130">
          <cell r="K4130">
            <v>0</v>
          </cell>
          <cell r="R4130">
            <v>0</v>
          </cell>
        </row>
        <row r="4131">
          <cell r="K4131">
            <v>0</v>
          </cell>
          <cell r="R4131">
            <v>0</v>
          </cell>
        </row>
        <row r="4132">
          <cell r="K4132">
            <v>0</v>
          </cell>
          <cell r="R4132">
            <v>0</v>
          </cell>
        </row>
        <row r="4133">
          <cell r="K4133">
            <v>0</v>
          </cell>
          <cell r="R4133">
            <v>0</v>
          </cell>
        </row>
        <row r="4134">
          <cell r="K4134">
            <v>0</v>
          </cell>
          <cell r="R4134">
            <v>0</v>
          </cell>
        </row>
        <row r="4135">
          <cell r="K4135">
            <v>0</v>
          </cell>
          <cell r="R4135">
            <v>0</v>
          </cell>
        </row>
        <row r="4136">
          <cell r="K4136">
            <v>0</v>
          </cell>
          <cell r="R4136">
            <v>0</v>
          </cell>
        </row>
        <row r="4137">
          <cell r="K4137">
            <v>0</v>
          </cell>
          <cell r="R4137">
            <v>0</v>
          </cell>
        </row>
        <row r="4138">
          <cell r="K4138">
            <v>0</v>
          </cell>
          <cell r="R4138">
            <v>0</v>
          </cell>
        </row>
        <row r="4139">
          <cell r="K4139">
            <v>0</v>
          </cell>
          <cell r="R4139">
            <v>0</v>
          </cell>
        </row>
        <row r="4140">
          <cell r="K4140">
            <v>0</v>
          </cell>
          <cell r="R4140">
            <v>0</v>
          </cell>
        </row>
        <row r="4141">
          <cell r="K4141">
            <v>0</v>
          </cell>
          <cell r="R4141">
            <v>0</v>
          </cell>
        </row>
        <row r="4142">
          <cell r="K4142">
            <v>0</v>
          </cell>
          <cell r="R4142">
            <v>0</v>
          </cell>
        </row>
        <row r="4143">
          <cell r="K4143">
            <v>0</v>
          </cell>
          <cell r="R4143">
            <v>0</v>
          </cell>
        </row>
        <row r="4144">
          <cell r="K4144">
            <v>0</v>
          </cell>
          <cell r="R4144">
            <v>0</v>
          </cell>
        </row>
        <row r="4145">
          <cell r="K4145">
            <v>0</v>
          </cell>
          <cell r="R4145">
            <v>0</v>
          </cell>
        </row>
        <row r="4146">
          <cell r="K4146">
            <v>0</v>
          </cell>
          <cell r="R4146">
            <v>0</v>
          </cell>
        </row>
        <row r="4147">
          <cell r="K4147">
            <v>0</v>
          </cell>
          <cell r="R4147">
            <v>0</v>
          </cell>
        </row>
        <row r="4148">
          <cell r="K4148">
            <v>0</v>
          </cell>
          <cell r="R4148">
            <v>0</v>
          </cell>
        </row>
        <row r="4149">
          <cell r="K4149">
            <v>0</v>
          </cell>
          <cell r="R4149">
            <v>0</v>
          </cell>
        </row>
        <row r="4150">
          <cell r="K4150">
            <v>0</v>
          </cell>
          <cell r="R4150">
            <v>0</v>
          </cell>
        </row>
        <row r="4151">
          <cell r="K4151">
            <v>0</v>
          </cell>
          <cell r="R4151">
            <v>0</v>
          </cell>
        </row>
        <row r="4152">
          <cell r="K4152">
            <v>0</v>
          </cell>
          <cell r="R4152">
            <v>0</v>
          </cell>
        </row>
        <row r="4153">
          <cell r="K4153">
            <v>0</v>
          </cell>
          <cell r="R4153">
            <v>0</v>
          </cell>
        </row>
        <row r="4154">
          <cell r="K4154">
            <v>0</v>
          </cell>
          <cell r="R4154">
            <v>0</v>
          </cell>
        </row>
        <row r="4155">
          <cell r="K4155">
            <v>0</v>
          </cell>
          <cell r="R4155">
            <v>0</v>
          </cell>
        </row>
        <row r="4156">
          <cell r="K4156">
            <v>0</v>
          </cell>
          <cell r="R4156">
            <v>0</v>
          </cell>
        </row>
        <row r="4157">
          <cell r="K4157">
            <v>0</v>
          </cell>
          <cell r="R4157">
            <v>0</v>
          </cell>
        </row>
        <row r="4158">
          <cell r="K4158">
            <v>0</v>
          </cell>
          <cell r="R4158">
            <v>0</v>
          </cell>
        </row>
        <row r="4159">
          <cell r="K4159">
            <v>0</v>
          </cell>
          <cell r="R4159">
            <v>0</v>
          </cell>
        </row>
        <row r="4160">
          <cell r="K4160">
            <v>0</v>
          </cell>
          <cell r="R4160">
            <v>0</v>
          </cell>
        </row>
        <row r="4161">
          <cell r="K4161">
            <v>0</v>
          </cell>
          <cell r="R4161">
            <v>0</v>
          </cell>
        </row>
        <row r="4162">
          <cell r="K4162">
            <v>0</v>
          </cell>
          <cell r="R4162">
            <v>0</v>
          </cell>
        </row>
        <row r="4163">
          <cell r="K4163">
            <v>0</v>
          </cell>
          <cell r="R4163">
            <v>0</v>
          </cell>
        </row>
        <row r="4164">
          <cell r="K4164">
            <v>0</v>
          </cell>
          <cell r="R4164">
            <v>0</v>
          </cell>
        </row>
        <row r="4165">
          <cell r="K4165">
            <v>0</v>
          </cell>
          <cell r="R4165">
            <v>0</v>
          </cell>
        </row>
        <row r="4166">
          <cell r="K4166">
            <v>0</v>
          </cell>
          <cell r="R4166">
            <v>0</v>
          </cell>
        </row>
        <row r="4167">
          <cell r="K4167">
            <v>0</v>
          </cell>
          <cell r="R4167">
            <v>0</v>
          </cell>
        </row>
        <row r="4168">
          <cell r="K4168">
            <v>0</v>
          </cell>
          <cell r="R4168">
            <v>0</v>
          </cell>
        </row>
        <row r="4169">
          <cell r="K4169">
            <v>0</v>
          </cell>
          <cell r="R4169">
            <v>0</v>
          </cell>
        </row>
        <row r="4170">
          <cell r="K4170">
            <v>0</v>
          </cell>
          <cell r="R4170">
            <v>0</v>
          </cell>
        </row>
        <row r="4171">
          <cell r="K4171">
            <v>0</v>
          </cell>
          <cell r="R4171">
            <v>0</v>
          </cell>
        </row>
        <row r="4172">
          <cell r="K4172">
            <v>0</v>
          </cell>
          <cell r="R4172">
            <v>0</v>
          </cell>
        </row>
        <row r="4173">
          <cell r="K4173">
            <v>0</v>
          </cell>
          <cell r="R4173">
            <v>0</v>
          </cell>
        </row>
        <row r="4174">
          <cell r="K4174">
            <v>0</v>
          </cell>
          <cell r="R4174">
            <v>0</v>
          </cell>
        </row>
        <row r="4175">
          <cell r="K4175">
            <v>0</v>
          </cell>
          <cell r="R4175">
            <v>0</v>
          </cell>
        </row>
        <row r="4176">
          <cell r="K4176">
            <v>0</v>
          </cell>
          <cell r="R4176">
            <v>0</v>
          </cell>
        </row>
        <row r="4177">
          <cell r="K4177">
            <v>0</v>
          </cell>
          <cell r="R4177">
            <v>0</v>
          </cell>
        </row>
        <row r="4178">
          <cell r="K4178">
            <v>0</v>
          </cell>
          <cell r="R4178">
            <v>0</v>
          </cell>
        </row>
        <row r="4179">
          <cell r="K4179">
            <v>0</v>
          </cell>
          <cell r="R4179">
            <v>0</v>
          </cell>
        </row>
        <row r="4180">
          <cell r="K4180">
            <v>0</v>
          </cell>
          <cell r="R4180">
            <v>0</v>
          </cell>
        </row>
        <row r="4181">
          <cell r="K4181">
            <v>0</v>
          </cell>
          <cell r="R4181">
            <v>0</v>
          </cell>
        </row>
        <row r="4182">
          <cell r="K4182">
            <v>0</v>
          </cell>
          <cell r="R4182">
            <v>0</v>
          </cell>
        </row>
        <row r="4183">
          <cell r="K4183">
            <v>0</v>
          </cell>
          <cell r="R4183">
            <v>0</v>
          </cell>
        </row>
        <row r="4184">
          <cell r="K4184">
            <v>0</v>
          </cell>
          <cell r="R4184">
            <v>0</v>
          </cell>
        </row>
        <row r="4185">
          <cell r="K4185">
            <v>0</v>
          </cell>
          <cell r="R4185">
            <v>0</v>
          </cell>
        </row>
        <row r="4186">
          <cell r="K4186">
            <v>0</v>
          </cell>
          <cell r="R4186">
            <v>0</v>
          </cell>
        </row>
        <row r="4187">
          <cell r="K4187">
            <v>0</v>
          </cell>
          <cell r="R4187">
            <v>0</v>
          </cell>
        </row>
        <row r="4188">
          <cell r="K4188">
            <v>0</v>
          </cell>
          <cell r="R4188">
            <v>0</v>
          </cell>
        </row>
        <row r="4189">
          <cell r="K4189">
            <v>0</v>
          </cell>
          <cell r="R4189">
            <v>0</v>
          </cell>
        </row>
        <row r="4190">
          <cell r="K4190">
            <v>0</v>
          </cell>
          <cell r="R4190">
            <v>0</v>
          </cell>
        </row>
        <row r="4191">
          <cell r="K4191">
            <v>0</v>
          </cell>
          <cell r="R4191">
            <v>0</v>
          </cell>
        </row>
        <row r="4192">
          <cell r="K4192">
            <v>0</v>
          </cell>
          <cell r="R4192">
            <v>0</v>
          </cell>
        </row>
        <row r="4193">
          <cell r="K4193">
            <v>0</v>
          </cell>
          <cell r="R4193">
            <v>0</v>
          </cell>
        </row>
        <row r="4194">
          <cell r="K4194">
            <v>0</v>
          </cell>
          <cell r="R4194">
            <v>0</v>
          </cell>
        </row>
        <row r="4195">
          <cell r="K4195">
            <v>0</v>
          </cell>
          <cell r="R4195">
            <v>0</v>
          </cell>
        </row>
        <row r="4196">
          <cell r="K4196">
            <v>0</v>
          </cell>
          <cell r="R4196">
            <v>0</v>
          </cell>
        </row>
        <row r="4197">
          <cell r="K4197">
            <v>0</v>
          </cell>
          <cell r="R4197">
            <v>0</v>
          </cell>
        </row>
        <row r="4198">
          <cell r="K4198">
            <v>0</v>
          </cell>
          <cell r="R4198">
            <v>0</v>
          </cell>
        </row>
        <row r="4199">
          <cell r="K4199">
            <v>0</v>
          </cell>
          <cell r="R4199">
            <v>0</v>
          </cell>
        </row>
        <row r="4200">
          <cell r="K4200">
            <v>0</v>
          </cell>
          <cell r="R4200">
            <v>0</v>
          </cell>
        </row>
        <row r="4201">
          <cell r="K4201">
            <v>0</v>
          </cell>
          <cell r="R4201">
            <v>0</v>
          </cell>
        </row>
        <row r="4202">
          <cell r="K4202">
            <v>0</v>
          </cell>
          <cell r="R4202">
            <v>0</v>
          </cell>
        </row>
        <row r="4203">
          <cell r="K4203">
            <v>0</v>
          </cell>
          <cell r="R4203">
            <v>0</v>
          </cell>
        </row>
        <row r="4204">
          <cell r="K4204">
            <v>0</v>
          </cell>
          <cell r="R4204">
            <v>0</v>
          </cell>
        </row>
        <row r="4205">
          <cell r="K4205">
            <v>0</v>
          </cell>
          <cell r="R4205">
            <v>0</v>
          </cell>
        </row>
        <row r="4206">
          <cell r="K4206">
            <v>0</v>
          </cell>
          <cell r="R4206">
            <v>0</v>
          </cell>
        </row>
        <row r="4207">
          <cell r="K4207">
            <v>0</v>
          </cell>
          <cell r="R4207">
            <v>0</v>
          </cell>
        </row>
        <row r="4208">
          <cell r="K4208">
            <v>0</v>
          </cell>
          <cell r="R4208">
            <v>0</v>
          </cell>
        </row>
        <row r="4209">
          <cell r="K4209">
            <v>0</v>
          </cell>
          <cell r="R4209">
            <v>0</v>
          </cell>
        </row>
        <row r="4210">
          <cell r="K4210">
            <v>0</v>
          </cell>
          <cell r="R4210">
            <v>0</v>
          </cell>
        </row>
        <row r="4211">
          <cell r="K4211">
            <v>0</v>
          </cell>
          <cell r="R4211">
            <v>0</v>
          </cell>
        </row>
        <row r="4212">
          <cell r="K4212">
            <v>0</v>
          </cell>
          <cell r="R4212">
            <v>0</v>
          </cell>
        </row>
        <row r="4213">
          <cell r="K4213">
            <v>0</v>
          </cell>
          <cell r="R4213">
            <v>0</v>
          </cell>
        </row>
        <row r="4214">
          <cell r="K4214">
            <v>0</v>
          </cell>
          <cell r="R4214">
            <v>0</v>
          </cell>
        </row>
        <row r="4215">
          <cell r="K4215">
            <v>0</v>
          </cell>
          <cell r="R4215">
            <v>0</v>
          </cell>
        </row>
        <row r="4216">
          <cell r="K4216">
            <v>0</v>
          </cell>
          <cell r="R4216">
            <v>0</v>
          </cell>
        </row>
        <row r="4217">
          <cell r="K4217">
            <v>0</v>
          </cell>
          <cell r="R4217">
            <v>0</v>
          </cell>
        </row>
        <row r="4218">
          <cell r="K4218">
            <v>0</v>
          </cell>
          <cell r="R4218">
            <v>0</v>
          </cell>
        </row>
        <row r="4219">
          <cell r="K4219">
            <v>0</v>
          </cell>
          <cell r="R4219">
            <v>0</v>
          </cell>
        </row>
        <row r="4220">
          <cell r="K4220">
            <v>0</v>
          </cell>
          <cell r="R4220">
            <v>0</v>
          </cell>
        </row>
        <row r="4221">
          <cell r="K4221">
            <v>0</v>
          </cell>
          <cell r="R4221">
            <v>0</v>
          </cell>
        </row>
        <row r="4222">
          <cell r="K4222">
            <v>0</v>
          </cell>
          <cell r="R4222">
            <v>0</v>
          </cell>
        </row>
        <row r="4223">
          <cell r="K4223">
            <v>0</v>
          </cell>
          <cell r="R4223">
            <v>0</v>
          </cell>
        </row>
        <row r="4224">
          <cell r="K4224">
            <v>0</v>
          </cell>
          <cell r="R4224">
            <v>0</v>
          </cell>
        </row>
        <row r="4225">
          <cell r="K4225">
            <v>0</v>
          </cell>
          <cell r="R4225">
            <v>0</v>
          </cell>
        </row>
        <row r="4226">
          <cell r="K4226">
            <v>0</v>
          </cell>
          <cell r="R4226">
            <v>0</v>
          </cell>
        </row>
        <row r="4227">
          <cell r="K4227">
            <v>0</v>
          </cell>
          <cell r="R4227">
            <v>0</v>
          </cell>
        </row>
        <row r="4228">
          <cell r="K4228">
            <v>0</v>
          </cell>
          <cell r="R4228">
            <v>0</v>
          </cell>
        </row>
        <row r="4229">
          <cell r="K4229">
            <v>0</v>
          </cell>
          <cell r="R4229">
            <v>0</v>
          </cell>
        </row>
        <row r="4230">
          <cell r="K4230">
            <v>0</v>
          </cell>
          <cell r="R4230">
            <v>0</v>
          </cell>
        </row>
        <row r="4231">
          <cell r="K4231">
            <v>0</v>
          </cell>
          <cell r="R4231">
            <v>0</v>
          </cell>
        </row>
        <row r="4232">
          <cell r="K4232">
            <v>0</v>
          </cell>
          <cell r="R4232">
            <v>0</v>
          </cell>
        </row>
        <row r="4233">
          <cell r="K4233">
            <v>0</v>
          </cell>
          <cell r="R4233">
            <v>0</v>
          </cell>
        </row>
        <row r="4234">
          <cell r="K4234">
            <v>0</v>
          </cell>
          <cell r="R4234">
            <v>0</v>
          </cell>
        </row>
        <row r="4235">
          <cell r="K4235">
            <v>0</v>
          </cell>
          <cell r="R4235">
            <v>0</v>
          </cell>
        </row>
        <row r="4236">
          <cell r="K4236">
            <v>0</v>
          </cell>
          <cell r="R4236">
            <v>0</v>
          </cell>
        </row>
        <row r="4237">
          <cell r="K4237">
            <v>0</v>
          </cell>
          <cell r="R4237">
            <v>0</v>
          </cell>
        </row>
        <row r="4238">
          <cell r="K4238">
            <v>0</v>
          </cell>
          <cell r="R4238">
            <v>0</v>
          </cell>
        </row>
        <row r="4239">
          <cell r="K4239">
            <v>0</v>
          </cell>
          <cell r="R4239">
            <v>0</v>
          </cell>
        </row>
        <row r="4240">
          <cell r="K4240">
            <v>0</v>
          </cell>
          <cell r="R4240">
            <v>0</v>
          </cell>
        </row>
        <row r="4241">
          <cell r="K4241">
            <v>0</v>
          </cell>
          <cell r="R4241">
            <v>0</v>
          </cell>
        </row>
        <row r="4242">
          <cell r="K4242">
            <v>0</v>
          </cell>
          <cell r="R4242">
            <v>0</v>
          </cell>
        </row>
        <row r="4243">
          <cell r="K4243">
            <v>0</v>
          </cell>
          <cell r="R4243">
            <v>0</v>
          </cell>
        </row>
        <row r="4244">
          <cell r="K4244">
            <v>0</v>
          </cell>
          <cell r="R4244">
            <v>0</v>
          </cell>
        </row>
        <row r="4245">
          <cell r="K4245">
            <v>0</v>
          </cell>
          <cell r="R4245">
            <v>0</v>
          </cell>
        </row>
        <row r="4246">
          <cell r="K4246">
            <v>0</v>
          </cell>
          <cell r="R4246">
            <v>0</v>
          </cell>
        </row>
        <row r="4247">
          <cell r="K4247">
            <v>0</v>
          </cell>
          <cell r="R4247">
            <v>0</v>
          </cell>
        </row>
        <row r="4248">
          <cell r="K4248">
            <v>0</v>
          </cell>
          <cell r="R4248">
            <v>0</v>
          </cell>
        </row>
        <row r="4249">
          <cell r="K4249">
            <v>0</v>
          </cell>
          <cell r="R4249">
            <v>0</v>
          </cell>
        </row>
        <row r="4250">
          <cell r="K4250">
            <v>0</v>
          </cell>
          <cell r="R4250">
            <v>0</v>
          </cell>
        </row>
        <row r="4251">
          <cell r="K4251">
            <v>0</v>
          </cell>
          <cell r="R4251">
            <v>0</v>
          </cell>
        </row>
        <row r="4252">
          <cell r="K4252">
            <v>0</v>
          </cell>
          <cell r="R4252">
            <v>0</v>
          </cell>
        </row>
        <row r="4253">
          <cell r="K4253">
            <v>0</v>
          </cell>
          <cell r="R4253">
            <v>0</v>
          </cell>
        </row>
        <row r="4254">
          <cell r="K4254">
            <v>0</v>
          </cell>
          <cell r="R4254">
            <v>0</v>
          </cell>
        </row>
        <row r="4255">
          <cell r="K4255">
            <v>0</v>
          </cell>
          <cell r="R4255">
            <v>0</v>
          </cell>
        </row>
        <row r="4256">
          <cell r="K4256">
            <v>0</v>
          </cell>
          <cell r="R4256">
            <v>0</v>
          </cell>
        </row>
        <row r="4257">
          <cell r="K4257">
            <v>0</v>
          </cell>
          <cell r="R4257">
            <v>0</v>
          </cell>
        </row>
        <row r="4258">
          <cell r="K4258">
            <v>0</v>
          </cell>
          <cell r="R4258">
            <v>0</v>
          </cell>
        </row>
        <row r="4259">
          <cell r="K4259">
            <v>0</v>
          </cell>
          <cell r="R4259">
            <v>0</v>
          </cell>
        </row>
        <row r="4260">
          <cell r="K4260">
            <v>0</v>
          </cell>
          <cell r="R4260">
            <v>0</v>
          </cell>
        </row>
        <row r="4261">
          <cell r="K4261">
            <v>0</v>
          </cell>
          <cell r="R4261">
            <v>0</v>
          </cell>
        </row>
        <row r="4262">
          <cell r="K4262">
            <v>0</v>
          </cell>
          <cell r="R4262">
            <v>0</v>
          </cell>
        </row>
        <row r="4263">
          <cell r="K4263">
            <v>0</v>
          </cell>
          <cell r="R4263">
            <v>0</v>
          </cell>
        </row>
        <row r="4264">
          <cell r="K4264">
            <v>0</v>
          </cell>
          <cell r="R4264">
            <v>0</v>
          </cell>
        </row>
        <row r="4265">
          <cell r="K4265">
            <v>0</v>
          </cell>
          <cell r="R4265">
            <v>0</v>
          </cell>
        </row>
        <row r="4266">
          <cell r="K4266">
            <v>0</v>
          </cell>
          <cell r="R4266">
            <v>0</v>
          </cell>
        </row>
        <row r="4267">
          <cell r="K4267">
            <v>0</v>
          </cell>
          <cell r="R4267">
            <v>0</v>
          </cell>
        </row>
        <row r="4268">
          <cell r="K4268">
            <v>0</v>
          </cell>
          <cell r="R4268">
            <v>0</v>
          </cell>
        </row>
        <row r="4269">
          <cell r="K4269">
            <v>0</v>
          </cell>
          <cell r="R4269">
            <v>0</v>
          </cell>
        </row>
        <row r="4270">
          <cell r="K4270">
            <v>0</v>
          </cell>
          <cell r="R4270">
            <v>0</v>
          </cell>
        </row>
        <row r="4271">
          <cell r="K4271">
            <v>0</v>
          </cell>
          <cell r="R4271">
            <v>0</v>
          </cell>
        </row>
        <row r="4272">
          <cell r="K4272">
            <v>0</v>
          </cell>
          <cell r="R4272">
            <v>0</v>
          </cell>
        </row>
        <row r="4273">
          <cell r="K4273">
            <v>0</v>
          </cell>
          <cell r="R4273">
            <v>0</v>
          </cell>
        </row>
        <row r="4274">
          <cell r="K4274">
            <v>0</v>
          </cell>
          <cell r="R4274">
            <v>0</v>
          </cell>
        </row>
        <row r="4275">
          <cell r="K4275">
            <v>0</v>
          </cell>
          <cell r="R4275">
            <v>0</v>
          </cell>
        </row>
        <row r="4276">
          <cell r="K4276">
            <v>0</v>
          </cell>
          <cell r="R4276">
            <v>0</v>
          </cell>
        </row>
        <row r="4277">
          <cell r="K4277">
            <v>0</v>
          </cell>
          <cell r="R4277">
            <v>0</v>
          </cell>
        </row>
        <row r="4278">
          <cell r="K4278">
            <v>0</v>
          </cell>
          <cell r="R4278">
            <v>0</v>
          </cell>
        </row>
        <row r="4279">
          <cell r="K4279">
            <v>0</v>
          </cell>
          <cell r="R4279">
            <v>0</v>
          </cell>
        </row>
        <row r="4280">
          <cell r="K4280">
            <v>0</v>
          </cell>
          <cell r="R4280">
            <v>0</v>
          </cell>
        </row>
        <row r="4281">
          <cell r="K4281">
            <v>0</v>
          </cell>
          <cell r="R4281">
            <v>0</v>
          </cell>
        </row>
        <row r="4282">
          <cell r="K4282">
            <v>0</v>
          </cell>
          <cell r="R4282">
            <v>0</v>
          </cell>
        </row>
        <row r="4283">
          <cell r="K4283">
            <v>0</v>
          </cell>
          <cell r="R4283">
            <v>0</v>
          </cell>
        </row>
        <row r="4284">
          <cell r="K4284">
            <v>0</v>
          </cell>
          <cell r="R4284">
            <v>0</v>
          </cell>
        </row>
        <row r="4285">
          <cell r="K4285">
            <v>0</v>
          </cell>
          <cell r="R4285">
            <v>0</v>
          </cell>
        </row>
        <row r="4286">
          <cell r="K4286">
            <v>0</v>
          </cell>
          <cell r="R4286">
            <v>0</v>
          </cell>
        </row>
        <row r="4287">
          <cell r="K4287">
            <v>0</v>
          </cell>
          <cell r="R4287">
            <v>0</v>
          </cell>
        </row>
        <row r="4288">
          <cell r="K4288">
            <v>0</v>
          </cell>
          <cell r="R4288">
            <v>0</v>
          </cell>
        </row>
        <row r="4289">
          <cell r="K4289">
            <v>0</v>
          </cell>
          <cell r="R4289">
            <v>0</v>
          </cell>
        </row>
        <row r="4290">
          <cell r="K4290">
            <v>0</v>
          </cell>
          <cell r="R4290">
            <v>0</v>
          </cell>
        </row>
        <row r="4291">
          <cell r="K4291">
            <v>0</v>
          </cell>
          <cell r="R4291">
            <v>0</v>
          </cell>
        </row>
        <row r="4292">
          <cell r="K4292">
            <v>0</v>
          </cell>
          <cell r="R4292">
            <v>0</v>
          </cell>
        </row>
        <row r="4293">
          <cell r="K4293">
            <v>0</v>
          </cell>
          <cell r="R4293">
            <v>0</v>
          </cell>
        </row>
        <row r="4294">
          <cell r="K4294">
            <v>0</v>
          </cell>
          <cell r="R4294">
            <v>0</v>
          </cell>
        </row>
        <row r="4295">
          <cell r="K4295">
            <v>0</v>
          </cell>
          <cell r="R4295">
            <v>0</v>
          </cell>
        </row>
        <row r="4296">
          <cell r="K4296">
            <v>0</v>
          </cell>
          <cell r="R4296">
            <v>0</v>
          </cell>
        </row>
        <row r="4297">
          <cell r="K4297">
            <v>0</v>
          </cell>
          <cell r="R4297">
            <v>0</v>
          </cell>
        </row>
        <row r="4298">
          <cell r="K4298">
            <v>0</v>
          </cell>
          <cell r="R4298">
            <v>0</v>
          </cell>
        </row>
        <row r="4299">
          <cell r="K4299">
            <v>0</v>
          </cell>
          <cell r="R4299">
            <v>0</v>
          </cell>
        </row>
        <row r="4300">
          <cell r="K4300">
            <v>0</v>
          </cell>
          <cell r="R4300">
            <v>0</v>
          </cell>
        </row>
        <row r="4301">
          <cell r="K4301">
            <v>0</v>
          </cell>
          <cell r="R4301">
            <v>0</v>
          </cell>
        </row>
        <row r="4302">
          <cell r="K4302">
            <v>0</v>
          </cell>
          <cell r="R4302">
            <v>0</v>
          </cell>
        </row>
        <row r="4303">
          <cell r="K4303">
            <v>0</v>
          </cell>
          <cell r="R4303">
            <v>0</v>
          </cell>
        </row>
        <row r="4304">
          <cell r="K4304">
            <v>0</v>
          </cell>
          <cell r="R4304">
            <v>0</v>
          </cell>
        </row>
        <row r="4305">
          <cell r="K4305">
            <v>0</v>
          </cell>
          <cell r="R4305">
            <v>0</v>
          </cell>
        </row>
        <row r="4306">
          <cell r="K4306">
            <v>0</v>
          </cell>
          <cell r="R4306">
            <v>0</v>
          </cell>
        </row>
        <row r="4307">
          <cell r="K4307">
            <v>0</v>
          </cell>
          <cell r="R4307">
            <v>0</v>
          </cell>
        </row>
        <row r="4308">
          <cell r="K4308">
            <v>0</v>
          </cell>
          <cell r="R4308">
            <v>0</v>
          </cell>
        </row>
        <row r="4309">
          <cell r="K4309">
            <v>0</v>
          </cell>
          <cell r="R4309">
            <v>0</v>
          </cell>
        </row>
        <row r="4310">
          <cell r="K4310">
            <v>0</v>
          </cell>
          <cell r="R4310">
            <v>0</v>
          </cell>
        </row>
        <row r="4311">
          <cell r="K4311">
            <v>0</v>
          </cell>
          <cell r="R4311">
            <v>0</v>
          </cell>
        </row>
        <row r="4312">
          <cell r="K4312">
            <v>0</v>
          </cell>
          <cell r="R4312">
            <v>0</v>
          </cell>
        </row>
        <row r="4313">
          <cell r="K4313">
            <v>0</v>
          </cell>
          <cell r="R4313">
            <v>0</v>
          </cell>
        </row>
        <row r="4314">
          <cell r="K4314">
            <v>0</v>
          </cell>
          <cell r="R4314">
            <v>0</v>
          </cell>
        </row>
        <row r="4315">
          <cell r="K4315">
            <v>0</v>
          </cell>
          <cell r="R4315">
            <v>0</v>
          </cell>
        </row>
        <row r="4316">
          <cell r="K4316">
            <v>0</v>
          </cell>
          <cell r="R4316">
            <v>0</v>
          </cell>
        </row>
        <row r="4317">
          <cell r="K4317">
            <v>0</v>
          </cell>
          <cell r="R4317">
            <v>0</v>
          </cell>
        </row>
        <row r="4318">
          <cell r="K4318">
            <v>0</v>
          </cell>
          <cell r="R4318">
            <v>0</v>
          </cell>
        </row>
        <row r="4319">
          <cell r="K4319">
            <v>0</v>
          </cell>
          <cell r="R4319">
            <v>0</v>
          </cell>
        </row>
        <row r="4320">
          <cell r="K4320">
            <v>0</v>
          </cell>
          <cell r="R4320">
            <v>0</v>
          </cell>
        </row>
        <row r="4321">
          <cell r="K4321">
            <v>0</v>
          </cell>
          <cell r="R4321">
            <v>0</v>
          </cell>
        </row>
        <row r="4322">
          <cell r="K4322">
            <v>0</v>
          </cell>
          <cell r="R4322">
            <v>0</v>
          </cell>
        </row>
        <row r="4323">
          <cell r="K4323">
            <v>0</v>
          </cell>
          <cell r="R4323">
            <v>0</v>
          </cell>
        </row>
        <row r="4324">
          <cell r="K4324">
            <v>0</v>
          </cell>
          <cell r="R4324">
            <v>0</v>
          </cell>
        </row>
        <row r="4325">
          <cell r="K4325">
            <v>0</v>
          </cell>
          <cell r="R4325">
            <v>0</v>
          </cell>
        </row>
        <row r="4326">
          <cell r="K4326">
            <v>0</v>
          </cell>
          <cell r="R4326">
            <v>0</v>
          </cell>
        </row>
        <row r="4327">
          <cell r="K4327">
            <v>0</v>
          </cell>
          <cell r="R4327">
            <v>0</v>
          </cell>
        </row>
        <row r="4328">
          <cell r="K4328">
            <v>0</v>
          </cell>
          <cell r="R4328">
            <v>0</v>
          </cell>
        </row>
        <row r="4329">
          <cell r="K4329">
            <v>0</v>
          </cell>
          <cell r="R4329">
            <v>0</v>
          </cell>
        </row>
        <row r="4330">
          <cell r="K4330">
            <v>0</v>
          </cell>
          <cell r="R4330">
            <v>0</v>
          </cell>
        </row>
        <row r="4331">
          <cell r="K4331">
            <v>0</v>
          </cell>
          <cell r="R4331">
            <v>0</v>
          </cell>
        </row>
        <row r="4332">
          <cell r="K4332">
            <v>0</v>
          </cell>
          <cell r="R4332">
            <v>0</v>
          </cell>
        </row>
        <row r="4333">
          <cell r="K4333">
            <v>0</v>
          </cell>
          <cell r="R4333">
            <v>0</v>
          </cell>
        </row>
        <row r="4334">
          <cell r="K4334">
            <v>0</v>
          </cell>
          <cell r="R4334">
            <v>0</v>
          </cell>
        </row>
        <row r="4335">
          <cell r="K4335">
            <v>0</v>
          </cell>
          <cell r="R4335">
            <v>0</v>
          </cell>
        </row>
        <row r="4336">
          <cell r="K4336">
            <v>0</v>
          </cell>
          <cell r="R4336">
            <v>0</v>
          </cell>
        </row>
        <row r="4337">
          <cell r="K4337">
            <v>0</v>
          </cell>
          <cell r="R4337">
            <v>0</v>
          </cell>
        </row>
        <row r="4338">
          <cell r="K4338">
            <v>0</v>
          </cell>
          <cell r="R4338">
            <v>0</v>
          </cell>
        </row>
        <row r="4339">
          <cell r="K4339">
            <v>0</v>
          </cell>
          <cell r="R4339">
            <v>0</v>
          </cell>
        </row>
        <row r="4340">
          <cell r="K4340">
            <v>0</v>
          </cell>
          <cell r="R4340">
            <v>0</v>
          </cell>
        </row>
        <row r="4341">
          <cell r="K4341">
            <v>0</v>
          </cell>
          <cell r="R4341">
            <v>0</v>
          </cell>
        </row>
        <row r="4342">
          <cell r="K4342">
            <v>0</v>
          </cell>
          <cell r="R4342">
            <v>0</v>
          </cell>
        </row>
        <row r="4343">
          <cell r="K4343">
            <v>0</v>
          </cell>
          <cell r="R4343">
            <v>0</v>
          </cell>
        </row>
        <row r="4344">
          <cell r="K4344">
            <v>0</v>
          </cell>
          <cell r="R4344">
            <v>0</v>
          </cell>
        </row>
        <row r="4345">
          <cell r="K4345">
            <v>0</v>
          </cell>
          <cell r="R4345">
            <v>0</v>
          </cell>
        </row>
        <row r="4346">
          <cell r="K4346">
            <v>0</v>
          </cell>
          <cell r="R4346">
            <v>0</v>
          </cell>
        </row>
        <row r="4347">
          <cell r="K4347">
            <v>0</v>
          </cell>
          <cell r="R4347">
            <v>0</v>
          </cell>
        </row>
        <row r="4348">
          <cell r="K4348">
            <v>0</v>
          </cell>
          <cell r="R4348">
            <v>0</v>
          </cell>
        </row>
        <row r="4349">
          <cell r="K4349">
            <v>0</v>
          </cell>
          <cell r="R4349">
            <v>0</v>
          </cell>
        </row>
        <row r="4350">
          <cell r="K4350">
            <v>0</v>
          </cell>
          <cell r="R4350">
            <v>0</v>
          </cell>
        </row>
        <row r="4351">
          <cell r="K4351">
            <v>0</v>
          </cell>
          <cell r="R4351">
            <v>0</v>
          </cell>
        </row>
        <row r="4352">
          <cell r="K4352">
            <v>0</v>
          </cell>
          <cell r="R4352">
            <v>0</v>
          </cell>
        </row>
        <row r="4353">
          <cell r="K4353">
            <v>0</v>
          </cell>
          <cell r="R4353">
            <v>0</v>
          </cell>
        </row>
        <row r="4354">
          <cell r="K4354">
            <v>0</v>
          </cell>
          <cell r="R4354">
            <v>0</v>
          </cell>
        </row>
        <row r="4355">
          <cell r="K4355">
            <v>0</v>
          </cell>
          <cell r="R4355">
            <v>0</v>
          </cell>
        </row>
        <row r="4356">
          <cell r="K4356">
            <v>0</v>
          </cell>
          <cell r="R4356">
            <v>0</v>
          </cell>
        </row>
        <row r="4357">
          <cell r="K4357">
            <v>0</v>
          </cell>
          <cell r="R4357">
            <v>0</v>
          </cell>
        </row>
        <row r="4358">
          <cell r="K4358">
            <v>0</v>
          </cell>
          <cell r="R4358">
            <v>0</v>
          </cell>
        </row>
        <row r="4359">
          <cell r="K4359">
            <v>0</v>
          </cell>
          <cell r="R4359">
            <v>0</v>
          </cell>
        </row>
        <row r="4360">
          <cell r="K4360">
            <v>0</v>
          </cell>
          <cell r="R4360">
            <v>0</v>
          </cell>
        </row>
        <row r="4361">
          <cell r="K4361">
            <v>0</v>
          </cell>
          <cell r="R4361">
            <v>0</v>
          </cell>
        </row>
        <row r="4362">
          <cell r="K4362">
            <v>0</v>
          </cell>
          <cell r="R4362">
            <v>0</v>
          </cell>
        </row>
        <row r="4363">
          <cell r="K4363">
            <v>0</v>
          </cell>
          <cell r="R4363">
            <v>0</v>
          </cell>
        </row>
        <row r="4364">
          <cell r="K4364">
            <v>0</v>
          </cell>
          <cell r="R4364">
            <v>0</v>
          </cell>
        </row>
        <row r="4365">
          <cell r="K4365">
            <v>0</v>
          </cell>
          <cell r="R4365">
            <v>0</v>
          </cell>
        </row>
        <row r="4366">
          <cell r="K4366">
            <v>0</v>
          </cell>
          <cell r="R4366">
            <v>0</v>
          </cell>
        </row>
        <row r="4367">
          <cell r="K4367">
            <v>0</v>
          </cell>
          <cell r="R4367">
            <v>0</v>
          </cell>
        </row>
        <row r="4368">
          <cell r="K4368">
            <v>0</v>
          </cell>
          <cell r="R4368">
            <v>0</v>
          </cell>
        </row>
        <row r="4369">
          <cell r="K4369">
            <v>0</v>
          </cell>
          <cell r="R4369">
            <v>0</v>
          </cell>
        </row>
        <row r="4370">
          <cell r="K4370">
            <v>0</v>
          </cell>
          <cell r="R4370">
            <v>0</v>
          </cell>
        </row>
        <row r="4371">
          <cell r="K4371">
            <v>0</v>
          </cell>
          <cell r="R4371">
            <v>0</v>
          </cell>
        </row>
        <row r="4372">
          <cell r="K4372">
            <v>0</v>
          </cell>
          <cell r="R4372">
            <v>0</v>
          </cell>
        </row>
        <row r="4373">
          <cell r="K4373">
            <v>0</v>
          </cell>
          <cell r="R4373">
            <v>0</v>
          </cell>
        </row>
        <row r="4374">
          <cell r="K4374">
            <v>0</v>
          </cell>
          <cell r="R4374">
            <v>0</v>
          </cell>
        </row>
        <row r="4375">
          <cell r="K4375">
            <v>0</v>
          </cell>
          <cell r="R4375">
            <v>0</v>
          </cell>
        </row>
        <row r="4376">
          <cell r="K4376">
            <v>0</v>
          </cell>
          <cell r="R4376">
            <v>0</v>
          </cell>
        </row>
        <row r="4377">
          <cell r="K4377">
            <v>0</v>
          </cell>
          <cell r="R4377">
            <v>0</v>
          </cell>
        </row>
        <row r="4378">
          <cell r="K4378">
            <v>0</v>
          </cell>
          <cell r="R4378">
            <v>0</v>
          </cell>
        </row>
        <row r="4379">
          <cell r="K4379">
            <v>0</v>
          </cell>
          <cell r="R4379">
            <v>0</v>
          </cell>
        </row>
        <row r="4380">
          <cell r="K4380">
            <v>0</v>
          </cell>
          <cell r="R4380">
            <v>0</v>
          </cell>
        </row>
        <row r="4381">
          <cell r="K4381">
            <v>0</v>
          </cell>
          <cell r="R4381">
            <v>0</v>
          </cell>
        </row>
        <row r="4382">
          <cell r="K4382">
            <v>0</v>
          </cell>
          <cell r="R4382">
            <v>0</v>
          </cell>
        </row>
        <row r="4383">
          <cell r="K4383">
            <v>0</v>
          </cell>
          <cell r="R4383">
            <v>0</v>
          </cell>
        </row>
        <row r="4384">
          <cell r="K4384">
            <v>0</v>
          </cell>
          <cell r="R4384">
            <v>0</v>
          </cell>
        </row>
        <row r="4385">
          <cell r="K4385">
            <v>0</v>
          </cell>
          <cell r="R4385">
            <v>0</v>
          </cell>
        </row>
        <row r="4386">
          <cell r="K4386">
            <v>0</v>
          </cell>
          <cell r="R4386">
            <v>0</v>
          </cell>
        </row>
        <row r="4387">
          <cell r="K4387">
            <v>0</v>
          </cell>
          <cell r="R4387">
            <v>0</v>
          </cell>
        </row>
        <row r="4388">
          <cell r="K4388">
            <v>0</v>
          </cell>
          <cell r="R4388">
            <v>0</v>
          </cell>
        </row>
        <row r="4389">
          <cell r="K4389">
            <v>0</v>
          </cell>
          <cell r="R4389">
            <v>0</v>
          </cell>
        </row>
        <row r="4390">
          <cell r="K4390">
            <v>0</v>
          </cell>
          <cell r="R4390">
            <v>0</v>
          </cell>
        </row>
        <row r="4391">
          <cell r="K4391">
            <v>0</v>
          </cell>
          <cell r="R4391">
            <v>0</v>
          </cell>
        </row>
        <row r="4392">
          <cell r="K4392">
            <v>0</v>
          </cell>
          <cell r="R4392">
            <v>0</v>
          </cell>
        </row>
        <row r="4393">
          <cell r="K4393">
            <v>0</v>
          </cell>
          <cell r="R4393">
            <v>0</v>
          </cell>
        </row>
        <row r="4394">
          <cell r="K4394">
            <v>0</v>
          </cell>
          <cell r="R4394">
            <v>0</v>
          </cell>
        </row>
        <row r="4395">
          <cell r="K4395">
            <v>0</v>
          </cell>
          <cell r="R4395">
            <v>0</v>
          </cell>
        </row>
        <row r="4396">
          <cell r="K4396">
            <v>0</v>
          </cell>
          <cell r="R4396">
            <v>0</v>
          </cell>
        </row>
        <row r="4397">
          <cell r="K4397">
            <v>0</v>
          </cell>
          <cell r="R4397">
            <v>0</v>
          </cell>
        </row>
        <row r="4398">
          <cell r="K4398">
            <v>0</v>
          </cell>
          <cell r="R4398">
            <v>0</v>
          </cell>
        </row>
        <row r="4399">
          <cell r="K4399">
            <v>0</v>
          </cell>
          <cell r="R4399">
            <v>0</v>
          </cell>
        </row>
        <row r="4400">
          <cell r="K4400">
            <v>0</v>
          </cell>
          <cell r="R4400">
            <v>0</v>
          </cell>
        </row>
        <row r="4401">
          <cell r="K4401">
            <v>0</v>
          </cell>
          <cell r="R4401">
            <v>0</v>
          </cell>
        </row>
        <row r="4402">
          <cell r="K4402">
            <v>0</v>
          </cell>
          <cell r="R4402">
            <v>0</v>
          </cell>
        </row>
        <row r="4403">
          <cell r="K4403">
            <v>0</v>
          </cell>
          <cell r="R4403">
            <v>0</v>
          </cell>
        </row>
        <row r="4404">
          <cell r="K4404">
            <v>0</v>
          </cell>
          <cell r="R4404">
            <v>0</v>
          </cell>
        </row>
        <row r="4405">
          <cell r="K4405">
            <v>0</v>
          </cell>
          <cell r="R4405">
            <v>0</v>
          </cell>
        </row>
        <row r="4406">
          <cell r="K4406">
            <v>0</v>
          </cell>
          <cell r="R4406">
            <v>0</v>
          </cell>
        </row>
        <row r="4407">
          <cell r="K4407">
            <v>0</v>
          </cell>
          <cell r="R4407">
            <v>0</v>
          </cell>
        </row>
        <row r="4408">
          <cell r="K4408">
            <v>0</v>
          </cell>
          <cell r="R4408">
            <v>0</v>
          </cell>
        </row>
        <row r="4409">
          <cell r="K4409">
            <v>0</v>
          </cell>
          <cell r="R4409">
            <v>0</v>
          </cell>
        </row>
        <row r="4410">
          <cell r="K4410">
            <v>0</v>
          </cell>
          <cell r="R4410">
            <v>0</v>
          </cell>
        </row>
        <row r="4411">
          <cell r="K4411">
            <v>0</v>
          </cell>
          <cell r="R4411">
            <v>0</v>
          </cell>
        </row>
        <row r="4412">
          <cell r="K4412">
            <v>0</v>
          </cell>
          <cell r="R4412">
            <v>0</v>
          </cell>
        </row>
        <row r="4413">
          <cell r="K4413">
            <v>0</v>
          </cell>
          <cell r="R4413">
            <v>0</v>
          </cell>
        </row>
        <row r="4414">
          <cell r="K4414">
            <v>0</v>
          </cell>
          <cell r="R4414">
            <v>0</v>
          </cell>
        </row>
        <row r="4415">
          <cell r="K4415">
            <v>0</v>
          </cell>
          <cell r="R4415">
            <v>0</v>
          </cell>
        </row>
        <row r="4416">
          <cell r="K4416">
            <v>0</v>
          </cell>
          <cell r="R4416">
            <v>0</v>
          </cell>
        </row>
        <row r="4417">
          <cell r="K4417">
            <v>0</v>
          </cell>
          <cell r="R4417">
            <v>0</v>
          </cell>
        </row>
        <row r="4418">
          <cell r="K4418">
            <v>0</v>
          </cell>
          <cell r="R4418">
            <v>0</v>
          </cell>
        </row>
        <row r="4419">
          <cell r="K4419">
            <v>0</v>
          </cell>
          <cell r="R4419">
            <v>0</v>
          </cell>
        </row>
        <row r="4420">
          <cell r="K4420">
            <v>0</v>
          </cell>
          <cell r="R4420">
            <v>0</v>
          </cell>
        </row>
        <row r="4421">
          <cell r="K4421">
            <v>0</v>
          </cell>
          <cell r="R4421">
            <v>0</v>
          </cell>
        </row>
        <row r="4422">
          <cell r="K4422">
            <v>0</v>
          </cell>
          <cell r="R4422">
            <v>0</v>
          </cell>
        </row>
        <row r="4423">
          <cell r="K4423">
            <v>0</v>
          </cell>
          <cell r="R4423">
            <v>0</v>
          </cell>
        </row>
        <row r="4424">
          <cell r="K4424">
            <v>0</v>
          </cell>
          <cell r="R4424">
            <v>0</v>
          </cell>
        </row>
        <row r="4425">
          <cell r="K4425">
            <v>0</v>
          </cell>
          <cell r="R4425">
            <v>0</v>
          </cell>
        </row>
        <row r="4426">
          <cell r="K4426">
            <v>0</v>
          </cell>
          <cell r="R4426">
            <v>0</v>
          </cell>
        </row>
        <row r="4427">
          <cell r="K4427">
            <v>0</v>
          </cell>
          <cell r="R4427">
            <v>0</v>
          </cell>
        </row>
        <row r="4428">
          <cell r="K4428">
            <v>0</v>
          </cell>
          <cell r="R4428">
            <v>0</v>
          </cell>
        </row>
        <row r="4429">
          <cell r="K4429">
            <v>0</v>
          </cell>
          <cell r="R4429">
            <v>0</v>
          </cell>
        </row>
        <row r="4430">
          <cell r="K4430">
            <v>0</v>
          </cell>
          <cell r="R4430">
            <v>0</v>
          </cell>
        </row>
        <row r="4431">
          <cell r="K4431">
            <v>0</v>
          </cell>
          <cell r="R4431">
            <v>0</v>
          </cell>
        </row>
        <row r="4432">
          <cell r="K4432">
            <v>0</v>
          </cell>
          <cell r="R4432">
            <v>0</v>
          </cell>
        </row>
        <row r="4433">
          <cell r="K4433">
            <v>0</v>
          </cell>
          <cell r="R4433">
            <v>0</v>
          </cell>
        </row>
        <row r="4434">
          <cell r="K4434">
            <v>0</v>
          </cell>
          <cell r="R4434">
            <v>0</v>
          </cell>
        </row>
        <row r="4435">
          <cell r="K4435">
            <v>0</v>
          </cell>
          <cell r="R4435">
            <v>0</v>
          </cell>
        </row>
        <row r="4436">
          <cell r="K4436">
            <v>0</v>
          </cell>
          <cell r="R4436">
            <v>0</v>
          </cell>
        </row>
        <row r="4437">
          <cell r="K4437">
            <v>0</v>
          </cell>
          <cell r="R4437">
            <v>0</v>
          </cell>
        </row>
        <row r="4438">
          <cell r="K4438">
            <v>0</v>
          </cell>
          <cell r="R4438">
            <v>0</v>
          </cell>
        </row>
        <row r="4439">
          <cell r="K4439">
            <v>0</v>
          </cell>
          <cell r="R4439">
            <v>0</v>
          </cell>
        </row>
        <row r="4440">
          <cell r="K4440">
            <v>0</v>
          </cell>
          <cell r="R4440">
            <v>0</v>
          </cell>
        </row>
        <row r="4441">
          <cell r="K4441">
            <v>0</v>
          </cell>
          <cell r="R4441">
            <v>0</v>
          </cell>
        </row>
        <row r="4442">
          <cell r="K4442">
            <v>0</v>
          </cell>
          <cell r="R4442">
            <v>0</v>
          </cell>
        </row>
        <row r="4443">
          <cell r="K4443">
            <v>0</v>
          </cell>
          <cell r="R4443">
            <v>0</v>
          </cell>
        </row>
        <row r="4444">
          <cell r="K4444">
            <v>0</v>
          </cell>
          <cell r="R4444">
            <v>0</v>
          </cell>
        </row>
        <row r="4445">
          <cell r="K4445">
            <v>0</v>
          </cell>
          <cell r="R4445">
            <v>0</v>
          </cell>
        </row>
        <row r="4446">
          <cell r="K4446">
            <v>0</v>
          </cell>
          <cell r="R4446">
            <v>0</v>
          </cell>
        </row>
        <row r="4447">
          <cell r="K4447">
            <v>0</v>
          </cell>
          <cell r="R4447">
            <v>0</v>
          </cell>
        </row>
        <row r="4448">
          <cell r="K4448">
            <v>0</v>
          </cell>
          <cell r="R4448">
            <v>0</v>
          </cell>
        </row>
        <row r="4449">
          <cell r="K4449">
            <v>0</v>
          </cell>
          <cell r="R4449">
            <v>0</v>
          </cell>
        </row>
        <row r="4450">
          <cell r="K4450">
            <v>0</v>
          </cell>
          <cell r="R4450">
            <v>0</v>
          </cell>
        </row>
        <row r="4451">
          <cell r="K4451">
            <v>0</v>
          </cell>
          <cell r="R4451">
            <v>0</v>
          </cell>
        </row>
        <row r="4452">
          <cell r="K4452">
            <v>0</v>
          </cell>
          <cell r="R4452">
            <v>0</v>
          </cell>
        </row>
        <row r="4453">
          <cell r="K4453">
            <v>0</v>
          </cell>
          <cell r="R4453">
            <v>0</v>
          </cell>
        </row>
        <row r="4454">
          <cell r="K4454">
            <v>0</v>
          </cell>
          <cell r="R4454">
            <v>0</v>
          </cell>
        </row>
        <row r="4455">
          <cell r="K4455">
            <v>0</v>
          </cell>
          <cell r="R4455">
            <v>0</v>
          </cell>
        </row>
        <row r="4456">
          <cell r="K4456">
            <v>0</v>
          </cell>
          <cell r="R4456">
            <v>0</v>
          </cell>
        </row>
        <row r="4457">
          <cell r="K4457">
            <v>0</v>
          </cell>
          <cell r="R4457">
            <v>0</v>
          </cell>
        </row>
        <row r="4458">
          <cell r="K4458">
            <v>0</v>
          </cell>
          <cell r="R4458">
            <v>0</v>
          </cell>
        </row>
        <row r="4459">
          <cell r="K4459">
            <v>0</v>
          </cell>
          <cell r="R4459">
            <v>0</v>
          </cell>
        </row>
        <row r="4460">
          <cell r="K4460">
            <v>0</v>
          </cell>
          <cell r="R4460">
            <v>0</v>
          </cell>
        </row>
        <row r="4461">
          <cell r="K4461">
            <v>0</v>
          </cell>
          <cell r="R4461">
            <v>0</v>
          </cell>
        </row>
        <row r="4462">
          <cell r="K4462">
            <v>0</v>
          </cell>
          <cell r="R4462">
            <v>0</v>
          </cell>
        </row>
        <row r="4463">
          <cell r="K4463">
            <v>0</v>
          </cell>
          <cell r="R4463">
            <v>0</v>
          </cell>
        </row>
        <row r="4464">
          <cell r="K4464">
            <v>0</v>
          </cell>
          <cell r="R4464">
            <v>0</v>
          </cell>
        </row>
        <row r="4465">
          <cell r="K4465">
            <v>0</v>
          </cell>
          <cell r="R4465">
            <v>0</v>
          </cell>
        </row>
        <row r="4466">
          <cell r="K4466">
            <v>0</v>
          </cell>
          <cell r="R4466">
            <v>0</v>
          </cell>
        </row>
        <row r="4467">
          <cell r="K4467">
            <v>0</v>
          </cell>
          <cell r="R4467">
            <v>0</v>
          </cell>
        </row>
        <row r="4468">
          <cell r="K4468">
            <v>0</v>
          </cell>
          <cell r="R4468">
            <v>0</v>
          </cell>
        </row>
        <row r="4469">
          <cell r="K4469">
            <v>0</v>
          </cell>
          <cell r="R4469">
            <v>0</v>
          </cell>
        </row>
        <row r="4470">
          <cell r="K4470">
            <v>0</v>
          </cell>
          <cell r="R4470">
            <v>0</v>
          </cell>
        </row>
        <row r="4471">
          <cell r="K4471">
            <v>0</v>
          </cell>
          <cell r="R4471">
            <v>0</v>
          </cell>
        </row>
        <row r="4472">
          <cell r="K4472">
            <v>0</v>
          </cell>
          <cell r="R4472">
            <v>0</v>
          </cell>
        </row>
        <row r="4473">
          <cell r="K4473">
            <v>0</v>
          </cell>
          <cell r="R4473">
            <v>0</v>
          </cell>
        </row>
        <row r="4474">
          <cell r="K4474">
            <v>0</v>
          </cell>
          <cell r="R4474">
            <v>0</v>
          </cell>
        </row>
        <row r="4475">
          <cell r="K4475">
            <v>0</v>
          </cell>
          <cell r="R4475">
            <v>0</v>
          </cell>
        </row>
        <row r="4476">
          <cell r="K4476">
            <v>0</v>
          </cell>
          <cell r="R4476">
            <v>0</v>
          </cell>
        </row>
        <row r="4477">
          <cell r="K4477">
            <v>0</v>
          </cell>
          <cell r="R4477">
            <v>0</v>
          </cell>
        </row>
        <row r="4478">
          <cell r="K4478">
            <v>0</v>
          </cell>
          <cell r="R4478">
            <v>0</v>
          </cell>
        </row>
        <row r="4479">
          <cell r="K4479">
            <v>0</v>
          </cell>
          <cell r="R4479">
            <v>0</v>
          </cell>
        </row>
        <row r="4480">
          <cell r="K4480">
            <v>0</v>
          </cell>
          <cell r="R4480">
            <v>0</v>
          </cell>
        </row>
        <row r="4481">
          <cell r="K4481">
            <v>0</v>
          </cell>
          <cell r="R4481">
            <v>0</v>
          </cell>
        </row>
        <row r="4482">
          <cell r="K4482">
            <v>0</v>
          </cell>
          <cell r="R4482">
            <v>0</v>
          </cell>
        </row>
        <row r="4483">
          <cell r="K4483">
            <v>0</v>
          </cell>
          <cell r="R4483">
            <v>0</v>
          </cell>
        </row>
        <row r="4484">
          <cell r="K4484">
            <v>0</v>
          </cell>
          <cell r="R4484">
            <v>0</v>
          </cell>
        </row>
        <row r="4485">
          <cell r="K4485">
            <v>0</v>
          </cell>
          <cell r="R4485">
            <v>0</v>
          </cell>
        </row>
        <row r="4486">
          <cell r="K4486">
            <v>0</v>
          </cell>
          <cell r="R4486">
            <v>0</v>
          </cell>
        </row>
        <row r="4487">
          <cell r="K4487">
            <v>0</v>
          </cell>
          <cell r="R4487">
            <v>0</v>
          </cell>
        </row>
        <row r="4488">
          <cell r="K4488">
            <v>0</v>
          </cell>
          <cell r="R4488">
            <v>0</v>
          </cell>
        </row>
        <row r="4489">
          <cell r="K4489">
            <v>0</v>
          </cell>
          <cell r="R4489">
            <v>0</v>
          </cell>
        </row>
        <row r="4490">
          <cell r="K4490">
            <v>0</v>
          </cell>
          <cell r="R4490">
            <v>0</v>
          </cell>
        </row>
        <row r="4491">
          <cell r="K4491">
            <v>0</v>
          </cell>
          <cell r="R4491">
            <v>0</v>
          </cell>
        </row>
        <row r="4492">
          <cell r="K4492">
            <v>0</v>
          </cell>
          <cell r="R4492">
            <v>0</v>
          </cell>
        </row>
        <row r="4493">
          <cell r="K4493">
            <v>0</v>
          </cell>
          <cell r="R4493">
            <v>0</v>
          </cell>
        </row>
        <row r="4494">
          <cell r="K4494">
            <v>0</v>
          </cell>
          <cell r="R4494">
            <v>0</v>
          </cell>
        </row>
        <row r="4495">
          <cell r="K4495">
            <v>0</v>
          </cell>
          <cell r="R4495">
            <v>0</v>
          </cell>
        </row>
        <row r="4496">
          <cell r="K4496">
            <v>0</v>
          </cell>
          <cell r="R4496">
            <v>0</v>
          </cell>
        </row>
        <row r="4497">
          <cell r="K4497">
            <v>0</v>
          </cell>
          <cell r="R4497">
            <v>0</v>
          </cell>
        </row>
        <row r="4498">
          <cell r="K4498">
            <v>0</v>
          </cell>
          <cell r="R4498">
            <v>0</v>
          </cell>
        </row>
        <row r="4499">
          <cell r="K4499">
            <v>0</v>
          </cell>
          <cell r="R4499">
            <v>0</v>
          </cell>
        </row>
        <row r="4500">
          <cell r="K4500">
            <v>0</v>
          </cell>
          <cell r="R4500">
            <v>0</v>
          </cell>
        </row>
        <row r="4501">
          <cell r="K4501">
            <v>0</v>
          </cell>
          <cell r="R4501">
            <v>0</v>
          </cell>
        </row>
        <row r="4502">
          <cell r="K4502">
            <v>0</v>
          </cell>
          <cell r="R4502">
            <v>0</v>
          </cell>
        </row>
        <row r="4503">
          <cell r="K4503">
            <v>0</v>
          </cell>
          <cell r="R4503">
            <v>0</v>
          </cell>
        </row>
        <row r="4504">
          <cell r="K4504">
            <v>0</v>
          </cell>
          <cell r="R4504">
            <v>0</v>
          </cell>
        </row>
        <row r="4505">
          <cell r="K4505">
            <v>0</v>
          </cell>
          <cell r="R4505">
            <v>0</v>
          </cell>
        </row>
        <row r="4506">
          <cell r="K4506">
            <v>0</v>
          </cell>
          <cell r="R4506">
            <v>0</v>
          </cell>
        </row>
        <row r="4507">
          <cell r="K4507">
            <v>0</v>
          </cell>
          <cell r="R4507">
            <v>0</v>
          </cell>
        </row>
        <row r="4508">
          <cell r="K4508">
            <v>0</v>
          </cell>
          <cell r="R4508">
            <v>0</v>
          </cell>
        </row>
        <row r="4509">
          <cell r="K4509">
            <v>0</v>
          </cell>
          <cell r="R4509">
            <v>0</v>
          </cell>
        </row>
        <row r="4510">
          <cell r="K4510">
            <v>0</v>
          </cell>
          <cell r="R4510">
            <v>0</v>
          </cell>
        </row>
        <row r="4511">
          <cell r="K4511">
            <v>0</v>
          </cell>
          <cell r="R4511">
            <v>0</v>
          </cell>
        </row>
        <row r="4512">
          <cell r="K4512">
            <v>0</v>
          </cell>
          <cell r="R4512">
            <v>0</v>
          </cell>
        </row>
        <row r="4513">
          <cell r="K4513">
            <v>0</v>
          </cell>
          <cell r="R4513">
            <v>0</v>
          </cell>
        </row>
        <row r="4514">
          <cell r="K4514">
            <v>0</v>
          </cell>
          <cell r="R4514">
            <v>0</v>
          </cell>
        </row>
        <row r="4515">
          <cell r="K4515">
            <v>0</v>
          </cell>
          <cell r="R4515">
            <v>0</v>
          </cell>
        </row>
        <row r="4516">
          <cell r="K4516">
            <v>0</v>
          </cell>
          <cell r="R4516">
            <v>0</v>
          </cell>
        </row>
        <row r="4517">
          <cell r="K4517">
            <v>0</v>
          </cell>
          <cell r="R4517">
            <v>0</v>
          </cell>
        </row>
        <row r="4518">
          <cell r="K4518">
            <v>0</v>
          </cell>
          <cell r="R4518">
            <v>0</v>
          </cell>
        </row>
        <row r="4519">
          <cell r="K4519">
            <v>0</v>
          </cell>
          <cell r="R4519">
            <v>0</v>
          </cell>
        </row>
        <row r="4520">
          <cell r="K4520">
            <v>0</v>
          </cell>
          <cell r="R4520">
            <v>0</v>
          </cell>
        </row>
        <row r="4521">
          <cell r="K4521">
            <v>0</v>
          </cell>
          <cell r="R4521">
            <v>0</v>
          </cell>
        </row>
        <row r="4522">
          <cell r="K4522">
            <v>0</v>
          </cell>
          <cell r="R4522">
            <v>0</v>
          </cell>
        </row>
        <row r="4523">
          <cell r="K4523">
            <v>0</v>
          </cell>
          <cell r="R4523">
            <v>0</v>
          </cell>
        </row>
        <row r="4524">
          <cell r="K4524">
            <v>0</v>
          </cell>
          <cell r="R4524">
            <v>0</v>
          </cell>
        </row>
        <row r="4525">
          <cell r="K4525">
            <v>0</v>
          </cell>
          <cell r="R4525">
            <v>0</v>
          </cell>
        </row>
        <row r="4526">
          <cell r="K4526">
            <v>0</v>
          </cell>
          <cell r="R4526">
            <v>0</v>
          </cell>
        </row>
        <row r="4527">
          <cell r="K4527">
            <v>0</v>
          </cell>
          <cell r="R4527">
            <v>0</v>
          </cell>
        </row>
        <row r="4528">
          <cell r="K4528">
            <v>0</v>
          </cell>
          <cell r="R4528">
            <v>0</v>
          </cell>
        </row>
        <row r="4529">
          <cell r="K4529">
            <v>0</v>
          </cell>
          <cell r="R4529">
            <v>0</v>
          </cell>
        </row>
        <row r="4530">
          <cell r="K4530">
            <v>0</v>
          </cell>
          <cell r="R4530">
            <v>0</v>
          </cell>
        </row>
        <row r="4531">
          <cell r="K4531">
            <v>0</v>
          </cell>
          <cell r="R4531">
            <v>0</v>
          </cell>
        </row>
        <row r="4532">
          <cell r="K4532">
            <v>0</v>
          </cell>
          <cell r="R4532">
            <v>0</v>
          </cell>
        </row>
        <row r="4533">
          <cell r="K4533">
            <v>0</v>
          </cell>
          <cell r="R4533">
            <v>0</v>
          </cell>
        </row>
        <row r="4534">
          <cell r="K4534">
            <v>0</v>
          </cell>
          <cell r="R4534">
            <v>0</v>
          </cell>
        </row>
        <row r="4535">
          <cell r="K4535">
            <v>0</v>
          </cell>
          <cell r="R4535">
            <v>0</v>
          </cell>
        </row>
        <row r="4536">
          <cell r="K4536">
            <v>0</v>
          </cell>
          <cell r="R4536">
            <v>0</v>
          </cell>
        </row>
        <row r="4537">
          <cell r="K4537">
            <v>0</v>
          </cell>
          <cell r="R4537">
            <v>0</v>
          </cell>
        </row>
        <row r="4538">
          <cell r="K4538">
            <v>0</v>
          </cell>
          <cell r="R4538">
            <v>0</v>
          </cell>
        </row>
        <row r="4539">
          <cell r="K4539">
            <v>0</v>
          </cell>
          <cell r="R4539">
            <v>0</v>
          </cell>
        </row>
        <row r="4540">
          <cell r="K4540">
            <v>0</v>
          </cell>
          <cell r="R4540">
            <v>0</v>
          </cell>
        </row>
        <row r="4541">
          <cell r="K4541">
            <v>0</v>
          </cell>
          <cell r="R4541">
            <v>0</v>
          </cell>
        </row>
        <row r="4542">
          <cell r="K4542">
            <v>0</v>
          </cell>
          <cell r="R4542">
            <v>0</v>
          </cell>
        </row>
        <row r="4543">
          <cell r="K4543">
            <v>0</v>
          </cell>
          <cell r="R4543">
            <v>0</v>
          </cell>
        </row>
        <row r="4544">
          <cell r="K4544">
            <v>0</v>
          </cell>
          <cell r="R4544">
            <v>0</v>
          </cell>
        </row>
        <row r="4545">
          <cell r="K4545">
            <v>0</v>
          </cell>
          <cell r="R4545">
            <v>0</v>
          </cell>
        </row>
        <row r="4546">
          <cell r="K4546">
            <v>0</v>
          </cell>
          <cell r="R4546">
            <v>0</v>
          </cell>
        </row>
        <row r="4547">
          <cell r="K4547">
            <v>0</v>
          </cell>
          <cell r="R4547">
            <v>0</v>
          </cell>
        </row>
        <row r="4548">
          <cell r="K4548">
            <v>0</v>
          </cell>
          <cell r="R4548">
            <v>0</v>
          </cell>
        </row>
        <row r="4549">
          <cell r="K4549">
            <v>0</v>
          </cell>
          <cell r="R4549">
            <v>0</v>
          </cell>
        </row>
        <row r="4550">
          <cell r="K4550">
            <v>0</v>
          </cell>
          <cell r="R4550">
            <v>0</v>
          </cell>
        </row>
        <row r="4551">
          <cell r="K4551">
            <v>0</v>
          </cell>
          <cell r="R4551">
            <v>0</v>
          </cell>
        </row>
        <row r="4552">
          <cell r="K4552">
            <v>0</v>
          </cell>
          <cell r="R4552">
            <v>0</v>
          </cell>
        </row>
        <row r="4553">
          <cell r="K4553">
            <v>0</v>
          </cell>
          <cell r="R4553">
            <v>0</v>
          </cell>
        </row>
        <row r="4554">
          <cell r="K4554">
            <v>0</v>
          </cell>
          <cell r="R4554">
            <v>0</v>
          </cell>
        </row>
        <row r="4555">
          <cell r="K4555">
            <v>0</v>
          </cell>
          <cell r="R4555">
            <v>0</v>
          </cell>
        </row>
        <row r="4556">
          <cell r="K4556">
            <v>0</v>
          </cell>
          <cell r="R4556">
            <v>0</v>
          </cell>
        </row>
        <row r="4557">
          <cell r="K4557">
            <v>0</v>
          </cell>
          <cell r="R4557">
            <v>0</v>
          </cell>
        </row>
        <row r="4558">
          <cell r="K4558">
            <v>0</v>
          </cell>
          <cell r="R4558">
            <v>0</v>
          </cell>
        </row>
        <row r="4559">
          <cell r="K4559">
            <v>0</v>
          </cell>
          <cell r="R4559">
            <v>0</v>
          </cell>
        </row>
        <row r="4560">
          <cell r="K4560">
            <v>0</v>
          </cell>
          <cell r="R4560">
            <v>0</v>
          </cell>
        </row>
        <row r="4561">
          <cell r="K4561">
            <v>0</v>
          </cell>
          <cell r="R4561">
            <v>0</v>
          </cell>
        </row>
        <row r="4562">
          <cell r="K4562">
            <v>0</v>
          </cell>
          <cell r="R4562">
            <v>0</v>
          </cell>
        </row>
        <row r="4563">
          <cell r="K4563">
            <v>0</v>
          </cell>
          <cell r="R4563">
            <v>0</v>
          </cell>
        </row>
        <row r="4564">
          <cell r="K4564">
            <v>0</v>
          </cell>
          <cell r="R4564">
            <v>0</v>
          </cell>
        </row>
        <row r="4565">
          <cell r="K4565">
            <v>0</v>
          </cell>
          <cell r="R4565">
            <v>0</v>
          </cell>
        </row>
        <row r="4566">
          <cell r="K4566">
            <v>0</v>
          </cell>
          <cell r="R4566">
            <v>0</v>
          </cell>
        </row>
        <row r="4567">
          <cell r="K4567">
            <v>0</v>
          </cell>
          <cell r="R4567">
            <v>0</v>
          </cell>
        </row>
        <row r="4568">
          <cell r="K4568">
            <v>0</v>
          </cell>
          <cell r="R4568">
            <v>0</v>
          </cell>
        </row>
        <row r="4569">
          <cell r="K4569">
            <v>0</v>
          </cell>
          <cell r="R4569">
            <v>0</v>
          </cell>
        </row>
        <row r="4570">
          <cell r="K4570">
            <v>0</v>
          </cell>
          <cell r="R4570">
            <v>0</v>
          </cell>
        </row>
        <row r="4571">
          <cell r="K4571">
            <v>0</v>
          </cell>
          <cell r="R4571">
            <v>0</v>
          </cell>
        </row>
        <row r="4572">
          <cell r="K4572">
            <v>0</v>
          </cell>
          <cell r="R4572">
            <v>0</v>
          </cell>
        </row>
        <row r="4573">
          <cell r="K4573">
            <v>0</v>
          </cell>
          <cell r="R4573">
            <v>0</v>
          </cell>
        </row>
        <row r="4574">
          <cell r="K4574">
            <v>0</v>
          </cell>
          <cell r="R4574">
            <v>0</v>
          </cell>
        </row>
        <row r="4575">
          <cell r="K4575">
            <v>0</v>
          </cell>
          <cell r="R4575">
            <v>0</v>
          </cell>
        </row>
        <row r="4576">
          <cell r="K4576">
            <v>0</v>
          </cell>
          <cell r="R4576">
            <v>0</v>
          </cell>
        </row>
        <row r="4577">
          <cell r="K4577">
            <v>0</v>
          </cell>
          <cell r="R4577">
            <v>0</v>
          </cell>
        </row>
        <row r="4578">
          <cell r="K4578">
            <v>0</v>
          </cell>
          <cell r="R4578">
            <v>0</v>
          </cell>
        </row>
        <row r="4579">
          <cell r="K4579">
            <v>0</v>
          </cell>
          <cell r="R4579">
            <v>0</v>
          </cell>
        </row>
        <row r="4580">
          <cell r="K4580">
            <v>0</v>
          </cell>
          <cell r="R4580">
            <v>0</v>
          </cell>
        </row>
        <row r="4581">
          <cell r="K4581">
            <v>0</v>
          </cell>
          <cell r="R4581">
            <v>0</v>
          </cell>
        </row>
        <row r="4582">
          <cell r="K4582">
            <v>0</v>
          </cell>
          <cell r="R4582">
            <v>0</v>
          </cell>
        </row>
        <row r="4583">
          <cell r="K4583">
            <v>0</v>
          </cell>
          <cell r="R4583">
            <v>0</v>
          </cell>
        </row>
        <row r="4584">
          <cell r="K4584">
            <v>0</v>
          </cell>
          <cell r="R4584">
            <v>0</v>
          </cell>
        </row>
        <row r="4585">
          <cell r="K4585">
            <v>0</v>
          </cell>
          <cell r="R4585">
            <v>0</v>
          </cell>
        </row>
        <row r="4586">
          <cell r="K4586">
            <v>0</v>
          </cell>
          <cell r="R4586">
            <v>0</v>
          </cell>
        </row>
        <row r="4587">
          <cell r="K4587">
            <v>0</v>
          </cell>
          <cell r="R4587">
            <v>0</v>
          </cell>
        </row>
        <row r="4588">
          <cell r="K4588">
            <v>0</v>
          </cell>
          <cell r="R4588">
            <v>0</v>
          </cell>
        </row>
        <row r="4589">
          <cell r="K4589">
            <v>0</v>
          </cell>
          <cell r="R4589">
            <v>0</v>
          </cell>
        </row>
        <row r="4590">
          <cell r="K4590">
            <v>0</v>
          </cell>
          <cell r="R4590">
            <v>0</v>
          </cell>
        </row>
        <row r="4591">
          <cell r="K4591">
            <v>0</v>
          </cell>
          <cell r="R4591">
            <v>0</v>
          </cell>
        </row>
        <row r="4592">
          <cell r="K4592">
            <v>0</v>
          </cell>
          <cell r="R4592">
            <v>0</v>
          </cell>
        </row>
        <row r="4593">
          <cell r="K4593">
            <v>0</v>
          </cell>
          <cell r="R4593">
            <v>0</v>
          </cell>
        </row>
        <row r="4594">
          <cell r="K4594">
            <v>0</v>
          </cell>
          <cell r="R4594">
            <v>0</v>
          </cell>
        </row>
        <row r="4595">
          <cell r="K4595">
            <v>0</v>
          </cell>
          <cell r="R4595">
            <v>0</v>
          </cell>
        </row>
        <row r="4596">
          <cell r="K4596">
            <v>0</v>
          </cell>
          <cell r="R4596">
            <v>0</v>
          </cell>
        </row>
        <row r="4597">
          <cell r="K4597">
            <v>0</v>
          </cell>
          <cell r="R4597">
            <v>0</v>
          </cell>
        </row>
        <row r="4598">
          <cell r="K4598">
            <v>0</v>
          </cell>
          <cell r="R4598">
            <v>0</v>
          </cell>
        </row>
        <row r="4599">
          <cell r="K4599">
            <v>0</v>
          </cell>
          <cell r="R4599">
            <v>0</v>
          </cell>
        </row>
        <row r="4600">
          <cell r="K4600">
            <v>0</v>
          </cell>
          <cell r="R4600">
            <v>0</v>
          </cell>
        </row>
        <row r="4601">
          <cell r="K4601">
            <v>0</v>
          </cell>
          <cell r="R4601">
            <v>0</v>
          </cell>
        </row>
        <row r="4602">
          <cell r="K4602">
            <v>0</v>
          </cell>
          <cell r="R4602">
            <v>0</v>
          </cell>
        </row>
        <row r="4603">
          <cell r="K4603">
            <v>0</v>
          </cell>
          <cell r="R4603">
            <v>0</v>
          </cell>
        </row>
        <row r="4604">
          <cell r="K4604">
            <v>0</v>
          </cell>
          <cell r="R4604">
            <v>0</v>
          </cell>
        </row>
        <row r="4605">
          <cell r="K4605">
            <v>0</v>
          </cell>
          <cell r="R4605">
            <v>0</v>
          </cell>
        </row>
        <row r="4606">
          <cell r="K4606">
            <v>0</v>
          </cell>
          <cell r="R4606">
            <v>0</v>
          </cell>
        </row>
        <row r="4607">
          <cell r="K4607">
            <v>0</v>
          </cell>
          <cell r="R4607">
            <v>0</v>
          </cell>
        </row>
        <row r="4608">
          <cell r="K4608">
            <v>0</v>
          </cell>
          <cell r="R4608">
            <v>0</v>
          </cell>
        </row>
        <row r="4609">
          <cell r="K4609">
            <v>0</v>
          </cell>
          <cell r="R4609">
            <v>0</v>
          </cell>
        </row>
        <row r="4610">
          <cell r="K4610">
            <v>0</v>
          </cell>
          <cell r="R4610">
            <v>0</v>
          </cell>
        </row>
        <row r="4611">
          <cell r="K4611">
            <v>0</v>
          </cell>
          <cell r="R4611">
            <v>0</v>
          </cell>
        </row>
        <row r="4612">
          <cell r="K4612">
            <v>0</v>
          </cell>
          <cell r="R4612">
            <v>0</v>
          </cell>
        </row>
        <row r="4613">
          <cell r="K4613">
            <v>0</v>
          </cell>
          <cell r="R4613">
            <v>0</v>
          </cell>
        </row>
        <row r="4614">
          <cell r="K4614">
            <v>0</v>
          </cell>
          <cell r="R4614">
            <v>0</v>
          </cell>
        </row>
        <row r="4615">
          <cell r="K4615">
            <v>0</v>
          </cell>
          <cell r="R4615">
            <v>0</v>
          </cell>
        </row>
        <row r="4616">
          <cell r="K4616">
            <v>0</v>
          </cell>
          <cell r="R4616">
            <v>0</v>
          </cell>
        </row>
        <row r="4617">
          <cell r="K4617">
            <v>0</v>
          </cell>
          <cell r="R4617">
            <v>0</v>
          </cell>
        </row>
        <row r="4618">
          <cell r="K4618">
            <v>0</v>
          </cell>
          <cell r="R4618">
            <v>0</v>
          </cell>
        </row>
        <row r="4619">
          <cell r="K4619">
            <v>0</v>
          </cell>
          <cell r="R4619">
            <v>0</v>
          </cell>
        </row>
        <row r="4620">
          <cell r="K4620">
            <v>0</v>
          </cell>
          <cell r="R4620">
            <v>0</v>
          </cell>
        </row>
        <row r="4621">
          <cell r="K4621">
            <v>0</v>
          </cell>
          <cell r="R4621">
            <v>0</v>
          </cell>
        </row>
        <row r="4622">
          <cell r="K4622">
            <v>0</v>
          </cell>
          <cell r="R4622">
            <v>0</v>
          </cell>
        </row>
        <row r="4623">
          <cell r="K4623">
            <v>0</v>
          </cell>
          <cell r="R4623">
            <v>0</v>
          </cell>
        </row>
        <row r="4624">
          <cell r="K4624">
            <v>0</v>
          </cell>
          <cell r="R4624">
            <v>0</v>
          </cell>
        </row>
        <row r="4625">
          <cell r="K4625">
            <v>0</v>
          </cell>
          <cell r="R4625">
            <v>0</v>
          </cell>
        </row>
        <row r="4626">
          <cell r="K4626">
            <v>0</v>
          </cell>
          <cell r="R4626">
            <v>0</v>
          </cell>
        </row>
        <row r="4627">
          <cell r="K4627">
            <v>0</v>
          </cell>
          <cell r="R4627">
            <v>0</v>
          </cell>
        </row>
        <row r="4628">
          <cell r="K4628">
            <v>0</v>
          </cell>
          <cell r="R4628">
            <v>0</v>
          </cell>
        </row>
        <row r="4629">
          <cell r="K4629">
            <v>0</v>
          </cell>
          <cell r="R4629">
            <v>0</v>
          </cell>
        </row>
        <row r="4630">
          <cell r="K4630">
            <v>0</v>
          </cell>
          <cell r="R4630">
            <v>0</v>
          </cell>
        </row>
        <row r="4631">
          <cell r="K4631">
            <v>0</v>
          </cell>
          <cell r="R4631">
            <v>0</v>
          </cell>
        </row>
        <row r="4632">
          <cell r="K4632">
            <v>0</v>
          </cell>
          <cell r="R4632">
            <v>0</v>
          </cell>
        </row>
        <row r="4633">
          <cell r="K4633">
            <v>0</v>
          </cell>
          <cell r="R4633">
            <v>0</v>
          </cell>
        </row>
        <row r="4634">
          <cell r="K4634">
            <v>0</v>
          </cell>
          <cell r="R4634">
            <v>0</v>
          </cell>
        </row>
        <row r="4635">
          <cell r="K4635">
            <v>0</v>
          </cell>
          <cell r="R4635">
            <v>0</v>
          </cell>
        </row>
        <row r="4636">
          <cell r="K4636">
            <v>0</v>
          </cell>
          <cell r="R4636">
            <v>0</v>
          </cell>
        </row>
        <row r="4637">
          <cell r="K4637">
            <v>0</v>
          </cell>
          <cell r="R4637">
            <v>0</v>
          </cell>
        </row>
        <row r="4638">
          <cell r="K4638">
            <v>0</v>
          </cell>
          <cell r="R4638">
            <v>0</v>
          </cell>
        </row>
        <row r="4639">
          <cell r="K4639">
            <v>0</v>
          </cell>
          <cell r="R4639">
            <v>0</v>
          </cell>
        </row>
        <row r="4640">
          <cell r="K4640">
            <v>0</v>
          </cell>
          <cell r="R4640">
            <v>0</v>
          </cell>
        </row>
        <row r="4641">
          <cell r="K4641">
            <v>0</v>
          </cell>
          <cell r="R4641">
            <v>0</v>
          </cell>
        </row>
        <row r="4642">
          <cell r="K4642">
            <v>0</v>
          </cell>
          <cell r="R4642">
            <v>0</v>
          </cell>
        </row>
        <row r="4643">
          <cell r="K4643">
            <v>0</v>
          </cell>
          <cell r="R4643">
            <v>0</v>
          </cell>
        </row>
        <row r="4644">
          <cell r="K4644">
            <v>0</v>
          </cell>
          <cell r="R4644">
            <v>0</v>
          </cell>
        </row>
        <row r="4645">
          <cell r="K4645">
            <v>0</v>
          </cell>
          <cell r="R4645">
            <v>0</v>
          </cell>
        </row>
        <row r="4646">
          <cell r="K4646">
            <v>0</v>
          </cell>
          <cell r="R4646">
            <v>0</v>
          </cell>
        </row>
        <row r="4647">
          <cell r="K4647">
            <v>0</v>
          </cell>
          <cell r="R4647">
            <v>0</v>
          </cell>
        </row>
        <row r="4648">
          <cell r="K4648">
            <v>0</v>
          </cell>
          <cell r="R4648">
            <v>0</v>
          </cell>
        </row>
        <row r="4649">
          <cell r="K4649">
            <v>0</v>
          </cell>
          <cell r="R4649">
            <v>0</v>
          </cell>
        </row>
        <row r="4650">
          <cell r="K4650">
            <v>0</v>
          </cell>
          <cell r="R4650">
            <v>0</v>
          </cell>
        </row>
        <row r="4651">
          <cell r="K4651">
            <v>0</v>
          </cell>
          <cell r="R4651">
            <v>0</v>
          </cell>
        </row>
        <row r="4652">
          <cell r="K4652">
            <v>0</v>
          </cell>
          <cell r="R4652">
            <v>0</v>
          </cell>
        </row>
        <row r="4653">
          <cell r="K4653">
            <v>0</v>
          </cell>
          <cell r="R4653">
            <v>0</v>
          </cell>
        </row>
        <row r="4654">
          <cell r="K4654">
            <v>0</v>
          </cell>
          <cell r="R4654">
            <v>0</v>
          </cell>
        </row>
        <row r="4655">
          <cell r="K4655">
            <v>0</v>
          </cell>
          <cell r="R4655">
            <v>0</v>
          </cell>
        </row>
        <row r="4656">
          <cell r="K4656">
            <v>0</v>
          </cell>
          <cell r="R4656">
            <v>0</v>
          </cell>
        </row>
        <row r="4657">
          <cell r="K4657">
            <v>0</v>
          </cell>
          <cell r="R4657">
            <v>0</v>
          </cell>
        </row>
        <row r="4658">
          <cell r="K4658">
            <v>0</v>
          </cell>
          <cell r="R4658">
            <v>0</v>
          </cell>
        </row>
        <row r="4659">
          <cell r="K4659">
            <v>0</v>
          </cell>
          <cell r="R4659">
            <v>0</v>
          </cell>
        </row>
        <row r="4660">
          <cell r="K4660">
            <v>0</v>
          </cell>
          <cell r="R4660">
            <v>0</v>
          </cell>
        </row>
        <row r="4661">
          <cell r="K4661">
            <v>0</v>
          </cell>
          <cell r="R4661">
            <v>0</v>
          </cell>
        </row>
        <row r="4662">
          <cell r="K4662">
            <v>0</v>
          </cell>
          <cell r="R4662">
            <v>0</v>
          </cell>
        </row>
        <row r="4663">
          <cell r="K4663">
            <v>0</v>
          </cell>
          <cell r="R4663">
            <v>0</v>
          </cell>
        </row>
        <row r="4664">
          <cell r="K4664">
            <v>0</v>
          </cell>
          <cell r="R4664">
            <v>0</v>
          </cell>
        </row>
        <row r="4665">
          <cell r="K4665">
            <v>0</v>
          </cell>
          <cell r="R4665">
            <v>0</v>
          </cell>
        </row>
        <row r="4666">
          <cell r="K4666">
            <v>0</v>
          </cell>
          <cell r="R4666">
            <v>0</v>
          </cell>
        </row>
        <row r="4667">
          <cell r="K4667">
            <v>0</v>
          </cell>
          <cell r="R4667">
            <v>0</v>
          </cell>
        </row>
        <row r="4668">
          <cell r="K4668">
            <v>0</v>
          </cell>
          <cell r="R4668">
            <v>0</v>
          </cell>
        </row>
        <row r="4669">
          <cell r="K4669">
            <v>0</v>
          </cell>
          <cell r="R4669">
            <v>0</v>
          </cell>
        </row>
        <row r="4670">
          <cell r="K4670">
            <v>0</v>
          </cell>
          <cell r="R4670">
            <v>0</v>
          </cell>
        </row>
        <row r="4671">
          <cell r="K4671">
            <v>0</v>
          </cell>
          <cell r="R4671">
            <v>0</v>
          </cell>
        </row>
        <row r="4672">
          <cell r="K4672">
            <v>0</v>
          </cell>
          <cell r="R4672">
            <v>0</v>
          </cell>
        </row>
        <row r="4673">
          <cell r="K4673">
            <v>0</v>
          </cell>
          <cell r="R4673">
            <v>0</v>
          </cell>
        </row>
        <row r="4674">
          <cell r="K4674">
            <v>0</v>
          </cell>
          <cell r="R4674">
            <v>0</v>
          </cell>
        </row>
        <row r="4675">
          <cell r="K4675">
            <v>0</v>
          </cell>
          <cell r="R4675">
            <v>0</v>
          </cell>
        </row>
        <row r="4676">
          <cell r="K4676">
            <v>0</v>
          </cell>
          <cell r="R4676">
            <v>0</v>
          </cell>
        </row>
        <row r="4677">
          <cell r="K4677">
            <v>0</v>
          </cell>
          <cell r="R4677">
            <v>0</v>
          </cell>
        </row>
        <row r="4678">
          <cell r="K4678">
            <v>0</v>
          </cell>
          <cell r="R4678">
            <v>0</v>
          </cell>
        </row>
        <row r="4679">
          <cell r="K4679">
            <v>0</v>
          </cell>
          <cell r="R4679">
            <v>0</v>
          </cell>
        </row>
        <row r="4680">
          <cell r="K4680">
            <v>0</v>
          </cell>
          <cell r="R4680">
            <v>0</v>
          </cell>
        </row>
        <row r="4681">
          <cell r="K4681">
            <v>0</v>
          </cell>
          <cell r="R4681">
            <v>0</v>
          </cell>
        </row>
        <row r="4682">
          <cell r="K4682">
            <v>0</v>
          </cell>
          <cell r="R4682">
            <v>0</v>
          </cell>
        </row>
        <row r="4683">
          <cell r="K4683">
            <v>0</v>
          </cell>
          <cell r="R4683">
            <v>0</v>
          </cell>
        </row>
        <row r="4684">
          <cell r="K4684">
            <v>0</v>
          </cell>
          <cell r="R4684">
            <v>0</v>
          </cell>
        </row>
        <row r="4685">
          <cell r="K4685">
            <v>0</v>
          </cell>
          <cell r="R4685">
            <v>0</v>
          </cell>
        </row>
        <row r="4686">
          <cell r="K4686">
            <v>0</v>
          </cell>
          <cell r="R4686">
            <v>0</v>
          </cell>
        </row>
        <row r="4687">
          <cell r="K4687">
            <v>0</v>
          </cell>
          <cell r="R4687">
            <v>0</v>
          </cell>
        </row>
        <row r="4688">
          <cell r="K4688">
            <v>0</v>
          </cell>
          <cell r="R4688">
            <v>0</v>
          </cell>
        </row>
        <row r="4689">
          <cell r="K4689">
            <v>0</v>
          </cell>
          <cell r="R4689">
            <v>0</v>
          </cell>
        </row>
        <row r="4690">
          <cell r="K4690">
            <v>0</v>
          </cell>
          <cell r="R4690">
            <v>0</v>
          </cell>
        </row>
        <row r="4691">
          <cell r="K4691">
            <v>0</v>
          </cell>
          <cell r="R4691">
            <v>0</v>
          </cell>
        </row>
        <row r="4692">
          <cell r="K4692">
            <v>0</v>
          </cell>
          <cell r="R4692">
            <v>0</v>
          </cell>
        </row>
        <row r="4693">
          <cell r="K4693">
            <v>0</v>
          </cell>
          <cell r="R4693">
            <v>0</v>
          </cell>
        </row>
        <row r="4694">
          <cell r="K4694">
            <v>0</v>
          </cell>
          <cell r="R4694">
            <v>0</v>
          </cell>
        </row>
        <row r="4695">
          <cell r="K4695">
            <v>0</v>
          </cell>
          <cell r="R4695">
            <v>0</v>
          </cell>
        </row>
        <row r="4696">
          <cell r="K4696">
            <v>0</v>
          </cell>
          <cell r="R4696">
            <v>0</v>
          </cell>
        </row>
        <row r="4697">
          <cell r="K4697">
            <v>0</v>
          </cell>
          <cell r="R4697">
            <v>0</v>
          </cell>
        </row>
        <row r="4698">
          <cell r="K4698">
            <v>0</v>
          </cell>
          <cell r="R4698">
            <v>0</v>
          </cell>
        </row>
        <row r="4699">
          <cell r="K4699">
            <v>0</v>
          </cell>
          <cell r="R4699">
            <v>0</v>
          </cell>
        </row>
        <row r="4700">
          <cell r="K4700">
            <v>0</v>
          </cell>
          <cell r="R4700">
            <v>0</v>
          </cell>
        </row>
        <row r="4701">
          <cell r="K4701">
            <v>0</v>
          </cell>
          <cell r="R4701">
            <v>0</v>
          </cell>
        </row>
        <row r="4702">
          <cell r="K4702">
            <v>0</v>
          </cell>
          <cell r="R4702">
            <v>0</v>
          </cell>
        </row>
        <row r="4703">
          <cell r="K4703">
            <v>0</v>
          </cell>
          <cell r="R4703">
            <v>0</v>
          </cell>
        </row>
        <row r="4704">
          <cell r="K4704">
            <v>0</v>
          </cell>
          <cell r="R4704">
            <v>0</v>
          </cell>
        </row>
        <row r="4705">
          <cell r="K4705">
            <v>0</v>
          </cell>
          <cell r="R4705">
            <v>0</v>
          </cell>
        </row>
        <row r="4706">
          <cell r="K4706">
            <v>0</v>
          </cell>
          <cell r="R4706">
            <v>0</v>
          </cell>
        </row>
        <row r="4707">
          <cell r="K4707">
            <v>0</v>
          </cell>
          <cell r="R4707">
            <v>0</v>
          </cell>
        </row>
        <row r="4708">
          <cell r="K4708">
            <v>0</v>
          </cell>
          <cell r="R4708">
            <v>0</v>
          </cell>
        </row>
        <row r="4709">
          <cell r="K4709">
            <v>0</v>
          </cell>
          <cell r="R4709">
            <v>0</v>
          </cell>
        </row>
        <row r="4710">
          <cell r="K4710">
            <v>0</v>
          </cell>
          <cell r="R4710">
            <v>0</v>
          </cell>
        </row>
        <row r="4711">
          <cell r="K4711">
            <v>0</v>
          </cell>
          <cell r="R4711">
            <v>0</v>
          </cell>
        </row>
        <row r="4712">
          <cell r="K4712">
            <v>0</v>
          </cell>
          <cell r="R4712">
            <v>0</v>
          </cell>
        </row>
        <row r="4713">
          <cell r="K4713">
            <v>0</v>
          </cell>
          <cell r="R4713">
            <v>0</v>
          </cell>
        </row>
        <row r="4714">
          <cell r="K4714">
            <v>0</v>
          </cell>
          <cell r="R4714">
            <v>0</v>
          </cell>
        </row>
        <row r="4715">
          <cell r="K4715">
            <v>0</v>
          </cell>
          <cell r="R4715">
            <v>0</v>
          </cell>
        </row>
        <row r="4716">
          <cell r="K4716">
            <v>0</v>
          </cell>
          <cell r="R4716">
            <v>0</v>
          </cell>
        </row>
        <row r="4717">
          <cell r="K4717">
            <v>0</v>
          </cell>
          <cell r="R4717">
            <v>0</v>
          </cell>
        </row>
        <row r="4718">
          <cell r="K4718">
            <v>0</v>
          </cell>
          <cell r="R4718">
            <v>0</v>
          </cell>
        </row>
        <row r="4719">
          <cell r="K4719">
            <v>0</v>
          </cell>
          <cell r="R4719">
            <v>0</v>
          </cell>
        </row>
        <row r="4720">
          <cell r="K4720">
            <v>0</v>
          </cell>
          <cell r="R4720">
            <v>0</v>
          </cell>
        </row>
        <row r="4721">
          <cell r="K4721">
            <v>0</v>
          </cell>
          <cell r="R4721">
            <v>0</v>
          </cell>
        </row>
        <row r="4722">
          <cell r="K4722">
            <v>0</v>
          </cell>
          <cell r="R4722">
            <v>0</v>
          </cell>
        </row>
        <row r="4723">
          <cell r="K4723">
            <v>0</v>
          </cell>
          <cell r="R4723">
            <v>0</v>
          </cell>
        </row>
        <row r="4724">
          <cell r="K4724">
            <v>0</v>
          </cell>
          <cell r="R4724">
            <v>0</v>
          </cell>
        </row>
        <row r="4725">
          <cell r="K4725">
            <v>0</v>
          </cell>
          <cell r="R4725">
            <v>0</v>
          </cell>
        </row>
        <row r="4726">
          <cell r="K4726">
            <v>0</v>
          </cell>
          <cell r="R4726">
            <v>0</v>
          </cell>
        </row>
        <row r="4727">
          <cell r="K4727">
            <v>0</v>
          </cell>
          <cell r="R4727">
            <v>0</v>
          </cell>
        </row>
        <row r="4728">
          <cell r="K4728">
            <v>0</v>
          </cell>
          <cell r="R4728">
            <v>0</v>
          </cell>
        </row>
        <row r="4729">
          <cell r="K4729">
            <v>0</v>
          </cell>
          <cell r="R4729">
            <v>0</v>
          </cell>
        </row>
        <row r="4730">
          <cell r="K4730">
            <v>0</v>
          </cell>
          <cell r="R4730">
            <v>0</v>
          </cell>
        </row>
        <row r="4731">
          <cell r="K4731">
            <v>0</v>
          </cell>
          <cell r="R4731">
            <v>0</v>
          </cell>
        </row>
        <row r="4732">
          <cell r="K4732">
            <v>0</v>
          </cell>
          <cell r="R4732">
            <v>0</v>
          </cell>
        </row>
        <row r="4733">
          <cell r="K4733">
            <v>0</v>
          </cell>
          <cell r="R4733">
            <v>0</v>
          </cell>
        </row>
        <row r="4734">
          <cell r="K4734">
            <v>0</v>
          </cell>
          <cell r="R4734">
            <v>0</v>
          </cell>
        </row>
        <row r="4735">
          <cell r="K4735">
            <v>0</v>
          </cell>
          <cell r="R4735">
            <v>0</v>
          </cell>
        </row>
        <row r="4736">
          <cell r="K4736">
            <v>0</v>
          </cell>
          <cell r="R4736">
            <v>0</v>
          </cell>
        </row>
        <row r="4737">
          <cell r="K4737">
            <v>0</v>
          </cell>
          <cell r="R4737">
            <v>0</v>
          </cell>
        </row>
        <row r="4738">
          <cell r="K4738">
            <v>0</v>
          </cell>
          <cell r="R4738">
            <v>0</v>
          </cell>
        </row>
        <row r="4739">
          <cell r="K4739">
            <v>0</v>
          </cell>
          <cell r="R4739">
            <v>0</v>
          </cell>
        </row>
        <row r="4740">
          <cell r="K4740">
            <v>0</v>
          </cell>
          <cell r="R4740">
            <v>0</v>
          </cell>
        </row>
        <row r="4741">
          <cell r="K4741">
            <v>0</v>
          </cell>
          <cell r="R4741">
            <v>0</v>
          </cell>
        </row>
        <row r="4742">
          <cell r="K4742">
            <v>0</v>
          </cell>
          <cell r="R4742">
            <v>0</v>
          </cell>
        </row>
        <row r="4743">
          <cell r="K4743">
            <v>0</v>
          </cell>
          <cell r="R4743">
            <v>0</v>
          </cell>
        </row>
        <row r="4744">
          <cell r="K4744">
            <v>0</v>
          </cell>
          <cell r="R4744">
            <v>0</v>
          </cell>
        </row>
        <row r="4745">
          <cell r="K4745">
            <v>0</v>
          </cell>
          <cell r="R4745">
            <v>0</v>
          </cell>
        </row>
        <row r="4746">
          <cell r="K4746">
            <v>0</v>
          </cell>
          <cell r="R4746">
            <v>0</v>
          </cell>
        </row>
        <row r="4747">
          <cell r="K4747">
            <v>0</v>
          </cell>
          <cell r="R4747">
            <v>0</v>
          </cell>
        </row>
        <row r="4748">
          <cell r="K4748">
            <v>0</v>
          </cell>
          <cell r="R4748">
            <v>0</v>
          </cell>
        </row>
        <row r="4749">
          <cell r="K4749">
            <v>0</v>
          </cell>
          <cell r="R4749">
            <v>0</v>
          </cell>
        </row>
        <row r="4750">
          <cell r="K4750">
            <v>0</v>
          </cell>
          <cell r="R4750">
            <v>0</v>
          </cell>
        </row>
        <row r="4751">
          <cell r="K4751">
            <v>0</v>
          </cell>
          <cell r="R4751">
            <v>0</v>
          </cell>
        </row>
        <row r="4752">
          <cell r="K4752">
            <v>0</v>
          </cell>
          <cell r="R4752">
            <v>0</v>
          </cell>
        </row>
        <row r="4753">
          <cell r="K4753">
            <v>0</v>
          </cell>
          <cell r="R4753">
            <v>0</v>
          </cell>
        </row>
        <row r="4754">
          <cell r="K4754">
            <v>0</v>
          </cell>
          <cell r="R4754">
            <v>0</v>
          </cell>
        </row>
        <row r="4755">
          <cell r="K4755">
            <v>0</v>
          </cell>
          <cell r="R4755">
            <v>0</v>
          </cell>
        </row>
        <row r="4756">
          <cell r="K4756">
            <v>0</v>
          </cell>
          <cell r="R4756">
            <v>0</v>
          </cell>
        </row>
        <row r="4757">
          <cell r="K4757">
            <v>0</v>
          </cell>
          <cell r="R4757">
            <v>0</v>
          </cell>
        </row>
        <row r="4758">
          <cell r="K4758">
            <v>0</v>
          </cell>
          <cell r="R4758">
            <v>0</v>
          </cell>
        </row>
        <row r="4759">
          <cell r="K4759">
            <v>0</v>
          </cell>
          <cell r="R4759">
            <v>0</v>
          </cell>
        </row>
        <row r="4760">
          <cell r="K4760">
            <v>0</v>
          </cell>
          <cell r="R4760">
            <v>0</v>
          </cell>
        </row>
        <row r="4761">
          <cell r="K4761">
            <v>0</v>
          </cell>
          <cell r="R4761">
            <v>0</v>
          </cell>
        </row>
        <row r="4762">
          <cell r="K4762">
            <v>0</v>
          </cell>
          <cell r="R4762">
            <v>0</v>
          </cell>
        </row>
        <row r="4763">
          <cell r="K4763">
            <v>0</v>
          </cell>
          <cell r="R4763">
            <v>0</v>
          </cell>
        </row>
        <row r="4764">
          <cell r="K4764">
            <v>0</v>
          </cell>
          <cell r="R4764">
            <v>0</v>
          </cell>
        </row>
        <row r="4765">
          <cell r="K4765">
            <v>0</v>
          </cell>
          <cell r="R4765">
            <v>0</v>
          </cell>
        </row>
        <row r="4766">
          <cell r="K4766">
            <v>0</v>
          </cell>
          <cell r="R4766">
            <v>0</v>
          </cell>
        </row>
        <row r="4767">
          <cell r="K4767">
            <v>0</v>
          </cell>
          <cell r="R4767">
            <v>0</v>
          </cell>
        </row>
        <row r="4768">
          <cell r="K4768">
            <v>0</v>
          </cell>
          <cell r="R4768">
            <v>0</v>
          </cell>
        </row>
        <row r="4769">
          <cell r="K4769">
            <v>0</v>
          </cell>
          <cell r="R4769">
            <v>0</v>
          </cell>
        </row>
        <row r="4770">
          <cell r="K4770">
            <v>0</v>
          </cell>
          <cell r="R4770">
            <v>0</v>
          </cell>
        </row>
        <row r="4771">
          <cell r="K4771">
            <v>0</v>
          </cell>
          <cell r="R4771">
            <v>0</v>
          </cell>
        </row>
        <row r="4772">
          <cell r="K4772">
            <v>0</v>
          </cell>
          <cell r="R4772">
            <v>0</v>
          </cell>
        </row>
        <row r="4773">
          <cell r="K4773">
            <v>0</v>
          </cell>
          <cell r="R4773">
            <v>0</v>
          </cell>
        </row>
        <row r="4774">
          <cell r="K4774">
            <v>0</v>
          </cell>
          <cell r="R4774">
            <v>0</v>
          </cell>
        </row>
        <row r="4775">
          <cell r="K4775">
            <v>0</v>
          </cell>
          <cell r="R4775">
            <v>0</v>
          </cell>
        </row>
        <row r="4776">
          <cell r="K4776">
            <v>0</v>
          </cell>
          <cell r="R4776">
            <v>0</v>
          </cell>
        </row>
        <row r="4777">
          <cell r="K4777">
            <v>0</v>
          </cell>
          <cell r="R4777">
            <v>0</v>
          </cell>
        </row>
        <row r="4778">
          <cell r="K4778">
            <v>0</v>
          </cell>
          <cell r="R4778">
            <v>0</v>
          </cell>
        </row>
        <row r="4779">
          <cell r="K4779">
            <v>0</v>
          </cell>
          <cell r="R4779">
            <v>0</v>
          </cell>
        </row>
        <row r="4780">
          <cell r="K4780">
            <v>0</v>
          </cell>
          <cell r="R4780">
            <v>0</v>
          </cell>
        </row>
        <row r="4781">
          <cell r="K4781">
            <v>0</v>
          </cell>
          <cell r="R4781">
            <v>0</v>
          </cell>
        </row>
        <row r="4782">
          <cell r="K4782">
            <v>0</v>
          </cell>
          <cell r="R4782">
            <v>0</v>
          </cell>
        </row>
        <row r="4783">
          <cell r="K4783">
            <v>0</v>
          </cell>
          <cell r="R4783">
            <v>0</v>
          </cell>
        </row>
        <row r="4784">
          <cell r="K4784">
            <v>0</v>
          </cell>
          <cell r="R4784">
            <v>0</v>
          </cell>
        </row>
        <row r="4785">
          <cell r="K4785">
            <v>0</v>
          </cell>
          <cell r="R4785">
            <v>0</v>
          </cell>
        </row>
        <row r="4786">
          <cell r="K4786">
            <v>0</v>
          </cell>
          <cell r="R4786">
            <v>0</v>
          </cell>
        </row>
        <row r="4787">
          <cell r="K4787">
            <v>0</v>
          </cell>
          <cell r="R4787">
            <v>0</v>
          </cell>
        </row>
        <row r="4788">
          <cell r="K4788">
            <v>0</v>
          </cell>
          <cell r="R4788">
            <v>0</v>
          </cell>
        </row>
        <row r="4789">
          <cell r="K4789">
            <v>0</v>
          </cell>
          <cell r="R4789">
            <v>0</v>
          </cell>
        </row>
        <row r="4790">
          <cell r="K4790">
            <v>0</v>
          </cell>
          <cell r="R4790">
            <v>0</v>
          </cell>
        </row>
        <row r="4791">
          <cell r="K4791">
            <v>0</v>
          </cell>
          <cell r="R4791">
            <v>0</v>
          </cell>
        </row>
        <row r="4792">
          <cell r="K4792">
            <v>0</v>
          </cell>
          <cell r="R4792">
            <v>0</v>
          </cell>
        </row>
        <row r="4793">
          <cell r="K4793">
            <v>0</v>
          </cell>
          <cell r="R4793">
            <v>0</v>
          </cell>
        </row>
        <row r="4794">
          <cell r="K4794">
            <v>0</v>
          </cell>
          <cell r="R4794">
            <v>0</v>
          </cell>
        </row>
        <row r="4795">
          <cell r="K4795">
            <v>0</v>
          </cell>
          <cell r="R4795">
            <v>0</v>
          </cell>
        </row>
        <row r="4796">
          <cell r="K4796">
            <v>0</v>
          </cell>
          <cell r="R4796">
            <v>0</v>
          </cell>
        </row>
        <row r="4797">
          <cell r="K4797">
            <v>0</v>
          </cell>
          <cell r="R4797">
            <v>0</v>
          </cell>
        </row>
        <row r="4798">
          <cell r="K4798">
            <v>0</v>
          </cell>
          <cell r="R4798">
            <v>0</v>
          </cell>
        </row>
        <row r="4799">
          <cell r="K4799">
            <v>0</v>
          </cell>
          <cell r="R4799">
            <v>0</v>
          </cell>
        </row>
        <row r="4800">
          <cell r="K4800">
            <v>0</v>
          </cell>
          <cell r="R4800">
            <v>0</v>
          </cell>
        </row>
        <row r="4801">
          <cell r="K4801">
            <v>0</v>
          </cell>
          <cell r="R4801">
            <v>0</v>
          </cell>
        </row>
        <row r="4802">
          <cell r="K4802">
            <v>0</v>
          </cell>
          <cell r="R4802">
            <v>0</v>
          </cell>
        </row>
        <row r="4803">
          <cell r="K4803">
            <v>0</v>
          </cell>
          <cell r="R4803">
            <v>0</v>
          </cell>
        </row>
        <row r="4804">
          <cell r="K4804">
            <v>0</v>
          </cell>
          <cell r="R4804">
            <v>0</v>
          </cell>
        </row>
        <row r="4805">
          <cell r="K4805">
            <v>0</v>
          </cell>
          <cell r="R4805">
            <v>0</v>
          </cell>
        </row>
        <row r="4806">
          <cell r="K4806">
            <v>0</v>
          </cell>
          <cell r="R4806">
            <v>0</v>
          </cell>
        </row>
        <row r="4807">
          <cell r="K4807">
            <v>0</v>
          </cell>
          <cell r="R4807">
            <v>0</v>
          </cell>
        </row>
        <row r="4808">
          <cell r="K4808">
            <v>0</v>
          </cell>
          <cell r="R4808">
            <v>0</v>
          </cell>
        </row>
        <row r="4809">
          <cell r="K4809">
            <v>0</v>
          </cell>
          <cell r="R4809">
            <v>0</v>
          </cell>
        </row>
        <row r="4810">
          <cell r="K4810">
            <v>0</v>
          </cell>
          <cell r="R4810">
            <v>0</v>
          </cell>
        </row>
        <row r="4811">
          <cell r="K4811">
            <v>0</v>
          </cell>
          <cell r="R4811">
            <v>0</v>
          </cell>
        </row>
        <row r="4812">
          <cell r="K4812">
            <v>0</v>
          </cell>
          <cell r="R4812">
            <v>0</v>
          </cell>
        </row>
        <row r="4813">
          <cell r="K4813">
            <v>0</v>
          </cell>
          <cell r="R4813">
            <v>0</v>
          </cell>
        </row>
        <row r="4814">
          <cell r="K4814">
            <v>0</v>
          </cell>
          <cell r="R4814">
            <v>0</v>
          </cell>
        </row>
        <row r="4815">
          <cell r="K4815">
            <v>0</v>
          </cell>
          <cell r="R4815">
            <v>0</v>
          </cell>
        </row>
        <row r="4816">
          <cell r="K4816">
            <v>0</v>
          </cell>
          <cell r="R4816">
            <v>0</v>
          </cell>
        </row>
        <row r="4817">
          <cell r="K4817">
            <v>0</v>
          </cell>
          <cell r="R4817">
            <v>0</v>
          </cell>
        </row>
        <row r="4818">
          <cell r="K4818">
            <v>0</v>
          </cell>
          <cell r="R4818">
            <v>0</v>
          </cell>
        </row>
        <row r="4819">
          <cell r="K4819">
            <v>0</v>
          </cell>
          <cell r="R4819">
            <v>0</v>
          </cell>
        </row>
        <row r="4820">
          <cell r="K4820">
            <v>0</v>
          </cell>
          <cell r="R4820">
            <v>0</v>
          </cell>
        </row>
        <row r="4821">
          <cell r="K4821">
            <v>0</v>
          </cell>
          <cell r="R4821">
            <v>0</v>
          </cell>
        </row>
        <row r="4822">
          <cell r="K4822">
            <v>0</v>
          </cell>
          <cell r="R4822">
            <v>0</v>
          </cell>
        </row>
        <row r="4823">
          <cell r="K4823">
            <v>0</v>
          </cell>
          <cell r="R4823">
            <v>0</v>
          </cell>
        </row>
        <row r="4824">
          <cell r="K4824">
            <v>0</v>
          </cell>
          <cell r="R4824">
            <v>0</v>
          </cell>
        </row>
        <row r="4825">
          <cell r="K4825">
            <v>0</v>
          </cell>
          <cell r="R4825">
            <v>0</v>
          </cell>
        </row>
        <row r="4826">
          <cell r="K4826">
            <v>0</v>
          </cell>
          <cell r="R4826">
            <v>0</v>
          </cell>
        </row>
        <row r="4827">
          <cell r="K4827">
            <v>0</v>
          </cell>
          <cell r="R4827">
            <v>0</v>
          </cell>
        </row>
        <row r="4828">
          <cell r="K4828">
            <v>0</v>
          </cell>
          <cell r="R4828">
            <v>0</v>
          </cell>
        </row>
        <row r="4829">
          <cell r="K4829">
            <v>0</v>
          </cell>
          <cell r="R4829">
            <v>0</v>
          </cell>
        </row>
        <row r="4830">
          <cell r="K4830">
            <v>0</v>
          </cell>
          <cell r="R4830">
            <v>0</v>
          </cell>
        </row>
        <row r="4831">
          <cell r="K4831">
            <v>0</v>
          </cell>
          <cell r="R4831">
            <v>0</v>
          </cell>
        </row>
        <row r="4832">
          <cell r="K4832">
            <v>0</v>
          </cell>
          <cell r="R4832">
            <v>0</v>
          </cell>
        </row>
        <row r="4833">
          <cell r="K4833">
            <v>0</v>
          </cell>
          <cell r="R4833">
            <v>0</v>
          </cell>
        </row>
        <row r="4834">
          <cell r="K4834">
            <v>0</v>
          </cell>
          <cell r="R4834">
            <v>0</v>
          </cell>
        </row>
        <row r="4835">
          <cell r="K4835">
            <v>0</v>
          </cell>
          <cell r="R4835">
            <v>0</v>
          </cell>
        </row>
        <row r="4836">
          <cell r="K4836">
            <v>0</v>
          </cell>
          <cell r="R4836">
            <v>0</v>
          </cell>
        </row>
        <row r="4837">
          <cell r="K4837">
            <v>0</v>
          </cell>
          <cell r="R4837">
            <v>0</v>
          </cell>
        </row>
        <row r="4838">
          <cell r="K4838">
            <v>0</v>
          </cell>
          <cell r="R4838">
            <v>0</v>
          </cell>
        </row>
        <row r="4839">
          <cell r="K4839">
            <v>0</v>
          </cell>
          <cell r="R4839">
            <v>0</v>
          </cell>
        </row>
        <row r="4840">
          <cell r="K4840">
            <v>0</v>
          </cell>
          <cell r="R4840">
            <v>0</v>
          </cell>
        </row>
        <row r="4841">
          <cell r="K4841">
            <v>0</v>
          </cell>
          <cell r="R4841">
            <v>0</v>
          </cell>
        </row>
        <row r="4842">
          <cell r="K4842">
            <v>0</v>
          </cell>
          <cell r="R4842">
            <v>0</v>
          </cell>
        </row>
        <row r="4843">
          <cell r="K4843">
            <v>0</v>
          </cell>
          <cell r="R4843">
            <v>0</v>
          </cell>
        </row>
        <row r="4844">
          <cell r="K4844">
            <v>0</v>
          </cell>
          <cell r="R4844">
            <v>0</v>
          </cell>
        </row>
        <row r="4845">
          <cell r="K4845">
            <v>0</v>
          </cell>
          <cell r="R4845">
            <v>0</v>
          </cell>
        </row>
        <row r="4846">
          <cell r="K4846">
            <v>0</v>
          </cell>
          <cell r="R4846">
            <v>0</v>
          </cell>
        </row>
        <row r="4847">
          <cell r="K4847">
            <v>0</v>
          </cell>
          <cell r="R4847">
            <v>0</v>
          </cell>
        </row>
        <row r="4848">
          <cell r="K4848">
            <v>0</v>
          </cell>
          <cell r="R4848">
            <v>0</v>
          </cell>
        </row>
        <row r="4849">
          <cell r="K4849">
            <v>0</v>
          </cell>
          <cell r="R4849">
            <v>0</v>
          </cell>
        </row>
        <row r="4850">
          <cell r="K4850">
            <v>0</v>
          </cell>
          <cell r="R4850">
            <v>0</v>
          </cell>
        </row>
        <row r="4851">
          <cell r="K4851">
            <v>0</v>
          </cell>
          <cell r="R4851">
            <v>0</v>
          </cell>
        </row>
        <row r="4852">
          <cell r="K4852">
            <v>0</v>
          </cell>
          <cell r="R4852">
            <v>0</v>
          </cell>
        </row>
        <row r="4853">
          <cell r="K4853">
            <v>0</v>
          </cell>
          <cell r="R4853">
            <v>0</v>
          </cell>
        </row>
        <row r="4854">
          <cell r="K4854">
            <v>0</v>
          </cell>
          <cell r="R4854">
            <v>0</v>
          </cell>
        </row>
        <row r="4855">
          <cell r="K4855">
            <v>0</v>
          </cell>
          <cell r="R4855">
            <v>0</v>
          </cell>
        </row>
        <row r="4856">
          <cell r="K4856">
            <v>0</v>
          </cell>
          <cell r="R4856">
            <v>0</v>
          </cell>
        </row>
        <row r="4857">
          <cell r="K4857">
            <v>0</v>
          </cell>
          <cell r="R4857">
            <v>0</v>
          </cell>
        </row>
        <row r="4858">
          <cell r="K4858">
            <v>0</v>
          </cell>
          <cell r="R4858">
            <v>0</v>
          </cell>
        </row>
        <row r="4859">
          <cell r="K4859">
            <v>0</v>
          </cell>
          <cell r="R4859">
            <v>0</v>
          </cell>
        </row>
        <row r="4860">
          <cell r="K4860">
            <v>0</v>
          </cell>
          <cell r="R4860">
            <v>0</v>
          </cell>
        </row>
        <row r="4861">
          <cell r="K4861">
            <v>0</v>
          </cell>
          <cell r="R4861">
            <v>0</v>
          </cell>
        </row>
        <row r="4862">
          <cell r="K4862">
            <v>0</v>
          </cell>
          <cell r="R4862">
            <v>0</v>
          </cell>
        </row>
        <row r="4863">
          <cell r="K4863">
            <v>0</v>
          </cell>
          <cell r="R4863">
            <v>0</v>
          </cell>
        </row>
        <row r="4864">
          <cell r="K4864">
            <v>0</v>
          </cell>
          <cell r="R4864">
            <v>0</v>
          </cell>
        </row>
        <row r="4865">
          <cell r="K4865">
            <v>0</v>
          </cell>
          <cell r="R4865">
            <v>0</v>
          </cell>
        </row>
        <row r="4866">
          <cell r="K4866">
            <v>0</v>
          </cell>
          <cell r="R4866">
            <v>0</v>
          </cell>
        </row>
        <row r="4867">
          <cell r="K4867">
            <v>0</v>
          </cell>
          <cell r="R4867">
            <v>0</v>
          </cell>
        </row>
        <row r="4868">
          <cell r="K4868">
            <v>0</v>
          </cell>
          <cell r="R4868">
            <v>0</v>
          </cell>
        </row>
        <row r="4869">
          <cell r="K4869">
            <v>0</v>
          </cell>
          <cell r="R4869">
            <v>0</v>
          </cell>
        </row>
        <row r="4870">
          <cell r="K4870">
            <v>0</v>
          </cell>
          <cell r="R4870">
            <v>0</v>
          </cell>
        </row>
        <row r="4871">
          <cell r="K4871">
            <v>0</v>
          </cell>
          <cell r="R4871">
            <v>0</v>
          </cell>
        </row>
        <row r="4872">
          <cell r="K4872">
            <v>0</v>
          </cell>
          <cell r="R4872">
            <v>0</v>
          </cell>
        </row>
        <row r="4873">
          <cell r="K4873">
            <v>0</v>
          </cell>
          <cell r="R4873">
            <v>0</v>
          </cell>
        </row>
        <row r="4874">
          <cell r="K4874">
            <v>0</v>
          </cell>
          <cell r="R4874">
            <v>0</v>
          </cell>
        </row>
        <row r="4875">
          <cell r="K4875">
            <v>0</v>
          </cell>
          <cell r="R4875">
            <v>0</v>
          </cell>
        </row>
        <row r="4876">
          <cell r="K4876">
            <v>0</v>
          </cell>
          <cell r="R4876">
            <v>0</v>
          </cell>
        </row>
        <row r="4877">
          <cell r="K4877">
            <v>0</v>
          </cell>
          <cell r="R4877">
            <v>0</v>
          </cell>
        </row>
        <row r="4878">
          <cell r="K4878">
            <v>0</v>
          </cell>
          <cell r="R4878">
            <v>0</v>
          </cell>
        </row>
        <row r="4879">
          <cell r="K4879">
            <v>0</v>
          </cell>
          <cell r="R4879">
            <v>0</v>
          </cell>
        </row>
        <row r="4880">
          <cell r="K4880">
            <v>0</v>
          </cell>
          <cell r="R4880">
            <v>0</v>
          </cell>
        </row>
        <row r="4881">
          <cell r="K4881">
            <v>0</v>
          </cell>
          <cell r="R4881">
            <v>0</v>
          </cell>
        </row>
        <row r="4882">
          <cell r="K4882">
            <v>0</v>
          </cell>
          <cell r="R4882">
            <v>0</v>
          </cell>
        </row>
        <row r="4883">
          <cell r="K4883">
            <v>0</v>
          </cell>
          <cell r="R4883">
            <v>0</v>
          </cell>
        </row>
        <row r="4884">
          <cell r="K4884">
            <v>0</v>
          </cell>
          <cell r="R4884">
            <v>0</v>
          </cell>
        </row>
        <row r="4885">
          <cell r="K4885">
            <v>0</v>
          </cell>
          <cell r="R4885">
            <v>0</v>
          </cell>
        </row>
        <row r="4886">
          <cell r="K4886">
            <v>0</v>
          </cell>
          <cell r="R4886">
            <v>0</v>
          </cell>
        </row>
        <row r="4887">
          <cell r="K4887">
            <v>0</v>
          </cell>
          <cell r="R4887">
            <v>0</v>
          </cell>
        </row>
        <row r="4888">
          <cell r="K4888">
            <v>0</v>
          </cell>
          <cell r="R4888">
            <v>0</v>
          </cell>
        </row>
        <row r="4889">
          <cell r="K4889">
            <v>0</v>
          </cell>
          <cell r="R4889">
            <v>0</v>
          </cell>
        </row>
        <row r="4890">
          <cell r="K4890">
            <v>0</v>
          </cell>
          <cell r="R4890">
            <v>0</v>
          </cell>
        </row>
        <row r="4891">
          <cell r="K4891">
            <v>0</v>
          </cell>
          <cell r="R4891">
            <v>0</v>
          </cell>
        </row>
        <row r="4892">
          <cell r="K4892">
            <v>0</v>
          </cell>
          <cell r="R4892">
            <v>0</v>
          </cell>
        </row>
        <row r="4893">
          <cell r="K4893">
            <v>0</v>
          </cell>
          <cell r="R4893">
            <v>0</v>
          </cell>
        </row>
        <row r="4894">
          <cell r="K4894">
            <v>0</v>
          </cell>
          <cell r="R4894">
            <v>0</v>
          </cell>
        </row>
        <row r="4895">
          <cell r="K4895">
            <v>0</v>
          </cell>
          <cell r="R4895">
            <v>0</v>
          </cell>
        </row>
        <row r="4896">
          <cell r="K4896">
            <v>0</v>
          </cell>
          <cell r="R4896">
            <v>0</v>
          </cell>
        </row>
        <row r="4897">
          <cell r="K4897">
            <v>0</v>
          </cell>
          <cell r="R4897">
            <v>0</v>
          </cell>
        </row>
        <row r="4898">
          <cell r="K4898">
            <v>0</v>
          </cell>
          <cell r="R4898">
            <v>0</v>
          </cell>
        </row>
        <row r="4899">
          <cell r="K4899">
            <v>0</v>
          </cell>
          <cell r="R4899">
            <v>0</v>
          </cell>
        </row>
        <row r="4900">
          <cell r="K4900">
            <v>0</v>
          </cell>
          <cell r="R4900">
            <v>0</v>
          </cell>
        </row>
        <row r="4901">
          <cell r="K4901">
            <v>0</v>
          </cell>
          <cell r="R4901">
            <v>0</v>
          </cell>
        </row>
        <row r="4902">
          <cell r="K4902">
            <v>0</v>
          </cell>
          <cell r="R4902">
            <v>0</v>
          </cell>
        </row>
        <row r="4903">
          <cell r="K4903">
            <v>0</v>
          </cell>
          <cell r="R4903">
            <v>0</v>
          </cell>
        </row>
        <row r="4904">
          <cell r="K4904">
            <v>0</v>
          </cell>
          <cell r="R4904">
            <v>0</v>
          </cell>
        </row>
        <row r="4905">
          <cell r="K4905">
            <v>0</v>
          </cell>
          <cell r="R4905">
            <v>0</v>
          </cell>
        </row>
        <row r="4906">
          <cell r="K4906">
            <v>0</v>
          </cell>
          <cell r="R4906">
            <v>0</v>
          </cell>
        </row>
        <row r="4907">
          <cell r="K4907">
            <v>0</v>
          </cell>
          <cell r="R4907">
            <v>0</v>
          </cell>
        </row>
        <row r="4908">
          <cell r="K4908">
            <v>0</v>
          </cell>
          <cell r="R4908">
            <v>0</v>
          </cell>
        </row>
        <row r="4909">
          <cell r="K4909">
            <v>0</v>
          </cell>
          <cell r="R4909">
            <v>0</v>
          </cell>
        </row>
        <row r="4910">
          <cell r="K4910">
            <v>0</v>
          </cell>
          <cell r="R4910">
            <v>0</v>
          </cell>
        </row>
        <row r="4911">
          <cell r="K4911">
            <v>0</v>
          </cell>
          <cell r="R4911">
            <v>0</v>
          </cell>
        </row>
        <row r="4912">
          <cell r="K4912">
            <v>0</v>
          </cell>
          <cell r="R4912">
            <v>0</v>
          </cell>
        </row>
        <row r="4913">
          <cell r="K4913">
            <v>0</v>
          </cell>
          <cell r="R4913">
            <v>0</v>
          </cell>
        </row>
        <row r="4914">
          <cell r="K4914">
            <v>0</v>
          </cell>
          <cell r="R4914">
            <v>0</v>
          </cell>
        </row>
        <row r="4915">
          <cell r="K4915">
            <v>0</v>
          </cell>
          <cell r="R4915">
            <v>0</v>
          </cell>
        </row>
        <row r="4916">
          <cell r="K4916">
            <v>0</v>
          </cell>
          <cell r="R4916">
            <v>0</v>
          </cell>
        </row>
        <row r="4917">
          <cell r="K4917">
            <v>0</v>
          </cell>
          <cell r="R4917">
            <v>0</v>
          </cell>
        </row>
        <row r="4918">
          <cell r="K4918">
            <v>0</v>
          </cell>
          <cell r="R4918">
            <v>0</v>
          </cell>
        </row>
        <row r="4919">
          <cell r="K4919">
            <v>0</v>
          </cell>
          <cell r="R4919">
            <v>0</v>
          </cell>
        </row>
        <row r="4920">
          <cell r="K4920">
            <v>0</v>
          </cell>
          <cell r="R4920">
            <v>0</v>
          </cell>
        </row>
        <row r="4921">
          <cell r="K4921">
            <v>0</v>
          </cell>
          <cell r="R4921">
            <v>0</v>
          </cell>
        </row>
        <row r="4922">
          <cell r="K4922">
            <v>0</v>
          </cell>
          <cell r="R4922">
            <v>0</v>
          </cell>
        </row>
        <row r="4923">
          <cell r="K4923">
            <v>0</v>
          </cell>
          <cell r="R4923">
            <v>0</v>
          </cell>
        </row>
        <row r="4924">
          <cell r="K4924">
            <v>0</v>
          </cell>
          <cell r="R4924">
            <v>0</v>
          </cell>
        </row>
        <row r="4925">
          <cell r="K4925">
            <v>0</v>
          </cell>
          <cell r="R4925">
            <v>0</v>
          </cell>
        </row>
        <row r="4926">
          <cell r="K4926">
            <v>0</v>
          </cell>
          <cell r="R4926">
            <v>0</v>
          </cell>
        </row>
        <row r="4927">
          <cell r="K4927">
            <v>0</v>
          </cell>
          <cell r="R4927">
            <v>0</v>
          </cell>
        </row>
        <row r="4928">
          <cell r="K4928">
            <v>0</v>
          </cell>
          <cell r="R4928">
            <v>0</v>
          </cell>
        </row>
        <row r="4929">
          <cell r="K4929">
            <v>0</v>
          </cell>
          <cell r="R4929">
            <v>0</v>
          </cell>
        </row>
        <row r="4930">
          <cell r="K4930">
            <v>0</v>
          </cell>
          <cell r="R4930">
            <v>0</v>
          </cell>
        </row>
        <row r="4931">
          <cell r="K4931">
            <v>0</v>
          </cell>
          <cell r="R4931">
            <v>0</v>
          </cell>
        </row>
        <row r="4932">
          <cell r="K4932">
            <v>0</v>
          </cell>
          <cell r="R4932">
            <v>0</v>
          </cell>
        </row>
        <row r="4933">
          <cell r="K4933">
            <v>0</v>
          </cell>
          <cell r="R4933">
            <v>0</v>
          </cell>
        </row>
        <row r="4934">
          <cell r="K4934">
            <v>0</v>
          </cell>
          <cell r="R4934">
            <v>0</v>
          </cell>
        </row>
        <row r="4935">
          <cell r="K4935">
            <v>0</v>
          </cell>
          <cell r="R4935">
            <v>0</v>
          </cell>
        </row>
        <row r="4936">
          <cell r="K4936">
            <v>0</v>
          </cell>
          <cell r="R4936">
            <v>0</v>
          </cell>
        </row>
        <row r="4937">
          <cell r="K4937">
            <v>0</v>
          </cell>
          <cell r="R4937">
            <v>0</v>
          </cell>
        </row>
        <row r="4938">
          <cell r="K4938">
            <v>0</v>
          </cell>
          <cell r="R4938">
            <v>0</v>
          </cell>
        </row>
        <row r="4939">
          <cell r="K4939">
            <v>0</v>
          </cell>
          <cell r="R4939">
            <v>0</v>
          </cell>
        </row>
        <row r="4940">
          <cell r="K4940">
            <v>0</v>
          </cell>
          <cell r="R4940">
            <v>0</v>
          </cell>
        </row>
        <row r="4941">
          <cell r="K4941">
            <v>0</v>
          </cell>
          <cell r="R4941">
            <v>0</v>
          </cell>
        </row>
        <row r="4942">
          <cell r="K4942">
            <v>0</v>
          </cell>
          <cell r="R4942">
            <v>0</v>
          </cell>
        </row>
        <row r="4943">
          <cell r="K4943">
            <v>0</v>
          </cell>
          <cell r="R4943">
            <v>0</v>
          </cell>
        </row>
        <row r="4944">
          <cell r="K4944">
            <v>0</v>
          </cell>
          <cell r="R4944">
            <v>0</v>
          </cell>
        </row>
        <row r="4945">
          <cell r="K4945">
            <v>0</v>
          </cell>
          <cell r="R4945">
            <v>0</v>
          </cell>
        </row>
        <row r="4946">
          <cell r="K4946">
            <v>0</v>
          </cell>
          <cell r="R4946">
            <v>0</v>
          </cell>
        </row>
        <row r="4947">
          <cell r="K4947">
            <v>0</v>
          </cell>
          <cell r="R4947">
            <v>0</v>
          </cell>
        </row>
        <row r="4948">
          <cell r="K4948">
            <v>0</v>
          </cell>
          <cell r="R4948">
            <v>0</v>
          </cell>
        </row>
        <row r="4949">
          <cell r="K4949">
            <v>0</v>
          </cell>
          <cell r="R4949">
            <v>0</v>
          </cell>
        </row>
        <row r="4950">
          <cell r="K4950">
            <v>0</v>
          </cell>
          <cell r="R4950">
            <v>0</v>
          </cell>
        </row>
        <row r="4951">
          <cell r="K4951">
            <v>0</v>
          </cell>
          <cell r="R4951">
            <v>0</v>
          </cell>
        </row>
        <row r="4952">
          <cell r="K4952">
            <v>0</v>
          </cell>
          <cell r="R4952">
            <v>0</v>
          </cell>
        </row>
        <row r="4953">
          <cell r="K4953">
            <v>0</v>
          </cell>
          <cell r="R4953">
            <v>0</v>
          </cell>
        </row>
        <row r="4954">
          <cell r="K4954">
            <v>0</v>
          </cell>
          <cell r="R4954">
            <v>0</v>
          </cell>
        </row>
        <row r="4955">
          <cell r="K4955">
            <v>0</v>
          </cell>
          <cell r="R4955">
            <v>0</v>
          </cell>
        </row>
        <row r="4956">
          <cell r="K4956">
            <v>0</v>
          </cell>
          <cell r="R4956">
            <v>0</v>
          </cell>
        </row>
        <row r="4957">
          <cell r="K4957">
            <v>0</v>
          </cell>
          <cell r="R4957">
            <v>0</v>
          </cell>
        </row>
        <row r="4958">
          <cell r="K4958">
            <v>0</v>
          </cell>
          <cell r="R4958">
            <v>0</v>
          </cell>
        </row>
        <row r="4959">
          <cell r="K4959">
            <v>0</v>
          </cell>
          <cell r="R4959">
            <v>0</v>
          </cell>
        </row>
        <row r="4960">
          <cell r="K4960">
            <v>0</v>
          </cell>
          <cell r="R4960">
            <v>0</v>
          </cell>
        </row>
        <row r="4961">
          <cell r="K4961">
            <v>0</v>
          </cell>
          <cell r="R4961">
            <v>0</v>
          </cell>
        </row>
        <row r="4962">
          <cell r="K4962">
            <v>0</v>
          </cell>
          <cell r="R4962">
            <v>0</v>
          </cell>
        </row>
        <row r="4963">
          <cell r="K4963">
            <v>0</v>
          </cell>
          <cell r="R4963">
            <v>0</v>
          </cell>
        </row>
        <row r="4964">
          <cell r="K4964">
            <v>0</v>
          </cell>
          <cell r="R4964">
            <v>0</v>
          </cell>
        </row>
        <row r="4965">
          <cell r="K4965">
            <v>0</v>
          </cell>
          <cell r="R4965">
            <v>0</v>
          </cell>
        </row>
        <row r="4966">
          <cell r="K4966">
            <v>0</v>
          </cell>
          <cell r="R4966">
            <v>0</v>
          </cell>
        </row>
        <row r="4967">
          <cell r="K4967">
            <v>0</v>
          </cell>
          <cell r="R4967">
            <v>0</v>
          </cell>
        </row>
        <row r="4968">
          <cell r="K4968">
            <v>0</v>
          </cell>
          <cell r="R4968">
            <v>0</v>
          </cell>
        </row>
        <row r="4969">
          <cell r="K4969">
            <v>0</v>
          </cell>
          <cell r="R4969">
            <v>0</v>
          </cell>
        </row>
        <row r="4970">
          <cell r="K4970">
            <v>0</v>
          </cell>
          <cell r="R4970">
            <v>0</v>
          </cell>
        </row>
        <row r="4971">
          <cell r="K4971">
            <v>0</v>
          </cell>
          <cell r="R4971">
            <v>0</v>
          </cell>
        </row>
        <row r="4972">
          <cell r="K4972">
            <v>0</v>
          </cell>
          <cell r="R4972">
            <v>0</v>
          </cell>
        </row>
        <row r="4973">
          <cell r="K4973">
            <v>0</v>
          </cell>
          <cell r="R4973">
            <v>0</v>
          </cell>
        </row>
        <row r="4974">
          <cell r="K4974">
            <v>0</v>
          </cell>
          <cell r="R4974">
            <v>0</v>
          </cell>
        </row>
        <row r="4975">
          <cell r="K4975">
            <v>0</v>
          </cell>
          <cell r="R4975">
            <v>0</v>
          </cell>
        </row>
        <row r="4976">
          <cell r="K4976">
            <v>0</v>
          </cell>
          <cell r="R4976">
            <v>0</v>
          </cell>
        </row>
        <row r="4977">
          <cell r="K4977">
            <v>0</v>
          </cell>
          <cell r="R4977">
            <v>0</v>
          </cell>
        </row>
        <row r="4978">
          <cell r="K4978">
            <v>0</v>
          </cell>
          <cell r="R4978">
            <v>0</v>
          </cell>
        </row>
        <row r="4979">
          <cell r="K4979">
            <v>0</v>
          </cell>
          <cell r="R4979">
            <v>0</v>
          </cell>
        </row>
        <row r="4980">
          <cell r="K4980">
            <v>0</v>
          </cell>
          <cell r="R4980">
            <v>0</v>
          </cell>
        </row>
        <row r="4981">
          <cell r="K4981">
            <v>0</v>
          </cell>
          <cell r="R4981">
            <v>0</v>
          </cell>
        </row>
        <row r="4982">
          <cell r="K4982">
            <v>0</v>
          </cell>
          <cell r="R4982">
            <v>0</v>
          </cell>
        </row>
        <row r="4983">
          <cell r="K4983">
            <v>0</v>
          </cell>
          <cell r="R4983">
            <v>0</v>
          </cell>
        </row>
        <row r="4984">
          <cell r="K4984">
            <v>0</v>
          </cell>
          <cell r="R4984">
            <v>0</v>
          </cell>
        </row>
        <row r="4985">
          <cell r="K4985">
            <v>0</v>
          </cell>
          <cell r="R4985">
            <v>0</v>
          </cell>
        </row>
        <row r="4986">
          <cell r="K4986">
            <v>0</v>
          </cell>
          <cell r="R4986">
            <v>0</v>
          </cell>
        </row>
        <row r="4987">
          <cell r="K4987">
            <v>0</v>
          </cell>
          <cell r="R4987">
            <v>0</v>
          </cell>
        </row>
        <row r="4988">
          <cell r="K4988">
            <v>0</v>
          </cell>
          <cell r="R4988">
            <v>0</v>
          </cell>
        </row>
        <row r="4989">
          <cell r="K4989">
            <v>0</v>
          </cell>
          <cell r="R4989">
            <v>0</v>
          </cell>
        </row>
        <row r="4990">
          <cell r="K4990">
            <v>0</v>
          </cell>
          <cell r="R4990">
            <v>0</v>
          </cell>
        </row>
        <row r="4991">
          <cell r="K4991">
            <v>0</v>
          </cell>
          <cell r="R4991">
            <v>0</v>
          </cell>
        </row>
        <row r="4992">
          <cell r="K4992">
            <v>0</v>
          </cell>
          <cell r="R4992">
            <v>0</v>
          </cell>
        </row>
        <row r="4993">
          <cell r="K4993">
            <v>0</v>
          </cell>
          <cell r="R4993">
            <v>0</v>
          </cell>
        </row>
        <row r="4994">
          <cell r="K4994">
            <v>0</v>
          </cell>
          <cell r="R4994">
            <v>0</v>
          </cell>
        </row>
        <row r="4995">
          <cell r="K4995">
            <v>0</v>
          </cell>
          <cell r="R4995">
            <v>0</v>
          </cell>
        </row>
        <row r="4996">
          <cell r="K4996">
            <v>0</v>
          </cell>
          <cell r="R4996">
            <v>0</v>
          </cell>
        </row>
        <row r="4997">
          <cell r="K4997">
            <v>0</v>
          </cell>
          <cell r="R4997">
            <v>0</v>
          </cell>
        </row>
        <row r="4998">
          <cell r="K4998">
            <v>0</v>
          </cell>
          <cell r="R4998">
            <v>0</v>
          </cell>
        </row>
        <row r="4999">
          <cell r="K4999">
            <v>0</v>
          </cell>
          <cell r="R4999">
            <v>0</v>
          </cell>
        </row>
        <row r="5000">
          <cell r="K5000">
            <v>0</v>
          </cell>
          <cell r="R5000">
            <v>0</v>
          </cell>
        </row>
        <row r="5001">
          <cell r="K5001">
            <v>0</v>
          </cell>
          <cell r="R5001">
            <v>0</v>
          </cell>
        </row>
        <row r="5002">
          <cell r="K5002">
            <v>0</v>
          </cell>
          <cell r="R5002">
            <v>0</v>
          </cell>
        </row>
        <row r="5003">
          <cell r="K5003">
            <v>0</v>
          </cell>
          <cell r="R5003">
            <v>0</v>
          </cell>
        </row>
        <row r="5004">
          <cell r="K5004">
            <v>0</v>
          </cell>
          <cell r="R5004">
            <v>0</v>
          </cell>
        </row>
        <row r="5005">
          <cell r="K5005">
            <v>0</v>
          </cell>
          <cell r="R5005">
            <v>0</v>
          </cell>
        </row>
        <row r="5006">
          <cell r="K5006">
            <v>0</v>
          </cell>
          <cell r="R5006">
            <v>0</v>
          </cell>
        </row>
        <row r="5007">
          <cell r="K5007">
            <v>0</v>
          </cell>
          <cell r="R5007">
            <v>0</v>
          </cell>
        </row>
        <row r="5008">
          <cell r="K5008">
            <v>0</v>
          </cell>
          <cell r="R5008">
            <v>0</v>
          </cell>
        </row>
        <row r="5009">
          <cell r="K5009">
            <v>0</v>
          </cell>
          <cell r="R5009">
            <v>0</v>
          </cell>
        </row>
        <row r="5010">
          <cell r="K5010">
            <v>0</v>
          </cell>
          <cell r="R5010">
            <v>0</v>
          </cell>
        </row>
        <row r="5011">
          <cell r="K5011">
            <v>0</v>
          </cell>
          <cell r="R5011">
            <v>0</v>
          </cell>
        </row>
        <row r="5012">
          <cell r="K5012">
            <v>0</v>
          </cell>
          <cell r="R5012">
            <v>0</v>
          </cell>
        </row>
        <row r="5013">
          <cell r="K5013">
            <v>0</v>
          </cell>
          <cell r="R5013">
            <v>0</v>
          </cell>
        </row>
        <row r="5014">
          <cell r="K5014">
            <v>0</v>
          </cell>
          <cell r="R5014">
            <v>0</v>
          </cell>
        </row>
        <row r="5015">
          <cell r="K5015">
            <v>0</v>
          </cell>
          <cell r="R5015">
            <v>0</v>
          </cell>
        </row>
        <row r="5016">
          <cell r="K5016">
            <v>0</v>
          </cell>
          <cell r="R5016">
            <v>0</v>
          </cell>
        </row>
        <row r="5017">
          <cell r="K5017">
            <v>0</v>
          </cell>
          <cell r="R5017">
            <v>0</v>
          </cell>
        </row>
        <row r="5018">
          <cell r="K5018">
            <v>0</v>
          </cell>
          <cell r="R5018">
            <v>0</v>
          </cell>
        </row>
        <row r="5019">
          <cell r="K5019">
            <v>0</v>
          </cell>
          <cell r="R5019">
            <v>0</v>
          </cell>
        </row>
        <row r="5020">
          <cell r="K5020">
            <v>0</v>
          </cell>
          <cell r="R5020">
            <v>0</v>
          </cell>
        </row>
        <row r="5021">
          <cell r="K5021">
            <v>0</v>
          </cell>
          <cell r="R5021">
            <v>0</v>
          </cell>
        </row>
        <row r="5022">
          <cell r="K5022">
            <v>0</v>
          </cell>
          <cell r="R5022">
            <v>0</v>
          </cell>
        </row>
        <row r="5023">
          <cell r="K5023">
            <v>0</v>
          </cell>
          <cell r="R5023">
            <v>0</v>
          </cell>
        </row>
        <row r="5024">
          <cell r="K5024">
            <v>0</v>
          </cell>
          <cell r="R5024">
            <v>0</v>
          </cell>
        </row>
        <row r="5025">
          <cell r="K5025">
            <v>0</v>
          </cell>
          <cell r="R5025">
            <v>0</v>
          </cell>
        </row>
        <row r="5026">
          <cell r="K5026">
            <v>0</v>
          </cell>
          <cell r="R5026">
            <v>0</v>
          </cell>
        </row>
        <row r="5027">
          <cell r="K5027">
            <v>0</v>
          </cell>
          <cell r="R5027">
            <v>0</v>
          </cell>
        </row>
        <row r="5028">
          <cell r="K5028">
            <v>0</v>
          </cell>
          <cell r="R5028">
            <v>0</v>
          </cell>
        </row>
        <row r="5029">
          <cell r="K5029">
            <v>0</v>
          </cell>
          <cell r="R5029">
            <v>0</v>
          </cell>
        </row>
        <row r="5030">
          <cell r="K5030">
            <v>0</v>
          </cell>
          <cell r="R5030">
            <v>0</v>
          </cell>
        </row>
        <row r="5031">
          <cell r="K5031">
            <v>0</v>
          </cell>
          <cell r="R5031">
            <v>0</v>
          </cell>
        </row>
        <row r="5032">
          <cell r="K5032">
            <v>0</v>
          </cell>
          <cell r="R5032">
            <v>0</v>
          </cell>
        </row>
        <row r="5033">
          <cell r="K5033">
            <v>0</v>
          </cell>
          <cell r="R5033">
            <v>0</v>
          </cell>
        </row>
        <row r="5034">
          <cell r="K5034">
            <v>0</v>
          </cell>
          <cell r="R5034">
            <v>0</v>
          </cell>
        </row>
        <row r="5035">
          <cell r="K5035">
            <v>0</v>
          </cell>
          <cell r="R5035">
            <v>0</v>
          </cell>
        </row>
        <row r="5036">
          <cell r="K5036">
            <v>0</v>
          </cell>
          <cell r="R5036">
            <v>0</v>
          </cell>
        </row>
        <row r="5037">
          <cell r="K5037">
            <v>0</v>
          </cell>
          <cell r="R5037">
            <v>0</v>
          </cell>
        </row>
        <row r="5038">
          <cell r="K5038">
            <v>0</v>
          </cell>
          <cell r="R5038">
            <v>0</v>
          </cell>
        </row>
        <row r="5039">
          <cell r="K5039">
            <v>0</v>
          </cell>
          <cell r="R5039">
            <v>0</v>
          </cell>
        </row>
        <row r="5040">
          <cell r="K5040">
            <v>0</v>
          </cell>
          <cell r="R5040">
            <v>0</v>
          </cell>
        </row>
        <row r="5041">
          <cell r="K5041">
            <v>0</v>
          </cell>
          <cell r="R5041">
            <v>0</v>
          </cell>
        </row>
        <row r="5042">
          <cell r="K5042">
            <v>0</v>
          </cell>
          <cell r="R5042">
            <v>0</v>
          </cell>
        </row>
        <row r="5043">
          <cell r="K5043">
            <v>0</v>
          </cell>
          <cell r="R5043">
            <v>0</v>
          </cell>
        </row>
        <row r="5044">
          <cell r="K5044">
            <v>0</v>
          </cell>
          <cell r="R5044">
            <v>0</v>
          </cell>
        </row>
        <row r="5045">
          <cell r="K5045">
            <v>0</v>
          </cell>
          <cell r="R5045">
            <v>0</v>
          </cell>
        </row>
        <row r="5046">
          <cell r="K5046">
            <v>0</v>
          </cell>
          <cell r="R5046">
            <v>0</v>
          </cell>
        </row>
        <row r="5047">
          <cell r="K5047">
            <v>0</v>
          </cell>
          <cell r="R5047">
            <v>0</v>
          </cell>
        </row>
        <row r="5048">
          <cell r="K5048">
            <v>0</v>
          </cell>
          <cell r="R5048">
            <v>0</v>
          </cell>
        </row>
        <row r="5049">
          <cell r="K5049">
            <v>0</v>
          </cell>
          <cell r="R5049">
            <v>0</v>
          </cell>
        </row>
        <row r="5050">
          <cell r="K5050">
            <v>0</v>
          </cell>
          <cell r="R5050">
            <v>0</v>
          </cell>
        </row>
        <row r="5051">
          <cell r="K5051">
            <v>0</v>
          </cell>
          <cell r="R5051">
            <v>0</v>
          </cell>
        </row>
        <row r="5052">
          <cell r="K5052">
            <v>0</v>
          </cell>
          <cell r="R5052">
            <v>0</v>
          </cell>
        </row>
        <row r="5053">
          <cell r="K5053">
            <v>0</v>
          </cell>
          <cell r="R5053">
            <v>0</v>
          </cell>
        </row>
        <row r="5054">
          <cell r="K5054">
            <v>0</v>
          </cell>
          <cell r="R5054">
            <v>0</v>
          </cell>
        </row>
        <row r="5055">
          <cell r="K5055">
            <v>0</v>
          </cell>
          <cell r="R5055">
            <v>0</v>
          </cell>
        </row>
        <row r="5056">
          <cell r="K5056">
            <v>0</v>
          </cell>
          <cell r="R5056">
            <v>0</v>
          </cell>
        </row>
        <row r="5057">
          <cell r="K5057">
            <v>0</v>
          </cell>
          <cell r="R5057">
            <v>0</v>
          </cell>
        </row>
        <row r="5058">
          <cell r="K5058">
            <v>0</v>
          </cell>
          <cell r="R5058">
            <v>0</v>
          </cell>
        </row>
        <row r="5059">
          <cell r="K5059">
            <v>0</v>
          </cell>
          <cell r="R5059">
            <v>0</v>
          </cell>
        </row>
        <row r="5060">
          <cell r="K5060">
            <v>0</v>
          </cell>
          <cell r="R5060">
            <v>0</v>
          </cell>
        </row>
        <row r="5061">
          <cell r="K5061">
            <v>0</v>
          </cell>
          <cell r="R5061">
            <v>0</v>
          </cell>
        </row>
        <row r="5062">
          <cell r="K5062">
            <v>0</v>
          </cell>
          <cell r="R5062">
            <v>0</v>
          </cell>
        </row>
        <row r="5063">
          <cell r="K5063">
            <v>0</v>
          </cell>
          <cell r="R5063">
            <v>0</v>
          </cell>
        </row>
        <row r="5064">
          <cell r="K5064">
            <v>0</v>
          </cell>
          <cell r="R5064">
            <v>0</v>
          </cell>
        </row>
        <row r="5065">
          <cell r="K5065">
            <v>0</v>
          </cell>
          <cell r="R5065">
            <v>0</v>
          </cell>
        </row>
        <row r="5066">
          <cell r="K5066">
            <v>0</v>
          </cell>
          <cell r="R5066">
            <v>0</v>
          </cell>
        </row>
        <row r="5067">
          <cell r="K5067">
            <v>0</v>
          </cell>
          <cell r="R5067">
            <v>0</v>
          </cell>
        </row>
        <row r="5068">
          <cell r="K5068">
            <v>0</v>
          </cell>
          <cell r="R5068">
            <v>0</v>
          </cell>
        </row>
        <row r="5069">
          <cell r="K5069">
            <v>0</v>
          </cell>
          <cell r="R5069">
            <v>0</v>
          </cell>
        </row>
        <row r="5070">
          <cell r="K5070">
            <v>0</v>
          </cell>
          <cell r="R5070">
            <v>0</v>
          </cell>
        </row>
        <row r="5071">
          <cell r="K5071">
            <v>0</v>
          </cell>
          <cell r="R5071">
            <v>0</v>
          </cell>
        </row>
        <row r="5072">
          <cell r="K5072">
            <v>0</v>
          </cell>
          <cell r="R5072">
            <v>0</v>
          </cell>
        </row>
        <row r="5073">
          <cell r="K5073">
            <v>0</v>
          </cell>
          <cell r="R5073">
            <v>0</v>
          </cell>
        </row>
        <row r="5074">
          <cell r="K5074">
            <v>0</v>
          </cell>
          <cell r="R5074">
            <v>0</v>
          </cell>
        </row>
        <row r="5075">
          <cell r="K5075">
            <v>0</v>
          </cell>
          <cell r="R5075">
            <v>0</v>
          </cell>
        </row>
        <row r="5076">
          <cell r="K5076">
            <v>0</v>
          </cell>
          <cell r="R5076">
            <v>0</v>
          </cell>
        </row>
        <row r="5077">
          <cell r="K5077">
            <v>0</v>
          </cell>
          <cell r="R5077">
            <v>0</v>
          </cell>
        </row>
        <row r="5078">
          <cell r="K5078">
            <v>0</v>
          </cell>
          <cell r="R5078">
            <v>0</v>
          </cell>
        </row>
        <row r="5079">
          <cell r="K5079">
            <v>0</v>
          </cell>
          <cell r="R5079">
            <v>0</v>
          </cell>
        </row>
        <row r="5080">
          <cell r="K5080">
            <v>0</v>
          </cell>
          <cell r="R5080">
            <v>0</v>
          </cell>
        </row>
        <row r="5081">
          <cell r="K5081">
            <v>0</v>
          </cell>
          <cell r="R5081">
            <v>0</v>
          </cell>
        </row>
        <row r="5082">
          <cell r="K5082">
            <v>0</v>
          </cell>
          <cell r="R5082">
            <v>0</v>
          </cell>
        </row>
        <row r="5083">
          <cell r="K5083">
            <v>0</v>
          </cell>
          <cell r="R5083">
            <v>0</v>
          </cell>
        </row>
        <row r="5084">
          <cell r="K5084">
            <v>0</v>
          </cell>
          <cell r="R5084">
            <v>0</v>
          </cell>
        </row>
        <row r="5085">
          <cell r="K5085">
            <v>0</v>
          </cell>
          <cell r="R5085">
            <v>0</v>
          </cell>
        </row>
        <row r="5086">
          <cell r="K5086">
            <v>0</v>
          </cell>
          <cell r="R5086">
            <v>0</v>
          </cell>
        </row>
        <row r="5087">
          <cell r="K5087">
            <v>0</v>
          </cell>
          <cell r="R5087">
            <v>0</v>
          </cell>
        </row>
        <row r="5088">
          <cell r="K5088">
            <v>0</v>
          </cell>
          <cell r="R5088">
            <v>0</v>
          </cell>
        </row>
        <row r="5089">
          <cell r="K5089">
            <v>0</v>
          </cell>
          <cell r="R5089">
            <v>0</v>
          </cell>
        </row>
        <row r="5090">
          <cell r="K5090">
            <v>0</v>
          </cell>
          <cell r="R5090">
            <v>0</v>
          </cell>
        </row>
        <row r="5091">
          <cell r="K5091">
            <v>0</v>
          </cell>
          <cell r="R5091">
            <v>0</v>
          </cell>
        </row>
        <row r="5092">
          <cell r="K5092">
            <v>0</v>
          </cell>
          <cell r="R5092">
            <v>0</v>
          </cell>
        </row>
        <row r="5093">
          <cell r="K5093">
            <v>0</v>
          </cell>
          <cell r="R5093">
            <v>0</v>
          </cell>
        </row>
        <row r="5094">
          <cell r="K5094">
            <v>0</v>
          </cell>
          <cell r="R5094">
            <v>0</v>
          </cell>
        </row>
        <row r="5095">
          <cell r="K5095">
            <v>0</v>
          </cell>
          <cell r="R5095">
            <v>0</v>
          </cell>
        </row>
        <row r="5096">
          <cell r="K5096">
            <v>0</v>
          </cell>
          <cell r="R5096">
            <v>0</v>
          </cell>
        </row>
        <row r="5097">
          <cell r="K5097">
            <v>0</v>
          </cell>
          <cell r="R5097">
            <v>0</v>
          </cell>
        </row>
        <row r="5098">
          <cell r="K5098">
            <v>0</v>
          </cell>
          <cell r="R5098">
            <v>0</v>
          </cell>
        </row>
        <row r="5099">
          <cell r="K5099">
            <v>0</v>
          </cell>
          <cell r="R5099">
            <v>0</v>
          </cell>
        </row>
        <row r="5100">
          <cell r="K5100">
            <v>0</v>
          </cell>
          <cell r="R5100">
            <v>0</v>
          </cell>
        </row>
        <row r="5101">
          <cell r="K5101">
            <v>0</v>
          </cell>
          <cell r="R5101">
            <v>0</v>
          </cell>
        </row>
        <row r="5102">
          <cell r="K5102">
            <v>0</v>
          </cell>
          <cell r="R5102">
            <v>0</v>
          </cell>
        </row>
        <row r="5103">
          <cell r="K5103">
            <v>0</v>
          </cell>
          <cell r="R5103">
            <v>0</v>
          </cell>
        </row>
        <row r="5104">
          <cell r="K5104">
            <v>0</v>
          </cell>
          <cell r="R5104">
            <v>0</v>
          </cell>
        </row>
        <row r="5105">
          <cell r="K5105">
            <v>0</v>
          </cell>
          <cell r="R5105">
            <v>0</v>
          </cell>
        </row>
        <row r="5106">
          <cell r="K5106">
            <v>0</v>
          </cell>
          <cell r="R5106">
            <v>0</v>
          </cell>
        </row>
        <row r="5107">
          <cell r="K5107">
            <v>0</v>
          </cell>
          <cell r="R5107">
            <v>0</v>
          </cell>
        </row>
        <row r="5108">
          <cell r="K5108">
            <v>0</v>
          </cell>
          <cell r="R5108">
            <v>0</v>
          </cell>
        </row>
        <row r="5109">
          <cell r="K5109">
            <v>0</v>
          </cell>
          <cell r="R5109">
            <v>0</v>
          </cell>
        </row>
        <row r="5110">
          <cell r="K5110">
            <v>0</v>
          </cell>
          <cell r="R5110">
            <v>0</v>
          </cell>
        </row>
        <row r="5111">
          <cell r="K5111">
            <v>0</v>
          </cell>
          <cell r="R5111">
            <v>0</v>
          </cell>
        </row>
        <row r="5112">
          <cell r="K5112">
            <v>0</v>
          </cell>
          <cell r="R5112">
            <v>0</v>
          </cell>
        </row>
        <row r="5113">
          <cell r="K5113">
            <v>0</v>
          </cell>
          <cell r="R5113">
            <v>0</v>
          </cell>
        </row>
        <row r="5114">
          <cell r="K5114">
            <v>0</v>
          </cell>
          <cell r="R5114">
            <v>0</v>
          </cell>
        </row>
        <row r="5115">
          <cell r="K5115">
            <v>0</v>
          </cell>
          <cell r="R5115">
            <v>0</v>
          </cell>
        </row>
        <row r="5116">
          <cell r="K5116">
            <v>0</v>
          </cell>
          <cell r="R5116">
            <v>0</v>
          </cell>
        </row>
        <row r="5117">
          <cell r="K5117">
            <v>0</v>
          </cell>
          <cell r="R5117">
            <v>0</v>
          </cell>
        </row>
        <row r="5118">
          <cell r="K5118">
            <v>0</v>
          </cell>
          <cell r="R5118">
            <v>0</v>
          </cell>
        </row>
        <row r="5119">
          <cell r="K5119">
            <v>0</v>
          </cell>
          <cell r="R5119">
            <v>0</v>
          </cell>
        </row>
        <row r="5120">
          <cell r="K5120">
            <v>0</v>
          </cell>
          <cell r="R5120">
            <v>0</v>
          </cell>
        </row>
        <row r="5121">
          <cell r="K5121">
            <v>0</v>
          </cell>
          <cell r="R5121">
            <v>0</v>
          </cell>
        </row>
        <row r="5122">
          <cell r="K5122">
            <v>0</v>
          </cell>
          <cell r="R5122">
            <v>0</v>
          </cell>
        </row>
        <row r="5123">
          <cell r="K5123">
            <v>0</v>
          </cell>
          <cell r="R5123">
            <v>0</v>
          </cell>
        </row>
        <row r="5124">
          <cell r="K5124">
            <v>0</v>
          </cell>
          <cell r="R5124">
            <v>0</v>
          </cell>
        </row>
        <row r="5125">
          <cell r="K5125">
            <v>0</v>
          </cell>
          <cell r="R5125">
            <v>0</v>
          </cell>
        </row>
        <row r="5126">
          <cell r="K5126">
            <v>0</v>
          </cell>
          <cell r="R5126">
            <v>0</v>
          </cell>
        </row>
        <row r="5127">
          <cell r="K5127">
            <v>0</v>
          </cell>
          <cell r="R5127">
            <v>0</v>
          </cell>
        </row>
        <row r="5128">
          <cell r="K5128">
            <v>0</v>
          </cell>
          <cell r="R5128">
            <v>0</v>
          </cell>
        </row>
        <row r="5129">
          <cell r="K5129">
            <v>0</v>
          </cell>
          <cell r="R5129">
            <v>0</v>
          </cell>
        </row>
        <row r="5130">
          <cell r="K5130">
            <v>0</v>
          </cell>
          <cell r="R5130">
            <v>0</v>
          </cell>
        </row>
        <row r="5131">
          <cell r="K5131">
            <v>0</v>
          </cell>
          <cell r="R5131">
            <v>0</v>
          </cell>
        </row>
        <row r="5132">
          <cell r="K5132">
            <v>0</v>
          </cell>
          <cell r="R5132">
            <v>0</v>
          </cell>
        </row>
        <row r="5133">
          <cell r="K5133">
            <v>0</v>
          </cell>
          <cell r="R5133">
            <v>0</v>
          </cell>
        </row>
        <row r="5134">
          <cell r="K5134">
            <v>0</v>
          </cell>
          <cell r="R5134">
            <v>0</v>
          </cell>
        </row>
        <row r="5135">
          <cell r="K5135">
            <v>0</v>
          </cell>
          <cell r="R5135">
            <v>0</v>
          </cell>
        </row>
        <row r="5136">
          <cell r="K5136">
            <v>0</v>
          </cell>
          <cell r="R5136">
            <v>0</v>
          </cell>
        </row>
        <row r="5137">
          <cell r="K5137">
            <v>0</v>
          </cell>
          <cell r="R5137">
            <v>0</v>
          </cell>
        </row>
        <row r="5138">
          <cell r="K5138">
            <v>0</v>
          </cell>
          <cell r="R5138">
            <v>0</v>
          </cell>
        </row>
        <row r="5139">
          <cell r="K5139">
            <v>0</v>
          </cell>
          <cell r="R5139">
            <v>0</v>
          </cell>
        </row>
        <row r="5140">
          <cell r="K5140">
            <v>0</v>
          </cell>
          <cell r="R5140">
            <v>0</v>
          </cell>
        </row>
        <row r="5141">
          <cell r="K5141">
            <v>0</v>
          </cell>
          <cell r="R5141">
            <v>0</v>
          </cell>
        </row>
        <row r="5142">
          <cell r="K5142">
            <v>0</v>
          </cell>
          <cell r="R5142">
            <v>0</v>
          </cell>
        </row>
        <row r="5143">
          <cell r="K5143">
            <v>0</v>
          </cell>
          <cell r="R5143">
            <v>0</v>
          </cell>
        </row>
        <row r="5144">
          <cell r="K5144">
            <v>0</v>
          </cell>
          <cell r="R5144">
            <v>0</v>
          </cell>
        </row>
        <row r="5145">
          <cell r="K5145">
            <v>0</v>
          </cell>
          <cell r="R5145">
            <v>0</v>
          </cell>
        </row>
        <row r="5146">
          <cell r="K5146">
            <v>0</v>
          </cell>
          <cell r="R5146">
            <v>0</v>
          </cell>
        </row>
        <row r="5147">
          <cell r="K5147">
            <v>0</v>
          </cell>
          <cell r="R5147">
            <v>0</v>
          </cell>
        </row>
        <row r="5148">
          <cell r="K5148">
            <v>0</v>
          </cell>
          <cell r="R5148">
            <v>0</v>
          </cell>
        </row>
        <row r="5149">
          <cell r="K5149">
            <v>0</v>
          </cell>
          <cell r="R5149">
            <v>0</v>
          </cell>
        </row>
        <row r="5150">
          <cell r="K5150">
            <v>0</v>
          </cell>
          <cell r="R5150">
            <v>0</v>
          </cell>
        </row>
        <row r="5151">
          <cell r="K5151">
            <v>0</v>
          </cell>
          <cell r="R5151">
            <v>0</v>
          </cell>
        </row>
        <row r="5152">
          <cell r="K5152">
            <v>0</v>
          </cell>
          <cell r="R5152">
            <v>0</v>
          </cell>
        </row>
        <row r="5153">
          <cell r="K5153">
            <v>0</v>
          </cell>
          <cell r="R5153">
            <v>0</v>
          </cell>
        </row>
        <row r="5154">
          <cell r="K5154">
            <v>0</v>
          </cell>
          <cell r="R5154">
            <v>0</v>
          </cell>
        </row>
        <row r="5155">
          <cell r="K5155">
            <v>0</v>
          </cell>
          <cell r="R5155">
            <v>0</v>
          </cell>
        </row>
        <row r="5156">
          <cell r="K5156">
            <v>0</v>
          </cell>
          <cell r="R5156">
            <v>0</v>
          </cell>
        </row>
        <row r="5157">
          <cell r="K5157">
            <v>0</v>
          </cell>
          <cell r="R5157">
            <v>0</v>
          </cell>
        </row>
        <row r="5158">
          <cell r="K5158">
            <v>0</v>
          </cell>
          <cell r="R5158">
            <v>0</v>
          </cell>
        </row>
        <row r="5159">
          <cell r="K5159">
            <v>0</v>
          </cell>
          <cell r="R5159">
            <v>0</v>
          </cell>
        </row>
        <row r="5160">
          <cell r="K5160">
            <v>0</v>
          </cell>
          <cell r="R5160">
            <v>0</v>
          </cell>
        </row>
        <row r="5161">
          <cell r="K5161">
            <v>0</v>
          </cell>
          <cell r="R5161">
            <v>0</v>
          </cell>
        </row>
        <row r="5162">
          <cell r="K5162">
            <v>0</v>
          </cell>
          <cell r="R5162">
            <v>0</v>
          </cell>
        </row>
        <row r="5163">
          <cell r="K5163">
            <v>0</v>
          </cell>
          <cell r="R5163">
            <v>0</v>
          </cell>
        </row>
        <row r="5164">
          <cell r="K5164">
            <v>0</v>
          </cell>
          <cell r="R5164">
            <v>0</v>
          </cell>
        </row>
        <row r="5165">
          <cell r="K5165">
            <v>0</v>
          </cell>
          <cell r="R5165">
            <v>0</v>
          </cell>
        </row>
        <row r="5166">
          <cell r="K5166">
            <v>0</v>
          </cell>
          <cell r="R5166">
            <v>0</v>
          </cell>
        </row>
        <row r="5167">
          <cell r="K5167">
            <v>0</v>
          </cell>
          <cell r="R5167">
            <v>0</v>
          </cell>
        </row>
        <row r="5168">
          <cell r="K5168">
            <v>0</v>
          </cell>
          <cell r="R5168">
            <v>0</v>
          </cell>
        </row>
        <row r="5169">
          <cell r="K5169">
            <v>0</v>
          </cell>
          <cell r="R5169">
            <v>0</v>
          </cell>
        </row>
        <row r="5170">
          <cell r="K5170">
            <v>0</v>
          </cell>
          <cell r="R5170">
            <v>0</v>
          </cell>
        </row>
        <row r="5171">
          <cell r="K5171">
            <v>0</v>
          </cell>
          <cell r="R5171">
            <v>0</v>
          </cell>
        </row>
        <row r="5172">
          <cell r="K5172">
            <v>0</v>
          </cell>
          <cell r="R5172">
            <v>0</v>
          </cell>
        </row>
        <row r="5173">
          <cell r="K5173">
            <v>0</v>
          </cell>
          <cell r="R5173">
            <v>0</v>
          </cell>
        </row>
        <row r="5174">
          <cell r="K5174">
            <v>0</v>
          </cell>
          <cell r="R5174">
            <v>0</v>
          </cell>
        </row>
        <row r="5175">
          <cell r="K5175">
            <v>0</v>
          </cell>
          <cell r="R5175">
            <v>0</v>
          </cell>
        </row>
        <row r="5176">
          <cell r="K5176">
            <v>0</v>
          </cell>
          <cell r="R5176">
            <v>0</v>
          </cell>
        </row>
        <row r="5177">
          <cell r="K5177">
            <v>0</v>
          </cell>
          <cell r="R5177">
            <v>0</v>
          </cell>
        </row>
        <row r="5178">
          <cell r="K5178">
            <v>0</v>
          </cell>
          <cell r="R5178">
            <v>0</v>
          </cell>
        </row>
        <row r="5179">
          <cell r="K5179">
            <v>0</v>
          </cell>
          <cell r="R5179">
            <v>0</v>
          </cell>
        </row>
        <row r="5180">
          <cell r="K5180">
            <v>0</v>
          </cell>
          <cell r="R5180">
            <v>0</v>
          </cell>
        </row>
        <row r="5181">
          <cell r="K5181">
            <v>0</v>
          </cell>
          <cell r="R5181">
            <v>0</v>
          </cell>
        </row>
        <row r="5182">
          <cell r="R5182">
            <v>0</v>
          </cell>
        </row>
        <row r="5183">
          <cell r="R5183">
            <v>0</v>
          </cell>
        </row>
        <row r="5184">
          <cell r="R5184">
            <v>0</v>
          </cell>
        </row>
        <row r="5185">
          <cell r="R5185">
            <v>0</v>
          </cell>
        </row>
        <row r="5186">
          <cell r="R5186">
            <v>0</v>
          </cell>
        </row>
        <row r="5187">
          <cell r="R5187">
            <v>0</v>
          </cell>
        </row>
        <row r="5188">
          <cell r="R5188">
            <v>0</v>
          </cell>
        </row>
        <row r="5189">
          <cell r="R5189">
            <v>0</v>
          </cell>
        </row>
      </sheetData>
      <sheetData sheetId="4">
        <row r="1">
          <cell r="A1" t="str">
            <v>AUGUST</v>
          </cell>
        </row>
      </sheetData>
      <sheetData sheetId="5">
        <row r="1">
          <cell r="A1" t="str">
            <v>SEPTEMBER</v>
          </cell>
        </row>
      </sheetData>
      <sheetData sheetId="6">
        <row r="1">
          <cell r="A1" t="str">
            <v>OCTOBER</v>
          </cell>
        </row>
      </sheetData>
      <sheetData sheetId="7">
        <row r="269">
          <cell r="K269">
            <v>10022.662604561483</v>
          </cell>
        </row>
      </sheetData>
      <sheetData sheetId="8">
        <row r="270">
          <cell r="K270">
            <v>10494.172076430705</v>
          </cell>
        </row>
      </sheetData>
      <sheetData sheetId="9">
        <row r="271">
          <cell r="K271">
            <v>10469.320585314219</v>
          </cell>
        </row>
      </sheetData>
      <sheetData sheetId="10">
        <row r="269">
          <cell r="K269">
            <v>9313.8964508068802</v>
          </cell>
        </row>
      </sheetData>
      <sheetData sheetId="11">
        <row r="271">
          <cell r="K271">
            <v>7729.605668572206</v>
          </cell>
        </row>
      </sheetData>
      <sheetData sheetId="12">
        <row r="268">
          <cell r="K268">
            <v>9938.5698511989722</v>
          </cell>
        </row>
      </sheetData>
      <sheetData sheetId="13">
        <row r="1">
          <cell r="A1" t="str">
            <v>MAY</v>
          </cell>
        </row>
      </sheetData>
      <sheetData sheetId="14">
        <row r="1">
          <cell r="A1" t="str">
            <v>JUNE</v>
          </cell>
        </row>
      </sheetData>
      <sheetData sheetId="15">
        <row r="1">
          <cell r="A1" t="str">
            <v>JULY</v>
          </cell>
        </row>
      </sheetData>
      <sheetData sheetId="16"/>
      <sheetData sheetId="17">
        <row r="1">
          <cell r="A1" t="str">
            <v>YTD Summary</v>
          </cell>
        </row>
      </sheetData>
      <sheetData sheetId="18"/>
      <sheetData sheetId="1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-11"/>
      <sheetName val="09-10"/>
      <sheetName val="08-09"/>
      <sheetName val="07-08"/>
      <sheetName val="06-07"/>
      <sheetName val="Sheet2"/>
      <sheetName val="Sheet3"/>
      <sheetName val="Sheet1"/>
      <sheetName val="087-08"/>
      <sheetName val="08-08"/>
      <sheetName val="08-098"/>
      <sheetName val="076-07"/>
      <sheetName val="07-07"/>
      <sheetName val="07-087"/>
      <sheetName val="078-09"/>
      <sheetName val="07-09"/>
      <sheetName val="07-089"/>
      <sheetName val="07-6-07"/>
      <sheetName val="07-06-07"/>
      <sheetName val="07-086-07"/>
      <sheetName val="07-08-07"/>
      <sheetName val="07-0807"/>
      <sheetName val="10-10"/>
      <sheetName val="09-109"/>
      <sheetName val="0910"/>
      <sheetName val="098-09"/>
      <sheetName val="09-09"/>
      <sheetName val="0-10"/>
    </sheetNames>
    <sheetDataSet>
      <sheetData sheetId="0">
        <row r="6">
          <cell r="A6">
            <v>40391</v>
          </cell>
        </row>
      </sheetData>
      <sheetData sheetId="1">
        <row r="6">
          <cell r="A6">
            <v>40026</v>
          </cell>
          <cell r="B6">
            <v>0</v>
          </cell>
        </row>
        <row r="7">
          <cell r="A7">
            <v>40057</v>
          </cell>
          <cell r="B7">
            <v>6.36977789761628E-2</v>
          </cell>
        </row>
        <row r="8">
          <cell r="A8">
            <v>40087</v>
          </cell>
          <cell r="B8">
            <v>0.06</v>
          </cell>
        </row>
        <row r="9">
          <cell r="A9">
            <v>40118</v>
          </cell>
          <cell r="B9">
            <v>1</v>
          </cell>
        </row>
        <row r="10">
          <cell r="A10">
            <v>40148</v>
          </cell>
          <cell r="B10">
            <v>1</v>
          </cell>
        </row>
        <row r="11">
          <cell r="A11">
            <v>40179</v>
          </cell>
          <cell r="B11">
            <v>0</v>
          </cell>
        </row>
        <row r="12">
          <cell r="A12">
            <v>40210</v>
          </cell>
          <cell r="B12">
            <v>1.24</v>
          </cell>
        </row>
        <row r="13">
          <cell r="A13">
            <v>40238</v>
          </cell>
          <cell r="B13">
            <v>1</v>
          </cell>
        </row>
        <row r="14">
          <cell r="A14">
            <v>40269</v>
          </cell>
          <cell r="B14">
            <v>1</v>
          </cell>
        </row>
        <row r="15">
          <cell r="A15">
            <v>40299</v>
          </cell>
          <cell r="B15">
            <v>1</v>
          </cell>
        </row>
        <row r="16">
          <cell r="A16">
            <v>40330</v>
          </cell>
          <cell r="B16">
            <v>1</v>
          </cell>
        </row>
        <row r="17">
          <cell r="A17">
            <v>40360</v>
          </cell>
          <cell r="B17">
            <v>1</v>
          </cell>
        </row>
      </sheetData>
      <sheetData sheetId="2">
        <row r="6">
          <cell r="A6">
            <v>39661</v>
          </cell>
          <cell r="B6">
            <v>4.3394988658523115</v>
          </cell>
        </row>
        <row r="7">
          <cell r="A7">
            <v>39692</v>
          </cell>
          <cell r="B7">
            <v>4.7732876452581889</v>
          </cell>
        </row>
        <row r="8">
          <cell r="A8">
            <v>39722</v>
          </cell>
          <cell r="B8">
            <v>4.2226027537156066</v>
          </cell>
        </row>
        <row r="9">
          <cell r="A9">
            <v>39753</v>
          </cell>
          <cell r="B9">
            <v>2.5376711211559257</v>
          </cell>
        </row>
        <row r="10">
          <cell r="A10">
            <v>39783</v>
          </cell>
          <cell r="B10">
            <v>1.8826431477847221</v>
          </cell>
        </row>
        <row r="11">
          <cell r="A11">
            <v>39814</v>
          </cell>
          <cell r="B11">
            <v>1.1075433427846757</v>
          </cell>
        </row>
        <row r="12">
          <cell r="A12">
            <v>39845</v>
          </cell>
          <cell r="B12">
            <v>0.49932140298856731</v>
          </cell>
        </row>
        <row r="13">
          <cell r="A13">
            <v>39873</v>
          </cell>
          <cell r="B13">
            <v>0.13767542090045481</v>
          </cell>
        </row>
        <row r="14">
          <cell r="A14">
            <v>39904</v>
          </cell>
          <cell r="B14">
            <v>0</v>
          </cell>
        </row>
        <row r="15">
          <cell r="A15">
            <v>39934</v>
          </cell>
          <cell r="B15">
            <v>0</v>
          </cell>
        </row>
        <row r="16">
          <cell r="A16">
            <v>39965</v>
          </cell>
          <cell r="B16">
            <v>3.9511184611867867E-2</v>
          </cell>
        </row>
        <row r="17">
          <cell r="A17">
            <v>39995</v>
          </cell>
          <cell r="B17">
            <v>0.14631915336717061</v>
          </cell>
        </row>
      </sheetData>
      <sheetData sheetId="3">
        <row r="6">
          <cell r="A6">
            <v>39295</v>
          </cell>
          <cell r="B6">
            <v>4.62</v>
          </cell>
        </row>
        <row r="7">
          <cell r="A7">
            <v>39326</v>
          </cell>
          <cell r="B7">
            <v>4.62</v>
          </cell>
        </row>
        <row r="8">
          <cell r="A8">
            <v>39356</v>
          </cell>
          <cell r="B8">
            <v>4.95</v>
          </cell>
        </row>
        <row r="9">
          <cell r="A9">
            <v>39387</v>
          </cell>
          <cell r="B9">
            <v>4.88</v>
          </cell>
        </row>
        <row r="10">
          <cell r="A10">
            <v>39417</v>
          </cell>
          <cell r="B10">
            <v>4.6900000000000004</v>
          </cell>
        </row>
        <row r="11">
          <cell r="A11">
            <v>39448</v>
          </cell>
          <cell r="B11">
            <v>4.34</v>
          </cell>
        </row>
        <row r="12">
          <cell r="A12">
            <v>39479</v>
          </cell>
          <cell r="B12">
            <v>4.43</v>
          </cell>
        </row>
        <row r="13">
          <cell r="A13">
            <v>39508</v>
          </cell>
          <cell r="B13">
            <v>4.1500000000000004</v>
          </cell>
        </row>
        <row r="14">
          <cell r="A14">
            <v>39539</v>
          </cell>
          <cell r="B14">
            <v>4.3099999999999996</v>
          </cell>
        </row>
        <row r="15">
          <cell r="A15">
            <v>39569</v>
          </cell>
          <cell r="B15">
            <v>4.1500000000000004</v>
          </cell>
        </row>
        <row r="16">
          <cell r="A16">
            <v>39600</v>
          </cell>
          <cell r="B16">
            <v>4.1500000000000004</v>
          </cell>
        </row>
        <row r="17">
          <cell r="A17">
            <v>39630</v>
          </cell>
          <cell r="B17">
            <v>4.2</v>
          </cell>
        </row>
      </sheetData>
      <sheetData sheetId="4">
        <row r="6">
          <cell r="A6">
            <v>38930</v>
          </cell>
          <cell r="B6">
            <v>3.5</v>
          </cell>
        </row>
        <row r="7">
          <cell r="A7">
            <v>38961</v>
          </cell>
          <cell r="B7">
            <v>3.5</v>
          </cell>
        </row>
        <row r="8">
          <cell r="A8">
            <v>38991</v>
          </cell>
          <cell r="B8">
            <v>3.5</v>
          </cell>
        </row>
        <row r="9">
          <cell r="A9">
            <v>39022</v>
          </cell>
          <cell r="B9">
            <v>3.5</v>
          </cell>
        </row>
        <row r="10">
          <cell r="A10">
            <v>39052</v>
          </cell>
          <cell r="B10">
            <v>3.5</v>
          </cell>
        </row>
        <row r="11">
          <cell r="A11">
            <v>39083</v>
          </cell>
          <cell r="B11">
            <v>3.5</v>
          </cell>
        </row>
        <row r="12">
          <cell r="A12">
            <v>39114</v>
          </cell>
          <cell r="B12">
            <v>4.29</v>
          </cell>
        </row>
        <row r="13">
          <cell r="A13">
            <v>39142</v>
          </cell>
          <cell r="B13">
            <v>4.29</v>
          </cell>
        </row>
        <row r="14">
          <cell r="A14">
            <v>39173</v>
          </cell>
          <cell r="B14">
            <v>4.3099999999999996</v>
          </cell>
        </row>
        <row r="15">
          <cell r="A15">
            <v>39203</v>
          </cell>
          <cell r="B15">
            <v>4.37</v>
          </cell>
        </row>
        <row r="16">
          <cell r="A16">
            <v>39234</v>
          </cell>
          <cell r="B16">
            <v>4.5199999999999996</v>
          </cell>
        </row>
        <row r="17">
          <cell r="A17">
            <v>39264</v>
          </cell>
          <cell r="B17">
            <v>4.58</v>
          </cell>
        </row>
      </sheetData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 enableFormatConditionsCalculation="0"/>
  <dimension ref="A1:M1444"/>
  <sheetViews>
    <sheetView topLeftCell="A19" workbookViewId="0">
      <selection activeCell="B47" sqref="B47"/>
    </sheetView>
  </sheetViews>
  <sheetFormatPr defaultColWidth="8.85546875" defaultRowHeight="12.75"/>
  <cols>
    <col min="1" max="1" width="12" style="4" customWidth="1"/>
    <col min="2" max="2" width="12.7109375" style="4" customWidth="1"/>
    <col min="3" max="3" width="16.7109375" style="4" customWidth="1"/>
    <col min="4" max="4" width="12.28515625" style="4" customWidth="1"/>
    <col min="5" max="5" width="12.140625" style="4" customWidth="1"/>
    <col min="6" max="6" width="18.42578125" style="4" customWidth="1"/>
    <col min="7" max="7" width="8.85546875" style="4" customWidth="1"/>
    <col min="8" max="8" width="12.7109375" style="4" bestFit="1" customWidth="1"/>
    <col min="9" max="9" width="16.42578125" style="4" customWidth="1"/>
    <col min="10" max="10" width="12.85546875" style="4" customWidth="1"/>
    <col min="13" max="13" width="9.7109375" bestFit="1" customWidth="1"/>
  </cols>
  <sheetData>
    <row r="1" spans="1:9">
      <c r="A1" s="1" t="s">
        <v>105</v>
      </c>
      <c r="B1" s="275">
        <v>40063</v>
      </c>
      <c r="C1" s="3"/>
      <c r="D1" s="3"/>
      <c r="G1" s="4" t="s">
        <v>1</v>
      </c>
      <c r="H1" s="296" t="s">
        <v>29</v>
      </c>
      <c r="I1" s="6"/>
    </row>
    <row r="2" spans="1:9">
      <c r="A2" s="1"/>
      <c r="F2" s="7"/>
      <c r="G2" s="7"/>
    </row>
    <row r="3" spans="1:9" ht="15.75">
      <c r="A3" s="8" t="s">
        <v>2</v>
      </c>
      <c r="F3" s="9"/>
      <c r="G3" s="7"/>
      <c r="I3" s="7"/>
    </row>
    <row r="4" spans="1:9">
      <c r="G4" s="9"/>
      <c r="H4" s="7"/>
      <c r="I4" s="7"/>
    </row>
    <row r="5" spans="1:9" ht="15.75">
      <c r="A5" s="10" t="s">
        <v>29</v>
      </c>
      <c r="B5" s="11"/>
      <c r="C5" s="11"/>
      <c r="D5" s="11"/>
      <c r="E5" s="11"/>
      <c r="G5" s="12" t="s">
        <v>30</v>
      </c>
      <c r="H5" s="7" t="s">
        <v>31</v>
      </c>
      <c r="I5" s="7"/>
    </row>
    <row r="6" spans="1:9" ht="15">
      <c r="A6" s="13" t="s">
        <v>128</v>
      </c>
      <c r="B6" s="14"/>
      <c r="C6" s="14"/>
      <c r="D6" s="14"/>
      <c r="E6" s="15"/>
      <c r="F6" s="11"/>
      <c r="G6" s="11"/>
      <c r="H6" s="16"/>
      <c r="I6" s="16"/>
    </row>
    <row r="7" spans="1:9" ht="15">
      <c r="A7" s="14" t="s">
        <v>4</v>
      </c>
      <c r="B7" s="15"/>
      <c r="C7" s="15"/>
      <c r="D7" s="15"/>
      <c r="E7" s="15"/>
      <c r="F7" s="16"/>
      <c r="G7" s="16"/>
      <c r="H7" s="16"/>
      <c r="I7" s="16"/>
    </row>
    <row r="8" spans="1:9">
      <c r="A8" s="16"/>
      <c r="B8" s="16"/>
      <c r="C8" s="16"/>
      <c r="D8" s="16"/>
      <c r="E8" s="16"/>
      <c r="F8" s="16"/>
      <c r="G8" s="16"/>
      <c r="H8" s="16"/>
      <c r="I8" s="16"/>
    </row>
    <row r="9" spans="1:9">
      <c r="A9" s="16"/>
      <c r="B9" s="16"/>
      <c r="C9" s="16"/>
      <c r="D9" s="16"/>
      <c r="E9" s="16"/>
      <c r="F9" s="16"/>
      <c r="G9" s="16"/>
      <c r="H9" s="17"/>
      <c r="I9" s="16"/>
    </row>
    <row r="10" spans="1:9" ht="21.95" customHeight="1" thickBot="1">
      <c r="A10" s="18" t="s">
        <v>5</v>
      </c>
      <c r="B10" s="19"/>
      <c r="C10" s="19"/>
      <c r="D10" s="19"/>
      <c r="E10" s="19"/>
      <c r="F10" s="16"/>
      <c r="G10" s="16"/>
      <c r="H10" s="16"/>
      <c r="I10" s="16"/>
    </row>
    <row r="11" spans="1:9" ht="21.95" customHeight="1">
      <c r="A11" s="20"/>
      <c r="B11" s="20"/>
      <c r="C11" s="20"/>
      <c r="D11" s="382"/>
      <c r="E11" s="21"/>
      <c r="F11" s="21"/>
      <c r="G11" s="22" t="s">
        <v>6</v>
      </c>
      <c r="H11" s="21"/>
      <c r="I11" s="22"/>
    </row>
    <row r="12" spans="1:9" ht="21.95" customHeight="1">
      <c r="A12" s="24"/>
      <c r="B12" s="24"/>
      <c r="C12" s="25"/>
      <c r="D12" s="25"/>
      <c r="E12" s="25"/>
      <c r="F12" s="25"/>
      <c r="G12" s="26" t="s">
        <v>7</v>
      </c>
      <c r="H12" s="25"/>
      <c r="I12" s="23" t="s">
        <v>8</v>
      </c>
    </row>
    <row r="13" spans="1:9" ht="21.95" customHeight="1">
      <c r="A13" s="27"/>
      <c r="B13" s="27" t="s">
        <v>9</v>
      </c>
      <c r="C13" s="26" t="s">
        <v>10</v>
      </c>
      <c r="D13" s="26" t="s">
        <v>212</v>
      </c>
      <c r="E13" s="26"/>
      <c r="F13" s="26" t="s">
        <v>11</v>
      </c>
      <c r="G13" s="26" t="s">
        <v>12</v>
      </c>
      <c r="H13" s="26" t="s">
        <v>7</v>
      </c>
      <c r="I13" s="23" t="s">
        <v>13</v>
      </c>
    </row>
    <row r="14" spans="1:9" ht="21.95" customHeight="1" thickBot="1">
      <c r="A14" s="28" t="s">
        <v>14</v>
      </c>
      <c r="B14" s="28" t="s">
        <v>15</v>
      </c>
      <c r="C14" s="29" t="s">
        <v>16</v>
      </c>
      <c r="D14" s="29" t="s">
        <v>213</v>
      </c>
      <c r="E14" s="29" t="s">
        <v>17</v>
      </c>
      <c r="F14" s="29" t="s">
        <v>13</v>
      </c>
      <c r="G14" s="29" t="s">
        <v>18</v>
      </c>
      <c r="H14" s="29" t="s">
        <v>19</v>
      </c>
      <c r="I14" s="30" t="s">
        <v>20</v>
      </c>
    </row>
    <row r="15" spans="1:9" ht="21.95" customHeight="1" thickTop="1" thickBot="1">
      <c r="A15" s="118">
        <v>40026</v>
      </c>
      <c r="B15" s="119">
        <f>'2008-2009'!H31</f>
        <v>15338.962305250911</v>
      </c>
      <c r="C15" s="119">
        <f>SUM(B37:B38)</f>
        <v>789.85</v>
      </c>
      <c r="D15" s="119">
        <v>0</v>
      </c>
      <c r="E15" s="119">
        <v>0</v>
      </c>
      <c r="F15" s="278">
        <f t="shared" ref="F15:F24" si="0">SUM(B15+C15)-E15</f>
        <v>16128.812305250911</v>
      </c>
      <c r="G15" s="121">
        <f>VLOOKUP(A15:A26,'[3]09-10'!$A$6:$B$17,2,FALSE)</f>
        <v>0</v>
      </c>
      <c r="H15" s="120">
        <f t="shared" ref="H15:H26" si="1">G15/100/12*B15</f>
        <v>0</v>
      </c>
      <c r="I15" s="122">
        <f t="shared" ref="I15:I26" si="2">H15+F15</f>
        <v>16128.812305250911</v>
      </c>
    </row>
    <row r="16" spans="1:9" ht="21.95" customHeight="1">
      <c r="A16" s="118">
        <v>40057</v>
      </c>
      <c r="B16" s="119">
        <f>I15</f>
        <v>16128.812305250911</v>
      </c>
      <c r="C16" s="119">
        <f>SUM(B39:B40)</f>
        <v>222.32</v>
      </c>
      <c r="D16" s="119">
        <v>0</v>
      </c>
      <c r="E16" s="119">
        <v>0</v>
      </c>
      <c r="F16" s="120">
        <f t="shared" si="0"/>
        <v>16351.132305250911</v>
      </c>
      <c r="G16" s="121">
        <f>VLOOKUP(A16:A27,'[3]09-10'!$A$6:$B$17,2,FALSE)</f>
        <v>6.36977789761628E-2</v>
      </c>
      <c r="H16" s="120">
        <f t="shared" si="1"/>
        <v>0.85614126780657274</v>
      </c>
      <c r="I16" s="122">
        <f t="shared" si="2"/>
        <v>16351.988446518717</v>
      </c>
    </row>
    <row r="17" spans="1:13" ht="21.95" customHeight="1">
      <c r="A17" s="118">
        <v>40087</v>
      </c>
      <c r="B17" s="119">
        <f t="shared" ref="B17:B26" si="3">I16</f>
        <v>16351.988446518717</v>
      </c>
      <c r="C17" s="119">
        <f>SUM(B41:B42)</f>
        <v>88.43</v>
      </c>
      <c r="D17" s="119">
        <v>0</v>
      </c>
      <c r="E17" s="119">
        <v>0</v>
      </c>
      <c r="F17" s="120">
        <f t="shared" si="0"/>
        <v>16440.418446518717</v>
      </c>
      <c r="G17" s="121">
        <f>VLOOKUP(A17:A28,'[3]09-10'!$A$6:$B$17,2,FALSE)</f>
        <v>0.06</v>
      </c>
      <c r="H17" s="120">
        <f t="shared" si="1"/>
        <v>0.81759942232593574</v>
      </c>
      <c r="I17" s="122">
        <f t="shared" si="2"/>
        <v>16441.236045941045</v>
      </c>
      <c r="L17">
        <f>3873.57-3761.57</f>
        <v>112</v>
      </c>
    </row>
    <row r="18" spans="1:13" ht="21.95" customHeight="1">
      <c r="A18" s="118">
        <v>40118</v>
      </c>
      <c r="B18" s="119">
        <f t="shared" si="3"/>
        <v>16441.236045941045</v>
      </c>
      <c r="C18" s="119">
        <f>SUM(B43:B48)</f>
        <v>21131.760000000002</v>
      </c>
      <c r="D18" s="119">
        <f>SUM(I38)</f>
        <v>0</v>
      </c>
      <c r="E18" s="119">
        <v>0</v>
      </c>
      <c r="F18" s="120">
        <f t="shared" si="0"/>
        <v>37572.99604594105</v>
      </c>
      <c r="G18" s="121">
        <f>VLOOKUP(A18:A29,'[3]09-10'!$A$6:$B$17,2,FALSE)</f>
        <v>1</v>
      </c>
      <c r="H18" s="120">
        <f t="shared" si="1"/>
        <v>13.701030038284205</v>
      </c>
      <c r="I18" s="122">
        <f t="shared" si="2"/>
        <v>37586.697075979333</v>
      </c>
    </row>
    <row r="19" spans="1:13" ht="21.95" customHeight="1">
      <c r="A19" s="118">
        <v>40148</v>
      </c>
      <c r="B19" s="119">
        <f t="shared" si="3"/>
        <v>37586.697075979333</v>
      </c>
      <c r="C19" s="119">
        <f>SUM(B49:B52)</f>
        <v>590</v>
      </c>
      <c r="D19" s="119">
        <f>I39</f>
        <v>0</v>
      </c>
      <c r="E19" s="119">
        <v>0</v>
      </c>
      <c r="F19" s="120">
        <f t="shared" si="0"/>
        <v>38176.697075979333</v>
      </c>
      <c r="G19" s="121">
        <f>VLOOKUP(A19:A30,'[3]09-10'!$A$6:$B$17,2,FALSE)</f>
        <v>1</v>
      </c>
      <c r="H19" s="120">
        <f t="shared" si="1"/>
        <v>31.322247563316115</v>
      </c>
      <c r="I19" s="122">
        <f t="shared" si="2"/>
        <v>38208.019323542649</v>
      </c>
      <c r="M19" s="36"/>
    </row>
    <row r="20" spans="1:13" ht="21.95" customHeight="1">
      <c r="A20" s="118">
        <v>40179</v>
      </c>
      <c r="B20" s="119">
        <f t="shared" si="3"/>
        <v>38208.019323542649</v>
      </c>
      <c r="C20" s="119">
        <f>SUM(B53:B55)</f>
        <v>90</v>
      </c>
      <c r="D20" s="119">
        <f>SUM(I41)</f>
        <v>0</v>
      </c>
      <c r="E20" s="119">
        <v>0</v>
      </c>
      <c r="F20" s="120">
        <f t="shared" si="0"/>
        <v>38298.019323542649</v>
      </c>
      <c r="G20" s="121">
        <f>VLOOKUP(A20:A31,'[3]09-10'!$A$6:$B$17,2,FALSE)</f>
        <v>0</v>
      </c>
      <c r="H20" s="120">
        <f t="shared" si="1"/>
        <v>0</v>
      </c>
      <c r="I20" s="122">
        <f t="shared" si="2"/>
        <v>38298.019323542649</v>
      </c>
      <c r="K20" s="36"/>
    </row>
    <row r="21" spans="1:13" ht="21.95" customHeight="1">
      <c r="A21" s="118">
        <v>40210</v>
      </c>
      <c r="B21" s="119">
        <f t="shared" si="3"/>
        <v>38298.019323542649</v>
      </c>
      <c r="C21" s="119">
        <f>SUM(B56:B68)</f>
        <v>2570.34</v>
      </c>
      <c r="D21" s="119">
        <f>SUM(I45:I48)</f>
        <v>0</v>
      </c>
      <c r="E21" s="119">
        <v>0</v>
      </c>
      <c r="F21" s="120">
        <f t="shared" si="0"/>
        <v>40868.359323542652</v>
      </c>
      <c r="G21" s="121">
        <f>VLOOKUP(A21:A32,'[3]09-10'!$A$6:$B$17,2,FALSE)</f>
        <v>1.24</v>
      </c>
      <c r="H21" s="120">
        <f t="shared" si="1"/>
        <v>39.574619967660738</v>
      </c>
      <c r="I21" s="122">
        <f t="shared" si="2"/>
        <v>40907.93394351031</v>
      </c>
      <c r="L21" s="36"/>
    </row>
    <row r="22" spans="1:13" ht="21.95" customHeight="1">
      <c r="A22" s="118">
        <v>40238</v>
      </c>
      <c r="B22" s="119">
        <f t="shared" si="3"/>
        <v>40907.93394351031</v>
      </c>
      <c r="C22" s="119">
        <f>SUM(B69:B81)</f>
        <v>4023.22</v>
      </c>
      <c r="D22" s="119">
        <v>0</v>
      </c>
      <c r="E22" s="119">
        <v>0</v>
      </c>
      <c r="F22" s="120">
        <f t="shared" si="0"/>
        <v>44931.153943510311</v>
      </c>
      <c r="G22" s="121">
        <f>VLOOKUP(A22:A33,'[3]09-10'!$A$6:$B$17,2,FALSE)</f>
        <v>1</v>
      </c>
      <c r="H22" s="120">
        <f t="shared" si="1"/>
        <v>34.089944952925258</v>
      </c>
      <c r="I22" s="122">
        <f t="shared" si="2"/>
        <v>44965.243888463236</v>
      </c>
    </row>
    <row r="23" spans="1:13" ht="21.95" customHeight="1">
      <c r="A23" s="118">
        <v>40269</v>
      </c>
      <c r="B23" s="119">
        <f t="shared" si="3"/>
        <v>44965.243888463236</v>
      </c>
      <c r="C23" s="119">
        <f>SUM(B82:B98)</f>
        <v>12650.73</v>
      </c>
      <c r="D23" s="119">
        <f>I53+I54+I55</f>
        <v>0</v>
      </c>
      <c r="E23" s="119">
        <v>0</v>
      </c>
      <c r="F23" s="120">
        <f t="shared" si="0"/>
        <v>57615.973888463239</v>
      </c>
      <c r="G23" s="121">
        <f>VLOOKUP(A23:A34,'[3]09-10'!$A$6:$B$17,2,FALSE)</f>
        <v>1</v>
      </c>
      <c r="H23" s="120">
        <f t="shared" si="1"/>
        <v>37.471036573719367</v>
      </c>
      <c r="I23" s="122">
        <f t="shared" si="2"/>
        <v>57653.444925036958</v>
      </c>
    </row>
    <row r="24" spans="1:13" ht="21.95" customHeight="1">
      <c r="A24" s="118">
        <v>40299</v>
      </c>
      <c r="B24" s="119">
        <f t="shared" si="3"/>
        <v>57653.444925036958</v>
      </c>
      <c r="C24" s="119">
        <f>SUM(B99:B114)</f>
        <v>2194.1800000000003</v>
      </c>
      <c r="D24" s="119">
        <f>I56+I57+I58+I59+I60+I61+I62+I63+I65+I66</f>
        <v>0</v>
      </c>
      <c r="E24" s="119">
        <v>0</v>
      </c>
      <c r="F24" s="120">
        <f t="shared" si="0"/>
        <v>59847.624925036958</v>
      </c>
      <c r="G24" s="121">
        <f>VLOOKUP(A24:A35,'[3]09-10'!$A$6:$B$17,2,FALSE)</f>
        <v>1</v>
      </c>
      <c r="H24" s="120">
        <f t="shared" si="1"/>
        <v>48.044537437530799</v>
      </c>
      <c r="I24" s="122">
        <f t="shared" si="2"/>
        <v>59895.669462474492</v>
      </c>
    </row>
    <row r="25" spans="1:13" ht="21.95" customHeight="1">
      <c r="A25" s="118">
        <v>40330</v>
      </c>
      <c r="B25" s="119">
        <f t="shared" si="3"/>
        <v>59895.669462474492</v>
      </c>
      <c r="C25" s="119">
        <f>SUM(B115:B134)</f>
        <v>2019.56</v>
      </c>
      <c r="D25" s="119">
        <f>SUM(I69:I82)</f>
        <v>0</v>
      </c>
      <c r="E25" s="119">
        <v>0</v>
      </c>
      <c r="F25" s="120">
        <f>SUM(B25:C25)-E25</f>
        <v>61915.22946247449</v>
      </c>
      <c r="G25" s="121">
        <f>VLOOKUP(A25:A36,'[3]09-10'!$A$6:$B$17,2,FALSE)</f>
        <v>1</v>
      </c>
      <c r="H25" s="120">
        <f t="shared" si="1"/>
        <v>49.913057885395411</v>
      </c>
      <c r="I25" s="122">
        <f t="shared" si="2"/>
        <v>61965.142520359885</v>
      </c>
    </row>
    <row r="26" spans="1:13" ht="21.95" customHeight="1" thickBot="1">
      <c r="A26" s="118">
        <v>40360</v>
      </c>
      <c r="B26" s="119">
        <f t="shared" si="3"/>
        <v>61965.142520359885</v>
      </c>
      <c r="C26" s="119">
        <f>SUM(B135:B157)</f>
        <v>1438.49</v>
      </c>
      <c r="D26" s="119">
        <f>SUM(I83:I95)</f>
        <v>0</v>
      </c>
      <c r="E26" s="119">
        <v>0</v>
      </c>
      <c r="F26" s="120">
        <f>SUM(B26:C26)-E26</f>
        <v>63403.632520359883</v>
      </c>
      <c r="G26" s="121">
        <f>VLOOKUP(A26:A37,'[3]09-10'!$A$6:$B$17,2,FALSE)</f>
        <v>1</v>
      </c>
      <c r="H26" s="120">
        <f t="shared" si="1"/>
        <v>51.637618766966575</v>
      </c>
      <c r="I26" s="122">
        <f t="shared" si="2"/>
        <v>63455.270139126849</v>
      </c>
    </row>
    <row r="27" spans="1:13" ht="21.95" customHeight="1" thickTop="1" thickBot="1">
      <c r="A27" s="123"/>
      <c r="B27" s="124"/>
      <c r="C27" s="125"/>
      <c r="D27" s="124"/>
      <c r="E27" s="124"/>
      <c r="F27" s="124"/>
      <c r="G27" s="126"/>
      <c r="H27" s="124"/>
      <c r="I27" s="127"/>
    </row>
    <row r="28" spans="1:13" ht="17.100000000000001" customHeight="1" thickTop="1">
      <c r="A28" s="128"/>
      <c r="B28" s="129"/>
      <c r="C28" s="129"/>
      <c r="D28" s="129"/>
      <c r="E28" s="129"/>
      <c r="F28" s="129"/>
      <c r="G28" s="130"/>
      <c r="H28" s="272"/>
      <c r="I28" s="273"/>
    </row>
    <row r="29" spans="1:13" ht="17.100000000000001" customHeight="1">
      <c r="A29" s="128"/>
      <c r="B29" s="129"/>
      <c r="C29" s="129"/>
      <c r="D29" s="129"/>
      <c r="E29" s="129"/>
      <c r="F29" s="129"/>
      <c r="G29" s="130"/>
      <c r="H29" s="266" t="s">
        <v>7</v>
      </c>
      <c r="I29" s="267" t="s">
        <v>106</v>
      </c>
      <c r="K29" s="36"/>
    </row>
    <row r="30" spans="1:13" ht="17.100000000000001" customHeight="1">
      <c r="A30" s="128"/>
      <c r="B30" s="134"/>
      <c r="C30" s="134"/>
      <c r="D30" s="134"/>
      <c r="E30" s="134"/>
      <c r="F30" s="134"/>
      <c r="G30" s="135"/>
      <c r="H30" s="268" t="s">
        <v>19</v>
      </c>
      <c r="I30" s="269" t="s">
        <v>13</v>
      </c>
    </row>
    <row r="31" spans="1:13" ht="17.100000000000001" customHeight="1">
      <c r="A31" s="197" t="s">
        <v>185</v>
      </c>
      <c r="B31" s="129"/>
      <c r="C31" s="134"/>
      <c r="D31" s="134"/>
      <c r="E31" s="134"/>
      <c r="F31" s="134"/>
      <c r="G31" s="138"/>
      <c r="H31" s="270">
        <f>SUM(H15:H26)</f>
        <v>307.42783387593101</v>
      </c>
      <c r="I31" s="271">
        <f>I22</f>
        <v>44965.243888463236</v>
      </c>
    </row>
    <row r="32" spans="1:13" ht="17.100000000000001" customHeight="1" thickBot="1">
      <c r="A32" s="139"/>
      <c r="B32" s="140"/>
      <c r="C32" s="140"/>
      <c r="D32" s="140"/>
      <c r="E32" s="140"/>
      <c r="F32" s="140"/>
      <c r="G32" s="141"/>
      <c r="H32" s="142"/>
      <c r="I32" s="143"/>
    </row>
    <row r="33" spans="1:13" ht="17.100000000000001" customHeight="1" thickBot="1">
      <c r="A33" s="64"/>
      <c r="B33" s="65"/>
      <c r="C33" s="66"/>
      <c r="D33" s="65"/>
      <c r="E33" s="65"/>
      <c r="F33" s="65"/>
      <c r="G33" s="65"/>
      <c r="H33" s="65"/>
      <c r="I33" s="67"/>
    </row>
    <row r="34" spans="1:13" ht="17.100000000000001" customHeight="1">
      <c r="A34" s="69"/>
      <c r="B34" s="69"/>
      <c r="C34" s="69"/>
      <c r="D34" s="69"/>
      <c r="E34" s="69"/>
      <c r="F34" s="69"/>
      <c r="G34" s="69"/>
      <c r="H34" s="69"/>
      <c r="I34" s="69"/>
    </row>
    <row r="35" spans="1:13" s="4" customFormat="1" ht="17.25">
      <c r="A35" s="87" t="s">
        <v>22</v>
      </c>
      <c r="B35" s="80"/>
      <c r="C35" s="80"/>
      <c r="D35" s="80"/>
      <c r="E35" s="80"/>
      <c r="F35" s="80"/>
      <c r="G35" s="80"/>
      <c r="H35" s="256"/>
      <c r="I35" s="256"/>
      <c r="J35" s="293"/>
      <c r="K35"/>
      <c r="L35" s="305"/>
      <c r="M35"/>
    </row>
    <row r="36" spans="1:13" s="4" customFormat="1" ht="17.25">
      <c r="A36" s="352"/>
      <c r="B36" s="352"/>
      <c r="C36" s="352"/>
      <c r="D36" s="352"/>
      <c r="E36" s="352"/>
      <c r="F36" s="352"/>
      <c r="G36" s="80"/>
      <c r="H36" s="256"/>
      <c r="I36" s="256"/>
      <c r="J36" s="293"/>
      <c r="K36"/>
      <c r="L36" s="305"/>
      <c r="M36"/>
    </row>
    <row r="37" spans="1:13" s="4" customFormat="1" ht="18" customHeight="1">
      <c r="A37" s="335">
        <v>40036</v>
      </c>
      <c r="B37" s="353">
        <v>741.85</v>
      </c>
      <c r="C37" s="363">
        <v>2557</v>
      </c>
      <c r="D37" s="367"/>
      <c r="E37" s="358" t="s">
        <v>129</v>
      </c>
      <c r="F37" s="355"/>
      <c r="G37" s="305"/>
      <c r="H37" s="383"/>
      <c r="I37" s="384"/>
      <c r="J37" s="384"/>
      <c r="K37"/>
      <c r="L37"/>
      <c r="M37"/>
    </row>
    <row r="38" spans="1:13" s="4" customFormat="1" ht="18" customHeight="1">
      <c r="A38" s="335">
        <v>40036</v>
      </c>
      <c r="B38" s="353">
        <v>48</v>
      </c>
      <c r="C38" s="354" t="s">
        <v>134</v>
      </c>
      <c r="D38" s="367"/>
      <c r="E38" s="318" t="s">
        <v>123</v>
      </c>
      <c r="F38" s="355"/>
      <c r="G38" s="305"/>
      <c r="H38" s="383"/>
      <c r="I38" s="385"/>
      <c r="J38" s="386"/>
      <c r="K38"/>
      <c r="L38"/>
      <c r="M38"/>
    </row>
    <row r="39" spans="1:13" s="4" customFormat="1" ht="18" customHeight="1">
      <c r="A39" s="335">
        <v>40067</v>
      </c>
      <c r="B39" s="353">
        <v>48</v>
      </c>
      <c r="C39" s="354" t="s">
        <v>134</v>
      </c>
      <c r="D39" s="367"/>
      <c r="E39" s="318" t="s">
        <v>123</v>
      </c>
      <c r="F39" s="355"/>
      <c r="G39" s="305"/>
      <c r="H39" s="383"/>
      <c r="I39" s="385"/>
      <c r="J39" s="386"/>
      <c r="K39"/>
      <c r="L39"/>
      <c r="M39"/>
    </row>
    <row r="40" spans="1:13" s="4" customFormat="1" ht="18" customHeight="1">
      <c r="A40" s="330">
        <v>40080</v>
      </c>
      <c r="B40" s="331">
        <v>174.32</v>
      </c>
      <c r="C40" s="311">
        <v>2581</v>
      </c>
      <c r="D40" s="368"/>
      <c r="E40" s="322" t="s">
        <v>130</v>
      </c>
      <c r="F40" s="355"/>
      <c r="G40" s="305"/>
      <c r="H40" s="383"/>
      <c r="I40" s="385"/>
      <c r="J40" s="384"/>
      <c r="K40"/>
      <c r="L40"/>
      <c r="M40"/>
    </row>
    <row r="41" spans="1:13" s="4" customFormat="1" ht="18" customHeight="1">
      <c r="A41" s="335">
        <v>40099</v>
      </c>
      <c r="B41" s="339">
        <v>48</v>
      </c>
      <c r="C41" s="321" t="str">
        <f>C39</f>
        <v>bank Transfer</v>
      </c>
      <c r="D41" s="369"/>
      <c r="E41" s="318" t="s">
        <v>123</v>
      </c>
      <c r="F41" s="355"/>
      <c r="G41" s="305"/>
      <c r="H41" s="383"/>
      <c r="I41" s="385"/>
      <c r="J41" s="386"/>
      <c r="K41"/>
      <c r="L41"/>
      <c r="M41"/>
    </row>
    <row r="42" spans="1:13" s="4" customFormat="1" ht="18" customHeight="1">
      <c r="A42" s="330">
        <v>40113</v>
      </c>
      <c r="B42" s="331">
        <v>40.43</v>
      </c>
      <c r="C42" s="312" t="s">
        <v>143</v>
      </c>
      <c r="D42" s="370"/>
      <c r="E42" s="322" t="s">
        <v>131</v>
      </c>
      <c r="F42" s="355"/>
      <c r="G42" s="305"/>
      <c r="H42" s="383"/>
      <c r="I42" s="385"/>
      <c r="J42" s="384"/>
      <c r="K42"/>
      <c r="L42"/>
      <c r="M42"/>
    </row>
    <row r="43" spans="1:13" s="4" customFormat="1" ht="18" customHeight="1">
      <c r="A43" s="636">
        <v>40142</v>
      </c>
      <c r="B43" s="637">
        <v>1000</v>
      </c>
      <c r="C43" s="638" t="str">
        <f>C39</f>
        <v>bank Transfer</v>
      </c>
      <c r="D43" s="639"/>
      <c r="E43" s="640" t="s">
        <v>171</v>
      </c>
      <c r="F43" s="641" t="s">
        <v>228</v>
      </c>
      <c r="G43" s="642">
        <v>1</v>
      </c>
      <c r="H43" s="383"/>
      <c r="I43" s="385"/>
      <c r="J43" s="384"/>
      <c r="K43"/>
      <c r="L43"/>
      <c r="M43"/>
    </row>
    <row r="44" spans="1:13" s="4" customFormat="1" ht="18" customHeight="1">
      <c r="A44" s="335">
        <v>40135</v>
      </c>
      <c r="B44" s="339">
        <v>43.33</v>
      </c>
      <c r="C44" s="317" t="str">
        <f>C43</f>
        <v>bank Transfer</v>
      </c>
      <c r="D44" s="371"/>
      <c r="E44" s="322" t="s">
        <v>135</v>
      </c>
      <c r="F44" s="356"/>
      <c r="G44" s="305"/>
      <c r="H44" s="383"/>
      <c r="I44" s="385"/>
      <c r="J44" s="384"/>
      <c r="K44"/>
      <c r="L44"/>
      <c r="M44"/>
    </row>
    <row r="45" spans="1:13" s="4" customFormat="1" ht="18" customHeight="1">
      <c r="A45" s="335">
        <v>40130</v>
      </c>
      <c r="B45" s="339">
        <v>48</v>
      </c>
      <c r="C45" s="321" t="str">
        <f>C43</f>
        <v>bank Transfer</v>
      </c>
      <c r="D45" s="369"/>
      <c r="E45" s="318" t="s">
        <v>123</v>
      </c>
      <c r="F45" s="356"/>
      <c r="G45" s="305"/>
      <c r="H45" s="383"/>
      <c r="I45" s="385"/>
      <c r="J45" s="386"/>
      <c r="K45"/>
      <c r="L45"/>
      <c r="M45"/>
    </row>
    <row r="46" spans="1:13" s="4" customFormat="1" ht="18" customHeight="1">
      <c r="A46" s="332">
        <v>40142</v>
      </c>
      <c r="B46" s="333">
        <v>10000</v>
      </c>
      <c r="C46" s="313">
        <v>2596</v>
      </c>
      <c r="D46" s="372"/>
      <c r="E46" s="322" t="s">
        <v>132</v>
      </c>
      <c r="F46" s="355"/>
      <c r="G46" s="305"/>
      <c r="H46" s="383"/>
      <c r="I46" s="385"/>
      <c r="J46" s="386"/>
      <c r="K46"/>
      <c r="L46"/>
      <c r="M46"/>
    </row>
    <row r="47" spans="1:13" s="4" customFormat="1" ht="18" customHeight="1">
      <c r="A47" s="332">
        <v>40142</v>
      </c>
      <c r="B47" s="333">
        <v>10000</v>
      </c>
      <c r="C47" s="313">
        <v>2597</v>
      </c>
      <c r="D47" s="372"/>
      <c r="E47" s="322" t="s">
        <v>133</v>
      </c>
      <c r="F47" s="355"/>
      <c r="G47" s="305"/>
      <c r="H47" s="383"/>
      <c r="I47" s="385"/>
      <c r="J47" s="386"/>
      <c r="K47"/>
      <c r="L47"/>
      <c r="M47"/>
    </row>
    <row r="48" spans="1:13" s="4" customFormat="1" ht="18" customHeight="1">
      <c r="A48" s="330">
        <v>40142</v>
      </c>
      <c r="B48" s="331">
        <v>40.43</v>
      </c>
      <c r="C48" s="311">
        <v>2602</v>
      </c>
      <c r="D48" s="368"/>
      <c r="E48" s="357" t="s">
        <v>131</v>
      </c>
      <c r="F48" s="356"/>
      <c r="G48" s="305"/>
      <c r="H48" s="383"/>
      <c r="I48" s="385"/>
      <c r="J48" s="386"/>
      <c r="K48"/>
      <c r="L48"/>
      <c r="M48"/>
    </row>
    <row r="49" spans="1:13" s="4" customFormat="1" ht="18" customHeight="1">
      <c r="A49" s="330">
        <v>40150</v>
      </c>
      <c r="B49" s="331">
        <v>2</v>
      </c>
      <c r="C49" s="312" t="str">
        <f>C44</f>
        <v>bank Transfer</v>
      </c>
      <c r="D49" s="370"/>
      <c r="E49" s="322" t="s">
        <v>136</v>
      </c>
      <c r="F49" s="356"/>
      <c r="G49" s="305"/>
      <c r="H49" s="383"/>
      <c r="I49" s="385"/>
      <c r="J49" s="386"/>
      <c r="K49"/>
      <c r="L49"/>
      <c r="M49"/>
    </row>
    <row r="50" spans="1:13" s="4" customFormat="1" ht="18" customHeight="1">
      <c r="A50" s="330">
        <v>40157</v>
      </c>
      <c r="B50" s="331">
        <v>500</v>
      </c>
      <c r="C50" s="312" t="str">
        <f>C49</f>
        <v>bank Transfer</v>
      </c>
      <c r="D50" s="370"/>
      <c r="E50" s="322" t="s">
        <v>137</v>
      </c>
      <c r="F50" s="356"/>
      <c r="G50" s="305"/>
      <c r="H50" s="383"/>
      <c r="I50" s="385"/>
      <c r="J50" s="386"/>
      <c r="K50"/>
      <c r="L50"/>
      <c r="M50"/>
    </row>
    <row r="51" spans="1:13" s="4" customFormat="1" ht="18" customHeight="1">
      <c r="A51" s="335">
        <v>40158</v>
      </c>
      <c r="B51" s="339">
        <v>48</v>
      </c>
      <c r="C51" s="317" t="str">
        <f>C50</f>
        <v>bank Transfer</v>
      </c>
      <c r="D51" s="371"/>
      <c r="E51" s="322" t="str">
        <f>E39</f>
        <v>Chris Watt (SWCG)</v>
      </c>
      <c r="F51" s="356"/>
      <c r="G51" s="305"/>
      <c r="H51" s="383"/>
      <c r="I51" s="385"/>
      <c r="J51" s="386"/>
      <c r="K51"/>
      <c r="L51"/>
      <c r="M51"/>
    </row>
    <row r="52" spans="1:13" s="4" customFormat="1" ht="18" customHeight="1">
      <c r="A52" s="332">
        <v>40168</v>
      </c>
      <c r="B52" s="333">
        <v>40</v>
      </c>
      <c r="C52" s="311" t="str">
        <f>C51</f>
        <v>bank Transfer</v>
      </c>
      <c r="D52" s="368"/>
      <c r="E52" s="322" t="s">
        <v>138</v>
      </c>
      <c r="F52" s="355"/>
      <c r="G52" s="305"/>
      <c r="H52" s="383"/>
      <c r="I52" s="385"/>
      <c r="J52" s="386"/>
      <c r="K52"/>
      <c r="L52"/>
      <c r="M52"/>
    </row>
    <row r="53" spans="1:13" s="4" customFormat="1" ht="18" customHeight="1">
      <c r="A53" s="330">
        <v>40181</v>
      </c>
      <c r="B53" s="331">
        <v>2</v>
      </c>
      <c r="C53" s="312" t="str">
        <f>C49</f>
        <v>bank Transfer</v>
      </c>
      <c r="D53" s="370"/>
      <c r="E53" s="322" t="s">
        <v>136</v>
      </c>
      <c r="F53" s="355"/>
      <c r="G53" s="80"/>
      <c r="H53" s="383"/>
      <c r="I53" s="385"/>
      <c r="J53" s="386"/>
      <c r="K53"/>
      <c r="L53"/>
      <c r="M53"/>
    </row>
    <row r="54" spans="1:13" s="4" customFormat="1" ht="18" customHeight="1">
      <c r="A54" s="335">
        <v>40189</v>
      </c>
      <c r="B54" s="339">
        <v>48</v>
      </c>
      <c r="C54" s="321" t="str">
        <f>C53</f>
        <v>bank Transfer</v>
      </c>
      <c r="D54" s="369"/>
      <c r="E54" s="357" t="str">
        <f>E41</f>
        <v>Chris Watt (SWCG)</v>
      </c>
      <c r="F54" s="299"/>
      <c r="G54" s="80"/>
      <c r="H54" s="383"/>
      <c r="I54" s="385"/>
      <c r="J54" s="386"/>
      <c r="K54"/>
      <c r="L54"/>
      <c r="M54"/>
    </row>
    <row r="55" spans="1:13" s="4" customFormat="1" ht="18" customHeight="1">
      <c r="A55" s="330">
        <v>40199</v>
      </c>
      <c r="B55" s="331">
        <v>40</v>
      </c>
      <c r="C55" s="321" t="str">
        <f>C54</f>
        <v>bank Transfer</v>
      </c>
      <c r="D55" s="369"/>
      <c r="E55" s="322" t="s">
        <v>138</v>
      </c>
      <c r="F55" s="299"/>
      <c r="G55" s="80"/>
      <c r="H55" s="383"/>
      <c r="I55" s="385"/>
      <c r="J55" s="386"/>
      <c r="K55"/>
      <c r="L55"/>
      <c r="M55"/>
    </row>
    <row r="56" spans="1:13" s="4" customFormat="1" ht="18" customHeight="1">
      <c r="A56" s="330">
        <v>40212</v>
      </c>
      <c r="B56" s="331">
        <v>2</v>
      </c>
      <c r="C56" s="312" t="str">
        <f>C52</f>
        <v>bank Transfer</v>
      </c>
      <c r="D56" s="370"/>
      <c r="E56" s="322" t="s">
        <v>136</v>
      </c>
      <c r="F56" s="355"/>
      <c r="G56" s="80"/>
      <c r="H56" s="383"/>
      <c r="I56" s="385"/>
      <c r="J56" s="386"/>
      <c r="K56"/>
      <c r="L56"/>
      <c r="M56"/>
    </row>
    <row r="57" spans="1:13" s="4" customFormat="1" ht="18" customHeight="1">
      <c r="A57" s="330">
        <v>40212</v>
      </c>
      <c r="B57" s="334">
        <v>15</v>
      </c>
      <c r="C57" s="312" t="str">
        <f>C53</f>
        <v>bank Transfer</v>
      </c>
      <c r="D57" s="370"/>
      <c r="E57" s="358" t="s">
        <v>139</v>
      </c>
      <c r="F57" s="299"/>
      <c r="G57" s="80"/>
      <c r="H57" s="383"/>
      <c r="I57" s="385"/>
      <c r="J57" s="386"/>
      <c r="K57"/>
      <c r="L57"/>
      <c r="M57"/>
    </row>
    <row r="58" spans="1:13" s="4" customFormat="1" ht="18" customHeight="1">
      <c r="A58" s="330">
        <v>40212</v>
      </c>
      <c r="B58" s="334">
        <v>300</v>
      </c>
      <c r="C58" s="312" t="s">
        <v>143</v>
      </c>
      <c r="D58" s="370"/>
      <c r="E58" s="322" t="s">
        <v>147</v>
      </c>
      <c r="F58" s="299"/>
      <c r="G58" s="80"/>
      <c r="H58" s="383"/>
      <c r="I58" s="385"/>
      <c r="J58" s="386"/>
      <c r="K58"/>
      <c r="L58"/>
      <c r="M58"/>
    </row>
    <row r="59" spans="1:13" s="4" customFormat="1" ht="18" customHeight="1">
      <c r="A59" s="335">
        <v>40220</v>
      </c>
      <c r="B59" s="339">
        <v>48</v>
      </c>
      <c r="C59" s="321" t="str">
        <f>C57</f>
        <v>bank Transfer</v>
      </c>
      <c r="D59" s="369"/>
      <c r="E59" s="357" t="str">
        <f>E45</f>
        <v>Chris Watt (SWCG)</v>
      </c>
      <c r="F59" s="299"/>
      <c r="G59" s="80"/>
      <c r="H59" s="387"/>
      <c r="I59" s="385"/>
      <c r="J59" s="386"/>
      <c r="K59"/>
      <c r="L59"/>
      <c r="M59"/>
    </row>
    <row r="60" spans="1:13" s="4" customFormat="1" ht="18" customHeight="1">
      <c r="A60" s="330">
        <v>40220</v>
      </c>
      <c r="B60" s="331">
        <v>300</v>
      </c>
      <c r="C60" s="314" t="s">
        <v>143</v>
      </c>
      <c r="D60" s="373"/>
      <c r="E60" s="357" t="s">
        <v>146</v>
      </c>
      <c r="F60" s="299"/>
      <c r="G60" s="80"/>
      <c r="H60" s="387"/>
      <c r="I60" s="385"/>
      <c r="J60" s="386"/>
      <c r="K60"/>
      <c r="L60"/>
      <c r="M60"/>
    </row>
    <row r="61" spans="1:13" s="4" customFormat="1" ht="18" customHeight="1">
      <c r="A61" s="330">
        <v>40221</v>
      </c>
      <c r="B61" s="331">
        <v>100</v>
      </c>
      <c r="C61" s="314" t="s">
        <v>143</v>
      </c>
      <c r="D61" s="373"/>
      <c r="E61" s="357" t="s">
        <v>207</v>
      </c>
      <c r="F61" s="299"/>
      <c r="G61" s="80"/>
      <c r="H61" s="387"/>
      <c r="I61" s="385"/>
      <c r="J61" s="386"/>
      <c r="K61"/>
      <c r="L61"/>
      <c r="M61"/>
    </row>
    <row r="62" spans="1:13" s="4" customFormat="1" ht="18" customHeight="1">
      <c r="A62" s="330">
        <v>40230</v>
      </c>
      <c r="B62" s="331">
        <v>40</v>
      </c>
      <c r="C62" s="311" t="str">
        <f>C59</f>
        <v>bank Transfer</v>
      </c>
      <c r="D62" s="368"/>
      <c r="E62" s="322" t="s">
        <v>138</v>
      </c>
      <c r="F62" s="299"/>
      <c r="G62" s="80"/>
      <c r="H62" s="383"/>
      <c r="I62" s="385"/>
      <c r="J62" s="386"/>
      <c r="K62"/>
      <c r="L62"/>
      <c r="M62"/>
    </row>
    <row r="63" spans="1:13" s="4" customFormat="1" ht="18" customHeight="1">
      <c r="A63" s="335">
        <v>40234</v>
      </c>
      <c r="B63" s="336">
        <v>10</v>
      </c>
      <c r="C63" s="315" t="str">
        <f>C62</f>
        <v>bank Transfer</v>
      </c>
      <c r="D63" s="374"/>
      <c r="E63" s="358" t="s">
        <v>140</v>
      </c>
      <c r="F63" s="299"/>
      <c r="G63" s="80"/>
      <c r="H63" s="387"/>
      <c r="I63" s="385"/>
      <c r="J63" s="386"/>
      <c r="K63"/>
      <c r="L63"/>
      <c r="M63"/>
    </row>
    <row r="64" spans="1:13" s="4" customFormat="1" ht="18" customHeight="1">
      <c r="A64" s="624">
        <v>40237</v>
      </c>
      <c r="B64" s="632">
        <v>500</v>
      </c>
      <c r="C64" s="633" t="s">
        <v>143</v>
      </c>
      <c r="D64" s="634"/>
      <c r="E64" s="627" t="s">
        <v>144</v>
      </c>
      <c r="F64" s="614"/>
      <c r="G64" s="80"/>
      <c r="H64" s="387"/>
      <c r="I64" s="385"/>
      <c r="J64" s="384"/>
      <c r="K64"/>
      <c r="L64"/>
      <c r="M64"/>
    </row>
    <row r="65" spans="1:13" s="4" customFormat="1" ht="18" customHeight="1">
      <c r="A65" s="335">
        <v>40237</v>
      </c>
      <c r="B65" s="336">
        <v>104.29</v>
      </c>
      <c r="C65" s="315" t="str">
        <f>C64</f>
        <v>cheque</v>
      </c>
      <c r="D65" s="374"/>
      <c r="E65" s="364" t="s">
        <v>145</v>
      </c>
      <c r="F65" s="299"/>
      <c r="G65" s="80"/>
      <c r="H65" s="387"/>
      <c r="I65" s="385"/>
      <c r="J65" s="386"/>
      <c r="K65"/>
      <c r="L65"/>
      <c r="M65"/>
    </row>
    <row r="66" spans="1:13" s="4" customFormat="1" ht="18" customHeight="1">
      <c r="A66" s="335">
        <v>40237</v>
      </c>
      <c r="B66" s="336">
        <v>40</v>
      </c>
      <c r="C66" s="315" t="s">
        <v>143</v>
      </c>
      <c r="D66" s="374"/>
      <c r="E66" s="364" t="s">
        <v>88</v>
      </c>
      <c r="F66" s="299"/>
      <c r="G66" s="80"/>
      <c r="H66" s="387"/>
      <c r="I66" s="385"/>
      <c r="J66" s="386"/>
      <c r="K66"/>
      <c r="L66"/>
      <c r="M66"/>
    </row>
    <row r="67" spans="1:13" s="4" customFormat="1" ht="18" customHeight="1">
      <c r="A67" s="624">
        <v>40232</v>
      </c>
      <c r="B67" s="632">
        <v>200</v>
      </c>
      <c r="C67" s="633"/>
      <c r="D67" s="634"/>
      <c r="E67" s="627" t="s">
        <v>142</v>
      </c>
      <c r="F67" s="614"/>
      <c r="G67" s="80"/>
      <c r="H67" s="387"/>
      <c r="I67" s="385"/>
      <c r="J67" s="384"/>
      <c r="K67"/>
      <c r="L67"/>
      <c r="M67"/>
    </row>
    <row r="68" spans="1:13" s="4" customFormat="1" ht="18" customHeight="1">
      <c r="A68" s="337">
        <v>40237</v>
      </c>
      <c r="B68" s="360">
        <v>911.05</v>
      </c>
      <c r="C68" s="361" t="s">
        <v>134</v>
      </c>
      <c r="D68" s="375"/>
      <c r="E68" s="358" t="s">
        <v>198</v>
      </c>
      <c r="F68" s="299"/>
      <c r="G68" s="80"/>
      <c r="H68" s="387"/>
      <c r="I68" s="385"/>
      <c r="J68" s="384"/>
      <c r="K68"/>
      <c r="L68"/>
      <c r="M68"/>
    </row>
    <row r="69" spans="1:13" s="4" customFormat="1" ht="18" customHeight="1">
      <c r="A69" s="330">
        <v>40238</v>
      </c>
      <c r="B69" s="334">
        <v>60</v>
      </c>
      <c r="C69" s="315" t="str">
        <f>C63</f>
        <v>bank Transfer</v>
      </c>
      <c r="D69" s="374"/>
      <c r="E69" s="358" t="s">
        <v>141</v>
      </c>
      <c r="F69" s="299"/>
      <c r="G69" s="80"/>
      <c r="H69" s="387"/>
      <c r="I69" s="385"/>
      <c r="J69" s="386"/>
      <c r="K69"/>
      <c r="L69"/>
      <c r="M69"/>
    </row>
    <row r="70" spans="1:13" s="4" customFormat="1" ht="18" customHeight="1">
      <c r="A70" s="330">
        <v>40240</v>
      </c>
      <c r="B70" s="334">
        <v>15</v>
      </c>
      <c r="C70" s="312" t="str">
        <f>C59</f>
        <v>bank Transfer</v>
      </c>
      <c r="D70" s="370"/>
      <c r="E70" s="358" t="s">
        <v>139</v>
      </c>
      <c r="F70" s="299"/>
      <c r="G70" s="80"/>
      <c r="H70" s="387"/>
      <c r="I70" s="385"/>
      <c r="J70" s="386"/>
      <c r="K70"/>
      <c r="L70"/>
      <c r="M70"/>
    </row>
    <row r="71" spans="1:13" s="4" customFormat="1" ht="18" customHeight="1">
      <c r="A71" s="330">
        <v>40240</v>
      </c>
      <c r="B71" s="331">
        <v>2</v>
      </c>
      <c r="C71" s="312" t="str">
        <f>C62</f>
        <v>bank Transfer</v>
      </c>
      <c r="D71" s="370"/>
      <c r="E71" s="322" t="s">
        <v>136</v>
      </c>
      <c r="F71" s="355"/>
      <c r="G71" s="80"/>
      <c r="H71" s="383"/>
      <c r="I71" s="385"/>
      <c r="J71" s="386"/>
      <c r="K71"/>
      <c r="L71"/>
      <c r="M71"/>
    </row>
    <row r="72" spans="1:13" s="4" customFormat="1" ht="18" customHeight="1">
      <c r="A72" s="335">
        <v>40247</v>
      </c>
      <c r="B72" s="339">
        <v>0</v>
      </c>
      <c r="C72" s="321" t="str">
        <f>C71</f>
        <v>bank Transfer</v>
      </c>
      <c r="D72" s="369"/>
      <c r="E72" s="357">
        <v>0</v>
      </c>
      <c r="F72" s="355"/>
      <c r="G72" s="80"/>
      <c r="H72" s="387"/>
      <c r="I72" s="385"/>
      <c r="J72" s="386"/>
      <c r="K72"/>
      <c r="L72"/>
      <c r="M72"/>
    </row>
    <row r="73" spans="1:13" s="4" customFormat="1" ht="18" customHeight="1">
      <c r="A73" s="330">
        <v>40252</v>
      </c>
      <c r="B73" s="331">
        <v>50</v>
      </c>
      <c r="C73" s="312" t="s">
        <v>134</v>
      </c>
      <c r="D73" s="370"/>
      <c r="E73" s="322" t="s">
        <v>148</v>
      </c>
      <c r="F73" s="355"/>
      <c r="G73" s="87"/>
      <c r="H73" s="383"/>
      <c r="I73" s="385"/>
      <c r="J73" s="386"/>
      <c r="K73"/>
      <c r="L73"/>
      <c r="M73"/>
    </row>
    <row r="74" spans="1:13" s="4" customFormat="1" ht="18" customHeight="1">
      <c r="A74" s="330">
        <v>40259</v>
      </c>
      <c r="B74" s="331">
        <v>40</v>
      </c>
      <c r="C74" s="311" t="str">
        <f>C71</f>
        <v>bank Transfer</v>
      </c>
      <c r="D74" s="368"/>
      <c r="E74" s="322" t="s">
        <v>138</v>
      </c>
      <c r="F74" s="299"/>
      <c r="G74" s="80"/>
      <c r="H74" s="383"/>
      <c r="I74" s="385"/>
      <c r="J74" s="386"/>
      <c r="K74"/>
      <c r="L74"/>
      <c r="M74"/>
    </row>
    <row r="75" spans="1:13" s="4" customFormat="1" ht="18" customHeight="1">
      <c r="A75" s="330">
        <v>40259</v>
      </c>
      <c r="B75" s="331">
        <v>1783.27</v>
      </c>
      <c r="C75" s="314" t="s">
        <v>134</v>
      </c>
      <c r="D75" s="373"/>
      <c r="E75" s="322" t="s">
        <v>199</v>
      </c>
      <c r="F75" s="299"/>
      <c r="G75" s="80"/>
      <c r="H75" s="383"/>
      <c r="I75" s="385"/>
      <c r="J75" s="384"/>
      <c r="K75"/>
      <c r="L75"/>
      <c r="M75"/>
    </row>
    <row r="76" spans="1:13" s="4" customFormat="1" ht="18" customHeight="1">
      <c r="A76" s="340">
        <v>40267</v>
      </c>
      <c r="B76" s="341">
        <v>20</v>
      </c>
      <c r="C76" s="319" t="s">
        <v>134</v>
      </c>
      <c r="D76" s="376"/>
      <c r="E76" s="358" t="s">
        <v>203</v>
      </c>
      <c r="F76" s="299"/>
      <c r="G76" s="80"/>
      <c r="H76" s="387"/>
      <c r="I76" s="385"/>
      <c r="J76" s="384"/>
      <c r="K76"/>
      <c r="L76"/>
      <c r="M76"/>
    </row>
    <row r="77" spans="1:13" s="4" customFormat="1" ht="18" customHeight="1">
      <c r="A77" s="340">
        <v>40267</v>
      </c>
      <c r="B77" s="341">
        <v>10</v>
      </c>
      <c r="C77" s="319" t="s">
        <v>134</v>
      </c>
      <c r="D77" s="376"/>
      <c r="E77" s="358" t="s">
        <v>208</v>
      </c>
      <c r="F77" s="299"/>
      <c r="G77" s="80"/>
      <c r="H77" s="387"/>
      <c r="I77" s="385"/>
      <c r="J77" s="384"/>
      <c r="K77"/>
      <c r="L77"/>
      <c r="M77"/>
    </row>
    <row r="78" spans="1:13" s="4" customFormat="1" ht="18" customHeight="1">
      <c r="A78" s="337">
        <v>40268</v>
      </c>
      <c r="B78" s="338">
        <v>901.51</v>
      </c>
      <c r="C78" s="316" t="s">
        <v>134</v>
      </c>
      <c r="D78" s="377"/>
      <c r="E78" s="362" t="s">
        <v>186</v>
      </c>
      <c r="F78" s="299"/>
      <c r="G78" s="80"/>
      <c r="H78" s="383"/>
      <c r="I78" s="385"/>
      <c r="J78" s="384"/>
      <c r="K78"/>
      <c r="L78"/>
      <c r="M78"/>
    </row>
    <row r="79" spans="1:13" s="4" customFormat="1" ht="18" customHeight="1">
      <c r="A79" s="335">
        <v>40268</v>
      </c>
      <c r="B79" s="339">
        <v>131.44</v>
      </c>
      <c r="C79" s="317" t="s">
        <v>143</v>
      </c>
      <c r="D79" s="371"/>
      <c r="E79" s="322" t="s">
        <v>145</v>
      </c>
      <c r="F79" s="299"/>
      <c r="G79" s="87"/>
      <c r="H79" s="383"/>
      <c r="I79" s="385"/>
      <c r="J79" s="386"/>
      <c r="K79"/>
      <c r="L79"/>
      <c r="M79"/>
    </row>
    <row r="80" spans="1:13" s="4" customFormat="1" ht="18" customHeight="1">
      <c r="A80" s="643">
        <v>40255</v>
      </c>
      <c r="B80" s="644">
        <v>1000</v>
      </c>
      <c r="C80" s="645" t="s">
        <v>134</v>
      </c>
      <c r="D80" s="646"/>
      <c r="E80" s="640" t="s">
        <v>231</v>
      </c>
      <c r="F80" s="647"/>
      <c r="G80" s="648">
        <v>2</v>
      </c>
      <c r="H80" s="383"/>
      <c r="I80" s="385"/>
      <c r="J80" s="384"/>
      <c r="K80"/>
      <c r="L80"/>
      <c r="M80"/>
    </row>
    <row r="81" spans="1:13" s="4" customFormat="1" ht="18" customHeight="1">
      <c r="A81" s="340">
        <v>40267</v>
      </c>
      <c r="B81" s="341">
        <v>10</v>
      </c>
      <c r="C81" s="319" t="s">
        <v>134</v>
      </c>
      <c r="D81" s="376"/>
      <c r="E81" s="358" t="s">
        <v>140</v>
      </c>
      <c r="F81" s="299"/>
      <c r="G81" s="80"/>
      <c r="H81" s="387"/>
      <c r="I81" s="385"/>
      <c r="J81" s="386"/>
      <c r="K81"/>
      <c r="L81"/>
      <c r="M81"/>
    </row>
    <row r="82" spans="1:13" s="4" customFormat="1" ht="18" customHeight="1">
      <c r="A82" s="335">
        <v>40269</v>
      </c>
      <c r="B82" s="339">
        <v>60</v>
      </c>
      <c r="C82" s="317" t="str">
        <f>C78</f>
        <v>bank Transfer</v>
      </c>
      <c r="D82" s="371"/>
      <c r="E82" s="358" t="s">
        <v>141</v>
      </c>
      <c r="F82" s="299"/>
      <c r="G82" s="80"/>
      <c r="H82" s="387"/>
      <c r="I82" s="385"/>
      <c r="J82" s="386"/>
      <c r="K82"/>
      <c r="L82"/>
      <c r="M82"/>
    </row>
    <row r="83" spans="1:13" s="4" customFormat="1" ht="18" customHeight="1">
      <c r="A83" s="335">
        <v>40286</v>
      </c>
      <c r="B83" s="339">
        <v>10000</v>
      </c>
      <c r="C83" s="317" t="s">
        <v>143</v>
      </c>
      <c r="D83" s="371"/>
      <c r="E83" s="365" t="s">
        <v>133</v>
      </c>
      <c r="F83" s="299"/>
      <c r="G83" s="80"/>
      <c r="H83" s="387"/>
      <c r="I83" s="385"/>
      <c r="J83" s="386"/>
      <c r="K83"/>
      <c r="L83"/>
      <c r="M83"/>
    </row>
    <row r="84" spans="1:13" s="4" customFormat="1" ht="18" customHeight="1">
      <c r="A84" s="325">
        <v>40286</v>
      </c>
      <c r="B84" s="326">
        <v>300</v>
      </c>
      <c r="C84" s="324" t="s">
        <v>143</v>
      </c>
      <c r="D84" s="378"/>
      <c r="E84" s="298" t="s">
        <v>187</v>
      </c>
      <c r="F84" s="299"/>
      <c r="G84" s="80"/>
      <c r="H84" s="387"/>
      <c r="I84" s="385"/>
      <c r="J84" s="386"/>
      <c r="K84"/>
      <c r="L84"/>
      <c r="M84"/>
    </row>
    <row r="85" spans="1:13" s="4" customFormat="1" ht="18" customHeight="1">
      <c r="A85" s="327">
        <v>40288</v>
      </c>
      <c r="B85" s="328">
        <v>201</v>
      </c>
      <c r="C85" s="297" t="s">
        <v>143</v>
      </c>
      <c r="D85" s="348"/>
      <c r="E85" s="298" t="s">
        <v>188</v>
      </c>
      <c r="F85" s="299"/>
      <c r="G85" s="80"/>
      <c r="H85" s="387"/>
      <c r="I85" s="385"/>
      <c r="J85" s="386"/>
      <c r="K85"/>
      <c r="L85"/>
      <c r="M85"/>
    </row>
    <row r="86" spans="1:13" s="4" customFormat="1" ht="18" customHeight="1">
      <c r="A86" s="325">
        <v>40288</v>
      </c>
      <c r="B86" s="326">
        <v>300</v>
      </c>
      <c r="C86" s="324" t="s">
        <v>143</v>
      </c>
      <c r="D86" s="378"/>
      <c r="E86" s="298" t="str">
        <f>E58</f>
        <v>DM Harland</v>
      </c>
      <c r="F86" s="299"/>
      <c r="G86" s="80"/>
      <c r="H86" s="387"/>
      <c r="I86" s="385"/>
      <c r="J86" s="386"/>
      <c r="K86"/>
      <c r="L86"/>
      <c r="M86"/>
    </row>
    <row r="87" spans="1:13" s="4" customFormat="1" ht="18" customHeight="1">
      <c r="A87" s="327">
        <v>40289</v>
      </c>
      <c r="B87" s="328">
        <v>300</v>
      </c>
      <c r="C87" s="297" t="s">
        <v>134</v>
      </c>
      <c r="D87" s="348"/>
      <c r="E87" s="298" t="s">
        <v>189</v>
      </c>
      <c r="F87" s="355"/>
      <c r="G87" s="80"/>
      <c r="H87" s="387"/>
      <c r="I87" s="385"/>
      <c r="J87" s="384"/>
      <c r="K87"/>
      <c r="L87"/>
      <c r="M87"/>
    </row>
    <row r="88" spans="1:13" s="4" customFormat="1" ht="18" customHeight="1">
      <c r="A88" s="340">
        <v>40298</v>
      </c>
      <c r="B88" s="341">
        <v>0</v>
      </c>
      <c r="C88" s="319" t="s">
        <v>134</v>
      </c>
      <c r="D88" s="376"/>
      <c r="E88" s="357">
        <f>E72</f>
        <v>0</v>
      </c>
      <c r="F88" s="299"/>
      <c r="G88" s="80"/>
      <c r="H88" s="387"/>
      <c r="I88" s="385"/>
      <c r="J88" s="386"/>
      <c r="K88"/>
      <c r="L88"/>
      <c r="M88"/>
    </row>
    <row r="89" spans="1:13" s="4" customFormat="1" ht="18" customHeight="1">
      <c r="A89" s="340">
        <v>40298</v>
      </c>
      <c r="B89" s="341">
        <v>2</v>
      </c>
      <c r="C89" s="319" t="s">
        <v>134</v>
      </c>
      <c r="D89" s="376"/>
      <c r="E89" s="322" t="s">
        <v>136</v>
      </c>
      <c r="F89" s="299"/>
      <c r="G89" s="80"/>
      <c r="H89" s="387"/>
      <c r="I89" s="385"/>
      <c r="J89" s="386"/>
      <c r="K89"/>
      <c r="L89"/>
      <c r="M89"/>
    </row>
    <row r="90" spans="1:13" s="4" customFormat="1" ht="18" customHeight="1">
      <c r="A90" s="628">
        <v>40298</v>
      </c>
      <c r="B90" s="629">
        <v>500</v>
      </c>
      <c r="C90" s="630" t="s">
        <v>143</v>
      </c>
      <c r="D90" s="631"/>
      <c r="E90" s="627" t="s">
        <v>191</v>
      </c>
      <c r="F90" s="614"/>
      <c r="G90" s="80"/>
      <c r="H90" s="387"/>
      <c r="I90" s="385"/>
      <c r="J90" s="386"/>
      <c r="K90"/>
      <c r="L90"/>
      <c r="M90"/>
    </row>
    <row r="91" spans="1:13" s="4" customFormat="1" ht="18" customHeight="1">
      <c r="A91" s="340">
        <v>40298</v>
      </c>
      <c r="B91" s="341">
        <v>60</v>
      </c>
      <c r="C91" s="319" t="s">
        <v>134</v>
      </c>
      <c r="D91" s="376"/>
      <c r="E91" s="358" t="s">
        <v>141</v>
      </c>
      <c r="F91" s="299"/>
      <c r="G91" s="80"/>
      <c r="H91" s="387"/>
      <c r="I91" s="385"/>
      <c r="J91" s="386"/>
      <c r="K91"/>
      <c r="L91"/>
      <c r="M91"/>
    </row>
    <row r="92" spans="1:13" s="4" customFormat="1" ht="18" customHeight="1">
      <c r="A92" s="340">
        <v>40298</v>
      </c>
      <c r="B92" s="341">
        <v>50</v>
      </c>
      <c r="C92" s="319" t="s">
        <v>134</v>
      </c>
      <c r="D92" s="376"/>
      <c r="E92" s="358" t="s">
        <v>202</v>
      </c>
      <c r="F92" s="299"/>
      <c r="G92" s="80"/>
      <c r="H92" s="387"/>
      <c r="I92" s="385"/>
      <c r="J92" s="386"/>
      <c r="K92"/>
      <c r="L92"/>
      <c r="M92"/>
    </row>
    <row r="93" spans="1:13" s="4" customFormat="1" ht="18" customHeight="1">
      <c r="A93" s="628">
        <v>40298</v>
      </c>
      <c r="B93" s="629">
        <v>35</v>
      </c>
      <c r="C93" s="630" t="s">
        <v>134</v>
      </c>
      <c r="D93" s="631"/>
      <c r="E93" s="627" t="s">
        <v>227</v>
      </c>
      <c r="F93" s="614"/>
      <c r="G93" s="588"/>
      <c r="H93" s="635"/>
      <c r="I93" s="385"/>
      <c r="J93" s="386"/>
      <c r="K93"/>
      <c r="L93"/>
      <c r="M93"/>
    </row>
    <row r="94" spans="1:13" s="4" customFormat="1" ht="18" customHeight="1">
      <c r="A94" s="340">
        <v>40298</v>
      </c>
      <c r="B94" s="341">
        <v>30</v>
      </c>
      <c r="C94" s="319" t="s">
        <v>134</v>
      </c>
      <c r="D94" s="376"/>
      <c r="E94" s="358" t="s">
        <v>173</v>
      </c>
      <c r="F94" s="299"/>
      <c r="G94" s="80"/>
      <c r="H94" s="387"/>
      <c r="I94" s="385"/>
      <c r="J94" s="386"/>
      <c r="K94"/>
      <c r="L94"/>
      <c r="M94"/>
    </row>
    <row r="95" spans="1:13" s="4" customFormat="1" ht="18" customHeight="1">
      <c r="A95" s="340">
        <v>40298</v>
      </c>
      <c r="B95" s="341">
        <v>15</v>
      </c>
      <c r="C95" s="319" t="s">
        <v>134</v>
      </c>
      <c r="D95" s="376"/>
      <c r="E95" s="358" t="s">
        <v>139</v>
      </c>
      <c r="F95" s="299"/>
      <c r="G95" s="80"/>
      <c r="H95" s="387"/>
      <c r="I95" s="385"/>
      <c r="J95" s="386"/>
      <c r="K95"/>
      <c r="L95"/>
      <c r="M95"/>
    </row>
    <row r="96" spans="1:13" s="4" customFormat="1" ht="18" customHeight="1">
      <c r="A96" s="342">
        <v>40298</v>
      </c>
      <c r="B96" s="343">
        <v>637.73</v>
      </c>
      <c r="C96" s="320" t="s">
        <v>134</v>
      </c>
      <c r="D96" s="379"/>
      <c r="E96" s="358" t="s">
        <v>186</v>
      </c>
      <c r="F96" s="299"/>
      <c r="G96" s="80"/>
      <c r="H96" s="387"/>
      <c r="I96" s="385"/>
      <c r="J96" s="386"/>
      <c r="K96"/>
      <c r="L96"/>
      <c r="M96"/>
    </row>
    <row r="97" spans="1:13" s="4" customFormat="1" ht="18" customHeight="1">
      <c r="A97" s="342">
        <v>40298</v>
      </c>
      <c r="B97" s="343">
        <v>140</v>
      </c>
      <c r="C97" s="320" t="s">
        <v>134</v>
      </c>
      <c r="D97" s="379"/>
      <c r="E97" s="358" t="s">
        <v>190</v>
      </c>
      <c r="F97" s="299"/>
      <c r="G97" s="80"/>
      <c r="H97" s="387"/>
      <c r="I97" s="385"/>
      <c r="J97" s="386"/>
      <c r="K97"/>
      <c r="L97"/>
      <c r="M97"/>
    </row>
    <row r="98" spans="1:13" s="4" customFormat="1" ht="18" customHeight="1">
      <c r="A98" s="340">
        <v>40298</v>
      </c>
      <c r="B98" s="341">
        <v>20</v>
      </c>
      <c r="C98" s="319" t="s">
        <v>134</v>
      </c>
      <c r="D98" s="376"/>
      <c r="E98" s="358" t="s">
        <v>204</v>
      </c>
      <c r="F98" s="299"/>
      <c r="G98" s="80"/>
      <c r="H98" s="387"/>
      <c r="I98" s="385"/>
      <c r="J98" s="386"/>
      <c r="K98"/>
      <c r="L98"/>
      <c r="M98"/>
    </row>
    <row r="99" spans="1:13" s="4" customFormat="1" ht="18" customHeight="1">
      <c r="A99" s="330">
        <v>40313</v>
      </c>
      <c r="B99" s="331">
        <v>50</v>
      </c>
      <c r="C99" s="312" t="s">
        <v>134</v>
      </c>
      <c r="D99" s="370"/>
      <c r="E99" s="322" t="s">
        <v>148</v>
      </c>
      <c r="F99" s="355"/>
      <c r="G99" s="80"/>
      <c r="H99" s="383"/>
      <c r="I99" s="385"/>
      <c r="J99" s="386"/>
      <c r="K99"/>
      <c r="L99"/>
      <c r="M99"/>
    </row>
    <row r="100" spans="1:13" s="4" customFormat="1" ht="18" customHeight="1">
      <c r="A100" s="327">
        <v>40323</v>
      </c>
      <c r="B100" s="329">
        <v>100</v>
      </c>
      <c r="C100" s="300" t="s">
        <v>143</v>
      </c>
      <c r="D100" s="348"/>
      <c r="E100" s="301" t="s">
        <v>192</v>
      </c>
      <c r="F100" s="299"/>
      <c r="G100" s="80"/>
      <c r="H100" s="387"/>
      <c r="I100" s="385"/>
      <c r="J100" s="386"/>
      <c r="K100"/>
      <c r="L100"/>
      <c r="M100"/>
    </row>
    <row r="101" spans="1:13" s="4" customFormat="1" ht="18" customHeight="1">
      <c r="A101" s="340">
        <v>40328</v>
      </c>
      <c r="B101" s="341">
        <v>0</v>
      </c>
      <c r="C101" s="319" t="s">
        <v>134</v>
      </c>
      <c r="D101" s="376"/>
      <c r="E101" s="357">
        <v>0</v>
      </c>
      <c r="F101" s="299"/>
      <c r="G101" s="80"/>
      <c r="H101" s="387"/>
      <c r="I101" s="385"/>
      <c r="J101" s="386"/>
      <c r="K101"/>
      <c r="L101"/>
      <c r="M101"/>
    </row>
    <row r="102" spans="1:13" s="4" customFormat="1" ht="18" customHeight="1">
      <c r="A102" s="340">
        <v>40328</v>
      </c>
      <c r="B102" s="341">
        <v>40</v>
      </c>
      <c r="C102" s="319" t="s">
        <v>134</v>
      </c>
      <c r="D102" s="376"/>
      <c r="E102" s="322" t="s">
        <v>138</v>
      </c>
      <c r="F102" s="299"/>
      <c r="G102" s="80"/>
      <c r="H102" s="387"/>
      <c r="I102" s="385"/>
      <c r="J102" s="386"/>
      <c r="K102"/>
      <c r="L102"/>
      <c r="M102"/>
    </row>
    <row r="103" spans="1:13" s="4" customFormat="1" ht="18" customHeight="1">
      <c r="A103" s="340">
        <v>40328</v>
      </c>
      <c r="B103" s="341">
        <v>10</v>
      </c>
      <c r="C103" s="319" t="s">
        <v>134</v>
      </c>
      <c r="D103" s="376"/>
      <c r="E103" s="358" t="s">
        <v>140</v>
      </c>
      <c r="F103" s="299"/>
      <c r="G103" s="80"/>
      <c r="H103" s="387"/>
      <c r="I103" s="385"/>
      <c r="J103" s="386"/>
      <c r="K103"/>
      <c r="L103"/>
      <c r="M103"/>
    </row>
    <row r="104" spans="1:13" s="4" customFormat="1" ht="18" customHeight="1">
      <c r="A104" s="340">
        <v>40328</v>
      </c>
      <c r="B104" s="341">
        <v>15</v>
      </c>
      <c r="C104" s="319" t="s">
        <v>134</v>
      </c>
      <c r="D104" s="376"/>
      <c r="E104" s="358" t="s">
        <v>139</v>
      </c>
      <c r="F104" s="299"/>
      <c r="G104" s="80"/>
      <c r="H104" s="387"/>
      <c r="I104" s="385"/>
      <c r="J104" s="386"/>
      <c r="K104"/>
      <c r="L104"/>
      <c r="M104"/>
    </row>
    <row r="105" spans="1:13" s="4" customFormat="1" ht="18" customHeight="1">
      <c r="A105" s="649">
        <v>40328</v>
      </c>
      <c r="B105" s="650">
        <v>290</v>
      </c>
      <c r="C105" s="651" t="s">
        <v>134</v>
      </c>
      <c r="D105" s="652"/>
      <c r="E105" s="653" t="s">
        <v>230</v>
      </c>
      <c r="F105" s="654"/>
      <c r="G105" s="655">
        <v>3</v>
      </c>
      <c r="H105" s="388"/>
      <c r="I105" s="385"/>
      <c r="J105" s="384"/>
      <c r="K105"/>
      <c r="L105"/>
      <c r="M105"/>
    </row>
    <row r="106" spans="1:13" s="4" customFormat="1" ht="18" customHeight="1">
      <c r="A106" s="340">
        <v>40328</v>
      </c>
      <c r="B106" s="341">
        <v>414</v>
      </c>
      <c r="C106" s="319" t="s">
        <v>134</v>
      </c>
      <c r="D106" s="376"/>
      <c r="E106" s="358" t="s">
        <v>175</v>
      </c>
      <c r="F106" s="299"/>
      <c r="G106" s="87"/>
      <c r="H106" s="387"/>
      <c r="I106" s="385"/>
      <c r="J106" s="384"/>
      <c r="K106"/>
      <c r="L106"/>
      <c r="M106"/>
    </row>
    <row r="107" spans="1:13" s="4" customFormat="1" ht="18" customHeight="1">
      <c r="A107" s="628">
        <v>40328</v>
      </c>
      <c r="B107" s="629">
        <v>35</v>
      </c>
      <c r="C107" s="630" t="s">
        <v>134</v>
      </c>
      <c r="D107" s="631"/>
      <c r="E107" s="627" t="s">
        <v>176</v>
      </c>
      <c r="F107" s="614"/>
      <c r="G107" s="588"/>
      <c r="H107" s="635"/>
      <c r="I107" s="385"/>
      <c r="J107" s="384"/>
      <c r="K107"/>
      <c r="L107"/>
      <c r="M107"/>
    </row>
    <row r="108" spans="1:13" s="4" customFormat="1" ht="18" customHeight="1">
      <c r="A108" s="628">
        <v>40328</v>
      </c>
      <c r="B108" s="629">
        <v>550</v>
      </c>
      <c r="C108" s="630" t="s">
        <v>143</v>
      </c>
      <c r="D108" s="631"/>
      <c r="E108" s="627" t="s">
        <v>193</v>
      </c>
      <c r="F108" s="614"/>
      <c r="G108" s="80"/>
      <c r="H108" s="387"/>
      <c r="I108" s="385"/>
      <c r="J108" s="384"/>
      <c r="K108"/>
      <c r="L108"/>
      <c r="M108"/>
    </row>
    <row r="109" spans="1:13" s="4" customFormat="1" ht="18" customHeight="1">
      <c r="A109" s="342">
        <v>40328</v>
      </c>
      <c r="B109" s="343">
        <v>358.9</v>
      </c>
      <c r="C109" s="320" t="s">
        <v>134</v>
      </c>
      <c r="D109" s="379"/>
      <c r="E109" s="359" t="s">
        <v>211</v>
      </c>
      <c r="F109" s="351"/>
      <c r="G109" s="80"/>
      <c r="H109" s="387"/>
      <c r="I109" s="385"/>
      <c r="J109" s="384"/>
      <c r="K109"/>
      <c r="L109"/>
      <c r="M109"/>
    </row>
    <row r="110" spans="1:13" s="4" customFormat="1" ht="18" customHeight="1">
      <c r="A110" s="342">
        <v>40328</v>
      </c>
      <c r="B110" s="343">
        <v>286.27999999999997</v>
      </c>
      <c r="C110" s="320" t="s">
        <v>134</v>
      </c>
      <c r="D110" s="379"/>
      <c r="E110" s="359" t="s">
        <v>186</v>
      </c>
      <c r="F110" s="351"/>
      <c r="G110" s="80"/>
      <c r="H110" s="387"/>
      <c r="I110" s="385"/>
      <c r="J110" s="384"/>
      <c r="K110"/>
      <c r="L110"/>
      <c r="M110"/>
    </row>
    <row r="111" spans="1:13" s="4" customFormat="1" ht="18" customHeight="1">
      <c r="A111" s="340">
        <v>40328</v>
      </c>
      <c r="B111" s="341">
        <v>20</v>
      </c>
      <c r="C111" s="319" t="s">
        <v>134</v>
      </c>
      <c r="D111" s="376"/>
      <c r="E111" s="358" t="s">
        <v>204</v>
      </c>
      <c r="F111" s="299"/>
      <c r="G111" s="80"/>
      <c r="H111" s="387"/>
      <c r="I111" s="385"/>
      <c r="J111" s="386"/>
      <c r="K111"/>
      <c r="L111"/>
      <c r="M111"/>
    </row>
    <row r="112" spans="1:13" s="4" customFormat="1" ht="18" customHeight="1">
      <c r="A112" s="344">
        <v>40328</v>
      </c>
      <c r="B112" s="345">
        <v>3</v>
      </c>
      <c r="C112" s="323" t="s">
        <v>134</v>
      </c>
      <c r="D112" s="380"/>
      <c r="E112" s="358" t="s">
        <v>206</v>
      </c>
      <c r="F112" s="299"/>
      <c r="G112" s="80"/>
      <c r="H112" s="387"/>
      <c r="I112" s="385"/>
      <c r="J112" s="386"/>
      <c r="K112"/>
      <c r="L112"/>
      <c r="M112"/>
    </row>
    <row r="113" spans="1:13" s="4" customFormat="1" ht="18" customHeight="1">
      <c r="A113" s="340">
        <v>40328</v>
      </c>
      <c r="B113" s="341">
        <v>20</v>
      </c>
      <c r="C113" s="319" t="s">
        <v>134</v>
      </c>
      <c r="D113" s="376"/>
      <c r="E113" s="358" t="s">
        <v>204</v>
      </c>
      <c r="F113" s="299"/>
      <c r="G113" s="87"/>
      <c r="H113" s="387"/>
      <c r="I113" s="385"/>
      <c r="J113" s="386"/>
      <c r="K113"/>
      <c r="L113"/>
      <c r="M113"/>
    </row>
    <row r="114" spans="1:13" s="4" customFormat="1" ht="18" customHeight="1">
      <c r="A114" s="340">
        <v>40328</v>
      </c>
      <c r="B114" s="341">
        <v>2</v>
      </c>
      <c r="C114" s="319" t="s">
        <v>134</v>
      </c>
      <c r="D114" s="376"/>
      <c r="E114" s="322" t="s">
        <v>136</v>
      </c>
      <c r="F114" s="299"/>
      <c r="G114" s="80"/>
      <c r="H114" s="387"/>
      <c r="I114" s="385"/>
      <c r="J114" s="386"/>
      <c r="K114"/>
      <c r="L114"/>
      <c r="M114"/>
    </row>
    <row r="115" spans="1:13" s="4" customFormat="1" ht="18" customHeight="1">
      <c r="A115" s="340">
        <v>40359</v>
      </c>
      <c r="B115" s="341">
        <v>0</v>
      </c>
      <c r="C115" s="319" t="s">
        <v>134</v>
      </c>
      <c r="D115" s="376"/>
      <c r="E115" s="357">
        <v>0</v>
      </c>
      <c r="F115" s="299"/>
      <c r="G115" s="80"/>
      <c r="H115" s="387"/>
      <c r="I115" s="385"/>
      <c r="J115" s="386"/>
      <c r="K115"/>
      <c r="L115"/>
      <c r="M115"/>
    </row>
    <row r="116" spans="1:13" s="4" customFormat="1" ht="18" customHeight="1">
      <c r="A116" s="340">
        <v>40359</v>
      </c>
      <c r="B116" s="341">
        <v>10</v>
      </c>
      <c r="C116" s="319" t="s">
        <v>134</v>
      </c>
      <c r="D116" s="376"/>
      <c r="E116" s="358" t="s">
        <v>140</v>
      </c>
      <c r="F116" s="299"/>
      <c r="G116" s="80"/>
      <c r="H116" s="387"/>
      <c r="I116" s="385"/>
      <c r="J116" s="386"/>
      <c r="K116"/>
      <c r="L116"/>
      <c r="M116"/>
    </row>
    <row r="117" spans="1:13" s="4" customFormat="1" ht="18" customHeight="1">
      <c r="A117" s="340">
        <v>40330</v>
      </c>
      <c r="B117" s="341">
        <v>60</v>
      </c>
      <c r="C117" s="319" t="s">
        <v>134</v>
      </c>
      <c r="D117" s="376"/>
      <c r="E117" s="358" t="s">
        <v>141</v>
      </c>
      <c r="F117" s="299"/>
      <c r="G117" s="80"/>
      <c r="H117" s="387"/>
      <c r="I117" s="385"/>
      <c r="J117" s="386"/>
      <c r="K117"/>
      <c r="L117"/>
      <c r="M117"/>
    </row>
    <row r="118" spans="1:13" s="4" customFormat="1" ht="18" customHeight="1">
      <c r="A118" s="624">
        <v>40351</v>
      </c>
      <c r="B118" s="632">
        <v>314.77999999999997</v>
      </c>
      <c r="C118" s="625" t="s">
        <v>143</v>
      </c>
      <c r="D118" s="626"/>
      <c r="E118" s="627" t="s">
        <v>195</v>
      </c>
      <c r="F118" s="614"/>
      <c r="G118" s="87"/>
      <c r="H118" s="387"/>
      <c r="I118" s="385"/>
      <c r="J118" s="384"/>
      <c r="K118"/>
      <c r="L118"/>
      <c r="M118"/>
    </row>
    <row r="119" spans="1:13" s="4" customFormat="1" ht="18" customHeight="1">
      <c r="A119" s="624">
        <v>40351</v>
      </c>
      <c r="B119" s="632">
        <v>72.5</v>
      </c>
      <c r="C119" s="625" t="s">
        <v>143</v>
      </c>
      <c r="D119" s="626"/>
      <c r="E119" s="627" t="s">
        <v>196</v>
      </c>
      <c r="F119" s="614"/>
      <c r="G119" s="87"/>
      <c r="H119" s="387"/>
      <c r="I119" s="385"/>
      <c r="J119" s="384"/>
      <c r="K119"/>
      <c r="L119"/>
      <c r="M119"/>
    </row>
    <row r="120" spans="1:13" s="4" customFormat="1" ht="18" customHeight="1">
      <c r="A120" s="340">
        <v>40359</v>
      </c>
      <c r="B120" s="341">
        <v>2</v>
      </c>
      <c r="C120" s="319" t="s">
        <v>134</v>
      </c>
      <c r="D120" s="376"/>
      <c r="E120" s="322" t="s">
        <v>136</v>
      </c>
      <c r="F120" s="299"/>
      <c r="G120" s="80"/>
      <c r="H120" s="387"/>
      <c r="I120" s="385"/>
      <c r="J120" s="386"/>
      <c r="K120"/>
      <c r="L120"/>
      <c r="M120"/>
    </row>
    <row r="121" spans="1:13" s="4" customFormat="1" ht="18" customHeight="1">
      <c r="A121" s="628">
        <v>40359</v>
      </c>
      <c r="B121" s="629">
        <v>50</v>
      </c>
      <c r="C121" s="630" t="s">
        <v>134</v>
      </c>
      <c r="D121" s="631"/>
      <c r="E121" s="627" t="s">
        <v>177</v>
      </c>
      <c r="F121" s="614"/>
      <c r="G121" s="80"/>
      <c r="H121" s="387"/>
      <c r="I121" s="385"/>
      <c r="J121" s="384"/>
      <c r="K121"/>
      <c r="L121"/>
      <c r="M121"/>
    </row>
    <row r="122" spans="1:13" s="4" customFormat="1" ht="18" customHeight="1">
      <c r="A122" s="344">
        <v>40359</v>
      </c>
      <c r="B122" s="345">
        <v>3</v>
      </c>
      <c r="C122" s="323" t="s">
        <v>134</v>
      </c>
      <c r="D122" s="380"/>
      <c r="E122" s="358" t="s">
        <v>216</v>
      </c>
      <c r="F122" s="299"/>
      <c r="G122" s="80"/>
      <c r="H122" s="387"/>
      <c r="I122" s="385"/>
      <c r="J122" s="386"/>
      <c r="K122"/>
      <c r="L122"/>
      <c r="M122"/>
    </row>
    <row r="123" spans="1:13" s="4" customFormat="1" ht="18" customHeight="1">
      <c r="A123" s="340">
        <v>40359</v>
      </c>
      <c r="B123" s="341">
        <v>50</v>
      </c>
      <c r="C123" s="319" t="s">
        <v>134</v>
      </c>
      <c r="D123" s="376"/>
      <c r="E123" s="358" t="s">
        <v>201</v>
      </c>
      <c r="F123" s="299"/>
      <c r="G123" s="80"/>
      <c r="H123" s="387"/>
      <c r="I123" s="385"/>
      <c r="J123" s="386"/>
      <c r="K123"/>
      <c r="L123"/>
      <c r="M123"/>
    </row>
    <row r="124" spans="1:13" s="4" customFormat="1" ht="18" customHeight="1">
      <c r="A124" s="340">
        <v>40359</v>
      </c>
      <c r="B124" s="341">
        <v>50</v>
      </c>
      <c r="C124" s="319" t="s">
        <v>134</v>
      </c>
      <c r="D124" s="376"/>
      <c r="E124" s="358" t="s">
        <v>178</v>
      </c>
      <c r="F124" s="299"/>
      <c r="G124" s="80"/>
      <c r="H124" s="387"/>
      <c r="I124" s="385"/>
      <c r="J124" s="386"/>
      <c r="K124"/>
      <c r="L124"/>
      <c r="M124"/>
    </row>
    <row r="125" spans="1:13" s="4" customFormat="1" ht="18" customHeight="1">
      <c r="A125" s="340">
        <v>40359</v>
      </c>
      <c r="B125" s="341">
        <v>50</v>
      </c>
      <c r="C125" s="319" t="s">
        <v>134</v>
      </c>
      <c r="D125" s="376"/>
      <c r="E125" s="322" t="s">
        <v>148</v>
      </c>
      <c r="F125" s="299"/>
      <c r="G125" s="80"/>
      <c r="H125" s="383"/>
      <c r="I125" s="385"/>
      <c r="J125" s="386"/>
      <c r="K125"/>
      <c r="L125"/>
      <c r="M125"/>
    </row>
    <row r="126" spans="1:13" s="4" customFormat="1" ht="18" customHeight="1">
      <c r="A126" s="628">
        <v>40354</v>
      </c>
      <c r="B126" s="629">
        <v>222</v>
      </c>
      <c r="C126" s="630" t="s">
        <v>134</v>
      </c>
      <c r="D126" s="631"/>
      <c r="E126" s="627" t="s">
        <v>179</v>
      </c>
      <c r="F126" s="614"/>
      <c r="G126" s="87"/>
      <c r="H126" s="387"/>
      <c r="I126" s="385"/>
      <c r="J126" s="386"/>
      <c r="K126"/>
      <c r="L126"/>
      <c r="M126"/>
    </row>
    <row r="127" spans="1:13" s="4" customFormat="1" ht="18" customHeight="1">
      <c r="A127" s="340">
        <v>40359</v>
      </c>
      <c r="B127" s="341">
        <v>20</v>
      </c>
      <c r="C127" s="319" t="s">
        <v>134</v>
      </c>
      <c r="D127" s="376"/>
      <c r="E127" s="358" t="s">
        <v>180</v>
      </c>
      <c r="F127" s="299"/>
      <c r="G127" s="80"/>
      <c r="H127" s="387"/>
      <c r="I127" s="385"/>
      <c r="J127" s="386"/>
      <c r="K127"/>
      <c r="L127"/>
      <c r="M127"/>
    </row>
    <row r="128" spans="1:13" s="4" customFormat="1" ht="18" customHeight="1">
      <c r="A128" s="340">
        <v>40359</v>
      </c>
      <c r="B128" s="341">
        <v>40</v>
      </c>
      <c r="C128" s="319" t="s">
        <v>134</v>
      </c>
      <c r="D128" s="376"/>
      <c r="E128" s="322" t="s">
        <v>138</v>
      </c>
      <c r="F128" s="299"/>
      <c r="G128" s="80"/>
      <c r="H128" s="387"/>
      <c r="I128" s="385"/>
      <c r="J128" s="386"/>
      <c r="K128"/>
      <c r="L128"/>
      <c r="M128"/>
    </row>
    <row r="129" spans="1:13" s="4" customFormat="1" ht="18" customHeight="1">
      <c r="A129" s="340">
        <v>40359</v>
      </c>
      <c r="B129" s="341">
        <v>0</v>
      </c>
      <c r="C129" s="319" t="s">
        <v>134</v>
      </c>
      <c r="D129" s="376"/>
      <c r="E129" s="322" t="s">
        <v>202</v>
      </c>
      <c r="F129" s="299"/>
      <c r="G129" s="80"/>
      <c r="H129" s="387"/>
      <c r="I129" s="385"/>
      <c r="J129" s="386"/>
      <c r="K129"/>
      <c r="L129"/>
      <c r="M129"/>
    </row>
    <row r="130" spans="1:13" s="4" customFormat="1" ht="18" customHeight="1">
      <c r="A130" s="342">
        <v>40359</v>
      </c>
      <c r="B130" s="343">
        <f>123.38+22+1.79</f>
        <v>147.16999999999999</v>
      </c>
      <c r="C130" s="320" t="s">
        <v>134</v>
      </c>
      <c r="D130" s="379"/>
      <c r="E130" s="359" t="s">
        <v>210</v>
      </c>
      <c r="F130" s="351"/>
      <c r="G130" s="80"/>
      <c r="H130" s="387"/>
      <c r="I130" s="385"/>
      <c r="J130" s="386"/>
      <c r="K130"/>
      <c r="L130"/>
      <c r="M130"/>
    </row>
    <row r="131" spans="1:13" s="4" customFormat="1" ht="18" customHeight="1">
      <c r="A131" s="342">
        <v>40359</v>
      </c>
      <c r="B131" s="343">
        <f>13.31+123.38+21.42</f>
        <v>158.11000000000001</v>
      </c>
      <c r="C131" s="320" t="s">
        <v>134</v>
      </c>
      <c r="D131" s="379"/>
      <c r="E131" s="359" t="s">
        <v>186</v>
      </c>
      <c r="F131" s="351"/>
      <c r="G131" s="80"/>
      <c r="H131" s="387"/>
      <c r="I131" s="385"/>
      <c r="J131" s="384"/>
      <c r="K131"/>
      <c r="L131"/>
      <c r="M131"/>
    </row>
    <row r="132" spans="1:13" s="4" customFormat="1" ht="18" customHeight="1">
      <c r="A132" s="340">
        <v>40359</v>
      </c>
      <c r="B132" s="341">
        <v>20</v>
      </c>
      <c r="C132" s="319" t="s">
        <v>134</v>
      </c>
      <c r="D132" s="376"/>
      <c r="E132" s="322" t="str">
        <f>E104</f>
        <v>Francis Boorman</v>
      </c>
      <c r="F132" s="299"/>
      <c r="G132" s="80"/>
      <c r="H132" s="387"/>
      <c r="I132" s="385"/>
      <c r="J132" s="386"/>
      <c r="K132"/>
      <c r="L132"/>
      <c r="M132"/>
    </row>
    <row r="133" spans="1:13" s="4" customFormat="1" ht="18" customHeight="1">
      <c r="A133" s="340">
        <v>40359</v>
      </c>
      <c r="B133" s="341">
        <v>700</v>
      </c>
      <c r="C133" s="319" t="s">
        <v>143</v>
      </c>
      <c r="D133" s="376"/>
      <c r="E133" s="358" t="s">
        <v>194</v>
      </c>
      <c r="F133" s="299"/>
      <c r="G133" s="87"/>
      <c r="H133" s="388"/>
      <c r="I133" s="385"/>
      <c r="J133" s="386"/>
      <c r="K133"/>
      <c r="L133"/>
      <c r="M133"/>
    </row>
    <row r="134" spans="1:13" s="4" customFormat="1" ht="18" customHeight="1">
      <c r="A134" s="340">
        <v>40359</v>
      </c>
      <c r="B134" s="341">
        <v>50</v>
      </c>
      <c r="C134" s="319" t="s">
        <v>134</v>
      </c>
      <c r="D134" s="376"/>
      <c r="E134" s="358" t="s">
        <v>205</v>
      </c>
      <c r="F134" s="299"/>
      <c r="G134" s="80"/>
      <c r="H134" s="387"/>
      <c r="I134" s="385"/>
      <c r="J134" s="386"/>
      <c r="K134"/>
      <c r="L134"/>
      <c r="M134"/>
    </row>
    <row r="135" spans="1:13" s="4" customFormat="1" ht="18" customHeight="1">
      <c r="A135" s="340">
        <v>40389</v>
      </c>
      <c r="B135" s="341">
        <v>2</v>
      </c>
      <c r="C135" s="319" t="s">
        <v>134</v>
      </c>
      <c r="D135" s="376"/>
      <c r="E135" s="322" t="s">
        <v>136</v>
      </c>
      <c r="F135" s="299"/>
      <c r="G135" s="80"/>
      <c r="H135" s="387"/>
      <c r="I135" s="385"/>
      <c r="J135" s="386"/>
      <c r="K135"/>
      <c r="L135"/>
      <c r="M135"/>
    </row>
    <row r="136" spans="1:13" s="4" customFormat="1" ht="18" customHeight="1">
      <c r="A136" s="340">
        <v>40389</v>
      </c>
      <c r="B136" s="341">
        <v>50</v>
      </c>
      <c r="C136" s="319" t="s">
        <v>134</v>
      </c>
      <c r="D136" s="376"/>
      <c r="E136" s="322" t="s">
        <v>148</v>
      </c>
      <c r="F136" s="299"/>
      <c r="G136" s="80"/>
      <c r="H136" s="383"/>
      <c r="I136" s="385"/>
      <c r="J136" s="386"/>
      <c r="K136"/>
      <c r="L136"/>
      <c r="M136"/>
    </row>
    <row r="137" spans="1:13" s="4" customFormat="1" ht="18" customHeight="1">
      <c r="A137" s="340">
        <v>40389</v>
      </c>
      <c r="B137" s="341">
        <v>20</v>
      </c>
      <c r="C137" s="319" t="s">
        <v>134</v>
      </c>
      <c r="D137" s="376"/>
      <c r="E137" s="322" t="str">
        <f>E113</f>
        <v>David James Szwer</v>
      </c>
      <c r="F137" s="299"/>
      <c r="G137" s="80"/>
      <c r="H137" s="387"/>
      <c r="I137" s="385"/>
      <c r="J137" s="386"/>
      <c r="K137"/>
      <c r="L137"/>
      <c r="M137"/>
    </row>
    <row r="138" spans="1:13" s="4" customFormat="1" ht="18" customHeight="1">
      <c r="A138" s="340">
        <v>40360</v>
      </c>
      <c r="B138" s="341">
        <v>20</v>
      </c>
      <c r="C138" s="319" t="s">
        <v>134</v>
      </c>
      <c r="D138" s="376"/>
      <c r="E138" s="358" t="s">
        <v>209</v>
      </c>
      <c r="F138" s="299"/>
      <c r="G138" s="80"/>
      <c r="H138" s="387"/>
      <c r="I138" s="385"/>
      <c r="J138" s="386"/>
      <c r="K138"/>
      <c r="L138"/>
      <c r="M138"/>
    </row>
    <row r="139" spans="1:13" s="4" customFormat="1" ht="18" customHeight="1">
      <c r="A139" s="340">
        <v>40360</v>
      </c>
      <c r="B139" s="341">
        <v>15</v>
      </c>
      <c r="C139" s="319" t="s">
        <v>134</v>
      </c>
      <c r="D139" s="376"/>
      <c r="E139" s="358" t="s">
        <v>139</v>
      </c>
      <c r="F139" s="299"/>
      <c r="G139" s="80"/>
      <c r="H139" s="387"/>
      <c r="I139" s="385"/>
      <c r="J139" s="386"/>
      <c r="K139"/>
      <c r="L139"/>
      <c r="M139"/>
    </row>
    <row r="140" spans="1:13" s="4" customFormat="1" ht="18" customHeight="1">
      <c r="A140" s="340">
        <v>40360</v>
      </c>
      <c r="B140" s="341">
        <v>60</v>
      </c>
      <c r="C140" s="319" t="s">
        <v>134</v>
      </c>
      <c r="D140" s="376"/>
      <c r="E140" s="358" t="s">
        <v>141</v>
      </c>
      <c r="F140" s="299"/>
      <c r="G140" s="80"/>
      <c r="H140" s="387"/>
      <c r="I140" s="385"/>
      <c r="J140" s="386"/>
      <c r="K140"/>
      <c r="L140"/>
      <c r="M140"/>
    </row>
    <row r="141" spans="1:13" s="4" customFormat="1" ht="18" customHeight="1">
      <c r="A141" s="340">
        <v>40390</v>
      </c>
      <c r="B141" s="341">
        <v>20</v>
      </c>
      <c r="C141" s="319" t="s">
        <v>134</v>
      </c>
      <c r="D141" s="376"/>
      <c r="E141" s="358" t="s">
        <v>181</v>
      </c>
      <c r="F141" s="299"/>
      <c r="G141" s="80"/>
      <c r="H141" s="387"/>
      <c r="I141" s="385"/>
      <c r="J141" s="386"/>
      <c r="K141"/>
      <c r="L141"/>
      <c r="M141"/>
    </row>
    <row r="142" spans="1:13" s="4" customFormat="1" ht="18" customHeight="1">
      <c r="A142" s="628">
        <v>40364</v>
      </c>
      <c r="B142" s="629">
        <v>250</v>
      </c>
      <c r="C142" s="630" t="s">
        <v>134</v>
      </c>
      <c r="D142" s="631"/>
      <c r="E142" s="627" t="s">
        <v>229</v>
      </c>
      <c r="F142" s="299"/>
      <c r="G142" s="80"/>
      <c r="H142" s="387"/>
      <c r="I142" s="385"/>
      <c r="J142" s="386"/>
      <c r="K142"/>
      <c r="L142"/>
      <c r="M142"/>
    </row>
    <row r="143" spans="1:13" s="4" customFormat="1" ht="18" customHeight="1">
      <c r="A143" s="340">
        <v>40390</v>
      </c>
      <c r="B143" s="341">
        <v>50</v>
      </c>
      <c r="C143" s="319" t="s">
        <v>134</v>
      </c>
      <c r="D143" s="376"/>
      <c r="E143" s="358" t="s">
        <v>201</v>
      </c>
      <c r="F143" s="299"/>
      <c r="G143" s="80"/>
      <c r="H143" s="387"/>
      <c r="I143" s="385"/>
      <c r="J143" s="386"/>
      <c r="K143"/>
      <c r="L143"/>
      <c r="M143"/>
    </row>
    <row r="144" spans="1:13" s="4" customFormat="1" ht="18" customHeight="1">
      <c r="A144" s="340">
        <v>40390</v>
      </c>
      <c r="B144" s="341">
        <v>40</v>
      </c>
      <c r="C144" s="319" t="s">
        <v>134</v>
      </c>
      <c r="D144" s="376"/>
      <c r="E144" s="322" t="s">
        <v>138</v>
      </c>
      <c r="F144" s="299"/>
      <c r="G144" s="80"/>
      <c r="H144" s="387"/>
      <c r="I144" s="385"/>
      <c r="J144" s="386"/>
      <c r="K144"/>
      <c r="L144"/>
      <c r="M144"/>
    </row>
    <row r="145" spans="1:13" s="4" customFormat="1" ht="18" customHeight="1">
      <c r="A145" s="624">
        <v>40382</v>
      </c>
      <c r="B145" s="632">
        <v>105</v>
      </c>
      <c r="C145" s="625" t="s">
        <v>134</v>
      </c>
      <c r="D145" s="626"/>
      <c r="E145" s="627" t="s">
        <v>183</v>
      </c>
      <c r="F145" s="614"/>
      <c r="G145" s="80"/>
      <c r="H145" s="387"/>
      <c r="I145" s="385"/>
      <c r="J145" s="386"/>
      <c r="K145"/>
      <c r="L145"/>
      <c r="M145"/>
    </row>
    <row r="146" spans="1:13" s="4" customFormat="1" ht="18" customHeight="1">
      <c r="A146" s="340">
        <v>40390</v>
      </c>
      <c r="B146" s="341">
        <v>20</v>
      </c>
      <c r="C146" s="319" t="s">
        <v>134</v>
      </c>
      <c r="D146" s="376"/>
      <c r="E146" s="358" t="s">
        <v>203</v>
      </c>
      <c r="F146" s="299"/>
      <c r="G146" s="80"/>
      <c r="H146" s="387"/>
      <c r="I146" s="385"/>
      <c r="J146" s="386"/>
      <c r="K146"/>
      <c r="L146"/>
      <c r="M146"/>
    </row>
    <row r="147" spans="1:13" s="4" customFormat="1" ht="18" customHeight="1">
      <c r="A147" s="344">
        <v>40390</v>
      </c>
      <c r="B147" s="345">
        <v>28.5</v>
      </c>
      <c r="C147" s="323" t="s">
        <v>134</v>
      </c>
      <c r="D147" s="380"/>
      <c r="E147" s="358" t="s">
        <v>184</v>
      </c>
      <c r="F147" s="299"/>
      <c r="G147" s="80"/>
      <c r="H147" s="387"/>
      <c r="I147" s="385"/>
      <c r="J147" s="386"/>
      <c r="K147"/>
      <c r="L147"/>
      <c r="M147"/>
    </row>
    <row r="148" spans="1:13" s="4" customFormat="1" ht="18" customHeight="1">
      <c r="A148" s="340">
        <v>40390</v>
      </c>
      <c r="B148" s="341">
        <v>222</v>
      </c>
      <c r="C148" s="319" t="s">
        <v>134</v>
      </c>
      <c r="D148" s="376"/>
      <c r="E148" s="358">
        <v>91000619167</v>
      </c>
      <c r="F148" s="299"/>
      <c r="G148" s="87"/>
      <c r="H148" s="387"/>
      <c r="I148" s="385"/>
      <c r="J148" s="386"/>
      <c r="K148"/>
      <c r="L148"/>
      <c r="M148"/>
    </row>
    <row r="149" spans="1:13" s="4" customFormat="1" ht="18" customHeight="1">
      <c r="A149" s="344">
        <v>40390</v>
      </c>
      <c r="B149" s="345">
        <v>25</v>
      </c>
      <c r="C149" s="323" t="s">
        <v>134</v>
      </c>
      <c r="D149" s="380"/>
      <c r="E149" s="358">
        <v>1007228740</v>
      </c>
      <c r="F149" s="299"/>
      <c r="G149" s="352"/>
      <c r="H149" s="387"/>
      <c r="I149" s="385"/>
      <c r="J149" s="386"/>
      <c r="K149"/>
      <c r="L149"/>
      <c r="M149"/>
    </row>
    <row r="150" spans="1:13" s="4" customFormat="1" ht="18" customHeight="1">
      <c r="A150" s="340">
        <v>40389</v>
      </c>
      <c r="B150" s="341">
        <v>20</v>
      </c>
      <c r="C150" s="319" t="s">
        <v>134</v>
      </c>
      <c r="D150" s="376"/>
      <c r="E150" s="358" t="s">
        <v>203</v>
      </c>
      <c r="F150" s="299"/>
      <c r="G150" s="80"/>
      <c r="H150" s="387"/>
      <c r="I150" s="385"/>
      <c r="J150" s="386"/>
      <c r="K150"/>
      <c r="L150"/>
      <c r="M150"/>
    </row>
    <row r="151" spans="1:13" s="4" customFormat="1" ht="18" customHeight="1">
      <c r="A151" s="346">
        <v>40390</v>
      </c>
      <c r="B151" s="347">
        <v>90.99</v>
      </c>
      <c r="C151" s="310" t="s">
        <v>134</v>
      </c>
      <c r="D151" s="381"/>
      <c r="E151" s="299" t="s">
        <v>197</v>
      </c>
      <c r="F151" s="299"/>
      <c r="G151" s="80"/>
      <c r="H151" s="387"/>
      <c r="I151" s="385"/>
      <c r="J151" s="386"/>
      <c r="K151"/>
      <c r="L151"/>
      <c r="M151"/>
    </row>
    <row r="152" spans="1:13" s="4" customFormat="1" ht="18" customHeight="1">
      <c r="A152" s="327">
        <v>40366</v>
      </c>
      <c r="B152" s="329">
        <v>350</v>
      </c>
      <c r="C152" s="349" t="s">
        <v>143</v>
      </c>
      <c r="D152" s="349"/>
      <c r="E152" s="366" t="s">
        <v>200</v>
      </c>
      <c r="F152" s="299"/>
      <c r="G152" s="80"/>
      <c r="H152" s="387"/>
      <c r="I152" s="385"/>
      <c r="J152" s="386"/>
      <c r="K152"/>
      <c r="L152"/>
      <c r="M152"/>
    </row>
    <row r="153" spans="1:13" s="4" customFormat="1" ht="18" customHeight="1">
      <c r="A153" s="340">
        <v>40390</v>
      </c>
      <c r="B153" s="341">
        <v>15</v>
      </c>
      <c r="C153" s="319" t="s">
        <v>134</v>
      </c>
      <c r="D153" s="376"/>
      <c r="E153" s="358" t="s">
        <v>139</v>
      </c>
      <c r="F153" s="299"/>
      <c r="G153" s="80"/>
      <c r="H153" s="387"/>
      <c r="I153" s="385"/>
      <c r="J153" s="386"/>
      <c r="K153"/>
      <c r="L153"/>
      <c r="M153"/>
    </row>
    <row r="154" spans="1:13" s="4" customFormat="1" ht="18" customHeight="1">
      <c r="A154" s="340">
        <v>40390</v>
      </c>
      <c r="B154" s="341">
        <v>20</v>
      </c>
      <c r="C154" s="319" t="s">
        <v>134</v>
      </c>
      <c r="D154" s="376"/>
      <c r="E154" s="358" t="s">
        <v>203</v>
      </c>
      <c r="F154" s="299"/>
      <c r="G154" s="80"/>
      <c r="H154" s="387"/>
      <c r="I154" s="385"/>
      <c r="J154" s="386"/>
      <c r="K154"/>
      <c r="L154"/>
      <c r="M154"/>
    </row>
    <row r="155" spans="1:13" s="4" customFormat="1" ht="18" customHeight="1">
      <c r="A155" s="340">
        <v>40389</v>
      </c>
      <c r="B155" s="341">
        <v>10</v>
      </c>
      <c r="C155" s="319" t="s">
        <v>134</v>
      </c>
      <c r="D155" s="376"/>
      <c r="E155" s="358" t="s">
        <v>140</v>
      </c>
      <c r="F155" s="299"/>
      <c r="G155" s="80"/>
      <c r="H155" s="387"/>
      <c r="I155" s="385"/>
      <c r="J155" s="386"/>
      <c r="K155"/>
      <c r="L155"/>
      <c r="M155"/>
    </row>
    <row r="156" spans="1:13" s="4" customFormat="1" ht="18" customHeight="1">
      <c r="A156" s="344">
        <v>40389</v>
      </c>
      <c r="B156" s="345">
        <v>5</v>
      </c>
      <c r="C156" s="323" t="s">
        <v>134</v>
      </c>
      <c r="D156" s="380"/>
      <c r="E156" s="358"/>
      <c r="F156" s="299"/>
      <c r="G156" s="80"/>
      <c r="H156" s="387"/>
      <c r="I156" s="385"/>
      <c r="J156" s="386"/>
      <c r="K156"/>
      <c r="L156"/>
      <c r="M156"/>
    </row>
    <row r="157" spans="1:13" s="4" customFormat="1" ht="18" customHeight="1">
      <c r="A157" s="340"/>
      <c r="B157" s="341"/>
      <c r="C157" s="319"/>
      <c r="D157" s="376"/>
      <c r="E157" s="357"/>
      <c r="F157" s="299"/>
      <c r="G157" s="80"/>
      <c r="H157" s="387"/>
      <c r="I157" s="385"/>
      <c r="J157" s="386"/>
      <c r="K157"/>
      <c r="L157"/>
      <c r="M157"/>
    </row>
    <row r="158" spans="1:13" s="4" customFormat="1" ht="18" customHeight="1">
      <c r="A158" s="87"/>
      <c r="B158" s="87"/>
      <c r="C158" s="87"/>
      <c r="D158" s="87"/>
      <c r="E158" s="87"/>
      <c r="F158" s="350"/>
      <c r="G158" s="80"/>
      <c r="H158" s="389"/>
      <c r="I158" s="389"/>
      <c r="J158" s="384"/>
      <c r="K158"/>
      <c r="L158"/>
      <c r="M158"/>
    </row>
    <row r="159" spans="1:13" s="4" customFormat="1" ht="16.5">
      <c r="A159" s="87"/>
      <c r="B159" s="87"/>
      <c r="C159" s="87"/>
      <c r="D159" s="87"/>
      <c r="E159" s="87"/>
      <c r="F159" s="87"/>
      <c r="G159" s="80"/>
      <c r="H159" s="389"/>
      <c r="I159" s="389"/>
      <c r="J159" s="384"/>
      <c r="K159"/>
      <c r="L159"/>
      <c r="M159"/>
    </row>
    <row r="160" spans="1:13" s="4" customFormat="1" ht="16.5">
      <c r="A160" s="87"/>
      <c r="B160" s="87"/>
      <c r="C160" s="87"/>
      <c r="D160" s="87"/>
      <c r="E160" s="87"/>
      <c r="F160" s="87"/>
      <c r="G160" s="80"/>
      <c r="H160" s="389"/>
      <c r="I160" s="389"/>
      <c r="J160" s="384"/>
      <c r="K160"/>
      <c r="L160"/>
      <c r="M160"/>
    </row>
    <row r="161" spans="1:13" s="4" customFormat="1" ht="16.5">
      <c r="A161" s="87"/>
      <c r="B161" s="87"/>
      <c r="C161" s="87"/>
      <c r="D161" s="87"/>
      <c r="E161" s="87"/>
      <c r="F161" s="87"/>
      <c r="G161" s="80"/>
      <c r="H161" s="389"/>
      <c r="I161" s="389"/>
      <c r="J161" s="384"/>
      <c r="K161"/>
      <c r="L161"/>
      <c r="M161"/>
    </row>
    <row r="162" spans="1:13" s="4" customFormat="1" ht="16.5">
      <c r="A162" s="87"/>
      <c r="B162" s="87"/>
      <c r="C162" s="87"/>
      <c r="D162" s="87"/>
      <c r="E162" s="87"/>
      <c r="F162" s="87"/>
      <c r="G162" s="80"/>
      <c r="H162" s="389"/>
      <c r="I162" s="389"/>
      <c r="J162" s="384"/>
      <c r="K162"/>
      <c r="L162"/>
      <c r="M162"/>
    </row>
    <row r="163" spans="1:13" s="4" customFormat="1" ht="16.5">
      <c r="A163" s="87"/>
      <c r="B163" s="87"/>
      <c r="C163" s="87"/>
      <c r="D163" s="87"/>
      <c r="E163" s="87"/>
      <c r="F163" s="87"/>
      <c r="G163" s="80"/>
      <c r="H163" s="389"/>
      <c r="I163" s="389"/>
      <c r="J163" s="384"/>
      <c r="K163"/>
      <c r="L163"/>
      <c r="M163"/>
    </row>
    <row r="164" spans="1:13" s="4" customFormat="1" ht="16.5">
      <c r="A164" s="87"/>
      <c r="B164" s="87"/>
      <c r="C164" s="87"/>
      <c r="D164" s="87"/>
      <c r="E164" s="87"/>
      <c r="F164" s="87"/>
      <c r="G164" s="80"/>
      <c r="H164" s="389"/>
      <c r="I164" s="389"/>
      <c r="J164" s="384"/>
      <c r="K164"/>
      <c r="L164"/>
      <c r="M164"/>
    </row>
    <row r="165" spans="1:13" s="4" customFormat="1" ht="16.5">
      <c r="A165" s="87"/>
      <c r="B165" s="87"/>
      <c r="C165" s="87"/>
      <c r="D165" s="87"/>
      <c r="E165" s="87"/>
      <c r="F165" s="87"/>
      <c r="G165" s="80"/>
      <c r="H165" s="389"/>
      <c r="I165" s="389"/>
      <c r="J165" s="384"/>
      <c r="K165"/>
      <c r="L165"/>
      <c r="M165"/>
    </row>
    <row r="166" spans="1:13" s="4" customFormat="1" ht="16.5">
      <c r="A166" s="87"/>
      <c r="B166" s="87"/>
      <c r="C166" s="87"/>
      <c r="D166" s="87"/>
      <c r="E166" s="87"/>
      <c r="F166" s="87"/>
      <c r="G166" s="80"/>
      <c r="H166" s="389"/>
      <c r="I166" s="389"/>
      <c r="J166" s="384"/>
      <c r="K166"/>
      <c r="L166"/>
      <c r="M166"/>
    </row>
    <row r="167" spans="1:13" s="4" customFormat="1" ht="16.5">
      <c r="A167" s="87"/>
      <c r="B167" s="87"/>
      <c r="C167" s="87"/>
      <c r="D167" s="87"/>
      <c r="E167" s="87"/>
      <c r="F167" s="87"/>
      <c r="G167" s="80"/>
      <c r="H167" s="389"/>
      <c r="I167" s="389"/>
      <c r="J167" s="384"/>
      <c r="K167"/>
      <c r="L167"/>
      <c r="M167"/>
    </row>
    <row r="168" spans="1:13" s="4" customFormat="1" ht="16.5">
      <c r="A168" s="87"/>
      <c r="B168" s="87"/>
      <c r="C168" s="87"/>
      <c r="D168" s="87"/>
      <c r="E168" s="87"/>
      <c r="F168" s="87"/>
      <c r="G168" s="80"/>
      <c r="H168" s="389"/>
      <c r="I168" s="389"/>
      <c r="J168" s="384"/>
      <c r="K168"/>
      <c r="L168"/>
      <c r="M168"/>
    </row>
    <row r="169" spans="1:13" s="4" customFormat="1" ht="16.5">
      <c r="A169" s="87"/>
      <c r="B169" s="87"/>
      <c r="C169" s="87"/>
      <c r="D169" s="87"/>
      <c r="E169" s="87"/>
      <c r="F169" s="87"/>
      <c r="G169" s="80"/>
      <c r="H169" s="389"/>
      <c r="I169" s="389"/>
      <c r="J169" s="384"/>
      <c r="K169"/>
      <c r="L169"/>
      <c r="M169"/>
    </row>
    <row r="170" spans="1:13" s="4" customFormat="1" ht="16.5">
      <c r="A170" s="87"/>
      <c r="B170" s="87"/>
      <c r="C170" s="87"/>
      <c r="D170" s="87"/>
      <c r="E170" s="87"/>
      <c r="F170" s="87"/>
      <c r="G170" s="80"/>
      <c r="H170" s="389"/>
      <c r="I170" s="389"/>
      <c r="J170" s="384"/>
      <c r="K170"/>
      <c r="L170"/>
      <c r="M170"/>
    </row>
    <row r="171" spans="1:13" s="4" customFormat="1" ht="16.5">
      <c r="A171" s="87"/>
      <c r="B171" s="87"/>
      <c r="C171" s="87"/>
      <c r="D171" s="87"/>
      <c r="E171" s="87"/>
      <c r="F171" s="87"/>
      <c r="G171" s="80"/>
      <c r="H171" s="389"/>
      <c r="I171" s="389"/>
      <c r="J171" s="384"/>
      <c r="K171"/>
      <c r="L171"/>
      <c r="M171"/>
    </row>
    <row r="172" spans="1:13" s="4" customFormat="1" ht="16.5">
      <c r="A172" s="87"/>
      <c r="B172" s="87"/>
      <c r="C172" s="87"/>
      <c r="D172" s="87"/>
      <c r="E172" s="87"/>
      <c r="F172" s="87"/>
      <c r="G172" s="80"/>
      <c r="H172" s="389"/>
      <c r="I172" s="389"/>
      <c r="J172" s="384"/>
      <c r="K172"/>
      <c r="L172"/>
      <c r="M172"/>
    </row>
    <row r="173" spans="1:13" s="4" customFormat="1" ht="16.5">
      <c r="A173" s="87"/>
      <c r="B173" s="87"/>
      <c r="C173" s="87"/>
      <c r="D173" s="87"/>
      <c r="E173" s="87"/>
      <c r="F173" s="87"/>
      <c r="G173" s="80"/>
      <c r="H173" s="389"/>
      <c r="I173" s="389"/>
      <c r="J173" s="384"/>
      <c r="K173"/>
      <c r="L173"/>
      <c r="M173"/>
    </row>
    <row r="174" spans="1:13" s="4" customFormat="1" ht="16.5">
      <c r="A174" s="87"/>
      <c r="B174" s="87"/>
      <c r="C174" s="87"/>
      <c r="D174" s="87"/>
      <c r="E174" s="87"/>
      <c r="F174" s="87"/>
      <c r="G174" s="80"/>
      <c r="H174" s="389"/>
      <c r="I174" s="389"/>
      <c r="J174" s="384"/>
      <c r="K174"/>
      <c r="L174"/>
      <c r="M174"/>
    </row>
    <row r="175" spans="1:13" s="4" customFormat="1" ht="16.5">
      <c r="A175" s="87"/>
      <c r="B175" s="87"/>
      <c r="C175" s="87"/>
      <c r="D175" s="87"/>
      <c r="E175" s="87"/>
      <c r="F175" s="87"/>
      <c r="G175" s="80"/>
      <c r="H175" s="389"/>
      <c r="I175" s="389"/>
      <c r="J175" s="384"/>
      <c r="K175"/>
      <c r="L175"/>
      <c r="M175"/>
    </row>
    <row r="176" spans="1:13" s="4" customFormat="1" ht="16.5">
      <c r="A176" s="87"/>
      <c r="B176" s="87"/>
      <c r="C176" s="87"/>
      <c r="D176" s="87"/>
      <c r="E176" s="87"/>
      <c r="F176" s="87"/>
      <c r="G176" s="80"/>
      <c r="H176" s="389"/>
      <c r="I176" s="389"/>
      <c r="J176" s="384"/>
      <c r="K176"/>
      <c r="L176"/>
      <c r="M176"/>
    </row>
    <row r="177" spans="1:13" s="4" customFormat="1" ht="16.5">
      <c r="A177" s="87"/>
      <c r="B177" s="87"/>
      <c r="C177" s="87"/>
      <c r="D177" s="87"/>
      <c r="E177" s="87"/>
      <c r="F177" s="87"/>
      <c r="G177" s="80"/>
      <c r="H177" s="389"/>
      <c r="I177" s="389"/>
      <c r="J177" s="384"/>
      <c r="K177"/>
      <c r="L177"/>
      <c r="M177"/>
    </row>
    <row r="178" spans="1:13" s="4" customFormat="1" ht="15">
      <c r="A178" s="87"/>
      <c r="B178" s="87"/>
      <c r="C178" s="87"/>
      <c r="D178" s="87"/>
      <c r="E178" s="87"/>
      <c r="F178" s="87"/>
      <c r="G178" s="80"/>
      <c r="H178" s="80"/>
      <c r="I178" s="80"/>
      <c r="K178"/>
      <c r="L178"/>
      <c r="M178"/>
    </row>
    <row r="179" spans="1:13" s="4" customFormat="1" ht="15">
      <c r="A179" s="87"/>
      <c r="B179" s="87"/>
      <c r="C179" s="87"/>
      <c r="D179" s="87"/>
      <c r="E179" s="87"/>
      <c r="F179" s="87"/>
      <c r="G179" s="80"/>
      <c r="H179" s="80"/>
      <c r="I179" s="80"/>
      <c r="K179"/>
      <c r="L179"/>
      <c r="M179"/>
    </row>
    <row r="180" spans="1:13" s="4" customFormat="1" ht="15">
      <c r="A180" s="87"/>
      <c r="B180" s="87"/>
      <c r="C180" s="87"/>
      <c r="D180" s="87"/>
      <c r="E180" s="87"/>
      <c r="F180" s="87"/>
      <c r="G180" s="80"/>
      <c r="H180" s="80"/>
      <c r="I180" s="80"/>
      <c r="K180"/>
      <c r="L180"/>
      <c r="M180"/>
    </row>
    <row r="181" spans="1:13" s="4" customFormat="1" ht="15">
      <c r="A181" s="87"/>
      <c r="B181" s="87"/>
      <c r="C181" s="87"/>
      <c r="D181" s="87"/>
      <c r="E181" s="87"/>
      <c r="F181" s="87"/>
      <c r="G181" s="80"/>
      <c r="H181" s="80"/>
      <c r="I181" s="80"/>
      <c r="K181"/>
      <c r="L181"/>
      <c r="M181"/>
    </row>
    <row r="182" spans="1:13" s="4" customFormat="1" ht="15">
      <c r="A182" s="87"/>
      <c r="B182" s="87"/>
      <c r="C182" s="87"/>
      <c r="D182" s="87"/>
      <c r="E182" s="87"/>
      <c r="F182" s="87"/>
      <c r="G182" s="80"/>
      <c r="H182" s="80"/>
      <c r="I182" s="80"/>
      <c r="K182"/>
      <c r="L182"/>
      <c r="M182"/>
    </row>
    <row r="183" spans="1:13" s="4" customFormat="1" ht="15">
      <c r="A183" s="87"/>
      <c r="B183" s="87"/>
      <c r="C183" s="87"/>
      <c r="D183" s="87"/>
      <c r="E183" s="87"/>
      <c r="F183" s="87"/>
      <c r="G183" s="80"/>
      <c r="H183" s="80"/>
      <c r="I183" s="80"/>
      <c r="K183"/>
      <c r="L183"/>
      <c r="M183"/>
    </row>
    <row r="184" spans="1:13" s="4" customFormat="1" ht="15">
      <c r="A184" s="87"/>
      <c r="B184" s="87"/>
      <c r="C184" s="87"/>
      <c r="D184" s="87"/>
      <c r="E184" s="87"/>
      <c r="F184" s="87"/>
      <c r="G184" s="80"/>
      <c r="H184" s="80"/>
      <c r="I184" s="80"/>
      <c r="K184"/>
      <c r="L184"/>
      <c r="M184"/>
    </row>
    <row r="185" spans="1:13" s="4" customFormat="1" ht="15">
      <c r="A185" s="87"/>
      <c r="B185" s="87"/>
      <c r="C185" s="87"/>
      <c r="D185" s="87"/>
      <c r="E185" s="87"/>
      <c r="F185" s="87"/>
      <c r="G185" s="80"/>
      <c r="H185" s="80"/>
      <c r="I185" s="80"/>
      <c r="K185"/>
      <c r="L185"/>
      <c r="M185"/>
    </row>
    <row r="186" spans="1:13" s="4" customFormat="1" ht="15">
      <c r="A186" s="87"/>
      <c r="B186" s="87"/>
      <c r="C186" s="87"/>
      <c r="D186" s="87"/>
      <c r="E186" s="87"/>
      <c r="F186" s="87"/>
      <c r="G186" s="80"/>
      <c r="H186" s="80"/>
      <c r="I186" s="80"/>
      <c r="K186"/>
      <c r="L186"/>
      <c r="M186"/>
    </row>
    <row r="187" spans="1:13" s="4" customFormat="1" ht="15">
      <c r="A187" s="87"/>
      <c r="B187" s="87"/>
      <c r="C187" s="87"/>
      <c r="D187" s="87"/>
      <c r="E187" s="87"/>
      <c r="F187" s="87"/>
      <c r="G187" s="80"/>
      <c r="H187" s="80"/>
      <c r="I187" s="80"/>
      <c r="K187"/>
      <c r="L187"/>
      <c r="M187"/>
    </row>
    <row r="188" spans="1:13" s="4" customFormat="1" ht="15">
      <c r="A188" s="87"/>
      <c r="B188" s="87"/>
      <c r="C188" s="87"/>
      <c r="D188" s="87"/>
      <c r="E188" s="87"/>
      <c r="F188" s="87"/>
      <c r="G188" s="80"/>
      <c r="H188" s="80"/>
      <c r="I188" s="80"/>
      <c r="K188"/>
      <c r="L188"/>
      <c r="M188"/>
    </row>
    <row r="189" spans="1:13" s="4" customFormat="1" ht="15">
      <c r="A189" s="87"/>
      <c r="B189" s="87"/>
      <c r="C189" s="87"/>
      <c r="D189" s="87"/>
      <c r="E189" s="87"/>
      <c r="F189" s="87"/>
      <c r="G189" s="80"/>
      <c r="H189" s="80"/>
      <c r="I189" s="80"/>
      <c r="K189"/>
      <c r="L189"/>
      <c r="M189"/>
    </row>
    <row r="190" spans="1:13" s="4" customFormat="1" ht="15">
      <c r="A190" s="87"/>
      <c r="B190" s="87"/>
      <c r="C190" s="87"/>
      <c r="D190" s="87"/>
      <c r="E190" s="87"/>
      <c r="F190" s="87"/>
      <c r="G190" s="80"/>
      <c r="H190" s="80"/>
      <c r="I190" s="80"/>
      <c r="K190"/>
      <c r="L190"/>
      <c r="M190"/>
    </row>
    <row r="191" spans="1:13" s="4" customFormat="1" ht="15">
      <c r="A191" s="87"/>
      <c r="B191" s="87"/>
      <c r="C191" s="87"/>
      <c r="D191" s="87"/>
      <c r="E191" s="87"/>
      <c r="F191" s="87"/>
      <c r="G191" s="80"/>
      <c r="H191" s="80"/>
      <c r="I191" s="80"/>
      <c r="K191"/>
      <c r="L191"/>
      <c r="M191"/>
    </row>
    <row r="192" spans="1:13" s="4" customFormat="1" ht="15">
      <c r="A192" s="87"/>
      <c r="B192" s="87"/>
      <c r="C192" s="87"/>
      <c r="D192" s="87"/>
      <c r="E192" s="87"/>
      <c r="F192" s="87"/>
      <c r="G192" s="80"/>
      <c r="H192" s="80"/>
      <c r="I192" s="80"/>
      <c r="K192"/>
      <c r="L192"/>
      <c r="M192"/>
    </row>
    <row r="193" spans="1:13" s="4" customFormat="1" ht="15">
      <c r="A193" s="87"/>
      <c r="B193" s="87"/>
      <c r="C193" s="87"/>
      <c r="D193" s="87"/>
      <c r="E193" s="87"/>
      <c r="F193" s="87"/>
      <c r="G193" s="80"/>
      <c r="H193" s="80"/>
      <c r="I193" s="80"/>
      <c r="K193"/>
      <c r="L193"/>
      <c r="M193"/>
    </row>
    <row r="194" spans="1:13" s="4" customFormat="1" ht="15">
      <c r="A194" s="87"/>
      <c r="B194" s="87"/>
      <c r="C194" s="87"/>
      <c r="D194" s="87"/>
      <c r="E194" s="87"/>
      <c r="F194" s="87"/>
      <c r="G194" s="80"/>
      <c r="H194" s="80"/>
      <c r="I194" s="80"/>
      <c r="K194"/>
      <c r="L194"/>
      <c r="M194"/>
    </row>
    <row r="195" spans="1:13" s="4" customFormat="1" ht="15">
      <c r="A195" s="87"/>
      <c r="B195" s="87"/>
      <c r="C195" s="87"/>
      <c r="D195" s="87"/>
      <c r="E195" s="87"/>
      <c r="F195" s="87"/>
      <c r="G195" s="80"/>
      <c r="H195" s="80"/>
      <c r="I195" s="80"/>
      <c r="K195"/>
      <c r="L195"/>
      <c r="M195"/>
    </row>
    <row r="196" spans="1:13" s="4" customFormat="1" ht="15">
      <c r="A196" s="87"/>
      <c r="B196" s="87"/>
      <c r="C196" s="87"/>
      <c r="D196" s="87"/>
      <c r="E196" s="87"/>
      <c r="F196" s="87"/>
      <c r="G196" s="80"/>
      <c r="H196" s="80"/>
      <c r="I196" s="80"/>
      <c r="K196"/>
      <c r="L196"/>
      <c r="M196"/>
    </row>
    <row r="197" spans="1:13" s="4" customFormat="1" ht="15">
      <c r="A197" s="87"/>
      <c r="B197" s="87"/>
      <c r="C197" s="87"/>
      <c r="D197" s="87"/>
      <c r="E197" s="87"/>
      <c r="F197" s="87"/>
      <c r="G197" s="80"/>
      <c r="H197" s="80"/>
      <c r="I197" s="80"/>
      <c r="K197"/>
      <c r="L197"/>
      <c r="M197"/>
    </row>
    <row r="198" spans="1:13" s="4" customFormat="1" ht="15">
      <c r="A198" s="87"/>
      <c r="B198" s="87"/>
      <c r="C198" s="87"/>
      <c r="D198" s="87"/>
      <c r="E198" s="87"/>
      <c r="F198" s="87"/>
      <c r="G198" s="80"/>
      <c r="H198" s="80"/>
      <c r="I198" s="80"/>
      <c r="K198"/>
      <c r="L198"/>
      <c r="M198"/>
    </row>
    <row r="199" spans="1:13" s="4" customFormat="1" ht="15">
      <c r="A199" s="87"/>
      <c r="B199" s="87"/>
      <c r="C199" s="87"/>
      <c r="D199" s="87"/>
      <c r="E199" s="87"/>
      <c r="F199" s="87"/>
      <c r="G199" s="80"/>
      <c r="H199" s="80"/>
      <c r="I199" s="80"/>
      <c r="K199"/>
      <c r="L199"/>
      <c r="M199"/>
    </row>
    <row r="200" spans="1:13" s="4" customFormat="1" ht="15">
      <c r="A200" s="87"/>
      <c r="B200" s="87"/>
      <c r="C200" s="87"/>
      <c r="D200" s="87"/>
      <c r="E200" s="87"/>
      <c r="F200" s="87"/>
      <c r="G200" s="80"/>
      <c r="H200" s="80"/>
      <c r="I200" s="80"/>
      <c r="K200"/>
      <c r="L200"/>
      <c r="M200"/>
    </row>
    <row r="201" spans="1:13" s="4" customFormat="1" ht="15">
      <c r="A201" s="87"/>
      <c r="B201" s="87"/>
      <c r="C201" s="87"/>
      <c r="D201" s="87"/>
      <c r="E201" s="87"/>
      <c r="F201" s="87"/>
      <c r="G201" s="80"/>
      <c r="H201" s="80"/>
      <c r="I201" s="80"/>
      <c r="K201"/>
      <c r="L201"/>
      <c r="M201"/>
    </row>
    <row r="202" spans="1:13" s="4" customFormat="1" ht="15">
      <c r="A202" s="87"/>
      <c r="B202" s="87"/>
      <c r="C202" s="87"/>
      <c r="D202" s="87"/>
      <c r="E202" s="87"/>
      <c r="F202" s="87"/>
      <c r="G202" s="80"/>
      <c r="H202" s="80"/>
      <c r="I202" s="80"/>
      <c r="K202"/>
      <c r="L202"/>
      <c r="M202"/>
    </row>
    <row r="203" spans="1:13" s="4" customFormat="1" ht="15">
      <c r="A203" s="87"/>
      <c r="B203" s="87"/>
      <c r="C203" s="87"/>
      <c r="D203" s="87"/>
      <c r="E203" s="87"/>
      <c r="F203" s="87"/>
      <c r="G203" s="80"/>
      <c r="H203" s="80"/>
      <c r="I203" s="80"/>
      <c r="K203"/>
      <c r="L203"/>
      <c r="M203"/>
    </row>
    <row r="204" spans="1:13" s="4" customFormat="1" ht="15">
      <c r="A204" s="87"/>
      <c r="B204" s="87"/>
      <c r="C204" s="87"/>
      <c r="D204" s="87"/>
      <c r="E204" s="87"/>
      <c r="F204" s="87"/>
      <c r="G204" s="80"/>
      <c r="H204" s="80"/>
      <c r="I204" s="80"/>
      <c r="K204"/>
      <c r="L204"/>
      <c r="M204"/>
    </row>
    <row r="205" spans="1:13" s="4" customFormat="1" ht="15">
      <c r="A205" s="87"/>
      <c r="B205" s="87"/>
      <c r="C205" s="87"/>
      <c r="D205" s="87"/>
      <c r="E205" s="87"/>
      <c r="F205" s="87"/>
      <c r="G205" s="80"/>
      <c r="H205" s="80"/>
      <c r="I205" s="80"/>
      <c r="K205"/>
      <c r="L205"/>
      <c r="M205"/>
    </row>
    <row r="206" spans="1:13" s="4" customFormat="1" ht="15">
      <c r="A206" s="87"/>
      <c r="B206" s="87"/>
      <c r="C206" s="87"/>
      <c r="D206" s="87"/>
      <c r="E206" s="87"/>
      <c r="F206" s="87"/>
      <c r="G206" s="80"/>
      <c r="H206" s="80"/>
      <c r="I206" s="80"/>
      <c r="K206"/>
      <c r="L206"/>
      <c r="M206"/>
    </row>
    <row r="207" spans="1:13" s="4" customFormat="1" ht="15">
      <c r="A207" s="87"/>
      <c r="B207" s="87"/>
      <c r="C207" s="87"/>
      <c r="D207" s="87"/>
      <c r="E207" s="87"/>
      <c r="F207" s="87"/>
      <c r="G207" s="80"/>
      <c r="H207" s="80"/>
      <c r="I207" s="80"/>
      <c r="K207"/>
      <c r="L207"/>
      <c r="M207"/>
    </row>
    <row r="208" spans="1:13" s="4" customFormat="1" ht="15">
      <c r="A208" s="87"/>
      <c r="B208" s="87"/>
      <c r="C208" s="87"/>
      <c r="D208" s="87"/>
      <c r="E208" s="87"/>
      <c r="F208" s="87"/>
      <c r="G208" s="80"/>
      <c r="H208" s="80"/>
      <c r="I208" s="80"/>
      <c r="K208"/>
      <c r="L208"/>
      <c r="M208"/>
    </row>
    <row r="209" spans="1:13" s="4" customFormat="1" ht="15">
      <c r="A209" s="87"/>
      <c r="B209" s="87"/>
      <c r="C209" s="87"/>
      <c r="D209" s="87"/>
      <c r="E209" s="87"/>
      <c r="F209" s="87"/>
      <c r="G209" s="80"/>
      <c r="H209" s="80"/>
      <c r="I209" s="80"/>
      <c r="K209"/>
      <c r="L209"/>
      <c r="M209"/>
    </row>
    <row r="210" spans="1:13" s="4" customFormat="1" ht="15">
      <c r="A210" s="87"/>
      <c r="B210" s="87"/>
      <c r="C210" s="87"/>
      <c r="D210" s="87"/>
      <c r="E210" s="87"/>
      <c r="F210" s="87"/>
      <c r="G210" s="80"/>
      <c r="H210" s="80"/>
      <c r="I210" s="80"/>
      <c r="K210"/>
      <c r="L210"/>
      <c r="M210"/>
    </row>
    <row r="211" spans="1:13" s="4" customFormat="1" ht="15">
      <c r="A211" s="87"/>
      <c r="B211" s="87"/>
      <c r="C211" s="87"/>
      <c r="D211" s="87"/>
      <c r="E211" s="87"/>
      <c r="F211" s="87"/>
      <c r="G211" s="80"/>
      <c r="H211" s="80"/>
      <c r="I211" s="80"/>
      <c r="K211"/>
      <c r="L211"/>
      <c r="M211"/>
    </row>
    <row r="212" spans="1:13" s="4" customFormat="1" ht="15">
      <c r="A212" s="87"/>
      <c r="B212" s="87"/>
      <c r="C212" s="87"/>
      <c r="D212" s="87"/>
      <c r="E212" s="87"/>
      <c r="F212" s="87"/>
      <c r="G212" s="80"/>
      <c r="H212" s="80"/>
      <c r="I212" s="80"/>
      <c r="K212"/>
      <c r="L212"/>
      <c r="M212"/>
    </row>
    <row r="213" spans="1:13" s="4" customFormat="1" ht="15">
      <c r="A213" s="87"/>
      <c r="B213" s="87"/>
      <c r="C213" s="87"/>
      <c r="D213" s="87"/>
      <c r="E213" s="87"/>
      <c r="F213" s="87"/>
      <c r="G213" s="80"/>
      <c r="H213" s="80"/>
      <c r="I213" s="80"/>
      <c r="K213"/>
      <c r="L213"/>
      <c r="M213"/>
    </row>
    <row r="214" spans="1:13" s="4" customFormat="1" ht="15">
      <c r="A214" s="87"/>
      <c r="B214" s="87"/>
      <c r="C214" s="87"/>
      <c r="D214" s="87"/>
      <c r="E214" s="87"/>
      <c r="F214" s="87"/>
      <c r="G214" s="80"/>
      <c r="H214" s="80"/>
      <c r="I214" s="80"/>
      <c r="K214"/>
      <c r="L214"/>
      <c r="M214"/>
    </row>
    <row r="215" spans="1:13" s="4" customFormat="1" ht="15">
      <c r="A215" s="87"/>
      <c r="B215" s="87"/>
      <c r="C215" s="87"/>
      <c r="D215" s="87"/>
      <c r="E215" s="87"/>
      <c r="F215" s="87"/>
      <c r="G215" s="80"/>
      <c r="H215" s="80"/>
      <c r="I215" s="80"/>
      <c r="K215"/>
      <c r="L215"/>
      <c r="M215"/>
    </row>
    <row r="216" spans="1:13" s="4" customFormat="1" ht="15">
      <c r="A216" s="87"/>
      <c r="B216" s="87"/>
      <c r="C216" s="87"/>
      <c r="D216" s="87"/>
      <c r="E216" s="87"/>
      <c r="F216" s="87"/>
      <c r="G216" s="80"/>
      <c r="H216" s="80"/>
      <c r="I216" s="80"/>
      <c r="K216"/>
      <c r="L216"/>
      <c r="M216"/>
    </row>
    <row r="217" spans="1:13" s="4" customFormat="1" ht="15">
      <c r="A217" s="87"/>
      <c r="B217" s="87"/>
      <c r="C217" s="87"/>
      <c r="D217" s="87"/>
      <c r="E217" s="87"/>
      <c r="F217" s="87"/>
      <c r="G217" s="80"/>
      <c r="H217" s="80"/>
      <c r="I217" s="80"/>
      <c r="K217"/>
      <c r="L217"/>
      <c r="M217"/>
    </row>
    <row r="218" spans="1:13" s="4" customFormat="1" ht="15">
      <c r="A218" s="87"/>
      <c r="B218" s="87"/>
      <c r="C218" s="87"/>
      <c r="D218" s="87"/>
      <c r="E218" s="87"/>
      <c r="F218" s="87"/>
      <c r="G218" s="80"/>
      <c r="H218" s="80"/>
      <c r="I218" s="80"/>
      <c r="K218"/>
      <c r="L218"/>
      <c r="M218"/>
    </row>
    <row r="219" spans="1:13" s="4" customFormat="1" ht="15">
      <c r="A219" s="87"/>
      <c r="B219" s="87"/>
      <c r="C219" s="87"/>
      <c r="D219" s="87"/>
      <c r="E219" s="87"/>
      <c r="F219" s="87"/>
      <c r="G219" s="80"/>
      <c r="H219" s="80"/>
      <c r="I219" s="80"/>
      <c r="K219"/>
      <c r="L219"/>
      <c r="M219"/>
    </row>
    <row r="220" spans="1:13" s="4" customFormat="1" ht="15">
      <c r="A220" s="87"/>
      <c r="B220" s="87"/>
      <c r="C220" s="87"/>
      <c r="D220" s="87"/>
      <c r="E220" s="87"/>
      <c r="F220" s="87"/>
      <c r="G220" s="80"/>
      <c r="H220" s="80"/>
      <c r="I220" s="80"/>
      <c r="K220"/>
      <c r="L220"/>
      <c r="M220"/>
    </row>
    <row r="221" spans="1:13" s="4" customFormat="1" ht="15">
      <c r="A221" s="87"/>
      <c r="B221" s="87"/>
      <c r="C221" s="87"/>
      <c r="D221" s="87"/>
      <c r="E221" s="87"/>
      <c r="F221" s="87"/>
      <c r="G221" s="80"/>
      <c r="H221" s="80"/>
      <c r="I221" s="80"/>
      <c r="K221"/>
      <c r="L221"/>
      <c r="M221"/>
    </row>
    <row r="222" spans="1:13" s="4" customFormat="1" ht="15">
      <c r="A222" s="87"/>
      <c r="B222" s="87"/>
      <c r="C222" s="87"/>
      <c r="D222" s="87"/>
      <c r="E222" s="87"/>
      <c r="F222" s="87"/>
      <c r="G222" s="80"/>
      <c r="H222" s="80"/>
      <c r="I222" s="80"/>
      <c r="K222"/>
      <c r="L222"/>
      <c r="M222"/>
    </row>
    <row r="223" spans="1:13" s="4" customFormat="1" ht="15">
      <c r="A223" s="87"/>
      <c r="B223" s="87"/>
      <c r="C223" s="87"/>
      <c r="D223" s="87"/>
      <c r="E223" s="87"/>
      <c r="F223" s="87"/>
      <c r="G223" s="80"/>
      <c r="H223" s="80"/>
      <c r="I223" s="80"/>
      <c r="K223"/>
      <c r="L223"/>
      <c r="M223"/>
    </row>
    <row r="224" spans="1:13" s="4" customFormat="1" ht="15">
      <c r="A224" s="87"/>
      <c r="B224" s="87"/>
      <c r="C224" s="87"/>
      <c r="D224" s="87"/>
      <c r="E224" s="87"/>
      <c r="F224" s="87"/>
      <c r="G224" s="80"/>
      <c r="H224" s="80"/>
      <c r="I224" s="80"/>
      <c r="K224"/>
      <c r="L224"/>
      <c r="M224"/>
    </row>
    <row r="225" spans="1:13" s="4" customFormat="1" ht="15">
      <c r="A225" s="87"/>
      <c r="B225" s="87"/>
      <c r="C225" s="87"/>
      <c r="D225" s="87"/>
      <c r="E225" s="87"/>
      <c r="F225" s="87"/>
      <c r="G225" s="80"/>
      <c r="H225" s="80"/>
      <c r="I225" s="80"/>
      <c r="K225"/>
      <c r="L225"/>
      <c r="M225"/>
    </row>
    <row r="226" spans="1:13" s="4" customFormat="1" ht="15">
      <c r="A226" s="87"/>
      <c r="B226" s="87"/>
      <c r="C226" s="87"/>
      <c r="D226" s="87"/>
      <c r="E226" s="87"/>
      <c r="F226" s="87"/>
      <c r="G226" s="80"/>
      <c r="H226" s="80"/>
      <c r="I226" s="80"/>
      <c r="K226"/>
      <c r="L226"/>
      <c r="M226"/>
    </row>
    <row r="227" spans="1:13" s="4" customFormat="1" ht="15">
      <c r="A227" s="87"/>
      <c r="B227" s="87"/>
      <c r="C227" s="87"/>
      <c r="D227" s="87"/>
      <c r="E227" s="87"/>
      <c r="F227" s="87"/>
      <c r="G227" s="80"/>
      <c r="H227" s="80"/>
      <c r="I227" s="80"/>
      <c r="K227"/>
      <c r="L227"/>
      <c r="M227"/>
    </row>
    <row r="228" spans="1:13" s="4" customFormat="1" ht="15">
      <c r="A228" s="87"/>
      <c r="B228" s="87"/>
      <c r="C228" s="87"/>
      <c r="D228" s="87"/>
      <c r="E228" s="87"/>
      <c r="F228" s="87"/>
      <c r="G228" s="80"/>
      <c r="H228" s="80"/>
      <c r="I228" s="80"/>
      <c r="K228"/>
      <c r="L228"/>
      <c r="M228"/>
    </row>
    <row r="229" spans="1:13" s="4" customFormat="1" ht="15">
      <c r="A229" s="87"/>
      <c r="B229" s="87"/>
      <c r="C229" s="87"/>
      <c r="D229" s="87"/>
      <c r="E229" s="87"/>
      <c r="F229" s="87"/>
      <c r="G229" s="80"/>
      <c r="H229" s="80"/>
      <c r="I229" s="80"/>
      <c r="K229"/>
      <c r="L229"/>
      <c r="M229"/>
    </row>
    <row r="230" spans="1:13" s="4" customFormat="1" ht="15">
      <c r="A230" s="87"/>
      <c r="B230" s="87"/>
      <c r="C230" s="87"/>
      <c r="D230" s="87"/>
      <c r="E230" s="87"/>
      <c r="F230" s="87"/>
      <c r="G230" s="80"/>
      <c r="H230" s="80"/>
      <c r="I230" s="80"/>
      <c r="K230"/>
      <c r="L230"/>
      <c r="M230"/>
    </row>
    <row r="231" spans="1:13" s="4" customFormat="1" ht="15">
      <c r="A231" s="87"/>
      <c r="B231" s="87"/>
      <c r="C231" s="87"/>
      <c r="D231" s="87"/>
      <c r="E231" s="87"/>
      <c r="F231" s="87"/>
      <c r="G231" s="80"/>
      <c r="H231" s="80"/>
      <c r="I231" s="80"/>
      <c r="K231"/>
      <c r="L231"/>
      <c r="M231"/>
    </row>
    <row r="232" spans="1:13" s="4" customFormat="1" ht="15">
      <c r="A232" s="87"/>
      <c r="B232" s="87"/>
      <c r="C232" s="87"/>
      <c r="D232" s="87"/>
      <c r="E232" s="87"/>
      <c r="F232" s="87"/>
      <c r="G232" s="80"/>
      <c r="H232" s="80"/>
      <c r="I232" s="80"/>
      <c r="K232"/>
      <c r="L232"/>
      <c r="M232"/>
    </row>
    <row r="233" spans="1:13" s="4" customFormat="1" ht="15">
      <c r="A233" s="87"/>
      <c r="B233" s="87"/>
      <c r="C233" s="87"/>
      <c r="D233" s="87"/>
      <c r="E233" s="87"/>
      <c r="F233" s="87"/>
      <c r="G233" s="80"/>
      <c r="H233" s="80"/>
      <c r="I233" s="80"/>
      <c r="K233"/>
      <c r="L233"/>
      <c r="M233"/>
    </row>
    <row r="234" spans="1:13" s="4" customFormat="1" ht="15">
      <c r="A234" s="87"/>
      <c r="B234" s="87"/>
      <c r="C234" s="87"/>
      <c r="D234" s="87"/>
      <c r="E234" s="87"/>
      <c r="F234" s="87"/>
      <c r="G234" s="80"/>
      <c r="H234" s="80"/>
      <c r="I234" s="80"/>
      <c r="K234"/>
      <c r="L234"/>
      <c r="M234"/>
    </row>
    <row r="235" spans="1:13" s="4" customFormat="1" ht="15">
      <c r="A235" s="87"/>
      <c r="B235" s="87"/>
      <c r="C235" s="87"/>
      <c r="D235" s="87"/>
      <c r="E235" s="87"/>
      <c r="F235" s="87"/>
      <c r="G235" s="80"/>
      <c r="H235" s="80"/>
      <c r="I235" s="80"/>
      <c r="K235"/>
      <c r="L235"/>
      <c r="M235"/>
    </row>
    <row r="236" spans="1:13" s="4" customFormat="1" ht="15">
      <c r="A236" s="87"/>
      <c r="B236" s="87"/>
      <c r="C236" s="87"/>
      <c r="D236" s="87"/>
      <c r="E236" s="87"/>
      <c r="F236" s="87"/>
      <c r="G236" s="80"/>
      <c r="H236" s="80"/>
      <c r="I236" s="80"/>
      <c r="K236"/>
      <c r="L236"/>
      <c r="M236"/>
    </row>
    <row r="237" spans="1:13" s="4" customFormat="1" ht="15">
      <c r="A237" s="87"/>
      <c r="B237" s="87"/>
      <c r="C237" s="87"/>
      <c r="D237" s="87"/>
      <c r="E237" s="87"/>
      <c r="F237" s="87"/>
      <c r="G237" s="80"/>
      <c r="H237" s="80"/>
      <c r="I237" s="80"/>
      <c r="K237"/>
      <c r="L237"/>
      <c r="M237"/>
    </row>
    <row r="238" spans="1:13" s="4" customFormat="1" ht="15">
      <c r="A238" s="87"/>
      <c r="B238" s="87"/>
      <c r="C238" s="87"/>
      <c r="D238" s="87"/>
      <c r="E238" s="87"/>
      <c r="F238" s="87"/>
      <c r="G238" s="80"/>
      <c r="H238" s="80"/>
      <c r="I238" s="80"/>
      <c r="K238"/>
      <c r="L238"/>
      <c r="M238"/>
    </row>
    <row r="239" spans="1:13" s="4" customFormat="1" ht="15">
      <c r="A239" s="87"/>
      <c r="B239" s="87"/>
      <c r="C239" s="87"/>
      <c r="D239" s="87"/>
      <c r="E239" s="87"/>
      <c r="F239" s="87"/>
      <c r="G239" s="80"/>
      <c r="H239" s="80"/>
      <c r="I239" s="80"/>
      <c r="K239"/>
      <c r="L239"/>
      <c r="M239"/>
    </row>
    <row r="240" spans="1:13" s="4" customFormat="1" ht="15">
      <c r="A240" s="87"/>
      <c r="B240" s="87"/>
      <c r="C240" s="87"/>
      <c r="D240" s="87"/>
      <c r="E240" s="87"/>
      <c r="F240" s="87"/>
      <c r="G240" s="80"/>
      <c r="H240" s="80"/>
      <c r="I240" s="80"/>
      <c r="K240"/>
      <c r="L240"/>
      <c r="M240"/>
    </row>
    <row r="241" spans="1:13" s="4" customFormat="1" ht="15">
      <c r="A241" s="87"/>
      <c r="B241" s="87"/>
      <c r="C241" s="87"/>
      <c r="D241" s="87"/>
      <c r="E241" s="87"/>
      <c r="F241" s="87"/>
      <c r="G241" s="80"/>
      <c r="H241" s="80"/>
      <c r="I241" s="80"/>
      <c r="K241"/>
      <c r="L241"/>
      <c r="M241"/>
    </row>
    <row r="242" spans="1:13" s="4" customFormat="1" ht="15">
      <c r="A242" s="87"/>
      <c r="B242" s="87"/>
      <c r="C242" s="87"/>
      <c r="D242" s="87"/>
      <c r="E242" s="87"/>
      <c r="F242" s="87"/>
      <c r="G242" s="80"/>
      <c r="H242" s="80"/>
      <c r="I242" s="80"/>
      <c r="K242"/>
      <c r="L242"/>
      <c r="M242"/>
    </row>
    <row r="243" spans="1:13" s="4" customFormat="1" ht="15">
      <c r="A243" s="87"/>
      <c r="B243" s="87"/>
      <c r="C243" s="87"/>
      <c r="D243" s="87"/>
      <c r="E243" s="87"/>
      <c r="F243" s="87"/>
      <c r="G243" s="80"/>
      <c r="H243" s="80"/>
      <c r="I243" s="80"/>
      <c r="K243"/>
      <c r="L243"/>
      <c r="M243"/>
    </row>
    <row r="244" spans="1:13" s="4" customFormat="1" ht="15">
      <c r="A244" s="87"/>
      <c r="B244" s="87"/>
      <c r="C244" s="87"/>
      <c r="D244" s="87"/>
      <c r="E244" s="87"/>
      <c r="F244" s="87"/>
      <c r="G244" s="80"/>
      <c r="H244" s="80"/>
      <c r="I244" s="80"/>
      <c r="K244"/>
      <c r="L244"/>
      <c r="M244"/>
    </row>
    <row r="245" spans="1:13" s="4" customFormat="1" ht="15">
      <c r="A245" s="87"/>
      <c r="B245" s="87"/>
      <c r="C245" s="87"/>
      <c r="D245" s="87"/>
      <c r="E245" s="87"/>
      <c r="F245" s="87"/>
      <c r="G245" s="80"/>
      <c r="H245" s="80"/>
      <c r="I245" s="80"/>
      <c r="K245"/>
      <c r="L245"/>
      <c r="M245"/>
    </row>
    <row r="246" spans="1:13" s="4" customFormat="1" ht="15">
      <c r="A246" s="87"/>
      <c r="B246" s="87"/>
      <c r="C246" s="87"/>
      <c r="D246" s="87"/>
      <c r="E246" s="87"/>
      <c r="F246" s="87"/>
      <c r="G246" s="80"/>
      <c r="H246" s="80"/>
      <c r="I246" s="80"/>
      <c r="K246"/>
      <c r="L246"/>
      <c r="M246"/>
    </row>
    <row r="247" spans="1:13" s="4" customFormat="1" ht="15">
      <c r="A247" s="87"/>
      <c r="B247" s="87"/>
      <c r="C247" s="87"/>
      <c r="D247" s="87"/>
      <c r="E247" s="87"/>
      <c r="F247" s="87"/>
      <c r="G247" s="80"/>
      <c r="H247" s="80"/>
      <c r="I247" s="80"/>
      <c r="K247"/>
      <c r="L247"/>
      <c r="M247"/>
    </row>
    <row r="248" spans="1:13" s="4" customFormat="1" ht="15">
      <c r="A248" s="87"/>
      <c r="B248" s="87"/>
      <c r="C248" s="87"/>
      <c r="D248" s="87"/>
      <c r="E248" s="87"/>
      <c r="F248" s="87"/>
      <c r="G248" s="80"/>
      <c r="H248" s="80"/>
      <c r="I248" s="80"/>
      <c r="K248"/>
      <c r="L248"/>
      <c r="M248"/>
    </row>
    <row r="249" spans="1:13" s="4" customFormat="1" ht="15">
      <c r="A249" s="87"/>
      <c r="B249" s="87"/>
      <c r="C249" s="87"/>
      <c r="D249" s="87"/>
      <c r="E249" s="87"/>
      <c r="F249" s="80"/>
      <c r="G249" s="80"/>
      <c r="H249" s="80"/>
      <c r="I249" s="80"/>
      <c r="K249"/>
      <c r="L249"/>
      <c r="M249"/>
    </row>
    <row r="250" spans="1:13" s="4" customFormat="1" ht="14.25">
      <c r="A250" s="80"/>
      <c r="B250" s="80"/>
      <c r="C250" s="80"/>
      <c r="D250" s="80"/>
      <c r="E250" s="80"/>
      <c r="F250" s="80"/>
      <c r="G250" s="80"/>
      <c r="H250" s="80"/>
      <c r="I250" s="80"/>
      <c r="K250"/>
      <c r="L250"/>
      <c r="M250"/>
    </row>
    <row r="251" spans="1:13" s="4" customFormat="1" ht="14.25">
      <c r="A251" s="80"/>
      <c r="B251" s="80"/>
      <c r="C251" s="80"/>
      <c r="D251" s="80"/>
      <c r="E251" s="80"/>
      <c r="F251" s="80"/>
      <c r="G251" s="80"/>
      <c r="H251" s="80"/>
      <c r="I251" s="80"/>
      <c r="K251"/>
      <c r="L251"/>
      <c r="M251"/>
    </row>
    <row r="252" spans="1:13" s="4" customFormat="1" ht="14.25">
      <c r="A252" s="80"/>
      <c r="B252" s="80"/>
      <c r="C252" s="80"/>
      <c r="D252" s="80"/>
      <c r="E252" s="80"/>
      <c r="F252" s="80"/>
      <c r="G252" s="80"/>
      <c r="H252" s="80"/>
      <c r="I252" s="80"/>
      <c r="K252"/>
      <c r="L252"/>
      <c r="M252"/>
    </row>
    <row r="253" spans="1:13" s="4" customFormat="1" ht="14.25">
      <c r="A253" s="80"/>
      <c r="B253" s="80"/>
      <c r="C253" s="80"/>
      <c r="D253" s="80"/>
      <c r="E253" s="80"/>
      <c r="F253" s="80"/>
      <c r="G253" s="80"/>
      <c r="H253" s="80"/>
      <c r="I253" s="80"/>
      <c r="K253"/>
      <c r="L253"/>
      <c r="M253"/>
    </row>
    <row r="254" spans="1:13" s="4" customFormat="1" ht="14.25">
      <c r="A254" s="80"/>
      <c r="B254" s="80"/>
      <c r="C254" s="80"/>
      <c r="D254" s="80"/>
      <c r="E254" s="80"/>
      <c r="F254" s="80"/>
      <c r="G254" s="80"/>
      <c r="H254" s="80"/>
      <c r="I254" s="80"/>
      <c r="K254"/>
      <c r="L254"/>
      <c r="M254"/>
    </row>
    <row r="255" spans="1:13" s="4" customFormat="1" ht="14.25">
      <c r="A255" s="80"/>
      <c r="B255" s="80"/>
      <c r="C255" s="80"/>
      <c r="D255" s="80"/>
      <c r="E255" s="80"/>
      <c r="F255" s="80"/>
      <c r="G255" s="80"/>
      <c r="H255" s="80"/>
      <c r="I255" s="80"/>
      <c r="K255"/>
      <c r="L255"/>
      <c r="M255"/>
    </row>
    <row r="256" spans="1:13" s="4" customFormat="1" ht="14.25">
      <c r="A256" s="80"/>
      <c r="B256" s="80"/>
      <c r="C256" s="80"/>
      <c r="D256" s="80"/>
      <c r="E256" s="80"/>
      <c r="F256" s="80"/>
      <c r="G256" s="80"/>
      <c r="H256" s="80"/>
      <c r="I256" s="80"/>
      <c r="K256"/>
      <c r="L256"/>
      <c r="M256"/>
    </row>
    <row r="257" spans="1:13" s="4" customFormat="1" ht="14.25">
      <c r="A257" s="80"/>
      <c r="B257" s="80"/>
      <c r="C257" s="80"/>
      <c r="D257" s="80"/>
      <c r="E257" s="80"/>
      <c r="F257" s="80"/>
      <c r="G257" s="80"/>
      <c r="H257" s="80"/>
      <c r="I257" s="80"/>
      <c r="K257"/>
      <c r="L257"/>
      <c r="M257"/>
    </row>
    <row r="258" spans="1:13" s="4" customFormat="1" ht="14.25">
      <c r="A258" s="80"/>
      <c r="B258" s="80"/>
      <c r="C258" s="80"/>
      <c r="D258" s="80"/>
      <c r="E258" s="80"/>
      <c r="F258" s="80"/>
      <c r="G258" s="80"/>
      <c r="H258" s="80"/>
      <c r="I258" s="80"/>
      <c r="K258"/>
      <c r="L258"/>
      <c r="M258"/>
    </row>
    <row r="259" spans="1:13" s="4" customFormat="1" ht="14.25">
      <c r="A259" s="80"/>
      <c r="B259" s="80"/>
      <c r="C259" s="80"/>
      <c r="D259" s="80"/>
      <c r="E259" s="80"/>
      <c r="F259" s="80"/>
      <c r="G259" s="80"/>
      <c r="H259" s="80"/>
      <c r="I259" s="80"/>
      <c r="K259"/>
      <c r="L259"/>
      <c r="M259"/>
    </row>
    <row r="260" spans="1:13" s="4" customFormat="1" ht="14.25">
      <c r="A260" s="80"/>
      <c r="B260" s="80"/>
      <c r="C260" s="80"/>
      <c r="D260" s="80"/>
      <c r="E260" s="80"/>
      <c r="F260" s="80"/>
      <c r="G260" s="80"/>
      <c r="H260" s="80"/>
      <c r="I260" s="80"/>
      <c r="K260"/>
      <c r="L260"/>
      <c r="M260"/>
    </row>
    <row r="261" spans="1:13" s="4" customFormat="1" ht="14.25">
      <c r="A261" s="80"/>
      <c r="B261" s="80"/>
      <c r="C261" s="80"/>
      <c r="D261" s="80"/>
      <c r="E261" s="80"/>
      <c r="F261" s="80"/>
      <c r="G261" s="80"/>
      <c r="H261" s="80"/>
      <c r="I261" s="80"/>
      <c r="K261"/>
      <c r="L261"/>
      <c r="M261"/>
    </row>
    <row r="262" spans="1:13" s="4" customFormat="1" ht="14.25">
      <c r="A262" s="80"/>
      <c r="B262" s="80"/>
      <c r="C262" s="80"/>
      <c r="D262" s="80"/>
      <c r="E262" s="80"/>
      <c r="F262" s="80"/>
      <c r="G262" s="80"/>
      <c r="H262" s="80"/>
      <c r="I262" s="80"/>
      <c r="K262"/>
      <c r="L262"/>
      <c r="M262"/>
    </row>
    <row r="263" spans="1:13" s="4" customFormat="1" ht="14.25">
      <c r="A263" s="80"/>
      <c r="B263" s="80"/>
      <c r="C263" s="80"/>
      <c r="D263" s="80"/>
      <c r="E263" s="80"/>
      <c r="F263" s="80"/>
      <c r="G263" s="80"/>
      <c r="H263" s="80"/>
      <c r="I263" s="80"/>
      <c r="K263"/>
      <c r="L263"/>
      <c r="M263"/>
    </row>
    <row r="264" spans="1:13" s="4" customFormat="1" ht="14.25">
      <c r="A264" s="80"/>
      <c r="B264" s="80"/>
      <c r="C264" s="80"/>
      <c r="D264" s="80"/>
      <c r="E264" s="80"/>
      <c r="F264" s="80"/>
      <c r="G264" s="80"/>
      <c r="H264" s="80"/>
      <c r="I264" s="80"/>
      <c r="K264"/>
      <c r="L264"/>
      <c r="M264"/>
    </row>
    <row r="265" spans="1:13" s="4" customFormat="1" ht="14.25">
      <c r="A265" s="80"/>
      <c r="B265" s="80"/>
      <c r="C265" s="80"/>
      <c r="D265" s="80"/>
      <c r="E265" s="80"/>
      <c r="F265" s="80"/>
      <c r="G265" s="80"/>
      <c r="H265" s="80"/>
      <c r="I265" s="80"/>
      <c r="K265"/>
      <c r="L265"/>
      <c r="M265"/>
    </row>
    <row r="266" spans="1:13" s="4" customFormat="1" ht="14.25">
      <c r="A266" s="80"/>
      <c r="B266" s="80"/>
      <c r="C266" s="80"/>
      <c r="D266" s="80"/>
      <c r="E266" s="80"/>
      <c r="F266" s="80"/>
      <c r="G266" s="80"/>
      <c r="H266" s="80"/>
      <c r="I266" s="80"/>
      <c r="K266"/>
      <c r="L266"/>
      <c r="M266"/>
    </row>
    <row r="267" spans="1:13" s="4" customFormat="1" ht="14.25">
      <c r="A267" s="80"/>
      <c r="B267" s="80"/>
      <c r="C267" s="80"/>
      <c r="D267" s="80"/>
      <c r="E267" s="80"/>
      <c r="F267" s="80"/>
      <c r="G267" s="80"/>
      <c r="H267" s="80"/>
      <c r="I267" s="80"/>
      <c r="K267"/>
      <c r="L267"/>
      <c r="M267"/>
    </row>
    <row r="268" spans="1:13" s="4" customFormat="1" ht="14.25">
      <c r="A268" s="80"/>
      <c r="B268" s="80"/>
      <c r="C268" s="80"/>
      <c r="D268" s="80"/>
      <c r="E268" s="80"/>
      <c r="F268" s="80"/>
      <c r="G268" s="80"/>
      <c r="H268" s="80"/>
      <c r="I268" s="80"/>
      <c r="K268"/>
      <c r="L268"/>
      <c r="M268"/>
    </row>
    <row r="269" spans="1:13" s="4" customFormat="1" ht="14.25">
      <c r="A269" s="80"/>
      <c r="B269" s="80"/>
      <c r="C269" s="80"/>
      <c r="D269" s="80"/>
      <c r="E269" s="80"/>
      <c r="F269" s="80"/>
      <c r="G269" s="80"/>
      <c r="H269" s="80"/>
      <c r="I269" s="80"/>
      <c r="K269"/>
      <c r="L269"/>
      <c r="M269"/>
    </row>
    <row r="270" spans="1:13" s="4" customFormat="1" ht="14.25">
      <c r="A270" s="80"/>
      <c r="B270" s="80"/>
      <c r="C270" s="80"/>
      <c r="D270" s="80"/>
      <c r="E270" s="80"/>
      <c r="F270" s="80"/>
      <c r="G270" s="80"/>
      <c r="H270" s="80"/>
      <c r="I270" s="80"/>
      <c r="K270"/>
      <c r="L270"/>
      <c r="M270"/>
    </row>
    <row r="271" spans="1:13" s="4" customFormat="1" ht="14.25">
      <c r="A271" s="80"/>
      <c r="B271" s="80"/>
      <c r="C271" s="80"/>
      <c r="D271" s="80"/>
      <c r="E271" s="80"/>
      <c r="F271" s="80"/>
      <c r="G271" s="80"/>
      <c r="H271" s="80"/>
      <c r="I271" s="80"/>
      <c r="K271"/>
      <c r="L271"/>
      <c r="M271"/>
    </row>
    <row r="272" spans="1:13" s="4" customFormat="1" ht="14.25">
      <c r="A272" s="80"/>
      <c r="B272" s="80"/>
      <c r="C272" s="80"/>
      <c r="D272" s="80"/>
      <c r="E272" s="80"/>
      <c r="F272" s="80"/>
      <c r="G272" s="80"/>
      <c r="H272" s="80"/>
      <c r="I272" s="80"/>
      <c r="K272"/>
      <c r="L272"/>
      <c r="M272"/>
    </row>
    <row r="273" spans="1:13" s="4" customFormat="1" ht="14.25">
      <c r="A273" s="80"/>
      <c r="B273" s="80"/>
      <c r="C273" s="80"/>
      <c r="D273" s="80"/>
      <c r="E273" s="80"/>
      <c r="F273" s="80"/>
      <c r="G273" s="80"/>
      <c r="H273" s="80"/>
      <c r="I273" s="80"/>
      <c r="K273"/>
      <c r="L273"/>
      <c r="M273"/>
    </row>
    <row r="274" spans="1:13" s="4" customFormat="1" ht="14.25">
      <c r="A274" s="80"/>
      <c r="B274" s="80"/>
      <c r="C274" s="80"/>
      <c r="D274" s="80"/>
      <c r="E274" s="80"/>
      <c r="F274" s="80"/>
      <c r="G274" s="80"/>
      <c r="H274" s="80"/>
      <c r="I274" s="80"/>
      <c r="K274"/>
      <c r="L274"/>
      <c r="M274"/>
    </row>
    <row r="275" spans="1:13" s="4" customFormat="1" ht="14.25">
      <c r="A275" s="80"/>
      <c r="B275" s="80"/>
      <c r="C275" s="80"/>
      <c r="D275" s="80"/>
      <c r="E275" s="80"/>
      <c r="F275" s="80"/>
      <c r="G275" s="80"/>
      <c r="H275" s="80"/>
      <c r="I275" s="80"/>
      <c r="K275"/>
      <c r="L275"/>
      <c r="M275"/>
    </row>
    <row r="276" spans="1:13" s="4" customFormat="1" ht="14.25">
      <c r="A276" s="80"/>
      <c r="B276" s="80"/>
      <c r="C276" s="80"/>
      <c r="D276" s="80"/>
      <c r="E276" s="80"/>
      <c r="F276" s="80"/>
      <c r="G276" s="80"/>
      <c r="H276" s="80"/>
      <c r="I276" s="80"/>
      <c r="K276"/>
      <c r="L276"/>
      <c r="M276"/>
    </row>
    <row r="277" spans="1:13" s="4" customFormat="1" ht="14.25">
      <c r="A277" s="80"/>
      <c r="B277" s="80"/>
      <c r="C277" s="80"/>
      <c r="D277" s="80"/>
      <c r="E277" s="80"/>
      <c r="F277" s="80"/>
      <c r="G277" s="80"/>
      <c r="H277" s="80"/>
      <c r="I277" s="80"/>
      <c r="K277"/>
      <c r="L277"/>
      <c r="M277"/>
    </row>
    <row r="278" spans="1:13" s="4" customFormat="1" ht="14.25">
      <c r="A278" s="80"/>
      <c r="B278" s="80"/>
      <c r="C278" s="80"/>
      <c r="D278" s="80"/>
      <c r="E278" s="80"/>
      <c r="F278" s="80"/>
      <c r="G278" s="80"/>
      <c r="H278" s="80"/>
      <c r="I278" s="80"/>
      <c r="K278"/>
      <c r="L278"/>
      <c r="M278"/>
    </row>
    <row r="279" spans="1:13" s="4" customFormat="1" ht="14.25">
      <c r="A279" s="80"/>
      <c r="B279" s="80"/>
      <c r="C279" s="80"/>
      <c r="D279" s="80"/>
      <c r="E279" s="80"/>
      <c r="F279" s="80"/>
      <c r="G279" s="80"/>
      <c r="H279" s="80"/>
      <c r="I279" s="80"/>
      <c r="K279"/>
      <c r="L279"/>
      <c r="M279"/>
    </row>
    <row r="280" spans="1:13" s="4" customFormat="1" ht="14.25">
      <c r="A280" s="80"/>
      <c r="B280" s="80"/>
      <c r="C280" s="80"/>
      <c r="D280" s="80"/>
      <c r="E280" s="80"/>
      <c r="F280" s="80"/>
      <c r="G280" s="80"/>
      <c r="H280" s="80"/>
      <c r="I280" s="80"/>
      <c r="K280"/>
      <c r="L280"/>
      <c r="M280"/>
    </row>
    <row r="281" spans="1:13" s="4" customFormat="1" ht="14.25">
      <c r="A281" s="80"/>
      <c r="B281" s="80"/>
      <c r="C281" s="80"/>
      <c r="D281" s="80"/>
      <c r="E281" s="80"/>
      <c r="F281" s="80"/>
      <c r="G281" s="80"/>
      <c r="H281" s="80"/>
      <c r="I281" s="80"/>
      <c r="K281"/>
      <c r="L281"/>
      <c r="M281"/>
    </row>
    <row r="282" spans="1:13" s="4" customFormat="1" ht="14.25">
      <c r="A282" s="80"/>
      <c r="B282" s="80"/>
      <c r="C282" s="80"/>
      <c r="D282" s="80"/>
      <c r="E282" s="80"/>
      <c r="F282" s="80"/>
      <c r="G282" s="80"/>
      <c r="H282" s="80"/>
      <c r="I282" s="80"/>
      <c r="K282"/>
      <c r="L282"/>
      <c r="M282"/>
    </row>
    <row r="283" spans="1:13" s="4" customFormat="1" ht="14.25">
      <c r="A283" s="80"/>
      <c r="B283" s="80"/>
      <c r="C283" s="80"/>
      <c r="D283" s="80"/>
      <c r="E283" s="80"/>
      <c r="F283" s="80"/>
      <c r="G283" s="80"/>
      <c r="H283" s="80"/>
      <c r="I283" s="80"/>
      <c r="K283"/>
      <c r="L283"/>
      <c r="M283"/>
    </row>
    <row r="284" spans="1:13" s="4" customFormat="1" ht="14.25">
      <c r="A284" s="80"/>
      <c r="B284" s="80"/>
      <c r="C284" s="80"/>
      <c r="D284" s="80"/>
      <c r="E284" s="80"/>
      <c r="F284" s="80"/>
      <c r="G284" s="80"/>
      <c r="H284" s="80"/>
      <c r="I284" s="80"/>
      <c r="K284"/>
      <c r="L284"/>
      <c r="M284"/>
    </row>
    <row r="285" spans="1:13" s="4" customFormat="1" ht="14.25">
      <c r="A285" s="80"/>
      <c r="B285" s="80"/>
      <c r="C285" s="80"/>
      <c r="D285" s="80"/>
      <c r="E285" s="80"/>
      <c r="F285" s="80"/>
      <c r="G285" s="80"/>
      <c r="H285" s="80"/>
      <c r="I285" s="80"/>
      <c r="K285"/>
      <c r="L285"/>
      <c r="M285"/>
    </row>
    <row r="286" spans="1:13" s="4" customFormat="1" ht="14.25">
      <c r="A286" s="80"/>
      <c r="B286" s="80"/>
      <c r="C286" s="80"/>
      <c r="D286" s="80"/>
      <c r="E286" s="80"/>
      <c r="F286" s="80"/>
      <c r="G286" s="80"/>
      <c r="H286" s="80"/>
      <c r="I286" s="80"/>
      <c r="K286"/>
      <c r="L286"/>
      <c r="M286"/>
    </row>
    <row r="287" spans="1:13" s="4" customFormat="1" ht="14.25">
      <c r="A287" s="80"/>
      <c r="B287" s="80"/>
      <c r="C287" s="80"/>
      <c r="D287" s="80"/>
      <c r="E287" s="80"/>
      <c r="F287" s="80"/>
      <c r="G287" s="80"/>
      <c r="H287" s="80"/>
      <c r="I287" s="80"/>
      <c r="K287"/>
      <c r="L287"/>
      <c r="M287"/>
    </row>
    <row r="288" spans="1:13" s="4" customFormat="1" ht="14.25">
      <c r="A288" s="80"/>
      <c r="B288" s="80"/>
      <c r="C288" s="80"/>
      <c r="D288" s="80"/>
      <c r="E288" s="80"/>
      <c r="F288" s="80"/>
      <c r="G288" s="80"/>
      <c r="H288" s="80"/>
      <c r="I288" s="80"/>
      <c r="K288"/>
      <c r="L288"/>
      <c r="M288"/>
    </row>
    <row r="289" spans="1:13" s="4" customFormat="1" ht="14.25">
      <c r="A289" s="80"/>
      <c r="B289" s="80"/>
      <c r="C289" s="80"/>
      <c r="D289" s="80"/>
      <c r="E289" s="80"/>
      <c r="F289" s="80"/>
      <c r="G289" s="80"/>
      <c r="H289" s="80"/>
      <c r="I289" s="80"/>
      <c r="K289"/>
      <c r="L289"/>
      <c r="M289"/>
    </row>
    <row r="290" spans="1:13" s="4" customFormat="1" ht="14.25">
      <c r="A290" s="80"/>
      <c r="B290" s="80"/>
      <c r="C290" s="80"/>
      <c r="D290" s="80"/>
      <c r="E290" s="80"/>
      <c r="F290" s="80"/>
      <c r="G290" s="80"/>
      <c r="H290" s="80"/>
      <c r="I290" s="80"/>
      <c r="K290"/>
      <c r="L290"/>
      <c r="M290"/>
    </row>
    <row r="291" spans="1:13" s="4" customFormat="1" ht="14.25">
      <c r="A291" s="80"/>
      <c r="B291" s="80"/>
      <c r="C291" s="80"/>
      <c r="D291" s="80"/>
      <c r="E291" s="80"/>
      <c r="F291" s="80"/>
      <c r="G291" s="80"/>
      <c r="H291" s="80"/>
      <c r="I291" s="80"/>
      <c r="K291"/>
      <c r="L291"/>
      <c r="M291"/>
    </row>
    <row r="292" spans="1:13" s="4" customFormat="1" ht="14.25">
      <c r="A292" s="80"/>
      <c r="B292" s="80"/>
      <c r="C292" s="80"/>
      <c r="D292" s="80"/>
      <c r="E292" s="80"/>
      <c r="F292" s="80"/>
      <c r="G292" s="80"/>
      <c r="H292" s="80"/>
      <c r="I292" s="80"/>
      <c r="K292"/>
      <c r="L292"/>
      <c r="M292"/>
    </row>
    <row r="293" spans="1:13" s="4" customFormat="1" ht="14.25">
      <c r="A293" s="80"/>
      <c r="B293" s="80"/>
      <c r="C293" s="80"/>
      <c r="D293" s="80"/>
      <c r="E293" s="80"/>
      <c r="F293" s="80"/>
      <c r="G293" s="80"/>
      <c r="H293" s="80"/>
      <c r="I293" s="80"/>
      <c r="K293"/>
      <c r="L293"/>
      <c r="M293"/>
    </row>
    <row r="294" spans="1:13" s="4" customFormat="1" ht="14.25">
      <c r="A294" s="80"/>
      <c r="B294" s="80"/>
      <c r="C294" s="80"/>
      <c r="D294" s="80"/>
      <c r="E294" s="80"/>
      <c r="F294" s="80"/>
      <c r="G294" s="80"/>
      <c r="H294" s="80"/>
      <c r="I294" s="80"/>
      <c r="K294"/>
      <c r="L294"/>
      <c r="M294"/>
    </row>
    <row r="295" spans="1:13" s="4" customFormat="1" ht="14.25">
      <c r="A295" s="80"/>
      <c r="B295" s="80"/>
      <c r="C295" s="80"/>
      <c r="D295" s="80"/>
      <c r="E295" s="80"/>
      <c r="F295" s="80"/>
      <c r="G295" s="80"/>
      <c r="H295" s="80"/>
      <c r="I295" s="80"/>
      <c r="K295"/>
      <c r="L295"/>
      <c r="M295"/>
    </row>
    <row r="296" spans="1:13" s="4" customFormat="1" ht="14.25">
      <c r="A296" s="80"/>
      <c r="B296" s="80"/>
      <c r="C296" s="80"/>
      <c r="D296" s="80"/>
      <c r="E296" s="80"/>
      <c r="F296" s="80"/>
      <c r="G296" s="80"/>
      <c r="H296" s="80"/>
      <c r="I296" s="80"/>
      <c r="K296"/>
      <c r="L296"/>
      <c r="M296"/>
    </row>
    <row r="297" spans="1:13" s="4" customFormat="1" ht="14.25">
      <c r="A297" s="80"/>
      <c r="B297" s="80"/>
      <c r="C297" s="80"/>
      <c r="D297" s="80"/>
      <c r="E297" s="80"/>
      <c r="F297" s="80"/>
      <c r="G297" s="80"/>
      <c r="H297" s="80"/>
      <c r="I297" s="80"/>
      <c r="K297"/>
      <c r="L297"/>
      <c r="M297"/>
    </row>
    <row r="298" spans="1:13" s="4" customFormat="1" ht="14.25">
      <c r="A298" s="80"/>
      <c r="B298" s="80"/>
      <c r="C298" s="80"/>
      <c r="D298" s="80"/>
      <c r="E298" s="80"/>
      <c r="F298" s="80"/>
      <c r="G298" s="80"/>
      <c r="H298" s="80"/>
      <c r="I298" s="80"/>
      <c r="K298"/>
      <c r="L298"/>
      <c r="M298"/>
    </row>
    <row r="299" spans="1:13" s="4" customFormat="1" ht="14.25">
      <c r="A299" s="80"/>
      <c r="B299" s="80"/>
      <c r="C299" s="80"/>
      <c r="D299" s="80"/>
      <c r="E299" s="80"/>
      <c r="F299" s="80"/>
      <c r="G299" s="80"/>
      <c r="H299" s="80"/>
      <c r="I299" s="80"/>
      <c r="K299"/>
      <c r="L299"/>
      <c r="M299"/>
    </row>
    <row r="300" spans="1:13" s="4" customFormat="1" ht="14.25">
      <c r="A300" s="80"/>
      <c r="B300" s="80"/>
      <c r="C300" s="80"/>
      <c r="D300" s="80"/>
      <c r="E300" s="80"/>
      <c r="F300" s="80"/>
      <c r="G300" s="80"/>
      <c r="H300" s="80"/>
      <c r="I300" s="80"/>
      <c r="K300"/>
      <c r="L300"/>
      <c r="M300"/>
    </row>
    <row r="301" spans="1:13" s="4" customFormat="1" ht="14.25">
      <c r="A301" s="80"/>
      <c r="B301" s="80"/>
      <c r="C301" s="80"/>
      <c r="D301" s="80"/>
      <c r="E301" s="80"/>
      <c r="F301" s="80"/>
      <c r="G301" s="80"/>
      <c r="H301" s="80"/>
      <c r="I301" s="80"/>
      <c r="K301"/>
      <c r="L301"/>
      <c r="M301"/>
    </row>
    <row r="302" spans="1:13" s="4" customFormat="1" ht="14.25">
      <c r="A302" s="80"/>
      <c r="B302" s="80"/>
      <c r="C302" s="80"/>
      <c r="D302" s="80"/>
      <c r="E302" s="80"/>
      <c r="F302" s="80"/>
      <c r="G302" s="80"/>
      <c r="H302" s="80"/>
      <c r="I302" s="80"/>
      <c r="K302"/>
      <c r="L302"/>
      <c r="M302"/>
    </row>
    <row r="303" spans="1:13" s="4" customFormat="1" ht="14.25">
      <c r="A303" s="80"/>
      <c r="B303" s="80"/>
      <c r="C303" s="80"/>
      <c r="D303" s="80"/>
      <c r="E303" s="80"/>
      <c r="F303" s="80"/>
      <c r="G303" s="80"/>
      <c r="H303" s="80"/>
      <c r="I303" s="80"/>
      <c r="K303"/>
      <c r="L303"/>
      <c r="M303"/>
    </row>
    <row r="304" spans="1:13" s="4" customFormat="1" ht="14.25">
      <c r="A304" s="80"/>
      <c r="B304" s="80"/>
      <c r="C304" s="80"/>
      <c r="D304" s="80"/>
      <c r="E304" s="80"/>
      <c r="F304" s="80"/>
      <c r="G304" s="80"/>
      <c r="H304" s="80"/>
      <c r="I304" s="80"/>
      <c r="K304"/>
      <c r="L304"/>
      <c r="M304"/>
    </row>
    <row r="305" spans="1:13" s="4" customFormat="1" ht="14.25">
      <c r="A305" s="80"/>
      <c r="B305" s="80"/>
      <c r="C305" s="80"/>
      <c r="D305" s="80"/>
      <c r="E305" s="80"/>
      <c r="F305" s="80"/>
      <c r="G305" s="80"/>
      <c r="H305" s="80"/>
      <c r="I305" s="80"/>
      <c r="K305"/>
      <c r="L305"/>
      <c r="M305"/>
    </row>
    <row r="306" spans="1:13" s="4" customFormat="1" ht="14.25">
      <c r="A306" s="80"/>
      <c r="B306" s="80"/>
      <c r="C306" s="80"/>
      <c r="D306" s="80"/>
      <c r="E306" s="80"/>
      <c r="F306" s="80"/>
      <c r="G306" s="80"/>
      <c r="H306" s="80"/>
      <c r="I306" s="80"/>
      <c r="K306"/>
      <c r="L306"/>
      <c r="M306"/>
    </row>
    <row r="307" spans="1:13" s="4" customFormat="1" ht="14.25">
      <c r="A307" s="80"/>
      <c r="B307" s="80"/>
      <c r="C307" s="80"/>
      <c r="D307" s="80"/>
      <c r="E307" s="80"/>
      <c r="F307" s="80"/>
      <c r="G307" s="80"/>
      <c r="H307" s="80"/>
      <c r="I307" s="80"/>
      <c r="K307"/>
      <c r="L307"/>
      <c r="M307"/>
    </row>
    <row r="308" spans="1:13" s="4" customFormat="1" ht="14.25">
      <c r="A308" s="80"/>
      <c r="B308" s="80"/>
      <c r="C308" s="80"/>
      <c r="D308" s="80"/>
      <c r="E308" s="80"/>
      <c r="F308" s="80"/>
      <c r="G308" s="80"/>
      <c r="H308" s="80"/>
      <c r="I308" s="80"/>
      <c r="K308"/>
      <c r="L308"/>
      <c r="M308"/>
    </row>
    <row r="309" spans="1:13" s="4" customFormat="1" ht="14.25">
      <c r="A309" s="80"/>
      <c r="B309" s="80"/>
      <c r="C309" s="80"/>
      <c r="D309" s="80"/>
      <c r="E309" s="80"/>
      <c r="F309" s="80"/>
      <c r="G309" s="80"/>
      <c r="H309" s="80"/>
      <c r="I309" s="80"/>
      <c r="K309"/>
      <c r="L309"/>
      <c r="M309"/>
    </row>
    <row r="310" spans="1:13" s="4" customFormat="1" ht="14.25">
      <c r="A310" s="80"/>
      <c r="B310" s="80"/>
      <c r="C310" s="80"/>
      <c r="D310" s="80"/>
      <c r="E310" s="80"/>
      <c r="F310" s="80"/>
      <c r="G310" s="80"/>
      <c r="H310" s="80"/>
      <c r="I310" s="80"/>
      <c r="K310"/>
      <c r="L310"/>
      <c r="M310"/>
    </row>
    <row r="311" spans="1:13" s="4" customFormat="1" ht="14.25">
      <c r="A311" s="80"/>
      <c r="B311" s="80"/>
      <c r="C311" s="80"/>
      <c r="D311" s="80"/>
      <c r="E311" s="80"/>
      <c r="F311" s="80"/>
      <c r="G311" s="80"/>
      <c r="H311" s="80"/>
      <c r="I311" s="80"/>
      <c r="K311"/>
      <c r="L311"/>
      <c r="M311"/>
    </row>
    <row r="312" spans="1:13" s="4" customFormat="1" ht="14.25">
      <c r="A312" s="80"/>
      <c r="B312" s="80"/>
      <c r="C312" s="80"/>
      <c r="D312" s="80"/>
      <c r="E312" s="80"/>
      <c r="F312" s="80"/>
      <c r="G312" s="80"/>
      <c r="H312" s="80"/>
      <c r="I312" s="80"/>
      <c r="K312"/>
      <c r="L312"/>
      <c r="M312"/>
    </row>
    <row r="313" spans="1:13" s="4" customFormat="1" ht="14.25">
      <c r="A313" s="80"/>
      <c r="B313" s="80"/>
      <c r="C313" s="80"/>
      <c r="D313" s="80"/>
      <c r="E313" s="80"/>
      <c r="F313" s="80"/>
      <c r="G313" s="80"/>
      <c r="H313" s="80"/>
      <c r="I313" s="80"/>
      <c r="K313"/>
      <c r="L313"/>
      <c r="M313"/>
    </row>
    <row r="314" spans="1:13" s="4" customFormat="1" ht="14.25">
      <c r="A314" s="80"/>
      <c r="B314" s="80"/>
      <c r="C314" s="80"/>
      <c r="D314" s="80"/>
      <c r="E314" s="80"/>
      <c r="F314" s="80"/>
      <c r="G314" s="80"/>
      <c r="H314" s="80"/>
      <c r="I314" s="80"/>
      <c r="K314"/>
      <c r="L314"/>
      <c r="M314"/>
    </row>
    <row r="315" spans="1:13" s="4" customFormat="1" ht="14.25">
      <c r="A315" s="80"/>
      <c r="B315" s="80"/>
      <c r="C315" s="80"/>
      <c r="D315" s="80"/>
      <c r="E315" s="80"/>
      <c r="F315" s="80"/>
      <c r="G315" s="80"/>
      <c r="H315" s="80"/>
      <c r="I315" s="80"/>
      <c r="K315"/>
      <c r="L315"/>
      <c r="M315"/>
    </row>
    <row r="316" spans="1:13" s="4" customFormat="1" ht="14.25">
      <c r="A316" s="80"/>
      <c r="B316" s="80"/>
      <c r="C316" s="80"/>
      <c r="D316" s="80"/>
      <c r="E316" s="80"/>
      <c r="F316" s="80"/>
      <c r="G316" s="80"/>
      <c r="H316" s="80"/>
      <c r="I316" s="80"/>
      <c r="K316"/>
      <c r="L316"/>
      <c r="M316"/>
    </row>
    <row r="317" spans="1:13" s="4" customFormat="1" ht="14.25">
      <c r="A317" s="80"/>
      <c r="B317" s="80"/>
      <c r="C317" s="80"/>
      <c r="D317" s="80"/>
      <c r="E317" s="80"/>
      <c r="F317" s="80"/>
      <c r="G317" s="80"/>
      <c r="H317" s="80"/>
      <c r="I317" s="80"/>
      <c r="K317"/>
      <c r="L317"/>
      <c r="M317"/>
    </row>
    <row r="318" spans="1:13" s="4" customFormat="1" ht="14.25">
      <c r="A318" s="80"/>
      <c r="B318" s="80"/>
      <c r="C318" s="80"/>
      <c r="D318" s="80"/>
      <c r="E318" s="80"/>
      <c r="F318" s="80"/>
      <c r="G318" s="80"/>
      <c r="H318" s="80"/>
      <c r="I318" s="80"/>
      <c r="K318"/>
      <c r="L318"/>
      <c r="M318"/>
    </row>
    <row r="319" spans="1:13" s="4" customFormat="1" ht="14.25">
      <c r="A319" s="80"/>
      <c r="B319" s="80"/>
      <c r="C319" s="80"/>
      <c r="D319" s="80"/>
      <c r="E319" s="80"/>
      <c r="F319" s="80"/>
      <c r="G319" s="80"/>
      <c r="H319" s="80"/>
      <c r="I319" s="80"/>
      <c r="K319"/>
      <c r="L319"/>
      <c r="M319"/>
    </row>
    <row r="320" spans="1:13" s="4" customFormat="1" ht="14.25">
      <c r="A320" s="80"/>
      <c r="B320" s="80"/>
      <c r="C320" s="80"/>
      <c r="D320" s="80"/>
      <c r="E320" s="80"/>
      <c r="F320" s="80"/>
      <c r="G320" s="80"/>
      <c r="H320" s="80"/>
      <c r="I320" s="80"/>
      <c r="K320"/>
      <c r="L320"/>
      <c r="M320"/>
    </row>
    <row r="321" spans="1:13" s="4" customFormat="1" ht="14.25">
      <c r="A321" s="80"/>
      <c r="B321" s="80"/>
      <c r="C321" s="80"/>
      <c r="D321" s="80"/>
      <c r="E321" s="80"/>
      <c r="F321" s="80"/>
      <c r="G321" s="80"/>
      <c r="H321" s="80"/>
      <c r="I321" s="80"/>
      <c r="K321"/>
      <c r="L321"/>
      <c r="M321"/>
    </row>
    <row r="322" spans="1:13" s="4" customFormat="1" ht="14.25">
      <c r="A322" s="80"/>
      <c r="B322" s="80"/>
      <c r="C322" s="80"/>
      <c r="D322" s="80"/>
      <c r="E322" s="80"/>
      <c r="F322" s="80"/>
      <c r="G322" s="80"/>
      <c r="H322" s="80"/>
      <c r="I322" s="80"/>
      <c r="K322"/>
      <c r="L322"/>
      <c r="M322"/>
    </row>
    <row r="323" spans="1:13" s="4" customFormat="1" ht="14.25">
      <c r="A323" s="80"/>
      <c r="B323" s="80"/>
      <c r="C323" s="80"/>
      <c r="D323" s="80"/>
      <c r="E323" s="80"/>
      <c r="F323" s="80"/>
      <c r="G323" s="80"/>
      <c r="H323" s="80"/>
      <c r="I323" s="80"/>
      <c r="K323"/>
      <c r="L323"/>
      <c r="M323"/>
    </row>
    <row r="324" spans="1:13" s="4" customFormat="1" ht="14.25">
      <c r="A324" s="80"/>
      <c r="B324" s="80"/>
      <c r="C324" s="80"/>
      <c r="D324" s="80"/>
      <c r="E324" s="80"/>
      <c r="F324" s="80"/>
      <c r="G324" s="80"/>
      <c r="H324" s="80"/>
      <c r="I324" s="80"/>
      <c r="K324"/>
      <c r="L324"/>
      <c r="M324"/>
    </row>
    <row r="325" spans="1:13" s="4" customFormat="1" ht="14.25">
      <c r="A325" s="80"/>
      <c r="B325" s="80"/>
      <c r="C325" s="80"/>
      <c r="D325" s="80"/>
      <c r="E325" s="80"/>
      <c r="F325" s="80"/>
      <c r="G325" s="80"/>
      <c r="H325" s="80"/>
      <c r="I325" s="80"/>
      <c r="K325"/>
      <c r="L325"/>
      <c r="M325"/>
    </row>
    <row r="326" spans="1:13" s="4" customFormat="1" ht="14.25">
      <c r="A326" s="80"/>
      <c r="B326" s="80"/>
      <c r="C326" s="80"/>
      <c r="D326" s="80"/>
      <c r="E326" s="80"/>
      <c r="F326" s="80"/>
      <c r="G326" s="80"/>
      <c r="H326" s="80"/>
      <c r="I326" s="80"/>
      <c r="K326"/>
      <c r="L326"/>
      <c r="M326"/>
    </row>
    <row r="327" spans="1:13" s="4" customFormat="1" ht="14.25">
      <c r="A327" s="80"/>
      <c r="B327" s="80"/>
      <c r="C327" s="80"/>
      <c r="D327" s="80"/>
      <c r="E327" s="80"/>
      <c r="F327" s="80"/>
      <c r="G327" s="80"/>
      <c r="H327" s="80"/>
      <c r="I327" s="80"/>
      <c r="K327"/>
      <c r="L327"/>
      <c r="M327"/>
    </row>
    <row r="328" spans="1:13" s="4" customFormat="1" ht="14.25">
      <c r="A328" s="80"/>
      <c r="B328" s="80"/>
      <c r="C328" s="80"/>
      <c r="D328" s="80"/>
      <c r="E328" s="80"/>
      <c r="F328" s="80"/>
      <c r="G328" s="80"/>
      <c r="H328" s="80"/>
      <c r="I328" s="80"/>
      <c r="K328"/>
      <c r="L328"/>
      <c r="M328"/>
    </row>
    <row r="329" spans="1:13" s="4" customFormat="1" ht="14.25">
      <c r="A329" s="80"/>
      <c r="B329" s="80"/>
      <c r="C329" s="80"/>
      <c r="D329" s="80"/>
      <c r="E329" s="80"/>
      <c r="F329" s="80"/>
      <c r="G329" s="80"/>
      <c r="H329" s="80"/>
      <c r="I329" s="80"/>
      <c r="K329"/>
      <c r="L329"/>
      <c r="M329"/>
    </row>
    <row r="330" spans="1:13" s="4" customFormat="1" ht="14.25">
      <c r="A330" s="80"/>
      <c r="B330" s="80"/>
      <c r="C330" s="80"/>
      <c r="D330" s="80"/>
      <c r="E330" s="80"/>
      <c r="F330" s="80"/>
      <c r="G330" s="80"/>
      <c r="H330" s="80"/>
      <c r="I330" s="80"/>
      <c r="K330"/>
      <c r="L330"/>
      <c r="M330"/>
    </row>
    <row r="331" spans="1:13" s="4" customFormat="1" ht="14.25">
      <c r="A331" s="80"/>
      <c r="B331" s="80"/>
      <c r="C331" s="80"/>
      <c r="D331" s="80"/>
      <c r="E331" s="80"/>
      <c r="F331" s="80"/>
      <c r="G331" s="80"/>
      <c r="H331" s="80"/>
      <c r="I331" s="80"/>
      <c r="K331"/>
      <c r="L331"/>
      <c r="M331"/>
    </row>
    <row r="332" spans="1:13" s="4" customFormat="1" ht="14.25">
      <c r="A332" s="80"/>
      <c r="B332" s="80"/>
      <c r="C332" s="80"/>
      <c r="D332" s="80"/>
      <c r="E332" s="80"/>
      <c r="F332" s="80"/>
      <c r="G332" s="80"/>
      <c r="H332" s="80"/>
      <c r="I332" s="80"/>
      <c r="K332"/>
      <c r="L332"/>
      <c r="M332"/>
    </row>
    <row r="333" spans="1:13" s="4" customFormat="1" ht="14.25">
      <c r="A333" s="80"/>
      <c r="B333" s="80"/>
      <c r="C333" s="80"/>
      <c r="D333" s="80"/>
      <c r="E333" s="80"/>
      <c r="F333" s="80"/>
      <c r="G333" s="80"/>
      <c r="H333" s="80"/>
      <c r="I333" s="80"/>
      <c r="K333"/>
      <c r="L333"/>
      <c r="M333"/>
    </row>
    <row r="334" spans="1:13" s="4" customFormat="1" ht="14.25">
      <c r="A334" s="80"/>
      <c r="B334" s="80"/>
      <c r="C334" s="80"/>
      <c r="D334" s="80"/>
      <c r="E334" s="80"/>
      <c r="F334" s="80"/>
      <c r="G334" s="80"/>
      <c r="H334" s="80"/>
      <c r="I334" s="80"/>
      <c r="K334"/>
      <c r="L334"/>
      <c r="M334"/>
    </row>
    <row r="335" spans="1:13" s="4" customFormat="1" ht="14.25">
      <c r="A335" s="80"/>
      <c r="B335" s="80"/>
      <c r="C335" s="80"/>
      <c r="D335" s="80"/>
      <c r="E335" s="80"/>
      <c r="F335" s="80"/>
      <c r="G335" s="80"/>
      <c r="H335" s="80"/>
      <c r="I335" s="80"/>
      <c r="K335"/>
      <c r="L335"/>
      <c r="M335"/>
    </row>
    <row r="336" spans="1:13" s="4" customFormat="1" ht="14.25">
      <c r="A336" s="80"/>
      <c r="B336" s="80"/>
      <c r="C336" s="80"/>
      <c r="D336" s="80"/>
      <c r="E336" s="80"/>
      <c r="F336" s="80"/>
      <c r="G336" s="80"/>
      <c r="H336" s="80"/>
      <c r="I336" s="80"/>
      <c r="K336"/>
      <c r="L336"/>
      <c r="M336"/>
    </row>
    <row r="337" spans="1:13" s="4" customFormat="1" ht="14.25">
      <c r="A337" s="80"/>
      <c r="B337" s="80"/>
      <c r="C337" s="80"/>
      <c r="D337" s="80"/>
      <c r="E337" s="80"/>
      <c r="F337" s="80"/>
      <c r="G337" s="80"/>
      <c r="H337" s="80"/>
      <c r="I337" s="80"/>
      <c r="K337"/>
      <c r="L337"/>
      <c r="M337"/>
    </row>
    <row r="338" spans="1:13" s="4" customFormat="1" ht="14.25">
      <c r="A338" s="80"/>
      <c r="B338" s="80"/>
      <c r="C338" s="80"/>
      <c r="D338" s="80"/>
      <c r="E338" s="80"/>
      <c r="F338" s="80"/>
      <c r="G338" s="80"/>
      <c r="H338" s="80"/>
      <c r="I338" s="80"/>
      <c r="K338"/>
      <c r="L338"/>
      <c r="M338"/>
    </row>
    <row r="339" spans="1:13" s="4" customFormat="1" ht="14.25">
      <c r="A339" s="80"/>
      <c r="B339" s="80"/>
      <c r="C339" s="80"/>
      <c r="D339" s="80"/>
      <c r="E339" s="80"/>
      <c r="F339" s="80"/>
      <c r="G339" s="80"/>
      <c r="H339" s="80"/>
      <c r="I339" s="80"/>
      <c r="K339"/>
      <c r="L339"/>
      <c r="M339"/>
    </row>
    <row r="340" spans="1:13" s="4" customFormat="1" ht="14.25">
      <c r="A340" s="80"/>
      <c r="B340" s="80"/>
      <c r="C340" s="80"/>
      <c r="D340" s="80"/>
      <c r="E340" s="80"/>
      <c r="F340" s="80"/>
      <c r="G340" s="80"/>
      <c r="H340" s="80"/>
      <c r="I340" s="80"/>
      <c r="K340"/>
      <c r="L340"/>
      <c r="M340"/>
    </row>
    <row r="341" spans="1:13" s="4" customFormat="1" ht="14.25">
      <c r="A341" s="80"/>
      <c r="B341" s="80"/>
      <c r="C341" s="80"/>
      <c r="D341" s="80"/>
      <c r="E341" s="80"/>
      <c r="F341" s="80"/>
      <c r="G341" s="80"/>
      <c r="H341" s="80"/>
      <c r="I341" s="80"/>
      <c r="K341"/>
      <c r="L341"/>
      <c r="M341"/>
    </row>
    <row r="342" spans="1:13" s="4" customFormat="1" ht="14.25">
      <c r="A342" s="80"/>
      <c r="B342" s="80"/>
      <c r="C342" s="80"/>
      <c r="D342" s="80"/>
      <c r="E342" s="80"/>
      <c r="F342" s="80"/>
      <c r="G342" s="80"/>
      <c r="H342" s="80"/>
      <c r="I342" s="80"/>
      <c r="K342"/>
      <c r="L342"/>
      <c r="M342"/>
    </row>
    <row r="343" spans="1:13" s="4" customFormat="1" ht="14.25">
      <c r="A343" s="80"/>
      <c r="B343" s="80"/>
      <c r="C343" s="80"/>
      <c r="D343" s="80"/>
      <c r="E343" s="80"/>
      <c r="F343" s="80"/>
      <c r="G343" s="80"/>
      <c r="H343" s="80"/>
      <c r="I343" s="80"/>
      <c r="K343"/>
      <c r="L343"/>
      <c r="M343"/>
    </row>
    <row r="344" spans="1:13" s="4" customFormat="1" ht="14.25">
      <c r="A344" s="80"/>
      <c r="B344" s="80"/>
      <c r="C344" s="80"/>
      <c r="D344" s="80"/>
      <c r="E344" s="80"/>
      <c r="F344" s="80"/>
      <c r="G344" s="80"/>
      <c r="H344" s="80"/>
      <c r="I344" s="80"/>
      <c r="K344"/>
      <c r="L344"/>
      <c r="M344"/>
    </row>
    <row r="345" spans="1:13" s="4" customFormat="1" ht="14.25">
      <c r="A345" s="80"/>
      <c r="B345" s="80"/>
      <c r="C345" s="80"/>
      <c r="D345" s="80"/>
      <c r="E345" s="80"/>
      <c r="F345" s="80"/>
      <c r="G345" s="80"/>
      <c r="H345" s="80"/>
      <c r="I345" s="80"/>
      <c r="K345"/>
      <c r="L345"/>
      <c r="M345"/>
    </row>
    <row r="346" spans="1:13" s="4" customFormat="1" ht="14.25">
      <c r="A346" s="80"/>
      <c r="B346" s="80"/>
      <c r="C346" s="80"/>
      <c r="D346" s="80"/>
      <c r="E346" s="80"/>
      <c r="F346" s="80"/>
      <c r="G346" s="80"/>
      <c r="H346" s="80"/>
      <c r="I346" s="80"/>
      <c r="K346"/>
      <c r="L346"/>
      <c r="M346"/>
    </row>
    <row r="347" spans="1:13" s="4" customFormat="1" ht="14.25">
      <c r="A347" s="80"/>
      <c r="B347" s="80"/>
      <c r="C347" s="80"/>
      <c r="D347" s="80"/>
      <c r="E347" s="80"/>
      <c r="F347" s="80"/>
      <c r="G347" s="80"/>
      <c r="H347" s="80"/>
      <c r="I347" s="80"/>
      <c r="K347"/>
      <c r="L347"/>
      <c r="M347"/>
    </row>
    <row r="348" spans="1:13" s="4" customFormat="1" ht="14.25">
      <c r="A348" s="80"/>
      <c r="B348" s="80"/>
      <c r="C348" s="80"/>
      <c r="D348" s="80"/>
      <c r="E348" s="80"/>
      <c r="F348" s="80"/>
      <c r="G348" s="80"/>
      <c r="H348" s="80"/>
      <c r="I348" s="80"/>
      <c r="K348"/>
      <c r="L348"/>
      <c r="M348"/>
    </row>
    <row r="349" spans="1:13" s="4" customFormat="1" ht="14.25">
      <c r="A349" s="80"/>
      <c r="B349" s="80"/>
      <c r="C349" s="80"/>
      <c r="D349" s="80"/>
      <c r="E349" s="80"/>
      <c r="F349" s="80"/>
      <c r="G349" s="80"/>
      <c r="H349" s="80"/>
      <c r="I349" s="80"/>
      <c r="K349"/>
      <c r="L349"/>
      <c r="M349"/>
    </row>
    <row r="350" spans="1:13" s="4" customFormat="1" ht="14.25">
      <c r="A350" s="80"/>
      <c r="B350" s="80"/>
      <c r="C350" s="80"/>
      <c r="D350" s="80"/>
      <c r="E350" s="80"/>
      <c r="F350" s="80"/>
      <c r="G350" s="80"/>
      <c r="H350" s="80"/>
      <c r="I350" s="80"/>
      <c r="K350"/>
      <c r="L350"/>
      <c r="M350"/>
    </row>
    <row r="351" spans="1:13" s="4" customFormat="1" ht="14.25">
      <c r="A351" s="80"/>
      <c r="B351" s="80"/>
      <c r="C351" s="80"/>
      <c r="D351" s="80"/>
      <c r="E351" s="80"/>
      <c r="F351" s="80"/>
      <c r="G351" s="80"/>
      <c r="H351" s="80"/>
      <c r="I351" s="80"/>
      <c r="K351"/>
      <c r="L351"/>
      <c r="M351"/>
    </row>
    <row r="352" spans="1:13" s="4" customFormat="1" ht="14.25">
      <c r="A352" s="80"/>
      <c r="B352" s="80"/>
      <c r="C352" s="80"/>
      <c r="D352" s="80"/>
      <c r="E352" s="80"/>
      <c r="F352" s="80"/>
      <c r="G352" s="80"/>
      <c r="H352" s="80"/>
      <c r="I352" s="80"/>
      <c r="K352"/>
      <c r="L352"/>
      <c r="M352"/>
    </row>
    <row r="353" spans="1:13" s="4" customFormat="1" ht="14.25">
      <c r="A353" s="80"/>
      <c r="B353" s="80"/>
      <c r="C353" s="80"/>
      <c r="D353" s="80"/>
      <c r="E353" s="80"/>
      <c r="F353" s="80"/>
      <c r="G353" s="80"/>
      <c r="H353" s="80"/>
      <c r="I353" s="80"/>
      <c r="K353"/>
      <c r="L353"/>
      <c r="M353"/>
    </row>
    <row r="354" spans="1:13" s="4" customFormat="1" ht="14.25">
      <c r="A354" s="80"/>
      <c r="B354" s="80"/>
      <c r="C354" s="80"/>
      <c r="D354" s="80"/>
      <c r="E354" s="80"/>
      <c r="F354" s="80"/>
      <c r="G354" s="80"/>
      <c r="H354" s="80"/>
      <c r="I354" s="80"/>
      <c r="K354"/>
      <c r="L354"/>
      <c r="M354"/>
    </row>
    <row r="355" spans="1:13" s="4" customFormat="1" ht="14.25">
      <c r="A355" s="80"/>
      <c r="B355" s="80"/>
      <c r="C355" s="80"/>
      <c r="D355" s="80"/>
      <c r="E355" s="80"/>
      <c r="F355" s="80"/>
      <c r="G355" s="80"/>
      <c r="H355" s="80"/>
      <c r="I355" s="80"/>
      <c r="K355"/>
      <c r="L355"/>
      <c r="M355"/>
    </row>
    <row r="356" spans="1:13" s="4" customFormat="1" ht="14.25">
      <c r="A356" s="80"/>
      <c r="B356" s="80"/>
      <c r="C356" s="80"/>
      <c r="D356" s="80"/>
      <c r="E356" s="80"/>
      <c r="F356" s="80"/>
      <c r="G356" s="80"/>
      <c r="H356" s="80"/>
      <c r="I356" s="80"/>
      <c r="K356"/>
      <c r="L356"/>
      <c r="M356"/>
    </row>
    <row r="357" spans="1:13" s="4" customFormat="1" ht="14.25">
      <c r="A357" s="80"/>
      <c r="B357" s="80"/>
      <c r="C357" s="80"/>
      <c r="D357" s="80"/>
      <c r="E357" s="80"/>
      <c r="F357" s="80"/>
      <c r="G357" s="80"/>
      <c r="H357" s="80"/>
      <c r="I357" s="80"/>
      <c r="K357"/>
      <c r="L357"/>
      <c r="M357"/>
    </row>
    <row r="358" spans="1:13" s="4" customFormat="1" ht="14.25">
      <c r="A358" s="80"/>
      <c r="B358" s="80"/>
      <c r="C358" s="80"/>
      <c r="D358" s="80"/>
      <c r="E358" s="80"/>
      <c r="F358" s="80"/>
      <c r="G358" s="80"/>
      <c r="H358" s="80"/>
      <c r="I358" s="80"/>
      <c r="K358"/>
      <c r="L358"/>
      <c r="M358"/>
    </row>
    <row r="359" spans="1:13" s="4" customFormat="1" ht="14.25">
      <c r="A359" s="80"/>
      <c r="B359" s="80"/>
      <c r="C359" s="80"/>
      <c r="D359" s="80"/>
      <c r="E359" s="80"/>
      <c r="F359" s="80"/>
      <c r="G359" s="80"/>
      <c r="H359" s="80"/>
      <c r="I359" s="80"/>
      <c r="K359"/>
      <c r="L359"/>
      <c r="M359"/>
    </row>
    <row r="360" spans="1:13" s="4" customFormat="1" ht="14.25">
      <c r="A360" s="80"/>
      <c r="B360" s="80"/>
      <c r="C360" s="80"/>
      <c r="D360" s="80"/>
      <c r="E360" s="80"/>
      <c r="F360" s="80"/>
      <c r="G360" s="80"/>
      <c r="H360" s="80"/>
      <c r="I360" s="80"/>
      <c r="K360"/>
      <c r="L360"/>
      <c r="M360"/>
    </row>
    <row r="361" spans="1:13" s="4" customFormat="1" ht="14.25">
      <c r="A361" s="80"/>
      <c r="B361" s="80"/>
      <c r="C361" s="80"/>
      <c r="D361" s="80"/>
      <c r="E361" s="80"/>
      <c r="F361" s="80"/>
      <c r="G361" s="80"/>
      <c r="H361" s="80"/>
      <c r="I361" s="80"/>
      <c r="K361"/>
      <c r="L361"/>
      <c r="M361"/>
    </row>
    <row r="362" spans="1:13" s="4" customFormat="1" ht="14.25">
      <c r="A362" s="80"/>
      <c r="B362" s="80"/>
      <c r="C362" s="80"/>
      <c r="D362" s="80"/>
      <c r="E362" s="80"/>
      <c r="F362" s="80"/>
      <c r="G362" s="80"/>
      <c r="H362" s="80"/>
      <c r="I362" s="80"/>
      <c r="K362"/>
      <c r="L362"/>
      <c r="M362"/>
    </row>
    <row r="363" spans="1:13" s="4" customFormat="1" ht="14.25">
      <c r="A363" s="80"/>
      <c r="B363" s="80"/>
      <c r="C363" s="80"/>
      <c r="D363" s="80"/>
      <c r="E363" s="80"/>
      <c r="F363" s="80"/>
      <c r="G363" s="80"/>
      <c r="H363" s="80"/>
      <c r="I363" s="80"/>
      <c r="K363"/>
      <c r="L363"/>
      <c r="M363"/>
    </row>
    <row r="364" spans="1:13" s="4" customFormat="1" ht="14.25">
      <c r="A364" s="80"/>
      <c r="B364" s="80"/>
      <c r="C364" s="80"/>
      <c r="D364" s="80"/>
      <c r="E364" s="80"/>
      <c r="F364" s="80"/>
      <c r="G364" s="80"/>
      <c r="H364" s="80"/>
      <c r="I364" s="80"/>
      <c r="K364"/>
      <c r="L364"/>
      <c r="M364"/>
    </row>
    <row r="365" spans="1:13" s="4" customFormat="1" ht="14.25">
      <c r="A365" s="80"/>
      <c r="B365" s="80"/>
      <c r="C365" s="80"/>
      <c r="D365" s="80"/>
      <c r="E365" s="80"/>
      <c r="F365" s="80"/>
      <c r="G365" s="80"/>
      <c r="H365" s="80"/>
      <c r="I365" s="80"/>
      <c r="K365"/>
      <c r="L365"/>
      <c r="M365"/>
    </row>
    <row r="366" spans="1:13" s="4" customFormat="1" ht="14.25">
      <c r="A366" s="80"/>
      <c r="B366" s="80"/>
      <c r="C366" s="80"/>
      <c r="D366" s="80"/>
      <c r="E366" s="80"/>
      <c r="F366" s="80"/>
      <c r="G366" s="80"/>
      <c r="H366" s="80"/>
      <c r="I366" s="80"/>
      <c r="K366"/>
      <c r="L366"/>
      <c r="M366"/>
    </row>
    <row r="367" spans="1:13" s="4" customFormat="1" ht="14.25">
      <c r="A367" s="80"/>
      <c r="B367" s="80"/>
      <c r="C367" s="80"/>
      <c r="D367" s="80"/>
      <c r="E367" s="80"/>
      <c r="F367" s="80"/>
      <c r="G367" s="80"/>
      <c r="H367" s="80"/>
      <c r="I367" s="80"/>
      <c r="K367"/>
      <c r="L367"/>
      <c r="M367"/>
    </row>
    <row r="368" spans="1:13" s="4" customFormat="1" ht="14.25">
      <c r="A368" s="80"/>
      <c r="B368" s="80"/>
      <c r="C368" s="80"/>
      <c r="D368" s="80"/>
      <c r="E368" s="80"/>
      <c r="F368" s="80"/>
      <c r="G368" s="80"/>
      <c r="H368" s="80"/>
      <c r="I368" s="80"/>
      <c r="K368"/>
      <c r="L368"/>
      <c r="M368"/>
    </row>
    <row r="369" spans="1:13" s="4" customFormat="1" ht="14.25">
      <c r="A369" s="80"/>
      <c r="B369" s="80"/>
      <c r="C369" s="80"/>
      <c r="D369" s="80"/>
      <c r="E369" s="80"/>
      <c r="F369" s="80"/>
      <c r="G369" s="80"/>
      <c r="H369" s="80"/>
      <c r="I369" s="80"/>
      <c r="K369"/>
      <c r="L369"/>
      <c r="M369"/>
    </row>
    <row r="370" spans="1:13" s="4" customFormat="1" ht="14.25">
      <c r="A370" s="80"/>
      <c r="B370" s="80"/>
      <c r="C370" s="80"/>
      <c r="D370" s="80"/>
      <c r="E370" s="80"/>
      <c r="F370" s="80"/>
      <c r="G370" s="80"/>
      <c r="H370" s="80"/>
      <c r="I370" s="80"/>
      <c r="K370"/>
      <c r="L370"/>
      <c r="M370"/>
    </row>
    <row r="371" spans="1:13" s="4" customFormat="1" ht="14.25">
      <c r="A371" s="80"/>
      <c r="B371" s="80"/>
      <c r="C371" s="80"/>
      <c r="D371" s="80"/>
      <c r="E371" s="80"/>
      <c r="F371" s="80"/>
      <c r="G371" s="80"/>
      <c r="H371" s="80"/>
      <c r="I371" s="80"/>
      <c r="K371"/>
      <c r="L371"/>
      <c r="M371"/>
    </row>
    <row r="372" spans="1:13" s="4" customFormat="1" ht="14.25">
      <c r="A372" s="80"/>
      <c r="B372" s="80"/>
      <c r="C372" s="80"/>
      <c r="D372" s="80"/>
      <c r="E372" s="80"/>
      <c r="F372" s="80"/>
      <c r="G372" s="80"/>
      <c r="H372" s="80"/>
      <c r="I372" s="80"/>
      <c r="K372"/>
      <c r="L372"/>
      <c r="M372"/>
    </row>
    <row r="373" spans="1:13" s="4" customFormat="1" ht="14.25">
      <c r="A373" s="80"/>
      <c r="B373" s="80"/>
      <c r="C373" s="80"/>
      <c r="D373" s="80"/>
      <c r="E373" s="80"/>
      <c r="F373" s="80"/>
      <c r="G373" s="80"/>
      <c r="H373" s="80"/>
      <c r="I373" s="80"/>
      <c r="K373"/>
      <c r="L373"/>
      <c r="M373"/>
    </row>
    <row r="374" spans="1:13" s="4" customFormat="1" ht="14.25">
      <c r="A374" s="80"/>
      <c r="B374" s="80"/>
      <c r="C374" s="80"/>
      <c r="D374" s="80"/>
      <c r="E374" s="80"/>
      <c r="F374" s="80"/>
      <c r="G374" s="80"/>
      <c r="H374" s="80"/>
      <c r="I374" s="80"/>
      <c r="K374"/>
      <c r="L374"/>
      <c r="M374"/>
    </row>
    <row r="375" spans="1:13" s="4" customFormat="1" ht="14.25">
      <c r="A375" s="80"/>
      <c r="B375" s="80"/>
      <c r="C375" s="80"/>
      <c r="D375" s="80"/>
      <c r="E375" s="80"/>
      <c r="F375" s="80"/>
      <c r="G375" s="80"/>
      <c r="H375" s="80"/>
      <c r="I375" s="80"/>
      <c r="K375"/>
      <c r="L375"/>
      <c r="M375"/>
    </row>
    <row r="376" spans="1:13" s="4" customFormat="1" ht="14.25">
      <c r="A376" s="80"/>
      <c r="B376" s="80"/>
      <c r="C376" s="80"/>
      <c r="D376" s="80"/>
      <c r="E376" s="80"/>
      <c r="F376" s="80"/>
      <c r="G376" s="80"/>
      <c r="H376" s="80"/>
      <c r="I376" s="80"/>
      <c r="K376"/>
      <c r="L376"/>
      <c r="M376"/>
    </row>
    <row r="377" spans="1:13" s="4" customFormat="1" ht="14.25">
      <c r="A377" s="80"/>
      <c r="B377" s="80"/>
      <c r="C377" s="80"/>
      <c r="D377" s="80"/>
      <c r="E377" s="80"/>
      <c r="F377" s="80"/>
      <c r="G377" s="80"/>
      <c r="H377" s="80"/>
      <c r="I377" s="80"/>
      <c r="K377"/>
      <c r="L377"/>
      <c r="M377"/>
    </row>
    <row r="378" spans="1:13" s="4" customFormat="1" ht="14.25">
      <c r="A378" s="80"/>
      <c r="B378" s="80"/>
      <c r="C378" s="80"/>
      <c r="D378" s="80"/>
      <c r="E378" s="80"/>
      <c r="F378" s="80"/>
      <c r="G378" s="80"/>
      <c r="H378" s="80"/>
      <c r="I378" s="80"/>
      <c r="K378"/>
      <c r="L378"/>
      <c r="M378"/>
    </row>
    <row r="379" spans="1:13" s="4" customFormat="1" ht="14.25">
      <c r="A379" s="80"/>
      <c r="B379" s="80"/>
      <c r="C379" s="80"/>
      <c r="D379" s="80"/>
      <c r="E379" s="80"/>
      <c r="F379" s="80"/>
      <c r="G379" s="80"/>
      <c r="H379" s="80"/>
      <c r="I379" s="80"/>
      <c r="K379"/>
      <c r="L379"/>
      <c r="M379"/>
    </row>
    <row r="380" spans="1:13" s="4" customFormat="1" ht="14.25">
      <c r="A380" s="80"/>
      <c r="B380" s="80"/>
      <c r="C380" s="80"/>
      <c r="D380" s="80"/>
      <c r="E380" s="80"/>
      <c r="F380" s="80"/>
      <c r="G380" s="80"/>
      <c r="H380" s="80"/>
      <c r="I380" s="80"/>
      <c r="K380"/>
      <c r="L380"/>
      <c r="M380"/>
    </row>
    <row r="381" spans="1:13" s="4" customFormat="1" ht="14.25">
      <c r="A381" s="80"/>
      <c r="B381" s="80"/>
      <c r="C381" s="80"/>
      <c r="D381" s="80"/>
      <c r="E381" s="80"/>
      <c r="F381" s="80"/>
      <c r="G381" s="80"/>
      <c r="H381" s="80"/>
      <c r="I381" s="80"/>
      <c r="K381"/>
      <c r="L381"/>
      <c r="M381"/>
    </row>
    <row r="382" spans="1:13" s="4" customFormat="1" ht="14.25">
      <c r="A382" s="80"/>
      <c r="B382" s="80"/>
      <c r="C382" s="80"/>
      <c r="D382" s="80"/>
      <c r="E382" s="80"/>
      <c r="F382" s="80"/>
      <c r="G382" s="80"/>
      <c r="H382" s="80"/>
      <c r="I382" s="80"/>
      <c r="K382"/>
      <c r="L382"/>
      <c r="M382"/>
    </row>
    <row r="383" spans="1:13" s="4" customFormat="1" ht="14.25">
      <c r="A383" s="80"/>
      <c r="B383" s="80"/>
      <c r="C383" s="80"/>
      <c r="D383" s="80"/>
      <c r="E383" s="80"/>
      <c r="F383" s="80"/>
      <c r="G383" s="80"/>
      <c r="H383" s="80"/>
      <c r="I383" s="80"/>
      <c r="K383"/>
      <c r="L383"/>
      <c r="M383"/>
    </row>
    <row r="384" spans="1:13" s="4" customFormat="1" ht="14.25">
      <c r="A384" s="80"/>
      <c r="B384" s="80"/>
      <c r="C384" s="80"/>
      <c r="D384" s="80"/>
      <c r="E384" s="80"/>
      <c r="F384" s="80"/>
      <c r="G384" s="80"/>
      <c r="H384" s="80"/>
      <c r="I384" s="80"/>
      <c r="K384"/>
      <c r="L384"/>
      <c r="M384"/>
    </row>
    <row r="385" spans="1:13" s="4" customFormat="1" ht="14.25">
      <c r="A385" s="80"/>
      <c r="B385" s="80"/>
      <c r="C385" s="80"/>
      <c r="D385" s="80"/>
      <c r="E385" s="80"/>
      <c r="F385" s="80"/>
      <c r="G385" s="80"/>
      <c r="H385" s="80"/>
      <c r="I385" s="80"/>
      <c r="K385"/>
      <c r="L385"/>
      <c r="M385"/>
    </row>
    <row r="386" spans="1:13" s="4" customFormat="1" ht="14.25">
      <c r="A386" s="80"/>
      <c r="B386" s="80"/>
      <c r="C386" s="80"/>
      <c r="D386" s="80"/>
      <c r="E386" s="80"/>
      <c r="F386" s="80"/>
      <c r="G386" s="80"/>
      <c r="H386" s="80"/>
      <c r="I386" s="80"/>
      <c r="K386"/>
      <c r="L386"/>
      <c r="M386"/>
    </row>
    <row r="387" spans="1:13" s="4" customFormat="1" ht="14.25">
      <c r="A387" s="80"/>
      <c r="B387" s="80"/>
      <c r="C387" s="80"/>
      <c r="D387" s="80"/>
      <c r="E387" s="80"/>
      <c r="F387" s="80"/>
      <c r="G387" s="80"/>
      <c r="H387" s="80"/>
      <c r="I387" s="80"/>
      <c r="K387"/>
      <c r="L387"/>
      <c r="M387"/>
    </row>
    <row r="388" spans="1:13" s="4" customFormat="1" ht="14.25">
      <c r="A388" s="80"/>
      <c r="B388" s="80"/>
      <c r="C388" s="80"/>
      <c r="D388" s="80"/>
      <c r="E388" s="80"/>
      <c r="F388" s="80"/>
      <c r="G388" s="80"/>
      <c r="H388" s="80"/>
      <c r="I388" s="80"/>
      <c r="K388"/>
      <c r="L388"/>
      <c r="M388"/>
    </row>
    <row r="389" spans="1:13" s="4" customFormat="1" ht="14.25">
      <c r="A389" s="80"/>
      <c r="B389" s="80"/>
      <c r="C389" s="80"/>
      <c r="D389" s="80"/>
      <c r="E389" s="80"/>
      <c r="F389" s="80"/>
      <c r="G389" s="80"/>
      <c r="H389" s="80"/>
      <c r="I389" s="80"/>
      <c r="K389"/>
      <c r="L389"/>
      <c r="M389"/>
    </row>
    <row r="390" spans="1:13" s="4" customFormat="1" ht="14.25">
      <c r="A390" s="80"/>
      <c r="B390" s="80"/>
      <c r="C390" s="80"/>
      <c r="D390" s="80"/>
      <c r="E390" s="80"/>
      <c r="F390" s="80"/>
      <c r="G390" s="80"/>
      <c r="H390" s="80"/>
      <c r="I390" s="80"/>
      <c r="K390"/>
      <c r="L390"/>
      <c r="M390"/>
    </row>
    <row r="391" spans="1:13" s="4" customFormat="1" ht="14.25">
      <c r="A391" s="80"/>
      <c r="B391" s="80"/>
      <c r="C391" s="80"/>
      <c r="D391" s="80"/>
      <c r="E391" s="80"/>
      <c r="F391" s="80"/>
      <c r="G391" s="80"/>
      <c r="H391" s="80"/>
      <c r="I391" s="80"/>
      <c r="K391"/>
      <c r="L391"/>
      <c r="M391"/>
    </row>
    <row r="392" spans="1:13" s="4" customFormat="1" ht="14.25">
      <c r="A392" s="80"/>
      <c r="B392" s="80"/>
      <c r="C392" s="80"/>
      <c r="D392" s="80"/>
      <c r="E392" s="80"/>
      <c r="F392" s="80"/>
      <c r="G392" s="80"/>
      <c r="H392" s="80"/>
      <c r="I392" s="80"/>
      <c r="K392"/>
      <c r="L392"/>
      <c r="M392"/>
    </row>
    <row r="393" spans="1:13" s="4" customFormat="1" ht="14.25">
      <c r="A393" s="80"/>
      <c r="B393" s="80"/>
      <c r="C393" s="80"/>
      <c r="D393" s="80"/>
      <c r="E393" s="80"/>
      <c r="F393" s="80"/>
      <c r="G393" s="80"/>
      <c r="H393" s="80"/>
      <c r="I393" s="80"/>
      <c r="K393"/>
      <c r="L393"/>
      <c r="M393"/>
    </row>
    <row r="394" spans="1:13" s="4" customFormat="1" ht="14.25">
      <c r="A394" s="80"/>
      <c r="B394" s="80"/>
      <c r="C394" s="80"/>
      <c r="D394" s="80"/>
      <c r="E394" s="80"/>
      <c r="F394" s="80"/>
      <c r="G394" s="80"/>
      <c r="H394" s="80"/>
      <c r="I394" s="80"/>
      <c r="K394"/>
      <c r="L394"/>
      <c r="M394"/>
    </row>
    <row r="395" spans="1:13" s="4" customFormat="1" ht="14.25">
      <c r="A395" s="80"/>
      <c r="B395" s="80"/>
      <c r="C395" s="80"/>
      <c r="D395" s="80"/>
      <c r="E395" s="80"/>
      <c r="F395" s="80"/>
      <c r="G395" s="80"/>
      <c r="H395" s="80"/>
      <c r="I395" s="80"/>
      <c r="K395"/>
      <c r="L395"/>
      <c r="M395"/>
    </row>
    <row r="396" spans="1:13" s="4" customFormat="1" ht="14.25">
      <c r="A396" s="80"/>
      <c r="B396" s="80"/>
      <c r="C396" s="80"/>
      <c r="D396" s="80"/>
      <c r="E396" s="80"/>
      <c r="F396" s="80"/>
      <c r="G396" s="80"/>
      <c r="H396" s="80"/>
      <c r="I396" s="80"/>
      <c r="K396"/>
      <c r="L396"/>
      <c r="M396"/>
    </row>
    <row r="397" spans="1:13" s="4" customFormat="1" ht="14.25">
      <c r="A397" s="80"/>
      <c r="B397" s="80"/>
      <c r="C397" s="80"/>
      <c r="D397" s="80"/>
      <c r="E397" s="80"/>
      <c r="F397" s="80"/>
      <c r="G397" s="80"/>
      <c r="H397" s="80"/>
      <c r="I397" s="80"/>
      <c r="K397"/>
      <c r="L397"/>
      <c r="M397"/>
    </row>
    <row r="398" spans="1:13" s="4" customFormat="1" ht="14.25">
      <c r="A398" s="80"/>
      <c r="B398" s="80"/>
      <c r="C398" s="80"/>
      <c r="D398" s="80"/>
      <c r="E398" s="80"/>
      <c r="F398" s="80"/>
      <c r="G398" s="80"/>
      <c r="H398" s="80"/>
      <c r="I398" s="80"/>
      <c r="K398"/>
      <c r="L398"/>
      <c r="M398"/>
    </row>
    <row r="399" spans="1:13" s="4" customFormat="1" ht="14.25">
      <c r="A399" s="80"/>
      <c r="B399" s="80"/>
      <c r="C399" s="80"/>
      <c r="D399" s="80"/>
      <c r="E399" s="80"/>
      <c r="F399" s="80"/>
      <c r="G399" s="80"/>
      <c r="H399" s="80"/>
      <c r="I399" s="80"/>
      <c r="K399"/>
      <c r="L399"/>
      <c r="M399"/>
    </row>
    <row r="400" spans="1:13" s="4" customFormat="1" ht="14.25">
      <c r="A400" s="80"/>
      <c r="B400" s="80"/>
      <c r="C400" s="80"/>
      <c r="D400" s="80"/>
      <c r="E400" s="80"/>
      <c r="F400" s="80"/>
      <c r="G400" s="80"/>
      <c r="H400" s="80"/>
      <c r="I400" s="80"/>
      <c r="K400"/>
      <c r="L400"/>
      <c r="M400"/>
    </row>
    <row r="401" spans="1:13" s="4" customFormat="1" ht="14.25">
      <c r="A401" s="80"/>
      <c r="B401" s="80"/>
      <c r="C401" s="80"/>
      <c r="D401" s="80"/>
      <c r="E401" s="80"/>
      <c r="F401" s="80"/>
      <c r="G401" s="80"/>
      <c r="H401" s="80"/>
      <c r="I401" s="80"/>
      <c r="K401"/>
      <c r="L401"/>
      <c r="M401"/>
    </row>
    <row r="402" spans="1:13" s="4" customFormat="1" ht="14.25">
      <c r="A402" s="80"/>
      <c r="B402" s="80"/>
      <c r="C402" s="80"/>
      <c r="D402" s="80"/>
      <c r="E402" s="80"/>
      <c r="F402" s="80"/>
      <c r="G402" s="80"/>
      <c r="H402" s="80"/>
      <c r="I402" s="80"/>
      <c r="K402"/>
      <c r="L402"/>
      <c r="M402"/>
    </row>
    <row r="403" spans="1:13" s="4" customFormat="1" ht="14.25">
      <c r="A403" s="80"/>
      <c r="B403" s="80"/>
      <c r="C403" s="80"/>
      <c r="D403" s="80"/>
      <c r="E403" s="80"/>
      <c r="F403" s="80"/>
      <c r="G403" s="80"/>
      <c r="H403" s="80"/>
      <c r="I403" s="80"/>
      <c r="K403"/>
      <c r="L403"/>
      <c r="M403"/>
    </row>
    <row r="404" spans="1:13" s="4" customFormat="1" ht="14.25">
      <c r="A404" s="80"/>
      <c r="B404" s="80"/>
      <c r="C404" s="80"/>
      <c r="D404" s="80"/>
      <c r="E404" s="80"/>
      <c r="F404" s="80"/>
      <c r="G404" s="80"/>
      <c r="H404" s="80"/>
      <c r="I404" s="80"/>
      <c r="K404"/>
      <c r="L404"/>
      <c r="M404"/>
    </row>
    <row r="405" spans="1:13" s="4" customFormat="1" ht="14.25">
      <c r="A405" s="80"/>
      <c r="B405" s="80"/>
      <c r="C405" s="80"/>
      <c r="D405" s="80"/>
      <c r="E405" s="80"/>
      <c r="F405" s="80"/>
      <c r="G405" s="80"/>
      <c r="H405" s="80"/>
      <c r="I405" s="80"/>
      <c r="K405"/>
      <c r="L405"/>
      <c r="M405"/>
    </row>
    <row r="406" spans="1:13" s="4" customFormat="1" ht="14.25">
      <c r="A406" s="80"/>
      <c r="B406" s="80"/>
      <c r="C406" s="80"/>
      <c r="D406" s="80"/>
      <c r="E406" s="80"/>
      <c r="F406" s="80"/>
      <c r="G406" s="80"/>
      <c r="H406" s="80"/>
      <c r="I406" s="80"/>
      <c r="K406"/>
      <c r="L406"/>
      <c r="M406"/>
    </row>
    <row r="407" spans="1:13" s="4" customFormat="1" ht="14.25">
      <c r="A407" s="80"/>
      <c r="B407" s="80"/>
      <c r="C407" s="80"/>
      <c r="D407" s="80"/>
      <c r="E407" s="80"/>
      <c r="F407" s="80"/>
      <c r="G407" s="80"/>
      <c r="H407" s="80"/>
      <c r="I407" s="80"/>
      <c r="K407"/>
      <c r="L407"/>
      <c r="M407"/>
    </row>
    <row r="408" spans="1:13" s="4" customFormat="1" ht="14.25">
      <c r="A408" s="80"/>
      <c r="B408" s="80"/>
      <c r="C408" s="80"/>
      <c r="D408" s="80"/>
      <c r="E408" s="80"/>
      <c r="F408" s="80"/>
      <c r="G408" s="80"/>
      <c r="H408" s="80"/>
      <c r="I408" s="80"/>
      <c r="K408"/>
      <c r="L408"/>
      <c r="M408"/>
    </row>
    <row r="409" spans="1:13" s="4" customFormat="1" ht="14.25">
      <c r="A409" s="80"/>
      <c r="B409" s="80"/>
      <c r="C409" s="80"/>
      <c r="D409" s="80"/>
      <c r="E409" s="80"/>
      <c r="F409" s="80"/>
      <c r="G409" s="80"/>
      <c r="H409" s="80"/>
      <c r="I409" s="80"/>
      <c r="K409"/>
      <c r="L409"/>
      <c r="M409"/>
    </row>
    <row r="410" spans="1:13" s="4" customFormat="1" ht="14.25">
      <c r="A410" s="80"/>
      <c r="B410" s="80"/>
      <c r="C410" s="80"/>
      <c r="D410" s="80"/>
      <c r="E410" s="80"/>
      <c r="F410" s="80"/>
      <c r="G410" s="80"/>
      <c r="H410" s="80"/>
      <c r="I410" s="80"/>
      <c r="K410"/>
      <c r="L410"/>
      <c r="M410"/>
    </row>
    <row r="411" spans="1:13" s="4" customFormat="1" ht="14.25">
      <c r="A411" s="80"/>
      <c r="B411" s="80"/>
      <c r="C411" s="80"/>
      <c r="D411" s="80"/>
      <c r="E411" s="80"/>
      <c r="F411" s="80"/>
      <c r="G411" s="80"/>
      <c r="H411" s="80"/>
      <c r="I411" s="80"/>
      <c r="K411"/>
      <c r="L411"/>
      <c r="M411"/>
    </row>
    <row r="412" spans="1:13" s="4" customFormat="1" ht="14.25">
      <c r="A412" s="80"/>
      <c r="B412" s="80"/>
      <c r="C412" s="80"/>
      <c r="D412" s="80"/>
      <c r="E412" s="80"/>
      <c r="F412" s="80"/>
      <c r="G412" s="80"/>
      <c r="H412" s="80"/>
      <c r="I412" s="80"/>
      <c r="K412"/>
      <c r="L412"/>
      <c r="M412"/>
    </row>
    <row r="413" spans="1:13" s="4" customFormat="1" ht="14.25">
      <c r="A413" s="80"/>
      <c r="B413" s="80"/>
      <c r="C413" s="80"/>
      <c r="D413" s="80"/>
      <c r="E413" s="80"/>
      <c r="F413" s="80"/>
      <c r="G413" s="80"/>
      <c r="H413" s="80"/>
      <c r="I413" s="80"/>
      <c r="K413"/>
      <c r="L413"/>
      <c r="M413"/>
    </row>
    <row r="414" spans="1:13" s="4" customFormat="1" ht="14.25">
      <c r="A414" s="80"/>
      <c r="B414" s="80"/>
      <c r="C414" s="80"/>
      <c r="D414" s="80"/>
      <c r="E414" s="80"/>
      <c r="F414" s="80"/>
      <c r="G414" s="80"/>
      <c r="H414" s="80"/>
      <c r="I414" s="80"/>
      <c r="K414"/>
      <c r="L414"/>
      <c r="M414"/>
    </row>
    <row r="415" spans="1:13" s="4" customFormat="1" ht="14.25">
      <c r="A415" s="80"/>
      <c r="B415" s="80"/>
      <c r="C415" s="80"/>
      <c r="D415" s="80"/>
      <c r="E415" s="80"/>
      <c r="F415" s="80"/>
      <c r="G415" s="80"/>
      <c r="H415" s="80"/>
      <c r="I415" s="80"/>
      <c r="K415"/>
      <c r="L415"/>
      <c r="M415"/>
    </row>
    <row r="416" spans="1:13" s="4" customFormat="1" ht="14.25">
      <c r="A416" s="80"/>
      <c r="B416" s="80"/>
      <c r="C416" s="80"/>
      <c r="D416" s="80"/>
      <c r="E416" s="80"/>
      <c r="F416" s="80"/>
      <c r="G416" s="80"/>
      <c r="H416" s="80"/>
      <c r="I416" s="80"/>
      <c r="K416"/>
      <c r="L416"/>
      <c r="M416"/>
    </row>
    <row r="417" spans="1:13" s="4" customFormat="1" ht="14.25">
      <c r="A417" s="80"/>
      <c r="B417" s="80"/>
      <c r="C417" s="80"/>
      <c r="D417" s="80"/>
      <c r="E417" s="80"/>
      <c r="F417" s="80"/>
      <c r="G417" s="80"/>
      <c r="H417" s="80"/>
      <c r="I417" s="80"/>
      <c r="K417"/>
      <c r="L417"/>
      <c r="M417"/>
    </row>
    <row r="418" spans="1:13" s="4" customFormat="1" ht="14.25">
      <c r="A418" s="80"/>
      <c r="B418" s="80"/>
      <c r="C418" s="80"/>
      <c r="D418" s="80"/>
      <c r="E418" s="80"/>
      <c r="F418" s="80"/>
      <c r="G418" s="80"/>
      <c r="H418" s="80"/>
      <c r="I418" s="80"/>
      <c r="K418"/>
      <c r="L418"/>
      <c r="M418"/>
    </row>
    <row r="419" spans="1:13" s="4" customFormat="1" ht="14.25">
      <c r="A419" s="80"/>
      <c r="B419" s="80"/>
      <c r="C419" s="80"/>
      <c r="D419" s="80"/>
      <c r="E419" s="80"/>
      <c r="F419" s="80"/>
      <c r="G419" s="80"/>
      <c r="H419" s="80"/>
      <c r="I419" s="80"/>
      <c r="K419"/>
      <c r="L419"/>
      <c r="M419"/>
    </row>
    <row r="420" spans="1:13" s="4" customFormat="1" ht="14.25">
      <c r="A420" s="80"/>
      <c r="B420" s="80"/>
      <c r="C420" s="80"/>
      <c r="D420" s="80"/>
      <c r="E420" s="80"/>
      <c r="F420" s="80"/>
      <c r="G420" s="80"/>
      <c r="H420" s="80"/>
      <c r="I420" s="80"/>
      <c r="K420"/>
      <c r="L420"/>
      <c r="M420"/>
    </row>
    <row r="421" spans="1:13" s="4" customFormat="1" ht="14.25">
      <c r="A421" s="80"/>
      <c r="B421" s="80"/>
      <c r="C421" s="80"/>
      <c r="D421" s="80"/>
      <c r="E421" s="80"/>
      <c r="F421" s="80"/>
      <c r="G421" s="80"/>
      <c r="H421" s="80"/>
      <c r="I421" s="80"/>
      <c r="K421"/>
      <c r="L421"/>
      <c r="M421"/>
    </row>
    <row r="422" spans="1:13" s="4" customFormat="1" ht="14.25">
      <c r="A422" s="80"/>
      <c r="B422" s="80"/>
      <c r="C422" s="80"/>
      <c r="D422" s="80"/>
      <c r="E422" s="80"/>
      <c r="F422" s="80"/>
      <c r="G422" s="80"/>
      <c r="H422" s="80"/>
      <c r="I422" s="80"/>
      <c r="K422"/>
      <c r="L422"/>
      <c r="M422"/>
    </row>
    <row r="423" spans="1:13" s="4" customFormat="1" ht="14.25">
      <c r="A423" s="80"/>
      <c r="B423" s="80"/>
      <c r="C423" s="80"/>
      <c r="D423" s="80"/>
      <c r="E423" s="80"/>
      <c r="F423" s="80"/>
      <c r="G423" s="80"/>
      <c r="H423" s="80"/>
      <c r="I423" s="80"/>
      <c r="K423"/>
      <c r="L423"/>
      <c r="M423"/>
    </row>
    <row r="424" spans="1:13" s="4" customFormat="1" ht="14.25">
      <c r="A424" s="80"/>
      <c r="B424" s="80"/>
      <c r="C424" s="80"/>
      <c r="D424" s="80"/>
      <c r="E424" s="80"/>
      <c r="F424" s="80"/>
      <c r="G424" s="80"/>
      <c r="H424" s="80"/>
      <c r="I424" s="80"/>
      <c r="K424"/>
      <c r="L424"/>
      <c r="M424"/>
    </row>
    <row r="425" spans="1:13" s="4" customFormat="1" ht="14.25">
      <c r="A425" s="80"/>
      <c r="B425" s="80"/>
      <c r="C425" s="80"/>
      <c r="D425" s="80"/>
      <c r="E425" s="80"/>
      <c r="F425" s="80"/>
      <c r="G425" s="80"/>
      <c r="H425" s="80"/>
      <c r="I425" s="80"/>
      <c r="K425"/>
      <c r="L425"/>
      <c r="M425"/>
    </row>
    <row r="426" spans="1:13" s="4" customFormat="1" ht="14.25">
      <c r="A426" s="80"/>
      <c r="B426" s="80"/>
      <c r="C426" s="80"/>
      <c r="D426" s="80"/>
      <c r="E426" s="80"/>
      <c r="F426" s="80"/>
      <c r="G426" s="80"/>
      <c r="H426" s="80"/>
      <c r="I426" s="80"/>
      <c r="K426"/>
      <c r="L426"/>
      <c r="M426"/>
    </row>
    <row r="427" spans="1:13" s="4" customFormat="1" ht="14.25">
      <c r="A427" s="80"/>
      <c r="B427" s="80"/>
      <c r="C427" s="80"/>
      <c r="D427" s="80"/>
      <c r="E427" s="80"/>
      <c r="F427" s="80"/>
      <c r="G427" s="80"/>
      <c r="H427" s="80"/>
      <c r="I427" s="80"/>
      <c r="K427"/>
      <c r="L427"/>
      <c r="M427"/>
    </row>
    <row r="428" spans="1:13" s="4" customFormat="1" ht="14.25">
      <c r="A428" s="80"/>
      <c r="B428" s="80"/>
      <c r="C428" s="80"/>
      <c r="D428" s="80"/>
      <c r="E428" s="80"/>
      <c r="F428" s="80"/>
      <c r="G428" s="80"/>
      <c r="H428" s="80"/>
      <c r="I428" s="80"/>
      <c r="K428"/>
      <c r="L428"/>
      <c r="M428"/>
    </row>
    <row r="429" spans="1:13" s="4" customFormat="1" ht="14.25">
      <c r="A429" s="80"/>
      <c r="B429" s="80"/>
      <c r="C429" s="80"/>
      <c r="D429" s="80"/>
      <c r="E429" s="80"/>
      <c r="F429" s="80"/>
      <c r="G429" s="80"/>
      <c r="H429" s="80"/>
      <c r="I429" s="80"/>
      <c r="K429"/>
      <c r="L429"/>
      <c r="M429"/>
    </row>
    <row r="430" spans="1:13" s="4" customFormat="1" ht="14.25">
      <c r="A430" s="80"/>
      <c r="B430" s="80"/>
      <c r="C430" s="80"/>
      <c r="D430" s="80"/>
      <c r="E430" s="80"/>
      <c r="F430" s="80"/>
      <c r="G430" s="80"/>
      <c r="H430" s="80"/>
      <c r="I430" s="80"/>
      <c r="K430"/>
      <c r="L430"/>
      <c r="M430"/>
    </row>
    <row r="431" spans="1:13" s="4" customFormat="1" ht="14.25">
      <c r="A431" s="80"/>
      <c r="B431" s="80"/>
      <c r="C431" s="80"/>
      <c r="D431" s="80"/>
      <c r="E431" s="80"/>
      <c r="F431" s="80"/>
      <c r="G431" s="80"/>
      <c r="H431" s="80"/>
      <c r="I431" s="80"/>
      <c r="K431"/>
      <c r="L431"/>
      <c r="M431"/>
    </row>
    <row r="432" spans="1:13" s="4" customFormat="1" ht="14.25">
      <c r="A432" s="80"/>
      <c r="B432" s="80"/>
      <c r="C432" s="80"/>
      <c r="D432" s="80"/>
      <c r="E432" s="80"/>
      <c r="F432" s="80"/>
      <c r="G432" s="80"/>
      <c r="H432" s="80"/>
      <c r="I432" s="80"/>
      <c r="K432"/>
      <c r="L432"/>
      <c r="M432"/>
    </row>
    <row r="433" spans="1:13" s="4" customFormat="1" ht="14.25">
      <c r="A433" s="80"/>
      <c r="B433" s="80"/>
      <c r="C433" s="80"/>
      <c r="D433" s="80"/>
      <c r="E433" s="80"/>
      <c r="F433" s="80"/>
      <c r="G433" s="80"/>
      <c r="H433" s="80"/>
      <c r="I433" s="80"/>
      <c r="K433"/>
      <c r="L433"/>
      <c r="M433"/>
    </row>
    <row r="434" spans="1:13" s="4" customFormat="1" ht="14.25">
      <c r="A434" s="80"/>
      <c r="B434" s="80"/>
      <c r="C434" s="80"/>
      <c r="D434" s="80"/>
      <c r="E434" s="80"/>
      <c r="F434" s="80"/>
      <c r="G434" s="80"/>
      <c r="H434" s="80"/>
      <c r="I434" s="80"/>
      <c r="K434"/>
      <c r="L434"/>
      <c r="M434"/>
    </row>
    <row r="435" spans="1:13" s="4" customFormat="1" ht="14.25">
      <c r="A435" s="80"/>
      <c r="B435" s="80"/>
      <c r="C435" s="80"/>
      <c r="D435" s="80"/>
      <c r="E435" s="80"/>
      <c r="F435" s="80"/>
      <c r="G435" s="80"/>
      <c r="H435" s="80"/>
      <c r="I435" s="80"/>
      <c r="K435"/>
      <c r="L435"/>
      <c r="M435"/>
    </row>
    <row r="436" spans="1:13" s="4" customFormat="1" ht="14.25">
      <c r="A436" s="80"/>
      <c r="B436" s="80"/>
      <c r="C436" s="80"/>
      <c r="D436" s="80"/>
      <c r="E436" s="80"/>
      <c r="F436" s="80"/>
      <c r="G436" s="80"/>
      <c r="H436" s="80"/>
      <c r="I436" s="80"/>
      <c r="K436"/>
      <c r="L436"/>
      <c r="M436"/>
    </row>
    <row r="437" spans="1:13" s="4" customFormat="1" ht="14.25">
      <c r="A437" s="80"/>
      <c r="B437" s="80"/>
      <c r="C437" s="80"/>
      <c r="D437" s="80"/>
      <c r="E437" s="80"/>
      <c r="F437" s="80"/>
      <c r="G437" s="80"/>
      <c r="H437" s="80"/>
      <c r="I437" s="80"/>
      <c r="K437"/>
      <c r="L437"/>
      <c r="M437"/>
    </row>
    <row r="438" spans="1:13" s="4" customFormat="1" ht="14.25">
      <c r="A438" s="80"/>
      <c r="B438" s="80"/>
      <c r="C438" s="80"/>
      <c r="D438" s="80"/>
      <c r="E438" s="80"/>
      <c r="F438" s="80"/>
      <c r="G438" s="80"/>
      <c r="H438" s="80"/>
      <c r="I438" s="80"/>
      <c r="K438"/>
      <c r="L438"/>
      <c r="M438"/>
    </row>
    <row r="439" spans="1:13" s="4" customFormat="1" ht="14.25">
      <c r="A439" s="80"/>
      <c r="B439" s="80"/>
      <c r="C439" s="80"/>
      <c r="D439" s="80"/>
      <c r="E439" s="80"/>
      <c r="F439" s="80"/>
      <c r="G439" s="80"/>
      <c r="H439" s="80"/>
      <c r="I439" s="80"/>
      <c r="K439"/>
      <c r="L439"/>
      <c r="M439"/>
    </row>
    <row r="440" spans="1:13" s="4" customFormat="1" ht="14.25">
      <c r="A440" s="80"/>
      <c r="B440" s="80"/>
      <c r="C440" s="80"/>
      <c r="D440" s="80"/>
      <c r="E440" s="80"/>
      <c r="F440" s="80"/>
      <c r="G440" s="80"/>
      <c r="H440" s="80"/>
      <c r="I440" s="80"/>
      <c r="K440"/>
      <c r="L440"/>
      <c r="M440"/>
    </row>
    <row r="441" spans="1:13" s="4" customFormat="1" ht="14.25">
      <c r="A441" s="80"/>
      <c r="B441" s="80"/>
      <c r="C441" s="80"/>
      <c r="D441" s="80"/>
      <c r="E441" s="80"/>
      <c r="F441" s="80"/>
      <c r="G441" s="80"/>
      <c r="H441" s="80"/>
      <c r="I441" s="80"/>
      <c r="K441"/>
      <c r="L441"/>
      <c r="M441"/>
    </row>
    <row r="442" spans="1:13" s="4" customFormat="1" ht="14.25">
      <c r="A442" s="80"/>
      <c r="B442" s="80"/>
      <c r="C442" s="80"/>
      <c r="D442" s="80"/>
      <c r="E442" s="80"/>
      <c r="F442" s="80"/>
      <c r="G442" s="80"/>
      <c r="H442" s="80"/>
      <c r="I442" s="80"/>
      <c r="K442"/>
      <c r="L442"/>
      <c r="M442"/>
    </row>
    <row r="443" spans="1:13" s="4" customFormat="1" ht="14.25">
      <c r="A443" s="80"/>
      <c r="B443" s="80"/>
      <c r="C443" s="80"/>
      <c r="D443" s="80"/>
      <c r="E443" s="80"/>
      <c r="F443" s="80"/>
      <c r="G443" s="80"/>
      <c r="H443" s="80"/>
      <c r="I443" s="80"/>
      <c r="K443"/>
      <c r="L443"/>
      <c r="M443"/>
    </row>
    <row r="444" spans="1:13" s="4" customFormat="1" ht="14.25">
      <c r="A444" s="80"/>
      <c r="B444" s="80"/>
      <c r="C444" s="80"/>
      <c r="D444" s="80"/>
      <c r="E444" s="80"/>
      <c r="F444" s="80"/>
      <c r="G444" s="80"/>
      <c r="H444" s="80"/>
      <c r="I444" s="80"/>
      <c r="K444"/>
      <c r="L444"/>
      <c r="M444"/>
    </row>
    <row r="445" spans="1:13" s="4" customFormat="1" ht="14.25">
      <c r="A445" s="80"/>
      <c r="B445" s="80"/>
      <c r="C445" s="80"/>
      <c r="D445" s="80"/>
      <c r="E445" s="80"/>
      <c r="F445" s="80"/>
      <c r="G445" s="80"/>
      <c r="H445" s="80"/>
      <c r="I445" s="80"/>
      <c r="K445"/>
      <c r="L445"/>
      <c r="M445"/>
    </row>
    <row r="446" spans="1:13" s="4" customFormat="1" ht="14.25">
      <c r="A446" s="80"/>
      <c r="B446" s="80"/>
      <c r="C446" s="80"/>
      <c r="D446" s="80"/>
      <c r="E446" s="80"/>
      <c r="F446" s="80"/>
      <c r="G446" s="80"/>
      <c r="H446" s="80"/>
      <c r="I446" s="80"/>
      <c r="K446"/>
      <c r="L446"/>
      <c r="M446"/>
    </row>
    <row r="447" spans="1:13" s="4" customFormat="1" ht="14.25">
      <c r="A447" s="80"/>
      <c r="B447" s="80"/>
      <c r="C447" s="80"/>
      <c r="D447" s="80"/>
      <c r="E447" s="80"/>
      <c r="F447" s="80"/>
      <c r="G447" s="80"/>
      <c r="H447" s="80"/>
      <c r="I447" s="80"/>
      <c r="K447"/>
      <c r="L447"/>
      <c r="M447"/>
    </row>
    <row r="448" spans="1:13" s="4" customFormat="1" ht="14.25">
      <c r="A448" s="80"/>
      <c r="B448" s="80"/>
      <c r="C448" s="80"/>
      <c r="D448" s="80"/>
      <c r="E448" s="80"/>
      <c r="F448" s="80"/>
      <c r="G448" s="80"/>
      <c r="H448" s="80"/>
      <c r="I448" s="80"/>
      <c r="K448"/>
      <c r="L448"/>
      <c r="M448"/>
    </row>
    <row r="449" spans="1:13" s="4" customFormat="1" ht="14.25">
      <c r="A449" s="80"/>
      <c r="B449" s="80"/>
      <c r="C449" s="80"/>
      <c r="D449" s="80"/>
      <c r="E449" s="80"/>
      <c r="F449" s="80"/>
      <c r="G449" s="80"/>
      <c r="H449" s="80"/>
      <c r="I449" s="80"/>
      <c r="K449"/>
      <c r="L449"/>
      <c r="M449"/>
    </row>
    <row r="450" spans="1:13" s="4" customFormat="1" ht="14.25">
      <c r="A450" s="80"/>
      <c r="B450" s="80"/>
      <c r="C450" s="80"/>
      <c r="D450" s="80"/>
      <c r="E450" s="80"/>
      <c r="F450" s="80"/>
      <c r="G450" s="80"/>
      <c r="H450" s="80"/>
      <c r="I450" s="80"/>
      <c r="K450"/>
      <c r="L450"/>
      <c r="M450"/>
    </row>
    <row r="451" spans="1:13" s="4" customFormat="1" ht="14.25">
      <c r="A451" s="80"/>
      <c r="B451" s="80"/>
      <c r="C451" s="80"/>
      <c r="D451" s="80"/>
      <c r="E451" s="80"/>
      <c r="F451" s="80"/>
      <c r="G451" s="80"/>
      <c r="H451" s="80"/>
      <c r="I451" s="80"/>
      <c r="K451"/>
      <c r="L451"/>
      <c r="M451"/>
    </row>
    <row r="452" spans="1:13" s="4" customFormat="1" ht="14.25">
      <c r="A452" s="80"/>
      <c r="B452" s="80"/>
      <c r="C452" s="80"/>
      <c r="D452" s="80"/>
      <c r="E452" s="80"/>
      <c r="F452" s="80"/>
      <c r="G452" s="80"/>
      <c r="H452" s="80"/>
      <c r="I452" s="80"/>
      <c r="K452"/>
      <c r="L452"/>
      <c r="M452"/>
    </row>
    <row r="453" spans="1:13" s="4" customFormat="1" ht="14.25">
      <c r="A453" s="80"/>
      <c r="B453" s="80"/>
      <c r="C453" s="80"/>
      <c r="D453" s="80"/>
      <c r="E453" s="80"/>
      <c r="F453" s="80"/>
      <c r="G453" s="80"/>
      <c r="H453" s="80"/>
      <c r="I453" s="80"/>
      <c r="K453"/>
      <c r="L453"/>
      <c r="M453"/>
    </row>
    <row r="454" spans="1:13" s="4" customFormat="1" ht="14.25">
      <c r="A454" s="80"/>
      <c r="B454" s="80"/>
      <c r="C454" s="80"/>
      <c r="D454" s="80"/>
      <c r="E454" s="80"/>
      <c r="F454" s="80"/>
      <c r="G454" s="80"/>
      <c r="H454" s="80"/>
      <c r="I454" s="80"/>
      <c r="K454"/>
      <c r="L454"/>
      <c r="M454"/>
    </row>
    <row r="455" spans="1:13" s="4" customFormat="1" ht="14.25">
      <c r="A455" s="80"/>
      <c r="B455" s="80"/>
      <c r="C455" s="80"/>
      <c r="D455" s="80"/>
      <c r="E455" s="80"/>
      <c r="F455" s="80"/>
      <c r="G455" s="80"/>
      <c r="H455" s="80"/>
      <c r="I455" s="80"/>
      <c r="K455"/>
      <c r="L455"/>
      <c r="M455"/>
    </row>
    <row r="456" spans="1:13" s="4" customFormat="1" ht="14.25">
      <c r="A456" s="80"/>
      <c r="B456" s="80"/>
      <c r="C456" s="80"/>
      <c r="D456" s="80"/>
      <c r="E456" s="80"/>
      <c r="F456" s="80"/>
      <c r="G456" s="80"/>
      <c r="H456" s="80"/>
      <c r="I456" s="80"/>
      <c r="K456"/>
      <c r="L456"/>
      <c r="M456"/>
    </row>
    <row r="457" spans="1:13" s="4" customFormat="1" ht="14.25">
      <c r="A457" s="80"/>
      <c r="B457" s="80"/>
      <c r="C457" s="80"/>
      <c r="D457" s="80"/>
      <c r="E457" s="80"/>
      <c r="F457" s="80"/>
      <c r="G457" s="80"/>
      <c r="H457" s="80"/>
      <c r="I457" s="80"/>
      <c r="K457"/>
      <c r="L457"/>
      <c r="M457"/>
    </row>
    <row r="458" spans="1:13" s="4" customFormat="1" ht="14.25">
      <c r="A458" s="80"/>
      <c r="B458" s="80"/>
      <c r="C458" s="80"/>
      <c r="D458" s="80"/>
      <c r="E458" s="80"/>
      <c r="F458" s="80"/>
      <c r="G458" s="80"/>
      <c r="H458" s="80"/>
      <c r="I458" s="80"/>
      <c r="K458"/>
      <c r="L458"/>
      <c r="M458"/>
    </row>
    <row r="459" spans="1:13" s="4" customFormat="1" ht="14.25">
      <c r="A459" s="80"/>
      <c r="B459" s="80"/>
      <c r="C459" s="80"/>
      <c r="D459" s="80"/>
      <c r="E459" s="80"/>
      <c r="F459" s="80"/>
      <c r="G459" s="80"/>
      <c r="H459" s="80"/>
      <c r="I459" s="80"/>
      <c r="K459"/>
      <c r="L459"/>
      <c r="M459"/>
    </row>
    <row r="460" spans="1:13" s="4" customFormat="1" ht="14.25">
      <c r="A460" s="80"/>
      <c r="B460" s="80"/>
      <c r="C460" s="80"/>
      <c r="D460" s="80"/>
      <c r="E460" s="80"/>
      <c r="F460" s="80"/>
      <c r="G460" s="80"/>
      <c r="H460" s="80"/>
      <c r="I460" s="80"/>
      <c r="K460"/>
      <c r="L460"/>
      <c r="M460"/>
    </row>
    <row r="461" spans="1:13" s="4" customFormat="1" ht="14.25">
      <c r="A461" s="80"/>
      <c r="B461" s="80"/>
      <c r="C461" s="80"/>
      <c r="D461" s="80"/>
      <c r="E461" s="80"/>
      <c r="F461" s="80"/>
      <c r="G461" s="80"/>
      <c r="H461" s="80"/>
      <c r="I461" s="80"/>
      <c r="K461"/>
      <c r="L461"/>
      <c r="M461"/>
    </row>
    <row r="462" spans="1:13" s="4" customFormat="1" ht="14.25">
      <c r="A462" s="80"/>
      <c r="B462" s="80"/>
      <c r="C462" s="80"/>
      <c r="D462" s="80"/>
      <c r="E462" s="80"/>
      <c r="F462" s="80"/>
      <c r="G462" s="80"/>
      <c r="H462" s="80"/>
      <c r="I462" s="80"/>
      <c r="K462"/>
      <c r="L462"/>
      <c r="M462"/>
    </row>
    <row r="463" spans="1:13" s="4" customFormat="1" ht="14.25">
      <c r="A463" s="80"/>
      <c r="B463" s="80"/>
      <c r="C463" s="80"/>
      <c r="D463" s="80"/>
      <c r="E463" s="80"/>
      <c r="F463" s="80"/>
      <c r="G463" s="80"/>
      <c r="H463" s="80"/>
      <c r="I463" s="80"/>
      <c r="K463"/>
      <c r="L463"/>
      <c r="M463"/>
    </row>
    <row r="464" spans="1:13" s="4" customFormat="1" ht="14.25">
      <c r="A464" s="80"/>
      <c r="B464" s="80"/>
      <c r="C464" s="80"/>
      <c r="D464" s="80"/>
      <c r="E464" s="80"/>
      <c r="F464" s="80"/>
      <c r="G464" s="80"/>
      <c r="H464" s="80"/>
      <c r="I464" s="80"/>
      <c r="K464"/>
      <c r="L464"/>
      <c r="M464"/>
    </row>
    <row r="465" spans="1:13" s="4" customFormat="1" ht="14.25">
      <c r="A465" s="80"/>
      <c r="B465" s="80"/>
      <c r="C465" s="80"/>
      <c r="D465" s="80"/>
      <c r="E465" s="80"/>
      <c r="F465" s="80"/>
      <c r="G465" s="80"/>
      <c r="H465" s="80"/>
      <c r="I465" s="80"/>
      <c r="K465"/>
      <c r="L465"/>
      <c r="M465"/>
    </row>
    <row r="466" spans="1:13" s="4" customFormat="1" ht="14.25">
      <c r="A466" s="80"/>
      <c r="B466" s="80"/>
      <c r="C466" s="80"/>
      <c r="D466" s="80"/>
      <c r="E466" s="80"/>
      <c r="F466" s="80"/>
      <c r="G466" s="80"/>
      <c r="H466" s="80"/>
      <c r="I466" s="80"/>
      <c r="K466"/>
      <c r="L466"/>
      <c r="M466"/>
    </row>
    <row r="467" spans="1:13" s="4" customFormat="1" ht="14.25">
      <c r="A467" s="80"/>
      <c r="B467" s="80"/>
      <c r="C467" s="80"/>
      <c r="D467" s="80"/>
      <c r="E467" s="80"/>
      <c r="F467" s="80"/>
      <c r="G467" s="80"/>
      <c r="H467" s="80"/>
      <c r="I467" s="80"/>
      <c r="K467"/>
      <c r="L467"/>
      <c r="M467"/>
    </row>
    <row r="468" spans="1:13" s="4" customFormat="1" ht="14.25">
      <c r="A468" s="80"/>
      <c r="B468" s="80"/>
      <c r="C468" s="80"/>
      <c r="D468" s="80"/>
      <c r="E468" s="80"/>
      <c r="F468" s="80"/>
      <c r="G468" s="80"/>
      <c r="H468" s="80"/>
      <c r="I468" s="80"/>
      <c r="K468"/>
      <c r="L468"/>
      <c r="M468"/>
    </row>
    <row r="469" spans="1:13" s="4" customFormat="1" ht="14.25">
      <c r="A469" s="80"/>
      <c r="B469" s="80"/>
      <c r="C469" s="80"/>
      <c r="D469" s="80"/>
      <c r="E469" s="80"/>
      <c r="F469" s="80"/>
      <c r="G469" s="80"/>
      <c r="H469" s="80"/>
      <c r="I469" s="80"/>
      <c r="K469"/>
      <c r="L469"/>
      <c r="M469"/>
    </row>
    <row r="470" spans="1:13" s="4" customFormat="1" ht="14.25">
      <c r="A470" s="80"/>
      <c r="B470" s="80"/>
      <c r="C470" s="80"/>
      <c r="D470" s="80"/>
      <c r="E470" s="80"/>
      <c r="F470" s="80"/>
      <c r="G470" s="80"/>
      <c r="H470" s="80"/>
      <c r="I470" s="80"/>
      <c r="K470"/>
      <c r="L470"/>
      <c r="M470"/>
    </row>
    <row r="471" spans="1:13" s="4" customFormat="1" ht="14.25">
      <c r="A471" s="80"/>
      <c r="B471" s="80"/>
      <c r="C471" s="80"/>
      <c r="D471" s="80"/>
      <c r="E471" s="80"/>
      <c r="F471" s="80"/>
      <c r="G471" s="80"/>
      <c r="H471" s="80"/>
      <c r="I471" s="80"/>
      <c r="K471"/>
      <c r="L471"/>
      <c r="M471"/>
    </row>
    <row r="472" spans="1:13" s="4" customFormat="1" ht="14.25">
      <c r="A472" s="80"/>
      <c r="B472" s="80"/>
      <c r="C472" s="80"/>
      <c r="D472" s="80"/>
      <c r="E472" s="80"/>
      <c r="F472" s="80"/>
      <c r="G472" s="80"/>
      <c r="H472" s="80"/>
      <c r="I472" s="80"/>
      <c r="K472"/>
      <c r="L472"/>
      <c r="M472"/>
    </row>
    <row r="473" spans="1:13" s="4" customFormat="1" ht="14.25">
      <c r="A473" s="80"/>
      <c r="B473" s="80"/>
      <c r="C473" s="80"/>
      <c r="D473" s="80"/>
      <c r="E473" s="80"/>
      <c r="F473" s="80"/>
      <c r="G473" s="80"/>
      <c r="H473" s="80"/>
      <c r="I473" s="80"/>
      <c r="K473"/>
      <c r="L473"/>
      <c r="M473"/>
    </row>
    <row r="474" spans="1:13" s="4" customFormat="1" ht="14.25">
      <c r="A474" s="80"/>
      <c r="B474" s="80"/>
      <c r="C474" s="80"/>
      <c r="D474" s="80"/>
      <c r="E474" s="80"/>
      <c r="F474" s="80"/>
      <c r="G474" s="80"/>
      <c r="H474" s="80"/>
      <c r="I474" s="80"/>
      <c r="K474"/>
      <c r="L474"/>
      <c r="M474"/>
    </row>
    <row r="475" spans="1:13" s="4" customFormat="1" ht="14.25">
      <c r="A475" s="80"/>
      <c r="B475" s="80"/>
      <c r="C475" s="80"/>
      <c r="D475" s="80"/>
      <c r="E475" s="80"/>
      <c r="F475" s="80"/>
      <c r="G475" s="80"/>
      <c r="H475" s="80"/>
      <c r="I475" s="80"/>
      <c r="K475"/>
      <c r="L475"/>
      <c r="M475"/>
    </row>
    <row r="476" spans="1:13" s="4" customFormat="1" ht="14.25">
      <c r="A476" s="80"/>
      <c r="B476" s="80"/>
      <c r="C476" s="80"/>
      <c r="D476" s="80"/>
      <c r="E476" s="80"/>
      <c r="F476" s="80"/>
      <c r="G476" s="80"/>
      <c r="H476" s="80"/>
      <c r="I476" s="80"/>
      <c r="K476"/>
      <c r="L476"/>
      <c r="M476"/>
    </row>
    <row r="477" spans="1:13" s="4" customFormat="1" ht="14.25">
      <c r="A477" s="80"/>
      <c r="B477" s="80"/>
      <c r="C477" s="80"/>
      <c r="D477" s="80"/>
      <c r="E477" s="80"/>
      <c r="F477" s="80"/>
      <c r="G477" s="80"/>
      <c r="H477" s="80"/>
      <c r="I477" s="80"/>
      <c r="K477"/>
      <c r="L477"/>
      <c r="M477"/>
    </row>
    <row r="478" spans="1:13" s="4" customFormat="1" ht="14.25">
      <c r="A478" s="80"/>
      <c r="B478" s="80"/>
      <c r="C478" s="80"/>
      <c r="D478" s="80"/>
      <c r="E478" s="80"/>
      <c r="F478" s="80"/>
      <c r="G478" s="80"/>
      <c r="H478" s="80"/>
      <c r="I478" s="80"/>
      <c r="K478"/>
      <c r="L478"/>
      <c r="M478"/>
    </row>
    <row r="479" spans="1:13" s="4" customFormat="1" ht="14.25">
      <c r="A479" s="80"/>
      <c r="B479" s="80"/>
      <c r="C479" s="80"/>
      <c r="D479" s="80"/>
      <c r="E479" s="80"/>
      <c r="F479" s="80"/>
      <c r="G479" s="80"/>
      <c r="H479" s="80"/>
      <c r="I479" s="80"/>
      <c r="K479"/>
      <c r="L479"/>
      <c r="M479"/>
    </row>
    <row r="480" spans="1:13" s="4" customFormat="1" ht="14.25">
      <c r="A480" s="80"/>
      <c r="B480" s="80"/>
      <c r="C480" s="80"/>
      <c r="D480" s="80"/>
      <c r="E480" s="80"/>
      <c r="F480" s="80"/>
      <c r="G480" s="80"/>
      <c r="H480" s="80"/>
      <c r="I480" s="80"/>
      <c r="K480"/>
      <c r="L480"/>
      <c r="M480"/>
    </row>
    <row r="481" spans="1:13" s="4" customFormat="1" ht="14.25">
      <c r="A481" s="80"/>
      <c r="B481" s="80"/>
      <c r="C481" s="80"/>
      <c r="D481" s="80"/>
      <c r="E481" s="80"/>
      <c r="F481" s="80"/>
      <c r="G481" s="80"/>
      <c r="H481" s="80"/>
      <c r="I481" s="80"/>
      <c r="K481"/>
      <c r="L481"/>
      <c r="M481"/>
    </row>
    <row r="482" spans="1:13" s="4" customFormat="1" ht="14.25">
      <c r="A482" s="80"/>
      <c r="B482" s="80"/>
      <c r="C482" s="80"/>
      <c r="D482" s="80"/>
      <c r="E482" s="80"/>
      <c r="F482" s="80"/>
      <c r="G482" s="80"/>
      <c r="H482" s="80"/>
      <c r="I482" s="80"/>
      <c r="K482"/>
      <c r="L482"/>
      <c r="M482"/>
    </row>
    <row r="483" spans="1:13" s="4" customFormat="1" ht="14.25">
      <c r="A483" s="80"/>
      <c r="B483" s="80"/>
      <c r="C483" s="80"/>
      <c r="D483" s="80"/>
      <c r="E483" s="80"/>
      <c r="F483" s="80"/>
      <c r="G483" s="80"/>
      <c r="H483" s="80"/>
      <c r="I483" s="80"/>
      <c r="K483"/>
      <c r="L483"/>
      <c r="M483"/>
    </row>
    <row r="484" spans="1:13" s="4" customFormat="1" ht="14.25">
      <c r="A484" s="80"/>
      <c r="B484" s="80"/>
      <c r="C484" s="80"/>
      <c r="D484" s="80"/>
      <c r="E484" s="80"/>
      <c r="F484" s="80"/>
      <c r="G484" s="80"/>
      <c r="H484" s="80"/>
      <c r="I484" s="80"/>
      <c r="K484"/>
      <c r="L484"/>
      <c r="M484"/>
    </row>
    <row r="485" spans="1:13" s="4" customFormat="1" ht="14.25">
      <c r="A485" s="80"/>
      <c r="B485" s="80"/>
      <c r="C485" s="80"/>
      <c r="D485" s="80"/>
      <c r="E485" s="80"/>
      <c r="F485" s="80"/>
      <c r="G485" s="80"/>
      <c r="H485" s="80"/>
      <c r="I485" s="80"/>
      <c r="K485"/>
      <c r="L485"/>
      <c r="M485"/>
    </row>
    <row r="486" spans="1:13" s="4" customFormat="1" ht="14.25">
      <c r="A486" s="80"/>
      <c r="B486" s="80"/>
      <c r="C486" s="80"/>
      <c r="D486" s="80"/>
      <c r="E486" s="80"/>
      <c r="F486" s="80"/>
      <c r="G486" s="80"/>
      <c r="H486" s="80"/>
      <c r="I486" s="80"/>
      <c r="K486"/>
      <c r="L486"/>
      <c r="M486"/>
    </row>
    <row r="487" spans="1:13" s="4" customFormat="1" ht="14.25">
      <c r="A487" s="80"/>
      <c r="B487" s="80"/>
      <c r="C487" s="80"/>
      <c r="D487" s="80"/>
      <c r="E487" s="80"/>
      <c r="F487" s="80"/>
      <c r="G487" s="80"/>
      <c r="H487" s="80"/>
      <c r="I487" s="80"/>
      <c r="K487"/>
      <c r="L487"/>
      <c r="M487"/>
    </row>
    <row r="488" spans="1:13" s="4" customFormat="1" ht="14.25">
      <c r="A488" s="80"/>
      <c r="B488" s="80"/>
      <c r="C488" s="80"/>
      <c r="D488" s="80"/>
      <c r="E488" s="80"/>
      <c r="F488" s="80"/>
      <c r="G488" s="80"/>
      <c r="H488" s="80"/>
      <c r="I488" s="80"/>
      <c r="K488"/>
      <c r="L488"/>
      <c r="M488"/>
    </row>
    <row r="489" spans="1:13" s="4" customFormat="1" ht="14.25">
      <c r="A489" s="80"/>
      <c r="B489" s="80"/>
      <c r="C489" s="80"/>
      <c r="D489" s="80"/>
      <c r="E489" s="80"/>
      <c r="F489" s="80"/>
      <c r="G489" s="80"/>
      <c r="H489" s="80"/>
      <c r="I489" s="80"/>
      <c r="K489"/>
      <c r="L489"/>
      <c r="M489"/>
    </row>
    <row r="490" spans="1:13" s="4" customFormat="1" ht="14.25">
      <c r="A490" s="80"/>
      <c r="B490" s="80"/>
      <c r="C490" s="80"/>
      <c r="D490" s="80"/>
      <c r="E490" s="80"/>
      <c r="F490" s="80"/>
      <c r="G490" s="80"/>
      <c r="H490" s="80"/>
      <c r="I490" s="80"/>
      <c r="K490"/>
      <c r="L490"/>
      <c r="M490"/>
    </row>
    <row r="491" spans="1:13" s="4" customFormat="1" ht="14.25">
      <c r="A491" s="80"/>
      <c r="B491" s="80"/>
      <c r="C491" s="80"/>
      <c r="D491" s="80"/>
      <c r="E491" s="80"/>
      <c r="F491" s="80"/>
      <c r="G491" s="80"/>
      <c r="H491" s="80"/>
      <c r="I491" s="80"/>
      <c r="K491"/>
      <c r="L491"/>
      <c r="M491"/>
    </row>
    <row r="492" spans="1:13" s="4" customFormat="1" ht="14.25">
      <c r="A492" s="80"/>
      <c r="B492" s="80"/>
      <c r="C492" s="80"/>
      <c r="D492" s="80"/>
      <c r="E492" s="80"/>
      <c r="F492" s="80"/>
      <c r="G492" s="80"/>
      <c r="H492" s="80"/>
      <c r="I492" s="80"/>
      <c r="K492"/>
      <c r="L492"/>
      <c r="M492"/>
    </row>
    <row r="493" spans="1:13" s="4" customFormat="1" ht="14.25">
      <c r="A493" s="80"/>
      <c r="B493" s="80"/>
      <c r="C493" s="80"/>
      <c r="D493" s="80"/>
      <c r="E493" s="80"/>
      <c r="F493" s="80"/>
      <c r="G493" s="80"/>
      <c r="H493" s="80"/>
      <c r="I493" s="80"/>
      <c r="K493"/>
      <c r="L493"/>
      <c r="M493"/>
    </row>
    <row r="494" spans="1:13" s="4" customFormat="1" ht="14.25">
      <c r="A494" s="80"/>
      <c r="B494" s="80"/>
      <c r="C494" s="80"/>
      <c r="D494" s="80"/>
      <c r="E494" s="80"/>
      <c r="F494" s="80"/>
      <c r="G494" s="80"/>
      <c r="H494" s="80"/>
      <c r="I494" s="80"/>
      <c r="K494"/>
      <c r="L494"/>
      <c r="M494"/>
    </row>
    <row r="495" spans="1:13" s="4" customFormat="1" ht="14.25">
      <c r="A495" s="80"/>
      <c r="B495" s="80"/>
      <c r="C495" s="80"/>
      <c r="D495" s="80"/>
      <c r="E495" s="80"/>
      <c r="F495" s="80"/>
      <c r="G495" s="80"/>
      <c r="H495" s="80"/>
      <c r="I495" s="80"/>
      <c r="K495"/>
      <c r="L495"/>
      <c r="M495"/>
    </row>
    <row r="496" spans="1:13" s="4" customFormat="1" ht="14.25">
      <c r="A496" s="80"/>
      <c r="B496" s="80"/>
      <c r="C496" s="80"/>
      <c r="D496" s="80"/>
      <c r="E496" s="80"/>
      <c r="F496" s="80"/>
      <c r="G496" s="80"/>
      <c r="H496" s="80"/>
      <c r="I496" s="80"/>
      <c r="K496"/>
      <c r="L496"/>
      <c r="M496"/>
    </row>
    <row r="497" spans="1:13" s="4" customFormat="1" ht="14.25">
      <c r="A497" s="80"/>
      <c r="B497" s="80"/>
      <c r="C497" s="80"/>
      <c r="D497" s="80"/>
      <c r="E497" s="80"/>
      <c r="F497" s="80"/>
      <c r="G497" s="80"/>
      <c r="H497" s="80"/>
      <c r="I497" s="80"/>
      <c r="K497"/>
      <c r="L497"/>
      <c r="M497"/>
    </row>
    <row r="498" spans="1:13" s="4" customFormat="1" ht="14.25">
      <c r="A498" s="80"/>
      <c r="B498" s="80"/>
      <c r="C498" s="80"/>
      <c r="D498" s="80"/>
      <c r="E498" s="80"/>
      <c r="F498" s="80"/>
      <c r="G498" s="80"/>
      <c r="H498" s="80"/>
      <c r="I498" s="80"/>
      <c r="K498"/>
      <c r="L498"/>
      <c r="M498"/>
    </row>
    <row r="499" spans="1:13" s="4" customFormat="1" ht="14.25">
      <c r="A499" s="80"/>
      <c r="B499" s="80"/>
      <c r="C499" s="80"/>
      <c r="D499" s="80"/>
      <c r="E499" s="80"/>
      <c r="F499" s="80"/>
      <c r="G499" s="80"/>
      <c r="H499" s="80"/>
      <c r="I499" s="80"/>
      <c r="K499"/>
      <c r="L499"/>
      <c r="M499"/>
    </row>
    <row r="500" spans="1:13" s="4" customFormat="1" ht="14.25">
      <c r="A500" s="80"/>
      <c r="B500" s="80"/>
      <c r="C500" s="80"/>
      <c r="D500" s="80"/>
      <c r="E500" s="80"/>
      <c r="F500" s="80"/>
      <c r="G500" s="80"/>
      <c r="H500" s="80"/>
      <c r="I500" s="80"/>
      <c r="K500"/>
      <c r="L500"/>
      <c r="M500"/>
    </row>
    <row r="501" spans="1:13" s="4" customFormat="1" ht="14.25">
      <c r="A501" s="80"/>
      <c r="B501" s="80"/>
      <c r="C501" s="80"/>
      <c r="D501" s="80"/>
      <c r="E501" s="80"/>
      <c r="F501" s="80"/>
      <c r="G501" s="80"/>
      <c r="H501" s="80"/>
      <c r="I501" s="80"/>
      <c r="K501"/>
      <c r="L501"/>
      <c r="M501"/>
    </row>
    <row r="502" spans="1:13" s="4" customFormat="1" ht="14.25">
      <c r="A502" s="80"/>
      <c r="B502" s="80"/>
      <c r="C502" s="80"/>
      <c r="D502" s="80"/>
      <c r="E502" s="80"/>
      <c r="F502" s="80"/>
      <c r="G502" s="80"/>
      <c r="H502" s="80"/>
      <c r="I502" s="80"/>
      <c r="K502"/>
      <c r="L502"/>
      <c r="M502"/>
    </row>
    <row r="503" spans="1:13" s="4" customFormat="1" ht="14.25">
      <c r="A503" s="80"/>
      <c r="B503" s="80"/>
      <c r="C503" s="80"/>
      <c r="D503" s="80"/>
      <c r="E503" s="80"/>
      <c r="F503" s="80"/>
      <c r="G503" s="80"/>
      <c r="H503" s="80"/>
      <c r="I503" s="80"/>
      <c r="K503"/>
      <c r="L503"/>
      <c r="M503"/>
    </row>
    <row r="504" spans="1:13" s="4" customFormat="1" ht="14.25">
      <c r="A504" s="80"/>
      <c r="B504" s="80"/>
      <c r="C504" s="80"/>
      <c r="D504" s="80"/>
      <c r="E504" s="80"/>
      <c r="F504" s="80"/>
      <c r="G504" s="80"/>
      <c r="H504" s="80"/>
      <c r="I504" s="80"/>
      <c r="K504"/>
      <c r="L504"/>
      <c r="M504"/>
    </row>
    <row r="505" spans="1:13" s="4" customFormat="1" ht="14.25">
      <c r="A505" s="80"/>
      <c r="B505" s="80"/>
      <c r="C505" s="80"/>
      <c r="D505" s="80"/>
      <c r="E505" s="80"/>
      <c r="F505" s="80"/>
      <c r="G505" s="80"/>
      <c r="H505" s="80"/>
      <c r="I505" s="80"/>
      <c r="K505"/>
      <c r="L505"/>
      <c r="M505"/>
    </row>
    <row r="506" spans="1:13" s="4" customFormat="1" ht="14.25">
      <c r="A506" s="80"/>
      <c r="B506" s="80"/>
      <c r="C506" s="80"/>
      <c r="D506" s="80"/>
      <c r="E506" s="80"/>
      <c r="F506" s="80"/>
      <c r="G506" s="80"/>
      <c r="H506" s="80"/>
      <c r="I506" s="80"/>
      <c r="K506"/>
      <c r="L506"/>
      <c r="M506"/>
    </row>
    <row r="507" spans="1:13" s="4" customFormat="1" ht="14.25">
      <c r="A507" s="80"/>
      <c r="B507" s="80"/>
      <c r="C507" s="80"/>
      <c r="D507" s="80"/>
      <c r="E507" s="80"/>
      <c r="F507" s="80"/>
      <c r="G507" s="80"/>
      <c r="H507" s="80"/>
      <c r="I507" s="80"/>
      <c r="K507"/>
      <c r="L507"/>
      <c r="M507"/>
    </row>
    <row r="508" spans="1:13" s="4" customFormat="1" ht="14.25">
      <c r="A508" s="80"/>
      <c r="B508" s="80"/>
      <c r="C508" s="80"/>
      <c r="D508" s="80"/>
      <c r="E508" s="80"/>
      <c r="F508" s="80"/>
      <c r="G508" s="80"/>
      <c r="H508" s="80"/>
      <c r="I508" s="80"/>
      <c r="K508"/>
      <c r="L508"/>
      <c r="M508"/>
    </row>
    <row r="509" spans="1:13" s="4" customFormat="1" ht="14.25">
      <c r="A509" s="80"/>
      <c r="B509" s="80"/>
      <c r="C509" s="80"/>
      <c r="D509" s="80"/>
      <c r="E509" s="80"/>
      <c r="F509" s="80"/>
      <c r="G509" s="80"/>
      <c r="H509" s="80"/>
      <c r="I509" s="80"/>
      <c r="K509"/>
      <c r="L509"/>
      <c r="M509"/>
    </row>
    <row r="510" spans="1:13" s="4" customFormat="1" ht="14.25">
      <c r="A510" s="80"/>
      <c r="B510" s="80"/>
      <c r="C510" s="80"/>
      <c r="D510" s="80"/>
      <c r="E510" s="80"/>
      <c r="F510" s="80"/>
      <c r="G510" s="80"/>
      <c r="H510" s="80"/>
      <c r="I510" s="80"/>
      <c r="K510"/>
      <c r="L510"/>
      <c r="M510"/>
    </row>
    <row r="511" spans="1:13" s="4" customFormat="1" ht="14.25">
      <c r="A511" s="80"/>
      <c r="B511" s="80"/>
      <c r="C511" s="80"/>
      <c r="D511" s="80"/>
      <c r="E511" s="80"/>
      <c r="F511" s="80"/>
      <c r="G511" s="80"/>
      <c r="H511" s="80"/>
      <c r="I511" s="80"/>
      <c r="K511"/>
      <c r="L511"/>
      <c r="M511"/>
    </row>
    <row r="512" spans="1:13" s="4" customFormat="1" ht="14.25">
      <c r="A512" s="80"/>
      <c r="B512" s="80"/>
      <c r="C512" s="80"/>
      <c r="D512" s="80"/>
      <c r="E512" s="80"/>
      <c r="F512" s="80"/>
      <c r="G512" s="80"/>
      <c r="H512" s="80"/>
      <c r="I512" s="80"/>
      <c r="K512"/>
      <c r="L512"/>
      <c r="M512"/>
    </row>
    <row r="513" spans="1:13" s="4" customFormat="1" ht="14.25">
      <c r="A513" s="80"/>
      <c r="B513" s="80"/>
      <c r="C513" s="80"/>
      <c r="D513" s="80"/>
      <c r="E513" s="80"/>
      <c r="F513" s="80"/>
      <c r="G513" s="80"/>
      <c r="H513" s="80"/>
      <c r="I513" s="80"/>
      <c r="K513"/>
      <c r="L513"/>
      <c r="M513"/>
    </row>
    <row r="514" spans="1:13" s="4" customFormat="1" ht="14.25">
      <c r="A514" s="80"/>
      <c r="B514" s="80"/>
      <c r="C514" s="80"/>
      <c r="D514" s="80"/>
      <c r="E514" s="80"/>
      <c r="F514" s="80"/>
      <c r="G514" s="80"/>
      <c r="H514" s="80"/>
      <c r="I514" s="80"/>
      <c r="K514"/>
      <c r="L514"/>
      <c r="M514"/>
    </row>
    <row r="515" spans="1:13" s="4" customFormat="1" ht="14.25">
      <c r="A515" s="80"/>
      <c r="B515" s="80"/>
      <c r="C515" s="80"/>
      <c r="D515" s="80"/>
      <c r="E515" s="80"/>
      <c r="F515" s="80"/>
      <c r="G515" s="80"/>
      <c r="H515" s="80"/>
      <c r="I515" s="80"/>
      <c r="K515"/>
      <c r="L515"/>
      <c r="M515"/>
    </row>
    <row r="516" spans="1:13" s="4" customFormat="1" ht="14.25">
      <c r="A516" s="80"/>
      <c r="B516" s="80"/>
      <c r="C516" s="80"/>
      <c r="D516" s="80"/>
      <c r="E516" s="80"/>
      <c r="F516" s="80"/>
      <c r="G516" s="80"/>
      <c r="H516" s="80"/>
      <c r="I516" s="80"/>
      <c r="K516"/>
      <c r="L516"/>
      <c r="M516"/>
    </row>
    <row r="517" spans="1:13" s="4" customFormat="1" ht="14.25">
      <c r="A517" s="80"/>
      <c r="B517" s="80"/>
      <c r="C517" s="80"/>
      <c r="D517" s="80"/>
      <c r="E517" s="80"/>
      <c r="F517" s="80"/>
      <c r="G517" s="80"/>
      <c r="H517" s="80"/>
      <c r="I517" s="80"/>
      <c r="K517"/>
      <c r="L517"/>
      <c r="M517"/>
    </row>
    <row r="518" spans="1:13" s="4" customFormat="1" ht="14.25">
      <c r="A518" s="80"/>
      <c r="B518" s="80"/>
      <c r="C518" s="80"/>
      <c r="D518" s="80"/>
      <c r="E518" s="80"/>
      <c r="F518" s="80"/>
      <c r="G518" s="80"/>
      <c r="H518" s="80"/>
      <c r="I518" s="80"/>
      <c r="K518"/>
      <c r="L518"/>
      <c r="M518"/>
    </row>
    <row r="519" spans="1:13" s="4" customFormat="1" ht="14.25">
      <c r="A519" s="80"/>
      <c r="B519" s="80"/>
      <c r="C519" s="80"/>
      <c r="D519" s="80"/>
      <c r="E519" s="80"/>
      <c r="F519" s="80"/>
      <c r="G519" s="80"/>
      <c r="H519" s="80"/>
      <c r="I519" s="80"/>
      <c r="K519"/>
      <c r="L519"/>
      <c r="M519"/>
    </row>
    <row r="520" spans="1:13" s="4" customFormat="1" ht="14.25">
      <c r="A520" s="80"/>
      <c r="B520" s="80"/>
      <c r="C520" s="80"/>
      <c r="D520" s="80"/>
      <c r="E520" s="80"/>
      <c r="F520" s="80"/>
      <c r="G520" s="80"/>
      <c r="H520" s="80"/>
      <c r="I520" s="80"/>
      <c r="K520"/>
      <c r="L520"/>
      <c r="M520"/>
    </row>
    <row r="521" spans="1:13" s="4" customFormat="1" ht="14.25">
      <c r="A521" s="80"/>
      <c r="B521" s="80"/>
      <c r="C521" s="80"/>
      <c r="D521" s="80"/>
      <c r="E521" s="80"/>
      <c r="F521" s="80"/>
      <c r="G521" s="80"/>
      <c r="H521" s="80"/>
      <c r="I521" s="80"/>
      <c r="K521"/>
      <c r="L521"/>
      <c r="M521"/>
    </row>
    <row r="522" spans="1:13" s="4" customFormat="1" ht="14.25">
      <c r="A522" s="80"/>
      <c r="B522" s="80"/>
      <c r="C522" s="80"/>
      <c r="D522" s="80"/>
      <c r="E522" s="80"/>
      <c r="F522" s="80"/>
      <c r="G522" s="80"/>
      <c r="H522" s="80"/>
      <c r="I522" s="80"/>
      <c r="K522"/>
      <c r="L522"/>
      <c r="M522"/>
    </row>
    <row r="523" spans="1:13" s="4" customFormat="1" ht="14.25">
      <c r="A523" s="80"/>
      <c r="B523" s="80"/>
      <c r="C523" s="80"/>
      <c r="D523" s="80"/>
      <c r="E523" s="80"/>
      <c r="F523" s="80"/>
      <c r="G523" s="80"/>
      <c r="H523" s="80"/>
      <c r="I523" s="80"/>
      <c r="K523"/>
      <c r="L523"/>
      <c r="M523"/>
    </row>
    <row r="524" spans="1:13" s="4" customFormat="1" ht="14.25">
      <c r="A524" s="80"/>
      <c r="B524" s="80"/>
      <c r="C524" s="80"/>
      <c r="D524" s="80"/>
      <c r="E524" s="80"/>
      <c r="F524" s="80"/>
      <c r="G524" s="80"/>
      <c r="H524" s="80"/>
      <c r="I524" s="80"/>
      <c r="K524"/>
      <c r="L524"/>
      <c r="M524"/>
    </row>
    <row r="525" spans="1:13" s="4" customFormat="1" ht="14.25">
      <c r="A525" s="80"/>
      <c r="B525" s="80"/>
      <c r="C525" s="80"/>
      <c r="D525" s="80"/>
      <c r="E525" s="80"/>
      <c r="F525" s="80"/>
      <c r="G525" s="80"/>
      <c r="H525" s="80"/>
      <c r="I525" s="80"/>
      <c r="K525"/>
      <c r="L525"/>
      <c r="M525"/>
    </row>
    <row r="526" spans="1:13" s="4" customFormat="1" ht="14.25">
      <c r="A526" s="80"/>
      <c r="B526" s="80"/>
      <c r="C526" s="80"/>
      <c r="D526" s="80"/>
      <c r="E526" s="80"/>
      <c r="F526" s="80"/>
      <c r="G526" s="80"/>
      <c r="H526" s="80"/>
      <c r="I526" s="80"/>
      <c r="K526"/>
      <c r="L526"/>
      <c r="M526"/>
    </row>
    <row r="527" spans="1:13" s="4" customFormat="1" ht="14.25">
      <c r="A527" s="80"/>
      <c r="B527" s="80"/>
      <c r="C527" s="80"/>
      <c r="D527" s="80"/>
      <c r="E527" s="80"/>
      <c r="F527" s="80"/>
      <c r="G527" s="80"/>
      <c r="H527" s="80"/>
      <c r="I527" s="80"/>
      <c r="K527"/>
      <c r="L527"/>
      <c r="M527"/>
    </row>
    <row r="528" spans="1:13" s="4" customFormat="1" ht="14.25">
      <c r="A528" s="80"/>
      <c r="B528" s="80"/>
      <c r="C528" s="80"/>
      <c r="D528" s="80"/>
      <c r="E528" s="80"/>
      <c r="F528" s="80"/>
      <c r="G528" s="80"/>
      <c r="H528" s="80"/>
      <c r="I528" s="80"/>
      <c r="K528"/>
      <c r="L528"/>
      <c r="M528"/>
    </row>
    <row r="529" spans="1:13" s="4" customFormat="1" ht="14.25">
      <c r="A529" s="80"/>
      <c r="B529" s="80"/>
      <c r="C529" s="80"/>
      <c r="D529" s="80"/>
      <c r="E529" s="80"/>
      <c r="F529" s="80"/>
      <c r="G529" s="80"/>
      <c r="H529" s="80"/>
      <c r="I529" s="80"/>
      <c r="K529"/>
      <c r="L529"/>
      <c r="M529"/>
    </row>
    <row r="530" spans="1:13" s="4" customFormat="1" ht="14.25">
      <c r="A530" s="80"/>
      <c r="B530" s="80"/>
      <c r="C530" s="80"/>
      <c r="D530" s="80"/>
      <c r="E530" s="80"/>
      <c r="F530" s="80"/>
      <c r="G530" s="80"/>
      <c r="H530" s="80"/>
      <c r="I530" s="80"/>
      <c r="K530"/>
      <c r="L530"/>
      <c r="M530"/>
    </row>
    <row r="531" spans="1:13" s="4" customFormat="1" ht="14.25">
      <c r="A531" s="80"/>
      <c r="B531" s="80"/>
      <c r="C531" s="80"/>
      <c r="D531" s="80"/>
      <c r="E531" s="80"/>
      <c r="F531" s="80"/>
      <c r="G531" s="80"/>
      <c r="H531" s="80"/>
      <c r="I531" s="80"/>
      <c r="K531"/>
      <c r="L531"/>
      <c r="M531"/>
    </row>
    <row r="532" spans="1:13" s="4" customFormat="1" ht="14.25">
      <c r="A532" s="80"/>
      <c r="B532" s="80"/>
      <c r="C532" s="80"/>
      <c r="D532" s="80"/>
      <c r="E532" s="80"/>
      <c r="F532" s="80"/>
      <c r="G532" s="80"/>
      <c r="H532" s="80"/>
      <c r="I532" s="80"/>
      <c r="K532"/>
      <c r="L532"/>
      <c r="M532"/>
    </row>
    <row r="533" spans="1:13" s="4" customFormat="1" ht="14.25">
      <c r="A533" s="80"/>
      <c r="B533" s="80"/>
      <c r="C533" s="80"/>
      <c r="D533" s="80"/>
      <c r="E533" s="80"/>
      <c r="F533" s="80"/>
      <c r="G533" s="80"/>
      <c r="H533" s="80"/>
      <c r="I533" s="80"/>
      <c r="K533"/>
      <c r="L533"/>
      <c r="M533"/>
    </row>
    <row r="534" spans="1:13" s="4" customFormat="1" ht="14.25">
      <c r="A534" s="80"/>
      <c r="B534" s="80"/>
      <c r="C534" s="80"/>
      <c r="D534" s="80"/>
      <c r="E534" s="80"/>
      <c r="F534" s="80"/>
      <c r="G534" s="80"/>
      <c r="H534" s="80"/>
      <c r="I534" s="80"/>
      <c r="K534"/>
      <c r="L534"/>
      <c r="M534"/>
    </row>
    <row r="535" spans="1:13" s="4" customFormat="1" ht="14.25">
      <c r="A535" s="80"/>
      <c r="B535" s="80"/>
      <c r="C535" s="80"/>
      <c r="D535" s="80"/>
      <c r="E535" s="80"/>
      <c r="F535" s="80"/>
      <c r="G535" s="80"/>
      <c r="H535" s="80"/>
      <c r="I535" s="80"/>
      <c r="K535"/>
      <c r="L535"/>
      <c r="M535"/>
    </row>
    <row r="536" spans="1:13" s="4" customFormat="1" ht="14.25">
      <c r="A536" s="80"/>
      <c r="B536" s="80"/>
      <c r="C536" s="80"/>
      <c r="D536" s="80"/>
      <c r="E536" s="80"/>
      <c r="F536" s="80"/>
      <c r="G536" s="80"/>
      <c r="H536" s="80"/>
      <c r="I536" s="80"/>
      <c r="K536"/>
      <c r="L536"/>
      <c r="M536"/>
    </row>
    <row r="537" spans="1:13" s="4" customFormat="1" ht="14.25">
      <c r="A537" s="80"/>
      <c r="B537" s="80"/>
      <c r="C537" s="80"/>
      <c r="D537" s="80"/>
      <c r="E537" s="80"/>
      <c r="F537" s="80"/>
      <c r="G537" s="80"/>
      <c r="H537" s="80"/>
      <c r="I537" s="80"/>
      <c r="K537"/>
      <c r="L537"/>
      <c r="M537"/>
    </row>
    <row r="538" spans="1:13" s="4" customFormat="1" ht="14.25">
      <c r="A538" s="80"/>
      <c r="B538" s="80"/>
      <c r="C538" s="80"/>
      <c r="D538" s="80"/>
      <c r="E538" s="80"/>
      <c r="F538" s="80"/>
      <c r="G538" s="80"/>
      <c r="H538" s="80"/>
      <c r="I538" s="80"/>
      <c r="K538"/>
      <c r="L538"/>
      <c r="M538"/>
    </row>
    <row r="539" spans="1:13" s="4" customFormat="1" ht="14.25">
      <c r="A539" s="80"/>
      <c r="B539" s="80"/>
      <c r="C539" s="80"/>
      <c r="D539" s="80"/>
      <c r="E539" s="80"/>
      <c r="F539" s="80"/>
      <c r="G539" s="80"/>
      <c r="H539" s="80"/>
      <c r="I539" s="80"/>
      <c r="K539"/>
      <c r="L539"/>
      <c r="M539"/>
    </row>
    <row r="540" spans="1:13" s="4" customFormat="1" ht="14.25">
      <c r="A540" s="80"/>
      <c r="B540" s="80"/>
      <c r="C540" s="80"/>
      <c r="D540" s="80"/>
      <c r="E540" s="80"/>
      <c r="F540" s="80"/>
      <c r="G540" s="80"/>
      <c r="H540" s="80"/>
      <c r="I540" s="80"/>
      <c r="K540"/>
      <c r="L540"/>
      <c r="M540"/>
    </row>
    <row r="541" spans="1:13" s="4" customFormat="1" ht="14.25">
      <c r="A541" s="80"/>
      <c r="B541" s="80"/>
      <c r="C541" s="80"/>
      <c r="D541" s="80"/>
      <c r="E541" s="80"/>
      <c r="F541" s="80"/>
      <c r="G541" s="80"/>
      <c r="H541" s="80"/>
      <c r="I541" s="80"/>
      <c r="K541"/>
      <c r="L541"/>
      <c r="M541"/>
    </row>
    <row r="542" spans="1:13" s="4" customFormat="1" ht="14.25">
      <c r="A542" s="80"/>
      <c r="B542" s="80"/>
      <c r="C542" s="80"/>
      <c r="D542" s="80"/>
      <c r="E542" s="80"/>
      <c r="F542" s="80"/>
      <c r="G542" s="80"/>
      <c r="H542" s="80"/>
      <c r="I542" s="80"/>
      <c r="K542"/>
      <c r="L542"/>
      <c r="M542"/>
    </row>
    <row r="543" spans="1:13" s="4" customFormat="1" ht="14.25">
      <c r="A543" s="80"/>
      <c r="B543" s="80"/>
      <c r="C543" s="80"/>
      <c r="D543" s="80"/>
      <c r="E543" s="80"/>
      <c r="F543" s="80"/>
      <c r="G543" s="80"/>
      <c r="H543" s="80"/>
      <c r="I543" s="80"/>
      <c r="K543"/>
      <c r="L543"/>
      <c r="M543"/>
    </row>
    <row r="544" spans="1:13" s="4" customFormat="1" ht="14.25">
      <c r="A544" s="80"/>
      <c r="B544" s="80"/>
      <c r="C544" s="80"/>
      <c r="D544" s="80"/>
      <c r="E544" s="80"/>
      <c r="F544" s="80"/>
      <c r="G544" s="80"/>
      <c r="H544" s="80"/>
      <c r="I544" s="80"/>
      <c r="K544"/>
      <c r="L544"/>
      <c r="M544"/>
    </row>
    <row r="545" spans="1:13" s="4" customFormat="1" ht="14.25">
      <c r="A545" s="80"/>
      <c r="B545" s="80"/>
      <c r="C545" s="80"/>
      <c r="D545" s="80"/>
      <c r="E545" s="80"/>
      <c r="F545" s="80"/>
      <c r="G545" s="80"/>
      <c r="H545" s="80"/>
      <c r="I545" s="80"/>
      <c r="K545"/>
      <c r="L545"/>
      <c r="M545"/>
    </row>
    <row r="546" spans="1:13" s="4" customFormat="1" ht="14.25">
      <c r="A546" s="80"/>
      <c r="B546" s="80"/>
      <c r="C546" s="80"/>
      <c r="D546" s="80"/>
      <c r="E546" s="80"/>
      <c r="F546" s="80"/>
      <c r="G546" s="80"/>
      <c r="H546" s="80"/>
      <c r="I546" s="80"/>
      <c r="K546"/>
      <c r="L546"/>
      <c r="M546"/>
    </row>
    <row r="547" spans="1:13" s="4" customFormat="1" ht="14.25">
      <c r="A547" s="80"/>
      <c r="B547" s="80"/>
      <c r="C547" s="80"/>
      <c r="D547" s="80"/>
      <c r="E547" s="80"/>
      <c r="F547" s="80"/>
      <c r="G547" s="80"/>
      <c r="H547" s="80"/>
      <c r="I547" s="80"/>
      <c r="K547"/>
      <c r="L547"/>
      <c r="M547"/>
    </row>
    <row r="548" spans="1:13" s="4" customFormat="1" ht="14.25">
      <c r="A548" s="80"/>
      <c r="B548" s="80"/>
      <c r="C548" s="80"/>
      <c r="D548" s="80"/>
      <c r="E548" s="80"/>
      <c r="F548" s="80"/>
      <c r="G548" s="80"/>
      <c r="H548" s="80"/>
      <c r="I548" s="80"/>
      <c r="K548"/>
      <c r="L548"/>
      <c r="M548"/>
    </row>
    <row r="549" spans="1:13" s="4" customFormat="1" ht="14.25">
      <c r="A549" s="80"/>
      <c r="B549" s="80"/>
      <c r="C549" s="80"/>
      <c r="D549" s="80"/>
      <c r="E549" s="80"/>
      <c r="F549" s="80"/>
      <c r="G549" s="80"/>
      <c r="H549" s="80"/>
      <c r="I549" s="80"/>
      <c r="K549"/>
      <c r="L549"/>
      <c r="M549"/>
    </row>
    <row r="550" spans="1:13" s="4" customFormat="1" ht="14.25">
      <c r="A550" s="80"/>
      <c r="B550" s="80"/>
      <c r="C550" s="80"/>
      <c r="D550" s="80"/>
      <c r="E550" s="80"/>
      <c r="F550" s="80"/>
      <c r="G550" s="80"/>
      <c r="H550" s="80"/>
      <c r="I550" s="80"/>
      <c r="K550"/>
      <c r="L550"/>
      <c r="M550"/>
    </row>
    <row r="551" spans="1:13" s="4" customFormat="1" ht="14.25">
      <c r="A551" s="80"/>
      <c r="B551" s="80"/>
      <c r="C551" s="80"/>
      <c r="D551" s="80"/>
      <c r="E551" s="80"/>
      <c r="F551" s="80"/>
      <c r="G551" s="80"/>
      <c r="H551" s="80"/>
      <c r="I551" s="80"/>
      <c r="K551"/>
      <c r="L551"/>
      <c r="M551"/>
    </row>
    <row r="552" spans="1:13" s="4" customFormat="1" ht="14.25">
      <c r="A552" s="80"/>
      <c r="B552" s="80"/>
      <c r="C552" s="80"/>
      <c r="D552" s="80"/>
      <c r="E552" s="80"/>
      <c r="F552" s="80"/>
      <c r="G552" s="80"/>
      <c r="H552" s="80"/>
      <c r="I552" s="80"/>
      <c r="K552"/>
      <c r="L552"/>
      <c r="M552"/>
    </row>
    <row r="553" spans="1:13" s="4" customFormat="1" ht="14.25">
      <c r="A553" s="80"/>
      <c r="B553" s="80"/>
      <c r="C553" s="80"/>
      <c r="D553" s="80"/>
      <c r="E553" s="80"/>
      <c r="F553" s="80"/>
      <c r="G553" s="80"/>
      <c r="H553" s="80"/>
      <c r="I553" s="80"/>
      <c r="K553"/>
      <c r="L553"/>
      <c r="M553"/>
    </row>
    <row r="554" spans="1:13" s="4" customFormat="1" ht="14.25">
      <c r="A554" s="80"/>
      <c r="B554" s="80"/>
      <c r="C554" s="80"/>
      <c r="D554" s="80"/>
      <c r="E554" s="80"/>
      <c r="F554" s="80"/>
      <c r="G554" s="80"/>
      <c r="H554" s="80"/>
      <c r="I554" s="80"/>
      <c r="K554"/>
      <c r="L554"/>
      <c r="M554"/>
    </row>
    <row r="555" spans="1:13" s="4" customFormat="1" ht="14.25">
      <c r="A555" s="80"/>
      <c r="B555" s="80"/>
      <c r="C555" s="80"/>
      <c r="D555" s="80"/>
      <c r="E555" s="80"/>
      <c r="F555" s="80"/>
      <c r="G555" s="80"/>
      <c r="H555" s="80"/>
      <c r="I555" s="80"/>
      <c r="K555"/>
      <c r="L555"/>
      <c r="M555"/>
    </row>
    <row r="556" spans="1:13" s="4" customFormat="1" ht="14.25">
      <c r="A556" s="80"/>
      <c r="B556" s="80"/>
      <c r="C556" s="80"/>
      <c r="D556" s="80"/>
      <c r="E556" s="80"/>
      <c r="F556" s="80"/>
      <c r="G556" s="80"/>
      <c r="H556" s="80"/>
      <c r="I556" s="80"/>
      <c r="K556"/>
      <c r="L556"/>
      <c r="M556"/>
    </row>
    <row r="557" spans="1:13" s="4" customFormat="1" ht="14.25">
      <c r="A557" s="80"/>
      <c r="B557" s="80"/>
      <c r="C557" s="80"/>
      <c r="D557" s="80"/>
      <c r="E557" s="80"/>
      <c r="F557" s="80"/>
      <c r="G557" s="80"/>
      <c r="H557" s="80"/>
      <c r="I557" s="80"/>
      <c r="K557"/>
      <c r="L557"/>
      <c r="M557"/>
    </row>
    <row r="558" spans="1:13" s="4" customFormat="1" ht="14.25">
      <c r="A558" s="80"/>
      <c r="B558" s="80"/>
      <c r="C558" s="80"/>
      <c r="D558" s="80"/>
      <c r="E558" s="80"/>
      <c r="F558" s="80"/>
      <c r="G558" s="80"/>
      <c r="H558" s="80"/>
      <c r="I558" s="80"/>
      <c r="K558"/>
      <c r="L558"/>
      <c r="M558"/>
    </row>
    <row r="559" spans="1:13" s="4" customFormat="1" ht="14.25">
      <c r="A559" s="80"/>
      <c r="B559" s="80"/>
      <c r="C559" s="80"/>
      <c r="D559" s="80"/>
      <c r="E559" s="80"/>
      <c r="F559" s="80"/>
      <c r="G559" s="80"/>
      <c r="H559" s="80"/>
      <c r="I559" s="80"/>
      <c r="K559"/>
      <c r="L559"/>
      <c r="M559"/>
    </row>
    <row r="560" spans="1:13" s="4" customFormat="1" ht="14.25">
      <c r="A560" s="80"/>
      <c r="B560" s="80"/>
      <c r="C560" s="80"/>
      <c r="D560" s="80"/>
      <c r="E560" s="80"/>
      <c r="F560" s="80"/>
      <c r="G560" s="80"/>
      <c r="H560" s="80"/>
      <c r="I560" s="80"/>
      <c r="K560"/>
      <c r="L560"/>
      <c r="M560"/>
    </row>
    <row r="561" spans="1:13" s="4" customFormat="1" ht="14.25">
      <c r="A561" s="80"/>
      <c r="B561" s="80"/>
      <c r="C561" s="80"/>
      <c r="D561" s="80"/>
      <c r="E561" s="80"/>
      <c r="F561" s="80"/>
      <c r="G561" s="80"/>
      <c r="H561" s="80"/>
      <c r="I561" s="80"/>
      <c r="K561"/>
      <c r="L561"/>
      <c r="M561"/>
    </row>
    <row r="562" spans="1:13" s="4" customFormat="1" ht="14.25">
      <c r="A562" s="80"/>
      <c r="B562" s="80"/>
      <c r="C562" s="80"/>
      <c r="D562" s="80"/>
      <c r="E562" s="80"/>
      <c r="F562" s="80"/>
      <c r="G562" s="80"/>
      <c r="H562" s="80"/>
      <c r="I562" s="80"/>
      <c r="K562"/>
      <c r="L562"/>
      <c r="M562"/>
    </row>
    <row r="563" spans="1:13" s="4" customFormat="1" ht="14.25">
      <c r="A563" s="80"/>
      <c r="B563" s="80"/>
      <c r="C563" s="80"/>
      <c r="D563" s="80"/>
      <c r="E563" s="80"/>
      <c r="F563" s="80"/>
      <c r="G563" s="80"/>
      <c r="H563" s="80"/>
      <c r="I563" s="80"/>
      <c r="K563"/>
      <c r="L563"/>
      <c r="M563"/>
    </row>
    <row r="564" spans="1:13" s="4" customFormat="1" ht="14.25">
      <c r="A564" s="80"/>
      <c r="B564" s="80"/>
      <c r="C564" s="80"/>
      <c r="D564" s="80"/>
      <c r="E564" s="80"/>
      <c r="F564" s="80"/>
      <c r="G564" s="80"/>
      <c r="H564" s="80"/>
      <c r="I564" s="80"/>
      <c r="K564"/>
      <c r="L564"/>
      <c r="M564"/>
    </row>
    <row r="565" spans="1:13" s="4" customFormat="1" ht="14.25">
      <c r="A565" s="80"/>
      <c r="B565" s="80"/>
      <c r="C565" s="80"/>
      <c r="D565" s="80"/>
      <c r="E565" s="80"/>
      <c r="F565" s="80"/>
      <c r="G565" s="80"/>
      <c r="H565" s="80"/>
      <c r="I565" s="80"/>
      <c r="K565"/>
      <c r="L565"/>
      <c r="M565"/>
    </row>
    <row r="566" spans="1:13" s="4" customFormat="1" ht="14.25">
      <c r="A566" s="80"/>
      <c r="B566" s="80"/>
      <c r="C566" s="80"/>
      <c r="D566" s="80"/>
      <c r="E566" s="80"/>
      <c r="F566" s="80"/>
      <c r="G566" s="80"/>
      <c r="H566" s="80"/>
      <c r="I566" s="80"/>
      <c r="K566"/>
      <c r="L566"/>
      <c r="M566"/>
    </row>
    <row r="567" spans="1:13" s="4" customFormat="1" ht="14.25">
      <c r="A567" s="80"/>
      <c r="B567" s="80"/>
      <c r="C567" s="80"/>
      <c r="D567" s="80"/>
      <c r="E567" s="80"/>
      <c r="F567" s="80"/>
      <c r="G567" s="80"/>
      <c r="H567" s="80"/>
      <c r="I567" s="80"/>
      <c r="K567"/>
      <c r="L567"/>
      <c r="M567"/>
    </row>
    <row r="568" spans="1:13" s="4" customFormat="1" ht="14.25">
      <c r="A568" s="80"/>
      <c r="B568" s="80"/>
      <c r="C568" s="80"/>
      <c r="D568" s="80"/>
      <c r="E568" s="80"/>
      <c r="F568" s="80"/>
      <c r="G568" s="80"/>
      <c r="H568" s="80"/>
      <c r="I568" s="80"/>
      <c r="K568"/>
      <c r="L568"/>
      <c r="M568"/>
    </row>
    <row r="569" spans="1:13" s="4" customFormat="1" ht="14.25">
      <c r="A569" s="80"/>
      <c r="B569" s="80"/>
      <c r="C569" s="80"/>
      <c r="D569" s="80"/>
      <c r="E569" s="80"/>
      <c r="F569" s="80"/>
      <c r="G569" s="80"/>
      <c r="H569" s="80"/>
      <c r="I569" s="80"/>
      <c r="K569"/>
      <c r="L569"/>
      <c r="M569"/>
    </row>
    <row r="570" spans="1:13" s="4" customFormat="1" ht="14.25">
      <c r="A570" s="80"/>
      <c r="B570" s="80"/>
      <c r="C570" s="80"/>
      <c r="D570" s="80"/>
      <c r="E570" s="80"/>
      <c r="F570" s="80"/>
      <c r="G570" s="80"/>
      <c r="H570" s="80"/>
      <c r="I570" s="80"/>
      <c r="K570"/>
      <c r="L570"/>
      <c r="M570"/>
    </row>
    <row r="571" spans="1:13" s="4" customFormat="1" ht="14.25">
      <c r="A571" s="80"/>
      <c r="B571" s="80"/>
      <c r="C571" s="80"/>
      <c r="D571" s="80"/>
      <c r="E571" s="80"/>
      <c r="F571" s="80"/>
      <c r="G571" s="80"/>
      <c r="H571" s="80"/>
      <c r="I571" s="80"/>
      <c r="K571"/>
      <c r="L571"/>
      <c r="M571"/>
    </row>
    <row r="572" spans="1:13" s="4" customFormat="1" ht="14.25">
      <c r="A572" s="80"/>
      <c r="B572" s="80"/>
      <c r="C572" s="80"/>
      <c r="D572" s="80"/>
      <c r="E572" s="80"/>
      <c r="F572" s="80"/>
      <c r="G572" s="80"/>
      <c r="H572" s="80"/>
      <c r="I572" s="80"/>
      <c r="K572"/>
      <c r="L572"/>
      <c r="M572"/>
    </row>
    <row r="573" spans="1:13" s="4" customFormat="1" ht="14.25">
      <c r="A573" s="80"/>
      <c r="B573" s="80"/>
      <c r="C573" s="80"/>
      <c r="D573" s="80"/>
      <c r="E573" s="80"/>
      <c r="F573" s="80"/>
      <c r="G573" s="80"/>
      <c r="H573" s="80"/>
      <c r="I573" s="80"/>
      <c r="K573"/>
      <c r="L573"/>
      <c r="M573"/>
    </row>
    <row r="574" spans="1:13" s="4" customFormat="1" ht="14.25">
      <c r="A574" s="80"/>
      <c r="B574" s="80"/>
      <c r="C574" s="80"/>
      <c r="D574" s="80"/>
      <c r="E574" s="80"/>
      <c r="F574" s="80"/>
      <c r="G574" s="80"/>
      <c r="H574" s="80"/>
      <c r="I574" s="80"/>
      <c r="K574"/>
      <c r="L574"/>
      <c r="M574"/>
    </row>
    <row r="575" spans="1:13" s="4" customFormat="1" ht="14.25">
      <c r="A575" s="80"/>
      <c r="B575" s="80"/>
      <c r="C575" s="80"/>
      <c r="D575" s="80"/>
      <c r="E575" s="80"/>
      <c r="F575" s="80"/>
      <c r="G575" s="80"/>
      <c r="H575" s="80"/>
      <c r="I575" s="80"/>
      <c r="K575"/>
      <c r="L575"/>
      <c r="M575"/>
    </row>
    <row r="576" spans="1:13" s="4" customFormat="1" ht="14.25">
      <c r="A576" s="80"/>
      <c r="B576" s="80"/>
      <c r="C576" s="80"/>
      <c r="D576" s="80"/>
      <c r="E576" s="80"/>
      <c r="F576" s="80"/>
      <c r="G576" s="80"/>
      <c r="H576" s="80"/>
      <c r="I576" s="80"/>
      <c r="K576"/>
      <c r="L576"/>
      <c r="M576"/>
    </row>
    <row r="577" spans="1:13" s="4" customFormat="1" ht="14.25">
      <c r="A577" s="80"/>
      <c r="B577" s="80"/>
      <c r="C577" s="80"/>
      <c r="D577" s="80"/>
      <c r="E577" s="80"/>
      <c r="F577" s="80"/>
      <c r="G577" s="80"/>
      <c r="H577" s="80"/>
      <c r="I577" s="80"/>
      <c r="K577"/>
      <c r="L577"/>
      <c r="M577"/>
    </row>
    <row r="578" spans="1:13" s="4" customFormat="1" ht="14.25">
      <c r="A578" s="80"/>
      <c r="B578" s="80"/>
      <c r="C578" s="80"/>
      <c r="D578" s="80"/>
      <c r="E578" s="80"/>
      <c r="F578" s="80"/>
      <c r="G578" s="80"/>
      <c r="H578" s="80"/>
      <c r="I578" s="80"/>
      <c r="K578"/>
      <c r="L578"/>
      <c r="M578"/>
    </row>
    <row r="579" spans="1:13" s="4" customFormat="1" ht="14.25">
      <c r="A579" s="80"/>
      <c r="B579" s="80"/>
      <c r="C579" s="80"/>
      <c r="D579" s="80"/>
      <c r="E579" s="80"/>
      <c r="F579" s="80"/>
      <c r="G579" s="80"/>
      <c r="H579" s="80"/>
      <c r="I579" s="80"/>
      <c r="K579"/>
      <c r="L579"/>
      <c r="M579"/>
    </row>
    <row r="580" spans="1:13" s="4" customFormat="1" ht="14.25">
      <c r="A580" s="80"/>
      <c r="B580" s="80"/>
      <c r="C580" s="80"/>
      <c r="D580" s="80"/>
      <c r="E580" s="80"/>
      <c r="F580" s="80"/>
      <c r="G580" s="80"/>
      <c r="H580" s="80"/>
      <c r="I580" s="80"/>
      <c r="K580"/>
      <c r="L580"/>
      <c r="M580"/>
    </row>
    <row r="581" spans="1:13" s="4" customFormat="1" ht="14.25">
      <c r="A581" s="80"/>
      <c r="B581" s="80"/>
      <c r="C581" s="80"/>
      <c r="D581" s="80"/>
      <c r="E581" s="80"/>
      <c r="F581" s="80"/>
      <c r="G581" s="80"/>
      <c r="H581" s="80"/>
      <c r="I581" s="80"/>
      <c r="K581"/>
      <c r="L581"/>
      <c r="M581"/>
    </row>
    <row r="582" spans="1:13" s="4" customFormat="1" ht="14.25">
      <c r="A582" s="80"/>
      <c r="B582" s="80"/>
      <c r="C582" s="80"/>
      <c r="D582" s="80"/>
      <c r="E582" s="80"/>
      <c r="F582" s="80"/>
      <c r="G582" s="80"/>
      <c r="H582" s="80"/>
      <c r="I582" s="80"/>
      <c r="K582"/>
      <c r="L582"/>
      <c r="M582"/>
    </row>
    <row r="583" spans="1:13" s="4" customFormat="1" ht="14.25">
      <c r="A583" s="80"/>
      <c r="B583" s="80"/>
      <c r="C583" s="80"/>
      <c r="D583" s="80"/>
      <c r="E583" s="80"/>
      <c r="F583" s="80"/>
      <c r="G583" s="80"/>
      <c r="H583" s="80"/>
      <c r="I583" s="80"/>
      <c r="K583"/>
      <c r="L583"/>
      <c r="M583"/>
    </row>
    <row r="584" spans="1:13" s="4" customFormat="1" ht="14.25">
      <c r="A584" s="80"/>
      <c r="B584" s="80"/>
      <c r="C584" s="80"/>
      <c r="D584" s="80"/>
      <c r="E584" s="80"/>
      <c r="F584" s="80"/>
      <c r="G584" s="80"/>
      <c r="H584" s="80"/>
      <c r="I584" s="80"/>
      <c r="K584"/>
      <c r="L584"/>
      <c r="M584"/>
    </row>
    <row r="585" spans="1:13" s="4" customFormat="1" ht="14.25">
      <c r="A585" s="80"/>
      <c r="B585" s="80"/>
      <c r="C585" s="80"/>
      <c r="D585" s="80"/>
      <c r="E585" s="80"/>
      <c r="F585" s="80"/>
      <c r="G585" s="80"/>
      <c r="H585" s="80"/>
      <c r="I585" s="80"/>
      <c r="K585"/>
      <c r="L585"/>
      <c r="M585"/>
    </row>
    <row r="586" spans="1:13" s="4" customFormat="1" ht="14.25">
      <c r="A586" s="80"/>
      <c r="B586" s="80"/>
      <c r="C586" s="80"/>
      <c r="D586" s="80"/>
      <c r="E586" s="80"/>
      <c r="F586" s="80"/>
      <c r="G586" s="80"/>
      <c r="H586" s="80"/>
      <c r="I586" s="80"/>
      <c r="K586"/>
      <c r="L586"/>
      <c r="M586"/>
    </row>
    <row r="587" spans="1:13" s="4" customFormat="1" ht="14.25">
      <c r="A587" s="80"/>
      <c r="B587" s="80"/>
      <c r="C587" s="80"/>
      <c r="D587" s="80"/>
      <c r="E587" s="80"/>
      <c r="F587" s="80"/>
      <c r="G587" s="80"/>
      <c r="H587" s="80"/>
      <c r="I587" s="80"/>
      <c r="K587"/>
      <c r="L587"/>
      <c r="M587"/>
    </row>
    <row r="588" spans="1:13" s="4" customFormat="1" ht="14.25">
      <c r="A588" s="80"/>
      <c r="B588" s="80"/>
      <c r="C588" s="80"/>
      <c r="D588" s="80"/>
      <c r="E588" s="80"/>
      <c r="F588" s="80"/>
      <c r="G588" s="80"/>
      <c r="H588" s="80"/>
      <c r="I588" s="80"/>
      <c r="K588"/>
      <c r="L588"/>
      <c r="M588"/>
    </row>
    <row r="589" spans="1:13" s="4" customFormat="1" ht="14.25">
      <c r="A589" s="80"/>
      <c r="B589" s="80"/>
      <c r="C589" s="80"/>
      <c r="D589" s="80"/>
      <c r="E589" s="80"/>
      <c r="F589" s="80"/>
      <c r="G589" s="80"/>
      <c r="H589" s="80"/>
      <c r="I589" s="80"/>
      <c r="K589"/>
      <c r="L589"/>
      <c r="M589"/>
    </row>
    <row r="590" spans="1:13" s="4" customFormat="1" ht="14.25">
      <c r="A590" s="80"/>
      <c r="B590" s="80"/>
      <c r="C590" s="80"/>
      <c r="D590" s="80"/>
      <c r="E590" s="80"/>
      <c r="F590" s="80"/>
      <c r="G590" s="80"/>
      <c r="H590" s="80"/>
      <c r="I590" s="80"/>
      <c r="K590"/>
      <c r="L590"/>
      <c r="M590"/>
    </row>
    <row r="591" spans="1:13" s="4" customFormat="1" ht="14.25">
      <c r="A591" s="80"/>
      <c r="B591" s="80"/>
      <c r="C591" s="80"/>
      <c r="D591" s="80"/>
      <c r="E591" s="80"/>
      <c r="F591" s="80"/>
      <c r="G591" s="80"/>
      <c r="H591" s="80"/>
      <c r="I591" s="80"/>
      <c r="K591"/>
      <c r="L591"/>
      <c r="M591"/>
    </row>
    <row r="592" spans="1:13" s="4" customFormat="1" ht="14.25">
      <c r="A592" s="80"/>
      <c r="B592" s="80"/>
      <c r="C592" s="80"/>
      <c r="D592" s="80"/>
      <c r="E592" s="80"/>
      <c r="F592" s="80"/>
      <c r="G592" s="80"/>
      <c r="H592" s="80"/>
      <c r="I592" s="80"/>
      <c r="K592"/>
      <c r="L592"/>
      <c r="M592"/>
    </row>
    <row r="593" spans="1:13" s="4" customFormat="1" ht="14.25">
      <c r="A593" s="80"/>
      <c r="B593" s="80"/>
      <c r="C593" s="80"/>
      <c r="D593" s="80"/>
      <c r="E593" s="80"/>
      <c r="F593" s="80"/>
      <c r="G593" s="80"/>
      <c r="H593" s="80"/>
      <c r="I593" s="80"/>
      <c r="K593"/>
      <c r="L593"/>
      <c r="M593"/>
    </row>
    <row r="594" spans="1:13" s="4" customFormat="1" ht="14.25">
      <c r="A594" s="80"/>
      <c r="B594" s="80"/>
      <c r="C594" s="80"/>
      <c r="D594" s="80"/>
      <c r="E594" s="80"/>
      <c r="F594" s="80"/>
      <c r="G594" s="80"/>
      <c r="H594" s="80"/>
      <c r="I594" s="80"/>
      <c r="K594"/>
      <c r="L594"/>
      <c r="M594"/>
    </row>
    <row r="595" spans="1:13" s="4" customFormat="1" ht="14.25">
      <c r="A595" s="80"/>
      <c r="B595" s="80"/>
      <c r="C595" s="80"/>
      <c r="D595" s="80"/>
      <c r="E595" s="80"/>
      <c r="F595" s="80"/>
      <c r="G595" s="80"/>
      <c r="H595" s="80"/>
      <c r="I595" s="80"/>
      <c r="K595"/>
      <c r="L595"/>
      <c r="M595"/>
    </row>
    <row r="596" spans="1:13" s="4" customFormat="1" ht="14.25">
      <c r="A596" s="80"/>
      <c r="B596" s="80"/>
      <c r="C596" s="80"/>
      <c r="D596" s="80"/>
      <c r="E596" s="80"/>
      <c r="F596" s="80"/>
      <c r="G596" s="80"/>
      <c r="H596" s="80"/>
      <c r="I596" s="80"/>
      <c r="K596"/>
      <c r="L596"/>
      <c r="M596"/>
    </row>
    <row r="597" spans="1:13" s="4" customFormat="1" ht="14.25">
      <c r="A597" s="80"/>
      <c r="B597" s="80"/>
      <c r="C597" s="80"/>
      <c r="D597" s="80"/>
      <c r="E597" s="80"/>
      <c r="F597" s="80"/>
      <c r="G597" s="80"/>
      <c r="H597" s="80"/>
      <c r="I597" s="80"/>
      <c r="K597"/>
      <c r="L597"/>
      <c r="M597"/>
    </row>
    <row r="598" spans="1:13" s="4" customFormat="1" ht="14.25">
      <c r="A598" s="80"/>
      <c r="B598" s="80"/>
      <c r="C598" s="80"/>
      <c r="D598" s="80"/>
      <c r="E598" s="80"/>
      <c r="F598" s="80"/>
      <c r="G598" s="80"/>
      <c r="H598" s="80"/>
      <c r="I598" s="80"/>
      <c r="K598"/>
      <c r="L598"/>
      <c r="M598"/>
    </row>
    <row r="599" spans="1:13" s="4" customFormat="1" ht="14.25">
      <c r="A599" s="80"/>
      <c r="B599" s="80"/>
      <c r="C599" s="80"/>
      <c r="D599" s="80"/>
      <c r="E599" s="80"/>
      <c r="F599" s="80"/>
      <c r="G599" s="80"/>
      <c r="H599" s="80"/>
      <c r="I599" s="80"/>
      <c r="K599"/>
      <c r="L599"/>
      <c r="M599"/>
    </row>
    <row r="600" spans="1:13" s="4" customFormat="1" ht="14.25">
      <c r="A600" s="80"/>
      <c r="B600" s="80"/>
      <c r="C600" s="80"/>
      <c r="D600" s="80"/>
      <c r="E600" s="80"/>
      <c r="F600" s="80"/>
      <c r="G600" s="80"/>
      <c r="H600" s="80"/>
      <c r="I600" s="80"/>
      <c r="K600"/>
      <c r="L600"/>
      <c r="M600"/>
    </row>
    <row r="601" spans="1:13" s="4" customFormat="1" ht="14.25">
      <c r="A601" s="80"/>
      <c r="B601" s="80"/>
      <c r="C601" s="80"/>
      <c r="D601" s="80"/>
      <c r="E601" s="80"/>
      <c r="F601" s="80"/>
      <c r="G601" s="80"/>
      <c r="H601" s="80"/>
      <c r="I601" s="80"/>
      <c r="K601"/>
      <c r="L601"/>
      <c r="M601"/>
    </row>
    <row r="602" spans="1:13" s="4" customFormat="1" ht="14.25">
      <c r="A602" s="80"/>
      <c r="B602" s="80"/>
      <c r="C602" s="80"/>
      <c r="D602" s="80"/>
      <c r="E602" s="80"/>
      <c r="F602" s="80"/>
      <c r="G602" s="80"/>
      <c r="H602" s="80"/>
      <c r="I602" s="80"/>
      <c r="K602"/>
      <c r="L602"/>
      <c r="M602"/>
    </row>
    <row r="603" spans="1:13" s="4" customFormat="1" ht="14.25">
      <c r="A603" s="80"/>
      <c r="B603" s="80"/>
      <c r="C603" s="80"/>
      <c r="D603" s="80"/>
      <c r="E603" s="80"/>
      <c r="F603" s="80"/>
      <c r="G603" s="80"/>
      <c r="H603" s="80"/>
      <c r="I603" s="80"/>
      <c r="K603"/>
      <c r="L603"/>
      <c r="M603"/>
    </row>
    <row r="604" spans="1:13" s="4" customFormat="1" ht="14.25">
      <c r="A604" s="80"/>
      <c r="B604" s="80"/>
      <c r="C604" s="80"/>
      <c r="D604" s="80"/>
      <c r="E604" s="80"/>
      <c r="F604" s="80"/>
      <c r="G604" s="80"/>
      <c r="H604" s="80"/>
      <c r="I604" s="80"/>
      <c r="K604"/>
      <c r="L604"/>
      <c r="M604"/>
    </row>
    <row r="605" spans="1:13" s="4" customFormat="1" ht="14.25">
      <c r="A605" s="80"/>
      <c r="B605" s="80"/>
      <c r="C605" s="80"/>
      <c r="D605" s="80"/>
      <c r="E605" s="80"/>
      <c r="F605" s="80"/>
      <c r="G605" s="80"/>
      <c r="H605" s="80"/>
      <c r="I605" s="80"/>
      <c r="K605"/>
      <c r="L605"/>
      <c r="M605"/>
    </row>
    <row r="606" spans="1:13" s="4" customFormat="1" ht="14.25">
      <c r="A606" s="80"/>
      <c r="B606" s="80"/>
      <c r="C606" s="80"/>
      <c r="D606" s="80"/>
      <c r="E606" s="80"/>
      <c r="F606" s="80"/>
      <c r="G606" s="80"/>
      <c r="H606" s="80"/>
      <c r="I606" s="80"/>
      <c r="K606"/>
      <c r="L606"/>
      <c r="M606"/>
    </row>
    <row r="607" spans="1:13" s="4" customFormat="1" ht="14.25">
      <c r="A607" s="80"/>
      <c r="B607" s="80"/>
      <c r="C607" s="80"/>
      <c r="D607" s="80"/>
      <c r="E607" s="80"/>
      <c r="F607" s="80"/>
      <c r="G607" s="80"/>
      <c r="H607" s="80"/>
      <c r="I607" s="80"/>
      <c r="K607"/>
      <c r="L607"/>
      <c r="M607"/>
    </row>
    <row r="608" spans="1:13" s="4" customFormat="1" ht="14.25">
      <c r="A608" s="80"/>
      <c r="B608" s="80"/>
      <c r="C608" s="80"/>
      <c r="D608" s="80"/>
      <c r="E608" s="80"/>
      <c r="F608" s="80"/>
      <c r="G608" s="80"/>
      <c r="H608" s="80"/>
      <c r="I608" s="80"/>
      <c r="K608"/>
      <c r="L608"/>
      <c r="M608"/>
    </row>
    <row r="609" spans="1:13" s="4" customFormat="1" ht="14.25">
      <c r="A609" s="80"/>
      <c r="B609" s="80"/>
      <c r="C609" s="80"/>
      <c r="D609" s="80"/>
      <c r="E609" s="80"/>
      <c r="F609" s="80"/>
      <c r="G609" s="80"/>
      <c r="H609" s="80"/>
      <c r="I609" s="80"/>
      <c r="K609"/>
      <c r="L609"/>
      <c r="M609"/>
    </row>
    <row r="610" spans="1:13" s="4" customFormat="1" ht="14.25">
      <c r="A610" s="80"/>
      <c r="B610" s="80"/>
      <c r="C610" s="80"/>
      <c r="D610" s="80"/>
      <c r="E610" s="80"/>
      <c r="F610" s="80"/>
      <c r="G610" s="80"/>
      <c r="H610" s="80"/>
      <c r="I610" s="80"/>
      <c r="K610"/>
      <c r="L610"/>
      <c r="M610"/>
    </row>
    <row r="611" spans="1:13" s="4" customFormat="1" ht="14.25">
      <c r="A611" s="80"/>
      <c r="B611" s="80"/>
      <c r="C611" s="80"/>
      <c r="D611" s="80"/>
      <c r="E611" s="80"/>
      <c r="F611" s="80"/>
      <c r="G611" s="80"/>
      <c r="H611" s="80"/>
      <c r="I611" s="80"/>
      <c r="K611"/>
      <c r="L611"/>
      <c r="M611"/>
    </row>
    <row r="612" spans="1:13" s="4" customFormat="1" ht="14.25">
      <c r="A612" s="80"/>
      <c r="B612" s="80"/>
      <c r="C612" s="80"/>
      <c r="D612" s="80"/>
      <c r="E612" s="80"/>
      <c r="F612" s="80"/>
      <c r="G612" s="80"/>
      <c r="H612" s="80"/>
      <c r="I612" s="80"/>
      <c r="K612"/>
      <c r="L612"/>
      <c r="M612"/>
    </row>
    <row r="613" spans="1:13" s="4" customFormat="1" ht="14.25">
      <c r="A613" s="80"/>
      <c r="B613" s="80"/>
      <c r="C613" s="80"/>
      <c r="D613" s="80"/>
      <c r="E613" s="80"/>
      <c r="F613" s="80"/>
      <c r="G613" s="80"/>
      <c r="H613" s="80"/>
      <c r="I613" s="80"/>
      <c r="K613"/>
      <c r="L613"/>
      <c r="M613"/>
    </row>
    <row r="614" spans="1:13" s="4" customFormat="1" ht="14.25">
      <c r="A614" s="80"/>
      <c r="B614" s="80"/>
      <c r="C614" s="80"/>
      <c r="D614" s="80"/>
      <c r="E614" s="80"/>
      <c r="F614" s="80"/>
      <c r="G614" s="80"/>
      <c r="H614" s="80"/>
      <c r="I614" s="80"/>
      <c r="K614"/>
      <c r="L614"/>
      <c r="M614"/>
    </row>
    <row r="615" spans="1:13" s="4" customFormat="1" ht="14.25">
      <c r="A615" s="80"/>
      <c r="B615" s="80"/>
      <c r="C615" s="80"/>
      <c r="D615" s="80"/>
      <c r="E615" s="80"/>
      <c r="F615" s="80"/>
      <c r="G615" s="80"/>
      <c r="H615" s="80"/>
      <c r="I615" s="80"/>
      <c r="K615"/>
      <c r="L615"/>
      <c r="M615"/>
    </row>
    <row r="616" spans="1:13" s="4" customFormat="1" ht="14.25">
      <c r="A616" s="80"/>
      <c r="B616" s="80"/>
      <c r="C616" s="80"/>
      <c r="D616" s="80"/>
      <c r="E616" s="80"/>
      <c r="F616" s="80"/>
      <c r="G616" s="80"/>
      <c r="H616" s="80"/>
      <c r="I616" s="80"/>
      <c r="K616"/>
      <c r="L616"/>
      <c r="M616"/>
    </row>
    <row r="617" spans="1:13" s="4" customFormat="1" ht="14.25">
      <c r="A617" s="80"/>
      <c r="B617" s="80"/>
      <c r="C617" s="80"/>
      <c r="D617" s="80"/>
      <c r="E617" s="80"/>
      <c r="F617" s="80"/>
      <c r="G617" s="80"/>
      <c r="H617" s="80"/>
      <c r="I617" s="80"/>
      <c r="K617"/>
      <c r="L617"/>
      <c r="M617"/>
    </row>
    <row r="618" spans="1:13" s="4" customFormat="1" ht="14.25">
      <c r="A618" s="80"/>
      <c r="B618" s="80"/>
      <c r="C618" s="80"/>
      <c r="D618" s="80"/>
      <c r="E618" s="80"/>
      <c r="F618" s="80"/>
      <c r="G618" s="80"/>
      <c r="H618" s="80"/>
      <c r="I618" s="80"/>
      <c r="K618"/>
      <c r="L618"/>
      <c r="M618"/>
    </row>
    <row r="619" spans="1:13" s="4" customFormat="1" ht="14.25">
      <c r="A619" s="80"/>
      <c r="B619" s="80"/>
      <c r="C619" s="80"/>
      <c r="D619" s="80"/>
      <c r="E619" s="80"/>
      <c r="F619" s="80"/>
      <c r="G619" s="80"/>
      <c r="H619" s="80"/>
      <c r="I619" s="80"/>
      <c r="K619"/>
      <c r="L619"/>
      <c r="M619"/>
    </row>
    <row r="620" spans="1:13" s="4" customFormat="1" ht="14.25">
      <c r="A620" s="80"/>
      <c r="B620" s="80"/>
      <c r="C620" s="80"/>
      <c r="D620" s="80"/>
      <c r="E620" s="80"/>
      <c r="F620" s="80"/>
      <c r="G620" s="80"/>
      <c r="H620" s="80"/>
      <c r="I620" s="80"/>
      <c r="K620"/>
      <c r="L620"/>
      <c r="M620"/>
    </row>
    <row r="621" spans="1:13" s="4" customFormat="1" ht="14.25">
      <c r="A621" s="80"/>
      <c r="B621" s="80"/>
      <c r="C621" s="80"/>
      <c r="D621" s="80"/>
      <c r="E621" s="80"/>
      <c r="F621" s="80"/>
      <c r="G621" s="80"/>
      <c r="H621" s="80"/>
      <c r="I621" s="80"/>
      <c r="K621"/>
      <c r="L621"/>
      <c r="M621"/>
    </row>
    <row r="622" spans="1:13" s="4" customFormat="1" ht="14.25">
      <c r="A622" s="80"/>
      <c r="B622" s="80"/>
      <c r="C622" s="80"/>
      <c r="D622" s="80"/>
      <c r="E622" s="80"/>
      <c r="F622" s="80"/>
      <c r="G622" s="80"/>
      <c r="H622" s="80"/>
      <c r="I622" s="80"/>
      <c r="K622"/>
      <c r="L622"/>
      <c r="M622"/>
    </row>
    <row r="623" spans="1:13" s="4" customFormat="1" ht="14.25">
      <c r="A623" s="80"/>
      <c r="B623" s="80"/>
      <c r="C623" s="80"/>
      <c r="D623" s="80"/>
      <c r="E623" s="80"/>
      <c r="F623" s="80"/>
      <c r="G623" s="80"/>
      <c r="H623" s="80"/>
      <c r="I623" s="80"/>
      <c r="K623"/>
      <c r="L623"/>
      <c r="M623"/>
    </row>
    <row r="624" spans="1:13" s="4" customFormat="1" ht="14.25">
      <c r="A624" s="80"/>
      <c r="B624" s="80"/>
      <c r="C624" s="80"/>
      <c r="D624" s="80"/>
      <c r="E624" s="80"/>
      <c r="F624" s="80"/>
      <c r="G624" s="80"/>
      <c r="H624" s="80"/>
      <c r="I624" s="80"/>
      <c r="K624"/>
      <c r="L624"/>
      <c r="M624"/>
    </row>
    <row r="625" spans="1:13" s="4" customFormat="1" ht="14.25">
      <c r="A625" s="80"/>
      <c r="B625" s="80"/>
      <c r="C625" s="80"/>
      <c r="D625" s="80"/>
      <c r="E625" s="80"/>
      <c r="F625" s="80"/>
      <c r="G625" s="80"/>
      <c r="H625" s="80"/>
      <c r="I625" s="80"/>
      <c r="K625"/>
      <c r="L625"/>
      <c r="M625"/>
    </row>
    <row r="626" spans="1:13" s="4" customFormat="1" ht="14.25">
      <c r="A626" s="80"/>
      <c r="B626" s="80"/>
      <c r="C626" s="80"/>
      <c r="D626" s="80"/>
      <c r="E626" s="80"/>
      <c r="F626" s="80"/>
      <c r="G626" s="80"/>
      <c r="H626" s="80"/>
      <c r="I626" s="80"/>
      <c r="K626"/>
      <c r="L626"/>
      <c r="M626"/>
    </row>
    <row r="627" spans="1:13" s="4" customFormat="1" ht="14.25">
      <c r="A627" s="80"/>
      <c r="B627" s="80"/>
      <c r="C627" s="80"/>
      <c r="D627" s="80"/>
      <c r="E627" s="80"/>
      <c r="F627" s="80"/>
      <c r="G627" s="80"/>
      <c r="H627" s="80"/>
      <c r="I627" s="80"/>
      <c r="K627"/>
      <c r="L627"/>
      <c r="M627"/>
    </row>
    <row r="628" spans="1:13" s="4" customFormat="1" ht="14.25">
      <c r="A628" s="80"/>
      <c r="B628" s="80"/>
      <c r="C628" s="80"/>
      <c r="D628" s="80"/>
      <c r="E628" s="80"/>
      <c r="F628" s="80"/>
      <c r="G628" s="80"/>
      <c r="H628" s="80"/>
      <c r="I628" s="80"/>
      <c r="K628"/>
      <c r="L628"/>
      <c r="M628"/>
    </row>
    <row r="629" spans="1:13" s="4" customFormat="1" ht="14.25">
      <c r="A629" s="80"/>
      <c r="B629" s="80"/>
      <c r="C629" s="80"/>
      <c r="D629" s="80"/>
      <c r="E629" s="80"/>
      <c r="F629" s="80"/>
      <c r="G629" s="80"/>
      <c r="H629" s="80"/>
      <c r="I629" s="80"/>
      <c r="K629"/>
      <c r="L629"/>
      <c r="M629"/>
    </row>
    <row r="630" spans="1:13" s="4" customFormat="1" ht="14.25">
      <c r="A630" s="80"/>
      <c r="B630" s="80"/>
      <c r="C630" s="80"/>
      <c r="D630" s="80"/>
      <c r="E630" s="80"/>
      <c r="F630" s="80"/>
      <c r="G630" s="80"/>
      <c r="H630" s="80"/>
      <c r="I630" s="80"/>
      <c r="K630"/>
      <c r="L630"/>
      <c r="M630"/>
    </row>
    <row r="631" spans="1:13" s="4" customFormat="1" ht="14.25">
      <c r="A631" s="80"/>
      <c r="B631" s="80"/>
      <c r="C631" s="80"/>
      <c r="D631" s="80"/>
      <c r="E631" s="80"/>
      <c r="F631" s="80"/>
      <c r="G631" s="80"/>
      <c r="H631" s="80"/>
      <c r="I631" s="80"/>
      <c r="K631"/>
      <c r="L631"/>
      <c r="M631"/>
    </row>
    <row r="632" spans="1:13" s="4" customFormat="1" ht="14.25">
      <c r="A632" s="80"/>
      <c r="B632" s="80"/>
      <c r="C632" s="80"/>
      <c r="D632" s="80"/>
      <c r="E632" s="80"/>
      <c r="F632" s="80"/>
      <c r="G632" s="80"/>
      <c r="H632" s="80"/>
      <c r="I632" s="80"/>
      <c r="K632"/>
      <c r="L632"/>
      <c r="M632"/>
    </row>
    <row r="633" spans="1:13" s="4" customFormat="1" ht="14.25">
      <c r="A633" s="80"/>
      <c r="B633" s="80"/>
      <c r="C633" s="80"/>
      <c r="D633" s="80"/>
      <c r="E633" s="80"/>
      <c r="F633" s="80"/>
      <c r="G633" s="80"/>
      <c r="H633" s="80"/>
      <c r="I633" s="80"/>
      <c r="K633"/>
      <c r="L633"/>
      <c r="M633"/>
    </row>
    <row r="634" spans="1:13" s="4" customFormat="1" ht="14.25">
      <c r="A634" s="80"/>
      <c r="B634" s="80"/>
      <c r="C634" s="80"/>
      <c r="D634" s="80"/>
      <c r="E634" s="80"/>
      <c r="F634" s="80"/>
      <c r="G634" s="80"/>
      <c r="H634" s="80"/>
      <c r="I634" s="80"/>
      <c r="K634"/>
      <c r="L634"/>
      <c r="M634"/>
    </row>
    <row r="635" spans="1:13" s="4" customFormat="1" ht="14.25">
      <c r="A635" s="80"/>
      <c r="B635" s="80"/>
      <c r="C635" s="80"/>
      <c r="D635" s="80"/>
      <c r="E635" s="80"/>
      <c r="F635" s="80"/>
      <c r="G635" s="80"/>
      <c r="H635" s="80"/>
      <c r="I635" s="80"/>
      <c r="K635"/>
      <c r="L635"/>
      <c r="M635"/>
    </row>
    <row r="636" spans="1:13" s="4" customFormat="1" ht="14.25">
      <c r="A636" s="80"/>
      <c r="B636" s="80"/>
      <c r="C636" s="80"/>
      <c r="D636" s="80"/>
      <c r="E636" s="80"/>
      <c r="F636" s="80"/>
      <c r="G636" s="80"/>
      <c r="H636" s="80"/>
      <c r="I636" s="80"/>
      <c r="K636"/>
      <c r="L636"/>
      <c r="M636"/>
    </row>
    <row r="637" spans="1:13" s="4" customFormat="1" ht="14.25">
      <c r="A637" s="80"/>
      <c r="B637" s="80"/>
      <c r="C637" s="80"/>
      <c r="D637" s="80"/>
      <c r="E637" s="80"/>
      <c r="F637" s="80"/>
      <c r="G637" s="80"/>
      <c r="H637" s="80"/>
      <c r="I637" s="80"/>
      <c r="K637"/>
      <c r="L637"/>
      <c r="M637"/>
    </row>
    <row r="638" spans="1:13" s="4" customFormat="1" ht="14.25">
      <c r="A638" s="80"/>
      <c r="B638" s="80"/>
      <c r="C638" s="80"/>
      <c r="D638" s="80"/>
      <c r="E638" s="80"/>
      <c r="F638" s="80"/>
      <c r="G638" s="80"/>
      <c r="H638" s="80"/>
      <c r="I638" s="80"/>
      <c r="K638"/>
      <c r="L638"/>
      <c r="M638"/>
    </row>
    <row r="639" spans="1:13" s="4" customFormat="1" ht="14.25">
      <c r="A639" s="80"/>
      <c r="B639" s="80"/>
      <c r="C639" s="80"/>
      <c r="D639" s="80"/>
      <c r="E639" s="80"/>
      <c r="F639" s="80"/>
      <c r="G639" s="80"/>
      <c r="H639" s="80"/>
      <c r="I639" s="80"/>
      <c r="K639"/>
      <c r="L639"/>
      <c r="M639"/>
    </row>
    <row r="640" spans="1:13" s="4" customFormat="1" ht="14.25">
      <c r="A640" s="80"/>
      <c r="B640" s="80"/>
      <c r="C640" s="80"/>
      <c r="D640" s="80"/>
      <c r="E640" s="80"/>
      <c r="F640" s="80"/>
      <c r="G640" s="80"/>
      <c r="H640" s="80"/>
      <c r="I640" s="80"/>
      <c r="K640"/>
      <c r="L640"/>
      <c r="M640"/>
    </row>
    <row r="641" spans="1:13" s="4" customFormat="1" ht="14.25">
      <c r="A641" s="80"/>
      <c r="B641" s="80"/>
      <c r="C641" s="80"/>
      <c r="D641" s="80"/>
      <c r="E641" s="80"/>
      <c r="F641" s="80"/>
      <c r="G641" s="80"/>
      <c r="H641" s="80"/>
      <c r="I641" s="80"/>
      <c r="K641"/>
      <c r="L641"/>
      <c r="M641"/>
    </row>
    <row r="642" spans="1:13" s="4" customFormat="1" ht="14.25">
      <c r="A642" s="80"/>
      <c r="B642" s="80"/>
      <c r="C642" s="80"/>
      <c r="D642" s="80"/>
      <c r="E642" s="80"/>
      <c r="F642" s="80"/>
      <c r="G642" s="80"/>
      <c r="H642" s="80"/>
      <c r="I642" s="80"/>
      <c r="K642"/>
      <c r="L642"/>
      <c r="M642"/>
    </row>
    <row r="643" spans="1:13" s="4" customFormat="1" ht="14.25">
      <c r="A643" s="80"/>
      <c r="B643" s="80"/>
      <c r="C643" s="80"/>
      <c r="D643" s="80"/>
      <c r="E643" s="80"/>
      <c r="F643" s="80"/>
      <c r="G643" s="80"/>
      <c r="H643" s="80"/>
      <c r="I643" s="80"/>
      <c r="K643"/>
      <c r="L643"/>
      <c r="M643"/>
    </row>
    <row r="644" spans="1:13" s="4" customFormat="1" ht="14.25">
      <c r="A644" s="80"/>
      <c r="B644" s="80"/>
      <c r="C644" s="80"/>
      <c r="D644" s="80"/>
      <c r="E644" s="80"/>
      <c r="F644" s="80"/>
      <c r="G644" s="80"/>
      <c r="H644" s="80"/>
      <c r="I644" s="80"/>
      <c r="K644"/>
      <c r="L644"/>
      <c r="M644"/>
    </row>
    <row r="645" spans="1:13" s="4" customFormat="1" ht="14.25">
      <c r="A645" s="80"/>
      <c r="B645" s="80"/>
      <c r="C645" s="80"/>
      <c r="D645" s="80"/>
      <c r="E645" s="80"/>
      <c r="F645" s="80"/>
      <c r="G645" s="80"/>
      <c r="H645" s="80"/>
      <c r="I645" s="80"/>
      <c r="K645"/>
      <c r="L645"/>
      <c r="M645"/>
    </row>
    <row r="646" spans="1:13" s="4" customFormat="1" ht="14.25">
      <c r="A646" s="80"/>
      <c r="B646" s="80"/>
      <c r="C646" s="80"/>
      <c r="D646" s="80"/>
      <c r="E646" s="80"/>
      <c r="F646" s="80"/>
      <c r="G646" s="80"/>
      <c r="H646" s="80"/>
      <c r="I646" s="80"/>
      <c r="K646"/>
      <c r="L646"/>
      <c r="M646"/>
    </row>
    <row r="647" spans="1:13" s="4" customFormat="1" ht="14.25">
      <c r="A647" s="80"/>
      <c r="B647" s="80"/>
      <c r="C647" s="80"/>
      <c r="D647" s="80"/>
      <c r="E647" s="80"/>
      <c r="F647" s="80"/>
      <c r="G647" s="80"/>
      <c r="H647" s="80"/>
      <c r="I647" s="80"/>
      <c r="K647"/>
      <c r="L647"/>
      <c r="M647"/>
    </row>
    <row r="648" spans="1:13" s="4" customFormat="1" ht="14.25">
      <c r="A648" s="80"/>
      <c r="B648" s="80"/>
      <c r="C648" s="80"/>
      <c r="D648" s="80"/>
      <c r="E648" s="80"/>
      <c r="F648" s="80"/>
      <c r="G648" s="80"/>
      <c r="H648" s="80"/>
      <c r="I648" s="80"/>
      <c r="K648"/>
      <c r="L648"/>
      <c r="M648"/>
    </row>
    <row r="649" spans="1:13" s="4" customFormat="1" ht="14.25">
      <c r="A649" s="80"/>
      <c r="B649" s="80"/>
      <c r="C649" s="80"/>
      <c r="D649" s="80"/>
      <c r="E649" s="80"/>
      <c r="F649" s="80"/>
      <c r="G649" s="80"/>
      <c r="H649" s="80"/>
      <c r="I649" s="80"/>
      <c r="K649"/>
      <c r="L649"/>
      <c r="M649"/>
    </row>
    <row r="650" spans="1:13" s="4" customFormat="1" ht="14.25">
      <c r="A650" s="80"/>
      <c r="B650" s="80"/>
      <c r="C650" s="80"/>
      <c r="D650" s="80"/>
      <c r="E650" s="80"/>
      <c r="F650" s="80"/>
      <c r="G650" s="80"/>
      <c r="H650" s="80"/>
      <c r="I650" s="80"/>
      <c r="K650"/>
      <c r="L650"/>
      <c r="M650"/>
    </row>
    <row r="651" spans="1:13" s="4" customFormat="1" ht="14.25">
      <c r="A651" s="80"/>
      <c r="B651" s="80"/>
      <c r="C651" s="80"/>
      <c r="D651" s="80"/>
      <c r="E651" s="80"/>
      <c r="F651" s="80"/>
      <c r="G651" s="80"/>
      <c r="H651" s="80"/>
      <c r="I651" s="80"/>
      <c r="K651"/>
      <c r="L651"/>
      <c r="M651"/>
    </row>
    <row r="652" spans="1:13" s="4" customFormat="1" ht="14.25">
      <c r="A652" s="80"/>
      <c r="B652" s="80"/>
      <c r="C652" s="80"/>
      <c r="D652" s="80"/>
      <c r="E652" s="80"/>
      <c r="F652" s="80"/>
      <c r="G652" s="80"/>
      <c r="H652" s="80"/>
      <c r="I652" s="80"/>
      <c r="K652"/>
      <c r="L652"/>
      <c r="M652"/>
    </row>
    <row r="653" spans="1:13" s="4" customFormat="1" ht="14.25">
      <c r="A653" s="80"/>
      <c r="B653" s="80"/>
      <c r="C653" s="80"/>
      <c r="D653" s="80"/>
      <c r="E653" s="80"/>
      <c r="F653" s="80"/>
      <c r="G653" s="80"/>
      <c r="H653" s="80"/>
      <c r="I653" s="80"/>
      <c r="K653"/>
      <c r="L653"/>
      <c r="M653"/>
    </row>
    <row r="654" spans="1:13" s="4" customFormat="1" ht="14.25">
      <c r="A654" s="80"/>
      <c r="B654" s="80"/>
      <c r="C654" s="80"/>
      <c r="D654" s="80"/>
      <c r="E654" s="80"/>
      <c r="F654" s="80"/>
      <c r="G654" s="80"/>
      <c r="H654" s="80"/>
      <c r="I654" s="80"/>
      <c r="K654"/>
      <c r="L654"/>
      <c r="M654"/>
    </row>
    <row r="655" spans="1:13" s="4" customFormat="1" ht="14.25">
      <c r="A655" s="80"/>
      <c r="B655" s="80"/>
      <c r="C655" s="80"/>
      <c r="D655" s="80"/>
      <c r="E655" s="80"/>
      <c r="F655" s="80"/>
      <c r="G655" s="80"/>
      <c r="H655" s="80"/>
      <c r="I655" s="80"/>
      <c r="K655"/>
      <c r="L655"/>
      <c r="M655"/>
    </row>
    <row r="656" spans="1:13" s="4" customFormat="1" ht="14.25">
      <c r="A656" s="80"/>
      <c r="B656" s="80"/>
      <c r="C656" s="80"/>
      <c r="D656" s="80"/>
      <c r="E656" s="80"/>
      <c r="F656" s="80"/>
      <c r="G656" s="80"/>
      <c r="H656" s="80"/>
      <c r="I656" s="80"/>
      <c r="K656"/>
      <c r="L656"/>
      <c r="M656"/>
    </row>
    <row r="657" spans="1:13" s="4" customFormat="1" ht="14.25">
      <c r="A657" s="80"/>
      <c r="B657" s="80"/>
      <c r="C657" s="80"/>
      <c r="D657" s="80"/>
      <c r="E657" s="80"/>
      <c r="F657" s="80"/>
      <c r="G657" s="80"/>
      <c r="H657" s="80"/>
      <c r="I657" s="80"/>
      <c r="K657"/>
      <c r="L657"/>
      <c r="M657"/>
    </row>
    <row r="658" spans="1:13" s="4" customFormat="1" ht="14.25">
      <c r="A658" s="80"/>
      <c r="B658" s="80"/>
      <c r="C658" s="80"/>
      <c r="D658" s="80"/>
      <c r="E658" s="80"/>
      <c r="F658" s="80"/>
      <c r="G658" s="80"/>
      <c r="H658" s="80"/>
      <c r="I658" s="80"/>
      <c r="K658"/>
      <c r="L658"/>
      <c r="M658"/>
    </row>
    <row r="659" spans="1:13" s="4" customFormat="1" ht="14.25">
      <c r="A659" s="80"/>
      <c r="B659" s="80"/>
      <c r="C659" s="80"/>
      <c r="D659" s="80"/>
      <c r="E659" s="80"/>
      <c r="F659" s="80"/>
      <c r="G659" s="80"/>
      <c r="H659" s="80"/>
      <c r="I659" s="80"/>
      <c r="K659"/>
      <c r="L659"/>
      <c r="M659"/>
    </row>
    <row r="660" spans="1:13" s="4" customFormat="1" ht="14.25">
      <c r="A660" s="80"/>
      <c r="B660" s="80"/>
      <c r="C660" s="80"/>
      <c r="D660" s="80"/>
      <c r="E660" s="80"/>
      <c r="F660" s="80"/>
      <c r="G660" s="80"/>
      <c r="H660" s="80"/>
      <c r="I660" s="80"/>
      <c r="K660"/>
      <c r="L660"/>
      <c r="M660"/>
    </row>
    <row r="661" spans="1:13" s="4" customFormat="1" ht="14.25">
      <c r="A661" s="80"/>
      <c r="B661" s="80"/>
      <c r="C661" s="80"/>
      <c r="D661" s="80"/>
      <c r="E661" s="80"/>
      <c r="F661" s="80"/>
      <c r="G661" s="80"/>
      <c r="H661" s="80"/>
      <c r="I661" s="80"/>
      <c r="K661"/>
      <c r="L661"/>
      <c r="M661"/>
    </row>
    <row r="662" spans="1:13" s="4" customFormat="1" ht="14.25">
      <c r="A662" s="80"/>
      <c r="B662" s="80"/>
      <c r="C662" s="80"/>
      <c r="D662" s="80"/>
      <c r="E662" s="80"/>
      <c r="F662" s="80"/>
      <c r="G662" s="80"/>
      <c r="H662" s="80"/>
      <c r="I662" s="80"/>
      <c r="K662"/>
      <c r="L662"/>
      <c r="M662"/>
    </row>
    <row r="663" spans="1:13" s="4" customFormat="1" ht="14.25">
      <c r="A663" s="80"/>
      <c r="B663" s="80"/>
      <c r="C663" s="80"/>
      <c r="D663" s="80"/>
      <c r="E663" s="80"/>
      <c r="F663" s="80"/>
      <c r="G663" s="80"/>
      <c r="H663" s="80"/>
      <c r="I663" s="80"/>
      <c r="K663"/>
      <c r="L663"/>
      <c r="M663"/>
    </row>
    <row r="664" spans="1:13" s="4" customFormat="1" ht="14.25">
      <c r="A664" s="80"/>
      <c r="B664" s="80"/>
      <c r="C664" s="80"/>
      <c r="D664" s="80"/>
      <c r="E664" s="80"/>
      <c r="F664" s="80"/>
      <c r="G664" s="80"/>
      <c r="H664" s="80"/>
      <c r="I664" s="80"/>
      <c r="K664"/>
      <c r="L664"/>
      <c r="M664"/>
    </row>
    <row r="665" spans="1:13" s="4" customFormat="1" ht="14.25">
      <c r="A665" s="80"/>
      <c r="B665" s="80"/>
      <c r="C665" s="80"/>
      <c r="D665" s="80"/>
      <c r="E665" s="80"/>
      <c r="F665" s="80"/>
      <c r="G665" s="80"/>
      <c r="H665" s="80"/>
      <c r="I665" s="80"/>
      <c r="K665"/>
      <c r="L665"/>
      <c r="M665"/>
    </row>
    <row r="666" spans="1:13" s="4" customFormat="1" ht="14.25">
      <c r="A666" s="80"/>
      <c r="B666" s="80"/>
      <c r="C666" s="80"/>
      <c r="D666" s="80"/>
      <c r="E666" s="80"/>
      <c r="F666" s="80"/>
      <c r="G666" s="80"/>
      <c r="H666" s="80"/>
      <c r="I666" s="80"/>
      <c r="K666"/>
      <c r="L666"/>
      <c r="M666"/>
    </row>
    <row r="667" spans="1:13" s="4" customFormat="1" ht="14.25">
      <c r="A667" s="80"/>
      <c r="B667" s="80"/>
      <c r="C667" s="80"/>
      <c r="D667" s="80"/>
      <c r="E667" s="80"/>
      <c r="F667" s="80"/>
      <c r="G667" s="80"/>
      <c r="H667" s="80"/>
      <c r="I667" s="80"/>
      <c r="K667"/>
      <c r="L667"/>
      <c r="M667"/>
    </row>
    <row r="668" spans="1:13" s="4" customFormat="1" ht="14.25">
      <c r="A668" s="80"/>
      <c r="B668" s="80"/>
      <c r="C668" s="80"/>
      <c r="D668" s="80"/>
      <c r="E668" s="80"/>
      <c r="F668" s="80"/>
      <c r="G668" s="80"/>
      <c r="H668" s="80"/>
      <c r="I668" s="80"/>
      <c r="K668"/>
      <c r="L668"/>
      <c r="M668"/>
    </row>
    <row r="669" spans="1:13" s="4" customFormat="1" ht="14.25">
      <c r="A669" s="80"/>
      <c r="B669" s="80"/>
      <c r="C669" s="80"/>
      <c r="D669" s="80"/>
      <c r="E669" s="80"/>
      <c r="F669" s="80"/>
      <c r="G669" s="80"/>
      <c r="H669" s="80"/>
      <c r="I669" s="80"/>
      <c r="K669"/>
      <c r="L669"/>
      <c r="M669"/>
    </row>
    <row r="670" spans="1:13" s="4" customFormat="1" ht="14.25">
      <c r="A670" s="80"/>
      <c r="B670" s="80"/>
      <c r="C670" s="80"/>
      <c r="D670" s="80"/>
      <c r="E670" s="80"/>
      <c r="F670" s="80"/>
      <c r="G670" s="80"/>
      <c r="H670" s="80"/>
      <c r="I670" s="80"/>
      <c r="K670"/>
      <c r="L670"/>
      <c r="M670"/>
    </row>
    <row r="671" spans="1:13" s="4" customFormat="1" ht="14.25">
      <c r="A671" s="80"/>
      <c r="B671" s="80"/>
      <c r="C671" s="80"/>
      <c r="D671" s="80"/>
      <c r="E671" s="80"/>
      <c r="F671" s="80"/>
      <c r="G671" s="80"/>
      <c r="H671" s="80"/>
      <c r="I671" s="80"/>
      <c r="K671"/>
      <c r="L671"/>
      <c r="M671"/>
    </row>
    <row r="672" spans="1:13" s="4" customFormat="1" ht="14.25">
      <c r="A672" s="80"/>
      <c r="B672" s="80"/>
      <c r="C672" s="80"/>
      <c r="D672" s="80"/>
      <c r="E672" s="80"/>
      <c r="F672" s="80"/>
      <c r="G672" s="80"/>
      <c r="H672" s="80"/>
      <c r="I672" s="80"/>
      <c r="K672"/>
      <c r="L672"/>
      <c r="M672"/>
    </row>
    <row r="673" spans="1:13" s="4" customFormat="1" ht="14.25">
      <c r="A673" s="80"/>
      <c r="B673" s="80"/>
      <c r="C673" s="80"/>
      <c r="D673" s="80"/>
      <c r="E673" s="80"/>
      <c r="F673" s="80"/>
      <c r="G673" s="80"/>
      <c r="H673" s="80"/>
      <c r="I673" s="80"/>
      <c r="K673"/>
      <c r="L673"/>
      <c r="M673"/>
    </row>
    <row r="674" spans="1:13" s="4" customFormat="1" ht="14.25">
      <c r="A674" s="80"/>
      <c r="B674" s="80"/>
      <c r="C674" s="80"/>
      <c r="D674" s="80"/>
      <c r="E674" s="80"/>
      <c r="F674" s="80"/>
      <c r="G674" s="80"/>
      <c r="H674" s="80"/>
      <c r="I674" s="80"/>
      <c r="K674"/>
      <c r="L674"/>
      <c r="M674"/>
    </row>
    <row r="675" spans="1:13" s="4" customFormat="1" ht="14.25">
      <c r="A675" s="80"/>
      <c r="B675" s="80"/>
      <c r="C675" s="80"/>
      <c r="D675" s="80"/>
      <c r="E675" s="80"/>
      <c r="F675" s="80"/>
      <c r="G675" s="80"/>
      <c r="H675" s="80"/>
      <c r="I675" s="80"/>
      <c r="K675"/>
      <c r="L675"/>
      <c r="M675"/>
    </row>
    <row r="676" spans="1:13" s="4" customFormat="1" ht="14.25">
      <c r="A676" s="80"/>
      <c r="B676" s="80"/>
      <c r="C676" s="80"/>
      <c r="D676" s="80"/>
      <c r="E676" s="80"/>
      <c r="F676" s="80"/>
      <c r="G676" s="80"/>
      <c r="H676" s="80"/>
      <c r="I676" s="80"/>
      <c r="K676"/>
      <c r="L676"/>
      <c r="M676"/>
    </row>
    <row r="677" spans="1:13" s="4" customFormat="1" ht="14.25">
      <c r="A677" s="80"/>
      <c r="B677" s="80"/>
      <c r="C677" s="80"/>
      <c r="D677" s="80"/>
      <c r="E677" s="80"/>
      <c r="F677" s="80"/>
      <c r="G677" s="80"/>
      <c r="H677" s="80"/>
      <c r="I677" s="80"/>
      <c r="K677"/>
      <c r="L677"/>
      <c r="M677"/>
    </row>
    <row r="678" spans="1:13" s="4" customFormat="1" ht="14.25">
      <c r="A678" s="80"/>
      <c r="B678" s="80"/>
      <c r="C678" s="80"/>
      <c r="D678" s="80"/>
      <c r="E678" s="80"/>
      <c r="F678" s="80"/>
      <c r="G678" s="80"/>
      <c r="H678" s="80"/>
      <c r="I678" s="80"/>
      <c r="K678"/>
      <c r="L678"/>
      <c r="M678"/>
    </row>
    <row r="679" spans="1:13" s="4" customFormat="1" ht="14.25">
      <c r="A679" s="80"/>
      <c r="B679" s="80"/>
      <c r="C679" s="80"/>
      <c r="D679" s="80"/>
      <c r="E679" s="80"/>
      <c r="F679" s="80"/>
      <c r="G679" s="80"/>
      <c r="H679" s="80"/>
      <c r="I679" s="80"/>
      <c r="K679"/>
      <c r="L679"/>
      <c r="M679"/>
    </row>
    <row r="680" spans="1:13" s="4" customFormat="1" ht="14.25">
      <c r="A680" s="80"/>
      <c r="B680" s="80"/>
      <c r="C680" s="80"/>
      <c r="D680" s="80"/>
      <c r="E680" s="80"/>
      <c r="F680" s="80"/>
      <c r="G680" s="80"/>
      <c r="H680" s="80"/>
      <c r="I680" s="80"/>
      <c r="K680"/>
      <c r="L680"/>
      <c r="M680"/>
    </row>
    <row r="681" spans="1:13" s="4" customFormat="1" ht="14.25">
      <c r="A681" s="80"/>
      <c r="B681" s="80"/>
      <c r="C681" s="80"/>
      <c r="D681" s="80"/>
      <c r="E681" s="80"/>
      <c r="F681" s="80"/>
      <c r="G681" s="80"/>
      <c r="H681" s="80"/>
      <c r="I681" s="80"/>
      <c r="K681"/>
      <c r="L681"/>
      <c r="M681"/>
    </row>
    <row r="682" spans="1:13" s="4" customFormat="1" ht="14.25">
      <c r="A682" s="80"/>
      <c r="B682" s="80"/>
      <c r="C682" s="80"/>
      <c r="D682" s="80"/>
      <c r="E682" s="80"/>
      <c r="F682" s="80"/>
      <c r="G682" s="80"/>
      <c r="H682" s="80"/>
      <c r="I682" s="80"/>
      <c r="K682"/>
      <c r="L682"/>
      <c r="M682"/>
    </row>
    <row r="683" spans="1:13" s="4" customFormat="1" ht="14.25">
      <c r="A683" s="80"/>
      <c r="B683" s="80"/>
      <c r="C683" s="80"/>
      <c r="D683" s="80"/>
      <c r="E683" s="80"/>
      <c r="F683" s="80"/>
      <c r="G683" s="80"/>
      <c r="H683" s="80"/>
      <c r="I683" s="80"/>
      <c r="K683"/>
      <c r="L683"/>
      <c r="M683"/>
    </row>
    <row r="684" spans="1:13" s="4" customFormat="1" ht="14.25">
      <c r="A684" s="80"/>
      <c r="B684" s="80"/>
      <c r="C684" s="80"/>
      <c r="D684" s="80"/>
      <c r="E684" s="80"/>
      <c r="F684" s="80"/>
      <c r="G684" s="80"/>
      <c r="H684" s="80"/>
      <c r="I684" s="80"/>
      <c r="K684"/>
      <c r="L684"/>
      <c r="M684"/>
    </row>
    <row r="685" spans="1:13" s="4" customFormat="1" ht="14.25">
      <c r="A685" s="80"/>
      <c r="B685" s="80"/>
      <c r="C685" s="80"/>
      <c r="D685" s="80"/>
      <c r="E685" s="80"/>
      <c r="F685" s="80"/>
      <c r="G685" s="80"/>
      <c r="H685" s="80"/>
      <c r="I685" s="80"/>
      <c r="K685"/>
      <c r="L685"/>
      <c r="M685"/>
    </row>
    <row r="686" spans="1:13" s="4" customFormat="1" ht="14.25">
      <c r="A686" s="80"/>
      <c r="B686" s="80"/>
      <c r="C686" s="80"/>
      <c r="D686" s="80"/>
      <c r="E686" s="80"/>
      <c r="F686" s="80"/>
      <c r="G686" s="80"/>
      <c r="H686" s="80"/>
      <c r="I686" s="80"/>
      <c r="K686"/>
      <c r="L686"/>
      <c r="M686"/>
    </row>
    <row r="687" spans="1:13" s="4" customFormat="1" ht="14.25">
      <c r="A687" s="80"/>
      <c r="B687" s="80"/>
      <c r="C687" s="80"/>
      <c r="D687" s="80"/>
      <c r="E687" s="80"/>
      <c r="F687" s="80"/>
      <c r="G687" s="80"/>
      <c r="H687" s="80"/>
      <c r="I687" s="80"/>
      <c r="K687"/>
      <c r="L687"/>
      <c r="M687"/>
    </row>
    <row r="688" spans="1:13" s="4" customFormat="1" ht="14.25">
      <c r="A688" s="80"/>
      <c r="B688" s="80"/>
      <c r="C688" s="80"/>
      <c r="D688" s="80"/>
      <c r="E688" s="80"/>
      <c r="F688" s="80"/>
      <c r="G688" s="80"/>
      <c r="H688" s="80"/>
      <c r="I688" s="80"/>
      <c r="K688"/>
      <c r="L688"/>
      <c r="M688"/>
    </row>
    <row r="689" spans="1:13" s="4" customFormat="1" ht="14.25">
      <c r="A689" s="80"/>
      <c r="B689" s="80"/>
      <c r="C689" s="80"/>
      <c r="D689" s="80"/>
      <c r="E689" s="80"/>
      <c r="F689" s="80"/>
      <c r="G689" s="80"/>
      <c r="H689" s="80"/>
      <c r="I689" s="80"/>
      <c r="K689"/>
      <c r="L689"/>
      <c r="M689"/>
    </row>
    <row r="690" spans="1:13" s="4" customFormat="1" ht="14.25">
      <c r="A690" s="80"/>
      <c r="B690" s="80"/>
      <c r="C690" s="80"/>
      <c r="D690" s="80"/>
      <c r="E690" s="80"/>
      <c r="F690" s="80"/>
      <c r="G690" s="80"/>
      <c r="H690" s="80"/>
      <c r="I690" s="80"/>
      <c r="K690"/>
      <c r="L690"/>
      <c r="M690"/>
    </row>
    <row r="691" spans="1:13" s="4" customFormat="1" ht="14.25">
      <c r="A691" s="80"/>
      <c r="B691" s="80"/>
      <c r="C691" s="80"/>
      <c r="D691" s="80"/>
      <c r="E691" s="80"/>
      <c r="F691" s="80"/>
      <c r="G691" s="80"/>
      <c r="H691" s="80"/>
      <c r="I691" s="80"/>
      <c r="K691"/>
      <c r="L691"/>
      <c r="M691"/>
    </row>
    <row r="692" spans="1:13" s="4" customFormat="1" ht="14.25">
      <c r="A692" s="80"/>
      <c r="B692" s="80"/>
      <c r="C692" s="80"/>
      <c r="D692" s="80"/>
      <c r="E692" s="80"/>
      <c r="F692" s="80"/>
      <c r="G692" s="80"/>
      <c r="H692" s="80"/>
      <c r="I692" s="80"/>
      <c r="K692"/>
      <c r="L692"/>
      <c r="M692"/>
    </row>
    <row r="693" spans="1:13" s="4" customFormat="1" ht="14.25">
      <c r="A693" s="80"/>
      <c r="B693" s="80"/>
      <c r="C693" s="80"/>
      <c r="D693" s="80"/>
      <c r="E693" s="80"/>
      <c r="F693" s="80"/>
      <c r="G693" s="80"/>
      <c r="H693" s="80"/>
      <c r="I693" s="80"/>
      <c r="K693"/>
      <c r="L693"/>
      <c r="M693"/>
    </row>
    <row r="694" spans="1:13" s="4" customFormat="1" ht="14.25">
      <c r="A694" s="80"/>
      <c r="B694" s="80"/>
      <c r="C694" s="80"/>
      <c r="D694" s="80"/>
      <c r="E694" s="80"/>
      <c r="F694" s="80"/>
      <c r="G694" s="80"/>
      <c r="H694" s="80"/>
      <c r="I694" s="80"/>
      <c r="K694"/>
      <c r="L694"/>
      <c r="M694"/>
    </row>
    <row r="695" spans="1:13" s="4" customFormat="1" ht="14.25">
      <c r="A695" s="80"/>
      <c r="B695" s="80"/>
      <c r="C695" s="80"/>
      <c r="D695" s="80"/>
      <c r="E695" s="80"/>
      <c r="F695" s="80"/>
      <c r="G695" s="80"/>
      <c r="H695" s="80"/>
      <c r="I695" s="80"/>
      <c r="K695"/>
      <c r="L695"/>
      <c r="M695"/>
    </row>
    <row r="696" spans="1:13" s="4" customFormat="1" ht="14.25">
      <c r="A696" s="80"/>
      <c r="B696" s="80"/>
      <c r="C696" s="80"/>
      <c r="D696" s="80"/>
      <c r="E696" s="80"/>
      <c r="F696" s="80"/>
      <c r="G696" s="80"/>
      <c r="H696" s="80"/>
      <c r="I696" s="80"/>
      <c r="K696"/>
      <c r="L696"/>
      <c r="M696"/>
    </row>
    <row r="697" spans="1:13" s="4" customFormat="1" ht="14.25">
      <c r="A697" s="80"/>
      <c r="B697" s="80"/>
      <c r="C697" s="80"/>
      <c r="D697" s="80"/>
      <c r="E697" s="80"/>
      <c r="F697" s="80"/>
      <c r="G697" s="80"/>
      <c r="H697" s="80"/>
      <c r="I697" s="80"/>
      <c r="K697"/>
      <c r="L697"/>
      <c r="M697"/>
    </row>
    <row r="698" spans="1:13" s="4" customFormat="1" ht="14.25">
      <c r="A698" s="80"/>
      <c r="B698" s="80"/>
      <c r="C698" s="80"/>
      <c r="D698" s="80"/>
      <c r="E698" s="80"/>
      <c r="F698" s="80"/>
      <c r="G698" s="80"/>
      <c r="H698" s="80"/>
      <c r="I698" s="80"/>
      <c r="K698"/>
      <c r="L698"/>
      <c r="M698"/>
    </row>
    <row r="699" spans="1:13" s="4" customFormat="1" ht="14.25">
      <c r="A699" s="80"/>
      <c r="B699" s="80"/>
      <c r="C699" s="80"/>
      <c r="D699" s="80"/>
      <c r="E699" s="80"/>
      <c r="F699" s="80"/>
      <c r="G699" s="80"/>
      <c r="H699" s="80"/>
      <c r="I699" s="80"/>
      <c r="K699"/>
      <c r="L699"/>
      <c r="M699"/>
    </row>
    <row r="700" spans="1:13" s="4" customFormat="1" ht="14.25">
      <c r="A700" s="80"/>
      <c r="B700" s="80"/>
      <c r="C700" s="80"/>
      <c r="D700" s="80"/>
      <c r="E700" s="80"/>
      <c r="F700" s="80"/>
      <c r="G700" s="80"/>
      <c r="H700" s="80"/>
      <c r="I700" s="80"/>
      <c r="K700"/>
      <c r="L700"/>
      <c r="M700"/>
    </row>
    <row r="701" spans="1:13" s="4" customFormat="1" ht="14.25">
      <c r="A701" s="80"/>
      <c r="B701" s="80"/>
      <c r="C701" s="80"/>
      <c r="D701" s="80"/>
      <c r="E701" s="80"/>
      <c r="F701" s="80"/>
      <c r="G701" s="80"/>
      <c r="H701" s="80"/>
      <c r="I701" s="80"/>
      <c r="K701"/>
      <c r="L701"/>
      <c r="M701"/>
    </row>
    <row r="702" spans="1:13" s="4" customFormat="1" ht="14.25">
      <c r="A702" s="80"/>
      <c r="B702" s="80"/>
      <c r="C702" s="80"/>
      <c r="D702" s="80"/>
      <c r="E702" s="80"/>
      <c r="F702" s="80"/>
      <c r="G702" s="80"/>
      <c r="H702" s="80"/>
      <c r="I702" s="80"/>
      <c r="K702"/>
      <c r="L702"/>
      <c r="M702"/>
    </row>
    <row r="703" spans="1:13" s="4" customFormat="1" ht="14.25">
      <c r="A703" s="80"/>
      <c r="B703" s="80"/>
      <c r="C703" s="80"/>
      <c r="D703" s="80"/>
      <c r="E703" s="80"/>
      <c r="F703" s="80"/>
      <c r="G703" s="80"/>
      <c r="H703" s="80"/>
      <c r="I703" s="80"/>
      <c r="K703"/>
      <c r="L703"/>
      <c r="M703"/>
    </row>
    <row r="704" spans="1:13" s="4" customFormat="1" ht="14.25">
      <c r="A704" s="80"/>
      <c r="B704" s="80"/>
      <c r="C704" s="80"/>
      <c r="D704" s="80"/>
      <c r="E704" s="80"/>
      <c r="F704" s="80"/>
      <c r="G704" s="80"/>
      <c r="H704" s="80"/>
      <c r="I704" s="80"/>
      <c r="K704"/>
      <c r="L704"/>
      <c r="M704"/>
    </row>
    <row r="705" spans="1:13" s="4" customFormat="1" ht="14.25">
      <c r="A705" s="80"/>
      <c r="B705" s="80"/>
      <c r="C705" s="80"/>
      <c r="D705" s="80"/>
      <c r="E705" s="80"/>
      <c r="F705" s="80"/>
      <c r="G705" s="80"/>
      <c r="H705" s="80"/>
      <c r="I705" s="80"/>
      <c r="K705"/>
      <c r="L705"/>
      <c r="M705"/>
    </row>
    <row r="706" spans="1:13" s="4" customFormat="1" ht="14.25">
      <c r="A706" s="80"/>
      <c r="B706" s="80"/>
      <c r="C706" s="80"/>
      <c r="D706" s="80"/>
      <c r="E706" s="80"/>
      <c r="F706" s="80"/>
      <c r="G706" s="80"/>
      <c r="H706" s="80"/>
      <c r="I706" s="80"/>
      <c r="K706"/>
      <c r="L706"/>
      <c r="M706"/>
    </row>
    <row r="707" spans="1:13" s="4" customFormat="1" ht="14.25">
      <c r="A707" s="80"/>
      <c r="B707" s="80"/>
      <c r="C707" s="80"/>
      <c r="D707" s="80"/>
      <c r="E707" s="80"/>
      <c r="F707" s="80"/>
      <c r="G707" s="80"/>
      <c r="H707" s="80"/>
      <c r="I707" s="80"/>
      <c r="K707"/>
      <c r="L707"/>
      <c r="M707"/>
    </row>
    <row r="708" spans="1:13" s="4" customFormat="1" ht="14.25">
      <c r="A708" s="80"/>
      <c r="B708" s="80"/>
      <c r="C708" s="80"/>
      <c r="D708" s="80"/>
      <c r="E708" s="80"/>
      <c r="F708" s="80"/>
      <c r="G708" s="80"/>
      <c r="H708" s="80"/>
      <c r="I708" s="80"/>
      <c r="K708"/>
      <c r="L708"/>
      <c r="M708"/>
    </row>
    <row r="709" spans="1:13" s="4" customFormat="1" ht="14.25">
      <c r="A709" s="80"/>
      <c r="B709" s="80"/>
      <c r="C709" s="80"/>
      <c r="D709" s="80"/>
      <c r="E709" s="80"/>
      <c r="F709" s="80"/>
      <c r="G709" s="80"/>
      <c r="H709" s="80"/>
      <c r="I709" s="80"/>
      <c r="K709"/>
      <c r="L709"/>
      <c r="M709"/>
    </row>
    <row r="710" spans="1:13" s="4" customFormat="1" ht="14.25">
      <c r="A710" s="80"/>
      <c r="B710" s="80"/>
      <c r="C710" s="80"/>
      <c r="D710" s="80"/>
      <c r="E710" s="80"/>
      <c r="F710" s="80"/>
      <c r="G710" s="80"/>
      <c r="H710" s="80"/>
      <c r="I710" s="80"/>
      <c r="K710"/>
      <c r="L710"/>
      <c r="M710"/>
    </row>
    <row r="711" spans="1:13" s="4" customFormat="1" ht="14.25">
      <c r="A711" s="80"/>
      <c r="B711" s="80"/>
      <c r="C711" s="80"/>
      <c r="D711" s="80"/>
      <c r="E711" s="80"/>
      <c r="F711" s="80"/>
      <c r="G711" s="80"/>
      <c r="H711" s="80"/>
      <c r="I711" s="80"/>
      <c r="K711"/>
      <c r="L711"/>
      <c r="M711"/>
    </row>
    <row r="712" spans="1:13" s="4" customFormat="1" ht="14.25">
      <c r="A712" s="80"/>
      <c r="B712" s="80"/>
      <c r="C712" s="80"/>
      <c r="D712" s="80"/>
      <c r="E712" s="80"/>
      <c r="F712" s="80"/>
      <c r="G712" s="80"/>
      <c r="H712" s="80"/>
      <c r="I712" s="80"/>
      <c r="K712"/>
      <c r="L712"/>
      <c r="M712"/>
    </row>
    <row r="713" spans="1:13" s="4" customFormat="1" ht="14.25">
      <c r="A713" s="80"/>
      <c r="B713" s="80"/>
      <c r="C713" s="80"/>
      <c r="D713" s="80"/>
      <c r="E713" s="80"/>
      <c r="F713" s="80"/>
      <c r="G713" s="80"/>
      <c r="H713" s="80"/>
      <c r="I713" s="80"/>
      <c r="K713"/>
      <c r="L713"/>
      <c r="M713"/>
    </row>
    <row r="714" spans="1:13" s="4" customFormat="1" ht="14.25">
      <c r="A714" s="80"/>
      <c r="B714" s="80"/>
      <c r="C714" s="80"/>
      <c r="D714" s="80"/>
      <c r="E714" s="80"/>
      <c r="F714" s="80"/>
      <c r="G714" s="80"/>
      <c r="H714" s="80"/>
      <c r="I714" s="80"/>
      <c r="K714"/>
      <c r="L714"/>
      <c r="M714"/>
    </row>
    <row r="715" spans="1:13" s="4" customFormat="1" ht="14.25">
      <c r="A715" s="80"/>
      <c r="B715" s="80"/>
      <c r="C715" s="80"/>
      <c r="D715" s="80"/>
      <c r="E715" s="80"/>
      <c r="F715" s="80"/>
      <c r="G715" s="80"/>
      <c r="H715" s="80"/>
      <c r="I715" s="80"/>
      <c r="K715"/>
      <c r="L715"/>
      <c r="M715"/>
    </row>
    <row r="716" spans="1:13" s="4" customFormat="1" ht="14.25">
      <c r="A716" s="80"/>
      <c r="B716" s="80"/>
      <c r="C716" s="80"/>
      <c r="D716" s="80"/>
      <c r="E716" s="80"/>
      <c r="F716" s="80"/>
      <c r="G716" s="80"/>
      <c r="H716" s="80"/>
      <c r="I716" s="80"/>
      <c r="K716"/>
      <c r="L716"/>
      <c r="M716"/>
    </row>
    <row r="717" spans="1:13" s="4" customFormat="1" ht="14.25">
      <c r="A717" s="80"/>
      <c r="B717" s="80"/>
      <c r="C717" s="80"/>
      <c r="D717" s="80"/>
      <c r="E717" s="80"/>
      <c r="F717" s="80"/>
      <c r="G717" s="80"/>
      <c r="H717" s="80"/>
      <c r="I717" s="80"/>
      <c r="K717"/>
      <c r="L717"/>
      <c r="M717"/>
    </row>
    <row r="718" spans="1:13" s="4" customFormat="1" ht="14.25">
      <c r="A718" s="80"/>
      <c r="B718" s="80"/>
      <c r="C718" s="80"/>
      <c r="D718" s="80"/>
      <c r="E718" s="80"/>
      <c r="F718" s="80"/>
      <c r="G718" s="80"/>
      <c r="H718" s="80"/>
      <c r="I718" s="80"/>
      <c r="K718"/>
      <c r="L718"/>
      <c r="M718"/>
    </row>
    <row r="719" spans="1:13" s="4" customFormat="1" ht="14.25">
      <c r="A719" s="80"/>
      <c r="B719" s="80"/>
      <c r="C719" s="80"/>
      <c r="D719" s="80"/>
      <c r="E719" s="80"/>
      <c r="F719" s="80"/>
      <c r="G719" s="80"/>
      <c r="H719" s="80"/>
      <c r="I719" s="80"/>
      <c r="K719"/>
      <c r="L719"/>
      <c r="M719"/>
    </row>
    <row r="720" spans="1:13" s="4" customFormat="1" ht="14.25">
      <c r="A720" s="80"/>
      <c r="B720" s="80"/>
      <c r="C720" s="80"/>
      <c r="D720" s="80"/>
      <c r="E720" s="80"/>
      <c r="F720" s="80"/>
      <c r="G720" s="80"/>
      <c r="H720" s="80"/>
      <c r="I720" s="80"/>
      <c r="K720"/>
      <c r="L720"/>
      <c r="M720"/>
    </row>
    <row r="721" spans="1:13" s="4" customFormat="1" ht="14.25">
      <c r="A721" s="80"/>
      <c r="B721" s="80"/>
      <c r="C721" s="80"/>
      <c r="D721" s="80"/>
      <c r="E721" s="80"/>
      <c r="F721" s="80"/>
      <c r="G721" s="80"/>
      <c r="H721" s="80"/>
      <c r="I721" s="80"/>
      <c r="K721"/>
      <c r="L721"/>
      <c r="M721"/>
    </row>
    <row r="722" spans="1:13" s="4" customFormat="1" ht="14.25">
      <c r="A722" s="80"/>
      <c r="B722" s="80"/>
      <c r="C722" s="80"/>
      <c r="D722" s="80"/>
      <c r="E722" s="80"/>
      <c r="F722" s="80"/>
      <c r="G722" s="80"/>
      <c r="H722" s="80"/>
      <c r="I722" s="80"/>
      <c r="K722"/>
      <c r="L722"/>
      <c r="M722"/>
    </row>
    <row r="723" spans="1:13" s="4" customFormat="1" ht="14.25">
      <c r="A723" s="80"/>
      <c r="B723" s="80"/>
      <c r="C723" s="80"/>
      <c r="D723" s="80"/>
      <c r="E723" s="80"/>
      <c r="F723" s="80"/>
      <c r="G723" s="80"/>
      <c r="H723" s="80"/>
      <c r="I723" s="80"/>
      <c r="K723"/>
      <c r="L723"/>
      <c r="M723"/>
    </row>
    <row r="724" spans="1:13" s="4" customFormat="1" ht="14.25">
      <c r="A724" s="80"/>
      <c r="B724" s="80"/>
      <c r="C724" s="80"/>
      <c r="D724" s="80"/>
      <c r="E724" s="80"/>
      <c r="F724" s="80"/>
      <c r="G724" s="80"/>
      <c r="H724" s="80"/>
      <c r="I724" s="80"/>
      <c r="K724"/>
      <c r="L724"/>
      <c r="M724"/>
    </row>
    <row r="725" spans="1:13" s="4" customFormat="1" ht="14.25">
      <c r="A725" s="80"/>
      <c r="B725" s="80"/>
      <c r="C725" s="80"/>
      <c r="D725" s="80"/>
      <c r="E725" s="80"/>
      <c r="F725" s="80"/>
      <c r="G725" s="80"/>
      <c r="H725" s="80"/>
      <c r="I725" s="80"/>
      <c r="K725"/>
      <c r="L725"/>
      <c r="M725"/>
    </row>
    <row r="726" spans="1:13" s="4" customFormat="1" ht="14.25">
      <c r="A726" s="80"/>
      <c r="B726" s="80"/>
      <c r="C726" s="80"/>
      <c r="D726" s="80"/>
      <c r="E726" s="80"/>
      <c r="F726" s="80"/>
      <c r="G726" s="80"/>
      <c r="H726" s="80"/>
      <c r="I726" s="80"/>
      <c r="K726"/>
      <c r="L726"/>
      <c r="M726"/>
    </row>
    <row r="727" spans="1:13" s="4" customFormat="1" ht="14.25">
      <c r="A727" s="80"/>
      <c r="B727" s="80"/>
      <c r="C727" s="80"/>
      <c r="D727" s="80"/>
      <c r="E727" s="80"/>
      <c r="F727" s="80"/>
      <c r="G727" s="80"/>
      <c r="H727" s="80"/>
      <c r="I727" s="80"/>
      <c r="K727"/>
      <c r="L727"/>
      <c r="M727"/>
    </row>
    <row r="728" spans="1:13" s="4" customFormat="1" ht="14.25">
      <c r="A728" s="80"/>
      <c r="B728" s="80"/>
      <c r="C728" s="80"/>
      <c r="D728" s="80"/>
      <c r="E728" s="80"/>
      <c r="F728" s="80"/>
      <c r="G728" s="80"/>
      <c r="H728" s="80"/>
      <c r="I728" s="80"/>
      <c r="K728"/>
      <c r="L728"/>
      <c r="M728"/>
    </row>
    <row r="729" spans="1:13" s="4" customFormat="1" ht="14.25">
      <c r="A729" s="80"/>
      <c r="B729" s="80"/>
      <c r="C729" s="80"/>
      <c r="D729" s="80"/>
      <c r="E729" s="80"/>
      <c r="F729" s="80"/>
      <c r="G729" s="80"/>
      <c r="H729" s="80"/>
      <c r="I729" s="80"/>
      <c r="K729"/>
      <c r="L729"/>
      <c r="M729"/>
    </row>
    <row r="730" spans="1:13" s="4" customFormat="1" ht="14.25">
      <c r="A730" s="80"/>
      <c r="B730" s="80"/>
      <c r="C730" s="80"/>
      <c r="D730" s="80"/>
      <c r="E730" s="80"/>
      <c r="F730" s="80"/>
      <c r="G730" s="80"/>
      <c r="H730" s="80"/>
      <c r="I730" s="80"/>
      <c r="K730"/>
      <c r="L730"/>
      <c r="M730"/>
    </row>
    <row r="731" spans="1:13" s="4" customFormat="1" ht="14.25">
      <c r="A731" s="80"/>
      <c r="B731" s="80"/>
      <c r="C731" s="80"/>
      <c r="D731" s="80"/>
      <c r="E731" s="80"/>
      <c r="F731" s="80"/>
      <c r="G731" s="80"/>
      <c r="H731" s="80"/>
      <c r="I731" s="80"/>
      <c r="K731"/>
      <c r="L731"/>
      <c r="M731"/>
    </row>
    <row r="732" spans="1:13" s="4" customFormat="1" ht="14.25">
      <c r="A732" s="80"/>
      <c r="B732" s="80"/>
      <c r="C732" s="80"/>
      <c r="D732" s="80"/>
      <c r="E732" s="80"/>
      <c r="F732" s="80"/>
      <c r="G732" s="80"/>
      <c r="H732" s="80"/>
      <c r="I732" s="80"/>
      <c r="K732"/>
      <c r="L732"/>
      <c r="M732"/>
    </row>
    <row r="733" spans="1:13" s="4" customFormat="1" ht="14.25">
      <c r="A733" s="80"/>
      <c r="B733" s="80"/>
      <c r="C733" s="80"/>
      <c r="D733" s="80"/>
      <c r="E733" s="80"/>
      <c r="F733" s="80"/>
      <c r="G733" s="80"/>
      <c r="H733" s="80"/>
      <c r="I733" s="80"/>
      <c r="K733"/>
      <c r="L733"/>
      <c r="M733"/>
    </row>
    <row r="734" spans="1:13" s="4" customFormat="1" ht="14.25">
      <c r="A734" s="80"/>
      <c r="B734" s="80"/>
      <c r="C734" s="80"/>
      <c r="D734" s="80"/>
      <c r="E734" s="80"/>
      <c r="F734" s="80"/>
      <c r="G734" s="80"/>
      <c r="H734" s="80"/>
      <c r="I734" s="80"/>
      <c r="K734"/>
      <c r="L734"/>
      <c r="M734"/>
    </row>
    <row r="735" spans="1:13" s="4" customFormat="1" ht="14.25">
      <c r="A735" s="80"/>
      <c r="B735" s="80"/>
      <c r="C735" s="80"/>
      <c r="D735" s="80"/>
      <c r="E735" s="80"/>
      <c r="F735" s="80"/>
      <c r="G735" s="80"/>
      <c r="H735" s="80"/>
      <c r="I735" s="80"/>
      <c r="K735"/>
      <c r="L735"/>
      <c r="M735"/>
    </row>
    <row r="736" spans="1:13" s="4" customFormat="1" ht="14.25">
      <c r="A736" s="80"/>
      <c r="B736" s="80"/>
      <c r="C736" s="80"/>
      <c r="D736" s="80"/>
      <c r="E736" s="80"/>
      <c r="F736" s="80"/>
      <c r="G736" s="80"/>
      <c r="H736" s="80"/>
      <c r="I736" s="80"/>
      <c r="K736"/>
      <c r="L736"/>
      <c r="M736"/>
    </row>
    <row r="737" spans="1:13" s="4" customFormat="1" ht="14.25">
      <c r="A737" s="80"/>
      <c r="B737" s="80"/>
      <c r="C737" s="80"/>
      <c r="D737" s="80"/>
      <c r="E737" s="80"/>
      <c r="F737" s="80"/>
      <c r="G737" s="80"/>
      <c r="H737" s="80"/>
      <c r="I737" s="80"/>
      <c r="K737"/>
      <c r="L737"/>
      <c r="M737"/>
    </row>
    <row r="738" spans="1:13" s="4" customFormat="1" ht="14.25">
      <c r="A738" s="80"/>
      <c r="B738" s="80"/>
      <c r="C738" s="80"/>
      <c r="D738" s="80"/>
      <c r="E738" s="80"/>
      <c r="F738" s="80"/>
      <c r="G738" s="80"/>
      <c r="H738" s="80"/>
      <c r="I738" s="80"/>
      <c r="K738"/>
      <c r="L738"/>
      <c r="M738"/>
    </row>
    <row r="739" spans="1:13" s="4" customFormat="1" ht="14.25">
      <c r="A739" s="80"/>
      <c r="B739" s="80"/>
      <c r="C739" s="80"/>
      <c r="D739" s="80"/>
      <c r="E739" s="80"/>
      <c r="F739" s="80"/>
      <c r="G739" s="80"/>
      <c r="H739" s="80"/>
      <c r="I739" s="80"/>
      <c r="K739"/>
      <c r="L739"/>
      <c r="M739"/>
    </row>
    <row r="740" spans="1:13" s="4" customFormat="1" ht="14.25">
      <c r="A740" s="80"/>
      <c r="B740" s="80"/>
      <c r="C740" s="80"/>
      <c r="D740" s="80"/>
      <c r="E740" s="80"/>
      <c r="F740" s="80"/>
      <c r="G740" s="80"/>
      <c r="H740" s="80"/>
      <c r="I740" s="80"/>
      <c r="K740"/>
      <c r="L740"/>
      <c r="M740"/>
    </row>
    <row r="741" spans="1:13" s="4" customFormat="1" ht="14.25">
      <c r="A741" s="80"/>
      <c r="B741" s="80"/>
      <c r="C741" s="80"/>
      <c r="D741" s="80"/>
      <c r="E741" s="80"/>
      <c r="F741" s="80"/>
      <c r="G741" s="80"/>
      <c r="H741" s="80"/>
      <c r="I741" s="80"/>
      <c r="K741"/>
      <c r="L741"/>
      <c r="M741"/>
    </row>
    <row r="742" spans="1:13" s="4" customFormat="1" ht="14.25">
      <c r="A742" s="80"/>
      <c r="B742" s="80"/>
      <c r="C742" s="80"/>
      <c r="D742" s="80"/>
      <c r="E742" s="80"/>
      <c r="F742" s="80"/>
      <c r="G742" s="80"/>
      <c r="H742" s="80"/>
      <c r="I742" s="80"/>
      <c r="K742"/>
      <c r="L742"/>
      <c r="M742"/>
    </row>
    <row r="743" spans="1:13" s="4" customFormat="1" ht="14.25">
      <c r="A743" s="80"/>
      <c r="B743" s="80"/>
      <c r="C743" s="80"/>
      <c r="D743" s="80"/>
      <c r="E743" s="80"/>
      <c r="F743" s="80"/>
      <c r="G743" s="80"/>
      <c r="H743" s="80"/>
      <c r="I743" s="80"/>
      <c r="K743"/>
      <c r="L743"/>
      <c r="M743"/>
    </row>
    <row r="744" spans="1:13" s="4" customFormat="1" ht="14.25">
      <c r="A744" s="80"/>
      <c r="B744" s="80"/>
      <c r="C744" s="80"/>
      <c r="D744" s="80"/>
      <c r="E744" s="80"/>
      <c r="F744" s="80"/>
      <c r="G744" s="80"/>
      <c r="H744" s="80"/>
      <c r="I744" s="80"/>
      <c r="K744"/>
      <c r="L744"/>
      <c r="M744"/>
    </row>
    <row r="745" spans="1:13" s="4" customFormat="1" ht="14.25">
      <c r="A745" s="80"/>
      <c r="B745" s="80"/>
      <c r="C745" s="80"/>
      <c r="D745" s="80"/>
      <c r="E745" s="80"/>
      <c r="F745" s="80"/>
      <c r="G745" s="80"/>
      <c r="H745" s="80"/>
      <c r="I745" s="80"/>
      <c r="K745"/>
      <c r="L745"/>
      <c r="M745"/>
    </row>
    <row r="746" spans="1:13" s="4" customFormat="1" ht="14.25">
      <c r="A746" s="80"/>
      <c r="B746" s="80"/>
      <c r="C746" s="80"/>
      <c r="D746" s="80"/>
      <c r="E746" s="80"/>
      <c r="F746" s="80"/>
      <c r="G746" s="80"/>
      <c r="H746" s="80"/>
      <c r="I746" s="80"/>
      <c r="K746"/>
      <c r="L746"/>
      <c r="M746"/>
    </row>
    <row r="747" spans="1:13" s="4" customFormat="1" ht="14.25">
      <c r="A747" s="80"/>
      <c r="B747" s="80"/>
      <c r="C747" s="80"/>
      <c r="D747" s="80"/>
      <c r="E747" s="80"/>
      <c r="F747" s="80"/>
      <c r="G747" s="80"/>
      <c r="H747" s="80"/>
      <c r="I747" s="80"/>
      <c r="K747"/>
      <c r="L747"/>
      <c r="M747"/>
    </row>
    <row r="748" spans="1:13" s="4" customFormat="1" ht="14.25">
      <c r="A748" s="80"/>
      <c r="B748" s="80"/>
      <c r="C748" s="80"/>
      <c r="D748" s="80"/>
      <c r="E748" s="80"/>
      <c r="F748" s="80"/>
      <c r="G748" s="80"/>
      <c r="H748" s="80"/>
      <c r="I748" s="80"/>
      <c r="K748"/>
      <c r="L748"/>
      <c r="M748"/>
    </row>
    <row r="749" spans="1:13" s="4" customFormat="1" ht="14.25">
      <c r="A749" s="80"/>
      <c r="B749" s="80"/>
      <c r="C749" s="80"/>
      <c r="D749" s="80"/>
      <c r="E749" s="80"/>
      <c r="F749" s="80"/>
      <c r="G749" s="80"/>
      <c r="H749" s="80"/>
      <c r="I749" s="80"/>
      <c r="K749"/>
      <c r="L749"/>
      <c r="M749"/>
    </row>
    <row r="750" spans="1:13" s="4" customFormat="1" ht="14.25">
      <c r="A750" s="80"/>
      <c r="B750" s="80"/>
      <c r="C750" s="80"/>
      <c r="D750" s="80"/>
      <c r="E750" s="80"/>
      <c r="F750" s="80"/>
      <c r="G750" s="80"/>
      <c r="H750" s="80"/>
      <c r="I750" s="80"/>
      <c r="K750"/>
      <c r="L750"/>
      <c r="M750"/>
    </row>
    <row r="751" spans="1:13" s="4" customFormat="1" ht="14.25">
      <c r="A751" s="80"/>
      <c r="B751" s="80"/>
      <c r="C751" s="80"/>
      <c r="D751" s="80"/>
      <c r="E751" s="80"/>
      <c r="F751" s="80"/>
      <c r="G751" s="80"/>
      <c r="H751" s="80"/>
      <c r="I751" s="80"/>
      <c r="K751"/>
      <c r="L751"/>
      <c r="M751"/>
    </row>
    <row r="752" spans="1:13" s="4" customFormat="1" ht="14.25">
      <c r="A752" s="80"/>
      <c r="B752" s="80"/>
      <c r="C752" s="80"/>
      <c r="D752" s="80"/>
      <c r="E752" s="80"/>
      <c r="F752" s="80"/>
      <c r="G752" s="80"/>
      <c r="H752" s="80"/>
      <c r="I752" s="80"/>
      <c r="K752"/>
      <c r="L752"/>
      <c r="M752"/>
    </row>
    <row r="753" spans="1:13" s="4" customFormat="1" ht="14.25">
      <c r="A753" s="80"/>
      <c r="B753" s="80"/>
      <c r="C753" s="80"/>
      <c r="D753" s="80"/>
      <c r="E753" s="80"/>
      <c r="F753" s="80"/>
      <c r="G753" s="80"/>
      <c r="H753" s="80"/>
      <c r="I753" s="80"/>
      <c r="K753"/>
      <c r="L753"/>
      <c r="M753"/>
    </row>
    <row r="754" spans="1:13" s="4" customFormat="1" ht="14.25">
      <c r="A754" s="80"/>
      <c r="B754" s="80"/>
      <c r="C754" s="80"/>
      <c r="D754" s="80"/>
      <c r="E754" s="80"/>
      <c r="F754" s="80"/>
      <c r="G754" s="80"/>
      <c r="H754" s="80"/>
      <c r="I754" s="80"/>
      <c r="K754"/>
      <c r="L754"/>
      <c r="M754"/>
    </row>
    <row r="755" spans="1:13" s="4" customFormat="1" ht="14.25">
      <c r="A755" s="80"/>
      <c r="B755" s="80"/>
      <c r="C755" s="80"/>
      <c r="D755" s="80"/>
      <c r="E755" s="80"/>
      <c r="F755" s="80"/>
      <c r="G755" s="80"/>
      <c r="H755" s="80"/>
      <c r="I755" s="80"/>
      <c r="K755"/>
      <c r="L755"/>
      <c r="M755"/>
    </row>
    <row r="756" spans="1:13" s="4" customFormat="1" ht="14.25">
      <c r="A756" s="80"/>
      <c r="B756" s="80"/>
      <c r="C756" s="80"/>
      <c r="D756" s="80"/>
      <c r="E756" s="80"/>
      <c r="F756" s="80"/>
      <c r="G756" s="80"/>
      <c r="H756" s="80"/>
      <c r="I756" s="80"/>
      <c r="K756"/>
      <c r="L756"/>
      <c r="M756"/>
    </row>
    <row r="757" spans="1:13" s="4" customFormat="1" ht="14.25">
      <c r="A757" s="80"/>
      <c r="B757" s="80"/>
      <c r="C757" s="80"/>
      <c r="D757" s="80"/>
      <c r="E757" s="80"/>
      <c r="F757" s="80"/>
      <c r="G757" s="80"/>
      <c r="H757" s="80"/>
      <c r="I757" s="80"/>
      <c r="K757"/>
      <c r="L757"/>
      <c r="M757"/>
    </row>
    <row r="758" spans="1:13" s="4" customFormat="1" ht="14.25">
      <c r="A758" s="80"/>
      <c r="B758" s="80"/>
      <c r="C758" s="80"/>
      <c r="D758" s="80"/>
      <c r="E758" s="80"/>
      <c r="F758" s="80"/>
      <c r="G758" s="80"/>
      <c r="H758" s="80"/>
      <c r="I758" s="80"/>
      <c r="K758"/>
      <c r="L758"/>
      <c r="M758"/>
    </row>
    <row r="759" spans="1:13" s="4" customFormat="1" ht="14.25">
      <c r="A759" s="80"/>
      <c r="B759" s="80"/>
      <c r="C759" s="80"/>
      <c r="D759" s="80"/>
      <c r="E759" s="80"/>
      <c r="F759" s="80"/>
      <c r="G759" s="80"/>
      <c r="H759" s="80"/>
      <c r="I759" s="80"/>
      <c r="K759"/>
      <c r="L759"/>
      <c r="M759"/>
    </row>
    <row r="760" spans="1:13" s="4" customFormat="1" ht="14.25">
      <c r="A760" s="80"/>
      <c r="B760" s="80"/>
      <c r="C760" s="80"/>
      <c r="D760" s="80"/>
      <c r="E760" s="80"/>
      <c r="F760" s="80"/>
      <c r="G760" s="80"/>
      <c r="H760" s="80"/>
      <c r="I760" s="80"/>
      <c r="K760"/>
      <c r="L760"/>
      <c r="M760"/>
    </row>
    <row r="761" spans="1:13" s="4" customFormat="1" ht="14.25">
      <c r="A761" s="80"/>
      <c r="B761" s="80"/>
      <c r="C761" s="80"/>
      <c r="D761" s="80"/>
      <c r="E761" s="80"/>
      <c r="F761" s="80"/>
      <c r="G761" s="80"/>
      <c r="H761" s="80"/>
      <c r="I761" s="80"/>
      <c r="K761"/>
      <c r="L761"/>
      <c r="M761"/>
    </row>
    <row r="762" spans="1:13" s="4" customFormat="1" ht="14.25">
      <c r="A762" s="80"/>
      <c r="B762" s="80"/>
      <c r="C762" s="80"/>
      <c r="D762" s="80"/>
      <c r="E762" s="80"/>
      <c r="F762" s="80"/>
      <c r="G762" s="80"/>
      <c r="H762" s="80"/>
      <c r="I762" s="80"/>
      <c r="K762"/>
      <c r="L762"/>
      <c r="M762"/>
    </row>
    <row r="763" spans="1:13" s="4" customFormat="1" ht="14.25">
      <c r="A763" s="80"/>
      <c r="B763" s="80"/>
      <c r="C763" s="80"/>
      <c r="D763" s="80"/>
      <c r="E763" s="80"/>
      <c r="F763" s="80"/>
      <c r="G763" s="80"/>
      <c r="H763" s="80"/>
      <c r="I763" s="80"/>
      <c r="K763"/>
      <c r="L763"/>
      <c r="M763"/>
    </row>
    <row r="764" spans="1:13" s="4" customFormat="1" ht="14.25">
      <c r="A764" s="80"/>
      <c r="B764" s="80"/>
      <c r="C764" s="80"/>
      <c r="D764" s="80"/>
      <c r="E764" s="80"/>
      <c r="F764" s="80"/>
      <c r="G764" s="80"/>
      <c r="H764" s="80"/>
      <c r="I764" s="80"/>
      <c r="K764"/>
      <c r="L764"/>
      <c r="M764"/>
    </row>
    <row r="765" spans="1:13" s="4" customFormat="1" ht="14.25">
      <c r="A765" s="80"/>
      <c r="B765" s="80"/>
      <c r="C765" s="80"/>
      <c r="D765" s="80"/>
      <c r="E765" s="80"/>
      <c r="F765" s="80"/>
      <c r="G765" s="80"/>
      <c r="H765" s="80"/>
      <c r="I765" s="80"/>
      <c r="K765"/>
      <c r="L765"/>
      <c r="M765"/>
    </row>
    <row r="766" spans="1:13" s="4" customFormat="1" ht="14.25">
      <c r="A766" s="80"/>
      <c r="B766" s="80"/>
      <c r="C766" s="80"/>
      <c r="D766" s="80"/>
      <c r="E766" s="80"/>
      <c r="F766" s="80"/>
      <c r="G766" s="80"/>
      <c r="H766" s="80"/>
      <c r="I766" s="80"/>
      <c r="K766"/>
      <c r="L766"/>
      <c r="M766"/>
    </row>
    <row r="767" spans="1:13" s="4" customFormat="1" ht="14.25">
      <c r="A767" s="80"/>
      <c r="B767" s="80"/>
      <c r="C767" s="80"/>
      <c r="D767" s="80"/>
      <c r="E767" s="80"/>
      <c r="F767" s="80"/>
      <c r="G767" s="80"/>
      <c r="H767" s="80"/>
      <c r="I767" s="80"/>
      <c r="K767"/>
      <c r="L767"/>
      <c r="M767"/>
    </row>
    <row r="768" spans="1:13" s="4" customFormat="1" ht="14.25">
      <c r="A768" s="80"/>
      <c r="B768" s="80"/>
      <c r="C768" s="80"/>
      <c r="D768" s="80"/>
      <c r="E768" s="80"/>
      <c r="F768" s="80"/>
      <c r="G768" s="80"/>
      <c r="H768" s="80"/>
      <c r="I768" s="80"/>
      <c r="K768"/>
      <c r="L768"/>
      <c r="M768"/>
    </row>
    <row r="769" spans="1:13" s="4" customFormat="1" ht="14.25">
      <c r="A769" s="80"/>
      <c r="B769" s="80"/>
      <c r="C769" s="80"/>
      <c r="D769" s="80"/>
      <c r="E769" s="80"/>
      <c r="F769" s="80"/>
      <c r="G769" s="80"/>
      <c r="H769" s="80"/>
      <c r="I769" s="80"/>
      <c r="K769"/>
      <c r="L769"/>
      <c r="M769"/>
    </row>
    <row r="770" spans="1:13" s="4" customFormat="1" ht="14.25">
      <c r="A770" s="80"/>
      <c r="B770" s="80"/>
      <c r="C770" s="80"/>
      <c r="D770" s="80"/>
      <c r="E770" s="80"/>
      <c r="F770" s="80"/>
      <c r="G770" s="80"/>
      <c r="H770" s="80"/>
      <c r="I770" s="80"/>
      <c r="K770"/>
      <c r="L770"/>
      <c r="M770"/>
    </row>
    <row r="771" spans="1:13" s="4" customFormat="1" ht="14.25">
      <c r="A771" s="80"/>
      <c r="B771" s="80"/>
      <c r="C771" s="80"/>
      <c r="D771" s="80"/>
      <c r="E771" s="80"/>
      <c r="F771" s="80"/>
      <c r="G771" s="80"/>
      <c r="H771" s="80"/>
      <c r="I771" s="80"/>
      <c r="K771"/>
      <c r="L771"/>
      <c r="M771"/>
    </row>
    <row r="772" spans="1:13" s="4" customFormat="1" ht="14.25">
      <c r="A772" s="80"/>
      <c r="B772" s="80"/>
      <c r="C772" s="80"/>
      <c r="D772" s="80"/>
      <c r="E772" s="80"/>
      <c r="F772" s="80"/>
      <c r="G772" s="80"/>
      <c r="H772" s="80"/>
      <c r="I772" s="80"/>
      <c r="K772"/>
      <c r="L772"/>
      <c r="M772"/>
    </row>
    <row r="773" spans="1:13" s="4" customFormat="1" ht="14.25">
      <c r="A773" s="80"/>
      <c r="B773" s="80"/>
      <c r="C773" s="80"/>
      <c r="D773" s="80"/>
      <c r="E773" s="80"/>
      <c r="F773" s="80"/>
      <c r="G773" s="80"/>
      <c r="H773" s="80"/>
      <c r="I773" s="80"/>
      <c r="K773"/>
      <c r="L773"/>
      <c r="M773"/>
    </row>
    <row r="774" spans="1:13" s="4" customFormat="1" ht="14.25">
      <c r="A774" s="80"/>
      <c r="B774" s="80"/>
      <c r="C774" s="80"/>
      <c r="D774" s="80"/>
      <c r="E774" s="80"/>
      <c r="F774" s="80"/>
      <c r="G774" s="80"/>
      <c r="H774" s="80"/>
      <c r="I774" s="80"/>
      <c r="K774"/>
      <c r="L774"/>
      <c r="M774"/>
    </row>
    <row r="775" spans="1:13" s="4" customFormat="1" ht="14.25">
      <c r="A775" s="80"/>
      <c r="B775" s="80"/>
      <c r="C775" s="80"/>
      <c r="D775" s="80"/>
      <c r="E775" s="80"/>
      <c r="F775" s="80"/>
      <c r="G775" s="80"/>
      <c r="H775" s="80"/>
      <c r="I775" s="80"/>
      <c r="K775"/>
      <c r="L775"/>
      <c r="M775"/>
    </row>
    <row r="776" spans="1:13" s="4" customFormat="1" ht="14.25">
      <c r="A776" s="80"/>
      <c r="B776" s="80"/>
      <c r="C776" s="80"/>
      <c r="D776" s="80"/>
      <c r="E776" s="80"/>
      <c r="F776" s="80"/>
      <c r="G776" s="80"/>
      <c r="H776" s="80"/>
      <c r="I776" s="80"/>
      <c r="K776"/>
      <c r="L776"/>
      <c r="M776"/>
    </row>
    <row r="777" spans="1:13" s="4" customFormat="1" ht="14.25">
      <c r="A777" s="80"/>
      <c r="B777" s="80"/>
      <c r="C777" s="80"/>
      <c r="D777" s="80"/>
      <c r="E777" s="80"/>
      <c r="F777" s="80"/>
      <c r="G777" s="80"/>
      <c r="H777" s="80"/>
      <c r="I777" s="80"/>
      <c r="K777"/>
      <c r="L777"/>
      <c r="M777"/>
    </row>
    <row r="778" spans="1:13" s="4" customFormat="1" ht="14.25">
      <c r="A778" s="80"/>
      <c r="B778" s="80"/>
      <c r="C778" s="80"/>
      <c r="D778" s="80"/>
      <c r="E778" s="80"/>
      <c r="F778" s="80"/>
      <c r="G778" s="80"/>
      <c r="H778" s="80"/>
      <c r="I778" s="80"/>
      <c r="K778"/>
      <c r="L778"/>
      <c r="M778"/>
    </row>
    <row r="779" spans="1:13" s="4" customFormat="1" ht="14.25">
      <c r="A779" s="80"/>
      <c r="B779" s="80"/>
      <c r="C779" s="80"/>
      <c r="D779" s="80"/>
      <c r="E779" s="80"/>
      <c r="F779" s="80"/>
      <c r="G779" s="80"/>
      <c r="H779" s="80"/>
      <c r="I779" s="80"/>
      <c r="K779"/>
      <c r="L779"/>
      <c r="M779"/>
    </row>
    <row r="780" spans="1:13" s="4" customFormat="1" ht="14.25">
      <c r="A780" s="80"/>
      <c r="B780" s="80"/>
      <c r="C780" s="80"/>
      <c r="D780" s="80"/>
      <c r="E780" s="80"/>
      <c r="F780" s="80"/>
      <c r="G780" s="80"/>
      <c r="H780" s="80"/>
      <c r="I780" s="80"/>
      <c r="K780"/>
      <c r="L780"/>
      <c r="M780"/>
    </row>
    <row r="781" spans="1:13" s="4" customFormat="1" ht="14.25">
      <c r="A781" s="80"/>
      <c r="B781" s="80"/>
      <c r="C781" s="80"/>
      <c r="D781" s="80"/>
      <c r="E781" s="80"/>
      <c r="F781" s="80"/>
      <c r="G781" s="80"/>
      <c r="H781" s="80"/>
      <c r="I781" s="80"/>
      <c r="K781"/>
      <c r="L781"/>
      <c r="M781"/>
    </row>
    <row r="782" spans="1:13" s="4" customFormat="1" ht="14.25">
      <c r="A782" s="80"/>
      <c r="B782" s="80"/>
      <c r="C782" s="80"/>
      <c r="D782" s="80"/>
      <c r="E782" s="80"/>
      <c r="F782" s="80"/>
      <c r="G782" s="80"/>
      <c r="H782" s="80"/>
      <c r="I782" s="80"/>
      <c r="K782"/>
      <c r="L782"/>
      <c r="M782"/>
    </row>
    <row r="783" spans="1:13" s="4" customFormat="1" ht="14.25">
      <c r="A783" s="80"/>
      <c r="B783" s="80"/>
      <c r="C783" s="80"/>
      <c r="D783" s="80"/>
      <c r="E783" s="80"/>
      <c r="F783" s="80"/>
      <c r="G783" s="80"/>
      <c r="H783" s="80"/>
      <c r="I783" s="80"/>
      <c r="K783"/>
      <c r="L783"/>
      <c r="M783"/>
    </row>
    <row r="784" spans="1:13" s="4" customFormat="1" ht="14.25">
      <c r="A784" s="80"/>
      <c r="B784" s="80"/>
      <c r="C784" s="80"/>
      <c r="D784" s="80"/>
      <c r="E784" s="80"/>
      <c r="F784" s="80"/>
      <c r="G784" s="80"/>
      <c r="H784" s="80"/>
      <c r="I784" s="80"/>
      <c r="K784"/>
      <c r="L784"/>
      <c r="M784"/>
    </row>
    <row r="785" spans="1:13" s="4" customFormat="1" ht="14.25">
      <c r="A785" s="80"/>
      <c r="B785" s="80"/>
      <c r="C785" s="80"/>
      <c r="D785" s="80"/>
      <c r="E785" s="80"/>
      <c r="F785" s="80"/>
      <c r="G785" s="80"/>
      <c r="H785" s="80"/>
      <c r="I785" s="80"/>
      <c r="K785"/>
      <c r="L785"/>
      <c r="M785"/>
    </row>
    <row r="786" spans="1:13" s="4" customFormat="1" ht="14.25">
      <c r="A786" s="80"/>
      <c r="B786" s="80"/>
      <c r="C786" s="80"/>
      <c r="D786" s="80"/>
      <c r="E786" s="80"/>
      <c r="F786" s="80"/>
      <c r="G786" s="80"/>
      <c r="H786" s="80"/>
      <c r="I786" s="80"/>
      <c r="K786"/>
      <c r="L786"/>
      <c r="M786"/>
    </row>
    <row r="787" spans="1:13" s="4" customFormat="1" ht="14.25">
      <c r="A787" s="80"/>
      <c r="B787" s="80"/>
      <c r="C787" s="80"/>
      <c r="D787" s="80"/>
      <c r="E787" s="80"/>
      <c r="F787" s="80"/>
      <c r="G787" s="80"/>
      <c r="H787" s="80"/>
      <c r="I787" s="80"/>
      <c r="K787"/>
      <c r="L787"/>
      <c r="M787"/>
    </row>
    <row r="788" spans="1:13" s="4" customFormat="1" ht="14.25">
      <c r="A788" s="80"/>
      <c r="B788" s="80"/>
      <c r="C788" s="80"/>
      <c r="D788" s="80"/>
      <c r="E788" s="80"/>
      <c r="F788" s="80"/>
      <c r="G788" s="80"/>
      <c r="H788" s="80"/>
      <c r="I788" s="80"/>
      <c r="K788"/>
      <c r="L788"/>
      <c r="M788"/>
    </row>
    <row r="789" spans="1:13" s="4" customFormat="1" ht="14.25">
      <c r="A789" s="80"/>
      <c r="B789" s="80"/>
      <c r="C789" s="80"/>
      <c r="D789" s="80"/>
      <c r="E789" s="80"/>
      <c r="F789" s="80"/>
      <c r="G789" s="80"/>
      <c r="H789" s="80"/>
      <c r="I789" s="80"/>
      <c r="K789"/>
      <c r="L789"/>
      <c r="M789"/>
    </row>
    <row r="790" spans="1:13" s="4" customFormat="1" ht="14.25">
      <c r="A790" s="80"/>
      <c r="B790" s="80"/>
      <c r="C790" s="80"/>
      <c r="D790" s="80"/>
      <c r="E790" s="80"/>
      <c r="F790" s="80"/>
      <c r="G790" s="80"/>
      <c r="H790" s="80"/>
      <c r="I790" s="80"/>
      <c r="K790"/>
      <c r="L790"/>
      <c r="M790"/>
    </row>
    <row r="791" spans="1:13" s="4" customFormat="1" ht="14.25">
      <c r="A791" s="80"/>
      <c r="B791" s="80"/>
      <c r="C791" s="80"/>
      <c r="D791" s="80"/>
      <c r="E791" s="80"/>
      <c r="F791" s="80"/>
      <c r="G791" s="80"/>
      <c r="H791" s="80"/>
      <c r="I791" s="80"/>
      <c r="K791"/>
      <c r="L791"/>
      <c r="M791"/>
    </row>
    <row r="792" spans="1:13" s="4" customFormat="1" ht="14.25">
      <c r="A792" s="80"/>
      <c r="B792" s="80"/>
      <c r="C792" s="80"/>
      <c r="D792" s="80"/>
      <c r="E792" s="80"/>
      <c r="F792" s="80"/>
      <c r="G792" s="80"/>
      <c r="H792" s="80"/>
      <c r="I792" s="80"/>
      <c r="K792"/>
      <c r="L792"/>
      <c r="M792"/>
    </row>
    <row r="793" spans="1:13" s="4" customFormat="1" ht="14.25">
      <c r="A793" s="80"/>
      <c r="B793" s="80"/>
      <c r="C793" s="80"/>
      <c r="D793" s="80"/>
      <c r="E793" s="80"/>
      <c r="F793" s="80"/>
      <c r="G793" s="80"/>
      <c r="H793" s="80"/>
      <c r="I793" s="80"/>
      <c r="K793"/>
      <c r="L793"/>
      <c r="M793"/>
    </row>
    <row r="794" spans="1:13" s="4" customFormat="1" ht="14.25">
      <c r="A794" s="80"/>
      <c r="B794" s="80"/>
      <c r="C794" s="80"/>
      <c r="D794" s="80"/>
      <c r="E794" s="80"/>
      <c r="F794" s="80"/>
      <c r="G794" s="80"/>
      <c r="H794" s="80"/>
      <c r="I794" s="80"/>
      <c r="K794"/>
      <c r="L794"/>
      <c r="M794"/>
    </row>
    <row r="795" spans="1:13" s="4" customFormat="1" ht="14.25">
      <c r="A795" s="80"/>
      <c r="B795" s="80"/>
      <c r="C795" s="80"/>
      <c r="D795" s="80"/>
      <c r="E795" s="80"/>
      <c r="F795" s="80"/>
      <c r="G795" s="80"/>
      <c r="H795" s="80"/>
      <c r="I795" s="80"/>
      <c r="K795"/>
      <c r="L795"/>
      <c r="M795"/>
    </row>
    <row r="796" spans="1:13" s="4" customFormat="1" ht="14.25">
      <c r="A796" s="80"/>
      <c r="B796" s="80"/>
      <c r="C796" s="80"/>
      <c r="D796" s="80"/>
      <c r="E796" s="80"/>
      <c r="F796" s="80"/>
      <c r="G796" s="80"/>
      <c r="H796" s="80"/>
      <c r="I796" s="80"/>
      <c r="K796"/>
      <c r="L796"/>
      <c r="M796"/>
    </row>
    <row r="797" spans="1:13" s="4" customFormat="1" ht="14.25">
      <c r="A797" s="80"/>
      <c r="B797" s="80"/>
      <c r="C797" s="80"/>
      <c r="D797" s="80"/>
      <c r="E797" s="80"/>
      <c r="F797" s="80"/>
      <c r="G797" s="80"/>
      <c r="H797" s="80"/>
      <c r="I797" s="80"/>
      <c r="K797"/>
      <c r="L797"/>
      <c r="M797"/>
    </row>
    <row r="798" spans="1:13" s="4" customFormat="1" ht="14.25">
      <c r="A798" s="80"/>
      <c r="B798" s="80"/>
      <c r="C798" s="80"/>
      <c r="D798" s="80"/>
      <c r="E798" s="80"/>
      <c r="F798" s="80"/>
      <c r="G798" s="80"/>
      <c r="H798" s="80"/>
      <c r="I798" s="80"/>
      <c r="K798"/>
      <c r="L798"/>
      <c r="M798"/>
    </row>
    <row r="799" spans="1:13" s="4" customFormat="1" ht="14.25">
      <c r="A799" s="80"/>
      <c r="B799" s="80"/>
      <c r="C799" s="80"/>
      <c r="D799" s="80"/>
      <c r="E799" s="80"/>
      <c r="F799" s="80"/>
      <c r="G799" s="80"/>
      <c r="H799" s="80"/>
      <c r="I799" s="80"/>
      <c r="K799"/>
      <c r="L799"/>
      <c r="M799"/>
    </row>
    <row r="800" spans="1:13" s="4" customFormat="1" ht="14.25">
      <c r="A800" s="80"/>
      <c r="B800" s="80"/>
      <c r="C800" s="80"/>
      <c r="D800" s="80"/>
      <c r="E800" s="80"/>
      <c r="F800" s="80"/>
      <c r="G800" s="80"/>
      <c r="H800" s="80"/>
      <c r="I800" s="80"/>
      <c r="K800"/>
      <c r="L800"/>
      <c r="M800"/>
    </row>
    <row r="801" spans="1:13" s="4" customFormat="1" ht="14.25">
      <c r="A801" s="80"/>
      <c r="B801" s="80"/>
      <c r="C801" s="80"/>
      <c r="D801" s="80"/>
      <c r="E801" s="80"/>
      <c r="F801" s="80"/>
      <c r="G801" s="80"/>
      <c r="H801" s="80"/>
      <c r="I801" s="80"/>
      <c r="K801"/>
      <c r="L801"/>
      <c r="M801"/>
    </row>
    <row r="802" spans="1:13" s="4" customFormat="1" ht="14.25">
      <c r="A802" s="80"/>
      <c r="B802" s="80"/>
      <c r="C802" s="80"/>
      <c r="D802" s="80"/>
      <c r="E802" s="80"/>
      <c r="F802" s="80"/>
      <c r="G802" s="80"/>
      <c r="H802" s="80"/>
      <c r="I802" s="80"/>
      <c r="K802"/>
      <c r="L802"/>
      <c r="M802"/>
    </row>
    <row r="803" spans="1:13" s="4" customFormat="1" ht="14.25">
      <c r="A803" s="80"/>
      <c r="B803" s="80"/>
      <c r="C803" s="80"/>
      <c r="D803" s="80"/>
      <c r="E803" s="80"/>
      <c r="F803" s="80"/>
      <c r="G803" s="80"/>
      <c r="H803" s="80"/>
      <c r="I803" s="80"/>
      <c r="K803"/>
      <c r="L803"/>
      <c r="M803"/>
    </row>
    <row r="804" spans="1:13" s="4" customFormat="1" ht="14.25">
      <c r="A804" s="80"/>
      <c r="B804" s="80"/>
      <c r="C804" s="80"/>
      <c r="D804" s="80"/>
      <c r="E804" s="80"/>
      <c r="F804" s="80"/>
      <c r="G804" s="80"/>
      <c r="H804" s="80"/>
      <c r="I804" s="80"/>
      <c r="K804"/>
      <c r="L804"/>
      <c r="M804"/>
    </row>
    <row r="805" spans="1:13" s="4" customFormat="1" ht="14.25">
      <c r="A805" s="80"/>
      <c r="B805" s="80"/>
      <c r="C805" s="80"/>
      <c r="D805" s="80"/>
      <c r="E805" s="80"/>
      <c r="F805" s="80"/>
      <c r="G805" s="80"/>
      <c r="H805" s="80"/>
      <c r="I805" s="80"/>
      <c r="K805"/>
      <c r="L805"/>
      <c r="M805"/>
    </row>
    <row r="806" spans="1:13" s="4" customFormat="1" ht="14.25">
      <c r="A806" s="80"/>
      <c r="B806" s="80"/>
      <c r="C806" s="80"/>
      <c r="D806" s="80"/>
      <c r="E806" s="80"/>
      <c r="F806" s="80"/>
      <c r="G806" s="80"/>
      <c r="H806" s="80"/>
      <c r="I806" s="80"/>
      <c r="K806"/>
      <c r="L806"/>
      <c r="M806"/>
    </row>
    <row r="807" spans="1:13" s="4" customFormat="1" ht="14.25">
      <c r="A807" s="80"/>
      <c r="B807" s="80"/>
      <c r="C807" s="80"/>
      <c r="D807" s="80"/>
      <c r="E807" s="80"/>
      <c r="F807" s="80"/>
      <c r="G807" s="80"/>
      <c r="H807" s="80"/>
      <c r="I807" s="80"/>
      <c r="K807"/>
      <c r="L807"/>
      <c r="M807"/>
    </row>
    <row r="808" spans="1:13" s="4" customFormat="1" ht="14.25">
      <c r="A808" s="80"/>
      <c r="B808" s="80"/>
      <c r="C808" s="80"/>
      <c r="D808" s="80"/>
      <c r="E808" s="80"/>
      <c r="F808" s="80"/>
      <c r="G808" s="80"/>
      <c r="H808" s="80"/>
      <c r="I808" s="80"/>
      <c r="K808"/>
      <c r="L808"/>
      <c r="M808"/>
    </row>
    <row r="809" spans="1:13" s="4" customFormat="1" ht="14.25">
      <c r="A809" s="80"/>
      <c r="B809" s="80"/>
      <c r="C809" s="80"/>
      <c r="D809" s="80"/>
      <c r="E809" s="80"/>
      <c r="F809" s="80"/>
      <c r="G809" s="80"/>
      <c r="H809" s="80"/>
      <c r="I809" s="80"/>
      <c r="K809"/>
      <c r="L809"/>
      <c r="M809"/>
    </row>
    <row r="810" spans="1:13" s="4" customFormat="1" ht="14.25">
      <c r="A810" s="80"/>
      <c r="B810" s="80"/>
      <c r="C810" s="80"/>
      <c r="D810" s="80"/>
      <c r="E810" s="80"/>
      <c r="F810" s="80"/>
      <c r="G810" s="80"/>
      <c r="H810" s="80"/>
      <c r="I810" s="80"/>
      <c r="K810"/>
      <c r="L810"/>
      <c r="M810"/>
    </row>
    <row r="811" spans="1:13" s="4" customFormat="1" ht="14.25">
      <c r="A811" s="80"/>
      <c r="B811" s="80"/>
      <c r="C811" s="80"/>
      <c r="D811" s="80"/>
      <c r="E811" s="80"/>
      <c r="F811" s="80"/>
      <c r="G811" s="80"/>
      <c r="H811" s="80"/>
      <c r="I811" s="80"/>
      <c r="K811"/>
      <c r="L811"/>
      <c r="M811"/>
    </row>
    <row r="812" spans="1:13" s="4" customFormat="1" ht="14.25">
      <c r="A812" s="80"/>
      <c r="B812" s="80"/>
      <c r="C812" s="80"/>
      <c r="D812" s="80"/>
      <c r="E812" s="80"/>
      <c r="F812" s="80"/>
      <c r="G812" s="80"/>
      <c r="H812" s="80"/>
      <c r="I812" s="80"/>
      <c r="K812"/>
      <c r="L812"/>
      <c r="M812"/>
    </row>
    <row r="813" spans="1:13" s="4" customFormat="1" ht="14.25">
      <c r="A813" s="80"/>
      <c r="B813" s="80"/>
      <c r="C813" s="80"/>
      <c r="D813" s="80"/>
      <c r="E813" s="80"/>
      <c r="F813" s="80"/>
      <c r="G813" s="80"/>
      <c r="H813" s="80"/>
      <c r="I813" s="80"/>
      <c r="K813"/>
      <c r="L813"/>
      <c r="M813"/>
    </row>
    <row r="814" spans="1:13" s="4" customFormat="1" ht="14.25">
      <c r="A814" s="80"/>
      <c r="B814" s="80"/>
      <c r="C814" s="80"/>
      <c r="D814" s="80"/>
      <c r="E814" s="80"/>
      <c r="F814" s="80"/>
      <c r="G814" s="80"/>
      <c r="H814" s="80"/>
      <c r="I814" s="80"/>
      <c r="K814"/>
      <c r="L814"/>
      <c r="M814"/>
    </row>
    <row r="815" spans="1:13" s="4" customFormat="1" ht="14.25">
      <c r="A815" s="80"/>
      <c r="B815" s="80"/>
      <c r="C815" s="80"/>
      <c r="D815" s="80"/>
      <c r="E815" s="80"/>
      <c r="F815" s="80"/>
      <c r="G815" s="80"/>
      <c r="H815" s="80"/>
      <c r="I815" s="80"/>
      <c r="K815"/>
      <c r="L815"/>
      <c r="M815"/>
    </row>
    <row r="816" spans="1:13" s="4" customFormat="1" ht="14.25">
      <c r="A816" s="80"/>
      <c r="B816" s="80"/>
      <c r="C816" s="80"/>
      <c r="D816" s="80"/>
      <c r="E816" s="80"/>
      <c r="F816" s="80"/>
      <c r="G816" s="80"/>
      <c r="H816" s="80"/>
      <c r="I816" s="80"/>
      <c r="K816"/>
      <c r="L816"/>
      <c r="M816"/>
    </row>
    <row r="817" spans="1:13" s="4" customFormat="1" ht="14.25">
      <c r="A817" s="80"/>
      <c r="B817" s="80"/>
      <c r="C817" s="80"/>
      <c r="D817" s="80"/>
      <c r="E817" s="80"/>
      <c r="F817" s="80"/>
      <c r="G817" s="80"/>
      <c r="H817" s="80"/>
      <c r="I817" s="80"/>
      <c r="K817"/>
      <c r="L817"/>
      <c r="M817"/>
    </row>
    <row r="818" spans="1:13" s="4" customFormat="1" ht="14.25">
      <c r="A818" s="80"/>
      <c r="B818" s="80"/>
      <c r="C818" s="80"/>
      <c r="D818" s="80"/>
      <c r="E818" s="80"/>
      <c r="F818" s="80"/>
      <c r="G818" s="80"/>
      <c r="H818" s="80"/>
      <c r="I818" s="80"/>
      <c r="K818"/>
      <c r="L818"/>
      <c r="M818"/>
    </row>
    <row r="819" spans="1:13" s="4" customFormat="1" ht="14.25">
      <c r="A819" s="80"/>
      <c r="B819" s="80"/>
      <c r="C819" s="80"/>
      <c r="D819" s="80"/>
      <c r="E819" s="80"/>
      <c r="F819" s="80"/>
      <c r="G819" s="80"/>
      <c r="H819" s="80"/>
      <c r="I819" s="80"/>
      <c r="K819"/>
      <c r="L819"/>
      <c r="M819"/>
    </row>
    <row r="820" spans="1:13" s="4" customFormat="1" ht="14.25">
      <c r="A820" s="80"/>
      <c r="B820" s="80"/>
      <c r="C820" s="80"/>
      <c r="D820" s="80"/>
      <c r="E820" s="80"/>
      <c r="F820" s="80"/>
      <c r="G820" s="80"/>
      <c r="H820" s="80"/>
      <c r="I820" s="80"/>
      <c r="K820"/>
      <c r="L820"/>
      <c r="M820"/>
    </row>
    <row r="821" spans="1:13" s="4" customFormat="1" ht="14.25">
      <c r="A821" s="80"/>
      <c r="B821" s="80"/>
      <c r="C821" s="80"/>
      <c r="D821" s="80"/>
      <c r="E821" s="80"/>
      <c r="F821" s="80"/>
      <c r="G821" s="80"/>
      <c r="H821" s="80"/>
      <c r="I821" s="80"/>
      <c r="K821"/>
      <c r="L821"/>
      <c r="M821"/>
    </row>
    <row r="822" spans="1:13" s="4" customFormat="1" ht="14.25">
      <c r="A822" s="80"/>
      <c r="B822" s="80"/>
      <c r="C822" s="80"/>
      <c r="D822" s="80"/>
      <c r="E822" s="80"/>
      <c r="F822" s="80"/>
      <c r="G822" s="80"/>
      <c r="H822" s="80"/>
      <c r="I822" s="80"/>
      <c r="K822"/>
      <c r="L822"/>
      <c r="M822"/>
    </row>
    <row r="823" spans="1:13" s="4" customFormat="1" ht="14.25">
      <c r="A823" s="80"/>
      <c r="B823" s="80"/>
      <c r="C823" s="80"/>
      <c r="D823" s="80"/>
      <c r="E823" s="80"/>
      <c r="F823" s="80"/>
      <c r="G823" s="80"/>
      <c r="H823" s="80"/>
      <c r="I823" s="80"/>
      <c r="K823"/>
      <c r="L823"/>
      <c r="M823"/>
    </row>
    <row r="824" spans="1:13" s="4" customFormat="1" ht="14.25">
      <c r="A824" s="80"/>
      <c r="B824" s="80"/>
      <c r="C824" s="80"/>
      <c r="D824" s="80"/>
      <c r="E824" s="80"/>
      <c r="F824" s="80"/>
      <c r="G824" s="80"/>
      <c r="H824" s="80"/>
      <c r="I824" s="80"/>
      <c r="K824"/>
      <c r="L824"/>
      <c r="M824"/>
    </row>
    <row r="825" spans="1:13" s="4" customFormat="1" ht="14.25">
      <c r="A825" s="80"/>
      <c r="B825" s="80"/>
      <c r="C825" s="80"/>
      <c r="D825" s="80"/>
      <c r="E825" s="80"/>
      <c r="F825" s="80"/>
      <c r="G825" s="80"/>
      <c r="H825" s="80"/>
      <c r="I825" s="80"/>
      <c r="K825"/>
      <c r="L825"/>
      <c r="M825"/>
    </row>
    <row r="826" spans="1:13" s="4" customFormat="1" ht="14.25">
      <c r="A826" s="80"/>
      <c r="B826" s="80"/>
      <c r="C826" s="80"/>
      <c r="D826" s="80"/>
      <c r="E826" s="80"/>
      <c r="F826" s="80"/>
      <c r="G826" s="80"/>
      <c r="H826" s="80"/>
      <c r="I826" s="80"/>
      <c r="K826"/>
      <c r="L826"/>
      <c r="M826"/>
    </row>
    <row r="827" spans="1:13" s="4" customFormat="1" ht="14.25">
      <c r="A827" s="80"/>
      <c r="B827" s="80"/>
      <c r="C827" s="80"/>
      <c r="D827" s="80"/>
      <c r="E827" s="80"/>
      <c r="F827" s="80"/>
      <c r="G827" s="80"/>
      <c r="H827" s="80"/>
      <c r="I827" s="80"/>
      <c r="K827"/>
      <c r="L827"/>
      <c r="M827"/>
    </row>
    <row r="828" spans="1:13" s="4" customFormat="1" ht="14.25">
      <c r="A828" s="80"/>
      <c r="B828" s="80"/>
      <c r="C828" s="80"/>
      <c r="D828" s="80"/>
      <c r="E828" s="80"/>
      <c r="F828" s="80"/>
      <c r="G828" s="80"/>
      <c r="H828" s="80"/>
      <c r="I828" s="80"/>
      <c r="K828"/>
      <c r="L828"/>
      <c r="M828"/>
    </row>
    <row r="829" spans="1:13" s="4" customFormat="1" ht="14.25">
      <c r="A829" s="80"/>
      <c r="B829" s="80"/>
      <c r="C829" s="80"/>
      <c r="D829" s="80"/>
      <c r="E829" s="80"/>
      <c r="F829" s="80"/>
      <c r="G829" s="80"/>
      <c r="H829" s="80"/>
      <c r="I829" s="80"/>
      <c r="K829"/>
      <c r="L829"/>
      <c r="M829"/>
    </row>
    <row r="830" spans="1:13" s="4" customFormat="1" ht="14.25">
      <c r="A830" s="80"/>
      <c r="B830" s="80"/>
      <c r="C830" s="80"/>
      <c r="D830" s="80"/>
      <c r="E830" s="80"/>
      <c r="F830" s="80"/>
      <c r="G830" s="80"/>
      <c r="H830" s="80"/>
      <c r="I830" s="80"/>
      <c r="K830"/>
      <c r="L830"/>
      <c r="M830"/>
    </row>
    <row r="831" spans="1:13" s="4" customFormat="1" ht="14.25">
      <c r="A831" s="80"/>
      <c r="B831" s="80"/>
      <c r="C831" s="80"/>
      <c r="D831" s="80"/>
      <c r="E831" s="80"/>
      <c r="F831" s="80"/>
      <c r="G831" s="80"/>
      <c r="H831" s="80"/>
      <c r="I831" s="80"/>
      <c r="K831"/>
      <c r="L831"/>
      <c r="M831"/>
    </row>
    <row r="832" spans="1:13" s="4" customFormat="1" ht="14.25">
      <c r="A832" s="80"/>
      <c r="B832" s="80"/>
      <c r="C832" s="80"/>
      <c r="D832" s="80"/>
      <c r="E832" s="80"/>
      <c r="F832" s="80"/>
      <c r="G832" s="80"/>
      <c r="H832" s="80"/>
      <c r="I832" s="80"/>
      <c r="K832"/>
      <c r="L832"/>
      <c r="M832"/>
    </row>
    <row r="833" spans="1:13" s="4" customFormat="1" ht="14.25">
      <c r="A833" s="80"/>
      <c r="B833" s="80"/>
      <c r="C833" s="80"/>
      <c r="D833" s="80"/>
      <c r="E833" s="80"/>
      <c r="F833" s="80"/>
      <c r="G833" s="80"/>
      <c r="H833" s="80"/>
      <c r="I833" s="80"/>
      <c r="K833"/>
      <c r="L833"/>
      <c r="M833"/>
    </row>
    <row r="834" spans="1:13" s="4" customFormat="1" ht="14.25">
      <c r="A834" s="80"/>
      <c r="B834" s="80"/>
      <c r="C834" s="80"/>
      <c r="D834" s="80"/>
      <c r="E834" s="80"/>
      <c r="F834" s="80"/>
      <c r="G834" s="80"/>
      <c r="H834" s="80"/>
      <c r="I834" s="80"/>
      <c r="K834"/>
      <c r="L834"/>
      <c r="M834"/>
    </row>
    <row r="835" spans="1:13" s="4" customFormat="1" ht="14.25">
      <c r="A835" s="80"/>
      <c r="B835" s="80"/>
      <c r="C835" s="80"/>
      <c r="D835" s="80"/>
      <c r="E835" s="80"/>
      <c r="F835" s="80"/>
      <c r="G835" s="80"/>
      <c r="H835" s="80"/>
      <c r="I835" s="80"/>
      <c r="K835"/>
      <c r="L835"/>
      <c r="M835"/>
    </row>
    <row r="836" spans="1:13" s="4" customFormat="1" ht="14.25">
      <c r="A836" s="80"/>
      <c r="B836" s="80"/>
      <c r="C836" s="80"/>
      <c r="D836" s="80"/>
      <c r="E836" s="80"/>
      <c r="F836" s="80"/>
      <c r="G836" s="80"/>
      <c r="H836" s="80"/>
      <c r="I836" s="80"/>
      <c r="K836"/>
      <c r="L836"/>
      <c r="M836"/>
    </row>
    <row r="837" spans="1:13" s="4" customFormat="1" ht="14.25">
      <c r="A837" s="80"/>
      <c r="B837" s="80"/>
      <c r="C837" s="80"/>
      <c r="D837" s="80"/>
      <c r="E837" s="80"/>
      <c r="F837" s="80"/>
      <c r="G837" s="80"/>
      <c r="H837" s="80"/>
      <c r="I837" s="80"/>
      <c r="K837"/>
      <c r="L837"/>
      <c r="M837"/>
    </row>
    <row r="838" spans="1:13" s="4" customFormat="1" ht="14.25">
      <c r="A838" s="80"/>
      <c r="B838" s="80"/>
      <c r="C838" s="80"/>
      <c r="D838" s="80"/>
      <c r="E838" s="80"/>
      <c r="F838" s="80"/>
      <c r="G838" s="80"/>
      <c r="H838" s="80"/>
      <c r="I838" s="80"/>
      <c r="K838"/>
      <c r="L838"/>
      <c r="M838"/>
    </row>
    <row r="839" spans="1:13" s="4" customFormat="1" ht="14.25">
      <c r="A839" s="80"/>
      <c r="B839" s="80"/>
      <c r="C839" s="80"/>
      <c r="D839" s="80"/>
      <c r="E839" s="80"/>
      <c r="F839" s="80"/>
      <c r="G839" s="80"/>
      <c r="H839" s="80"/>
      <c r="I839" s="80"/>
      <c r="K839"/>
      <c r="L839"/>
      <c r="M839"/>
    </row>
    <row r="840" spans="1:13" s="4" customFormat="1" ht="14.25">
      <c r="A840" s="80"/>
      <c r="B840" s="80"/>
      <c r="C840" s="80"/>
      <c r="D840" s="80"/>
      <c r="E840" s="80"/>
      <c r="F840" s="80"/>
      <c r="G840" s="80"/>
      <c r="H840" s="80"/>
      <c r="I840" s="80"/>
      <c r="K840"/>
      <c r="L840"/>
      <c r="M840"/>
    </row>
    <row r="841" spans="1:13" s="4" customFormat="1" ht="14.25">
      <c r="A841" s="80"/>
      <c r="B841" s="80"/>
      <c r="C841" s="80"/>
      <c r="D841" s="80"/>
      <c r="E841" s="80"/>
      <c r="F841" s="80"/>
      <c r="G841" s="80"/>
      <c r="H841" s="80"/>
      <c r="I841" s="80"/>
      <c r="K841"/>
      <c r="L841"/>
      <c r="M841"/>
    </row>
    <row r="842" spans="1:13" s="4" customFormat="1" ht="14.25">
      <c r="A842" s="80"/>
      <c r="B842" s="80"/>
      <c r="C842" s="80"/>
      <c r="D842" s="80"/>
      <c r="E842" s="80"/>
      <c r="F842" s="80"/>
      <c r="G842" s="80"/>
      <c r="H842" s="80"/>
      <c r="I842" s="80"/>
      <c r="K842"/>
      <c r="L842"/>
      <c r="M842"/>
    </row>
    <row r="843" spans="1:13" s="4" customFormat="1" ht="14.25">
      <c r="A843" s="80"/>
      <c r="B843" s="80"/>
      <c r="C843" s="80"/>
      <c r="D843" s="80"/>
      <c r="E843" s="80"/>
      <c r="F843" s="80"/>
      <c r="G843" s="80"/>
      <c r="H843" s="80"/>
      <c r="I843" s="80"/>
      <c r="K843"/>
      <c r="L843"/>
      <c r="M843"/>
    </row>
    <row r="844" spans="1:13" s="4" customFormat="1" ht="14.25">
      <c r="A844" s="80"/>
      <c r="B844" s="80"/>
      <c r="C844" s="80"/>
      <c r="D844" s="80"/>
      <c r="E844" s="80"/>
      <c r="F844" s="80"/>
      <c r="G844" s="80"/>
      <c r="H844" s="80"/>
      <c r="I844" s="80"/>
      <c r="K844"/>
      <c r="L844"/>
      <c r="M844"/>
    </row>
    <row r="845" spans="1:13" s="4" customFormat="1" ht="14.25">
      <c r="A845" s="80"/>
      <c r="B845" s="80"/>
      <c r="C845" s="80"/>
      <c r="D845" s="80"/>
      <c r="E845" s="80"/>
      <c r="F845" s="80"/>
      <c r="G845" s="80"/>
      <c r="H845" s="80"/>
      <c r="I845" s="80"/>
      <c r="K845"/>
      <c r="L845"/>
      <c r="M845"/>
    </row>
    <row r="846" spans="1:13" s="4" customFormat="1" ht="14.25">
      <c r="A846" s="80"/>
      <c r="B846" s="80"/>
      <c r="C846" s="80"/>
      <c r="D846" s="80"/>
      <c r="E846" s="80"/>
      <c r="F846" s="80"/>
      <c r="G846" s="80"/>
      <c r="H846" s="80"/>
      <c r="I846" s="80"/>
      <c r="K846"/>
      <c r="L846"/>
      <c r="M846"/>
    </row>
    <row r="847" spans="1:13" s="4" customFormat="1" ht="14.25">
      <c r="A847" s="80"/>
      <c r="B847" s="80"/>
      <c r="C847" s="80"/>
      <c r="D847" s="80"/>
      <c r="E847" s="80"/>
      <c r="F847" s="80"/>
      <c r="G847" s="80"/>
      <c r="H847" s="80"/>
      <c r="I847" s="80"/>
      <c r="K847"/>
      <c r="L847"/>
      <c r="M847"/>
    </row>
    <row r="848" spans="1:13" s="4" customFormat="1" ht="14.25">
      <c r="A848" s="80"/>
      <c r="B848" s="80"/>
      <c r="C848" s="80"/>
      <c r="D848" s="80"/>
      <c r="E848" s="80"/>
      <c r="F848" s="80"/>
      <c r="G848" s="80"/>
      <c r="H848" s="80"/>
      <c r="I848" s="80"/>
      <c r="K848"/>
      <c r="L848"/>
      <c r="M848"/>
    </row>
    <row r="849" spans="1:13" s="4" customFormat="1" ht="14.25">
      <c r="A849" s="80"/>
      <c r="B849" s="80"/>
      <c r="C849" s="80"/>
      <c r="D849" s="80"/>
      <c r="E849" s="80"/>
      <c r="F849" s="80"/>
      <c r="G849" s="80"/>
      <c r="H849" s="80"/>
      <c r="I849" s="80"/>
      <c r="K849"/>
      <c r="L849"/>
      <c r="M849"/>
    </row>
    <row r="850" spans="1:13" s="4" customFormat="1" ht="14.25">
      <c r="A850" s="80"/>
      <c r="B850" s="80"/>
      <c r="C850" s="80"/>
      <c r="D850" s="80"/>
      <c r="E850" s="80"/>
      <c r="F850" s="80"/>
      <c r="G850" s="80"/>
      <c r="H850" s="80"/>
      <c r="I850" s="80"/>
      <c r="K850"/>
      <c r="L850"/>
      <c r="M850"/>
    </row>
    <row r="851" spans="1:13" s="4" customFormat="1" ht="14.25">
      <c r="A851" s="80"/>
      <c r="B851" s="80"/>
      <c r="C851" s="80"/>
      <c r="D851" s="80"/>
      <c r="E851" s="80"/>
      <c r="F851" s="80"/>
      <c r="G851" s="80"/>
      <c r="H851" s="80"/>
      <c r="I851" s="80"/>
      <c r="K851"/>
      <c r="L851"/>
      <c r="M851"/>
    </row>
    <row r="852" spans="1:13" s="4" customFormat="1" ht="14.25">
      <c r="A852" s="80"/>
      <c r="B852" s="80"/>
      <c r="C852" s="80"/>
      <c r="D852" s="80"/>
      <c r="E852" s="80"/>
      <c r="F852" s="80"/>
      <c r="G852" s="80"/>
      <c r="H852" s="80"/>
      <c r="I852" s="80"/>
      <c r="K852"/>
      <c r="L852"/>
      <c r="M852"/>
    </row>
    <row r="853" spans="1:13" s="4" customFormat="1" ht="14.25">
      <c r="A853" s="80"/>
      <c r="B853" s="80"/>
      <c r="C853" s="80"/>
      <c r="D853" s="80"/>
      <c r="E853" s="80"/>
      <c r="F853" s="80"/>
      <c r="G853" s="80"/>
      <c r="H853" s="80"/>
      <c r="I853" s="80"/>
      <c r="K853"/>
      <c r="L853"/>
      <c r="M853"/>
    </row>
    <row r="854" spans="1:13" s="4" customFormat="1" ht="14.25">
      <c r="A854" s="80"/>
      <c r="B854" s="80"/>
      <c r="C854" s="80"/>
      <c r="D854" s="80"/>
      <c r="E854" s="80"/>
      <c r="F854" s="80"/>
      <c r="G854" s="80"/>
      <c r="H854" s="80"/>
      <c r="I854" s="80"/>
      <c r="K854"/>
      <c r="L854"/>
      <c r="M854"/>
    </row>
    <row r="855" spans="1:13" s="4" customFormat="1" ht="14.25">
      <c r="A855" s="80"/>
      <c r="B855" s="80"/>
      <c r="C855" s="80"/>
      <c r="D855" s="80"/>
      <c r="E855" s="80"/>
      <c r="F855" s="80"/>
      <c r="G855" s="80"/>
      <c r="H855" s="80"/>
      <c r="I855" s="80"/>
      <c r="K855"/>
      <c r="L855"/>
      <c r="M855"/>
    </row>
    <row r="856" spans="1:13" s="4" customFormat="1" ht="14.25">
      <c r="A856" s="80"/>
      <c r="B856" s="80"/>
      <c r="C856" s="80"/>
      <c r="D856" s="80"/>
      <c r="E856" s="80"/>
      <c r="F856" s="80"/>
      <c r="G856" s="80"/>
      <c r="H856" s="80"/>
      <c r="I856" s="80"/>
      <c r="K856"/>
      <c r="L856"/>
      <c r="M856"/>
    </row>
    <row r="857" spans="1:13" s="4" customFormat="1" ht="14.25">
      <c r="A857" s="80"/>
      <c r="B857" s="80"/>
      <c r="C857" s="80"/>
      <c r="D857" s="80"/>
      <c r="E857" s="80"/>
      <c r="F857" s="80"/>
      <c r="G857" s="80"/>
      <c r="H857" s="80"/>
      <c r="I857" s="80"/>
      <c r="K857"/>
      <c r="L857"/>
      <c r="M857"/>
    </row>
    <row r="858" spans="1:13" s="4" customFormat="1" ht="14.25">
      <c r="A858" s="80"/>
      <c r="B858" s="80"/>
      <c r="C858" s="80"/>
      <c r="D858" s="80"/>
      <c r="E858" s="80"/>
      <c r="F858" s="80"/>
      <c r="G858" s="80"/>
      <c r="H858" s="80"/>
      <c r="I858" s="80"/>
      <c r="K858"/>
      <c r="L858"/>
      <c r="M858"/>
    </row>
    <row r="859" spans="1:13" s="4" customFormat="1" ht="14.25">
      <c r="A859" s="80"/>
      <c r="B859" s="80"/>
      <c r="C859" s="80"/>
      <c r="D859" s="80"/>
      <c r="E859" s="80"/>
      <c r="F859" s="80"/>
      <c r="G859" s="80"/>
      <c r="H859" s="80"/>
      <c r="I859" s="80"/>
      <c r="K859"/>
      <c r="L859"/>
      <c r="M859"/>
    </row>
    <row r="860" spans="1:13" s="4" customFormat="1" ht="14.25">
      <c r="A860" s="80"/>
      <c r="B860" s="80"/>
      <c r="C860" s="80"/>
      <c r="D860" s="80"/>
      <c r="E860" s="80"/>
      <c r="F860" s="80"/>
      <c r="G860" s="80"/>
      <c r="H860" s="80"/>
      <c r="I860" s="80"/>
      <c r="K860"/>
      <c r="L860"/>
      <c r="M860"/>
    </row>
    <row r="861" spans="1:13" s="4" customFormat="1" ht="14.25">
      <c r="A861" s="80"/>
      <c r="B861" s="80"/>
      <c r="C861" s="80"/>
      <c r="D861" s="80"/>
      <c r="E861" s="80"/>
      <c r="F861" s="80"/>
      <c r="G861" s="80"/>
      <c r="H861" s="80"/>
      <c r="I861" s="80"/>
      <c r="K861"/>
      <c r="L861"/>
      <c r="M861"/>
    </row>
    <row r="862" spans="1:13" s="4" customFormat="1" ht="14.25">
      <c r="A862" s="80"/>
      <c r="B862" s="80"/>
      <c r="C862" s="80"/>
      <c r="D862" s="80"/>
      <c r="E862" s="80"/>
      <c r="F862" s="80"/>
      <c r="G862" s="80"/>
      <c r="H862" s="80"/>
      <c r="I862" s="80"/>
      <c r="K862"/>
      <c r="L862"/>
      <c r="M862"/>
    </row>
    <row r="863" spans="1:13" s="4" customFormat="1" ht="14.25">
      <c r="A863" s="80"/>
      <c r="B863" s="80"/>
      <c r="C863" s="80"/>
      <c r="D863" s="80"/>
      <c r="E863" s="80"/>
      <c r="F863" s="80"/>
      <c r="G863" s="80"/>
      <c r="H863" s="80"/>
      <c r="I863" s="80"/>
      <c r="K863"/>
      <c r="L863"/>
      <c r="M863"/>
    </row>
    <row r="864" spans="1:13" s="4" customFormat="1" ht="14.25">
      <c r="A864" s="80"/>
      <c r="B864" s="80"/>
      <c r="C864" s="80"/>
      <c r="D864" s="80"/>
      <c r="E864" s="80"/>
      <c r="F864" s="80"/>
      <c r="G864" s="80"/>
      <c r="H864" s="80"/>
      <c r="I864" s="80"/>
      <c r="K864"/>
      <c r="L864"/>
      <c r="M864"/>
    </row>
    <row r="865" spans="1:13" s="4" customFormat="1" ht="14.25">
      <c r="A865" s="80"/>
      <c r="B865" s="80"/>
      <c r="C865" s="80"/>
      <c r="D865" s="80"/>
      <c r="E865" s="80"/>
      <c r="F865" s="80"/>
      <c r="G865" s="80"/>
      <c r="H865" s="80"/>
      <c r="I865" s="80"/>
      <c r="K865"/>
      <c r="L865"/>
      <c r="M865"/>
    </row>
    <row r="866" spans="1:13" s="4" customFormat="1" ht="14.25">
      <c r="A866" s="80"/>
      <c r="B866" s="80"/>
      <c r="C866" s="80"/>
      <c r="D866" s="80"/>
      <c r="E866" s="80"/>
      <c r="F866" s="80"/>
      <c r="G866" s="80"/>
      <c r="H866" s="80"/>
      <c r="I866" s="80"/>
      <c r="K866"/>
      <c r="L866"/>
      <c r="M866"/>
    </row>
    <row r="867" spans="1:13" s="4" customFormat="1" ht="14.25">
      <c r="A867" s="80"/>
      <c r="B867" s="80"/>
      <c r="C867" s="80"/>
      <c r="D867" s="80"/>
      <c r="E867" s="80"/>
      <c r="F867" s="80"/>
      <c r="G867" s="80"/>
      <c r="H867" s="80"/>
      <c r="I867" s="80"/>
      <c r="K867"/>
      <c r="L867"/>
      <c r="M867"/>
    </row>
    <row r="868" spans="1:13" s="4" customFormat="1" ht="14.25">
      <c r="A868" s="80"/>
      <c r="B868" s="80"/>
      <c r="C868" s="80"/>
      <c r="D868" s="80"/>
      <c r="E868" s="80"/>
      <c r="F868" s="80"/>
      <c r="G868" s="80"/>
      <c r="H868" s="80"/>
      <c r="I868" s="80"/>
      <c r="K868"/>
      <c r="L868"/>
      <c r="M868"/>
    </row>
    <row r="869" spans="1:13" s="4" customFormat="1" ht="14.25">
      <c r="A869" s="80"/>
      <c r="B869" s="80"/>
      <c r="C869" s="80"/>
      <c r="D869" s="80"/>
      <c r="E869" s="80"/>
      <c r="F869" s="80"/>
      <c r="G869" s="80"/>
      <c r="H869" s="80"/>
      <c r="I869" s="80"/>
      <c r="K869"/>
      <c r="L869"/>
      <c r="M869"/>
    </row>
    <row r="870" spans="1:13" s="4" customFormat="1" ht="14.25">
      <c r="A870" s="80"/>
      <c r="B870" s="80"/>
      <c r="C870" s="80"/>
      <c r="D870" s="80"/>
      <c r="E870" s="80"/>
      <c r="F870" s="80"/>
      <c r="G870" s="80"/>
      <c r="H870" s="80"/>
      <c r="I870" s="80"/>
      <c r="K870"/>
      <c r="L870"/>
      <c r="M870"/>
    </row>
    <row r="871" spans="1:13" s="4" customFormat="1" ht="14.25">
      <c r="A871" s="80"/>
      <c r="B871" s="80"/>
      <c r="C871" s="80"/>
      <c r="D871" s="80"/>
      <c r="E871" s="80"/>
      <c r="F871" s="80"/>
      <c r="G871" s="80"/>
      <c r="H871" s="80"/>
      <c r="I871" s="80"/>
      <c r="K871"/>
      <c r="L871"/>
      <c r="M871"/>
    </row>
    <row r="872" spans="1:13" s="4" customFormat="1" ht="14.25">
      <c r="A872" s="80"/>
      <c r="B872" s="80"/>
      <c r="C872" s="80"/>
      <c r="D872" s="80"/>
      <c r="E872" s="80"/>
      <c r="F872" s="80"/>
      <c r="G872" s="80"/>
      <c r="H872" s="80"/>
      <c r="I872" s="80"/>
      <c r="K872"/>
      <c r="L872"/>
      <c r="M872"/>
    </row>
    <row r="873" spans="1:13" s="4" customFormat="1" ht="14.25">
      <c r="A873" s="80"/>
      <c r="B873" s="80"/>
      <c r="C873" s="80"/>
      <c r="D873" s="80"/>
      <c r="E873" s="80"/>
      <c r="F873" s="80"/>
      <c r="G873" s="80"/>
      <c r="H873" s="80"/>
      <c r="I873" s="80"/>
      <c r="K873"/>
      <c r="L873"/>
      <c r="M873"/>
    </row>
    <row r="874" spans="1:13" s="4" customFormat="1" ht="14.25">
      <c r="A874" s="80"/>
      <c r="B874" s="80"/>
      <c r="C874" s="80"/>
      <c r="D874" s="80"/>
      <c r="E874" s="80"/>
      <c r="F874" s="80"/>
      <c r="G874" s="80"/>
      <c r="H874" s="80"/>
      <c r="I874" s="80"/>
      <c r="K874"/>
      <c r="L874"/>
      <c r="M874"/>
    </row>
    <row r="875" spans="1:13" s="4" customFormat="1" ht="14.25">
      <c r="A875" s="80"/>
      <c r="B875" s="80"/>
      <c r="C875" s="80"/>
      <c r="D875" s="80"/>
      <c r="E875" s="80"/>
      <c r="F875" s="80"/>
      <c r="G875" s="80"/>
      <c r="H875" s="80"/>
      <c r="I875" s="80"/>
      <c r="K875"/>
      <c r="L875"/>
      <c r="M875"/>
    </row>
    <row r="876" spans="1:13" s="4" customFormat="1" ht="14.25">
      <c r="A876" s="80"/>
      <c r="B876" s="80"/>
      <c r="C876" s="80"/>
      <c r="D876" s="80"/>
      <c r="E876" s="80"/>
      <c r="F876" s="80"/>
      <c r="G876" s="80"/>
      <c r="H876" s="80"/>
      <c r="I876" s="80"/>
      <c r="K876"/>
      <c r="L876"/>
      <c r="M876"/>
    </row>
    <row r="877" spans="1:13" s="4" customFormat="1" ht="14.25">
      <c r="A877" s="80"/>
      <c r="B877" s="80"/>
      <c r="C877" s="80"/>
      <c r="D877" s="80"/>
      <c r="E877" s="80"/>
      <c r="F877" s="80"/>
      <c r="G877" s="80"/>
      <c r="H877" s="80"/>
      <c r="I877" s="80"/>
      <c r="K877"/>
      <c r="L877"/>
      <c r="M877"/>
    </row>
    <row r="878" spans="1:13" s="4" customFormat="1" ht="14.25">
      <c r="A878" s="80"/>
      <c r="B878" s="80"/>
      <c r="C878" s="80"/>
      <c r="D878" s="80"/>
      <c r="E878" s="80"/>
      <c r="F878" s="80"/>
      <c r="G878" s="80"/>
      <c r="H878" s="80"/>
      <c r="I878" s="80"/>
      <c r="K878"/>
      <c r="L878"/>
      <c r="M878"/>
    </row>
    <row r="879" spans="1:13" s="4" customFormat="1" ht="14.25">
      <c r="A879" s="80"/>
      <c r="B879" s="80"/>
      <c r="C879" s="80"/>
      <c r="D879" s="80"/>
      <c r="E879" s="80"/>
      <c r="F879" s="80"/>
      <c r="G879" s="80"/>
      <c r="H879" s="80"/>
      <c r="I879" s="80"/>
      <c r="K879"/>
      <c r="L879"/>
      <c r="M879"/>
    </row>
    <row r="880" spans="1:13" s="4" customFormat="1" ht="14.25">
      <c r="A880" s="80"/>
      <c r="B880" s="80"/>
      <c r="C880" s="80"/>
      <c r="D880" s="80"/>
      <c r="E880" s="80"/>
      <c r="F880" s="80"/>
      <c r="G880" s="80"/>
      <c r="H880" s="80"/>
      <c r="I880" s="80"/>
      <c r="K880"/>
      <c r="L880"/>
      <c r="M880"/>
    </row>
    <row r="881" spans="1:13" s="4" customFormat="1" ht="14.25">
      <c r="A881" s="80"/>
      <c r="B881" s="80"/>
      <c r="C881" s="80"/>
      <c r="D881" s="80"/>
      <c r="E881" s="80"/>
      <c r="F881" s="80"/>
      <c r="G881" s="80"/>
      <c r="H881" s="80"/>
      <c r="I881" s="80"/>
      <c r="K881"/>
      <c r="L881"/>
      <c r="M881"/>
    </row>
    <row r="882" spans="1:13" s="4" customFormat="1" ht="14.25">
      <c r="A882" s="80"/>
      <c r="B882" s="80"/>
      <c r="C882" s="80"/>
      <c r="D882" s="80"/>
      <c r="E882" s="80"/>
      <c r="F882" s="80"/>
      <c r="G882" s="80"/>
      <c r="H882" s="80"/>
      <c r="I882" s="80"/>
      <c r="K882"/>
      <c r="L882"/>
      <c r="M882"/>
    </row>
    <row r="883" spans="1:13" s="4" customFormat="1" ht="14.25">
      <c r="A883" s="80"/>
      <c r="B883" s="80"/>
      <c r="C883" s="80"/>
      <c r="D883" s="80"/>
      <c r="E883" s="80"/>
      <c r="F883" s="80"/>
      <c r="G883" s="80"/>
      <c r="H883" s="80"/>
      <c r="I883" s="80"/>
      <c r="K883"/>
      <c r="L883"/>
      <c r="M883"/>
    </row>
    <row r="884" spans="1:13" s="4" customFormat="1" ht="14.25">
      <c r="A884" s="80"/>
      <c r="B884" s="80"/>
      <c r="C884" s="80"/>
      <c r="D884" s="80"/>
      <c r="E884" s="80"/>
      <c r="F884" s="80"/>
      <c r="G884" s="80"/>
      <c r="H884" s="80"/>
      <c r="I884" s="80"/>
      <c r="K884"/>
      <c r="L884"/>
      <c r="M884"/>
    </row>
    <row r="885" spans="1:13" s="4" customFormat="1" ht="14.25">
      <c r="A885" s="80"/>
      <c r="B885" s="80"/>
      <c r="C885" s="80"/>
      <c r="D885" s="80"/>
      <c r="E885" s="80"/>
      <c r="F885" s="80"/>
      <c r="G885" s="80"/>
      <c r="H885" s="80"/>
      <c r="I885" s="80"/>
      <c r="K885"/>
      <c r="L885"/>
      <c r="M885"/>
    </row>
    <row r="886" spans="1:13" s="4" customFormat="1" ht="14.25">
      <c r="A886" s="80"/>
      <c r="B886" s="80"/>
      <c r="C886" s="80"/>
      <c r="D886" s="80"/>
      <c r="E886" s="80"/>
      <c r="F886" s="80"/>
      <c r="G886" s="80"/>
      <c r="H886" s="80"/>
      <c r="I886" s="80"/>
      <c r="K886"/>
      <c r="L886"/>
      <c r="M886"/>
    </row>
    <row r="887" spans="1:13" s="4" customFormat="1" ht="14.25">
      <c r="A887" s="80"/>
      <c r="B887" s="80"/>
      <c r="C887" s="80"/>
      <c r="D887" s="80"/>
      <c r="E887" s="80"/>
      <c r="F887" s="80"/>
      <c r="G887" s="80"/>
      <c r="H887" s="80"/>
      <c r="I887" s="80"/>
      <c r="K887"/>
      <c r="L887"/>
      <c r="M887"/>
    </row>
    <row r="888" spans="1:13" s="4" customFormat="1" ht="14.25">
      <c r="A888" s="80"/>
      <c r="B888" s="80"/>
      <c r="C888" s="80"/>
      <c r="D888" s="80"/>
      <c r="E888" s="80"/>
      <c r="F888" s="80"/>
      <c r="G888" s="80"/>
      <c r="H888" s="80"/>
      <c r="I888" s="80"/>
      <c r="K888"/>
      <c r="L888"/>
      <c r="M888"/>
    </row>
    <row r="889" spans="1:13" s="4" customFormat="1" ht="14.25">
      <c r="A889" s="80"/>
      <c r="B889" s="80"/>
      <c r="C889" s="80"/>
      <c r="D889" s="80"/>
      <c r="E889" s="80"/>
      <c r="F889" s="80"/>
      <c r="G889" s="80"/>
      <c r="H889" s="80"/>
      <c r="I889" s="80"/>
      <c r="K889"/>
      <c r="L889"/>
      <c r="M889"/>
    </row>
    <row r="890" spans="1:13" s="4" customFormat="1" ht="14.25">
      <c r="A890" s="80"/>
      <c r="B890" s="80"/>
      <c r="C890" s="80"/>
      <c r="D890" s="80"/>
      <c r="E890" s="80"/>
      <c r="F890" s="80"/>
      <c r="G890" s="80"/>
      <c r="H890" s="80"/>
      <c r="I890" s="80"/>
      <c r="K890"/>
      <c r="L890"/>
      <c r="M890"/>
    </row>
    <row r="891" spans="1:13" s="4" customFormat="1" ht="14.25">
      <c r="A891" s="80"/>
      <c r="B891" s="80"/>
      <c r="C891" s="80"/>
      <c r="D891" s="80"/>
      <c r="E891" s="80"/>
      <c r="F891" s="80"/>
      <c r="G891" s="80"/>
      <c r="H891" s="80"/>
      <c r="I891" s="80"/>
      <c r="K891"/>
      <c r="L891"/>
      <c r="M891"/>
    </row>
    <row r="892" spans="1:13" s="4" customFormat="1" ht="14.25">
      <c r="A892" s="80"/>
      <c r="B892" s="80"/>
      <c r="C892" s="80"/>
      <c r="D892" s="80"/>
      <c r="E892" s="80"/>
      <c r="F892" s="80"/>
      <c r="G892" s="80"/>
      <c r="H892" s="80"/>
      <c r="I892" s="80"/>
      <c r="K892"/>
      <c r="L892"/>
      <c r="M892"/>
    </row>
    <row r="893" spans="1:13" s="4" customFormat="1" ht="14.25">
      <c r="A893" s="80"/>
      <c r="B893" s="80"/>
      <c r="C893" s="80"/>
      <c r="D893" s="80"/>
      <c r="E893" s="80"/>
      <c r="F893" s="80"/>
      <c r="G893" s="80"/>
      <c r="H893" s="80"/>
      <c r="I893" s="80"/>
      <c r="K893"/>
      <c r="L893"/>
      <c r="M893"/>
    </row>
    <row r="894" spans="1:13" s="4" customFormat="1" ht="14.25">
      <c r="A894" s="80"/>
      <c r="B894" s="80"/>
      <c r="C894" s="80"/>
      <c r="D894" s="80"/>
      <c r="E894" s="80"/>
      <c r="F894" s="80"/>
      <c r="G894" s="80"/>
      <c r="H894" s="80"/>
      <c r="I894" s="80"/>
      <c r="K894"/>
      <c r="L894"/>
      <c r="M894"/>
    </row>
    <row r="895" spans="1:13" s="4" customFormat="1" ht="14.25">
      <c r="A895" s="80"/>
      <c r="B895" s="80"/>
      <c r="C895" s="80"/>
      <c r="D895" s="80"/>
      <c r="E895" s="80"/>
      <c r="F895" s="80"/>
      <c r="G895" s="80"/>
      <c r="H895" s="80"/>
      <c r="I895" s="80"/>
      <c r="K895"/>
      <c r="L895"/>
      <c r="M895"/>
    </row>
    <row r="896" spans="1:13" s="4" customFormat="1" ht="14.25">
      <c r="A896" s="80"/>
      <c r="B896" s="80"/>
      <c r="C896" s="80"/>
      <c r="D896" s="80"/>
      <c r="E896" s="80"/>
      <c r="F896" s="80"/>
      <c r="G896" s="80"/>
      <c r="H896" s="80"/>
      <c r="I896" s="80"/>
      <c r="K896"/>
      <c r="L896"/>
      <c r="M896"/>
    </row>
    <row r="897" spans="1:13" s="4" customFormat="1" ht="14.25">
      <c r="A897" s="80"/>
      <c r="B897" s="80"/>
      <c r="C897" s="80"/>
      <c r="D897" s="80"/>
      <c r="E897" s="80"/>
      <c r="F897" s="80"/>
      <c r="G897" s="80"/>
      <c r="H897" s="80"/>
      <c r="I897" s="80"/>
      <c r="K897"/>
      <c r="L897"/>
      <c r="M897"/>
    </row>
    <row r="898" spans="1:13" s="4" customFormat="1" ht="14.25">
      <c r="A898" s="80"/>
      <c r="B898" s="80"/>
      <c r="C898" s="80"/>
      <c r="D898" s="80"/>
      <c r="E898" s="80"/>
      <c r="F898" s="80"/>
      <c r="G898" s="80"/>
      <c r="H898" s="80"/>
      <c r="I898" s="80"/>
      <c r="K898"/>
      <c r="L898"/>
      <c r="M898"/>
    </row>
    <row r="899" spans="1:13" s="4" customFormat="1" ht="14.25">
      <c r="A899" s="80"/>
      <c r="B899" s="80"/>
      <c r="C899" s="80"/>
      <c r="D899" s="80"/>
      <c r="E899" s="80"/>
      <c r="F899" s="80"/>
      <c r="G899" s="80"/>
      <c r="H899" s="80"/>
      <c r="I899" s="80"/>
      <c r="K899"/>
      <c r="L899"/>
      <c r="M899"/>
    </row>
    <row r="900" spans="1:13" s="4" customFormat="1" ht="14.25">
      <c r="A900" s="80"/>
      <c r="B900" s="80"/>
      <c r="C900" s="80"/>
      <c r="D900" s="80"/>
      <c r="E900" s="80"/>
      <c r="F900" s="80"/>
      <c r="G900" s="80"/>
      <c r="H900" s="80"/>
      <c r="I900" s="80"/>
      <c r="K900"/>
      <c r="L900"/>
      <c r="M900"/>
    </row>
    <row r="901" spans="1:13" s="4" customFormat="1" ht="14.25">
      <c r="A901" s="80"/>
      <c r="B901" s="80"/>
      <c r="C901" s="80"/>
      <c r="D901" s="80"/>
      <c r="E901" s="80"/>
      <c r="F901" s="80"/>
      <c r="G901" s="80"/>
      <c r="H901" s="80"/>
      <c r="I901" s="80"/>
      <c r="K901"/>
      <c r="L901"/>
      <c r="M901"/>
    </row>
    <row r="902" spans="1:13" s="4" customFormat="1" ht="14.25">
      <c r="A902" s="80"/>
      <c r="B902" s="80"/>
      <c r="C902" s="80"/>
      <c r="D902" s="80"/>
      <c r="E902" s="80"/>
      <c r="F902" s="80"/>
      <c r="G902" s="80"/>
      <c r="H902" s="80"/>
      <c r="I902" s="80"/>
      <c r="K902"/>
      <c r="L902"/>
      <c r="M902"/>
    </row>
    <row r="903" spans="1:13" s="4" customFormat="1" ht="14.25">
      <c r="A903" s="80"/>
      <c r="B903" s="80"/>
      <c r="C903" s="80"/>
      <c r="D903" s="80"/>
      <c r="E903" s="80"/>
      <c r="F903" s="80"/>
      <c r="G903" s="80"/>
      <c r="H903" s="80"/>
      <c r="I903" s="80"/>
      <c r="K903"/>
      <c r="L903"/>
      <c r="M903"/>
    </row>
    <row r="904" spans="1:13" s="4" customFormat="1" ht="14.25">
      <c r="A904" s="80"/>
      <c r="B904" s="80"/>
      <c r="C904" s="80"/>
      <c r="D904" s="80"/>
      <c r="E904" s="80"/>
      <c r="F904" s="80"/>
      <c r="G904" s="80"/>
      <c r="H904" s="80"/>
      <c r="I904" s="80"/>
      <c r="K904"/>
      <c r="L904"/>
      <c r="M904"/>
    </row>
    <row r="905" spans="1:13" s="4" customFormat="1" ht="14.25">
      <c r="A905" s="80"/>
      <c r="B905" s="80"/>
      <c r="C905" s="80"/>
      <c r="D905" s="80"/>
      <c r="E905" s="80"/>
      <c r="F905" s="80"/>
      <c r="G905" s="80"/>
      <c r="H905" s="80"/>
      <c r="I905" s="80"/>
      <c r="K905"/>
      <c r="L905"/>
      <c r="M905"/>
    </row>
    <row r="906" spans="1:13" s="4" customFormat="1" ht="14.25">
      <c r="A906" s="80"/>
      <c r="B906" s="80"/>
      <c r="C906" s="80"/>
      <c r="D906" s="80"/>
      <c r="E906" s="80"/>
      <c r="F906" s="80"/>
      <c r="G906" s="80"/>
      <c r="H906" s="80"/>
      <c r="I906" s="80"/>
      <c r="K906"/>
      <c r="L906"/>
      <c r="M906"/>
    </row>
    <row r="907" spans="1:13" s="4" customFormat="1" ht="14.25">
      <c r="A907" s="80"/>
      <c r="B907" s="80"/>
      <c r="C907" s="80"/>
      <c r="D907" s="80"/>
      <c r="E907" s="80"/>
      <c r="F907" s="80"/>
      <c r="G907" s="80"/>
      <c r="H907" s="80"/>
      <c r="I907" s="80"/>
      <c r="K907"/>
      <c r="L907"/>
      <c r="M907"/>
    </row>
    <row r="908" spans="1:13" s="4" customFormat="1" ht="14.25">
      <c r="A908" s="80"/>
      <c r="B908" s="80"/>
      <c r="C908" s="80"/>
      <c r="D908" s="80"/>
      <c r="E908" s="80"/>
      <c r="F908" s="80"/>
      <c r="G908" s="80"/>
      <c r="H908" s="80"/>
      <c r="I908" s="80"/>
      <c r="K908"/>
      <c r="L908"/>
      <c r="M908"/>
    </row>
    <row r="909" spans="1:13" s="4" customFormat="1" ht="14.25">
      <c r="A909" s="80"/>
      <c r="B909" s="80"/>
      <c r="C909" s="80"/>
      <c r="D909" s="80"/>
      <c r="E909" s="80"/>
      <c r="F909" s="80"/>
      <c r="G909" s="80"/>
      <c r="H909" s="80"/>
      <c r="I909" s="80"/>
      <c r="K909"/>
      <c r="L909"/>
      <c r="M909"/>
    </row>
    <row r="910" spans="1:13" s="4" customFormat="1" ht="14.25">
      <c r="A910" s="80"/>
      <c r="B910" s="80"/>
      <c r="C910" s="80"/>
      <c r="D910" s="80"/>
      <c r="E910" s="80"/>
      <c r="F910" s="80"/>
      <c r="G910" s="80"/>
      <c r="H910" s="80"/>
      <c r="I910" s="80"/>
      <c r="K910"/>
      <c r="L910"/>
      <c r="M910"/>
    </row>
    <row r="911" spans="1:13" s="4" customFormat="1" ht="14.25">
      <c r="A911" s="80"/>
      <c r="B911" s="80"/>
      <c r="C911" s="80"/>
      <c r="D911" s="80"/>
      <c r="E911" s="80"/>
      <c r="F911" s="80"/>
      <c r="G911" s="80"/>
      <c r="H911" s="80"/>
      <c r="I911" s="80"/>
      <c r="K911"/>
      <c r="L911"/>
      <c r="M911"/>
    </row>
    <row r="912" spans="1:13" s="4" customFormat="1" ht="14.25">
      <c r="A912" s="80"/>
      <c r="B912" s="80"/>
      <c r="C912" s="80"/>
      <c r="D912" s="80"/>
      <c r="E912" s="80"/>
      <c r="F912" s="80"/>
      <c r="G912" s="80"/>
      <c r="H912" s="80"/>
      <c r="I912" s="80"/>
      <c r="K912"/>
      <c r="L912"/>
      <c r="M912"/>
    </row>
    <row r="913" spans="1:13" s="4" customFormat="1" ht="14.25">
      <c r="A913" s="80"/>
      <c r="B913" s="80"/>
      <c r="C913" s="80"/>
      <c r="D913" s="80"/>
      <c r="E913" s="80"/>
      <c r="F913" s="80"/>
      <c r="G913" s="80"/>
      <c r="H913" s="80"/>
      <c r="I913" s="80"/>
      <c r="K913"/>
      <c r="L913"/>
      <c r="M913"/>
    </row>
    <row r="914" spans="1:13" s="4" customFormat="1" ht="14.25">
      <c r="A914" s="80"/>
      <c r="B914" s="80"/>
      <c r="C914" s="80"/>
      <c r="D914" s="80"/>
      <c r="E914" s="80"/>
      <c r="F914" s="80"/>
      <c r="G914" s="80"/>
      <c r="H914" s="80"/>
      <c r="I914" s="80"/>
      <c r="K914"/>
      <c r="L914"/>
      <c r="M914"/>
    </row>
    <row r="915" spans="1:13" s="4" customFormat="1" ht="14.25">
      <c r="A915" s="80"/>
      <c r="B915" s="80"/>
      <c r="C915" s="80"/>
      <c r="D915" s="80"/>
      <c r="E915" s="80"/>
      <c r="F915" s="80"/>
      <c r="G915" s="80"/>
      <c r="H915" s="80"/>
      <c r="I915" s="80"/>
      <c r="K915"/>
      <c r="L915"/>
      <c r="M915"/>
    </row>
    <row r="916" spans="1:13" s="4" customFormat="1" ht="14.25">
      <c r="A916" s="80"/>
      <c r="B916" s="80"/>
      <c r="C916" s="80"/>
      <c r="D916" s="80"/>
      <c r="E916" s="80"/>
      <c r="F916" s="80"/>
      <c r="G916" s="80"/>
      <c r="H916" s="80"/>
      <c r="I916" s="80"/>
      <c r="K916"/>
      <c r="L916"/>
      <c r="M916"/>
    </row>
    <row r="917" spans="1:13" s="4" customFormat="1" ht="14.25">
      <c r="A917" s="80"/>
      <c r="B917" s="80"/>
      <c r="C917" s="80"/>
      <c r="D917" s="80"/>
      <c r="E917" s="80"/>
      <c r="F917" s="80"/>
      <c r="G917" s="80"/>
      <c r="H917" s="80"/>
      <c r="I917" s="80"/>
      <c r="K917"/>
      <c r="L917"/>
      <c r="M917"/>
    </row>
    <row r="918" spans="1:13" s="4" customFormat="1" ht="14.25">
      <c r="A918" s="80"/>
      <c r="B918" s="80"/>
      <c r="C918" s="80"/>
      <c r="D918" s="80"/>
      <c r="E918" s="80"/>
      <c r="F918" s="80"/>
      <c r="G918" s="80"/>
      <c r="H918" s="80"/>
      <c r="I918" s="80"/>
      <c r="K918"/>
      <c r="L918"/>
      <c r="M918"/>
    </row>
    <row r="919" spans="1:13" s="4" customFormat="1" ht="14.25">
      <c r="A919" s="80"/>
      <c r="B919" s="80"/>
      <c r="C919" s="80"/>
      <c r="D919" s="80"/>
      <c r="E919" s="80"/>
      <c r="F919" s="80"/>
      <c r="G919" s="80"/>
      <c r="H919" s="80"/>
      <c r="I919" s="80"/>
      <c r="K919"/>
      <c r="L919"/>
      <c r="M919"/>
    </row>
    <row r="920" spans="1:13" s="4" customFormat="1" ht="14.25">
      <c r="A920" s="80"/>
      <c r="B920" s="80"/>
      <c r="C920" s="80"/>
      <c r="D920" s="80"/>
      <c r="E920" s="80"/>
      <c r="F920" s="80"/>
      <c r="G920" s="80"/>
      <c r="H920" s="80"/>
      <c r="I920" s="80"/>
      <c r="K920"/>
      <c r="L920"/>
      <c r="M920"/>
    </row>
    <row r="921" spans="1:13" s="4" customFormat="1" ht="14.25">
      <c r="A921" s="80"/>
      <c r="B921" s="80"/>
      <c r="C921" s="80"/>
      <c r="D921" s="80"/>
      <c r="E921" s="80"/>
      <c r="F921" s="80"/>
      <c r="G921" s="80"/>
      <c r="H921" s="80"/>
      <c r="I921" s="80"/>
      <c r="K921"/>
      <c r="L921"/>
      <c r="M921"/>
    </row>
    <row r="922" spans="1:13" s="4" customFormat="1" ht="14.25">
      <c r="A922" s="80"/>
      <c r="B922" s="80"/>
      <c r="C922" s="80"/>
      <c r="D922" s="80"/>
      <c r="E922" s="80"/>
      <c r="F922" s="80"/>
      <c r="G922" s="80"/>
      <c r="H922" s="80"/>
      <c r="I922" s="80"/>
      <c r="K922"/>
      <c r="L922"/>
      <c r="M922"/>
    </row>
    <row r="923" spans="1:13" s="4" customFormat="1" ht="14.25">
      <c r="A923" s="80"/>
      <c r="B923" s="80"/>
      <c r="C923" s="80"/>
      <c r="D923" s="80"/>
      <c r="E923" s="80"/>
      <c r="F923" s="80"/>
      <c r="G923" s="80"/>
      <c r="H923" s="80"/>
      <c r="I923" s="80"/>
      <c r="K923"/>
      <c r="L923"/>
      <c r="M923"/>
    </row>
    <row r="924" spans="1:13" s="4" customFormat="1" ht="14.25">
      <c r="A924" s="80"/>
      <c r="B924" s="80"/>
      <c r="C924" s="80"/>
      <c r="D924" s="80"/>
      <c r="E924" s="80"/>
      <c r="F924" s="80"/>
      <c r="G924" s="80"/>
      <c r="H924" s="80"/>
      <c r="I924" s="80"/>
      <c r="K924"/>
      <c r="L924"/>
      <c r="M924"/>
    </row>
    <row r="925" spans="1:13" s="4" customFormat="1" ht="14.25">
      <c r="A925" s="80"/>
      <c r="B925" s="80"/>
      <c r="C925" s="80"/>
      <c r="D925" s="80"/>
      <c r="E925" s="80"/>
      <c r="F925" s="80"/>
      <c r="G925" s="80"/>
      <c r="H925" s="80"/>
      <c r="I925" s="80"/>
      <c r="K925"/>
      <c r="L925"/>
      <c r="M925"/>
    </row>
    <row r="926" spans="1:13" s="4" customFormat="1" ht="14.25">
      <c r="A926" s="80"/>
      <c r="B926" s="80"/>
      <c r="C926" s="80"/>
      <c r="D926" s="80"/>
      <c r="E926" s="80"/>
      <c r="F926" s="80"/>
      <c r="G926" s="80"/>
      <c r="H926" s="80"/>
      <c r="I926" s="80"/>
      <c r="K926"/>
      <c r="L926"/>
      <c r="M926"/>
    </row>
    <row r="927" spans="1:13" s="4" customFormat="1" ht="14.25">
      <c r="A927" s="80"/>
      <c r="B927" s="80"/>
      <c r="C927" s="80"/>
      <c r="D927" s="80"/>
      <c r="E927" s="80"/>
      <c r="F927" s="80"/>
      <c r="G927" s="80"/>
      <c r="H927" s="80"/>
      <c r="I927" s="80"/>
      <c r="K927"/>
      <c r="L927"/>
      <c r="M927"/>
    </row>
    <row r="928" spans="1:13" s="4" customFormat="1" ht="14.25">
      <c r="A928" s="80"/>
      <c r="B928" s="80"/>
      <c r="C928" s="80"/>
      <c r="D928" s="80"/>
      <c r="E928" s="80"/>
      <c r="F928" s="80"/>
      <c r="G928" s="80"/>
      <c r="H928" s="80"/>
      <c r="I928" s="80"/>
      <c r="K928"/>
      <c r="L928"/>
      <c r="M928"/>
    </row>
    <row r="929" spans="1:13" s="4" customFormat="1" ht="14.25">
      <c r="A929" s="80"/>
      <c r="B929" s="80"/>
      <c r="C929" s="80"/>
      <c r="D929" s="80"/>
      <c r="E929" s="80"/>
      <c r="F929" s="80"/>
      <c r="G929" s="80"/>
      <c r="H929" s="80"/>
      <c r="I929" s="80"/>
      <c r="K929"/>
      <c r="L929"/>
      <c r="M929"/>
    </row>
    <row r="930" spans="1:13" s="4" customFormat="1" ht="14.25">
      <c r="A930" s="80"/>
      <c r="B930" s="80"/>
      <c r="C930" s="80"/>
      <c r="D930" s="80"/>
      <c r="E930" s="80"/>
      <c r="F930" s="80"/>
      <c r="G930" s="80"/>
      <c r="H930" s="80"/>
      <c r="I930" s="80"/>
      <c r="K930"/>
      <c r="L930"/>
      <c r="M930"/>
    </row>
    <row r="931" spans="1:13" s="4" customFormat="1" ht="14.25">
      <c r="A931" s="80"/>
      <c r="B931" s="80"/>
      <c r="C931" s="80"/>
      <c r="D931" s="80"/>
      <c r="E931" s="80"/>
      <c r="F931" s="80"/>
      <c r="G931" s="80"/>
      <c r="H931" s="80"/>
      <c r="I931" s="80"/>
      <c r="K931"/>
      <c r="L931"/>
      <c r="M931"/>
    </row>
    <row r="932" spans="1:13" s="4" customFormat="1" ht="14.25">
      <c r="A932" s="80"/>
      <c r="B932" s="80"/>
      <c r="C932" s="80"/>
      <c r="D932" s="80"/>
      <c r="E932" s="80"/>
      <c r="F932" s="80"/>
      <c r="G932" s="80"/>
      <c r="H932" s="80"/>
      <c r="I932" s="80"/>
      <c r="K932"/>
      <c r="L932"/>
      <c r="M932"/>
    </row>
    <row r="933" spans="1:13" s="4" customFormat="1" ht="14.25">
      <c r="A933" s="80"/>
      <c r="B933" s="80"/>
      <c r="C933" s="80"/>
      <c r="D933" s="80"/>
      <c r="E933" s="80"/>
      <c r="F933" s="80"/>
      <c r="G933" s="80"/>
      <c r="H933" s="80"/>
      <c r="I933" s="80"/>
      <c r="K933"/>
      <c r="L933"/>
      <c r="M933"/>
    </row>
    <row r="934" spans="1:13" s="4" customFormat="1" ht="14.25">
      <c r="A934" s="80"/>
      <c r="B934" s="80"/>
      <c r="C934" s="80"/>
      <c r="D934" s="80"/>
      <c r="E934" s="80"/>
      <c r="F934" s="80"/>
      <c r="G934" s="80"/>
      <c r="H934" s="80"/>
      <c r="I934" s="80"/>
      <c r="K934"/>
      <c r="L934"/>
      <c r="M934"/>
    </row>
    <row r="935" spans="1:13" s="4" customFormat="1" ht="14.25">
      <c r="A935" s="80"/>
      <c r="B935" s="80"/>
      <c r="C935" s="80"/>
      <c r="D935" s="80"/>
      <c r="E935" s="80"/>
      <c r="F935" s="80"/>
      <c r="G935" s="80"/>
      <c r="H935" s="80"/>
      <c r="I935" s="80"/>
      <c r="K935"/>
      <c r="L935"/>
      <c r="M935"/>
    </row>
    <row r="936" spans="1:13" s="4" customFormat="1" ht="14.25">
      <c r="A936" s="80"/>
      <c r="B936" s="80"/>
      <c r="C936" s="80"/>
      <c r="D936" s="80"/>
      <c r="E936" s="80"/>
      <c r="F936" s="80"/>
      <c r="G936" s="80"/>
      <c r="H936" s="80"/>
      <c r="I936" s="80"/>
      <c r="K936"/>
      <c r="L936"/>
      <c r="M936"/>
    </row>
    <row r="937" spans="1:13" s="4" customFormat="1" ht="14.25">
      <c r="A937" s="80"/>
      <c r="B937" s="80"/>
      <c r="C937" s="80"/>
      <c r="D937" s="80"/>
      <c r="E937" s="80"/>
      <c r="F937" s="80"/>
      <c r="G937" s="80"/>
      <c r="H937" s="80"/>
      <c r="I937" s="80"/>
      <c r="K937"/>
      <c r="L937"/>
      <c r="M937"/>
    </row>
    <row r="938" spans="1:13" s="4" customFormat="1" ht="14.25">
      <c r="A938" s="80"/>
      <c r="B938" s="80"/>
      <c r="C938" s="80"/>
      <c r="D938" s="80"/>
      <c r="E938" s="80"/>
      <c r="F938" s="80"/>
      <c r="G938" s="80"/>
      <c r="H938" s="80"/>
      <c r="I938" s="80"/>
      <c r="K938"/>
      <c r="L938"/>
      <c r="M938"/>
    </row>
    <row r="939" spans="1:13" s="4" customFormat="1" ht="14.25">
      <c r="A939" s="80"/>
      <c r="B939" s="80"/>
      <c r="C939" s="80"/>
      <c r="D939" s="80"/>
      <c r="E939" s="80"/>
      <c r="F939" s="80"/>
      <c r="G939" s="80"/>
      <c r="H939" s="80"/>
      <c r="I939" s="80"/>
      <c r="K939"/>
      <c r="L939"/>
      <c r="M939"/>
    </row>
    <row r="940" spans="1:13" s="4" customFormat="1" ht="14.25">
      <c r="A940" s="80"/>
      <c r="B940" s="80"/>
      <c r="C940" s="80"/>
      <c r="D940" s="80"/>
      <c r="E940" s="80"/>
      <c r="F940" s="80"/>
      <c r="G940" s="80"/>
      <c r="H940" s="80"/>
      <c r="I940" s="80"/>
      <c r="K940"/>
      <c r="L940"/>
      <c r="M940"/>
    </row>
    <row r="941" spans="1:13" s="4" customFormat="1" ht="14.25">
      <c r="A941" s="80"/>
      <c r="B941" s="80"/>
      <c r="C941" s="80"/>
      <c r="D941" s="80"/>
      <c r="E941" s="80"/>
      <c r="F941" s="80"/>
      <c r="G941" s="80"/>
      <c r="H941" s="80"/>
      <c r="I941" s="80"/>
      <c r="K941"/>
      <c r="L941"/>
      <c r="M941"/>
    </row>
    <row r="942" spans="1:13" s="4" customFormat="1" ht="14.25">
      <c r="A942" s="80"/>
      <c r="B942" s="80"/>
      <c r="C942" s="80"/>
      <c r="D942" s="80"/>
      <c r="E942" s="80"/>
      <c r="F942" s="80"/>
      <c r="G942" s="80"/>
      <c r="H942" s="80"/>
      <c r="I942" s="80"/>
      <c r="K942"/>
      <c r="L942"/>
      <c r="M942"/>
    </row>
    <row r="943" spans="1:13" s="4" customFormat="1" ht="14.25">
      <c r="A943" s="80"/>
      <c r="B943" s="80"/>
      <c r="C943" s="80"/>
      <c r="D943" s="80"/>
      <c r="E943" s="80"/>
      <c r="F943" s="80"/>
      <c r="G943" s="80"/>
      <c r="H943" s="80"/>
      <c r="I943" s="80"/>
      <c r="K943"/>
      <c r="L943"/>
      <c r="M943"/>
    </row>
    <row r="944" spans="1:13" s="4" customFormat="1" ht="14.25">
      <c r="A944" s="80"/>
      <c r="B944" s="80"/>
      <c r="C944" s="80"/>
      <c r="D944" s="80"/>
      <c r="E944" s="80"/>
      <c r="F944" s="80"/>
      <c r="G944" s="80"/>
      <c r="H944" s="80"/>
      <c r="I944" s="80"/>
      <c r="K944"/>
      <c r="L944"/>
      <c r="M944"/>
    </row>
    <row r="945" spans="1:13" s="4" customFormat="1" ht="14.25">
      <c r="A945" s="80"/>
      <c r="B945" s="80"/>
      <c r="C945" s="80"/>
      <c r="D945" s="80"/>
      <c r="E945" s="80"/>
      <c r="F945" s="80"/>
      <c r="G945" s="80"/>
      <c r="H945" s="80"/>
      <c r="I945" s="80"/>
      <c r="K945"/>
      <c r="L945"/>
      <c r="M945"/>
    </row>
    <row r="946" spans="1:13" s="4" customFormat="1" ht="14.25">
      <c r="A946" s="80"/>
      <c r="B946" s="80"/>
      <c r="C946" s="80"/>
      <c r="D946" s="80"/>
      <c r="E946" s="80"/>
      <c r="F946" s="80"/>
      <c r="G946" s="80"/>
      <c r="H946" s="80"/>
      <c r="I946" s="80"/>
      <c r="K946"/>
      <c r="L946"/>
      <c r="M946"/>
    </row>
    <row r="947" spans="1:13" s="4" customFormat="1" ht="14.25">
      <c r="A947" s="80"/>
      <c r="B947" s="80"/>
      <c r="C947" s="80"/>
      <c r="D947" s="80"/>
      <c r="E947" s="80"/>
      <c r="F947" s="80"/>
      <c r="G947" s="80"/>
      <c r="H947" s="80"/>
      <c r="I947" s="80"/>
      <c r="K947"/>
      <c r="L947"/>
      <c r="M947"/>
    </row>
    <row r="948" spans="1:13" s="4" customFormat="1" ht="14.25">
      <c r="A948" s="80"/>
      <c r="B948" s="80"/>
      <c r="C948" s="80"/>
      <c r="D948" s="80"/>
      <c r="E948" s="80"/>
      <c r="F948" s="80"/>
      <c r="G948" s="80"/>
      <c r="H948" s="80"/>
      <c r="I948" s="80"/>
      <c r="K948"/>
      <c r="L948"/>
      <c r="M948"/>
    </row>
    <row r="949" spans="1:13" s="4" customFormat="1" ht="14.25">
      <c r="A949" s="80"/>
      <c r="B949" s="80"/>
      <c r="C949" s="80"/>
      <c r="D949" s="80"/>
      <c r="E949" s="80"/>
      <c r="F949" s="80"/>
      <c r="G949" s="80"/>
      <c r="H949" s="80"/>
      <c r="I949" s="80"/>
      <c r="K949"/>
      <c r="L949"/>
      <c r="M949"/>
    </row>
    <row r="950" spans="1:13" s="4" customFormat="1" ht="14.25">
      <c r="A950" s="80"/>
      <c r="B950" s="80"/>
      <c r="C950" s="80"/>
      <c r="D950" s="80"/>
      <c r="E950" s="80"/>
      <c r="F950" s="80"/>
      <c r="G950" s="80"/>
      <c r="H950" s="80"/>
      <c r="I950" s="80"/>
      <c r="K950"/>
      <c r="L950"/>
      <c r="M950"/>
    </row>
    <row r="951" spans="1:13" s="4" customFormat="1" ht="14.25">
      <c r="A951" s="80"/>
      <c r="B951" s="80"/>
      <c r="C951" s="80"/>
      <c r="D951" s="80"/>
      <c r="E951" s="80"/>
      <c r="F951" s="80"/>
      <c r="G951" s="80"/>
      <c r="H951" s="80"/>
      <c r="I951" s="80"/>
      <c r="K951"/>
      <c r="L951"/>
      <c r="M951"/>
    </row>
    <row r="952" spans="1:13" s="4" customFormat="1" ht="14.25">
      <c r="A952" s="80"/>
      <c r="B952" s="80"/>
      <c r="C952" s="80"/>
      <c r="D952" s="80"/>
      <c r="E952" s="80"/>
      <c r="F952" s="80"/>
      <c r="G952" s="80"/>
      <c r="H952" s="80"/>
      <c r="I952" s="80"/>
      <c r="K952"/>
      <c r="L952"/>
      <c r="M952"/>
    </row>
    <row r="953" spans="1:13" s="4" customFormat="1" ht="14.25">
      <c r="A953" s="80"/>
      <c r="B953" s="80"/>
      <c r="C953" s="80"/>
      <c r="D953" s="80"/>
      <c r="E953" s="80"/>
      <c r="F953" s="80"/>
      <c r="G953" s="80"/>
      <c r="H953" s="80"/>
      <c r="I953" s="80"/>
      <c r="K953"/>
      <c r="L953"/>
      <c r="M953"/>
    </row>
    <row r="954" spans="1:13" s="4" customFormat="1" ht="14.25">
      <c r="A954" s="80"/>
      <c r="B954" s="80"/>
      <c r="C954" s="80"/>
      <c r="D954" s="80"/>
      <c r="E954" s="80"/>
      <c r="F954" s="80"/>
      <c r="G954" s="80"/>
      <c r="H954" s="80"/>
      <c r="I954" s="80"/>
      <c r="K954"/>
      <c r="L954"/>
      <c r="M954"/>
    </row>
    <row r="955" spans="1:13" s="4" customFormat="1" ht="14.25">
      <c r="A955" s="80"/>
      <c r="B955" s="80"/>
      <c r="C955" s="80"/>
      <c r="D955" s="80"/>
      <c r="E955" s="80"/>
      <c r="F955" s="80"/>
      <c r="G955" s="80"/>
      <c r="H955" s="80"/>
      <c r="I955" s="80"/>
      <c r="K955"/>
      <c r="L955"/>
      <c r="M955"/>
    </row>
    <row r="956" spans="1:13" s="4" customFormat="1" ht="14.25">
      <c r="A956" s="80"/>
      <c r="B956" s="80"/>
      <c r="C956" s="80"/>
      <c r="D956" s="80"/>
      <c r="E956" s="80"/>
      <c r="F956" s="80"/>
      <c r="G956" s="80"/>
      <c r="H956" s="80"/>
      <c r="I956" s="80"/>
      <c r="K956"/>
      <c r="L956"/>
      <c r="M956"/>
    </row>
    <row r="957" spans="1:13" s="4" customFormat="1" ht="14.25">
      <c r="A957" s="80"/>
      <c r="B957" s="80"/>
      <c r="C957" s="80"/>
      <c r="D957" s="80"/>
      <c r="E957" s="80"/>
      <c r="F957" s="80"/>
      <c r="G957" s="80"/>
      <c r="H957" s="80"/>
      <c r="I957" s="80"/>
      <c r="K957"/>
      <c r="L957"/>
      <c r="M957"/>
    </row>
    <row r="958" spans="1:13" s="4" customFormat="1" ht="14.25">
      <c r="A958" s="80"/>
      <c r="B958" s="80"/>
      <c r="C958" s="80"/>
      <c r="D958" s="80"/>
      <c r="E958" s="80"/>
      <c r="F958" s="80"/>
      <c r="G958" s="80"/>
      <c r="H958" s="80"/>
      <c r="I958" s="80"/>
      <c r="K958"/>
      <c r="L958"/>
      <c r="M958"/>
    </row>
    <row r="959" spans="1:13" s="4" customFormat="1" ht="14.25">
      <c r="A959" s="80"/>
      <c r="B959" s="80"/>
      <c r="C959" s="80"/>
      <c r="D959" s="80"/>
      <c r="E959" s="80"/>
      <c r="F959" s="80"/>
      <c r="G959" s="80"/>
      <c r="H959" s="80"/>
      <c r="I959" s="80"/>
      <c r="K959"/>
      <c r="L959"/>
      <c r="M959"/>
    </row>
    <row r="960" spans="1:13" s="4" customFormat="1" ht="14.25">
      <c r="A960" s="80"/>
      <c r="B960" s="80"/>
      <c r="C960" s="80"/>
      <c r="D960" s="80"/>
      <c r="E960" s="80"/>
      <c r="F960" s="80"/>
      <c r="G960" s="80"/>
      <c r="H960" s="80"/>
      <c r="I960" s="80"/>
      <c r="K960"/>
      <c r="L960"/>
      <c r="M960"/>
    </row>
    <row r="961" spans="1:13" s="4" customFormat="1" ht="14.25">
      <c r="A961" s="80"/>
      <c r="B961" s="80"/>
      <c r="C961" s="80"/>
      <c r="D961" s="80"/>
      <c r="E961" s="80"/>
      <c r="F961" s="80"/>
      <c r="G961" s="80"/>
      <c r="H961" s="80"/>
      <c r="I961" s="80"/>
      <c r="K961"/>
      <c r="L961"/>
      <c r="M961"/>
    </row>
    <row r="962" spans="1:13" s="4" customFormat="1" ht="14.25">
      <c r="A962" s="80"/>
      <c r="B962" s="80"/>
      <c r="C962" s="80"/>
      <c r="D962" s="80"/>
      <c r="E962" s="80"/>
      <c r="F962" s="80"/>
      <c r="G962" s="80"/>
      <c r="H962" s="80"/>
      <c r="I962" s="80"/>
      <c r="K962"/>
      <c r="L962"/>
      <c r="M962"/>
    </row>
    <row r="963" spans="1:13" s="4" customFormat="1" ht="14.25">
      <c r="A963" s="80"/>
      <c r="B963" s="80"/>
      <c r="C963" s="80"/>
      <c r="D963" s="80"/>
      <c r="E963" s="80"/>
      <c r="F963" s="80"/>
      <c r="G963" s="80"/>
      <c r="H963" s="80"/>
      <c r="I963" s="80"/>
      <c r="K963"/>
      <c r="L963"/>
      <c r="M963"/>
    </row>
    <row r="964" spans="1:13" s="4" customFormat="1" ht="14.25">
      <c r="A964" s="80"/>
      <c r="B964" s="80"/>
      <c r="C964" s="80"/>
      <c r="D964" s="80"/>
      <c r="E964" s="80"/>
      <c r="F964" s="80"/>
      <c r="G964" s="80"/>
      <c r="H964" s="80"/>
      <c r="I964" s="80"/>
      <c r="K964"/>
      <c r="L964"/>
      <c r="M964"/>
    </row>
    <row r="965" spans="1:13" s="4" customFormat="1" ht="14.25">
      <c r="A965" s="80"/>
      <c r="B965" s="80"/>
      <c r="C965" s="80"/>
      <c r="D965" s="80"/>
      <c r="E965" s="80"/>
      <c r="F965" s="80"/>
      <c r="G965" s="80"/>
      <c r="H965" s="80"/>
      <c r="I965" s="80"/>
      <c r="K965"/>
      <c r="L965"/>
      <c r="M965"/>
    </row>
    <row r="966" spans="1:13" s="4" customFormat="1" ht="14.25">
      <c r="A966" s="80"/>
      <c r="B966" s="80"/>
      <c r="C966" s="80"/>
      <c r="D966" s="80"/>
      <c r="E966" s="80"/>
      <c r="F966" s="80"/>
      <c r="G966" s="80"/>
      <c r="H966" s="80"/>
      <c r="I966" s="80"/>
      <c r="K966"/>
      <c r="L966"/>
      <c r="M966"/>
    </row>
    <row r="967" spans="1:13" s="4" customFormat="1" ht="14.25">
      <c r="A967" s="80"/>
      <c r="B967" s="80"/>
      <c r="C967" s="80"/>
      <c r="D967" s="80"/>
      <c r="E967" s="80"/>
      <c r="F967" s="80"/>
      <c r="G967" s="80"/>
      <c r="H967" s="80"/>
      <c r="I967" s="80"/>
      <c r="K967"/>
      <c r="L967"/>
      <c r="M967"/>
    </row>
    <row r="968" spans="1:13" s="4" customFormat="1" ht="14.25">
      <c r="A968" s="80"/>
      <c r="B968" s="80"/>
      <c r="C968" s="80"/>
      <c r="D968" s="80"/>
      <c r="E968" s="80"/>
      <c r="F968" s="80"/>
      <c r="G968" s="80"/>
      <c r="H968" s="80"/>
      <c r="I968" s="80"/>
      <c r="K968"/>
      <c r="L968"/>
      <c r="M968"/>
    </row>
    <row r="969" spans="1:13" s="4" customFormat="1" ht="14.25">
      <c r="A969" s="80"/>
      <c r="B969" s="80"/>
      <c r="C969" s="80"/>
      <c r="D969" s="80"/>
      <c r="E969" s="80"/>
      <c r="F969" s="80"/>
      <c r="G969" s="80"/>
      <c r="H969" s="80"/>
      <c r="I969" s="80"/>
      <c r="K969"/>
      <c r="L969"/>
      <c r="M969"/>
    </row>
    <row r="970" spans="1:13" s="4" customFormat="1" ht="14.25">
      <c r="A970" s="80"/>
      <c r="B970" s="80"/>
      <c r="C970" s="80"/>
      <c r="D970" s="80"/>
      <c r="E970" s="80"/>
      <c r="F970" s="80"/>
      <c r="G970" s="80"/>
      <c r="H970" s="80"/>
      <c r="I970" s="80"/>
      <c r="K970"/>
      <c r="L970"/>
      <c r="M970"/>
    </row>
    <row r="971" spans="1:13" s="4" customFormat="1" ht="14.25">
      <c r="A971" s="80"/>
      <c r="B971" s="80"/>
      <c r="C971" s="80"/>
      <c r="D971" s="80"/>
      <c r="E971" s="80"/>
      <c r="F971" s="80"/>
      <c r="G971" s="80"/>
      <c r="H971" s="80"/>
      <c r="I971" s="80"/>
      <c r="K971"/>
      <c r="L971"/>
      <c r="M971"/>
    </row>
    <row r="972" spans="1:13" s="4" customFormat="1" ht="14.25">
      <c r="A972" s="80"/>
      <c r="B972" s="80"/>
      <c r="C972" s="80"/>
      <c r="D972" s="80"/>
      <c r="E972" s="80"/>
      <c r="F972" s="80"/>
      <c r="G972" s="80"/>
      <c r="H972" s="80"/>
      <c r="I972" s="80"/>
      <c r="K972"/>
      <c r="L972"/>
      <c r="M972"/>
    </row>
    <row r="973" spans="1:13" s="4" customFormat="1" ht="14.25">
      <c r="A973" s="80"/>
      <c r="B973" s="80"/>
      <c r="C973" s="80"/>
      <c r="D973" s="80"/>
      <c r="E973" s="80"/>
      <c r="F973" s="80"/>
      <c r="G973" s="80"/>
      <c r="H973" s="80"/>
      <c r="I973" s="80"/>
      <c r="K973"/>
      <c r="L973"/>
      <c r="M973"/>
    </row>
    <row r="974" spans="1:13" s="4" customFormat="1" ht="14.25">
      <c r="A974" s="80"/>
      <c r="B974" s="80"/>
      <c r="C974" s="80"/>
      <c r="D974" s="80"/>
      <c r="E974" s="80"/>
      <c r="F974" s="80"/>
      <c r="G974" s="80"/>
      <c r="H974" s="80"/>
      <c r="I974" s="80"/>
      <c r="K974"/>
      <c r="L974"/>
      <c r="M974"/>
    </row>
    <row r="975" spans="1:13" s="4" customFormat="1" ht="14.25">
      <c r="A975" s="80"/>
      <c r="B975" s="80"/>
      <c r="C975" s="80"/>
      <c r="D975" s="80"/>
      <c r="E975" s="80"/>
      <c r="F975" s="80"/>
      <c r="G975" s="80"/>
      <c r="H975" s="80"/>
      <c r="I975" s="80"/>
      <c r="K975"/>
      <c r="L975"/>
      <c r="M975"/>
    </row>
    <row r="976" spans="1:13" s="4" customFormat="1" ht="14.25">
      <c r="A976" s="80"/>
      <c r="B976" s="80"/>
      <c r="C976" s="80"/>
      <c r="D976" s="80"/>
      <c r="E976" s="80"/>
      <c r="F976" s="80"/>
      <c r="G976" s="80"/>
      <c r="H976" s="80"/>
      <c r="I976" s="80"/>
      <c r="K976"/>
      <c r="L976"/>
      <c r="M976"/>
    </row>
    <row r="977" spans="1:13" s="4" customFormat="1" ht="14.25">
      <c r="A977" s="80"/>
      <c r="B977" s="80"/>
      <c r="C977" s="80"/>
      <c r="D977" s="80"/>
      <c r="E977" s="80"/>
      <c r="F977" s="80"/>
      <c r="G977" s="80"/>
      <c r="H977" s="80"/>
      <c r="I977" s="80"/>
      <c r="K977"/>
      <c r="L977"/>
      <c r="M977"/>
    </row>
    <row r="978" spans="1:13" s="4" customFormat="1" ht="14.25">
      <c r="A978" s="80"/>
      <c r="B978" s="80"/>
      <c r="C978" s="80"/>
      <c r="D978" s="80"/>
      <c r="E978" s="80"/>
      <c r="F978" s="80"/>
      <c r="G978" s="80"/>
      <c r="H978" s="80"/>
      <c r="I978" s="80"/>
      <c r="K978"/>
      <c r="L978"/>
      <c r="M978"/>
    </row>
    <row r="979" spans="1:13" s="4" customFormat="1" ht="14.25">
      <c r="A979" s="80"/>
      <c r="B979" s="80"/>
      <c r="C979" s="80"/>
      <c r="D979" s="80"/>
      <c r="E979" s="80"/>
      <c r="F979" s="80"/>
      <c r="G979" s="80"/>
      <c r="H979" s="80"/>
      <c r="I979" s="80"/>
      <c r="K979"/>
      <c r="L979"/>
      <c r="M979"/>
    </row>
    <row r="980" spans="1:13" s="4" customFormat="1" ht="14.25">
      <c r="A980" s="80"/>
      <c r="B980" s="80"/>
      <c r="C980" s="80"/>
      <c r="D980" s="80"/>
      <c r="E980" s="80"/>
      <c r="F980" s="80"/>
      <c r="G980" s="80"/>
      <c r="H980" s="80"/>
      <c r="I980" s="80"/>
      <c r="K980"/>
      <c r="L980"/>
      <c r="M980"/>
    </row>
    <row r="981" spans="1:13" s="4" customFormat="1" ht="14.25">
      <c r="A981" s="80"/>
      <c r="B981" s="80"/>
      <c r="C981" s="80"/>
      <c r="D981" s="80"/>
      <c r="E981" s="80"/>
      <c r="F981" s="80"/>
      <c r="G981" s="80"/>
      <c r="H981" s="80"/>
      <c r="I981" s="80"/>
      <c r="K981"/>
      <c r="L981"/>
      <c r="M981"/>
    </row>
    <row r="982" spans="1:13" s="4" customFormat="1" ht="14.25">
      <c r="A982" s="80"/>
      <c r="B982" s="80"/>
      <c r="C982" s="80"/>
      <c r="D982" s="80"/>
      <c r="E982" s="80"/>
      <c r="F982" s="80"/>
      <c r="G982" s="80"/>
      <c r="H982" s="80"/>
      <c r="I982" s="80"/>
      <c r="K982"/>
      <c r="L982"/>
      <c r="M982"/>
    </row>
    <row r="983" spans="1:13" s="4" customFormat="1" ht="14.25">
      <c r="A983" s="80"/>
      <c r="B983" s="80"/>
      <c r="C983" s="80"/>
      <c r="D983" s="80"/>
      <c r="E983" s="80"/>
      <c r="F983" s="80"/>
      <c r="G983" s="80"/>
      <c r="H983" s="80"/>
      <c r="I983" s="80"/>
      <c r="K983"/>
      <c r="L983"/>
      <c r="M983"/>
    </row>
    <row r="984" spans="1:13" s="4" customFormat="1" ht="14.25">
      <c r="A984" s="80"/>
      <c r="B984" s="80"/>
      <c r="C984" s="80"/>
      <c r="D984" s="80"/>
      <c r="E984" s="80"/>
      <c r="F984" s="80"/>
      <c r="G984" s="80"/>
      <c r="H984" s="80"/>
      <c r="I984" s="80"/>
      <c r="K984"/>
      <c r="L984"/>
      <c r="M984"/>
    </row>
    <row r="985" spans="1:13" s="4" customFormat="1" ht="14.25">
      <c r="A985" s="80"/>
      <c r="B985" s="80"/>
      <c r="C985" s="80"/>
      <c r="D985" s="80"/>
      <c r="E985" s="80"/>
      <c r="F985" s="80"/>
      <c r="G985" s="80"/>
      <c r="H985" s="80"/>
      <c r="I985" s="80"/>
      <c r="K985"/>
      <c r="L985"/>
      <c r="M985"/>
    </row>
    <row r="986" spans="1:13" s="4" customFormat="1" ht="14.25">
      <c r="A986" s="80"/>
      <c r="B986" s="80"/>
      <c r="C986" s="80"/>
      <c r="D986" s="80"/>
      <c r="E986" s="80"/>
      <c r="F986" s="80"/>
      <c r="G986" s="80"/>
      <c r="H986" s="80"/>
      <c r="I986" s="80"/>
      <c r="K986"/>
      <c r="L986"/>
      <c r="M986"/>
    </row>
    <row r="987" spans="1:13" s="4" customFormat="1" ht="14.25">
      <c r="A987" s="80"/>
      <c r="B987" s="80"/>
      <c r="C987" s="80"/>
      <c r="D987" s="80"/>
      <c r="E987" s="80"/>
      <c r="F987" s="80"/>
      <c r="G987" s="80"/>
      <c r="H987" s="80"/>
      <c r="I987" s="80"/>
      <c r="K987"/>
      <c r="L987"/>
      <c r="M987"/>
    </row>
    <row r="988" spans="1:13" s="4" customFormat="1" ht="14.25">
      <c r="A988" s="80"/>
      <c r="B988" s="80"/>
      <c r="C988" s="80"/>
      <c r="D988" s="80"/>
      <c r="E988" s="80"/>
      <c r="F988" s="80"/>
      <c r="G988" s="80"/>
      <c r="H988" s="80"/>
      <c r="I988" s="80"/>
      <c r="K988"/>
      <c r="L988"/>
      <c r="M988"/>
    </row>
    <row r="989" spans="1:13" s="4" customFormat="1" ht="14.25">
      <c r="A989" s="80"/>
      <c r="B989" s="80"/>
      <c r="C989" s="80"/>
      <c r="D989" s="80"/>
      <c r="E989" s="80"/>
      <c r="F989" s="80"/>
      <c r="G989" s="80"/>
      <c r="H989" s="80"/>
      <c r="I989" s="80"/>
      <c r="K989"/>
      <c r="L989"/>
      <c r="M989"/>
    </row>
    <row r="990" spans="1:13" s="4" customFormat="1" ht="14.25">
      <c r="A990" s="80"/>
      <c r="B990" s="80"/>
      <c r="C990" s="80"/>
      <c r="D990" s="80"/>
      <c r="E990" s="80"/>
      <c r="F990" s="80"/>
      <c r="G990" s="80"/>
      <c r="H990" s="80"/>
      <c r="I990" s="80"/>
      <c r="K990"/>
      <c r="L990"/>
      <c r="M990"/>
    </row>
    <row r="991" spans="1:13" s="4" customFormat="1" ht="14.25">
      <c r="A991" s="80"/>
      <c r="B991" s="80"/>
      <c r="C991" s="80"/>
      <c r="D991" s="80"/>
      <c r="E991" s="80"/>
      <c r="F991" s="80"/>
      <c r="G991" s="80"/>
      <c r="H991" s="80"/>
      <c r="I991" s="80"/>
      <c r="K991"/>
      <c r="L991"/>
      <c r="M991"/>
    </row>
    <row r="992" spans="1:13" s="4" customFormat="1" ht="14.25">
      <c r="A992" s="80"/>
      <c r="B992" s="80"/>
      <c r="C992" s="80"/>
      <c r="D992" s="80"/>
      <c r="E992" s="80"/>
      <c r="F992" s="80"/>
      <c r="G992" s="80"/>
      <c r="H992" s="80"/>
      <c r="I992" s="80"/>
      <c r="K992"/>
      <c r="L992"/>
      <c r="M992"/>
    </row>
    <row r="993" spans="1:13" s="4" customFormat="1" ht="14.25">
      <c r="A993" s="80"/>
      <c r="B993" s="80"/>
      <c r="C993" s="80"/>
      <c r="D993" s="80"/>
      <c r="E993" s="80"/>
      <c r="F993" s="80"/>
      <c r="G993" s="80"/>
      <c r="H993" s="80"/>
      <c r="I993" s="80"/>
      <c r="K993"/>
      <c r="L993"/>
      <c r="M993"/>
    </row>
    <row r="994" spans="1:13" s="4" customFormat="1" ht="14.25">
      <c r="A994" s="80"/>
      <c r="B994" s="80"/>
      <c r="C994" s="80"/>
      <c r="D994" s="80"/>
      <c r="E994" s="80"/>
      <c r="F994" s="80"/>
      <c r="G994" s="80"/>
      <c r="H994" s="80"/>
      <c r="I994" s="80"/>
      <c r="K994"/>
      <c r="L994"/>
      <c r="M994"/>
    </row>
    <row r="995" spans="1:13" s="4" customFormat="1" ht="14.25">
      <c r="A995" s="80"/>
      <c r="B995" s="80"/>
      <c r="C995" s="80"/>
      <c r="D995" s="80"/>
      <c r="E995" s="80"/>
      <c r="F995" s="80"/>
      <c r="G995" s="80"/>
      <c r="H995" s="80"/>
      <c r="I995" s="80"/>
      <c r="K995"/>
      <c r="L995"/>
      <c r="M995"/>
    </row>
    <row r="996" spans="1:13" s="4" customFormat="1" ht="14.25">
      <c r="A996" s="80"/>
      <c r="B996" s="80"/>
      <c r="C996" s="80"/>
      <c r="D996" s="80"/>
      <c r="E996" s="80"/>
      <c r="F996" s="80"/>
      <c r="G996" s="80"/>
      <c r="H996" s="80"/>
      <c r="I996" s="80"/>
      <c r="K996"/>
      <c r="L996"/>
      <c r="M996"/>
    </row>
    <row r="997" spans="1:13" s="4" customFormat="1" ht="14.25">
      <c r="A997" s="80"/>
      <c r="B997" s="80"/>
      <c r="C997" s="80"/>
      <c r="D997" s="80"/>
      <c r="E997" s="80"/>
      <c r="F997" s="80"/>
      <c r="G997" s="80"/>
      <c r="H997" s="80"/>
      <c r="I997" s="80"/>
      <c r="K997"/>
      <c r="L997"/>
      <c r="M997"/>
    </row>
    <row r="998" spans="1:13" s="4" customFormat="1" ht="14.25">
      <c r="A998" s="80"/>
      <c r="B998" s="80"/>
      <c r="C998" s="80"/>
      <c r="D998" s="80"/>
      <c r="E998" s="80"/>
      <c r="F998" s="80"/>
      <c r="G998" s="80"/>
      <c r="H998" s="80"/>
      <c r="I998" s="80"/>
      <c r="K998"/>
      <c r="L998"/>
      <c r="M998"/>
    </row>
    <row r="999" spans="1:13" s="4" customFormat="1" ht="14.25">
      <c r="A999" s="80"/>
      <c r="B999" s="80"/>
      <c r="C999" s="80"/>
      <c r="D999" s="80"/>
      <c r="E999" s="80"/>
      <c r="F999" s="80"/>
      <c r="G999" s="80"/>
      <c r="H999" s="80"/>
      <c r="I999" s="80"/>
      <c r="K999"/>
      <c r="L999"/>
      <c r="M999"/>
    </row>
    <row r="1000" spans="1:13" s="4" customFormat="1" ht="14.25">
      <c r="A1000" s="80"/>
      <c r="B1000" s="80"/>
      <c r="C1000" s="80"/>
      <c r="D1000" s="80"/>
      <c r="E1000" s="80"/>
      <c r="F1000" s="80"/>
      <c r="G1000" s="80"/>
      <c r="H1000" s="80"/>
      <c r="I1000" s="80"/>
      <c r="K1000"/>
      <c r="L1000"/>
      <c r="M1000"/>
    </row>
    <row r="1001" spans="1:13" s="4" customFormat="1" ht="14.25">
      <c r="A1001" s="80"/>
      <c r="B1001" s="80"/>
      <c r="C1001" s="80"/>
      <c r="D1001" s="80"/>
      <c r="E1001" s="80"/>
      <c r="F1001" s="80"/>
      <c r="G1001" s="80"/>
      <c r="H1001" s="80"/>
      <c r="I1001" s="80"/>
      <c r="K1001"/>
      <c r="L1001"/>
      <c r="M1001"/>
    </row>
    <row r="1002" spans="1:13" s="4" customFormat="1" ht="14.25">
      <c r="A1002" s="80"/>
      <c r="B1002" s="80"/>
      <c r="C1002" s="80"/>
      <c r="D1002" s="80"/>
      <c r="E1002" s="80"/>
      <c r="F1002" s="80"/>
      <c r="G1002" s="80"/>
      <c r="H1002" s="80"/>
      <c r="I1002" s="80"/>
      <c r="K1002"/>
      <c r="L1002"/>
      <c r="M1002"/>
    </row>
    <row r="1003" spans="1:13" s="4" customFormat="1" ht="14.25">
      <c r="A1003" s="80"/>
      <c r="B1003" s="80"/>
      <c r="C1003" s="80"/>
      <c r="D1003" s="80"/>
      <c r="E1003" s="80"/>
      <c r="F1003" s="80"/>
      <c r="G1003" s="80"/>
      <c r="H1003" s="80"/>
      <c r="I1003" s="80"/>
      <c r="K1003"/>
      <c r="L1003"/>
      <c r="M1003"/>
    </row>
    <row r="1004" spans="1:13" s="4" customFormat="1" ht="14.25">
      <c r="A1004" s="80"/>
      <c r="B1004" s="80"/>
      <c r="C1004" s="80"/>
      <c r="D1004" s="80"/>
      <c r="E1004" s="80"/>
      <c r="F1004" s="80"/>
      <c r="G1004" s="80"/>
      <c r="H1004" s="80"/>
      <c r="I1004" s="80"/>
      <c r="K1004"/>
      <c r="L1004"/>
      <c r="M1004"/>
    </row>
    <row r="1005" spans="1:13" s="4" customFormat="1" ht="14.25">
      <c r="A1005" s="80"/>
      <c r="B1005" s="80"/>
      <c r="C1005" s="80"/>
      <c r="D1005" s="80"/>
      <c r="E1005" s="80"/>
      <c r="F1005" s="80"/>
      <c r="G1005" s="80"/>
      <c r="H1005" s="80"/>
      <c r="I1005" s="80"/>
      <c r="K1005"/>
      <c r="L1005"/>
      <c r="M1005"/>
    </row>
    <row r="1006" spans="1:13" s="4" customFormat="1" ht="14.25">
      <c r="A1006" s="80"/>
      <c r="B1006" s="80"/>
      <c r="C1006" s="80"/>
      <c r="D1006" s="80"/>
      <c r="E1006" s="80"/>
      <c r="F1006" s="80"/>
      <c r="G1006" s="80"/>
      <c r="H1006" s="80"/>
      <c r="I1006" s="80"/>
      <c r="K1006"/>
      <c r="L1006"/>
      <c r="M1006"/>
    </row>
    <row r="1007" spans="1:13" s="4" customFormat="1" ht="14.25">
      <c r="A1007" s="80"/>
      <c r="B1007" s="80"/>
      <c r="C1007" s="80"/>
      <c r="D1007" s="80"/>
      <c r="E1007" s="80"/>
      <c r="F1007" s="80"/>
      <c r="G1007" s="80"/>
      <c r="H1007" s="80"/>
      <c r="I1007" s="80"/>
      <c r="K1007"/>
      <c r="L1007"/>
      <c r="M1007"/>
    </row>
    <row r="1008" spans="1:13" s="4" customFormat="1" ht="14.25">
      <c r="A1008" s="80"/>
      <c r="B1008" s="80"/>
      <c r="C1008" s="80"/>
      <c r="D1008" s="80"/>
      <c r="E1008" s="80"/>
      <c r="F1008" s="80"/>
      <c r="G1008" s="80"/>
      <c r="H1008" s="80"/>
      <c r="I1008" s="80"/>
      <c r="K1008"/>
      <c r="L1008"/>
      <c r="M1008"/>
    </row>
    <row r="1009" spans="1:13" s="4" customFormat="1" ht="14.25">
      <c r="A1009" s="80"/>
      <c r="B1009" s="80"/>
      <c r="C1009" s="80"/>
      <c r="D1009" s="80"/>
      <c r="E1009" s="80"/>
      <c r="F1009" s="80"/>
      <c r="G1009" s="80"/>
      <c r="H1009" s="80"/>
      <c r="I1009" s="80"/>
      <c r="K1009"/>
      <c r="L1009"/>
      <c r="M1009"/>
    </row>
    <row r="1010" spans="1:13" s="4" customFormat="1" ht="14.25">
      <c r="A1010" s="80"/>
      <c r="B1010" s="80"/>
      <c r="C1010" s="80"/>
      <c r="D1010" s="80"/>
      <c r="E1010" s="80"/>
      <c r="F1010" s="80"/>
      <c r="G1010" s="80"/>
      <c r="H1010" s="80"/>
      <c r="I1010" s="80"/>
      <c r="K1010"/>
      <c r="L1010"/>
      <c r="M1010"/>
    </row>
    <row r="1011" spans="1:13" s="4" customFormat="1" ht="14.25">
      <c r="A1011" s="80"/>
      <c r="B1011" s="80"/>
      <c r="C1011" s="80"/>
      <c r="D1011" s="80"/>
      <c r="E1011" s="80"/>
      <c r="F1011" s="80"/>
      <c r="G1011" s="80"/>
      <c r="H1011" s="80"/>
      <c r="I1011" s="80"/>
      <c r="K1011"/>
      <c r="L1011"/>
      <c r="M1011"/>
    </row>
    <row r="1012" spans="1:13" s="4" customFormat="1" ht="14.25">
      <c r="A1012" s="80"/>
      <c r="B1012" s="80"/>
      <c r="C1012" s="80"/>
      <c r="D1012" s="80"/>
      <c r="E1012" s="80"/>
      <c r="F1012" s="80"/>
      <c r="G1012" s="80"/>
      <c r="H1012" s="80"/>
      <c r="I1012" s="80"/>
      <c r="K1012"/>
      <c r="L1012"/>
      <c r="M1012"/>
    </row>
    <row r="1013" spans="1:13" s="4" customFormat="1" ht="14.25">
      <c r="A1013" s="80"/>
      <c r="B1013" s="80"/>
      <c r="C1013" s="80"/>
      <c r="D1013" s="80"/>
      <c r="E1013" s="80"/>
      <c r="F1013" s="80"/>
      <c r="G1013" s="80"/>
      <c r="H1013" s="80"/>
      <c r="I1013" s="80"/>
      <c r="K1013"/>
      <c r="L1013"/>
      <c r="M1013"/>
    </row>
    <row r="1014" spans="1:13" s="4" customFormat="1" ht="14.25">
      <c r="A1014" s="80"/>
      <c r="B1014" s="80"/>
      <c r="C1014" s="80"/>
      <c r="D1014" s="80"/>
      <c r="E1014" s="80"/>
      <c r="F1014" s="80"/>
      <c r="G1014" s="80"/>
      <c r="H1014" s="80"/>
      <c r="I1014" s="80"/>
      <c r="K1014"/>
      <c r="L1014"/>
      <c r="M1014"/>
    </row>
    <row r="1015" spans="1:13" s="4" customFormat="1" ht="14.25">
      <c r="A1015" s="80"/>
      <c r="B1015" s="80"/>
      <c r="C1015" s="80"/>
      <c r="D1015" s="80"/>
      <c r="E1015" s="80"/>
      <c r="F1015" s="80"/>
      <c r="G1015" s="80"/>
      <c r="H1015" s="80"/>
      <c r="I1015" s="80"/>
      <c r="K1015"/>
      <c r="L1015"/>
      <c r="M1015"/>
    </row>
    <row r="1016" spans="1:13" s="4" customFormat="1" ht="14.25">
      <c r="A1016" s="80"/>
      <c r="B1016" s="80"/>
      <c r="C1016" s="80"/>
      <c r="D1016" s="80"/>
      <c r="E1016" s="80"/>
      <c r="F1016" s="80"/>
      <c r="G1016" s="80"/>
      <c r="H1016" s="80"/>
      <c r="I1016" s="80"/>
      <c r="K1016"/>
      <c r="L1016"/>
      <c r="M1016"/>
    </row>
    <row r="1017" spans="1:13" s="4" customFormat="1" ht="14.25">
      <c r="A1017" s="80"/>
      <c r="B1017" s="80"/>
      <c r="C1017" s="80"/>
      <c r="D1017" s="80"/>
      <c r="E1017" s="80"/>
      <c r="F1017" s="80"/>
      <c r="G1017" s="80"/>
      <c r="H1017" s="80"/>
      <c r="I1017" s="80"/>
      <c r="K1017"/>
      <c r="L1017"/>
      <c r="M1017"/>
    </row>
    <row r="1018" spans="1:13" s="4" customFormat="1" ht="14.25">
      <c r="A1018" s="80"/>
      <c r="B1018" s="80"/>
      <c r="C1018" s="80"/>
      <c r="D1018" s="80"/>
      <c r="E1018" s="80"/>
      <c r="F1018" s="80"/>
      <c r="G1018" s="80"/>
      <c r="H1018" s="80"/>
      <c r="I1018" s="80"/>
      <c r="K1018"/>
      <c r="L1018"/>
      <c r="M1018"/>
    </row>
    <row r="1019" spans="1:13" s="4" customFormat="1" ht="14.25">
      <c r="A1019" s="80"/>
      <c r="B1019" s="80"/>
      <c r="C1019" s="80"/>
      <c r="D1019" s="80"/>
      <c r="E1019" s="80"/>
      <c r="F1019" s="80"/>
      <c r="G1019" s="80"/>
      <c r="H1019" s="80"/>
      <c r="I1019" s="80"/>
      <c r="K1019"/>
      <c r="L1019"/>
      <c r="M1019"/>
    </row>
    <row r="1020" spans="1:13" s="4" customFormat="1" ht="14.25">
      <c r="A1020" s="80"/>
      <c r="B1020" s="80"/>
      <c r="C1020" s="80"/>
      <c r="D1020" s="80"/>
      <c r="E1020" s="80"/>
      <c r="F1020" s="80"/>
      <c r="G1020" s="80"/>
      <c r="H1020" s="80"/>
      <c r="I1020" s="80"/>
      <c r="K1020"/>
      <c r="L1020"/>
      <c r="M1020"/>
    </row>
    <row r="1021" spans="1:13" s="4" customFormat="1" ht="14.25">
      <c r="A1021" s="80"/>
      <c r="B1021" s="80"/>
      <c r="C1021" s="80"/>
      <c r="D1021" s="80"/>
      <c r="E1021" s="80"/>
      <c r="F1021" s="80"/>
      <c r="G1021" s="80"/>
      <c r="H1021" s="80"/>
      <c r="I1021" s="80"/>
      <c r="K1021"/>
      <c r="L1021"/>
      <c r="M1021"/>
    </row>
    <row r="1022" spans="1:13" s="4" customFormat="1" ht="14.25">
      <c r="A1022" s="80"/>
      <c r="B1022" s="80"/>
      <c r="C1022" s="80"/>
      <c r="D1022" s="80"/>
      <c r="E1022" s="80"/>
      <c r="F1022" s="80"/>
      <c r="G1022" s="80"/>
      <c r="H1022" s="80"/>
      <c r="I1022" s="80"/>
      <c r="K1022"/>
      <c r="L1022"/>
      <c r="M1022"/>
    </row>
    <row r="1023" spans="1:13" s="4" customFormat="1" ht="14.25">
      <c r="A1023" s="80"/>
      <c r="B1023" s="80"/>
      <c r="C1023" s="80"/>
      <c r="D1023" s="80"/>
      <c r="E1023" s="80"/>
      <c r="F1023" s="80"/>
      <c r="G1023" s="80"/>
      <c r="H1023" s="80"/>
      <c r="I1023" s="80"/>
      <c r="K1023"/>
      <c r="L1023"/>
      <c r="M1023"/>
    </row>
    <row r="1024" spans="1:13" s="4" customFormat="1" ht="14.25">
      <c r="A1024" s="80"/>
      <c r="B1024" s="80"/>
      <c r="C1024" s="80"/>
      <c r="D1024" s="80"/>
      <c r="E1024" s="80"/>
      <c r="F1024" s="80"/>
      <c r="G1024" s="80"/>
      <c r="H1024" s="80"/>
      <c r="I1024" s="80"/>
      <c r="K1024"/>
      <c r="L1024"/>
      <c r="M1024"/>
    </row>
    <row r="1025" spans="1:13" s="4" customFormat="1" ht="14.25">
      <c r="A1025" s="80"/>
      <c r="B1025" s="80"/>
      <c r="C1025" s="80"/>
      <c r="D1025" s="80"/>
      <c r="E1025" s="80"/>
      <c r="F1025" s="80"/>
      <c r="G1025" s="80"/>
      <c r="H1025" s="80"/>
      <c r="I1025" s="80"/>
      <c r="K1025"/>
      <c r="L1025"/>
      <c r="M1025"/>
    </row>
    <row r="1026" spans="1:13" s="4" customFormat="1" ht="14.25">
      <c r="A1026" s="80"/>
      <c r="B1026" s="80"/>
      <c r="C1026" s="80"/>
      <c r="D1026" s="80"/>
      <c r="E1026" s="80"/>
      <c r="F1026" s="80"/>
      <c r="G1026" s="80"/>
      <c r="H1026" s="80"/>
      <c r="I1026" s="80"/>
      <c r="K1026"/>
      <c r="L1026"/>
      <c r="M1026"/>
    </row>
    <row r="1027" spans="1:13" s="4" customFormat="1" ht="14.25">
      <c r="A1027" s="80"/>
      <c r="B1027" s="80"/>
      <c r="C1027" s="80"/>
      <c r="D1027" s="80"/>
      <c r="E1027" s="80"/>
      <c r="F1027" s="80"/>
      <c r="G1027" s="80"/>
      <c r="H1027" s="80"/>
      <c r="I1027" s="80"/>
      <c r="K1027"/>
      <c r="L1027"/>
      <c r="M1027"/>
    </row>
    <row r="1028" spans="1:13" s="4" customFormat="1" ht="14.25">
      <c r="A1028" s="80"/>
      <c r="B1028" s="80"/>
      <c r="C1028" s="80"/>
      <c r="D1028" s="80"/>
      <c r="E1028" s="80"/>
      <c r="F1028" s="80"/>
      <c r="G1028" s="80"/>
      <c r="H1028" s="80"/>
      <c r="I1028" s="80"/>
      <c r="K1028"/>
      <c r="L1028"/>
      <c r="M1028"/>
    </row>
    <row r="1029" spans="1:13" s="4" customFormat="1" ht="14.25">
      <c r="A1029" s="80"/>
      <c r="B1029" s="80"/>
      <c r="C1029" s="80"/>
      <c r="D1029" s="80"/>
      <c r="E1029" s="80"/>
      <c r="F1029" s="80"/>
      <c r="G1029" s="80"/>
      <c r="H1029" s="80"/>
      <c r="I1029" s="80"/>
      <c r="K1029"/>
      <c r="L1029"/>
      <c r="M1029"/>
    </row>
    <row r="1030" spans="1:13" s="4" customFormat="1" ht="14.25">
      <c r="A1030" s="80"/>
      <c r="B1030" s="80"/>
      <c r="C1030" s="80"/>
      <c r="D1030" s="80"/>
      <c r="E1030" s="80"/>
      <c r="F1030" s="80"/>
      <c r="G1030" s="80"/>
      <c r="H1030" s="80"/>
      <c r="I1030" s="80"/>
      <c r="K1030"/>
      <c r="L1030"/>
      <c r="M1030"/>
    </row>
    <row r="1031" spans="1:13" s="4" customFormat="1" ht="14.25">
      <c r="A1031" s="80"/>
      <c r="B1031" s="80"/>
      <c r="C1031" s="80"/>
      <c r="D1031" s="80"/>
      <c r="E1031" s="80"/>
      <c r="F1031" s="80"/>
      <c r="G1031" s="80"/>
      <c r="H1031" s="80"/>
      <c r="I1031" s="80"/>
      <c r="K1031"/>
      <c r="L1031"/>
      <c r="M1031"/>
    </row>
    <row r="1032" spans="1:13" s="4" customFormat="1" ht="14.25">
      <c r="A1032" s="80"/>
      <c r="B1032" s="80"/>
      <c r="C1032" s="80"/>
      <c r="D1032" s="80"/>
      <c r="E1032" s="80"/>
      <c r="F1032" s="80"/>
      <c r="G1032" s="80"/>
      <c r="H1032" s="80"/>
      <c r="I1032" s="80"/>
      <c r="K1032"/>
      <c r="L1032"/>
      <c r="M1032"/>
    </row>
    <row r="1033" spans="1:13" s="4" customFormat="1" ht="14.25">
      <c r="A1033" s="80"/>
      <c r="B1033" s="80"/>
      <c r="C1033" s="80"/>
      <c r="D1033" s="80"/>
      <c r="E1033" s="80"/>
      <c r="F1033" s="80"/>
      <c r="G1033" s="80"/>
      <c r="H1033" s="80"/>
      <c r="I1033" s="80"/>
      <c r="K1033"/>
      <c r="L1033"/>
      <c r="M1033"/>
    </row>
    <row r="1034" spans="1:13" s="4" customFormat="1" ht="14.25">
      <c r="A1034" s="80"/>
      <c r="B1034" s="80"/>
      <c r="C1034" s="80"/>
      <c r="D1034" s="80"/>
      <c r="E1034" s="80"/>
      <c r="F1034" s="80"/>
      <c r="G1034" s="80"/>
      <c r="H1034" s="80"/>
      <c r="I1034" s="80"/>
      <c r="K1034"/>
      <c r="L1034"/>
      <c r="M1034"/>
    </row>
    <row r="1035" spans="1:13" s="4" customFormat="1" ht="14.25">
      <c r="A1035" s="80"/>
      <c r="B1035" s="80"/>
      <c r="C1035" s="80"/>
      <c r="D1035" s="80"/>
      <c r="E1035" s="80"/>
      <c r="F1035" s="80"/>
      <c r="G1035" s="80"/>
      <c r="H1035" s="80"/>
      <c r="I1035" s="80"/>
      <c r="K1035"/>
      <c r="L1035"/>
      <c r="M1035"/>
    </row>
    <row r="1036" spans="1:13" s="4" customFormat="1" ht="14.25">
      <c r="A1036" s="80"/>
      <c r="B1036" s="80"/>
      <c r="C1036" s="80"/>
      <c r="D1036" s="80"/>
      <c r="E1036" s="80"/>
      <c r="F1036" s="80"/>
      <c r="G1036" s="80"/>
      <c r="H1036" s="80"/>
      <c r="I1036" s="80"/>
      <c r="K1036"/>
      <c r="L1036"/>
      <c r="M1036"/>
    </row>
    <row r="1037" spans="1:13" s="4" customFormat="1" ht="14.25">
      <c r="A1037" s="80"/>
      <c r="B1037" s="80"/>
      <c r="C1037" s="80"/>
      <c r="D1037" s="80"/>
      <c r="E1037" s="80"/>
      <c r="F1037" s="80"/>
      <c r="G1037" s="80"/>
      <c r="H1037" s="80"/>
      <c r="I1037" s="80"/>
      <c r="K1037"/>
      <c r="L1037"/>
      <c r="M1037"/>
    </row>
    <row r="1038" spans="1:13" s="4" customFormat="1" ht="14.25">
      <c r="A1038" s="80"/>
      <c r="B1038" s="80"/>
      <c r="C1038" s="80"/>
      <c r="D1038" s="80"/>
      <c r="E1038" s="80"/>
      <c r="F1038" s="80"/>
      <c r="G1038" s="80"/>
      <c r="H1038" s="80"/>
      <c r="I1038" s="80"/>
      <c r="K1038"/>
      <c r="L1038"/>
      <c r="M1038"/>
    </row>
    <row r="1039" spans="1:13" s="4" customFormat="1" ht="14.25">
      <c r="A1039" s="80"/>
      <c r="B1039" s="80"/>
      <c r="C1039" s="80"/>
      <c r="D1039" s="80"/>
      <c r="E1039" s="80"/>
      <c r="F1039" s="80"/>
      <c r="G1039" s="80"/>
      <c r="H1039" s="80"/>
      <c r="I1039" s="80"/>
      <c r="K1039"/>
      <c r="L1039"/>
      <c r="M1039"/>
    </row>
    <row r="1040" spans="1:13" s="4" customFormat="1" ht="14.25">
      <c r="A1040" s="80"/>
      <c r="B1040" s="80"/>
      <c r="C1040" s="80"/>
      <c r="D1040" s="80"/>
      <c r="E1040" s="80"/>
      <c r="F1040" s="80"/>
      <c r="G1040" s="80"/>
      <c r="H1040" s="80"/>
      <c r="I1040" s="80"/>
      <c r="K1040"/>
      <c r="L1040"/>
      <c r="M1040"/>
    </row>
    <row r="1041" spans="1:13" s="4" customFormat="1" ht="14.25">
      <c r="A1041" s="80"/>
      <c r="B1041" s="80"/>
      <c r="C1041" s="80"/>
      <c r="D1041" s="80"/>
      <c r="E1041" s="80"/>
      <c r="F1041" s="80"/>
      <c r="G1041" s="80"/>
      <c r="H1041" s="80"/>
      <c r="I1041" s="80"/>
      <c r="K1041"/>
      <c r="L1041"/>
      <c r="M1041"/>
    </row>
    <row r="1042" spans="1:13" s="4" customFormat="1" ht="14.25">
      <c r="A1042" s="80"/>
      <c r="B1042" s="80"/>
      <c r="C1042" s="80"/>
      <c r="D1042" s="80"/>
      <c r="E1042" s="80"/>
      <c r="F1042" s="80"/>
      <c r="G1042" s="80"/>
      <c r="H1042" s="80"/>
      <c r="I1042" s="80"/>
      <c r="K1042"/>
      <c r="L1042"/>
      <c r="M1042"/>
    </row>
    <row r="1043" spans="1:13" s="4" customFormat="1" ht="14.25">
      <c r="A1043" s="80"/>
      <c r="B1043" s="80"/>
      <c r="C1043" s="80"/>
      <c r="D1043" s="80"/>
      <c r="E1043" s="80"/>
      <c r="F1043" s="80"/>
      <c r="G1043" s="80"/>
      <c r="H1043" s="80"/>
      <c r="I1043" s="80"/>
      <c r="K1043"/>
      <c r="L1043"/>
      <c r="M1043"/>
    </row>
    <row r="1044" spans="1:13" s="4" customFormat="1" ht="14.25">
      <c r="A1044" s="80"/>
      <c r="B1044" s="80"/>
      <c r="C1044" s="80"/>
      <c r="D1044" s="80"/>
      <c r="E1044" s="80"/>
      <c r="F1044" s="80"/>
      <c r="G1044" s="80"/>
      <c r="H1044" s="80"/>
      <c r="I1044" s="80"/>
      <c r="K1044"/>
      <c r="L1044"/>
      <c r="M1044"/>
    </row>
    <row r="1045" spans="1:13" s="4" customFormat="1" ht="14.25">
      <c r="A1045" s="80"/>
      <c r="B1045" s="80"/>
      <c r="C1045" s="80"/>
      <c r="D1045" s="80"/>
      <c r="E1045" s="80"/>
      <c r="F1045" s="80"/>
      <c r="G1045" s="80"/>
      <c r="H1045" s="80"/>
      <c r="I1045" s="80"/>
      <c r="K1045"/>
      <c r="L1045"/>
      <c r="M1045"/>
    </row>
    <row r="1046" spans="1:13" s="4" customFormat="1" ht="14.25">
      <c r="A1046" s="80"/>
      <c r="B1046" s="80"/>
      <c r="C1046" s="80"/>
      <c r="D1046" s="80"/>
      <c r="E1046" s="80"/>
      <c r="F1046" s="80"/>
      <c r="G1046" s="80"/>
      <c r="H1046" s="80"/>
      <c r="I1046" s="80"/>
      <c r="K1046"/>
      <c r="L1046"/>
      <c r="M1046"/>
    </row>
    <row r="1047" spans="1:13" s="4" customFormat="1" ht="14.25">
      <c r="A1047" s="80"/>
      <c r="B1047" s="80"/>
      <c r="C1047" s="80"/>
      <c r="D1047" s="80"/>
      <c r="E1047" s="80"/>
      <c r="F1047" s="80"/>
      <c r="G1047" s="80"/>
      <c r="H1047" s="80"/>
      <c r="I1047" s="80"/>
      <c r="K1047"/>
      <c r="L1047"/>
      <c r="M1047"/>
    </row>
    <row r="1048" spans="1:13" s="4" customFormat="1" ht="14.25">
      <c r="A1048" s="80"/>
      <c r="B1048" s="80"/>
      <c r="C1048" s="80"/>
      <c r="D1048" s="80"/>
      <c r="E1048" s="80"/>
      <c r="F1048" s="80"/>
      <c r="G1048" s="80"/>
      <c r="H1048" s="80"/>
      <c r="I1048" s="80"/>
      <c r="K1048"/>
      <c r="L1048"/>
      <c r="M1048"/>
    </row>
    <row r="1049" spans="1:13" s="4" customFormat="1" ht="14.25">
      <c r="A1049" s="80"/>
      <c r="B1049" s="80"/>
      <c r="C1049" s="80"/>
      <c r="D1049" s="80"/>
      <c r="E1049" s="80"/>
      <c r="F1049" s="80"/>
      <c r="G1049" s="80"/>
      <c r="H1049" s="80"/>
      <c r="I1049" s="80"/>
      <c r="K1049"/>
      <c r="L1049"/>
      <c r="M1049"/>
    </row>
    <row r="1050" spans="1:13" s="4" customFormat="1" ht="14.25">
      <c r="A1050" s="80"/>
      <c r="B1050" s="80"/>
      <c r="C1050" s="80"/>
      <c r="D1050" s="80"/>
      <c r="E1050" s="80"/>
      <c r="F1050" s="80"/>
      <c r="G1050" s="80"/>
      <c r="H1050" s="80"/>
      <c r="I1050" s="80"/>
      <c r="K1050"/>
      <c r="L1050"/>
      <c r="M1050"/>
    </row>
    <row r="1051" spans="1:13" s="4" customFormat="1" ht="14.25">
      <c r="A1051" s="80"/>
      <c r="B1051" s="80"/>
      <c r="C1051" s="80"/>
      <c r="D1051" s="80"/>
      <c r="E1051" s="80"/>
      <c r="F1051" s="80"/>
      <c r="G1051" s="80"/>
      <c r="H1051" s="80"/>
      <c r="I1051" s="80"/>
      <c r="K1051"/>
      <c r="L1051"/>
      <c r="M1051"/>
    </row>
    <row r="1052" spans="1:13" s="4" customFormat="1" ht="14.25">
      <c r="A1052" s="80"/>
      <c r="B1052" s="80"/>
      <c r="C1052" s="80"/>
      <c r="D1052" s="80"/>
      <c r="E1052" s="80"/>
      <c r="F1052" s="80"/>
      <c r="G1052" s="80"/>
      <c r="H1052" s="80"/>
      <c r="I1052" s="80"/>
      <c r="K1052"/>
      <c r="L1052"/>
      <c r="M1052"/>
    </row>
    <row r="1053" spans="1:13" s="4" customFormat="1" ht="14.25">
      <c r="A1053" s="80"/>
      <c r="B1053" s="80"/>
      <c r="C1053" s="80"/>
      <c r="D1053" s="80"/>
      <c r="E1053" s="80"/>
      <c r="F1053" s="80"/>
      <c r="G1053" s="80"/>
      <c r="H1053" s="80"/>
      <c r="I1053" s="80"/>
      <c r="K1053"/>
      <c r="L1053"/>
      <c r="M1053"/>
    </row>
    <row r="1054" spans="1:13" s="4" customFormat="1" ht="14.25">
      <c r="A1054" s="80"/>
      <c r="B1054" s="80"/>
      <c r="C1054" s="80"/>
      <c r="D1054" s="80"/>
      <c r="E1054" s="80"/>
      <c r="F1054" s="80"/>
      <c r="G1054" s="80"/>
      <c r="H1054" s="80"/>
      <c r="I1054" s="80"/>
      <c r="K1054"/>
      <c r="L1054"/>
      <c r="M1054"/>
    </row>
    <row r="1055" spans="1:13" s="4" customFormat="1" ht="14.25">
      <c r="A1055" s="80"/>
      <c r="B1055" s="80"/>
      <c r="C1055" s="80"/>
      <c r="D1055" s="80"/>
      <c r="E1055" s="80"/>
      <c r="F1055" s="80"/>
      <c r="G1055" s="80"/>
      <c r="H1055" s="80"/>
      <c r="I1055" s="80"/>
      <c r="K1055"/>
      <c r="L1055"/>
      <c r="M1055"/>
    </row>
    <row r="1056" spans="1:13" s="4" customFormat="1" ht="14.25">
      <c r="A1056" s="80"/>
      <c r="B1056" s="80"/>
      <c r="C1056" s="80"/>
      <c r="D1056" s="80"/>
      <c r="E1056" s="80"/>
      <c r="F1056" s="80"/>
      <c r="G1056" s="80"/>
      <c r="H1056" s="80"/>
      <c r="I1056" s="80"/>
      <c r="K1056"/>
      <c r="L1056"/>
      <c r="M1056"/>
    </row>
    <row r="1057" spans="1:13" s="4" customFormat="1" ht="14.25">
      <c r="A1057" s="80"/>
      <c r="B1057" s="80"/>
      <c r="C1057" s="80"/>
      <c r="D1057" s="80"/>
      <c r="E1057" s="80"/>
      <c r="F1057" s="80"/>
      <c r="G1057" s="80"/>
      <c r="H1057" s="80"/>
      <c r="I1057" s="80"/>
      <c r="K1057"/>
      <c r="L1057"/>
      <c r="M1057"/>
    </row>
    <row r="1058" spans="1:13" s="4" customFormat="1" ht="14.25">
      <c r="A1058" s="80"/>
      <c r="B1058" s="80"/>
      <c r="C1058" s="80"/>
      <c r="D1058" s="80"/>
      <c r="E1058" s="80"/>
      <c r="F1058" s="80"/>
      <c r="G1058" s="80"/>
      <c r="H1058" s="80"/>
      <c r="I1058" s="80"/>
      <c r="K1058"/>
      <c r="L1058"/>
      <c r="M1058"/>
    </row>
    <row r="1059" spans="1:13" s="4" customFormat="1" ht="14.25">
      <c r="A1059" s="80"/>
      <c r="B1059" s="80"/>
      <c r="C1059" s="80"/>
      <c r="D1059" s="80"/>
      <c r="E1059" s="80"/>
      <c r="F1059" s="80"/>
      <c r="G1059" s="80"/>
      <c r="H1059" s="80"/>
      <c r="I1059" s="80"/>
      <c r="K1059"/>
      <c r="L1059"/>
      <c r="M1059"/>
    </row>
    <row r="1060" spans="1:13" s="4" customFormat="1" ht="14.25">
      <c r="A1060" s="80"/>
      <c r="B1060" s="80"/>
      <c r="C1060" s="80"/>
      <c r="D1060" s="80"/>
      <c r="E1060" s="80"/>
      <c r="F1060" s="80"/>
      <c r="G1060" s="80"/>
      <c r="H1060" s="80"/>
      <c r="I1060" s="80"/>
      <c r="K1060"/>
      <c r="L1060"/>
      <c r="M1060"/>
    </row>
    <row r="1061" spans="1:13" s="4" customFormat="1" ht="14.25">
      <c r="A1061" s="80"/>
      <c r="B1061" s="80"/>
      <c r="C1061" s="80"/>
      <c r="D1061" s="80"/>
      <c r="E1061" s="80"/>
      <c r="F1061" s="80"/>
      <c r="G1061" s="80"/>
      <c r="H1061" s="80"/>
      <c r="I1061" s="80"/>
      <c r="K1061"/>
      <c r="L1061"/>
      <c r="M1061"/>
    </row>
    <row r="1062" spans="1:13" s="4" customFormat="1" ht="14.25">
      <c r="A1062" s="80"/>
      <c r="B1062" s="80"/>
      <c r="C1062" s="80"/>
      <c r="D1062" s="80"/>
      <c r="E1062" s="80"/>
      <c r="F1062" s="80"/>
      <c r="G1062" s="80"/>
      <c r="H1062" s="80"/>
      <c r="I1062" s="80"/>
      <c r="K1062"/>
      <c r="L1062"/>
      <c r="M1062"/>
    </row>
    <row r="1063" spans="1:13" s="4" customFormat="1" ht="14.25">
      <c r="A1063" s="80"/>
      <c r="B1063" s="80"/>
      <c r="C1063" s="80"/>
      <c r="D1063" s="80"/>
      <c r="E1063" s="80"/>
      <c r="F1063" s="80"/>
      <c r="G1063" s="80"/>
      <c r="H1063" s="80"/>
      <c r="I1063" s="80"/>
      <c r="K1063"/>
      <c r="L1063"/>
      <c r="M1063"/>
    </row>
    <row r="1064" spans="1:13" s="4" customFormat="1" ht="14.25">
      <c r="A1064" s="80"/>
      <c r="B1064" s="80"/>
      <c r="C1064" s="80"/>
      <c r="D1064" s="80"/>
      <c r="E1064" s="80"/>
      <c r="F1064" s="80"/>
      <c r="G1064" s="80"/>
      <c r="H1064" s="80"/>
      <c r="I1064" s="80"/>
      <c r="K1064"/>
      <c r="L1064"/>
      <c r="M1064"/>
    </row>
    <row r="1065" spans="1:13" s="4" customFormat="1" ht="14.25">
      <c r="A1065" s="80"/>
      <c r="B1065" s="80"/>
      <c r="C1065" s="80"/>
      <c r="D1065" s="80"/>
      <c r="E1065" s="80"/>
      <c r="F1065" s="80"/>
      <c r="G1065" s="80"/>
      <c r="H1065" s="80"/>
      <c r="I1065" s="80"/>
      <c r="K1065"/>
      <c r="L1065"/>
      <c r="M1065"/>
    </row>
    <row r="1066" spans="1:13" s="4" customFormat="1" ht="14.25">
      <c r="A1066" s="80"/>
      <c r="B1066" s="80"/>
      <c r="C1066" s="80"/>
      <c r="D1066" s="80"/>
      <c r="E1066" s="80"/>
      <c r="F1066" s="80"/>
      <c r="G1066" s="80"/>
      <c r="H1066" s="80"/>
      <c r="I1066" s="80"/>
      <c r="K1066"/>
      <c r="L1066"/>
      <c r="M1066"/>
    </row>
    <row r="1067" spans="1:13" s="4" customFormat="1" ht="14.25">
      <c r="A1067" s="80"/>
      <c r="B1067" s="80"/>
      <c r="C1067" s="80"/>
      <c r="D1067" s="80"/>
      <c r="E1067" s="80"/>
      <c r="F1067" s="80"/>
      <c r="G1067" s="80"/>
      <c r="H1067" s="80"/>
      <c r="I1067" s="80"/>
      <c r="K1067"/>
      <c r="L1067"/>
      <c r="M1067"/>
    </row>
    <row r="1068" spans="1:13" s="4" customFormat="1" ht="14.25">
      <c r="A1068" s="80"/>
      <c r="B1068" s="80"/>
      <c r="C1068" s="80"/>
      <c r="D1068" s="80"/>
      <c r="E1068" s="80"/>
      <c r="F1068" s="80"/>
      <c r="G1068" s="80"/>
      <c r="H1068" s="80"/>
      <c r="I1068" s="80"/>
      <c r="K1068"/>
      <c r="L1068"/>
      <c r="M1068"/>
    </row>
    <row r="1069" spans="1:13" s="4" customFormat="1" ht="14.25">
      <c r="A1069" s="80"/>
      <c r="B1069" s="80"/>
      <c r="C1069" s="80"/>
      <c r="D1069" s="80"/>
      <c r="E1069" s="80"/>
      <c r="F1069" s="80"/>
      <c r="G1069" s="80"/>
      <c r="H1069" s="80"/>
      <c r="I1069" s="80"/>
      <c r="K1069"/>
      <c r="L1069"/>
      <c r="M1069"/>
    </row>
    <row r="1070" spans="1:13" s="4" customFormat="1" ht="14.25">
      <c r="A1070" s="80"/>
      <c r="B1070" s="80"/>
      <c r="C1070" s="80"/>
      <c r="D1070" s="80"/>
      <c r="E1070" s="80"/>
      <c r="F1070" s="80"/>
      <c r="G1070" s="80"/>
      <c r="H1070" s="80"/>
      <c r="I1070" s="80"/>
      <c r="K1070"/>
      <c r="L1070"/>
      <c r="M1070"/>
    </row>
    <row r="1071" spans="1:13" s="4" customFormat="1" ht="14.25">
      <c r="A1071" s="80"/>
      <c r="B1071" s="80"/>
      <c r="C1071" s="80"/>
      <c r="D1071" s="80"/>
      <c r="E1071" s="80"/>
      <c r="F1071" s="80"/>
      <c r="G1071" s="80"/>
      <c r="H1071" s="80"/>
      <c r="I1071" s="80"/>
      <c r="K1071"/>
      <c r="L1071"/>
      <c r="M1071"/>
    </row>
    <row r="1072" spans="1:13" s="4" customFormat="1" ht="14.25">
      <c r="A1072" s="80"/>
      <c r="B1072" s="80"/>
      <c r="C1072" s="80"/>
      <c r="D1072" s="80"/>
      <c r="E1072" s="80"/>
      <c r="F1072" s="80"/>
      <c r="G1072" s="80"/>
      <c r="H1072" s="80"/>
      <c r="I1072" s="80"/>
      <c r="K1072"/>
      <c r="L1072"/>
      <c r="M1072"/>
    </row>
    <row r="1073" spans="1:13" s="4" customFormat="1" ht="14.25">
      <c r="A1073" s="80"/>
      <c r="B1073" s="80"/>
      <c r="C1073" s="80"/>
      <c r="D1073" s="80"/>
      <c r="E1073" s="80"/>
      <c r="F1073" s="80"/>
      <c r="G1073" s="80"/>
      <c r="H1073" s="80"/>
      <c r="I1073" s="80"/>
      <c r="K1073"/>
      <c r="L1073"/>
      <c r="M1073"/>
    </row>
    <row r="1074" spans="1:13" s="4" customFormat="1" ht="14.25">
      <c r="A1074" s="80"/>
      <c r="B1074" s="80"/>
      <c r="C1074" s="80"/>
      <c r="D1074" s="80"/>
      <c r="E1074" s="80"/>
      <c r="F1074" s="80"/>
      <c r="G1074" s="80"/>
      <c r="H1074" s="80"/>
      <c r="I1074" s="80"/>
      <c r="K1074"/>
      <c r="L1074"/>
      <c r="M1074"/>
    </row>
    <row r="1075" spans="1:13" s="4" customFormat="1" ht="14.25">
      <c r="A1075" s="80"/>
      <c r="B1075" s="80"/>
      <c r="C1075" s="80"/>
      <c r="D1075" s="80"/>
      <c r="E1075" s="80"/>
      <c r="F1075" s="80"/>
      <c r="G1075" s="80"/>
      <c r="H1075" s="80"/>
      <c r="I1075" s="80"/>
      <c r="K1075"/>
      <c r="L1075"/>
      <c r="M1075"/>
    </row>
    <row r="1076" spans="1:13" s="4" customFormat="1" ht="14.25">
      <c r="A1076" s="80"/>
      <c r="B1076" s="80"/>
      <c r="C1076" s="80"/>
      <c r="D1076" s="80"/>
      <c r="E1076" s="80"/>
      <c r="F1076" s="80"/>
      <c r="G1076" s="80"/>
      <c r="H1076" s="80"/>
      <c r="I1076" s="80"/>
      <c r="K1076"/>
      <c r="L1076"/>
      <c r="M1076"/>
    </row>
    <row r="1077" spans="1:13" s="4" customFormat="1" ht="14.25">
      <c r="A1077" s="80"/>
      <c r="B1077" s="80"/>
      <c r="C1077" s="80"/>
      <c r="D1077" s="80"/>
      <c r="E1077" s="80"/>
      <c r="F1077" s="80"/>
      <c r="G1077" s="80"/>
      <c r="H1077" s="80"/>
      <c r="I1077" s="80"/>
      <c r="K1077"/>
      <c r="L1077"/>
      <c r="M1077"/>
    </row>
    <row r="1078" spans="1:13" s="4" customFormat="1" ht="14.25">
      <c r="A1078" s="80"/>
      <c r="B1078" s="80"/>
      <c r="C1078" s="80"/>
      <c r="D1078" s="80"/>
      <c r="E1078" s="80"/>
      <c r="F1078" s="80"/>
      <c r="G1078" s="80"/>
      <c r="H1078" s="80"/>
      <c r="I1078" s="80"/>
      <c r="K1078"/>
      <c r="L1078"/>
      <c r="M1078"/>
    </row>
    <row r="1079" spans="1:13" s="4" customFormat="1" ht="14.25">
      <c r="A1079" s="80"/>
      <c r="B1079" s="80"/>
      <c r="C1079" s="80"/>
      <c r="D1079" s="80"/>
      <c r="E1079" s="80"/>
      <c r="F1079" s="80"/>
      <c r="G1079" s="80"/>
      <c r="H1079" s="80"/>
      <c r="I1079" s="80"/>
      <c r="K1079"/>
      <c r="L1079"/>
      <c r="M1079"/>
    </row>
    <row r="1080" spans="1:13" s="4" customFormat="1" ht="14.25">
      <c r="A1080" s="80"/>
      <c r="B1080" s="80"/>
      <c r="C1080" s="80"/>
      <c r="D1080" s="80"/>
      <c r="E1080" s="80"/>
      <c r="F1080" s="80"/>
      <c r="G1080" s="80"/>
      <c r="H1080" s="80"/>
      <c r="I1080" s="80"/>
      <c r="K1080"/>
      <c r="L1080"/>
      <c r="M1080"/>
    </row>
    <row r="1081" spans="1:13" s="4" customFormat="1" ht="14.25">
      <c r="A1081" s="80"/>
      <c r="B1081" s="80"/>
      <c r="C1081" s="80"/>
      <c r="D1081" s="80"/>
      <c r="E1081" s="80"/>
      <c r="F1081" s="80"/>
      <c r="G1081" s="80"/>
      <c r="H1081" s="80"/>
      <c r="I1081" s="80"/>
      <c r="K1081"/>
      <c r="L1081"/>
      <c r="M1081"/>
    </row>
    <row r="1082" spans="1:13" s="4" customFormat="1" ht="14.25">
      <c r="A1082" s="80"/>
      <c r="B1082" s="80"/>
      <c r="C1082" s="80"/>
      <c r="D1082" s="80"/>
      <c r="E1082" s="80"/>
      <c r="F1082" s="80"/>
      <c r="G1082" s="80"/>
      <c r="H1082" s="80"/>
      <c r="I1082" s="80"/>
      <c r="K1082"/>
      <c r="L1082"/>
      <c r="M1082"/>
    </row>
    <row r="1083" spans="1:13" s="4" customFormat="1" ht="14.25">
      <c r="A1083" s="80"/>
      <c r="B1083" s="80"/>
      <c r="C1083" s="80"/>
      <c r="D1083" s="80"/>
      <c r="E1083" s="80"/>
      <c r="F1083" s="80"/>
      <c r="G1083" s="80"/>
      <c r="H1083" s="80"/>
      <c r="I1083" s="80"/>
      <c r="K1083"/>
      <c r="L1083"/>
      <c r="M1083"/>
    </row>
    <row r="1084" spans="1:13" s="4" customFormat="1" ht="14.25">
      <c r="A1084" s="80"/>
      <c r="B1084" s="80"/>
      <c r="C1084" s="80"/>
      <c r="D1084" s="80"/>
      <c r="E1084" s="80"/>
      <c r="F1084" s="80"/>
      <c r="G1084" s="80"/>
      <c r="H1084" s="80"/>
      <c r="I1084" s="80"/>
      <c r="K1084"/>
      <c r="L1084"/>
      <c r="M1084"/>
    </row>
    <row r="1085" spans="1:13" s="4" customFormat="1" ht="14.25">
      <c r="A1085" s="80"/>
      <c r="B1085" s="80"/>
      <c r="C1085" s="80"/>
      <c r="D1085" s="80"/>
      <c r="E1085" s="80"/>
      <c r="F1085" s="80"/>
      <c r="G1085" s="80"/>
      <c r="H1085" s="80"/>
      <c r="I1085" s="80"/>
      <c r="K1085"/>
      <c r="L1085"/>
      <c r="M1085"/>
    </row>
    <row r="1086" spans="1:13" s="4" customFormat="1" ht="14.25">
      <c r="A1086" s="80"/>
      <c r="B1086" s="80"/>
      <c r="C1086" s="80"/>
      <c r="D1086" s="80"/>
      <c r="E1086" s="80"/>
      <c r="F1086" s="80"/>
      <c r="G1086" s="80"/>
      <c r="H1086" s="80"/>
      <c r="I1086" s="80"/>
      <c r="K1086"/>
      <c r="L1086"/>
      <c r="M1086"/>
    </row>
    <row r="1087" spans="1:13" s="4" customFormat="1" ht="14.25">
      <c r="A1087" s="80"/>
      <c r="B1087" s="80"/>
      <c r="C1087" s="80"/>
      <c r="D1087" s="80"/>
      <c r="E1087" s="80"/>
      <c r="F1087" s="80"/>
      <c r="G1087" s="80"/>
      <c r="H1087" s="80"/>
      <c r="I1087" s="80"/>
      <c r="K1087"/>
      <c r="L1087"/>
      <c r="M1087"/>
    </row>
    <row r="1088" spans="1:13" s="4" customFormat="1" ht="14.25">
      <c r="A1088" s="80"/>
      <c r="B1088" s="80"/>
      <c r="C1088" s="80"/>
      <c r="D1088" s="80"/>
      <c r="E1088" s="80"/>
      <c r="F1088" s="80"/>
      <c r="G1088" s="80"/>
      <c r="H1088" s="80"/>
      <c r="I1088" s="80"/>
      <c r="K1088"/>
      <c r="L1088"/>
      <c r="M1088"/>
    </row>
    <row r="1089" spans="1:13" s="4" customFormat="1" ht="14.25">
      <c r="A1089" s="80"/>
      <c r="B1089" s="80"/>
      <c r="C1089" s="80"/>
      <c r="D1089" s="80"/>
      <c r="E1089" s="80"/>
      <c r="F1089" s="80"/>
      <c r="G1089" s="80"/>
      <c r="H1089" s="80"/>
      <c r="I1089" s="80"/>
      <c r="K1089"/>
      <c r="L1089"/>
      <c r="M1089"/>
    </row>
    <row r="1090" spans="1:13" s="4" customFormat="1" ht="14.25">
      <c r="A1090" s="80"/>
      <c r="B1090" s="80"/>
      <c r="C1090" s="80"/>
      <c r="D1090" s="80"/>
      <c r="E1090" s="80"/>
      <c r="F1090" s="80"/>
      <c r="G1090" s="80"/>
      <c r="H1090" s="80"/>
      <c r="I1090" s="80"/>
      <c r="K1090"/>
      <c r="L1090"/>
      <c r="M1090"/>
    </row>
    <row r="1091" spans="1:13" s="4" customFormat="1" ht="14.25">
      <c r="A1091" s="80"/>
      <c r="B1091" s="80"/>
      <c r="C1091" s="80"/>
      <c r="D1091" s="80"/>
      <c r="E1091" s="80"/>
      <c r="F1091" s="80"/>
      <c r="G1091" s="80"/>
      <c r="H1091" s="80"/>
      <c r="I1091" s="80"/>
      <c r="K1091"/>
      <c r="L1091"/>
      <c r="M1091"/>
    </row>
    <row r="1092" spans="1:13" s="4" customFormat="1" ht="14.25">
      <c r="A1092" s="80"/>
      <c r="B1092" s="80"/>
      <c r="C1092" s="80"/>
      <c r="D1092" s="80"/>
      <c r="E1092" s="80"/>
      <c r="F1092" s="80"/>
      <c r="G1092" s="80"/>
      <c r="H1092" s="80"/>
      <c r="I1092" s="80"/>
      <c r="K1092"/>
      <c r="L1092"/>
      <c r="M1092"/>
    </row>
    <row r="1093" spans="1:13" s="4" customFormat="1" ht="14.25">
      <c r="A1093" s="80"/>
      <c r="B1093" s="80"/>
      <c r="C1093" s="80"/>
      <c r="D1093" s="80"/>
      <c r="E1093" s="80"/>
      <c r="F1093" s="80"/>
      <c r="G1093" s="80"/>
      <c r="H1093" s="80"/>
      <c r="I1093" s="80"/>
      <c r="K1093"/>
      <c r="L1093"/>
      <c r="M1093"/>
    </row>
    <row r="1094" spans="1:13" s="4" customFormat="1" ht="14.25">
      <c r="A1094" s="80"/>
      <c r="B1094" s="80"/>
      <c r="C1094" s="80"/>
      <c r="D1094" s="80"/>
      <c r="E1094" s="80"/>
      <c r="F1094" s="80"/>
      <c r="G1094" s="80"/>
      <c r="H1094" s="80"/>
      <c r="I1094" s="80"/>
      <c r="K1094"/>
      <c r="L1094"/>
      <c r="M1094"/>
    </row>
    <row r="1095" spans="1:13" s="4" customFormat="1" ht="14.25">
      <c r="A1095" s="80"/>
      <c r="B1095" s="80"/>
      <c r="C1095" s="80"/>
      <c r="D1095" s="80"/>
      <c r="E1095" s="80"/>
      <c r="F1095" s="80"/>
      <c r="G1095" s="80"/>
      <c r="H1095" s="80"/>
      <c r="I1095" s="80"/>
      <c r="K1095"/>
      <c r="L1095"/>
      <c r="M1095"/>
    </row>
    <row r="1096" spans="1:13" s="4" customFormat="1" ht="14.25">
      <c r="A1096" s="80"/>
      <c r="B1096" s="80"/>
      <c r="C1096" s="80"/>
      <c r="D1096" s="80"/>
      <c r="E1096" s="80"/>
      <c r="F1096" s="80"/>
      <c r="G1096" s="80"/>
      <c r="H1096" s="80"/>
      <c r="I1096" s="80"/>
      <c r="K1096"/>
      <c r="L1096"/>
      <c r="M1096"/>
    </row>
    <row r="1097" spans="1:13" s="4" customFormat="1" ht="14.25">
      <c r="A1097" s="80"/>
      <c r="B1097" s="80"/>
      <c r="C1097" s="80"/>
      <c r="D1097" s="80"/>
      <c r="E1097" s="80"/>
      <c r="F1097" s="80"/>
      <c r="G1097" s="80"/>
      <c r="H1097" s="80"/>
      <c r="I1097" s="80"/>
      <c r="K1097"/>
      <c r="L1097"/>
      <c r="M1097"/>
    </row>
    <row r="1098" spans="1:13" s="4" customFormat="1" ht="14.25">
      <c r="A1098" s="80"/>
      <c r="B1098" s="80"/>
      <c r="C1098" s="80"/>
      <c r="D1098" s="80"/>
      <c r="E1098" s="80"/>
      <c r="F1098" s="80"/>
      <c r="G1098" s="80"/>
      <c r="H1098" s="80"/>
      <c r="I1098" s="80"/>
      <c r="K1098"/>
      <c r="L1098"/>
      <c r="M1098"/>
    </row>
    <row r="1099" spans="1:13" s="4" customFormat="1" ht="14.25">
      <c r="A1099" s="80"/>
      <c r="B1099" s="80"/>
      <c r="C1099" s="80"/>
      <c r="D1099" s="80"/>
      <c r="E1099" s="80"/>
      <c r="F1099" s="80"/>
      <c r="G1099" s="80"/>
      <c r="H1099" s="80"/>
      <c r="I1099" s="80"/>
      <c r="K1099"/>
      <c r="L1099"/>
      <c r="M1099"/>
    </row>
    <row r="1100" spans="1:13" s="4" customFormat="1" ht="14.25">
      <c r="A1100" s="80"/>
      <c r="B1100" s="80"/>
      <c r="C1100" s="80"/>
      <c r="D1100" s="80"/>
      <c r="E1100" s="80"/>
      <c r="F1100" s="80"/>
      <c r="G1100" s="80"/>
      <c r="H1100" s="80"/>
      <c r="I1100" s="80"/>
      <c r="K1100"/>
      <c r="L1100"/>
      <c r="M1100"/>
    </row>
    <row r="1101" spans="1:13" s="4" customFormat="1" ht="14.25">
      <c r="A1101" s="80"/>
      <c r="B1101" s="80"/>
      <c r="C1101" s="80"/>
      <c r="D1101" s="80"/>
      <c r="E1101" s="80"/>
      <c r="F1101" s="80"/>
      <c r="G1101" s="80"/>
      <c r="H1101" s="80"/>
      <c r="I1101" s="80"/>
      <c r="K1101"/>
      <c r="L1101"/>
      <c r="M1101"/>
    </row>
    <row r="1102" spans="1:13" s="4" customFormat="1" ht="14.25">
      <c r="A1102" s="80"/>
      <c r="B1102" s="80"/>
      <c r="C1102" s="80"/>
      <c r="D1102" s="80"/>
      <c r="E1102" s="80"/>
      <c r="F1102" s="80"/>
      <c r="G1102" s="80"/>
      <c r="H1102" s="80"/>
      <c r="I1102" s="80"/>
      <c r="K1102"/>
      <c r="L1102"/>
      <c r="M1102"/>
    </row>
    <row r="1103" spans="1:13" s="4" customFormat="1" ht="14.25">
      <c r="A1103" s="80"/>
      <c r="B1103" s="80"/>
      <c r="C1103" s="80"/>
      <c r="D1103" s="80"/>
      <c r="E1103" s="80"/>
      <c r="F1103" s="80"/>
      <c r="G1103" s="80"/>
      <c r="H1103" s="80"/>
      <c r="I1103" s="80"/>
      <c r="K1103"/>
      <c r="L1103"/>
      <c r="M1103"/>
    </row>
    <row r="1104" spans="1:13" s="4" customFormat="1" ht="14.25">
      <c r="A1104" s="80"/>
      <c r="B1104" s="80"/>
      <c r="C1104" s="80"/>
      <c r="D1104" s="80"/>
      <c r="E1104" s="80"/>
      <c r="F1104" s="80"/>
      <c r="G1104" s="80"/>
      <c r="H1104" s="80"/>
      <c r="I1104" s="80"/>
      <c r="K1104"/>
      <c r="L1104"/>
      <c r="M1104"/>
    </row>
    <row r="1105" spans="1:13" s="4" customFormat="1" ht="14.25">
      <c r="A1105" s="80"/>
      <c r="B1105" s="80"/>
      <c r="C1105" s="80"/>
      <c r="D1105" s="80"/>
      <c r="E1105" s="80"/>
      <c r="F1105" s="80"/>
      <c r="G1105" s="80"/>
      <c r="H1105" s="80"/>
      <c r="I1105" s="80"/>
      <c r="K1105"/>
      <c r="L1105"/>
      <c r="M1105"/>
    </row>
    <row r="1106" spans="1:13" s="4" customFormat="1" ht="14.25">
      <c r="A1106" s="80"/>
      <c r="B1106" s="80"/>
      <c r="C1106" s="80"/>
      <c r="D1106" s="80"/>
      <c r="E1106" s="80"/>
      <c r="F1106" s="80"/>
      <c r="G1106" s="80"/>
      <c r="H1106" s="80"/>
      <c r="I1106" s="80"/>
      <c r="K1106"/>
      <c r="L1106"/>
      <c r="M1106"/>
    </row>
    <row r="1107" spans="1:13" s="4" customFormat="1" ht="14.25">
      <c r="A1107" s="80"/>
      <c r="B1107" s="80"/>
      <c r="C1107" s="80"/>
      <c r="D1107" s="80"/>
      <c r="E1107" s="80"/>
      <c r="F1107" s="80"/>
      <c r="G1107" s="80"/>
      <c r="H1107" s="80"/>
      <c r="I1107" s="80"/>
      <c r="K1107"/>
      <c r="L1107"/>
      <c r="M1107"/>
    </row>
    <row r="1108" spans="1:13" s="4" customFormat="1" ht="14.25">
      <c r="A1108" s="80"/>
      <c r="B1108" s="80"/>
      <c r="C1108" s="80"/>
      <c r="D1108" s="80"/>
      <c r="E1108" s="80"/>
      <c r="F1108" s="80"/>
      <c r="G1108" s="80"/>
      <c r="H1108" s="80"/>
      <c r="I1108" s="80"/>
      <c r="K1108"/>
      <c r="L1108"/>
      <c r="M1108"/>
    </row>
    <row r="1109" spans="1:13" s="4" customFormat="1" ht="14.25">
      <c r="A1109" s="80"/>
      <c r="B1109" s="80"/>
      <c r="C1109" s="80"/>
      <c r="D1109" s="80"/>
      <c r="E1109" s="80"/>
      <c r="F1109" s="80"/>
      <c r="G1109" s="80"/>
      <c r="H1109" s="80"/>
      <c r="I1109" s="80"/>
      <c r="K1109"/>
      <c r="L1109"/>
      <c r="M1109"/>
    </row>
    <row r="1110" spans="1:13" s="4" customFormat="1" ht="14.25">
      <c r="A1110" s="80"/>
      <c r="B1110" s="80"/>
      <c r="C1110" s="80"/>
      <c r="D1110" s="80"/>
      <c r="E1110" s="80"/>
      <c r="F1110" s="80"/>
      <c r="G1110" s="80"/>
      <c r="H1110" s="80"/>
      <c r="I1110" s="80"/>
      <c r="K1110"/>
      <c r="L1110"/>
      <c r="M1110"/>
    </row>
    <row r="1111" spans="1:13" s="4" customFormat="1" ht="14.25">
      <c r="A1111" s="80"/>
      <c r="B1111" s="80"/>
      <c r="C1111" s="80"/>
      <c r="D1111" s="80"/>
      <c r="E1111" s="80"/>
      <c r="F1111" s="80"/>
      <c r="G1111" s="80"/>
      <c r="H1111" s="80"/>
      <c r="I1111" s="80"/>
      <c r="K1111"/>
      <c r="L1111"/>
      <c r="M1111"/>
    </row>
    <row r="1112" spans="1:13" s="4" customFormat="1" ht="14.25">
      <c r="A1112" s="80"/>
      <c r="B1112" s="80"/>
      <c r="C1112" s="80"/>
      <c r="D1112" s="80"/>
      <c r="E1112" s="80"/>
      <c r="F1112" s="80"/>
      <c r="G1112" s="80"/>
      <c r="H1112" s="80"/>
      <c r="I1112" s="80"/>
      <c r="K1112"/>
      <c r="L1112"/>
      <c r="M1112"/>
    </row>
    <row r="1113" spans="1:13" s="4" customFormat="1" ht="14.25">
      <c r="A1113" s="80"/>
      <c r="B1113" s="80"/>
      <c r="C1113" s="80"/>
      <c r="D1113" s="80"/>
      <c r="E1113" s="80"/>
      <c r="F1113" s="80"/>
      <c r="G1113" s="80"/>
      <c r="H1113" s="80"/>
      <c r="I1113" s="80"/>
      <c r="K1113"/>
      <c r="L1113"/>
      <c r="M1113"/>
    </row>
    <row r="1114" spans="1:13" s="4" customFormat="1" ht="14.25">
      <c r="A1114" s="80"/>
      <c r="B1114" s="80"/>
      <c r="C1114" s="80"/>
      <c r="D1114" s="80"/>
      <c r="E1114" s="80"/>
      <c r="F1114" s="80"/>
      <c r="G1114" s="80"/>
      <c r="H1114" s="80"/>
      <c r="I1114" s="80"/>
      <c r="K1114"/>
      <c r="L1114"/>
      <c r="M1114"/>
    </row>
    <row r="1115" spans="1:13" s="4" customFormat="1" ht="14.25">
      <c r="A1115" s="80"/>
      <c r="B1115" s="80"/>
      <c r="C1115" s="80"/>
      <c r="D1115" s="80"/>
      <c r="E1115" s="80"/>
      <c r="F1115" s="80"/>
      <c r="G1115" s="80"/>
      <c r="H1115" s="80"/>
      <c r="I1115" s="80"/>
      <c r="K1115"/>
      <c r="L1115"/>
      <c r="M1115"/>
    </row>
    <row r="1116" spans="1:13" s="4" customFormat="1" ht="14.25">
      <c r="A1116" s="80"/>
      <c r="B1116" s="80"/>
      <c r="C1116" s="80"/>
      <c r="D1116" s="80"/>
      <c r="E1116" s="80"/>
      <c r="F1116" s="80"/>
      <c r="G1116" s="80"/>
      <c r="H1116" s="80"/>
      <c r="I1116" s="80"/>
      <c r="K1116"/>
      <c r="L1116"/>
      <c r="M1116"/>
    </row>
    <row r="1117" spans="1:13" s="4" customFormat="1" ht="14.25">
      <c r="A1117" s="80"/>
      <c r="B1117" s="80"/>
      <c r="C1117" s="80"/>
      <c r="D1117" s="80"/>
      <c r="E1117" s="80"/>
      <c r="F1117" s="80"/>
      <c r="G1117" s="80"/>
      <c r="H1117" s="80"/>
      <c r="I1117" s="80"/>
      <c r="K1117"/>
      <c r="L1117"/>
      <c r="M1117"/>
    </row>
    <row r="1118" spans="1:13" s="4" customFormat="1" ht="14.25">
      <c r="A1118" s="80"/>
      <c r="B1118" s="80"/>
      <c r="C1118" s="80"/>
      <c r="D1118" s="80"/>
      <c r="E1118" s="80"/>
      <c r="F1118" s="80"/>
      <c r="G1118" s="80"/>
      <c r="H1118" s="80"/>
      <c r="I1118" s="80"/>
      <c r="K1118"/>
      <c r="L1118"/>
      <c r="M1118"/>
    </row>
    <row r="1119" spans="1:13" s="4" customFormat="1" ht="14.25">
      <c r="A1119" s="80"/>
      <c r="B1119" s="80"/>
      <c r="C1119" s="80"/>
      <c r="D1119" s="80"/>
      <c r="E1119" s="80"/>
      <c r="F1119" s="80"/>
      <c r="G1119" s="80"/>
      <c r="H1119" s="80"/>
      <c r="I1119" s="80"/>
      <c r="K1119"/>
      <c r="L1119"/>
      <c r="M1119"/>
    </row>
    <row r="1120" spans="1:13" s="4" customFormat="1" ht="14.25">
      <c r="A1120" s="80"/>
      <c r="B1120" s="80"/>
      <c r="C1120" s="80"/>
      <c r="D1120" s="80"/>
      <c r="E1120" s="80"/>
      <c r="F1120" s="80"/>
      <c r="G1120" s="80"/>
      <c r="H1120" s="80"/>
      <c r="I1120" s="80"/>
      <c r="K1120"/>
      <c r="L1120"/>
      <c r="M1120"/>
    </row>
    <row r="1121" spans="1:13" s="4" customFormat="1" ht="14.25">
      <c r="A1121" s="80"/>
      <c r="B1121" s="80"/>
      <c r="C1121" s="80"/>
      <c r="D1121" s="80"/>
      <c r="E1121" s="80"/>
      <c r="F1121" s="80"/>
      <c r="G1121" s="80"/>
      <c r="H1121" s="80"/>
      <c r="I1121" s="80"/>
      <c r="K1121"/>
      <c r="L1121"/>
      <c r="M1121"/>
    </row>
    <row r="1122" spans="1:13" s="4" customFormat="1" ht="14.25">
      <c r="A1122" s="80"/>
      <c r="B1122" s="80"/>
      <c r="C1122" s="80"/>
      <c r="D1122" s="80"/>
      <c r="E1122" s="80"/>
      <c r="F1122" s="80"/>
      <c r="G1122" s="80"/>
      <c r="H1122" s="80"/>
      <c r="I1122" s="80"/>
      <c r="K1122"/>
      <c r="L1122"/>
      <c r="M1122"/>
    </row>
    <row r="1123" spans="1:13" s="4" customFormat="1" ht="14.25">
      <c r="A1123" s="80"/>
      <c r="B1123" s="80"/>
      <c r="C1123" s="80"/>
      <c r="D1123" s="80"/>
      <c r="E1123" s="80"/>
      <c r="F1123" s="80"/>
      <c r="G1123" s="80"/>
      <c r="H1123" s="80"/>
      <c r="I1123" s="80"/>
      <c r="K1123"/>
      <c r="L1123"/>
      <c r="M1123"/>
    </row>
    <row r="1124" spans="1:13" s="4" customFormat="1" ht="14.25">
      <c r="A1124" s="80"/>
      <c r="B1124" s="80"/>
      <c r="C1124" s="80"/>
      <c r="D1124" s="80"/>
      <c r="E1124" s="80"/>
      <c r="F1124" s="80"/>
      <c r="G1124" s="80"/>
      <c r="H1124" s="80"/>
      <c r="I1124" s="80"/>
      <c r="K1124"/>
      <c r="L1124"/>
      <c r="M1124"/>
    </row>
    <row r="1125" spans="1:13" s="4" customFormat="1" ht="14.25">
      <c r="A1125" s="80"/>
      <c r="B1125" s="80"/>
      <c r="C1125" s="80"/>
      <c r="D1125" s="80"/>
      <c r="E1125" s="80"/>
      <c r="F1125" s="80"/>
      <c r="G1125" s="80"/>
      <c r="H1125" s="80"/>
      <c r="I1125" s="80"/>
      <c r="K1125"/>
      <c r="L1125"/>
      <c r="M1125"/>
    </row>
    <row r="1126" spans="1:13" s="4" customFormat="1" ht="14.25">
      <c r="A1126" s="80"/>
      <c r="B1126" s="80"/>
      <c r="C1126" s="80"/>
      <c r="D1126" s="80"/>
      <c r="E1126" s="80"/>
      <c r="F1126" s="80"/>
      <c r="G1126" s="80"/>
      <c r="H1126" s="80"/>
      <c r="I1126" s="80"/>
      <c r="K1126"/>
      <c r="L1126"/>
      <c r="M1126"/>
    </row>
    <row r="1127" spans="1:13" s="4" customFormat="1" ht="14.25">
      <c r="A1127" s="80"/>
      <c r="B1127" s="80"/>
      <c r="C1127" s="80"/>
      <c r="D1127" s="80"/>
      <c r="E1127" s="80"/>
      <c r="F1127" s="80"/>
      <c r="G1127" s="80"/>
      <c r="H1127" s="80"/>
      <c r="I1127" s="80"/>
      <c r="K1127"/>
      <c r="L1127"/>
      <c r="M1127"/>
    </row>
    <row r="1128" spans="1:13" s="4" customFormat="1" ht="14.25">
      <c r="A1128" s="80"/>
      <c r="B1128" s="80"/>
      <c r="C1128" s="80"/>
      <c r="D1128" s="80"/>
      <c r="E1128" s="80"/>
      <c r="F1128" s="80"/>
      <c r="G1128" s="80"/>
      <c r="H1128" s="80"/>
      <c r="I1128" s="80"/>
      <c r="K1128"/>
      <c r="L1128"/>
      <c r="M1128"/>
    </row>
    <row r="1129" spans="1:13" s="4" customFormat="1" ht="14.25">
      <c r="A1129" s="80"/>
      <c r="B1129" s="80"/>
      <c r="C1129" s="80"/>
      <c r="D1129" s="80"/>
      <c r="E1129" s="80"/>
      <c r="F1129" s="80"/>
      <c r="G1129" s="80"/>
      <c r="H1129" s="80"/>
      <c r="I1129" s="80"/>
      <c r="K1129"/>
      <c r="L1129"/>
      <c r="M1129"/>
    </row>
    <row r="1130" spans="1:13" s="4" customFormat="1" ht="14.25">
      <c r="A1130" s="80"/>
      <c r="B1130" s="80"/>
      <c r="C1130" s="80"/>
      <c r="D1130" s="80"/>
      <c r="E1130" s="80"/>
      <c r="F1130" s="80"/>
      <c r="G1130" s="80"/>
      <c r="H1130" s="80"/>
      <c r="I1130" s="80"/>
      <c r="K1130"/>
      <c r="L1130"/>
      <c r="M1130"/>
    </row>
    <row r="1131" spans="1:13" s="4" customFormat="1" ht="14.25">
      <c r="A1131" s="80"/>
      <c r="B1131" s="80"/>
      <c r="C1131" s="80"/>
      <c r="D1131" s="80"/>
      <c r="E1131" s="80"/>
      <c r="F1131" s="80"/>
      <c r="G1131" s="80"/>
      <c r="H1131" s="80"/>
      <c r="I1131" s="80"/>
      <c r="K1131"/>
      <c r="L1131"/>
      <c r="M1131"/>
    </row>
    <row r="1132" spans="1:13" s="4" customFormat="1" ht="14.25">
      <c r="A1132" s="80"/>
      <c r="B1132" s="80"/>
      <c r="C1132" s="80"/>
      <c r="D1132" s="80"/>
      <c r="E1132" s="80"/>
      <c r="F1132" s="80"/>
      <c r="G1132" s="80"/>
      <c r="H1132" s="80"/>
      <c r="I1132" s="80"/>
      <c r="K1132"/>
      <c r="L1132"/>
      <c r="M1132"/>
    </row>
    <row r="1133" spans="1:13" s="4" customFormat="1" ht="14.25">
      <c r="A1133" s="80"/>
      <c r="B1133" s="80"/>
      <c r="C1133" s="80"/>
      <c r="D1133" s="80"/>
      <c r="E1133" s="80"/>
      <c r="F1133" s="80"/>
      <c r="G1133" s="80"/>
      <c r="H1133" s="80"/>
      <c r="I1133" s="80"/>
      <c r="K1133"/>
      <c r="L1133"/>
      <c r="M1133"/>
    </row>
    <row r="1134" spans="1:13" s="4" customFormat="1" ht="14.25">
      <c r="A1134" s="80"/>
      <c r="B1134" s="80"/>
      <c r="C1134" s="80"/>
      <c r="D1134" s="80"/>
      <c r="E1134" s="80"/>
      <c r="F1134" s="80"/>
      <c r="G1134" s="80"/>
      <c r="H1134" s="80"/>
      <c r="I1134" s="80"/>
      <c r="K1134"/>
      <c r="L1134"/>
      <c r="M1134"/>
    </row>
    <row r="1135" spans="1:13" s="4" customFormat="1" ht="14.25">
      <c r="A1135" s="80"/>
      <c r="B1135" s="80"/>
      <c r="C1135" s="80"/>
      <c r="D1135" s="80"/>
      <c r="E1135" s="80"/>
      <c r="F1135" s="80"/>
      <c r="G1135" s="80"/>
      <c r="H1135" s="80"/>
      <c r="I1135" s="80"/>
      <c r="K1135"/>
      <c r="L1135"/>
      <c r="M1135"/>
    </row>
    <row r="1136" spans="1:13" s="4" customFormat="1" ht="14.25">
      <c r="A1136" s="80"/>
      <c r="B1136" s="80"/>
      <c r="C1136" s="80"/>
      <c r="D1136" s="80"/>
      <c r="E1136" s="80"/>
      <c r="F1136" s="80"/>
      <c r="G1136" s="80"/>
      <c r="H1136" s="80"/>
      <c r="I1136" s="80"/>
      <c r="K1136"/>
      <c r="L1136"/>
      <c r="M1136"/>
    </row>
    <row r="1137" spans="1:13" s="4" customFormat="1" ht="14.25">
      <c r="A1137" s="80"/>
      <c r="B1137" s="80"/>
      <c r="C1137" s="80"/>
      <c r="D1137" s="80"/>
      <c r="E1137" s="80"/>
      <c r="F1137" s="80"/>
      <c r="G1137" s="80"/>
      <c r="H1137" s="80"/>
      <c r="I1137" s="80"/>
      <c r="K1137"/>
      <c r="L1137"/>
      <c r="M1137"/>
    </row>
    <row r="1138" spans="1:13" s="4" customFormat="1" ht="14.25">
      <c r="A1138" s="80"/>
      <c r="B1138" s="80"/>
      <c r="C1138" s="80"/>
      <c r="D1138" s="80"/>
      <c r="E1138" s="80"/>
      <c r="F1138" s="80"/>
      <c r="G1138" s="80"/>
      <c r="H1138" s="80"/>
      <c r="I1138" s="80"/>
      <c r="K1138"/>
      <c r="L1138"/>
      <c r="M1138"/>
    </row>
    <row r="1139" spans="1:13" s="4" customFormat="1" ht="14.25">
      <c r="A1139" s="80"/>
      <c r="B1139" s="80"/>
      <c r="C1139" s="80"/>
      <c r="D1139" s="80"/>
      <c r="E1139" s="80"/>
      <c r="F1139" s="80"/>
      <c r="G1139" s="80"/>
      <c r="H1139" s="80"/>
      <c r="I1139" s="80"/>
      <c r="K1139"/>
      <c r="L1139"/>
      <c r="M1139"/>
    </row>
    <row r="1140" spans="1:13" s="4" customFormat="1" ht="14.25">
      <c r="A1140" s="80"/>
      <c r="B1140" s="80"/>
      <c r="C1140" s="80"/>
      <c r="D1140" s="80"/>
      <c r="E1140" s="80"/>
      <c r="F1140" s="80"/>
      <c r="G1140" s="80"/>
      <c r="H1140" s="80"/>
      <c r="I1140" s="80"/>
      <c r="K1140"/>
      <c r="L1140"/>
      <c r="M1140"/>
    </row>
    <row r="1141" spans="1:13" s="4" customFormat="1" ht="14.25">
      <c r="A1141" s="80"/>
      <c r="B1141" s="80"/>
      <c r="C1141" s="80"/>
      <c r="D1141" s="80"/>
      <c r="E1141" s="80"/>
      <c r="F1141" s="80"/>
      <c r="G1141" s="80"/>
      <c r="H1141" s="80"/>
      <c r="I1141" s="80"/>
      <c r="K1141"/>
      <c r="L1141"/>
      <c r="M1141"/>
    </row>
    <row r="1142" spans="1:13" s="4" customFormat="1" ht="14.25">
      <c r="A1142" s="80"/>
      <c r="B1142" s="80"/>
      <c r="C1142" s="80"/>
      <c r="D1142" s="80"/>
      <c r="E1142" s="80"/>
      <c r="F1142" s="80"/>
      <c r="G1142" s="80"/>
      <c r="H1142" s="80"/>
      <c r="I1142" s="80"/>
      <c r="K1142"/>
      <c r="L1142"/>
      <c r="M1142"/>
    </row>
    <row r="1143" spans="1:13" s="4" customFormat="1" ht="14.25">
      <c r="A1143" s="80"/>
      <c r="B1143" s="80"/>
      <c r="C1143" s="80"/>
      <c r="D1143" s="80"/>
      <c r="E1143" s="80"/>
      <c r="F1143" s="80"/>
      <c r="G1143" s="80"/>
      <c r="H1143" s="80"/>
      <c r="I1143" s="80"/>
      <c r="K1143"/>
      <c r="L1143"/>
      <c r="M1143"/>
    </row>
    <row r="1144" spans="1:13" s="4" customFormat="1" ht="14.25">
      <c r="A1144" s="80"/>
      <c r="B1144" s="80"/>
      <c r="C1144" s="80"/>
      <c r="D1144" s="80"/>
      <c r="E1144" s="80"/>
      <c r="F1144" s="80"/>
      <c r="G1144" s="80"/>
      <c r="H1144" s="80"/>
      <c r="I1144" s="80"/>
      <c r="K1144"/>
      <c r="L1144"/>
      <c r="M1144"/>
    </row>
    <row r="1145" spans="1:13" s="4" customFormat="1" ht="14.25">
      <c r="A1145" s="80"/>
      <c r="B1145" s="80"/>
      <c r="C1145" s="80"/>
      <c r="D1145" s="80"/>
      <c r="E1145" s="80"/>
      <c r="F1145" s="80"/>
      <c r="G1145" s="80"/>
      <c r="H1145" s="80"/>
      <c r="I1145" s="80"/>
      <c r="K1145"/>
      <c r="L1145"/>
      <c r="M1145"/>
    </row>
    <row r="1146" spans="1:13" s="4" customFormat="1" ht="14.25">
      <c r="A1146" s="80"/>
      <c r="B1146" s="80"/>
      <c r="C1146" s="80"/>
      <c r="D1146" s="80"/>
      <c r="E1146" s="80"/>
      <c r="F1146" s="80"/>
      <c r="G1146" s="80"/>
      <c r="H1146" s="80"/>
      <c r="I1146" s="80"/>
      <c r="K1146"/>
      <c r="L1146"/>
      <c r="M1146"/>
    </row>
    <row r="1147" spans="1:13" s="4" customFormat="1" ht="14.25">
      <c r="A1147" s="80"/>
      <c r="B1147" s="80"/>
      <c r="C1147" s="80"/>
      <c r="D1147" s="80"/>
      <c r="E1147" s="80"/>
      <c r="F1147" s="80"/>
      <c r="G1147" s="80"/>
      <c r="H1147" s="80"/>
      <c r="I1147" s="80"/>
      <c r="K1147"/>
      <c r="L1147"/>
      <c r="M1147"/>
    </row>
    <row r="1148" spans="1:13" s="4" customFormat="1" ht="14.25">
      <c r="A1148" s="80"/>
      <c r="B1148" s="80"/>
      <c r="C1148" s="80"/>
      <c r="D1148" s="80"/>
      <c r="E1148" s="80"/>
      <c r="F1148" s="80"/>
      <c r="G1148" s="80"/>
      <c r="H1148" s="80"/>
      <c r="I1148" s="80"/>
      <c r="K1148"/>
      <c r="L1148"/>
      <c r="M1148"/>
    </row>
    <row r="1149" spans="1:13" s="4" customFormat="1" ht="14.25">
      <c r="A1149" s="80"/>
      <c r="B1149" s="80"/>
      <c r="C1149" s="80"/>
      <c r="D1149" s="80"/>
      <c r="E1149" s="80"/>
      <c r="F1149" s="80"/>
      <c r="G1149" s="80"/>
      <c r="H1149" s="80"/>
      <c r="I1149" s="80"/>
      <c r="K1149"/>
      <c r="L1149"/>
      <c r="M1149"/>
    </row>
    <row r="1150" spans="1:13" s="4" customFormat="1" ht="14.25">
      <c r="A1150" s="80"/>
      <c r="B1150" s="80"/>
      <c r="C1150" s="80"/>
      <c r="D1150" s="80"/>
      <c r="E1150" s="80"/>
      <c r="F1150" s="80"/>
      <c r="G1150" s="80"/>
      <c r="H1150" s="80"/>
      <c r="I1150" s="80"/>
      <c r="K1150"/>
      <c r="L1150"/>
      <c r="M1150"/>
    </row>
    <row r="1151" spans="1:13" s="4" customFormat="1" ht="14.25">
      <c r="A1151" s="80"/>
      <c r="B1151" s="80"/>
      <c r="C1151" s="80"/>
      <c r="D1151" s="80"/>
      <c r="E1151" s="80"/>
      <c r="F1151" s="80"/>
      <c r="G1151" s="80"/>
      <c r="H1151" s="80"/>
      <c r="I1151" s="80"/>
      <c r="K1151"/>
      <c r="L1151"/>
      <c r="M1151"/>
    </row>
    <row r="1152" spans="1:13" s="4" customFormat="1" ht="14.25">
      <c r="A1152" s="80"/>
      <c r="B1152" s="80"/>
      <c r="C1152" s="80"/>
      <c r="D1152" s="80"/>
      <c r="E1152" s="80"/>
      <c r="F1152" s="80"/>
      <c r="G1152" s="80"/>
      <c r="H1152" s="80"/>
      <c r="I1152" s="80"/>
      <c r="K1152"/>
      <c r="L1152"/>
      <c r="M1152"/>
    </row>
    <row r="1153" spans="1:13" s="4" customFormat="1" ht="14.25">
      <c r="A1153" s="80"/>
      <c r="B1153" s="80"/>
      <c r="C1153" s="80"/>
      <c r="D1153" s="80"/>
      <c r="E1153" s="80"/>
      <c r="F1153" s="80"/>
      <c r="G1153" s="80"/>
      <c r="H1153" s="80"/>
      <c r="I1153" s="80"/>
      <c r="K1153"/>
      <c r="L1153"/>
      <c r="M1153"/>
    </row>
    <row r="1154" spans="1:13" s="4" customFormat="1" ht="14.25">
      <c r="A1154" s="80"/>
      <c r="B1154" s="80"/>
      <c r="C1154" s="80"/>
      <c r="D1154" s="80"/>
      <c r="E1154" s="80"/>
      <c r="F1154" s="80"/>
      <c r="G1154" s="80"/>
      <c r="H1154" s="80"/>
      <c r="I1154" s="80"/>
      <c r="K1154"/>
      <c r="L1154"/>
      <c r="M1154"/>
    </row>
    <row r="1155" spans="1:13" s="4" customFormat="1" ht="14.25">
      <c r="A1155" s="80"/>
      <c r="B1155" s="80"/>
      <c r="C1155" s="80"/>
      <c r="D1155" s="80"/>
      <c r="E1155" s="80"/>
      <c r="F1155" s="80"/>
      <c r="G1155" s="80"/>
      <c r="H1155" s="80"/>
      <c r="I1155" s="80"/>
      <c r="K1155"/>
      <c r="L1155"/>
      <c r="M1155"/>
    </row>
    <row r="1156" spans="1:13" s="4" customFormat="1" ht="14.25">
      <c r="A1156" s="80"/>
      <c r="B1156" s="80"/>
      <c r="C1156" s="80"/>
      <c r="D1156" s="80"/>
      <c r="E1156" s="80"/>
      <c r="F1156" s="80"/>
      <c r="G1156" s="80"/>
      <c r="H1156" s="80"/>
      <c r="I1156" s="80"/>
      <c r="K1156"/>
      <c r="L1156"/>
      <c r="M1156"/>
    </row>
    <row r="1157" spans="1:13" s="4" customFormat="1" ht="14.25">
      <c r="A1157" s="80"/>
      <c r="B1157" s="80"/>
      <c r="C1157" s="80"/>
      <c r="D1157" s="80"/>
      <c r="E1157" s="80"/>
      <c r="F1157" s="80"/>
      <c r="G1157" s="80"/>
      <c r="H1157" s="80"/>
      <c r="I1157" s="80"/>
      <c r="K1157"/>
      <c r="L1157"/>
      <c r="M1157"/>
    </row>
    <row r="1158" spans="1:13" s="4" customFormat="1" ht="14.25">
      <c r="A1158" s="80"/>
      <c r="B1158" s="80"/>
      <c r="C1158" s="80"/>
      <c r="D1158" s="80"/>
      <c r="E1158" s="80"/>
      <c r="F1158" s="80"/>
      <c r="G1158" s="80"/>
      <c r="H1158" s="80"/>
      <c r="I1158" s="80"/>
      <c r="K1158"/>
      <c r="L1158"/>
      <c r="M1158"/>
    </row>
    <row r="1159" spans="1:13" s="4" customFormat="1" ht="14.25">
      <c r="A1159" s="80"/>
      <c r="B1159" s="80"/>
      <c r="C1159" s="80"/>
      <c r="D1159" s="80"/>
      <c r="E1159" s="80"/>
      <c r="F1159" s="80"/>
      <c r="G1159" s="80"/>
      <c r="H1159" s="80"/>
      <c r="I1159" s="80"/>
      <c r="K1159"/>
      <c r="L1159"/>
      <c r="M1159"/>
    </row>
    <row r="1160" spans="1:13" s="4" customFormat="1" ht="14.25">
      <c r="A1160" s="80"/>
      <c r="B1160" s="80"/>
      <c r="C1160" s="80"/>
      <c r="D1160" s="80"/>
      <c r="E1160" s="80"/>
      <c r="F1160" s="80"/>
      <c r="G1160" s="80"/>
      <c r="H1160" s="80"/>
      <c r="I1160" s="80"/>
      <c r="K1160"/>
      <c r="L1160"/>
      <c r="M1160"/>
    </row>
    <row r="1161" spans="1:13" s="4" customFormat="1" ht="14.25">
      <c r="A1161" s="80"/>
      <c r="B1161" s="80"/>
      <c r="C1161" s="80"/>
      <c r="D1161" s="80"/>
      <c r="E1161" s="80"/>
      <c r="F1161" s="80"/>
      <c r="G1161" s="80"/>
      <c r="H1161" s="80"/>
      <c r="I1161" s="80"/>
      <c r="K1161"/>
      <c r="L1161"/>
      <c r="M1161"/>
    </row>
    <row r="1162" spans="1:13" s="4" customFormat="1" ht="14.25">
      <c r="A1162" s="80"/>
      <c r="B1162" s="80"/>
      <c r="C1162" s="80"/>
      <c r="D1162" s="80"/>
      <c r="E1162" s="80"/>
      <c r="F1162" s="80"/>
      <c r="G1162" s="80"/>
      <c r="H1162" s="80"/>
      <c r="I1162" s="80"/>
      <c r="K1162"/>
      <c r="L1162"/>
      <c r="M1162"/>
    </row>
    <row r="1163" spans="1:13" s="4" customFormat="1" ht="14.25">
      <c r="A1163" s="80"/>
      <c r="B1163" s="80"/>
      <c r="C1163" s="80"/>
      <c r="D1163" s="80"/>
      <c r="E1163" s="80"/>
      <c r="F1163" s="80"/>
      <c r="G1163" s="80"/>
      <c r="H1163" s="80"/>
      <c r="I1163" s="80"/>
      <c r="K1163"/>
      <c r="L1163"/>
      <c r="M1163"/>
    </row>
    <row r="1164" spans="1:13" s="4" customFormat="1" ht="14.25">
      <c r="A1164" s="80"/>
      <c r="B1164" s="80"/>
      <c r="C1164" s="80"/>
      <c r="D1164" s="80"/>
      <c r="E1164" s="80"/>
      <c r="F1164" s="80"/>
      <c r="G1164" s="80"/>
      <c r="H1164" s="80"/>
      <c r="I1164" s="80"/>
      <c r="K1164"/>
      <c r="L1164"/>
      <c r="M1164"/>
    </row>
    <row r="1165" spans="1:13" s="4" customFormat="1" ht="14.25">
      <c r="A1165" s="80"/>
      <c r="B1165" s="80"/>
      <c r="C1165" s="80"/>
      <c r="D1165" s="80"/>
      <c r="E1165" s="80"/>
      <c r="F1165" s="80"/>
      <c r="G1165" s="80"/>
      <c r="H1165" s="80"/>
      <c r="I1165" s="80"/>
      <c r="K1165"/>
      <c r="L1165"/>
      <c r="M1165"/>
    </row>
    <row r="1166" spans="1:13" s="4" customFormat="1" ht="14.25">
      <c r="A1166" s="80"/>
      <c r="B1166" s="80"/>
      <c r="C1166" s="80"/>
      <c r="D1166" s="80"/>
      <c r="E1166" s="80"/>
      <c r="F1166" s="80"/>
      <c r="G1166" s="80"/>
      <c r="H1166" s="80"/>
      <c r="I1166" s="80"/>
      <c r="K1166"/>
      <c r="L1166"/>
      <c r="M1166"/>
    </row>
    <row r="1167" spans="1:13" s="4" customFormat="1" ht="14.25">
      <c r="A1167" s="80"/>
      <c r="B1167" s="80"/>
      <c r="C1167" s="80"/>
      <c r="D1167" s="80"/>
      <c r="E1167" s="80"/>
      <c r="F1167" s="80"/>
      <c r="G1167" s="80"/>
      <c r="H1167" s="80"/>
      <c r="I1167" s="80"/>
      <c r="K1167"/>
      <c r="L1167"/>
      <c r="M1167"/>
    </row>
    <row r="1168" spans="1:13" s="4" customFormat="1" ht="14.25">
      <c r="A1168" s="80"/>
      <c r="B1168" s="80"/>
      <c r="C1168" s="80"/>
      <c r="D1168" s="80"/>
      <c r="E1168" s="80"/>
      <c r="F1168" s="80"/>
      <c r="G1168" s="80"/>
      <c r="H1168" s="80"/>
      <c r="I1168" s="80"/>
      <c r="K1168"/>
      <c r="L1168"/>
      <c r="M1168"/>
    </row>
    <row r="1169" spans="1:13" s="4" customFormat="1" ht="14.25">
      <c r="A1169" s="80"/>
      <c r="B1169" s="80"/>
      <c r="C1169" s="80"/>
      <c r="D1169" s="80"/>
      <c r="E1169" s="80"/>
      <c r="F1169" s="80"/>
      <c r="G1169" s="80"/>
      <c r="H1169" s="80"/>
      <c r="I1169" s="80"/>
      <c r="K1169"/>
      <c r="L1169"/>
      <c r="M1169"/>
    </row>
    <row r="1170" spans="1:13" s="4" customFormat="1" ht="14.25">
      <c r="A1170" s="80"/>
      <c r="B1170" s="80"/>
      <c r="C1170" s="80"/>
      <c r="D1170" s="80"/>
      <c r="E1170" s="80"/>
      <c r="F1170" s="80"/>
      <c r="G1170" s="80"/>
      <c r="H1170" s="80"/>
      <c r="I1170" s="80"/>
      <c r="K1170"/>
      <c r="L1170"/>
      <c r="M1170"/>
    </row>
    <row r="1171" spans="1:13" s="4" customFormat="1" ht="14.25">
      <c r="A1171" s="80"/>
      <c r="B1171" s="80"/>
      <c r="C1171" s="80"/>
      <c r="D1171" s="80"/>
      <c r="E1171" s="80"/>
      <c r="F1171" s="80"/>
      <c r="G1171" s="80"/>
      <c r="H1171" s="80"/>
      <c r="I1171" s="80"/>
      <c r="K1171"/>
      <c r="L1171"/>
      <c r="M1171"/>
    </row>
    <row r="1172" spans="1:13" s="4" customFormat="1" ht="14.25">
      <c r="A1172" s="80"/>
      <c r="B1172" s="80"/>
      <c r="C1172" s="80"/>
      <c r="D1172" s="80"/>
      <c r="E1172" s="80"/>
      <c r="F1172" s="80"/>
      <c r="G1172" s="80"/>
      <c r="H1172" s="80"/>
      <c r="I1172" s="80"/>
      <c r="K1172"/>
      <c r="L1172"/>
      <c r="M1172"/>
    </row>
    <row r="1173" spans="1:13" s="4" customFormat="1" ht="14.25">
      <c r="A1173" s="80"/>
      <c r="B1173" s="80"/>
      <c r="C1173" s="80"/>
      <c r="D1173" s="80"/>
      <c r="E1173" s="80"/>
      <c r="F1173" s="80"/>
      <c r="G1173" s="80"/>
      <c r="H1173" s="80"/>
      <c r="I1173" s="80"/>
      <c r="K1173"/>
      <c r="L1173"/>
      <c r="M1173"/>
    </row>
    <row r="1174" spans="1:13" s="4" customFormat="1" ht="14.25">
      <c r="A1174" s="80"/>
      <c r="B1174" s="80"/>
      <c r="C1174" s="80"/>
      <c r="D1174" s="80"/>
      <c r="E1174" s="80"/>
      <c r="F1174" s="80"/>
      <c r="G1174" s="80"/>
      <c r="H1174" s="80"/>
      <c r="I1174" s="80"/>
      <c r="K1174"/>
      <c r="L1174"/>
      <c r="M1174"/>
    </row>
    <row r="1175" spans="1:13" s="4" customFormat="1" ht="14.25">
      <c r="A1175" s="80"/>
      <c r="B1175" s="80"/>
      <c r="C1175" s="80"/>
      <c r="D1175" s="80"/>
      <c r="E1175" s="80"/>
      <c r="F1175" s="80"/>
      <c r="G1175" s="80"/>
      <c r="H1175" s="80"/>
      <c r="I1175" s="80"/>
      <c r="K1175"/>
      <c r="L1175"/>
      <c r="M1175"/>
    </row>
    <row r="1176" spans="1:13" s="4" customFormat="1" ht="14.25">
      <c r="A1176" s="80"/>
      <c r="B1176" s="80"/>
      <c r="C1176" s="80"/>
      <c r="D1176" s="80"/>
      <c r="E1176" s="80"/>
      <c r="F1176" s="80"/>
      <c r="G1176" s="80"/>
      <c r="H1176" s="80"/>
      <c r="I1176" s="80"/>
      <c r="K1176"/>
      <c r="L1176"/>
      <c r="M1176"/>
    </row>
    <row r="1177" spans="1:13" s="4" customFormat="1" ht="14.25">
      <c r="A1177" s="80"/>
      <c r="B1177" s="80"/>
      <c r="C1177" s="80"/>
      <c r="D1177" s="80"/>
      <c r="E1177" s="80"/>
      <c r="F1177" s="80"/>
      <c r="G1177" s="80"/>
      <c r="H1177" s="80"/>
      <c r="I1177" s="80"/>
      <c r="K1177"/>
      <c r="L1177"/>
      <c r="M1177"/>
    </row>
    <row r="1178" spans="1:13" s="4" customFormat="1" ht="14.25">
      <c r="A1178" s="80"/>
      <c r="B1178" s="80"/>
      <c r="C1178" s="80"/>
      <c r="D1178" s="80"/>
      <c r="E1178" s="80"/>
      <c r="F1178" s="80"/>
      <c r="G1178" s="80"/>
      <c r="H1178" s="80"/>
      <c r="I1178" s="80"/>
      <c r="K1178"/>
      <c r="L1178"/>
      <c r="M1178"/>
    </row>
    <row r="1179" spans="1:13" s="4" customFormat="1" ht="14.25">
      <c r="A1179" s="80"/>
      <c r="B1179" s="80"/>
      <c r="C1179" s="80"/>
      <c r="D1179" s="80"/>
      <c r="E1179" s="80"/>
      <c r="F1179" s="80"/>
      <c r="G1179" s="80"/>
      <c r="H1179" s="80"/>
      <c r="I1179" s="80"/>
      <c r="K1179"/>
      <c r="L1179"/>
      <c r="M1179"/>
    </row>
    <row r="1180" spans="1:13" s="4" customFormat="1" ht="14.25">
      <c r="A1180" s="80"/>
      <c r="B1180" s="80"/>
      <c r="C1180" s="80"/>
      <c r="D1180" s="80"/>
      <c r="E1180" s="80"/>
      <c r="F1180" s="80"/>
      <c r="G1180" s="80"/>
      <c r="H1180" s="80"/>
      <c r="I1180" s="80"/>
      <c r="K1180"/>
      <c r="L1180"/>
      <c r="M1180"/>
    </row>
    <row r="1181" spans="1:13" s="4" customFormat="1" ht="14.25">
      <c r="A1181" s="80"/>
      <c r="B1181" s="80"/>
      <c r="C1181" s="80"/>
      <c r="D1181" s="80"/>
      <c r="E1181" s="80"/>
      <c r="F1181" s="80"/>
      <c r="G1181" s="80"/>
      <c r="H1181" s="80"/>
      <c r="I1181" s="80"/>
      <c r="K1181"/>
      <c r="L1181"/>
      <c r="M1181"/>
    </row>
    <row r="1182" spans="1:13" s="4" customFormat="1" ht="14.25">
      <c r="A1182" s="80"/>
      <c r="B1182" s="80"/>
      <c r="C1182" s="80"/>
      <c r="D1182" s="80"/>
      <c r="E1182" s="80"/>
      <c r="F1182" s="80"/>
      <c r="G1182" s="80"/>
      <c r="H1182" s="80"/>
      <c r="I1182" s="80"/>
      <c r="K1182"/>
      <c r="L1182"/>
      <c r="M1182"/>
    </row>
    <row r="1183" spans="1:13" s="4" customFormat="1" ht="14.25">
      <c r="A1183" s="80"/>
      <c r="B1183" s="80"/>
      <c r="C1183" s="80"/>
      <c r="D1183" s="80"/>
      <c r="E1183" s="80"/>
      <c r="F1183" s="80"/>
      <c r="G1183" s="80"/>
      <c r="H1183" s="80"/>
      <c r="I1183" s="80"/>
      <c r="K1183"/>
      <c r="L1183"/>
      <c r="M1183"/>
    </row>
    <row r="1184" spans="1:13" s="4" customFormat="1" ht="14.25">
      <c r="A1184" s="80"/>
      <c r="B1184" s="80"/>
      <c r="C1184" s="80"/>
      <c r="D1184" s="80"/>
      <c r="E1184" s="80"/>
      <c r="F1184" s="80"/>
      <c r="G1184" s="80"/>
      <c r="H1184" s="80"/>
      <c r="I1184" s="80"/>
      <c r="K1184"/>
      <c r="L1184"/>
      <c r="M1184"/>
    </row>
    <row r="1185" spans="1:13" s="4" customFormat="1" ht="14.25">
      <c r="A1185" s="80"/>
      <c r="B1185" s="80"/>
      <c r="C1185" s="80"/>
      <c r="D1185" s="80"/>
      <c r="E1185" s="80"/>
      <c r="F1185" s="80"/>
      <c r="G1185" s="80"/>
      <c r="H1185" s="80"/>
      <c r="I1185" s="80"/>
      <c r="K1185"/>
      <c r="L1185"/>
      <c r="M1185"/>
    </row>
    <row r="1186" spans="1:13" s="4" customFormat="1" ht="14.25">
      <c r="A1186" s="80"/>
      <c r="B1186" s="80"/>
      <c r="C1186" s="80"/>
      <c r="D1186" s="80"/>
      <c r="E1186" s="80"/>
      <c r="F1186" s="80"/>
      <c r="G1186" s="80"/>
      <c r="H1186" s="80"/>
      <c r="I1186" s="80"/>
      <c r="K1186"/>
      <c r="L1186"/>
      <c r="M1186"/>
    </row>
    <row r="1187" spans="1:13" s="4" customFormat="1" ht="14.25">
      <c r="A1187" s="80"/>
      <c r="B1187" s="80"/>
      <c r="C1187" s="80"/>
      <c r="D1187" s="80"/>
      <c r="E1187" s="80"/>
      <c r="F1187" s="80"/>
      <c r="G1187" s="80"/>
      <c r="H1187" s="80"/>
      <c r="I1187" s="80"/>
      <c r="K1187"/>
      <c r="L1187"/>
      <c r="M1187"/>
    </row>
    <row r="1188" spans="1:13" s="4" customFormat="1" ht="14.25">
      <c r="A1188" s="80"/>
      <c r="B1188" s="80"/>
      <c r="C1188" s="80"/>
      <c r="D1188" s="80"/>
      <c r="E1188" s="80"/>
      <c r="F1188" s="80"/>
      <c r="G1188" s="80"/>
      <c r="H1188" s="80"/>
      <c r="I1188" s="80"/>
      <c r="K1188"/>
      <c r="L1188"/>
      <c r="M1188"/>
    </row>
    <row r="1189" spans="1:13" s="4" customFormat="1" ht="14.25">
      <c r="A1189" s="80"/>
      <c r="B1189" s="80"/>
      <c r="C1189" s="80"/>
      <c r="D1189" s="80"/>
      <c r="E1189" s="80"/>
      <c r="F1189" s="80"/>
      <c r="G1189" s="80"/>
      <c r="H1189" s="80"/>
      <c r="I1189" s="80"/>
      <c r="K1189"/>
      <c r="L1189"/>
      <c r="M1189"/>
    </row>
    <row r="1190" spans="1:13" s="4" customFormat="1" ht="14.25">
      <c r="A1190" s="80"/>
      <c r="B1190" s="80"/>
      <c r="C1190" s="80"/>
      <c r="D1190" s="80"/>
      <c r="E1190" s="80"/>
      <c r="F1190" s="80"/>
      <c r="G1190" s="80"/>
      <c r="H1190" s="80"/>
      <c r="I1190" s="80"/>
      <c r="K1190"/>
      <c r="L1190"/>
      <c r="M1190"/>
    </row>
    <row r="1191" spans="1:13" s="4" customFormat="1" ht="14.25">
      <c r="A1191" s="80"/>
      <c r="B1191" s="80"/>
      <c r="C1191" s="80"/>
      <c r="D1191" s="80"/>
      <c r="E1191" s="80"/>
      <c r="F1191" s="80"/>
      <c r="G1191" s="80"/>
      <c r="H1191" s="80"/>
      <c r="I1191" s="80"/>
      <c r="K1191"/>
      <c r="L1191"/>
      <c r="M1191"/>
    </row>
    <row r="1192" spans="1:13" s="4" customFormat="1" ht="14.25">
      <c r="A1192" s="80"/>
      <c r="B1192" s="80"/>
      <c r="C1192" s="80"/>
      <c r="D1192" s="80"/>
      <c r="E1192" s="80"/>
      <c r="F1192" s="80"/>
      <c r="G1192" s="80"/>
      <c r="H1192" s="80"/>
      <c r="I1192" s="80"/>
      <c r="K1192"/>
      <c r="L1192"/>
      <c r="M1192"/>
    </row>
    <row r="1193" spans="1:13" s="4" customFormat="1" ht="14.25">
      <c r="A1193" s="80"/>
      <c r="B1193" s="80"/>
      <c r="C1193" s="80"/>
      <c r="D1193" s="80"/>
      <c r="E1193" s="80"/>
      <c r="F1193" s="80"/>
      <c r="G1193" s="80"/>
      <c r="H1193" s="80"/>
      <c r="I1193" s="80"/>
      <c r="K1193"/>
      <c r="L1193"/>
      <c r="M1193"/>
    </row>
    <row r="1194" spans="1:13" s="4" customFormat="1" ht="14.25">
      <c r="A1194" s="80"/>
      <c r="B1194" s="80"/>
      <c r="C1194" s="80"/>
      <c r="D1194" s="80"/>
      <c r="E1194" s="80"/>
      <c r="F1194" s="80"/>
      <c r="G1194" s="80"/>
      <c r="H1194" s="80"/>
      <c r="I1194" s="80"/>
      <c r="K1194"/>
      <c r="L1194"/>
      <c r="M1194"/>
    </row>
    <row r="1195" spans="1:13" s="4" customFormat="1" ht="14.25">
      <c r="A1195" s="80"/>
      <c r="B1195" s="80"/>
      <c r="C1195" s="80"/>
      <c r="D1195" s="80"/>
      <c r="E1195" s="80"/>
      <c r="F1195" s="80"/>
      <c r="G1195" s="80"/>
      <c r="H1195" s="80"/>
      <c r="I1195" s="80"/>
      <c r="K1195"/>
      <c r="L1195"/>
      <c r="M1195"/>
    </row>
    <row r="1196" spans="1:13" s="4" customFormat="1" ht="14.25">
      <c r="A1196" s="80"/>
      <c r="B1196" s="80"/>
      <c r="C1196" s="80"/>
      <c r="D1196" s="80"/>
      <c r="E1196" s="80"/>
      <c r="F1196" s="80"/>
      <c r="G1196" s="80"/>
      <c r="H1196" s="80"/>
      <c r="I1196" s="80"/>
      <c r="K1196"/>
      <c r="L1196"/>
      <c r="M1196"/>
    </row>
    <row r="1197" spans="1:13" s="4" customFormat="1" ht="14.25">
      <c r="A1197" s="80"/>
      <c r="B1197" s="80"/>
      <c r="C1197" s="80"/>
      <c r="D1197" s="80"/>
      <c r="E1197" s="80"/>
      <c r="F1197" s="80"/>
      <c r="G1197" s="80"/>
      <c r="H1197" s="80"/>
      <c r="I1197" s="80"/>
      <c r="K1197"/>
      <c r="L1197"/>
      <c r="M1197"/>
    </row>
    <row r="1198" spans="1:13" s="4" customFormat="1" ht="14.25">
      <c r="A1198" s="80"/>
      <c r="B1198" s="80"/>
      <c r="C1198" s="80"/>
      <c r="D1198" s="80"/>
      <c r="E1198" s="80"/>
      <c r="F1198" s="80"/>
      <c r="G1198" s="80"/>
      <c r="H1198" s="80"/>
      <c r="I1198" s="80"/>
      <c r="K1198"/>
      <c r="L1198"/>
      <c r="M1198"/>
    </row>
    <row r="1199" spans="1:13" s="4" customFormat="1" ht="14.25">
      <c r="A1199" s="80"/>
      <c r="B1199" s="80"/>
      <c r="C1199" s="80"/>
      <c r="D1199" s="80"/>
      <c r="E1199" s="80"/>
      <c r="F1199" s="80"/>
      <c r="G1199" s="80"/>
      <c r="H1199" s="80"/>
      <c r="I1199" s="80"/>
      <c r="K1199"/>
      <c r="L1199"/>
      <c r="M1199"/>
    </row>
    <row r="1200" spans="1:13" s="4" customFormat="1" ht="14.25">
      <c r="A1200" s="80"/>
      <c r="B1200" s="80"/>
      <c r="C1200" s="80"/>
      <c r="D1200" s="80"/>
      <c r="E1200" s="80"/>
      <c r="F1200" s="80"/>
      <c r="G1200" s="80"/>
      <c r="H1200" s="80"/>
      <c r="I1200" s="80"/>
      <c r="K1200"/>
      <c r="L1200"/>
      <c r="M1200"/>
    </row>
    <row r="1201" spans="1:13" s="4" customFormat="1" ht="14.25">
      <c r="A1201" s="80"/>
      <c r="B1201" s="80"/>
      <c r="C1201" s="80"/>
      <c r="D1201" s="80"/>
      <c r="E1201" s="80"/>
      <c r="F1201" s="80"/>
      <c r="G1201" s="80"/>
      <c r="H1201" s="80"/>
      <c r="I1201" s="80"/>
      <c r="K1201"/>
      <c r="L1201"/>
      <c r="M1201"/>
    </row>
    <row r="1202" spans="1:13" s="4" customFormat="1" ht="14.25">
      <c r="A1202" s="80"/>
      <c r="B1202" s="80"/>
      <c r="C1202" s="80"/>
      <c r="D1202" s="80"/>
      <c r="E1202" s="80"/>
      <c r="F1202" s="80"/>
      <c r="G1202" s="80"/>
      <c r="H1202" s="80"/>
      <c r="I1202" s="80"/>
      <c r="K1202"/>
      <c r="L1202"/>
      <c r="M1202"/>
    </row>
    <row r="1203" spans="1:13" s="4" customFormat="1" ht="14.25">
      <c r="A1203" s="80"/>
      <c r="B1203" s="80"/>
      <c r="C1203" s="80"/>
      <c r="D1203" s="80"/>
      <c r="E1203" s="80"/>
      <c r="F1203" s="80"/>
      <c r="G1203" s="80"/>
      <c r="H1203" s="80"/>
      <c r="I1203" s="80"/>
      <c r="K1203"/>
      <c r="L1203"/>
      <c r="M1203"/>
    </row>
    <row r="1204" spans="1:13" s="4" customFormat="1" ht="14.25">
      <c r="A1204" s="80"/>
      <c r="B1204" s="80"/>
      <c r="C1204" s="80"/>
      <c r="D1204" s="80"/>
      <c r="E1204" s="80"/>
      <c r="F1204" s="80"/>
      <c r="G1204" s="80"/>
      <c r="H1204" s="80"/>
      <c r="I1204" s="80"/>
      <c r="K1204"/>
      <c r="L1204"/>
      <c r="M1204"/>
    </row>
    <row r="1205" spans="1:13" s="4" customFormat="1" ht="14.25">
      <c r="A1205" s="80"/>
      <c r="B1205" s="80"/>
      <c r="C1205" s="80"/>
      <c r="D1205" s="80"/>
      <c r="E1205" s="80"/>
      <c r="F1205" s="80"/>
      <c r="G1205" s="80"/>
      <c r="H1205" s="80"/>
      <c r="I1205" s="80"/>
      <c r="K1205"/>
      <c r="L1205"/>
      <c r="M1205"/>
    </row>
    <row r="1206" spans="1:13" s="4" customFormat="1" ht="14.25">
      <c r="A1206" s="80"/>
      <c r="B1206" s="80"/>
      <c r="C1206" s="80"/>
      <c r="D1206" s="80"/>
      <c r="E1206" s="80"/>
      <c r="F1206" s="80"/>
      <c r="G1206" s="80"/>
      <c r="H1206" s="80"/>
      <c r="I1206" s="80"/>
      <c r="K1206"/>
      <c r="L1206"/>
      <c r="M1206"/>
    </row>
    <row r="1207" spans="1:13" s="4" customFormat="1" ht="14.25">
      <c r="A1207" s="80"/>
      <c r="B1207" s="80"/>
      <c r="C1207" s="80"/>
      <c r="D1207" s="80"/>
      <c r="E1207" s="80"/>
      <c r="F1207" s="80"/>
      <c r="G1207" s="80"/>
      <c r="H1207" s="80"/>
      <c r="I1207" s="80"/>
      <c r="K1207"/>
      <c r="L1207"/>
      <c r="M1207"/>
    </row>
    <row r="1208" spans="1:13" s="4" customFormat="1" ht="14.25">
      <c r="A1208" s="80"/>
      <c r="B1208" s="80"/>
      <c r="C1208" s="80"/>
      <c r="D1208" s="80"/>
      <c r="E1208" s="80"/>
      <c r="F1208" s="80"/>
      <c r="G1208" s="80"/>
      <c r="H1208" s="80"/>
      <c r="I1208" s="80"/>
      <c r="K1208"/>
      <c r="L1208"/>
      <c r="M1208"/>
    </row>
    <row r="1209" spans="1:13" s="4" customFormat="1" ht="14.25">
      <c r="A1209" s="80"/>
      <c r="B1209" s="80"/>
      <c r="C1209" s="80"/>
      <c r="D1209" s="80"/>
      <c r="E1209" s="80"/>
      <c r="F1209" s="80"/>
      <c r="G1209" s="80"/>
      <c r="H1209" s="80"/>
      <c r="I1209" s="80"/>
      <c r="K1209"/>
      <c r="L1209"/>
      <c r="M1209"/>
    </row>
    <row r="1210" spans="1:13" s="4" customFormat="1" ht="14.25">
      <c r="A1210" s="80"/>
      <c r="B1210" s="80"/>
      <c r="C1210" s="80"/>
      <c r="D1210" s="80"/>
      <c r="E1210" s="80"/>
      <c r="F1210" s="80"/>
      <c r="G1210" s="80"/>
      <c r="H1210" s="80"/>
      <c r="I1210" s="80"/>
      <c r="K1210"/>
      <c r="L1210"/>
      <c r="M1210"/>
    </row>
    <row r="1211" spans="1:13" s="4" customFormat="1" ht="14.25">
      <c r="A1211" s="80"/>
      <c r="B1211" s="80"/>
      <c r="C1211" s="80"/>
      <c r="D1211" s="80"/>
      <c r="E1211" s="80"/>
      <c r="F1211" s="80"/>
      <c r="G1211" s="80"/>
      <c r="H1211" s="80"/>
      <c r="I1211" s="80"/>
      <c r="K1211"/>
      <c r="L1211"/>
      <c r="M1211"/>
    </row>
    <row r="1212" spans="1:13" s="4" customFormat="1" ht="14.25">
      <c r="A1212" s="80"/>
      <c r="B1212" s="80"/>
      <c r="C1212" s="80"/>
      <c r="D1212" s="80"/>
      <c r="E1212" s="80"/>
      <c r="F1212" s="80"/>
      <c r="G1212" s="80"/>
      <c r="H1212" s="80"/>
      <c r="I1212" s="80"/>
      <c r="K1212"/>
      <c r="L1212"/>
      <c r="M1212"/>
    </row>
    <row r="1213" spans="1:13" s="4" customFormat="1" ht="14.25">
      <c r="A1213" s="80"/>
      <c r="B1213" s="80"/>
      <c r="C1213" s="80"/>
      <c r="D1213" s="80"/>
      <c r="E1213" s="80"/>
      <c r="F1213" s="80"/>
      <c r="G1213" s="80"/>
      <c r="H1213" s="80"/>
      <c r="I1213" s="80"/>
      <c r="K1213"/>
      <c r="L1213"/>
      <c r="M1213"/>
    </row>
    <row r="1214" spans="1:13" s="4" customFormat="1" ht="14.25">
      <c r="A1214" s="80"/>
      <c r="B1214" s="80"/>
      <c r="C1214" s="80"/>
      <c r="D1214" s="80"/>
      <c r="E1214" s="80"/>
      <c r="F1214" s="80"/>
      <c r="G1214" s="80"/>
      <c r="H1214" s="80"/>
      <c r="I1214" s="80"/>
      <c r="K1214"/>
      <c r="L1214"/>
      <c r="M1214"/>
    </row>
    <row r="1215" spans="1:13" s="4" customFormat="1" ht="14.25">
      <c r="A1215" s="80"/>
      <c r="B1215" s="80"/>
      <c r="C1215" s="80"/>
      <c r="D1215" s="80"/>
      <c r="E1215" s="80"/>
      <c r="F1215" s="80"/>
      <c r="G1215" s="80"/>
      <c r="H1215" s="80"/>
      <c r="I1215" s="80"/>
      <c r="K1215"/>
      <c r="L1215"/>
      <c r="M1215"/>
    </row>
    <row r="1216" spans="1:13" s="4" customFormat="1" ht="14.25">
      <c r="A1216" s="80"/>
      <c r="B1216" s="80"/>
      <c r="C1216" s="80"/>
      <c r="D1216" s="80"/>
      <c r="E1216" s="80"/>
      <c r="F1216" s="80"/>
      <c r="G1216" s="80"/>
      <c r="H1216" s="80"/>
      <c r="I1216" s="80"/>
      <c r="K1216"/>
      <c r="L1216"/>
      <c r="M1216"/>
    </row>
    <row r="1217" spans="1:13" s="4" customFormat="1" ht="14.25">
      <c r="A1217" s="80"/>
      <c r="B1217" s="80"/>
      <c r="C1217" s="80"/>
      <c r="D1217" s="80"/>
      <c r="E1217" s="80"/>
      <c r="F1217" s="80"/>
      <c r="G1217" s="80"/>
      <c r="H1217" s="80"/>
      <c r="I1217" s="80"/>
      <c r="K1217"/>
      <c r="L1217"/>
      <c r="M1217"/>
    </row>
    <row r="1218" spans="1:13" s="4" customFormat="1" ht="14.25">
      <c r="A1218" s="80"/>
      <c r="B1218" s="80"/>
      <c r="C1218" s="80"/>
      <c r="D1218" s="80"/>
      <c r="E1218" s="80"/>
      <c r="F1218" s="80"/>
      <c r="G1218" s="80"/>
      <c r="H1218" s="80"/>
      <c r="I1218" s="80"/>
      <c r="K1218"/>
      <c r="L1218"/>
      <c r="M1218"/>
    </row>
    <row r="1219" spans="1:13" s="4" customFormat="1" ht="14.25">
      <c r="A1219" s="80"/>
      <c r="B1219" s="80"/>
      <c r="C1219" s="80"/>
      <c r="D1219" s="80"/>
      <c r="E1219" s="80"/>
      <c r="F1219" s="80"/>
      <c r="G1219" s="80"/>
      <c r="H1219" s="80"/>
      <c r="I1219" s="80"/>
      <c r="K1219"/>
      <c r="L1219"/>
      <c r="M1219"/>
    </row>
    <row r="1220" spans="1:13" s="4" customFormat="1" ht="14.25">
      <c r="A1220" s="80"/>
      <c r="B1220" s="80"/>
      <c r="C1220" s="80"/>
      <c r="D1220" s="80"/>
      <c r="E1220" s="80"/>
      <c r="F1220" s="80"/>
      <c r="G1220" s="80"/>
      <c r="H1220" s="80"/>
      <c r="I1220" s="80"/>
      <c r="K1220"/>
      <c r="L1220"/>
      <c r="M1220"/>
    </row>
    <row r="1221" spans="1:13" s="4" customFormat="1" ht="14.25">
      <c r="A1221" s="80"/>
      <c r="B1221" s="80"/>
      <c r="C1221" s="80"/>
      <c r="D1221" s="80"/>
      <c r="E1221" s="80"/>
      <c r="F1221" s="80"/>
      <c r="G1221" s="80"/>
      <c r="H1221" s="80"/>
      <c r="I1221" s="80"/>
      <c r="K1221"/>
      <c r="L1221"/>
      <c r="M1221"/>
    </row>
    <row r="1222" spans="1:13" s="4" customFormat="1" ht="14.25">
      <c r="A1222" s="80"/>
      <c r="B1222" s="80"/>
      <c r="C1222" s="80"/>
      <c r="D1222" s="80"/>
      <c r="E1222" s="80"/>
      <c r="F1222" s="80"/>
      <c r="G1222" s="80"/>
      <c r="H1222" s="80"/>
      <c r="I1222" s="80"/>
      <c r="K1222"/>
      <c r="L1222"/>
      <c r="M1222"/>
    </row>
    <row r="1223" spans="1:13" s="4" customFormat="1" ht="14.25">
      <c r="A1223" s="80"/>
      <c r="B1223" s="80"/>
      <c r="C1223" s="80"/>
      <c r="D1223" s="80"/>
      <c r="E1223" s="80"/>
      <c r="F1223" s="80"/>
      <c r="G1223" s="80"/>
      <c r="H1223" s="80"/>
      <c r="I1223" s="80"/>
      <c r="K1223"/>
      <c r="L1223"/>
      <c r="M1223"/>
    </row>
    <row r="1224" spans="1:13" s="4" customFormat="1" ht="14.25">
      <c r="A1224" s="80"/>
      <c r="B1224" s="80"/>
      <c r="C1224" s="80"/>
      <c r="D1224" s="80"/>
      <c r="E1224" s="80"/>
      <c r="F1224" s="80"/>
      <c r="G1224" s="80"/>
      <c r="H1224" s="80"/>
      <c r="I1224" s="80"/>
      <c r="K1224"/>
      <c r="L1224"/>
      <c r="M1224"/>
    </row>
    <row r="1225" spans="1:13" s="4" customFormat="1" ht="14.25">
      <c r="A1225" s="80"/>
      <c r="B1225" s="80"/>
      <c r="C1225" s="80"/>
      <c r="D1225" s="80"/>
      <c r="E1225" s="80"/>
      <c r="F1225" s="80"/>
      <c r="G1225" s="80"/>
      <c r="H1225" s="80"/>
      <c r="I1225" s="80"/>
      <c r="K1225"/>
      <c r="L1225"/>
      <c r="M1225"/>
    </row>
    <row r="1226" spans="1:13" s="4" customFormat="1" ht="14.25">
      <c r="A1226" s="80"/>
      <c r="B1226" s="80"/>
      <c r="C1226" s="80"/>
      <c r="D1226" s="80"/>
      <c r="E1226" s="80"/>
      <c r="F1226" s="80"/>
      <c r="G1226" s="80"/>
      <c r="H1226" s="80"/>
      <c r="I1226" s="80"/>
      <c r="K1226"/>
      <c r="L1226"/>
      <c r="M1226"/>
    </row>
    <row r="1227" spans="1:13" s="4" customFormat="1" ht="14.25">
      <c r="A1227" s="80"/>
      <c r="B1227" s="80"/>
      <c r="C1227" s="80"/>
      <c r="D1227" s="80"/>
      <c r="E1227" s="80"/>
      <c r="F1227" s="80"/>
      <c r="G1227" s="80"/>
      <c r="H1227" s="80"/>
      <c r="I1227" s="80"/>
      <c r="K1227"/>
      <c r="L1227"/>
      <c r="M1227"/>
    </row>
    <row r="1228" spans="1:13" s="4" customFormat="1" ht="14.25">
      <c r="A1228" s="80"/>
      <c r="B1228" s="80"/>
      <c r="C1228" s="80"/>
      <c r="D1228" s="80"/>
      <c r="E1228" s="80"/>
      <c r="F1228" s="80"/>
      <c r="G1228" s="80"/>
      <c r="H1228" s="80"/>
      <c r="I1228" s="80"/>
      <c r="K1228"/>
      <c r="L1228"/>
      <c r="M1228"/>
    </row>
    <row r="1229" spans="1:13" s="4" customFormat="1" ht="14.25">
      <c r="A1229" s="80"/>
      <c r="B1229" s="80"/>
      <c r="C1229" s="80"/>
      <c r="D1229" s="80"/>
      <c r="E1229" s="80"/>
      <c r="F1229" s="80"/>
      <c r="G1229" s="80"/>
      <c r="H1229" s="80"/>
      <c r="I1229" s="80"/>
      <c r="K1229"/>
      <c r="L1229"/>
      <c r="M1229"/>
    </row>
    <row r="1230" spans="1:13" s="4" customFormat="1" ht="14.25">
      <c r="A1230" s="80"/>
      <c r="B1230" s="80"/>
      <c r="C1230" s="80"/>
      <c r="D1230" s="80"/>
      <c r="E1230" s="80"/>
      <c r="F1230" s="80"/>
      <c r="G1230" s="80"/>
      <c r="H1230" s="80"/>
      <c r="I1230" s="80"/>
      <c r="K1230"/>
      <c r="L1230"/>
      <c r="M1230"/>
    </row>
    <row r="1231" spans="1:13" s="4" customFormat="1" ht="14.25">
      <c r="A1231" s="80"/>
      <c r="B1231" s="80"/>
      <c r="C1231" s="80"/>
      <c r="D1231" s="80"/>
      <c r="E1231" s="80"/>
      <c r="F1231" s="80"/>
      <c r="G1231" s="80"/>
      <c r="H1231" s="80"/>
      <c r="I1231" s="80"/>
      <c r="K1231"/>
      <c r="L1231"/>
      <c r="M1231"/>
    </row>
    <row r="1232" spans="1:13" s="4" customFormat="1" ht="14.25">
      <c r="A1232" s="80"/>
      <c r="B1232" s="80"/>
      <c r="C1232" s="80"/>
      <c r="D1232" s="80"/>
      <c r="E1232" s="80"/>
      <c r="F1232" s="80"/>
      <c r="G1232" s="80"/>
      <c r="H1232" s="80"/>
      <c r="I1232" s="80"/>
      <c r="K1232"/>
      <c r="L1232"/>
      <c r="M1232"/>
    </row>
    <row r="1233" spans="1:13" s="4" customFormat="1" ht="14.25">
      <c r="A1233" s="80"/>
      <c r="B1233" s="80"/>
      <c r="C1233" s="80"/>
      <c r="D1233" s="80"/>
      <c r="E1233" s="80"/>
      <c r="F1233" s="80"/>
      <c r="G1233" s="80"/>
      <c r="H1233" s="80"/>
      <c r="I1233" s="80"/>
      <c r="K1233"/>
      <c r="L1233"/>
      <c r="M1233"/>
    </row>
    <row r="1234" spans="1:13" s="4" customFormat="1" ht="14.25">
      <c r="A1234" s="80"/>
      <c r="B1234" s="80"/>
      <c r="C1234" s="80"/>
      <c r="D1234" s="80"/>
      <c r="E1234" s="80"/>
      <c r="F1234" s="80"/>
      <c r="G1234" s="80"/>
      <c r="H1234" s="80"/>
      <c r="I1234" s="80"/>
      <c r="K1234"/>
      <c r="L1234"/>
      <c r="M1234"/>
    </row>
    <row r="1235" spans="1:13" s="4" customFormat="1" ht="14.25">
      <c r="A1235" s="80"/>
      <c r="B1235" s="80"/>
      <c r="C1235" s="80"/>
      <c r="D1235" s="80"/>
      <c r="E1235" s="80"/>
      <c r="F1235" s="80"/>
      <c r="G1235" s="80"/>
      <c r="H1235" s="80"/>
      <c r="I1235" s="80"/>
      <c r="K1235"/>
      <c r="L1235"/>
      <c r="M1235"/>
    </row>
    <row r="1236" spans="1:13" s="4" customFormat="1" ht="14.25">
      <c r="A1236" s="80"/>
      <c r="B1236" s="80"/>
      <c r="C1236" s="80"/>
      <c r="D1236" s="80"/>
      <c r="E1236" s="80"/>
      <c r="F1236" s="80"/>
      <c r="G1236" s="80"/>
      <c r="H1236" s="80"/>
      <c r="I1236" s="80"/>
      <c r="K1236"/>
      <c r="L1236"/>
      <c r="M1236"/>
    </row>
    <row r="1237" spans="1:13" s="4" customFormat="1" ht="14.25">
      <c r="A1237" s="80"/>
      <c r="B1237" s="80"/>
      <c r="C1237" s="80"/>
      <c r="D1237" s="80"/>
      <c r="E1237" s="80"/>
      <c r="F1237" s="80"/>
      <c r="G1237" s="80"/>
      <c r="H1237" s="80"/>
      <c r="I1237" s="80"/>
      <c r="K1237"/>
      <c r="L1237"/>
      <c r="M1237"/>
    </row>
    <row r="1238" spans="1:13" s="4" customFormat="1" ht="14.25">
      <c r="A1238" s="80"/>
      <c r="B1238" s="80"/>
      <c r="C1238" s="80"/>
      <c r="D1238" s="80"/>
      <c r="E1238" s="80"/>
      <c r="F1238" s="80"/>
      <c r="G1238" s="80"/>
      <c r="H1238" s="80"/>
      <c r="I1238" s="80"/>
      <c r="K1238"/>
      <c r="L1238"/>
      <c r="M1238"/>
    </row>
    <row r="1239" spans="1:13" s="4" customFormat="1" ht="14.25">
      <c r="A1239" s="80"/>
      <c r="B1239" s="80"/>
      <c r="C1239" s="80"/>
      <c r="D1239" s="80"/>
      <c r="E1239" s="80"/>
      <c r="F1239" s="80"/>
      <c r="G1239" s="80"/>
      <c r="H1239" s="80"/>
      <c r="I1239" s="80"/>
      <c r="K1239"/>
      <c r="L1239"/>
      <c r="M1239"/>
    </row>
    <row r="1240" spans="1:13" s="4" customFormat="1" ht="14.25">
      <c r="A1240" s="80"/>
      <c r="B1240" s="80"/>
      <c r="C1240" s="80"/>
      <c r="D1240" s="80"/>
      <c r="E1240" s="80"/>
      <c r="F1240" s="80"/>
      <c r="G1240" s="80"/>
      <c r="H1240" s="80"/>
      <c r="I1240" s="80"/>
      <c r="K1240"/>
      <c r="L1240"/>
      <c r="M1240"/>
    </row>
    <row r="1241" spans="1:13" s="4" customFormat="1" ht="14.25">
      <c r="A1241" s="80"/>
      <c r="B1241" s="80"/>
      <c r="C1241" s="80"/>
      <c r="D1241" s="80"/>
      <c r="E1241" s="80"/>
      <c r="F1241" s="80"/>
      <c r="G1241" s="80"/>
      <c r="H1241" s="80"/>
      <c r="I1241" s="80"/>
      <c r="K1241"/>
      <c r="L1241"/>
      <c r="M1241"/>
    </row>
    <row r="1242" spans="1:13" s="4" customFormat="1" ht="14.25">
      <c r="A1242" s="80"/>
      <c r="B1242" s="80"/>
      <c r="C1242" s="80"/>
      <c r="D1242" s="80"/>
      <c r="E1242" s="80"/>
      <c r="F1242" s="80"/>
      <c r="G1242" s="80"/>
      <c r="H1242" s="80"/>
      <c r="I1242" s="80"/>
      <c r="K1242"/>
      <c r="L1242"/>
      <c r="M1242"/>
    </row>
    <row r="1243" spans="1:13" s="4" customFormat="1" ht="14.25">
      <c r="A1243" s="80"/>
      <c r="B1243" s="80"/>
      <c r="C1243" s="80"/>
      <c r="D1243" s="80"/>
      <c r="E1243" s="80"/>
      <c r="F1243" s="80"/>
      <c r="G1243" s="80"/>
      <c r="H1243" s="80"/>
      <c r="I1243" s="80"/>
      <c r="K1243"/>
      <c r="L1243"/>
      <c r="M1243"/>
    </row>
    <row r="1244" spans="1:13" s="4" customFormat="1" ht="14.25">
      <c r="A1244" s="80"/>
      <c r="B1244" s="80"/>
      <c r="C1244" s="80"/>
      <c r="D1244" s="80"/>
      <c r="E1244" s="80"/>
      <c r="F1244" s="80"/>
      <c r="G1244" s="80"/>
      <c r="H1244" s="80"/>
      <c r="I1244" s="80"/>
      <c r="K1244"/>
      <c r="L1244"/>
      <c r="M1244"/>
    </row>
    <row r="1245" spans="1:13" s="4" customFormat="1" ht="14.25">
      <c r="A1245" s="80"/>
      <c r="B1245" s="80"/>
      <c r="C1245" s="80"/>
      <c r="D1245" s="80"/>
      <c r="E1245" s="80"/>
      <c r="F1245" s="80"/>
      <c r="G1245" s="80"/>
      <c r="H1245" s="80"/>
      <c r="I1245" s="80"/>
      <c r="K1245"/>
      <c r="L1245"/>
      <c r="M1245"/>
    </row>
    <row r="1246" spans="1:13" s="4" customFormat="1" ht="14.25">
      <c r="A1246" s="80"/>
      <c r="B1246" s="80"/>
      <c r="C1246" s="80"/>
      <c r="D1246" s="80"/>
      <c r="E1246" s="80"/>
      <c r="F1246" s="80"/>
      <c r="G1246" s="80"/>
      <c r="H1246" s="80"/>
      <c r="I1246" s="80"/>
      <c r="K1246"/>
      <c r="L1246"/>
      <c r="M1246"/>
    </row>
    <row r="1247" spans="1:13" s="4" customFormat="1" ht="14.25">
      <c r="A1247" s="80"/>
      <c r="B1247" s="80"/>
      <c r="C1247" s="80"/>
      <c r="D1247" s="80"/>
      <c r="E1247" s="80"/>
      <c r="F1247" s="80"/>
      <c r="G1247" s="80"/>
      <c r="H1247" s="80"/>
      <c r="I1247" s="80"/>
      <c r="K1247"/>
      <c r="L1247"/>
      <c r="M1247"/>
    </row>
    <row r="1248" spans="1:13" s="4" customFormat="1" ht="14.25">
      <c r="A1248" s="80"/>
      <c r="B1248" s="80"/>
      <c r="C1248" s="80"/>
      <c r="D1248" s="80"/>
      <c r="E1248" s="80"/>
      <c r="F1248" s="80"/>
      <c r="G1248" s="80"/>
      <c r="H1248" s="80"/>
      <c r="I1248" s="80"/>
      <c r="K1248"/>
      <c r="L1248"/>
      <c r="M1248"/>
    </row>
    <row r="1249" spans="1:13" s="4" customFormat="1" ht="14.25">
      <c r="A1249" s="80"/>
      <c r="B1249" s="80"/>
      <c r="C1249" s="80"/>
      <c r="D1249" s="80"/>
      <c r="E1249" s="80"/>
      <c r="F1249" s="80"/>
      <c r="G1249" s="80"/>
      <c r="H1249" s="80"/>
      <c r="I1249" s="80"/>
      <c r="K1249"/>
      <c r="L1249"/>
      <c r="M1249"/>
    </row>
    <row r="1250" spans="1:13" s="4" customFormat="1" ht="14.25">
      <c r="A1250" s="80"/>
      <c r="B1250" s="80"/>
      <c r="C1250" s="80"/>
      <c r="D1250" s="80"/>
      <c r="E1250" s="80"/>
      <c r="F1250" s="80"/>
      <c r="G1250" s="80"/>
      <c r="H1250" s="80"/>
      <c r="I1250" s="80"/>
      <c r="K1250"/>
      <c r="L1250"/>
      <c r="M1250"/>
    </row>
    <row r="1251" spans="1:13" s="4" customFormat="1" ht="14.25">
      <c r="A1251" s="80"/>
      <c r="B1251" s="80"/>
      <c r="C1251" s="80"/>
      <c r="D1251" s="80"/>
      <c r="E1251" s="80"/>
      <c r="F1251" s="80"/>
      <c r="G1251" s="80"/>
      <c r="H1251" s="80"/>
      <c r="I1251" s="80"/>
      <c r="K1251"/>
      <c r="L1251"/>
      <c r="M1251"/>
    </row>
    <row r="1252" spans="1:13" s="4" customFormat="1" ht="14.25">
      <c r="A1252" s="80"/>
      <c r="B1252" s="80"/>
      <c r="C1252" s="80"/>
      <c r="D1252" s="80"/>
      <c r="E1252" s="80"/>
      <c r="F1252" s="80"/>
      <c r="G1252" s="80"/>
      <c r="H1252" s="80"/>
      <c r="I1252" s="80"/>
      <c r="K1252"/>
      <c r="L1252"/>
      <c r="M1252"/>
    </row>
    <row r="1253" spans="1:13" s="4" customFormat="1" ht="14.25">
      <c r="A1253" s="80"/>
      <c r="B1253" s="80"/>
      <c r="C1253" s="80"/>
      <c r="D1253" s="80"/>
      <c r="E1253" s="80"/>
      <c r="F1253" s="80"/>
      <c r="G1253" s="80"/>
      <c r="H1253" s="80"/>
      <c r="I1253" s="80"/>
      <c r="K1253"/>
      <c r="L1253"/>
      <c r="M1253"/>
    </row>
    <row r="1254" spans="1:13" s="4" customFormat="1" ht="14.25">
      <c r="A1254" s="80"/>
      <c r="B1254" s="80"/>
      <c r="C1254" s="80"/>
      <c r="D1254" s="80"/>
      <c r="E1254" s="80"/>
      <c r="F1254" s="80"/>
      <c r="G1254" s="80"/>
      <c r="H1254" s="80"/>
      <c r="I1254" s="80"/>
      <c r="K1254"/>
      <c r="L1254"/>
      <c r="M1254"/>
    </row>
    <row r="1255" spans="1:13" s="4" customFormat="1" ht="14.25">
      <c r="A1255" s="80"/>
      <c r="B1255" s="80"/>
      <c r="C1255" s="80"/>
      <c r="D1255" s="80"/>
      <c r="E1255" s="80"/>
      <c r="F1255" s="80"/>
      <c r="G1255" s="80"/>
      <c r="H1255" s="80"/>
      <c r="I1255" s="80"/>
      <c r="K1255"/>
      <c r="L1255"/>
      <c r="M1255"/>
    </row>
    <row r="1256" spans="1:13" s="4" customFormat="1" ht="14.25">
      <c r="A1256" s="80"/>
      <c r="B1256" s="80"/>
      <c r="C1256" s="80"/>
      <c r="D1256" s="80"/>
      <c r="E1256" s="80"/>
      <c r="F1256" s="80"/>
      <c r="G1256" s="80"/>
      <c r="H1256" s="80"/>
      <c r="I1256" s="80"/>
      <c r="K1256"/>
      <c r="L1256"/>
      <c r="M1256"/>
    </row>
    <row r="1257" spans="1:13" s="4" customFormat="1" ht="14.25">
      <c r="A1257" s="80"/>
      <c r="B1257" s="80"/>
      <c r="C1257" s="80"/>
      <c r="D1257" s="80"/>
      <c r="E1257" s="80"/>
      <c r="F1257" s="80"/>
      <c r="G1257" s="80"/>
      <c r="H1257" s="80"/>
      <c r="I1257" s="80"/>
      <c r="K1257"/>
      <c r="L1257"/>
      <c r="M1257"/>
    </row>
    <row r="1258" spans="1:13" s="4" customFormat="1" ht="14.25">
      <c r="A1258" s="80"/>
      <c r="B1258" s="80"/>
      <c r="C1258" s="80"/>
      <c r="D1258" s="80"/>
      <c r="E1258" s="80"/>
      <c r="F1258" s="80"/>
      <c r="G1258" s="80"/>
      <c r="H1258" s="80"/>
      <c r="I1258" s="80"/>
      <c r="K1258"/>
      <c r="L1258"/>
      <c r="M1258"/>
    </row>
    <row r="1259" spans="1:13" s="4" customFormat="1" ht="14.25">
      <c r="A1259" s="80"/>
      <c r="B1259" s="80"/>
      <c r="C1259" s="80"/>
      <c r="D1259" s="80"/>
      <c r="E1259" s="80"/>
      <c r="F1259" s="80"/>
      <c r="G1259" s="80"/>
      <c r="H1259" s="80"/>
      <c r="I1259" s="80"/>
      <c r="K1259"/>
      <c r="L1259"/>
      <c r="M1259"/>
    </row>
    <row r="1260" spans="1:13" s="4" customFormat="1" ht="14.25">
      <c r="A1260" s="80"/>
      <c r="B1260" s="80"/>
      <c r="C1260" s="80"/>
      <c r="D1260" s="80"/>
      <c r="E1260" s="80"/>
      <c r="F1260" s="80"/>
      <c r="G1260" s="80"/>
      <c r="H1260" s="80"/>
      <c r="I1260" s="80"/>
      <c r="K1260"/>
      <c r="L1260"/>
      <c r="M1260"/>
    </row>
    <row r="1261" spans="1:13" s="4" customFormat="1" ht="14.25">
      <c r="A1261" s="80"/>
      <c r="B1261" s="80"/>
      <c r="C1261" s="80"/>
      <c r="D1261" s="80"/>
      <c r="E1261" s="80"/>
      <c r="F1261" s="80"/>
      <c r="G1261" s="80"/>
      <c r="H1261" s="80"/>
      <c r="I1261" s="80"/>
      <c r="K1261"/>
      <c r="L1261"/>
      <c r="M1261"/>
    </row>
    <row r="1262" spans="1:13" s="4" customFormat="1" ht="14.25">
      <c r="A1262" s="80"/>
      <c r="B1262" s="80"/>
      <c r="C1262" s="80"/>
      <c r="D1262" s="80"/>
      <c r="E1262" s="80"/>
      <c r="F1262" s="80"/>
      <c r="G1262" s="80"/>
      <c r="H1262" s="80"/>
      <c r="I1262" s="80"/>
      <c r="K1262"/>
      <c r="L1262"/>
      <c r="M1262"/>
    </row>
    <row r="1263" spans="1:13" s="4" customFormat="1" ht="14.25">
      <c r="A1263" s="80"/>
      <c r="B1263" s="80"/>
      <c r="C1263" s="80"/>
      <c r="D1263" s="80"/>
      <c r="E1263" s="80"/>
      <c r="F1263" s="80"/>
      <c r="G1263" s="80"/>
      <c r="H1263" s="80"/>
      <c r="I1263" s="80"/>
      <c r="K1263"/>
      <c r="L1263"/>
      <c r="M1263"/>
    </row>
    <row r="1264" spans="1:13" s="4" customFormat="1" ht="14.25">
      <c r="A1264" s="80"/>
      <c r="B1264" s="80"/>
      <c r="C1264" s="80"/>
      <c r="D1264" s="80"/>
      <c r="E1264" s="80"/>
      <c r="F1264" s="80"/>
      <c r="G1264" s="80"/>
      <c r="H1264" s="80"/>
      <c r="I1264" s="80"/>
      <c r="K1264"/>
      <c r="L1264"/>
      <c r="M1264"/>
    </row>
    <row r="1265" spans="1:13" s="4" customFormat="1" ht="14.25">
      <c r="A1265" s="80"/>
      <c r="B1265" s="80"/>
      <c r="C1265" s="80"/>
      <c r="D1265" s="80"/>
      <c r="E1265" s="80"/>
      <c r="F1265" s="80"/>
      <c r="G1265" s="80"/>
      <c r="H1265" s="80"/>
      <c r="I1265" s="80"/>
      <c r="K1265"/>
      <c r="L1265"/>
      <c r="M1265"/>
    </row>
    <row r="1266" spans="1:13" s="4" customFormat="1" ht="14.25">
      <c r="A1266" s="80"/>
      <c r="B1266" s="80"/>
      <c r="C1266" s="80"/>
      <c r="D1266" s="80"/>
      <c r="E1266" s="80"/>
      <c r="F1266" s="80"/>
      <c r="G1266" s="80"/>
      <c r="H1266" s="80"/>
      <c r="I1266" s="80"/>
      <c r="K1266"/>
      <c r="L1266"/>
      <c r="M1266"/>
    </row>
    <row r="1267" spans="1:13" s="4" customFormat="1" ht="14.25">
      <c r="A1267" s="80"/>
      <c r="B1267" s="80"/>
      <c r="C1267" s="80"/>
      <c r="D1267" s="80"/>
      <c r="E1267" s="80"/>
      <c r="F1267" s="80"/>
      <c r="G1267" s="80"/>
      <c r="H1267" s="80"/>
      <c r="I1267" s="80"/>
      <c r="K1267"/>
      <c r="L1267"/>
      <c r="M1267"/>
    </row>
    <row r="1268" spans="1:13" s="4" customFormat="1" ht="14.25">
      <c r="A1268" s="80"/>
      <c r="B1268" s="80"/>
      <c r="C1268" s="80"/>
      <c r="D1268" s="80"/>
      <c r="E1268" s="80"/>
      <c r="F1268" s="80"/>
      <c r="G1268" s="80"/>
      <c r="H1268" s="80"/>
      <c r="I1268" s="80"/>
      <c r="K1268"/>
      <c r="L1268"/>
      <c r="M1268"/>
    </row>
    <row r="1269" spans="1:13" s="4" customFormat="1" ht="14.25">
      <c r="A1269" s="80"/>
      <c r="B1269" s="80"/>
      <c r="C1269" s="80"/>
      <c r="D1269" s="80"/>
      <c r="E1269" s="80"/>
      <c r="F1269" s="80"/>
      <c r="G1269" s="80"/>
      <c r="H1269" s="80"/>
      <c r="I1269" s="80"/>
      <c r="K1269"/>
      <c r="L1269"/>
      <c r="M1269"/>
    </row>
    <row r="1270" spans="1:13" s="4" customFormat="1" ht="14.25">
      <c r="A1270" s="80"/>
      <c r="B1270" s="80"/>
      <c r="C1270" s="80"/>
      <c r="D1270" s="80"/>
      <c r="E1270" s="80"/>
      <c r="F1270" s="80"/>
      <c r="G1270" s="80"/>
      <c r="H1270" s="80"/>
      <c r="I1270" s="80"/>
      <c r="K1270"/>
      <c r="L1270"/>
      <c r="M1270"/>
    </row>
    <row r="1271" spans="1:13" s="4" customFormat="1" ht="14.25">
      <c r="A1271" s="80"/>
      <c r="B1271" s="80"/>
      <c r="C1271" s="80"/>
      <c r="D1271" s="80"/>
      <c r="E1271" s="80"/>
      <c r="F1271" s="80"/>
      <c r="G1271" s="80"/>
      <c r="H1271" s="80"/>
      <c r="I1271" s="80"/>
      <c r="K1271"/>
      <c r="L1271"/>
      <c r="M1271"/>
    </row>
    <row r="1272" spans="1:13" s="4" customFormat="1" ht="14.25">
      <c r="A1272" s="80"/>
      <c r="B1272" s="80"/>
      <c r="C1272" s="80"/>
      <c r="D1272" s="80"/>
      <c r="E1272" s="80"/>
      <c r="F1272" s="80"/>
      <c r="G1272" s="80"/>
      <c r="H1272" s="80"/>
      <c r="I1272" s="80"/>
      <c r="K1272"/>
      <c r="L1272"/>
      <c r="M1272"/>
    </row>
    <row r="1273" spans="1:13" s="4" customFormat="1" ht="14.25">
      <c r="A1273" s="80"/>
      <c r="B1273" s="80"/>
      <c r="C1273" s="80"/>
      <c r="D1273" s="80"/>
      <c r="E1273" s="80"/>
      <c r="F1273" s="80"/>
      <c r="G1273" s="80"/>
      <c r="H1273" s="80"/>
      <c r="I1273" s="80"/>
      <c r="K1273"/>
      <c r="L1273"/>
      <c r="M1273"/>
    </row>
    <row r="1274" spans="1:13" s="4" customFormat="1" ht="14.25">
      <c r="A1274" s="80"/>
      <c r="B1274" s="80"/>
      <c r="C1274" s="80"/>
      <c r="D1274" s="80"/>
      <c r="E1274" s="80"/>
      <c r="F1274" s="80"/>
      <c r="G1274" s="80"/>
      <c r="H1274" s="80"/>
      <c r="I1274" s="80"/>
      <c r="K1274"/>
      <c r="L1274"/>
      <c r="M1274"/>
    </row>
    <row r="1275" spans="1:13" s="4" customFormat="1" ht="14.25">
      <c r="A1275" s="80"/>
      <c r="B1275" s="80"/>
      <c r="C1275" s="80"/>
      <c r="D1275" s="80"/>
      <c r="E1275" s="80"/>
      <c r="F1275" s="80"/>
      <c r="G1275" s="80"/>
      <c r="H1275" s="80"/>
      <c r="I1275" s="80"/>
      <c r="K1275"/>
      <c r="L1275"/>
      <c r="M1275"/>
    </row>
    <row r="1276" spans="1:13" s="4" customFormat="1" ht="14.25">
      <c r="A1276" s="80"/>
      <c r="B1276" s="80"/>
      <c r="C1276" s="80"/>
      <c r="D1276" s="80"/>
      <c r="E1276" s="80"/>
      <c r="F1276" s="80"/>
      <c r="G1276" s="80"/>
      <c r="H1276" s="80"/>
      <c r="I1276" s="80"/>
      <c r="K1276"/>
      <c r="L1276"/>
      <c r="M1276"/>
    </row>
    <row r="1277" spans="1:13" s="4" customFormat="1" ht="14.25">
      <c r="A1277" s="80"/>
      <c r="B1277" s="80"/>
      <c r="C1277" s="80"/>
      <c r="D1277" s="80"/>
      <c r="E1277" s="80"/>
      <c r="F1277" s="80"/>
      <c r="G1277" s="80"/>
      <c r="H1277" s="80"/>
      <c r="I1277" s="80"/>
      <c r="K1277"/>
      <c r="L1277"/>
      <c r="M1277"/>
    </row>
    <row r="1278" spans="1:13" s="4" customFormat="1" ht="14.25">
      <c r="A1278" s="80"/>
      <c r="B1278" s="80"/>
      <c r="C1278" s="80"/>
      <c r="D1278" s="80"/>
      <c r="E1278" s="80"/>
      <c r="F1278" s="80"/>
      <c r="G1278" s="80"/>
      <c r="H1278" s="80"/>
      <c r="I1278" s="80"/>
      <c r="K1278"/>
      <c r="L1278"/>
      <c r="M1278"/>
    </row>
    <row r="1279" spans="1:13" s="4" customFormat="1" ht="14.25">
      <c r="A1279" s="80"/>
      <c r="B1279" s="80"/>
      <c r="C1279" s="80"/>
      <c r="D1279" s="80"/>
      <c r="E1279" s="80"/>
      <c r="F1279" s="80"/>
      <c r="G1279" s="80"/>
      <c r="H1279" s="80"/>
      <c r="I1279" s="80"/>
      <c r="K1279"/>
      <c r="L1279"/>
      <c r="M1279"/>
    </row>
    <row r="1280" spans="1:13" s="4" customFormat="1" ht="14.25">
      <c r="A1280" s="80"/>
      <c r="B1280" s="80"/>
      <c r="C1280" s="80"/>
      <c r="D1280" s="80"/>
      <c r="E1280" s="80"/>
      <c r="F1280" s="80"/>
      <c r="G1280" s="80"/>
      <c r="H1280" s="80"/>
      <c r="I1280" s="80"/>
      <c r="K1280"/>
      <c r="L1280"/>
      <c r="M1280"/>
    </row>
    <row r="1281" spans="1:13" s="4" customFormat="1" ht="14.25">
      <c r="A1281" s="80"/>
      <c r="B1281" s="80"/>
      <c r="C1281" s="80"/>
      <c r="D1281" s="80"/>
      <c r="E1281" s="80"/>
      <c r="F1281" s="80"/>
      <c r="G1281" s="80"/>
      <c r="H1281" s="80"/>
      <c r="I1281" s="80"/>
      <c r="K1281"/>
      <c r="L1281"/>
      <c r="M1281"/>
    </row>
    <row r="1282" spans="1:13" s="4" customFormat="1" ht="14.25">
      <c r="A1282" s="80"/>
      <c r="B1282" s="80"/>
      <c r="C1282" s="80"/>
      <c r="D1282" s="80"/>
      <c r="E1282" s="80"/>
      <c r="F1282" s="80"/>
      <c r="G1282" s="80"/>
      <c r="H1282" s="80"/>
      <c r="I1282" s="80"/>
      <c r="K1282"/>
      <c r="L1282"/>
      <c r="M1282"/>
    </row>
    <row r="1283" spans="1:13" s="4" customFormat="1" ht="14.25">
      <c r="A1283" s="80"/>
      <c r="B1283" s="80"/>
      <c r="C1283" s="80"/>
      <c r="D1283" s="80"/>
      <c r="E1283" s="80"/>
      <c r="F1283" s="80"/>
      <c r="G1283" s="80"/>
      <c r="H1283" s="80"/>
      <c r="I1283" s="80"/>
      <c r="K1283"/>
      <c r="L1283"/>
      <c r="M1283"/>
    </row>
    <row r="1284" spans="1:13" s="4" customFormat="1" ht="14.25">
      <c r="A1284" s="80"/>
      <c r="B1284" s="80"/>
      <c r="C1284" s="80"/>
      <c r="D1284" s="80"/>
      <c r="E1284" s="80"/>
      <c r="F1284" s="80"/>
      <c r="G1284" s="80"/>
      <c r="H1284" s="80"/>
      <c r="I1284" s="80"/>
      <c r="K1284"/>
      <c r="L1284"/>
      <c r="M1284"/>
    </row>
    <row r="1285" spans="1:13" s="4" customFormat="1" ht="14.25">
      <c r="A1285" s="80"/>
      <c r="B1285" s="80"/>
      <c r="C1285" s="80"/>
      <c r="D1285" s="80"/>
      <c r="E1285" s="80"/>
      <c r="F1285" s="80"/>
      <c r="G1285" s="80"/>
      <c r="H1285" s="80"/>
      <c r="I1285" s="80"/>
      <c r="K1285"/>
      <c r="L1285"/>
      <c r="M1285"/>
    </row>
    <row r="1286" spans="1:13" s="4" customFormat="1" ht="14.25">
      <c r="A1286" s="80"/>
      <c r="B1286" s="80"/>
      <c r="C1286" s="80"/>
      <c r="D1286" s="80"/>
      <c r="E1286" s="80"/>
      <c r="F1286" s="80"/>
      <c r="G1286" s="80"/>
      <c r="H1286" s="80"/>
      <c r="I1286" s="80"/>
      <c r="K1286"/>
      <c r="L1286"/>
      <c r="M1286"/>
    </row>
    <row r="1287" spans="1:13" s="4" customFormat="1" ht="14.25">
      <c r="A1287" s="80"/>
      <c r="B1287" s="80"/>
      <c r="C1287" s="80"/>
      <c r="D1287" s="80"/>
      <c r="E1287" s="80"/>
      <c r="F1287" s="80"/>
      <c r="G1287" s="80"/>
      <c r="H1287" s="80"/>
      <c r="I1287" s="80"/>
      <c r="K1287"/>
      <c r="L1287"/>
      <c r="M1287"/>
    </row>
    <row r="1288" spans="1:13" s="4" customFormat="1" ht="14.25">
      <c r="A1288" s="80"/>
      <c r="B1288" s="80"/>
      <c r="C1288" s="80"/>
      <c r="D1288" s="80"/>
      <c r="E1288" s="80"/>
      <c r="F1288" s="80"/>
      <c r="G1288" s="80"/>
      <c r="H1288" s="80"/>
      <c r="I1288" s="80"/>
      <c r="K1288"/>
      <c r="L1288"/>
      <c r="M1288"/>
    </row>
    <row r="1289" spans="1:13" s="4" customFormat="1" ht="14.25">
      <c r="A1289" s="80"/>
      <c r="B1289" s="80"/>
      <c r="C1289" s="80"/>
      <c r="D1289" s="80"/>
      <c r="E1289" s="80"/>
      <c r="F1289" s="80"/>
      <c r="G1289" s="80"/>
      <c r="H1289" s="80"/>
      <c r="I1289" s="80"/>
      <c r="K1289"/>
      <c r="L1289"/>
      <c r="M1289"/>
    </row>
    <row r="1290" spans="1:13" s="4" customFormat="1" ht="14.25">
      <c r="A1290" s="80"/>
      <c r="B1290" s="80"/>
      <c r="C1290" s="80"/>
      <c r="D1290" s="80"/>
      <c r="E1290" s="80"/>
      <c r="F1290" s="80"/>
      <c r="G1290" s="80"/>
      <c r="H1290" s="80"/>
      <c r="I1290" s="80"/>
      <c r="K1290"/>
      <c r="L1290"/>
      <c r="M1290"/>
    </row>
    <row r="1291" spans="1:13" s="4" customFormat="1" ht="14.25">
      <c r="A1291" s="80"/>
      <c r="B1291" s="80"/>
      <c r="C1291" s="80"/>
      <c r="D1291" s="80"/>
      <c r="E1291" s="80"/>
      <c r="F1291" s="80"/>
      <c r="G1291" s="80"/>
      <c r="H1291" s="80"/>
      <c r="I1291" s="80"/>
      <c r="K1291"/>
      <c r="L1291"/>
      <c r="M1291"/>
    </row>
    <row r="1292" spans="1:13" s="4" customFormat="1" ht="14.25">
      <c r="A1292" s="80"/>
      <c r="B1292" s="80"/>
      <c r="C1292" s="80"/>
      <c r="D1292" s="80"/>
      <c r="E1292" s="80"/>
      <c r="F1292" s="80"/>
      <c r="G1292" s="80"/>
      <c r="H1292" s="80"/>
      <c r="I1292" s="80"/>
      <c r="K1292"/>
      <c r="L1292"/>
      <c r="M1292"/>
    </row>
    <row r="1293" spans="1:13" s="4" customFormat="1" ht="14.25">
      <c r="A1293" s="80"/>
      <c r="B1293" s="80"/>
      <c r="C1293" s="80"/>
      <c r="D1293" s="80"/>
      <c r="E1293" s="80"/>
      <c r="F1293" s="80"/>
      <c r="G1293" s="80"/>
      <c r="H1293" s="80"/>
      <c r="I1293" s="80"/>
      <c r="K1293"/>
      <c r="L1293"/>
      <c r="M1293"/>
    </row>
    <row r="1294" spans="1:13" s="4" customFormat="1" ht="14.25">
      <c r="A1294" s="80"/>
      <c r="B1294" s="80"/>
      <c r="C1294" s="80"/>
      <c r="D1294" s="80"/>
      <c r="E1294" s="80"/>
      <c r="F1294" s="80"/>
      <c r="G1294" s="80"/>
      <c r="H1294" s="80"/>
      <c r="I1294" s="80"/>
      <c r="K1294"/>
      <c r="L1294"/>
      <c r="M1294"/>
    </row>
    <row r="1295" spans="1:13" s="4" customFormat="1" ht="14.25">
      <c r="A1295" s="80"/>
      <c r="B1295" s="80"/>
      <c r="C1295" s="80"/>
      <c r="D1295" s="80"/>
      <c r="E1295" s="80"/>
      <c r="F1295" s="80"/>
      <c r="G1295" s="80"/>
      <c r="H1295" s="80"/>
      <c r="I1295" s="80"/>
      <c r="K1295"/>
      <c r="L1295"/>
      <c r="M1295"/>
    </row>
    <row r="1296" spans="1:13" s="4" customFormat="1" ht="14.25">
      <c r="A1296" s="80"/>
      <c r="B1296" s="80"/>
      <c r="C1296" s="80"/>
      <c r="D1296" s="80"/>
      <c r="E1296" s="80"/>
      <c r="F1296" s="80"/>
      <c r="G1296" s="80"/>
      <c r="H1296" s="80"/>
      <c r="I1296" s="80"/>
      <c r="K1296"/>
      <c r="L1296"/>
      <c r="M1296"/>
    </row>
    <row r="1297" spans="1:13" s="4" customFormat="1" ht="14.25">
      <c r="A1297" s="80"/>
      <c r="B1297" s="80"/>
      <c r="C1297" s="80"/>
      <c r="D1297" s="80"/>
      <c r="E1297" s="80"/>
      <c r="F1297" s="80"/>
      <c r="G1297" s="80"/>
      <c r="H1297" s="80"/>
      <c r="I1297" s="80"/>
      <c r="K1297"/>
      <c r="L1297"/>
      <c r="M1297"/>
    </row>
    <row r="1298" spans="1:13" s="4" customFormat="1" ht="14.25">
      <c r="A1298" s="80"/>
      <c r="B1298" s="80"/>
      <c r="C1298" s="80"/>
      <c r="D1298" s="80"/>
      <c r="E1298" s="80"/>
      <c r="F1298" s="80"/>
      <c r="G1298" s="80"/>
      <c r="H1298" s="80"/>
      <c r="I1298" s="80"/>
      <c r="K1298"/>
      <c r="L1298"/>
      <c r="M1298"/>
    </row>
    <row r="1299" spans="1:13" s="4" customFormat="1" ht="14.25">
      <c r="A1299" s="80"/>
      <c r="B1299" s="80"/>
      <c r="C1299" s="80"/>
      <c r="D1299" s="80"/>
      <c r="E1299" s="80"/>
      <c r="F1299" s="80"/>
      <c r="G1299" s="80"/>
      <c r="H1299" s="80"/>
      <c r="I1299" s="80"/>
      <c r="K1299"/>
      <c r="L1299"/>
      <c r="M1299"/>
    </row>
    <row r="1300" spans="1:13" s="4" customFormat="1" ht="14.25">
      <c r="A1300" s="80"/>
      <c r="B1300" s="80"/>
      <c r="C1300" s="80"/>
      <c r="D1300" s="80"/>
      <c r="E1300" s="80"/>
      <c r="F1300" s="80"/>
      <c r="G1300" s="80"/>
      <c r="H1300" s="80"/>
      <c r="I1300" s="80"/>
      <c r="K1300"/>
      <c r="L1300"/>
      <c r="M1300"/>
    </row>
    <row r="1301" spans="1:13" s="4" customFormat="1" ht="14.25">
      <c r="A1301" s="80"/>
      <c r="B1301" s="80"/>
      <c r="C1301" s="80"/>
      <c r="D1301" s="80"/>
      <c r="E1301" s="80"/>
      <c r="F1301" s="80"/>
      <c r="G1301" s="80"/>
      <c r="H1301" s="80"/>
      <c r="I1301" s="80"/>
      <c r="K1301"/>
      <c r="L1301"/>
      <c r="M1301"/>
    </row>
    <row r="1302" spans="1:13" s="4" customFormat="1" ht="14.25">
      <c r="A1302" s="80"/>
      <c r="B1302" s="80"/>
      <c r="C1302" s="80"/>
      <c r="D1302" s="80"/>
      <c r="E1302" s="80"/>
      <c r="F1302" s="80"/>
      <c r="G1302" s="80"/>
      <c r="H1302" s="80"/>
      <c r="I1302" s="80"/>
      <c r="K1302"/>
      <c r="L1302"/>
      <c r="M1302"/>
    </row>
    <row r="1303" spans="1:13" s="4" customFormat="1" ht="14.25">
      <c r="A1303" s="80"/>
      <c r="B1303" s="80"/>
      <c r="C1303" s="80"/>
      <c r="D1303" s="80"/>
      <c r="E1303" s="80"/>
      <c r="F1303" s="80"/>
      <c r="G1303" s="80"/>
      <c r="H1303" s="80"/>
      <c r="I1303" s="80"/>
      <c r="K1303"/>
      <c r="L1303"/>
      <c r="M1303"/>
    </row>
    <row r="1304" spans="1:13" s="4" customFormat="1" ht="14.25">
      <c r="A1304" s="80"/>
      <c r="B1304" s="80"/>
      <c r="C1304" s="80"/>
      <c r="D1304" s="80"/>
      <c r="E1304" s="80"/>
      <c r="F1304" s="80"/>
      <c r="G1304" s="80"/>
      <c r="H1304" s="80"/>
      <c r="I1304" s="80"/>
      <c r="K1304"/>
      <c r="L1304"/>
      <c r="M1304"/>
    </row>
    <row r="1305" spans="1:13" s="4" customFormat="1" ht="14.25">
      <c r="A1305" s="80"/>
      <c r="B1305" s="80"/>
      <c r="C1305" s="80"/>
      <c r="D1305" s="80"/>
      <c r="E1305" s="80"/>
      <c r="F1305" s="80"/>
      <c r="G1305" s="80"/>
      <c r="H1305" s="80"/>
      <c r="I1305" s="80"/>
      <c r="K1305"/>
      <c r="L1305"/>
      <c r="M1305"/>
    </row>
    <row r="1306" spans="1:13" s="4" customFormat="1" ht="14.25">
      <c r="A1306" s="80"/>
      <c r="B1306" s="80"/>
      <c r="C1306" s="80"/>
      <c r="D1306" s="80"/>
      <c r="E1306" s="80"/>
      <c r="F1306" s="80"/>
      <c r="G1306" s="80"/>
      <c r="H1306" s="80"/>
      <c r="I1306" s="80"/>
      <c r="K1306"/>
      <c r="L1306"/>
      <c r="M1306"/>
    </row>
    <row r="1307" spans="1:13" s="4" customFormat="1" ht="14.25">
      <c r="A1307" s="80"/>
      <c r="B1307" s="80"/>
      <c r="C1307" s="80"/>
      <c r="D1307" s="80"/>
      <c r="E1307" s="80"/>
      <c r="F1307" s="80"/>
      <c r="G1307" s="80"/>
      <c r="H1307" s="80"/>
      <c r="I1307" s="80"/>
      <c r="K1307"/>
      <c r="L1307"/>
      <c r="M1307"/>
    </row>
    <row r="1308" spans="1:13" s="4" customFormat="1" ht="14.25">
      <c r="A1308" s="80"/>
      <c r="B1308" s="80"/>
      <c r="C1308" s="80"/>
      <c r="D1308" s="80"/>
      <c r="E1308" s="80"/>
      <c r="F1308" s="80"/>
      <c r="G1308" s="80"/>
      <c r="H1308" s="80"/>
      <c r="I1308" s="80"/>
      <c r="K1308"/>
      <c r="L1308"/>
      <c r="M1308"/>
    </row>
    <row r="1309" spans="1:13" s="4" customFormat="1" ht="14.25">
      <c r="A1309" s="80"/>
      <c r="B1309" s="80"/>
      <c r="C1309" s="80"/>
      <c r="D1309" s="80"/>
      <c r="E1309" s="80"/>
      <c r="F1309" s="80"/>
      <c r="G1309" s="80"/>
      <c r="H1309" s="80"/>
      <c r="I1309" s="80"/>
      <c r="K1309"/>
      <c r="L1309"/>
      <c r="M1309"/>
    </row>
    <row r="1310" spans="1:13" s="4" customFormat="1" ht="14.25">
      <c r="A1310" s="80"/>
      <c r="B1310" s="80"/>
      <c r="C1310" s="80"/>
      <c r="D1310" s="80"/>
      <c r="E1310" s="80"/>
      <c r="F1310" s="80"/>
      <c r="G1310" s="80"/>
      <c r="H1310" s="80"/>
      <c r="I1310" s="80"/>
      <c r="K1310"/>
      <c r="L1310"/>
      <c r="M1310"/>
    </row>
    <row r="1311" spans="1:13" s="4" customFormat="1" ht="14.25">
      <c r="A1311" s="80"/>
      <c r="B1311" s="80"/>
      <c r="C1311" s="80"/>
      <c r="D1311" s="80"/>
      <c r="E1311" s="80"/>
      <c r="F1311" s="80"/>
      <c r="G1311" s="80"/>
      <c r="H1311" s="80"/>
      <c r="I1311" s="80"/>
      <c r="K1311"/>
      <c r="L1311"/>
      <c r="M1311"/>
    </row>
    <row r="1312" spans="1:13" s="4" customFormat="1" ht="14.25">
      <c r="A1312" s="80"/>
      <c r="B1312" s="80"/>
      <c r="C1312" s="80"/>
      <c r="D1312" s="80"/>
      <c r="E1312" s="80"/>
      <c r="F1312" s="80"/>
      <c r="G1312" s="80"/>
      <c r="H1312" s="80"/>
      <c r="I1312" s="80"/>
      <c r="K1312"/>
      <c r="L1312"/>
      <c r="M1312"/>
    </row>
    <row r="1313" spans="1:13" s="4" customFormat="1" ht="14.25">
      <c r="A1313" s="80"/>
      <c r="B1313" s="80"/>
      <c r="C1313" s="80"/>
      <c r="D1313" s="80"/>
      <c r="E1313" s="80"/>
      <c r="F1313" s="80"/>
      <c r="G1313" s="80"/>
      <c r="H1313" s="80"/>
      <c r="I1313" s="80"/>
      <c r="K1313"/>
      <c r="L1313"/>
      <c r="M1313"/>
    </row>
    <row r="1314" spans="1:13" s="4" customFormat="1" ht="14.25">
      <c r="A1314" s="80"/>
      <c r="B1314" s="80"/>
      <c r="C1314" s="80"/>
      <c r="D1314" s="80"/>
      <c r="E1314" s="80"/>
      <c r="F1314" s="80"/>
      <c r="G1314" s="80"/>
      <c r="H1314" s="80"/>
      <c r="I1314" s="80"/>
      <c r="K1314"/>
      <c r="L1314"/>
      <c r="M1314"/>
    </row>
    <row r="1315" spans="1:13" s="4" customFormat="1" ht="14.25">
      <c r="A1315" s="80"/>
      <c r="B1315" s="80"/>
      <c r="C1315" s="80"/>
      <c r="D1315" s="80"/>
      <c r="E1315" s="80"/>
      <c r="F1315" s="80"/>
      <c r="G1315" s="80"/>
      <c r="H1315" s="80"/>
      <c r="I1315" s="80"/>
      <c r="K1315"/>
      <c r="L1315"/>
      <c r="M1315"/>
    </row>
    <row r="1316" spans="1:13" s="4" customFormat="1" ht="14.25">
      <c r="A1316" s="80"/>
      <c r="B1316" s="80"/>
      <c r="C1316" s="80"/>
      <c r="D1316" s="80"/>
      <c r="E1316" s="80"/>
      <c r="F1316" s="80"/>
      <c r="G1316" s="80"/>
      <c r="H1316" s="80"/>
      <c r="I1316" s="80"/>
      <c r="K1316"/>
      <c r="L1316"/>
      <c r="M1316"/>
    </row>
    <row r="1317" spans="1:13" s="4" customFormat="1" ht="14.25">
      <c r="A1317" s="80"/>
      <c r="B1317" s="80"/>
      <c r="C1317" s="80"/>
      <c r="D1317" s="80"/>
      <c r="E1317" s="80"/>
      <c r="F1317" s="80"/>
      <c r="G1317" s="80"/>
      <c r="H1317" s="80"/>
      <c r="I1317" s="80"/>
      <c r="K1317"/>
      <c r="L1317"/>
      <c r="M1317"/>
    </row>
    <row r="1318" spans="1:13" s="4" customFormat="1" ht="14.25">
      <c r="A1318" s="80"/>
      <c r="B1318" s="80"/>
      <c r="C1318" s="80"/>
      <c r="D1318" s="80"/>
      <c r="E1318" s="80"/>
      <c r="F1318" s="80"/>
      <c r="G1318" s="80"/>
      <c r="H1318" s="80"/>
      <c r="I1318" s="80"/>
      <c r="K1318"/>
      <c r="L1318"/>
      <c r="M1318"/>
    </row>
    <row r="1319" spans="1:13" s="4" customFormat="1" ht="14.25">
      <c r="A1319" s="80"/>
      <c r="B1319" s="80"/>
      <c r="C1319" s="80"/>
      <c r="D1319" s="80"/>
      <c r="E1319" s="80"/>
      <c r="F1319" s="80"/>
      <c r="G1319" s="80"/>
      <c r="H1319" s="80"/>
      <c r="I1319" s="80"/>
      <c r="K1319"/>
      <c r="L1319"/>
      <c r="M1319"/>
    </row>
    <row r="1320" spans="1:13" s="4" customFormat="1" ht="14.25">
      <c r="A1320" s="80"/>
      <c r="B1320" s="80"/>
      <c r="C1320" s="80"/>
      <c r="D1320" s="80"/>
      <c r="E1320" s="80"/>
      <c r="F1320" s="80"/>
      <c r="G1320" s="80"/>
      <c r="H1320" s="80"/>
      <c r="I1320" s="80"/>
      <c r="K1320"/>
      <c r="L1320"/>
      <c r="M1320"/>
    </row>
    <row r="1321" spans="1:13" s="4" customFormat="1" ht="14.25">
      <c r="A1321" s="80"/>
      <c r="B1321" s="80"/>
      <c r="C1321" s="80"/>
      <c r="D1321" s="80"/>
      <c r="E1321" s="80"/>
      <c r="F1321" s="80"/>
      <c r="G1321" s="80"/>
      <c r="H1321" s="80"/>
      <c r="I1321" s="80"/>
      <c r="K1321"/>
      <c r="L1321"/>
      <c r="M1321"/>
    </row>
    <row r="1322" spans="1:13" s="4" customFormat="1" ht="14.25">
      <c r="A1322" s="80"/>
      <c r="B1322" s="80"/>
      <c r="C1322" s="80"/>
      <c r="D1322" s="80"/>
      <c r="E1322" s="80"/>
      <c r="F1322" s="80"/>
      <c r="G1322" s="80"/>
      <c r="H1322" s="80"/>
      <c r="I1322" s="80"/>
      <c r="K1322"/>
      <c r="L1322"/>
      <c r="M1322"/>
    </row>
    <row r="1323" spans="1:13" s="4" customFormat="1" ht="14.25">
      <c r="A1323" s="80"/>
      <c r="B1323" s="80"/>
      <c r="C1323" s="80"/>
      <c r="D1323" s="80"/>
      <c r="E1323" s="80"/>
      <c r="F1323" s="80"/>
      <c r="G1323" s="80"/>
      <c r="H1323" s="80"/>
      <c r="I1323" s="80"/>
      <c r="K1323"/>
      <c r="L1323"/>
      <c r="M1323"/>
    </row>
    <row r="1324" spans="1:13" s="4" customFormat="1" ht="14.25">
      <c r="A1324" s="80"/>
      <c r="B1324" s="80"/>
      <c r="C1324" s="80"/>
      <c r="D1324" s="80"/>
      <c r="E1324" s="80"/>
      <c r="F1324" s="80"/>
      <c r="G1324" s="80"/>
      <c r="H1324" s="80"/>
      <c r="I1324" s="80"/>
      <c r="K1324"/>
      <c r="L1324"/>
      <c r="M1324"/>
    </row>
    <row r="1325" spans="1:13" s="4" customFormat="1" ht="14.25">
      <c r="A1325" s="80"/>
      <c r="B1325" s="80"/>
      <c r="C1325" s="80"/>
      <c r="D1325" s="80"/>
      <c r="E1325" s="80"/>
      <c r="F1325" s="80"/>
      <c r="G1325" s="80"/>
      <c r="H1325" s="80"/>
      <c r="I1325" s="80"/>
      <c r="K1325"/>
      <c r="L1325"/>
      <c r="M1325"/>
    </row>
    <row r="1326" spans="1:13" s="4" customFormat="1" ht="14.25">
      <c r="A1326" s="80"/>
      <c r="B1326" s="80"/>
      <c r="C1326" s="80"/>
      <c r="D1326" s="80"/>
      <c r="E1326" s="80"/>
      <c r="F1326" s="80"/>
      <c r="G1326" s="80"/>
      <c r="H1326" s="80"/>
      <c r="I1326" s="80"/>
      <c r="K1326"/>
      <c r="L1326"/>
      <c r="M1326"/>
    </row>
    <row r="1327" spans="1:13" s="4" customFormat="1" ht="14.25">
      <c r="A1327" s="80"/>
      <c r="B1327" s="80"/>
      <c r="C1327" s="80"/>
      <c r="D1327" s="80"/>
      <c r="E1327" s="80"/>
      <c r="F1327" s="80"/>
      <c r="G1327" s="80"/>
      <c r="H1327" s="80"/>
      <c r="I1327" s="80"/>
      <c r="K1327"/>
      <c r="L1327"/>
      <c r="M1327"/>
    </row>
    <row r="1328" spans="1:13" s="4" customFormat="1" ht="14.25">
      <c r="A1328" s="80"/>
      <c r="B1328" s="80"/>
      <c r="C1328" s="80"/>
      <c r="D1328" s="80"/>
      <c r="E1328" s="80"/>
      <c r="F1328" s="80"/>
      <c r="G1328" s="80"/>
      <c r="H1328" s="80"/>
      <c r="I1328" s="80"/>
      <c r="K1328"/>
      <c r="L1328"/>
      <c r="M1328"/>
    </row>
    <row r="1329" spans="1:13" s="4" customFormat="1" ht="14.25">
      <c r="A1329" s="80"/>
      <c r="B1329" s="80"/>
      <c r="C1329" s="80"/>
      <c r="D1329" s="80"/>
      <c r="E1329" s="80"/>
      <c r="F1329" s="80"/>
      <c r="G1329" s="80"/>
      <c r="H1329" s="80"/>
      <c r="I1329" s="80"/>
      <c r="K1329"/>
      <c r="L1329"/>
      <c r="M1329"/>
    </row>
    <row r="1330" spans="1:13" s="4" customFormat="1" ht="14.25">
      <c r="A1330" s="80"/>
      <c r="B1330" s="80"/>
      <c r="C1330" s="80"/>
      <c r="D1330" s="80"/>
      <c r="E1330" s="80"/>
      <c r="F1330" s="80"/>
      <c r="G1330" s="80"/>
      <c r="H1330" s="80"/>
      <c r="I1330" s="80"/>
      <c r="K1330"/>
      <c r="L1330"/>
      <c r="M1330"/>
    </row>
    <row r="1331" spans="1:13" s="4" customFormat="1" ht="14.25">
      <c r="A1331" s="80"/>
      <c r="B1331" s="80"/>
      <c r="C1331" s="80"/>
      <c r="D1331" s="80"/>
      <c r="E1331" s="80"/>
      <c r="F1331" s="80"/>
      <c r="G1331" s="80"/>
      <c r="H1331" s="80"/>
      <c r="I1331" s="80"/>
      <c r="K1331"/>
      <c r="L1331"/>
      <c r="M1331"/>
    </row>
    <row r="1332" spans="1:13" s="4" customFormat="1" ht="14.25">
      <c r="A1332" s="80"/>
      <c r="B1332" s="80"/>
      <c r="C1332" s="80"/>
      <c r="D1332" s="80"/>
      <c r="E1332" s="80"/>
      <c r="F1332" s="80"/>
      <c r="G1332" s="80"/>
      <c r="H1332" s="80"/>
      <c r="I1332" s="80"/>
      <c r="K1332"/>
      <c r="L1332"/>
      <c r="M1332"/>
    </row>
    <row r="1333" spans="1:13" s="4" customFormat="1" ht="14.25">
      <c r="A1333" s="80"/>
      <c r="B1333" s="80"/>
      <c r="C1333" s="80"/>
      <c r="D1333" s="80"/>
      <c r="E1333" s="80"/>
      <c r="F1333" s="80"/>
      <c r="G1333" s="80"/>
      <c r="H1333" s="80"/>
      <c r="I1333" s="80"/>
      <c r="K1333"/>
      <c r="L1333"/>
      <c r="M1333"/>
    </row>
    <row r="1334" spans="1:13" s="4" customFormat="1" ht="14.25">
      <c r="A1334" s="80"/>
      <c r="B1334" s="80"/>
      <c r="C1334" s="80"/>
      <c r="D1334" s="80"/>
      <c r="E1334" s="80"/>
      <c r="F1334" s="80"/>
      <c r="G1334" s="80"/>
      <c r="H1334" s="80"/>
      <c r="I1334" s="80"/>
      <c r="K1334"/>
      <c r="L1334"/>
      <c r="M1334"/>
    </row>
    <row r="1335" spans="1:13" s="4" customFormat="1" ht="14.25">
      <c r="A1335" s="80"/>
      <c r="B1335" s="80"/>
      <c r="C1335" s="80"/>
      <c r="D1335" s="80"/>
      <c r="E1335" s="80"/>
      <c r="F1335" s="80"/>
      <c r="G1335" s="80"/>
      <c r="H1335" s="80"/>
      <c r="I1335" s="80"/>
      <c r="K1335"/>
      <c r="L1335"/>
      <c r="M1335"/>
    </row>
    <row r="1336" spans="1:13" s="4" customFormat="1" ht="14.25">
      <c r="A1336" s="80"/>
      <c r="B1336" s="80"/>
      <c r="C1336" s="80"/>
      <c r="D1336" s="80"/>
      <c r="E1336" s="80"/>
      <c r="F1336" s="80"/>
      <c r="G1336" s="80"/>
      <c r="H1336" s="80"/>
      <c r="I1336" s="80"/>
      <c r="K1336"/>
      <c r="L1336"/>
      <c r="M1336"/>
    </row>
    <row r="1337" spans="1:13" s="4" customFormat="1" ht="14.25">
      <c r="A1337" s="80"/>
      <c r="B1337" s="80"/>
      <c r="C1337" s="80"/>
      <c r="D1337" s="80"/>
      <c r="E1337" s="80"/>
      <c r="F1337" s="80"/>
      <c r="G1337" s="80"/>
      <c r="H1337" s="80"/>
      <c r="I1337" s="80"/>
      <c r="K1337"/>
      <c r="L1337"/>
      <c r="M1337"/>
    </row>
    <row r="1338" spans="1:13" s="4" customFormat="1" ht="14.25">
      <c r="A1338" s="80"/>
      <c r="B1338" s="80"/>
      <c r="C1338" s="80"/>
      <c r="D1338" s="80"/>
      <c r="E1338" s="80"/>
      <c r="F1338" s="80"/>
      <c r="G1338" s="80"/>
      <c r="H1338" s="80"/>
      <c r="I1338" s="80"/>
      <c r="K1338"/>
      <c r="L1338"/>
      <c r="M1338"/>
    </row>
    <row r="1339" spans="1:13" s="4" customFormat="1" ht="14.25">
      <c r="A1339" s="80"/>
      <c r="B1339" s="80"/>
      <c r="C1339" s="80"/>
      <c r="D1339" s="80"/>
      <c r="E1339" s="80"/>
      <c r="F1339" s="80"/>
      <c r="G1339" s="80"/>
      <c r="H1339" s="80"/>
      <c r="I1339" s="80"/>
      <c r="K1339"/>
      <c r="L1339"/>
      <c r="M1339"/>
    </row>
    <row r="1340" spans="1:13" s="4" customFormat="1" ht="14.25">
      <c r="A1340" s="80"/>
      <c r="B1340" s="80"/>
      <c r="C1340" s="80"/>
      <c r="D1340" s="80"/>
      <c r="E1340" s="80"/>
      <c r="F1340" s="80"/>
      <c r="G1340" s="80"/>
      <c r="H1340" s="80"/>
      <c r="I1340" s="80"/>
      <c r="K1340"/>
      <c r="L1340"/>
      <c r="M1340"/>
    </row>
    <row r="1341" spans="1:13" s="4" customFormat="1" ht="14.25">
      <c r="A1341" s="80"/>
      <c r="B1341" s="80"/>
      <c r="C1341" s="80"/>
      <c r="D1341" s="80"/>
      <c r="E1341" s="80"/>
      <c r="F1341" s="80"/>
      <c r="G1341" s="80"/>
      <c r="H1341" s="80"/>
      <c r="I1341" s="80"/>
      <c r="K1341"/>
      <c r="L1341"/>
      <c r="M1341"/>
    </row>
    <row r="1342" spans="1:13" s="4" customFormat="1" ht="14.25">
      <c r="A1342" s="80"/>
      <c r="B1342" s="80"/>
      <c r="C1342" s="80"/>
      <c r="D1342" s="80"/>
      <c r="E1342" s="80"/>
      <c r="F1342" s="80"/>
      <c r="G1342" s="80"/>
      <c r="H1342" s="80"/>
      <c r="I1342" s="80"/>
      <c r="K1342"/>
      <c r="L1342"/>
      <c r="M1342"/>
    </row>
    <row r="1343" spans="1:13" s="4" customFormat="1" ht="14.25">
      <c r="A1343" s="80"/>
      <c r="B1343" s="80"/>
      <c r="C1343" s="80"/>
      <c r="D1343" s="80"/>
      <c r="E1343" s="80"/>
      <c r="F1343" s="80"/>
      <c r="G1343" s="80"/>
      <c r="H1343" s="80"/>
      <c r="I1343" s="80"/>
      <c r="K1343"/>
      <c r="L1343"/>
      <c r="M1343"/>
    </row>
    <row r="1344" spans="1:13" s="4" customFormat="1" ht="14.25">
      <c r="A1344" s="80"/>
      <c r="B1344" s="80"/>
      <c r="C1344" s="80"/>
      <c r="D1344" s="80"/>
      <c r="E1344" s="80"/>
      <c r="F1344" s="80"/>
      <c r="G1344" s="80"/>
      <c r="H1344" s="80"/>
      <c r="I1344" s="80"/>
      <c r="K1344"/>
      <c r="L1344"/>
      <c r="M1344"/>
    </row>
    <row r="1345" spans="1:13" s="4" customFormat="1" ht="14.25">
      <c r="A1345" s="80"/>
      <c r="B1345" s="80"/>
      <c r="C1345" s="80"/>
      <c r="D1345" s="80"/>
      <c r="E1345" s="80"/>
      <c r="F1345" s="80"/>
      <c r="G1345" s="80"/>
      <c r="H1345" s="80"/>
      <c r="I1345" s="80"/>
      <c r="K1345"/>
      <c r="L1345"/>
      <c r="M1345"/>
    </row>
    <row r="1346" spans="1:13" s="4" customFormat="1" ht="14.25">
      <c r="A1346" s="80"/>
      <c r="B1346" s="80"/>
      <c r="C1346" s="80"/>
      <c r="D1346" s="80"/>
      <c r="E1346" s="80"/>
      <c r="F1346" s="80"/>
      <c r="G1346" s="80"/>
      <c r="H1346" s="80"/>
      <c r="I1346" s="80"/>
      <c r="K1346"/>
      <c r="L1346"/>
      <c r="M1346"/>
    </row>
    <row r="1347" spans="1:13" s="4" customFormat="1" ht="14.25">
      <c r="A1347" s="80"/>
      <c r="B1347" s="80"/>
      <c r="C1347" s="80"/>
      <c r="D1347" s="80"/>
      <c r="E1347" s="80"/>
      <c r="F1347" s="80"/>
      <c r="G1347" s="80"/>
      <c r="H1347" s="80"/>
      <c r="I1347" s="80"/>
      <c r="K1347"/>
      <c r="L1347"/>
      <c r="M1347"/>
    </row>
    <row r="1348" spans="1:13" s="4" customFormat="1" ht="14.25">
      <c r="A1348" s="80"/>
      <c r="B1348" s="80"/>
      <c r="C1348" s="80"/>
      <c r="D1348" s="80"/>
      <c r="E1348" s="80"/>
      <c r="F1348" s="80"/>
      <c r="G1348" s="80"/>
      <c r="H1348" s="80"/>
      <c r="I1348" s="80"/>
      <c r="K1348"/>
      <c r="L1348"/>
      <c r="M1348"/>
    </row>
    <row r="1349" spans="1:13" s="4" customFormat="1" ht="14.25">
      <c r="A1349" s="80"/>
      <c r="B1349" s="80"/>
      <c r="C1349" s="80"/>
      <c r="D1349" s="80"/>
      <c r="E1349" s="80"/>
      <c r="F1349" s="80"/>
      <c r="G1349" s="80"/>
      <c r="H1349" s="80"/>
      <c r="I1349" s="80"/>
      <c r="K1349"/>
      <c r="L1349"/>
      <c r="M1349"/>
    </row>
    <row r="1350" spans="1:13" s="4" customFormat="1" ht="14.25">
      <c r="A1350" s="80"/>
      <c r="B1350" s="80"/>
      <c r="C1350" s="80"/>
      <c r="D1350" s="80"/>
      <c r="E1350" s="80"/>
      <c r="F1350" s="80"/>
      <c r="G1350" s="80"/>
      <c r="H1350" s="80"/>
      <c r="I1350" s="80"/>
      <c r="K1350"/>
      <c r="L1350"/>
      <c r="M1350"/>
    </row>
    <row r="1351" spans="1:13" s="4" customFormat="1" ht="14.25">
      <c r="A1351" s="80"/>
      <c r="B1351" s="80"/>
      <c r="C1351" s="80"/>
      <c r="D1351" s="80"/>
      <c r="E1351" s="80"/>
      <c r="F1351" s="80"/>
      <c r="G1351" s="80"/>
      <c r="H1351" s="80"/>
      <c r="I1351" s="80"/>
      <c r="K1351"/>
      <c r="L1351"/>
      <c r="M1351"/>
    </row>
    <row r="1352" spans="1:13" s="4" customFormat="1" ht="14.25">
      <c r="A1352" s="80"/>
      <c r="B1352" s="80"/>
      <c r="C1352" s="80"/>
      <c r="D1352" s="80"/>
      <c r="E1352" s="80"/>
      <c r="F1352" s="80"/>
      <c r="G1352" s="80"/>
      <c r="H1352" s="80"/>
      <c r="I1352" s="80"/>
      <c r="K1352"/>
      <c r="L1352"/>
      <c r="M1352"/>
    </row>
    <row r="1353" spans="1:13" s="4" customFormat="1" ht="14.25">
      <c r="A1353" s="80"/>
      <c r="B1353" s="80"/>
      <c r="C1353" s="80"/>
      <c r="D1353" s="80"/>
      <c r="E1353" s="80"/>
      <c r="F1353" s="80"/>
      <c r="G1353" s="80"/>
      <c r="H1353" s="80"/>
      <c r="I1353" s="80"/>
      <c r="K1353"/>
      <c r="L1353"/>
      <c r="M1353"/>
    </row>
    <row r="1354" spans="1:13" s="4" customFormat="1" ht="14.25">
      <c r="A1354" s="80"/>
      <c r="B1354" s="80"/>
      <c r="C1354" s="80"/>
      <c r="D1354" s="80"/>
      <c r="E1354" s="80"/>
      <c r="F1354" s="80"/>
      <c r="G1354" s="80"/>
      <c r="H1354" s="80"/>
      <c r="I1354" s="80"/>
      <c r="K1354"/>
      <c r="L1354"/>
      <c r="M1354"/>
    </row>
    <row r="1355" spans="1:13" s="4" customFormat="1" ht="14.25">
      <c r="A1355" s="80"/>
      <c r="B1355" s="80"/>
      <c r="C1355" s="80"/>
      <c r="D1355" s="80"/>
      <c r="E1355" s="80"/>
      <c r="F1355" s="80"/>
      <c r="G1355" s="80"/>
      <c r="H1355" s="80"/>
      <c r="I1355" s="80"/>
      <c r="K1355"/>
      <c r="L1355"/>
      <c r="M1355"/>
    </row>
    <row r="1356" spans="1:13" s="4" customFormat="1" ht="14.25">
      <c r="A1356" s="80"/>
      <c r="B1356" s="80"/>
      <c r="C1356" s="80"/>
      <c r="D1356" s="80"/>
      <c r="E1356" s="80"/>
      <c r="F1356" s="80"/>
      <c r="G1356" s="80"/>
      <c r="H1356" s="80"/>
      <c r="I1356" s="80"/>
      <c r="K1356"/>
      <c r="L1356"/>
      <c r="M1356"/>
    </row>
    <row r="1357" spans="1:13" s="4" customFormat="1" ht="14.25">
      <c r="A1357" s="80"/>
      <c r="B1357" s="80"/>
      <c r="C1357" s="80"/>
      <c r="D1357" s="80"/>
      <c r="E1357" s="80"/>
      <c r="F1357" s="80"/>
      <c r="G1357" s="80"/>
      <c r="H1357" s="80"/>
      <c r="I1357" s="80"/>
      <c r="K1357"/>
      <c r="L1357"/>
      <c r="M1357"/>
    </row>
    <row r="1358" spans="1:13" s="4" customFormat="1" ht="14.25">
      <c r="A1358" s="80"/>
      <c r="B1358" s="80"/>
      <c r="C1358" s="80"/>
      <c r="D1358" s="80"/>
      <c r="E1358" s="80"/>
      <c r="F1358" s="80"/>
      <c r="G1358" s="80"/>
      <c r="H1358" s="80"/>
      <c r="I1358" s="80"/>
      <c r="K1358"/>
      <c r="L1358"/>
      <c r="M1358"/>
    </row>
    <row r="1359" spans="1:13" s="4" customFormat="1" ht="14.25">
      <c r="A1359" s="80"/>
      <c r="B1359" s="80"/>
      <c r="C1359" s="80"/>
      <c r="D1359" s="80"/>
      <c r="E1359" s="80"/>
      <c r="F1359" s="80"/>
      <c r="G1359" s="80"/>
      <c r="H1359" s="80"/>
      <c r="I1359" s="80"/>
      <c r="K1359"/>
      <c r="L1359"/>
      <c r="M1359"/>
    </row>
    <row r="1360" spans="1:13" s="4" customFormat="1" ht="14.25">
      <c r="A1360" s="80"/>
      <c r="B1360" s="80"/>
      <c r="C1360" s="80"/>
      <c r="D1360" s="80"/>
      <c r="E1360" s="80"/>
      <c r="F1360" s="80"/>
      <c r="G1360" s="80"/>
      <c r="H1360" s="80"/>
      <c r="I1360" s="80"/>
      <c r="K1360"/>
      <c r="L1360"/>
      <c r="M1360"/>
    </row>
    <row r="1361" spans="1:13" s="4" customFormat="1" ht="14.25">
      <c r="A1361" s="80"/>
      <c r="B1361" s="80"/>
      <c r="C1361" s="80"/>
      <c r="D1361" s="80"/>
      <c r="E1361" s="80"/>
      <c r="F1361" s="80"/>
      <c r="G1361" s="80"/>
      <c r="H1361" s="80"/>
      <c r="I1361" s="80"/>
      <c r="K1361"/>
      <c r="L1361"/>
      <c r="M1361"/>
    </row>
    <row r="1362" spans="1:13" s="4" customFormat="1" ht="14.25">
      <c r="A1362" s="80"/>
      <c r="B1362" s="80"/>
      <c r="C1362" s="80"/>
      <c r="D1362" s="80"/>
      <c r="E1362" s="80"/>
      <c r="F1362" s="80"/>
      <c r="G1362" s="80"/>
      <c r="H1362" s="80"/>
      <c r="I1362" s="80"/>
      <c r="K1362"/>
      <c r="L1362"/>
      <c r="M1362"/>
    </row>
    <row r="1363" spans="1:13" s="4" customFormat="1" ht="14.25">
      <c r="A1363" s="80"/>
      <c r="B1363" s="80"/>
      <c r="C1363" s="80"/>
      <c r="D1363" s="80"/>
      <c r="E1363" s="80"/>
      <c r="F1363" s="80"/>
      <c r="G1363" s="80"/>
      <c r="H1363" s="80"/>
      <c r="I1363" s="80"/>
      <c r="K1363"/>
      <c r="L1363"/>
      <c r="M1363"/>
    </row>
    <row r="1364" spans="1:13" s="4" customFormat="1" ht="14.25">
      <c r="A1364" s="80"/>
      <c r="B1364" s="80"/>
      <c r="C1364" s="80"/>
      <c r="D1364" s="80"/>
      <c r="E1364" s="80"/>
      <c r="F1364" s="80"/>
      <c r="G1364" s="80"/>
      <c r="H1364" s="80"/>
      <c r="I1364" s="80"/>
      <c r="K1364"/>
      <c r="L1364"/>
      <c r="M1364"/>
    </row>
    <row r="1365" spans="1:13" s="4" customFormat="1" ht="14.25">
      <c r="A1365" s="80"/>
      <c r="B1365" s="80"/>
      <c r="C1365" s="80"/>
      <c r="D1365" s="80"/>
      <c r="E1365" s="80"/>
      <c r="F1365" s="80"/>
      <c r="G1365" s="80"/>
      <c r="H1365" s="80"/>
      <c r="I1365" s="80"/>
      <c r="K1365"/>
      <c r="L1365"/>
      <c r="M1365"/>
    </row>
    <row r="1366" spans="1:13" s="4" customFormat="1" ht="14.25">
      <c r="A1366" s="80"/>
      <c r="B1366" s="80"/>
      <c r="C1366" s="80"/>
      <c r="D1366" s="80"/>
      <c r="E1366" s="80"/>
      <c r="F1366" s="80"/>
      <c r="G1366" s="80"/>
      <c r="H1366" s="80"/>
      <c r="I1366" s="80"/>
      <c r="K1366"/>
      <c r="L1366"/>
      <c r="M1366"/>
    </row>
    <row r="1367" spans="1:13" s="4" customFormat="1" ht="14.25">
      <c r="A1367" s="80"/>
      <c r="B1367" s="80"/>
      <c r="C1367" s="80"/>
      <c r="D1367" s="80"/>
      <c r="E1367" s="80"/>
      <c r="F1367" s="80"/>
      <c r="G1367" s="80"/>
      <c r="H1367" s="80"/>
      <c r="I1367" s="80"/>
      <c r="K1367"/>
      <c r="L1367"/>
      <c r="M1367"/>
    </row>
    <row r="1368" spans="1:13" s="4" customFormat="1" ht="14.25">
      <c r="A1368" s="80"/>
      <c r="B1368" s="80"/>
      <c r="C1368" s="80"/>
      <c r="D1368" s="80"/>
      <c r="E1368" s="80"/>
      <c r="F1368" s="80"/>
      <c r="G1368" s="80"/>
      <c r="H1368" s="80"/>
      <c r="I1368" s="80"/>
      <c r="K1368"/>
      <c r="L1368"/>
      <c r="M1368"/>
    </row>
    <row r="1369" spans="1:13" s="4" customFormat="1" ht="14.25">
      <c r="A1369" s="80"/>
      <c r="B1369" s="80"/>
      <c r="C1369" s="80"/>
      <c r="D1369" s="80"/>
      <c r="E1369" s="80"/>
      <c r="F1369" s="80"/>
      <c r="G1369" s="80"/>
      <c r="H1369" s="80"/>
      <c r="I1369" s="80"/>
      <c r="K1369"/>
      <c r="L1369"/>
      <c r="M1369"/>
    </row>
    <row r="1370" spans="1:13" s="4" customFormat="1" ht="14.25">
      <c r="A1370" s="80"/>
      <c r="B1370" s="80"/>
      <c r="C1370" s="80"/>
      <c r="D1370" s="80"/>
      <c r="E1370" s="80"/>
      <c r="F1370" s="80"/>
      <c r="G1370" s="80"/>
      <c r="H1370" s="80"/>
      <c r="I1370" s="80"/>
      <c r="K1370"/>
      <c r="L1370"/>
      <c r="M1370"/>
    </row>
    <row r="1371" spans="1:13" s="4" customFormat="1" ht="14.25">
      <c r="A1371" s="80"/>
      <c r="B1371" s="80"/>
      <c r="C1371" s="80"/>
      <c r="D1371" s="80"/>
      <c r="E1371" s="80"/>
      <c r="F1371" s="80"/>
      <c r="G1371" s="80"/>
      <c r="H1371" s="80"/>
      <c r="I1371" s="80"/>
      <c r="K1371"/>
      <c r="L1371"/>
      <c r="M1371"/>
    </row>
    <row r="1372" spans="1:13" s="4" customFormat="1" ht="14.25">
      <c r="A1372" s="80"/>
      <c r="B1372" s="80"/>
      <c r="C1372" s="80"/>
      <c r="D1372" s="80"/>
      <c r="E1372" s="80"/>
      <c r="F1372" s="80"/>
      <c r="G1372" s="80"/>
      <c r="H1372" s="80"/>
      <c r="I1372" s="80"/>
      <c r="K1372"/>
      <c r="L1372"/>
      <c r="M1372"/>
    </row>
    <row r="1373" spans="1:13" s="4" customFormat="1" ht="14.25">
      <c r="A1373" s="80"/>
      <c r="B1373" s="80"/>
      <c r="C1373" s="80"/>
      <c r="D1373" s="80"/>
      <c r="E1373" s="80"/>
      <c r="F1373" s="80"/>
      <c r="G1373" s="80"/>
      <c r="H1373" s="80"/>
      <c r="I1373" s="80"/>
      <c r="K1373"/>
      <c r="L1373"/>
      <c r="M1373"/>
    </row>
    <row r="1374" spans="1:13" s="4" customFormat="1" ht="14.25">
      <c r="A1374" s="80"/>
      <c r="B1374" s="80"/>
      <c r="C1374" s="80"/>
      <c r="D1374" s="80"/>
      <c r="E1374" s="80"/>
      <c r="F1374" s="80"/>
      <c r="G1374" s="80"/>
      <c r="H1374" s="80"/>
      <c r="I1374" s="80"/>
      <c r="K1374"/>
      <c r="L1374"/>
      <c r="M1374"/>
    </row>
    <row r="1375" spans="1:13" s="4" customFormat="1" ht="14.25">
      <c r="A1375" s="80"/>
      <c r="B1375" s="80"/>
      <c r="C1375" s="80"/>
      <c r="D1375" s="80"/>
      <c r="E1375" s="80"/>
      <c r="F1375" s="80"/>
      <c r="G1375" s="80"/>
      <c r="H1375" s="80"/>
      <c r="I1375" s="80"/>
      <c r="K1375"/>
      <c r="L1375"/>
      <c r="M1375"/>
    </row>
    <row r="1376" spans="1:13" s="4" customFormat="1" ht="14.25">
      <c r="A1376" s="80"/>
      <c r="B1376" s="80"/>
      <c r="C1376" s="80"/>
      <c r="D1376" s="80"/>
      <c r="E1376" s="80"/>
      <c r="F1376" s="80"/>
      <c r="G1376" s="80"/>
      <c r="H1376" s="80"/>
      <c r="I1376" s="80"/>
      <c r="K1376"/>
      <c r="L1376"/>
      <c r="M1376"/>
    </row>
    <row r="1377" spans="1:13" s="4" customFormat="1" ht="14.25">
      <c r="A1377" s="80"/>
      <c r="B1377" s="80"/>
      <c r="C1377" s="80"/>
      <c r="D1377" s="80"/>
      <c r="E1377" s="80"/>
      <c r="F1377" s="80"/>
      <c r="G1377" s="80"/>
      <c r="H1377" s="80"/>
      <c r="I1377" s="80"/>
      <c r="K1377"/>
      <c r="L1377"/>
      <c r="M1377"/>
    </row>
    <row r="1378" spans="1:13" s="4" customFormat="1" ht="14.25">
      <c r="A1378" s="80"/>
      <c r="B1378" s="80"/>
      <c r="C1378" s="80"/>
      <c r="D1378" s="80"/>
      <c r="E1378" s="80"/>
      <c r="F1378" s="80"/>
      <c r="G1378" s="80"/>
      <c r="H1378" s="80"/>
      <c r="I1378" s="80"/>
      <c r="K1378"/>
      <c r="L1378"/>
      <c r="M1378"/>
    </row>
    <row r="1379" spans="1:13" s="4" customFormat="1" ht="14.25">
      <c r="A1379" s="80"/>
      <c r="B1379" s="80"/>
      <c r="C1379" s="80"/>
      <c r="D1379" s="80"/>
      <c r="E1379" s="80"/>
      <c r="F1379" s="80"/>
      <c r="G1379" s="80"/>
      <c r="H1379" s="80"/>
      <c r="I1379" s="80"/>
      <c r="K1379"/>
      <c r="L1379"/>
      <c r="M1379"/>
    </row>
    <row r="1380" spans="1:13" s="4" customFormat="1" ht="14.25">
      <c r="A1380" s="80"/>
      <c r="B1380" s="80"/>
      <c r="C1380" s="80"/>
      <c r="D1380" s="80"/>
      <c r="E1380" s="80"/>
      <c r="F1380" s="80"/>
      <c r="G1380" s="80"/>
      <c r="H1380" s="80"/>
      <c r="I1380" s="80"/>
      <c r="K1380"/>
      <c r="L1380"/>
      <c r="M1380"/>
    </row>
    <row r="1381" spans="1:13" s="4" customFormat="1" ht="14.25">
      <c r="A1381" s="80"/>
      <c r="B1381" s="80"/>
      <c r="C1381" s="80"/>
      <c r="D1381" s="80"/>
      <c r="E1381" s="80"/>
      <c r="F1381" s="80"/>
      <c r="G1381" s="80"/>
      <c r="H1381" s="80"/>
      <c r="I1381" s="80"/>
      <c r="K1381"/>
      <c r="L1381"/>
      <c r="M1381"/>
    </row>
    <row r="1382" spans="1:13" s="4" customFormat="1" ht="14.25">
      <c r="A1382" s="80"/>
      <c r="B1382" s="80"/>
      <c r="C1382" s="80"/>
      <c r="D1382" s="80"/>
      <c r="E1382" s="80"/>
      <c r="F1382" s="80"/>
      <c r="G1382" s="80"/>
      <c r="H1382" s="80"/>
      <c r="I1382" s="80"/>
      <c r="K1382"/>
      <c r="L1382"/>
      <c r="M1382"/>
    </row>
    <row r="1383" spans="1:13" s="4" customFormat="1" ht="14.25">
      <c r="A1383" s="80"/>
      <c r="B1383" s="80"/>
      <c r="C1383" s="80"/>
      <c r="D1383" s="80"/>
      <c r="E1383" s="80"/>
      <c r="F1383" s="80"/>
      <c r="G1383" s="80"/>
      <c r="H1383" s="80"/>
      <c r="I1383" s="80"/>
      <c r="K1383"/>
      <c r="L1383"/>
      <c r="M1383"/>
    </row>
    <row r="1384" spans="1:13" s="4" customFormat="1" ht="14.25">
      <c r="A1384" s="80"/>
      <c r="B1384" s="80"/>
      <c r="C1384" s="80"/>
      <c r="D1384" s="80"/>
      <c r="E1384" s="80"/>
      <c r="F1384" s="80"/>
      <c r="G1384" s="80"/>
      <c r="H1384" s="80"/>
      <c r="I1384" s="80"/>
      <c r="K1384"/>
      <c r="L1384"/>
      <c r="M1384"/>
    </row>
    <row r="1385" spans="1:13" s="4" customFormat="1" ht="14.25">
      <c r="A1385" s="80"/>
      <c r="B1385" s="80"/>
      <c r="C1385" s="80"/>
      <c r="D1385" s="80"/>
      <c r="E1385" s="80"/>
      <c r="F1385" s="80"/>
      <c r="G1385" s="80"/>
      <c r="H1385" s="80"/>
      <c r="I1385" s="80"/>
      <c r="K1385"/>
      <c r="L1385"/>
      <c r="M1385"/>
    </row>
    <row r="1386" spans="1:13" s="4" customFormat="1" ht="14.25">
      <c r="A1386" s="80"/>
      <c r="B1386" s="80"/>
      <c r="C1386" s="80"/>
      <c r="D1386" s="80"/>
      <c r="E1386" s="80"/>
      <c r="F1386" s="80"/>
      <c r="G1386" s="80"/>
      <c r="H1386" s="80"/>
      <c r="I1386" s="80"/>
      <c r="K1386"/>
      <c r="L1386"/>
      <c r="M1386"/>
    </row>
    <row r="1387" spans="1:13" s="4" customFormat="1" ht="14.25">
      <c r="A1387" s="80"/>
      <c r="B1387" s="80"/>
      <c r="C1387" s="80"/>
      <c r="D1387" s="80"/>
      <c r="E1387" s="80"/>
      <c r="F1387" s="80"/>
      <c r="G1387" s="80"/>
      <c r="H1387" s="80"/>
      <c r="I1387" s="80"/>
      <c r="K1387"/>
      <c r="L1387"/>
      <c r="M1387"/>
    </row>
    <row r="1388" spans="1:13" s="4" customFormat="1" ht="14.25">
      <c r="A1388" s="80"/>
      <c r="B1388" s="80"/>
      <c r="C1388" s="80"/>
      <c r="D1388" s="80"/>
      <c r="E1388" s="80"/>
      <c r="F1388" s="80"/>
      <c r="G1388" s="80"/>
      <c r="H1388" s="80"/>
      <c r="I1388" s="80"/>
      <c r="K1388"/>
      <c r="L1388"/>
      <c r="M1388"/>
    </row>
    <row r="1389" spans="1:13" s="4" customFormat="1" ht="14.25">
      <c r="A1389" s="80"/>
      <c r="B1389" s="80"/>
      <c r="C1389" s="80"/>
      <c r="D1389" s="80"/>
      <c r="E1389" s="80"/>
      <c r="F1389" s="80"/>
      <c r="G1389" s="80"/>
      <c r="H1389" s="80"/>
      <c r="I1389" s="80"/>
      <c r="K1389"/>
      <c r="L1389"/>
      <c r="M1389"/>
    </row>
    <row r="1390" spans="1:13" s="4" customFormat="1" ht="14.25">
      <c r="A1390" s="80"/>
      <c r="B1390" s="80"/>
      <c r="C1390" s="80"/>
      <c r="D1390" s="80"/>
      <c r="E1390" s="80"/>
      <c r="F1390" s="80"/>
      <c r="G1390" s="80"/>
      <c r="H1390" s="80"/>
      <c r="I1390" s="80"/>
      <c r="K1390"/>
      <c r="L1390"/>
      <c r="M1390"/>
    </row>
    <row r="1391" spans="1:13" s="4" customFormat="1" ht="14.25">
      <c r="A1391" s="80"/>
      <c r="B1391" s="80"/>
      <c r="C1391" s="80"/>
      <c r="D1391" s="80"/>
      <c r="E1391" s="80"/>
      <c r="F1391" s="80"/>
      <c r="G1391" s="80"/>
      <c r="H1391" s="80"/>
      <c r="I1391" s="80"/>
      <c r="K1391"/>
      <c r="L1391"/>
      <c r="M1391"/>
    </row>
    <row r="1392" spans="1:13" s="4" customFormat="1" ht="14.25">
      <c r="A1392" s="80"/>
      <c r="B1392" s="80"/>
      <c r="C1392" s="80"/>
      <c r="D1392" s="80"/>
      <c r="E1392" s="80"/>
      <c r="F1392" s="80"/>
      <c r="G1392" s="80"/>
      <c r="H1392" s="80"/>
      <c r="I1392" s="80"/>
      <c r="K1392"/>
      <c r="L1392"/>
      <c r="M1392"/>
    </row>
    <row r="1393" spans="1:13" s="4" customFormat="1" ht="14.25">
      <c r="A1393" s="80"/>
      <c r="B1393" s="80"/>
      <c r="C1393" s="80"/>
      <c r="D1393" s="80"/>
      <c r="E1393" s="80"/>
      <c r="F1393" s="80"/>
      <c r="G1393" s="80"/>
      <c r="H1393" s="80"/>
      <c r="I1393" s="80"/>
      <c r="K1393"/>
      <c r="L1393"/>
      <c r="M1393"/>
    </row>
    <row r="1394" spans="1:13" s="4" customFormat="1" ht="14.25">
      <c r="A1394" s="80"/>
      <c r="B1394" s="80"/>
      <c r="C1394" s="80"/>
      <c r="D1394" s="80"/>
      <c r="E1394" s="80"/>
      <c r="F1394" s="80"/>
      <c r="G1394" s="80"/>
      <c r="H1394" s="80"/>
      <c r="I1394" s="80"/>
      <c r="K1394"/>
      <c r="L1394"/>
      <c r="M1394"/>
    </row>
    <row r="1395" spans="1:13" s="4" customFormat="1" ht="14.25">
      <c r="A1395" s="80"/>
      <c r="B1395" s="80"/>
      <c r="C1395" s="80"/>
      <c r="D1395" s="80"/>
      <c r="E1395" s="80"/>
      <c r="F1395" s="80"/>
      <c r="G1395" s="80"/>
      <c r="H1395" s="80"/>
      <c r="I1395" s="80"/>
      <c r="K1395"/>
      <c r="L1395"/>
      <c r="M1395"/>
    </row>
    <row r="1396" spans="1:13" s="4" customFormat="1" ht="14.25">
      <c r="A1396" s="80"/>
      <c r="B1396" s="80"/>
      <c r="C1396" s="80"/>
      <c r="D1396" s="80"/>
      <c r="E1396" s="80"/>
      <c r="F1396" s="80"/>
      <c r="G1396" s="80"/>
      <c r="H1396" s="80"/>
      <c r="I1396" s="80"/>
      <c r="K1396"/>
      <c r="L1396"/>
      <c r="M1396"/>
    </row>
    <row r="1397" spans="1:13" s="4" customFormat="1" ht="14.25">
      <c r="A1397" s="80"/>
      <c r="B1397" s="80"/>
      <c r="C1397" s="80"/>
      <c r="D1397" s="80"/>
      <c r="E1397" s="80"/>
      <c r="F1397" s="80"/>
      <c r="G1397" s="80"/>
      <c r="H1397" s="80"/>
      <c r="I1397" s="80"/>
      <c r="K1397"/>
      <c r="L1397"/>
      <c r="M1397"/>
    </row>
    <row r="1398" spans="1:13" s="4" customFormat="1" ht="14.25">
      <c r="A1398" s="80"/>
      <c r="B1398" s="80"/>
      <c r="C1398" s="80"/>
      <c r="D1398" s="80"/>
      <c r="E1398" s="80"/>
      <c r="F1398" s="80"/>
      <c r="G1398" s="80"/>
      <c r="H1398" s="80"/>
      <c r="I1398" s="80"/>
      <c r="K1398"/>
      <c r="L1398"/>
      <c r="M1398"/>
    </row>
    <row r="1399" spans="1:13" s="4" customFormat="1" ht="14.25">
      <c r="A1399" s="80"/>
      <c r="B1399" s="80"/>
      <c r="C1399" s="80"/>
      <c r="D1399" s="80"/>
      <c r="E1399" s="80"/>
      <c r="F1399" s="80"/>
      <c r="G1399" s="80"/>
      <c r="H1399" s="80"/>
      <c r="I1399" s="80"/>
      <c r="K1399"/>
      <c r="L1399"/>
      <c r="M1399"/>
    </row>
    <row r="1400" spans="1:13" s="4" customFormat="1" ht="14.25">
      <c r="A1400" s="80"/>
      <c r="B1400" s="80"/>
      <c r="C1400" s="80"/>
      <c r="D1400" s="80"/>
      <c r="E1400" s="80"/>
      <c r="F1400" s="80"/>
      <c r="G1400" s="80"/>
      <c r="H1400" s="80"/>
      <c r="I1400" s="80"/>
      <c r="K1400"/>
      <c r="L1400"/>
      <c r="M1400"/>
    </row>
    <row r="1401" spans="1:13" s="4" customFormat="1" ht="14.25">
      <c r="A1401" s="80"/>
      <c r="B1401" s="80"/>
      <c r="C1401" s="80"/>
      <c r="D1401" s="80"/>
      <c r="E1401" s="80"/>
      <c r="F1401" s="80"/>
      <c r="G1401" s="80"/>
      <c r="H1401" s="80"/>
      <c r="I1401" s="80"/>
      <c r="K1401"/>
      <c r="L1401"/>
      <c r="M1401"/>
    </row>
    <row r="1402" spans="1:13" s="4" customFormat="1" ht="14.25">
      <c r="A1402" s="80"/>
      <c r="B1402" s="80"/>
      <c r="C1402" s="80"/>
      <c r="D1402" s="80"/>
      <c r="E1402" s="80"/>
      <c r="F1402" s="80"/>
      <c r="G1402" s="80"/>
      <c r="H1402" s="80"/>
      <c r="I1402" s="80"/>
      <c r="K1402"/>
      <c r="L1402"/>
      <c r="M1402"/>
    </row>
    <row r="1403" spans="1:13" s="4" customFormat="1" ht="14.25">
      <c r="A1403" s="80"/>
      <c r="B1403" s="80"/>
      <c r="C1403" s="80"/>
      <c r="D1403" s="80"/>
      <c r="E1403" s="80"/>
      <c r="F1403" s="80"/>
      <c r="G1403" s="80"/>
      <c r="H1403" s="80"/>
      <c r="I1403" s="80"/>
      <c r="K1403"/>
      <c r="L1403"/>
      <c r="M1403"/>
    </row>
    <row r="1404" spans="1:13" s="4" customFormat="1" ht="14.25">
      <c r="A1404" s="80"/>
      <c r="B1404" s="80"/>
      <c r="C1404" s="80"/>
      <c r="D1404" s="80"/>
      <c r="E1404" s="80"/>
      <c r="F1404" s="80"/>
      <c r="G1404" s="80"/>
      <c r="H1404" s="80"/>
      <c r="I1404" s="80"/>
      <c r="K1404"/>
      <c r="L1404"/>
      <c r="M1404"/>
    </row>
    <row r="1405" spans="1:13" s="4" customFormat="1" ht="14.25">
      <c r="A1405" s="80"/>
      <c r="B1405" s="80"/>
      <c r="C1405" s="80"/>
      <c r="D1405" s="80"/>
      <c r="E1405" s="80"/>
      <c r="F1405" s="80"/>
      <c r="G1405" s="80"/>
      <c r="H1405" s="80"/>
      <c r="I1405" s="80"/>
      <c r="K1405"/>
      <c r="L1405"/>
      <c r="M1405"/>
    </row>
    <row r="1406" spans="1:13" s="4" customFormat="1" ht="14.25">
      <c r="A1406" s="80"/>
      <c r="B1406" s="80"/>
      <c r="C1406" s="80"/>
      <c r="D1406" s="80"/>
      <c r="E1406" s="80"/>
      <c r="F1406" s="80"/>
      <c r="G1406" s="80"/>
      <c r="H1406" s="80"/>
      <c r="I1406" s="80"/>
      <c r="K1406"/>
      <c r="L1406"/>
      <c r="M1406"/>
    </row>
    <row r="1407" spans="1:13" s="4" customFormat="1" ht="14.25">
      <c r="A1407" s="80"/>
      <c r="B1407" s="80"/>
      <c r="C1407" s="80"/>
      <c r="D1407" s="80"/>
      <c r="E1407" s="80"/>
      <c r="F1407" s="80"/>
      <c r="G1407" s="80"/>
      <c r="H1407" s="80"/>
      <c r="I1407" s="80"/>
      <c r="K1407"/>
      <c r="L1407"/>
      <c r="M1407"/>
    </row>
    <row r="1408" spans="1:13" s="4" customFormat="1" ht="14.25">
      <c r="A1408" s="80"/>
      <c r="B1408" s="80"/>
      <c r="C1408" s="80"/>
      <c r="D1408" s="80"/>
      <c r="E1408" s="80"/>
      <c r="F1408" s="80"/>
      <c r="G1408" s="80"/>
      <c r="H1408" s="80"/>
      <c r="I1408" s="80"/>
      <c r="K1408"/>
      <c r="L1408"/>
      <c r="M1408"/>
    </row>
    <row r="1409" spans="1:13" s="4" customFormat="1" ht="14.25">
      <c r="A1409" s="80"/>
      <c r="B1409" s="80"/>
      <c r="C1409" s="80"/>
      <c r="D1409" s="80"/>
      <c r="E1409" s="80"/>
      <c r="F1409" s="80"/>
      <c r="G1409" s="80"/>
      <c r="H1409" s="80"/>
      <c r="I1409" s="80"/>
      <c r="K1409"/>
      <c r="L1409"/>
      <c r="M1409"/>
    </row>
    <row r="1410" spans="1:13" s="4" customFormat="1" ht="14.25">
      <c r="A1410" s="80"/>
      <c r="B1410" s="80"/>
      <c r="C1410" s="80"/>
      <c r="D1410" s="80"/>
      <c r="E1410" s="80"/>
      <c r="F1410" s="80"/>
      <c r="G1410" s="80"/>
      <c r="H1410" s="80"/>
      <c r="I1410" s="80"/>
      <c r="K1410"/>
      <c r="L1410"/>
      <c r="M1410"/>
    </row>
    <row r="1411" spans="1:13" s="4" customFormat="1" ht="14.25">
      <c r="A1411" s="80"/>
      <c r="B1411" s="80"/>
      <c r="C1411" s="80"/>
      <c r="D1411" s="80"/>
      <c r="E1411" s="80"/>
      <c r="F1411" s="80"/>
      <c r="G1411" s="80"/>
      <c r="H1411" s="80"/>
      <c r="I1411" s="80"/>
      <c r="K1411"/>
      <c r="L1411"/>
      <c r="M1411"/>
    </row>
    <row r="1412" spans="1:13" s="4" customFormat="1" ht="14.25">
      <c r="A1412" s="80"/>
      <c r="B1412" s="80"/>
      <c r="C1412" s="80"/>
      <c r="D1412" s="80"/>
      <c r="E1412" s="80"/>
      <c r="F1412" s="80"/>
      <c r="G1412" s="80"/>
      <c r="H1412" s="80"/>
      <c r="I1412" s="80"/>
      <c r="K1412"/>
      <c r="L1412"/>
      <c r="M1412"/>
    </row>
    <row r="1413" spans="1:13" s="4" customFormat="1" ht="14.25">
      <c r="A1413" s="80"/>
      <c r="B1413" s="80"/>
      <c r="C1413" s="80"/>
      <c r="D1413" s="80"/>
      <c r="E1413" s="80"/>
      <c r="F1413" s="80"/>
      <c r="G1413" s="80"/>
      <c r="H1413" s="80"/>
      <c r="I1413" s="80"/>
      <c r="K1413"/>
      <c r="L1413"/>
      <c r="M1413"/>
    </row>
    <row r="1414" spans="1:13" s="4" customFormat="1" ht="14.25">
      <c r="A1414" s="80"/>
      <c r="B1414" s="80"/>
      <c r="C1414" s="80"/>
      <c r="D1414" s="80"/>
      <c r="E1414" s="80"/>
      <c r="F1414" s="80"/>
      <c r="G1414" s="80"/>
      <c r="H1414" s="80"/>
      <c r="I1414" s="80"/>
      <c r="K1414"/>
      <c r="L1414"/>
      <c r="M1414"/>
    </row>
    <row r="1415" spans="1:13" s="4" customFormat="1" ht="14.25">
      <c r="A1415" s="80"/>
      <c r="B1415" s="80"/>
      <c r="C1415" s="80"/>
      <c r="D1415" s="80"/>
      <c r="E1415" s="80"/>
      <c r="F1415" s="80"/>
      <c r="G1415" s="80"/>
      <c r="H1415" s="80"/>
      <c r="I1415" s="80"/>
      <c r="K1415"/>
      <c r="L1415"/>
      <c r="M1415"/>
    </row>
    <row r="1416" spans="1:13" s="4" customFormat="1" ht="14.25">
      <c r="A1416" s="80"/>
      <c r="B1416" s="80"/>
      <c r="C1416" s="80"/>
      <c r="D1416" s="80"/>
      <c r="E1416" s="80"/>
      <c r="F1416" s="80"/>
      <c r="G1416" s="80"/>
      <c r="H1416" s="80"/>
      <c r="I1416" s="80"/>
      <c r="K1416"/>
      <c r="L1416"/>
      <c r="M1416"/>
    </row>
    <row r="1417" spans="1:13" s="4" customFormat="1" ht="14.25">
      <c r="A1417" s="80"/>
      <c r="B1417" s="80"/>
      <c r="C1417" s="80"/>
      <c r="D1417" s="80"/>
      <c r="E1417" s="80"/>
      <c r="F1417" s="80"/>
      <c r="G1417" s="80"/>
      <c r="H1417" s="80"/>
      <c r="I1417" s="80"/>
      <c r="K1417"/>
      <c r="L1417"/>
      <c r="M1417"/>
    </row>
    <row r="1418" spans="1:13" s="4" customFormat="1" ht="14.25">
      <c r="A1418" s="80"/>
      <c r="B1418" s="80"/>
      <c r="C1418" s="80"/>
      <c r="D1418" s="80"/>
      <c r="E1418" s="80"/>
      <c r="F1418" s="80"/>
      <c r="G1418" s="80"/>
      <c r="H1418" s="80"/>
      <c r="I1418" s="80"/>
      <c r="K1418"/>
      <c r="L1418"/>
      <c r="M1418"/>
    </row>
    <row r="1419" spans="1:13" s="4" customFormat="1" ht="14.25">
      <c r="A1419" s="80"/>
      <c r="B1419" s="80"/>
      <c r="C1419" s="80"/>
      <c r="D1419" s="80"/>
      <c r="E1419" s="80"/>
      <c r="F1419" s="80"/>
      <c r="G1419" s="80"/>
      <c r="H1419" s="80"/>
      <c r="I1419" s="80"/>
      <c r="K1419"/>
      <c r="L1419"/>
      <c r="M1419"/>
    </row>
    <row r="1420" spans="1:13" s="4" customFormat="1" ht="14.25">
      <c r="A1420" s="80"/>
      <c r="B1420" s="80"/>
      <c r="C1420" s="80"/>
      <c r="D1420" s="80"/>
      <c r="E1420" s="80"/>
      <c r="F1420" s="80"/>
      <c r="G1420" s="80"/>
      <c r="H1420" s="80"/>
      <c r="I1420" s="80"/>
      <c r="K1420"/>
      <c r="L1420"/>
      <c r="M1420"/>
    </row>
    <row r="1421" spans="1:13" s="4" customFormat="1" ht="14.25">
      <c r="A1421" s="80"/>
      <c r="B1421" s="80"/>
      <c r="C1421" s="80"/>
      <c r="D1421" s="80"/>
      <c r="E1421" s="80"/>
      <c r="F1421" s="80"/>
      <c r="G1421" s="80"/>
      <c r="H1421" s="80"/>
      <c r="I1421" s="80"/>
      <c r="K1421"/>
      <c r="L1421"/>
      <c r="M1421"/>
    </row>
    <row r="1422" spans="1:13" s="4" customFormat="1" ht="14.25">
      <c r="A1422" s="80"/>
      <c r="B1422" s="80"/>
      <c r="C1422" s="80"/>
      <c r="D1422" s="80"/>
      <c r="E1422" s="80"/>
      <c r="F1422" s="80"/>
      <c r="G1422" s="80"/>
      <c r="H1422" s="80"/>
      <c r="I1422" s="80"/>
      <c r="K1422"/>
      <c r="L1422"/>
      <c r="M1422"/>
    </row>
    <row r="1423" spans="1:13" s="4" customFormat="1" ht="14.25">
      <c r="A1423" s="80"/>
      <c r="B1423" s="80"/>
      <c r="C1423" s="80"/>
      <c r="D1423" s="80"/>
      <c r="E1423" s="80"/>
      <c r="F1423" s="80"/>
      <c r="G1423" s="80"/>
      <c r="H1423" s="80"/>
      <c r="I1423" s="80"/>
      <c r="K1423"/>
      <c r="L1423"/>
      <c r="M1423"/>
    </row>
    <row r="1424" spans="1:13" s="4" customFormat="1" ht="14.25">
      <c r="A1424" s="80"/>
      <c r="B1424" s="80"/>
      <c r="C1424" s="80"/>
      <c r="D1424" s="80"/>
      <c r="E1424" s="80"/>
      <c r="F1424" s="80"/>
      <c r="G1424" s="80"/>
      <c r="H1424" s="80"/>
      <c r="I1424" s="80"/>
      <c r="K1424"/>
      <c r="L1424"/>
      <c r="M1424"/>
    </row>
    <row r="1425" spans="1:13" s="4" customFormat="1" ht="14.25">
      <c r="A1425" s="80"/>
      <c r="B1425" s="80"/>
      <c r="C1425" s="80"/>
      <c r="D1425" s="80"/>
      <c r="E1425" s="80"/>
      <c r="F1425" s="80"/>
      <c r="G1425" s="80"/>
      <c r="H1425" s="80"/>
      <c r="I1425" s="80"/>
      <c r="K1425"/>
      <c r="L1425"/>
      <c r="M1425"/>
    </row>
    <row r="1426" spans="1:13" ht="14.25">
      <c r="A1426" s="80"/>
      <c r="B1426" s="80"/>
      <c r="C1426" s="80"/>
      <c r="D1426" s="80"/>
      <c r="E1426" s="80"/>
      <c r="F1426" s="80"/>
      <c r="G1426" s="80"/>
      <c r="H1426" s="80"/>
      <c r="I1426" s="80"/>
    </row>
    <row r="1427" spans="1:13" ht="14.25">
      <c r="A1427" s="80"/>
      <c r="B1427" s="80"/>
      <c r="C1427" s="80"/>
      <c r="D1427" s="80"/>
      <c r="E1427" s="80"/>
      <c r="F1427" s="80"/>
      <c r="G1427" s="80"/>
      <c r="H1427" s="80"/>
      <c r="I1427" s="80"/>
    </row>
    <row r="1428" spans="1:13" ht="14.25">
      <c r="A1428" s="80"/>
      <c r="B1428" s="80"/>
      <c r="C1428" s="80"/>
      <c r="D1428" s="80"/>
      <c r="E1428" s="80"/>
      <c r="F1428" s="80"/>
      <c r="G1428" s="80"/>
      <c r="H1428" s="80"/>
      <c r="I1428" s="80"/>
    </row>
    <row r="1429" spans="1:13" ht="14.25">
      <c r="A1429" s="80"/>
      <c r="B1429" s="80"/>
      <c r="C1429" s="80"/>
      <c r="D1429" s="80"/>
      <c r="E1429" s="80"/>
      <c r="F1429" s="80"/>
    </row>
    <row r="1430" spans="1:13" ht="14.25">
      <c r="A1430" s="80"/>
      <c r="B1430" s="80"/>
      <c r="C1430" s="80"/>
      <c r="D1430" s="80"/>
      <c r="E1430" s="80"/>
      <c r="F1430" s="80"/>
    </row>
    <row r="1431" spans="1:13" ht="14.25">
      <c r="A1431" s="80"/>
      <c r="B1431" s="80"/>
      <c r="C1431" s="80"/>
      <c r="D1431" s="80"/>
      <c r="E1431" s="80"/>
      <c r="F1431" s="80"/>
    </row>
    <row r="1432" spans="1:13" ht="14.25">
      <c r="A1432" s="80"/>
      <c r="B1432" s="80"/>
      <c r="C1432" s="80"/>
      <c r="D1432" s="80"/>
      <c r="E1432" s="80"/>
      <c r="F1432" s="80"/>
    </row>
    <row r="1433" spans="1:13" ht="14.25">
      <c r="A1433" s="80"/>
      <c r="B1433" s="80"/>
      <c r="C1433" s="80"/>
      <c r="D1433" s="80"/>
      <c r="E1433" s="80"/>
      <c r="F1433" s="80"/>
    </row>
    <row r="1434" spans="1:13" ht="14.25">
      <c r="A1434" s="80"/>
      <c r="B1434" s="80"/>
      <c r="C1434" s="80"/>
      <c r="D1434" s="80"/>
      <c r="E1434" s="80"/>
      <c r="F1434" s="80"/>
    </row>
    <row r="1435" spans="1:13" ht="14.25">
      <c r="A1435" s="80"/>
      <c r="B1435" s="80"/>
      <c r="C1435" s="80"/>
      <c r="D1435" s="80"/>
      <c r="E1435" s="80"/>
      <c r="F1435" s="80"/>
    </row>
    <row r="1436" spans="1:13" ht="14.25">
      <c r="A1436" s="80"/>
      <c r="B1436" s="80"/>
      <c r="C1436" s="80"/>
      <c r="D1436" s="80"/>
      <c r="E1436" s="80"/>
      <c r="F1436" s="80"/>
    </row>
    <row r="1437" spans="1:13" ht="14.25">
      <c r="A1437" s="80"/>
      <c r="B1437" s="80"/>
      <c r="C1437" s="80"/>
      <c r="D1437" s="80"/>
      <c r="E1437" s="80"/>
      <c r="F1437" s="80"/>
    </row>
    <row r="1438" spans="1:13" ht="14.25">
      <c r="A1438" s="80"/>
      <c r="B1438" s="80"/>
      <c r="C1438" s="80"/>
      <c r="D1438" s="80"/>
      <c r="E1438" s="80"/>
      <c r="F1438" s="80"/>
    </row>
    <row r="1439" spans="1:13" ht="14.25">
      <c r="A1439" s="80"/>
      <c r="B1439" s="80"/>
      <c r="C1439" s="80"/>
      <c r="D1439" s="80"/>
      <c r="E1439" s="80"/>
      <c r="F1439" s="80"/>
    </row>
    <row r="1440" spans="1:13" ht="14.25">
      <c r="A1440" s="80"/>
      <c r="B1440" s="80"/>
      <c r="C1440" s="80"/>
      <c r="D1440" s="80"/>
      <c r="E1440" s="80"/>
      <c r="F1440" s="80"/>
    </row>
    <row r="1441" spans="1:5" ht="14.25">
      <c r="A1441" s="80"/>
      <c r="B1441" s="80"/>
      <c r="C1441" s="80"/>
      <c r="D1441" s="80"/>
      <c r="E1441" s="80"/>
    </row>
    <row r="1442" spans="1:5" ht="14.25">
      <c r="A1442" s="80"/>
      <c r="B1442" s="80"/>
      <c r="C1442" s="80"/>
      <c r="D1442" s="80"/>
      <c r="E1442" s="80"/>
    </row>
    <row r="1443" spans="1:5" ht="14.25">
      <c r="A1443" s="80"/>
      <c r="B1443" s="80"/>
      <c r="C1443" s="80"/>
      <c r="D1443" s="80"/>
      <c r="E1443" s="80"/>
    </row>
    <row r="1444" spans="1:5" ht="14.25">
      <c r="A1444" s="80"/>
      <c r="B1444" s="80"/>
      <c r="C1444" s="80"/>
      <c r="D1444" s="80"/>
      <c r="E1444" s="80"/>
    </row>
  </sheetData>
  <autoFilter ref="A37:F157"/>
  <pageMargins left="0.6692913385826772" right="0.39370078740157483" top="0.98425196850393704" bottom="0.98425196850393704" header="0.51181102362204722" footer="0.51181102362204722"/>
  <pageSetup paperSize="9" scale="70" fitToHeight="2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 enableFormatConditionsCalculation="0">
    <pageSetUpPr fitToPage="1"/>
  </sheetPr>
  <dimension ref="A1:J1916"/>
  <sheetViews>
    <sheetView zoomScale="80" zoomScaleNormal="80" zoomScalePageLayoutView="80" workbookViewId="0">
      <selection activeCell="AA14" sqref="AA14"/>
    </sheetView>
  </sheetViews>
  <sheetFormatPr defaultColWidth="8.85546875" defaultRowHeight="15"/>
  <cols>
    <col min="1" max="1" width="20.28515625" style="1242" customWidth="1"/>
    <col min="2" max="2" width="17.28515625" style="1242" bestFit="1" customWidth="1"/>
    <col min="3" max="5" width="12.42578125" style="1242" customWidth="1"/>
    <col min="6" max="6" width="14.42578125" style="1242" customWidth="1"/>
    <col min="7" max="7" width="17.7109375" style="1242" customWidth="1"/>
    <col min="8" max="8" width="13.140625" style="1242" customWidth="1"/>
    <col min="9" max="9" width="11.28515625" style="1242" customWidth="1"/>
    <col min="10" max="10" width="17.140625" style="1242" customWidth="1"/>
  </cols>
  <sheetData>
    <row r="1" spans="1:10">
      <c r="A1" s="1241"/>
      <c r="B1" s="1219"/>
      <c r="I1" s="1243" t="s">
        <v>1</v>
      </c>
      <c r="J1" s="977" t="s">
        <v>1637</v>
      </c>
    </row>
    <row r="2" spans="1:10">
      <c r="A2" s="1241"/>
      <c r="B2" s="1241"/>
    </row>
    <row r="3" spans="1:10">
      <c r="A3" s="1241"/>
    </row>
    <row r="4" spans="1:10">
      <c r="A4" s="979" t="s">
        <v>2</v>
      </c>
      <c r="H4" s="980"/>
      <c r="I4" s="980"/>
      <c r="J4" s="980"/>
    </row>
    <row r="5" spans="1:10">
      <c r="A5" s="980"/>
      <c r="B5" s="980"/>
      <c r="D5" s="1244"/>
      <c r="E5" s="1244"/>
      <c r="F5" s="1244"/>
      <c r="G5" s="1244"/>
      <c r="H5" s="982" t="s">
        <v>411</v>
      </c>
      <c r="I5" s="980"/>
      <c r="J5" s="980"/>
    </row>
    <row r="6" spans="1:10">
      <c r="A6" s="830"/>
      <c r="B6" s="980"/>
      <c r="C6" s="980"/>
      <c r="D6" s="980"/>
      <c r="E6" s="980"/>
      <c r="F6" s="1244"/>
      <c r="G6" s="1244"/>
      <c r="H6" s="983" t="s">
        <v>239</v>
      </c>
      <c r="I6" s="980" t="s">
        <v>31</v>
      </c>
      <c r="J6" s="980"/>
    </row>
    <row r="7" spans="1:10">
      <c r="A7" s="984" t="s">
        <v>238</v>
      </c>
      <c r="B7" s="980"/>
      <c r="C7" s="980"/>
      <c r="D7" s="980"/>
      <c r="E7" s="980"/>
      <c r="F7" s="1244"/>
      <c r="G7" s="1244"/>
      <c r="H7" s="1244"/>
      <c r="I7" s="1244"/>
      <c r="J7" s="980"/>
    </row>
    <row r="8" spans="1:10">
      <c r="A8" s="985" t="s">
        <v>1734</v>
      </c>
      <c r="B8" s="980"/>
      <c r="C8" s="980"/>
      <c r="D8" s="980"/>
      <c r="E8" s="980"/>
      <c r="F8" s="983"/>
      <c r="G8" s="1244"/>
      <c r="H8" s="1244"/>
      <c r="I8" s="1244"/>
      <c r="J8" s="1244"/>
    </row>
    <row r="9" spans="1:10">
      <c r="A9" s="980" t="s">
        <v>4</v>
      </c>
      <c r="B9" s="983"/>
      <c r="C9" s="983"/>
      <c r="D9" s="983"/>
      <c r="E9" s="983"/>
      <c r="F9" s="983"/>
      <c r="G9" s="1244"/>
      <c r="H9" s="1244"/>
      <c r="I9" s="1244"/>
      <c r="J9" s="1244"/>
    </row>
    <row r="10" spans="1:10">
      <c r="A10" s="980"/>
      <c r="B10" s="983"/>
      <c r="C10" s="983"/>
      <c r="D10" s="983"/>
      <c r="E10" s="983"/>
      <c r="F10" s="983"/>
      <c r="G10" s="1244"/>
      <c r="H10" s="1244"/>
      <c r="I10" s="1244"/>
      <c r="J10" s="1244"/>
    </row>
    <row r="11" spans="1:10">
      <c r="A11" s="1244"/>
      <c r="B11" s="1244"/>
      <c r="C11" s="1244"/>
      <c r="D11" s="1244"/>
      <c r="E11" s="1244"/>
      <c r="F11" s="1244"/>
      <c r="G11" s="1244"/>
      <c r="H11" s="1244"/>
      <c r="I11" s="1244"/>
      <c r="J11" s="1244"/>
    </row>
    <row r="12" spans="1:10">
      <c r="A12" s="983" t="s">
        <v>5</v>
      </c>
      <c r="B12" s="986"/>
      <c r="C12" s="986"/>
      <c r="D12" s="986"/>
      <c r="E12" s="986"/>
      <c r="F12" s="986"/>
      <c r="G12" s="1244"/>
      <c r="H12" s="1244"/>
      <c r="I12" s="1244"/>
      <c r="J12" s="1244"/>
    </row>
    <row r="13" spans="1:10" ht="15.75" thickBot="1">
      <c r="A13" s="1244"/>
      <c r="B13" s="1244"/>
      <c r="C13" s="1245"/>
      <c r="D13" s="1245"/>
      <c r="E13" s="1245"/>
      <c r="F13" s="1245"/>
      <c r="G13" s="1244"/>
      <c r="H13" s="1244"/>
      <c r="I13" s="1244"/>
      <c r="J13" s="1245"/>
    </row>
    <row r="14" spans="1:10">
      <c r="A14" s="988"/>
      <c r="B14" s="988"/>
      <c r="C14" s="988"/>
      <c r="D14" s="988"/>
      <c r="E14" s="988"/>
      <c r="F14" s="989"/>
      <c r="G14" s="989"/>
      <c r="H14" s="990" t="s">
        <v>6</v>
      </c>
      <c r="I14" s="989"/>
      <c r="J14" s="991"/>
    </row>
    <row r="15" spans="1:10">
      <c r="A15" s="992"/>
      <c r="B15" s="992"/>
      <c r="C15" s="993"/>
      <c r="D15" s="993"/>
      <c r="E15" s="993"/>
      <c r="F15" s="993"/>
      <c r="G15" s="993"/>
      <c r="H15" s="994" t="s">
        <v>7</v>
      </c>
      <c r="I15" s="993"/>
      <c r="J15" s="991" t="s">
        <v>8</v>
      </c>
    </row>
    <row r="16" spans="1:10">
      <c r="A16" s="995"/>
      <c r="B16" s="994" t="s">
        <v>1102</v>
      </c>
      <c r="C16" s="994" t="s">
        <v>10</v>
      </c>
      <c r="D16" s="994" t="s">
        <v>101</v>
      </c>
      <c r="E16" s="994"/>
      <c r="F16" s="994"/>
      <c r="G16" s="994" t="s">
        <v>11</v>
      </c>
      <c r="H16" s="994" t="s">
        <v>12</v>
      </c>
      <c r="I16" s="994" t="s">
        <v>7</v>
      </c>
      <c r="J16" s="991" t="s">
        <v>13</v>
      </c>
    </row>
    <row r="17" spans="1:10" ht="15.75" thickBot="1">
      <c r="A17" s="996" t="s">
        <v>1211</v>
      </c>
      <c r="B17" s="996" t="s">
        <v>13</v>
      </c>
      <c r="C17" s="996" t="s">
        <v>16</v>
      </c>
      <c r="D17" s="996" t="s">
        <v>16</v>
      </c>
      <c r="E17" s="996" t="s">
        <v>1329</v>
      </c>
      <c r="F17" s="996" t="s">
        <v>17</v>
      </c>
      <c r="G17" s="996" t="s">
        <v>13</v>
      </c>
      <c r="H17" s="996" t="s">
        <v>18</v>
      </c>
      <c r="I17" s="996" t="s">
        <v>19</v>
      </c>
      <c r="J17" s="997" t="s">
        <v>1081</v>
      </c>
    </row>
    <row r="18" spans="1:10" ht="15.75" thickTop="1">
      <c r="A18" s="998">
        <v>41852</v>
      </c>
      <c r="B18" s="999">
        <v>1675305.7855313215</v>
      </c>
      <c r="C18" s="1000">
        <v>43287.12</v>
      </c>
      <c r="D18" s="1000">
        <v>2665.35</v>
      </c>
      <c r="E18" s="1000">
        <v>0</v>
      </c>
      <c r="F18" s="1000">
        <v>64056.77</v>
      </c>
      <c r="G18" s="1001">
        <v>1657201.4855313217</v>
      </c>
      <c r="H18" s="1002">
        <v>0.15778492333317976</v>
      </c>
      <c r="I18" s="1001">
        <v>220.28166244141005</v>
      </c>
      <c r="J18" s="999">
        <v>1657421.7671937631</v>
      </c>
    </row>
    <row r="19" spans="1:10">
      <c r="A19" s="998">
        <v>41883</v>
      </c>
      <c r="B19" s="999">
        <v>1657421.7671937631</v>
      </c>
      <c r="C19" s="1000">
        <v>132966.65000000002</v>
      </c>
      <c r="D19" s="1000">
        <v>0</v>
      </c>
      <c r="E19" s="1000">
        <v>0</v>
      </c>
      <c r="F19" s="1000">
        <v>52748</v>
      </c>
      <c r="G19" s="1001">
        <v>1737640.417193763</v>
      </c>
      <c r="H19" s="1002">
        <v>0.16181316872717719</v>
      </c>
      <c r="I19" s="1001">
        <v>223.49389005585044</v>
      </c>
      <c r="J19" s="999">
        <v>1737863.9110838189</v>
      </c>
    </row>
    <row r="20" spans="1:10">
      <c r="A20" s="998">
        <v>41913</v>
      </c>
      <c r="B20" s="999">
        <v>1737863.9110838189</v>
      </c>
      <c r="C20" s="1000">
        <v>90789.92</v>
      </c>
      <c r="D20" s="1000">
        <v>5836.99</v>
      </c>
      <c r="E20" s="1000">
        <v>0</v>
      </c>
      <c r="F20" s="1000">
        <v>61883</v>
      </c>
      <c r="G20" s="1001">
        <v>1772607.8210838188</v>
      </c>
      <c r="H20" s="1002">
        <v>0.17461649106209834</v>
      </c>
      <c r="I20" s="1001">
        <v>252.88308174742576</v>
      </c>
      <c r="J20" s="999">
        <v>1772860.7041655662</v>
      </c>
    </row>
    <row r="21" spans="1:10">
      <c r="A21" s="998">
        <v>41944</v>
      </c>
      <c r="B21" s="999">
        <v>1772860.7041655662</v>
      </c>
      <c r="C21" s="1000">
        <v>25962.579999999998</v>
      </c>
      <c r="D21" s="1000">
        <v>0</v>
      </c>
      <c r="E21" s="1000">
        <v>0</v>
      </c>
      <c r="F21" s="1000">
        <v>125485</v>
      </c>
      <c r="G21" s="1001">
        <v>1673338.2841655663</v>
      </c>
      <c r="H21" s="1002">
        <v>0.17544203557874963</v>
      </c>
      <c r="I21" s="1001">
        <v>259.19524228031867</v>
      </c>
      <c r="J21" s="999">
        <v>1673597.4794078467</v>
      </c>
    </row>
    <row r="22" spans="1:10">
      <c r="A22" s="998">
        <v>41974</v>
      </c>
      <c r="B22" s="999">
        <v>1673597.4794078467</v>
      </c>
      <c r="C22" s="1000">
        <v>114630.41</v>
      </c>
      <c r="D22" s="1000">
        <v>6294.81</v>
      </c>
      <c r="E22" s="1000">
        <v>0</v>
      </c>
      <c r="F22" s="1000">
        <v>0</v>
      </c>
      <c r="G22" s="1001">
        <v>1794522.6994078467</v>
      </c>
      <c r="H22" s="1002">
        <v>0.18940253118681055</v>
      </c>
      <c r="I22" s="1001">
        <v>264.15299898976019</v>
      </c>
      <c r="J22" s="999">
        <v>1794786.8524068363</v>
      </c>
    </row>
    <row r="23" spans="1:10">
      <c r="A23" s="998">
        <v>42005</v>
      </c>
      <c r="B23" s="999">
        <v>1794786.8524068363</v>
      </c>
      <c r="C23" s="1000">
        <v>42513.790000000008</v>
      </c>
      <c r="D23" s="1000">
        <v>0</v>
      </c>
      <c r="E23" s="1000">
        <v>0</v>
      </c>
      <c r="F23" s="1000">
        <v>22539.94</v>
      </c>
      <c r="G23" s="1001">
        <v>1814760.7024068364</v>
      </c>
      <c r="H23" s="1002">
        <v>0.1856788369073934</v>
      </c>
      <c r="I23" s="1001">
        <v>277.71161270965246</v>
      </c>
      <c r="J23" s="999">
        <v>1815038.414019546</v>
      </c>
    </row>
    <row r="24" spans="1:10">
      <c r="A24" s="998">
        <v>42036</v>
      </c>
      <c r="B24" s="999">
        <v>1815038.414019546</v>
      </c>
      <c r="C24" s="1000">
        <v>73164.509999999995</v>
      </c>
      <c r="D24" s="1000">
        <v>2740.4</v>
      </c>
      <c r="E24" s="1000">
        <v>0</v>
      </c>
      <c r="F24" s="1000">
        <v>190856.03999999998</v>
      </c>
      <c r="G24" s="1001">
        <v>1700087.2840195459</v>
      </c>
      <c r="H24" s="1002">
        <v>0.16448913389698844</v>
      </c>
      <c r="I24" s="1001">
        <v>248.79508059319883</v>
      </c>
      <c r="J24" s="999">
        <v>1700336.079100139</v>
      </c>
    </row>
    <row r="25" spans="1:10">
      <c r="A25" s="998">
        <v>42064</v>
      </c>
      <c r="B25" s="999">
        <v>1700336.079100139</v>
      </c>
      <c r="C25" s="1000">
        <v>28969.049999999996</v>
      </c>
      <c r="D25" s="1000">
        <v>0</v>
      </c>
      <c r="E25" s="1000">
        <v>0</v>
      </c>
      <c r="F25" s="1000">
        <v>85282.44</v>
      </c>
      <c r="G25" s="1001">
        <v>1644022.6891001391</v>
      </c>
      <c r="H25" s="1002">
        <v>0.19686345934678856</v>
      </c>
      <c r="I25" s="1001">
        <v>278.9450354865067</v>
      </c>
      <c r="J25" s="999">
        <v>1644301.6341356256</v>
      </c>
    </row>
    <row r="26" spans="1:10">
      <c r="A26" s="998">
        <v>42095</v>
      </c>
      <c r="B26" s="999">
        <v>1644301.6341356256</v>
      </c>
      <c r="C26" s="1000">
        <v>49932.709999999992</v>
      </c>
      <c r="D26" s="1000">
        <v>3037.28</v>
      </c>
      <c r="E26" s="1000">
        <v>0</v>
      </c>
      <c r="F26" s="1000">
        <v>0</v>
      </c>
      <c r="G26" s="1001">
        <v>1697271.6241356255</v>
      </c>
      <c r="H26" s="1002">
        <v>0.2333398151635491</v>
      </c>
      <c r="I26" s="1001">
        <v>319.73419948527385</v>
      </c>
      <c r="J26" s="999">
        <v>1697591.3583351108</v>
      </c>
    </row>
    <row r="27" spans="1:10">
      <c r="A27" s="998">
        <v>42125</v>
      </c>
      <c r="B27" s="999"/>
      <c r="C27" s="1000"/>
      <c r="D27" s="1000"/>
      <c r="E27" s="1000"/>
      <c r="F27" s="1000"/>
      <c r="G27" s="1001"/>
      <c r="H27" s="1002"/>
      <c r="I27" s="1001"/>
      <c r="J27" s="999"/>
    </row>
    <row r="28" spans="1:10">
      <c r="A28" s="998">
        <v>42156</v>
      </c>
      <c r="B28" s="999"/>
      <c r="C28" s="1000"/>
      <c r="D28" s="1000"/>
      <c r="E28" s="1000"/>
      <c r="F28" s="1000"/>
      <c r="G28" s="1001"/>
      <c r="H28" s="1002"/>
      <c r="I28" s="1001"/>
      <c r="J28" s="999"/>
    </row>
    <row r="29" spans="1:10" ht="15.75" thickBot="1">
      <c r="A29" s="998">
        <v>42186</v>
      </c>
      <c r="B29" s="999"/>
      <c r="C29" s="1000"/>
      <c r="D29" s="1000"/>
      <c r="E29" s="1000"/>
      <c r="F29" s="1000"/>
      <c r="G29" s="1001"/>
      <c r="H29" s="1002"/>
      <c r="I29" s="1001"/>
      <c r="J29" s="999"/>
    </row>
    <row r="30" spans="1:10" ht="15.75" thickBot="1">
      <c r="A30" s="1004"/>
      <c r="B30" s="1005"/>
      <c r="C30" s="1005"/>
      <c r="D30" s="1005"/>
      <c r="E30" s="1005"/>
      <c r="F30" s="1005"/>
      <c r="G30" s="1005"/>
      <c r="H30" s="1005"/>
      <c r="I30" s="1005"/>
      <c r="J30" s="1006"/>
    </row>
    <row r="31" spans="1:10">
      <c r="A31" s="1007"/>
      <c r="B31" s="1008"/>
      <c r="C31" s="1008"/>
      <c r="D31" s="1008"/>
      <c r="E31" s="1008"/>
      <c r="F31" s="1008"/>
      <c r="G31" s="1008"/>
      <c r="H31" s="1008"/>
      <c r="I31" s="1009"/>
      <c r="J31" s="1010"/>
    </row>
    <row r="32" spans="1:10">
      <c r="A32" s="1011"/>
      <c r="B32" s="1012"/>
      <c r="C32" s="1012"/>
      <c r="D32" s="1012"/>
      <c r="E32" s="1012"/>
      <c r="F32" s="1012"/>
      <c r="G32" s="1012"/>
      <c r="H32" s="1012"/>
      <c r="I32" s="1013" t="s">
        <v>19</v>
      </c>
      <c r="J32" s="1014" t="s">
        <v>13</v>
      </c>
    </row>
    <row r="33" spans="1:10">
      <c r="A33" s="1015" t="s">
        <v>1735</v>
      </c>
      <c r="B33" s="1008"/>
      <c r="C33" s="1012"/>
      <c r="D33" s="1012"/>
      <c r="E33" s="1012"/>
      <c r="F33" s="1012"/>
      <c r="G33" s="1012"/>
      <c r="H33" s="1016"/>
      <c r="I33" s="1017">
        <v>2345.1928037893967</v>
      </c>
      <c r="J33" s="1018">
        <v>1697591.3583351108</v>
      </c>
    </row>
    <row r="34" spans="1:10">
      <c r="A34" s="1015"/>
      <c r="B34" s="1008"/>
      <c r="C34" s="1012"/>
      <c r="D34" s="1012"/>
      <c r="E34" s="1012"/>
      <c r="F34" s="1012"/>
      <c r="G34" s="1012"/>
      <c r="H34" s="1016"/>
      <c r="I34" s="1017"/>
      <c r="J34" s="1018"/>
    </row>
    <row r="35" spans="1:10">
      <c r="A35" s="1019"/>
      <c r="B35" s="1008"/>
      <c r="C35" s="1012"/>
      <c r="D35" s="1012"/>
      <c r="E35" s="1012"/>
      <c r="F35" s="1012"/>
      <c r="G35" s="1012"/>
      <c r="H35" s="1016"/>
      <c r="I35" s="1017"/>
      <c r="J35" s="1018"/>
    </row>
    <row r="36" spans="1:10" ht="15.75" thickBot="1">
      <c r="A36" s="1020"/>
      <c r="B36" s="1021"/>
      <c r="C36" s="1021"/>
      <c r="D36" s="1021"/>
      <c r="E36" s="1021"/>
      <c r="F36" s="1021"/>
      <c r="G36" s="1021"/>
      <c r="H36" s="1022"/>
      <c r="I36" s="1023"/>
      <c r="J36" s="1024"/>
    </row>
    <row r="37" spans="1:10">
      <c r="B37" s="1025"/>
      <c r="C37" s="1025"/>
      <c r="D37" s="1025"/>
      <c r="E37" s="1025"/>
      <c r="F37" s="1025"/>
      <c r="G37" s="1025"/>
      <c r="H37" s="1025"/>
      <c r="I37" s="1026"/>
      <c r="J37" s="1026"/>
    </row>
    <row r="38" spans="1:10">
      <c r="A38" s="1027" t="s">
        <v>218</v>
      </c>
      <c r="B38" s="1025"/>
      <c r="C38" s="1025"/>
      <c r="D38" s="1025"/>
      <c r="E38" s="1025"/>
      <c r="F38" s="1025"/>
      <c r="G38" s="1025"/>
      <c r="H38" s="1025"/>
      <c r="I38" s="1026"/>
      <c r="J38" s="1026"/>
    </row>
    <row r="39" spans="1:10" ht="15.75" thickBot="1">
      <c r="A39" s="1028" t="s">
        <v>712</v>
      </c>
      <c r="B39" s="1029"/>
      <c r="C39" s="1030"/>
      <c r="D39" s="1030"/>
      <c r="E39" s="1030"/>
      <c r="F39" s="1031"/>
      <c r="G39" s="1224"/>
      <c r="H39" s="1033"/>
      <c r="I39" s="1034"/>
      <c r="J39" s="1035">
        <v>576861.93999999994</v>
      </c>
    </row>
    <row r="40" spans="1:10" ht="15.75" thickBot="1">
      <c r="A40" s="1225" t="s">
        <v>1736</v>
      </c>
      <c r="B40" s="1038"/>
      <c r="C40" s="1039"/>
      <c r="D40" s="1039"/>
      <c r="E40" s="1039"/>
      <c r="F40" s="1040"/>
      <c r="G40" s="1041"/>
      <c r="H40" s="1042"/>
      <c r="I40" s="1040"/>
      <c r="J40" s="1226">
        <v>1120729.4183351109</v>
      </c>
    </row>
    <row r="41" spans="1:10" ht="15.75" thickTop="1">
      <c r="A41" s="1227"/>
      <c r="B41" s="1038"/>
      <c r="C41" s="1039"/>
      <c r="D41" s="1039"/>
      <c r="E41" s="1039"/>
      <c r="F41" s="1040"/>
      <c r="G41" s="1041"/>
      <c r="H41" s="1042"/>
      <c r="I41" s="1040"/>
      <c r="J41" s="1228"/>
    </row>
    <row r="42" spans="1:10">
      <c r="A42" s="1227"/>
      <c r="B42" s="1038"/>
      <c r="C42" s="1039"/>
      <c r="D42" s="1039"/>
      <c r="E42" s="1039"/>
      <c r="F42" s="1040"/>
      <c r="G42" s="1041"/>
      <c r="H42" s="1042"/>
      <c r="I42" s="1040"/>
      <c r="J42" s="1229"/>
    </row>
    <row r="43" spans="1:10">
      <c r="A43" s="1230" t="s">
        <v>742</v>
      </c>
      <c r="B43" s="1038"/>
      <c r="C43" s="1039"/>
      <c r="D43" s="1039"/>
      <c r="E43" s="1039"/>
      <c r="F43" s="1040"/>
      <c r="G43" s="1041"/>
      <c r="H43" s="1042"/>
      <c r="I43" s="1040"/>
      <c r="J43" s="1229"/>
    </row>
    <row r="44" spans="1:10">
      <c r="A44" s="1249">
        <v>41862</v>
      </c>
      <c r="B44" s="1250">
        <v>2665.35</v>
      </c>
      <c r="C44" s="1251" t="s">
        <v>246</v>
      </c>
      <c r="D44" s="1252" t="s">
        <v>1562</v>
      </c>
      <c r="E44" s="1252"/>
      <c r="H44" s="1248" t="s">
        <v>244</v>
      </c>
      <c r="I44" s="1248" t="s">
        <v>244</v>
      </c>
      <c r="J44" s="1053" t="s">
        <v>244</v>
      </c>
    </row>
    <row r="45" spans="1:10">
      <c r="A45" s="1249">
        <v>41935</v>
      </c>
      <c r="B45" s="1250">
        <v>5836.99</v>
      </c>
      <c r="C45" s="1251" t="s">
        <v>246</v>
      </c>
      <c r="D45" s="1252" t="s">
        <v>1563</v>
      </c>
      <c r="E45" s="1252"/>
      <c r="H45" s="1248"/>
      <c r="I45" s="1248" t="s">
        <v>244</v>
      </c>
      <c r="J45" s="1053" t="s">
        <v>244</v>
      </c>
    </row>
    <row r="46" spans="1:10">
      <c r="A46" s="1249">
        <v>41984</v>
      </c>
      <c r="B46" s="1250">
        <v>6294.81</v>
      </c>
      <c r="C46" s="1251" t="s">
        <v>246</v>
      </c>
      <c r="D46" s="1252" t="s">
        <v>1641</v>
      </c>
      <c r="E46" s="1252"/>
      <c r="H46" s="1248"/>
      <c r="I46" s="1248" t="s">
        <v>244</v>
      </c>
      <c r="J46" s="1053" t="s">
        <v>244</v>
      </c>
    </row>
    <row r="47" spans="1:10">
      <c r="A47" s="1249">
        <v>42048</v>
      </c>
      <c r="B47" s="1250">
        <v>2740.4</v>
      </c>
      <c r="C47" s="1251" t="s">
        <v>246</v>
      </c>
      <c r="D47" s="1252" t="s">
        <v>1737</v>
      </c>
      <c r="E47" s="1252"/>
      <c r="H47" s="1248"/>
      <c r="I47" s="1248" t="s">
        <v>244</v>
      </c>
      <c r="J47" s="1053" t="s">
        <v>244</v>
      </c>
    </row>
    <row r="48" spans="1:10">
      <c r="A48" s="1249">
        <v>42115</v>
      </c>
      <c r="B48" s="1250">
        <v>3037.28</v>
      </c>
      <c r="C48" s="1251" t="s">
        <v>246</v>
      </c>
      <c r="D48" s="1252" t="s">
        <v>1738</v>
      </c>
      <c r="E48" s="1252"/>
      <c r="H48" s="1248"/>
      <c r="I48" s="1248" t="s">
        <v>244</v>
      </c>
      <c r="J48" s="1053" t="s">
        <v>244</v>
      </c>
    </row>
    <row r="49" spans="1:10">
      <c r="A49" s="1246"/>
      <c r="B49" s="1253"/>
      <c r="C49" s="1247"/>
      <c r="D49" s="1247"/>
      <c r="E49" s="1247"/>
      <c r="F49" s="1248"/>
      <c r="H49" s="1248"/>
      <c r="I49" s="1248"/>
      <c r="J49" s="1053"/>
    </row>
    <row r="50" spans="1:10">
      <c r="A50" s="1059" t="s">
        <v>22</v>
      </c>
      <c r="B50" s="1253" t="s">
        <v>244</v>
      </c>
      <c r="C50" s="1247" t="s">
        <v>244</v>
      </c>
      <c r="D50" s="1247"/>
      <c r="E50" s="1247"/>
      <c r="F50" s="1248" t="s">
        <v>244</v>
      </c>
      <c r="H50" s="1248" t="s">
        <v>244</v>
      </c>
      <c r="I50" s="1053" t="s">
        <v>244</v>
      </c>
      <c r="J50" s="1248">
        <v>0</v>
      </c>
    </row>
    <row r="51" spans="1:10">
      <c r="A51" s="1249">
        <v>41852</v>
      </c>
      <c r="B51" s="1250">
        <v>25</v>
      </c>
      <c r="C51" s="1251" t="s">
        <v>246</v>
      </c>
      <c r="D51" s="1252" t="s">
        <v>379</v>
      </c>
      <c r="E51" s="1252"/>
      <c r="G51" s="1252" t="s">
        <v>339</v>
      </c>
      <c r="H51" s="1250"/>
      <c r="I51" s="1053" t="s">
        <v>244</v>
      </c>
      <c r="J51" s="1248">
        <v>0</v>
      </c>
    </row>
    <row r="52" spans="1:10">
      <c r="A52" s="1249">
        <v>41852</v>
      </c>
      <c r="B52" s="1250">
        <v>20</v>
      </c>
      <c r="C52" s="1251" t="s">
        <v>246</v>
      </c>
      <c r="D52" s="1252" t="s">
        <v>1453</v>
      </c>
      <c r="E52" s="1252"/>
      <c r="G52" s="1252" t="s">
        <v>245</v>
      </c>
      <c r="H52" s="1250"/>
      <c r="I52" s="1053" t="s">
        <v>244</v>
      </c>
      <c r="J52" s="1248">
        <v>0</v>
      </c>
    </row>
    <row r="53" spans="1:10">
      <c r="A53" s="1249">
        <v>41852</v>
      </c>
      <c r="B53" s="1250">
        <v>6</v>
      </c>
      <c r="C53" s="1251" t="s">
        <v>246</v>
      </c>
      <c r="D53" s="1252" t="s">
        <v>1217</v>
      </c>
      <c r="E53" s="1252"/>
      <c r="G53" s="1252" t="s">
        <v>245</v>
      </c>
      <c r="H53" s="1250"/>
      <c r="I53" s="1053" t="s">
        <v>244</v>
      </c>
      <c r="J53" s="1248">
        <v>0</v>
      </c>
    </row>
    <row r="54" spans="1:10">
      <c r="A54" s="1249">
        <v>41852</v>
      </c>
      <c r="B54" s="1250">
        <v>100</v>
      </c>
      <c r="C54" s="1251" t="s">
        <v>246</v>
      </c>
      <c r="D54" s="1252" t="s">
        <v>267</v>
      </c>
      <c r="E54" s="1248"/>
      <c r="G54" s="1252" t="s">
        <v>245</v>
      </c>
      <c r="H54" s="1250"/>
      <c r="I54" s="1053" t="s">
        <v>244</v>
      </c>
      <c r="J54" s="1248">
        <v>0</v>
      </c>
    </row>
    <row r="55" spans="1:10">
      <c r="A55" s="1249">
        <v>41852</v>
      </c>
      <c r="B55" s="1250">
        <v>10</v>
      </c>
      <c r="C55" s="1251" t="s">
        <v>246</v>
      </c>
      <c r="D55" s="1252" t="s">
        <v>791</v>
      </c>
      <c r="E55" s="1248"/>
      <c r="G55" s="1252" t="s">
        <v>339</v>
      </c>
      <c r="H55" s="1250"/>
      <c r="I55" s="1053" t="s">
        <v>244</v>
      </c>
      <c r="J55" s="1248">
        <v>0</v>
      </c>
    </row>
    <row r="56" spans="1:10">
      <c r="A56" s="1249">
        <v>41852</v>
      </c>
      <c r="B56" s="1250">
        <v>10</v>
      </c>
      <c r="C56" s="1251" t="s">
        <v>246</v>
      </c>
      <c r="D56" s="1252" t="s">
        <v>338</v>
      </c>
      <c r="E56" s="1248"/>
      <c r="G56" s="1252" t="s">
        <v>339</v>
      </c>
      <c r="H56" s="1250"/>
      <c r="I56" s="1053" t="s">
        <v>244</v>
      </c>
      <c r="J56" s="1248">
        <v>0</v>
      </c>
    </row>
    <row r="57" spans="1:10">
      <c r="A57" s="1249">
        <v>41852</v>
      </c>
      <c r="B57" s="1250">
        <v>10</v>
      </c>
      <c r="C57" s="1251" t="s">
        <v>246</v>
      </c>
      <c r="D57" s="1252" t="s">
        <v>1365</v>
      </c>
      <c r="E57" s="1248"/>
      <c r="G57" s="1252" t="s">
        <v>339</v>
      </c>
      <c r="H57" s="1250"/>
      <c r="I57" s="1053" t="s">
        <v>244</v>
      </c>
      <c r="J57" s="1248">
        <v>0</v>
      </c>
    </row>
    <row r="58" spans="1:10">
      <c r="A58" s="1249">
        <v>41852</v>
      </c>
      <c r="B58" s="1250">
        <v>68.7</v>
      </c>
      <c r="C58" s="1251" t="s">
        <v>246</v>
      </c>
      <c r="D58" s="1252" t="s">
        <v>1412</v>
      </c>
      <c r="E58" s="1248"/>
      <c r="G58" s="1252" t="s">
        <v>245</v>
      </c>
      <c r="H58" s="1250"/>
      <c r="I58" s="1053" t="s">
        <v>244</v>
      </c>
      <c r="J58" s="1248">
        <v>0</v>
      </c>
    </row>
    <row r="59" spans="1:10">
      <c r="A59" s="1249">
        <v>41852</v>
      </c>
      <c r="B59" s="1250">
        <v>10.6</v>
      </c>
      <c r="C59" s="1251" t="s">
        <v>246</v>
      </c>
      <c r="D59" s="1252" t="s">
        <v>1454</v>
      </c>
      <c r="E59" s="1248"/>
      <c r="G59" s="1252" t="s">
        <v>245</v>
      </c>
      <c r="H59" s="1250"/>
      <c r="I59" s="1053" t="s">
        <v>244</v>
      </c>
      <c r="J59" s="1248">
        <v>0</v>
      </c>
    </row>
    <row r="60" spans="1:10">
      <c r="A60" s="1249">
        <v>41852</v>
      </c>
      <c r="B60" s="1250">
        <v>20</v>
      </c>
      <c r="C60" s="1251" t="s">
        <v>246</v>
      </c>
      <c r="D60" s="1252" t="s">
        <v>1275</v>
      </c>
      <c r="E60" s="1248"/>
      <c r="G60" s="1252" t="s">
        <v>339</v>
      </c>
      <c r="H60" s="1250"/>
      <c r="I60" s="1053" t="s">
        <v>244</v>
      </c>
      <c r="J60" s="1248">
        <v>0</v>
      </c>
    </row>
    <row r="61" spans="1:10">
      <c r="A61" s="1249">
        <v>41852</v>
      </c>
      <c r="B61" s="1250">
        <v>15</v>
      </c>
      <c r="C61" s="1251" t="s">
        <v>246</v>
      </c>
      <c r="D61" s="1252" t="s">
        <v>912</v>
      </c>
      <c r="E61" s="1248"/>
      <c r="G61" s="1252" t="s">
        <v>245</v>
      </c>
      <c r="H61" s="1250"/>
      <c r="I61" s="1053" t="s">
        <v>244</v>
      </c>
      <c r="J61" s="1248">
        <v>0</v>
      </c>
    </row>
    <row r="62" spans="1:10">
      <c r="A62" s="1249">
        <v>41852</v>
      </c>
      <c r="B62" s="1250">
        <v>15</v>
      </c>
      <c r="C62" s="1251" t="s">
        <v>246</v>
      </c>
      <c r="D62" s="1252" t="s">
        <v>280</v>
      </c>
      <c r="E62" s="1248"/>
      <c r="G62" s="1252" t="s">
        <v>339</v>
      </c>
      <c r="H62" s="1250"/>
      <c r="I62" s="1053" t="s">
        <v>244</v>
      </c>
      <c r="J62" s="1248">
        <v>0</v>
      </c>
    </row>
    <row r="63" spans="1:10">
      <c r="A63" s="1249">
        <v>41852</v>
      </c>
      <c r="B63" s="1250">
        <v>5</v>
      </c>
      <c r="C63" s="1251" t="s">
        <v>246</v>
      </c>
      <c r="D63" s="1252" t="s">
        <v>1423</v>
      </c>
      <c r="E63" s="1248"/>
      <c r="G63" s="1252" t="s">
        <v>245</v>
      </c>
      <c r="H63" s="1250"/>
      <c r="I63" s="1053" t="s">
        <v>244</v>
      </c>
      <c r="J63" s="1248">
        <v>0</v>
      </c>
    </row>
    <row r="64" spans="1:10">
      <c r="A64" s="1249">
        <v>41852</v>
      </c>
      <c r="B64" s="1250">
        <v>10</v>
      </c>
      <c r="C64" s="1251" t="s">
        <v>246</v>
      </c>
      <c r="D64" s="1252" t="s">
        <v>955</v>
      </c>
      <c r="E64" s="1248"/>
      <c r="G64" s="1252" t="s">
        <v>245</v>
      </c>
      <c r="H64" s="1250"/>
      <c r="I64" s="1053" t="s">
        <v>244</v>
      </c>
      <c r="J64" s="1248">
        <v>0</v>
      </c>
    </row>
    <row r="65" spans="1:10">
      <c r="A65" s="1249">
        <v>41852</v>
      </c>
      <c r="B65" s="1250">
        <v>10</v>
      </c>
      <c r="C65" s="1251" t="s">
        <v>246</v>
      </c>
      <c r="D65" s="1252" t="s">
        <v>993</v>
      </c>
      <c r="E65" s="1248"/>
      <c r="G65" s="1252" t="s">
        <v>339</v>
      </c>
      <c r="H65" s="1250"/>
      <c r="I65" s="1053" t="s">
        <v>244</v>
      </c>
      <c r="J65" s="1248">
        <v>0</v>
      </c>
    </row>
    <row r="66" spans="1:10">
      <c r="A66" s="1249">
        <v>41852</v>
      </c>
      <c r="B66" s="1250">
        <v>10</v>
      </c>
      <c r="C66" s="1251" t="s">
        <v>246</v>
      </c>
      <c r="D66" s="1252" t="s">
        <v>994</v>
      </c>
      <c r="E66" s="1248"/>
      <c r="G66" s="1252" t="s">
        <v>339</v>
      </c>
      <c r="H66" s="1250"/>
      <c r="I66" s="1053" t="s">
        <v>244</v>
      </c>
      <c r="J66" s="1248">
        <v>0</v>
      </c>
    </row>
    <row r="67" spans="1:10">
      <c r="A67" s="1249">
        <v>41852</v>
      </c>
      <c r="B67" s="1250">
        <v>10</v>
      </c>
      <c r="C67" s="1251" t="s">
        <v>246</v>
      </c>
      <c r="D67" s="1252" t="s">
        <v>1001</v>
      </c>
      <c r="E67" s="1248"/>
      <c r="G67" s="1252" t="s">
        <v>339</v>
      </c>
      <c r="H67" s="1250"/>
      <c r="I67" s="1053" t="s">
        <v>244</v>
      </c>
      <c r="J67" s="1248">
        <v>0</v>
      </c>
    </row>
    <row r="68" spans="1:10">
      <c r="A68" s="1249">
        <v>41852</v>
      </c>
      <c r="B68" s="1250">
        <v>15</v>
      </c>
      <c r="C68" s="1251" t="s">
        <v>246</v>
      </c>
      <c r="D68" s="1252" t="s">
        <v>954</v>
      </c>
      <c r="E68" s="1248"/>
      <c r="G68" s="1252" t="s">
        <v>245</v>
      </c>
      <c r="H68" s="1250"/>
      <c r="I68" s="1053" t="s">
        <v>244</v>
      </c>
      <c r="J68" s="1248">
        <v>0</v>
      </c>
    </row>
    <row r="69" spans="1:10">
      <c r="A69" s="1249">
        <v>41852</v>
      </c>
      <c r="B69" s="1250">
        <v>50</v>
      </c>
      <c r="C69" s="1251" t="s">
        <v>246</v>
      </c>
      <c r="D69" s="1252" t="s">
        <v>250</v>
      </c>
      <c r="E69" s="1248"/>
      <c r="G69" s="1252" t="s">
        <v>245</v>
      </c>
      <c r="H69" s="1250"/>
      <c r="I69" s="1053" t="s">
        <v>244</v>
      </c>
      <c r="J69" s="1248">
        <v>0</v>
      </c>
    </row>
    <row r="70" spans="1:10">
      <c r="A70" s="1249">
        <v>41852</v>
      </c>
      <c r="B70" s="1250">
        <v>25</v>
      </c>
      <c r="C70" s="1251" t="s">
        <v>246</v>
      </c>
      <c r="D70" s="1252" t="s">
        <v>995</v>
      </c>
      <c r="E70" s="1248"/>
      <c r="G70" s="1252" t="s">
        <v>339</v>
      </c>
      <c r="H70" s="1250"/>
      <c r="I70" s="1053" t="s">
        <v>244</v>
      </c>
      <c r="J70" s="1248">
        <v>0</v>
      </c>
    </row>
    <row r="71" spans="1:10">
      <c r="A71" s="1249">
        <v>41852</v>
      </c>
      <c r="B71" s="1250">
        <v>10</v>
      </c>
      <c r="C71" s="1251" t="s">
        <v>246</v>
      </c>
      <c r="D71" s="1252" t="s">
        <v>1027</v>
      </c>
      <c r="E71" s="1248"/>
      <c r="G71" s="1252" t="s">
        <v>339</v>
      </c>
      <c r="H71" s="1250"/>
      <c r="I71" s="1053" t="s">
        <v>244</v>
      </c>
      <c r="J71" s="1248">
        <v>0</v>
      </c>
    </row>
    <row r="72" spans="1:10">
      <c r="A72" s="1249">
        <v>41852</v>
      </c>
      <c r="B72" s="1250">
        <v>5</v>
      </c>
      <c r="C72" s="1251" t="s">
        <v>246</v>
      </c>
      <c r="D72" s="1252" t="s">
        <v>1395</v>
      </c>
      <c r="E72" s="1248"/>
      <c r="G72" s="1252" t="s">
        <v>339</v>
      </c>
      <c r="H72" s="1250"/>
      <c r="I72" s="1053" t="s">
        <v>244</v>
      </c>
      <c r="J72" s="1248">
        <v>0</v>
      </c>
    </row>
    <row r="73" spans="1:10">
      <c r="A73" s="1249">
        <v>41852</v>
      </c>
      <c r="B73" s="1250">
        <v>20</v>
      </c>
      <c r="C73" s="1251" t="s">
        <v>246</v>
      </c>
      <c r="D73" s="1252" t="s">
        <v>787</v>
      </c>
      <c r="E73" s="1248"/>
      <c r="G73" s="1252" t="s">
        <v>339</v>
      </c>
      <c r="H73" s="1250"/>
      <c r="I73" s="1053" t="s">
        <v>244</v>
      </c>
      <c r="J73" s="1248">
        <v>0</v>
      </c>
    </row>
    <row r="74" spans="1:10">
      <c r="A74" s="1249">
        <v>41852</v>
      </c>
      <c r="B74" s="1250">
        <v>10</v>
      </c>
      <c r="C74" s="1251" t="s">
        <v>246</v>
      </c>
      <c r="D74" s="1252" t="s">
        <v>1040</v>
      </c>
      <c r="E74" s="1248"/>
      <c r="G74" s="1252" t="s">
        <v>339</v>
      </c>
      <c r="H74" s="1250"/>
      <c r="I74" s="1053" t="s">
        <v>244</v>
      </c>
      <c r="J74" s="1248">
        <v>0</v>
      </c>
    </row>
    <row r="75" spans="1:10">
      <c r="A75" s="1249">
        <v>41852</v>
      </c>
      <c r="B75" s="1250">
        <v>250</v>
      </c>
      <c r="C75" s="1251" t="s">
        <v>246</v>
      </c>
      <c r="D75" s="1252" t="s">
        <v>911</v>
      </c>
      <c r="E75" s="1248"/>
      <c r="G75" s="1252" t="s">
        <v>245</v>
      </c>
      <c r="H75" s="1250"/>
      <c r="I75" s="1053" t="s">
        <v>244</v>
      </c>
      <c r="J75" s="1248">
        <v>0</v>
      </c>
    </row>
    <row r="76" spans="1:10">
      <c r="A76" s="1249">
        <v>41852</v>
      </c>
      <c r="B76" s="1250">
        <v>66</v>
      </c>
      <c r="C76" s="1251" t="s">
        <v>246</v>
      </c>
      <c r="D76" s="1252" t="s">
        <v>1069</v>
      </c>
      <c r="E76" s="1248"/>
      <c r="G76" s="1252" t="s">
        <v>339</v>
      </c>
      <c r="H76" s="1250"/>
      <c r="I76" s="1053" t="s">
        <v>244</v>
      </c>
      <c r="J76" s="1248">
        <v>0</v>
      </c>
    </row>
    <row r="77" spans="1:10">
      <c r="A77" s="1249">
        <v>41852</v>
      </c>
      <c r="B77" s="1250">
        <v>4</v>
      </c>
      <c r="C77" s="1251" t="s">
        <v>246</v>
      </c>
      <c r="D77" s="1252" t="s">
        <v>1366</v>
      </c>
      <c r="E77" s="1248"/>
      <c r="G77" s="1252" t="s">
        <v>339</v>
      </c>
      <c r="H77" s="1250"/>
      <c r="I77" s="1053" t="s">
        <v>244</v>
      </c>
      <c r="J77" s="1248">
        <v>0</v>
      </c>
    </row>
    <row r="78" spans="1:10">
      <c r="A78" s="1249">
        <v>41852</v>
      </c>
      <c r="B78" s="1250">
        <v>5</v>
      </c>
      <c r="C78" s="1251" t="s">
        <v>246</v>
      </c>
      <c r="D78" s="1252" t="s">
        <v>1368</v>
      </c>
      <c r="E78" s="1248"/>
      <c r="G78" s="1252" t="s">
        <v>339</v>
      </c>
      <c r="H78" s="1250"/>
      <c r="I78" s="1053" t="s">
        <v>244</v>
      </c>
      <c r="J78" s="1248">
        <v>0</v>
      </c>
    </row>
    <row r="79" spans="1:10">
      <c r="A79" s="1249">
        <v>41852</v>
      </c>
      <c r="B79" s="1250">
        <v>30</v>
      </c>
      <c r="C79" s="1251" t="s">
        <v>246</v>
      </c>
      <c r="D79" s="1252" t="s">
        <v>1315</v>
      </c>
      <c r="E79" s="1248"/>
      <c r="G79" s="1252" t="s">
        <v>339</v>
      </c>
      <c r="H79" s="1250"/>
      <c r="I79" s="1053" t="s">
        <v>244</v>
      </c>
      <c r="J79" s="1248">
        <v>0</v>
      </c>
    </row>
    <row r="80" spans="1:10">
      <c r="A80" s="1249">
        <v>41852</v>
      </c>
      <c r="B80" s="1250">
        <v>75</v>
      </c>
      <c r="C80" s="1251" t="s">
        <v>246</v>
      </c>
      <c r="D80" s="1252" t="s">
        <v>1003</v>
      </c>
      <c r="E80" s="1248"/>
      <c r="G80" s="1252" t="s">
        <v>339</v>
      </c>
      <c r="H80" s="1250"/>
      <c r="I80" s="1053" t="s">
        <v>244</v>
      </c>
      <c r="J80" s="1248">
        <v>0</v>
      </c>
    </row>
    <row r="81" spans="1:10">
      <c r="A81" s="1249">
        <v>41852</v>
      </c>
      <c r="B81" s="1250">
        <v>50</v>
      </c>
      <c r="C81" s="1251" t="s">
        <v>246</v>
      </c>
      <c r="D81" s="1252" t="s">
        <v>252</v>
      </c>
      <c r="E81" s="1248"/>
      <c r="G81" s="1252" t="s">
        <v>339</v>
      </c>
      <c r="H81" s="1250"/>
      <c r="I81" s="1053" t="s">
        <v>244</v>
      </c>
      <c r="J81" s="1248">
        <v>0</v>
      </c>
    </row>
    <row r="82" spans="1:10">
      <c r="A82" s="1249">
        <v>41852</v>
      </c>
      <c r="B82" s="1250">
        <v>25</v>
      </c>
      <c r="C82" s="1251" t="s">
        <v>246</v>
      </c>
      <c r="D82" s="1252" t="s">
        <v>1421</v>
      </c>
      <c r="E82" s="1248"/>
      <c r="G82" s="1252" t="s">
        <v>339</v>
      </c>
      <c r="H82" s="1250"/>
      <c r="I82" s="1053" t="s">
        <v>244</v>
      </c>
      <c r="J82" s="1248">
        <v>0</v>
      </c>
    </row>
    <row r="83" spans="1:10">
      <c r="A83" s="1249">
        <v>41852</v>
      </c>
      <c r="B83" s="1250">
        <v>40</v>
      </c>
      <c r="C83" s="1251" t="s">
        <v>246</v>
      </c>
      <c r="D83" s="1252" t="s">
        <v>1483</v>
      </c>
      <c r="E83" s="1248"/>
      <c r="G83" s="1252" t="s">
        <v>339</v>
      </c>
      <c r="H83" s="1250"/>
      <c r="I83" s="1053" t="s">
        <v>244</v>
      </c>
      <c r="J83" s="1248">
        <v>0</v>
      </c>
    </row>
    <row r="84" spans="1:10">
      <c r="A84" s="1249">
        <v>41852</v>
      </c>
      <c r="B84" s="1250">
        <v>10</v>
      </c>
      <c r="C84" s="1251" t="s">
        <v>246</v>
      </c>
      <c r="D84" s="1252" t="s">
        <v>772</v>
      </c>
      <c r="E84" s="1248"/>
      <c r="G84" s="1252" t="s">
        <v>339</v>
      </c>
      <c r="H84" s="1250"/>
      <c r="I84" s="1053" t="s">
        <v>244</v>
      </c>
      <c r="J84" s="1248">
        <v>0</v>
      </c>
    </row>
    <row r="85" spans="1:10">
      <c r="A85" s="1249">
        <v>41852</v>
      </c>
      <c r="B85" s="1250">
        <v>210</v>
      </c>
      <c r="C85" s="1251" t="s">
        <v>246</v>
      </c>
      <c r="D85" s="1252" t="s">
        <v>346</v>
      </c>
      <c r="E85" s="1248"/>
      <c r="G85" s="1252" t="s">
        <v>339</v>
      </c>
      <c r="H85" s="1250"/>
      <c r="I85" s="1053" t="s">
        <v>244</v>
      </c>
      <c r="J85" s="1248">
        <v>0</v>
      </c>
    </row>
    <row r="86" spans="1:10">
      <c r="A86" s="1249">
        <v>41852</v>
      </c>
      <c r="B86" s="1250">
        <v>10</v>
      </c>
      <c r="C86" s="1251" t="s">
        <v>246</v>
      </c>
      <c r="D86" s="1252" t="s">
        <v>369</v>
      </c>
      <c r="E86" s="1248"/>
      <c r="G86" s="1252" t="s">
        <v>245</v>
      </c>
      <c r="H86" s="1250"/>
      <c r="I86" s="1053" t="s">
        <v>244</v>
      </c>
      <c r="J86" s="1248">
        <v>0</v>
      </c>
    </row>
    <row r="87" spans="1:10">
      <c r="A87" s="1249">
        <v>41852</v>
      </c>
      <c r="B87" s="1250">
        <v>25</v>
      </c>
      <c r="C87" s="1251" t="s">
        <v>246</v>
      </c>
      <c r="D87" s="1252" t="s">
        <v>1070</v>
      </c>
      <c r="E87" s="1248"/>
      <c r="G87" s="1252" t="s">
        <v>339</v>
      </c>
      <c r="H87" s="1250"/>
      <c r="I87" s="1053" t="s">
        <v>244</v>
      </c>
      <c r="J87" s="1248">
        <v>0</v>
      </c>
    </row>
    <row r="88" spans="1:10">
      <c r="A88" s="1249">
        <v>41852</v>
      </c>
      <c r="B88" s="1250">
        <v>50</v>
      </c>
      <c r="C88" s="1251" t="s">
        <v>246</v>
      </c>
      <c r="D88" s="1252" t="s">
        <v>997</v>
      </c>
      <c r="E88" s="1248"/>
      <c r="G88" s="1252" t="s">
        <v>339</v>
      </c>
      <c r="H88" s="1250"/>
      <c r="I88" s="1053" t="s">
        <v>244</v>
      </c>
      <c r="J88" s="1248">
        <v>0</v>
      </c>
    </row>
    <row r="89" spans="1:10">
      <c r="A89" s="1249">
        <v>41852</v>
      </c>
      <c r="B89" s="1250">
        <v>180</v>
      </c>
      <c r="C89" s="1251" t="s">
        <v>246</v>
      </c>
      <c r="D89" s="1252" t="s">
        <v>783</v>
      </c>
      <c r="E89" s="1248"/>
      <c r="G89" s="1252" t="s">
        <v>339</v>
      </c>
      <c r="H89" s="1250"/>
      <c r="I89" s="1053" t="s">
        <v>244</v>
      </c>
      <c r="J89" s="1248">
        <v>0</v>
      </c>
    </row>
    <row r="90" spans="1:10">
      <c r="A90" s="1249">
        <v>41852</v>
      </c>
      <c r="B90" s="1250">
        <v>10</v>
      </c>
      <c r="C90" s="1251" t="s">
        <v>246</v>
      </c>
      <c r="D90" s="1252" t="s">
        <v>371</v>
      </c>
      <c r="E90" s="1248"/>
      <c r="G90" s="1252" t="s">
        <v>339</v>
      </c>
      <c r="H90" s="1250"/>
      <c r="I90" s="1053" t="s">
        <v>244</v>
      </c>
      <c r="J90" s="1248">
        <v>0</v>
      </c>
    </row>
    <row r="91" spans="1:10">
      <c r="A91" s="1249">
        <v>41852</v>
      </c>
      <c r="B91" s="1250">
        <v>50</v>
      </c>
      <c r="C91" s="1251" t="s">
        <v>246</v>
      </c>
      <c r="D91" s="1252" t="s">
        <v>998</v>
      </c>
      <c r="E91" s="1248"/>
      <c r="G91" s="1252" t="s">
        <v>339</v>
      </c>
      <c r="H91" s="1250"/>
      <c r="I91" s="1053" t="s">
        <v>244</v>
      </c>
      <c r="J91" s="1248">
        <v>0</v>
      </c>
    </row>
    <row r="92" spans="1:10">
      <c r="A92" s="1249">
        <v>41852</v>
      </c>
      <c r="B92" s="1250">
        <v>30</v>
      </c>
      <c r="C92" s="1251" t="s">
        <v>246</v>
      </c>
      <c r="D92" s="1252" t="s">
        <v>751</v>
      </c>
      <c r="E92" s="1248"/>
      <c r="G92" s="1252" t="s">
        <v>339</v>
      </c>
      <c r="H92" s="1250"/>
      <c r="I92" s="1053" t="s">
        <v>244</v>
      </c>
      <c r="J92" s="1248">
        <v>0</v>
      </c>
    </row>
    <row r="93" spans="1:10">
      <c r="A93" s="1249">
        <v>41852</v>
      </c>
      <c r="B93" s="1250">
        <v>5</v>
      </c>
      <c r="C93" s="1251" t="s">
        <v>246</v>
      </c>
      <c r="D93" s="1252" t="s">
        <v>1292</v>
      </c>
      <c r="E93" s="1248"/>
      <c r="G93" s="1252" t="s">
        <v>245</v>
      </c>
      <c r="H93" s="1250"/>
      <c r="I93" s="1053" t="s">
        <v>244</v>
      </c>
      <c r="J93" s="1248">
        <v>0</v>
      </c>
    </row>
    <row r="94" spans="1:10">
      <c r="A94" s="1249">
        <v>41852</v>
      </c>
      <c r="B94" s="1250">
        <v>20</v>
      </c>
      <c r="C94" s="1251" t="s">
        <v>246</v>
      </c>
      <c r="D94" s="1252" t="s">
        <v>1028</v>
      </c>
      <c r="E94" s="1248"/>
      <c r="G94" s="1252" t="s">
        <v>339</v>
      </c>
      <c r="H94" s="1250"/>
      <c r="I94" s="1053" t="s">
        <v>244</v>
      </c>
      <c r="J94" s="1248">
        <v>0</v>
      </c>
    </row>
    <row r="95" spans="1:10">
      <c r="A95" s="1249">
        <v>41852</v>
      </c>
      <c r="B95" s="1250">
        <v>20</v>
      </c>
      <c r="C95" s="1251" t="s">
        <v>246</v>
      </c>
      <c r="D95" s="1252" t="s">
        <v>951</v>
      </c>
      <c r="E95" s="1248"/>
      <c r="G95" s="1252" t="s">
        <v>339</v>
      </c>
      <c r="H95" s="1250"/>
      <c r="I95" s="1053" t="s">
        <v>244</v>
      </c>
      <c r="J95" s="1248">
        <v>0</v>
      </c>
    </row>
    <row r="96" spans="1:10">
      <c r="A96" s="1249">
        <v>41852</v>
      </c>
      <c r="B96" s="1250">
        <v>20</v>
      </c>
      <c r="C96" s="1251" t="s">
        <v>246</v>
      </c>
      <c r="D96" s="1252" t="s">
        <v>1393</v>
      </c>
      <c r="E96" s="1248"/>
      <c r="G96" s="1252" t="s">
        <v>339</v>
      </c>
      <c r="H96" s="1250"/>
      <c r="I96" s="1053" t="s">
        <v>244</v>
      </c>
      <c r="J96" s="1248">
        <v>0</v>
      </c>
    </row>
    <row r="97" spans="1:10">
      <c r="A97" s="1249">
        <v>41852</v>
      </c>
      <c r="B97" s="1250">
        <v>5</v>
      </c>
      <c r="C97" s="1251" t="s">
        <v>246</v>
      </c>
      <c r="D97" s="1252" t="s">
        <v>755</v>
      </c>
      <c r="E97" s="1248"/>
      <c r="G97" s="1252" t="s">
        <v>339</v>
      </c>
      <c r="H97" s="1250"/>
      <c r="I97" s="1053" t="s">
        <v>244</v>
      </c>
      <c r="J97" s="1248">
        <v>0</v>
      </c>
    </row>
    <row r="98" spans="1:10">
      <c r="A98" s="1249">
        <v>41852</v>
      </c>
      <c r="B98" s="1250">
        <v>15</v>
      </c>
      <c r="C98" s="1251" t="s">
        <v>246</v>
      </c>
      <c r="D98" s="1252" t="s">
        <v>753</v>
      </c>
      <c r="E98" s="1248"/>
      <c r="G98" s="1252" t="s">
        <v>339</v>
      </c>
      <c r="H98" s="1250"/>
      <c r="I98" s="1053" t="s">
        <v>244</v>
      </c>
      <c r="J98" s="1248">
        <v>0</v>
      </c>
    </row>
    <row r="99" spans="1:10">
      <c r="A99" s="1249">
        <v>41852</v>
      </c>
      <c r="B99" s="1250">
        <v>15</v>
      </c>
      <c r="C99" s="1251" t="s">
        <v>246</v>
      </c>
      <c r="D99" s="1252" t="s">
        <v>248</v>
      </c>
      <c r="E99" s="1248"/>
      <c r="G99" s="1252" t="s">
        <v>245</v>
      </c>
      <c r="H99" s="1250"/>
      <c r="I99" s="1053" t="s">
        <v>244</v>
      </c>
      <c r="J99" s="1248">
        <v>0</v>
      </c>
    </row>
    <row r="100" spans="1:10">
      <c r="A100" s="1249">
        <v>41852</v>
      </c>
      <c r="B100" s="1250">
        <v>140</v>
      </c>
      <c r="C100" s="1251" t="s">
        <v>246</v>
      </c>
      <c r="D100" s="1252" t="s">
        <v>1063</v>
      </c>
      <c r="E100" s="1248"/>
      <c r="G100" s="1252" t="s">
        <v>245</v>
      </c>
      <c r="H100" s="1250"/>
      <c r="I100" s="1053" t="s">
        <v>244</v>
      </c>
      <c r="J100" s="1248">
        <v>0</v>
      </c>
    </row>
    <row r="101" spans="1:10">
      <c r="A101" s="1249">
        <v>41852</v>
      </c>
      <c r="B101" s="1250">
        <v>50</v>
      </c>
      <c r="C101" s="1251" t="s">
        <v>246</v>
      </c>
      <c r="D101" s="1252" t="s">
        <v>1535</v>
      </c>
      <c r="E101" s="1248"/>
      <c r="G101" s="1252" t="s">
        <v>339</v>
      </c>
      <c r="H101" s="1250"/>
      <c r="I101" s="1053" t="s">
        <v>244</v>
      </c>
      <c r="J101" s="1248">
        <v>0</v>
      </c>
    </row>
    <row r="102" spans="1:10">
      <c r="A102" s="1249">
        <v>41852</v>
      </c>
      <c r="B102" s="1250">
        <v>7</v>
      </c>
      <c r="C102" s="1251" t="s">
        <v>246</v>
      </c>
      <c r="D102" s="1252" t="s">
        <v>1196</v>
      </c>
      <c r="E102" s="1248"/>
      <c r="G102" s="1252" t="s">
        <v>339</v>
      </c>
      <c r="H102" s="1250"/>
      <c r="I102" s="1053" t="s">
        <v>244</v>
      </c>
      <c r="J102" s="1248">
        <v>0</v>
      </c>
    </row>
    <row r="103" spans="1:10">
      <c r="A103" s="1249">
        <v>41852</v>
      </c>
      <c r="B103" s="1250">
        <v>10</v>
      </c>
      <c r="C103" s="1251" t="s">
        <v>246</v>
      </c>
      <c r="D103" s="1252" t="s">
        <v>1005</v>
      </c>
      <c r="E103" s="1248"/>
      <c r="G103" s="1252" t="s">
        <v>339</v>
      </c>
      <c r="H103" s="1250"/>
      <c r="I103" s="1053" t="s">
        <v>244</v>
      </c>
      <c r="J103" s="1248">
        <v>0</v>
      </c>
    </row>
    <row r="104" spans="1:10">
      <c r="A104" s="1249">
        <v>41852</v>
      </c>
      <c r="B104" s="1250">
        <v>30</v>
      </c>
      <c r="C104" s="1251" t="s">
        <v>246</v>
      </c>
      <c r="D104" s="1252" t="s">
        <v>1316</v>
      </c>
      <c r="E104" s="1248"/>
      <c r="G104" s="1252" t="s">
        <v>339</v>
      </c>
      <c r="H104" s="1250"/>
      <c r="I104" s="1053" t="s">
        <v>244</v>
      </c>
      <c r="J104" s="1248">
        <v>0</v>
      </c>
    </row>
    <row r="105" spans="1:10">
      <c r="A105" s="1249">
        <v>41852</v>
      </c>
      <c r="B105" s="1250">
        <v>50</v>
      </c>
      <c r="C105" s="1251" t="s">
        <v>246</v>
      </c>
      <c r="D105" s="1252" t="s">
        <v>1482</v>
      </c>
      <c r="E105" s="1248"/>
      <c r="G105" s="1252" t="s">
        <v>339</v>
      </c>
      <c r="H105" s="1250"/>
      <c r="I105" s="1053" t="s">
        <v>244</v>
      </c>
      <c r="J105" s="1248">
        <v>0</v>
      </c>
    </row>
    <row r="106" spans="1:10">
      <c r="A106" s="1249">
        <v>41852</v>
      </c>
      <c r="B106" s="1250">
        <v>50</v>
      </c>
      <c r="C106" s="1251" t="s">
        <v>246</v>
      </c>
      <c r="D106" s="1252" t="s">
        <v>754</v>
      </c>
      <c r="E106" s="1248"/>
      <c r="G106" s="1252" t="s">
        <v>339</v>
      </c>
      <c r="H106" s="1250"/>
      <c r="I106" s="1053" t="s">
        <v>244</v>
      </c>
      <c r="J106" s="1248">
        <v>0</v>
      </c>
    </row>
    <row r="107" spans="1:10">
      <c r="A107" s="1249">
        <v>41852</v>
      </c>
      <c r="B107" s="1250">
        <v>261</v>
      </c>
      <c r="C107" s="1251" t="s">
        <v>246</v>
      </c>
      <c r="D107" s="1252" t="s">
        <v>344</v>
      </c>
      <c r="E107" s="1248"/>
      <c r="G107" s="1252" t="s">
        <v>339</v>
      </c>
      <c r="H107" s="1250"/>
      <c r="I107" s="1053" t="s">
        <v>244</v>
      </c>
      <c r="J107" s="1248">
        <v>0</v>
      </c>
    </row>
    <row r="108" spans="1:10">
      <c r="A108" s="1249">
        <v>41852</v>
      </c>
      <c r="B108" s="1250">
        <v>10</v>
      </c>
      <c r="C108" s="1251" t="s">
        <v>246</v>
      </c>
      <c r="D108" s="1252" t="s">
        <v>1274</v>
      </c>
      <c r="E108" s="1248"/>
      <c r="G108" s="1252" t="s">
        <v>245</v>
      </c>
      <c r="H108" s="1250"/>
      <c r="I108" s="1053" t="s">
        <v>244</v>
      </c>
      <c r="J108" s="1248">
        <v>0</v>
      </c>
    </row>
    <row r="109" spans="1:10">
      <c r="A109" s="1249">
        <v>41852</v>
      </c>
      <c r="B109" s="1250">
        <v>10</v>
      </c>
      <c r="C109" s="1251" t="s">
        <v>246</v>
      </c>
      <c r="D109" s="1252" t="s">
        <v>388</v>
      </c>
      <c r="E109" s="1248"/>
      <c r="G109" s="1252" t="s">
        <v>339</v>
      </c>
      <c r="H109" s="1250"/>
      <c r="I109" s="1053" t="s">
        <v>244</v>
      </c>
      <c r="J109" s="1248">
        <v>0</v>
      </c>
    </row>
    <row r="110" spans="1:10">
      <c r="A110" s="1249">
        <v>41852</v>
      </c>
      <c r="B110" s="1250">
        <v>25</v>
      </c>
      <c r="C110" s="1251" t="s">
        <v>246</v>
      </c>
      <c r="D110" s="1252" t="s">
        <v>1516</v>
      </c>
      <c r="E110" s="1248"/>
      <c r="G110" s="1252" t="s">
        <v>339</v>
      </c>
      <c r="H110" s="1250"/>
      <c r="I110" s="1053" t="s">
        <v>244</v>
      </c>
      <c r="J110" s="1248">
        <v>0</v>
      </c>
    </row>
    <row r="111" spans="1:10">
      <c r="A111" s="1249">
        <v>41852</v>
      </c>
      <c r="B111" s="1250">
        <v>41.67</v>
      </c>
      <c r="C111" s="1251" t="s">
        <v>246</v>
      </c>
      <c r="D111" s="1252" t="s">
        <v>1291</v>
      </c>
      <c r="E111" s="1248"/>
      <c r="G111" s="1252" t="s">
        <v>339</v>
      </c>
      <c r="H111" s="1250"/>
      <c r="I111" s="1053" t="s">
        <v>244</v>
      </c>
      <c r="J111" s="1248">
        <v>0</v>
      </c>
    </row>
    <row r="112" spans="1:10">
      <c r="A112" s="1249">
        <v>41852</v>
      </c>
      <c r="B112" s="1250">
        <v>30</v>
      </c>
      <c r="C112" s="1251" t="s">
        <v>246</v>
      </c>
      <c r="D112" s="1252" t="s">
        <v>424</v>
      </c>
      <c r="E112" s="1248"/>
      <c r="G112" s="1252" t="s">
        <v>339</v>
      </c>
      <c r="H112" s="1250"/>
      <c r="I112" s="1053" t="s">
        <v>244</v>
      </c>
      <c r="J112" s="1248">
        <v>0</v>
      </c>
    </row>
    <row r="113" spans="1:10">
      <c r="A113" s="1249">
        <v>41852</v>
      </c>
      <c r="B113" s="1250">
        <v>10</v>
      </c>
      <c r="C113" s="1251" t="s">
        <v>246</v>
      </c>
      <c r="D113" s="1252" t="s">
        <v>1422</v>
      </c>
      <c r="E113" s="1248"/>
      <c r="G113" s="1252" t="s">
        <v>339</v>
      </c>
      <c r="H113" s="1250"/>
      <c r="I113" s="1053" t="s">
        <v>244</v>
      </c>
      <c r="J113" s="1248">
        <v>0</v>
      </c>
    </row>
    <row r="114" spans="1:10">
      <c r="A114" s="1249">
        <v>41852</v>
      </c>
      <c r="B114" s="1250">
        <v>50</v>
      </c>
      <c r="C114" s="1251" t="s">
        <v>246</v>
      </c>
      <c r="D114" s="1252" t="s">
        <v>1367</v>
      </c>
      <c r="E114" s="1248"/>
      <c r="G114" s="1252" t="s">
        <v>339</v>
      </c>
      <c r="H114" s="1250"/>
      <c r="I114" s="1053" t="s">
        <v>244</v>
      </c>
      <c r="J114" s="1248">
        <v>0</v>
      </c>
    </row>
    <row r="115" spans="1:10">
      <c r="A115" s="1249">
        <v>41852</v>
      </c>
      <c r="B115" s="1250">
        <v>40</v>
      </c>
      <c r="C115" s="1251" t="s">
        <v>246</v>
      </c>
      <c r="D115" s="1252" t="s">
        <v>1394</v>
      </c>
      <c r="E115" s="1248"/>
      <c r="G115" s="1252" t="s">
        <v>339</v>
      </c>
      <c r="H115" s="1250"/>
      <c r="I115" s="1053" t="s">
        <v>244</v>
      </c>
      <c r="J115" s="1248">
        <v>0</v>
      </c>
    </row>
    <row r="116" spans="1:10">
      <c r="A116" s="1249">
        <v>41852</v>
      </c>
      <c r="B116" s="1250">
        <v>100</v>
      </c>
      <c r="C116" s="1251" t="s">
        <v>246</v>
      </c>
      <c r="D116" s="1252" t="s">
        <v>1534</v>
      </c>
      <c r="E116" s="1248"/>
      <c r="G116" s="1252">
        <v>0</v>
      </c>
      <c r="H116" s="1250"/>
      <c r="I116" s="1053" t="s">
        <v>244</v>
      </c>
      <c r="J116" s="1248">
        <v>0</v>
      </c>
    </row>
    <row r="117" spans="1:10">
      <c r="A117" s="1249">
        <v>41855</v>
      </c>
      <c r="B117" s="1250">
        <v>30</v>
      </c>
      <c r="C117" s="1251" t="s">
        <v>246</v>
      </c>
      <c r="D117" s="1252" t="s">
        <v>1276</v>
      </c>
      <c r="E117" s="1248"/>
      <c r="G117" s="1252" t="s">
        <v>339</v>
      </c>
      <c r="H117" s="1250"/>
      <c r="I117" s="1053" t="s">
        <v>244</v>
      </c>
      <c r="J117" s="1248">
        <v>0</v>
      </c>
    </row>
    <row r="118" spans="1:10">
      <c r="A118" s="1249">
        <v>41855</v>
      </c>
      <c r="B118" s="1250">
        <v>20</v>
      </c>
      <c r="C118" s="1251" t="s">
        <v>246</v>
      </c>
      <c r="D118" s="1252" t="s">
        <v>999</v>
      </c>
      <c r="E118" s="1248"/>
      <c r="G118" s="1252" t="s">
        <v>339</v>
      </c>
      <c r="H118" s="1250"/>
      <c r="I118" s="1053" t="s">
        <v>244</v>
      </c>
      <c r="J118" s="1248">
        <v>0</v>
      </c>
    </row>
    <row r="119" spans="1:10">
      <c r="A119" s="1249">
        <v>41855</v>
      </c>
      <c r="B119" s="1250">
        <v>300</v>
      </c>
      <c r="C119" s="1251" t="s">
        <v>246</v>
      </c>
      <c r="D119" s="1252" t="s">
        <v>778</v>
      </c>
      <c r="E119" s="1248"/>
      <c r="G119" s="1252" t="s">
        <v>339</v>
      </c>
      <c r="H119" s="1250"/>
      <c r="I119" s="1053" t="s">
        <v>244</v>
      </c>
      <c r="J119" s="1248">
        <v>0</v>
      </c>
    </row>
    <row r="120" spans="1:10">
      <c r="A120" s="1249">
        <v>41855</v>
      </c>
      <c r="B120" s="1250">
        <v>5</v>
      </c>
      <c r="C120" s="1251" t="s">
        <v>246</v>
      </c>
      <c r="D120" s="1252" t="s">
        <v>1187</v>
      </c>
      <c r="E120" s="1248"/>
      <c r="G120" s="1252" t="s">
        <v>339</v>
      </c>
      <c r="H120" s="1250"/>
      <c r="I120" s="1053" t="s">
        <v>244</v>
      </c>
      <c r="J120" s="1248">
        <v>0</v>
      </c>
    </row>
    <row r="121" spans="1:10">
      <c r="A121" s="1249">
        <v>41855</v>
      </c>
      <c r="B121" s="1250">
        <v>20</v>
      </c>
      <c r="C121" s="1251" t="s">
        <v>246</v>
      </c>
      <c r="D121" s="1252" t="s">
        <v>254</v>
      </c>
      <c r="E121" s="1248"/>
      <c r="G121" s="1252" t="s">
        <v>339</v>
      </c>
      <c r="H121" s="1250"/>
      <c r="I121" s="1053" t="s">
        <v>244</v>
      </c>
      <c r="J121" s="1248">
        <v>0</v>
      </c>
    </row>
    <row r="122" spans="1:10">
      <c r="A122" s="1249">
        <v>41855</v>
      </c>
      <c r="B122" s="1250">
        <v>75</v>
      </c>
      <c r="C122" s="1251" t="s">
        <v>246</v>
      </c>
      <c r="D122" s="1252" t="s">
        <v>308</v>
      </c>
      <c r="E122" s="1248"/>
      <c r="G122" s="1252" t="s">
        <v>339</v>
      </c>
      <c r="H122" s="1250"/>
      <c r="I122" s="1053" t="s">
        <v>244</v>
      </c>
      <c r="J122" s="1248">
        <v>0</v>
      </c>
    </row>
    <row r="123" spans="1:10">
      <c r="A123" s="1249">
        <v>41855</v>
      </c>
      <c r="B123" s="1250">
        <v>5</v>
      </c>
      <c r="C123" s="1251" t="s">
        <v>246</v>
      </c>
      <c r="D123" s="1252" t="s">
        <v>1296</v>
      </c>
      <c r="E123" s="1248"/>
      <c r="G123" s="1252" t="s">
        <v>339</v>
      </c>
      <c r="H123" s="1250"/>
      <c r="I123" s="1053" t="s">
        <v>244</v>
      </c>
      <c r="J123" s="1248">
        <v>0</v>
      </c>
    </row>
    <row r="124" spans="1:10">
      <c r="A124" s="1249">
        <v>41855</v>
      </c>
      <c r="B124" s="1250">
        <v>10</v>
      </c>
      <c r="C124" s="1251" t="s">
        <v>246</v>
      </c>
      <c r="D124" s="1252" t="s">
        <v>1318</v>
      </c>
      <c r="E124" s="1248"/>
      <c r="G124" s="1252" t="s">
        <v>245</v>
      </c>
      <c r="H124" s="1250"/>
      <c r="I124" s="1053" t="s">
        <v>244</v>
      </c>
      <c r="J124" s="1248">
        <v>0</v>
      </c>
    </row>
    <row r="125" spans="1:10">
      <c r="A125" s="1249">
        <v>41855</v>
      </c>
      <c r="B125" s="1250">
        <v>10</v>
      </c>
      <c r="C125" s="1251" t="s">
        <v>246</v>
      </c>
      <c r="D125" s="1252" t="s">
        <v>1369</v>
      </c>
      <c r="E125" s="1248"/>
      <c r="G125" s="1252" t="s">
        <v>339</v>
      </c>
      <c r="H125" s="1250"/>
      <c r="I125" s="1053" t="s">
        <v>244</v>
      </c>
      <c r="J125" s="1248">
        <v>0</v>
      </c>
    </row>
    <row r="126" spans="1:10">
      <c r="A126" s="1249">
        <v>41855</v>
      </c>
      <c r="B126" s="1250">
        <v>50</v>
      </c>
      <c r="C126" s="1251" t="s">
        <v>246</v>
      </c>
      <c r="D126" s="1252" t="s">
        <v>1455</v>
      </c>
      <c r="E126" s="1248"/>
      <c r="G126" s="1252" t="s">
        <v>339</v>
      </c>
      <c r="H126" s="1250"/>
      <c r="I126" s="1053" t="s">
        <v>244</v>
      </c>
      <c r="J126" s="1248">
        <v>0</v>
      </c>
    </row>
    <row r="127" spans="1:10">
      <c r="A127" s="1249">
        <v>41855</v>
      </c>
      <c r="B127" s="1250">
        <v>20</v>
      </c>
      <c r="C127" s="1251" t="s">
        <v>246</v>
      </c>
      <c r="D127" s="1252" t="s">
        <v>389</v>
      </c>
      <c r="E127" s="1248"/>
      <c r="G127" s="1252" t="s">
        <v>245</v>
      </c>
      <c r="H127" s="1250"/>
      <c r="I127" s="1053" t="s">
        <v>244</v>
      </c>
      <c r="J127" s="1248">
        <v>0</v>
      </c>
    </row>
    <row r="128" spans="1:10">
      <c r="A128" s="1249">
        <v>41855</v>
      </c>
      <c r="B128" s="1250">
        <v>10</v>
      </c>
      <c r="C128" s="1251" t="s">
        <v>246</v>
      </c>
      <c r="D128" s="1252" t="s">
        <v>1294</v>
      </c>
      <c r="E128" s="1248"/>
      <c r="G128" s="1252" t="s">
        <v>245</v>
      </c>
      <c r="H128" s="1250"/>
      <c r="I128" s="1053" t="s">
        <v>244</v>
      </c>
      <c r="J128" s="1248">
        <v>0</v>
      </c>
    </row>
    <row r="129" spans="1:10">
      <c r="A129" s="1249">
        <v>41855</v>
      </c>
      <c r="B129" s="1250">
        <v>125</v>
      </c>
      <c r="C129" s="1251" t="s">
        <v>246</v>
      </c>
      <c r="D129" s="1252" t="s">
        <v>1429</v>
      </c>
      <c r="E129" s="1248"/>
      <c r="G129" s="1252" t="s">
        <v>339</v>
      </c>
      <c r="H129" s="1250"/>
      <c r="I129" s="1053" t="s">
        <v>244</v>
      </c>
      <c r="J129" s="1248">
        <v>0</v>
      </c>
    </row>
    <row r="130" spans="1:10">
      <c r="A130" s="1249">
        <v>41855</v>
      </c>
      <c r="B130" s="1250">
        <v>10</v>
      </c>
      <c r="C130" s="1251" t="s">
        <v>246</v>
      </c>
      <c r="D130" s="1252" t="s">
        <v>317</v>
      </c>
      <c r="E130" s="1248"/>
      <c r="G130" s="1252" t="s">
        <v>339</v>
      </c>
      <c r="H130" s="1250"/>
      <c r="I130" s="1053" t="s">
        <v>244</v>
      </c>
      <c r="J130" s="1248">
        <v>0</v>
      </c>
    </row>
    <row r="131" spans="1:10">
      <c r="A131" s="1249">
        <v>41855</v>
      </c>
      <c r="B131" s="1250">
        <v>20</v>
      </c>
      <c r="C131" s="1251" t="s">
        <v>246</v>
      </c>
      <c r="D131" s="1252" t="s">
        <v>1221</v>
      </c>
      <c r="E131" s="1248"/>
      <c r="G131" s="1252" t="s">
        <v>339</v>
      </c>
      <c r="H131" s="1250"/>
      <c r="I131" s="1053" t="s">
        <v>244</v>
      </c>
      <c r="J131" s="1248">
        <v>0</v>
      </c>
    </row>
    <row r="132" spans="1:10">
      <c r="A132" s="1249">
        <v>41855</v>
      </c>
      <c r="B132" s="1250">
        <v>50</v>
      </c>
      <c r="C132" s="1251" t="s">
        <v>246</v>
      </c>
      <c r="D132" s="1252" t="s">
        <v>1537</v>
      </c>
      <c r="E132" s="1248"/>
      <c r="G132" s="1252" t="s">
        <v>339</v>
      </c>
      <c r="H132" s="1250"/>
      <c r="I132" s="1053" t="s">
        <v>244</v>
      </c>
      <c r="J132" s="1248">
        <v>0</v>
      </c>
    </row>
    <row r="133" spans="1:10">
      <c r="A133" s="1249">
        <v>41855</v>
      </c>
      <c r="B133" s="1250">
        <v>3</v>
      </c>
      <c r="C133" s="1251" t="s">
        <v>246</v>
      </c>
      <c r="D133" s="1252" t="s">
        <v>426</v>
      </c>
      <c r="E133" s="1248"/>
      <c r="G133" s="1252" t="s">
        <v>245</v>
      </c>
      <c r="H133" s="1250"/>
      <c r="I133" s="1053" t="s">
        <v>244</v>
      </c>
      <c r="J133" s="1248">
        <v>0</v>
      </c>
    </row>
    <row r="134" spans="1:10">
      <c r="A134" s="1249">
        <v>41855</v>
      </c>
      <c r="B134" s="1250">
        <v>50</v>
      </c>
      <c r="C134" s="1251" t="s">
        <v>246</v>
      </c>
      <c r="D134" s="1252" t="s">
        <v>1105</v>
      </c>
      <c r="E134" s="1248"/>
      <c r="G134" s="1252" t="s">
        <v>339</v>
      </c>
      <c r="H134" s="1250"/>
      <c r="I134" s="1053" t="s">
        <v>244</v>
      </c>
      <c r="J134" s="1248">
        <v>0</v>
      </c>
    </row>
    <row r="135" spans="1:10">
      <c r="A135" s="1249">
        <v>41855</v>
      </c>
      <c r="B135" s="1250">
        <v>20</v>
      </c>
      <c r="C135" s="1251" t="s">
        <v>246</v>
      </c>
      <c r="D135" s="1252" t="s">
        <v>387</v>
      </c>
      <c r="E135" s="1248"/>
      <c r="G135" s="1252" t="s">
        <v>245</v>
      </c>
      <c r="H135" s="1250"/>
      <c r="I135" s="1053" t="s">
        <v>244</v>
      </c>
      <c r="J135" s="1248">
        <v>0</v>
      </c>
    </row>
    <row r="136" spans="1:10">
      <c r="A136" s="1249">
        <v>41855</v>
      </c>
      <c r="B136" s="1250">
        <v>1405.14</v>
      </c>
      <c r="C136" s="1251" t="s">
        <v>246</v>
      </c>
      <c r="D136" s="1252" t="s">
        <v>1564</v>
      </c>
      <c r="E136" s="1248"/>
      <c r="G136" s="1252">
        <v>0</v>
      </c>
      <c r="H136" s="1250"/>
      <c r="I136" s="1053" t="s">
        <v>244</v>
      </c>
      <c r="J136" s="1248">
        <v>0</v>
      </c>
    </row>
    <row r="137" spans="1:10">
      <c r="A137" s="1249">
        <v>41856</v>
      </c>
      <c r="B137" s="1250">
        <v>6</v>
      </c>
      <c r="C137" s="1251" t="s">
        <v>246</v>
      </c>
      <c r="D137" s="1252" t="s">
        <v>310</v>
      </c>
      <c r="E137" s="1248"/>
      <c r="G137" s="1252" t="s">
        <v>339</v>
      </c>
      <c r="H137" s="1250"/>
      <c r="I137" s="1053" t="s">
        <v>244</v>
      </c>
      <c r="J137" s="1248">
        <v>0</v>
      </c>
    </row>
    <row r="138" spans="1:10">
      <c r="A138" s="1249">
        <v>41856</v>
      </c>
      <c r="B138" s="1250">
        <v>100</v>
      </c>
      <c r="C138" s="1251" t="s">
        <v>246</v>
      </c>
      <c r="D138" s="1252" t="s">
        <v>1000</v>
      </c>
      <c r="E138" s="1248"/>
      <c r="G138" s="1252" t="s">
        <v>245</v>
      </c>
      <c r="H138" s="1250"/>
      <c r="I138" s="1053" t="s">
        <v>244</v>
      </c>
      <c r="J138" s="1248">
        <v>0</v>
      </c>
    </row>
    <row r="139" spans="1:10">
      <c r="A139" s="1249">
        <v>41856</v>
      </c>
      <c r="B139" s="1250">
        <v>5</v>
      </c>
      <c r="C139" s="1251" t="s">
        <v>246</v>
      </c>
      <c r="D139" s="1252" t="s">
        <v>318</v>
      </c>
      <c r="E139" s="1248"/>
      <c r="G139" s="1252" t="s">
        <v>339</v>
      </c>
      <c r="H139" s="1250"/>
      <c r="I139" s="1053" t="s">
        <v>244</v>
      </c>
      <c r="J139" s="1248">
        <v>0</v>
      </c>
    </row>
    <row r="140" spans="1:10">
      <c r="A140" s="1249">
        <v>41856</v>
      </c>
      <c r="B140" s="1250">
        <v>15</v>
      </c>
      <c r="C140" s="1251" t="s">
        <v>246</v>
      </c>
      <c r="D140" s="1252" t="s">
        <v>306</v>
      </c>
      <c r="E140" s="1248"/>
      <c r="G140" s="1252" t="s">
        <v>339</v>
      </c>
      <c r="H140" s="1250"/>
      <c r="I140" s="1053" t="s">
        <v>244</v>
      </c>
      <c r="J140" s="1248">
        <v>0</v>
      </c>
    </row>
    <row r="141" spans="1:10">
      <c r="A141" s="1249">
        <v>41857</v>
      </c>
      <c r="B141" s="1250">
        <v>10</v>
      </c>
      <c r="C141" s="1251" t="s">
        <v>1087</v>
      </c>
      <c r="D141" s="1252" t="s">
        <v>1362</v>
      </c>
      <c r="E141" s="1248"/>
      <c r="G141" s="1252">
        <v>0</v>
      </c>
      <c r="H141" s="1250"/>
      <c r="I141" s="1053" t="s">
        <v>244</v>
      </c>
      <c r="J141" s="1248">
        <v>0</v>
      </c>
    </row>
    <row r="142" spans="1:10">
      <c r="A142" s="1249">
        <v>41857</v>
      </c>
      <c r="B142" s="1250">
        <v>50</v>
      </c>
      <c r="C142" s="1251" t="s">
        <v>1087</v>
      </c>
      <c r="D142" s="1252" t="s">
        <v>1089</v>
      </c>
      <c r="E142" s="1248"/>
      <c r="G142" s="1252">
        <v>0</v>
      </c>
      <c r="H142" s="1250"/>
      <c r="I142" s="1053" t="s">
        <v>244</v>
      </c>
      <c r="J142" s="1248">
        <v>0</v>
      </c>
    </row>
    <row r="143" spans="1:10">
      <c r="A143" s="1249">
        <v>41857</v>
      </c>
      <c r="B143" s="1250">
        <v>15</v>
      </c>
      <c r="C143" s="1251" t="s">
        <v>1087</v>
      </c>
      <c r="D143" s="1252" t="s">
        <v>1088</v>
      </c>
      <c r="E143" s="1248"/>
      <c r="G143" s="1252">
        <v>0</v>
      </c>
      <c r="H143" s="1250"/>
      <c r="I143" s="1053" t="s">
        <v>244</v>
      </c>
      <c r="J143" s="1248">
        <v>0</v>
      </c>
    </row>
    <row r="144" spans="1:10">
      <c r="A144" s="1249">
        <v>41857</v>
      </c>
      <c r="B144" s="1250">
        <v>10</v>
      </c>
      <c r="C144" s="1251" t="s">
        <v>246</v>
      </c>
      <c r="D144" s="1252" t="s">
        <v>276</v>
      </c>
      <c r="E144" s="1248"/>
      <c r="G144" s="1252">
        <v>0</v>
      </c>
      <c r="H144" s="1250"/>
      <c r="I144" s="1053" t="s">
        <v>244</v>
      </c>
      <c r="J144" s="1248">
        <v>0</v>
      </c>
    </row>
    <row r="145" spans="1:10">
      <c r="A145" s="1249">
        <v>41857</v>
      </c>
      <c r="B145" s="1250">
        <v>15</v>
      </c>
      <c r="C145" s="1251" t="s">
        <v>246</v>
      </c>
      <c r="D145" s="1252" t="s">
        <v>1237</v>
      </c>
      <c r="E145" s="1248"/>
      <c r="G145" s="1252" t="s">
        <v>339</v>
      </c>
      <c r="H145" s="1250"/>
      <c r="I145" s="1053" t="s">
        <v>244</v>
      </c>
      <c r="J145" s="1248">
        <v>0</v>
      </c>
    </row>
    <row r="146" spans="1:10">
      <c r="A146" s="1249">
        <v>41857</v>
      </c>
      <c r="B146" s="1250">
        <v>10</v>
      </c>
      <c r="C146" s="1251" t="s">
        <v>246</v>
      </c>
      <c r="D146" s="1252" t="s">
        <v>956</v>
      </c>
      <c r="E146" s="1248"/>
      <c r="G146" s="1252" t="s">
        <v>339</v>
      </c>
      <c r="H146" s="1250"/>
      <c r="I146" s="1053" t="s">
        <v>244</v>
      </c>
      <c r="J146" s="1248">
        <v>0</v>
      </c>
    </row>
    <row r="147" spans="1:10">
      <c r="A147" s="1249">
        <v>41858</v>
      </c>
      <c r="B147" s="1250">
        <v>20</v>
      </c>
      <c r="C147" s="1251" t="s">
        <v>1087</v>
      </c>
      <c r="D147" s="1252" t="s">
        <v>1363</v>
      </c>
      <c r="E147" s="1248"/>
      <c r="G147" s="1252">
        <v>0</v>
      </c>
      <c r="H147" s="1250"/>
      <c r="I147" s="1053" t="s">
        <v>244</v>
      </c>
      <c r="J147" s="1248">
        <v>0</v>
      </c>
    </row>
    <row r="148" spans="1:10">
      <c r="A148" s="1249">
        <v>41858</v>
      </c>
      <c r="B148" s="1250">
        <v>61.6</v>
      </c>
      <c r="C148" s="1251" t="s">
        <v>246</v>
      </c>
      <c r="D148" s="1252" t="s">
        <v>429</v>
      </c>
      <c r="E148" s="1248"/>
      <c r="G148" s="1252" t="s">
        <v>1579</v>
      </c>
      <c r="H148" s="1250"/>
      <c r="I148" s="1053" t="s">
        <v>244</v>
      </c>
      <c r="J148" s="1248">
        <v>0</v>
      </c>
    </row>
    <row r="149" spans="1:10">
      <c r="A149" s="1249">
        <v>41858</v>
      </c>
      <c r="B149" s="1250">
        <v>40</v>
      </c>
      <c r="C149" s="1251" t="s">
        <v>246</v>
      </c>
      <c r="D149" s="1252" t="s">
        <v>429</v>
      </c>
      <c r="E149" s="1248"/>
      <c r="G149" s="1252" t="s">
        <v>1579</v>
      </c>
      <c r="H149" s="1250"/>
      <c r="I149" s="1053" t="s">
        <v>244</v>
      </c>
      <c r="J149" s="1248">
        <v>0</v>
      </c>
    </row>
    <row r="150" spans="1:10">
      <c r="A150" s="1249">
        <v>41858</v>
      </c>
      <c r="B150" s="1250">
        <v>12.5</v>
      </c>
      <c r="C150" s="1251" t="s">
        <v>246</v>
      </c>
      <c r="D150" s="1252" t="s">
        <v>429</v>
      </c>
      <c r="E150" s="1248"/>
      <c r="G150" s="1252" t="s">
        <v>1579</v>
      </c>
      <c r="H150" s="1250"/>
      <c r="I150" s="1053" t="s">
        <v>244</v>
      </c>
      <c r="J150" s="1248">
        <v>0</v>
      </c>
    </row>
    <row r="151" spans="1:10">
      <c r="A151" s="1249">
        <v>41858</v>
      </c>
      <c r="B151" s="1250">
        <v>100</v>
      </c>
      <c r="C151" s="1251" t="s">
        <v>246</v>
      </c>
      <c r="D151" s="1252" t="s">
        <v>1030</v>
      </c>
      <c r="E151" s="1248"/>
      <c r="G151" s="1252">
        <v>0</v>
      </c>
      <c r="H151" s="1250"/>
      <c r="I151" s="1053" t="s">
        <v>244</v>
      </c>
      <c r="J151" s="1248">
        <v>0</v>
      </c>
    </row>
    <row r="152" spans="1:10">
      <c r="A152" s="1249">
        <v>41858</v>
      </c>
      <c r="B152" s="1250">
        <v>110</v>
      </c>
      <c r="C152" s="1251" t="s">
        <v>246</v>
      </c>
      <c r="D152" s="1252" t="s">
        <v>967</v>
      </c>
      <c r="E152" s="1248"/>
      <c r="G152" s="1252" t="s">
        <v>339</v>
      </c>
      <c r="H152" s="1250"/>
      <c r="I152" s="1053" t="s">
        <v>244</v>
      </c>
      <c r="J152" s="1248">
        <v>0</v>
      </c>
    </row>
    <row r="153" spans="1:10">
      <c r="A153" s="1249">
        <v>41859</v>
      </c>
      <c r="B153" s="1250">
        <v>100</v>
      </c>
      <c r="C153" s="1251" t="s">
        <v>1087</v>
      </c>
      <c r="D153" s="1252" t="s">
        <v>1088</v>
      </c>
      <c r="E153" s="1248"/>
      <c r="G153" s="1252">
        <v>0</v>
      </c>
      <c r="H153" s="1250"/>
      <c r="I153" s="1053" t="s">
        <v>244</v>
      </c>
      <c r="J153" s="1248">
        <v>0</v>
      </c>
    </row>
    <row r="154" spans="1:10">
      <c r="A154" s="1249">
        <v>41859</v>
      </c>
      <c r="B154" s="1250">
        <v>15</v>
      </c>
      <c r="C154" s="1251" t="s">
        <v>1087</v>
      </c>
      <c r="D154" s="1252" t="s">
        <v>1096</v>
      </c>
      <c r="E154" s="1248"/>
      <c r="G154" s="1252">
        <v>0</v>
      </c>
      <c r="H154" s="1250"/>
      <c r="I154" s="1053" t="s">
        <v>244</v>
      </c>
      <c r="J154" s="1248">
        <v>0</v>
      </c>
    </row>
    <row r="155" spans="1:10">
      <c r="A155" s="1249">
        <v>41862</v>
      </c>
      <c r="B155" s="1250">
        <v>30</v>
      </c>
      <c r="C155" s="1251" t="s">
        <v>1087</v>
      </c>
      <c r="D155" s="1252" t="s">
        <v>1360</v>
      </c>
      <c r="E155" s="1248"/>
      <c r="G155" s="1252">
        <v>0</v>
      </c>
      <c r="H155" s="1250"/>
      <c r="I155" s="1053" t="s">
        <v>244</v>
      </c>
      <c r="J155" s="1248">
        <v>0</v>
      </c>
    </row>
    <row r="156" spans="1:10">
      <c r="A156" s="1249">
        <v>41862</v>
      </c>
      <c r="B156" s="1250">
        <v>40</v>
      </c>
      <c r="C156" s="1251" t="s">
        <v>246</v>
      </c>
      <c r="D156" s="1252" t="s">
        <v>1282</v>
      </c>
      <c r="E156" s="1248"/>
      <c r="G156" s="1252" t="s">
        <v>245</v>
      </c>
      <c r="H156" s="1250"/>
      <c r="I156" s="1053" t="s">
        <v>244</v>
      </c>
      <c r="J156" s="1248">
        <v>0</v>
      </c>
    </row>
    <row r="157" spans="1:10">
      <c r="A157" s="1249">
        <v>41862</v>
      </c>
      <c r="B157" s="1250">
        <v>230</v>
      </c>
      <c r="C157" s="1251" t="s">
        <v>246</v>
      </c>
      <c r="D157" s="1252" t="s">
        <v>920</v>
      </c>
      <c r="E157" s="1248"/>
      <c r="G157" s="1252" t="s">
        <v>339</v>
      </c>
      <c r="H157" s="1250"/>
      <c r="I157" s="1053" t="s">
        <v>244</v>
      </c>
      <c r="J157" s="1248">
        <v>0</v>
      </c>
    </row>
    <row r="158" spans="1:10">
      <c r="A158" s="1249">
        <v>41862</v>
      </c>
      <c r="B158" s="1250">
        <v>20</v>
      </c>
      <c r="C158" s="1251" t="s">
        <v>246</v>
      </c>
      <c r="D158" s="1252" t="s">
        <v>1221</v>
      </c>
      <c r="E158" s="1248"/>
      <c r="G158" s="1252" t="s">
        <v>339</v>
      </c>
      <c r="H158" s="1250"/>
      <c r="I158" s="1053" t="s">
        <v>244</v>
      </c>
      <c r="J158" s="1248">
        <v>0</v>
      </c>
    </row>
    <row r="159" spans="1:10">
      <c r="A159" s="1249">
        <v>41862</v>
      </c>
      <c r="B159" s="1250">
        <v>150</v>
      </c>
      <c r="C159" s="1251" t="s">
        <v>246</v>
      </c>
      <c r="D159" s="1252" t="s">
        <v>357</v>
      </c>
      <c r="E159" s="1248"/>
      <c r="G159" s="1252" t="s">
        <v>339</v>
      </c>
      <c r="H159" s="1250"/>
      <c r="I159" s="1053" t="s">
        <v>244</v>
      </c>
      <c r="J159" s="1248">
        <v>0</v>
      </c>
    </row>
    <row r="160" spans="1:10">
      <c r="A160" s="1249">
        <v>41862</v>
      </c>
      <c r="B160" s="1250">
        <v>5</v>
      </c>
      <c r="C160" s="1251" t="s">
        <v>246</v>
      </c>
      <c r="D160" s="1252" t="s">
        <v>1256</v>
      </c>
      <c r="E160" s="1248"/>
      <c r="G160" s="1252" t="s">
        <v>339</v>
      </c>
      <c r="H160" s="1250"/>
      <c r="I160" s="1053" t="s">
        <v>244</v>
      </c>
      <c r="J160" s="1248">
        <v>0</v>
      </c>
    </row>
    <row r="161" spans="1:10">
      <c r="A161" s="1249">
        <v>41862</v>
      </c>
      <c r="B161" s="1250">
        <v>1031.23</v>
      </c>
      <c r="C161" s="1251" t="s">
        <v>246</v>
      </c>
      <c r="D161" s="1252" t="s">
        <v>1565</v>
      </c>
      <c r="E161" s="1248"/>
      <c r="G161" s="1252">
        <v>0</v>
      </c>
      <c r="H161" s="1250"/>
      <c r="I161" s="1053" t="s">
        <v>244</v>
      </c>
      <c r="J161" s="1248">
        <v>0</v>
      </c>
    </row>
    <row r="162" spans="1:10">
      <c r="A162" s="1249">
        <v>41863</v>
      </c>
      <c r="B162" s="1250">
        <v>100</v>
      </c>
      <c r="C162" s="1251" t="s">
        <v>1087</v>
      </c>
      <c r="D162" s="1252" t="s">
        <v>1566</v>
      </c>
      <c r="E162" s="1248"/>
      <c r="G162" s="1252">
        <v>0</v>
      </c>
      <c r="H162" s="1250"/>
      <c r="I162" s="1053" t="s">
        <v>244</v>
      </c>
      <c r="J162" s="1248">
        <v>0</v>
      </c>
    </row>
    <row r="163" spans="1:10">
      <c r="A163" s="1249">
        <v>41863</v>
      </c>
      <c r="B163" s="1250">
        <v>333.33</v>
      </c>
      <c r="C163" s="1251" t="s">
        <v>1087</v>
      </c>
      <c r="D163" s="1252" t="s">
        <v>1379</v>
      </c>
      <c r="E163" s="1248"/>
      <c r="G163" s="1252">
        <v>0</v>
      </c>
      <c r="H163" s="1250"/>
      <c r="I163" s="1053" t="s">
        <v>244</v>
      </c>
      <c r="J163" s="1248">
        <v>0</v>
      </c>
    </row>
    <row r="164" spans="1:10">
      <c r="A164" s="1249">
        <v>41863</v>
      </c>
      <c r="B164" s="1250">
        <v>60</v>
      </c>
      <c r="C164" s="1251" t="s">
        <v>1087</v>
      </c>
      <c r="D164" s="1252" t="s">
        <v>1184</v>
      </c>
      <c r="E164" s="1248"/>
      <c r="G164" s="1252">
        <v>0</v>
      </c>
      <c r="H164" s="1250"/>
      <c r="I164" s="1053" t="s">
        <v>244</v>
      </c>
      <c r="J164" s="1248">
        <v>0</v>
      </c>
    </row>
    <row r="165" spans="1:10">
      <c r="A165" s="1249">
        <v>41863</v>
      </c>
      <c r="B165" s="1250">
        <v>40</v>
      </c>
      <c r="C165" s="1251" t="s">
        <v>1087</v>
      </c>
      <c r="D165" s="1252" t="s">
        <v>1184</v>
      </c>
      <c r="E165" s="1248"/>
      <c r="G165" s="1252">
        <v>0</v>
      </c>
      <c r="H165" s="1250"/>
      <c r="I165" s="1053" t="s">
        <v>244</v>
      </c>
      <c r="J165" s="1248">
        <v>0</v>
      </c>
    </row>
    <row r="166" spans="1:10">
      <c r="A166" s="1249">
        <v>41864</v>
      </c>
      <c r="B166" s="1250">
        <v>10</v>
      </c>
      <c r="C166" s="1251" t="s">
        <v>246</v>
      </c>
      <c r="D166" s="1252" t="s">
        <v>1567</v>
      </c>
      <c r="E166" s="1248"/>
      <c r="G166" s="1252" t="s">
        <v>339</v>
      </c>
      <c r="H166" s="1250"/>
      <c r="I166" s="1053" t="s">
        <v>244</v>
      </c>
      <c r="J166" s="1248">
        <v>0</v>
      </c>
    </row>
    <row r="167" spans="1:10">
      <c r="A167" s="1249">
        <v>41865</v>
      </c>
      <c r="B167" s="1250">
        <v>20</v>
      </c>
      <c r="C167" s="1251" t="s">
        <v>1087</v>
      </c>
      <c r="D167" s="1252" t="s">
        <v>1092</v>
      </c>
      <c r="E167" s="1248"/>
      <c r="G167" s="1252">
        <v>0</v>
      </c>
      <c r="H167" s="1250"/>
      <c r="I167" s="1053" t="s">
        <v>244</v>
      </c>
      <c r="J167" s="1248">
        <v>0</v>
      </c>
    </row>
    <row r="168" spans="1:10">
      <c r="A168" s="1249">
        <v>41865</v>
      </c>
      <c r="B168" s="1250">
        <v>8.5</v>
      </c>
      <c r="C168" s="1251" t="s">
        <v>246</v>
      </c>
      <c r="D168" s="1252" t="s">
        <v>1032</v>
      </c>
      <c r="E168" s="1248"/>
      <c r="G168" s="1252" t="s">
        <v>339</v>
      </c>
      <c r="H168" s="1250"/>
      <c r="I168" s="1053" t="s">
        <v>244</v>
      </c>
      <c r="J168" s="1248">
        <v>0</v>
      </c>
    </row>
    <row r="169" spans="1:10">
      <c r="A169" s="1249">
        <v>41866</v>
      </c>
      <c r="B169" s="1250">
        <v>15</v>
      </c>
      <c r="C169" s="1251" t="s">
        <v>1087</v>
      </c>
      <c r="D169" s="1252" t="s">
        <v>1361</v>
      </c>
      <c r="E169" s="1248"/>
      <c r="G169" s="1252">
        <v>0</v>
      </c>
      <c r="H169" s="1250"/>
      <c r="I169" s="1053" t="s">
        <v>244</v>
      </c>
      <c r="J169" s="1248">
        <v>0</v>
      </c>
    </row>
    <row r="170" spans="1:10">
      <c r="A170" s="1249">
        <v>41866</v>
      </c>
      <c r="B170" s="1250">
        <v>314.62</v>
      </c>
      <c r="C170" s="1251" t="s">
        <v>246</v>
      </c>
      <c r="D170" s="1252" t="s">
        <v>1288</v>
      </c>
      <c r="E170" s="1248"/>
      <c r="G170" s="1252">
        <v>0</v>
      </c>
      <c r="H170" s="1250"/>
      <c r="I170" s="1053" t="s">
        <v>244</v>
      </c>
      <c r="J170" s="1248">
        <v>0</v>
      </c>
    </row>
    <row r="171" spans="1:10">
      <c r="A171" s="1249">
        <v>41866</v>
      </c>
      <c r="B171" s="1250">
        <v>79.92</v>
      </c>
      <c r="C171" s="1251" t="s">
        <v>246</v>
      </c>
      <c r="D171" s="1252" t="s">
        <v>1288</v>
      </c>
      <c r="E171" s="1248"/>
      <c r="G171" s="1252">
        <v>0</v>
      </c>
      <c r="H171" s="1250"/>
      <c r="I171" s="1053" t="s">
        <v>244</v>
      </c>
      <c r="J171" s="1248">
        <v>0</v>
      </c>
    </row>
    <row r="172" spans="1:10">
      <c r="A172" s="1249">
        <v>41866</v>
      </c>
      <c r="B172" s="1250">
        <v>30</v>
      </c>
      <c r="C172" s="1251" t="s">
        <v>246</v>
      </c>
      <c r="D172" s="1252" t="s">
        <v>1204</v>
      </c>
      <c r="E172" s="1248"/>
      <c r="G172" s="1252" t="s">
        <v>339</v>
      </c>
      <c r="H172" s="1250"/>
      <c r="I172" s="1053" t="s">
        <v>244</v>
      </c>
      <c r="J172" s="1248">
        <v>0</v>
      </c>
    </row>
    <row r="173" spans="1:10">
      <c r="A173" s="1249">
        <v>41866</v>
      </c>
      <c r="B173" s="1250">
        <v>5</v>
      </c>
      <c r="C173" s="1251" t="s">
        <v>246</v>
      </c>
      <c r="D173" s="1252" t="s">
        <v>968</v>
      </c>
      <c r="E173" s="1248"/>
      <c r="G173" s="1252" t="s">
        <v>339</v>
      </c>
      <c r="H173" s="1250"/>
      <c r="I173" s="1053" t="s">
        <v>244</v>
      </c>
      <c r="J173" s="1248">
        <v>0</v>
      </c>
    </row>
    <row r="174" spans="1:10">
      <c r="A174" s="1249">
        <v>41866</v>
      </c>
      <c r="B174" s="1250">
        <v>200</v>
      </c>
      <c r="C174" s="1251" t="s">
        <v>246</v>
      </c>
      <c r="D174" s="1252" t="s">
        <v>1406</v>
      </c>
      <c r="E174" s="1248"/>
      <c r="G174" s="1252" t="s">
        <v>245</v>
      </c>
      <c r="H174" s="1250"/>
      <c r="I174" s="1053" t="s">
        <v>244</v>
      </c>
      <c r="J174" s="1248">
        <v>0</v>
      </c>
    </row>
    <row r="175" spans="1:10">
      <c r="A175" s="1249">
        <v>41866</v>
      </c>
      <c r="B175" s="1250">
        <v>100</v>
      </c>
      <c r="C175" s="1251" t="s">
        <v>246</v>
      </c>
      <c r="D175" s="1252" t="s">
        <v>1381</v>
      </c>
      <c r="E175" s="1248"/>
      <c r="G175" s="1252" t="s">
        <v>339</v>
      </c>
      <c r="H175" s="1250"/>
      <c r="I175" s="1053" t="s">
        <v>244</v>
      </c>
      <c r="J175" s="1248">
        <v>0</v>
      </c>
    </row>
    <row r="176" spans="1:10">
      <c r="A176" s="1249">
        <v>41866</v>
      </c>
      <c r="B176" s="1250">
        <v>40</v>
      </c>
      <c r="C176" s="1251" t="s">
        <v>246</v>
      </c>
      <c r="D176" s="1252" t="s">
        <v>1405</v>
      </c>
      <c r="E176" s="1248"/>
      <c r="G176" s="1252" t="s">
        <v>245</v>
      </c>
      <c r="H176" s="1250"/>
      <c r="I176" s="1053" t="s">
        <v>244</v>
      </c>
      <c r="J176" s="1248">
        <v>0</v>
      </c>
    </row>
    <row r="177" spans="1:10">
      <c r="A177" s="1249">
        <v>41866</v>
      </c>
      <c r="B177" s="1250">
        <v>200</v>
      </c>
      <c r="C177" s="1251" t="s">
        <v>246</v>
      </c>
      <c r="D177" s="1252" t="s">
        <v>450</v>
      </c>
      <c r="E177" s="1248"/>
      <c r="G177" s="1252" t="s">
        <v>339</v>
      </c>
      <c r="H177" s="1250"/>
      <c r="I177" s="1053" t="s">
        <v>244</v>
      </c>
      <c r="J177" s="1248">
        <v>0</v>
      </c>
    </row>
    <row r="178" spans="1:10">
      <c r="A178" s="1249">
        <v>41866</v>
      </c>
      <c r="B178" s="1250">
        <v>100</v>
      </c>
      <c r="C178" s="1251" t="s">
        <v>246</v>
      </c>
      <c r="D178" s="1252" t="s">
        <v>292</v>
      </c>
      <c r="E178" s="1248"/>
      <c r="G178" s="1252" t="s">
        <v>339</v>
      </c>
      <c r="H178" s="1250"/>
      <c r="I178" s="1053" t="s">
        <v>244</v>
      </c>
      <c r="J178" s="1248">
        <v>0</v>
      </c>
    </row>
    <row r="179" spans="1:10">
      <c r="A179" s="1249">
        <v>41866</v>
      </c>
      <c r="B179" s="1250">
        <v>2</v>
      </c>
      <c r="C179" s="1251" t="s">
        <v>246</v>
      </c>
      <c r="D179" s="1252" t="s">
        <v>1382</v>
      </c>
      <c r="E179" s="1248"/>
      <c r="G179" s="1252" t="s">
        <v>245</v>
      </c>
      <c r="H179" s="1250"/>
      <c r="I179" s="1053" t="s">
        <v>244</v>
      </c>
      <c r="J179" s="1248">
        <v>0</v>
      </c>
    </row>
    <row r="180" spans="1:10">
      <c r="A180" s="1249">
        <v>41866</v>
      </c>
      <c r="B180" s="1250">
        <v>10</v>
      </c>
      <c r="C180" s="1251" t="s">
        <v>246</v>
      </c>
      <c r="D180" s="1252" t="s">
        <v>1467</v>
      </c>
      <c r="E180" s="1248"/>
      <c r="G180" s="1252" t="s">
        <v>339</v>
      </c>
      <c r="H180" s="1250"/>
      <c r="I180" s="1053" t="s">
        <v>244</v>
      </c>
      <c r="J180" s="1248">
        <v>0</v>
      </c>
    </row>
    <row r="181" spans="1:10">
      <c r="A181" s="1249">
        <v>41866</v>
      </c>
      <c r="B181" s="1250">
        <v>200</v>
      </c>
      <c r="C181" s="1251" t="s">
        <v>246</v>
      </c>
      <c r="D181" s="1252" t="s">
        <v>1339</v>
      </c>
      <c r="E181" s="1248"/>
      <c r="G181" s="1252" t="s">
        <v>245</v>
      </c>
      <c r="H181" s="1250"/>
      <c r="I181" s="1053" t="s">
        <v>244</v>
      </c>
      <c r="J181" s="1248">
        <v>0</v>
      </c>
    </row>
    <row r="182" spans="1:10">
      <c r="A182" s="1249">
        <v>41869</v>
      </c>
      <c r="B182" s="1250">
        <v>13.69</v>
      </c>
      <c r="C182" s="1251" t="s">
        <v>246</v>
      </c>
      <c r="D182" s="1252" t="s">
        <v>1107</v>
      </c>
      <c r="E182" s="1248"/>
      <c r="G182" s="1252">
        <v>0</v>
      </c>
      <c r="H182" s="1250"/>
      <c r="I182" s="1053" t="s">
        <v>244</v>
      </c>
      <c r="J182" s="1248">
        <v>0</v>
      </c>
    </row>
    <row r="183" spans="1:10">
      <c r="A183" s="1249">
        <v>41869</v>
      </c>
      <c r="B183" s="1250">
        <v>1.98</v>
      </c>
      <c r="C183" s="1251" t="s">
        <v>246</v>
      </c>
      <c r="D183" s="1252" t="s">
        <v>1107</v>
      </c>
      <c r="E183" s="1248"/>
      <c r="G183" s="1252">
        <v>0</v>
      </c>
      <c r="H183" s="1250"/>
      <c r="I183" s="1053" t="s">
        <v>244</v>
      </c>
      <c r="J183" s="1248">
        <v>0</v>
      </c>
    </row>
    <row r="184" spans="1:10">
      <c r="A184" s="1249">
        <v>41869</v>
      </c>
      <c r="B184" s="1250">
        <v>20</v>
      </c>
      <c r="C184" s="1251" t="s">
        <v>246</v>
      </c>
      <c r="D184" s="1252" t="s">
        <v>1221</v>
      </c>
      <c r="E184" s="1248"/>
      <c r="G184" s="1252" t="s">
        <v>339</v>
      </c>
      <c r="H184" s="1250"/>
      <c r="I184" s="1053" t="s">
        <v>244</v>
      </c>
      <c r="J184" s="1248">
        <v>0</v>
      </c>
    </row>
    <row r="185" spans="1:10">
      <c r="A185" s="1249">
        <v>41869</v>
      </c>
      <c r="B185" s="1250">
        <v>120</v>
      </c>
      <c r="C185" s="1251" t="s">
        <v>246</v>
      </c>
      <c r="D185" s="1252" t="s">
        <v>784</v>
      </c>
      <c r="E185" s="1248"/>
      <c r="G185" s="1252" t="s">
        <v>339</v>
      </c>
      <c r="H185" s="1250"/>
      <c r="I185" s="1053" t="s">
        <v>244</v>
      </c>
      <c r="J185" s="1248">
        <v>0</v>
      </c>
    </row>
    <row r="186" spans="1:10">
      <c r="A186" s="1249">
        <v>41869</v>
      </c>
      <c r="B186" s="1250">
        <v>80</v>
      </c>
      <c r="C186" s="1251" t="s">
        <v>246</v>
      </c>
      <c r="D186" s="1252" t="s">
        <v>1044</v>
      </c>
      <c r="E186" s="1248"/>
      <c r="G186" s="1252" t="s">
        <v>245</v>
      </c>
      <c r="H186" s="1250"/>
      <c r="I186" s="1053" t="s">
        <v>244</v>
      </c>
      <c r="J186" s="1248">
        <v>0</v>
      </c>
    </row>
    <row r="187" spans="1:10">
      <c r="A187" s="1249">
        <v>41869</v>
      </c>
      <c r="B187" s="1250">
        <v>100</v>
      </c>
      <c r="C187" s="1251" t="s">
        <v>246</v>
      </c>
      <c r="D187" s="1252" t="s">
        <v>327</v>
      </c>
      <c r="E187" s="1248"/>
      <c r="G187" s="1252" t="s">
        <v>339</v>
      </c>
      <c r="H187" s="1250"/>
      <c r="I187" s="1053" t="s">
        <v>244</v>
      </c>
      <c r="J187" s="1248">
        <v>0</v>
      </c>
    </row>
    <row r="188" spans="1:10">
      <c r="A188" s="1249">
        <v>41869</v>
      </c>
      <c r="B188" s="1250">
        <v>40</v>
      </c>
      <c r="C188" s="1251" t="s">
        <v>246</v>
      </c>
      <c r="D188" s="1252" t="s">
        <v>1258</v>
      </c>
      <c r="E188" s="1248"/>
      <c r="G188" s="1252" t="s">
        <v>339</v>
      </c>
      <c r="H188" s="1250"/>
      <c r="I188" s="1053" t="s">
        <v>244</v>
      </c>
      <c r="J188" s="1248">
        <v>0</v>
      </c>
    </row>
    <row r="189" spans="1:10">
      <c r="A189" s="1249">
        <v>41869</v>
      </c>
      <c r="B189" s="1250">
        <v>50</v>
      </c>
      <c r="C189" s="1251" t="s">
        <v>246</v>
      </c>
      <c r="D189" s="1252" t="s">
        <v>1568</v>
      </c>
      <c r="E189" s="1248"/>
      <c r="G189" s="1252" t="s">
        <v>245</v>
      </c>
      <c r="H189" s="1250"/>
      <c r="I189" s="1053" t="s">
        <v>244</v>
      </c>
      <c r="J189" s="1248">
        <v>0</v>
      </c>
    </row>
    <row r="190" spans="1:10">
      <c r="A190" s="1249">
        <v>41869</v>
      </c>
      <c r="B190" s="1250">
        <v>5028.6899999999996</v>
      </c>
      <c r="C190" s="1251" t="s">
        <v>246</v>
      </c>
      <c r="D190" s="1252" t="s">
        <v>1569</v>
      </c>
      <c r="E190" s="1248"/>
      <c r="G190" s="1252">
        <v>0</v>
      </c>
      <c r="H190" s="1250"/>
      <c r="I190" s="1053" t="s">
        <v>244</v>
      </c>
      <c r="J190" s="1248">
        <v>0</v>
      </c>
    </row>
    <row r="191" spans="1:10">
      <c r="A191" s="1249">
        <v>41870</v>
      </c>
      <c r="B191" s="1250">
        <v>330</v>
      </c>
      <c r="C191" s="1251" t="s">
        <v>1087</v>
      </c>
      <c r="D191" s="1252" t="s">
        <v>1341</v>
      </c>
      <c r="E191" s="1248"/>
      <c r="G191" s="1252">
        <v>0</v>
      </c>
      <c r="H191" s="1250"/>
      <c r="I191" s="1053" t="s">
        <v>244</v>
      </c>
      <c r="J191" s="1248">
        <v>0</v>
      </c>
    </row>
    <row r="192" spans="1:10">
      <c r="A192" s="1249">
        <v>41870</v>
      </c>
      <c r="B192" s="1250">
        <v>40</v>
      </c>
      <c r="C192" s="1251" t="s">
        <v>246</v>
      </c>
      <c r="D192" s="1252" t="s">
        <v>400</v>
      </c>
      <c r="E192" s="1248"/>
      <c r="G192" s="1252" t="s">
        <v>339</v>
      </c>
      <c r="H192" s="1250"/>
      <c r="I192" s="1053" t="s">
        <v>244</v>
      </c>
      <c r="J192" s="1248">
        <v>0</v>
      </c>
    </row>
    <row r="193" spans="1:10">
      <c r="A193" s="1249">
        <v>41871</v>
      </c>
      <c r="B193" s="1250">
        <v>22.35</v>
      </c>
      <c r="C193" s="1251" t="s">
        <v>246</v>
      </c>
      <c r="D193" s="1252" t="s">
        <v>1288</v>
      </c>
      <c r="E193" s="1248"/>
      <c r="G193" s="1252">
        <v>0</v>
      </c>
      <c r="H193" s="1250"/>
      <c r="I193" s="1053" t="s">
        <v>244</v>
      </c>
      <c r="J193" s="1248">
        <v>0</v>
      </c>
    </row>
    <row r="194" spans="1:10">
      <c r="A194" s="1249">
        <v>41871</v>
      </c>
      <c r="B194" s="1250">
        <v>100</v>
      </c>
      <c r="C194" s="1251" t="s">
        <v>246</v>
      </c>
      <c r="D194" s="1252" t="s">
        <v>1262</v>
      </c>
      <c r="E194" s="1248"/>
      <c r="G194" s="1252" t="s">
        <v>339</v>
      </c>
      <c r="H194" s="1250"/>
      <c r="I194" s="1053" t="s">
        <v>244</v>
      </c>
      <c r="J194" s="1248">
        <v>0</v>
      </c>
    </row>
    <row r="195" spans="1:10">
      <c r="A195" s="1249">
        <v>41872</v>
      </c>
      <c r="B195" s="1250">
        <v>100</v>
      </c>
      <c r="C195" s="1251" t="s">
        <v>1087</v>
      </c>
      <c r="D195" s="1252" t="s">
        <v>1093</v>
      </c>
      <c r="E195" s="1248"/>
      <c r="G195" s="1252">
        <v>0</v>
      </c>
      <c r="H195" s="1250"/>
      <c r="I195" s="1053" t="s">
        <v>244</v>
      </c>
      <c r="J195" s="1248">
        <v>0</v>
      </c>
    </row>
    <row r="196" spans="1:10">
      <c r="A196" s="1249">
        <v>41872</v>
      </c>
      <c r="B196" s="1250">
        <v>40</v>
      </c>
      <c r="C196" s="1251" t="s">
        <v>246</v>
      </c>
      <c r="D196" s="1252" t="s">
        <v>261</v>
      </c>
      <c r="E196" s="1248"/>
      <c r="G196" s="1252" t="s">
        <v>339</v>
      </c>
      <c r="H196" s="1250"/>
      <c r="I196" s="1053" t="s">
        <v>244</v>
      </c>
      <c r="J196" s="1248">
        <v>0</v>
      </c>
    </row>
    <row r="197" spans="1:10">
      <c r="A197" s="1249">
        <v>41872</v>
      </c>
      <c r="B197" s="1250">
        <v>12</v>
      </c>
      <c r="C197" s="1251" t="s">
        <v>246</v>
      </c>
      <c r="D197" s="1252" t="s">
        <v>294</v>
      </c>
      <c r="E197" s="1248"/>
      <c r="G197" s="1252" t="s">
        <v>339</v>
      </c>
      <c r="H197" s="1250"/>
      <c r="I197" s="1053" t="s">
        <v>244</v>
      </c>
      <c r="J197" s="1248">
        <v>0</v>
      </c>
    </row>
    <row r="198" spans="1:10">
      <c r="A198" s="1249">
        <v>41872</v>
      </c>
      <c r="B198" s="1250">
        <v>5</v>
      </c>
      <c r="C198" s="1251" t="s">
        <v>246</v>
      </c>
      <c r="D198" s="1252" t="s">
        <v>773</v>
      </c>
      <c r="E198" s="1248"/>
      <c r="G198" s="1252">
        <v>0</v>
      </c>
      <c r="H198" s="1250"/>
      <c r="I198" s="1053" t="s">
        <v>244</v>
      </c>
      <c r="J198" s="1248">
        <v>0</v>
      </c>
    </row>
    <row r="199" spans="1:10">
      <c r="A199" s="1249">
        <v>41872</v>
      </c>
      <c r="B199" s="1250">
        <v>711.69</v>
      </c>
      <c r="C199" s="1251" t="s">
        <v>246</v>
      </c>
      <c r="D199" s="1252" t="s">
        <v>1370</v>
      </c>
      <c r="E199" s="1248"/>
      <c r="G199" s="1252">
        <v>0</v>
      </c>
      <c r="H199" s="1250"/>
      <c r="I199" s="1053" t="s">
        <v>244</v>
      </c>
      <c r="J199" s="1248">
        <v>0</v>
      </c>
    </row>
    <row r="200" spans="1:10">
      <c r="A200" s="1249">
        <v>41873</v>
      </c>
      <c r="B200" s="1250">
        <v>320</v>
      </c>
      <c r="C200" s="1251" t="s">
        <v>246</v>
      </c>
      <c r="D200" s="1252" t="s">
        <v>355</v>
      </c>
      <c r="E200" s="1248"/>
      <c r="G200" s="1252" t="s">
        <v>339</v>
      </c>
      <c r="H200" s="1250"/>
      <c r="I200" s="1053" t="s">
        <v>244</v>
      </c>
      <c r="J200" s="1248">
        <v>0</v>
      </c>
    </row>
    <row r="201" spans="1:10">
      <c r="A201" s="1249">
        <v>41873</v>
      </c>
      <c r="B201" s="1250">
        <v>143</v>
      </c>
      <c r="C201" s="1251" t="s">
        <v>246</v>
      </c>
      <c r="D201" s="1252" t="s">
        <v>355</v>
      </c>
      <c r="E201" s="1248"/>
      <c r="G201" s="1252" t="s">
        <v>339</v>
      </c>
      <c r="H201" s="1250"/>
      <c r="I201" s="1053" t="s">
        <v>244</v>
      </c>
      <c r="J201" s="1248">
        <v>0</v>
      </c>
    </row>
    <row r="202" spans="1:10">
      <c r="A202" s="1249">
        <v>41877</v>
      </c>
      <c r="B202" s="1250">
        <v>251.6</v>
      </c>
      <c r="C202" s="1251" t="s">
        <v>1087</v>
      </c>
      <c r="D202" s="1252" t="s">
        <v>1088</v>
      </c>
      <c r="E202" s="1248"/>
      <c r="G202" s="1252">
        <v>0</v>
      </c>
      <c r="H202" s="1250"/>
      <c r="I202" s="1053" t="s">
        <v>244</v>
      </c>
      <c r="J202" s="1248">
        <v>0</v>
      </c>
    </row>
    <row r="203" spans="1:10">
      <c r="A203" s="1249">
        <v>41877</v>
      </c>
      <c r="B203" s="1250">
        <v>10</v>
      </c>
      <c r="C203" s="1251" t="s">
        <v>246</v>
      </c>
      <c r="D203" s="1252" t="s">
        <v>302</v>
      </c>
      <c r="E203" s="1248"/>
      <c r="G203" s="1252" t="s">
        <v>245</v>
      </c>
      <c r="H203" s="1250"/>
      <c r="I203" s="1053" t="s">
        <v>244</v>
      </c>
      <c r="J203" s="1248">
        <v>0</v>
      </c>
    </row>
    <row r="204" spans="1:10">
      <c r="A204" s="1249">
        <v>41877</v>
      </c>
      <c r="B204" s="1250">
        <v>15</v>
      </c>
      <c r="C204" s="1251" t="s">
        <v>246</v>
      </c>
      <c r="D204" s="1252" t="s">
        <v>1444</v>
      </c>
      <c r="E204" s="1248"/>
      <c r="G204" s="1252" t="s">
        <v>339</v>
      </c>
      <c r="H204" s="1250"/>
      <c r="I204" s="1053" t="s">
        <v>244</v>
      </c>
      <c r="J204" s="1248">
        <v>0</v>
      </c>
    </row>
    <row r="205" spans="1:10">
      <c r="A205" s="1249">
        <v>41877</v>
      </c>
      <c r="B205" s="1250">
        <v>20</v>
      </c>
      <c r="C205" s="1251" t="s">
        <v>246</v>
      </c>
      <c r="D205" s="1252" t="s">
        <v>1221</v>
      </c>
      <c r="E205" s="1248"/>
      <c r="G205" s="1252" t="s">
        <v>339</v>
      </c>
      <c r="H205" s="1250"/>
      <c r="I205" s="1053" t="s">
        <v>244</v>
      </c>
      <c r="J205" s="1248">
        <v>0</v>
      </c>
    </row>
    <row r="206" spans="1:10">
      <c r="A206" s="1249">
        <v>41877</v>
      </c>
      <c r="B206" s="1250">
        <v>30</v>
      </c>
      <c r="C206" s="1251" t="s">
        <v>246</v>
      </c>
      <c r="D206" s="1252" t="s">
        <v>1376</v>
      </c>
      <c r="E206" s="1248"/>
      <c r="G206" s="1252" t="s">
        <v>245</v>
      </c>
      <c r="H206" s="1250"/>
      <c r="I206" s="1053" t="s">
        <v>244</v>
      </c>
      <c r="J206" s="1248">
        <v>0</v>
      </c>
    </row>
    <row r="207" spans="1:10">
      <c r="A207" s="1249">
        <v>41877</v>
      </c>
      <c r="B207" s="1250">
        <v>1257.5899999999999</v>
      </c>
      <c r="C207" s="1251" t="s">
        <v>246</v>
      </c>
      <c r="D207" s="1252" t="s">
        <v>1570</v>
      </c>
      <c r="E207" s="1248"/>
      <c r="G207" s="1252">
        <v>0</v>
      </c>
      <c r="H207" s="1250"/>
      <c r="I207" s="1053" t="s">
        <v>244</v>
      </c>
      <c r="J207" s="1248">
        <v>0</v>
      </c>
    </row>
    <row r="208" spans="1:10">
      <c r="A208" s="1249">
        <v>41878</v>
      </c>
      <c r="B208" s="1250">
        <v>125</v>
      </c>
      <c r="C208" s="1251" t="s">
        <v>246</v>
      </c>
      <c r="D208" s="1252" t="s">
        <v>1346</v>
      </c>
      <c r="E208" s="1248"/>
      <c r="G208" s="1252" t="s">
        <v>339</v>
      </c>
      <c r="H208" s="1250"/>
      <c r="I208" s="1053" t="s">
        <v>244</v>
      </c>
      <c r="J208" s="1248">
        <v>0</v>
      </c>
    </row>
    <row r="209" spans="1:10">
      <c r="A209" s="1249">
        <v>41878</v>
      </c>
      <c r="B209" s="1250">
        <v>18318.509999999998</v>
      </c>
      <c r="C209" s="1251" t="s">
        <v>246</v>
      </c>
      <c r="D209" s="1252" t="s">
        <v>1545</v>
      </c>
      <c r="E209" s="1248"/>
      <c r="G209" s="1252" t="s">
        <v>245</v>
      </c>
      <c r="H209" s="1250"/>
      <c r="I209" s="1053" t="s">
        <v>244</v>
      </c>
      <c r="J209" s="1248">
        <v>0</v>
      </c>
    </row>
    <row r="210" spans="1:10">
      <c r="A210" s="1249">
        <v>41878</v>
      </c>
      <c r="B210" s="1250">
        <v>60</v>
      </c>
      <c r="C210" s="1251" t="s">
        <v>246</v>
      </c>
      <c r="D210" s="1252" t="s">
        <v>1309</v>
      </c>
      <c r="E210" s="1248"/>
      <c r="G210" s="1252" t="s">
        <v>339</v>
      </c>
      <c r="H210" s="1250"/>
      <c r="I210" s="1053" t="s">
        <v>244</v>
      </c>
      <c r="J210" s="1248">
        <v>0</v>
      </c>
    </row>
    <row r="211" spans="1:10">
      <c r="A211" s="1249">
        <v>41878</v>
      </c>
      <c r="B211" s="1250">
        <v>300</v>
      </c>
      <c r="C211" s="1251" t="s">
        <v>246</v>
      </c>
      <c r="D211" s="1252" t="s">
        <v>1532</v>
      </c>
      <c r="E211" s="1248"/>
      <c r="G211" s="1252" t="s">
        <v>245</v>
      </c>
      <c r="H211" s="1250"/>
      <c r="I211" s="1053" t="s">
        <v>244</v>
      </c>
      <c r="J211" s="1248">
        <v>0</v>
      </c>
    </row>
    <row r="212" spans="1:10">
      <c r="A212" s="1249">
        <v>41878</v>
      </c>
      <c r="B212" s="1250">
        <v>50</v>
      </c>
      <c r="C212" s="1251" t="s">
        <v>246</v>
      </c>
      <c r="D212" s="1252" t="s">
        <v>1447</v>
      </c>
      <c r="E212" s="1248"/>
      <c r="G212" s="1252" t="s">
        <v>339</v>
      </c>
      <c r="H212" s="1250"/>
      <c r="I212" s="1053" t="s">
        <v>244</v>
      </c>
      <c r="J212" s="1248">
        <v>0</v>
      </c>
    </row>
    <row r="213" spans="1:10">
      <c r="A213" s="1249">
        <v>41878</v>
      </c>
      <c r="B213" s="1250">
        <v>50</v>
      </c>
      <c r="C213" s="1251" t="s">
        <v>246</v>
      </c>
      <c r="D213" s="1252" t="s">
        <v>1017</v>
      </c>
      <c r="E213" s="1248"/>
      <c r="G213" s="1252" t="s">
        <v>339</v>
      </c>
      <c r="H213" s="1250"/>
      <c r="I213" s="1053" t="s">
        <v>244</v>
      </c>
      <c r="J213" s="1248">
        <v>0</v>
      </c>
    </row>
    <row r="214" spans="1:10">
      <c r="A214" s="1249">
        <v>41879</v>
      </c>
      <c r="B214" s="1250">
        <v>4345.51</v>
      </c>
      <c r="C214" s="1251" t="s">
        <v>1087</v>
      </c>
      <c r="D214" s="1252" t="s">
        <v>269</v>
      </c>
      <c r="E214" s="1248"/>
      <c r="G214" s="1252" t="s">
        <v>245</v>
      </c>
      <c r="H214" s="1250"/>
      <c r="I214" s="1053" t="s">
        <v>244</v>
      </c>
      <c r="J214" s="1248">
        <v>0</v>
      </c>
    </row>
    <row r="215" spans="1:10">
      <c r="A215" s="1249">
        <v>41879</v>
      </c>
      <c r="B215" s="1250">
        <v>28.38</v>
      </c>
      <c r="C215" s="1251" t="s">
        <v>246</v>
      </c>
      <c r="D215" s="1252" t="s">
        <v>1571</v>
      </c>
      <c r="E215" s="1248"/>
      <c r="G215" s="1252">
        <v>0</v>
      </c>
      <c r="H215" s="1250"/>
      <c r="I215" s="1053" t="s">
        <v>244</v>
      </c>
      <c r="J215" s="1248">
        <v>0</v>
      </c>
    </row>
    <row r="216" spans="1:10">
      <c r="A216" s="1249">
        <v>41879</v>
      </c>
      <c r="B216" s="1250">
        <v>3</v>
      </c>
      <c r="C216" s="1251" t="s">
        <v>246</v>
      </c>
      <c r="D216" s="1252" t="s">
        <v>1004</v>
      </c>
      <c r="E216" s="1248"/>
      <c r="G216" s="1252" t="s">
        <v>245</v>
      </c>
      <c r="H216" s="1250"/>
      <c r="I216" s="1053" t="s">
        <v>244</v>
      </c>
      <c r="J216" s="1248">
        <v>0</v>
      </c>
    </row>
    <row r="217" spans="1:10">
      <c r="A217" s="1249">
        <v>41879</v>
      </c>
      <c r="B217" s="1250">
        <v>90</v>
      </c>
      <c r="C217" s="1251" t="s">
        <v>246</v>
      </c>
      <c r="D217" s="1252" t="s">
        <v>1389</v>
      </c>
      <c r="E217" s="1248"/>
      <c r="G217" s="1252" t="s">
        <v>339</v>
      </c>
      <c r="H217" s="1250"/>
      <c r="I217" s="1053" t="s">
        <v>244</v>
      </c>
      <c r="J217" s="1248">
        <v>0</v>
      </c>
    </row>
    <row r="218" spans="1:10">
      <c r="A218" s="1249">
        <v>41879</v>
      </c>
      <c r="B218" s="1250">
        <v>5</v>
      </c>
      <c r="C218" s="1251" t="s">
        <v>246</v>
      </c>
      <c r="D218" s="1252" t="s">
        <v>1390</v>
      </c>
      <c r="E218" s="1248"/>
      <c r="G218" s="1252" t="s">
        <v>339</v>
      </c>
      <c r="H218" s="1250"/>
      <c r="I218" s="1053" t="s">
        <v>244</v>
      </c>
      <c r="J218" s="1248">
        <v>0</v>
      </c>
    </row>
    <row r="219" spans="1:10">
      <c r="A219" s="1249">
        <v>41879</v>
      </c>
      <c r="B219" s="1250">
        <v>42</v>
      </c>
      <c r="C219" s="1251" t="s">
        <v>246</v>
      </c>
      <c r="D219" s="1252" t="s">
        <v>1352</v>
      </c>
      <c r="E219" s="1248"/>
      <c r="G219" s="1252" t="s">
        <v>245</v>
      </c>
      <c r="H219" s="1250"/>
      <c r="I219" s="1053" t="s">
        <v>244</v>
      </c>
      <c r="J219" s="1248">
        <v>0</v>
      </c>
    </row>
    <row r="220" spans="1:10">
      <c r="A220" s="1249">
        <v>41880</v>
      </c>
      <c r="B220" s="1250">
        <v>2035.57</v>
      </c>
      <c r="C220" s="1251" t="s">
        <v>246</v>
      </c>
      <c r="D220" s="1252" t="s">
        <v>1288</v>
      </c>
      <c r="E220" s="1248"/>
      <c r="G220" s="1252">
        <v>0</v>
      </c>
      <c r="H220" s="1250"/>
      <c r="I220" s="1053" t="s">
        <v>244</v>
      </c>
      <c r="J220" s="1248">
        <v>0</v>
      </c>
    </row>
    <row r="221" spans="1:10">
      <c r="A221" s="1249">
        <v>41880</v>
      </c>
      <c r="B221" s="1250">
        <v>37.5</v>
      </c>
      <c r="C221" s="1251" t="s">
        <v>246</v>
      </c>
      <c r="D221" s="1252" t="s">
        <v>1288</v>
      </c>
      <c r="E221" s="1248"/>
      <c r="G221" s="1252">
        <v>0</v>
      </c>
      <c r="H221" s="1250"/>
      <c r="I221" s="1053" t="s">
        <v>244</v>
      </c>
      <c r="J221" s="1248">
        <v>0</v>
      </c>
    </row>
    <row r="222" spans="1:10">
      <c r="A222" s="1249">
        <v>41880</v>
      </c>
      <c r="B222" s="1250">
        <v>1.25</v>
      </c>
      <c r="C222" s="1251" t="s">
        <v>246</v>
      </c>
      <c r="D222" s="1252" t="s">
        <v>1572</v>
      </c>
      <c r="E222" s="1248"/>
      <c r="G222" s="1252">
        <v>0</v>
      </c>
      <c r="H222" s="1250"/>
      <c r="I222" s="1053" t="s">
        <v>244</v>
      </c>
      <c r="J222" s="1248">
        <v>0</v>
      </c>
    </row>
    <row r="223" spans="1:10">
      <c r="A223" s="1249">
        <v>41883</v>
      </c>
      <c r="B223" s="1250">
        <v>20</v>
      </c>
      <c r="C223" s="1251" t="s">
        <v>246</v>
      </c>
      <c r="D223" s="1252" t="s">
        <v>1453</v>
      </c>
      <c r="E223" s="1248"/>
      <c r="G223" s="1252">
        <v>0</v>
      </c>
      <c r="H223" s="1250"/>
      <c r="I223" s="1053" t="s">
        <v>244</v>
      </c>
      <c r="J223" s="1248">
        <v>0</v>
      </c>
    </row>
    <row r="224" spans="1:10">
      <c r="A224" s="1249">
        <v>41883</v>
      </c>
      <c r="B224" s="1250">
        <v>6</v>
      </c>
      <c r="C224" s="1251" t="s">
        <v>246</v>
      </c>
      <c r="D224" s="1252" t="s">
        <v>1217</v>
      </c>
      <c r="E224" s="1248"/>
      <c r="G224" s="1252">
        <v>0</v>
      </c>
      <c r="H224" s="1250"/>
      <c r="I224" s="1053" t="s">
        <v>244</v>
      </c>
      <c r="J224" s="1248">
        <v>0</v>
      </c>
    </row>
    <row r="225" spans="1:10">
      <c r="A225" s="1249">
        <v>41883</v>
      </c>
      <c r="B225" s="1250">
        <v>100</v>
      </c>
      <c r="C225" s="1251" t="s">
        <v>246</v>
      </c>
      <c r="D225" s="1252" t="s">
        <v>267</v>
      </c>
      <c r="E225" s="1248"/>
      <c r="G225" s="1252">
        <v>0</v>
      </c>
      <c r="H225" s="1250"/>
      <c r="I225" s="1053" t="s">
        <v>244</v>
      </c>
      <c r="J225" s="1248">
        <v>0</v>
      </c>
    </row>
    <row r="226" spans="1:10">
      <c r="A226" s="1249">
        <v>41883</v>
      </c>
      <c r="B226" s="1250">
        <v>15</v>
      </c>
      <c r="C226" s="1251" t="s">
        <v>246</v>
      </c>
      <c r="D226" s="1252" t="s">
        <v>379</v>
      </c>
      <c r="E226" s="1248"/>
      <c r="G226" s="1252" t="s">
        <v>339</v>
      </c>
      <c r="H226" s="1250"/>
      <c r="I226" s="1053" t="s">
        <v>244</v>
      </c>
      <c r="J226" s="1248">
        <v>0</v>
      </c>
    </row>
    <row r="227" spans="1:10">
      <c r="A227" s="1249">
        <v>41883</v>
      </c>
      <c r="B227" s="1250">
        <v>10</v>
      </c>
      <c r="C227" s="1251" t="s">
        <v>246</v>
      </c>
      <c r="D227" s="1252" t="s">
        <v>791</v>
      </c>
      <c r="E227" s="1248"/>
      <c r="G227" s="1252" t="s">
        <v>339</v>
      </c>
      <c r="H227" s="1250"/>
      <c r="I227" s="1053" t="s">
        <v>244</v>
      </c>
      <c r="J227" s="1248">
        <v>0</v>
      </c>
    </row>
    <row r="228" spans="1:10">
      <c r="A228" s="1249">
        <v>41883</v>
      </c>
      <c r="B228" s="1250">
        <v>10</v>
      </c>
      <c r="C228" s="1251" t="s">
        <v>246</v>
      </c>
      <c r="D228" s="1252" t="s">
        <v>338</v>
      </c>
      <c r="E228" s="1248"/>
      <c r="G228" s="1252" t="s">
        <v>339</v>
      </c>
      <c r="H228" s="1250"/>
      <c r="I228" s="1053" t="s">
        <v>244</v>
      </c>
      <c r="J228" s="1248">
        <v>0</v>
      </c>
    </row>
    <row r="229" spans="1:10">
      <c r="A229" s="1249">
        <v>41883</v>
      </c>
      <c r="B229" s="1250">
        <v>200</v>
      </c>
      <c r="C229" s="1251" t="s">
        <v>246</v>
      </c>
      <c r="D229" s="1252" t="s">
        <v>1527</v>
      </c>
      <c r="E229" s="1248"/>
      <c r="G229" s="1252">
        <v>0</v>
      </c>
      <c r="H229" s="1250"/>
      <c r="I229" s="1053" t="s">
        <v>244</v>
      </c>
      <c r="J229" s="1248">
        <v>0</v>
      </c>
    </row>
    <row r="230" spans="1:10">
      <c r="A230" s="1249">
        <v>41883</v>
      </c>
      <c r="B230" s="1250">
        <v>10</v>
      </c>
      <c r="C230" s="1251" t="s">
        <v>246</v>
      </c>
      <c r="D230" s="1252" t="s">
        <v>1365</v>
      </c>
      <c r="E230" s="1248"/>
      <c r="G230" s="1252" t="s">
        <v>339</v>
      </c>
      <c r="H230" s="1250"/>
      <c r="I230" s="1053" t="s">
        <v>244</v>
      </c>
      <c r="J230" s="1248">
        <v>0</v>
      </c>
    </row>
    <row r="231" spans="1:10">
      <c r="A231" s="1249">
        <v>41883</v>
      </c>
      <c r="B231" s="1250">
        <v>300</v>
      </c>
      <c r="C231" s="1251" t="s">
        <v>246</v>
      </c>
      <c r="D231" s="1252" t="s">
        <v>1528</v>
      </c>
      <c r="E231" s="1248"/>
      <c r="G231" s="1252">
        <v>0</v>
      </c>
      <c r="H231" s="1250"/>
      <c r="I231" s="1053" t="s">
        <v>244</v>
      </c>
      <c r="J231" s="1248">
        <v>0</v>
      </c>
    </row>
    <row r="232" spans="1:10">
      <c r="A232" s="1249">
        <v>41883</v>
      </c>
      <c r="B232" s="1250">
        <v>25</v>
      </c>
      <c r="C232" s="1251" t="s">
        <v>246</v>
      </c>
      <c r="D232" s="1252" t="s">
        <v>762</v>
      </c>
      <c r="E232" s="1248"/>
      <c r="G232" s="1252" t="s">
        <v>339</v>
      </c>
      <c r="H232" s="1250"/>
      <c r="I232" s="1053" t="s">
        <v>244</v>
      </c>
      <c r="J232" s="1248">
        <v>0</v>
      </c>
    </row>
    <row r="233" spans="1:10">
      <c r="A233" s="1249">
        <v>41883</v>
      </c>
      <c r="B233" s="1250">
        <v>10.56</v>
      </c>
      <c r="C233" s="1251" t="s">
        <v>246</v>
      </c>
      <c r="D233" s="1252" t="s">
        <v>1454</v>
      </c>
      <c r="E233" s="1248"/>
      <c r="G233" s="1252">
        <v>0</v>
      </c>
      <c r="H233" s="1250"/>
      <c r="I233" s="1053" t="s">
        <v>244</v>
      </c>
      <c r="J233" s="1248">
        <v>0</v>
      </c>
    </row>
    <row r="234" spans="1:10">
      <c r="A234" s="1249">
        <v>41883</v>
      </c>
      <c r="B234" s="1250">
        <v>10</v>
      </c>
      <c r="C234" s="1251" t="s">
        <v>246</v>
      </c>
      <c r="D234" s="1252" t="s">
        <v>388</v>
      </c>
      <c r="E234" s="1248"/>
      <c r="G234" s="1252" t="s">
        <v>339</v>
      </c>
      <c r="H234" s="1250"/>
      <c r="I234" s="1053" t="s">
        <v>244</v>
      </c>
      <c r="J234" s="1248">
        <v>0</v>
      </c>
    </row>
    <row r="235" spans="1:10">
      <c r="A235" s="1249">
        <v>41883</v>
      </c>
      <c r="B235" s="1250">
        <v>10</v>
      </c>
      <c r="C235" s="1251" t="s">
        <v>246</v>
      </c>
      <c r="D235" s="1252" t="s">
        <v>955</v>
      </c>
      <c r="E235" s="1248"/>
      <c r="G235" s="1252">
        <v>0</v>
      </c>
      <c r="H235" s="1250"/>
      <c r="I235" s="1053" t="s">
        <v>244</v>
      </c>
      <c r="J235" s="1248">
        <v>0</v>
      </c>
    </row>
    <row r="236" spans="1:10">
      <c r="A236" s="1249">
        <v>41883</v>
      </c>
      <c r="B236" s="1250">
        <v>25</v>
      </c>
      <c r="C236" s="1251" t="s">
        <v>246</v>
      </c>
      <c r="D236" s="1252" t="s">
        <v>1070</v>
      </c>
      <c r="E236" s="1248"/>
      <c r="G236" s="1252" t="s">
        <v>339</v>
      </c>
      <c r="H236" s="1250"/>
      <c r="I236" s="1053" t="s">
        <v>244</v>
      </c>
      <c r="J236" s="1248">
        <v>0</v>
      </c>
    </row>
    <row r="237" spans="1:10">
      <c r="A237" s="1249">
        <v>41883</v>
      </c>
      <c r="B237" s="1250">
        <v>25</v>
      </c>
      <c r="C237" s="1251" t="s">
        <v>246</v>
      </c>
      <c r="D237" s="1252" t="s">
        <v>1421</v>
      </c>
      <c r="E237" s="1248"/>
      <c r="G237" s="1252" t="s">
        <v>339</v>
      </c>
      <c r="H237" s="1250"/>
      <c r="I237" s="1053" t="s">
        <v>244</v>
      </c>
      <c r="J237" s="1248">
        <v>0</v>
      </c>
    </row>
    <row r="238" spans="1:10">
      <c r="A238" s="1249">
        <v>41883</v>
      </c>
      <c r="B238" s="1250">
        <v>10</v>
      </c>
      <c r="C238" s="1251" t="s">
        <v>246</v>
      </c>
      <c r="D238" s="1252" t="s">
        <v>346</v>
      </c>
      <c r="E238" s="1248"/>
      <c r="G238" s="1252" t="s">
        <v>339</v>
      </c>
      <c r="H238" s="1250"/>
      <c r="I238" s="1053" t="s">
        <v>244</v>
      </c>
      <c r="J238" s="1248">
        <v>0</v>
      </c>
    </row>
    <row r="239" spans="1:10">
      <c r="A239" s="1249">
        <v>41883</v>
      </c>
      <c r="B239" s="1250">
        <v>10</v>
      </c>
      <c r="C239" s="1251" t="s">
        <v>246</v>
      </c>
      <c r="D239" s="1252" t="s">
        <v>369</v>
      </c>
      <c r="E239" s="1248"/>
      <c r="G239" s="1252">
        <v>0</v>
      </c>
      <c r="H239" s="1250"/>
      <c r="I239" s="1053" t="s">
        <v>244</v>
      </c>
      <c r="J239" s="1248">
        <v>0</v>
      </c>
    </row>
    <row r="240" spans="1:10">
      <c r="A240" s="1249">
        <v>41883</v>
      </c>
      <c r="B240" s="1250">
        <v>80</v>
      </c>
      <c r="C240" s="1251" t="s">
        <v>246</v>
      </c>
      <c r="D240" s="1252" t="s">
        <v>1394</v>
      </c>
      <c r="E240" s="1248"/>
      <c r="G240" s="1252" t="s">
        <v>339</v>
      </c>
      <c r="H240" s="1250"/>
      <c r="I240" s="1053" t="s">
        <v>244</v>
      </c>
      <c r="J240" s="1248">
        <v>0</v>
      </c>
    </row>
    <row r="241" spans="1:10">
      <c r="A241" s="1249">
        <v>41883</v>
      </c>
      <c r="B241" s="1250">
        <v>4</v>
      </c>
      <c r="C241" s="1251" t="s">
        <v>246</v>
      </c>
      <c r="D241" s="1252" t="s">
        <v>1366</v>
      </c>
      <c r="E241" s="1248"/>
      <c r="G241" s="1252" t="s">
        <v>339</v>
      </c>
      <c r="H241" s="1250"/>
      <c r="I241" s="1053" t="s">
        <v>244</v>
      </c>
      <c r="J241" s="1248">
        <v>0</v>
      </c>
    </row>
    <row r="242" spans="1:10">
      <c r="A242" s="1249">
        <v>41883</v>
      </c>
      <c r="B242" s="1250">
        <v>15</v>
      </c>
      <c r="C242" s="1251" t="s">
        <v>246</v>
      </c>
      <c r="D242" s="1252" t="s">
        <v>280</v>
      </c>
      <c r="E242" s="1248"/>
      <c r="G242" s="1252" t="s">
        <v>339</v>
      </c>
      <c r="H242" s="1250"/>
      <c r="I242" s="1053" t="s">
        <v>244</v>
      </c>
      <c r="J242" s="1248">
        <v>0</v>
      </c>
    </row>
    <row r="243" spans="1:10">
      <c r="A243" s="1249">
        <v>41883</v>
      </c>
      <c r="B243" s="1250">
        <v>20</v>
      </c>
      <c r="C243" s="1251" t="s">
        <v>246</v>
      </c>
      <c r="D243" s="1252" t="s">
        <v>1275</v>
      </c>
      <c r="E243" s="1248"/>
      <c r="G243" s="1252" t="s">
        <v>339</v>
      </c>
      <c r="H243" s="1250"/>
      <c r="I243" s="1053" t="s">
        <v>244</v>
      </c>
      <c r="J243" s="1248">
        <v>0</v>
      </c>
    </row>
    <row r="244" spans="1:10">
      <c r="A244" s="1249">
        <v>41883</v>
      </c>
      <c r="B244" s="1250">
        <v>10</v>
      </c>
      <c r="C244" s="1251" t="s">
        <v>246</v>
      </c>
      <c r="D244" s="1252" t="s">
        <v>1040</v>
      </c>
      <c r="E244" s="1248"/>
      <c r="G244" s="1252" t="s">
        <v>339</v>
      </c>
      <c r="H244" s="1250"/>
      <c r="I244" s="1053" t="s">
        <v>244</v>
      </c>
      <c r="J244" s="1248">
        <v>0</v>
      </c>
    </row>
    <row r="245" spans="1:10">
      <c r="A245" s="1249">
        <v>41883</v>
      </c>
      <c r="B245" s="1250">
        <v>10</v>
      </c>
      <c r="C245" s="1251" t="s">
        <v>246</v>
      </c>
      <c r="D245" s="1252" t="s">
        <v>993</v>
      </c>
      <c r="E245" s="1248"/>
      <c r="G245" s="1252" t="s">
        <v>339</v>
      </c>
      <c r="H245" s="1250"/>
      <c r="I245" s="1053" t="s">
        <v>244</v>
      </c>
      <c r="J245" s="1248">
        <v>0</v>
      </c>
    </row>
    <row r="246" spans="1:10">
      <c r="A246" s="1249">
        <v>41883</v>
      </c>
      <c r="B246" s="1250">
        <v>20</v>
      </c>
      <c r="C246" s="1251" t="s">
        <v>246</v>
      </c>
      <c r="D246" s="1252" t="s">
        <v>1393</v>
      </c>
      <c r="E246" s="1248"/>
      <c r="G246" s="1252" t="s">
        <v>339</v>
      </c>
      <c r="H246" s="1250"/>
      <c r="I246" s="1053" t="s">
        <v>244</v>
      </c>
      <c r="J246" s="1248">
        <v>0</v>
      </c>
    </row>
    <row r="247" spans="1:10">
      <c r="A247" s="1249">
        <v>41883</v>
      </c>
      <c r="B247" s="1250">
        <v>15</v>
      </c>
      <c r="C247" s="1251" t="s">
        <v>246</v>
      </c>
      <c r="D247" s="1252" t="s">
        <v>248</v>
      </c>
      <c r="E247" s="1248"/>
      <c r="G247" s="1252">
        <v>0</v>
      </c>
      <c r="H247" s="1250"/>
      <c r="I247" s="1053" t="s">
        <v>244</v>
      </c>
      <c r="J247" s="1248">
        <v>0</v>
      </c>
    </row>
    <row r="248" spans="1:10">
      <c r="A248" s="1249">
        <v>41883</v>
      </c>
      <c r="B248" s="1250">
        <v>50</v>
      </c>
      <c r="C248" s="1251" t="s">
        <v>246</v>
      </c>
      <c r="D248" s="1252" t="s">
        <v>250</v>
      </c>
      <c r="E248" s="1248"/>
      <c r="G248" s="1252">
        <v>0</v>
      </c>
      <c r="H248" s="1250"/>
      <c r="I248" s="1053" t="s">
        <v>244</v>
      </c>
      <c r="J248" s="1248">
        <v>0</v>
      </c>
    </row>
    <row r="249" spans="1:10">
      <c r="A249" s="1249">
        <v>41883</v>
      </c>
      <c r="B249" s="1250">
        <v>30</v>
      </c>
      <c r="C249" s="1251" t="s">
        <v>246</v>
      </c>
      <c r="D249" s="1252" t="s">
        <v>751</v>
      </c>
      <c r="E249" s="1248"/>
      <c r="G249" s="1252" t="s">
        <v>339</v>
      </c>
      <c r="H249" s="1250"/>
      <c r="I249" s="1053" t="s">
        <v>244</v>
      </c>
      <c r="J249" s="1248">
        <v>0</v>
      </c>
    </row>
    <row r="250" spans="1:10">
      <c r="A250" s="1249">
        <v>41883</v>
      </c>
      <c r="B250" s="1250">
        <v>10</v>
      </c>
      <c r="C250" s="1251" t="s">
        <v>246</v>
      </c>
      <c r="D250" s="1252" t="s">
        <v>772</v>
      </c>
      <c r="E250" s="1248"/>
      <c r="G250" s="1252" t="s">
        <v>339</v>
      </c>
      <c r="H250" s="1250"/>
      <c r="I250" s="1053" t="s">
        <v>244</v>
      </c>
      <c r="J250" s="1248">
        <v>0</v>
      </c>
    </row>
    <row r="251" spans="1:10">
      <c r="A251" s="1249">
        <v>41883</v>
      </c>
      <c r="B251" s="1250">
        <v>10</v>
      </c>
      <c r="C251" s="1251" t="s">
        <v>246</v>
      </c>
      <c r="D251" s="1252" t="s">
        <v>1422</v>
      </c>
      <c r="E251" s="1248"/>
      <c r="G251" s="1252" t="s">
        <v>339</v>
      </c>
      <c r="H251" s="1250"/>
      <c r="I251" s="1053" t="s">
        <v>244</v>
      </c>
      <c r="J251" s="1248">
        <v>0</v>
      </c>
    </row>
    <row r="252" spans="1:10">
      <c r="A252" s="1249">
        <v>41883</v>
      </c>
      <c r="B252" s="1250">
        <v>20</v>
      </c>
      <c r="C252" s="1251" t="s">
        <v>246</v>
      </c>
      <c r="D252" s="1252" t="s">
        <v>951</v>
      </c>
      <c r="E252" s="1248"/>
      <c r="G252" s="1252" t="s">
        <v>339</v>
      </c>
      <c r="H252" s="1250"/>
      <c r="I252" s="1053" t="s">
        <v>244</v>
      </c>
      <c r="J252" s="1248">
        <v>0</v>
      </c>
    </row>
    <row r="253" spans="1:10">
      <c r="A253" s="1249">
        <v>41883</v>
      </c>
      <c r="B253" s="1250">
        <v>5</v>
      </c>
      <c r="C253" s="1251" t="s">
        <v>246</v>
      </c>
      <c r="D253" s="1252" t="s">
        <v>1423</v>
      </c>
      <c r="E253" s="1248"/>
      <c r="G253" s="1252">
        <v>0</v>
      </c>
      <c r="H253" s="1250"/>
      <c r="I253" s="1053" t="s">
        <v>244</v>
      </c>
      <c r="J253" s="1248">
        <v>0</v>
      </c>
    </row>
    <row r="254" spans="1:10">
      <c r="A254" s="1249">
        <v>41883</v>
      </c>
      <c r="B254" s="1250">
        <v>261</v>
      </c>
      <c r="C254" s="1251" t="s">
        <v>246</v>
      </c>
      <c r="D254" s="1252" t="s">
        <v>344</v>
      </c>
      <c r="E254" s="1248"/>
      <c r="G254" s="1252" t="s">
        <v>339</v>
      </c>
      <c r="H254" s="1250"/>
      <c r="I254" s="1053" t="s">
        <v>244</v>
      </c>
      <c r="J254" s="1248">
        <v>0</v>
      </c>
    </row>
    <row r="255" spans="1:10">
      <c r="A255" s="1249">
        <v>41883</v>
      </c>
      <c r="B255" s="1250">
        <v>30</v>
      </c>
      <c r="C255" s="1251" t="s">
        <v>246</v>
      </c>
      <c r="D255" s="1252" t="s">
        <v>1315</v>
      </c>
      <c r="E255" s="1248"/>
      <c r="G255" s="1252" t="s">
        <v>339</v>
      </c>
      <c r="H255" s="1250"/>
      <c r="I255" s="1053" t="s">
        <v>244</v>
      </c>
      <c r="J255" s="1248">
        <v>0</v>
      </c>
    </row>
    <row r="256" spans="1:10">
      <c r="A256" s="1249">
        <v>41883</v>
      </c>
      <c r="B256" s="1250">
        <v>5</v>
      </c>
      <c r="C256" s="1251" t="s">
        <v>246</v>
      </c>
      <c r="D256" s="1252" t="s">
        <v>755</v>
      </c>
      <c r="E256" s="1248"/>
      <c r="G256" s="1252" t="s">
        <v>339</v>
      </c>
      <c r="H256" s="1250"/>
      <c r="I256" s="1053" t="s">
        <v>244</v>
      </c>
      <c r="J256" s="1248">
        <v>0</v>
      </c>
    </row>
    <row r="257" spans="1:10">
      <c r="A257" s="1249">
        <v>41883</v>
      </c>
      <c r="B257" s="1250">
        <v>5</v>
      </c>
      <c r="C257" s="1251" t="s">
        <v>246</v>
      </c>
      <c r="D257" s="1252" t="s">
        <v>1573</v>
      </c>
      <c r="E257" s="1248"/>
      <c r="G257" s="1252">
        <v>0</v>
      </c>
      <c r="H257" s="1250"/>
      <c r="I257" s="1053" t="s">
        <v>244</v>
      </c>
      <c r="J257" s="1248">
        <v>0</v>
      </c>
    </row>
    <row r="258" spans="1:10">
      <c r="A258" s="1249">
        <v>41883</v>
      </c>
      <c r="B258" s="1250">
        <v>50</v>
      </c>
      <c r="C258" s="1251" t="s">
        <v>246</v>
      </c>
      <c r="D258" s="1252" t="s">
        <v>998</v>
      </c>
      <c r="E258" s="1248"/>
      <c r="G258" s="1252" t="s">
        <v>339</v>
      </c>
      <c r="H258" s="1250"/>
      <c r="I258" s="1053" t="s">
        <v>244</v>
      </c>
      <c r="J258" s="1248">
        <v>0</v>
      </c>
    </row>
    <row r="259" spans="1:10">
      <c r="A259" s="1249">
        <v>41883</v>
      </c>
      <c r="B259" s="1250">
        <v>50</v>
      </c>
      <c r="C259" s="1251" t="s">
        <v>246</v>
      </c>
      <c r="D259" s="1252" t="s">
        <v>995</v>
      </c>
      <c r="E259" s="1248"/>
      <c r="G259" s="1252" t="s">
        <v>339</v>
      </c>
      <c r="H259" s="1250"/>
      <c r="I259" s="1053" t="s">
        <v>244</v>
      </c>
      <c r="J259" s="1248">
        <v>0</v>
      </c>
    </row>
    <row r="260" spans="1:10">
      <c r="A260" s="1249">
        <v>41883</v>
      </c>
      <c r="B260" s="1250">
        <v>50</v>
      </c>
      <c r="C260" s="1251" t="s">
        <v>246</v>
      </c>
      <c r="D260" s="1252" t="s">
        <v>252</v>
      </c>
      <c r="E260" s="1248"/>
      <c r="G260" s="1252" t="s">
        <v>339</v>
      </c>
      <c r="H260" s="1250"/>
      <c r="I260" s="1053" t="s">
        <v>244</v>
      </c>
      <c r="J260" s="1248">
        <v>0</v>
      </c>
    </row>
    <row r="261" spans="1:10">
      <c r="A261" s="1249">
        <v>41883</v>
      </c>
      <c r="B261" s="1250">
        <v>40</v>
      </c>
      <c r="C261" s="1251" t="s">
        <v>246</v>
      </c>
      <c r="D261" s="1252" t="s">
        <v>1483</v>
      </c>
      <c r="E261" s="1248"/>
      <c r="G261" s="1252" t="s">
        <v>339</v>
      </c>
      <c r="H261" s="1250"/>
      <c r="I261" s="1053" t="s">
        <v>244</v>
      </c>
      <c r="J261" s="1248">
        <v>0</v>
      </c>
    </row>
    <row r="262" spans="1:10">
      <c r="A262" s="1249">
        <v>41883</v>
      </c>
      <c r="B262" s="1250">
        <v>5</v>
      </c>
      <c r="C262" s="1251" t="s">
        <v>246</v>
      </c>
      <c r="D262" s="1252" t="s">
        <v>1292</v>
      </c>
      <c r="E262" s="1248"/>
      <c r="G262" s="1252">
        <v>0</v>
      </c>
      <c r="H262" s="1250"/>
      <c r="I262" s="1053" t="s">
        <v>244</v>
      </c>
      <c r="J262" s="1248">
        <v>0</v>
      </c>
    </row>
    <row r="263" spans="1:10">
      <c r="A263" s="1249">
        <v>41883</v>
      </c>
      <c r="B263" s="1250">
        <v>50</v>
      </c>
      <c r="C263" s="1251" t="s">
        <v>246</v>
      </c>
      <c r="D263" s="1252" t="s">
        <v>1367</v>
      </c>
      <c r="E263" s="1248"/>
      <c r="G263" s="1252" t="s">
        <v>339</v>
      </c>
      <c r="H263" s="1250"/>
      <c r="I263" s="1053" t="s">
        <v>244</v>
      </c>
      <c r="J263" s="1248">
        <v>0</v>
      </c>
    </row>
    <row r="264" spans="1:10">
      <c r="A264" s="1249">
        <v>41883</v>
      </c>
      <c r="B264" s="1250">
        <v>10</v>
      </c>
      <c r="C264" s="1251" t="s">
        <v>246</v>
      </c>
      <c r="D264" s="1252" t="s">
        <v>371</v>
      </c>
      <c r="E264" s="1248"/>
      <c r="G264" s="1252" t="s">
        <v>339</v>
      </c>
      <c r="H264" s="1250"/>
      <c r="I264" s="1053" t="s">
        <v>244</v>
      </c>
      <c r="J264" s="1248">
        <v>0</v>
      </c>
    </row>
    <row r="265" spans="1:10">
      <c r="A265" s="1249">
        <v>41883</v>
      </c>
      <c r="B265" s="1250">
        <v>10</v>
      </c>
      <c r="C265" s="1251" t="s">
        <v>246</v>
      </c>
      <c r="D265" s="1252" t="s">
        <v>994</v>
      </c>
      <c r="E265" s="1248"/>
      <c r="G265" s="1252" t="s">
        <v>339</v>
      </c>
      <c r="H265" s="1250"/>
      <c r="I265" s="1053" t="s">
        <v>244</v>
      </c>
      <c r="J265" s="1248">
        <v>0</v>
      </c>
    </row>
    <row r="266" spans="1:10">
      <c r="A266" s="1249">
        <v>41883</v>
      </c>
      <c r="B266" s="1250">
        <v>5</v>
      </c>
      <c r="C266" s="1251" t="s">
        <v>246</v>
      </c>
      <c r="D266" s="1252" t="s">
        <v>1368</v>
      </c>
      <c r="E266" s="1248"/>
      <c r="G266" s="1252" t="s">
        <v>339</v>
      </c>
      <c r="H266" s="1250"/>
      <c r="I266" s="1053" t="s">
        <v>244</v>
      </c>
      <c r="J266" s="1248">
        <v>0</v>
      </c>
    </row>
    <row r="267" spans="1:10">
      <c r="A267" s="1249">
        <v>41883</v>
      </c>
      <c r="B267" s="1250">
        <v>300</v>
      </c>
      <c r="C267" s="1251" t="s">
        <v>246</v>
      </c>
      <c r="D267" s="1252" t="s">
        <v>911</v>
      </c>
      <c r="E267" s="1248"/>
      <c r="G267" s="1252">
        <v>0</v>
      </c>
      <c r="H267" s="1250"/>
      <c r="I267" s="1053" t="s">
        <v>244</v>
      </c>
      <c r="J267" s="1248">
        <v>0</v>
      </c>
    </row>
    <row r="268" spans="1:10">
      <c r="A268" s="1249">
        <v>41883</v>
      </c>
      <c r="B268" s="1250">
        <v>180</v>
      </c>
      <c r="C268" s="1251" t="s">
        <v>246</v>
      </c>
      <c r="D268" s="1252" t="s">
        <v>287</v>
      </c>
      <c r="E268" s="1248"/>
      <c r="G268" s="1252" t="s">
        <v>339</v>
      </c>
      <c r="H268" s="1250"/>
      <c r="I268" s="1053" t="s">
        <v>244</v>
      </c>
      <c r="J268" s="1248">
        <v>0</v>
      </c>
    </row>
    <row r="269" spans="1:10">
      <c r="A269" s="1249">
        <v>41883</v>
      </c>
      <c r="B269" s="1250">
        <v>20</v>
      </c>
      <c r="C269" s="1251" t="s">
        <v>246</v>
      </c>
      <c r="D269" s="1252" t="s">
        <v>1221</v>
      </c>
      <c r="E269" s="1248"/>
      <c r="G269" s="1252" t="s">
        <v>339</v>
      </c>
      <c r="H269" s="1250"/>
      <c r="I269" s="1053" t="s">
        <v>244</v>
      </c>
      <c r="J269" s="1248">
        <v>0</v>
      </c>
    </row>
    <row r="270" spans="1:10">
      <c r="A270" s="1249">
        <v>41883</v>
      </c>
      <c r="B270" s="1250">
        <v>180</v>
      </c>
      <c r="C270" s="1251" t="s">
        <v>246</v>
      </c>
      <c r="D270" s="1252" t="s">
        <v>783</v>
      </c>
      <c r="E270" s="1248"/>
      <c r="G270" s="1252" t="s">
        <v>339</v>
      </c>
      <c r="H270" s="1250"/>
      <c r="I270" s="1053" t="s">
        <v>244</v>
      </c>
      <c r="J270" s="1248">
        <v>0</v>
      </c>
    </row>
    <row r="271" spans="1:10">
      <c r="A271" s="1249">
        <v>41883</v>
      </c>
      <c r="B271" s="1250">
        <v>25</v>
      </c>
      <c r="C271" s="1251" t="s">
        <v>246</v>
      </c>
      <c r="D271" s="1252" t="s">
        <v>1516</v>
      </c>
      <c r="E271" s="1248"/>
      <c r="G271" s="1252" t="s">
        <v>339</v>
      </c>
      <c r="H271" s="1250"/>
      <c r="I271" s="1053" t="s">
        <v>244</v>
      </c>
      <c r="J271" s="1248">
        <v>0</v>
      </c>
    </row>
    <row r="272" spans="1:10">
      <c r="A272" s="1249">
        <v>41883</v>
      </c>
      <c r="B272" s="1250">
        <v>50</v>
      </c>
      <c r="C272" s="1251" t="s">
        <v>246</v>
      </c>
      <c r="D272" s="1252" t="s">
        <v>997</v>
      </c>
      <c r="E272" s="1248"/>
      <c r="G272" s="1252" t="s">
        <v>339</v>
      </c>
      <c r="H272" s="1250"/>
      <c r="I272" s="1053" t="s">
        <v>244</v>
      </c>
      <c r="J272" s="1248">
        <v>0</v>
      </c>
    </row>
    <row r="273" spans="1:10">
      <c r="A273" s="1249">
        <v>41883</v>
      </c>
      <c r="B273" s="1250">
        <v>20</v>
      </c>
      <c r="C273" s="1251" t="s">
        <v>246</v>
      </c>
      <c r="D273" s="1252" t="s">
        <v>787</v>
      </c>
      <c r="E273" s="1248"/>
      <c r="G273" s="1252" t="s">
        <v>339</v>
      </c>
      <c r="H273" s="1250"/>
      <c r="I273" s="1053" t="s">
        <v>244</v>
      </c>
      <c r="J273" s="1248">
        <v>0</v>
      </c>
    </row>
    <row r="274" spans="1:10">
      <c r="A274" s="1249">
        <v>41883</v>
      </c>
      <c r="B274" s="1250">
        <v>140</v>
      </c>
      <c r="C274" s="1251" t="s">
        <v>246</v>
      </c>
      <c r="D274" s="1252" t="s">
        <v>1063</v>
      </c>
      <c r="E274" s="1248"/>
      <c r="G274" s="1252">
        <v>0</v>
      </c>
      <c r="H274" s="1250"/>
      <c r="I274" s="1053" t="s">
        <v>244</v>
      </c>
      <c r="J274" s="1248">
        <v>0</v>
      </c>
    </row>
    <row r="275" spans="1:10">
      <c r="A275" s="1249">
        <v>41883</v>
      </c>
      <c r="B275" s="1250">
        <v>75</v>
      </c>
      <c r="C275" s="1251" t="s">
        <v>246</v>
      </c>
      <c r="D275" s="1252" t="s">
        <v>1003</v>
      </c>
      <c r="E275" s="1248"/>
      <c r="G275" s="1252" t="s">
        <v>339</v>
      </c>
      <c r="H275" s="1250"/>
      <c r="I275" s="1053" t="s">
        <v>244</v>
      </c>
      <c r="J275" s="1248">
        <v>0</v>
      </c>
    </row>
    <row r="276" spans="1:10">
      <c r="A276" s="1249">
        <v>41883</v>
      </c>
      <c r="B276" s="1250">
        <v>31.25</v>
      </c>
      <c r="C276" s="1251" t="s">
        <v>246</v>
      </c>
      <c r="D276" s="1252" t="s">
        <v>1291</v>
      </c>
      <c r="E276" s="1248"/>
      <c r="G276" s="1252" t="s">
        <v>339</v>
      </c>
      <c r="H276" s="1250"/>
      <c r="I276" s="1053" t="s">
        <v>244</v>
      </c>
      <c r="J276" s="1248">
        <v>0</v>
      </c>
    </row>
    <row r="277" spans="1:10">
      <c r="A277" s="1249">
        <v>41883</v>
      </c>
      <c r="B277" s="1250">
        <v>7</v>
      </c>
      <c r="C277" s="1251" t="s">
        <v>246</v>
      </c>
      <c r="D277" s="1252" t="s">
        <v>1196</v>
      </c>
      <c r="E277" s="1248"/>
      <c r="G277" s="1252" t="s">
        <v>339</v>
      </c>
      <c r="H277" s="1250"/>
      <c r="I277" s="1053" t="s">
        <v>244</v>
      </c>
      <c r="J277" s="1248">
        <v>0</v>
      </c>
    </row>
    <row r="278" spans="1:10">
      <c r="A278" s="1249">
        <v>41883</v>
      </c>
      <c r="B278" s="1250">
        <v>10</v>
      </c>
      <c r="C278" s="1251" t="s">
        <v>246</v>
      </c>
      <c r="D278" s="1252" t="s">
        <v>1005</v>
      </c>
      <c r="E278" s="1248"/>
      <c r="G278" s="1252" t="s">
        <v>339</v>
      </c>
      <c r="H278" s="1250"/>
      <c r="I278" s="1053" t="s">
        <v>244</v>
      </c>
      <c r="J278" s="1248">
        <v>0</v>
      </c>
    </row>
    <row r="279" spans="1:10">
      <c r="A279" s="1249">
        <v>41883</v>
      </c>
      <c r="B279" s="1250">
        <v>10</v>
      </c>
      <c r="C279" s="1251" t="s">
        <v>246</v>
      </c>
      <c r="D279" s="1252" t="s">
        <v>1027</v>
      </c>
      <c r="E279" s="1248"/>
      <c r="G279" s="1252" t="s">
        <v>339</v>
      </c>
      <c r="H279" s="1250"/>
      <c r="I279" s="1053" t="s">
        <v>244</v>
      </c>
      <c r="J279" s="1248">
        <v>0</v>
      </c>
    </row>
    <row r="280" spans="1:10">
      <c r="A280" s="1249">
        <v>41883</v>
      </c>
      <c r="B280" s="1250">
        <v>20</v>
      </c>
      <c r="C280" s="1251" t="s">
        <v>246</v>
      </c>
      <c r="D280" s="1252" t="s">
        <v>1028</v>
      </c>
      <c r="E280" s="1248"/>
      <c r="G280" s="1252" t="s">
        <v>339</v>
      </c>
      <c r="H280" s="1250"/>
      <c r="I280" s="1053" t="s">
        <v>244</v>
      </c>
      <c r="J280" s="1248">
        <v>0</v>
      </c>
    </row>
    <row r="281" spans="1:10">
      <c r="A281" s="1249">
        <v>41883</v>
      </c>
      <c r="B281" s="1250">
        <v>100</v>
      </c>
      <c r="C281" s="1251" t="s">
        <v>246</v>
      </c>
      <c r="D281" s="1252" t="s">
        <v>1534</v>
      </c>
      <c r="E281" s="1248"/>
      <c r="G281" s="1252">
        <v>0</v>
      </c>
      <c r="H281" s="1250"/>
      <c r="I281" s="1053" t="s">
        <v>244</v>
      </c>
      <c r="J281" s="1248">
        <v>0</v>
      </c>
    </row>
    <row r="282" spans="1:10">
      <c r="A282" s="1249">
        <v>41883</v>
      </c>
      <c r="B282" s="1250">
        <v>10</v>
      </c>
      <c r="C282" s="1251" t="s">
        <v>246</v>
      </c>
      <c r="D282" s="1252" t="s">
        <v>1001</v>
      </c>
      <c r="E282" s="1248"/>
      <c r="G282" s="1252" t="s">
        <v>339</v>
      </c>
      <c r="H282" s="1250"/>
      <c r="I282" s="1053" t="s">
        <v>244</v>
      </c>
      <c r="J282" s="1248">
        <v>0</v>
      </c>
    </row>
    <row r="283" spans="1:10">
      <c r="A283" s="1249">
        <v>41883</v>
      </c>
      <c r="B283" s="1250">
        <v>300</v>
      </c>
      <c r="C283" s="1251" t="s">
        <v>246</v>
      </c>
      <c r="D283" s="1252" t="s">
        <v>1446</v>
      </c>
      <c r="E283" s="1248"/>
      <c r="G283" s="1252">
        <v>0</v>
      </c>
      <c r="H283" s="1250"/>
      <c r="I283" s="1053" t="s">
        <v>244</v>
      </c>
      <c r="J283" s="1248">
        <v>0</v>
      </c>
    </row>
    <row r="284" spans="1:10">
      <c r="A284" s="1249">
        <v>41883</v>
      </c>
      <c r="B284" s="1250">
        <v>10</v>
      </c>
      <c r="C284" s="1251" t="s">
        <v>246</v>
      </c>
      <c r="D284" s="1252" t="s">
        <v>1274</v>
      </c>
      <c r="E284" s="1248"/>
      <c r="G284" s="1252">
        <v>0</v>
      </c>
      <c r="H284" s="1250"/>
      <c r="I284" s="1053" t="s">
        <v>244</v>
      </c>
      <c r="J284" s="1248">
        <v>0</v>
      </c>
    </row>
    <row r="285" spans="1:10">
      <c r="A285" s="1249">
        <v>41883</v>
      </c>
      <c r="B285" s="1250">
        <v>15</v>
      </c>
      <c r="C285" s="1251" t="s">
        <v>246</v>
      </c>
      <c r="D285" s="1252" t="s">
        <v>912</v>
      </c>
      <c r="E285" s="1248"/>
      <c r="G285" s="1252">
        <v>0</v>
      </c>
      <c r="H285" s="1250"/>
      <c r="I285" s="1053" t="s">
        <v>244</v>
      </c>
      <c r="J285" s="1248">
        <v>0</v>
      </c>
    </row>
    <row r="286" spans="1:10">
      <c r="A286" s="1249">
        <v>41883</v>
      </c>
      <c r="B286" s="1250">
        <v>66</v>
      </c>
      <c r="C286" s="1251" t="s">
        <v>246</v>
      </c>
      <c r="D286" s="1252" t="s">
        <v>1069</v>
      </c>
      <c r="E286" s="1248"/>
      <c r="G286" s="1252" t="s">
        <v>339</v>
      </c>
      <c r="H286" s="1250"/>
      <c r="I286" s="1053" t="s">
        <v>244</v>
      </c>
      <c r="J286" s="1248">
        <v>0</v>
      </c>
    </row>
    <row r="287" spans="1:10">
      <c r="A287" s="1249">
        <v>41883</v>
      </c>
      <c r="B287" s="1250">
        <v>15</v>
      </c>
      <c r="C287" s="1251" t="s">
        <v>246</v>
      </c>
      <c r="D287" s="1252" t="s">
        <v>753</v>
      </c>
      <c r="E287" s="1248"/>
      <c r="G287" s="1252" t="s">
        <v>339</v>
      </c>
      <c r="H287" s="1250"/>
      <c r="I287" s="1053" t="s">
        <v>244</v>
      </c>
      <c r="J287" s="1248">
        <v>0</v>
      </c>
    </row>
    <row r="288" spans="1:10">
      <c r="A288" s="1249">
        <v>41883</v>
      </c>
      <c r="B288" s="1250">
        <v>15</v>
      </c>
      <c r="C288" s="1251" t="s">
        <v>246</v>
      </c>
      <c r="D288" s="1252" t="s">
        <v>954</v>
      </c>
      <c r="E288" s="1248"/>
      <c r="G288" s="1252">
        <v>0</v>
      </c>
      <c r="H288" s="1250"/>
      <c r="I288" s="1053" t="s">
        <v>244</v>
      </c>
      <c r="J288" s="1248">
        <v>0</v>
      </c>
    </row>
    <row r="289" spans="1:10">
      <c r="A289" s="1249">
        <v>41883</v>
      </c>
      <c r="B289" s="1250">
        <v>50</v>
      </c>
      <c r="C289" s="1251" t="s">
        <v>246</v>
      </c>
      <c r="D289" s="1252" t="s">
        <v>1535</v>
      </c>
      <c r="E289" s="1248"/>
      <c r="G289" s="1252" t="s">
        <v>339</v>
      </c>
      <c r="H289" s="1250"/>
      <c r="I289" s="1053" t="s">
        <v>244</v>
      </c>
      <c r="J289" s="1248">
        <v>0</v>
      </c>
    </row>
    <row r="290" spans="1:10">
      <c r="A290" s="1249">
        <v>41883</v>
      </c>
      <c r="B290" s="1250">
        <v>30</v>
      </c>
      <c r="C290" s="1251" t="s">
        <v>246</v>
      </c>
      <c r="D290" s="1252" t="s">
        <v>424</v>
      </c>
      <c r="E290" s="1248"/>
      <c r="G290" s="1252" t="s">
        <v>339</v>
      </c>
      <c r="H290" s="1250"/>
      <c r="I290" s="1053" t="s">
        <v>244</v>
      </c>
      <c r="J290" s="1248">
        <v>0</v>
      </c>
    </row>
    <row r="291" spans="1:10">
      <c r="A291" s="1249">
        <v>41883</v>
      </c>
      <c r="B291" s="1250">
        <v>5</v>
      </c>
      <c r="C291" s="1251" t="s">
        <v>246</v>
      </c>
      <c r="D291" s="1252" t="s">
        <v>1395</v>
      </c>
      <c r="E291" s="1248"/>
      <c r="G291" s="1252" t="s">
        <v>339</v>
      </c>
      <c r="H291" s="1250"/>
      <c r="I291" s="1053" t="s">
        <v>244</v>
      </c>
      <c r="J291" s="1248">
        <v>0</v>
      </c>
    </row>
    <row r="292" spans="1:10">
      <c r="A292" s="1249">
        <v>41883</v>
      </c>
      <c r="B292" s="1250">
        <v>30</v>
      </c>
      <c r="C292" s="1251" t="s">
        <v>246</v>
      </c>
      <c r="D292" s="1252" t="s">
        <v>1316</v>
      </c>
      <c r="E292" s="1248"/>
      <c r="G292" s="1252" t="s">
        <v>339</v>
      </c>
      <c r="H292" s="1250"/>
      <c r="I292" s="1053" t="s">
        <v>244</v>
      </c>
      <c r="J292" s="1248">
        <v>0</v>
      </c>
    </row>
    <row r="293" spans="1:10">
      <c r="A293" s="1249">
        <v>41883</v>
      </c>
      <c r="B293" s="1250">
        <v>20</v>
      </c>
      <c r="C293" s="1251" t="s">
        <v>246</v>
      </c>
      <c r="D293" s="1252" t="s">
        <v>1484</v>
      </c>
      <c r="E293" s="1248"/>
      <c r="G293" s="1252">
        <v>0</v>
      </c>
      <c r="H293" s="1250"/>
      <c r="I293" s="1053" t="s">
        <v>244</v>
      </c>
      <c r="J293" s="1248">
        <v>0</v>
      </c>
    </row>
    <row r="294" spans="1:10">
      <c r="A294" s="1249">
        <v>41883</v>
      </c>
      <c r="B294" s="1250">
        <v>50</v>
      </c>
      <c r="C294" s="1251" t="s">
        <v>246</v>
      </c>
      <c r="D294" s="1252" t="s">
        <v>1482</v>
      </c>
      <c r="E294" s="1248"/>
      <c r="G294" s="1252" t="s">
        <v>339</v>
      </c>
      <c r="H294" s="1250"/>
      <c r="I294" s="1053" t="s">
        <v>244</v>
      </c>
      <c r="J294" s="1248">
        <v>0</v>
      </c>
    </row>
    <row r="295" spans="1:10">
      <c r="A295" s="1249">
        <v>41883</v>
      </c>
      <c r="B295" s="1250">
        <v>50</v>
      </c>
      <c r="C295" s="1251" t="s">
        <v>246</v>
      </c>
      <c r="D295" s="1252" t="s">
        <v>754</v>
      </c>
      <c r="E295" s="1248"/>
      <c r="G295" s="1252" t="s">
        <v>339</v>
      </c>
      <c r="H295" s="1250"/>
      <c r="I295" s="1053" t="s">
        <v>244</v>
      </c>
      <c r="J295" s="1248">
        <v>0</v>
      </c>
    </row>
    <row r="296" spans="1:10">
      <c r="A296" s="1249">
        <v>41884</v>
      </c>
      <c r="B296" s="1250">
        <v>104.16</v>
      </c>
      <c r="C296" s="1251" t="s">
        <v>246</v>
      </c>
      <c r="D296" s="1252" t="s">
        <v>1574</v>
      </c>
      <c r="E296" s="1248"/>
      <c r="G296" s="1252">
        <v>0</v>
      </c>
      <c r="H296" s="1250"/>
      <c r="I296" s="1053" t="s">
        <v>244</v>
      </c>
      <c r="J296" s="1248">
        <v>0</v>
      </c>
    </row>
    <row r="297" spans="1:10">
      <c r="A297" s="1249">
        <v>41884</v>
      </c>
      <c r="B297" s="1250">
        <v>6.71</v>
      </c>
      <c r="C297" s="1251" t="s">
        <v>246</v>
      </c>
      <c r="D297" s="1252" t="s">
        <v>1575</v>
      </c>
      <c r="E297" s="1248"/>
      <c r="G297" s="1252">
        <v>0</v>
      </c>
      <c r="H297" s="1250"/>
      <c r="I297" s="1053" t="s">
        <v>244</v>
      </c>
      <c r="J297" s="1248">
        <v>0</v>
      </c>
    </row>
    <row r="298" spans="1:10">
      <c r="A298" s="1249">
        <v>41884</v>
      </c>
      <c r="B298" s="1250">
        <v>20</v>
      </c>
      <c r="C298" s="1251" t="s">
        <v>246</v>
      </c>
      <c r="D298" s="1252" t="s">
        <v>999</v>
      </c>
      <c r="E298" s="1248"/>
      <c r="G298" s="1252" t="s">
        <v>339</v>
      </c>
      <c r="H298" s="1250"/>
      <c r="I298" s="1053" t="s">
        <v>244</v>
      </c>
      <c r="J298" s="1248">
        <v>0</v>
      </c>
    </row>
    <row r="299" spans="1:10">
      <c r="A299" s="1249">
        <v>41884</v>
      </c>
      <c r="B299" s="1250">
        <v>125</v>
      </c>
      <c r="C299" s="1251" t="s">
        <v>246</v>
      </c>
      <c r="D299" s="1252" t="s">
        <v>1429</v>
      </c>
      <c r="E299" s="1248"/>
      <c r="G299" s="1252" t="s">
        <v>339</v>
      </c>
      <c r="H299" s="1250"/>
      <c r="I299" s="1053" t="s">
        <v>244</v>
      </c>
      <c r="J299" s="1248">
        <v>0</v>
      </c>
    </row>
    <row r="300" spans="1:10">
      <c r="A300" s="1249">
        <v>41884</v>
      </c>
      <c r="B300" s="1250">
        <v>10</v>
      </c>
      <c r="C300" s="1251" t="s">
        <v>246</v>
      </c>
      <c r="D300" s="1252" t="s">
        <v>317</v>
      </c>
      <c r="E300" s="1248"/>
      <c r="G300" s="1252" t="s">
        <v>339</v>
      </c>
      <c r="H300" s="1250"/>
      <c r="I300" s="1053" t="s">
        <v>244</v>
      </c>
      <c r="J300" s="1248">
        <v>0</v>
      </c>
    </row>
    <row r="301" spans="1:10">
      <c r="A301" s="1249">
        <v>41884</v>
      </c>
      <c r="B301" s="1250">
        <v>75</v>
      </c>
      <c r="C301" s="1251" t="s">
        <v>246</v>
      </c>
      <c r="D301" s="1252" t="s">
        <v>308</v>
      </c>
      <c r="E301" s="1248"/>
      <c r="G301" s="1252" t="s">
        <v>339</v>
      </c>
      <c r="H301" s="1250"/>
      <c r="I301" s="1053" t="s">
        <v>244</v>
      </c>
      <c r="J301" s="1248">
        <v>0</v>
      </c>
    </row>
    <row r="302" spans="1:10">
      <c r="A302" s="1249">
        <v>41884</v>
      </c>
      <c r="B302" s="1250">
        <v>10</v>
      </c>
      <c r="C302" s="1251" t="s">
        <v>246</v>
      </c>
      <c r="D302" s="1252" t="s">
        <v>1369</v>
      </c>
      <c r="E302" s="1248"/>
      <c r="G302" s="1252" t="s">
        <v>339</v>
      </c>
      <c r="H302" s="1250"/>
      <c r="I302" s="1053" t="s">
        <v>244</v>
      </c>
      <c r="J302" s="1248">
        <v>0</v>
      </c>
    </row>
    <row r="303" spans="1:10">
      <c r="A303" s="1249">
        <v>41884</v>
      </c>
      <c r="B303" s="1250">
        <v>20</v>
      </c>
      <c r="C303" s="1251" t="s">
        <v>246</v>
      </c>
      <c r="D303" s="1252" t="s">
        <v>254</v>
      </c>
      <c r="E303" s="1248"/>
      <c r="G303" s="1252" t="s">
        <v>339</v>
      </c>
      <c r="H303" s="1250"/>
      <c r="I303" s="1053" t="s">
        <v>244</v>
      </c>
      <c r="J303" s="1248">
        <v>0</v>
      </c>
    </row>
    <row r="304" spans="1:10">
      <c r="A304" s="1249">
        <v>41884</v>
      </c>
      <c r="B304" s="1250">
        <v>50</v>
      </c>
      <c r="C304" s="1251" t="s">
        <v>246</v>
      </c>
      <c r="D304" s="1252" t="s">
        <v>1455</v>
      </c>
      <c r="E304" s="1248"/>
      <c r="G304" s="1252" t="s">
        <v>339</v>
      </c>
      <c r="H304" s="1250"/>
      <c r="I304" s="1053" t="s">
        <v>244</v>
      </c>
      <c r="J304" s="1248">
        <v>0</v>
      </c>
    </row>
    <row r="305" spans="1:10">
      <c r="A305" s="1249">
        <v>41884</v>
      </c>
      <c r="B305" s="1250">
        <v>3</v>
      </c>
      <c r="C305" s="1251" t="s">
        <v>246</v>
      </c>
      <c r="D305" s="1252" t="s">
        <v>426</v>
      </c>
      <c r="E305" s="1248"/>
      <c r="G305" s="1252">
        <v>0</v>
      </c>
      <c r="H305" s="1250"/>
      <c r="I305" s="1053" t="s">
        <v>244</v>
      </c>
      <c r="J305" s="1248">
        <v>0</v>
      </c>
    </row>
    <row r="306" spans="1:10">
      <c r="A306" s="1249">
        <v>41885</v>
      </c>
      <c r="B306" s="1250">
        <v>60</v>
      </c>
      <c r="C306" s="1251" t="s">
        <v>246</v>
      </c>
      <c r="D306" s="1252" t="s">
        <v>1276</v>
      </c>
      <c r="E306" s="1248"/>
      <c r="G306" s="1252" t="s">
        <v>339</v>
      </c>
      <c r="H306" s="1250"/>
      <c r="I306" s="1053" t="s">
        <v>244</v>
      </c>
      <c r="J306" s="1248">
        <v>0</v>
      </c>
    </row>
    <row r="307" spans="1:10">
      <c r="A307" s="1249">
        <v>41885</v>
      </c>
      <c r="B307" s="1250">
        <v>20</v>
      </c>
      <c r="C307" s="1251" t="s">
        <v>246</v>
      </c>
      <c r="D307" s="1252" t="s">
        <v>387</v>
      </c>
      <c r="E307" s="1248"/>
      <c r="G307" s="1252">
        <v>0</v>
      </c>
      <c r="H307" s="1250"/>
      <c r="I307" s="1053" t="s">
        <v>244</v>
      </c>
      <c r="J307" s="1248">
        <v>0</v>
      </c>
    </row>
    <row r="308" spans="1:10">
      <c r="A308" s="1249">
        <v>41885</v>
      </c>
      <c r="B308" s="1250">
        <v>300</v>
      </c>
      <c r="C308" s="1251" t="s">
        <v>246</v>
      </c>
      <c r="D308" s="1252" t="s">
        <v>778</v>
      </c>
      <c r="E308" s="1248"/>
      <c r="G308" s="1252" t="s">
        <v>339</v>
      </c>
      <c r="H308" s="1250"/>
      <c r="I308" s="1053" t="s">
        <v>244</v>
      </c>
      <c r="J308" s="1248">
        <v>0</v>
      </c>
    </row>
    <row r="309" spans="1:10">
      <c r="A309" s="1249">
        <v>41885</v>
      </c>
      <c r="B309" s="1250">
        <v>10</v>
      </c>
      <c r="C309" s="1251" t="s">
        <v>246</v>
      </c>
      <c r="D309" s="1252" t="s">
        <v>1294</v>
      </c>
      <c r="E309" s="1248"/>
      <c r="G309" s="1252">
        <v>0</v>
      </c>
      <c r="H309" s="1250"/>
      <c r="I309" s="1053" t="s">
        <v>244</v>
      </c>
      <c r="J309" s="1248">
        <v>0</v>
      </c>
    </row>
    <row r="310" spans="1:10">
      <c r="A310" s="1249">
        <v>41885</v>
      </c>
      <c r="B310" s="1250">
        <v>50</v>
      </c>
      <c r="C310" s="1251" t="s">
        <v>246</v>
      </c>
      <c r="D310" s="1252" t="s">
        <v>1105</v>
      </c>
      <c r="E310" s="1248"/>
      <c r="G310" s="1252" t="s">
        <v>339</v>
      </c>
      <c r="H310" s="1250"/>
      <c r="I310" s="1053" t="s">
        <v>244</v>
      </c>
      <c r="J310" s="1248">
        <v>0</v>
      </c>
    </row>
    <row r="311" spans="1:10">
      <c r="A311" s="1249">
        <v>41885</v>
      </c>
      <c r="B311" s="1250">
        <v>5</v>
      </c>
      <c r="C311" s="1251" t="s">
        <v>246</v>
      </c>
      <c r="D311" s="1252" t="s">
        <v>1187</v>
      </c>
      <c r="E311" s="1248"/>
      <c r="G311" s="1252" t="s">
        <v>339</v>
      </c>
      <c r="H311" s="1250"/>
      <c r="I311" s="1053" t="s">
        <v>244</v>
      </c>
      <c r="J311" s="1248">
        <v>0</v>
      </c>
    </row>
    <row r="312" spans="1:10">
      <c r="A312" s="1249">
        <v>41885</v>
      </c>
      <c r="B312" s="1250">
        <v>10</v>
      </c>
      <c r="C312" s="1251" t="s">
        <v>246</v>
      </c>
      <c r="D312" s="1252" t="s">
        <v>1318</v>
      </c>
      <c r="E312" s="1248"/>
      <c r="G312" s="1252">
        <v>0</v>
      </c>
      <c r="H312" s="1250"/>
      <c r="I312" s="1053" t="s">
        <v>244</v>
      </c>
      <c r="J312" s="1248">
        <v>0</v>
      </c>
    </row>
    <row r="313" spans="1:10">
      <c r="A313" s="1249">
        <v>41885</v>
      </c>
      <c r="B313" s="1250">
        <v>50</v>
      </c>
      <c r="C313" s="1251" t="s">
        <v>246</v>
      </c>
      <c r="D313" s="1252" t="s">
        <v>1537</v>
      </c>
      <c r="E313" s="1248"/>
      <c r="G313" s="1252" t="s">
        <v>339</v>
      </c>
      <c r="H313" s="1250"/>
      <c r="I313" s="1053" t="s">
        <v>244</v>
      </c>
      <c r="J313" s="1248">
        <v>0</v>
      </c>
    </row>
    <row r="314" spans="1:10">
      <c r="A314" s="1249">
        <v>41886</v>
      </c>
      <c r="B314" s="1250">
        <v>30</v>
      </c>
      <c r="C314" s="1251" t="s">
        <v>1087</v>
      </c>
      <c r="D314" s="1252" t="s">
        <v>1088</v>
      </c>
      <c r="E314" s="1248"/>
      <c r="G314" s="1252">
        <v>0</v>
      </c>
      <c r="H314" s="1250"/>
      <c r="I314" s="1053" t="s">
        <v>244</v>
      </c>
      <c r="J314" s="1248">
        <v>0</v>
      </c>
    </row>
    <row r="315" spans="1:10">
      <c r="A315" s="1249">
        <v>41886</v>
      </c>
      <c r="B315" s="1250">
        <v>10</v>
      </c>
      <c r="C315" s="1251" t="s">
        <v>1087</v>
      </c>
      <c r="D315" s="1252" t="s">
        <v>1362</v>
      </c>
      <c r="E315" s="1248"/>
      <c r="G315" s="1252">
        <v>0</v>
      </c>
      <c r="H315" s="1250"/>
      <c r="I315" s="1053" t="s">
        <v>244</v>
      </c>
      <c r="J315" s="1248">
        <v>0</v>
      </c>
    </row>
    <row r="316" spans="1:10">
      <c r="A316" s="1249">
        <v>41886</v>
      </c>
      <c r="B316" s="1250">
        <v>50</v>
      </c>
      <c r="C316" s="1251" t="s">
        <v>1087</v>
      </c>
      <c r="D316" s="1252" t="s">
        <v>1089</v>
      </c>
      <c r="E316" s="1248"/>
      <c r="G316" s="1252">
        <v>0</v>
      </c>
      <c r="H316" s="1250"/>
      <c r="I316" s="1053" t="s">
        <v>244</v>
      </c>
      <c r="J316" s="1248">
        <v>0</v>
      </c>
    </row>
    <row r="317" spans="1:10">
      <c r="A317" s="1249">
        <v>41886</v>
      </c>
      <c r="B317" s="1250">
        <v>15</v>
      </c>
      <c r="C317" s="1251" t="s">
        <v>1087</v>
      </c>
      <c r="D317" s="1252" t="s">
        <v>1088</v>
      </c>
      <c r="E317" s="1248"/>
      <c r="G317" s="1252">
        <v>0</v>
      </c>
      <c r="H317" s="1250"/>
      <c r="I317" s="1053" t="s">
        <v>244</v>
      </c>
      <c r="J317" s="1248">
        <v>0</v>
      </c>
    </row>
    <row r="318" spans="1:10">
      <c r="A318" s="1249">
        <v>41886</v>
      </c>
      <c r="B318" s="1250">
        <v>10</v>
      </c>
      <c r="C318" s="1251" t="s">
        <v>246</v>
      </c>
      <c r="D318" s="1252" t="s">
        <v>276</v>
      </c>
      <c r="E318" s="1248"/>
      <c r="G318" s="1252">
        <v>0</v>
      </c>
      <c r="H318" s="1250"/>
      <c r="I318" s="1053" t="s">
        <v>244</v>
      </c>
      <c r="J318" s="1248">
        <v>0</v>
      </c>
    </row>
    <row r="319" spans="1:10">
      <c r="A319" s="1249">
        <v>41886</v>
      </c>
      <c r="B319" s="1250">
        <v>76.849999999999994</v>
      </c>
      <c r="C319" s="1251" t="s">
        <v>246</v>
      </c>
      <c r="D319" s="1252" t="s">
        <v>1412</v>
      </c>
      <c r="E319" s="1248"/>
      <c r="G319" s="1252">
        <v>0</v>
      </c>
      <c r="H319" s="1250"/>
      <c r="I319" s="1053" t="s">
        <v>244</v>
      </c>
      <c r="J319" s="1248">
        <v>0</v>
      </c>
    </row>
    <row r="320" spans="1:10">
      <c r="A320" s="1249">
        <v>41886</v>
      </c>
      <c r="B320" s="1250">
        <v>979.29</v>
      </c>
      <c r="C320" s="1251" t="s">
        <v>246</v>
      </c>
      <c r="D320" s="1252" t="s">
        <v>1576</v>
      </c>
      <c r="E320" s="1248"/>
      <c r="G320" s="1252">
        <v>0</v>
      </c>
      <c r="H320" s="1250"/>
      <c r="I320" s="1053" t="s">
        <v>244</v>
      </c>
      <c r="J320" s="1248">
        <v>0</v>
      </c>
    </row>
    <row r="321" spans="1:10">
      <c r="A321" s="1249">
        <v>41886</v>
      </c>
      <c r="B321" s="1250">
        <v>711.69</v>
      </c>
      <c r="C321" s="1251" t="s">
        <v>246</v>
      </c>
      <c r="D321" s="1252" t="s">
        <v>1370</v>
      </c>
      <c r="E321" s="1248"/>
      <c r="G321" s="1252">
        <v>0</v>
      </c>
      <c r="H321" s="1250"/>
      <c r="I321" s="1053" t="s">
        <v>244</v>
      </c>
      <c r="J321" s="1248">
        <v>0</v>
      </c>
    </row>
    <row r="322" spans="1:10">
      <c r="A322" s="1249">
        <v>41886</v>
      </c>
      <c r="B322" s="1250">
        <v>5</v>
      </c>
      <c r="C322" s="1251" t="s">
        <v>246</v>
      </c>
      <c r="D322" s="1252" t="s">
        <v>1296</v>
      </c>
      <c r="E322" s="1248"/>
      <c r="G322" s="1252" t="s">
        <v>339</v>
      </c>
      <c r="H322" s="1250"/>
      <c r="I322" s="1053" t="s">
        <v>244</v>
      </c>
      <c r="J322" s="1248">
        <v>0</v>
      </c>
    </row>
    <row r="323" spans="1:10">
      <c r="A323" s="1249">
        <v>41887</v>
      </c>
      <c r="B323" s="1250">
        <v>24</v>
      </c>
      <c r="C323" s="1251" t="s">
        <v>1087</v>
      </c>
      <c r="D323" s="1252" t="s">
        <v>1088</v>
      </c>
      <c r="E323" s="1248"/>
      <c r="G323" s="1252">
        <v>0</v>
      </c>
      <c r="H323" s="1250"/>
      <c r="I323" s="1053" t="s">
        <v>244</v>
      </c>
      <c r="J323" s="1248">
        <v>0</v>
      </c>
    </row>
    <row r="324" spans="1:10">
      <c r="A324" s="1249">
        <v>41887</v>
      </c>
      <c r="B324" s="1250">
        <v>15</v>
      </c>
      <c r="C324" s="1251" t="s">
        <v>246</v>
      </c>
      <c r="D324" s="1252" t="s">
        <v>306</v>
      </c>
      <c r="E324" s="1248"/>
      <c r="G324" s="1252" t="s">
        <v>339</v>
      </c>
      <c r="H324" s="1250"/>
      <c r="I324" s="1053" t="s">
        <v>244</v>
      </c>
      <c r="J324" s="1248">
        <v>0</v>
      </c>
    </row>
    <row r="325" spans="1:10">
      <c r="A325" s="1249">
        <v>41887</v>
      </c>
      <c r="B325" s="1250">
        <v>1.25</v>
      </c>
      <c r="C325" s="1251" t="s">
        <v>246</v>
      </c>
      <c r="D325" s="1252" t="s">
        <v>1572</v>
      </c>
      <c r="E325" s="1248"/>
      <c r="G325" s="1252">
        <v>0</v>
      </c>
      <c r="H325" s="1250"/>
      <c r="I325" s="1053" t="s">
        <v>244</v>
      </c>
      <c r="J325" s="1248">
        <v>0</v>
      </c>
    </row>
    <row r="326" spans="1:10">
      <c r="A326" s="1249">
        <v>41887</v>
      </c>
      <c r="B326" s="1250">
        <v>5</v>
      </c>
      <c r="C326" s="1251" t="s">
        <v>246</v>
      </c>
      <c r="D326" s="1252" t="s">
        <v>318</v>
      </c>
      <c r="E326" s="1248"/>
      <c r="G326" s="1252" t="s">
        <v>339</v>
      </c>
      <c r="H326" s="1250"/>
      <c r="I326" s="1053" t="s">
        <v>244</v>
      </c>
      <c r="J326" s="1248">
        <v>0</v>
      </c>
    </row>
    <row r="327" spans="1:10">
      <c r="A327" s="1249">
        <v>41887</v>
      </c>
      <c r="B327" s="1250">
        <v>100</v>
      </c>
      <c r="C327" s="1251" t="s">
        <v>246</v>
      </c>
      <c r="D327" s="1252" t="s">
        <v>1000</v>
      </c>
      <c r="E327" s="1248"/>
      <c r="G327" s="1252">
        <v>0</v>
      </c>
      <c r="H327" s="1250"/>
      <c r="I327" s="1053" t="s">
        <v>244</v>
      </c>
      <c r="J327" s="1248">
        <v>0</v>
      </c>
    </row>
    <row r="328" spans="1:10">
      <c r="A328" s="1249">
        <v>41887</v>
      </c>
      <c r="B328" s="1250">
        <v>6</v>
      </c>
      <c r="C328" s="1251" t="s">
        <v>246</v>
      </c>
      <c r="D328" s="1252" t="s">
        <v>310</v>
      </c>
      <c r="E328" s="1248"/>
      <c r="G328" s="1252" t="s">
        <v>339</v>
      </c>
      <c r="H328" s="1250"/>
      <c r="I328" s="1053" t="s">
        <v>244</v>
      </c>
      <c r="J328" s="1248">
        <v>0</v>
      </c>
    </row>
    <row r="329" spans="1:10">
      <c r="A329" s="1249">
        <v>41890</v>
      </c>
      <c r="B329" s="1250">
        <v>20</v>
      </c>
      <c r="C329" s="1251" t="s">
        <v>1087</v>
      </c>
      <c r="D329" s="1252" t="s">
        <v>1577</v>
      </c>
      <c r="E329" s="1248"/>
      <c r="G329" s="1252">
        <v>0</v>
      </c>
      <c r="H329" s="1250"/>
      <c r="I329" s="1053" t="s">
        <v>244</v>
      </c>
      <c r="J329" s="1248">
        <v>0</v>
      </c>
    </row>
    <row r="330" spans="1:10">
      <c r="A330" s="1249">
        <v>41890</v>
      </c>
      <c r="B330" s="1250">
        <v>15</v>
      </c>
      <c r="C330" s="1251" t="s">
        <v>246</v>
      </c>
      <c r="D330" s="1252" t="s">
        <v>1237</v>
      </c>
      <c r="E330" s="1248"/>
      <c r="G330" s="1252" t="s">
        <v>339</v>
      </c>
      <c r="H330" s="1250"/>
      <c r="I330" s="1053" t="s">
        <v>244</v>
      </c>
      <c r="J330" s="1248">
        <v>0</v>
      </c>
    </row>
    <row r="331" spans="1:10">
      <c r="A331" s="1249">
        <v>41890</v>
      </c>
      <c r="B331" s="1250">
        <v>100</v>
      </c>
      <c r="C331" s="1251" t="s">
        <v>246</v>
      </c>
      <c r="D331" s="1252" t="s">
        <v>1030</v>
      </c>
      <c r="E331" s="1248"/>
      <c r="G331" s="1252">
        <v>0</v>
      </c>
      <c r="H331" s="1250"/>
      <c r="I331" s="1053" t="s">
        <v>244</v>
      </c>
      <c r="J331" s="1248">
        <v>0</v>
      </c>
    </row>
    <row r="332" spans="1:10">
      <c r="A332" s="1249">
        <v>41890</v>
      </c>
      <c r="B332" s="1250">
        <v>110</v>
      </c>
      <c r="C332" s="1251" t="s">
        <v>246</v>
      </c>
      <c r="D332" s="1252" t="s">
        <v>967</v>
      </c>
      <c r="E332" s="1248"/>
      <c r="G332" s="1252" t="s">
        <v>339</v>
      </c>
      <c r="H332" s="1250"/>
      <c r="I332" s="1053" t="s">
        <v>244</v>
      </c>
      <c r="J332" s="1248">
        <v>0</v>
      </c>
    </row>
    <row r="333" spans="1:10">
      <c r="A333" s="1249">
        <v>41890</v>
      </c>
      <c r="B333" s="1250">
        <v>20</v>
      </c>
      <c r="C333" s="1251" t="s">
        <v>246</v>
      </c>
      <c r="D333" s="1252" t="s">
        <v>1221</v>
      </c>
      <c r="E333" s="1248"/>
      <c r="G333" s="1252" t="s">
        <v>339</v>
      </c>
      <c r="H333" s="1250"/>
      <c r="I333" s="1053" t="s">
        <v>244</v>
      </c>
      <c r="J333" s="1248">
        <v>0</v>
      </c>
    </row>
    <row r="334" spans="1:10">
      <c r="A334" s="1249">
        <v>41890</v>
      </c>
      <c r="B334" s="1250">
        <v>10</v>
      </c>
      <c r="C334" s="1251" t="s">
        <v>246</v>
      </c>
      <c r="D334" s="1252" t="s">
        <v>1567</v>
      </c>
      <c r="E334" s="1248"/>
      <c r="G334" s="1252" t="s">
        <v>339</v>
      </c>
      <c r="H334" s="1250"/>
      <c r="I334" s="1053" t="s">
        <v>244</v>
      </c>
      <c r="J334" s="1248">
        <v>0</v>
      </c>
    </row>
    <row r="335" spans="1:10">
      <c r="A335" s="1249">
        <v>41890</v>
      </c>
      <c r="B335" s="1250">
        <v>10</v>
      </c>
      <c r="C335" s="1251" t="s">
        <v>246</v>
      </c>
      <c r="D335" s="1252" t="s">
        <v>956</v>
      </c>
      <c r="E335" s="1248"/>
      <c r="G335" s="1252" t="s">
        <v>339</v>
      </c>
      <c r="H335" s="1250"/>
      <c r="I335" s="1053" t="s">
        <v>244</v>
      </c>
      <c r="J335" s="1248">
        <v>0</v>
      </c>
    </row>
    <row r="336" spans="1:10">
      <c r="A336" s="1249">
        <v>41890</v>
      </c>
      <c r="B336" s="1250">
        <v>1879.52</v>
      </c>
      <c r="C336" s="1251" t="s">
        <v>246</v>
      </c>
      <c r="D336" s="1252" t="s">
        <v>1578</v>
      </c>
      <c r="E336" s="1248"/>
      <c r="G336" s="1252">
        <v>0</v>
      </c>
      <c r="H336" s="1250"/>
      <c r="I336" s="1053" t="s">
        <v>244</v>
      </c>
      <c r="J336" s="1248">
        <v>0</v>
      </c>
    </row>
    <row r="337" spans="1:10">
      <c r="A337" s="1249">
        <v>41891</v>
      </c>
      <c r="B337" s="1250">
        <v>300</v>
      </c>
      <c r="C337" s="1251" t="s">
        <v>1087</v>
      </c>
      <c r="D337" s="1252" t="s">
        <v>1088</v>
      </c>
      <c r="E337" s="1248"/>
      <c r="G337" s="1252">
        <v>0</v>
      </c>
      <c r="H337" s="1250"/>
      <c r="I337" s="1053" t="s">
        <v>244</v>
      </c>
      <c r="J337" s="1248">
        <v>0</v>
      </c>
    </row>
    <row r="338" spans="1:10">
      <c r="A338" s="1249">
        <v>41891</v>
      </c>
      <c r="B338" s="1250">
        <v>51.6</v>
      </c>
      <c r="C338" s="1251" t="s">
        <v>246</v>
      </c>
      <c r="D338" s="1252" t="s">
        <v>429</v>
      </c>
      <c r="E338" s="1248"/>
      <c r="G338" s="1252" t="s">
        <v>1579</v>
      </c>
      <c r="H338" s="1250"/>
      <c r="I338" s="1053" t="s">
        <v>244</v>
      </c>
      <c r="J338" s="1248">
        <v>0</v>
      </c>
    </row>
    <row r="339" spans="1:10">
      <c r="A339" s="1249">
        <v>41891</v>
      </c>
      <c r="B339" s="1250">
        <v>40</v>
      </c>
      <c r="C339" s="1251" t="s">
        <v>246</v>
      </c>
      <c r="D339" s="1252" t="s">
        <v>429</v>
      </c>
      <c r="E339" s="1248"/>
      <c r="G339" s="1252" t="s">
        <v>1579</v>
      </c>
      <c r="H339" s="1250"/>
      <c r="I339" s="1053" t="s">
        <v>244</v>
      </c>
      <c r="J339" s="1248">
        <v>0</v>
      </c>
    </row>
    <row r="340" spans="1:10">
      <c r="A340" s="1249">
        <v>41891</v>
      </c>
      <c r="B340" s="1250">
        <v>12.5</v>
      </c>
      <c r="C340" s="1251" t="s">
        <v>246</v>
      </c>
      <c r="D340" s="1252" t="s">
        <v>429</v>
      </c>
      <c r="E340" s="1248"/>
      <c r="G340" s="1252" t="s">
        <v>1579</v>
      </c>
      <c r="H340" s="1250"/>
      <c r="I340" s="1053" t="s">
        <v>244</v>
      </c>
      <c r="J340" s="1248">
        <v>0</v>
      </c>
    </row>
    <row r="341" spans="1:10">
      <c r="A341" s="1249">
        <v>41892</v>
      </c>
      <c r="B341" s="1250">
        <v>15</v>
      </c>
      <c r="C341" s="1251" t="s">
        <v>1087</v>
      </c>
      <c r="D341" s="1252" t="s">
        <v>1580</v>
      </c>
      <c r="E341" s="1248"/>
      <c r="G341" s="1252">
        <v>0</v>
      </c>
      <c r="H341" s="1250"/>
      <c r="I341" s="1053" t="s">
        <v>244</v>
      </c>
      <c r="J341" s="1248">
        <v>0</v>
      </c>
    </row>
    <row r="342" spans="1:10">
      <c r="A342" s="1249">
        <v>41892</v>
      </c>
      <c r="B342" s="1250">
        <v>100</v>
      </c>
      <c r="C342" s="1251" t="s">
        <v>1087</v>
      </c>
      <c r="D342" s="1252" t="s">
        <v>1088</v>
      </c>
      <c r="E342" s="1248"/>
      <c r="G342" s="1252">
        <v>0</v>
      </c>
      <c r="H342" s="1250"/>
      <c r="I342" s="1053" t="s">
        <v>244</v>
      </c>
      <c r="J342" s="1248">
        <v>0</v>
      </c>
    </row>
    <row r="343" spans="1:10">
      <c r="A343" s="1249">
        <v>41892</v>
      </c>
      <c r="B343" s="1250">
        <v>40</v>
      </c>
      <c r="C343" s="1251" t="s">
        <v>246</v>
      </c>
      <c r="D343" s="1252" t="s">
        <v>1282</v>
      </c>
      <c r="E343" s="1248"/>
      <c r="G343" s="1252">
        <v>0</v>
      </c>
      <c r="H343" s="1250"/>
      <c r="I343" s="1053" t="s">
        <v>244</v>
      </c>
      <c r="J343" s="1248">
        <v>0</v>
      </c>
    </row>
    <row r="344" spans="1:10">
      <c r="A344" s="1249">
        <v>41892</v>
      </c>
      <c r="B344" s="1250">
        <v>230</v>
      </c>
      <c r="C344" s="1251" t="s">
        <v>246</v>
      </c>
      <c r="D344" s="1252" t="s">
        <v>920</v>
      </c>
      <c r="E344" s="1248"/>
      <c r="G344" s="1252" t="s">
        <v>339</v>
      </c>
      <c r="H344" s="1250"/>
      <c r="I344" s="1053" t="s">
        <v>244</v>
      </c>
      <c r="J344" s="1248">
        <v>0</v>
      </c>
    </row>
    <row r="345" spans="1:10">
      <c r="A345" s="1249">
        <v>41892</v>
      </c>
      <c r="B345" s="1250">
        <v>10</v>
      </c>
      <c r="C345" s="1251" t="s">
        <v>246</v>
      </c>
      <c r="D345" s="1252" t="s">
        <v>1581</v>
      </c>
      <c r="E345" s="1248"/>
      <c r="G345" s="1252" t="s">
        <v>339</v>
      </c>
      <c r="H345" s="1250"/>
      <c r="I345" s="1053" t="s">
        <v>244</v>
      </c>
      <c r="J345" s="1248">
        <v>0</v>
      </c>
    </row>
    <row r="346" spans="1:10">
      <c r="A346" s="1249">
        <v>41892</v>
      </c>
      <c r="B346" s="1250">
        <v>5</v>
      </c>
      <c r="C346" s="1251" t="s">
        <v>246</v>
      </c>
      <c r="D346" s="1252" t="s">
        <v>1256</v>
      </c>
      <c r="E346" s="1248"/>
      <c r="G346" s="1252" t="s">
        <v>339</v>
      </c>
      <c r="H346" s="1250"/>
      <c r="I346" s="1053" t="s">
        <v>244</v>
      </c>
      <c r="J346" s="1248">
        <v>0</v>
      </c>
    </row>
    <row r="347" spans="1:10">
      <c r="A347" s="1249">
        <v>41892</v>
      </c>
      <c r="B347" s="1250">
        <v>150</v>
      </c>
      <c r="C347" s="1251" t="s">
        <v>246</v>
      </c>
      <c r="D347" s="1252" t="s">
        <v>357</v>
      </c>
      <c r="E347" s="1248"/>
      <c r="G347" s="1252" t="s">
        <v>339</v>
      </c>
      <c r="H347" s="1250"/>
      <c r="I347" s="1053" t="s">
        <v>244</v>
      </c>
      <c r="J347" s="1248">
        <v>0</v>
      </c>
    </row>
    <row r="348" spans="1:10">
      <c r="A348" s="1249">
        <v>41893</v>
      </c>
      <c r="B348" s="1250">
        <v>100</v>
      </c>
      <c r="C348" s="1251" t="s">
        <v>1087</v>
      </c>
      <c r="D348" s="1252" t="s">
        <v>1582</v>
      </c>
      <c r="E348" s="1248"/>
      <c r="G348" s="1252">
        <v>0</v>
      </c>
      <c r="H348" s="1250"/>
      <c r="I348" s="1053" t="s">
        <v>244</v>
      </c>
      <c r="J348" s="1248">
        <v>0</v>
      </c>
    </row>
    <row r="349" spans="1:10">
      <c r="A349" s="1249">
        <v>41893</v>
      </c>
      <c r="B349" s="1250">
        <v>50</v>
      </c>
      <c r="C349" s="1251" t="s">
        <v>1087</v>
      </c>
      <c r="D349" s="1252" t="s">
        <v>1583</v>
      </c>
      <c r="E349" s="1248"/>
      <c r="G349" s="1252">
        <v>0</v>
      </c>
      <c r="H349" s="1250"/>
      <c r="I349" s="1053" t="s">
        <v>244</v>
      </c>
      <c r="J349" s="1248">
        <v>0</v>
      </c>
    </row>
    <row r="350" spans="1:10">
      <c r="A350" s="1249">
        <v>41893</v>
      </c>
      <c r="B350" s="1250">
        <v>333.33</v>
      </c>
      <c r="C350" s="1251" t="s">
        <v>1087</v>
      </c>
      <c r="D350" s="1252" t="s">
        <v>1584</v>
      </c>
      <c r="E350" s="1248"/>
      <c r="G350" s="1252">
        <v>0</v>
      </c>
      <c r="H350" s="1250"/>
      <c r="I350" s="1053" t="s">
        <v>244</v>
      </c>
      <c r="J350" s="1248">
        <v>0</v>
      </c>
    </row>
    <row r="351" spans="1:10">
      <c r="A351" s="1249">
        <v>41894</v>
      </c>
      <c r="B351" s="1250">
        <v>1.25</v>
      </c>
      <c r="C351" s="1251" t="s">
        <v>246</v>
      </c>
      <c r="D351" s="1252" t="s">
        <v>1572</v>
      </c>
      <c r="E351" s="1248"/>
      <c r="G351" s="1252">
        <v>0</v>
      </c>
      <c r="H351" s="1250"/>
      <c r="I351" s="1053" t="s">
        <v>244</v>
      </c>
      <c r="J351" s="1248">
        <v>0</v>
      </c>
    </row>
    <row r="352" spans="1:10">
      <c r="A352" s="1249">
        <v>41897</v>
      </c>
      <c r="B352" s="1250">
        <v>10</v>
      </c>
      <c r="C352" s="1251" t="s">
        <v>1087</v>
      </c>
      <c r="D352" s="1252" t="s">
        <v>1088</v>
      </c>
      <c r="E352" s="1248"/>
      <c r="G352" s="1252">
        <v>0</v>
      </c>
      <c r="H352" s="1250"/>
      <c r="I352" s="1053" t="s">
        <v>244</v>
      </c>
      <c r="J352" s="1248">
        <v>0</v>
      </c>
    </row>
    <row r="353" spans="1:10">
      <c r="A353" s="1249">
        <v>41897</v>
      </c>
      <c r="B353" s="1250">
        <v>647.95000000000005</v>
      </c>
      <c r="C353" s="1251" t="s">
        <v>246</v>
      </c>
      <c r="D353" s="1252" t="s">
        <v>1288</v>
      </c>
      <c r="E353" s="1248"/>
      <c r="G353" s="1252">
        <v>0</v>
      </c>
      <c r="H353" s="1250"/>
      <c r="I353" s="1053" t="s">
        <v>244</v>
      </c>
      <c r="J353" s="1248">
        <v>0</v>
      </c>
    </row>
    <row r="354" spans="1:10">
      <c r="A354" s="1249">
        <v>41897</v>
      </c>
      <c r="B354" s="1250">
        <v>79.92</v>
      </c>
      <c r="C354" s="1251" t="s">
        <v>246</v>
      </c>
      <c r="D354" s="1252" t="s">
        <v>1288</v>
      </c>
      <c r="E354" s="1248"/>
      <c r="G354" s="1252">
        <v>0</v>
      </c>
      <c r="H354" s="1250"/>
      <c r="I354" s="1053" t="s">
        <v>244</v>
      </c>
      <c r="J354" s="1248">
        <v>0</v>
      </c>
    </row>
    <row r="355" spans="1:10">
      <c r="A355" s="1249">
        <v>41897</v>
      </c>
      <c r="B355" s="1250">
        <v>30</v>
      </c>
      <c r="C355" s="1251" t="s">
        <v>246</v>
      </c>
      <c r="D355" s="1252" t="s">
        <v>1204</v>
      </c>
      <c r="E355" s="1248"/>
      <c r="G355" s="1252" t="s">
        <v>339</v>
      </c>
      <c r="H355" s="1250"/>
      <c r="I355" s="1053" t="s">
        <v>244</v>
      </c>
      <c r="J355" s="1248">
        <v>0</v>
      </c>
    </row>
    <row r="356" spans="1:10">
      <c r="A356" s="1249">
        <v>41897</v>
      </c>
      <c r="B356" s="1250">
        <v>5</v>
      </c>
      <c r="C356" s="1251" t="s">
        <v>246</v>
      </c>
      <c r="D356" s="1252" t="s">
        <v>968</v>
      </c>
      <c r="E356" s="1248"/>
      <c r="G356" s="1252" t="s">
        <v>339</v>
      </c>
      <c r="H356" s="1250"/>
      <c r="I356" s="1053" t="s">
        <v>244</v>
      </c>
      <c r="J356" s="1248">
        <v>0</v>
      </c>
    </row>
    <row r="357" spans="1:10">
      <c r="A357" s="1249">
        <v>41897</v>
      </c>
      <c r="B357" s="1250">
        <v>200</v>
      </c>
      <c r="C357" s="1251" t="s">
        <v>246</v>
      </c>
      <c r="D357" s="1252" t="s">
        <v>1339</v>
      </c>
      <c r="E357" s="1248"/>
      <c r="G357" s="1252">
        <v>0</v>
      </c>
      <c r="H357" s="1250"/>
      <c r="I357" s="1053" t="s">
        <v>244</v>
      </c>
      <c r="J357" s="1248">
        <v>0</v>
      </c>
    </row>
    <row r="358" spans="1:10">
      <c r="A358" s="1249">
        <v>41897</v>
      </c>
      <c r="B358" s="1250">
        <v>10</v>
      </c>
      <c r="C358" s="1251" t="s">
        <v>246</v>
      </c>
      <c r="D358" s="1252" t="s">
        <v>1585</v>
      </c>
      <c r="E358" s="1248"/>
      <c r="G358" s="1252" t="s">
        <v>339</v>
      </c>
      <c r="H358" s="1250"/>
      <c r="I358" s="1053" t="s">
        <v>244</v>
      </c>
      <c r="J358" s="1248">
        <v>0</v>
      </c>
    </row>
    <row r="359" spans="1:10">
      <c r="A359" s="1249">
        <v>41897</v>
      </c>
      <c r="B359" s="1250">
        <v>20</v>
      </c>
      <c r="C359" s="1251" t="s">
        <v>246</v>
      </c>
      <c r="D359" s="1252" t="s">
        <v>1221</v>
      </c>
      <c r="E359" s="1248"/>
      <c r="G359" s="1252" t="s">
        <v>339</v>
      </c>
      <c r="H359" s="1250"/>
      <c r="I359" s="1053" t="s">
        <v>244</v>
      </c>
      <c r="J359" s="1248">
        <v>0</v>
      </c>
    </row>
    <row r="360" spans="1:10">
      <c r="A360" s="1249">
        <v>41897</v>
      </c>
      <c r="B360" s="1250">
        <v>8.5</v>
      </c>
      <c r="C360" s="1251" t="s">
        <v>246</v>
      </c>
      <c r="D360" s="1252" t="s">
        <v>1032</v>
      </c>
      <c r="E360" s="1248"/>
      <c r="G360" s="1252" t="s">
        <v>339</v>
      </c>
      <c r="H360" s="1250"/>
      <c r="I360" s="1053" t="s">
        <v>244</v>
      </c>
      <c r="J360" s="1248">
        <v>0</v>
      </c>
    </row>
    <row r="361" spans="1:10">
      <c r="A361" s="1249">
        <v>41897</v>
      </c>
      <c r="B361" s="1250">
        <v>200</v>
      </c>
      <c r="C361" s="1251" t="s">
        <v>246</v>
      </c>
      <c r="D361" s="1252" t="s">
        <v>1406</v>
      </c>
      <c r="E361" s="1248"/>
      <c r="G361" s="1252">
        <v>0</v>
      </c>
      <c r="H361" s="1250"/>
      <c r="I361" s="1053" t="s">
        <v>244</v>
      </c>
      <c r="J361" s="1248">
        <v>0</v>
      </c>
    </row>
    <row r="362" spans="1:10">
      <c r="A362" s="1249">
        <v>41897</v>
      </c>
      <c r="B362" s="1250">
        <v>2</v>
      </c>
      <c r="C362" s="1251" t="s">
        <v>246</v>
      </c>
      <c r="D362" s="1252" t="s">
        <v>1382</v>
      </c>
      <c r="E362" s="1248"/>
      <c r="G362" s="1252">
        <v>0</v>
      </c>
      <c r="H362" s="1250"/>
      <c r="I362" s="1053" t="s">
        <v>244</v>
      </c>
      <c r="J362" s="1248">
        <v>0</v>
      </c>
    </row>
    <row r="363" spans="1:10">
      <c r="A363" s="1249">
        <v>41897</v>
      </c>
      <c r="B363" s="1250">
        <v>10</v>
      </c>
      <c r="C363" s="1251" t="s">
        <v>246</v>
      </c>
      <c r="D363" s="1252" t="s">
        <v>1467</v>
      </c>
      <c r="E363" s="1248"/>
      <c r="G363" s="1252" t="s">
        <v>339</v>
      </c>
      <c r="H363" s="1250"/>
      <c r="I363" s="1053" t="s">
        <v>244</v>
      </c>
      <c r="J363" s="1248">
        <v>0</v>
      </c>
    </row>
    <row r="364" spans="1:10">
      <c r="A364" s="1249">
        <v>41897</v>
      </c>
      <c r="B364" s="1250">
        <v>100</v>
      </c>
      <c r="C364" s="1251" t="s">
        <v>246</v>
      </c>
      <c r="D364" s="1252" t="s">
        <v>292</v>
      </c>
      <c r="E364" s="1248"/>
      <c r="G364" s="1252" t="s">
        <v>339</v>
      </c>
      <c r="H364" s="1250"/>
      <c r="I364" s="1053" t="s">
        <v>244</v>
      </c>
      <c r="J364" s="1248">
        <v>0</v>
      </c>
    </row>
    <row r="365" spans="1:10">
      <c r="A365" s="1249">
        <v>41897</v>
      </c>
      <c r="B365" s="1250">
        <v>40</v>
      </c>
      <c r="C365" s="1251" t="s">
        <v>246</v>
      </c>
      <c r="D365" s="1252" t="s">
        <v>1405</v>
      </c>
      <c r="E365" s="1248"/>
      <c r="G365" s="1252">
        <v>0</v>
      </c>
      <c r="H365" s="1250"/>
      <c r="I365" s="1053" t="s">
        <v>244</v>
      </c>
      <c r="J365" s="1248">
        <v>0</v>
      </c>
    </row>
    <row r="366" spans="1:10">
      <c r="A366" s="1249">
        <v>41897</v>
      </c>
      <c r="B366" s="1250">
        <v>200</v>
      </c>
      <c r="C366" s="1251" t="s">
        <v>246</v>
      </c>
      <c r="D366" s="1252" t="s">
        <v>450</v>
      </c>
      <c r="E366" s="1248"/>
      <c r="G366" s="1252" t="s">
        <v>339</v>
      </c>
      <c r="H366" s="1250"/>
      <c r="I366" s="1053"/>
      <c r="J366" s="1248"/>
    </row>
    <row r="367" spans="1:10">
      <c r="A367" s="1249">
        <v>41897</v>
      </c>
      <c r="B367" s="1250">
        <v>100</v>
      </c>
      <c r="C367" s="1251" t="s">
        <v>246</v>
      </c>
      <c r="D367" s="1252" t="s">
        <v>1381</v>
      </c>
      <c r="E367" s="1248"/>
      <c r="G367" s="1252" t="s">
        <v>339</v>
      </c>
      <c r="H367" s="1250"/>
      <c r="I367" s="1053"/>
      <c r="J367" s="1248"/>
    </row>
    <row r="368" spans="1:10">
      <c r="A368" s="1249">
        <v>41897</v>
      </c>
      <c r="B368" s="1250">
        <v>617.95000000000005</v>
      </c>
      <c r="C368" s="1251" t="s">
        <v>246</v>
      </c>
      <c r="D368" s="1252" t="s">
        <v>1586</v>
      </c>
      <c r="E368" s="1248"/>
      <c r="G368" s="1252">
        <v>0</v>
      </c>
      <c r="H368" s="1250"/>
      <c r="I368" s="1053"/>
      <c r="J368" s="1248"/>
    </row>
    <row r="369" spans="1:10">
      <c r="A369" s="1249">
        <v>41898</v>
      </c>
      <c r="B369" s="1250">
        <v>20</v>
      </c>
      <c r="C369" s="1251" t="s">
        <v>1087</v>
      </c>
      <c r="D369" s="1252" t="s">
        <v>1092</v>
      </c>
      <c r="E369" s="1248"/>
      <c r="G369" s="1252">
        <v>0</v>
      </c>
      <c r="H369" s="1250"/>
      <c r="I369" s="1053"/>
      <c r="J369" s="1248"/>
    </row>
    <row r="370" spans="1:10">
      <c r="A370" s="1249">
        <v>41898</v>
      </c>
      <c r="B370" s="1250">
        <v>5.56</v>
      </c>
      <c r="C370" s="1251" t="s">
        <v>246</v>
      </c>
      <c r="D370" s="1252" t="s">
        <v>1107</v>
      </c>
      <c r="E370" s="1248"/>
      <c r="G370" s="1252">
        <v>0</v>
      </c>
      <c r="H370" s="1250"/>
      <c r="I370" s="1053"/>
      <c r="J370" s="1248"/>
    </row>
    <row r="371" spans="1:10">
      <c r="A371" s="1249">
        <v>41898</v>
      </c>
      <c r="B371" s="1250">
        <v>50</v>
      </c>
      <c r="C371" s="1251" t="s">
        <v>246</v>
      </c>
      <c r="D371" s="1252" t="s">
        <v>1568</v>
      </c>
      <c r="E371" s="1248"/>
      <c r="G371" s="1252">
        <v>0</v>
      </c>
      <c r="H371" s="1250"/>
      <c r="I371" s="1053"/>
      <c r="J371" s="1248"/>
    </row>
    <row r="372" spans="1:10">
      <c r="A372" s="1249">
        <v>41898</v>
      </c>
      <c r="B372" s="1250">
        <v>40</v>
      </c>
      <c r="C372" s="1251" t="s">
        <v>246</v>
      </c>
      <c r="D372" s="1252" t="s">
        <v>1258</v>
      </c>
      <c r="E372" s="1248"/>
      <c r="G372" s="1252" t="s">
        <v>339</v>
      </c>
      <c r="H372" s="1250"/>
      <c r="I372" s="1053"/>
      <c r="J372" s="1248"/>
    </row>
    <row r="373" spans="1:10">
      <c r="A373" s="1249">
        <v>41898</v>
      </c>
      <c r="B373" s="1250">
        <v>10</v>
      </c>
      <c r="C373" s="1251" t="s">
        <v>246</v>
      </c>
      <c r="D373" s="1252" t="s">
        <v>1581</v>
      </c>
      <c r="E373" s="1248"/>
      <c r="G373" s="1252" t="s">
        <v>339</v>
      </c>
      <c r="H373" s="1250"/>
      <c r="I373" s="1053"/>
      <c r="J373" s="1248"/>
    </row>
    <row r="374" spans="1:10">
      <c r="A374" s="1249">
        <v>41899</v>
      </c>
      <c r="B374" s="1250">
        <v>15</v>
      </c>
      <c r="C374" s="1251" t="s">
        <v>1087</v>
      </c>
      <c r="D374" s="1252" t="s">
        <v>1361</v>
      </c>
      <c r="E374" s="1248"/>
      <c r="G374" s="1252">
        <v>0</v>
      </c>
      <c r="H374" s="1250"/>
      <c r="I374" s="1053"/>
      <c r="J374" s="1248"/>
    </row>
    <row r="375" spans="1:10">
      <c r="A375" s="1249">
        <v>41899</v>
      </c>
      <c r="B375" s="1250">
        <v>80</v>
      </c>
      <c r="C375" s="1251" t="s">
        <v>246</v>
      </c>
      <c r="D375" s="1252" t="s">
        <v>1044</v>
      </c>
      <c r="E375" s="1248"/>
      <c r="G375" s="1252">
        <v>0</v>
      </c>
      <c r="H375" s="1250"/>
      <c r="I375" s="1053"/>
      <c r="J375" s="1248"/>
    </row>
    <row r="376" spans="1:10">
      <c r="A376" s="1249">
        <v>41899</v>
      </c>
      <c r="B376" s="1250">
        <v>100</v>
      </c>
      <c r="C376" s="1251" t="s">
        <v>246</v>
      </c>
      <c r="D376" s="1252" t="s">
        <v>327</v>
      </c>
      <c r="E376" s="1248"/>
      <c r="G376" s="1252" t="s">
        <v>339</v>
      </c>
      <c r="H376" s="1250"/>
      <c r="I376" s="1053"/>
      <c r="J376" s="1248"/>
    </row>
    <row r="377" spans="1:10">
      <c r="A377" s="1249">
        <v>41900</v>
      </c>
      <c r="B377" s="1250">
        <v>20</v>
      </c>
      <c r="C377" s="1251" t="s">
        <v>1087</v>
      </c>
      <c r="D377" s="1252" t="s">
        <v>1098</v>
      </c>
      <c r="E377" s="1248"/>
      <c r="G377" s="1252">
        <v>0</v>
      </c>
      <c r="H377" s="1250"/>
      <c r="I377" s="1053"/>
      <c r="J377" s="1248"/>
    </row>
    <row r="378" spans="1:10">
      <c r="A378" s="1249">
        <v>41900</v>
      </c>
      <c r="B378" s="1250">
        <v>192</v>
      </c>
      <c r="C378" s="1251" t="s">
        <v>246</v>
      </c>
      <c r="D378" s="1252" t="s">
        <v>1288</v>
      </c>
      <c r="E378" s="1248"/>
      <c r="G378" s="1252">
        <v>0</v>
      </c>
      <c r="H378" s="1250"/>
      <c r="I378" s="1053"/>
      <c r="J378" s="1248"/>
    </row>
    <row r="379" spans="1:10">
      <c r="A379" s="1249">
        <v>41900</v>
      </c>
      <c r="B379" s="1250">
        <v>25</v>
      </c>
      <c r="C379" s="1251" t="s">
        <v>246</v>
      </c>
      <c r="D379" s="1252" t="s">
        <v>1587</v>
      </c>
      <c r="E379" s="1248"/>
      <c r="G379" s="1252">
        <v>0</v>
      </c>
      <c r="H379" s="1250"/>
      <c r="I379" s="1053"/>
      <c r="J379" s="1248"/>
    </row>
    <row r="380" spans="1:10">
      <c r="A380" s="1249">
        <v>41900</v>
      </c>
      <c r="B380" s="1250">
        <v>120</v>
      </c>
      <c r="C380" s="1251" t="s">
        <v>246</v>
      </c>
      <c r="D380" s="1252" t="s">
        <v>784</v>
      </c>
      <c r="E380" s="1248"/>
      <c r="G380" s="1252" t="s">
        <v>339</v>
      </c>
      <c r="H380" s="1250"/>
      <c r="I380" s="1053"/>
      <c r="J380" s="1248"/>
    </row>
    <row r="381" spans="1:10">
      <c r="A381" s="1249">
        <v>41901</v>
      </c>
      <c r="B381" s="1250">
        <v>1500</v>
      </c>
      <c r="C381" s="1251" t="s">
        <v>1087</v>
      </c>
      <c r="D381" s="1252" t="s">
        <v>1588</v>
      </c>
      <c r="E381" s="1248"/>
      <c r="G381" s="1252">
        <v>0</v>
      </c>
      <c r="H381" s="1250"/>
      <c r="I381" s="1053"/>
      <c r="J381" s="1248"/>
    </row>
    <row r="382" spans="1:10">
      <c r="A382" s="1249">
        <v>41901</v>
      </c>
      <c r="B382" s="1250">
        <v>1000</v>
      </c>
      <c r="C382" s="1251" t="s">
        <v>1087</v>
      </c>
      <c r="D382" s="1252" t="s">
        <v>1589</v>
      </c>
      <c r="E382" s="1248"/>
      <c r="G382" s="1252">
        <v>0</v>
      </c>
      <c r="H382" s="1250"/>
      <c r="I382" s="1053"/>
      <c r="J382" s="1248"/>
    </row>
    <row r="383" spans="1:10">
      <c r="A383" s="1249">
        <v>41901</v>
      </c>
      <c r="B383" s="1250">
        <v>1.25</v>
      </c>
      <c r="C383" s="1251" t="s">
        <v>246</v>
      </c>
      <c r="D383" s="1252" t="s">
        <v>1572</v>
      </c>
      <c r="E383" s="1248"/>
      <c r="G383" s="1252">
        <v>0</v>
      </c>
      <c r="H383" s="1250"/>
      <c r="I383" s="1053"/>
      <c r="J383" s="1248"/>
    </row>
    <row r="384" spans="1:10">
      <c r="A384" s="1249">
        <v>41901</v>
      </c>
      <c r="B384" s="1250">
        <v>40</v>
      </c>
      <c r="C384" s="1251" t="s">
        <v>246</v>
      </c>
      <c r="D384" s="1252" t="s">
        <v>400</v>
      </c>
      <c r="E384" s="1248"/>
      <c r="G384" s="1252" t="s">
        <v>339</v>
      </c>
      <c r="H384" s="1250"/>
      <c r="I384" s="1053"/>
      <c r="J384" s="1248"/>
    </row>
    <row r="385" spans="1:10">
      <c r="A385" s="1249">
        <v>41904</v>
      </c>
      <c r="B385" s="1250">
        <v>500</v>
      </c>
      <c r="C385" s="1251" t="s">
        <v>1087</v>
      </c>
      <c r="D385" s="1252" t="s">
        <v>1590</v>
      </c>
      <c r="E385" s="1248"/>
      <c r="G385" s="1252">
        <v>0</v>
      </c>
      <c r="H385" s="1250"/>
      <c r="I385" s="1053"/>
      <c r="J385" s="1248"/>
    </row>
    <row r="386" spans="1:10">
      <c r="A386" s="1249">
        <v>41904</v>
      </c>
      <c r="B386" s="1250">
        <v>40</v>
      </c>
      <c r="C386" s="1251" t="s">
        <v>246</v>
      </c>
      <c r="D386" s="1252" t="s">
        <v>261</v>
      </c>
      <c r="E386" s="1248"/>
      <c r="G386" s="1252" t="s">
        <v>339</v>
      </c>
      <c r="H386" s="1250"/>
      <c r="I386" s="1053"/>
      <c r="J386" s="1248"/>
    </row>
    <row r="387" spans="1:10">
      <c r="A387" s="1249">
        <v>41904</v>
      </c>
      <c r="B387" s="1250">
        <v>12</v>
      </c>
      <c r="C387" s="1251" t="s">
        <v>246</v>
      </c>
      <c r="D387" s="1252" t="s">
        <v>294</v>
      </c>
      <c r="E387" s="1248"/>
      <c r="G387" s="1252" t="s">
        <v>339</v>
      </c>
      <c r="H387" s="1250"/>
      <c r="I387" s="1053"/>
      <c r="J387" s="1248"/>
    </row>
    <row r="388" spans="1:10">
      <c r="A388" s="1249">
        <v>41904</v>
      </c>
      <c r="B388" s="1250">
        <v>20</v>
      </c>
      <c r="C388" s="1251" t="s">
        <v>246</v>
      </c>
      <c r="D388" s="1252" t="s">
        <v>1221</v>
      </c>
      <c r="E388" s="1248"/>
      <c r="G388" s="1252" t="s">
        <v>339</v>
      </c>
      <c r="H388" s="1250"/>
      <c r="I388" s="1053"/>
      <c r="J388" s="1248"/>
    </row>
    <row r="389" spans="1:10">
      <c r="A389" s="1249">
        <v>41904</v>
      </c>
      <c r="B389" s="1250">
        <v>143</v>
      </c>
      <c r="C389" s="1251" t="s">
        <v>246</v>
      </c>
      <c r="D389" s="1252" t="s">
        <v>355</v>
      </c>
      <c r="E389" s="1248"/>
      <c r="G389" s="1252" t="s">
        <v>339</v>
      </c>
      <c r="H389" s="1250"/>
      <c r="I389" s="1053"/>
      <c r="J389" s="1248"/>
    </row>
    <row r="390" spans="1:10">
      <c r="A390" s="1249">
        <v>41904</v>
      </c>
      <c r="B390" s="1250">
        <v>100</v>
      </c>
      <c r="C390" s="1251" t="s">
        <v>246</v>
      </c>
      <c r="D390" s="1252" t="s">
        <v>1262</v>
      </c>
      <c r="E390" s="1248"/>
      <c r="G390" s="1252" t="s">
        <v>339</v>
      </c>
      <c r="H390" s="1250"/>
      <c r="I390" s="1053"/>
      <c r="J390" s="1248"/>
    </row>
    <row r="391" spans="1:10">
      <c r="A391" s="1249">
        <v>41904</v>
      </c>
      <c r="B391" s="1250">
        <v>5</v>
      </c>
      <c r="C391" s="1251" t="s">
        <v>246</v>
      </c>
      <c r="D391" s="1252" t="s">
        <v>773</v>
      </c>
      <c r="E391" s="1248"/>
      <c r="G391" s="1252">
        <v>0</v>
      </c>
      <c r="H391" s="1250"/>
      <c r="I391" s="1053"/>
      <c r="J391" s="1248"/>
    </row>
    <row r="392" spans="1:10">
      <c r="A392" s="1249">
        <v>41904</v>
      </c>
      <c r="B392" s="1250">
        <v>320</v>
      </c>
      <c r="C392" s="1251" t="s">
        <v>246</v>
      </c>
      <c r="D392" s="1252" t="s">
        <v>355</v>
      </c>
      <c r="E392" s="1248"/>
      <c r="G392" s="1252" t="s">
        <v>339</v>
      </c>
      <c r="H392" s="1250"/>
      <c r="I392" s="1053"/>
      <c r="J392" s="1248"/>
    </row>
    <row r="393" spans="1:10">
      <c r="A393" s="1249">
        <v>41904</v>
      </c>
      <c r="B393" s="1250">
        <v>1903.52</v>
      </c>
      <c r="C393" s="1251" t="s">
        <v>246</v>
      </c>
      <c r="D393" s="1252" t="s">
        <v>1591</v>
      </c>
      <c r="E393" s="1248"/>
      <c r="G393" s="1252">
        <v>0</v>
      </c>
      <c r="H393" s="1250"/>
      <c r="I393" s="1053"/>
      <c r="J393" s="1248"/>
    </row>
    <row r="394" spans="1:10">
      <c r="A394" s="1249">
        <v>41905</v>
      </c>
      <c r="B394" s="1250">
        <v>100</v>
      </c>
      <c r="C394" s="1251" t="s">
        <v>1087</v>
      </c>
      <c r="D394" s="1252" t="s">
        <v>1093</v>
      </c>
      <c r="E394" s="1248"/>
      <c r="G394" s="1252">
        <v>0</v>
      </c>
      <c r="H394" s="1250"/>
      <c r="I394" s="1053"/>
      <c r="J394" s="1248"/>
    </row>
    <row r="395" spans="1:10">
      <c r="A395" s="1249">
        <v>41906</v>
      </c>
      <c r="B395" s="1250">
        <v>25</v>
      </c>
      <c r="C395" s="1251" t="s">
        <v>1087</v>
      </c>
      <c r="D395" s="1252" t="s">
        <v>1592</v>
      </c>
      <c r="E395" s="1248"/>
      <c r="G395" s="1252">
        <v>0</v>
      </c>
      <c r="H395" s="1250"/>
      <c r="I395" s="1053"/>
      <c r="J395" s="1248"/>
    </row>
    <row r="396" spans="1:10">
      <c r="A396" s="1249">
        <v>41907</v>
      </c>
      <c r="B396" s="1250">
        <v>50</v>
      </c>
      <c r="C396" s="1251" t="s">
        <v>1087</v>
      </c>
      <c r="D396" s="1252" t="s">
        <v>1593</v>
      </c>
      <c r="E396" s="1248"/>
      <c r="G396" s="1252">
        <v>0</v>
      </c>
      <c r="H396" s="1250"/>
      <c r="I396" s="1053"/>
      <c r="J396" s="1248"/>
    </row>
    <row r="397" spans="1:10">
      <c r="A397" s="1249">
        <v>41907</v>
      </c>
      <c r="B397" s="1250">
        <v>100000</v>
      </c>
      <c r="C397" s="1251">
        <v>103817</v>
      </c>
      <c r="D397" s="1252" t="s">
        <v>1594</v>
      </c>
      <c r="E397" s="1248"/>
      <c r="G397" s="1252">
        <v>0</v>
      </c>
      <c r="H397" s="1250"/>
      <c r="I397" s="1053"/>
      <c r="J397" s="1248"/>
    </row>
    <row r="398" spans="1:10">
      <c r="A398" s="1249">
        <v>41907</v>
      </c>
      <c r="B398" s="1250">
        <v>200</v>
      </c>
      <c r="C398" s="1251" t="s">
        <v>1087</v>
      </c>
      <c r="D398" s="1252" t="s">
        <v>1088</v>
      </c>
      <c r="E398" s="1248"/>
      <c r="G398" s="1252">
        <v>0</v>
      </c>
      <c r="H398" s="1250"/>
      <c r="I398" s="1053"/>
      <c r="J398" s="1248"/>
    </row>
    <row r="399" spans="1:10">
      <c r="A399" s="1249">
        <v>41907</v>
      </c>
      <c r="B399" s="1250">
        <v>4713.2</v>
      </c>
      <c r="C399" s="1251" t="s">
        <v>1087</v>
      </c>
      <c r="D399" s="1252" t="s">
        <v>269</v>
      </c>
      <c r="E399" s="1248"/>
      <c r="G399" s="1252">
        <v>0</v>
      </c>
      <c r="H399" s="1250"/>
      <c r="I399" s="1053"/>
      <c r="J399" s="1248"/>
    </row>
    <row r="400" spans="1:10">
      <c r="A400" s="1249">
        <v>41907</v>
      </c>
      <c r="B400" s="1250">
        <v>10</v>
      </c>
      <c r="C400" s="1251" t="s">
        <v>246</v>
      </c>
      <c r="D400" s="1252" t="s">
        <v>302</v>
      </c>
      <c r="E400" s="1248"/>
      <c r="G400" s="1252">
        <v>0</v>
      </c>
      <c r="H400" s="1250"/>
      <c r="I400" s="1053"/>
      <c r="J400" s="1248"/>
    </row>
    <row r="401" spans="1:10">
      <c r="A401" s="1249">
        <v>41907</v>
      </c>
      <c r="B401" s="1250">
        <v>130.28</v>
      </c>
      <c r="C401" s="1251" t="s">
        <v>246</v>
      </c>
      <c r="D401" s="1252" t="s">
        <v>1595</v>
      </c>
      <c r="E401" s="1248"/>
      <c r="G401" s="1252">
        <v>0</v>
      </c>
      <c r="H401" s="1250"/>
      <c r="I401" s="1053"/>
      <c r="J401" s="1248"/>
    </row>
    <row r="402" spans="1:10">
      <c r="A402" s="1249">
        <v>41907</v>
      </c>
      <c r="B402" s="1250">
        <v>15</v>
      </c>
      <c r="C402" s="1251" t="s">
        <v>246</v>
      </c>
      <c r="D402" s="1252" t="s">
        <v>1444</v>
      </c>
      <c r="E402" s="1248"/>
      <c r="G402" s="1252" t="s">
        <v>339</v>
      </c>
      <c r="H402" s="1250"/>
      <c r="I402" s="1053"/>
      <c r="J402" s="1248"/>
    </row>
    <row r="403" spans="1:10">
      <c r="A403" s="1249">
        <v>41907</v>
      </c>
      <c r="B403" s="1250">
        <v>30</v>
      </c>
      <c r="C403" s="1251" t="s">
        <v>246</v>
      </c>
      <c r="D403" s="1252" t="s">
        <v>1376</v>
      </c>
      <c r="E403" s="1248"/>
      <c r="G403" s="1252">
        <v>0</v>
      </c>
      <c r="H403" s="1250"/>
      <c r="I403" s="1053"/>
      <c r="J403" s="1248"/>
    </row>
    <row r="404" spans="1:10">
      <c r="A404" s="1249">
        <v>41908</v>
      </c>
      <c r="B404" s="1250">
        <v>8402.6299999999992</v>
      </c>
      <c r="C404" s="1251" t="s">
        <v>246</v>
      </c>
      <c r="D404" s="1252" t="s">
        <v>1596</v>
      </c>
      <c r="E404" s="1248"/>
      <c r="G404" s="1252">
        <v>0</v>
      </c>
      <c r="H404" s="1250"/>
      <c r="I404" s="1053"/>
      <c r="J404" s="1248"/>
    </row>
    <row r="405" spans="1:10">
      <c r="A405" s="1249">
        <v>41908</v>
      </c>
      <c r="B405" s="1250">
        <v>1.25</v>
      </c>
      <c r="C405" s="1251" t="s">
        <v>246</v>
      </c>
      <c r="D405" s="1252" t="s">
        <v>1572</v>
      </c>
      <c r="E405" s="1248"/>
      <c r="G405" s="1252">
        <v>0</v>
      </c>
      <c r="H405" s="1250"/>
      <c r="I405" s="1053"/>
      <c r="J405" s="1248"/>
    </row>
    <row r="406" spans="1:10">
      <c r="A406" s="1249">
        <v>41911</v>
      </c>
      <c r="B406" s="1250">
        <v>125</v>
      </c>
      <c r="C406" s="1251" t="s">
        <v>246</v>
      </c>
      <c r="D406" s="1252" t="s">
        <v>1346</v>
      </c>
      <c r="E406" s="1248"/>
      <c r="G406" s="1252" t="s">
        <v>339</v>
      </c>
      <c r="H406" s="1250"/>
      <c r="I406" s="1053"/>
      <c r="J406" s="1248"/>
    </row>
    <row r="407" spans="1:10">
      <c r="A407" s="1249">
        <v>41911</v>
      </c>
      <c r="B407" s="1250">
        <v>20</v>
      </c>
      <c r="C407" s="1251" t="s">
        <v>246</v>
      </c>
      <c r="D407" s="1252" t="s">
        <v>1221</v>
      </c>
      <c r="E407" s="1248"/>
      <c r="G407" s="1252" t="s">
        <v>339</v>
      </c>
      <c r="H407" s="1250"/>
      <c r="I407" s="1053"/>
      <c r="J407" s="1248"/>
    </row>
    <row r="408" spans="1:10">
      <c r="A408" s="1249">
        <v>41911</v>
      </c>
      <c r="B408" s="1250">
        <v>3</v>
      </c>
      <c r="C408" s="1251" t="s">
        <v>246</v>
      </c>
      <c r="D408" s="1252" t="s">
        <v>1004</v>
      </c>
      <c r="E408" s="1248"/>
      <c r="G408" s="1252">
        <v>0</v>
      </c>
      <c r="H408" s="1250"/>
      <c r="I408" s="1053"/>
      <c r="J408" s="1248"/>
    </row>
    <row r="409" spans="1:10">
      <c r="A409" s="1249">
        <v>41911</v>
      </c>
      <c r="B409" s="1250">
        <v>50</v>
      </c>
      <c r="C409" s="1251" t="s">
        <v>246</v>
      </c>
      <c r="D409" s="1252" t="s">
        <v>1017</v>
      </c>
      <c r="E409" s="1248"/>
      <c r="G409" s="1252" t="s">
        <v>339</v>
      </c>
      <c r="H409" s="1250"/>
      <c r="I409" s="1053"/>
      <c r="J409" s="1248"/>
    </row>
    <row r="410" spans="1:10">
      <c r="A410" s="1249">
        <v>41911</v>
      </c>
      <c r="B410" s="1250">
        <v>711.69</v>
      </c>
      <c r="C410" s="1251" t="s">
        <v>246</v>
      </c>
      <c r="D410" s="1252" t="s">
        <v>1370</v>
      </c>
      <c r="E410" s="1248"/>
      <c r="G410" s="1252">
        <v>0</v>
      </c>
      <c r="H410" s="1250"/>
      <c r="I410" s="1053"/>
      <c r="J410" s="1248"/>
    </row>
    <row r="411" spans="1:10">
      <c r="A411" s="1249">
        <v>41911</v>
      </c>
      <c r="B411" s="1250">
        <v>60</v>
      </c>
      <c r="C411" s="1251" t="s">
        <v>246</v>
      </c>
      <c r="D411" s="1252" t="s">
        <v>1309</v>
      </c>
      <c r="E411" s="1248"/>
      <c r="G411" s="1252" t="s">
        <v>339</v>
      </c>
      <c r="H411" s="1250"/>
      <c r="I411" s="1053"/>
      <c r="J411" s="1248"/>
    </row>
    <row r="412" spans="1:10">
      <c r="A412" s="1249">
        <v>41911</v>
      </c>
      <c r="B412" s="1250">
        <v>90</v>
      </c>
      <c r="C412" s="1251" t="s">
        <v>246</v>
      </c>
      <c r="D412" s="1252" t="s">
        <v>1389</v>
      </c>
      <c r="E412" s="1248"/>
      <c r="G412" s="1252" t="s">
        <v>339</v>
      </c>
      <c r="H412" s="1250"/>
      <c r="I412" s="1053"/>
      <c r="J412" s="1248"/>
    </row>
    <row r="413" spans="1:10">
      <c r="A413" s="1249">
        <v>41911</v>
      </c>
      <c r="B413" s="1250">
        <v>42</v>
      </c>
      <c r="C413" s="1251" t="s">
        <v>246</v>
      </c>
      <c r="D413" s="1252" t="s">
        <v>1352</v>
      </c>
      <c r="E413" s="1248"/>
      <c r="G413" s="1252">
        <v>0</v>
      </c>
      <c r="H413" s="1250"/>
      <c r="I413" s="1053"/>
      <c r="J413" s="1248"/>
    </row>
    <row r="414" spans="1:10">
      <c r="A414" s="1249">
        <v>41911</v>
      </c>
      <c r="B414" s="1250">
        <v>5</v>
      </c>
      <c r="C414" s="1251" t="s">
        <v>246</v>
      </c>
      <c r="D414" s="1252" t="s">
        <v>1390</v>
      </c>
      <c r="E414" s="1248"/>
      <c r="G414" s="1252" t="s">
        <v>339</v>
      </c>
      <c r="H414" s="1250"/>
      <c r="I414" s="1053"/>
      <c r="J414" s="1248"/>
    </row>
    <row r="415" spans="1:10">
      <c r="A415" s="1249">
        <v>41911</v>
      </c>
      <c r="B415" s="1250">
        <v>50</v>
      </c>
      <c r="C415" s="1251" t="s">
        <v>246</v>
      </c>
      <c r="D415" s="1252" t="s">
        <v>1447</v>
      </c>
      <c r="E415" s="1248"/>
      <c r="G415" s="1252" t="s">
        <v>339</v>
      </c>
      <c r="H415" s="1250"/>
      <c r="I415" s="1053"/>
      <c r="J415" s="1248"/>
    </row>
    <row r="416" spans="1:10">
      <c r="A416" s="1249">
        <v>41911</v>
      </c>
      <c r="B416" s="1250">
        <v>1137.82</v>
      </c>
      <c r="C416" s="1251" t="s">
        <v>246</v>
      </c>
      <c r="D416" s="1252" t="s">
        <v>1597</v>
      </c>
      <c r="E416" s="1248"/>
      <c r="G416" s="1252">
        <v>0</v>
      </c>
      <c r="H416" s="1250"/>
      <c r="I416" s="1053"/>
      <c r="J416" s="1248"/>
    </row>
    <row r="417" spans="1:10">
      <c r="A417" s="1249">
        <v>41912</v>
      </c>
      <c r="B417" s="1250">
        <v>601.66999999999996</v>
      </c>
      <c r="C417" s="1251" t="s">
        <v>246</v>
      </c>
      <c r="D417" s="1252" t="s">
        <v>1288</v>
      </c>
      <c r="E417" s="1248"/>
      <c r="G417" s="1252">
        <v>0</v>
      </c>
      <c r="H417" s="1250"/>
      <c r="I417" s="1053"/>
      <c r="J417" s="1248"/>
    </row>
    <row r="418" spans="1:10">
      <c r="A418" s="1249">
        <v>41912</v>
      </c>
      <c r="B418" s="1250">
        <v>37.5</v>
      </c>
      <c r="C418" s="1251" t="s">
        <v>246</v>
      </c>
      <c r="D418" s="1252" t="s">
        <v>1288</v>
      </c>
      <c r="E418" s="1248"/>
      <c r="G418" s="1252">
        <v>0</v>
      </c>
      <c r="H418" s="1250"/>
      <c r="I418" s="1053"/>
      <c r="J418" s="1248"/>
    </row>
    <row r="419" spans="1:10">
      <c r="A419" s="1249">
        <v>41912</v>
      </c>
      <c r="B419" s="1250">
        <v>200</v>
      </c>
      <c r="C419" s="1251" t="s">
        <v>246</v>
      </c>
      <c r="D419" s="1252" t="s">
        <v>1527</v>
      </c>
      <c r="E419" s="1248"/>
      <c r="G419" s="1252">
        <v>0</v>
      </c>
      <c r="H419" s="1250"/>
      <c r="I419" s="1053"/>
      <c r="J419" s="1248"/>
    </row>
    <row r="420" spans="1:10">
      <c r="A420" s="1249">
        <v>41912</v>
      </c>
      <c r="B420" s="1250">
        <v>300</v>
      </c>
      <c r="C420" s="1251" t="s">
        <v>246</v>
      </c>
      <c r="D420" s="1252" t="s">
        <v>1528</v>
      </c>
      <c r="E420" s="1248"/>
      <c r="G420" s="1252">
        <v>0</v>
      </c>
      <c r="H420" s="1250"/>
      <c r="I420" s="1053"/>
      <c r="J420" s="1248"/>
    </row>
    <row r="421" spans="1:10">
      <c r="A421" s="1249">
        <v>41912</v>
      </c>
      <c r="B421" s="1250">
        <v>25</v>
      </c>
      <c r="C421" s="1251" t="s">
        <v>246</v>
      </c>
      <c r="D421" s="1252" t="s">
        <v>762</v>
      </c>
      <c r="E421" s="1248"/>
      <c r="G421" s="1252" t="s">
        <v>339</v>
      </c>
      <c r="H421" s="1250"/>
      <c r="I421" s="1053"/>
      <c r="J421" s="1248"/>
    </row>
    <row r="422" spans="1:10">
      <c r="A422" s="1249">
        <v>41912</v>
      </c>
      <c r="B422" s="1250">
        <v>300</v>
      </c>
      <c r="C422" s="1251" t="s">
        <v>246</v>
      </c>
      <c r="D422" s="1252" t="s">
        <v>1446</v>
      </c>
      <c r="E422" s="1248"/>
      <c r="G422" s="1252">
        <v>0</v>
      </c>
      <c r="H422" s="1250"/>
      <c r="I422" s="1053"/>
      <c r="J422" s="1248"/>
    </row>
    <row r="423" spans="1:10">
      <c r="A423" s="1249">
        <v>41912</v>
      </c>
      <c r="B423" s="1250">
        <v>180</v>
      </c>
      <c r="C423" s="1251" t="s">
        <v>246</v>
      </c>
      <c r="D423" s="1252" t="s">
        <v>287</v>
      </c>
      <c r="E423" s="1248"/>
      <c r="G423" s="1252" t="s">
        <v>339</v>
      </c>
      <c r="H423" s="1250"/>
      <c r="I423" s="1053"/>
      <c r="J423" s="1248"/>
    </row>
    <row r="424" spans="1:10">
      <c r="A424" s="1249">
        <v>41912</v>
      </c>
      <c r="B424" s="1250">
        <v>20</v>
      </c>
      <c r="C424" s="1251" t="s">
        <v>246</v>
      </c>
      <c r="D424" s="1252" t="s">
        <v>1484</v>
      </c>
      <c r="E424" s="1248"/>
      <c r="G424" s="1252">
        <v>0</v>
      </c>
      <c r="H424" s="1250"/>
      <c r="I424" s="1053"/>
      <c r="J424" s="1248"/>
    </row>
    <row r="425" spans="1:10">
      <c r="A425" s="1249">
        <v>41913</v>
      </c>
      <c r="B425" s="1250">
        <v>20</v>
      </c>
      <c r="C425" s="1251" t="s">
        <v>246</v>
      </c>
      <c r="D425" s="1252" t="s">
        <v>1453</v>
      </c>
      <c r="E425" s="1248"/>
      <c r="G425" s="1252" t="s">
        <v>339</v>
      </c>
      <c r="H425" s="1250"/>
      <c r="I425" s="1053"/>
      <c r="J425" s="1248"/>
    </row>
    <row r="426" spans="1:10">
      <c r="A426" s="1249">
        <v>41913</v>
      </c>
      <c r="B426" s="1250">
        <v>100</v>
      </c>
      <c r="C426" s="1251" t="s">
        <v>246</v>
      </c>
      <c r="D426" s="1252" t="s">
        <v>267</v>
      </c>
      <c r="E426" s="1248"/>
      <c r="G426" s="1252">
        <v>0</v>
      </c>
      <c r="H426" s="1250"/>
      <c r="I426" s="1053"/>
      <c r="J426" s="1248"/>
    </row>
    <row r="427" spans="1:10">
      <c r="A427" s="1249">
        <v>41913</v>
      </c>
      <c r="B427" s="1250">
        <v>6</v>
      </c>
      <c r="C427" s="1251" t="s">
        <v>246</v>
      </c>
      <c r="D427" s="1252" t="s">
        <v>1217</v>
      </c>
      <c r="E427" s="1248"/>
      <c r="G427" s="1252">
        <v>0</v>
      </c>
      <c r="H427" s="1250"/>
      <c r="I427" s="1053"/>
      <c r="J427" s="1248"/>
    </row>
    <row r="428" spans="1:10">
      <c r="A428" s="1249">
        <v>41913</v>
      </c>
      <c r="B428" s="1250">
        <v>10</v>
      </c>
      <c r="C428" s="1251" t="s">
        <v>246</v>
      </c>
      <c r="D428" s="1252" t="s">
        <v>791</v>
      </c>
      <c r="E428" s="1248"/>
      <c r="G428" s="1252" t="s">
        <v>339</v>
      </c>
      <c r="H428" s="1250"/>
      <c r="I428" s="1053"/>
      <c r="J428" s="1248"/>
    </row>
    <row r="429" spans="1:10">
      <c r="A429" s="1249">
        <v>41913</v>
      </c>
      <c r="B429" s="1250">
        <v>10</v>
      </c>
      <c r="C429" s="1251" t="s">
        <v>246</v>
      </c>
      <c r="D429" s="1252" t="s">
        <v>338</v>
      </c>
      <c r="E429" s="1248"/>
      <c r="G429" s="1252" t="s">
        <v>339</v>
      </c>
      <c r="H429" s="1250"/>
      <c r="I429" s="1053"/>
      <c r="J429" s="1248"/>
    </row>
    <row r="430" spans="1:10">
      <c r="A430" s="1249">
        <v>41913</v>
      </c>
      <c r="B430" s="1250">
        <v>10</v>
      </c>
      <c r="C430" s="1251" t="s">
        <v>246</v>
      </c>
      <c r="D430" s="1252" t="s">
        <v>1365</v>
      </c>
      <c r="E430" s="1248"/>
      <c r="G430" s="1252" t="s">
        <v>339</v>
      </c>
      <c r="H430" s="1250"/>
      <c r="I430" s="1053"/>
      <c r="J430" s="1248"/>
    </row>
    <row r="431" spans="1:10">
      <c r="A431" s="1249">
        <v>41913</v>
      </c>
      <c r="B431" s="1250">
        <v>10.38</v>
      </c>
      <c r="C431" s="1251" t="s">
        <v>246</v>
      </c>
      <c r="D431" s="1252" t="s">
        <v>1454</v>
      </c>
      <c r="E431" s="1248"/>
      <c r="G431" s="1252">
        <v>0</v>
      </c>
      <c r="H431" s="1250"/>
      <c r="I431" s="1053"/>
      <c r="J431" s="1248"/>
    </row>
    <row r="432" spans="1:10">
      <c r="A432" s="1249">
        <v>41913</v>
      </c>
      <c r="B432" s="1250">
        <v>10</v>
      </c>
      <c r="C432" s="1251" t="s">
        <v>246</v>
      </c>
      <c r="D432" s="1252" t="s">
        <v>1274</v>
      </c>
      <c r="E432" s="1248"/>
      <c r="G432" s="1252">
        <v>0</v>
      </c>
      <c r="H432" s="1250"/>
      <c r="I432" s="1053"/>
      <c r="J432" s="1248"/>
    </row>
    <row r="433" spans="1:10">
      <c r="A433" s="1249">
        <v>41913</v>
      </c>
      <c r="B433" s="1250">
        <v>300</v>
      </c>
      <c r="C433" s="1251" t="s">
        <v>246</v>
      </c>
      <c r="D433" s="1252" t="s">
        <v>911</v>
      </c>
      <c r="E433" s="1248"/>
      <c r="G433" s="1252">
        <v>0</v>
      </c>
      <c r="H433" s="1250"/>
      <c r="I433" s="1053"/>
      <c r="J433" s="1248"/>
    </row>
    <row r="434" spans="1:10">
      <c r="A434" s="1249">
        <v>41913</v>
      </c>
      <c r="B434" s="1250">
        <v>10</v>
      </c>
      <c r="C434" s="1251" t="s">
        <v>246</v>
      </c>
      <c r="D434" s="1252" t="s">
        <v>955</v>
      </c>
      <c r="E434" s="1248"/>
      <c r="G434" s="1252">
        <v>0</v>
      </c>
      <c r="H434" s="1250"/>
      <c r="I434" s="1053"/>
      <c r="J434" s="1248"/>
    </row>
    <row r="435" spans="1:10">
      <c r="A435" s="1249">
        <v>41913</v>
      </c>
      <c r="B435" s="1250">
        <v>261</v>
      </c>
      <c r="C435" s="1251" t="s">
        <v>246</v>
      </c>
      <c r="D435" s="1252" t="s">
        <v>344</v>
      </c>
      <c r="E435" s="1248"/>
      <c r="G435" s="1252" t="s">
        <v>339</v>
      </c>
      <c r="H435" s="1250"/>
      <c r="I435" s="1053"/>
      <c r="J435" s="1248"/>
    </row>
    <row r="436" spans="1:10">
      <c r="A436" s="1249">
        <v>41913</v>
      </c>
      <c r="B436" s="1250">
        <v>5</v>
      </c>
      <c r="C436" s="1251" t="s">
        <v>246</v>
      </c>
      <c r="D436" s="1252" t="s">
        <v>1423</v>
      </c>
      <c r="E436" s="1248"/>
      <c r="G436" s="1252">
        <v>0</v>
      </c>
      <c r="H436" s="1250"/>
      <c r="I436" s="1053"/>
      <c r="J436" s="1248"/>
    </row>
    <row r="437" spans="1:10">
      <c r="A437" s="1249">
        <v>41913</v>
      </c>
      <c r="B437" s="1250">
        <v>30</v>
      </c>
      <c r="C437" s="1251" t="s">
        <v>246</v>
      </c>
      <c r="D437" s="1252" t="s">
        <v>1315</v>
      </c>
      <c r="E437" s="1248"/>
      <c r="G437" s="1252" t="s">
        <v>339</v>
      </c>
      <c r="H437" s="1250"/>
      <c r="I437" s="1053"/>
      <c r="J437" s="1248"/>
    </row>
    <row r="438" spans="1:10">
      <c r="A438" s="1249">
        <v>41913</v>
      </c>
      <c r="B438" s="1250">
        <v>15</v>
      </c>
      <c r="C438" s="1251" t="s">
        <v>246</v>
      </c>
      <c r="D438" s="1252" t="s">
        <v>753</v>
      </c>
      <c r="E438" s="1248"/>
      <c r="G438" s="1252" t="s">
        <v>339</v>
      </c>
      <c r="H438" s="1250"/>
      <c r="I438" s="1053"/>
      <c r="J438" s="1248"/>
    </row>
    <row r="439" spans="1:10">
      <c r="A439" s="1249">
        <v>41913</v>
      </c>
      <c r="B439" s="1250">
        <v>30</v>
      </c>
      <c r="C439" s="1251" t="s">
        <v>246</v>
      </c>
      <c r="D439" s="1252" t="s">
        <v>751</v>
      </c>
      <c r="E439" s="1248"/>
      <c r="G439" s="1252" t="s">
        <v>339</v>
      </c>
      <c r="H439" s="1250"/>
      <c r="I439" s="1053"/>
      <c r="J439" s="1248"/>
    </row>
    <row r="440" spans="1:10">
      <c r="A440" s="1249">
        <v>41913</v>
      </c>
      <c r="B440" s="1250">
        <v>10</v>
      </c>
      <c r="C440" s="1251" t="s">
        <v>246</v>
      </c>
      <c r="D440" s="1252" t="s">
        <v>772</v>
      </c>
      <c r="E440" s="1248"/>
      <c r="G440" s="1252" t="s">
        <v>339</v>
      </c>
      <c r="H440" s="1250"/>
      <c r="I440" s="1053"/>
      <c r="J440" s="1248"/>
    </row>
    <row r="441" spans="1:10">
      <c r="A441" s="1249">
        <v>41913</v>
      </c>
      <c r="B441" s="1250">
        <v>10</v>
      </c>
      <c r="C441" s="1251" t="s">
        <v>246</v>
      </c>
      <c r="D441" s="1252" t="s">
        <v>346</v>
      </c>
      <c r="E441" s="1248"/>
      <c r="G441" s="1252" t="s">
        <v>339</v>
      </c>
      <c r="H441" s="1250"/>
      <c r="I441" s="1053"/>
      <c r="J441" s="1248"/>
    </row>
    <row r="442" spans="1:10">
      <c r="A442" s="1249">
        <v>41913</v>
      </c>
      <c r="B442" s="1250">
        <v>80</v>
      </c>
      <c r="C442" s="1251" t="s">
        <v>246</v>
      </c>
      <c r="D442" s="1252" t="s">
        <v>1394</v>
      </c>
      <c r="E442" s="1248"/>
      <c r="G442" s="1252" t="s">
        <v>339</v>
      </c>
      <c r="H442" s="1250"/>
      <c r="I442" s="1053"/>
      <c r="J442" s="1248"/>
    </row>
    <row r="443" spans="1:10">
      <c r="A443" s="1249">
        <v>41913</v>
      </c>
      <c r="B443" s="1250">
        <v>5</v>
      </c>
      <c r="C443" s="1251" t="s">
        <v>246</v>
      </c>
      <c r="D443" s="1252" t="s">
        <v>1598</v>
      </c>
      <c r="E443" s="1248"/>
      <c r="G443" s="1252" t="s">
        <v>339</v>
      </c>
      <c r="H443" s="1250"/>
      <c r="I443" s="1053"/>
      <c r="J443" s="1248"/>
    </row>
    <row r="444" spans="1:10">
      <c r="A444" s="1249">
        <v>41913</v>
      </c>
      <c r="B444" s="1250">
        <v>100</v>
      </c>
      <c r="C444" s="1251" t="s">
        <v>246</v>
      </c>
      <c r="D444" s="1252" t="s">
        <v>1534</v>
      </c>
      <c r="E444" s="1248"/>
      <c r="G444" s="1252">
        <v>0</v>
      </c>
      <c r="H444" s="1250"/>
      <c r="I444" s="1053"/>
      <c r="J444" s="1248"/>
    </row>
    <row r="445" spans="1:10">
      <c r="A445" s="1249">
        <v>41913</v>
      </c>
      <c r="B445" s="1250">
        <v>25</v>
      </c>
      <c r="C445" s="1251" t="s">
        <v>246</v>
      </c>
      <c r="D445" s="1252" t="s">
        <v>1070</v>
      </c>
      <c r="E445" s="1248"/>
      <c r="G445" s="1252" t="s">
        <v>339</v>
      </c>
      <c r="H445" s="1250"/>
      <c r="I445" s="1053"/>
      <c r="J445" s="1248"/>
    </row>
    <row r="446" spans="1:10">
      <c r="A446" s="1249">
        <v>41913</v>
      </c>
      <c r="B446" s="1250">
        <v>10</v>
      </c>
      <c r="C446" s="1251" t="s">
        <v>246</v>
      </c>
      <c r="D446" s="1252" t="s">
        <v>994</v>
      </c>
      <c r="E446" s="1248"/>
      <c r="G446" s="1252" t="s">
        <v>339</v>
      </c>
      <c r="H446" s="1250"/>
      <c r="I446" s="1053"/>
      <c r="J446" s="1248"/>
    </row>
    <row r="447" spans="1:10">
      <c r="A447" s="1249">
        <v>41913</v>
      </c>
      <c r="B447" s="1250">
        <v>50</v>
      </c>
      <c r="C447" s="1251" t="s">
        <v>246</v>
      </c>
      <c r="D447" s="1252" t="s">
        <v>250</v>
      </c>
      <c r="E447" s="1248"/>
      <c r="G447" s="1252">
        <v>0</v>
      </c>
      <c r="H447" s="1250"/>
      <c r="I447" s="1053"/>
      <c r="J447" s="1248"/>
    </row>
    <row r="448" spans="1:10">
      <c r="A448" s="1249">
        <v>41913</v>
      </c>
      <c r="B448" s="1250">
        <v>31.25</v>
      </c>
      <c r="C448" s="1251" t="s">
        <v>246</v>
      </c>
      <c r="D448" s="1252" t="s">
        <v>1291</v>
      </c>
      <c r="E448" s="1248"/>
      <c r="G448" s="1252" t="s">
        <v>339</v>
      </c>
      <c r="H448" s="1250"/>
      <c r="I448" s="1053"/>
      <c r="J448" s="1248"/>
    </row>
    <row r="449" spans="1:10">
      <c r="A449" s="1249">
        <v>41913</v>
      </c>
      <c r="B449" s="1250">
        <v>5</v>
      </c>
      <c r="C449" s="1251" t="s">
        <v>246</v>
      </c>
      <c r="D449" s="1252" t="s">
        <v>1292</v>
      </c>
      <c r="E449" s="1248"/>
      <c r="G449" s="1252">
        <v>0</v>
      </c>
      <c r="H449" s="1250"/>
      <c r="I449" s="1053"/>
      <c r="J449" s="1248"/>
    </row>
    <row r="450" spans="1:10">
      <c r="A450" s="1249">
        <v>41913</v>
      </c>
      <c r="B450" s="1250">
        <v>30</v>
      </c>
      <c r="C450" s="1251" t="s">
        <v>246</v>
      </c>
      <c r="D450" s="1252" t="s">
        <v>1316</v>
      </c>
      <c r="E450" s="1248"/>
      <c r="G450" s="1252" t="s">
        <v>339</v>
      </c>
      <c r="H450" s="1250"/>
      <c r="I450" s="1053"/>
      <c r="J450" s="1248"/>
    </row>
    <row r="451" spans="1:10">
      <c r="A451" s="1249">
        <v>41913</v>
      </c>
      <c r="B451" s="1250">
        <v>20</v>
      </c>
      <c r="C451" s="1251" t="s">
        <v>246</v>
      </c>
      <c r="D451" s="1252" t="s">
        <v>1599</v>
      </c>
      <c r="E451" s="1248"/>
      <c r="G451" s="1252" t="s">
        <v>339</v>
      </c>
      <c r="H451" s="1250"/>
      <c r="I451" s="1053"/>
      <c r="J451" s="1248"/>
    </row>
    <row r="452" spans="1:10">
      <c r="A452" s="1249">
        <v>41913</v>
      </c>
      <c r="B452" s="1250">
        <v>15</v>
      </c>
      <c r="C452" s="1251" t="s">
        <v>246</v>
      </c>
      <c r="D452" s="1252" t="s">
        <v>280</v>
      </c>
      <c r="E452" s="1248"/>
      <c r="G452" s="1252" t="s">
        <v>339</v>
      </c>
      <c r="H452" s="1250"/>
      <c r="I452" s="1053"/>
      <c r="J452" s="1248"/>
    </row>
    <row r="453" spans="1:10">
      <c r="A453" s="1249">
        <v>41913</v>
      </c>
      <c r="B453" s="1250">
        <v>20</v>
      </c>
      <c r="C453" s="1251" t="s">
        <v>246</v>
      </c>
      <c r="D453" s="1252" t="s">
        <v>1393</v>
      </c>
      <c r="E453" s="1248"/>
      <c r="G453" s="1252" t="s">
        <v>339</v>
      </c>
      <c r="H453" s="1250"/>
      <c r="I453" s="1053"/>
      <c r="J453" s="1248"/>
    </row>
    <row r="454" spans="1:10">
      <c r="A454" s="1249">
        <v>41913</v>
      </c>
      <c r="B454" s="1250">
        <v>10</v>
      </c>
      <c r="C454" s="1251" t="s">
        <v>246</v>
      </c>
      <c r="D454" s="1252" t="s">
        <v>388</v>
      </c>
      <c r="E454" s="1248"/>
      <c r="G454" s="1252" t="s">
        <v>339</v>
      </c>
      <c r="H454" s="1250"/>
      <c r="I454" s="1053"/>
      <c r="J454" s="1248"/>
    </row>
    <row r="455" spans="1:10">
      <c r="A455" s="1249">
        <v>41913</v>
      </c>
      <c r="B455" s="1250">
        <v>180</v>
      </c>
      <c r="C455" s="1251" t="s">
        <v>246</v>
      </c>
      <c r="D455" s="1252" t="s">
        <v>783</v>
      </c>
      <c r="E455" s="1248"/>
      <c r="G455" s="1252" t="s">
        <v>339</v>
      </c>
      <c r="H455" s="1250"/>
      <c r="I455" s="1053"/>
      <c r="J455" s="1248"/>
    </row>
    <row r="456" spans="1:10">
      <c r="A456" s="1249">
        <v>41913</v>
      </c>
      <c r="B456" s="1250">
        <v>10</v>
      </c>
      <c r="C456" s="1251" t="s">
        <v>246</v>
      </c>
      <c r="D456" s="1252" t="s">
        <v>993</v>
      </c>
      <c r="E456" s="1248"/>
      <c r="G456" s="1252" t="s">
        <v>339</v>
      </c>
      <c r="H456" s="1250"/>
      <c r="I456" s="1053"/>
      <c r="J456" s="1248"/>
    </row>
    <row r="457" spans="1:10">
      <c r="A457" s="1249">
        <v>41913</v>
      </c>
      <c r="B457" s="1250">
        <v>5</v>
      </c>
      <c r="C457" s="1251" t="s">
        <v>246</v>
      </c>
      <c r="D457" s="1252" t="s">
        <v>1368</v>
      </c>
      <c r="E457" s="1248"/>
      <c r="G457" s="1252" t="s">
        <v>339</v>
      </c>
      <c r="H457" s="1250"/>
      <c r="I457" s="1053"/>
      <c r="J457" s="1248"/>
    </row>
    <row r="458" spans="1:10">
      <c r="A458" s="1249">
        <v>41913</v>
      </c>
      <c r="B458" s="1250">
        <v>15</v>
      </c>
      <c r="C458" s="1251" t="s">
        <v>246</v>
      </c>
      <c r="D458" s="1252" t="s">
        <v>912</v>
      </c>
      <c r="E458" s="1248"/>
      <c r="G458" s="1252">
        <v>0</v>
      </c>
      <c r="H458" s="1250"/>
      <c r="I458" s="1053"/>
      <c r="J458" s="1248"/>
    </row>
    <row r="459" spans="1:10">
      <c r="A459" s="1249">
        <v>41913</v>
      </c>
      <c r="B459" s="1250">
        <v>10</v>
      </c>
      <c r="C459" s="1251" t="s">
        <v>246</v>
      </c>
      <c r="D459" s="1252" t="s">
        <v>1585</v>
      </c>
      <c r="E459" s="1248"/>
      <c r="G459" s="1252" t="s">
        <v>339</v>
      </c>
      <c r="H459" s="1250"/>
      <c r="I459" s="1053"/>
      <c r="J459" s="1248"/>
    </row>
    <row r="460" spans="1:10">
      <c r="A460" s="1249">
        <v>41913</v>
      </c>
      <c r="B460" s="1250">
        <v>75</v>
      </c>
      <c r="C460" s="1251" t="s">
        <v>246</v>
      </c>
      <c r="D460" s="1252" t="s">
        <v>1003</v>
      </c>
      <c r="E460" s="1248"/>
      <c r="G460" s="1252" t="s">
        <v>339</v>
      </c>
      <c r="H460" s="1250"/>
      <c r="I460" s="1053"/>
      <c r="J460" s="1248"/>
    </row>
    <row r="461" spans="1:10">
      <c r="A461" s="1249">
        <v>41913</v>
      </c>
      <c r="B461" s="1250">
        <v>50</v>
      </c>
      <c r="C461" s="1251" t="s">
        <v>246</v>
      </c>
      <c r="D461" s="1252" t="s">
        <v>995</v>
      </c>
      <c r="E461" s="1248"/>
      <c r="G461" s="1252" t="s">
        <v>339</v>
      </c>
      <c r="H461" s="1250"/>
      <c r="I461" s="1053"/>
      <c r="J461" s="1248"/>
    </row>
    <row r="462" spans="1:10">
      <c r="A462" s="1249">
        <v>41913</v>
      </c>
      <c r="B462" s="1250">
        <v>50</v>
      </c>
      <c r="C462" s="1251" t="s">
        <v>246</v>
      </c>
      <c r="D462" s="1252" t="s">
        <v>252</v>
      </c>
      <c r="E462" s="1248"/>
      <c r="G462" s="1252" t="s">
        <v>339</v>
      </c>
      <c r="H462" s="1250"/>
      <c r="I462" s="1053"/>
      <c r="J462" s="1248"/>
    </row>
    <row r="463" spans="1:10">
      <c r="A463" s="1249">
        <v>41913</v>
      </c>
      <c r="B463" s="1250">
        <v>7</v>
      </c>
      <c r="C463" s="1251" t="s">
        <v>246</v>
      </c>
      <c r="D463" s="1252" t="s">
        <v>1196</v>
      </c>
      <c r="E463" s="1248"/>
      <c r="G463" s="1252" t="s">
        <v>339</v>
      </c>
      <c r="H463" s="1250"/>
      <c r="I463" s="1053"/>
      <c r="J463" s="1248"/>
    </row>
    <row r="464" spans="1:10">
      <c r="A464" s="1249">
        <v>41913</v>
      </c>
      <c r="B464" s="1250">
        <v>10</v>
      </c>
      <c r="C464" s="1251" t="s">
        <v>246</v>
      </c>
      <c r="D464" s="1252" t="s">
        <v>1005</v>
      </c>
      <c r="E464" s="1248"/>
      <c r="G464" s="1252" t="s">
        <v>339</v>
      </c>
      <c r="H464" s="1250"/>
      <c r="I464" s="1053"/>
      <c r="J464" s="1248"/>
    </row>
    <row r="465" spans="1:10">
      <c r="A465" s="1249">
        <v>41913</v>
      </c>
      <c r="B465" s="1250">
        <v>10</v>
      </c>
      <c r="C465" s="1251" t="s">
        <v>246</v>
      </c>
      <c r="D465" s="1252" t="s">
        <v>1027</v>
      </c>
      <c r="E465" s="1248"/>
      <c r="G465" s="1252" t="s">
        <v>339</v>
      </c>
      <c r="H465" s="1250"/>
      <c r="I465" s="1053"/>
      <c r="J465" s="1248"/>
    </row>
    <row r="466" spans="1:10">
      <c r="A466" s="1249">
        <v>41913</v>
      </c>
      <c r="B466" s="1250">
        <v>20</v>
      </c>
      <c r="C466" s="1251" t="s">
        <v>246</v>
      </c>
      <c r="D466" s="1252" t="s">
        <v>1028</v>
      </c>
      <c r="E466" s="1248"/>
      <c r="G466" s="1252" t="s">
        <v>339</v>
      </c>
      <c r="H466" s="1250"/>
      <c r="I466" s="1053"/>
      <c r="J466" s="1248"/>
    </row>
    <row r="467" spans="1:10">
      <c r="A467" s="1249">
        <v>41913</v>
      </c>
      <c r="B467" s="1250">
        <v>50</v>
      </c>
      <c r="C467" s="1251" t="s">
        <v>246</v>
      </c>
      <c r="D467" s="1252" t="s">
        <v>997</v>
      </c>
      <c r="E467" s="1248"/>
      <c r="G467" s="1252" t="s">
        <v>339</v>
      </c>
      <c r="H467" s="1250"/>
      <c r="I467" s="1053"/>
      <c r="J467" s="1248"/>
    </row>
    <row r="468" spans="1:10">
      <c r="A468" s="1249">
        <v>41913</v>
      </c>
      <c r="B468" s="1250">
        <v>20</v>
      </c>
      <c r="C468" s="1251" t="s">
        <v>246</v>
      </c>
      <c r="D468" s="1252" t="s">
        <v>951</v>
      </c>
      <c r="E468" s="1248"/>
      <c r="G468" s="1252" t="s">
        <v>339</v>
      </c>
      <c r="H468" s="1250"/>
      <c r="I468" s="1053"/>
      <c r="J468" s="1248"/>
    </row>
    <row r="469" spans="1:10">
      <c r="A469" s="1249">
        <v>41913</v>
      </c>
      <c r="B469" s="1250">
        <v>4</v>
      </c>
      <c r="C469" s="1251" t="s">
        <v>246</v>
      </c>
      <c r="D469" s="1252" t="s">
        <v>1366</v>
      </c>
      <c r="E469" s="1248"/>
      <c r="G469" s="1252" t="s">
        <v>339</v>
      </c>
      <c r="H469" s="1250"/>
      <c r="I469" s="1053"/>
      <c r="J469" s="1248"/>
    </row>
    <row r="470" spans="1:10">
      <c r="A470" s="1249">
        <v>41913</v>
      </c>
      <c r="B470" s="1250">
        <v>50</v>
      </c>
      <c r="C470" s="1251" t="s">
        <v>246</v>
      </c>
      <c r="D470" s="1252" t="s">
        <v>998</v>
      </c>
      <c r="E470" s="1248"/>
      <c r="G470" s="1252" t="s">
        <v>339</v>
      </c>
      <c r="H470" s="1250"/>
      <c r="I470" s="1053"/>
      <c r="J470" s="1248"/>
    </row>
    <row r="471" spans="1:10">
      <c r="A471" s="1249">
        <v>41913</v>
      </c>
      <c r="B471" s="1250">
        <v>30</v>
      </c>
      <c r="C471" s="1251" t="s">
        <v>246</v>
      </c>
      <c r="D471" s="1252" t="s">
        <v>424</v>
      </c>
      <c r="E471" s="1248"/>
      <c r="G471" s="1252" t="s">
        <v>339</v>
      </c>
      <c r="H471" s="1250"/>
      <c r="I471" s="1053"/>
      <c r="J471" s="1248"/>
    </row>
    <row r="472" spans="1:10">
      <c r="A472" s="1249">
        <v>41913</v>
      </c>
      <c r="B472" s="1250">
        <v>5</v>
      </c>
      <c r="C472" s="1251" t="s">
        <v>246</v>
      </c>
      <c r="D472" s="1252" t="s">
        <v>1395</v>
      </c>
      <c r="E472" s="1248"/>
      <c r="G472" s="1252" t="s">
        <v>339</v>
      </c>
      <c r="H472" s="1250"/>
      <c r="I472" s="1053"/>
      <c r="J472" s="1248"/>
    </row>
    <row r="473" spans="1:10">
      <c r="A473" s="1249">
        <v>41913</v>
      </c>
      <c r="B473" s="1250">
        <v>10</v>
      </c>
      <c r="C473" s="1251" t="s">
        <v>246</v>
      </c>
      <c r="D473" s="1252" t="s">
        <v>369</v>
      </c>
      <c r="E473" s="1248"/>
      <c r="G473" s="1252">
        <v>0</v>
      </c>
      <c r="H473" s="1250"/>
      <c r="I473" s="1053"/>
      <c r="J473" s="1248"/>
    </row>
    <row r="474" spans="1:10">
      <c r="A474" s="1249">
        <v>41913</v>
      </c>
      <c r="B474" s="1250">
        <v>10</v>
      </c>
      <c r="C474" s="1251" t="s">
        <v>246</v>
      </c>
      <c r="D474" s="1252" t="s">
        <v>1422</v>
      </c>
      <c r="E474" s="1248"/>
      <c r="G474" s="1252" t="s">
        <v>339</v>
      </c>
      <c r="H474" s="1250"/>
      <c r="I474" s="1053"/>
      <c r="J474" s="1248"/>
    </row>
    <row r="475" spans="1:10">
      <c r="A475" s="1249">
        <v>41913</v>
      </c>
      <c r="B475" s="1250">
        <v>50</v>
      </c>
      <c r="C475" s="1251" t="s">
        <v>246</v>
      </c>
      <c r="D475" s="1252" t="s">
        <v>1482</v>
      </c>
      <c r="E475" s="1248"/>
      <c r="G475" s="1252" t="s">
        <v>339</v>
      </c>
      <c r="H475" s="1250"/>
      <c r="I475" s="1053"/>
      <c r="J475" s="1248"/>
    </row>
    <row r="476" spans="1:10">
      <c r="A476" s="1249">
        <v>41913</v>
      </c>
      <c r="B476" s="1250">
        <v>10</v>
      </c>
      <c r="C476" s="1251" t="s">
        <v>246</v>
      </c>
      <c r="D476" s="1252" t="s">
        <v>371</v>
      </c>
      <c r="E476" s="1248"/>
      <c r="G476" s="1252" t="s">
        <v>339</v>
      </c>
      <c r="H476" s="1250"/>
      <c r="I476" s="1053"/>
      <c r="J476" s="1248"/>
    </row>
    <row r="477" spans="1:10">
      <c r="A477" s="1249">
        <v>41913</v>
      </c>
      <c r="B477" s="1250">
        <v>20</v>
      </c>
      <c r="C477" s="1251" t="s">
        <v>246</v>
      </c>
      <c r="D477" s="1252" t="s">
        <v>1275</v>
      </c>
      <c r="E477" s="1248"/>
      <c r="G477" s="1252" t="s">
        <v>339</v>
      </c>
      <c r="H477" s="1250"/>
      <c r="I477" s="1053"/>
      <c r="J477" s="1248"/>
    </row>
    <row r="478" spans="1:10">
      <c r="A478" s="1249">
        <v>41913</v>
      </c>
      <c r="B478" s="1250">
        <v>10</v>
      </c>
      <c r="C478" s="1251" t="s">
        <v>246</v>
      </c>
      <c r="D478" s="1252" t="s">
        <v>1001</v>
      </c>
      <c r="E478" s="1248"/>
      <c r="G478" s="1252" t="s">
        <v>339</v>
      </c>
      <c r="H478" s="1250"/>
      <c r="I478" s="1053"/>
      <c r="J478" s="1248"/>
    </row>
    <row r="479" spans="1:10">
      <c r="A479" s="1249">
        <v>41913</v>
      </c>
      <c r="B479" s="1250">
        <v>10</v>
      </c>
      <c r="C479" s="1251" t="s">
        <v>246</v>
      </c>
      <c r="D479" s="1252" t="s">
        <v>1040</v>
      </c>
      <c r="E479" s="1248"/>
      <c r="G479" s="1252" t="s">
        <v>339</v>
      </c>
      <c r="H479" s="1250"/>
      <c r="I479" s="1053"/>
      <c r="J479" s="1248"/>
    </row>
    <row r="480" spans="1:10">
      <c r="A480" s="1249">
        <v>41913</v>
      </c>
      <c r="B480" s="1250">
        <v>20</v>
      </c>
      <c r="C480" s="1251" t="s">
        <v>246</v>
      </c>
      <c r="D480" s="1252" t="s">
        <v>787</v>
      </c>
      <c r="E480" s="1248"/>
      <c r="G480" s="1252" t="s">
        <v>339</v>
      </c>
      <c r="H480" s="1250"/>
      <c r="I480" s="1053"/>
      <c r="J480" s="1248"/>
    </row>
    <row r="481" spans="1:10">
      <c r="A481" s="1249">
        <v>41913</v>
      </c>
      <c r="B481" s="1250">
        <v>25</v>
      </c>
      <c r="C481" s="1251" t="s">
        <v>246</v>
      </c>
      <c r="D481" s="1252" t="s">
        <v>1516</v>
      </c>
      <c r="E481" s="1248"/>
      <c r="G481" s="1252" t="s">
        <v>339</v>
      </c>
      <c r="H481" s="1250"/>
      <c r="I481" s="1053"/>
      <c r="J481" s="1248"/>
    </row>
    <row r="482" spans="1:10">
      <c r="A482" s="1249">
        <v>41913</v>
      </c>
      <c r="B482" s="1250">
        <v>5</v>
      </c>
      <c r="C482" s="1251" t="s">
        <v>246</v>
      </c>
      <c r="D482" s="1252" t="s">
        <v>755</v>
      </c>
      <c r="E482" s="1248"/>
      <c r="G482" s="1252" t="s">
        <v>339</v>
      </c>
      <c r="H482" s="1250"/>
      <c r="I482" s="1053"/>
      <c r="J482" s="1248"/>
    </row>
    <row r="483" spans="1:10">
      <c r="A483" s="1249">
        <v>41913</v>
      </c>
      <c r="B483" s="1250">
        <v>15</v>
      </c>
      <c r="C483" s="1251" t="s">
        <v>246</v>
      </c>
      <c r="D483" s="1252" t="s">
        <v>248</v>
      </c>
      <c r="E483" s="1248"/>
      <c r="G483" s="1252">
        <v>0</v>
      </c>
      <c r="H483" s="1250"/>
      <c r="I483" s="1053"/>
      <c r="J483" s="1248"/>
    </row>
    <row r="484" spans="1:10">
      <c r="A484" s="1249">
        <v>41913</v>
      </c>
      <c r="B484" s="1250">
        <v>15</v>
      </c>
      <c r="C484" s="1251" t="s">
        <v>246</v>
      </c>
      <c r="D484" s="1252" t="s">
        <v>954</v>
      </c>
      <c r="E484" s="1248"/>
      <c r="G484" s="1252">
        <v>0</v>
      </c>
      <c r="H484" s="1250"/>
      <c r="I484" s="1053"/>
      <c r="J484" s="1248"/>
    </row>
    <row r="485" spans="1:10">
      <c r="A485" s="1249">
        <v>41913</v>
      </c>
      <c r="B485" s="1250">
        <v>140</v>
      </c>
      <c r="C485" s="1251" t="s">
        <v>246</v>
      </c>
      <c r="D485" s="1252" t="s">
        <v>1063</v>
      </c>
      <c r="E485" s="1248"/>
      <c r="G485" s="1252">
        <v>0</v>
      </c>
      <c r="H485" s="1250"/>
      <c r="I485" s="1053"/>
      <c r="J485" s="1248"/>
    </row>
    <row r="486" spans="1:10">
      <c r="A486" s="1249">
        <v>41913</v>
      </c>
      <c r="B486" s="1250">
        <v>50</v>
      </c>
      <c r="C486" s="1251" t="s">
        <v>246</v>
      </c>
      <c r="D486" s="1252" t="s">
        <v>1535</v>
      </c>
      <c r="E486" s="1248"/>
      <c r="G486" s="1252" t="s">
        <v>339</v>
      </c>
      <c r="H486" s="1250"/>
      <c r="I486" s="1053"/>
      <c r="J486" s="1248"/>
    </row>
    <row r="487" spans="1:10">
      <c r="A487" s="1249">
        <v>41913</v>
      </c>
      <c r="B487" s="1250">
        <v>25</v>
      </c>
      <c r="C487" s="1251" t="s">
        <v>246</v>
      </c>
      <c r="D487" s="1252" t="s">
        <v>1421</v>
      </c>
      <c r="E487" s="1248"/>
      <c r="G487" s="1252" t="s">
        <v>339</v>
      </c>
      <c r="H487" s="1250"/>
      <c r="I487" s="1053"/>
      <c r="J487" s="1248"/>
    </row>
    <row r="488" spans="1:10">
      <c r="A488" s="1249">
        <v>41913</v>
      </c>
      <c r="B488" s="1250">
        <v>40</v>
      </c>
      <c r="C488" s="1251" t="s">
        <v>246</v>
      </c>
      <c r="D488" s="1252" t="s">
        <v>1483</v>
      </c>
      <c r="E488" s="1248"/>
      <c r="G488" s="1252" t="s">
        <v>339</v>
      </c>
      <c r="H488" s="1250"/>
      <c r="I488" s="1053"/>
      <c r="J488" s="1248"/>
    </row>
    <row r="489" spans="1:10">
      <c r="A489" s="1249">
        <v>41913</v>
      </c>
      <c r="B489" s="1250">
        <v>50</v>
      </c>
      <c r="C489" s="1251" t="s">
        <v>246</v>
      </c>
      <c r="D489" s="1252" t="s">
        <v>1367</v>
      </c>
      <c r="E489" s="1248"/>
      <c r="G489" s="1252" t="s">
        <v>339</v>
      </c>
      <c r="H489" s="1250"/>
      <c r="I489" s="1053"/>
      <c r="J489" s="1248"/>
    </row>
    <row r="490" spans="1:10">
      <c r="A490" s="1249">
        <v>41913</v>
      </c>
      <c r="B490" s="1250">
        <v>50</v>
      </c>
      <c r="C490" s="1251" t="s">
        <v>246</v>
      </c>
      <c r="D490" s="1252" t="s">
        <v>754</v>
      </c>
      <c r="E490" s="1248"/>
      <c r="G490" s="1252" t="s">
        <v>339</v>
      </c>
      <c r="H490" s="1250"/>
      <c r="I490" s="1053"/>
      <c r="J490" s="1248"/>
    </row>
    <row r="491" spans="1:10">
      <c r="A491" s="1249">
        <v>41914</v>
      </c>
      <c r="B491" s="1250">
        <v>70</v>
      </c>
      <c r="C491" s="1251" t="s">
        <v>1087</v>
      </c>
      <c r="D491" s="1252" t="s">
        <v>1088</v>
      </c>
      <c r="E491" s="1248"/>
      <c r="G491" s="1252">
        <v>0</v>
      </c>
      <c r="H491" s="1250"/>
      <c r="I491" s="1053"/>
      <c r="J491" s="1248"/>
    </row>
    <row r="492" spans="1:10">
      <c r="A492" s="1249">
        <v>41914</v>
      </c>
      <c r="B492" s="1250">
        <v>40000</v>
      </c>
      <c r="C492" s="1251" t="s">
        <v>246</v>
      </c>
      <c r="D492" s="1252" t="s">
        <v>1600</v>
      </c>
      <c r="E492" s="1248"/>
      <c r="G492" s="1252">
        <v>0</v>
      </c>
      <c r="H492" s="1250"/>
      <c r="I492" s="1053"/>
      <c r="J492" s="1248"/>
    </row>
    <row r="493" spans="1:10">
      <c r="A493" s="1249">
        <v>41914</v>
      </c>
      <c r="B493" s="1250">
        <v>300</v>
      </c>
      <c r="C493" s="1251" t="s">
        <v>246</v>
      </c>
      <c r="D493" s="1252" t="s">
        <v>1532</v>
      </c>
      <c r="E493" s="1248"/>
      <c r="G493" s="1252">
        <v>0</v>
      </c>
      <c r="H493" s="1250"/>
      <c r="I493" s="1053"/>
      <c r="J493" s="1248"/>
    </row>
    <row r="494" spans="1:10">
      <c r="A494" s="1249">
        <v>41914</v>
      </c>
      <c r="B494" s="1250">
        <v>20</v>
      </c>
      <c r="C494" s="1251" t="s">
        <v>246</v>
      </c>
      <c r="D494" s="1252" t="s">
        <v>254</v>
      </c>
      <c r="E494" s="1248"/>
      <c r="G494" s="1252" t="s">
        <v>339</v>
      </c>
      <c r="H494" s="1250"/>
      <c r="I494" s="1053"/>
      <c r="J494" s="1248"/>
    </row>
    <row r="495" spans="1:10">
      <c r="A495" s="1249">
        <v>41914</v>
      </c>
      <c r="B495" s="1250">
        <v>125</v>
      </c>
      <c r="C495" s="1251" t="s">
        <v>246</v>
      </c>
      <c r="D495" s="1252" t="s">
        <v>1429</v>
      </c>
      <c r="E495" s="1248"/>
      <c r="G495" s="1252" t="s">
        <v>339</v>
      </c>
      <c r="H495" s="1250"/>
      <c r="I495" s="1053"/>
      <c r="J495" s="1248"/>
    </row>
    <row r="496" spans="1:10">
      <c r="A496" s="1249">
        <v>41914</v>
      </c>
      <c r="B496" s="1250">
        <v>20</v>
      </c>
      <c r="C496" s="1251" t="s">
        <v>246</v>
      </c>
      <c r="D496" s="1252" t="s">
        <v>999</v>
      </c>
      <c r="E496" s="1248"/>
      <c r="G496" s="1252" t="s">
        <v>339</v>
      </c>
      <c r="H496" s="1250"/>
      <c r="I496" s="1053"/>
      <c r="J496" s="1248"/>
    </row>
    <row r="497" spans="1:10">
      <c r="A497" s="1249">
        <v>41914</v>
      </c>
      <c r="B497" s="1250">
        <v>3</v>
      </c>
      <c r="C497" s="1251" t="s">
        <v>246</v>
      </c>
      <c r="D497" s="1252" t="s">
        <v>426</v>
      </c>
      <c r="E497" s="1248"/>
      <c r="G497" s="1252">
        <v>0</v>
      </c>
      <c r="H497" s="1250"/>
      <c r="I497" s="1053"/>
      <c r="J497" s="1248"/>
    </row>
    <row r="498" spans="1:10">
      <c r="A498" s="1249">
        <v>41914</v>
      </c>
      <c r="B498" s="1250">
        <v>10</v>
      </c>
      <c r="C498" s="1251" t="s">
        <v>246</v>
      </c>
      <c r="D498" s="1252" t="s">
        <v>317</v>
      </c>
      <c r="E498" s="1248"/>
      <c r="G498" s="1252" t="s">
        <v>339</v>
      </c>
      <c r="H498" s="1250"/>
      <c r="I498" s="1053"/>
      <c r="J498" s="1248"/>
    </row>
    <row r="499" spans="1:10">
      <c r="A499" s="1249">
        <v>41914</v>
      </c>
      <c r="B499" s="1250">
        <v>50</v>
      </c>
      <c r="C499" s="1251" t="s">
        <v>246</v>
      </c>
      <c r="D499" s="1252" t="s">
        <v>1455</v>
      </c>
      <c r="E499" s="1248"/>
      <c r="G499" s="1252" t="s">
        <v>339</v>
      </c>
      <c r="H499" s="1250"/>
      <c r="I499" s="1053"/>
      <c r="J499" s="1248"/>
    </row>
    <row r="500" spans="1:10">
      <c r="A500" s="1249">
        <v>41914</v>
      </c>
      <c r="B500" s="1250">
        <v>75</v>
      </c>
      <c r="C500" s="1251" t="s">
        <v>246</v>
      </c>
      <c r="D500" s="1252" t="s">
        <v>308</v>
      </c>
      <c r="E500" s="1248"/>
      <c r="G500" s="1252" t="s">
        <v>339</v>
      </c>
      <c r="H500" s="1250"/>
      <c r="I500" s="1053"/>
      <c r="J500" s="1248"/>
    </row>
    <row r="501" spans="1:10">
      <c r="A501" s="1249">
        <v>41914</v>
      </c>
      <c r="B501" s="1250">
        <v>10</v>
      </c>
      <c r="C501" s="1251" t="s">
        <v>246</v>
      </c>
      <c r="D501" s="1252" t="s">
        <v>1369</v>
      </c>
      <c r="E501" s="1248"/>
      <c r="G501" s="1252" t="s">
        <v>339</v>
      </c>
      <c r="H501" s="1250"/>
      <c r="I501" s="1053"/>
      <c r="J501" s="1248"/>
    </row>
    <row r="502" spans="1:10">
      <c r="A502" s="1249">
        <v>41914</v>
      </c>
      <c r="B502" s="1250">
        <v>100</v>
      </c>
      <c r="C502" s="1251" t="s">
        <v>246</v>
      </c>
      <c r="D502" s="1252" t="s">
        <v>1601</v>
      </c>
      <c r="E502" s="1248"/>
      <c r="G502" s="1252">
        <v>0</v>
      </c>
      <c r="H502" s="1250"/>
      <c r="I502" s="1053"/>
      <c r="J502" s="1248"/>
    </row>
    <row r="503" spans="1:10">
      <c r="A503" s="1249">
        <v>41915</v>
      </c>
      <c r="B503" s="1250">
        <v>30</v>
      </c>
      <c r="C503" s="1251" t="s">
        <v>1087</v>
      </c>
      <c r="D503" s="1252" t="s">
        <v>1088</v>
      </c>
      <c r="E503" s="1248"/>
      <c r="G503" s="1252">
        <v>0</v>
      </c>
      <c r="H503" s="1250"/>
      <c r="I503" s="1053"/>
      <c r="J503" s="1248"/>
    </row>
    <row r="504" spans="1:10">
      <c r="A504" s="1249">
        <v>41915</v>
      </c>
      <c r="B504" s="1250">
        <v>10</v>
      </c>
      <c r="C504" s="1251" t="s">
        <v>246</v>
      </c>
      <c r="D504" s="1252" t="s">
        <v>1294</v>
      </c>
      <c r="E504" s="1248"/>
      <c r="G504" s="1252">
        <v>0</v>
      </c>
      <c r="H504" s="1250"/>
      <c r="I504" s="1053"/>
      <c r="J504" s="1248"/>
    </row>
    <row r="505" spans="1:10">
      <c r="A505" s="1249">
        <v>41915</v>
      </c>
      <c r="B505" s="1250">
        <v>300</v>
      </c>
      <c r="C505" s="1251" t="s">
        <v>246</v>
      </c>
      <c r="D505" s="1252" t="s">
        <v>778</v>
      </c>
      <c r="E505" s="1248"/>
      <c r="G505" s="1252" t="s">
        <v>339</v>
      </c>
      <c r="H505" s="1250"/>
      <c r="I505" s="1053"/>
      <c r="J505" s="1248"/>
    </row>
    <row r="506" spans="1:10">
      <c r="A506" s="1249">
        <v>41915</v>
      </c>
      <c r="B506" s="1250">
        <v>50</v>
      </c>
      <c r="C506" s="1251" t="s">
        <v>246</v>
      </c>
      <c r="D506" s="1252" t="s">
        <v>1105</v>
      </c>
      <c r="E506" s="1248"/>
      <c r="G506" s="1252" t="s">
        <v>339</v>
      </c>
      <c r="H506" s="1250"/>
      <c r="I506" s="1053"/>
      <c r="J506" s="1248"/>
    </row>
    <row r="507" spans="1:10">
      <c r="A507" s="1249">
        <v>41915</v>
      </c>
      <c r="B507" s="1250">
        <v>20</v>
      </c>
      <c r="C507" s="1251" t="s">
        <v>246</v>
      </c>
      <c r="D507" s="1252" t="s">
        <v>387</v>
      </c>
      <c r="E507" s="1248"/>
      <c r="G507" s="1252">
        <v>0</v>
      </c>
      <c r="H507" s="1250"/>
      <c r="I507" s="1053"/>
      <c r="J507" s="1248"/>
    </row>
    <row r="508" spans="1:10">
      <c r="A508" s="1249">
        <v>41915</v>
      </c>
      <c r="B508" s="1250">
        <v>1.25</v>
      </c>
      <c r="C508" s="1251" t="s">
        <v>246</v>
      </c>
      <c r="D508" s="1252" t="s">
        <v>1572</v>
      </c>
      <c r="E508" s="1248"/>
      <c r="G508" s="1252">
        <v>0</v>
      </c>
      <c r="H508" s="1250"/>
      <c r="I508" s="1053"/>
      <c r="J508" s="1248"/>
    </row>
    <row r="509" spans="1:10">
      <c r="A509" s="1249">
        <v>41915</v>
      </c>
      <c r="B509" s="1250">
        <v>5</v>
      </c>
      <c r="C509" s="1251" t="s">
        <v>246</v>
      </c>
      <c r="D509" s="1252" t="s">
        <v>1187</v>
      </c>
      <c r="E509" s="1248"/>
      <c r="G509" s="1252" t="s">
        <v>339</v>
      </c>
      <c r="H509" s="1250"/>
      <c r="I509" s="1053"/>
      <c r="J509" s="1248"/>
    </row>
    <row r="510" spans="1:10">
      <c r="A510" s="1249">
        <v>41915</v>
      </c>
      <c r="B510" s="1250">
        <v>10</v>
      </c>
      <c r="C510" s="1251" t="s">
        <v>246</v>
      </c>
      <c r="D510" s="1252" t="s">
        <v>1318</v>
      </c>
      <c r="E510" s="1248"/>
      <c r="G510" s="1252">
        <v>0</v>
      </c>
      <c r="H510" s="1250"/>
      <c r="I510" s="1053"/>
      <c r="J510" s="1248"/>
    </row>
    <row r="511" spans="1:10">
      <c r="A511" s="1249">
        <v>41915</v>
      </c>
      <c r="B511" s="1250">
        <v>50</v>
      </c>
      <c r="C511" s="1251" t="s">
        <v>246</v>
      </c>
      <c r="D511" s="1252" t="s">
        <v>1537</v>
      </c>
      <c r="E511" s="1248"/>
      <c r="G511" s="1252" t="s">
        <v>339</v>
      </c>
      <c r="H511" s="1250"/>
      <c r="I511" s="1053"/>
      <c r="J511" s="1248"/>
    </row>
    <row r="512" spans="1:10">
      <c r="A512" s="1249">
        <v>41918</v>
      </c>
      <c r="B512" s="1250">
        <v>9.6</v>
      </c>
      <c r="C512" s="1251" t="s">
        <v>1087</v>
      </c>
      <c r="D512" s="1252" t="s">
        <v>1088</v>
      </c>
      <c r="E512" s="1248"/>
      <c r="G512" s="1252">
        <v>0</v>
      </c>
      <c r="H512" s="1250"/>
      <c r="I512" s="1053"/>
      <c r="J512" s="1248"/>
    </row>
    <row r="513" spans="1:10">
      <c r="A513" s="1249">
        <v>41918</v>
      </c>
      <c r="B513" s="1250">
        <v>10</v>
      </c>
      <c r="C513" s="1251" t="s">
        <v>1087</v>
      </c>
      <c r="D513" s="1252" t="s">
        <v>1362</v>
      </c>
      <c r="E513" s="1248"/>
      <c r="G513" s="1252">
        <v>0</v>
      </c>
      <c r="H513" s="1250"/>
      <c r="I513" s="1053"/>
      <c r="J513" s="1248"/>
    </row>
    <row r="514" spans="1:10">
      <c r="A514" s="1249">
        <v>41918</v>
      </c>
      <c r="B514" s="1250">
        <v>50</v>
      </c>
      <c r="C514" s="1251" t="s">
        <v>1087</v>
      </c>
      <c r="D514" s="1252" t="s">
        <v>1089</v>
      </c>
      <c r="E514" s="1248"/>
      <c r="G514" s="1252">
        <v>0</v>
      </c>
      <c r="H514" s="1250"/>
      <c r="I514" s="1053"/>
      <c r="J514" s="1248"/>
    </row>
    <row r="515" spans="1:10">
      <c r="A515" s="1249">
        <v>41918</v>
      </c>
      <c r="B515" s="1250">
        <v>15</v>
      </c>
      <c r="C515" s="1251" t="s">
        <v>1087</v>
      </c>
      <c r="D515" s="1252" t="s">
        <v>1088</v>
      </c>
      <c r="E515" s="1248"/>
      <c r="G515" s="1252">
        <v>0</v>
      </c>
      <c r="H515" s="1250"/>
      <c r="I515" s="1053"/>
      <c r="J515" s="1248"/>
    </row>
    <row r="516" spans="1:10">
      <c r="A516" s="1249">
        <v>41918</v>
      </c>
      <c r="B516" s="1250">
        <v>100</v>
      </c>
      <c r="C516" s="1251" t="s">
        <v>1087</v>
      </c>
      <c r="D516" s="1252" t="s">
        <v>1093</v>
      </c>
      <c r="E516" s="1248"/>
      <c r="G516" s="1252">
        <v>0</v>
      </c>
      <c r="H516" s="1250"/>
      <c r="I516" s="1053"/>
      <c r="J516" s="1248"/>
    </row>
    <row r="517" spans="1:10">
      <c r="A517" s="1249">
        <v>41918</v>
      </c>
      <c r="B517" s="1250">
        <v>10</v>
      </c>
      <c r="C517" s="1251" t="s">
        <v>246</v>
      </c>
      <c r="D517" s="1252" t="s">
        <v>276</v>
      </c>
      <c r="E517" s="1248"/>
      <c r="G517" s="1252">
        <v>0</v>
      </c>
      <c r="H517" s="1250"/>
      <c r="I517" s="1053"/>
      <c r="J517" s="1248"/>
    </row>
    <row r="518" spans="1:10">
      <c r="A518" s="1249">
        <v>41918</v>
      </c>
      <c r="B518" s="1250">
        <v>15</v>
      </c>
      <c r="C518" s="1251" t="s">
        <v>246</v>
      </c>
      <c r="D518" s="1252" t="s">
        <v>1237</v>
      </c>
      <c r="E518" s="1248"/>
      <c r="G518" s="1252" t="s">
        <v>339</v>
      </c>
      <c r="H518" s="1250"/>
      <c r="I518" s="1053"/>
      <c r="J518" s="1248"/>
    </row>
    <row r="519" spans="1:10">
      <c r="A519" s="1249">
        <v>41918</v>
      </c>
      <c r="B519" s="1250">
        <v>10</v>
      </c>
      <c r="C519" s="1251" t="s">
        <v>246</v>
      </c>
      <c r="D519" s="1252" t="s">
        <v>1296</v>
      </c>
      <c r="E519" s="1248"/>
      <c r="G519" s="1252" t="s">
        <v>339</v>
      </c>
      <c r="H519" s="1250"/>
      <c r="I519" s="1053"/>
      <c r="J519" s="1248"/>
    </row>
    <row r="520" spans="1:10">
      <c r="A520" s="1249">
        <v>41918</v>
      </c>
      <c r="B520" s="1250">
        <v>20</v>
      </c>
      <c r="C520" s="1251" t="s">
        <v>246</v>
      </c>
      <c r="D520" s="1252" t="s">
        <v>1221</v>
      </c>
      <c r="E520" s="1248"/>
      <c r="G520" s="1252" t="s">
        <v>339</v>
      </c>
      <c r="H520" s="1250"/>
      <c r="I520" s="1053"/>
      <c r="J520" s="1248"/>
    </row>
    <row r="521" spans="1:10">
      <c r="A521" s="1249">
        <v>41918</v>
      </c>
      <c r="B521" s="1250">
        <v>157.19</v>
      </c>
      <c r="C521" s="1251" t="s">
        <v>246</v>
      </c>
      <c r="D521" s="1252" t="s">
        <v>1602</v>
      </c>
      <c r="E521" s="1248"/>
      <c r="G521" s="1252" t="s">
        <v>339</v>
      </c>
      <c r="H521" s="1250"/>
      <c r="I521" s="1053"/>
      <c r="J521" s="1248"/>
    </row>
    <row r="522" spans="1:10">
      <c r="A522" s="1249">
        <v>41918</v>
      </c>
      <c r="B522" s="1250">
        <v>25</v>
      </c>
      <c r="C522" s="1251" t="s">
        <v>246</v>
      </c>
      <c r="D522" s="1252" t="s">
        <v>1603</v>
      </c>
      <c r="E522" s="1248"/>
      <c r="G522" s="1252" t="s">
        <v>339</v>
      </c>
      <c r="H522" s="1250"/>
      <c r="I522" s="1053"/>
      <c r="J522" s="1248"/>
    </row>
    <row r="523" spans="1:10">
      <c r="A523" s="1249">
        <v>41918</v>
      </c>
      <c r="B523" s="1250">
        <v>10</v>
      </c>
      <c r="C523" s="1251" t="s">
        <v>246</v>
      </c>
      <c r="D523" s="1252" t="s">
        <v>1604</v>
      </c>
      <c r="E523" s="1248"/>
      <c r="G523" s="1252" t="s">
        <v>339</v>
      </c>
      <c r="H523" s="1250"/>
      <c r="I523" s="1053"/>
      <c r="J523" s="1248"/>
    </row>
    <row r="524" spans="1:10">
      <c r="A524" s="1249">
        <v>41918</v>
      </c>
      <c r="B524" s="1250">
        <v>250</v>
      </c>
      <c r="C524" s="1251" t="s">
        <v>246</v>
      </c>
      <c r="D524" s="1252" t="s">
        <v>1605</v>
      </c>
      <c r="E524" s="1248"/>
      <c r="G524" s="1252">
        <v>0</v>
      </c>
      <c r="H524" s="1250"/>
      <c r="I524" s="1053"/>
      <c r="J524" s="1248"/>
    </row>
    <row r="525" spans="1:10">
      <c r="A525" s="1249">
        <v>41918</v>
      </c>
      <c r="B525" s="1250">
        <v>75</v>
      </c>
      <c r="C525" s="1251" t="s">
        <v>246</v>
      </c>
      <c r="D525" s="1252" t="s">
        <v>1606</v>
      </c>
      <c r="E525" s="1248"/>
      <c r="G525" s="1252" t="s">
        <v>339</v>
      </c>
      <c r="H525" s="1250"/>
      <c r="I525" s="1053"/>
      <c r="J525" s="1248"/>
    </row>
    <row r="526" spans="1:10">
      <c r="A526" s="1249">
        <v>41918</v>
      </c>
      <c r="B526" s="1250">
        <v>6</v>
      </c>
      <c r="C526" s="1251" t="s">
        <v>246</v>
      </c>
      <c r="D526" s="1252" t="s">
        <v>310</v>
      </c>
      <c r="E526" s="1248"/>
      <c r="G526" s="1252" t="s">
        <v>339</v>
      </c>
      <c r="H526" s="1250"/>
      <c r="I526" s="1053"/>
      <c r="J526" s="1248"/>
    </row>
    <row r="527" spans="1:10">
      <c r="A527" s="1249">
        <v>41918</v>
      </c>
      <c r="B527" s="1250">
        <v>10</v>
      </c>
      <c r="C527" s="1251" t="s">
        <v>246</v>
      </c>
      <c r="D527" s="1252" t="s">
        <v>956</v>
      </c>
      <c r="E527" s="1248"/>
      <c r="G527" s="1252" t="s">
        <v>339</v>
      </c>
      <c r="H527" s="1250"/>
      <c r="I527" s="1053"/>
      <c r="J527" s="1248"/>
    </row>
    <row r="528" spans="1:10">
      <c r="A528" s="1249">
        <v>41918</v>
      </c>
      <c r="B528" s="1250">
        <v>5</v>
      </c>
      <c r="C528" s="1251" t="s">
        <v>246</v>
      </c>
      <c r="D528" s="1252" t="s">
        <v>318</v>
      </c>
      <c r="E528" s="1248"/>
      <c r="G528" s="1252" t="s">
        <v>339</v>
      </c>
      <c r="H528" s="1250"/>
      <c r="I528" s="1053"/>
      <c r="J528" s="1248"/>
    </row>
    <row r="529" spans="1:10">
      <c r="A529" s="1249">
        <v>41918</v>
      </c>
      <c r="B529" s="1250">
        <v>15</v>
      </c>
      <c r="C529" s="1251" t="s">
        <v>246</v>
      </c>
      <c r="D529" s="1252" t="s">
        <v>306</v>
      </c>
      <c r="E529" s="1248"/>
      <c r="G529" s="1252" t="s">
        <v>339</v>
      </c>
      <c r="H529" s="1250"/>
      <c r="I529" s="1053"/>
      <c r="J529" s="1248"/>
    </row>
    <row r="530" spans="1:10">
      <c r="A530" s="1249">
        <v>41918</v>
      </c>
      <c r="B530" s="1250">
        <v>100</v>
      </c>
      <c r="C530" s="1251" t="s">
        <v>246</v>
      </c>
      <c r="D530" s="1252" t="s">
        <v>1000</v>
      </c>
      <c r="E530" s="1248"/>
      <c r="G530" s="1252">
        <v>0</v>
      </c>
      <c r="H530" s="1250"/>
      <c r="I530" s="1053"/>
      <c r="J530" s="1248"/>
    </row>
    <row r="531" spans="1:10">
      <c r="A531" s="1249">
        <v>41918</v>
      </c>
      <c r="B531" s="1250">
        <v>139.15</v>
      </c>
      <c r="C531" s="1251" t="s">
        <v>246</v>
      </c>
      <c r="D531" s="1252" t="s">
        <v>1607</v>
      </c>
      <c r="E531" s="1248"/>
      <c r="G531" s="1252">
        <v>0</v>
      </c>
      <c r="H531" s="1250"/>
      <c r="I531" s="1053"/>
      <c r="J531" s="1248"/>
    </row>
    <row r="532" spans="1:10">
      <c r="A532" s="1249">
        <v>41919</v>
      </c>
      <c r="B532" s="1250">
        <v>100</v>
      </c>
      <c r="C532" s="1251" t="s">
        <v>246</v>
      </c>
      <c r="D532" s="1252" t="s">
        <v>1030</v>
      </c>
      <c r="E532" s="1248"/>
      <c r="G532" s="1252">
        <v>0</v>
      </c>
      <c r="H532" s="1250"/>
      <c r="I532" s="1053"/>
      <c r="J532" s="1248"/>
    </row>
    <row r="533" spans="1:10">
      <c r="A533" s="1249">
        <v>41919</v>
      </c>
      <c r="B533" s="1250">
        <v>110</v>
      </c>
      <c r="C533" s="1251" t="s">
        <v>246</v>
      </c>
      <c r="D533" s="1252" t="s">
        <v>967</v>
      </c>
      <c r="E533" s="1248"/>
      <c r="G533" s="1252" t="s">
        <v>339</v>
      </c>
      <c r="H533" s="1250"/>
      <c r="I533" s="1053"/>
      <c r="J533" s="1248"/>
    </row>
    <row r="534" spans="1:10">
      <c r="A534" s="1249">
        <v>41920</v>
      </c>
      <c r="B534" s="1250">
        <v>20</v>
      </c>
      <c r="C534" s="1251" t="s">
        <v>1087</v>
      </c>
      <c r="D534" s="1252" t="s">
        <v>1363</v>
      </c>
      <c r="E534" s="1248"/>
      <c r="G534" s="1252">
        <v>0</v>
      </c>
      <c r="H534" s="1250"/>
      <c r="I534" s="1053"/>
      <c r="J534" s="1248"/>
    </row>
    <row r="535" spans="1:10">
      <c r="A535" s="1249">
        <v>41920</v>
      </c>
      <c r="B535" s="1250">
        <v>10</v>
      </c>
      <c r="C535" s="1251" t="s">
        <v>246</v>
      </c>
      <c r="D535" s="1252" t="s">
        <v>1567</v>
      </c>
      <c r="E535" s="1248"/>
      <c r="G535" s="1252" t="s">
        <v>339</v>
      </c>
      <c r="H535" s="1250"/>
      <c r="I535" s="1053"/>
      <c r="J535" s="1248"/>
    </row>
    <row r="536" spans="1:10">
      <c r="A536" s="1249">
        <v>41920</v>
      </c>
      <c r="B536" s="1250">
        <v>100</v>
      </c>
      <c r="C536" s="1251" t="s">
        <v>1087</v>
      </c>
      <c r="D536" s="1252" t="s">
        <v>1608</v>
      </c>
      <c r="E536" s="1248"/>
      <c r="G536" s="1252">
        <v>0</v>
      </c>
      <c r="H536" s="1250"/>
      <c r="I536" s="1053"/>
      <c r="J536" s="1248"/>
    </row>
    <row r="537" spans="1:10">
      <c r="A537" s="1249">
        <v>41921</v>
      </c>
      <c r="B537" s="1250">
        <v>100</v>
      </c>
      <c r="C537" s="1251" t="s">
        <v>1087</v>
      </c>
      <c r="D537" s="1252" t="s">
        <v>1088</v>
      </c>
      <c r="E537" s="1248"/>
      <c r="G537" s="1252">
        <v>0</v>
      </c>
      <c r="H537" s="1250"/>
      <c r="I537" s="1053"/>
      <c r="J537" s="1248"/>
    </row>
    <row r="538" spans="1:10">
      <c r="A538" s="1249">
        <v>41921</v>
      </c>
      <c r="B538" s="1250">
        <v>15</v>
      </c>
      <c r="C538" s="1251" t="s">
        <v>1087</v>
      </c>
      <c r="D538" s="1252" t="s">
        <v>1096</v>
      </c>
      <c r="E538" s="1248"/>
      <c r="G538" s="1252">
        <v>0</v>
      </c>
      <c r="H538" s="1250"/>
      <c r="I538" s="1053"/>
      <c r="J538" s="1248"/>
    </row>
    <row r="539" spans="1:10">
      <c r="A539" s="1249">
        <v>41921</v>
      </c>
      <c r="B539" s="1250">
        <v>51.6</v>
      </c>
      <c r="C539" s="1251" t="s">
        <v>246</v>
      </c>
      <c r="D539" s="1252" t="s">
        <v>429</v>
      </c>
      <c r="E539" s="1248"/>
      <c r="G539" s="1252" t="s">
        <v>1579</v>
      </c>
      <c r="H539" s="1250"/>
      <c r="I539" s="1053"/>
      <c r="J539" s="1248"/>
    </row>
    <row r="540" spans="1:10">
      <c r="A540" s="1249">
        <v>41921</v>
      </c>
      <c r="B540" s="1250">
        <v>55.42</v>
      </c>
      <c r="C540" s="1251" t="s">
        <v>246</v>
      </c>
      <c r="D540" s="1252" t="s">
        <v>429</v>
      </c>
      <c r="E540" s="1248"/>
      <c r="G540" s="1252" t="s">
        <v>1579</v>
      </c>
      <c r="H540" s="1250"/>
      <c r="I540" s="1053"/>
      <c r="J540" s="1248"/>
    </row>
    <row r="541" spans="1:10">
      <c r="A541" s="1249">
        <v>41921</v>
      </c>
      <c r="B541" s="1250">
        <v>12.5</v>
      </c>
      <c r="C541" s="1251" t="s">
        <v>246</v>
      </c>
      <c r="D541" s="1252" t="s">
        <v>429</v>
      </c>
      <c r="E541" s="1248"/>
      <c r="G541" s="1252" t="s">
        <v>1579</v>
      </c>
      <c r="H541" s="1250"/>
      <c r="I541" s="1053"/>
      <c r="J541" s="1248"/>
    </row>
    <row r="542" spans="1:10">
      <c r="A542" s="1249">
        <v>41922</v>
      </c>
      <c r="B542" s="1250">
        <v>40</v>
      </c>
      <c r="C542" s="1251" t="s">
        <v>246</v>
      </c>
      <c r="D542" s="1252" t="s">
        <v>1282</v>
      </c>
      <c r="E542" s="1248"/>
      <c r="G542" s="1252">
        <v>0</v>
      </c>
      <c r="H542" s="1250"/>
      <c r="I542" s="1053"/>
      <c r="J542" s="1248"/>
    </row>
    <row r="543" spans="1:10">
      <c r="A543" s="1249">
        <v>41922</v>
      </c>
      <c r="B543" s="1250">
        <v>230</v>
      </c>
      <c r="C543" s="1251" t="s">
        <v>246</v>
      </c>
      <c r="D543" s="1252" t="s">
        <v>920</v>
      </c>
      <c r="E543" s="1248"/>
      <c r="G543" s="1252" t="s">
        <v>339</v>
      </c>
      <c r="H543" s="1250"/>
      <c r="I543" s="1053"/>
      <c r="J543" s="1248"/>
    </row>
    <row r="544" spans="1:10">
      <c r="A544" s="1249">
        <v>41922</v>
      </c>
      <c r="B544" s="1250">
        <v>5</v>
      </c>
      <c r="C544" s="1251" t="s">
        <v>246</v>
      </c>
      <c r="D544" s="1252" t="s">
        <v>1256</v>
      </c>
      <c r="E544" s="1248"/>
      <c r="G544" s="1252" t="s">
        <v>339</v>
      </c>
      <c r="H544" s="1250"/>
      <c r="I544" s="1053"/>
      <c r="J544" s="1248"/>
    </row>
    <row r="545" spans="1:10">
      <c r="A545" s="1249">
        <v>41922</v>
      </c>
      <c r="B545" s="1250">
        <v>1.25</v>
      </c>
      <c r="C545" s="1251" t="s">
        <v>246</v>
      </c>
      <c r="D545" s="1252" t="s">
        <v>1572</v>
      </c>
      <c r="E545" s="1248"/>
      <c r="G545" s="1252">
        <v>0</v>
      </c>
      <c r="H545" s="1250"/>
      <c r="I545" s="1053"/>
      <c r="J545" s="1248"/>
    </row>
    <row r="546" spans="1:10">
      <c r="A546" s="1249">
        <v>41922</v>
      </c>
      <c r="B546" s="1250">
        <v>150</v>
      </c>
      <c r="C546" s="1251" t="s">
        <v>246</v>
      </c>
      <c r="D546" s="1252" t="s">
        <v>357</v>
      </c>
      <c r="E546" s="1248"/>
      <c r="G546" s="1252" t="s">
        <v>339</v>
      </c>
      <c r="H546" s="1250"/>
      <c r="I546" s="1053"/>
      <c r="J546" s="1248"/>
    </row>
    <row r="547" spans="1:10">
      <c r="A547" s="1249">
        <v>41922</v>
      </c>
      <c r="B547" s="1250">
        <v>100</v>
      </c>
      <c r="C547" s="1251" t="s">
        <v>246</v>
      </c>
      <c r="D547" s="1252" t="s">
        <v>1609</v>
      </c>
      <c r="E547" s="1248"/>
      <c r="G547" s="1252">
        <v>0</v>
      </c>
      <c r="H547" s="1250"/>
      <c r="I547" s="1053"/>
      <c r="J547" s="1248"/>
    </row>
    <row r="548" spans="1:10">
      <c r="A548" s="1249">
        <v>41922</v>
      </c>
      <c r="B548" s="1250">
        <v>250</v>
      </c>
      <c r="C548" s="1251">
        <v>103720</v>
      </c>
      <c r="D548" s="1252" t="s">
        <v>1610</v>
      </c>
      <c r="E548" s="1248"/>
      <c r="G548" s="1252">
        <v>0</v>
      </c>
      <c r="H548" s="1250"/>
      <c r="I548" s="1053"/>
      <c r="J548" s="1248"/>
    </row>
    <row r="549" spans="1:10">
      <c r="A549" s="1249">
        <v>41922</v>
      </c>
      <c r="B549" s="1250">
        <v>100</v>
      </c>
      <c r="C549" s="1251">
        <v>103719</v>
      </c>
      <c r="D549" s="1252" t="s">
        <v>1611</v>
      </c>
      <c r="E549" s="1248"/>
      <c r="G549" s="1252">
        <v>0</v>
      </c>
      <c r="H549" s="1250"/>
      <c r="I549" s="1053"/>
      <c r="J549" s="1248"/>
    </row>
    <row r="550" spans="1:10">
      <c r="A550" s="1249">
        <v>41922</v>
      </c>
      <c r="B550" s="1250">
        <v>80</v>
      </c>
      <c r="C550" s="1251">
        <v>103718</v>
      </c>
      <c r="D550" s="1252" t="s">
        <v>1612</v>
      </c>
      <c r="E550" s="1248"/>
      <c r="G550" s="1252">
        <v>0</v>
      </c>
      <c r="H550" s="1250"/>
      <c r="I550" s="1053"/>
      <c r="J550" s="1248"/>
    </row>
    <row r="551" spans="1:10">
      <c r="A551" s="1249">
        <v>41922</v>
      </c>
      <c r="B551" s="1250">
        <v>10</v>
      </c>
      <c r="C551" s="1251">
        <v>103717</v>
      </c>
      <c r="D551" s="1252" t="s">
        <v>971</v>
      </c>
      <c r="E551" s="1248"/>
      <c r="G551" s="1252">
        <v>0</v>
      </c>
      <c r="H551" s="1250"/>
      <c r="I551" s="1053"/>
      <c r="J551" s="1248"/>
    </row>
    <row r="552" spans="1:10">
      <c r="A552" s="1249">
        <v>41925</v>
      </c>
      <c r="B552" s="1250">
        <v>20</v>
      </c>
      <c r="C552" s="1251" t="s">
        <v>246</v>
      </c>
      <c r="D552" s="1252" t="s">
        <v>1221</v>
      </c>
      <c r="E552" s="1248"/>
      <c r="G552" s="1252" t="s">
        <v>339</v>
      </c>
      <c r="H552" s="1250"/>
      <c r="I552" s="1053"/>
      <c r="J552" s="1248"/>
    </row>
    <row r="553" spans="1:10">
      <c r="A553" s="1249">
        <v>41925</v>
      </c>
      <c r="B553" s="1250">
        <v>1441.64</v>
      </c>
      <c r="C553" s="1251" t="s">
        <v>246</v>
      </c>
      <c r="D553" s="1252" t="s">
        <v>1613</v>
      </c>
      <c r="E553" s="1248"/>
      <c r="G553" s="1252">
        <v>0</v>
      </c>
      <c r="H553" s="1250"/>
      <c r="I553" s="1053"/>
      <c r="J553" s="1248"/>
    </row>
    <row r="554" spans="1:10">
      <c r="A554" s="1249">
        <v>41926</v>
      </c>
      <c r="B554" s="1250">
        <v>52.99</v>
      </c>
      <c r="C554" s="1251" t="s">
        <v>246</v>
      </c>
      <c r="D554" s="1252" t="s">
        <v>1614</v>
      </c>
      <c r="E554" s="1248"/>
      <c r="G554" s="1252">
        <v>0</v>
      </c>
      <c r="H554" s="1250"/>
      <c r="I554" s="1053"/>
      <c r="J554" s="1248"/>
    </row>
    <row r="555" spans="1:10">
      <c r="A555" s="1249">
        <v>41926</v>
      </c>
      <c r="B555" s="1250">
        <v>8.5</v>
      </c>
      <c r="C555" s="1251" t="s">
        <v>246</v>
      </c>
      <c r="D555" s="1252" t="s">
        <v>1032</v>
      </c>
      <c r="E555" s="1248"/>
      <c r="G555" s="1252" t="s">
        <v>339</v>
      </c>
      <c r="H555" s="1250"/>
      <c r="I555" s="1053"/>
      <c r="J555" s="1248"/>
    </row>
    <row r="556" spans="1:10">
      <c r="A556" s="1249">
        <v>41927</v>
      </c>
      <c r="B556" s="1250">
        <v>10</v>
      </c>
      <c r="C556" s="1251" t="s">
        <v>1087</v>
      </c>
      <c r="D556" s="1252" t="s">
        <v>1088</v>
      </c>
      <c r="E556" s="1248"/>
      <c r="G556" s="1252">
        <v>0</v>
      </c>
      <c r="H556" s="1250"/>
      <c r="I556" s="1053"/>
      <c r="J556" s="1248"/>
    </row>
    <row r="557" spans="1:10">
      <c r="A557" s="1249">
        <v>41927</v>
      </c>
      <c r="B557" s="1250">
        <v>211.92</v>
      </c>
      <c r="C557" s="1251" t="s">
        <v>246</v>
      </c>
      <c r="D557" s="1252" t="s">
        <v>1288</v>
      </c>
      <c r="E557" s="1248"/>
      <c r="G557" s="1252">
        <v>0</v>
      </c>
      <c r="H557" s="1250"/>
      <c r="I557" s="1053"/>
      <c r="J557" s="1248"/>
    </row>
    <row r="558" spans="1:10">
      <c r="A558" s="1249">
        <v>41927</v>
      </c>
      <c r="B558" s="1250">
        <v>30</v>
      </c>
      <c r="C558" s="1251" t="s">
        <v>246</v>
      </c>
      <c r="D558" s="1252" t="s">
        <v>1288</v>
      </c>
      <c r="E558" s="1248"/>
      <c r="G558" s="1252">
        <v>0</v>
      </c>
      <c r="H558" s="1250"/>
      <c r="I558" s="1053"/>
      <c r="J558" s="1248"/>
    </row>
    <row r="559" spans="1:10">
      <c r="A559" s="1249">
        <v>41927</v>
      </c>
      <c r="B559" s="1250">
        <v>30</v>
      </c>
      <c r="C559" s="1251" t="s">
        <v>246</v>
      </c>
      <c r="D559" s="1252" t="s">
        <v>1204</v>
      </c>
      <c r="E559" s="1248"/>
      <c r="G559" s="1252" t="s">
        <v>339</v>
      </c>
      <c r="H559" s="1250"/>
      <c r="I559" s="1053"/>
      <c r="J559" s="1248"/>
    </row>
    <row r="560" spans="1:10">
      <c r="A560" s="1249">
        <v>41927</v>
      </c>
      <c r="B560" s="1250">
        <v>5</v>
      </c>
      <c r="C560" s="1251" t="s">
        <v>246</v>
      </c>
      <c r="D560" s="1252" t="s">
        <v>968</v>
      </c>
      <c r="E560" s="1248"/>
      <c r="G560" s="1252" t="s">
        <v>339</v>
      </c>
      <c r="H560" s="1250"/>
      <c r="I560" s="1053"/>
      <c r="J560" s="1248"/>
    </row>
    <row r="561" spans="1:10">
      <c r="A561" s="1249">
        <v>41927</v>
      </c>
      <c r="B561" s="1250">
        <v>18.37</v>
      </c>
      <c r="C561" s="1251" t="s">
        <v>246</v>
      </c>
      <c r="D561" s="1252" t="s">
        <v>1615</v>
      </c>
      <c r="E561" s="1248"/>
      <c r="G561" s="1252">
        <v>0</v>
      </c>
      <c r="H561" s="1250"/>
      <c r="I561" s="1053"/>
      <c r="J561" s="1248"/>
    </row>
    <row r="562" spans="1:10">
      <c r="A562" s="1249">
        <v>41927</v>
      </c>
      <c r="B562" s="1250">
        <v>200</v>
      </c>
      <c r="C562" s="1251" t="s">
        <v>246</v>
      </c>
      <c r="D562" s="1252" t="s">
        <v>1406</v>
      </c>
      <c r="E562" s="1248"/>
      <c r="G562" s="1252">
        <v>0</v>
      </c>
      <c r="H562" s="1250"/>
      <c r="I562" s="1053"/>
      <c r="J562" s="1248"/>
    </row>
    <row r="563" spans="1:10">
      <c r="A563" s="1249">
        <v>41927</v>
      </c>
      <c r="B563" s="1250">
        <v>200</v>
      </c>
      <c r="C563" s="1251" t="s">
        <v>246</v>
      </c>
      <c r="D563" s="1252" t="s">
        <v>1339</v>
      </c>
      <c r="E563" s="1248"/>
      <c r="G563" s="1252">
        <v>0</v>
      </c>
      <c r="H563" s="1250"/>
      <c r="I563" s="1053"/>
      <c r="J563" s="1248"/>
    </row>
    <row r="564" spans="1:10">
      <c r="A564" s="1249">
        <v>41927</v>
      </c>
      <c r="B564" s="1250">
        <v>40</v>
      </c>
      <c r="C564" s="1251" t="s">
        <v>246</v>
      </c>
      <c r="D564" s="1252" t="s">
        <v>1405</v>
      </c>
      <c r="E564" s="1248"/>
      <c r="G564" s="1252">
        <v>0</v>
      </c>
      <c r="H564" s="1250"/>
      <c r="I564" s="1053"/>
      <c r="J564" s="1248"/>
    </row>
    <row r="565" spans="1:10">
      <c r="A565" s="1249">
        <v>41927</v>
      </c>
      <c r="B565" s="1250">
        <v>100</v>
      </c>
      <c r="C565" s="1251" t="s">
        <v>246</v>
      </c>
      <c r="D565" s="1252" t="s">
        <v>292</v>
      </c>
      <c r="E565" s="1248"/>
      <c r="G565" s="1252" t="s">
        <v>339</v>
      </c>
      <c r="H565" s="1250"/>
      <c r="I565" s="1053"/>
      <c r="J565" s="1248"/>
    </row>
    <row r="566" spans="1:10">
      <c r="A566" s="1249">
        <v>41927</v>
      </c>
      <c r="B566" s="1250">
        <v>10</v>
      </c>
      <c r="C566" s="1251" t="s">
        <v>246</v>
      </c>
      <c r="D566" s="1252" t="s">
        <v>1616</v>
      </c>
      <c r="E566" s="1248"/>
      <c r="G566" s="1252" t="s">
        <v>339</v>
      </c>
      <c r="H566" s="1250"/>
      <c r="I566" s="1053"/>
      <c r="J566" s="1248"/>
    </row>
    <row r="567" spans="1:10">
      <c r="A567" s="1249">
        <v>41927</v>
      </c>
      <c r="B567" s="1250">
        <v>200</v>
      </c>
      <c r="C567" s="1251" t="s">
        <v>246</v>
      </c>
      <c r="D567" s="1252" t="s">
        <v>450</v>
      </c>
      <c r="E567" s="1248"/>
      <c r="G567" s="1252" t="s">
        <v>339</v>
      </c>
      <c r="H567" s="1250"/>
      <c r="I567" s="1053"/>
      <c r="J567" s="1248"/>
    </row>
    <row r="568" spans="1:10">
      <c r="A568" s="1249">
        <v>41927</v>
      </c>
      <c r="B568" s="1250">
        <v>2</v>
      </c>
      <c r="C568" s="1251" t="s">
        <v>246</v>
      </c>
      <c r="D568" s="1252" t="s">
        <v>1382</v>
      </c>
      <c r="E568" s="1248"/>
      <c r="G568" s="1252">
        <v>0</v>
      </c>
      <c r="H568" s="1250"/>
      <c r="I568" s="1053"/>
      <c r="J568" s="1248"/>
    </row>
    <row r="569" spans="1:10">
      <c r="A569" s="1249">
        <v>41927</v>
      </c>
      <c r="B569" s="1250">
        <v>10</v>
      </c>
      <c r="C569" s="1251" t="s">
        <v>246</v>
      </c>
      <c r="D569" s="1252" t="s">
        <v>1467</v>
      </c>
      <c r="E569" s="1248"/>
      <c r="G569" s="1252" t="s">
        <v>339</v>
      </c>
      <c r="H569" s="1250"/>
      <c r="I569" s="1053"/>
      <c r="J569" s="1248"/>
    </row>
    <row r="570" spans="1:10">
      <c r="A570" s="1249">
        <v>41927</v>
      </c>
      <c r="B570" s="1250">
        <v>100</v>
      </c>
      <c r="C570" s="1251" t="s">
        <v>246</v>
      </c>
      <c r="D570" s="1252" t="s">
        <v>1381</v>
      </c>
      <c r="E570" s="1248"/>
      <c r="G570" s="1252" t="s">
        <v>339</v>
      </c>
      <c r="H570" s="1250"/>
      <c r="I570" s="1053"/>
      <c r="J570" s="1248"/>
    </row>
    <row r="571" spans="1:10">
      <c r="A571" s="1249">
        <v>41928</v>
      </c>
      <c r="B571" s="1250">
        <v>15</v>
      </c>
      <c r="C571" s="1251" t="s">
        <v>1087</v>
      </c>
      <c r="D571" s="1252" t="s">
        <v>1361</v>
      </c>
      <c r="E571" s="1248"/>
      <c r="G571" s="1252">
        <v>0</v>
      </c>
      <c r="H571" s="1250"/>
      <c r="I571" s="1053"/>
      <c r="J571" s="1248"/>
    </row>
    <row r="572" spans="1:10">
      <c r="A572" s="1249">
        <v>41928</v>
      </c>
      <c r="B572" s="1250">
        <v>20</v>
      </c>
      <c r="C572" s="1251" t="s">
        <v>1087</v>
      </c>
      <c r="D572" s="1252" t="s">
        <v>1092</v>
      </c>
      <c r="E572" s="1248"/>
      <c r="G572" s="1252">
        <v>0</v>
      </c>
      <c r="H572" s="1250"/>
      <c r="I572" s="1053"/>
      <c r="J572" s="1248"/>
    </row>
    <row r="573" spans="1:10">
      <c r="A573" s="1249">
        <v>41928</v>
      </c>
      <c r="B573" s="1250">
        <v>6928</v>
      </c>
      <c r="C573" s="1251" t="s">
        <v>1087</v>
      </c>
      <c r="D573" s="1252" t="s">
        <v>1617</v>
      </c>
      <c r="E573" s="1248"/>
      <c r="G573" s="1252">
        <v>0</v>
      </c>
      <c r="H573" s="1250"/>
      <c r="I573" s="1053"/>
      <c r="J573" s="1248"/>
    </row>
    <row r="574" spans="1:10">
      <c r="A574" s="1249">
        <v>41928</v>
      </c>
      <c r="B574" s="1250">
        <v>10.58</v>
      </c>
      <c r="C574" s="1251" t="s">
        <v>246</v>
      </c>
      <c r="D574" s="1252" t="s">
        <v>1107</v>
      </c>
      <c r="E574" s="1248"/>
      <c r="G574" s="1252">
        <v>0</v>
      </c>
      <c r="H574" s="1250"/>
      <c r="I574" s="1053"/>
      <c r="J574" s="1248"/>
    </row>
    <row r="575" spans="1:10">
      <c r="A575" s="1249">
        <v>41928</v>
      </c>
      <c r="B575" s="1250">
        <v>1.79</v>
      </c>
      <c r="C575" s="1251" t="s">
        <v>246</v>
      </c>
      <c r="D575" s="1252" t="s">
        <v>1107</v>
      </c>
      <c r="E575" s="1248"/>
      <c r="G575" s="1252">
        <v>0</v>
      </c>
      <c r="H575" s="1250"/>
      <c r="I575" s="1053"/>
      <c r="J575" s="1248"/>
    </row>
    <row r="576" spans="1:10">
      <c r="A576" s="1249">
        <v>41928</v>
      </c>
      <c r="B576" s="1250">
        <v>77</v>
      </c>
      <c r="C576" s="1251" t="s">
        <v>246</v>
      </c>
      <c r="D576" s="1252" t="s">
        <v>1412</v>
      </c>
      <c r="E576" s="1248"/>
      <c r="G576" s="1252">
        <v>0</v>
      </c>
      <c r="H576" s="1250"/>
      <c r="I576" s="1053"/>
      <c r="J576" s="1248"/>
    </row>
    <row r="577" spans="1:10">
      <c r="A577" s="1249">
        <v>41928</v>
      </c>
      <c r="B577" s="1250">
        <v>40</v>
      </c>
      <c r="C577" s="1251" t="s">
        <v>246</v>
      </c>
      <c r="D577" s="1252" t="s">
        <v>1258</v>
      </c>
      <c r="E577" s="1248"/>
      <c r="G577" s="1252" t="s">
        <v>339</v>
      </c>
      <c r="H577" s="1250"/>
      <c r="I577" s="1053"/>
      <c r="J577" s="1248"/>
    </row>
    <row r="578" spans="1:10">
      <c r="A578" s="1249">
        <v>41928</v>
      </c>
      <c r="B578" s="1250">
        <v>50</v>
      </c>
      <c r="C578" s="1251" t="s">
        <v>246</v>
      </c>
      <c r="D578" s="1252" t="s">
        <v>1568</v>
      </c>
      <c r="E578" s="1248"/>
      <c r="G578" s="1252">
        <v>0</v>
      </c>
      <c r="H578" s="1250"/>
      <c r="I578" s="1053"/>
      <c r="J578" s="1248"/>
    </row>
    <row r="579" spans="1:10">
      <c r="A579" s="1249">
        <v>41928</v>
      </c>
      <c r="B579" s="1250">
        <v>10</v>
      </c>
      <c r="C579" s="1251" t="s">
        <v>246</v>
      </c>
      <c r="D579" s="1252" t="s">
        <v>1581</v>
      </c>
      <c r="E579" s="1248"/>
      <c r="G579" s="1252" t="s">
        <v>339</v>
      </c>
      <c r="H579" s="1250"/>
      <c r="I579" s="1053"/>
      <c r="J579" s="1248"/>
    </row>
    <row r="580" spans="1:10">
      <c r="A580" s="1249">
        <v>41929</v>
      </c>
      <c r="B580" s="1250">
        <v>100</v>
      </c>
      <c r="C580" s="1251" t="s">
        <v>246</v>
      </c>
      <c r="D580" s="1252" t="s">
        <v>327</v>
      </c>
      <c r="E580" s="1248"/>
      <c r="G580" s="1252" t="s">
        <v>339</v>
      </c>
      <c r="H580" s="1250"/>
      <c r="I580" s="1053"/>
      <c r="J580" s="1248"/>
    </row>
    <row r="581" spans="1:10">
      <c r="A581" s="1249">
        <v>41929</v>
      </c>
      <c r="B581" s="1250">
        <v>500</v>
      </c>
      <c r="C581" s="1251" t="s">
        <v>246</v>
      </c>
      <c r="D581" s="1252" t="s">
        <v>1618</v>
      </c>
      <c r="E581" s="1248"/>
      <c r="G581" s="1252">
        <v>0</v>
      </c>
      <c r="H581" s="1250"/>
      <c r="I581" s="1053"/>
      <c r="J581" s="1248"/>
    </row>
    <row r="582" spans="1:10">
      <c r="A582" s="1249">
        <v>41929</v>
      </c>
      <c r="B582" s="1250">
        <v>1.25</v>
      </c>
      <c r="C582" s="1251" t="s">
        <v>246</v>
      </c>
      <c r="D582" s="1252" t="s">
        <v>1572</v>
      </c>
      <c r="E582" s="1248"/>
      <c r="G582" s="1252">
        <v>0</v>
      </c>
      <c r="H582" s="1250"/>
      <c r="I582" s="1053"/>
      <c r="J582" s="1248"/>
    </row>
    <row r="583" spans="1:10">
      <c r="A583" s="1249">
        <v>41929</v>
      </c>
      <c r="B583" s="1250">
        <v>80</v>
      </c>
      <c r="C583" s="1251" t="s">
        <v>246</v>
      </c>
      <c r="D583" s="1252" t="s">
        <v>1044</v>
      </c>
      <c r="E583" s="1248"/>
      <c r="G583" s="1252">
        <v>0</v>
      </c>
      <c r="H583" s="1250"/>
      <c r="I583" s="1053"/>
      <c r="J583" s="1248"/>
    </row>
    <row r="584" spans="1:10">
      <c r="A584" s="1249">
        <v>41932</v>
      </c>
      <c r="B584" s="1250">
        <v>67.040000000000006</v>
      </c>
      <c r="C584" s="1251" t="s">
        <v>246</v>
      </c>
      <c r="D584" s="1252" t="s">
        <v>1288</v>
      </c>
      <c r="E584" s="1248"/>
      <c r="G584" s="1252">
        <v>0</v>
      </c>
      <c r="H584" s="1250"/>
      <c r="I584" s="1053"/>
      <c r="J584" s="1248"/>
    </row>
    <row r="585" spans="1:10">
      <c r="A585" s="1249">
        <v>41932</v>
      </c>
      <c r="B585" s="1250">
        <v>1352.17</v>
      </c>
      <c r="C585" s="1251" t="s">
        <v>246</v>
      </c>
      <c r="D585" s="1252" t="s">
        <v>1619</v>
      </c>
      <c r="E585" s="1248"/>
      <c r="G585" s="1252">
        <v>0</v>
      </c>
      <c r="H585" s="1250"/>
      <c r="I585" s="1053"/>
      <c r="J585" s="1248"/>
    </row>
    <row r="586" spans="1:10">
      <c r="A586" s="1249">
        <v>41932</v>
      </c>
      <c r="B586" s="1250">
        <v>10</v>
      </c>
      <c r="C586" s="1251" t="s">
        <v>246</v>
      </c>
      <c r="D586" s="1252" t="s">
        <v>1620</v>
      </c>
      <c r="E586" s="1248"/>
      <c r="G586" s="1252" t="s">
        <v>339</v>
      </c>
      <c r="H586" s="1250"/>
      <c r="I586" s="1053"/>
      <c r="J586" s="1248"/>
    </row>
    <row r="587" spans="1:10">
      <c r="A587" s="1249">
        <v>41932</v>
      </c>
      <c r="B587" s="1250">
        <v>100</v>
      </c>
      <c r="C587" s="1251" t="s">
        <v>246</v>
      </c>
      <c r="D587" s="1252" t="s">
        <v>1262</v>
      </c>
      <c r="E587" s="1248"/>
      <c r="G587" s="1252" t="s">
        <v>339</v>
      </c>
      <c r="H587" s="1250"/>
      <c r="I587" s="1053"/>
      <c r="J587" s="1248"/>
    </row>
    <row r="588" spans="1:10">
      <c r="A588" s="1249">
        <v>41932</v>
      </c>
      <c r="B588" s="1250">
        <v>40</v>
      </c>
      <c r="C588" s="1251" t="s">
        <v>246</v>
      </c>
      <c r="D588" s="1252" t="s">
        <v>400</v>
      </c>
      <c r="E588" s="1248"/>
      <c r="G588" s="1252" t="s">
        <v>339</v>
      </c>
      <c r="H588" s="1250"/>
      <c r="I588" s="1053"/>
      <c r="J588" s="1248"/>
    </row>
    <row r="589" spans="1:10">
      <c r="A589" s="1249">
        <v>41932</v>
      </c>
      <c r="B589" s="1250">
        <v>15000</v>
      </c>
      <c r="C589" s="1251" t="s">
        <v>246</v>
      </c>
      <c r="D589" s="1252" t="s">
        <v>1119</v>
      </c>
      <c r="E589" s="1248"/>
      <c r="G589" s="1252" t="s">
        <v>339</v>
      </c>
      <c r="H589" s="1250"/>
      <c r="I589" s="1053"/>
      <c r="J589" s="1248"/>
    </row>
    <row r="590" spans="1:10">
      <c r="A590" s="1249">
        <v>41932</v>
      </c>
      <c r="B590" s="1250">
        <v>20</v>
      </c>
      <c r="C590" s="1251" t="s">
        <v>246</v>
      </c>
      <c r="D590" s="1252" t="s">
        <v>1221</v>
      </c>
      <c r="E590" s="1248"/>
      <c r="G590" s="1252" t="s">
        <v>339</v>
      </c>
      <c r="H590" s="1250"/>
      <c r="I590" s="1053"/>
      <c r="J590" s="1248"/>
    </row>
    <row r="591" spans="1:10">
      <c r="A591" s="1249">
        <v>41932</v>
      </c>
      <c r="B591" s="1250">
        <v>120</v>
      </c>
      <c r="C591" s="1251" t="s">
        <v>246</v>
      </c>
      <c r="D591" s="1252" t="s">
        <v>784</v>
      </c>
      <c r="E591" s="1248"/>
      <c r="G591" s="1252" t="s">
        <v>339</v>
      </c>
      <c r="H591" s="1250"/>
      <c r="I591" s="1053"/>
      <c r="J591" s="1248"/>
    </row>
    <row r="592" spans="1:10">
      <c r="A592" s="1249">
        <v>41932</v>
      </c>
      <c r="B592" s="1250">
        <v>2304.91</v>
      </c>
      <c r="C592" s="1251" t="s">
        <v>246</v>
      </c>
      <c r="D592" s="1252" t="s">
        <v>1621</v>
      </c>
      <c r="E592" s="1248"/>
      <c r="G592" s="1252">
        <v>0</v>
      </c>
      <c r="H592" s="1250"/>
      <c r="I592" s="1053"/>
      <c r="J592" s="1248"/>
    </row>
    <row r="593" spans="1:10">
      <c r="A593" s="1249">
        <v>41933</v>
      </c>
      <c r="B593" s="1250">
        <v>40</v>
      </c>
      <c r="C593" s="1251" t="s">
        <v>246</v>
      </c>
      <c r="D593" s="1252" t="s">
        <v>261</v>
      </c>
      <c r="E593" s="1248"/>
      <c r="G593" s="1252" t="s">
        <v>339</v>
      </c>
      <c r="H593" s="1250"/>
      <c r="I593" s="1053"/>
      <c r="J593" s="1248"/>
    </row>
    <row r="594" spans="1:10">
      <c r="A594" s="1249">
        <v>41933</v>
      </c>
      <c r="B594" s="1250">
        <v>12</v>
      </c>
      <c r="C594" s="1251" t="s">
        <v>246</v>
      </c>
      <c r="D594" s="1252" t="s">
        <v>294</v>
      </c>
      <c r="E594" s="1248"/>
      <c r="G594" s="1252" t="s">
        <v>339</v>
      </c>
      <c r="H594" s="1250"/>
      <c r="I594" s="1053"/>
      <c r="J594" s="1248"/>
    </row>
    <row r="595" spans="1:10">
      <c r="A595" s="1249">
        <v>41933</v>
      </c>
      <c r="B595" s="1250">
        <v>5</v>
      </c>
      <c r="C595" s="1251" t="s">
        <v>246</v>
      </c>
      <c r="D595" s="1252" t="s">
        <v>773</v>
      </c>
      <c r="E595" s="1248"/>
      <c r="G595" s="1252">
        <v>0</v>
      </c>
      <c r="H595" s="1250"/>
      <c r="I595" s="1053"/>
      <c r="J595" s="1248"/>
    </row>
    <row r="596" spans="1:10">
      <c r="A596" s="1249">
        <v>41934</v>
      </c>
      <c r="B596" s="1250">
        <v>15</v>
      </c>
      <c r="C596" s="1251" t="s">
        <v>1087</v>
      </c>
      <c r="D596" s="1252" t="s">
        <v>1491</v>
      </c>
      <c r="E596" s="1248"/>
      <c r="G596" s="1252">
        <v>0</v>
      </c>
      <c r="H596" s="1250"/>
      <c r="I596" s="1053"/>
      <c r="J596" s="1248"/>
    </row>
    <row r="597" spans="1:10">
      <c r="A597" s="1249">
        <v>41934</v>
      </c>
      <c r="B597" s="1250">
        <v>320</v>
      </c>
      <c r="C597" s="1251" t="s">
        <v>246</v>
      </c>
      <c r="D597" s="1252" t="s">
        <v>355</v>
      </c>
      <c r="E597" s="1248"/>
      <c r="G597" s="1252" t="s">
        <v>339</v>
      </c>
      <c r="H597" s="1250"/>
      <c r="I597" s="1053"/>
      <c r="J597" s="1248"/>
    </row>
    <row r="598" spans="1:10">
      <c r="A598" s="1249">
        <v>41934</v>
      </c>
      <c r="B598" s="1250">
        <v>143</v>
      </c>
      <c r="C598" s="1251" t="s">
        <v>246</v>
      </c>
      <c r="D598" s="1252" t="s">
        <v>355</v>
      </c>
      <c r="E598" s="1248"/>
      <c r="G598" s="1252" t="s">
        <v>339</v>
      </c>
      <c r="H598" s="1250"/>
      <c r="I598" s="1053"/>
      <c r="J598" s="1248"/>
    </row>
    <row r="599" spans="1:10">
      <c r="A599" s="1249">
        <v>41934</v>
      </c>
      <c r="B599" s="1250">
        <v>35</v>
      </c>
      <c r="C599" s="1251" t="s">
        <v>246</v>
      </c>
      <c r="D599" s="1252" t="s">
        <v>1622</v>
      </c>
      <c r="E599" s="1248"/>
      <c r="G599" s="1252" t="s">
        <v>339</v>
      </c>
      <c r="H599" s="1250"/>
      <c r="I599" s="1053"/>
      <c r="J599" s="1248"/>
    </row>
    <row r="600" spans="1:10">
      <c r="A600" s="1249">
        <v>41935</v>
      </c>
      <c r="B600" s="1250">
        <v>300</v>
      </c>
      <c r="C600" s="1251" t="s">
        <v>246</v>
      </c>
      <c r="D600" s="1252" t="s">
        <v>1532</v>
      </c>
      <c r="E600" s="1248"/>
      <c r="G600" s="1252">
        <v>0</v>
      </c>
      <c r="H600" s="1250"/>
      <c r="I600" s="1053"/>
      <c r="J600" s="1248"/>
    </row>
    <row r="601" spans="1:10">
      <c r="A601" s="1249">
        <v>41935</v>
      </c>
      <c r="B601" s="1250">
        <v>200</v>
      </c>
      <c r="C601" s="1251" t="s">
        <v>246</v>
      </c>
      <c r="D601" s="1252" t="s">
        <v>1623</v>
      </c>
      <c r="E601" s="1248"/>
      <c r="G601" s="1252">
        <v>0</v>
      </c>
      <c r="H601" s="1250"/>
      <c r="I601" s="1053"/>
      <c r="J601" s="1248"/>
    </row>
    <row r="602" spans="1:10">
      <c r="A602" s="1249">
        <v>41936</v>
      </c>
      <c r="B602" s="1250">
        <v>80</v>
      </c>
      <c r="C602" s="1251">
        <v>103725</v>
      </c>
      <c r="D602" s="1252" t="s">
        <v>1642</v>
      </c>
      <c r="E602" s="1248"/>
      <c r="G602" s="1252">
        <v>0</v>
      </c>
      <c r="H602" s="1250"/>
      <c r="I602" s="1053"/>
      <c r="J602" s="1248"/>
    </row>
    <row r="603" spans="1:10">
      <c r="A603" s="1249">
        <v>41936</v>
      </c>
      <c r="B603" s="1250">
        <v>63</v>
      </c>
      <c r="C603" s="1251">
        <v>103724</v>
      </c>
      <c r="D603" s="1252" t="s">
        <v>1643</v>
      </c>
      <c r="E603" s="1248"/>
      <c r="G603" s="1252">
        <v>0</v>
      </c>
      <c r="H603" s="1250"/>
      <c r="I603" s="1053"/>
      <c r="J603" s="1248"/>
    </row>
    <row r="604" spans="1:10">
      <c r="A604" s="1249">
        <v>41936</v>
      </c>
      <c r="B604" s="1250">
        <v>130</v>
      </c>
      <c r="C604" s="1251">
        <v>103723</v>
      </c>
      <c r="D604" s="1252" t="s">
        <v>1644</v>
      </c>
      <c r="E604" s="1248"/>
      <c r="G604" s="1252" t="s">
        <v>339</v>
      </c>
      <c r="H604" s="1250"/>
      <c r="I604" s="1053"/>
      <c r="J604" s="1248"/>
    </row>
    <row r="605" spans="1:10">
      <c r="A605" s="1249">
        <v>41936</v>
      </c>
      <c r="B605" s="1250">
        <v>30</v>
      </c>
      <c r="C605" s="1251">
        <v>103722</v>
      </c>
      <c r="D605" s="1252" t="s">
        <v>1645</v>
      </c>
      <c r="E605" s="1248"/>
      <c r="G605" s="1252" t="s">
        <v>339</v>
      </c>
      <c r="H605" s="1250"/>
      <c r="I605" s="1053"/>
      <c r="J605" s="1248"/>
    </row>
    <row r="606" spans="1:10">
      <c r="A606" s="1249">
        <v>41936</v>
      </c>
      <c r="B606" s="1250">
        <v>100</v>
      </c>
      <c r="C606" s="1251">
        <v>103721</v>
      </c>
      <c r="D606" s="1252" t="s">
        <v>1646</v>
      </c>
      <c r="E606" s="1248"/>
      <c r="G606" s="1252">
        <v>0</v>
      </c>
      <c r="H606" s="1250"/>
      <c r="I606" s="1053"/>
      <c r="J606" s="1248"/>
    </row>
    <row r="607" spans="1:10">
      <c r="A607" s="1249">
        <v>41936</v>
      </c>
      <c r="B607" s="1250">
        <v>1104</v>
      </c>
      <c r="C607" s="1251" t="s">
        <v>246</v>
      </c>
      <c r="D607" s="1252" t="s">
        <v>1370</v>
      </c>
      <c r="E607" s="1248"/>
      <c r="G607" s="1252">
        <v>0</v>
      </c>
      <c r="H607" s="1250"/>
      <c r="I607" s="1053"/>
      <c r="J607" s="1248"/>
    </row>
    <row r="608" spans="1:10">
      <c r="A608" s="1249">
        <v>41936</v>
      </c>
      <c r="B608" s="1250">
        <v>1.25</v>
      </c>
      <c r="C608" s="1251" t="s">
        <v>246</v>
      </c>
      <c r="D608" s="1252" t="s">
        <v>1572</v>
      </c>
      <c r="E608" s="1248"/>
      <c r="G608" s="1252">
        <v>0</v>
      </c>
      <c r="H608" s="1250"/>
      <c r="I608" s="1053"/>
      <c r="J608" s="1248"/>
    </row>
    <row r="609" spans="1:10">
      <c r="A609" s="1249">
        <v>41939</v>
      </c>
      <c r="B609" s="1250">
        <v>4598.5600000000004</v>
      </c>
      <c r="C609" s="1251" t="s">
        <v>246</v>
      </c>
      <c r="D609" s="1252" t="s">
        <v>269</v>
      </c>
      <c r="E609" s="1248"/>
      <c r="G609" s="1252">
        <v>0</v>
      </c>
      <c r="H609" s="1250"/>
      <c r="I609" s="1053"/>
      <c r="J609" s="1248"/>
    </row>
    <row r="610" spans="1:10">
      <c r="A610" s="1249">
        <v>41939</v>
      </c>
      <c r="B610" s="1250">
        <v>10</v>
      </c>
      <c r="C610" s="1251" t="s">
        <v>246</v>
      </c>
      <c r="D610" s="1252" t="s">
        <v>302</v>
      </c>
      <c r="E610" s="1248"/>
      <c r="G610" s="1252">
        <v>0</v>
      </c>
      <c r="H610" s="1250"/>
      <c r="I610" s="1053"/>
      <c r="J610" s="1248"/>
    </row>
    <row r="611" spans="1:10">
      <c r="A611" s="1249">
        <v>41939</v>
      </c>
      <c r="B611" s="1250">
        <v>20</v>
      </c>
      <c r="C611" s="1251" t="s">
        <v>246</v>
      </c>
      <c r="D611" s="1252" t="s">
        <v>1221</v>
      </c>
      <c r="E611" s="1248"/>
      <c r="G611" s="1252" t="s">
        <v>339</v>
      </c>
      <c r="H611" s="1250"/>
      <c r="I611" s="1053"/>
      <c r="J611" s="1248"/>
    </row>
    <row r="612" spans="1:10">
      <c r="A612" s="1249">
        <v>41939</v>
      </c>
      <c r="B612" s="1250">
        <v>50</v>
      </c>
      <c r="C612" s="1251" t="s">
        <v>246</v>
      </c>
      <c r="D612" s="1252" t="s">
        <v>1017</v>
      </c>
      <c r="E612" s="1248"/>
      <c r="G612" s="1252" t="s">
        <v>339</v>
      </c>
      <c r="H612" s="1250"/>
      <c r="I612" s="1053"/>
      <c r="J612" s="1248"/>
    </row>
    <row r="613" spans="1:10">
      <c r="A613" s="1249">
        <v>41939</v>
      </c>
      <c r="B613" s="1250">
        <v>30</v>
      </c>
      <c r="C613" s="1251" t="s">
        <v>246</v>
      </c>
      <c r="D613" s="1252" t="s">
        <v>1376</v>
      </c>
      <c r="E613" s="1248"/>
      <c r="G613" s="1252">
        <v>0</v>
      </c>
      <c r="H613" s="1250"/>
      <c r="I613" s="1053"/>
      <c r="J613" s="1248"/>
    </row>
    <row r="614" spans="1:10">
      <c r="A614" s="1249">
        <v>41939</v>
      </c>
      <c r="B614" s="1250">
        <v>15</v>
      </c>
      <c r="C614" s="1251" t="s">
        <v>246</v>
      </c>
      <c r="D614" s="1252" t="s">
        <v>1444</v>
      </c>
      <c r="E614" s="1248"/>
      <c r="G614" s="1252" t="s">
        <v>339</v>
      </c>
      <c r="H614" s="1250"/>
      <c r="I614" s="1053"/>
      <c r="J614" s="1248"/>
    </row>
    <row r="615" spans="1:10">
      <c r="A615" s="1249">
        <v>41939</v>
      </c>
      <c r="B615" s="1250">
        <v>60</v>
      </c>
      <c r="C615" s="1251" t="s">
        <v>246</v>
      </c>
      <c r="D615" s="1252" t="s">
        <v>1309</v>
      </c>
      <c r="E615" s="1248"/>
      <c r="G615" s="1252" t="s">
        <v>339</v>
      </c>
      <c r="H615" s="1250"/>
      <c r="I615" s="1053"/>
      <c r="J615" s="1248"/>
    </row>
    <row r="616" spans="1:10">
      <c r="A616" s="1249">
        <v>41939</v>
      </c>
      <c r="B616" s="1250">
        <v>50</v>
      </c>
      <c r="C616" s="1251" t="s">
        <v>246</v>
      </c>
      <c r="D616" s="1252" t="s">
        <v>1447</v>
      </c>
      <c r="E616" s="1248"/>
      <c r="G616" s="1252" t="s">
        <v>339</v>
      </c>
      <c r="H616" s="1250"/>
      <c r="I616" s="1053"/>
      <c r="J616" s="1248"/>
    </row>
    <row r="617" spans="1:10">
      <c r="A617" s="1249">
        <v>41939</v>
      </c>
      <c r="B617" s="1250">
        <v>2797.43</v>
      </c>
      <c r="C617" s="1251" t="s">
        <v>246</v>
      </c>
      <c r="D617" s="1252" t="s">
        <v>1629</v>
      </c>
      <c r="E617" s="1248"/>
      <c r="G617" s="1252">
        <v>0</v>
      </c>
      <c r="H617" s="1250"/>
      <c r="I617" s="1053"/>
      <c r="J617" s="1248"/>
    </row>
    <row r="618" spans="1:10">
      <c r="A618" s="1249">
        <v>41940</v>
      </c>
      <c r="B618" s="1250">
        <v>5</v>
      </c>
      <c r="C618" s="1251" t="s">
        <v>246</v>
      </c>
      <c r="D618" s="1252" t="s">
        <v>1390</v>
      </c>
      <c r="E618" s="1248"/>
      <c r="G618" s="1252" t="s">
        <v>339</v>
      </c>
      <c r="H618" s="1250"/>
      <c r="I618" s="1053"/>
      <c r="J618" s="1248"/>
    </row>
    <row r="619" spans="1:10">
      <c r="A619" s="1249">
        <v>41940</v>
      </c>
      <c r="B619" s="1250">
        <v>3</v>
      </c>
      <c r="C619" s="1251" t="s">
        <v>246</v>
      </c>
      <c r="D619" s="1252" t="s">
        <v>1004</v>
      </c>
      <c r="E619" s="1248"/>
      <c r="G619" s="1252">
        <v>0</v>
      </c>
      <c r="H619" s="1250"/>
      <c r="I619" s="1053"/>
      <c r="J619" s="1248"/>
    </row>
    <row r="620" spans="1:10">
      <c r="A620" s="1249">
        <v>41940</v>
      </c>
      <c r="B620" s="1250">
        <v>10</v>
      </c>
      <c r="C620" s="1251" t="s">
        <v>246</v>
      </c>
      <c r="D620" s="1252" t="s">
        <v>1630</v>
      </c>
      <c r="E620" s="1248"/>
      <c r="G620" s="1252" t="s">
        <v>339</v>
      </c>
      <c r="H620" s="1250"/>
      <c r="I620" s="1053"/>
      <c r="J620" s="1248"/>
    </row>
    <row r="621" spans="1:10">
      <c r="A621" s="1249">
        <v>41940</v>
      </c>
      <c r="B621" s="1250">
        <v>42</v>
      </c>
      <c r="C621" s="1251" t="s">
        <v>246</v>
      </c>
      <c r="D621" s="1252" t="s">
        <v>1352</v>
      </c>
      <c r="E621" s="1248"/>
      <c r="G621" s="1252">
        <v>0</v>
      </c>
      <c r="H621" s="1250"/>
      <c r="I621" s="1053"/>
      <c r="J621" s="1248"/>
    </row>
    <row r="622" spans="1:10">
      <c r="A622" s="1249">
        <v>41940</v>
      </c>
      <c r="B622" s="1250">
        <v>90</v>
      </c>
      <c r="C622" s="1251" t="s">
        <v>246</v>
      </c>
      <c r="D622" s="1252" t="s">
        <v>1389</v>
      </c>
      <c r="E622" s="1248"/>
      <c r="G622" s="1252" t="s">
        <v>339</v>
      </c>
      <c r="H622" s="1250"/>
      <c r="I622" s="1053"/>
      <c r="J622" s="1248"/>
    </row>
    <row r="623" spans="1:10">
      <c r="A623" s="1249">
        <v>41941</v>
      </c>
      <c r="B623" s="1250">
        <v>2169.0500000000002</v>
      </c>
      <c r="C623" s="1251" t="s">
        <v>246</v>
      </c>
      <c r="D623" s="1252" t="s">
        <v>1545</v>
      </c>
      <c r="E623" s="1248"/>
      <c r="G623" s="1252">
        <v>0</v>
      </c>
      <c r="H623" s="1250"/>
      <c r="I623" s="1053"/>
      <c r="J623" s="1248"/>
    </row>
    <row r="624" spans="1:10">
      <c r="A624" s="1249">
        <v>41941</v>
      </c>
      <c r="B624" s="1250">
        <v>210.74</v>
      </c>
      <c r="C624" s="1251" t="s">
        <v>246</v>
      </c>
      <c r="D624" s="1252" t="s">
        <v>1631</v>
      </c>
      <c r="E624" s="1248"/>
      <c r="G624" s="1252">
        <v>0</v>
      </c>
      <c r="H624" s="1250"/>
      <c r="I624" s="1053"/>
      <c r="J624" s="1248"/>
    </row>
    <row r="625" spans="1:10">
      <c r="A625" s="1249">
        <v>41942</v>
      </c>
      <c r="B625" s="1250">
        <v>20</v>
      </c>
      <c r="C625" s="1251" t="s">
        <v>1087</v>
      </c>
      <c r="D625" s="1252" t="s">
        <v>1647</v>
      </c>
      <c r="E625" s="1248"/>
      <c r="G625" s="1252">
        <v>0</v>
      </c>
      <c r="H625" s="1250"/>
      <c r="I625" s="1053"/>
      <c r="J625" s="1248"/>
    </row>
    <row r="626" spans="1:10">
      <c r="A626" s="1249">
        <v>41942</v>
      </c>
      <c r="B626" s="1250">
        <v>200</v>
      </c>
      <c r="C626" s="1251" t="s">
        <v>246</v>
      </c>
      <c r="D626" s="1252" t="s">
        <v>1527</v>
      </c>
      <c r="E626" s="1248"/>
      <c r="G626" s="1252">
        <v>0</v>
      </c>
      <c r="H626" s="1250"/>
      <c r="I626" s="1053"/>
      <c r="J626" s="1248"/>
    </row>
    <row r="627" spans="1:10">
      <c r="A627" s="1249">
        <v>41942</v>
      </c>
      <c r="B627" s="1250">
        <v>300</v>
      </c>
      <c r="C627" s="1251" t="s">
        <v>246</v>
      </c>
      <c r="D627" s="1252" t="s">
        <v>1528</v>
      </c>
      <c r="E627" s="1248"/>
      <c r="G627" s="1252">
        <v>0</v>
      </c>
      <c r="H627" s="1250"/>
      <c r="I627" s="1053"/>
      <c r="J627" s="1248"/>
    </row>
    <row r="628" spans="1:10">
      <c r="A628" s="1249">
        <v>41942</v>
      </c>
      <c r="B628" s="1250">
        <v>10.52</v>
      </c>
      <c r="C628" s="1251" t="s">
        <v>246</v>
      </c>
      <c r="D628" s="1252" t="s">
        <v>1633</v>
      </c>
      <c r="E628" s="1248"/>
      <c r="G628" s="1252">
        <v>0</v>
      </c>
      <c r="H628" s="1250"/>
      <c r="I628" s="1053"/>
      <c r="J628" s="1248"/>
    </row>
    <row r="629" spans="1:10">
      <c r="A629" s="1249">
        <v>41942</v>
      </c>
      <c r="B629" s="1250">
        <v>300</v>
      </c>
      <c r="C629" s="1251" t="s">
        <v>246</v>
      </c>
      <c r="D629" s="1252" t="s">
        <v>1446</v>
      </c>
      <c r="E629" s="1248"/>
      <c r="G629" s="1252">
        <v>0</v>
      </c>
      <c r="H629" s="1250"/>
      <c r="I629" s="1053"/>
      <c r="J629" s="1248"/>
    </row>
    <row r="630" spans="1:10">
      <c r="A630" s="1249">
        <v>41942</v>
      </c>
      <c r="B630" s="1250">
        <v>180</v>
      </c>
      <c r="C630" s="1251" t="s">
        <v>246</v>
      </c>
      <c r="D630" s="1252" t="s">
        <v>287</v>
      </c>
      <c r="E630" s="1248"/>
      <c r="G630" s="1252" t="s">
        <v>339</v>
      </c>
      <c r="H630" s="1250"/>
      <c r="I630" s="1053"/>
      <c r="J630" s="1248"/>
    </row>
    <row r="631" spans="1:10">
      <c r="A631" s="1249">
        <v>41942</v>
      </c>
      <c r="B631" s="1250">
        <v>20</v>
      </c>
      <c r="C631" s="1251" t="s">
        <v>246</v>
      </c>
      <c r="D631" s="1252" t="s">
        <v>1484</v>
      </c>
      <c r="E631" s="1248"/>
      <c r="G631" s="1252">
        <v>0</v>
      </c>
      <c r="H631" s="1250"/>
      <c r="I631" s="1053"/>
      <c r="J631" s="1248"/>
    </row>
    <row r="632" spans="1:10">
      <c r="A632" s="1249">
        <v>41943</v>
      </c>
      <c r="B632" s="1250">
        <v>1131.95</v>
      </c>
      <c r="C632" s="1251" t="s">
        <v>246</v>
      </c>
      <c r="D632" s="1252" t="s">
        <v>1288</v>
      </c>
      <c r="E632" s="1248"/>
      <c r="G632" s="1252">
        <v>0</v>
      </c>
      <c r="H632" s="1250"/>
      <c r="I632" s="1053"/>
      <c r="J632" s="1248"/>
    </row>
    <row r="633" spans="1:10">
      <c r="A633" s="1249">
        <v>41943</v>
      </c>
      <c r="B633" s="1250">
        <v>87.42</v>
      </c>
      <c r="C633" s="1251" t="s">
        <v>246</v>
      </c>
      <c r="D633" s="1252" t="s">
        <v>1288</v>
      </c>
      <c r="E633" s="1248"/>
      <c r="G633" s="1252">
        <v>0</v>
      </c>
      <c r="H633" s="1250"/>
      <c r="I633" s="1053"/>
      <c r="J633" s="1248"/>
    </row>
    <row r="634" spans="1:10">
      <c r="A634" s="1249">
        <v>41943</v>
      </c>
      <c r="B634" s="1250">
        <v>25</v>
      </c>
      <c r="C634" s="1251" t="s">
        <v>246</v>
      </c>
      <c r="D634" s="1252" t="s">
        <v>762</v>
      </c>
      <c r="E634" s="1248"/>
      <c r="G634" s="1252" t="s">
        <v>339</v>
      </c>
      <c r="H634" s="1250"/>
      <c r="I634" s="1053"/>
      <c r="J634" s="1248"/>
    </row>
    <row r="635" spans="1:10">
      <c r="A635" s="1249">
        <v>41943</v>
      </c>
      <c r="B635" s="1250">
        <v>1.25</v>
      </c>
      <c r="C635" s="1251" t="s">
        <v>246</v>
      </c>
      <c r="D635" s="1252" t="s">
        <v>1572</v>
      </c>
      <c r="E635" s="1248"/>
      <c r="G635" s="1252">
        <v>0</v>
      </c>
      <c r="H635" s="1250"/>
      <c r="I635" s="1053"/>
      <c r="J635" s="1248"/>
    </row>
    <row r="636" spans="1:10">
      <c r="A636" s="1249">
        <v>41946</v>
      </c>
      <c r="B636" s="1250">
        <v>20</v>
      </c>
      <c r="C636" s="1251" t="s">
        <v>246</v>
      </c>
      <c r="D636" s="1252" t="s">
        <v>1453</v>
      </c>
      <c r="E636" s="1248"/>
      <c r="G636" s="1252" t="s">
        <v>339</v>
      </c>
      <c r="H636" s="1250"/>
      <c r="I636" s="1053"/>
      <c r="J636" s="1248"/>
    </row>
    <row r="637" spans="1:10">
      <c r="A637" s="1249">
        <v>41946</v>
      </c>
      <c r="B637" s="1250">
        <v>6</v>
      </c>
      <c r="C637" s="1251" t="s">
        <v>246</v>
      </c>
      <c r="D637" s="1252" t="s">
        <v>1217</v>
      </c>
      <c r="E637" s="1248"/>
      <c r="G637" s="1252">
        <v>0</v>
      </c>
      <c r="H637" s="1250"/>
      <c r="I637" s="1053"/>
      <c r="J637" s="1248"/>
    </row>
    <row r="638" spans="1:10">
      <c r="A638" s="1249">
        <v>41946</v>
      </c>
      <c r="B638" s="1250">
        <v>100</v>
      </c>
      <c r="C638" s="1251" t="s">
        <v>246</v>
      </c>
      <c r="D638" s="1252" t="s">
        <v>267</v>
      </c>
      <c r="E638" s="1248"/>
      <c r="G638" s="1252">
        <v>0</v>
      </c>
      <c r="H638" s="1250"/>
      <c r="I638" s="1053"/>
      <c r="J638" s="1248"/>
    </row>
    <row r="639" spans="1:10">
      <c r="A639" s="1249">
        <v>41946</v>
      </c>
      <c r="B639" s="1250">
        <v>10</v>
      </c>
      <c r="C639" s="1251" t="s">
        <v>246</v>
      </c>
      <c r="D639" s="1252" t="s">
        <v>791</v>
      </c>
      <c r="E639" s="1248"/>
      <c r="G639" s="1252" t="s">
        <v>339</v>
      </c>
      <c r="H639" s="1250"/>
      <c r="I639" s="1053"/>
      <c r="J639" s="1248"/>
    </row>
    <row r="640" spans="1:10">
      <c r="A640" s="1249">
        <v>41946</v>
      </c>
      <c r="B640" s="1250">
        <v>10</v>
      </c>
      <c r="C640" s="1251" t="s">
        <v>246</v>
      </c>
      <c r="D640" s="1252" t="s">
        <v>338</v>
      </c>
      <c r="E640" s="1248"/>
      <c r="G640" s="1252" t="s">
        <v>339</v>
      </c>
      <c r="H640" s="1250"/>
      <c r="I640" s="1053"/>
      <c r="J640" s="1248"/>
    </row>
    <row r="641" spans="1:10">
      <c r="A641" s="1249">
        <v>41946</v>
      </c>
      <c r="B641" s="1250">
        <v>10</v>
      </c>
      <c r="C641" s="1251" t="s">
        <v>246</v>
      </c>
      <c r="D641" s="1252" t="s">
        <v>1365</v>
      </c>
      <c r="E641" s="1248"/>
      <c r="G641" s="1252" t="s">
        <v>339</v>
      </c>
      <c r="H641" s="1250"/>
      <c r="I641" s="1053"/>
      <c r="J641" s="1248"/>
    </row>
    <row r="642" spans="1:10">
      <c r="A642" s="1249">
        <v>41946</v>
      </c>
      <c r="B642" s="1250">
        <v>125</v>
      </c>
      <c r="C642" s="1251" t="s">
        <v>246</v>
      </c>
      <c r="D642" s="1252" t="s">
        <v>1429</v>
      </c>
      <c r="E642" s="1248"/>
      <c r="G642" s="1252" t="s">
        <v>339</v>
      </c>
      <c r="H642" s="1250"/>
      <c r="I642" s="1053"/>
      <c r="J642" s="1248"/>
    </row>
    <row r="643" spans="1:10">
      <c r="A643" s="1249">
        <v>41946</v>
      </c>
      <c r="B643" s="1250">
        <v>20</v>
      </c>
      <c r="C643" s="1251" t="s">
        <v>246</v>
      </c>
      <c r="D643" s="1252" t="s">
        <v>1221</v>
      </c>
      <c r="E643" s="1248"/>
      <c r="G643" s="1252" t="s">
        <v>339</v>
      </c>
      <c r="H643" s="1250"/>
      <c r="I643" s="1053"/>
      <c r="J643" s="1248"/>
    </row>
    <row r="644" spans="1:10">
      <c r="A644" s="1249">
        <v>41946</v>
      </c>
      <c r="B644" s="1250">
        <v>20</v>
      </c>
      <c r="C644" s="1251" t="s">
        <v>246</v>
      </c>
      <c r="D644" s="1252" t="s">
        <v>1275</v>
      </c>
      <c r="E644" s="1248"/>
      <c r="G644" s="1252" t="s">
        <v>339</v>
      </c>
      <c r="H644" s="1250"/>
      <c r="I644" s="1053"/>
      <c r="J644" s="1248"/>
    </row>
    <row r="645" spans="1:10">
      <c r="A645" s="1249">
        <v>41946</v>
      </c>
      <c r="B645" s="1250">
        <v>300</v>
      </c>
      <c r="C645" s="1251" t="s">
        <v>246</v>
      </c>
      <c r="D645" s="1252" t="s">
        <v>778</v>
      </c>
      <c r="E645" s="1248"/>
      <c r="G645" s="1252" t="s">
        <v>339</v>
      </c>
      <c r="H645" s="1250"/>
      <c r="I645" s="1053"/>
      <c r="J645" s="1248"/>
    </row>
    <row r="646" spans="1:10">
      <c r="A646" s="1249">
        <v>41946</v>
      </c>
      <c r="B646" s="1250">
        <v>15</v>
      </c>
      <c r="C646" s="1251" t="s">
        <v>246</v>
      </c>
      <c r="D646" s="1252" t="s">
        <v>280</v>
      </c>
      <c r="E646" s="1248"/>
      <c r="G646" s="1252" t="s">
        <v>339</v>
      </c>
      <c r="H646" s="1250"/>
      <c r="I646" s="1053"/>
      <c r="J646" s="1248"/>
    </row>
    <row r="647" spans="1:10">
      <c r="A647" s="1249">
        <v>41946</v>
      </c>
      <c r="B647" s="1250">
        <v>25</v>
      </c>
      <c r="C647" s="1251" t="s">
        <v>246</v>
      </c>
      <c r="D647" s="1252" t="s">
        <v>1603</v>
      </c>
      <c r="E647" s="1248"/>
      <c r="G647" s="1252" t="s">
        <v>339</v>
      </c>
      <c r="H647" s="1250"/>
      <c r="I647" s="1053"/>
      <c r="J647" s="1248"/>
    </row>
    <row r="648" spans="1:10">
      <c r="A648" s="1249">
        <v>41946</v>
      </c>
      <c r="B648" s="1250">
        <v>15</v>
      </c>
      <c r="C648" s="1251" t="s">
        <v>246</v>
      </c>
      <c r="D648" s="1252" t="s">
        <v>248</v>
      </c>
      <c r="E648" s="1248"/>
      <c r="G648" s="1252">
        <v>0</v>
      </c>
      <c r="H648" s="1250"/>
      <c r="I648" s="1053"/>
      <c r="J648" s="1248"/>
    </row>
    <row r="649" spans="1:10">
      <c r="A649" s="1249">
        <v>41946</v>
      </c>
      <c r="B649" s="1250">
        <v>50</v>
      </c>
      <c r="C649" s="1251" t="s">
        <v>246</v>
      </c>
      <c r="D649" s="1252" t="s">
        <v>250</v>
      </c>
      <c r="E649" s="1248"/>
      <c r="G649" s="1252">
        <v>0</v>
      </c>
      <c r="H649" s="1250"/>
      <c r="I649" s="1053"/>
      <c r="J649" s="1248"/>
    </row>
    <row r="650" spans="1:10">
      <c r="A650" s="1249">
        <v>41946</v>
      </c>
      <c r="B650" s="1250">
        <v>50</v>
      </c>
      <c r="C650" s="1251" t="s">
        <v>246</v>
      </c>
      <c r="D650" s="1252" t="s">
        <v>995</v>
      </c>
      <c r="E650" s="1248"/>
      <c r="G650" s="1252" t="s">
        <v>339</v>
      </c>
      <c r="H650" s="1250"/>
      <c r="I650" s="1053"/>
      <c r="J650" s="1248"/>
    </row>
    <row r="651" spans="1:10">
      <c r="A651" s="1249">
        <v>41946</v>
      </c>
      <c r="B651" s="1250">
        <v>31.25</v>
      </c>
      <c r="C651" s="1251" t="s">
        <v>246</v>
      </c>
      <c r="D651" s="1252" t="s">
        <v>1291</v>
      </c>
      <c r="E651" s="1248"/>
      <c r="G651" s="1252" t="s">
        <v>339</v>
      </c>
      <c r="H651" s="1250"/>
      <c r="I651" s="1053"/>
      <c r="J651" s="1248"/>
    </row>
    <row r="652" spans="1:10">
      <c r="A652" s="1249">
        <v>41946</v>
      </c>
      <c r="B652" s="1250">
        <v>20</v>
      </c>
      <c r="C652" s="1251" t="s">
        <v>246</v>
      </c>
      <c r="D652" s="1252" t="s">
        <v>387</v>
      </c>
      <c r="E652" s="1248"/>
      <c r="G652" s="1252">
        <v>0</v>
      </c>
      <c r="H652" s="1250"/>
      <c r="I652" s="1053"/>
      <c r="J652" s="1248"/>
    </row>
    <row r="653" spans="1:10">
      <c r="A653" s="1249">
        <v>41946</v>
      </c>
      <c r="B653" s="1250">
        <v>7</v>
      </c>
      <c r="C653" s="1251" t="s">
        <v>246</v>
      </c>
      <c r="D653" s="1252" t="s">
        <v>1196</v>
      </c>
      <c r="E653" s="1248"/>
      <c r="G653" s="1252" t="s">
        <v>339</v>
      </c>
      <c r="H653" s="1250"/>
      <c r="I653" s="1053"/>
      <c r="J653" s="1248"/>
    </row>
    <row r="654" spans="1:10">
      <c r="A654" s="1249">
        <v>41946</v>
      </c>
      <c r="B654" s="1250">
        <v>10</v>
      </c>
      <c r="C654" s="1251" t="s">
        <v>246</v>
      </c>
      <c r="D654" s="1252" t="s">
        <v>1318</v>
      </c>
      <c r="E654" s="1248"/>
      <c r="G654" s="1252">
        <v>0</v>
      </c>
      <c r="H654" s="1250"/>
      <c r="I654" s="1053"/>
      <c r="J654" s="1248"/>
    </row>
    <row r="655" spans="1:10">
      <c r="A655" s="1249">
        <v>41946</v>
      </c>
      <c r="B655" s="1250">
        <v>10</v>
      </c>
      <c r="C655" s="1251" t="s">
        <v>246</v>
      </c>
      <c r="D655" s="1252" t="s">
        <v>1027</v>
      </c>
      <c r="E655" s="1248"/>
      <c r="G655" s="1252" t="s">
        <v>339</v>
      </c>
      <c r="H655" s="1250"/>
      <c r="I655" s="1053"/>
      <c r="J655" s="1248"/>
    </row>
    <row r="656" spans="1:10">
      <c r="A656" s="1249">
        <v>41946</v>
      </c>
      <c r="B656" s="1250">
        <v>20</v>
      </c>
      <c r="C656" s="1251" t="s">
        <v>246</v>
      </c>
      <c r="D656" s="1252" t="s">
        <v>254</v>
      </c>
      <c r="E656" s="1248"/>
      <c r="G656" s="1252" t="s">
        <v>339</v>
      </c>
      <c r="H656" s="1250"/>
      <c r="I656" s="1053"/>
      <c r="J656" s="1248"/>
    </row>
    <row r="657" spans="1:10">
      <c r="A657" s="1249">
        <v>41946</v>
      </c>
      <c r="B657" s="1250">
        <v>20</v>
      </c>
      <c r="C657" s="1251" t="s">
        <v>246</v>
      </c>
      <c r="D657" s="1252" t="s">
        <v>1028</v>
      </c>
      <c r="E657" s="1248"/>
      <c r="G657" s="1252" t="s">
        <v>339</v>
      </c>
      <c r="H657" s="1250"/>
      <c r="I657" s="1053"/>
      <c r="J657" s="1248"/>
    </row>
    <row r="658" spans="1:10">
      <c r="A658" s="1249">
        <v>41946</v>
      </c>
      <c r="B658" s="1250">
        <v>50</v>
      </c>
      <c r="C658" s="1251" t="s">
        <v>246</v>
      </c>
      <c r="D658" s="1252" t="s">
        <v>1367</v>
      </c>
      <c r="E658" s="1248"/>
      <c r="G658" s="1252" t="s">
        <v>339</v>
      </c>
      <c r="H658" s="1250"/>
      <c r="I658" s="1053"/>
      <c r="J658" s="1248"/>
    </row>
    <row r="659" spans="1:10">
      <c r="A659" s="1249">
        <v>41946</v>
      </c>
      <c r="B659" s="1250">
        <v>10</v>
      </c>
      <c r="C659" s="1251" t="s">
        <v>246</v>
      </c>
      <c r="D659" s="1252" t="s">
        <v>1369</v>
      </c>
      <c r="E659" s="1248"/>
      <c r="G659" s="1252" t="s">
        <v>339</v>
      </c>
      <c r="H659" s="1250"/>
      <c r="I659" s="1053"/>
      <c r="J659" s="1248"/>
    </row>
    <row r="660" spans="1:10">
      <c r="A660" s="1249">
        <v>41946</v>
      </c>
      <c r="B660" s="1250">
        <v>50</v>
      </c>
      <c r="C660" s="1251" t="s">
        <v>246</v>
      </c>
      <c r="D660" s="1252" t="s">
        <v>1482</v>
      </c>
      <c r="E660" s="1248"/>
      <c r="G660" s="1252" t="s">
        <v>339</v>
      </c>
      <c r="H660" s="1250"/>
      <c r="I660" s="1053"/>
      <c r="J660" s="1248"/>
    </row>
    <row r="661" spans="1:10">
      <c r="A661" s="1249">
        <v>41946</v>
      </c>
      <c r="B661" s="1250">
        <v>261</v>
      </c>
      <c r="C661" s="1251" t="s">
        <v>246</v>
      </c>
      <c r="D661" s="1252" t="s">
        <v>344</v>
      </c>
      <c r="E661" s="1248"/>
      <c r="G661" s="1252" t="s">
        <v>339</v>
      </c>
      <c r="H661" s="1250"/>
      <c r="I661" s="1053"/>
      <c r="J661" s="1248"/>
    </row>
    <row r="662" spans="1:10">
      <c r="A662" s="1249">
        <v>41946</v>
      </c>
      <c r="B662" s="1250">
        <v>10</v>
      </c>
      <c r="C662" s="1251" t="s">
        <v>246</v>
      </c>
      <c r="D662" s="1252" t="s">
        <v>955</v>
      </c>
      <c r="E662" s="1248"/>
      <c r="G662" s="1252">
        <v>0</v>
      </c>
      <c r="H662" s="1250"/>
      <c r="I662" s="1053"/>
      <c r="J662" s="1248"/>
    </row>
    <row r="663" spans="1:10">
      <c r="A663" s="1249">
        <v>41946</v>
      </c>
      <c r="B663" s="1250">
        <v>180</v>
      </c>
      <c r="C663" s="1251" t="s">
        <v>246</v>
      </c>
      <c r="D663" s="1252" t="s">
        <v>783</v>
      </c>
      <c r="E663" s="1248"/>
      <c r="G663" s="1252" t="s">
        <v>339</v>
      </c>
      <c r="H663" s="1250"/>
      <c r="I663" s="1053"/>
      <c r="J663" s="1248"/>
    </row>
    <row r="664" spans="1:10">
      <c r="A664" s="1249">
        <v>41946</v>
      </c>
      <c r="B664" s="1250">
        <v>5</v>
      </c>
      <c r="C664" s="1251" t="s">
        <v>246</v>
      </c>
      <c r="D664" s="1252" t="s">
        <v>1368</v>
      </c>
      <c r="E664" s="1248"/>
      <c r="G664" s="1252" t="s">
        <v>339</v>
      </c>
      <c r="H664" s="1250"/>
      <c r="I664" s="1053"/>
      <c r="J664" s="1248"/>
    </row>
    <row r="665" spans="1:10">
      <c r="A665" s="1249">
        <v>41946</v>
      </c>
      <c r="B665" s="1250">
        <v>25</v>
      </c>
      <c r="C665" s="1251" t="s">
        <v>246</v>
      </c>
      <c r="D665" s="1252" t="s">
        <v>1070</v>
      </c>
      <c r="E665" s="1248"/>
      <c r="G665" s="1252" t="s">
        <v>339</v>
      </c>
      <c r="H665" s="1250"/>
      <c r="I665" s="1053"/>
      <c r="J665" s="1248"/>
    </row>
    <row r="666" spans="1:10">
      <c r="A666" s="1249">
        <v>41946</v>
      </c>
      <c r="B666" s="1250">
        <v>10</v>
      </c>
      <c r="C666" s="1251" t="s">
        <v>246</v>
      </c>
      <c r="D666" s="1252" t="s">
        <v>993</v>
      </c>
      <c r="E666" s="1248"/>
      <c r="G666" s="1252" t="s">
        <v>339</v>
      </c>
      <c r="H666" s="1250"/>
      <c r="I666" s="1053"/>
      <c r="J666" s="1248"/>
    </row>
    <row r="667" spans="1:10">
      <c r="A667" s="1249">
        <v>41946</v>
      </c>
      <c r="B667" s="1250">
        <v>3</v>
      </c>
      <c r="C667" s="1251" t="s">
        <v>246</v>
      </c>
      <c r="D667" s="1252" t="s">
        <v>426</v>
      </c>
      <c r="E667" s="1248"/>
      <c r="G667" s="1252">
        <v>0</v>
      </c>
      <c r="H667" s="1250"/>
      <c r="I667" s="1053"/>
      <c r="J667" s="1248"/>
    </row>
    <row r="668" spans="1:10">
      <c r="A668" s="1249">
        <v>41946</v>
      </c>
      <c r="B668" s="1250">
        <v>50</v>
      </c>
      <c r="C668" s="1251" t="s">
        <v>246</v>
      </c>
      <c r="D668" s="1252" t="s">
        <v>1105</v>
      </c>
      <c r="E668" s="1248"/>
      <c r="G668" s="1252" t="s">
        <v>339</v>
      </c>
      <c r="H668" s="1250"/>
      <c r="I668" s="1053"/>
      <c r="J668" s="1248"/>
    </row>
    <row r="669" spans="1:10">
      <c r="A669" s="1249">
        <v>41946</v>
      </c>
      <c r="B669" s="1250">
        <v>10</v>
      </c>
      <c r="C669" s="1251" t="s">
        <v>246</v>
      </c>
      <c r="D669" s="1252" t="s">
        <v>1585</v>
      </c>
      <c r="E669" s="1248"/>
      <c r="G669" s="1252" t="s">
        <v>339</v>
      </c>
      <c r="H669" s="1250"/>
      <c r="I669" s="1053"/>
      <c r="J669" s="1248"/>
    </row>
    <row r="670" spans="1:10">
      <c r="A670" s="1249">
        <v>41946</v>
      </c>
      <c r="B670" s="1250">
        <v>140</v>
      </c>
      <c r="C670" s="1251" t="s">
        <v>246</v>
      </c>
      <c r="D670" s="1252" t="s">
        <v>1063</v>
      </c>
      <c r="E670" s="1248"/>
      <c r="G670" s="1252">
        <v>0</v>
      </c>
      <c r="H670" s="1250"/>
      <c r="I670" s="1053"/>
      <c r="J670" s="1248"/>
    </row>
    <row r="671" spans="1:10">
      <c r="A671" s="1249">
        <v>41946</v>
      </c>
      <c r="B671" s="1250">
        <v>75</v>
      </c>
      <c r="C671" s="1251" t="s">
        <v>246</v>
      </c>
      <c r="D671" s="1252" t="s">
        <v>1003</v>
      </c>
      <c r="E671" s="1248"/>
      <c r="G671" s="1252" t="s">
        <v>339</v>
      </c>
      <c r="H671" s="1250"/>
      <c r="I671" s="1053"/>
      <c r="J671" s="1248"/>
    </row>
    <row r="672" spans="1:10">
      <c r="A672" s="1249">
        <v>41946</v>
      </c>
      <c r="B672" s="1250">
        <v>40</v>
      </c>
      <c r="C672" s="1251" t="s">
        <v>246</v>
      </c>
      <c r="D672" s="1252" t="s">
        <v>1483</v>
      </c>
      <c r="E672" s="1248"/>
      <c r="G672" s="1252" t="s">
        <v>339</v>
      </c>
      <c r="H672" s="1250"/>
      <c r="I672" s="1053"/>
      <c r="J672" s="1248"/>
    </row>
    <row r="673" spans="1:10">
      <c r="A673" s="1249">
        <v>41946</v>
      </c>
      <c r="B673" s="1250">
        <v>10</v>
      </c>
      <c r="C673" s="1251" t="s">
        <v>246</v>
      </c>
      <c r="D673" s="1252" t="s">
        <v>772</v>
      </c>
      <c r="E673" s="1248"/>
      <c r="G673" s="1252" t="s">
        <v>339</v>
      </c>
      <c r="H673" s="1250"/>
      <c r="I673" s="1053"/>
      <c r="J673" s="1248"/>
    </row>
    <row r="674" spans="1:10">
      <c r="A674" s="1249">
        <v>41946</v>
      </c>
      <c r="B674" s="1250">
        <v>30</v>
      </c>
      <c r="C674" s="1251" t="s">
        <v>246</v>
      </c>
      <c r="D674" s="1252" t="s">
        <v>1316</v>
      </c>
      <c r="E674" s="1248"/>
      <c r="G674" s="1252" t="s">
        <v>339</v>
      </c>
      <c r="H674" s="1250"/>
      <c r="I674" s="1053"/>
      <c r="J674" s="1248"/>
    </row>
    <row r="675" spans="1:10">
      <c r="A675" s="1249">
        <v>41946</v>
      </c>
      <c r="B675" s="1250">
        <v>80</v>
      </c>
      <c r="C675" s="1251" t="s">
        <v>246</v>
      </c>
      <c r="D675" s="1252" t="s">
        <v>1394</v>
      </c>
      <c r="E675" s="1248"/>
      <c r="G675" s="1252" t="s">
        <v>339</v>
      </c>
      <c r="H675" s="1250"/>
      <c r="I675" s="1053"/>
      <c r="J675" s="1248"/>
    </row>
    <row r="676" spans="1:10">
      <c r="A676" s="1249">
        <v>41946</v>
      </c>
      <c r="B676" s="1250">
        <v>10</v>
      </c>
      <c r="C676" s="1251" t="s">
        <v>246</v>
      </c>
      <c r="D676" s="1252" t="s">
        <v>1001</v>
      </c>
      <c r="E676" s="1248"/>
      <c r="G676" s="1252" t="s">
        <v>339</v>
      </c>
      <c r="H676" s="1250"/>
      <c r="I676" s="1053"/>
      <c r="J676" s="1248"/>
    </row>
    <row r="677" spans="1:10">
      <c r="A677" s="1249">
        <v>41946</v>
      </c>
      <c r="B677" s="1250">
        <v>15</v>
      </c>
      <c r="C677" s="1251" t="s">
        <v>246</v>
      </c>
      <c r="D677" s="1252" t="s">
        <v>912</v>
      </c>
      <c r="E677" s="1248"/>
      <c r="G677" s="1252">
        <v>0</v>
      </c>
      <c r="H677" s="1250"/>
      <c r="I677" s="1053"/>
      <c r="J677" s="1248"/>
    </row>
    <row r="678" spans="1:10">
      <c r="A678" s="1249">
        <v>41946</v>
      </c>
      <c r="B678" s="1250">
        <v>50</v>
      </c>
      <c r="C678" s="1251" t="s">
        <v>246</v>
      </c>
      <c r="D678" s="1252" t="s">
        <v>1455</v>
      </c>
      <c r="E678" s="1248"/>
      <c r="G678" s="1252" t="s">
        <v>339</v>
      </c>
      <c r="H678" s="1250"/>
      <c r="I678" s="1053"/>
      <c r="J678" s="1248"/>
    </row>
    <row r="679" spans="1:10">
      <c r="A679" s="1249">
        <v>41946</v>
      </c>
      <c r="B679" s="1250">
        <v>5</v>
      </c>
      <c r="C679" s="1251" t="s">
        <v>246</v>
      </c>
      <c r="D679" s="1252" t="s">
        <v>1423</v>
      </c>
      <c r="E679" s="1248"/>
      <c r="G679" s="1252">
        <v>0</v>
      </c>
      <c r="H679" s="1250"/>
      <c r="I679" s="1053"/>
      <c r="J679" s="1248"/>
    </row>
    <row r="680" spans="1:10">
      <c r="A680" s="1249">
        <v>41946</v>
      </c>
      <c r="B680" s="1250">
        <v>10</v>
      </c>
      <c r="C680" s="1251" t="s">
        <v>246</v>
      </c>
      <c r="D680" s="1252" t="s">
        <v>388</v>
      </c>
      <c r="E680" s="1248"/>
      <c r="G680" s="1252" t="s">
        <v>339</v>
      </c>
      <c r="H680" s="1250"/>
      <c r="I680" s="1053"/>
      <c r="J680" s="1248"/>
    </row>
    <row r="681" spans="1:10">
      <c r="A681" s="1249">
        <v>41946</v>
      </c>
      <c r="B681" s="1250">
        <v>25</v>
      </c>
      <c r="C681" s="1251" t="s">
        <v>246</v>
      </c>
      <c r="D681" s="1252" t="s">
        <v>1516</v>
      </c>
      <c r="E681" s="1248"/>
      <c r="G681" s="1252" t="s">
        <v>339</v>
      </c>
      <c r="H681" s="1250"/>
      <c r="I681" s="1053"/>
      <c r="J681" s="1248"/>
    </row>
    <row r="682" spans="1:10">
      <c r="A682" s="1249">
        <v>41946</v>
      </c>
      <c r="B682" s="1250">
        <v>5</v>
      </c>
      <c r="C682" s="1251" t="s">
        <v>246</v>
      </c>
      <c r="D682" s="1252" t="s">
        <v>755</v>
      </c>
      <c r="E682" s="1248"/>
      <c r="G682" s="1252" t="s">
        <v>339</v>
      </c>
      <c r="H682" s="1250"/>
      <c r="I682" s="1053"/>
      <c r="J682" s="1248"/>
    </row>
    <row r="683" spans="1:10">
      <c r="A683" s="1249">
        <v>41946</v>
      </c>
      <c r="B683" s="1250">
        <v>50</v>
      </c>
      <c r="C683" s="1251" t="s">
        <v>246</v>
      </c>
      <c r="D683" s="1252" t="s">
        <v>1535</v>
      </c>
      <c r="E683" s="1248"/>
      <c r="G683" s="1252" t="s">
        <v>339</v>
      </c>
      <c r="H683" s="1250"/>
      <c r="I683" s="1053"/>
      <c r="J683" s="1248"/>
    </row>
    <row r="684" spans="1:10">
      <c r="A684" s="1249">
        <v>41946</v>
      </c>
      <c r="B684" s="1250">
        <v>50</v>
      </c>
      <c r="C684" s="1251" t="s">
        <v>246</v>
      </c>
      <c r="D684" s="1252" t="s">
        <v>252</v>
      </c>
      <c r="E684" s="1248"/>
      <c r="G684" s="1252" t="s">
        <v>339</v>
      </c>
      <c r="H684" s="1250"/>
      <c r="I684" s="1053"/>
      <c r="J684" s="1248"/>
    </row>
    <row r="685" spans="1:10">
      <c r="A685" s="1249">
        <v>41946</v>
      </c>
      <c r="B685" s="1250">
        <v>25</v>
      </c>
      <c r="C685" s="1251" t="s">
        <v>246</v>
      </c>
      <c r="D685" s="1252" t="s">
        <v>1421</v>
      </c>
      <c r="E685" s="1248"/>
      <c r="G685" s="1252" t="s">
        <v>339</v>
      </c>
      <c r="H685" s="1250"/>
      <c r="I685" s="1053"/>
      <c r="J685" s="1248"/>
    </row>
    <row r="686" spans="1:10">
      <c r="A686" s="1249">
        <v>41946</v>
      </c>
      <c r="B686" s="1250">
        <v>30</v>
      </c>
      <c r="C686" s="1251" t="s">
        <v>246</v>
      </c>
      <c r="D686" s="1252" t="s">
        <v>751</v>
      </c>
      <c r="E686" s="1248"/>
      <c r="G686" s="1252" t="s">
        <v>339</v>
      </c>
      <c r="H686" s="1250"/>
      <c r="I686" s="1053"/>
      <c r="J686" s="1248"/>
    </row>
    <row r="687" spans="1:10">
      <c r="A687" s="1249">
        <v>41946</v>
      </c>
      <c r="B687" s="1250">
        <v>5</v>
      </c>
      <c r="C687" s="1251" t="s">
        <v>246</v>
      </c>
      <c r="D687" s="1252" t="s">
        <v>1292</v>
      </c>
      <c r="E687" s="1248"/>
      <c r="G687" s="1252">
        <v>0</v>
      </c>
      <c r="H687" s="1250"/>
      <c r="I687" s="1053"/>
      <c r="J687" s="1248"/>
    </row>
    <row r="688" spans="1:10">
      <c r="A688" s="1249">
        <v>41946</v>
      </c>
      <c r="B688" s="1250">
        <v>5</v>
      </c>
      <c r="C688" s="1251" t="s">
        <v>246</v>
      </c>
      <c r="D688" s="1252" t="s">
        <v>1395</v>
      </c>
      <c r="E688" s="1248"/>
      <c r="G688" s="1252" t="s">
        <v>339</v>
      </c>
      <c r="H688" s="1250"/>
      <c r="I688" s="1053"/>
      <c r="J688" s="1248"/>
    </row>
    <row r="689" spans="1:10">
      <c r="A689" s="1249">
        <v>41946</v>
      </c>
      <c r="B689" s="1250">
        <v>30</v>
      </c>
      <c r="C689" s="1251" t="s">
        <v>246</v>
      </c>
      <c r="D689" s="1252" t="s">
        <v>1648</v>
      </c>
      <c r="E689" s="1248"/>
      <c r="G689" s="1252" t="s">
        <v>339</v>
      </c>
      <c r="H689" s="1250"/>
      <c r="I689" s="1053"/>
      <c r="J689" s="1248"/>
    </row>
    <row r="690" spans="1:10">
      <c r="A690" s="1249">
        <v>41946</v>
      </c>
      <c r="B690" s="1250">
        <v>20</v>
      </c>
      <c r="C690" s="1251" t="s">
        <v>246</v>
      </c>
      <c r="D690" s="1252" t="s">
        <v>1599</v>
      </c>
      <c r="E690" s="1248"/>
      <c r="G690" s="1252" t="s">
        <v>339</v>
      </c>
      <c r="H690" s="1250"/>
      <c r="I690" s="1053"/>
      <c r="J690" s="1248"/>
    </row>
    <row r="691" spans="1:10">
      <c r="A691" s="1249">
        <v>41946</v>
      </c>
      <c r="B691" s="1250">
        <v>10</v>
      </c>
      <c r="C691" s="1251" t="s">
        <v>246</v>
      </c>
      <c r="D691" s="1252" t="s">
        <v>371</v>
      </c>
      <c r="E691" s="1248"/>
      <c r="G691" s="1252" t="s">
        <v>339</v>
      </c>
      <c r="H691" s="1250"/>
      <c r="I691" s="1053"/>
      <c r="J691" s="1248"/>
    </row>
    <row r="692" spans="1:10">
      <c r="A692" s="1249">
        <v>41946</v>
      </c>
      <c r="B692" s="1250">
        <v>20</v>
      </c>
      <c r="C692" s="1251" t="s">
        <v>246</v>
      </c>
      <c r="D692" s="1252" t="s">
        <v>1393</v>
      </c>
      <c r="E692" s="1248"/>
      <c r="G692" s="1252" t="s">
        <v>339</v>
      </c>
      <c r="H692" s="1250"/>
      <c r="I692" s="1053"/>
      <c r="J692" s="1248"/>
    </row>
    <row r="693" spans="1:10">
      <c r="A693" s="1249">
        <v>41946</v>
      </c>
      <c r="B693" s="1250">
        <v>20</v>
      </c>
      <c r="C693" s="1251" t="s">
        <v>246</v>
      </c>
      <c r="D693" s="1252" t="s">
        <v>951</v>
      </c>
      <c r="E693" s="1248"/>
      <c r="G693" s="1252" t="s">
        <v>339</v>
      </c>
      <c r="H693" s="1250"/>
      <c r="I693" s="1053"/>
      <c r="J693" s="1248"/>
    </row>
    <row r="694" spans="1:10">
      <c r="A694" s="1249">
        <v>41946</v>
      </c>
      <c r="B694" s="1250">
        <v>4</v>
      </c>
      <c r="C694" s="1251" t="s">
        <v>246</v>
      </c>
      <c r="D694" s="1252" t="s">
        <v>1366</v>
      </c>
      <c r="E694" s="1248"/>
      <c r="G694" s="1252" t="s">
        <v>339</v>
      </c>
      <c r="H694" s="1250"/>
      <c r="I694" s="1053"/>
      <c r="J694" s="1248"/>
    </row>
    <row r="695" spans="1:10">
      <c r="A695" s="1249">
        <v>41946</v>
      </c>
      <c r="B695" s="1250">
        <v>75</v>
      </c>
      <c r="C695" s="1251" t="s">
        <v>246</v>
      </c>
      <c r="D695" s="1252" t="s">
        <v>308</v>
      </c>
      <c r="E695" s="1248"/>
      <c r="G695" s="1252" t="s">
        <v>339</v>
      </c>
      <c r="H695" s="1250"/>
      <c r="I695" s="1053"/>
      <c r="J695" s="1248"/>
    </row>
    <row r="696" spans="1:10">
      <c r="A696" s="1249">
        <v>41946</v>
      </c>
      <c r="B696" s="1250">
        <v>10</v>
      </c>
      <c r="C696" s="1251" t="s">
        <v>246</v>
      </c>
      <c r="D696" s="1252" t="s">
        <v>1294</v>
      </c>
      <c r="E696" s="1248"/>
      <c r="G696" s="1252">
        <v>0</v>
      </c>
      <c r="H696" s="1250"/>
      <c r="I696" s="1053"/>
      <c r="J696" s="1248"/>
    </row>
    <row r="697" spans="1:10">
      <c r="A697" s="1249">
        <v>41946</v>
      </c>
      <c r="B697" s="1250">
        <v>5</v>
      </c>
      <c r="C697" s="1251" t="s">
        <v>246</v>
      </c>
      <c r="D697" s="1252" t="s">
        <v>1649</v>
      </c>
      <c r="E697" s="1248"/>
      <c r="G697" s="1252" t="s">
        <v>339</v>
      </c>
      <c r="H697" s="1250"/>
      <c r="I697" s="1053"/>
      <c r="J697" s="1248"/>
    </row>
    <row r="698" spans="1:10">
      <c r="A698" s="1249">
        <v>41946</v>
      </c>
      <c r="B698" s="1250">
        <v>20</v>
      </c>
      <c r="C698" s="1251" t="s">
        <v>246</v>
      </c>
      <c r="D698" s="1252" t="s">
        <v>999</v>
      </c>
      <c r="E698" s="1248"/>
      <c r="G698" s="1252" t="s">
        <v>339</v>
      </c>
      <c r="H698" s="1250"/>
      <c r="I698" s="1053"/>
      <c r="J698" s="1248"/>
    </row>
    <row r="699" spans="1:10">
      <c r="A699" s="1249">
        <v>41946</v>
      </c>
      <c r="B699" s="1250">
        <v>30</v>
      </c>
      <c r="C699" s="1251" t="s">
        <v>246</v>
      </c>
      <c r="D699" s="1252" t="s">
        <v>1315</v>
      </c>
      <c r="E699" s="1248"/>
      <c r="G699" s="1252" t="s">
        <v>339</v>
      </c>
      <c r="H699" s="1250"/>
      <c r="I699" s="1053"/>
      <c r="J699" s="1248"/>
    </row>
    <row r="700" spans="1:10">
      <c r="A700" s="1249">
        <v>41946</v>
      </c>
      <c r="B700" s="1250">
        <v>15</v>
      </c>
      <c r="C700" s="1251" t="s">
        <v>246</v>
      </c>
      <c r="D700" s="1252" t="s">
        <v>954</v>
      </c>
      <c r="E700" s="1248"/>
      <c r="G700" s="1252">
        <v>0</v>
      </c>
      <c r="H700" s="1250"/>
      <c r="I700" s="1053"/>
      <c r="J700" s="1248"/>
    </row>
    <row r="701" spans="1:10">
      <c r="A701" s="1249">
        <v>41946</v>
      </c>
      <c r="B701" s="1250">
        <v>10</v>
      </c>
      <c r="C701" s="1251" t="s">
        <v>246</v>
      </c>
      <c r="D701" s="1252" t="s">
        <v>1005</v>
      </c>
      <c r="E701" s="1248"/>
      <c r="G701" s="1252" t="s">
        <v>339</v>
      </c>
      <c r="H701" s="1250"/>
      <c r="I701" s="1053"/>
      <c r="J701" s="1248"/>
    </row>
    <row r="702" spans="1:10">
      <c r="A702" s="1249">
        <v>41946</v>
      </c>
      <c r="B702" s="1250">
        <v>10</v>
      </c>
      <c r="C702" s="1251" t="s">
        <v>246</v>
      </c>
      <c r="D702" s="1252" t="s">
        <v>346</v>
      </c>
      <c r="E702" s="1248"/>
      <c r="G702" s="1252" t="s">
        <v>339</v>
      </c>
      <c r="H702" s="1250"/>
      <c r="I702" s="1053"/>
      <c r="J702" s="1248"/>
    </row>
    <row r="703" spans="1:10">
      <c r="A703" s="1249">
        <v>41946</v>
      </c>
      <c r="B703" s="1250">
        <v>10</v>
      </c>
      <c r="C703" s="1251" t="s">
        <v>246</v>
      </c>
      <c r="D703" s="1252" t="s">
        <v>369</v>
      </c>
      <c r="E703" s="1248"/>
      <c r="G703" s="1252">
        <v>0</v>
      </c>
      <c r="H703" s="1250"/>
      <c r="I703" s="1053"/>
      <c r="J703" s="1248"/>
    </row>
    <row r="704" spans="1:10">
      <c r="A704" s="1249">
        <v>41946</v>
      </c>
      <c r="B704" s="1250">
        <v>10</v>
      </c>
      <c r="C704" s="1251" t="s">
        <v>246</v>
      </c>
      <c r="D704" s="1252" t="s">
        <v>1422</v>
      </c>
      <c r="E704" s="1248"/>
      <c r="G704" s="1252" t="s">
        <v>339</v>
      </c>
      <c r="H704" s="1250"/>
      <c r="I704" s="1053"/>
      <c r="J704" s="1248"/>
    </row>
    <row r="705" spans="1:10">
      <c r="A705" s="1249">
        <v>41946</v>
      </c>
      <c r="B705" s="1250">
        <v>20</v>
      </c>
      <c r="C705" s="1251" t="s">
        <v>246</v>
      </c>
      <c r="D705" s="1252" t="s">
        <v>787</v>
      </c>
      <c r="E705" s="1248"/>
      <c r="G705" s="1252" t="s">
        <v>339</v>
      </c>
      <c r="H705" s="1250"/>
      <c r="I705" s="1053"/>
      <c r="J705" s="1248"/>
    </row>
    <row r="706" spans="1:10">
      <c r="A706" s="1249">
        <v>41946</v>
      </c>
      <c r="B706" s="1250">
        <v>7.5</v>
      </c>
      <c r="C706" s="1251" t="s">
        <v>246</v>
      </c>
      <c r="D706" s="1252" t="s">
        <v>1650</v>
      </c>
      <c r="E706" s="1248"/>
      <c r="G706" s="1252" t="s">
        <v>339</v>
      </c>
      <c r="H706" s="1250"/>
      <c r="I706" s="1053"/>
      <c r="J706" s="1248"/>
    </row>
    <row r="707" spans="1:10">
      <c r="A707" s="1249">
        <v>41946</v>
      </c>
      <c r="B707" s="1250">
        <v>10</v>
      </c>
      <c r="C707" s="1251" t="s">
        <v>246</v>
      </c>
      <c r="D707" s="1252" t="s">
        <v>1040</v>
      </c>
      <c r="E707" s="1248"/>
      <c r="G707" s="1252" t="s">
        <v>339</v>
      </c>
      <c r="H707" s="1250"/>
      <c r="I707" s="1053"/>
      <c r="J707" s="1248"/>
    </row>
    <row r="708" spans="1:10">
      <c r="A708" s="1249">
        <v>41946</v>
      </c>
      <c r="B708" s="1250">
        <v>300</v>
      </c>
      <c r="C708" s="1251" t="s">
        <v>246</v>
      </c>
      <c r="D708" s="1252" t="s">
        <v>911</v>
      </c>
      <c r="E708" s="1248"/>
      <c r="G708" s="1252">
        <v>0</v>
      </c>
      <c r="H708" s="1250"/>
      <c r="I708" s="1053"/>
      <c r="J708" s="1248"/>
    </row>
    <row r="709" spans="1:10">
      <c r="A709" s="1249">
        <v>41946</v>
      </c>
      <c r="B709" s="1250">
        <v>10</v>
      </c>
      <c r="C709" s="1251" t="s">
        <v>246</v>
      </c>
      <c r="D709" s="1252" t="s">
        <v>317</v>
      </c>
      <c r="E709" s="1248"/>
      <c r="G709" s="1252" t="s">
        <v>339</v>
      </c>
      <c r="H709" s="1250"/>
      <c r="I709" s="1053"/>
      <c r="J709" s="1248"/>
    </row>
    <row r="710" spans="1:10">
      <c r="A710" s="1249">
        <v>41946</v>
      </c>
      <c r="B710" s="1250">
        <v>10</v>
      </c>
      <c r="C710" s="1251" t="s">
        <v>246</v>
      </c>
      <c r="D710" s="1252" t="s">
        <v>994</v>
      </c>
      <c r="E710" s="1248"/>
      <c r="G710" s="1252" t="s">
        <v>339</v>
      </c>
      <c r="H710" s="1250"/>
      <c r="I710" s="1053"/>
      <c r="J710" s="1248"/>
    </row>
    <row r="711" spans="1:10">
      <c r="A711" s="1249">
        <v>41946</v>
      </c>
      <c r="B711" s="1250">
        <v>50</v>
      </c>
      <c r="C711" s="1251" t="s">
        <v>246</v>
      </c>
      <c r="D711" s="1252" t="s">
        <v>1537</v>
      </c>
      <c r="E711" s="1248"/>
      <c r="G711" s="1252" t="s">
        <v>339</v>
      </c>
      <c r="H711" s="1250"/>
      <c r="I711" s="1053"/>
      <c r="J711" s="1248"/>
    </row>
    <row r="712" spans="1:10">
      <c r="A712" s="1249">
        <v>41946</v>
      </c>
      <c r="B712" s="1250">
        <v>50</v>
      </c>
      <c r="C712" s="1251" t="s">
        <v>246</v>
      </c>
      <c r="D712" s="1252" t="s">
        <v>997</v>
      </c>
      <c r="E712" s="1248"/>
      <c r="G712" s="1252" t="s">
        <v>339</v>
      </c>
      <c r="H712" s="1250"/>
      <c r="I712" s="1053"/>
      <c r="J712" s="1248"/>
    </row>
    <row r="713" spans="1:10">
      <c r="A713" s="1249">
        <v>41946</v>
      </c>
      <c r="B713" s="1250">
        <v>10</v>
      </c>
      <c r="C713" s="1251" t="s">
        <v>246</v>
      </c>
      <c r="D713" s="1252" t="s">
        <v>1274</v>
      </c>
      <c r="E713" s="1248"/>
      <c r="G713" s="1252">
        <v>0</v>
      </c>
      <c r="H713" s="1248"/>
      <c r="I713" s="1053"/>
      <c r="J713" s="1248"/>
    </row>
    <row r="714" spans="1:10">
      <c r="A714" s="1249">
        <v>41946</v>
      </c>
      <c r="B714" s="1250">
        <v>15</v>
      </c>
      <c r="C714" s="1251" t="s">
        <v>246</v>
      </c>
      <c r="D714" s="1252" t="s">
        <v>753</v>
      </c>
      <c r="E714" s="1248"/>
      <c r="G714" s="1252" t="s">
        <v>339</v>
      </c>
      <c r="H714" s="1248"/>
      <c r="I714" s="1053"/>
      <c r="J714" s="1248"/>
    </row>
    <row r="715" spans="1:10">
      <c r="A715" s="1249">
        <v>41946</v>
      </c>
      <c r="B715" s="1250">
        <v>50</v>
      </c>
      <c r="C715" s="1251" t="s">
        <v>246</v>
      </c>
      <c r="D715" s="1252" t="s">
        <v>998</v>
      </c>
      <c r="E715" s="1248"/>
      <c r="G715" s="1252" t="s">
        <v>339</v>
      </c>
      <c r="H715" s="1248"/>
      <c r="I715" s="1053"/>
      <c r="J715" s="1248"/>
    </row>
    <row r="716" spans="1:10">
      <c r="A716" s="1249">
        <v>41946</v>
      </c>
      <c r="B716" s="1250">
        <v>30</v>
      </c>
      <c r="C716" s="1251" t="s">
        <v>246</v>
      </c>
      <c r="D716" s="1252" t="s">
        <v>424</v>
      </c>
      <c r="E716" s="1248"/>
      <c r="G716" s="1252" t="s">
        <v>339</v>
      </c>
      <c r="H716" s="1248"/>
      <c r="I716" s="1053"/>
      <c r="J716" s="1248"/>
    </row>
    <row r="717" spans="1:10">
      <c r="A717" s="1249">
        <v>41946</v>
      </c>
      <c r="B717" s="1250">
        <v>5</v>
      </c>
      <c r="C717" s="1251" t="s">
        <v>246</v>
      </c>
      <c r="D717" s="1252" t="s">
        <v>1187</v>
      </c>
      <c r="E717" s="1248"/>
      <c r="G717" s="1252" t="s">
        <v>339</v>
      </c>
      <c r="H717" s="1248"/>
      <c r="I717" s="1053"/>
      <c r="J717" s="1248"/>
    </row>
    <row r="718" spans="1:10">
      <c r="A718" s="1249">
        <v>41946</v>
      </c>
      <c r="B718" s="1250">
        <v>50</v>
      </c>
      <c r="C718" s="1251" t="s">
        <v>246</v>
      </c>
      <c r="D718" s="1252" t="s">
        <v>754</v>
      </c>
      <c r="E718" s="1248"/>
      <c r="G718" s="1252" t="s">
        <v>339</v>
      </c>
      <c r="H718" s="1248"/>
      <c r="I718" s="1053"/>
      <c r="J718" s="1248"/>
    </row>
    <row r="719" spans="1:10">
      <c r="A719" s="1249">
        <v>41946</v>
      </c>
      <c r="B719" s="1250">
        <v>5</v>
      </c>
      <c r="C719" s="1251" t="s">
        <v>246</v>
      </c>
      <c r="D719" s="1252" t="s">
        <v>1598</v>
      </c>
      <c r="E719" s="1248"/>
      <c r="G719" s="1252" t="s">
        <v>339</v>
      </c>
      <c r="H719" s="1248"/>
      <c r="I719" s="1053"/>
      <c r="J719" s="1248"/>
    </row>
    <row r="720" spans="1:10">
      <c r="A720" s="1249">
        <v>41946</v>
      </c>
      <c r="B720" s="1250">
        <v>100</v>
      </c>
      <c r="C720" s="1251" t="s">
        <v>246</v>
      </c>
      <c r="D720" s="1252" t="s">
        <v>1534</v>
      </c>
      <c r="E720" s="1248"/>
      <c r="G720" s="1252">
        <v>0</v>
      </c>
      <c r="H720" s="1248"/>
      <c r="I720" s="1053"/>
      <c r="J720" s="1248"/>
    </row>
    <row r="721" spans="1:10">
      <c r="A721" s="1249">
        <v>41946</v>
      </c>
      <c r="B721" s="1250">
        <v>106.75</v>
      </c>
      <c r="C721" s="1251" t="s">
        <v>246</v>
      </c>
      <c r="D721" s="1252" t="s">
        <v>1651</v>
      </c>
      <c r="E721" s="1248"/>
      <c r="G721" s="1252">
        <v>0</v>
      </c>
      <c r="H721" s="1248"/>
      <c r="I721" s="1053"/>
      <c r="J721" s="1248"/>
    </row>
    <row r="722" spans="1:10">
      <c r="A722" s="1249">
        <v>41947</v>
      </c>
      <c r="B722" s="1250">
        <v>30</v>
      </c>
      <c r="C722" s="1251" t="s">
        <v>1087</v>
      </c>
      <c r="D722" s="1252" t="s">
        <v>1088</v>
      </c>
      <c r="E722" s="1248"/>
      <c r="G722" s="1252">
        <v>0</v>
      </c>
      <c r="H722" s="1248"/>
      <c r="I722" s="1053"/>
      <c r="J722" s="1248"/>
    </row>
    <row r="723" spans="1:10">
      <c r="A723" s="1249">
        <v>41947</v>
      </c>
      <c r="B723" s="1250">
        <v>10</v>
      </c>
      <c r="C723" s="1251" t="s">
        <v>246</v>
      </c>
      <c r="D723" s="1252" t="s">
        <v>1296</v>
      </c>
      <c r="E723" s="1248"/>
      <c r="G723" s="1252" t="s">
        <v>339</v>
      </c>
      <c r="H723" s="1248"/>
      <c r="I723" s="1053"/>
      <c r="J723" s="1248"/>
    </row>
    <row r="724" spans="1:10">
      <c r="A724" s="1249">
        <v>41947</v>
      </c>
      <c r="B724" s="1250">
        <v>10</v>
      </c>
      <c r="C724" s="1251" t="s">
        <v>246</v>
      </c>
      <c r="D724" s="1252" t="s">
        <v>1604</v>
      </c>
      <c r="E724" s="1248"/>
      <c r="G724" s="1252" t="s">
        <v>339</v>
      </c>
      <c r="H724" s="1248"/>
      <c r="I724" s="1053"/>
      <c r="J724" s="1248"/>
    </row>
    <row r="725" spans="1:10">
      <c r="A725" s="1249">
        <v>41948</v>
      </c>
      <c r="B725" s="1250">
        <v>5</v>
      </c>
      <c r="C725" s="1251" t="s">
        <v>246</v>
      </c>
      <c r="D725" s="1252" t="s">
        <v>318</v>
      </c>
      <c r="E725" s="1248"/>
      <c r="G725" s="1252" t="s">
        <v>339</v>
      </c>
      <c r="H725" s="1248"/>
      <c r="I725" s="1053"/>
      <c r="J725" s="1248"/>
    </row>
    <row r="726" spans="1:10">
      <c r="A726" s="1249">
        <v>41948</v>
      </c>
      <c r="B726" s="1250">
        <v>6</v>
      </c>
      <c r="C726" s="1251" t="s">
        <v>246</v>
      </c>
      <c r="D726" s="1252" t="s">
        <v>310</v>
      </c>
      <c r="E726" s="1248"/>
      <c r="G726" s="1252" t="s">
        <v>339</v>
      </c>
      <c r="H726" s="1248"/>
      <c r="I726" s="1053"/>
      <c r="J726" s="1248"/>
    </row>
    <row r="727" spans="1:10">
      <c r="A727" s="1249">
        <v>41948</v>
      </c>
      <c r="B727" s="1250">
        <v>5</v>
      </c>
      <c r="C727" s="1251" t="s">
        <v>246</v>
      </c>
      <c r="D727" s="1252" t="s">
        <v>1652</v>
      </c>
      <c r="E727" s="1248"/>
      <c r="G727" s="1252" t="s">
        <v>339</v>
      </c>
      <c r="H727" s="1248"/>
      <c r="I727" s="1053"/>
      <c r="J727" s="1248"/>
    </row>
    <row r="728" spans="1:10">
      <c r="A728" s="1249">
        <v>41948</v>
      </c>
      <c r="B728" s="1250">
        <v>100</v>
      </c>
      <c r="C728" s="1251" t="s">
        <v>246</v>
      </c>
      <c r="D728" s="1252" t="s">
        <v>1000</v>
      </c>
      <c r="E728" s="1248"/>
      <c r="G728" s="1252">
        <v>0</v>
      </c>
      <c r="H728" s="1248"/>
      <c r="I728" s="1053"/>
      <c r="J728" s="1248"/>
    </row>
    <row r="729" spans="1:10">
      <c r="A729" s="1249">
        <v>41948</v>
      </c>
      <c r="B729" s="1250">
        <v>15</v>
      </c>
      <c r="C729" s="1251" t="s">
        <v>246</v>
      </c>
      <c r="D729" s="1252" t="s">
        <v>306</v>
      </c>
      <c r="E729" s="1248"/>
      <c r="G729" s="1252" t="s">
        <v>339</v>
      </c>
      <c r="H729" s="1248"/>
      <c r="I729" s="1053"/>
      <c r="J729" s="1248"/>
    </row>
    <row r="730" spans="1:10">
      <c r="A730" s="1249">
        <v>41949</v>
      </c>
      <c r="B730" s="1250">
        <v>20</v>
      </c>
      <c r="C730" s="1251" t="s">
        <v>1087</v>
      </c>
      <c r="D730" s="1252" t="s">
        <v>1363</v>
      </c>
      <c r="E730" s="1248"/>
      <c r="G730" s="1252">
        <v>0</v>
      </c>
      <c r="H730" s="1248"/>
      <c r="I730" s="1053"/>
      <c r="J730" s="1248"/>
    </row>
    <row r="731" spans="1:10">
      <c r="A731" s="1249">
        <v>41949</v>
      </c>
      <c r="B731" s="1250">
        <v>10</v>
      </c>
      <c r="C731" s="1251" t="s">
        <v>1087</v>
      </c>
      <c r="D731" s="1252" t="s">
        <v>1362</v>
      </c>
      <c r="E731" s="1248"/>
      <c r="G731" s="1252">
        <v>0</v>
      </c>
      <c r="H731" s="1248"/>
      <c r="I731" s="1053"/>
      <c r="J731" s="1248"/>
    </row>
    <row r="732" spans="1:10">
      <c r="A732" s="1249">
        <v>41949</v>
      </c>
      <c r="B732" s="1250">
        <v>15</v>
      </c>
      <c r="C732" s="1251" t="s">
        <v>1087</v>
      </c>
      <c r="D732" s="1252" t="s">
        <v>1088</v>
      </c>
      <c r="E732" s="1248"/>
      <c r="G732" s="1252">
        <v>0</v>
      </c>
      <c r="H732" s="1248"/>
      <c r="I732" s="1053"/>
      <c r="J732" s="1248"/>
    </row>
    <row r="733" spans="1:10">
      <c r="A733" s="1249">
        <v>41949</v>
      </c>
      <c r="B733" s="1250">
        <v>100</v>
      </c>
      <c r="C733" s="1251" t="s">
        <v>1087</v>
      </c>
      <c r="D733" s="1252" t="s">
        <v>1093</v>
      </c>
      <c r="E733" s="1248"/>
      <c r="G733" s="1252">
        <v>0</v>
      </c>
      <c r="H733" s="1248"/>
      <c r="I733" s="1053"/>
      <c r="J733" s="1248"/>
    </row>
    <row r="734" spans="1:10">
      <c r="A734" s="1249">
        <v>41949</v>
      </c>
      <c r="B734" s="1250">
        <v>9.6</v>
      </c>
      <c r="C734" s="1251" t="s">
        <v>1087</v>
      </c>
      <c r="D734" s="1252" t="s">
        <v>1088</v>
      </c>
      <c r="E734" s="1248"/>
      <c r="G734" s="1252">
        <v>0</v>
      </c>
      <c r="H734" s="1248"/>
      <c r="I734" s="1053"/>
      <c r="J734" s="1248"/>
    </row>
    <row r="735" spans="1:10">
      <c r="A735" s="1249">
        <v>41949</v>
      </c>
      <c r="B735" s="1250">
        <v>10</v>
      </c>
      <c r="C735" s="1251" t="s">
        <v>246</v>
      </c>
      <c r="D735" s="1252" t="s">
        <v>276</v>
      </c>
      <c r="E735" s="1248"/>
      <c r="G735" s="1252">
        <v>0</v>
      </c>
      <c r="H735" s="1248"/>
      <c r="I735" s="1053"/>
      <c r="J735" s="1248"/>
    </row>
    <row r="736" spans="1:10">
      <c r="A736" s="1249">
        <v>41949</v>
      </c>
      <c r="B736" s="1250">
        <v>15</v>
      </c>
      <c r="C736" s="1251" t="s">
        <v>246</v>
      </c>
      <c r="D736" s="1252" t="s">
        <v>1237</v>
      </c>
      <c r="E736" s="1248"/>
      <c r="G736" s="1252" t="s">
        <v>339</v>
      </c>
      <c r="H736" s="1248"/>
      <c r="I736" s="1053"/>
      <c r="J736" s="1248"/>
    </row>
    <row r="737" spans="1:10">
      <c r="A737" s="1249">
        <v>41949</v>
      </c>
      <c r="B737" s="1250">
        <v>10</v>
      </c>
      <c r="C737" s="1251" t="s">
        <v>246</v>
      </c>
      <c r="D737" s="1252" t="s">
        <v>956</v>
      </c>
      <c r="E737" s="1248"/>
      <c r="G737" s="1252" t="s">
        <v>339</v>
      </c>
      <c r="H737" s="1248"/>
      <c r="I737" s="1053"/>
      <c r="J737" s="1248"/>
    </row>
    <row r="738" spans="1:10">
      <c r="A738" s="1249">
        <v>41950</v>
      </c>
      <c r="B738" s="1250">
        <v>100</v>
      </c>
      <c r="C738" s="1251" t="s">
        <v>246</v>
      </c>
      <c r="D738" s="1252" t="s">
        <v>1030</v>
      </c>
      <c r="E738" s="1248"/>
      <c r="G738" s="1252">
        <v>0</v>
      </c>
      <c r="H738" s="1248"/>
      <c r="I738" s="1053"/>
      <c r="J738" s="1248"/>
    </row>
    <row r="739" spans="1:10">
      <c r="A739" s="1249">
        <v>41950</v>
      </c>
      <c r="B739" s="1250">
        <v>2109.88</v>
      </c>
      <c r="C739" s="1251" t="s">
        <v>246</v>
      </c>
      <c r="D739" s="1252" t="s">
        <v>1653</v>
      </c>
      <c r="E739" s="1248"/>
      <c r="G739" s="1252">
        <v>0</v>
      </c>
      <c r="H739" s="1248"/>
      <c r="I739" s="1053"/>
      <c r="J739" s="1248"/>
    </row>
    <row r="740" spans="1:10">
      <c r="A740" s="1249">
        <v>41950</v>
      </c>
      <c r="B740" s="1250">
        <v>1.25</v>
      </c>
      <c r="C740" s="1251" t="s">
        <v>246</v>
      </c>
      <c r="D740" s="1252" t="s">
        <v>1572</v>
      </c>
      <c r="E740" s="1248"/>
      <c r="G740" s="1252">
        <v>0</v>
      </c>
      <c r="H740" s="1248"/>
      <c r="I740" s="1053"/>
      <c r="J740" s="1248"/>
    </row>
    <row r="741" spans="1:10">
      <c r="A741" s="1249">
        <v>41950</v>
      </c>
      <c r="B741" s="1250">
        <v>110</v>
      </c>
      <c r="C741" s="1251" t="s">
        <v>246</v>
      </c>
      <c r="D741" s="1252" t="s">
        <v>967</v>
      </c>
      <c r="E741" s="1248"/>
      <c r="G741" s="1252" t="s">
        <v>339</v>
      </c>
      <c r="H741" s="1248"/>
      <c r="I741" s="1053"/>
      <c r="J741" s="1248"/>
    </row>
    <row r="742" spans="1:10">
      <c r="A742" s="1249">
        <v>41953</v>
      </c>
      <c r="B742" s="1250">
        <v>100</v>
      </c>
      <c r="C742" s="1251" t="s">
        <v>1087</v>
      </c>
      <c r="D742" s="1252" t="s">
        <v>1088</v>
      </c>
      <c r="E742" s="1248"/>
      <c r="G742" s="1252">
        <v>0</v>
      </c>
      <c r="H742" s="1248"/>
      <c r="I742" s="1053"/>
      <c r="J742" s="1248"/>
    </row>
    <row r="743" spans="1:10">
      <c r="A743" s="1249">
        <v>41953</v>
      </c>
      <c r="B743" s="1250">
        <v>15</v>
      </c>
      <c r="C743" s="1251" t="s">
        <v>1087</v>
      </c>
      <c r="D743" s="1252" t="s">
        <v>1096</v>
      </c>
      <c r="E743" s="1248"/>
      <c r="G743" s="1252">
        <v>0</v>
      </c>
      <c r="H743" s="1248"/>
      <c r="I743" s="1053"/>
      <c r="J743" s="1248"/>
    </row>
    <row r="744" spans="1:10">
      <c r="A744" s="1249">
        <v>41953</v>
      </c>
      <c r="B744" s="1250">
        <v>67.2</v>
      </c>
      <c r="C744" s="1251" t="s">
        <v>246</v>
      </c>
      <c r="D744" s="1252" t="s">
        <v>429</v>
      </c>
      <c r="E744" s="1248"/>
      <c r="G744" s="1252" t="s">
        <v>1579</v>
      </c>
      <c r="H744" s="1248"/>
      <c r="I744" s="1053"/>
      <c r="J744" s="1248"/>
    </row>
    <row r="745" spans="1:10">
      <c r="A745" s="1249">
        <v>41953</v>
      </c>
      <c r="B745" s="1250">
        <v>55.42</v>
      </c>
      <c r="C745" s="1251" t="s">
        <v>246</v>
      </c>
      <c r="D745" s="1252" t="s">
        <v>429</v>
      </c>
      <c r="E745" s="1248"/>
      <c r="G745" s="1252" t="s">
        <v>1579</v>
      </c>
      <c r="H745" s="1248"/>
      <c r="I745" s="1053"/>
      <c r="J745" s="1248"/>
    </row>
    <row r="746" spans="1:10">
      <c r="A746" s="1249">
        <v>41953</v>
      </c>
      <c r="B746" s="1250">
        <v>12.5</v>
      </c>
      <c r="C746" s="1251" t="s">
        <v>246</v>
      </c>
      <c r="D746" s="1252" t="s">
        <v>429</v>
      </c>
      <c r="E746" s="1248"/>
      <c r="G746" s="1252" t="s">
        <v>1579</v>
      </c>
      <c r="H746" s="1248"/>
      <c r="I746" s="1053"/>
      <c r="J746" s="1248"/>
    </row>
    <row r="747" spans="1:10">
      <c r="A747" s="1249">
        <v>41953</v>
      </c>
      <c r="B747" s="1250">
        <v>40</v>
      </c>
      <c r="C747" s="1251" t="s">
        <v>246</v>
      </c>
      <c r="D747" s="1252" t="s">
        <v>1282</v>
      </c>
      <c r="E747" s="1248"/>
      <c r="G747" s="1252">
        <v>0</v>
      </c>
      <c r="H747" s="1248"/>
      <c r="I747" s="1053"/>
      <c r="J747" s="1248"/>
    </row>
    <row r="748" spans="1:10">
      <c r="A748" s="1249">
        <v>41953</v>
      </c>
      <c r="B748" s="1250">
        <v>230</v>
      </c>
      <c r="C748" s="1251" t="s">
        <v>246</v>
      </c>
      <c r="D748" s="1252" t="s">
        <v>920</v>
      </c>
      <c r="E748" s="1248"/>
      <c r="G748" s="1252" t="s">
        <v>339</v>
      </c>
      <c r="H748" s="1248"/>
      <c r="I748" s="1053"/>
      <c r="J748" s="1248"/>
    </row>
    <row r="749" spans="1:10">
      <c r="A749" s="1249">
        <v>41953</v>
      </c>
      <c r="B749" s="1250">
        <v>107.94</v>
      </c>
      <c r="C749" s="1251" t="s">
        <v>246</v>
      </c>
      <c r="D749" s="1252" t="s">
        <v>1654</v>
      </c>
      <c r="E749" s="1248"/>
      <c r="G749" s="1252">
        <v>0</v>
      </c>
      <c r="H749" s="1248"/>
      <c r="I749" s="1053"/>
      <c r="J749" s="1248"/>
    </row>
    <row r="750" spans="1:10">
      <c r="A750" s="1249">
        <v>41953</v>
      </c>
      <c r="B750" s="1250">
        <v>150</v>
      </c>
      <c r="C750" s="1251" t="s">
        <v>246</v>
      </c>
      <c r="D750" s="1252" t="s">
        <v>357</v>
      </c>
      <c r="E750" s="1248"/>
      <c r="G750" s="1252" t="s">
        <v>339</v>
      </c>
      <c r="H750" s="1248"/>
      <c r="I750" s="1053"/>
      <c r="J750" s="1248"/>
    </row>
    <row r="751" spans="1:10">
      <c r="A751" s="1249">
        <v>41953</v>
      </c>
      <c r="B751" s="1250">
        <v>10</v>
      </c>
      <c r="C751" s="1251" t="s">
        <v>246</v>
      </c>
      <c r="D751" s="1252" t="s">
        <v>1567</v>
      </c>
      <c r="E751" s="1248"/>
      <c r="G751" s="1252" t="s">
        <v>339</v>
      </c>
      <c r="H751" s="1248"/>
      <c r="I751" s="1053"/>
      <c r="J751" s="1248"/>
    </row>
    <row r="752" spans="1:10">
      <c r="A752" s="1249">
        <v>41953</v>
      </c>
      <c r="B752" s="1250">
        <v>20</v>
      </c>
      <c r="C752" s="1251" t="s">
        <v>246</v>
      </c>
      <c r="D752" s="1252" t="s">
        <v>1221</v>
      </c>
      <c r="E752" s="1248"/>
      <c r="G752" s="1252" t="s">
        <v>339</v>
      </c>
      <c r="H752" s="1248"/>
      <c r="I752" s="1053"/>
      <c r="J752" s="1248"/>
    </row>
    <row r="753" spans="1:10">
      <c r="A753" s="1249">
        <v>41953</v>
      </c>
      <c r="B753" s="1250">
        <v>5</v>
      </c>
      <c r="C753" s="1251" t="s">
        <v>246</v>
      </c>
      <c r="D753" s="1252" t="s">
        <v>1256</v>
      </c>
      <c r="E753" s="1248"/>
      <c r="G753" s="1252" t="s">
        <v>339</v>
      </c>
      <c r="H753" s="1248"/>
      <c r="I753" s="1053"/>
      <c r="J753" s="1248"/>
    </row>
    <row r="754" spans="1:10">
      <c r="A754" s="1249">
        <v>41953</v>
      </c>
      <c r="B754" s="1250">
        <v>1032.82</v>
      </c>
      <c r="C754" s="1251" t="s">
        <v>246</v>
      </c>
      <c r="D754" s="1252" t="s">
        <v>1655</v>
      </c>
      <c r="E754" s="1248"/>
      <c r="G754" s="1252">
        <v>0</v>
      </c>
      <c r="H754" s="1248"/>
      <c r="I754" s="1053"/>
      <c r="J754" s="1248"/>
    </row>
    <row r="755" spans="1:10">
      <c r="A755" s="1249">
        <v>41954</v>
      </c>
      <c r="B755" s="1250">
        <v>10</v>
      </c>
      <c r="C755" s="1251" t="s">
        <v>246</v>
      </c>
      <c r="D755" s="1252" t="s">
        <v>1656</v>
      </c>
      <c r="E755" s="1248"/>
      <c r="G755" s="1252" t="s">
        <v>339</v>
      </c>
      <c r="H755" s="1248"/>
      <c r="I755" s="1053"/>
      <c r="J755" s="1248"/>
    </row>
    <row r="756" spans="1:10">
      <c r="A756" s="1249">
        <v>41955</v>
      </c>
      <c r="B756" s="1250">
        <v>1000</v>
      </c>
      <c r="C756" s="1251" t="s">
        <v>1087</v>
      </c>
      <c r="D756" s="1252" t="s">
        <v>1589</v>
      </c>
      <c r="E756" s="1248"/>
      <c r="G756" s="1252">
        <v>0</v>
      </c>
      <c r="H756" s="1248"/>
      <c r="I756" s="1053"/>
      <c r="J756" s="1248"/>
    </row>
    <row r="757" spans="1:10">
      <c r="A757" s="1249">
        <v>41956</v>
      </c>
      <c r="B757" s="1250">
        <v>10</v>
      </c>
      <c r="C757" s="1251" t="s">
        <v>1087</v>
      </c>
      <c r="D757" s="1252" t="s">
        <v>1088</v>
      </c>
      <c r="E757" s="1248"/>
      <c r="G757" s="1252">
        <v>0</v>
      </c>
      <c r="H757" s="1248"/>
      <c r="I757" s="1053"/>
      <c r="J757" s="1248"/>
    </row>
    <row r="758" spans="1:10">
      <c r="A758" s="1249">
        <v>41957</v>
      </c>
      <c r="B758" s="1250">
        <v>20</v>
      </c>
      <c r="C758" s="1251" t="s">
        <v>1087</v>
      </c>
      <c r="D758" s="1252" t="s">
        <v>1092</v>
      </c>
      <c r="E758" s="1248"/>
      <c r="G758" s="1252">
        <v>0</v>
      </c>
      <c r="H758" s="1248"/>
      <c r="I758" s="1053"/>
      <c r="J758" s="1248"/>
    </row>
    <row r="759" spans="1:10">
      <c r="A759" s="1249">
        <v>41957</v>
      </c>
      <c r="B759" s="1250">
        <v>351.08</v>
      </c>
      <c r="C759" s="1251" t="s">
        <v>246</v>
      </c>
      <c r="D759" s="1252" t="s">
        <v>1288</v>
      </c>
      <c r="E759" s="1248"/>
      <c r="G759" s="1252">
        <v>0</v>
      </c>
      <c r="H759" s="1248"/>
      <c r="I759" s="1053"/>
      <c r="J759" s="1248"/>
    </row>
    <row r="760" spans="1:10">
      <c r="A760" s="1249">
        <v>41957</v>
      </c>
      <c r="B760" s="1250">
        <v>79.92</v>
      </c>
      <c r="C760" s="1251" t="s">
        <v>246</v>
      </c>
      <c r="D760" s="1252" t="s">
        <v>1288</v>
      </c>
      <c r="E760" s="1248"/>
      <c r="G760" s="1252">
        <v>0</v>
      </c>
      <c r="H760" s="1248"/>
      <c r="I760" s="1053"/>
      <c r="J760" s="1248"/>
    </row>
    <row r="761" spans="1:10">
      <c r="A761" s="1249">
        <v>41957</v>
      </c>
      <c r="B761" s="1250">
        <v>35</v>
      </c>
      <c r="C761" s="1251" t="s">
        <v>246</v>
      </c>
      <c r="D761" s="1252" t="s">
        <v>1622</v>
      </c>
      <c r="E761" s="1248"/>
      <c r="G761" s="1252" t="s">
        <v>339</v>
      </c>
      <c r="H761" s="1248"/>
      <c r="I761" s="1053"/>
      <c r="J761" s="1248"/>
    </row>
    <row r="762" spans="1:10">
      <c r="A762" s="1249">
        <v>41957</v>
      </c>
      <c r="B762" s="1250">
        <v>8.5</v>
      </c>
      <c r="C762" s="1251" t="s">
        <v>246</v>
      </c>
      <c r="D762" s="1252" t="s">
        <v>1032</v>
      </c>
      <c r="E762" s="1248"/>
      <c r="G762" s="1252" t="s">
        <v>339</v>
      </c>
      <c r="H762" s="1248"/>
      <c r="I762" s="1053"/>
      <c r="J762" s="1248"/>
    </row>
    <row r="763" spans="1:10">
      <c r="A763" s="1249">
        <v>41957</v>
      </c>
      <c r="B763" s="1250">
        <v>1.25</v>
      </c>
      <c r="C763" s="1251" t="s">
        <v>246</v>
      </c>
      <c r="D763" s="1252" t="s">
        <v>1572</v>
      </c>
      <c r="E763" s="1248"/>
      <c r="G763" s="1252">
        <v>0</v>
      </c>
      <c r="H763" s="1248"/>
      <c r="I763" s="1053"/>
      <c r="J763" s="1248"/>
    </row>
    <row r="764" spans="1:10">
      <c r="A764" s="1249">
        <v>41960</v>
      </c>
      <c r="B764" s="1250">
        <v>15</v>
      </c>
      <c r="C764" s="1251" t="s">
        <v>1087</v>
      </c>
      <c r="D764" s="1252" t="s">
        <v>1361</v>
      </c>
      <c r="E764" s="1248"/>
      <c r="G764" s="1252">
        <v>0</v>
      </c>
      <c r="H764" s="1248"/>
      <c r="I764" s="1053"/>
      <c r="J764" s="1248"/>
    </row>
    <row r="765" spans="1:10">
      <c r="A765" s="1249">
        <v>41960</v>
      </c>
      <c r="B765" s="1250">
        <v>30</v>
      </c>
      <c r="C765" s="1251" t="s">
        <v>246</v>
      </c>
      <c r="D765" s="1252" t="s">
        <v>1204</v>
      </c>
      <c r="E765" s="1248"/>
      <c r="G765" s="1252" t="s">
        <v>339</v>
      </c>
      <c r="H765" s="1248"/>
      <c r="I765" s="1053"/>
      <c r="J765" s="1248"/>
    </row>
    <row r="766" spans="1:10">
      <c r="A766" s="1249">
        <v>41960</v>
      </c>
      <c r="B766" s="1250">
        <v>5</v>
      </c>
      <c r="C766" s="1251" t="s">
        <v>246</v>
      </c>
      <c r="D766" s="1252" t="s">
        <v>968</v>
      </c>
      <c r="E766" s="1248"/>
      <c r="G766" s="1252" t="s">
        <v>339</v>
      </c>
      <c r="H766" s="1248"/>
      <c r="I766" s="1053"/>
      <c r="J766" s="1248"/>
    </row>
    <row r="767" spans="1:10">
      <c r="A767" s="1249">
        <v>41960</v>
      </c>
      <c r="B767" s="1250">
        <v>5</v>
      </c>
      <c r="C767" s="1251" t="s">
        <v>246</v>
      </c>
      <c r="D767" s="1252" t="s">
        <v>1657</v>
      </c>
      <c r="E767" s="1248"/>
      <c r="G767" s="1252" t="s">
        <v>339</v>
      </c>
      <c r="H767" s="1248"/>
      <c r="I767" s="1053"/>
      <c r="J767" s="1248"/>
    </row>
    <row r="768" spans="1:10">
      <c r="A768" s="1249">
        <v>41960</v>
      </c>
      <c r="B768" s="1250">
        <v>100</v>
      </c>
      <c r="C768" s="1251" t="s">
        <v>246</v>
      </c>
      <c r="D768" s="1252" t="s">
        <v>292</v>
      </c>
      <c r="E768" s="1248"/>
      <c r="G768" s="1252" t="s">
        <v>339</v>
      </c>
      <c r="H768" s="1248"/>
      <c r="I768" s="1053"/>
      <c r="J768" s="1248"/>
    </row>
    <row r="769" spans="1:10">
      <c r="A769" s="1249">
        <v>41960</v>
      </c>
      <c r="B769" s="1250">
        <v>50</v>
      </c>
      <c r="C769" s="1251" t="s">
        <v>246</v>
      </c>
      <c r="D769" s="1252" t="s">
        <v>1568</v>
      </c>
      <c r="E769" s="1248"/>
      <c r="G769" s="1252">
        <v>0</v>
      </c>
      <c r="H769" s="1248"/>
      <c r="I769" s="1053"/>
      <c r="J769" s="1248"/>
    </row>
    <row r="770" spans="1:10">
      <c r="A770" s="1249">
        <v>41960</v>
      </c>
      <c r="B770" s="1250">
        <v>80</v>
      </c>
      <c r="C770" s="1251" t="s">
        <v>246</v>
      </c>
      <c r="D770" s="1252" t="s">
        <v>1044</v>
      </c>
      <c r="E770" s="1248"/>
      <c r="G770" s="1252">
        <v>0</v>
      </c>
      <c r="H770" s="1248"/>
      <c r="I770" s="1053"/>
      <c r="J770" s="1248"/>
    </row>
    <row r="771" spans="1:10">
      <c r="A771" s="1249">
        <v>41960</v>
      </c>
      <c r="B771" s="1250">
        <v>100</v>
      </c>
      <c r="C771" s="1251" t="s">
        <v>246</v>
      </c>
      <c r="D771" s="1252" t="s">
        <v>1381</v>
      </c>
      <c r="E771" s="1248"/>
      <c r="G771" s="1252" t="s">
        <v>339</v>
      </c>
      <c r="H771" s="1248"/>
      <c r="I771" s="1053"/>
      <c r="J771" s="1248"/>
    </row>
    <row r="772" spans="1:10">
      <c r="A772" s="1249">
        <v>41960</v>
      </c>
      <c r="B772" s="1250">
        <v>10</v>
      </c>
      <c r="C772" s="1251" t="s">
        <v>246</v>
      </c>
      <c r="D772" s="1252" t="s">
        <v>1467</v>
      </c>
      <c r="E772" s="1248"/>
      <c r="G772" s="1252" t="s">
        <v>339</v>
      </c>
      <c r="H772" s="1248"/>
      <c r="I772" s="1053"/>
      <c r="J772" s="1248"/>
    </row>
    <row r="773" spans="1:10">
      <c r="A773" s="1249">
        <v>41960</v>
      </c>
      <c r="B773" s="1250">
        <v>200</v>
      </c>
      <c r="C773" s="1251" t="s">
        <v>246</v>
      </c>
      <c r="D773" s="1252" t="s">
        <v>1406</v>
      </c>
      <c r="E773" s="1248"/>
      <c r="G773" s="1252">
        <v>0</v>
      </c>
      <c r="H773" s="1248"/>
      <c r="I773" s="1053"/>
      <c r="J773" s="1248"/>
    </row>
    <row r="774" spans="1:10">
      <c r="A774" s="1249">
        <v>41960</v>
      </c>
      <c r="B774" s="1250">
        <v>20</v>
      </c>
      <c r="C774" s="1251" t="s">
        <v>246</v>
      </c>
      <c r="D774" s="1252" t="s">
        <v>1221</v>
      </c>
      <c r="E774" s="1248"/>
      <c r="G774" s="1252" t="s">
        <v>339</v>
      </c>
      <c r="H774" s="1248"/>
      <c r="I774" s="1053"/>
      <c r="J774" s="1248"/>
    </row>
    <row r="775" spans="1:10">
      <c r="A775" s="1249">
        <v>41960</v>
      </c>
      <c r="B775" s="1250">
        <v>10</v>
      </c>
      <c r="C775" s="1251" t="s">
        <v>246</v>
      </c>
      <c r="D775" s="1252" t="s">
        <v>1581</v>
      </c>
      <c r="E775" s="1248"/>
      <c r="G775" s="1252" t="s">
        <v>339</v>
      </c>
      <c r="H775" s="1248"/>
      <c r="I775" s="1053"/>
      <c r="J775" s="1248"/>
    </row>
    <row r="776" spans="1:10">
      <c r="A776" s="1249">
        <v>41960</v>
      </c>
      <c r="B776" s="1250">
        <v>100</v>
      </c>
      <c r="C776" s="1251" t="s">
        <v>246</v>
      </c>
      <c r="D776" s="1252" t="s">
        <v>450</v>
      </c>
      <c r="E776" s="1248"/>
      <c r="G776" s="1252" t="s">
        <v>339</v>
      </c>
      <c r="H776" s="1248"/>
      <c r="I776" s="1053"/>
      <c r="J776" s="1248"/>
    </row>
    <row r="777" spans="1:10">
      <c r="A777" s="1249">
        <v>41960</v>
      </c>
      <c r="B777" s="1250">
        <v>2</v>
      </c>
      <c r="C777" s="1251" t="s">
        <v>246</v>
      </c>
      <c r="D777" s="1252" t="s">
        <v>1382</v>
      </c>
      <c r="E777" s="1248"/>
      <c r="G777" s="1252">
        <v>0</v>
      </c>
      <c r="H777" s="1248"/>
      <c r="I777" s="1053"/>
      <c r="J777" s="1248"/>
    </row>
    <row r="778" spans="1:10">
      <c r="A778" s="1249">
        <v>41960</v>
      </c>
      <c r="B778" s="1250">
        <v>40</v>
      </c>
      <c r="C778" s="1251" t="s">
        <v>246</v>
      </c>
      <c r="D778" s="1252" t="s">
        <v>1405</v>
      </c>
      <c r="E778" s="1248"/>
      <c r="G778" s="1252">
        <v>0</v>
      </c>
      <c r="H778" s="1248"/>
      <c r="I778" s="1053"/>
      <c r="J778" s="1248"/>
    </row>
    <row r="779" spans="1:10">
      <c r="A779" s="1249">
        <v>41960</v>
      </c>
      <c r="B779" s="1250">
        <v>100</v>
      </c>
      <c r="C779" s="1251" t="s">
        <v>246</v>
      </c>
      <c r="D779" s="1252" t="s">
        <v>327</v>
      </c>
      <c r="E779" s="1248"/>
      <c r="G779" s="1252" t="s">
        <v>339</v>
      </c>
      <c r="H779" s="1248"/>
      <c r="I779" s="1053"/>
      <c r="J779" s="1248"/>
    </row>
    <row r="780" spans="1:10">
      <c r="A780" s="1249">
        <v>41960</v>
      </c>
      <c r="B780" s="1250">
        <v>10</v>
      </c>
      <c r="C780" s="1251" t="s">
        <v>246</v>
      </c>
      <c r="D780" s="1252" t="s">
        <v>1616</v>
      </c>
      <c r="E780" s="1248"/>
      <c r="G780" s="1252" t="s">
        <v>339</v>
      </c>
      <c r="H780" s="1248"/>
      <c r="I780" s="1053"/>
      <c r="J780" s="1248"/>
    </row>
    <row r="781" spans="1:10">
      <c r="A781" s="1249">
        <v>41960</v>
      </c>
      <c r="B781" s="1250">
        <v>200</v>
      </c>
      <c r="C781" s="1251" t="s">
        <v>246</v>
      </c>
      <c r="D781" s="1252" t="s">
        <v>1339</v>
      </c>
      <c r="E781" s="1248"/>
      <c r="G781" s="1252">
        <v>0</v>
      </c>
      <c r="H781" s="1248"/>
      <c r="I781" s="1053"/>
      <c r="J781" s="1248"/>
    </row>
    <row r="782" spans="1:10">
      <c r="A782" s="1249">
        <v>41960</v>
      </c>
      <c r="B782" s="1250">
        <v>40</v>
      </c>
      <c r="C782" s="1251" t="s">
        <v>246</v>
      </c>
      <c r="D782" s="1252" t="s">
        <v>1258</v>
      </c>
      <c r="E782" s="1248"/>
      <c r="G782" s="1252" t="s">
        <v>339</v>
      </c>
      <c r="H782" s="1248"/>
      <c r="I782" s="1053"/>
      <c r="J782" s="1248"/>
    </row>
    <row r="783" spans="1:10">
      <c r="A783" s="1249">
        <v>41960</v>
      </c>
      <c r="B783" s="1250">
        <v>2370.73</v>
      </c>
      <c r="C783" s="1251" t="s">
        <v>246</v>
      </c>
      <c r="D783" s="1252" t="s">
        <v>1658</v>
      </c>
      <c r="E783" s="1248"/>
      <c r="G783" s="1252">
        <v>0</v>
      </c>
      <c r="H783" s="1248"/>
      <c r="I783" s="1053"/>
      <c r="J783" s="1248"/>
    </row>
    <row r="784" spans="1:10">
      <c r="A784" s="1249">
        <v>41961</v>
      </c>
      <c r="B784" s="1250">
        <v>266.88</v>
      </c>
      <c r="C784" s="1251" t="s">
        <v>1087</v>
      </c>
      <c r="D784" s="1252" t="s">
        <v>1659</v>
      </c>
      <c r="E784" s="1248"/>
      <c r="G784" s="1252">
        <v>0</v>
      </c>
      <c r="H784" s="1248"/>
      <c r="I784" s="1053"/>
      <c r="J784" s="1248"/>
    </row>
    <row r="785" spans="1:10">
      <c r="A785" s="1249">
        <v>41961</v>
      </c>
      <c r="B785" s="1250">
        <v>120</v>
      </c>
      <c r="C785" s="1251" t="s">
        <v>246</v>
      </c>
      <c r="D785" s="1252" t="s">
        <v>784</v>
      </c>
      <c r="E785" s="1248"/>
      <c r="G785" s="1252" t="s">
        <v>339</v>
      </c>
      <c r="H785" s="1248"/>
      <c r="I785" s="1053"/>
      <c r="J785" s="1248"/>
    </row>
    <row r="786" spans="1:10">
      <c r="A786" s="1249">
        <v>41961</v>
      </c>
      <c r="B786" s="1250">
        <v>300</v>
      </c>
      <c r="C786" s="1251" t="s">
        <v>246</v>
      </c>
      <c r="D786" s="1252" t="s">
        <v>1532</v>
      </c>
      <c r="E786" s="1248"/>
      <c r="G786" s="1252">
        <v>0</v>
      </c>
      <c r="H786" s="1248"/>
      <c r="I786" s="1053"/>
      <c r="J786" s="1248"/>
    </row>
    <row r="787" spans="1:10">
      <c r="A787" s="1249">
        <v>41962</v>
      </c>
      <c r="B787" s="1250">
        <v>266.88</v>
      </c>
      <c r="C787" s="1251" t="s">
        <v>1087</v>
      </c>
      <c r="D787" s="1252" t="s">
        <v>1659</v>
      </c>
      <c r="E787" s="1248"/>
      <c r="G787" s="1252">
        <v>0</v>
      </c>
      <c r="H787" s="1248"/>
      <c r="I787" s="1053"/>
      <c r="J787" s="1248"/>
    </row>
    <row r="788" spans="1:10">
      <c r="A788" s="1249">
        <v>41962</v>
      </c>
      <c r="B788" s="1250">
        <v>9.9499999999999993</v>
      </c>
      <c r="C788" s="1251" t="s">
        <v>246</v>
      </c>
      <c r="D788" s="1252" t="s">
        <v>1107</v>
      </c>
      <c r="E788" s="1248"/>
      <c r="G788" s="1252">
        <v>0</v>
      </c>
      <c r="H788" s="1248"/>
      <c r="I788" s="1053"/>
      <c r="J788" s="1248"/>
    </row>
    <row r="789" spans="1:10">
      <c r="A789" s="1249">
        <v>41962</v>
      </c>
      <c r="B789" s="1250">
        <v>1.1000000000000001</v>
      </c>
      <c r="C789" s="1251" t="s">
        <v>246</v>
      </c>
      <c r="D789" s="1252" t="s">
        <v>1107</v>
      </c>
      <c r="E789" s="1248"/>
      <c r="G789" s="1252">
        <v>0</v>
      </c>
      <c r="H789" s="1248"/>
      <c r="I789" s="1053"/>
      <c r="J789" s="1248"/>
    </row>
    <row r="790" spans="1:10">
      <c r="A790" s="1249">
        <v>41962</v>
      </c>
      <c r="B790" s="1250">
        <v>40</v>
      </c>
      <c r="C790" s="1251" t="s">
        <v>246</v>
      </c>
      <c r="D790" s="1252" t="s">
        <v>400</v>
      </c>
      <c r="E790" s="1248"/>
      <c r="G790" s="1252" t="s">
        <v>339</v>
      </c>
      <c r="H790" s="1248"/>
      <c r="I790" s="1053"/>
      <c r="J790" s="1248"/>
    </row>
    <row r="791" spans="1:10">
      <c r="A791" s="1249">
        <v>41963</v>
      </c>
      <c r="B791" s="1250">
        <v>91</v>
      </c>
      <c r="C791" s="1251">
        <v>103727</v>
      </c>
      <c r="D791" s="1252" t="s">
        <v>1660</v>
      </c>
      <c r="E791" s="1248"/>
      <c r="G791" s="1252">
        <v>0</v>
      </c>
      <c r="H791" s="1248"/>
      <c r="I791" s="1053"/>
      <c r="J791" s="1248"/>
    </row>
    <row r="792" spans="1:10">
      <c r="A792" s="1249">
        <v>41963</v>
      </c>
      <c r="B792" s="1250">
        <v>772.39</v>
      </c>
      <c r="C792" s="1251">
        <v>103726</v>
      </c>
      <c r="D792" s="1252" t="s">
        <v>1661</v>
      </c>
      <c r="E792" s="1248"/>
      <c r="G792" s="1252">
        <v>0</v>
      </c>
      <c r="H792" s="1248"/>
      <c r="I792" s="1053"/>
      <c r="J792" s="1248"/>
    </row>
    <row r="793" spans="1:10">
      <c r="A793" s="1249">
        <v>41963</v>
      </c>
      <c r="B793" s="1250">
        <v>597.30999999999995</v>
      </c>
      <c r="C793" s="1251" t="s">
        <v>246</v>
      </c>
      <c r="D793" s="1252" t="s">
        <v>1288</v>
      </c>
      <c r="E793" s="1248"/>
      <c r="G793" s="1252">
        <v>0</v>
      </c>
      <c r="H793" s="1248"/>
      <c r="I793" s="1053"/>
      <c r="J793" s="1248"/>
    </row>
    <row r="794" spans="1:10">
      <c r="A794" s="1249">
        <v>41963</v>
      </c>
      <c r="B794" s="1250">
        <v>25</v>
      </c>
      <c r="C794" s="1251" t="s">
        <v>246</v>
      </c>
      <c r="D794" s="1252" t="s">
        <v>1288</v>
      </c>
      <c r="E794" s="1248"/>
      <c r="G794" s="1252">
        <v>0</v>
      </c>
      <c r="H794" s="1248"/>
      <c r="I794" s="1053"/>
      <c r="J794" s="1248"/>
    </row>
    <row r="795" spans="1:10">
      <c r="A795" s="1249">
        <v>41963</v>
      </c>
      <c r="B795" s="1250">
        <v>100</v>
      </c>
      <c r="C795" s="1251" t="s">
        <v>246</v>
      </c>
      <c r="D795" s="1252" t="s">
        <v>1262</v>
      </c>
      <c r="E795" s="1248"/>
      <c r="G795" s="1252" t="s">
        <v>339</v>
      </c>
      <c r="H795" s="1248"/>
      <c r="I795" s="1053"/>
      <c r="J795" s="1248"/>
    </row>
    <row r="796" spans="1:10">
      <c r="A796" s="1249">
        <v>41963</v>
      </c>
      <c r="B796" s="1250">
        <v>10</v>
      </c>
      <c r="C796" s="1251" t="s">
        <v>246</v>
      </c>
      <c r="D796" s="1252" t="s">
        <v>1620</v>
      </c>
      <c r="E796" s="1248"/>
      <c r="G796" s="1252" t="s">
        <v>339</v>
      </c>
      <c r="H796" s="1248"/>
      <c r="I796" s="1053"/>
      <c r="J796" s="1248"/>
    </row>
    <row r="797" spans="1:10">
      <c r="A797" s="1249">
        <v>41964</v>
      </c>
      <c r="B797" s="1250">
        <v>2000</v>
      </c>
      <c r="C797" s="1251" t="s">
        <v>1087</v>
      </c>
      <c r="D797" s="1252" t="s">
        <v>1662</v>
      </c>
      <c r="E797" s="1248"/>
      <c r="G797" s="1252">
        <v>0</v>
      </c>
      <c r="H797" s="1248"/>
      <c r="I797" s="1053"/>
      <c r="J797" s="1248"/>
    </row>
    <row r="798" spans="1:10">
      <c r="A798" s="1249">
        <v>41964</v>
      </c>
      <c r="B798" s="1250">
        <v>40</v>
      </c>
      <c r="C798" s="1251" t="s">
        <v>246</v>
      </c>
      <c r="D798" s="1252" t="s">
        <v>261</v>
      </c>
      <c r="E798" s="1248"/>
      <c r="G798" s="1252" t="s">
        <v>339</v>
      </c>
      <c r="H798" s="1248"/>
      <c r="I798" s="1053"/>
      <c r="J798" s="1248"/>
    </row>
    <row r="799" spans="1:10">
      <c r="A799" s="1249">
        <v>41964</v>
      </c>
      <c r="B799" s="1250">
        <v>12</v>
      </c>
      <c r="C799" s="1251" t="s">
        <v>246</v>
      </c>
      <c r="D799" s="1252" t="s">
        <v>294</v>
      </c>
      <c r="E799" s="1248"/>
      <c r="G799" s="1252" t="s">
        <v>339</v>
      </c>
      <c r="H799" s="1248"/>
      <c r="I799" s="1053"/>
      <c r="J799" s="1248"/>
    </row>
    <row r="800" spans="1:10">
      <c r="A800" s="1249">
        <v>41964</v>
      </c>
      <c r="B800" s="1250">
        <v>1.25</v>
      </c>
      <c r="C800" s="1251" t="s">
        <v>246</v>
      </c>
      <c r="D800" s="1252" t="s">
        <v>1572</v>
      </c>
      <c r="E800" s="1248"/>
      <c r="G800" s="1252">
        <v>0</v>
      </c>
      <c r="H800" s="1248"/>
      <c r="I800" s="1053"/>
      <c r="J800" s="1248"/>
    </row>
    <row r="801" spans="1:10">
      <c r="A801" s="1249">
        <v>41964</v>
      </c>
      <c r="B801" s="1250">
        <v>5</v>
      </c>
      <c r="C801" s="1251" t="s">
        <v>246</v>
      </c>
      <c r="D801" s="1252" t="s">
        <v>773</v>
      </c>
      <c r="E801" s="1248"/>
      <c r="G801" s="1252">
        <v>0</v>
      </c>
      <c r="H801" s="1248"/>
      <c r="I801" s="1053"/>
      <c r="J801" s="1248"/>
    </row>
    <row r="802" spans="1:10">
      <c r="A802" s="1249">
        <v>41967</v>
      </c>
      <c r="B802" s="1250">
        <v>20</v>
      </c>
      <c r="C802" s="1251" t="s">
        <v>246</v>
      </c>
      <c r="D802" s="1252" t="s">
        <v>1221</v>
      </c>
      <c r="E802" s="1248"/>
      <c r="G802" s="1252" t="s">
        <v>339</v>
      </c>
      <c r="H802" s="1248"/>
      <c r="I802" s="1053"/>
      <c r="J802" s="1248"/>
    </row>
    <row r="803" spans="1:10">
      <c r="A803" s="1249">
        <v>41967</v>
      </c>
      <c r="B803" s="1250">
        <v>330</v>
      </c>
      <c r="C803" s="1251" t="s">
        <v>246</v>
      </c>
      <c r="D803" s="1252" t="s">
        <v>355</v>
      </c>
      <c r="E803" s="1248"/>
      <c r="G803" s="1252" t="s">
        <v>339</v>
      </c>
      <c r="H803" s="1248"/>
      <c r="I803" s="1053"/>
      <c r="J803" s="1248"/>
    </row>
    <row r="804" spans="1:10">
      <c r="A804" s="1249">
        <v>41967</v>
      </c>
      <c r="B804" s="1250">
        <v>227</v>
      </c>
      <c r="C804" s="1251" t="s">
        <v>246</v>
      </c>
      <c r="D804" s="1252" t="s">
        <v>355</v>
      </c>
      <c r="E804" s="1248"/>
      <c r="G804" s="1252" t="s">
        <v>339</v>
      </c>
      <c r="H804" s="1248"/>
      <c r="I804" s="1053"/>
      <c r="J804" s="1248"/>
    </row>
    <row r="805" spans="1:10">
      <c r="A805" s="1249">
        <v>41967</v>
      </c>
      <c r="B805" s="1250">
        <v>415.09</v>
      </c>
      <c r="C805" s="1251" t="s">
        <v>246</v>
      </c>
      <c r="D805" s="1252" t="s">
        <v>1663</v>
      </c>
      <c r="E805" s="1248"/>
      <c r="G805" s="1252">
        <v>0</v>
      </c>
      <c r="H805" s="1248"/>
      <c r="I805" s="1053"/>
      <c r="J805" s="1248"/>
    </row>
    <row r="806" spans="1:10">
      <c r="A806" s="1249">
        <v>41967</v>
      </c>
      <c r="B806" s="1250">
        <v>100</v>
      </c>
      <c r="C806" s="1251" t="s">
        <v>1087</v>
      </c>
      <c r="D806" s="1252" t="s">
        <v>1664</v>
      </c>
      <c r="E806" s="1248"/>
      <c r="G806" s="1252">
        <v>0</v>
      </c>
      <c r="H806" s="1248"/>
      <c r="I806" s="1053"/>
      <c r="J806" s="1248"/>
    </row>
    <row r="807" spans="1:10">
      <c r="A807" s="1249">
        <v>41968</v>
      </c>
      <c r="B807" s="1250">
        <v>100</v>
      </c>
      <c r="C807" s="1251">
        <v>103825</v>
      </c>
      <c r="D807" s="1252" t="s">
        <v>1665</v>
      </c>
      <c r="E807" s="1248"/>
      <c r="G807" s="1252">
        <v>0</v>
      </c>
      <c r="H807" s="1248"/>
      <c r="I807" s="1053"/>
      <c r="J807" s="1248"/>
    </row>
    <row r="808" spans="1:10">
      <c r="A808" s="1249">
        <v>41968</v>
      </c>
      <c r="B808" s="1250">
        <v>500</v>
      </c>
      <c r="C808" s="1251">
        <v>103826</v>
      </c>
      <c r="D808" s="1252" t="s">
        <v>1666</v>
      </c>
      <c r="E808" s="1248"/>
      <c r="G808" s="1252">
        <v>0</v>
      </c>
      <c r="H808" s="1248"/>
      <c r="I808" s="1053"/>
      <c r="J808" s="1248"/>
    </row>
    <row r="809" spans="1:10">
      <c r="A809" s="1249">
        <v>41968</v>
      </c>
      <c r="B809" s="1250">
        <v>10</v>
      </c>
      <c r="C809" s="1251" t="s">
        <v>246</v>
      </c>
      <c r="D809" s="1252" t="s">
        <v>302</v>
      </c>
      <c r="E809" s="1248"/>
      <c r="G809" s="1252">
        <v>0</v>
      </c>
      <c r="H809" s="1248"/>
      <c r="I809" s="1053"/>
      <c r="J809" s="1248"/>
    </row>
    <row r="810" spans="1:10">
      <c r="A810" s="1249">
        <v>41968</v>
      </c>
      <c r="B810" s="1250">
        <v>1104</v>
      </c>
      <c r="C810" s="1251" t="s">
        <v>246</v>
      </c>
      <c r="D810" s="1252" t="s">
        <v>1370</v>
      </c>
      <c r="E810" s="1248"/>
      <c r="G810" s="1252">
        <v>0</v>
      </c>
      <c r="H810" s="1248"/>
      <c r="I810" s="1053"/>
      <c r="J810" s="1248"/>
    </row>
    <row r="811" spans="1:10">
      <c r="A811" s="1249">
        <v>41968</v>
      </c>
      <c r="B811" s="1250">
        <v>10</v>
      </c>
      <c r="C811" s="1251" t="s">
        <v>246</v>
      </c>
      <c r="D811" s="1252" t="s">
        <v>1630</v>
      </c>
      <c r="E811" s="1248"/>
      <c r="G811" s="1252" t="s">
        <v>339</v>
      </c>
      <c r="H811" s="1248"/>
      <c r="I811" s="1053"/>
      <c r="J811" s="1248"/>
    </row>
    <row r="812" spans="1:10">
      <c r="A812" s="1249">
        <v>41968</v>
      </c>
      <c r="B812" s="1250">
        <v>15</v>
      </c>
      <c r="C812" s="1251" t="s">
        <v>246</v>
      </c>
      <c r="D812" s="1252" t="s">
        <v>1444</v>
      </c>
      <c r="E812" s="1248"/>
      <c r="G812" s="1252" t="s">
        <v>339</v>
      </c>
      <c r="H812" s="1248"/>
      <c r="I812" s="1053"/>
      <c r="J812" s="1248"/>
    </row>
    <row r="813" spans="1:10">
      <c r="A813" s="1249">
        <v>41968</v>
      </c>
      <c r="B813" s="1250">
        <v>30</v>
      </c>
      <c r="C813" s="1251" t="s">
        <v>246</v>
      </c>
      <c r="D813" s="1252" t="s">
        <v>1376</v>
      </c>
      <c r="E813" s="1248"/>
      <c r="G813" s="1252">
        <v>0</v>
      </c>
      <c r="H813" s="1248"/>
      <c r="I813" s="1053"/>
      <c r="J813" s="1248"/>
    </row>
    <row r="814" spans="1:10">
      <c r="A814" s="1249">
        <v>41970</v>
      </c>
      <c r="B814" s="1250">
        <v>4814.1400000000003</v>
      </c>
      <c r="C814" s="1251" t="s">
        <v>246</v>
      </c>
      <c r="D814" s="1252" t="s">
        <v>269</v>
      </c>
      <c r="E814" s="1248"/>
      <c r="G814" s="1252">
        <v>0</v>
      </c>
      <c r="H814" s="1248"/>
      <c r="I814" s="1053"/>
      <c r="J814" s="1248"/>
    </row>
    <row r="815" spans="1:10">
      <c r="A815" s="1249">
        <v>41970</v>
      </c>
      <c r="B815" s="1250">
        <v>60</v>
      </c>
      <c r="C815" s="1251" t="s">
        <v>246</v>
      </c>
      <c r="D815" s="1252" t="s">
        <v>1309</v>
      </c>
      <c r="E815" s="1248"/>
      <c r="G815" s="1252" t="s">
        <v>339</v>
      </c>
      <c r="H815" s="1248"/>
      <c r="I815" s="1053"/>
      <c r="J815" s="1248"/>
    </row>
    <row r="816" spans="1:10">
      <c r="A816" s="1249">
        <v>41970</v>
      </c>
      <c r="B816" s="1250">
        <v>50</v>
      </c>
      <c r="C816" s="1251" t="s">
        <v>246</v>
      </c>
      <c r="D816" s="1252" t="s">
        <v>1447</v>
      </c>
      <c r="E816" s="1248"/>
      <c r="G816" s="1252" t="s">
        <v>339</v>
      </c>
      <c r="H816" s="1248"/>
      <c r="I816" s="1053"/>
      <c r="J816" s="1248"/>
    </row>
    <row r="817" spans="1:10">
      <c r="A817" s="1249">
        <v>41970</v>
      </c>
      <c r="B817" s="1250">
        <v>50</v>
      </c>
      <c r="C817" s="1251" t="s">
        <v>246</v>
      </c>
      <c r="D817" s="1252" t="s">
        <v>1017</v>
      </c>
      <c r="E817" s="1248"/>
      <c r="G817" s="1252" t="s">
        <v>339</v>
      </c>
      <c r="H817" s="1248"/>
      <c r="I817" s="1053"/>
      <c r="J817" s="1248"/>
    </row>
    <row r="818" spans="1:10">
      <c r="A818" s="1249">
        <v>41971</v>
      </c>
      <c r="B818" s="1250">
        <v>402.25</v>
      </c>
      <c r="C818" s="1251" t="s">
        <v>246</v>
      </c>
      <c r="D818" s="1252" t="s">
        <v>1288</v>
      </c>
      <c r="E818" s="1248"/>
      <c r="G818" s="1252">
        <v>0</v>
      </c>
      <c r="H818" s="1248"/>
      <c r="I818" s="1053"/>
      <c r="J818" s="1248"/>
    </row>
    <row r="819" spans="1:10">
      <c r="A819" s="1249">
        <v>41971</v>
      </c>
      <c r="B819" s="1250">
        <v>37.5</v>
      </c>
      <c r="C819" s="1251" t="s">
        <v>246</v>
      </c>
      <c r="D819" s="1252" t="s">
        <v>1288</v>
      </c>
      <c r="E819" s="1248"/>
      <c r="G819" s="1252">
        <v>0</v>
      </c>
      <c r="H819" s="1248"/>
      <c r="I819" s="1053"/>
      <c r="J819" s="1248"/>
    </row>
    <row r="820" spans="1:10">
      <c r="A820" s="1249">
        <v>41971</v>
      </c>
      <c r="B820" s="1250">
        <v>5</v>
      </c>
      <c r="C820" s="1251" t="s">
        <v>246</v>
      </c>
      <c r="D820" s="1252" t="s">
        <v>1390</v>
      </c>
      <c r="E820" s="1248"/>
      <c r="G820" s="1252" t="s">
        <v>339</v>
      </c>
      <c r="H820" s="1248"/>
      <c r="I820" s="1053"/>
      <c r="J820" s="1248"/>
    </row>
    <row r="821" spans="1:10">
      <c r="A821" s="1249">
        <v>41971</v>
      </c>
      <c r="B821" s="1250">
        <v>42</v>
      </c>
      <c r="C821" s="1251" t="s">
        <v>246</v>
      </c>
      <c r="D821" s="1252" t="s">
        <v>1352</v>
      </c>
      <c r="E821" s="1248"/>
      <c r="G821" s="1252">
        <v>0</v>
      </c>
      <c r="H821" s="1248"/>
      <c r="I821" s="1053"/>
      <c r="J821" s="1248"/>
    </row>
    <row r="822" spans="1:10">
      <c r="A822" s="1249">
        <v>41971</v>
      </c>
      <c r="B822" s="1250">
        <v>3</v>
      </c>
      <c r="C822" s="1251" t="s">
        <v>246</v>
      </c>
      <c r="D822" s="1252" t="s">
        <v>1004</v>
      </c>
      <c r="E822" s="1248"/>
      <c r="G822" s="1252">
        <v>0</v>
      </c>
      <c r="H822" s="1248"/>
      <c r="I822" s="1053"/>
      <c r="J822" s="1248"/>
    </row>
    <row r="823" spans="1:10">
      <c r="A823" s="1249">
        <v>41971</v>
      </c>
      <c r="B823" s="1250">
        <v>90</v>
      </c>
      <c r="C823" s="1251" t="s">
        <v>246</v>
      </c>
      <c r="D823" s="1252" t="s">
        <v>1389</v>
      </c>
      <c r="E823" s="1248"/>
      <c r="G823" s="1252" t="s">
        <v>339</v>
      </c>
      <c r="H823" s="1248"/>
      <c r="I823" s="1053"/>
      <c r="J823" s="1248"/>
    </row>
    <row r="824" spans="1:10">
      <c r="A824" s="1249">
        <v>41971</v>
      </c>
      <c r="B824" s="1250">
        <v>1.25</v>
      </c>
      <c r="C824" s="1251" t="s">
        <v>246</v>
      </c>
      <c r="D824" s="1252" t="s">
        <v>1572</v>
      </c>
      <c r="E824" s="1248"/>
      <c r="G824" s="1252">
        <v>0</v>
      </c>
      <c r="H824" s="1248"/>
      <c r="I824" s="1053"/>
      <c r="J824" s="1248"/>
    </row>
    <row r="825" spans="1:10">
      <c r="A825" s="1249">
        <v>41974</v>
      </c>
      <c r="B825" s="1250">
        <v>20</v>
      </c>
      <c r="C825" s="1251" t="s">
        <v>1087</v>
      </c>
      <c r="D825" s="1252" t="s">
        <v>1647</v>
      </c>
      <c r="E825" s="1248"/>
      <c r="G825" s="1252">
        <v>0</v>
      </c>
      <c r="H825" s="1248"/>
      <c r="I825" s="1053"/>
      <c r="J825" s="1248"/>
    </row>
    <row r="826" spans="1:10">
      <c r="A826" s="1249">
        <v>41974</v>
      </c>
      <c r="B826" s="1250">
        <v>6</v>
      </c>
      <c r="C826" s="1251" t="s">
        <v>246</v>
      </c>
      <c r="D826" s="1252" t="s">
        <v>1217</v>
      </c>
      <c r="E826" s="1248"/>
      <c r="G826" s="1252">
        <v>0</v>
      </c>
      <c r="H826" s="1248"/>
      <c r="I826" s="1053"/>
      <c r="J826" s="1248"/>
    </row>
    <row r="827" spans="1:10">
      <c r="A827" s="1249">
        <v>41974</v>
      </c>
      <c r="B827" s="1250">
        <v>20</v>
      </c>
      <c r="C827" s="1251" t="s">
        <v>246</v>
      </c>
      <c r="D827" s="1252" t="s">
        <v>1453</v>
      </c>
      <c r="E827" s="1248"/>
      <c r="G827" s="1252" t="s">
        <v>339</v>
      </c>
      <c r="H827" s="1248"/>
      <c r="I827" s="1053"/>
      <c r="J827" s="1248"/>
    </row>
    <row r="828" spans="1:10">
      <c r="A828" s="1249">
        <v>41974</v>
      </c>
      <c r="B828" s="1250">
        <v>100</v>
      </c>
      <c r="C828" s="1251" t="s">
        <v>246</v>
      </c>
      <c r="D828" s="1252" t="s">
        <v>267</v>
      </c>
      <c r="E828" s="1248"/>
      <c r="G828" s="1252">
        <v>0</v>
      </c>
      <c r="H828" s="1248"/>
      <c r="I828" s="1053"/>
      <c r="J828" s="1248"/>
    </row>
    <row r="829" spans="1:10">
      <c r="A829" s="1249">
        <v>41974</v>
      </c>
      <c r="B829" s="1250">
        <v>10</v>
      </c>
      <c r="C829" s="1251" t="s">
        <v>246</v>
      </c>
      <c r="D829" s="1252" t="s">
        <v>791</v>
      </c>
      <c r="E829" s="1248"/>
      <c r="G829" s="1252" t="s">
        <v>339</v>
      </c>
      <c r="H829" s="1248"/>
      <c r="I829" s="1053"/>
      <c r="J829" s="1248"/>
    </row>
    <row r="830" spans="1:10">
      <c r="A830" s="1249">
        <v>41974</v>
      </c>
      <c r="B830" s="1250">
        <v>10</v>
      </c>
      <c r="C830" s="1251" t="s">
        <v>246</v>
      </c>
      <c r="D830" s="1252" t="s">
        <v>338</v>
      </c>
      <c r="E830" s="1248"/>
      <c r="G830" s="1252" t="s">
        <v>339</v>
      </c>
      <c r="H830" s="1248"/>
      <c r="I830" s="1053"/>
      <c r="J830" s="1248"/>
    </row>
    <row r="831" spans="1:10">
      <c r="A831" s="1249">
        <v>41974</v>
      </c>
      <c r="B831" s="1250">
        <v>200</v>
      </c>
      <c r="C831" s="1251" t="s">
        <v>246</v>
      </c>
      <c r="D831" s="1252" t="s">
        <v>1527</v>
      </c>
      <c r="E831" s="1248"/>
      <c r="G831" s="1252">
        <v>0</v>
      </c>
      <c r="H831" s="1248"/>
      <c r="I831" s="1053"/>
      <c r="J831" s="1248"/>
    </row>
    <row r="832" spans="1:10">
      <c r="A832" s="1249">
        <v>41974</v>
      </c>
      <c r="B832" s="1250">
        <v>10</v>
      </c>
      <c r="C832" s="1251" t="s">
        <v>246</v>
      </c>
      <c r="D832" s="1252" t="s">
        <v>1365</v>
      </c>
      <c r="E832" s="1248"/>
      <c r="G832" s="1252" t="s">
        <v>339</v>
      </c>
      <c r="H832" s="1248"/>
      <c r="I832" s="1053"/>
      <c r="J832" s="1248"/>
    </row>
    <row r="833" spans="1:10">
      <c r="A833" s="1249">
        <v>41974</v>
      </c>
      <c r="B833" s="1250">
        <v>300</v>
      </c>
      <c r="C833" s="1251" t="s">
        <v>246</v>
      </c>
      <c r="D833" s="1252" t="s">
        <v>1528</v>
      </c>
      <c r="E833" s="1248"/>
      <c r="G833" s="1252">
        <v>0</v>
      </c>
      <c r="H833" s="1248"/>
      <c r="I833" s="1053"/>
      <c r="J833" s="1248"/>
    </row>
    <row r="834" spans="1:10">
      <c r="A834" s="1249">
        <v>41974</v>
      </c>
      <c r="B834" s="1250">
        <v>25</v>
      </c>
      <c r="C834" s="1251" t="s">
        <v>246</v>
      </c>
      <c r="D834" s="1252" t="s">
        <v>762</v>
      </c>
      <c r="E834" s="1248"/>
      <c r="G834" s="1252" t="s">
        <v>339</v>
      </c>
      <c r="H834" s="1248"/>
      <c r="I834" s="1053"/>
      <c r="J834" s="1248"/>
    </row>
    <row r="835" spans="1:10">
      <c r="A835" s="1249">
        <v>41974</v>
      </c>
      <c r="B835" s="1250">
        <v>280.67</v>
      </c>
      <c r="C835" s="1251" t="s">
        <v>246</v>
      </c>
      <c r="D835" s="1252" t="s">
        <v>1667</v>
      </c>
      <c r="E835" s="1248"/>
      <c r="G835" s="1252">
        <v>0</v>
      </c>
      <c r="H835" s="1248"/>
      <c r="I835" s="1053"/>
      <c r="J835" s="1248"/>
    </row>
    <row r="836" spans="1:10">
      <c r="A836" s="1249">
        <v>41974</v>
      </c>
      <c r="B836" s="1250">
        <v>10</v>
      </c>
      <c r="C836" s="1251" t="s">
        <v>246</v>
      </c>
      <c r="D836" s="1252" t="s">
        <v>1040</v>
      </c>
      <c r="E836" s="1248"/>
      <c r="G836" s="1252" t="s">
        <v>339</v>
      </c>
      <c r="H836" s="1248"/>
      <c r="I836" s="1053"/>
      <c r="J836" s="1248"/>
    </row>
    <row r="837" spans="1:10">
      <c r="A837" s="1249">
        <v>41974</v>
      </c>
      <c r="B837" s="1250">
        <v>10</v>
      </c>
      <c r="C837" s="1251" t="s">
        <v>246</v>
      </c>
      <c r="D837" s="1252" t="s">
        <v>1001</v>
      </c>
      <c r="E837" s="1248"/>
      <c r="G837" s="1252" t="s">
        <v>339</v>
      </c>
      <c r="H837" s="1248"/>
      <c r="I837" s="1053"/>
      <c r="J837" s="1248"/>
    </row>
    <row r="838" spans="1:10">
      <c r="A838" s="1249">
        <v>41974</v>
      </c>
      <c r="B838" s="1250">
        <v>20</v>
      </c>
      <c r="C838" s="1251" t="s">
        <v>246</v>
      </c>
      <c r="D838" s="1252" t="s">
        <v>1275</v>
      </c>
      <c r="E838" s="1248"/>
      <c r="G838" s="1252" t="s">
        <v>339</v>
      </c>
      <c r="H838" s="1248"/>
      <c r="I838" s="1053"/>
      <c r="J838" s="1248"/>
    </row>
    <row r="839" spans="1:10">
      <c r="A839" s="1249">
        <v>41974</v>
      </c>
      <c r="B839" s="1250">
        <v>10</v>
      </c>
      <c r="C839" s="1251" t="s">
        <v>246</v>
      </c>
      <c r="D839" s="1252" t="s">
        <v>388</v>
      </c>
      <c r="E839" s="1248"/>
      <c r="G839" s="1252" t="s">
        <v>339</v>
      </c>
      <c r="H839" s="1248"/>
      <c r="I839" s="1053"/>
      <c r="J839" s="1248"/>
    </row>
    <row r="840" spans="1:10">
      <c r="A840" s="1249">
        <v>41974</v>
      </c>
      <c r="B840" s="1250">
        <v>20</v>
      </c>
      <c r="C840" s="1251" t="s">
        <v>246</v>
      </c>
      <c r="D840" s="1252" t="s">
        <v>1221</v>
      </c>
      <c r="E840" s="1248"/>
      <c r="G840" s="1252" t="s">
        <v>339</v>
      </c>
      <c r="H840" s="1248"/>
      <c r="I840" s="1053"/>
      <c r="J840" s="1248"/>
    </row>
    <row r="841" spans="1:10">
      <c r="A841" s="1249">
        <v>41974</v>
      </c>
      <c r="B841" s="1250">
        <v>25</v>
      </c>
      <c r="C841" s="1251" t="s">
        <v>246</v>
      </c>
      <c r="D841" s="1252" t="s">
        <v>1603</v>
      </c>
      <c r="E841" s="1248"/>
      <c r="G841" s="1252" t="s">
        <v>339</v>
      </c>
      <c r="H841" s="1248"/>
      <c r="I841" s="1053"/>
      <c r="J841" s="1248"/>
    </row>
    <row r="842" spans="1:10">
      <c r="A842" s="1249">
        <v>41974</v>
      </c>
      <c r="B842" s="1250">
        <v>20</v>
      </c>
      <c r="C842" s="1251" t="s">
        <v>246</v>
      </c>
      <c r="D842" s="1252" t="s">
        <v>787</v>
      </c>
      <c r="E842" s="1248"/>
      <c r="G842" s="1252" t="s">
        <v>339</v>
      </c>
      <c r="H842" s="1248"/>
      <c r="I842" s="1053"/>
      <c r="J842" s="1248"/>
    </row>
    <row r="843" spans="1:10">
      <c r="A843" s="1249">
        <v>41974</v>
      </c>
      <c r="B843" s="1250">
        <v>50</v>
      </c>
      <c r="C843" s="1251" t="s">
        <v>246</v>
      </c>
      <c r="D843" s="1252" t="s">
        <v>998</v>
      </c>
      <c r="E843" s="1248"/>
      <c r="G843" s="1252" t="s">
        <v>339</v>
      </c>
      <c r="H843" s="1248"/>
      <c r="I843" s="1053"/>
      <c r="J843" s="1248"/>
    </row>
    <row r="844" spans="1:10">
      <c r="A844" s="1249">
        <v>41974</v>
      </c>
      <c r="B844" s="1250">
        <v>30</v>
      </c>
      <c r="C844" s="1251" t="s">
        <v>246</v>
      </c>
      <c r="D844" s="1252" t="s">
        <v>424</v>
      </c>
      <c r="E844" s="1248"/>
      <c r="G844" s="1252" t="s">
        <v>339</v>
      </c>
      <c r="H844" s="1248"/>
      <c r="I844" s="1053"/>
      <c r="J844" s="1248"/>
    </row>
    <row r="845" spans="1:10">
      <c r="A845" s="1249">
        <v>41974</v>
      </c>
      <c r="B845" s="1250">
        <v>20</v>
      </c>
      <c r="C845" s="1251" t="s">
        <v>246</v>
      </c>
      <c r="D845" s="1252" t="s">
        <v>1484</v>
      </c>
      <c r="E845" s="1248"/>
      <c r="G845" s="1252">
        <v>0</v>
      </c>
      <c r="H845" s="1248"/>
      <c r="I845" s="1053"/>
      <c r="J845" s="1248"/>
    </row>
    <row r="846" spans="1:10">
      <c r="A846" s="1249">
        <v>41974</v>
      </c>
      <c r="B846" s="1250">
        <v>50</v>
      </c>
      <c r="C846" s="1251" t="s">
        <v>246</v>
      </c>
      <c r="D846" s="1252" t="s">
        <v>1482</v>
      </c>
      <c r="E846" s="1248"/>
      <c r="G846" s="1252" t="s">
        <v>339</v>
      </c>
      <c r="H846" s="1248"/>
      <c r="I846" s="1053"/>
      <c r="J846" s="1248"/>
    </row>
    <row r="847" spans="1:10">
      <c r="A847" s="1249">
        <v>41974</v>
      </c>
      <c r="B847" s="1250">
        <v>20</v>
      </c>
      <c r="C847" s="1251" t="s">
        <v>246</v>
      </c>
      <c r="D847" s="1252" t="s">
        <v>1394</v>
      </c>
      <c r="E847" s="1248"/>
      <c r="G847" s="1252" t="s">
        <v>339</v>
      </c>
      <c r="H847" s="1248"/>
      <c r="I847" s="1053"/>
      <c r="J847" s="1248"/>
    </row>
    <row r="848" spans="1:10">
      <c r="A848" s="1249">
        <v>41974</v>
      </c>
      <c r="B848" s="1250">
        <v>20</v>
      </c>
      <c r="C848" s="1251" t="s">
        <v>246</v>
      </c>
      <c r="D848" s="1252" t="s">
        <v>1599</v>
      </c>
      <c r="E848" s="1248"/>
      <c r="G848" s="1252" t="s">
        <v>339</v>
      </c>
      <c r="H848" s="1248"/>
      <c r="I848" s="1053"/>
      <c r="J848" s="1248"/>
    </row>
    <row r="849" spans="1:10">
      <c r="A849" s="1249">
        <v>41974</v>
      </c>
      <c r="B849" s="1250">
        <v>100</v>
      </c>
      <c r="C849" s="1251" t="s">
        <v>246</v>
      </c>
      <c r="D849" s="1252" t="s">
        <v>1534</v>
      </c>
      <c r="E849" s="1248"/>
      <c r="G849" s="1252">
        <v>0</v>
      </c>
      <c r="H849" s="1248"/>
      <c r="I849" s="1053"/>
      <c r="J849" s="1248"/>
    </row>
    <row r="850" spans="1:10">
      <c r="A850" s="1249">
        <v>41974</v>
      </c>
      <c r="B850" s="1250">
        <v>25</v>
      </c>
      <c r="C850" s="1251" t="s">
        <v>246</v>
      </c>
      <c r="D850" s="1252" t="s">
        <v>1668</v>
      </c>
      <c r="E850" s="1248"/>
      <c r="G850" s="1252" t="s">
        <v>339</v>
      </c>
      <c r="H850" s="1248"/>
      <c r="I850" s="1053"/>
      <c r="J850" s="1248"/>
    </row>
    <row r="851" spans="1:10">
      <c r="A851" s="1249">
        <v>41974</v>
      </c>
      <c r="B851" s="1250">
        <v>20</v>
      </c>
      <c r="C851" s="1251" t="s">
        <v>246</v>
      </c>
      <c r="D851" s="1252" t="s">
        <v>951</v>
      </c>
      <c r="E851" s="1248"/>
      <c r="G851" s="1252" t="s">
        <v>339</v>
      </c>
      <c r="H851" s="1248"/>
      <c r="I851" s="1053"/>
      <c r="J851" s="1248"/>
    </row>
    <row r="852" spans="1:10">
      <c r="A852" s="1249">
        <v>41974</v>
      </c>
      <c r="B852" s="1250">
        <v>10</v>
      </c>
      <c r="C852" s="1251" t="s">
        <v>246</v>
      </c>
      <c r="D852" s="1252" t="s">
        <v>1274</v>
      </c>
      <c r="E852" s="1248"/>
      <c r="G852" s="1252">
        <v>0</v>
      </c>
      <c r="H852" s="1248"/>
      <c r="I852" s="1053"/>
      <c r="J852" s="1248"/>
    </row>
    <row r="853" spans="1:10">
      <c r="A853" s="1249">
        <v>41974</v>
      </c>
      <c r="B853" s="1250">
        <v>180</v>
      </c>
      <c r="C853" s="1251" t="s">
        <v>246</v>
      </c>
      <c r="D853" s="1252" t="s">
        <v>783</v>
      </c>
      <c r="E853" s="1248"/>
      <c r="G853" s="1252" t="s">
        <v>339</v>
      </c>
      <c r="H853" s="1248"/>
      <c r="I853" s="1053"/>
      <c r="J853" s="1248"/>
    </row>
    <row r="854" spans="1:10">
      <c r="A854" s="1249">
        <v>41974</v>
      </c>
      <c r="B854" s="1250">
        <v>4</v>
      </c>
      <c r="C854" s="1251" t="s">
        <v>246</v>
      </c>
      <c r="D854" s="1252" t="s">
        <v>1366</v>
      </c>
      <c r="E854" s="1248"/>
      <c r="G854" s="1252" t="s">
        <v>339</v>
      </c>
      <c r="H854" s="1248"/>
      <c r="I854" s="1053"/>
      <c r="J854" s="1248"/>
    </row>
    <row r="855" spans="1:10">
      <c r="A855" s="1249">
        <v>41974</v>
      </c>
      <c r="B855" s="1250">
        <v>300</v>
      </c>
      <c r="C855" s="1251" t="s">
        <v>246</v>
      </c>
      <c r="D855" s="1252" t="s">
        <v>1446</v>
      </c>
      <c r="E855" s="1248"/>
      <c r="G855" s="1252">
        <v>0</v>
      </c>
      <c r="H855" s="1248"/>
      <c r="I855" s="1053"/>
      <c r="J855" s="1248"/>
    </row>
    <row r="856" spans="1:10">
      <c r="A856" s="1249">
        <v>41974</v>
      </c>
      <c r="B856" s="1250">
        <v>10</v>
      </c>
      <c r="C856" s="1251" t="s">
        <v>246</v>
      </c>
      <c r="D856" s="1252" t="s">
        <v>1585</v>
      </c>
      <c r="E856" s="1248"/>
      <c r="G856" s="1252" t="s">
        <v>339</v>
      </c>
      <c r="H856" s="1248"/>
      <c r="I856" s="1053"/>
      <c r="J856" s="1248"/>
    </row>
    <row r="857" spans="1:10">
      <c r="A857" s="1249">
        <v>41974</v>
      </c>
      <c r="B857" s="1250">
        <v>140</v>
      </c>
      <c r="C857" s="1251" t="s">
        <v>246</v>
      </c>
      <c r="D857" s="1252" t="s">
        <v>1063</v>
      </c>
      <c r="E857" s="1248"/>
      <c r="G857" s="1252">
        <v>0</v>
      </c>
      <c r="H857" s="1248"/>
      <c r="I857" s="1053"/>
      <c r="J857" s="1248"/>
    </row>
    <row r="858" spans="1:10">
      <c r="A858" s="1249">
        <v>41974</v>
      </c>
      <c r="B858" s="1250">
        <v>75</v>
      </c>
      <c r="C858" s="1251" t="s">
        <v>246</v>
      </c>
      <c r="D858" s="1252" t="s">
        <v>1003</v>
      </c>
      <c r="E858" s="1248"/>
      <c r="G858" s="1252" t="s">
        <v>339</v>
      </c>
      <c r="H858" s="1248"/>
      <c r="I858" s="1053"/>
      <c r="J858" s="1248"/>
    </row>
    <row r="859" spans="1:10">
      <c r="A859" s="1249">
        <v>41974</v>
      </c>
      <c r="B859" s="1250">
        <v>40</v>
      </c>
      <c r="C859" s="1251" t="s">
        <v>246</v>
      </c>
      <c r="D859" s="1252" t="s">
        <v>1483</v>
      </c>
      <c r="E859" s="1248"/>
      <c r="G859" s="1252" t="s">
        <v>339</v>
      </c>
      <c r="H859" s="1248"/>
      <c r="I859" s="1053"/>
      <c r="J859" s="1248"/>
    </row>
    <row r="860" spans="1:10">
      <c r="A860" s="1249">
        <v>41974</v>
      </c>
      <c r="B860" s="1250">
        <v>10</v>
      </c>
      <c r="C860" s="1251" t="s">
        <v>246</v>
      </c>
      <c r="D860" s="1252" t="s">
        <v>772</v>
      </c>
      <c r="E860" s="1248"/>
      <c r="G860" s="1252" t="s">
        <v>339</v>
      </c>
      <c r="H860" s="1248"/>
      <c r="I860" s="1053"/>
      <c r="J860" s="1248"/>
    </row>
    <row r="861" spans="1:10">
      <c r="A861" s="1249">
        <v>41974</v>
      </c>
      <c r="B861" s="1250">
        <v>5</v>
      </c>
      <c r="C861" s="1251" t="s">
        <v>246</v>
      </c>
      <c r="D861" s="1252" t="s">
        <v>1395</v>
      </c>
      <c r="E861" s="1248"/>
      <c r="G861" s="1252" t="s">
        <v>339</v>
      </c>
      <c r="H861" s="1248"/>
      <c r="I861" s="1053"/>
      <c r="J861" s="1248"/>
    </row>
    <row r="862" spans="1:10">
      <c r="A862" s="1249">
        <v>41974</v>
      </c>
      <c r="B862" s="1250">
        <v>20</v>
      </c>
      <c r="C862" s="1251" t="s">
        <v>246</v>
      </c>
      <c r="D862" s="1252" t="s">
        <v>1028</v>
      </c>
      <c r="E862" s="1248"/>
      <c r="G862" s="1252" t="s">
        <v>339</v>
      </c>
      <c r="H862" s="1248"/>
      <c r="I862" s="1053"/>
      <c r="J862" s="1248"/>
    </row>
    <row r="863" spans="1:10">
      <c r="A863" s="1249">
        <v>41974</v>
      </c>
      <c r="B863" s="1250">
        <v>30</v>
      </c>
      <c r="C863" s="1251" t="s">
        <v>246</v>
      </c>
      <c r="D863" s="1252" t="s">
        <v>1316</v>
      </c>
      <c r="E863" s="1248"/>
      <c r="G863" s="1252" t="s">
        <v>339</v>
      </c>
      <c r="H863" s="1248"/>
      <c r="I863" s="1053"/>
      <c r="J863" s="1248"/>
    </row>
    <row r="864" spans="1:10">
      <c r="A864" s="1249">
        <v>41974</v>
      </c>
      <c r="B864" s="1250">
        <v>10</v>
      </c>
      <c r="C864" s="1251" t="s">
        <v>246</v>
      </c>
      <c r="D864" s="1252" t="s">
        <v>1422</v>
      </c>
      <c r="E864" s="1248"/>
      <c r="G864" s="1252" t="s">
        <v>339</v>
      </c>
      <c r="H864" s="1248"/>
      <c r="I864" s="1053"/>
      <c r="J864" s="1248"/>
    </row>
    <row r="865" spans="1:10">
      <c r="A865" s="1249">
        <v>41974</v>
      </c>
      <c r="B865" s="1250">
        <v>50</v>
      </c>
      <c r="C865" s="1251" t="s">
        <v>246</v>
      </c>
      <c r="D865" s="1252" t="s">
        <v>1367</v>
      </c>
      <c r="E865" s="1248"/>
      <c r="G865" s="1252" t="s">
        <v>339</v>
      </c>
      <c r="H865" s="1248"/>
      <c r="I865" s="1053"/>
      <c r="J865" s="1248"/>
    </row>
    <row r="866" spans="1:10">
      <c r="A866" s="1249">
        <v>41974</v>
      </c>
      <c r="B866" s="1250">
        <v>30</v>
      </c>
      <c r="C866" s="1251" t="s">
        <v>246</v>
      </c>
      <c r="D866" s="1252" t="s">
        <v>1648</v>
      </c>
      <c r="E866" s="1248"/>
      <c r="G866" s="1252" t="s">
        <v>339</v>
      </c>
      <c r="H866" s="1248"/>
      <c r="I866" s="1053"/>
      <c r="J866" s="1248"/>
    </row>
    <row r="867" spans="1:10">
      <c r="A867" s="1249">
        <v>41974</v>
      </c>
      <c r="B867" s="1250">
        <v>230</v>
      </c>
      <c r="C867" s="1251" t="s">
        <v>246</v>
      </c>
      <c r="D867" s="1252" t="s">
        <v>425</v>
      </c>
      <c r="E867" s="1248"/>
      <c r="G867" s="1252">
        <v>0</v>
      </c>
      <c r="H867" s="1248"/>
      <c r="I867" s="1053"/>
      <c r="J867" s="1248"/>
    </row>
    <row r="868" spans="1:10">
      <c r="A868" s="1249">
        <v>41974</v>
      </c>
      <c r="B868" s="1250">
        <v>10</v>
      </c>
      <c r="C868" s="1251" t="s">
        <v>246</v>
      </c>
      <c r="D868" s="1252" t="s">
        <v>371</v>
      </c>
      <c r="E868" s="1248"/>
      <c r="G868" s="1252" t="s">
        <v>339</v>
      </c>
      <c r="H868" s="1248"/>
      <c r="I868" s="1053"/>
      <c r="J868" s="1248"/>
    </row>
    <row r="869" spans="1:10">
      <c r="A869" s="1249">
        <v>41974</v>
      </c>
      <c r="B869" s="1250">
        <v>10</v>
      </c>
      <c r="C869" s="1251" t="s">
        <v>246</v>
      </c>
      <c r="D869" s="1252" t="s">
        <v>955</v>
      </c>
      <c r="E869" s="1248"/>
      <c r="G869" s="1252">
        <v>0</v>
      </c>
      <c r="H869" s="1248"/>
      <c r="I869" s="1053"/>
      <c r="J869" s="1248"/>
    </row>
    <row r="870" spans="1:10">
      <c r="A870" s="1249">
        <v>41974</v>
      </c>
      <c r="B870" s="1250">
        <v>15</v>
      </c>
      <c r="C870" s="1251" t="s">
        <v>246</v>
      </c>
      <c r="D870" s="1252" t="s">
        <v>280</v>
      </c>
      <c r="E870" s="1248"/>
      <c r="G870" s="1252" t="s">
        <v>339</v>
      </c>
      <c r="H870" s="1248"/>
      <c r="I870" s="1053"/>
      <c r="J870" s="1248"/>
    </row>
    <row r="871" spans="1:10">
      <c r="A871" s="1249">
        <v>41974</v>
      </c>
      <c r="B871" s="1250">
        <v>30</v>
      </c>
      <c r="C871" s="1251" t="s">
        <v>246</v>
      </c>
      <c r="D871" s="1252" t="s">
        <v>1315</v>
      </c>
      <c r="E871" s="1248"/>
      <c r="G871" s="1252" t="s">
        <v>339</v>
      </c>
      <c r="H871" s="1248"/>
      <c r="I871" s="1053"/>
      <c r="J871" s="1248"/>
    </row>
    <row r="872" spans="1:10">
      <c r="A872" s="1249">
        <v>41974</v>
      </c>
      <c r="B872" s="1250">
        <v>5</v>
      </c>
      <c r="C872" s="1251" t="s">
        <v>246</v>
      </c>
      <c r="D872" s="1252" t="s">
        <v>755</v>
      </c>
      <c r="E872" s="1248"/>
      <c r="G872" s="1252" t="s">
        <v>339</v>
      </c>
      <c r="H872" s="1248"/>
      <c r="I872" s="1053"/>
      <c r="J872" s="1248"/>
    </row>
    <row r="873" spans="1:10">
      <c r="A873" s="1249">
        <v>41974</v>
      </c>
      <c r="B873" s="1250">
        <v>50</v>
      </c>
      <c r="C873" s="1251" t="s">
        <v>246</v>
      </c>
      <c r="D873" s="1252" t="s">
        <v>1535</v>
      </c>
      <c r="E873" s="1248"/>
      <c r="G873" s="1252" t="s">
        <v>339</v>
      </c>
      <c r="H873" s="1248"/>
      <c r="I873" s="1053"/>
      <c r="J873" s="1248"/>
    </row>
    <row r="874" spans="1:10">
      <c r="A874" s="1249">
        <v>41974</v>
      </c>
      <c r="B874" s="1250">
        <v>25</v>
      </c>
      <c r="C874" s="1251" t="s">
        <v>246</v>
      </c>
      <c r="D874" s="1252" t="s">
        <v>1421</v>
      </c>
      <c r="E874" s="1248"/>
      <c r="G874" s="1252" t="s">
        <v>339</v>
      </c>
      <c r="H874" s="1248"/>
      <c r="I874" s="1053"/>
      <c r="J874" s="1248"/>
    </row>
    <row r="875" spans="1:10">
      <c r="A875" s="1249">
        <v>41974</v>
      </c>
      <c r="B875" s="1250">
        <v>30</v>
      </c>
      <c r="C875" s="1251" t="s">
        <v>246</v>
      </c>
      <c r="D875" s="1252" t="s">
        <v>751</v>
      </c>
      <c r="E875" s="1248"/>
      <c r="G875" s="1252" t="s">
        <v>339</v>
      </c>
      <c r="H875" s="1248"/>
      <c r="I875" s="1053"/>
      <c r="J875" s="1248"/>
    </row>
    <row r="876" spans="1:10">
      <c r="A876" s="1249">
        <v>41974</v>
      </c>
      <c r="B876" s="1250">
        <v>5</v>
      </c>
      <c r="C876" s="1251" t="s">
        <v>246</v>
      </c>
      <c r="D876" s="1252" t="s">
        <v>1292</v>
      </c>
      <c r="E876" s="1248"/>
      <c r="G876" s="1252">
        <v>0</v>
      </c>
      <c r="H876" s="1248"/>
      <c r="I876" s="1053"/>
      <c r="J876" s="1248"/>
    </row>
    <row r="877" spans="1:10">
      <c r="A877" s="1249">
        <v>41974</v>
      </c>
      <c r="B877" s="1250">
        <v>10</v>
      </c>
      <c r="C877" s="1251" t="s">
        <v>246</v>
      </c>
      <c r="D877" s="1252" t="s">
        <v>1027</v>
      </c>
      <c r="E877" s="1248"/>
      <c r="G877" s="1252" t="s">
        <v>339</v>
      </c>
      <c r="H877" s="1248"/>
      <c r="I877" s="1053"/>
      <c r="J877" s="1248"/>
    </row>
    <row r="878" spans="1:10">
      <c r="A878" s="1249">
        <v>41974</v>
      </c>
      <c r="B878" s="1250">
        <v>10</v>
      </c>
      <c r="C878" s="1251" t="s">
        <v>246</v>
      </c>
      <c r="D878" s="1252" t="s">
        <v>993</v>
      </c>
      <c r="E878" s="1248"/>
      <c r="G878" s="1252" t="s">
        <v>339</v>
      </c>
      <c r="H878" s="1248"/>
      <c r="I878" s="1053"/>
      <c r="J878" s="1248"/>
    </row>
    <row r="879" spans="1:10">
      <c r="A879" s="1249">
        <v>41974</v>
      </c>
      <c r="B879" s="1250">
        <v>10</v>
      </c>
      <c r="C879" s="1251" t="s">
        <v>246</v>
      </c>
      <c r="D879" s="1252" t="s">
        <v>994</v>
      </c>
      <c r="E879" s="1248"/>
      <c r="G879" s="1252" t="s">
        <v>339</v>
      </c>
      <c r="H879" s="1248"/>
      <c r="I879" s="1053"/>
      <c r="J879" s="1248"/>
    </row>
    <row r="880" spans="1:10">
      <c r="A880" s="1249">
        <v>41974</v>
      </c>
      <c r="B880" s="1250">
        <v>25</v>
      </c>
      <c r="C880" s="1251" t="s">
        <v>246</v>
      </c>
      <c r="D880" s="1252" t="s">
        <v>1516</v>
      </c>
      <c r="E880" s="1248"/>
      <c r="G880" s="1252" t="s">
        <v>339</v>
      </c>
      <c r="H880" s="1248"/>
      <c r="I880" s="1053"/>
      <c r="J880" s="1248"/>
    </row>
    <row r="881" spans="1:10">
      <c r="A881" s="1249">
        <v>41974</v>
      </c>
      <c r="B881" s="1250">
        <v>5</v>
      </c>
      <c r="C881" s="1251" t="s">
        <v>246</v>
      </c>
      <c r="D881" s="1252" t="s">
        <v>1649</v>
      </c>
      <c r="E881" s="1248"/>
      <c r="G881" s="1252" t="s">
        <v>339</v>
      </c>
      <c r="H881" s="1248"/>
      <c r="I881" s="1053"/>
      <c r="J881" s="1248"/>
    </row>
    <row r="882" spans="1:10">
      <c r="A882" s="1249">
        <v>41974</v>
      </c>
      <c r="B882" s="1250">
        <v>180</v>
      </c>
      <c r="C882" s="1251" t="s">
        <v>246</v>
      </c>
      <c r="D882" s="1252" t="s">
        <v>287</v>
      </c>
      <c r="E882" s="1248"/>
      <c r="G882" s="1252" t="s">
        <v>339</v>
      </c>
      <c r="H882" s="1248"/>
      <c r="I882" s="1053"/>
      <c r="J882" s="1248"/>
    </row>
    <row r="883" spans="1:10">
      <c r="A883" s="1249">
        <v>41974</v>
      </c>
      <c r="B883" s="1250">
        <v>5</v>
      </c>
      <c r="C883" s="1251" t="s">
        <v>246</v>
      </c>
      <c r="D883" s="1252" t="s">
        <v>1423</v>
      </c>
      <c r="E883" s="1248"/>
      <c r="G883" s="1252">
        <v>0</v>
      </c>
      <c r="H883" s="1248"/>
      <c r="I883" s="1053"/>
      <c r="J883" s="1248"/>
    </row>
    <row r="884" spans="1:10">
      <c r="A884" s="1249">
        <v>41974</v>
      </c>
      <c r="B884" s="1250">
        <v>261</v>
      </c>
      <c r="C884" s="1251" t="s">
        <v>246</v>
      </c>
      <c r="D884" s="1252" t="s">
        <v>344</v>
      </c>
      <c r="E884" s="1248"/>
      <c r="G884" s="1252" t="s">
        <v>339</v>
      </c>
      <c r="H884" s="1248"/>
      <c r="I884" s="1053"/>
      <c r="J884" s="1248"/>
    </row>
    <row r="885" spans="1:10">
      <c r="A885" s="1249">
        <v>41974</v>
      </c>
      <c r="B885" s="1250">
        <v>15</v>
      </c>
      <c r="C885" s="1251" t="s">
        <v>246</v>
      </c>
      <c r="D885" s="1252" t="s">
        <v>912</v>
      </c>
      <c r="E885" s="1248"/>
      <c r="G885" s="1252">
        <v>0</v>
      </c>
      <c r="H885" s="1248"/>
      <c r="I885" s="1053"/>
      <c r="J885" s="1248"/>
    </row>
    <row r="886" spans="1:10">
      <c r="A886" s="1249">
        <v>41974</v>
      </c>
      <c r="B886" s="1250">
        <v>15</v>
      </c>
      <c r="C886" s="1251" t="s">
        <v>246</v>
      </c>
      <c r="D886" s="1252" t="s">
        <v>248</v>
      </c>
      <c r="E886" s="1248"/>
      <c r="G886" s="1252">
        <v>0</v>
      </c>
      <c r="H886" s="1248"/>
      <c r="I886" s="1053"/>
      <c r="J886" s="1248"/>
    </row>
    <row r="887" spans="1:10">
      <c r="A887" s="1249">
        <v>41974</v>
      </c>
      <c r="B887" s="1250">
        <v>7</v>
      </c>
      <c r="C887" s="1251" t="s">
        <v>246</v>
      </c>
      <c r="D887" s="1252" t="s">
        <v>1196</v>
      </c>
      <c r="E887" s="1248"/>
      <c r="G887" s="1252" t="s">
        <v>339</v>
      </c>
      <c r="H887" s="1248"/>
      <c r="I887" s="1053"/>
      <c r="J887" s="1248"/>
    </row>
    <row r="888" spans="1:10">
      <c r="A888" s="1249">
        <v>41974</v>
      </c>
      <c r="B888" s="1250">
        <v>5</v>
      </c>
      <c r="C888" s="1251" t="s">
        <v>246</v>
      </c>
      <c r="D888" s="1252" t="s">
        <v>1669</v>
      </c>
      <c r="E888" s="1248"/>
      <c r="G888" s="1252" t="s">
        <v>339</v>
      </c>
      <c r="H888" s="1248"/>
      <c r="I888" s="1053"/>
      <c r="J888" s="1248"/>
    </row>
    <row r="889" spans="1:10">
      <c r="A889" s="1249">
        <v>41974</v>
      </c>
      <c r="B889" s="1250">
        <v>10</v>
      </c>
      <c r="C889" s="1251" t="s">
        <v>246</v>
      </c>
      <c r="D889" s="1252" t="s">
        <v>346</v>
      </c>
      <c r="E889" s="1248"/>
      <c r="G889" s="1252" t="s">
        <v>339</v>
      </c>
      <c r="H889" s="1248"/>
      <c r="I889" s="1053"/>
      <c r="J889" s="1248"/>
    </row>
    <row r="890" spans="1:10">
      <c r="A890" s="1249">
        <v>41974</v>
      </c>
      <c r="B890" s="1250">
        <v>5</v>
      </c>
      <c r="C890" s="1251" t="s">
        <v>246</v>
      </c>
      <c r="D890" s="1252" t="s">
        <v>1598</v>
      </c>
      <c r="E890" s="1248"/>
      <c r="G890" s="1252" t="s">
        <v>339</v>
      </c>
      <c r="H890" s="1248"/>
      <c r="I890" s="1053"/>
      <c r="J890" s="1248"/>
    </row>
    <row r="891" spans="1:10">
      <c r="A891" s="1249">
        <v>41974</v>
      </c>
      <c r="B891" s="1250">
        <v>20</v>
      </c>
      <c r="C891" s="1251" t="s">
        <v>246</v>
      </c>
      <c r="D891" s="1252" t="s">
        <v>1393</v>
      </c>
      <c r="E891" s="1248"/>
      <c r="G891" s="1252" t="s">
        <v>339</v>
      </c>
      <c r="H891" s="1248"/>
      <c r="I891" s="1053"/>
      <c r="J891" s="1248"/>
    </row>
    <row r="892" spans="1:10">
      <c r="A892" s="1249">
        <v>41974</v>
      </c>
      <c r="B892" s="1250">
        <v>5</v>
      </c>
      <c r="C892" s="1251" t="s">
        <v>246</v>
      </c>
      <c r="D892" s="1252" t="s">
        <v>1368</v>
      </c>
      <c r="E892" s="1248"/>
      <c r="G892" s="1252" t="s">
        <v>339</v>
      </c>
      <c r="H892" s="1248"/>
      <c r="I892" s="1053"/>
      <c r="J892" s="1248"/>
    </row>
    <row r="893" spans="1:10">
      <c r="A893" s="1249">
        <v>41974</v>
      </c>
      <c r="B893" s="1250">
        <v>9.99</v>
      </c>
      <c r="C893" s="1251" t="s">
        <v>246</v>
      </c>
      <c r="D893" s="1252" t="s">
        <v>1602</v>
      </c>
      <c r="E893" s="1248"/>
      <c r="G893" s="1252" t="s">
        <v>339</v>
      </c>
      <c r="H893" s="1248"/>
      <c r="I893" s="1053"/>
      <c r="J893" s="1248"/>
    </row>
    <row r="894" spans="1:10">
      <c r="A894" s="1249">
        <v>41974</v>
      </c>
      <c r="B894" s="1250">
        <v>25</v>
      </c>
      <c r="C894" s="1251" t="s">
        <v>246</v>
      </c>
      <c r="D894" s="1252" t="s">
        <v>1070</v>
      </c>
      <c r="E894" s="1248"/>
      <c r="G894" s="1252" t="s">
        <v>339</v>
      </c>
      <c r="H894" s="1248"/>
      <c r="I894" s="1053"/>
      <c r="J894" s="1248"/>
    </row>
    <row r="895" spans="1:10">
      <c r="A895" s="1249">
        <v>41974</v>
      </c>
      <c r="B895" s="1250">
        <v>50</v>
      </c>
      <c r="C895" s="1251" t="s">
        <v>246</v>
      </c>
      <c r="D895" s="1252" t="s">
        <v>997</v>
      </c>
      <c r="E895" s="1248"/>
      <c r="G895" s="1252" t="s">
        <v>339</v>
      </c>
      <c r="H895" s="1248"/>
      <c r="I895" s="1053"/>
      <c r="J895" s="1248"/>
    </row>
    <row r="896" spans="1:10">
      <c r="A896" s="1249">
        <v>41974</v>
      </c>
      <c r="B896" s="1250">
        <v>15</v>
      </c>
      <c r="C896" s="1251" t="s">
        <v>246</v>
      </c>
      <c r="D896" s="1252" t="s">
        <v>753</v>
      </c>
      <c r="E896" s="1248"/>
      <c r="G896" s="1252" t="s">
        <v>339</v>
      </c>
      <c r="H896" s="1248"/>
      <c r="I896" s="1053"/>
      <c r="J896" s="1248"/>
    </row>
    <row r="897" spans="1:10">
      <c r="A897" s="1249">
        <v>41974</v>
      </c>
      <c r="B897" s="1250">
        <v>50</v>
      </c>
      <c r="C897" s="1251" t="s">
        <v>246</v>
      </c>
      <c r="D897" s="1252" t="s">
        <v>250</v>
      </c>
      <c r="E897" s="1248"/>
      <c r="G897" s="1252">
        <v>0</v>
      </c>
      <c r="H897" s="1248"/>
      <c r="I897" s="1053"/>
      <c r="J897" s="1248"/>
    </row>
    <row r="898" spans="1:10">
      <c r="A898" s="1249">
        <v>41974</v>
      </c>
      <c r="B898" s="1250">
        <v>50</v>
      </c>
      <c r="C898" s="1251" t="s">
        <v>246</v>
      </c>
      <c r="D898" s="1252" t="s">
        <v>995</v>
      </c>
      <c r="E898" s="1248"/>
      <c r="G898" s="1252" t="s">
        <v>339</v>
      </c>
      <c r="H898" s="1248"/>
      <c r="I898" s="1053"/>
      <c r="J898" s="1248"/>
    </row>
    <row r="899" spans="1:10">
      <c r="A899" s="1249">
        <v>41974</v>
      </c>
      <c r="B899" s="1250">
        <v>50</v>
      </c>
      <c r="C899" s="1251" t="s">
        <v>246</v>
      </c>
      <c r="D899" s="1252" t="s">
        <v>252</v>
      </c>
      <c r="E899" s="1248"/>
      <c r="G899" s="1252" t="s">
        <v>339</v>
      </c>
      <c r="H899" s="1248"/>
      <c r="I899" s="1053"/>
      <c r="J899" s="1248"/>
    </row>
    <row r="900" spans="1:10">
      <c r="A900" s="1249">
        <v>41974</v>
      </c>
      <c r="B900" s="1250">
        <v>31.25</v>
      </c>
      <c r="C900" s="1251" t="s">
        <v>246</v>
      </c>
      <c r="D900" s="1252" t="s">
        <v>1291</v>
      </c>
      <c r="E900" s="1248"/>
      <c r="G900" s="1252" t="s">
        <v>339</v>
      </c>
      <c r="H900" s="1248"/>
      <c r="I900" s="1053"/>
      <c r="J900" s="1248"/>
    </row>
    <row r="901" spans="1:10">
      <c r="A901" s="1249">
        <v>41974</v>
      </c>
      <c r="B901" s="1250">
        <v>10</v>
      </c>
      <c r="C901" s="1251" t="s">
        <v>246</v>
      </c>
      <c r="D901" s="1252" t="s">
        <v>1005</v>
      </c>
      <c r="E901" s="1248"/>
      <c r="G901" s="1252" t="s">
        <v>339</v>
      </c>
      <c r="H901" s="1248"/>
      <c r="I901" s="1053"/>
      <c r="J901" s="1248"/>
    </row>
    <row r="902" spans="1:10">
      <c r="A902" s="1249">
        <v>41974</v>
      </c>
      <c r="B902" s="1250">
        <v>10</v>
      </c>
      <c r="C902" s="1251" t="s">
        <v>246</v>
      </c>
      <c r="D902" s="1252" t="s">
        <v>369</v>
      </c>
      <c r="E902" s="1248"/>
      <c r="G902" s="1252">
        <v>0</v>
      </c>
      <c r="H902" s="1248"/>
      <c r="I902" s="1053"/>
      <c r="J902" s="1248"/>
    </row>
    <row r="903" spans="1:10">
      <c r="A903" s="1249">
        <v>41974</v>
      </c>
      <c r="B903" s="1250">
        <v>50</v>
      </c>
      <c r="C903" s="1251" t="s">
        <v>246</v>
      </c>
      <c r="D903" s="1252" t="s">
        <v>754</v>
      </c>
      <c r="E903" s="1248"/>
      <c r="G903" s="1252" t="s">
        <v>339</v>
      </c>
      <c r="H903" s="1248"/>
      <c r="I903" s="1053"/>
      <c r="J903" s="1248"/>
    </row>
    <row r="904" spans="1:10">
      <c r="A904" s="1249">
        <v>41974</v>
      </c>
      <c r="B904" s="1250">
        <v>1554.42</v>
      </c>
      <c r="C904" s="1251" t="s">
        <v>246</v>
      </c>
      <c r="D904" s="1252" t="s">
        <v>1670</v>
      </c>
      <c r="E904" s="1248"/>
      <c r="G904" s="1252">
        <v>0</v>
      </c>
      <c r="H904" s="1248"/>
      <c r="I904" s="1053"/>
      <c r="J904" s="1248"/>
    </row>
    <row r="905" spans="1:10">
      <c r="A905" s="1249">
        <v>41975</v>
      </c>
      <c r="B905" s="1250">
        <v>28.37</v>
      </c>
      <c r="C905" s="1251" t="s">
        <v>1087</v>
      </c>
      <c r="D905" s="1252" t="s">
        <v>1341</v>
      </c>
      <c r="E905" s="1248"/>
      <c r="G905" s="1252">
        <v>0</v>
      </c>
      <c r="H905" s="1248"/>
      <c r="I905" s="1053"/>
      <c r="J905" s="1248"/>
    </row>
    <row r="906" spans="1:10">
      <c r="A906" s="1249">
        <v>41975</v>
      </c>
      <c r="B906" s="1250">
        <v>30</v>
      </c>
      <c r="C906" s="1251" t="s">
        <v>246</v>
      </c>
      <c r="D906" s="1252" t="s">
        <v>1671</v>
      </c>
      <c r="E906" s="1248"/>
      <c r="G906" s="1252" t="s">
        <v>339</v>
      </c>
      <c r="H906" s="1248"/>
      <c r="I906" s="1053"/>
      <c r="J906" s="1248"/>
    </row>
    <row r="907" spans="1:10">
      <c r="A907" s="1249">
        <v>41975</v>
      </c>
      <c r="B907" s="1250">
        <v>20</v>
      </c>
      <c r="C907" s="1251" t="s">
        <v>246</v>
      </c>
      <c r="D907" s="1252" t="s">
        <v>999</v>
      </c>
      <c r="E907" s="1248"/>
      <c r="G907" s="1252" t="s">
        <v>339</v>
      </c>
      <c r="H907" s="1248"/>
      <c r="I907" s="1053"/>
      <c r="J907" s="1248"/>
    </row>
    <row r="908" spans="1:10">
      <c r="A908" s="1249">
        <v>41975</v>
      </c>
      <c r="B908" s="1250">
        <v>10</v>
      </c>
      <c r="C908" s="1251" t="s">
        <v>246</v>
      </c>
      <c r="D908" s="1252" t="s">
        <v>1369</v>
      </c>
      <c r="E908" s="1248"/>
      <c r="G908" s="1252" t="s">
        <v>339</v>
      </c>
      <c r="H908" s="1248"/>
      <c r="I908" s="1053"/>
      <c r="J908" s="1248"/>
    </row>
    <row r="909" spans="1:10">
      <c r="A909" s="1249">
        <v>41975</v>
      </c>
      <c r="B909" s="1250">
        <v>3</v>
      </c>
      <c r="C909" s="1251" t="s">
        <v>246</v>
      </c>
      <c r="D909" s="1252" t="s">
        <v>426</v>
      </c>
      <c r="E909" s="1248"/>
      <c r="G909" s="1252">
        <v>0</v>
      </c>
      <c r="H909" s="1248"/>
      <c r="I909" s="1053"/>
      <c r="J909" s="1248"/>
    </row>
    <row r="910" spans="1:10">
      <c r="A910" s="1249">
        <v>41975</v>
      </c>
      <c r="B910" s="1250">
        <v>20</v>
      </c>
      <c r="C910" s="1251" t="s">
        <v>246</v>
      </c>
      <c r="D910" s="1252" t="s">
        <v>254</v>
      </c>
      <c r="E910" s="1248"/>
      <c r="G910" s="1252" t="s">
        <v>339</v>
      </c>
      <c r="H910" s="1248"/>
      <c r="I910" s="1053"/>
      <c r="J910" s="1248"/>
    </row>
    <row r="911" spans="1:10">
      <c r="A911" s="1249">
        <v>41975</v>
      </c>
      <c r="B911" s="1250">
        <v>50</v>
      </c>
      <c r="C911" s="1251" t="s">
        <v>246</v>
      </c>
      <c r="D911" s="1252" t="s">
        <v>1455</v>
      </c>
      <c r="E911" s="1248"/>
      <c r="G911" s="1252" t="s">
        <v>339</v>
      </c>
      <c r="H911" s="1248"/>
      <c r="I911" s="1053"/>
      <c r="J911" s="1248"/>
    </row>
    <row r="912" spans="1:10">
      <c r="A912" s="1249">
        <v>41975</v>
      </c>
      <c r="B912" s="1250">
        <v>75</v>
      </c>
      <c r="C912" s="1251" t="s">
        <v>246</v>
      </c>
      <c r="D912" s="1252" t="s">
        <v>308</v>
      </c>
      <c r="E912" s="1248"/>
      <c r="G912" s="1252" t="s">
        <v>339</v>
      </c>
      <c r="H912" s="1248"/>
      <c r="I912" s="1053"/>
      <c r="J912" s="1248"/>
    </row>
    <row r="913" spans="1:10">
      <c r="A913" s="1249">
        <v>41975</v>
      </c>
      <c r="B913" s="1250">
        <v>10</v>
      </c>
      <c r="C913" s="1251" t="s">
        <v>246</v>
      </c>
      <c r="D913" s="1252" t="s">
        <v>317</v>
      </c>
      <c r="E913" s="1248"/>
      <c r="G913" s="1252" t="s">
        <v>339</v>
      </c>
      <c r="H913" s="1248"/>
      <c r="I913" s="1053"/>
      <c r="J913" s="1248"/>
    </row>
    <row r="914" spans="1:10">
      <c r="A914" s="1249">
        <v>41975</v>
      </c>
      <c r="B914" s="1250">
        <v>125</v>
      </c>
      <c r="C914" s="1251" t="s">
        <v>246</v>
      </c>
      <c r="D914" s="1252" t="s">
        <v>1429</v>
      </c>
      <c r="E914" s="1248"/>
      <c r="G914" s="1252" t="s">
        <v>339</v>
      </c>
      <c r="H914" s="1248"/>
      <c r="I914" s="1053"/>
      <c r="J914" s="1248"/>
    </row>
    <row r="915" spans="1:10">
      <c r="A915" s="1249">
        <v>41975</v>
      </c>
      <c r="B915" s="1250">
        <v>500</v>
      </c>
      <c r="C915" s="1251">
        <v>103731</v>
      </c>
      <c r="D915" s="1252" t="s">
        <v>1672</v>
      </c>
      <c r="E915" s="1248"/>
      <c r="G915" s="1252">
        <v>0</v>
      </c>
      <c r="H915" s="1248"/>
      <c r="I915" s="1053"/>
      <c r="J915" s="1248"/>
    </row>
    <row r="916" spans="1:10">
      <c r="A916" s="1249">
        <v>41975</v>
      </c>
      <c r="B916" s="1250">
        <v>6533.87</v>
      </c>
      <c r="C916" s="1251">
        <v>103730</v>
      </c>
      <c r="D916" s="1252" t="s">
        <v>1253</v>
      </c>
      <c r="E916" s="1248"/>
      <c r="G916" s="1252">
        <v>0</v>
      </c>
      <c r="H916" s="1248"/>
      <c r="I916" s="1053"/>
      <c r="J916" s="1248"/>
    </row>
    <row r="917" spans="1:10">
      <c r="A917" s="1249">
        <v>41975</v>
      </c>
      <c r="B917" s="1250">
        <v>80</v>
      </c>
      <c r="C917" s="1251">
        <v>103728</v>
      </c>
      <c r="D917" s="1252" t="s">
        <v>1673</v>
      </c>
      <c r="E917" s="1248"/>
      <c r="G917" s="1252">
        <v>0</v>
      </c>
      <c r="H917" s="1248"/>
      <c r="I917" s="1053"/>
      <c r="J917" s="1248"/>
    </row>
    <row r="918" spans="1:10">
      <c r="A918" s="1249">
        <v>41976</v>
      </c>
      <c r="B918" s="1250">
        <v>10</v>
      </c>
      <c r="C918" s="1251" t="s">
        <v>246</v>
      </c>
      <c r="D918" s="1252" t="s">
        <v>1674</v>
      </c>
      <c r="E918" s="1248"/>
      <c r="G918" s="1252">
        <v>0</v>
      </c>
      <c r="H918" s="1248"/>
      <c r="I918" s="1053"/>
      <c r="J918" s="1248"/>
    </row>
    <row r="919" spans="1:10">
      <c r="A919" s="1249">
        <v>41976</v>
      </c>
      <c r="B919" s="1250">
        <v>175.45</v>
      </c>
      <c r="C919" s="1251">
        <v>103823</v>
      </c>
      <c r="D919" s="1252" t="s">
        <v>1675</v>
      </c>
      <c r="E919" s="1248"/>
      <c r="G919" s="1252">
        <v>0</v>
      </c>
      <c r="H919" s="1248"/>
      <c r="I919" s="1053"/>
      <c r="J919" s="1248"/>
    </row>
    <row r="920" spans="1:10">
      <c r="A920" s="1249">
        <v>41976</v>
      </c>
      <c r="B920" s="1250">
        <v>113.47</v>
      </c>
      <c r="C920" s="1251">
        <v>103822</v>
      </c>
      <c r="D920" s="1252" t="s">
        <v>1676</v>
      </c>
      <c r="E920" s="1248"/>
      <c r="G920" s="1252">
        <v>0</v>
      </c>
      <c r="H920" s="1248"/>
      <c r="I920" s="1053"/>
      <c r="J920" s="1248"/>
    </row>
    <row r="921" spans="1:10">
      <c r="A921" s="1249">
        <v>41976</v>
      </c>
      <c r="B921" s="1250">
        <v>5</v>
      </c>
      <c r="C921" s="1251" t="s">
        <v>246</v>
      </c>
      <c r="D921" s="1252" t="s">
        <v>1187</v>
      </c>
      <c r="E921" s="1248"/>
      <c r="G921" s="1252" t="s">
        <v>339</v>
      </c>
      <c r="H921" s="1248"/>
      <c r="I921" s="1053"/>
      <c r="J921" s="1248"/>
    </row>
    <row r="922" spans="1:10">
      <c r="A922" s="1249">
        <v>41976</v>
      </c>
      <c r="B922" s="1250">
        <v>10</v>
      </c>
      <c r="C922" s="1251" t="s">
        <v>246</v>
      </c>
      <c r="D922" s="1252" t="s">
        <v>1318</v>
      </c>
      <c r="E922" s="1248"/>
      <c r="G922" s="1252">
        <v>0</v>
      </c>
      <c r="H922" s="1248"/>
      <c r="I922" s="1053"/>
      <c r="J922" s="1248"/>
    </row>
    <row r="923" spans="1:10">
      <c r="A923" s="1249">
        <v>41976</v>
      </c>
      <c r="B923" s="1250">
        <v>10</v>
      </c>
      <c r="C923" s="1251" t="s">
        <v>246</v>
      </c>
      <c r="D923" s="1252" t="s">
        <v>1294</v>
      </c>
      <c r="E923" s="1248"/>
      <c r="G923" s="1252">
        <v>0</v>
      </c>
      <c r="H923" s="1248"/>
      <c r="I923" s="1053"/>
      <c r="J923" s="1248"/>
    </row>
    <row r="924" spans="1:10">
      <c r="A924" s="1249">
        <v>41976</v>
      </c>
      <c r="B924" s="1250">
        <v>50</v>
      </c>
      <c r="C924" s="1251" t="s">
        <v>246</v>
      </c>
      <c r="D924" s="1252" t="s">
        <v>1105</v>
      </c>
      <c r="E924" s="1248"/>
      <c r="G924" s="1252" t="s">
        <v>339</v>
      </c>
      <c r="H924" s="1248"/>
      <c r="I924" s="1053"/>
      <c r="J924" s="1248"/>
    </row>
    <row r="925" spans="1:10">
      <c r="A925" s="1249">
        <v>41976</v>
      </c>
      <c r="B925" s="1250">
        <v>5</v>
      </c>
      <c r="C925" s="1251" t="s">
        <v>246</v>
      </c>
      <c r="D925" s="1252" t="s">
        <v>1657</v>
      </c>
      <c r="E925" s="1248"/>
      <c r="G925" s="1252" t="s">
        <v>339</v>
      </c>
      <c r="H925" s="1248"/>
      <c r="I925" s="1053"/>
      <c r="J925" s="1248"/>
    </row>
    <row r="926" spans="1:10">
      <c r="A926" s="1249">
        <v>41976</v>
      </c>
      <c r="B926" s="1250">
        <v>300</v>
      </c>
      <c r="C926" s="1251" t="s">
        <v>246</v>
      </c>
      <c r="D926" s="1252" t="s">
        <v>778</v>
      </c>
      <c r="E926" s="1248"/>
      <c r="G926" s="1252" t="s">
        <v>339</v>
      </c>
      <c r="H926" s="1248"/>
      <c r="I926" s="1053"/>
      <c r="J926" s="1248"/>
    </row>
    <row r="927" spans="1:10">
      <c r="A927" s="1249">
        <v>41976</v>
      </c>
      <c r="B927" s="1250">
        <v>50</v>
      </c>
      <c r="C927" s="1251" t="s">
        <v>246</v>
      </c>
      <c r="D927" s="1252" t="s">
        <v>1537</v>
      </c>
      <c r="E927" s="1248"/>
      <c r="G927" s="1252" t="s">
        <v>339</v>
      </c>
      <c r="H927" s="1248"/>
      <c r="I927" s="1053"/>
      <c r="J927" s="1248"/>
    </row>
    <row r="928" spans="1:10">
      <c r="A928" s="1249">
        <v>41976</v>
      </c>
      <c r="B928" s="1250">
        <v>20</v>
      </c>
      <c r="C928" s="1251" t="s">
        <v>246</v>
      </c>
      <c r="D928" s="1252" t="s">
        <v>387</v>
      </c>
      <c r="E928" s="1248"/>
      <c r="G928" s="1252">
        <v>0</v>
      </c>
      <c r="H928" s="1248"/>
      <c r="I928" s="1053"/>
      <c r="J928" s="1248"/>
    </row>
    <row r="929" spans="1:10">
      <c r="A929" s="1249">
        <v>41977</v>
      </c>
      <c r="B929" s="1250">
        <v>250</v>
      </c>
      <c r="C929" s="1251" t="s">
        <v>1087</v>
      </c>
      <c r="D929" s="1252" t="s">
        <v>1677</v>
      </c>
      <c r="E929" s="1248"/>
      <c r="G929" s="1252">
        <v>0</v>
      </c>
      <c r="H929" s="1248"/>
      <c r="I929" s="1053"/>
      <c r="J929" s="1248"/>
    </row>
    <row r="930" spans="1:10">
      <c r="A930" s="1249">
        <v>41977</v>
      </c>
      <c r="B930" s="1250">
        <v>30</v>
      </c>
      <c r="C930" s="1251" t="s">
        <v>1087</v>
      </c>
      <c r="D930" s="1252" t="s">
        <v>1088</v>
      </c>
      <c r="E930" s="1248"/>
      <c r="G930" s="1252">
        <v>0</v>
      </c>
      <c r="H930" s="1248"/>
      <c r="I930" s="1053"/>
      <c r="J930" s="1248"/>
    </row>
    <row r="931" spans="1:10">
      <c r="A931" s="1249">
        <v>41977</v>
      </c>
      <c r="B931" s="1250">
        <v>10</v>
      </c>
      <c r="C931" s="1251" t="s">
        <v>1087</v>
      </c>
      <c r="D931" s="1252" t="s">
        <v>1362</v>
      </c>
      <c r="E931" s="1248"/>
      <c r="G931" s="1252">
        <v>0</v>
      </c>
      <c r="H931" s="1248"/>
      <c r="I931" s="1053"/>
      <c r="J931" s="1248"/>
    </row>
    <row r="932" spans="1:10">
      <c r="A932" s="1249">
        <v>41977</v>
      </c>
      <c r="B932" s="1250">
        <v>15</v>
      </c>
      <c r="C932" s="1251" t="s">
        <v>1087</v>
      </c>
      <c r="D932" s="1252" t="s">
        <v>1088</v>
      </c>
      <c r="E932" s="1248"/>
      <c r="G932" s="1252">
        <v>0</v>
      </c>
      <c r="H932" s="1248"/>
      <c r="I932" s="1053"/>
      <c r="J932" s="1248"/>
    </row>
    <row r="933" spans="1:10">
      <c r="A933" s="1249">
        <v>41977</v>
      </c>
      <c r="B933" s="1250">
        <v>100</v>
      </c>
      <c r="C933" s="1251" t="s">
        <v>1087</v>
      </c>
      <c r="D933" s="1252" t="s">
        <v>1093</v>
      </c>
      <c r="E933" s="1248"/>
      <c r="G933" s="1252">
        <v>0</v>
      </c>
      <c r="H933" s="1248"/>
      <c r="I933" s="1053"/>
      <c r="J933" s="1248"/>
    </row>
    <row r="934" spans="1:10">
      <c r="A934" s="1249">
        <v>41977</v>
      </c>
      <c r="B934" s="1250">
        <v>5</v>
      </c>
      <c r="C934" s="1251" t="s">
        <v>246</v>
      </c>
      <c r="D934" s="1252" t="s">
        <v>1678</v>
      </c>
      <c r="E934" s="1248"/>
      <c r="G934" s="1252">
        <v>0</v>
      </c>
      <c r="H934" s="1248"/>
      <c r="I934" s="1053"/>
      <c r="J934" s="1248"/>
    </row>
    <row r="935" spans="1:10">
      <c r="A935" s="1249">
        <v>41977</v>
      </c>
      <c r="B935" s="1250">
        <v>10</v>
      </c>
      <c r="C935" s="1251" t="s">
        <v>246</v>
      </c>
      <c r="D935" s="1252" t="s">
        <v>1604</v>
      </c>
      <c r="E935" s="1248"/>
      <c r="G935" s="1252" t="s">
        <v>339</v>
      </c>
      <c r="H935" s="1248"/>
      <c r="I935" s="1053"/>
      <c r="J935" s="1248"/>
    </row>
    <row r="936" spans="1:10">
      <c r="A936" s="1249">
        <v>41977</v>
      </c>
      <c r="B936" s="1250">
        <v>10</v>
      </c>
      <c r="C936" s="1251" t="s">
        <v>246</v>
      </c>
      <c r="D936" s="1252" t="s">
        <v>1296</v>
      </c>
      <c r="E936" s="1248"/>
      <c r="G936" s="1252" t="s">
        <v>339</v>
      </c>
      <c r="H936" s="1248"/>
      <c r="I936" s="1053"/>
      <c r="J936" s="1248"/>
    </row>
    <row r="937" spans="1:10">
      <c r="A937" s="1249">
        <v>41978</v>
      </c>
      <c r="B937" s="1250">
        <v>26</v>
      </c>
      <c r="C937" s="1251" t="s">
        <v>1087</v>
      </c>
      <c r="D937" s="1252" t="s">
        <v>1088</v>
      </c>
      <c r="E937" s="1248"/>
      <c r="G937" s="1252">
        <v>0</v>
      </c>
      <c r="H937" s="1248"/>
      <c r="I937" s="1053"/>
      <c r="J937" s="1248"/>
    </row>
    <row r="938" spans="1:10">
      <c r="A938" s="1249">
        <v>41978</v>
      </c>
      <c r="B938" s="1250">
        <v>17004.54</v>
      </c>
      <c r="C938" s="1251" t="s">
        <v>246</v>
      </c>
      <c r="D938" s="1252" t="s">
        <v>1679</v>
      </c>
      <c r="E938" s="1248"/>
      <c r="G938" s="1252">
        <v>0</v>
      </c>
      <c r="H938" s="1248"/>
      <c r="I938" s="1053"/>
      <c r="J938" s="1248"/>
    </row>
    <row r="939" spans="1:10">
      <c r="A939" s="1249">
        <v>41978</v>
      </c>
      <c r="B939" s="1250">
        <v>100</v>
      </c>
      <c r="C939" s="1251" t="s">
        <v>246</v>
      </c>
      <c r="D939" s="1252" t="s">
        <v>1000</v>
      </c>
      <c r="E939" s="1248"/>
      <c r="G939" s="1252">
        <v>0</v>
      </c>
      <c r="H939" s="1248"/>
      <c r="I939" s="1053"/>
      <c r="J939" s="1248"/>
    </row>
    <row r="940" spans="1:10">
      <c r="A940" s="1249">
        <v>41978</v>
      </c>
      <c r="B940" s="1250">
        <v>150</v>
      </c>
      <c r="C940" s="1251" t="s">
        <v>246</v>
      </c>
      <c r="D940" s="1252" t="s">
        <v>1680</v>
      </c>
      <c r="E940" s="1248"/>
      <c r="G940" s="1252">
        <v>0</v>
      </c>
      <c r="H940" s="1248"/>
      <c r="I940" s="1053"/>
      <c r="J940" s="1248"/>
    </row>
    <row r="941" spans="1:10">
      <c r="A941" s="1249">
        <v>41978</v>
      </c>
      <c r="B941" s="1250">
        <v>1.25</v>
      </c>
      <c r="C941" s="1251" t="s">
        <v>246</v>
      </c>
      <c r="D941" s="1252" t="s">
        <v>1572</v>
      </c>
      <c r="E941" s="1248"/>
      <c r="G941" s="1252">
        <v>0</v>
      </c>
      <c r="H941" s="1248"/>
      <c r="I941" s="1053"/>
      <c r="J941" s="1248"/>
    </row>
    <row r="942" spans="1:10">
      <c r="A942" s="1249">
        <v>41978</v>
      </c>
      <c r="B942" s="1250">
        <v>5</v>
      </c>
      <c r="C942" s="1251" t="s">
        <v>246</v>
      </c>
      <c r="D942" s="1252" t="s">
        <v>318</v>
      </c>
      <c r="E942" s="1248"/>
      <c r="G942" s="1252" t="s">
        <v>339</v>
      </c>
      <c r="H942" s="1248"/>
      <c r="I942" s="1053"/>
      <c r="J942" s="1248"/>
    </row>
    <row r="943" spans="1:10">
      <c r="A943" s="1249">
        <v>41978</v>
      </c>
      <c r="B943" s="1250">
        <v>15</v>
      </c>
      <c r="C943" s="1251" t="s">
        <v>246</v>
      </c>
      <c r="D943" s="1252" t="s">
        <v>306</v>
      </c>
      <c r="E943" s="1248"/>
      <c r="G943" s="1252" t="s">
        <v>339</v>
      </c>
      <c r="H943" s="1248"/>
      <c r="I943" s="1053"/>
      <c r="J943" s="1248"/>
    </row>
    <row r="944" spans="1:10">
      <c r="A944" s="1249">
        <v>41978</v>
      </c>
      <c r="B944" s="1250">
        <v>6</v>
      </c>
      <c r="C944" s="1251" t="s">
        <v>246</v>
      </c>
      <c r="D944" s="1252" t="s">
        <v>310</v>
      </c>
      <c r="E944" s="1248"/>
      <c r="G944" s="1252" t="s">
        <v>339</v>
      </c>
      <c r="H944" s="1248"/>
      <c r="I944" s="1053"/>
      <c r="J944" s="1248"/>
    </row>
    <row r="945" spans="1:10">
      <c r="A945" s="1249">
        <v>41981</v>
      </c>
      <c r="B945" s="1250">
        <v>20</v>
      </c>
      <c r="C945" s="1251" t="s">
        <v>1087</v>
      </c>
      <c r="D945" s="1252" t="s">
        <v>1363</v>
      </c>
      <c r="E945" s="1248"/>
      <c r="G945" s="1252">
        <v>0</v>
      </c>
      <c r="H945" s="1248"/>
      <c r="I945" s="1053"/>
      <c r="J945" s="1248"/>
    </row>
    <row r="946" spans="1:10">
      <c r="A946" s="1249">
        <v>41981</v>
      </c>
      <c r="B946" s="1250">
        <v>100</v>
      </c>
      <c r="C946" s="1251" t="s">
        <v>246</v>
      </c>
      <c r="D946" s="1252" t="s">
        <v>1030</v>
      </c>
      <c r="E946" s="1248"/>
      <c r="G946" s="1252">
        <v>0</v>
      </c>
      <c r="H946" s="1248"/>
      <c r="I946" s="1053"/>
      <c r="J946" s="1248"/>
    </row>
    <row r="947" spans="1:10">
      <c r="A947" s="1249">
        <v>41981</v>
      </c>
      <c r="B947" s="1250">
        <v>15</v>
      </c>
      <c r="C947" s="1251" t="s">
        <v>246</v>
      </c>
      <c r="D947" s="1252" t="s">
        <v>1237</v>
      </c>
      <c r="E947" s="1248"/>
      <c r="G947" s="1252" t="s">
        <v>339</v>
      </c>
      <c r="H947" s="1248"/>
      <c r="I947" s="1053"/>
      <c r="J947" s="1248"/>
    </row>
    <row r="948" spans="1:10">
      <c r="A948" s="1249">
        <v>41981</v>
      </c>
      <c r="B948" s="1250">
        <v>10</v>
      </c>
      <c r="C948" s="1251" t="s">
        <v>246</v>
      </c>
      <c r="D948" s="1252" t="s">
        <v>956</v>
      </c>
      <c r="E948" s="1248"/>
      <c r="G948" s="1252" t="s">
        <v>339</v>
      </c>
      <c r="H948" s="1248"/>
      <c r="I948" s="1053"/>
      <c r="J948" s="1248"/>
    </row>
    <row r="949" spans="1:10">
      <c r="A949" s="1249">
        <v>41981</v>
      </c>
      <c r="B949" s="1250">
        <v>10</v>
      </c>
      <c r="C949" s="1251" t="s">
        <v>246</v>
      </c>
      <c r="D949" s="1252" t="s">
        <v>1567</v>
      </c>
      <c r="E949" s="1248"/>
      <c r="G949" s="1252" t="s">
        <v>339</v>
      </c>
      <c r="H949" s="1248"/>
      <c r="I949" s="1053"/>
      <c r="J949" s="1248"/>
    </row>
    <row r="950" spans="1:10">
      <c r="A950" s="1249">
        <v>41981</v>
      </c>
      <c r="B950" s="1250">
        <v>110</v>
      </c>
      <c r="C950" s="1251" t="s">
        <v>246</v>
      </c>
      <c r="D950" s="1252" t="s">
        <v>967</v>
      </c>
      <c r="E950" s="1248"/>
      <c r="G950" s="1252" t="s">
        <v>339</v>
      </c>
      <c r="H950" s="1248"/>
      <c r="I950" s="1053"/>
      <c r="J950" s="1248"/>
    </row>
    <row r="951" spans="1:10">
      <c r="A951" s="1249">
        <v>41981</v>
      </c>
      <c r="B951" s="1250">
        <v>771.15</v>
      </c>
      <c r="C951" s="1251" t="s">
        <v>246</v>
      </c>
      <c r="D951" s="1252" t="s">
        <v>1681</v>
      </c>
      <c r="E951" s="1248"/>
      <c r="G951" s="1252">
        <v>0</v>
      </c>
      <c r="H951" s="1248"/>
      <c r="I951" s="1053"/>
      <c r="J951" s="1248"/>
    </row>
    <row r="952" spans="1:10">
      <c r="A952" s="1249">
        <v>41982</v>
      </c>
      <c r="B952" s="1250">
        <v>310</v>
      </c>
      <c r="C952" s="1251" t="s">
        <v>1087</v>
      </c>
      <c r="D952" s="1252" t="s">
        <v>1682</v>
      </c>
      <c r="E952" s="1248"/>
      <c r="G952" s="1252">
        <v>0</v>
      </c>
      <c r="H952" s="1248"/>
      <c r="I952" s="1053"/>
      <c r="J952" s="1248"/>
    </row>
    <row r="953" spans="1:10">
      <c r="A953" s="1249">
        <v>41982</v>
      </c>
      <c r="B953" s="1250">
        <v>55.42</v>
      </c>
      <c r="C953" s="1251" t="s">
        <v>246</v>
      </c>
      <c r="D953" s="1252" t="s">
        <v>429</v>
      </c>
      <c r="E953" s="1248"/>
      <c r="G953" s="1252" t="s">
        <v>1579</v>
      </c>
      <c r="H953" s="1248"/>
      <c r="I953" s="1053"/>
      <c r="J953" s="1248"/>
    </row>
    <row r="954" spans="1:10">
      <c r="A954" s="1249">
        <v>41982</v>
      </c>
      <c r="B954" s="1250">
        <v>12.5</v>
      </c>
      <c r="C954" s="1251" t="s">
        <v>246</v>
      </c>
      <c r="D954" s="1252" t="s">
        <v>429</v>
      </c>
      <c r="E954" s="1248"/>
      <c r="G954" s="1252" t="s">
        <v>1579</v>
      </c>
      <c r="H954" s="1248"/>
      <c r="I954" s="1053"/>
      <c r="J954" s="1248"/>
    </row>
    <row r="955" spans="1:10">
      <c r="A955" s="1249">
        <v>41982</v>
      </c>
      <c r="B955" s="1250">
        <v>10</v>
      </c>
      <c r="C955" s="1251" t="s">
        <v>246</v>
      </c>
      <c r="D955" s="1252" t="s">
        <v>1683</v>
      </c>
      <c r="E955" s="1248"/>
      <c r="G955" s="1252">
        <v>0</v>
      </c>
      <c r="H955" s="1248"/>
      <c r="I955" s="1053"/>
      <c r="J955" s="1248"/>
    </row>
    <row r="956" spans="1:10">
      <c r="A956" s="1249">
        <v>41983</v>
      </c>
      <c r="B956" s="1250">
        <v>50</v>
      </c>
      <c r="C956" s="1251" t="s">
        <v>1087</v>
      </c>
      <c r="D956" s="1252" t="s">
        <v>1684</v>
      </c>
      <c r="E956" s="1248"/>
      <c r="G956" s="1252">
        <v>0</v>
      </c>
      <c r="H956" s="1248"/>
      <c r="I956" s="1053"/>
      <c r="J956" s="1248"/>
    </row>
    <row r="957" spans="1:10">
      <c r="A957" s="1249">
        <v>41983</v>
      </c>
      <c r="B957" s="1250">
        <v>100</v>
      </c>
      <c r="C957" s="1251" t="s">
        <v>1087</v>
      </c>
      <c r="D957" s="1252" t="s">
        <v>1088</v>
      </c>
      <c r="E957" s="1248"/>
      <c r="G957" s="1252">
        <v>0</v>
      </c>
      <c r="H957" s="1248"/>
      <c r="I957" s="1053"/>
      <c r="J957" s="1248"/>
    </row>
    <row r="958" spans="1:10">
      <c r="A958" s="1249">
        <v>41983</v>
      </c>
      <c r="B958" s="1250">
        <v>15</v>
      </c>
      <c r="C958" s="1251" t="s">
        <v>1087</v>
      </c>
      <c r="D958" s="1252" t="s">
        <v>1096</v>
      </c>
      <c r="E958" s="1248"/>
      <c r="G958" s="1252">
        <v>0</v>
      </c>
      <c r="H958" s="1248"/>
      <c r="I958" s="1053"/>
      <c r="J958" s="1248"/>
    </row>
    <row r="959" spans="1:10">
      <c r="A959" s="1249">
        <v>41983</v>
      </c>
      <c r="B959" s="1250">
        <v>71.680000000000007</v>
      </c>
      <c r="C959" s="1251" t="s">
        <v>246</v>
      </c>
      <c r="D959" s="1252" t="s">
        <v>429</v>
      </c>
      <c r="E959" s="1248"/>
      <c r="G959" s="1252" t="s">
        <v>1579</v>
      </c>
      <c r="H959" s="1248"/>
      <c r="I959" s="1053"/>
      <c r="J959" s="1248"/>
    </row>
    <row r="960" spans="1:10">
      <c r="A960" s="1249">
        <v>41983</v>
      </c>
      <c r="B960" s="1250">
        <v>40</v>
      </c>
      <c r="C960" s="1251" t="s">
        <v>246</v>
      </c>
      <c r="D960" s="1252" t="s">
        <v>1282</v>
      </c>
      <c r="E960" s="1248"/>
      <c r="G960" s="1252">
        <v>0</v>
      </c>
      <c r="H960" s="1248"/>
      <c r="I960" s="1053"/>
      <c r="J960" s="1248"/>
    </row>
    <row r="961" spans="1:10">
      <c r="A961" s="1249">
        <v>41983</v>
      </c>
      <c r="B961" s="1250">
        <v>230</v>
      </c>
      <c r="C961" s="1251" t="s">
        <v>246</v>
      </c>
      <c r="D961" s="1252" t="s">
        <v>920</v>
      </c>
      <c r="E961" s="1248"/>
      <c r="G961" s="1252" t="s">
        <v>339</v>
      </c>
      <c r="H961" s="1248"/>
      <c r="I961" s="1053"/>
      <c r="J961" s="1248"/>
    </row>
    <row r="962" spans="1:10">
      <c r="A962" s="1249">
        <v>41983</v>
      </c>
      <c r="B962" s="1250">
        <v>5</v>
      </c>
      <c r="C962" s="1251" t="s">
        <v>246</v>
      </c>
      <c r="D962" s="1252" t="s">
        <v>1256</v>
      </c>
      <c r="E962" s="1248"/>
      <c r="G962" s="1252" t="s">
        <v>339</v>
      </c>
      <c r="H962" s="1248"/>
      <c r="I962" s="1053"/>
      <c r="J962" s="1248"/>
    </row>
    <row r="963" spans="1:10">
      <c r="A963" s="1249">
        <v>41983</v>
      </c>
      <c r="B963" s="1250">
        <v>150</v>
      </c>
      <c r="C963" s="1251" t="s">
        <v>246</v>
      </c>
      <c r="D963" s="1252" t="s">
        <v>357</v>
      </c>
      <c r="E963" s="1248"/>
      <c r="G963" s="1252" t="s">
        <v>339</v>
      </c>
      <c r="H963" s="1248"/>
      <c r="I963" s="1053"/>
      <c r="J963" s="1248"/>
    </row>
    <row r="964" spans="1:10">
      <c r="A964" s="1249">
        <v>41984</v>
      </c>
      <c r="B964" s="1250">
        <v>500</v>
      </c>
      <c r="C964" s="1251">
        <v>103732</v>
      </c>
      <c r="D964" s="1252" t="s">
        <v>1685</v>
      </c>
      <c r="E964" s="1248"/>
      <c r="G964" s="1252" t="s">
        <v>339</v>
      </c>
      <c r="H964" s="1248"/>
      <c r="I964" s="1053"/>
      <c r="J964" s="1248"/>
    </row>
    <row r="965" spans="1:10">
      <c r="A965" s="1249">
        <v>41984</v>
      </c>
      <c r="B965" s="1250">
        <v>10</v>
      </c>
      <c r="C965" s="1251" t="s">
        <v>246</v>
      </c>
      <c r="D965" s="1252" t="s">
        <v>1656</v>
      </c>
      <c r="E965" s="1248"/>
      <c r="G965" s="1252" t="s">
        <v>339</v>
      </c>
      <c r="H965" s="1248"/>
      <c r="I965" s="1053"/>
      <c r="J965" s="1248"/>
    </row>
    <row r="966" spans="1:10">
      <c r="A966" s="1249">
        <v>41985</v>
      </c>
      <c r="B966" s="1250">
        <v>1.25</v>
      </c>
      <c r="C966" s="1251" t="s">
        <v>246</v>
      </c>
      <c r="D966" s="1252" t="s">
        <v>1572</v>
      </c>
      <c r="E966" s="1248"/>
      <c r="G966" s="1252">
        <v>0</v>
      </c>
      <c r="H966" s="1248"/>
      <c r="I966" s="1053"/>
      <c r="J966" s="1248"/>
    </row>
    <row r="967" spans="1:10">
      <c r="A967" s="1249">
        <v>41988</v>
      </c>
      <c r="B967" s="1250">
        <v>18</v>
      </c>
      <c r="C967" s="1251" t="s">
        <v>1087</v>
      </c>
      <c r="D967" s="1252" t="s">
        <v>1088</v>
      </c>
      <c r="E967" s="1248"/>
      <c r="G967" s="1252">
        <v>0</v>
      </c>
      <c r="H967" s="1248"/>
      <c r="I967" s="1053"/>
      <c r="J967" s="1248"/>
    </row>
    <row r="968" spans="1:10">
      <c r="A968" s="1249">
        <v>41988</v>
      </c>
      <c r="B968" s="1250">
        <v>10</v>
      </c>
      <c r="C968" s="1251" t="s">
        <v>1087</v>
      </c>
      <c r="D968" s="1252" t="s">
        <v>1088</v>
      </c>
      <c r="E968" s="1248"/>
      <c r="G968" s="1252">
        <v>0</v>
      </c>
      <c r="H968" s="1248"/>
      <c r="I968" s="1053"/>
      <c r="J968" s="1248"/>
    </row>
    <row r="969" spans="1:10">
      <c r="A969" s="1249">
        <v>41988</v>
      </c>
      <c r="B969" s="1250">
        <v>860.57</v>
      </c>
      <c r="C969" s="1251" t="s">
        <v>246</v>
      </c>
      <c r="D969" s="1252" t="s">
        <v>1288</v>
      </c>
      <c r="E969" s="1248"/>
      <c r="G969" s="1252">
        <v>0</v>
      </c>
      <c r="H969" s="1248"/>
      <c r="I969" s="1053"/>
      <c r="J969" s="1248"/>
    </row>
    <row r="970" spans="1:10">
      <c r="A970" s="1249">
        <v>41988</v>
      </c>
      <c r="B970" s="1250">
        <v>79.92</v>
      </c>
      <c r="C970" s="1251" t="s">
        <v>246</v>
      </c>
      <c r="D970" s="1252" t="s">
        <v>1288</v>
      </c>
      <c r="E970" s="1248"/>
      <c r="G970" s="1252">
        <v>0</v>
      </c>
      <c r="H970" s="1248"/>
      <c r="I970" s="1053"/>
      <c r="J970" s="1248"/>
    </row>
    <row r="971" spans="1:10">
      <c r="A971" s="1249">
        <v>41988</v>
      </c>
      <c r="B971" s="1250">
        <v>30</v>
      </c>
      <c r="C971" s="1251" t="s">
        <v>246</v>
      </c>
      <c r="D971" s="1252" t="s">
        <v>1204</v>
      </c>
      <c r="E971" s="1248"/>
      <c r="G971" s="1252" t="s">
        <v>339</v>
      </c>
      <c r="H971" s="1248"/>
      <c r="I971" s="1053"/>
      <c r="J971" s="1248"/>
    </row>
    <row r="972" spans="1:10">
      <c r="A972" s="1249">
        <v>41988</v>
      </c>
      <c r="B972" s="1250">
        <v>5</v>
      </c>
      <c r="C972" s="1251" t="s">
        <v>246</v>
      </c>
      <c r="D972" s="1252" t="s">
        <v>968</v>
      </c>
      <c r="E972" s="1248"/>
      <c r="G972" s="1252" t="s">
        <v>339</v>
      </c>
      <c r="H972" s="1248"/>
      <c r="I972" s="1053"/>
      <c r="J972" s="1248"/>
    </row>
    <row r="973" spans="1:10">
      <c r="A973" s="1249">
        <v>41988</v>
      </c>
      <c r="B973" s="1250">
        <v>35</v>
      </c>
      <c r="C973" s="1251" t="s">
        <v>246</v>
      </c>
      <c r="D973" s="1252" t="s">
        <v>1622</v>
      </c>
      <c r="E973" s="1248"/>
      <c r="G973" s="1252" t="s">
        <v>339</v>
      </c>
      <c r="H973" s="1248"/>
      <c r="I973" s="1053"/>
      <c r="J973" s="1248"/>
    </row>
    <row r="974" spans="1:10">
      <c r="A974" s="1249">
        <v>41988</v>
      </c>
      <c r="B974" s="1250">
        <v>200</v>
      </c>
      <c r="C974" s="1251" t="s">
        <v>246</v>
      </c>
      <c r="D974" s="1252" t="s">
        <v>1406</v>
      </c>
      <c r="E974" s="1248"/>
      <c r="G974" s="1252">
        <v>0</v>
      </c>
      <c r="H974" s="1248"/>
      <c r="I974" s="1053"/>
      <c r="J974" s="1248"/>
    </row>
    <row r="975" spans="1:10">
      <c r="A975" s="1249">
        <v>41988</v>
      </c>
      <c r="B975" s="1250">
        <v>200</v>
      </c>
      <c r="C975" s="1251" t="s">
        <v>246</v>
      </c>
      <c r="D975" s="1252" t="s">
        <v>1339</v>
      </c>
      <c r="E975" s="1248"/>
      <c r="G975" s="1252">
        <v>0</v>
      </c>
      <c r="H975" s="1248"/>
      <c r="I975" s="1053"/>
      <c r="J975" s="1248"/>
    </row>
    <row r="976" spans="1:10">
      <c r="A976" s="1249">
        <v>41988</v>
      </c>
      <c r="B976" s="1250">
        <v>100</v>
      </c>
      <c r="C976" s="1251" t="s">
        <v>246</v>
      </c>
      <c r="D976" s="1252" t="s">
        <v>450</v>
      </c>
      <c r="E976" s="1248"/>
      <c r="G976" s="1252" t="s">
        <v>339</v>
      </c>
      <c r="H976" s="1248"/>
      <c r="I976" s="1053"/>
      <c r="J976" s="1248"/>
    </row>
    <row r="977" spans="1:10">
      <c r="A977" s="1249">
        <v>41988</v>
      </c>
      <c r="B977" s="1250">
        <v>100</v>
      </c>
      <c r="C977" s="1251" t="s">
        <v>246</v>
      </c>
      <c r="D977" s="1252" t="s">
        <v>292</v>
      </c>
      <c r="E977" s="1248"/>
      <c r="G977" s="1252" t="s">
        <v>339</v>
      </c>
      <c r="H977" s="1248"/>
      <c r="I977" s="1053"/>
      <c r="J977" s="1248"/>
    </row>
    <row r="978" spans="1:10">
      <c r="A978" s="1249">
        <v>41988</v>
      </c>
      <c r="B978" s="1250">
        <v>40</v>
      </c>
      <c r="C978" s="1251" t="s">
        <v>246</v>
      </c>
      <c r="D978" s="1252" t="s">
        <v>1405</v>
      </c>
      <c r="E978" s="1248"/>
      <c r="G978" s="1252">
        <v>0</v>
      </c>
      <c r="H978" s="1248"/>
      <c r="I978" s="1053"/>
      <c r="J978" s="1248"/>
    </row>
    <row r="979" spans="1:10">
      <c r="A979" s="1249">
        <v>41988</v>
      </c>
      <c r="B979" s="1250">
        <v>8.5</v>
      </c>
      <c r="C979" s="1251" t="s">
        <v>246</v>
      </c>
      <c r="D979" s="1252" t="s">
        <v>1032</v>
      </c>
      <c r="E979" s="1248"/>
      <c r="G979" s="1252" t="s">
        <v>339</v>
      </c>
      <c r="H979" s="1248"/>
      <c r="I979" s="1053"/>
      <c r="J979" s="1248"/>
    </row>
    <row r="980" spans="1:10">
      <c r="A980" s="1249">
        <v>41988</v>
      </c>
      <c r="B980" s="1250">
        <v>100</v>
      </c>
      <c r="C980" s="1251" t="s">
        <v>246</v>
      </c>
      <c r="D980" s="1252" t="s">
        <v>1381</v>
      </c>
      <c r="E980" s="1248"/>
      <c r="G980" s="1252" t="s">
        <v>339</v>
      </c>
      <c r="H980" s="1248"/>
      <c r="I980" s="1053"/>
      <c r="J980" s="1248"/>
    </row>
    <row r="981" spans="1:10">
      <c r="A981" s="1249">
        <v>41988</v>
      </c>
      <c r="B981" s="1250">
        <v>2</v>
      </c>
      <c r="C981" s="1251" t="s">
        <v>246</v>
      </c>
      <c r="D981" s="1252" t="s">
        <v>1382</v>
      </c>
      <c r="E981" s="1248"/>
      <c r="G981" s="1252">
        <v>0</v>
      </c>
      <c r="H981" s="1248"/>
      <c r="I981" s="1053"/>
      <c r="J981" s="1248"/>
    </row>
    <row r="982" spans="1:10">
      <c r="A982" s="1249">
        <v>41988</v>
      </c>
      <c r="B982" s="1250">
        <v>10</v>
      </c>
      <c r="C982" s="1251" t="s">
        <v>246</v>
      </c>
      <c r="D982" s="1252" t="s">
        <v>1467</v>
      </c>
      <c r="E982" s="1248"/>
      <c r="G982" s="1252" t="s">
        <v>339</v>
      </c>
      <c r="H982" s="1248"/>
      <c r="I982" s="1053"/>
      <c r="J982" s="1248"/>
    </row>
    <row r="983" spans="1:10">
      <c r="A983" s="1249">
        <v>41988</v>
      </c>
      <c r="B983" s="1250">
        <v>10</v>
      </c>
      <c r="C983" s="1251" t="s">
        <v>246</v>
      </c>
      <c r="D983" s="1252" t="s">
        <v>1616</v>
      </c>
      <c r="E983" s="1248"/>
      <c r="G983" s="1252" t="s">
        <v>339</v>
      </c>
      <c r="H983" s="1248"/>
      <c r="I983" s="1053"/>
      <c r="J983" s="1248"/>
    </row>
    <row r="984" spans="1:10">
      <c r="A984" s="1249">
        <v>41988</v>
      </c>
      <c r="B984" s="1250">
        <v>803.37</v>
      </c>
      <c r="C984" s="1251" t="s">
        <v>246</v>
      </c>
      <c r="D984" s="1252" t="s">
        <v>1686</v>
      </c>
      <c r="E984" s="1248"/>
      <c r="G984" s="1252">
        <v>0</v>
      </c>
      <c r="H984" s="1248"/>
      <c r="I984" s="1053"/>
      <c r="J984" s="1248"/>
    </row>
    <row r="985" spans="1:10">
      <c r="A985" s="1249">
        <v>41989</v>
      </c>
      <c r="B985" s="1250">
        <v>762.44</v>
      </c>
      <c r="C985" s="1251">
        <v>103834</v>
      </c>
      <c r="D985" s="1252" t="s">
        <v>1687</v>
      </c>
      <c r="E985" s="1248"/>
      <c r="G985" s="1252">
        <v>0</v>
      </c>
      <c r="H985" s="1248"/>
      <c r="I985" s="1053"/>
      <c r="J985" s="1248"/>
    </row>
    <row r="986" spans="1:10">
      <c r="A986" s="1249">
        <v>41989</v>
      </c>
      <c r="B986" s="1250">
        <v>8245</v>
      </c>
      <c r="C986" s="1251">
        <v>103835</v>
      </c>
      <c r="D986" s="1252" t="s">
        <v>1688</v>
      </c>
      <c r="E986" s="1248"/>
      <c r="G986" s="1252">
        <v>0</v>
      </c>
      <c r="H986" s="1248"/>
      <c r="I986" s="1053"/>
      <c r="J986" s="1248"/>
    </row>
    <row r="987" spans="1:10">
      <c r="A987" s="1249">
        <v>41989</v>
      </c>
      <c r="B987" s="1250">
        <v>5</v>
      </c>
      <c r="C987" s="1251" t="s">
        <v>1087</v>
      </c>
      <c r="D987" s="1252" t="s">
        <v>1088</v>
      </c>
      <c r="E987" s="1248"/>
      <c r="G987" s="1252">
        <v>0</v>
      </c>
      <c r="H987" s="1248"/>
      <c r="I987" s="1053"/>
      <c r="J987" s="1248"/>
    </row>
    <row r="988" spans="1:10">
      <c r="A988" s="1249">
        <v>41989</v>
      </c>
      <c r="B988" s="1250">
        <v>20</v>
      </c>
      <c r="C988" s="1251" t="s">
        <v>1087</v>
      </c>
      <c r="D988" s="1252" t="s">
        <v>1092</v>
      </c>
      <c r="E988" s="1248"/>
      <c r="G988" s="1252">
        <v>0</v>
      </c>
      <c r="H988" s="1248"/>
      <c r="I988" s="1053"/>
      <c r="J988" s="1248"/>
    </row>
    <row r="989" spans="1:10">
      <c r="A989" s="1249">
        <v>41989</v>
      </c>
      <c r="B989" s="1250">
        <v>10</v>
      </c>
      <c r="C989" s="1251" t="s">
        <v>246</v>
      </c>
      <c r="D989" s="1252" t="s">
        <v>1581</v>
      </c>
      <c r="E989" s="1248"/>
      <c r="G989" s="1252" t="s">
        <v>339</v>
      </c>
      <c r="H989" s="1248"/>
      <c r="I989" s="1053"/>
      <c r="J989" s="1248"/>
    </row>
    <row r="990" spans="1:10">
      <c r="A990" s="1249">
        <v>41989</v>
      </c>
      <c r="B990" s="1250">
        <v>50</v>
      </c>
      <c r="C990" s="1251" t="s">
        <v>246</v>
      </c>
      <c r="D990" s="1252" t="s">
        <v>1568</v>
      </c>
      <c r="E990" s="1248"/>
      <c r="G990" s="1252">
        <v>0</v>
      </c>
      <c r="H990" s="1248"/>
      <c r="I990" s="1053"/>
      <c r="J990" s="1248"/>
    </row>
    <row r="991" spans="1:10">
      <c r="A991" s="1249">
        <v>41989</v>
      </c>
      <c r="B991" s="1250">
        <v>40</v>
      </c>
      <c r="C991" s="1251" t="s">
        <v>246</v>
      </c>
      <c r="D991" s="1252" t="s">
        <v>1258</v>
      </c>
      <c r="E991" s="1248"/>
      <c r="G991" s="1252" t="s">
        <v>339</v>
      </c>
      <c r="H991" s="1248"/>
      <c r="I991" s="1053"/>
      <c r="J991" s="1248"/>
    </row>
    <row r="992" spans="1:10">
      <c r="A992" s="1249">
        <v>41990</v>
      </c>
      <c r="B992" s="1250">
        <v>15</v>
      </c>
      <c r="C992" s="1251" t="s">
        <v>1087</v>
      </c>
      <c r="D992" s="1252" t="s">
        <v>1361</v>
      </c>
      <c r="E992" s="1248"/>
      <c r="G992" s="1252">
        <v>0</v>
      </c>
      <c r="H992" s="1248"/>
      <c r="I992" s="1053"/>
      <c r="J992" s="1248"/>
    </row>
    <row r="993" spans="1:10">
      <c r="A993" s="1249">
        <v>41990</v>
      </c>
      <c r="B993" s="1250">
        <v>32.26</v>
      </c>
      <c r="C993" s="1251" t="s">
        <v>246</v>
      </c>
      <c r="D993" s="1252" t="s">
        <v>1107</v>
      </c>
      <c r="E993" s="1248"/>
      <c r="G993" s="1252">
        <v>0</v>
      </c>
      <c r="H993" s="1248"/>
      <c r="I993" s="1053"/>
      <c r="J993" s="1248"/>
    </row>
    <row r="994" spans="1:10">
      <c r="A994" s="1249">
        <v>41990</v>
      </c>
      <c r="B994" s="1250">
        <v>3.58</v>
      </c>
      <c r="C994" s="1251" t="s">
        <v>246</v>
      </c>
      <c r="D994" s="1252" t="s">
        <v>1107</v>
      </c>
      <c r="E994" s="1248"/>
      <c r="G994" s="1252">
        <v>0</v>
      </c>
      <c r="H994" s="1248"/>
      <c r="I994" s="1053"/>
      <c r="J994" s="1248"/>
    </row>
    <row r="995" spans="1:10">
      <c r="A995" s="1249">
        <v>41990</v>
      </c>
      <c r="B995" s="1250">
        <v>613.83000000000004</v>
      </c>
      <c r="C995" s="1251" t="s">
        <v>246</v>
      </c>
      <c r="D995" s="1252" t="s">
        <v>1689</v>
      </c>
      <c r="E995" s="1248"/>
      <c r="G995" s="1252">
        <v>0</v>
      </c>
      <c r="H995" s="1248"/>
      <c r="I995" s="1053"/>
      <c r="J995" s="1248"/>
    </row>
    <row r="996" spans="1:10">
      <c r="A996" s="1249">
        <v>41990</v>
      </c>
      <c r="B996" s="1250">
        <v>76.430000000000007</v>
      </c>
      <c r="C996" s="1251" t="s">
        <v>246</v>
      </c>
      <c r="D996" s="1252" t="s">
        <v>1690</v>
      </c>
      <c r="E996" s="1248"/>
      <c r="G996" s="1252">
        <v>0</v>
      </c>
      <c r="H996" s="1248"/>
      <c r="I996" s="1053"/>
      <c r="J996" s="1248"/>
    </row>
    <row r="997" spans="1:10">
      <c r="A997" s="1249">
        <v>41990</v>
      </c>
      <c r="B997" s="1250">
        <v>47975.3</v>
      </c>
      <c r="C997" s="1251" t="s">
        <v>246</v>
      </c>
      <c r="D997" s="1252" t="s">
        <v>1691</v>
      </c>
      <c r="E997" s="1248"/>
      <c r="G997" s="1252">
        <v>0</v>
      </c>
      <c r="H997" s="1248"/>
      <c r="I997" s="1053"/>
      <c r="J997" s="1248"/>
    </row>
    <row r="998" spans="1:10">
      <c r="A998" s="1249">
        <v>41990</v>
      </c>
      <c r="B998" s="1250">
        <v>80</v>
      </c>
      <c r="C998" s="1251" t="s">
        <v>246</v>
      </c>
      <c r="D998" s="1252" t="s">
        <v>1044</v>
      </c>
      <c r="E998" s="1248"/>
      <c r="G998" s="1252">
        <v>0</v>
      </c>
      <c r="H998" s="1248"/>
      <c r="I998" s="1053"/>
      <c r="J998" s="1248"/>
    </row>
    <row r="999" spans="1:10">
      <c r="A999" s="1249">
        <v>41990</v>
      </c>
      <c r="B999" s="1250">
        <v>100</v>
      </c>
      <c r="C999" s="1251" t="s">
        <v>246</v>
      </c>
      <c r="D999" s="1252" t="s">
        <v>327</v>
      </c>
      <c r="E999" s="1248"/>
      <c r="G999" s="1252" t="s">
        <v>339</v>
      </c>
      <c r="H999" s="1248"/>
      <c r="I999" s="1053"/>
      <c r="J999" s="1248"/>
    </row>
    <row r="1000" spans="1:10">
      <c r="A1000" s="1249">
        <v>41991</v>
      </c>
      <c r="B1000" s="1250">
        <v>15</v>
      </c>
      <c r="C1000" s="1251" t="s">
        <v>1087</v>
      </c>
      <c r="D1000" s="1252" t="s">
        <v>1491</v>
      </c>
      <c r="E1000" s="1248"/>
      <c r="G1000" s="1252">
        <v>0</v>
      </c>
      <c r="H1000" s="1248"/>
      <c r="I1000" s="1053"/>
      <c r="J1000" s="1248"/>
    </row>
    <row r="1001" spans="1:10">
      <c r="A1001" s="1249">
        <v>41991</v>
      </c>
      <c r="B1001" s="1250">
        <v>20</v>
      </c>
      <c r="C1001" s="1251" t="s">
        <v>1087</v>
      </c>
      <c r="D1001" s="1252" t="s">
        <v>1098</v>
      </c>
      <c r="E1001" s="1248"/>
      <c r="G1001" s="1252">
        <v>0</v>
      </c>
      <c r="H1001" s="1248"/>
      <c r="I1001" s="1053"/>
      <c r="J1001" s="1248"/>
    </row>
    <row r="1002" spans="1:10">
      <c r="A1002" s="1249">
        <v>41991</v>
      </c>
      <c r="B1002" s="1250">
        <v>100</v>
      </c>
      <c r="C1002" s="1251" t="s">
        <v>246</v>
      </c>
      <c r="D1002" s="1252" t="s">
        <v>1692</v>
      </c>
      <c r="E1002" s="1248"/>
      <c r="G1002" s="1252" t="s">
        <v>339</v>
      </c>
      <c r="H1002" s="1248"/>
      <c r="I1002" s="1053"/>
      <c r="J1002" s="1248"/>
    </row>
    <row r="1003" spans="1:10">
      <c r="A1003" s="1249">
        <v>41991</v>
      </c>
      <c r="B1003" s="1250">
        <v>120</v>
      </c>
      <c r="C1003" s="1251" t="s">
        <v>246</v>
      </c>
      <c r="D1003" s="1252" t="s">
        <v>784</v>
      </c>
      <c r="E1003" s="1248"/>
      <c r="G1003" s="1252" t="s">
        <v>339</v>
      </c>
      <c r="H1003" s="1248"/>
      <c r="I1003" s="1053"/>
      <c r="J1003" s="1248"/>
    </row>
    <row r="1004" spans="1:10">
      <c r="A1004" s="1249">
        <v>41992</v>
      </c>
      <c r="B1004" s="1250">
        <v>381.22</v>
      </c>
      <c r="C1004" s="1251">
        <v>103837</v>
      </c>
      <c r="D1004" s="1252" t="s">
        <v>1693</v>
      </c>
      <c r="E1004" s="1248"/>
      <c r="G1004" s="1252">
        <v>0</v>
      </c>
      <c r="H1004" s="1248"/>
      <c r="I1004" s="1053"/>
      <c r="J1004" s="1248"/>
    </row>
    <row r="1005" spans="1:10">
      <c r="A1005" s="1249">
        <v>41992</v>
      </c>
      <c r="B1005" s="1250">
        <v>50</v>
      </c>
      <c r="C1005" s="1251" t="s">
        <v>1087</v>
      </c>
      <c r="D1005" s="1252" t="s">
        <v>1088</v>
      </c>
      <c r="E1005" s="1248"/>
      <c r="G1005" s="1252">
        <v>0</v>
      </c>
      <c r="H1005" s="1248"/>
      <c r="I1005" s="1053"/>
      <c r="J1005" s="1248"/>
    </row>
    <row r="1006" spans="1:10">
      <c r="A1006" s="1249">
        <v>41992</v>
      </c>
      <c r="B1006" s="1250">
        <v>200</v>
      </c>
      <c r="C1006" s="1251" t="s">
        <v>1087</v>
      </c>
      <c r="D1006" s="1252" t="s">
        <v>1694</v>
      </c>
      <c r="E1006" s="1248"/>
      <c r="G1006" s="1252">
        <v>0</v>
      </c>
      <c r="H1006" s="1248"/>
      <c r="I1006" s="1053"/>
      <c r="J1006" s="1248"/>
    </row>
    <row r="1007" spans="1:10">
      <c r="A1007" s="1249">
        <v>41992</v>
      </c>
      <c r="B1007" s="1250">
        <v>1200</v>
      </c>
      <c r="C1007" s="1251" t="s">
        <v>1087</v>
      </c>
      <c r="D1007" s="1252" t="s">
        <v>1695</v>
      </c>
      <c r="E1007" s="1248"/>
      <c r="G1007" s="1252">
        <v>0</v>
      </c>
      <c r="H1007" s="1248"/>
      <c r="I1007" s="1053"/>
      <c r="J1007" s="1248"/>
    </row>
    <row r="1008" spans="1:10">
      <c r="A1008" s="1249">
        <v>41992</v>
      </c>
      <c r="B1008" s="1250">
        <v>30</v>
      </c>
      <c r="C1008" s="1251">
        <v>103734</v>
      </c>
      <c r="D1008" s="1252" t="s">
        <v>1696</v>
      </c>
      <c r="E1008" s="1248"/>
      <c r="G1008" s="1252" t="s">
        <v>339</v>
      </c>
      <c r="H1008" s="1248"/>
      <c r="I1008" s="1053"/>
      <c r="J1008" s="1248"/>
    </row>
    <row r="1009" spans="1:10">
      <c r="A1009" s="1249">
        <v>41992</v>
      </c>
      <c r="B1009" s="1250">
        <v>40</v>
      </c>
      <c r="C1009" s="1251" t="s">
        <v>246</v>
      </c>
      <c r="D1009" s="1252" t="s">
        <v>400</v>
      </c>
      <c r="E1009" s="1248"/>
      <c r="G1009" s="1252" t="s">
        <v>339</v>
      </c>
      <c r="H1009" s="1248"/>
      <c r="I1009" s="1053"/>
      <c r="J1009" s="1248"/>
    </row>
    <row r="1010" spans="1:10">
      <c r="A1010" s="1249">
        <v>41992</v>
      </c>
      <c r="B1010" s="1250">
        <v>1.25</v>
      </c>
      <c r="C1010" s="1251" t="s">
        <v>246</v>
      </c>
      <c r="D1010" s="1252" t="s">
        <v>1572</v>
      </c>
      <c r="E1010" s="1248"/>
      <c r="G1010" s="1252">
        <v>0</v>
      </c>
      <c r="H1010" s="1248"/>
      <c r="I1010" s="1053"/>
      <c r="J1010" s="1248"/>
    </row>
    <row r="1011" spans="1:10">
      <c r="A1011" s="1249">
        <v>41995</v>
      </c>
      <c r="B1011" s="1250">
        <v>12</v>
      </c>
      <c r="C1011" s="1251" t="s">
        <v>246</v>
      </c>
      <c r="D1011" s="1252" t="s">
        <v>294</v>
      </c>
      <c r="E1011" s="1248"/>
      <c r="G1011" s="1252" t="s">
        <v>339</v>
      </c>
      <c r="H1011" s="1248"/>
      <c r="I1011" s="1053"/>
      <c r="J1011" s="1248"/>
    </row>
    <row r="1012" spans="1:10">
      <c r="A1012" s="1249">
        <v>41995</v>
      </c>
      <c r="B1012" s="1250">
        <v>40</v>
      </c>
      <c r="C1012" s="1251" t="s">
        <v>246</v>
      </c>
      <c r="D1012" s="1252" t="s">
        <v>261</v>
      </c>
      <c r="E1012" s="1248"/>
      <c r="G1012" s="1252" t="s">
        <v>339</v>
      </c>
      <c r="H1012" s="1248"/>
      <c r="I1012" s="1053"/>
      <c r="J1012" s="1248"/>
    </row>
    <row r="1013" spans="1:10">
      <c r="A1013" s="1249">
        <v>41995</v>
      </c>
      <c r="B1013" s="1250">
        <v>5</v>
      </c>
      <c r="C1013" s="1251" t="s">
        <v>246</v>
      </c>
      <c r="D1013" s="1252" t="s">
        <v>773</v>
      </c>
      <c r="E1013" s="1248"/>
      <c r="G1013" s="1252">
        <v>0</v>
      </c>
      <c r="H1013" s="1248"/>
      <c r="I1013" s="1053"/>
      <c r="J1013" s="1248"/>
    </row>
    <row r="1014" spans="1:10">
      <c r="A1014" s="1249">
        <v>41995</v>
      </c>
      <c r="B1014" s="1250">
        <v>10</v>
      </c>
      <c r="C1014" s="1251" t="s">
        <v>246</v>
      </c>
      <c r="D1014" s="1252" t="s">
        <v>1697</v>
      </c>
      <c r="E1014" s="1248"/>
      <c r="G1014" s="1252" t="s">
        <v>339</v>
      </c>
      <c r="H1014" s="1248"/>
      <c r="I1014" s="1053"/>
      <c r="J1014" s="1248"/>
    </row>
    <row r="1015" spans="1:10">
      <c r="A1015" s="1249">
        <v>41995</v>
      </c>
      <c r="B1015" s="1250">
        <v>330</v>
      </c>
      <c r="C1015" s="1251" t="s">
        <v>246</v>
      </c>
      <c r="D1015" s="1252" t="s">
        <v>355</v>
      </c>
      <c r="E1015" s="1248"/>
      <c r="G1015" s="1252" t="s">
        <v>339</v>
      </c>
      <c r="H1015" s="1248"/>
      <c r="I1015" s="1053"/>
      <c r="J1015" s="1248"/>
    </row>
    <row r="1016" spans="1:10">
      <c r="A1016" s="1249">
        <v>41995</v>
      </c>
      <c r="B1016" s="1250">
        <v>227</v>
      </c>
      <c r="C1016" s="1251" t="s">
        <v>246</v>
      </c>
      <c r="D1016" s="1252" t="s">
        <v>355</v>
      </c>
      <c r="E1016" s="1248"/>
      <c r="G1016" s="1252" t="s">
        <v>339</v>
      </c>
      <c r="H1016" s="1248"/>
      <c r="I1016" s="1053"/>
      <c r="J1016" s="1248"/>
    </row>
    <row r="1017" spans="1:10">
      <c r="A1017" s="1249">
        <v>41995</v>
      </c>
      <c r="B1017" s="1250">
        <v>10</v>
      </c>
      <c r="C1017" s="1251" t="s">
        <v>246</v>
      </c>
      <c r="D1017" s="1252" t="s">
        <v>1620</v>
      </c>
      <c r="E1017" s="1248"/>
      <c r="G1017" s="1252" t="s">
        <v>339</v>
      </c>
      <c r="H1017" s="1248"/>
      <c r="I1017" s="1053"/>
      <c r="J1017" s="1248"/>
    </row>
    <row r="1018" spans="1:10">
      <c r="A1018" s="1249">
        <v>41995</v>
      </c>
      <c r="B1018" s="1250">
        <v>100</v>
      </c>
      <c r="C1018" s="1251" t="s">
        <v>246</v>
      </c>
      <c r="D1018" s="1252" t="s">
        <v>1262</v>
      </c>
      <c r="E1018" s="1248"/>
      <c r="G1018" s="1252" t="s">
        <v>339</v>
      </c>
      <c r="H1018" s="1248"/>
      <c r="I1018" s="1053"/>
      <c r="J1018" s="1248"/>
    </row>
    <row r="1019" spans="1:10">
      <c r="A1019" s="1249">
        <v>41995</v>
      </c>
      <c r="B1019" s="1250">
        <v>287.5</v>
      </c>
      <c r="C1019" s="1251" t="s">
        <v>246</v>
      </c>
      <c r="D1019" s="1252" t="s">
        <v>1698</v>
      </c>
      <c r="E1019" s="1248"/>
      <c r="G1019" s="1252">
        <v>0</v>
      </c>
      <c r="H1019" s="1248"/>
      <c r="I1019" s="1053"/>
      <c r="J1019" s="1248"/>
    </row>
    <row r="1020" spans="1:10">
      <c r="A1020" s="1249">
        <v>41995</v>
      </c>
      <c r="B1020" s="1250">
        <v>2475.62</v>
      </c>
      <c r="C1020" s="1251" t="s">
        <v>246</v>
      </c>
      <c r="D1020" s="1252" t="s">
        <v>1699</v>
      </c>
      <c r="E1020" s="1248"/>
      <c r="G1020" s="1252">
        <v>0</v>
      </c>
      <c r="H1020" s="1248"/>
      <c r="I1020" s="1053"/>
      <c r="J1020" s="1248"/>
    </row>
    <row r="1021" spans="1:10">
      <c r="A1021" s="1249">
        <v>41996</v>
      </c>
      <c r="B1021" s="1250">
        <v>25.08</v>
      </c>
      <c r="C1021" s="1251" t="s">
        <v>246</v>
      </c>
      <c r="D1021" s="1252" t="s">
        <v>1288</v>
      </c>
      <c r="E1021" s="1248"/>
      <c r="G1021" s="1252">
        <v>0</v>
      </c>
      <c r="H1021" s="1248"/>
      <c r="I1021" s="1053"/>
      <c r="J1021" s="1248"/>
    </row>
    <row r="1022" spans="1:10">
      <c r="A1022" s="1249">
        <v>42002</v>
      </c>
      <c r="B1022" s="1250">
        <v>8108.04</v>
      </c>
      <c r="C1022" s="1251" t="s">
        <v>246</v>
      </c>
      <c r="D1022" s="1252" t="s">
        <v>269</v>
      </c>
      <c r="E1022" s="1248"/>
      <c r="G1022" s="1252">
        <v>0</v>
      </c>
      <c r="H1022" s="1248"/>
      <c r="I1022" s="1053"/>
      <c r="J1022" s="1248"/>
    </row>
    <row r="1023" spans="1:10">
      <c r="A1023" s="1249">
        <v>42002</v>
      </c>
      <c r="B1023" s="1250">
        <v>30</v>
      </c>
      <c r="C1023" s="1251" t="s">
        <v>246</v>
      </c>
      <c r="D1023" s="1252" t="s">
        <v>1671</v>
      </c>
      <c r="E1023" s="1248"/>
      <c r="G1023" s="1252" t="s">
        <v>339</v>
      </c>
      <c r="H1023" s="1248"/>
      <c r="I1023" s="1053"/>
      <c r="J1023" s="1248"/>
    </row>
    <row r="1024" spans="1:10">
      <c r="A1024" s="1249">
        <v>42002</v>
      </c>
      <c r="B1024" s="1250">
        <v>2723.96</v>
      </c>
      <c r="C1024" s="1251" t="s">
        <v>246</v>
      </c>
      <c r="D1024" s="1252" t="s">
        <v>1545</v>
      </c>
      <c r="E1024" s="1248"/>
      <c r="G1024" s="1252">
        <v>0</v>
      </c>
      <c r="H1024" s="1248"/>
      <c r="I1024" s="1053"/>
      <c r="J1024" s="1248"/>
    </row>
    <row r="1025" spans="1:10">
      <c r="A1025" s="1249">
        <v>42002</v>
      </c>
      <c r="B1025" s="1250">
        <v>10</v>
      </c>
      <c r="C1025" s="1251" t="s">
        <v>246</v>
      </c>
      <c r="D1025" s="1252" t="s">
        <v>302</v>
      </c>
      <c r="E1025" s="1248"/>
      <c r="G1025" s="1252">
        <v>0</v>
      </c>
      <c r="H1025" s="1248"/>
      <c r="I1025" s="1053"/>
      <c r="J1025" s="1248"/>
    </row>
    <row r="1026" spans="1:10">
      <c r="A1026" s="1249">
        <v>42002</v>
      </c>
      <c r="B1026" s="1250">
        <v>25</v>
      </c>
      <c r="C1026" s="1251" t="s">
        <v>246</v>
      </c>
      <c r="D1026" s="1252" t="s">
        <v>1700</v>
      </c>
      <c r="E1026" s="1248"/>
      <c r="G1026" s="1252" t="s">
        <v>339</v>
      </c>
      <c r="H1026" s="1248"/>
      <c r="I1026" s="1053"/>
      <c r="J1026" s="1248"/>
    </row>
    <row r="1027" spans="1:10">
      <c r="A1027" s="1249">
        <v>42002</v>
      </c>
      <c r="B1027" s="1250">
        <v>50</v>
      </c>
      <c r="C1027" s="1251" t="s">
        <v>246</v>
      </c>
      <c r="D1027" s="1252" t="s">
        <v>1017</v>
      </c>
      <c r="E1027" s="1248"/>
      <c r="G1027" s="1252" t="s">
        <v>339</v>
      </c>
      <c r="H1027" s="1248"/>
      <c r="I1027" s="1053"/>
      <c r="J1027" s="1248"/>
    </row>
    <row r="1028" spans="1:10">
      <c r="A1028" s="1249">
        <v>42002</v>
      </c>
      <c r="B1028" s="1250">
        <v>60</v>
      </c>
      <c r="C1028" s="1251" t="s">
        <v>246</v>
      </c>
      <c r="D1028" s="1252" t="s">
        <v>1309</v>
      </c>
      <c r="E1028" s="1248"/>
      <c r="G1028" s="1252" t="s">
        <v>339</v>
      </c>
      <c r="H1028" s="1248"/>
      <c r="I1028" s="1053"/>
      <c r="J1028" s="1248"/>
    </row>
    <row r="1029" spans="1:10">
      <c r="A1029" s="1249">
        <v>42002</v>
      </c>
      <c r="B1029" s="1250">
        <v>100</v>
      </c>
      <c r="C1029" s="1251" t="s">
        <v>246</v>
      </c>
      <c r="D1029" s="1252" t="s">
        <v>1389</v>
      </c>
      <c r="E1029" s="1248"/>
      <c r="G1029" s="1252" t="s">
        <v>339</v>
      </c>
      <c r="H1029" s="1248"/>
      <c r="I1029" s="1053"/>
      <c r="J1029" s="1248"/>
    </row>
    <row r="1030" spans="1:10">
      <c r="A1030" s="1249">
        <v>42002</v>
      </c>
      <c r="B1030" s="1250">
        <v>42</v>
      </c>
      <c r="C1030" s="1251" t="s">
        <v>246</v>
      </c>
      <c r="D1030" s="1252" t="s">
        <v>1352</v>
      </c>
      <c r="E1030" s="1248"/>
      <c r="G1030" s="1252">
        <v>0</v>
      </c>
      <c r="H1030" s="1248"/>
      <c r="I1030" s="1053"/>
      <c r="J1030" s="1248"/>
    </row>
    <row r="1031" spans="1:10">
      <c r="A1031" s="1249">
        <v>42002</v>
      </c>
      <c r="B1031" s="1250">
        <v>50</v>
      </c>
      <c r="C1031" s="1251" t="s">
        <v>246</v>
      </c>
      <c r="D1031" s="1252" t="s">
        <v>1447</v>
      </c>
      <c r="E1031" s="1248"/>
      <c r="G1031" s="1252" t="s">
        <v>339</v>
      </c>
      <c r="H1031" s="1248"/>
      <c r="I1031" s="1053"/>
      <c r="J1031" s="1248"/>
    </row>
    <row r="1032" spans="1:10">
      <c r="A1032" s="1249">
        <v>42002</v>
      </c>
      <c r="B1032" s="1250">
        <v>10</v>
      </c>
      <c r="C1032" s="1251" t="s">
        <v>246</v>
      </c>
      <c r="D1032" s="1252" t="s">
        <v>1630</v>
      </c>
      <c r="E1032" s="1248"/>
      <c r="G1032" s="1252" t="s">
        <v>339</v>
      </c>
      <c r="H1032" s="1248"/>
      <c r="I1032" s="1053"/>
      <c r="J1032" s="1248"/>
    </row>
    <row r="1033" spans="1:10">
      <c r="A1033" s="1249">
        <v>42002</v>
      </c>
      <c r="B1033" s="1250">
        <v>3</v>
      </c>
      <c r="C1033" s="1251" t="s">
        <v>246</v>
      </c>
      <c r="D1033" s="1252" t="s">
        <v>1004</v>
      </c>
      <c r="E1033" s="1248"/>
      <c r="G1033" s="1252">
        <v>0</v>
      </c>
      <c r="H1033" s="1248"/>
      <c r="I1033" s="1053"/>
      <c r="J1033" s="1248"/>
    </row>
    <row r="1034" spans="1:10">
      <c r="A1034" s="1249">
        <v>42002</v>
      </c>
      <c r="B1034" s="1250">
        <v>15</v>
      </c>
      <c r="C1034" s="1251" t="s">
        <v>246</v>
      </c>
      <c r="D1034" s="1252" t="s">
        <v>1444</v>
      </c>
      <c r="E1034" s="1248"/>
      <c r="G1034" s="1252" t="s">
        <v>339</v>
      </c>
      <c r="H1034" s="1248"/>
      <c r="I1034" s="1053"/>
      <c r="J1034" s="1248"/>
    </row>
    <row r="1035" spans="1:10">
      <c r="A1035" s="1249">
        <v>42002</v>
      </c>
      <c r="B1035" s="1250">
        <v>1.25</v>
      </c>
      <c r="C1035" s="1251" t="s">
        <v>246</v>
      </c>
      <c r="D1035" s="1252" t="s">
        <v>1572</v>
      </c>
      <c r="E1035" s="1248"/>
      <c r="G1035" s="1252">
        <v>0</v>
      </c>
      <c r="H1035" s="1248"/>
      <c r="I1035" s="1053"/>
      <c r="J1035" s="1248"/>
    </row>
    <row r="1036" spans="1:10">
      <c r="A1036" s="1249">
        <v>42002</v>
      </c>
      <c r="B1036" s="1250">
        <v>5</v>
      </c>
      <c r="C1036" s="1251" t="s">
        <v>246</v>
      </c>
      <c r="D1036" s="1252" t="s">
        <v>1390</v>
      </c>
      <c r="E1036" s="1248"/>
      <c r="G1036" s="1252" t="s">
        <v>339</v>
      </c>
      <c r="H1036" s="1248"/>
      <c r="I1036" s="1053"/>
      <c r="J1036" s="1248"/>
    </row>
    <row r="1037" spans="1:10">
      <c r="A1037" s="1249">
        <v>42003</v>
      </c>
      <c r="B1037" s="1250">
        <v>20</v>
      </c>
      <c r="C1037" s="1251" t="s">
        <v>246</v>
      </c>
      <c r="D1037" s="1252" t="s">
        <v>1484</v>
      </c>
      <c r="E1037" s="1248"/>
      <c r="G1037" s="1252">
        <v>0</v>
      </c>
      <c r="H1037" s="1248"/>
      <c r="I1037" s="1053"/>
      <c r="J1037" s="1248"/>
    </row>
    <row r="1038" spans="1:10">
      <c r="A1038" s="1249">
        <v>42003</v>
      </c>
      <c r="B1038" s="1250">
        <v>180</v>
      </c>
      <c r="C1038" s="1251" t="s">
        <v>246</v>
      </c>
      <c r="D1038" s="1252" t="s">
        <v>287</v>
      </c>
      <c r="E1038" s="1248"/>
      <c r="G1038" s="1252" t="s">
        <v>339</v>
      </c>
      <c r="H1038" s="1248"/>
      <c r="I1038" s="1053"/>
      <c r="J1038" s="1248"/>
    </row>
    <row r="1039" spans="1:10">
      <c r="A1039" s="1249">
        <v>42003</v>
      </c>
      <c r="B1039" s="1250">
        <v>1104</v>
      </c>
      <c r="C1039" s="1251" t="s">
        <v>246</v>
      </c>
      <c r="D1039" s="1252" t="s">
        <v>1370</v>
      </c>
      <c r="E1039" s="1248"/>
      <c r="G1039" s="1252">
        <v>0</v>
      </c>
      <c r="H1039" s="1248"/>
      <c r="I1039" s="1053"/>
      <c r="J1039" s="1248"/>
    </row>
    <row r="1040" spans="1:10">
      <c r="A1040" s="1249">
        <v>42003</v>
      </c>
      <c r="B1040" s="1250">
        <v>25</v>
      </c>
      <c r="C1040" s="1251" t="s">
        <v>246</v>
      </c>
      <c r="D1040" s="1252" t="s">
        <v>1668</v>
      </c>
      <c r="E1040" s="1248"/>
      <c r="G1040" s="1252" t="s">
        <v>339</v>
      </c>
      <c r="H1040" s="1248"/>
      <c r="I1040" s="1053"/>
      <c r="J1040" s="1248"/>
    </row>
    <row r="1041" spans="1:10">
      <c r="A1041" s="1249">
        <v>42003</v>
      </c>
      <c r="B1041" s="1250">
        <v>733.17</v>
      </c>
      <c r="C1041" s="1251" t="s">
        <v>246</v>
      </c>
      <c r="D1041" s="1252" t="s">
        <v>1701</v>
      </c>
      <c r="E1041" s="1248"/>
      <c r="G1041" s="1252">
        <v>0</v>
      </c>
      <c r="H1041" s="1248"/>
      <c r="I1041" s="1053"/>
      <c r="J1041" s="1248"/>
    </row>
    <row r="1042" spans="1:10">
      <c r="A1042" s="1249">
        <v>42004</v>
      </c>
      <c r="B1042" s="1250">
        <v>766</v>
      </c>
      <c r="C1042" s="1251" t="s">
        <v>246</v>
      </c>
      <c r="D1042" s="1252" t="s">
        <v>1288</v>
      </c>
      <c r="E1042" s="1248"/>
      <c r="G1042" s="1252">
        <v>0</v>
      </c>
      <c r="H1042" s="1248"/>
      <c r="I1042" s="1053"/>
      <c r="J1042" s="1248"/>
    </row>
    <row r="1043" spans="1:10">
      <c r="A1043" s="1249">
        <v>42004</v>
      </c>
      <c r="B1043" s="1250">
        <v>37.5</v>
      </c>
      <c r="C1043" s="1251" t="s">
        <v>246</v>
      </c>
      <c r="D1043" s="1252" t="s">
        <v>1288</v>
      </c>
      <c r="E1043" s="1248"/>
      <c r="G1043" s="1252">
        <v>0</v>
      </c>
      <c r="H1043" s="1248"/>
      <c r="I1043" s="1053"/>
      <c r="J1043" s="1248"/>
    </row>
    <row r="1044" spans="1:10">
      <c r="A1044" s="1249">
        <v>42004</v>
      </c>
      <c r="B1044" s="1250">
        <v>25</v>
      </c>
      <c r="C1044" s="1251" t="s">
        <v>246</v>
      </c>
      <c r="D1044" s="1252" t="s">
        <v>762</v>
      </c>
      <c r="E1044" s="1248"/>
      <c r="G1044" s="1252" t="s">
        <v>339</v>
      </c>
      <c r="H1044" s="1248"/>
      <c r="I1044" s="1053"/>
      <c r="J1044" s="1248"/>
    </row>
    <row r="1045" spans="1:10">
      <c r="A1045" s="1249">
        <v>42004</v>
      </c>
      <c r="B1045" s="1250">
        <v>67.34</v>
      </c>
      <c r="C1045" s="1251" t="s">
        <v>246</v>
      </c>
      <c r="D1045" s="1252" t="s">
        <v>1702</v>
      </c>
      <c r="E1045" s="1248"/>
      <c r="G1045" s="1252">
        <v>0</v>
      </c>
      <c r="H1045" s="1248"/>
      <c r="I1045" s="1053"/>
      <c r="J1045" s="1248"/>
    </row>
    <row r="1046" spans="1:10">
      <c r="A1046" s="1249">
        <v>42004</v>
      </c>
      <c r="B1046" s="1250">
        <v>300</v>
      </c>
      <c r="C1046" s="1251" t="s">
        <v>246</v>
      </c>
      <c r="D1046" s="1252" t="s">
        <v>1532</v>
      </c>
      <c r="E1046" s="1248"/>
      <c r="G1046" s="1252">
        <v>0</v>
      </c>
      <c r="H1046" s="1248"/>
      <c r="I1046" s="1053"/>
      <c r="J1046" s="1248"/>
    </row>
    <row r="1047" spans="1:10">
      <c r="A1047" s="1249">
        <v>42006</v>
      </c>
      <c r="B1047" s="1250">
        <v>20</v>
      </c>
      <c r="C1047" s="1251" t="s">
        <v>1087</v>
      </c>
      <c r="D1047" s="1252" t="s">
        <v>1647</v>
      </c>
      <c r="E1047" s="1248"/>
      <c r="G1047" s="1252">
        <v>0</v>
      </c>
      <c r="H1047" s="1248"/>
      <c r="I1047" s="1053"/>
      <c r="J1047" s="1248"/>
    </row>
    <row r="1048" spans="1:10">
      <c r="A1048" s="1249">
        <v>42006</v>
      </c>
      <c r="B1048" s="1250">
        <v>100</v>
      </c>
      <c r="C1048" s="1251" t="s">
        <v>246</v>
      </c>
      <c r="D1048" s="1252" t="s">
        <v>267</v>
      </c>
      <c r="E1048" s="1248"/>
      <c r="G1048" s="1252">
        <v>0</v>
      </c>
      <c r="H1048" s="1248"/>
      <c r="I1048" s="1053"/>
      <c r="J1048" s="1248"/>
    </row>
    <row r="1049" spans="1:10">
      <c r="A1049" s="1249">
        <v>42006</v>
      </c>
      <c r="B1049" s="1250">
        <v>10</v>
      </c>
      <c r="C1049" s="1251" t="s">
        <v>246</v>
      </c>
      <c r="D1049" s="1252" t="s">
        <v>1683</v>
      </c>
      <c r="E1049" s="1248"/>
      <c r="G1049" s="1252">
        <v>0</v>
      </c>
      <c r="H1049" s="1248"/>
      <c r="I1049" s="1053"/>
      <c r="J1049" s="1248"/>
    </row>
    <row r="1050" spans="1:10">
      <c r="A1050" s="1249">
        <v>42006</v>
      </c>
      <c r="B1050" s="1250">
        <v>20</v>
      </c>
      <c r="C1050" s="1251" t="s">
        <v>246</v>
      </c>
      <c r="D1050" s="1252" t="s">
        <v>1453</v>
      </c>
      <c r="E1050" s="1248"/>
      <c r="G1050" s="1252" t="s">
        <v>339</v>
      </c>
      <c r="H1050" s="1248"/>
      <c r="I1050" s="1053"/>
      <c r="J1050" s="1248"/>
    </row>
    <row r="1051" spans="1:10">
      <c r="A1051" s="1249">
        <v>42006</v>
      </c>
      <c r="B1051" s="1250">
        <v>40</v>
      </c>
      <c r="C1051" s="1251" t="s">
        <v>246</v>
      </c>
      <c r="D1051" s="1252" t="s">
        <v>703</v>
      </c>
      <c r="E1051" s="1248"/>
      <c r="G1051" s="1252" t="s">
        <v>339</v>
      </c>
      <c r="H1051" s="1248"/>
      <c r="I1051" s="1053"/>
      <c r="J1051" s="1248"/>
    </row>
    <row r="1052" spans="1:10">
      <c r="A1052" s="1249">
        <v>42006</v>
      </c>
      <c r="B1052" s="1250">
        <v>6</v>
      </c>
      <c r="C1052" s="1251" t="s">
        <v>246</v>
      </c>
      <c r="D1052" s="1252" t="s">
        <v>1217</v>
      </c>
      <c r="E1052" s="1248"/>
      <c r="G1052" s="1252">
        <v>0</v>
      </c>
      <c r="H1052" s="1248"/>
      <c r="I1052" s="1053"/>
      <c r="J1052" s="1248"/>
    </row>
    <row r="1053" spans="1:10">
      <c r="A1053" s="1249">
        <v>42006</v>
      </c>
      <c r="B1053" s="1250">
        <v>10</v>
      </c>
      <c r="C1053" s="1251" t="s">
        <v>246</v>
      </c>
      <c r="D1053" s="1252" t="s">
        <v>791</v>
      </c>
      <c r="E1053" s="1248"/>
      <c r="G1053" s="1252" t="s">
        <v>339</v>
      </c>
      <c r="H1053" s="1248"/>
      <c r="I1053" s="1053"/>
      <c r="J1053" s="1248"/>
    </row>
    <row r="1054" spans="1:10">
      <c r="A1054" s="1249">
        <v>42006</v>
      </c>
      <c r="B1054" s="1250">
        <v>10</v>
      </c>
      <c r="C1054" s="1251" t="s">
        <v>246</v>
      </c>
      <c r="D1054" s="1252" t="s">
        <v>338</v>
      </c>
      <c r="E1054" s="1248"/>
      <c r="G1054" s="1252" t="s">
        <v>339</v>
      </c>
      <c r="H1054" s="1248"/>
      <c r="I1054" s="1053"/>
      <c r="J1054" s="1248"/>
    </row>
    <row r="1055" spans="1:10">
      <c r="A1055" s="1249">
        <v>42006</v>
      </c>
      <c r="B1055" s="1250">
        <v>10</v>
      </c>
      <c r="C1055" s="1251" t="s">
        <v>246</v>
      </c>
      <c r="D1055" s="1252" t="s">
        <v>1365</v>
      </c>
      <c r="E1055" s="1248"/>
      <c r="G1055" s="1252" t="s">
        <v>339</v>
      </c>
      <c r="H1055" s="1248"/>
      <c r="I1055" s="1053"/>
      <c r="J1055" s="1248"/>
    </row>
    <row r="1056" spans="1:10">
      <c r="A1056" s="1249">
        <v>42006</v>
      </c>
      <c r="B1056" s="1250">
        <v>152.1</v>
      </c>
      <c r="C1056" s="1251" t="s">
        <v>246</v>
      </c>
      <c r="D1056" s="1252" t="s">
        <v>1703</v>
      </c>
      <c r="E1056" s="1248"/>
      <c r="G1056" s="1252">
        <v>0</v>
      </c>
      <c r="H1056" s="1248"/>
      <c r="I1056" s="1053"/>
      <c r="J1056" s="1248"/>
    </row>
    <row r="1057" spans="1:10">
      <c r="A1057" s="1249">
        <v>42006</v>
      </c>
      <c r="B1057" s="1250">
        <v>10</v>
      </c>
      <c r="C1057" s="1251" t="s">
        <v>246</v>
      </c>
      <c r="D1057" s="1252" t="s">
        <v>993</v>
      </c>
      <c r="E1057" s="1248"/>
      <c r="G1057" s="1252" t="s">
        <v>339</v>
      </c>
      <c r="H1057" s="1248"/>
      <c r="I1057" s="1053"/>
      <c r="J1057" s="1248"/>
    </row>
    <row r="1058" spans="1:10">
      <c r="A1058" s="1249">
        <v>42006</v>
      </c>
      <c r="B1058" s="1250">
        <v>10</v>
      </c>
      <c r="C1058" s="1251" t="s">
        <v>246</v>
      </c>
      <c r="D1058" s="1252" t="s">
        <v>1001</v>
      </c>
      <c r="E1058" s="1248"/>
      <c r="G1058" s="1252" t="s">
        <v>339</v>
      </c>
      <c r="H1058" s="1248"/>
      <c r="I1058" s="1053"/>
      <c r="J1058" s="1248"/>
    </row>
    <row r="1059" spans="1:10">
      <c r="A1059" s="1249">
        <v>42006</v>
      </c>
      <c r="B1059" s="1250">
        <v>20</v>
      </c>
      <c r="C1059" s="1251" t="s">
        <v>246</v>
      </c>
      <c r="D1059" s="1252" t="s">
        <v>951</v>
      </c>
      <c r="E1059" s="1248"/>
      <c r="G1059" s="1252" t="s">
        <v>339</v>
      </c>
      <c r="H1059" s="1248"/>
      <c r="I1059" s="1053"/>
      <c r="J1059" s="1248"/>
    </row>
    <row r="1060" spans="1:10">
      <c r="A1060" s="1249">
        <v>42006</v>
      </c>
      <c r="B1060" s="1250">
        <v>5</v>
      </c>
      <c r="C1060" s="1251" t="s">
        <v>246</v>
      </c>
      <c r="D1060" s="1252" t="s">
        <v>1423</v>
      </c>
      <c r="E1060" s="1248"/>
      <c r="G1060" s="1252">
        <v>0</v>
      </c>
      <c r="H1060" s="1248"/>
      <c r="I1060" s="1053"/>
      <c r="J1060" s="1248"/>
    </row>
    <row r="1061" spans="1:10">
      <c r="A1061" s="1249">
        <v>42006</v>
      </c>
      <c r="B1061" s="1250">
        <v>10</v>
      </c>
      <c r="C1061" s="1251" t="s">
        <v>246</v>
      </c>
      <c r="D1061" s="1252" t="s">
        <v>1274</v>
      </c>
      <c r="E1061" s="1248"/>
      <c r="G1061" s="1252">
        <v>0</v>
      </c>
      <c r="H1061" s="1248"/>
      <c r="I1061" s="1053"/>
      <c r="J1061" s="1248"/>
    </row>
    <row r="1062" spans="1:10">
      <c r="A1062" s="1249">
        <v>42006</v>
      </c>
      <c r="B1062" s="1250">
        <v>5</v>
      </c>
      <c r="C1062" s="1251" t="s">
        <v>246</v>
      </c>
      <c r="D1062" s="1252" t="s">
        <v>1649</v>
      </c>
      <c r="E1062" s="1248"/>
      <c r="G1062" s="1252" t="s">
        <v>339</v>
      </c>
      <c r="H1062" s="1248"/>
      <c r="I1062" s="1053"/>
      <c r="J1062" s="1248"/>
    </row>
    <row r="1063" spans="1:10">
      <c r="A1063" s="1249">
        <v>42006</v>
      </c>
      <c r="B1063" s="1250">
        <v>75</v>
      </c>
      <c r="C1063" s="1251" t="s">
        <v>246</v>
      </c>
      <c r="D1063" s="1252" t="s">
        <v>1003</v>
      </c>
      <c r="E1063" s="1248"/>
      <c r="G1063" s="1252" t="s">
        <v>339</v>
      </c>
      <c r="H1063" s="1248"/>
      <c r="I1063" s="1053"/>
      <c r="J1063" s="1248"/>
    </row>
    <row r="1064" spans="1:10">
      <c r="A1064" s="1249">
        <v>42006</v>
      </c>
      <c r="B1064" s="1250">
        <v>50</v>
      </c>
      <c r="C1064" s="1251" t="s">
        <v>246</v>
      </c>
      <c r="D1064" s="1252" t="s">
        <v>995</v>
      </c>
      <c r="E1064" s="1248"/>
      <c r="G1064" s="1252" t="s">
        <v>339</v>
      </c>
      <c r="H1064" s="1248"/>
      <c r="I1064" s="1053"/>
      <c r="J1064" s="1248"/>
    </row>
    <row r="1065" spans="1:10">
      <c r="A1065" s="1249">
        <v>42006</v>
      </c>
      <c r="B1065" s="1250">
        <v>30</v>
      </c>
      <c r="C1065" s="1251" t="s">
        <v>246</v>
      </c>
      <c r="D1065" s="1252" t="s">
        <v>424</v>
      </c>
      <c r="E1065" s="1248"/>
      <c r="G1065" s="1252" t="s">
        <v>339</v>
      </c>
      <c r="H1065" s="1248"/>
      <c r="I1065" s="1053"/>
      <c r="J1065" s="1248"/>
    </row>
    <row r="1066" spans="1:10">
      <c r="A1066" s="1249">
        <v>42006</v>
      </c>
      <c r="B1066" s="1250">
        <v>5</v>
      </c>
      <c r="C1066" s="1251" t="s">
        <v>246</v>
      </c>
      <c r="D1066" s="1252" t="s">
        <v>1669</v>
      </c>
      <c r="E1066" s="1248"/>
      <c r="G1066" s="1252" t="s">
        <v>339</v>
      </c>
      <c r="H1066" s="1248"/>
      <c r="I1066" s="1053"/>
      <c r="J1066" s="1248"/>
    </row>
    <row r="1067" spans="1:10">
      <c r="A1067" s="1249">
        <v>42006</v>
      </c>
      <c r="B1067" s="1250">
        <v>5</v>
      </c>
      <c r="C1067" s="1251" t="s">
        <v>246</v>
      </c>
      <c r="D1067" s="1252" t="s">
        <v>1395</v>
      </c>
      <c r="E1067" s="1248"/>
      <c r="G1067" s="1252" t="s">
        <v>339</v>
      </c>
      <c r="H1067" s="1248"/>
      <c r="I1067" s="1053"/>
      <c r="J1067" s="1248"/>
    </row>
    <row r="1068" spans="1:10">
      <c r="A1068" s="1249">
        <v>42006</v>
      </c>
      <c r="B1068" s="1250">
        <v>20</v>
      </c>
      <c r="C1068" s="1251" t="s">
        <v>246</v>
      </c>
      <c r="D1068" s="1252" t="s">
        <v>1599</v>
      </c>
      <c r="E1068" s="1248"/>
      <c r="G1068" s="1252" t="s">
        <v>339</v>
      </c>
      <c r="H1068" s="1248"/>
      <c r="I1068" s="1053"/>
      <c r="J1068" s="1248"/>
    </row>
    <row r="1069" spans="1:10">
      <c r="A1069" s="1249">
        <v>42006</v>
      </c>
      <c r="B1069" s="1250">
        <v>5</v>
      </c>
      <c r="C1069" s="1251" t="s">
        <v>246</v>
      </c>
      <c r="D1069" s="1252" t="s">
        <v>1598</v>
      </c>
      <c r="E1069" s="1248"/>
      <c r="G1069" s="1252" t="s">
        <v>339</v>
      </c>
      <c r="H1069" s="1248"/>
      <c r="I1069" s="1053"/>
      <c r="J1069" s="1248"/>
    </row>
    <row r="1070" spans="1:10">
      <c r="A1070" s="1249">
        <v>42006</v>
      </c>
      <c r="B1070" s="1250">
        <v>10</v>
      </c>
      <c r="C1070" s="1251" t="s">
        <v>246</v>
      </c>
      <c r="D1070" s="1252" t="s">
        <v>317</v>
      </c>
      <c r="E1070" s="1248"/>
      <c r="G1070" s="1252" t="s">
        <v>339</v>
      </c>
      <c r="H1070" s="1248"/>
      <c r="I1070" s="1053"/>
      <c r="J1070" s="1248"/>
    </row>
    <row r="1071" spans="1:10">
      <c r="A1071" s="1249">
        <v>42006</v>
      </c>
      <c r="B1071" s="1250">
        <v>5</v>
      </c>
      <c r="C1071" s="1251" t="s">
        <v>246</v>
      </c>
      <c r="D1071" s="1252" t="s">
        <v>1368</v>
      </c>
      <c r="E1071" s="1248"/>
      <c r="G1071" s="1252" t="s">
        <v>339</v>
      </c>
      <c r="H1071" s="1248"/>
      <c r="I1071" s="1053"/>
      <c r="J1071" s="1248"/>
    </row>
    <row r="1072" spans="1:10">
      <c r="A1072" s="1249">
        <v>42006</v>
      </c>
      <c r="B1072" s="1250">
        <v>20</v>
      </c>
      <c r="C1072" s="1251" t="s">
        <v>246</v>
      </c>
      <c r="D1072" s="1252" t="s">
        <v>1275</v>
      </c>
      <c r="E1072" s="1248"/>
      <c r="G1072" s="1252" t="s">
        <v>339</v>
      </c>
      <c r="H1072" s="1248"/>
      <c r="I1072" s="1053"/>
      <c r="J1072" s="1248"/>
    </row>
    <row r="1073" spans="1:10">
      <c r="A1073" s="1249">
        <v>42006</v>
      </c>
      <c r="B1073" s="1250">
        <v>25</v>
      </c>
      <c r="C1073" s="1251" t="s">
        <v>246</v>
      </c>
      <c r="D1073" s="1252" t="s">
        <v>1603</v>
      </c>
      <c r="E1073" s="1248"/>
      <c r="G1073" s="1252" t="s">
        <v>339</v>
      </c>
      <c r="H1073" s="1248"/>
      <c r="I1073" s="1053"/>
      <c r="J1073" s="1248"/>
    </row>
    <row r="1074" spans="1:10">
      <c r="A1074" s="1249">
        <v>42006</v>
      </c>
      <c r="B1074" s="1250">
        <v>30</v>
      </c>
      <c r="C1074" s="1251" t="s">
        <v>246</v>
      </c>
      <c r="D1074" s="1252" t="s">
        <v>1315</v>
      </c>
      <c r="E1074" s="1248"/>
      <c r="G1074" s="1252" t="s">
        <v>339</v>
      </c>
      <c r="H1074" s="1248"/>
      <c r="I1074" s="1053"/>
      <c r="J1074" s="1248"/>
    </row>
    <row r="1075" spans="1:10">
      <c r="A1075" s="1249">
        <v>42006</v>
      </c>
      <c r="B1075" s="1250">
        <v>15</v>
      </c>
      <c r="C1075" s="1251" t="s">
        <v>246</v>
      </c>
      <c r="D1075" s="1252" t="s">
        <v>753</v>
      </c>
      <c r="E1075" s="1248"/>
      <c r="G1075" s="1252" t="s">
        <v>339</v>
      </c>
      <c r="H1075" s="1248"/>
      <c r="I1075" s="1053"/>
      <c r="J1075" s="1248"/>
    </row>
    <row r="1076" spans="1:10">
      <c r="A1076" s="1249">
        <v>42006</v>
      </c>
      <c r="B1076" s="1250">
        <v>15</v>
      </c>
      <c r="C1076" s="1251" t="s">
        <v>246</v>
      </c>
      <c r="D1076" s="1252" t="s">
        <v>248</v>
      </c>
      <c r="E1076" s="1248"/>
      <c r="G1076" s="1252">
        <v>0</v>
      </c>
      <c r="H1076" s="1248"/>
      <c r="I1076" s="1053"/>
      <c r="J1076" s="1248"/>
    </row>
    <row r="1077" spans="1:10">
      <c r="A1077" s="1249">
        <v>42006</v>
      </c>
      <c r="B1077" s="1250">
        <v>50</v>
      </c>
      <c r="C1077" s="1251" t="s">
        <v>246</v>
      </c>
      <c r="D1077" s="1252" t="s">
        <v>998</v>
      </c>
      <c r="E1077" s="1248"/>
      <c r="G1077" s="1252" t="s">
        <v>339</v>
      </c>
      <c r="H1077" s="1248"/>
      <c r="I1077" s="1053"/>
      <c r="J1077" s="1248"/>
    </row>
    <row r="1078" spans="1:10">
      <c r="A1078" s="1249">
        <v>42006</v>
      </c>
      <c r="B1078" s="1250">
        <v>40</v>
      </c>
      <c r="C1078" s="1251" t="s">
        <v>246</v>
      </c>
      <c r="D1078" s="1252" t="s">
        <v>1483</v>
      </c>
      <c r="E1078" s="1248"/>
      <c r="G1078" s="1252" t="s">
        <v>339</v>
      </c>
      <c r="H1078" s="1248"/>
      <c r="I1078" s="1053"/>
      <c r="J1078" s="1248"/>
    </row>
    <row r="1079" spans="1:10">
      <c r="A1079" s="1249">
        <v>42006</v>
      </c>
      <c r="B1079" s="1250">
        <v>50</v>
      </c>
      <c r="C1079" s="1251" t="s">
        <v>246</v>
      </c>
      <c r="D1079" s="1252" t="s">
        <v>252</v>
      </c>
      <c r="E1079" s="1248"/>
      <c r="G1079" s="1252" t="s">
        <v>339</v>
      </c>
      <c r="H1079" s="1248"/>
      <c r="I1079" s="1053"/>
      <c r="J1079" s="1248"/>
    </row>
    <row r="1080" spans="1:10">
      <c r="A1080" s="1249">
        <v>42006</v>
      </c>
      <c r="B1080" s="1250">
        <v>31.25</v>
      </c>
      <c r="C1080" s="1251" t="s">
        <v>246</v>
      </c>
      <c r="D1080" s="1252" t="s">
        <v>1291</v>
      </c>
      <c r="E1080" s="1248"/>
      <c r="G1080" s="1252" t="s">
        <v>339</v>
      </c>
      <c r="H1080" s="1248"/>
      <c r="I1080" s="1053"/>
      <c r="J1080" s="1248"/>
    </row>
    <row r="1081" spans="1:10">
      <c r="A1081" s="1249">
        <v>42006</v>
      </c>
      <c r="B1081" s="1250">
        <v>30</v>
      </c>
      <c r="C1081" s="1251" t="s">
        <v>246</v>
      </c>
      <c r="D1081" s="1252" t="s">
        <v>751</v>
      </c>
      <c r="E1081" s="1248"/>
      <c r="G1081" s="1252" t="s">
        <v>339</v>
      </c>
      <c r="H1081" s="1248"/>
      <c r="I1081" s="1053"/>
      <c r="J1081" s="1248"/>
    </row>
    <row r="1082" spans="1:10">
      <c r="A1082" s="1249">
        <v>42006</v>
      </c>
      <c r="B1082" s="1250">
        <v>10</v>
      </c>
      <c r="C1082" s="1251" t="s">
        <v>246</v>
      </c>
      <c r="D1082" s="1252" t="s">
        <v>346</v>
      </c>
      <c r="E1082" s="1248"/>
      <c r="G1082" s="1252" t="s">
        <v>339</v>
      </c>
      <c r="H1082" s="1248"/>
      <c r="I1082" s="1053"/>
      <c r="J1082" s="1248"/>
    </row>
    <row r="1083" spans="1:10">
      <c r="A1083" s="1249">
        <v>42006</v>
      </c>
      <c r="B1083" s="1250">
        <v>1.25</v>
      </c>
      <c r="C1083" s="1251" t="s">
        <v>246</v>
      </c>
      <c r="D1083" s="1252" t="s">
        <v>1572</v>
      </c>
      <c r="E1083" s="1248"/>
      <c r="G1083" s="1252">
        <v>0</v>
      </c>
      <c r="H1083" s="1248"/>
      <c r="I1083" s="1053"/>
      <c r="J1083" s="1248"/>
    </row>
    <row r="1084" spans="1:10">
      <c r="A1084" s="1249">
        <v>42006</v>
      </c>
      <c r="B1084" s="1250">
        <v>50</v>
      </c>
      <c r="C1084" s="1251" t="s">
        <v>246</v>
      </c>
      <c r="D1084" s="1252" t="s">
        <v>1482</v>
      </c>
      <c r="E1084" s="1248"/>
      <c r="G1084" s="1252" t="s">
        <v>339</v>
      </c>
      <c r="H1084" s="1248"/>
      <c r="I1084" s="1053"/>
      <c r="J1084" s="1248"/>
    </row>
    <row r="1085" spans="1:10">
      <c r="A1085" s="1249">
        <v>42006</v>
      </c>
      <c r="B1085" s="1250">
        <v>100</v>
      </c>
      <c r="C1085" s="1251" t="s">
        <v>246</v>
      </c>
      <c r="D1085" s="1252" t="s">
        <v>1534</v>
      </c>
      <c r="E1085" s="1248"/>
      <c r="G1085" s="1252">
        <v>0</v>
      </c>
      <c r="H1085" s="1248"/>
      <c r="I1085" s="1053"/>
      <c r="J1085" s="1248"/>
    </row>
    <row r="1086" spans="1:10">
      <c r="A1086" s="1249">
        <v>42006</v>
      </c>
      <c r="B1086" s="1250">
        <v>4</v>
      </c>
      <c r="C1086" s="1251" t="s">
        <v>246</v>
      </c>
      <c r="D1086" s="1252" t="s">
        <v>1366</v>
      </c>
      <c r="E1086" s="1248"/>
      <c r="G1086" s="1252" t="s">
        <v>339</v>
      </c>
      <c r="H1086" s="1248"/>
      <c r="I1086" s="1053"/>
      <c r="J1086" s="1248"/>
    </row>
    <row r="1087" spans="1:10">
      <c r="A1087" s="1249">
        <v>42006</v>
      </c>
      <c r="B1087" s="1250">
        <v>75</v>
      </c>
      <c r="C1087" s="1251" t="s">
        <v>246</v>
      </c>
      <c r="D1087" s="1252" t="s">
        <v>308</v>
      </c>
      <c r="E1087" s="1248"/>
      <c r="G1087" s="1252" t="s">
        <v>339</v>
      </c>
      <c r="H1087" s="1248"/>
      <c r="I1087" s="1053"/>
      <c r="J1087" s="1248"/>
    </row>
    <row r="1088" spans="1:10">
      <c r="A1088" s="1249">
        <v>42006</v>
      </c>
      <c r="B1088" s="1250">
        <v>20</v>
      </c>
      <c r="C1088" s="1251" t="s">
        <v>246</v>
      </c>
      <c r="D1088" s="1252" t="s">
        <v>999</v>
      </c>
      <c r="E1088" s="1248"/>
      <c r="G1088" s="1252" t="s">
        <v>339</v>
      </c>
      <c r="H1088" s="1248"/>
      <c r="I1088" s="1053"/>
      <c r="J1088" s="1248"/>
    </row>
    <row r="1089" spans="1:10">
      <c r="A1089" s="1249">
        <v>42006</v>
      </c>
      <c r="B1089" s="1250">
        <v>10</v>
      </c>
      <c r="C1089" s="1251" t="s">
        <v>246</v>
      </c>
      <c r="D1089" s="1252" t="s">
        <v>994</v>
      </c>
      <c r="E1089" s="1248"/>
      <c r="G1089" s="1252" t="s">
        <v>339</v>
      </c>
      <c r="H1089" s="1248"/>
      <c r="I1089" s="1053"/>
      <c r="J1089" s="1248"/>
    </row>
    <row r="1090" spans="1:10">
      <c r="A1090" s="1249">
        <v>42006</v>
      </c>
      <c r="B1090" s="1250">
        <v>25</v>
      </c>
      <c r="C1090" s="1251" t="s">
        <v>246</v>
      </c>
      <c r="D1090" s="1252" t="s">
        <v>1516</v>
      </c>
      <c r="E1090" s="1248"/>
      <c r="G1090" s="1252" t="s">
        <v>339</v>
      </c>
      <c r="H1090" s="1248"/>
      <c r="I1090" s="1053"/>
      <c r="J1090" s="1248"/>
    </row>
    <row r="1091" spans="1:10">
      <c r="A1091" s="1249">
        <v>42006</v>
      </c>
      <c r="B1091" s="1250">
        <v>180</v>
      </c>
      <c r="C1091" s="1251" t="s">
        <v>246</v>
      </c>
      <c r="D1091" s="1252" t="s">
        <v>783</v>
      </c>
      <c r="E1091" s="1248"/>
      <c r="G1091" s="1252" t="s">
        <v>339</v>
      </c>
      <c r="H1091" s="1248"/>
      <c r="I1091" s="1053"/>
      <c r="J1091" s="1248"/>
    </row>
    <row r="1092" spans="1:10">
      <c r="A1092" s="1249">
        <v>42006</v>
      </c>
      <c r="B1092" s="1250">
        <v>10</v>
      </c>
      <c r="C1092" s="1251" t="s">
        <v>246</v>
      </c>
      <c r="D1092" s="1252" t="s">
        <v>1704</v>
      </c>
      <c r="E1092" s="1248"/>
      <c r="G1092" s="1252" t="s">
        <v>339</v>
      </c>
      <c r="H1092" s="1248"/>
      <c r="I1092" s="1053"/>
      <c r="J1092" s="1248"/>
    </row>
    <row r="1093" spans="1:10">
      <c r="A1093" s="1249">
        <v>42006</v>
      </c>
      <c r="B1093" s="1250">
        <v>300</v>
      </c>
      <c r="C1093" s="1251" t="s">
        <v>246</v>
      </c>
      <c r="D1093" s="1252" t="s">
        <v>911</v>
      </c>
      <c r="E1093" s="1248"/>
      <c r="G1093" s="1252">
        <v>0</v>
      </c>
      <c r="H1093" s="1248"/>
      <c r="I1093" s="1053"/>
      <c r="J1093" s="1248"/>
    </row>
    <row r="1094" spans="1:10">
      <c r="A1094" s="1249">
        <v>42006</v>
      </c>
      <c r="B1094" s="1250">
        <v>125</v>
      </c>
      <c r="C1094" s="1251" t="s">
        <v>246</v>
      </c>
      <c r="D1094" s="1252" t="s">
        <v>1429</v>
      </c>
      <c r="E1094" s="1248"/>
      <c r="G1094" s="1252" t="s">
        <v>339</v>
      </c>
      <c r="H1094" s="1248"/>
      <c r="I1094" s="1053"/>
      <c r="J1094" s="1248"/>
    </row>
    <row r="1095" spans="1:10">
      <c r="A1095" s="1249">
        <v>42006</v>
      </c>
      <c r="B1095" s="1250">
        <v>15</v>
      </c>
      <c r="C1095" s="1251" t="s">
        <v>246</v>
      </c>
      <c r="D1095" s="1252" t="s">
        <v>280</v>
      </c>
      <c r="E1095" s="1248"/>
      <c r="G1095" s="1252" t="s">
        <v>339</v>
      </c>
      <c r="H1095" s="1248"/>
      <c r="I1095" s="1053"/>
      <c r="J1095" s="1248"/>
    </row>
    <row r="1096" spans="1:10">
      <c r="A1096" s="1249">
        <v>42006</v>
      </c>
      <c r="B1096" s="1250">
        <v>10</v>
      </c>
      <c r="C1096" s="1251" t="s">
        <v>246</v>
      </c>
      <c r="D1096" s="1252" t="s">
        <v>1040</v>
      </c>
      <c r="E1096" s="1248"/>
      <c r="G1096" s="1252" t="s">
        <v>339</v>
      </c>
      <c r="H1096" s="1248"/>
      <c r="I1096" s="1053"/>
      <c r="J1096" s="1248"/>
    </row>
    <row r="1097" spans="1:10">
      <c r="A1097" s="1249">
        <v>42006</v>
      </c>
      <c r="B1097" s="1250">
        <v>10</v>
      </c>
      <c r="C1097" s="1251" t="s">
        <v>246</v>
      </c>
      <c r="D1097" s="1252" t="s">
        <v>1585</v>
      </c>
      <c r="E1097" s="1248"/>
      <c r="G1097" s="1252" t="s">
        <v>339</v>
      </c>
      <c r="H1097" s="1248"/>
      <c r="I1097" s="1053"/>
      <c r="J1097" s="1248"/>
    </row>
    <row r="1098" spans="1:10">
      <c r="A1098" s="1249">
        <v>42006</v>
      </c>
      <c r="B1098" s="1250">
        <v>140</v>
      </c>
      <c r="C1098" s="1251" t="s">
        <v>246</v>
      </c>
      <c r="D1098" s="1252" t="s">
        <v>1063</v>
      </c>
      <c r="E1098" s="1248"/>
      <c r="G1098" s="1252">
        <v>0</v>
      </c>
      <c r="H1098" s="1248"/>
      <c r="I1098" s="1053"/>
      <c r="J1098" s="1248"/>
    </row>
    <row r="1099" spans="1:10">
      <c r="A1099" s="1249">
        <v>42006</v>
      </c>
      <c r="B1099" s="1250">
        <v>50</v>
      </c>
      <c r="C1099" s="1251" t="s">
        <v>246</v>
      </c>
      <c r="D1099" s="1252" t="s">
        <v>1535</v>
      </c>
      <c r="E1099" s="1248"/>
      <c r="G1099" s="1252" t="s">
        <v>339</v>
      </c>
      <c r="H1099" s="1248"/>
      <c r="I1099" s="1053"/>
      <c r="J1099" s="1248"/>
    </row>
    <row r="1100" spans="1:10">
      <c r="A1100" s="1249">
        <v>42006</v>
      </c>
      <c r="B1100" s="1250">
        <v>7</v>
      </c>
      <c r="C1100" s="1251" t="s">
        <v>246</v>
      </c>
      <c r="D1100" s="1252" t="s">
        <v>1196</v>
      </c>
      <c r="E1100" s="1248"/>
      <c r="G1100" s="1252" t="s">
        <v>339</v>
      </c>
      <c r="H1100" s="1248"/>
      <c r="I1100" s="1053"/>
      <c r="J1100" s="1248"/>
    </row>
    <row r="1101" spans="1:10">
      <c r="A1101" s="1249">
        <v>42006</v>
      </c>
      <c r="B1101" s="1250">
        <v>10</v>
      </c>
      <c r="C1101" s="1251" t="s">
        <v>246</v>
      </c>
      <c r="D1101" s="1252" t="s">
        <v>772</v>
      </c>
      <c r="E1101" s="1248"/>
      <c r="G1101" s="1252" t="s">
        <v>339</v>
      </c>
      <c r="H1101" s="1248"/>
      <c r="I1101" s="1053"/>
      <c r="J1101" s="1248"/>
    </row>
    <row r="1102" spans="1:10">
      <c r="A1102" s="1249">
        <v>42006</v>
      </c>
      <c r="B1102" s="1250">
        <v>10</v>
      </c>
      <c r="C1102" s="1251" t="s">
        <v>246</v>
      </c>
      <c r="D1102" s="1252" t="s">
        <v>1027</v>
      </c>
      <c r="E1102" s="1248"/>
      <c r="G1102" s="1252" t="s">
        <v>339</v>
      </c>
      <c r="H1102" s="1248"/>
      <c r="I1102" s="1053"/>
      <c r="J1102" s="1248"/>
    </row>
    <row r="1103" spans="1:10">
      <c r="A1103" s="1249">
        <v>42006</v>
      </c>
      <c r="B1103" s="1250">
        <v>10</v>
      </c>
      <c r="C1103" s="1251" t="s">
        <v>246</v>
      </c>
      <c r="D1103" s="1252" t="s">
        <v>1422</v>
      </c>
      <c r="E1103" s="1248"/>
      <c r="G1103" s="1252" t="s">
        <v>339</v>
      </c>
      <c r="H1103" s="1248"/>
      <c r="I1103" s="1053"/>
      <c r="J1103" s="1248"/>
    </row>
    <row r="1104" spans="1:10">
      <c r="A1104" s="1249">
        <v>42006</v>
      </c>
      <c r="B1104" s="1250">
        <v>10</v>
      </c>
      <c r="C1104" s="1251" t="s">
        <v>246</v>
      </c>
      <c r="D1104" s="1252" t="s">
        <v>1369</v>
      </c>
      <c r="E1104" s="1248"/>
      <c r="G1104" s="1252" t="s">
        <v>339</v>
      </c>
      <c r="H1104" s="1248"/>
      <c r="I1104" s="1053"/>
      <c r="J1104" s="1248"/>
    </row>
    <row r="1105" spans="1:10">
      <c r="A1105" s="1249">
        <v>42006</v>
      </c>
      <c r="B1105" s="1250">
        <v>30</v>
      </c>
      <c r="C1105" s="1251" t="s">
        <v>246</v>
      </c>
      <c r="D1105" s="1252" t="s">
        <v>1648</v>
      </c>
      <c r="E1105" s="1248"/>
      <c r="G1105" s="1252" t="s">
        <v>339</v>
      </c>
      <c r="H1105" s="1248"/>
      <c r="I1105" s="1053"/>
      <c r="J1105" s="1248"/>
    </row>
    <row r="1106" spans="1:10">
      <c r="A1106" s="1249">
        <v>42006</v>
      </c>
      <c r="B1106" s="1250">
        <v>20</v>
      </c>
      <c r="C1106" s="1251" t="s">
        <v>246</v>
      </c>
      <c r="D1106" s="1252" t="s">
        <v>1393</v>
      </c>
      <c r="E1106" s="1248"/>
      <c r="G1106" s="1252" t="s">
        <v>339</v>
      </c>
      <c r="H1106" s="1248"/>
      <c r="I1106" s="1053"/>
      <c r="J1106" s="1248"/>
    </row>
    <row r="1107" spans="1:10">
      <c r="A1107" s="1249">
        <v>42006</v>
      </c>
      <c r="B1107" s="1250">
        <v>15</v>
      </c>
      <c r="C1107" s="1251" t="s">
        <v>246</v>
      </c>
      <c r="D1107" s="1252" t="s">
        <v>912</v>
      </c>
      <c r="E1107" s="1248"/>
      <c r="G1107" s="1252">
        <v>0</v>
      </c>
      <c r="H1107" s="1248"/>
      <c r="I1107" s="1053"/>
      <c r="J1107" s="1248"/>
    </row>
    <row r="1108" spans="1:10">
      <c r="A1108" s="1249">
        <v>42006</v>
      </c>
      <c r="B1108" s="1250">
        <v>50</v>
      </c>
      <c r="C1108" s="1251" t="s">
        <v>246</v>
      </c>
      <c r="D1108" s="1252" t="s">
        <v>1455</v>
      </c>
      <c r="E1108" s="1248"/>
      <c r="G1108" s="1252" t="s">
        <v>339</v>
      </c>
      <c r="H1108" s="1248"/>
      <c r="I1108" s="1053"/>
      <c r="J1108" s="1248"/>
    </row>
    <row r="1109" spans="1:10">
      <c r="A1109" s="1249">
        <v>42006</v>
      </c>
      <c r="B1109" s="1250">
        <v>20</v>
      </c>
      <c r="C1109" s="1251" t="s">
        <v>246</v>
      </c>
      <c r="D1109" s="1252" t="s">
        <v>787</v>
      </c>
      <c r="E1109" s="1248"/>
      <c r="G1109" s="1252" t="s">
        <v>339</v>
      </c>
      <c r="H1109" s="1248"/>
      <c r="I1109" s="1053"/>
      <c r="J1109" s="1248"/>
    </row>
    <row r="1110" spans="1:10">
      <c r="A1110" s="1249">
        <v>42006</v>
      </c>
      <c r="B1110" s="1250">
        <v>5</v>
      </c>
      <c r="C1110" s="1251" t="s">
        <v>246</v>
      </c>
      <c r="D1110" s="1252" t="s">
        <v>755</v>
      </c>
      <c r="E1110" s="1248"/>
      <c r="G1110" s="1252" t="s">
        <v>339</v>
      </c>
      <c r="H1110" s="1248"/>
      <c r="I1110" s="1053"/>
      <c r="J1110" s="1248"/>
    </row>
    <row r="1111" spans="1:10">
      <c r="A1111" s="1249">
        <v>42006</v>
      </c>
      <c r="B1111" s="1250">
        <v>3</v>
      </c>
      <c r="C1111" s="1251" t="s">
        <v>246</v>
      </c>
      <c r="D1111" s="1252" t="s">
        <v>426</v>
      </c>
      <c r="E1111" s="1248"/>
      <c r="G1111" s="1252">
        <v>0</v>
      </c>
      <c r="H1111" s="1248"/>
      <c r="I1111" s="1053"/>
      <c r="J1111" s="1248"/>
    </row>
    <row r="1112" spans="1:10">
      <c r="A1112" s="1249">
        <v>42006</v>
      </c>
      <c r="B1112" s="1250">
        <v>10</v>
      </c>
      <c r="C1112" s="1251" t="s">
        <v>246</v>
      </c>
      <c r="D1112" s="1252" t="s">
        <v>1005</v>
      </c>
      <c r="E1112" s="1248"/>
      <c r="G1112" s="1252" t="s">
        <v>339</v>
      </c>
      <c r="H1112" s="1248"/>
      <c r="I1112" s="1053"/>
      <c r="J1112" s="1248"/>
    </row>
    <row r="1113" spans="1:10">
      <c r="A1113" s="1249">
        <v>42006</v>
      </c>
      <c r="B1113" s="1250">
        <v>20</v>
      </c>
      <c r="C1113" s="1251" t="s">
        <v>246</v>
      </c>
      <c r="D1113" s="1252" t="s">
        <v>254</v>
      </c>
      <c r="E1113" s="1248"/>
      <c r="G1113" s="1252" t="s">
        <v>339</v>
      </c>
      <c r="H1113" s="1248"/>
      <c r="I1113" s="1053"/>
      <c r="J1113" s="1248"/>
    </row>
    <row r="1114" spans="1:10">
      <c r="A1114" s="1249">
        <v>42006</v>
      </c>
      <c r="B1114" s="1250">
        <v>20</v>
      </c>
      <c r="C1114" s="1251" t="s">
        <v>246</v>
      </c>
      <c r="D1114" s="1252" t="s">
        <v>1028</v>
      </c>
      <c r="E1114" s="1248"/>
      <c r="G1114" s="1252" t="s">
        <v>339</v>
      </c>
      <c r="H1114" s="1248"/>
      <c r="I1114" s="1053"/>
      <c r="J1114" s="1248"/>
    </row>
    <row r="1115" spans="1:10">
      <c r="A1115" s="1249">
        <v>42006</v>
      </c>
      <c r="B1115" s="1250">
        <v>30</v>
      </c>
      <c r="C1115" s="1251" t="s">
        <v>246</v>
      </c>
      <c r="D1115" s="1252" t="s">
        <v>1316</v>
      </c>
      <c r="E1115" s="1248"/>
      <c r="G1115" s="1252" t="s">
        <v>339</v>
      </c>
      <c r="H1115" s="1248"/>
      <c r="I1115" s="1053"/>
      <c r="J1115" s="1248"/>
    </row>
    <row r="1116" spans="1:10">
      <c r="A1116" s="1249">
        <v>42006</v>
      </c>
      <c r="B1116" s="1250">
        <v>50</v>
      </c>
      <c r="C1116" s="1251" t="s">
        <v>246</v>
      </c>
      <c r="D1116" s="1252" t="s">
        <v>1367</v>
      </c>
      <c r="E1116" s="1248"/>
      <c r="G1116" s="1252" t="s">
        <v>339</v>
      </c>
      <c r="H1116" s="1248"/>
      <c r="I1116" s="1053"/>
      <c r="J1116" s="1248"/>
    </row>
    <row r="1117" spans="1:10">
      <c r="A1117" s="1249">
        <v>42006</v>
      </c>
      <c r="B1117" s="1250">
        <v>50</v>
      </c>
      <c r="C1117" s="1251" t="s">
        <v>246</v>
      </c>
      <c r="D1117" s="1252" t="s">
        <v>754</v>
      </c>
      <c r="E1117" s="1248"/>
      <c r="G1117" s="1252" t="s">
        <v>339</v>
      </c>
      <c r="H1117" s="1248"/>
      <c r="I1117" s="1053"/>
      <c r="J1117" s="1248"/>
    </row>
    <row r="1118" spans="1:10">
      <c r="A1118" s="1249">
        <v>42006</v>
      </c>
      <c r="B1118" s="1250">
        <v>10</v>
      </c>
      <c r="C1118" s="1251" t="s">
        <v>246</v>
      </c>
      <c r="D1118" s="1252" t="s">
        <v>388</v>
      </c>
      <c r="E1118" s="1248"/>
      <c r="G1118" s="1252" t="s">
        <v>339</v>
      </c>
      <c r="H1118" s="1248"/>
      <c r="I1118" s="1053"/>
      <c r="J1118" s="1248"/>
    </row>
    <row r="1119" spans="1:10">
      <c r="A1119" s="1249">
        <v>42006</v>
      </c>
      <c r="B1119" s="1250">
        <v>10</v>
      </c>
      <c r="C1119" s="1251" t="s">
        <v>246</v>
      </c>
      <c r="D1119" s="1252" t="s">
        <v>371</v>
      </c>
      <c r="E1119" s="1248"/>
      <c r="G1119" s="1252" t="s">
        <v>339</v>
      </c>
      <c r="H1119" s="1248"/>
      <c r="I1119" s="1053"/>
      <c r="J1119" s="1248"/>
    </row>
    <row r="1120" spans="1:10">
      <c r="A1120" s="1249">
        <v>42006</v>
      </c>
      <c r="B1120" s="1250">
        <v>10</v>
      </c>
      <c r="C1120" s="1251" t="s">
        <v>246</v>
      </c>
      <c r="D1120" s="1252" t="s">
        <v>955</v>
      </c>
      <c r="E1120" s="1248"/>
      <c r="G1120" s="1252">
        <v>0</v>
      </c>
      <c r="H1120" s="1248"/>
      <c r="I1120" s="1053"/>
      <c r="J1120" s="1248"/>
    </row>
    <row r="1121" spans="1:10">
      <c r="A1121" s="1249">
        <v>42006</v>
      </c>
      <c r="B1121" s="1250">
        <v>10</v>
      </c>
      <c r="C1121" s="1251" t="s">
        <v>246</v>
      </c>
      <c r="D1121" s="1252" t="s">
        <v>1697</v>
      </c>
      <c r="E1121" s="1248"/>
      <c r="G1121" s="1252" t="s">
        <v>339</v>
      </c>
      <c r="H1121" s="1248"/>
      <c r="I1121" s="1053"/>
      <c r="J1121" s="1248"/>
    </row>
    <row r="1122" spans="1:10">
      <c r="A1122" s="1249">
        <v>42006</v>
      </c>
      <c r="B1122" s="1250">
        <v>261</v>
      </c>
      <c r="C1122" s="1251" t="s">
        <v>246</v>
      </c>
      <c r="D1122" s="1252" t="s">
        <v>344</v>
      </c>
      <c r="E1122" s="1248"/>
      <c r="G1122" s="1252" t="s">
        <v>339</v>
      </c>
      <c r="H1122" s="1248"/>
      <c r="I1122" s="1053"/>
      <c r="J1122" s="1248"/>
    </row>
    <row r="1123" spans="1:10">
      <c r="A1123" s="1249">
        <v>42006</v>
      </c>
      <c r="B1123" s="1250">
        <v>25</v>
      </c>
      <c r="C1123" s="1251" t="s">
        <v>246</v>
      </c>
      <c r="D1123" s="1252" t="s">
        <v>1070</v>
      </c>
      <c r="E1123" s="1248"/>
      <c r="G1123" s="1252" t="s">
        <v>339</v>
      </c>
      <c r="H1123" s="1248"/>
      <c r="I1123" s="1053"/>
      <c r="J1123" s="1248"/>
    </row>
    <row r="1124" spans="1:10">
      <c r="A1124" s="1249">
        <v>42006</v>
      </c>
      <c r="B1124" s="1250">
        <v>50</v>
      </c>
      <c r="C1124" s="1251" t="s">
        <v>246</v>
      </c>
      <c r="D1124" s="1252" t="s">
        <v>997</v>
      </c>
      <c r="E1124" s="1248"/>
      <c r="G1124" s="1252" t="s">
        <v>339</v>
      </c>
      <c r="H1124" s="1248"/>
      <c r="I1124" s="1053"/>
      <c r="J1124" s="1248"/>
    </row>
    <row r="1125" spans="1:10">
      <c r="A1125" s="1249">
        <v>42006</v>
      </c>
      <c r="B1125" s="1250">
        <v>50</v>
      </c>
      <c r="C1125" s="1251" t="s">
        <v>246</v>
      </c>
      <c r="D1125" s="1252" t="s">
        <v>250</v>
      </c>
      <c r="E1125" s="1248"/>
      <c r="G1125" s="1252">
        <v>0</v>
      </c>
      <c r="H1125" s="1248"/>
      <c r="I1125" s="1053"/>
      <c r="J1125" s="1248"/>
    </row>
    <row r="1126" spans="1:10">
      <c r="A1126" s="1249">
        <v>42006</v>
      </c>
      <c r="B1126" s="1250">
        <v>25</v>
      </c>
      <c r="C1126" s="1251" t="s">
        <v>246</v>
      </c>
      <c r="D1126" s="1252" t="s">
        <v>1421</v>
      </c>
      <c r="E1126" s="1248"/>
      <c r="G1126" s="1252" t="s">
        <v>339</v>
      </c>
      <c r="H1126" s="1248"/>
      <c r="I1126" s="1053"/>
      <c r="J1126" s="1248"/>
    </row>
    <row r="1127" spans="1:10">
      <c r="A1127" s="1249">
        <v>42006</v>
      </c>
      <c r="B1127" s="1250">
        <v>5</v>
      </c>
      <c r="C1127" s="1251" t="s">
        <v>246</v>
      </c>
      <c r="D1127" s="1252" t="s">
        <v>1292</v>
      </c>
      <c r="E1127" s="1248"/>
      <c r="G1127" s="1252">
        <v>0</v>
      </c>
      <c r="H1127" s="1248"/>
      <c r="I1127" s="1053"/>
      <c r="J1127" s="1248"/>
    </row>
    <row r="1128" spans="1:10">
      <c r="A1128" s="1249">
        <v>42006</v>
      </c>
      <c r="B1128" s="1250">
        <v>10</v>
      </c>
      <c r="C1128" s="1251" t="s">
        <v>246</v>
      </c>
      <c r="D1128" s="1252" t="s">
        <v>369</v>
      </c>
      <c r="E1128" s="1248"/>
      <c r="G1128" s="1252">
        <v>0</v>
      </c>
      <c r="H1128" s="1248"/>
      <c r="I1128" s="1053"/>
      <c r="J1128" s="1248"/>
    </row>
    <row r="1129" spans="1:10">
      <c r="A1129" s="1249">
        <v>42006</v>
      </c>
      <c r="B1129" s="1250">
        <v>20</v>
      </c>
      <c r="C1129" s="1251" t="s">
        <v>246</v>
      </c>
      <c r="D1129" s="1252" t="s">
        <v>1394</v>
      </c>
      <c r="E1129" s="1248"/>
      <c r="G1129" s="1252" t="s">
        <v>339</v>
      </c>
      <c r="H1129" s="1248"/>
      <c r="I1129" s="1053"/>
      <c r="J1129" s="1248"/>
    </row>
    <row r="1130" spans="1:10">
      <c r="A1130" s="1249">
        <v>42009</v>
      </c>
      <c r="B1130" s="1250">
        <v>85</v>
      </c>
      <c r="C1130" s="1251" t="s">
        <v>1087</v>
      </c>
      <c r="D1130" s="1252" t="s">
        <v>1088</v>
      </c>
      <c r="E1130" s="1248"/>
      <c r="G1130" s="1252">
        <v>0</v>
      </c>
      <c r="H1130" s="1248"/>
      <c r="I1130" s="1053"/>
      <c r="J1130" s="1248"/>
    </row>
    <row r="1131" spans="1:10">
      <c r="A1131" s="1249">
        <v>42009</v>
      </c>
      <c r="B1131" s="1250">
        <v>30</v>
      </c>
      <c r="C1131" s="1251" t="s">
        <v>1087</v>
      </c>
      <c r="D1131" s="1252" t="s">
        <v>1088</v>
      </c>
      <c r="E1131" s="1248"/>
      <c r="G1131" s="1252">
        <v>0</v>
      </c>
      <c r="H1131" s="1248"/>
      <c r="I1131" s="1053"/>
      <c r="J1131" s="1248"/>
    </row>
    <row r="1132" spans="1:10">
      <c r="A1132" s="1249">
        <v>42009</v>
      </c>
      <c r="B1132" s="1250">
        <v>5</v>
      </c>
      <c r="C1132" s="1251" t="s">
        <v>246</v>
      </c>
      <c r="D1132" s="1252" t="s">
        <v>1678</v>
      </c>
      <c r="E1132" s="1248"/>
      <c r="G1132" s="1252">
        <v>0</v>
      </c>
      <c r="H1132" s="1248"/>
      <c r="I1132" s="1053"/>
      <c r="J1132" s="1248"/>
    </row>
    <row r="1133" spans="1:10">
      <c r="A1133" s="1249">
        <v>42009</v>
      </c>
      <c r="B1133" s="1250">
        <v>100</v>
      </c>
      <c r="C1133" s="1251" t="s">
        <v>246</v>
      </c>
      <c r="D1133" s="1252" t="s">
        <v>1000</v>
      </c>
      <c r="E1133" s="1248"/>
      <c r="G1133" s="1252">
        <v>0</v>
      </c>
      <c r="H1133" s="1248"/>
      <c r="I1133" s="1053"/>
      <c r="J1133" s="1248"/>
    </row>
    <row r="1134" spans="1:10">
      <c r="A1134" s="1249">
        <v>42009</v>
      </c>
      <c r="B1134" s="1250">
        <v>10</v>
      </c>
      <c r="C1134" s="1251" t="s">
        <v>246</v>
      </c>
      <c r="D1134" s="1252" t="s">
        <v>1705</v>
      </c>
      <c r="E1134" s="1248"/>
      <c r="G1134" s="1252" t="s">
        <v>339</v>
      </c>
      <c r="H1134" s="1248"/>
      <c r="I1134" s="1053"/>
      <c r="J1134" s="1248"/>
    </row>
    <row r="1135" spans="1:10">
      <c r="A1135" s="1249">
        <v>42009</v>
      </c>
      <c r="B1135" s="1250">
        <v>50</v>
      </c>
      <c r="C1135" s="1251" t="s">
        <v>246</v>
      </c>
      <c r="D1135" s="1252" t="s">
        <v>1537</v>
      </c>
      <c r="E1135" s="1248"/>
      <c r="G1135" s="1252" t="s">
        <v>339</v>
      </c>
      <c r="H1135" s="1248"/>
      <c r="I1135" s="1053"/>
      <c r="J1135" s="1248"/>
    </row>
    <row r="1136" spans="1:10">
      <c r="A1136" s="1249">
        <v>42009</v>
      </c>
      <c r="B1136" s="1250">
        <v>20</v>
      </c>
      <c r="C1136" s="1251" t="s">
        <v>246</v>
      </c>
      <c r="D1136" s="1252" t="s">
        <v>387</v>
      </c>
      <c r="E1136" s="1248"/>
      <c r="G1136" s="1252">
        <v>0</v>
      </c>
      <c r="H1136" s="1248"/>
      <c r="I1136" s="1053"/>
      <c r="J1136" s="1248"/>
    </row>
    <row r="1137" spans="1:10">
      <c r="A1137" s="1249">
        <v>42009</v>
      </c>
      <c r="B1137" s="1250">
        <v>6</v>
      </c>
      <c r="C1137" s="1251" t="s">
        <v>246</v>
      </c>
      <c r="D1137" s="1252" t="s">
        <v>310</v>
      </c>
      <c r="E1137" s="1248"/>
      <c r="G1137" s="1252" t="s">
        <v>339</v>
      </c>
      <c r="H1137" s="1248"/>
      <c r="I1137" s="1053"/>
      <c r="J1137" s="1248"/>
    </row>
    <row r="1138" spans="1:10">
      <c r="A1138" s="1249">
        <v>42009</v>
      </c>
      <c r="B1138" s="1250">
        <v>15</v>
      </c>
      <c r="C1138" s="1251" t="s">
        <v>246</v>
      </c>
      <c r="D1138" s="1252" t="s">
        <v>306</v>
      </c>
      <c r="E1138" s="1248"/>
      <c r="G1138" s="1252" t="s">
        <v>339</v>
      </c>
      <c r="H1138" s="1248"/>
      <c r="I1138" s="1053"/>
      <c r="J1138" s="1248"/>
    </row>
    <row r="1139" spans="1:10">
      <c r="A1139" s="1249">
        <v>42009</v>
      </c>
      <c r="B1139" s="1250">
        <v>5</v>
      </c>
      <c r="C1139" s="1251" t="s">
        <v>246</v>
      </c>
      <c r="D1139" s="1252" t="s">
        <v>1187</v>
      </c>
      <c r="E1139" s="1248"/>
      <c r="G1139" s="1252" t="s">
        <v>339</v>
      </c>
      <c r="H1139" s="1248"/>
      <c r="I1139" s="1053"/>
      <c r="J1139" s="1248"/>
    </row>
    <row r="1140" spans="1:10">
      <c r="A1140" s="1249">
        <v>42009</v>
      </c>
      <c r="B1140" s="1250">
        <v>5</v>
      </c>
      <c r="C1140" s="1251" t="s">
        <v>246</v>
      </c>
      <c r="D1140" s="1252" t="s">
        <v>318</v>
      </c>
      <c r="E1140" s="1248"/>
      <c r="G1140" s="1252" t="s">
        <v>339</v>
      </c>
      <c r="H1140" s="1248"/>
      <c r="I1140" s="1053"/>
      <c r="J1140" s="1248"/>
    </row>
    <row r="1141" spans="1:10">
      <c r="A1141" s="1249">
        <v>42009</v>
      </c>
      <c r="B1141" s="1250">
        <v>10</v>
      </c>
      <c r="C1141" s="1251" t="s">
        <v>246</v>
      </c>
      <c r="D1141" s="1252" t="s">
        <v>1296</v>
      </c>
      <c r="E1141" s="1248"/>
      <c r="G1141" s="1252" t="s">
        <v>339</v>
      </c>
      <c r="H1141" s="1248"/>
      <c r="I1141" s="1053"/>
      <c r="J1141" s="1248"/>
    </row>
    <row r="1142" spans="1:10">
      <c r="A1142" s="1249">
        <v>42009</v>
      </c>
      <c r="B1142" s="1250">
        <v>300</v>
      </c>
      <c r="C1142" s="1251" t="s">
        <v>246</v>
      </c>
      <c r="D1142" s="1252" t="s">
        <v>778</v>
      </c>
      <c r="E1142" s="1248"/>
      <c r="G1142" s="1252" t="s">
        <v>339</v>
      </c>
      <c r="H1142" s="1248"/>
      <c r="I1142" s="1053"/>
      <c r="J1142" s="1248"/>
    </row>
    <row r="1143" spans="1:10">
      <c r="A1143" s="1249">
        <v>42009</v>
      </c>
      <c r="B1143" s="1250">
        <v>5</v>
      </c>
      <c r="C1143" s="1251" t="s">
        <v>246</v>
      </c>
      <c r="D1143" s="1252" t="s">
        <v>1657</v>
      </c>
      <c r="E1143" s="1248"/>
      <c r="G1143" s="1252" t="s">
        <v>339</v>
      </c>
      <c r="H1143" s="1248"/>
      <c r="I1143" s="1053"/>
      <c r="J1143" s="1248"/>
    </row>
    <row r="1144" spans="1:10">
      <c r="A1144" s="1249">
        <v>42009</v>
      </c>
      <c r="B1144" s="1250">
        <v>10</v>
      </c>
      <c r="C1144" s="1251" t="s">
        <v>246</v>
      </c>
      <c r="D1144" s="1252" t="s">
        <v>1294</v>
      </c>
      <c r="E1144" s="1248"/>
      <c r="G1144" s="1252">
        <v>0</v>
      </c>
      <c r="H1144" s="1248"/>
      <c r="I1144" s="1053"/>
      <c r="J1144" s="1248"/>
    </row>
    <row r="1145" spans="1:10">
      <c r="A1145" s="1249">
        <v>42009</v>
      </c>
      <c r="B1145" s="1250">
        <v>50</v>
      </c>
      <c r="C1145" s="1251" t="s">
        <v>246</v>
      </c>
      <c r="D1145" s="1252" t="s">
        <v>1105</v>
      </c>
      <c r="E1145" s="1248"/>
      <c r="G1145" s="1252" t="s">
        <v>339</v>
      </c>
      <c r="H1145" s="1248"/>
      <c r="I1145" s="1053"/>
      <c r="J1145" s="1248"/>
    </row>
    <row r="1146" spans="1:10">
      <c r="A1146" s="1249">
        <v>42009</v>
      </c>
      <c r="B1146" s="1250">
        <v>10</v>
      </c>
      <c r="C1146" s="1251" t="s">
        <v>246</v>
      </c>
      <c r="D1146" s="1252" t="s">
        <v>1318</v>
      </c>
      <c r="E1146" s="1248"/>
      <c r="G1146" s="1252">
        <v>0</v>
      </c>
      <c r="H1146" s="1248"/>
      <c r="I1146" s="1053"/>
      <c r="J1146" s="1248"/>
    </row>
    <row r="1147" spans="1:10">
      <c r="A1147" s="1249">
        <v>42009</v>
      </c>
      <c r="B1147" s="1250">
        <v>10</v>
      </c>
      <c r="C1147" s="1251" t="s">
        <v>246</v>
      </c>
      <c r="D1147" s="1252" t="s">
        <v>1604</v>
      </c>
      <c r="E1147" s="1248"/>
      <c r="G1147" s="1252" t="s">
        <v>339</v>
      </c>
      <c r="H1147" s="1248"/>
      <c r="I1147" s="1053"/>
      <c r="J1147" s="1248"/>
    </row>
    <row r="1148" spans="1:10">
      <c r="A1148" s="1249">
        <v>42009</v>
      </c>
      <c r="B1148" s="1250">
        <v>1338.16</v>
      </c>
      <c r="C1148" s="1251" t="s">
        <v>246</v>
      </c>
      <c r="D1148" s="1252" t="s">
        <v>1706</v>
      </c>
      <c r="E1148" s="1248"/>
      <c r="G1148" s="1252">
        <v>0</v>
      </c>
      <c r="H1148" s="1248"/>
      <c r="I1148" s="1053"/>
      <c r="J1148" s="1248"/>
    </row>
    <row r="1149" spans="1:10">
      <c r="A1149" s="1249">
        <v>42010</v>
      </c>
      <c r="B1149" s="1250">
        <v>10</v>
      </c>
      <c r="C1149" s="1251" t="s">
        <v>246</v>
      </c>
      <c r="D1149" s="1252" t="s">
        <v>276</v>
      </c>
      <c r="E1149" s="1248"/>
      <c r="G1149" s="1252">
        <v>0</v>
      </c>
      <c r="H1149" s="1248"/>
      <c r="I1149" s="1053"/>
      <c r="J1149" s="1248"/>
    </row>
    <row r="1150" spans="1:10">
      <c r="A1150" s="1249">
        <v>42010</v>
      </c>
      <c r="B1150" s="1250">
        <v>15</v>
      </c>
      <c r="C1150" s="1251" t="s">
        <v>246</v>
      </c>
      <c r="D1150" s="1252" t="s">
        <v>1237</v>
      </c>
      <c r="E1150" s="1248"/>
      <c r="G1150" s="1252" t="s">
        <v>339</v>
      </c>
      <c r="H1150" s="1248"/>
      <c r="I1150" s="1053"/>
      <c r="J1150" s="1248"/>
    </row>
    <row r="1151" spans="1:10">
      <c r="A1151" s="1249">
        <v>42010</v>
      </c>
      <c r="B1151" s="1250">
        <v>10</v>
      </c>
      <c r="C1151" s="1251" t="s">
        <v>246</v>
      </c>
      <c r="D1151" s="1252" t="s">
        <v>956</v>
      </c>
      <c r="E1151" s="1248"/>
      <c r="G1151" s="1252" t="s">
        <v>339</v>
      </c>
      <c r="H1151" s="1248"/>
      <c r="I1151" s="1053"/>
      <c r="J1151" s="1248"/>
    </row>
    <row r="1152" spans="1:10">
      <c r="A1152" s="1249">
        <v>42010</v>
      </c>
      <c r="B1152" s="1250">
        <v>75</v>
      </c>
      <c r="C1152" s="1251" t="s">
        <v>246</v>
      </c>
      <c r="D1152" s="1252" t="s">
        <v>1606</v>
      </c>
      <c r="E1152" s="1248"/>
      <c r="G1152" s="1252" t="s">
        <v>339</v>
      </c>
      <c r="H1152" s="1248"/>
      <c r="I1152" s="1053"/>
      <c r="J1152" s="1248"/>
    </row>
    <row r="1153" spans="1:10">
      <c r="A1153" s="1249">
        <v>42011</v>
      </c>
      <c r="B1153" s="1250">
        <v>1000</v>
      </c>
      <c r="C1153" s="1251" t="s">
        <v>1087</v>
      </c>
      <c r="D1153" s="1252" t="s">
        <v>1088</v>
      </c>
      <c r="E1153" s="1248"/>
      <c r="G1153" s="1252">
        <v>0</v>
      </c>
      <c r="H1153" s="1248"/>
      <c r="I1153" s="1053"/>
      <c r="J1153" s="1248"/>
    </row>
    <row r="1154" spans="1:10">
      <c r="A1154" s="1249">
        <v>42011</v>
      </c>
      <c r="B1154" s="1250">
        <v>10</v>
      </c>
      <c r="C1154" s="1251" t="s">
        <v>1087</v>
      </c>
      <c r="D1154" s="1252" t="s">
        <v>1362</v>
      </c>
      <c r="E1154" s="1248"/>
      <c r="G1154" s="1252">
        <v>0</v>
      </c>
      <c r="H1154" s="1248"/>
      <c r="I1154" s="1053"/>
      <c r="J1154" s="1248"/>
    </row>
    <row r="1155" spans="1:10">
      <c r="A1155" s="1249">
        <v>42011</v>
      </c>
      <c r="B1155" s="1250">
        <v>15</v>
      </c>
      <c r="C1155" s="1251" t="s">
        <v>1087</v>
      </c>
      <c r="D1155" s="1252" t="s">
        <v>1088</v>
      </c>
      <c r="E1155" s="1248"/>
      <c r="G1155" s="1252">
        <v>0</v>
      </c>
      <c r="H1155" s="1248"/>
      <c r="I1155" s="1053"/>
      <c r="J1155" s="1248"/>
    </row>
    <row r="1156" spans="1:10">
      <c r="A1156" s="1249">
        <v>42011</v>
      </c>
      <c r="B1156" s="1250">
        <v>100</v>
      </c>
      <c r="C1156" s="1251" t="s">
        <v>1087</v>
      </c>
      <c r="D1156" s="1252" t="s">
        <v>1093</v>
      </c>
      <c r="E1156" s="1248"/>
      <c r="G1156" s="1252">
        <v>0</v>
      </c>
      <c r="H1156" s="1248"/>
      <c r="I1156" s="1053"/>
      <c r="J1156" s="1248"/>
    </row>
    <row r="1157" spans="1:10">
      <c r="A1157" s="1249">
        <v>42011</v>
      </c>
      <c r="B1157" s="1250">
        <v>10000</v>
      </c>
      <c r="C1157" s="1251">
        <v>103737</v>
      </c>
      <c r="D1157" s="1252" t="s">
        <v>1707</v>
      </c>
      <c r="E1157" s="1248"/>
      <c r="G1157" s="1252">
        <v>0</v>
      </c>
      <c r="H1157" s="1248"/>
      <c r="I1157" s="1053"/>
      <c r="J1157" s="1248"/>
    </row>
    <row r="1158" spans="1:10">
      <c r="A1158" s="1249">
        <v>42011</v>
      </c>
      <c r="B1158" s="1250">
        <v>5</v>
      </c>
      <c r="C1158" s="1251">
        <v>103736</v>
      </c>
      <c r="D1158" s="1252" t="s">
        <v>1066</v>
      </c>
      <c r="E1158" s="1248"/>
      <c r="G1158" s="1252">
        <v>0</v>
      </c>
      <c r="H1158" s="1248"/>
      <c r="I1158" s="1053"/>
      <c r="J1158" s="1248"/>
    </row>
    <row r="1159" spans="1:10">
      <c r="A1159" s="1249">
        <v>42011</v>
      </c>
      <c r="B1159" s="1250">
        <v>100</v>
      </c>
      <c r="C1159" s="1251">
        <v>103735</v>
      </c>
      <c r="D1159" s="1252" t="s">
        <v>1708</v>
      </c>
      <c r="E1159" s="1248"/>
      <c r="G1159" s="1252">
        <v>0</v>
      </c>
      <c r="H1159" s="1248"/>
      <c r="I1159" s="1053"/>
      <c r="J1159" s="1248"/>
    </row>
    <row r="1160" spans="1:10">
      <c r="A1160" s="1249">
        <v>42011</v>
      </c>
      <c r="B1160" s="1250">
        <v>100</v>
      </c>
      <c r="C1160" s="1251" t="s">
        <v>246</v>
      </c>
      <c r="D1160" s="1252" t="s">
        <v>1030</v>
      </c>
      <c r="E1160" s="1248"/>
      <c r="G1160" s="1252">
        <v>0</v>
      </c>
      <c r="H1160" s="1248"/>
      <c r="I1160" s="1053"/>
      <c r="J1160" s="1248"/>
    </row>
    <row r="1161" spans="1:10">
      <c r="A1161" s="1249">
        <v>42011</v>
      </c>
      <c r="B1161" s="1250">
        <v>110</v>
      </c>
      <c r="C1161" s="1251" t="s">
        <v>246</v>
      </c>
      <c r="D1161" s="1252" t="s">
        <v>967</v>
      </c>
      <c r="E1161" s="1248"/>
      <c r="G1161" s="1252" t="s">
        <v>339</v>
      </c>
      <c r="H1161" s="1248"/>
      <c r="I1161" s="1053"/>
      <c r="J1161" s="1248"/>
    </row>
    <row r="1162" spans="1:10">
      <c r="A1162" s="1249">
        <v>42012</v>
      </c>
      <c r="B1162" s="1250">
        <v>20</v>
      </c>
      <c r="C1162" s="1251" t="s">
        <v>1087</v>
      </c>
      <c r="D1162" s="1252" t="s">
        <v>1363</v>
      </c>
      <c r="E1162" s="1248"/>
      <c r="G1162" s="1252">
        <v>0</v>
      </c>
      <c r="H1162" s="1248"/>
      <c r="I1162" s="1053"/>
      <c r="J1162" s="1248"/>
    </row>
    <row r="1163" spans="1:10">
      <c r="A1163" s="1249">
        <v>42012</v>
      </c>
      <c r="B1163" s="1250">
        <v>100</v>
      </c>
      <c r="C1163" s="1251" t="s">
        <v>1087</v>
      </c>
      <c r="D1163" s="1252" t="s">
        <v>1088</v>
      </c>
      <c r="E1163" s="1248"/>
      <c r="G1163" s="1252">
        <v>0</v>
      </c>
      <c r="H1163" s="1248"/>
      <c r="I1163" s="1053"/>
      <c r="J1163" s="1248"/>
    </row>
    <row r="1164" spans="1:10">
      <c r="A1164" s="1249">
        <v>42012</v>
      </c>
      <c r="B1164" s="1250">
        <v>15</v>
      </c>
      <c r="C1164" s="1251" t="s">
        <v>1087</v>
      </c>
      <c r="D1164" s="1252" t="s">
        <v>1096</v>
      </c>
      <c r="E1164" s="1248"/>
      <c r="G1164" s="1252">
        <v>0</v>
      </c>
      <c r="H1164" s="1248"/>
      <c r="I1164" s="1053"/>
      <c r="J1164" s="1248"/>
    </row>
    <row r="1165" spans="1:10">
      <c r="A1165" s="1249">
        <v>42012</v>
      </c>
      <c r="B1165" s="1250">
        <v>61.6</v>
      </c>
      <c r="C1165" s="1251" t="s">
        <v>246</v>
      </c>
      <c r="D1165" s="1252" t="s">
        <v>429</v>
      </c>
      <c r="E1165" s="1248"/>
      <c r="G1165" s="1252" t="s">
        <v>1579</v>
      </c>
      <c r="H1165" s="1248"/>
      <c r="I1165" s="1053"/>
      <c r="J1165" s="1248"/>
    </row>
    <row r="1166" spans="1:10">
      <c r="A1166" s="1249">
        <v>42012</v>
      </c>
      <c r="B1166" s="1250">
        <v>55.42</v>
      </c>
      <c r="C1166" s="1251" t="s">
        <v>246</v>
      </c>
      <c r="D1166" s="1252" t="s">
        <v>429</v>
      </c>
      <c r="E1166" s="1248"/>
      <c r="G1166" s="1252" t="s">
        <v>1579</v>
      </c>
      <c r="H1166" s="1248"/>
      <c r="I1166" s="1053"/>
      <c r="J1166" s="1248"/>
    </row>
    <row r="1167" spans="1:10">
      <c r="A1167" s="1249">
        <v>42012</v>
      </c>
      <c r="B1167" s="1250">
        <v>12.5</v>
      </c>
      <c r="C1167" s="1251" t="s">
        <v>246</v>
      </c>
      <c r="D1167" s="1252" t="s">
        <v>429</v>
      </c>
      <c r="E1167" s="1248"/>
      <c r="G1167" s="1252" t="s">
        <v>1579</v>
      </c>
      <c r="H1167" s="1248"/>
      <c r="I1167" s="1053"/>
      <c r="J1167" s="1248"/>
    </row>
    <row r="1168" spans="1:10">
      <c r="A1168" s="1249">
        <v>42012</v>
      </c>
      <c r="B1168" s="1250">
        <v>10</v>
      </c>
      <c r="C1168" s="1251" t="s">
        <v>246</v>
      </c>
      <c r="D1168" s="1252" t="s">
        <v>1567</v>
      </c>
      <c r="E1168" s="1248"/>
      <c r="G1168" s="1252" t="s">
        <v>339</v>
      </c>
      <c r="H1168" s="1248"/>
      <c r="I1168" s="1053"/>
      <c r="J1168" s="1248"/>
    </row>
    <row r="1169" spans="1:10">
      <c r="A1169" s="1249">
        <v>42013</v>
      </c>
      <c r="B1169" s="1250">
        <v>10.43</v>
      </c>
      <c r="C1169" s="1251" t="s">
        <v>246</v>
      </c>
      <c r="D1169" s="1252" t="s">
        <v>1709</v>
      </c>
      <c r="E1169" s="1248"/>
      <c r="G1169" s="1252">
        <v>0</v>
      </c>
      <c r="H1169" s="1248"/>
      <c r="I1169" s="1053"/>
      <c r="J1169" s="1248"/>
    </row>
    <row r="1170" spans="1:10">
      <c r="A1170" s="1249">
        <v>42013</v>
      </c>
      <c r="B1170" s="1250">
        <v>1.25</v>
      </c>
      <c r="C1170" s="1251" t="s">
        <v>246</v>
      </c>
      <c r="D1170" s="1252" t="s">
        <v>1572</v>
      </c>
      <c r="E1170" s="1248"/>
      <c r="G1170" s="1252">
        <v>0</v>
      </c>
      <c r="H1170" s="1248"/>
      <c r="I1170" s="1053"/>
      <c r="J1170" s="1248"/>
    </row>
    <row r="1171" spans="1:10">
      <c r="A1171" s="1249">
        <v>42016</v>
      </c>
      <c r="B1171" s="1250">
        <v>40</v>
      </c>
      <c r="C1171" s="1251" t="s">
        <v>246</v>
      </c>
      <c r="D1171" s="1252" t="s">
        <v>1282</v>
      </c>
      <c r="E1171" s="1248"/>
      <c r="G1171" s="1252">
        <v>0</v>
      </c>
      <c r="H1171" s="1248"/>
      <c r="I1171" s="1053"/>
      <c r="J1171" s="1248"/>
    </row>
    <row r="1172" spans="1:10">
      <c r="A1172" s="1249">
        <v>42016</v>
      </c>
      <c r="B1172" s="1250">
        <v>230</v>
      </c>
      <c r="C1172" s="1251" t="s">
        <v>246</v>
      </c>
      <c r="D1172" s="1252" t="s">
        <v>920</v>
      </c>
      <c r="E1172" s="1248"/>
      <c r="G1172" s="1252" t="s">
        <v>339</v>
      </c>
      <c r="H1172" s="1248"/>
      <c r="I1172" s="1053"/>
      <c r="J1172" s="1248"/>
    </row>
    <row r="1173" spans="1:10">
      <c r="A1173" s="1249">
        <v>42016</v>
      </c>
      <c r="B1173" s="1250">
        <v>56.16</v>
      </c>
      <c r="C1173" s="1251" t="s">
        <v>246</v>
      </c>
      <c r="D1173" s="1252" t="s">
        <v>1710</v>
      </c>
      <c r="E1173" s="1248"/>
      <c r="G1173" s="1252">
        <v>0</v>
      </c>
      <c r="H1173" s="1248"/>
      <c r="I1173" s="1053"/>
      <c r="J1173" s="1248"/>
    </row>
    <row r="1174" spans="1:10">
      <c r="A1174" s="1249">
        <v>42016</v>
      </c>
      <c r="B1174" s="1250">
        <v>10</v>
      </c>
      <c r="C1174" s="1251" t="s">
        <v>246</v>
      </c>
      <c r="D1174" s="1252" t="s">
        <v>1656</v>
      </c>
      <c r="E1174" s="1248"/>
      <c r="G1174" s="1252" t="s">
        <v>339</v>
      </c>
      <c r="H1174" s="1248"/>
      <c r="I1174" s="1053"/>
      <c r="J1174" s="1248"/>
    </row>
    <row r="1175" spans="1:10">
      <c r="A1175" s="1249">
        <v>42016</v>
      </c>
      <c r="B1175" s="1250">
        <v>150</v>
      </c>
      <c r="C1175" s="1251" t="s">
        <v>246</v>
      </c>
      <c r="D1175" s="1252" t="s">
        <v>357</v>
      </c>
      <c r="E1175" s="1248"/>
      <c r="G1175" s="1252" t="s">
        <v>339</v>
      </c>
      <c r="H1175" s="1248"/>
      <c r="I1175" s="1053"/>
      <c r="J1175" s="1248"/>
    </row>
    <row r="1176" spans="1:10">
      <c r="A1176" s="1249">
        <v>42016</v>
      </c>
      <c r="B1176" s="1250">
        <v>100</v>
      </c>
      <c r="C1176" s="1251" t="s">
        <v>246</v>
      </c>
      <c r="D1176" s="1252" t="s">
        <v>1711</v>
      </c>
      <c r="E1176" s="1248"/>
      <c r="G1176" s="1252">
        <v>0</v>
      </c>
      <c r="H1176" s="1248"/>
      <c r="I1176" s="1053"/>
      <c r="J1176" s="1248"/>
    </row>
    <row r="1177" spans="1:10">
      <c r="A1177" s="1249">
        <v>42016</v>
      </c>
      <c r="B1177" s="1250">
        <v>5</v>
      </c>
      <c r="C1177" s="1251" t="s">
        <v>246</v>
      </c>
      <c r="D1177" s="1252" t="s">
        <v>1256</v>
      </c>
      <c r="E1177" s="1248"/>
      <c r="G1177" s="1252" t="s">
        <v>339</v>
      </c>
      <c r="H1177" s="1248"/>
      <c r="I1177" s="1053"/>
      <c r="J1177" s="1248"/>
    </row>
    <row r="1178" spans="1:10">
      <c r="A1178" s="1249">
        <v>42016</v>
      </c>
      <c r="B1178" s="1250">
        <v>1905.34</v>
      </c>
      <c r="C1178" s="1251" t="s">
        <v>246</v>
      </c>
      <c r="D1178" s="1252" t="s">
        <v>1712</v>
      </c>
      <c r="E1178" s="1248"/>
      <c r="G1178" s="1252">
        <v>0</v>
      </c>
      <c r="H1178" s="1248"/>
      <c r="I1178" s="1053"/>
      <c r="J1178" s="1248"/>
    </row>
    <row r="1179" spans="1:10">
      <c r="A1179" s="1249">
        <v>42017</v>
      </c>
      <c r="B1179" s="1250">
        <v>1346.75</v>
      </c>
      <c r="C1179" s="1251" t="s">
        <v>246</v>
      </c>
      <c r="D1179" s="1252" t="s">
        <v>1713</v>
      </c>
      <c r="E1179" s="1248"/>
      <c r="G1179" s="1252">
        <v>0</v>
      </c>
      <c r="H1179" s="1248"/>
      <c r="I1179" s="1053"/>
      <c r="J1179" s="1248"/>
    </row>
    <row r="1180" spans="1:10">
      <c r="A1180" s="1249">
        <v>42017</v>
      </c>
      <c r="B1180" s="1250">
        <v>64.13</v>
      </c>
      <c r="C1180" s="1251" t="s">
        <v>246</v>
      </c>
      <c r="D1180" s="1252" t="s">
        <v>1714</v>
      </c>
      <c r="E1180" s="1248"/>
      <c r="G1180" s="1252">
        <v>0</v>
      </c>
      <c r="H1180" s="1248"/>
      <c r="I1180" s="1053"/>
      <c r="J1180" s="1248"/>
    </row>
    <row r="1181" spans="1:10">
      <c r="A1181" s="1249">
        <v>42017</v>
      </c>
      <c r="B1181" s="1250">
        <v>25</v>
      </c>
      <c r="C1181" s="1251">
        <v>103840</v>
      </c>
      <c r="D1181" s="1252" t="s">
        <v>1715</v>
      </c>
      <c r="E1181" s="1248"/>
      <c r="G1181" s="1252">
        <v>0</v>
      </c>
      <c r="H1181" s="1248"/>
      <c r="I1181" s="1053"/>
      <c r="J1181" s="1248"/>
    </row>
    <row r="1182" spans="1:10">
      <c r="A1182" s="1249">
        <v>42018</v>
      </c>
      <c r="B1182" s="1250">
        <v>8.69</v>
      </c>
      <c r="C1182" s="1251" t="s">
        <v>246</v>
      </c>
      <c r="D1182" s="1252" t="s">
        <v>1716</v>
      </c>
      <c r="E1182" s="1248"/>
      <c r="G1182" s="1252">
        <v>0</v>
      </c>
      <c r="H1182" s="1248"/>
      <c r="I1182" s="1053"/>
      <c r="J1182" s="1248"/>
    </row>
    <row r="1183" spans="1:10">
      <c r="A1183" s="1249">
        <v>42018</v>
      </c>
      <c r="B1183" s="1250">
        <v>9</v>
      </c>
      <c r="C1183" s="1251" t="s">
        <v>246</v>
      </c>
      <c r="D1183" s="1252" t="s">
        <v>1032</v>
      </c>
      <c r="E1183" s="1248"/>
      <c r="G1183" s="1252" t="s">
        <v>339</v>
      </c>
      <c r="H1183" s="1248"/>
      <c r="I1183" s="1053"/>
      <c r="J1183" s="1248"/>
    </row>
    <row r="1184" spans="1:10">
      <c r="A1184" s="1249">
        <v>42018</v>
      </c>
      <c r="B1184" s="1250">
        <v>35</v>
      </c>
      <c r="C1184" s="1251" t="s">
        <v>246</v>
      </c>
      <c r="D1184" s="1252" t="s">
        <v>1622</v>
      </c>
      <c r="E1184" s="1248"/>
      <c r="G1184" s="1252" t="s">
        <v>339</v>
      </c>
      <c r="H1184" s="1248"/>
      <c r="I1184" s="1053"/>
      <c r="J1184" s="1248"/>
    </row>
    <row r="1185" spans="1:10">
      <c r="A1185" s="1249">
        <v>42019</v>
      </c>
      <c r="B1185" s="1250">
        <v>18</v>
      </c>
      <c r="C1185" s="1251" t="s">
        <v>1087</v>
      </c>
      <c r="D1185" s="1252" t="s">
        <v>1088</v>
      </c>
      <c r="E1185" s="1248"/>
      <c r="G1185" s="1252">
        <v>0</v>
      </c>
      <c r="H1185" s="1248"/>
      <c r="I1185" s="1053"/>
      <c r="J1185" s="1248"/>
    </row>
    <row r="1186" spans="1:10">
      <c r="A1186" s="1249">
        <v>42019</v>
      </c>
      <c r="B1186" s="1250">
        <v>15</v>
      </c>
      <c r="C1186" s="1251" t="s">
        <v>1087</v>
      </c>
      <c r="D1186" s="1252" t="s">
        <v>1361</v>
      </c>
      <c r="E1186" s="1248"/>
      <c r="G1186" s="1252">
        <v>0</v>
      </c>
      <c r="H1186" s="1248"/>
      <c r="I1186" s="1053"/>
      <c r="J1186" s="1248"/>
    </row>
    <row r="1187" spans="1:10">
      <c r="A1187" s="1249">
        <v>42019</v>
      </c>
      <c r="B1187" s="1250">
        <v>20</v>
      </c>
      <c r="C1187" s="1251" t="s">
        <v>1087</v>
      </c>
      <c r="D1187" s="1252" t="s">
        <v>1092</v>
      </c>
      <c r="E1187" s="1248"/>
      <c r="G1187" s="1252">
        <v>0</v>
      </c>
      <c r="H1187" s="1248"/>
      <c r="I1187" s="1053"/>
      <c r="J1187" s="1248"/>
    </row>
    <row r="1188" spans="1:10">
      <c r="A1188" s="1249">
        <v>42019</v>
      </c>
      <c r="B1188" s="1250">
        <v>10</v>
      </c>
      <c r="C1188" s="1251" t="s">
        <v>1087</v>
      </c>
      <c r="D1188" s="1252" t="s">
        <v>1088</v>
      </c>
      <c r="E1188" s="1248"/>
      <c r="G1188" s="1252">
        <v>0</v>
      </c>
      <c r="H1188" s="1248"/>
      <c r="I1188" s="1053"/>
      <c r="J1188" s="1248"/>
    </row>
    <row r="1189" spans="1:10">
      <c r="A1189" s="1249">
        <v>42019</v>
      </c>
      <c r="B1189" s="1250">
        <v>927.13</v>
      </c>
      <c r="C1189" s="1251" t="s">
        <v>246</v>
      </c>
      <c r="D1189" s="1252" t="s">
        <v>1288</v>
      </c>
      <c r="E1189" s="1248"/>
      <c r="G1189" s="1252">
        <v>0</v>
      </c>
      <c r="H1189" s="1248"/>
      <c r="I1189" s="1053"/>
      <c r="J1189" s="1248"/>
    </row>
    <row r="1190" spans="1:10">
      <c r="A1190" s="1249">
        <v>42019</v>
      </c>
      <c r="B1190" s="1250">
        <v>30</v>
      </c>
      <c r="C1190" s="1251" t="s">
        <v>246</v>
      </c>
      <c r="D1190" s="1252" t="s">
        <v>1288</v>
      </c>
      <c r="E1190" s="1248"/>
      <c r="G1190" s="1252">
        <v>0</v>
      </c>
      <c r="H1190" s="1248"/>
      <c r="I1190" s="1053"/>
      <c r="J1190" s="1248"/>
    </row>
    <row r="1191" spans="1:10">
      <c r="A1191" s="1249">
        <v>42019</v>
      </c>
      <c r="B1191" s="1250">
        <v>30</v>
      </c>
      <c r="C1191" s="1251" t="s">
        <v>246</v>
      </c>
      <c r="D1191" s="1252" t="s">
        <v>1204</v>
      </c>
      <c r="E1191" s="1248"/>
      <c r="G1191" s="1252" t="s">
        <v>339</v>
      </c>
      <c r="H1191" s="1248"/>
      <c r="I1191" s="1053"/>
      <c r="J1191" s="1248"/>
    </row>
    <row r="1192" spans="1:10">
      <c r="A1192" s="1249">
        <v>42019</v>
      </c>
      <c r="B1192" s="1250">
        <v>5</v>
      </c>
      <c r="C1192" s="1251" t="s">
        <v>246</v>
      </c>
      <c r="D1192" s="1252" t="s">
        <v>968</v>
      </c>
      <c r="E1192" s="1248"/>
      <c r="G1192" s="1252" t="s">
        <v>339</v>
      </c>
      <c r="H1192" s="1248"/>
      <c r="I1192" s="1053"/>
      <c r="J1192" s="1248"/>
    </row>
    <row r="1193" spans="1:10">
      <c r="A1193" s="1249">
        <v>42019</v>
      </c>
      <c r="B1193" s="1250">
        <v>100</v>
      </c>
      <c r="C1193" s="1251" t="s">
        <v>246</v>
      </c>
      <c r="D1193" s="1252" t="s">
        <v>292</v>
      </c>
      <c r="E1193" s="1248"/>
      <c r="G1193" s="1252" t="s">
        <v>339</v>
      </c>
      <c r="H1193" s="1248"/>
      <c r="I1193" s="1053"/>
      <c r="J1193" s="1248"/>
    </row>
    <row r="1194" spans="1:10">
      <c r="A1194" s="1249">
        <v>42019</v>
      </c>
      <c r="B1194" s="1250">
        <v>12.5</v>
      </c>
      <c r="C1194" s="1251" t="s">
        <v>246</v>
      </c>
      <c r="D1194" s="1252" t="s">
        <v>1717</v>
      </c>
      <c r="E1194" s="1248"/>
      <c r="G1194" s="1252" t="s">
        <v>339</v>
      </c>
      <c r="H1194" s="1248"/>
      <c r="I1194" s="1053"/>
      <c r="J1194" s="1248"/>
    </row>
    <row r="1195" spans="1:10">
      <c r="A1195" s="1249">
        <v>42019</v>
      </c>
      <c r="B1195" s="1250">
        <v>200</v>
      </c>
      <c r="C1195" s="1251" t="s">
        <v>246</v>
      </c>
      <c r="D1195" s="1252" t="s">
        <v>1339</v>
      </c>
      <c r="E1195" s="1248"/>
      <c r="G1195" s="1252">
        <v>0</v>
      </c>
      <c r="H1195" s="1248"/>
      <c r="I1195" s="1053"/>
      <c r="J1195" s="1248"/>
    </row>
    <row r="1196" spans="1:10">
      <c r="A1196" s="1249">
        <v>42019</v>
      </c>
      <c r="B1196" s="1250">
        <v>10</v>
      </c>
      <c r="C1196" s="1251" t="s">
        <v>246</v>
      </c>
      <c r="D1196" s="1252" t="s">
        <v>1467</v>
      </c>
      <c r="E1196" s="1248"/>
      <c r="G1196" s="1252" t="s">
        <v>339</v>
      </c>
      <c r="H1196" s="1248"/>
      <c r="I1196" s="1053"/>
      <c r="J1196" s="1248"/>
    </row>
    <row r="1197" spans="1:10">
      <c r="A1197" s="1249">
        <v>42019</v>
      </c>
      <c r="B1197" s="1250">
        <v>200</v>
      </c>
      <c r="C1197" s="1251" t="s">
        <v>246</v>
      </c>
      <c r="D1197" s="1252" t="s">
        <v>1406</v>
      </c>
      <c r="E1197" s="1248"/>
      <c r="G1197" s="1252">
        <v>0</v>
      </c>
      <c r="H1197" s="1248"/>
      <c r="I1197" s="1053"/>
      <c r="J1197" s="1248"/>
    </row>
    <row r="1198" spans="1:10">
      <c r="A1198" s="1249">
        <v>42019</v>
      </c>
      <c r="B1198" s="1250">
        <v>40</v>
      </c>
      <c r="C1198" s="1251" t="s">
        <v>246</v>
      </c>
      <c r="D1198" s="1252" t="s">
        <v>1405</v>
      </c>
      <c r="E1198" s="1248"/>
      <c r="G1198" s="1252">
        <v>0</v>
      </c>
      <c r="H1198" s="1248"/>
      <c r="I1198" s="1053"/>
      <c r="J1198" s="1248"/>
    </row>
    <row r="1199" spans="1:10">
      <c r="A1199" s="1249">
        <v>42019</v>
      </c>
      <c r="B1199" s="1250">
        <v>100</v>
      </c>
      <c r="C1199" s="1251" t="s">
        <v>246</v>
      </c>
      <c r="D1199" s="1252" t="s">
        <v>450</v>
      </c>
      <c r="E1199" s="1248"/>
      <c r="G1199" s="1252" t="s">
        <v>339</v>
      </c>
      <c r="H1199" s="1248"/>
      <c r="I1199" s="1053"/>
      <c r="J1199" s="1248"/>
    </row>
    <row r="1200" spans="1:10">
      <c r="A1200" s="1249">
        <v>42019</v>
      </c>
      <c r="B1200" s="1250">
        <v>10</v>
      </c>
      <c r="C1200" s="1251" t="s">
        <v>246</v>
      </c>
      <c r="D1200" s="1252" t="s">
        <v>1616</v>
      </c>
      <c r="E1200" s="1248"/>
      <c r="G1200" s="1252" t="s">
        <v>339</v>
      </c>
      <c r="H1200" s="1248"/>
      <c r="I1200" s="1053"/>
      <c r="J1200" s="1248"/>
    </row>
    <row r="1201" spans="1:10">
      <c r="A1201" s="1249">
        <v>42019</v>
      </c>
      <c r="B1201" s="1250">
        <v>100</v>
      </c>
      <c r="C1201" s="1251" t="s">
        <v>246</v>
      </c>
      <c r="D1201" s="1252" t="s">
        <v>1381</v>
      </c>
      <c r="E1201" s="1248"/>
      <c r="G1201" s="1252" t="s">
        <v>339</v>
      </c>
      <c r="H1201" s="1248"/>
      <c r="I1201" s="1053"/>
      <c r="J1201" s="1248"/>
    </row>
    <row r="1202" spans="1:10">
      <c r="A1202" s="1249">
        <v>42020</v>
      </c>
      <c r="B1202" s="1250">
        <v>50</v>
      </c>
      <c r="C1202" s="1251" t="s">
        <v>246</v>
      </c>
      <c r="D1202" s="1252" t="s">
        <v>1568</v>
      </c>
      <c r="E1202" s="1248"/>
      <c r="G1202" s="1252">
        <v>0</v>
      </c>
      <c r="H1202" s="1248"/>
      <c r="I1202" s="1053"/>
      <c r="J1202" s="1248"/>
    </row>
    <row r="1203" spans="1:10">
      <c r="A1203" s="1249">
        <v>42020</v>
      </c>
      <c r="B1203" s="1250">
        <v>10</v>
      </c>
      <c r="C1203" s="1251" t="s">
        <v>246</v>
      </c>
      <c r="D1203" s="1252" t="s">
        <v>1581</v>
      </c>
      <c r="E1203" s="1248"/>
      <c r="G1203" s="1252" t="s">
        <v>339</v>
      </c>
      <c r="H1203" s="1248"/>
      <c r="I1203" s="1053"/>
      <c r="J1203" s="1248"/>
    </row>
    <row r="1204" spans="1:10">
      <c r="A1204" s="1249">
        <v>42020</v>
      </c>
      <c r="B1204" s="1250">
        <v>40</v>
      </c>
      <c r="C1204" s="1251" t="s">
        <v>246</v>
      </c>
      <c r="D1204" s="1252" t="s">
        <v>1258</v>
      </c>
      <c r="E1204" s="1248"/>
      <c r="G1204" s="1252" t="s">
        <v>339</v>
      </c>
      <c r="H1204" s="1248"/>
      <c r="I1204" s="1053"/>
      <c r="J1204" s="1248"/>
    </row>
    <row r="1205" spans="1:10">
      <c r="A1205" s="1249">
        <v>42020</v>
      </c>
      <c r="B1205" s="1250">
        <v>1.25</v>
      </c>
      <c r="C1205" s="1251" t="s">
        <v>246</v>
      </c>
      <c r="D1205" s="1252" t="s">
        <v>1572</v>
      </c>
      <c r="E1205" s="1248"/>
      <c r="G1205" s="1252">
        <v>0</v>
      </c>
      <c r="H1205" s="1248"/>
      <c r="I1205" s="1053"/>
      <c r="J1205" s="1248"/>
    </row>
    <row r="1206" spans="1:10">
      <c r="A1206" s="1249">
        <v>42023</v>
      </c>
      <c r="B1206" s="1250">
        <v>500</v>
      </c>
      <c r="C1206" s="1251" t="s">
        <v>1087</v>
      </c>
      <c r="D1206" s="1252" t="s">
        <v>1718</v>
      </c>
      <c r="E1206" s="1248"/>
      <c r="G1206" s="1252">
        <v>0</v>
      </c>
      <c r="H1206" s="1248"/>
      <c r="I1206" s="1053"/>
      <c r="J1206" s="1248"/>
    </row>
    <row r="1207" spans="1:10">
      <c r="A1207" s="1249">
        <v>42023</v>
      </c>
      <c r="B1207" s="1250">
        <v>120</v>
      </c>
      <c r="C1207" s="1251" t="s">
        <v>246</v>
      </c>
      <c r="D1207" s="1252" t="s">
        <v>784</v>
      </c>
      <c r="E1207" s="1248"/>
      <c r="G1207" s="1252" t="s">
        <v>339</v>
      </c>
      <c r="H1207" s="1248"/>
      <c r="I1207" s="1053"/>
      <c r="J1207" s="1248"/>
    </row>
    <row r="1208" spans="1:10">
      <c r="A1208" s="1249">
        <v>42023</v>
      </c>
      <c r="B1208" s="1250">
        <v>40</v>
      </c>
      <c r="C1208" s="1251" t="s">
        <v>246</v>
      </c>
      <c r="D1208" s="1252" t="s">
        <v>400</v>
      </c>
      <c r="E1208" s="1248"/>
      <c r="G1208" s="1252" t="s">
        <v>339</v>
      </c>
      <c r="H1208" s="1248"/>
      <c r="I1208" s="1053"/>
      <c r="J1208" s="1248"/>
    </row>
    <row r="1209" spans="1:10">
      <c r="A1209" s="1249">
        <v>42023</v>
      </c>
      <c r="B1209" s="1250">
        <v>100</v>
      </c>
      <c r="C1209" s="1251" t="s">
        <v>246</v>
      </c>
      <c r="D1209" s="1252" t="s">
        <v>1719</v>
      </c>
      <c r="E1209" s="1248"/>
      <c r="G1209" s="1252" t="s">
        <v>339</v>
      </c>
      <c r="H1209" s="1248"/>
      <c r="I1209" s="1053"/>
      <c r="J1209" s="1248"/>
    </row>
    <row r="1210" spans="1:10">
      <c r="A1210" s="1249">
        <v>42023</v>
      </c>
      <c r="B1210" s="1250">
        <v>100</v>
      </c>
      <c r="C1210" s="1251" t="s">
        <v>246</v>
      </c>
      <c r="D1210" s="1252" t="s">
        <v>327</v>
      </c>
      <c r="E1210" s="1248"/>
      <c r="G1210" s="1252" t="s">
        <v>339</v>
      </c>
      <c r="H1210" s="1248"/>
      <c r="I1210" s="1053"/>
      <c r="J1210" s="1248"/>
    </row>
    <row r="1211" spans="1:10">
      <c r="A1211" s="1249">
        <v>42023</v>
      </c>
      <c r="B1211" s="1250">
        <v>80</v>
      </c>
      <c r="C1211" s="1251" t="s">
        <v>246</v>
      </c>
      <c r="D1211" s="1252" t="s">
        <v>1044</v>
      </c>
      <c r="E1211" s="1248"/>
      <c r="G1211" s="1252">
        <v>0</v>
      </c>
      <c r="H1211" s="1248"/>
      <c r="I1211" s="1053"/>
      <c r="J1211" s="1248"/>
    </row>
    <row r="1212" spans="1:10">
      <c r="A1212" s="1249">
        <v>42023</v>
      </c>
      <c r="B1212" s="1250">
        <v>3398.84</v>
      </c>
      <c r="C1212" s="1251" t="s">
        <v>246</v>
      </c>
      <c r="D1212" s="1252" t="s">
        <v>1720</v>
      </c>
      <c r="E1212" s="1248"/>
      <c r="G1212" s="1252">
        <v>0</v>
      </c>
      <c r="H1212" s="1248"/>
      <c r="I1212" s="1053"/>
      <c r="J1212" s="1248"/>
    </row>
    <row r="1213" spans="1:10">
      <c r="A1213" s="1249">
        <v>42024</v>
      </c>
      <c r="B1213" s="1250">
        <v>12</v>
      </c>
      <c r="C1213" s="1251" t="s">
        <v>246</v>
      </c>
      <c r="D1213" s="1252" t="s">
        <v>1107</v>
      </c>
      <c r="E1213" s="1248"/>
      <c r="G1213" s="1252">
        <v>0</v>
      </c>
      <c r="H1213" s="1248"/>
      <c r="I1213" s="1053"/>
      <c r="J1213" s="1248"/>
    </row>
    <row r="1214" spans="1:10">
      <c r="A1214" s="1249">
        <v>42024</v>
      </c>
      <c r="B1214" s="1250">
        <v>1.33</v>
      </c>
      <c r="C1214" s="1251" t="s">
        <v>246</v>
      </c>
      <c r="D1214" s="1252" t="s">
        <v>1107</v>
      </c>
      <c r="E1214" s="1248"/>
      <c r="G1214" s="1252">
        <v>0</v>
      </c>
      <c r="H1214" s="1248"/>
      <c r="I1214" s="1053"/>
      <c r="J1214" s="1248"/>
    </row>
    <row r="1215" spans="1:10">
      <c r="A1215" s="1249">
        <v>42024</v>
      </c>
      <c r="B1215" s="1250">
        <v>50</v>
      </c>
      <c r="C1215" s="1251" t="s">
        <v>246</v>
      </c>
      <c r="D1215" s="1252" t="s">
        <v>1288</v>
      </c>
      <c r="E1215" s="1248"/>
      <c r="G1215" s="1252">
        <v>0</v>
      </c>
      <c r="H1215" s="1248"/>
      <c r="I1215" s="1053"/>
      <c r="J1215" s="1248"/>
    </row>
    <row r="1216" spans="1:10">
      <c r="A1216" s="1249">
        <v>42024</v>
      </c>
      <c r="B1216" s="1250">
        <v>221.88</v>
      </c>
      <c r="C1216" s="1251" t="s">
        <v>246</v>
      </c>
      <c r="D1216" s="1252" t="s">
        <v>1721</v>
      </c>
      <c r="E1216" s="1248"/>
      <c r="G1216" s="1252">
        <v>0</v>
      </c>
      <c r="H1216" s="1248"/>
      <c r="I1216" s="1053"/>
      <c r="J1216" s="1248"/>
    </row>
    <row r="1217" spans="1:10">
      <c r="A1217" s="1249">
        <v>42024</v>
      </c>
      <c r="B1217" s="1250">
        <v>100</v>
      </c>
      <c r="C1217" s="1251" t="s">
        <v>246</v>
      </c>
      <c r="D1217" s="1252" t="s">
        <v>1262</v>
      </c>
      <c r="E1217" s="1248"/>
      <c r="G1217" s="1252" t="s">
        <v>339</v>
      </c>
      <c r="H1217" s="1248"/>
      <c r="I1217" s="1053"/>
      <c r="J1217" s="1248"/>
    </row>
    <row r="1218" spans="1:10">
      <c r="A1218" s="1249">
        <v>42024</v>
      </c>
      <c r="B1218" s="1250">
        <v>10</v>
      </c>
      <c r="C1218" s="1251" t="s">
        <v>246</v>
      </c>
      <c r="D1218" s="1252" t="s">
        <v>1620</v>
      </c>
      <c r="E1218" s="1248"/>
      <c r="G1218" s="1252" t="s">
        <v>339</v>
      </c>
      <c r="H1218" s="1248"/>
      <c r="I1218" s="1053"/>
      <c r="J1218" s="1248"/>
    </row>
    <row r="1219" spans="1:10">
      <c r="A1219" s="1249">
        <v>42025</v>
      </c>
      <c r="B1219" s="1250">
        <v>12</v>
      </c>
      <c r="C1219" s="1251" t="s">
        <v>246</v>
      </c>
      <c r="D1219" s="1252" t="s">
        <v>294</v>
      </c>
      <c r="E1219" s="1248"/>
      <c r="G1219" s="1252" t="s">
        <v>339</v>
      </c>
      <c r="H1219" s="1248"/>
      <c r="I1219" s="1053"/>
      <c r="J1219" s="1248"/>
    </row>
    <row r="1220" spans="1:10">
      <c r="A1220" s="1249">
        <v>42025</v>
      </c>
      <c r="B1220" s="1250">
        <v>5</v>
      </c>
      <c r="C1220" s="1251" t="s">
        <v>246</v>
      </c>
      <c r="D1220" s="1252" t="s">
        <v>773</v>
      </c>
      <c r="E1220" s="1248"/>
      <c r="G1220" s="1252">
        <v>0</v>
      </c>
      <c r="H1220" s="1248"/>
      <c r="I1220" s="1053"/>
      <c r="J1220" s="1248"/>
    </row>
    <row r="1221" spans="1:10">
      <c r="A1221" s="1249">
        <v>42025</v>
      </c>
      <c r="B1221" s="1250">
        <v>300</v>
      </c>
      <c r="C1221" s="1251" t="s">
        <v>246</v>
      </c>
      <c r="D1221" s="1252" t="s">
        <v>1532</v>
      </c>
      <c r="E1221" s="1248"/>
      <c r="G1221" s="1252">
        <v>0</v>
      </c>
      <c r="H1221" s="1248"/>
      <c r="I1221" s="1053"/>
      <c r="J1221" s="1248"/>
    </row>
    <row r="1222" spans="1:10">
      <c r="A1222" s="1249">
        <v>42026</v>
      </c>
      <c r="B1222" s="1250">
        <v>1000</v>
      </c>
      <c r="C1222" s="1251">
        <v>103738</v>
      </c>
      <c r="D1222" s="1252" t="s">
        <v>1722</v>
      </c>
      <c r="E1222" s="1248"/>
      <c r="G1222" s="1252">
        <v>0</v>
      </c>
      <c r="H1222" s="1248"/>
      <c r="I1222" s="1053"/>
      <c r="J1222" s="1248"/>
    </row>
    <row r="1223" spans="1:10">
      <c r="A1223" s="1249">
        <v>42026</v>
      </c>
      <c r="B1223" s="1250">
        <v>330</v>
      </c>
      <c r="C1223" s="1251" t="s">
        <v>246</v>
      </c>
      <c r="D1223" s="1252" t="s">
        <v>355</v>
      </c>
      <c r="E1223" s="1248"/>
      <c r="G1223" s="1252" t="s">
        <v>339</v>
      </c>
      <c r="H1223" s="1248"/>
      <c r="I1223" s="1053"/>
      <c r="J1223" s="1248"/>
    </row>
    <row r="1224" spans="1:10">
      <c r="A1224" s="1249">
        <v>42026</v>
      </c>
      <c r="B1224" s="1250">
        <v>227</v>
      </c>
      <c r="C1224" s="1251" t="s">
        <v>246</v>
      </c>
      <c r="D1224" s="1252" t="s">
        <v>355</v>
      </c>
      <c r="E1224" s="1248"/>
      <c r="G1224" s="1252" t="s">
        <v>339</v>
      </c>
      <c r="H1224" s="1248"/>
      <c r="I1224" s="1053"/>
      <c r="J1224" s="1248"/>
    </row>
    <row r="1225" spans="1:10">
      <c r="A1225" s="1249">
        <v>42027</v>
      </c>
      <c r="B1225" s="1250">
        <v>1.25</v>
      </c>
      <c r="C1225" s="1251" t="s">
        <v>246</v>
      </c>
      <c r="D1225" s="1252" t="s">
        <v>1572</v>
      </c>
      <c r="E1225" s="1248"/>
      <c r="G1225" s="1252">
        <v>0</v>
      </c>
      <c r="H1225" s="1248"/>
      <c r="I1225" s="1053"/>
      <c r="J1225" s="1248"/>
    </row>
    <row r="1226" spans="1:10">
      <c r="A1226" s="1249">
        <v>42030</v>
      </c>
      <c r="B1226" s="1250">
        <v>10</v>
      </c>
      <c r="C1226" s="1251" t="s">
        <v>246</v>
      </c>
      <c r="D1226" s="1252" t="s">
        <v>302</v>
      </c>
      <c r="E1226" s="1248"/>
      <c r="G1226" s="1252">
        <v>0</v>
      </c>
      <c r="H1226" s="1248"/>
      <c r="I1226" s="1053"/>
      <c r="J1226" s="1248"/>
    </row>
    <row r="1227" spans="1:10">
      <c r="A1227" s="1249">
        <v>42030</v>
      </c>
      <c r="B1227" s="1250">
        <v>15</v>
      </c>
      <c r="C1227" s="1251" t="s">
        <v>246</v>
      </c>
      <c r="D1227" s="1252" t="s">
        <v>1444</v>
      </c>
      <c r="E1227" s="1248"/>
      <c r="G1227" s="1252" t="s">
        <v>339</v>
      </c>
      <c r="H1227" s="1248"/>
      <c r="I1227" s="1053"/>
      <c r="J1227" s="1248"/>
    </row>
    <row r="1228" spans="1:10">
      <c r="A1228" s="1249">
        <v>42030</v>
      </c>
      <c r="B1228" s="1250">
        <v>10</v>
      </c>
      <c r="C1228" s="1251" t="s">
        <v>246</v>
      </c>
      <c r="D1228" s="1252" t="s">
        <v>1630</v>
      </c>
      <c r="E1228" s="1248"/>
      <c r="G1228" s="1252" t="s">
        <v>339</v>
      </c>
      <c r="H1228" s="1248"/>
      <c r="I1228" s="1053"/>
      <c r="J1228" s="1248"/>
    </row>
    <row r="1229" spans="1:10">
      <c r="A1229" s="1249">
        <v>42030</v>
      </c>
      <c r="B1229" s="1250">
        <v>100</v>
      </c>
      <c r="C1229" s="1251" t="s">
        <v>246</v>
      </c>
      <c r="D1229" s="1252" t="s">
        <v>1389</v>
      </c>
      <c r="E1229" s="1248"/>
      <c r="G1229" s="1252" t="s">
        <v>339</v>
      </c>
      <c r="H1229" s="1248"/>
      <c r="I1229" s="1053"/>
      <c r="J1229" s="1248"/>
    </row>
    <row r="1230" spans="1:10">
      <c r="A1230" s="1249">
        <v>42030</v>
      </c>
      <c r="B1230" s="1250">
        <v>402.63</v>
      </c>
      <c r="C1230" s="1251" t="s">
        <v>246</v>
      </c>
      <c r="D1230" s="1252" t="s">
        <v>1723</v>
      </c>
      <c r="E1230" s="1248"/>
      <c r="G1230" s="1252">
        <v>0</v>
      </c>
      <c r="H1230" s="1248"/>
      <c r="I1230" s="1053"/>
      <c r="J1230" s="1248"/>
    </row>
    <row r="1231" spans="1:10">
      <c r="A1231" s="1249">
        <v>42031</v>
      </c>
      <c r="B1231" s="1250">
        <v>4088.08</v>
      </c>
      <c r="C1231" s="1251" t="s">
        <v>246</v>
      </c>
      <c r="D1231" s="1252" t="s">
        <v>269</v>
      </c>
      <c r="E1231" s="1248"/>
      <c r="G1231" s="1252">
        <v>0</v>
      </c>
      <c r="H1231" s="1248"/>
      <c r="I1231" s="1053"/>
      <c r="J1231" s="1248"/>
    </row>
    <row r="1232" spans="1:10">
      <c r="A1232" s="1249">
        <v>42031</v>
      </c>
      <c r="B1232" s="1250">
        <v>30</v>
      </c>
      <c r="C1232" s="1251" t="s">
        <v>246</v>
      </c>
      <c r="D1232" s="1252" t="s">
        <v>1671</v>
      </c>
      <c r="E1232" s="1248"/>
      <c r="G1232" s="1252" t="s">
        <v>339</v>
      </c>
      <c r="H1232" s="1248"/>
      <c r="I1232" s="1053"/>
      <c r="J1232" s="1248"/>
    </row>
    <row r="1233" spans="1:10">
      <c r="A1233" s="1249">
        <v>42031</v>
      </c>
      <c r="B1233" s="1250">
        <v>1456.14</v>
      </c>
      <c r="C1233" s="1251" t="s">
        <v>246</v>
      </c>
      <c r="D1233" s="1252" t="s">
        <v>1386</v>
      </c>
      <c r="E1233" s="1248"/>
      <c r="G1233" s="1252">
        <v>0</v>
      </c>
      <c r="H1233" s="1248"/>
      <c r="I1233" s="1053"/>
      <c r="J1233" s="1248"/>
    </row>
    <row r="1234" spans="1:10">
      <c r="A1234" s="1249">
        <v>42031</v>
      </c>
      <c r="B1234" s="1250">
        <v>6.29</v>
      </c>
      <c r="C1234" s="1251" t="s">
        <v>246</v>
      </c>
      <c r="D1234" s="1252" t="s">
        <v>1724</v>
      </c>
      <c r="E1234" s="1248"/>
      <c r="G1234" s="1252">
        <v>0</v>
      </c>
      <c r="H1234" s="1248"/>
      <c r="I1234" s="1053"/>
      <c r="J1234" s="1248"/>
    </row>
    <row r="1235" spans="1:10">
      <c r="A1235" s="1249">
        <v>42031</v>
      </c>
      <c r="B1235" s="1250">
        <v>60</v>
      </c>
      <c r="C1235" s="1251" t="s">
        <v>246</v>
      </c>
      <c r="D1235" s="1252" t="s">
        <v>1309</v>
      </c>
      <c r="E1235" s="1248"/>
      <c r="G1235" s="1252" t="s">
        <v>339</v>
      </c>
      <c r="H1235" s="1248"/>
      <c r="I1235" s="1053"/>
      <c r="J1235" s="1248"/>
    </row>
    <row r="1236" spans="1:10">
      <c r="A1236" s="1249">
        <v>42031</v>
      </c>
      <c r="B1236" s="1250">
        <v>50</v>
      </c>
      <c r="C1236" s="1251" t="s">
        <v>246</v>
      </c>
      <c r="D1236" s="1252" t="s">
        <v>1447</v>
      </c>
      <c r="E1236" s="1248"/>
      <c r="G1236" s="1252" t="s">
        <v>339</v>
      </c>
      <c r="H1236" s="1248"/>
      <c r="I1236" s="1053"/>
      <c r="J1236" s="1248"/>
    </row>
    <row r="1237" spans="1:10">
      <c r="A1237" s="1249">
        <v>42031</v>
      </c>
      <c r="B1237" s="1250">
        <v>50</v>
      </c>
      <c r="C1237" s="1251" t="s">
        <v>246</v>
      </c>
      <c r="D1237" s="1252" t="s">
        <v>1017</v>
      </c>
      <c r="E1237" s="1248"/>
      <c r="G1237" s="1252" t="s">
        <v>339</v>
      </c>
      <c r="H1237" s="1248"/>
      <c r="I1237" s="1053"/>
      <c r="J1237" s="1248"/>
    </row>
    <row r="1238" spans="1:10">
      <c r="A1238" s="1249">
        <v>42032</v>
      </c>
      <c r="B1238" s="1250">
        <v>174.96</v>
      </c>
      <c r="C1238" s="1251" t="s">
        <v>246</v>
      </c>
      <c r="D1238" s="1252" t="s">
        <v>1725</v>
      </c>
      <c r="E1238" s="1248"/>
      <c r="G1238" s="1252">
        <v>0</v>
      </c>
      <c r="H1238" s="1248"/>
      <c r="I1238" s="1053"/>
      <c r="J1238" s="1248"/>
    </row>
    <row r="1239" spans="1:10">
      <c r="A1239" s="1249">
        <v>42032</v>
      </c>
      <c r="B1239" s="1250">
        <v>5</v>
      </c>
      <c r="C1239" s="1251" t="s">
        <v>246</v>
      </c>
      <c r="D1239" s="1252" t="s">
        <v>1390</v>
      </c>
      <c r="E1239" s="1248"/>
      <c r="G1239" s="1252" t="s">
        <v>339</v>
      </c>
      <c r="H1239" s="1248"/>
      <c r="I1239" s="1053"/>
      <c r="J1239" s="1248"/>
    </row>
    <row r="1240" spans="1:10">
      <c r="A1240" s="1249">
        <v>42032</v>
      </c>
      <c r="B1240" s="1250">
        <v>25</v>
      </c>
      <c r="C1240" s="1251" t="s">
        <v>246</v>
      </c>
      <c r="D1240" s="1252" t="s">
        <v>1726</v>
      </c>
      <c r="E1240" s="1248"/>
      <c r="G1240" s="1252" t="s">
        <v>339</v>
      </c>
      <c r="H1240" s="1248"/>
      <c r="I1240" s="1053"/>
      <c r="J1240" s="1248"/>
    </row>
    <row r="1241" spans="1:10">
      <c r="A1241" s="1249">
        <v>42032</v>
      </c>
      <c r="B1241" s="1250">
        <v>3</v>
      </c>
      <c r="C1241" s="1251" t="s">
        <v>246</v>
      </c>
      <c r="D1241" s="1252" t="s">
        <v>1004</v>
      </c>
      <c r="E1241" s="1248"/>
      <c r="G1241" s="1252">
        <v>0</v>
      </c>
      <c r="H1241" s="1248"/>
      <c r="I1241" s="1053"/>
      <c r="J1241" s="1248"/>
    </row>
    <row r="1242" spans="1:10">
      <c r="A1242" s="1249">
        <v>42032</v>
      </c>
      <c r="B1242" s="1250">
        <v>42</v>
      </c>
      <c r="C1242" s="1251" t="s">
        <v>246</v>
      </c>
      <c r="D1242" s="1252" t="s">
        <v>1352</v>
      </c>
      <c r="E1242" s="1248"/>
      <c r="G1242" s="1252">
        <v>0</v>
      </c>
      <c r="H1242" s="1248"/>
      <c r="I1242" s="1053"/>
      <c r="J1242" s="1248"/>
    </row>
    <row r="1243" spans="1:10">
      <c r="A1243" s="1249">
        <v>42033</v>
      </c>
      <c r="B1243" s="1250">
        <v>20</v>
      </c>
      <c r="C1243" s="1251" t="s">
        <v>1087</v>
      </c>
      <c r="D1243" s="1252" t="s">
        <v>1647</v>
      </c>
      <c r="E1243" s="1248"/>
      <c r="G1243" s="1252">
        <v>0</v>
      </c>
      <c r="H1243" s="1248"/>
      <c r="I1243" s="1053"/>
      <c r="J1243" s="1248"/>
    </row>
    <row r="1244" spans="1:10">
      <c r="A1244" s="1249">
        <v>42033</v>
      </c>
      <c r="B1244" s="1250">
        <v>25</v>
      </c>
      <c r="C1244" s="1251" t="s">
        <v>246</v>
      </c>
      <c r="D1244" s="1252" t="s">
        <v>1700</v>
      </c>
      <c r="E1244" s="1248"/>
      <c r="G1244" s="1252" t="s">
        <v>339</v>
      </c>
      <c r="H1244" s="1248"/>
      <c r="I1244" s="1053"/>
      <c r="J1244" s="1248"/>
    </row>
    <row r="1245" spans="1:10">
      <c r="A1245" s="1249">
        <v>42034</v>
      </c>
      <c r="B1245" s="1250">
        <v>5</v>
      </c>
      <c r="C1245" s="1251">
        <v>103739</v>
      </c>
      <c r="D1245" s="1252" t="s">
        <v>971</v>
      </c>
      <c r="E1245" s="1248"/>
      <c r="G1245" s="1252">
        <v>0</v>
      </c>
      <c r="H1245" s="1248"/>
      <c r="I1245" s="1053"/>
      <c r="J1245" s="1248"/>
    </row>
    <row r="1246" spans="1:10">
      <c r="A1246" s="1249">
        <v>42034</v>
      </c>
      <c r="B1246" s="1250">
        <v>516.75</v>
      </c>
      <c r="C1246" s="1251" t="s">
        <v>246</v>
      </c>
      <c r="D1246" s="1252" t="s">
        <v>1288</v>
      </c>
      <c r="E1246" s="1248"/>
      <c r="G1246" s="1252">
        <v>0</v>
      </c>
      <c r="H1246" s="1248"/>
      <c r="I1246" s="1053"/>
      <c r="J1246" s="1248"/>
    </row>
    <row r="1247" spans="1:10">
      <c r="A1247" s="1249">
        <v>42034</v>
      </c>
      <c r="B1247" s="1250">
        <v>37.5</v>
      </c>
      <c r="C1247" s="1251" t="s">
        <v>246</v>
      </c>
      <c r="D1247" s="1252" t="s">
        <v>1288</v>
      </c>
      <c r="E1247" s="1248"/>
      <c r="G1247" s="1252">
        <v>0</v>
      </c>
      <c r="H1247" s="1248"/>
      <c r="I1247" s="1053"/>
      <c r="J1247" s="1248"/>
    </row>
    <row r="1248" spans="1:10">
      <c r="A1248" s="1249">
        <v>42034</v>
      </c>
      <c r="B1248" s="1250">
        <v>640.98</v>
      </c>
      <c r="C1248" s="1251" t="s">
        <v>246</v>
      </c>
      <c r="D1248" s="1252" t="s">
        <v>1727</v>
      </c>
      <c r="E1248" s="1248"/>
      <c r="G1248" s="1252">
        <v>0</v>
      </c>
      <c r="H1248" s="1248"/>
      <c r="I1248" s="1053"/>
      <c r="J1248" s="1248"/>
    </row>
    <row r="1249" spans="1:10">
      <c r="A1249" s="1249">
        <v>42034</v>
      </c>
      <c r="B1249" s="1250">
        <v>20</v>
      </c>
      <c r="C1249" s="1251" t="s">
        <v>246</v>
      </c>
      <c r="D1249" s="1252" t="s">
        <v>1484</v>
      </c>
      <c r="E1249" s="1248"/>
      <c r="G1249" s="1252">
        <v>0</v>
      </c>
      <c r="H1249" s="1248"/>
      <c r="I1249" s="1053"/>
      <c r="J1249" s="1248"/>
    </row>
    <row r="1250" spans="1:10">
      <c r="A1250" s="1249">
        <v>42034</v>
      </c>
      <c r="B1250" s="1250">
        <v>5000</v>
      </c>
      <c r="C1250" s="1251" t="s">
        <v>246</v>
      </c>
      <c r="D1250" s="1252" t="s">
        <v>1739</v>
      </c>
      <c r="E1250" s="1248"/>
      <c r="G1250" s="1252" t="s">
        <v>339</v>
      </c>
      <c r="H1250" s="1248"/>
      <c r="I1250" s="1053"/>
      <c r="J1250" s="1248"/>
    </row>
    <row r="1251" spans="1:10">
      <c r="A1251" s="1249">
        <v>42034</v>
      </c>
      <c r="B1251" s="1250">
        <v>180</v>
      </c>
      <c r="C1251" s="1251" t="s">
        <v>246</v>
      </c>
      <c r="D1251" s="1252" t="s">
        <v>287</v>
      </c>
      <c r="E1251" s="1248"/>
      <c r="G1251" s="1252" t="s">
        <v>339</v>
      </c>
      <c r="H1251" s="1248"/>
      <c r="I1251" s="1053"/>
      <c r="J1251" s="1248"/>
    </row>
    <row r="1252" spans="1:10">
      <c r="A1252" s="1249">
        <v>42034</v>
      </c>
      <c r="B1252" s="1250">
        <v>25</v>
      </c>
      <c r="C1252" s="1251" t="s">
        <v>246</v>
      </c>
      <c r="D1252" s="1252" t="s">
        <v>1668</v>
      </c>
      <c r="E1252" s="1248"/>
      <c r="G1252" s="1252" t="s">
        <v>339</v>
      </c>
      <c r="H1252" s="1248"/>
      <c r="I1252" s="1053"/>
      <c r="J1252" s="1248"/>
    </row>
    <row r="1253" spans="1:10">
      <c r="A1253" s="1249">
        <v>42034</v>
      </c>
      <c r="B1253" s="1250">
        <v>150</v>
      </c>
      <c r="C1253" s="1251" t="s">
        <v>246</v>
      </c>
      <c r="D1253" s="1252" t="s">
        <v>1728</v>
      </c>
      <c r="E1253" s="1248"/>
      <c r="G1253" s="1252">
        <v>0</v>
      </c>
      <c r="H1253" s="1248"/>
      <c r="I1253" s="1053"/>
      <c r="J1253" s="1248"/>
    </row>
    <row r="1254" spans="1:10">
      <c r="A1254" s="1249">
        <v>42034</v>
      </c>
      <c r="B1254" s="1250">
        <v>1.25</v>
      </c>
      <c r="C1254" s="1251" t="s">
        <v>246</v>
      </c>
      <c r="D1254" s="1252" t="s">
        <v>1572</v>
      </c>
      <c r="E1254" s="1248"/>
      <c r="G1254" s="1252">
        <v>0</v>
      </c>
      <c r="H1254" s="1248"/>
      <c r="I1254" s="1053"/>
      <c r="J1254" s="1248"/>
    </row>
    <row r="1255" spans="1:10">
      <c r="A1255" s="1249">
        <v>42037</v>
      </c>
      <c r="B1255" s="1250">
        <v>40</v>
      </c>
      <c r="C1255" s="1251" t="s">
        <v>246</v>
      </c>
      <c r="D1255" s="1252" t="s">
        <v>703</v>
      </c>
      <c r="E1255" s="1248"/>
      <c r="G1255" s="1252" t="s">
        <v>339</v>
      </c>
      <c r="H1255" s="1248"/>
      <c r="I1255" s="1053"/>
      <c r="J1255" s="1248"/>
    </row>
    <row r="1256" spans="1:10">
      <c r="A1256" s="1249">
        <v>42037</v>
      </c>
      <c r="B1256" s="1250">
        <v>6</v>
      </c>
      <c r="C1256" s="1251" t="s">
        <v>246</v>
      </c>
      <c r="D1256" s="1252" t="s">
        <v>1217</v>
      </c>
      <c r="E1256" s="1248"/>
      <c r="G1256" s="1252">
        <v>0</v>
      </c>
      <c r="H1256" s="1248"/>
      <c r="I1256" s="1053"/>
      <c r="J1256" s="1248"/>
    </row>
    <row r="1257" spans="1:10">
      <c r="A1257" s="1249">
        <v>42037</v>
      </c>
      <c r="B1257" s="1250">
        <v>10</v>
      </c>
      <c r="C1257" s="1251" t="s">
        <v>246</v>
      </c>
      <c r="D1257" s="1252" t="s">
        <v>1683</v>
      </c>
      <c r="E1257" s="1248"/>
      <c r="G1257" s="1252">
        <v>0</v>
      </c>
      <c r="H1257" s="1248"/>
      <c r="I1257" s="1053"/>
      <c r="J1257" s="1248"/>
    </row>
    <row r="1258" spans="1:10">
      <c r="A1258" s="1249">
        <v>42037</v>
      </c>
      <c r="B1258" s="1250">
        <v>20</v>
      </c>
      <c r="C1258" s="1251" t="s">
        <v>246</v>
      </c>
      <c r="D1258" s="1252" t="s">
        <v>1453</v>
      </c>
      <c r="E1258" s="1248"/>
      <c r="G1258" s="1252" t="s">
        <v>339</v>
      </c>
      <c r="H1258" s="1248"/>
      <c r="I1258" s="1053"/>
      <c r="J1258" s="1248"/>
    </row>
    <row r="1259" spans="1:10">
      <c r="A1259" s="1249">
        <v>42037</v>
      </c>
      <c r="B1259" s="1250">
        <v>100</v>
      </c>
      <c r="C1259" s="1251" t="s">
        <v>246</v>
      </c>
      <c r="D1259" s="1252" t="s">
        <v>267</v>
      </c>
      <c r="E1259" s="1248"/>
      <c r="G1259" s="1252">
        <v>0</v>
      </c>
      <c r="H1259" s="1248"/>
      <c r="I1259" s="1053"/>
      <c r="J1259" s="1248"/>
    </row>
    <row r="1260" spans="1:10">
      <c r="A1260" s="1249">
        <v>42037</v>
      </c>
      <c r="B1260" s="1250">
        <v>10</v>
      </c>
      <c r="C1260" s="1251" t="s">
        <v>246</v>
      </c>
      <c r="D1260" s="1252" t="s">
        <v>791</v>
      </c>
      <c r="E1260" s="1248"/>
      <c r="G1260" s="1252" t="s">
        <v>339</v>
      </c>
      <c r="H1260" s="1248"/>
      <c r="I1260" s="1053"/>
      <c r="J1260" s="1248"/>
    </row>
    <row r="1261" spans="1:10">
      <c r="A1261" s="1249">
        <v>42037</v>
      </c>
      <c r="B1261" s="1250">
        <v>10</v>
      </c>
      <c r="C1261" s="1251" t="s">
        <v>246</v>
      </c>
      <c r="D1261" s="1252" t="s">
        <v>338</v>
      </c>
      <c r="E1261" s="1248"/>
      <c r="G1261" s="1252" t="s">
        <v>339</v>
      </c>
      <c r="H1261" s="1248"/>
      <c r="I1261" s="1053"/>
      <c r="J1261" s="1248"/>
    </row>
    <row r="1262" spans="1:10">
      <c r="A1262" s="1249">
        <v>42037</v>
      </c>
      <c r="B1262" s="1250">
        <v>10</v>
      </c>
      <c r="C1262" s="1251" t="s">
        <v>246</v>
      </c>
      <c r="D1262" s="1252" t="s">
        <v>1365</v>
      </c>
      <c r="E1262" s="1248"/>
      <c r="G1262" s="1252" t="s">
        <v>339</v>
      </c>
      <c r="H1262" s="1248"/>
      <c r="I1262" s="1053"/>
      <c r="J1262" s="1248"/>
    </row>
    <row r="1263" spans="1:10">
      <c r="A1263" s="1249">
        <v>42037</v>
      </c>
      <c r="B1263" s="1250">
        <v>25</v>
      </c>
      <c r="C1263" s="1251" t="s">
        <v>246</v>
      </c>
      <c r="D1263" s="1252" t="s">
        <v>762</v>
      </c>
      <c r="E1263" s="1248"/>
      <c r="G1263" s="1252" t="s">
        <v>339</v>
      </c>
      <c r="H1263" s="1248"/>
      <c r="I1263" s="1053"/>
      <c r="J1263" s="1248"/>
    </row>
    <row r="1264" spans="1:10">
      <c r="A1264" s="1249">
        <v>42037</v>
      </c>
      <c r="B1264" s="1250">
        <v>17.39</v>
      </c>
      <c r="C1264" s="1251" t="s">
        <v>246</v>
      </c>
      <c r="D1264" s="1252" t="s">
        <v>1740</v>
      </c>
      <c r="E1264" s="1248"/>
      <c r="G1264" s="1252">
        <v>0</v>
      </c>
      <c r="H1264" s="1248"/>
      <c r="I1264" s="1053"/>
      <c r="J1264" s="1248"/>
    </row>
    <row r="1265" spans="1:10">
      <c r="A1265" s="1249">
        <v>42037</v>
      </c>
      <c r="B1265" s="1250">
        <v>20</v>
      </c>
      <c r="C1265" s="1251" t="s">
        <v>246</v>
      </c>
      <c r="D1265" s="1252" t="s">
        <v>999</v>
      </c>
      <c r="E1265" s="1248"/>
      <c r="G1265" s="1252" t="s">
        <v>339</v>
      </c>
      <c r="H1265" s="1248"/>
      <c r="I1265" s="1053"/>
      <c r="J1265" s="1248"/>
    </row>
    <row r="1266" spans="1:10">
      <c r="A1266" s="1249">
        <v>42037</v>
      </c>
      <c r="B1266" s="1250">
        <v>25</v>
      </c>
      <c r="C1266" s="1251" t="s">
        <v>246</v>
      </c>
      <c r="D1266" s="1252" t="s">
        <v>1603</v>
      </c>
      <c r="E1266" s="1248"/>
      <c r="G1266" s="1252" t="s">
        <v>339</v>
      </c>
      <c r="H1266" s="1248"/>
      <c r="I1266" s="1053"/>
      <c r="J1266" s="1248"/>
    </row>
    <row r="1267" spans="1:10">
      <c r="A1267" s="1249">
        <v>42037</v>
      </c>
      <c r="B1267" s="1250">
        <v>10</v>
      </c>
      <c r="C1267" s="1251" t="s">
        <v>246</v>
      </c>
      <c r="D1267" s="1252" t="s">
        <v>994</v>
      </c>
      <c r="E1267" s="1248"/>
      <c r="G1267" s="1252" t="s">
        <v>339</v>
      </c>
      <c r="H1267" s="1248"/>
      <c r="I1267" s="1053"/>
      <c r="J1267" s="1248"/>
    </row>
    <row r="1268" spans="1:10">
      <c r="A1268" s="1249">
        <v>42037</v>
      </c>
      <c r="B1268" s="1250">
        <v>50</v>
      </c>
      <c r="C1268" s="1251" t="s">
        <v>246</v>
      </c>
      <c r="D1268" s="1252" t="s">
        <v>997</v>
      </c>
      <c r="E1268" s="1248"/>
      <c r="G1268" s="1252" t="s">
        <v>339</v>
      </c>
      <c r="H1268" s="1248"/>
      <c r="I1268" s="1053"/>
      <c r="J1268" s="1248"/>
    </row>
    <row r="1269" spans="1:10">
      <c r="A1269" s="1249">
        <v>42037</v>
      </c>
      <c r="B1269" s="1250">
        <v>100</v>
      </c>
      <c r="C1269" s="1251" t="s">
        <v>246</v>
      </c>
      <c r="D1269" s="1252" t="s">
        <v>1741</v>
      </c>
      <c r="E1269" s="1248"/>
      <c r="G1269" s="1252" t="s">
        <v>339</v>
      </c>
      <c r="H1269" s="1248"/>
      <c r="I1269" s="1053"/>
      <c r="J1269" s="1248"/>
    </row>
    <row r="1270" spans="1:10">
      <c r="A1270" s="1249">
        <v>42037</v>
      </c>
      <c r="B1270" s="1250">
        <v>10</v>
      </c>
      <c r="C1270" s="1251" t="s">
        <v>246</v>
      </c>
      <c r="D1270" s="1252" t="s">
        <v>317</v>
      </c>
      <c r="E1270" s="1248"/>
      <c r="G1270" s="1252" t="s">
        <v>339</v>
      </c>
      <c r="H1270" s="1248"/>
      <c r="I1270" s="1053"/>
      <c r="J1270" s="1248"/>
    </row>
    <row r="1271" spans="1:10">
      <c r="A1271" s="1249">
        <v>42037</v>
      </c>
      <c r="B1271" s="1250">
        <v>293.91000000000003</v>
      </c>
      <c r="C1271" s="1251" t="s">
        <v>246</v>
      </c>
      <c r="D1271" s="1252" t="s">
        <v>1742</v>
      </c>
      <c r="E1271" s="1248"/>
      <c r="G1271" s="1252">
        <v>0</v>
      </c>
      <c r="H1271" s="1248"/>
      <c r="I1271" s="1053"/>
      <c r="J1271" s="1248"/>
    </row>
    <row r="1272" spans="1:10">
      <c r="A1272" s="1249">
        <v>42037</v>
      </c>
      <c r="B1272" s="1250">
        <v>5</v>
      </c>
      <c r="C1272" s="1251" t="s">
        <v>246</v>
      </c>
      <c r="D1272" s="1252" t="s">
        <v>755</v>
      </c>
      <c r="E1272" s="1248"/>
      <c r="G1272" s="1252" t="s">
        <v>339</v>
      </c>
      <c r="H1272" s="1248"/>
      <c r="I1272" s="1053"/>
      <c r="J1272" s="1248"/>
    </row>
    <row r="1273" spans="1:10">
      <c r="A1273" s="1249">
        <v>42037</v>
      </c>
      <c r="B1273" s="1250">
        <v>3</v>
      </c>
      <c r="C1273" s="1251" t="s">
        <v>246</v>
      </c>
      <c r="D1273" s="1252" t="s">
        <v>426</v>
      </c>
      <c r="E1273" s="1248"/>
      <c r="G1273" s="1252">
        <v>0</v>
      </c>
      <c r="H1273" s="1248"/>
      <c r="I1273" s="1053"/>
      <c r="J1273" s="1248"/>
    </row>
    <row r="1274" spans="1:10">
      <c r="A1274" s="1249">
        <v>42037</v>
      </c>
      <c r="B1274" s="1250">
        <v>15</v>
      </c>
      <c r="C1274" s="1251" t="s">
        <v>246</v>
      </c>
      <c r="D1274" s="1252" t="s">
        <v>248</v>
      </c>
      <c r="E1274" s="1248"/>
      <c r="G1274" s="1252">
        <v>0</v>
      </c>
      <c r="H1274" s="1248"/>
      <c r="I1274" s="1053"/>
      <c r="J1274" s="1248"/>
    </row>
    <row r="1275" spans="1:10">
      <c r="A1275" s="1249">
        <v>42037</v>
      </c>
      <c r="B1275" s="1250">
        <v>10</v>
      </c>
      <c r="C1275" s="1251" t="s">
        <v>246</v>
      </c>
      <c r="D1275" s="1252" t="s">
        <v>1585</v>
      </c>
      <c r="E1275" s="1248"/>
      <c r="G1275" s="1252" t="s">
        <v>339</v>
      </c>
      <c r="H1275" s="1248"/>
      <c r="I1275" s="1053"/>
      <c r="J1275" s="1248"/>
    </row>
    <row r="1276" spans="1:10">
      <c r="A1276" s="1249">
        <v>42037</v>
      </c>
      <c r="B1276" s="1250">
        <v>5</v>
      </c>
      <c r="C1276" s="1251" t="s">
        <v>246</v>
      </c>
      <c r="D1276" s="1252" t="s">
        <v>1669</v>
      </c>
      <c r="E1276" s="1248"/>
      <c r="G1276" s="1252" t="s">
        <v>339</v>
      </c>
      <c r="H1276" s="1248"/>
      <c r="I1276" s="1053"/>
      <c r="J1276" s="1248"/>
    </row>
    <row r="1277" spans="1:10">
      <c r="A1277" s="1249">
        <v>42037</v>
      </c>
      <c r="B1277" s="1250">
        <v>10</v>
      </c>
      <c r="C1277" s="1251" t="s">
        <v>246</v>
      </c>
      <c r="D1277" s="1252" t="s">
        <v>1369</v>
      </c>
      <c r="E1277" s="1248"/>
      <c r="G1277" s="1252" t="s">
        <v>339</v>
      </c>
      <c r="H1277" s="1248"/>
      <c r="I1277" s="1053"/>
      <c r="J1277" s="1248"/>
    </row>
    <row r="1278" spans="1:10">
      <c r="A1278" s="1249">
        <v>42037</v>
      </c>
      <c r="B1278" s="1250">
        <v>50</v>
      </c>
      <c r="C1278" s="1251" t="s">
        <v>246</v>
      </c>
      <c r="D1278" s="1252" t="s">
        <v>1482</v>
      </c>
      <c r="E1278" s="1248"/>
      <c r="G1278" s="1252" t="s">
        <v>339</v>
      </c>
      <c r="H1278" s="1248"/>
      <c r="I1278" s="1053"/>
      <c r="J1278" s="1248"/>
    </row>
    <row r="1279" spans="1:10">
      <c r="A1279" s="1249">
        <v>42037</v>
      </c>
      <c r="B1279" s="1250">
        <v>20</v>
      </c>
      <c r="C1279" s="1251" t="s">
        <v>246</v>
      </c>
      <c r="D1279" s="1252" t="s">
        <v>1599</v>
      </c>
      <c r="E1279" s="1248"/>
      <c r="G1279" s="1252" t="s">
        <v>339</v>
      </c>
      <c r="H1279" s="1248"/>
      <c r="I1279" s="1053"/>
      <c r="J1279" s="1248"/>
    </row>
    <row r="1280" spans="1:10">
      <c r="A1280" s="1249">
        <v>42037</v>
      </c>
      <c r="B1280" s="1250">
        <v>103</v>
      </c>
      <c r="C1280" s="1251" t="s">
        <v>246</v>
      </c>
      <c r="D1280" s="1252" t="s">
        <v>1534</v>
      </c>
      <c r="E1280" s="1248"/>
      <c r="G1280" s="1252">
        <v>0</v>
      </c>
      <c r="H1280" s="1248"/>
      <c r="I1280" s="1053"/>
      <c r="J1280" s="1248"/>
    </row>
    <row r="1281" spans="1:10">
      <c r="A1281" s="1249">
        <v>42037</v>
      </c>
      <c r="B1281" s="1250">
        <v>20</v>
      </c>
      <c r="C1281" s="1251" t="s">
        <v>246</v>
      </c>
      <c r="D1281" s="1252" t="s">
        <v>787</v>
      </c>
      <c r="E1281" s="1248"/>
      <c r="G1281" s="1252" t="s">
        <v>339</v>
      </c>
      <c r="H1281" s="1248"/>
      <c r="I1281" s="1053"/>
      <c r="J1281" s="1248"/>
    </row>
    <row r="1282" spans="1:10">
      <c r="A1282" s="1249">
        <v>42037</v>
      </c>
      <c r="B1282" s="1250">
        <v>25</v>
      </c>
      <c r="C1282" s="1251" t="s">
        <v>246</v>
      </c>
      <c r="D1282" s="1252" t="s">
        <v>1070</v>
      </c>
      <c r="E1282" s="1248"/>
      <c r="G1282" s="1252" t="s">
        <v>339</v>
      </c>
      <c r="H1282" s="1248"/>
      <c r="I1282" s="1053"/>
      <c r="J1282" s="1248"/>
    </row>
    <row r="1283" spans="1:10">
      <c r="A1283" s="1249">
        <v>42037</v>
      </c>
      <c r="B1283" s="1250">
        <v>125</v>
      </c>
      <c r="C1283" s="1251" t="s">
        <v>246</v>
      </c>
      <c r="D1283" s="1252" t="s">
        <v>1429</v>
      </c>
      <c r="E1283" s="1248"/>
      <c r="G1283" s="1252" t="s">
        <v>339</v>
      </c>
      <c r="H1283" s="1248"/>
      <c r="I1283" s="1053"/>
      <c r="J1283" s="1248"/>
    </row>
    <row r="1284" spans="1:10">
      <c r="A1284" s="1249">
        <v>42037</v>
      </c>
      <c r="B1284" s="1250">
        <v>10</v>
      </c>
      <c r="C1284" s="1251" t="s">
        <v>246</v>
      </c>
      <c r="D1284" s="1252" t="s">
        <v>1274</v>
      </c>
      <c r="E1284" s="1248"/>
      <c r="G1284" s="1252">
        <v>0</v>
      </c>
      <c r="H1284" s="1248"/>
      <c r="I1284" s="1053"/>
      <c r="J1284" s="1248"/>
    </row>
    <row r="1285" spans="1:10">
      <c r="A1285" s="1249">
        <v>42037</v>
      </c>
      <c r="B1285" s="1250">
        <v>10</v>
      </c>
      <c r="C1285" s="1251" t="s">
        <v>246</v>
      </c>
      <c r="D1285" s="1252" t="s">
        <v>1704</v>
      </c>
      <c r="E1285" s="1248"/>
      <c r="G1285" s="1252" t="s">
        <v>339</v>
      </c>
      <c r="H1285" s="1248"/>
      <c r="I1285" s="1053"/>
      <c r="J1285" s="1248"/>
    </row>
    <row r="1286" spans="1:10">
      <c r="A1286" s="1249">
        <v>42037</v>
      </c>
      <c r="B1286" s="1250">
        <v>10</v>
      </c>
      <c r="C1286" s="1251" t="s">
        <v>246</v>
      </c>
      <c r="D1286" s="1252" t="s">
        <v>1697</v>
      </c>
      <c r="E1286" s="1248"/>
      <c r="G1286" s="1252" t="s">
        <v>339</v>
      </c>
      <c r="H1286" s="1248"/>
      <c r="I1286" s="1053"/>
      <c r="J1286" s="1248"/>
    </row>
    <row r="1287" spans="1:10">
      <c r="A1287" s="1249">
        <v>42037</v>
      </c>
      <c r="B1287" s="1250">
        <v>10</v>
      </c>
      <c r="C1287" s="1251" t="s">
        <v>246</v>
      </c>
      <c r="D1287" s="1252" t="s">
        <v>1040</v>
      </c>
      <c r="E1287" s="1248"/>
      <c r="G1287" s="1252" t="s">
        <v>339</v>
      </c>
      <c r="H1287" s="1248"/>
      <c r="I1287" s="1053"/>
      <c r="J1287" s="1248"/>
    </row>
    <row r="1288" spans="1:10">
      <c r="A1288" s="1249">
        <v>42037</v>
      </c>
      <c r="B1288" s="1250">
        <v>10</v>
      </c>
      <c r="C1288" s="1251" t="s">
        <v>246</v>
      </c>
      <c r="D1288" s="1252" t="s">
        <v>993</v>
      </c>
      <c r="E1288" s="1248"/>
      <c r="G1288" s="1252" t="s">
        <v>339</v>
      </c>
      <c r="H1288" s="1248"/>
      <c r="I1288" s="1053"/>
      <c r="J1288" s="1248"/>
    </row>
    <row r="1289" spans="1:10">
      <c r="A1289" s="1249">
        <v>42037</v>
      </c>
      <c r="B1289" s="1250">
        <v>20</v>
      </c>
      <c r="C1289" s="1251" t="s">
        <v>246</v>
      </c>
      <c r="D1289" s="1252" t="s">
        <v>1393</v>
      </c>
      <c r="E1289" s="1248"/>
      <c r="G1289" s="1252" t="s">
        <v>339</v>
      </c>
      <c r="H1289" s="1248"/>
      <c r="I1289" s="1053"/>
      <c r="J1289" s="1248"/>
    </row>
    <row r="1290" spans="1:10">
      <c r="A1290" s="1249">
        <v>42037</v>
      </c>
      <c r="B1290" s="1250">
        <v>15</v>
      </c>
      <c r="C1290" s="1251" t="s">
        <v>246</v>
      </c>
      <c r="D1290" s="1252" t="s">
        <v>912</v>
      </c>
      <c r="E1290" s="1248"/>
      <c r="G1290" s="1252">
        <v>0</v>
      </c>
      <c r="H1290" s="1248"/>
      <c r="I1290" s="1053"/>
      <c r="J1290" s="1248"/>
    </row>
    <row r="1291" spans="1:10">
      <c r="A1291" s="1249">
        <v>42037</v>
      </c>
      <c r="B1291" s="1250">
        <v>10</v>
      </c>
      <c r="C1291" s="1251" t="s">
        <v>246</v>
      </c>
      <c r="D1291" s="1252" t="s">
        <v>388</v>
      </c>
      <c r="E1291" s="1248"/>
      <c r="G1291" s="1252" t="s">
        <v>339</v>
      </c>
      <c r="H1291" s="1248"/>
      <c r="I1291" s="1053"/>
      <c r="J1291" s="1248"/>
    </row>
    <row r="1292" spans="1:10">
      <c r="A1292" s="1249">
        <v>42037</v>
      </c>
      <c r="B1292" s="1250">
        <v>25</v>
      </c>
      <c r="C1292" s="1251" t="s">
        <v>246</v>
      </c>
      <c r="D1292" s="1252" t="s">
        <v>1516</v>
      </c>
      <c r="E1292" s="1248"/>
      <c r="G1292" s="1252" t="s">
        <v>339</v>
      </c>
      <c r="H1292" s="1248"/>
      <c r="I1292" s="1053"/>
      <c r="J1292" s="1248"/>
    </row>
    <row r="1293" spans="1:10">
      <c r="A1293" s="1249">
        <v>42037</v>
      </c>
      <c r="B1293" s="1250">
        <v>30</v>
      </c>
      <c r="C1293" s="1251" t="s">
        <v>246</v>
      </c>
      <c r="D1293" s="1252" t="s">
        <v>1315</v>
      </c>
      <c r="E1293" s="1248"/>
      <c r="G1293" s="1252" t="s">
        <v>339</v>
      </c>
      <c r="H1293" s="1248"/>
      <c r="I1293" s="1053"/>
      <c r="J1293" s="1248"/>
    </row>
    <row r="1294" spans="1:10">
      <c r="A1294" s="1249">
        <v>42037</v>
      </c>
      <c r="B1294" s="1250">
        <v>50</v>
      </c>
      <c r="C1294" s="1251" t="s">
        <v>246</v>
      </c>
      <c r="D1294" s="1252" t="s">
        <v>250</v>
      </c>
      <c r="E1294" s="1248"/>
      <c r="G1294" s="1252">
        <v>0</v>
      </c>
      <c r="H1294" s="1248"/>
      <c r="I1294" s="1053"/>
      <c r="J1294" s="1248"/>
    </row>
    <row r="1295" spans="1:10">
      <c r="A1295" s="1249">
        <v>42037</v>
      </c>
      <c r="B1295" s="1250">
        <v>50</v>
      </c>
      <c r="C1295" s="1251" t="s">
        <v>246</v>
      </c>
      <c r="D1295" s="1252" t="s">
        <v>995</v>
      </c>
      <c r="E1295" s="1248"/>
      <c r="G1295" s="1252" t="s">
        <v>339</v>
      </c>
      <c r="H1295" s="1248"/>
      <c r="I1295" s="1053"/>
      <c r="J1295" s="1248"/>
    </row>
    <row r="1296" spans="1:10">
      <c r="A1296" s="1249">
        <v>42037</v>
      </c>
      <c r="B1296" s="1250">
        <v>31.25</v>
      </c>
      <c r="C1296" s="1251" t="s">
        <v>246</v>
      </c>
      <c r="D1296" s="1252" t="s">
        <v>1291</v>
      </c>
      <c r="E1296" s="1248"/>
      <c r="G1296" s="1252" t="s">
        <v>339</v>
      </c>
      <c r="H1296" s="1248"/>
      <c r="I1296" s="1053"/>
      <c r="J1296" s="1248"/>
    </row>
    <row r="1297" spans="1:10">
      <c r="A1297" s="1249">
        <v>42037</v>
      </c>
      <c r="B1297" s="1250">
        <v>10</v>
      </c>
      <c r="C1297" s="1251" t="s">
        <v>246</v>
      </c>
      <c r="D1297" s="1252" t="s">
        <v>1005</v>
      </c>
      <c r="E1297" s="1248"/>
      <c r="G1297" s="1252" t="s">
        <v>339</v>
      </c>
      <c r="H1297" s="1248"/>
      <c r="I1297" s="1053"/>
      <c r="J1297" s="1248"/>
    </row>
    <row r="1298" spans="1:10">
      <c r="A1298" s="1249">
        <v>42037</v>
      </c>
      <c r="B1298" s="1250">
        <v>5</v>
      </c>
      <c r="C1298" s="1251" t="s">
        <v>246</v>
      </c>
      <c r="D1298" s="1252" t="s">
        <v>1395</v>
      </c>
      <c r="E1298" s="1248"/>
      <c r="G1298" s="1252" t="s">
        <v>339</v>
      </c>
      <c r="H1298" s="1248"/>
      <c r="I1298" s="1053"/>
      <c r="J1298" s="1248"/>
    </row>
    <row r="1299" spans="1:10">
      <c r="A1299" s="1249">
        <v>42037</v>
      </c>
      <c r="B1299" s="1250">
        <v>10</v>
      </c>
      <c r="C1299" s="1251" t="s">
        <v>246</v>
      </c>
      <c r="D1299" s="1252" t="s">
        <v>369</v>
      </c>
      <c r="E1299" s="1248"/>
      <c r="G1299" s="1252">
        <v>0</v>
      </c>
      <c r="H1299" s="1248"/>
      <c r="I1299" s="1053"/>
      <c r="J1299" s="1248"/>
    </row>
    <row r="1300" spans="1:10">
      <c r="A1300" s="1249">
        <v>42037</v>
      </c>
      <c r="B1300" s="1250">
        <v>50</v>
      </c>
      <c r="C1300" s="1251" t="s">
        <v>246</v>
      </c>
      <c r="D1300" s="1252" t="s">
        <v>1367</v>
      </c>
      <c r="E1300" s="1248"/>
      <c r="G1300" s="1252" t="s">
        <v>339</v>
      </c>
      <c r="H1300" s="1248"/>
      <c r="I1300" s="1053"/>
      <c r="J1300" s="1248"/>
    </row>
    <row r="1301" spans="1:10">
      <c r="A1301" s="1249">
        <v>42037</v>
      </c>
      <c r="B1301" s="1250">
        <v>15</v>
      </c>
      <c r="C1301" s="1251" t="s">
        <v>246</v>
      </c>
      <c r="D1301" s="1252" t="s">
        <v>280</v>
      </c>
      <c r="E1301" s="1248"/>
      <c r="G1301" s="1252" t="s">
        <v>339</v>
      </c>
      <c r="H1301" s="1248"/>
      <c r="I1301" s="1053"/>
      <c r="J1301" s="1248"/>
    </row>
    <row r="1302" spans="1:10">
      <c r="A1302" s="1249">
        <v>42037</v>
      </c>
      <c r="B1302" s="1250">
        <v>50</v>
      </c>
      <c r="C1302" s="1251" t="s">
        <v>246</v>
      </c>
      <c r="D1302" s="1252" t="s">
        <v>1455</v>
      </c>
      <c r="E1302" s="1248"/>
      <c r="G1302" s="1252" t="s">
        <v>339</v>
      </c>
      <c r="H1302" s="1248"/>
      <c r="I1302" s="1053"/>
      <c r="J1302" s="1248"/>
    </row>
    <row r="1303" spans="1:10">
      <c r="A1303" s="1249">
        <v>42037</v>
      </c>
      <c r="B1303" s="1250">
        <v>7.5</v>
      </c>
      <c r="C1303" s="1251" t="s">
        <v>246</v>
      </c>
      <c r="D1303" s="1252" t="s">
        <v>1650</v>
      </c>
      <c r="E1303" s="1248"/>
      <c r="G1303" s="1252" t="s">
        <v>339</v>
      </c>
      <c r="H1303" s="1248"/>
      <c r="I1303" s="1053"/>
      <c r="J1303" s="1248"/>
    </row>
    <row r="1304" spans="1:10">
      <c r="A1304" s="1249">
        <v>42037</v>
      </c>
      <c r="B1304" s="1250">
        <v>4</v>
      </c>
      <c r="C1304" s="1251" t="s">
        <v>246</v>
      </c>
      <c r="D1304" s="1252" t="s">
        <v>1366</v>
      </c>
      <c r="E1304" s="1248"/>
      <c r="G1304" s="1252" t="s">
        <v>339</v>
      </c>
      <c r="H1304" s="1248"/>
      <c r="I1304" s="1053"/>
      <c r="J1304" s="1248"/>
    </row>
    <row r="1305" spans="1:10">
      <c r="A1305" s="1249">
        <v>42037</v>
      </c>
      <c r="B1305" s="1250">
        <v>180</v>
      </c>
      <c r="C1305" s="1251" t="s">
        <v>246</v>
      </c>
      <c r="D1305" s="1252" t="s">
        <v>783</v>
      </c>
      <c r="E1305" s="1248"/>
      <c r="G1305" s="1252" t="s">
        <v>339</v>
      </c>
      <c r="H1305" s="1248"/>
      <c r="I1305" s="1053"/>
      <c r="J1305" s="1248"/>
    </row>
    <row r="1306" spans="1:10">
      <c r="A1306" s="1249">
        <v>42037</v>
      </c>
      <c r="B1306" s="1250">
        <v>50</v>
      </c>
      <c r="C1306" s="1251" t="s">
        <v>246</v>
      </c>
      <c r="D1306" s="1252" t="s">
        <v>998</v>
      </c>
      <c r="E1306" s="1248"/>
      <c r="G1306" s="1252" t="s">
        <v>339</v>
      </c>
      <c r="H1306" s="1248"/>
      <c r="I1306" s="1053"/>
      <c r="J1306" s="1248"/>
    </row>
    <row r="1307" spans="1:10">
      <c r="A1307" s="1249">
        <v>42037</v>
      </c>
      <c r="B1307" s="1250">
        <v>50</v>
      </c>
      <c r="C1307" s="1251" t="s">
        <v>246</v>
      </c>
      <c r="D1307" s="1252" t="s">
        <v>252</v>
      </c>
      <c r="E1307" s="1248"/>
      <c r="G1307" s="1252" t="s">
        <v>339</v>
      </c>
      <c r="H1307" s="1248"/>
      <c r="I1307" s="1053"/>
      <c r="J1307" s="1248"/>
    </row>
    <row r="1308" spans="1:10">
      <c r="A1308" s="1249">
        <v>42037</v>
      </c>
      <c r="B1308" s="1250">
        <v>25</v>
      </c>
      <c r="C1308" s="1251" t="s">
        <v>246</v>
      </c>
      <c r="D1308" s="1252" t="s">
        <v>1421</v>
      </c>
      <c r="E1308" s="1248"/>
      <c r="G1308" s="1252" t="s">
        <v>339</v>
      </c>
      <c r="H1308" s="1248"/>
      <c r="I1308" s="1053"/>
      <c r="J1308" s="1248"/>
    </row>
    <row r="1309" spans="1:10">
      <c r="A1309" s="1249">
        <v>42037</v>
      </c>
      <c r="B1309" s="1250">
        <v>30</v>
      </c>
      <c r="C1309" s="1251" t="s">
        <v>246</v>
      </c>
      <c r="D1309" s="1252" t="s">
        <v>424</v>
      </c>
      <c r="E1309" s="1248"/>
      <c r="G1309" s="1252" t="s">
        <v>339</v>
      </c>
      <c r="H1309" s="1248"/>
      <c r="I1309" s="1053"/>
      <c r="J1309" s="1248"/>
    </row>
    <row r="1310" spans="1:10">
      <c r="A1310" s="1249">
        <v>42037</v>
      </c>
      <c r="B1310" s="1250">
        <v>10</v>
      </c>
      <c r="C1310" s="1251" t="s">
        <v>246</v>
      </c>
      <c r="D1310" s="1252" t="s">
        <v>1027</v>
      </c>
      <c r="E1310" s="1248"/>
      <c r="G1310" s="1252" t="s">
        <v>339</v>
      </c>
      <c r="H1310" s="1248"/>
      <c r="I1310" s="1053"/>
      <c r="J1310" s="1248"/>
    </row>
    <row r="1311" spans="1:10">
      <c r="A1311" s="1249">
        <v>42037</v>
      </c>
      <c r="B1311" s="1250">
        <v>200</v>
      </c>
      <c r="C1311" s="1251" t="s">
        <v>246</v>
      </c>
      <c r="D1311" s="1252" t="s">
        <v>346</v>
      </c>
      <c r="E1311" s="1248"/>
      <c r="G1311" s="1252" t="s">
        <v>339</v>
      </c>
      <c r="H1311" s="1248"/>
      <c r="I1311" s="1053"/>
      <c r="J1311" s="1248"/>
    </row>
    <row r="1312" spans="1:10">
      <c r="A1312" s="1249">
        <v>42037</v>
      </c>
      <c r="B1312" s="1250">
        <v>30</v>
      </c>
      <c r="C1312" s="1251" t="s">
        <v>246</v>
      </c>
      <c r="D1312" s="1252" t="s">
        <v>1316</v>
      </c>
      <c r="E1312" s="1248"/>
      <c r="G1312" s="1252" t="s">
        <v>339</v>
      </c>
      <c r="H1312" s="1248"/>
      <c r="I1312" s="1053"/>
      <c r="J1312" s="1248"/>
    </row>
    <row r="1313" spans="1:10">
      <c r="A1313" s="1249">
        <v>42037</v>
      </c>
      <c r="B1313" s="1250">
        <v>30</v>
      </c>
      <c r="C1313" s="1251" t="s">
        <v>246</v>
      </c>
      <c r="D1313" s="1252" t="s">
        <v>1648</v>
      </c>
      <c r="E1313" s="1248"/>
      <c r="G1313" s="1252" t="s">
        <v>339</v>
      </c>
      <c r="H1313" s="1248"/>
      <c r="I1313" s="1053"/>
      <c r="J1313" s="1248"/>
    </row>
    <row r="1314" spans="1:10">
      <c r="A1314" s="1249">
        <v>42037</v>
      </c>
      <c r="B1314" s="1250">
        <v>5</v>
      </c>
      <c r="C1314" s="1251" t="s">
        <v>246</v>
      </c>
      <c r="D1314" s="1252" t="s">
        <v>1368</v>
      </c>
      <c r="E1314" s="1248"/>
      <c r="G1314" s="1252" t="s">
        <v>339</v>
      </c>
      <c r="H1314" s="1248"/>
      <c r="I1314" s="1053"/>
      <c r="J1314" s="1248"/>
    </row>
    <row r="1315" spans="1:10">
      <c r="A1315" s="1249">
        <v>42037</v>
      </c>
      <c r="B1315" s="1250">
        <v>20</v>
      </c>
      <c r="C1315" s="1251" t="s">
        <v>246</v>
      </c>
      <c r="D1315" s="1252" t="s">
        <v>951</v>
      </c>
      <c r="E1315" s="1248"/>
      <c r="G1315" s="1252" t="s">
        <v>339</v>
      </c>
      <c r="H1315" s="1248"/>
      <c r="I1315" s="1053"/>
      <c r="J1315" s="1248"/>
    </row>
    <row r="1316" spans="1:10">
      <c r="A1316" s="1249">
        <v>42037</v>
      </c>
      <c r="B1316" s="1250">
        <v>300</v>
      </c>
      <c r="C1316" s="1251" t="s">
        <v>246</v>
      </c>
      <c r="D1316" s="1252" t="s">
        <v>911</v>
      </c>
      <c r="E1316" s="1248"/>
      <c r="G1316" s="1252">
        <v>0</v>
      </c>
      <c r="H1316" s="1248"/>
      <c r="I1316" s="1053"/>
      <c r="J1316" s="1248"/>
    </row>
    <row r="1317" spans="1:10">
      <c r="A1317" s="1249">
        <v>42037</v>
      </c>
      <c r="B1317" s="1250">
        <v>20</v>
      </c>
      <c r="C1317" s="1251" t="s">
        <v>246</v>
      </c>
      <c r="D1317" s="1252" t="s">
        <v>1275</v>
      </c>
      <c r="E1317" s="1248"/>
      <c r="G1317" s="1252" t="s">
        <v>339</v>
      </c>
      <c r="H1317" s="1248"/>
      <c r="I1317" s="1053"/>
      <c r="J1317" s="1248"/>
    </row>
    <row r="1318" spans="1:10">
      <c r="A1318" s="1249">
        <v>42037</v>
      </c>
      <c r="B1318" s="1250">
        <v>5</v>
      </c>
      <c r="C1318" s="1251" t="s">
        <v>246</v>
      </c>
      <c r="D1318" s="1252" t="s">
        <v>1743</v>
      </c>
      <c r="E1318" s="1248"/>
      <c r="G1318" s="1252">
        <v>0</v>
      </c>
      <c r="H1318" s="1248"/>
      <c r="I1318" s="1053"/>
      <c r="J1318" s="1248"/>
    </row>
    <row r="1319" spans="1:10">
      <c r="A1319" s="1249">
        <v>42037</v>
      </c>
      <c r="B1319" s="1250">
        <v>10</v>
      </c>
      <c r="C1319" s="1251" t="s">
        <v>246</v>
      </c>
      <c r="D1319" s="1252" t="s">
        <v>371</v>
      </c>
      <c r="E1319" s="1248"/>
      <c r="G1319" s="1252" t="s">
        <v>339</v>
      </c>
      <c r="H1319" s="1248"/>
      <c r="I1319" s="1053"/>
      <c r="J1319" s="1248"/>
    </row>
    <row r="1320" spans="1:10">
      <c r="A1320" s="1249">
        <v>42037</v>
      </c>
      <c r="B1320" s="1250">
        <v>5</v>
      </c>
      <c r="C1320" s="1251" t="s">
        <v>246</v>
      </c>
      <c r="D1320" s="1252" t="s">
        <v>1423</v>
      </c>
      <c r="E1320" s="1248"/>
      <c r="G1320" s="1252">
        <v>0</v>
      </c>
      <c r="H1320" s="1248"/>
      <c r="I1320" s="1053"/>
      <c r="J1320" s="1248"/>
    </row>
    <row r="1321" spans="1:10">
      <c r="A1321" s="1249">
        <v>42037</v>
      </c>
      <c r="B1321" s="1250">
        <v>15</v>
      </c>
      <c r="C1321" s="1251" t="s">
        <v>246</v>
      </c>
      <c r="D1321" s="1252" t="s">
        <v>753</v>
      </c>
      <c r="E1321" s="1248"/>
      <c r="G1321" s="1252" t="s">
        <v>339</v>
      </c>
      <c r="H1321" s="1248"/>
      <c r="I1321" s="1053"/>
      <c r="J1321" s="1248"/>
    </row>
    <row r="1322" spans="1:10">
      <c r="A1322" s="1249">
        <v>42037</v>
      </c>
      <c r="B1322" s="1250">
        <v>75</v>
      </c>
      <c r="C1322" s="1251" t="s">
        <v>246</v>
      </c>
      <c r="D1322" s="1252" t="s">
        <v>1003</v>
      </c>
      <c r="E1322" s="1248"/>
      <c r="G1322" s="1252" t="s">
        <v>339</v>
      </c>
      <c r="H1322" s="1248"/>
      <c r="I1322" s="1053"/>
      <c r="J1322" s="1248"/>
    </row>
    <row r="1323" spans="1:10">
      <c r="A1323" s="1249">
        <v>42037</v>
      </c>
      <c r="B1323" s="1250">
        <v>30</v>
      </c>
      <c r="C1323" s="1251" t="s">
        <v>246</v>
      </c>
      <c r="D1323" s="1252" t="s">
        <v>751</v>
      </c>
      <c r="E1323" s="1248"/>
      <c r="G1323" s="1252" t="s">
        <v>339</v>
      </c>
      <c r="H1323" s="1248"/>
      <c r="I1323" s="1053"/>
      <c r="J1323" s="1248"/>
    </row>
    <row r="1324" spans="1:10">
      <c r="A1324" s="1249">
        <v>42037</v>
      </c>
      <c r="B1324" s="1250">
        <v>10</v>
      </c>
      <c r="C1324" s="1251" t="s">
        <v>246</v>
      </c>
      <c r="D1324" s="1252" t="s">
        <v>772</v>
      </c>
      <c r="E1324" s="1248"/>
      <c r="G1324" s="1252" t="s">
        <v>339</v>
      </c>
      <c r="H1324" s="1248"/>
      <c r="I1324" s="1053"/>
      <c r="J1324" s="1248"/>
    </row>
    <row r="1325" spans="1:10">
      <c r="A1325" s="1249">
        <v>42037</v>
      </c>
      <c r="B1325" s="1250">
        <v>10</v>
      </c>
      <c r="C1325" s="1251" t="s">
        <v>246</v>
      </c>
      <c r="D1325" s="1252" t="s">
        <v>1422</v>
      </c>
      <c r="E1325" s="1248"/>
      <c r="G1325" s="1252" t="s">
        <v>339</v>
      </c>
      <c r="H1325" s="1248"/>
      <c r="I1325" s="1053"/>
      <c r="J1325" s="1248"/>
    </row>
    <row r="1326" spans="1:10">
      <c r="A1326" s="1249">
        <v>42037</v>
      </c>
      <c r="B1326" s="1250">
        <v>50</v>
      </c>
      <c r="C1326" s="1251" t="s">
        <v>246</v>
      </c>
      <c r="D1326" s="1252" t="s">
        <v>754</v>
      </c>
      <c r="E1326" s="1248"/>
      <c r="G1326" s="1252" t="s">
        <v>339</v>
      </c>
      <c r="H1326" s="1248"/>
      <c r="I1326" s="1053"/>
      <c r="J1326" s="1248"/>
    </row>
    <row r="1327" spans="1:10">
      <c r="A1327" s="1249">
        <v>42037</v>
      </c>
      <c r="B1327" s="1250">
        <v>5</v>
      </c>
      <c r="C1327" s="1251" t="s">
        <v>246</v>
      </c>
      <c r="D1327" s="1252" t="s">
        <v>1598</v>
      </c>
      <c r="E1327" s="1248"/>
      <c r="G1327" s="1252" t="s">
        <v>339</v>
      </c>
      <c r="H1327" s="1248"/>
      <c r="I1327" s="1053"/>
      <c r="J1327" s="1248"/>
    </row>
    <row r="1328" spans="1:10">
      <c r="A1328" s="1249">
        <v>42037</v>
      </c>
      <c r="B1328" s="1250">
        <v>5</v>
      </c>
      <c r="C1328" s="1251" t="s">
        <v>246</v>
      </c>
      <c r="D1328" s="1252" t="s">
        <v>1649</v>
      </c>
      <c r="E1328" s="1248"/>
      <c r="G1328" s="1252" t="s">
        <v>339</v>
      </c>
      <c r="H1328" s="1248"/>
      <c r="I1328" s="1053"/>
      <c r="J1328" s="1248"/>
    </row>
    <row r="1329" spans="1:10">
      <c r="A1329" s="1249">
        <v>42037</v>
      </c>
      <c r="B1329" s="1250">
        <v>10</v>
      </c>
      <c r="C1329" s="1251" t="s">
        <v>246</v>
      </c>
      <c r="D1329" s="1252" t="s">
        <v>1001</v>
      </c>
      <c r="E1329" s="1248"/>
      <c r="G1329" s="1252" t="s">
        <v>339</v>
      </c>
      <c r="H1329" s="1248"/>
      <c r="I1329" s="1053"/>
      <c r="J1329" s="1248"/>
    </row>
    <row r="1330" spans="1:10">
      <c r="A1330" s="1249">
        <v>42037</v>
      </c>
      <c r="B1330" s="1250">
        <v>10</v>
      </c>
      <c r="C1330" s="1251" t="s">
        <v>246</v>
      </c>
      <c r="D1330" s="1252" t="s">
        <v>955</v>
      </c>
      <c r="E1330" s="1248"/>
      <c r="G1330" s="1252">
        <v>0</v>
      </c>
      <c r="H1330" s="1248"/>
      <c r="I1330" s="1053"/>
      <c r="J1330" s="1248"/>
    </row>
    <row r="1331" spans="1:10">
      <c r="A1331" s="1249">
        <v>42037</v>
      </c>
      <c r="B1331" s="1250">
        <v>261</v>
      </c>
      <c r="C1331" s="1251" t="s">
        <v>246</v>
      </c>
      <c r="D1331" s="1252" t="s">
        <v>344</v>
      </c>
      <c r="E1331" s="1248"/>
      <c r="G1331" s="1252" t="s">
        <v>339</v>
      </c>
      <c r="H1331" s="1248"/>
      <c r="I1331" s="1053"/>
      <c r="J1331" s="1248"/>
    </row>
    <row r="1332" spans="1:10">
      <c r="A1332" s="1249">
        <v>42037</v>
      </c>
      <c r="B1332" s="1250">
        <v>75</v>
      </c>
      <c r="C1332" s="1251" t="s">
        <v>246</v>
      </c>
      <c r="D1332" s="1252" t="s">
        <v>308</v>
      </c>
      <c r="E1332" s="1248"/>
      <c r="G1332" s="1252" t="s">
        <v>339</v>
      </c>
      <c r="H1332" s="1248"/>
      <c r="I1332" s="1053"/>
      <c r="J1332" s="1248"/>
    </row>
    <row r="1333" spans="1:10">
      <c r="A1333" s="1249">
        <v>42037</v>
      </c>
      <c r="B1333" s="1250">
        <v>140</v>
      </c>
      <c r="C1333" s="1251" t="s">
        <v>246</v>
      </c>
      <c r="D1333" s="1252" t="s">
        <v>1063</v>
      </c>
      <c r="E1333" s="1248"/>
      <c r="G1333" s="1252">
        <v>0</v>
      </c>
      <c r="H1333" s="1248"/>
      <c r="I1333" s="1053"/>
      <c r="J1333" s="1248"/>
    </row>
    <row r="1334" spans="1:10">
      <c r="A1334" s="1249">
        <v>42037</v>
      </c>
      <c r="B1334" s="1250">
        <v>50</v>
      </c>
      <c r="C1334" s="1251" t="s">
        <v>246</v>
      </c>
      <c r="D1334" s="1252" t="s">
        <v>1535</v>
      </c>
      <c r="E1334" s="1248"/>
      <c r="G1334" s="1252" t="s">
        <v>339</v>
      </c>
      <c r="H1334" s="1248"/>
      <c r="I1334" s="1053"/>
      <c r="J1334" s="1248"/>
    </row>
    <row r="1335" spans="1:10">
      <c r="A1335" s="1249">
        <v>42037</v>
      </c>
      <c r="B1335" s="1250">
        <v>10</v>
      </c>
      <c r="C1335" s="1251" t="s">
        <v>246</v>
      </c>
      <c r="D1335" s="1252" t="s">
        <v>1196</v>
      </c>
      <c r="E1335" s="1248"/>
      <c r="G1335" s="1252" t="s">
        <v>339</v>
      </c>
      <c r="H1335" s="1248"/>
      <c r="I1335" s="1053"/>
      <c r="J1335" s="1248"/>
    </row>
    <row r="1336" spans="1:10">
      <c r="A1336" s="1249">
        <v>42037</v>
      </c>
      <c r="B1336" s="1250">
        <v>40</v>
      </c>
      <c r="C1336" s="1251" t="s">
        <v>246</v>
      </c>
      <c r="D1336" s="1252" t="s">
        <v>1483</v>
      </c>
      <c r="E1336" s="1248"/>
      <c r="G1336" s="1252" t="s">
        <v>339</v>
      </c>
      <c r="H1336" s="1248"/>
      <c r="I1336" s="1053"/>
      <c r="J1336" s="1248"/>
    </row>
    <row r="1337" spans="1:10">
      <c r="A1337" s="1249">
        <v>42037</v>
      </c>
      <c r="B1337" s="1250">
        <v>5</v>
      </c>
      <c r="C1337" s="1251" t="s">
        <v>246</v>
      </c>
      <c r="D1337" s="1252" t="s">
        <v>1292</v>
      </c>
      <c r="E1337" s="1248"/>
      <c r="G1337" s="1252">
        <v>0</v>
      </c>
      <c r="H1337" s="1248"/>
      <c r="I1337" s="1053"/>
      <c r="J1337" s="1248"/>
    </row>
    <row r="1338" spans="1:10">
      <c r="A1338" s="1249">
        <v>42037</v>
      </c>
      <c r="B1338" s="1250">
        <v>20</v>
      </c>
      <c r="C1338" s="1251" t="s">
        <v>246</v>
      </c>
      <c r="D1338" s="1252" t="s">
        <v>254</v>
      </c>
      <c r="E1338" s="1248"/>
      <c r="G1338" s="1252" t="s">
        <v>339</v>
      </c>
      <c r="H1338" s="1248"/>
      <c r="I1338" s="1053"/>
      <c r="J1338" s="1248"/>
    </row>
    <row r="1339" spans="1:10">
      <c r="A1339" s="1249">
        <v>42037</v>
      </c>
      <c r="B1339" s="1250">
        <v>20</v>
      </c>
      <c r="C1339" s="1251" t="s">
        <v>246</v>
      </c>
      <c r="D1339" s="1252" t="s">
        <v>1028</v>
      </c>
      <c r="E1339" s="1248"/>
      <c r="G1339" s="1252" t="s">
        <v>339</v>
      </c>
      <c r="H1339" s="1248"/>
      <c r="I1339" s="1053"/>
      <c r="J1339" s="1248"/>
    </row>
    <row r="1340" spans="1:10">
      <c r="A1340" s="1249">
        <v>42037</v>
      </c>
      <c r="B1340" s="1250">
        <v>20</v>
      </c>
      <c r="C1340" s="1251" t="s">
        <v>246</v>
      </c>
      <c r="D1340" s="1252" t="s">
        <v>1394</v>
      </c>
      <c r="E1340" s="1248"/>
      <c r="G1340" s="1252" t="s">
        <v>339</v>
      </c>
      <c r="H1340" s="1248"/>
      <c r="I1340" s="1053"/>
      <c r="J1340" s="1248"/>
    </row>
    <row r="1341" spans="1:10">
      <c r="A1341" s="1249">
        <v>42037</v>
      </c>
      <c r="B1341" s="1250">
        <v>596.77</v>
      </c>
      <c r="C1341" s="1251" t="s">
        <v>246</v>
      </c>
      <c r="D1341" s="1252" t="s">
        <v>1744</v>
      </c>
      <c r="E1341" s="1248"/>
      <c r="G1341" s="1252">
        <v>0</v>
      </c>
      <c r="H1341" s="1248"/>
      <c r="I1341" s="1053"/>
      <c r="J1341" s="1248"/>
    </row>
    <row r="1342" spans="1:10">
      <c r="A1342" s="1249">
        <v>42038</v>
      </c>
      <c r="B1342" s="1250">
        <v>23819.86</v>
      </c>
      <c r="C1342" s="1251" t="s">
        <v>246</v>
      </c>
      <c r="D1342" s="1252" t="s">
        <v>1745</v>
      </c>
      <c r="E1342" s="1248"/>
      <c r="G1342" s="1252">
        <v>0</v>
      </c>
      <c r="H1342" s="1248"/>
      <c r="I1342" s="1053"/>
      <c r="J1342" s="1248"/>
    </row>
    <row r="1343" spans="1:10">
      <c r="A1343" s="1249">
        <v>42038</v>
      </c>
      <c r="B1343" s="1250">
        <v>300</v>
      </c>
      <c r="C1343" s="1251" t="s">
        <v>246</v>
      </c>
      <c r="D1343" s="1252" t="s">
        <v>778</v>
      </c>
      <c r="E1343" s="1248"/>
      <c r="G1343" s="1252" t="s">
        <v>339</v>
      </c>
      <c r="H1343" s="1248"/>
      <c r="I1343" s="1053"/>
      <c r="J1343" s="1248"/>
    </row>
    <row r="1344" spans="1:10">
      <c r="A1344" s="1249">
        <v>42038</v>
      </c>
      <c r="B1344" s="1250">
        <v>5</v>
      </c>
      <c r="C1344" s="1251" t="s">
        <v>246</v>
      </c>
      <c r="D1344" s="1252" t="s">
        <v>1657</v>
      </c>
      <c r="E1344" s="1248"/>
      <c r="G1344" s="1252" t="s">
        <v>339</v>
      </c>
      <c r="H1344" s="1248"/>
      <c r="I1344" s="1053"/>
      <c r="J1344" s="1248"/>
    </row>
    <row r="1345" spans="1:10">
      <c r="A1345" s="1249">
        <v>42038</v>
      </c>
      <c r="B1345" s="1250">
        <v>50</v>
      </c>
      <c r="C1345" s="1251" t="s">
        <v>246</v>
      </c>
      <c r="D1345" s="1252" t="s">
        <v>1105</v>
      </c>
      <c r="E1345" s="1248"/>
      <c r="G1345" s="1252" t="s">
        <v>339</v>
      </c>
      <c r="H1345" s="1248"/>
      <c r="I1345" s="1053"/>
      <c r="J1345" s="1248"/>
    </row>
    <row r="1346" spans="1:10">
      <c r="A1346" s="1249">
        <v>42038</v>
      </c>
      <c r="B1346" s="1250">
        <v>10</v>
      </c>
      <c r="C1346" s="1251" t="s">
        <v>246</v>
      </c>
      <c r="D1346" s="1252" t="s">
        <v>1318</v>
      </c>
      <c r="E1346" s="1248"/>
      <c r="G1346" s="1252">
        <v>0</v>
      </c>
      <c r="H1346" s="1248"/>
      <c r="I1346" s="1053"/>
      <c r="J1346" s="1248"/>
    </row>
    <row r="1347" spans="1:10">
      <c r="A1347" s="1249">
        <v>42038</v>
      </c>
      <c r="B1347" s="1250">
        <v>20</v>
      </c>
      <c r="C1347" s="1251" t="s">
        <v>246</v>
      </c>
      <c r="D1347" s="1252" t="s">
        <v>387</v>
      </c>
      <c r="E1347" s="1248"/>
      <c r="G1347" s="1252">
        <v>0</v>
      </c>
      <c r="H1347" s="1248"/>
      <c r="I1347" s="1053"/>
      <c r="J1347" s="1248"/>
    </row>
    <row r="1348" spans="1:10">
      <c r="A1348" s="1249">
        <v>42038</v>
      </c>
      <c r="B1348" s="1250">
        <v>50</v>
      </c>
      <c r="C1348" s="1251" t="s">
        <v>246</v>
      </c>
      <c r="D1348" s="1252" t="s">
        <v>1537</v>
      </c>
      <c r="E1348" s="1248"/>
      <c r="G1348" s="1252" t="s">
        <v>339</v>
      </c>
      <c r="H1348" s="1248"/>
      <c r="I1348" s="1053"/>
      <c r="J1348" s="1248"/>
    </row>
    <row r="1349" spans="1:10">
      <c r="A1349" s="1249">
        <v>42038</v>
      </c>
      <c r="B1349" s="1250">
        <v>30</v>
      </c>
      <c r="C1349" s="1251" t="s">
        <v>246</v>
      </c>
      <c r="D1349" s="1252" t="s">
        <v>1746</v>
      </c>
      <c r="E1349" s="1248"/>
      <c r="G1349" s="1252" t="s">
        <v>339</v>
      </c>
      <c r="H1349" s="1248"/>
      <c r="I1349" s="1053"/>
      <c r="J1349" s="1248"/>
    </row>
    <row r="1350" spans="1:10">
      <c r="A1350" s="1249">
        <v>42038</v>
      </c>
      <c r="B1350" s="1250">
        <v>10</v>
      </c>
      <c r="C1350" s="1251" t="s">
        <v>246</v>
      </c>
      <c r="D1350" s="1252" t="s">
        <v>1294</v>
      </c>
      <c r="E1350" s="1248"/>
      <c r="G1350" s="1252">
        <v>0</v>
      </c>
      <c r="H1350" s="1248"/>
      <c r="I1350" s="1053"/>
      <c r="J1350" s="1248"/>
    </row>
    <row r="1351" spans="1:10">
      <c r="A1351" s="1249">
        <v>42038</v>
      </c>
      <c r="B1351" s="1250">
        <v>5</v>
      </c>
      <c r="C1351" s="1251" t="s">
        <v>246</v>
      </c>
      <c r="D1351" s="1252" t="s">
        <v>1187</v>
      </c>
      <c r="E1351" s="1248"/>
      <c r="G1351" s="1252" t="s">
        <v>339</v>
      </c>
      <c r="H1351" s="1248"/>
      <c r="I1351" s="1053"/>
      <c r="J1351" s="1248"/>
    </row>
    <row r="1352" spans="1:10">
      <c r="A1352" s="1249">
        <v>42039</v>
      </c>
      <c r="B1352" s="1250">
        <v>30</v>
      </c>
      <c r="C1352" s="1251" t="s">
        <v>1087</v>
      </c>
      <c r="D1352" s="1252" t="s">
        <v>1088</v>
      </c>
      <c r="E1352" s="1248"/>
      <c r="G1352" s="1252">
        <v>0</v>
      </c>
      <c r="H1352" s="1248"/>
      <c r="I1352" s="1053"/>
      <c r="J1352" s="1248"/>
    </row>
    <row r="1353" spans="1:10">
      <c r="A1353" s="1249">
        <v>42039</v>
      </c>
      <c r="B1353" s="1250">
        <v>5</v>
      </c>
      <c r="C1353" s="1251" t="s">
        <v>246</v>
      </c>
      <c r="D1353" s="1252" t="s">
        <v>1678</v>
      </c>
      <c r="E1353" s="1248"/>
      <c r="G1353" s="1252">
        <v>0</v>
      </c>
      <c r="H1353" s="1248"/>
      <c r="I1353" s="1053"/>
      <c r="J1353" s="1248"/>
    </row>
    <row r="1354" spans="1:10">
      <c r="A1354" s="1249">
        <v>42039</v>
      </c>
      <c r="B1354" s="1250">
        <v>10</v>
      </c>
      <c r="C1354" s="1251" t="s">
        <v>246</v>
      </c>
      <c r="D1354" s="1252" t="s">
        <v>1604</v>
      </c>
      <c r="E1354" s="1248"/>
      <c r="G1354" s="1252" t="s">
        <v>339</v>
      </c>
      <c r="H1354" s="1248"/>
      <c r="I1354" s="1053"/>
      <c r="J1354" s="1248"/>
    </row>
    <row r="1355" spans="1:10">
      <c r="A1355" s="1249">
        <v>42039</v>
      </c>
      <c r="B1355" s="1250">
        <v>60.38</v>
      </c>
      <c r="C1355" s="1251" t="s">
        <v>246</v>
      </c>
      <c r="D1355" s="1252" t="s">
        <v>1747</v>
      </c>
      <c r="E1355" s="1248"/>
      <c r="G1355" s="1252">
        <v>0</v>
      </c>
      <c r="H1355" s="1248"/>
      <c r="I1355" s="1053"/>
      <c r="J1355" s="1248"/>
    </row>
    <row r="1356" spans="1:10">
      <c r="A1356" s="1249">
        <v>42039</v>
      </c>
      <c r="B1356" s="1250">
        <v>10</v>
      </c>
      <c r="C1356" s="1251" t="s">
        <v>246</v>
      </c>
      <c r="D1356" s="1252" t="s">
        <v>1296</v>
      </c>
      <c r="E1356" s="1248"/>
      <c r="G1356" s="1252" t="s">
        <v>339</v>
      </c>
      <c r="H1356" s="1248"/>
      <c r="I1356" s="1053"/>
      <c r="J1356" s="1248"/>
    </row>
    <row r="1357" spans="1:10">
      <c r="A1357" s="1249">
        <v>42039</v>
      </c>
      <c r="B1357" s="1250">
        <v>38.479999999999997</v>
      </c>
      <c r="C1357" s="1251" t="s">
        <v>246</v>
      </c>
      <c r="D1357" s="1252" t="s">
        <v>1748</v>
      </c>
      <c r="E1357" s="1248"/>
      <c r="G1357" s="1252">
        <v>0</v>
      </c>
      <c r="H1357" s="1248"/>
      <c r="I1357" s="1053"/>
      <c r="J1357" s="1248"/>
    </row>
    <row r="1358" spans="1:10">
      <c r="A1358" s="1249">
        <v>42039</v>
      </c>
      <c r="B1358" s="1250">
        <v>251.9</v>
      </c>
      <c r="C1358" s="1251" t="s">
        <v>246</v>
      </c>
      <c r="D1358" s="1252" t="s">
        <v>1749</v>
      </c>
      <c r="E1358" s="1248"/>
      <c r="G1358" s="1252">
        <v>0</v>
      </c>
      <c r="H1358" s="1248"/>
      <c r="I1358" s="1053"/>
      <c r="J1358" s="1248"/>
    </row>
    <row r="1359" spans="1:10">
      <c r="A1359" s="1249">
        <v>42039</v>
      </c>
      <c r="B1359" s="1250">
        <v>40.549999999999997</v>
      </c>
      <c r="C1359" s="1251" t="s">
        <v>246</v>
      </c>
      <c r="D1359" s="1252" t="s">
        <v>1750</v>
      </c>
      <c r="E1359" s="1248"/>
      <c r="G1359" s="1252">
        <v>0</v>
      </c>
      <c r="H1359" s="1248"/>
      <c r="I1359" s="1053"/>
      <c r="J1359" s="1248"/>
    </row>
    <row r="1360" spans="1:10">
      <c r="A1360" s="1249">
        <v>42039</v>
      </c>
      <c r="B1360" s="1250">
        <v>200</v>
      </c>
      <c r="C1360" s="1251" t="s">
        <v>246</v>
      </c>
      <c r="D1360" s="1252" t="s">
        <v>1605</v>
      </c>
      <c r="E1360" s="1248"/>
      <c r="G1360" s="1252">
        <v>0</v>
      </c>
      <c r="H1360" s="1248"/>
      <c r="I1360" s="1053"/>
      <c r="J1360" s="1248"/>
    </row>
    <row r="1361" spans="1:10">
      <c r="A1361" s="1249">
        <v>42039</v>
      </c>
      <c r="B1361" s="1250">
        <v>10</v>
      </c>
      <c r="C1361" s="1251" t="s">
        <v>246</v>
      </c>
      <c r="D1361" s="1252" t="s">
        <v>1705</v>
      </c>
      <c r="E1361" s="1248"/>
      <c r="G1361" s="1252" t="s">
        <v>339</v>
      </c>
      <c r="H1361" s="1248"/>
      <c r="I1361" s="1053"/>
      <c r="J1361" s="1248"/>
    </row>
    <row r="1362" spans="1:10">
      <c r="A1362" s="1249">
        <v>42040</v>
      </c>
      <c r="B1362" s="1250">
        <v>6.4</v>
      </c>
      <c r="C1362" s="1251" t="s">
        <v>1087</v>
      </c>
      <c r="D1362" s="1252" t="s">
        <v>1088</v>
      </c>
      <c r="E1362" s="1248"/>
      <c r="G1362" s="1252">
        <v>0</v>
      </c>
      <c r="H1362" s="1248"/>
      <c r="I1362" s="1053"/>
      <c r="J1362" s="1248"/>
    </row>
    <row r="1363" spans="1:10">
      <c r="A1363" s="1249">
        <v>42040</v>
      </c>
      <c r="B1363" s="1250">
        <v>40</v>
      </c>
      <c r="C1363" s="1251" t="s">
        <v>1087</v>
      </c>
      <c r="D1363" s="1252" t="s">
        <v>1751</v>
      </c>
      <c r="E1363" s="1248"/>
      <c r="G1363" s="1252">
        <v>0</v>
      </c>
      <c r="H1363" s="1248"/>
      <c r="I1363" s="1053"/>
      <c r="J1363" s="1248"/>
    </row>
    <row r="1364" spans="1:10">
      <c r="A1364" s="1249">
        <v>42040</v>
      </c>
      <c r="B1364" s="1250">
        <v>10</v>
      </c>
      <c r="C1364" s="1251" t="s">
        <v>1087</v>
      </c>
      <c r="D1364" s="1252" t="s">
        <v>1362</v>
      </c>
      <c r="E1364" s="1248"/>
      <c r="G1364" s="1252">
        <v>0</v>
      </c>
      <c r="H1364" s="1248"/>
      <c r="I1364" s="1053"/>
      <c r="J1364" s="1248"/>
    </row>
    <row r="1365" spans="1:10">
      <c r="A1365" s="1249">
        <v>42040</v>
      </c>
      <c r="B1365" s="1250">
        <v>15</v>
      </c>
      <c r="C1365" s="1251" t="s">
        <v>1087</v>
      </c>
      <c r="D1365" s="1252" t="s">
        <v>1088</v>
      </c>
      <c r="E1365" s="1248"/>
      <c r="G1365" s="1252">
        <v>0</v>
      </c>
      <c r="H1365" s="1248"/>
      <c r="I1365" s="1053"/>
      <c r="J1365" s="1248"/>
    </row>
    <row r="1366" spans="1:10">
      <c r="A1366" s="1249">
        <v>42040</v>
      </c>
      <c r="B1366" s="1250">
        <v>100</v>
      </c>
      <c r="C1366" s="1251" t="s">
        <v>1087</v>
      </c>
      <c r="D1366" s="1252" t="s">
        <v>1093</v>
      </c>
      <c r="E1366" s="1248"/>
      <c r="G1366" s="1252">
        <v>0</v>
      </c>
      <c r="H1366" s="1248"/>
      <c r="I1366" s="1053"/>
      <c r="J1366" s="1248"/>
    </row>
    <row r="1367" spans="1:10">
      <c r="A1367" s="1249">
        <v>42040</v>
      </c>
      <c r="B1367" s="1250">
        <v>10</v>
      </c>
      <c r="C1367" s="1251" t="s">
        <v>246</v>
      </c>
      <c r="D1367" s="1252" t="s">
        <v>276</v>
      </c>
      <c r="E1367" s="1248"/>
      <c r="G1367" s="1252">
        <v>0</v>
      </c>
      <c r="H1367" s="1248"/>
      <c r="I1367" s="1053"/>
      <c r="J1367" s="1248"/>
    </row>
    <row r="1368" spans="1:10">
      <c r="A1368" s="1249">
        <v>42040</v>
      </c>
      <c r="B1368" s="1250">
        <v>376.92</v>
      </c>
      <c r="C1368" s="1251" t="s">
        <v>246</v>
      </c>
      <c r="D1368" s="1252" t="s">
        <v>1752</v>
      </c>
      <c r="E1368" s="1248"/>
      <c r="G1368" s="1252">
        <v>0</v>
      </c>
      <c r="H1368" s="1248"/>
      <c r="I1368" s="1053"/>
      <c r="J1368" s="1248"/>
    </row>
    <row r="1369" spans="1:10">
      <c r="A1369" s="1249">
        <v>42040</v>
      </c>
      <c r="B1369" s="1250">
        <v>15</v>
      </c>
      <c r="C1369" s="1251" t="s">
        <v>246</v>
      </c>
      <c r="D1369" s="1252" t="s">
        <v>306</v>
      </c>
      <c r="E1369" s="1248"/>
      <c r="G1369" s="1252" t="s">
        <v>339</v>
      </c>
      <c r="H1369" s="1248"/>
      <c r="I1369" s="1053"/>
      <c r="J1369" s="1248"/>
    </row>
    <row r="1370" spans="1:10">
      <c r="A1370" s="1249">
        <v>42040</v>
      </c>
      <c r="B1370" s="1250">
        <v>50</v>
      </c>
      <c r="C1370" s="1251" t="s">
        <v>246</v>
      </c>
      <c r="D1370" s="1252" t="s">
        <v>1753</v>
      </c>
      <c r="E1370" s="1248"/>
      <c r="G1370" s="1252" t="s">
        <v>339</v>
      </c>
      <c r="H1370" s="1248"/>
      <c r="I1370" s="1053"/>
      <c r="J1370" s="1248"/>
    </row>
    <row r="1371" spans="1:10">
      <c r="A1371" s="1249">
        <v>42040</v>
      </c>
      <c r="B1371" s="1250">
        <v>6</v>
      </c>
      <c r="C1371" s="1251" t="s">
        <v>246</v>
      </c>
      <c r="D1371" s="1252" t="s">
        <v>310</v>
      </c>
      <c r="E1371" s="1248"/>
      <c r="G1371" s="1252" t="s">
        <v>339</v>
      </c>
      <c r="H1371" s="1248"/>
      <c r="I1371" s="1053"/>
      <c r="J1371" s="1248"/>
    </row>
    <row r="1372" spans="1:10">
      <c r="A1372" s="1249">
        <v>42040</v>
      </c>
      <c r="B1372" s="1250">
        <v>5</v>
      </c>
      <c r="C1372" s="1251" t="s">
        <v>246</v>
      </c>
      <c r="D1372" s="1252" t="s">
        <v>318</v>
      </c>
      <c r="E1372" s="1248"/>
      <c r="G1372" s="1252" t="s">
        <v>339</v>
      </c>
      <c r="H1372" s="1248"/>
      <c r="I1372" s="1053"/>
      <c r="J1372" s="1248"/>
    </row>
    <row r="1373" spans="1:10">
      <c r="A1373" s="1249">
        <v>42040</v>
      </c>
      <c r="B1373" s="1250">
        <v>100</v>
      </c>
      <c r="C1373" s="1251" t="s">
        <v>246</v>
      </c>
      <c r="D1373" s="1252" t="s">
        <v>1000</v>
      </c>
      <c r="E1373" s="1248"/>
      <c r="G1373" s="1252">
        <v>0</v>
      </c>
      <c r="H1373" s="1248"/>
      <c r="I1373" s="1053"/>
      <c r="J1373" s="1248"/>
    </row>
    <row r="1374" spans="1:10">
      <c r="A1374" s="1249">
        <v>42041</v>
      </c>
      <c r="B1374" s="1250">
        <v>20</v>
      </c>
      <c r="C1374" s="1251" t="s">
        <v>1087</v>
      </c>
      <c r="D1374" s="1252" t="s">
        <v>1363</v>
      </c>
      <c r="E1374" s="1248"/>
      <c r="G1374" s="1252">
        <v>0</v>
      </c>
      <c r="H1374" s="1248"/>
      <c r="I1374" s="1053"/>
      <c r="J1374" s="1248"/>
    </row>
    <row r="1375" spans="1:10">
      <c r="A1375" s="1249">
        <v>42041</v>
      </c>
      <c r="B1375" s="1250">
        <v>50</v>
      </c>
      <c r="C1375" s="1251" t="s">
        <v>246</v>
      </c>
      <c r="D1375" s="1252" t="s">
        <v>1237</v>
      </c>
      <c r="E1375" s="1248"/>
      <c r="G1375" s="1252" t="s">
        <v>339</v>
      </c>
      <c r="H1375" s="1248"/>
      <c r="I1375" s="1053"/>
      <c r="J1375" s="1248"/>
    </row>
    <row r="1376" spans="1:10">
      <c r="A1376" s="1249">
        <v>42041</v>
      </c>
      <c r="B1376" s="1250">
        <v>10</v>
      </c>
      <c r="C1376" s="1251" t="s">
        <v>246</v>
      </c>
      <c r="D1376" s="1252" t="s">
        <v>956</v>
      </c>
      <c r="E1376" s="1248"/>
      <c r="G1376" s="1252" t="s">
        <v>339</v>
      </c>
      <c r="H1376" s="1248"/>
      <c r="I1376" s="1053"/>
      <c r="J1376" s="1248"/>
    </row>
    <row r="1377" spans="1:10">
      <c r="A1377" s="1249">
        <v>42041</v>
      </c>
      <c r="B1377" s="1250">
        <v>1.25</v>
      </c>
      <c r="C1377" s="1251" t="s">
        <v>246</v>
      </c>
      <c r="D1377" s="1252" t="s">
        <v>1572</v>
      </c>
      <c r="E1377" s="1248"/>
      <c r="G1377" s="1252">
        <v>0</v>
      </c>
      <c r="H1377" s="1248"/>
      <c r="I1377" s="1053"/>
      <c r="J1377" s="1248"/>
    </row>
    <row r="1378" spans="1:10">
      <c r="A1378" s="1249">
        <v>42044</v>
      </c>
      <c r="B1378" s="1250">
        <v>100</v>
      </c>
      <c r="C1378" s="1251" t="s">
        <v>246</v>
      </c>
      <c r="D1378" s="1252" t="s">
        <v>1030</v>
      </c>
      <c r="E1378" s="1248"/>
      <c r="G1378" s="1252">
        <v>0</v>
      </c>
      <c r="H1378" s="1248"/>
      <c r="I1378" s="1053"/>
      <c r="J1378" s="1248"/>
    </row>
    <row r="1379" spans="1:10">
      <c r="A1379" s="1249">
        <v>42044</v>
      </c>
      <c r="B1379" s="1250">
        <v>720.34</v>
      </c>
      <c r="C1379" s="1251" t="s">
        <v>246</v>
      </c>
      <c r="D1379" s="1252" t="s">
        <v>1754</v>
      </c>
      <c r="E1379" s="1248"/>
      <c r="G1379" s="1252">
        <v>0</v>
      </c>
      <c r="H1379" s="1248"/>
      <c r="I1379" s="1053"/>
      <c r="J1379" s="1248"/>
    </row>
    <row r="1380" spans="1:10">
      <c r="A1380" s="1249">
        <v>42044</v>
      </c>
      <c r="B1380" s="1250">
        <v>1337.19</v>
      </c>
      <c r="C1380" s="1251" t="s">
        <v>246</v>
      </c>
      <c r="D1380" s="1252" t="s">
        <v>1370</v>
      </c>
      <c r="E1380" s="1248"/>
      <c r="G1380" s="1252">
        <v>0</v>
      </c>
      <c r="H1380" s="1248"/>
      <c r="I1380" s="1053"/>
      <c r="J1380" s="1248"/>
    </row>
    <row r="1381" spans="1:10">
      <c r="A1381" s="1249">
        <v>42044</v>
      </c>
      <c r="B1381" s="1250">
        <v>110</v>
      </c>
      <c r="C1381" s="1251" t="s">
        <v>246</v>
      </c>
      <c r="D1381" s="1252" t="s">
        <v>967</v>
      </c>
      <c r="E1381" s="1248"/>
      <c r="G1381" s="1252" t="s">
        <v>339</v>
      </c>
      <c r="H1381" s="1248"/>
      <c r="I1381" s="1053"/>
      <c r="J1381" s="1248"/>
    </row>
    <row r="1382" spans="1:10">
      <c r="A1382" s="1249">
        <v>42044</v>
      </c>
      <c r="B1382" s="1250">
        <v>10</v>
      </c>
      <c r="C1382" s="1251" t="s">
        <v>246</v>
      </c>
      <c r="D1382" s="1252" t="s">
        <v>1567</v>
      </c>
      <c r="E1382" s="1248"/>
      <c r="G1382" s="1252" t="s">
        <v>339</v>
      </c>
      <c r="H1382" s="1248"/>
      <c r="I1382" s="1053"/>
      <c r="J1382" s="1248"/>
    </row>
    <row r="1383" spans="1:10">
      <c r="A1383" s="1249">
        <v>42044</v>
      </c>
      <c r="B1383" s="1250">
        <v>681.81</v>
      </c>
      <c r="C1383" s="1251" t="s">
        <v>246</v>
      </c>
      <c r="D1383" s="1252" t="s">
        <v>1755</v>
      </c>
      <c r="E1383" s="1248"/>
      <c r="G1383" s="1252">
        <v>0</v>
      </c>
      <c r="H1383" s="1248"/>
      <c r="I1383" s="1053"/>
      <c r="J1383" s="1248"/>
    </row>
    <row r="1384" spans="1:10">
      <c r="A1384" s="1249">
        <v>42045</v>
      </c>
      <c r="B1384" s="1250">
        <v>100</v>
      </c>
      <c r="C1384" s="1251" t="s">
        <v>1087</v>
      </c>
      <c r="D1384" s="1252" t="s">
        <v>1088</v>
      </c>
      <c r="E1384" s="1248"/>
      <c r="G1384" s="1252">
        <v>0</v>
      </c>
      <c r="H1384" s="1248"/>
      <c r="I1384" s="1053"/>
      <c r="J1384" s="1248"/>
    </row>
    <row r="1385" spans="1:10">
      <c r="A1385" s="1249">
        <v>42045</v>
      </c>
      <c r="B1385" s="1250">
        <v>15</v>
      </c>
      <c r="C1385" s="1251" t="s">
        <v>1087</v>
      </c>
      <c r="D1385" s="1252" t="s">
        <v>1096</v>
      </c>
      <c r="E1385" s="1248"/>
      <c r="G1385" s="1252">
        <v>0</v>
      </c>
      <c r="H1385" s="1248"/>
      <c r="I1385" s="1053"/>
      <c r="J1385" s="1248"/>
    </row>
    <row r="1386" spans="1:10">
      <c r="A1386" s="1249">
        <v>42045</v>
      </c>
      <c r="B1386" s="1250">
        <v>41.6</v>
      </c>
      <c r="C1386" s="1251" t="s">
        <v>246</v>
      </c>
      <c r="D1386" s="1252" t="s">
        <v>429</v>
      </c>
      <c r="E1386" s="1248"/>
      <c r="G1386" s="1252" t="s">
        <v>1579</v>
      </c>
      <c r="H1386" s="1248"/>
      <c r="I1386" s="1053"/>
      <c r="J1386" s="1248"/>
    </row>
    <row r="1387" spans="1:10">
      <c r="A1387" s="1249">
        <v>42045</v>
      </c>
      <c r="B1387" s="1250">
        <v>55.42</v>
      </c>
      <c r="C1387" s="1251" t="s">
        <v>246</v>
      </c>
      <c r="D1387" s="1252" t="s">
        <v>429</v>
      </c>
      <c r="E1387" s="1248"/>
      <c r="G1387" s="1252" t="s">
        <v>1579</v>
      </c>
      <c r="H1387" s="1248"/>
      <c r="I1387" s="1053"/>
      <c r="J1387" s="1248"/>
    </row>
    <row r="1388" spans="1:10">
      <c r="A1388" s="1249">
        <v>42045</v>
      </c>
      <c r="B1388" s="1250">
        <v>12.5</v>
      </c>
      <c r="C1388" s="1251" t="s">
        <v>246</v>
      </c>
      <c r="D1388" s="1252" t="s">
        <v>429</v>
      </c>
      <c r="E1388" s="1248"/>
      <c r="G1388" s="1252" t="s">
        <v>1579</v>
      </c>
      <c r="H1388" s="1248"/>
      <c r="I1388" s="1053"/>
      <c r="J1388" s="1248"/>
    </row>
    <row r="1389" spans="1:10">
      <c r="A1389" s="1249">
        <v>42045</v>
      </c>
      <c r="B1389" s="1250">
        <v>50</v>
      </c>
      <c r="C1389" s="1251" t="s">
        <v>246</v>
      </c>
      <c r="D1389" s="1252" t="s">
        <v>1756</v>
      </c>
      <c r="E1389" s="1248"/>
      <c r="G1389" s="1252">
        <v>0</v>
      </c>
      <c r="H1389" s="1248"/>
      <c r="I1389" s="1053"/>
      <c r="J1389" s="1248"/>
    </row>
    <row r="1390" spans="1:10">
      <c r="A1390" s="1249">
        <v>42045</v>
      </c>
      <c r="B1390" s="1250">
        <v>40</v>
      </c>
      <c r="C1390" s="1251" t="s">
        <v>246</v>
      </c>
      <c r="D1390" s="1252" t="s">
        <v>1282</v>
      </c>
      <c r="E1390" s="1248"/>
      <c r="G1390" s="1252">
        <v>0</v>
      </c>
      <c r="H1390" s="1248"/>
      <c r="I1390" s="1053"/>
      <c r="J1390" s="1248"/>
    </row>
    <row r="1391" spans="1:10">
      <c r="A1391" s="1249">
        <v>42045</v>
      </c>
      <c r="B1391" s="1250">
        <v>230</v>
      </c>
      <c r="C1391" s="1251" t="s">
        <v>246</v>
      </c>
      <c r="D1391" s="1252" t="s">
        <v>920</v>
      </c>
      <c r="E1391" s="1248"/>
      <c r="G1391" s="1252" t="s">
        <v>339</v>
      </c>
      <c r="H1391" s="1248"/>
      <c r="I1391" s="1053"/>
      <c r="J1391" s="1248"/>
    </row>
    <row r="1392" spans="1:10">
      <c r="A1392" s="1249">
        <v>42045</v>
      </c>
      <c r="B1392" s="1250">
        <v>5</v>
      </c>
      <c r="C1392" s="1251" t="s">
        <v>246</v>
      </c>
      <c r="D1392" s="1252" t="s">
        <v>1256</v>
      </c>
      <c r="E1392" s="1248"/>
      <c r="G1392" s="1252" t="s">
        <v>339</v>
      </c>
      <c r="H1392" s="1248"/>
      <c r="I1392" s="1053"/>
      <c r="J1392" s="1248"/>
    </row>
    <row r="1393" spans="1:10">
      <c r="A1393" s="1249">
        <v>42045</v>
      </c>
      <c r="B1393" s="1250">
        <v>150</v>
      </c>
      <c r="C1393" s="1251" t="s">
        <v>246</v>
      </c>
      <c r="D1393" s="1252" t="s">
        <v>357</v>
      </c>
      <c r="E1393" s="1248"/>
      <c r="G1393" s="1252" t="s">
        <v>339</v>
      </c>
      <c r="H1393" s="1248"/>
      <c r="I1393" s="1053"/>
      <c r="J1393" s="1248"/>
    </row>
    <row r="1394" spans="1:10">
      <c r="A1394" s="1249">
        <v>42046</v>
      </c>
      <c r="B1394" s="1250">
        <v>10</v>
      </c>
      <c r="C1394" s="1251" t="s">
        <v>246</v>
      </c>
      <c r="D1394" s="1252" t="s">
        <v>1656</v>
      </c>
      <c r="E1394" s="1248"/>
      <c r="G1394" s="1252" t="s">
        <v>339</v>
      </c>
      <c r="H1394" s="1248"/>
      <c r="I1394" s="1053"/>
      <c r="J1394" s="1248"/>
    </row>
    <row r="1395" spans="1:10">
      <c r="A1395" s="1249">
        <v>42047</v>
      </c>
      <c r="B1395" s="1250">
        <v>40</v>
      </c>
      <c r="C1395" s="1251">
        <v>103845</v>
      </c>
      <c r="D1395" s="1252" t="s">
        <v>1757</v>
      </c>
      <c r="E1395" s="1248"/>
      <c r="G1395" s="1252">
        <v>0</v>
      </c>
      <c r="H1395" s="1248"/>
      <c r="I1395" s="1053"/>
      <c r="J1395" s="1248"/>
    </row>
    <row r="1396" spans="1:10">
      <c r="A1396" s="1249">
        <v>42048</v>
      </c>
      <c r="B1396" s="1250">
        <v>18</v>
      </c>
      <c r="C1396" s="1251" t="s">
        <v>1087</v>
      </c>
      <c r="D1396" s="1252" t="s">
        <v>1088</v>
      </c>
      <c r="E1396" s="1248"/>
      <c r="G1396" s="1252">
        <v>0</v>
      </c>
      <c r="H1396" s="1248"/>
      <c r="I1396" s="1053"/>
      <c r="J1396" s="1248"/>
    </row>
    <row r="1397" spans="1:10">
      <c r="A1397" s="1249">
        <v>42048</v>
      </c>
      <c r="B1397" s="1250">
        <v>10</v>
      </c>
      <c r="C1397" s="1251" t="s">
        <v>1087</v>
      </c>
      <c r="D1397" s="1252" t="s">
        <v>1088</v>
      </c>
      <c r="E1397" s="1248"/>
      <c r="G1397" s="1252">
        <v>0</v>
      </c>
      <c r="H1397" s="1248"/>
      <c r="I1397" s="1053"/>
      <c r="J1397" s="1248"/>
    </row>
    <row r="1398" spans="1:10">
      <c r="A1398" s="1249">
        <v>42048</v>
      </c>
      <c r="B1398" s="1250">
        <v>1283</v>
      </c>
      <c r="C1398" s="1251" t="s">
        <v>246</v>
      </c>
      <c r="D1398" s="1252" t="s">
        <v>1758</v>
      </c>
      <c r="E1398" s="1248"/>
      <c r="G1398" s="1252">
        <v>0</v>
      </c>
      <c r="H1398" s="1248"/>
      <c r="I1398" s="1053"/>
      <c r="J1398" s="1248"/>
    </row>
    <row r="1399" spans="1:10">
      <c r="A1399" s="1249">
        <v>42048</v>
      </c>
      <c r="B1399" s="1250">
        <v>1.25</v>
      </c>
      <c r="C1399" s="1251" t="s">
        <v>246</v>
      </c>
      <c r="D1399" s="1252" t="s">
        <v>1572</v>
      </c>
      <c r="E1399" s="1248"/>
      <c r="G1399" s="1252">
        <v>0</v>
      </c>
      <c r="H1399" s="1248"/>
      <c r="I1399" s="1053"/>
      <c r="J1399" s="1248"/>
    </row>
    <row r="1400" spans="1:10">
      <c r="A1400" s="1249">
        <v>42051</v>
      </c>
      <c r="B1400" s="1250">
        <v>20</v>
      </c>
      <c r="C1400" s="1251" t="s">
        <v>1087</v>
      </c>
      <c r="D1400" s="1252" t="s">
        <v>1092</v>
      </c>
      <c r="E1400" s="1248"/>
      <c r="G1400" s="1252">
        <v>0</v>
      </c>
      <c r="H1400" s="1248"/>
      <c r="I1400" s="1053"/>
      <c r="J1400" s="1248"/>
    </row>
    <row r="1401" spans="1:10">
      <c r="A1401" s="1249">
        <v>42051</v>
      </c>
      <c r="B1401" s="1250">
        <v>518.32000000000005</v>
      </c>
      <c r="C1401" s="1251" t="s">
        <v>246</v>
      </c>
      <c r="D1401" s="1252" t="s">
        <v>1288</v>
      </c>
      <c r="E1401" s="1248"/>
      <c r="G1401" s="1252">
        <v>0</v>
      </c>
      <c r="H1401" s="1248"/>
      <c r="I1401" s="1053"/>
      <c r="J1401" s="1248"/>
    </row>
    <row r="1402" spans="1:10">
      <c r="A1402" s="1249">
        <v>42051</v>
      </c>
      <c r="B1402" s="1250">
        <v>79.92</v>
      </c>
      <c r="C1402" s="1251" t="s">
        <v>246</v>
      </c>
      <c r="D1402" s="1252" t="s">
        <v>1288</v>
      </c>
      <c r="E1402" s="1248"/>
      <c r="G1402" s="1252">
        <v>0</v>
      </c>
      <c r="H1402" s="1248"/>
      <c r="I1402" s="1053"/>
      <c r="J1402" s="1248"/>
    </row>
    <row r="1403" spans="1:10">
      <c r="A1403" s="1249">
        <v>42051</v>
      </c>
      <c r="B1403" s="1250">
        <v>30</v>
      </c>
      <c r="C1403" s="1251" t="s">
        <v>246</v>
      </c>
      <c r="D1403" s="1252" t="s">
        <v>1204</v>
      </c>
      <c r="E1403" s="1248"/>
      <c r="G1403" s="1252" t="s">
        <v>339</v>
      </c>
      <c r="H1403" s="1248"/>
      <c r="I1403" s="1053"/>
      <c r="J1403" s="1248"/>
    </row>
    <row r="1404" spans="1:10">
      <c r="A1404" s="1249">
        <v>42051</v>
      </c>
      <c r="B1404" s="1250">
        <v>5</v>
      </c>
      <c r="C1404" s="1251" t="s">
        <v>246</v>
      </c>
      <c r="D1404" s="1252" t="s">
        <v>968</v>
      </c>
      <c r="E1404" s="1248"/>
      <c r="G1404" s="1252" t="s">
        <v>339</v>
      </c>
      <c r="H1404" s="1248"/>
      <c r="I1404" s="1053"/>
      <c r="J1404" s="1248"/>
    </row>
    <row r="1405" spans="1:10">
      <c r="A1405" s="1249">
        <v>42051</v>
      </c>
      <c r="B1405" s="1250">
        <v>8.2200000000000006</v>
      </c>
      <c r="C1405" s="1251" t="s">
        <v>246</v>
      </c>
      <c r="D1405" s="1252" t="s">
        <v>1716</v>
      </c>
      <c r="E1405" s="1248"/>
      <c r="G1405" s="1252">
        <v>0</v>
      </c>
      <c r="H1405" s="1248"/>
      <c r="I1405" s="1053"/>
      <c r="J1405" s="1248"/>
    </row>
    <row r="1406" spans="1:10">
      <c r="A1406" s="1249">
        <v>42051</v>
      </c>
      <c r="B1406" s="1250">
        <v>5</v>
      </c>
      <c r="C1406" s="1251" t="s">
        <v>246</v>
      </c>
      <c r="D1406" s="1252" t="s">
        <v>1759</v>
      </c>
      <c r="E1406" s="1248"/>
      <c r="G1406" s="1252">
        <v>0</v>
      </c>
      <c r="H1406" s="1248"/>
      <c r="I1406" s="1053"/>
      <c r="J1406" s="1248"/>
    </row>
    <row r="1407" spans="1:10">
      <c r="A1407" s="1249">
        <v>42051</v>
      </c>
      <c r="B1407" s="1250">
        <v>10</v>
      </c>
      <c r="C1407" s="1251" t="s">
        <v>246</v>
      </c>
      <c r="D1407" s="1252" t="s">
        <v>1467</v>
      </c>
      <c r="E1407" s="1248"/>
      <c r="G1407" s="1252" t="s">
        <v>339</v>
      </c>
      <c r="H1407" s="1248"/>
      <c r="I1407" s="1053"/>
      <c r="J1407" s="1248"/>
    </row>
    <row r="1408" spans="1:10">
      <c r="A1408" s="1249">
        <v>42051</v>
      </c>
      <c r="B1408" s="1250">
        <v>100</v>
      </c>
      <c r="C1408" s="1251" t="s">
        <v>246</v>
      </c>
      <c r="D1408" s="1252" t="s">
        <v>1719</v>
      </c>
      <c r="E1408" s="1248"/>
      <c r="G1408" s="1252" t="s">
        <v>339</v>
      </c>
      <c r="H1408" s="1248"/>
      <c r="I1408" s="1053"/>
      <c r="J1408" s="1248"/>
    </row>
    <row r="1409" spans="1:10">
      <c r="A1409" s="1249">
        <v>42051</v>
      </c>
      <c r="B1409" s="1250">
        <v>10</v>
      </c>
      <c r="C1409" s="1251" t="s">
        <v>246</v>
      </c>
      <c r="D1409" s="1252" t="s">
        <v>1616</v>
      </c>
      <c r="E1409" s="1248"/>
      <c r="G1409" s="1252" t="s">
        <v>339</v>
      </c>
      <c r="H1409" s="1248"/>
      <c r="I1409" s="1053"/>
      <c r="J1409" s="1248"/>
    </row>
    <row r="1410" spans="1:10">
      <c r="A1410" s="1249">
        <v>42051</v>
      </c>
      <c r="B1410" s="1250">
        <v>200</v>
      </c>
      <c r="C1410" s="1251" t="s">
        <v>246</v>
      </c>
      <c r="D1410" s="1252" t="s">
        <v>1406</v>
      </c>
      <c r="E1410" s="1248"/>
      <c r="G1410" s="1252">
        <v>0</v>
      </c>
      <c r="H1410" s="1248"/>
      <c r="I1410" s="1053"/>
      <c r="J1410" s="1248"/>
    </row>
    <row r="1411" spans="1:10">
      <c r="A1411" s="1249">
        <v>42051</v>
      </c>
      <c r="B1411" s="1250">
        <v>200</v>
      </c>
      <c r="C1411" s="1251" t="s">
        <v>246</v>
      </c>
      <c r="D1411" s="1252" t="s">
        <v>1339</v>
      </c>
      <c r="E1411" s="1248"/>
      <c r="G1411" s="1252">
        <v>0</v>
      </c>
      <c r="H1411" s="1248"/>
      <c r="I1411" s="1053"/>
      <c r="J1411" s="1248"/>
    </row>
    <row r="1412" spans="1:10">
      <c r="A1412" s="1249">
        <v>42051</v>
      </c>
      <c r="B1412" s="1250">
        <v>9</v>
      </c>
      <c r="C1412" s="1251" t="s">
        <v>246</v>
      </c>
      <c r="D1412" s="1252" t="s">
        <v>1032</v>
      </c>
      <c r="E1412" s="1248"/>
      <c r="G1412" s="1252" t="s">
        <v>339</v>
      </c>
      <c r="H1412" s="1248"/>
      <c r="I1412" s="1053"/>
      <c r="J1412" s="1248"/>
    </row>
    <row r="1413" spans="1:10">
      <c r="A1413" s="1249">
        <v>42051</v>
      </c>
      <c r="B1413" s="1250">
        <v>100</v>
      </c>
      <c r="C1413" s="1251" t="s">
        <v>246</v>
      </c>
      <c r="D1413" s="1252" t="s">
        <v>450</v>
      </c>
      <c r="E1413" s="1248"/>
      <c r="G1413" s="1252" t="s">
        <v>339</v>
      </c>
      <c r="H1413" s="1248"/>
      <c r="I1413" s="1053"/>
      <c r="J1413" s="1248"/>
    </row>
    <row r="1414" spans="1:10">
      <c r="A1414" s="1249">
        <v>42051</v>
      </c>
      <c r="B1414" s="1250">
        <v>100</v>
      </c>
      <c r="C1414" s="1251" t="s">
        <v>246</v>
      </c>
      <c r="D1414" s="1252" t="s">
        <v>1381</v>
      </c>
      <c r="E1414" s="1248"/>
      <c r="G1414" s="1252" t="s">
        <v>339</v>
      </c>
      <c r="H1414" s="1248"/>
      <c r="I1414" s="1053"/>
      <c r="J1414" s="1248"/>
    </row>
    <row r="1415" spans="1:10">
      <c r="A1415" s="1249">
        <v>42051</v>
      </c>
      <c r="B1415" s="1250">
        <v>10</v>
      </c>
      <c r="C1415" s="1251" t="s">
        <v>246</v>
      </c>
      <c r="D1415" s="1252" t="s">
        <v>1581</v>
      </c>
      <c r="E1415" s="1248"/>
      <c r="G1415" s="1252" t="s">
        <v>339</v>
      </c>
      <c r="H1415" s="1248"/>
      <c r="I1415" s="1053"/>
      <c r="J1415" s="1248"/>
    </row>
    <row r="1416" spans="1:10">
      <c r="A1416" s="1249">
        <v>42051</v>
      </c>
      <c r="B1416" s="1250">
        <v>40</v>
      </c>
      <c r="C1416" s="1251" t="s">
        <v>246</v>
      </c>
      <c r="D1416" s="1252" t="s">
        <v>1405</v>
      </c>
      <c r="E1416" s="1248"/>
      <c r="G1416" s="1252">
        <v>0</v>
      </c>
      <c r="H1416" s="1248"/>
      <c r="I1416" s="1053"/>
      <c r="J1416" s="1248"/>
    </row>
    <row r="1417" spans="1:10">
      <c r="A1417" s="1249">
        <v>42051</v>
      </c>
      <c r="B1417" s="1250">
        <v>100</v>
      </c>
      <c r="C1417" s="1251" t="s">
        <v>246</v>
      </c>
      <c r="D1417" s="1252" t="s">
        <v>292</v>
      </c>
      <c r="E1417" s="1248"/>
      <c r="G1417" s="1252" t="s">
        <v>339</v>
      </c>
      <c r="H1417" s="1248"/>
      <c r="I1417" s="1053"/>
      <c r="J1417" s="1248"/>
    </row>
    <row r="1418" spans="1:10">
      <c r="A1418" s="1249">
        <v>42051</v>
      </c>
      <c r="B1418" s="1250">
        <v>50</v>
      </c>
      <c r="C1418" s="1251" t="s">
        <v>246</v>
      </c>
      <c r="D1418" s="1252" t="s">
        <v>1568</v>
      </c>
      <c r="E1418" s="1248"/>
      <c r="G1418" s="1252">
        <v>0</v>
      </c>
      <c r="H1418" s="1248"/>
      <c r="I1418" s="1053"/>
      <c r="J1418" s="1248"/>
    </row>
    <row r="1419" spans="1:10">
      <c r="A1419" s="1249">
        <v>42051</v>
      </c>
      <c r="B1419" s="1250">
        <v>12.5</v>
      </c>
      <c r="C1419" s="1251" t="s">
        <v>246</v>
      </c>
      <c r="D1419" s="1252" t="s">
        <v>1717</v>
      </c>
      <c r="E1419" s="1248"/>
      <c r="G1419" s="1252" t="s">
        <v>339</v>
      </c>
      <c r="H1419" s="1248"/>
      <c r="I1419" s="1053"/>
      <c r="J1419" s="1248"/>
    </row>
    <row r="1420" spans="1:10">
      <c r="A1420" s="1249">
        <v>42051</v>
      </c>
      <c r="B1420" s="1250">
        <v>35</v>
      </c>
      <c r="C1420" s="1251" t="s">
        <v>246</v>
      </c>
      <c r="D1420" s="1252" t="s">
        <v>1622</v>
      </c>
      <c r="E1420" s="1248"/>
      <c r="G1420" s="1252" t="s">
        <v>339</v>
      </c>
      <c r="H1420" s="1248"/>
      <c r="I1420" s="1053"/>
      <c r="J1420" s="1248"/>
    </row>
    <row r="1421" spans="1:10">
      <c r="A1421" s="1249">
        <v>42051</v>
      </c>
      <c r="B1421" s="1250">
        <v>40</v>
      </c>
      <c r="C1421" s="1251" t="s">
        <v>246</v>
      </c>
      <c r="D1421" s="1252" t="s">
        <v>1258</v>
      </c>
      <c r="E1421" s="1248"/>
      <c r="G1421" s="1252" t="s">
        <v>339</v>
      </c>
      <c r="H1421" s="1248"/>
      <c r="I1421" s="1053"/>
      <c r="J1421" s="1248"/>
    </row>
    <row r="1422" spans="1:10">
      <c r="A1422" s="1249">
        <v>42051</v>
      </c>
      <c r="B1422" s="1250">
        <v>54.55</v>
      </c>
      <c r="C1422" s="1251" t="s">
        <v>246</v>
      </c>
      <c r="D1422" s="1252" t="s">
        <v>1760</v>
      </c>
      <c r="E1422" s="1248"/>
      <c r="G1422" s="1252">
        <v>0</v>
      </c>
      <c r="H1422" s="1248"/>
      <c r="I1422" s="1053"/>
      <c r="J1422" s="1248"/>
    </row>
    <row r="1423" spans="1:10">
      <c r="A1423" s="1249">
        <v>42052</v>
      </c>
      <c r="B1423" s="1250">
        <v>15</v>
      </c>
      <c r="C1423" s="1251" t="s">
        <v>1087</v>
      </c>
      <c r="D1423" s="1252" t="s">
        <v>1361</v>
      </c>
      <c r="E1423" s="1248"/>
      <c r="G1423" s="1252">
        <v>0</v>
      </c>
      <c r="H1423" s="1248"/>
      <c r="I1423" s="1053"/>
      <c r="J1423" s="1248"/>
    </row>
    <row r="1424" spans="1:10">
      <c r="A1424" s="1249">
        <v>42052</v>
      </c>
      <c r="B1424" s="1250">
        <v>1000</v>
      </c>
      <c r="C1424" s="1251">
        <v>103740</v>
      </c>
      <c r="D1424" s="1252" t="s">
        <v>1761</v>
      </c>
      <c r="E1424" s="1248"/>
      <c r="G1424" s="1252">
        <v>0</v>
      </c>
      <c r="H1424" s="1248"/>
      <c r="I1424" s="1053"/>
      <c r="J1424" s="1248"/>
    </row>
    <row r="1425" spans="1:10">
      <c r="A1425" s="1249">
        <v>42052</v>
      </c>
      <c r="B1425" s="1250">
        <v>320</v>
      </c>
      <c r="C1425" s="1251" t="s">
        <v>246</v>
      </c>
      <c r="D1425" s="1252" t="s">
        <v>1762</v>
      </c>
      <c r="E1425" s="1248"/>
      <c r="G1425" s="1252">
        <v>0</v>
      </c>
      <c r="H1425" s="1248"/>
      <c r="I1425" s="1053"/>
      <c r="J1425" s="1248"/>
    </row>
    <row r="1426" spans="1:10">
      <c r="A1426" s="1249">
        <v>42052</v>
      </c>
      <c r="B1426" s="1250">
        <v>12825</v>
      </c>
      <c r="C1426" s="1251" t="s">
        <v>246</v>
      </c>
      <c r="D1426" s="1252" t="s">
        <v>1437</v>
      </c>
      <c r="E1426" s="1248"/>
      <c r="G1426" s="1252">
        <v>0</v>
      </c>
      <c r="H1426" s="1248"/>
      <c r="I1426" s="1053"/>
      <c r="J1426" s="1248"/>
    </row>
    <row r="1427" spans="1:10">
      <c r="A1427" s="1249">
        <v>42052</v>
      </c>
      <c r="B1427" s="1250">
        <v>100</v>
      </c>
      <c r="C1427" s="1251" t="s">
        <v>246</v>
      </c>
      <c r="D1427" s="1252" t="s">
        <v>327</v>
      </c>
      <c r="E1427" s="1248"/>
      <c r="G1427" s="1252" t="s">
        <v>339</v>
      </c>
      <c r="H1427" s="1248"/>
      <c r="I1427" s="1053"/>
      <c r="J1427" s="1248"/>
    </row>
    <row r="1428" spans="1:10">
      <c r="A1428" s="1249">
        <v>42052</v>
      </c>
      <c r="B1428" s="1250">
        <v>80</v>
      </c>
      <c r="C1428" s="1251" t="s">
        <v>246</v>
      </c>
      <c r="D1428" s="1252" t="s">
        <v>1044</v>
      </c>
      <c r="E1428" s="1248"/>
      <c r="G1428" s="1252">
        <v>0</v>
      </c>
      <c r="H1428" s="1248"/>
      <c r="I1428" s="1053"/>
      <c r="J1428" s="1248"/>
    </row>
    <row r="1429" spans="1:10">
      <c r="A1429" s="1249">
        <v>42053</v>
      </c>
      <c r="B1429" s="1250">
        <v>120</v>
      </c>
      <c r="C1429" s="1251" t="s">
        <v>246</v>
      </c>
      <c r="D1429" s="1252" t="s">
        <v>784</v>
      </c>
      <c r="E1429" s="1248"/>
      <c r="G1429" s="1252" t="s">
        <v>339</v>
      </c>
      <c r="H1429" s="1248"/>
      <c r="I1429" s="1053"/>
      <c r="J1429" s="1248"/>
    </row>
    <row r="1430" spans="1:10">
      <c r="A1430" s="1249">
        <v>42054</v>
      </c>
      <c r="B1430" s="1250">
        <v>11.4</v>
      </c>
      <c r="C1430" s="1251" t="s">
        <v>246</v>
      </c>
      <c r="D1430" s="1252" t="s">
        <v>1107</v>
      </c>
      <c r="E1430" s="1248"/>
      <c r="G1430" s="1252">
        <v>0</v>
      </c>
      <c r="H1430" s="1248"/>
      <c r="I1430" s="1053"/>
      <c r="J1430" s="1248"/>
    </row>
    <row r="1431" spans="1:10">
      <c r="A1431" s="1249">
        <v>42054</v>
      </c>
      <c r="B1431" s="1250">
        <v>1.27</v>
      </c>
      <c r="C1431" s="1251" t="s">
        <v>246</v>
      </c>
      <c r="D1431" s="1252" t="s">
        <v>1107</v>
      </c>
      <c r="E1431" s="1248"/>
      <c r="G1431" s="1252">
        <v>0</v>
      </c>
      <c r="H1431" s="1248"/>
      <c r="I1431" s="1053"/>
      <c r="J1431" s="1248"/>
    </row>
    <row r="1432" spans="1:10">
      <c r="A1432" s="1249">
        <v>42054</v>
      </c>
      <c r="B1432" s="1250">
        <v>100</v>
      </c>
      <c r="C1432" s="1251" t="s">
        <v>246</v>
      </c>
      <c r="D1432" s="1252" t="s">
        <v>1288</v>
      </c>
      <c r="E1432" s="1248"/>
      <c r="G1432" s="1252">
        <v>0</v>
      </c>
      <c r="H1432" s="1248"/>
      <c r="I1432" s="1053"/>
      <c r="J1432" s="1248"/>
    </row>
    <row r="1433" spans="1:10">
      <c r="A1433" s="1249">
        <v>42054</v>
      </c>
      <c r="B1433" s="1250">
        <v>40</v>
      </c>
      <c r="C1433" s="1251" t="s">
        <v>246</v>
      </c>
      <c r="D1433" s="1252" t="s">
        <v>400</v>
      </c>
      <c r="E1433" s="1248"/>
      <c r="G1433" s="1252" t="s">
        <v>339</v>
      </c>
      <c r="H1433" s="1248"/>
      <c r="I1433" s="1053"/>
      <c r="J1433" s="1248"/>
    </row>
    <row r="1434" spans="1:10">
      <c r="A1434" s="1249">
        <v>42055</v>
      </c>
      <c r="B1434" s="1250">
        <v>20</v>
      </c>
      <c r="C1434" s="1251">
        <v>103741</v>
      </c>
      <c r="D1434" s="1252" t="s">
        <v>1763</v>
      </c>
      <c r="E1434" s="1248"/>
      <c r="G1434" s="1252">
        <v>0</v>
      </c>
      <c r="H1434" s="1248"/>
      <c r="I1434" s="1053"/>
      <c r="J1434" s="1248"/>
    </row>
    <row r="1435" spans="1:10">
      <c r="A1435" s="1249">
        <v>42055</v>
      </c>
      <c r="B1435" s="1250">
        <v>1.25</v>
      </c>
      <c r="C1435" s="1251" t="s">
        <v>246</v>
      </c>
      <c r="D1435" s="1252" t="s">
        <v>1572</v>
      </c>
      <c r="E1435" s="1248"/>
      <c r="G1435" s="1252">
        <v>0</v>
      </c>
      <c r="H1435" s="1248"/>
      <c r="I1435" s="1053"/>
      <c r="J1435" s="1248"/>
    </row>
    <row r="1436" spans="1:10">
      <c r="A1436" s="1249">
        <v>42055</v>
      </c>
      <c r="B1436" s="1250">
        <v>10</v>
      </c>
      <c r="C1436" s="1251" t="s">
        <v>246</v>
      </c>
      <c r="D1436" s="1252" t="s">
        <v>1620</v>
      </c>
      <c r="E1436" s="1248"/>
      <c r="G1436" s="1252" t="s">
        <v>339</v>
      </c>
      <c r="H1436" s="1248"/>
      <c r="I1436" s="1053"/>
      <c r="J1436" s="1248"/>
    </row>
    <row r="1437" spans="1:10">
      <c r="A1437" s="1249">
        <v>42055</v>
      </c>
      <c r="B1437" s="1250">
        <v>100</v>
      </c>
      <c r="C1437" s="1251" t="s">
        <v>246</v>
      </c>
      <c r="D1437" s="1252" t="s">
        <v>1262</v>
      </c>
      <c r="E1437" s="1248"/>
      <c r="G1437" s="1252" t="s">
        <v>339</v>
      </c>
      <c r="H1437" s="1248"/>
      <c r="I1437" s="1053"/>
      <c r="J1437" s="1248"/>
    </row>
    <row r="1438" spans="1:10">
      <c r="A1438" s="1249">
        <v>42058</v>
      </c>
      <c r="B1438" s="1250">
        <v>160</v>
      </c>
      <c r="C1438" s="1251" t="s">
        <v>1087</v>
      </c>
      <c r="D1438" s="1252" t="s">
        <v>1764</v>
      </c>
      <c r="E1438" s="1248"/>
      <c r="G1438" s="1252">
        <v>0</v>
      </c>
      <c r="H1438" s="1248"/>
      <c r="I1438" s="1053"/>
      <c r="J1438" s="1248"/>
    </row>
    <row r="1439" spans="1:10">
      <c r="A1439" s="1249">
        <v>42058</v>
      </c>
      <c r="B1439" s="1250">
        <v>12</v>
      </c>
      <c r="C1439" s="1251" t="s">
        <v>246</v>
      </c>
      <c r="D1439" s="1252" t="s">
        <v>294</v>
      </c>
      <c r="E1439" s="1248"/>
      <c r="G1439" s="1252" t="s">
        <v>339</v>
      </c>
      <c r="H1439" s="1248"/>
      <c r="I1439" s="1053"/>
      <c r="J1439" s="1248"/>
    </row>
    <row r="1440" spans="1:10">
      <c r="A1440" s="1249">
        <v>42058</v>
      </c>
      <c r="B1440" s="1250">
        <v>5</v>
      </c>
      <c r="C1440" s="1251" t="s">
        <v>246</v>
      </c>
      <c r="D1440" s="1252" t="s">
        <v>773</v>
      </c>
      <c r="E1440" s="1248"/>
      <c r="G1440" s="1252">
        <v>0</v>
      </c>
      <c r="H1440" s="1248"/>
      <c r="I1440" s="1053"/>
      <c r="J1440" s="1248"/>
    </row>
    <row r="1441" spans="1:10">
      <c r="A1441" s="1249">
        <v>42058</v>
      </c>
      <c r="B1441" s="1250">
        <v>227</v>
      </c>
      <c r="C1441" s="1251" t="s">
        <v>246</v>
      </c>
      <c r="D1441" s="1252" t="s">
        <v>355</v>
      </c>
      <c r="E1441" s="1248"/>
      <c r="G1441" s="1252" t="s">
        <v>339</v>
      </c>
      <c r="H1441" s="1248"/>
      <c r="I1441" s="1053"/>
      <c r="J1441" s="1248"/>
    </row>
    <row r="1442" spans="1:10">
      <c r="A1442" s="1249">
        <v>42058</v>
      </c>
      <c r="B1442" s="1250">
        <v>330</v>
      </c>
      <c r="C1442" s="1251" t="s">
        <v>246</v>
      </c>
      <c r="D1442" s="1252" t="s">
        <v>355</v>
      </c>
      <c r="E1442" s="1248"/>
      <c r="G1442" s="1252" t="s">
        <v>339</v>
      </c>
      <c r="H1442" s="1248"/>
      <c r="I1442" s="1053"/>
      <c r="J1442" s="1248"/>
    </row>
    <row r="1443" spans="1:10">
      <c r="A1443" s="1249">
        <v>42058</v>
      </c>
      <c r="B1443" s="1250">
        <v>25</v>
      </c>
      <c r="C1443" s="1251" t="s">
        <v>246</v>
      </c>
      <c r="D1443" s="1252" t="s">
        <v>1726</v>
      </c>
      <c r="E1443" s="1248"/>
      <c r="G1443" s="1252" t="s">
        <v>339</v>
      </c>
      <c r="H1443" s="1248"/>
      <c r="I1443" s="1053"/>
      <c r="J1443" s="1248"/>
    </row>
    <row r="1444" spans="1:10">
      <c r="A1444" s="1249">
        <v>42059</v>
      </c>
      <c r="B1444" s="1250">
        <v>3367.72</v>
      </c>
      <c r="C1444" s="1251" t="s">
        <v>246</v>
      </c>
      <c r="D1444" s="1252" t="s">
        <v>1765</v>
      </c>
      <c r="E1444" s="1248"/>
      <c r="G1444" s="1252">
        <v>0</v>
      </c>
      <c r="H1444" s="1248"/>
      <c r="I1444" s="1053"/>
      <c r="J1444" s="1248"/>
    </row>
    <row r="1445" spans="1:10">
      <c r="A1445" s="1249">
        <v>42060</v>
      </c>
      <c r="B1445" s="1250">
        <v>6259.13</v>
      </c>
      <c r="C1445" s="1251" t="s">
        <v>246</v>
      </c>
      <c r="D1445" s="1252" t="s">
        <v>1745</v>
      </c>
      <c r="E1445" s="1248"/>
      <c r="G1445" s="1252">
        <v>0</v>
      </c>
      <c r="H1445" s="1248"/>
      <c r="I1445" s="1053"/>
      <c r="J1445" s="1248"/>
    </row>
    <row r="1446" spans="1:10">
      <c r="A1446" s="1249">
        <v>42060</v>
      </c>
      <c r="B1446" s="1250">
        <v>10</v>
      </c>
      <c r="C1446" s="1251" t="s">
        <v>246</v>
      </c>
      <c r="D1446" s="1252" t="s">
        <v>302</v>
      </c>
      <c r="E1446" s="1248"/>
      <c r="G1446" s="1252">
        <v>0</v>
      </c>
      <c r="H1446" s="1248"/>
      <c r="I1446" s="1053"/>
      <c r="J1446" s="1248"/>
    </row>
    <row r="1447" spans="1:10">
      <c r="A1447" s="1249">
        <v>42060</v>
      </c>
      <c r="B1447" s="1250">
        <v>10</v>
      </c>
      <c r="C1447" s="1251" t="s">
        <v>246</v>
      </c>
      <c r="D1447" s="1252" t="s">
        <v>1630</v>
      </c>
      <c r="E1447" s="1248"/>
      <c r="G1447" s="1252" t="s">
        <v>339</v>
      </c>
      <c r="H1447" s="1248"/>
      <c r="I1447" s="1053"/>
      <c r="J1447" s="1248"/>
    </row>
    <row r="1448" spans="1:10">
      <c r="A1448" s="1249">
        <v>42060</v>
      </c>
      <c r="B1448" s="1250">
        <v>661</v>
      </c>
      <c r="C1448" s="1251" t="s">
        <v>246</v>
      </c>
      <c r="D1448" s="1252" t="s">
        <v>355</v>
      </c>
      <c r="E1448" s="1248"/>
      <c r="G1448" s="1252" t="s">
        <v>339</v>
      </c>
      <c r="H1448" s="1248"/>
      <c r="I1448" s="1053"/>
      <c r="J1448" s="1248"/>
    </row>
    <row r="1449" spans="1:10">
      <c r="A1449" s="1249">
        <v>42060</v>
      </c>
      <c r="B1449" s="1250">
        <v>300</v>
      </c>
      <c r="C1449" s="1251" t="s">
        <v>246</v>
      </c>
      <c r="D1449" s="1252" t="s">
        <v>1532</v>
      </c>
      <c r="E1449" s="1248"/>
      <c r="G1449" s="1252">
        <v>0</v>
      </c>
      <c r="H1449" s="1248"/>
      <c r="I1449" s="1053"/>
      <c r="J1449" s="1248"/>
    </row>
    <row r="1450" spans="1:10">
      <c r="A1450" s="1249">
        <v>42060</v>
      </c>
      <c r="B1450" s="1250">
        <v>15</v>
      </c>
      <c r="C1450" s="1251" t="s">
        <v>246</v>
      </c>
      <c r="D1450" s="1252" t="s">
        <v>1444</v>
      </c>
      <c r="E1450" s="1248"/>
      <c r="G1450" s="1252" t="s">
        <v>339</v>
      </c>
      <c r="H1450" s="1248"/>
      <c r="I1450" s="1053"/>
      <c r="J1450" s="1248"/>
    </row>
    <row r="1451" spans="1:10">
      <c r="A1451" s="1249">
        <v>42061</v>
      </c>
      <c r="B1451" s="1250">
        <v>4073.45</v>
      </c>
      <c r="C1451" s="1251" t="s">
        <v>246</v>
      </c>
      <c r="D1451" s="1252" t="s">
        <v>269</v>
      </c>
      <c r="E1451" s="1248"/>
      <c r="G1451" s="1252">
        <v>0</v>
      </c>
      <c r="H1451" s="1248"/>
      <c r="I1451" s="1053"/>
      <c r="J1451" s="1248"/>
    </row>
    <row r="1452" spans="1:10">
      <c r="A1452" s="1249">
        <v>42061</v>
      </c>
      <c r="B1452" s="1250">
        <v>100</v>
      </c>
      <c r="C1452" s="1251" t="s">
        <v>246</v>
      </c>
      <c r="D1452" s="1252" t="s">
        <v>1389</v>
      </c>
      <c r="E1452" s="1248"/>
      <c r="G1452" s="1252" t="s">
        <v>339</v>
      </c>
      <c r="H1452" s="1248"/>
      <c r="I1452" s="1053"/>
      <c r="J1452" s="1248"/>
    </row>
    <row r="1453" spans="1:10">
      <c r="A1453" s="1249">
        <v>42062</v>
      </c>
      <c r="B1453" s="1250">
        <v>100</v>
      </c>
      <c r="C1453" s="1251">
        <v>103742</v>
      </c>
      <c r="D1453" s="1252" t="s">
        <v>1766</v>
      </c>
      <c r="E1453" s="1248"/>
      <c r="G1453" s="1252" t="s">
        <v>339</v>
      </c>
      <c r="H1453" s="1248"/>
      <c r="I1453" s="1053"/>
      <c r="J1453" s="1248"/>
    </row>
    <row r="1454" spans="1:10">
      <c r="A1454" s="1249">
        <v>42062</v>
      </c>
      <c r="B1454" s="1250">
        <v>5932.44</v>
      </c>
      <c r="C1454" s="1251" t="s">
        <v>246</v>
      </c>
      <c r="D1454" s="1252" t="s">
        <v>1288</v>
      </c>
      <c r="E1454" s="1248"/>
      <c r="G1454" s="1252">
        <v>0</v>
      </c>
      <c r="H1454" s="1248"/>
      <c r="I1454" s="1053"/>
      <c r="J1454" s="1248"/>
    </row>
    <row r="1455" spans="1:10">
      <c r="A1455" s="1249">
        <v>42062</v>
      </c>
      <c r="B1455" s="1250">
        <v>62.42</v>
      </c>
      <c r="C1455" s="1251" t="s">
        <v>246</v>
      </c>
      <c r="D1455" s="1252" t="s">
        <v>1288</v>
      </c>
      <c r="E1455" s="1248"/>
      <c r="G1455" s="1252">
        <v>0</v>
      </c>
      <c r="H1455" s="1248"/>
      <c r="I1455" s="1053"/>
      <c r="J1455" s="1248"/>
    </row>
    <row r="1456" spans="1:10">
      <c r="A1456" s="1249">
        <v>42062</v>
      </c>
      <c r="B1456" s="1250">
        <v>30</v>
      </c>
      <c r="C1456" s="1251" t="s">
        <v>246</v>
      </c>
      <c r="D1456" s="1252" t="s">
        <v>1671</v>
      </c>
      <c r="E1456" s="1248"/>
      <c r="G1456" s="1252" t="s">
        <v>339</v>
      </c>
      <c r="H1456" s="1248"/>
      <c r="I1456" s="1053"/>
      <c r="J1456" s="1248"/>
    </row>
    <row r="1457" spans="1:10">
      <c r="A1457" s="1249">
        <v>42062</v>
      </c>
      <c r="B1457" s="1250">
        <v>1.25</v>
      </c>
      <c r="C1457" s="1251" t="s">
        <v>246</v>
      </c>
      <c r="D1457" s="1252" t="s">
        <v>1572</v>
      </c>
      <c r="E1457" s="1248"/>
      <c r="G1457" s="1252">
        <v>0</v>
      </c>
      <c r="H1457" s="1248"/>
      <c r="I1457" s="1053"/>
      <c r="J1457" s="1248"/>
    </row>
    <row r="1458" spans="1:10">
      <c r="A1458" s="1249">
        <v>42062</v>
      </c>
      <c r="B1458" s="1250">
        <v>60</v>
      </c>
      <c r="C1458" s="1251" t="s">
        <v>246</v>
      </c>
      <c r="D1458" s="1252" t="s">
        <v>1309</v>
      </c>
      <c r="E1458" s="1248"/>
      <c r="G1458" s="1252" t="s">
        <v>339</v>
      </c>
      <c r="H1458" s="1248"/>
      <c r="I1458" s="1053"/>
      <c r="J1458" s="1248"/>
    </row>
    <row r="1459" spans="1:10">
      <c r="A1459" s="1249">
        <v>42062</v>
      </c>
      <c r="B1459" s="1250">
        <v>50</v>
      </c>
      <c r="C1459" s="1251" t="s">
        <v>246</v>
      </c>
      <c r="D1459" s="1252" t="s">
        <v>1447</v>
      </c>
      <c r="E1459" s="1248"/>
      <c r="G1459" s="1252" t="s">
        <v>339</v>
      </c>
      <c r="H1459" s="1248"/>
      <c r="I1459" s="1053"/>
      <c r="J1459" s="1248"/>
    </row>
    <row r="1460" spans="1:10">
      <c r="A1460" s="1249">
        <v>42062</v>
      </c>
      <c r="B1460" s="1250">
        <v>50</v>
      </c>
      <c r="C1460" s="1251" t="s">
        <v>246</v>
      </c>
      <c r="D1460" s="1252" t="s">
        <v>1017</v>
      </c>
      <c r="E1460" s="1248"/>
      <c r="G1460" s="1252" t="s">
        <v>339</v>
      </c>
      <c r="H1460" s="1248"/>
      <c r="I1460" s="1053"/>
      <c r="J1460" s="1248"/>
    </row>
    <row r="1461" spans="1:10">
      <c r="A1461" s="1249">
        <v>42062</v>
      </c>
      <c r="B1461" s="1250">
        <v>40</v>
      </c>
      <c r="C1461" s="1251">
        <v>103853</v>
      </c>
      <c r="D1461" s="1252" t="s">
        <v>1757</v>
      </c>
      <c r="E1461" s="1248"/>
      <c r="G1461" s="1252">
        <v>0</v>
      </c>
      <c r="H1461" s="1248"/>
      <c r="I1461" s="1053"/>
      <c r="J1461" s="1248"/>
    </row>
    <row r="1462" spans="1:10">
      <c r="A1462" s="1249">
        <v>42065</v>
      </c>
      <c r="B1462" s="1250">
        <v>100</v>
      </c>
      <c r="C1462" s="1251" t="s">
        <v>246</v>
      </c>
      <c r="D1462" s="1252" t="s">
        <v>267</v>
      </c>
      <c r="E1462" s="1248"/>
      <c r="G1462" s="1252">
        <v>0</v>
      </c>
      <c r="H1462" s="1248"/>
      <c r="I1462" s="1053"/>
      <c r="J1462" s="1248"/>
    </row>
    <row r="1463" spans="1:10">
      <c r="A1463" s="1249">
        <v>42065</v>
      </c>
      <c r="B1463" s="1250">
        <v>25</v>
      </c>
      <c r="C1463" s="1251" t="s">
        <v>246</v>
      </c>
      <c r="D1463" s="1252" t="s">
        <v>1767</v>
      </c>
      <c r="E1463" s="1248"/>
      <c r="G1463" s="1252" t="s">
        <v>339</v>
      </c>
      <c r="H1463" s="1248"/>
      <c r="I1463" s="1053"/>
      <c r="J1463" s="1248"/>
    </row>
    <row r="1464" spans="1:10">
      <c r="A1464" s="1249">
        <v>42065</v>
      </c>
      <c r="B1464" s="1250">
        <v>10</v>
      </c>
      <c r="C1464" s="1251" t="s">
        <v>246</v>
      </c>
      <c r="D1464" s="1252" t="s">
        <v>1683</v>
      </c>
      <c r="E1464" s="1248"/>
      <c r="G1464" s="1252">
        <v>0</v>
      </c>
      <c r="H1464" s="1248"/>
      <c r="I1464" s="1053"/>
      <c r="J1464" s="1248"/>
    </row>
    <row r="1465" spans="1:10">
      <c r="A1465" s="1249">
        <v>42065</v>
      </c>
      <c r="B1465" s="1250">
        <v>20</v>
      </c>
      <c r="C1465" s="1251" t="s">
        <v>246</v>
      </c>
      <c r="D1465" s="1252" t="s">
        <v>1453</v>
      </c>
      <c r="E1465" s="1248"/>
      <c r="G1465" s="1252" t="s">
        <v>339</v>
      </c>
      <c r="H1465" s="1248"/>
      <c r="I1465" s="1053"/>
      <c r="J1465" s="1248"/>
    </row>
    <row r="1466" spans="1:10">
      <c r="A1466" s="1249">
        <v>42065</v>
      </c>
      <c r="B1466" s="1250">
        <v>40</v>
      </c>
      <c r="C1466" s="1251" t="s">
        <v>246</v>
      </c>
      <c r="D1466" s="1252" t="s">
        <v>703</v>
      </c>
      <c r="E1466" s="1248"/>
      <c r="G1466" s="1252" t="s">
        <v>339</v>
      </c>
      <c r="H1466" s="1248"/>
      <c r="I1466" s="1053"/>
      <c r="J1466" s="1248"/>
    </row>
    <row r="1467" spans="1:10">
      <c r="A1467" s="1249">
        <v>42065</v>
      </c>
      <c r="B1467" s="1250">
        <v>6</v>
      </c>
      <c r="C1467" s="1251" t="s">
        <v>246</v>
      </c>
      <c r="D1467" s="1252" t="s">
        <v>1217</v>
      </c>
      <c r="E1467" s="1248"/>
      <c r="G1467" s="1252">
        <v>0</v>
      </c>
      <c r="H1467" s="1248"/>
      <c r="I1467" s="1053"/>
      <c r="J1467" s="1248"/>
    </row>
    <row r="1468" spans="1:10">
      <c r="A1468" s="1249">
        <v>42065</v>
      </c>
      <c r="B1468" s="1250">
        <v>10</v>
      </c>
      <c r="C1468" s="1251" t="s">
        <v>246</v>
      </c>
      <c r="D1468" s="1252" t="s">
        <v>791</v>
      </c>
      <c r="E1468" s="1248"/>
      <c r="G1468" s="1252" t="s">
        <v>339</v>
      </c>
      <c r="H1468" s="1248"/>
      <c r="I1468" s="1053"/>
      <c r="J1468" s="1248"/>
    </row>
    <row r="1469" spans="1:10">
      <c r="A1469" s="1249">
        <v>42065</v>
      </c>
      <c r="B1469" s="1250">
        <v>10</v>
      </c>
      <c r="C1469" s="1251" t="s">
        <v>246</v>
      </c>
      <c r="D1469" s="1252" t="s">
        <v>338</v>
      </c>
      <c r="E1469" s="1248"/>
      <c r="G1469" s="1252" t="s">
        <v>339</v>
      </c>
      <c r="H1469" s="1248"/>
      <c r="I1469" s="1053"/>
      <c r="J1469" s="1248"/>
    </row>
    <row r="1470" spans="1:10">
      <c r="A1470" s="1249">
        <v>42065</v>
      </c>
      <c r="B1470" s="1250">
        <v>10</v>
      </c>
      <c r="C1470" s="1251" t="s">
        <v>246</v>
      </c>
      <c r="D1470" s="1252" t="s">
        <v>1365</v>
      </c>
      <c r="E1470" s="1248"/>
      <c r="G1470" s="1252" t="s">
        <v>339</v>
      </c>
      <c r="H1470" s="1248"/>
      <c r="I1470" s="1053"/>
      <c r="J1470" s="1248"/>
    </row>
    <row r="1471" spans="1:10">
      <c r="A1471" s="1249">
        <v>42065</v>
      </c>
      <c r="B1471" s="1250">
        <v>25</v>
      </c>
      <c r="C1471" s="1251" t="s">
        <v>246</v>
      </c>
      <c r="D1471" s="1252" t="s">
        <v>762</v>
      </c>
      <c r="E1471" s="1248"/>
      <c r="G1471" s="1252" t="s">
        <v>339</v>
      </c>
      <c r="H1471" s="1248"/>
      <c r="I1471" s="1053"/>
      <c r="J1471" s="1248"/>
    </row>
    <row r="1472" spans="1:10">
      <c r="A1472" s="1249">
        <v>42065</v>
      </c>
      <c r="B1472" s="1250">
        <v>25</v>
      </c>
      <c r="C1472" s="1251" t="s">
        <v>246</v>
      </c>
      <c r="D1472" s="1252" t="s">
        <v>1700</v>
      </c>
      <c r="E1472" s="1248"/>
      <c r="G1472" s="1252" t="s">
        <v>339</v>
      </c>
      <c r="H1472" s="1248"/>
      <c r="I1472" s="1053"/>
      <c r="J1472" s="1248"/>
    </row>
    <row r="1473" spans="1:10">
      <c r="A1473" s="1249">
        <v>42065</v>
      </c>
      <c r="B1473" s="1250">
        <v>20</v>
      </c>
      <c r="C1473" s="1251" t="s">
        <v>246</v>
      </c>
      <c r="D1473" s="1252" t="s">
        <v>1275</v>
      </c>
      <c r="E1473" s="1248"/>
      <c r="G1473" s="1252" t="s">
        <v>339</v>
      </c>
      <c r="H1473" s="1248"/>
      <c r="I1473" s="1053"/>
      <c r="J1473" s="1248"/>
    </row>
    <row r="1474" spans="1:10">
      <c r="A1474" s="1249">
        <v>42065</v>
      </c>
      <c r="B1474" s="1250">
        <v>20</v>
      </c>
      <c r="C1474" s="1251" t="s">
        <v>246</v>
      </c>
      <c r="D1474" s="1252" t="s">
        <v>787</v>
      </c>
      <c r="E1474" s="1248"/>
      <c r="G1474" s="1252" t="s">
        <v>339</v>
      </c>
      <c r="H1474" s="1248"/>
      <c r="I1474" s="1053"/>
      <c r="J1474" s="1248"/>
    </row>
    <row r="1475" spans="1:10">
      <c r="A1475" s="1249">
        <v>42065</v>
      </c>
      <c r="B1475" s="1250">
        <v>10</v>
      </c>
      <c r="C1475" s="1251" t="s">
        <v>246</v>
      </c>
      <c r="D1475" s="1252" t="s">
        <v>955</v>
      </c>
      <c r="E1475" s="1248"/>
      <c r="G1475" s="1252">
        <v>0</v>
      </c>
      <c r="H1475" s="1248"/>
      <c r="I1475" s="1053"/>
      <c r="J1475" s="1248"/>
    </row>
    <row r="1476" spans="1:10">
      <c r="A1476" s="1249">
        <v>42065</v>
      </c>
      <c r="B1476" s="1250">
        <v>10</v>
      </c>
      <c r="C1476" s="1251" t="s">
        <v>246</v>
      </c>
      <c r="D1476" s="1252" t="s">
        <v>1040</v>
      </c>
      <c r="E1476" s="1248"/>
      <c r="G1476" s="1252" t="s">
        <v>339</v>
      </c>
      <c r="H1476" s="1248"/>
      <c r="I1476" s="1053"/>
      <c r="J1476" s="1248"/>
    </row>
    <row r="1477" spans="1:10">
      <c r="A1477" s="1249">
        <v>42065</v>
      </c>
      <c r="B1477" s="1250">
        <v>5</v>
      </c>
      <c r="C1477" s="1251" t="s">
        <v>246</v>
      </c>
      <c r="D1477" s="1252" t="s">
        <v>1743</v>
      </c>
      <c r="E1477" s="1248"/>
      <c r="G1477" s="1252">
        <v>0</v>
      </c>
      <c r="H1477" s="1248"/>
      <c r="I1477" s="1053"/>
      <c r="J1477" s="1248"/>
    </row>
    <row r="1478" spans="1:10">
      <c r="A1478" s="1249">
        <v>42065</v>
      </c>
      <c r="B1478" s="1250">
        <v>10</v>
      </c>
      <c r="C1478" s="1251" t="s">
        <v>246</v>
      </c>
      <c r="D1478" s="1252" t="s">
        <v>388</v>
      </c>
      <c r="E1478" s="1248"/>
      <c r="G1478" s="1252" t="s">
        <v>339</v>
      </c>
      <c r="H1478" s="1248"/>
      <c r="I1478" s="1053"/>
      <c r="J1478" s="1248"/>
    </row>
    <row r="1479" spans="1:10">
      <c r="A1479" s="1249">
        <v>42065</v>
      </c>
      <c r="B1479" s="1250">
        <v>3</v>
      </c>
      <c r="C1479" s="1251" t="s">
        <v>246</v>
      </c>
      <c r="D1479" s="1252" t="s">
        <v>1004</v>
      </c>
      <c r="E1479" s="1248"/>
      <c r="G1479" s="1252">
        <v>0</v>
      </c>
      <c r="H1479" s="1248"/>
      <c r="I1479" s="1053"/>
      <c r="J1479" s="1248"/>
    </row>
    <row r="1480" spans="1:10">
      <c r="A1480" s="1249">
        <v>42065</v>
      </c>
      <c r="B1480" s="1250">
        <v>5</v>
      </c>
      <c r="C1480" s="1251" t="s">
        <v>246</v>
      </c>
      <c r="D1480" s="1252" t="s">
        <v>1292</v>
      </c>
      <c r="E1480" s="1248"/>
      <c r="G1480" s="1252">
        <v>0</v>
      </c>
      <c r="H1480" s="1248"/>
      <c r="I1480" s="1053"/>
      <c r="J1480" s="1248"/>
    </row>
    <row r="1481" spans="1:10">
      <c r="A1481" s="1249">
        <v>42065</v>
      </c>
      <c r="B1481" s="1250">
        <v>10</v>
      </c>
      <c r="C1481" s="1251" t="s">
        <v>246</v>
      </c>
      <c r="D1481" s="1252" t="s">
        <v>1027</v>
      </c>
      <c r="E1481" s="1248"/>
      <c r="G1481" s="1252" t="s">
        <v>339</v>
      </c>
      <c r="H1481" s="1248"/>
      <c r="I1481" s="1053"/>
      <c r="J1481" s="1248"/>
    </row>
    <row r="1482" spans="1:10">
      <c r="A1482" s="1249">
        <v>42065</v>
      </c>
      <c r="B1482" s="1250">
        <v>20</v>
      </c>
      <c r="C1482" s="1251" t="s">
        <v>246</v>
      </c>
      <c r="D1482" s="1252" t="s">
        <v>1028</v>
      </c>
      <c r="E1482" s="1248"/>
      <c r="G1482" s="1252" t="s">
        <v>339</v>
      </c>
      <c r="H1482" s="1248"/>
      <c r="I1482" s="1053"/>
      <c r="J1482" s="1248"/>
    </row>
    <row r="1483" spans="1:10">
      <c r="A1483" s="1249">
        <v>42065</v>
      </c>
      <c r="B1483" s="1250">
        <v>5</v>
      </c>
      <c r="C1483" s="1251" t="s">
        <v>246</v>
      </c>
      <c r="D1483" s="1252" t="s">
        <v>1598</v>
      </c>
      <c r="E1483" s="1248"/>
      <c r="G1483" s="1252" t="s">
        <v>339</v>
      </c>
      <c r="H1483" s="1248"/>
      <c r="I1483" s="1053"/>
      <c r="J1483" s="1248"/>
    </row>
    <row r="1484" spans="1:10">
      <c r="A1484" s="1249">
        <v>42065</v>
      </c>
      <c r="B1484" s="1250">
        <v>50</v>
      </c>
      <c r="C1484" s="1251" t="s">
        <v>246</v>
      </c>
      <c r="D1484" s="1252" t="s">
        <v>1376</v>
      </c>
      <c r="E1484" s="1248"/>
      <c r="G1484" s="1252">
        <v>0</v>
      </c>
      <c r="H1484" s="1248"/>
      <c r="I1484" s="1053"/>
      <c r="J1484" s="1248"/>
    </row>
    <row r="1485" spans="1:10">
      <c r="A1485" s="1249">
        <v>42065</v>
      </c>
      <c r="B1485" s="1250">
        <v>103</v>
      </c>
      <c r="C1485" s="1251" t="s">
        <v>246</v>
      </c>
      <c r="D1485" s="1252" t="s">
        <v>1534</v>
      </c>
      <c r="E1485" s="1248"/>
      <c r="G1485" s="1252">
        <v>0</v>
      </c>
      <c r="H1485" s="1248"/>
      <c r="I1485" s="1053"/>
      <c r="J1485" s="1248"/>
    </row>
    <row r="1486" spans="1:10">
      <c r="A1486" s="1249">
        <v>42065</v>
      </c>
      <c r="B1486" s="1250">
        <v>4</v>
      </c>
      <c r="C1486" s="1251" t="s">
        <v>246</v>
      </c>
      <c r="D1486" s="1252" t="s">
        <v>1366</v>
      </c>
      <c r="E1486" s="1248"/>
      <c r="G1486" s="1252" t="s">
        <v>339</v>
      </c>
      <c r="H1486" s="1248"/>
      <c r="I1486" s="1053"/>
      <c r="J1486" s="1248"/>
    </row>
    <row r="1487" spans="1:10">
      <c r="A1487" s="1249">
        <v>42065</v>
      </c>
      <c r="B1487" s="1250">
        <v>25</v>
      </c>
      <c r="C1487" s="1251" t="s">
        <v>246</v>
      </c>
      <c r="D1487" s="1252" t="s">
        <v>1516</v>
      </c>
      <c r="E1487" s="1248"/>
      <c r="G1487" s="1252" t="s">
        <v>339</v>
      </c>
      <c r="H1487" s="1248"/>
      <c r="I1487" s="1053"/>
      <c r="J1487" s="1248"/>
    </row>
    <row r="1488" spans="1:10">
      <c r="A1488" s="1249">
        <v>42065</v>
      </c>
      <c r="B1488" s="1250">
        <v>25</v>
      </c>
      <c r="C1488" s="1251" t="s">
        <v>246</v>
      </c>
      <c r="D1488" s="1252" t="s">
        <v>1668</v>
      </c>
      <c r="E1488" s="1248"/>
      <c r="G1488" s="1252" t="s">
        <v>339</v>
      </c>
      <c r="H1488" s="1248"/>
      <c r="I1488" s="1053"/>
      <c r="J1488" s="1248"/>
    </row>
    <row r="1489" spans="1:10">
      <c r="A1489" s="1249">
        <v>42065</v>
      </c>
      <c r="B1489" s="1250">
        <v>300</v>
      </c>
      <c r="C1489" s="1251" t="s">
        <v>246</v>
      </c>
      <c r="D1489" s="1252" t="s">
        <v>911</v>
      </c>
      <c r="E1489" s="1248"/>
      <c r="G1489" s="1252">
        <v>0</v>
      </c>
      <c r="H1489" s="1248"/>
      <c r="I1489" s="1053"/>
      <c r="J1489" s="1248"/>
    </row>
    <row r="1490" spans="1:10">
      <c r="A1490" s="1249">
        <v>42065</v>
      </c>
      <c r="B1490" s="1250">
        <v>30</v>
      </c>
      <c r="C1490" s="1251" t="s">
        <v>246</v>
      </c>
      <c r="D1490" s="1252" t="s">
        <v>1315</v>
      </c>
      <c r="E1490" s="1248"/>
      <c r="G1490" s="1252" t="s">
        <v>339</v>
      </c>
      <c r="H1490" s="1248"/>
      <c r="I1490" s="1053"/>
      <c r="J1490" s="1248"/>
    </row>
    <row r="1491" spans="1:10">
      <c r="A1491" s="1249">
        <v>42065</v>
      </c>
      <c r="B1491" s="1250">
        <v>5</v>
      </c>
      <c r="C1491" s="1251" t="s">
        <v>246</v>
      </c>
      <c r="D1491" s="1252" t="s">
        <v>755</v>
      </c>
      <c r="E1491" s="1248"/>
      <c r="G1491" s="1252" t="s">
        <v>339</v>
      </c>
      <c r="H1491" s="1248"/>
      <c r="I1491" s="1053"/>
      <c r="J1491" s="1248"/>
    </row>
    <row r="1492" spans="1:10">
      <c r="A1492" s="1249">
        <v>42065</v>
      </c>
      <c r="B1492" s="1250">
        <v>3</v>
      </c>
      <c r="C1492" s="1251" t="s">
        <v>246</v>
      </c>
      <c r="D1492" s="1252" t="s">
        <v>426</v>
      </c>
      <c r="E1492" s="1248"/>
      <c r="G1492" s="1252">
        <v>0</v>
      </c>
      <c r="H1492" s="1248"/>
      <c r="I1492" s="1053"/>
      <c r="J1492" s="1248"/>
    </row>
    <row r="1493" spans="1:10">
      <c r="A1493" s="1249">
        <v>42065</v>
      </c>
      <c r="B1493" s="1250">
        <v>15</v>
      </c>
      <c r="C1493" s="1251" t="s">
        <v>246</v>
      </c>
      <c r="D1493" s="1252" t="s">
        <v>248</v>
      </c>
      <c r="E1493" s="1248"/>
      <c r="G1493" s="1252">
        <v>0</v>
      </c>
      <c r="H1493" s="1248"/>
      <c r="I1493" s="1053"/>
      <c r="J1493" s="1248"/>
    </row>
    <row r="1494" spans="1:10">
      <c r="A1494" s="1249">
        <v>42065</v>
      </c>
      <c r="B1494" s="1250">
        <v>10</v>
      </c>
      <c r="C1494" s="1251" t="s">
        <v>246</v>
      </c>
      <c r="D1494" s="1252" t="s">
        <v>1585</v>
      </c>
      <c r="E1494" s="1248"/>
      <c r="G1494" s="1252" t="s">
        <v>339</v>
      </c>
      <c r="H1494" s="1248"/>
      <c r="I1494" s="1053"/>
      <c r="J1494" s="1248"/>
    </row>
    <row r="1495" spans="1:10">
      <c r="A1495" s="1249">
        <v>42065</v>
      </c>
      <c r="B1495" s="1250">
        <v>50</v>
      </c>
      <c r="C1495" s="1251" t="s">
        <v>246</v>
      </c>
      <c r="D1495" s="1252" t="s">
        <v>250</v>
      </c>
      <c r="E1495" s="1248"/>
      <c r="G1495" s="1252">
        <v>0</v>
      </c>
      <c r="H1495" s="1248"/>
      <c r="I1495" s="1053"/>
      <c r="J1495" s="1248"/>
    </row>
    <row r="1496" spans="1:10">
      <c r="A1496" s="1249">
        <v>42065</v>
      </c>
      <c r="B1496" s="1250">
        <v>31.25</v>
      </c>
      <c r="C1496" s="1251" t="s">
        <v>246</v>
      </c>
      <c r="D1496" s="1252" t="s">
        <v>1291</v>
      </c>
      <c r="E1496" s="1248"/>
      <c r="G1496" s="1252" t="s">
        <v>339</v>
      </c>
      <c r="H1496" s="1248"/>
      <c r="I1496" s="1053"/>
      <c r="J1496" s="1248"/>
    </row>
    <row r="1497" spans="1:10">
      <c r="A1497" s="1249">
        <v>42065</v>
      </c>
      <c r="B1497" s="1250">
        <v>30</v>
      </c>
      <c r="C1497" s="1251" t="s">
        <v>246</v>
      </c>
      <c r="D1497" s="1252" t="s">
        <v>424</v>
      </c>
      <c r="E1497" s="1248"/>
      <c r="G1497" s="1252" t="s">
        <v>339</v>
      </c>
      <c r="H1497" s="1248"/>
      <c r="I1497" s="1053"/>
      <c r="J1497" s="1248"/>
    </row>
    <row r="1498" spans="1:10">
      <c r="A1498" s="1249">
        <v>42065</v>
      </c>
      <c r="B1498" s="1250">
        <v>5</v>
      </c>
      <c r="C1498" s="1251" t="s">
        <v>246</v>
      </c>
      <c r="D1498" s="1252" t="s">
        <v>1669</v>
      </c>
      <c r="E1498" s="1248"/>
      <c r="G1498" s="1252" t="s">
        <v>339</v>
      </c>
      <c r="H1498" s="1248"/>
      <c r="I1498" s="1053"/>
      <c r="J1498" s="1248"/>
    </row>
    <row r="1499" spans="1:10">
      <c r="A1499" s="1249">
        <v>42065</v>
      </c>
      <c r="B1499" s="1250">
        <v>200</v>
      </c>
      <c r="C1499" s="1251" t="s">
        <v>246</v>
      </c>
      <c r="D1499" s="1252" t="s">
        <v>346</v>
      </c>
      <c r="E1499" s="1248"/>
      <c r="G1499" s="1252" t="s">
        <v>339</v>
      </c>
      <c r="H1499" s="1248"/>
      <c r="I1499" s="1053"/>
      <c r="J1499" s="1248"/>
    </row>
    <row r="1500" spans="1:10">
      <c r="A1500" s="1249">
        <v>42065</v>
      </c>
      <c r="B1500" s="1250">
        <v>5</v>
      </c>
      <c r="C1500" s="1251" t="s">
        <v>246</v>
      </c>
      <c r="D1500" s="1252" t="s">
        <v>1390</v>
      </c>
      <c r="E1500" s="1248"/>
      <c r="G1500" s="1252" t="s">
        <v>339</v>
      </c>
      <c r="H1500" s="1248"/>
      <c r="I1500" s="1053"/>
      <c r="J1500" s="1248"/>
    </row>
    <row r="1501" spans="1:10">
      <c r="A1501" s="1249">
        <v>42065</v>
      </c>
      <c r="B1501" s="1250">
        <v>20</v>
      </c>
      <c r="C1501" s="1251" t="s">
        <v>246</v>
      </c>
      <c r="D1501" s="1252" t="s">
        <v>999</v>
      </c>
      <c r="E1501" s="1248"/>
      <c r="G1501" s="1252" t="s">
        <v>339</v>
      </c>
      <c r="H1501" s="1248"/>
      <c r="I1501" s="1053"/>
      <c r="J1501" s="1248"/>
    </row>
    <row r="1502" spans="1:10">
      <c r="A1502" s="1249">
        <v>42065</v>
      </c>
      <c r="B1502" s="1250">
        <v>5</v>
      </c>
      <c r="C1502" s="1251" t="s">
        <v>246</v>
      </c>
      <c r="D1502" s="1252" t="s">
        <v>1423</v>
      </c>
      <c r="E1502" s="1248"/>
      <c r="G1502" s="1252">
        <v>0</v>
      </c>
      <c r="H1502" s="1248"/>
      <c r="I1502" s="1053"/>
      <c r="J1502" s="1248"/>
    </row>
    <row r="1503" spans="1:10">
      <c r="A1503" s="1249">
        <v>42065</v>
      </c>
      <c r="B1503" s="1250">
        <v>10</v>
      </c>
      <c r="C1503" s="1251" t="s">
        <v>246</v>
      </c>
      <c r="D1503" s="1252" t="s">
        <v>1704</v>
      </c>
      <c r="E1503" s="1248"/>
      <c r="G1503" s="1252" t="s">
        <v>339</v>
      </c>
      <c r="H1503" s="1248"/>
      <c r="I1503" s="1053"/>
      <c r="J1503" s="1248"/>
    </row>
    <row r="1504" spans="1:10">
      <c r="A1504" s="1249">
        <v>42065</v>
      </c>
      <c r="B1504" s="1250">
        <v>50</v>
      </c>
      <c r="C1504" s="1251" t="s">
        <v>246</v>
      </c>
      <c r="D1504" s="1252" t="s">
        <v>1455</v>
      </c>
      <c r="E1504" s="1248"/>
      <c r="G1504" s="1252" t="s">
        <v>339</v>
      </c>
      <c r="H1504" s="1248"/>
      <c r="I1504" s="1053"/>
      <c r="J1504" s="1248"/>
    </row>
    <row r="1505" spans="1:10">
      <c r="A1505" s="1249">
        <v>42065</v>
      </c>
      <c r="B1505" s="1250">
        <v>75</v>
      </c>
      <c r="C1505" s="1251" t="s">
        <v>246</v>
      </c>
      <c r="D1505" s="1252" t="s">
        <v>308</v>
      </c>
      <c r="E1505" s="1248"/>
      <c r="G1505" s="1252" t="s">
        <v>339</v>
      </c>
      <c r="H1505" s="1248"/>
      <c r="I1505" s="1053"/>
      <c r="J1505" s="1248"/>
    </row>
    <row r="1506" spans="1:10">
      <c r="A1506" s="1249">
        <v>42065</v>
      </c>
      <c r="B1506" s="1250">
        <v>180</v>
      </c>
      <c r="C1506" s="1251" t="s">
        <v>246</v>
      </c>
      <c r="D1506" s="1252" t="s">
        <v>287</v>
      </c>
      <c r="E1506" s="1248"/>
      <c r="G1506" s="1252" t="s">
        <v>339</v>
      </c>
      <c r="H1506" s="1248"/>
      <c r="I1506" s="1053"/>
      <c r="J1506" s="1248"/>
    </row>
    <row r="1507" spans="1:10">
      <c r="A1507" s="1249">
        <v>42065</v>
      </c>
      <c r="B1507" s="1250">
        <v>25</v>
      </c>
      <c r="C1507" s="1251" t="s">
        <v>246</v>
      </c>
      <c r="D1507" s="1252" t="s">
        <v>1603</v>
      </c>
      <c r="E1507" s="1248"/>
      <c r="G1507" s="1252" t="s">
        <v>339</v>
      </c>
      <c r="H1507" s="1248"/>
      <c r="I1507" s="1053"/>
      <c r="J1507" s="1248"/>
    </row>
    <row r="1508" spans="1:10">
      <c r="A1508" s="1249">
        <v>42065</v>
      </c>
      <c r="B1508" s="1250">
        <v>10</v>
      </c>
      <c r="C1508" s="1251" t="s">
        <v>246</v>
      </c>
      <c r="D1508" s="1252" t="s">
        <v>371</v>
      </c>
      <c r="E1508" s="1248"/>
      <c r="G1508" s="1252" t="s">
        <v>339</v>
      </c>
      <c r="H1508" s="1248"/>
      <c r="I1508" s="1053"/>
      <c r="J1508" s="1248"/>
    </row>
    <row r="1509" spans="1:10">
      <c r="A1509" s="1249">
        <v>42065</v>
      </c>
      <c r="B1509" s="1250">
        <v>50</v>
      </c>
      <c r="C1509" s="1251" t="s">
        <v>246</v>
      </c>
      <c r="D1509" s="1252" t="s">
        <v>998</v>
      </c>
      <c r="E1509" s="1248"/>
      <c r="G1509" s="1252" t="s">
        <v>339</v>
      </c>
      <c r="H1509" s="1248"/>
      <c r="I1509" s="1053"/>
      <c r="J1509" s="1248"/>
    </row>
    <row r="1510" spans="1:10">
      <c r="A1510" s="1249">
        <v>42065</v>
      </c>
      <c r="B1510" s="1250">
        <v>30</v>
      </c>
      <c r="C1510" s="1251" t="s">
        <v>246</v>
      </c>
      <c r="D1510" s="1252" t="s">
        <v>751</v>
      </c>
      <c r="E1510" s="1248"/>
      <c r="G1510" s="1252" t="s">
        <v>339</v>
      </c>
      <c r="H1510" s="1248"/>
      <c r="I1510" s="1053"/>
      <c r="J1510" s="1248"/>
    </row>
    <row r="1511" spans="1:10">
      <c r="A1511" s="1249">
        <v>42065</v>
      </c>
      <c r="B1511" s="1250">
        <v>10</v>
      </c>
      <c r="C1511" s="1251" t="s">
        <v>246</v>
      </c>
      <c r="D1511" s="1252" t="s">
        <v>1005</v>
      </c>
      <c r="E1511" s="1248"/>
      <c r="G1511" s="1252" t="s">
        <v>339</v>
      </c>
      <c r="H1511" s="1248"/>
      <c r="I1511" s="1053"/>
      <c r="J1511" s="1248"/>
    </row>
    <row r="1512" spans="1:10">
      <c r="A1512" s="1249">
        <v>42065</v>
      </c>
      <c r="B1512" s="1250">
        <v>5</v>
      </c>
      <c r="C1512" s="1251" t="s">
        <v>246</v>
      </c>
      <c r="D1512" s="1252" t="s">
        <v>1395</v>
      </c>
      <c r="E1512" s="1248"/>
      <c r="G1512" s="1252" t="s">
        <v>339</v>
      </c>
      <c r="H1512" s="1248"/>
      <c r="I1512" s="1053"/>
      <c r="J1512" s="1248"/>
    </row>
    <row r="1513" spans="1:10">
      <c r="A1513" s="1249">
        <v>42065</v>
      </c>
      <c r="B1513" s="1250">
        <v>30</v>
      </c>
      <c r="C1513" s="1251" t="s">
        <v>246</v>
      </c>
      <c r="D1513" s="1252" t="s">
        <v>1316</v>
      </c>
      <c r="E1513" s="1248"/>
      <c r="G1513" s="1252" t="s">
        <v>339</v>
      </c>
      <c r="H1513" s="1248"/>
      <c r="I1513" s="1053"/>
      <c r="J1513" s="1248"/>
    </row>
    <row r="1514" spans="1:10">
      <c r="A1514" s="1249">
        <v>42065</v>
      </c>
      <c r="B1514" s="1250">
        <v>50</v>
      </c>
      <c r="C1514" s="1251" t="s">
        <v>246</v>
      </c>
      <c r="D1514" s="1252" t="s">
        <v>754</v>
      </c>
      <c r="E1514" s="1248"/>
      <c r="G1514" s="1252" t="s">
        <v>339</v>
      </c>
      <c r="H1514" s="1248"/>
      <c r="I1514" s="1053"/>
      <c r="J1514" s="1248"/>
    </row>
    <row r="1515" spans="1:10">
      <c r="A1515" s="1249">
        <v>42065</v>
      </c>
      <c r="B1515" s="1250">
        <v>20</v>
      </c>
      <c r="C1515" s="1251" t="s">
        <v>246</v>
      </c>
      <c r="D1515" s="1252" t="s">
        <v>1599</v>
      </c>
      <c r="E1515" s="1248"/>
      <c r="G1515" s="1252" t="s">
        <v>339</v>
      </c>
      <c r="H1515" s="1248"/>
      <c r="I1515" s="1053"/>
      <c r="J1515" s="1248"/>
    </row>
    <row r="1516" spans="1:10">
      <c r="A1516" s="1249">
        <v>42065</v>
      </c>
      <c r="B1516" s="1250">
        <v>20</v>
      </c>
      <c r="C1516" s="1251" t="s">
        <v>246</v>
      </c>
      <c r="D1516" s="1252" t="s">
        <v>951</v>
      </c>
      <c r="E1516" s="1248"/>
      <c r="G1516" s="1252" t="s">
        <v>339</v>
      </c>
      <c r="H1516" s="1248"/>
      <c r="I1516" s="1053"/>
      <c r="J1516" s="1248"/>
    </row>
    <row r="1517" spans="1:10">
      <c r="A1517" s="1249">
        <v>42065</v>
      </c>
      <c r="B1517" s="1250">
        <v>261</v>
      </c>
      <c r="C1517" s="1251" t="s">
        <v>246</v>
      </c>
      <c r="D1517" s="1252" t="s">
        <v>344</v>
      </c>
      <c r="E1517" s="1248"/>
      <c r="G1517" s="1252" t="s">
        <v>339</v>
      </c>
      <c r="H1517" s="1248"/>
      <c r="I1517" s="1053"/>
      <c r="J1517" s="1248"/>
    </row>
    <row r="1518" spans="1:10">
      <c r="A1518" s="1249">
        <v>42065</v>
      </c>
      <c r="B1518" s="1250">
        <v>20</v>
      </c>
      <c r="C1518" s="1251" t="s">
        <v>246</v>
      </c>
      <c r="D1518" s="1252" t="s">
        <v>1393</v>
      </c>
      <c r="E1518" s="1248"/>
      <c r="G1518" s="1252" t="s">
        <v>339</v>
      </c>
      <c r="H1518" s="1248"/>
      <c r="I1518" s="1053"/>
      <c r="J1518" s="1248"/>
    </row>
    <row r="1519" spans="1:10">
      <c r="A1519" s="1249">
        <v>42065</v>
      </c>
      <c r="B1519" s="1250">
        <v>25</v>
      </c>
      <c r="C1519" s="1251" t="s">
        <v>246</v>
      </c>
      <c r="D1519" s="1252" t="s">
        <v>1070</v>
      </c>
      <c r="E1519" s="1248"/>
      <c r="G1519" s="1252" t="s">
        <v>339</v>
      </c>
      <c r="H1519" s="1248"/>
      <c r="I1519" s="1053"/>
      <c r="J1519" s="1248"/>
    </row>
    <row r="1520" spans="1:10">
      <c r="A1520" s="1249">
        <v>42065</v>
      </c>
      <c r="B1520" s="1250">
        <v>15</v>
      </c>
      <c r="C1520" s="1251" t="s">
        <v>246</v>
      </c>
      <c r="D1520" s="1252" t="s">
        <v>912</v>
      </c>
      <c r="E1520" s="1248"/>
      <c r="G1520" s="1252">
        <v>0</v>
      </c>
      <c r="H1520" s="1248"/>
      <c r="I1520" s="1053"/>
      <c r="J1520" s="1248"/>
    </row>
    <row r="1521" spans="1:10">
      <c r="A1521" s="1249">
        <v>42065</v>
      </c>
      <c r="B1521" s="1250">
        <v>180</v>
      </c>
      <c r="C1521" s="1251" t="s">
        <v>246</v>
      </c>
      <c r="D1521" s="1252" t="s">
        <v>783</v>
      </c>
      <c r="E1521" s="1248"/>
      <c r="G1521" s="1252" t="s">
        <v>339</v>
      </c>
      <c r="H1521" s="1248"/>
      <c r="I1521" s="1053"/>
      <c r="J1521" s="1248"/>
    </row>
    <row r="1522" spans="1:10">
      <c r="A1522" s="1249">
        <v>42065</v>
      </c>
      <c r="B1522" s="1250">
        <v>5</v>
      </c>
      <c r="C1522" s="1251" t="s">
        <v>246</v>
      </c>
      <c r="D1522" s="1252" t="s">
        <v>1368</v>
      </c>
      <c r="E1522" s="1248"/>
      <c r="G1522" s="1252" t="s">
        <v>339</v>
      </c>
      <c r="H1522" s="1248"/>
      <c r="I1522" s="1053"/>
      <c r="J1522" s="1248"/>
    </row>
    <row r="1523" spans="1:10">
      <c r="A1523" s="1249">
        <v>42065</v>
      </c>
      <c r="B1523" s="1250">
        <v>10</v>
      </c>
      <c r="C1523" s="1251" t="s">
        <v>246</v>
      </c>
      <c r="D1523" s="1252" t="s">
        <v>993</v>
      </c>
      <c r="E1523" s="1248"/>
      <c r="G1523" s="1252" t="s">
        <v>339</v>
      </c>
      <c r="H1523" s="1248"/>
      <c r="I1523" s="1053"/>
      <c r="J1523" s="1248"/>
    </row>
    <row r="1524" spans="1:10">
      <c r="A1524" s="1249">
        <v>42065</v>
      </c>
      <c r="B1524" s="1250">
        <v>50</v>
      </c>
      <c r="C1524" s="1251" t="s">
        <v>246</v>
      </c>
      <c r="D1524" s="1252" t="s">
        <v>997</v>
      </c>
      <c r="E1524" s="1248"/>
      <c r="G1524" s="1252" t="s">
        <v>339</v>
      </c>
      <c r="H1524" s="1248"/>
      <c r="I1524" s="1053"/>
      <c r="J1524" s="1248"/>
    </row>
    <row r="1525" spans="1:10">
      <c r="A1525" s="1249">
        <v>42065</v>
      </c>
      <c r="B1525" s="1250">
        <v>125</v>
      </c>
      <c r="C1525" s="1251" t="s">
        <v>246</v>
      </c>
      <c r="D1525" s="1252" t="s">
        <v>1429</v>
      </c>
      <c r="E1525" s="1248"/>
      <c r="G1525" s="1252" t="s">
        <v>339</v>
      </c>
      <c r="H1525" s="1248"/>
      <c r="I1525" s="1053"/>
      <c r="J1525" s="1248"/>
    </row>
    <row r="1526" spans="1:10">
      <c r="A1526" s="1249">
        <v>42065</v>
      </c>
      <c r="B1526" s="1250">
        <v>10</v>
      </c>
      <c r="C1526" s="1251" t="s">
        <v>246</v>
      </c>
      <c r="D1526" s="1252" t="s">
        <v>1274</v>
      </c>
      <c r="E1526" s="1248"/>
      <c r="G1526" s="1252">
        <v>0</v>
      </c>
      <c r="H1526" s="1248"/>
      <c r="I1526" s="1053"/>
      <c r="J1526" s="1248"/>
    </row>
    <row r="1527" spans="1:10">
      <c r="A1527" s="1249">
        <v>42065</v>
      </c>
      <c r="B1527" s="1250">
        <v>75</v>
      </c>
      <c r="C1527" s="1251" t="s">
        <v>246</v>
      </c>
      <c r="D1527" s="1252" t="s">
        <v>1003</v>
      </c>
      <c r="E1527" s="1248"/>
      <c r="G1527" s="1252" t="s">
        <v>339</v>
      </c>
      <c r="H1527" s="1248"/>
      <c r="I1527" s="1053"/>
      <c r="J1527" s="1248"/>
    </row>
    <row r="1528" spans="1:10">
      <c r="A1528" s="1249">
        <v>42065</v>
      </c>
      <c r="B1528" s="1250">
        <v>50</v>
      </c>
      <c r="C1528" s="1251" t="s">
        <v>246</v>
      </c>
      <c r="D1528" s="1252" t="s">
        <v>995</v>
      </c>
      <c r="E1528" s="1248"/>
      <c r="G1528" s="1252" t="s">
        <v>339</v>
      </c>
      <c r="H1528" s="1248"/>
      <c r="I1528" s="1053"/>
      <c r="J1528" s="1248"/>
    </row>
    <row r="1529" spans="1:10">
      <c r="A1529" s="1249">
        <v>42065</v>
      </c>
      <c r="B1529" s="1250">
        <v>50</v>
      </c>
      <c r="C1529" s="1251" t="s">
        <v>246</v>
      </c>
      <c r="D1529" s="1252" t="s">
        <v>252</v>
      </c>
      <c r="E1529" s="1248"/>
      <c r="G1529" s="1252" t="s">
        <v>339</v>
      </c>
      <c r="H1529" s="1248"/>
      <c r="I1529" s="1053"/>
      <c r="J1529" s="1248"/>
    </row>
    <row r="1530" spans="1:10">
      <c r="A1530" s="1249">
        <v>42065</v>
      </c>
      <c r="B1530" s="1250">
        <v>40</v>
      </c>
      <c r="C1530" s="1251" t="s">
        <v>246</v>
      </c>
      <c r="D1530" s="1252" t="s">
        <v>1483</v>
      </c>
      <c r="E1530" s="1248"/>
      <c r="G1530" s="1252" t="s">
        <v>339</v>
      </c>
      <c r="H1530" s="1248"/>
      <c r="I1530" s="1053"/>
      <c r="J1530" s="1248"/>
    </row>
    <row r="1531" spans="1:10">
      <c r="A1531" s="1249">
        <v>42065</v>
      </c>
      <c r="B1531" s="1250">
        <v>10</v>
      </c>
      <c r="C1531" s="1251" t="s">
        <v>246</v>
      </c>
      <c r="D1531" s="1252" t="s">
        <v>369</v>
      </c>
      <c r="E1531" s="1248"/>
      <c r="G1531" s="1252">
        <v>0</v>
      </c>
      <c r="H1531" s="1248"/>
      <c r="I1531" s="1053"/>
      <c r="J1531" s="1248"/>
    </row>
    <row r="1532" spans="1:10">
      <c r="A1532" s="1249">
        <v>42065</v>
      </c>
      <c r="B1532" s="1250">
        <v>10</v>
      </c>
      <c r="C1532" s="1251" t="s">
        <v>246</v>
      </c>
      <c r="D1532" s="1252" t="s">
        <v>1422</v>
      </c>
      <c r="E1532" s="1248"/>
      <c r="G1532" s="1252" t="s">
        <v>339</v>
      </c>
      <c r="H1532" s="1248"/>
      <c r="I1532" s="1053"/>
      <c r="J1532" s="1248"/>
    </row>
    <row r="1533" spans="1:10">
      <c r="A1533" s="1249">
        <v>42065</v>
      </c>
      <c r="B1533" s="1250">
        <v>20</v>
      </c>
      <c r="C1533" s="1251" t="s">
        <v>246</v>
      </c>
      <c r="D1533" s="1252" t="s">
        <v>1484</v>
      </c>
      <c r="E1533" s="1248"/>
      <c r="G1533" s="1252">
        <v>0</v>
      </c>
      <c r="H1533" s="1248"/>
      <c r="I1533" s="1053"/>
      <c r="J1533" s="1248"/>
    </row>
    <row r="1534" spans="1:10">
      <c r="A1534" s="1249">
        <v>42065</v>
      </c>
      <c r="B1534" s="1250">
        <v>20</v>
      </c>
      <c r="C1534" s="1251" t="s">
        <v>246</v>
      </c>
      <c r="D1534" s="1252" t="s">
        <v>1768</v>
      </c>
      <c r="E1534" s="1248"/>
      <c r="G1534" s="1252" t="s">
        <v>339</v>
      </c>
      <c r="H1534" s="1248"/>
      <c r="I1534" s="1053"/>
      <c r="J1534" s="1248"/>
    </row>
    <row r="1535" spans="1:10">
      <c r="A1535" s="1249">
        <v>42065</v>
      </c>
      <c r="B1535" s="1250">
        <v>10</v>
      </c>
      <c r="C1535" s="1251" t="s">
        <v>246</v>
      </c>
      <c r="D1535" s="1252" t="s">
        <v>317</v>
      </c>
      <c r="E1535" s="1248"/>
      <c r="G1535" s="1252" t="s">
        <v>339</v>
      </c>
      <c r="H1535" s="1248"/>
      <c r="I1535" s="1053"/>
      <c r="J1535" s="1248"/>
    </row>
    <row r="1536" spans="1:10">
      <c r="A1536" s="1249">
        <v>42065</v>
      </c>
      <c r="B1536" s="1250">
        <v>10</v>
      </c>
      <c r="C1536" s="1251" t="s">
        <v>246</v>
      </c>
      <c r="D1536" s="1252" t="s">
        <v>994</v>
      </c>
      <c r="E1536" s="1248"/>
      <c r="G1536" s="1252" t="s">
        <v>339</v>
      </c>
      <c r="H1536" s="1248"/>
      <c r="I1536" s="1053"/>
      <c r="J1536" s="1248"/>
    </row>
    <row r="1537" spans="1:10">
      <c r="A1537" s="1249">
        <v>42065</v>
      </c>
      <c r="B1537" s="1250">
        <v>10</v>
      </c>
      <c r="C1537" s="1251" t="s">
        <v>246</v>
      </c>
      <c r="D1537" s="1252" t="s">
        <v>1001</v>
      </c>
      <c r="E1537" s="1248"/>
      <c r="G1537" s="1252" t="s">
        <v>339</v>
      </c>
      <c r="H1537" s="1248"/>
      <c r="I1537" s="1053"/>
      <c r="J1537" s="1248"/>
    </row>
    <row r="1538" spans="1:10">
      <c r="A1538" s="1249">
        <v>42065</v>
      </c>
      <c r="B1538" s="1250">
        <v>42</v>
      </c>
      <c r="C1538" s="1251" t="s">
        <v>246</v>
      </c>
      <c r="D1538" s="1252" t="s">
        <v>1352</v>
      </c>
      <c r="E1538" s="1248"/>
      <c r="G1538" s="1252">
        <v>0</v>
      </c>
      <c r="H1538" s="1248"/>
      <c r="I1538" s="1053"/>
      <c r="J1538" s="1248"/>
    </row>
    <row r="1539" spans="1:10">
      <c r="A1539" s="1249">
        <v>42065</v>
      </c>
      <c r="B1539" s="1250">
        <v>5</v>
      </c>
      <c r="C1539" s="1251" t="s">
        <v>246</v>
      </c>
      <c r="D1539" s="1252" t="s">
        <v>1649</v>
      </c>
      <c r="E1539" s="1248"/>
      <c r="G1539" s="1252" t="s">
        <v>339</v>
      </c>
      <c r="H1539" s="1248"/>
      <c r="I1539" s="1053"/>
      <c r="J1539" s="1248"/>
    </row>
    <row r="1540" spans="1:10">
      <c r="A1540" s="1249">
        <v>42065</v>
      </c>
      <c r="B1540" s="1250">
        <v>100</v>
      </c>
      <c r="C1540" s="1251" t="s">
        <v>246</v>
      </c>
      <c r="D1540" s="1252" t="s">
        <v>1741</v>
      </c>
      <c r="E1540" s="1248"/>
      <c r="G1540" s="1252" t="s">
        <v>339</v>
      </c>
      <c r="H1540" s="1248"/>
      <c r="I1540" s="1053"/>
      <c r="J1540" s="1248"/>
    </row>
    <row r="1541" spans="1:10">
      <c r="A1541" s="1249">
        <v>42065</v>
      </c>
      <c r="B1541" s="1250">
        <v>10</v>
      </c>
      <c r="C1541" s="1251" t="s">
        <v>246</v>
      </c>
      <c r="D1541" s="1252" t="s">
        <v>1697</v>
      </c>
      <c r="E1541" s="1248"/>
      <c r="G1541" s="1252" t="s">
        <v>339</v>
      </c>
      <c r="H1541" s="1248"/>
      <c r="I1541" s="1053"/>
      <c r="J1541" s="1248"/>
    </row>
    <row r="1542" spans="1:10">
      <c r="A1542" s="1249">
        <v>42065</v>
      </c>
      <c r="B1542" s="1250">
        <v>15</v>
      </c>
      <c r="C1542" s="1251" t="s">
        <v>246</v>
      </c>
      <c r="D1542" s="1252" t="s">
        <v>280</v>
      </c>
      <c r="E1542" s="1248"/>
      <c r="G1542" s="1252" t="s">
        <v>339</v>
      </c>
      <c r="H1542" s="1248"/>
      <c r="I1542" s="1053"/>
      <c r="J1542" s="1248"/>
    </row>
    <row r="1543" spans="1:10">
      <c r="A1543" s="1249">
        <v>42065</v>
      </c>
      <c r="B1543" s="1250">
        <v>15</v>
      </c>
      <c r="C1543" s="1251" t="s">
        <v>246</v>
      </c>
      <c r="D1543" s="1252" t="s">
        <v>753</v>
      </c>
      <c r="E1543" s="1248"/>
      <c r="G1543" s="1252" t="s">
        <v>339</v>
      </c>
      <c r="H1543" s="1248"/>
      <c r="I1543" s="1053"/>
      <c r="J1543" s="1248"/>
    </row>
    <row r="1544" spans="1:10">
      <c r="A1544" s="1249">
        <v>42065</v>
      </c>
      <c r="B1544" s="1250">
        <v>140</v>
      </c>
      <c r="C1544" s="1251" t="s">
        <v>246</v>
      </c>
      <c r="D1544" s="1252" t="s">
        <v>1063</v>
      </c>
      <c r="E1544" s="1248"/>
      <c r="G1544" s="1252">
        <v>0</v>
      </c>
      <c r="H1544" s="1248"/>
      <c r="I1544" s="1053"/>
      <c r="J1544" s="1248"/>
    </row>
    <row r="1545" spans="1:10">
      <c r="A1545" s="1249">
        <v>42065</v>
      </c>
      <c r="B1545" s="1250">
        <v>50</v>
      </c>
      <c r="C1545" s="1251" t="s">
        <v>246</v>
      </c>
      <c r="D1545" s="1252" t="s">
        <v>1535</v>
      </c>
      <c r="E1545" s="1248"/>
      <c r="G1545" s="1252" t="s">
        <v>339</v>
      </c>
      <c r="H1545" s="1248"/>
      <c r="I1545" s="1053"/>
      <c r="J1545" s="1248"/>
    </row>
    <row r="1546" spans="1:10">
      <c r="A1546" s="1249">
        <v>42065</v>
      </c>
      <c r="B1546" s="1250">
        <v>10</v>
      </c>
      <c r="C1546" s="1251" t="s">
        <v>246</v>
      </c>
      <c r="D1546" s="1252" t="s">
        <v>1196</v>
      </c>
      <c r="E1546" s="1248"/>
      <c r="G1546" s="1252" t="s">
        <v>339</v>
      </c>
      <c r="H1546" s="1248"/>
      <c r="I1546" s="1053"/>
      <c r="J1546" s="1248"/>
    </row>
    <row r="1547" spans="1:10">
      <c r="A1547" s="1249">
        <v>42065</v>
      </c>
      <c r="B1547" s="1250">
        <v>10</v>
      </c>
      <c r="C1547" s="1251" t="s">
        <v>246</v>
      </c>
      <c r="D1547" s="1252" t="s">
        <v>772</v>
      </c>
      <c r="E1547" s="1248"/>
      <c r="G1547" s="1252" t="s">
        <v>339</v>
      </c>
      <c r="H1547" s="1248"/>
      <c r="I1547" s="1053"/>
      <c r="J1547" s="1248"/>
    </row>
    <row r="1548" spans="1:10">
      <c r="A1548" s="1249">
        <v>42065</v>
      </c>
      <c r="B1548" s="1250">
        <v>100</v>
      </c>
      <c r="C1548" s="1251" t="s">
        <v>246</v>
      </c>
      <c r="D1548" s="1252" t="s">
        <v>1769</v>
      </c>
      <c r="E1548" s="1248"/>
      <c r="G1548" s="1252" t="s">
        <v>339</v>
      </c>
      <c r="H1548" s="1248"/>
      <c r="I1548" s="1053"/>
      <c r="J1548" s="1248"/>
    </row>
    <row r="1549" spans="1:10">
      <c r="A1549" s="1249">
        <v>42065</v>
      </c>
      <c r="B1549" s="1250">
        <v>20</v>
      </c>
      <c r="C1549" s="1251" t="s">
        <v>246</v>
      </c>
      <c r="D1549" s="1252" t="s">
        <v>254</v>
      </c>
      <c r="E1549" s="1248"/>
      <c r="G1549" s="1252" t="s">
        <v>339</v>
      </c>
      <c r="H1549" s="1248"/>
      <c r="I1549" s="1053"/>
      <c r="J1549" s="1248"/>
    </row>
    <row r="1550" spans="1:10">
      <c r="A1550" s="1249">
        <v>42065</v>
      </c>
      <c r="B1550" s="1250">
        <v>50</v>
      </c>
      <c r="C1550" s="1251" t="s">
        <v>246</v>
      </c>
      <c r="D1550" s="1252" t="s">
        <v>1367</v>
      </c>
      <c r="E1550" s="1248"/>
      <c r="G1550" s="1252" t="s">
        <v>339</v>
      </c>
      <c r="H1550" s="1248"/>
      <c r="I1550" s="1053"/>
      <c r="J1550" s="1248"/>
    </row>
    <row r="1551" spans="1:10">
      <c r="A1551" s="1249">
        <v>42065</v>
      </c>
      <c r="B1551" s="1250">
        <v>10</v>
      </c>
      <c r="C1551" s="1251" t="s">
        <v>246</v>
      </c>
      <c r="D1551" s="1252" t="s">
        <v>1369</v>
      </c>
      <c r="E1551" s="1248"/>
      <c r="G1551" s="1252" t="s">
        <v>339</v>
      </c>
      <c r="H1551" s="1248"/>
      <c r="I1551" s="1053"/>
      <c r="J1551" s="1248"/>
    </row>
    <row r="1552" spans="1:10">
      <c r="A1552" s="1249">
        <v>42065</v>
      </c>
      <c r="B1552" s="1250">
        <v>30</v>
      </c>
      <c r="C1552" s="1251" t="s">
        <v>246</v>
      </c>
      <c r="D1552" s="1252" t="s">
        <v>1648</v>
      </c>
      <c r="E1552" s="1248"/>
      <c r="G1552" s="1252" t="s">
        <v>339</v>
      </c>
      <c r="H1552" s="1248"/>
      <c r="I1552" s="1053"/>
      <c r="J1552" s="1248"/>
    </row>
    <row r="1553" spans="1:10">
      <c r="A1553" s="1249">
        <v>42065</v>
      </c>
      <c r="B1553" s="1250">
        <v>50</v>
      </c>
      <c r="C1553" s="1251" t="s">
        <v>246</v>
      </c>
      <c r="D1553" s="1252" t="s">
        <v>1482</v>
      </c>
      <c r="E1553" s="1248"/>
      <c r="G1553" s="1252" t="s">
        <v>339</v>
      </c>
      <c r="H1553" s="1248"/>
      <c r="I1553" s="1053"/>
      <c r="J1553" s="1248"/>
    </row>
    <row r="1554" spans="1:10">
      <c r="A1554" s="1249">
        <v>42065</v>
      </c>
      <c r="B1554" s="1250">
        <v>311.45</v>
      </c>
      <c r="C1554" s="1251" t="s">
        <v>246</v>
      </c>
      <c r="D1554" s="1252" t="s">
        <v>1770</v>
      </c>
      <c r="E1554" s="1248"/>
      <c r="G1554" s="1252">
        <v>0</v>
      </c>
      <c r="H1554" s="1248"/>
      <c r="I1554" s="1053"/>
      <c r="J1554" s="1248"/>
    </row>
    <row r="1555" spans="1:10">
      <c r="A1555" s="1249">
        <v>42066</v>
      </c>
      <c r="B1555" s="1250">
        <v>40</v>
      </c>
      <c r="C1555" s="1251" t="s">
        <v>246</v>
      </c>
      <c r="D1555" s="1252" t="s">
        <v>1771</v>
      </c>
      <c r="E1555" s="1248"/>
      <c r="G1555" s="1252">
        <v>0</v>
      </c>
      <c r="H1555" s="1248"/>
      <c r="I1555" s="1053"/>
      <c r="J1555" s="1248"/>
    </row>
    <row r="1556" spans="1:10">
      <c r="A1556" s="1249">
        <v>42066</v>
      </c>
      <c r="B1556" s="1250">
        <v>18.75</v>
      </c>
      <c r="C1556" s="1251" t="s">
        <v>246</v>
      </c>
      <c r="D1556" s="1252" t="s">
        <v>1772</v>
      </c>
      <c r="E1556" s="1248"/>
      <c r="G1556" s="1252">
        <v>0</v>
      </c>
      <c r="H1556" s="1248"/>
      <c r="I1556" s="1053"/>
      <c r="J1556" s="1248"/>
    </row>
    <row r="1557" spans="1:10">
      <c r="A1557" s="1249">
        <v>42066</v>
      </c>
      <c r="B1557" s="1250">
        <v>693</v>
      </c>
      <c r="C1557" s="1251" t="s">
        <v>246</v>
      </c>
      <c r="D1557" s="1252" t="s">
        <v>1762</v>
      </c>
      <c r="E1557" s="1248"/>
      <c r="G1557" s="1252">
        <v>0</v>
      </c>
      <c r="H1557" s="1248"/>
      <c r="I1557" s="1053"/>
      <c r="J1557" s="1248"/>
    </row>
    <row r="1558" spans="1:10">
      <c r="A1558" s="1249">
        <v>42066</v>
      </c>
      <c r="B1558" s="1250">
        <v>1337.19</v>
      </c>
      <c r="C1558" s="1251" t="s">
        <v>246</v>
      </c>
      <c r="D1558" s="1252" t="s">
        <v>1370</v>
      </c>
      <c r="E1558" s="1248"/>
      <c r="G1558" s="1252">
        <v>0</v>
      </c>
      <c r="H1558" s="1248"/>
      <c r="I1558" s="1053"/>
      <c r="J1558" s="1248"/>
    </row>
    <row r="1559" spans="1:10">
      <c r="A1559" s="1249">
        <v>42066</v>
      </c>
      <c r="B1559" s="1250">
        <v>10</v>
      </c>
      <c r="C1559" s="1251" t="s">
        <v>246</v>
      </c>
      <c r="D1559" s="1252" t="s">
        <v>1294</v>
      </c>
      <c r="E1559" s="1248"/>
      <c r="G1559" s="1252">
        <v>0</v>
      </c>
      <c r="H1559" s="1248"/>
      <c r="I1559" s="1053"/>
      <c r="J1559" s="1248"/>
    </row>
    <row r="1560" spans="1:10">
      <c r="A1560" s="1249">
        <v>42066</v>
      </c>
      <c r="B1560" s="1250">
        <v>5</v>
      </c>
      <c r="C1560" s="1251" t="s">
        <v>246</v>
      </c>
      <c r="D1560" s="1252" t="s">
        <v>1773</v>
      </c>
      <c r="E1560" s="1248"/>
      <c r="G1560" s="1252">
        <v>0</v>
      </c>
      <c r="H1560" s="1248"/>
      <c r="I1560" s="1053"/>
      <c r="J1560" s="1248"/>
    </row>
    <row r="1561" spans="1:10">
      <c r="A1561" s="1249">
        <v>42066</v>
      </c>
      <c r="B1561" s="1250">
        <v>10</v>
      </c>
      <c r="C1561" s="1251" t="s">
        <v>246</v>
      </c>
      <c r="D1561" s="1252" t="s">
        <v>1318</v>
      </c>
      <c r="E1561" s="1248"/>
      <c r="G1561" s="1252">
        <v>0</v>
      </c>
      <c r="H1561" s="1248"/>
      <c r="I1561" s="1053"/>
      <c r="J1561" s="1248"/>
    </row>
    <row r="1562" spans="1:10">
      <c r="A1562" s="1249">
        <v>42066</v>
      </c>
      <c r="B1562" s="1250">
        <v>50</v>
      </c>
      <c r="C1562" s="1251" t="s">
        <v>246</v>
      </c>
      <c r="D1562" s="1252" t="s">
        <v>1537</v>
      </c>
      <c r="E1562" s="1248"/>
      <c r="G1562" s="1252" t="s">
        <v>339</v>
      </c>
      <c r="H1562" s="1248"/>
      <c r="I1562" s="1053"/>
      <c r="J1562" s="1248"/>
    </row>
    <row r="1563" spans="1:10">
      <c r="A1563" s="1249">
        <v>42066</v>
      </c>
      <c r="B1563" s="1250">
        <v>300</v>
      </c>
      <c r="C1563" s="1251" t="s">
        <v>246</v>
      </c>
      <c r="D1563" s="1252" t="s">
        <v>778</v>
      </c>
      <c r="E1563" s="1248"/>
      <c r="G1563" s="1252" t="s">
        <v>339</v>
      </c>
      <c r="H1563" s="1248"/>
      <c r="I1563" s="1053"/>
      <c r="J1563" s="1248"/>
    </row>
    <row r="1564" spans="1:10">
      <c r="A1564" s="1249">
        <v>42066</v>
      </c>
      <c r="B1564" s="1250">
        <v>30</v>
      </c>
      <c r="C1564" s="1251" t="s">
        <v>246</v>
      </c>
      <c r="D1564" s="1252" t="s">
        <v>1746</v>
      </c>
      <c r="E1564" s="1248"/>
      <c r="G1564" s="1252" t="s">
        <v>339</v>
      </c>
      <c r="H1564" s="1248"/>
      <c r="I1564" s="1053"/>
      <c r="J1564" s="1248"/>
    </row>
    <row r="1565" spans="1:10">
      <c r="A1565" s="1249">
        <v>42066</v>
      </c>
      <c r="B1565" s="1250">
        <v>5</v>
      </c>
      <c r="C1565" s="1251" t="s">
        <v>246</v>
      </c>
      <c r="D1565" s="1252" t="s">
        <v>1657</v>
      </c>
      <c r="E1565" s="1248"/>
      <c r="G1565" s="1252" t="s">
        <v>339</v>
      </c>
      <c r="H1565" s="1248"/>
      <c r="I1565" s="1053"/>
      <c r="J1565" s="1248"/>
    </row>
    <row r="1566" spans="1:10">
      <c r="A1566" s="1249">
        <v>42066</v>
      </c>
      <c r="B1566" s="1250">
        <v>50</v>
      </c>
      <c r="C1566" s="1251" t="s">
        <v>246</v>
      </c>
      <c r="D1566" s="1252" t="s">
        <v>1105</v>
      </c>
      <c r="E1566" s="1248"/>
      <c r="G1566" s="1252" t="s">
        <v>339</v>
      </c>
      <c r="H1566" s="1248"/>
      <c r="I1566" s="1053"/>
      <c r="J1566" s="1248"/>
    </row>
    <row r="1567" spans="1:10">
      <c r="A1567" s="1249">
        <v>42066</v>
      </c>
      <c r="B1567" s="1250">
        <v>20</v>
      </c>
      <c r="C1567" s="1251" t="s">
        <v>246</v>
      </c>
      <c r="D1567" s="1252" t="s">
        <v>387</v>
      </c>
      <c r="E1567" s="1248"/>
      <c r="G1567" s="1252">
        <v>0</v>
      </c>
      <c r="H1567" s="1248"/>
      <c r="I1567" s="1053"/>
      <c r="J1567" s="1248"/>
    </row>
    <row r="1568" spans="1:10">
      <c r="A1568" s="1249">
        <v>42067</v>
      </c>
      <c r="B1568" s="1250">
        <v>5</v>
      </c>
      <c r="C1568" s="1251" t="s">
        <v>246</v>
      </c>
      <c r="D1568" s="1252" t="s">
        <v>1678</v>
      </c>
      <c r="E1568" s="1248"/>
      <c r="G1568" s="1252">
        <v>0</v>
      </c>
      <c r="H1568" s="1248"/>
      <c r="I1568" s="1053"/>
      <c r="J1568" s="1248"/>
    </row>
    <row r="1569" spans="1:10">
      <c r="A1569" s="1249">
        <v>42067</v>
      </c>
      <c r="B1569" s="1250">
        <v>915.58</v>
      </c>
      <c r="C1569" s="1251" t="s">
        <v>246</v>
      </c>
      <c r="D1569" s="1252" t="s">
        <v>1774</v>
      </c>
      <c r="E1569" s="1248"/>
      <c r="G1569" s="1252">
        <v>0</v>
      </c>
      <c r="H1569" s="1248"/>
      <c r="I1569" s="1053"/>
      <c r="J1569" s="1248"/>
    </row>
    <row r="1570" spans="1:10">
      <c r="A1570" s="1249">
        <v>42067</v>
      </c>
      <c r="B1570" s="1250">
        <v>10</v>
      </c>
      <c r="C1570" s="1251" t="s">
        <v>246</v>
      </c>
      <c r="D1570" s="1252" t="s">
        <v>1296</v>
      </c>
      <c r="E1570" s="1248"/>
      <c r="G1570" s="1252" t="s">
        <v>339</v>
      </c>
      <c r="H1570" s="1248"/>
      <c r="I1570" s="1053"/>
      <c r="J1570" s="1248"/>
    </row>
    <row r="1571" spans="1:10">
      <c r="A1571" s="1249">
        <v>42067</v>
      </c>
      <c r="B1571" s="1250">
        <v>5</v>
      </c>
      <c r="C1571" s="1251" t="s">
        <v>246</v>
      </c>
      <c r="D1571" s="1252" t="s">
        <v>1775</v>
      </c>
      <c r="E1571" s="1248"/>
      <c r="G1571" s="1252">
        <v>0</v>
      </c>
      <c r="H1571" s="1248"/>
      <c r="I1571" s="1053"/>
      <c r="J1571" s="1248"/>
    </row>
    <row r="1572" spans="1:10">
      <c r="A1572" s="1249">
        <v>42067</v>
      </c>
      <c r="B1572" s="1250">
        <v>10</v>
      </c>
      <c r="C1572" s="1251" t="s">
        <v>246</v>
      </c>
      <c r="D1572" s="1252" t="s">
        <v>1604</v>
      </c>
      <c r="E1572" s="1248"/>
      <c r="G1572" s="1252" t="s">
        <v>339</v>
      </c>
      <c r="H1572" s="1248"/>
      <c r="I1572" s="1053"/>
      <c r="J1572" s="1248"/>
    </row>
    <row r="1573" spans="1:10">
      <c r="A1573" s="1249">
        <v>42067</v>
      </c>
      <c r="B1573" s="1250">
        <v>10</v>
      </c>
      <c r="C1573" s="1251" t="s">
        <v>246</v>
      </c>
      <c r="D1573" s="1252" t="s">
        <v>1705</v>
      </c>
      <c r="E1573" s="1248"/>
      <c r="G1573" s="1252" t="s">
        <v>339</v>
      </c>
      <c r="H1573" s="1248"/>
      <c r="I1573" s="1053"/>
      <c r="J1573" s="1248"/>
    </row>
    <row r="1574" spans="1:10">
      <c r="A1574" s="1249">
        <v>42068</v>
      </c>
      <c r="B1574" s="1250">
        <v>9.6</v>
      </c>
      <c r="C1574" s="1251" t="s">
        <v>1087</v>
      </c>
      <c r="D1574" s="1252" t="s">
        <v>1088</v>
      </c>
      <c r="E1574" s="1248"/>
      <c r="G1574" s="1252">
        <v>0</v>
      </c>
      <c r="H1574" s="1248"/>
      <c r="I1574" s="1053"/>
      <c r="J1574" s="1248"/>
    </row>
    <row r="1575" spans="1:10">
      <c r="A1575" s="1249">
        <v>42068</v>
      </c>
      <c r="B1575" s="1250">
        <v>30</v>
      </c>
      <c r="C1575" s="1251" t="s">
        <v>1087</v>
      </c>
      <c r="D1575" s="1252" t="s">
        <v>1088</v>
      </c>
      <c r="E1575" s="1248"/>
      <c r="G1575" s="1252">
        <v>0</v>
      </c>
      <c r="H1575" s="1248"/>
      <c r="I1575" s="1053"/>
      <c r="J1575" s="1248"/>
    </row>
    <row r="1576" spans="1:10">
      <c r="A1576" s="1249">
        <v>42068</v>
      </c>
      <c r="B1576" s="1250">
        <v>40</v>
      </c>
      <c r="C1576" s="1251" t="s">
        <v>1087</v>
      </c>
      <c r="D1576" s="1252" t="s">
        <v>1751</v>
      </c>
      <c r="E1576" s="1248"/>
      <c r="G1576" s="1252">
        <v>0</v>
      </c>
      <c r="H1576" s="1248"/>
      <c r="I1576" s="1053"/>
      <c r="J1576" s="1248"/>
    </row>
    <row r="1577" spans="1:10">
      <c r="A1577" s="1249">
        <v>42068</v>
      </c>
      <c r="B1577" s="1250">
        <v>10</v>
      </c>
      <c r="C1577" s="1251" t="s">
        <v>1087</v>
      </c>
      <c r="D1577" s="1252" t="s">
        <v>1362</v>
      </c>
      <c r="E1577" s="1248"/>
      <c r="G1577" s="1252">
        <v>0</v>
      </c>
      <c r="H1577" s="1248"/>
      <c r="I1577" s="1053"/>
      <c r="J1577" s="1248"/>
    </row>
    <row r="1578" spans="1:10">
      <c r="A1578" s="1249">
        <v>42068</v>
      </c>
      <c r="B1578" s="1250">
        <v>15</v>
      </c>
      <c r="C1578" s="1251" t="s">
        <v>1087</v>
      </c>
      <c r="D1578" s="1252" t="s">
        <v>1088</v>
      </c>
      <c r="E1578" s="1248"/>
      <c r="G1578" s="1252">
        <v>0</v>
      </c>
      <c r="H1578" s="1248"/>
      <c r="I1578" s="1053"/>
      <c r="J1578" s="1248"/>
    </row>
    <row r="1579" spans="1:10">
      <c r="A1579" s="1249">
        <v>42068</v>
      </c>
      <c r="B1579" s="1250">
        <v>100</v>
      </c>
      <c r="C1579" s="1251" t="s">
        <v>1087</v>
      </c>
      <c r="D1579" s="1252" t="s">
        <v>1093</v>
      </c>
      <c r="E1579" s="1248"/>
      <c r="G1579" s="1252">
        <v>0</v>
      </c>
      <c r="H1579" s="1248"/>
      <c r="I1579" s="1053"/>
      <c r="J1579" s="1248"/>
    </row>
    <row r="1580" spans="1:10">
      <c r="A1580" s="1249">
        <v>42068</v>
      </c>
      <c r="B1580" s="1250">
        <v>10</v>
      </c>
      <c r="C1580" s="1251" t="s">
        <v>246</v>
      </c>
      <c r="D1580" s="1252" t="s">
        <v>276</v>
      </c>
      <c r="E1580" s="1248"/>
      <c r="G1580" s="1252">
        <v>0</v>
      </c>
      <c r="H1580" s="1248"/>
      <c r="I1580" s="1053"/>
      <c r="J1580" s="1248"/>
    </row>
    <row r="1581" spans="1:10">
      <c r="A1581" s="1249">
        <v>42068</v>
      </c>
      <c r="B1581" s="1250">
        <v>6</v>
      </c>
      <c r="C1581" s="1251" t="s">
        <v>246</v>
      </c>
      <c r="D1581" s="1252" t="s">
        <v>310</v>
      </c>
      <c r="E1581" s="1248"/>
      <c r="G1581" s="1252" t="s">
        <v>339</v>
      </c>
      <c r="H1581" s="1248"/>
      <c r="I1581" s="1053"/>
      <c r="J1581" s="1248"/>
    </row>
    <row r="1582" spans="1:10">
      <c r="A1582" s="1249">
        <v>42068</v>
      </c>
      <c r="B1582" s="1250">
        <v>5</v>
      </c>
      <c r="C1582" s="1251" t="s">
        <v>246</v>
      </c>
      <c r="D1582" s="1252" t="s">
        <v>318</v>
      </c>
      <c r="E1582" s="1248"/>
      <c r="G1582" s="1252" t="s">
        <v>339</v>
      </c>
      <c r="H1582" s="1248"/>
      <c r="I1582" s="1053"/>
      <c r="J1582" s="1248"/>
    </row>
    <row r="1583" spans="1:10">
      <c r="A1583" s="1249">
        <v>42068</v>
      </c>
      <c r="B1583" s="1250">
        <v>15</v>
      </c>
      <c r="C1583" s="1251" t="s">
        <v>246</v>
      </c>
      <c r="D1583" s="1252" t="s">
        <v>306</v>
      </c>
      <c r="E1583" s="1248"/>
      <c r="G1583" s="1252" t="s">
        <v>339</v>
      </c>
      <c r="H1583" s="1248"/>
      <c r="I1583" s="1053"/>
      <c r="J1583" s="1248"/>
    </row>
    <row r="1584" spans="1:10">
      <c r="A1584" s="1249">
        <v>42068</v>
      </c>
      <c r="B1584" s="1250">
        <v>100</v>
      </c>
      <c r="C1584" s="1251" t="s">
        <v>246</v>
      </c>
      <c r="D1584" s="1252" t="s">
        <v>1000</v>
      </c>
      <c r="E1584" s="1248"/>
      <c r="G1584" s="1252">
        <v>0</v>
      </c>
      <c r="H1584" s="1248"/>
      <c r="I1584" s="1053"/>
      <c r="J1584" s="1248"/>
    </row>
    <row r="1585" spans="1:10">
      <c r="A1585" s="1249">
        <v>42068</v>
      </c>
      <c r="B1585" s="1250">
        <v>50</v>
      </c>
      <c r="C1585" s="1251" t="s">
        <v>246</v>
      </c>
      <c r="D1585" s="1252" t="s">
        <v>1753</v>
      </c>
      <c r="E1585" s="1248"/>
      <c r="G1585" s="1252" t="s">
        <v>339</v>
      </c>
      <c r="H1585" s="1248"/>
      <c r="I1585" s="1053"/>
      <c r="J1585" s="1248"/>
    </row>
    <row r="1586" spans="1:10">
      <c r="A1586" s="1249">
        <v>42069</v>
      </c>
      <c r="B1586" s="1250">
        <v>93.71</v>
      </c>
      <c r="C1586" s="1251" t="s">
        <v>1087</v>
      </c>
      <c r="D1586" s="1252" t="s">
        <v>1140</v>
      </c>
      <c r="E1586" s="1248"/>
      <c r="G1586" s="1252">
        <v>0</v>
      </c>
      <c r="H1586" s="1248"/>
      <c r="I1586" s="1053"/>
      <c r="J1586" s="1248"/>
    </row>
    <row r="1587" spans="1:10">
      <c r="A1587" s="1249">
        <v>42069</v>
      </c>
      <c r="B1587" s="1250">
        <v>20</v>
      </c>
      <c r="C1587" s="1251" t="s">
        <v>1087</v>
      </c>
      <c r="D1587" s="1252" t="s">
        <v>1363</v>
      </c>
      <c r="E1587" s="1248"/>
      <c r="G1587" s="1252">
        <v>0</v>
      </c>
      <c r="H1587" s="1248"/>
      <c r="I1587" s="1053"/>
      <c r="J1587" s="1248"/>
    </row>
    <row r="1588" spans="1:10">
      <c r="A1588" s="1249">
        <v>42069</v>
      </c>
      <c r="B1588" s="1250">
        <v>80</v>
      </c>
      <c r="C1588" s="1251" t="s">
        <v>1087</v>
      </c>
      <c r="D1588" s="1252" t="s">
        <v>1420</v>
      </c>
      <c r="E1588" s="1248"/>
      <c r="G1588" s="1252">
        <v>0</v>
      </c>
      <c r="H1588" s="1248"/>
      <c r="I1588" s="1053"/>
      <c r="J1588" s="1248"/>
    </row>
    <row r="1589" spans="1:10">
      <c r="A1589" s="1249">
        <v>42069</v>
      </c>
      <c r="B1589" s="1250">
        <v>20</v>
      </c>
      <c r="C1589" s="1251" t="s">
        <v>1087</v>
      </c>
      <c r="D1589" s="1252" t="s">
        <v>1647</v>
      </c>
      <c r="E1589" s="1248"/>
      <c r="G1589" s="1252">
        <v>0</v>
      </c>
      <c r="H1589" s="1248"/>
      <c r="I1589" s="1053"/>
      <c r="J1589" s="1248"/>
    </row>
    <row r="1590" spans="1:10">
      <c r="A1590" s="1249">
        <v>42069</v>
      </c>
      <c r="B1590" s="1250">
        <v>50</v>
      </c>
      <c r="C1590" s="1251" t="s">
        <v>246</v>
      </c>
      <c r="D1590" s="1252" t="s">
        <v>1237</v>
      </c>
      <c r="E1590" s="1248"/>
      <c r="G1590" s="1252" t="s">
        <v>339</v>
      </c>
      <c r="H1590" s="1248"/>
      <c r="I1590" s="1053"/>
      <c r="J1590" s="1248"/>
    </row>
    <row r="1591" spans="1:10">
      <c r="A1591" s="1249">
        <v>42069</v>
      </c>
      <c r="B1591" s="1250">
        <v>1.25</v>
      </c>
      <c r="C1591" s="1251" t="s">
        <v>246</v>
      </c>
      <c r="D1591" s="1252" t="s">
        <v>1572</v>
      </c>
      <c r="E1591" s="1248"/>
      <c r="G1591" s="1252">
        <v>0</v>
      </c>
      <c r="H1591" s="1248"/>
      <c r="I1591" s="1053"/>
      <c r="J1591" s="1248"/>
    </row>
    <row r="1592" spans="1:10">
      <c r="A1592" s="1249">
        <v>42072</v>
      </c>
      <c r="B1592" s="1250">
        <v>100</v>
      </c>
      <c r="C1592" s="1251" t="s">
        <v>1439</v>
      </c>
      <c r="D1592" s="1252" t="s">
        <v>1776</v>
      </c>
      <c r="E1592" s="1248"/>
      <c r="G1592" s="1252">
        <v>0</v>
      </c>
      <c r="H1592" s="1248"/>
      <c r="I1592" s="1053"/>
      <c r="J1592" s="1248"/>
    </row>
    <row r="1593" spans="1:10">
      <c r="A1593" s="1249">
        <v>42072</v>
      </c>
      <c r="B1593" s="1250">
        <v>100</v>
      </c>
      <c r="C1593" s="1251" t="s">
        <v>246</v>
      </c>
      <c r="D1593" s="1252" t="s">
        <v>1030</v>
      </c>
      <c r="E1593" s="1248"/>
      <c r="G1593" s="1252">
        <v>0</v>
      </c>
      <c r="H1593" s="1248"/>
      <c r="I1593" s="1053"/>
      <c r="J1593" s="1248"/>
    </row>
    <row r="1594" spans="1:10">
      <c r="A1594" s="1249">
        <v>42072</v>
      </c>
      <c r="B1594" s="1250">
        <v>100</v>
      </c>
      <c r="C1594" s="1251" t="s">
        <v>246</v>
      </c>
      <c r="D1594" s="1252" t="s">
        <v>1777</v>
      </c>
      <c r="E1594" s="1248"/>
      <c r="G1594" s="1252">
        <v>0</v>
      </c>
      <c r="H1594" s="1248"/>
      <c r="I1594" s="1053"/>
      <c r="J1594" s="1248"/>
    </row>
    <row r="1595" spans="1:10">
      <c r="A1595" s="1249">
        <v>42072</v>
      </c>
      <c r="B1595" s="1250">
        <v>110</v>
      </c>
      <c r="C1595" s="1251" t="s">
        <v>246</v>
      </c>
      <c r="D1595" s="1252" t="s">
        <v>967</v>
      </c>
      <c r="E1595" s="1248"/>
      <c r="G1595" s="1252" t="s">
        <v>339</v>
      </c>
      <c r="H1595" s="1248"/>
      <c r="I1595" s="1053"/>
      <c r="J1595" s="1248"/>
    </row>
    <row r="1596" spans="1:10">
      <c r="A1596" s="1249">
        <v>42072</v>
      </c>
      <c r="B1596" s="1250">
        <v>10</v>
      </c>
      <c r="C1596" s="1251" t="s">
        <v>246</v>
      </c>
      <c r="D1596" s="1252" t="s">
        <v>1567</v>
      </c>
      <c r="E1596" s="1248"/>
      <c r="G1596" s="1252" t="s">
        <v>339</v>
      </c>
      <c r="H1596" s="1248"/>
      <c r="I1596" s="1053"/>
      <c r="J1596" s="1248"/>
    </row>
    <row r="1597" spans="1:10">
      <c r="A1597" s="1249">
        <v>42072</v>
      </c>
      <c r="B1597" s="1250">
        <v>695.91</v>
      </c>
      <c r="C1597" s="1251" t="s">
        <v>246</v>
      </c>
      <c r="D1597" s="1252" t="s">
        <v>1778</v>
      </c>
      <c r="E1597" s="1248"/>
      <c r="G1597" s="1252">
        <v>0</v>
      </c>
      <c r="H1597" s="1248"/>
      <c r="I1597" s="1053"/>
      <c r="J1597" s="1248"/>
    </row>
    <row r="1598" spans="1:10">
      <c r="A1598" s="1249">
        <v>42073</v>
      </c>
      <c r="B1598" s="1250">
        <v>100</v>
      </c>
      <c r="C1598" s="1251" t="s">
        <v>1087</v>
      </c>
      <c r="D1598" s="1252" t="s">
        <v>1088</v>
      </c>
      <c r="E1598" s="1248"/>
      <c r="G1598" s="1252">
        <v>0</v>
      </c>
      <c r="H1598" s="1248"/>
      <c r="I1598" s="1053"/>
      <c r="J1598" s="1248"/>
    </row>
    <row r="1599" spans="1:10">
      <c r="A1599" s="1249">
        <v>42073</v>
      </c>
      <c r="B1599" s="1250">
        <v>15</v>
      </c>
      <c r="C1599" s="1251" t="s">
        <v>1087</v>
      </c>
      <c r="D1599" s="1252" t="s">
        <v>1096</v>
      </c>
      <c r="E1599" s="1248"/>
      <c r="G1599" s="1252">
        <v>0</v>
      </c>
      <c r="H1599" s="1248"/>
      <c r="I1599" s="1053"/>
      <c r="J1599" s="1248"/>
    </row>
    <row r="1600" spans="1:10">
      <c r="A1600" s="1249">
        <v>42073</v>
      </c>
      <c r="B1600" s="1250">
        <v>456.83</v>
      </c>
      <c r="C1600" s="1251" t="s">
        <v>246</v>
      </c>
      <c r="D1600" s="1252" t="s">
        <v>1771</v>
      </c>
      <c r="E1600" s="1248"/>
      <c r="G1600" s="1252">
        <v>0</v>
      </c>
      <c r="H1600" s="1248"/>
      <c r="I1600" s="1053"/>
      <c r="J1600" s="1248"/>
    </row>
    <row r="1601" spans="1:10">
      <c r="A1601" s="1249">
        <v>42073</v>
      </c>
      <c r="B1601" s="1250">
        <v>81.599999999999994</v>
      </c>
      <c r="C1601" s="1251" t="s">
        <v>246</v>
      </c>
      <c r="D1601" s="1252" t="s">
        <v>429</v>
      </c>
      <c r="E1601" s="1248"/>
      <c r="G1601" s="1252" t="s">
        <v>1579</v>
      </c>
      <c r="H1601" s="1248"/>
      <c r="I1601" s="1053"/>
      <c r="J1601" s="1248"/>
    </row>
    <row r="1602" spans="1:10">
      <c r="A1602" s="1249">
        <v>42073</v>
      </c>
      <c r="B1602" s="1250">
        <v>105.3</v>
      </c>
      <c r="C1602" s="1251" t="s">
        <v>246</v>
      </c>
      <c r="D1602" s="1252" t="s">
        <v>429</v>
      </c>
      <c r="E1602" s="1248"/>
      <c r="G1602" s="1252" t="s">
        <v>1579</v>
      </c>
      <c r="H1602" s="1248"/>
      <c r="I1602" s="1053"/>
      <c r="J1602" s="1248"/>
    </row>
    <row r="1603" spans="1:10">
      <c r="A1603" s="1249">
        <v>42073</v>
      </c>
      <c r="B1603" s="1250">
        <v>12.5</v>
      </c>
      <c r="C1603" s="1251" t="s">
        <v>246</v>
      </c>
      <c r="D1603" s="1252" t="s">
        <v>429</v>
      </c>
      <c r="E1603" s="1248"/>
      <c r="G1603" s="1252" t="s">
        <v>1579</v>
      </c>
      <c r="H1603" s="1248"/>
      <c r="I1603" s="1053"/>
      <c r="J1603" s="1248"/>
    </row>
    <row r="1604" spans="1:10">
      <c r="A1604" s="1249">
        <v>42073</v>
      </c>
      <c r="B1604" s="1250">
        <v>40</v>
      </c>
      <c r="C1604" s="1251" t="s">
        <v>246</v>
      </c>
      <c r="D1604" s="1252" t="s">
        <v>1282</v>
      </c>
      <c r="E1604" s="1248"/>
      <c r="G1604" s="1252">
        <v>0</v>
      </c>
      <c r="H1604" s="1248"/>
      <c r="I1604" s="1053"/>
      <c r="J1604" s="1248"/>
    </row>
    <row r="1605" spans="1:10">
      <c r="A1605" s="1249">
        <v>42073</v>
      </c>
      <c r="B1605" s="1250">
        <v>230</v>
      </c>
      <c r="C1605" s="1251" t="s">
        <v>246</v>
      </c>
      <c r="D1605" s="1252" t="s">
        <v>920</v>
      </c>
      <c r="E1605" s="1248"/>
      <c r="G1605" s="1252" t="s">
        <v>339</v>
      </c>
      <c r="H1605" s="1248"/>
      <c r="I1605" s="1053"/>
      <c r="J1605" s="1248"/>
    </row>
    <row r="1606" spans="1:10">
      <c r="A1606" s="1249">
        <v>42073</v>
      </c>
      <c r="B1606" s="1250">
        <v>150</v>
      </c>
      <c r="C1606" s="1251" t="s">
        <v>246</v>
      </c>
      <c r="D1606" s="1252" t="s">
        <v>357</v>
      </c>
      <c r="E1606" s="1248"/>
      <c r="G1606" s="1252" t="s">
        <v>339</v>
      </c>
      <c r="H1606" s="1248"/>
      <c r="I1606" s="1053"/>
      <c r="J1606" s="1248"/>
    </row>
    <row r="1607" spans="1:10">
      <c r="A1607" s="1249">
        <v>42073</v>
      </c>
      <c r="B1607" s="1250">
        <v>10</v>
      </c>
      <c r="C1607" s="1251" t="s">
        <v>246</v>
      </c>
      <c r="D1607" s="1252" t="s">
        <v>1779</v>
      </c>
      <c r="E1607" s="1248"/>
      <c r="G1607" s="1252" t="s">
        <v>339</v>
      </c>
      <c r="H1607" s="1248"/>
      <c r="I1607" s="1053"/>
      <c r="J1607" s="1248"/>
    </row>
    <row r="1608" spans="1:10">
      <c r="A1608" s="1249">
        <v>42073</v>
      </c>
      <c r="B1608" s="1250">
        <v>5</v>
      </c>
      <c r="C1608" s="1251" t="s">
        <v>246</v>
      </c>
      <c r="D1608" s="1252" t="s">
        <v>1256</v>
      </c>
      <c r="E1608" s="1248"/>
      <c r="G1608" s="1252" t="s">
        <v>339</v>
      </c>
      <c r="H1608" s="1248"/>
      <c r="I1608" s="1053"/>
      <c r="J1608" s="1248"/>
    </row>
    <row r="1609" spans="1:10">
      <c r="A1609" s="1249">
        <v>42074</v>
      </c>
      <c r="B1609" s="1250">
        <v>100</v>
      </c>
      <c r="C1609" s="1251">
        <v>103743</v>
      </c>
      <c r="D1609" s="1252" t="s">
        <v>1780</v>
      </c>
      <c r="E1609" s="1248"/>
      <c r="G1609" s="1252">
        <v>0</v>
      </c>
      <c r="H1609" s="1248"/>
      <c r="I1609" s="1053"/>
      <c r="J1609" s="1248"/>
    </row>
    <row r="1610" spans="1:10">
      <c r="A1610" s="1249">
        <v>42074</v>
      </c>
      <c r="B1610" s="1250">
        <v>10</v>
      </c>
      <c r="C1610" s="1251" t="s">
        <v>246</v>
      </c>
      <c r="D1610" s="1252" t="s">
        <v>1656</v>
      </c>
      <c r="E1610" s="1248"/>
      <c r="G1610" s="1252" t="s">
        <v>339</v>
      </c>
      <c r="H1610" s="1248"/>
      <c r="I1610" s="1053"/>
      <c r="J1610" s="1248"/>
    </row>
    <row r="1611" spans="1:10">
      <c r="A1611" s="1249">
        <v>42075</v>
      </c>
      <c r="B1611" s="1250">
        <v>100</v>
      </c>
      <c r="C1611" s="1251" t="s">
        <v>1087</v>
      </c>
      <c r="D1611" s="1252" t="s">
        <v>1781</v>
      </c>
      <c r="E1611" s="1248"/>
      <c r="G1611" s="1252">
        <v>0</v>
      </c>
      <c r="H1611" s="1248"/>
      <c r="I1611" s="1053"/>
      <c r="J1611" s="1248"/>
    </row>
    <row r="1612" spans="1:10">
      <c r="A1612" s="1249">
        <v>42075</v>
      </c>
      <c r="B1612" s="1250">
        <v>1566.19</v>
      </c>
      <c r="C1612" s="1251" t="s">
        <v>246</v>
      </c>
      <c r="D1612" s="1252" t="s">
        <v>1370</v>
      </c>
      <c r="E1612" s="1248"/>
      <c r="G1612" s="1252">
        <v>0</v>
      </c>
      <c r="H1612" s="1248"/>
      <c r="I1612" s="1053"/>
      <c r="J1612" s="1248"/>
    </row>
    <row r="1613" spans="1:10">
      <c r="A1613" s="1249">
        <v>42076</v>
      </c>
      <c r="B1613" s="1250">
        <v>18</v>
      </c>
      <c r="C1613" s="1251" t="s">
        <v>1087</v>
      </c>
      <c r="D1613" s="1252" t="s">
        <v>1088</v>
      </c>
      <c r="E1613" s="1248"/>
      <c r="G1613" s="1252">
        <v>0</v>
      </c>
      <c r="H1613" s="1248"/>
      <c r="I1613" s="1053"/>
      <c r="J1613" s="1248"/>
    </row>
    <row r="1614" spans="1:10">
      <c r="A1614" s="1249">
        <v>42076</v>
      </c>
      <c r="B1614" s="1250">
        <v>10</v>
      </c>
      <c r="C1614" s="1251" t="s">
        <v>1087</v>
      </c>
      <c r="D1614" s="1252" t="s">
        <v>1088</v>
      </c>
      <c r="E1614" s="1248"/>
      <c r="G1614" s="1252">
        <v>0</v>
      </c>
      <c r="H1614" s="1248"/>
      <c r="I1614" s="1053"/>
      <c r="J1614" s="1248"/>
    </row>
    <row r="1615" spans="1:10">
      <c r="A1615" s="1249">
        <v>42076</v>
      </c>
      <c r="B1615" s="1250">
        <v>456.88</v>
      </c>
      <c r="C1615" s="1251" t="s">
        <v>246</v>
      </c>
      <c r="D1615" s="1252" t="s">
        <v>1288</v>
      </c>
      <c r="E1615" s="1248"/>
      <c r="G1615" s="1252">
        <v>0</v>
      </c>
      <c r="H1615" s="1248"/>
      <c r="I1615" s="1053"/>
      <c r="J1615" s="1248"/>
    </row>
    <row r="1616" spans="1:10">
      <c r="A1616" s="1249">
        <v>42076</v>
      </c>
      <c r="B1616" s="1250">
        <v>30</v>
      </c>
      <c r="C1616" s="1251" t="s">
        <v>246</v>
      </c>
      <c r="D1616" s="1252" t="s">
        <v>1288</v>
      </c>
      <c r="E1616" s="1248"/>
      <c r="G1616" s="1252">
        <v>0</v>
      </c>
      <c r="H1616" s="1248"/>
      <c r="I1616" s="1053"/>
      <c r="J1616" s="1248"/>
    </row>
    <row r="1617" spans="1:10">
      <c r="A1617" s="1249">
        <v>42076</v>
      </c>
      <c r="B1617" s="1250">
        <v>1.25</v>
      </c>
      <c r="C1617" s="1251" t="s">
        <v>246</v>
      </c>
      <c r="D1617" s="1252" t="s">
        <v>1572</v>
      </c>
      <c r="E1617" s="1248"/>
      <c r="G1617" s="1252">
        <v>0</v>
      </c>
      <c r="H1617" s="1248"/>
      <c r="I1617" s="1053"/>
      <c r="J1617" s="1248"/>
    </row>
    <row r="1618" spans="1:10">
      <c r="A1618" s="1249">
        <v>42079</v>
      </c>
      <c r="B1618" s="1250">
        <v>20</v>
      </c>
      <c r="C1618" s="1251" t="s">
        <v>1087</v>
      </c>
      <c r="D1618" s="1252" t="s">
        <v>1092</v>
      </c>
      <c r="E1618" s="1248"/>
      <c r="G1618" s="1252">
        <v>0</v>
      </c>
      <c r="H1618" s="1248"/>
      <c r="I1618" s="1053"/>
      <c r="J1618" s="1248"/>
    </row>
    <row r="1619" spans="1:10">
      <c r="A1619" s="1249">
        <v>42079</v>
      </c>
      <c r="B1619" s="1250">
        <v>30</v>
      </c>
      <c r="C1619" s="1251" t="s">
        <v>246</v>
      </c>
      <c r="D1619" s="1252" t="s">
        <v>1204</v>
      </c>
      <c r="E1619" s="1248"/>
      <c r="G1619" s="1252" t="s">
        <v>339</v>
      </c>
      <c r="H1619" s="1248"/>
      <c r="I1619" s="1053"/>
      <c r="J1619" s="1248"/>
    </row>
    <row r="1620" spans="1:10">
      <c r="A1620" s="1249">
        <v>42079</v>
      </c>
      <c r="B1620" s="1250">
        <v>5</v>
      </c>
      <c r="C1620" s="1251" t="s">
        <v>246</v>
      </c>
      <c r="D1620" s="1252" t="s">
        <v>968</v>
      </c>
      <c r="E1620" s="1248"/>
      <c r="G1620" s="1252" t="s">
        <v>339</v>
      </c>
      <c r="H1620" s="1248"/>
      <c r="I1620" s="1053"/>
      <c r="J1620" s="1248"/>
    </row>
    <row r="1621" spans="1:10">
      <c r="A1621" s="1249">
        <v>42079</v>
      </c>
      <c r="B1621" s="1250">
        <v>7.88</v>
      </c>
      <c r="C1621" s="1251" t="s">
        <v>246</v>
      </c>
      <c r="D1621" s="1252" t="s">
        <v>1716</v>
      </c>
      <c r="E1621" s="1248"/>
      <c r="G1621" s="1252">
        <v>0</v>
      </c>
      <c r="H1621" s="1248"/>
      <c r="I1621" s="1053"/>
      <c r="J1621" s="1248"/>
    </row>
    <row r="1622" spans="1:10">
      <c r="A1622" s="1249">
        <v>42079</v>
      </c>
      <c r="B1622" s="1250">
        <v>100</v>
      </c>
      <c r="C1622" s="1251" t="s">
        <v>246</v>
      </c>
      <c r="D1622" s="1252" t="s">
        <v>292</v>
      </c>
      <c r="E1622" s="1248"/>
      <c r="G1622" s="1252" t="s">
        <v>339</v>
      </c>
      <c r="H1622" s="1248"/>
      <c r="I1622" s="1053"/>
      <c r="J1622" s="1248"/>
    </row>
    <row r="1623" spans="1:10">
      <c r="A1623" s="1249">
        <v>42079</v>
      </c>
      <c r="B1623" s="1250">
        <v>9</v>
      </c>
      <c r="C1623" s="1251" t="s">
        <v>246</v>
      </c>
      <c r="D1623" s="1252" t="s">
        <v>1032</v>
      </c>
      <c r="E1623" s="1248"/>
      <c r="G1623" s="1252" t="s">
        <v>339</v>
      </c>
      <c r="H1623" s="1248"/>
      <c r="I1623" s="1053"/>
      <c r="J1623" s="1248"/>
    </row>
    <row r="1624" spans="1:10">
      <c r="A1624" s="1249">
        <v>42079</v>
      </c>
      <c r="B1624" s="1250">
        <v>300</v>
      </c>
      <c r="C1624" s="1251" t="s">
        <v>246</v>
      </c>
      <c r="D1624" s="1252" t="s">
        <v>1532</v>
      </c>
      <c r="E1624" s="1248"/>
      <c r="G1624" s="1252">
        <v>0</v>
      </c>
      <c r="H1624" s="1248"/>
      <c r="I1624" s="1053"/>
      <c r="J1624" s="1248"/>
    </row>
    <row r="1625" spans="1:10">
      <c r="A1625" s="1249">
        <v>42079</v>
      </c>
      <c r="B1625" s="1250">
        <v>35</v>
      </c>
      <c r="C1625" s="1251" t="s">
        <v>246</v>
      </c>
      <c r="D1625" s="1252" t="s">
        <v>1622</v>
      </c>
      <c r="E1625" s="1248"/>
      <c r="G1625" s="1252" t="s">
        <v>339</v>
      </c>
      <c r="H1625" s="1248"/>
      <c r="I1625" s="1053"/>
      <c r="J1625" s="1248"/>
    </row>
    <row r="1626" spans="1:10">
      <c r="A1626" s="1249">
        <v>42079</v>
      </c>
      <c r="B1626" s="1250">
        <v>100</v>
      </c>
      <c r="C1626" s="1251" t="s">
        <v>246</v>
      </c>
      <c r="D1626" s="1252" t="s">
        <v>1381</v>
      </c>
      <c r="E1626" s="1248"/>
      <c r="G1626" s="1252" t="s">
        <v>339</v>
      </c>
      <c r="H1626" s="1248"/>
      <c r="I1626" s="1053"/>
      <c r="J1626" s="1248"/>
    </row>
    <row r="1627" spans="1:10">
      <c r="A1627" s="1249">
        <v>42079</v>
      </c>
      <c r="B1627" s="1250">
        <v>12.5</v>
      </c>
      <c r="C1627" s="1251" t="s">
        <v>246</v>
      </c>
      <c r="D1627" s="1252" t="s">
        <v>1717</v>
      </c>
      <c r="E1627" s="1248"/>
      <c r="G1627" s="1252" t="s">
        <v>339</v>
      </c>
      <c r="H1627" s="1248"/>
      <c r="I1627" s="1053"/>
      <c r="J1627" s="1248"/>
    </row>
    <row r="1628" spans="1:10">
      <c r="A1628" s="1249">
        <v>42079</v>
      </c>
      <c r="B1628" s="1250">
        <v>10</v>
      </c>
      <c r="C1628" s="1251" t="s">
        <v>246</v>
      </c>
      <c r="D1628" s="1252" t="s">
        <v>1581</v>
      </c>
      <c r="E1628" s="1248"/>
      <c r="G1628" s="1252" t="s">
        <v>339</v>
      </c>
      <c r="H1628" s="1248"/>
      <c r="I1628" s="1053"/>
      <c r="J1628" s="1248"/>
    </row>
    <row r="1629" spans="1:10">
      <c r="A1629" s="1249">
        <v>42079</v>
      </c>
      <c r="B1629" s="1250">
        <v>100</v>
      </c>
      <c r="C1629" s="1251" t="s">
        <v>246</v>
      </c>
      <c r="D1629" s="1252" t="s">
        <v>1719</v>
      </c>
      <c r="E1629" s="1248"/>
      <c r="G1629" s="1252" t="s">
        <v>339</v>
      </c>
      <c r="H1629" s="1248"/>
      <c r="I1629" s="1053"/>
      <c r="J1629" s="1248"/>
    </row>
    <row r="1630" spans="1:10">
      <c r="A1630" s="1249">
        <v>42079</v>
      </c>
      <c r="B1630" s="1250">
        <v>40</v>
      </c>
      <c r="C1630" s="1251" t="s">
        <v>246</v>
      </c>
      <c r="D1630" s="1252" t="s">
        <v>1405</v>
      </c>
      <c r="E1630" s="1248"/>
      <c r="G1630" s="1252">
        <v>0</v>
      </c>
      <c r="H1630" s="1248"/>
      <c r="I1630" s="1053"/>
      <c r="J1630" s="1248"/>
    </row>
    <row r="1631" spans="1:10">
      <c r="A1631" s="1249">
        <v>42079</v>
      </c>
      <c r="B1631" s="1250">
        <v>50</v>
      </c>
      <c r="C1631" s="1251" t="s">
        <v>246</v>
      </c>
      <c r="D1631" s="1252" t="s">
        <v>1568</v>
      </c>
      <c r="E1631" s="1248"/>
      <c r="G1631" s="1252">
        <v>0</v>
      </c>
      <c r="H1631" s="1248"/>
      <c r="I1631" s="1053"/>
      <c r="J1631" s="1248"/>
    </row>
    <row r="1632" spans="1:10">
      <c r="A1632" s="1249">
        <v>42079</v>
      </c>
      <c r="B1632" s="1250">
        <v>10</v>
      </c>
      <c r="C1632" s="1251" t="s">
        <v>246</v>
      </c>
      <c r="D1632" s="1252" t="s">
        <v>1616</v>
      </c>
      <c r="E1632" s="1248"/>
      <c r="G1632" s="1252" t="s">
        <v>339</v>
      </c>
      <c r="H1632" s="1248"/>
      <c r="I1632" s="1053"/>
      <c r="J1632" s="1248"/>
    </row>
    <row r="1633" spans="1:10">
      <c r="A1633" s="1249">
        <v>42079</v>
      </c>
      <c r="B1633" s="1250">
        <v>10</v>
      </c>
      <c r="C1633" s="1251" t="s">
        <v>246</v>
      </c>
      <c r="D1633" s="1252" t="s">
        <v>1467</v>
      </c>
      <c r="E1633" s="1248"/>
      <c r="G1633" s="1252" t="s">
        <v>339</v>
      </c>
      <c r="H1633" s="1248"/>
      <c r="I1633" s="1053"/>
      <c r="J1633" s="1248"/>
    </row>
    <row r="1634" spans="1:10">
      <c r="A1634" s="1249">
        <v>42079</v>
      </c>
      <c r="B1634" s="1250">
        <v>40</v>
      </c>
      <c r="C1634" s="1251" t="s">
        <v>246</v>
      </c>
      <c r="D1634" s="1252" t="s">
        <v>1258</v>
      </c>
      <c r="E1634" s="1248"/>
      <c r="G1634" s="1252" t="s">
        <v>339</v>
      </c>
      <c r="H1634" s="1248"/>
      <c r="I1634" s="1053"/>
      <c r="J1634" s="1248"/>
    </row>
    <row r="1635" spans="1:10">
      <c r="A1635" s="1249">
        <v>42079</v>
      </c>
      <c r="B1635" s="1250">
        <v>200</v>
      </c>
      <c r="C1635" s="1251" t="s">
        <v>246</v>
      </c>
      <c r="D1635" s="1252" t="s">
        <v>1406</v>
      </c>
      <c r="E1635" s="1248"/>
      <c r="G1635" s="1252" t="s">
        <v>339</v>
      </c>
      <c r="H1635" s="1248"/>
      <c r="I1635" s="1053"/>
      <c r="J1635" s="1248"/>
    </row>
    <row r="1636" spans="1:10">
      <c r="A1636" s="1249">
        <v>42079</v>
      </c>
      <c r="B1636" s="1250">
        <v>200</v>
      </c>
      <c r="C1636" s="1251" t="s">
        <v>246</v>
      </c>
      <c r="D1636" s="1252" t="s">
        <v>1339</v>
      </c>
      <c r="E1636" s="1248"/>
      <c r="G1636" s="1252">
        <v>0</v>
      </c>
      <c r="H1636" s="1248"/>
      <c r="I1636" s="1053"/>
      <c r="J1636" s="1248"/>
    </row>
    <row r="1637" spans="1:10">
      <c r="A1637" s="1249">
        <v>42079</v>
      </c>
      <c r="B1637" s="1250">
        <v>100</v>
      </c>
      <c r="C1637" s="1251" t="s">
        <v>246</v>
      </c>
      <c r="D1637" s="1252" t="s">
        <v>450</v>
      </c>
      <c r="E1637" s="1248"/>
      <c r="G1637" s="1252" t="s">
        <v>339</v>
      </c>
      <c r="H1637" s="1248"/>
      <c r="I1637" s="1053"/>
      <c r="J1637" s="1248"/>
    </row>
    <row r="1638" spans="1:10">
      <c r="A1638" s="1249">
        <v>42079</v>
      </c>
      <c r="B1638" s="1250">
        <v>816.6</v>
      </c>
      <c r="C1638" s="1251" t="s">
        <v>246</v>
      </c>
      <c r="D1638" s="1252" t="s">
        <v>1782</v>
      </c>
      <c r="E1638" s="1248"/>
      <c r="G1638" s="1252">
        <v>0</v>
      </c>
      <c r="H1638" s="1248"/>
      <c r="I1638" s="1053"/>
      <c r="J1638" s="1248"/>
    </row>
    <row r="1639" spans="1:10">
      <c r="A1639" s="1249">
        <v>42080</v>
      </c>
      <c r="B1639" s="1250">
        <v>15</v>
      </c>
      <c r="C1639" s="1251" t="s">
        <v>1087</v>
      </c>
      <c r="D1639" s="1252" t="s">
        <v>1361</v>
      </c>
      <c r="E1639" s="1248"/>
      <c r="G1639" s="1252">
        <v>0</v>
      </c>
      <c r="H1639" s="1248"/>
      <c r="I1639" s="1053"/>
      <c r="J1639" s="1248"/>
    </row>
    <row r="1640" spans="1:10">
      <c r="A1640" s="1249">
        <v>42080</v>
      </c>
      <c r="B1640" s="1250">
        <v>434.35</v>
      </c>
      <c r="C1640" s="1251" t="s">
        <v>246</v>
      </c>
      <c r="D1640" s="1252" t="s">
        <v>1771</v>
      </c>
      <c r="E1640" s="1248"/>
      <c r="G1640" s="1252">
        <v>0</v>
      </c>
      <c r="H1640" s="1248"/>
      <c r="I1640" s="1053"/>
      <c r="J1640" s="1248"/>
    </row>
    <row r="1641" spans="1:10">
      <c r="A1641" s="1249">
        <v>42080</v>
      </c>
      <c r="B1641" s="1250">
        <v>14.93</v>
      </c>
      <c r="C1641" s="1251" t="s">
        <v>246</v>
      </c>
      <c r="D1641" s="1252" t="s">
        <v>1107</v>
      </c>
      <c r="E1641" s="1248"/>
      <c r="G1641" s="1252">
        <v>0</v>
      </c>
      <c r="H1641" s="1248"/>
      <c r="I1641" s="1053"/>
      <c r="J1641" s="1248"/>
    </row>
    <row r="1642" spans="1:10">
      <c r="A1642" s="1249">
        <v>42080</v>
      </c>
      <c r="B1642" s="1250">
        <v>1.66</v>
      </c>
      <c r="C1642" s="1251" t="s">
        <v>246</v>
      </c>
      <c r="D1642" s="1252" t="s">
        <v>1107</v>
      </c>
      <c r="E1642" s="1248"/>
      <c r="G1642" s="1252">
        <v>0</v>
      </c>
      <c r="H1642" s="1248"/>
      <c r="I1642" s="1053"/>
      <c r="J1642" s="1248"/>
    </row>
    <row r="1643" spans="1:10">
      <c r="A1643" s="1249">
        <v>42080</v>
      </c>
      <c r="B1643" s="1250">
        <v>100</v>
      </c>
      <c r="C1643" s="1251" t="s">
        <v>246</v>
      </c>
      <c r="D1643" s="1252" t="s">
        <v>327</v>
      </c>
      <c r="E1643" s="1248"/>
      <c r="G1643" s="1252" t="s">
        <v>339</v>
      </c>
      <c r="H1643" s="1248"/>
      <c r="I1643" s="1053"/>
      <c r="J1643" s="1248"/>
    </row>
    <row r="1644" spans="1:10">
      <c r="A1644" s="1249">
        <v>42080</v>
      </c>
      <c r="B1644" s="1250">
        <v>80</v>
      </c>
      <c r="C1644" s="1251" t="s">
        <v>246</v>
      </c>
      <c r="D1644" s="1252" t="s">
        <v>1044</v>
      </c>
      <c r="E1644" s="1248"/>
      <c r="G1644" s="1252">
        <v>0</v>
      </c>
      <c r="H1644" s="1248"/>
      <c r="I1644" s="1053"/>
      <c r="J1644" s="1248"/>
    </row>
    <row r="1645" spans="1:10">
      <c r="A1645" s="1249">
        <v>42081</v>
      </c>
      <c r="B1645" s="1250">
        <v>120</v>
      </c>
      <c r="C1645" s="1251" t="s">
        <v>246</v>
      </c>
      <c r="D1645" s="1252" t="s">
        <v>784</v>
      </c>
      <c r="E1645" s="1248"/>
      <c r="G1645" s="1252" t="s">
        <v>339</v>
      </c>
      <c r="H1645" s="1248"/>
      <c r="I1645" s="1053"/>
      <c r="J1645" s="1248"/>
    </row>
    <row r="1646" spans="1:10">
      <c r="A1646" s="1249">
        <v>42082</v>
      </c>
      <c r="B1646" s="1250">
        <v>250</v>
      </c>
      <c r="C1646" s="1251">
        <v>103855</v>
      </c>
      <c r="D1646" s="1252" t="s">
        <v>1783</v>
      </c>
      <c r="E1646" s="1248"/>
      <c r="G1646" s="1252">
        <v>0</v>
      </c>
      <c r="H1646" s="1248"/>
      <c r="I1646" s="1053"/>
      <c r="J1646" s="1248"/>
    </row>
    <row r="1647" spans="1:10">
      <c r="A1647" s="1249">
        <v>42082</v>
      </c>
      <c r="B1647" s="1250">
        <v>20</v>
      </c>
      <c r="C1647" s="1251" t="s">
        <v>1087</v>
      </c>
      <c r="D1647" s="1252" t="s">
        <v>1784</v>
      </c>
      <c r="E1647" s="1248"/>
      <c r="G1647" s="1252">
        <v>0</v>
      </c>
      <c r="H1647" s="1248"/>
      <c r="I1647" s="1053"/>
      <c r="J1647" s="1248"/>
    </row>
    <row r="1648" spans="1:10">
      <c r="A1648" s="1249">
        <v>42082</v>
      </c>
      <c r="B1648" s="1250">
        <v>20</v>
      </c>
      <c r="C1648" s="1251" t="s">
        <v>1087</v>
      </c>
      <c r="D1648" s="1252" t="s">
        <v>1098</v>
      </c>
      <c r="E1648" s="1248"/>
      <c r="G1648" s="1252">
        <v>0</v>
      </c>
      <c r="H1648" s="1248"/>
      <c r="I1648" s="1053"/>
      <c r="J1648" s="1248"/>
    </row>
    <row r="1649" spans="1:10">
      <c r="A1649" s="1249">
        <v>42082</v>
      </c>
      <c r="B1649" s="1250">
        <v>50</v>
      </c>
      <c r="C1649" s="1251" t="s">
        <v>246</v>
      </c>
      <c r="D1649" s="1252" t="s">
        <v>1288</v>
      </c>
      <c r="E1649" s="1248"/>
      <c r="G1649" s="1252">
        <v>0</v>
      </c>
      <c r="H1649" s="1248"/>
      <c r="I1649" s="1053"/>
      <c r="J1649" s="1248"/>
    </row>
    <row r="1650" spans="1:10">
      <c r="A1650" s="1249">
        <v>42082</v>
      </c>
      <c r="B1650" s="1250">
        <v>40</v>
      </c>
      <c r="C1650" s="1251" t="s">
        <v>246</v>
      </c>
      <c r="D1650" s="1252" t="s">
        <v>400</v>
      </c>
      <c r="E1650" s="1248"/>
      <c r="G1650" s="1252" t="s">
        <v>339</v>
      </c>
      <c r="H1650" s="1248"/>
      <c r="I1650" s="1053"/>
      <c r="J1650" s="1248"/>
    </row>
    <row r="1651" spans="1:10">
      <c r="A1651" s="1249">
        <v>42083</v>
      </c>
      <c r="B1651" s="1250">
        <v>10</v>
      </c>
      <c r="C1651" s="1251" t="s">
        <v>246</v>
      </c>
      <c r="D1651" s="1252" t="s">
        <v>1620</v>
      </c>
      <c r="E1651" s="1248"/>
      <c r="G1651" s="1252" t="s">
        <v>339</v>
      </c>
      <c r="H1651" s="1248"/>
      <c r="I1651" s="1053"/>
      <c r="J1651" s="1248"/>
    </row>
    <row r="1652" spans="1:10">
      <c r="A1652" s="1249">
        <v>42083</v>
      </c>
      <c r="B1652" s="1250">
        <v>100</v>
      </c>
      <c r="C1652" s="1251" t="s">
        <v>246</v>
      </c>
      <c r="D1652" s="1252" t="s">
        <v>1262</v>
      </c>
      <c r="E1652" s="1248"/>
      <c r="G1652" s="1252" t="s">
        <v>339</v>
      </c>
      <c r="H1652" s="1248"/>
      <c r="I1652" s="1053"/>
      <c r="J1652" s="1248"/>
    </row>
    <row r="1653" spans="1:10">
      <c r="A1653" s="1249">
        <v>42083</v>
      </c>
      <c r="B1653" s="1250">
        <v>50</v>
      </c>
      <c r="C1653" s="1251" t="s">
        <v>246</v>
      </c>
      <c r="D1653" s="1252" t="s">
        <v>1785</v>
      </c>
      <c r="E1653" s="1248"/>
      <c r="G1653" s="1252">
        <v>0</v>
      </c>
      <c r="H1653" s="1248"/>
      <c r="I1653" s="1053"/>
      <c r="J1653" s="1248"/>
    </row>
    <row r="1654" spans="1:10">
      <c r="A1654" s="1249">
        <v>42083</v>
      </c>
      <c r="B1654" s="1250">
        <v>1.25</v>
      </c>
      <c r="C1654" s="1251" t="s">
        <v>246</v>
      </c>
      <c r="D1654" s="1252" t="s">
        <v>1572</v>
      </c>
      <c r="E1654" s="1248"/>
      <c r="G1654" s="1252">
        <v>0</v>
      </c>
      <c r="H1654" s="1248"/>
      <c r="I1654" s="1053"/>
      <c r="J1654" s="1248"/>
    </row>
    <row r="1655" spans="1:10">
      <c r="A1655" s="1249">
        <v>42086</v>
      </c>
      <c r="B1655" s="1250">
        <v>12</v>
      </c>
      <c r="C1655" s="1251" t="s">
        <v>246</v>
      </c>
      <c r="D1655" s="1252" t="s">
        <v>294</v>
      </c>
      <c r="E1655" s="1248"/>
      <c r="G1655" s="1252" t="s">
        <v>339</v>
      </c>
      <c r="H1655" s="1248"/>
      <c r="I1655" s="1053"/>
      <c r="J1655" s="1248"/>
    </row>
    <row r="1656" spans="1:10">
      <c r="A1656" s="1249">
        <v>42086</v>
      </c>
      <c r="B1656" s="1250">
        <v>5</v>
      </c>
      <c r="C1656" s="1251" t="s">
        <v>246</v>
      </c>
      <c r="D1656" s="1252" t="s">
        <v>773</v>
      </c>
      <c r="E1656" s="1248"/>
      <c r="G1656" s="1252">
        <v>0</v>
      </c>
      <c r="H1656" s="1248"/>
      <c r="I1656" s="1053"/>
      <c r="J1656" s="1248"/>
    </row>
    <row r="1657" spans="1:10">
      <c r="A1657" s="1249">
        <v>42086</v>
      </c>
      <c r="B1657" s="1250">
        <v>227</v>
      </c>
      <c r="C1657" s="1251" t="s">
        <v>246</v>
      </c>
      <c r="D1657" s="1252" t="s">
        <v>355</v>
      </c>
      <c r="E1657" s="1248"/>
      <c r="G1657" s="1252" t="s">
        <v>339</v>
      </c>
      <c r="H1657" s="1248"/>
      <c r="I1657" s="1053"/>
      <c r="J1657" s="1248"/>
    </row>
    <row r="1658" spans="1:10">
      <c r="A1658" s="1249">
        <v>42086</v>
      </c>
      <c r="B1658" s="1250">
        <v>25</v>
      </c>
      <c r="C1658" s="1251" t="s">
        <v>246</v>
      </c>
      <c r="D1658" s="1252" t="s">
        <v>1726</v>
      </c>
      <c r="E1658" s="1248"/>
      <c r="G1658" s="1252" t="s">
        <v>339</v>
      </c>
      <c r="H1658" s="1248"/>
      <c r="I1658" s="1053"/>
      <c r="J1658" s="1248"/>
    </row>
    <row r="1659" spans="1:10">
      <c r="A1659" s="1249">
        <v>42086</v>
      </c>
      <c r="B1659" s="1250">
        <v>330</v>
      </c>
      <c r="C1659" s="1251" t="s">
        <v>246</v>
      </c>
      <c r="D1659" s="1252" t="s">
        <v>355</v>
      </c>
      <c r="E1659" s="1248"/>
      <c r="G1659" s="1252" t="s">
        <v>339</v>
      </c>
      <c r="H1659" s="1248"/>
      <c r="I1659" s="1053"/>
      <c r="J1659" s="1248"/>
    </row>
    <row r="1660" spans="1:10">
      <c r="A1660" s="1249">
        <v>42086</v>
      </c>
      <c r="B1660" s="1250">
        <v>3333.66</v>
      </c>
      <c r="C1660" s="1251" t="s">
        <v>246</v>
      </c>
      <c r="D1660" s="1252" t="s">
        <v>1786</v>
      </c>
      <c r="E1660" s="1248"/>
      <c r="G1660" s="1252">
        <v>0</v>
      </c>
      <c r="H1660" s="1248"/>
      <c r="I1660" s="1053"/>
      <c r="J1660" s="1248"/>
    </row>
    <row r="1661" spans="1:10">
      <c r="A1661" s="1249">
        <v>42087</v>
      </c>
      <c r="B1661" s="1250">
        <v>23.07</v>
      </c>
      <c r="C1661" s="1251" t="s">
        <v>246</v>
      </c>
      <c r="D1661" s="1252" t="s">
        <v>1787</v>
      </c>
      <c r="E1661" s="1248"/>
      <c r="G1661" s="1252">
        <v>0</v>
      </c>
      <c r="H1661" s="1248"/>
      <c r="I1661" s="1053"/>
      <c r="J1661" s="1248"/>
    </row>
    <row r="1662" spans="1:10">
      <c r="A1662" s="1249">
        <v>42087</v>
      </c>
      <c r="B1662" s="1250">
        <v>110</v>
      </c>
      <c r="C1662" s="1251" t="s">
        <v>246</v>
      </c>
      <c r="D1662" s="1252" t="s">
        <v>1771</v>
      </c>
      <c r="E1662" s="1248"/>
      <c r="G1662" s="1252">
        <v>0</v>
      </c>
      <c r="H1662" s="1248"/>
      <c r="I1662" s="1053"/>
      <c r="J1662" s="1248"/>
    </row>
    <row r="1663" spans="1:10">
      <c r="A1663" s="1249">
        <v>42088</v>
      </c>
      <c r="B1663" s="1250">
        <v>28.69</v>
      </c>
      <c r="C1663" s="1251" t="s">
        <v>246</v>
      </c>
      <c r="D1663" s="1252" t="s">
        <v>1771</v>
      </c>
      <c r="E1663" s="1248"/>
      <c r="G1663" s="1252">
        <v>0</v>
      </c>
      <c r="H1663" s="1248"/>
      <c r="I1663" s="1053"/>
      <c r="J1663" s="1248"/>
    </row>
    <row r="1664" spans="1:10">
      <c r="A1664" s="1249">
        <v>42088</v>
      </c>
      <c r="B1664" s="1250">
        <v>10</v>
      </c>
      <c r="C1664" s="1251" t="s">
        <v>246</v>
      </c>
      <c r="D1664" s="1252" t="s">
        <v>302</v>
      </c>
      <c r="E1664" s="1248"/>
      <c r="G1664" s="1252">
        <v>0</v>
      </c>
      <c r="H1664" s="1248"/>
      <c r="I1664" s="1053"/>
      <c r="J1664" s="1248"/>
    </row>
    <row r="1665" spans="1:10">
      <c r="A1665" s="1249">
        <v>42088</v>
      </c>
      <c r="B1665" s="1250">
        <v>10</v>
      </c>
      <c r="C1665" s="1251" t="s">
        <v>246</v>
      </c>
      <c r="D1665" s="1252" t="s">
        <v>1630</v>
      </c>
      <c r="E1665" s="1248"/>
      <c r="G1665" s="1252" t="s">
        <v>339</v>
      </c>
      <c r="H1665" s="1248"/>
      <c r="I1665" s="1053"/>
      <c r="J1665" s="1248"/>
    </row>
    <row r="1666" spans="1:10">
      <c r="A1666" s="1249">
        <v>42088</v>
      </c>
      <c r="B1666" s="1250">
        <v>15</v>
      </c>
      <c r="C1666" s="1251" t="s">
        <v>246</v>
      </c>
      <c r="D1666" s="1252" t="s">
        <v>1444</v>
      </c>
      <c r="E1666" s="1248"/>
      <c r="G1666" s="1252" t="s">
        <v>339</v>
      </c>
      <c r="H1666" s="1248"/>
      <c r="I1666" s="1053"/>
      <c r="J1666" s="1248"/>
    </row>
    <row r="1667" spans="1:10">
      <c r="A1667" s="1249">
        <v>42089</v>
      </c>
      <c r="B1667" s="1250">
        <v>40</v>
      </c>
      <c r="C1667" s="1251" t="s">
        <v>1087</v>
      </c>
      <c r="D1667" s="1252" t="s">
        <v>1757</v>
      </c>
      <c r="E1667" s="1248"/>
      <c r="G1667" s="1252">
        <v>0</v>
      </c>
      <c r="H1667" s="1248"/>
      <c r="I1667" s="1053"/>
      <c r="J1667" s="1248"/>
    </row>
    <row r="1668" spans="1:10">
      <c r="A1668" s="1249">
        <v>42089</v>
      </c>
      <c r="B1668" s="1250">
        <v>5726.86</v>
      </c>
      <c r="C1668" s="1251" t="s">
        <v>246</v>
      </c>
      <c r="D1668" s="1252" t="s">
        <v>269</v>
      </c>
      <c r="E1668" s="1248"/>
      <c r="G1668" s="1252">
        <v>0</v>
      </c>
      <c r="H1668" s="1248"/>
      <c r="I1668" s="1053"/>
      <c r="J1668" s="1248"/>
    </row>
    <row r="1669" spans="1:10">
      <c r="A1669" s="1249">
        <v>42089</v>
      </c>
      <c r="B1669" s="1250">
        <v>100</v>
      </c>
      <c r="C1669" s="1251" t="s">
        <v>246</v>
      </c>
      <c r="D1669" s="1252" t="s">
        <v>1389</v>
      </c>
      <c r="E1669" s="1248"/>
      <c r="G1669" s="1252" t="s">
        <v>339</v>
      </c>
      <c r="H1669" s="1248"/>
      <c r="I1669" s="1053"/>
      <c r="J1669" s="1248"/>
    </row>
    <row r="1670" spans="1:10">
      <c r="A1670" s="1249">
        <v>42089</v>
      </c>
      <c r="B1670" s="1250">
        <v>296.93</v>
      </c>
      <c r="C1670" s="1251" t="s">
        <v>246</v>
      </c>
      <c r="D1670" s="1252" t="s">
        <v>1788</v>
      </c>
      <c r="E1670" s="1248"/>
      <c r="G1670" s="1252">
        <v>0</v>
      </c>
      <c r="H1670" s="1248"/>
      <c r="I1670" s="1053"/>
      <c r="J1670" s="1248"/>
    </row>
    <row r="1671" spans="1:10">
      <c r="A1671" s="1249">
        <v>42090</v>
      </c>
      <c r="B1671" s="1250">
        <v>30</v>
      </c>
      <c r="C1671" s="1251" t="s">
        <v>246</v>
      </c>
      <c r="D1671" s="1252" t="s">
        <v>1671</v>
      </c>
      <c r="E1671" s="1248"/>
      <c r="G1671" s="1252" t="s">
        <v>339</v>
      </c>
      <c r="H1671" s="1248"/>
      <c r="I1671" s="1053"/>
      <c r="J1671" s="1248"/>
    </row>
    <row r="1672" spans="1:10">
      <c r="A1672" s="1249">
        <v>42090</v>
      </c>
      <c r="B1672" s="1250">
        <v>186.37</v>
      </c>
      <c r="C1672" s="1251" t="s">
        <v>246</v>
      </c>
      <c r="D1672" s="1252" t="s">
        <v>1745</v>
      </c>
      <c r="E1672" s="1248"/>
      <c r="G1672" s="1252">
        <v>0</v>
      </c>
      <c r="H1672" s="1248"/>
      <c r="I1672" s="1053"/>
      <c r="J1672" s="1248"/>
    </row>
    <row r="1673" spans="1:10">
      <c r="A1673" s="1249">
        <v>42090</v>
      </c>
      <c r="B1673" s="1250">
        <v>50</v>
      </c>
      <c r="C1673" s="1251" t="s">
        <v>246</v>
      </c>
      <c r="D1673" s="1252" t="s">
        <v>1017</v>
      </c>
      <c r="E1673" s="1248"/>
      <c r="G1673" s="1252" t="s">
        <v>339</v>
      </c>
      <c r="H1673" s="1248"/>
      <c r="I1673" s="1053"/>
      <c r="J1673" s="1248"/>
    </row>
    <row r="1674" spans="1:10">
      <c r="A1674" s="1249">
        <v>42090</v>
      </c>
      <c r="B1674" s="1250">
        <v>1.25</v>
      </c>
      <c r="C1674" s="1251" t="s">
        <v>246</v>
      </c>
      <c r="D1674" s="1252" t="s">
        <v>1572</v>
      </c>
      <c r="E1674" s="1248"/>
      <c r="G1674" s="1252">
        <v>0</v>
      </c>
      <c r="H1674" s="1248"/>
      <c r="I1674" s="1053"/>
      <c r="J1674" s="1248"/>
    </row>
    <row r="1675" spans="1:10">
      <c r="A1675" s="1249">
        <v>42090</v>
      </c>
      <c r="B1675" s="1250">
        <v>60</v>
      </c>
      <c r="C1675" s="1251" t="s">
        <v>246</v>
      </c>
      <c r="D1675" s="1252" t="s">
        <v>1309</v>
      </c>
      <c r="E1675" s="1248"/>
      <c r="G1675" s="1252" t="s">
        <v>339</v>
      </c>
      <c r="H1675" s="1248"/>
      <c r="I1675" s="1053"/>
      <c r="J1675" s="1248"/>
    </row>
    <row r="1676" spans="1:10">
      <c r="A1676" s="1249">
        <v>42090</v>
      </c>
      <c r="B1676" s="1250">
        <v>50</v>
      </c>
      <c r="C1676" s="1251" t="s">
        <v>246</v>
      </c>
      <c r="D1676" s="1252" t="s">
        <v>1447</v>
      </c>
      <c r="E1676" s="1248"/>
      <c r="G1676" s="1252" t="s">
        <v>339</v>
      </c>
      <c r="H1676" s="1248"/>
      <c r="I1676" s="1053"/>
      <c r="J1676" s="1248"/>
    </row>
    <row r="1677" spans="1:10">
      <c r="A1677" s="1249">
        <v>42093</v>
      </c>
      <c r="B1677" s="1250">
        <v>5</v>
      </c>
      <c r="C1677" s="1251" t="s">
        <v>246</v>
      </c>
      <c r="D1677" s="1252" t="s">
        <v>1390</v>
      </c>
      <c r="E1677" s="1248"/>
      <c r="G1677" s="1252" t="s">
        <v>339</v>
      </c>
      <c r="H1677" s="1248"/>
      <c r="I1677" s="1053"/>
      <c r="J1677" s="1248"/>
    </row>
    <row r="1678" spans="1:10">
      <c r="A1678" s="1249">
        <v>42093</v>
      </c>
      <c r="B1678" s="1250">
        <v>42</v>
      </c>
      <c r="C1678" s="1251" t="s">
        <v>246</v>
      </c>
      <c r="D1678" s="1252" t="s">
        <v>1352</v>
      </c>
      <c r="E1678" s="1248"/>
      <c r="G1678" s="1252">
        <v>0</v>
      </c>
      <c r="H1678" s="1248"/>
      <c r="I1678" s="1053"/>
      <c r="J1678" s="1248"/>
    </row>
    <row r="1679" spans="1:10">
      <c r="A1679" s="1249">
        <v>42093</v>
      </c>
      <c r="B1679" s="1250">
        <v>60</v>
      </c>
      <c r="C1679" s="1251" t="s">
        <v>246</v>
      </c>
      <c r="D1679" s="1252" t="s">
        <v>1789</v>
      </c>
      <c r="E1679" s="1248"/>
      <c r="G1679" s="1252">
        <v>0</v>
      </c>
      <c r="H1679" s="1248"/>
      <c r="I1679" s="1053"/>
      <c r="J1679" s="1248"/>
    </row>
    <row r="1680" spans="1:10">
      <c r="A1680" s="1249">
        <v>42093</v>
      </c>
      <c r="B1680" s="1250">
        <v>20</v>
      </c>
      <c r="C1680" s="1251" t="s">
        <v>246</v>
      </c>
      <c r="D1680" s="1252" t="s">
        <v>1484</v>
      </c>
      <c r="E1680" s="1248"/>
      <c r="G1680" s="1252">
        <v>0</v>
      </c>
      <c r="H1680" s="1248"/>
      <c r="I1680" s="1053"/>
      <c r="J1680" s="1248"/>
    </row>
    <row r="1681" spans="1:10">
      <c r="A1681" s="1249">
        <v>42093</v>
      </c>
      <c r="B1681" s="1250">
        <v>25</v>
      </c>
      <c r="C1681" s="1251" t="s">
        <v>246</v>
      </c>
      <c r="D1681" s="1252" t="s">
        <v>1668</v>
      </c>
      <c r="E1681" s="1248"/>
      <c r="G1681" s="1252" t="s">
        <v>339</v>
      </c>
      <c r="H1681" s="1248"/>
      <c r="I1681" s="1053"/>
      <c r="J1681" s="1248"/>
    </row>
    <row r="1682" spans="1:10">
      <c r="A1682" s="1249">
        <v>42093</v>
      </c>
      <c r="B1682" s="1250">
        <v>25</v>
      </c>
      <c r="C1682" s="1251" t="s">
        <v>246</v>
      </c>
      <c r="D1682" s="1252" t="s">
        <v>1700</v>
      </c>
      <c r="E1682" s="1248"/>
      <c r="G1682" s="1252" t="s">
        <v>339</v>
      </c>
      <c r="H1682" s="1248"/>
      <c r="I1682" s="1053"/>
      <c r="J1682" s="1248"/>
    </row>
    <row r="1683" spans="1:10">
      <c r="A1683" s="1249">
        <v>42093</v>
      </c>
      <c r="B1683" s="1250">
        <v>180</v>
      </c>
      <c r="C1683" s="1251" t="s">
        <v>246</v>
      </c>
      <c r="D1683" s="1252" t="s">
        <v>287</v>
      </c>
      <c r="E1683" s="1248"/>
      <c r="G1683" s="1252" t="s">
        <v>339</v>
      </c>
      <c r="H1683" s="1248"/>
      <c r="I1683" s="1053"/>
      <c r="J1683" s="1248"/>
    </row>
    <row r="1684" spans="1:10">
      <c r="A1684" s="1249">
        <v>42093</v>
      </c>
      <c r="B1684" s="1250">
        <v>3</v>
      </c>
      <c r="C1684" s="1251" t="s">
        <v>246</v>
      </c>
      <c r="D1684" s="1252" t="s">
        <v>1004</v>
      </c>
      <c r="E1684" s="1248"/>
      <c r="G1684" s="1252">
        <v>0</v>
      </c>
      <c r="H1684" s="1248"/>
      <c r="I1684" s="1053"/>
      <c r="J1684" s="1248"/>
    </row>
    <row r="1685" spans="1:10">
      <c r="A1685" s="1249">
        <v>42093</v>
      </c>
      <c r="B1685" s="1250">
        <v>75</v>
      </c>
      <c r="C1685" s="1251" t="s">
        <v>246</v>
      </c>
      <c r="D1685" s="1252" t="s">
        <v>1790</v>
      </c>
      <c r="E1685" s="1248"/>
      <c r="G1685" s="1252">
        <v>0</v>
      </c>
      <c r="H1685" s="1248"/>
      <c r="I1685" s="1053"/>
      <c r="J1685" s="1248"/>
    </row>
    <row r="1686" spans="1:10">
      <c r="A1686" s="1249">
        <v>42093</v>
      </c>
      <c r="B1686" s="1250">
        <v>346.74</v>
      </c>
      <c r="C1686" s="1251" t="s">
        <v>246</v>
      </c>
      <c r="D1686" s="1252" t="s">
        <v>1791</v>
      </c>
      <c r="E1686" s="1248"/>
      <c r="G1686" s="1252">
        <v>0</v>
      </c>
      <c r="H1686" s="1248"/>
      <c r="I1686" s="1053"/>
      <c r="J1686" s="1248"/>
    </row>
    <row r="1687" spans="1:10">
      <c r="A1687" s="1249">
        <v>42094</v>
      </c>
      <c r="B1687" s="1250">
        <v>20</v>
      </c>
      <c r="C1687" s="1251" t="s">
        <v>1087</v>
      </c>
      <c r="D1687" s="1252" t="s">
        <v>1647</v>
      </c>
      <c r="E1687" s="1248"/>
      <c r="G1687" s="1252">
        <v>0</v>
      </c>
      <c r="H1687" s="1248"/>
      <c r="I1687" s="1053"/>
      <c r="J1687" s="1248"/>
    </row>
    <row r="1688" spans="1:10">
      <c r="A1688" s="1249">
        <v>42094</v>
      </c>
      <c r="B1688" s="1250">
        <v>308.38</v>
      </c>
      <c r="C1688" s="1251" t="s">
        <v>246</v>
      </c>
      <c r="D1688" s="1252" t="s">
        <v>1771</v>
      </c>
      <c r="E1688" s="1248"/>
      <c r="G1688" s="1252">
        <v>0</v>
      </c>
      <c r="H1688" s="1248"/>
      <c r="I1688" s="1053"/>
      <c r="J1688" s="1248"/>
    </row>
    <row r="1689" spans="1:10">
      <c r="A1689" s="1249">
        <v>42094</v>
      </c>
      <c r="B1689" s="1250">
        <v>203.1</v>
      </c>
      <c r="C1689" s="1251">
        <v>103746</v>
      </c>
      <c r="D1689" s="1252" t="s">
        <v>1792</v>
      </c>
      <c r="E1689" s="1248"/>
      <c r="G1689" s="1252">
        <v>0</v>
      </c>
      <c r="H1689" s="1248"/>
      <c r="I1689" s="1053"/>
      <c r="J1689" s="1248"/>
    </row>
    <row r="1690" spans="1:10">
      <c r="A1690" s="1249">
        <v>42094</v>
      </c>
      <c r="B1690" s="1250">
        <v>50</v>
      </c>
      <c r="C1690" s="1251">
        <v>103745</v>
      </c>
      <c r="D1690" s="1252" t="s">
        <v>1793</v>
      </c>
      <c r="E1690" s="1248"/>
      <c r="G1690" s="1252">
        <v>0</v>
      </c>
      <c r="H1690" s="1248"/>
      <c r="I1690" s="1053"/>
      <c r="J1690" s="1248"/>
    </row>
    <row r="1691" spans="1:10">
      <c r="A1691" s="1249">
        <v>42094</v>
      </c>
      <c r="B1691" s="1250">
        <v>75</v>
      </c>
      <c r="C1691" s="1251">
        <v>103744</v>
      </c>
      <c r="D1691" s="1252" t="s">
        <v>1794</v>
      </c>
      <c r="E1691" s="1248"/>
      <c r="G1691" s="1252" t="s">
        <v>339</v>
      </c>
      <c r="H1691" s="1248"/>
      <c r="I1691" s="1053"/>
      <c r="J1691" s="1248"/>
    </row>
    <row r="1692" spans="1:10">
      <c r="A1692" s="1249">
        <v>42094</v>
      </c>
      <c r="B1692" s="1250">
        <v>670.09</v>
      </c>
      <c r="C1692" s="1251" t="s">
        <v>246</v>
      </c>
      <c r="D1692" s="1252" t="s">
        <v>1288</v>
      </c>
      <c r="E1692" s="1248"/>
      <c r="G1692" s="1252">
        <v>0</v>
      </c>
      <c r="H1692" s="1248"/>
      <c r="I1692" s="1053"/>
      <c r="J1692" s="1248"/>
    </row>
    <row r="1693" spans="1:10">
      <c r="A1693" s="1249">
        <v>42094</v>
      </c>
      <c r="B1693" s="1250">
        <v>12.5</v>
      </c>
      <c r="C1693" s="1251" t="s">
        <v>246</v>
      </c>
      <c r="D1693" s="1252" t="s">
        <v>1288</v>
      </c>
      <c r="E1693" s="1248"/>
      <c r="G1693" s="1252">
        <v>0</v>
      </c>
      <c r="H1693" s="1248"/>
      <c r="I1693" s="1053"/>
      <c r="J1693" s="1248"/>
    </row>
    <row r="1694" spans="1:10">
      <c r="A1694" s="1249">
        <v>42094</v>
      </c>
      <c r="B1694" s="1250">
        <v>25</v>
      </c>
      <c r="C1694" s="1251" t="s">
        <v>246</v>
      </c>
      <c r="D1694" s="1252" t="s">
        <v>762</v>
      </c>
      <c r="E1694" s="1248"/>
      <c r="G1694" s="1252" t="s">
        <v>339</v>
      </c>
      <c r="H1694" s="1248"/>
      <c r="I1694" s="1053"/>
      <c r="J1694" s="1248"/>
    </row>
    <row r="1695" spans="1:10">
      <c r="A1695" s="1249">
        <v>42095</v>
      </c>
      <c r="B1695" s="1250">
        <v>10</v>
      </c>
      <c r="C1695" s="1251" t="s">
        <v>246</v>
      </c>
      <c r="D1695" s="1252" t="s">
        <v>1683</v>
      </c>
      <c r="E1695" s="1248"/>
      <c r="G1695" s="1252">
        <v>0</v>
      </c>
      <c r="H1695" s="1248"/>
      <c r="I1695" s="1053"/>
      <c r="J1695" s="1248"/>
    </row>
    <row r="1696" spans="1:10">
      <c r="A1696" s="1249">
        <v>42095</v>
      </c>
      <c r="B1696" s="1250">
        <v>40</v>
      </c>
      <c r="C1696" s="1251" t="s">
        <v>246</v>
      </c>
      <c r="D1696" s="1252" t="s">
        <v>703</v>
      </c>
      <c r="E1696" s="1248"/>
      <c r="G1696" s="1252" t="s">
        <v>339</v>
      </c>
      <c r="H1696" s="1248"/>
      <c r="I1696" s="1053"/>
      <c r="J1696" s="1248"/>
    </row>
    <row r="1697" spans="1:10">
      <c r="A1697" s="1249">
        <v>42095</v>
      </c>
      <c r="B1697" s="1250">
        <v>25</v>
      </c>
      <c r="C1697" s="1251" t="s">
        <v>246</v>
      </c>
      <c r="D1697" s="1252" t="s">
        <v>1767</v>
      </c>
      <c r="E1697" s="1248"/>
      <c r="G1697" s="1252" t="s">
        <v>339</v>
      </c>
      <c r="H1697" s="1248"/>
      <c r="I1697" s="1053"/>
      <c r="J1697" s="1248"/>
    </row>
    <row r="1698" spans="1:10">
      <c r="A1698" s="1249">
        <v>42095</v>
      </c>
      <c r="B1698" s="1250">
        <v>20</v>
      </c>
      <c r="C1698" s="1251" t="s">
        <v>246</v>
      </c>
      <c r="D1698" s="1252" t="s">
        <v>1453</v>
      </c>
      <c r="E1698" s="1248"/>
      <c r="G1698" s="1252" t="s">
        <v>339</v>
      </c>
      <c r="H1698" s="1248"/>
      <c r="I1698" s="1053"/>
      <c r="J1698" s="1248"/>
    </row>
    <row r="1699" spans="1:10">
      <c r="A1699" s="1249">
        <v>42095</v>
      </c>
      <c r="B1699" s="1250">
        <v>100</v>
      </c>
      <c r="C1699" s="1251" t="s">
        <v>246</v>
      </c>
      <c r="D1699" s="1252" t="s">
        <v>267</v>
      </c>
      <c r="E1699" s="1248"/>
      <c r="G1699" s="1252">
        <v>0</v>
      </c>
      <c r="H1699" s="1248"/>
      <c r="I1699" s="1053"/>
      <c r="J1699" s="1248"/>
    </row>
    <row r="1700" spans="1:10">
      <c r="A1700" s="1249">
        <v>42095</v>
      </c>
      <c r="B1700" s="1250">
        <v>6</v>
      </c>
      <c r="C1700" s="1251" t="s">
        <v>246</v>
      </c>
      <c r="D1700" s="1252" t="s">
        <v>1217</v>
      </c>
      <c r="E1700" s="1248"/>
      <c r="G1700" s="1252">
        <v>0</v>
      </c>
      <c r="H1700" s="1248"/>
      <c r="I1700" s="1053"/>
      <c r="J1700" s="1248"/>
    </row>
    <row r="1701" spans="1:10">
      <c r="A1701" s="1249">
        <v>42095</v>
      </c>
      <c r="B1701" s="1250">
        <v>10</v>
      </c>
      <c r="C1701" s="1251" t="s">
        <v>246</v>
      </c>
      <c r="D1701" s="1252" t="s">
        <v>791</v>
      </c>
      <c r="E1701" s="1248"/>
      <c r="G1701" s="1252" t="s">
        <v>339</v>
      </c>
      <c r="H1701" s="1248"/>
      <c r="I1701" s="1053"/>
      <c r="J1701" s="1248"/>
    </row>
    <row r="1702" spans="1:10">
      <c r="A1702" s="1249">
        <v>42095</v>
      </c>
      <c r="B1702" s="1250">
        <v>10</v>
      </c>
      <c r="C1702" s="1251" t="s">
        <v>246</v>
      </c>
      <c r="D1702" s="1252" t="s">
        <v>338</v>
      </c>
      <c r="E1702" s="1248"/>
      <c r="G1702" s="1252" t="s">
        <v>339</v>
      </c>
      <c r="H1702" s="1248"/>
      <c r="I1702" s="1053"/>
      <c r="J1702" s="1248"/>
    </row>
    <row r="1703" spans="1:10">
      <c r="A1703" s="1249">
        <v>42095</v>
      </c>
      <c r="B1703" s="1250">
        <v>10</v>
      </c>
      <c r="C1703" s="1251" t="s">
        <v>246</v>
      </c>
      <c r="D1703" s="1252" t="s">
        <v>1365</v>
      </c>
      <c r="E1703" s="1248"/>
      <c r="G1703" s="1252" t="s">
        <v>339</v>
      </c>
      <c r="H1703" s="1248"/>
      <c r="I1703" s="1053"/>
      <c r="J1703" s="1248"/>
    </row>
    <row r="1704" spans="1:10">
      <c r="A1704" s="1249">
        <v>42095</v>
      </c>
      <c r="B1704" s="1250">
        <v>643</v>
      </c>
      <c r="C1704" s="1251" t="s">
        <v>246</v>
      </c>
      <c r="D1704" s="1252" t="s">
        <v>1762</v>
      </c>
      <c r="E1704" s="1248"/>
      <c r="G1704" s="1252">
        <v>0</v>
      </c>
      <c r="H1704" s="1248"/>
      <c r="I1704" s="1053"/>
      <c r="J1704" s="1248"/>
    </row>
    <row r="1705" spans="1:10">
      <c r="A1705" s="1249">
        <v>42095</v>
      </c>
      <c r="B1705" s="1250">
        <v>10</v>
      </c>
      <c r="C1705" s="1251" t="s">
        <v>246</v>
      </c>
      <c r="D1705" s="1252" t="s">
        <v>388</v>
      </c>
      <c r="E1705" s="1248"/>
      <c r="G1705" s="1252" t="s">
        <v>339</v>
      </c>
      <c r="H1705" s="1248"/>
      <c r="I1705" s="1053"/>
      <c r="J1705" s="1248"/>
    </row>
    <row r="1706" spans="1:10">
      <c r="A1706" s="1249">
        <v>42095</v>
      </c>
      <c r="B1706" s="1250">
        <v>5</v>
      </c>
      <c r="C1706" s="1251" t="s">
        <v>246</v>
      </c>
      <c r="D1706" s="1252" t="s">
        <v>1368</v>
      </c>
      <c r="E1706" s="1248"/>
      <c r="G1706" s="1252" t="s">
        <v>339</v>
      </c>
      <c r="H1706" s="1248"/>
      <c r="I1706" s="1053"/>
      <c r="J1706" s="1248"/>
    </row>
    <row r="1707" spans="1:10">
      <c r="A1707" s="1249">
        <v>42095</v>
      </c>
      <c r="B1707" s="1250">
        <v>50</v>
      </c>
      <c r="C1707" s="1251" t="s">
        <v>246</v>
      </c>
      <c r="D1707" s="1252" t="s">
        <v>997</v>
      </c>
      <c r="E1707" s="1248"/>
      <c r="G1707" s="1252" t="s">
        <v>339</v>
      </c>
      <c r="H1707" s="1248"/>
      <c r="I1707" s="1053"/>
      <c r="J1707" s="1248"/>
    </row>
    <row r="1708" spans="1:10">
      <c r="A1708" s="1249">
        <v>42095</v>
      </c>
      <c r="B1708" s="1250">
        <v>10</v>
      </c>
      <c r="C1708" s="1251" t="s">
        <v>246</v>
      </c>
      <c r="D1708" s="1252" t="s">
        <v>1001</v>
      </c>
      <c r="E1708" s="1248"/>
      <c r="G1708" s="1252" t="s">
        <v>339</v>
      </c>
      <c r="H1708" s="1248"/>
      <c r="I1708" s="1053"/>
      <c r="J1708" s="1248"/>
    </row>
    <row r="1709" spans="1:10">
      <c r="A1709" s="1249">
        <v>42095</v>
      </c>
      <c r="B1709" s="1250">
        <v>5</v>
      </c>
      <c r="C1709" s="1251" t="s">
        <v>246</v>
      </c>
      <c r="D1709" s="1252" t="s">
        <v>755</v>
      </c>
      <c r="E1709" s="1248"/>
      <c r="G1709" s="1252" t="s">
        <v>339</v>
      </c>
      <c r="H1709" s="1248"/>
      <c r="I1709" s="1053"/>
      <c r="J1709" s="1248"/>
    </row>
    <row r="1710" spans="1:10">
      <c r="A1710" s="1249">
        <v>42095</v>
      </c>
      <c r="B1710" s="1250">
        <v>100</v>
      </c>
      <c r="C1710" s="1251" t="s">
        <v>246</v>
      </c>
      <c r="D1710" s="1252" t="s">
        <v>1769</v>
      </c>
      <c r="E1710" s="1248"/>
      <c r="G1710" s="1252" t="s">
        <v>339</v>
      </c>
      <c r="H1710" s="1248"/>
      <c r="I1710" s="1053"/>
      <c r="J1710" s="1248"/>
    </row>
    <row r="1711" spans="1:10">
      <c r="A1711" s="1249">
        <v>42095</v>
      </c>
      <c r="B1711" s="1250">
        <v>200</v>
      </c>
      <c r="C1711" s="1251" t="s">
        <v>246</v>
      </c>
      <c r="D1711" s="1252" t="s">
        <v>346</v>
      </c>
      <c r="E1711" s="1248"/>
      <c r="G1711" s="1252" t="s">
        <v>339</v>
      </c>
      <c r="H1711" s="1248"/>
      <c r="I1711" s="1053"/>
      <c r="J1711" s="1248"/>
    </row>
    <row r="1712" spans="1:10">
      <c r="A1712" s="1249">
        <v>42095</v>
      </c>
      <c r="B1712" s="1250">
        <v>5</v>
      </c>
      <c r="C1712" s="1251" t="s">
        <v>246</v>
      </c>
      <c r="D1712" s="1252" t="s">
        <v>1316</v>
      </c>
      <c r="E1712" s="1248"/>
      <c r="G1712" s="1252" t="s">
        <v>339</v>
      </c>
      <c r="H1712" s="1248"/>
      <c r="I1712" s="1053"/>
      <c r="J1712" s="1248"/>
    </row>
    <row r="1713" spans="1:10">
      <c r="A1713" s="1249">
        <v>42095</v>
      </c>
      <c r="B1713" s="1250">
        <v>20</v>
      </c>
      <c r="C1713" s="1251" t="s">
        <v>246</v>
      </c>
      <c r="D1713" s="1252" t="s">
        <v>1599</v>
      </c>
      <c r="E1713" s="1248"/>
      <c r="G1713" s="1252" t="s">
        <v>339</v>
      </c>
      <c r="H1713" s="1248"/>
      <c r="I1713" s="1053"/>
      <c r="J1713" s="1248"/>
    </row>
    <row r="1714" spans="1:10">
      <c r="A1714" s="1249">
        <v>42095</v>
      </c>
      <c r="B1714" s="1250">
        <v>5</v>
      </c>
      <c r="C1714" s="1251" t="s">
        <v>246</v>
      </c>
      <c r="D1714" s="1252" t="s">
        <v>1598</v>
      </c>
      <c r="E1714" s="1248"/>
      <c r="G1714" s="1252" t="s">
        <v>339</v>
      </c>
      <c r="H1714" s="1248"/>
      <c r="I1714" s="1053"/>
      <c r="J1714" s="1248"/>
    </row>
    <row r="1715" spans="1:10">
      <c r="A1715" s="1249">
        <v>42095</v>
      </c>
      <c r="B1715" s="1250">
        <v>20</v>
      </c>
      <c r="C1715" s="1251" t="s">
        <v>246</v>
      </c>
      <c r="D1715" s="1252" t="s">
        <v>1393</v>
      </c>
      <c r="E1715" s="1248"/>
      <c r="G1715" s="1252" t="s">
        <v>339</v>
      </c>
      <c r="H1715" s="1248"/>
      <c r="I1715" s="1053"/>
      <c r="J1715" s="1248"/>
    </row>
    <row r="1716" spans="1:10">
      <c r="A1716" s="1249">
        <v>42095</v>
      </c>
      <c r="B1716" s="1250">
        <v>15</v>
      </c>
      <c r="C1716" s="1251" t="s">
        <v>246</v>
      </c>
      <c r="D1716" s="1252" t="s">
        <v>248</v>
      </c>
      <c r="E1716" s="1248"/>
      <c r="G1716" s="1252">
        <v>0</v>
      </c>
      <c r="H1716" s="1248"/>
      <c r="I1716" s="1053"/>
      <c r="J1716" s="1248"/>
    </row>
    <row r="1717" spans="1:10">
      <c r="A1717" s="1249">
        <v>42095</v>
      </c>
      <c r="B1717" s="1250">
        <v>50</v>
      </c>
      <c r="C1717" s="1251" t="s">
        <v>246</v>
      </c>
      <c r="D1717" s="1252" t="s">
        <v>250</v>
      </c>
      <c r="E1717" s="1248"/>
      <c r="G1717" s="1252">
        <v>0</v>
      </c>
      <c r="H1717" s="1248"/>
      <c r="I1717" s="1053"/>
      <c r="J1717" s="1248"/>
    </row>
    <row r="1718" spans="1:10">
      <c r="A1718" s="1249">
        <v>42095</v>
      </c>
      <c r="B1718" s="1250">
        <v>50</v>
      </c>
      <c r="C1718" s="1251" t="s">
        <v>246</v>
      </c>
      <c r="D1718" s="1252" t="s">
        <v>995</v>
      </c>
      <c r="E1718" s="1248"/>
      <c r="G1718" s="1252" t="s">
        <v>339</v>
      </c>
      <c r="H1718" s="1248"/>
      <c r="I1718" s="1053"/>
      <c r="J1718" s="1248"/>
    </row>
    <row r="1719" spans="1:10">
      <c r="A1719" s="1249">
        <v>42095</v>
      </c>
      <c r="B1719" s="1250">
        <v>50</v>
      </c>
      <c r="C1719" s="1251" t="s">
        <v>246</v>
      </c>
      <c r="D1719" s="1252" t="s">
        <v>252</v>
      </c>
      <c r="E1719" s="1248"/>
      <c r="G1719" s="1252" t="s">
        <v>339</v>
      </c>
      <c r="H1719" s="1248"/>
      <c r="I1719" s="1053"/>
      <c r="J1719" s="1248"/>
    </row>
    <row r="1720" spans="1:10">
      <c r="A1720" s="1249">
        <v>42095</v>
      </c>
      <c r="B1720" s="1250">
        <v>30</v>
      </c>
      <c r="C1720" s="1251" t="s">
        <v>246</v>
      </c>
      <c r="D1720" s="1252" t="s">
        <v>424</v>
      </c>
      <c r="E1720" s="1248"/>
      <c r="G1720" s="1252" t="s">
        <v>339</v>
      </c>
      <c r="H1720" s="1248"/>
      <c r="I1720" s="1053"/>
      <c r="J1720" s="1248"/>
    </row>
    <row r="1721" spans="1:10">
      <c r="A1721" s="1249">
        <v>42095</v>
      </c>
      <c r="B1721" s="1250">
        <v>10</v>
      </c>
      <c r="C1721" s="1251" t="s">
        <v>246</v>
      </c>
      <c r="D1721" s="1252" t="s">
        <v>772</v>
      </c>
      <c r="E1721" s="1248"/>
      <c r="G1721" s="1252" t="s">
        <v>339</v>
      </c>
      <c r="H1721" s="1248"/>
      <c r="I1721" s="1053"/>
      <c r="J1721" s="1248"/>
    </row>
    <row r="1722" spans="1:10">
      <c r="A1722" s="1249">
        <v>42095</v>
      </c>
      <c r="B1722" s="1250">
        <v>50</v>
      </c>
      <c r="C1722" s="1251" t="s">
        <v>246</v>
      </c>
      <c r="D1722" s="1252" t="s">
        <v>1367</v>
      </c>
      <c r="E1722" s="1248"/>
      <c r="G1722" s="1252" t="s">
        <v>339</v>
      </c>
      <c r="H1722" s="1248"/>
      <c r="I1722" s="1053"/>
      <c r="J1722" s="1248"/>
    </row>
    <row r="1723" spans="1:10">
      <c r="A1723" s="1249">
        <v>42095</v>
      </c>
      <c r="B1723" s="1250">
        <v>50</v>
      </c>
      <c r="C1723" s="1251" t="s">
        <v>246</v>
      </c>
      <c r="D1723" s="1252" t="s">
        <v>754</v>
      </c>
      <c r="E1723" s="1248"/>
      <c r="G1723" s="1252" t="s">
        <v>339</v>
      </c>
      <c r="H1723" s="1248"/>
      <c r="I1723" s="1053"/>
      <c r="J1723" s="1248"/>
    </row>
    <row r="1724" spans="1:10">
      <c r="A1724" s="1249">
        <v>42095</v>
      </c>
      <c r="B1724" s="1250">
        <v>100</v>
      </c>
      <c r="C1724" s="1251" t="s">
        <v>246</v>
      </c>
      <c r="D1724" s="1252" t="s">
        <v>1741</v>
      </c>
      <c r="E1724" s="1248"/>
      <c r="G1724" s="1252" t="s">
        <v>339</v>
      </c>
      <c r="H1724" s="1248"/>
      <c r="I1724" s="1053"/>
      <c r="J1724" s="1248"/>
    </row>
    <row r="1725" spans="1:10">
      <c r="A1725" s="1249">
        <v>42095</v>
      </c>
      <c r="B1725" s="1250">
        <v>10</v>
      </c>
      <c r="C1725" s="1251" t="s">
        <v>246</v>
      </c>
      <c r="D1725" s="1252" t="s">
        <v>994</v>
      </c>
      <c r="E1725" s="1248"/>
      <c r="G1725" s="1252" t="s">
        <v>339</v>
      </c>
      <c r="H1725" s="1248"/>
      <c r="I1725" s="1053"/>
      <c r="J1725" s="1248"/>
    </row>
    <row r="1726" spans="1:10">
      <c r="A1726" s="1249">
        <v>42095</v>
      </c>
      <c r="B1726" s="1250">
        <v>20</v>
      </c>
      <c r="C1726" s="1251" t="s">
        <v>246</v>
      </c>
      <c r="D1726" s="1252" t="s">
        <v>787</v>
      </c>
      <c r="E1726" s="1248"/>
      <c r="G1726" s="1252" t="s">
        <v>339</v>
      </c>
      <c r="H1726" s="1248"/>
      <c r="I1726" s="1053"/>
      <c r="J1726" s="1248"/>
    </row>
    <row r="1727" spans="1:10">
      <c r="A1727" s="1249">
        <v>42095</v>
      </c>
      <c r="B1727" s="1250">
        <v>10</v>
      </c>
      <c r="C1727" s="1251" t="s">
        <v>246</v>
      </c>
      <c r="D1727" s="1252" t="s">
        <v>1795</v>
      </c>
      <c r="E1727" s="1248"/>
      <c r="G1727" s="1252" t="s">
        <v>339</v>
      </c>
      <c r="H1727" s="1248"/>
      <c r="I1727" s="1053"/>
      <c r="J1727" s="1248"/>
    </row>
    <row r="1728" spans="1:10">
      <c r="A1728" s="1249">
        <v>42095</v>
      </c>
      <c r="B1728" s="1250">
        <v>30</v>
      </c>
      <c r="C1728" s="1251" t="s">
        <v>246</v>
      </c>
      <c r="D1728" s="1252" t="s">
        <v>1040</v>
      </c>
      <c r="E1728" s="1248"/>
      <c r="G1728" s="1252" t="s">
        <v>339</v>
      </c>
      <c r="H1728" s="1248"/>
      <c r="I1728" s="1053"/>
      <c r="J1728" s="1248"/>
    </row>
    <row r="1729" spans="1:10">
      <c r="A1729" s="1249">
        <v>42095</v>
      </c>
      <c r="B1729" s="1250">
        <v>25</v>
      </c>
      <c r="C1729" s="1251" t="s">
        <v>246</v>
      </c>
      <c r="D1729" s="1252" t="s">
        <v>1603</v>
      </c>
      <c r="E1729" s="1248"/>
      <c r="G1729" s="1252" t="s">
        <v>339</v>
      </c>
      <c r="H1729" s="1248"/>
      <c r="I1729" s="1053"/>
      <c r="J1729" s="1248"/>
    </row>
    <row r="1730" spans="1:10">
      <c r="A1730" s="1249">
        <v>42095</v>
      </c>
      <c r="B1730" s="1250">
        <v>5</v>
      </c>
      <c r="C1730" s="1251" t="s">
        <v>246</v>
      </c>
      <c r="D1730" s="1252" t="s">
        <v>1649</v>
      </c>
      <c r="E1730" s="1248"/>
      <c r="G1730" s="1252" t="s">
        <v>339</v>
      </c>
      <c r="H1730" s="1248"/>
      <c r="I1730" s="1053"/>
      <c r="J1730" s="1248"/>
    </row>
    <row r="1731" spans="1:10">
      <c r="A1731" s="1249">
        <v>42095</v>
      </c>
      <c r="B1731" s="1250">
        <v>261</v>
      </c>
      <c r="C1731" s="1251" t="s">
        <v>246</v>
      </c>
      <c r="D1731" s="1252" t="s">
        <v>344</v>
      </c>
      <c r="E1731" s="1248"/>
      <c r="G1731" s="1252" t="s">
        <v>339</v>
      </c>
      <c r="H1731" s="1248"/>
      <c r="I1731" s="1053"/>
      <c r="J1731" s="1248"/>
    </row>
    <row r="1732" spans="1:10">
      <c r="A1732" s="1249">
        <v>42095</v>
      </c>
      <c r="B1732" s="1250">
        <v>25</v>
      </c>
      <c r="C1732" s="1251" t="s">
        <v>246</v>
      </c>
      <c r="D1732" s="1252" t="s">
        <v>1516</v>
      </c>
      <c r="E1732" s="1248"/>
      <c r="G1732" s="1252" t="s">
        <v>339</v>
      </c>
      <c r="H1732" s="1248"/>
      <c r="I1732" s="1053"/>
      <c r="J1732" s="1248"/>
    </row>
    <row r="1733" spans="1:10">
      <c r="A1733" s="1249">
        <v>42095</v>
      </c>
      <c r="B1733" s="1250">
        <v>30</v>
      </c>
      <c r="C1733" s="1251" t="s">
        <v>246</v>
      </c>
      <c r="D1733" s="1252" t="s">
        <v>1315</v>
      </c>
      <c r="E1733" s="1248"/>
      <c r="G1733" s="1252" t="s">
        <v>339</v>
      </c>
      <c r="H1733" s="1248"/>
      <c r="I1733" s="1053"/>
      <c r="J1733" s="1248"/>
    </row>
    <row r="1734" spans="1:10">
      <c r="A1734" s="1249">
        <v>42095</v>
      </c>
      <c r="B1734" s="1250">
        <v>75</v>
      </c>
      <c r="C1734" s="1251" t="s">
        <v>246</v>
      </c>
      <c r="D1734" s="1252" t="s">
        <v>1003</v>
      </c>
      <c r="E1734" s="1248"/>
      <c r="G1734" s="1252" t="s">
        <v>339</v>
      </c>
      <c r="H1734" s="1248"/>
      <c r="I1734" s="1053"/>
      <c r="J1734" s="1248"/>
    </row>
    <row r="1735" spans="1:10">
      <c r="A1735" s="1249">
        <v>42095</v>
      </c>
      <c r="B1735" s="1250">
        <v>10</v>
      </c>
      <c r="C1735" s="1251" t="s">
        <v>246</v>
      </c>
      <c r="D1735" s="1252" t="s">
        <v>1196</v>
      </c>
      <c r="E1735" s="1248"/>
      <c r="G1735" s="1252" t="s">
        <v>339</v>
      </c>
      <c r="H1735" s="1248"/>
      <c r="I1735" s="1053"/>
      <c r="J1735" s="1248"/>
    </row>
    <row r="1736" spans="1:10">
      <c r="A1736" s="1249">
        <v>42095</v>
      </c>
      <c r="B1736" s="1250">
        <v>5</v>
      </c>
      <c r="C1736" s="1251" t="s">
        <v>246</v>
      </c>
      <c r="D1736" s="1252" t="s">
        <v>1292</v>
      </c>
      <c r="E1736" s="1248"/>
      <c r="G1736" s="1252">
        <v>0</v>
      </c>
      <c r="H1736" s="1248"/>
      <c r="I1736" s="1053"/>
      <c r="J1736" s="1248"/>
    </row>
    <row r="1737" spans="1:10">
      <c r="A1737" s="1249">
        <v>42095</v>
      </c>
      <c r="B1737" s="1250">
        <v>10</v>
      </c>
      <c r="C1737" s="1251" t="s">
        <v>246</v>
      </c>
      <c r="D1737" s="1252" t="s">
        <v>1027</v>
      </c>
      <c r="E1737" s="1248"/>
      <c r="G1737" s="1252" t="s">
        <v>339</v>
      </c>
      <c r="H1737" s="1248"/>
      <c r="I1737" s="1053"/>
      <c r="J1737" s="1248"/>
    </row>
    <row r="1738" spans="1:10">
      <c r="A1738" s="1249">
        <v>42095</v>
      </c>
      <c r="B1738" s="1250">
        <v>20</v>
      </c>
      <c r="C1738" s="1251" t="s">
        <v>246</v>
      </c>
      <c r="D1738" s="1252" t="s">
        <v>1028</v>
      </c>
      <c r="E1738" s="1248"/>
      <c r="G1738" s="1252" t="s">
        <v>339</v>
      </c>
      <c r="H1738" s="1248"/>
      <c r="I1738" s="1053"/>
      <c r="J1738" s="1248"/>
    </row>
    <row r="1739" spans="1:10">
      <c r="A1739" s="1249">
        <v>42095</v>
      </c>
      <c r="B1739" s="1250">
        <v>10</v>
      </c>
      <c r="C1739" s="1251" t="s">
        <v>246</v>
      </c>
      <c r="D1739" s="1252" t="s">
        <v>1422</v>
      </c>
      <c r="E1739" s="1248"/>
      <c r="G1739" s="1252" t="s">
        <v>339</v>
      </c>
      <c r="H1739" s="1248"/>
      <c r="I1739" s="1053"/>
      <c r="J1739" s="1248"/>
    </row>
    <row r="1740" spans="1:10">
      <c r="A1740" s="1249">
        <v>42095</v>
      </c>
      <c r="B1740" s="1250">
        <v>50</v>
      </c>
      <c r="C1740" s="1251" t="s">
        <v>246</v>
      </c>
      <c r="D1740" s="1252" t="s">
        <v>1482</v>
      </c>
      <c r="E1740" s="1248"/>
      <c r="G1740" s="1252" t="s">
        <v>339</v>
      </c>
      <c r="H1740" s="1248"/>
      <c r="I1740" s="1053"/>
      <c r="J1740" s="1248"/>
    </row>
    <row r="1741" spans="1:10">
      <c r="A1741" s="1249">
        <v>42095</v>
      </c>
      <c r="B1741" s="1250">
        <v>20</v>
      </c>
      <c r="C1741" s="1251" t="s">
        <v>246</v>
      </c>
      <c r="D1741" s="1252" t="s">
        <v>1768</v>
      </c>
      <c r="E1741" s="1248"/>
      <c r="G1741" s="1252" t="s">
        <v>339</v>
      </c>
      <c r="H1741" s="1248"/>
      <c r="I1741" s="1053"/>
      <c r="J1741" s="1248"/>
    </row>
    <row r="1742" spans="1:10">
      <c r="A1742" s="1249">
        <v>42095</v>
      </c>
      <c r="B1742" s="1250">
        <v>10</v>
      </c>
      <c r="C1742" s="1251" t="s">
        <v>246</v>
      </c>
      <c r="D1742" s="1252" t="s">
        <v>955</v>
      </c>
      <c r="E1742" s="1248"/>
      <c r="G1742" s="1252">
        <v>0</v>
      </c>
      <c r="H1742" s="1248"/>
      <c r="I1742" s="1053"/>
      <c r="J1742" s="1248"/>
    </row>
    <row r="1743" spans="1:10">
      <c r="A1743" s="1249">
        <v>42095</v>
      </c>
      <c r="B1743" s="1250">
        <v>15</v>
      </c>
      <c r="C1743" s="1251" t="s">
        <v>246</v>
      </c>
      <c r="D1743" s="1252" t="s">
        <v>912</v>
      </c>
      <c r="E1743" s="1248"/>
      <c r="G1743" s="1252">
        <v>0</v>
      </c>
      <c r="H1743" s="1248"/>
      <c r="I1743" s="1053"/>
      <c r="J1743" s="1248"/>
    </row>
    <row r="1744" spans="1:10">
      <c r="A1744" s="1249">
        <v>42095</v>
      </c>
      <c r="B1744" s="1250">
        <v>4</v>
      </c>
      <c r="C1744" s="1251" t="s">
        <v>246</v>
      </c>
      <c r="D1744" s="1252" t="s">
        <v>1366</v>
      </c>
      <c r="E1744" s="1248"/>
      <c r="G1744" s="1252" t="s">
        <v>339</v>
      </c>
      <c r="H1744" s="1248"/>
      <c r="I1744" s="1053"/>
      <c r="J1744" s="1248"/>
    </row>
    <row r="1745" spans="1:10">
      <c r="A1745" s="1249">
        <v>42095</v>
      </c>
      <c r="B1745" s="1250">
        <v>20</v>
      </c>
      <c r="C1745" s="1251" t="s">
        <v>246</v>
      </c>
      <c r="D1745" s="1252" t="s">
        <v>951</v>
      </c>
      <c r="E1745" s="1248"/>
      <c r="G1745" s="1252" t="s">
        <v>339</v>
      </c>
      <c r="H1745" s="1248"/>
      <c r="I1745" s="1053"/>
      <c r="J1745" s="1248"/>
    </row>
    <row r="1746" spans="1:10">
      <c r="A1746" s="1249">
        <v>42095</v>
      </c>
      <c r="B1746" s="1250">
        <v>180</v>
      </c>
      <c r="C1746" s="1251" t="s">
        <v>246</v>
      </c>
      <c r="D1746" s="1252" t="s">
        <v>783</v>
      </c>
      <c r="E1746" s="1248"/>
      <c r="G1746" s="1252" t="s">
        <v>339</v>
      </c>
      <c r="H1746" s="1248"/>
      <c r="I1746" s="1053"/>
      <c r="J1746" s="1248"/>
    </row>
    <row r="1747" spans="1:10">
      <c r="A1747" s="1249">
        <v>42095</v>
      </c>
      <c r="B1747" s="1250">
        <v>10</v>
      </c>
      <c r="C1747" s="1251" t="s">
        <v>246</v>
      </c>
      <c r="D1747" s="1252" t="s">
        <v>1274</v>
      </c>
      <c r="E1747" s="1248"/>
      <c r="G1747" s="1252">
        <v>0</v>
      </c>
      <c r="H1747" s="1248"/>
      <c r="I1747" s="1053"/>
      <c r="J1747" s="1248"/>
    </row>
    <row r="1748" spans="1:10">
      <c r="A1748" s="1249">
        <v>42095</v>
      </c>
      <c r="B1748" s="1250">
        <v>10</v>
      </c>
      <c r="C1748" s="1251" t="s">
        <v>246</v>
      </c>
      <c r="D1748" s="1252" t="s">
        <v>1704</v>
      </c>
      <c r="E1748" s="1248"/>
      <c r="G1748" s="1252" t="s">
        <v>339</v>
      </c>
      <c r="H1748" s="1248"/>
      <c r="I1748" s="1053"/>
      <c r="J1748" s="1248"/>
    </row>
    <row r="1749" spans="1:10">
      <c r="A1749" s="1249">
        <v>42095</v>
      </c>
      <c r="B1749" s="1250">
        <v>15</v>
      </c>
      <c r="C1749" s="1251" t="s">
        <v>246</v>
      </c>
      <c r="D1749" s="1252" t="s">
        <v>753</v>
      </c>
      <c r="E1749" s="1248"/>
      <c r="G1749" s="1252" t="s">
        <v>339</v>
      </c>
      <c r="H1749" s="1248"/>
      <c r="I1749" s="1053"/>
      <c r="J1749" s="1248"/>
    </row>
    <row r="1750" spans="1:10">
      <c r="A1750" s="1249">
        <v>42095</v>
      </c>
      <c r="B1750" s="1250">
        <v>10</v>
      </c>
      <c r="C1750" s="1251" t="s">
        <v>246</v>
      </c>
      <c r="D1750" s="1252" t="s">
        <v>1585</v>
      </c>
      <c r="E1750" s="1248"/>
      <c r="G1750" s="1252" t="s">
        <v>339</v>
      </c>
      <c r="H1750" s="1248"/>
      <c r="I1750" s="1053"/>
      <c r="J1750" s="1248"/>
    </row>
    <row r="1751" spans="1:10">
      <c r="A1751" s="1249">
        <v>42095</v>
      </c>
      <c r="B1751" s="1250">
        <v>50</v>
      </c>
      <c r="C1751" s="1251" t="s">
        <v>246</v>
      </c>
      <c r="D1751" s="1252" t="s">
        <v>998</v>
      </c>
      <c r="E1751" s="1248"/>
      <c r="G1751" s="1252" t="s">
        <v>339</v>
      </c>
      <c r="H1751" s="1248"/>
      <c r="I1751" s="1053"/>
      <c r="J1751" s="1248"/>
    </row>
    <row r="1752" spans="1:10">
      <c r="A1752" s="1249">
        <v>42095</v>
      </c>
      <c r="B1752" s="1250">
        <v>31.25</v>
      </c>
      <c r="C1752" s="1251" t="s">
        <v>246</v>
      </c>
      <c r="D1752" s="1252" t="s">
        <v>1291</v>
      </c>
      <c r="E1752" s="1248"/>
      <c r="G1752" s="1252" t="s">
        <v>339</v>
      </c>
      <c r="H1752" s="1248"/>
      <c r="I1752" s="1053"/>
      <c r="J1752" s="1248"/>
    </row>
    <row r="1753" spans="1:10">
      <c r="A1753" s="1249">
        <v>42095</v>
      </c>
      <c r="B1753" s="1250">
        <v>30</v>
      </c>
      <c r="C1753" s="1251" t="s">
        <v>246</v>
      </c>
      <c r="D1753" s="1252" t="s">
        <v>751</v>
      </c>
      <c r="E1753" s="1248"/>
      <c r="G1753" s="1252" t="s">
        <v>339</v>
      </c>
      <c r="H1753" s="1248"/>
      <c r="I1753" s="1053"/>
      <c r="J1753" s="1248"/>
    </row>
    <row r="1754" spans="1:10">
      <c r="A1754" s="1249">
        <v>42095</v>
      </c>
      <c r="B1754" s="1250">
        <v>5</v>
      </c>
      <c r="C1754" s="1251" t="s">
        <v>246</v>
      </c>
      <c r="D1754" s="1252" t="s">
        <v>1669</v>
      </c>
      <c r="E1754" s="1248"/>
      <c r="G1754" s="1252" t="s">
        <v>339</v>
      </c>
      <c r="H1754" s="1248"/>
      <c r="I1754" s="1053"/>
      <c r="J1754" s="1248"/>
    </row>
    <row r="1755" spans="1:10">
      <c r="A1755" s="1249">
        <v>42095</v>
      </c>
      <c r="B1755" s="1250">
        <v>10</v>
      </c>
      <c r="C1755" s="1251" t="s">
        <v>246</v>
      </c>
      <c r="D1755" s="1252" t="s">
        <v>369</v>
      </c>
      <c r="E1755" s="1248"/>
      <c r="G1755" s="1252">
        <v>0</v>
      </c>
      <c r="H1755" s="1248"/>
      <c r="I1755" s="1053"/>
      <c r="J1755" s="1248"/>
    </row>
    <row r="1756" spans="1:10">
      <c r="A1756" s="1249">
        <v>42095</v>
      </c>
      <c r="B1756" s="1250">
        <v>50</v>
      </c>
      <c r="C1756" s="1251" t="s">
        <v>246</v>
      </c>
      <c r="D1756" s="1252" t="s">
        <v>1376</v>
      </c>
      <c r="E1756" s="1248"/>
      <c r="G1756" s="1252">
        <v>0</v>
      </c>
      <c r="H1756" s="1248"/>
      <c r="I1756" s="1053"/>
      <c r="J1756" s="1248"/>
    </row>
    <row r="1757" spans="1:10">
      <c r="A1757" s="1249">
        <v>42095</v>
      </c>
      <c r="B1757" s="1250">
        <v>103</v>
      </c>
      <c r="C1757" s="1251" t="s">
        <v>246</v>
      </c>
      <c r="D1757" s="1252" t="s">
        <v>1534</v>
      </c>
      <c r="E1757" s="1248"/>
      <c r="G1757" s="1252">
        <v>0</v>
      </c>
      <c r="H1757" s="1248"/>
      <c r="I1757" s="1053"/>
      <c r="J1757" s="1248"/>
    </row>
    <row r="1758" spans="1:10">
      <c r="A1758" s="1249">
        <v>42095</v>
      </c>
      <c r="B1758" s="1250">
        <v>15</v>
      </c>
      <c r="C1758" s="1251" t="s">
        <v>246</v>
      </c>
      <c r="D1758" s="1252" t="s">
        <v>280</v>
      </c>
      <c r="E1758" s="1248"/>
      <c r="G1758" s="1252" t="s">
        <v>339</v>
      </c>
      <c r="H1758" s="1248"/>
      <c r="I1758" s="1053"/>
      <c r="J1758" s="1248"/>
    </row>
    <row r="1759" spans="1:10">
      <c r="A1759" s="1249">
        <v>42095</v>
      </c>
      <c r="B1759" s="1250">
        <v>10</v>
      </c>
      <c r="C1759" s="1251" t="s">
        <v>246</v>
      </c>
      <c r="D1759" s="1252" t="s">
        <v>1697</v>
      </c>
      <c r="E1759" s="1248"/>
      <c r="G1759" s="1252" t="s">
        <v>339</v>
      </c>
      <c r="H1759" s="1248"/>
      <c r="I1759" s="1053"/>
      <c r="J1759" s="1248"/>
    </row>
    <row r="1760" spans="1:10">
      <c r="A1760" s="1249">
        <v>42095</v>
      </c>
      <c r="B1760" s="1250">
        <v>10</v>
      </c>
      <c r="C1760" s="1251" t="s">
        <v>246</v>
      </c>
      <c r="D1760" s="1252" t="s">
        <v>371</v>
      </c>
      <c r="E1760" s="1248"/>
      <c r="G1760" s="1252" t="s">
        <v>339</v>
      </c>
      <c r="H1760" s="1248"/>
      <c r="I1760" s="1053"/>
      <c r="J1760" s="1248"/>
    </row>
    <row r="1761" spans="1:10">
      <c r="A1761" s="1249">
        <v>42095</v>
      </c>
      <c r="B1761" s="1250">
        <v>10</v>
      </c>
      <c r="C1761" s="1251" t="s">
        <v>246</v>
      </c>
      <c r="D1761" s="1252" t="s">
        <v>993</v>
      </c>
      <c r="E1761" s="1248"/>
      <c r="G1761" s="1252" t="s">
        <v>339</v>
      </c>
      <c r="H1761" s="1248"/>
      <c r="I1761" s="1053"/>
      <c r="J1761" s="1248"/>
    </row>
    <row r="1762" spans="1:10">
      <c r="A1762" s="1249">
        <v>42095</v>
      </c>
      <c r="B1762" s="1250">
        <v>25</v>
      </c>
      <c r="C1762" s="1251" t="s">
        <v>246</v>
      </c>
      <c r="D1762" s="1252" t="s">
        <v>1070</v>
      </c>
      <c r="E1762" s="1248"/>
      <c r="G1762" s="1252" t="s">
        <v>339</v>
      </c>
      <c r="H1762" s="1248"/>
      <c r="I1762" s="1053"/>
      <c r="J1762" s="1248"/>
    </row>
    <row r="1763" spans="1:10">
      <c r="A1763" s="1249">
        <v>42095</v>
      </c>
      <c r="B1763" s="1250">
        <v>5</v>
      </c>
      <c r="C1763" s="1251" t="s">
        <v>246</v>
      </c>
      <c r="D1763" s="1252" t="s">
        <v>1423</v>
      </c>
      <c r="E1763" s="1248"/>
      <c r="G1763" s="1252">
        <v>0</v>
      </c>
      <c r="H1763" s="1248"/>
      <c r="I1763" s="1053"/>
      <c r="J1763" s="1248"/>
    </row>
    <row r="1764" spans="1:10">
      <c r="A1764" s="1249">
        <v>42095</v>
      </c>
      <c r="B1764" s="1250">
        <v>5</v>
      </c>
      <c r="C1764" s="1251" t="s">
        <v>246</v>
      </c>
      <c r="D1764" s="1252" t="s">
        <v>1743</v>
      </c>
      <c r="E1764" s="1248"/>
      <c r="G1764" s="1252">
        <v>0</v>
      </c>
      <c r="H1764" s="1248"/>
      <c r="I1764" s="1053"/>
      <c r="J1764" s="1248"/>
    </row>
    <row r="1765" spans="1:10">
      <c r="A1765" s="1249">
        <v>42095</v>
      </c>
      <c r="B1765" s="1250">
        <v>300</v>
      </c>
      <c r="C1765" s="1251" t="s">
        <v>246</v>
      </c>
      <c r="D1765" s="1252" t="s">
        <v>911</v>
      </c>
      <c r="E1765" s="1248"/>
      <c r="G1765" s="1252">
        <v>0</v>
      </c>
      <c r="H1765" s="1248"/>
      <c r="I1765" s="1053"/>
      <c r="J1765" s="1248"/>
    </row>
    <row r="1766" spans="1:10">
      <c r="A1766" s="1249">
        <v>42095</v>
      </c>
      <c r="B1766" s="1250">
        <v>140</v>
      </c>
      <c r="C1766" s="1251" t="s">
        <v>246</v>
      </c>
      <c r="D1766" s="1252" t="s">
        <v>1063</v>
      </c>
      <c r="E1766" s="1248"/>
      <c r="G1766" s="1252">
        <v>0</v>
      </c>
      <c r="H1766" s="1248"/>
      <c r="I1766" s="1053"/>
      <c r="J1766" s="1248"/>
    </row>
    <row r="1767" spans="1:10">
      <c r="A1767" s="1249">
        <v>42095</v>
      </c>
      <c r="B1767" s="1250">
        <v>50</v>
      </c>
      <c r="C1767" s="1251" t="s">
        <v>246</v>
      </c>
      <c r="D1767" s="1252" t="s">
        <v>1535</v>
      </c>
      <c r="E1767" s="1248"/>
      <c r="G1767" s="1252" t="s">
        <v>339</v>
      </c>
      <c r="H1767" s="1248"/>
      <c r="I1767" s="1053"/>
      <c r="J1767" s="1248"/>
    </row>
    <row r="1768" spans="1:10">
      <c r="A1768" s="1249">
        <v>42095</v>
      </c>
      <c r="B1768" s="1250">
        <v>40</v>
      </c>
      <c r="C1768" s="1251" t="s">
        <v>246</v>
      </c>
      <c r="D1768" s="1252" t="s">
        <v>1483</v>
      </c>
      <c r="E1768" s="1248"/>
      <c r="G1768" s="1252" t="s">
        <v>339</v>
      </c>
      <c r="H1768" s="1248"/>
      <c r="I1768" s="1053"/>
      <c r="J1768" s="1248"/>
    </row>
    <row r="1769" spans="1:10">
      <c r="A1769" s="1249">
        <v>42095</v>
      </c>
      <c r="B1769" s="1250">
        <v>10</v>
      </c>
      <c r="C1769" s="1251" t="s">
        <v>246</v>
      </c>
      <c r="D1769" s="1252" t="s">
        <v>1005</v>
      </c>
      <c r="E1769" s="1248"/>
      <c r="G1769" s="1252" t="s">
        <v>339</v>
      </c>
      <c r="H1769" s="1248"/>
      <c r="I1769" s="1053"/>
      <c r="J1769" s="1248"/>
    </row>
    <row r="1770" spans="1:10">
      <c r="A1770" s="1249">
        <v>42095</v>
      </c>
      <c r="B1770" s="1250">
        <v>5</v>
      </c>
      <c r="C1770" s="1251" t="s">
        <v>246</v>
      </c>
      <c r="D1770" s="1252" t="s">
        <v>1395</v>
      </c>
      <c r="E1770" s="1248"/>
      <c r="G1770" s="1252" t="s">
        <v>339</v>
      </c>
      <c r="H1770" s="1248"/>
      <c r="I1770" s="1053"/>
      <c r="J1770" s="1248"/>
    </row>
    <row r="1771" spans="1:10">
      <c r="A1771" s="1249">
        <v>42095</v>
      </c>
      <c r="B1771" s="1250">
        <v>30</v>
      </c>
      <c r="C1771" s="1251" t="s">
        <v>246</v>
      </c>
      <c r="D1771" s="1252" t="s">
        <v>1648</v>
      </c>
      <c r="E1771" s="1248"/>
      <c r="G1771" s="1252" t="s">
        <v>339</v>
      </c>
      <c r="H1771" s="1248"/>
      <c r="I1771" s="1053"/>
      <c r="J1771" s="1248"/>
    </row>
    <row r="1772" spans="1:10">
      <c r="A1772" s="1249">
        <v>42095</v>
      </c>
      <c r="B1772" s="1250">
        <v>10</v>
      </c>
      <c r="C1772" s="1251" t="s">
        <v>246</v>
      </c>
      <c r="D1772" s="1252" t="s">
        <v>1796</v>
      </c>
      <c r="E1772" s="1248"/>
      <c r="G1772" s="1252" t="s">
        <v>339</v>
      </c>
      <c r="H1772" s="1248"/>
      <c r="I1772" s="1053"/>
      <c r="J1772" s="1248"/>
    </row>
    <row r="1773" spans="1:10">
      <c r="A1773" s="1249">
        <v>42096</v>
      </c>
      <c r="B1773" s="1250">
        <v>30</v>
      </c>
      <c r="C1773" s="1251" t="s">
        <v>1087</v>
      </c>
      <c r="D1773" s="1252" t="s">
        <v>1088</v>
      </c>
      <c r="E1773" s="1248"/>
      <c r="G1773" s="1252">
        <v>0</v>
      </c>
      <c r="H1773" s="1248"/>
      <c r="I1773" s="1053"/>
      <c r="J1773" s="1248"/>
    </row>
    <row r="1774" spans="1:10">
      <c r="A1774" s="1249">
        <v>42096</v>
      </c>
      <c r="B1774" s="1250">
        <v>125</v>
      </c>
      <c r="C1774" s="1251" t="s">
        <v>246</v>
      </c>
      <c r="D1774" s="1252" t="s">
        <v>1429</v>
      </c>
      <c r="E1774" s="1248"/>
      <c r="G1774" s="1252" t="s">
        <v>339</v>
      </c>
      <c r="H1774" s="1248"/>
      <c r="I1774" s="1053"/>
      <c r="J1774" s="1248"/>
    </row>
    <row r="1775" spans="1:10">
      <c r="A1775" s="1249">
        <v>42096</v>
      </c>
      <c r="B1775" s="1250">
        <v>75</v>
      </c>
      <c r="C1775" s="1251" t="s">
        <v>246</v>
      </c>
      <c r="D1775" s="1252" t="s">
        <v>308</v>
      </c>
      <c r="E1775" s="1248"/>
      <c r="G1775" s="1252" t="s">
        <v>339</v>
      </c>
      <c r="H1775" s="1248"/>
      <c r="I1775" s="1053"/>
      <c r="J1775" s="1248"/>
    </row>
    <row r="1776" spans="1:10">
      <c r="A1776" s="1249">
        <v>42096</v>
      </c>
      <c r="B1776" s="1250">
        <v>5</v>
      </c>
      <c r="C1776" s="1251" t="s">
        <v>246</v>
      </c>
      <c r="D1776" s="1252" t="s">
        <v>1775</v>
      </c>
      <c r="E1776" s="1248"/>
      <c r="G1776" s="1252">
        <v>0</v>
      </c>
      <c r="H1776" s="1248"/>
      <c r="I1776" s="1053"/>
      <c r="J1776" s="1248"/>
    </row>
    <row r="1777" spans="1:10">
      <c r="A1777" s="1249">
        <v>42096</v>
      </c>
      <c r="B1777" s="1250">
        <v>10</v>
      </c>
      <c r="C1777" s="1251" t="s">
        <v>246</v>
      </c>
      <c r="D1777" s="1252" t="s">
        <v>1369</v>
      </c>
      <c r="E1777" s="1248"/>
      <c r="G1777" s="1252" t="s">
        <v>339</v>
      </c>
      <c r="H1777" s="1248"/>
      <c r="I1777" s="1053"/>
      <c r="J1777" s="1248"/>
    </row>
    <row r="1778" spans="1:10">
      <c r="A1778" s="1249">
        <v>42096</v>
      </c>
      <c r="B1778" s="1250">
        <v>3</v>
      </c>
      <c r="C1778" s="1251" t="s">
        <v>246</v>
      </c>
      <c r="D1778" s="1252" t="s">
        <v>426</v>
      </c>
      <c r="E1778" s="1248"/>
      <c r="G1778" s="1252">
        <v>0</v>
      </c>
      <c r="H1778" s="1248"/>
      <c r="I1778" s="1053"/>
      <c r="J1778" s="1248"/>
    </row>
    <row r="1779" spans="1:10">
      <c r="A1779" s="1249">
        <v>42096</v>
      </c>
      <c r="B1779" s="1250">
        <v>10</v>
      </c>
      <c r="C1779" s="1251" t="s">
        <v>246</v>
      </c>
      <c r="D1779" s="1252" t="s">
        <v>317</v>
      </c>
      <c r="E1779" s="1248"/>
      <c r="G1779" s="1252" t="s">
        <v>339</v>
      </c>
      <c r="H1779" s="1248"/>
      <c r="I1779" s="1053"/>
      <c r="J1779" s="1248"/>
    </row>
    <row r="1780" spans="1:10">
      <c r="A1780" s="1249">
        <v>42096</v>
      </c>
      <c r="B1780" s="1250">
        <v>50</v>
      </c>
      <c r="C1780" s="1251" t="s">
        <v>246</v>
      </c>
      <c r="D1780" s="1252" t="s">
        <v>1455</v>
      </c>
      <c r="E1780" s="1248"/>
      <c r="G1780" s="1252" t="s">
        <v>339</v>
      </c>
      <c r="H1780" s="1248"/>
      <c r="I1780" s="1053"/>
      <c r="J1780" s="1248"/>
    </row>
    <row r="1781" spans="1:10">
      <c r="A1781" s="1249">
        <v>42096</v>
      </c>
      <c r="B1781" s="1250">
        <v>20</v>
      </c>
      <c r="C1781" s="1251" t="s">
        <v>246</v>
      </c>
      <c r="D1781" s="1252" t="s">
        <v>999</v>
      </c>
      <c r="E1781" s="1248"/>
      <c r="G1781" s="1252" t="s">
        <v>339</v>
      </c>
      <c r="H1781" s="1248"/>
      <c r="I1781" s="1053"/>
      <c r="J1781" s="1248"/>
    </row>
    <row r="1782" spans="1:10">
      <c r="A1782" s="1249">
        <v>42096</v>
      </c>
      <c r="B1782" s="1250">
        <v>20</v>
      </c>
      <c r="C1782" s="1251" t="s">
        <v>246</v>
      </c>
      <c r="D1782" s="1252" t="s">
        <v>254</v>
      </c>
      <c r="E1782" s="1248"/>
      <c r="G1782" s="1252" t="s">
        <v>339</v>
      </c>
      <c r="H1782" s="1248"/>
      <c r="I1782" s="1053"/>
      <c r="J1782" s="1248"/>
    </row>
    <row r="1783" spans="1:10">
      <c r="A1783" s="1249">
        <v>42101</v>
      </c>
      <c r="B1783" s="1250">
        <v>88</v>
      </c>
      <c r="C1783" s="1251" t="s">
        <v>1087</v>
      </c>
      <c r="D1783" s="1252" t="s">
        <v>1088</v>
      </c>
      <c r="E1783" s="1248"/>
      <c r="G1783" s="1252">
        <v>0</v>
      </c>
      <c r="H1783" s="1248"/>
      <c r="I1783" s="1053"/>
      <c r="J1783" s="1248"/>
    </row>
    <row r="1784" spans="1:10">
      <c r="A1784" s="1249">
        <v>42101</v>
      </c>
      <c r="B1784" s="1250">
        <v>40</v>
      </c>
      <c r="C1784" s="1251" t="s">
        <v>1087</v>
      </c>
      <c r="D1784" s="1252" t="s">
        <v>1751</v>
      </c>
      <c r="E1784" s="1248"/>
      <c r="G1784" s="1252">
        <v>0</v>
      </c>
      <c r="H1784" s="1248"/>
      <c r="I1784" s="1053"/>
      <c r="J1784" s="1248"/>
    </row>
    <row r="1785" spans="1:10">
      <c r="A1785" s="1249">
        <v>42101</v>
      </c>
      <c r="B1785" s="1250">
        <v>50</v>
      </c>
      <c r="C1785" s="1251" t="s">
        <v>246</v>
      </c>
      <c r="D1785" s="1252" t="s">
        <v>1237</v>
      </c>
      <c r="E1785" s="1248"/>
      <c r="G1785" s="1252" t="s">
        <v>339</v>
      </c>
      <c r="H1785" s="1248"/>
      <c r="I1785" s="1053"/>
      <c r="J1785" s="1248"/>
    </row>
    <row r="1786" spans="1:10">
      <c r="A1786" s="1249">
        <v>42101</v>
      </c>
      <c r="B1786" s="1250">
        <v>100</v>
      </c>
      <c r="C1786" s="1251" t="s">
        <v>246</v>
      </c>
      <c r="D1786" s="1252" t="s">
        <v>1030</v>
      </c>
      <c r="E1786" s="1248"/>
      <c r="G1786" s="1252">
        <v>0</v>
      </c>
      <c r="H1786" s="1248"/>
      <c r="I1786" s="1053"/>
      <c r="J1786" s="1248"/>
    </row>
    <row r="1787" spans="1:10">
      <c r="A1787" s="1249">
        <v>42101</v>
      </c>
      <c r="B1787" s="1250">
        <v>5</v>
      </c>
      <c r="C1787" s="1251" t="s">
        <v>246</v>
      </c>
      <c r="D1787" s="1252" t="s">
        <v>1678</v>
      </c>
      <c r="E1787" s="1248"/>
      <c r="G1787" s="1252">
        <v>0</v>
      </c>
      <c r="H1787" s="1248"/>
      <c r="I1787" s="1053"/>
      <c r="J1787" s="1248"/>
    </row>
    <row r="1788" spans="1:10">
      <c r="A1788" s="1249">
        <v>42101</v>
      </c>
      <c r="B1788" s="1250">
        <v>50</v>
      </c>
      <c r="C1788" s="1251" t="s">
        <v>246</v>
      </c>
      <c r="D1788" s="1252" t="s">
        <v>1537</v>
      </c>
      <c r="E1788" s="1248"/>
      <c r="G1788" s="1252" t="s">
        <v>339</v>
      </c>
      <c r="H1788" s="1248"/>
      <c r="I1788" s="1053"/>
      <c r="J1788" s="1248"/>
    </row>
    <row r="1789" spans="1:10">
      <c r="A1789" s="1249">
        <v>42101</v>
      </c>
      <c r="B1789" s="1250">
        <v>10</v>
      </c>
      <c r="C1789" s="1251" t="s">
        <v>246</v>
      </c>
      <c r="D1789" s="1252" t="s">
        <v>1296</v>
      </c>
      <c r="E1789" s="1248"/>
      <c r="G1789" s="1252" t="s">
        <v>339</v>
      </c>
      <c r="H1789" s="1248"/>
      <c r="I1789" s="1053"/>
      <c r="J1789" s="1248"/>
    </row>
    <row r="1790" spans="1:10">
      <c r="A1790" s="1249">
        <v>42101</v>
      </c>
      <c r="B1790" s="1250">
        <v>6</v>
      </c>
      <c r="C1790" s="1251" t="s">
        <v>246</v>
      </c>
      <c r="D1790" s="1252" t="s">
        <v>310</v>
      </c>
      <c r="E1790" s="1248"/>
      <c r="G1790" s="1252" t="s">
        <v>339</v>
      </c>
      <c r="H1790" s="1248"/>
      <c r="I1790" s="1053"/>
      <c r="J1790" s="1248"/>
    </row>
    <row r="1791" spans="1:10">
      <c r="A1791" s="1249">
        <v>42101</v>
      </c>
      <c r="B1791" s="1250">
        <v>110</v>
      </c>
      <c r="C1791" s="1251" t="s">
        <v>246</v>
      </c>
      <c r="D1791" s="1252" t="s">
        <v>967</v>
      </c>
      <c r="E1791" s="1248"/>
      <c r="G1791" s="1252" t="s">
        <v>339</v>
      </c>
      <c r="H1791" s="1248"/>
      <c r="I1791" s="1053"/>
      <c r="J1791" s="1248"/>
    </row>
    <row r="1792" spans="1:10">
      <c r="A1792" s="1249">
        <v>42101</v>
      </c>
      <c r="B1792" s="1250">
        <v>10</v>
      </c>
      <c r="C1792" s="1251" t="s">
        <v>246</v>
      </c>
      <c r="D1792" s="1252" t="s">
        <v>1318</v>
      </c>
      <c r="E1792" s="1248"/>
      <c r="G1792" s="1252">
        <v>0</v>
      </c>
      <c r="H1792" s="1248"/>
      <c r="I1792" s="1053"/>
      <c r="J1792" s="1248"/>
    </row>
    <row r="1793" spans="1:10">
      <c r="A1793" s="1249">
        <v>42101</v>
      </c>
      <c r="B1793" s="1250">
        <v>1.25</v>
      </c>
      <c r="C1793" s="1251" t="s">
        <v>246</v>
      </c>
      <c r="D1793" s="1252" t="s">
        <v>1572</v>
      </c>
      <c r="E1793" s="1248"/>
      <c r="G1793" s="1252">
        <v>0</v>
      </c>
      <c r="H1793" s="1248"/>
      <c r="I1793" s="1053"/>
      <c r="J1793" s="1248"/>
    </row>
    <row r="1794" spans="1:10">
      <c r="A1794" s="1249">
        <v>42101</v>
      </c>
      <c r="B1794" s="1250">
        <v>10</v>
      </c>
      <c r="C1794" s="1251" t="s">
        <v>246</v>
      </c>
      <c r="D1794" s="1252" t="s">
        <v>1294</v>
      </c>
      <c r="E1794" s="1248"/>
      <c r="G1794" s="1252">
        <v>0</v>
      </c>
      <c r="H1794" s="1248"/>
      <c r="I1794" s="1053"/>
      <c r="J1794" s="1248"/>
    </row>
    <row r="1795" spans="1:10">
      <c r="A1795" s="1249">
        <v>42101</v>
      </c>
      <c r="B1795" s="1250">
        <v>5</v>
      </c>
      <c r="C1795" s="1251" t="s">
        <v>246</v>
      </c>
      <c r="D1795" s="1252" t="s">
        <v>1657</v>
      </c>
      <c r="E1795" s="1248"/>
      <c r="G1795" s="1252" t="s">
        <v>339</v>
      </c>
      <c r="H1795" s="1248"/>
      <c r="I1795" s="1053"/>
      <c r="J1795" s="1248"/>
    </row>
    <row r="1796" spans="1:10">
      <c r="A1796" s="1249">
        <v>42101</v>
      </c>
      <c r="B1796" s="1250">
        <v>50</v>
      </c>
      <c r="C1796" s="1251" t="s">
        <v>246</v>
      </c>
      <c r="D1796" s="1252" t="s">
        <v>1105</v>
      </c>
      <c r="E1796" s="1248"/>
      <c r="G1796" s="1252" t="s">
        <v>339</v>
      </c>
      <c r="H1796" s="1248"/>
      <c r="I1796" s="1053"/>
      <c r="J1796" s="1248"/>
    </row>
    <row r="1797" spans="1:10">
      <c r="A1797" s="1249">
        <v>42101</v>
      </c>
      <c r="B1797" s="1250">
        <v>10</v>
      </c>
      <c r="C1797" s="1251" t="s">
        <v>246</v>
      </c>
      <c r="D1797" s="1252" t="s">
        <v>1604</v>
      </c>
      <c r="E1797" s="1248"/>
      <c r="G1797" s="1252" t="s">
        <v>339</v>
      </c>
      <c r="H1797" s="1248"/>
      <c r="I1797" s="1053"/>
      <c r="J1797" s="1248"/>
    </row>
    <row r="1798" spans="1:10">
      <c r="A1798" s="1249">
        <v>42101</v>
      </c>
      <c r="B1798" s="1250">
        <v>100</v>
      </c>
      <c r="C1798" s="1251" t="s">
        <v>246</v>
      </c>
      <c r="D1798" s="1252" t="s">
        <v>1000</v>
      </c>
      <c r="E1798" s="1248"/>
      <c r="G1798" s="1252">
        <v>0</v>
      </c>
      <c r="H1798" s="1248"/>
      <c r="I1798" s="1053"/>
      <c r="J1798" s="1248"/>
    </row>
    <row r="1799" spans="1:10">
      <c r="A1799" s="1249">
        <v>42101</v>
      </c>
      <c r="B1799" s="1250">
        <v>5</v>
      </c>
      <c r="C1799" s="1251" t="s">
        <v>246</v>
      </c>
      <c r="D1799" s="1252" t="s">
        <v>1773</v>
      </c>
      <c r="E1799" s="1248"/>
      <c r="G1799" s="1252" t="s">
        <v>339</v>
      </c>
      <c r="H1799" s="1248"/>
      <c r="I1799" s="1053"/>
      <c r="J1799" s="1248"/>
    </row>
    <row r="1800" spans="1:10">
      <c r="A1800" s="1249">
        <v>42101</v>
      </c>
      <c r="B1800" s="1250">
        <v>30</v>
      </c>
      <c r="C1800" s="1251" t="s">
        <v>246</v>
      </c>
      <c r="D1800" s="1252" t="s">
        <v>1746</v>
      </c>
      <c r="E1800" s="1248"/>
      <c r="G1800" s="1252" t="s">
        <v>339</v>
      </c>
      <c r="H1800" s="1248"/>
      <c r="I1800" s="1053"/>
      <c r="J1800" s="1248"/>
    </row>
    <row r="1801" spans="1:10">
      <c r="A1801" s="1249">
        <v>42101</v>
      </c>
      <c r="B1801" s="1250">
        <v>10</v>
      </c>
      <c r="C1801" s="1251" t="s">
        <v>246</v>
      </c>
      <c r="D1801" s="1252" t="s">
        <v>1705</v>
      </c>
      <c r="E1801" s="1248"/>
      <c r="G1801" s="1252" t="s">
        <v>339</v>
      </c>
      <c r="H1801" s="1248"/>
      <c r="I1801" s="1053"/>
      <c r="J1801" s="1248"/>
    </row>
    <row r="1802" spans="1:10">
      <c r="A1802" s="1249">
        <v>42101</v>
      </c>
      <c r="B1802" s="1250">
        <v>75</v>
      </c>
      <c r="C1802" s="1251" t="s">
        <v>246</v>
      </c>
      <c r="D1802" s="1252" t="s">
        <v>1606</v>
      </c>
      <c r="E1802" s="1248"/>
      <c r="G1802" s="1252" t="s">
        <v>339</v>
      </c>
      <c r="H1802" s="1248"/>
      <c r="I1802" s="1053"/>
      <c r="J1802" s="1248"/>
    </row>
    <row r="1803" spans="1:10">
      <c r="A1803" s="1249">
        <v>42101</v>
      </c>
      <c r="B1803" s="1250">
        <v>15</v>
      </c>
      <c r="C1803" s="1251" t="s">
        <v>246</v>
      </c>
      <c r="D1803" s="1252" t="s">
        <v>306</v>
      </c>
      <c r="E1803" s="1248"/>
      <c r="G1803" s="1252" t="s">
        <v>339</v>
      </c>
      <c r="H1803" s="1248"/>
      <c r="I1803" s="1053"/>
      <c r="J1803" s="1248"/>
    </row>
    <row r="1804" spans="1:10">
      <c r="A1804" s="1249">
        <v>42101</v>
      </c>
      <c r="B1804" s="1250">
        <v>100</v>
      </c>
      <c r="C1804" s="1251" t="s">
        <v>246</v>
      </c>
      <c r="D1804" s="1252" t="s">
        <v>1797</v>
      </c>
      <c r="E1804" s="1248"/>
      <c r="G1804" s="1252" t="s">
        <v>339</v>
      </c>
      <c r="H1804" s="1248"/>
      <c r="I1804" s="1053"/>
      <c r="J1804" s="1248"/>
    </row>
    <row r="1805" spans="1:10">
      <c r="A1805" s="1249">
        <v>42101</v>
      </c>
      <c r="B1805" s="1250">
        <v>50</v>
      </c>
      <c r="C1805" s="1251" t="s">
        <v>246</v>
      </c>
      <c r="D1805" s="1252" t="s">
        <v>1753</v>
      </c>
      <c r="E1805" s="1248"/>
      <c r="G1805" s="1252" t="s">
        <v>339</v>
      </c>
      <c r="H1805" s="1248"/>
      <c r="I1805" s="1053"/>
      <c r="J1805" s="1248"/>
    </row>
    <row r="1806" spans="1:10">
      <c r="A1806" s="1249">
        <v>42101</v>
      </c>
      <c r="B1806" s="1250">
        <v>300</v>
      </c>
      <c r="C1806" s="1251" t="s">
        <v>246</v>
      </c>
      <c r="D1806" s="1252" t="s">
        <v>778</v>
      </c>
      <c r="E1806" s="1248"/>
      <c r="G1806" s="1252" t="s">
        <v>339</v>
      </c>
      <c r="H1806" s="1248"/>
      <c r="I1806" s="1053"/>
      <c r="J1806" s="1248"/>
    </row>
    <row r="1807" spans="1:10">
      <c r="A1807" s="1249">
        <v>42101</v>
      </c>
      <c r="B1807" s="1250">
        <v>20</v>
      </c>
      <c r="C1807" s="1251" t="s">
        <v>246</v>
      </c>
      <c r="D1807" s="1252" t="s">
        <v>387</v>
      </c>
      <c r="E1807" s="1248"/>
      <c r="G1807" s="1252">
        <v>0</v>
      </c>
      <c r="H1807" s="1248"/>
      <c r="I1807" s="1053"/>
      <c r="J1807" s="1248"/>
    </row>
    <row r="1808" spans="1:10">
      <c r="A1808" s="1249">
        <v>42102</v>
      </c>
      <c r="B1808" s="1250">
        <v>99.01</v>
      </c>
      <c r="C1808" s="1251" t="s">
        <v>246</v>
      </c>
      <c r="D1808" s="1252" t="s">
        <v>1771</v>
      </c>
      <c r="E1808" s="1248"/>
      <c r="G1808" s="1252">
        <v>0</v>
      </c>
      <c r="H1808" s="1248"/>
      <c r="I1808" s="1053"/>
      <c r="J1808" s="1248"/>
    </row>
    <row r="1809" spans="1:10">
      <c r="A1809" s="1249">
        <v>42102</v>
      </c>
      <c r="B1809" s="1250">
        <v>10</v>
      </c>
      <c r="C1809" s="1251" t="s">
        <v>1087</v>
      </c>
      <c r="D1809" s="1252" t="s">
        <v>1362</v>
      </c>
      <c r="E1809" s="1248"/>
      <c r="G1809" s="1252">
        <v>0</v>
      </c>
      <c r="H1809" s="1248"/>
      <c r="I1809" s="1053"/>
      <c r="J1809" s="1248"/>
    </row>
    <row r="1810" spans="1:10">
      <c r="A1810" s="1249">
        <v>42102</v>
      </c>
      <c r="B1810" s="1250">
        <v>15</v>
      </c>
      <c r="C1810" s="1251" t="s">
        <v>1087</v>
      </c>
      <c r="D1810" s="1252" t="s">
        <v>1088</v>
      </c>
      <c r="E1810" s="1248"/>
      <c r="G1810" s="1252">
        <v>0</v>
      </c>
      <c r="H1810" s="1248"/>
      <c r="I1810" s="1053"/>
      <c r="J1810" s="1248"/>
    </row>
    <row r="1811" spans="1:10">
      <c r="A1811" s="1249">
        <v>42102</v>
      </c>
      <c r="B1811" s="1250">
        <v>100</v>
      </c>
      <c r="C1811" s="1251" t="s">
        <v>1087</v>
      </c>
      <c r="D1811" s="1252" t="s">
        <v>1093</v>
      </c>
      <c r="E1811" s="1248"/>
      <c r="G1811" s="1252">
        <v>0</v>
      </c>
      <c r="H1811" s="1248"/>
      <c r="I1811" s="1053"/>
      <c r="J1811" s="1248"/>
    </row>
    <row r="1812" spans="1:10">
      <c r="A1812" s="1249">
        <v>42102</v>
      </c>
      <c r="B1812" s="1250">
        <v>235</v>
      </c>
      <c r="C1812" s="1251" t="s">
        <v>246</v>
      </c>
      <c r="D1812" s="1252" t="s">
        <v>1771</v>
      </c>
      <c r="E1812" s="1248"/>
      <c r="G1812" s="1252">
        <v>0</v>
      </c>
      <c r="H1812" s="1248"/>
      <c r="I1812" s="1053"/>
      <c r="J1812" s="1248"/>
    </row>
    <row r="1813" spans="1:10">
      <c r="A1813" s="1249">
        <v>42102</v>
      </c>
      <c r="B1813" s="1250">
        <v>10</v>
      </c>
      <c r="C1813" s="1251" t="s">
        <v>246</v>
      </c>
      <c r="D1813" s="1252" t="s">
        <v>276</v>
      </c>
      <c r="E1813" s="1248"/>
      <c r="G1813" s="1252">
        <v>0</v>
      </c>
      <c r="H1813" s="1248"/>
      <c r="I1813" s="1053"/>
      <c r="J1813" s="1248"/>
    </row>
    <row r="1814" spans="1:10">
      <c r="A1814" s="1249">
        <v>42102</v>
      </c>
      <c r="B1814" s="1250">
        <v>10</v>
      </c>
      <c r="C1814" s="1251" t="s">
        <v>246</v>
      </c>
      <c r="D1814" s="1252" t="s">
        <v>1567</v>
      </c>
      <c r="E1814" s="1248"/>
      <c r="G1814" s="1252" t="s">
        <v>339</v>
      </c>
      <c r="H1814" s="1248"/>
      <c r="I1814" s="1053"/>
      <c r="J1814" s="1248"/>
    </row>
    <row r="1815" spans="1:10">
      <c r="A1815" s="1249">
        <v>42102</v>
      </c>
      <c r="B1815" s="1250">
        <v>801.14</v>
      </c>
      <c r="C1815" s="1251" t="s">
        <v>246</v>
      </c>
      <c r="D1815" s="1252" t="s">
        <v>1798</v>
      </c>
      <c r="E1815" s="1248"/>
      <c r="G1815" s="1252">
        <v>0</v>
      </c>
      <c r="H1815" s="1248"/>
      <c r="I1815" s="1053"/>
      <c r="J1815" s="1248"/>
    </row>
    <row r="1816" spans="1:10">
      <c r="A1816" s="1249">
        <v>42104</v>
      </c>
      <c r="B1816" s="1250">
        <v>400</v>
      </c>
      <c r="C1816" s="1251" t="s">
        <v>1087</v>
      </c>
      <c r="D1816" s="1252" t="s">
        <v>1088</v>
      </c>
      <c r="E1816" s="1248"/>
      <c r="G1816" s="1252">
        <v>0</v>
      </c>
      <c r="H1816" s="1248"/>
      <c r="I1816" s="1053"/>
      <c r="J1816" s="1248"/>
    </row>
    <row r="1817" spans="1:10">
      <c r="A1817" s="1249">
        <v>42104</v>
      </c>
      <c r="B1817" s="1250">
        <v>20</v>
      </c>
      <c r="C1817" s="1251" t="s">
        <v>1087</v>
      </c>
      <c r="D1817" s="1252" t="s">
        <v>1363</v>
      </c>
      <c r="E1817" s="1248"/>
      <c r="G1817" s="1252">
        <v>0</v>
      </c>
      <c r="H1817" s="1248"/>
      <c r="I1817" s="1053"/>
      <c r="J1817" s="1248"/>
    </row>
    <row r="1818" spans="1:10">
      <c r="A1818" s="1249">
        <v>42104</v>
      </c>
      <c r="B1818" s="1250">
        <v>100</v>
      </c>
      <c r="C1818" s="1251" t="s">
        <v>1087</v>
      </c>
      <c r="D1818" s="1252" t="s">
        <v>1088</v>
      </c>
      <c r="E1818" s="1248"/>
      <c r="G1818" s="1252">
        <v>0</v>
      </c>
      <c r="H1818" s="1248"/>
      <c r="I1818" s="1053"/>
      <c r="J1818" s="1248"/>
    </row>
    <row r="1819" spans="1:10">
      <c r="A1819" s="1249">
        <v>42104</v>
      </c>
      <c r="B1819" s="1250">
        <v>15</v>
      </c>
      <c r="C1819" s="1251" t="s">
        <v>1087</v>
      </c>
      <c r="D1819" s="1252" t="s">
        <v>1096</v>
      </c>
      <c r="E1819" s="1248"/>
      <c r="G1819" s="1252">
        <v>0</v>
      </c>
      <c r="H1819" s="1248"/>
      <c r="I1819" s="1053"/>
      <c r="J1819" s="1248"/>
    </row>
    <row r="1820" spans="1:10">
      <c r="A1820" s="1249">
        <v>42104</v>
      </c>
      <c r="B1820" s="1250">
        <v>61.6</v>
      </c>
      <c r="C1820" s="1251" t="s">
        <v>246</v>
      </c>
      <c r="D1820" s="1252" t="s">
        <v>429</v>
      </c>
      <c r="E1820" s="1248"/>
      <c r="G1820" s="1252" t="s">
        <v>1579</v>
      </c>
      <c r="H1820" s="1248"/>
      <c r="I1820" s="1053"/>
      <c r="J1820" s="1248"/>
    </row>
    <row r="1821" spans="1:10">
      <c r="A1821" s="1249">
        <v>42104</v>
      </c>
      <c r="B1821" s="1250">
        <v>105.3</v>
      </c>
      <c r="C1821" s="1251" t="s">
        <v>246</v>
      </c>
      <c r="D1821" s="1252" t="s">
        <v>429</v>
      </c>
      <c r="E1821" s="1248"/>
      <c r="G1821" s="1252" t="s">
        <v>1579</v>
      </c>
      <c r="H1821" s="1248"/>
      <c r="I1821" s="1053"/>
      <c r="J1821" s="1248"/>
    </row>
    <row r="1822" spans="1:10">
      <c r="A1822" s="1249">
        <v>42104</v>
      </c>
      <c r="B1822" s="1250">
        <v>12.5</v>
      </c>
      <c r="C1822" s="1251" t="s">
        <v>246</v>
      </c>
      <c r="D1822" s="1252" t="s">
        <v>429</v>
      </c>
      <c r="E1822" s="1248"/>
      <c r="G1822" s="1252" t="s">
        <v>1579</v>
      </c>
      <c r="H1822" s="1248"/>
      <c r="I1822" s="1053"/>
      <c r="J1822" s="1248"/>
    </row>
    <row r="1823" spans="1:10">
      <c r="A1823" s="1249">
        <v>42104</v>
      </c>
      <c r="B1823" s="1250">
        <v>40</v>
      </c>
      <c r="C1823" s="1251" t="s">
        <v>246</v>
      </c>
      <c r="D1823" s="1252" t="s">
        <v>1282</v>
      </c>
      <c r="E1823" s="1248"/>
      <c r="G1823" s="1252">
        <v>0</v>
      </c>
      <c r="H1823" s="1248"/>
      <c r="I1823" s="1053"/>
      <c r="J1823" s="1248"/>
    </row>
    <row r="1824" spans="1:10">
      <c r="A1824" s="1249">
        <v>42104</v>
      </c>
      <c r="B1824" s="1250">
        <v>230</v>
      </c>
      <c r="C1824" s="1251" t="s">
        <v>246</v>
      </c>
      <c r="D1824" s="1252" t="s">
        <v>920</v>
      </c>
      <c r="E1824" s="1248"/>
      <c r="G1824" s="1252" t="s">
        <v>339</v>
      </c>
      <c r="H1824" s="1248"/>
      <c r="I1824" s="1053"/>
      <c r="J1824" s="1248"/>
    </row>
    <row r="1825" spans="1:10">
      <c r="A1825" s="1249">
        <v>42104</v>
      </c>
      <c r="B1825" s="1250">
        <v>5</v>
      </c>
      <c r="C1825" s="1251" t="s">
        <v>246</v>
      </c>
      <c r="D1825" s="1252" t="s">
        <v>1256</v>
      </c>
      <c r="E1825" s="1248"/>
      <c r="G1825" s="1252" t="s">
        <v>339</v>
      </c>
      <c r="H1825" s="1248"/>
      <c r="I1825" s="1053"/>
      <c r="J1825" s="1248"/>
    </row>
    <row r="1826" spans="1:10">
      <c r="A1826" s="1249">
        <v>42104</v>
      </c>
      <c r="B1826" s="1250">
        <v>1.25</v>
      </c>
      <c r="C1826" s="1251" t="s">
        <v>246</v>
      </c>
      <c r="D1826" s="1252" t="s">
        <v>1572</v>
      </c>
      <c r="E1826" s="1248"/>
      <c r="G1826" s="1252">
        <v>0</v>
      </c>
      <c r="H1826" s="1248"/>
      <c r="I1826" s="1053"/>
      <c r="J1826" s="1248"/>
    </row>
    <row r="1827" spans="1:10">
      <c r="A1827" s="1249">
        <v>42104</v>
      </c>
      <c r="B1827" s="1250">
        <v>10</v>
      </c>
      <c r="C1827" s="1251" t="s">
        <v>246</v>
      </c>
      <c r="D1827" s="1252" t="s">
        <v>1779</v>
      </c>
      <c r="E1827" s="1248"/>
      <c r="G1827" s="1252" t="s">
        <v>339</v>
      </c>
      <c r="H1827" s="1248"/>
      <c r="I1827" s="1053"/>
      <c r="J1827" s="1248"/>
    </row>
    <row r="1828" spans="1:10">
      <c r="A1828" s="1249">
        <v>42107</v>
      </c>
      <c r="B1828" s="1250">
        <v>10</v>
      </c>
      <c r="C1828" s="1251" t="s">
        <v>246</v>
      </c>
      <c r="D1828" s="1252" t="s">
        <v>1656</v>
      </c>
      <c r="E1828" s="1248"/>
      <c r="G1828" s="1252" t="s">
        <v>339</v>
      </c>
      <c r="H1828" s="1248"/>
      <c r="I1828" s="1053"/>
      <c r="J1828" s="1248"/>
    </row>
    <row r="1829" spans="1:10">
      <c r="A1829" s="1249">
        <v>42107</v>
      </c>
      <c r="B1829" s="1250">
        <v>702.75</v>
      </c>
      <c r="C1829" s="1251" t="s">
        <v>246</v>
      </c>
      <c r="D1829" s="1252" t="s">
        <v>1799</v>
      </c>
      <c r="E1829" s="1248"/>
      <c r="G1829" s="1252">
        <v>0</v>
      </c>
      <c r="H1829" s="1248"/>
      <c r="I1829" s="1053"/>
      <c r="J1829" s="1248"/>
    </row>
    <row r="1830" spans="1:10">
      <c r="A1830" s="1249">
        <v>42108</v>
      </c>
      <c r="B1830" s="1250">
        <v>239.57</v>
      </c>
      <c r="C1830" s="1251" t="s">
        <v>246</v>
      </c>
      <c r="D1830" s="1252" t="s">
        <v>1787</v>
      </c>
      <c r="E1830" s="1248"/>
      <c r="G1830" s="1252">
        <v>0</v>
      </c>
      <c r="H1830" s="1248"/>
      <c r="I1830" s="1053"/>
      <c r="J1830" s="1248"/>
    </row>
    <row r="1831" spans="1:10">
      <c r="A1831" s="1249">
        <v>42108</v>
      </c>
      <c r="B1831" s="1250">
        <v>461.03</v>
      </c>
      <c r="C1831" s="1251" t="s">
        <v>246</v>
      </c>
      <c r="D1831" s="1252" t="s">
        <v>1771</v>
      </c>
      <c r="E1831" s="1248"/>
      <c r="G1831" s="1252">
        <v>0</v>
      </c>
      <c r="H1831" s="1248"/>
      <c r="I1831" s="1053"/>
      <c r="J1831" s="1248"/>
    </row>
    <row r="1832" spans="1:10">
      <c r="A1832" s="1249">
        <v>42108</v>
      </c>
      <c r="B1832" s="1250">
        <v>7.96</v>
      </c>
      <c r="C1832" s="1251" t="s">
        <v>246</v>
      </c>
      <c r="D1832" s="1252" t="s">
        <v>1716</v>
      </c>
      <c r="E1832" s="1248"/>
      <c r="G1832" s="1252">
        <v>0</v>
      </c>
      <c r="H1832" s="1248"/>
      <c r="I1832" s="1053"/>
      <c r="J1832" s="1248"/>
    </row>
    <row r="1833" spans="1:10">
      <c r="A1833" s="1249">
        <v>42108</v>
      </c>
      <c r="B1833" s="1250">
        <v>10</v>
      </c>
      <c r="C1833" s="1251" t="s">
        <v>246</v>
      </c>
      <c r="D1833" s="1252" t="s">
        <v>1032</v>
      </c>
      <c r="E1833" s="1248"/>
      <c r="G1833" s="1252" t="s">
        <v>339</v>
      </c>
      <c r="H1833" s="1248"/>
      <c r="I1833" s="1053"/>
      <c r="J1833" s="1248"/>
    </row>
    <row r="1834" spans="1:10">
      <c r="A1834" s="1249">
        <v>42108</v>
      </c>
      <c r="B1834" s="1250">
        <v>35</v>
      </c>
      <c r="C1834" s="1251" t="s">
        <v>246</v>
      </c>
      <c r="D1834" s="1252" t="s">
        <v>1622</v>
      </c>
      <c r="E1834" s="1248"/>
      <c r="G1834" s="1252" t="s">
        <v>339</v>
      </c>
      <c r="H1834" s="1248"/>
      <c r="I1834" s="1053"/>
      <c r="J1834" s="1248"/>
    </row>
    <row r="1835" spans="1:10">
      <c r="A1835" s="1249">
        <v>42109</v>
      </c>
      <c r="B1835" s="1250">
        <v>28</v>
      </c>
      <c r="C1835" s="1251" t="s">
        <v>1087</v>
      </c>
      <c r="D1835" s="1252" t="s">
        <v>1800</v>
      </c>
      <c r="E1835" s="1248"/>
      <c r="G1835" s="1252">
        <v>0</v>
      </c>
      <c r="H1835" s="1248"/>
      <c r="I1835" s="1053"/>
      <c r="J1835" s="1248"/>
    </row>
    <row r="1836" spans="1:10">
      <c r="A1836" s="1249">
        <v>42109</v>
      </c>
      <c r="B1836" s="1250">
        <v>480.83</v>
      </c>
      <c r="C1836" s="1251" t="s">
        <v>246</v>
      </c>
      <c r="D1836" s="1252" t="s">
        <v>1288</v>
      </c>
      <c r="E1836" s="1248"/>
      <c r="G1836" s="1252">
        <v>0</v>
      </c>
      <c r="H1836" s="1248"/>
      <c r="I1836" s="1053"/>
      <c r="J1836" s="1248"/>
    </row>
    <row r="1837" spans="1:10">
      <c r="A1837" s="1249">
        <v>42109</v>
      </c>
      <c r="B1837" s="1250">
        <v>79.92</v>
      </c>
      <c r="C1837" s="1251" t="s">
        <v>246</v>
      </c>
      <c r="D1837" s="1252" t="s">
        <v>1288</v>
      </c>
      <c r="E1837" s="1248"/>
      <c r="G1837" s="1252">
        <v>0</v>
      </c>
      <c r="H1837" s="1248"/>
      <c r="I1837" s="1053"/>
      <c r="J1837" s="1248"/>
    </row>
    <row r="1838" spans="1:10">
      <c r="A1838" s="1249">
        <v>42109</v>
      </c>
      <c r="B1838" s="1250">
        <v>30</v>
      </c>
      <c r="C1838" s="1251" t="s">
        <v>246</v>
      </c>
      <c r="D1838" s="1252" t="s">
        <v>1204</v>
      </c>
      <c r="E1838" s="1248"/>
      <c r="G1838" s="1252" t="s">
        <v>339</v>
      </c>
      <c r="H1838" s="1248"/>
      <c r="I1838" s="1053"/>
      <c r="J1838" s="1248"/>
    </row>
    <row r="1839" spans="1:10">
      <c r="A1839" s="1249">
        <v>42109</v>
      </c>
      <c r="B1839" s="1250">
        <v>10</v>
      </c>
      <c r="C1839" s="1251" t="s">
        <v>246</v>
      </c>
      <c r="D1839" s="1252" t="s">
        <v>1801</v>
      </c>
      <c r="E1839" s="1248"/>
      <c r="G1839" s="1252" t="s">
        <v>339</v>
      </c>
      <c r="H1839" s="1248"/>
      <c r="I1839" s="1053"/>
      <c r="J1839" s="1248"/>
    </row>
    <row r="1840" spans="1:10">
      <c r="A1840" s="1249">
        <v>42109</v>
      </c>
      <c r="B1840" s="1250">
        <v>5</v>
      </c>
      <c r="C1840" s="1251" t="s">
        <v>246</v>
      </c>
      <c r="D1840" s="1252" t="s">
        <v>968</v>
      </c>
      <c r="E1840" s="1248"/>
      <c r="G1840" s="1252" t="s">
        <v>339</v>
      </c>
      <c r="H1840" s="1248"/>
      <c r="I1840" s="1053"/>
      <c r="J1840" s="1248"/>
    </row>
    <row r="1841" spans="1:10">
      <c r="A1841" s="1249">
        <v>42109</v>
      </c>
      <c r="B1841" s="1250">
        <v>100</v>
      </c>
      <c r="C1841" s="1251" t="s">
        <v>246</v>
      </c>
      <c r="D1841" s="1252" t="s">
        <v>292</v>
      </c>
      <c r="E1841" s="1248"/>
      <c r="G1841" s="1252" t="s">
        <v>339</v>
      </c>
      <c r="H1841" s="1248"/>
      <c r="I1841" s="1053"/>
      <c r="J1841" s="1248"/>
    </row>
    <row r="1842" spans="1:10">
      <c r="A1842" s="1249">
        <v>42109</v>
      </c>
      <c r="B1842" s="1250">
        <v>12.5</v>
      </c>
      <c r="C1842" s="1251" t="s">
        <v>246</v>
      </c>
      <c r="D1842" s="1252" t="s">
        <v>1717</v>
      </c>
      <c r="E1842" s="1248"/>
      <c r="G1842" s="1252" t="s">
        <v>339</v>
      </c>
      <c r="H1842" s="1248"/>
      <c r="I1842" s="1053"/>
      <c r="J1842" s="1248"/>
    </row>
    <row r="1843" spans="1:10">
      <c r="A1843" s="1249">
        <v>42109</v>
      </c>
      <c r="B1843" s="1250">
        <v>10</v>
      </c>
      <c r="C1843" s="1251" t="s">
        <v>246</v>
      </c>
      <c r="D1843" s="1252" t="s">
        <v>1616</v>
      </c>
      <c r="E1843" s="1248"/>
      <c r="G1843" s="1252" t="s">
        <v>339</v>
      </c>
      <c r="H1843" s="1248"/>
      <c r="I1843" s="1053"/>
      <c r="J1843" s="1248"/>
    </row>
    <row r="1844" spans="1:10">
      <c r="A1844" s="1249">
        <v>42109</v>
      </c>
      <c r="B1844" s="1250">
        <v>200</v>
      </c>
      <c r="C1844" s="1251" t="s">
        <v>246</v>
      </c>
      <c r="D1844" s="1252" t="s">
        <v>1406</v>
      </c>
      <c r="E1844" s="1248"/>
      <c r="G1844" s="1252" t="s">
        <v>339</v>
      </c>
      <c r="H1844" s="1248"/>
      <c r="I1844" s="1053"/>
      <c r="J1844" s="1248"/>
    </row>
    <row r="1845" spans="1:10">
      <c r="A1845" s="1249">
        <v>42109</v>
      </c>
      <c r="B1845" s="1250">
        <v>40</v>
      </c>
      <c r="C1845" s="1251" t="s">
        <v>246</v>
      </c>
      <c r="D1845" s="1252" t="s">
        <v>1405</v>
      </c>
      <c r="E1845" s="1248"/>
      <c r="G1845" s="1252">
        <v>0</v>
      </c>
      <c r="H1845" s="1248"/>
      <c r="I1845" s="1053"/>
      <c r="J1845" s="1248"/>
    </row>
    <row r="1846" spans="1:10">
      <c r="A1846" s="1249">
        <v>42109</v>
      </c>
      <c r="B1846" s="1250">
        <v>200</v>
      </c>
      <c r="C1846" s="1251" t="s">
        <v>246</v>
      </c>
      <c r="D1846" s="1252" t="s">
        <v>1339</v>
      </c>
      <c r="E1846" s="1248"/>
      <c r="G1846" s="1252">
        <v>0</v>
      </c>
      <c r="H1846" s="1248"/>
      <c r="I1846" s="1053"/>
      <c r="J1846" s="1248"/>
    </row>
    <row r="1847" spans="1:10">
      <c r="A1847" s="1249">
        <v>42109</v>
      </c>
      <c r="B1847" s="1250">
        <v>100</v>
      </c>
      <c r="C1847" s="1251" t="s">
        <v>246</v>
      </c>
      <c r="D1847" s="1252" t="s">
        <v>1381</v>
      </c>
      <c r="E1847" s="1248"/>
      <c r="G1847" s="1252" t="s">
        <v>339</v>
      </c>
      <c r="H1847" s="1248"/>
      <c r="I1847" s="1053"/>
      <c r="J1847" s="1248"/>
    </row>
    <row r="1848" spans="1:10">
      <c r="A1848" s="1249">
        <v>42109</v>
      </c>
      <c r="B1848" s="1250">
        <v>10</v>
      </c>
      <c r="C1848" s="1251" t="s">
        <v>246</v>
      </c>
      <c r="D1848" s="1252" t="s">
        <v>1467</v>
      </c>
      <c r="E1848" s="1248"/>
      <c r="G1848" s="1252" t="s">
        <v>339</v>
      </c>
      <c r="H1848" s="1248"/>
      <c r="I1848" s="1053"/>
      <c r="J1848" s="1248"/>
    </row>
    <row r="1849" spans="1:10">
      <c r="A1849" s="1249">
        <v>42109</v>
      </c>
      <c r="B1849" s="1250">
        <v>100</v>
      </c>
      <c r="C1849" s="1251" t="s">
        <v>246</v>
      </c>
      <c r="D1849" s="1252" t="s">
        <v>1719</v>
      </c>
      <c r="E1849" s="1248"/>
      <c r="G1849" s="1252" t="s">
        <v>339</v>
      </c>
      <c r="H1849" s="1248"/>
      <c r="I1849" s="1053"/>
      <c r="J1849" s="1248"/>
    </row>
    <row r="1850" spans="1:10">
      <c r="A1850" s="1249">
        <v>42109</v>
      </c>
      <c r="B1850" s="1250">
        <v>100</v>
      </c>
      <c r="C1850" s="1251" t="s">
        <v>246</v>
      </c>
      <c r="D1850" s="1252" t="s">
        <v>450</v>
      </c>
      <c r="E1850" s="1248"/>
      <c r="G1850" s="1252" t="s">
        <v>339</v>
      </c>
      <c r="H1850" s="1248"/>
      <c r="I1850" s="1053"/>
      <c r="J1850" s="1248"/>
    </row>
    <row r="1851" spans="1:10">
      <c r="A1851" s="1249">
        <v>42110</v>
      </c>
      <c r="B1851" s="1250">
        <v>44.6</v>
      </c>
      <c r="C1851" s="1251" t="s">
        <v>1087</v>
      </c>
      <c r="D1851" s="1252" t="s">
        <v>1802</v>
      </c>
      <c r="E1851" s="1248"/>
      <c r="G1851" s="1252">
        <v>0</v>
      </c>
      <c r="H1851" s="1248"/>
      <c r="I1851" s="1053"/>
      <c r="J1851" s="1248"/>
    </row>
    <row r="1852" spans="1:10">
      <c r="A1852" s="1249">
        <v>42110</v>
      </c>
      <c r="B1852" s="1250">
        <v>20</v>
      </c>
      <c r="C1852" s="1251" t="s">
        <v>246</v>
      </c>
      <c r="D1852" s="1252" t="s">
        <v>276</v>
      </c>
      <c r="E1852" s="1248"/>
      <c r="G1852" s="1252">
        <v>0</v>
      </c>
      <c r="H1852" s="1248"/>
      <c r="I1852" s="1053"/>
      <c r="J1852" s="1248"/>
    </row>
    <row r="1853" spans="1:10">
      <c r="A1853" s="1249">
        <v>42110</v>
      </c>
      <c r="B1853" s="1250">
        <v>10</v>
      </c>
      <c r="C1853" s="1251" t="s">
        <v>246</v>
      </c>
      <c r="D1853" s="1252" t="s">
        <v>1581</v>
      </c>
      <c r="E1853" s="1248"/>
      <c r="G1853" s="1252" t="s">
        <v>339</v>
      </c>
      <c r="H1853" s="1248"/>
      <c r="I1853" s="1053"/>
      <c r="J1853" s="1248"/>
    </row>
    <row r="1854" spans="1:10">
      <c r="A1854" s="1249">
        <v>42110</v>
      </c>
      <c r="B1854" s="1250">
        <v>40</v>
      </c>
      <c r="C1854" s="1251" t="s">
        <v>246</v>
      </c>
      <c r="D1854" s="1252" t="s">
        <v>1258</v>
      </c>
      <c r="E1854" s="1248"/>
      <c r="G1854" s="1252" t="s">
        <v>339</v>
      </c>
      <c r="H1854" s="1248"/>
      <c r="I1854" s="1053"/>
      <c r="J1854" s="1248"/>
    </row>
    <row r="1855" spans="1:10">
      <c r="A1855" s="1249">
        <v>42110</v>
      </c>
      <c r="B1855" s="1250">
        <v>50</v>
      </c>
      <c r="C1855" s="1251" t="s">
        <v>246</v>
      </c>
      <c r="D1855" s="1252" t="s">
        <v>1568</v>
      </c>
      <c r="E1855" s="1248"/>
      <c r="G1855" s="1252">
        <v>0</v>
      </c>
      <c r="H1855" s="1248"/>
      <c r="I1855" s="1053"/>
      <c r="J1855" s="1248"/>
    </row>
    <row r="1856" spans="1:10">
      <c r="A1856" s="1249">
        <v>42111</v>
      </c>
      <c r="B1856" s="1250">
        <v>100</v>
      </c>
      <c r="C1856" s="1251" t="s">
        <v>246</v>
      </c>
      <c r="D1856" s="1252" t="s">
        <v>327</v>
      </c>
      <c r="E1856" s="1248"/>
      <c r="G1856" s="1252" t="s">
        <v>339</v>
      </c>
      <c r="H1856" s="1248"/>
      <c r="I1856" s="1053"/>
      <c r="J1856" s="1248"/>
    </row>
    <row r="1857" spans="1:10">
      <c r="A1857" s="1249">
        <v>42111</v>
      </c>
      <c r="B1857" s="1250">
        <v>140</v>
      </c>
      <c r="C1857" s="1251" t="s">
        <v>246</v>
      </c>
      <c r="D1857" s="1252" t="s">
        <v>1044</v>
      </c>
      <c r="E1857" s="1248"/>
      <c r="G1857" s="1252">
        <v>0</v>
      </c>
      <c r="H1857" s="1248"/>
      <c r="I1857" s="1053"/>
      <c r="J1857" s="1248"/>
    </row>
    <row r="1858" spans="1:10">
      <c r="A1858" s="1249">
        <v>42111</v>
      </c>
      <c r="B1858" s="1250">
        <v>1.25</v>
      </c>
      <c r="C1858" s="1251" t="s">
        <v>246</v>
      </c>
      <c r="D1858" s="1252" t="s">
        <v>1572</v>
      </c>
      <c r="E1858" s="1248"/>
      <c r="G1858" s="1252">
        <v>0</v>
      </c>
      <c r="H1858" s="1248"/>
      <c r="I1858" s="1053"/>
      <c r="J1858" s="1248"/>
    </row>
    <row r="1859" spans="1:10">
      <c r="A1859" s="1249">
        <v>42114</v>
      </c>
      <c r="B1859" s="1250">
        <v>20.07</v>
      </c>
      <c r="C1859" s="1251" t="s">
        <v>246</v>
      </c>
      <c r="D1859" s="1252" t="s">
        <v>1107</v>
      </c>
      <c r="E1859" s="1248"/>
      <c r="G1859" s="1252">
        <v>0</v>
      </c>
      <c r="H1859" s="1248"/>
      <c r="I1859" s="1053"/>
      <c r="J1859" s="1248"/>
    </row>
    <row r="1860" spans="1:10">
      <c r="A1860" s="1249">
        <v>42114</v>
      </c>
      <c r="B1860" s="1250">
        <v>2.23</v>
      </c>
      <c r="C1860" s="1251" t="s">
        <v>246</v>
      </c>
      <c r="D1860" s="1252" t="s">
        <v>1107</v>
      </c>
      <c r="E1860" s="1248"/>
      <c r="G1860" s="1252">
        <v>0</v>
      </c>
      <c r="H1860" s="1248"/>
      <c r="I1860" s="1053"/>
      <c r="J1860" s="1248"/>
    </row>
    <row r="1861" spans="1:10">
      <c r="A1861" s="1249">
        <v>42114</v>
      </c>
      <c r="B1861" s="1250">
        <v>50</v>
      </c>
      <c r="C1861" s="1251" t="s">
        <v>246</v>
      </c>
      <c r="D1861" s="1252" t="s">
        <v>1288</v>
      </c>
      <c r="E1861" s="1248"/>
      <c r="G1861" s="1252">
        <v>0</v>
      </c>
      <c r="H1861" s="1248"/>
      <c r="I1861" s="1053"/>
      <c r="J1861" s="1248"/>
    </row>
    <row r="1862" spans="1:10">
      <c r="A1862" s="1249">
        <v>42114</v>
      </c>
      <c r="B1862" s="1250">
        <v>40</v>
      </c>
      <c r="C1862" s="1251" t="s">
        <v>246</v>
      </c>
      <c r="D1862" s="1252" t="s">
        <v>400</v>
      </c>
      <c r="E1862" s="1248"/>
      <c r="G1862" s="1252" t="s">
        <v>339</v>
      </c>
      <c r="H1862" s="1248"/>
      <c r="I1862" s="1053"/>
      <c r="J1862" s="1248"/>
    </row>
    <row r="1863" spans="1:10">
      <c r="A1863" s="1249">
        <v>42114</v>
      </c>
      <c r="B1863" s="1250">
        <v>100</v>
      </c>
      <c r="C1863" s="1251" t="s">
        <v>246</v>
      </c>
      <c r="D1863" s="1252" t="s">
        <v>1262</v>
      </c>
      <c r="E1863" s="1248"/>
      <c r="G1863" s="1252" t="s">
        <v>339</v>
      </c>
      <c r="H1863" s="1248"/>
      <c r="I1863" s="1053"/>
      <c r="J1863" s="1248"/>
    </row>
    <row r="1864" spans="1:10">
      <c r="A1864" s="1249">
        <v>42114</v>
      </c>
      <c r="B1864" s="1250">
        <v>10</v>
      </c>
      <c r="C1864" s="1251" t="s">
        <v>246</v>
      </c>
      <c r="D1864" s="1252" t="s">
        <v>1620</v>
      </c>
      <c r="E1864" s="1248"/>
      <c r="G1864" s="1252" t="s">
        <v>339</v>
      </c>
      <c r="H1864" s="1248"/>
      <c r="I1864" s="1053"/>
      <c r="J1864" s="1248"/>
    </row>
    <row r="1865" spans="1:10">
      <c r="A1865" s="1249">
        <v>42114</v>
      </c>
      <c r="B1865" s="1250">
        <v>120</v>
      </c>
      <c r="C1865" s="1251" t="s">
        <v>246</v>
      </c>
      <c r="D1865" s="1252" t="s">
        <v>784</v>
      </c>
      <c r="E1865" s="1248"/>
      <c r="G1865" s="1252" t="s">
        <v>339</v>
      </c>
      <c r="H1865" s="1248"/>
      <c r="I1865" s="1053"/>
      <c r="J1865" s="1248"/>
    </row>
    <row r="1866" spans="1:10">
      <c r="A1866" s="1249">
        <v>42114</v>
      </c>
      <c r="B1866" s="1250">
        <v>2418.61</v>
      </c>
      <c r="C1866" s="1251" t="s">
        <v>246</v>
      </c>
      <c r="D1866" s="1252" t="s">
        <v>1803</v>
      </c>
      <c r="E1866" s="1248"/>
      <c r="G1866" s="1252">
        <v>0</v>
      </c>
      <c r="H1866" s="1248"/>
      <c r="I1866" s="1053"/>
      <c r="J1866" s="1248"/>
    </row>
    <row r="1867" spans="1:10">
      <c r="A1867" s="1249">
        <v>42115</v>
      </c>
      <c r="B1867" s="1250">
        <v>12</v>
      </c>
      <c r="C1867" s="1251" t="s">
        <v>246</v>
      </c>
      <c r="D1867" s="1252" t="s">
        <v>294</v>
      </c>
      <c r="E1867" s="1248"/>
      <c r="G1867" s="1252" t="s">
        <v>339</v>
      </c>
      <c r="H1867" s="1248"/>
      <c r="I1867" s="1053"/>
      <c r="J1867" s="1248"/>
    </row>
    <row r="1868" spans="1:10">
      <c r="A1868" s="1249">
        <v>42115</v>
      </c>
      <c r="B1868" s="1250">
        <v>5</v>
      </c>
      <c r="C1868" s="1251" t="s">
        <v>246</v>
      </c>
      <c r="D1868" s="1252" t="s">
        <v>773</v>
      </c>
      <c r="E1868" s="1248"/>
      <c r="G1868" s="1252">
        <v>0</v>
      </c>
      <c r="H1868" s="1248"/>
      <c r="I1868" s="1053"/>
      <c r="J1868" s="1248"/>
    </row>
    <row r="1869" spans="1:10">
      <c r="A1869" s="1249">
        <v>42115</v>
      </c>
      <c r="B1869" s="1250">
        <v>1016.6</v>
      </c>
      <c r="C1869" s="1251" t="s">
        <v>246</v>
      </c>
      <c r="D1869" s="1252" t="s">
        <v>1370</v>
      </c>
      <c r="E1869" s="1248"/>
      <c r="G1869" s="1252">
        <v>0</v>
      </c>
      <c r="H1869" s="1248"/>
      <c r="I1869" s="1053"/>
      <c r="J1869" s="1248"/>
    </row>
    <row r="1870" spans="1:10">
      <c r="A1870" s="1249">
        <v>42116</v>
      </c>
      <c r="B1870" s="1250">
        <v>227</v>
      </c>
      <c r="C1870" s="1251" t="s">
        <v>246</v>
      </c>
      <c r="D1870" s="1252" t="s">
        <v>355</v>
      </c>
      <c r="E1870" s="1248"/>
      <c r="G1870" s="1252" t="s">
        <v>339</v>
      </c>
      <c r="H1870" s="1248"/>
      <c r="I1870" s="1053"/>
      <c r="J1870" s="1248"/>
    </row>
    <row r="1871" spans="1:10">
      <c r="A1871" s="1249">
        <v>42116</v>
      </c>
      <c r="B1871" s="1250">
        <v>330</v>
      </c>
      <c r="C1871" s="1251" t="s">
        <v>246</v>
      </c>
      <c r="D1871" s="1252" t="s">
        <v>355</v>
      </c>
      <c r="E1871" s="1248"/>
      <c r="G1871" s="1252" t="s">
        <v>339</v>
      </c>
      <c r="H1871" s="1248"/>
      <c r="I1871" s="1053"/>
      <c r="J1871" s="1248"/>
    </row>
    <row r="1872" spans="1:10">
      <c r="A1872" s="1249">
        <v>42116</v>
      </c>
      <c r="B1872" s="1250">
        <v>25</v>
      </c>
      <c r="C1872" s="1251" t="s">
        <v>246</v>
      </c>
      <c r="D1872" s="1252" t="s">
        <v>1726</v>
      </c>
      <c r="E1872" s="1248"/>
      <c r="G1872" s="1252" t="s">
        <v>339</v>
      </c>
      <c r="H1872" s="1248"/>
      <c r="I1872" s="1053"/>
      <c r="J1872" s="1248"/>
    </row>
    <row r="1873" spans="1:10">
      <c r="A1873" s="1249">
        <v>42116</v>
      </c>
      <c r="B1873" s="1250">
        <v>25</v>
      </c>
      <c r="C1873" s="1251">
        <v>103859</v>
      </c>
      <c r="D1873" s="1252" t="s">
        <v>1804</v>
      </c>
      <c r="E1873" s="1248"/>
      <c r="G1873" s="1252">
        <v>0</v>
      </c>
      <c r="H1873" s="1248"/>
      <c r="I1873" s="1053"/>
      <c r="J1873" s="1248"/>
    </row>
    <row r="1874" spans="1:10">
      <c r="A1874" s="1249">
        <v>42116</v>
      </c>
      <c r="B1874" s="1250">
        <v>66</v>
      </c>
      <c r="C1874" s="1251">
        <v>103860</v>
      </c>
      <c r="D1874" s="1252" t="s">
        <v>1805</v>
      </c>
      <c r="E1874" s="1248"/>
      <c r="G1874" s="1252">
        <v>0</v>
      </c>
      <c r="H1874" s="1248"/>
      <c r="I1874" s="1053"/>
      <c r="J1874" s="1248"/>
    </row>
    <row r="1875" spans="1:10">
      <c r="A1875" s="1249">
        <v>42117</v>
      </c>
      <c r="B1875" s="1250">
        <v>28379.01</v>
      </c>
      <c r="C1875" s="1251" t="s">
        <v>246</v>
      </c>
      <c r="D1875" s="1252" t="s">
        <v>1806</v>
      </c>
      <c r="E1875" s="1248"/>
      <c r="G1875" s="1252">
        <v>0</v>
      </c>
      <c r="H1875" s="1248"/>
      <c r="I1875" s="1053"/>
      <c r="J1875" s="1248"/>
    </row>
    <row r="1876" spans="1:10">
      <c r="A1876" s="1249">
        <v>42117</v>
      </c>
      <c r="B1876" s="1250">
        <v>300</v>
      </c>
      <c r="C1876" s="1251" t="s">
        <v>246</v>
      </c>
      <c r="D1876" s="1252" t="s">
        <v>1532</v>
      </c>
      <c r="E1876" s="1248"/>
      <c r="G1876" s="1252">
        <v>0</v>
      </c>
      <c r="H1876" s="1248"/>
      <c r="I1876" s="1053"/>
      <c r="J1876" s="1248"/>
    </row>
    <row r="1877" spans="1:10">
      <c r="A1877" s="1249">
        <v>42118</v>
      </c>
      <c r="B1877" s="1250">
        <v>1.25</v>
      </c>
      <c r="C1877" s="1251" t="s">
        <v>246</v>
      </c>
      <c r="D1877" s="1252" t="s">
        <v>1572</v>
      </c>
      <c r="E1877" s="1248"/>
      <c r="G1877" s="1252">
        <v>0</v>
      </c>
      <c r="H1877" s="1248"/>
      <c r="I1877" s="1053"/>
      <c r="J1877" s="1248"/>
    </row>
    <row r="1878" spans="1:10">
      <c r="A1878" s="1249">
        <v>42121</v>
      </c>
      <c r="B1878" s="1250">
        <v>40</v>
      </c>
      <c r="C1878" s="1251" t="s">
        <v>1087</v>
      </c>
      <c r="D1878" s="1252" t="s">
        <v>1757</v>
      </c>
      <c r="E1878" s="1248"/>
      <c r="G1878" s="1252">
        <v>0</v>
      </c>
      <c r="H1878" s="1248"/>
      <c r="I1878" s="1053"/>
      <c r="J1878" s="1248"/>
    </row>
    <row r="1879" spans="1:10">
      <c r="A1879" s="1249">
        <v>42121</v>
      </c>
      <c r="B1879" s="1250">
        <v>3418.46</v>
      </c>
      <c r="C1879" s="1251" t="s">
        <v>246</v>
      </c>
      <c r="D1879" s="1252" t="s">
        <v>269</v>
      </c>
      <c r="E1879" s="1248"/>
      <c r="G1879" s="1252">
        <v>0</v>
      </c>
      <c r="H1879" s="1248"/>
      <c r="I1879" s="1053"/>
      <c r="J1879" s="1248"/>
    </row>
    <row r="1880" spans="1:10">
      <c r="A1880" s="1249">
        <v>42121</v>
      </c>
      <c r="B1880" s="1250">
        <v>30</v>
      </c>
      <c r="C1880" s="1251" t="s">
        <v>246</v>
      </c>
      <c r="D1880" s="1252" t="s">
        <v>1671</v>
      </c>
      <c r="E1880" s="1248"/>
      <c r="G1880" s="1252" t="s">
        <v>339</v>
      </c>
      <c r="H1880" s="1248"/>
      <c r="I1880" s="1053"/>
      <c r="J1880" s="1248"/>
    </row>
    <row r="1881" spans="1:10">
      <c r="A1881" s="1249">
        <v>42121</v>
      </c>
      <c r="B1881" s="1250">
        <v>15</v>
      </c>
      <c r="C1881" s="1251" t="s">
        <v>246</v>
      </c>
      <c r="D1881" s="1252" t="s">
        <v>1444</v>
      </c>
      <c r="E1881" s="1248"/>
      <c r="G1881" s="1252" t="s">
        <v>339</v>
      </c>
      <c r="H1881" s="1248"/>
      <c r="I1881" s="1053"/>
      <c r="J1881" s="1248"/>
    </row>
    <row r="1882" spans="1:10">
      <c r="A1882" s="1249">
        <v>42121</v>
      </c>
      <c r="B1882" s="1250">
        <v>60</v>
      </c>
      <c r="C1882" s="1251" t="s">
        <v>246</v>
      </c>
      <c r="D1882" s="1252" t="s">
        <v>1309</v>
      </c>
      <c r="E1882" s="1248"/>
      <c r="G1882" s="1252" t="s">
        <v>339</v>
      </c>
      <c r="H1882" s="1248"/>
      <c r="I1882" s="1053"/>
      <c r="J1882" s="1248"/>
    </row>
    <row r="1883" spans="1:10">
      <c r="A1883" s="1249">
        <v>42121</v>
      </c>
      <c r="B1883" s="1250">
        <v>10</v>
      </c>
      <c r="C1883" s="1251" t="s">
        <v>246</v>
      </c>
      <c r="D1883" s="1252" t="s">
        <v>302</v>
      </c>
      <c r="E1883" s="1248"/>
      <c r="G1883" s="1252">
        <v>0</v>
      </c>
      <c r="H1883" s="1248"/>
      <c r="I1883" s="1053"/>
      <c r="J1883" s="1248"/>
    </row>
    <row r="1884" spans="1:10">
      <c r="A1884" s="1249">
        <v>42121</v>
      </c>
      <c r="B1884" s="1250">
        <v>50</v>
      </c>
      <c r="C1884" s="1251" t="s">
        <v>246</v>
      </c>
      <c r="D1884" s="1252" t="s">
        <v>1017</v>
      </c>
      <c r="E1884" s="1248"/>
      <c r="G1884" s="1252" t="s">
        <v>339</v>
      </c>
      <c r="H1884" s="1248"/>
      <c r="I1884" s="1053"/>
      <c r="J1884" s="1248"/>
    </row>
    <row r="1885" spans="1:10">
      <c r="A1885" s="1249">
        <v>42121</v>
      </c>
      <c r="B1885" s="1250">
        <v>10</v>
      </c>
      <c r="C1885" s="1251" t="s">
        <v>246</v>
      </c>
      <c r="D1885" s="1252" t="s">
        <v>1630</v>
      </c>
      <c r="E1885" s="1248"/>
      <c r="G1885" s="1252" t="s">
        <v>339</v>
      </c>
      <c r="H1885" s="1248"/>
      <c r="I1885" s="1053"/>
      <c r="J1885" s="1248"/>
    </row>
    <row r="1886" spans="1:10">
      <c r="A1886" s="1249">
        <v>42121</v>
      </c>
      <c r="B1886" s="1250">
        <v>60</v>
      </c>
      <c r="C1886" s="1251" t="s">
        <v>246</v>
      </c>
      <c r="D1886" s="1252" t="s">
        <v>1789</v>
      </c>
      <c r="E1886" s="1248"/>
      <c r="G1886" s="1252">
        <v>0</v>
      </c>
      <c r="H1886" s="1248"/>
      <c r="I1886" s="1053"/>
      <c r="J1886" s="1248"/>
    </row>
    <row r="1887" spans="1:10">
      <c r="A1887" s="1249">
        <v>42121</v>
      </c>
      <c r="B1887" s="1250">
        <v>50</v>
      </c>
      <c r="C1887" s="1251" t="s">
        <v>246</v>
      </c>
      <c r="D1887" s="1252" t="s">
        <v>1447</v>
      </c>
      <c r="E1887" s="1248"/>
      <c r="G1887" s="1252" t="s">
        <v>339</v>
      </c>
      <c r="H1887" s="1248"/>
      <c r="I1887" s="1053"/>
      <c r="J1887" s="1248"/>
    </row>
    <row r="1888" spans="1:10">
      <c r="A1888" s="1249">
        <v>42121</v>
      </c>
      <c r="B1888" s="1250">
        <v>100</v>
      </c>
      <c r="C1888" s="1251" t="s">
        <v>246</v>
      </c>
      <c r="D1888" s="1252" t="s">
        <v>1389</v>
      </c>
      <c r="E1888" s="1248"/>
      <c r="G1888" s="1252" t="s">
        <v>339</v>
      </c>
      <c r="H1888" s="1248"/>
      <c r="I1888" s="1053"/>
      <c r="J1888" s="1248"/>
    </row>
    <row r="1889" spans="1:10">
      <c r="A1889" s="1249">
        <v>42121</v>
      </c>
      <c r="B1889" s="1250">
        <v>311.91000000000003</v>
      </c>
      <c r="C1889" s="1251" t="s">
        <v>246</v>
      </c>
      <c r="D1889" s="1252" t="s">
        <v>1807</v>
      </c>
      <c r="E1889" s="1248"/>
      <c r="G1889" s="1252">
        <v>0</v>
      </c>
      <c r="H1889" s="1248"/>
      <c r="I1889" s="1053"/>
      <c r="J1889" s="1248"/>
    </row>
    <row r="1890" spans="1:10">
      <c r="A1890" s="1249">
        <v>42122</v>
      </c>
      <c r="B1890" s="1250">
        <v>382.29</v>
      </c>
      <c r="C1890" s="1251" t="s">
        <v>246</v>
      </c>
      <c r="D1890" s="1252" t="s">
        <v>1771</v>
      </c>
      <c r="E1890" s="1248"/>
      <c r="G1890" s="1252">
        <v>0</v>
      </c>
      <c r="H1890" s="1248"/>
      <c r="I1890" s="1053"/>
      <c r="J1890" s="1248"/>
    </row>
    <row r="1891" spans="1:10">
      <c r="A1891" s="1249">
        <v>42122</v>
      </c>
      <c r="B1891" s="1250">
        <v>42</v>
      </c>
      <c r="C1891" s="1251" t="s">
        <v>246</v>
      </c>
      <c r="D1891" s="1252" t="s">
        <v>1352</v>
      </c>
      <c r="E1891" s="1248"/>
      <c r="G1891" s="1252">
        <v>0</v>
      </c>
      <c r="H1891" s="1248"/>
      <c r="I1891" s="1053"/>
      <c r="J1891" s="1248"/>
    </row>
    <row r="1892" spans="1:10">
      <c r="A1892" s="1249">
        <v>42122</v>
      </c>
      <c r="B1892" s="1250">
        <v>3</v>
      </c>
      <c r="C1892" s="1251" t="s">
        <v>246</v>
      </c>
      <c r="D1892" s="1252" t="s">
        <v>1004</v>
      </c>
      <c r="E1892" s="1248"/>
      <c r="G1892" s="1252">
        <v>0</v>
      </c>
      <c r="H1892" s="1248"/>
      <c r="I1892" s="1053"/>
      <c r="J1892" s="1248"/>
    </row>
    <row r="1893" spans="1:10">
      <c r="A1893" s="1249">
        <v>42122</v>
      </c>
      <c r="B1893" s="1250">
        <v>5</v>
      </c>
      <c r="C1893" s="1251" t="s">
        <v>246</v>
      </c>
      <c r="D1893" s="1252" t="s">
        <v>1390</v>
      </c>
      <c r="E1893" s="1248"/>
      <c r="G1893" s="1252" t="s">
        <v>339</v>
      </c>
      <c r="H1893" s="1248"/>
      <c r="I1893" s="1053"/>
      <c r="J1893" s="1248"/>
    </row>
    <row r="1894" spans="1:10">
      <c r="A1894" s="1249">
        <v>42122</v>
      </c>
      <c r="B1894" s="1250">
        <v>40</v>
      </c>
      <c r="C1894" s="1251" t="s">
        <v>246</v>
      </c>
      <c r="D1894" s="1252" t="s">
        <v>1808</v>
      </c>
      <c r="E1894" s="1248"/>
      <c r="G1894" s="1252">
        <v>0</v>
      </c>
      <c r="H1894" s="1248"/>
      <c r="I1894" s="1053"/>
      <c r="J1894" s="1248"/>
    </row>
    <row r="1895" spans="1:10">
      <c r="A1895" s="1249">
        <v>42123</v>
      </c>
      <c r="B1895" s="1250">
        <v>10.199999999999999</v>
      </c>
      <c r="C1895" s="1251" t="s">
        <v>246</v>
      </c>
      <c r="D1895" s="1252" t="s">
        <v>1745</v>
      </c>
      <c r="E1895" s="1248"/>
      <c r="G1895" s="1252">
        <v>0</v>
      </c>
      <c r="H1895" s="1248"/>
      <c r="I1895" s="1053"/>
      <c r="J1895" s="1248"/>
    </row>
    <row r="1896" spans="1:10">
      <c r="A1896" s="1249">
        <v>42123</v>
      </c>
      <c r="B1896" s="1250">
        <v>25</v>
      </c>
      <c r="C1896" s="1251" t="s">
        <v>246</v>
      </c>
      <c r="D1896" s="1252" t="s">
        <v>1700</v>
      </c>
      <c r="E1896" s="1248"/>
      <c r="G1896" s="1252" t="s">
        <v>339</v>
      </c>
      <c r="H1896" s="1248"/>
      <c r="I1896" s="1053"/>
      <c r="J1896" s="1248"/>
    </row>
    <row r="1897" spans="1:10">
      <c r="A1897" s="1249">
        <v>42124</v>
      </c>
      <c r="B1897" s="1250">
        <v>239.5</v>
      </c>
      <c r="C1897" s="1251" t="s">
        <v>1087</v>
      </c>
      <c r="D1897" s="1252" t="s">
        <v>1809</v>
      </c>
      <c r="E1897" s="1248"/>
      <c r="G1897" s="1252">
        <v>0</v>
      </c>
      <c r="H1897" s="1248"/>
      <c r="I1897" s="1053"/>
      <c r="J1897" s="1248"/>
    </row>
    <row r="1898" spans="1:10">
      <c r="A1898" s="1249">
        <v>42124</v>
      </c>
      <c r="B1898" s="1250">
        <v>769.45</v>
      </c>
      <c r="C1898" s="1251" t="s">
        <v>246</v>
      </c>
      <c r="D1898" s="1252" t="s">
        <v>1288</v>
      </c>
      <c r="E1898" s="1248"/>
      <c r="G1898" s="1252">
        <v>0</v>
      </c>
      <c r="H1898" s="1248"/>
      <c r="I1898" s="1053"/>
      <c r="J1898" s="1248"/>
    </row>
    <row r="1899" spans="1:10">
      <c r="A1899" s="1249">
        <v>42124</v>
      </c>
      <c r="B1899" s="1250">
        <v>62.42</v>
      </c>
      <c r="C1899" s="1251" t="s">
        <v>246</v>
      </c>
      <c r="D1899" s="1252" t="s">
        <v>1288</v>
      </c>
      <c r="E1899" s="1248"/>
      <c r="G1899" s="1252">
        <v>0</v>
      </c>
      <c r="H1899" s="1248"/>
      <c r="I1899" s="1053"/>
      <c r="J1899" s="1248"/>
    </row>
    <row r="1900" spans="1:10">
      <c r="A1900" s="1249">
        <v>42124</v>
      </c>
      <c r="B1900" s="1250">
        <v>25</v>
      </c>
      <c r="C1900" s="1251" t="s">
        <v>246</v>
      </c>
      <c r="D1900" s="1252" t="s">
        <v>762</v>
      </c>
      <c r="E1900" s="1248"/>
      <c r="G1900" s="1252" t="s">
        <v>339</v>
      </c>
      <c r="H1900" s="1248"/>
      <c r="I1900" s="1053"/>
      <c r="J1900" s="1248"/>
    </row>
    <row r="1901" spans="1:10">
      <c r="A1901" s="1249">
        <v>42124</v>
      </c>
      <c r="B1901" s="1250">
        <v>180</v>
      </c>
      <c r="C1901" s="1251" t="s">
        <v>246</v>
      </c>
      <c r="D1901" s="1252" t="s">
        <v>287</v>
      </c>
      <c r="E1901" s="1248"/>
      <c r="G1901" s="1252" t="s">
        <v>339</v>
      </c>
      <c r="H1901" s="1248"/>
      <c r="I1901" s="1053"/>
      <c r="J1901" s="1248"/>
    </row>
    <row r="1902" spans="1:10">
      <c r="A1902" s="1249">
        <v>42124</v>
      </c>
      <c r="B1902" s="1250">
        <v>20</v>
      </c>
      <c r="C1902" s="1251" t="s">
        <v>246</v>
      </c>
      <c r="D1902" s="1252" t="s">
        <v>1484</v>
      </c>
      <c r="E1902" s="1248"/>
      <c r="G1902" s="1252">
        <v>0</v>
      </c>
      <c r="H1902" s="1248"/>
      <c r="I1902" s="1053"/>
      <c r="J1902" s="1248"/>
    </row>
    <row r="1903" spans="1:10">
      <c r="A1903" s="1249">
        <v>42124</v>
      </c>
      <c r="B1903" s="1250">
        <v>25</v>
      </c>
      <c r="C1903" s="1251" t="s">
        <v>246</v>
      </c>
      <c r="D1903" s="1252" t="s">
        <v>1668</v>
      </c>
      <c r="E1903" s="1248"/>
      <c r="G1903" s="1252" t="s">
        <v>339</v>
      </c>
      <c r="H1903" s="1248"/>
      <c r="I1903" s="1053"/>
      <c r="J1903" s="1248"/>
    </row>
    <row r="1904" spans="1:10">
      <c r="A1904" s="1249"/>
      <c r="B1904" s="1250"/>
      <c r="C1904" s="1251"/>
      <c r="D1904" s="1252"/>
      <c r="E1904" s="1248"/>
      <c r="G1904" s="1252"/>
      <c r="H1904" s="1248"/>
      <c r="I1904" s="1053"/>
      <c r="J1904" s="1248"/>
    </row>
    <row r="1905" spans="1:10">
      <c r="A1905" s="1257">
        <v>41911</v>
      </c>
      <c r="B1905" s="1258">
        <v>-3285</v>
      </c>
      <c r="C1905" s="1259">
        <v>1673</v>
      </c>
      <c r="D1905" s="1260" t="s">
        <v>1810</v>
      </c>
      <c r="E1905" s="1248"/>
      <c r="G1905" s="1252"/>
      <c r="H1905" s="1248"/>
      <c r="I1905" s="1053"/>
      <c r="J1905" s="1248"/>
    </row>
    <row r="1906" spans="1:10">
      <c r="A1906" s="1246"/>
      <c r="B1906" s="1254"/>
      <c r="C1906" s="1247"/>
      <c r="D1906" s="1248"/>
      <c r="E1906" s="1248"/>
      <c r="H1906" s="1248"/>
      <c r="I1906" s="1053"/>
      <c r="J1906" s="1248"/>
    </row>
    <row r="1907" spans="1:10">
      <c r="A1907" s="1059" t="s">
        <v>17</v>
      </c>
      <c r="B1907" s="1253" t="s">
        <v>244</v>
      </c>
      <c r="C1907" s="1247" t="s">
        <v>244</v>
      </c>
      <c r="D1907" s="1248" t="s">
        <v>244</v>
      </c>
      <c r="E1907" s="1248"/>
      <c r="G1907" s="1248" t="s">
        <v>244</v>
      </c>
      <c r="H1907" s="1053" t="s">
        <v>244</v>
      </c>
      <c r="I1907" s="1053" t="s">
        <v>244</v>
      </c>
      <c r="J1907" s="1255"/>
    </row>
    <row r="1908" spans="1:10">
      <c r="A1908" s="1256">
        <v>41879</v>
      </c>
      <c r="B1908" s="1253">
        <v>64056.77</v>
      </c>
      <c r="C1908" s="1247" t="s">
        <v>246</v>
      </c>
      <c r="D1908" s="1247">
        <v>10115757</v>
      </c>
      <c r="E1908" s="1247"/>
      <c r="F1908" s="1248" t="s">
        <v>1634</v>
      </c>
      <c r="H1908" s="1248" t="s">
        <v>838</v>
      </c>
      <c r="I1908" s="1053"/>
      <c r="J1908" s="1255"/>
    </row>
    <row r="1909" spans="1:10">
      <c r="A1909" s="1256">
        <v>41911</v>
      </c>
      <c r="B1909" s="1253">
        <v>52748</v>
      </c>
      <c r="C1909" s="1247" t="s">
        <v>246</v>
      </c>
      <c r="D1909" s="1247">
        <v>10116759</v>
      </c>
      <c r="E1909" s="1247"/>
      <c r="F1909" s="1248" t="s">
        <v>1322</v>
      </c>
      <c r="G1909" s="1042"/>
      <c r="H1909" s="1248" t="s">
        <v>1729</v>
      </c>
      <c r="I1909" s="1053"/>
      <c r="J1909" s="1255"/>
    </row>
    <row r="1910" spans="1:10">
      <c r="A1910" s="1256">
        <v>41941</v>
      </c>
      <c r="B1910" s="1253">
        <v>61883</v>
      </c>
      <c r="C1910" s="1247" t="s">
        <v>246</v>
      </c>
      <c r="D1910" s="1247">
        <v>10117966</v>
      </c>
      <c r="E1910" s="1247"/>
      <c r="F1910" s="1248" t="s">
        <v>1635</v>
      </c>
      <c r="G1910" s="1042"/>
      <c r="H1910" s="1248" t="s">
        <v>1730</v>
      </c>
      <c r="I1910" s="1053"/>
      <c r="J1910" s="1255"/>
    </row>
    <row r="1911" spans="1:10">
      <c r="A1911" s="1256">
        <v>41970</v>
      </c>
      <c r="B1911" s="1253">
        <v>125485</v>
      </c>
      <c r="C1911" s="1247" t="s">
        <v>246</v>
      </c>
      <c r="D1911" s="1247">
        <v>10118135</v>
      </c>
      <c r="E1911" s="1247"/>
      <c r="F1911" s="1248" t="s">
        <v>1451</v>
      </c>
      <c r="G1911" s="1042"/>
      <c r="H1911" s="1248" t="s">
        <v>1731</v>
      </c>
      <c r="I1911" s="1053"/>
      <c r="J1911" s="1255"/>
    </row>
    <row r="1912" spans="1:10">
      <c r="A1912" s="1256">
        <v>42033</v>
      </c>
      <c r="B1912" s="1253">
        <v>22539.94</v>
      </c>
      <c r="C1912" s="1247" t="s">
        <v>246</v>
      </c>
      <c r="D1912" s="1247">
        <v>10119824</v>
      </c>
      <c r="E1912" s="1247"/>
      <c r="F1912" s="1248" t="s">
        <v>1732</v>
      </c>
      <c r="G1912" s="1042"/>
      <c r="H1912" s="1248" t="s">
        <v>1733</v>
      </c>
      <c r="I1912" s="1053"/>
      <c r="J1912" s="1255"/>
    </row>
    <row r="1913" spans="1:10">
      <c r="A1913" s="1256">
        <v>42062</v>
      </c>
      <c r="B1913" s="1253">
        <v>62742.5</v>
      </c>
      <c r="C1913" s="1247" t="s">
        <v>246</v>
      </c>
      <c r="D1913" s="1247">
        <v>10120987</v>
      </c>
      <c r="E1913" s="1247"/>
      <c r="F1913" s="1248" t="s">
        <v>1451</v>
      </c>
      <c r="G1913" s="1042"/>
      <c r="H1913" s="1248" t="s">
        <v>1731</v>
      </c>
      <c r="I1913" s="1053"/>
      <c r="J1913" s="1255"/>
    </row>
    <row r="1914" spans="1:10">
      <c r="A1914" s="1256">
        <v>42062</v>
      </c>
      <c r="B1914" s="1253">
        <v>128113.54</v>
      </c>
      <c r="C1914" s="1247" t="s">
        <v>246</v>
      </c>
      <c r="D1914" s="1247">
        <v>10120972</v>
      </c>
      <c r="E1914" s="1247"/>
      <c r="F1914" s="1248" t="s">
        <v>1634</v>
      </c>
      <c r="G1914" s="1042"/>
      <c r="H1914" s="1248" t="s">
        <v>838</v>
      </c>
      <c r="I1914" s="1053"/>
      <c r="J1914" s="1255"/>
    </row>
    <row r="1915" spans="1:10">
      <c r="A1915" s="1256">
        <v>42093</v>
      </c>
      <c r="B1915" s="1253">
        <v>62742.5</v>
      </c>
      <c r="C1915" s="1247" t="s">
        <v>246</v>
      </c>
      <c r="D1915" s="1247">
        <v>10121582</v>
      </c>
      <c r="E1915" s="1247"/>
      <c r="F1915" s="1248" t="s">
        <v>1451</v>
      </c>
      <c r="G1915" s="1042"/>
      <c r="H1915" s="1248" t="s">
        <v>1731</v>
      </c>
      <c r="I1915" s="1053"/>
      <c r="J1915" s="1255"/>
    </row>
    <row r="1916" spans="1:10">
      <c r="A1916" s="1256">
        <v>42093</v>
      </c>
      <c r="B1916" s="1253">
        <v>22539.94</v>
      </c>
      <c r="C1916" s="1247" t="s">
        <v>246</v>
      </c>
      <c r="D1916" s="1247">
        <v>10121762</v>
      </c>
      <c r="E1916" s="1247"/>
      <c r="F1916" s="1248" t="s">
        <v>1732</v>
      </c>
      <c r="G1916" s="1042"/>
      <c r="H1916" s="1248" t="s">
        <v>1733</v>
      </c>
      <c r="I1916" s="1053"/>
      <c r="J1916" s="1255"/>
    </row>
  </sheetData>
  <pageMargins left="0.7" right="0.7" top="0.75" bottom="0.75" header="0.3" footer="0.3"/>
  <pageSetup paperSize="9" scale="48" fitToHeight="0" orientation="portrait" cellComments="atEnd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 enableFormatConditionsCalculation="0">
    <pageSetUpPr fitToPage="1"/>
  </sheetPr>
  <dimension ref="A1:J1258"/>
  <sheetViews>
    <sheetView zoomScale="80" zoomScaleNormal="80" zoomScalePageLayoutView="80" workbookViewId="0">
      <selection activeCell="AA14" sqref="AA14"/>
    </sheetView>
  </sheetViews>
  <sheetFormatPr defaultColWidth="8.85546875" defaultRowHeight="15"/>
  <cols>
    <col min="1" max="1" width="20.28515625" style="1220" customWidth="1"/>
    <col min="2" max="2" width="17.28515625" style="1220" bestFit="1" customWidth="1"/>
    <col min="3" max="5" width="12.42578125" style="1220" customWidth="1"/>
    <col min="6" max="6" width="14.42578125" style="1220" customWidth="1"/>
    <col min="7" max="7" width="17.7109375" style="1220" customWidth="1"/>
    <col min="8" max="8" width="13.140625" style="1220" customWidth="1"/>
    <col min="9" max="9" width="11.28515625" style="1220" customWidth="1"/>
    <col min="10" max="10" width="17.140625" style="1220" customWidth="1"/>
  </cols>
  <sheetData>
    <row r="1" spans="1:10">
      <c r="A1" s="1218"/>
      <c r="B1" s="1219"/>
      <c r="I1" s="1221" t="s">
        <v>1</v>
      </c>
      <c r="J1" s="977" t="s">
        <v>1637</v>
      </c>
    </row>
    <row r="2" spans="1:10">
      <c r="A2" s="1218"/>
      <c r="B2" s="1218"/>
    </row>
    <row r="3" spans="1:10">
      <c r="A3" s="1218"/>
    </row>
    <row r="4" spans="1:10">
      <c r="A4" s="979" t="s">
        <v>2</v>
      </c>
      <c r="H4" s="980"/>
      <c r="I4" s="980"/>
      <c r="J4" s="980"/>
    </row>
    <row r="5" spans="1:10">
      <c r="A5" s="980"/>
      <c r="B5" s="980"/>
      <c r="D5" s="1222"/>
      <c r="E5" s="1222"/>
      <c r="F5" s="1222"/>
      <c r="G5" s="1222"/>
      <c r="H5" s="982" t="s">
        <v>411</v>
      </c>
      <c r="I5" s="980"/>
      <c r="J5" s="980"/>
    </row>
    <row r="6" spans="1:10">
      <c r="A6" s="830"/>
      <c r="B6" s="980"/>
      <c r="C6" s="980"/>
      <c r="D6" s="980"/>
      <c r="E6" s="980"/>
      <c r="F6" s="1222"/>
      <c r="G6" s="1222"/>
      <c r="H6" s="983" t="s">
        <v>239</v>
      </c>
      <c r="I6" s="980" t="s">
        <v>31</v>
      </c>
      <c r="J6" s="980"/>
    </row>
    <row r="7" spans="1:10">
      <c r="A7" s="984" t="s">
        <v>238</v>
      </c>
      <c r="B7" s="980"/>
      <c r="C7" s="980"/>
      <c r="D7" s="980"/>
      <c r="E7" s="980"/>
      <c r="F7" s="1222"/>
      <c r="G7" s="1222"/>
      <c r="H7" s="1222"/>
      <c r="I7" s="1222"/>
      <c r="J7" s="980"/>
    </row>
    <row r="8" spans="1:10">
      <c r="A8" s="985" t="s">
        <v>1638</v>
      </c>
      <c r="B8" s="980"/>
      <c r="C8" s="980"/>
      <c r="D8" s="980"/>
      <c r="E8" s="980"/>
      <c r="F8" s="983"/>
      <c r="G8" s="1222"/>
      <c r="H8" s="1222"/>
      <c r="I8" s="1222"/>
      <c r="J8" s="1222"/>
    </row>
    <row r="9" spans="1:10">
      <c r="A9" s="980" t="s">
        <v>4</v>
      </c>
      <c r="B9" s="983"/>
      <c r="C9" s="983"/>
      <c r="D9" s="983"/>
      <c r="E9" s="983"/>
      <c r="F9" s="983"/>
      <c r="G9" s="1222"/>
      <c r="H9" s="1222"/>
      <c r="I9" s="1222"/>
      <c r="J9" s="1222"/>
    </row>
    <row r="10" spans="1:10">
      <c r="A10" s="980"/>
      <c r="B10" s="983"/>
      <c r="C10" s="983"/>
      <c r="D10" s="983"/>
      <c r="E10" s="983"/>
      <c r="F10" s="983"/>
      <c r="G10" s="1222"/>
      <c r="H10" s="1222"/>
      <c r="I10" s="1222"/>
      <c r="J10" s="1222"/>
    </row>
    <row r="11" spans="1:10">
      <c r="A11" s="1222"/>
      <c r="B11" s="1222"/>
      <c r="C11" s="1222"/>
      <c r="D11" s="1222"/>
      <c r="E11" s="1222"/>
      <c r="F11" s="1222"/>
      <c r="G11" s="1222"/>
      <c r="H11" s="1222"/>
      <c r="I11" s="1222"/>
      <c r="J11" s="1222"/>
    </row>
    <row r="12" spans="1:10">
      <c r="A12" s="983" t="s">
        <v>5</v>
      </c>
      <c r="B12" s="986"/>
      <c r="C12" s="986"/>
      <c r="D12" s="986"/>
      <c r="E12" s="986"/>
      <c r="F12" s="986"/>
      <c r="G12" s="1222"/>
      <c r="H12" s="1222"/>
      <c r="I12" s="1222"/>
      <c r="J12" s="1222"/>
    </row>
    <row r="13" spans="1:10" ht="15.75" thickBot="1">
      <c r="A13" s="1222"/>
      <c r="B13" s="1222"/>
      <c r="C13" s="1223"/>
      <c r="D13" s="1223"/>
      <c r="E13" s="1223"/>
      <c r="F13" s="1223"/>
      <c r="G13" s="1222"/>
      <c r="H13" s="1222"/>
      <c r="I13" s="1222"/>
      <c r="J13" s="1223"/>
    </row>
    <row r="14" spans="1:10">
      <c r="A14" s="988"/>
      <c r="B14" s="988"/>
      <c r="C14" s="988"/>
      <c r="D14" s="988"/>
      <c r="E14" s="988"/>
      <c r="F14" s="989"/>
      <c r="G14" s="989"/>
      <c r="H14" s="990" t="s">
        <v>6</v>
      </c>
      <c r="I14" s="989"/>
      <c r="J14" s="991"/>
    </row>
    <row r="15" spans="1:10">
      <c r="A15" s="992"/>
      <c r="B15" s="992"/>
      <c r="C15" s="993"/>
      <c r="D15" s="993"/>
      <c r="E15" s="993"/>
      <c r="F15" s="993"/>
      <c r="G15" s="993"/>
      <c r="H15" s="994" t="s">
        <v>7</v>
      </c>
      <c r="I15" s="993"/>
      <c r="J15" s="991" t="s">
        <v>8</v>
      </c>
    </row>
    <row r="16" spans="1:10">
      <c r="A16" s="995"/>
      <c r="B16" s="994" t="s">
        <v>1102</v>
      </c>
      <c r="C16" s="994" t="s">
        <v>10</v>
      </c>
      <c r="D16" s="994" t="s">
        <v>101</v>
      </c>
      <c r="E16" s="994"/>
      <c r="F16" s="994"/>
      <c r="G16" s="994" t="s">
        <v>11</v>
      </c>
      <c r="H16" s="994" t="s">
        <v>12</v>
      </c>
      <c r="I16" s="994" t="s">
        <v>7</v>
      </c>
      <c r="J16" s="991" t="s">
        <v>13</v>
      </c>
    </row>
    <row r="17" spans="1:10" ht="15.75" thickBot="1">
      <c r="A17" s="996" t="s">
        <v>1211</v>
      </c>
      <c r="B17" s="996" t="s">
        <v>13</v>
      </c>
      <c r="C17" s="996" t="s">
        <v>16</v>
      </c>
      <c r="D17" s="996" t="s">
        <v>16</v>
      </c>
      <c r="E17" s="996" t="s">
        <v>1329</v>
      </c>
      <c r="F17" s="996" t="s">
        <v>17</v>
      </c>
      <c r="G17" s="996" t="s">
        <v>13</v>
      </c>
      <c r="H17" s="996" t="s">
        <v>18</v>
      </c>
      <c r="I17" s="996" t="s">
        <v>19</v>
      </c>
      <c r="J17" s="997" t="s">
        <v>1081</v>
      </c>
    </row>
    <row r="18" spans="1:10" ht="15.75" thickTop="1">
      <c r="A18" s="998">
        <v>41852</v>
      </c>
      <c r="B18" s="999">
        <v>1675305.7855313215</v>
      </c>
      <c r="C18" s="1000">
        <v>43287.12</v>
      </c>
      <c r="D18" s="1000">
        <v>2665.35</v>
      </c>
      <c r="E18" s="1000">
        <v>0</v>
      </c>
      <c r="F18" s="1000">
        <v>64056.77</v>
      </c>
      <c r="G18" s="1001">
        <v>1657201.4855313217</v>
      </c>
      <c r="H18" s="1002">
        <v>0.15778492333317976</v>
      </c>
      <c r="I18" s="1001">
        <v>220.28166244141005</v>
      </c>
      <c r="J18" s="999">
        <v>1657421.7671937631</v>
      </c>
    </row>
    <row r="19" spans="1:10">
      <c r="A19" s="998">
        <v>41883</v>
      </c>
      <c r="B19" s="999">
        <v>1657421.7671937631</v>
      </c>
      <c r="C19" s="1000">
        <v>132966.65000000002</v>
      </c>
      <c r="D19" s="1000">
        <v>0</v>
      </c>
      <c r="E19" s="1000">
        <v>0</v>
      </c>
      <c r="F19" s="1000">
        <v>52748</v>
      </c>
      <c r="G19" s="1001">
        <v>1737640.417193763</v>
      </c>
      <c r="H19" s="1002">
        <v>0.16181316872717719</v>
      </c>
      <c r="I19" s="1001">
        <v>223.49389005585044</v>
      </c>
      <c r="J19" s="999">
        <v>1737863.9110838189</v>
      </c>
    </row>
    <row r="20" spans="1:10">
      <c r="A20" s="998">
        <v>41913</v>
      </c>
      <c r="B20" s="999">
        <v>1737863.9110838189</v>
      </c>
      <c r="C20" s="1000">
        <v>90789.92</v>
      </c>
      <c r="D20" s="1000">
        <v>5836.99</v>
      </c>
      <c r="E20" s="1000">
        <v>0</v>
      </c>
      <c r="F20" s="1000">
        <v>61883</v>
      </c>
      <c r="G20" s="1001">
        <v>1772607.8210838188</v>
      </c>
      <c r="H20" s="1002">
        <v>0.17461649106209834</v>
      </c>
      <c r="I20" s="1001">
        <v>252.88308174742576</v>
      </c>
      <c r="J20" s="999">
        <v>1772860.7041655662</v>
      </c>
    </row>
    <row r="21" spans="1:10">
      <c r="A21" s="998">
        <v>41944</v>
      </c>
      <c r="B21" s="999">
        <v>1772860.7041655662</v>
      </c>
      <c r="C21" s="1000">
        <v>25962.579999999998</v>
      </c>
      <c r="D21" s="1000">
        <v>0</v>
      </c>
      <c r="E21" s="1000">
        <v>0</v>
      </c>
      <c r="F21" s="1000">
        <v>125485</v>
      </c>
      <c r="G21" s="1001">
        <v>1673338.2841655663</v>
      </c>
      <c r="H21" s="1002">
        <v>0.17544203557874963</v>
      </c>
      <c r="I21" s="1001">
        <v>259.19524228031867</v>
      </c>
      <c r="J21" s="999">
        <v>1673597.4794078467</v>
      </c>
    </row>
    <row r="22" spans="1:10">
      <c r="A22" s="998">
        <v>41974</v>
      </c>
      <c r="B22" s="999">
        <v>1673597.4794078467</v>
      </c>
      <c r="C22" s="1000">
        <v>114630.41</v>
      </c>
      <c r="D22" s="1000">
        <v>6294.81</v>
      </c>
      <c r="E22" s="1000">
        <v>0</v>
      </c>
      <c r="F22" s="1000">
        <v>0</v>
      </c>
      <c r="G22" s="1001">
        <v>1794522.6994078467</v>
      </c>
      <c r="H22" s="1002">
        <v>0.18940253118681055</v>
      </c>
      <c r="I22" s="1001">
        <v>264.15299898976019</v>
      </c>
      <c r="J22" s="999">
        <v>1794786.8524068363</v>
      </c>
    </row>
    <row r="23" spans="1:10">
      <c r="A23" s="998">
        <v>42005</v>
      </c>
      <c r="B23" s="999">
        <v>1794786.8524068363</v>
      </c>
      <c r="C23" s="1000">
        <v>37513.790000000008</v>
      </c>
      <c r="D23" s="1000">
        <v>0</v>
      </c>
      <c r="E23" s="1000">
        <v>0</v>
      </c>
      <c r="F23" s="1000">
        <v>22539.94</v>
      </c>
      <c r="G23" s="1001">
        <v>1809760.7024068364</v>
      </c>
      <c r="H23" s="1002">
        <v>0.1856788369073934</v>
      </c>
      <c r="I23" s="1001">
        <v>277.71161270965246</v>
      </c>
      <c r="J23" s="999">
        <v>1810038.414019546</v>
      </c>
    </row>
    <row r="24" spans="1:10">
      <c r="A24" s="998">
        <v>42036</v>
      </c>
      <c r="B24" s="999"/>
      <c r="C24" s="1000"/>
      <c r="D24" s="1000"/>
      <c r="E24" s="1000"/>
      <c r="F24" s="1000"/>
      <c r="G24" s="1001"/>
      <c r="H24" s="1002"/>
      <c r="I24" s="1001"/>
      <c r="J24" s="999"/>
    </row>
    <row r="25" spans="1:10">
      <c r="A25" s="998">
        <v>42064</v>
      </c>
      <c r="B25" s="999"/>
      <c r="C25" s="1000"/>
      <c r="D25" s="1000"/>
      <c r="E25" s="1000"/>
      <c r="F25" s="1000"/>
      <c r="G25" s="1001"/>
      <c r="H25" s="1002"/>
      <c r="I25" s="1001"/>
      <c r="J25" s="999"/>
    </row>
    <row r="26" spans="1:10">
      <c r="A26" s="998">
        <v>42095</v>
      </c>
      <c r="B26" s="999"/>
      <c r="C26" s="1000"/>
      <c r="D26" s="1000"/>
      <c r="E26" s="1000"/>
      <c r="F26" s="1000"/>
      <c r="G26" s="1001"/>
      <c r="H26" s="1002"/>
      <c r="I26" s="1001"/>
      <c r="J26" s="999"/>
    </row>
    <row r="27" spans="1:10">
      <c r="A27" s="998">
        <v>42125</v>
      </c>
      <c r="B27" s="999"/>
      <c r="C27" s="1000"/>
      <c r="D27" s="1000"/>
      <c r="E27" s="1000"/>
      <c r="F27" s="1000"/>
      <c r="G27" s="1001"/>
      <c r="H27" s="1002"/>
      <c r="I27" s="1001"/>
      <c r="J27" s="999"/>
    </row>
    <row r="28" spans="1:10">
      <c r="A28" s="998">
        <v>42156</v>
      </c>
      <c r="B28" s="999"/>
      <c r="C28" s="1000"/>
      <c r="D28" s="1000"/>
      <c r="E28" s="1000"/>
      <c r="F28" s="1000"/>
      <c r="G28" s="1001"/>
      <c r="H28" s="1002"/>
      <c r="I28" s="1001"/>
      <c r="J28" s="999"/>
    </row>
    <row r="29" spans="1:10" ht="15.75" thickBot="1">
      <c r="A29" s="998">
        <v>42186</v>
      </c>
      <c r="B29" s="999"/>
      <c r="C29" s="1000"/>
      <c r="D29" s="1000"/>
      <c r="E29" s="1000"/>
      <c r="F29" s="1000"/>
      <c r="G29" s="1001"/>
      <c r="H29" s="1002"/>
      <c r="I29" s="1001"/>
      <c r="J29" s="999"/>
    </row>
    <row r="30" spans="1:10" ht="15.75" thickBot="1">
      <c r="A30" s="1004"/>
      <c r="B30" s="1005"/>
      <c r="C30" s="1005"/>
      <c r="D30" s="1005"/>
      <c r="E30" s="1005"/>
      <c r="F30" s="1005"/>
      <c r="G30" s="1005"/>
      <c r="H30" s="1005"/>
      <c r="I30" s="1005"/>
      <c r="J30" s="1006"/>
    </row>
    <row r="31" spans="1:10">
      <c r="A31" s="1007"/>
      <c r="B31" s="1008"/>
      <c r="C31" s="1008"/>
      <c r="D31" s="1008"/>
      <c r="E31" s="1008"/>
      <c r="F31" s="1008"/>
      <c r="G31" s="1008"/>
      <c r="H31" s="1008"/>
      <c r="I31" s="1009"/>
      <c r="J31" s="1010"/>
    </row>
    <row r="32" spans="1:10">
      <c r="A32" s="1011"/>
      <c r="B32" s="1012"/>
      <c r="C32" s="1012"/>
      <c r="D32" s="1012"/>
      <c r="E32" s="1012"/>
      <c r="F32" s="1012"/>
      <c r="G32" s="1012"/>
      <c r="H32" s="1012"/>
      <c r="I32" s="1013" t="s">
        <v>19</v>
      </c>
      <c r="J32" s="1014" t="s">
        <v>13</v>
      </c>
    </row>
    <row r="33" spans="1:10">
      <c r="A33" s="1015" t="s">
        <v>1639</v>
      </c>
      <c r="B33" s="1008"/>
      <c r="C33" s="1012"/>
      <c r="D33" s="1012"/>
      <c r="E33" s="1012"/>
      <c r="F33" s="1012"/>
      <c r="G33" s="1012"/>
      <c r="H33" s="1016"/>
      <c r="I33" s="1017">
        <v>1497.7184882244176</v>
      </c>
      <c r="J33" s="1018">
        <v>1810038.414019546</v>
      </c>
    </row>
    <row r="34" spans="1:10">
      <c r="A34" s="1015"/>
      <c r="B34" s="1008"/>
      <c r="C34" s="1012"/>
      <c r="D34" s="1012"/>
      <c r="E34" s="1012"/>
      <c r="F34" s="1012"/>
      <c r="G34" s="1012"/>
      <c r="H34" s="1016"/>
      <c r="I34" s="1017"/>
      <c r="J34" s="1018"/>
    </row>
    <row r="35" spans="1:10">
      <c r="A35" s="1019"/>
      <c r="B35" s="1008"/>
      <c r="C35" s="1012"/>
      <c r="D35" s="1012"/>
      <c r="E35" s="1012"/>
      <c r="F35" s="1012"/>
      <c r="G35" s="1012"/>
      <c r="H35" s="1016"/>
      <c r="I35" s="1017"/>
      <c r="J35" s="1018"/>
    </row>
    <row r="36" spans="1:10" ht="15.75" thickBot="1">
      <c r="A36" s="1020"/>
      <c r="B36" s="1021"/>
      <c r="C36" s="1021"/>
      <c r="D36" s="1021"/>
      <c r="E36" s="1021"/>
      <c r="F36" s="1021"/>
      <c r="G36" s="1021"/>
      <c r="H36" s="1022"/>
      <c r="I36" s="1023"/>
      <c r="J36" s="1024"/>
    </row>
    <row r="37" spans="1:10">
      <c r="B37" s="1025"/>
      <c r="C37" s="1025"/>
      <c r="D37" s="1025"/>
      <c r="E37" s="1025"/>
      <c r="F37" s="1025"/>
      <c r="G37" s="1025"/>
      <c r="H37" s="1025"/>
      <c r="I37" s="1026"/>
      <c r="J37" s="1026"/>
    </row>
    <row r="38" spans="1:10">
      <c r="A38" s="1027" t="s">
        <v>218</v>
      </c>
      <c r="B38" s="1025"/>
      <c r="C38" s="1025"/>
      <c r="D38" s="1025"/>
      <c r="E38" s="1025"/>
      <c r="F38" s="1025"/>
      <c r="G38" s="1025"/>
      <c r="H38" s="1025"/>
      <c r="I38" s="1026"/>
      <c r="J38" s="1026"/>
    </row>
    <row r="39" spans="1:10" ht="15.75" thickBot="1">
      <c r="A39" s="1028" t="s">
        <v>712</v>
      </c>
      <c r="B39" s="1029"/>
      <c r="C39" s="1030"/>
      <c r="D39" s="1030"/>
      <c r="E39" s="1030"/>
      <c r="F39" s="1031"/>
      <c r="G39" s="1224"/>
      <c r="H39" s="1033"/>
      <c r="I39" s="1034"/>
      <c r="J39" s="1035">
        <v>853000.41999999993</v>
      </c>
    </row>
    <row r="40" spans="1:10" ht="15.75" thickBot="1">
      <c r="A40" s="1225" t="s">
        <v>1640</v>
      </c>
      <c r="B40" s="1038"/>
      <c r="C40" s="1039"/>
      <c r="D40" s="1039"/>
      <c r="E40" s="1039"/>
      <c r="F40" s="1040"/>
      <c r="G40" s="1041"/>
      <c r="H40" s="1042"/>
      <c r="I40" s="1040"/>
      <c r="J40" s="1226">
        <v>957037.99401954608</v>
      </c>
    </row>
    <row r="41" spans="1:10" ht="15.75" thickTop="1">
      <c r="A41" s="1227"/>
      <c r="B41" s="1038"/>
      <c r="C41" s="1039"/>
      <c r="D41" s="1039"/>
      <c r="E41" s="1039"/>
      <c r="F41" s="1040"/>
      <c r="G41" s="1041"/>
      <c r="H41" s="1042"/>
      <c r="I41" s="1040"/>
      <c r="J41" s="1228"/>
    </row>
    <row r="42" spans="1:10">
      <c r="A42" s="1230" t="s">
        <v>742</v>
      </c>
      <c r="B42" s="1038"/>
      <c r="C42" s="1039"/>
      <c r="D42" s="1039"/>
      <c r="E42" s="1039"/>
      <c r="F42" s="1040"/>
      <c r="G42" s="1041"/>
      <c r="H42" s="1042"/>
      <c r="I42" s="1040"/>
      <c r="J42" s="1229"/>
    </row>
    <row r="43" spans="1:10">
      <c r="A43" s="1234">
        <v>41862</v>
      </c>
      <c r="B43" s="1235">
        <v>2665.35</v>
      </c>
      <c r="C43" s="1236" t="s">
        <v>246</v>
      </c>
      <c r="D43" s="1237" t="s">
        <v>1562</v>
      </c>
      <c r="E43" s="1237"/>
      <c r="H43" s="1233" t="s">
        <v>244</v>
      </c>
      <c r="I43" s="1233" t="s">
        <v>244</v>
      </c>
      <c r="J43" s="1053" t="s">
        <v>244</v>
      </c>
    </row>
    <row r="44" spans="1:10">
      <c r="A44" s="1234">
        <v>41935</v>
      </c>
      <c r="B44" s="1235">
        <v>5836.99</v>
      </c>
      <c r="C44" s="1236" t="s">
        <v>246</v>
      </c>
      <c r="D44" s="1237" t="s">
        <v>1563</v>
      </c>
      <c r="E44" s="1237"/>
      <c r="H44" s="1233"/>
      <c r="I44" s="1233" t="s">
        <v>244</v>
      </c>
      <c r="J44" s="1053" t="s">
        <v>244</v>
      </c>
    </row>
    <row r="45" spans="1:10">
      <c r="A45" s="1234">
        <v>41984</v>
      </c>
      <c r="B45" s="1235">
        <v>6294.81</v>
      </c>
      <c r="C45" s="1236" t="s">
        <v>246</v>
      </c>
      <c r="D45" s="1237" t="s">
        <v>1641</v>
      </c>
      <c r="E45" s="1237"/>
      <c r="H45" s="1233"/>
      <c r="I45" s="1233" t="s">
        <v>244</v>
      </c>
      <c r="J45" s="1053" t="s">
        <v>244</v>
      </c>
    </row>
    <row r="46" spans="1:10">
      <c r="A46" s="1231"/>
      <c r="B46" s="1238"/>
      <c r="C46" s="1232"/>
      <c r="D46" s="1232"/>
      <c r="E46" s="1232"/>
      <c r="F46" s="1233"/>
      <c r="H46" s="1233"/>
      <c r="I46" s="1233"/>
      <c r="J46" s="1053"/>
    </row>
    <row r="47" spans="1:10">
      <c r="A47" s="1059" t="s">
        <v>22</v>
      </c>
      <c r="B47" s="1238" t="s">
        <v>244</v>
      </c>
      <c r="C47" s="1232" t="s">
        <v>244</v>
      </c>
      <c r="D47" s="1232"/>
      <c r="E47" s="1232"/>
      <c r="F47" s="1233" t="s">
        <v>244</v>
      </c>
      <c r="H47" s="1233" t="s">
        <v>244</v>
      </c>
      <c r="I47" s="1053" t="s">
        <v>244</v>
      </c>
      <c r="J47" s="1233">
        <v>0</v>
      </c>
    </row>
    <row r="48" spans="1:10">
      <c r="A48" s="1234">
        <v>41852</v>
      </c>
      <c r="B48" s="1235">
        <v>25</v>
      </c>
      <c r="C48" s="1236" t="s">
        <v>246</v>
      </c>
      <c r="D48" s="1237" t="s">
        <v>379</v>
      </c>
      <c r="E48" s="1237"/>
      <c r="G48" s="1237" t="s">
        <v>339</v>
      </c>
      <c r="H48" s="1235"/>
      <c r="I48" s="1053" t="s">
        <v>244</v>
      </c>
      <c r="J48" s="1233">
        <v>0</v>
      </c>
    </row>
    <row r="49" spans="1:10">
      <c r="A49" s="1234">
        <v>41852</v>
      </c>
      <c r="B49" s="1235">
        <v>20</v>
      </c>
      <c r="C49" s="1236" t="s">
        <v>246</v>
      </c>
      <c r="D49" s="1237" t="s">
        <v>1453</v>
      </c>
      <c r="E49" s="1237"/>
      <c r="G49" s="1237" t="s">
        <v>245</v>
      </c>
      <c r="H49" s="1235"/>
      <c r="I49" s="1053" t="s">
        <v>244</v>
      </c>
      <c r="J49" s="1233">
        <v>0</v>
      </c>
    </row>
    <row r="50" spans="1:10">
      <c r="A50" s="1234">
        <v>41852</v>
      </c>
      <c r="B50" s="1235">
        <v>6</v>
      </c>
      <c r="C50" s="1236" t="s">
        <v>246</v>
      </c>
      <c r="D50" s="1237" t="s">
        <v>1217</v>
      </c>
      <c r="E50" s="1237"/>
      <c r="G50" s="1237" t="s">
        <v>245</v>
      </c>
      <c r="H50" s="1235"/>
      <c r="I50" s="1053" t="s">
        <v>244</v>
      </c>
      <c r="J50" s="1233">
        <v>0</v>
      </c>
    </row>
    <row r="51" spans="1:10">
      <c r="A51" s="1234">
        <v>41852</v>
      </c>
      <c r="B51" s="1235">
        <v>100</v>
      </c>
      <c r="C51" s="1236" t="s">
        <v>246</v>
      </c>
      <c r="D51" s="1237" t="s">
        <v>267</v>
      </c>
      <c r="E51" s="1233"/>
      <c r="G51" s="1237" t="s">
        <v>245</v>
      </c>
      <c r="H51" s="1235"/>
      <c r="I51" s="1053" t="s">
        <v>244</v>
      </c>
      <c r="J51" s="1233">
        <v>0</v>
      </c>
    </row>
    <row r="52" spans="1:10">
      <c r="A52" s="1234">
        <v>41852</v>
      </c>
      <c r="B52" s="1235">
        <v>10</v>
      </c>
      <c r="C52" s="1236" t="s">
        <v>246</v>
      </c>
      <c r="D52" s="1237" t="s">
        <v>791</v>
      </c>
      <c r="E52" s="1233"/>
      <c r="G52" s="1237" t="s">
        <v>339</v>
      </c>
      <c r="H52" s="1235"/>
      <c r="I52" s="1053" t="s">
        <v>244</v>
      </c>
      <c r="J52" s="1233">
        <v>0</v>
      </c>
    </row>
    <row r="53" spans="1:10">
      <c r="A53" s="1234">
        <v>41852</v>
      </c>
      <c r="B53" s="1235">
        <v>10</v>
      </c>
      <c r="C53" s="1236" t="s">
        <v>246</v>
      </c>
      <c r="D53" s="1237" t="s">
        <v>338</v>
      </c>
      <c r="E53" s="1233"/>
      <c r="G53" s="1237" t="s">
        <v>339</v>
      </c>
      <c r="H53" s="1235"/>
      <c r="I53" s="1053" t="s">
        <v>244</v>
      </c>
      <c r="J53" s="1233">
        <v>0</v>
      </c>
    </row>
    <row r="54" spans="1:10">
      <c r="A54" s="1234">
        <v>41852</v>
      </c>
      <c r="B54" s="1235">
        <v>10</v>
      </c>
      <c r="C54" s="1236" t="s">
        <v>246</v>
      </c>
      <c r="D54" s="1237" t="s">
        <v>1365</v>
      </c>
      <c r="E54" s="1233"/>
      <c r="G54" s="1237" t="s">
        <v>339</v>
      </c>
      <c r="H54" s="1235"/>
      <c r="I54" s="1053" t="s">
        <v>244</v>
      </c>
      <c r="J54" s="1233">
        <v>0</v>
      </c>
    </row>
    <row r="55" spans="1:10">
      <c r="A55" s="1234">
        <v>41852</v>
      </c>
      <c r="B55" s="1235">
        <v>68.7</v>
      </c>
      <c r="C55" s="1236" t="s">
        <v>246</v>
      </c>
      <c r="D55" s="1237" t="s">
        <v>1412</v>
      </c>
      <c r="E55" s="1233"/>
      <c r="G55" s="1237" t="s">
        <v>245</v>
      </c>
      <c r="H55" s="1235"/>
      <c r="I55" s="1053" t="s">
        <v>244</v>
      </c>
      <c r="J55" s="1233">
        <v>0</v>
      </c>
    </row>
    <row r="56" spans="1:10">
      <c r="A56" s="1234">
        <v>41852</v>
      </c>
      <c r="B56" s="1235">
        <v>10.6</v>
      </c>
      <c r="C56" s="1236" t="s">
        <v>246</v>
      </c>
      <c r="D56" s="1237" t="s">
        <v>1454</v>
      </c>
      <c r="E56" s="1233"/>
      <c r="G56" s="1237" t="s">
        <v>245</v>
      </c>
      <c r="H56" s="1235"/>
      <c r="I56" s="1053" t="s">
        <v>244</v>
      </c>
      <c r="J56" s="1233">
        <v>0</v>
      </c>
    </row>
    <row r="57" spans="1:10">
      <c r="A57" s="1234">
        <v>41852</v>
      </c>
      <c r="B57" s="1235">
        <v>20</v>
      </c>
      <c r="C57" s="1236" t="s">
        <v>246</v>
      </c>
      <c r="D57" s="1237" t="s">
        <v>1275</v>
      </c>
      <c r="E57" s="1233"/>
      <c r="G57" s="1237" t="s">
        <v>339</v>
      </c>
      <c r="H57" s="1235"/>
      <c r="I57" s="1053" t="s">
        <v>244</v>
      </c>
      <c r="J57" s="1233">
        <v>0</v>
      </c>
    </row>
    <row r="58" spans="1:10">
      <c r="A58" s="1234">
        <v>41852</v>
      </c>
      <c r="B58" s="1235">
        <v>15</v>
      </c>
      <c r="C58" s="1236" t="s">
        <v>246</v>
      </c>
      <c r="D58" s="1237" t="s">
        <v>912</v>
      </c>
      <c r="E58" s="1233"/>
      <c r="G58" s="1237" t="s">
        <v>245</v>
      </c>
      <c r="H58" s="1235"/>
      <c r="I58" s="1053" t="s">
        <v>244</v>
      </c>
      <c r="J58" s="1233">
        <v>0</v>
      </c>
    </row>
    <row r="59" spans="1:10">
      <c r="A59" s="1234">
        <v>41852</v>
      </c>
      <c r="B59" s="1235">
        <v>15</v>
      </c>
      <c r="C59" s="1236" t="s">
        <v>246</v>
      </c>
      <c r="D59" s="1237" t="s">
        <v>280</v>
      </c>
      <c r="E59" s="1233"/>
      <c r="G59" s="1237" t="s">
        <v>339</v>
      </c>
      <c r="H59" s="1235"/>
      <c r="I59" s="1053" t="s">
        <v>244</v>
      </c>
      <c r="J59" s="1233">
        <v>0</v>
      </c>
    </row>
    <row r="60" spans="1:10">
      <c r="A60" s="1234">
        <v>41852</v>
      </c>
      <c r="B60" s="1235">
        <v>5</v>
      </c>
      <c r="C60" s="1236" t="s">
        <v>246</v>
      </c>
      <c r="D60" s="1237" t="s">
        <v>1423</v>
      </c>
      <c r="E60" s="1233"/>
      <c r="G60" s="1237" t="s">
        <v>245</v>
      </c>
      <c r="H60" s="1235"/>
      <c r="I60" s="1053" t="s">
        <v>244</v>
      </c>
      <c r="J60" s="1233">
        <v>0</v>
      </c>
    </row>
    <row r="61" spans="1:10">
      <c r="A61" s="1234">
        <v>41852</v>
      </c>
      <c r="B61" s="1235">
        <v>10</v>
      </c>
      <c r="C61" s="1236" t="s">
        <v>246</v>
      </c>
      <c r="D61" s="1237" t="s">
        <v>955</v>
      </c>
      <c r="E61" s="1233"/>
      <c r="G61" s="1237" t="s">
        <v>245</v>
      </c>
      <c r="H61" s="1235"/>
      <c r="I61" s="1053" t="s">
        <v>244</v>
      </c>
      <c r="J61" s="1233">
        <v>0</v>
      </c>
    </row>
    <row r="62" spans="1:10">
      <c r="A62" s="1234">
        <v>41852</v>
      </c>
      <c r="B62" s="1235">
        <v>10</v>
      </c>
      <c r="C62" s="1236" t="s">
        <v>246</v>
      </c>
      <c r="D62" s="1237" t="s">
        <v>993</v>
      </c>
      <c r="E62" s="1233"/>
      <c r="G62" s="1237" t="s">
        <v>339</v>
      </c>
      <c r="H62" s="1235"/>
      <c r="I62" s="1053" t="s">
        <v>244</v>
      </c>
      <c r="J62" s="1233">
        <v>0</v>
      </c>
    </row>
    <row r="63" spans="1:10">
      <c r="A63" s="1234">
        <v>41852</v>
      </c>
      <c r="B63" s="1235">
        <v>10</v>
      </c>
      <c r="C63" s="1236" t="s">
        <v>246</v>
      </c>
      <c r="D63" s="1237" t="s">
        <v>994</v>
      </c>
      <c r="E63" s="1233"/>
      <c r="G63" s="1237" t="s">
        <v>339</v>
      </c>
      <c r="H63" s="1235"/>
      <c r="I63" s="1053" t="s">
        <v>244</v>
      </c>
      <c r="J63" s="1233">
        <v>0</v>
      </c>
    </row>
    <row r="64" spans="1:10">
      <c r="A64" s="1234">
        <v>41852</v>
      </c>
      <c r="B64" s="1235">
        <v>10</v>
      </c>
      <c r="C64" s="1236" t="s">
        <v>246</v>
      </c>
      <c r="D64" s="1237" t="s">
        <v>1001</v>
      </c>
      <c r="E64" s="1233"/>
      <c r="G64" s="1237" t="s">
        <v>339</v>
      </c>
      <c r="H64" s="1235"/>
      <c r="I64" s="1053" t="s">
        <v>244</v>
      </c>
      <c r="J64" s="1233">
        <v>0</v>
      </c>
    </row>
    <row r="65" spans="1:10">
      <c r="A65" s="1234">
        <v>41852</v>
      </c>
      <c r="B65" s="1235">
        <v>15</v>
      </c>
      <c r="C65" s="1236" t="s">
        <v>246</v>
      </c>
      <c r="D65" s="1237" t="s">
        <v>954</v>
      </c>
      <c r="E65" s="1233"/>
      <c r="G65" s="1237" t="s">
        <v>245</v>
      </c>
      <c r="H65" s="1235"/>
      <c r="I65" s="1053" t="s">
        <v>244</v>
      </c>
      <c r="J65" s="1233">
        <v>0</v>
      </c>
    </row>
    <row r="66" spans="1:10">
      <c r="A66" s="1234">
        <v>41852</v>
      </c>
      <c r="B66" s="1235">
        <v>50</v>
      </c>
      <c r="C66" s="1236" t="s">
        <v>246</v>
      </c>
      <c r="D66" s="1237" t="s">
        <v>250</v>
      </c>
      <c r="E66" s="1233"/>
      <c r="G66" s="1237" t="s">
        <v>245</v>
      </c>
      <c r="H66" s="1235"/>
      <c r="I66" s="1053" t="s">
        <v>244</v>
      </c>
      <c r="J66" s="1233">
        <v>0</v>
      </c>
    </row>
    <row r="67" spans="1:10">
      <c r="A67" s="1234">
        <v>41852</v>
      </c>
      <c r="B67" s="1235">
        <v>25</v>
      </c>
      <c r="C67" s="1236" t="s">
        <v>246</v>
      </c>
      <c r="D67" s="1237" t="s">
        <v>995</v>
      </c>
      <c r="E67" s="1233"/>
      <c r="G67" s="1237" t="s">
        <v>339</v>
      </c>
      <c r="H67" s="1235"/>
      <c r="I67" s="1053" t="s">
        <v>244</v>
      </c>
      <c r="J67" s="1233">
        <v>0</v>
      </c>
    </row>
    <row r="68" spans="1:10">
      <c r="A68" s="1234">
        <v>41852</v>
      </c>
      <c r="B68" s="1235">
        <v>10</v>
      </c>
      <c r="C68" s="1236" t="s">
        <v>246</v>
      </c>
      <c r="D68" s="1237" t="s">
        <v>1027</v>
      </c>
      <c r="E68" s="1233"/>
      <c r="G68" s="1237" t="s">
        <v>339</v>
      </c>
      <c r="H68" s="1235"/>
      <c r="I68" s="1053" t="s">
        <v>244</v>
      </c>
      <c r="J68" s="1233">
        <v>0</v>
      </c>
    </row>
    <row r="69" spans="1:10">
      <c r="A69" s="1234">
        <v>41852</v>
      </c>
      <c r="B69" s="1235">
        <v>5</v>
      </c>
      <c r="C69" s="1236" t="s">
        <v>246</v>
      </c>
      <c r="D69" s="1237" t="s">
        <v>1395</v>
      </c>
      <c r="E69" s="1233"/>
      <c r="G69" s="1237" t="s">
        <v>339</v>
      </c>
      <c r="H69" s="1235"/>
      <c r="I69" s="1053" t="s">
        <v>244</v>
      </c>
      <c r="J69" s="1233">
        <v>0</v>
      </c>
    </row>
    <row r="70" spans="1:10">
      <c r="A70" s="1234">
        <v>41852</v>
      </c>
      <c r="B70" s="1235">
        <v>20</v>
      </c>
      <c r="C70" s="1236" t="s">
        <v>246</v>
      </c>
      <c r="D70" s="1237" t="s">
        <v>787</v>
      </c>
      <c r="E70" s="1233"/>
      <c r="G70" s="1237" t="s">
        <v>339</v>
      </c>
      <c r="H70" s="1235"/>
      <c r="I70" s="1053" t="s">
        <v>244</v>
      </c>
      <c r="J70" s="1233">
        <v>0</v>
      </c>
    </row>
    <row r="71" spans="1:10">
      <c r="A71" s="1234">
        <v>41852</v>
      </c>
      <c r="B71" s="1235">
        <v>10</v>
      </c>
      <c r="C71" s="1236" t="s">
        <v>246</v>
      </c>
      <c r="D71" s="1237" t="s">
        <v>1040</v>
      </c>
      <c r="E71" s="1233"/>
      <c r="G71" s="1237" t="s">
        <v>339</v>
      </c>
      <c r="H71" s="1235"/>
      <c r="I71" s="1053" t="s">
        <v>244</v>
      </c>
      <c r="J71" s="1233">
        <v>0</v>
      </c>
    </row>
    <row r="72" spans="1:10">
      <c r="A72" s="1234">
        <v>41852</v>
      </c>
      <c r="B72" s="1235">
        <v>250</v>
      </c>
      <c r="C72" s="1236" t="s">
        <v>246</v>
      </c>
      <c r="D72" s="1237" t="s">
        <v>911</v>
      </c>
      <c r="E72" s="1233"/>
      <c r="G72" s="1237" t="s">
        <v>245</v>
      </c>
      <c r="H72" s="1235"/>
      <c r="I72" s="1053" t="s">
        <v>244</v>
      </c>
      <c r="J72" s="1233">
        <v>0</v>
      </c>
    </row>
    <row r="73" spans="1:10">
      <c r="A73" s="1234">
        <v>41852</v>
      </c>
      <c r="B73" s="1235">
        <v>66</v>
      </c>
      <c r="C73" s="1236" t="s">
        <v>246</v>
      </c>
      <c r="D73" s="1237" t="s">
        <v>1069</v>
      </c>
      <c r="E73" s="1233"/>
      <c r="G73" s="1237" t="s">
        <v>339</v>
      </c>
      <c r="H73" s="1235"/>
      <c r="I73" s="1053" t="s">
        <v>244</v>
      </c>
      <c r="J73" s="1233">
        <v>0</v>
      </c>
    </row>
    <row r="74" spans="1:10">
      <c r="A74" s="1234">
        <v>41852</v>
      </c>
      <c r="B74" s="1235">
        <v>4</v>
      </c>
      <c r="C74" s="1236" t="s">
        <v>246</v>
      </c>
      <c r="D74" s="1237" t="s">
        <v>1366</v>
      </c>
      <c r="E74" s="1233"/>
      <c r="G74" s="1237" t="s">
        <v>339</v>
      </c>
      <c r="H74" s="1235"/>
      <c r="I74" s="1053" t="s">
        <v>244</v>
      </c>
      <c r="J74" s="1233">
        <v>0</v>
      </c>
    </row>
    <row r="75" spans="1:10">
      <c r="A75" s="1234">
        <v>41852</v>
      </c>
      <c r="B75" s="1235">
        <v>5</v>
      </c>
      <c r="C75" s="1236" t="s">
        <v>246</v>
      </c>
      <c r="D75" s="1237" t="s">
        <v>1368</v>
      </c>
      <c r="E75" s="1233"/>
      <c r="G75" s="1237" t="s">
        <v>339</v>
      </c>
      <c r="H75" s="1235"/>
      <c r="I75" s="1053" t="s">
        <v>244</v>
      </c>
      <c r="J75" s="1233">
        <v>0</v>
      </c>
    </row>
    <row r="76" spans="1:10">
      <c r="A76" s="1234">
        <v>41852</v>
      </c>
      <c r="B76" s="1235">
        <v>30</v>
      </c>
      <c r="C76" s="1236" t="s">
        <v>246</v>
      </c>
      <c r="D76" s="1237" t="s">
        <v>1315</v>
      </c>
      <c r="E76" s="1233"/>
      <c r="G76" s="1237" t="s">
        <v>339</v>
      </c>
      <c r="H76" s="1235"/>
      <c r="I76" s="1053" t="s">
        <v>244</v>
      </c>
      <c r="J76" s="1233">
        <v>0</v>
      </c>
    </row>
    <row r="77" spans="1:10">
      <c r="A77" s="1234">
        <v>41852</v>
      </c>
      <c r="B77" s="1235">
        <v>75</v>
      </c>
      <c r="C77" s="1236" t="s">
        <v>246</v>
      </c>
      <c r="D77" s="1237" t="s">
        <v>1003</v>
      </c>
      <c r="E77" s="1233"/>
      <c r="G77" s="1237" t="s">
        <v>339</v>
      </c>
      <c r="H77" s="1235"/>
      <c r="I77" s="1053" t="s">
        <v>244</v>
      </c>
      <c r="J77" s="1233">
        <v>0</v>
      </c>
    </row>
    <row r="78" spans="1:10">
      <c r="A78" s="1234">
        <v>41852</v>
      </c>
      <c r="B78" s="1235">
        <v>50</v>
      </c>
      <c r="C78" s="1236" t="s">
        <v>246</v>
      </c>
      <c r="D78" s="1237" t="s">
        <v>252</v>
      </c>
      <c r="E78" s="1233"/>
      <c r="G78" s="1237" t="s">
        <v>339</v>
      </c>
      <c r="H78" s="1235"/>
      <c r="I78" s="1053" t="s">
        <v>244</v>
      </c>
      <c r="J78" s="1233">
        <v>0</v>
      </c>
    </row>
    <row r="79" spans="1:10">
      <c r="A79" s="1234">
        <v>41852</v>
      </c>
      <c r="B79" s="1235">
        <v>25</v>
      </c>
      <c r="C79" s="1236" t="s">
        <v>246</v>
      </c>
      <c r="D79" s="1237" t="s">
        <v>1421</v>
      </c>
      <c r="E79" s="1233"/>
      <c r="G79" s="1237" t="s">
        <v>339</v>
      </c>
      <c r="H79" s="1235"/>
      <c r="I79" s="1053" t="s">
        <v>244</v>
      </c>
      <c r="J79" s="1233">
        <v>0</v>
      </c>
    </row>
    <row r="80" spans="1:10">
      <c r="A80" s="1234">
        <v>41852</v>
      </c>
      <c r="B80" s="1235">
        <v>40</v>
      </c>
      <c r="C80" s="1236" t="s">
        <v>246</v>
      </c>
      <c r="D80" s="1237" t="s">
        <v>1483</v>
      </c>
      <c r="E80" s="1233"/>
      <c r="G80" s="1237" t="s">
        <v>339</v>
      </c>
      <c r="H80" s="1235"/>
      <c r="I80" s="1053" t="s">
        <v>244</v>
      </c>
      <c r="J80" s="1233">
        <v>0</v>
      </c>
    </row>
    <row r="81" spans="1:10">
      <c r="A81" s="1234">
        <v>41852</v>
      </c>
      <c r="B81" s="1235">
        <v>10</v>
      </c>
      <c r="C81" s="1236" t="s">
        <v>246</v>
      </c>
      <c r="D81" s="1237" t="s">
        <v>772</v>
      </c>
      <c r="E81" s="1233"/>
      <c r="G81" s="1237" t="s">
        <v>339</v>
      </c>
      <c r="H81" s="1235"/>
      <c r="I81" s="1053" t="s">
        <v>244</v>
      </c>
      <c r="J81" s="1233">
        <v>0</v>
      </c>
    </row>
    <row r="82" spans="1:10">
      <c r="A82" s="1234">
        <v>41852</v>
      </c>
      <c r="B82" s="1235">
        <v>210</v>
      </c>
      <c r="C82" s="1236" t="s">
        <v>246</v>
      </c>
      <c r="D82" s="1237" t="s">
        <v>346</v>
      </c>
      <c r="E82" s="1233"/>
      <c r="G82" s="1237" t="s">
        <v>339</v>
      </c>
      <c r="H82" s="1235"/>
      <c r="I82" s="1053" t="s">
        <v>244</v>
      </c>
      <c r="J82" s="1233">
        <v>0</v>
      </c>
    </row>
    <row r="83" spans="1:10">
      <c r="A83" s="1234">
        <v>41852</v>
      </c>
      <c r="B83" s="1235">
        <v>10</v>
      </c>
      <c r="C83" s="1236" t="s">
        <v>246</v>
      </c>
      <c r="D83" s="1237" t="s">
        <v>369</v>
      </c>
      <c r="E83" s="1233"/>
      <c r="G83" s="1237" t="s">
        <v>245</v>
      </c>
      <c r="H83" s="1235"/>
      <c r="I83" s="1053" t="s">
        <v>244</v>
      </c>
      <c r="J83" s="1233">
        <v>0</v>
      </c>
    </row>
    <row r="84" spans="1:10">
      <c r="A84" s="1234">
        <v>41852</v>
      </c>
      <c r="B84" s="1235">
        <v>25</v>
      </c>
      <c r="C84" s="1236" t="s">
        <v>246</v>
      </c>
      <c r="D84" s="1237" t="s">
        <v>1070</v>
      </c>
      <c r="E84" s="1233"/>
      <c r="G84" s="1237" t="s">
        <v>339</v>
      </c>
      <c r="H84" s="1235"/>
      <c r="I84" s="1053" t="s">
        <v>244</v>
      </c>
      <c r="J84" s="1233">
        <v>0</v>
      </c>
    </row>
    <row r="85" spans="1:10">
      <c r="A85" s="1234">
        <v>41852</v>
      </c>
      <c r="B85" s="1235">
        <v>50</v>
      </c>
      <c r="C85" s="1236" t="s">
        <v>246</v>
      </c>
      <c r="D85" s="1237" t="s">
        <v>997</v>
      </c>
      <c r="E85" s="1233"/>
      <c r="G85" s="1237" t="s">
        <v>339</v>
      </c>
      <c r="H85" s="1235"/>
      <c r="I85" s="1053" t="s">
        <v>244</v>
      </c>
      <c r="J85" s="1233">
        <v>0</v>
      </c>
    </row>
    <row r="86" spans="1:10">
      <c r="A86" s="1234">
        <v>41852</v>
      </c>
      <c r="B86" s="1235">
        <v>180</v>
      </c>
      <c r="C86" s="1236" t="s">
        <v>246</v>
      </c>
      <c r="D86" s="1237" t="s">
        <v>783</v>
      </c>
      <c r="E86" s="1233"/>
      <c r="G86" s="1237" t="s">
        <v>339</v>
      </c>
      <c r="H86" s="1235"/>
      <c r="I86" s="1053" t="s">
        <v>244</v>
      </c>
      <c r="J86" s="1233">
        <v>0</v>
      </c>
    </row>
    <row r="87" spans="1:10">
      <c r="A87" s="1234">
        <v>41852</v>
      </c>
      <c r="B87" s="1235">
        <v>10</v>
      </c>
      <c r="C87" s="1236" t="s">
        <v>246</v>
      </c>
      <c r="D87" s="1237" t="s">
        <v>371</v>
      </c>
      <c r="E87" s="1233"/>
      <c r="G87" s="1237" t="s">
        <v>339</v>
      </c>
      <c r="H87" s="1235"/>
      <c r="I87" s="1053" t="s">
        <v>244</v>
      </c>
      <c r="J87" s="1233">
        <v>0</v>
      </c>
    </row>
    <row r="88" spans="1:10">
      <c r="A88" s="1234">
        <v>41852</v>
      </c>
      <c r="B88" s="1235">
        <v>50</v>
      </c>
      <c r="C88" s="1236" t="s">
        <v>246</v>
      </c>
      <c r="D88" s="1237" t="s">
        <v>998</v>
      </c>
      <c r="E88" s="1233"/>
      <c r="G88" s="1237" t="s">
        <v>339</v>
      </c>
      <c r="H88" s="1235"/>
      <c r="I88" s="1053" t="s">
        <v>244</v>
      </c>
      <c r="J88" s="1233">
        <v>0</v>
      </c>
    </row>
    <row r="89" spans="1:10">
      <c r="A89" s="1234">
        <v>41852</v>
      </c>
      <c r="B89" s="1235">
        <v>30</v>
      </c>
      <c r="C89" s="1236" t="s">
        <v>246</v>
      </c>
      <c r="D89" s="1237" t="s">
        <v>751</v>
      </c>
      <c r="E89" s="1233"/>
      <c r="G89" s="1237" t="s">
        <v>339</v>
      </c>
      <c r="H89" s="1235"/>
      <c r="I89" s="1053" t="s">
        <v>244</v>
      </c>
      <c r="J89" s="1233">
        <v>0</v>
      </c>
    </row>
    <row r="90" spans="1:10">
      <c r="A90" s="1234">
        <v>41852</v>
      </c>
      <c r="B90" s="1235">
        <v>5</v>
      </c>
      <c r="C90" s="1236" t="s">
        <v>246</v>
      </c>
      <c r="D90" s="1237" t="s">
        <v>1292</v>
      </c>
      <c r="E90" s="1233"/>
      <c r="G90" s="1237" t="s">
        <v>245</v>
      </c>
      <c r="H90" s="1235"/>
      <c r="I90" s="1053" t="s">
        <v>244</v>
      </c>
      <c r="J90" s="1233">
        <v>0</v>
      </c>
    </row>
    <row r="91" spans="1:10">
      <c r="A91" s="1234">
        <v>41852</v>
      </c>
      <c r="B91" s="1235">
        <v>20</v>
      </c>
      <c r="C91" s="1236" t="s">
        <v>246</v>
      </c>
      <c r="D91" s="1237" t="s">
        <v>1028</v>
      </c>
      <c r="E91" s="1233"/>
      <c r="G91" s="1237" t="s">
        <v>339</v>
      </c>
      <c r="H91" s="1235"/>
      <c r="I91" s="1053" t="s">
        <v>244</v>
      </c>
      <c r="J91" s="1233">
        <v>0</v>
      </c>
    </row>
    <row r="92" spans="1:10">
      <c r="A92" s="1234">
        <v>41852</v>
      </c>
      <c r="B92" s="1235">
        <v>20</v>
      </c>
      <c r="C92" s="1236" t="s">
        <v>246</v>
      </c>
      <c r="D92" s="1237" t="s">
        <v>951</v>
      </c>
      <c r="E92" s="1233"/>
      <c r="G92" s="1237" t="s">
        <v>339</v>
      </c>
      <c r="H92" s="1235"/>
      <c r="I92" s="1053" t="s">
        <v>244</v>
      </c>
      <c r="J92" s="1233">
        <v>0</v>
      </c>
    </row>
    <row r="93" spans="1:10">
      <c r="A93" s="1234">
        <v>41852</v>
      </c>
      <c r="B93" s="1235">
        <v>20</v>
      </c>
      <c r="C93" s="1236" t="s">
        <v>246</v>
      </c>
      <c r="D93" s="1237" t="s">
        <v>1393</v>
      </c>
      <c r="E93" s="1233"/>
      <c r="G93" s="1237" t="s">
        <v>339</v>
      </c>
      <c r="H93" s="1235"/>
      <c r="I93" s="1053" t="s">
        <v>244</v>
      </c>
      <c r="J93" s="1233">
        <v>0</v>
      </c>
    </row>
    <row r="94" spans="1:10">
      <c r="A94" s="1234">
        <v>41852</v>
      </c>
      <c r="B94" s="1235">
        <v>5</v>
      </c>
      <c r="C94" s="1236" t="s">
        <v>246</v>
      </c>
      <c r="D94" s="1237" t="s">
        <v>755</v>
      </c>
      <c r="E94" s="1233"/>
      <c r="G94" s="1237" t="s">
        <v>339</v>
      </c>
      <c r="H94" s="1235"/>
      <c r="I94" s="1053" t="s">
        <v>244</v>
      </c>
      <c r="J94" s="1233">
        <v>0</v>
      </c>
    </row>
    <row r="95" spans="1:10">
      <c r="A95" s="1234">
        <v>41852</v>
      </c>
      <c r="B95" s="1235">
        <v>15</v>
      </c>
      <c r="C95" s="1236" t="s">
        <v>246</v>
      </c>
      <c r="D95" s="1237" t="s">
        <v>753</v>
      </c>
      <c r="E95" s="1233"/>
      <c r="G95" s="1237" t="s">
        <v>339</v>
      </c>
      <c r="H95" s="1235"/>
      <c r="I95" s="1053" t="s">
        <v>244</v>
      </c>
      <c r="J95" s="1233">
        <v>0</v>
      </c>
    </row>
    <row r="96" spans="1:10">
      <c r="A96" s="1234">
        <v>41852</v>
      </c>
      <c r="B96" s="1235">
        <v>15</v>
      </c>
      <c r="C96" s="1236" t="s">
        <v>246</v>
      </c>
      <c r="D96" s="1237" t="s">
        <v>248</v>
      </c>
      <c r="E96" s="1233"/>
      <c r="G96" s="1237" t="s">
        <v>245</v>
      </c>
      <c r="H96" s="1235"/>
      <c r="I96" s="1053" t="s">
        <v>244</v>
      </c>
      <c r="J96" s="1233">
        <v>0</v>
      </c>
    </row>
    <row r="97" spans="1:10">
      <c r="A97" s="1234">
        <v>41852</v>
      </c>
      <c r="B97" s="1235">
        <v>140</v>
      </c>
      <c r="C97" s="1236" t="s">
        <v>246</v>
      </c>
      <c r="D97" s="1237" t="s">
        <v>1063</v>
      </c>
      <c r="E97" s="1233"/>
      <c r="G97" s="1237" t="s">
        <v>245</v>
      </c>
      <c r="H97" s="1235"/>
      <c r="I97" s="1053" t="s">
        <v>244</v>
      </c>
      <c r="J97" s="1233">
        <v>0</v>
      </c>
    </row>
    <row r="98" spans="1:10">
      <c r="A98" s="1234">
        <v>41852</v>
      </c>
      <c r="B98" s="1235">
        <v>50</v>
      </c>
      <c r="C98" s="1236" t="s">
        <v>246</v>
      </c>
      <c r="D98" s="1237" t="s">
        <v>1535</v>
      </c>
      <c r="E98" s="1233"/>
      <c r="G98" s="1237" t="s">
        <v>339</v>
      </c>
      <c r="H98" s="1235"/>
      <c r="I98" s="1053" t="s">
        <v>244</v>
      </c>
      <c r="J98" s="1233">
        <v>0</v>
      </c>
    </row>
    <row r="99" spans="1:10">
      <c r="A99" s="1234">
        <v>41852</v>
      </c>
      <c r="B99" s="1235">
        <v>7</v>
      </c>
      <c r="C99" s="1236" t="s">
        <v>246</v>
      </c>
      <c r="D99" s="1237" t="s">
        <v>1196</v>
      </c>
      <c r="E99" s="1233"/>
      <c r="G99" s="1237" t="s">
        <v>339</v>
      </c>
      <c r="H99" s="1235"/>
      <c r="I99" s="1053" t="s">
        <v>244</v>
      </c>
      <c r="J99" s="1233">
        <v>0</v>
      </c>
    </row>
    <row r="100" spans="1:10">
      <c r="A100" s="1234">
        <v>41852</v>
      </c>
      <c r="B100" s="1235">
        <v>10</v>
      </c>
      <c r="C100" s="1236" t="s">
        <v>246</v>
      </c>
      <c r="D100" s="1237" t="s">
        <v>1005</v>
      </c>
      <c r="E100" s="1233"/>
      <c r="G100" s="1237" t="s">
        <v>339</v>
      </c>
      <c r="H100" s="1235"/>
      <c r="I100" s="1053" t="s">
        <v>244</v>
      </c>
      <c r="J100" s="1233">
        <v>0</v>
      </c>
    </row>
    <row r="101" spans="1:10">
      <c r="A101" s="1234">
        <v>41852</v>
      </c>
      <c r="B101" s="1235">
        <v>30</v>
      </c>
      <c r="C101" s="1236" t="s">
        <v>246</v>
      </c>
      <c r="D101" s="1237" t="s">
        <v>1316</v>
      </c>
      <c r="E101" s="1233"/>
      <c r="G101" s="1237" t="s">
        <v>339</v>
      </c>
      <c r="H101" s="1235"/>
      <c r="I101" s="1053" t="s">
        <v>244</v>
      </c>
      <c r="J101" s="1233">
        <v>0</v>
      </c>
    </row>
    <row r="102" spans="1:10">
      <c r="A102" s="1234">
        <v>41852</v>
      </c>
      <c r="B102" s="1235">
        <v>50</v>
      </c>
      <c r="C102" s="1236" t="s">
        <v>246</v>
      </c>
      <c r="D102" s="1237" t="s">
        <v>1482</v>
      </c>
      <c r="E102" s="1233"/>
      <c r="G102" s="1237" t="s">
        <v>339</v>
      </c>
      <c r="H102" s="1235"/>
      <c r="I102" s="1053" t="s">
        <v>244</v>
      </c>
      <c r="J102" s="1233">
        <v>0</v>
      </c>
    </row>
    <row r="103" spans="1:10">
      <c r="A103" s="1234">
        <v>41852</v>
      </c>
      <c r="B103" s="1235">
        <v>50</v>
      </c>
      <c r="C103" s="1236" t="s">
        <v>246</v>
      </c>
      <c r="D103" s="1237" t="s">
        <v>754</v>
      </c>
      <c r="E103" s="1233"/>
      <c r="G103" s="1237" t="s">
        <v>339</v>
      </c>
      <c r="H103" s="1235"/>
      <c r="I103" s="1053" t="s">
        <v>244</v>
      </c>
      <c r="J103" s="1233">
        <v>0</v>
      </c>
    </row>
    <row r="104" spans="1:10">
      <c r="A104" s="1234">
        <v>41852</v>
      </c>
      <c r="B104" s="1235">
        <v>261</v>
      </c>
      <c r="C104" s="1236" t="s">
        <v>246</v>
      </c>
      <c r="D104" s="1237" t="s">
        <v>344</v>
      </c>
      <c r="E104" s="1233"/>
      <c r="G104" s="1237" t="s">
        <v>339</v>
      </c>
      <c r="H104" s="1235"/>
      <c r="I104" s="1053" t="s">
        <v>244</v>
      </c>
      <c r="J104" s="1233">
        <v>0</v>
      </c>
    </row>
    <row r="105" spans="1:10">
      <c r="A105" s="1234">
        <v>41852</v>
      </c>
      <c r="B105" s="1235">
        <v>10</v>
      </c>
      <c r="C105" s="1236" t="s">
        <v>246</v>
      </c>
      <c r="D105" s="1237" t="s">
        <v>1274</v>
      </c>
      <c r="E105" s="1233"/>
      <c r="G105" s="1237" t="s">
        <v>245</v>
      </c>
      <c r="H105" s="1235"/>
      <c r="I105" s="1053" t="s">
        <v>244</v>
      </c>
      <c r="J105" s="1233">
        <v>0</v>
      </c>
    </row>
    <row r="106" spans="1:10">
      <c r="A106" s="1234">
        <v>41852</v>
      </c>
      <c r="B106" s="1235">
        <v>10</v>
      </c>
      <c r="C106" s="1236" t="s">
        <v>246</v>
      </c>
      <c r="D106" s="1237" t="s">
        <v>388</v>
      </c>
      <c r="E106" s="1233"/>
      <c r="G106" s="1237" t="s">
        <v>339</v>
      </c>
      <c r="H106" s="1235"/>
      <c r="I106" s="1053" t="s">
        <v>244</v>
      </c>
      <c r="J106" s="1233">
        <v>0</v>
      </c>
    </row>
    <row r="107" spans="1:10">
      <c r="A107" s="1234">
        <v>41852</v>
      </c>
      <c r="B107" s="1235">
        <v>25</v>
      </c>
      <c r="C107" s="1236" t="s">
        <v>246</v>
      </c>
      <c r="D107" s="1237" t="s">
        <v>1516</v>
      </c>
      <c r="E107" s="1233"/>
      <c r="G107" s="1237" t="s">
        <v>339</v>
      </c>
      <c r="H107" s="1235"/>
      <c r="I107" s="1053" t="s">
        <v>244</v>
      </c>
      <c r="J107" s="1233">
        <v>0</v>
      </c>
    </row>
    <row r="108" spans="1:10">
      <c r="A108" s="1234">
        <v>41852</v>
      </c>
      <c r="B108" s="1235">
        <v>41.67</v>
      </c>
      <c r="C108" s="1236" t="s">
        <v>246</v>
      </c>
      <c r="D108" s="1237" t="s">
        <v>1291</v>
      </c>
      <c r="E108" s="1233"/>
      <c r="G108" s="1237" t="s">
        <v>339</v>
      </c>
      <c r="H108" s="1235"/>
      <c r="I108" s="1053" t="s">
        <v>244</v>
      </c>
      <c r="J108" s="1233">
        <v>0</v>
      </c>
    </row>
    <row r="109" spans="1:10">
      <c r="A109" s="1234">
        <v>41852</v>
      </c>
      <c r="B109" s="1235">
        <v>30</v>
      </c>
      <c r="C109" s="1236" t="s">
        <v>246</v>
      </c>
      <c r="D109" s="1237" t="s">
        <v>424</v>
      </c>
      <c r="E109" s="1233"/>
      <c r="G109" s="1237" t="s">
        <v>339</v>
      </c>
      <c r="H109" s="1235"/>
      <c r="I109" s="1053" t="s">
        <v>244</v>
      </c>
      <c r="J109" s="1233">
        <v>0</v>
      </c>
    </row>
    <row r="110" spans="1:10">
      <c r="A110" s="1234">
        <v>41852</v>
      </c>
      <c r="B110" s="1235">
        <v>10</v>
      </c>
      <c r="C110" s="1236" t="s">
        <v>246</v>
      </c>
      <c r="D110" s="1237" t="s">
        <v>1422</v>
      </c>
      <c r="E110" s="1233"/>
      <c r="G110" s="1237" t="s">
        <v>339</v>
      </c>
      <c r="H110" s="1235"/>
      <c r="I110" s="1053" t="s">
        <v>244</v>
      </c>
      <c r="J110" s="1233">
        <v>0</v>
      </c>
    </row>
    <row r="111" spans="1:10">
      <c r="A111" s="1234">
        <v>41852</v>
      </c>
      <c r="B111" s="1235">
        <v>50</v>
      </c>
      <c r="C111" s="1236" t="s">
        <v>246</v>
      </c>
      <c r="D111" s="1237" t="s">
        <v>1367</v>
      </c>
      <c r="E111" s="1233"/>
      <c r="G111" s="1237" t="s">
        <v>339</v>
      </c>
      <c r="H111" s="1235"/>
      <c r="I111" s="1053" t="s">
        <v>244</v>
      </c>
      <c r="J111" s="1233">
        <v>0</v>
      </c>
    </row>
    <row r="112" spans="1:10">
      <c r="A112" s="1234">
        <v>41852</v>
      </c>
      <c r="B112" s="1235">
        <v>40</v>
      </c>
      <c r="C112" s="1236" t="s">
        <v>246</v>
      </c>
      <c r="D112" s="1237" t="s">
        <v>1394</v>
      </c>
      <c r="E112" s="1233"/>
      <c r="G112" s="1237" t="s">
        <v>339</v>
      </c>
      <c r="H112" s="1235"/>
      <c r="I112" s="1053" t="s">
        <v>244</v>
      </c>
      <c r="J112" s="1233">
        <v>0</v>
      </c>
    </row>
    <row r="113" spans="1:10">
      <c r="A113" s="1234">
        <v>41852</v>
      </c>
      <c r="B113" s="1235">
        <v>100</v>
      </c>
      <c r="C113" s="1236" t="s">
        <v>246</v>
      </c>
      <c r="D113" s="1237" t="s">
        <v>1534</v>
      </c>
      <c r="E113" s="1233"/>
      <c r="G113" s="1237">
        <v>0</v>
      </c>
      <c r="H113" s="1235"/>
      <c r="I113" s="1053" t="s">
        <v>244</v>
      </c>
      <c r="J113" s="1233">
        <v>0</v>
      </c>
    </row>
    <row r="114" spans="1:10">
      <c r="A114" s="1234">
        <v>41855</v>
      </c>
      <c r="B114" s="1235">
        <v>30</v>
      </c>
      <c r="C114" s="1236" t="s">
        <v>246</v>
      </c>
      <c r="D114" s="1237" t="s">
        <v>1276</v>
      </c>
      <c r="E114" s="1233"/>
      <c r="G114" s="1237" t="s">
        <v>339</v>
      </c>
      <c r="H114" s="1235"/>
      <c r="I114" s="1053" t="s">
        <v>244</v>
      </c>
      <c r="J114" s="1233">
        <v>0</v>
      </c>
    </row>
    <row r="115" spans="1:10">
      <c r="A115" s="1234">
        <v>41855</v>
      </c>
      <c r="B115" s="1235">
        <v>20</v>
      </c>
      <c r="C115" s="1236" t="s">
        <v>246</v>
      </c>
      <c r="D115" s="1237" t="s">
        <v>999</v>
      </c>
      <c r="E115" s="1233"/>
      <c r="G115" s="1237" t="s">
        <v>339</v>
      </c>
      <c r="H115" s="1235"/>
      <c r="I115" s="1053" t="s">
        <v>244</v>
      </c>
      <c r="J115" s="1233">
        <v>0</v>
      </c>
    </row>
    <row r="116" spans="1:10">
      <c r="A116" s="1234">
        <v>41855</v>
      </c>
      <c r="B116" s="1235">
        <v>300</v>
      </c>
      <c r="C116" s="1236" t="s">
        <v>246</v>
      </c>
      <c r="D116" s="1237" t="s">
        <v>778</v>
      </c>
      <c r="E116" s="1233"/>
      <c r="G116" s="1237" t="s">
        <v>339</v>
      </c>
      <c r="H116" s="1235"/>
      <c r="I116" s="1053" t="s">
        <v>244</v>
      </c>
      <c r="J116" s="1233">
        <v>0</v>
      </c>
    </row>
    <row r="117" spans="1:10">
      <c r="A117" s="1234">
        <v>41855</v>
      </c>
      <c r="B117" s="1235">
        <v>5</v>
      </c>
      <c r="C117" s="1236" t="s">
        <v>246</v>
      </c>
      <c r="D117" s="1237" t="s">
        <v>1187</v>
      </c>
      <c r="E117" s="1233"/>
      <c r="G117" s="1237" t="s">
        <v>339</v>
      </c>
      <c r="H117" s="1235"/>
      <c r="I117" s="1053" t="s">
        <v>244</v>
      </c>
      <c r="J117" s="1233">
        <v>0</v>
      </c>
    </row>
    <row r="118" spans="1:10">
      <c r="A118" s="1234">
        <v>41855</v>
      </c>
      <c r="B118" s="1235">
        <v>20</v>
      </c>
      <c r="C118" s="1236" t="s">
        <v>246</v>
      </c>
      <c r="D118" s="1237" t="s">
        <v>254</v>
      </c>
      <c r="E118" s="1233"/>
      <c r="G118" s="1237" t="s">
        <v>339</v>
      </c>
      <c r="H118" s="1235"/>
      <c r="I118" s="1053" t="s">
        <v>244</v>
      </c>
      <c r="J118" s="1233">
        <v>0</v>
      </c>
    </row>
    <row r="119" spans="1:10">
      <c r="A119" s="1234">
        <v>41855</v>
      </c>
      <c r="B119" s="1235">
        <v>75</v>
      </c>
      <c r="C119" s="1236" t="s">
        <v>246</v>
      </c>
      <c r="D119" s="1237" t="s">
        <v>308</v>
      </c>
      <c r="E119" s="1233"/>
      <c r="G119" s="1237" t="s">
        <v>339</v>
      </c>
      <c r="H119" s="1235"/>
      <c r="I119" s="1053" t="s">
        <v>244</v>
      </c>
      <c r="J119" s="1233">
        <v>0</v>
      </c>
    </row>
    <row r="120" spans="1:10">
      <c r="A120" s="1234">
        <v>41855</v>
      </c>
      <c r="B120" s="1235">
        <v>5</v>
      </c>
      <c r="C120" s="1236" t="s">
        <v>246</v>
      </c>
      <c r="D120" s="1237" t="s">
        <v>1296</v>
      </c>
      <c r="E120" s="1233"/>
      <c r="G120" s="1237" t="s">
        <v>339</v>
      </c>
      <c r="H120" s="1235"/>
      <c r="I120" s="1053" t="s">
        <v>244</v>
      </c>
      <c r="J120" s="1233">
        <v>0</v>
      </c>
    </row>
    <row r="121" spans="1:10">
      <c r="A121" s="1234">
        <v>41855</v>
      </c>
      <c r="B121" s="1235">
        <v>10</v>
      </c>
      <c r="C121" s="1236" t="s">
        <v>246</v>
      </c>
      <c r="D121" s="1237" t="s">
        <v>1318</v>
      </c>
      <c r="E121" s="1233"/>
      <c r="G121" s="1237" t="s">
        <v>245</v>
      </c>
      <c r="H121" s="1235"/>
      <c r="I121" s="1053" t="s">
        <v>244</v>
      </c>
      <c r="J121" s="1233">
        <v>0</v>
      </c>
    </row>
    <row r="122" spans="1:10">
      <c r="A122" s="1234">
        <v>41855</v>
      </c>
      <c r="B122" s="1235">
        <v>10</v>
      </c>
      <c r="C122" s="1236" t="s">
        <v>246</v>
      </c>
      <c r="D122" s="1237" t="s">
        <v>1369</v>
      </c>
      <c r="E122" s="1233"/>
      <c r="G122" s="1237" t="s">
        <v>339</v>
      </c>
      <c r="H122" s="1235"/>
      <c r="I122" s="1053" t="s">
        <v>244</v>
      </c>
      <c r="J122" s="1233">
        <v>0</v>
      </c>
    </row>
    <row r="123" spans="1:10">
      <c r="A123" s="1234">
        <v>41855</v>
      </c>
      <c r="B123" s="1235">
        <v>50</v>
      </c>
      <c r="C123" s="1236" t="s">
        <v>246</v>
      </c>
      <c r="D123" s="1237" t="s">
        <v>1455</v>
      </c>
      <c r="E123" s="1233"/>
      <c r="G123" s="1237" t="s">
        <v>339</v>
      </c>
      <c r="H123" s="1235"/>
      <c r="I123" s="1053" t="s">
        <v>244</v>
      </c>
      <c r="J123" s="1233">
        <v>0</v>
      </c>
    </row>
    <row r="124" spans="1:10">
      <c r="A124" s="1234">
        <v>41855</v>
      </c>
      <c r="B124" s="1235">
        <v>20</v>
      </c>
      <c r="C124" s="1236" t="s">
        <v>246</v>
      </c>
      <c r="D124" s="1237" t="s">
        <v>389</v>
      </c>
      <c r="E124" s="1233"/>
      <c r="G124" s="1237" t="s">
        <v>245</v>
      </c>
      <c r="H124" s="1235"/>
      <c r="I124" s="1053" t="s">
        <v>244</v>
      </c>
      <c r="J124" s="1233">
        <v>0</v>
      </c>
    </row>
    <row r="125" spans="1:10">
      <c r="A125" s="1234">
        <v>41855</v>
      </c>
      <c r="B125" s="1235">
        <v>10</v>
      </c>
      <c r="C125" s="1236" t="s">
        <v>246</v>
      </c>
      <c r="D125" s="1237" t="s">
        <v>1294</v>
      </c>
      <c r="E125" s="1233"/>
      <c r="G125" s="1237" t="s">
        <v>245</v>
      </c>
      <c r="H125" s="1235"/>
      <c r="I125" s="1053" t="s">
        <v>244</v>
      </c>
      <c r="J125" s="1233">
        <v>0</v>
      </c>
    </row>
    <row r="126" spans="1:10">
      <c r="A126" s="1234">
        <v>41855</v>
      </c>
      <c r="B126" s="1235">
        <v>125</v>
      </c>
      <c r="C126" s="1236" t="s">
        <v>246</v>
      </c>
      <c r="D126" s="1237" t="s">
        <v>1429</v>
      </c>
      <c r="E126" s="1233"/>
      <c r="G126" s="1237" t="s">
        <v>339</v>
      </c>
      <c r="H126" s="1235"/>
      <c r="I126" s="1053" t="s">
        <v>244</v>
      </c>
      <c r="J126" s="1233">
        <v>0</v>
      </c>
    </row>
    <row r="127" spans="1:10">
      <c r="A127" s="1234">
        <v>41855</v>
      </c>
      <c r="B127" s="1235">
        <v>10</v>
      </c>
      <c r="C127" s="1236" t="s">
        <v>246</v>
      </c>
      <c r="D127" s="1237" t="s">
        <v>317</v>
      </c>
      <c r="E127" s="1233"/>
      <c r="G127" s="1237" t="s">
        <v>339</v>
      </c>
      <c r="H127" s="1235"/>
      <c r="I127" s="1053" t="s">
        <v>244</v>
      </c>
      <c r="J127" s="1233">
        <v>0</v>
      </c>
    </row>
    <row r="128" spans="1:10">
      <c r="A128" s="1234">
        <v>41855</v>
      </c>
      <c r="B128" s="1235">
        <v>20</v>
      </c>
      <c r="C128" s="1236" t="s">
        <v>246</v>
      </c>
      <c r="D128" s="1237" t="s">
        <v>1221</v>
      </c>
      <c r="E128" s="1233"/>
      <c r="G128" s="1237" t="s">
        <v>339</v>
      </c>
      <c r="H128" s="1235"/>
      <c r="I128" s="1053" t="s">
        <v>244</v>
      </c>
      <c r="J128" s="1233">
        <v>0</v>
      </c>
    </row>
    <row r="129" spans="1:10">
      <c r="A129" s="1234">
        <v>41855</v>
      </c>
      <c r="B129" s="1235">
        <v>50</v>
      </c>
      <c r="C129" s="1236" t="s">
        <v>246</v>
      </c>
      <c r="D129" s="1237" t="s">
        <v>1537</v>
      </c>
      <c r="E129" s="1233"/>
      <c r="G129" s="1237" t="s">
        <v>339</v>
      </c>
      <c r="H129" s="1235"/>
      <c r="I129" s="1053" t="s">
        <v>244</v>
      </c>
      <c r="J129" s="1233">
        <v>0</v>
      </c>
    </row>
    <row r="130" spans="1:10">
      <c r="A130" s="1234">
        <v>41855</v>
      </c>
      <c r="B130" s="1235">
        <v>3</v>
      </c>
      <c r="C130" s="1236" t="s">
        <v>246</v>
      </c>
      <c r="D130" s="1237" t="s">
        <v>426</v>
      </c>
      <c r="E130" s="1233"/>
      <c r="G130" s="1237" t="s">
        <v>245</v>
      </c>
      <c r="H130" s="1235"/>
      <c r="I130" s="1053" t="s">
        <v>244</v>
      </c>
      <c r="J130" s="1233">
        <v>0</v>
      </c>
    </row>
    <row r="131" spans="1:10">
      <c r="A131" s="1234">
        <v>41855</v>
      </c>
      <c r="B131" s="1235">
        <v>50</v>
      </c>
      <c r="C131" s="1236" t="s">
        <v>246</v>
      </c>
      <c r="D131" s="1237" t="s">
        <v>1105</v>
      </c>
      <c r="E131" s="1233"/>
      <c r="G131" s="1237" t="s">
        <v>339</v>
      </c>
      <c r="H131" s="1235"/>
      <c r="I131" s="1053" t="s">
        <v>244</v>
      </c>
      <c r="J131" s="1233">
        <v>0</v>
      </c>
    </row>
    <row r="132" spans="1:10">
      <c r="A132" s="1234">
        <v>41855</v>
      </c>
      <c r="B132" s="1235">
        <v>20</v>
      </c>
      <c r="C132" s="1236" t="s">
        <v>246</v>
      </c>
      <c r="D132" s="1237" t="s">
        <v>387</v>
      </c>
      <c r="E132" s="1233"/>
      <c r="G132" s="1237" t="s">
        <v>245</v>
      </c>
      <c r="H132" s="1235"/>
      <c r="I132" s="1053" t="s">
        <v>244</v>
      </c>
      <c r="J132" s="1233">
        <v>0</v>
      </c>
    </row>
    <row r="133" spans="1:10">
      <c r="A133" s="1234">
        <v>41855</v>
      </c>
      <c r="B133" s="1235">
        <v>1405.14</v>
      </c>
      <c r="C133" s="1236" t="s">
        <v>246</v>
      </c>
      <c r="D133" s="1237" t="s">
        <v>1564</v>
      </c>
      <c r="E133" s="1233"/>
      <c r="G133" s="1237">
        <v>0</v>
      </c>
      <c r="H133" s="1235"/>
      <c r="I133" s="1053" t="s">
        <v>244</v>
      </c>
      <c r="J133" s="1233">
        <v>0</v>
      </c>
    </row>
    <row r="134" spans="1:10">
      <c r="A134" s="1234">
        <v>41856</v>
      </c>
      <c r="B134" s="1235">
        <v>6</v>
      </c>
      <c r="C134" s="1236" t="s">
        <v>246</v>
      </c>
      <c r="D134" s="1237" t="s">
        <v>310</v>
      </c>
      <c r="E134" s="1233"/>
      <c r="G134" s="1237" t="s">
        <v>339</v>
      </c>
      <c r="H134" s="1235"/>
      <c r="I134" s="1053" t="s">
        <v>244</v>
      </c>
      <c r="J134" s="1233">
        <v>0</v>
      </c>
    </row>
    <row r="135" spans="1:10">
      <c r="A135" s="1234">
        <v>41856</v>
      </c>
      <c r="B135" s="1235">
        <v>100</v>
      </c>
      <c r="C135" s="1236" t="s">
        <v>246</v>
      </c>
      <c r="D135" s="1237" t="s">
        <v>1000</v>
      </c>
      <c r="E135" s="1233"/>
      <c r="G135" s="1237" t="s">
        <v>245</v>
      </c>
      <c r="H135" s="1235"/>
      <c r="I135" s="1053" t="s">
        <v>244</v>
      </c>
      <c r="J135" s="1233">
        <v>0</v>
      </c>
    </row>
    <row r="136" spans="1:10">
      <c r="A136" s="1234">
        <v>41856</v>
      </c>
      <c r="B136" s="1235">
        <v>5</v>
      </c>
      <c r="C136" s="1236" t="s">
        <v>246</v>
      </c>
      <c r="D136" s="1237" t="s">
        <v>318</v>
      </c>
      <c r="E136" s="1233"/>
      <c r="G136" s="1237" t="s">
        <v>339</v>
      </c>
      <c r="H136" s="1235"/>
      <c r="I136" s="1053" t="s">
        <v>244</v>
      </c>
      <c r="J136" s="1233">
        <v>0</v>
      </c>
    </row>
    <row r="137" spans="1:10">
      <c r="A137" s="1234">
        <v>41856</v>
      </c>
      <c r="B137" s="1235">
        <v>15</v>
      </c>
      <c r="C137" s="1236" t="s">
        <v>246</v>
      </c>
      <c r="D137" s="1237" t="s">
        <v>306</v>
      </c>
      <c r="E137" s="1233"/>
      <c r="G137" s="1237" t="s">
        <v>339</v>
      </c>
      <c r="H137" s="1235"/>
      <c r="I137" s="1053" t="s">
        <v>244</v>
      </c>
      <c r="J137" s="1233">
        <v>0</v>
      </c>
    </row>
    <row r="138" spans="1:10">
      <c r="A138" s="1234">
        <v>41857</v>
      </c>
      <c r="B138" s="1235">
        <v>10</v>
      </c>
      <c r="C138" s="1236" t="s">
        <v>1087</v>
      </c>
      <c r="D138" s="1237" t="s">
        <v>1362</v>
      </c>
      <c r="E138" s="1233"/>
      <c r="G138" s="1237">
        <v>0</v>
      </c>
      <c r="H138" s="1235"/>
      <c r="I138" s="1053" t="s">
        <v>244</v>
      </c>
      <c r="J138" s="1233">
        <v>0</v>
      </c>
    </row>
    <row r="139" spans="1:10">
      <c r="A139" s="1234">
        <v>41857</v>
      </c>
      <c r="B139" s="1235">
        <v>50</v>
      </c>
      <c r="C139" s="1236" t="s">
        <v>1087</v>
      </c>
      <c r="D139" s="1237" t="s">
        <v>1089</v>
      </c>
      <c r="E139" s="1233"/>
      <c r="G139" s="1237">
        <v>0</v>
      </c>
      <c r="H139" s="1235"/>
      <c r="I139" s="1053" t="s">
        <v>244</v>
      </c>
      <c r="J139" s="1233">
        <v>0</v>
      </c>
    </row>
    <row r="140" spans="1:10">
      <c r="A140" s="1234">
        <v>41857</v>
      </c>
      <c r="B140" s="1235">
        <v>15</v>
      </c>
      <c r="C140" s="1236" t="s">
        <v>1087</v>
      </c>
      <c r="D140" s="1237" t="s">
        <v>1088</v>
      </c>
      <c r="E140" s="1233"/>
      <c r="G140" s="1237">
        <v>0</v>
      </c>
      <c r="H140" s="1235"/>
      <c r="I140" s="1053" t="s">
        <v>244</v>
      </c>
      <c r="J140" s="1233">
        <v>0</v>
      </c>
    </row>
    <row r="141" spans="1:10">
      <c r="A141" s="1234">
        <v>41857</v>
      </c>
      <c r="B141" s="1235">
        <v>10</v>
      </c>
      <c r="C141" s="1236" t="s">
        <v>246</v>
      </c>
      <c r="D141" s="1237" t="s">
        <v>276</v>
      </c>
      <c r="E141" s="1233"/>
      <c r="G141" s="1237">
        <v>0</v>
      </c>
      <c r="H141" s="1235"/>
      <c r="I141" s="1053" t="s">
        <v>244</v>
      </c>
      <c r="J141" s="1233">
        <v>0</v>
      </c>
    </row>
    <row r="142" spans="1:10">
      <c r="A142" s="1234">
        <v>41857</v>
      </c>
      <c r="B142" s="1235">
        <v>15</v>
      </c>
      <c r="C142" s="1236" t="s">
        <v>246</v>
      </c>
      <c r="D142" s="1237" t="s">
        <v>1237</v>
      </c>
      <c r="E142" s="1233"/>
      <c r="G142" s="1237" t="s">
        <v>339</v>
      </c>
      <c r="H142" s="1235"/>
      <c r="I142" s="1053" t="s">
        <v>244</v>
      </c>
      <c r="J142" s="1233">
        <v>0</v>
      </c>
    </row>
    <row r="143" spans="1:10">
      <c r="A143" s="1234">
        <v>41857</v>
      </c>
      <c r="B143" s="1235">
        <v>10</v>
      </c>
      <c r="C143" s="1236" t="s">
        <v>246</v>
      </c>
      <c r="D143" s="1237" t="s">
        <v>956</v>
      </c>
      <c r="E143" s="1233"/>
      <c r="G143" s="1237" t="s">
        <v>339</v>
      </c>
      <c r="H143" s="1235"/>
      <c r="I143" s="1053" t="s">
        <v>244</v>
      </c>
      <c r="J143" s="1233">
        <v>0</v>
      </c>
    </row>
    <row r="144" spans="1:10">
      <c r="A144" s="1234">
        <v>41858</v>
      </c>
      <c r="B144" s="1235">
        <v>20</v>
      </c>
      <c r="C144" s="1236" t="s">
        <v>1087</v>
      </c>
      <c r="D144" s="1237" t="s">
        <v>1363</v>
      </c>
      <c r="E144" s="1233"/>
      <c r="G144" s="1237">
        <v>0</v>
      </c>
      <c r="H144" s="1235"/>
      <c r="I144" s="1053" t="s">
        <v>244</v>
      </c>
      <c r="J144" s="1233">
        <v>0</v>
      </c>
    </row>
    <row r="145" spans="1:10">
      <c r="A145" s="1234">
        <v>41858</v>
      </c>
      <c r="B145" s="1235">
        <v>61.6</v>
      </c>
      <c r="C145" s="1236" t="s">
        <v>246</v>
      </c>
      <c r="D145" s="1237" t="s">
        <v>429</v>
      </c>
      <c r="E145" s="1233"/>
      <c r="G145" s="1237">
        <v>0</v>
      </c>
      <c r="H145" s="1235"/>
      <c r="I145" s="1053" t="s">
        <v>244</v>
      </c>
      <c r="J145" s="1233">
        <v>0</v>
      </c>
    </row>
    <row r="146" spans="1:10">
      <c r="A146" s="1234">
        <v>41858</v>
      </c>
      <c r="B146" s="1235">
        <v>40</v>
      </c>
      <c r="C146" s="1236" t="s">
        <v>246</v>
      </c>
      <c r="D146" s="1237" t="s">
        <v>429</v>
      </c>
      <c r="E146" s="1233"/>
      <c r="G146" s="1237">
        <v>0</v>
      </c>
      <c r="H146" s="1235"/>
      <c r="I146" s="1053" t="s">
        <v>244</v>
      </c>
      <c r="J146" s="1233">
        <v>0</v>
      </c>
    </row>
    <row r="147" spans="1:10">
      <c r="A147" s="1234">
        <v>41858</v>
      </c>
      <c r="B147" s="1235">
        <v>12.5</v>
      </c>
      <c r="C147" s="1236" t="s">
        <v>246</v>
      </c>
      <c r="D147" s="1237" t="s">
        <v>429</v>
      </c>
      <c r="E147" s="1233"/>
      <c r="G147" s="1237">
        <v>0</v>
      </c>
      <c r="H147" s="1235"/>
      <c r="I147" s="1053" t="s">
        <v>244</v>
      </c>
      <c r="J147" s="1233">
        <v>0</v>
      </c>
    </row>
    <row r="148" spans="1:10">
      <c r="A148" s="1234">
        <v>41858</v>
      </c>
      <c r="B148" s="1235">
        <v>100</v>
      </c>
      <c r="C148" s="1236" t="s">
        <v>246</v>
      </c>
      <c r="D148" s="1237" t="s">
        <v>1030</v>
      </c>
      <c r="E148" s="1233"/>
      <c r="G148" s="1237">
        <v>0</v>
      </c>
      <c r="H148" s="1235"/>
      <c r="I148" s="1053" t="s">
        <v>244</v>
      </c>
      <c r="J148" s="1233">
        <v>0</v>
      </c>
    </row>
    <row r="149" spans="1:10">
      <c r="A149" s="1234">
        <v>41858</v>
      </c>
      <c r="B149" s="1235">
        <v>110</v>
      </c>
      <c r="C149" s="1236" t="s">
        <v>246</v>
      </c>
      <c r="D149" s="1237" t="s">
        <v>967</v>
      </c>
      <c r="E149" s="1233"/>
      <c r="G149" s="1237" t="s">
        <v>339</v>
      </c>
      <c r="H149" s="1235"/>
      <c r="I149" s="1053" t="s">
        <v>244</v>
      </c>
      <c r="J149" s="1233">
        <v>0</v>
      </c>
    </row>
    <row r="150" spans="1:10">
      <c r="A150" s="1234">
        <v>41859</v>
      </c>
      <c r="B150" s="1235">
        <v>100</v>
      </c>
      <c r="C150" s="1236" t="s">
        <v>1087</v>
      </c>
      <c r="D150" s="1237" t="s">
        <v>1088</v>
      </c>
      <c r="E150" s="1233"/>
      <c r="G150" s="1237">
        <v>0</v>
      </c>
      <c r="H150" s="1235"/>
      <c r="I150" s="1053" t="s">
        <v>244</v>
      </c>
      <c r="J150" s="1233">
        <v>0</v>
      </c>
    </row>
    <row r="151" spans="1:10">
      <c r="A151" s="1234">
        <v>41859</v>
      </c>
      <c r="B151" s="1235">
        <v>15</v>
      </c>
      <c r="C151" s="1236" t="s">
        <v>1087</v>
      </c>
      <c r="D151" s="1237" t="s">
        <v>1096</v>
      </c>
      <c r="E151" s="1233"/>
      <c r="G151" s="1237">
        <v>0</v>
      </c>
      <c r="H151" s="1235"/>
      <c r="I151" s="1053" t="s">
        <v>244</v>
      </c>
      <c r="J151" s="1233">
        <v>0</v>
      </c>
    </row>
    <row r="152" spans="1:10">
      <c r="A152" s="1234">
        <v>41862</v>
      </c>
      <c r="B152" s="1235">
        <v>30</v>
      </c>
      <c r="C152" s="1236" t="s">
        <v>1087</v>
      </c>
      <c r="D152" s="1237" t="s">
        <v>1360</v>
      </c>
      <c r="E152" s="1233"/>
      <c r="G152" s="1237">
        <v>0</v>
      </c>
      <c r="H152" s="1235"/>
      <c r="I152" s="1053" t="s">
        <v>244</v>
      </c>
      <c r="J152" s="1233">
        <v>0</v>
      </c>
    </row>
    <row r="153" spans="1:10">
      <c r="A153" s="1234">
        <v>41862</v>
      </c>
      <c r="B153" s="1235">
        <v>40</v>
      </c>
      <c r="C153" s="1236" t="s">
        <v>246</v>
      </c>
      <c r="D153" s="1237" t="s">
        <v>1282</v>
      </c>
      <c r="E153" s="1233"/>
      <c r="G153" s="1237" t="s">
        <v>245</v>
      </c>
      <c r="H153" s="1235"/>
      <c r="I153" s="1053" t="s">
        <v>244</v>
      </c>
      <c r="J153" s="1233">
        <v>0</v>
      </c>
    </row>
    <row r="154" spans="1:10">
      <c r="A154" s="1234">
        <v>41862</v>
      </c>
      <c r="B154" s="1235">
        <v>230</v>
      </c>
      <c r="C154" s="1236" t="s">
        <v>246</v>
      </c>
      <c r="D154" s="1237" t="s">
        <v>920</v>
      </c>
      <c r="E154" s="1233"/>
      <c r="G154" s="1237" t="s">
        <v>339</v>
      </c>
      <c r="H154" s="1235"/>
      <c r="I154" s="1053" t="s">
        <v>244</v>
      </c>
      <c r="J154" s="1233">
        <v>0</v>
      </c>
    </row>
    <row r="155" spans="1:10">
      <c r="A155" s="1234">
        <v>41862</v>
      </c>
      <c r="B155" s="1235">
        <v>20</v>
      </c>
      <c r="C155" s="1236" t="s">
        <v>246</v>
      </c>
      <c r="D155" s="1237" t="s">
        <v>1221</v>
      </c>
      <c r="E155" s="1233"/>
      <c r="G155" s="1237" t="s">
        <v>339</v>
      </c>
      <c r="H155" s="1235"/>
      <c r="I155" s="1053" t="s">
        <v>244</v>
      </c>
      <c r="J155" s="1233">
        <v>0</v>
      </c>
    </row>
    <row r="156" spans="1:10">
      <c r="A156" s="1234">
        <v>41862</v>
      </c>
      <c r="B156" s="1235">
        <v>150</v>
      </c>
      <c r="C156" s="1236" t="s">
        <v>246</v>
      </c>
      <c r="D156" s="1237" t="s">
        <v>357</v>
      </c>
      <c r="E156" s="1233"/>
      <c r="G156" s="1237" t="s">
        <v>339</v>
      </c>
      <c r="H156" s="1235"/>
      <c r="I156" s="1053" t="s">
        <v>244</v>
      </c>
      <c r="J156" s="1233">
        <v>0</v>
      </c>
    </row>
    <row r="157" spans="1:10">
      <c r="A157" s="1234">
        <v>41862</v>
      </c>
      <c r="B157" s="1235">
        <v>5</v>
      </c>
      <c r="C157" s="1236" t="s">
        <v>246</v>
      </c>
      <c r="D157" s="1237" t="s">
        <v>1256</v>
      </c>
      <c r="E157" s="1233"/>
      <c r="G157" s="1237" t="s">
        <v>339</v>
      </c>
      <c r="H157" s="1235"/>
      <c r="I157" s="1053" t="s">
        <v>244</v>
      </c>
      <c r="J157" s="1233">
        <v>0</v>
      </c>
    </row>
    <row r="158" spans="1:10">
      <c r="A158" s="1234">
        <v>41862</v>
      </c>
      <c r="B158" s="1235">
        <v>1031.23</v>
      </c>
      <c r="C158" s="1236" t="s">
        <v>246</v>
      </c>
      <c r="D158" s="1237" t="s">
        <v>1565</v>
      </c>
      <c r="E158" s="1233"/>
      <c r="G158" s="1237">
        <v>0</v>
      </c>
      <c r="H158" s="1235"/>
      <c r="I158" s="1053" t="s">
        <v>244</v>
      </c>
      <c r="J158" s="1233">
        <v>0</v>
      </c>
    </row>
    <row r="159" spans="1:10">
      <c r="A159" s="1234">
        <v>41863</v>
      </c>
      <c r="B159" s="1235">
        <v>100</v>
      </c>
      <c r="C159" s="1236" t="s">
        <v>1087</v>
      </c>
      <c r="D159" s="1237" t="s">
        <v>1566</v>
      </c>
      <c r="E159" s="1233"/>
      <c r="G159" s="1237">
        <v>0</v>
      </c>
      <c r="H159" s="1235"/>
      <c r="I159" s="1053" t="s">
        <v>244</v>
      </c>
      <c r="J159" s="1233">
        <v>0</v>
      </c>
    </row>
    <row r="160" spans="1:10">
      <c r="A160" s="1234">
        <v>41863</v>
      </c>
      <c r="B160" s="1235">
        <v>333.33</v>
      </c>
      <c r="C160" s="1236" t="s">
        <v>1087</v>
      </c>
      <c r="D160" s="1237" t="s">
        <v>1379</v>
      </c>
      <c r="E160" s="1233"/>
      <c r="G160" s="1237">
        <v>0</v>
      </c>
      <c r="H160" s="1235"/>
      <c r="I160" s="1053" t="s">
        <v>244</v>
      </c>
      <c r="J160" s="1233">
        <v>0</v>
      </c>
    </row>
    <row r="161" spans="1:10">
      <c r="A161" s="1234">
        <v>41863</v>
      </c>
      <c r="B161" s="1235">
        <v>60</v>
      </c>
      <c r="C161" s="1236" t="s">
        <v>1087</v>
      </c>
      <c r="D161" s="1237" t="s">
        <v>1184</v>
      </c>
      <c r="E161" s="1233"/>
      <c r="G161" s="1237">
        <v>0</v>
      </c>
      <c r="H161" s="1235"/>
      <c r="I161" s="1053" t="s">
        <v>244</v>
      </c>
      <c r="J161" s="1233">
        <v>0</v>
      </c>
    </row>
    <row r="162" spans="1:10">
      <c r="A162" s="1234">
        <v>41863</v>
      </c>
      <c r="B162" s="1235">
        <v>40</v>
      </c>
      <c r="C162" s="1236" t="s">
        <v>1087</v>
      </c>
      <c r="D162" s="1237" t="s">
        <v>1184</v>
      </c>
      <c r="E162" s="1233"/>
      <c r="G162" s="1237">
        <v>0</v>
      </c>
      <c r="H162" s="1235"/>
      <c r="I162" s="1053" t="s">
        <v>244</v>
      </c>
      <c r="J162" s="1233">
        <v>0</v>
      </c>
    </row>
    <row r="163" spans="1:10">
      <c r="A163" s="1234">
        <v>41864</v>
      </c>
      <c r="B163" s="1235">
        <v>10</v>
      </c>
      <c r="C163" s="1236" t="s">
        <v>246</v>
      </c>
      <c r="D163" s="1237" t="s">
        <v>1567</v>
      </c>
      <c r="E163" s="1233"/>
      <c r="G163" s="1237" t="s">
        <v>339</v>
      </c>
      <c r="H163" s="1235"/>
      <c r="I163" s="1053" t="s">
        <v>244</v>
      </c>
      <c r="J163" s="1233">
        <v>0</v>
      </c>
    </row>
    <row r="164" spans="1:10">
      <c r="A164" s="1234">
        <v>41865</v>
      </c>
      <c r="B164" s="1235">
        <v>20</v>
      </c>
      <c r="C164" s="1236" t="s">
        <v>1087</v>
      </c>
      <c r="D164" s="1237" t="s">
        <v>1092</v>
      </c>
      <c r="E164" s="1233"/>
      <c r="G164" s="1237">
        <v>0</v>
      </c>
      <c r="H164" s="1235"/>
      <c r="I164" s="1053" t="s">
        <v>244</v>
      </c>
      <c r="J164" s="1233">
        <v>0</v>
      </c>
    </row>
    <row r="165" spans="1:10">
      <c r="A165" s="1234">
        <v>41865</v>
      </c>
      <c r="B165" s="1235">
        <v>8.5</v>
      </c>
      <c r="C165" s="1236" t="s">
        <v>246</v>
      </c>
      <c r="D165" s="1237" t="s">
        <v>1032</v>
      </c>
      <c r="E165" s="1233"/>
      <c r="G165" s="1237" t="s">
        <v>339</v>
      </c>
      <c r="H165" s="1235"/>
      <c r="I165" s="1053" t="s">
        <v>244</v>
      </c>
      <c r="J165" s="1233">
        <v>0</v>
      </c>
    </row>
    <row r="166" spans="1:10">
      <c r="A166" s="1234">
        <v>41866</v>
      </c>
      <c r="B166" s="1235">
        <v>15</v>
      </c>
      <c r="C166" s="1236" t="s">
        <v>1087</v>
      </c>
      <c r="D166" s="1237" t="s">
        <v>1361</v>
      </c>
      <c r="E166" s="1233"/>
      <c r="G166" s="1237">
        <v>0</v>
      </c>
      <c r="H166" s="1235"/>
      <c r="I166" s="1053" t="s">
        <v>244</v>
      </c>
      <c r="J166" s="1233">
        <v>0</v>
      </c>
    </row>
    <row r="167" spans="1:10">
      <c r="A167" s="1234">
        <v>41866</v>
      </c>
      <c r="B167" s="1235">
        <v>314.62</v>
      </c>
      <c r="C167" s="1236" t="s">
        <v>246</v>
      </c>
      <c r="D167" s="1237" t="s">
        <v>1288</v>
      </c>
      <c r="E167" s="1233"/>
      <c r="G167" s="1237">
        <v>0</v>
      </c>
      <c r="H167" s="1235"/>
      <c r="I167" s="1053" t="s">
        <v>244</v>
      </c>
      <c r="J167" s="1233">
        <v>0</v>
      </c>
    </row>
    <row r="168" spans="1:10">
      <c r="A168" s="1234">
        <v>41866</v>
      </c>
      <c r="B168" s="1235">
        <v>79.92</v>
      </c>
      <c r="C168" s="1236" t="s">
        <v>246</v>
      </c>
      <c r="D168" s="1237" t="s">
        <v>1288</v>
      </c>
      <c r="E168" s="1233"/>
      <c r="G168" s="1237">
        <v>0</v>
      </c>
      <c r="H168" s="1235"/>
      <c r="I168" s="1053" t="s">
        <v>244</v>
      </c>
      <c r="J168" s="1233">
        <v>0</v>
      </c>
    </row>
    <row r="169" spans="1:10">
      <c r="A169" s="1234">
        <v>41866</v>
      </c>
      <c r="B169" s="1235">
        <v>30</v>
      </c>
      <c r="C169" s="1236" t="s">
        <v>246</v>
      </c>
      <c r="D169" s="1237" t="s">
        <v>1204</v>
      </c>
      <c r="E169" s="1233"/>
      <c r="G169" s="1237" t="s">
        <v>339</v>
      </c>
      <c r="H169" s="1235"/>
      <c r="I169" s="1053" t="s">
        <v>244</v>
      </c>
      <c r="J169" s="1233">
        <v>0</v>
      </c>
    </row>
    <row r="170" spans="1:10">
      <c r="A170" s="1234">
        <v>41866</v>
      </c>
      <c r="B170" s="1235">
        <v>5</v>
      </c>
      <c r="C170" s="1236" t="s">
        <v>246</v>
      </c>
      <c r="D170" s="1237" t="s">
        <v>968</v>
      </c>
      <c r="E170" s="1233"/>
      <c r="G170" s="1237" t="s">
        <v>339</v>
      </c>
      <c r="H170" s="1235"/>
      <c r="I170" s="1053" t="s">
        <v>244</v>
      </c>
      <c r="J170" s="1233">
        <v>0</v>
      </c>
    </row>
    <row r="171" spans="1:10">
      <c r="A171" s="1234">
        <v>41866</v>
      </c>
      <c r="B171" s="1235">
        <v>200</v>
      </c>
      <c r="C171" s="1236" t="s">
        <v>246</v>
      </c>
      <c r="D171" s="1237" t="s">
        <v>1406</v>
      </c>
      <c r="E171" s="1233"/>
      <c r="G171" s="1237" t="s">
        <v>245</v>
      </c>
      <c r="H171" s="1235"/>
      <c r="I171" s="1053" t="s">
        <v>244</v>
      </c>
      <c r="J171" s="1233">
        <v>0</v>
      </c>
    </row>
    <row r="172" spans="1:10">
      <c r="A172" s="1234">
        <v>41866</v>
      </c>
      <c r="B172" s="1235">
        <v>100</v>
      </c>
      <c r="C172" s="1236" t="s">
        <v>246</v>
      </c>
      <c r="D172" s="1237" t="s">
        <v>1381</v>
      </c>
      <c r="E172" s="1233"/>
      <c r="G172" s="1237" t="s">
        <v>339</v>
      </c>
      <c r="H172" s="1235"/>
      <c r="I172" s="1053" t="s">
        <v>244</v>
      </c>
      <c r="J172" s="1233">
        <v>0</v>
      </c>
    </row>
    <row r="173" spans="1:10">
      <c r="A173" s="1234">
        <v>41866</v>
      </c>
      <c r="B173" s="1235">
        <v>40</v>
      </c>
      <c r="C173" s="1236" t="s">
        <v>246</v>
      </c>
      <c r="D173" s="1237" t="s">
        <v>1405</v>
      </c>
      <c r="E173" s="1233"/>
      <c r="G173" s="1237" t="s">
        <v>245</v>
      </c>
      <c r="H173" s="1235"/>
      <c r="I173" s="1053" t="s">
        <v>244</v>
      </c>
      <c r="J173" s="1233">
        <v>0</v>
      </c>
    </row>
    <row r="174" spans="1:10">
      <c r="A174" s="1234">
        <v>41866</v>
      </c>
      <c r="B174" s="1235">
        <v>200</v>
      </c>
      <c r="C174" s="1236" t="s">
        <v>246</v>
      </c>
      <c r="D174" s="1237" t="s">
        <v>450</v>
      </c>
      <c r="E174" s="1233"/>
      <c r="G174" s="1237" t="s">
        <v>339</v>
      </c>
      <c r="H174" s="1235"/>
      <c r="I174" s="1053" t="s">
        <v>244</v>
      </c>
      <c r="J174" s="1233">
        <v>0</v>
      </c>
    </row>
    <row r="175" spans="1:10">
      <c r="A175" s="1234">
        <v>41866</v>
      </c>
      <c r="B175" s="1235">
        <v>100</v>
      </c>
      <c r="C175" s="1236" t="s">
        <v>246</v>
      </c>
      <c r="D175" s="1237" t="s">
        <v>292</v>
      </c>
      <c r="E175" s="1233"/>
      <c r="G175" s="1237" t="s">
        <v>339</v>
      </c>
      <c r="H175" s="1235"/>
      <c r="I175" s="1053" t="s">
        <v>244</v>
      </c>
      <c r="J175" s="1233">
        <v>0</v>
      </c>
    </row>
    <row r="176" spans="1:10">
      <c r="A176" s="1234">
        <v>41866</v>
      </c>
      <c r="B176" s="1235">
        <v>2</v>
      </c>
      <c r="C176" s="1236" t="s">
        <v>246</v>
      </c>
      <c r="D176" s="1237" t="s">
        <v>1382</v>
      </c>
      <c r="E176" s="1233"/>
      <c r="G176" s="1237" t="s">
        <v>245</v>
      </c>
      <c r="H176" s="1235"/>
      <c r="I176" s="1053" t="s">
        <v>244</v>
      </c>
      <c r="J176" s="1233">
        <v>0</v>
      </c>
    </row>
    <row r="177" spans="1:10">
      <c r="A177" s="1234">
        <v>41866</v>
      </c>
      <c r="B177" s="1235">
        <v>10</v>
      </c>
      <c r="C177" s="1236" t="s">
        <v>246</v>
      </c>
      <c r="D177" s="1237" t="s">
        <v>1467</v>
      </c>
      <c r="E177" s="1233"/>
      <c r="G177" s="1237" t="s">
        <v>339</v>
      </c>
      <c r="H177" s="1235"/>
      <c r="I177" s="1053" t="s">
        <v>244</v>
      </c>
      <c r="J177" s="1233">
        <v>0</v>
      </c>
    </row>
    <row r="178" spans="1:10">
      <c r="A178" s="1234">
        <v>41866</v>
      </c>
      <c r="B178" s="1235">
        <v>200</v>
      </c>
      <c r="C178" s="1236" t="s">
        <v>246</v>
      </c>
      <c r="D178" s="1237" t="s">
        <v>1339</v>
      </c>
      <c r="E178" s="1233"/>
      <c r="G178" s="1237" t="s">
        <v>245</v>
      </c>
      <c r="H178" s="1235"/>
      <c r="I178" s="1053" t="s">
        <v>244</v>
      </c>
      <c r="J178" s="1233">
        <v>0</v>
      </c>
    </row>
    <row r="179" spans="1:10">
      <c r="A179" s="1234">
        <v>41869</v>
      </c>
      <c r="B179" s="1235">
        <v>13.69</v>
      </c>
      <c r="C179" s="1236" t="s">
        <v>246</v>
      </c>
      <c r="D179" s="1237" t="s">
        <v>1107</v>
      </c>
      <c r="E179" s="1233"/>
      <c r="G179" s="1237">
        <v>0</v>
      </c>
      <c r="H179" s="1235"/>
      <c r="I179" s="1053" t="s">
        <v>244</v>
      </c>
      <c r="J179" s="1233">
        <v>0</v>
      </c>
    </row>
    <row r="180" spans="1:10">
      <c r="A180" s="1234">
        <v>41869</v>
      </c>
      <c r="B180" s="1235">
        <v>1.98</v>
      </c>
      <c r="C180" s="1236" t="s">
        <v>246</v>
      </c>
      <c r="D180" s="1237" t="s">
        <v>1107</v>
      </c>
      <c r="E180" s="1233"/>
      <c r="G180" s="1237">
        <v>0</v>
      </c>
      <c r="H180" s="1235"/>
      <c r="I180" s="1053" t="s">
        <v>244</v>
      </c>
      <c r="J180" s="1233">
        <v>0</v>
      </c>
    </row>
    <row r="181" spans="1:10">
      <c r="A181" s="1234">
        <v>41869</v>
      </c>
      <c r="B181" s="1235">
        <v>20</v>
      </c>
      <c r="C181" s="1236" t="s">
        <v>246</v>
      </c>
      <c r="D181" s="1237" t="s">
        <v>1221</v>
      </c>
      <c r="E181" s="1233"/>
      <c r="G181" s="1237" t="s">
        <v>339</v>
      </c>
      <c r="H181" s="1235"/>
      <c r="I181" s="1053" t="s">
        <v>244</v>
      </c>
      <c r="J181" s="1233">
        <v>0</v>
      </c>
    </row>
    <row r="182" spans="1:10">
      <c r="A182" s="1234">
        <v>41869</v>
      </c>
      <c r="B182" s="1235">
        <v>120</v>
      </c>
      <c r="C182" s="1236" t="s">
        <v>246</v>
      </c>
      <c r="D182" s="1237" t="s">
        <v>784</v>
      </c>
      <c r="E182" s="1233"/>
      <c r="G182" s="1237" t="s">
        <v>339</v>
      </c>
      <c r="H182" s="1235"/>
      <c r="I182" s="1053" t="s">
        <v>244</v>
      </c>
      <c r="J182" s="1233">
        <v>0</v>
      </c>
    </row>
    <row r="183" spans="1:10">
      <c r="A183" s="1234">
        <v>41869</v>
      </c>
      <c r="B183" s="1235">
        <v>80</v>
      </c>
      <c r="C183" s="1236" t="s">
        <v>246</v>
      </c>
      <c r="D183" s="1237" t="s">
        <v>1044</v>
      </c>
      <c r="E183" s="1233"/>
      <c r="G183" s="1237" t="s">
        <v>245</v>
      </c>
      <c r="H183" s="1235"/>
      <c r="I183" s="1053" t="s">
        <v>244</v>
      </c>
      <c r="J183" s="1233">
        <v>0</v>
      </c>
    </row>
    <row r="184" spans="1:10">
      <c r="A184" s="1234">
        <v>41869</v>
      </c>
      <c r="B184" s="1235">
        <v>100</v>
      </c>
      <c r="C184" s="1236" t="s">
        <v>246</v>
      </c>
      <c r="D184" s="1237" t="s">
        <v>327</v>
      </c>
      <c r="E184" s="1233"/>
      <c r="G184" s="1237" t="s">
        <v>339</v>
      </c>
      <c r="H184" s="1235"/>
      <c r="I184" s="1053" t="s">
        <v>244</v>
      </c>
      <c r="J184" s="1233">
        <v>0</v>
      </c>
    </row>
    <row r="185" spans="1:10">
      <c r="A185" s="1234">
        <v>41869</v>
      </c>
      <c r="B185" s="1235">
        <v>40</v>
      </c>
      <c r="C185" s="1236" t="s">
        <v>246</v>
      </c>
      <c r="D185" s="1237" t="s">
        <v>1258</v>
      </c>
      <c r="E185" s="1233"/>
      <c r="G185" s="1237" t="s">
        <v>339</v>
      </c>
      <c r="H185" s="1235"/>
      <c r="I185" s="1053" t="s">
        <v>244</v>
      </c>
      <c r="J185" s="1233">
        <v>0</v>
      </c>
    </row>
    <row r="186" spans="1:10">
      <c r="A186" s="1234">
        <v>41869</v>
      </c>
      <c r="B186" s="1235">
        <v>50</v>
      </c>
      <c r="C186" s="1236" t="s">
        <v>246</v>
      </c>
      <c r="D186" s="1237" t="s">
        <v>1568</v>
      </c>
      <c r="E186" s="1233"/>
      <c r="G186" s="1237" t="s">
        <v>245</v>
      </c>
      <c r="H186" s="1235"/>
      <c r="I186" s="1053" t="s">
        <v>244</v>
      </c>
      <c r="J186" s="1233">
        <v>0</v>
      </c>
    </row>
    <row r="187" spans="1:10">
      <c r="A187" s="1234">
        <v>41869</v>
      </c>
      <c r="B187" s="1235">
        <v>5028.6899999999996</v>
      </c>
      <c r="C187" s="1236" t="s">
        <v>246</v>
      </c>
      <c r="D187" s="1237" t="s">
        <v>1569</v>
      </c>
      <c r="E187" s="1233"/>
      <c r="G187" s="1237">
        <v>0</v>
      </c>
      <c r="H187" s="1235"/>
      <c r="I187" s="1053" t="s">
        <v>244</v>
      </c>
      <c r="J187" s="1233">
        <v>0</v>
      </c>
    </row>
    <row r="188" spans="1:10">
      <c r="A188" s="1234">
        <v>41870</v>
      </c>
      <c r="B188" s="1235">
        <v>330</v>
      </c>
      <c r="C188" s="1236" t="s">
        <v>1087</v>
      </c>
      <c r="D188" s="1237" t="s">
        <v>1341</v>
      </c>
      <c r="E188" s="1233"/>
      <c r="G188" s="1237">
        <v>0</v>
      </c>
      <c r="H188" s="1235"/>
      <c r="I188" s="1053" t="s">
        <v>244</v>
      </c>
      <c r="J188" s="1233">
        <v>0</v>
      </c>
    </row>
    <row r="189" spans="1:10">
      <c r="A189" s="1234">
        <v>41870</v>
      </c>
      <c r="B189" s="1235">
        <v>40</v>
      </c>
      <c r="C189" s="1236" t="s">
        <v>246</v>
      </c>
      <c r="D189" s="1237" t="s">
        <v>400</v>
      </c>
      <c r="E189" s="1233"/>
      <c r="G189" s="1237" t="s">
        <v>339</v>
      </c>
      <c r="H189" s="1235"/>
      <c r="I189" s="1053" t="s">
        <v>244</v>
      </c>
      <c r="J189" s="1233">
        <v>0</v>
      </c>
    </row>
    <row r="190" spans="1:10">
      <c r="A190" s="1234">
        <v>41871</v>
      </c>
      <c r="B190" s="1235">
        <v>22.35</v>
      </c>
      <c r="C190" s="1236" t="s">
        <v>246</v>
      </c>
      <c r="D190" s="1237" t="s">
        <v>1288</v>
      </c>
      <c r="E190" s="1233"/>
      <c r="G190" s="1237">
        <v>0</v>
      </c>
      <c r="H190" s="1235"/>
      <c r="I190" s="1053" t="s">
        <v>244</v>
      </c>
      <c r="J190" s="1233">
        <v>0</v>
      </c>
    </row>
    <row r="191" spans="1:10">
      <c r="A191" s="1234">
        <v>41871</v>
      </c>
      <c r="B191" s="1235">
        <v>100</v>
      </c>
      <c r="C191" s="1236" t="s">
        <v>246</v>
      </c>
      <c r="D191" s="1237" t="s">
        <v>1262</v>
      </c>
      <c r="E191" s="1233"/>
      <c r="G191" s="1237" t="s">
        <v>339</v>
      </c>
      <c r="H191" s="1235"/>
      <c r="I191" s="1053" t="s">
        <v>244</v>
      </c>
      <c r="J191" s="1233">
        <v>0</v>
      </c>
    </row>
    <row r="192" spans="1:10">
      <c r="A192" s="1234">
        <v>41872</v>
      </c>
      <c r="B192" s="1235">
        <v>100</v>
      </c>
      <c r="C192" s="1236" t="s">
        <v>1087</v>
      </c>
      <c r="D192" s="1237" t="s">
        <v>1093</v>
      </c>
      <c r="E192" s="1233"/>
      <c r="G192" s="1237">
        <v>0</v>
      </c>
      <c r="H192" s="1235"/>
      <c r="I192" s="1053" t="s">
        <v>244</v>
      </c>
      <c r="J192" s="1233">
        <v>0</v>
      </c>
    </row>
    <row r="193" spans="1:10">
      <c r="A193" s="1234">
        <v>41872</v>
      </c>
      <c r="B193" s="1235">
        <v>40</v>
      </c>
      <c r="C193" s="1236" t="s">
        <v>246</v>
      </c>
      <c r="D193" s="1237" t="s">
        <v>261</v>
      </c>
      <c r="E193" s="1233"/>
      <c r="G193" s="1237" t="s">
        <v>339</v>
      </c>
      <c r="H193" s="1235"/>
      <c r="I193" s="1053" t="s">
        <v>244</v>
      </c>
      <c r="J193" s="1233">
        <v>0</v>
      </c>
    </row>
    <row r="194" spans="1:10">
      <c r="A194" s="1234">
        <v>41872</v>
      </c>
      <c r="B194" s="1235">
        <v>12</v>
      </c>
      <c r="C194" s="1236" t="s">
        <v>246</v>
      </c>
      <c r="D194" s="1237" t="s">
        <v>294</v>
      </c>
      <c r="E194" s="1233"/>
      <c r="G194" s="1237" t="s">
        <v>339</v>
      </c>
      <c r="H194" s="1235"/>
      <c r="I194" s="1053" t="s">
        <v>244</v>
      </c>
      <c r="J194" s="1233">
        <v>0</v>
      </c>
    </row>
    <row r="195" spans="1:10">
      <c r="A195" s="1234">
        <v>41872</v>
      </c>
      <c r="B195" s="1235">
        <v>5</v>
      </c>
      <c r="C195" s="1236" t="s">
        <v>246</v>
      </c>
      <c r="D195" s="1237" t="s">
        <v>773</v>
      </c>
      <c r="E195" s="1233"/>
      <c r="G195" s="1237">
        <v>0</v>
      </c>
      <c r="H195" s="1235"/>
      <c r="I195" s="1053" t="s">
        <v>244</v>
      </c>
      <c r="J195" s="1233">
        <v>0</v>
      </c>
    </row>
    <row r="196" spans="1:10">
      <c r="A196" s="1234">
        <v>41872</v>
      </c>
      <c r="B196" s="1235">
        <v>711.69</v>
      </c>
      <c r="C196" s="1236" t="s">
        <v>246</v>
      </c>
      <c r="D196" s="1237" t="s">
        <v>1370</v>
      </c>
      <c r="E196" s="1233"/>
      <c r="G196" s="1237">
        <v>0</v>
      </c>
      <c r="H196" s="1235"/>
      <c r="I196" s="1053" t="s">
        <v>244</v>
      </c>
      <c r="J196" s="1233">
        <v>0</v>
      </c>
    </row>
    <row r="197" spans="1:10">
      <c r="A197" s="1234">
        <v>41873</v>
      </c>
      <c r="B197" s="1235">
        <v>320</v>
      </c>
      <c r="C197" s="1236" t="s">
        <v>246</v>
      </c>
      <c r="D197" s="1237" t="s">
        <v>355</v>
      </c>
      <c r="E197" s="1233"/>
      <c r="G197" s="1237" t="s">
        <v>339</v>
      </c>
      <c r="H197" s="1235"/>
      <c r="I197" s="1053" t="s">
        <v>244</v>
      </c>
      <c r="J197" s="1233">
        <v>0</v>
      </c>
    </row>
    <row r="198" spans="1:10">
      <c r="A198" s="1234">
        <v>41873</v>
      </c>
      <c r="B198" s="1235">
        <v>143</v>
      </c>
      <c r="C198" s="1236" t="s">
        <v>246</v>
      </c>
      <c r="D198" s="1237" t="s">
        <v>355</v>
      </c>
      <c r="E198" s="1233"/>
      <c r="G198" s="1237" t="s">
        <v>339</v>
      </c>
      <c r="H198" s="1235"/>
      <c r="I198" s="1053" t="s">
        <v>244</v>
      </c>
      <c r="J198" s="1233">
        <v>0</v>
      </c>
    </row>
    <row r="199" spans="1:10">
      <c r="A199" s="1234">
        <v>41877</v>
      </c>
      <c r="B199" s="1235">
        <v>251.6</v>
      </c>
      <c r="C199" s="1236" t="s">
        <v>1087</v>
      </c>
      <c r="D199" s="1237" t="s">
        <v>1088</v>
      </c>
      <c r="E199" s="1233"/>
      <c r="G199" s="1237">
        <v>0</v>
      </c>
      <c r="H199" s="1235"/>
      <c r="I199" s="1053" t="s">
        <v>244</v>
      </c>
      <c r="J199" s="1233">
        <v>0</v>
      </c>
    </row>
    <row r="200" spans="1:10">
      <c r="A200" s="1234">
        <v>41877</v>
      </c>
      <c r="B200" s="1235">
        <v>10</v>
      </c>
      <c r="C200" s="1236" t="s">
        <v>246</v>
      </c>
      <c r="D200" s="1237" t="s">
        <v>302</v>
      </c>
      <c r="E200" s="1233"/>
      <c r="G200" s="1237" t="s">
        <v>245</v>
      </c>
      <c r="H200" s="1235"/>
      <c r="I200" s="1053" t="s">
        <v>244</v>
      </c>
      <c r="J200" s="1233">
        <v>0</v>
      </c>
    </row>
    <row r="201" spans="1:10">
      <c r="A201" s="1234">
        <v>41877</v>
      </c>
      <c r="B201" s="1235">
        <v>15</v>
      </c>
      <c r="C201" s="1236" t="s">
        <v>246</v>
      </c>
      <c r="D201" s="1237" t="s">
        <v>1444</v>
      </c>
      <c r="E201" s="1233"/>
      <c r="G201" s="1237" t="s">
        <v>339</v>
      </c>
      <c r="H201" s="1235"/>
      <c r="I201" s="1053" t="s">
        <v>244</v>
      </c>
      <c r="J201" s="1233">
        <v>0</v>
      </c>
    </row>
    <row r="202" spans="1:10">
      <c r="A202" s="1234">
        <v>41877</v>
      </c>
      <c r="B202" s="1235">
        <v>20</v>
      </c>
      <c r="C202" s="1236" t="s">
        <v>246</v>
      </c>
      <c r="D202" s="1237" t="s">
        <v>1221</v>
      </c>
      <c r="E202" s="1233"/>
      <c r="G202" s="1237" t="s">
        <v>339</v>
      </c>
      <c r="H202" s="1235"/>
      <c r="I202" s="1053" t="s">
        <v>244</v>
      </c>
      <c r="J202" s="1233">
        <v>0</v>
      </c>
    </row>
    <row r="203" spans="1:10">
      <c r="A203" s="1234">
        <v>41877</v>
      </c>
      <c r="B203" s="1235">
        <v>30</v>
      </c>
      <c r="C203" s="1236" t="s">
        <v>246</v>
      </c>
      <c r="D203" s="1237" t="s">
        <v>1376</v>
      </c>
      <c r="E203" s="1233"/>
      <c r="G203" s="1237" t="s">
        <v>245</v>
      </c>
      <c r="H203" s="1235"/>
      <c r="I203" s="1053" t="s">
        <v>244</v>
      </c>
      <c r="J203" s="1233">
        <v>0</v>
      </c>
    </row>
    <row r="204" spans="1:10">
      <c r="A204" s="1234">
        <v>41877</v>
      </c>
      <c r="B204" s="1235">
        <v>1257.5899999999999</v>
      </c>
      <c r="C204" s="1236" t="s">
        <v>246</v>
      </c>
      <c r="D204" s="1237" t="s">
        <v>1570</v>
      </c>
      <c r="E204" s="1233"/>
      <c r="G204" s="1237">
        <v>0</v>
      </c>
      <c r="H204" s="1235"/>
      <c r="I204" s="1053" t="s">
        <v>244</v>
      </c>
      <c r="J204" s="1233">
        <v>0</v>
      </c>
    </row>
    <row r="205" spans="1:10">
      <c r="A205" s="1234">
        <v>41878</v>
      </c>
      <c r="B205" s="1235">
        <v>125</v>
      </c>
      <c r="C205" s="1236" t="s">
        <v>246</v>
      </c>
      <c r="D205" s="1237" t="s">
        <v>1346</v>
      </c>
      <c r="E205" s="1233"/>
      <c r="G205" s="1237" t="s">
        <v>339</v>
      </c>
      <c r="H205" s="1235"/>
      <c r="I205" s="1053" t="s">
        <v>244</v>
      </c>
      <c r="J205" s="1233">
        <v>0</v>
      </c>
    </row>
    <row r="206" spans="1:10">
      <c r="A206" s="1234">
        <v>41878</v>
      </c>
      <c r="B206" s="1235">
        <v>18318.509999999998</v>
      </c>
      <c r="C206" s="1236" t="s">
        <v>246</v>
      </c>
      <c r="D206" s="1237" t="s">
        <v>1545</v>
      </c>
      <c r="E206" s="1233"/>
      <c r="G206" s="1237" t="s">
        <v>245</v>
      </c>
      <c r="H206" s="1235"/>
      <c r="I206" s="1053" t="s">
        <v>244</v>
      </c>
      <c r="J206" s="1233">
        <v>0</v>
      </c>
    </row>
    <row r="207" spans="1:10">
      <c r="A207" s="1234">
        <v>41878</v>
      </c>
      <c r="B207" s="1235">
        <v>60</v>
      </c>
      <c r="C207" s="1236" t="s">
        <v>246</v>
      </c>
      <c r="D207" s="1237" t="s">
        <v>1309</v>
      </c>
      <c r="E207" s="1233"/>
      <c r="G207" s="1237" t="s">
        <v>339</v>
      </c>
      <c r="H207" s="1235"/>
      <c r="I207" s="1053" t="s">
        <v>244</v>
      </c>
      <c r="J207" s="1233">
        <v>0</v>
      </c>
    </row>
    <row r="208" spans="1:10">
      <c r="A208" s="1234">
        <v>41878</v>
      </c>
      <c r="B208" s="1235">
        <v>300</v>
      </c>
      <c r="C208" s="1236" t="s">
        <v>246</v>
      </c>
      <c r="D208" s="1237" t="s">
        <v>1532</v>
      </c>
      <c r="E208" s="1233"/>
      <c r="G208" s="1237" t="s">
        <v>245</v>
      </c>
      <c r="H208" s="1235"/>
      <c r="I208" s="1053" t="s">
        <v>244</v>
      </c>
      <c r="J208" s="1233">
        <v>0</v>
      </c>
    </row>
    <row r="209" spans="1:10">
      <c r="A209" s="1234">
        <v>41878</v>
      </c>
      <c r="B209" s="1235">
        <v>50</v>
      </c>
      <c r="C209" s="1236" t="s">
        <v>246</v>
      </c>
      <c r="D209" s="1237" t="s">
        <v>1447</v>
      </c>
      <c r="E209" s="1233"/>
      <c r="G209" s="1237" t="s">
        <v>339</v>
      </c>
      <c r="H209" s="1235"/>
      <c r="I209" s="1053" t="s">
        <v>244</v>
      </c>
      <c r="J209" s="1233">
        <v>0</v>
      </c>
    </row>
    <row r="210" spans="1:10">
      <c r="A210" s="1234">
        <v>41878</v>
      </c>
      <c r="B210" s="1235">
        <v>50</v>
      </c>
      <c r="C210" s="1236" t="s">
        <v>246</v>
      </c>
      <c r="D210" s="1237" t="s">
        <v>1017</v>
      </c>
      <c r="E210" s="1233"/>
      <c r="G210" s="1237" t="s">
        <v>339</v>
      </c>
      <c r="H210" s="1235"/>
      <c r="I210" s="1053" t="s">
        <v>244</v>
      </c>
      <c r="J210" s="1233">
        <v>0</v>
      </c>
    </row>
    <row r="211" spans="1:10">
      <c r="A211" s="1234">
        <v>41879</v>
      </c>
      <c r="B211" s="1235">
        <v>4345.51</v>
      </c>
      <c r="C211" s="1236" t="s">
        <v>1087</v>
      </c>
      <c r="D211" s="1237" t="s">
        <v>269</v>
      </c>
      <c r="E211" s="1233"/>
      <c r="G211" s="1237" t="s">
        <v>245</v>
      </c>
      <c r="H211" s="1235"/>
      <c r="I211" s="1053" t="s">
        <v>244</v>
      </c>
      <c r="J211" s="1233">
        <v>0</v>
      </c>
    </row>
    <row r="212" spans="1:10">
      <c r="A212" s="1234">
        <v>41879</v>
      </c>
      <c r="B212" s="1235">
        <v>28.38</v>
      </c>
      <c r="C212" s="1236" t="s">
        <v>246</v>
      </c>
      <c r="D212" s="1237" t="s">
        <v>1571</v>
      </c>
      <c r="E212" s="1233"/>
      <c r="G212" s="1237">
        <v>0</v>
      </c>
      <c r="H212" s="1235"/>
      <c r="I212" s="1053" t="s">
        <v>244</v>
      </c>
      <c r="J212" s="1233">
        <v>0</v>
      </c>
    </row>
    <row r="213" spans="1:10">
      <c r="A213" s="1234">
        <v>41879</v>
      </c>
      <c r="B213" s="1235">
        <v>3</v>
      </c>
      <c r="C213" s="1236" t="s">
        <v>246</v>
      </c>
      <c r="D213" s="1237" t="s">
        <v>1004</v>
      </c>
      <c r="E213" s="1233"/>
      <c r="G213" s="1237" t="s">
        <v>245</v>
      </c>
      <c r="H213" s="1235"/>
      <c r="I213" s="1053" t="s">
        <v>244</v>
      </c>
      <c r="J213" s="1233">
        <v>0</v>
      </c>
    </row>
    <row r="214" spans="1:10">
      <c r="A214" s="1234">
        <v>41879</v>
      </c>
      <c r="B214" s="1235">
        <v>90</v>
      </c>
      <c r="C214" s="1236" t="s">
        <v>246</v>
      </c>
      <c r="D214" s="1237" t="s">
        <v>1389</v>
      </c>
      <c r="E214" s="1233"/>
      <c r="G214" s="1237" t="s">
        <v>339</v>
      </c>
      <c r="H214" s="1235"/>
      <c r="I214" s="1053" t="s">
        <v>244</v>
      </c>
      <c r="J214" s="1233">
        <v>0</v>
      </c>
    </row>
    <row r="215" spans="1:10">
      <c r="A215" s="1234">
        <v>41879</v>
      </c>
      <c r="B215" s="1235">
        <v>5</v>
      </c>
      <c r="C215" s="1236" t="s">
        <v>246</v>
      </c>
      <c r="D215" s="1237" t="s">
        <v>1390</v>
      </c>
      <c r="E215" s="1233"/>
      <c r="G215" s="1237" t="s">
        <v>339</v>
      </c>
      <c r="H215" s="1235"/>
      <c r="I215" s="1053" t="s">
        <v>244</v>
      </c>
      <c r="J215" s="1233">
        <v>0</v>
      </c>
    </row>
    <row r="216" spans="1:10">
      <c r="A216" s="1234">
        <v>41879</v>
      </c>
      <c r="B216" s="1235">
        <v>42</v>
      </c>
      <c r="C216" s="1236" t="s">
        <v>246</v>
      </c>
      <c r="D216" s="1237" t="s">
        <v>1352</v>
      </c>
      <c r="E216" s="1233"/>
      <c r="G216" s="1237" t="s">
        <v>245</v>
      </c>
      <c r="H216" s="1235"/>
      <c r="I216" s="1053" t="s">
        <v>244</v>
      </c>
      <c r="J216" s="1233">
        <v>0</v>
      </c>
    </row>
    <row r="217" spans="1:10">
      <c r="A217" s="1234">
        <v>41880</v>
      </c>
      <c r="B217" s="1235">
        <v>2035.57</v>
      </c>
      <c r="C217" s="1236" t="s">
        <v>246</v>
      </c>
      <c r="D217" s="1237" t="s">
        <v>1288</v>
      </c>
      <c r="E217" s="1233"/>
      <c r="G217" s="1237">
        <v>0</v>
      </c>
      <c r="H217" s="1235"/>
      <c r="I217" s="1053" t="s">
        <v>244</v>
      </c>
      <c r="J217" s="1233">
        <v>0</v>
      </c>
    </row>
    <row r="218" spans="1:10">
      <c r="A218" s="1234">
        <v>41880</v>
      </c>
      <c r="B218" s="1235">
        <v>37.5</v>
      </c>
      <c r="C218" s="1236" t="s">
        <v>246</v>
      </c>
      <c r="D218" s="1237" t="s">
        <v>1288</v>
      </c>
      <c r="E218" s="1233"/>
      <c r="G218" s="1237">
        <v>0</v>
      </c>
      <c r="H218" s="1235"/>
      <c r="I218" s="1053" t="s">
        <v>244</v>
      </c>
      <c r="J218" s="1233">
        <v>0</v>
      </c>
    </row>
    <row r="219" spans="1:10">
      <c r="A219" s="1234">
        <v>41880</v>
      </c>
      <c r="B219" s="1235">
        <v>1.25</v>
      </c>
      <c r="C219" s="1236" t="s">
        <v>246</v>
      </c>
      <c r="D219" s="1237" t="s">
        <v>1572</v>
      </c>
      <c r="E219" s="1233"/>
      <c r="G219" s="1237">
        <v>0</v>
      </c>
      <c r="H219" s="1235"/>
      <c r="I219" s="1053" t="s">
        <v>244</v>
      </c>
      <c r="J219" s="1233">
        <v>0</v>
      </c>
    </row>
    <row r="220" spans="1:10">
      <c r="A220" s="1234">
        <v>41883</v>
      </c>
      <c r="B220" s="1235">
        <v>20</v>
      </c>
      <c r="C220" s="1236" t="s">
        <v>246</v>
      </c>
      <c r="D220" s="1237" t="s">
        <v>1453</v>
      </c>
      <c r="E220" s="1233"/>
      <c r="G220" s="1237">
        <v>0</v>
      </c>
      <c r="H220" s="1235"/>
      <c r="I220" s="1053" t="s">
        <v>244</v>
      </c>
      <c r="J220" s="1233">
        <v>0</v>
      </c>
    </row>
    <row r="221" spans="1:10">
      <c r="A221" s="1234">
        <v>41883</v>
      </c>
      <c r="B221" s="1235">
        <v>6</v>
      </c>
      <c r="C221" s="1236" t="s">
        <v>246</v>
      </c>
      <c r="D221" s="1237" t="s">
        <v>1217</v>
      </c>
      <c r="E221" s="1233"/>
      <c r="G221" s="1237">
        <v>0</v>
      </c>
      <c r="H221" s="1235"/>
      <c r="I221" s="1053" t="s">
        <v>244</v>
      </c>
      <c r="J221" s="1233">
        <v>0</v>
      </c>
    </row>
    <row r="222" spans="1:10">
      <c r="A222" s="1234">
        <v>41883</v>
      </c>
      <c r="B222" s="1235">
        <v>100</v>
      </c>
      <c r="C222" s="1236" t="s">
        <v>246</v>
      </c>
      <c r="D222" s="1237" t="s">
        <v>267</v>
      </c>
      <c r="E222" s="1233"/>
      <c r="G222" s="1237">
        <v>0</v>
      </c>
      <c r="H222" s="1235"/>
      <c r="I222" s="1053" t="s">
        <v>244</v>
      </c>
      <c r="J222" s="1233">
        <v>0</v>
      </c>
    </row>
    <row r="223" spans="1:10">
      <c r="A223" s="1234">
        <v>41883</v>
      </c>
      <c r="B223" s="1235">
        <v>15</v>
      </c>
      <c r="C223" s="1236" t="s">
        <v>246</v>
      </c>
      <c r="D223" s="1237" t="s">
        <v>379</v>
      </c>
      <c r="E223" s="1233"/>
      <c r="G223" s="1237" t="s">
        <v>339</v>
      </c>
      <c r="H223" s="1235"/>
      <c r="I223" s="1053" t="s">
        <v>244</v>
      </c>
      <c r="J223" s="1233">
        <v>0</v>
      </c>
    </row>
    <row r="224" spans="1:10">
      <c r="A224" s="1234">
        <v>41883</v>
      </c>
      <c r="B224" s="1235">
        <v>10</v>
      </c>
      <c r="C224" s="1236" t="s">
        <v>246</v>
      </c>
      <c r="D224" s="1237" t="s">
        <v>791</v>
      </c>
      <c r="E224" s="1233"/>
      <c r="G224" s="1237" t="s">
        <v>339</v>
      </c>
      <c r="H224" s="1235"/>
      <c r="I224" s="1053" t="s">
        <v>244</v>
      </c>
      <c r="J224" s="1233">
        <v>0</v>
      </c>
    </row>
    <row r="225" spans="1:10">
      <c r="A225" s="1234">
        <v>41883</v>
      </c>
      <c r="B225" s="1235">
        <v>10</v>
      </c>
      <c r="C225" s="1236" t="s">
        <v>246</v>
      </c>
      <c r="D225" s="1237" t="s">
        <v>338</v>
      </c>
      <c r="E225" s="1233"/>
      <c r="G225" s="1237" t="s">
        <v>339</v>
      </c>
      <c r="H225" s="1235"/>
      <c r="I225" s="1053" t="s">
        <v>244</v>
      </c>
      <c r="J225" s="1233">
        <v>0</v>
      </c>
    </row>
    <row r="226" spans="1:10">
      <c r="A226" s="1234">
        <v>41883</v>
      </c>
      <c r="B226" s="1235">
        <v>200</v>
      </c>
      <c r="C226" s="1236" t="s">
        <v>246</v>
      </c>
      <c r="D226" s="1237" t="s">
        <v>1527</v>
      </c>
      <c r="E226" s="1233"/>
      <c r="G226" s="1237">
        <v>0</v>
      </c>
      <c r="H226" s="1235"/>
      <c r="I226" s="1053" t="s">
        <v>244</v>
      </c>
      <c r="J226" s="1233">
        <v>0</v>
      </c>
    </row>
    <row r="227" spans="1:10">
      <c r="A227" s="1234">
        <v>41883</v>
      </c>
      <c r="B227" s="1235">
        <v>10</v>
      </c>
      <c r="C227" s="1236" t="s">
        <v>246</v>
      </c>
      <c r="D227" s="1237" t="s">
        <v>1365</v>
      </c>
      <c r="E227" s="1233"/>
      <c r="G227" s="1237" t="s">
        <v>339</v>
      </c>
      <c r="H227" s="1235"/>
      <c r="I227" s="1053" t="s">
        <v>244</v>
      </c>
      <c r="J227" s="1233">
        <v>0</v>
      </c>
    </row>
    <row r="228" spans="1:10">
      <c r="A228" s="1234">
        <v>41883</v>
      </c>
      <c r="B228" s="1235">
        <v>300</v>
      </c>
      <c r="C228" s="1236" t="s">
        <v>246</v>
      </c>
      <c r="D228" s="1237" t="s">
        <v>1528</v>
      </c>
      <c r="E228" s="1233"/>
      <c r="G228" s="1237">
        <v>0</v>
      </c>
      <c r="H228" s="1235"/>
      <c r="I228" s="1053" t="s">
        <v>244</v>
      </c>
      <c r="J228" s="1233">
        <v>0</v>
      </c>
    </row>
    <row r="229" spans="1:10">
      <c r="A229" s="1234">
        <v>41883</v>
      </c>
      <c r="B229" s="1235">
        <v>25</v>
      </c>
      <c r="C229" s="1236" t="s">
        <v>246</v>
      </c>
      <c r="D229" s="1237" t="s">
        <v>762</v>
      </c>
      <c r="E229" s="1233"/>
      <c r="G229" s="1237" t="s">
        <v>339</v>
      </c>
      <c r="H229" s="1235"/>
      <c r="I229" s="1053" t="s">
        <v>244</v>
      </c>
      <c r="J229" s="1233">
        <v>0</v>
      </c>
    </row>
    <row r="230" spans="1:10">
      <c r="A230" s="1234">
        <v>41883</v>
      </c>
      <c r="B230" s="1235">
        <v>10.56</v>
      </c>
      <c r="C230" s="1236" t="s">
        <v>246</v>
      </c>
      <c r="D230" s="1237" t="s">
        <v>1454</v>
      </c>
      <c r="E230" s="1233"/>
      <c r="G230" s="1237">
        <v>0</v>
      </c>
      <c r="H230" s="1235"/>
      <c r="I230" s="1053" t="s">
        <v>244</v>
      </c>
      <c r="J230" s="1233">
        <v>0</v>
      </c>
    </row>
    <row r="231" spans="1:10">
      <c r="A231" s="1234">
        <v>41883</v>
      </c>
      <c r="B231" s="1235">
        <v>10</v>
      </c>
      <c r="C231" s="1236" t="s">
        <v>246</v>
      </c>
      <c r="D231" s="1237" t="s">
        <v>388</v>
      </c>
      <c r="E231" s="1233"/>
      <c r="G231" s="1237" t="s">
        <v>339</v>
      </c>
      <c r="H231" s="1235"/>
      <c r="I231" s="1053" t="s">
        <v>244</v>
      </c>
      <c r="J231" s="1233">
        <v>0</v>
      </c>
    </row>
    <row r="232" spans="1:10">
      <c r="A232" s="1234">
        <v>41883</v>
      </c>
      <c r="B232" s="1235">
        <v>10</v>
      </c>
      <c r="C232" s="1236" t="s">
        <v>246</v>
      </c>
      <c r="D232" s="1237" t="s">
        <v>955</v>
      </c>
      <c r="E232" s="1233"/>
      <c r="G232" s="1237">
        <v>0</v>
      </c>
      <c r="H232" s="1235"/>
      <c r="I232" s="1053" t="s">
        <v>244</v>
      </c>
      <c r="J232" s="1233">
        <v>0</v>
      </c>
    </row>
    <row r="233" spans="1:10">
      <c r="A233" s="1234">
        <v>41883</v>
      </c>
      <c r="B233" s="1235">
        <v>25</v>
      </c>
      <c r="C233" s="1236" t="s">
        <v>246</v>
      </c>
      <c r="D233" s="1237" t="s">
        <v>1070</v>
      </c>
      <c r="E233" s="1233"/>
      <c r="G233" s="1237" t="s">
        <v>339</v>
      </c>
      <c r="H233" s="1235"/>
      <c r="I233" s="1053" t="s">
        <v>244</v>
      </c>
      <c r="J233" s="1233">
        <v>0</v>
      </c>
    </row>
    <row r="234" spans="1:10">
      <c r="A234" s="1234">
        <v>41883</v>
      </c>
      <c r="B234" s="1235">
        <v>25</v>
      </c>
      <c r="C234" s="1236" t="s">
        <v>246</v>
      </c>
      <c r="D234" s="1237" t="s">
        <v>1421</v>
      </c>
      <c r="E234" s="1233"/>
      <c r="G234" s="1237" t="s">
        <v>339</v>
      </c>
      <c r="H234" s="1235"/>
      <c r="I234" s="1053" t="s">
        <v>244</v>
      </c>
      <c r="J234" s="1233">
        <v>0</v>
      </c>
    </row>
    <row r="235" spans="1:10">
      <c r="A235" s="1234">
        <v>41883</v>
      </c>
      <c r="B235" s="1235">
        <v>10</v>
      </c>
      <c r="C235" s="1236" t="s">
        <v>246</v>
      </c>
      <c r="D235" s="1237" t="s">
        <v>346</v>
      </c>
      <c r="E235" s="1233"/>
      <c r="G235" s="1237" t="s">
        <v>339</v>
      </c>
      <c r="H235" s="1235"/>
      <c r="I235" s="1053" t="s">
        <v>244</v>
      </c>
      <c r="J235" s="1233">
        <v>0</v>
      </c>
    </row>
    <row r="236" spans="1:10">
      <c r="A236" s="1234">
        <v>41883</v>
      </c>
      <c r="B236" s="1235">
        <v>10</v>
      </c>
      <c r="C236" s="1236" t="s">
        <v>246</v>
      </c>
      <c r="D236" s="1237" t="s">
        <v>369</v>
      </c>
      <c r="E236" s="1233"/>
      <c r="G236" s="1237">
        <v>0</v>
      </c>
      <c r="H236" s="1235"/>
      <c r="I236" s="1053" t="s">
        <v>244</v>
      </c>
      <c r="J236" s="1233">
        <v>0</v>
      </c>
    </row>
    <row r="237" spans="1:10">
      <c r="A237" s="1234">
        <v>41883</v>
      </c>
      <c r="B237" s="1235">
        <v>80</v>
      </c>
      <c r="C237" s="1236" t="s">
        <v>246</v>
      </c>
      <c r="D237" s="1237" t="s">
        <v>1394</v>
      </c>
      <c r="E237" s="1233"/>
      <c r="G237" s="1237" t="s">
        <v>339</v>
      </c>
      <c r="H237" s="1235"/>
      <c r="I237" s="1053" t="s">
        <v>244</v>
      </c>
      <c r="J237" s="1233">
        <v>0</v>
      </c>
    </row>
    <row r="238" spans="1:10">
      <c r="A238" s="1234">
        <v>41883</v>
      </c>
      <c r="B238" s="1235">
        <v>4</v>
      </c>
      <c r="C238" s="1236" t="s">
        <v>246</v>
      </c>
      <c r="D238" s="1237" t="s">
        <v>1366</v>
      </c>
      <c r="E238" s="1233"/>
      <c r="G238" s="1237" t="s">
        <v>339</v>
      </c>
      <c r="H238" s="1235"/>
      <c r="I238" s="1053" t="s">
        <v>244</v>
      </c>
      <c r="J238" s="1233">
        <v>0</v>
      </c>
    </row>
    <row r="239" spans="1:10">
      <c r="A239" s="1234">
        <v>41883</v>
      </c>
      <c r="B239" s="1235">
        <v>15</v>
      </c>
      <c r="C239" s="1236" t="s">
        <v>246</v>
      </c>
      <c r="D239" s="1237" t="s">
        <v>280</v>
      </c>
      <c r="E239" s="1233"/>
      <c r="G239" s="1237" t="s">
        <v>339</v>
      </c>
      <c r="H239" s="1235"/>
      <c r="I239" s="1053" t="s">
        <v>244</v>
      </c>
      <c r="J239" s="1233">
        <v>0</v>
      </c>
    </row>
    <row r="240" spans="1:10">
      <c r="A240" s="1234">
        <v>41883</v>
      </c>
      <c r="B240" s="1235">
        <v>20</v>
      </c>
      <c r="C240" s="1236" t="s">
        <v>246</v>
      </c>
      <c r="D240" s="1237" t="s">
        <v>1275</v>
      </c>
      <c r="E240" s="1233"/>
      <c r="G240" s="1237" t="s">
        <v>339</v>
      </c>
      <c r="H240" s="1235"/>
      <c r="I240" s="1053" t="s">
        <v>244</v>
      </c>
      <c r="J240" s="1233">
        <v>0</v>
      </c>
    </row>
    <row r="241" spans="1:10">
      <c r="A241" s="1234">
        <v>41883</v>
      </c>
      <c r="B241" s="1235">
        <v>10</v>
      </c>
      <c r="C241" s="1236" t="s">
        <v>246</v>
      </c>
      <c r="D241" s="1237" t="s">
        <v>1040</v>
      </c>
      <c r="E241" s="1233"/>
      <c r="G241" s="1237" t="s">
        <v>339</v>
      </c>
      <c r="H241" s="1235"/>
      <c r="I241" s="1053" t="s">
        <v>244</v>
      </c>
      <c r="J241" s="1233">
        <v>0</v>
      </c>
    </row>
    <row r="242" spans="1:10">
      <c r="A242" s="1234">
        <v>41883</v>
      </c>
      <c r="B242" s="1235">
        <v>10</v>
      </c>
      <c r="C242" s="1236" t="s">
        <v>246</v>
      </c>
      <c r="D242" s="1237" t="s">
        <v>993</v>
      </c>
      <c r="E242" s="1233"/>
      <c r="G242" s="1237" t="s">
        <v>339</v>
      </c>
      <c r="H242" s="1235"/>
      <c r="I242" s="1053" t="s">
        <v>244</v>
      </c>
      <c r="J242" s="1233">
        <v>0</v>
      </c>
    </row>
    <row r="243" spans="1:10">
      <c r="A243" s="1234">
        <v>41883</v>
      </c>
      <c r="B243" s="1235">
        <v>20</v>
      </c>
      <c r="C243" s="1236" t="s">
        <v>246</v>
      </c>
      <c r="D243" s="1237" t="s">
        <v>1393</v>
      </c>
      <c r="E243" s="1233"/>
      <c r="G243" s="1237" t="s">
        <v>339</v>
      </c>
      <c r="H243" s="1235"/>
      <c r="I243" s="1053" t="s">
        <v>244</v>
      </c>
      <c r="J243" s="1233">
        <v>0</v>
      </c>
    </row>
    <row r="244" spans="1:10">
      <c r="A244" s="1234">
        <v>41883</v>
      </c>
      <c r="B244" s="1235">
        <v>15</v>
      </c>
      <c r="C244" s="1236" t="s">
        <v>246</v>
      </c>
      <c r="D244" s="1237" t="s">
        <v>248</v>
      </c>
      <c r="E244" s="1233"/>
      <c r="G244" s="1237">
        <v>0</v>
      </c>
      <c r="H244" s="1235"/>
      <c r="I244" s="1053" t="s">
        <v>244</v>
      </c>
      <c r="J244" s="1233">
        <v>0</v>
      </c>
    </row>
    <row r="245" spans="1:10">
      <c r="A245" s="1234">
        <v>41883</v>
      </c>
      <c r="B245" s="1235">
        <v>50</v>
      </c>
      <c r="C245" s="1236" t="s">
        <v>246</v>
      </c>
      <c r="D245" s="1237" t="s">
        <v>250</v>
      </c>
      <c r="E245" s="1233"/>
      <c r="G245" s="1237">
        <v>0</v>
      </c>
      <c r="H245" s="1235"/>
      <c r="I245" s="1053" t="s">
        <v>244</v>
      </c>
      <c r="J245" s="1233">
        <v>0</v>
      </c>
    </row>
    <row r="246" spans="1:10">
      <c r="A246" s="1234">
        <v>41883</v>
      </c>
      <c r="B246" s="1235">
        <v>30</v>
      </c>
      <c r="C246" s="1236" t="s">
        <v>246</v>
      </c>
      <c r="D246" s="1237" t="s">
        <v>751</v>
      </c>
      <c r="E246" s="1233"/>
      <c r="G246" s="1237" t="s">
        <v>339</v>
      </c>
      <c r="H246" s="1235"/>
      <c r="I246" s="1053" t="s">
        <v>244</v>
      </c>
      <c r="J246" s="1233">
        <v>0</v>
      </c>
    </row>
    <row r="247" spans="1:10">
      <c r="A247" s="1234">
        <v>41883</v>
      </c>
      <c r="B247" s="1235">
        <v>10</v>
      </c>
      <c r="C247" s="1236" t="s">
        <v>246</v>
      </c>
      <c r="D247" s="1237" t="s">
        <v>772</v>
      </c>
      <c r="E247" s="1233"/>
      <c r="G247" s="1237" t="s">
        <v>339</v>
      </c>
      <c r="H247" s="1235"/>
      <c r="I247" s="1053" t="s">
        <v>244</v>
      </c>
      <c r="J247" s="1233">
        <v>0</v>
      </c>
    </row>
    <row r="248" spans="1:10">
      <c r="A248" s="1234">
        <v>41883</v>
      </c>
      <c r="B248" s="1235">
        <v>10</v>
      </c>
      <c r="C248" s="1236" t="s">
        <v>246</v>
      </c>
      <c r="D248" s="1237" t="s">
        <v>1422</v>
      </c>
      <c r="E248" s="1233"/>
      <c r="G248" s="1237" t="s">
        <v>339</v>
      </c>
      <c r="H248" s="1235"/>
      <c r="I248" s="1053" t="s">
        <v>244</v>
      </c>
      <c r="J248" s="1233">
        <v>0</v>
      </c>
    </row>
    <row r="249" spans="1:10">
      <c r="A249" s="1234">
        <v>41883</v>
      </c>
      <c r="B249" s="1235">
        <v>20</v>
      </c>
      <c r="C249" s="1236" t="s">
        <v>246</v>
      </c>
      <c r="D249" s="1237" t="s">
        <v>951</v>
      </c>
      <c r="E249" s="1233"/>
      <c r="G249" s="1237" t="s">
        <v>339</v>
      </c>
      <c r="H249" s="1235"/>
      <c r="I249" s="1053" t="s">
        <v>244</v>
      </c>
      <c r="J249" s="1233">
        <v>0</v>
      </c>
    </row>
    <row r="250" spans="1:10">
      <c r="A250" s="1234">
        <v>41883</v>
      </c>
      <c r="B250" s="1235">
        <v>5</v>
      </c>
      <c r="C250" s="1236" t="s">
        <v>246</v>
      </c>
      <c r="D250" s="1237" t="s">
        <v>1423</v>
      </c>
      <c r="E250" s="1233"/>
      <c r="G250" s="1237">
        <v>0</v>
      </c>
      <c r="H250" s="1235"/>
      <c r="I250" s="1053" t="s">
        <v>244</v>
      </c>
      <c r="J250" s="1233">
        <v>0</v>
      </c>
    </row>
    <row r="251" spans="1:10">
      <c r="A251" s="1234">
        <v>41883</v>
      </c>
      <c r="B251" s="1235">
        <v>261</v>
      </c>
      <c r="C251" s="1236" t="s">
        <v>246</v>
      </c>
      <c r="D251" s="1237" t="s">
        <v>344</v>
      </c>
      <c r="E251" s="1233"/>
      <c r="G251" s="1237" t="s">
        <v>339</v>
      </c>
      <c r="H251" s="1235"/>
      <c r="I251" s="1053" t="s">
        <v>244</v>
      </c>
      <c r="J251" s="1233">
        <v>0</v>
      </c>
    </row>
    <row r="252" spans="1:10">
      <c r="A252" s="1234">
        <v>41883</v>
      </c>
      <c r="B252" s="1235">
        <v>30</v>
      </c>
      <c r="C252" s="1236" t="s">
        <v>246</v>
      </c>
      <c r="D252" s="1237" t="s">
        <v>1315</v>
      </c>
      <c r="E252" s="1233"/>
      <c r="G252" s="1237" t="s">
        <v>339</v>
      </c>
      <c r="H252" s="1235"/>
      <c r="I252" s="1053" t="s">
        <v>244</v>
      </c>
      <c r="J252" s="1233">
        <v>0</v>
      </c>
    </row>
    <row r="253" spans="1:10">
      <c r="A253" s="1234">
        <v>41883</v>
      </c>
      <c r="B253" s="1235">
        <v>5</v>
      </c>
      <c r="C253" s="1236" t="s">
        <v>246</v>
      </c>
      <c r="D253" s="1237" t="s">
        <v>755</v>
      </c>
      <c r="E253" s="1233"/>
      <c r="G253" s="1237" t="s">
        <v>339</v>
      </c>
      <c r="H253" s="1235"/>
      <c r="I253" s="1053" t="s">
        <v>244</v>
      </c>
      <c r="J253" s="1233">
        <v>0</v>
      </c>
    </row>
    <row r="254" spans="1:10">
      <c r="A254" s="1234">
        <v>41883</v>
      </c>
      <c r="B254" s="1235">
        <v>5</v>
      </c>
      <c r="C254" s="1236" t="s">
        <v>246</v>
      </c>
      <c r="D254" s="1237" t="s">
        <v>1573</v>
      </c>
      <c r="E254" s="1233"/>
      <c r="G254" s="1237">
        <v>0</v>
      </c>
      <c r="H254" s="1235"/>
      <c r="I254" s="1053" t="s">
        <v>244</v>
      </c>
      <c r="J254" s="1233">
        <v>0</v>
      </c>
    </row>
    <row r="255" spans="1:10">
      <c r="A255" s="1234">
        <v>41883</v>
      </c>
      <c r="B255" s="1235">
        <v>50</v>
      </c>
      <c r="C255" s="1236" t="s">
        <v>246</v>
      </c>
      <c r="D255" s="1237" t="s">
        <v>998</v>
      </c>
      <c r="E255" s="1233"/>
      <c r="G255" s="1237" t="s">
        <v>339</v>
      </c>
      <c r="H255" s="1235"/>
      <c r="I255" s="1053" t="s">
        <v>244</v>
      </c>
      <c r="J255" s="1233">
        <v>0</v>
      </c>
    </row>
    <row r="256" spans="1:10">
      <c r="A256" s="1234">
        <v>41883</v>
      </c>
      <c r="B256" s="1235">
        <v>50</v>
      </c>
      <c r="C256" s="1236" t="s">
        <v>246</v>
      </c>
      <c r="D256" s="1237" t="s">
        <v>995</v>
      </c>
      <c r="E256" s="1233"/>
      <c r="G256" s="1237" t="s">
        <v>339</v>
      </c>
      <c r="H256" s="1235"/>
      <c r="I256" s="1053" t="s">
        <v>244</v>
      </c>
      <c r="J256" s="1233">
        <v>0</v>
      </c>
    </row>
    <row r="257" spans="1:10">
      <c r="A257" s="1234">
        <v>41883</v>
      </c>
      <c r="B257" s="1235">
        <v>50</v>
      </c>
      <c r="C257" s="1236" t="s">
        <v>246</v>
      </c>
      <c r="D257" s="1237" t="s">
        <v>252</v>
      </c>
      <c r="E257" s="1233"/>
      <c r="G257" s="1237" t="s">
        <v>339</v>
      </c>
      <c r="H257" s="1235"/>
      <c r="I257" s="1053" t="s">
        <v>244</v>
      </c>
      <c r="J257" s="1233">
        <v>0</v>
      </c>
    </row>
    <row r="258" spans="1:10">
      <c r="A258" s="1234">
        <v>41883</v>
      </c>
      <c r="B258" s="1235">
        <v>40</v>
      </c>
      <c r="C258" s="1236" t="s">
        <v>246</v>
      </c>
      <c r="D258" s="1237" t="s">
        <v>1483</v>
      </c>
      <c r="E258" s="1233"/>
      <c r="G258" s="1237" t="s">
        <v>339</v>
      </c>
      <c r="H258" s="1235"/>
      <c r="I258" s="1053" t="s">
        <v>244</v>
      </c>
      <c r="J258" s="1233">
        <v>0</v>
      </c>
    </row>
    <row r="259" spans="1:10">
      <c r="A259" s="1234">
        <v>41883</v>
      </c>
      <c r="B259" s="1235">
        <v>5</v>
      </c>
      <c r="C259" s="1236" t="s">
        <v>246</v>
      </c>
      <c r="D259" s="1237" t="s">
        <v>1292</v>
      </c>
      <c r="E259" s="1233"/>
      <c r="G259" s="1237">
        <v>0</v>
      </c>
      <c r="H259" s="1235"/>
      <c r="I259" s="1053" t="s">
        <v>244</v>
      </c>
      <c r="J259" s="1233">
        <v>0</v>
      </c>
    </row>
    <row r="260" spans="1:10">
      <c r="A260" s="1234">
        <v>41883</v>
      </c>
      <c r="B260" s="1235">
        <v>50</v>
      </c>
      <c r="C260" s="1236" t="s">
        <v>246</v>
      </c>
      <c r="D260" s="1237" t="s">
        <v>1367</v>
      </c>
      <c r="E260" s="1233"/>
      <c r="G260" s="1237" t="s">
        <v>339</v>
      </c>
      <c r="H260" s="1235"/>
      <c r="I260" s="1053" t="s">
        <v>244</v>
      </c>
      <c r="J260" s="1233">
        <v>0</v>
      </c>
    </row>
    <row r="261" spans="1:10">
      <c r="A261" s="1234">
        <v>41883</v>
      </c>
      <c r="B261" s="1235">
        <v>10</v>
      </c>
      <c r="C261" s="1236" t="s">
        <v>246</v>
      </c>
      <c r="D261" s="1237" t="s">
        <v>371</v>
      </c>
      <c r="E261" s="1233"/>
      <c r="G261" s="1237" t="s">
        <v>339</v>
      </c>
      <c r="H261" s="1235"/>
      <c r="I261" s="1053" t="s">
        <v>244</v>
      </c>
      <c r="J261" s="1233">
        <v>0</v>
      </c>
    </row>
    <row r="262" spans="1:10">
      <c r="A262" s="1234">
        <v>41883</v>
      </c>
      <c r="B262" s="1235">
        <v>10</v>
      </c>
      <c r="C262" s="1236" t="s">
        <v>246</v>
      </c>
      <c r="D262" s="1237" t="s">
        <v>994</v>
      </c>
      <c r="E262" s="1233"/>
      <c r="G262" s="1237" t="s">
        <v>339</v>
      </c>
      <c r="H262" s="1235"/>
      <c r="I262" s="1053" t="s">
        <v>244</v>
      </c>
      <c r="J262" s="1233">
        <v>0</v>
      </c>
    </row>
    <row r="263" spans="1:10">
      <c r="A263" s="1234">
        <v>41883</v>
      </c>
      <c r="B263" s="1235">
        <v>5</v>
      </c>
      <c r="C263" s="1236" t="s">
        <v>246</v>
      </c>
      <c r="D263" s="1237" t="s">
        <v>1368</v>
      </c>
      <c r="E263" s="1233"/>
      <c r="G263" s="1237" t="s">
        <v>339</v>
      </c>
      <c r="H263" s="1235"/>
      <c r="I263" s="1053" t="s">
        <v>244</v>
      </c>
      <c r="J263" s="1233">
        <v>0</v>
      </c>
    </row>
    <row r="264" spans="1:10">
      <c r="A264" s="1234">
        <v>41883</v>
      </c>
      <c r="B264" s="1235">
        <v>300</v>
      </c>
      <c r="C264" s="1236" t="s">
        <v>246</v>
      </c>
      <c r="D264" s="1237" t="s">
        <v>911</v>
      </c>
      <c r="E264" s="1233"/>
      <c r="G264" s="1237">
        <v>0</v>
      </c>
      <c r="H264" s="1235"/>
      <c r="I264" s="1053" t="s">
        <v>244</v>
      </c>
      <c r="J264" s="1233">
        <v>0</v>
      </c>
    </row>
    <row r="265" spans="1:10">
      <c r="A265" s="1234">
        <v>41883</v>
      </c>
      <c r="B265" s="1235">
        <v>180</v>
      </c>
      <c r="C265" s="1236" t="s">
        <v>246</v>
      </c>
      <c r="D265" s="1237" t="s">
        <v>287</v>
      </c>
      <c r="E265" s="1233"/>
      <c r="G265" s="1237" t="s">
        <v>339</v>
      </c>
      <c r="H265" s="1235"/>
      <c r="I265" s="1053" t="s">
        <v>244</v>
      </c>
      <c r="J265" s="1233">
        <v>0</v>
      </c>
    </row>
    <row r="266" spans="1:10">
      <c r="A266" s="1234">
        <v>41883</v>
      </c>
      <c r="B266" s="1235">
        <v>20</v>
      </c>
      <c r="C266" s="1236" t="s">
        <v>246</v>
      </c>
      <c r="D266" s="1237" t="s">
        <v>1221</v>
      </c>
      <c r="E266" s="1233"/>
      <c r="G266" s="1237" t="s">
        <v>339</v>
      </c>
      <c r="H266" s="1235"/>
      <c r="I266" s="1053" t="s">
        <v>244</v>
      </c>
      <c r="J266" s="1233">
        <v>0</v>
      </c>
    </row>
    <row r="267" spans="1:10">
      <c r="A267" s="1234">
        <v>41883</v>
      </c>
      <c r="B267" s="1235">
        <v>180</v>
      </c>
      <c r="C267" s="1236" t="s">
        <v>246</v>
      </c>
      <c r="D267" s="1237" t="s">
        <v>783</v>
      </c>
      <c r="E267" s="1233"/>
      <c r="G267" s="1237" t="s">
        <v>339</v>
      </c>
      <c r="H267" s="1235"/>
      <c r="I267" s="1053" t="s">
        <v>244</v>
      </c>
      <c r="J267" s="1233">
        <v>0</v>
      </c>
    </row>
    <row r="268" spans="1:10">
      <c r="A268" s="1234">
        <v>41883</v>
      </c>
      <c r="B268" s="1235">
        <v>25</v>
      </c>
      <c r="C268" s="1236" t="s">
        <v>246</v>
      </c>
      <c r="D268" s="1237" t="s">
        <v>1516</v>
      </c>
      <c r="E268" s="1233"/>
      <c r="G268" s="1237" t="s">
        <v>339</v>
      </c>
      <c r="H268" s="1235"/>
      <c r="I268" s="1053" t="s">
        <v>244</v>
      </c>
      <c r="J268" s="1233">
        <v>0</v>
      </c>
    </row>
    <row r="269" spans="1:10">
      <c r="A269" s="1234">
        <v>41883</v>
      </c>
      <c r="B269" s="1235">
        <v>50</v>
      </c>
      <c r="C269" s="1236" t="s">
        <v>246</v>
      </c>
      <c r="D269" s="1237" t="s">
        <v>997</v>
      </c>
      <c r="E269" s="1233"/>
      <c r="G269" s="1237" t="s">
        <v>339</v>
      </c>
      <c r="H269" s="1235"/>
      <c r="I269" s="1053" t="s">
        <v>244</v>
      </c>
      <c r="J269" s="1233">
        <v>0</v>
      </c>
    </row>
    <row r="270" spans="1:10">
      <c r="A270" s="1234">
        <v>41883</v>
      </c>
      <c r="B270" s="1235">
        <v>20</v>
      </c>
      <c r="C270" s="1236" t="s">
        <v>246</v>
      </c>
      <c r="D270" s="1237" t="s">
        <v>787</v>
      </c>
      <c r="E270" s="1233"/>
      <c r="G270" s="1237" t="s">
        <v>339</v>
      </c>
      <c r="H270" s="1235"/>
      <c r="I270" s="1053" t="s">
        <v>244</v>
      </c>
      <c r="J270" s="1233">
        <v>0</v>
      </c>
    </row>
    <row r="271" spans="1:10">
      <c r="A271" s="1234">
        <v>41883</v>
      </c>
      <c r="B271" s="1235">
        <v>140</v>
      </c>
      <c r="C271" s="1236" t="s">
        <v>246</v>
      </c>
      <c r="D271" s="1237" t="s">
        <v>1063</v>
      </c>
      <c r="E271" s="1233"/>
      <c r="G271" s="1237">
        <v>0</v>
      </c>
      <c r="H271" s="1235"/>
      <c r="I271" s="1053" t="s">
        <v>244</v>
      </c>
      <c r="J271" s="1233">
        <v>0</v>
      </c>
    </row>
    <row r="272" spans="1:10">
      <c r="A272" s="1234">
        <v>41883</v>
      </c>
      <c r="B272" s="1235">
        <v>75</v>
      </c>
      <c r="C272" s="1236" t="s">
        <v>246</v>
      </c>
      <c r="D272" s="1237" t="s">
        <v>1003</v>
      </c>
      <c r="E272" s="1233"/>
      <c r="G272" s="1237" t="s">
        <v>339</v>
      </c>
      <c r="H272" s="1235"/>
      <c r="I272" s="1053" t="s">
        <v>244</v>
      </c>
      <c r="J272" s="1233">
        <v>0</v>
      </c>
    </row>
    <row r="273" spans="1:10">
      <c r="A273" s="1234">
        <v>41883</v>
      </c>
      <c r="B273" s="1235">
        <v>31.25</v>
      </c>
      <c r="C273" s="1236" t="s">
        <v>246</v>
      </c>
      <c r="D273" s="1237" t="s">
        <v>1291</v>
      </c>
      <c r="E273" s="1233"/>
      <c r="G273" s="1237" t="s">
        <v>339</v>
      </c>
      <c r="H273" s="1235"/>
      <c r="I273" s="1053" t="s">
        <v>244</v>
      </c>
      <c r="J273" s="1233">
        <v>0</v>
      </c>
    </row>
    <row r="274" spans="1:10">
      <c r="A274" s="1234">
        <v>41883</v>
      </c>
      <c r="B274" s="1235">
        <v>7</v>
      </c>
      <c r="C274" s="1236" t="s">
        <v>246</v>
      </c>
      <c r="D274" s="1237" t="s">
        <v>1196</v>
      </c>
      <c r="E274" s="1233"/>
      <c r="G274" s="1237" t="s">
        <v>339</v>
      </c>
      <c r="H274" s="1235"/>
      <c r="I274" s="1053" t="s">
        <v>244</v>
      </c>
      <c r="J274" s="1233">
        <v>0</v>
      </c>
    </row>
    <row r="275" spans="1:10">
      <c r="A275" s="1234">
        <v>41883</v>
      </c>
      <c r="B275" s="1235">
        <v>10</v>
      </c>
      <c r="C275" s="1236" t="s">
        <v>246</v>
      </c>
      <c r="D275" s="1237" t="s">
        <v>1005</v>
      </c>
      <c r="E275" s="1233"/>
      <c r="G275" s="1237" t="s">
        <v>339</v>
      </c>
      <c r="H275" s="1235"/>
      <c r="I275" s="1053" t="s">
        <v>244</v>
      </c>
      <c r="J275" s="1233">
        <v>0</v>
      </c>
    </row>
    <row r="276" spans="1:10">
      <c r="A276" s="1234">
        <v>41883</v>
      </c>
      <c r="B276" s="1235">
        <v>10</v>
      </c>
      <c r="C276" s="1236" t="s">
        <v>246</v>
      </c>
      <c r="D276" s="1237" t="s">
        <v>1027</v>
      </c>
      <c r="E276" s="1233"/>
      <c r="G276" s="1237" t="s">
        <v>339</v>
      </c>
      <c r="H276" s="1235"/>
      <c r="I276" s="1053" t="s">
        <v>244</v>
      </c>
      <c r="J276" s="1233">
        <v>0</v>
      </c>
    </row>
    <row r="277" spans="1:10">
      <c r="A277" s="1234">
        <v>41883</v>
      </c>
      <c r="B277" s="1235">
        <v>20</v>
      </c>
      <c r="C277" s="1236" t="s">
        <v>246</v>
      </c>
      <c r="D277" s="1237" t="s">
        <v>1028</v>
      </c>
      <c r="E277" s="1233"/>
      <c r="G277" s="1237" t="s">
        <v>339</v>
      </c>
      <c r="H277" s="1235"/>
      <c r="I277" s="1053" t="s">
        <v>244</v>
      </c>
      <c r="J277" s="1233">
        <v>0</v>
      </c>
    </row>
    <row r="278" spans="1:10">
      <c r="A278" s="1234">
        <v>41883</v>
      </c>
      <c r="B278" s="1235">
        <v>100</v>
      </c>
      <c r="C278" s="1236" t="s">
        <v>246</v>
      </c>
      <c r="D278" s="1237" t="s">
        <v>1534</v>
      </c>
      <c r="E278" s="1233"/>
      <c r="G278" s="1237">
        <v>0</v>
      </c>
      <c r="H278" s="1235"/>
      <c r="I278" s="1053" t="s">
        <v>244</v>
      </c>
      <c r="J278" s="1233">
        <v>0</v>
      </c>
    </row>
    <row r="279" spans="1:10">
      <c r="A279" s="1234">
        <v>41883</v>
      </c>
      <c r="B279" s="1235">
        <v>10</v>
      </c>
      <c r="C279" s="1236" t="s">
        <v>246</v>
      </c>
      <c r="D279" s="1237" t="s">
        <v>1001</v>
      </c>
      <c r="E279" s="1233"/>
      <c r="G279" s="1237" t="s">
        <v>339</v>
      </c>
      <c r="H279" s="1235"/>
      <c r="I279" s="1053" t="s">
        <v>244</v>
      </c>
      <c r="J279" s="1233">
        <v>0</v>
      </c>
    </row>
    <row r="280" spans="1:10">
      <c r="A280" s="1234">
        <v>41883</v>
      </c>
      <c r="B280" s="1235">
        <v>300</v>
      </c>
      <c r="C280" s="1236" t="s">
        <v>246</v>
      </c>
      <c r="D280" s="1237" t="s">
        <v>1446</v>
      </c>
      <c r="E280" s="1233"/>
      <c r="G280" s="1237">
        <v>0</v>
      </c>
      <c r="H280" s="1235"/>
      <c r="I280" s="1053" t="s">
        <v>244</v>
      </c>
      <c r="J280" s="1233">
        <v>0</v>
      </c>
    </row>
    <row r="281" spans="1:10">
      <c r="A281" s="1234">
        <v>41883</v>
      </c>
      <c r="B281" s="1235">
        <v>10</v>
      </c>
      <c r="C281" s="1236" t="s">
        <v>246</v>
      </c>
      <c r="D281" s="1237" t="s">
        <v>1274</v>
      </c>
      <c r="E281" s="1233"/>
      <c r="G281" s="1237">
        <v>0</v>
      </c>
      <c r="H281" s="1235"/>
      <c r="I281" s="1053" t="s">
        <v>244</v>
      </c>
      <c r="J281" s="1233">
        <v>0</v>
      </c>
    </row>
    <row r="282" spans="1:10">
      <c r="A282" s="1234">
        <v>41883</v>
      </c>
      <c r="B282" s="1235">
        <v>15</v>
      </c>
      <c r="C282" s="1236" t="s">
        <v>246</v>
      </c>
      <c r="D282" s="1237" t="s">
        <v>912</v>
      </c>
      <c r="E282" s="1233"/>
      <c r="G282" s="1237">
        <v>0</v>
      </c>
      <c r="H282" s="1235"/>
      <c r="I282" s="1053" t="s">
        <v>244</v>
      </c>
      <c r="J282" s="1233">
        <v>0</v>
      </c>
    </row>
    <row r="283" spans="1:10">
      <c r="A283" s="1234">
        <v>41883</v>
      </c>
      <c r="B283" s="1235">
        <v>66</v>
      </c>
      <c r="C283" s="1236" t="s">
        <v>246</v>
      </c>
      <c r="D283" s="1237" t="s">
        <v>1069</v>
      </c>
      <c r="E283" s="1233"/>
      <c r="G283" s="1237" t="s">
        <v>339</v>
      </c>
      <c r="H283" s="1235"/>
      <c r="I283" s="1053" t="s">
        <v>244</v>
      </c>
      <c r="J283" s="1233">
        <v>0</v>
      </c>
    </row>
    <row r="284" spans="1:10">
      <c r="A284" s="1234">
        <v>41883</v>
      </c>
      <c r="B284" s="1235">
        <v>15</v>
      </c>
      <c r="C284" s="1236" t="s">
        <v>246</v>
      </c>
      <c r="D284" s="1237" t="s">
        <v>753</v>
      </c>
      <c r="E284" s="1233"/>
      <c r="G284" s="1237" t="s">
        <v>339</v>
      </c>
      <c r="H284" s="1235"/>
      <c r="I284" s="1053" t="s">
        <v>244</v>
      </c>
      <c r="J284" s="1233">
        <v>0</v>
      </c>
    </row>
    <row r="285" spans="1:10">
      <c r="A285" s="1234">
        <v>41883</v>
      </c>
      <c r="B285" s="1235">
        <v>15</v>
      </c>
      <c r="C285" s="1236" t="s">
        <v>246</v>
      </c>
      <c r="D285" s="1237" t="s">
        <v>954</v>
      </c>
      <c r="E285" s="1233"/>
      <c r="G285" s="1237">
        <v>0</v>
      </c>
      <c r="H285" s="1235"/>
      <c r="I285" s="1053" t="s">
        <v>244</v>
      </c>
      <c r="J285" s="1233">
        <v>0</v>
      </c>
    </row>
    <row r="286" spans="1:10">
      <c r="A286" s="1234">
        <v>41883</v>
      </c>
      <c r="B286" s="1235">
        <v>50</v>
      </c>
      <c r="C286" s="1236" t="s">
        <v>246</v>
      </c>
      <c r="D286" s="1237" t="s">
        <v>1535</v>
      </c>
      <c r="E286" s="1233"/>
      <c r="G286" s="1237" t="s">
        <v>339</v>
      </c>
      <c r="H286" s="1235"/>
      <c r="I286" s="1053" t="s">
        <v>244</v>
      </c>
      <c r="J286" s="1233">
        <v>0</v>
      </c>
    </row>
    <row r="287" spans="1:10">
      <c r="A287" s="1234">
        <v>41883</v>
      </c>
      <c r="B287" s="1235">
        <v>30</v>
      </c>
      <c r="C287" s="1236" t="s">
        <v>246</v>
      </c>
      <c r="D287" s="1237" t="s">
        <v>424</v>
      </c>
      <c r="E287" s="1233"/>
      <c r="G287" s="1237" t="s">
        <v>339</v>
      </c>
      <c r="H287" s="1235"/>
      <c r="I287" s="1053" t="s">
        <v>244</v>
      </c>
      <c r="J287" s="1233">
        <v>0</v>
      </c>
    </row>
    <row r="288" spans="1:10">
      <c r="A288" s="1234">
        <v>41883</v>
      </c>
      <c r="B288" s="1235">
        <v>5</v>
      </c>
      <c r="C288" s="1236" t="s">
        <v>246</v>
      </c>
      <c r="D288" s="1237" t="s">
        <v>1395</v>
      </c>
      <c r="E288" s="1233"/>
      <c r="G288" s="1237" t="s">
        <v>339</v>
      </c>
      <c r="H288" s="1235"/>
      <c r="I288" s="1053" t="s">
        <v>244</v>
      </c>
      <c r="J288" s="1233">
        <v>0</v>
      </c>
    </row>
    <row r="289" spans="1:10">
      <c r="A289" s="1234">
        <v>41883</v>
      </c>
      <c r="B289" s="1235">
        <v>30</v>
      </c>
      <c r="C289" s="1236" t="s">
        <v>246</v>
      </c>
      <c r="D289" s="1237" t="s">
        <v>1316</v>
      </c>
      <c r="E289" s="1233"/>
      <c r="G289" s="1237" t="s">
        <v>339</v>
      </c>
      <c r="H289" s="1235"/>
      <c r="I289" s="1053" t="s">
        <v>244</v>
      </c>
      <c r="J289" s="1233">
        <v>0</v>
      </c>
    </row>
    <row r="290" spans="1:10">
      <c r="A290" s="1234">
        <v>41883</v>
      </c>
      <c r="B290" s="1235">
        <v>20</v>
      </c>
      <c r="C290" s="1236" t="s">
        <v>246</v>
      </c>
      <c r="D290" s="1237" t="s">
        <v>1484</v>
      </c>
      <c r="E290" s="1233"/>
      <c r="G290" s="1237">
        <v>0</v>
      </c>
      <c r="H290" s="1235"/>
      <c r="I290" s="1053" t="s">
        <v>244</v>
      </c>
      <c r="J290" s="1233">
        <v>0</v>
      </c>
    </row>
    <row r="291" spans="1:10">
      <c r="A291" s="1234">
        <v>41883</v>
      </c>
      <c r="B291" s="1235">
        <v>50</v>
      </c>
      <c r="C291" s="1236" t="s">
        <v>246</v>
      </c>
      <c r="D291" s="1237" t="s">
        <v>1482</v>
      </c>
      <c r="E291" s="1233"/>
      <c r="G291" s="1237" t="s">
        <v>339</v>
      </c>
      <c r="H291" s="1235"/>
      <c r="I291" s="1053" t="s">
        <v>244</v>
      </c>
      <c r="J291" s="1233">
        <v>0</v>
      </c>
    </row>
    <row r="292" spans="1:10">
      <c r="A292" s="1234">
        <v>41883</v>
      </c>
      <c r="B292" s="1235">
        <v>50</v>
      </c>
      <c r="C292" s="1236" t="s">
        <v>246</v>
      </c>
      <c r="D292" s="1237" t="s">
        <v>754</v>
      </c>
      <c r="E292" s="1233"/>
      <c r="G292" s="1237" t="s">
        <v>339</v>
      </c>
      <c r="H292" s="1235"/>
      <c r="I292" s="1053" t="s">
        <v>244</v>
      </c>
      <c r="J292" s="1233">
        <v>0</v>
      </c>
    </row>
    <row r="293" spans="1:10">
      <c r="A293" s="1234">
        <v>41884</v>
      </c>
      <c r="B293" s="1235">
        <v>104.16</v>
      </c>
      <c r="C293" s="1236" t="s">
        <v>246</v>
      </c>
      <c r="D293" s="1237" t="s">
        <v>1574</v>
      </c>
      <c r="E293" s="1233"/>
      <c r="G293" s="1237">
        <v>0</v>
      </c>
      <c r="H293" s="1235"/>
      <c r="I293" s="1053" t="s">
        <v>244</v>
      </c>
      <c r="J293" s="1233">
        <v>0</v>
      </c>
    </row>
    <row r="294" spans="1:10">
      <c r="A294" s="1234">
        <v>41884</v>
      </c>
      <c r="B294" s="1235">
        <v>6.71</v>
      </c>
      <c r="C294" s="1236" t="s">
        <v>246</v>
      </c>
      <c r="D294" s="1237" t="s">
        <v>1575</v>
      </c>
      <c r="E294" s="1233"/>
      <c r="G294" s="1237">
        <v>0</v>
      </c>
      <c r="H294" s="1235"/>
      <c r="I294" s="1053" t="s">
        <v>244</v>
      </c>
      <c r="J294" s="1233">
        <v>0</v>
      </c>
    </row>
    <row r="295" spans="1:10">
      <c r="A295" s="1234">
        <v>41884</v>
      </c>
      <c r="B295" s="1235">
        <v>20</v>
      </c>
      <c r="C295" s="1236" t="s">
        <v>246</v>
      </c>
      <c r="D295" s="1237" t="s">
        <v>999</v>
      </c>
      <c r="E295" s="1233"/>
      <c r="G295" s="1237" t="s">
        <v>339</v>
      </c>
      <c r="H295" s="1235"/>
      <c r="I295" s="1053" t="s">
        <v>244</v>
      </c>
      <c r="J295" s="1233">
        <v>0</v>
      </c>
    </row>
    <row r="296" spans="1:10">
      <c r="A296" s="1234">
        <v>41884</v>
      </c>
      <c r="B296" s="1235">
        <v>125</v>
      </c>
      <c r="C296" s="1236" t="s">
        <v>246</v>
      </c>
      <c r="D296" s="1237" t="s">
        <v>1429</v>
      </c>
      <c r="E296" s="1233"/>
      <c r="G296" s="1237" t="s">
        <v>339</v>
      </c>
      <c r="H296" s="1235"/>
      <c r="I296" s="1053" t="s">
        <v>244</v>
      </c>
      <c r="J296" s="1233">
        <v>0</v>
      </c>
    </row>
    <row r="297" spans="1:10">
      <c r="A297" s="1234">
        <v>41884</v>
      </c>
      <c r="B297" s="1235">
        <v>10</v>
      </c>
      <c r="C297" s="1236" t="s">
        <v>246</v>
      </c>
      <c r="D297" s="1237" t="s">
        <v>317</v>
      </c>
      <c r="E297" s="1233"/>
      <c r="G297" s="1237" t="s">
        <v>339</v>
      </c>
      <c r="H297" s="1235"/>
      <c r="I297" s="1053" t="s">
        <v>244</v>
      </c>
      <c r="J297" s="1233">
        <v>0</v>
      </c>
    </row>
    <row r="298" spans="1:10">
      <c r="A298" s="1234">
        <v>41884</v>
      </c>
      <c r="B298" s="1235">
        <v>75</v>
      </c>
      <c r="C298" s="1236" t="s">
        <v>246</v>
      </c>
      <c r="D298" s="1237" t="s">
        <v>308</v>
      </c>
      <c r="E298" s="1233"/>
      <c r="G298" s="1237" t="s">
        <v>339</v>
      </c>
      <c r="H298" s="1235"/>
      <c r="I298" s="1053" t="s">
        <v>244</v>
      </c>
      <c r="J298" s="1233">
        <v>0</v>
      </c>
    </row>
    <row r="299" spans="1:10">
      <c r="A299" s="1234">
        <v>41884</v>
      </c>
      <c r="B299" s="1235">
        <v>10</v>
      </c>
      <c r="C299" s="1236" t="s">
        <v>246</v>
      </c>
      <c r="D299" s="1237" t="s">
        <v>1369</v>
      </c>
      <c r="E299" s="1233"/>
      <c r="G299" s="1237" t="s">
        <v>339</v>
      </c>
      <c r="H299" s="1235"/>
      <c r="I299" s="1053" t="s">
        <v>244</v>
      </c>
      <c r="J299" s="1233">
        <v>0</v>
      </c>
    </row>
    <row r="300" spans="1:10">
      <c r="A300" s="1234">
        <v>41884</v>
      </c>
      <c r="B300" s="1235">
        <v>20</v>
      </c>
      <c r="C300" s="1236" t="s">
        <v>246</v>
      </c>
      <c r="D300" s="1237" t="s">
        <v>254</v>
      </c>
      <c r="E300" s="1233"/>
      <c r="G300" s="1237" t="s">
        <v>339</v>
      </c>
      <c r="H300" s="1235"/>
      <c r="I300" s="1053" t="s">
        <v>244</v>
      </c>
      <c r="J300" s="1233">
        <v>0</v>
      </c>
    </row>
    <row r="301" spans="1:10">
      <c r="A301" s="1234">
        <v>41884</v>
      </c>
      <c r="B301" s="1235">
        <v>50</v>
      </c>
      <c r="C301" s="1236" t="s">
        <v>246</v>
      </c>
      <c r="D301" s="1237" t="s">
        <v>1455</v>
      </c>
      <c r="E301" s="1233"/>
      <c r="G301" s="1237" t="s">
        <v>339</v>
      </c>
      <c r="H301" s="1235"/>
      <c r="I301" s="1053" t="s">
        <v>244</v>
      </c>
      <c r="J301" s="1233">
        <v>0</v>
      </c>
    </row>
    <row r="302" spans="1:10">
      <c r="A302" s="1234">
        <v>41884</v>
      </c>
      <c r="B302" s="1235">
        <v>3</v>
      </c>
      <c r="C302" s="1236" t="s">
        <v>246</v>
      </c>
      <c r="D302" s="1237" t="s">
        <v>426</v>
      </c>
      <c r="E302" s="1233"/>
      <c r="G302" s="1237">
        <v>0</v>
      </c>
      <c r="H302" s="1235"/>
      <c r="I302" s="1053" t="s">
        <v>244</v>
      </c>
      <c r="J302" s="1233">
        <v>0</v>
      </c>
    </row>
    <row r="303" spans="1:10">
      <c r="A303" s="1234">
        <v>41885</v>
      </c>
      <c r="B303" s="1235">
        <v>60</v>
      </c>
      <c r="C303" s="1236" t="s">
        <v>246</v>
      </c>
      <c r="D303" s="1237" t="s">
        <v>1276</v>
      </c>
      <c r="E303" s="1233"/>
      <c r="G303" s="1237" t="s">
        <v>339</v>
      </c>
      <c r="H303" s="1235"/>
      <c r="I303" s="1053" t="s">
        <v>244</v>
      </c>
      <c r="J303" s="1233">
        <v>0</v>
      </c>
    </row>
    <row r="304" spans="1:10">
      <c r="A304" s="1234">
        <v>41885</v>
      </c>
      <c r="B304" s="1235">
        <v>20</v>
      </c>
      <c r="C304" s="1236" t="s">
        <v>246</v>
      </c>
      <c r="D304" s="1237" t="s">
        <v>387</v>
      </c>
      <c r="E304" s="1233"/>
      <c r="G304" s="1237">
        <v>0</v>
      </c>
      <c r="H304" s="1235"/>
      <c r="I304" s="1053" t="s">
        <v>244</v>
      </c>
      <c r="J304" s="1233">
        <v>0</v>
      </c>
    </row>
    <row r="305" spans="1:10">
      <c r="A305" s="1234">
        <v>41885</v>
      </c>
      <c r="B305" s="1235">
        <v>300</v>
      </c>
      <c r="C305" s="1236" t="s">
        <v>246</v>
      </c>
      <c r="D305" s="1237" t="s">
        <v>778</v>
      </c>
      <c r="E305" s="1233"/>
      <c r="G305" s="1237" t="s">
        <v>339</v>
      </c>
      <c r="H305" s="1235"/>
      <c r="I305" s="1053" t="s">
        <v>244</v>
      </c>
      <c r="J305" s="1233">
        <v>0</v>
      </c>
    </row>
    <row r="306" spans="1:10">
      <c r="A306" s="1234">
        <v>41885</v>
      </c>
      <c r="B306" s="1235">
        <v>10</v>
      </c>
      <c r="C306" s="1236" t="s">
        <v>246</v>
      </c>
      <c r="D306" s="1237" t="s">
        <v>1294</v>
      </c>
      <c r="E306" s="1233"/>
      <c r="G306" s="1237">
        <v>0</v>
      </c>
      <c r="H306" s="1235"/>
      <c r="I306" s="1053" t="s">
        <v>244</v>
      </c>
      <c r="J306" s="1233">
        <v>0</v>
      </c>
    </row>
    <row r="307" spans="1:10">
      <c r="A307" s="1234">
        <v>41885</v>
      </c>
      <c r="B307" s="1235">
        <v>50</v>
      </c>
      <c r="C307" s="1236" t="s">
        <v>246</v>
      </c>
      <c r="D307" s="1237" t="s">
        <v>1105</v>
      </c>
      <c r="E307" s="1233"/>
      <c r="G307" s="1237" t="s">
        <v>339</v>
      </c>
      <c r="H307" s="1235"/>
      <c r="I307" s="1053" t="s">
        <v>244</v>
      </c>
      <c r="J307" s="1233">
        <v>0</v>
      </c>
    </row>
    <row r="308" spans="1:10">
      <c r="A308" s="1234">
        <v>41885</v>
      </c>
      <c r="B308" s="1235">
        <v>5</v>
      </c>
      <c r="C308" s="1236" t="s">
        <v>246</v>
      </c>
      <c r="D308" s="1237" t="s">
        <v>1187</v>
      </c>
      <c r="E308" s="1233"/>
      <c r="G308" s="1237" t="s">
        <v>339</v>
      </c>
      <c r="H308" s="1235"/>
      <c r="I308" s="1053" t="s">
        <v>244</v>
      </c>
      <c r="J308" s="1233">
        <v>0</v>
      </c>
    </row>
    <row r="309" spans="1:10">
      <c r="A309" s="1234">
        <v>41885</v>
      </c>
      <c r="B309" s="1235">
        <v>10</v>
      </c>
      <c r="C309" s="1236" t="s">
        <v>246</v>
      </c>
      <c r="D309" s="1237" t="s">
        <v>1318</v>
      </c>
      <c r="E309" s="1233"/>
      <c r="G309" s="1237">
        <v>0</v>
      </c>
      <c r="H309" s="1235"/>
      <c r="I309" s="1053" t="s">
        <v>244</v>
      </c>
      <c r="J309" s="1233">
        <v>0</v>
      </c>
    </row>
    <row r="310" spans="1:10">
      <c r="A310" s="1234">
        <v>41885</v>
      </c>
      <c r="B310" s="1235">
        <v>50</v>
      </c>
      <c r="C310" s="1236" t="s">
        <v>246</v>
      </c>
      <c r="D310" s="1237" t="s">
        <v>1537</v>
      </c>
      <c r="E310" s="1233"/>
      <c r="G310" s="1237" t="s">
        <v>339</v>
      </c>
      <c r="H310" s="1235"/>
      <c r="I310" s="1053" t="s">
        <v>244</v>
      </c>
      <c r="J310" s="1233">
        <v>0</v>
      </c>
    </row>
    <row r="311" spans="1:10">
      <c r="A311" s="1234">
        <v>41886</v>
      </c>
      <c r="B311" s="1235">
        <v>30</v>
      </c>
      <c r="C311" s="1236" t="s">
        <v>1087</v>
      </c>
      <c r="D311" s="1237" t="s">
        <v>1088</v>
      </c>
      <c r="E311" s="1233"/>
      <c r="G311" s="1237">
        <v>0</v>
      </c>
      <c r="H311" s="1235"/>
      <c r="I311" s="1053" t="s">
        <v>244</v>
      </c>
      <c r="J311" s="1233">
        <v>0</v>
      </c>
    </row>
    <row r="312" spans="1:10">
      <c r="A312" s="1234">
        <v>41886</v>
      </c>
      <c r="B312" s="1235">
        <v>10</v>
      </c>
      <c r="C312" s="1236" t="s">
        <v>1087</v>
      </c>
      <c r="D312" s="1237" t="s">
        <v>1362</v>
      </c>
      <c r="E312" s="1233"/>
      <c r="G312" s="1237">
        <v>0</v>
      </c>
      <c r="H312" s="1235"/>
      <c r="I312" s="1053" t="s">
        <v>244</v>
      </c>
      <c r="J312" s="1233">
        <v>0</v>
      </c>
    </row>
    <row r="313" spans="1:10">
      <c r="A313" s="1234">
        <v>41886</v>
      </c>
      <c r="B313" s="1235">
        <v>50</v>
      </c>
      <c r="C313" s="1236" t="s">
        <v>1087</v>
      </c>
      <c r="D313" s="1237" t="s">
        <v>1089</v>
      </c>
      <c r="E313" s="1233"/>
      <c r="G313" s="1237">
        <v>0</v>
      </c>
      <c r="H313" s="1235"/>
      <c r="I313" s="1053" t="s">
        <v>244</v>
      </c>
      <c r="J313" s="1233">
        <v>0</v>
      </c>
    </row>
    <row r="314" spans="1:10">
      <c r="A314" s="1234">
        <v>41886</v>
      </c>
      <c r="B314" s="1235">
        <v>15</v>
      </c>
      <c r="C314" s="1236" t="s">
        <v>1087</v>
      </c>
      <c r="D314" s="1237" t="s">
        <v>1088</v>
      </c>
      <c r="E314" s="1233"/>
      <c r="G314" s="1237">
        <v>0</v>
      </c>
      <c r="H314" s="1235"/>
      <c r="I314" s="1053" t="s">
        <v>244</v>
      </c>
      <c r="J314" s="1233">
        <v>0</v>
      </c>
    </row>
    <row r="315" spans="1:10">
      <c r="A315" s="1234">
        <v>41886</v>
      </c>
      <c r="B315" s="1235">
        <v>10</v>
      </c>
      <c r="C315" s="1236" t="s">
        <v>246</v>
      </c>
      <c r="D315" s="1237" t="s">
        <v>276</v>
      </c>
      <c r="E315" s="1233"/>
      <c r="G315" s="1237">
        <v>0</v>
      </c>
      <c r="H315" s="1235"/>
      <c r="I315" s="1053" t="s">
        <v>244</v>
      </c>
      <c r="J315" s="1233">
        <v>0</v>
      </c>
    </row>
    <row r="316" spans="1:10">
      <c r="A316" s="1234">
        <v>41886</v>
      </c>
      <c r="B316" s="1235">
        <v>76.849999999999994</v>
      </c>
      <c r="C316" s="1236" t="s">
        <v>246</v>
      </c>
      <c r="D316" s="1237" t="s">
        <v>1412</v>
      </c>
      <c r="E316" s="1233"/>
      <c r="G316" s="1237">
        <v>0</v>
      </c>
      <c r="H316" s="1235"/>
      <c r="I316" s="1053" t="s">
        <v>244</v>
      </c>
      <c r="J316" s="1233">
        <v>0</v>
      </c>
    </row>
    <row r="317" spans="1:10">
      <c r="A317" s="1234">
        <v>41886</v>
      </c>
      <c r="B317" s="1235">
        <v>979.29</v>
      </c>
      <c r="C317" s="1236" t="s">
        <v>246</v>
      </c>
      <c r="D317" s="1237" t="s">
        <v>1576</v>
      </c>
      <c r="E317" s="1233"/>
      <c r="G317" s="1237">
        <v>0</v>
      </c>
      <c r="H317" s="1235"/>
      <c r="I317" s="1053" t="s">
        <v>244</v>
      </c>
      <c r="J317" s="1233">
        <v>0</v>
      </c>
    </row>
    <row r="318" spans="1:10">
      <c r="A318" s="1234">
        <v>41886</v>
      </c>
      <c r="B318" s="1235">
        <v>711.69</v>
      </c>
      <c r="C318" s="1236" t="s">
        <v>246</v>
      </c>
      <c r="D318" s="1237" t="s">
        <v>1370</v>
      </c>
      <c r="E318" s="1233"/>
      <c r="G318" s="1237">
        <v>0</v>
      </c>
      <c r="H318" s="1235"/>
      <c r="I318" s="1053" t="s">
        <v>244</v>
      </c>
      <c r="J318" s="1233">
        <v>0</v>
      </c>
    </row>
    <row r="319" spans="1:10">
      <c r="A319" s="1234">
        <v>41886</v>
      </c>
      <c r="B319" s="1235">
        <v>5</v>
      </c>
      <c r="C319" s="1236" t="s">
        <v>246</v>
      </c>
      <c r="D319" s="1237" t="s">
        <v>1296</v>
      </c>
      <c r="E319" s="1233"/>
      <c r="G319" s="1237" t="s">
        <v>339</v>
      </c>
      <c r="H319" s="1235"/>
      <c r="I319" s="1053" t="s">
        <v>244</v>
      </c>
      <c r="J319" s="1233">
        <v>0</v>
      </c>
    </row>
    <row r="320" spans="1:10">
      <c r="A320" s="1234">
        <v>41887</v>
      </c>
      <c r="B320" s="1235">
        <v>24</v>
      </c>
      <c r="C320" s="1236" t="s">
        <v>1087</v>
      </c>
      <c r="D320" s="1237" t="s">
        <v>1088</v>
      </c>
      <c r="E320" s="1233"/>
      <c r="G320" s="1237">
        <v>0</v>
      </c>
      <c r="H320" s="1235"/>
      <c r="I320" s="1053" t="s">
        <v>244</v>
      </c>
      <c r="J320" s="1233">
        <v>0</v>
      </c>
    </row>
    <row r="321" spans="1:10">
      <c r="A321" s="1234">
        <v>41887</v>
      </c>
      <c r="B321" s="1235">
        <v>15</v>
      </c>
      <c r="C321" s="1236" t="s">
        <v>246</v>
      </c>
      <c r="D321" s="1237" t="s">
        <v>306</v>
      </c>
      <c r="E321" s="1233"/>
      <c r="G321" s="1237" t="s">
        <v>339</v>
      </c>
      <c r="H321" s="1235"/>
      <c r="I321" s="1053" t="s">
        <v>244</v>
      </c>
      <c r="J321" s="1233">
        <v>0</v>
      </c>
    </row>
    <row r="322" spans="1:10">
      <c r="A322" s="1234">
        <v>41887</v>
      </c>
      <c r="B322" s="1235">
        <v>1.25</v>
      </c>
      <c r="C322" s="1236" t="s">
        <v>246</v>
      </c>
      <c r="D322" s="1237" t="s">
        <v>1572</v>
      </c>
      <c r="E322" s="1233"/>
      <c r="G322" s="1237">
        <v>0</v>
      </c>
      <c r="H322" s="1235"/>
      <c r="I322" s="1053" t="s">
        <v>244</v>
      </c>
      <c r="J322" s="1233">
        <v>0</v>
      </c>
    </row>
    <row r="323" spans="1:10">
      <c r="A323" s="1234">
        <v>41887</v>
      </c>
      <c r="B323" s="1235">
        <v>5</v>
      </c>
      <c r="C323" s="1236" t="s">
        <v>246</v>
      </c>
      <c r="D323" s="1237" t="s">
        <v>318</v>
      </c>
      <c r="E323" s="1233"/>
      <c r="G323" s="1237" t="s">
        <v>339</v>
      </c>
      <c r="H323" s="1235"/>
      <c r="I323" s="1053" t="s">
        <v>244</v>
      </c>
      <c r="J323" s="1233">
        <v>0</v>
      </c>
    </row>
    <row r="324" spans="1:10">
      <c r="A324" s="1234">
        <v>41887</v>
      </c>
      <c r="B324" s="1235">
        <v>100</v>
      </c>
      <c r="C324" s="1236" t="s">
        <v>246</v>
      </c>
      <c r="D324" s="1237" t="s">
        <v>1000</v>
      </c>
      <c r="E324" s="1233"/>
      <c r="G324" s="1237">
        <v>0</v>
      </c>
      <c r="H324" s="1235"/>
      <c r="I324" s="1053" t="s">
        <v>244</v>
      </c>
      <c r="J324" s="1233">
        <v>0</v>
      </c>
    </row>
    <row r="325" spans="1:10">
      <c r="A325" s="1234">
        <v>41887</v>
      </c>
      <c r="B325" s="1235">
        <v>6</v>
      </c>
      <c r="C325" s="1236" t="s">
        <v>246</v>
      </c>
      <c r="D325" s="1237" t="s">
        <v>310</v>
      </c>
      <c r="E325" s="1233"/>
      <c r="G325" s="1237" t="s">
        <v>339</v>
      </c>
      <c r="H325" s="1235"/>
      <c r="I325" s="1053" t="s">
        <v>244</v>
      </c>
      <c r="J325" s="1233">
        <v>0</v>
      </c>
    </row>
    <row r="326" spans="1:10">
      <c r="A326" s="1234">
        <v>41890</v>
      </c>
      <c r="B326" s="1235">
        <v>20</v>
      </c>
      <c r="C326" s="1236" t="s">
        <v>1087</v>
      </c>
      <c r="D326" s="1237" t="s">
        <v>1577</v>
      </c>
      <c r="E326" s="1233"/>
      <c r="G326" s="1237">
        <v>0</v>
      </c>
      <c r="H326" s="1235"/>
      <c r="I326" s="1053" t="s">
        <v>244</v>
      </c>
      <c r="J326" s="1233">
        <v>0</v>
      </c>
    </row>
    <row r="327" spans="1:10">
      <c r="A327" s="1234">
        <v>41890</v>
      </c>
      <c r="B327" s="1235">
        <v>15</v>
      </c>
      <c r="C327" s="1236" t="s">
        <v>246</v>
      </c>
      <c r="D327" s="1237" t="s">
        <v>1237</v>
      </c>
      <c r="E327" s="1233"/>
      <c r="G327" s="1237" t="s">
        <v>339</v>
      </c>
      <c r="H327" s="1235"/>
      <c r="I327" s="1053" t="s">
        <v>244</v>
      </c>
      <c r="J327" s="1233">
        <v>0</v>
      </c>
    </row>
    <row r="328" spans="1:10">
      <c r="A328" s="1234">
        <v>41890</v>
      </c>
      <c r="B328" s="1235">
        <v>100</v>
      </c>
      <c r="C328" s="1236" t="s">
        <v>246</v>
      </c>
      <c r="D328" s="1237" t="s">
        <v>1030</v>
      </c>
      <c r="E328" s="1233"/>
      <c r="G328" s="1237">
        <v>0</v>
      </c>
      <c r="H328" s="1235"/>
      <c r="I328" s="1053" t="s">
        <v>244</v>
      </c>
      <c r="J328" s="1233">
        <v>0</v>
      </c>
    </row>
    <row r="329" spans="1:10">
      <c r="A329" s="1234">
        <v>41890</v>
      </c>
      <c r="B329" s="1235">
        <v>110</v>
      </c>
      <c r="C329" s="1236" t="s">
        <v>246</v>
      </c>
      <c r="D329" s="1237" t="s">
        <v>967</v>
      </c>
      <c r="E329" s="1233"/>
      <c r="G329" s="1237" t="s">
        <v>339</v>
      </c>
      <c r="H329" s="1235"/>
      <c r="I329" s="1053" t="s">
        <v>244</v>
      </c>
      <c r="J329" s="1233">
        <v>0</v>
      </c>
    </row>
    <row r="330" spans="1:10">
      <c r="A330" s="1234">
        <v>41890</v>
      </c>
      <c r="B330" s="1235">
        <v>20</v>
      </c>
      <c r="C330" s="1236" t="s">
        <v>246</v>
      </c>
      <c r="D330" s="1237" t="s">
        <v>1221</v>
      </c>
      <c r="E330" s="1233"/>
      <c r="G330" s="1237" t="s">
        <v>339</v>
      </c>
      <c r="H330" s="1235"/>
      <c r="I330" s="1053" t="s">
        <v>244</v>
      </c>
      <c r="J330" s="1233">
        <v>0</v>
      </c>
    </row>
    <row r="331" spans="1:10">
      <c r="A331" s="1234">
        <v>41890</v>
      </c>
      <c r="B331" s="1235">
        <v>10</v>
      </c>
      <c r="C331" s="1236" t="s">
        <v>246</v>
      </c>
      <c r="D331" s="1237" t="s">
        <v>1567</v>
      </c>
      <c r="E331" s="1233"/>
      <c r="G331" s="1237" t="s">
        <v>339</v>
      </c>
      <c r="H331" s="1235"/>
      <c r="I331" s="1053" t="s">
        <v>244</v>
      </c>
      <c r="J331" s="1233">
        <v>0</v>
      </c>
    </row>
    <row r="332" spans="1:10">
      <c r="A332" s="1234">
        <v>41890</v>
      </c>
      <c r="B332" s="1235">
        <v>10</v>
      </c>
      <c r="C332" s="1236" t="s">
        <v>246</v>
      </c>
      <c r="D332" s="1237" t="s">
        <v>956</v>
      </c>
      <c r="E332" s="1233"/>
      <c r="G332" s="1237" t="s">
        <v>339</v>
      </c>
      <c r="H332" s="1235"/>
      <c r="I332" s="1053" t="s">
        <v>244</v>
      </c>
      <c r="J332" s="1233">
        <v>0</v>
      </c>
    </row>
    <row r="333" spans="1:10">
      <c r="A333" s="1234">
        <v>41890</v>
      </c>
      <c r="B333" s="1235">
        <v>1879.52</v>
      </c>
      <c r="C333" s="1236" t="s">
        <v>246</v>
      </c>
      <c r="D333" s="1237" t="s">
        <v>1578</v>
      </c>
      <c r="E333" s="1233"/>
      <c r="G333" s="1237">
        <v>0</v>
      </c>
      <c r="H333" s="1235"/>
      <c r="I333" s="1053" t="s">
        <v>244</v>
      </c>
      <c r="J333" s="1233">
        <v>0</v>
      </c>
    </row>
    <row r="334" spans="1:10">
      <c r="A334" s="1234">
        <v>41891</v>
      </c>
      <c r="B334" s="1235">
        <v>300</v>
      </c>
      <c r="C334" s="1236" t="s">
        <v>1087</v>
      </c>
      <c r="D334" s="1237" t="s">
        <v>1088</v>
      </c>
      <c r="E334" s="1233"/>
      <c r="G334" s="1237">
        <v>0</v>
      </c>
      <c r="H334" s="1235"/>
      <c r="I334" s="1053" t="s">
        <v>244</v>
      </c>
      <c r="J334" s="1233">
        <v>0</v>
      </c>
    </row>
    <row r="335" spans="1:10">
      <c r="A335" s="1234">
        <v>41891</v>
      </c>
      <c r="B335" s="1235">
        <v>51.6</v>
      </c>
      <c r="C335" s="1236" t="s">
        <v>246</v>
      </c>
      <c r="D335" s="1237" t="s">
        <v>429</v>
      </c>
      <c r="E335" s="1233"/>
      <c r="G335" s="1237" t="s">
        <v>1579</v>
      </c>
      <c r="H335" s="1235"/>
      <c r="I335" s="1053" t="s">
        <v>244</v>
      </c>
      <c r="J335" s="1233">
        <v>0</v>
      </c>
    </row>
    <row r="336" spans="1:10">
      <c r="A336" s="1234">
        <v>41891</v>
      </c>
      <c r="B336" s="1235">
        <v>40</v>
      </c>
      <c r="C336" s="1236" t="s">
        <v>246</v>
      </c>
      <c r="D336" s="1237" t="s">
        <v>429</v>
      </c>
      <c r="E336" s="1233"/>
      <c r="G336" s="1237" t="s">
        <v>1579</v>
      </c>
      <c r="H336" s="1235"/>
      <c r="I336" s="1053" t="s">
        <v>244</v>
      </c>
      <c r="J336" s="1233">
        <v>0</v>
      </c>
    </row>
    <row r="337" spans="1:10">
      <c r="A337" s="1234">
        <v>41891</v>
      </c>
      <c r="B337" s="1235">
        <v>12.5</v>
      </c>
      <c r="C337" s="1236" t="s">
        <v>246</v>
      </c>
      <c r="D337" s="1237" t="s">
        <v>429</v>
      </c>
      <c r="E337" s="1233"/>
      <c r="G337" s="1237" t="s">
        <v>1579</v>
      </c>
      <c r="H337" s="1235"/>
      <c r="I337" s="1053" t="s">
        <v>244</v>
      </c>
      <c r="J337" s="1233">
        <v>0</v>
      </c>
    </row>
    <row r="338" spans="1:10">
      <c r="A338" s="1234">
        <v>41892</v>
      </c>
      <c r="B338" s="1235">
        <v>15</v>
      </c>
      <c r="C338" s="1236" t="s">
        <v>1087</v>
      </c>
      <c r="D338" s="1237" t="s">
        <v>1580</v>
      </c>
      <c r="E338" s="1233"/>
      <c r="G338" s="1237">
        <v>0</v>
      </c>
      <c r="H338" s="1235"/>
      <c r="I338" s="1053" t="s">
        <v>244</v>
      </c>
      <c r="J338" s="1233">
        <v>0</v>
      </c>
    </row>
    <row r="339" spans="1:10">
      <c r="A339" s="1234">
        <v>41892</v>
      </c>
      <c r="B339" s="1235">
        <v>100</v>
      </c>
      <c r="C339" s="1236" t="s">
        <v>1087</v>
      </c>
      <c r="D339" s="1237" t="s">
        <v>1088</v>
      </c>
      <c r="E339" s="1233"/>
      <c r="G339" s="1237">
        <v>0</v>
      </c>
      <c r="H339" s="1235"/>
      <c r="I339" s="1053" t="s">
        <v>244</v>
      </c>
      <c r="J339" s="1233">
        <v>0</v>
      </c>
    </row>
    <row r="340" spans="1:10">
      <c r="A340" s="1234">
        <v>41892</v>
      </c>
      <c r="B340" s="1235">
        <v>40</v>
      </c>
      <c r="C340" s="1236" t="s">
        <v>246</v>
      </c>
      <c r="D340" s="1237" t="s">
        <v>1282</v>
      </c>
      <c r="E340" s="1233"/>
      <c r="G340" s="1237">
        <v>0</v>
      </c>
      <c r="H340" s="1235"/>
      <c r="I340" s="1053" t="s">
        <v>244</v>
      </c>
      <c r="J340" s="1233">
        <v>0</v>
      </c>
    </row>
    <row r="341" spans="1:10">
      <c r="A341" s="1234">
        <v>41892</v>
      </c>
      <c r="B341" s="1235">
        <v>230</v>
      </c>
      <c r="C341" s="1236" t="s">
        <v>246</v>
      </c>
      <c r="D341" s="1237" t="s">
        <v>920</v>
      </c>
      <c r="E341" s="1233"/>
      <c r="G341" s="1237" t="s">
        <v>339</v>
      </c>
      <c r="H341" s="1235"/>
      <c r="I341" s="1053" t="s">
        <v>244</v>
      </c>
      <c r="J341" s="1233">
        <v>0</v>
      </c>
    </row>
    <row r="342" spans="1:10">
      <c r="A342" s="1234">
        <v>41892</v>
      </c>
      <c r="B342" s="1235">
        <v>10</v>
      </c>
      <c r="C342" s="1236" t="s">
        <v>246</v>
      </c>
      <c r="D342" s="1237" t="s">
        <v>1581</v>
      </c>
      <c r="E342" s="1233"/>
      <c r="G342" s="1237" t="s">
        <v>339</v>
      </c>
      <c r="H342" s="1235"/>
      <c r="I342" s="1053" t="s">
        <v>244</v>
      </c>
      <c r="J342" s="1233">
        <v>0</v>
      </c>
    </row>
    <row r="343" spans="1:10">
      <c r="A343" s="1234">
        <v>41892</v>
      </c>
      <c r="B343" s="1235">
        <v>5</v>
      </c>
      <c r="C343" s="1236" t="s">
        <v>246</v>
      </c>
      <c r="D343" s="1237" t="s">
        <v>1256</v>
      </c>
      <c r="E343" s="1233"/>
      <c r="G343" s="1237" t="s">
        <v>339</v>
      </c>
      <c r="H343" s="1235"/>
      <c r="I343" s="1053" t="s">
        <v>244</v>
      </c>
      <c r="J343" s="1233">
        <v>0</v>
      </c>
    </row>
    <row r="344" spans="1:10">
      <c r="A344" s="1234">
        <v>41892</v>
      </c>
      <c r="B344" s="1235">
        <v>150</v>
      </c>
      <c r="C344" s="1236" t="s">
        <v>246</v>
      </c>
      <c r="D344" s="1237" t="s">
        <v>357</v>
      </c>
      <c r="E344" s="1233"/>
      <c r="G344" s="1237" t="s">
        <v>339</v>
      </c>
      <c r="H344" s="1235"/>
      <c r="I344" s="1053" t="s">
        <v>244</v>
      </c>
      <c r="J344" s="1233">
        <v>0</v>
      </c>
    </row>
    <row r="345" spans="1:10">
      <c r="A345" s="1234">
        <v>41893</v>
      </c>
      <c r="B345" s="1235">
        <v>100</v>
      </c>
      <c r="C345" s="1236" t="s">
        <v>1087</v>
      </c>
      <c r="D345" s="1237" t="s">
        <v>1582</v>
      </c>
      <c r="E345" s="1233"/>
      <c r="G345" s="1237">
        <v>0</v>
      </c>
      <c r="H345" s="1235"/>
      <c r="I345" s="1053" t="s">
        <v>244</v>
      </c>
      <c r="J345" s="1233">
        <v>0</v>
      </c>
    </row>
    <row r="346" spans="1:10">
      <c r="A346" s="1234">
        <v>41893</v>
      </c>
      <c r="B346" s="1235">
        <v>50</v>
      </c>
      <c r="C346" s="1236" t="s">
        <v>1087</v>
      </c>
      <c r="D346" s="1237" t="s">
        <v>1583</v>
      </c>
      <c r="E346" s="1233"/>
      <c r="G346" s="1237">
        <v>0</v>
      </c>
      <c r="H346" s="1235"/>
      <c r="I346" s="1053" t="s">
        <v>244</v>
      </c>
      <c r="J346" s="1233">
        <v>0</v>
      </c>
    </row>
    <row r="347" spans="1:10">
      <c r="A347" s="1234">
        <v>41893</v>
      </c>
      <c r="B347" s="1235">
        <v>333.33</v>
      </c>
      <c r="C347" s="1236" t="s">
        <v>1087</v>
      </c>
      <c r="D347" s="1237" t="s">
        <v>1584</v>
      </c>
      <c r="E347" s="1233"/>
      <c r="G347" s="1237">
        <v>0</v>
      </c>
      <c r="H347" s="1235"/>
      <c r="I347" s="1053" t="s">
        <v>244</v>
      </c>
      <c r="J347" s="1233">
        <v>0</v>
      </c>
    </row>
    <row r="348" spans="1:10">
      <c r="A348" s="1234">
        <v>41894</v>
      </c>
      <c r="B348" s="1235">
        <v>1.25</v>
      </c>
      <c r="C348" s="1236" t="s">
        <v>246</v>
      </c>
      <c r="D348" s="1237" t="s">
        <v>1572</v>
      </c>
      <c r="E348" s="1233"/>
      <c r="G348" s="1237">
        <v>0</v>
      </c>
      <c r="H348" s="1235"/>
      <c r="I348" s="1053" t="s">
        <v>244</v>
      </c>
      <c r="J348" s="1233">
        <v>0</v>
      </c>
    </row>
    <row r="349" spans="1:10">
      <c r="A349" s="1234">
        <v>41897</v>
      </c>
      <c r="B349" s="1235">
        <v>10</v>
      </c>
      <c r="C349" s="1236" t="s">
        <v>1087</v>
      </c>
      <c r="D349" s="1237" t="s">
        <v>1088</v>
      </c>
      <c r="E349" s="1233"/>
      <c r="G349" s="1237">
        <v>0</v>
      </c>
      <c r="H349" s="1235"/>
      <c r="I349" s="1053" t="s">
        <v>244</v>
      </c>
      <c r="J349" s="1233">
        <v>0</v>
      </c>
    </row>
    <row r="350" spans="1:10">
      <c r="A350" s="1234">
        <v>41897</v>
      </c>
      <c r="B350" s="1235">
        <v>647.95000000000005</v>
      </c>
      <c r="C350" s="1236" t="s">
        <v>246</v>
      </c>
      <c r="D350" s="1237" t="s">
        <v>1288</v>
      </c>
      <c r="E350" s="1233"/>
      <c r="G350" s="1237">
        <v>0</v>
      </c>
      <c r="H350" s="1235"/>
      <c r="I350" s="1053" t="s">
        <v>244</v>
      </c>
      <c r="J350" s="1233">
        <v>0</v>
      </c>
    </row>
    <row r="351" spans="1:10">
      <c r="A351" s="1234">
        <v>41897</v>
      </c>
      <c r="B351" s="1235">
        <v>79.92</v>
      </c>
      <c r="C351" s="1236" t="s">
        <v>246</v>
      </c>
      <c r="D351" s="1237" t="s">
        <v>1288</v>
      </c>
      <c r="E351" s="1233"/>
      <c r="G351" s="1237">
        <v>0</v>
      </c>
      <c r="H351" s="1235"/>
      <c r="I351" s="1053" t="s">
        <v>244</v>
      </c>
      <c r="J351" s="1233">
        <v>0</v>
      </c>
    </row>
    <row r="352" spans="1:10">
      <c r="A352" s="1234">
        <v>41897</v>
      </c>
      <c r="B352" s="1235">
        <v>30</v>
      </c>
      <c r="C352" s="1236" t="s">
        <v>246</v>
      </c>
      <c r="D352" s="1237" t="s">
        <v>1204</v>
      </c>
      <c r="E352" s="1233"/>
      <c r="G352" s="1237" t="s">
        <v>339</v>
      </c>
      <c r="H352" s="1235"/>
      <c r="I352" s="1053" t="s">
        <v>244</v>
      </c>
      <c r="J352" s="1233">
        <v>0</v>
      </c>
    </row>
    <row r="353" spans="1:10">
      <c r="A353" s="1234">
        <v>41897</v>
      </c>
      <c r="B353" s="1235">
        <v>5</v>
      </c>
      <c r="C353" s="1236" t="s">
        <v>246</v>
      </c>
      <c r="D353" s="1237" t="s">
        <v>968</v>
      </c>
      <c r="E353" s="1233"/>
      <c r="G353" s="1237" t="s">
        <v>339</v>
      </c>
      <c r="H353" s="1235"/>
      <c r="I353" s="1053" t="s">
        <v>244</v>
      </c>
      <c r="J353" s="1233">
        <v>0</v>
      </c>
    </row>
    <row r="354" spans="1:10">
      <c r="A354" s="1234">
        <v>41897</v>
      </c>
      <c r="B354" s="1235">
        <v>200</v>
      </c>
      <c r="C354" s="1236" t="s">
        <v>246</v>
      </c>
      <c r="D354" s="1237" t="s">
        <v>1339</v>
      </c>
      <c r="E354" s="1233"/>
      <c r="G354" s="1237">
        <v>0</v>
      </c>
      <c r="H354" s="1235"/>
      <c r="I354" s="1053" t="s">
        <v>244</v>
      </c>
      <c r="J354" s="1233">
        <v>0</v>
      </c>
    </row>
    <row r="355" spans="1:10">
      <c r="A355" s="1234">
        <v>41897</v>
      </c>
      <c r="B355" s="1235">
        <v>10</v>
      </c>
      <c r="C355" s="1236" t="s">
        <v>246</v>
      </c>
      <c r="D355" s="1237" t="s">
        <v>1585</v>
      </c>
      <c r="E355" s="1233"/>
      <c r="G355" s="1237" t="s">
        <v>339</v>
      </c>
      <c r="H355" s="1235"/>
      <c r="I355" s="1053" t="s">
        <v>244</v>
      </c>
      <c r="J355" s="1233">
        <v>0</v>
      </c>
    </row>
    <row r="356" spans="1:10">
      <c r="A356" s="1234">
        <v>41897</v>
      </c>
      <c r="B356" s="1235">
        <v>20</v>
      </c>
      <c r="C356" s="1236" t="s">
        <v>246</v>
      </c>
      <c r="D356" s="1237" t="s">
        <v>1221</v>
      </c>
      <c r="E356" s="1233"/>
      <c r="G356" s="1237" t="s">
        <v>339</v>
      </c>
      <c r="H356" s="1235"/>
      <c r="I356" s="1053" t="s">
        <v>244</v>
      </c>
      <c r="J356" s="1233">
        <v>0</v>
      </c>
    </row>
    <row r="357" spans="1:10">
      <c r="A357" s="1234">
        <v>41897</v>
      </c>
      <c r="B357" s="1235">
        <v>8.5</v>
      </c>
      <c r="C357" s="1236" t="s">
        <v>246</v>
      </c>
      <c r="D357" s="1237" t="s">
        <v>1032</v>
      </c>
      <c r="E357" s="1233"/>
      <c r="G357" s="1237" t="s">
        <v>339</v>
      </c>
      <c r="H357" s="1235"/>
      <c r="I357" s="1053" t="s">
        <v>244</v>
      </c>
      <c r="J357" s="1233">
        <v>0</v>
      </c>
    </row>
    <row r="358" spans="1:10">
      <c r="A358" s="1234">
        <v>41897</v>
      </c>
      <c r="B358" s="1235">
        <v>200</v>
      </c>
      <c r="C358" s="1236" t="s">
        <v>246</v>
      </c>
      <c r="D358" s="1237" t="s">
        <v>1406</v>
      </c>
      <c r="E358" s="1233"/>
      <c r="G358" s="1237">
        <v>0</v>
      </c>
      <c r="H358" s="1235"/>
      <c r="I358" s="1053" t="s">
        <v>244</v>
      </c>
      <c r="J358" s="1233">
        <v>0</v>
      </c>
    </row>
    <row r="359" spans="1:10">
      <c r="A359" s="1234">
        <v>41897</v>
      </c>
      <c r="B359" s="1235">
        <v>2</v>
      </c>
      <c r="C359" s="1236" t="s">
        <v>246</v>
      </c>
      <c r="D359" s="1237" t="s">
        <v>1382</v>
      </c>
      <c r="E359" s="1233"/>
      <c r="G359" s="1237">
        <v>0</v>
      </c>
      <c r="H359" s="1235"/>
      <c r="I359" s="1053" t="s">
        <v>244</v>
      </c>
      <c r="J359" s="1233">
        <v>0</v>
      </c>
    </row>
    <row r="360" spans="1:10">
      <c r="A360" s="1234">
        <v>41897</v>
      </c>
      <c r="B360" s="1235">
        <v>10</v>
      </c>
      <c r="C360" s="1236" t="s">
        <v>246</v>
      </c>
      <c r="D360" s="1237" t="s">
        <v>1467</v>
      </c>
      <c r="E360" s="1233"/>
      <c r="G360" s="1237" t="s">
        <v>339</v>
      </c>
      <c r="H360" s="1235"/>
      <c r="I360" s="1053" t="s">
        <v>244</v>
      </c>
      <c r="J360" s="1233">
        <v>0</v>
      </c>
    </row>
    <row r="361" spans="1:10">
      <c r="A361" s="1234">
        <v>41897</v>
      </c>
      <c r="B361" s="1235">
        <v>100</v>
      </c>
      <c r="C361" s="1236" t="s">
        <v>246</v>
      </c>
      <c r="D361" s="1237" t="s">
        <v>292</v>
      </c>
      <c r="E361" s="1233"/>
      <c r="G361" s="1237" t="s">
        <v>339</v>
      </c>
      <c r="H361" s="1235"/>
      <c r="I361" s="1053" t="s">
        <v>244</v>
      </c>
      <c r="J361" s="1233">
        <v>0</v>
      </c>
    </row>
    <row r="362" spans="1:10">
      <c r="A362" s="1234">
        <v>41897</v>
      </c>
      <c r="B362" s="1235">
        <v>40</v>
      </c>
      <c r="C362" s="1236" t="s">
        <v>246</v>
      </c>
      <c r="D362" s="1237" t="s">
        <v>1405</v>
      </c>
      <c r="E362" s="1233"/>
      <c r="G362" s="1237">
        <v>0</v>
      </c>
      <c r="H362" s="1235"/>
      <c r="I362" s="1053" t="s">
        <v>244</v>
      </c>
      <c r="J362" s="1233">
        <v>0</v>
      </c>
    </row>
    <row r="363" spans="1:10">
      <c r="A363" s="1234">
        <v>41897</v>
      </c>
      <c r="B363" s="1235">
        <v>200</v>
      </c>
      <c r="C363" s="1236" t="s">
        <v>246</v>
      </c>
      <c r="D363" s="1237" t="s">
        <v>450</v>
      </c>
      <c r="E363" s="1233"/>
      <c r="G363" s="1237" t="s">
        <v>339</v>
      </c>
      <c r="H363" s="1235"/>
      <c r="I363" s="1053"/>
      <c r="J363" s="1233"/>
    </row>
    <row r="364" spans="1:10">
      <c r="A364" s="1234">
        <v>41897</v>
      </c>
      <c r="B364" s="1235">
        <v>100</v>
      </c>
      <c r="C364" s="1236" t="s">
        <v>246</v>
      </c>
      <c r="D364" s="1237" t="s">
        <v>1381</v>
      </c>
      <c r="E364" s="1233"/>
      <c r="G364" s="1237" t="s">
        <v>339</v>
      </c>
      <c r="H364" s="1235"/>
      <c r="I364" s="1053"/>
      <c r="J364" s="1233"/>
    </row>
    <row r="365" spans="1:10">
      <c r="A365" s="1234">
        <v>41897</v>
      </c>
      <c r="B365" s="1235">
        <v>617.95000000000005</v>
      </c>
      <c r="C365" s="1236" t="s">
        <v>246</v>
      </c>
      <c r="D365" s="1237" t="s">
        <v>1586</v>
      </c>
      <c r="E365" s="1233"/>
      <c r="G365" s="1237">
        <v>0</v>
      </c>
      <c r="H365" s="1235"/>
      <c r="I365" s="1053"/>
      <c r="J365" s="1233"/>
    </row>
    <row r="366" spans="1:10">
      <c r="A366" s="1234">
        <v>41898</v>
      </c>
      <c r="B366" s="1235">
        <v>20</v>
      </c>
      <c r="C366" s="1236" t="s">
        <v>1087</v>
      </c>
      <c r="D366" s="1237" t="s">
        <v>1092</v>
      </c>
      <c r="E366" s="1233"/>
      <c r="G366" s="1237">
        <v>0</v>
      </c>
      <c r="H366" s="1235"/>
      <c r="I366" s="1053"/>
      <c r="J366" s="1233"/>
    </row>
    <row r="367" spans="1:10">
      <c r="A367" s="1234">
        <v>41898</v>
      </c>
      <c r="B367" s="1235">
        <v>5.56</v>
      </c>
      <c r="C367" s="1236" t="s">
        <v>246</v>
      </c>
      <c r="D367" s="1237" t="s">
        <v>1107</v>
      </c>
      <c r="E367" s="1233"/>
      <c r="G367" s="1237">
        <v>0</v>
      </c>
      <c r="H367" s="1235"/>
      <c r="I367" s="1053"/>
      <c r="J367" s="1233"/>
    </row>
    <row r="368" spans="1:10">
      <c r="A368" s="1234">
        <v>41898</v>
      </c>
      <c r="B368" s="1235">
        <v>50</v>
      </c>
      <c r="C368" s="1236" t="s">
        <v>246</v>
      </c>
      <c r="D368" s="1237" t="s">
        <v>1568</v>
      </c>
      <c r="E368" s="1233"/>
      <c r="G368" s="1237">
        <v>0</v>
      </c>
      <c r="H368" s="1235"/>
      <c r="I368" s="1053"/>
      <c r="J368" s="1233"/>
    </row>
    <row r="369" spans="1:10">
      <c r="A369" s="1234">
        <v>41898</v>
      </c>
      <c r="B369" s="1235">
        <v>40</v>
      </c>
      <c r="C369" s="1236" t="s">
        <v>246</v>
      </c>
      <c r="D369" s="1237" t="s">
        <v>1258</v>
      </c>
      <c r="E369" s="1233"/>
      <c r="G369" s="1237" t="s">
        <v>339</v>
      </c>
      <c r="H369" s="1235"/>
      <c r="I369" s="1053"/>
      <c r="J369" s="1233"/>
    </row>
    <row r="370" spans="1:10">
      <c r="A370" s="1234">
        <v>41898</v>
      </c>
      <c r="B370" s="1235">
        <v>10</v>
      </c>
      <c r="C370" s="1236" t="s">
        <v>246</v>
      </c>
      <c r="D370" s="1237" t="s">
        <v>1581</v>
      </c>
      <c r="E370" s="1233"/>
      <c r="G370" s="1237" t="s">
        <v>339</v>
      </c>
      <c r="H370" s="1235"/>
      <c r="I370" s="1053"/>
      <c r="J370" s="1233"/>
    </row>
    <row r="371" spans="1:10">
      <c r="A371" s="1234">
        <v>41899</v>
      </c>
      <c r="B371" s="1235">
        <v>15</v>
      </c>
      <c r="C371" s="1236" t="s">
        <v>1087</v>
      </c>
      <c r="D371" s="1237" t="s">
        <v>1361</v>
      </c>
      <c r="E371" s="1233"/>
      <c r="G371" s="1237">
        <v>0</v>
      </c>
      <c r="H371" s="1235"/>
      <c r="I371" s="1053"/>
      <c r="J371" s="1233"/>
    </row>
    <row r="372" spans="1:10">
      <c r="A372" s="1234">
        <v>41899</v>
      </c>
      <c r="B372" s="1235">
        <v>80</v>
      </c>
      <c r="C372" s="1236" t="s">
        <v>246</v>
      </c>
      <c r="D372" s="1237" t="s">
        <v>1044</v>
      </c>
      <c r="E372" s="1233"/>
      <c r="G372" s="1237">
        <v>0</v>
      </c>
      <c r="H372" s="1235"/>
      <c r="I372" s="1053"/>
      <c r="J372" s="1233"/>
    </row>
    <row r="373" spans="1:10">
      <c r="A373" s="1234">
        <v>41899</v>
      </c>
      <c r="B373" s="1235">
        <v>100</v>
      </c>
      <c r="C373" s="1236" t="s">
        <v>246</v>
      </c>
      <c r="D373" s="1237" t="s">
        <v>327</v>
      </c>
      <c r="E373" s="1233"/>
      <c r="G373" s="1237" t="s">
        <v>339</v>
      </c>
      <c r="H373" s="1235"/>
      <c r="I373" s="1053"/>
      <c r="J373" s="1233"/>
    </row>
    <row r="374" spans="1:10">
      <c r="A374" s="1234">
        <v>41900</v>
      </c>
      <c r="B374" s="1235">
        <v>20</v>
      </c>
      <c r="C374" s="1236" t="s">
        <v>1087</v>
      </c>
      <c r="D374" s="1237" t="s">
        <v>1098</v>
      </c>
      <c r="E374" s="1233"/>
      <c r="G374" s="1237">
        <v>0</v>
      </c>
      <c r="H374" s="1235"/>
      <c r="I374" s="1053"/>
      <c r="J374" s="1233"/>
    </row>
    <row r="375" spans="1:10">
      <c r="A375" s="1234">
        <v>41900</v>
      </c>
      <c r="B375" s="1235">
        <v>192</v>
      </c>
      <c r="C375" s="1236" t="s">
        <v>246</v>
      </c>
      <c r="D375" s="1237" t="s">
        <v>1288</v>
      </c>
      <c r="E375" s="1233"/>
      <c r="G375" s="1237">
        <v>0</v>
      </c>
      <c r="H375" s="1235"/>
      <c r="I375" s="1053"/>
      <c r="J375" s="1233"/>
    </row>
    <row r="376" spans="1:10">
      <c r="A376" s="1234">
        <v>41900</v>
      </c>
      <c r="B376" s="1235">
        <v>25</v>
      </c>
      <c r="C376" s="1236" t="s">
        <v>246</v>
      </c>
      <c r="D376" s="1237" t="s">
        <v>1587</v>
      </c>
      <c r="E376" s="1233"/>
      <c r="G376" s="1237">
        <v>0</v>
      </c>
      <c r="H376" s="1235"/>
      <c r="I376" s="1053"/>
      <c r="J376" s="1233"/>
    </row>
    <row r="377" spans="1:10">
      <c r="A377" s="1234">
        <v>41900</v>
      </c>
      <c r="B377" s="1235">
        <v>120</v>
      </c>
      <c r="C377" s="1236" t="s">
        <v>246</v>
      </c>
      <c r="D377" s="1237" t="s">
        <v>784</v>
      </c>
      <c r="E377" s="1233"/>
      <c r="G377" s="1237" t="s">
        <v>339</v>
      </c>
      <c r="H377" s="1235"/>
      <c r="I377" s="1053"/>
      <c r="J377" s="1233"/>
    </row>
    <row r="378" spans="1:10">
      <c r="A378" s="1234">
        <v>41901</v>
      </c>
      <c r="B378" s="1235">
        <v>1500</v>
      </c>
      <c r="C378" s="1236" t="s">
        <v>1087</v>
      </c>
      <c r="D378" s="1237" t="s">
        <v>1588</v>
      </c>
      <c r="E378" s="1233"/>
      <c r="G378" s="1237">
        <v>0</v>
      </c>
      <c r="H378" s="1235"/>
      <c r="I378" s="1053"/>
      <c r="J378" s="1233"/>
    </row>
    <row r="379" spans="1:10">
      <c r="A379" s="1234">
        <v>41901</v>
      </c>
      <c r="B379" s="1235">
        <v>1000</v>
      </c>
      <c r="C379" s="1236" t="s">
        <v>1087</v>
      </c>
      <c r="D379" s="1237" t="s">
        <v>1589</v>
      </c>
      <c r="E379" s="1233"/>
      <c r="G379" s="1237">
        <v>0</v>
      </c>
      <c r="H379" s="1235"/>
      <c r="I379" s="1053"/>
      <c r="J379" s="1233"/>
    </row>
    <row r="380" spans="1:10">
      <c r="A380" s="1234">
        <v>41901</v>
      </c>
      <c r="B380" s="1235">
        <v>1.25</v>
      </c>
      <c r="C380" s="1236" t="s">
        <v>246</v>
      </c>
      <c r="D380" s="1237" t="s">
        <v>1572</v>
      </c>
      <c r="E380" s="1233"/>
      <c r="G380" s="1237">
        <v>0</v>
      </c>
      <c r="H380" s="1235"/>
      <c r="I380" s="1053"/>
      <c r="J380" s="1233"/>
    </row>
    <row r="381" spans="1:10">
      <c r="A381" s="1234">
        <v>41901</v>
      </c>
      <c r="B381" s="1235">
        <v>40</v>
      </c>
      <c r="C381" s="1236" t="s">
        <v>246</v>
      </c>
      <c r="D381" s="1237" t="s">
        <v>400</v>
      </c>
      <c r="E381" s="1233"/>
      <c r="G381" s="1237" t="s">
        <v>339</v>
      </c>
      <c r="H381" s="1235"/>
      <c r="I381" s="1053"/>
      <c r="J381" s="1233"/>
    </row>
    <row r="382" spans="1:10">
      <c r="A382" s="1234">
        <v>41904</v>
      </c>
      <c r="B382" s="1235">
        <v>500</v>
      </c>
      <c r="C382" s="1236" t="s">
        <v>1087</v>
      </c>
      <c r="D382" s="1237" t="s">
        <v>1590</v>
      </c>
      <c r="E382" s="1233"/>
      <c r="G382" s="1237">
        <v>0</v>
      </c>
      <c r="H382" s="1235"/>
      <c r="I382" s="1053"/>
      <c r="J382" s="1233"/>
    </row>
    <row r="383" spans="1:10">
      <c r="A383" s="1234">
        <v>41904</v>
      </c>
      <c r="B383" s="1235">
        <v>40</v>
      </c>
      <c r="C383" s="1236" t="s">
        <v>246</v>
      </c>
      <c r="D383" s="1237" t="s">
        <v>261</v>
      </c>
      <c r="E383" s="1233"/>
      <c r="G383" s="1237" t="s">
        <v>339</v>
      </c>
      <c r="H383" s="1235"/>
      <c r="I383" s="1053"/>
      <c r="J383" s="1233"/>
    </row>
    <row r="384" spans="1:10">
      <c r="A384" s="1234">
        <v>41904</v>
      </c>
      <c r="B384" s="1235">
        <v>12</v>
      </c>
      <c r="C384" s="1236" t="s">
        <v>246</v>
      </c>
      <c r="D384" s="1237" t="s">
        <v>294</v>
      </c>
      <c r="E384" s="1233"/>
      <c r="G384" s="1237" t="s">
        <v>339</v>
      </c>
      <c r="H384" s="1235"/>
      <c r="I384" s="1053"/>
      <c r="J384" s="1233"/>
    </row>
    <row r="385" spans="1:10">
      <c r="A385" s="1234">
        <v>41904</v>
      </c>
      <c r="B385" s="1235">
        <v>20</v>
      </c>
      <c r="C385" s="1236" t="s">
        <v>246</v>
      </c>
      <c r="D385" s="1237" t="s">
        <v>1221</v>
      </c>
      <c r="E385" s="1233"/>
      <c r="G385" s="1237" t="s">
        <v>339</v>
      </c>
      <c r="H385" s="1235"/>
      <c r="I385" s="1053"/>
      <c r="J385" s="1233"/>
    </row>
    <row r="386" spans="1:10">
      <c r="A386" s="1234">
        <v>41904</v>
      </c>
      <c r="B386" s="1235">
        <v>143</v>
      </c>
      <c r="C386" s="1236" t="s">
        <v>246</v>
      </c>
      <c r="D386" s="1237" t="s">
        <v>355</v>
      </c>
      <c r="E386" s="1233"/>
      <c r="G386" s="1237" t="s">
        <v>339</v>
      </c>
      <c r="H386" s="1235"/>
      <c r="I386" s="1053"/>
      <c r="J386" s="1233"/>
    </row>
    <row r="387" spans="1:10">
      <c r="A387" s="1234">
        <v>41904</v>
      </c>
      <c r="B387" s="1235">
        <v>100</v>
      </c>
      <c r="C387" s="1236" t="s">
        <v>246</v>
      </c>
      <c r="D387" s="1237" t="s">
        <v>1262</v>
      </c>
      <c r="E387" s="1233"/>
      <c r="G387" s="1237" t="s">
        <v>339</v>
      </c>
      <c r="H387" s="1235"/>
      <c r="I387" s="1053"/>
      <c r="J387" s="1233"/>
    </row>
    <row r="388" spans="1:10">
      <c r="A388" s="1234">
        <v>41904</v>
      </c>
      <c r="B388" s="1235">
        <v>5</v>
      </c>
      <c r="C388" s="1236" t="s">
        <v>246</v>
      </c>
      <c r="D388" s="1237" t="s">
        <v>773</v>
      </c>
      <c r="E388" s="1233"/>
      <c r="G388" s="1237">
        <v>0</v>
      </c>
      <c r="H388" s="1235"/>
      <c r="I388" s="1053"/>
      <c r="J388" s="1233"/>
    </row>
    <row r="389" spans="1:10">
      <c r="A389" s="1234">
        <v>41904</v>
      </c>
      <c r="B389" s="1235">
        <v>320</v>
      </c>
      <c r="C389" s="1236" t="s">
        <v>246</v>
      </c>
      <c r="D389" s="1237" t="s">
        <v>355</v>
      </c>
      <c r="E389" s="1233"/>
      <c r="G389" s="1237" t="s">
        <v>339</v>
      </c>
      <c r="H389" s="1235"/>
      <c r="I389" s="1053"/>
      <c r="J389" s="1233"/>
    </row>
    <row r="390" spans="1:10">
      <c r="A390" s="1234">
        <v>41904</v>
      </c>
      <c r="B390" s="1235">
        <v>1903.52</v>
      </c>
      <c r="C390" s="1236" t="s">
        <v>246</v>
      </c>
      <c r="D390" s="1237" t="s">
        <v>1591</v>
      </c>
      <c r="E390" s="1233"/>
      <c r="G390" s="1237">
        <v>0</v>
      </c>
      <c r="H390" s="1235"/>
      <c r="I390" s="1053"/>
      <c r="J390" s="1233"/>
    </row>
    <row r="391" spans="1:10">
      <c r="A391" s="1234">
        <v>41905</v>
      </c>
      <c r="B391" s="1235">
        <v>100</v>
      </c>
      <c r="C391" s="1236" t="s">
        <v>1087</v>
      </c>
      <c r="D391" s="1237" t="s">
        <v>1093</v>
      </c>
      <c r="E391" s="1233"/>
      <c r="G391" s="1237">
        <v>0</v>
      </c>
      <c r="H391" s="1235"/>
      <c r="I391" s="1053"/>
      <c r="J391" s="1233"/>
    </row>
    <row r="392" spans="1:10">
      <c r="A392" s="1234">
        <v>41906</v>
      </c>
      <c r="B392" s="1235">
        <v>25</v>
      </c>
      <c r="C392" s="1236" t="s">
        <v>1087</v>
      </c>
      <c r="D392" s="1237" t="s">
        <v>1592</v>
      </c>
      <c r="E392" s="1233"/>
      <c r="G392" s="1237">
        <v>0</v>
      </c>
      <c r="H392" s="1235"/>
      <c r="I392" s="1053"/>
      <c r="J392" s="1233"/>
    </row>
    <row r="393" spans="1:10">
      <c r="A393" s="1234">
        <v>41907</v>
      </c>
      <c r="B393" s="1235">
        <v>50</v>
      </c>
      <c r="C393" s="1236" t="s">
        <v>1087</v>
      </c>
      <c r="D393" s="1237" t="s">
        <v>1593</v>
      </c>
      <c r="E393" s="1233"/>
      <c r="G393" s="1237">
        <v>0</v>
      </c>
      <c r="H393" s="1235"/>
      <c r="I393" s="1053"/>
      <c r="J393" s="1233"/>
    </row>
    <row r="394" spans="1:10">
      <c r="A394" s="1234">
        <v>41907</v>
      </c>
      <c r="B394" s="1235">
        <v>100000</v>
      </c>
      <c r="C394" s="1236">
        <v>103817</v>
      </c>
      <c r="D394" s="1237" t="s">
        <v>1594</v>
      </c>
      <c r="E394" s="1233"/>
      <c r="G394" s="1237">
        <v>0</v>
      </c>
      <c r="H394" s="1235"/>
      <c r="I394" s="1053"/>
      <c r="J394" s="1233"/>
    </row>
    <row r="395" spans="1:10">
      <c r="A395" s="1234">
        <v>41907</v>
      </c>
      <c r="B395" s="1235">
        <v>200</v>
      </c>
      <c r="C395" s="1236" t="s">
        <v>1087</v>
      </c>
      <c r="D395" s="1237" t="s">
        <v>1088</v>
      </c>
      <c r="E395" s="1233"/>
      <c r="G395" s="1237">
        <v>0</v>
      </c>
      <c r="H395" s="1235"/>
      <c r="I395" s="1053"/>
      <c r="J395" s="1233"/>
    </row>
    <row r="396" spans="1:10">
      <c r="A396" s="1234">
        <v>41907</v>
      </c>
      <c r="B396" s="1235">
        <v>4713.2</v>
      </c>
      <c r="C396" s="1236" t="s">
        <v>1087</v>
      </c>
      <c r="D396" s="1237" t="s">
        <v>269</v>
      </c>
      <c r="E396" s="1233"/>
      <c r="G396" s="1237">
        <v>0</v>
      </c>
      <c r="H396" s="1235"/>
      <c r="I396" s="1053"/>
      <c r="J396" s="1233"/>
    </row>
    <row r="397" spans="1:10">
      <c r="A397" s="1234">
        <v>41907</v>
      </c>
      <c r="B397" s="1235">
        <v>10</v>
      </c>
      <c r="C397" s="1236" t="s">
        <v>246</v>
      </c>
      <c r="D397" s="1237" t="s">
        <v>302</v>
      </c>
      <c r="E397" s="1233"/>
      <c r="G397" s="1237">
        <v>0</v>
      </c>
      <c r="H397" s="1235"/>
      <c r="I397" s="1053"/>
      <c r="J397" s="1233"/>
    </row>
    <row r="398" spans="1:10">
      <c r="A398" s="1234">
        <v>41907</v>
      </c>
      <c r="B398" s="1235">
        <v>130.28</v>
      </c>
      <c r="C398" s="1236" t="s">
        <v>246</v>
      </c>
      <c r="D398" s="1237" t="s">
        <v>1595</v>
      </c>
      <c r="E398" s="1233"/>
      <c r="G398" s="1237">
        <v>0</v>
      </c>
      <c r="H398" s="1235"/>
      <c r="I398" s="1053"/>
      <c r="J398" s="1233"/>
    </row>
    <row r="399" spans="1:10">
      <c r="A399" s="1234">
        <v>41907</v>
      </c>
      <c r="B399" s="1235">
        <v>15</v>
      </c>
      <c r="C399" s="1236" t="s">
        <v>246</v>
      </c>
      <c r="D399" s="1237" t="s">
        <v>1444</v>
      </c>
      <c r="E399" s="1233"/>
      <c r="G399" s="1237" t="s">
        <v>339</v>
      </c>
      <c r="H399" s="1235"/>
      <c r="I399" s="1053"/>
      <c r="J399" s="1233"/>
    </row>
    <row r="400" spans="1:10">
      <c r="A400" s="1234">
        <v>41907</v>
      </c>
      <c r="B400" s="1235">
        <v>30</v>
      </c>
      <c r="C400" s="1236" t="s">
        <v>246</v>
      </c>
      <c r="D400" s="1237" t="s">
        <v>1376</v>
      </c>
      <c r="E400" s="1233"/>
      <c r="G400" s="1237">
        <v>0</v>
      </c>
      <c r="H400" s="1235"/>
      <c r="I400" s="1053"/>
      <c r="J400" s="1233"/>
    </row>
    <row r="401" spans="1:10">
      <c r="A401" s="1234">
        <v>41908</v>
      </c>
      <c r="B401" s="1235">
        <v>8402.6299999999992</v>
      </c>
      <c r="C401" s="1236" t="s">
        <v>246</v>
      </c>
      <c r="D401" s="1237" t="s">
        <v>1596</v>
      </c>
      <c r="E401" s="1233"/>
      <c r="G401" s="1237">
        <v>0</v>
      </c>
      <c r="H401" s="1235"/>
      <c r="I401" s="1053"/>
      <c r="J401" s="1233"/>
    </row>
    <row r="402" spans="1:10">
      <c r="A402" s="1234">
        <v>41908</v>
      </c>
      <c r="B402" s="1235">
        <v>1.25</v>
      </c>
      <c r="C402" s="1236" t="s">
        <v>246</v>
      </c>
      <c r="D402" s="1237" t="s">
        <v>1572</v>
      </c>
      <c r="E402" s="1233"/>
      <c r="G402" s="1237">
        <v>0</v>
      </c>
      <c r="H402" s="1235"/>
      <c r="I402" s="1053"/>
      <c r="J402" s="1233"/>
    </row>
    <row r="403" spans="1:10">
      <c r="A403" s="1234">
        <v>41911</v>
      </c>
      <c r="B403" s="1235">
        <v>125</v>
      </c>
      <c r="C403" s="1236" t="s">
        <v>246</v>
      </c>
      <c r="D403" s="1237" t="s">
        <v>1346</v>
      </c>
      <c r="E403" s="1233"/>
      <c r="G403" s="1237" t="s">
        <v>339</v>
      </c>
      <c r="H403" s="1235"/>
      <c r="I403" s="1053"/>
      <c r="J403" s="1233"/>
    </row>
    <row r="404" spans="1:10">
      <c r="A404" s="1234">
        <v>41911</v>
      </c>
      <c r="B404" s="1235">
        <v>20</v>
      </c>
      <c r="C404" s="1236" t="s">
        <v>246</v>
      </c>
      <c r="D404" s="1237" t="s">
        <v>1221</v>
      </c>
      <c r="E404" s="1233"/>
      <c r="G404" s="1237" t="s">
        <v>339</v>
      </c>
      <c r="H404" s="1235"/>
      <c r="I404" s="1053"/>
      <c r="J404" s="1233"/>
    </row>
    <row r="405" spans="1:10">
      <c r="A405" s="1234">
        <v>41911</v>
      </c>
      <c r="B405" s="1235">
        <v>3</v>
      </c>
      <c r="C405" s="1236" t="s">
        <v>246</v>
      </c>
      <c r="D405" s="1237" t="s">
        <v>1004</v>
      </c>
      <c r="E405" s="1233"/>
      <c r="G405" s="1237">
        <v>0</v>
      </c>
      <c r="H405" s="1235"/>
      <c r="I405" s="1053"/>
      <c r="J405" s="1233"/>
    </row>
    <row r="406" spans="1:10">
      <c r="A406" s="1234">
        <v>41911</v>
      </c>
      <c r="B406" s="1235">
        <v>50</v>
      </c>
      <c r="C406" s="1236" t="s">
        <v>246</v>
      </c>
      <c r="D406" s="1237" t="s">
        <v>1017</v>
      </c>
      <c r="E406" s="1233"/>
      <c r="G406" s="1237" t="s">
        <v>339</v>
      </c>
      <c r="H406" s="1235"/>
      <c r="I406" s="1053"/>
      <c r="J406" s="1233"/>
    </row>
    <row r="407" spans="1:10">
      <c r="A407" s="1234">
        <v>41911</v>
      </c>
      <c r="B407" s="1235">
        <v>711.69</v>
      </c>
      <c r="C407" s="1236" t="s">
        <v>246</v>
      </c>
      <c r="D407" s="1237" t="s">
        <v>1370</v>
      </c>
      <c r="E407" s="1233"/>
      <c r="G407" s="1237">
        <v>0</v>
      </c>
      <c r="H407" s="1235"/>
      <c r="I407" s="1053"/>
      <c r="J407" s="1233"/>
    </row>
    <row r="408" spans="1:10">
      <c r="A408" s="1234">
        <v>41911</v>
      </c>
      <c r="B408" s="1235">
        <v>60</v>
      </c>
      <c r="C408" s="1236" t="s">
        <v>246</v>
      </c>
      <c r="D408" s="1237" t="s">
        <v>1309</v>
      </c>
      <c r="E408" s="1233"/>
      <c r="G408" s="1237" t="s">
        <v>339</v>
      </c>
      <c r="H408" s="1235"/>
      <c r="I408" s="1053"/>
      <c r="J408" s="1233"/>
    </row>
    <row r="409" spans="1:10">
      <c r="A409" s="1234">
        <v>41911</v>
      </c>
      <c r="B409" s="1235">
        <v>90</v>
      </c>
      <c r="C409" s="1236" t="s">
        <v>246</v>
      </c>
      <c r="D409" s="1237" t="s">
        <v>1389</v>
      </c>
      <c r="E409" s="1233"/>
      <c r="G409" s="1237" t="s">
        <v>339</v>
      </c>
      <c r="H409" s="1235"/>
      <c r="I409" s="1053"/>
      <c r="J409" s="1233"/>
    </row>
    <row r="410" spans="1:10">
      <c r="A410" s="1234">
        <v>41911</v>
      </c>
      <c r="B410" s="1235">
        <v>42</v>
      </c>
      <c r="C410" s="1236" t="s">
        <v>246</v>
      </c>
      <c r="D410" s="1237" t="s">
        <v>1352</v>
      </c>
      <c r="E410" s="1233"/>
      <c r="G410" s="1237">
        <v>0</v>
      </c>
      <c r="H410" s="1235"/>
      <c r="I410" s="1053"/>
      <c r="J410" s="1233"/>
    </row>
    <row r="411" spans="1:10">
      <c r="A411" s="1234">
        <v>41911</v>
      </c>
      <c r="B411" s="1235">
        <v>5</v>
      </c>
      <c r="C411" s="1236" t="s">
        <v>246</v>
      </c>
      <c r="D411" s="1237" t="s">
        <v>1390</v>
      </c>
      <c r="E411" s="1233"/>
      <c r="G411" s="1237" t="s">
        <v>339</v>
      </c>
      <c r="H411" s="1235"/>
      <c r="I411" s="1053"/>
      <c r="J411" s="1233"/>
    </row>
    <row r="412" spans="1:10">
      <c r="A412" s="1234">
        <v>41911</v>
      </c>
      <c r="B412" s="1235">
        <v>50</v>
      </c>
      <c r="C412" s="1236" t="s">
        <v>246</v>
      </c>
      <c r="D412" s="1237" t="s">
        <v>1447</v>
      </c>
      <c r="E412" s="1233"/>
      <c r="G412" s="1237" t="s">
        <v>339</v>
      </c>
      <c r="H412" s="1235"/>
      <c r="I412" s="1053"/>
      <c r="J412" s="1233"/>
    </row>
    <row r="413" spans="1:10">
      <c r="A413" s="1234">
        <v>41911</v>
      </c>
      <c r="B413" s="1235">
        <v>1137.82</v>
      </c>
      <c r="C413" s="1236" t="s">
        <v>246</v>
      </c>
      <c r="D413" s="1237" t="s">
        <v>1597</v>
      </c>
      <c r="E413" s="1233"/>
      <c r="G413" s="1237">
        <v>0</v>
      </c>
      <c r="H413" s="1235"/>
      <c r="I413" s="1053"/>
      <c r="J413" s="1233"/>
    </row>
    <row r="414" spans="1:10">
      <c r="A414" s="1234">
        <v>41912</v>
      </c>
      <c r="B414" s="1235">
        <v>601.66999999999996</v>
      </c>
      <c r="C414" s="1236" t="s">
        <v>246</v>
      </c>
      <c r="D414" s="1237" t="s">
        <v>1288</v>
      </c>
      <c r="E414" s="1233"/>
      <c r="G414" s="1237">
        <v>0</v>
      </c>
      <c r="H414" s="1235"/>
      <c r="I414" s="1053"/>
      <c r="J414" s="1233"/>
    </row>
    <row r="415" spans="1:10">
      <c r="A415" s="1234">
        <v>41912</v>
      </c>
      <c r="B415" s="1235">
        <v>37.5</v>
      </c>
      <c r="C415" s="1236" t="s">
        <v>246</v>
      </c>
      <c r="D415" s="1237" t="s">
        <v>1288</v>
      </c>
      <c r="E415" s="1233"/>
      <c r="G415" s="1237">
        <v>0</v>
      </c>
      <c r="H415" s="1235"/>
      <c r="I415" s="1053"/>
      <c r="J415" s="1233"/>
    </row>
    <row r="416" spans="1:10">
      <c r="A416" s="1234">
        <v>41912</v>
      </c>
      <c r="B416" s="1235">
        <v>200</v>
      </c>
      <c r="C416" s="1236" t="s">
        <v>246</v>
      </c>
      <c r="D416" s="1237" t="s">
        <v>1527</v>
      </c>
      <c r="E416" s="1233"/>
      <c r="G416" s="1237">
        <v>0</v>
      </c>
      <c r="H416" s="1235"/>
      <c r="I416" s="1053"/>
      <c r="J416" s="1233"/>
    </row>
    <row r="417" spans="1:10">
      <c r="A417" s="1234">
        <v>41912</v>
      </c>
      <c r="B417" s="1235">
        <v>300</v>
      </c>
      <c r="C417" s="1236" t="s">
        <v>246</v>
      </c>
      <c r="D417" s="1237" t="s">
        <v>1528</v>
      </c>
      <c r="E417" s="1233"/>
      <c r="G417" s="1237">
        <v>0</v>
      </c>
      <c r="H417" s="1235"/>
      <c r="I417" s="1053"/>
      <c r="J417" s="1233"/>
    </row>
    <row r="418" spans="1:10">
      <c r="A418" s="1234">
        <v>41912</v>
      </c>
      <c r="B418" s="1235">
        <v>25</v>
      </c>
      <c r="C418" s="1236" t="s">
        <v>246</v>
      </c>
      <c r="D418" s="1237" t="s">
        <v>762</v>
      </c>
      <c r="E418" s="1233"/>
      <c r="G418" s="1237" t="s">
        <v>339</v>
      </c>
      <c r="H418" s="1235"/>
      <c r="I418" s="1053"/>
      <c r="J418" s="1233"/>
    </row>
    <row r="419" spans="1:10">
      <c r="A419" s="1234">
        <v>41912</v>
      </c>
      <c r="B419" s="1235">
        <v>300</v>
      </c>
      <c r="C419" s="1236" t="s">
        <v>246</v>
      </c>
      <c r="D419" s="1237" t="s">
        <v>1446</v>
      </c>
      <c r="E419" s="1233"/>
      <c r="G419" s="1237">
        <v>0</v>
      </c>
      <c r="H419" s="1235"/>
      <c r="I419" s="1053"/>
      <c r="J419" s="1233"/>
    </row>
    <row r="420" spans="1:10">
      <c r="A420" s="1234">
        <v>41912</v>
      </c>
      <c r="B420" s="1235">
        <v>180</v>
      </c>
      <c r="C420" s="1236" t="s">
        <v>246</v>
      </c>
      <c r="D420" s="1237" t="s">
        <v>287</v>
      </c>
      <c r="E420" s="1233"/>
      <c r="G420" s="1237" t="s">
        <v>339</v>
      </c>
      <c r="H420" s="1235"/>
      <c r="I420" s="1053"/>
      <c r="J420" s="1233"/>
    </row>
    <row r="421" spans="1:10">
      <c r="A421" s="1234">
        <v>41912</v>
      </c>
      <c r="B421" s="1235">
        <v>20</v>
      </c>
      <c r="C421" s="1236" t="s">
        <v>246</v>
      </c>
      <c r="D421" s="1237" t="s">
        <v>1484</v>
      </c>
      <c r="E421" s="1233"/>
      <c r="G421" s="1237">
        <v>0</v>
      </c>
      <c r="H421" s="1235"/>
      <c r="I421" s="1053"/>
      <c r="J421" s="1233"/>
    </row>
    <row r="422" spans="1:10">
      <c r="A422" s="1234">
        <v>41913</v>
      </c>
      <c r="B422" s="1235">
        <v>20</v>
      </c>
      <c r="C422" s="1236" t="s">
        <v>246</v>
      </c>
      <c r="D422" s="1237" t="s">
        <v>1453</v>
      </c>
      <c r="E422" s="1233"/>
      <c r="G422" s="1237" t="s">
        <v>339</v>
      </c>
      <c r="H422" s="1235"/>
      <c r="I422" s="1053"/>
      <c r="J422" s="1233"/>
    </row>
    <row r="423" spans="1:10">
      <c r="A423" s="1234">
        <v>41913</v>
      </c>
      <c r="B423" s="1235">
        <v>100</v>
      </c>
      <c r="C423" s="1236" t="s">
        <v>246</v>
      </c>
      <c r="D423" s="1237" t="s">
        <v>267</v>
      </c>
      <c r="E423" s="1233"/>
      <c r="G423" s="1237">
        <v>0</v>
      </c>
      <c r="H423" s="1235"/>
      <c r="I423" s="1053"/>
      <c r="J423" s="1233"/>
    </row>
    <row r="424" spans="1:10">
      <c r="A424" s="1234">
        <v>41913</v>
      </c>
      <c r="B424" s="1235">
        <v>6</v>
      </c>
      <c r="C424" s="1236" t="s">
        <v>246</v>
      </c>
      <c r="D424" s="1237" t="s">
        <v>1217</v>
      </c>
      <c r="E424" s="1233"/>
      <c r="G424" s="1237">
        <v>0</v>
      </c>
      <c r="H424" s="1235"/>
      <c r="I424" s="1053"/>
      <c r="J424" s="1233"/>
    </row>
    <row r="425" spans="1:10">
      <c r="A425" s="1234">
        <v>41913</v>
      </c>
      <c r="B425" s="1235">
        <v>10</v>
      </c>
      <c r="C425" s="1236" t="s">
        <v>246</v>
      </c>
      <c r="D425" s="1237" t="s">
        <v>791</v>
      </c>
      <c r="E425" s="1233"/>
      <c r="G425" s="1237" t="s">
        <v>339</v>
      </c>
      <c r="H425" s="1235"/>
      <c r="I425" s="1053"/>
      <c r="J425" s="1233"/>
    </row>
    <row r="426" spans="1:10">
      <c r="A426" s="1234">
        <v>41913</v>
      </c>
      <c r="B426" s="1235">
        <v>10</v>
      </c>
      <c r="C426" s="1236" t="s">
        <v>246</v>
      </c>
      <c r="D426" s="1237" t="s">
        <v>338</v>
      </c>
      <c r="E426" s="1233"/>
      <c r="G426" s="1237" t="s">
        <v>339</v>
      </c>
      <c r="H426" s="1235"/>
      <c r="I426" s="1053"/>
      <c r="J426" s="1233"/>
    </row>
    <row r="427" spans="1:10">
      <c r="A427" s="1234">
        <v>41913</v>
      </c>
      <c r="B427" s="1235">
        <v>10</v>
      </c>
      <c r="C427" s="1236" t="s">
        <v>246</v>
      </c>
      <c r="D427" s="1237" t="s">
        <v>1365</v>
      </c>
      <c r="E427" s="1233"/>
      <c r="G427" s="1237" t="s">
        <v>339</v>
      </c>
      <c r="H427" s="1235"/>
      <c r="I427" s="1053"/>
      <c r="J427" s="1233"/>
    </row>
    <row r="428" spans="1:10">
      <c r="A428" s="1234">
        <v>41913</v>
      </c>
      <c r="B428" s="1235">
        <v>10.38</v>
      </c>
      <c r="C428" s="1236" t="s">
        <v>246</v>
      </c>
      <c r="D428" s="1237" t="s">
        <v>1454</v>
      </c>
      <c r="E428" s="1233"/>
      <c r="G428" s="1237">
        <v>0</v>
      </c>
      <c r="H428" s="1235"/>
      <c r="I428" s="1053"/>
      <c r="J428" s="1233"/>
    </row>
    <row r="429" spans="1:10">
      <c r="A429" s="1234">
        <v>41913</v>
      </c>
      <c r="B429" s="1235">
        <v>10</v>
      </c>
      <c r="C429" s="1236" t="s">
        <v>246</v>
      </c>
      <c r="D429" s="1237" t="s">
        <v>1274</v>
      </c>
      <c r="E429" s="1233"/>
      <c r="G429" s="1237">
        <v>0</v>
      </c>
      <c r="H429" s="1235"/>
      <c r="I429" s="1053"/>
      <c r="J429" s="1233"/>
    </row>
    <row r="430" spans="1:10">
      <c r="A430" s="1234">
        <v>41913</v>
      </c>
      <c r="B430" s="1235">
        <v>300</v>
      </c>
      <c r="C430" s="1236" t="s">
        <v>246</v>
      </c>
      <c r="D430" s="1237" t="s">
        <v>911</v>
      </c>
      <c r="E430" s="1233"/>
      <c r="G430" s="1237">
        <v>0</v>
      </c>
      <c r="H430" s="1235"/>
      <c r="I430" s="1053"/>
      <c r="J430" s="1233"/>
    </row>
    <row r="431" spans="1:10">
      <c r="A431" s="1234">
        <v>41913</v>
      </c>
      <c r="B431" s="1235">
        <v>10</v>
      </c>
      <c r="C431" s="1236" t="s">
        <v>246</v>
      </c>
      <c r="D431" s="1237" t="s">
        <v>955</v>
      </c>
      <c r="E431" s="1233"/>
      <c r="G431" s="1237">
        <v>0</v>
      </c>
      <c r="H431" s="1235"/>
      <c r="I431" s="1053"/>
      <c r="J431" s="1233"/>
    </row>
    <row r="432" spans="1:10">
      <c r="A432" s="1234">
        <v>41913</v>
      </c>
      <c r="B432" s="1235">
        <v>261</v>
      </c>
      <c r="C432" s="1236" t="s">
        <v>246</v>
      </c>
      <c r="D432" s="1237" t="s">
        <v>344</v>
      </c>
      <c r="E432" s="1233"/>
      <c r="G432" s="1237" t="s">
        <v>339</v>
      </c>
      <c r="H432" s="1235"/>
      <c r="I432" s="1053"/>
      <c r="J432" s="1233"/>
    </row>
    <row r="433" spans="1:10">
      <c r="A433" s="1234">
        <v>41913</v>
      </c>
      <c r="B433" s="1235">
        <v>5</v>
      </c>
      <c r="C433" s="1236" t="s">
        <v>246</v>
      </c>
      <c r="D433" s="1237" t="s">
        <v>1423</v>
      </c>
      <c r="E433" s="1233"/>
      <c r="G433" s="1237">
        <v>0</v>
      </c>
      <c r="H433" s="1235"/>
      <c r="I433" s="1053"/>
      <c r="J433" s="1233"/>
    </row>
    <row r="434" spans="1:10">
      <c r="A434" s="1234">
        <v>41913</v>
      </c>
      <c r="B434" s="1235">
        <v>30</v>
      </c>
      <c r="C434" s="1236" t="s">
        <v>246</v>
      </c>
      <c r="D434" s="1237" t="s">
        <v>1315</v>
      </c>
      <c r="E434" s="1233"/>
      <c r="G434" s="1237" t="s">
        <v>339</v>
      </c>
      <c r="H434" s="1235"/>
      <c r="I434" s="1053"/>
      <c r="J434" s="1233"/>
    </row>
    <row r="435" spans="1:10">
      <c r="A435" s="1234">
        <v>41913</v>
      </c>
      <c r="B435" s="1235">
        <v>15</v>
      </c>
      <c r="C435" s="1236" t="s">
        <v>246</v>
      </c>
      <c r="D435" s="1237" t="s">
        <v>753</v>
      </c>
      <c r="E435" s="1233"/>
      <c r="G435" s="1237" t="s">
        <v>339</v>
      </c>
      <c r="H435" s="1235"/>
      <c r="I435" s="1053"/>
      <c r="J435" s="1233"/>
    </row>
    <row r="436" spans="1:10">
      <c r="A436" s="1234">
        <v>41913</v>
      </c>
      <c r="B436" s="1235">
        <v>30</v>
      </c>
      <c r="C436" s="1236" t="s">
        <v>246</v>
      </c>
      <c r="D436" s="1237" t="s">
        <v>751</v>
      </c>
      <c r="E436" s="1233"/>
      <c r="G436" s="1237" t="s">
        <v>339</v>
      </c>
      <c r="H436" s="1235"/>
      <c r="I436" s="1053"/>
      <c r="J436" s="1233"/>
    </row>
    <row r="437" spans="1:10">
      <c r="A437" s="1234">
        <v>41913</v>
      </c>
      <c r="B437" s="1235">
        <v>10</v>
      </c>
      <c r="C437" s="1236" t="s">
        <v>246</v>
      </c>
      <c r="D437" s="1237" t="s">
        <v>772</v>
      </c>
      <c r="E437" s="1233"/>
      <c r="G437" s="1237" t="s">
        <v>339</v>
      </c>
      <c r="H437" s="1235"/>
      <c r="I437" s="1053"/>
      <c r="J437" s="1233"/>
    </row>
    <row r="438" spans="1:10">
      <c r="A438" s="1234">
        <v>41913</v>
      </c>
      <c r="B438" s="1235">
        <v>10</v>
      </c>
      <c r="C438" s="1236" t="s">
        <v>246</v>
      </c>
      <c r="D438" s="1237" t="s">
        <v>346</v>
      </c>
      <c r="E438" s="1233"/>
      <c r="G438" s="1237" t="s">
        <v>339</v>
      </c>
      <c r="H438" s="1235"/>
      <c r="I438" s="1053"/>
      <c r="J438" s="1233"/>
    </row>
    <row r="439" spans="1:10">
      <c r="A439" s="1234">
        <v>41913</v>
      </c>
      <c r="B439" s="1235">
        <v>80</v>
      </c>
      <c r="C439" s="1236" t="s">
        <v>246</v>
      </c>
      <c r="D439" s="1237" t="s">
        <v>1394</v>
      </c>
      <c r="E439" s="1233"/>
      <c r="G439" s="1237" t="s">
        <v>339</v>
      </c>
      <c r="H439" s="1235"/>
      <c r="I439" s="1053"/>
      <c r="J439" s="1233"/>
    </row>
    <row r="440" spans="1:10">
      <c r="A440" s="1234">
        <v>41913</v>
      </c>
      <c r="B440" s="1235">
        <v>5</v>
      </c>
      <c r="C440" s="1236" t="s">
        <v>246</v>
      </c>
      <c r="D440" s="1237" t="s">
        <v>1598</v>
      </c>
      <c r="E440" s="1233"/>
      <c r="G440" s="1237" t="s">
        <v>339</v>
      </c>
      <c r="H440" s="1235"/>
      <c r="I440" s="1053"/>
      <c r="J440" s="1233"/>
    </row>
    <row r="441" spans="1:10">
      <c r="A441" s="1234">
        <v>41913</v>
      </c>
      <c r="B441" s="1235">
        <v>100</v>
      </c>
      <c r="C441" s="1236" t="s">
        <v>246</v>
      </c>
      <c r="D441" s="1237" t="s">
        <v>1534</v>
      </c>
      <c r="E441" s="1233"/>
      <c r="G441" s="1237">
        <v>0</v>
      </c>
      <c r="H441" s="1235"/>
      <c r="I441" s="1053"/>
      <c r="J441" s="1233"/>
    </row>
    <row r="442" spans="1:10">
      <c r="A442" s="1234">
        <v>41913</v>
      </c>
      <c r="B442" s="1235">
        <v>25</v>
      </c>
      <c r="C442" s="1236" t="s">
        <v>246</v>
      </c>
      <c r="D442" s="1237" t="s">
        <v>1070</v>
      </c>
      <c r="E442" s="1233"/>
      <c r="G442" s="1237" t="s">
        <v>339</v>
      </c>
      <c r="H442" s="1235"/>
      <c r="I442" s="1053"/>
      <c r="J442" s="1233"/>
    </row>
    <row r="443" spans="1:10">
      <c r="A443" s="1234">
        <v>41913</v>
      </c>
      <c r="B443" s="1235">
        <v>10</v>
      </c>
      <c r="C443" s="1236" t="s">
        <v>246</v>
      </c>
      <c r="D443" s="1237" t="s">
        <v>994</v>
      </c>
      <c r="E443" s="1233"/>
      <c r="G443" s="1237" t="s">
        <v>339</v>
      </c>
      <c r="H443" s="1235"/>
      <c r="I443" s="1053"/>
      <c r="J443" s="1233"/>
    </row>
    <row r="444" spans="1:10">
      <c r="A444" s="1234">
        <v>41913</v>
      </c>
      <c r="B444" s="1235">
        <v>50</v>
      </c>
      <c r="C444" s="1236" t="s">
        <v>246</v>
      </c>
      <c r="D444" s="1237" t="s">
        <v>250</v>
      </c>
      <c r="E444" s="1233"/>
      <c r="G444" s="1237">
        <v>0</v>
      </c>
      <c r="H444" s="1235"/>
      <c r="I444" s="1053"/>
      <c r="J444" s="1233"/>
    </row>
    <row r="445" spans="1:10">
      <c r="A445" s="1234">
        <v>41913</v>
      </c>
      <c r="B445" s="1235">
        <v>31.25</v>
      </c>
      <c r="C445" s="1236" t="s">
        <v>246</v>
      </c>
      <c r="D445" s="1237" t="s">
        <v>1291</v>
      </c>
      <c r="E445" s="1233"/>
      <c r="G445" s="1237" t="s">
        <v>339</v>
      </c>
      <c r="H445" s="1235"/>
      <c r="I445" s="1053"/>
      <c r="J445" s="1233"/>
    </row>
    <row r="446" spans="1:10">
      <c r="A446" s="1234">
        <v>41913</v>
      </c>
      <c r="B446" s="1235">
        <v>5</v>
      </c>
      <c r="C446" s="1236" t="s">
        <v>246</v>
      </c>
      <c r="D446" s="1237" t="s">
        <v>1292</v>
      </c>
      <c r="E446" s="1233"/>
      <c r="G446" s="1237">
        <v>0</v>
      </c>
      <c r="H446" s="1235"/>
      <c r="I446" s="1053"/>
      <c r="J446" s="1233"/>
    </row>
    <row r="447" spans="1:10">
      <c r="A447" s="1234">
        <v>41913</v>
      </c>
      <c r="B447" s="1235">
        <v>30</v>
      </c>
      <c r="C447" s="1236" t="s">
        <v>246</v>
      </c>
      <c r="D447" s="1237" t="s">
        <v>1316</v>
      </c>
      <c r="E447" s="1233"/>
      <c r="G447" s="1237" t="s">
        <v>339</v>
      </c>
      <c r="H447" s="1235"/>
      <c r="I447" s="1053"/>
      <c r="J447" s="1233"/>
    </row>
    <row r="448" spans="1:10">
      <c r="A448" s="1234">
        <v>41913</v>
      </c>
      <c r="B448" s="1235">
        <v>20</v>
      </c>
      <c r="C448" s="1236" t="s">
        <v>246</v>
      </c>
      <c r="D448" s="1237" t="s">
        <v>1599</v>
      </c>
      <c r="E448" s="1233"/>
      <c r="G448" s="1237" t="s">
        <v>339</v>
      </c>
      <c r="H448" s="1235"/>
      <c r="I448" s="1053"/>
      <c r="J448" s="1233"/>
    </row>
    <row r="449" spans="1:10">
      <c r="A449" s="1234">
        <v>41913</v>
      </c>
      <c r="B449" s="1235">
        <v>15</v>
      </c>
      <c r="C449" s="1236" t="s">
        <v>246</v>
      </c>
      <c r="D449" s="1237" t="s">
        <v>280</v>
      </c>
      <c r="E449" s="1233"/>
      <c r="G449" s="1237" t="s">
        <v>339</v>
      </c>
      <c r="H449" s="1235"/>
      <c r="I449" s="1053"/>
      <c r="J449" s="1233"/>
    </row>
    <row r="450" spans="1:10">
      <c r="A450" s="1234">
        <v>41913</v>
      </c>
      <c r="B450" s="1235">
        <v>20</v>
      </c>
      <c r="C450" s="1236" t="s">
        <v>246</v>
      </c>
      <c r="D450" s="1237" t="s">
        <v>1393</v>
      </c>
      <c r="E450" s="1233"/>
      <c r="G450" s="1237" t="s">
        <v>339</v>
      </c>
      <c r="H450" s="1235"/>
      <c r="I450" s="1053"/>
      <c r="J450" s="1233"/>
    </row>
    <row r="451" spans="1:10">
      <c r="A451" s="1234">
        <v>41913</v>
      </c>
      <c r="B451" s="1235">
        <v>10</v>
      </c>
      <c r="C451" s="1236" t="s">
        <v>246</v>
      </c>
      <c r="D451" s="1237" t="s">
        <v>388</v>
      </c>
      <c r="E451" s="1233"/>
      <c r="G451" s="1237" t="s">
        <v>339</v>
      </c>
      <c r="H451" s="1235"/>
      <c r="I451" s="1053"/>
      <c r="J451" s="1233"/>
    </row>
    <row r="452" spans="1:10">
      <c r="A452" s="1234">
        <v>41913</v>
      </c>
      <c r="B452" s="1235">
        <v>180</v>
      </c>
      <c r="C452" s="1236" t="s">
        <v>246</v>
      </c>
      <c r="D452" s="1237" t="s">
        <v>783</v>
      </c>
      <c r="E452" s="1233"/>
      <c r="G452" s="1237" t="s">
        <v>339</v>
      </c>
      <c r="H452" s="1235"/>
      <c r="I452" s="1053"/>
      <c r="J452" s="1233"/>
    </row>
    <row r="453" spans="1:10">
      <c r="A453" s="1234">
        <v>41913</v>
      </c>
      <c r="B453" s="1235">
        <v>10</v>
      </c>
      <c r="C453" s="1236" t="s">
        <v>246</v>
      </c>
      <c r="D453" s="1237" t="s">
        <v>993</v>
      </c>
      <c r="E453" s="1233"/>
      <c r="G453" s="1237" t="s">
        <v>339</v>
      </c>
      <c r="H453" s="1235"/>
      <c r="I453" s="1053"/>
      <c r="J453" s="1233"/>
    </row>
    <row r="454" spans="1:10">
      <c r="A454" s="1234">
        <v>41913</v>
      </c>
      <c r="B454" s="1235">
        <v>5</v>
      </c>
      <c r="C454" s="1236" t="s">
        <v>246</v>
      </c>
      <c r="D454" s="1237" t="s">
        <v>1368</v>
      </c>
      <c r="E454" s="1233"/>
      <c r="G454" s="1237" t="s">
        <v>339</v>
      </c>
      <c r="H454" s="1235"/>
      <c r="I454" s="1053"/>
      <c r="J454" s="1233"/>
    </row>
    <row r="455" spans="1:10">
      <c r="A455" s="1234">
        <v>41913</v>
      </c>
      <c r="B455" s="1235">
        <v>15</v>
      </c>
      <c r="C455" s="1236" t="s">
        <v>246</v>
      </c>
      <c r="D455" s="1237" t="s">
        <v>912</v>
      </c>
      <c r="E455" s="1233"/>
      <c r="G455" s="1237">
        <v>0</v>
      </c>
      <c r="H455" s="1235"/>
      <c r="I455" s="1053"/>
      <c r="J455" s="1233"/>
    </row>
    <row r="456" spans="1:10">
      <c r="A456" s="1234">
        <v>41913</v>
      </c>
      <c r="B456" s="1235">
        <v>10</v>
      </c>
      <c r="C456" s="1236" t="s">
        <v>246</v>
      </c>
      <c r="D456" s="1237" t="s">
        <v>1585</v>
      </c>
      <c r="E456" s="1233"/>
      <c r="G456" s="1237" t="s">
        <v>339</v>
      </c>
      <c r="H456" s="1235"/>
      <c r="I456" s="1053"/>
      <c r="J456" s="1233"/>
    </row>
    <row r="457" spans="1:10">
      <c r="A457" s="1234">
        <v>41913</v>
      </c>
      <c r="B457" s="1235">
        <v>75</v>
      </c>
      <c r="C457" s="1236" t="s">
        <v>246</v>
      </c>
      <c r="D457" s="1237" t="s">
        <v>1003</v>
      </c>
      <c r="E457" s="1233"/>
      <c r="G457" s="1237" t="s">
        <v>339</v>
      </c>
      <c r="H457" s="1235"/>
      <c r="I457" s="1053"/>
      <c r="J457" s="1233"/>
    </row>
    <row r="458" spans="1:10">
      <c r="A458" s="1234">
        <v>41913</v>
      </c>
      <c r="B458" s="1235">
        <v>50</v>
      </c>
      <c r="C458" s="1236" t="s">
        <v>246</v>
      </c>
      <c r="D458" s="1237" t="s">
        <v>995</v>
      </c>
      <c r="E458" s="1233"/>
      <c r="G458" s="1237" t="s">
        <v>339</v>
      </c>
      <c r="H458" s="1235"/>
      <c r="I458" s="1053"/>
      <c r="J458" s="1233"/>
    </row>
    <row r="459" spans="1:10">
      <c r="A459" s="1234">
        <v>41913</v>
      </c>
      <c r="B459" s="1235">
        <v>50</v>
      </c>
      <c r="C459" s="1236" t="s">
        <v>246</v>
      </c>
      <c r="D459" s="1237" t="s">
        <v>252</v>
      </c>
      <c r="E459" s="1233"/>
      <c r="G459" s="1237" t="s">
        <v>339</v>
      </c>
      <c r="H459" s="1235"/>
      <c r="I459" s="1053"/>
      <c r="J459" s="1233"/>
    </row>
    <row r="460" spans="1:10">
      <c r="A460" s="1234">
        <v>41913</v>
      </c>
      <c r="B460" s="1235">
        <v>7</v>
      </c>
      <c r="C460" s="1236" t="s">
        <v>246</v>
      </c>
      <c r="D460" s="1237" t="s">
        <v>1196</v>
      </c>
      <c r="E460" s="1233"/>
      <c r="G460" s="1237" t="s">
        <v>339</v>
      </c>
      <c r="H460" s="1235"/>
      <c r="I460" s="1053"/>
      <c r="J460" s="1233"/>
    </row>
    <row r="461" spans="1:10">
      <c r="A461" s="1234">
        <v>41913</v>
      </c>
      <c r="B461" s="1235">
        <v>10</v>
      </c>
      <c r="C461" s="1236" t="s">
        <v>246</v>
      </c>
      <c r="D461" s="1237" t="s">
        <v>1005</v>
      </c>
      <c r="E461" s="1233"/>
      <c r="G461" s="1237" t="s">
        <v>339</v>
      </c>
      <c r="H461" s="1235"/>
      <c r="I461" s="1053"/>
      <c r="J461" s="1233"/>
    </row>
    <row r="462" spans="1:10">
      <c r="A462" s="1234">
        <v>41913</v>
      </c>
      <c r="B462" s="1235">
        <v>10</v>
      </c>
      <c r="C462" s="1236" t="s">
        <v>246</v>
      </c>
      <c r="D462" s="1237" t="s">
        <v>1027</v>
      </c>
      <c r="E462" s="1233"/>
      <c r="G462" s="1237" t="s">
        <v>339</v>
      </c>
      <c r="H462" s="1235"/>
      <c r="I462" s="1053"/>
      <c r="J462" s="1233"/>
    </row>
    <row r="463" spans="1:10">
      <c r="A463" s="1234">
        <v>41913</v>
      </c>
      <c r="B463" s="1235">
        <v>20</v>
      </c>
      <c r="C463" s="1236" t="s">
        <v>246</v>
      </c>
      <c r="D463" s="1237" t="s">
        <v>1028</v>
      </c>
      <c r="E463" s="1233"/>
      <c r="G463" s="1237" t="s">
        <v>339</v>
      </c>
      <c r="H463" s="1235"/>
      <c r="I463" s="1053"/>
      <c r="J463" s="1233"/>
    </row>
    <row r="464" spans="1:10">
      <c r="A464" s="1234">
        <v>41913</v>
      </c>
      <c r="B464" s="1235">
        <v>50</v>
      </c>
      <c r="C464" s="1236" t="s">
        <v>246</v>
      </c>
      <c r="D464" s="1237" t="s">
        <v>997</v>
      </c>
      <c r="E464" s="1233"/>
      <c r="G464" s="1237" t="s">
        <v>339</v>
      </c>
      <c r="H464" s="1235"/>
      <c r="I464" s="1053"/>
      <c r="J464" s="1233"/>
    </row>
    <row r="465" spans="1:10">
      <c r="A465" s="1234">
        <v>41913</v>
      </c>
      <c r="B465" s="1235">
        <v>20</v>
      </c>
      <c r="C465" s="1236" t="s">
        <v>246</v>
      </c>
      <c r="D465" s="1237" t="s">
        <v>951</v>
      </c>
      <c r="E465" s="1233"/>
      <c r="G465" s="1237" t="s">
        <v>339</v>
      </c>
      <c r="H465" s="1235"/>
      <c r="I465" s="1053"/>
      <c r="J465" s="1233"/>
    </row>
    <row r="466" spans="1:10">
      <c r="A466" s="1234">
        <v>41913</v>
      </c>
      <c r="B466" s="1235">
        <v>4</v>
      </c>
      <c r="C466" s="1236" t="s">
        <v>246</v>
      </c>
      <c r="D466" s="1237" t="s">
        <v>1366</v>
      </c>
      <c r="E466" s="1233"/>
      <c r="G466" s="1237" t="s">
        <v>339</v>
      </c>
      <c r="H466" s="1235"/>
      <c r="I466" s="1053"/>
      <c r="J466" s="1233"/>
    </row>
    <row r="467" spans="1:10">
      <c r="A467" s="1234">
        <v>41913</v>
      </c>
      <c r="B467" s="1235">
        <v>50</v>
      </c>
      <c r="C467" s="1236" t="s">
        <v>246</v>
      </c>
      <c r="D467" s="1237" t="s">
        <v>998</v>
      </c>
      <c r="E467" s="1233"/>
      <c r="G467" s="1237" t="s">
        <v>339</v>
      </c>
      <c r="H467" s="1235"/>
      <c r="I467" s="1053"/>
      <c r="J467" s="1233"/>
    </row>
    <row r="468" spans="1:10">
      <c r="A468" s="1234">
        <v>41913</v>
      </c>
      <c r="B468" s="1235">
        <v>30</v>
      </c>
      <c r="C468" s="1236" t="s">
        <v>246</v>
      </c>
      <c r="D468" s="1237" t="s">
        <v>424</v>
      </c>
      <c r="E468" s="1233"/>
      <c r="G468" s="1237" t="s">
        <v>339</v>
      </c>
      <c r="H468" s="1235"/>
      <c r="I468" s="1053"/>
      <c r="J468" s="1233"/>
    </row>
    <row r="469" spans="1:10">
      <c r="A469" s="1234">
        <v>41913</v>
      </c>
      <c r="B469" s="1235">
        <v>5</v>
      </c>
      <c r="C469" s="1236" t="s">
        <v>246</v>
      </c>
      <c r="D469" s="1237" t="s">
        <v>1395</v>
      </c>
      <c r="E469" s="1233"/>
      <c r="G469" s="1237" t="s">
        <v>339</v>
      </c>
      <c r="H469" s="1235"/>
      <c r="I469" s="1053"/>
      <c r="J469" s="1233"/>
    </row>
    <row r="470" spans="1:10">
      <c r="A470" s="1234">
        <v>41913</v>
      </c>
      <c r="B470" s="1235">
        <v>10</v>
      </c>
      <c r="C470" s="1236" t="s">
        <v>246</v>
      </c>
      <c r="D470" s="1237" t="s">
        <v>369</v>
      </c>
      <c r="E470" s="1233"/>
      <c r="G470" s="1237">
        <v>0</v>
      </c>
      <c r="H470" s="1235"/>
      <c r="I470" s="1053"/>
      <c r="J470" s="1233"/>
    </row>
    <row r="471" spans="1:10">
      <c r="A471" s="1234">
        <v>41913</v>
      </c>
      <c r="B471" s="1235">
        <v>10</v>
      </c>
      <c r="C471" s="1236" t="s">
        <v>246</v>
      </c>
      <c r="D471" s="1237" t="s">
        <v>1422</v>
      </c>
      <c r="E471" s="1233"/>
      <c r="G471" s="1237" t="s">
        <v>339</v>
      </c>
      <c r="H471" s="1235"/>
      <c r="I471" s="1053"/>
      <c r="J471" s="1233"/>
    </row>
    <row r="472" spans="1:10">
      <c r="A472" s="1234">
        <v>41913</v>
      </c>
      <c r="B472" s="1235">
        <v>50</v>
      </c>
      <c r="C472" s="1236" t="s">
        <v>246</v>
      </c>
      <c r="D472" s="1237" t="s">
        <v>1482</v>
      </c>
      <c r="E472" s="1233"/>
      <c r="G472" s="1237" t="s">
        <v>339</v>
      </c>
      <c r="H472" s="1235"/>
      <c r="I472" s="1053"/>
      <c r="J472" s="1233"/>
    </row>
    <row r="473" spans="1:10">
      <c r="A473" s="1234">
        <v>41913</v>
      </c>
      <c r="B473" s="1235">
        <v>10</v>
      </c>
      <c r="C473" s="1236" t="s">
        <v>246</v>
      </c>
      <c r="D473" s="1237" t="s">
        <v>371</v>
      </c>
      <c r="E473" s="1233"/>
      <c r="G473" s="1237" t="s">
        <v>339</v>
      </c>
      <c r="H473" s="1235"/>
      <c r="I473" s="1053"/>
      <c r="J473" s="1233"/>
    </row>
    <row r="474" spans="1:10">
      <c r="A474" s="1234">
        <v>41913</v>
      </c>
      <c r="B474" s="1235">
        <v>20</v>
      </c>
      <c r="C474" s="1236" t="s">
        <v>246</v>
      </c>
      <c r="D474" s="1237" t="s">
        <v>1275</v>
      </c>
      <c r="E474" s="1233"/>
      <c r="G474" s="1237" t="s">
        <v>339</v>
      </c>
      <c r="H474" s="1235"/>
      <c r="I474" s="1053"/>
      <c r="J474" s="1233"/>
    </row>
    <row r="475" spans="1:10">
      <c r="A475" s="1234">
        <v>41913</v>
      </c>
      <c r="B475" s="1235">
        <v>10</v>
      </c>
      <c r="C475" s="1236" t="s">
        <v>246</v>
      </c>
      <c r="D475" s="1237" t="s">
        <v>1001</v>
      </c>
      <c r="E475" s="1233"/>
      <c r="G475" s="1237" t="s">
        <v>339</v>
      </c>
      <c r="H475" s="1235"/>
      <c r="I475" s="1053"/>
      <c r="J475" s="1233"/>
    </row>
    <row r="476" spans="1:10">
      <c r="A476" s="1234">
        <v>41913</v>
      </c>
      <c r="B476" s="1235">
        <v>10</v>
      </c>
      <c r="C476" s="1236" t="s">
        <v>246</v>
      </c>
      <c r="D476" s="1237" t="s">
        <v>1040</v>
      </c>
      <c r="E476" s="1233"/>
      <c r="G476" s="1237" t="s">
        <v>339</v>
      </c>
      <c r="H476" s="1235"/>
      <c r="I476" s="1053"/>
      <c r="J476" s="1233"/>
    </row>
    <row r="477" spans="1:10">
      <c r="A477" s="1234">
        <v>41913</v>
      </c>
      <c r="B477" s="1235">
        <v>20</v>
      </c>
      <c r="C477" s="1236" t="s">
        <v>246</v>
      </c>
      <c r="D477" s="1237" t="s">
        <v>787</v>
      </c>
      <c r="E477" s="1233"/>
      <c r="G477" s="1237" t="s">
        <v>339</v>
      </c>
      <c r="H477" s="1235"/>
      <c r="I477" s="1053"/>
      <c r="J477" s="1233"/>
    </row>
    <row r="478" spans="1:10">
      <c r="A478" s="1234">
        <v>41913</v>
      </c>
      <c r="B478" s="1235">
        <v>25</v>
      </c>
      <c r="C478" s="1236" t="s">
        <v>246</v>
      </c>
      <c r="D478" s="1237" t="s">
        <v>1516</v>
      </c>
      <c r="E478" s="1233"/>
      <c r="G478" s="1237" t="s">
        <v>339</v>
      </c>
      <c r="H478" s="1235"/>
      <c r="I478" s="1053"/>
      <c r="J478" s="1233"/>
    </row>
    <row r="479" spans="1:10">
      <c r="A479" s="1234">
        <v>41913</v>
      </c>
      <c r="B479" s="1235">
        <v>5</v>
      </c>
      <c r="C479" s="1236" t="s">
        <v>246</v>
      </c>
      <c r="D479" s="1237" t="s">
        <v>755</v>
      </c>
      <c r="E479" s="1233"/>
      <c r="G479" s="1237" t="s">
        <v>339</v>
      </c>
      <c r="H479" s="1235"/>
      <c r="I479" s="1053"/>
      <c r="J479" s="1233"/>
    </row>
    <row r="480" spans="1:10">
      <c r="A480" s="1234">
        <v>41913</v>
      </c>
      <c r="B480" s="1235">
        <v>15</v>
      </c>
      <c r="C480" s="1236" t="s">
        <v>246</v>
      </c>
      <c r="D480" s="1237" t="s">
        <v>248</v>
      </c>
      <c r="E480" s="1233"/>
      <c r="G480" s="1237">
        <v>0</v>
      </c>
      <c r="H480" s="1235"/>
      <c r="I480" s="1053"/>
      <c r="J480" s="1233"/>
    </row>
    <row r="481" spans="1:10">
      <c r="A481" s="1234">
        <v>41913</v>
      </c>
      <c r="B481" s="1235">
        <v>15</v>
      </c>
      <c r="C481" s="1236" t="s">
        <v>246</v>
      </c>
      <c r="D481" s="1237" t="s">
        <v>954</v>
      </c>
      <c r="E481" s="1233"/>
      <c r="G481" s="1237">
        <v>0</v>
      </c>
      <c r="H481" s="1235"/>
      <c r="I481" s="1053"/>
      <c r="J481" s="1233"/>
    </row>
    <row r="482" spans="1:10">
      <c r="A482" s="1234">
        <v>41913</v>
      </c>
      <c r="B482" s="1235">
        <v>140</v>
      </c>
      <c r="C482" s="1236" t="s">
        <v>246</v>
      </c>
      <c r="D482" s="1237" t="s">
        <v>1063</v>
      </c>
      <c r="E482" s="1233"/>
      <c r="G482" s="1237">
        <v>0</v>
      </c>
      <c r="H482" s="1235"/>
      <c r="I482" s="1053"/>
      <c r="J482" s="1233"/>
    </row>
    <row r="483" spans="1:10">
      <c r="A483" s="1234">
        <v>41913</v>
      </c>
      <c r="B483" s="1235">
        <v>50</v>
      </c>
      <c r="C483" s="1236" t="s">
        <v>246</v>
      </c>
      <c r="D483" s="1237" t="s">
        <v>1535</v>
      </c>
      <c r="E483" s="1233"/>
      <c r="G483" s="1237" t="s">
        <v>339</v>
      </c>
      <c r="H483" s="1235"/>
      <c r="I483" s="1053"/>
      <c r="J483" s="1233"/>
    </row>
    <row r="484" spans="1:10">
      <c r="A484" s="1234">
        <v>41913</v>
      </c>
      <c r="B484" s="1235">
        <v>25</v>
      </c>
      <c r="C484" s="1236" t="s">
        <v>246</v>
      </c>
      <c r="D484" s="1237" t="s">
        <v>1421</v>
      </c>
      <c r="E484" s="1233"/>
      <c r="G484" s="1237" t="s">
        <v>339</v>
      </c>
      <c r="H484" s="1235"/>
      <c r="I484" s="1053"/>
      <c r="J484" s="1233"/>
    </row>
    <row r="485" spans="1:10">
      <c r="A485" s="1234">
        <v>41913</v>
      </c>
      <c r="B485" s="1235">
        <v>40</v>
      </c>
      <c r="C485" s="1236" t="s">
        <v>246</v>
      </c>
      <c r="D485" s="1237" t="s">
        <v>1483</v>
      </c>
      <c r="E485" s="1233"/>
      <c r="G485" s="1237" t="s">
        <v>339</v>
      </c>
      <c r="H485" s="1235"/>
      <c r="I485" s="1053"/>
      <c r="J485" s="1233"/>
    </row>
    <row r="486" spans="1:10">
      <c r="A486" s="1234">
        <v>41913</v>
      </c>
      <c r="B486" s="1235">
        <v>50</v>
      </c>
      <c r="C486" s="1236" t="s">
        <v>246</v>
      </c>
      <c r="D486" s="1237" t="s">
        <v>1367</v>
      </c>
      <c r="E486" s="1233"/>
      <c r="G486" s="1237" t="s">
        <v>339</v>
      </c>
      <c r="H486" s="1235"/>
      <c r="I486" s="1053"/>
      <c r="J486" s="1233"/>
    </row>
    <row r="487" spans="1:10">
      <c r="A487" s="1234">
        <v>41913</v>
      </c>
      <c r="B487" s="1235">
        <v>50</v>
      </c>
      <c r="C487" s="1236" t="s">
        <v>246</v>
      </c>
      <c r="D487" s="1237" t="s">
        <v>754</v>
      </c>
      <c r="E487" s="1233"/>
      <c r="G487" s="1237" t="s">
        <v>339</v>
      </c>
      <c r="H487" s="1235"/>
      <c r="I487" s="1053"/>
      <c r="J487" s="1233"/>
    </row>
    <row r="488" spans="1:10">
      <c r="A488" s="1234">
        <v>41914</v>
      </c>
      <c r="B488" s="1235">
        <v>70</v>
      </c>
      <c r="C488" s="1236" t="s">
        <v>1087</v>
      </c>
      <c r="D488" s="1237" t="s">
        <v>1088</v>
      </c>
      <c r="E488" s="1233"/>
      <c r="G488" s="1237">
        <v>0</v>
      </c>
      <c r="H488" s="1235"/>
      <c r="I488" s="1053"/>
      <c r="J488" s="1233"/>
    </row>
    <row r="489" spans="1:10">
      <c r="A489" s="1234">
        <v>41914</v>
      </c>
      <c r="B489" s="1235">
        <v>40000</v>
      </c>
      <c r="C489" s="1236" t="s">
        <v>246</v>
      </c>
      <c r="D489" s="1237" t="s">
        <v>1600</v>
      </c>
      <c r="E489" s="1233"/>
      <c r="G489" s="1237">
        <v>0</v>
      </c>
      <c r="H489" s="1235"/>
      <c r="I489" s="1053"/>
      <c r="J489" s="1233"/>
    </row>
    <row r="490" spans="1:10">
      <c r="A490" s="1234">
        <v>41914</v>
      </c>
      <c r="B490" s="1235">
        <v>300</v>
      </c>
      <c r="C490" s="1236" t="s">
        <v>246</v>
      </c>
      <c r="D490" s="1237" t="s">
        <v>1532</v>
      </c>
      <c r="E490" s="1233"/>
      <c r="G490" s="1237">
        <v>0</v>
      </c>
      <c r="H490" s="1235"/>
      <c r="I490" s="1053"/>
      <c r="J490" s="1233"/>
    </row>
    <row r="491" spans="1:10">
      <c r="A491" s="1234">
        <v>41914</v>
      </c>
      <c r="B491" s="1235">
        <v>20</v>
      </c>
      <c r="C491" s="1236" t="s">
        <v>246</v>
      </c>
      <c r="D491" s="1237" t="s">
        <v>254</v>
      </c>
      <c r="E491" s="1233"/>
      <c r="G491" s="1237" t="s">
        <v>339</v>
      </c>
      <c r="H491" s="1235"/>
      <c r="I491" s="1053"/>
      <c r="J491" s="1233"/>
    </row>
    <row r="492" spans="1:10">
      <c r="A492" s="1234">
        <v>41914</v>
      </c>
      <c r="B492" s="1235">
        <v>125</v>
      </c>
      <c r="C492" s="1236" t="s">
        <v>246</v>
      </c>
      <c r="D492" s="1237" t="s">
        <v>1429</v>
      </c>
      <c r="E492" s="1233"/>
      <c r="G492" s="1237" t="s">
        <v>339</v>
      </c>
      <c r="H492" s="1235"/>
      <c r="I492" s="1053"/>
      <c r="J492" s="1233"/>
    </row>
    <row r="493" spans="1:10">
      <c r="A493" s="1234">
        <v>41914</v>
      </c>
      <c r="B493" s="1235">
        <v>20</v>
      </c>
      <c r="C493" s="1236" t="s">
        <v>246</v>
      </c>
      <c r="D493" s="1237" t="s">
        <v>999</v>
      </c>
      <c r="E493" s="1233"/>
      <c r="G493" s="1237" t="s">
        <v>339</v>
      </c>
      <c r="H493" s="1235"/>
      <c r="I493" s="1053"/>
      <c r="J493" s="1233"/>
    </row>
    <row r="494" spans="1:10">
      <c r="A494" s="1234">
        <v>41914</v>
      </c>
      <c r="B494" s="1235">
        <v>3</v>
      </c>
      <c r="C494" s="1236" t="s">
        <v>246</v>
      </c>
      <c r="D494" s="1237" t="s">
        <v>426</v>
      </c>
      <c r="E494" s="1233"/>
      <c r="G494" s="1237">
        <v>0</v>
      </c>
      <c r="H494" s="1235"/>
      <c r="I494" s="1053"/>
      <c r="J494" s="1233"/>
    </row>
    <row r="495" spans="1:10">
      <c r="A495" s="1234">
        <v>41914</v>
      </c>
      <c r="B495" s="1235">
        <v>10</v>
      </c>
      <c r="C495" s="1236" t="s">
        <v>246</v>
      </c>
      <c r="D495" s="1237" t="s">
        <v>317</v>
      </c>
      <c r="E495" s="1233"/>
      <c r="G495" s="1237" t="s">
        <v>339</v>
      </c>
      <c r="H495" s="1235"/>
      <c r="I495" s="1053"/>
      <c r="J495" s="1233"/>
    </row>
    <row r="496" spans="1:10">
      <c r="A496" s="1234">
        <v>41914</v>
      </c>
      <c r="B496" s="1235">
        <v>50</v>
      </c>
      <c r="C496" s="1236" t="s">
        <v>246</v>
      </c>
      <c r="D496" s="1237" t="s">
        <v>1455</v>
      </c>
      <c r="E496" s="1233"/>
      <c r="G496" s="1237" t="s">
        <v>339</v>
      </c>
      <c r="H496" s="1235"/>
      <c r="I496" s="1053"/>
      <c r="J496" s="1233"/>
    </row>
    <row r="497" spans="1:10">
      <c r="A497" s="1234">
        <v>41914</v>
      </c>
      <c r="B497" s="1235">
        <v>75</v>
      </c>
      <c r="C497" s="1236" t="s">
        <v>246</v>
      </c>
      <c r="D497" s="1237" t="s">
        <v>308</v>
      </c>
      <c r="E497" s="1233"/>
      <c r="G497" s="1237" t="s">
        <v>339</v>
      </c>
      <c r="H497" s="1235"/>
      <c r="I497" s="1053"/>
      <c r="J497" s="1233"/>
    </row>
    <row r="498" spans="1:10">
      <c r="A498" s="1234">
        <v>41914</v>
      </c>
      <c r="B498" s="1235">
        <v>10</v>
      </c>
      <c r="C498" s="1236" t="s">
        <v>246</v>
      </c>
      <c r="D498" s="1237" t="s">
        <v>1369</v>
      </c>
      <c r="E498" s="1233"/>
      <c r="G498" s="1237" t="s">
        <v>339</v>
      </c>
      <c r="H498" s="1235"/>
      <c r="I498" s="1053"/>
      <c r="J498" s="1233"/>
    </row>
    <row r="499" spans="1:10">
      <c r="A499" s="1234">
        <v>41914</v>
      </c>
      <c r="B499" s="1235">
        <v>100</v>
      </c>
      <c r="C499" s="1236" t="s">
        <v>246</v>
      </c>
      <c r="D499" s="1237" t="s">
        <v>1601</v>
      </c>
      <c r="E499" s="1233"/>
      <c r="G499" s="1237">
        <v>0</v>
      </c>
      <c r="H499" s="1235"/>
      <c r="I499" s="1053"/>
      <c r="J499" s="1233"/>
    </row>
    <row r="500" spans="1:10">
      <c r="A500" s="1234">
        <v>41915</v>
      </c>
      <c r="B500" s="1235">
        <v>30</v>
      </c>
      <c r="C500" s="1236" t="s">
        <v>1087</v>
      </c>
      <c r="D500" s="1237" t="s">
        <v>1088</v>
      </c>
      <c r="E500" s="1233"/>
      <c r="G500" s="1237">
        <v>0</v>
      </c>
      <c r="H500" s="1235"/>
      <c r="I500" s="1053"/>
      <c r="J500" s="1233"/>
    </row>
    <row r="501" spans="1:10">
      <c r="A501" s="1234">
        <v>41915</v>
      </c>
      <c r="B501" s="1235">
        <v>10</v>
      </c>
      <c r="C501" s="1236" t="s">
        <v>246</v>
      </c>
      <c r="D501" s="1237" t="s">
        <v>1294</v>
      </c>
      <c r="E501" s="1233"/>
      <c r="G501" s="1237">
        <v>0</v>
      </c>
      <c r="H501" s="1235"/>
      <c r="I501" s="1053"/>
      <c r="J501" s="1233"/>
    </row>
    <row r="502" spans="1:10">
      <c r="A502" s="1234">
        <v>41915</v>
      </c>
      <c r="B502" s="1235">
        <v>300</v>
      </c>
      <c r="C502" s="1236" t="s">
        <v>246</v>
      </c>
      <c r="D502" s="1237" t="s">
        <v>778</v>
      </c>
      <c r="E502" s="1233"/>
      <c r="G502" s="1237" t="s">
        <v>339</v>
      </c>
      <c r="H502" s="1235"/>
      <c r="I502" s="1053"/>
      <c r="J502" s="1233"/>
    </row>
    <row r="503" spans="1:10">
      <c r="A503" s="1234">
        <v>41915</v>
      </c>
      <c r="B503" s="1235">
        <v>50</v>
      </c>
      <c r="C503" s="1236" t="s">
        <v>246</v>
      </c>
      <c r="D503" s="1237" t="s">
        <v>1105</v>
      </c>
      <c r="E503" s="1233"/>
      <c r="G503" s="1237" t="s">
        <v>339</v>
      </c>
      <c r="H503" s="1235"/>
      <c r="I503" s="1053"/>
      <c r="J503" s="1233"/>
    </row>
    <row r="504" spans="1:10">
      <c r="A504" s="1234">
        <v>41915</v>
      </c>
      <c r="B504" s="1235">
        <v>20</v>
      </c>
      <c r="C504" s="1236" t="s">
        <v>246</v>
      </c>
      <c r="D504" s="1237" t="s">
        <v>387</v>
      </c>
      <c r="E504" s="1233"/>
      <c r="G504" s="1237">
        <v>0</v>
      </c>
      <c r="H504" s="1235"/>
      <c r="I504" s="1053"/>
      <c r="J504" s="1233"/>
    </row>
    <row r="505" spans="1:10">
      <c r="A505" s="1234">
        <v>41915</v>
      </c>
      <c r="B505" s="1235">
        <v>1.25</v>
      </c>
      <c r="C505" s="1236" t="s">
        <v>246</v>
      </c>
      <c r="D505" s="1237" t="s">
        <v>1572</v>
      </c>
      <c r="E505" s="1233"/>
      <c r="G505" s="1237">
        <v>0</v>
      </c>
      <c r="H505" s="1235"/>
      <c r="I505" s="1053"/>
      <c r="J505" s="1233"/>
    </row>
    <row r="506" spans="1:10">
      <c r="A506" s="1234">
        <v>41915</v>
      </c>
      <c r="B506" s="1235">
        <v>5</v>
      </c>
      <c r="C506" s="1236" t="s">
        <v>246</v>
      </c>
      <c r="D506" s="1237" t="s">
        <v>1187</v>
      </c>
      <c r="E506" s="1233"/>
      <c r="G506" s="1237" t="s">
        <v>339</v>
      </c>
      <c r="H506" s="1235"/>
      <c r="I506" s="1053"/>
      <c r="J506" s="1233"/>
    </row>
    <row r="507" spans="1:10">
      <c r="A507" s="1234">
        <v>41915</v>
      </c>
      <c r="B507" s="1235">
        <v>10</v>
      </c>
      <c r="C507" s="1236" t="s">
        <v>246</v>
      </c>
      <c r="D507" s="1237" t="s">
        <v>1318</v>
      </c>
      <c r="E507" s="1233"/>
      <c r="G507" s="1237">
        <v>0</v>
      </c>
      <c r="H507" s="1235"/>
      <c r="I507" s="1053"/>
      <c r="J507" s="1233"/>
    </row>
    <row r="508" spans="1:10">
      <c r="A508" s="1234">
        <v>41915</v>
      </c>
      <c r="B508" s="1235">
        <v>50</v>
      </c>
      <c r="C508" s="1236" t="s">
        <v>246</v>
      </c>
      <c r="D508" s="1237" t="s">
        <v>1537</v>
      </c>
      <c r="E508" s="1233"/>
      <c r="G508" s="1237" t="s">
        <v>339</v>
      </c>
      <c r="H508" s="1235"/>
      <c r="I508" s="1053"/>
      <c r="J508" s="1233"/>
    </row>
    <row r="509" spans="1:10">
      <c r="A509" s="1234">
        <v>41918</v>
      </c>
      <c r="B509" s="1235">
        <v>9.6</v>
      </c>
      <c r="C509" s="1236" t="s">
        <v>1087</v>
      </c>
      <c r="D509" s="1237" t="s">
        <v>1088</v>
      </c>
      <c r="E509" s="1233"/>
      <c r="G509" s="1237">
        <v>0</v>
      </c>
      <c r="H509" s="1235"/>
      <c r="I509" s="1053"/>
      <c r="J509" s="1233"/>
    </row>
    <row r="510" spans="1:10">
      <c r="A510" s="1234">
        <v>41918</v>
      </c>
      <c r="B510" s="1235">
        <v>10</v>
      </c>
      <c r="C510" s="1236" t="s">
        <v>1087</v>
      </c>
      <c r="D510" s="1237" t="s">
        <v>1362</v>
      </c>
      <c r="E510" s="1233"/>
      <c r="G510" s="1237">
        <v>0</v>
      </c>
      <c r="H510" s="1235"/>
      <c r="I510" s="1053"/>
      <c r="J510" s="1233"/>
    </row>
    <row r="511" spans="1:10">
      <c r="A511" s="1234">
        <v>41918</v>
      </c>
      <c r="B511" s="1235">
        <v>50</v>
      </c>
      <c r="C511" s="1236" t="s">
        <v>1087</v>
      </c>
      <c r="D511" s="1237" t="s">
        <v>1089</v>
      </c>
      <c r="E511" s="1233"/>
      <c r="G511" s="1237">
        <v>0</v>
      </c>
      <c r="H511" s="1235"/>
      <c r="I511" s="1053"/>
      <c r="J511" s="1233"/>
    </row>
    <row r="512" spans="1:10">
      <c r="A512" s="1234">
        <v>41918</v>
      </c>
      <c r="B512" s="1235">
        <v>15</v>
      </c>
      <c r="C512" s="1236" t="s">
        <v>1087</v>
      </c>
      <c r="D512" s="1237" t="s">
        <v>1088</v>
      </c>
      <c r="E512" s="1233"/>
      <c r="G512" s="1237">
        <v>0</v>
      </c>
      <c r="H512" s="1235"/>
      <c r="I512" s="1053"/>
      <c r="J512" s="1233"/>
    </row>
    <row r="513" spans="1:10">
      <c r="A513" s="1234">
        <v>41918</v>
      </c>
      <c r="B513" s="1235">
        <v>100</v>
      </c>
      <c r="C513" s="1236" t="s">
        <v>1087</v>
      </c>
      <c r="D513" s="1237" t="s">
        <v>1093</v>
      </c>
      <c r="E513" s="1233"/>
      <c r="G513" s="1237">
        <v>0</v>
      </c>
      <c r="H513" s="1235"/>
      <c r="I513" s="1053"/>
      <c r="J513" s="1233"/>
    </row>
    <row r="514" spans="1:10">
      <c r="A514" s="1234">
        <v>41918</v>
      </c>
      <c r="B514" s="1235">
        <v>10</v>
      </c>
      <c r="C514" s="1236" t="s">
        <v>246</v>
      </c>
      <c r="D514" s="1237" t="s">
        <v>276</v>
      </c>
      <c r="E514" s="1233"/>
      <c r="G514" s="1237">
        <v>0</v>
      </c>
      <c r="H514" s="1235"/>
      <c r="I514" s="1053"/>
      <c r="J514" s="1233"/>
    </row>
    <row r="515" spans="1:10">
      <c r="A515" s="1234">
        <v>41918</v>
      </c>
      <c r="B515" s="1235">
        <v>15</v>
      </c>
      <c r="C515" s="1236" t="s">
        <v>246</v>
      </c>
      <c r="D515" s="1237" t="s">
        <v>1237</v>
      </c>
      <c r="E515" s="1233"/>
      <c r="G515" s="1237" t="s">
        <v>339</v>
      </c>
      <c r="H515" s="1235"/>
      <c r="I515" s="1053"/>
      <c r="J515" s="1233"/>
    </row>
    <row r="516" spans="1:10">
      <c r="A516" s="1234">
        <v>41918</v>
      </c>
      <c r="B516" s="1235">
        <v>10</v>
      </c>
      <c r="C516" s="1236" t="s">
        <v>246</v>
      </c>
      <c r="D516" s="1237" t="s">
        <v>1296</v>
      </c>
      <c r="E516" s="1233"/>
      <c r="G516" s="1237" t="s">
        <v>339</v>
      </c>
      <c r="H516" s="1235"/>
      <c r="I516" s="1053"/>
      <c r="J516" s="1233"/>
    </row>
    <row r="517" spans="1:10">
      <c r="A517" s="1234">
        <v>41918</v>
      </c>
      <c r="B517" s="1235">
        <v>20</v>
      </c>
      <c r="C517" s="1236" t="s">
        <v>246</v>
      </c>
      <c r="D517" s="1237" t="s">
        <v>1221</v>
      </c>
      <c r="E517" s="1233"/>
      <c r="G517" s="1237" t="s">
        <v>339</v>
      </c>
      <c r="H517" s="1235"/>
      <c r="I517" s="1053"/>
      <c r="J517" s="1233"/>
    </row>
    <row r="518" spans="1:10">
      <c r="A518" s="1234">
        <v>41918</v>
      </c>
      <c r="B518" s="1235">
        <v>157.19</v>
      </c>
      <c r="C518" s="1236" t="s">
        <v>246</v>
      </c>
      <c r="D518" s="1237" t="s">
        <v>1602</v>
      </c>
      <c r="E518" s="1233"/>
      <c r="G518" s="1237" t="s">
        <v>339</v>
      </c>
      <c r="H518" s="1235"/>
      <c r="I518" s="1053"/>
      <c r="J518" s="1233"/>
    </row>
    <row r="519" spans="1:10">
      <c r="A519" s="1234">
        <v>41918</v>
      </c>
      <c r="B519" s="1235">
        <v>25</v>
      </c>
      <c r="C519" s="1236" t="s">
        <v>246</v>
      </c>
      <c r="D519" s="1237" t="s">
        <v>1603</v>
      </c>
      <c r="E519" s="1233"/>
      <c r="G519" s="1237" t="s">
        <v>339</v>
      </c>
      <c r="H519" s="1235"/>
      <c r="I519" s="1053"/>
      <c r="J519" s="1233"/>
    </row>
    <row r="520" spans="1:10">
      <c r="A520" s="1234">
        <v>41918</v>
      </c>
      <c r="B520" s="1235">
        <v>10</v>
      </c>
      <c r="C520" s="1236" t="s">
        <v>246</v>
      </c>
      <c r="D520" s="1237" t="s">
        <v>1604</v>
      </c>
      <c r="E520" s="1233"/>
      <c r="G520" s="1237" t="s">
        <v>339</v>
      </c>
      <c r="H520" s="1235"/>
      <c r="I520" s="1053"/>
      <c r="J520" s="1233"/>
    </row>
    <row r="521" spans="1:10">
      <c r="A521" s="1234">
        <v>41918</v>
      </c>
      <c r="B521" s="1235">
        <v>250</v>
      </c>
      <c r="C521" s="1236" t="s">
        <v>246</v>
      </c>
      <c r="D521" s="1237" t="s">
        <v>1605</v>
      </c>
      <c r="E521" s="1233"/>
      <c r="G521" s="1237">
        <v>0</v>
      </c>
      <c r="H521" s="1235"/>
      <c r="I521" s="1053"/>
      <c r="J521" s="1233"/>
    </row>
    <row r="522" spans="1:10">
      <c r="A522" s="1234">
        <v>41918</v>
      </c>
      <c r="B522" s="1235">
        <v>75</v>
      </c>
      <c r="C522" s="1236" t="s">
        <v>246</v>
      </c>
      <c r="D522" s="1237" t="s">
        <v>1606</v>
      </c>
      <c r="E522" s="1233"/>
      <c r="G522" s="1237" t="s">
        <v>339</v>
      </c>
      <c r="H522" s="1235"/>
      <c r="I522" s="1053"/>
      <c r="J522" s="1233"/>
    </row>
    <row r="523" spans="1:10">
      <c r="A523" s="1234">
        <v>41918</v>
      </c>
      <c r="B523" s="1235">
        <v>6</v>
      </c>
      <c r="C523" s="1236" t="s">
        <v>246</v>
      </c>
      <c r="D523" s="1237" t="s">
        <v>310</v>
      </c>
      <c r="E523" s="1233"/>
      <c r="G523" s="1237" t="s">
        <v>339</v>
      </c>
      <c r="H523" s="1235"/>
      <c r="I523" s="1053"/>
      <c r="J523" s="1233"/>
    </row>
    <row r="524" spans="1:10">
      <c r="A524" s="1234">
        <v>41918</v>
      </c>
      <c r="B524" s="1235">
        <v>10</v>
      </c>
      <c r="C524" s="1236" t="s">
        <v>246</v>
      </c>
      <c r="D524" s="1237" t="s">
        <v>956</v>
      </c>
      <c r="E524" s="1233"/>
      <c r="G524" s="1237" t="s">
        <v>339</v>
      </c>
      <c r="H524" s="1235"/>
      <c r="I524" s="1053"/>
      <c r="J524" s="1233"/>
    </row>
    <row r="525" spans="1:10">
      <c r="A525" s="1234">
        <v>41918</v>
      </c>
      <c r="B525" s="1235">
        <v>5</v>
      </c>
      <c r="C525" s="1236" t="s">
        <v>246</v>
      </c>
      <c r="D525" s="1237" t="s">
        <v>318</v>
      </c>
      <c r="E525" s="1233"/>
      <c r="G525" s="1237" t="s">
        <v>339</v>
      </c>
      <c r="H525" s="1235"/>
      <c r="I525" s="1053"/>
      <c r="J525" s="1233"/>
    </row>
    <row r="526" spans="1:10">
      <c r="A526" s="1234">
        <v>41918</v>
      </c>
      <c r="B526" s="1235">
        <v>15</v>
      </c>
      <c r="C526" s="1236" t="s">
        <v>246</v>
      </c>
      <c r="D526" s="1237" t="s">
        <v>306</v>
      </c>
      <c r="E526" s="1233"/>
      <c r="G526" s="1237" t="s">
        <v>339</v>
      </c>
      <c r="H526" s="1235"/>
      <c r="I526" s="1053"/>
      <c r="J526" s="1233"/>
    </row>
    <row r="527" spans="1:10">
      <c r="A527" s="1234">
        <v>41918</v>
      </c>
      <c r="B527" s="1235">
        <v>100</v>
      </c>
      <c r="C527" s="1236" t="s">
        <v>246</v>
      </c>
      <c r="D527" s="1237" t="s">
        <v>1000</v>
      </c>
      <c r="E527" s="1233"/>
      <c r="G527" s="1237">
        <v>0</v>
      </c>
      <c r="H527" s="1235"/>
      <c r="I527" s="1053"/>
      <c r="J527" s="1233"/>
    </row>
    <row r="528" spans="1:10">
      <c r="A528" s="1234">
        <v>41918</v>
      </c>
      <c r="B528" s="1235">
        <v>139.15</v>
      </c>
      <c r="C528" s="1236" t="s">
        <v>246</v>
      </c>
      <c r="D528" s="1237" t="s">
        <v>1607</v>
      </c>
      <c r="E528" s="1233"/>
      <c r="G528" s="1237">
        <v>0</v>
      </c>
      <c r="H528" s="1235"/>
      <c r="I528" s="1053"/>
      <c r="J528" s="1233"/>
    </row>
    <row r="529" spans="1:10">
      <c r="A529" s="1234">
        <v>41919</v>
      </c>
      <c r="B529" s="1235">
        <v>100</v>
      </c>
      <c r="C529" s="1236" t="s">
        <v>246</v>
      </c>
      <c r="D529" s="1237" t="s">
        <v>1030</v>
      </c>
      <c r="E529" s="1233"/>
      <c r="G529" s="1237">
        <v>0</v>
      </c>
      <c r="H529" s="1235"/>
      <c r="I529" s="1053"/>
      <c r="J529" s="1233"/>
    </row>
    <row r="530" spans="1:10">
      <c r="A530" s="1234">
        <v>41919</v>
      </c>
      <c r="B530" s="1235">
        <v>110</v>
      </c>
      <c r="C530" s="1236" t="s">
        <v>246</v>
      </c>
      <c r="D530" s="1237" t="s">
        <v>967</v>
      </c>
      <c r="E530" s="1233"/>
      <c r="G530" s="1237" t="s">
        <v>339</v>
      </c>
      <c r="H530" s="1235"/>
      <c r="I530" s="1053"/>
      <c r="J530" s="1233"/>
    </row>
    <row r="531" spans="1:10">
      <c r="A531" s="1234">
        <v>41920</v>
      </c>
      <c r="B531" s="1235">
        <v>20</v>
      </c>
      <c r="C531" s="1236" t="s">
        <v>1087</v>
      </c>
      <c r="D531" s="1237" t="s">
        <v>1363</v>
      </c>
      <c r="E531" s="1233"/>
      <c r="G531" s="1237">
        <v>0</v>
      </c>
      <c r="H531" s="1235"/>
      <c r="I531" s="1053"/>
      <c r="J531" s="1233"/>
    </row>
    <row r="532" spans="1:10">
      <c r="A532" s="1234">
        <v>41920</v>
      </c>
      <c r="B532" s="1235">
        <v>10</v>
      </c>
      <c r="C532" s="1236" t="s">
        <v>246</v>
      </c>
      <c r="D532" s="1237" t="s">
        <v>1567</v>
      </c>
      <c r="E532" s="1233"/>
      <c r="G532" s="1237" t="s">
        <v>339</v>
      </c>
      <c r="H532" s="1235"/>
      <c r="I532" s="1053"/>
      <c r="J532" s="1233"/>
    </row>
    <row r="533" spans="1:10">
      <c r="A533" s="1234">
        <v>41920</v>
      </c>
      <c r="B533" s="1235">
        <v>100</v>
      </c>
      <c r="C533" s="1236" t="s">
        <v>1087</v>
      </c>
      <c r="D533" s="1237" t="s">
        <v>1608</v>
      </c>
      <c r="E533" s="1233"/>
      <c r="G533" s="1237">
        <v>0</v>
      </c>
      <c r="H533" s="1235"/>
      <c r="I533" s="1053"/>
      <c r="J533" s="1233"/>
    </row>
    <row r="534" spans="1:10">
      <c r="A534" s="1234">
        <v>41921</v>
      </c>
      <c r="B534" s="1235">
        <v>100</v>
      </c>
      <c r="C534" s="1236" t="s">
        <v>1087</v>
      </c>
      <c r="D534" s="1237" t="s">
        <v>1088</v>
      </c>
      <c r="E534" s="1233"/>
      <c r="G534" s="1237">
        <v>0</v>
      </c>
      <c r="H534" s="1235"/>
      <c r="I534" s="1053"/>
      <c r="J534" s="1233"/>
    </row>
    <row r="535" spans="1:10">
      <c r="A535" s="1234">
        <v>41921</v>
      </c>
      <c r="B535" s="1235">
        <v>15</v>
      </c>
      <c r="C535" s="1236" t="s">
        <v>1087</v>
      </c>
      <c r="D535" s="1237" t="s">
        <v>1096</v>
      </c>
      <c r="E535" s="1233"/>
      <c r="G535" s="1237">
        <v>0</v>
      </c>
      <c r="H535" s="1235"/>
      <c r="I535" s="1053"/>
      <c r="J535" s="1233"/>
    </row>
    <row r="536" spans="1:10">
      <c r="A536" s="1234">
        <v>41921</v>
      </c>
      <c r="B536" s="1235">
        <v>51.6</v>
      </c>
      <c r="C536" s="1236" t="s">
        <v>246</v>
      </c>
      <c r="D536" s="1237" t="s">
        <v>429</v>
      </c>
      <c r="E536" s="1233"/>
      <c r="G536" s="1237">
        <v>0</v>
      </c>
      <c r="H536" s="1235"/>
      <c r="I536" s="1053"/>
      <c r="J536" s="1233"/>
    </row>
    <row r="537" spans="1:10">
      <c r="A537" s="1234">
        <v>41921</v>
      </c>
      <c r="B537" s="1235">
        <v>55.42</v>
      </c>
      <c r="C537" s="1236" t="s">
        <v>246</v>
      </c>
      <c r="D537" s="1237" t="s">
        <v>429</v>
      </c>
      <c r="E537" s="1233"/>
      <c r="G537" s="1237">
        <v>0</v>
      </c>
      <c r="H537" s="1235"/>
      <c r="I537" s="1053"/>
      <c r="J537" s="1233"/>
    </row>
    <row r="538" spans="1:10">
      <c r="A538" s="1234">
        <v>41921</v>
      </c>
      <c r="B538" s="1235">
        <v>12.5</v>
      </c>
      <c r="C538" s="1236" t="s">
        <v>246</v>
      </c>
      <c r="D538" s="1237" t="s">
        <v>429</v>
      </c>
      <c r="E538" s="1233"/>
      <c r="G538" s="1237">
        <v>0</v>
      </c>
      <c r="H538" s="1235"/>
      <c r="I538" s="1053"/>
      <c r="J538" s="1233"/>
    </row>
    <row r="539" spans="1:10">
      <c r="A539" s="1234">
        <v>41922</v>
      </c>
      <c r="B539" s="1235">
        <v>40</v>
      </c>
      <c r="C539" s="1236" t="s">
        <v>246</v>
      </c>
      <c r="D539" s="1237" t="s">
        <v>1282</v>
      </c>
      <c r="E539" s="1233"/>
      <c r="G539" s="1237">
        <v>0</v>
      </c>
      <c r="H539" s="1235"/>
      <c r="I539" s="1053"/>
      <c r="J539" s="1233"/>
    </row>
    <row r="540" spans="1:10">
      <c r="A540" s="1234">
        <v>41922</v>
      </c>
      <c r="B540" s="1235">
        <v>230</v>
      </c>
      <c r="C540" s="1236" t="s">
        <v>246</v>
      </c>
      <c r="D540" s="1237" t="s">
        <v>920</v>
      </c>
      <c r="E540" s="1233"/>
      <c r="G540" s="1237" t="s">
        <v>339</v>
      </c>
      <c r="H540" s="1235"/>
      <c r="I540" s="1053"/>
      <c r="J540" s="1233"/>
    </row>
    <row r="541" spans="1:10">
      <c r="A541" s="1234">
        <v>41922</v>
      </c>
      <c r="B541" s="1235">
        <v>5</v>
      </c>
      <c r="C541" s="1236" t="s">
        <v>246</v>
      </c>
      <c r="D541" s="1237" t="s">
        <v>1256</v>
      </c>
      <c r="E541" s="1233"/>
      <c r="G541" s="1237" t="s">
        <v>339</v>
      </c>
      <c r="H541" s="1235"/>
      <c r="I541" s="1053"/>
      <c r="J541" s="1233"/>
    </row>
    <row r="542" spans="1:10">
      <c r="A542" s="1234">
        <v>41922</v>
      </c>
      <c r="B542" s="1235">
        <v>1.25</v>
      </c>
      <c r="C542" s="1236" t="s">
        <v>246</v>
      </c>
      <c r="D542" s="1237" t="s">
        <v>1572</v>
      </c>
      <c r="E542" s="1233"/>
      <c r="G542" s="1237">
        <v>0</v>
      </c>
      <c r="H542" s="1235"/>
      <c r="I542" s="1053"/>
      <c r="J542" s="1233"/>
    </row>
    <row r="543" spans="1:10">
      <c r="A543" s="1234">
        <v>41922</v>
      </c>
      <c r="B543" s="1235">
        <v>150</v>
      </c>
      <c r="C543" s="1236" t="s">
        <v>246</v>
      </c>
      <c r="D543" s="1237" t="s">
        <v>357</v>
      </c>
      <c r="E543" s="1233"/>
      <c r="G543" s="1237" t="s">
        <v>339</v>
      </c>
      <c r="H543" s="1235"/>
      <c r="I543" s="1053"/>
      <c r="J543" s="1233"/>
    </row>
    <row r="544" spans="1:10">
      <c r="A544" s="1234">
        <v>41922</v>
      </c>
      <c r="B544" s="1235">
        <v>100</v>
      </c>
      <c r="C544" s="1236" t="s">
        <v>246</v>
      </c>
      <c r="D544" s="1237" t="s">
        <v>1609</v>
      </c>
      <c r="E544" s="1233"/>
      <c r="G544" s="1237">
        <v>0</v>
      </c>
      <c r="H544" s="1235"/>
      <c r="I544" s="1053"/>
      <c r="J544" s="1233"/>
    </row>
    <row r="545" spans="1:10">
      <c r="A545" s="1234">
        <v>41922</v>
      </c>
      <c r="B545" s="1235">
        <v>250</v>
      </c>
      <c r="C545" s="1236">
        <v>103720</v>
      </c>
      <c r="D545" s="1237" t="s">
        <v>1610</v>
      </c>
      <c r="E545" s="1233"/>
      <c r="G545" s="1237">
        <v>0</v>
      </c>
      <c r="H545" s="1235"/>
      <c r="I545" s="1053"/>
      <c r="J545" s="1233"/>
    </row>
    <row r="546" spans="1:10">
      <c r="A546" s="1234">
        <v>41922</v>
      </c>
      <c r="B546" s="1235">
        <v>100</v>
      </c>
      <c r="C546" s="1236">
        <v>103719</v>
      </c>
      <c r="D546" s="1237" t="s">
        <v>1611</v>
      </c>
      <c r="E546" s="1233"/>
      <c r="G546" s="1237">
        <v>0</v>
      </c>
      <c r="H546" s="1235"/>
      <c r="I546" s="1053"/>
      <c r="J546" s="1233"/>
    </row>
    <row r="547" spans="1:10">
      <c r="A547" s="1234">
        <v>41922</v>
      </c>
      <c r="B547" s="1235">
        <v>80</v>
      </c>
      <c r="C547" s="1236">
        <v>103718</v>
      </c>
      <c r="D547" s="1237" t="s">
        <v>1612</v>
      </c>
      <c r="E547" s="1233"/>
      <c r="G547" s="1237">
        <v>0</v>
      </c>
      <c r="H547" s="1235"/>
      <c r="I547" s="1053"/>
      <c r="J547" s="1233"/>
    </row>
    <row r="548" spans="1:10">
      <c r="A548" s="1234">
        <v>41922</v>
      </c>
      <c r="B548" s="1235">
        <v>10</v>
      </c>
      <c r="C548" s="1236">
        <v>103717</v>
      </c>
      <c r="D548" s="1237" t="s">
        <v>971</v>
      </c>
      <c r="E548" s="1233"/>
      <c r="G548" s="1237">
        <v>0</v>
      </c>
      <c r="H548" s="1235"/>
      <c r="I548" s="1053"/>
      <c r="J548" s="1233"/>
    </row>
    <row r="549" spans="1:10">
      <c r="A549" s="1234">
        <v>41925</v>
      </c>
      <c r="B549" s="1235">
        <v>20</v>
      </c>
      <c r="C549" s="1236" t="s">
        <v>246</v>
      </c>
      <c r="D549" s="1237" t="s">
        <v>1221</v>
      </c>
      <c r="E549" s="1233"/>
      <c r="G549" s="1237" t="s">
        <v>339</v>
      </c>
      <c r="H549" s="1235"/>
      <c r="I549" s="1053"/>
      <c r="J549" s="1233"/>
    </row>
    <row r="550" spans="1:10">
      <c r="A550" s="1234">
        <v>41925</v>
      </c>
      <c r="B550" s="1235">
        <v>1441.64</v>
      </c>
      <c r="C550" s="1236" t="s">
        <v>246</v>
      </c>
      <c r="D550" s="1237" t="s">
        <v>1613</v>
      </c>
      <c r="E550" s="1233"/>
      <c r="G550" s="1237">
        <v>0</v>
      </c>
      <c r="H550" s="1235"/>
      <c r="I550" s="1053"/>
      <c r="J550" s="1233"/>
    </row>
    <row r="551" spans="1:10">
      <c r="A551" s="1234">
        <v>41926</v>
      </c>
      <c r="B551" s="1235">
        <v>52.99</v>
      </c>
      <c r="C551" s="1236" t="s">
        <v>246</v>
      </c>
      <c r="D551" s="1237" t="s">
        <v>1614</v>
      </c>
      <c r="E551" s="1233"/>
      <c r="G551" s="1237">
        <v>0</v>
      </c>
      <c r="H551" s="1235"/>
      <c r="I551" s="1053"/>
      <c r="J551" s="1233"/>
    </row>
    <row r="552" spans="1:10">
      <c r="A552" s="1234">
        <v>41926</v>
      </c>
      <c r="B552" s="1235">
        <v>8.5</v>
      </c>
      <c r="C552" s="1236" t="s">
        <v>246</v>
      </c>
      <c r="D552" s="1237" t="s">
        <v>1032</v>
      </c>
      <c r="E552" s="1233"/>
      <c r="G552" s="1237" t="s">
        <v>339</v>
      </c>
      <c r="H552" s="1235"/>
      <c r="I552" s="1053"/>
      <c r="J552" s="1233"/>
    </row>
    <row r="553" spans="1:10">
      <c r="A553" s="1234">
        <v>41927</v>
      </c>
      <c r="B553" s="1235">
        <v>10</v>
      </c>
      <c r="C553" s="1236" t="s">
        <v>1087</v>
      </c>
      <c r="D553" s="1237" t="s">
        <v>1088</v>
      </c>
      <c r="E553" s="1233"/>
      <c r="G553" s="1237">
        <v>0</v>
      </c>
      <c r="H553" s="1235"/>
      <c r="I553" s="1053"/>
      <c r="J553" s="1233"/>
    </row>
    <row r="554" spans="1:10">
      <c r="A554" s="1234">
        <v>41927</v>
      </c>
      <c r="B554" s="1235">
        <v>211.92</v>
      </c>
      <c r="C554" s="1236" t="s">
        <v>246</v>
      </c>
      <c r="D554" s="1237" t="s">
        <v>1288</v>
      </c>
      <c r="E554" s="1233"/>
      <c r="G554" s="1237">
        <v>0</v>
      </c>
      <c r="H554" s="1235"/>
      <c r="I554" s="1053"/>
      <c r="J554" s="1233"/>
    </row>
    <row r="555" spans="1:10">
      <c r="A555" s="1234">
        <v>41927</v>
      </c>
      <c r="B555" s="1235">
        <v>30</v>
      </c>
      <c r="C555" s="1236" t="s">
        <v>246</v>
      </c>
      <c r="D555" s="1237" t="s">
        <v>1288</v>
      </c>
      <c r="E555" s="1233"/>
      <c r="G555" s="1237">
        <v>0</v>
      </c>
      <c r="H555" s="1235"/>
      <c r="I555" s="1053"/>
      <c r="J555" s="1233"/>
    </row>
    <row r="556" spans="1:10">
      <c r="A556" s="1234">
        <v>41927</v>
      </c>
      <c r="B556" s="1235">
        <v>30</v>
      </c>
      <c r="C556" s="1236" t="s">
        <v>246</v>
      </c>
      <c r="D556" s="1237" t="s">
        <v>1204</v>
      </c>
      <c r="E556" s="1233"/>
      <c r="G556" s="1237" t="s">
        <v>339</v>
      </c>
      <c r="H556" s="1235"/>
      <c r="I556" s="1053"/>
      <c r="J556" s="1233"/>
    </row>
    <row r="557" spans="1:10">
      <c r="A557" s="1234">
        <v>41927</v>
      </c>
      <c r="B557" s="1235">
        <v>5</v>
      </c>
      <c r="C557" s="1236" t="s">
        <v>246</v>
      </c>
      <c r="D557" s="1237" t="s">
        <v>968</v>
      </c>
      <c r="E557" s="1233"/>
      <c r="G557" s="1237" t="s">
        <v>339</v>
      </c>
      <c r="H557" s="1235"/>
      <c r="I557" s="1053"/>
      <c r="J557" s="1233"/>
    </row>
    <row r="558" spans="1:10">
      <c r="A558" s="1234">
        <v>41927</v>
      </c>
      <c r="B558" s="1235">
        <v>18.37</v>
      </c>
      <c r="C558" s="1236" t="s">
        <v>246</v>
      </c>
      <c r="D558" s="1237" t="s">
        <v>1615</v>
      </c>
      <c r="E558" s="1233"/>
      <c r="G558" s="1237">
        <v>0</v>
      </c>
      <c r="H558" s="1235"/>
      <c r="I558" s="1053"/>
      <c r="J558" s="1233"/>
    </row>
    <row r="559" spans="1:10">
      <c r="A559" s="1234">
        <v>41927</v>
      </c>
      <c r="B559" s="1235">
        <v>200</v>
      </c>
      <c r="C559" s="1236" t="s">
        <v>246</v>
      </c>
      <c r="D559" s="1237" t="s">
        <v>1406</v>
      </c>
      <c r="E559" s="1233"/>
      <c r="G559" s="1237">
        <v>0</v>
      </c>
      <c r="H559" s="1235"/>
      <c r="I559" s="1053"/>
      <c r="J559" s="1233"/>
    </row>
    <row r="560" spans="1:10">
      <c r="A560" s="1234">
        <v>41927</v>
      </c>
      <c r="B560" s="1235">
        <v>200</v>
      </c>
      <c r="C560" s="1236" t="s">
        <v>246</v>
      </c>
      <c r="D560" s="1237" t="s">
        <v>1339</v>
      </c>
      <c r="E560" s="1233"/>
      <c r="G560" s="1237">
        <v>0</v>
      </c>
      <c r="H560" s="1235"/>
      <c r="I560" s="1053"/>
      <c r="J560" s="1233"/>
    </row>
    <row r="561" spans="1:10">
      <c r="A561" s="1234">
        <v>41927</v>
      </c>
      <c r="B561" s="1235">
        <v>40</v>
      </c>
      <c r="C561" s="1236" t="s">
        <v>246</v>
      </c>
      <c r="D561" s="1237" t="s">
        <v>1405</v>
      </c>
      <c r="E561" s="1233"/>
      <c r="G561" s="1237">
        <v>0</v>
      </c>
      <c r="H561" s="1235"/>
      <c r="I561" s="1053"/>
      <c r="J561" s="1233"/>
    </row>
    <row r="562" spans="1:10">
      <c r="A562" s="1234">
        <v>41927</v>
      </c>
      <c r="B562" s="1235">
        <v>100</v>
      </c>
      <c r="C562" s="1236" t="s">
        <v>246</v>
      </c>
      <c r="D562" s="1237" t="s">
        <v>292</v>
      </c>
      <c r="E562" s="1233"/>
      <c r="G562" s="1237" t="s">
        <v>339</v>
      </c>
      <c r="H562" s="1235"/>
      <c r="I562" s="1053"/>
      <c r="J562" s="1233"/>
    </row>
    <row r="563" spans="1:10">
      <c r="A563" s="1234">
        <v>41927</v>
      </c>
      <c r="B563" s="1235">
        <v>10</v>
      </c>
      <c r="C563" s="1236" t="s">
        <v>246</v>
      </c>
      <c r="D563" s="1237" t="s">
        <v>1616</v>
      </c>
      <c r="E563" s="1233"/>
      <c r="G563" s="1237" t="s">
        <v>339</v>
      </c>
      <c r="H563" s="1235"/>
      <c r="I563" s="1053"/>
      <c r="J563" s="1233"/>
    </row>
    <row r="564" spans="1:10">
      <c r="A564" s="1234">
        <v>41927</v>
      </c>
      <c r="B564" s="1235">
        <v>200</v>
      </c>
      <c r="C564" s="1236" t="s">
        <v>246</v>
      </c>
      <c r="D564" s="1237" t="s">
        <v>450</v>
      </c>
      <c r="E564" s="1233"/>
      <c r="G564" s="1237" t="s">
        <v>339</v>
      </c>
      <c r="H564" s="1235"/>
      <c r="I564" s="1053"/>
      <c r="J564" s="1233"/>
    </row>
    <row r="565" spans="1:10">
      <c r="A565" s="1234">
        <v>41927</v>
      </c>
      <c r="B565" s="1235">
        <v>2</v>
      </c>
      <c r="C565" s="1236" t="s">
        <v>246</v>
      </c>
      <c r="D565" s="1237" t="s">
        <v>1382</v>
      </c>
      <c r="E565" s="1233"/>
      <c r="G565" s="1237">
        <v>0</v>
      </c>
      <c r="H565" s="1235"/>
      <c r="I565" s="1053"/>
      <c r="J565" s="1233"/>
    </row>
    <row r="566" spans="1:10">
      <c r="A566" s="1234">
        <v>41927</v>
      </c>
      <c r="B566" s="1235">
        <v>10</v>
      </c>
      <c r="C566" s="1236" t="s">
        <v>246</v>
      </c>
      <c r="D566" s="1237" t="s">
        <v>1467</v>
      </c>
      <c r="E566" s="1233"/>
      <c r="G566" s="1237" t="s">
        <v>339</v>
      </c>
      <c r="H566" s="1235"/>
      <c r="I566" s="1053"/>
      <c r="J566" s="1233"/>
    </row>
    <row r="567" spans="1:10">
      <c r="A567" s="1234">
        <v>41927</v>
      </c>
      <c r="B567" s="1235">
        <v>100</v>
      </c>
      <c r="C567" s="1236" t="s">
        <v>246</v>
      </c>
      <c r="D567" s="1237" t="s">
        <v>1381</v>
      </c>
      <c r="E567" s="1233"/>
      <c r="G567" s="1237" t="s">
        <v>339</v>
      </c>
      <c r="H567" s="1235"/>
      <c r="I567" s="1053"/>
      <c r="J567" s="1233"/>
    </row>
    <row r="568" spans="1:10">
      <c r="A568" s="1234">
        <v>41928</v>
      </c>
      <c r="B568" s="1235">
        <v>15</v>
      </c>
      <c r="C568" s="1236" t="s">
        <v>1087</v>
      </c>
      <c r="D568" s="1237" t="s">
        <v>1361</v>
      </c>
      <c r="E568" s="1233"/>
      <c r="G568" s="1237">
        <v>0</v>
      </c>
      <c r="H568" s="1235"/>
      <c r="I568" s="1053"/>
      <c r="J568" s="1233"/>
    </row>
    <row r="569" spans="1:10">
      <c r="A569" s="1234">
        <v>41928</v>
      </c>
      <c r="B569" s="1235">
        <v>20</v>
      </c>
      <c r="C569" s="1236" t="s">
        <v>1087</v>
      </c>
      <c r="D569" s="1237" t="s">
        <v>1092</v>
      </c>
      <c r="E569" s="1233"/>
      <c r="G569" s="1237">
        <v>0</v>
      </c>
      <c r="H569" s="1235"/>
      <c r="I569" s="1053"/>
      <c r="J569" s="1233"/>
    </row>
    <row r="570" spans="1:10">
      <c r="A570" s="1234">
        <v>41928</v>
      </c>
      <c r="B570" s="1235">
        <v>6928</v>
      </c>
      <c r="C570" s="1236" t="s">
        <v>1087</v>
      </c>
      <c r="D570" s="1237" t="s">
        <v>1617</v>
      </c>
      <c r="E570" s="1233"/>
      <c r="G570" s="1237">
        <v>0</v>
      </c>
      <c r="H570" s="1235"/>
      <c r="I570" s="1053"/>
      <c r="J570" s="1233"/>
    </row>
    <row r="571" spans="1:10">
      <c r="A571" s="1234">
        <v>41928</v>
      </c>
      <c r="B571" s="1235">
        <v>10.58</v>
      </c>
      <c r="C571" s="1236" t="s">
        <v>246</v>
      </c>
      <c r="D571" s="1237" t="s">
        <v>1107</v>
      </c>
      <c r="E571" s="1233"/>
      <c r="G571" s="1237">
        <v>0</v>
      </c>
      <c r="H571" s="1235"/>
      <c r="I571" s="1053"/>
      <c r="J571" s="1233"/>
    </row>
    <row r="572" spans="1:10">
      <c r="A572" s="1234">
        <v>41928</v>
      </c>
      <c r="B572" s="1235">
        <v>1.79</v>
      </c>
      <c r="C572" s="1236" t="s">
        <v>246</v>
      </c>
      <c r="D572" s="1237" t="s">
        <v>1107</v>
      </c>
      <c r="E572" s="1233"/>
      <c r="G572" s="1237">
        <v>0</v>
      </c>
      <c r="H572" s="1235"/>
      <c r="I572" s="1053"/>
      <c r="J572" s="1233"/>
    </row>
    <row r="573" spans="1:10">
      <c r="A573" s="1234">
        <v>41928</v>
      </c>
      <c r="B573" s="1235">
        <v>77</v>
      </c>
      <c r="C573" s="1236" t="s">
        <v>246</v>
      </c>
      <c r="D573" s="1237" t="s">
        <v>1412</v>
      </c>
      <c r="E573" s="1233"/>
      <c r="G573" s="1237">
        <v>0</v>
      </c>
      <c r="H573" s="1235"/>
      <c r="I573" s="1053"/>
      <c r="J573" s="1233"/>
    </row>
    <row r="574" spans="1:10">
      <c r="A574" s="1234">
        <v>41928</v>
      </c>
      <c r="B574" s="1235">
        <v>40</v>
      </c>
      <c r="C574" s="1236" t="s">
        <v>246</v>
      </c>
      <c r="D574" s="1237" t="s">
        <v>1258</v>
      </c>
      <c r="E574" s="1233"/>
      <c r="G574" s="1237" t="s">
        <v>339</v>
      </c>
      <c r="H574" s="1235"/>
      <c r="I574" s="1053"/>
      <c r="J574" s="1233"/>
    </row>
    <row r="575" spans="1:10">
      <c r="A575" s="1234">
        <v>41928</v>
      </c>
      <c r="B575" s="1235">
        <v>50</v>
      </c>
      <c r="C575" s="1236" t="s">
        <v>246</v>
      </c>
      <c r="D575" s="1237" t="s">
        <v>1568</v>
      </c>
      <c r="E575" s="1233"/>
      <c r="G575" s="1237">
        <v>0</v>
      </c>
      <c r="H575" s="1235"/>
      <c r="I575" s="1053"/>
      <c r="J575" s="1233"/>
    </row>
    <row r="576" spans="1:10">
      <c r="A576" s="1234">
        <v>41928</v>
      </c>
      <c r="B576" s="1235">
        <v>10</v>
      </c>
      <c r="C576" s="1236" t="s">
        <v>246</v>
      </c>
      <c r="D576" s="1237" t="s">
        <v>1581</v>
      </c>
      <c r="E576" s="1233"/>
      <c r="G576" s="1237" t="s">
        <v>339</v>
      </c>
      <c r="H576" s="1235"/>
      <c r="I576" s="1053"/>
      <c r="J576" s="1233"/>
    </row>
    <row r="577" spans="1:10">
      <c r="A577" s="1234">
        <v>41929</v>
      </c>
      <c r="B577" s="1235">
        <v>100</v>
      </c>
      <c r="C577" s="1236" t="s">
        <v>246</v>
      </c>
      <c r="D577" s="1237" t="s">
        <v>327</v>
      </c>
      <c r="E577" s="1233"/>
      <c r="G577" s="1237" t="s">
        <v>339</v>
      </c>
      <c r="H577" s="1235"/>
      <c r="I577" s="1053"/>
      <c r="J577" s="1233"/>
    </row>
    <row r="578" spans="1:10">
      <c r="A578" s="1234">
        <v>41929</v>
      </c>
      <c r="B578" s="1235">
        <v>500</v>
      </c>
      <c r="C578" s="1236" t="s">
        <v>246</v>
      </c>
      <c r="D578" s="1237" t="s">
        <v>1618</v>
      </c>
      <c r="E578" s="1233"/>
      <c r="G578" s="1237">
        <v>0</v>
      </c>
      <c r="H578" s="1235"/>
      <c r="I578" s="1053"/>
      <c r="J578" s="1233"/>
    </row>
    <row r="579" spans="1:10">
      <c r="A579" s="1234">
        <v>41929</v>
      </c>
      <c r="B579" s="1235">
        <v>1.25</v>
      </c>
      <c r="C579" s="1236" t="s">
        <v>246</v>
      </c>
      <c r="D579" s="1237" t="s">
        <v>1572</v>
      </c>
      <c r="E579" s="1233"/>
      <c r="G579" s="1237">
        <v>0</v>
      </c>
      <c r="H579" s="1235"/>
      <c r="I579" s="1053"/>
      <c r="J579" s="1233"/>
    </row>
    <row r="580" spans="1:10">
      <c r="A580" s="1234">
        <v>41929</v>
      </c>
      <c r="B580" s="1235">
        <v>80</v>
      </c>
      <c r="C580" s="1236" t="s">
        <v>246</v>
      </c>
      <c r="D580" s="1237" t="s">
        <v>1044</v>
      </c>
      <c r="E580" s="1233"/>
      <c r="G580" s="1237">
        <v>0</v>
      </c>
      <c r="H580" s="1235"/>
      <c r="I580" s="1053"/>
      <c r="J580" s="1233"/>
    </row>
    <row r="581" spans="1:10">
      <c r="A581" s="1234">
        <v>41932</v>
      </c>
      <c r="B581" s="1235">
        <v>67.040000000000006</v>
      </c>
      <c r="C581" s="1236" t="s">
        <v>246</v>
      </c>
      <c r="D581" s="1237" t="s">
        <v>1288</v>
      </c>
      <c r="E581" s="1233"/>
      <c r="G581" s="1237">
        <v>0</v>
      </c>
      <c r="H581" s="1235"/>
      <c r="I581" s="1053"/>
      <c r="J581" s="1233"/>
    </row>
    <row r="582" spans="1:10">
      <c r="A582" s="1234">
        <v>41932</v>
      </c>
      <c r="B582" s="1235">
        <v>1352.17</v>
      </c>
      <c r="C582" s="1236" t="s">
        <v>246</v>
      </c>
      <c r="D582" s="1237" t="s">
        <v>1619</v>
      </c>
      <c r="E582" s="1233"/>
      <c r="G582" s="1237">
        <v>0</v>
      </c>
      <c r="H582" s="1235"/>
      <c r="I582" s="1053"/>
      <c r="J582" s="1233"/>
    </row>
    <row r="583" spans="1:10">
      <c r="A583" s="1234">
        <v>41932</v>
      </c>
      <c r="B583" s="1235">
        <v>10</v>
      </c>
      <c r="C583" s="1236" t="s">
        <v>246</v>
      </c>
      <c r="D583" s="1237" t="s">
        <v>1620</v>
      </c>
      <c r="E583" s="1233"/>
      <c r="G583" s="1237" t="s">
        <v>339</v>
      </c>
      <c r="H583" s="1235"/>
      <c r="I583" s="1053"/>
      <c r="J583" s="1233"/>
    </row>
    <row r="584" spans="1:10">
      <c r="A584" s="1234">
        <v>41932</v>
      </c>
      <c r="B584" s="1235">
        <v>100</v>
      </c>
      <c r="C584" s="1236" t="s">
        <v>246</v>
      </c>
      <c r="D584" s="1237" t="s">
        <v>1262</v>
      </c>
      <c r="E584" s="1233"/>
      <c r="G584" s="1237" t="s">
        <v>339</v>
      </c>
      <c r="H584" s="1235"/>
      <c r="I584" s="1053"/>
      <c r="J584" s="1233"/>
    </row>
    <row r="585" spans="1:10">
      <c r="A585" s="1234">
        <v>41932</v>
      </c>
      <c r="B585" s="1235">
        <v>40</v>
      </c>
      <c r="C585" s="1236" t="s">
        <v>246</v>
      </c>
      <c r="D585" s="1237" t="s">
        <v>400</v>
      </c>
      <c r="E585" s="1233"/>
      <c r="G585" s="1237" t="s">
        <v>339</v>
      </c>
      <c r="H585" s="1235"/>
      <c r="I585" s="1053"/>
      <c r="J585" s="1233"/>
    </row>
    <row r="586" spans="1:10">
      <c r="A586" s="1234">
        <v>41932</v>
      </c>
      <c r="B586" s="1235">
        <v>15000</v>
      </c>
      <c r="C586" s="1236" t="s">
        <v>246</v>
      </c>
      <c r="D586" s="1237" t="s">
        <v>1119</v>
      </c>
      <c r="E586" s="1233"/>
      <c r="G586" s="1237" t="s">
        <v>339</v>
      </c>
      <c r="H586" s="1235"/>
      <c r="I586" s="1053"/>
      <c r="J586" s="1233"/>
    </row>
    <row r="587" spans="1:10">
      <c r="A587" s="1234">
        <v>41932</v>
      </c>
      <c r="B587" s="1235">
        <v>20</v>
      </c>
      <c r="C587" s="1236" t="s">
        <v>246</v>
      </c>
      <c r="D587" s="1237" t="s">
        <v>1221</v>
      </c>
      <c r="E587" s="1233"/>
      <c r="G587" s="1237" t="s">
        <v>339</v>
      </c>
      <c r="H587" s="1235"/>
      <c r="I587" s="1053"/>
      <c r="J587" s="1233"/>
    </row>
    <row r="588" spans="1:10">
      <c r="A588" s="1234">
        <v>41932</v>
      </c>
      <c r="B588" s="1235">
        <v>120</v>
      </c>
      <c r="C588" s="1236" t="s">
        <v>246</v>
      </c>
      <c r="D588" s="1237" t="s">
        <v>784</v>
      </c>
      <c r="E588" s="1233"/>
      <c r="G588" s="1237" t="s">
        <v>339</v>
      </c>
      <c r="H588" s="1235"/>
      <c r="I588" s="1053"/>
      <c r="J588" s="1233"/>
    </row>
    <row r="589" spans="1:10">
      <c r="A589" s="1234">
        <v>41932</v>
      </c>
      <c r="B589" s="1235">
        <v>2304.91</v>
      </c>
      <c r="C589" s="1236" t="s">
        <v>246</v>
      </c>
      <c r="D589" s="1237" t="s">
        <v>1621</v>
      </c>
      <c r="E589" s="1233"/>
      <c r="G589" s="1237">
        <v>0</v>
      </c>
      <c r="H589" s="1235"/>
      <c r="I589" s="1053"/>
      <c r="J589" s="1233"/>
    </row>
    <row r="590" spans="1:10">
      <c r="A590" s="1234">
        <v>41933</v>
      </c>
      <c r="B590" s="1235">
        <v>40</v>
      </c>
      <c r="C590" s="1236" t="s">
        <v>246</v>
      </c>
      <c r="D590" s="1237" t="s">
        <v>261</v>
      </c>
      <c r="E590" s="1233"/>
      <c r="G590" s="1237" t="s">
        <v>339</v>
      </c>
      <c r="H590" s="1235"/>
      <c r="I590" s="1053"/>
      <c r="J590" s="1233"/>
    </row>
    <row r="591" spans="1:10">
      <c r="A591" s="1234">
        <v>41933</v>
      </c>
      <c r="B591" s="1235">
        <v>12</v>
      </c>
      <c r="C591" s="1236" t="s">
        <v>246</v>
      </c>
      <c r="D591" s="1237" t="s">
        <v>294</v>
      </c>
      <c r="E591" s="1233"/>
      <c r="G591" s="1237" t="s">
        <v>339</v>
      </c>
      <c r="H591" s="1235"/>
      <c r="I591" s="1053"/>
      <c r="J591" s="1233"/>
    </row>
    <row r="592" spans="1:10">
      <c r="A592" s="1234">
        <v>41933</v>
      </c>
      <c r="B592" s="1235">
        <v>5</v>
      </c>
      <c r="C592" s="1236" t="s">
        <v>246</v>
      </c>
      <c r="D592" s="1237" t="s">
        <v>773</v>
      </c>
      <c r="E592" s="1233"/>
      <c r="G592" s="1237">
        <v>0</v>
      </c>
      <c r="H592" s="1235"/>
      <c r="I592" s="1053"/>
      <c r="J592" s="1233"/>
    </row>
    <row r="593" spans="1:10">
      <c r="A593" s="1234">
        <v>41934</v>
      </c>
      <c r="B593" s="1235">
        <v>15</v>
      </c>
      <c r="C593" s="1236" t="s">
        <v>1087</v>
      </c>
      <c r="D593" s="1237" t="s">
        <v>1491</v>
      </c>
      <c r="E593" s="1233"/>
      <c r="G593" s="1237">
        <v>0</v>
      </c>
      <c r="H593" s="1235"/>
      <c r="I593" s="1053"/>
      <c r="J593" s="1233"/>
    </row>
    <row r="594" spans="1:10">
      <c r="A594" s="1234">
        <v>41934</v>
      </c>
      <c r="B594" s="1235">
        <v>320</v>
      </c>
      <c r="C594" s="1236" t="s">
        <v>246</v>
      </c>
      <c r="D594" s="1237" t="s">
        <v>355</v>
      </c>
      <c r="E594" s="1233"/>
      <c r="G594" s="1237" t="s">
        <v>339</v>
      </c>
      <c r="H594" s="1235"/>
      <c r="I594" s="1053"/>
      <c r="J594" s="1233"/>
    </row>
    <row r="595" spans="1:10">
      <c r="A595" s="1234">
        <v>41934</v>
      </c>
      <c r="B595" s="1235">
        <v>143</v>
      </c>
      <c r="C595" s="1236" t="s">
        <v>246</v>
      </c>
      <c r="D595" s="1237" t="s">
        <v>355</v>
      </c>
      <c r="E595" s="1233"/>
      <c r="G595" s="1237" t="s">
        <v>339</v>
      </c>
      <c r="H595" s="1235"/>
      <c r="I595" s="1053"/>
      <c r="J595" s="1233"/>
    </row>
    <row r="596" spans="1:10">
      <c r="A596" s="1234">
        <v>41934</v>
      </c>
      <c r="B596" s="1235">
        <v>35</v>
      </c>
      <c r="C596" s="1236" t="s">
        <v>246</v>
      </c>
      <c r="D596" s="1237" t="s">
        <v>1622</v>
      </c>
      <c r="E596" s="1233"/>
      <c r="G596" s="1237" t="s">
        <v>339</v>
      </c>
      <c r="H596" s="1235"/>
      <c r="I596" s="1053"/>
      <c r="J596" s="1233"/>
    </row>
    <row r="597" spans="1:10">
      <c r="A597" s="1234">
        <v>41935</v>
      </c>
      <c r="B597" s="1235">
        <v>300</v>
      </c>
      <c r="C597" s="1236" t="s">
        <v>246</v>
      </c>
      <c r="D597" s="1237" t="s">
        <v>1532</v>
      </c>
      <c r="E597" s="1233"/>
      <c r="G597" s="1237">
        <v>0</v>
      </c>
      <c r="H597" s="1235"/>
      <c r="I597" s="1053"/>
      <c r="J597" s="1233"/>
    </row>
    <row r="598" spans="1:10">
      <c r="A598" s="1234">
        <v>41935</v>
      </c>
      <c r="B598" s="1235">
        <v>200</v>
      </c>
      <c r="C598" s="1236" t="s">
        <v>246</v>
      </c>
      <c r="D598" s="1237" t="s">
        <v>1623</v>
      </c>
      <c r="E598" s="1233"/>
      <c r="G598" s="1237">
        <v>0</v>
      </c>
      <c r="H598" s="1235"/>
      <c r="I598" s="1053"/>
      <c r="J598" s="1233"/>
    </row>
    <row r="599" spans="1:10">
      <c r="A599" s="1234">
        <v>41936</v>
      </c>
      <c r="B599" s="1235">
        <v>80</v>
      </c>
      <c r="C599" s="1236">
        <v>103725</v>
      </c>
      <c r="D599" s="1237" t="s">
        <v>1642</v>
      </c>
      <c r="E599" s="1233"/>
      <c r="G599" s="1237">
        <v>0</v>
      </c>
      <c r="H599" s="1235"/>
      <c r="I599" s="1053"/>
      <c r="J599" s="1233"/>
    </row>
    <row r="600" spans="1:10">
      <c r="A600" s="1234">
        <v>41936</v>
      </c>
      <c r="B600" s="1235">
        <v>63</v>
      </c>
      <c r="C600" s="1236">
        <v>103724</v>
      </c>
      <c r="D600" s="1237" t="s">
        <v>1643</v>
      </c>
      <c r="E600" s="1233"/>
      <c r="G600" s="1237">
        <v>0</v>
      </c>
      <c r="H600" s="1235"/>
      <c r="I600" s="1053"/>
      <c r="J600" s="1233"/>
    </row>
    <row r="601" spans="1:10">
      <c r="A601" s="1234">
        <v>41936</v>
      </c>
      <c r="B601" s="1235">
        <v>130</v>
      </c>
      <c r="C601" s="1236">
        <v>103723</v>
      </c>
      <c r="D601" s="1237" t="s">
        <v>1644</v>
      </c>
      <c r="E601" s="1233"/>
      <c r="G601" s="1237" t="s">
        <v>339</v>
      </c>
      <c r="H601" s="1235"/>
      <c r="I601" s="1053"/>
      <c r="J601" s="1233"/>
    </row>
    <row r="602" spans="1:10">
      <c r="A602" s="1234">
        <v>41936</v>
      </c>
      <c r="B602" s="1235">
        <v>30</v>
      </c>
      <c r="C602" s="1236">
        <v>103722</v>
      </c>
      <c r="D602" s="1237" t="s">
        <v>1645</v>
      </c>
      <c r="E602" s="1233"/>
      <c r="G602" s="1237" t="s">
        <v>339</v>
      </c>
      <c r="H602" s="1235"/>
      <c r="I602" s="1053"/>
      <c r="J602" s="1233"/>
    </row>
    <row r="603" spans="1:10">
      <c r="A603" s="1234">
        <v>41936</v>
      </c>
      <c r="B603" s="1235">
        <v>100</v>
      </c>
      <c r="C603" s="1236">
        <v>103721</v>
      </c>
      <c r="D603" s="1237" t="s">
        <v>1646</v>
      </c>
      <c r="E603" s="1233"/>
      <c r="G603" s="1237">
        <v>0</v>
      </c>
      <c r="H603" s="1235"/>
      <c r="I603" s="1053"/>
      <c r="J603" s="1233"/>
    </row>
    <row r="604" spans="1:10">
      <c r="A604" s="1234">
        <v>41936</v>
      </c>
      <c r="B604" s="1235">
        <v>1104</v>
      </c>
      <c r="C604" s="1236" t="s">
        <v>246</v>
      </c>
      <c r="D604" s="1237" t="s">
        <v>1370</v>
      </c>
      <c r="E604" s="1233"/>
      <c r="G604" s="1237">
        <v>0</v>
      </c>
      <c r="H604" s="1235"/>
      <c r="I604" s="1053"/>
      <c r="J604" s="1233"/>
    </row>
    <row r="605" spans="1:10">
      <c r="A605" s="1234">
        <v>41936</v>
      </c>
      <c r="B605" s="1235">
        <v>1.25</v>
      </c>
      <c r="C605" s="1236" t="s">
        <v>246</v>
      </c>
      <c r="D605" s="1237" t="s">
        <v>1572</v>
      </c>
      <c r="E605" s="1233"/>
      <c r="G605" s="1237">
        <v>0</v>
      </c>
      <c r="H605" s="1235"/>
      <c r="I605" s="1053"/>
      <c r="J605" s="1233"/>
    </row>
    <row r="606" spans="1:10">
      <c r="A606" s="1234">
        <v>41939</v>
      </c>
      <c r="B606" s="1235">
        <v>4598.5600000000004</v>
      </c>
      <c r="C606" s="1236" t="s">
        <v>246</v>
      </c>
      <c r="D606" s="1237" t="s">
        <v>269</v>
      </c>
      <c r="E606" s="1233"/>
      <c r="G606" s="1237">
        <v>0</v>
      </c>
      <c r="H606" s="1235"/>
      <c r="I606" s="1053"/>
      <c r="J606" s="1233"/>
    </row>
    <row r="607" spans="1:10">
      <c r="A607" s="1234">
        <v>41939</v>
      </c>
      <c r="B607" s="1235">
        <v>10</v>
      </c>
      <c r="C607" s="1236" t="s">
        <v>246</v>
      </c>
      <c r="D607" s="1237" t="s">
        <v>302</v>
      </c>
      <c r="E607" s="1233"/>
      <c r="G607" s="1237">
        <v>0</v>
      </c>
      <c r="H607" s="1235"/>
      <c r="I607" s="1053"/>
      <c r="J607" s="1233"/>
    </row>
    <row r="608" spans="1:10">
      <c r="A608" s="1234">
        <v>41939</v>
      </c>
      <c r="B608" s="1235">
        <v>20</v>
      </c>
      <c r="C608" s="1236" t="s">
        <v>246</v>
      </c>
      <c r="D608" s="1237" t="s">
        <v>1221</v>
      </c>
      <c r="E608" s="1233"/>
      <c r="G608" s="1237" t="s">
        <v>339</v>
      </c>
      <c r="H608" s="1235"/>
      <c r="I608" s="1053"/>
      <c r="J608" s="1233"/>
    </row>
    <row r="609" spans="1:10">
      <c r="A609" s="1234">
        <v>41939</v>
      </c>
      <c r="B609" s="1235">
        <v>50</v>
      </c>
      <c r="C609" s="1236" t="s">
        <v>246</v>
      </c>
      <c r="D609" s="1237" t="s">
        <v>1017</v>
      </c>
      <c r="E609" s="1233"/>
      <c r="G609" s="1237" t="s">
        <v>339</v>
      </c>
      <c r="H609" s="1235"/>
      <c r="I609" s="1053"/>
      <c r="J609" s="1233"/>
    </row>
    <row r="610" spans="1:10">
      <c r="A610" s="1234">
        <v>41939</v>
      </c>
      <c r="B610" s="1235">
        <v>30</v>
      </c>
      <c r="C610" s="1236" t="s">
        <v>246</v>
      </c>
      <c r="D610" s="1237" t="s">
        <v>1376</v>
      </c>
      <c r="E610" s="1233"/>
      <c r="G610" s="1237">
        <v>0</v>
      </c>
      <c r="H610" s="1235"/>
      <c r="I610" s="1053"/>
      <c r="J610" s="1233"/>
    </row>
    <row r="611" spans="1:10">
      <c r="A611" s="1234">
        <v>41939</v>
      </c>
      <c r="B611" s="1235">
        <v>15</v>
      </c>
      <c r="C611" s="1236" t="s">
        <v>246</v>
      </c>
      <c r="D611" s="1237" t="s">
        <v>1444</v>
      </c>
      <c r="E611" s="1233"/>
      <c r="G611" s="1237" t="s">
        <v>339</v>
      </c>
      <c r="H611" s="1235"/>
      <c r="I611" s="1053"/>
      <c r="J611" s="1233"/>
    </row>
    <row r="612" spans="1:10">
      <c r="A612" s="1234">
        <v>41939</v>
      </c>
      <c r="B612" s="1235">
        <v>60</v>
      </c>
      <c r="C612" s="1236" t="s">
        <v>246</v>
      </c>
      <c r="D612" s="1237" t="s">
        <v>1309</v>
      </c>
      <c r="E612" s="1233"/>
      <c r="G612" s="1237" t="s">
        <v>339</v>
      </c>
      <c r="H612" s="1235"/>
      <c r="I612" s="1053"/>
      <c r="J612" s="1233"/>
    </row>
    <row r="613" spans="1:10">
      <c r="A613" s="1234">
        <v>41939</v>
      </c>
      <c r="B613" s="1235">
        <v>50</v>
      </c>
      <c r="C613" s="1236" t="s">
        <v>246</v>
      </c>
      <c r="D613" s="1237" t="s">
        <v>1447</v>
      </c>
      <c r="E613" s="1233"/>
      <c r="G613" s="1237" t="s">
        <v>339</v>
      </c>
      <c r="H613" s="1235"/>
      <c r="I613" s="1053"/>
      <c r="J613" s="1233"/>
    </row>
    <row r="614" spans="1:10">
      <c r="A614" s="1234">
        <v>41939</v>
      </c>
      <c r="B614" s="1235">
        <v>2797.43</v>
      </c>
      <c r="C614" s="1236" t="s">
        <v>246</v>
      </c>
      <c r="D614" s="1237" t="s">
        <v>1629</v>
      </c>
      <c r="E614" s="1233"/>
      <c r="G614" s="1237">
        <v>0</v>
      </c>
      <c r="H614" s="1235"/>
      <c r="I614" s="1053"/>
      <c r="J614" s="1233"/>
    </row>
    <row r="615" spans="1:10">
      <c r="A615" s="1234">
        <v>41940</v>
      </c>
      <c r="B615" s="1235">
        <v>5</v>
      </c>
      <c r="C615" s="1236" t="s">
        <v>246</v>
      </c>
      <c r="D615" s="1237" t="s">
        <v>1390</v>
      </c>
      <c r="E615" s="1233"/>
      <c r="G615" s="1237" t="s">
        <v>339</v>
      </c>
      <c r="H615" s="1235"/>
      <c r="I615" s="1053"/>
      <c r="J615" s="1233"/>
    </row>
    <row r="616" spans="1:10">
      <c r="A616" s="1234">
        <v>41940</v>
      </c>
      <c r="B616" s="1235">
        <v>3</v>
      </c>
      <c r="C616" s="1236" t="s">
        <v>246</v>
      </c>
      <c r="D616" s="1237" t="s">
        <v>1004</v>
      </c>
      <c r="E616" s="1233"/>
      <c r="G616" s="1237">
        <v>0</v>
      </c>
      <c r="H616" s="1235"/>
      <c r="I616" s="1053"/>
      <c r="J616" s="1233"/>
    </row>
    <row r="617" spans="1:10">
      <c r="A617" s="1234">
        <v>41940</v>
      </c>
      <c r="B617" s="1235">
        <v>10</v>
      </c>
      <c r="C617" s="1236" t="s">
        <v>246</v>
      </c>
      <c r="D617" s="1237" t="s">
        <v>1630</v>
      </c>
      <c r="E617" s="1233"/>
      <c r="G617" s="1237" t="s">
        <v>339</v>
      </c>
      <c r="H617" s="1235"/>
      <c r="I617" s="1053"/>
      <c r="J617" s="1233"/>
    </row>
    <row r="618" spans="1:10">
      <c r="A618" s="1234">
        <v>41940</v>
      </c>
      <c r="B618" s="1235">
        <v>42</v>
      </c>
      <c r="C618" s="1236" t="s">
        <v>246</v>
      </c>
      <c r="D618" s="1237" t="s">
        <v>1352</v>
      </c>
      <c r="E618" s="1233"/>
      <c r="G618" s="1237">
        <v>0</v>
      </c>
      <c r="H618" s="1235"/>
      <c r="I618" s="1053"/>
      <c r="J618" s="1233"/>
    </row>
    <row r="619" spans="1:10">
      <c r="A619" s="1234">
        <v>41940</v>
      </c>
      <c r="B619" s="1235">
        <v>90</v>
      </c>
      <c r="C619" s="1236" t="s">
        <v>246</v>
      </c>
      <c r="D619" s="1237" t="s">
        <v>1389</v>
      </c>
      <c r="E619" s="1233"/>
      <c r="G619" s="1237" t="s">
        <v>339</v>
      </c>
      <c r="H619" s="1235"/>
      <c r="I619" s="1053"/>
      <c r="J619" s="1233"/>
    </row>
    <row r="620" spans="1:10">
      <c r="A620" s="1234">
        <v>41941</v>
      </c>
      <c r="B620" s="1235">
        <v>2169.0500000000002</v>
      </c>
      <c r="C620" s="1236" t="s">
        <v>246</v>
      </c>
      <c r="D620" s="1237" t="s">
        <v>1545</v>
      </c>
      <c r="E620" s="1233"/>
      <c r="G620" s="1237">
        <v>0</v>
      </c>
      <c r="H620" s="1235"/>
      <c r="I620" s="1053"/>
      <c r="J620" s="1233"/>
    </row>
    <row r="621" spans="1:10">
      <c r="A621" s="1234">
        <v>41941</v>
      </c>
      <c r="B621" s="1235">
        <v>210.74</v>
      </c>
      <c r="C621" s="1236" t="s">
        <v>246</v>
      </c>
      <c r="D621" s="1237" t="s">
        <v>1631</v>
      </c>
      <c r="E621" s="1233"/>
      <c r="G621" s="1237">
        <v>0</v>
      </c>
      <c r="H621" s="1235"/>
      <c r="I621" s="1053"/>
      <c r="J621" s="1233"/>
    </row>
    <row r="622" spans="1:10">
      <c r="A622" s="1234">
        <v>41942</v>
      </c>
      <c r="B622" s="1235">
        <v>20</v>
      </c>
      <c r="C622" s="1236" t="s">
        <v>1087</v>
      </c>
      <c r="D622" s="1237" t="s">
        <v>1647</v>
      </c>
      <c r="E622" s="1233"/>
      <c r="G622" s="1237">
        <v>0</v>
      </c>
      <c r="H622" s="1235"/>
      <c r="I622" s="1053"/>
      <c r="J622" s="1233"/>
    </row>
    <row r="623" spans="1:10">
      <c r="A623" s="1234">
        <v>41942</v>
      </c>
      <c r="B623" s="1235">
        <v>200</v>
      </c>
      <c r="C623" s="1236" t="s">
        <v>246</v>
      </c>
      <c r="D623" s="1237" t="s">
        <v>1527</v>
      </c>
      <c r="E623" s="1233"/>
      <c r="G623" s="1237">
        <v>0</v>
      </c>
      <c r="H623" s="1235"/>
      <c r="I623" s="1053"/>
      <c r="J623" s="1233"/>
    </row>
    <row r="624" spans="1:10">
      <c r="A624" s="1234">
        <v>41942</v>
      </c>
      <c r="B624" s="1235">
        <v>300</v>
      </c>
      <c r="C624" s="1236" t="s">
        <v>246</v>
      </c>
      <c r="D624" s="1237" t="s">
        <v>1528</v>
      </c>
      <c r="E624" s="1233"/>
      <c r="G624" s="1237">
        <v>0</v>
      </c>
      <c r="H624" s="1235"/>
      <c r="I624" s="1053"/>
      <c r="J624" s="1233"/>
    </row>
    <row r="625" spans="1:10">
      <c r="A625" s="1234">
        <v>41942</v>
      </c>
      <c r="B625" s="1235">
        <v>10.52</v>
      </c>
      <c r="C625" s="1236" t="s">
        <v>246</v>
      </c>
      <c r="D625" s="1237" t="s">
        <v>1633</v>
      </c>
      <c r="E625" s="1233"/>
      <c r="G625" s="1237">
        <v>0</v>
      </c>
      <c r="H625" s="1235"/>
      <c r="I625" s="1053"/>
      <c r="J625" s="1233"/>
    </row>
    <row r="626" spans="1:10">
      <c r="A626" s="1234">
        <v>41942</v>
      </c>
      <c r="B626" s="1235">
        <v>300</v>
      </c>
      <c r="C626" s="1236" t="s">
        <v>246</v>
      </c>
      <c r="D626" s="1237" t="s">
        <v>1446</v>
      </c>
      <c r="E626" s="1233"/>
      <c r="G626" s="1237">
        <v>0</v>
      </c>
      <c r="H626" s="1235"/>
      <c r="I626" s="1053"/>
      <c r="J626" s="1233"/>
    </row>
    <row r="627" spans="1:10">
      <c r="A627" s="1234">
        <v>41942</v>
      </c>
      <c r="B627" s="1235">
        <v>180</v>
      </c>
      <c r="C627" s="1236" t="s">
        <v>246</v>
      </c>
      <c r="D627" s="1237" t="s">
        <v>287</v>
      </c>
      <c r="E627" s="1233"/>
      <c r="G627" s="1237" t="s">
        <v>339</v>
      </c>
      <c r="H627" s="1235"/>
      <c r="I627" s="1053"/>
      <c r="J627" s="1233"/>
    </row>
    <row r="628" spans="1:10">
      <c r="A628" s="1234">
        <v>41942</v>
      </c>
      <c r="B628" s="1235">
        <v>20</v>
      </c>
      <c r="C628" s="1236" t="s">
        <v>246</v>
      </c>
      <c r="D628" s="1237" t="s">
        <v>1484</v>
      </c>
      <c r="E628" s="1233"/>
      <c r="G628" s="1237">
        <v>0</v>
      </c>
      <c r="H628" s="1235"/>
      <c r="I628" s="1053"/>
      <c r="J628" s="1233"/>
    </row>
    <row r="629" spans="1:10">
      <c r="A629" s="1234">
        <v>41943</v>
      </c>
      <c r="B629" s="1235">
        <v>1131.95</v>
      </c>
      <c r="C629" s="1236" t="s">
        <v>246</v>
      </c>
      <c r="D629" s="1237" t="s">
        <v>1288</v>
      </c>
      <c r="E629" s="1233"/>
      <c r="G629" s="1237">
        <v>0</v>
      </c>
      <c r="H629" s="1235"/>
      <c r="I629" s="1053"/>
      <c r="J629" s="1233"/>
    </row>
    <row r="630" spans="1:10">
      <c r="A630" s="1234">
        <v>41943</v>
      </c>
      <c r="B630" s="1235">
        <v>87.42</v>
      </c>
      <c r="C630" s="1236" t="s">
        <v>246</v>
      </c>
      <c r="D630" s="1237" t="s">
        <v>1288</v>
      </c>
      <c r="E630" s="1233"/>
      <c r="G630" s="1237">
        <v>0</v>
      </c>
      <c r="H630" s="1235"/>
      <c r="I630" s="1053"/>
      <c r="J630" s="1233"/>
    </row>
    <row r="631" spans="1:10">
      <c r="A631" s="1234">
        <v>41943</v>
      </c>
      <c r="B631" s="1235">
        <v>25</v>
      </c>
      <c r="C631" s="1236" t="s">
        <v>246</v>
      </c>
      <c r="D631" s="1237" t="s">
        <v>762</v>
      </c>
      <c r="E631" s="1233"/>
      <c r="G631" s="1237" t="s">
        <v>339</v>
      </c>
      <c r="H631" s="1235"/>
      <c r="I631" s="1053"/>
      <c r="J631" s="1233"/>
    </row>
    <row r="632" spans="1:10">
      <c r="A632" s="1234">
        <v>41943</v>
      </c>
      <c r="B632" s="1235">
        <v>1.25</v>
      </c>
      <c r="C632" s="1236" t="s">
        <v>246</v>
      </c>
      <c r="D632" s="1237" t="s">
        <v>1572</v>
      </c>
      <c r="E632" s="1233"/>
      <c r="G632" s="1237">
        <v>0</v>
      </c>
      <c r="H632" s="1235"/>
      <c r="I632" s="1053"/>
      <c r="J632" s="1233"/>
    </row>
    <row r="633" spans="1:10">
      <c r="A633" s="1234">
        <v>41946</v>
      </c>
      <c r="B633" s="1235">
        <v>20</v>
      </c>
      <c r="C633" s="1236" t="s">
        <v>246</v>
      </c>
      <c r="D633" s="1237" t="s">
        <v>1453</v>
      </c>
      <c r="E633" s="1233"/>
      <c r="G633" s="1237" t="s">
        <v>339</v>
      </c>
      <c r="H633" s="1235"/>
      <c r="I633" s="1053"/>
      <c r="J633" s="1233"/>
    </row>
    <row r="634" spans="1:10">
      <c r="A634" s="1234">
        <v>41946</v>
      </c>
      <c r="B634" s="1235">
        <v>6</v>
      </c>
      <c r="C634" s="1236" t="s">
        <v>246</v>
      </c>
      <c r="D634" s="1237" t="s">
        <v>1217</v>
      </c>
      <c r="E634" s="1233"/>
      <c r="G634" s="1237">
        <v>0</v>
      </c>
      <c r="H634" s="1235"/>
      <c r="I634" s="1053"/>
      <c r="J634" s="1233"/>
    </row>
    <row r="635" spans="1:10">
      <c r="A635" s="1234">
        <v>41946</v>
      </c>
      <c r="B635" s="1235">
        <v>100</v>
      </c>
      <c r="C635" s="1236" t="s">
        <v>246</v>
      </c>
      <c r="D635" s="1237" t="s">
        <v>267</v>
      </c>
      <c r="E635" s="1233"/>
      <c r="G635" s="1237">
        <v>0</v>
      </c>
      <c r="H635" s="1235"/>
      <c r="I635" s="1053"/>
      <c r="J635" s="1233"/>
    </row>
    <row r="636" spans="1:10">
      <c r="A636" s="1234">
        <v>41946</v>
      </c>
      <c r="B636" s="1235">
        <v>10</v>
      </c>
      <c r="C636" s="1236" t="s">
        <v>246</v>
      </c>
      <c r="D636" s="1237" t="s">
        <v>791</v>
      </c>
      <c r="E636" s="1233"/>
      <c r="G636" s="1237" t="s">
        <v>339</v>
      </c>
      <c r="H636" s="1235"/>
      <c r="I636" s="1053"/>
      <c r="J636" s="1233"/>
    </row>
    <row r="637" spans="1:10">
      <c r="A637" s="1234">
        <v>41946</v>
      </c>
      <c r="B637" s="1235">
        <v>10</v>
      </c>
      <c r="C637" s="1236" t="s">
        <v>246</v>
      </c>
      <c r="D637" s="1237" t="s">
        <v>338</v>
      </c>
      <c r="E637" s="1233"/>
      <c r="G637" s="1237" t="s">
        <v>339</v>
      </c>
      <c r="H637" s="1235"/>
      <c r="I637" s="1053"/>
      <c r="J637" s="1233"/>
    </row>
    <row r="638" spans="1:10">
      <c r="A638" s="1234">
        <v>41946</v>
      </c>
      <c r="B638" s="1235">
        <v>10</v>
      </c>
      <c r="C638" s="1236" t="s">
        <v>246</v>
      </c>
      <c r="D638" s="1237" t="s">
        <v>1365</v>
      </c>
      <c r="E638" s="1233"/>
      <c r="G638" s="1237" t="s">
        <v>339</v>
      </c>
      <c r="H638" s="1235"/>
      <c r="I638" s="1053"/>
      <c r="J638" s="1233"/>
    </row>
    <row r="639" spans="1:10">
      <c r="A639" s="1234">
        <v>41946</v>
      </c>
      <c r="B639" s="1235">
        <v>125</v>
      </c>
      <c r="C639" s="1236" t="s">
        <v>246</v>
      </c>
      <c r="D639" s="1237" t="s">
        <v>1429</v>
      </c>
      <c r="E639" s="1233"/>
      <c r="G639" s="1237" t="s">
        <v>339</v>
      </c>
      <c r="H639" s="1235"/>
      <c r="I639" s="1053"/>
      <c r="J639" s="1233"/>
    </row>
    <row r="640" spans="1:10">
      <c r="A640" s="1234">
        <v>41946</v>
      </c>
      <c r="B640" s="1235">
        <v>20</v>
      </c>
      <c r="C640" s="1236" t="s">
        <v>246</v>
      </c>
      <c r="D640" s="1237" t="s">
        <v>1221</v>
      </c>
      <c r="E640" s="1233"/>
      <c r="G640" s="1237" t="s">
        <v>339</v>
      </c>
      <c r="H640" s="1235"/>
      <c r="I640" s="1053"/>
      <c r="J640" s="1233"/>
    </row>
    <row r="641" spans="1:10">
      <c r="A641" s="1234">
        <v>41946</v>
      </c>
      <c r="B641" s="1235">
        <v>20</v>
      </c>
      <c r="C641" s="1236" t="s">
        <v>246</v>
      </c>
      <c r="D641" s="1237" t="s">
        <v>1275</v>
      </c>
      <c r="E641" s="1233"/>
      <c r="G641" s="1237" t="s">
        <v>339</v>
      </c>
      <c r="H641" s="1235"/>
      <c r="I641" s="1053"/>
      <c r="J641" s="1233"/>
    </row>
    <row r="642" spans="1:10">
      <c r="A642" s="1234">
        <v>41946</v>
      </c>
      <c r="B642" s="1235">
        <v>300</v>
      </c>
      <c r="C642" s="1236" t="s">
        <v>246</v>
      </c>
      <c r="D642" s="1237" t="s">
        <v>778</v>
      </c>
      <c r="E642" s="1233"/>
      <c r="G642" s="1237" t="s">
        <v>339</v>
      </c>
      <c r="H642" s="1235"/>
      <c r="I642" s="1053"/>
      <c r="J642" s="1233"/>
    </row>
    <row r="643" spans="1:10">
      <c r="A643" s="1234">
        <v>41946</v>
      </c>
      <c r="B643" s="1235">
        <v>15</v>
      </c>
      <c r="C643" s="1236" t="s">
        <v>246</v>
      </c>
      <c r="D643" s="1237" t="s">
        <v>280</v>
      </c>
      <c r="E643" s="1233"/>
      <c r="G643" s="1237" t="s">
        <v>339</v>
      </c>
      <c r="H643" s="1235"/>
      <c r="I643" s="1053"/>
      <c r="J643" s="1233"/>
    </row>
    <row r="644" spans="1:10">
      <c r="A644" s="1234">
        <v>41946</v>
      </c>
      <c r="B644" s="1235">
        <v>25</v>
      </c>
      <c r="C644" s="1236" t="s">
        <v>246</v>
      </c>
      <c r="D644" s="1237" t="s">
        <v>1603</v>
      </c>
      <c r="E644" s="1233"/>
      <c r="G644" s="1237" t="s">
        <v>339</v>
      </c>
      <c r="H644" s="1235"/>
      <c r="I644" s="1053"/>
      <c r="J644" s="1233"/>
    </row>
    <row r="645" spans="1:10">
      <c r="A645" s="1234">
        <v>41946</v>
      </c>
      <c r="B645" s="1235">
        <v>15</v>
      </c>
      <c r="C645" s="1236" t="s">
        <v>246</v>
      </c>
      <c r="D645" s="1237" t="s">
        <v>248</v>
      </c>
      <c r="E645" s="1233"/>
      <c r="G645" s="1237">
        <v>0</v>
      </c>
      <c r="H645" s="1235"/>
      <c r="I645" s="1053"/>
      <c r="J645" s="1233"/>
    </row>
    <row r="646" spans="1:10">
      <c r="A646" s="1234">
        <v>41946</v>
      </c>
      <c r="B646" s="1235">
        <v>50</v>
      </c>
      <c r="C646" s="1236" t="s">
        <v>246</v>
      </c>
      <c r="D646" s="1237" t="s">
        <v>250</v>
      </c>
      <c r="E646" s="1233"/>
      <c r="G646" s="1237">
        <v>0</v>
      </c>
      <c r="H646" s="1235"/>
      <c r="I646" s="1053"/>
      <c r="J646" s="1233"/>
    </row>
    <row r="647" spans="1:10">
      <c r="A647" s="1234">
        <v>41946</v>
      </c>
      <c r="B647" s="1235">
        <v>50</v>
      </c>
      <c r="C647" s="1236" t="s">
        <v>246</v>
      </c>
      <c r="D647" s="1237" t="s">
        <v>995</v>
      </c>
      <c r="E647" s="1233"/>
      <c r="G647" s="1237" t="s">
        <v>339</v>
      </c>
      <c r="H647" s="1235"/>
      <c r="I647" s="1053"/>
      <c r="J647" s="1233"/>
    </row>
    <row r="648" spans="1:10">
      <c r="A648" s="1234">
        <v>41946</v>
      </c>
      <c r="B648" s="1235">
        <v>31.25</v>
      </c>
      <c r="C648" s="1236" t="s">
        <v>246</v>
      </c>
      <c r="D648" s="1237" t="s">
        <v>1291</v>
      </c>
      <c r="E648" s="1233"/>
      <c r="G648" s="1237" t="s">
        <v>339</v>
      </c>
      <c r="H648" s="1235"/>
      <c r="I648" s="1053"/>
      <c r="J648" s="1233"/>
    </row>
    <row r="649" spans="1:10">
      <c r="A649" s="1234">
        <v>41946</v>
      </c>
      <c r="B649" s="1235">
        <v>20</v>
      </c>
      <c r="C649" s="1236" t="s">
        <v>246</v>
      </c>
      <c r="D649" s="1237" t="s">
        <v>387</v>
      </c>
      <c r="E649" s="1233"/>
      <c r="G649" s="1237">
        <v>0</v>
      </c>
      <c r="H649" s="1235"/>
      <c r="I649" s="1053"/>
      <c r="J649" s="1233"/>
    </row>
    <row r="650" spans="1:10">
      <c r="A650" s="1234">
        <v>41946</v>
      </c>
      <c r="B650" s="1235">
        <v>7</v>
      </c>
      <c r="C650" s="1236" t="s">
        <v>246</v>
      </c>
      <c r="D650" s="1237" t="s">
        <v>1196</v>
      </c>
      <c r="E650" s="1233"/>
      <c r="G650" s="1237" t="s">
        <v>339</v>
      </c>
      <c r="H650" s="1235"/>
      <c r="I650" s="1053"/>
      <c r="J650" s="1233"/>
    </row>
    <row r="651" spans="1:10">
      <c r="A651" s="1234">
        <v>41946</v>
      </c>
      <c r="B651" s="1235">
        <v>10</v>
      </c>
      <c r="C651" s="1236" t="s">
        <v>246</v>
      </c>
      <c r="D651" s="1237" t="s">
        <v>1318</v>
      </c>
      <c r="E651" s="1233"/>
      <c r="G651" s="1237">
        <v>0</v>
      </c>
      <c r="H651" s="1235"/>
      <c r="I651" s="1053"/>
      <c r="J651" s="1233"/>
    </row>
    <row r="652" spans="1:10">
      <c r="A652" s="1234">
        <v>41946</v>
      </c>
      <c r="B652" s="1235">
        <v>10</v>
      </c>
      <c r="C652" s="1236" t="s">
        <v>246</v>
      </c>
      <c r="D652" s="1237" t="s">
        <v>1027</v>
      </c>
      <c r="E652" s="1233"/>
      <c r="G652" s="1237" t="s">
        <v>339</v>
      </c>
      <c r="H652" s="1235"/>
      <c r="I652" s="1053"/>
      <c r="J652" s="1233"/>
    </row>
    <row r="653" spans="1:10">
      <c r="A653" s="1234">
        <v>41946</v>
      </c>
      <c r="B653" s="1235">
        <v>20</v>
      </c>
      <c r="C653" s="1236" t="s">
        <v>246</v>
      </c>
      <c r="D653" s="1237" t="s">
        <v>254</v>
      </c>
      <c r="E653" s="1233"/>
      <c r="G653" s="1237" t="s">
        <v>339</v>
      </c>
      <c r="H653" s="1235"/>
      <c r="I653" s="1053"/>
      <c r="J653" s="1233"/>
    </row>
    <row r="654" spans="1:10">
      <c r="A654" s="1234">
        <v>41946</v>
      </c>
      <c r="B654" s="1235">
        <v>20</v>
      </c>
      <c r="C654" s="1236" t="s">
        <v>246</v>
      </c>
      <c r="D654" s="1237" t="s">
        <v>1028</v>
      </c>
      <c r="E654" s="1233"/>
      <c r="G654" s="1237" t="s">
        <v>339</v>
      </c>
      <c r="H654" s="1235"/>
      <c r="I654" s="1053"/>
      <c r="J654" s="1233"/>
    </row>
    <row r="655" spans="1:10">
      <c r="A655" s="1234">
        <v>41946</v>
      </c>
      <c r="B655" s="1235">
        <v>50</v>
      </c>
      <c r="C655" s="1236" t="s">
        <v>246</v>
      </c>
      <c r="D655" s="1237" t="s">
        <v>1367</v>
      </c>
      <c r="E655" s="1233"/>
      <c r="G655" s="1237" t="s">
        <v>339</v>
      </c>
      <c r="H655" s="1235"/>
      <c r="I655" s="1053"/>
      <c r="J655" s="1233"/>
    </row>
    <row r="656" spans="1:10">
      <c r="A656" s="1234">
        <v>41946</v>
      </c>
      <c r="B656" s="1235">
        <v>10</v>
      </c>
      <c r="C656" s="1236" t="s">
        <v>246</v>
      </c>
      <c r="D656" s="1237" t="s">
        <v>1369</v>
      </c>
      <c r="E656" s="1233"/>
      <c r="G656" s="1237" t="s">
        <v>339</v>
      </c>
      <c r="H656" s="1235"/>
      <c r="I656" s="1053"/>
      <c r="J656" s="1233"/>
    </row>
    <row r="657" spans="1:10">
      <c r="A657" s="1234">
        <v>41946</v>
      </c>
      <c r="B657" s="1235">
        <v>50</v>
      </c>
      <c r="C657" s="1236" t="s">
        <v>246</v>
      </c>
      <c r="D657" s="1237" t="s">
        <v>1482</v>
      </c>
      <c r="E657" s="1233"/>
      <c r="G657" s="1237" t="s">
        <v>339</v>
      </c>
      <c r="H657" s="1235"/>
      <c r="I657" s="1053"/>
      <c r="J657" s="1233"/>
    </row>
    <row r="658" spans="1:10">
      <c r="A658" s="1234">
        <v>41946</v>
      </c>
      <c r="B658" s="1235">
        <v>261</v>
      </c>
      <c r="C658" s="1236" t="s">
        <v>246</v>
      </c>
      <c r="D658" s="1237" t="s">
        <v>344</v>
      </c>
      <c r="E658" s="1233"/>
      <c r="G658" s="1237" t="s">
        <v>339</v>
      </c>
      <c r="H658" s="1235"/>
      <c r="I658" s="1053"/>
      <c r="J658" s="1233"/>
    </row>
    <row r="659" spans="1:10">
      <c r="A659" s="1234">
        <v>41946</v>
      </c>
      <c r="B659" s="1235">
        <v>10</v>
      </c>
      <c r="C659" s="1236" t="s">
        <v>246</v>
      </c>
      <c r="D659" s="1237" t="s">
        <v>955</v>
      </c>
      <c r="E659" s="1233"/>
      <c r="G659" s="1237">
        <v>0</v>
      </c>
      <c r="H659" s="1235"/>
      <c r="I659" s="1053"/>
      <c r="J659" s="1233"/>
    </row>
    <row r="660" spans="1:10">
      <c r="A660" s="1234">
        <v>41946</v>
      </c>
      <c r="B660" s="1235">
        <v>180</v>
      </c>
      <c r="C660" s="1236" t="s">
        <v>246</v>
      </c>
      <c r="D660" s="1237" t="s">
        <v>783</v>
      </c>
      <c r="E660" s="1233"/>
      <c r="G660" s="1237" t="s">
        <v>339</v>
      </c>
      <c r="H660" s="1235"/>
      <c r="I660" s="1053"/>
      <c r="J660" s="1233"/>
    </row>
    <row r="661" spans="1:10">
      <c r="A661" s="1234">
        <v>41946</v>
      </c>
      <c r="B661" s="1235">
        <v>5</v>
      </c>
      <c r="C661" s="1236" t="s">
        <v>246</v>
      </c>
      <c r="D661" s="1237" t="s">
        <v>1368</v>
      </c>
      <c r="E661" s="1233"/>
      <c r="G661" s="1237" t="s">
        <v>339</v>
      </c>
      <c r="H661" s="1235"/>
      <c r="I661" s="1053"/>
      <c r="J661" s="1233"/>
    </row>
    <row r="662" spans="1:10">
      <c r="A662" s="1234">
        <v>41946</v>
      </c>
      <c r="B662" s="1235">
        <v>25</v>
      </c>
      <c r="C662" s="1236" t="s">
        <v>246</v>
      </c>
      <c r="D662" s="1237" t="s">
        <v>1070</v>
      </c>
      <c r="E662" s="1233"/>
      <c r="G662" s="1237" t="s">
        <v>339</v>
      </c>
      <c r="H662" s="1235"/>
      <c r="I662" s="1053"/>
      <c r="J662" s="1233"/>
    </row>
    <row r="663" spans="1:10">
      <c r="A663" s="1234">
        <v>41946</v>
      </c>
      <c r="B663" s="1235">
        <v>10</v>
      </c>
      <c r="C663" s="1236" t="s">
        <v>246</v>
      </c>
      <c r="D663" s="1237" t="s">
        <v>993</v>
      </c>
      <c r="E663" s="1233"/>
      <c r="G663" s="1237" t="s">
        <v>339</v>
      </c>
      <c r="H663" s="1235"/>
      <c r="I663" s="1053"/>
      <c r="J663" s="1233"/>
    </row>
    <row r="664" spans="1:10">
      <c r="A664" s="1234">
        <v>41946</v>
      </c>
      <c r="B664" s="1235">
        <v>3</v>
      </c>
      <c r="C664" s="1236" t="s">
        <v>246</v>
      </c>
      <c r="D664" s="1237" t="s">
        <v>426</v>
      </c>
      <c r="E664" s="1233"/>
      <c r="G664" s="1237">
        <v>0</v>
      </c>
      <c r="H664" s="1235"/>
      <c r="I664" s="1053"/>
      <c r="J664" s="1233"/>
    </row>
    <row r="665" spans="1:10">
      <c r="A665" s="1234">
        <v>41946</v>
      </c>
      <c r="B665" s="1235">
        <v>50</v>
      </c>
      <c r="C665" s="1236" t="s">
        <v>246</v>
      </c>
      <c r="D665" s="1237" t="s">
        <v>1105</v>
      </c>
      <c r="E665" s="1233"/>
      <c r="G665" s="1237" t="s">
        <v>339</v>
      </c>
      <c r="H665" s="1235"/>
      <c r="I665" s="1053"/>
      <c r="J665" s="1233"/>
    </row>
    <row r="666" spans="1:10">
      <c r="A666" s="1234">
        <v>41946</v>
      </c>
      <c r="B666" s="1235">
        <v>10</v>
      </c>
      <c r="C666" s="1236" t="s">
        <v>246</v>
      </c>
      <c r="D666" s="1237" t="s">
        <v>1585</v>
      </c>
      <c r="E666" s="1233"/>
      <c r="G666" s="1237" t="s">
        <v>339</v>
      </c>
      <c r="H666" s="1235"/>
      <c r="I666" s="1053"/>
      <c r="J666" s="1233"/>
    </row>
    <row r="667" spans="1:10">
      <c r="A667" s="1234">
        <v>41946</v>
      </c>
      <c r="B667" s="1235">
        <v>140</v>
      </c>
      <c r="C667" s="1236" t="s">
        <v>246</v>
      </c>
      <c r="D667" s="1237" t="s">
        <v>1063</v>
      </c>
      <c r="E667" s="1233"/>
      <c r="G667" s="1237">
        <v>0</v>
      </c>
      <c r="H667" s="1235"/>
      <c r="I667" s="1053"/>
      <c r="J667" s="1233"/>
    </row>
    <row r="668" spans="1:10">
      <c r="A668" s="1234">
        <v>41946</v>
      </c>
      <c r="B668" s="1235">
        <v>75</v>
      </c>
      <c r="C668" s="1236" t="s">
        <v>246</v>
      </c>
      <c r="D668" s="1237" t="s">
        <v>1003</v>
      </c>
      <c r="E668" s="1233"/>
      <c r="G668" s="1237" t="s">
        <v>339</v>
      </c>
      <c r="H668" s="1235"/>
      <c r="I668" s="1053"/>
      <c r="J668" s="1233"/>
    </row>
    <row r="669" spans="1:10">
      <c r="A669" s="1234">
        <v>41946</v>
      </c>
      <c r="B669" s="1235">
        <v>40</v>
      </c>
      <c r="C669" s="1236" t="s">
        <v>246</v>
      </c>
      <c r="D669" s="1237" t="s">
        <v>1483</v>
      </c>
      <c r="E669" s="1233"/>
      <c r="G669" s="1237" t="s">
        <v>339</v>
      </c>
      <c r="H669" s="1235"/>
      <c r="I669" s="1053"/>
      <c r="J669" s="1233"/>
    </row>
    <row r="670" spans="1:10">
      <c r="A670" s="1234">
        <v>41946</v>
      </c>
      <c r="B670" s="1235">
        <v>10</v>
      </c>
      <c r="C670" s="1236" t="s">
        <v>246</v>
      </c>
      <c r="D670" s="1237" t="s">
        <v>772</v>
      </c>
      <c r="E670" s="1233"/>
      <c r="G670" s="1237" t="s">
        <v>339</v>
      </c>
      <c r="H670" s="1235"/>
      <c r="I670" s="1053"/>
      <c r="J670" s="1233"/>
    </row>
    <row r="671" spans="1:10">
      <c r="A671" s="1234">
        <v>41946</v>
      </c>
      <c r="B671" s="1235">
        <v>30</v>
      </c>
      <c r="C671" s="1236" t="s">
        <v>246</v>
      </c>
      <c r="D671" s="1237" t="s">
        <v>1316</v>
      </c>
      <c r="E671" s="1233"/>
      <c r="G671" s="1237" t="s">
        <v>339</v>
      </c>
      <c r="H671" s="1235"/>
      <c r="I671" s="1053"/>
      <c r="J671" s="1233"/>
    </row>
    <row r="672" spans="1:10">
      <c r="A672" s="1234">
        <v>41946</v>
      </c>
      <c r="B672" s="1235">
        <v>80</v>
      </c>
      <c r="C672" s="1236" t="s">
        <v>246</v>
      </c>
      <c r="D672" s="1237" t="s">
        <v>1394</v>
      </c>
      <c r="E672" s="1233"/>
      <c r="G672" s="1237" t="s">
        <v>339</v>
      </c>
      <c r="H672" s="1235"/>
      <c r="I672" s="1053"/>
      <c r="J672" s="1233"/>
    </row>
    <row r="673" spans="1:10">
      <c r="A673" s="1234">
        <v>41946</v>
      </c>
      <c r="B673" s="1235">
        <v>10</v>
      </c>
      <c r="C673" s="1236" t="s">
        <v>246</v>
      </c>
      <c r="D673" s="1237" t="s">
        <v>1001</v>
      </c>
      <c r="E673" s="1233"/>
      <c r="G673" s="1237" t="s">
        <v>339</v>
      </c>
      <c r="H673" s="1235"/>
      <c r="I673" s="1053"/>
      <c r="J673" s="1233"/>
    </row>
    <row r="674" spans="1:10">
      <c r="A674" s="1234">
        <v>41946</v>
      </c>
      <c r="B674" s="1235">
        <v>15</v>
      </c>
      <c r="C674" s="1236" t="s">
        <v>246</v>
      </c>
      <c r="D674" s="1237" t="s">
        <v>912</v>
      </c>
      <c r="E674" s="1233"/>
      <c r="G674" s="1237">
        <v>0</v>
      </c>
      <c r="H674" s="1235"/>
      <c r="I674" s="1053"/>
      <c r="J674" s="1233"/>
    </row>
    <row r="675" spans="1:10">
      <c r="A675" s="1234">
        <v>41946</v>
      </c>
      <c r="B675" s="1235">
        <v>50</v>
      </c>
      <c r="C675" s="1236" t="s">
        <v>246</v>
      </c>
      <c r="D675" s="1237" t="s">
        <v>1455</v>
      </c>
      <c r="E675" s="1233"/>
      <c r="G675" s="1237" t="s">
        <v>339</v>
      </c>
      <c r="H675" s="1235"/>
      <c r="I675" s="1053"/>
      <c r="J675" s="1233"/>
    </row>
    <row r="676" spans="1:10">
      <c r="A676" s="1234">
        <v>41946</v>
      </c>
      <c r="B676" s="1235">
        <v>5</v>
      </c>
      <c r="C676" s="1236" t="s">
        <v>246</v>
      </c>
      <c r="D676" s="1237" t="s">
        <v>1423</v>
      </c>
      <c r="E676" s="1233"/>
      <c r="G676" s="1237">
        <v>0</v>
      </c>
      <c r="H676" s="1235"/>
      <c r="I676" s="1053"/>
      <c r="J676" s="1233"/>
    </row>
    <row r="677" spans="1:10">
      <c r="A677" s="1234">
        <v>41946</v>
      </c>
      <c r="B677" s="1235">
        <v>10</v>
      </c>
      <c r="C677" s="1236" t="s">
        <v>246</v>
      </c>
      <c r="D677" s="1237" t="s">
        <v>388</v>
      </c>
      <c r="E677" s="1233"/>
      <c r="G677" s="1237" t="s">
        <v>339</v>
      </c>
      <c r="H677" s="1235"/>
      <c r="I677" s="1053"/>
      <c r="J677" s="1233"/>
    </row>
    <row r="678" spans="1:10">
      <c r="A678" s="1234">
        <v>41946</v>
      </c>
      <c r="B678" s="1235">
        <v>25</v>
      </c>
      <c r="C678" s="1236" t="s">
        <v>246</v>
      </c>
      <c r="D678" s="1237" t="s">
        <v>1516</v>
      </c>
      <c r="E678" s="1233"/>
      <c r="G678" s="1237" t="s">
        <v>339</v>
      </c>
      <c r="H678" s="1235"/>
      <c r="I678" s="1053"/>
      <c r="J678" s="1233"/>
    </row>
    <row r="679" spans="1:10">
      <c r="A679" s="1234">
        <v>41946</v>
      </c>
      <c r="B679" s="1235">
        <v>5</v>
      </c>
      <c r="C679" s="1236" t="s">
        <v>246</v>
      </c>
      <c r="D679" s="1237" t="s">
        <v>755</v>
      </c>
      <c r="E679" s="1233"/>
      <c r="G679" s="1237" t="s">
        <v>339</v>
      </c>
      <c r="H679" s="1235"/>
      <c r="I679" s="1053"/>
      <c r="J679" s="1233"/>
    </row>
    <row r="680" spans="1:10">
      <c r="A680" s="1234">
        <v>41946</v>
      </c>
      <c r="B680" s="1235">
        <v>50</v>
      </c>
      <c r="C680" s="1236" t="s">
        <v>246</v>
      </c>
      <c r="D680" s="1237" t="s">
        <v>1535</v>
      </c>
      <c r="E680" s="1233"/>
      <c r="G680" s="1237" t="s">
        <v>339</v>
      </c>
      <c r="H680" s="1235"/>
      <c r="I680" s="1053"/>
      <c r="J680" s="1233"/>
    </row>
    <row r="681" spans="1:10">
      <c r="A681" s="1234">
        <v>41946</v>
      </c>
      <c r="B681" s="1235">
        <v>50</v>
      </c>
      <c r="C681" s="1236" t="s">
        <v>246</v>
      </c>
      <c r="D681" s="1237" t="s">
        <v>252</v>
      </c>
      <c r="E681" s="1233"/>
      <c r="G681" s="1237" t="s">
        <v>339</v>
      </c>
      <c r="H681" s="1235"/>
      <c r="I681" s="1053"/>
      <c r="J681" s="1233"/>
    </row>
    <row r="682" spans="1:10">
      <c r="A682" s="1234">
        <v>41946</v>
      </c>
      <c r="B682" s="1235">
        <v>25</v>
      </c>
      <c r="C682" s="1236" t="s">
        <v>246</v>
      </c>
      <c r="D682" s="1237" t="s">
        <v>1421</v>
      </c>
      <c r="E682" s="1233"/>
      <c r="G682" s="1237" t="s">
        <v>339</v>
      </c>
      <c r="H682" s="1235"/>
      <c r="I682" s="1053"/>
      <c r="J682" s="1233"/>
    </row>
    <row r="683" spans="1:10">
      <c r="A683" s="1234">
        <v>41946</v>
      </c>
      <c r="B683" s="1235">
        <v>30</v>
      </c>
      <c r="C683" s="1236" t="s">
        <v>246</v>
      </c>
      <c r="D683" s="1237" t="s">
        <v>751</v>
      </c>
      <c r="E683" s="1233"/>
      <c r="G683" s="1237" t="s">
        <v>339</v>
      </c>
      <c r="H683" s="1235"/>
      <c r="I683" s="1053"/>
      <c r="J683" s="1233"/>
    </row>
    <row r="684" spans="1:10">
      <c r="A684" s="1234">
        <v>41946</v>
      </c>
      <c r="B684" s="1235">
        <v>5</v>
      </c>
      <c r="C684" s="1236" t="s">
        <v>246</v>
      </c>
      <c r="D684" s="1237" t="s">
        <v>1292</v>
      </c>
      <c r="E684" s="1233"/>
      <c r="G684" s="1237">
        <v>0</v>
      </c>
      <c r="H684" s="1235"/>
      <c r="I684" s="1053"/>
      <c r="J684" s="1233"/>
    </row>
    <row r="685" spans="1:10">
      <c r="A685" s="1234">
        <v>41946</v>
      </c>
      <c r="B685" s="1235">
        <v>5</v>
      </c>
      <c r="C685" s="1236" t="s">
        <v>246</v>
      </c>
      <c r="D685" s="1237" t="s">
        <v>1395</v>
      </c>
      <c r="E685" s="1233"/>
      <c r="G685" s="1237" t="s">
        <v>339</v>
      </c>
      <c r="H685" s="1235"/>
      <c r="I685" s="1053"/>
      <c r="J685" s="1233"/>
    </row>
    <row r="686" spans="1:10">
      <c r="A686" s="1234">
        <v>41946</v>
      </c>
      <c r="B686" s="1235">
        <v>30</v>
      </c>
      <c r="C686" s="1236" t="s">
        <v>246</v>
      </c>
      <c r="D686" s="1237" t="s">
        <v>1648</v>
      </c>
      <c r="E686" s="1233"/>
      <c r="G686" s="1237" t="s">
        <v>339</v>
      </c>
      <c r="H686" s="1235"/>
      <c r="I686" s="1053"/>
      <c r="J686" s="1233"/>
    </row>
    <row r="687" spans="1:10">
      <c r="A687" s="1234">
        <v>41946</v>
      </c>
      <c r="B687" s="1235">
        <v>20</v>
      </c>
      <c r="C687" s="1236" t="s">
        <v>246</v>
      </c>
      <c r="D687" s="1237" t="s">
        <v>1599</v>
      </c>
      <c r="E687" s="1233"/>
      <c r="G687" s="1237" t="s">
        <v>339</v>
      </c>
      <c r="H687" s="1235"/>
      <c r="I687" s="1053"/>
      <c r="J687" s="1233"/>
    </row>
    <row r="688" spans="1:10">
      <c r="A688" s="1234">
        <v>41946</v>
      </c>
      <c r="B688" s="1235">
        <v>10</v>
      </c>
      <c r="C688" s="1236" t="s">
        <v>246</v>
      </c>
      <c r="D688" s="1237" t="s">
        <v>371</v>
      </c>
      <c r="E688" s="1233"/>
      <c r="G688" s="1237" t="s">
        <v>339</v>
      </c>
      <c r="H688" s="1235"/>
      <c r="I688" s="1053"/>
      <c r="J688" s="1233"/>
    </row>
    <row r="689" spans="1:10">
      <c r="A689" s="1234">
        <v>41946</v>
      </c>
      <c r="B689" s="1235">
        <v>20</v>
      </c>
      <c r="C689" s="1236" t="s">
        <v>246</v>
      </c>
      <c r="D689" s="1237" t="s">
        <v>1393</v>
      </c>
      <c r="E689" s="1233"/>
      <c r="G689" s="1237" t="s">
        <v>339</v>
      </c>
      <c r="H689" s="1235"/>
      <c r="I689" s="1053"/>
      <c r="J689" s="1233"/>
    </row>
    <row r="690" spans="1:10">
      <c r="A690" s="1234">
        <v>41946</v>
      </c>
      <c r="B690" s="1235">
        <v>20</v>
      </c>
      <c r="C690" s="1236" t="s">
        <v>246</v>
      </c>
      <c r="D690" s="1237" t="s">
        <v>951</v>
      </c>
      <c r="E690" s="1233"/>
      <c r="G690" s="1237" t="s">
        <v>339</v>
      </c>
      <c r="H690" s="1235"/>
      <c r="I690" s="1053"/>
      <c r="J690" s="1233"/>
    </row>
    <row r="691" spans="1:10">
      <c r="A691" s="1234">
        <v>41946</v>
      </c>
      <c r="B691" s="1235">
        <v>4</v>
      </c>
      <c r="C691" s="1236" t="s">
        <v>246</v>
      </c>
      <c r="D691" s="1237" t="s">
        <v>1366</v>
      </c>
      <c r="E691" s="1233"/>
      <c r="G691" s="1237" t="s">
        <v>339</v>
      </c>
      <c r="H691" s="1235"/>
      <c r="I691" s="1053"/>
      <c r="J691" s="1233"/>
    </row>
    <row r="692" spans="1:10">
      <c r="A692" s="1234">
        <v>41946</v>
      </c>
      <c r="B692" s="1235">
        <v>75</v>
      </c>
      <c r="C692" s="1236" t="s">
        <v>246</v>
      </c>
      <c r="D692" s="1237" t="s">
        <v>308</v>
      </c>
      <c r="E692" s="1233"/>
      <c r="G692" s="1237" t="s">
        <v>339</v>
      </c>
      <c r="H692" s="1235"/>
      <c r="I692" s="1053"/>
      <c r="J692" s="1233"/>
    </row>
    <row r="693" spans="1:10">
      <c r="A693" s="1234">
        <v>41946</v>
      </c>
      <c r="B693" s="1235">
        <v>10</v>
      </c>
      <c r="C693" s="1236" t="s">
        <v>246</v>
      </c>
      <c r="D693" s="1237" t="s">
        <v>1294</v>
      </c>
      <c r="E693" s="1233"/>
      <c r="G693" s="1237">
        <v>0</v>
      </c>
      <c r="H693" s="1235"/>
      <c r="I693" s="1053"/>
      <c r="J693" s="1233"/>
    </row>
    <row r="694" spans="1:10">
      <c r="A694" s="1234">
        <v>41946</v>
      </c>
      <c r="B694" s="1235">
        <v>5</v>
      </c>
      <c r="C694" s="1236" t="s">
        <v>246</v>
      </c>
      <c r="D694" s="1237" t="s">
        <v>1649</v>
      </c>
      <c r="E694" s="1233"/>
      <c r="G694" s="1237" t="s">
        <v>339</v>
      </c>
      <c r="H694" s="1235"/>
      <c r="I694" s="1053"/>
      <c r="J694" s="1233"/>
    </row>
    <row r="695" spans="1:10">
      <c r="A695" s="1234">
        <v>41946</v>
      </c>
      <c r="B695" s="1235">
        <v>20</v>
      </c>
      <c r="C695" s="1236" t="s">
        <v>246</v>
      </c>
      <c r="D695" s="1237" t="s">
        <v>999</v>
      </c>
      <c r="E695" s="1233"/>
      <c r="G695" s="1237" t="s">
        <v>339</v>
      </c>
      <c r="H695" s="1235"/>
      <c r="I695" s="1053"/>
      <c r="J695" s="1233"/>
    </row>
    <row r="696" spans="1:10">
      <c r="A696" s="1234">
        <v>41946</v>
      </c>
      <c r="B696" s="1235">
        <v>30</v>
      </c>
      <c r="C696" s="1236" t="s">
        <v>246</v>
      </c>
      <c r="D696" s="1237" t="s">
        <v>1315</v>
      </c>
      <c r="E696" s="1233"/>
      <c r="G696" s="1237" t="s">
        <v>339</v>
      </c>
      <c r="H696" s="1235"/>
      <c r="I696" s="1053"/>
      <c r="J696" s="1233"/>
    </row>
    <row r="697" spans="1:10">
      <c r="A697" s="1234">
        <v>41946</v>
      </c>
      <c r="B697" s="1235">
        <v>15</v>
      </c>
      <c r="C697" s="1236" t="s">
        <v>246</v>
      </c>
      <c r="D697" s="1237" t="s">
        <v>954</v>
      </c>
      <c r="E697" s="1233"/>
      <c r="G697" s="1237">
        <v>0</v>
      </c>
      <c r="H697" s="1235"/>
      <c r="I697" s="1053"/>
      <c r="J697" s="1233"/>
    </row>
    <row r="698" spans="1:10">
      <c r="A698" s="1234">
        <v>41946</v>
      </c>
      <c r="B698" s="1235">
        <v>10</v>
      </c>
      <c r="C698" s="1236" t="s">
        <v>246</v>
      </c>
      <c r="D698" s="1237" t="s">
        <v>1005</v>
      </c>
      <c r="E698" s="1233"/>
      <c r="G698" s="1237" t="s">
        <v>339</v>
      </c>
      <c r="H698" s="1235"/>
      <c r="I698" s="1053"/>
      <c r="J698" s="1233"/>
    </row>
    <row r="699" spans="1:10">
      <c r="A699" s="1234">
        <v>41946</v>
      </c>
      <c r="B699" s="1235">
        <v>10</v>
      </c>
      <c r="C699" s="1236" t="s">
        <v>246</v>
      </c>
      <c r="D699" s="1237" t="s">
        <v>346</v>
      </c>
      <c r="E699" s="1233"/>
      <c r="G699" s="1237" t="s">
        <v>339</v>
      </c>
      <c r="H699" s="1235"/>
      <c r="I699" s="1053"/>
      <c r="J699" s="1233"/>
    </row>
    <row r="700" spans="1:10">
      <c r="A700" s="1234">
        <v>41946</v>
      </c>
      <c r="B700" s="1235">
        <v>10</v>
      </c>
      <c r="C700" s="1236" t="s">
        <v>246</v>
      </c>
      <c r="D700" s="1237" t="s">
        <v>369</v>
      </c>
      <c r="E700" s="1233"/>
      <c r="G700" s="1237">
        <v>0</v>
      </c>
      <c r="H700" s="1235"/>
      <c r="I700" s="1053"/>
      <c r="J700" s="1233"/>
    </row>
    <row r="701" spans="1:10">
      <c r="A701" s="1234">
        <v>41946</v>
      </c>
      <c r="B701" s="1235">
        <v>10</v>
      </c>
      <c r="C701" s="1236" t="s">
        <v>246</v>
      </c>
      <c r="D701" s="1237" t="s">
        <v>1422</v>
      </c>
      <c r="E701" s="1233"/>
      <c r="G701" s="1237" t="s">
        <v>339</v>
      </c>
      <c r="H701" s="1235"/>
      <c r="I701" s="1053"/>
      <c r="J701" s="1233"/>
    </row>
    <row r="702" spans="1:10">
      <c r="A702" s="1234">
        <v>41946</v>
      </c>
      <c r="B702" s="1235">
        <v>20</v>
      </c>
      <c r="C702" s="1236" t="s">
        <v>246</v>
      </c>
      <c r="D702" s="1237" t="s">
        <v>787</v>
      </c>
      <c r="E702" s="1233"/>
      <c r="G702" s="1237" t="s">
        <v>339</v>
      </c>
      <c r="H702" s="1235"/>
      <c r="I702" s="1053"/>
      <c r="J702" s="1233"/>
    </row>
    <row r="703" spans="1:10">
      <c r="A703" s="1234">
        <v>41946</v>
      </c>
      <c r="B703" s="1235">
        <v>7.5</v>
      </c>
      <c r="C703" s="1236" t="s">
        <v>246</v>
      </c>
      <c r="D703" s="1237" t="s">
        <v>1650</v>
      </c>
      <c r="E703" s="1233"/>
      <c r="G703" s="1237" t="s">
        <v>339</v>
      </c>
      <c r="H703" s="1235"/>
      <c r="I703" s="1053"/>
      <c r="J703" s="1233"/>
    </row>
    <row r="704" spans="1:10">
      <c r="A704" s="1234">
        <v>41946</v>
      </c>
      <c r="B704" s="1235">
        <v>10</v>
      </c>
      <c r="C704" s="1236" t="s">
        <v>246</v>
      </c>
      <c r="D704" s="1237" t="s">
        <v>1040</v>
      </c>
      <c r="E704" s="1233"/>
      <c r="G704" s="1237" t="s">
        <v>339</v>
      </c>
      <c r="H704" s="1235"/>
      <c r="I704" s="1053"/>
      <c r="J704" s="1233"/>
    </row>
    <row r="705" spans="1:10">
      <c r="A705" s="1234">
        <v>41946</v>
      </c>
      <c r="B705" s="1235">
        <v>300</v>
      </c>
      <c r="C705" s="1236" t="s">
        <v>246</v>
      </c>
      <c r="D705" s="1237" t="s">
        <v>911</v>
      </c>
      <c r="E705" s="1233"/>
      <c r="G705" s="1237">
        <v>0</v>
      </c>
      <c r="H705" s="1235"/>
      <c r="I705" s="1053"/>
      <c r="J705" s="1233"/>
    </row>
    <row r="706" spans="1:10">
      <c r="A706" s="1234">
        <v>41946</v>
      </c>
      <c r="B706" s="1235">
        <v>10</v>
      </c>
      <c r="C706" s="1236" t="s">
        <v>246</v>
      </c>
      <c r="D706" s="1237" t="s">
        <v>317</v>
      </c>
      <c r="E706" s="1233"/>
      <c r="G706" s="1237" t="s">
        <v>339</v>
      </c>
      <c r="H706" s="1235"/>
      <c r="I706" s="1053"/>
      <c r="J706" s="1233"/>
    </row>
    <row r="707" spans="1:10">
      <c r="A707" s="1234">
        <v>41946</v>
      </c>
      <c r="B707" s="1235">
        <v>10</v>
      </c>
      <c r="C707" s="1236" t="s">
        <v>246</v>
      </c>
      <c r="D707" s="1237" t="s">
        <v>994</v>
      </c>
      <c r="E707" s="1233"/>
      <c r="G707" s="1237" t="s">
        <v>339</v>
      </c>
      <c r="H707" s="1235"/>
      <c r="I707" s="1053"/>
      <c r="J707" s="1233"/>
    </row>
    <row r="708" spans="1:10">
      <c r="A708" s="1234">
        <v>41946</v>
      </c>
      <c r="B708" s="1235">
        <v>50</v>
      </c>
      <c r="C708" s="1236" t="s">
        <v>246</v>
      </c>
      <c r="D708" s="1237" t="s">
        <v>1537</v>
      </c>
      <c r="E708" s="1233"/>
      <c r="G708" s="1237" t="s">
        <v>339</v>
      </c>
      <c r="H708" s="1235"/>
      <c r="I708" s="1053"/>
      <c r="J708" s="1233"/>
    </row>
    <row r="709" spans="1:10">
      <c r="A709" s="1234">
        <v>41946</v>
      </c>
      <c r="B709" s="1235">
        <v>50</v>
      </c>
      <c r="C709" s="1236" t="s">
        <v>246</v>
      </c>
      <c r="D709" s="1237" t="s">
        <v>997</v>
      </c>
      <c r="E709" s="1233"/>
      <c r="G709" s="1237" t="s">
        <v>339</v>
      </c>
      <c r="H709" s="1235"/>
      <c r="I709" s="1053"/>
      <c r="J709" s="1233"/>
    </row>
    <row r="710" spans="1:10">
      <c r="A710" s="1234">
        <v>41946</v>
      </c>
      <c r="B710" s="1235">
        <v>10</v>
      </c>
      <c r="C710" s="1236" t="s">
        <v>246</v>
      </c>
      <c r="D710" s="1237" t="s">
        <v>1274</v>
      </c>
      <c r="E710" s="1233"/>
      <c r="G710" s="1237">
        <v>0</v>
      </c>
      <c r="H710" s="1233"/>
      <c r="I710" s="1053"/>
      <c r="J710" s="1233"/>
    </row>
    <row r="711" spans="1:10">
      <c r="A711" s="1234">
        <v>41946</v>
      </c>
      <c r="B711" s="1235">
        <v>15</v>
      </c>
      <c r="C711" s="1236" t="s">
        <v>246</v>
      </c>
      <c r="D711" s="1237" t="s">
        <v>753</v>
      </c>
      <c r="E711" s="1233"/>
      <c r="G711" s="1237" t="s">
        <v>339</v>
      </c>
      <c r="H711" s="1233"/>
      <c r="I711" s="1053"/>
      <c r="J711" s="1233"/>
    </row>
    <row r="712" spans="1:10">
      <c r="A712" s="1234">
        <v>41946</v>
      </c>
      <c r="B712" s="1235">
        <v>50</v>
      </c>
      <c r="C712" s="1236" t="s">
        <v>246</v>
      </c>
      <c r="D712" s="1237" t="s">
        <v>998</v>
      </c>
      <c r="E712" s="1233"/>
      <c r="G712" s="1237" t="s">
        <v>339</v>
      </c>
      <c r="H712" s="1233"/>
      <c r="I712" s="1053"/>
      <c r="J712" s="1233"/>
    </row>
    <row r="713" spans="1:10">
      <c r="A713" s="1234">
        <v>41946</v>
      </c>
      <c r="B713" s="1235">
        <v>30</v>
      </c>
      <c r="C713" s="1236" t="s">
        <v>246</v>
      </c>
      <c r="D713" s="1237" t="s">
        <v>424</v>
      </c>
      <c r="E713" s="1233"/>
      <c r="G713" s="1237" t="s">
        <v>339</v>
      </c>
      <c r="H713" s="1233"/>
      <c r="I713" s="1053"/>
      <c r="J713" s="1233"/>
    </row>
    <row r="714" spans="1:10">
      <c r="A714" s="1234">
        <v>41946</v>
      </c>
      <c r="B714" s="1235">
        <v>5</v>
      </c>
      <c r="C714" s="1236" t="s">
        <v>246</v>
      </c>
      <c r="D714" s="1237" t="s">
        <v>1187</v>
      </c>
      <c r="E714" s="1233"/>
      <c r="G714" s="1237" t="s">
        <v>339</v>
      </c>
      <c r="H714" s="1233"/>
      <c r="I714" s="1053"/>
      <c r="J714" s="1233"/>
    </row>
    <row r="715" spans="1:10">
      <c r="A715" s="1234">
        <v>41946</v>
      </c>
      <c r="B715" s="1235">
        <v>50</v>
      </c>
      <c r="C715" s="1236" t="s">
        <v>246</v>
      </c>
      <c r="D715" s="1237" t="s">
        <v>754</v>
      </c>
      <c r="E715" s="1233"/>
      <c r="G715" s="1237" t="s">
        <v>339</v>
      </c>
      <c r="H715" s="1233"/>
      <c r="I715" s="1053"/>
      <c r="J715" s="1233"/>
    </row>
    <row r="716" spans="1:10">
      <c r="A716" s="1234">
        <v>41946</v>
      </c>
      <c r="B716" s="1235">
        <v>5</v>
      </c>
      <c r="C716" s="1236" t="s">
        <v>246</v>
      </c>
      <c r="D716" s="1237" t="s">
        <v>1598</v>
      </c>
      <c r="E716" s="1233"/>
      <c r="G716" s="1237" t="s">
        <v>339</v>
      </c>
      <c r="H716" s="1233"/>
      <c r="I716" s="1053"/>
      <c r="J716" s="1233"/>
    </row>
    <row r="717" spans="1:10">
      <c r="A717" s="1234">
        <v>41946</v>
      </c>
      <c r="B717" s="1235">
        <v>100</v>
      </c>
      <c r="C717" s="1236" t="s">
        <v>246</v>
      </c>
      <c r="D717" s="1237" t="s">
        <v>1534</v>
      </c>
      <c r="E717" s="1233"/>
      <c r="G717" s="1237">
        <v>0</v>
      </c>
      <c r="H717" s="1233"/>
      <c r="I717" s="1053"/>
      <c r="J717" s="1233"/>
    </row>
    <row r="718" spans="1:10">
      <c r="A718" s="1234">
        <v>41946</v>
      </c>
      <c r="B718" s="1235">
        <v>106.75</v>
      </c>
      <c r="C718" s="1236" t="s">
        <v>246</v>
      </c>
      <c r="D718" s="1237" t="s">
        <v>1651</v>
      </c>
      <c r="E718" s="1233"/>
      <c r="G718" s="1237">
        <v>0</v>
      </c>
      <c r="H718" s="1233"/>
      <c r="I718" s="1053"/>
      <c r="J718" s="1233"/>
    </row>
    <row r="719" spans="1:10">
      <c r="A719" s="1234">
        <v>41947</v>
      </c>
      <c r="B719" s="1235">
        <v>30</v>
      </c>
      <c r="C719" s="1236" t="s">
        <v>1087</v>
      </c>
      <c r="D719" s="1237" t="s">
        <v>1088</v>
      </c>
      <c r="E719" s="1233"/>
      <c r="G719" s="1237">
        <v>0</v>
      </c>
      <c r="H719" s="1233"/>
      <c r="I719" s="1053"/>
      <c r="J719" s="1233"/>
    </row>
    <row r="720" spans="1:10">
      <c r="A720" s="1234">
        <v>41947</v>
      </c>
      <c r="B720" s="1235">
        <v>10</v>
      </c>
      <c r="C720" s="1236" t="s">
        <v>246</v>
      </c>
      <c r="D720" s="1237" t="s">
        <v>1296</v>
      </c>
      <c r="E720" s="1233"/>
      <c r="G720" s="1237" t="s">
        <v>339</v>
      </c>
      <c r="H720" s="1233"/>
      <c r="I720" s="1053"/>
      <c r="J720" s="1233"/>
    </row>
    <row r="721" spans="1:10">
      <c r="A721" s="1234">
        <v>41947</v>
      </c>
      <c r="B721" s="1235">
        <v>10</v>
      </c>
      <c r="C721" s="1236" t="s">
        <v>246</v>
      </c>
      <c r="D721" s="1237" t="s">
        <v>1604</v>
      </c>
      <c r="E721" s="1233"/>
      <c r="G721" s="1237" t="s">
        <v>339</v>
      </c>
      <c r="H721" s="1233"/>
      <c r="I721" s="1053"/>
      <c r="J721" s="1233"/>
    </row>
    <row r="722" spans="1:10">
      <c r="A722" s="1234">
        <v>41948</v>
      </c>
      <c r="B722" s="1235">
        <v>5</v>
      </c>
      <c r="C722" s="1236" t="s">
        <v>246</v>
      </c>
      <c r="D722" s="1237" t="s">
        <v>318</v>
      </c>
      <c r="E722" s="1233"/>
      <c r="G722" s="1237" t="s">
        <v>339</v>
      </c>
      <c r="H722" s="1233"/>
      <c r="I722" s="1053"/>
      <c r="J722" s="1233"/>
    </row>
    <row r="723" spans="1:10">
      <c r="A723" s="1234">
        <v>41948</v>
      </c>
      <c r="B723" s="1235">
        <v>6</v>
      </c>
      <c r="C723" s="1236" t="s">
        <v>246</v>
      </c>
      <c r="D723" s="1237" t="s">
        <v>310</v>
      </c>
      <c r="E723" s="1233"/>
      <c r="G723" s="1237" t="s">
        <v>339</v>
      </c>
      <c r="H723" s="1233"/>
      <c r="I723" s="1053"/>
      <c r="J723" s="1233"/>
    </row>
    <row r="724" spans="1:10">
      <c r="A724" s="1234">
        <v>41948</v>
      </c>
      <c r="B724" s="1235">
        <v>5</v>
      </c>
      <c r="C724" s="1236" t="s">
        <v>246</v>
      </c>
      <c r="D724" s="1237" t="s">
        <v>1652</v>
      </c>
      <c r="E724" s="1233"/>
      <c r="G724" s="1237" t="s">
        <v>339</v>
      </c>
      <c r="H724" s="1233"/>
      <c r="I724" s="1053"/>
      <c r="J724" s="1233"/>
    </row>
    <row r="725" spans="1:10">
      <c r="A725" s="1234">
        <v>41948</v>
      </c>
      <c r="B725" s="1235">
        <v>100</v>
      </c>
      <c r="C725" s="1236" t="s">
        <v>246</v>
      </c>
      <c r="D725" s="1237" t="s">
        <v>1000</v>
      </c>
      <c r="E725" s="1233"/>
      <c r="G725" s="1237">
        <v>0</v>
      </c>
      <c r="H725" s="1233"/>
      <c r="I725" s="1053"/>
      <c r="J725" s="1233"/>
    </row>
    <row r="726" spans="1:10">
      <c r="A726" s="1234">
        <v>41948</v>
      </c>
      <c r="B726" s="1235">
        <v>15</v>
      </c>
      <c r="C726" s="1236" t="s">
        <v>246</v>
      </c>
      <c r="D726" s="1237" t="s">
        <v>306</v>
      </c>
      <c r="E726" s="1233"/>
      <c r="G726" s="1237" t="s">
        <v>339</v>
      </c>
      <c r="H726" s="1233"/>
      <c r="I726" s="1053"/>
      <c r="J726" s="1233"/>
    </row>
    <row r="727" spans="1:10">
      <c r="A727" s="1234">
        <v>41949</v>
      </c>
      <c r="B727" s="1235">
        <v>20</v>
      </c>
      <c r="C727" s="1236" t="s">
        <v>1087</v>
      </c>
      <c r="D727" s="1237" t="s">
        <v>1363</v>
      </c>
      <c r="E727" s="1233"/>
      <c r="G727" s="1237">
        <v>0</v>
      </c>
      <c r="H727" s="1233"/>
      <c r="I727" s="1053"/>
      <c r="J727" s="1233"/>
    </row>
    <row r="728" spans="1:10">
      <c r="A728" s="1234">
        <v>41949</v>
      </c>
      <c r="B728" s="1235">
        <v>10</v>
      </c>
      <c r="C728" s="1236" t="s">
        <v>1087</v>
      </c>
      <c r="D728" s="1237" t="s">
        <v>1362</v>
      </c>
      <c r="E728" s="1233"/>
      <c r="G728" s="1237">
        <v>0</v>
      </c>
      <c r="H728" s="1233"/>
      <c r="I728" s="1053"/>
      <c r="J728" s="1233"/>
    </row>
    <row r="729" spans="1:10">
      <c r="A729" s="1234">
        <v>41949</v>
      </c>
      <c r="B729" s="1235">
        <v>15</v>
      </c>
      <c r="C729" s="1236" t="s">
        <v>1087</v>
      </c>
      <c r="D729" s="1237" t="s">
        <v>1088</v>
      </c>
      <c r="E729" s="1233"/>
      <c r="G729" s="1237">
        <v>0</v>
      </c>
      <c r="H729" s="1233"/>
      <c r="I729" s="1053"/>
      <c r="J729" s="1233"/>
    </row>
    <row r="730" spans="1:10">
      <c r="A730" s="1234">
        <v>41949</v>
      </c>
      <c r="B730" s="1235">
        <v>100</v>
      </c>
      <c r="C730" s="1236" t="s">
        <v>1087</v>
      </c>
      <c r="D730" s="1237" t="s">
        <v>1093</v>
      </c>
      <c r="E730" s="1233"/>
      <c r="G730" s="1237">
        <v>0</v>
      </c>
      <c r="H730" s="1233"/>
      <c r="I730" s="1053"/>
      <c r="J730" s="1233"/>
    </row>
    <row r="731" spans="1:10">
      <c r="A731" s="1234">
        <v>41949</v>
      </c>
      <c r="B731" s="1235">
        <v>9.6</v>
      </c>
      <c r="C731" s="1236" t="s">
        <v>1087</v>
      </c>
      <c r="D731" s="1237" t="s">
        <v>1088</v>
      </c>
      <c r="E731" s="1233"/>
      <c r="G731" s="1237">
        <v>0</v>
      </c>
      <c r="H731" s="1233"/>
      <c r="I731" s="1053"/>
      <c r="J731" s="1233"/>
    </row>
    <row r="732" spans="1:10">
      <c r="A732" s="1234">
        <v>41949</v>
      </c>
      <c r="B732" s="1235">
        <v>10</v>
      </c>
      <c r="C732" s="1236" t="s">
        <v>246</v>
      </c>
      <c r="D732" s="1237" t="s">
        <v>276</v>
      </c>
      <c r="E732" s="1233"/>
      <c r="G732" s="1237">
        <v>0</v>
      </c>
      <c r="H732" s="1233"/>
      <c r="I732" s="1053"/>
      <c r="J732" s="1233"/>
    </row>
    <row r="733" spans="1:10">
      <c r="A733" s="1234">
        <v>41949</v>
      </c>
      <c r="B733" s="1235">
        <v>15</v>
      </c>
      <c r="C733" s="1236" t="s">
        <v>246</v>
      </c>
      <c r="D733" s="1237" t="s">
        <v>1237</v>
      </c>
      <c r="E733" s="1233"/>
      <c r="G733" s="1237" t="s">
        <v>339</v>
      </c>
      <c r="H733" s="1233"/>
      <c r="I733" s="1053"/>
      <c r="J733" s="1233"/>
    </row>
    <row r="734" spans="1:10">
      <c r="A734" s="1234">
        <v>41949</v>
      </c>
      <c r="B734" s="1235">
        <v>10</v>
      </c>
      <c r="C734" s="1236" t="s">
        <v>246</v>
      </c>
      <c r="D734" s="1237" t="s">
        <v>956</v>
      </c>
      <c r="E734" s="1233"/>
      <c r="G734" s="1237" t="s">
        <v>339</v>
      </c>
      <c r="H734" s="1233"/>
      <c r="I734" s="1053"/>
      <c r="J734" s="1233"/>
    </row>
    <row r="735" spans="1:10">
      <c r="A735" s="1234">
        <v>41950</v>
      </c>
      <c r="B735" s="1235">
        <v>100</v>
      </c>
      <c r="C735" s="1236" t="s">
        <v>246</v>
      </c>
      <c r="D735" s="1237" t="s">
        <v>1030</v>
      </c>
      <c r="E735" s="1233"/>
      <c r="G735" s="1237">
        <v>0</v>
      </c>
      <c r="H735" s="1233"/>
      <c r="I735" s="1053"/>
      <c r="J735" s="1233"/>
    </row>
    <row r="736" spans="1:10">
      <c r="A736" s="1234">
        <v>41950</v>
      </c>
      <c r="B736" s="1235">
        <v>2109.88</v>
      </c>
      <c r="C736" s="1236" t="s">
        <v>246</v>
      </c>
      <c r="D736" s="1237" t="s">
        <v>1653</v>
      </c>
      <c r="E736" s="1233"/>
      <c r="G736" s="1237">
        <v>0</v>
      </c>
      <c r="H736" s="1233"/>
      <c r="I736" s="1053"/>
      <c r="J736" s="1233"/>
    </row>
    <row r="737" spans="1:10">
      <c r="A737" s="1234">
        <v>41950</v>
      </c>
      <c r="B737" s="1235">
        <v>1.25</v>
      </c>
      <c r="C737" s="1236" t="s">
        <v>246</v>
      </c>
      <c r="D737" s="1237" t="s">
        <v>1572</v>
      </c>
      <c r="E737" s="1233"/>
      <c r="G737" s="1237">
        <v>0</v>
      </c>
      <c r="H737" s="1233"/>
      <c r="I737" s="1053"/>
      <c r="J737" s="1233"/>
    </row>
    <row r="738" spans="1:10">
      <c r="A738" s="1234">
        <v>41950</v>
      </c>
      <c r="B738" s="1235">
        <v>110</v>
      </c>
      <c r="C738" s="1236" t="s">
        <v>246</v>
      </c>
      <c r="D738" s="1237" t="s">
        <v>967</v>
      </c>
      <c r="E738" s="1233"/>
      <c r="G738" s="1237" t="s">
        <v>339</v>
      </c>
      <c r="H738" s="1233"/>
      <c r="I738" s="1053"/>
      <c r="J738" s="1233"/>
    </row>
    <row r="739" spans="1:10">
      <c r="A739" s="1234">
        <v>41953</v>
      </c>
      <c r="B739" s="1235">
        <v>100</v>
      </c>
      <c r="C739" s="1236" t="s">
        <v>1087</v>
      </c>
      <c r="D739" s="1237" t="s">
        <v>1088</v>
      </c>
      <c r="E739" s="1233"/>
      <c r="G739" s="1237">
        <v>0</v>
      </c>
      <c r="H739" s="1233"/>
      <c r="I739" s="1053"/>
      <c r="J739" s="1233"/>
    </row>
    <row r="740" spans="1:10">
      <c r="A740" s="1234">
        <v>41953</v>
      </c>
      <c r="B740" s="1235">
        <v>15</v>
      </c>
      <c r="C740" s="1236" t="s">
        <v>1087</v>
      </c>
      <c r="D740" s="1237" t="s">
        <v>1096</v>
      </c>
      <c r="E740" s="1233"/>
      <c r="G740" s="1237">
        <v>0</v>
      </c>
      <c r="H740" s="1233"/>
      <c r="I740" s="1053"/>
      <c r="J740" s="1233"/>
    </row>
    <row r="741" spans="1:10">
      <c r="A741" s="1234">
        <v>41953</v>
      </c>
      <c r="B741" s="1235">
        <v>67.2</v>
      </c>
      <c r="C741" s="1236" t="s">
        <v>246</v>
      </c>
      <c r="D741" s="1237" t="s">
        <v>429</v>
      </c>
      <c r="E741" s="1233"/>
      <c r="G741" s="1237">
        <v>0</v>
      </c>
      <c r="H741" s="1233"/>
      <c r="I741" s="1053"/>
      <c r="J741" s="1233"/>
    </row>
    <row r="742" spans="1:10">
      <c r="A742" s="1234">
        <v>41953</v>
      </c>
      <c r="B742" s="1235">
        <v>55.42</v>
      </c>
      <c r="C742" s="1236" t="s">
        <v>246</v>
      </c>
      <c r="D742" s="1237" t="s">
        <v>429</v>
      </c>
      <c r="E742" s="1233"/>
      <c r="G742" s="1237">
        <v>0</v>
      </c>
      <c r="H742" s="1233"/>
      <c r="I742" s="1053"/>
      <c r="J742" s="1233"/>
    </row>
    <row r="743" spans="1:10">
      <c r="A743" s="1234">
        <v>41953</v>
      </c>
      <c r="B743" s="1235">
        <v>12.5</v>
      </c>
      <c r="C743" s="1236" t="s">
        <v>246</v>
      </c>
      <c r="D743" s="1237" t="s">
        <v>429</v>
      </c>
      <c r="E743" s="1233"/>
      <c r="G743" s="1237">
        <v>0</v>
      </c>
      <c r="H743" s="1233"/>
      <c r="I743" s="1053"/>
      <c r="J743" s="1233"/>
    </row>
    <row r="744" spans="1:10">
      <c r="A744" s="1234">
        <v>41953</v>
      </c>
      <c r="B744" s="1235">
        <v>40</v>
      </c>
      <c r="C744" s="1236" t="s">
        <v>246</v>
      </c>
      <c r="D744" s="1237" t="s">
        <v>1282</v>
      </c>
      <c r="E744" s="1233"/>
      <c r="G744" s="1237">
        <v>0</v>
      </c>
      <c r="H744" s="1233"/>
      <c r="I744" s="1053"/>
      <c r="J744" s="1233"/>
    </row>
    <row r="745" spans="1:10">
      <c r="A745" s="1234">
        <v>41953</v>
      </c>
      <c r="B745" s="1235">
        <v>230</v>
      </c>
      <c r="C745" s="1236" t="s">
        <v>246</v>
      </c>
      <c r="D745" s="1237" t="s">
        <v>920</v>
      </c>
      <c r="E745" s="1233"/>
      <c r="G745" s="1237" t="s">
        <v>339</v>
      </c>
      <c r="H745" s="1233"/>
      <c r="I745" s="1053"/>
      <c r="J745" s="1233"/>
    </row>
    <row r="746" spans="1:10">
      <c r="A746" s="1234">
        <v>41953</v>
      </c>
      <c r="B746" s="1235">
        <v>107.94</v>
      </c>
      <c r="C746" s="1236" t="s">
        <v>246</v>
      </c>
      <c r="D746" s="1237" t="s">
        <v>1654</v>
      </c>
      <c r="E746" s="1233"/>
      <c r="G746" s="1237">
        <v>0</v>
      </c>
      <c r="H746" s="1233"/>
      <c r="I746" s="1053"/>
      <c r="J746" s="1233"/>
    </row>
    <row r="747" spans="1:10">
      <c r="A747" s="1234">
        <v>41953</v>
      </c>
      <c r="B747" s="1235">
        <v>150</v>
      </c>
      <c r="C747" s="1236" t="s">
        <v>246</v>
      </c>
      <c r="D747" s="1237" t="s">
        <v>357</v>
      </c>
      <c r="E747" s="1233"/>
      <c r="G747" s="1237" t="s">
        <v>339</v>
      </c>
      <c r="H747" s="1233"/>
      <c r="I747" s="1053"/>
      <c r="J747" s="1233"/>
    </row>
    <row r="748" spans="1:10">
      <c r="A748" s="1234">
        <v>41953</v>
      </c>
      <c r="B748" s="1235">
        <v>10</v>
      </c>
      <c r="C748" s="1236" t="s">
        <v>246</v>
      </c>
      <c r="D748" s="1237" t="s">
        <v>1567</v>
      </c>
      <c r="E748" s="1233"/>
      <c r="G748" s="1237" t="s">
        <v>339</v>
      </c>
      <c r="H748" s="1233"/>
      <c r="I748" s="1053"/>
      <c r="J748" s="1233"/>
    </row>
    <row r="749" spans="1:10">
      <c r="A749" s="1234">
        <v>41953</v>
      </c>
      <c r="B749" s="1235">
        <v>20</v>
      </c>
      <c r="C749" s="1236" t="s">
        <v>246</v>
      </c>
      <c r="D749" s="1237" t="s">
        <v>1221</v>
      </c>
      <c r="E749" s="1233"/>
      <c r="G749" s="1237" t="s">
        <v>339</v>
      </c>
      <c r="H749" s="1233"/>
      <c r="I749" s="1053"/>
      <c r="J749" s="1233"/>
    </row>
    <row r="750" spans="1:10">
      <c r="A750" s="1234">
        <v>41953</v>
      </c>
      <c r="B750" s="1235">
        <v>5</v>
      </c>
      <c r="C750" s="1236" t="s">
        <v>246</v>
      </c>
      <c r="D750" s="1237" t="s">
        <v>1256</v>
      </c>
      <c r="E750" s="1233"/>
      <c r="G750" s="1237" t="s">
        <v>339</v>
      </c>
      <c r="H750" s="1233"/>
      <c r="I750" s="1053"/>
      <c r="J750" s="1233"/>
    </row>
    <row r="751" spans="1:10">
      <c r="A751" s="1234">
        <v>41953</v>
      </c>
      <c r="B751" s="1235">
        <v>1032.82</v>
      </c>
      <c r="C751" s="1236" t="s">
        <v>246</v>
      </c>
      <c r="D751" s="1237" t="s">
        <v>1655</v>
      </c>
      <c r="E751" s="1233"/>
      <c r="G751" s="1237">
        <v>0</v>
      </c>
      <c r="H751" s="1233"/>
      <c r="I751" s="1053"/>
      <c r="J751" s="1233"/>
    </row>
    <row r="752" spans="1:10">
      <c r="A752" s="1234">
        <v>41954</v>
      </c>
      <c r="B752" s="1235">
        <v>10</v>
      </c>
      <c r="C752" s="1236" t="s">
        <v>246</v>
      </c>
      <c r="D752" s="1237" t="s">
        <v>1656</v>
      </c>
      <c r="E752" s="1233"/>
      <c r="G752" s="1237" t="s">
        <v>339</v>
      </c>
      <c r="H752" s="1233"/>
      <c r="I752" s="1053"/>
      <c r="J752" s="1233"/>
    </row>
    <row r="753" spans="1:10">
      <c r="A753" s="1234">
        <v>41955</v>
      </c>
      <c r="B753" s="1235">
        <v>1000</v>
      </c>
      <c r="C753" s="1236" t="s">
        <v>1087</v>
      </c>
      <c r="D753" s="1237" t="s">
        <v>1589</v>
      </c>
      <c r="E753" s="1233"/>
      <c r="G753" s="1237">
        <v>0</v>
      </c>
      <c r="H753" s="1233"/>
      <c r="I753" s="1053"/>
      <c r="J753" s="1233"/>
    </row>
    <row r="754" spans="1:10">
      <c r="A754" s="1234">
        <v>41956</v>
      </c>
      <c r="B754" s="1235">
        <v>10</v>
      </c>
      <c r="C754" s="1236" t="s">
        <v>1087</v>
      </c>
      <c r="D754" s="1237" t="s">
        <v>1088</v>
      </c>
      <c r="E754" s="1233"/>
      <c r="G754" s="1237">
        <v>0</v>
      </c>
      <c r="H754" s="1233"/>
      <c r="I754" s="1053"/>
      <c r="J754" s="1233"/>
    </row>
    <row r="755" spans="1:10">
      <c r="A755" s="1234">
        <v>41957</v>
      </c>
      <c r="B755" s="1235">
        <v>20</v>
      </c>
      <c r="C755" s="1236" t="s">
        <v>1087</v>
      </c>
      <c r="D755" s="1237" t="s">
        <v>1092</v>
      </c>
      <c r="E755" s="1233"/>
      <c r="G755" s="1237">
        <v>0</v>
      </c>
      <c r="H755" s="1233"/>
      <c r="I755" s="1053"/>
      <c r="J755" s="1233"/>
    </row>
    <row r="756" spans="1:10">
      <c r="A756" s="1234">
        <v>41957</v>
      </c>
      <c r="B756" s="1235">
        <v>351.08</v>
      </c>
      <c r="C756" s="1236" t="s">
        <v>246</v>
      </c>
      <c r="D756" s="1237" t="s">
        <v>1288</v>
      </c>
      <c r="E756" s="1233"/>
      <c r="G756" s="1237">
        <v>0</v>
      </c>
      <c r="H756" s="1233"/>
      <c r="I756" s="1053"/>
      <c r="J756" s="1233"/>
    </row>
    <row r="757" spans="1:10">
      <c r="A757" s="1234">
        <v>41957</v>
      </c>
      <c r="B757" s="1235">
        <v>79.92</v>
      </c>
      <c r="C757" s="1236" t="s">
        <v>246</v>
      </c>
      <c r="D757" s="1237" t="s">
        <v>1288</v>
      </c>
      <c r="E757" s="1233"/>
      <c r="G757" s="1237">
        <v>0</v>
      </c>
      <c r="H757" s="1233"/>
      <c r="I757" s="1053"/>
      <c r="J757" s="1233"/>
    </row>
    <row r="758" spans="1:10">
      <c r="A758" s="1234">
        <v>41957</v>
      </c>
      <c r="B758" s="1235">
        <v>35</v>
      </c>
      <c r="C758" s="1236" t="s">
        <v>246</v>
      </c>
      <c r="D758" s="1237" t="s">
        <v>1622</v>
      </c>
      <c r="E758" s="1233"/>
      <c r="G758" s="1237" t="s">
        <v>339</v>
      </c>
      <c r="H758" s="1233"/>
      <c r="I758" s="1053"/>
      <c r="J758" s="1233"/>
    </row>
    <row r="759" spans="1:10">
      <c r="A759" s="1234">
        <v>41957</v>
      </c>
      <c r="B759" s="1235">
        <v>8.5</v>
      </c>
      <c r="C759" s="1236" t="s">
        <v>246</v>
      </c>
      <c r="D759" s="1237" t="s">
        <v>1032</v>
      </c>
      <c r="E759" s="1233"/>
      <c r="G759" s="1237" t="s">
        <v>339</v>
      </c>
      <c r="H759" s="1233"/>
      <c r="I759" s="1053"/>
      <c r="J759" s="1233"/>
    </row>
    <row r="760" spans="1:10">
      <c r="A760" s="1234">
        <v>41957</v>
      </c>
      <c r="B760" s="1235">
        <v>1.25</v>
      </c>
      <c r="C760" s="1236" t="s">
        <v>246</v>
      </c>
      <c r="D760" s="1237" t="s">
        <v>1572</v>
      </c>
      <c r="E760" s="1233"/>
      <c r="G760" s="1237">
        <v>0</v>
      </c>
      <c r="H760" s="1233"/>
      <c r="I760" s="1053"/>
      <c r="J760" s="1233"/>
    </row>
    <row r="761" spans="1:10">
      <c r="A761" s="1234">
        <v>41960</v>
      </c>
      <c r="B761" s="1235">
        <v>15</v>
      </c>
      <c r="C761" s="1236" t="s">
        <v>1087</v>
      </c>
      <c r="D761" s="1237" t="s">
        <v>1361</v>
      </c>
      <c r="E761" s="1233"/>
      <c r="G761" s="1237">
        <v>0</v>
      </c>
      <c r="H761" s="1233"/>
      <c r="I761" s="1053"/>
      <c r="J761" s="1233"/>
    </row>
    <row r="762" spans="1:10">
      <c r="A762" s="1234">
        <v>41960</v>
      </c>
      <c r="B762" s="1235">
        <v>30</v>
      </c>
      <c r="C762" s="1236" t="s">
        <v>246</v>
      </c>
      <c r="D762" s="1237" t="s">
        <v>1204</v>
      </c>
      <c r="E762" s="1233"/>
      <c r="G762" s="1237" t="s">
        <v>339</v>
      </c>
      <c r="H762" s="1233"/>
      <c r="I762" s="1053"/>
      <c r="J762" s="1233"/>
    </row>
    <row r="763" spans="1:10">
      <c r="A763" s="1234">
        <v>41960</v>
      </c>
      <c r="B763" s="1235">
        <v>5</v>
      </c>
      <c r="C763" s="1236" t="s">
        <v>246</v>
      </c>
      <c r="D763" s="1237" t="s">
        <v>968</v>
      </c>
      <c r="E763" s="1233"/>
      <c r="G763" s="1237" t="s">
        <v>339</v>
      </c>
      <c r="H763" s="1233"/>
      <c r="I763" s="1053"/>
      <c r="J763" s="1233"/>
    </row>
    <row r="764" spans="1:10">
      <c r="A764" s="1234">
        <v>41960</v>
      </c>
      <c r="B764" s="1235">
        <v>5</v>
      </c>
      <c r="C764" s="1236" t="s">
        <v>246</v>
      </c>
      <c r="D764" s="1237" t="s">
        <v>1657</v>
      </c>
      <c r="E764" s="1233"/>
      <c r="G764" s="1237" t="s">
        <v>339</v>
      </c>
      <c r="H764" s="1233"/>
      <c r="I764" s="1053"/>
      <c r="J764" s="1233"/>
    </row>
    <row r="765" spans="1:10">
      <c r="A765" s="1234">
        <v>41960</v>
      </c>
      <c r="B765" s="1235">
        <v>100</v>
      </c>
      <c r="C765" s="1236" t="s">
        <v>246</v>
      </c>
      <c r="D765" s="1237" t="s">
        <v>292</v>
      </c>
      <c r="E765" s="1233"/>
      <c r="G765" s="1237" t="s">
        <v>339</v>
      </c>
      <c r="H765" s="1233"/>
      <c r="I765" s="1053"/>
      <c r="J765" s="1233"/>
    </row>
    <row r="766" spans="1:10">
      <c r="A766" s="1234">
        <v>41960</v>
      </c>
      <c r="B766" s="1235">
        <v>50</v>
      </c>
      <c r="C766" s="1236" t="s">
        <v>246</v>
      </c>
      <c r="D766" s="1237" t="s">
        <v>1568</v>
      </c>
      <c r="E766" s="1233"/>
      <c r="G766" s="1237">
        <v>0</v>
      </c>
      <c r="H766" s="1233"/>
      <c r="I766" s="1053"/>
      <c r="J766" s="1233"/>
    </row>
    <row r="767" spans="1:10">
      <c r="A767" s="1234">
        <v>41960</v>
      </c>
      <c r="B767" s="1235">
        <v>80</v>
      </c>
      <c r="C767" s="1236" t="s">
        <v>246</v>
      </c>
      <c r="D767" s="1237" t="s">
        <v>1044</v>
      </c>
      <c r="E767" s="1233"/>
      <c r="G767" s="1237">
        <v>0</v>
      </c>
      <c r="H767" s="1233"/>
      <c r="I767" s="1053"/>
      <c r="J767" s="1233"/>
    </row>
    <row r="768" spans="1:10">
      <c r="A768" s="1234">
        <v>41960</v>
      </c>
      <c r="B768" s="1235">
        <v>100</v>
      </c>
      <c r="C768" s="1236" t="s">
        <v>246</v>
      </c>
      <c r="D768" s="1237" t="s">
        <v>1381</v>
      </c>
      <c r="E768" s="1233"/>
      <c r="G768" s="1237" t="s">
        <v>339</v>
      </c>
      <c r="H768" s="1233"/>
      <c r="I768" s="1053"/>
      <c r="J768" s="1233"/>
    </row>
    <row r="769" spans="1:10">
      <c r="A769" s="1234">
        <v>41960</v>
      </c>
      <c r="B769" s="1235">
        <v>10</v>
      </c>
      <c r="C769" s="1236" t="s">
        <v>246</v>
      </c>
      <c r="D769" s="1237" t="s">
        <v>1467</v>
      </c>
      <c r="E769" s="1233"/>
      <c r="G769" s="1237" t="s">
        <v>339</v>
      </c>
      <c r="H769" s="1233"/>
      <c r="I769" s="1053"/>
      <c r="J769" s="1233"/>
    </row>
    <row r="770" spans="1:10">
      <c r="A770" s="1234">
        <v>41960</v>
      </c>
      <c r="B770" s="1235">
        <v>200</v>
      </c>
      <c r="C770" s="1236" t="s">
        <v>246</v>
      </c>
      <c r="D770" s="1237" t="s">
        <v>1406</v>
      </c>
      <c r="E770" s="1233"/>
      <c r="G770" s="1237">
        <v>0</v>
      </c>
      <c r="H770" s="1233"/>
      <c r="I770" s="1053"/>
      <c r="J770" s="1233"/>
    </row>
    <row r="771" spans="1:10">
      <c r="A771" s="1234">
        <v>41960</v>
      </c>
      <c r="B771" s="1235">
        <v>20</v>
      </c>
      <c r="C771" s="1236" t="s">
        <v>246</v>
      </c>
      <c r="D771" s="1237" t="s">
        <v>1221</v>
      </c>
      <c r="E771" s="1233"/>
      <c r="G771" s="1237" t="s">
        <v>339</v>
      </c>
      <c r="H771" s="1233"/>
      <c r="I771" s="1053"/>
      <c r="J771" s="1233"/>
    </row>
    <row r="772" spans="1:10">
      <c r="A772" s="1234">
        <v>41960</v>
      </c>
      <c r="B772" s="1235">
        <v>10</v>
      </c>
      <c r="C772" s="1236" t="s">
        <v>246</v>
      </c>
      <c r="D772" s="1237" t="s">
        <v>1581</v>
      </c>
      <c r="E772" s="1233"/>
      <c r="G772" s="1237" t="s">
        <v>339</v>
      </c>
      <c r="H772" s="1233"/>
      <c r="I772" s="1053"/>
      <c r="J772" s="1233"/>
    </row>
    <row r="773" spans="1:10">
      <c r="A773" s="1234">
        <v>41960</v>
      </c>
      <c r="B773" s="1235">
        <v>100</v>
      </c>
      <c r="C773" s="1236" t="s">
        <v>246</v>
      </c>
      <c r="D773" s="1237" t="s">
        <v>450</v>
      </c>
      <c r="E773" s="1233"/>
      <c r="G773" s="1237" t="s">
        <v>339</v>
      </c>
      <c r="H773" s="1233"/>
      <c r="I773" s="1053"/>
      <c r="J773" s="1233"/>
    </row>
    <row r="774" spans="1:10">
      <c r="A774" s="1234">
        <v>41960</v>
      </c>
      <c r="B774" s="1235">
        <v>2</v>
      </c>
      <c r="C774" s="1236" t="s">
        <v>246</v>
      </c>
      <c r="D774" s="1237" t="s">
        <v>1382</v>
      </c>
      <c r="E774" s="1233"/>
      <c r="G774" s="1237">
        <v>0</v>
      </c>
      <c r="H774" s="1233"/>
      <c r="I774" s="1053"/>
      <c r="J774" s="1233"/>
    </row>
    <row r="775" spans="1:10">
      <c r="A775" s="1234">
        <v>41960</v>
      </c>
      <c r="B775" s="1235">
        <v>40</v>
      </c>
      <c r="C775" s="1236" t="s">
        <v>246</v>
      </c>
      <c r="D775" s="1237" t="s">
        <v>1405</v>
      </c>
      <c r="E775" s="1233"/>
      <c r="G775" s="1237">
        <v>0</v>
      </c>
      <c r="H775" s="1233"/>
      <c r="I775" s="1053"/>
      <c r="J775" s="1233"/>
    </row>
    <row r="776" spans="1:10">
      <c r="A776" s="1234">
        <v>41960</v>
      </c>
      <c r="B776" s="1235">
        <v>100</v>
      </c>
      <c r="C776" s="1236" t="s">
        <v>246</v>
      </c>
      <c r="D776" s="1237" t="s">
        <v>327</v>
      </c>
      <c r="E776" s="1233"/>
      <c r="G776" s="1237" t="s">
        <v>339</v>
      </c>
      <c r="H776" s="1233"/>
      <c r="I776" s="1053"/>
      <c r="J776" s="1233"/>
    </row>
    <row r="777" spans="1:10">
      <c r="A777" s="1234">
        <v>41960</v>
      </c>
      <c r="B777" s="1235">
        <v>10</v>
      </c>
      <c r="C777" s="1236" t="s">
        <v>246</v>
      </c>
      <c r="D777" s="1237" t="s">
        <v>1616</v>
      </c>
      <c r="E777" s="1233"/>
      <c r="G777" s="1237" t="s">
        <v>339</v>
      </c>
      <c r="H777" s="1233"/>
      <c r="I777" s="1053"/>
      <c r="J777" s="1233"/>
    </row>
    <row r="778" spans="1:10">
      <c r="A778" s="1234">
        <v>41960</v>
      </c>
      <c r="B778" s="1235">
        <v>200</v>
      </c>
      <c r="C778" s="1236" t="s">
        <v>246</v>
      </c>
      <c r="D778" s="1237" t="s">
        <v>1339</v>
      </c>
      <c r="E778" s="1233"/>
      <c r="G778" s="1237">
        <v>0</v>
      </c>
      <c r="H778" s="1233"/>
      <c r="I778" s="1053"/>
      <c r="J778" s="1233"/>
    </row>
    <row r="779" spans="1:10">
      <c r="A779" s="1234">
        <v>41960</v>
      </c>
      <c r="B779" s="1235">
        <v>40</v>
      </c>
      <c r="C779" s="1236" t="s">
        <v>246</v>
      </c>
      <c r="D779" s="1237" t="s">
        <v>1258</v>
      </c>
      <c r="E779" s="1233"/>
      <c r="G779" s="1237" t="s">
        <v>339</v>
      </c>
      <c r="H779" s="1233"/>
      <c r="I779" s="1053"/>
      <c r="J779" s="1233"/>
    </row>
    <row r="780" spans="1:10">
      <c r="A780" s="1234">
        <v>41960</v>
      </c>
      <c r="B780" s="1235">
        <v>2370.73</v>
      </c>
      <c r="C780" s="1236" t="s">
        <v>246</v>
      </c>
      <c r="D780" s="1237" t="s">
        <v>1658</v>
      </c>
      <c r="E780" s="1233"/>
      <c r="G780" s="1237">
        <v>0</v>
      </c>
      <c r="H780" s="1233"/>
      <c r="I780" s="1053"/>
      <c r="J780" s="1233"/>
    </row>
    <row r="781" spans="1:10">
      <c r="A781" s="1234">
        <v>41961</v>
      </c>
      <c r="B781" s="1235">
        <v>266.88</v>
      </c>
      <c r="C781" s="1236" t="s">
        <v>1087</v>
      </c>
      <c r="D781" s="1237" t="s">
        <v>1659</v>
      </c>
      <c r="E781" s="1233"/>
      <c r="G781" s="1237">
        <v>0</v>
      </c>
      <c r="H781" s="1233"/>
      <c r="I781" s="1053"/>
      <c r="J781" s="1233"/>
    </row>
    <row r="782" spans="1:10">
      <c r="A782" s="1234">
        <v>41961</v>
      </c>
      <c r="B782" s="1235">
        <v>120</v>
      </c>
      <c r="C782" s="1236" t="s">
        <v>246</v>
      </c>
      <c r="D782" s="1237" t="s">
        <v>784</v>
      </c>
      <c r="E782" s="1233"/>
      <c r="G782" s="1237" t="s">
        <v>339</v>
      </c>
      <c r="H782" s="1233"/>
      <c r="I782" s="1053"/>
      <c r="J782" s="1233"/>
    </row>
    <row r="783" spans="1:10">
      <c r="A783" s="1234">
        <v>41961</v>
      </c>
      <c r="B783" s="1235">
        <v>300</v>
      </c>
      <c r="C783" s="1236" t="s">
        <v>246</v>
      </c>
      <c r="D783" s="1237" t="s">
        <v>1532</v>
      </c>
      <c r="E783" s="1233"/>
      <c r="G783" s="1237">
        <v>0</v>
      </c>
      <c r="H783" s="1233"/>
      <c r="I783" s="1053"/>
      <c r="J783" s="1233"/>
    </row>
    <row r="784" spans="1:10">
      <c r="A784" s="1234">
        <v>41962</v>
      </c>
      <c r="B784" s="1235">
        <v>266.88</v>
      </c>
      <c r="C784" s="1236" t="s">
        <v>1087</v>
      </c>
      <c r="D784" s="1237" t="s">
        <v>1659</v>
      </c>
      <c r="E784" s="1233"/>
      <c r="G784" s="1237">
        <v>0</v>
      </c>
      <c r="H784" s="1233"/>
      <c r="I784" s="1053"/>
      <c r="J784" s="1233"/>
    </row>
    <row r="785" spans="1:10">
      <c r="A785" s="1234">
        <v>41962</v>
      </c>
      <c r="B785" s="1235">
        <v>9.9499999999999993</v>
      </c>
      <c r="C785" s="1236" t="s">
        <v>246</v>
      </c>
      <c r="D785" s="1237" t="s">
        <v>1107</v>
      </c>
      <c r="E785" s="1233"/>
      <c r="G785" s="1237">
        <v>0</v>
      </c>
      <c r="H785" s="1233"/>
      <c r="I785" s="1053"/>
      <c r="J785" s="1233"/>
    </row>
    <row r="786" spans="1:10">
      <c r="A786" s="1234">
        <v>41962</v>
      </c>
      <c r="B786" s="1235">
        <v>1.1000000000000001</v>
      </c>
      <c r="C786" s="1236" t="s">
        <v>246</v>
      </c>
      <c r="D786" s="1237" t="s">
        <v>1107</v>
      </c>
      <c r="E786" s="1233"/>
      <c r="G786" s="1237">
        <v>0</v>
      </c>
      <c r="H786" s="1233"/>
      <c r="I786" s="1053"/>
      <c r="J786" s="1233"/>
    </row>
    <row r="787" spans="1:10">
      <c r="A787" s="1234">
        <v>41962</v>
      </c>
      <c r="B787" s="1235">
        <v>40</v>
      </c>
      <c r="C787" s="1236" t="s">
        <v>246</v>
      </c>
      <c r="D787" s="1237" t="s">
        <v>400</v>
      </c>
      <c r="E787" s="1233"/>
      <c r="G787" s="1237" t="s">
        <v>339</v>
      </c>
      <c r="H787" s="1233"/>
      <c r="I787" s="1053"/>
      <c r="J787" s="1233"/>
    </row>
    <row r="788" spans="1:10">
      <c r="A788" s="1234">
        <v>41963</v>
      </c>
      <c r="B788" s="1235">
        <v>91</v>
      </c>
      <c r="C788" s="1236">
        <v>103727</v>
      </c>
      <c r="D788" s="1237" t="s">
        <v>1660</v>
      </c>
      <c r="E788" s="1233"/>
      <c r="G788" s="1237">
        <v>0</v>
      </c>
      <c r="H788" s="1233"/>
      <c r="I788" s="1053"/>
      <c r="J788" s="1233"/>
    </row>
    <row r="789" spans="1:10">
      <c r="A789" s="1234">
        <v>41963</v>
      </c>
      <c r="B789" s="1235">
        <v>772.39</v>
      </c>
      <c r="C789" s="1236">
        <v>103726</v>
      </c>
      <c r="D789" s="1237" t="s">
        <v>1661</v>
      </c>
      <c r="E789" s="1233"/>
      <c r="G789" s="1237">
        <v>0</v>
      </c>
      <c r="H789" s="1233"/>
      <c r="I789" s="1053"/>
      <c r="J789" s="1233"/>
    </row>
    <row r="790" spans="1:10">
      <c r="A790" s="1234">
        <v>41963</v>
      </c>
      <c r="B790" s="1235">
        <v>597.30999999999995</v>
      </c>
      <c r="C790" s="1236" t="s">
        <v>246</v>
      </c>
      <c r="D790" s="1237" t="s">
        <v>1288</v>
      </c>
      <c r="E790" s="1233"/>
      <c r="G790" s="1237">
        <v>0</v>
      </c>
      <c r="H790" s="1233"/>
      <c r="I790" s="1053"/>
      <c r="J790" s="1233"/>
    </row>
    <row r="791" spans="1:10">
      <c r="A791" s="1234">
        <v>41963</v>
      </c>
      <c r="B791" s="1235">
        <v>25</v>
      </c>
      <c r="C791" s="1236" t="s">
        <v>246</v>
      </c>
      <c r="D791" s="1237" t="s">
        <v>1288</v>
      </c>
      <c r="E791" s="1233"/>
      <c r="G791" s="1237">
        <v>0</v>
      </c>
      <c r="H791" s="1233"/>
      <c r="I791" s="1053"/>
      <c r="J791" s="1233"/>
    </row>
    <row r="792" spans="1:10">
      <c r="A792" s="1234">
        <v>41963</v>
      </c>
      <c r="B792" s="1235">
        <v>100</v>
      </c>
      <c r="C792" s="1236" t="s">
        <v>246</v>
      </c>
      <c r="D792" s="1237" t="s">
        <v>1262</v>
      </c>
      <c r="E792" s="1233"/>
      <c r="G792" s="1237" t="s">
        <v>339</v>
      </c>
      <c r="H792" s="1233"/>
      <c r="I792" s="1053"/>
      <c r="J792" s="1233"/>
    </row>
    <row r="793" spans="1:10">
      <c r="A793" s="1234">
        <v>41963</v>
      </c>
      <c r="B793" s="1235">
        <v>10</v>
      </c>
      <c r="C793" s="1236" t="s">
        <v>246</v>
      </c>
      <c r="D793" s="1237" t="s">
        <v>1620</v>
      </c>
      <c r="E793" s="1233"/>
      <c r="G793" s="1237" t="s">
        <v>339</v>
      </c>
      <c r="H793" s="1233"/>
      <c r="I793" s="1053"/>
      <c r="J793" s="1233"/>
    </row>
    <row r="794" spans="1:10">
      <c r="A794" s="1234">
        <v>41964</v>
      </c>
      <c r="B794" s="1235">
        <v>2000</v>
      </c>
      <c r="C794" s="1236" t="s">
        <v>1087</v>
      </c>
      <c r="D794" s="1237" t="s">
        <v>1662</v>
      </c>
      <c r="E794" s="1233"/>
      <c r="G794" s="1237">
        <v>0</v>
      </c>
      <c r="H794" s="1233"/>
      <c r="I794" s="1053"/>
      <c r="J794" s="1233"/>
    </row>
    <row r="795" spans="1:10">
      <c r="A795" s="1234">
        <v>41964</v>
      </c>
      <c r="B795" s="1235">
        <v>40</v>
      </c>
      <c r="C795" s="1236" t="s">
        <v>246</v>
      </c>
      <c r="D795" s="1237" t="s">
        <v>261</v>
      </c>
      <c r="E795" s="1233"/>
      <c r="G795" s="1237" t="s">
        <v>339</v>
      </c>
      <c r="H795" s="1233"/>
      <c r="I795" s="1053"/>
      <c r="J795" s="1233"/>
    </row>
    <row r="796" spans="1:10">
      <c r="A796" s="1234">
        <v>41964</v>
      </c>
      <c r="B796" s="1235">
        <v>12</v>
      </c>
      <c r="C796" s="1236" t="s">
        <v>246</v>
      </c>
      <c r="D796" s="1237" t="s">
        <v>294</v>
      </c>
      <c r="E796" s="1233"/>
      <c r="G796" s="1237" t="s">
        <v>339</v>
      </c>
      <c r="H796" s="1233"/>
      <c r="I796" s="1053"/>
      <c r="J796" s="1233"/>
    </row>
    <row r="797" spans="1:10">
      <c r="A797" s="1234">
        <v>41964</v>
      </c>
      <c r="B797" s="1235">
        <v>1.25</v>
      </c>
      <c r="C797" s="1236" t="s">
        <v>246</v>
      </c>
      <c r="D797" s="1237" t="s">
        <v>1572</v>
      </c>
      <c r="E797" s="1233"/>
      <c r="G797" s="1237">
        <v>0</v>
      </c>
      <c r="H797" s="1233"/>
      <c r="I797" s="1053"/>
      <c r="J797" s="1233"/>
    </row>
    <row r="798" spans="1:10">
      <c r="A798" s="1234">
        <v>41964</v>
      </c>
      <c r="B798" s="1235">
        <v>5</v>
      </c>
      <c r="C798" s="1236" t="s">
        <v>246</v>
      </c>
      <c r="D798" s="1237" t="s">
        <v>773</v>
      </c>
      <c r="E798" s="1233"/>
      <c r="G798" s="1237">
        <v>0</v>
      </c>
      <c r="H798" s="1233"/>
      <c r="I798" s="1053"/>
      <c r="J798" s="1233"/>
    </row>
    <row r="799" spans="1:10">
      <c r="A799" s="1234">
        <v>41967</v>
      </c>
      <c r="B799" s="1235">
        <v>20</v>
      </c>
      <c r="C799" s="1236" t="s">
        <v>246</v>
      </c>
      <c r="D799" s="1237" t="s">
        <v>1221</v>
      </c>
      <c r="E799" s="1233"/>
      <c r="G799" s="1237" t="s">
        <v>339</v>
      </c>
      <c r="H799" s="1233"/>
      <c r="I799" s="1053"/>
      <c r="J799" s="1233"/>
    </row>
    <row r="800" spans="1:10">
      <c r="A800" s="1234">
        <v>41967</v>
      </c>
      <c r="B800" s="1235">
        <v>330</v>
      </c>
      <c r="C800" s="1236" t="s">
        <v>246</v>
      </c>
      <c r="D800" s="1237" t="s">
        <v>355</v>
      </c>
      <c r="E800" s="1233"/>
      <c r="G800" s="1237" t="s">
        <v>339</v>
      </c>
      <c r="H800" s="1233"/>
      <c r="I800" s="1053"/>
      <c r="J800" s="1233"/>
    </row>
    <row r="801" spans="1:10">
      <c r="A801" s="1234">
        <v>41967</v>
      </c>
      <c r="B801" s="1235">
        <v>227</v>
      </c>
      <c r="C801" s="1236" t="s">
        <v>246</v>
      </c>
      <c r="D801" s="1237" t="s">
        <v>355</v>
      </c>
      <c r="E801" s="1233"/>
      <c r="G801" s="1237" t="s">
        <v>339</v>
      </c>
      <c r="H801" s="1233"/>
      <c r="I801" s="1053"/>
      <c r="J801" s="1233"/>
    </row>
    <row r="802" spans="1:10">
      <c r="A802" s="1234">
        <v>41967</v>
      </c>
      <c r="B802" s="1235">
        <v>415.09</v>
      </c>
      <c r="C802" s="1236" t="s">
        <v>246</v>
      </c>
      <c r="D802" s="1237" t="s">
        <v>1663</v>
      </c>
      <c r="E802" s="1233"/>
      <c r="G802" s="1237">
        <v>0</v>
      </c>
      <c r="H802" s="1233"/>
      <c r="I802" s="1053"/>
      <c r="J802" s="1233"/>
    </row>
    <row r="803" spans="1:10">
      <c r="A803" s="1234">
        <v>41967</v>
      </c>
      <c r="B803" s="1235">
        <v>100</v>
      </c>
      <c r="C803" s="1236" t="s">
        <v>1087</v>
      </c>
      <c r="D803" s="1237" t="s">
        <v>1664</v>
      </c>
      <c r="E803" s="1233"/>
      <c r="G803" s="1237">
        <v>0</v>
      </c>
      <c r="H803" s="1233"/>
      <c r="I803" s="1053"/>
      <c r="J803" s="1233"/>
    </row>
    <row r="804" spans="1:10">
      <c r="A804" s="1234">
        <v>41968</v>
      </c>
      <c r="B804" s="1235">
        <v>100</v>
      </c>
      <c r="C804" s="1236">
        <v>103825</v>
      </c>
      <c r="D804" s="1237" t="s">
        <v>1665</v>
      </c>
      <c r="E804" s="1233"/>
      <c r="G804" s="1237">
        <v>0</v>
      </c>
      <c r="H804" s="1233"/>
      <c r="I804" s="1053"/>
      <c r="J804" s="1233"/>
    </row>
    <row r="805" spans="1:10">
      <c r="A805" s="1234">
        <v>41968</v>
      </c>
      <c r="B805" s="1235">
        <v>500</v>
      </c>
      <c r="C805" s="1236">
        <v>103826</v>
      </c>
      <c r="D805" s="1237" t="s">
        <v>1666</v>
      </c>
      <c r="E805" s="1233"/>
      <c r="G805" s="1237">
        <v>0</v>
      </c>
      <c r="H805" s="1233"/>
      <c r="I805" s="1053"/>
      <c r="J805" s="1233"/>
    </row>
    <row r="806" spans="1:10">
      <c r="A806" s="1234">
        <v>41968</v>
      </c>
      <c r="B806" s="1235">
        <v>10</v>
      </c>
      <c r="C806" s="1236" t="s">
        <v>246</v>
      </c>
      <c r="D806" s="1237" t="s">
        <v>302</v>
      </c>
      <c r="E806" s="1233"/>
      <c r="G806" s="1237">
        <v>0</v>
      </c>
      <c r="H806" s="1233"/>
      <c r="I806" s="1053"/>
      <c r="J806" s="1233"/>
    </row>
    <row r="807" spans="1:10">
      <c r="A807" s="1234">
        <v>41968</v>
      </c>
      <c r="B807" s="1235">
        <v>1104</v>
      </c>
      <c r="C807" s="1236" t="s">
        <v>246</v>
      </c>
      <c r="D807" s="1237" t="s">
        <v>1370</v>
      </c>
      <c r="E807" s="1233"/>
      <c r="G807" s="1237">
        <v>0</v>
      </c>
      <c r="H807" s="1233"/>
      <c r="I807" s="1053"/>
      <c r="J807" s="1233"/>
    </row>
    <row r="808" spans="1:10">
      <c r="A808" s="1234">
        <v>41968</v>
      </c>
      <c r="B808" s="1235">
        <v>10</v>
      </c>
      <c r="C808" s="1236" t="s">
        <v>246</v>
      </c>
      <c r="D808" s="1237" t="s">
        <v>1630</v>
      </c>
      <c r="E808" s="1233"/>
      <c r="G808" s="1237" t="s">
        <v>339</v>
      </c>
      <c r="H808" s="1233"/>
      <c r="I808" s="1053"/>
      <c r="J808" s="1233"/>
    </row>
    <row r="809" spans="1:10">
      <c r="A809" s="1234">
        <v>41968</v>
      </c>
      <c r="B809" s="1235">
        <v>15</v>
      </c>
      <c r="C809" s="1236" t="s">
        <v>246</v>
      </c>
      <c r="D809" s="1237" t="s">
        <v>1444</v>
      </c>
      <c r="E809" s="1233"/>
      <c r="G809" s="1237" t="s">
        <v>339</v>
      </c>
      <c r="H809" s="1233"/>
      <c r="I809" s="1053"/>
      <c r="J809" s="1233"/>
    </row>
    <row r="810" spans="1:10">
      <c r="A810" s="1234">
        <v>41968</v>
      </c>
      <c r="B810" s="1235">
        <v>30</v>
      </c>
      <c r="C810" s="1236" t="s">
        <v>246</v>
      </c>
      <c r="D810" s="1237" t="s">
        <v>1376</v>
      </c>
      <c r="E810" s="1233"/>
      <c r="G810" s="1237">
        <v>0</v>
      </c>
      <c r="H810" s="1233"/>
      <c r="I810" s="1053"/>
      <c r="J810" s="1233"/>
    </row>
    <row r="811" spans="1:10">
      <c r="A811" s="1234">
        <v>41970</v>
      </c>
      <c r="B811" s="1235">
        <v>4814.1400000000003</v>
      </c>
      <c r="C811" s="1236" t="s">
        <v>246</v>
      </c>
      <c r="D811" s="1237" t="s">
        <v>269</v>
      </c>
      <c r="E811" s="1233"/>
      <c r="G811" s="1237">
        <v>0</v>
      </c>
      <c r="H811" s="1233"/>
      <c r="I811" s="1053"/>
      <c r="J811" s="1233"/>
    </row>
    <row r="812" spans="1:10">
      <c r="A812" s="1234">
        <v>41970</v>
      </c>
      <c r="B812" s="1235">
        <v>60</v>
      </c>
      <c r="C812" s="1236" t="s">
        <v>246</v>
      </c>
      <c r="D812" s="1237" t="s">
        <v>1309</v>
      </c>
      <c r="E812" s="1233"/>
      <c r="G812" s="1237" t="s">
        <v>339</v>
      </c>
      <c r="H812" s="1233"/>
      <c r="I812" s="1053"/>
      <c r="J812" s="1233"/>
    </row>
    <row r="813" spans="1:10">
      <c r="A813" s="1234">
        <v>41970</v>
      </c>
      <c r="B813" s="1235">
        <v>50</v>
      </c>
      <c r="C813" s="1236" t="s">
        <v>246</v>
      </c>
      <c r="D813" s="1237" t="s">
        <v>1447</v>
      </c>
      <c r="E813" s="1233"/>
      <c r="G813" s="1237" t="s">
        <v>339</v>
      </c>
      <c r="H813" s="1233"/>
      <c r="I813" s="1053"/>
      <c r="J813" s="1233"/>
    </row>
    <row r="814" spans="1:10">
      <c r="A814" s="1234">
        <v>41970</v>
      </c>
      <c r="B814" s="1235">
        <v>50</v>
      </c>
      <c r="C814" s="1236" t="s">
        <v>246</v>
      </c>
      <c r="D814" s="1237" t="s">
        <v>1017</v>
      </c>
      <c r="E814" s="1233"/>
      <c r="G814" s="1237" t="s">
        <v>339</v>
      </c>
      <c r="H814" s="1233"/>
      <c r="I814" s="1053"/>
      <c r="J814" s="1233"/>
    </row>
    <row r="815" spans="1:10">
      <c r="A815" s="1234">
        <v>41971</v>
      </c>
      <c r="B815" s="1235">
        <v>402.25</v>
      </c>
      <c r="C815" s="1236" t="s">
        <v>246</v>
      </c>
      <c r="D815" s="1237" t="s">
        <v>1288</v>
      </c>
      <c r="E815" s="1233"/>
      <c r="G815" s="1237">
        <v>0</v>
      </c>
      <c r="H815" s="1233"/>
      <c r="I815" s="1053"/>
      <c r="J815" s="1233"/>
    </row>
    <row r="816" spans="1:10">
      <c r="A816" s="1234">
        <v>41971</v>
      </c>
      <c r="B816" s="1235">
        <v>37.5</v>
      </c>
      <c r="C816" s="1236" t="s">
        <v>246</v>
      </c>
      <c r="D816" s="1237" t="s">
        <v>1288</v>
      </c>
      <c r="E816" s="1233"/>
      <c r="G816" s="1237">
        <v>0</v>
      </c>
      <c r="H816" s="1233"/>
      <c r="I816" s="1053"/>
      <c r="J816" s="1233"/>
    </row>
    <row r="817" spans="1:10">
      <c r="A817" s="1234">
        <v>41971</v>
      </c>
      <c r="B817" s="1235">
        <v>5</v>
      </c>
      <c r="C817" s="1236" t="s">
        <v>246</v>
      </c>
      <c r="D817" s="1237" t="s">
        <v>1390</v>
      </c>
      <c r="E817" s="1233"/>
      <c r="G817" s="1237" t="s">
        <v>339</v>
      </c>
      <c r="H817" s="1233"/>
      <c r="I817" s="1053"/>
      <c r="J817" s="1233"/>
    </row>
    <row r="818" spans="1:10">
      <c r="A818" s="1234">
        <v>41971</v>
      </c>
      <c r="B818" s="1235">
        <v>42</v>
      </c>
      <c r="C818" s="1236" t="s">
        <v>246</v>
      </c>
      <c r="D818" s="1237" t="s">
        <v>1352</v>
      </c>
      <c r="E818" s="1233"/>
      <c r="G818" s="1237">
        <v>0</v>
      </c>
      <c r="H818" s="1233"/>
      <c r="I818" s="1053"/>
      <c r="J818" s="1233"/>
    </row>
    <row r="819" spans="1:10">
      <c r="A819" s="1234">
        <v>41971</v>
      </c>
      <c r="B819" s="1235">
        <v>3</v>
      </c>
      <c r="C819" s="1236" t="s">
        <v>246</v>
      </c>
      <c r="D819" s="1237" t="s">
        <v>1004</v>
      </c>
      <c r="E819" s="1233"/>
      <c r="G819" s="1237">
        <v>0</v>
      </c>
      <c r="H819" s="1233"/>
      <c r="I819" s="1053"/>
      <c r="J819" s="1233"/>
    </row>
    <row r="820" spans="1:10">
      <c r="A820" s="1234">
        <v>41971</v>
      </c>
      <c r="B820" s="1235">
        <v>90</v>
      </c>
      <c r="C820" s="1236" t="s">
        <v>246</v>
      </c>
      <c r="D820" s="1237" t="s">
        <v>1389</v>
      </c>
      <c r="E820" s="1233"/>
      <c r="G820" s="1237" t="s">
        <v>339</v>
      </c>
      <c r="H820" s="1233"/>
      <c r="I820" s="1053"/>
      <c r="J820" s="1233"/>
    </row>
    <row r="821" spans="1:10">
      <c r="A821" s="1234">
        <v>41971</v>
      </c>
      <c r="B821" s="1235">
        <v>1.25</v>
      </c>
      <c r="C821" s="1236" t="s">
        <v>246</v>
      </c>
      <c r="D821" s="1237" t="s">
        <v>1572</v>
      </c>
      <c r="E821" s="1233"/>
      <c r="G821" s="1237">
        <v>0</v>
      </c>
      <c r="H821" s="1233"/>
      <c r="I821" s="1053"/>
      <c r="J821" s="1233"/>
    </row>
    <row r="822" spans="1:10">
      <c r="A822" s="1234">
        <v>41974</v>
      </c>
      <c r="B822" s="1235">
        <v>20</v>
      </c>
      <c r="C822" s="1236" t="s">
        <v>1087</v>
      </c>
      <c r="D822" s="1237" t="s">
        <v>1647</v>
      </c>
      <c r="E822" s="1233"/>
      <c r="G822" s="1237">
        <v>0</v>
      </c>
      <c r="H822" s="1233"/>
      <c r="I822" s="1053"/>
      <c r="J822" s="1233"/>
    </row>
    <row r="823" spans="1:10">
      <c r="A823" s="1234">
        <v>41974</v>
      </c>
      <c r="B823" s="1235">
        <v>6</v>
      </c>
      <c r="C823" s="1236" t="s">
        <v>246</v>
      </c>
      <c r="D823" s="1237" t="s">
        <v>1217</v>
      </c>
      <c r="E823" s="1233"/>
      <c r="G823" s="1237">
        <v>0</v>
      </c>
      <c r="H823" s="1233"/>
      <c r="I823" s="1053"/>
      <c r="J823" s="1233"/>
    </row>
    <row r="824" spans="1:10">
      <c r="A824" s="1234">
        <v>41974</v>
      </c>
      <c r="B824" s="1235">
        <v>20</v>
      </c>
      <c r="C824" s="1236" t="s">
        <v>246</v>
      </c>
      <c r="D824" s="1237" t="s">
        <v>1453</v>
      </c>
      <c r="E824" s="1233"/>
      <c r="G824" s="1237" t="s">
        <v>339</v>
      </c>
      <c r="H824" s="1233"/>
      <c r="I824" s="1053"/>
      <c r="J824" s="1233"/>
    </row>
    <row r="825" spans="1:10">
      <c r="A825" s="1234">
        <v>41974</v>
      </c>
      <c r="B825" s="1235">
        <v>100</v>
      </c>
      <c r="C825" s="1236" t="s">
        <v>246</v>
      </c>
      <c r="D825" s="1237" t="s">
        <v>267</v>
      </c>
      <c r="E825" s="1233"/>
      <c r="G825" s="1237">
        <v>0</v>
      </c>
      <c r="H825" s="1233"/>
      <c r="I825" s="1053"/>
      <c r="J825" s="1233"/>
    </row>
    <row r="826" spans="1:10">
      <c r="A826" s="1234">
        <v>41974</v>
      </c>
      <c r="B826" s="1235">
        <v>10</v>
      </c>
      <c r="C826" s="1236" t="s">
        <v>246</v>
      </c>
      <c r="D826" s="1237" t="s">
        <v>791</v>
      </c>
      <c r="E826" s="1233"/>
      <c r="G826" s="1237" t="s">
        <v>339</v>
      </c>
      <c r="H826" s="1233"/>
      <c r="I826" s="1053"/>
      <c r="J826" s="1233"/>
    </row>
    <row r="827" spans="1:10">
      <c r="A827" s="1234">
        <v>41974</v>
      </c>
      <c r="B827" s="1235">
        <v>10</v>
      </c>
      <c r="C827" s="1236" t="s">
        <v>246</v>
      </c>
      <c r="D827" s="1237" t="s">
        <v>338</v>
      </c>
      <c r="E827" s="1233"/>
      <c r="G827" s="1237" t="s">
        <v>339</v>
      </c>
      <c r="H827" s="1233"/>
      <c r="I827" s="1053"/>
      <c r="J827" s="1233"/>
    </row>
    <row r="828" spans="1:10">
      <c r="A828" s="1234">
        <v>41974</v>
      </c>
      <c r="B828" s="1235">
        <v>200</v>
      </c>
      <c r="C828" s="1236" t="s">
        <v>246</v>
      </c>
      <c r="D828" s="1237" t="s">
        <v>1527</v>
      </c>
      <c r="E828" s="1233"/>
      <c r="G828" s="1237">
        <v>0</v>
      </c>
      <c r="H828" s="1233"/>
      <c r="I828" s="1053"/>
      <c r="J828" s="1233"/>
    </row>
    <row r="829" spans="1:10">
      <c r="A829" s="1234">
        <v>41974</v>
      </c>
      <c r="B829" s="1235">
        <v>10</v>
      </c>
      <c r="C829" s="1236" t="s">
        <v>246</v>
      </c>
      <c r="D829" s="1237" t="s">
        <v>1365</v>
      </c>
      <c r="E829" s="1233"/>
      <c r="G829" s="1237" t="s">
        <v>339</v>
      </c>
      <c r="H829" s="1233"/>
      <c r="I829" s="1053"/>
      <c r="J829" s="1233"/>
    </row>
    <row r="830" spans="1:10">
      <c r="A830" s="1234">
        <v>41974</v>
      </c>
      <c r="B830" s="1235">
        <v>300</v>
      </c>
      <c r="C830" s="1236" t="s">
        <v>246</v>
      </c>
      <c r="D830" s="1237" t="s">
        <v>1528</v>
      </c>
      <c r="E830" s="1233"/>
      <c r="G830" s="1237">
        <v>0</v>
      </c>
      <c r="H830" s="1233"/>
      <c r="I830" s="1053"/>
      <c r="J830" s="1233"/>
    </row>
    <row r="831" spans="1:10">
      <c r="A831" s="1234">
        <v>41974</v>
      </c>
      <c r="B831" s="1235">
        <v>25</v>
      </c>
      <c r="C831" s="1236" t="s">
        <v>246</v>
      </c>
      <c r="D831" s="1237" t="s">
        <v>762</v>
      </c>
      <c r="E831" s="1233"/>
      <c r="G831" s="1237" t="s">
        <v>339</v>
      </c>
      <c r="H831" s="1233"/>
      <c r="I831" s="1053"/>
      <c r="J831" s="1233"/>
    </row>
    <row r="832" spans="1:10">
      <c r="A832" s="1234">
        <v>41974</v>
      </c>
      <c r="B832" s="1235">
        <v>280.67</v>
      </c>
      <c r="C832" s="1236" t="s">
        <v>246</v>
      </c>
      <c r="D832" s="1237" t="s">
        <v>1667</v>
      </c>
      <c r="E832" s="1233"/>
      <c r="G832" s="1237">
        <v>0</v>
      </c>
      <c r="H832" s="1233"/>
      <c r="I832" s="1053"/>
      <c r="J832" s="1233"/>
    </row>
    <row r="833" spans="1:10">
      <c r="A833" s="1234">
        <v>41974</v>
      </c>
      <c r="B833" s="1235">
        <v>10</v>
      </c>
      <c r="C833" s="1236" t="s">
        <v>246</v>
      </c>
      <c r="D833" s="1237" t="s">
        <v>1040</v>
      </c>
      <c r="E833" s="1233"/>
      <c r="G833" s="1237" t="s">
        <v>339</v>
      </c>
      <c r="H833" s="1233"/>
      <c r="I833" s="1053"/>
      <c r="J833" s="1233"/>
    </row>
    <row r="834" spans="1:10">
      <c r="A834" s="1234">
        <v>41974</v>
      </c>
      <c r="B834" s="1235">
        <v>10</v>
      </c>
      <c r="C834" s="1236" t="s">
        <v>246</v>
      </c>
      <c r="D834" s="1237" t="s">
        <v>1001</v>
      </c>
      <c r="E834" s="1233"/>
      <c r="G834" s="1237" t="s">
        <v>339</v>
      </c>
      <c r="H834" s="1233"/>
      <c r="I834" s="1053"/>
      <c r="J834" s="1233"/>
    </row>
    <row r="835" spans="1:10">
      <c r="A835" s="1234">
        <v>41974</v>
      </c>
      <c r="B835" s="1235">
        <v>20</v>
      </c>
      <c r="C835" s="1236" t="s">
        <v>246</v>
      </c>
      <c r="D835" s="1237" t="s">
        <v>1275</v>
      </c>
      <c r="E835" s="1233"/>
      <c r="G835" s="1237" t="s">
        <v>339</v>
      </c>
      <c r="H835" s="1233"/>
      <c r="I835" s="1053"/>
      <c r="J835" s="1233"/>
    </row>
    <row r="836" spans="1:10">
      <c r="A836" s="1234">
        <v>41974</v>
      </c>
      <c r="B836" s="1235">
        <v>10</v>
      </c>
      <c r="C836" s="1236" t="s">
        <v>246</v>
      </c>
      <c r="D836" s="1237" t="s">
        <v>388</v>
      </c>
      <c r="E836" s="1233"/>
      <c r="G836" s="1237" t="s">
        <v>339</v>
      </c>
      <c r="H836" s="1233"/>
      <c r="I836" s="1053"/>
      <c r="J836" s="1233"/>
    </row>
    <row r="837" spans="1:10">
      <c r="A837" s="1234">
        <v>41974</v>
      </c>
      <c r="B837" s="1235">
        <v>20</v>
      </c>
      <c r="C837" s="1236" t="s">
        <v>246</v>
      </c>
      <c r="D837" s="1237" t="s">
        <v>1221</v>
      </c>
      <c r="E837" s="1233"/>
      <c r="G837" s="1237" t="s">
        <v>339</v>
      </c>
      <c r="H837" s="1233"/>
      <c r="I837" s="1053"/>
      <c r="J837" s="1233"/>
    </row>
    <row r="838" spans="1:10">
      <c r="A838" s="1234">
        <v>41974</v>
      </c>
      <c r="B838" s="1235">
        <v>25</v>
      </c>
      <c r="C838" s="1236" t="s">
        <v>246</v>
      </c>
      <c r="D838" s="1237" t="s">
        <v>1603</v>
      </c>
      <c r="E838" s="1233"/>
      <c r="G838" s="1237" t="s">
        <v>339</v>
      </c>
      <c r="H838" s="1233"/>
      <c r="I838" s="1053"/>
      <c r="J838" s="1233"/>
    </row>
    <row r="839" spans="1:10">
      <c r="A839" s="1234">
        <v>41974</v>
      </c>
      <c r="B839" s="1235">
        <v>20</v>
      </c>
      <c r="C839" s="1236" t="s">
        <v>246</v>
      </c>
      <c r="D839" s="1237" t="s">
        <v>787</v>
      </c>
      <c r="E839" s="1233"/>
      <c r="G839" s="1237" t="s">
        <v>339</v>
      </c>
      <c r="H839" s="1233"/>
      <c r="I839" s="1053"/>
      <c r="J839" s="1233"/>
    </row>
    <row r="840" spans="1:10">
      <c r="A840" s="1234">
        <v>41974</v>
      </c>
      <c r="B840" s="1235">
        <v>50</v>
      </c>
      <c r="C840" s="1236" t="s">
        <v>246</v>
      </c>
      <c r="D840" s="1237" t="s">
        <v>998</v>
      </c>
      <c r="E840" s="1233"/>
      <c r="G840" s="1237" t="s">
        <v>339</v>
      </c>
      <c r="H840" s="1233"/>
      <c r="I840" s="1053"/>
      <c r="J840" s="1233"/>
    </row>
    <row r="841" spans="1:10">
      <c r="A841" s="1234">
        <v>41974</v>
      </c>
      <c r="B841" s="1235">
        <v>30</v>
      </c>
      <c r="C841" s="1236" t="s">
        <v>246</v>
      </c>
      <c r="D841" s="1237" t="s">
        <v>424</v>
      </c>
      <c r="E841" s="1233"/>
      <c r="G841" s="1237" t="s">
        <v>339</v>
      </c>
      <c r="H841" s="1233"/>
      <c r="I841" s="1053"/>
      <c r="J841" s="1233"/>
    </row>
    <row r="842" spans="1:10">
      <c r="A842" s="1234">
        <v>41974</v>
      </c>
      <c r="B842" s="1235">
        <v>20</v>
      </c>
      <c r="C842" s="1236" t="s">
        <v>246</v>
      </c>
      <c r="D842" s="1237" t="s">
        <v>1484</v>
      </c>
      <c r="E842" s="1233"/>
      <c r="G842" s="1237">
        <v>0</v>
      </c>
      <c r="H842" s="1233"/>
      <c r="I842" s="1053"/>
      <c r="J842" s="1233"/>
    </row>
    <row r="843" spans="1:10">
      <c r="A843" s="1234">
        <v>41974</v>
      </c>
      <c r="B843" s="1235">
        <v>50</v>
      </c>
      <c r="C843" s="1236" t="s">
        <v>246</v>
      </c>
      <c r="D843" s="1237" t="s">
        <v>1482</v>
      </c>
      <c r="E843" s="1233"/>
      <c r="G843" s="1237" t="s">
        <v>339</v>
      </c>
      <c r="H843" s="1233"/>
      <c r="I843" s="1053"/>
      <c r="J843" s="1233"/>
    </row>
    <row r="844" spans="1:10">
      <c r="A844" s="1234">
        <v>41974</v>
      </c>
      <c r="B844" s="1235">
        <v>20</v>
      </c>
      <c r="C844" s="1236" t="s">
        <v>246</v>
      </c>
      <c r="D844" s="1237" t="s">
        <v>1394</v>
      </c>
      <c r="E844" s="1233"/>
      <c r="G844" s="1237" t="s">
        <v>339</v>
      </c>
      <c r="H844" s="1233"/>
      <c r="I844" s="1053"/>
      <c r="J844" s="1233"/>
    </row>
    <row r="845" spans="1:10">
      <c r="A845" s="1234">
        <v>41974</v>
      </c>
      <c r="B845" s="1235">
        <v>20</v>
      </c>
      <c r="C845" s="1236" t="s">
        <v>246</v>
      </c>
      <c r="D845" s="1237" t="s">
        <v>1599</v>
      </c>
      <c r="E845" s="1233"/>
      <c r="G845" s="1237" t="s">
        <v>339</v>
      </c>
      <c r="H845" s="1233"/>
      <c r="I845" s="1053"/>
      <c r="J845" s="1233"/>
    </row>
    <row r="846" spans="1:10">
      <c r="A846" s="1234">
        <v>41974</v>
      </c>
      <c r="B846" s="1235">
        <v>100</v>
      </c>
      <c r="C846" s="1236" t="s">
        <v>246</v>
      </c>
      <c r="D846" s="1237" t="s">
        <v>1534</v>
      </c>
      <c r="E846" s="1233"/>
      <c r="G846" s="1237">
        <v>0</v>
      </c>
      <c r="H846" s="1233"/>
      <c r="I846" s="1053"/>
      <c r="J846" s="1233"/>
    </row>
    <row r="847" spans="1:10">
      <c r="A847" s="1234">
        <v>41974</v>
      </c>
      <c r="B847" s="1235">
        <v>25</v>
      </c>
      <c r="C847" s="1236" t="s">
        <v>246</v>
      </c>
      <c r="D847" s="1237" t="s">
        <v>1668</v>
      </c>
      <c r="E847" s="1233"/>
      <c r="G847" s="1237" t="s">
        <v>339</v>
      </c>
      <c r="H847" s="1233"/>
      <c r="I847" s="1053"/>
      <c r="J847" s="1233"/>
    </row>
    <row r="848" spans="1:10">
      <c r="A848" s="1234">
        <v>41974</v>
      </c>
      <c r="B848" s="1235">
        <v>20</v>
      </c>
      <c r="C848" s="1236" t="s">
        <v>246</v>
      </c>
      <c r="D848" s="1237" t="s">
        <v>951</v>
      </c>
      <c r="E848" s="1233"/>
      <c r="G848" s="1237" t="s">
        <v>339</v>
      </c>
      <c r="H848" s="1233"/>
      <c r="I848" s="1053"/>
      <c r="J848" s="1233"/>
    </row>
    <row r="849" spans="1:10">
      <c r="A849" s="1234">
        <v>41974</v>
      </c>
      <c r="B849" s="1235">
        <v>10</v>
      </c>
      <c r="C849" s="1236" t="s">
        <v>246</v>
      </c>
      <c r="D849" s="1237" t="s">
        <v>1274</v>
      </c>
      <c r="E849" s="1233"/>
      <c r="G849" s="1237">
        <v>0</v>
      </c>
      <c r="H849" s="1233"/>
      <c r="I849" s="1053"/>
      <c r="J849" s="1233"/>
    </row>
    <row r="850" spans="1:10">
      <c r="A850" s="1234">
        <v>41974</v>
      </c>
      <c r="B850" s="1235">
        <v>180</v>
      </c>
      <c r="C850" s="1236" t="s">
        <v>246</v>
      </c>
      <c r="D850" s="1237" t="s">
        <v>783</v>
      </c>
      <c r="E850" s="1233"/>
      <c r="G850" s="1237" t="s">
        <v>339</v>
      </c>
      <c r="H850" s="1233"/>
      <c r="I850" s="1053"/>
      <c r="J850" s="1233"/>
    </row>
    <row r="851" spans="1:10">
      <c r="A851" s="1234">
        <v>41974</v>
      </c>
      <c r="B851" s="1235">
        <v>4</v>
      </c>
      <c r="C851" s="1236" t="s">
        <v>246</v>
      </c>
      <c r="D851" s="1237" t="s">
        <v>1366</v>
      </c>
      <c r="E851" s="1233"/>
      <c r="G851" s="1237" t="s">
        <v>339</v>
      </c>
      <c r="H851" s="1233"/>
      <c r="I851" s="1053"/>
      <c r="J851" s="1233"/>
    </row>
    <row r="852" spans="1:10">
      <c r="A852" s="1234">
        <v>41974</v>
      </c>
      <c r="B852" s="1235">
        <v>300</v>
      </c>
      <c r="C852" s="1236" t="s">
        <v>246</v>
      </c>
      <c r="D852" s="1237" t="s">
        <v>1446</v>
      </c>
      <c r="E852" s="1233"/>
      <c r="G852" s="1237">
        <v>0</v>
      </c>
      <c r="H852" s="1233"/>
      <c r="I852" s="1053"/>
      <c r="J852" s="1233"/>
    </row>
    <row r="853" spans="1:10">
      <c r="A853" s="1234">
        <v>41974</v>
      </c>
      <c r="B853" s="1235">
        <v>10</v>
      </c>
      <c r="C853" s="1236" t="s">
        <v>246</v>
      </c>
      <c r="D853" s="1237" t="s">
        <v>1585</v>
      </c>
      <c r="E853" s="1233"/>
      <c r="G853" s="1237" t="s">
        <v>339</v>
      </c>
      <c r="H853" s="1233"/>
      <c r="I853" s="1053"/>
      <c r="J853" s="1233"/>
    </row>
    <row r="854" spans="1:10">
      <c r="A854" s="1234">
        <v>41974</v>
      </c>
      <c r="B854" s="1235">
        <v>140</v>
      </c>
      <c r="C854" s="1236" t="s">
        <v>246</v>
      </c>
      <c r="D854" s="1237" t="s">
        <v>1063</v>
      </c>
      <c r="E854" s="1233"/>
      <c r="G854" s="1237">
        <v>0</v>
      </c>
      <c r="H854" s="1233"/>
      <c r="I854" s="1053"/>
      <c r="J854" s="1233"/>
    </row>
    <row r="855" spans="1:10">
      <c r="A855" s="1234">
        <v>41974</v>
      </c>
      <c r="B855" s="1235">
        <v>75</v>
      </c>
      <c r="C855" s="1236" t="s">
        <v>246</v>
      </c>
      <c r="D855" s="1237" t="s">
        <v>1003</v>
      </c>
      <c r="E855" s="1233"/>
      <c r="G855" s="1237" t="s">
        <v>339</v>
      </c>
      <c r="H855" s="1233"/>
      <c r="I855" s="1053"/>
      <c r="J855" s="1233"/>
    </row>
    <row r="856" spans="1:10">
      <c r="A856" s="1234">
        <v>41974</v>
      </c>
      <c r="B856" s="1235">
        <v>40</v>
      </c>
      <c r="C856" s="1236" t="s">
        <v>246</v>
      </c>
      <c r="D856" s="1237" t="s">
        <v>1483</v>
      </c>
      <c r="E856" s="1233"/>
      <c r="G856" s="1237" t="s">
        <v>339</v>
      </c>
      <c r="H856" s="1233"/>
      <c r="I856" s="1053"/>
      <c r="J856" s="1233"/>
    </row>
    <row r="857" spans="1:10">
      <c r="A857" s="1234">
        <v>41974</v>
      </c>
      <c r="B857" s="1235">
        <v>10</v>
      </c>
      <c r="C857" s="1236" t="s">
        <v>246</v>
      </c>
      <c r="D857" s="1237" t="s">
        <v>772</v>
      </c>
      <c r="E857" s="1233"/>
      <c r="G857" s="1237" t="s">
        <v>339</v>
      </c>
      <c r="H857" s="1233"/>
      <c r="I857" s="1053"/>
      <c r="J857" s="1233"/>
    </row>
    <row r="858" spans="1:10">
      <c r="A858" s="1234">
        <v>41974</v>
      </c>
      <c r="B858" s="1235">
        <v>5</v>
      </c>
      <c r="C858" s="1236" t="s">
        <v>246</v>
      </c>
      <c r="D858" s="1237" t="s">
        <v>1395</v>
      </c>
      <c r="E858" s="1233"/>
      <c r="G858" s="1237" t="s">
        <v>339</v>
      </c>
      <c r="H858" s="1233"/>
      <c r="I858" s="1053"/>
      <c r="J858" s="1233"/>
    </row>
    <row r="859" spans="1:10">
      <c r="A859" s="1234">
        <v>41974</v>
      </c>
      <c r="B859" s="1235">
        <v>20</v>
      </c>
      <c r="C859" s="1236" t="s">
        <v>246</v>
      </c>
      <c r="D859" s="1237" t="s">
        <v>1028</v>
      </c>
      <c r="E859" s="1233"/>
      <c r="G859" s="1237" t="s">
        <v>339</v>
      </c>
      <c r="H859" s="1233"/>
      <c r="I859" s="1053"/>
      <c r="J859" s="1233"/>
    </row>
    <row r="860" spans="1:10">
      <c r="A860" s="1234">
        <v>41974</v>
      </c>
      <c r="B860" s="1235">
        <v>30</v>
      </c>
      <c r="C860" s="1236" t="s">
        <v>246</v>
      </c>
      <c r="D860" s="1237" t="s">
        <v>1316</v>
      </c>
      <c r="E860" s="1233"/>
      <c r="G860" s="1237" t="s">
        <v>339</v>
      </c>
      <c r="H860" s="1233"/>
      <c r="I860" s="1053"/>
      <c r="J860" s="1233"/>
    </row>
    <row r="861" spans="1:10">
      <c r="A861" s="1234">
        <v>41974</v>
      </c>
      <c r="B861" s="1235">
        <v>10</v>
      </c>
      <c r="C861" s="1236" t="s">
        <v>246</v>
      </c>
      <c r="D861" s="1237" t="s">
        <v>1422</v>
      </c>
      <c r="E861" s="1233"/>
      <c r="G861" s="1237" t="s">
        <v>339</v>
      </c>
      <c r="H861" s="1233"/>
      <c r="I861" s="1053"/>
      <c r="J861" s="1233"/>
    </row>
    <row r="862" spans="1:10">
      <c r="A862" s="1234">
        <v>41974</v>
      </c>
      <c r="B862" s="1235">
        <v>50</v>
      </c>
      <c r="C862" s="1236" t="s">
        <v>246</v>
      </c>
      <c r="D862" s="1237" t="s">
        <v>1367</v>
      </c>
      <c r="E862" s="1233"/>
      <c r="G862" s="1237" t="s">
        <v>339</v>
      </c>
      <c r="H862" s="1233"/>
      <c r="I862" s="1053"/>
      <c r="J862" s="1233"/>
    </row>
    <row r="863" spans="1:10">
      <c r="A863" s="1234">
        <v>41974</v>
      </c>
      <c r="B863" s="1235">
        <v>30</v>
      </c>
      <c r="C863" s="1236" t="s">
        <v>246</v>
      </c>
      <c r="D863" s="1237" t="s">
        <v>1648</v>
      </c>
      <c r="E863" s="1233"/>
      <c r="G863" s="1237" t="s">
        <v>339</v>
      </c>
      <c r="H863" s="1233"/>
      <c r="I863" s="1053"/>
      <c r="J863" s="1233"/>
    </row>
    <row r="864" spans="1:10">
      <c r="A864" s="1234">
        <v>41974</v>
      </c>
      <c r="B864" s="1235">
        <v>230</v>
      </c>
      <c r="C864" s="1236" t="s">
        <v>246</v>
      </c>
      <c r="D864" s="1237" t="s">
        <v>425</v>
      </c>
      <c r="E864" s="1233"/>
      <c r="G864" s="1237">
        <v>0</v>
      </c>
      <c r="H864" s="1233"/>
      <c r="I864" s="1053"/>
      <c r="J864" s="1233"/>
    </row>
    <row r="865" spans="1:10">
      <c r="A865" s="1234">
        <v>41974</v>
      </c>
      <c r="B865" s="1235">
        <v>10</v>
      </c>
      <c r="C865" s="1236" t="s">
        <v>246</v>
      </c>
      <c r="D865" s="1237" t="s">
        <v>371</v>
      </c>
      <c r="E865" s="1233"/>
      <c r="G865" s="1237" t="s">
        <v>339</v>
      </c>
      <c r="H865" s="1233"/>
      <c r="I865" s="1053"/>
      <c r="J865" s="1233"/>
    </row>
    <row r="866" spans="1:10">
      <c r="A866" s="1234">
        <v>41974</v>
      </c>
      <c r="B866" s="1235">
        <v>10</v>
      </c>
      <c r="C866" s="1236" t="s">
        <v>246</v>
      </c>
      <c r="D866" s="1237" t="s">
        <v>955</v>
      </c>
      <c r="E866" s="1233"/>
      <c r="G866" s="1237">
        <v>0</v>
      </c>
      <c r="H866" s="1233"/>
      <c r="I866" s="1053"/>
      <c r="J866" s="1233"/>
    </row>
    <row r="867" spans="1:10">
      <c r="A867" s="1234">
        <v>41974</v>
      </c>
      <c r="B867" s="1235">
        <v>15</v>
      </c>
      <c r="C867" s="1236" t="s">
        <v>246</v>
      </c>
      <c r="D867" s="1237" t="s">
        <v>280</v>
      </c>
      <c r="E867" s="1233"/>
      <c r="G867" s="1237" t="s">
        <v>339</v>
      </c>
      <c r="H867" s="1233"/>
      <c r="I867" s="1053"/>
      <c r="J867" s="1233"/>
    </row>
    <row r="868" spans="1:10">
      <c r="A868" s="1234">
        <v>41974</v>
      </c>
      <c r="B868" s="1235">
        <v>30</v>
      </c>
      <c r="C868" s="1236" t="s">
        <v>246</v>
      </c>
      <c r="D868" s="1237" t="s">
        <v>1315</v>
      </c>
      <c r="E868" s="1233"/>
      <c r="G868" s="1237" t="s">
        <v>339</v>
      </c>
      <c r="H868" s="1233"/>
      <c r="I868" s="1053"/>
      <c r="J868" s="1233"/>
    </row>
    <row r="869" spans="1:10">
      <c r="A869" s="1234">
        <v>41974</v>
      </c>
      <c r="B869" s="1235">
        <v>5</v>
      </c>
      <c r="C869" s="1236" t="s">
        <v>246</v>
      </c>
      <c r="D869" s="1237" t="s">
        <v>755</v>
      </c>
      <c r="E869" s="1233"/>
      <c r="G869" s="1237" t="s">
        <v>339</v>
      </c>
      <c r="H869" s="1233"/>
      <c r="I869" s="1053"/>
      <c r="J869" s="1233"/>
    </row>
    <row r="870" spans="1:10">
      <c r="A870" s="1234">
        <v>41974</v>
      </c>
      <c r="B870" s="1235">
        <v>50</v>
      </c>
      <c r="C870" s="1236" t="s">
        <v>246</v>
      </c>
      <c r="D870" s="1237" t="s">
        <v>1535</v>
      </c>
      <c r="E870" s="1233"/>
      <c r="G870" s="1237" t="s">
        <v>339</v>
      </c>
      <c r="H870" s="1233"/>
      <c r="I870" s="1053"/>
      <c r="J870" s="1233"/>
    </row>
    <row r="871" spans="1:10">
      <c r="A871" s="1234">
        <v>41974</v>
      </c>
      <c r="B871" s="1235">
        <v>25</v>
      </c>
      <c r="C871" s="1236" t="s">
        <v>246</v>
      </c>
      <c r="D871" s="1237" t="s">
        <v>1421</v>
      </c>
      <c r="E871" s="1233"/>
      <c r="G871" s="1237" t="s">
        <v>339</v>
      </c>
      <c r="H871" s="1233"/>
      <c r="I871" s="1053"/>
      <c r="J871" s="1233"/>
    </row>
    <row r="872" spans="1:10">
      <c r="A872" s="1234">
        <v>41974</v>
      </c>
      <c r="B872" s="1235">
        <v>30</v>
      </c>
      <c r="C872" s="1236" t="s">
        <v>246</v>
      </c>
      <c r="D872" s="1237" t="s">
        <v>751</v>
      </c>
      <c r="E872" s="1233"/>
      <c r="G872" s="1237" t="s">
        <v>339</v>
      </c>
      <c r="H872" s="1233"/>
      <c r="I872" s="1053"/>
      <c r="J872" s="1233"/>
    </row>
    <row r="873" spans="1:10">
      <c r="A873" s="1234">
        <v>41974</v>
      </c>
      <c r="B873" s="1235">
        <v>5</v>
      </c>
      <c r="C873" s="1236" t="s">
        <v>246</v>
      </c>
      <c r="D873" s="1237" t="s">
        <v>1292</v>
      </c>
      <c r="E873" s="1233"/>
      <c r="G873" s="1237">
        <v>0</v>
      </c>
      <c r="H873" s="1233"/>
      <c r="I873" s="1053"/>
      <c r="J873" s="1233"/>
    </row>
    <row r="874" spans="1:10">
      <c r="A874" s="1234">
        <v>41974</v>
      </c>
      <c r="B874" s="1235">
        <v>10</v>
      </c>
      <c r="C874" s="1236" t="s">
        <v>246</v>
      </c>
      <c r="D874" s="1237" t="s">
        <v>1027</v>
      </c>
      <c r="E874" s="1233"/>
      <c r="G874" s="1237" t="s">
        <v>339</v>
      </c>
      <c r="H874" s="1233"/>
      <c r="I874" s="1053"/>
      <c r="J874" s="1233"/>
    </row>
    <row r="875" spans="1:10">
      <c r="A875" s="1234">
        <v>41974</v>
      </c>
      <c r="B875" s="1235">
        <v>10</v>
      </c>
      <c r="C875" s="1236" t="s">
        <v>246</v>
      </c>
      <c r="D875" s="1237" t="s">
        <v>993</v>
      </c>
      <c r="E875" s="1233"/>
      <c r="G875" s="1237" t="s">
        <v>339</v>
      </c>
      <c r="H875" s="1233"/>
      <c r="I875" s="1053"/>
      <c r="J875" s="1233"/>
    </row>
    <row r="876" spans="1:10">
      <c r="A876" s="1234">
        <v>41974</v>
      </c>
      <c r="B876" s="1235">
        <v>10</v>
      </c>
      <c r="C876" s="1236" t="s">
        <v>246</v>
      </c>
      <c r="D876" s="1237" t="s">
        <v>994</v>
      </c>
      <c r="E876" s="1233"/>
      <c r="G876" s="1237" t="s">
        <v>339</v>
      </c>
      <c r="H876" s="1233"/>
      <c r="I876" s="1053"/>
      <c r="J876" s="1233"/>
    </row>
    <row r="877" spans="1:10">
      <c r="A877" s="1234">
        <v>41974</v>
      </c>
      <c r="B877" s="1235">
        <v>25</v>
      </c>
      <c r="C877" s="1236" t="s">
        <v>246</v>
      </c>
      <c r="D877" s="1237" t="s">
        <v>1516</v>
      </c>
      <c r="E877" s="1233"/>
      <c r="G877" s="1237" t="s">
        <v>339</v>
      </c>
      <c r="H877" s="1233"/>
      <c r="I877" s="1053"/>
      <c r="J877" s="1233"/>
    </row>
    <row r="878" spans="1:10">
      <c r="A878" s="1234">
        <v>41974</v>
      </c>
      <c r="B878" s="1235">
        <v>5</v>
      </c>
      <c r="C878" s="1236" t="s">
        <v>246</v>
      </c>
      <c r="D878" s="1237" t="s">
        <v>1649</v>
      </c>
      <c r="E878" s="1233"/>
      <c r="G878" s="1237" t="s">
        <v>339</v>
      </c>
      <c r="H878" s="1233"/>
      <c r="I878" s="1053"/>
      <c r="J878" s="1233"/>
    </row>
    <row r="879" spans="1:10">
      <c r="A879" s="1234">
        <v>41974</v>
      </c>
      <c r="B879" s="1235">
        <v>180</v>
      </c>
      <c r="C879" s="1236" t="s">
        <v>246</v>
      </c>
      <c r="D879" s="1237" t="s">
        <v>287</v>
      </c>
      <c r="E879" s="1233"/>
      <c r="G879" s="1237" t="s">
        <v>339</v>
      </c>
      <c r="H879" s="1233"/>
      <c r="I879" s="1053"/>
      <c r="J879" s="1233"/>
    </row>
    <row r="880" spans="1:10">
      <c r="A880" s="1234">
        <v>41974</v>
      </c>
      <c r="B880" s="1235">
        <v>5</v>
      </c>
      <c r="C880" s="1236" t="s">
        <v>246</v>
      </c>
      <c r="D880" s="1237" t="s">
        <v>1423</v>
      </c>
      <c r="E880" s="1233"/>
      <c r="G880" s="1237">
        <v>0</v>
      </c>
      <c r="H880" s="1233"/>
      <c r="I880" s="1053"/>
      <c r="J880" s="1233"/>
    </row>
    <row r="881" spans="1:10">
      <c r="A881" s="1234">
        <v>41974</v>
      </c>
      <c r="B881" s="1235">
        <v>261</v>
      </c>
      <c r="C881" s="1236" t="s">
        <v>246</v>
      </c>
      <c r="D881" s="1237" t="s">
        <v>344</v>
      </c>
      <c r="E881" s="1233"/>
      <c r="G881" s="1237" t="s">
        <v>339</v>
      </c>
      <c r="H881" s="1233"/>
      <c r="I881" s="1053"/>
      <c r="J881" s="1233"/>
    </row>
    <row r="882" spans="1:10">
      <c r="A882" s="1234">
        <v>41974</v>
      </c>
      <c r="B882" s="1235">
        <v>15</v>
      </c>
      <c r="C882" s="1236" t="s">
        <v>246</v>
      </c>
      <c r="D882" s="1237" t="s">
        <v>912</v>
      </c>
      <c r="E882" s="1233"/>
      <c r="G882" s="1237">
        <v>0</v>
      </c>
      <c r="H882" s="1233"/>
      <c r="I882" s="1053"/>
      <c r="J882" s="1233"/>
    </row>
    <row r="883" spans="1:10">
      <c r="A883" s="1234">
        <v>41974</v>
      </c>
      <c r="B883" s="1235">
        <v>15</v>
      </c>
      <c r="C883" s="1236" t="s">
        <v>246</v>
      </c>
      <c r="D883" s="1237" t="s">
        <v>248</v>
      </c>
      <c r="E883" s="1233"/>
      <c r="G883" s="1237">
        <v>0</v>
      </c>
      <c r="H883" s="1233"/>
      <c r="I883" s="1053"/>
      <c r="J883" s="1233"/>
    </row>
    <row r="884" spans="1:10">
      <c r="A884" s="1234">
        <v>41974</v>
      </c>
      <c r="B884" s="1235">
        <v>7</v>
      </c>
      <c r="C884" s="1236" t="s">
        <v>246</v>
      </c>
      <c r="D884" s="1237" t="s">
        <v>1196</v>
      </c>
      <c r="E884" s="1233"/>
      <c r="G884" s="1237" t="s">
        <v>339</v>
      </c>
      <c r="H884" s="1233"/>
      <c r="I884" s="1053"/>
      <c r="J884" s="1233"/>
    </row>
    <row r="885" spans="1:10">
      <c r="A885" s="1234">
        <v>41974</v>
      </c>
      <c r="B885" s="1235">
        <v>5</v>
      </c>
      <c r="C885" s="1236" t="s">
        <v>246</v>
      </c>
      <c r="D885" s="1237" t="s">
        <v>1669</v>
      </c>
      <c r="E885" s="1233"/>
      <c r="G885" s="1237" t="s">
        <v>339</v>
      </c>
      <c r="H885" s="1233"/>
      <c r="I885" s="1053"/>
      <c r="J885" s="1233"/>
    </row>
    <row r="886" spans="1:10">
      <c r="A886" s="1234">
        <v>41974</v>
      </c>
      <c r="B886" s="1235">
        <v>10</v>
      </c>
      <c r="C886" s="1236" t="s">
        <v>246</v>
      </c>
      <c r="D886" s="1237" t="s">
        <v>346</v>
      </c>
      <c r="E886" s="1233"/>
      <c r="G886" s="1237" t="s">
        <v>339</v>
      </c>
      <c r="H886" s="1233"/>
      <c r="I886" s="1053"/>
      <c r="J886" s="1233"/>
    </row>
    <row r="887" spans="1:10">
      <c r="A887" s="1234">
        <v>41974</v>
      </c>
      <c r="B887" s="1235">
        <v>5</v>
      </c>
      <c r="C887" s="1236" t="s">
        <v>246</v>
      </c>
      <c r="D887" s="1237" t="s">
        <v>1598</v>
      </c>
      <c r="E887" s="1233"/>
      <c r="G887" s="1237" t="s">
        <v>339</v>
      </c>
      <c r="H887" s="1233"/>
      <c r="I887" s="1053"/>
      <c r="J887" s="1233"/>
    </row>
    <row r="888" spans="1:10">
      <c r="A888" s="1234">
        <v>41974</v>
      </c>
      <c r="B888" s="1235">
        <v>20</v>
      </c>
      <c r="C888" s="1236" t="s">
        <v>246</v>
      </c>
      <c r="D888" s="1237" t="s">
        <v>1393</v>
      </c>
      <c r="E888" s="1233"/>
      <c r="G888" s="1237" t="s">
        <v>339</v>
      </c>
      <c r="H888" s="1233"/>
      <c r="I888" s="1053"/>
      <c r="J888" s="1233"/>
    </row>
    <row r="889" spans="1:10">
      <c r="A889" s="1234">
        <v>41974</v>
      </c>
      <c r="B889" s="1235">
        <v>5</v>
      </c>
      <c r="C889" s="1236" t="s">
        <v>246</v>
      </c>
      <c r="D889" s="1237" t="s">
        <v>1368</v>
      </c>
      <c r="E889" s="1233"/>
      <c r="G889" s="1237" t="s">
        <v>339</v>
      </c>
      <c r="H889" s="1233"/>
      <c r="I889" s="1053"/>
      <c r="J889" s="1233"/>
    </row>
    <row r="890" spans="1:10">
      <c r="A890" s="1234">
        <v>41974</v>
      </c>
      <c r="B890" s="1235">
        <v>9.99</v>
      </c>
      <c r="C890" s="1236" t="s">
        <v>246</v>
      </c>
      <c r="D890" s="1237" t="s">
        <v>1602</v>
      </c>
      <c r="E890" s="1233"/>
      <c r="G890" s="1237" t="s">
        <v>339</v>
      </c>
      <c r="H890" s="1233"/>
      <c r="I890" s="1053"/>
      <c r="J890" s="1233"/>
    </row>
    <row r="891" spans="1:10">
      <c r="A891" s="1234">
        <v>41974</v>
      </c>
      <c r="B891" s="1235">
        <v>25</v>
      </c>
      <c r="C891" s="1236" t="s">
        <v>246</v>
      </c>
      <c r="D891" s="1237" t="s">
        <v>1070</v>
      </c>
      <c r="E891" s="1233"/>
      <c r="G891" s="1237" t="s">
        <v>339</v>
      </c>
      <c r="H891" s="1233"/>
      <c r="I891" s="1053"/>
      <c r="J891" s="1233"/>
    </row>
    <row r="892" spans="1:10">
      <c r="A892" s="1234">
        <v>41974</v>
      </c>
      <c r="B892" s="1235">
        <v>50</v>
      </c>
      <c r="C892" s="1236" t="s">
        <v>246</v>
      </c>
      <c r="D892" s="1237" t="s">
        <v>997</v>
      </c>
      <c r="E892" s="1233"/>
      <c r="G892" s="1237" t="s">
        <v>339</v>
      </c>
      <c r="H892" s="1233"/>
      <c r="I892" s="1053"/>
      <c r="J892" s="1233"/>
    </row>
    <row r="893" spans="1:10">
      <c r="A893" s="1234">
        <v>41974</v>
      </c>
      <c r="B893" s="1235">
        <v>15</v>
      </c>
      <c r="C893" s="1236" t="s">
        <v>246</v>
      </c>
      <c r="D893" s="1237" t="s">
        <v>753</v>
      </c>
      <c r="E893" s="1233"/>
      <c r="G893" s="1237" t="s">
        <v>339</v>
      </c>
      <c r="H893" s="1233"/>
      <c r="I893" s="1053"/>
      <c r="J893" s="1233"/>
    </row>
    <row r="894" spans="1:10">
      <c r="A894" s="1234">
        <v>41974</v>
      </c>
      <c r="B894" s="1235">
        <v>50</v>
      </c>
      <c r="C894" s="1236" t="s">
        <v>246</v>
      </c>
      <c r="D894" s="1237" t="s">
        <v>250</v>
      </c>
      <c r="E894" s="1233"/>
      <c r="G894" s="1237">
        <v>0</v>
      </c>
      <c r="H894" s="1233"/>
      <c r="I894" s="1053"/>
      <c r="J894" s="1233"/>
    </row>
    <row r="895" spans="1:10">
      <c r="A895" s="1234">
        <v>41974</v>
      </c>
      <c r="B895" s="1235">
        <v>50</v>
      </c>
      <c r="C895" s="1236" t="s">
        <v>246</v>
      </c>
      <c r="D895" s="1237" t="s">
        <v>995</v>
      </c>
      <c r="E895" s="1233"/>
      <c r="G895" s="1237" t="s">
        <v>339</v>
      </c>
      <c r="H895" s="1233"/>
      <c r="I895" s="1053"/>
      <c r="J895" s="1233"/>
    </row>
    <row r="896" spans="1:10">
      <c r="A896" s="1234">
        <v>41974</v>
      </c>
      <c r="B896" s="1235">
        <v>50</v>
      </c>
      <c r="C896" s="1236" t="s">
        <v>246</v>
      </c>
      <c r="D896" s="1237" t="s">
        <v>252</v>
      </c>
      <c r="E896" s="1233"/>
      <c r="G896" s="1237" t="s">
        <v>339</v>
      </c>
      <c r="H896" s="1233"/>
      <c r="I896" s="1053"/>
      <c r="J896" s="1233"/>
    </row>
    <row r="897" spans="1:10">
      <c r="A897" s="1234">
        <v>41974</v>
      </c>
      <c r="B897" s="1235">
        <v>31.25</v>
      </c>
      <c r="C897" s="1236" t="s">
        <v>246</v>
      </c>
      <c r="D897" s="1237" t="s">
        <v>1291</v>
      </c>
      <c r="E897" s="1233"/>
      <c r="G897" s="1237" t="s">
        <v>339</v>
      </c>
      <c r="H897" s="1233"/>
      <c r="I897" s="1053"/>
      <c r="J897" s="1233"/>
    </row>
    <row r="898" spans="1:10">
      <c r="A898" s="1234">
        <v>41974</v>
      </c>
      <c r="B898" s="1235">
        <v>10</v>
      </c>
      <c r="C898" s="1236" t="s">
        <v>246</v>
      </c>
      <c r="D898" s="1237" t="s">
        <v>1005</v>
      </c>
      <c r="E898" s="1233"/>
      <c r="G898" s="1237" t="s">
        <v>339</v>
      </c>
      <c r="H898" s="1233"/>
      <c r="I898" s="1053"/>
      <c r="J898" s="1233"/>
    </row>
    <row r="899" spans="1:10">
      <c r="A899" s="1234">
        <v>41974</v>
      </c>
      <c r="B899" s="1235">
        <v>10</v>
      </c>
      <c r="C899" s="1236" t="s">
        <v>246</v>
      </c>
      <c r="D899" s="1237" t="s">
        <v>369</v>
      </c>
      <c r="E899" s="1233"/>
      <c r="G899" s="1237">
        <v>0</v>
      </c>
      <c r="H899" s="1233"/>
      <c r="I899" s="1053"/>
      <c r="J899" s="1233"/>
    </row>
    <row r="900" spans="1:10">
      <c r="A900" s="1234">
        <v>41974</v>
      </c>
      <c r="B900" s="1235">
        <v>50</v>
      </c>
      <c r="C900" s="1236" t="s">
        <v>246</v>
      </c>
      <c r="D900" s="1237" t="s">
        <v>754</v>
      </c>
      <c r="E900" s="1233"/>
      <c r="G900" s="1237" t="s">
        <v>339</v>
      </c>
      <c r="H900" s="1233"/>
      <c r="I900" s="1053"/>
      <c r="J900" s="1233"/>
    </row>
    <row r="901" spans="1:10">
      <c r="A901" s="1234">
        <v>41974</v>
      </c>
      <c r="B901" s="1235">
        <v>1554.42</v>
      </c>
      <c r="C901" s="1236" t="s">
        <v>246</v>
      </c>
      <c r="D901" s="1237" t="s">
        <v>1670</v>
      </c>
      <c r="E901" s="1233"/>
      <c r="G901" s="1237">
        <v>0</v>
      </c>
      <c r="H901" s="1233"/>
      <c r="I901" s="1053"/>
      <c r="J901" s="1233"/>
    </row>
    <row r="902" spans="1:10">
      <c r="A902" s="1234">
        <v>41975</v>
      </c>
      <c r="B902" s="1235">
        <v>28.37</v>
      </c>
      <c r="C902" s="1236" t="s">
        <v>1087</v>
      </c>
      <c r="D902" s="1237" t="s">
        <v>1341</v>
      </c>
      <c r="E902" s="1233"/>
      <c r="G902" s="1237">
        <v>0</v>
      </c>
      <c r="H902" s="1233"/>
      <c r="I902" s="1053"/>
      <c r="J902" s="1233"/>
    </row>
    <row r="903" spans="1:10">
      <c r="A903" s="1234">
        <v>41975</v>
      </c>
      <c r="B903" s="1235">
        <v>30</v>
      </c>
      <c r="C903" s="1236" t="s">
        <v>246</v>
      </c>
      <c r="D903" s="1237" t="s">
        <v>1671</v>
      </c>
      <c r="E903" s="1233"/>
      <c r="G903" s="1237" t="s">
        <v>339</v>
      </c>
      <c r="H903" s="1233"/>
      <c r="I903" s="1053"/>
      <c r="J903" s="1233"/>
    </row>
    <row r="904" spans="1:10">
      <c r="A904" s="1234">
        <v>41975</v>
      </c>
      <c r="B904" s="1235">
        <v>20</v>
      </c>
      <c r="C904" s="1236" t="s">
        <v>246</v>
      </c>
      <c r="D904" s="1237" t="s">
        <v>999</v>
      </c>
      <c r="E904" s="1233"/>
      <c r="G904" s="1237" t="s">
        <v>339</v>
      </c>
      <c r="H904" s="1233"/>
      <c r="I904" s="1053"/>
      <c r="J904" s="1233"/>
    </row>
    <row r="905" spans="1:10">
      <c r="A905" s="1234">
        <v>41975</v>
      </c>
      <c r="B905" s="1235">
        <v>10</v>
      </c>
      <c r="C905" s="1236" t="s">
        <v>246</v>
      </c>
      <c r="D905" s="1237" t="s">
        <v>1369</v>
      </c>
      <c r="E905" s="1233"/>
      <c r="G905" s="1237" t="s">
        <v>339</v>
      </c>
      <c r="H905" s="1233"/>
      <c r="I905" s="1053"/>
      <c r="J905" s="1233"/>
    </row>
    <row r="906" spans="1:10">
      <c r="A906" s="1234">
        <v>41975</v>
      </c>
      <c r="B906" s="1235">
        <v>3</v>
      </c>
      <c r="C906" s="1236" t="s">
        <v>246</v>
      </c>
      <c r="D906" s="1237" t="s">
        <v>426</v>
      </c>
      <c r="E906" s="1233"/>
      <c r="G906" s="1237">
        <v>0</v>
      </c>
      <c r="H906" s="1233"/>
      <c r="I906" s="1053"/>
      <c r="J906" s="1233"/>
    </row>
    <row r="907" spans="1:10">
      <c r="A907" s="1234">
        <v>41975</v>
      </c>
      <c r="B907" s="1235">
        <v>20</v>
      </c>
      <c r="C907" s="1236" t="s">
        <v>246</v>
      </c>
      <c r="D907" s="1237" t="s">
        <v>254</v>
      </c>
      <c r="E907" s="1233"/>
      <c r="G907" s="1237" t="s">
        <v>339</v>
      </c>
      <c r="H907" s="1233"/>
      <c r="I907" s="1053"/>
      <c r="J907" s="1233"/>
    </row>
    <row r="908" spans="1:10">
      <c r="A908" s="1234">
        <v>41975</v>
      </c>
      <c r="B908" s="1235">
        <v>50</v>
      </c>
      <c r="C908" s="1236" t="s">
        <v>246</v>
      </c>
      <c r="D908" s="1237" t="s">
        <v>1455</v>
      </c>
      <c r="E908" s="1233"/>
      <c r="G908" s="1237" t="s">
        <v>339</v>
      </c>
      <c r="H908" s="1233"/>
      <c r="I908" s="1053"/>
      <c r="J908" s="1233"/>
    </row>
    <row r="909" spans="1:10">
      <c r="A909" s="1234">
        <v>41975</v>
      </c>
      <c r="B909" s="1235">
        <v>75</v>
      </c>
      <c r="C909" s="1236" t="s">
        <v>246</v>
      </c>
      <c r="D909" s="1237" t="s">
        <v>308</v>
      </c>
      <c r="E909" s="1233"/>
      <c r="G909" s="1237" t="s">
        <v>339</v>
      </c>
      <c r="H909" s="1233"/>
      <c r="I909" s="1053"/>
      <c r="J909" s="1233"/>
    </row>
    <row r="910" spans="1:10">
      <c r="A910" s="1234">
        <v>41975</v>
      </c>
      <c r="B910" s="1235">
        <v>10</v>
      </c>
      <c r="C910" s="1236" t="s">
        <v>246</v>
      </c>
      <c r="D910" s="1237" t="s">
        <v>317</v>
      </c>
      <c r="E910" s="1233"/>
      <c r="G910" s="1237" t="s">
        <v>339</v>
      </c>
      <c r="H910" s="1233"/>
      <c r="I910" s="1053"/>
      <c r="J910" s="1233"/>
    </row>
    <row r="911" spans="1:10">
      <c r="A911" s="1234">
        <v>41975</v>
      </c>
      <c r="B911" s="1235">
        <v>125</v>
      </c>
      <c r="C911" s="1236" t="s">
        <v>246</v>
      </c>
      <c r="D911" s="1237" t="s">
        <v>1429</v>
      </c>
      <c r="E911" s="1233"/>
      <c r="G911" s="1237" t="s">
        <v>339</v>
      </c>
      <c r="H911" s="1233"/>
      <c r="I911" s="1053"/>
      <c r="J911" s="1233"/>
    </row>
    <row r="912" spans="1:10">
      <c r="A912" s="1234">
        <v>41975</v>
      </c>
      <c r="B912" s="1235">
        <v>500</v>
      </c>
      <c r="C912" s="1236">
        <v>103731</v>
      </c>
      <c r="D912" s="1237" t="s">
        <v>1672</v>
      </c>
      <c r="E912" s="1233"/>
      <c r="G912" s="1237">
        <v>0</v>
      </c>
      <c r="H912" s="1233"/>
      <c r="I912" s="1053"/>
      <c r="J912" s="1233"/>
    </row>
    <row r="913" spans="1:10">
      <c r="A913" s="1234">
        <v>41975</v>
      </c>
      <c r="B913" s="1235">
        <v>6533.87</v>
      </c>
      <c r="C913" s="1236">
        <v>103730</v>
      </c>
      <c r="D913" s="1237" t="s">
        <v>1253</v>
      </c>
      <c r="E913" s="1233"/>
      <c r="G913" s="1237">
        <v>0</v>
      </c>
      <c r="H913" s="1233"/>
      <c r="I913" s="1053"/>
      <c r="J913" s="1233"/>
    </row>
    <row r="914" spans="1:10">
      <c r="A914" s="1234">
        <v>41975</v>
      </c>
      <c r="B914" s="1235">
        <v>80</v>
      </c>
      <c r="C914" s="1236">
        <v>103728</v>
      </c>
      <c r="D914" s="1237" t="s">
        <v>1673</v>
      </c>
      <c r="E914" s="1233"/>
      <c r="G914" s="1237">
        <v>0</v>
      </c>
      <c r="H914" s="1233"/>
      <c r="I914" s="1053"/>
      <c r="J914" s="1233"/>
    </row>
    <row r="915" spans="1:10">
      <c r="A915" s="1234">
        <v>41976</v>
      </c>
      <c r="B915" s="1235">
        <v>10</v>
      </c>
      <c r="C915" s="1236" t="s">
        <v>246</v>
      </c>
      <c r="D915" s="1237" t="s">
        <v>1674</v>
      </c>
      <c r="E915" s="1233"/>
      <c r="G915" s="1237">
        <v>0</v>
      </c>
      <c r="H915" s="1233"/>
      <c r="I915" s="1053"/>
      <c r="J915" s="1233"/>
    </row>
    <row r="916" spans="1:10">
      <c r="A916" s="1234">
        <v>41976</v>
      </c>
      <c r="B916" s="1235">
        <v>175.45</v>
      </c>
      <c r="C916" s="1236">
        <v>103823</v>
      </c>
      <c r="D916" s="1237" t="s">
        <v>1675</v>
      </c>
      <c r="E916" s="1233"/>
      <c r="G916" s="1237">
        <v>0</v>
      </c>
      <c r="H916" s="1233"/>
      <c r="I916" s="1053"/>
      <c r="J916" s="1233"/>
    </row>
    <row r="917" spans="1:10">
      <c r="A917" s="1234">
        <v>41976</v>
      </c>
      <c r="B917" s="1235">
        <v>113.47</v>
      </c>
      <c r="C917" s="1236">
        <v>103822</v>
      </c>
      <c r="D917" s="1237" t="s">
        <v>1676</v>
      </c>
      <c r="E917" s="1233"/>
      <c r="G917" s="1237">
        <v>0</v>
      </c>
      <c r="H917" s="1233"/>
      <c r="I917" s="1053"/>
      <c r="J917" s="1233"/>
    </row>
    <row r="918" spans="1:10">
      <c r="A918" s="1234">
        <v>41976</v>
      </c>
      <c r="B918" s="1235">
        <v>5</v>
      </c>
      <c r="C918" s="1236" t="s">
        <v>246</v>
      </c>
      <c r="D918" s="1237" t="s">
        <v>1187</v>
      </c>
      <c r="E918" s="1233"/>
      <c r="G918" s="1237" t="s">
        <v>339</v>
      </c>
      <c r="H918" s="1233"/>
      <c r="I918" s="1053"/>
      <c r="J918" s="1233"/>
    </row>
    <row r="919" spans="1:10">
      <c r="A919" s="1234">
        <v>41976</v>
      </c>
      <c r="B919" s="1235">
        <v>10</v>
      </c>
      <c r="C919" s="1236" t="s">
        <v>246</v>
      </c>
      <c r="D919" s="1237" t="s">
        <v>1318</v>
      </c>
      <c r="E919" s="1233"/>
      <c r="G919" s="1237">
        <v>0</v>
      </c>
      <c r="H919" s="1233"/>
      <c r="I919" s="1053"/>
      <c r="J919" s="1233"/>
    </row>
    <row r="920" spans="1:10">
      <c r="A920" s="1234">
        <v>41976</v>
      </c>
      <c r="B920" s="1235">
        <v>10</v>
      </c>
      <c r="C920" s="1236" t="s">
        <v>246</v>
      </c>
      <c r="D920" s="1237" t="s">
        <v>1294</v>
      </c>
      <c r="E920" s="1233"/>
      <c r="G920" s="1237">
        <v>0</v>
      </c>
      <c r="H920" s="1233"/>
      <c r="I920" s="1053"/>
      <c r="J920" s="1233"/>
    </row>
    <row r="921" spans="1:10">
      <c r="A921" s="1234">
        <v>41976</v>
      </c>
      <c r="B921" s="1235">
        <v>50</v>
      </c>
      <c r="C921" s="1236" t="s">
        <v>246</v>
      </c>
      <c r="D921" s="1237" t="s">
        <v>1105</v>
      </c>
      <c r="E921" s="1233"/>
      <c r="G921" s="1237" t="s">
        <v>339</v>
      </c>
      <c r="H921" s="1233"/>
      <c r="I921" s="1053"/>
      <c r="J921" s="1233"/>
    </row>
    <row r="922" spans="1:10">
      <c r="A922" s="1234">
        <v>41976</v>
      </c>
      <c r="B922" s="1235">
        <v>5</v>
      </c>
      <c r="C922" s="1236" t="s">
        <v>246</v>
      </c>
      <c r="D922" s="1237" t="s">
        <v>1657</v>
      </c>
      <c r="E922" s="1233"/>
      <c r="G922" s="1237" t="s">
        <v>339</v>
      </c>
      <c r="H922" s="1233"/>
      <c r="I922" s="1053"/>
      <c r="J922" s="1233"/>
    </row>
    <row r="923" spans="1:10">
      <c r="A923" s="1234">
        <v>41976</v>
      </c>
      <c r="B923" s="1235">
        <v>300</v>
      </c>
      <c r="C923" s="1236" t="s">
        <v>246</v>
      </c>
      <c r="D923" s="1237" t="s">
        <v>778</v>
      </c>
      <c r="E923" s="1233"/>
      <c r="G923" s="1237" t="s">
        <v>339</v>
      </c>
      <c r="H923" s="1233"/>
      <c r="I923" s="1053"/>
      <c r="J923" s="1233"/>
    </row>
    <row r="924" spans="1:10">
      <c r="A924" s="1234">
        <v>41976</v>
      </c>
      <c r="B924" s="1235">
        <v>50</v>
      </c>
      <c r="C924" s="1236" t="s">
        <v>246</v>
      </c>
      <c r="D924" s="1237" t="s">
        <v>1537</v>
      </c>
      <c r="E924" s="1233"/>
      <c r="G924" s="1237" t="s">
        <v>339</v>
      </c>
      <c r="H924" s="1233"/>
      <c r="I924" s="1053"/>
      <c r="J924" s="1233"/>
    </row>
    <row r="925" spans="1:10">
      <c r="A925" s="1234">
        <v>41976</v>
      </c>
      <c r="B925" s="1235">
        <v>20</v>
      </c>
      <c r="C925" s="1236" t="s">
        <v>246</v>
      </c>
      <c r="D925" s="1237" t="s">
        <v>387</v>
      </c>
      <c r="E925" s="1233"/>
      <c r="G925" s="1237">
        <v>0</v>
      </c>
      <c r="H925" s="1233"/>
      <c r="I925" s="1053"/>
      <c r="J925" s="1233"/>
    </row>
    <row r="926" spans="1:10">
      <c r="A926" s="1234">
        <v>41977</v>
      </c>
      <c r="B926" s="1235">
        <v>250</v>
      </c>
      <c r="C926" s="1236" t="s">
        <v>1087</v>
      </c>
      <c r="D926" s="1237" t="s">
        <v>1677</v>
      </c>
      <c r="E926" s="1233"/>
      <c r="G926" s="1237">
        <v>0</v>
      </c>
      <c r="H926" s="1233"/>
      <c r="I926" s="1053"/>
      <c r="J926" s="1233"/>
    </row>
    <row r="927" spans="1:10">
      <c r="A927" s="1234">
        <v>41977</v>
      </c>
      <c r="B927" s="1235">
        <v>30</v>
      </c>
      <c r="C927" s="1236" t="s">
        <v>1087</v>
      </c>
      <c r="D927" s="1237" t="s">
        <v>1088</v>
      </c>
      <c r="E927" s="1233"/>
      <c r="G927" s="1237">
        <v>0</v>
      </c>
      <c r="H927" s="1233"/>
      <c r="I927" s="1053"/>
      <c r="J927" s="1233"/>
    </row>
    <row r="928" spans="1:10">
      <c r="A928" s="1234">
        <v>41977</v>
      </c>
      <c r="B928" s="1235">
        <v>10</v>
      </c>
      <c r="C928" s="1236" t="s">
        <v>1087</v>
      </c>
      <c r="D928" s="1237" t="s">
        <v>1362</v>
      </c>
      <c r="E928" s="1233"/>
      <c r="G928" s="1237">
        <v>0</v>
      </c>
      <c r="H928" s="1233"/>
      <c r="I928" s="1053"/>
      <c r="J928" s="1233"/>
    </row>
    <row r="929" spans="1:10">
      <c r="A929" s="1234">
        <v>41977</v>
      </c>
      <c r="B929" s="1235">
        <v>15</v>
      </c>
      <c r="C929" s="1236" t="s">
        <v>1087</v>
      </c>
      <c r="D929" s="1237" t="s">
        <v>1088</v>
      </c>
      <c r="E929" s="1233"/>
      <c r="G929" s="1237">
        <v>0</v>
      </c>
      <c r="H929" s="1233"/>
      <c r="I929" s="1053"/>
      <c r="J929" s="1233"/>
    </row>
    <row r="930" spans="1:10">
      <c r="A930" s="1234">
        <v>41977</v>
      </c>
      <c r="B930" s="1235">
        <v>100</v>
      </c>
      <c r="C930" s="1236" t="s">
        <v>1087</v>
      </c>
      <c r="D930" s="1237" t="s">
        <v>1093</v>
      </c>
      <c r="E930" s="1233"/>
      <c r="G930" s="1237">
        <v>0</v>
      </c>
      <c r="H930" s="1233"/>
      <c r="I930" s="1053"/>
      <c r="J930" s="1233"/>
    </row>
    <row r="931" spans="1:10">
      <c r="A931" s="1234">
        <v>41977</v>
      </c>
      <c r="B931" s="1235">
        <v>5</v>
      </c>
      <c r="C931" s="1236" t="s">
        <v>246</v>
      </c>
      <c r="D931" s="1237" t="s">
        <v>1678</v>
      </c>
      <c r="E931" s="1233"/>
      <c r="G931" s="1237">
        <v>0</v>
      </c>
      <c r="H931" s="1233"/>
      <c r="I931" s="1053"/>
      <c r="J931" s="1233"/>
    </row>
    <row r="932" spans="1:10">
      <c r="A932" s="1234">
        <v>41977</v>
      </c>
      <c r="B932" s="1235">
        <v>10</v>
      </c>
      <c r="C932" s="1236" t="s">
        <v>246</v>
      </c>
      <c r="D932" s="1237" t="s">
        <v>1604</v>
      </c>
      <c r="E932" s="1233"/>
      <c r="G932" s="1237" t="s">
        <v>339</v>
      </c>
      <c r="H932" s="1233"/>
      <c r="I932" s="1053"/>
      <c r="J932" s="1233"/>
    </row>
    <row r="933" spans="1:10">
      <c r="A933" s="1234">
        <v>41977</v>
      </c>
      <c r="B933" s="1235">
        <v>10</v>
      </c>
      <c r="C933" s="1236" t="s">
        <v>246</v>
      </c>
      <c r="D933" s="1237" t="s">
        <v>1296</v>
      </c>
      <c r="E933" s="1233"/>
      <c r="G933" s="1237" t="s">
        <v>339</v>
      </c>
      <c r="H933" s="1233"/>
      <c r="I933" s="1053"/>
      <c r="J933" s="1233"/>
    </row>
    <row r="934" spans="1:10">
      <c r="A934" s="1234">
        <v>41978</v>
      </c>
      <c r="B934" s="1235">
        <v>26</v>
      </c>
      <c r="C934" s="1236" t="s">
        <v>1087</v>
      </c>
      <c r="D934" s="1237" t="s">
        <v>1088</v>
      </c>
      <c r="E934" s="1233"/>
      <c r="G934" s="1237">
        <v>0</v>
      </c>
      <c r="H934" s="1233"/>
      <c r="I934" s="1053"/>
      <c r="J934" s="1233"/>
    </row>
    <row r="935" spans="1:10">
      <c r="A935" s="1234">
        <v>41978</v>
      </c>
      <c r="B935" s="1235">
        <v>17004.54</v>
      </c>
      <c r="C935" s="1236" t="s">
        <v>246</v>
      </c>
      <c r="D935" s="1237" t="s">
        <v>1679</v>
      </c>
      <c r="E935" s="1233"/>
      <c r="G935" s="1237">
        <v>0</v>
      </c>
      <c r="H935" s="1233"/>
      <c r="I935" s="1053"/>
      <c r="J935" s="1233"/>
    </row>
    <row r="936" spans="1:10">
      <c r="A936" s="1234">
        <v>41978</v>
      </c>
      <c r="B936" s="1235">
        <v>100</v>
      </c>
      <c r="C936" s="1236" t="s">
        <v>246</v>
      </c>
      <c r="D936" s="1237" t="s">
        <v>1000</v>
      </c>
      <c r="E936" s="1233"/>
      <c r="G936" s="1237">
        <v>0</v>
      </c>
      <c r="H936" s="1233"/>
      <c r="I936" s="1053"/>
      <c r="J936" s="1233"/>
    </row>
    <row r="937" spans="1:10">
      <c r="A937" s="1234">
        <v>41978</v>
      </c>
      <c r="B937" s="1235">
        <v>150</v>
      </c>
      <c r="C937" s="1236" t="s">
        <v>246</v>
      </c>
      <c r="D937" s="1237" t="s">
        <v>1680</v>
      </c>
      <c r="E937" s="1233"/>
      <c r="G937" s="1237">
        <v>0</v>
      </c>
      <c r="H937" s="1233"/>
      <c r="I937" s="1053"/>
      <c r="J937" s="1233"/>
    </row>
    <row r="938" spans="1:10">
      <c r="A938" s="1234">
        <v>41978</v>
      </c>
      <c r="B938" s="1235">
        <v>1.25</v>
      </c>
      <c r="C938" s="1236" t="s">
        <v>246</v>
      </c>
      <c r="D938" s="1237" t="s">
        <v>1572</v>
      </c>
      <c r="E938" s="1233"/>
      <c r="G938" s="1237">
        <v>0</v>
      </c>
      <c r="H938" s="1233"/>
      <c r="I938" s="1053"/>
      <c r="J938" s="1233"/>
    </row>
    <row r="939" spans="1:10">
      <c r="A939" s="1234">
        <v>41978</v>
      </c>
      <c r="B939" s="1235">
        <v>5</v>
      </c>
      <c r="C939" s="1236" t="s">
        <v>246</v>
      </c>
      <c r="D939" s="1237" t="s">
        <v>318</v>
      </c>
      <c r="E939" s="1233"/>
      <c r="G939" s="1237" t="s">
        <v>339</v>
      </c>
      <c r="H939" s="1233"/>
      <c r="I939" s="1053"/>
      <c r="J939" s="1233"/>
    </row>
    <row r="940" spans="1:10">
      <c r="A940" s="1234">
        <v>41978</v>
      </c>
      <c r="B940" s="1235">
        <v>15</v>
      </c>
      <c r="C940" s="1236" t="s">
        <v>246</v>
      </c>
      <c r="D940" s="1237" t="s">
        <v>306</v>
      </c>
      <c r="E940" s="1233"/>
      <c r="G940" s="1237" t="s">
        <v>339</v>
      </c>
      <c r="H940" s="1233"/>
      <c r="I940" s="1053"/>
      <c r="J940" s="1233"/>
    </row>
    <row r="941" spans="1:10">
      <c r="A941" s="1234">
        <v>41978</v>
      </c>
      <c r="B941" s="1235">
        <v>6</v>
      </c>
      <c r="C941" s="1236" t="s">
        <v>246</v>
      </c>
      <c r="D941" s="1237" t="s">
        <v>310</v>
      </c>
      <c r="E941" s="1233"/>
      <c r="G941" s="1237" t="s">
        <v>339</v>
      </c>
      <c r="H941" s="1233"/>
      <c r="I941" s="1053"/>
      <c r="J941" s="1233"/>
    </row>
    <row r="942" spans="1:10">
      <c r="A942" s="1234">
        <v>41981</v>
      </c>
      <c r="B942" s="1235">
        <v>20</v>
      </c>
      <c r="C942" s="1236" t="s">
        <v>1087</v>
      </c>
      <c r="D942" s="1237" t="s">
        <v>1363</v>
      </c>
      <c r="E942" s="1233"/>
      <c r="G942" s="1237">
        <v>0</v>
      </c>
      <c r="H942" s="1233"/>
      <c r="I942" s="1053"/>
      <c r="J942" s="1233"/>
    </row>
    <row r="943" spans="1:10">
      <c r="A943" s="1234">
        <v>41981</v>
      </c>
      <c r="B943" s="1235">
        <v>100</v>
      </c>
      <c r="C943" s="1236" t="s">
        <v>246</v>
      </c>
      <c r="D943" s="1237" t="s">
        <v>1030</v>
      </c>
      <c r="E943" s="1233"/>
      <c r="G943" s="1237">
        <v>0</v>
      </c>
      <c r="H943" s="1233"/>
      <c r="I943" s="1053"/>
      <c r="J943" s="1233"/>
    </row>
    <row r="944" spans="1:10">
      <c r="A944" s="1234">
        <v>41981</v>
      </c>
      <c r="B944" s="1235">
        <v>15</v>
      </c>
      <c r="C944" s="1236" t="s">
        <v>246</v>
      </c>
      <c r="D944" s="1237" t="s">
        <v>1237</v>
      </c>
      <c r="E944" s="1233"/>
      <c r="G944" s="1237" t="s">
        <v>339</v>
      </c>
      <c r="H944" s="1233"/>
      <c r="I944" s="1053"/>
      <c r="J944" s="1233"/>
    </row>
    <row r="945" spans="1:10">
      <c r="A945" s="1234">
        <v>41981</v>
      </c>
      <c r="B945" s="1235">
        <v>10</v>
      </c>
      <c r="C945" s="1236" t="s">
        <v>246</v>
      </c>
      <c r="D945" s="1237" t="s">
        <v>956</v>
      </c>
      <c r="E945" s="1233"/>
      <c r="G945" s="1237" t="s">
        <v>339</v>
      </c>
      <c r="H945" s="1233"/>
      <c r="I945" s="1053"/>
      <c r="J945" s="1233"/>
    </row>
    <row r="946" spans="1:10">
      <c r="A946" s="1234">
        <v>41981</v>
      </c>
      <c r="B946" s="1235">
        <v>10</v>
      </c>
      <c r="C946" s="1236" t="s">
        <v>246</v>
      </c>
      <c r="D946" s="1237" t="s">
        <v>1567</v>
      </c>
      <c r="E946" s="1233"/>
      <c r="G946" s="1237" t="s">
        <v>339</v>
      </c>
      <c r="H946" s="1233"/>
      <c r="I946" s="1053"/>
      <c r="J946" s="1233"/>
    </row>
    <row r="947" spans="1:10">
      <c r="A947" s="1234">
        <v>41981</v>
      </c>
      <c r="B947" s="1235">
        <v>110</v>
      </c>
      <c r="C947" s="1236" t="s">
        <v>246</v>
      </c>
      <c r="D947" s="1237" t="s">
        <v>967</v>
      </c>
      <c r="E947" s="1233"/>
      <c r="G947" s="1237" t="s">
        <v>339</v>
      </c>
      <c r="H947" s="1233"/>
      <c r="I947" s="1053"/>
      <c r="J947" s="1233"/>
    </row>
    <row r="948" spans="1:10">
      <c r="A948" s="1234">
        <v>41981</v>
      </c>
      <c r="B948" s="1235">
        <v>771.15</v>
      </c>
      <c r="C948" s="1236" t="s">
        <v>246</v>
      </c>
      <c r="D948" s="1237" t="s">
        <v>1681</v>
      </c>
      <c r="E948" s="1233"/>
      <c r="G948" s="1237">
        <v>0</v>
      </c>
      <c r="H948" s="1233"/>
      <c r="I948" s="1053"/>
      <c r="J948" s="1233"/>
    </row>
    <row r="949" spans="1:10">
      <c r="A949" s="1234">
        <v>41982</v>
      </c>
      <c r="B949" s="1235">
        <v>310</v>
      </c>
      <c r="C949" s="1236" t="s">
        <v>1087</v>
      </c>
      <c r="D949" s="1237" t="s">
        <v>1682</v>
      </c>
      <c r="E949" s="1233"/>
      <c r="G949" s="1237">
        <v>0</v>
      </c>
      <c r="H949" s="1233"/>
      <c r="I949" s="1053"/>
      <c r="J949" s="1233"/>
    </row>
    <row r="950" spans="1:10">
      <c r="A950" s="1234">
        <v>41982</v>
      </c>
      <c r="B950" s="1235">
        <v>55.42</v>
      </c>
      <c r="C950" s="1236" t="s">
        <v>246</v>
      </c>
      <c r="D950" s="1237" t="s">
        <v>429</v>
      </c>
      <c r="E950" s="1233"/>
      <c r="G950" s="1237">
        <v>0</v>
      </c>
      <c r="H950" s="1233"/>
      <c r="I950" s="1053"/>
      <c r="J950" s="1233"/>
    </row>
    <row r="951" spans="1:10">
      <c r="A951" s="1234">
        <v>41982</v>
      </c>
      <c r="B951" s="1235">
        <v>12.5</v>
      </c>
      <c r="C951" s="1236" t="s">
        <v>246</v>
      </c>
      <c r="D951" s="1237" t="s">
        <v>429</v>
      </c>
      <c r="E951" s="1233"/>
      <c r="G951" s="1237">
        <v>0</v>
      </c>
      <c r="H951" s="1233"/>
      <c r="I951" s="1053"/>
      <c r="J951" s="1233"/>
    </row>
    <row r="952" spans="1:10">
      <c r="A952" s="1234">
        <v>41982</v>
      </c>
      <c r="B952" s="1235">
        <v>10</v>
      </c>
      <c r="C952" s="1236" t="s">
        <v>246</v>
      </c>
      <c r="D952" s="1237" t="s">
        <v>1683</v>
      </c>
      <c r="E952" s="1233"/>
      <c r="G952" s="1237">
        <v>0</v>
      </c>
      <c r="H952" s="1233"/>
      <c r="I952" s="1053"/>
      <c r="J952" s="1233"/>
    </row>
    <row r="953" spans="1:10">
      <c r="A953" s="1234">
        <v>41983</v>
      </c>
      <c r="B953" s="1235">
        <v>50</v>
      </c>
      <c r="C953" s="1236" t="s">
        <v>1087</v>
      </c>
      <c r="D953" s="1237" t="s">
        <v>1684</v>
      </c>
      <c r="E953" s="1233"/>
      <c r="G953" s="1237">
        <v>0</v>
      </c>
      <c r="H953" s="1233"/>
      <c r="I953" s="1053"/>
      <c r="J953" s="1233"/>
    </row>
    <row r="954" spans="1:10">
      <c r="A954" s="1234">
        <v>41983</v>
      </c>
      <c r="B954" s="1235">
        <v>100</v>
      </c>
      <c r="C954" s="1236" t="s">
        <v>1087</v>
      </c>
      <c r="D954" s="1237" t="s">
        <v>1088</v>
      </c>
      <c r="E954" s="1233"/>
      <c r="G954" s="1237">
        <v>0</v>
      </c>
      <c r="H954" s="1233"/>
      <c r="I954" s="1053"/>
      <c r="J954" s="1233"/>
    </row>
    <row r="955" spans="1:10">
      <c r="A955" s="1234">
        <v>41983</v>
      </c>
      <c r="B955" s="1235">
        <v>15</v>
      </c>
      <c r="C955" s="1236" t="s">
        <v>1087</v>
      </c>
      <c r="D955" s="1237" t="s">
        <v>1096</v>
      </c>
      <c r="E955" s="1233"/>
      <c r="G955" s="1237">
        <v>0</v>
      </c>
      <c r="H955" s="1233"/>
      <c r="I955" s="1053"/>
      <c r="J955" s="1233"/>
    </row>
    <row r="956" spans="1:10">
      <c r="A956" s="1234">
        <v>41983</v>
      </c>
      <c r="B956" s="1235">
        <v>71.680000000000007</v>
      </c>
      <c r="C956" s="1236" t="s">
        <v>246</v>
      </c>
      <c r="D956" s="1237" t="s">
        <v>429</v>
      </c>
      <c r="E956" s="1233"/>
      <c r="G956" s="1237">
        <v>0</v>
      </c>
      <c r="H956" s="1233"/>
      <c r="I956" s="1053"/>
      <c r="J956" s="1233"/>
    </row>
    <row r="957" spans="1:10">
      <c r="A957" s="1234">
        <v>41983</v>
      </c>
      <c r="B957" s="1235">
        <v>40</v>
      </c>
      <c r="C957" s="1236" t="s">
        <v>246</v>
      </c>
      <c r="D957" s="1237" t="s">
        <v>1282</v>
      </c>
      <c r="E957" s="1233"/>
      <c r="G957" s="1237">
        <v>0</v>
      </c>
      <c r="H957" s="1233"/>
      <c r="I957" s="1053"/>
      <c r="J957" s="1233"/>
    </row>
    <row r="958" spans="1:10">
      <c r="A958" s="1234">
        <v>41983</v>
      </c>
      <c r="B958" s="1235">
        <v>230</v>
      </c>
      <c r="C958" s="1236" t="s">
        <v>246</v>
      </c>
      <c r="D958" s="1237" t="s">
        <v>920</v>
      </c>
      <c r="E958" s="1233"/>
      <c r="G958" s="1237" t="s">
        <v>339</v>
      </c>
      <c r="H958" s="1233"/>
      <c r="I958" s="1053"/>
      <c r="J958" s="1233"/>
    </row>
    <row r="959" spans="1:10">
      <c r="A959" s="1234">
        <v>41983</v>
      </c>
      <c r="B959" s="1235">
        <v>5</v>
      </c>
      <c r="C959" s="1236" t="s">
        <v>246</v>
      </c>
      <c r="D959" s="1237" t="s">
        <v>1256</v>
      </c>
      <c r="E959" s="1233"/>
      <c r="G959" s="1237" t="s">
        <v>339</v>
      </c>
      <c r="H959" s="1233"/>
      <c r="I959" s="1053"/>
      <c r="J959" s="1233"/>
    </row>
    <row r="960" spans="1:10">
      <c r="A960" s="1234">
        <v>41983</v>
      </c>
      <c r="B960" s="1235">
        <v>150</v>
      </c>
      <c r="C960" s="1236" t="s">
        <v>246</v>
      </c>
      <c r="D960" s="1237" t="s">
        <v>357</v>
      </c>
      <c r="E960" s="1233"/>
      <c r="G960" s="1237" t="s">
        <v>339</v>
      </c>
      <c r="H960" s="1233"/>
      <c r="I960" s="1053"/>
      <c r="J960" s="1233"/>
    </row>
    <row r="961" spans="1:10">
      <c r="A961" s="1234">
        <v>41984</v>
      </c>
      <c r="B961" s="1235">
        <v>500</v>
      </c>
      <c r="C961" s="1236">
        <v>103732</v>
      </c>
      <c r="D961" s="1237" t="s">
        <v>1685</v>
      </c>
      <c r="E961" s="1233"/>
      <c r="G961" s="1237" t="s">
        <v>339</v>
      </c>
      <c r="H961" s="1233"/>
      <c r="I961" s="1053"/>
      <c r="J961" s="1233"/>
    </row>
    <row r="962" spans="1:10">
      <c r="A962" s="1234">
        <v>41984</v>
      </c>
      <c r="B962" s="1235">
        <v>10</v>
      </c>
      <c r="C962" s="1236" t="s">
        <v>246</v>
      </c>
      <c r="D962" s="1237" t="s">
        <v>1656</v>
      </c>
      <c r="E962" s="1233"/>
      <c r="G962" s="1237" t="s">
        <v>339</v>
      </c>
      <c r="H962" s="1233"/>
      <c r="I962" s="1053"/>
      <c r="J962" s="1233"/>
    </row>
    <row r="963" spans="1:10">
      <c r="A963" s="1234">
        <v>41985</v>
      </c>
      <c r="B963" s="1235">
        <v>1.25</v>
      </c>
      <c r="C963" s="1236" t="s">
        <v>246</v>
      </c>
      <c r="D963" s="1237" t="s">
        <v>1572</v>
      </c>
      <c r="E963" s="1233"/>
      <c r="G963" s="1237">
        <v>0</v>
      </c>
      <c r="H963" s="1233"/>
      <c r="I963" s="1053"/>
      <c r="J963" s="1233"/>
    </row>
    <row r="964" spans="1:10">
      <c r="A964" s="1234">
        <v>41988</v>
      </c>
      <c r="B964" s="1235">
        <v>18</v>
      </c>
      <c r="C964" s="1236" t="s">
        <v>1087</v>
      </c>
      <c r="D964" s="1237" t="s">
        <v>1088</v>
      </c>
      <c r="E964" s="1233"/>
      <c r="G964" s="1237">
        <v>0</v>
      </c>
      <c r="H964" s="1233"/>
      <c r="I964" s="1053"/>
      <c r="J964" s="1233"/>
    </row>
    <row r="965" spans="1:10">
      <c r="A965" s="1234">
        <v>41988</v>
      </c>
      <c r="B965" s="1235">
        <v>10</v>
      </c>
      <c r="C965" s="1236" t="s">
        <v>1087</v>
      </c>
      <c r="D965" s="1237" t="s">
        <v>1088</v>
      </c>
      <c r="E965" s="1233"/>
      <c r="G965" s="1237">
        <v>0</v>
      </c>
      <c r="H965" s="1233"/>
      <c r="I965" s="1053"/>
      <c r="J965" s="1233"/>
    </row>
    <row r="966" spans="1:10">
      <c r="A966" s="1234">
        <v>41988</v>
      </c>
      <c r="B966" s="1235">
        <v>860.57</v>
      </c>
      <c r="C966" s="1236" t="s">
        <v>246</v>
      </c>
      <c r="D966" s="1237" t="s">
        <v>1288</v>
      </c>
      <c r="E966" s="1233"/>
      <c r="G966" s="1237">
        <v>0</v>
      </c>
      <c r="H966" s="1233"/>
      <c r="I966" s="1053"/>
      <c r="J966" s="1233"/>
    </row>
    <row r="967" spans="1:10">
      <c r="A967" s="1234">
        <v>41988</v>
      </c>
      <c r="B967" s="1235">
        <v>79.92</v>
      </c>
      <c r="C967" s="1236" t="s">
        <v>246</v>
      </c>
      <c r="D967" s="1237" t="s">
        <v>1288</v>
      </c>
      <c r="E967" s="1233"/>
      <c r="G967" s="1237">
        <v>0</v>
      </c>
      <c r="H967" s="1233"/>
      <c r="I967" s="1053"/>
      <c r="J967" s="1233"/>
    </row>
    <row r="968" spans="1:10">
      <c r="A968" s="1234">
        <v>41988</v>
      </c>
      <c r="B968" s="1235">
        <v>30</v>
      </c>
      <c r="C968" s="1236" t="s">
        <v>246</v>
      </c>
      <c r="D968" s="1237" t="s">
        <v>1204</v>
      </c>
      <c r="E968" s="1233"/>
      <c r="G968" s="1237" t="s">
        <v>339</v>
      </c>
      <c r="H968" s="1233"/>
      <c r="I968" s="1053"/>
      <c r="J968" s="1233"/>
    </row>
    <row r="969" spans="1:10">
      <c r="A969" s="1234">
        <v>41988</v>
      </c>
      <c r="B969" s="1235">
        <v>5</v>
      </c>
      <c r="C969" s="1236" t="s">
        <v>246</v>
      </c>
      <c r="D969" s="1237" t="s">
        <v>968</v>
      </c>
      <c r="E969" s="1233"/>
      <c r="G969" s="1237" t="s">
        <v>339</v>
      </c>
      <c r="H969" s="1233"/>
      <c r="I969" s="1053"/>
      <c r="J969" s="1233"/>
    </row>
    <row r="970" spans="1:10">
      <c r="A970" s="1234">
        <v>41988</v>
      </c>
      <c r="B970" s="1235">
        <v>35</v>
      </c>
      <c r="C970" s="1236" t="s">
        <v>246</v>
      </c>
      <c r="D970" s="1237" t="s">
        <v>1622</v>
      </c>
      <c r="E970" s="1233"/>
      <c r="G970" s="1237" t="s">
        <v>339</v>
      </c>
      <c r="H970" s="1233"/>
      <c r="I970" s="1053"/>
      <c r="J970" s="1233"/>
    </row>
    <row r="971" spans="1:10">
      <c r="A971" s="1234">
        <v>41988</v>
      </c>
      <c r="B971" s="1235">
        <v>200</v>
      </c>
      <c r="C971" s="1236" t="s">
        <v>246</v>
      </c>
      <c r="D971" s="1237" t="s">
        <v>1406</v>
      </c>
      <c r="E971" s="1233"/>
      <c r="G971" s="1237">
        <v>0</v>
      </c>
      <c r="H971" s="1233"/>
      <c r="I971" s="1053"/>
      <c r="J971" s="1233"/>
    </row>
    <row r="972" spans="1:10">
      <c r="A972" s="1234">
        <v>41988</v>
      </c>
      <c r="B972" s="1235">
        <v>200</v>
      </c>
      <c r="C972" s="1236" t="s">
        <v>246</v>
      </c>
      <c r="D972" s="1237" t="s">
        <v>1339</v>
      </c>
      <c r="E972" s="1233"/>
      <c r="G972" s="1237">
        <v>0</v>
      </c>
      <c r="H972" s="1233"/>
      <c r="I972" s="1053"/>
      <c r="J972" s="1233"/>
    </row>
    <row r="973" spans="1:10">
      <c r="A973" s="1234">
        <v>41988</v>
      </c>
      <c r="B973" s="1235">
        <v>100</v>
      </c>
      <c r="C973" s="1236" t="s">
        <v>246</v>
      </c>
      <c r="D973" s="1237" t="s">
        <v>450</v>
      </c>
      <c r="E973" s="1233"/>
      <c r="G973" s="1237" t="s">
        <v>339</v>
      </c>
      <c r="H973" s="1233"/>
      <c r="I973" s="1053"/>
      <c r="J973" s="1233"/>
    </row>
    <row r="974" spans="1:10">
      <c r="A974" s="1234">
        <v>41988</v>
      </c>
      <c r="B974" s="1235">
        <v>100</v>
      </c>
      <c r="C974" s="1236" t="s">
        <v>246</v>
      </c>
      <c r="D974" s="1237" t="s">
        <v>292</v>
      </c>
      <c r="E974" s="1233"/>
      <c r="G974" s="1237" t="s">
        <v>339</v>
      </c>
      <c r="H974" s="1233"/>
      <c r="I974" s="1053"/>
      <c r="J974" s="1233"/>
    </row>
    <row r="975" spans="1:10">
      <c r="A975" s="1234">
        <v>41988</v>
      </c>
      <c r="B975" s="1235">
        <v>40</v>
      </c>
      <c r="C975" s="1236" t="s">
        <v>246</v>
      </c>
      <c r="D975" s="1237" t="s">
        <v>1405</v>
      </c>
      <c r="E975" s="1233"/>
      <c r="G975" s="1237">
        <v>0</v>
      </c>
      <c r="H975" s="1233"/>
      <c r="I975" s="1053"/>
      <c r="J975" s="1233"/>
    </row>
    <row r="976" spans="1:10">
      <c r="A976" s="1234">
        <v>41988</v>
      </c>
      <c r="B976" s="1235">
        <v>8.5</v>
      </c>
      <c r="C976" s="1236" t="s">
        <v>246</v>
      </c>
      <c r="D976" s="1237" t="s">
        <v>1032</v>
      </c>
      <c r="E976" s="1233"/>
      <c r="G976" s="1237" t="s">
        <v>339</v>
      </c>
      <c r="H976" s="1233"/>
      <c r="I976" s="1053"/>
      <c r="J976" s="1233"/>
    </row>
    <row r="977" spans="1:10">
      <c r="A977" s="1234">
        <v>41988</v>
      </c>
      <c r="B977" s="1235">
        <v>100</v>
      </c>
      <c r="C977" s="1236" t="s">
        <v>246</v>
      </c>
      <c r="D977" s="1237" t="s">
        <v>1381</v>
      </c>
      <c r="E977" s="1233"/>
      <c r="G977" s="1237" t="s">
        <v>339</v>
      </c>
      <c r="H977" s="1233"/>
      <c r="I977" s="1053"/>
      <c r="J977" s="1233"/>
    </row>
    <row r="978" spans="1:10">
      <c r="A978" s="1234">
        <v>41988</v>
      </c>
      <c r="B978" s="1235">
        <v>2</v>
      </c>
      <c r="C978" s="1236" t="s">
        <v>246</v>
      </c>
      <c r="D978" s="1237" t="s">
        <v>1382</v>
      </c>
      <c r="E978" s="1233"/>
      <c r="G978" s="1237">
        <v>0</v>
      </c>
      <c r="H978" s="1233"/>
      <c r="I978" s="1053"/>
      <c r="J978" s="1233"/>
    </row>
    <row r="979" spans="1:10">
      <c r="A979" s="1234">
        <v>41988</v>
      </c>
      <c r="B979" s="1235">
        <v>10</v>
      </c>
      <c r="C979" s="1236" t="s">
        <v>246</v>
      </c>
      <c r="D979" s="1237" t="s">
        <v>1467</v>
      </c>
      <c r="E979" s="1233"/>
      <c r="G979" s="1237" t="s">
        <v>339</v>
      </c>
      <c r="H979" s="1233"/>
      <c r="I979" s="1053"/>
      <c r="J979" s="1233"/>
    </row>
    <row r="980" spans="1:10">
      <c r="A980" s="1234">
        <v>41988</v>
      </c>
      <c r="B980" s="1235">
        <v>10</v>
      </c>
      <c r="C980" s="1236" t="s">
        <v>246</v>
      </c>
      <c r="D980" s="1237" t="s">
        <v>1616</v>
      </c>
      <c r="E980" s="1233"/>
      <c r="G980" s="1237" t="s">
        <v>339</v>
      </c>
      <c r="H980" s="1233"/>
      <c r="I980" s="1053"/>
      <c r="J980" s="1233"/>
    </row>
    <row r="981" spans="1:10">
      <c r="A981" s="1234">
        <v>41988</v>
      </c>
      <c r="B981" s="1235">
        <v>803.37</v>
      </c>
      <c r="C981" s="1236" t="s">
        <v>246</v>
      </c>
      <c r="D981" s="1237" t="s">
        <v>1686</v>
      </c>
      <c r="E981" s="1233"/>
      <c r="G981" s="1237">
        <v>0</v>
      </c>
      <c r="H981" s="1233"/>
      <c r="I981" s="1053"/>
      <c r="J981" s="1233"/>
    </row>
    <row r="982" spans="1:10">
      <c r="A982" s="1234">
        <v>41989</v>
      </c>
      <c r="B982" s="1235">
        <v>762.44</v>
      </c>
      <c r="C982" s="1236">
        <v>103834</v>
      </c>
      <c r="D982" s="1237" t="s">
        <v>1687</v>
      </c>
      <c r="E982" s="1233"/>
      <c r="G982" s="1237">
        <v>0</v>
      </c>
      <c r="H982" s="1233"/>
      <c r="I982" s="1053"/>
      <c r="J982" s="1233"/>
    </row>
    <row r="983" spans="1:10">
      <c r="A983" s="1234">
        <v>41989</v>
      </c>
      <c r="B983" s="1235">
        <v>8245</v>
      </c>
      <c r="C983" s="1236">
        <v>103835</v>
      </c>
      <c r="D983" s="1237" t="s">
        <v>1688</v>
      </c>
      <c r="E983" s="1233"/>
      <c r="G983" s="1237">
        <v>0</v>
      </c>
      <c r="H983" s="1233"/>
      <c r="I983" s="1053"/>
      <c r="J983" s="1233"/>
    </row>
    <row r="984" spans="1:10">
      <c r="A984" s="1234">
        <v>41989</v>
      </c>
      <c r="B984" s="1235">
        <v>5</v>
      </c>
      <c r="C984" s="1236" t="s">
        <v>1087</v>
      </c>
      <c r="D984" s="1237" t="s">
        <v>1088</v>
      </c>
      <c r="E984" s="1233"/>
      <c r="G984" s="1237">
        <v>0</v>
      </c>
      <c r="H984" s="1233"/>
      <c r="I984" s="1053"/>
      <c r="J984" s="1233"/>
    </row>
    <row r="985" spans="1:10">
      <c r="A985" s="1234">
        <v>41989</v>
      </c>
      <c r="B985" s="1235">
        <v>20</v>
      </c>
      <c r="C985" s="1236" t="s">
        <v>1087</v>
      </c>
      <c r="D985" s="1237" t="s">
        <v>1092</v>
      </c>
      <c r="E985" s="1233"/>
      <c r="G985" s="1237">
        <v>0</v>
      </c>
      <c r="H985" s="1233"/>
      <c r="I985" s="1053"/>
      <c r="J985" s="1233"/>
    </row>
    <row r="986" spans="1:10">
      <c r="A986" s="1234">
        <v>41989</v>
      </c>
      <c r="B986" s="1235">
        <v>10</v>
      </c>
      <c r="C986" s="1236" t="s">
        <v>246</v>
      </c>
      <c r="D986" s="1237" t="s">
        <v>1581</v>
      </c>
      <c r="E986" s="1233"/>
      <c r="G986" s="1237" t="s">
        <v>339</v>
      </c>
      <c r="H986" s="1233"/>
      <c r="I986" s="1053"/>
      <c r="J986" s="1233"/>
    </row>
    <row r="987" spans="1:10">
      <c r="A987" s="1234">
        <v>41989</v>
      </c>
      <c r="B987" s="1235">
        <v>50</v>
      </c>
      <c r="C987" s="1236" t="s">
        <v>246</v>
      </c>
      <c r="D987" s="1237" t="s">
        <v>1568</v>
      </c>
      <c r="E987" s="1233"/>
      <c r="G987" s="1237">
        <v>0</v>
      </c>
      <c r="H987" s="1233"/>
      <c r="I987" s="1053"/>
      <c r="J987" s="1233"/>
    </row>
    <row r="988" spans="1:10">
      <c r="A988" s="1234">
        <v>41989</v>
      </c>
      <c r="B988" s="1235">
        <v>40</v>
      </c>
      <c r="C988" s="1236" t="s">
        <v>246</v>
      </c>
      <c r="D988" s="1237" t="s">
        <v>1258</v>
      </c>
      <c r="E988" s="1233"/>
      <c r="G988" s="1237" t="s">
        <v>339</v>
      </c>
      <c r="H988" s="1233"/>
      <c r="I988" s="1053"/>
      <c r="J988" s="1233"/>
    </row>
    <row r="989" spans="1:10">
      <c r="A989" s="1234">
        <v>41990</v>
      </c>
      <c r="B989" s="1235">
        <v>15</v>
      </c>
      <c r="C989" s="1236" t="s">
        <v>1087</v>
      </c>
      <c r="D989" s="1237" t="s">
        <v>1361</v>
      </c>
      <c r="E989" s="1233"/>
      <c r="G989" s="1237">
        <v>0</v>
      </c>
      <c r="H989" s="1233"/>
      <c r="I989" s="1053"/>
      <c r="J989" s="1233"/>
    </row>
    <row r="990" spans="1:10">
      <c r="A990" s="1234">
        <v>41990</v>
      </c>
      <c r="B990" s="1235">
        <v>32.26</v>
      </c>
      <c r="C990" s="1236" t="s">
        <v>246</v>
      </c>
      <c r="D990" s="1237" t="s">
        <v>1107</v>
      </c>
      <c r="E990" s="1233"/>
      <c r="G990" s="1237">
        <v>0</v>
      </c>
      <c r="H990" s="1233"/>
      <c r="I990" s="1053"/>
      <c r="J990" s="1233"/>
    </row>
    <row r="991" spans="1:10">
      <c r="A991" s="1234">
        <v>41990</v>
      </c>
      <c r="B991" s="1235">
        <v>3.58</v>
      </c>
      <c r="C991" s="1236" t="s">
        <v>246</v>
      </c>
      <c r="D991" s="1237" t="s">
        <v>1107</v>
      </c>
      <c r="E991" s="1233"/>
      <c r="G991" s="1237">
        <v>0</v>
      </c>
      <c r="H991" s="1233"/>
      <c r="I991" s="1053"/>
      <c r="J991" s="1233"/>
    </row>
    <row r="992" spans="1:10">
      <c r="A992" s="1234">
        <v>41990</v>
      </c>
      <c r="B992" s="1235">
        <v>613.83000000000004</v>
      </c>
      <c r="C992" s="1236" t="s">
        <v>246</v>
      </c>
      <c r="D992" s="1237" t="s">
        <v>1689</v>
      </c>
      <c r="E992" s="1233"/>
      <c r="G992" s="1237">
        <v>0</v>
      </c>
      <c r="H992" s="1233"/>
      <c r="I992" s="1053"/>
      <c r="J992" s="1233"/>
    </row>
    <row r="993" spans="1:10">
      <c r="A993" s="1234">
        <v>41990</v>
      </c>
      <c r="B993" s="1235">
        <v>76.430000000000007</v>
      </c>
      <c r="C993" s="1236" t="s">
        <v>246</v>
      </c>
      <c r="D993" s="1237" t="s">
        <v>1690</v>
      </c>
      <c r="E993" s="1233"/>
      <c r="G993" s="1237">
        <v>0</v>
      </c>
      <c r="H993" s="1233"/>
      <c r="I993" s="1053"/>
      <c r="J993" s="1233"/>
    </row>
    <row r="994" spans="1:10">
      <c r="A994" s="1234">
        <v>41990</v>
      </c>
      <c r="B994" s="1235">
        <v>47975.3</v>
      </c>
      <c r="C994" s="1236" t="s">
        <v>246</v>
      </c>
      <c r="D994" s="1237" t="s">
        <v>1691</v>
      </c>
      <c r="E994" s="1233"/>
      <c r="G994" s="1237">
        <v>0</v>
      </c>
      <c r="H994" s="1233"/>
      <c r="I994" s="1053"/>
      <c r="J994" s="1233"/>
    </row>
    <row r="995" spans="1:10">
      <c r="A995" s="1234">
        <v>41990</v>
      </c>
      <c r="B995" s="1235">
        <v>80</v>
      </c>
      <c r="C995" s="1236" t="s">
        <v>246</v>
      </c>
      <c r="D995" s="1237" t="s">
        <v>1044</v>
      </c>
      <c r="E995" s="1233"/>
      <c r="G995" s="1237">
        <v>0</v>
      </c>
      <c r="H995" s="1233"/>
      <c r="I995" s="1053"/>
      <c r="J995" s="1233"/>
    </row>
    <row r="996" spans="1:10">
      <c r="A996" s="1234">
        <v>41990</v>
      </c>
      <c r="B996" s="1235">
        <v>100</v>
      </c>
      <c r="C996" s="1236" t="s">
        <v>246</v>
      </c>
      <c r="D996" s="1237" t="s">
        <v>327</v>
      </c>
      <c r="E996" s="1233"/>
      <c r="G996" s="1237" t="s">
        <v>339</v>
      </c>
      <c r="H996" s="1233"/>
      <c r="I996" s="1053"/>
      <c r="J996" s="1233"/>
    </row>
    <row r="997" spans="1:10">
      <c r="A997" s="1234">
        <v>41991</v>
      </c>
      <c r="B997" s="1235">
        <v>15</v>
      </c>
      <c r="C997" s="1236" t="s">
        <v>1087</v>
      </c>
      <c r="D997" s="1237" t="s">
        <v>1491</v>
      </c>
      <c r="E997" s="1233"/>
      <c r="G997" s="1237">
        <v>0</v>
      </c>
      <c r="H997" s="1233"/>
      <c r="I997" s="1053"/>
      <c r="J997" s="1233"/>
    </row>
    <row r="998" spans="1:10">
      <c r="A998" s="1234">
        <v>41991</v>
      </c>
      <c r="B998" s="1235">
        <v>20</v>
      </c>
      <c r="C998" s="1236" t="s">
        <v>1087</v>
      </c>
      <c r="D998" s="1237" t="s">
        <v>1098</v>
      </c>
      <c r="E998" s="1233"/>
      <c r="G998" s="1237">
        <v>0</v>
      </c>
      <c r="H998" s="1233"/>
      <c r="I998" s="1053"/>
      <c r="J998" s="1233"/>
    </row>
    <row r="999" spans="1:10">
      <c r="A999" s="1234">
        <v>41991</v>
      </c>
      <c r="B999" s="1235">
        <v>100</v>
      </c>
      <c r="C999" s="1236" t="s">
        <v>246</v>
      </c>
      <c r="D999" s="1237" t="s">
        <v>1692</v>
      </c>
      <c r="E999" s="1233"/>
      <c r="G999" s="1237" t="s">
        <v>339</v>
      </c>
      <c r="H999" s="1233"/>
      <c r="I999" s="1053"/>
      <c r="J999" s="1233"/>
    </row>
    <row r="1000" spans="1:10">
      <c r="A1000" s="1234">
        <v>41991</v>
      </c>
      <c r="B1000" s="1235">
        <v>120</v>
      </c>
      <c r="C1000" s="1236" t="s">
        <v>246</v>
      </c>
      <c r="D1000" s="1237" t="s">
        <v>784</v>
      </c>
      <c r="E1000" s="1233"/>
      <c r="G1000" s="1237" t="s">
        <v>339</v>
      </c>
      <c r="H1000" s="1233"/>
      <c r="I1000" s="1053"/>
      <c r="J1000" s="1233"/>
    </row>
    <row r="1001" spans="1:10">
      <c r="A1001" s="1234">
        <v>41992</v>
      </c>
      <c r="B1001" s="1235">
        <v>381.22</v>
      </c>
      <c r="C1001" s="1236">
        <v>103837</v>
      </c>
      <c r="D1001" s="1237" t="s">
        <v>1693</v>
      </c>
      <c r="E1001" s="1233"/>
      <c r="G1001" s="1237">
        <v>0</v>
      </c>
      <c r="H1001" s="1233"/>
      <c r="I1001" s="1053"/>
      <c r="J1001" s="1233"/>
    </row>
    <row r="1002" spans="1:10">
      <c r="A1002" s="1234">
        <v>41992</v>
      </c>
      <c r="B1002" s="1235">
        <v>50</v>
      </c>
      <c r="C1002" s="1236" t="s">
        <v>1087</v>
      </c>
      <c r="D1002" s="1237" t="s">
        <v>1088</v>
      </c>
      <c r="E1002" s="1233"/>
      <c r="G1002" s="1237">
        <v>0</v>
      </c>
      <c r="H1002" s="1233"/>
      <c r="I1002" s="1053"/>
      <c r="J1002" s="1233"/>
    </row>
    <row r="1003" spans="1:10">
      <c r="A1003" s="1234">
        <v>41992</v>
      </c>
      <c r="B1003" s="1235">
        <v>200</v>
      </c>
      <c r="C1003" s="1236" t="s">
        <v>1087</v>
      </c>
      <c r="D1003" s="1237" t="s">
        <v>1694</v>
      </c>
      <c r="E1003" s="1233"/>
      <c r="G1003" s="1237">
        <v>0</v>
      </c>
      <c r="H1003" s="1233"/>
      <c r="I1003" s="1053"/>
      <c r="J1003" s="1233"/>
    </row>
    <row r="1004" spans="1:10">
      <c r="A1004" s="1234">
        <v>41992</v>
      </c>
      <c r="B1004" s="1235">
        <v>1200</v>
      </c>
      <c r="C1004" s="1236" t="s">
        <v>1087</v>
      </c>
      <c r="D1004" s="1237" t="s">
        <v>1695</v>
      </c>
      <c r="E1004" s="1233"/>
      <c r="G1004" s="1237">
        <v>0</v>
      </c>
      <c r="H1004" s="1233"/>
      <c r="I1004" s="1053"/>
      <c r="J1004" s="1233"/>
    </row>
    <row r="1005" spans="1:10">
      <c r="A1005" s="1234">
        <v>41992</v>
      </c>
      <c r="B1005" s="1235">
        <v>30</v>
      </c>
      <c r="C1005" s="1236">
        <v>103734</v>
      </c>
      <c r="D1005" s="1237" t="s">
        <v>1696</v>
      </c>
      <c r="E1005" s="1233"/>
      <c r="G1005" s="1237" t="s">
        <v>339</v>
      </c>
      <c r="H1005" s="1233"/>
      <c r="I1005" s="1053"/>
      <c r="J1005" s="1233"/>
    </row>
    <row r="1006" spans="1:10">
      <c r="A1006" s="1234">
        <v>41992</v>
      </c>
      <c r="B1006" s="1235">
        <v>40</v>
      </c>
      <c r="C1006" s="1236" t="s">
        <v>246</v>
      </c>
      <c r="D1006" s="1237" t="s">
        <v>400</v>
      </c>
      <c r="E1006" s="1233"/>
      <c r="G1006" s="1237" t="s">
        <v>339</v>
      </c>
      <c r="H1006" s="1233"/>
      <c r="I1006" s="1053"/>
      <c r="J1006" s="1233"/>
    </row>
    <row r="1007" spans="1:10">
      <c r="A1007" s="1234">
        <v>41992</v>
      </c>
      <c r="B1007" s="1235">
        <v>1.25</v>
      </c>
      <c r="C1007" s="1236" t="s">
        <v>246</v>
      </c>
      <c r="D1007" s="1237" t="s">
        <v>1572</v>
      </c>
      <c r="E1007" s="1233"/>
      <c r="G1007" s="1237">
        <v>0</v>
      </c>
      <c r="H1007" s="1233"/>
      <c r="I1007" s="1053"/>
      <c r="J1007" s="1233"/>
    </row>
    <row r="1008" spans="1:10">
      <c r="A1008" s="1234">
        <v>41995</v>
      </c>
      <c r="B1008" s="1235">
        <v>12</v>
      </c>
      <c r="C1008" s="1236" t="s">
        <v>246</v>
      </c>
      <c r="D1008" s="1237" t="s">
        <v>294</v>
      </c>
      <c r="E1008" s="1233"/>
      <c r="G1008" s="1237" t="s">
        <v>339</v>
      </c>
      <c r="H1008" s="1233"/>
      <c r="I1008" s="1053"/>
      <c r="J1008" s="1233"/>
    </row>
    <row r="1009" spans="1:10">
      <c r="A1009" s="1234">
        <v>41995</v>
      </c>
      <c r="B1009" s="1235">
        <v>40</v>
      </c>
      <c r="C1009" s="1236" t="s">
        <v>246</v>
      </c>
      <c r="D1009" s="1237" t="s">
        <v>261</v>
      </c>
      <c r="E1009" s="1233"/>
      <c r="G1009" s="1237" t="s">
        <v>339</v>
      </c>
      <c r="H1009" s="1233"/>
      <c r="I1009" s="1053"/>
      <c r="J1009" s="1233"/>
    </row>
    <row r="1010" spans="1:10">
      <c r="A1010" s="1234">
        <v>41995</v>
      </c>
      <c r="B1010" s="1235">
        <v>5</v>
      </c>
      <c r="C1010" s="1236" t="s">
        <v>246</v>
      </c>
      <c r="D1010" s="1237" t="s">
        <v>773</v>
      </c>
      <c r="E1010" s="1233"/>
      <c r="G1010" s="1237">
        <v>0</v>
      </c>
      <c r="H1010" s="1233"/>
      <c r="I1010" s="1053"/>
      <c r="J1010" s="1233"/>
    </row>
    <row r="1011" spans="1:10">
      <c r="A1011" s="1234">
        <v>41995</v>
      </c>
      <c r="B1011" s="1235">
        <v>10</v>
      </c>
      <c r="C1011" s="1236" t="s">
        <v>246</v>
      </c>
      <c r="D1011" s="1237" t="s">
        <v>1697</v>
      </c>
      <c r="E1011" s="1233"/>
      <c r="G1011" s="1237" t="s">
        <v>339</v>
      </c>
      <c r="H1011" s="1233"/>
      <c r="I1011" s="1053"/>
      <c r="J1011" s="1233"/>
    </row>
    <row r="1012" spans="1:10">
      <c r="A1012" s="1234">
        <v>41995</v>
      </c>
      <c r="B1012" s="1235">
        <v>330</v>
      </c>
      <c r="C1012" s="1236" t="s">
        <v>246</v>
      </c>
      <c r="D1012" s="1237" t="s">
        <v>355</v>
      </c>
      <c r="E1012" s="1233"/>
      <c r="G1012" s="1237" t="s">
        <v>339</v>
      </c>
      <c r="H1012" s="1233"/>
      <c r="I1012" s="1053"/>
      <c r="J1012" s="1233"/>
    </row>
    <row r="1013" spans="1:10">
      <c r="A1013" s="1234">
        <v>41995</v>
      </c>
      <c r="B1013" s="1235">
        <v>227</v>
      </c>
      <c r="C1013" s="1236" t="s">
        <v>246</v>
      </c>
      <c r="D1013" s="1237" t="s">
        <v>355</v>
      </c>
      <c r="E1013" s="1233"/>
      <c r="G1013" s="1237" t="s">
        <v>339</v>
      </c>
      <c r="H1013" s="1233"/>
      <c r="I1013" s="1053"/>
      <c r="J1013" s="1233"/>
    </row>
    <row r="1014" spans="1:10">
      <c r="A1014" s="1234">
        <v>41995</v>
      </c>
      <c r="B1014" s="1235">
        <v>10</v>
      </c>
      <c r="C1014" s="1236" t="s">
        <v>246</v>
      </c>
      <c r="D1014" s="1237" t="s">
        <v>1620</v>
      </c>
      <c r="E1014" s="1233"/>
      <c r="G1014" s="1237" t="s">
        <v>339</v>
      </c>
      <c r="H1014" s="1233"/>
      <c r="I1014" s="1053"/>
      <c r="J1014" s="1233"/>
    </row>
    <row r="1015" spans="1:10">
      <c r="A1015" s="1234">
        <v>41995</v>
      </c>
      <c r="B1015" s="1235">
        <v>100</v>
      </c>
      <c r="C1015" s="1236" t="s">
        <v>246</v>
      </c>
      <c r="D1015" s="1237" t="s">
        <v>1262</v>
      </c>
      <c r="E1015" s="1233"/>
      <c r="G1015" s="1237" t="s">
        <v>339</v>
      </c>
      <c r="H1015" s="1233"/>
      <c r="I1015" s="1053"/>
      <c r="J1015" s="1233"/>
    </row>
    <row r="1016" spans="1:10">
      <c r="A1016" s="1234">
        <v>41995</v>
      </c>
      <c r="B1016" s="1235">
        <v>287.5</v>
      </c>
      <c r="C1016" s="1236" t="s">
        <v>246</v>
      </c>
      <c r="D1016" s="1237" t="s">
        <v>1698</v>
      </c>
      <c r="E1016" s="1233"/>
      <c r="G1016" s="1237">
        <v>0</v>
      </c>
      <c r="H1016" s="1233"/>
      <c r="I1016" s="1053"/>
      <c r="J1016" s="1233"/>
    </row>
    <row r="1017" spans="1:10">
      <c r="A1017" s="1234">
        <v>41995</v>
      </c>
      <c r="B1017" s="1235">
        <v>2475.62</v>
      </c>
      <c r="C1017" s="1236" t="s">
        <v>246</v>
      </c>
      <c r="D1017" s="1237" t="s">
        <v>1699</v>
      </c>
      <c r="E1017" s="1233"/>
      <c r="G1017" s="1237">
        <v>0</v>
      </c>
      <c r="H1017" s="1233"/>
      <c r="I1017" s="1053"/>
      <c r="J1017" s="1233"/>
    </row>
    <row r="1018" spans="1:10">
      <c r="A1018" s="1234">
        <v>41996</v>
      </c>
      <c r="B1018" s="1235">
        <v>25.08</v>
      </c>
      <c r="C1018" s="1236" t="s">
        <v>246</v>
      </c>
      <c r="D1018" s="1237" t="s">
        <v>1288</v>
      </c>
      <c r="E1018" s="1233"/>
      <c r="G1018" s="1237">
        <v>0</v>
      </c>
      <c r="H1018" s="1233"/>
      <c r="I1018" s="1053"/>
      <c r="J1018" s="1233"/>
    </row>
    <row r="1019" spans="1:10">
      <c r="A1019" s="1234">
        <v>42002</v>
      </c>
      <c r="B1019" s="1235">
        <v>8108.04</v>
      </c>
      <c r="C1019" s="1236" t="s">
        <v>246</v>
      </c>
      <c r="D1019" s="1237" t="s">
        <v>269</v>
      </c>
      <c r="E1019" s="1233"/>
      <c r="G1019" s="1237">
        <v>0</v>
      </c>
      <c r="H1019" s="1233"/>
      <c r="I1019" s="1053"/>
      <c r="J1019" s="1233"/>
    </row>
    <row r="1020" spans="1:10">
      <c r="A1020" s="1234">
        <v>42002</v>
      </c>
      <c r="B1020" s="1235">
        <v>30</v>
      </c>
      <c r="C1020" s="1236" t="s">
        <v>246</v>
      </c>
      <c r="D1020" s="1237" t="s">
        <v>1671</v>
      </c>
      <c r="E1020" s="1233"/>
      <c r="G1020" s="1237" t="s">
        <v>339</v>
      </c>
      <c r="H1020" s="1233"/>
      <c r="I1020" s="1053"/>
      <c r="J1020" s="1233"/>
    </row>
    <row r="1021" spans="1:10">
      <c r="A1021" s="1234">
        <v>42002</v>
      </c>
      <c r="B1021" s="1235">
        <v>2723.96</v>
      </c>
      <c r="C1021" s="1236" t="s">
        <v>246</v>
      </c>
      <c r="D1021" s="1237" t="s">
        <v>1545</v>
      </c>
      <c r="E1021" s="1233"/>
      <c r="G1021" s="1237">
        <v>0</v>
      </c>
      <c r="H1021" s="1233"/>
      <c r="I1021" s="1053"/>
      <c r="J1021" s="1233"/>
    </row>
    <row r="1022" spans="1:10">
      <c r="A1022" s="1234">
        <v>42002</v>
      </c>
      <c r="B1022" s="1235">
        <v>10</v>
      </c>
      <c r="C1022" s="1236" t="s">
        <v>246</v>
      </c>
      <c r="D1022" s="1237" t="s">
        <v>302</v>
      </c>
      <c r="E1022" s="1233"/>
      <c r="G1022" s="1237">
        <v>0</v>
      </c>
      <c r="H1022" s="1233"/>
      <c r="I1022" s="1053"/>
      <c r="J1022" s="1233"/>
    </row>
    <row r="1023" spans="1:10">
      <c r="A1023" s="1234">
        <v>42002</v>
      </c>
      <c r="B1023" s="1235">
        <v>25</v>
      </c>
      <c r="C1023" s="1236" t="s">
        <v>246</v>
      </c>
      <c r="D1023" s="1237" t="s">
        <v>1700</v>
      </c>
      <c r="E1023" s="1233"/>
      <c r="G1023" s="1237" t="s">
        <v>339</v>
      </c>
      <c r="H1023" s="1233"/>
      <c r="I1023" s="1053"/>
      <c r="J1023" s="1233"/>
    </row>
    <row r="1024" spans="1:10">
      <c r="A1024" s="1234">
        <v>42002</v>
      </c>
      <c r="B1024" s="1235">
        <v>50</v>
      </c>
      <c r="C1024" s="1236" t="s">
        <v>246</v>
      </c>
      <c r="D1024" s="1237" t="s">
        <v>1017</v>
      </c>
      <c r="E1024" s="1233"/>
      <c r="G1024" s="1237" t="s">
        <v>339</v>
      </c>
      <c r="H1024" s="1233"/>
      <c r="I1024" s="1053"/>
      <c r="J1024" s="1233"/>
    </row>
    <row r="1025" spans="1:10">
      <c r="A1025" s="1234">
        <v>42002</v>
      </c>
      <c r="B1025" s="1235">
        <v>60</v>
      </c>
      <c r="C1025" s="1236" t="s">
        <v>246</v>
      </c>
      <c r="D1025" s="1237" t="s">
        <v>1309</v>
      </c>
      <c r="E1025" s="1233"/>
      <c r="G1025" s="1237" t="s">
        <v>339</v>
      </c>
      <c r="H1025" s="1233"/>
      <c r="I1025" s="1053"/>
      <c r="J1025" s="1233"/>
    </row>
    <row r="1026" spans="1:10">
      <c r="A1026" s="1234">
        <v>42002</v>
      </c>
      <c r="B1026" s="1235">
        <v>100</v>
      </c>
      <c r="C1026" s="1236" t="s">
        <v>246</v>
      </c>
      <c r="D1026" s="1237" t="s">
        <v>1389</v>
      </c>
      <c r="E1026" s="1233"/>
      <c r="G1026" s="1237" t="s">
        <v>339</v>
      </c>
      <c r="H1026" s="1233"/>
      <c r="I1026" s="1053"/>
      <c r="J1026" s="1233"/>
    </row>
    <row r="1027" spans="1:10">
      <c r="A1027" s="1234">
        <v>42002</v>
      </c>
      <c r="B1027" s="1235">
        <v>42</v>
      </c>
      <c r="C1027" s="1236" t="s">
        <v>246</v>
      </c>
      <c r="D1027" s="1237" t="s">
        <v>1352</v>
      </c>
      <c r="E1027" s="1233"/>
      <c r="G1027" s="1237">
        <v>0</v>
      </c>
      <c r="H1027" s="1233"/>
      <c r="I1027" s="1053"/>
      <c r="J1027" s="1233"/>
    </row>
    <row r="1028" spans="1:10">
      <c r="A1028" s="1234">
        <v>42002</v>
      </c>
      <c r="B1028" s="1235">
        <v>50</v>
      </c>
      <c r="C1028" s="1236" t="s">
        <v>246</v>
      </c>
      <c r="D1028" s="1237" t="s">
        <v>1447</v>
      </c>
      <c r="E1028" s="1233"/>
      <c r="G1028" s="1237" t="s">
        <v>339</v>
      </c>
      <c r="H1028" s="1233"/>
      <c r="I1028" s="1053"/>
      <c r="J1028" s="1233"/>
    </row>
    <row r="1029" spans="1:10">
      <c r="A1029" s="1234">
        <v>42002</v>
      </c>
      <c r="B1029" s="1235">
        <v>10</v>
      </c>
      <c r="C1029" s="1236" t="s">
        <v>246</v>
      </c>
      <c r="D1029" s="1237" t="s">
        <v>1630</v>
      </c>
      <c r="E1029" s="1233"/>
      <c r="G1029" s="1237" t="s">
        <v>339</v>
      </c>
      <c r="H1029" s="1233"/>
      <c r="I1029" s="1053"/>
      <c r="J1029" s="1233"/>
    </row>
    <row r="1030" spans="1:10">
      <c r="A1030" s="1234">
        <v>42002</v>
      </c>
      <c r="B1030" s="1235">
        <v>3</v>
      </c>
      <c r="C1030" s="1236" t="s">
        <v>246</v>
      </c>
      <c r="D1030" s="1237" t="s">
        <v>1004</v>
      </c>
      <c r="E1030" s="1233"/>
      <c r="G1030" s="1237">
        <v>0</v>
      </c>
      <c r="H1030" s="1233"/>
      <c r="I1030" s="1053"/>
      <c r="J1030" s="1233"/>
    </row>
    <row r="1031" spans="1:10">
      <c r="A1031" s="1234">
        <v>42002</v>
      </c>
      <c r="B1031" s="1235">
        <v>15</v>
      </c>
      <c r="C1031" s="1236" t="s">
        <v>246</v>
      </c>
      <c r="D1031" s="1237" t="s">
        <v>1444</v>
      </c>
      <c r="E1031" s="1233"/>
      <c r="G1031" s="1237" t="s">
        <v>339</v>
      </c>
      <c r="H1031" s="1233"/>
      <c r="I1031" s="1053"/>
      <c r="J1031" s="1233"/>
    </row>
    <row r="1032" spans="1:10">
      <c r="A1032" s="1234">
        <v>42002</v>
      </c>
      <c r="B1032" s="1235">
        <v>1.25</v>
      </c>
      <c r="C1032" s="1236" t="s">
        <v>246</v>
      </c>
      <c r="D1032" s="1237" t="s">
        <v>1572</v>
      </c>
      <c r="E1032" s="1233"/>
      <c r="G1032" s="1237">
        <v>0</v>
      </c>
      <c r="H1032" s="1233"/>
      <c r="I1032" s="1053"/>
      <c r="J1032" s="1233"/>
    </row>
    <row r="1033" spans="1:10">
      <c r="A1033" s="1234">
        <v>42002</v>
      </c>
      <c r="B1033" s="1235">
        <v>5</v>
      </c>
      <c r="C1033" s="1236" t="s">
        <v>246</v>
      </c>
      <c r="D1033" s="1237" t="s">
        <v>1390</v>
      </c>
      <c r="E1033" s="1233"/>
      <c r="G1033" s="1237" t="s">
        <v>339</v>
      </c>
      <c r="H1033" s="1233"/>
      <c r="I1033" s="1053"/>
      <c r="J1033" s="1233"/>
    </row>
    <row r="1034" spans="1:10">
      <c r="A1034" s="1234">
        <v>42003</v>
      </c>
      <c r="B1034" s="1235">
        <v>20</v>
      </c>
      <c r="C1034" s="1236" t="s">
        <v>246</v>
      </c>
      <c r="D1034" s="1237" t="s">
        <v>1484</v>
      </c>
      <c r="E1034" s="1233"/>
      <c r="G1034" s="1237">
        <v>0</v>
      </c>
      <c r="H1034" s="1233"/>
      <c r="I1034" s="1053"/>
      <c r="J1034" s="1233"/>
    </row>
    <row r="1035" spans="1:10">
      <c r="A1035" s="1234">
        <v>42003</v>
      </c>
      <c r="B1035" s="1235">
        <v>180</v>
      </c>
      <c r="C1035" s="1236" t="s">
        <v>246</v>
      </c>
      <c r="D1035" s="1237" t="s">
        <v>287</v>
      </c>
      <c r="E1035" s="1233"/>
      <c r="G1035" s="1237" t="s">
        <v>339</v>
      </c>
      <c r="H1035" s="1233"/>
      <c r="I1035" s="1053"/>
      <c r="J1035" s="1233"/>
    </row>
    <row r="1036" spans="1:10">
      <c r="A1036" s="1234">
        <v>42003</v>
      </c>
      <c r="B1036" s="1235">
        <v>1104</v>
      </c>
      <c r="C1036" s="1236" t="s">
        <v>246</v>
      </c>
      <c r="D1036" s="1237" t="s">
        <v>1370</v>
      </c>
      <c r="E1036" s="1233"/>
      <c r="G1036" s="1237">
        <v>0</v>
      </c>
      <c r="H1036" s="1233"/>
      <c r="I1036" s="1053"/>
      <c r="J1036" s="1233"/>
    </row>
    <row r="1037" spans="1:10">
      <c r="A1037" s="1234">
        <v>42003</v>
      </c>
      <c r="B1037" s="1235">
        <v>25</v>
      </c>
      <c r="C1037" s="1236" t="s">
        <v>246</v>
      </c>
      <c r="D1037" s="1237" t="s">
        <v>1668</v>
      </c>
      <c r="E1037" s="1233"/>
      <c r="G1037" s="1237" t="s">
        <v>339</v>
      </c>
      <c r="H1037" s="1233"/>
      <c r="I1037" s="1053"/>
      <c r="J1037" s="1233"/>
    </row>
    <row r="1038" spans="1:10">
      <c r="A1038" s="1234">
        <v>42003</v>
      </c>
      <c r="B1038" s="1235">
        <v>733.17</v>
      </c>
      <c r="C1038" s="1236" t="s">
        <v>246</v>
      </c>
      <c r="D1038" s="1237" t="s">
        <v>1701</v>
      </c>
      <c r="E1038" s="1233"/>
      <c r="G1038" s="1237">
        <v>0</v>
      </c>
      <c r="H1038" s="1233"/>
      <c r="I1038" s="1053"/>
      <c r="J1038" s="1233"/>
    </row>
    <row r="1039" spans="1:10">
      <c r="A1039" s="1234">
        <v>42004</v>
      </c>
      <c r="B1039" s="1235">
        <v>766</v>
      </c>
      <c r="C1039" s="1236" t="s">
        <v>246</v>
      </c>
      <c r="D1039" s="1237" t="s">
        <v>1288</v>
      </c>
      <c r="E1039" s="1233"/>
      <c r="G1039" s="1237">
        <v>0</v>
      </c>
      <c r="H1039" s="1233"/>
      <c r="I1039" s="1053"/>
      <c r="J1039" s="1233"/>
    </row>
    <row r="1040" spans="1:10">
      <c r="A1040" s="1234">
        <v>42004</v>
      </c>
      <c r="B1040" s="1235">
        <v>37.5</v>
      </c>
      <c r="C1040" s="1236" t="s">
        <v>246</v>
      </c>
      <c r="D1040" s="1237" t="s">
        <v>1288</v>
      </c>
      <c r="E1040" s="1233"/>
      <c r="G1040" s="1237">
        <v>0</v>
      </c>
      <c r="H1040" s="1233"/>
      <c r="I1040" s="1053"/>
      <c r="J1040" s="1233"/>
    </row>
    <row r="1041" spans="1:10">
      <c r="A1041" s="1234">
        <v>42004</v>
      </c>
      <c r="B1041" s="1235">
        <v>25</v>
      </c>
      <c r="C1041" s="1236" t="s">
        <v>246</v>
      </c>
      <c r="D1041" s="1237" t="s">
        <v>762</v>
      </c>
      <c r="E1041" s="1233"/>
      <c r="G1041" s="1237" t="s">
        <v>339</v>
      </c>
      <c r="H1041" s="1233"/>
      <c r="I1041" s="1053"/>
      <c r="J1041" s="1233"/>
    </row>
    <row r="1042" spans="1:10">
      <c r="A1042" s="1234">
        <v>42004</v>
      </c>
      <c r="B1042" s="1235">
        <v>67.34</v>
      </c>
      <c r="C1042" s="1236" t="s">
        <v>246</v>
      </c>
      <c r="D1042" s="1237" t="s">
        <v>1702</v>
      </c>
      <c r="E1042" s="1233"/>
      <c r="G1042" s="1237">
        <v>0</v>
      </c>
      <c r="H1042" s="1233"/>
      <c r="I1042" s="1053"/>
      <c r="J1042" s="1233"/>
    </row>
    <row r="1043" spans="1:10">
      <c r="A1043" s="1234">
        <v>42004</v>
      </c>
      <c r="B1043" s="1235">
        <v>300</v>
      </c>
      <c r="C1043" s="1236" t="s">
        <v>246</v>
      </c>
      <c r="D1043" s="1237" t="s">
        <v>1532</v>
      </c>
      <c r="E1043" s="1233"/>
      <c r="G1043" s="1237">
        <v>0</v>
      </c>
      <c r="H1043" s="1233"/>
      <c r="I1043" s="1053"/>
      <c r="J1043" s="1233"/>
    </row>
    <row r="1044" spans="1:10">
      <c r="A1044" s="1234">
        <v>42006</v>
      </c>
      <c r="B1044" s="1235">
        <v>20</v>
      </c>
      <c r="C1044" s="1236" t="s">
        <v>1087</v>
      </c>
      <c r="D1044" s="1237" t="s">
        <v>1647</v>
      </c>
      <c r="E1044" s="1233"/>
      <c r="G1044" s="1237">
        <v>0</v>
      </c>
      <c r="H1044" s="1233"/>
      <c r="I1044" s="1053"/>
      <c r="J1044" s="1233"/>
    </row>
    <row r="1045" spans="1:10">
      <c r="A1045" s="1234">
        <v>42006</v>
      </c>
      <c r="B1045" s="1235">
        <v>100</v>
      </c>
      <c r="C1045" s="1236" t="s">
        <v>246</v>
      </c>
      <c r="D1045" s="1237" t="s">
        <v>267</v>
      </c>
      <c r="E1045" s="1233"/>
      <c r="G1045" s="1237">
        <v>0</v>
      </c>
      <c r="H1045" s="1233"/>
      <c r="I1045" s="1053"/>
      <c r="J1045" s="1233"/>
    </row>
    <row r="1046" spans="1:10">
      <c r="A1046" s="1234">
        <v>42006</v>
      </c>
      <c r="B1046" s="1235">
        <v>10</v>
      </c>
      <c r="C1046" s="1236" t="s">
        <v>246</v>
      </c>
      <c r="D1046" s="1237" t="s">
        <v>1683</v>
      </c>
      <c r="E1046" s="1233"/>
      <c r="G1046" s="1237">
        <v>0</v>
      </c>
      <c r="H1046" s="1233"/>
      <c r="I1046" s="1053"/>
      <c r="J1046" s="1233"/>
    </row>
    <row r="1047" spans="1:10">
      <c r="A1047" s="1234">
        <v>42006</v>
      </c>
      <c r="B1047" s="1235">
        <v>20</v>
      </c>
      <c r="C1047" s="1236" t="s">
        <v>246</v>
      </c>
      <c r="D1047" s="1237" t="s">
        <v>1453</v>
      </c>
      <c r="E1047" s="1233"/>
      <c r="G1047" s="1237" t="s">
        <v>339</v>
      </c>
      <c r="H1047" s="1233"/>
      <c r="I1047" s="1053"/>
      <c r="J1047" s="1233"/>
    </row>
    <row r="1048" spans="1:10">
      <c r="A1048" s="1234">
        <v>42006</v>
      </c>
      <c r="B1048" s="1235">
        <v>40</v>
      </c>
      <c r="C1048" s="1236" t="s">
        <v>246</v>
      </c>
      <c r="D1048" s="1237" t="s">
        <v>703</v>
      </c>
      <c r="E1048" s="1233"/>
      <c r="G1048" s="1237" t="s">
        <v>339</v>
      </c>
      <c r="H1048" s="1233"/>
      <c r="I1048" s="1053"/>
      <c r="J1048" s="1233"/>
    </row>
    <row r="1049" spans="1:10">
      <c r="A1049" s="1234">
        <v>42006</v>
      </c>
      <c r="B1049" s="1235">
        <v>6</v>
      </c>
      <c r="C1049" s="1236" t="s">
        <v>246</v>
      </c>
      <c r="D1049" s="1237" t="s">
        <v>1217</v>
      </c>
      <c r="E1049" s="1233"/>
      <c r="G1049" s="1237">
        <v>0</v>
      </c>
      <c r="H1049" s="1233"/>
      <c r="I1049" s="1053"/>
      <c r="J1049" s="1233"/>
    </row>
    <row r="1050" spans="1:10">
      <c r="A1050" s="1234">
        <v>42006</v>
      </c>
      <c r="B1050" s="1235">
        <v>10</v>
      </c>
      <c r="C1050" s="1236" t="s">
        <v>246</v>
      </c>
      <c r="D1050" s="1237" t="s">
        <v>791</v>
      </c>
      <c r="E1050" s="1233"/>
      <c r="G1050" s="1237" t="s">
        <v>339</v>
      </c>
      <c r="H1050" s="1233"/>
      <c r="I1050" s="1053"/>
      <c r="J1050" s="1233"/>
    </row>
    <row r="1051" spans="1:10">
      <c r="A1051" s="1234">
        <v>42006</v>
      </c>
      <c r="B1051" s="1235">
        <v>10</v>
      </c>
      <c r="C1051" s="1236" t="s">
        <v>246</v>
      </c>
      <c r="D1051" s="1237" t="s">
        <v>338</v>
      </c>
      <c r="E1051" s="1233"/>
      <c r="G1051" s="1237" t="s">
        <v>339</v>
      </c>
      <c r="H1051" s="1233"/>
      <c r="I1051" s="1053"/>
      <c r="J1051" s="1233"/>
    </row>
    <row r="1052" spans="1:10">
      <c r="A1052" s="1234">
        <v>42006</v>
      </c>
      <c r="B1052" s="1235">
        <v>10</v>
      </c>
      <c r="C1052" s="1236" t="s">
        <v>246</v>
      </c>
      <c r="D1052" s="1237" t="s">
        <v>1365</v>
      </c>
      <c r="E1052" s="1233"/>
      <c r="G1052" s="1237" t="s">
        <v>339</v>
      </c>
      <c r="H1052" s="1233"/>
      <c r="I1052" s="1053"/>
      <c r="J1052" s="1233"/>
    </row>
    <row r="1053" spans="1:10">
      <c r="A1053" s="1234">
        <v>42006</v>
      </c>
      <c r="B1053" s="1235">
        <v>152.1</v>
      </c>
      <c r="C1053" s="1236" t="s">
        <v>246</v>
      </c>
      <c r="D1053" s="1237" t="s">
        <v>1703</v>
      </c>
      <c r="E1053" s="1233"/>
      <c r="G1053" s="1237">
        <v>0</v>
      </c>
      <c r="H1053" s="1233"/>
      <c r="I1053" s="1053"/>
      <c r="J1053" s="1233"/>
    </row>
    <row r="1054" spans="1:10">
      <c r="A1054" s="1234">
        <v>42006</v>
      </c>
      <c r="B1054" s="1235">
        <v>10</v>
      </c>
      <c r="C1054" s="1236" t="s">
        <v>246</v>
      </c>
      <c r="D1054" s="1237" t="s">
        <v>993</v>
      </c>
      <c r="E1054" s="1233"/>
      <c r="G1054" s="1237" t="s">
        <v>339</v>
      </c>
      <c r="H1054" s="1233"/>
      <c r="I1054" s="1053"/>
      <c r="J1054" s="1233"/>
    </row>
    <row r="1055" spans="1:10">
      <c r="A1055" s="1234">
        <v>42006</v>
      </c>
      <c r="B1055" s="1235">
        <v>10</v>
      </c>
      <c r="C1055" s="1236" t="s">
        <v>246</v>
      </c>
      <c r="D1055" s="1237" t="s">
        <v>1001</v>
      </c>
      <c r="E1055" s="1233"/>
      <c r="G1055" s="1237" t="s">
        <v>339</v>
      </c>
      <c r="H1055" s="1233"/>
      <c r="I1055" s="1053"/>
      <c r="J1055" s="1233"/>
    </row>
    <row r="1056" spans="1:10">
      <c r="A1056" s="1234">
        <v>42006</v>
      </c>
      <c r="B1056" s="1235">
        <v>20</v>
      </c>
      <c r="C1056" s="1236" t="s">
        <v>246</v>
      </c>
      <c r="D1056" s="1237" t="s">
        <v>951</v>
      </c>
      <c r="E1056" s="1233"/>
      <c r="G1056" s="1237" t="s">
        <v>339</v>
      </c>
      <c r="H1056" s="1233"/>
      <c r="I1056" s="1053"/>
      <c r="J1056" s="1233"/>
    </row>
    <row r="1057" spans="1:10">
      <c r="A1057" s="1234">
        <v>42006</v>
      </c>
      <c r="B1057" s="1235">
        <v>5</v>
      </c>
      <c r="C1057" s="1236" t="s">
        <v>246</v>
      </c>
      <c r="D1057" s="1237" t="s">
        <v>1423</v>
      </c>
      <c r="E1057" s="1233"/>
      <c r="G1057" s="1237">
        <v>0</v>
      </c>
      <c r="H1057" s="1233"/>
      <c r="I1057" s="1053"/>
      <c r="J1057" s="1233"/>
    </row>
    <row r="1058" spans="1:10">
      <c r="A1058" s="1234">
        <v>42006</v>
      </c>
      <c r="B1058" s="1235">
        <v>10</v>
      </c>
      <c r="C1058" s="1236" t="s">
        <v>246</v>
      </c>
      <c r="D1058" s="1237" t="s">
        <v>1274</v>
      </c>
      <c r="E1058" s="1233"/>
      <c r="G1058" s="1237">
        <v>0</v>
      </c>
      <c r="H1058" s="1233"/>
      <c r="I1058" s="1053"/>
      <c r="J1058" s="1233"/>
    </row>
    <row r="1059" spans="1:10">
      <c r="A1059" s="1234">
        <v>42006</v>
      </c>
      <c r="B1059" s="1235">
        <v>5</v>
      </c>
      <c r="C1059" s="1236" t="s">
        <v>246</v>
      </c>
      <c r="D1059" s="1237" t="s">
        <v>1649</v>
      </c>
      <c r="E1059" s="1233"/>
      <c r="G1059" s="1237" t="s">
        <v>339</v>
      </c>
      <c r="H1059" s="1233"/>
      <c r="I1059" s="1053"/>
      <c r="J1059" s="1233"/>
    </row>
    <row r="1060" spans="1:10">
      <c r="A1060" s="1234">
        <v>42006</v>
      </c>
      <c r="B1060" s="1235">
        <v>75</v>
      </c>
      <c r="C1060" s="1236" t="s">
        <v>246</v>
      </c>
      <c r="D1060" s="1237" t="s">
        <v>1003</v>
      </c>
      <c r="E1060" s="1233"/>
      <c r="G1060" s="1237" t="s">
        <v>339</v>
      </c>
      <c r="H1060" s="1233"/>
      <c r="I1060" s="1053"/>
      <c r="J1060" s="1233"/>
    </row>
    <row r="1061" spans="1:10">
      <c r="A1061" s="1234">
        <v>42006</v>
      </c>
      <c r="B1061" s="1235">
        <v>50</v>
      </c>
      <c r="C1061" s="1236" t="s">
        <v>246</v>
      </c>
      <c r="D1061" s="1237" t="s">
        <v>995</v>
      </c>
      <c r="E1061" s="1233"/>
      <c r="G1061" s="1237" t="s">
        <v>339</v>
      </c>
      <c r="H1061" s="1233"/>
      <c r="I1061" s="1053"/>
      <c r="J1061" s="1233"/>
    </row>
    <row r="1062" spans="1:10">
      <c r="A1062" s="1234">
        <v>42006</v>
      </c>
      <c r="B1062" s="1235">
        <v>30</v>
      </c>
      <c r="C1062" s="1236" t="s">
        <v>246</v>
      </c>
      <c r="D1062" s="1237" t="s">
        <v>424</v>
      </c>
      <c r="E1062" s="1233"/>
      <c r="G1062" s="1237" t="s">
        <v>339</v>
      </c>
      <c r="H1062" s="1233"/>
      <c r="I1062" s="1053"/>
      <c r="J1062" s="1233"/>
    </row>
    <row r="1063" spans="1:10">
      <c r="A1063" s="1234">
        <v>42006</v>
      </c>
      <c r="B1063" s="1235">
        <v>5</v>
      </c>
      <c r="C1063" s="1236" t="s">
        <v>246</v>
      </c>
      <c r="D1063" s="1237" t="s">
        <v>1669</v>
      </c>
      <c r="E1063" s="1233"/>
      <c r="G1063" s="1237" t="s">
        <v>339</v>
      </c>
      <c r="H1063" s="1233"/>
      <c r="I1063" s="1053"/>
      <c r="J1063" s="1233"/>
    </row>
    <row r="1064" spans="1:10">
      <c r="A1064" s="1234">
        <v>42006</v>
      </c>
      <c r="B1064" s="1235">
        <v>5</v>
      </c>
      <c r="C1064" s="1236" t="s">
        <v>246</v>
      </c>
      <c r="D1064" s="1237" t="s">
        <v>1395</v>
      </c>
      <c r="E1064" s="1233"/>
      <c r="G1064" s="1237" t="s">
        <v>339</v>
      </c>
      <c r="H1064" s="1233"/>
      <c r="I1064" s="1053"/>
      <c r="J1064" s="1233"/>
    </row>
    <row r="1065" spans="1:10">
      <c r="A1065" s="1234">
        <v>42006</v>
      </c>
      <c r="B1065" s="1235">
        <v>20</v>
      </c>
      <c r="C1065" s="1236" t="s">
        <v>246</v>
      </c>
      <c r="D1065" s="1237" t="s">
        <v>1599</v>
      </c>
      <c r="E1065" s="1233"/>
      <c r="G1065" s="1237" t="s">
        <v>339</v>
      </c>
      <c r="H1065" s="1233"/>
      <c r="I1065" s="1053"/>
      <c r="J1065" s="1233"/>
    </row>
    <row r="1066" spans="1:10">
      <c r="A1066" s="1234">
        <v>42006</v>
      </c>
      <c r="B1066" s="1235">
        <v>5</v>
      </c>
      <c r="C1066" s="1236" t="s">
        <v>246</v>
      </c>
      <c r="D1066" s="1237" t="s">
        <v>1598</v>
      </c>
      <c r="E1066" s="1233"/>
      <c r="G1066" s="1237" t="s">
        <v>339</v>
      </c>
      <c r="H1066" s="1233"/>
      <c r="I1066" s="1053"/>
      <c r="J1066" s="1233"/>
    </row>
    <row r="1067" spans="1:10">
      <c r="A1067" s="1234">
        <v>42006</v>
      </c>
      <c r="B1067" s="1235">
        <v>10</v>
      </c>
      <c r="C1067" s="1236" t="s">
        <v>246</v>
      </c>
      <c r="D1067" s="1237" t="s">
        <v>317</v>
      </c>
      <c r="E1067" s="1233"/>
      <c r="G1067" s="1237" t="s">
        <v>339</v>
      </c>
      <c r="H1067" s="1233"/>
      <c r="I1067" s="1053"/>
      <c r="J1067" s="1233"/>
    </row>
    <row r="1068" spans="1:10">
      <c r="A1068" s="1234">
        <v>42006</v>
      </c>
      <c r="B1068" s="1235">
        <v>5</v>
      </c>
      <c r="C1068" s="1236" t="s">
        <v>246</v>
      </c>
      <c r="D1068" s="1237" t="s">
        <v>1368</v>
      </c>
      <c r="E1068" s="1233"/>
      <c r="G1068" s="1237" t="s">
        <v>339</v>
      </c>
      <c r="H1068" s="1233"/>
      <c r="I1068" s="1053"/>
      <c r="J1068" s="1233"/>
    </row>
    <row r="1069" spans="1:10">
      <c r="A1069" s="1234">
        <v>42006</v>
      </c>
      <c r="B1069" s="1235">
        <v>20</v>
      </c>
      <c r="C1069" s="1236" t="s">
        <v>246</v>
      </c>
      <c r="D1069" s="1237" t="s">
        <v>1275</v>
      </c>
      <c r="E1069" s="1233"/>
      <c r="G1069" s="1237" t="s">
        <v>339</v>
      </c>
      <c r="H1069" s="1233"/>
      <c r="I1069" s="1053"/>
      <c r="J1069" s="1233"/>
    </row>
    <row r="1070" spans="1:10">
      <c r="A1070" s="1234">
        <v>42006</v>
      </c>
      <c r="B1070" s="1235">
        <v>25</v>
      </c>
      <c r="C1070" s="1236" t="s">
        <v>246</v>
      </c>
      <c r="D1070" s="1237" t="s">
        <v>1603</v>
      </c>
      <c r="E1070" s="1233"/>
      <c r="G1070" s="1237" t="s">
        <v>339</v>
      </c>
      <c r="H1070" s="1233"/>
      <c r="I1070" s="1053"/>
      <c r="J1070" s="1233"/>
    </row>
    <row r="1071" spans="1:10">
      <c r="A1071" s="1234">
        <v>42006</v>
      </c>
      <c r="B1071" s="1235">
        <v>30</v>
      </c>
      <c r="C1071" s="1236" t="s">
        <v>246</v>
      </c>
      <c r="D1071" s="1237" t="s">
        <v>1315</v>
      </c>
      <c r="E1071" s="1233"/>
      <c r="G1071" s="1237" t="s">
        <v>339</v>
      </c>
      <c r="H1071" s="1233"/>
      <c r="I1071" s="1053"/>
      <c r="J1071" s="1233"/>
    </row>
    <row r="1072" spans="1:10">
      <c r="A1072" s="1234">
        <v>42006</v>
      </c>
      <c r="B1072" s="1235">
        <v>15</v>
      </c>
      <c r="C1072" s="1236" t="s">
        <v>246</v>
      </c>
      <c r="D1072" s="1237" t="s">
        <v>753</v>
      </c>
      <c r="E1072" s="1233"/>
      <c r="G1072" s="1237" t="s">
        <v>339</v>
      </c>
      <c r="H1072" s="1233"/>
      <c r="I1072" s="1053"/>
      <c r="J1072" s="1233"/>
    </row>
    <row r="1073" spans="1:10">
      <c r="A1073" s="1234">
        <v>42006</v>
      </c>
      <c r="B1073" s="1235">
        <v>15</v>
      </c>
      <c r="C1073" s="1236" t="s">
        <v>246</v>
      </c>
      <c r="D1073" s="1237" t="s">
        <v>248</v>
      </c>
      <c r="E1073" s="1233"/>
      <c r="G1073" s="1237">
        <v>0</v>
      </c>
      <c r="H1073" s="1233"/>
      <c r="I1073" s="1053"/>
      <c r="J1073" s="1233"/>
    </row>
    <row r="1074" spans="1:10">
      <c r="A1074" s="1234">
        <v>42006</v>
      </c>
      <c r="B1074" s="1235">
        <v>50</v>
      </c>
      <c r="C1074" s="1236" t="s">
        <v>246</v>
      </c>
      <c r="D1074" s="1237" t="s">
        <v>998</v>
      </c>
      <c r="E1074" s="1233"/>
      <c r="G1074" s="1237" t="s">
        <v>339</v>
      </c>
      <c r="H1074" s="1233"/>
      <c r="I1074" s="1053"/>
      <c r="J1074" s="1233"/>
    </row>
    <row r="1075" spans="1:10">
      <c r="A1075" s="1234">
        <v>42006</v>
      </c>
      <c r="B1075" s="1235">
        <v>40</v>
      </c>
      <c r="C1075" s="1236" t="s">
        <v>246</v>
      </c>
      <c r="D1075" s="1237" t="s">
        <v>1483</v>
      </c>
      <c r="E1075" s="1233"/>
      <c r="G1075" s="1237" t="s">
        <v>339</v>
      </c>
      <c r="H1075" s="1233"/>
      <c r="I1075" s="1053"/>
      <c r="J1075" s="1233"/>
    </row>
    <row r="1076" spans="1:10">
      <c r="A1076" s="1234">
        <v>42006</v>
      </c>
      <c r="B1076" s="1235">
        <v>50</v>
      </c>
      <c r="C1076" s="1236" t="s">
        <v>246</v>
      </c>
      <c r="D1076" s="1237" t="s">
        <v>252</v>
      </c>
      <c r="E1076" s="1233"/>
      <c r="G1076" s="1237" t="s">
        <v>339</v>
      </c>
      <c r="H1076" s="1233"/>
      <c r="I1076" s="1053"/>
      <c r="J1076" s="1233"/>
    </row>
    <row r="1077" spans="1:10">
      <c r="A1077" s="1234">
        <v>42006</v>
      </c>
      <c r="B1077" s="1235">
        <v>31.25</v>
      </c>
      <c r="C1077" s="1236" t="s">
        <v>246</v>
      </c>
      <c r="D1077" s="1237" t="s">
        <v>1291</v>
      </c>
      <c r="E1077" s="1233"/>
      <c r="G1077" s="1237" t="s">
        <v>339</v>
      </c>
      <c r="H1077" s="1233"/>
      <c r="I1077" s="1053"/>
      <c r="J1077" s="1233"/>
    </row>
    <row r="1078" spans="1:10">
      <c r="A1078" s="1234">
        <v>42006</v>
      </c>
      <c r="B1078" s="1235">
        <v>30</v>
      </c>
      <c r="C1078" s="1236" t="s">
        <v>246</v>
      </c>
      <c r="D1078" s="1237" t="s">
        <v>751</v>
      </c>
      <c r="E1078" s="1233"/>
      <c r="G1078" s="1237" t="s">
        <v>339</v>
      </c>
      <c r="H1078" s="1233"/>
      <c r="I1078" s="1053"/>
      <c r="J1078" s="1233"/>
    </row>
    <row r="1079" spans="1:10">
      <c r="A1079" s="1234">
        <v>42006</v>
      </c>
      <c r="B1079" s="1235">
        <v>10</v>
      </c>
      <c r="C1079" s="1236" t="s">
        <v>246</v>
      </c>
      <c r="D1079" s="1237" t="s">
        <v>346</v>
      </c>
      <c r="E1079" s="1233"/>
      <c r="G1079" s="1237" t="s">
        <v>339</v>
      </c>
      <c r="H1079" s="1233"/>
      <c r="I1079" s="1053"/>
      <c r="J1079" s="1233"/>
    </row>
    <row r="1080" spans="1:10">
      <c r="A1080" s="1234">
        <v>42006</v>
      </c>
      <c r="B1080" s="1235">
        <v>1.25</v>
      </c>
      <c r="C1080" s="1236" t="s">
        <v>246</v>
      </c>
      <c r="D1080" s="1237" t="s">
        <v>1572</v>
      </c>
      <c r="E1080" s="1233"/>
      <c r="G1080" s="1237">
        <v>0</v>
      </c>
      <c r="H1080" s="1233"/>
      <c r="I1080" s="1053"/>
      <c r="J1080" s="1233"/>
    </row>
    <row r="1081" spans="1:10">
      <c r="A1081" s="1234">
        <v>42006</v>
      </c>
      <c r="B1081" s="1235">
        <v>50</v>
      </c>
      <c r="C1081" s="1236" t="s">
        <v>246</v>
      </c>
      <c r="D1081" s="1237" t="s">
        <v>1482</v>
      </c>
      <c r="E1081" s="1233"/>
      <c r="G1081" s="1237" t="s">
        <v>339</v>
      </c>
      <c r="H1081" s="1233"/>
      <c r="I1081" s="1053"/>
      <c r="J1081" s="1233"/>
    </row>
    <row r="1082" spans="1:10">
      <c r="A1082" s="1234">
        <v>42006</v>
      </c>
      <c r="B1082" s="1235">
        <v>100</v>
      </c>
      <c r="C1082" s="1236" t="s">
        <v>246</v>
      </c>
      <c r="D1082" s="1237" t="s">
        <v>1534</v>
      </c>
      <c r="E1082" s="1233"/>
      <c r="G1082" s="1237">
        <v>0</v>
      </c>
      <c r="H1082" s="1233"/>
      <c r="I1082" s="1053"/>
      <c r="J1082" s="1233"/>
    </row>
    <row r="1083" spans="1:10">
      <c r="A1083" s="1234">
        <v>42006</v>
      </c>
      <c r="B1083" s="1235">
        <v>4</v>
      </c>
      <c r="C1083" s="1236" t="s">
        <v>246</v>
      </c>
      <c r="D1083" s="1237" t="s">
        <v>1366</v>
      </c>
      <c r="E1083" s="1233"/>
      <c r="G1083" s="1237" t="s">
        <v>339</v>
      </c>
      <c r="H1083" s="1233"/>
      <c r="I1083" s="1053"/>
      <c r="J1083" s="1233"/>
    </row>
    <row r="1084" spans="1:10">
      <c r="A1084" s="1234">
        <v>42006</v>
      </c>
      <c r="B1084" s="1235">
        <v>75</v>
      </c>
      <c r="C1084" s="1236" t="s">
        <v>246</v>
      </c>
      <c r="D1084" s="1237" t="s">
        <v>308</v>
      </c>
      <c r="E1084" s="1233"/>
      <c r="G1084" s="1237" t="s">
        <v>339</v>
      </c>
      <c r="H1084" s="1233"/>
      <c r="I1084" s="1053"/>
      <c r="J1084" s="1233"/>
    </row>
    <row r="1085" spans="1:10">
      <c r="A1085" s="1234">
        <v>42006</v>
      </c>
      <c r="B1085" s="1235">
        <v>20</v>
      </c>
      <c r="C1085" s="1236" t="s">
        <v>246</v>
      </c>
      <c r="D1085" s="1237" t="s">
        <v>999</v>
      </c>
      <c r="E1085" s="1233"/>
      <c r="G1085" s="1237" t="s">
        <v>339</v>
      </c>
      <c r="H1085" s="1233"/>
      <c r="I1085" s="1053"/>
      <c r="J1085" s="1233"/>
    </row>
    <row r="1086" spans="1:10">
      <c r="A1086" s="1234">
        <v>42006</v>
      </c>
      <c r="B1086" s="1235">
        <v>10</v>
      </c>
      <c r="C1086" s="1236" t="s">
        <v>246</v>
      </c>
      <c r="D1086" s="1237" t="s">
        <v>994</v>
      </c>
      <c r="E1086" s="1233"/>
      <c r="G1086" s="1237" t="s">
        <v>339</v>
      </c>
      <c r="H1086" s="1233"/>
      <c r="I1086" s="1053"/>
      <c r="J1086" s="1233"/>
    </row>
    <row r="1087" spans="1:10">
      <c r="A1087" s="1234">
        <v>42006</v>
      </c>
      <c r="B1087" s="1235">
        <v>25</v>
      </c>
      <c r="C1087" s="1236" t="s">
        <v>246</v>
      </c>
      <c r="D1087" s="1237" t="s">
        <v>1516</v>
      </c>
      <c r="E1087" s="1233"/>
      <c r="G1087" s="1237" t="s">
        <v>339</v>
      </c>
      <c r="H1087" s="1233"/>
      <c r="I1087" s="1053"/>
      <c r="J1087" s="1233"/>
    </row>
    <row r="1088" spans="1:10">
      <c r="A1088" s="1234">
        <v>42006</v>
      </c>
      <c r="B1088" s="1235">
        <v>180</v>
      </c>
      <c r="C1088" s="1236" t="s">
        <v>246</v>
      </c>
      <c r="D1088" s="1237" t="s">
        <v>783</v>
      </c>
      <c r="E1088" s="1233"/>
      <c r="G1088" s="1237" t="s">
        <v>339</v>
      </c>
      <c r="H1088" s="1233"/>
      <c r="I1088" s="1053"/>
      <c r="J1088" s="1233"/>
    </row>
    <row r="1089" spans="1:10">
      <c r="A1089" s="1234">
        <v>42006</v>
      </c>
      <c r="B1089" s="1235">
        <v>10</v>
      </c>
      <c r="C1089" s="1236" t="s">
        <v>246</v>
      </c>
      <c r="D1089" s="1237" t="s">
        <v>1704</v>
      </c>
      <c r="E1089" s="1233"/>
      <c r="G1089" s="1237" t="s">
        <v>339</v>
      </c>
      <c r="H1089" s="1233"/>
      <c r="I1089" s="1053"/>
      <c r="J1089" s="1233"/>
    </row>
    <row r="1090" spans="1:10">
      <c r="A1090" s="1234">
        <v>42006</v>
      </c>
      <c r="B1090" s="1235">
        <v>300</v>
      </c>
      <c r="C1090" s="1236" t="s">
        <v>246</v>
      </c>
      <c r="D1090" s="1237" t="s">
        <v>911</v>
      </c>
      <c r="E1090" s="1233"/>
      <c r="G1090" s="1237">
        <v>0</v>
      </c>
      <c r="H1090" s="1233"/>
      <c r="I1090" s="1053"/>
      <c r="J1090" s="1233"/>
    </row>
    <row r="1091" spans="1:10">
      <c r="A1091" s="1234">
        <v>42006</v>
      </c>
      <c r="B1091" s="1235">
        <v>125</v>
      </c>
      <c r="C1091" s="1236" t="s">
        <v>246</v>
      </c>
      <c r="D1091" s="1237" t="s">
        <v>1429</v>
      </c>
      <c r="E1091" s="1233"/>
      <c r="G1091" s="1237" t="s">
        <v>339</v>
      </c>
      <c r="H1091" s="1233"/>
      <c r="I1091" s="1053"/>
      <c r="J1091" s="1233"/>
    </row>
    <row r="1092" spans="1:10">
      <c r="A1092" s="1234">
        <v>42006</v>
      </c>
      <c r="B1092" s="1235">
        <v>15</v>
      </c>
      <c r="C1092" s="1236" t="s">
        <v>246</v>
      </c>
      <c r="D1092" s="1237" t="s">
        <v>280</v>
      </c>
      <c r="E1092" s="1233"/>
      <c r="G1092" s="1237" t="s">
        <v>339</v>
      </c>
      <c r="H1092" s="1233"/>
      <c r="I1092" s="1053"/>
      <c r="J1092" s="1233"/>
    </row>
    <row r="1093" spans="1:10">
      <c r="A1093" s="1234">
        <v>42006</v>
      </c>
      <c r="B1093" s="1235">
        <v>10</v>
      </c>
      <c r="C1093" s="1236" t="s">
        <v>246</v>
      </c>
      <c r="D1093" s="1237" t="s">
        <v>1040</v>
      </c>
      <c r="E1093" s="1233"/>
      <c r="G1093" s="1237" t="s">
        <v>339</v>
      </c>
      <c r="H1093" s="1233"/>
      <c r="I1093" s="1053"/>
      <c r="J1093" s="1233"/>
    </row>
    <row r="1094" spans="1:10">
      <c r="A1094" s="1234">
        <v>42006</v>
      </c>
      <c r="B1094" s="1235">
        <v>10</v>
      </c>
      <c r="C1094" s="1236" t="s">
        <v>246</v>
      </c>
      <c r="D1094" s="1237" t="s">
        <v>1585</v>
      </c>
      <c r="E1094" s="1233"/>
      <c r="G1094" s="1237" t="s">
        <v>339</v>
      </c>
      <c r="H1094" s="1233"/>
      <c r="I1094" s="1053"/>
      <c r="J1094" s="1233"/>
    </row>
    <row r="1095" spans="1:10">
      <c r="A1095" s="1234">
        <v>42006</v>
      </c>
      <c r="B1095" s="1235">
        <v>140</v>
      </c>
      <c r="C1095" s="1236" t="s">
        <v>246</v>
      </c>
      <c r="D1095" s="1237" t="s">
        <v>1063</v>
      </c>
      <c r="E1095" s="1233"/>
      <c r="G1095" s="1237">
        <v>0</v>
      </c>
      <c r="H1095" s="1233"/>
      <c r="I1095" s="1053"/>
      <c r="J1095" s="1233"/>
    </row>
    <row r="1096" spans="1:10">
      <c r="A1096" s="1234">
        <v>42006</v>
      </c>
      <c r="B1096" s="1235">
        <v>50</v>
      </c>
      <c r="C1096" s="1236" t="s">
        <v>246</v>
      </c>
      <c r="D1096" s="1237" t="s">
        <v>1535</v>
      </c>
      <c r="E1096" s="1233"/>
      <c r="G1096" s="1237" t="s">
        <v>339</v>
      </c>
      <c r="H1096" s="1233"/>
      <c r="I1096" s="1053"/>
      <c r="J1096" s="1233"/>
    </row>
    <row r="1097" spans="1:10">
      <c r="A1097" s="1234">
        <v>42006</v>
      </c>
      <c r="B1097" s="1235">
        <v>7</v>
      </c>
      <c r="C1097" s="1236" t="s">
        <v>246</v>
      </c>
      <c r="D1097" s="1237" t="s">
        <v>1196</v>
      </c>
      <c r="E1097" s="1233"/>
      <c r="G1097" s="1237" t="s">
        <v>339</v>
      </c>
      <c r="H1097" s="1233"/>
      <c r="I1097" s="1053"/>
      <c r="J1097" s="1233"/>
    </row>
    <row r="1098" spans="1:10">
      <c r="A1098" s="1234">
        <v>42006</v>
      </c>
      <c r="B1098" s="1235">
        <v>10</v>
      </c>
      <c r="C1098" s="1236" t="s">
        <v>246</v>
      </c>
      <c r="D1098" s="1237" t="s">
        <v>772</v>
      </c>
      <c r="E1098" s="1233"/>
      <c r="G1098" s="1237" t="s">
        <v>339</v>
      </c>
      <c r="H1098" s="1233"/>
      <c r="I1098" s="1053"/>
      <c r="J1098" s="1233"/>
    </row>
    <row r="1099" spans="1:10">
      <c r="A1099" s="1234">
        <v>42006</v>
      </c>
      <c r="B1099" s="1235">
        <v>10</v>
      </c>
      <c r="C1099" s="1236" t="s">
        <v>246</v>
      </c>
      <c r="D1099" s="1237" t="s">
        <v>1027</v>
      </c>
      <c r="E1099" s="1233"/>
      <c r="G1099" s="1237" t="s">
        <v>339</v>
      </c>
      <c r="H1099" s="1233"/>
      <c r="I1099" s="1053"/>
      <c r="J1099" s="1233"/>
    </row>
    <row r="1100" spans="1:10">
      <c r="A1100" s="1234">
        <v>42006</v>
      </c>
      <c r="B1100" s="1235">
        <v>10</v>
      </c>
      <c r="C1100" s="1236" t="s">
        <v>246</v>
      </c>
      <c r="D1100" s="1237" t="s">
        <v>1422</v>
      </c>
      <c r="E1100" s="1233"/>
      <c r="G1100" s="1237" t="s">
        <v>339</v>
      </c>
      <c r="H1100" s="1233"/>
      <c r="I1100" s="1053"/>
      <c r="J1100" s="1233"/>
    </row>
    <row r="1101" spans="1:10">
      <c r="A1101" s="1234">
        <v>42006</v>
      </c>
      <c r="B1101" s="1235">
        <v>10</v>
      </c>
      <c r="C1101" s="1236" t="s">
        <v>246</v>
      </c>
      <c r="D1101" s="1237" t="s">
        <v>1369</v>
      </c>
      <c r="E1101" s="1233"/>
      <c r="G1101" s="1237" t="s">
        <v>339</v>
      </c>
      <c r="H1101" s="1233"/>
      <c r="I1101" s="1053"/>
      <c r="J1101" s="1233"/>
    </row>
    <row r="1102" spans="1:10">
      <c r="A1102" s="1234">
        <v>42006</v>
      </c>
      <c r="B1102" s="1235">
        <v>30</v>
      </c>
      <c r="C1102" s="1236" t="s">
        <v>246</v>
      </c>
      <c r="D1102" s="1237" t="s">
        <v>1648</v>
      </c>
      <c r="E1102" s="1233"/>
      <c r="G1102" s="1237" t="s">
        <v>339</v>
      </c>
      <c r="H1102" s="1233"/>
      <c r="I1102" s="1053"/>
      <c r="J1102" s="1233"/>
    </row>
    <row r="1103" spans="1:10">
      <c r="A1103" s="1234">
        <v>42006</v>
      </c>
      <c r="B1103" s="1235">
        <v>20</v>
      </c>
      <c r="C1103" s="1236" t="s">
        <v>246</v>
      </c>
      <c r="D1103" s="1237" t="s">
        <v>1393</v>
      </c>
      <c r="E1103" s="1233"/>
      <c r="G1103" s="1237" t="s">
        <v>339</v>
      </c>
      <c r="H1103" s="1233"/>
      <c r="I1103" s="1053"/>
      <c r="J1103" s="1233"/>
    </row>
    <row r="1104" spans="1:10">
      <c r="A1104" s="1234">
        <v>42006</v>
      </c>
      <c r="B1104" s="1235">
        <v>15</v>
      </c>
      <c r="C1104" s="1236" t="s">
        <v>246</v>
      </c>
      <c r="D1104" s="1237" t="s">
        <v>912</v>
      </c>
      <c r="E1104" s="1233"/>
      <c r="G1104" s="1237">
        <v>0</v>
      </c>
      <c r="H1104" s="1233"/>
      <c r="I1104" s="1053"/>
      <c r="J1104" s="1233"/>
    </row>
    <row r="1105" spans="1:10">
      <c r="A1105" s="1234">
        <v>42006</v>
      </c>
      <c r="B1105" s="1235">
        <v>50</v>
      </c>
      <c r="C1105" s="1236" t="s">
        <v>246</v>
      </c>
      <c r="D1105" s="1237" t="s">
        <v>1455</v>
      </c>
      <c r="E1105" s="1233"/>
      <c r="G1105" s="1237" t="s">
        <v>339</v>
      </c>
      <c r="H1105" s="1233"/>
      <c r="I1105" s="1053"/>
      <c r="J1105" s="1233"/>
    </row>
    <row r="1106" spans="1:10">
      <c r="A1106" s="1234">
        <v>42006</v>
      </c>
      <c r="B1106" s="1235">
        <v>20</v>
      </c>
      <c r="C1106" s="1236" t="s">
        <v>246</v>
      </c>
      <c r="D1106" s="1237" t="s">
        <v>787</v>
      </c>
      <c r="E1106" s="1233"/>
      <c r="G1106" s="1237" t="s">
        <v>339</v>
      </c>
      <c r="H1106" s="1233"/>
      <c r="I1106" s="1053"/>
      <c r="J1106" s="1233"/>
    </row>
    <row r="1107" spans="1:10">
      <c r="A1107" s="1234">
        <v>42006</v>
      </c>
      <c r="B1107" s="1235">
        <v>5</v>
      </c>
      <c r="C1107" s="1236" t="s">
        <v>246</v>
      </c>
      <c r="D1107" s="1237" t="s">
        <v>755</v>
      </c>
      <c r="E1107" s="1233"/>
      <c r="G1107" s="1237" t="s">
        <v>339</v>
      </c>
      <c r="H1107" s="1233"/>
      <c r="I1107" s="1053"/>
      <c r="J1107" s="1233"/>
    </row>
    <row r="1108" spans="1:10">
      <c r="A1108" s="1234">
        <v>42006</v>
      </c>
      <c r="B1108" s="1235">
        <v>3</v>
      </c>
      <c r="C1108" s="1236" t="s">
        <v>246</v>
      </c>
      <c r="D1108" s="1237" t="s">
        <v>426</v>
      </c>
      <c r="E1108" s="1233"/>
      <c r="G1108" s="1237">
        <v>0</v>
      </c>
      <c r="H1108" s="1233"/>
      <c r="I1108" s="1053"/>
      <c r="J1108" s="1233"/>
    </row>
    <row r="1109" spans="1:10">
      <c r="A1109" s="1234">
        <v>42006</v>
      </c>
      <c r="B1109" s="1235">
        <v>10</v>
      </c>
      <c r="C1109" s="1236" t="s">
        <v>246</v>
      </c>
      <c r="D1109" s="1237" t="s">
        <v>1005</v>
      </c>
      <c r="E1109" s="1233"/>
      <c r="G1109" s="1237" t="s">
        <v>339</v>
      </c>
      <c r="H1109" s="1233"/>
      <c r="I1109" s="1053"/>
      <c r="J1109" s="1233"/>
    </row>
    <row r="1110" spans="1:10">
      <c r="A1110" s="1234">
        <v>42006</v>
      </c>
      <c r="B1110" s="1235">
        <v>20</v>
      </c>
      <c r="C1110" s="1236" t="s">
        <v>246</v>
      </c>
      <c r="D1110" s="1237" t="s">
        <v>254</v>
      </c>
      <c r="E1110" s="1233"/>
      <c r="G1110" s="1237" t="s">
        <v>339</v>
      </c>
      <c r="H1110" s="1233"/>
      <c r="I1110" s="1053"/>
      <c r="J1110" s="1233"/>
    </row>
    <row r="1111" spans="1:10">
      <c r="A1111" s="1234">
        <v>42006</v>
      </c>
      <c r="B1111" s="1235">
        <v>20</v>
      </c>
      <c r="C1111" s="1236" t="s">
        <v>246</v>
      </c>
      <c r="D1111" s="1237" t="s">
        <v>1028</v>
      </c>
      <c r="E1111" s="1233"/>
      <c r="G1111" s="1237" t="s">
        <v>339</v>
      </c>
      <c r="H1111" s="1233"/>
      <c r="I1111" s="1053"/>
      <c r="J1111" s="1233"/>
    </row>
    <row r="1112" spans="1:10">
      <c r="A1112" s="1234">
        <v>42006</v>
      </c>
      <c r="B1112" s="1235">
        <v>30</v>
      </c>
      <c r="C1112" s="1236" t="s">
        <v>246</v>
      </c>
      <c r="D1112" s="1237" t="s">
        <v>1316</v>
      </c>
      <c r="E1112" s="1233"/>
      <c r="G1112" s="1237" t="s">
        <v>339</v>
      </c>
      <c r="H1112" s="1233"/>
      <c r="I1112" s="1053"/>
      <c r="J1112" s="1233"/>
    </row>
    <row r="1113" spans="1:10">
      <c r="A1113" s="1234">
        <v>42006</v>
      </c>
      <c r="B1113" s="1235">
        <v>50</v>
      </c>
      <c r="C1113" s="1236" t="s">
        <v>246</v>
      </c>
      <c r="D1113" s="1237" t="s">
        <v>1367</v>
      </c>
      <c r="E1113" s="1233"/>
      <c r="G1113" s="1237" t="s">
        <v>339</v>
      </c>
      <c r="H1113" s="1233"/>
      <c r="I1113" s="1053"/>
      <c r="J1113" s="1233"/>
    </row>
    <row r="1114" spans="1:10">
      <c r="A1114" s="1234">
        <v>42006</v>
      </c>
      <c r="B1114" s="1235">
        <v>50</v>
      </c>
      <c r="C1114" s="1236" t="s">
        <v>246</v>
      </c>
      <c r="D1114" s="1237" t="s">
        <v>754</v>
      </c>
      <c r="E1114" s="1233"/>
      <c r="G1114" s="1237" t="s">
        <v>339</v>
      </c>
      <c r="H1114" s="1233"/>
      <c r="I1114" s="1053"/>
      <c r="J1114" s="1233"/>
    </row>
    <row r="1115" spans="1:10">
      <c r="A1115" s="1234">
        <v>42006</v>
      </c>
      <c r="B1115" s="1235">
        <v>10</v>
      </c>
      <c r="C1115" s="1236" t="s">
        <v>246</v>
      </c>
      <c r="D1115" s="1237" t="s">
        <v>388</v>
      </c>
      <c r="E1115" s="1233"/>
      <c r="G1115" s="1237" t="s">
        <v>339</v>
      </c>
      <c r="H1115" s="1233"/>
      <c r="I1115" s="1053"/>
      <c r="J1115" s="1233"/>
    </row>
    <row r="1116" spans="1:10">
      <c r="A1116" s="1234">
        <v>42006</v>
      </c>
      <c r="B1116" s="1235">
        <v>10</v>
      </c>
      <c r="C1116" s="1236" t="s">
        <v>246</v>
      </c>
      <c r="D1116" s="1237" t="s">
        <v>371</v>
      </c>
      <c r="E1116" s="1233"/>
      <c r="G1116" s="1237" t="s">
        <v>339</v>
      </c>
      <c r="H1116" s="1233"/>
      <c r="I1116" s="1053"/>
      <c r="J1116" s="1233"/>
    </row>
    <row r="1117" spans="1:10">
      <c r="A1117" s="1234">
        <v>42006</v>
      </c>
      <c r="B1117" s="1235">
        <v>10</v>
      </c>
      <c r="C1117" s="1236" t="s">
        <v>246</v>
      </c>
      <c r="D1117" s="1237" t="s">
        <v>955</v>
      </c>
      <c r="E1117" s="1233"/>
      <c r="G1117" s="1237">
        <v>0</v>
      </c>
      <c r="H1117" s="1233"/>
      <c r="I1117" s="1053"/>
      <c r="J1117" s="1233"/>
    </row>
    <row r="1118" spans="1:10">
      <c r="A1118" s="1234">
        <v>42006</v>
      </c>
      <c r="B1118" s="1235">
        <v>10</v>
      </c>
      <c r="C1118" s="1236" t="s">
        <v>246</v>
      </c>
      <c r="D1118" s="1237" t="s">
        <v>1697</v>
      </c>
      <c r="E1118" s="1233"/>
      <c r="G1118" s="1237" t="s">
        <v>339</v>
      </c>
      <c r="H1118" s="1233"/>
      <c r="I1118" s="1053"/>
      <c r="J1118" s="1233"/>
    </row>
    <row r="1119" spans="1:10">
      <c r="A1119" s="1234">
        <v>42006</v>
      </c>
      <c r="B1119" s="1235">
        <v>261</v>
      </c>
      <c r="C1119" s="1236" t="s">
        <v>246</v>
      </c>
      <c r="D1119" s="1237" t="s">
        <v>344</v>
      </c>
      <c r="E1119" s="1233"/>
      <c r="G1119" s="1237" t="s">
        <v>339</v>
      </c>
      <c r="H1119" s="1233"/>
      <c r="I1119" s="1053"/>
      <c r="J1119" s="1233"/>
    </row>
    <row r="1120" spans="1:10">
      <c r="A1120" s="1234">
        <v>42006</v>
      </c>
      <c r="B1120" s="1235">
        <v>25</v>
      </c>
      <c r="C1120" s="1236" t="s">
        <v>246</v>
      </c>
      <c r="D1120" s="1237" t="s">
        <v>1070</v>
      </c>
      <c r="E1120" s="1233"/>
      <c r="G1120" s="1237" t="s">
        <v>339</v>
      </c>
      <c r="H1120" s="1233"/>
      <c r="I1120" s="1053"/>
      <c r="J1120" s="1233"/>
    </row>
    <row r="1121" spans="1:10">
      <c r="A1121" s="1234">
        <v>42006</v>
      </c>
      <c r="B1121" s="1235">
        <v>50</v>
      </c>
      <c r="C1121" s="1236" t="s">
        <v>246</v>
      </c>
      <c r="D1121" s="1237" t="s">
        <v>997</v>
      </c>
      <c r="E1121" s="1233"/>
      <c r="G1121" s="1237" t="s">
        <v>339</v>
      </c>
      <c r="H1121" s="1233"/>
      <c r="I1121" s="1053"/>
      <c r="J1121" s="1233"/>
    </row>
    <row r="1122" spans="1:10">
      <c r="A1122" s="1234">
        <v>42006</v>
      </c>
      <c r="B1122" s="1235">
        <v>50</v>
      </c>
      <c r="C1122" s="1236" t="s">
        <v>246</v>
      </c>
      <c r="D1122" s="1237" t="s">
        <v>250</v>
      </c>
      <c r="E1122" s="1233"/>
      <c r="G1122" s="1237">
        <v>0</v>
      </c>
      <c r="H1122" s="1233"/>
      <c r="I1122" s="1053"/>
      <c r="J1122" s="1233"/>
    </row>
    <row r="1123" spans="1:10">
      <c r="A1123" s="1234">
        <v>42006</v>
      </c>
      <c r="B1123" s="1235">
        <v>25</v>
      </c>
      <c r="C1123" s="1236" t="s">
        <v>246</v>
      </c>
      <c r="D1123" s="1237" t="s">
        <v>1421</v>
      </c>
      <c r="E1123" s="1233"/>
      <c r="G1123" s="1237" t="s">
        <v>339</v>
      </c>
      <c r="H1123" s="1233"/>
      <c r="I1123" s="1053"/>
      <c r="J1123" s="1233"/>
    </row>
    <row r="1124" spans="1:10">
      <c r="A1124" s="1234">
        <v>42006</v>
      </c>
      <c r="B1124" s="1235">
        <v>5</v>
      </c>
      <c r="C1124" s="1236" t="s">
        <v>246</v>
      </c>
      <c r="D1124" s="1237" t="s">
        <v>1292</v>
      </c>
      <c r="E1124" s="1233"/>
      <c r="G1124" s="1237">
        <v>0</v>
      </c>
      <c r="H1124" s="1233"/>
      <c r="I1124" s="1053"/>
      <c r="J1124" s="1233"/>
    </row>
    <row r="1125" spans="1:10">
      <c r="A1125" s="1234">
        <v>42006</v>
      </c>
      <c r="B1125" s="1235">
        <v>10</v>
      </c>
      <c r="C1125" s="1236" t="s">
        <v>246</v>
      </c>
      <c r="D1125" s="1237" t="s">
        <v>369</v>
      </c>
      <c r="E1125" s="1233"/>
      <c r="G1125" s="1237">
        <v>0</v>
      </c>
      <c r="H1125" s="1233"/>
      <c r="I1125" s="1053"/>
      <c r="J1125" s="1233"/>
    </row>
    <row r="1126" spans="1:10">
      <c r="A1126" s="1234">
        <v>42006</v>
      </c>
      <c r="B1126" s="1235">
        <v>20</v>
      </c>
      <c r="C1126" s="1236" t="s">
        <v>246</v>
      </c>
      <c r="D1126" s="1237" t="s">
        <v>1394</v>
      </c>
      <c r="E1126" s="1233"/>
      <c r="G1126" s="1237" t="s">
        <v>339</v>
      </c>
      <c r="H1126" s="1233"/>
      <c r="I1126" s="1053"/>
      <c r="J1126" s="1233"/>
    </row>
    <row r="1127" spans="1:10">
      <c r="A1127" s="1234">
        <v>42009</v>
      </c>
      <c r="B1127" s="1235">
        <v>85</v>
      </c>
      <c r="C1127" s="1236" t="s">
        <v>1087</v>
      </c>
      <c r="D1127" s="1237" t="s">
        <v>1088</v>
      </c>
      <c r="E1127" s="1233"/>
      <c r="G1127" s="1237">
        <v>0</v>
      </c>
      <c r="H1127" s="1233"/>
      <c r="I1127" s="1053"/>
      <c r="J1127" s="1233"/>
    </row>
    <row r="1128" spans="1:10">
      <c r="A1128" s="1234">
        <v>42009</v>
      </c>
      <c r="B1128" s="1235">
        <v>30</v>
      </c>
      <c r="C1128" s="1236" t="s">
        <v>1087</v>
      </c>
      <c r="D1128" s="1237" t="s">
        <v>1088</v>
      </c>
      <c r="E1128" s="1233"/>
      <c r="G1128" s="1237">
        <v>0</v>
      </c>
      <c r="H1128" s="1233"/>
      <c r="I1128" s="1053"/>
      <c r="J1128" s="1233"/>
    </row>
    <row r="1129" spans="1:10">
      <c r="A1129" s="1234">
        <v>42009</v>
      </c>
      <c r="B1129" s="1235">
        <v>5</v>
      </c>
      <c r="C1129" s="1236" t="s">
        <v>246</v>
      </c>
      <c r="D1129" s="1237" t="s">
        <v>1678</v>
      </c>
      <c r="E1129" s="1233"/>
      <c r="G1129" s="1237">
        <v>0</v>
      </c>
      <c r="H1129" s="1233"/>
      <c r="I1129" s="1053"/>
      <c r="J1129" s="1233"/>
    </row>
    <row r="1130" spans="1:10">
      <c r="A1130" s="1234">
        <v>42009</v>
      </c>
      <c r="B1130" s="1235">
        <v>100</v>
      </c>
      <c r="C1130" s="1236" t="s">
        <v>246</v>
      </c>
      <c r="D1130" s="1237" t="s">
        <v>1000</v>
      </c>
      <c r="E1130" s="1233"/>
      <c r="G1130" s="1237">
        <v>0</v>
      </c>
      <c r="H1130" s="1233"/>
      <c r="I1130" s="1053"/>
      <c r="J1130" s="1233"/>
    </row>
    <row r="1131" spans="1:10">
      <c r="A1131" s="1234">
        <v>42009</v>
      </c>
      <c r="B1131" s="1235">
        <v>10</v>
      </c>
      <c r="C1131" s="1236" t="s">
        <v>246</v>
      </c>
      <c r="D1131" s="1237" t="s">
        <v>1705</v>
      </c>
      <c r="E1131" s="1233"/>
      <c r="G1131" s="1237" t="s">
        <v>339</v>
      </c>
      <c r="H1131" s="1233"/>
      <c r="I1131" s="1053"/>
      <c r="J1131" s="1233"/>
    </row>
    <row r="1132" spans="1:10">
      <c r="A1132" s="1234">
        <v>42009</v>
      </c>
      <c r="B1132" s="1235">
        <v>50</v>
      </c>
      <c r="C1132" s="1236" t="s">
        <v>246</v>
      </c>
      <c r="D1132" s="1237" t="s">
        <v>1537</v>
      </c>
      <c r="E1132" s="1233"/>
      <c r="G1132" s="1237" t="s">
        <v>339</v>
      </c>
      <c r="H1132" s="1233"/>
      <c r="I1132" s="1053"/>
      <c r="J1132" s="1233"/>
    </row>
    <row r="1133" spans="1:10">
      <c r="A1133" s="1234">
        <v>42009</v>
      </c>
      <c r="B1133" s="1235">
        <v>20</v>
      </c>
      <c r="C1133" s="1236" t="s">
        <v>246</v>
      </c>
      <c r="D1133" s="1237" t="s">
        <v>387</v>
      </c>
      <c r="E1133" s="1233"/>
      <c r="G1133" s="1237">
        <v>0</v>
      </c>
      <c r="H1133" s="1233"/>
      <c r="I1133" s="1053"/>
      <c r="J1133" s="1233"/>
    </row>
    <row r="1134" spans="1:10">
      <c r="A1134" s="1234">
        <v>42009</v>
      </c>
      <c r="B1134" s="1235">
        <v>6</v>
      </c>
      <c r="C1134" s="1236" t="s">
        <v>246</v>
      </c>
      <c r="D1134" s="1237" t="s">
        <v>310</v>
      </c>
      <c r="E1134" s="1233"/>
      <c r="G1134" s="1237" t="s">
        <v>339</v>
      </c>
      <c r="H1134" s="1233"/>
      <c r="I1134" s="1053"/>
      <c r="J1134" s="1233"/>
    </row>
    <row r="1135" spans="1:10">
      <c r="A1135" s="1234">
        <v>42009</v>
      </c>
      <c r="B1135" s="1235">
        <v>15</v>
      </c>
      <c r="C1135" s="1236" t="s">
        <v>246</v>
      </c>
      <c r="D1135" s="1237" t="s">
        <v>306</v>
      </c>
      <c r="E1135" s="1233"/>
      <c r="G1135" s="1237" t="s">
        <v>339</v>
      </c>
      <c r="H1135" s="1233"/>
      <c r="I1135" s="1053"/>
      <c r="J1135" s="1233"/>
    </row>
    <row r="1136" spans="1:10">
      <c r="A1136" s="1234">
        <v>42009</v>
      </c>
      <c r="B1136" s="1235">
        <v>5</v>
      </c>
      <c r="C1136" s="1236" t="s">
        <v>246</v>
      </c>
      <c r="D1136" s="1237" t="s">
        <v>1187</v>
      </c>
      <c r="E1136" s="1233"/>
      <c r="G1136" s="1237" t="s">
        <v>339</v>
      </c>
      <c r="H1136" s="1233"/>
      <c r="I1136" s="1053"/>
      <c r="J1136" s="1233"/>
    </row>
    <row r="1137" spans="1:10">
      <c r="A1137" s="1234">
        <v>42009</v>
      </c>
      <c r="B1137" s="1235">
        <v>5</v>
      </c>
      <c r="C1137" s="1236" t="s">
        <v>246</v>
      </c>
      <c r="D1137" s="1237" t="s">
        <v>318</v>
      </c>
      <c r="E1137" s="1233"/>
      <c r="G1137" s="1237" t="s">
        <v>339</v>
      </c>
      <c r="H1137" s="1233"/>
      <c r="I1137" s="1053"/>
      <c r="J1137" s="1233"/>
    </row>
    <row r="1138" spans="1:10">
      <c r="A1138" s="1234">
        <v>42009</v>
      </c>
      <c r="B1138" s="1235">
        <v>10</v>
      </c>
      <c r="C1138" s="1236" t="s">
        <v>246</v>
      </c>
      <c r="D1138" s="1237" t="s">
        <v>1296</v>
      </c>
      <c r="E1138" s="1233"/>
      <c r="G1138" s="1237" t="s">
        <v>339</v>
      </c>
      <c r="H1138" s="1233"/>
      <c r="I1138" s="1053"/>
      <c r="J1138" s="1233"/>
    </row>
    <row r="1139" spans="1:10">
      <c r="A1139" s="1234">
        <v>42009</v>
      </c>
      <c r="B1139" s="1235">
        <v>300</v>
      </c>
      <c r="C1139" s="1236" t="s">
        <v>246</v>
      </c>
      <c r="D1139" s="1237" t="s">
        <v>778</v>
      </c>
      <c r="E1139" s="1233"/>
      <c r="G1139" s="1237" t="s">
        <v>339</v>
      </c>
      <c r="H1139" s="1233"/>
      <c r="I1139" s="1053"/>
      <c r="J1139" s="1233"/>
    </row>
    <row r="1140" spans="1:10">
      <c r="A1140" s="1234">
        <v>42009</v>
      </c>
      <c r="B1140" s="1235">
        <v>5</v>
      </c>
      <c r="C1140" s="1236" t="s">
        <v>246</v>
      </c>
      <c r="D1140" s="1237" t="s">
        <v>1657</v>
      </c>
      <c r="E1140" s="1233"/>
      <c r="G1140" s="1237" t="s">
        <v>339</v>
      </c>
      <c r="H1140" s="1233"/>
      <c r="I1140" s="1053"/>
      <c r="J1140" s="1233"/>
    </row>
    <row r="1141" spans="1:10">
      <c r="A1141" s="1234">
        <v>42009</v>
      </c>
      <c r="B1141" s="1235">
        <v>10</v>
      </c>
      <c r="C1141" s="1236" t="s">
        <v>246</v>
      </c>
      <c r="D1141" s="1237" t="s">
        <v>1294</v>
      </c>
      <c r="E1141" s="1233"/>
      <c r="G1141" s="1237">
        <v>0</v>
      </c>
      <c r="H1141" s="1233"/>
      <c r="I1141" s="1053"/>
      <c r="J1141" s="1233"/>
    </row>
    <row r="1142" spans="1:10">
      <c r="A1142" s="1234">
        <v>42009</v>
      </c>
      <c r="B1142" s="1235">
        <v>50</v>
      </c>
      <c r="C1142" s="1236" t="s">
        <v>246</v>
      </c>
      <c r="D1142" s="1237" t="s">
        <v>1105</v>
      </c>
      <c r="E1142" s="1233"/>
      <c r="G1142" s="1237" t="s">
        <v>339</v>
      </c>
      <c r="H1142" s="1233"/>
      <c r="I1142" s="1053"/>
      <c r="J1142" s="1233"/>
    </row>
    <row r="1143" spans="1:10">
      <c r="A1143" s="1234">
        <v>42009</v>
      </c>
      <c r="B1143" s="1235">
        <v>10</v>
      </c>
      <c r="C1143" s="1236" t="s">
        <v>246</v>
      </c>
      <c r="D1143" s="1237" t="s">
        <v>1318</v>
      </c>
      <c r="E1143" s="1233"/>
      <c r="G1143" s="1237">
        <v>0</v>
      </c>
      <c r="H1143" s="1233"/>
      <c r="I1143" s="1053"/>
      <c r="J1143" s="1233"/>
    </row>
    <row r="1144" spans="1:10">
      <c r="A1144" s="1234">
        <v>42009</v>
      </c>
      <c r="B1144" s="1235">
        <v>10</v>
      </c>
      <c r="C1144" s="1236" t="s">
        <v>246</v>
      </c>
      <c r="D1144" s="1237" t="s">
        <v>1604</v>
      </c>
      <c r="E1144" s="1233"/>
      <c r="G1144" s="1237" t="s">
        <v>339</v>
      </c>
      <c r="H1144" s="1233"/>
      <c r="I1144" s="1053"/>
      <c r="J1144" s="1233"/>
    </row>
    <row r="1145" spans="1:10">
      <c r="A1145" s="1234">
        <v>42009</v>
      </c>
      <c r="B1145" s="1235">
        <v>1338.16</v>
      </c>
      <c r="C1145" s="1236" t="s">
        <v>246</v>
      </c>
      <c r="D1145" s="1237" t="s">
        <v>1706</v>
      </c>
      <c r="E1145" s="1233"/>
      <c r="G1145" s="1237">
        <v>0</v>
      </c>
      <c r="H1145" s="1233"/>
      <c r="I1145" s="1053"/>
      <c r="J1145" s="1233"/>
    </row>
    <row r="1146" spans="1:10">
      <c r="A1146" s="1234">
        <v>42010</v>
      </c>
      <c r="B1146" s="1235">
        <v>10</v>
      </c>
      <c r="C1146" s="1236" t="s">
        <v>246</v>
      </c>
      <c r="D1146" s="1237" t="s">
        <v>276</v>
      </c>
      <c r="E1146" s="1233"/>
      <c r="G1146" s="1237">
        <v>0</v>
      </c>
      <c r="H1146" s="1233"/>
      <c r="I1146" s="1053"/>
      <c r="J1146" s="1233"/>
    </row>
    <row r="1147" spans="1:10">
      <c r="A1147" s="1234">
        <v>42010</v>
      </c>
      <c r="B1147" s="1235">
        <v>15</v>
      </c>
      <c r="C1147" s="1236" t="s">
        <v>246</v>
      </c>
      <c r="D1147" s="1237" t="s">
        <v>1237</v>
      </c>
      <c r="E1147" s="1233"/>
      <c r="G1147" s="1237" t="s">
        <v>339</v>
      </c>
      <c r="H1147" s="1233"/>
      <c r="I1147" s="1053"/>
      <c r="J1147" s="1233"/>
    </row>
    <row r="1148" spans="1:10">
      <c r="A1148" s="1234">
        <v>42010</v>
      </c>
      <c r="B1148" s="1235">
        <v>10</v>
      </c>
      <c r="C1148" s="1236" t="s">
        <v>246</v>
      </c>
      <c r="D1148" s="1237" t="s">
        <v>956</v>
      </c>
      <c r="E1148" s="1233"/>
      <c r="G1148" s="1237" t="s">
        <v>339</v>
      </c>
      <c r="H1148" s="1233"/>
      <c r="I1148" s="1053"/>
      <c r="J1148" s="1233"/>
    </row>
    <row r="1149" spans="1:10">
      <c r="A1149" s="1234">
        <v>42010</v>
      </c>
      <c r="B1149" s="1235">
        <v>75</v>
      </c>
      <c r="C1149" s="1236" t="s">
        <v>246</v>
      </c>
      <c r="D1149" s="1237" t="s">
        <v>1606</v>
      </c>
      <c r="E1149" s="1233"/>
      <c r="G1149" s="1237" t="s">
        <v>339</v>
      </c>
      <c r="H1149" s="1233"/>
      <c r="I1149" s="1053"/>
      <c r="J1149" s="1233"/>
    </row>
    <row r="1150" spans="1:10">
      <c r="A1150" s="1234">
        <v>42011</v>
      </c>
      <c r="B1150" s="1235">
        <v>1000</v>
      </c>
      <c r="C1150" s="1236" t="s">
        <v>1087</v>
      </c>
      <c r="D1150" s="1237" t="s">
        <v>1088</v>
      </c>
      <c r="E1150" s="1233"/>
      <c r="G1150" s="1237">
        <v>0</v>
      </c>
      <c r="H1150" s="1233"/>
      <c r="I1150" s="1053"/>
      <c r="J1150" s="1233"/>
    </row>
    <row r="1151" spans="1:10">
      <c r="A1151" s="1234">
        <v>42011</v>
      </c>
      <c r="B1151" s="1235">
        <v>10</v>
      </c>
      <c r="C1151" s="1236" t="s">
        <v>1087</v>
      </c>
      <c r="D1151" s="1237" t="s">
        <v>1362</v>
      </c>
      <c r="E1151" s="1233"/>
      <c r="G1151" s="1237">
        <v>0</v>
      </c>
      <c r="H1151" s="1233"/>
      <c r="I1151" s="1053"/>
      <c r="J1151" s="1233"/>
    </row>
    <row r="1152" spans="1:10">
      <c r="A1152" s="1234">
        <v>42011</v>
      </c>
      <c r="B1152" s="1235">
        <v>15</v>
      </c>
      <c r="C1152" s="1236" t="s">
        <v>1087</v>
      </c>
      <c r="D1152" s="1237" t="s">
        <v>1088</v>
      </c>
      <c r="E1152" s="1233"/>
      <c r="G1152" s="1237">
        <v>0</v>
      </c>
      <c r="H1152" s="1233"/>
      <c r="I1152" s="1053"/>
      <c r="J1152" s="1233"/>
    </row>
    <row r="1153" spans="1:10">
      <c r="A1153" s="1234">
        <v>42011</v>
      </c>
      <c r="B1153" s="1235">
        <v>100</v>
      </c>
      <c r="C1153" s="1236" t="s">
        <v>1087</v>
      </c>
      <c r="D1153" s="1237" t="s">
        <v>1093</v>
      </c>
      <c r="E1153" s="1233"/>
      <c r="G1153" s="1237">
        <v>0</v>
      </c>
      <c r="H1153" s="1233"/>
      <c r="I1153" s="1053"/>
      <c r="J1153" s="1233"/>
    </row>
    <row r="1154" spans="1:10">
      <c r="A1154" s="1234">
        <v>42011</v>
      </c>
      <c r="B1154" s="1235">
        <v>10000</v>
      </c>
      <c r="C1154" s="1236">
        <v>103737</v>
      </c>
      <c r="D1154" s="1237" t="s">
        <v>1707</v>
      </c>
      <c r="E1154" s="1233"/>
      <c r="G1154" s="1237">
        <v>0</v>
      </c>
      <c r="H1154" s="1233"/>
      <c r="I1154" s="1053"/>
      <c r="J1154" s="1233"/>
    </row>
    <row r="1155" spans="1:10">
      <c r="A1155" s="1234">
        <v>42011</v>
      </c>
      <c r="B1155" s="1235">
        <v>5</v>
      </c>
      <c r="C1155" s="1236">
        <v>103736</v>
      </c>
      <c r="D1155" s="1237" t="s">
        <v>1066</v>
      </c>
      <c r="E1155" s="1233"/>
      <c r="G1155" s="1237">
        <v>0</v>
      </c>
      <c r="H1155" s="1233"/>
      <c r="I1155" s="1053"/>
      <c r="J1155" s="1233"/>
    </row>
    <row r="1156" spans="1:10">
      <c r="A1156" s="1234">
        <v>42011</v>
      </c>
      <c r="B1156" s="1235">
        <v>100</v>
      </c>
      <c r="C1156" s="1236">
        <v>103735</v>
      </c>
      <c r="D1156" s="1237" t="s">
        <v>1708</v>
      </c>
      <c r="E1156" s="1233"/>
      <c r="G1156" s="1237">
        <v>0</v>
      </c>
      <c r="H1156" s="1233"/>
      <c r="I1156" s="1053"/>
      <c r="J1156" s="1233"/>
    </row>
    <row r="1157" spans="1:10">
      <c r="A1157" s="1234">
        <v>42011</v>
      </c>
      <c r="B1157" s="1235">
        <v>100</v>
      </c>
      <c r="C1157" s="1236" t="s">
        <v>246</v>
      </c>
      <c r="D1157" s="1237" t="s">
        <v>1030</v>
      </c>
      <c r="E1157" s="1233"/>
      <c r="G1157" s="1237">
        <v>0</v>
      </c>
      <c r="H1157" s="1233"/>
      <c r="I1157" s="1053"/>
      <c r="J1157" s="1233"/>
    </row>
    <row r="1158" spans="1:10">
      <c r="A1158" s="1234">
        <v>42011</v>
      </c>
      <c r="B1158" s="1235">
        <v>110</v>
      </c>
      <c r="C1158" s="1236" t="s">
        <v>246</v>
      </c>
      <c r="D1158" s="1237" t="s">
        <v>967</v>
      </c>
      <c r="E1158" s="1233"/>
      <c r="G1158" s="1237" t="s">
        <v>339</v>
      </c>
      <c r="H1158" s="1233"/>
      <c r="I1158" s="1053"/>
      <c r="J1158" s="1233"/>
    </row>
    <row r="1159" spans="1:10">
      <c r="A1159" s="1234">
        <v>42012</v>
      </c>
      <c r="B1159" s="1235">
        <v>20</v>
      </c>
      <c r="C1159" s="1236" t="s">
        <v>1087</v>
      </c>
      <c r="D1159" s="1237" t="s">
        <v>1363</v>
      </c>
      <c r="E1159" s="1233"/>
      <c r="G1159" s="1237">
        <v>0</v>
      </c>
      <c r="H1159" s="1233"/>
      <c r="I1159" s="1053"/>
      <c r="J1159" s="1233"/>
    </row>
    <row r="1160" spans="1:10">
      <c r="A1160" s="1234">
        <v>42012</v>
      </c>
      <c r="B1160" s="1235">
        <v>100</v>
      </c>
      <c r="C1160" s="1236" t="s">
        <v>1087</v>
      </c>
      <c r="D1160" s="1237" t="s">
        <v>1088</v>
      </c>
      <c r="E1160" s="1233"/>
      <c r="G1160" s="1237">
        <v>0</v>
      </c>
      <c r="H1160" s="1233"/>
      <c r="I1160" s="1053"/>
      <c r="J1160" s="1233"/>
    </row>
    <row r="1161" spans="1:10">
      <c r="A1161" s="1234">
        <v>42012</v>
      </c>
      <c r="B1161" s="1235">
        <v>15</v>
      </c>
      <c r="C1161" s="1236" t="s">
        <v>1087</v>
      </c>
      <c r="D1161" s="1237" t="s">
        <v>1096</v>
      </c>
      <c r="E1161" s="1233"/>
      <c r="G1161" s="1237">
        <v>0</v>
      </c>
      <c r="H1161" s="1233"/>
      <c r="I1161" s="1053"/>
      <c r="J1161" s="1233"/>
    </row>
    <row r="1162" spans="1:10">
      <c r="A1162" s="1234">
        <v>42012</v>
      </c>
      <c r="B1162" s="1235">
        <v>61.6</v>
      </c>
      <c r="C1162" s="1236" t="s">
        <v>246</v>
      </c>
      <c r="D1162" s="1237" t="s">
        <v>429</v>
      </c>
      <c r="E1162" s="1233"/>
      <c r="G1162" s="1237" t="s">
        <v>1579</v>
      </c>
      <c r="H1162" s="1233"/>
      <c r="I1162" s="1053"/>
      <c r="J1162" s="1233"/>
    </row>
    <row r="1163" spans="1:10">
      <c r="A1163" s="1234">
        <v>42012</v>
      </c>
      <c r="B1163" s="1235">
        <v>55.42</v>
      </c>
      <c r="C1163" s="1236" t="s">
        <v>246</v>
      </c>
      <c r="D1163" s="1237" t="s">
        <v>429</v>
      </c>
      <c r="E1163" s="1233"/>
      <c r="G1163" s="1237" t="s">
        <v>1579</v>
      </c>
      <c r="H1163" s="1233"/>
      <c r="I1163" s="1053"/>
      <c r="J1163" s="1233"/>
    </row>
    <row r="1164" spans="1:10">
      <c r="A1164" s="1234">
        <v>42012</v>
      </c>
      <c r="B1164" s="1235">
        <v>12.5</v>
      </c>
      <c r="C1164" s="1236" t="s">
        <v>246</v>
      </c>
      <c r="D1164" s="1237" t="s">
        <v>429</v>
      </c>
      <c r="E1164" s="1233"/>
      <c r="G1164" s="1237" t="s">
        <v>1579</v>
      </c>
      <c r="H1164" s="1233"/>
      <c r="I1164" s="1053"/>
      <c r="J1164" s="1233"/>
    </row>
    <row r="1165" spans="1:10">
      <c r="A1165" s="1234">
        <v>42012</v>
      </c>
      <c r="B1165" s="1235">
        <v>10</v>
      </c>
      <c r="C1165" s="1236" t="s">
        <v>246</v>
      </c>
      <c r="D1165" s="1237" t="s">
        <v>1567</v>
      </c>
      <c r="E1165" s="1233"/>
      <c r="G1165" s="1237" t="s">
        <v>339</v>
      </c>
      <c r="H1165" s="1233"/>
      <c r="I1165" s="1053"/>
      <c r="J1165" s="1233"/>
    </row>
    <row r="1166" spans="1:10">
      <c r="A1166" s="1234">
        <v>42013</v>
      </c>
      <c r="B1166" s="1235">
        <v>10.43</v>
      </c>
      <c r="C1166" s="1236" t="s">
        <v>246</v>
      </c>
      <c r="D1166" s="1237" t="s">
        <v>1709</v>
      </c>
      <c r="E1166" s="1233"/>
      <c r="G1166" s="1237">
        <v>0</v>
      </c>
      <c r="H1166" s="1233"/>
      <c r="I1166" s="1053"/>
      <c r="J1166" s="1233"/>
    </row>
    <row r="1167" spans="1:10">
      <c r="A1167" s="1234">
        <v>42013</v>
      </c>
      <c r="B1167" s="1235">
        <v>1.25</v>
      </c>
      <c r="C1167" s="1236" t="s">
        <v>246</v>
      </c>
      <c r="D1167" s="1237" t="s">
        <v>1572</v>
      </c>
      <c r="E1167" s="1233"/>
      <c r="G1167" s="1237">
        <v>0</v>
      </c>
      <c r="H1167" s="1233"/>
      <c r="I1167" s="1053"/>
      <c r="J1167" s="1233"/>
    </row>
    <row r="1168" spans="1:10">
      <c r="A1168" s="1234">
        <v>42016</v>
      </c>
      <c r="B1168" s="1235">
        <v>40</v>
      </c>
      <c r="C1168" s="1236" t="s">
        <v>246</v>
      </c>
      <c r="D1168" s="1237" t="s">
        <v>1282</v>
      </c>
      <c r="E1168" s="1233"/>
      <c r="G1168" s="1237">
        <v>0</v>
      </c>
      <c r="H1168" s="1233"/>
      <c r="I1168" s="1053"/>
      <c r="J1168" s="1233"/>
    </row>
    <row r="1169" spans="1:10">
      <c r="A1169" s="1234">
        <v>42016</v>
      </c>
      <c r="B1169" s="1235">
        <v>230</v>
      </c>
      <c r="C1169" s="1236" t="s">
        <v>246</v>
      </c>
      <c r="D1169" s="1237" t="s">
        <v>920</v>
      </c>
      <c r="E1169" s="1233"/>
      <c r="G1169" s="1237" t="s">
        <v>339</v>
      </c>
      <c r="H1169" s="1233"/>
      <c r="I1169" s="1053"/>
      <c r="J1169" s="1233"/>
    </row>
    <row r="1170" spans="1:10">
      <c r="A1170" s="1234">
        <v>42016</v>
      </c>
      <c r="B1170" s="1235">
        <v>56.16</v>
      </c>
      <c r="C1170" s="1236" t="s">
        <v>246</v>
      </c>
      <c r="D1170" s="1237" t="s">
        <v>1710</v>
      </c>
      <c r="E1170" s="1233"/>
      <c r="G1170" s="1237">
        <v>0</v>
      </c>
      <c r="H1170" s="1233"/>
      <c r="I1170" s="1053"/>
      <c r="J1170" s="1233"/>
    </row>
    <row r="1171" spans="1:10">
      <c r="A1171" s="1234">
        <v>42016</v>
      </c>
      <c r="B1171" s="1235">
        <v>10</v>
      </c>
      <c r="C1171" s="1236" t="s">
        <v>246</v>
      </c>
      <c r="D1171" s="1237" t="s">
        <v>1656</v>
      </c>
      <c r="E1171" s="1233"/>
      <c r="G1171" s="1237" t="s">
        <v>339</v>
      </c>
      <c r="H1171" s="1233"/>
      <c r="I1171" s="1053"/>
      <c r="J1171" s="1233"/>
    </row>
    <row r="1172" spans="1:10">
      <c r="A1172" s="1234">
        <v>42016</v>
      </c>
      <c r="B1172" s="1235">
        <v>150</v>
      </c>
      <c r="C1172" s="1236" t="s">
        <v>246</v>
      </c>
      <c r="D1172" s="1237" t="s">
        <v>357</v>
      </c>
      <c r="E1172" s="1233"/>
      <c r="G1172" s="1237" t="s">
        <v>339</v>
      </c>
      <c r="H1172" s="1233"/>
      <c r="I1172" s="1053"/>
      <c r="J1172" s="1233"/>
    </row>
    <row r="1173" spans="1:10">
      <c r="A1173" s="1234">
        <v>42016</v>
      </c>
      <c r="B1173" s="1235">
        <v>100</v>
      </c>
      <c r="C1173" s="1236" t="s">
        <v>246</v>
      </c>
      <c r="D1173" s="1237" t="s">
        <v>1711</v>
      </c>
      <c r="E1173" s="1233"/>
      <c r="G1173" s="1237">
        <v>0</v>
      </c>
      <c r="H1173" s="1233"/>
      <c r="I1173" s="1053"/>
      <c r="J1173" s="1233"/>
    </row>
    <row r="1174" spans="1:10">
      <c r="A1174" s="1234">
        <v>42016</v>
      </c>
      <c r="B1174" s="1235">
        <v>5</v>
      </c>
      <c r="C1174" s="1236" t="s">
        <v>246</v>
      </c>
      <c r="D1174" s="1237" t="s">
        <v>1256</v>
      </c>
      <c r="E1174" s="1233"/>
      <c r="G1174" s="1237" t="s">
        <v>339</v>
      </c>
      <c r="H1174" s="1233"/>
      <c r="I1174" s="1053"/>
      <c r="J1174" s="1233"/>
    </row>
    <row r="1175" spans="1:10">
      <c r="A1175" s="1234">
        <v>42016</v>
      </c>
      <c r="B1175" s="1235">
        <v>1905.34</v>
      </c>
      <c r="C1175" s="1236" t="s">
        <v>246</v>
      </c>
      <c r="D1175" s="1237" t="s">
        <v>1712</v>
      </c>
      <c r="E1175" s="1233"/>
      <c r="G1175" s="1237">
        <v>0</v>
      </c>
      <c r="H1175" s="1233"/>
      <c r="I1175" s="1053"/>
      <c r="J1175" s="1233"/>
    </row>
    <row r="1176" spans="1:10">
      <c r="A1176" s="1234">
        <v>42017</v>
      </c>
      <c r="B1176" s="1235">
        <v>1346.75</v>
      </c>
      <c r="C1176" s="1236" t="s">
        <v>246</v>
      </c>
      <c r="D1176" s="1237" t="s">
        <v>1713</v>
      </c>
      <c r="E1176" s="1233"/>
      <c r="G1176" s="1237">
        <v>0</v>
      </c>
      <c r="H1176" s="1233"/>
      <c r="I1176" s="1053"/>
      <c r="J1176" s="1233"/>
    </row>
    <row r="1177" spans="1:10">
      <c r="A1177" s="1234">
        <v>42017</v>
      </c>
      <c r="B1177" s="1235">
        <v>64.13</v>
      </c>
      <c r="C1177" s="1236" t="s">
        <v>246</v>
      </c>
      <c r="D1177" s="1237" t="s">
        <v>1714</v>
      </c>
      <c r="E1177" s="1233"/>
      <c r="G1177" s="1237">
        <v>0</v>
      </c>
      <c r="H1177" s="1233"/>
      <c r="I1177" s="1053"/>
      <c r="J1177" s="1233"/>
    </row>
    <row r="1178" spans="1:10">
      <c r="A1178" s="1234">
        <v>42017</v>
      </c>
      <c r="B1178" s="1235">
        <v>25</v>
      </c>
      <c r="C1178" s="1236">
        <v>103840</v>
      </c>
      <c r="D1178" s="1237" t="s">
        <v>1715</v>
      </c>
      <c r="E1178" s="1233"/>
      <c r="G1178" s="1237">
        <v>0</v>
      </c>
      <c r="H1178" s="1233"/>
      <c r="I1178" s="1053"/>
      <c r="J1178" s="1233"/>
    </row>
    <row r="1179" spans="1:10">
      <c r="A1179" s="1234">
        <v>42018</v>
      </c>
      <c r="B1179" s="1235">
        <v>8.69</v>
      </c>
      <c r="C1179" s="1236" t="s">
        <v>246</v>
      </c>
      <c r="D1179" s="1237" t="s">
        <v>1716</v>
      </c>
      <c r="E1179" s="1233"/>
      <c r="G1179" s="1237">
        <v>0</v>
      </c>
      <c r="H1179" s="1233"/>
      <c r="I1179" s="1053"/>
      <c r="J1179" s="1233"/>
    </row>
    <row r="1180" spans="1:10">
      <c r="A1180" s="1234">
        <v>42018</v>
      </c>
      <c r="B1180" s="1235">
        <v>9</v>
      </c>
      <c r="C1180" s="1236" t="s">
        <v>246</v>
      </c>
      <c r="D1180" s="1237" t="s">
        <v>1032</v>
      </c>
      <c r="E1180" s="1233"/>
      <c r="G1180" s="1237" t="s">
        <v>339</v>
      </c>
      <c r="H1180" s="1233"/>
      <c r="I1180" s="1053"/>
      <c r="J1180" s="1233"/>
    </row>
    <row r="1181" spans="1:10">
      <c r="A1181" s="1234">
        <v>42018</v>
      </c>
      <c r="B1181" s="1235">
        <v>35</v>
      </c>
      <c r="C1181" s="1236" t="s">
        <v>246</v>
      </c>
      <c r="D1181" s="1237" t="s">
        <v>1622</v>
      </c>
      <c r="E1181" s="1233"/>
      <c r="G1181" s="1237" t="s">
        <v>339</v>
      </c>
      <c r="H1181" s="1233"/>
      <c r="I1181" s="1053"/>
      <c r="J1181" s="1233"/>
    </row>
    <row r="1182" spans="1:10">
      <c r="A1182" s="1234">
        <v>42019</v>
      </c>
      <c r="B1182" s="1235">
        <v>18</v>
      </c>
      <c r="C1182" s="1236" t="s">
        <v>1087</v>
      </c>
      <c r="D1182" s="1237" t="s">
        <v>1088</v>
      </c>
      <c r="E1182" s="1233"/>
      <c r="G1182" s="1237">
        <v>0</v>
      </c>
      <c r="H1182" s="1233"/>
      <c r="I1182" s="1053"/>
      <c r="J1182" s="1233"/>
    </row>
    <row r="1183" spans="1:10">
      <c r="A1183" s="1234">
        <v>42019</v>
      </c>
      <c r="B1183" s="1235">
        <v>15</v>
      </c>
      <c r="C1183" s="1236" t="s">
        <v>1087</v>
      </c>
      <c r="D1183" s="1237" t="s">
        <v>1361</v>
      </c>
      <c r="E1183" s="1233"/>
      <c r="G1183" s="1237">
        <v>0</v>
      </c>
      <c r="H1183" s="1233"/>
      <c r="I1183" s="1053"/>
      <c r="J1183" s="1233"/>
    </row>
    <row r="1184" spans="1:10">
      <c r="A1184" s="1234">
        <v>42019</v>
      </c>
      <c r="B1184" s="1235">
        <v>20</v>
      </c>
      <c r="C1184" s="1236" t="s">
        <v>1087</v>
      </c>
      <c r="D1184" s="1237" t="s">
        <v>1092</v>
      </c>
      <c r="E1184" s="1233"/>
      <c r="G1184" s="1237">
        <v>0</v>
      </c>
      <c r="H1184" s="1233"/>
      <c r="I1184" s="1053"/>
      <c r="J1184" s="1233"/>
    </row>
    <row r="1185" spans="1:10">
      <c r="A1185" s="1234">
        <v>42019</v>
      </c>
      <c r="B1185" s="1235">
        <v>10</v>
      </c>
      <c r="C1185" s="1236" t="s">
        <v>1087</v>
      </c>
      <c r="D1185" s="1237" t="s">
        <v>1088</v>
      </c>
      <c r="E1185" s="1233"/>
      <c r="G1185" s="1237">
        <v>0</v>
      </c>
      <c r="H1185" s="1233"/>
      <c r="I1185" s="1053"/>
      <c r="J1185" s="1233"/>
    </row>
    <row r="1186" spans="1:10">
      <c r="A1186" s="1234">
        <v>42019</v>
      </c>
      <c r="B1186" s="1235">
        <v>927.13</v>
      </c>
      <c r="C1186" s="1236" t="s">
        <v>246</v>
      </c>
      <c r="D1186" s="1237" t="s">
        <v>1288</v>
      </c>
      <c r="E1186" s="1233"/>
      <c r="G1186" s="1237">
        <v>0</v>
      </c>
      <c r="H1186" s="1233"/>
      <c r="I1186" s="1053"/>
      <c r="J1186" s="1233"/>
    </row>
    <row r="1187" spans="1:10">
      <c r="A1187" s="1234">
        <v>42019</v>
      </c>
      <c r="B1187" s="1235">
        <v>30</v>
      </c>
      <c r="C1187" s="1236" t="s">
        <v>246</v>
      </c>
      <c r="D1187" s="1237" t="s">
        <v>1288</v>
      </c>
      <c r="E1187" s="1233"/>
      <c r="G1187" s="1237">
        <v>0</v>
      </c>
      <c r="H1187" s="1233"/>
      <c r="I1187" s="1053"/>
      <c r="J1187" s="1233"/>
    </row>
    <row r="1188" spans="1:10">
      <c r="A1188" s="1234">
        <v>42019</v>
      </c>
      <c r="B1188" s="1235">
        <v>30</v>
      </c>
      <c r="C1188" s="1236" t="s">
        <v>246</v>
      </c>
      <c r="D1188" s="1237" t="s">
        <v>1204</v>
      </c>
      <c r="E1188" s="1233"/>
      <c r="G1188" s="1237" t="s">
        <v>339</v>
      </c>
      <c r="H1188" s="1233"/>
      <c r="I1188" s="1053"/>
      <c r="J1188" s="1233"/>
    </row>
    <row r="1189" spans="1:10">
      <c r="A1189" s="1234">
        <v>42019</v>
      </c>
      <c r="B1189" s="1235">
        <v>5</v>
      </c>
      <c r="C1189" s="1236" t="s">
        <v>246</v>
      </c>
      <c r="D1189" s="1237" t="s">
        <v>968</v>
      </c>
      <c r="E1189" s="1233"/>
      <c r="G1189" s="1237" t="s">
        <v>339</v>
      </c>
      <c r="H1189" s="1233"/>
      <c r="I1189" s="1053"/>
      <c r="J1189" s="1233"/>
    </row>
    <row r="1190" spans="1:10">
      <c r="A1190" s="1234">
        <v>42019</v>
      </c>
      <c r="B1190" s="1235">
        <v>100</v>
      </c>
      <c r="C1190" s="1236" t="s">
        <v>246</v>
      </c>
      <c r="D1190" s="1237" t="s">
        <v>292</v>
      </c>
      <c r="E1190" s="1233"/>
      <c r="G1190" s="1237" t="s">
        <v>339</v>
      </c>
      <c r="H1190" s="1233"/>
      <c r="I1190" s="1053"/>
      <c r="J1190" s="1233"/>
    </row>
    <row r="1191" spans="1:10">
      <c r="A1191" s="1234">
        <v>42019</v>
      </c>
      <c r="B1191" s="1235">
        <v>12.5</v>
      </c>
      <c r="C1191" s="1236" t="s">
        <v>246</v>
      </c>
      <c r="D1191" s="1237" t="s">
        <v>1717</v>
      </c>
      <c r="E1191" s="1233"/>
      <c r="G1191" s="1237" t="s">
        <v>339</v>
      </c>
      <c r="H1191" s="1233"/>
      <c r="I1191" s="1053"/>
      <c r="J1191" s="1233"/>
    </row>
    <row r="1192" spans="1:10">
      <c r="A1192" s="1234">
        <v>42019</v>
      </c>
      <c r="B1192" s="1235">
        <v>200</v>
      </c>
      <c r="C1192" s="1236" t="s">
        <v>246</v>
      </c>
      <c r="D1192" s="1237" t="s">
        <v>1339</v>
      </c>
      <c r="E1192" s="1233"/>
      <c r="G1192" s="1237">
        <v>0</v>
      </c>
      <c r="H1192" s="1233"/>
      <c r="I1192" s="1053"/>
      <c r="J1192" s="1233"/>
    </row>
    <row r="1193" spans="1:10">
      <c r="A1193" s="1234">
        <v>42019</v>
      </c>
      <c r="B1193" s="1235">
        <v>10</v>
      </c>
      <c r="C1193" s="1236" t="s">
        <v>246</v>
      </c>
      <c r="D1193" s="1237" t="s">
        <v>1467</v>
      </c>
      <c r="E1193" s="1233"/>
      <c r="G1193" s="1237" t="s">
        <v>339</v>
      </c>
      <c r="H1193" s="1233"/>
      <c r="I1193" s="1053"/>
      <c r="J1193" s="1233"/>
    </row>
    <row r="1194" spans="1:10">
      <c r="A1194" s="1234">
        <v>42019</v>
      </c>
      <c r="B1194" s="1235">
        <v>200</v>
      </c>
      <c r="C1194" s="1236" t="s">
        <v>246</v>
      </c>
      <c r="D1194" s="1237" t="s">
        <v>1406</v>
      </c>
      <c r="E1194" s="1233"/>
      <c r="G1194" s="1237">
        <v>0</v>
      </c>
      <c r="H1194" s="1233"/>
      <c r="I1194" s="1053"/>
      <c r="J1194" s="1233"/>
    </row>
    <row r="1195" spans="1:10">
      <c r="A1195" s="1234">
        <v>42019</v>
      </c>
      <c r="B1195" s="1235">
        <v>40</v>
      </c>
      <c r="C1195" s="1236" t="s">
        <v>246</v>
      </c>
      <c r="D1195" s="1237" t="s">
        <v>1405</v>
      </c>
      <c r="E1195" s="1233"/>
      <c r="G1195" s="1237">
        <v>0</v>
      </c>
      <c r="H1195" s="1233"/>
      <c r="I1195" s="1053"/>
      <c r="J1195" s="1233"/>
    </row>
    <row r="1196" spans="1:10">
      <c r="A1196" s="1234">
        <v>42019</v>
      </c>
      <c r="B1196" s="1235">
        <v>100</v>
      </c>
      <c r="C1196" s="1236" t="s">
        <v>246</v>
      </c>
      <c r="D1196" s="1237" t="s">
        <v>450</v>
      </c>
      <c r="E1196" s="1233"/>
      <c r="G1196" s="1237" t="s">
        <v>339</v>
      </c>
      <c r="H1196" s="1233"/>
      <c r="I1196" s="1053"/>
      <c r="J1196" s="1233"/>
    </row>
    <row r="1197" spans="1:10">
      <c r="A1197" s="1234">
        <v>42019</v>
      </c>
      <c r="B1197" s="1235">
        <v>10</v>
      </c>
      <c r="C1197" s="1236" t="s">
        <v>246</v>
      </c>
      <c r="D1197" s="1237" t="s">
        <v>1616</v>
      </c>
      <c r="E1197" s="1233"/>
      <c r="G1197" s="1237" t="s">
        <v>339</v>
      </c>
      <c r="H1197" s="1233"/>
      <c r="I1197" s="1053"/>
      <c r="J1197" s="1233"/>
    </row>
    <row r="1198" spans="1:10">
      <c r="A1198" s="1234">
        <v>42019</v>
      </c>
      <c r="B1198" s="1235">
        <v>100</v>
      </c>
      <c r="C1198" s="1236" t="s">
        <v>246</v>
      </c>
      <c r="D1198" s="1237" t="s">
        <v>1381</v>
      </c>
      <c r="E1198" s="1233"/>
      <c r="G1198" s="1237" t="s">
        <v>339</v>
      </c>
      <c r="H1198" s="1233"/>
      <c r="I1198" s="1053"/>
      <c r="J1198" s="1233"/>
    </row>
    <row r="1199" spans="1:10">
      <c r="A1199" s="1234">
        <v>42020</v>
      </c>
      <c r="B1199" s="1235">
        <v>50</v>
      </c>
      <c r="C1199" s="1236" t="s">
        <v>246</v>
      </c>
      <c r="D1199" s="1237" t="s">
        <v>1568</v>
      </c>
      <c r="E1199" s="1233"/>
      <c r="G1199" s="1237">
        <v>0</v>
      </c>
      <c r="H1199" s="1233"/>
      <c r="I1199" s="1053"/>
      <c r="J1199" s="1233"/>
    </row>
    <row r="1200" spans="1:10">
      <c r="A1200" s="1234">
        <v>42020</v>
      </c>
      <c r="B1200" s="1235">
        <v>10</v>
      </c>
      <c r="C1200" s="1236" t="s">
        <v>246</v>
      </c>
      <c r="D1200" s="1237" t="s">
        <v>1581</v>
      </c>
      <c r="E1200" s="1233"/>
      <c r="G1200" s="1237" t="s">
        <v>339</v>
      </c>
      <c r="H1200" s="1233"/>
      <c r="I1200" s="1053"/>
      <c r="J1200" s="1233"/>
    </row>
    <row r="1201" spans="1:10">
      <c r="A1201" s="1234">
        <v>42020</v>
      </c>
      <c r="B1201" s="1235">
        <v>40</v>
      </c>
      <c r="C1201" s="1236" t="s">
        <v>246</v>
      </c>
      <c r="D1201" s="1237" t="s">
        <v>1258</v>
      </c>
      <c r="E1201" s="1233"/>
      <c r="G1201" s="1237" t="s">
        <v>339</v>
      </c>
      <c r="H1201" s="1233"/>
      <c r="I1201" s="1053"/>
      <c r="J1201" s="1233"/>
    </row>
    <row r="1202" spans="1:10">
      <c r="A1202" s="1234">
        <v>42020</v>
      </c>
      <c r="B1202" s="1235">
        <v>1.25</v>
      </c>
      <c r="C1202" s="1236" t="s">
        <v>246</v>
      </c>
      <c r="D1202" s="1237" t="s">
        <v>1572</v>
      </c>
      <c r="E1202" s="1233"/>
      <c r="G1202" s="1237">
        <v>0</v>
      </c>
      <c r="H1202" s="1233"/>
      <c r="I1202" s="1053"/>
      <c r="J1202" s="1233"/>
    </row>
    <row r="1203" spans="1:10">
      <c r="A1203" s="1234">
        <v>42023</v>
      </c>
      <c r="B1203" s="1235">
        <v>500</v>
      </c>
      <c r="C1203" s="1236" t="s">
        <v>1087</v>
      </c>
      <c r="D1203" s="1237" t="s">
        <v>1718</v>
      </c>
      <c r="E1203" s="1233"/>
      <c r="G1203" s="1237">
        <v>0</v>
      </c>
      <c r="H1203" s="1233"/>
      <c r="I1203" s="1053"/>
      <c r="J1203" s="1233"/>
    </row>
    <row r="1204" spans="1:10">
      <c r="A1204" s="1234">
        <v>42023</v>
      </c>
      <c r="B1204" s="1235">
        <v>120</v>
      </c>
      <c r="C1204" s="1236" t="s">
        <v>246</v>
      </c>
      <c r="D1204" s="1237" t="s">
        <v>784</v>
      </c>
      <c r="E1204" s="1233"/>
      <c r="G1204" s="1237" t="s">
        <v>339</v>
      </c>
      <c r="H1204" s="1233"/>
      <c r="I1204" s="1053"/>
      <c r="J1204" s="1233"/>
    </row>
    <row r="1205" spans="1:10">
      <c r="A1205" s="1234">
        <v>42023</v>
      </c>
      <c r="B1205" s="1235">
        <v>40</v>
      </c>
      <c r="C1205" s="1236" t="s">
        <v>246</v>
      </c>
      <c r="D1205" s="1237" t="s">
        <v>400</v>
      </c>
      <c r="E1205" s="1233"/>
      <c r="G1205" s="1237" t="s">
        <v>339</v>
      </c>
      <c r="H1205" s="1233"/>
      <c r="I1205" s="1053"/>
      <c r="J1205" s="1233"/>
    </row>
    <row r="1206" spans="1:10">
      <c r="A1206" s="1234">
        <v>42023</v>
      </c>
      <c r="B1206" s="1235">
        <v>100</v>
      </c>
      <c r="C1206" s="1236" t="s">
        <v>246</v>
      </c>
      <c r="D1206" s="1237" t="s">
        <v>1719</v>
      </c>
      <c r="E1206" s="1233"/>
      <c r="G1206" s="1237" t="s">
        <v>339</v>
      </c>
      <c r="H1206" s="1233"/>
      <c r="I1206" s="1053"/>
      <c r="J1206" s="1233"/>
    </row>
    <row r="1207" spans="1:10">
      <c r="A1207" s="1234">
        <v>42023</v>
      </c>
      <c r="B1207" s="1235">
        <v>100</v>
      </c>
      <c r="C1207" s="1236" t="s">
        <v>246</v>
      </c>
      <c r="D1207" s="1237" t="s">
        <v>327</v>
      </c>
      <c r="E1207" s="1233"/>
      <c r="G1207" s="1237" t="s">
        <v>339</v>
      </c>
      <c r="H1207" s="1233"/>
      <c r="I1207" s="1053"/>
      <c r="J1207" s="1233"/>
    </row>
    <row r="1208" spans="1:10">
      <c r="A1208" s="1234">
        <v>42023</v>
      </c>
      <c r="B1208" s="1235">
        <v>80</v>
      </c>
      <c r="C1208" s="1236" t="s">
        <v>246</v>
      </c>
      <c r="D1208" s="1237" t="s">
        <v>1044</v>
      </c>
      <c r="E1208" s="1233"/>
      <c r="G1208" s="1237">
        <v>0</v>
      </c>
      <c r="H1208" s="1233"/>
      <c r="I1208" s="1053"/>
      <c r="J1208" s="1233"/>
    </row>
    <row r="1209" spans="1:10">
      <c r="A1209" s="1234">
        <v>42023</v>
      </c>
      <c r="B1209" s="1235">
        <v>3398.84</v>
      </c>
      <c r="C1209" s="1236" t="s">
        <v>246</v>
      </c>
      <c r="D1209" s="1237" t="s">
        <v>1720</v>
      </c>
      <c r="E1209" s="1233"/>
      <c r="G1209" s="1237">
        <v>0</v>
      </c>
      <c r="H1209" s="1233"/>
      <c r="I1209" s="1053"/>
      <c r="J1209" s="1233"/>
    </row>
    <row r="1210" spans="1:10">
      <c r="A1210" s="1234">
        <v>42024</v>
      </c>
      <c r="B1210" s="1235">
        <v>12</v>
      </c>
      <c r="C1210" s="1236" t="s">
        <v>246</v>
      </c>
      <c r="D1210" s="1237" t="s">
        <v>1107</v>
      </c>
      <c r="E1210" s="1233"/>
      <c r="G1210" s="1237">
        <v>0</v>
      </c>
      <c r="H1210" s="1233"/>
      <c r="I1210" s="1053"/>
      <c r="J1210" s="1233"/>
    </row>
    <row r="1211" spans="1:10">
      <c r="A1211" s="1234">
        <v>42024</v>
      </c>
      <c r="B1211" s="1235">
        <v>1.33</v>
      </c>
      <c r="C1211" s="1236" t="s">
        <v>246</v>
      </c>
      <c r="D1211" s="1237" t="s">
        <v>1107</v>
      </c>
      <c r="E1211" s="1233"/>
      <c r="G1211" s="1237">
        <v>0</v>
      </c>
      <c r="H1211" s="1233"/>
      <c r="I1211" s="1053"/>
      <c r="J1211" s="1233"/>
    </row>
    <row r="1212" spans="1:10">
      <c r="A1212" s="1234">
        <v>42024</v>
      </c>
      <c r="B1212" s="1235">
        <v>50</v>
      </c>
      <c r="C1212" s="1236" t="s">
        <v>246</v>
      </c>
      <c r="D1212" s="1237" t="s">
        <v>1288</v>
      </c>
      <c r="E1212" s="1233"/>
      <c r="G1212" s="1237">
        <v>0</v>
      </c>
      <c r="H1212" s="1233"/>
      <c r="I1212" s="1053"/>
      <c r="J1212" s="1233"/>
    </row>
    <row r="1213" spans="1:10">
      <c r="A1213" s="1234">
        <v>42024</v>
      </c>
      <c r="B1213" s="1235">
        <v>221.88</v>
      </c>
      <c r="C1213" s="1236" t="s">
        <v>246</v>
      </c>
      <c r="D1213" s="1237" t="s">
        <v>1721</v>
      </c>
      <c r="E1213" s="1233"/>
      <c r="G1213" s="1237">
        <v>0</v>
      </c>
      <c r="H1213" s="1233"/>
      <c r="I1213" s="1053"/>
      <c r="J1213" s="1233"/>
    </row>
    <row r="1214" spans="1:10">
      <c r="A1214" s="1234">
        <v>42024</v>
      </c>
      <c r="B1214" s="1235">
        <v>100</v>
      </c>
      <c r="C1214" s="1236" t="s">
        <v>246</v>
      </c>
      <c r="D1214" s="1237" t="s">
        <v>1262</v>
      </c>
      <c r="E1214" s="1233"/>
      <c r="G1214" s="1237" t="s">
        <v>339</v>
      </c>
      <c r="H1214" s="1233"/>
      <c r="I1214" s="1053"/>
      <c r="J1214" s="1233"/>
    </row>
    <row r="1215" spans="1:10">
      <c r="A1215" s="1234">
        <v>42024</v>
      </c>
      <c r="B1215" s="1235">
        <v>10</v>
      </c>
      <c r="C1215" s="1236" t="s">
        <v>246</v>
      </c>
      <c r="D1215" s="1237" t="s">
        <v>1620</v>
      </c>
      <c r="E1215" s="1233"/>
      <c r="G1215" s="1237" t="s">
        <v>339</v>
      </c>
      <c r="H1215" s="1233"/>
      <c r="I1215" s="1053"/>
      <c r="J1215" s="1233"/>
    </row>
    <row r="1216" spans="1:10">
      <c r="A1216" s="1234">
        <v>42025</v>
      </c>
      <c r="B1216" s="1235">
        <v>12</v>
      </c>
      <c r="C1216" s="1236" t="s">
        <v>246</v>
      </c>
      <c r="D1216" s="1237" t="s">
        <v>294</v>
      </c>
      <c r="E1216" s="1233"/>
      <c r="G1216" s="1237" t="s">
        <v>339</v>
      </c>
      <c r="H1216" s="1233"/>
      <c r="I1216" s="1053"/>
      <c r="J1216" s="1233"/>
    </row>
    <row r="1217" spans="1:10">
      <c r="A1217" s="1234">
        <v>42025</v>
      </c>
      <c r="B1217" s="1235">
        <v>5</v>
      </c>
      <c r="C1217" s="1236" t="s">
        <v>246</v>
      </c>
      <c r="D1217" s="1237" t="s">
        <v>773</v>
      </c>
      <c r="E1217" s="1233"/>
      <c r="G1217" s="1237">
        <v>0</v>
      </c>
      <c r="H1217" s="1233"/>
      <c r="I1217" s="1053"/>
      <c r="J1217" s="1233"/>
    </row>
    <row r="1218" spans="1:10">
      <c r="A1218" s="1234">
        <v>42025</v>
      </c>
      <c r="B1218" s="1235">
        <v>300</v>
      </c>
      <c r="C1218" s="1236" t="s">
        <v>246</v>
      </c>
      <c r="D1218" s="1237" t="s">
        <v>1532</v>
      </c>
      <c r="E1218" s="1233"/>
      <c r="G1218" s="1237">
        <v>0</v>
      </c>
      <c r="H1218" s="1233"/>
      <c r="I1218" s="1053"/>
      <c r="J1218" s="1233"/>
    </row>
    <row r="1219" spans="1:10">
      <c r="A1219" s="1234">
        <v>42026</v>
      </c>
      <c r="B1219" s="1235">
        <v>1000</v>
      </c>
      <c r="C1219" s="1236">
        <v>103738</v>
      </c>
      <c r="D1219" s="1237" t="s">
        <v>1722</v>
      </c>
      <c r="E1219" s="1233"/>
      <c r="G1219" s="1237">
        <v>0</v>
      </c>
      <c r="H1219" s="1233"/>
      <c r="I1219" s="1053"/>
      <c r="J1219" s="1233"/>
    </row>
    <row r="1220" spans="1:10">
      <c r="A1220" s="1234">
        <v>42026</v>
      </c>
      <c r="B1220" s="1235">
        <v>330</v>
      </c>
      <c r="C1220" s="1236" t="s">
        <v>246</v>
      </c>
      <c r="D1220" s="1237" t="s">
        <v>355</v>
      </c>
      <c r="E1220" s="1233"/>
      <c r="G1220" s="1237" t="s">
        <v>339</v>
      </c>
      <c r="H1220" s="1233"/>
      <c r="I1220" s="1053"/>
      <c r="J1220" s="1233"/>
    </row>
    <row r="1221" spans="1:10">
      <c r="A1221" s="1234">
        <v>42026</v>
      </c>
      <c r="B1221" s="1235">
        <v>227</v>
      </c>
      <c r="C1221" s="1236" t="s">
        <v>246</v>
      </c>
      <c r="D1221" s="1237" t="s">
        <v>355</v>
      </c>
      <c r="E1221" s="1233"/>
      <c r="G1221" s="1237" t="s">
        <v>339</v>
      </c>
      <c r="H1221" s="1233"/>
      <c r="I1221" s="1053"/>
      <c r="J1221" s="1233"/>
    </row>
    <row r="1222" spans="1:10">
      <c r="A1222" s="1234">
        <v>42027</v>
      </c>
      <c r="B1222" s="1235">
        <v>1.25</v>
      </c>
      <c r="C1222" s="1236" t="s">
        <v>246</v>
      </c>
      <c r="D1222" s="1237" t="s">
        <v>1572</v>
      </c>
      <c r="E1222" s="1233"/>
      <c r="G1222" s="1237">
        <v>0</v>
      </c>
      <c r="H1222" s="1233"/>
      <c r="I1222" s="1053"/>
      <c r="J1222" s="1233"/>
    </row>
    <row r="1223" spans="1:10">
      <c r="A1223" s="1234">
        <v>42030</v>
      </c>
      <c r="B1223" s="1235">
        <v>10</v>
      </c>
      <c r="C1223" s="1236" t="s">
        <v>246</v>
      </c>
      <c r="D1223" s="1237" t="s">
        <v>302</v>
      </c>
      <c r="E1223" s="1233"/>
      <c r="G1223" s="1237">
        <v>0</v>
      </c>
      <c r="H1223" s="1233"/>
      <c r="I1223" s="1053"/>
      <c r="J1223" s="1233"/>
    </row>
    <row r="1224" spans="1:10">
      <c r="A1224" s="1234">
        <v>42030</v>
      </c>
      <c r="B1224" s="1235">
        <v>15</v>
      </c>
      <c r="C1224" s="1236" t="s">
        <v>246</v>
      </c>
      <c r="D1224" s="1237" t="s">
        <v>1444</v>
      </c>
      <c r="E1224" s="1233"/>
      <c r="G1224" s="1237" t="s">
        <v>339</v>
      </c>
      <c r="H1224" s="1233"/>
      <c r="I1224" s="1053"/>
      <c r="J1224" s="1233"/>
    </row>
    <row r="1225" spans="1:10">
      <c r="A1225" s="1234">
        <v>42030</v>
      </c>
      <c r="B1225" s="1235">
        <v>10</v>
      </c>
      <c r="C1225" s="1236" t="s">
        <v>246</v>
      </c>
      <c r="D1225" s="1237" t="s">
        <v>1630</v>
      </c>
      <c r="E1225" s="1233"/>
      <c r="G1225" s="1237" t="s">
        <v>339</v>
      </c>
      <c r="H1225" s="1233"/>
      <c r="I1225" s="1053"/>
      <c r="J1225" s="1233"/>
    </row>
    <row r="1226" spans="1:10">
      <c r="A1226" s="1234">
        <v>42030</v>
      </c>
      <c r="B1226" s="1235">
        <v>100</v>
      </c>
      <c r="C1226" s="1236" t="s">
        <v>246</v>
      </c>
      <c r="D1226" s="1237" t="s">
        <v>1389</v>
      </c>
      <c r="E1226" s="1233"/>
      <c r="G1226" s="1237" t="s">
        <v>339</v>
      </c>
      <c r="H1226" s="1233"/>
      <c r="I1226" s="1053"/>
      <c r="J1226" s="1233"/>
    </row>
    <row r="1227" spans="1:10">
      <c r="A1227" s="1234">
        <v>42030</v>
      </c>
      <c r="B1227" s="1235">
        <v>402.63</v>
      </c>
      <c r="C1227" s="1236" t="s">
        <v>246</v>
      </c>
      <c r="D1227" s="1237" t="s">
        <v>1723</v>
      </c>
      <c r="E1227" s="1233"/>
      <c r="G1227" s="1237">
        <v>0</v>
      </c>
      <c r="H1227" s="1233"/>
      <c r="I1227" s="1053"/>
      <c r="J1227" s="1233"/>
    </row>
    <row r="1228" spans="1:10">
      <c r="A1228" s="1234">
        <v>42031</v>
      </c>
      <c r="B1228" s="1235">
        <v>4088.08</v>
      </c>
      <c r="C1228" s="1236" t="s">
        <v>246</v>
      </c>
      <c r="D1228" s="1237" t="s">
        <v>269</v>
      </c>
      <c r="E1228" s="1233"/>
      <c r="G1228" s="1237">
        <v>0</v>
      </c>
      <c r="H1228" s="1233"/>
      <c r="I1228" s="1053"/>
      <c r="J1228" s="1233"/>
    </row>
    <row r="1229" spans="1:10">
      <c r="A1229" s="1234">
        <v>42031</v>
      </c>
      <c r="B1229" s="1235">
        <v>30</v>
      </c>
      <c r="C1229" s="1236" t="s">
        <v>246</v>
      </c>
      <c r="D1229" s="1237" t="s">
        <v>1671</v>
      </c>
      <c r="E1229" s="1233"/>
      <c r="G1229" s="1237" t="s">
        <v>339</v>
      </c>
      <c r="H1229" s="1233"/>
      <c r="I1229" s="1053"/>
      <c r="J1229" s="1233"/>
    </row>
    <row r="1230" spans="1:10">
      <c r="A1230" s="1234">
        <v>42031</v>
      </c>
      <c r="B1230" s="1235">
        <v>1456.14</v>
      </c>
      <c r="C1230" s="1236" t="s">
        <v>246</v>
      </c>
      <c r="D1230" s="1237" t="s">
        <v>1386</v>
      </c>
      <c r="E1230" s="1233"/>
      <c r="G1230" s="1237">
        <v>0</v>
      </c>
      <c r="H1230" s="1233"/>
      <c r="I1230" s="1053"/>
      <c r="J1230" s="1233"/>
    </row>
    <row r="1231" spans="1:10">
      <c r="A1231" s="1234">
        <v>42031</v>
      </c>
      <c r="B1231" s="1235">
        <v>6.29</v>
      </c>
      <c r="C1231" s="1236" t="s">
        <v>246</v>
      </c>
      <c r="D1231" s="1237" t="s">
        <v>1724</v>
      </c>
      <c r="E1231" s="1233"/>
      <c r="G1231" s="1237">
        <v>0</v>
      </c>
      <c r="H1231" s="1233"/>
      <c r="I1231" s="1053"/>
      <c r="J1231" s="1233"/>
    </row>
    <row r="1232" spans="1:10">
      <c r="A1232" s="1234">
        <v>42031</v>
      </c>
      <c r="B1232" s="1235">
        <v>60</v>
      </c>
      <c r="C1232" s="1236" t="s">
        <v>246</v>
      </c>
      <c r="D1232" s="1237" t="s">
        <v>1309</v>
      </c>
      <c r="E1232" s="1233"/>
      <c r="G1232" s="1237" t="s">
        <v>339</v>
      </c>
      <c r="H1232" s="1233"/>
      <c r="I1232" s="1053"/>
      <c r="J1232" s="1233"/>
    </row>
    <row r="1233" spans="1:10">
      <c r="A1233" s="1234">
        <v>42031</v>
      </c>
      <c r="B1233" s="1235">
        <v>50</v>
      </c>
      <c r="C1233" s="1236" t="s">
        <v>246</v>
      </c>
      <c r="D1233" s="1237" t="s">
        <v>1447</v>
      </c>
      <c r="E1233" s="1233"/>
      <c r="G1233" s="1237" t="s">
        <v>339</v>
      </c>
      <c r="H1233" s="1233"/>
      <c r="I1233" s="1053"/>
      <c r="J1233" s="1233"/>
    </row>
    <row r="1234" spans="1:10">
      <c r="A1234" s="1234">
        <v>42031</v>
      </c>
      <c r="B1234" s="1235">
        <v>50</v>
      </c>
      <c r="C1234" s="1236" t="s">
        <v>246</v>
      </c>
      <c r="D1234" s="1237" t="s">
        <v>1017</v>
      </c>
      <c r="E1234" s="1233"/>
      <c r="G1234" s="1237" t="s">
        <v>339</v>
      </c>
      <c r="H1234" s="1233"/>
      <c r="I1234" s="1053"/>
      <c r="J1234" s="1233"/>
    </row>
    <row r="1235" spans="1:10">
      <c r="A1235" s="1234">
        <v>42032</v>
      </c>
      <c r="B1235" s="1235">
        <v>174.96</v>
      </c>
      <c r="C1235" s="1236" t="s">
        <v>246</v>
      </c>
      <c r="D1235" s="1237" t="s">
        <v>1725</v>
      </c>
      <c r="E1235" s="1233"/>
      <c r="G1235" s="1237">
        <v>0</v>
      </c>
      <c r="H1235" s="1233"/>
      <c r="I1235" s="1053"/>
      <c r="J1235" s="1233"/>
    </row>
    <row r="1236" spans="1:10">
      <c r="A1236" s="1234">
        <v>42032</v>
      </c>
      <c r="B1236" s="1235">
        <v>5</v>
      </c>
      <c r="C1236" s="1236" t="s">
        <v>246</v>
      </c>
      <c r="D1236" s="1237" t="s">
        <v>1390</v>
      </c>
      <c r="E1236" s="1233"/>
      <c r="G1236" s="1237" t="s">
        <v>339</v>
      </c>
      <c r="H1236" s="1233"/>
      <c r="I1236" s="1053"/>
      <c r="J1236" s="1233"/>
    </row>
    <row r="1237" spans="1:10">
      <c r="A1237" s="1234">
        <v>42032</v>
      </c>
      <c r="B1237" s="1235">
        <v>25</v>
      </c>
      <c r="C1237" s="1236" t="s">
        <v>246</v>
      </c>
      <c r="D1237" s="1237" t="s">
        <v>1726</v>
      </c>
      <c r="E1237" s="1233"/>
      <c r="G1237" s="1237" t="s">
        <v>339</v>
      </c>
      <c r="H1237" s="1233"/>
      <c r="I1237" s="1053"/>
      <c r="J1237" s="1233"/>
    </row>
    <row r="1238" spans="1:10">
      <c r="A1238" s="1234">
        <v>42032</v>
      </c>
      <c r="B1238" s="1235">
        <v>3</v>
      </c>
      <c r="C1238" s="1236" t="s">
        <v>246</v>
      </c>
      <c r="D1238" s="1237" t="s">
        <v>1004</v>
      </c>
      <c r="E1238" s="1233"/>
      <c r="G1238" s="1237">
        <v>0</v>
      </c>
      <c r="H1238" s="1233"/>
      <c r="I1238" s="1053"/>
      <c r="J1238" s="1233"/>
    </row>
    <row r="1239" spans="1:10">
      <c r="A1239" s="1234">
        <v>42032</v>
      </c>
      <c r="B1239" s="1235">
        <v>42</v>
      </c>
      <c r="C1239" s="1236" t="s">
        <v>246</v>
      </c>
      <c r="D1239" s="1237" t="s">
        <v>1352</v>
      </c>
      <c r="E1239" s="1233"/>
      <c r="G1239" s="1237">
        <v>0</v>
      </c>
      <c r="H1239" s="1233"/>
      <c r="I1239" s="1053"/>
      <c r="J1239" s="1233"/>
    </row>
    <row r="1240" spans="1:10">
      <c r="A1240" s="1234">
        <v>42033</v>
      </c>
      <c r="B1240" s="1235">
        <v>20</v>
      </c>
      <c r="C1240" s="1236" t="s">
        <v>1087</v>
      </c>
      <c r="D1240" s="1237" t="s">
        <v>1647</v>
      </c>
      <c r="E1240" s="1233"/>
      <c r="G1240" s="1237">
        <v>0</v>
      </c>
      <c r="H1240" s="1233"/>
      <c r="I1240" s="1053"/>
      <c r="J1240" s="1233"/>
    </row>
    <row r="1241" spans="1:10">
      <c r="A1241" s="1234">
        <v>42033</v>
      </c>
      <c r="B1241" s="1235">
        <v>25</v>
      </c>
      <c r="C1241" s="1236" t="s">
        <v>246</v>
      </c>
      <c r="D1241" s="1237" t="s">
        <v>1700</v>
      </c>
      <c r="E1241" s="1233"/>
      <c r="G1241" s="1237" t="s">
        <v>339</v>
      </c>
      <c r="H1241" s="1233"/>
      <c r="I1241" s="1053"/>
      <c r="J1241" s="1233"/>
    </row>
    <row r="1242" spans="1:10">
      <c r="A1242" s="1234">
        <v>42034</v>
      </c>
      <c r="B1242" s="1235">
        <v>5</v>
      </c>
      <c r="C1242" s="1236">
        <v>103739</v>
      </c>
      <c r="D1242" s="1237" t="s">
        <v>971</v>
      </c>
      <c r="E1242" s="1233"/>
      <c r="G1242" s="1237">
        <v>0</v>
      </c>
      <c r="H1242" s="1233"/>
      <c r="I1242" s="1053"/>
      <c r="J1242" s="1233"/>
    </row>
    <row r="1243" spans="1:10">
      <c r="A1243" s="1234">
        <v>42034</v>
      </c>
      <c r="B1243" s="1235">
        <v>516.75</v>
      </c>
      <c r="C1243" s="1236" t="s">
        <v>246</v>
      </c>
      <c r="D1243" s="1237" t="s">
        <v>1288</v>
      </c>
      <c r="E1243" s="1233"/>
      <c r="G1243" s="1237">
        <v>0</v>
      </c>
      <c r="H1243" s="1233"/>
      <c r="I1243" s="1053"/>
      <c r="J1243" s="1233"/>
    </row>
    <row r="1244" spans="1:10">
      <c r="A1244" s="1234">
        <v>42034</v>
      </c>
      <c r="B1244" s="1235">
        <v>37.5</v>
      </c>
      <c r="C1244" s="1236" t="s">
        <v>246</v>
      </c>
      <c r="D1244" s="1237" t="s">
        <v>1288</v>
      </c>
      <c r="E1244" s="1233"/>
      <c r="G1244" s="1237">
        <v>0</v>
      </c>
      <c r="H1244" s="1233"/>
      <c r="I1244" s="1053"/>
      <c r="J1244" s="1233"/>
    </row>
    <row r="1245" spans="1:10">
      <c r="A1245" s="1234">
        <v>42034</v>
      </c>
      <c r="B1245" s="1235">
        <v>640.98</v>
      </c>
      <c r="C1245" s="1236" t="s">
        <v>246</v>
      </c>
      <c r="D1245" s="1237" t="s">
        <v>1727</v>
      </c>
      <c r="E1245" s="1233"/>
      <c r="G1245" s="1237">
        <v>0</v>
      </c>
      <c r="H1245" s="1233"/>
      <c r="I1245" s="1053"/>
      <c r="J1245" s="1233"/>
    </row>
    <row r="1246" spans="1:10">
      <c r="A1246" s="1234">
        <v>42034</v>
      </c>
      <c r="B1246" s="1235">
        <v>20</v>
      </c>
      <c r="C1246" s="1236" t="s">
        <v>246</v>
      </c>
      <c r="D1246" s="1237" t="s">
        <v>1484</v>
      </c>
      <c r="E1246" s="1233"/>
      <c r="G1246" s="1237">
        <v>0</v>
      </c>
      <c r="H1246" s="1233"/>
      <c r="I1246" s="1053"/>
      <c r="J1246" s="1233"/>
    </row>
    <row r="1247" spans="1:10">
      <c r="A1247" s="1234">
        <v>42034</v>
      </c>
      <c r="B1247" s="1235">
        <v>180</v>
      </c>
      <c r="C1247" s="1236" t="s">
        <v>246</v>
      </c>
      <c r="D1247" s="1237" t="s">
        <v>287</v>
      </c>
      <c r="E1247" s="1233"/>
      <c r="G1247" s="1237" t="s">
        <v>339</v>
      </c>
      <c r="H1247" s="1233"/>
      <c r="I1247" s="1053"/>
      <c r="J1247" s="1233"/>
    </row>
    <row r="1248" spans="1:10">
      <c r="A1248" s="1234">
        <v>42034</v>
      </c>
      <c r="B1248" s="1235">
        <v>25</v>
      </c>
      <c r="C1248" s="1236" t="s">
        <v>246</v>
      </c>
      <c r="D1248" s="1237" t="s">
        <v>1668</v>
      </c>
      <c r="E1248" s="1233"/>
      <c r="G1248" s="1237" t="s">
        <v>339</v>
      </c>
      <c r="H1248" s="1233"/>
      <c r="I1248" s="1053"/>
      <c r="J1248" s="1233"/>
    </row>
    <row r="1249" spans="1:10">
      <c r="A1249" s="1234">
        <v>42034</v>
      </c>
      <c r="B1249" s="1235">
        <v>150</v>
      </c>
      <c r="C1249" s="1236" t="s">
        <v>246</v>
      </c>
      <c r="D1249" s="1237" t="s">
        <v>1728</v>
      </c>
      <c r="E1249" s="1233"/>
      <c r="G1249" s="1237">
        <v>0</v>
      </c>
      <c r="H1249" s="1233"/>
      <c r="I1249" s="1053"/>
      <c r="J1249" s="1233"/>
    </row>
    <row r="1250" spans="1:10">
      <c r="A1250" s="1234">
        <v>42034</v>
      </c>
      <c r="B1250" s="1235">
        <v>1.25</v>
      </c>
      <c r="C1250" s="1236" t="s">
        <v>246</v>
      </c>
      <c r="D1250" s="1237" t="s">
        <v>1572</v>
      </c>
      <c r="E1250" s="1233"/>
      <c r="G1250" s="1237">
        <v>0</v>
      </c>
      <c r="H1250" s="1233"/>
      <c r="I1250" s="1053"/>
      <c r="J1250" s="1233"/>
    </row>
    <row r="1251" spans="1:10">
      <c r="A1251" s="1234"/>
      <c r="B1251" s="1235"/>
      <c r="C1251" s="1236"/>
      <c r="D1251" s="1237"/>
      <c r="E1251" s="1233"/>
      <c r="G1251" s="1237"/>
      <c r="H1251" s="1233"/>
      <c r="I1251" s="1053"/>
      <c r="J1251" s="1233"/>
    </row>
    <row r="1252" spans="1:10">
      <c r="A1252" s="1059" t="s">
        <v>17</v>
      </c>
      <c r="B1252" s="1238" t="s">
        <v>244</v>
      </c>
      <c r="C1252" s="1232" t="s">
        <v>244</v>
      </c>
      <c r="D1252" s="1233" t="s">
        <v>244</v>
      </c>
      <c r="E1252" s="1233"/>
      <c r="G1252" s="1233" t="s">
        <v>244</v>
      </c>
      <c r="H1252" s="1053" t="s">
        <v>244</v>
      </c>
      <c r="I1252" s="1053" t="s">
        <v>244</v>
      </c>
      <c r="J1252" s="1239"/>
    </row>
    <row r="1253" spans="1:10">
      <c r="A1253" s="1240">
        <v>41879</v>
      </c>
      <c r="B1253" s="1238">
        <v>64056.77</v>
      </c>
      <c r="C1253" s="1232" t="s">
        <v>246</v>
      </c>
      <c r="D1253" s="1232">
        <v>10115757</v>
      </c>
      <c r="E1253" s="1232"/>
      <c r="F1253" s="1233" t="s">
        <v>1634</v>
      </c>
      <c r="H1253" s="1233" t="s">
        <v>838</v>
      </c>
      <c r="I1253" s="1053"/>
      <c r="J1253" s="1239"/>
    </row>
    <row r="1254" spans="1:10">
      <c r="A1254" s="1240">
        <v>41911</v>
      </c>
      <c r="B1254" s="1238">
        <v>52748</v>
      </c>
      <c r="C1254" s="1232" t="s">
        <v>246</v>
      </c>
      <c r="D1254" s="1232">
        <v>10116759</v>
      </c>
      <c r="E1254" s="1232"/>
      <c r="F1254" s="1233" t="s">
        <v>1322</v>
      </c>
      <c r="G1254" s="1042"/>
      <c r="H1254" s="1233" t="s">
        <v>1729</v>
      </c>
      <c r="I1254" s="1053"/>
      <c r="J1254" s="1239"/>
    </row>
    <row r="1255" spans="1:10">
      <c r="A1255" s="1240">
        <v>41941</v>
      </c>
      <c r="B1255" s="1238">
        <v>61883</v>
      </c>
      <c r="C1255" s="1232" t="s">
        <v>246</v>
      </c>
      <c r="D1255" s="1232">
        <v>10117966</v>
      </c>
      <c r="E1255" s="1232"/>
      <c r="F1255" s="1233" t="s">
        <v>1635</v>
      </c>
      <c r="G1255" s="1042"/>
      <c r="H1255" s="1233" t="s">
        <v>1730</v>
      </c>
      <c r="I1255" s="1053"/>
      <c r="J1255" s="1239"/>
    </row>
    <row r="1256" spans="1:10">
      <c r="A1256" s="1240">
        <v>41970</v>
      </c>
      <c r="B1256" s="1238">
        <v>125485</v>
      </c>
      <c r="C1256" s="1232" t="s">
        <v>246</v>
      </c>
      <c r="D1256" s="1232">
        <v>10118135</v>
      </c>
      <c r="E1256" s="1232"/>
      <c r="F1256" s="1233" t="s">
        <v>1451</v>
      </c>
      <c r="G1256" s="1042"/>
      <c r="H1256" s="1233" t="s">
        <v>1731</v>
      </c>
      <c r="I1256" s="1053"/>
      <c r="J1256" s="1239"/>
    </row>
    <row r="1257" spans="1:10">
      <c r="A1257" s="1240">
        <v>42033</v>
      </c>
      <c r="B1257" s="1238">
        <v>22539.94</v>
      </c>
      <c r="C1257" s="1232" t="s">
        <v>246</v>
      </c>
      <c r="D1257" s="1232">
        <v>10119824</v>
      </c>
      <c r="E1257" s="1232"/>
      <c r="F1257" s="1233" t="s">
        <v>1732</v>
      </c>
      <c r="G1257" s="1042"/>
      <c r="H1257" s="1233" t="s">
        <v>1733</v>
      </c>
      <c r="I1257" s="1053"/>
      <c r="J1257" s="1239"/>
    </row>
    <row r="1258" spans="1:10">
      <c r="A1258" s="1240"/>
      <c r="B1258" s="1238" t="s">
        <v>244</v>
      </c>
      <c r="C1258" s="1232" t="s">
        <v>244</v>
      </c>
      <c r="D1258" s="1232" t="s">
        <v>244</v>
      </c>
      <c r="E1258" s="1232"/>
      <c r="F1258" s="1233" t="s">
        <v>244</v>
      </c>
      <c r="G1258" s="1042"/>
      <c r="H1258" s="1233" t="s">
        <v>244</v>
      </c>
      <c r="I1258" s="1053"/>
      <c r="J1258" s="1239"/>
    </row>
  </sheetData>
  <pageMargins left="0.7" right="0.7" top="0.75" bottom="0.75" header="0.3" footer="0.3"/>
  <pageSetup paperSize="9" scale="48" fitToHeight="0" orientation="portrait" cellComments="atEnd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 enableFormatConditionsCalculation="0"/>
  <dimension ref="A1:N792"/>
  <sheetViews>
    <sheetView zoomScale="85" zoomScaleNormal="85" zoomScalePageLayoutView="85" workbookViewId="0">
      <selection activeCell="AA14" sqref="AA14"/>
    </sheetView>
  </sheetViews>
  <sheetFormatPr defaultColWidth="8.85546875" defaultRowHeight="15"/>
  <cols>
    <col min="1" max="1" width="20.28515625" style="1181" customWidth="1"/>
    <col min="2" max="2" width="17.28515625" style="1202" bestFit="1" customWidth="1"/>
    <col min="3" max="5" width="12.42578125" style="1202" customWidth="1"/>
    <col min="6" max="6" width="14.42578125" style="1202" customWidth="1"/>
    <col min="7" max="7" width="17.7109375" style="1202" customWidth="1"/>
    <col min="8" max="8" width="13.140625" style="1202" customWidth="1"/>
    <col min="9" max="9" width="11.28515625" style="1202" customWidth="1"/>
    <col min="10" max="10" width="18.140625" style="1202" customWidth="1"/>
    <col min="12" max="12" width="9.85546875" bestFit="1" customWidth="1"/>
    <col min="14" max="14" width="11.7109375" bestFit="1" customWidth="1"/>
  </cols>
  <sheetData>
    <row r="1" spans="1:10">
      <c r="A1" s="1180"/>
      <c r="B1" s="974"/>
      <c r="I1" s="1203" t="s">
        <v>1</v>
      </c>
      <c r="J1" s="977" t="s">
        <v>1154</v>
      </c>
    </row>
    <row r="2" spans="1:10">
      <c r="A2" s="1180"/>
      <c r="B2" s="1201"/>
    </row>
    <row r="3" spans="1:10">
      <c r="A3" s="1180"/>
    </row>
    <row r="4" spans="1:10">
      <c r="A4" s="979" t="s">
        <v>2</v>
      </c>
      <c r="H4" s="980"/>
      <c r="I4" s="980"/>
      <c r="J4" s="980"/>
    </row>
    <row r="5" spans="1:10">
      <c r="A5" s="980"/>
      <c r="B5" s="980"/>
      <c r="D5" s="1204"/>
      <c r="E5" s="1204"/>
      <c r="F5" s="1204"/>
      <c r="G5" s="1204"/>
      <c r="H5" s="982" t="s">
        <v>411</v>
      </c>
      <c r="I5" s="980"/>
      <c r="J5" s="980"/>
    </row>
    <row r="6" spans="1:10">
      <c r="A6" s="830"/>
      <c r="B6" s="980"/>
      <c r="C6" s="980"/>
      <c r="D6" s="980"/>
      <c r="E6" s="980"/>
      <c r="F6" s="1204"/>
      <c r="G6" s="1204"/>
      <c r="H6" s="983" t="s">
        <v>239</v>
      </c>
      <c r="I6" s="980" t="s">
        <v>31</v>
      </c>
      <c r="J6" s="980"/>
    </row>
    <row r="7" spans="1:10">
      <c r="A7" s="984" t="s">
        <v>238</v>
      </c>
      <c r="B7" s="980"/>
      <c r="C7" s="980"/>
      <c r="D7" s="980"/>
      <c r="E7" s="980"/>
      <c r="F7" s="1204"/>
      <c r="G7" s="1204"/>
      <c r="H7" s="1204"/>
      <c r="I7" s="1204"/>
      <c r="J7" s="980"/>
    </row>
    <row r="8" spans="1:10">
      <c r="A8" s="985" t="s">
        <v>1559</v>
      </c>
      <c r="B8" s="980"/>
      <c r="C8" s="980"/>
      <c r="D8" s="980"/>
      <c r="E8" s="980"/>
      <c r="F8" s="983"/>
      <c r="G8" s="1204"/>
      <c r="H8" s="1204"/>
      <c r="I8" s="1204"/>
      <c r="J8" s="1204"/>
    </row>
    <row r="9" spans="1:10">
      <c r="A9" s="980" t="s">
        <v>4</v>
      </c>
      <c r="B9" s="983"/>
      <c r="C9" s="983"/>
      <c r="D9" s="983"/>
      <c r="E9" s="983"/>
      <c r="F9" s="983"/>
      <c r="G9" s="1204"/>
      <c r="H9" s="1204"/>
      <c r="I9" s="1204"/>
      <c r="J9" s="1204"/>
    </row>
    <row r="10" spans="1:10">
      <c r="A10" s="980"/>
      <c r="B10" s="983"/>
      <c r="C10" s="983"/>
      <c r="D10" s="983"/>
      <c r="E10" s="983"/>
      <c r="F10" s="983"/>
      <c r="G10" s="1204"/>
      <c r="H10" s="1204"/>
      <c r="I10" s="1204"/>
      <c r="J10" s="1204"/>
    </row>
    <row r="11" spans="1:10">
      <c r="A11" s="1183"/>
      <c r="B11" s="1204"/>
      <c r="C11" s="1204"/>
      <c r="D11" s="1204"/>
      <c r="E11" s="1204"/>
      <c r="F11" s="1204"/>
      <c r="G11" s="1204"/>
      <c r="H11" s="1204"/>
      <c r="I11" s="1204"/>
      <c r="J11" s="1204"/>
    </row>
    <row r="12" spans="1:10">
      <c r="A12" s="983" t="s">
        <v>5</v>
      </c>
      <c r="B12" s="986"/>
      <c r="C12" s="986"/>
      <c r="D12" s="986"/>
      <c r="E12" s="986"/>
      <c r="F12" s="986"/>
      <c r="G12" s="1204"/>
      <c r="H12" s="1204"/>
      <c r="I12" s="1204"/>
      <c r="J12" s="1204"/>
    </row>
    <row r="13" spans="1:10" ht="15.75" thickBot="1">
      <c r="A13" s="1183"/>
      <c r="B13" s="1204"/>
      <c r="C13" s="1205"/>
      <c r="D13" s="1205"/>
      <c r="E13" s="1205"/>
      <c r="F13" s="1205"/>
      <c r="G13" s="1204"/>
      <c r="H13" s="1204"/>
      <c r="I13" s="1204"/>
      <c r="J13" s="1205"/>
    </row>
    <row r="14" spans="1:10">
      <c r="A14" s="988"/>
      <c r="B14" s="988"/>
      <c r="C14" s="988"/>
      <c r="D14" s="988"/>
      <c r="E14" s="988"/>
      <c r="F14" s="989"/>
      <c r="G14" s="989"/>
      <c r="H14" s="990" t="s">
        <v>6</v>
      </c>
      <c r="I14" s="989"/>
      <c r="J14" s="991"/>
    </row>
    <row r="15" spans="1:10">
      <c r="A15" s="992"/>
      <c r="B15" s="992"/>
      <c r="C15" s="993"/>
      <c r="D15" s="993"/>
      <c r="E15" s="993"/>
      <c r="F15" s="993"/>
      <c r="G15" s="993"/>
      <c r="H15" s="994" t="s">
        <v>7</v>
      </c>
      <c r="I15" s="993"/>
      <c r="J15" s="991" t="s">
        <v>8</v>
      </c>
    </row>
    <row r="16" spans="1:10">
      <c r="A16" s="995"/>
      <c r="B16" s="994" t="s">
        <v>1102</v>
      </c>
      <c r="C16" s="994" t="s">
        <v>10</v>
      </c>
      <c r="D16" s="994" t="s">
        <v>101</v>
      </c>
      <c r="E16" s="994"/>
      <c r="F16" s="994"/>
      <c r="G16" s="994" t="s">
        <v>11</v>
      </c>
      <c r="H16" s="994" t="s">
        <v>12</v>
      </c>
      <c r="I16" s="994" t="s">
        <v>7</v>
      </c>
      <c r="J16" s="991" t="s">
        <v>13</v>
      </c>
    </row>
    <row r="17" spans="1:14" ht="15.75" thickBot="1">
      <c r="A17" s="996" t="s">
        <v>1211</v>
      </c>
      <c r="B17" s="996" t="s">
        <v>13</v>
      </c>
      <c r="C17" s="996" t="s">
        <v>16</v>
      </c>
      <c r="D17" s="996" t="s">
        <v>16</v>
      </c>
      <c r="E17" s="996" t="s">
        <v>1329</v>
      </c>
      <c r="F17" s="996" t="s">
        <v>17</v>
      </c>
      <c r="G17" s="996" t="s">
        <v>13</v>
      </c>
      <c r="H17" s="996" t="s">
        <v>18</v>
      </c>
      <c r="I17" s="996" t="s">
        <v>19</v>
      </c>
      <c r="J17" s="997" t="s">
        <v>1081</v>
      </c>
    </row>
    <row r="18" spans="1:14" ht="15.75" thickTop="1">
      <c r="A18" s="998">
        <v>41852</v>
      </c>
      <c r="B18" s="999">
        <v>1675305.7855313215</v>
      </c>
      <c r="C18" s="1000">
        <v>43287.12</v>
      </c>
      <c r="D18" s="1000">
        <v>2665.35</v>
      </c>
      <c r="E18" s="1000">
        <v>0</v>
      </c>
      <c r="F18" s="1000">
        <v>64056.77</v>
      </c>
      <c r="G18" s="1001">
        <v>1657201.4855313217</v>
      </c>
      <c r="H18" s="1002">
        <v>0.15778492333317976</v>
      </c>
      <c r="I18" s="1001">
        <v>220.28166244141005</v>
      </c>
      <c r="J18" s="999">
        <v>1657421.7671937631</v>
      </c>
      <c r="L18" s="36"/>
      <c r="N18" s="36"/>
    </row>
    <row r="19" spans="1:14">
      <c r="A19" s="998">
        <v>41883</v>
      </c>
      <c r="B19" s="999">
        <v>1657421.7671937631</v>
      </c>
      <c r="C19" s="1000">
        <v>132966.65000000002</v>
      </c>
      <c r="D19" s="1000">
        <v>0</v>
      </c>
      <c r="E19" s="1000">
        <v>0</v>
      </c>
      <c r="F19" s="1000">
        <v>52748</v>
      </c>
      <c r="G19" s="1001">
        <v>1737640.417193763</v>
      </c>
      <c r="H19" s="1002">
        <v>0.16181316872717719</v>
      </c>
      <c r="I19" s="1001">
        <v>223.49389005585044</v>
      </c>
      <c r="J19" s="999">
        <v>1737863.9110838189</v>
      </c>
    </row>
    <row r="20" spans="1:14">
      <c r="A20" s="998">
        <v>41913</v>
      </c>
      <c r="B20" s="999">
        <v>1737863.9110838189</v>
      </c>
      <c r="C20" s="1000">
        <v>90789.92</v>
      </c>
      <c r="D20" s="1000">
        <v>5836.99</v>
      </c>
      <c r="E20" s="1000">
        <v>0</v>
      </c>
      <c r="F20" s="1000">
        <v>61883</v>
      </c>
      <c r="G20" s="1001">
        <v>1772607.8210838188</v>
      </c>
      <c r="H20" s="1002">
        <v>0.17461649106209834</v>
      </c>
      <c r="I20" s="1001">
        <v>252.88308174742576</v>
      </c>
      <c r="J20" s="999">
        <v>1772860.7041655662</v>
      </c>
    </row>
    <row r="21" spans="1:14">
      <c r="A21" s="998">
        <v>41944</v>
      </c>
      <c r="B21" s="999"/>
      <c r="C21" s="1000"/>
      <c r="D21" s="1000"/>
      <c r="E21" s="1000"/>
      <c r="F21" s="1000"/>
      <c r="G21" s="1001"/>
      <c r="H21" s="1002"/>
      <c r="I21" s="1001"/>
      <c r="J21" s="999"/>
    </row>
    <row r="22" spans="1:14">
      <c r="A22" s="998">
        <v>41974</v>
      </c>
      <c r="B22" s="999"/>
      <c r="C22" s="1000"/>
      <c r="D22" s="1000"/>
      <c r="E22" s="1000"/>
      <c r="F22" s="1000"/>
      <c r="G22" s="1001"/>
      <c r="H22" s="1002"/>
      <c r="I22" s="1001"/>
      <c r="J22" s="999"/>
    </row>
    <row r="23" spans="1:14">
      <c r="A23" s="998">
        <v>42005</v>
      </c>
      <c r="B23" s="999"/>
      <c r="C23" s="1000"/>
      <c r="D23" s="1000"/>
      <c r="E23" s="1000"/>
      <c r="F23" s="1000"/>
      <c r="G23" s="1001"/>
      <c r="H23" s="1002"/>
      <c r="I23" s="1001"/>
      <c r="J23" s="999"/>
    </row>
    <row r="24" spans="1:14">
      <c r="A24" s="998">
        <v>42036</v>
      </c>
      <c r="B24" s="999"/>
      <c r="C24" s="1000"/>
      <c r="D24" s="1000"/>
      <c r="E24" s="1000"/>
      <c r="F24" s="1000"/>
      <c r="G24" s="1001"/>
      <c r="H24" s="1002"/>
      <c r="I24" s="1001"/>
      <c r="J24" s="999"/>
    </row>
    <row r="25" spans="1:14">
      <c r="A25" s="998">
        <v>42064</v>
      </c>
      <c r="B25" s="999"/>
      <c r="C25" s="1000"/>
      <c r="D25" s="1000"/>
      <c r="E25" s="1000"/>
      <c r="F25" s="1000"/>
      <c r="G25" s="1001"/>
      <c r="H25" s="1002"/>
      <c r="I25" s="1001"/>
      <c r="J25" s="999"/>
    </row>
    <row r="26" spans="1:14">
      <c r="A26" s="998">
        <v>42095</v>
      </c>
      <c r="B26" s="999"/>
      <c r="C26" s="1000"/>
      <c r="D26" s="1000"/>
      <c r="E26" s="1000"/>
      <c r="F26" s="1000"/>
      <c r="G26" s="1001"/>
      <c r="H26" s="1002"/>
      <c r="I26" s="1001"/>
      <c r="J26" s="999"/>
    </row>
    <row r="27" spans="1:14">
      <c r="A27" s="998">
        <v>42125</v>
      </c>
      <c r="B27" s="999"/>
      <c r="C27" s="1000"/>
      <c r="D27" s="1000"/>
      <c r="E27" s="1000"/>
      <c r="F27" s="1000"/>
      <c r="G27" s="1001"/>
      <c r="H27" s="1002"/>
      <c r="I27" s="1001"/>
      <c r="J27" s="999"/>
    </row>
    <row r="28" spans="1:14">
      <c r="A28" s="998">
        <v>42156</v>
      </c>
      <c r="B28" s="999"/>
      <c r="C28" s="1000"/>
      <c r="D28" s="1000"/>
      <c r="E28" s="1000"/>
      <c r="F28" s="1000"/>
      <c r="G28" s="1001"/>
      <c r="H28" s="1002"/>
      <c r="I28" s="1001"/>
      <c r="J28" s="999"/>
    </row>
    <row r="29" spans="1:14" ht="15.75" thickBot="1">
      <c r="A29" s="998">
        <v>42186</v>
      </c>
      <c r="B29" s="999"/>
      <c r="C29" s="1000"/>
      <c r="D29" s="1000"/>
      <c r="E29" s="1000"/>
      <c r="F29" s="1000"/>
      <c r="G29" s="1001"/>
      <c r="H29" s="1002"/>
      <c r="I29" s="1001"/>
      <c r="J29" s="999"/>
    </row>
    <row r="30" spans="1:14" ht="15.75" thickBot="1">
      <c r="A30" s="1004"/>
      <c r="B30" s="1005"/>
      <c r="C30" s="1005"/>
      <c r="D30" s="1005"/>
      <c r="E30" s="1005"/>
      <c r="F30" s="1005"/>
      <c r="G30" s="1005"/>
      <c r="H30" s="1005"/>
      <c r="I30" s="1005"/>
      <c r="J30" s="1006"/>
    </row>
    <row r="31" spans="1:14">
      <c r="A31" s="1007"/>
      <c r="B31" s="1008"/>
      <c r="C31" s="1008"/>
      <c r="D31" s="1008"/>
      <c r="E31" s="1008"/>
      <c r="F31" s="1008"/>
      <c r="G31" s="1008"/>
      <c r="H31" s="1008"/>
      <c r="I31" s="1009"/>
      <c r="J31" s="1010"/>
    </row>
    <row r="32" spans="1:14">
      <c r="A32" s="1011"/>
      <c r="B32" s="1012"/>
      <c r="C32" s="1012"/>
      <c r="D32" s="1012"/>
      <c r="E32" s="1012"/>
      <c r="F32" s="1012"/>
      <c r="G32" s="1012"/>
      <c r="H32" s="1012"/>
      <c r="I32" s="1013" t="s">
        <v>19</v>
      </c>
      <c r="J32" s="1014" t="s">
        <v>13</v>
      </c>
    </row>
    <row r="33" spans="1:10">
      <c r="A33" s="1015" t="s">
        <v>1560</v>
      </c>
      <c r="B33" s="1008"/>
      <c r="C33" s="1012"/>
      <c r="D33" s="1012"/>
      <c r="E33" s="1012"/>
      <c r="F33" s="1012"/>
      <c r="G33" s="1012"/>
      <c r="H33" s="1016"/>
      <c r="I33" s="1017">
        <v>696.65863424468625</v>
      </c>
      <c r="J33" s="1018">
        <v>1772860.7041655662</v>
      </c>
    </row>
    <row r="34" spans="1:10">
      <c r="A34" s="1015"/>
      <c r="B34" s="1008"/>
      <c r="C34" s="1012"/>
      <c r="D34" s="1012"/>
      <c r="E34" s="1012"/>
      <c r="F34" s="1012"/>
      <c r="G34" s="1012"/>
      <c r="H34" s="1016"/>
      <c r="I34" s="1017"/>
      <c r="J34" s="1018"/>
    </row>
    <row r="35" spans="1:10">
      <c r="A35" s="1019"/>
      <c r="B35" s="1008"/>
      <c r="C35" s="1012"/>
      <c r="D35" s="1012"/>
      <c r="E35" s="1012"/>
      <c r="F35" s="1012"/>
      <c r="G35" s="1012"/>
      <c r="H35" s="1016"/>
      <c r="I35" s="1017"/>
      <c r="J35" s="1018"/>
    </row>
    <row r="36" spans="1:10" ht="15.75" thickBot="1">
      <c r="A36" s="1020"/>
      <c r="B36" s="1021"/>
      <c r="C36" s="1021"/>
      <c r="D36" s="1021"/>
      <c r="E36" s="1021"/>
      <c r="F36" s="1021"/>
      <c r="G36" s="1021"/>
      <c r="H36" s="1022"/>
      <c r="I36" s="1023"/>
      <c r="J36" s="1024"/>
    </row>
    <row r="37" spans="1:10">
      <c r="B37" s="1025"/>
      <c r="C37" s="1025"/>
      <c r="D37" s="1025"/>
      <c r="E37" s="1025"/>
      <c r="F37" s="1025"/>
      <c r="G37" s="1025"/>
      <c r="H37" s="1025"/>
      <c r="I37" s="1026"/>
      <c r="J37" s="1026"/>
    </row>
    <row r="38" spans="1:10">
      <c r="A38" s="1027" t="s">
        <v>218</v>
      </c>
      <c r="B38" s="1025"/>
      <c r="C38" s="1025"/>
      <c r="D38" s="1025"/>
      <c r="E38" s="1025"/>
      <c r="F38" s="1025"/>
      <c r="G38" s="1025"/>
      <c r="H38" s="1025"/>
      <c r="I38" s="1026"/>
      <c r="J38" s="1026"/>
    </row>
    <row r="39" spans="1:10" ht="15.75" thickBot="1">
      <c r="A39" s="1028" t="s">
        <v>712</v>
      </c>
      <c r="B39" s="1029"/>
      <c r="C39" s="1030"/>
      <c r="D39" s="1030"/>
      <c r="E39" s="1030"/>
      <c r="F39" s="1031"/>
      <c r="G39" s="1032"/>
      <c r="H39" s="1033"/>
      <c r="I39" s="1034"/>
      <c r="J39" s="1035">
        <v>791954.35999999987</v>
      </c>
    </row>
    <row r="40" spans="1:10" ht="15.75" thickBot="1">
      <c r="A40" s="1037" t="s">
        <v>1561</v>
      </c>
      <c r="B40" s="1038"/>
      <c r="C40" s="1039"/>
      <c r="D40" s="1039"/>
      <c r="E40" s="1039"/>
      <c r="F40" s="1040"/>
      <c r="G40" s="1041"/>
      <c r="H40" s="1042"/>
      <c r="I40" s="1040"/>
      <c r="J40" s="1206">
        <v>980906.34416556638</v>
      </c>
    </row>
    <row r="41" spans="1:10" ht="15.75" thickTop="1">
      <c r="A41" s="1043"/>
      <c r="B41" s="1038"/>
      <c r="C41" s="1039"/>
      <c r="D41" s="1039"/>
      <c r="E41" s="1039"/>
      <c r="F41" s="1040"/>
      <c r="G41" s="1041"/>
      <c r="H41" s="1042"/>
      <c r="I41" s="1040"/>
      <c r="J41" s="1044"/>
    </row>
    <row r="42" spans="1:10">
      <c r="A42" s="1045"/>
      <c r="B42" s="1038"/>
      <c r="C42" s="1039"/>
      <c r="D42" s="1039"/>
      <c r="E42" s="1039"/>
      <c r="F42" s="1040"/>
      <c r="G42" s="1041"/>
      <c r="H42" s="1042"/>
      <c r="I42" s="1040"/>
      <c r="J42" s="1044"/>
    </row>
    <row r="43" spans="1:10">
      <c r="A43" s="1045" t="s">
        <v>742</v>
      </c>
      <c r="B43" s="1038"/>
      <c r="C43" s="1039"/>
      <c r="D43" s="1039"/>
      <c r="E43" s="1039"/>
      <c r="F43" s="1040"/>
      <c r="G43" s="1041"/>
      <c r="H43" s="1042"/>
      <c r="I43" s="1040"/>
      <c r="J43" s="1044"/>
    </row>
    <row r="44" spans="1:10">
      <c r="A44" s="1037" t="s">
        <v>244</v>
      </c>
      <c r="B44" s="1207" t="s">
        <v>244</v>
      </c>
      <c r="C44" s="1208" t="s">
        <v>244</v>
      </c>
      <c r="D44" s="1208"/>
      <c r="E44" s="1208"/>
      <c r="F44" s="1209" t="s">
        <v>244</v>
      </c>
      <c r="H44" s="1209"/>
      <c r="I44" s="1209" t="s">
        <v>244</v>
      </c>
      <c r="J44" s="1053" t="s">
        <v>244</v>
      </c>
    </row>
    <row r="45" spans="1:10">
      <c r="A45" s="1037">
        <v>41862</v>
      </c>
      <c r="B45" s="1210">
        <v>2665.35</v>
      </c>
      <c r="C45" s="1211" t="s">
        <v>246</v>
      </c>
      <c r="D45" s="1212" t="s">
        <v>1562</v>
      </c>
      <c r="E45" s="1212"/>
      <c r="H45" s="1209" t="s">
        <v>244</v>
      </c>
      <c r="I45" s="1209" t="s">
        <v>244</v>
      </c>
      <c r="J45" s="1053" t="s">
        <v>244</v>
      </c>
    </row>
    <row r="46" spans="1:10">
      <c r="A46" s="1043">
        <v>41935</v>
      </c>
      <c r="B46" s="1210">
        <v>5836.99</v>
      </c>
      <c r="C46" s="1211" t="s">
        <v>246</v>
      </c>
      <c r="D46" s="1212" t="s">
        <v>1563</v>
      </c>
      <c r="E46" s="1212"/>
      <c r="H46" s="1209"/>
      <c r="I46" s="1209" t="s">
        <v>244</v>
      </c>
      <c r="J46" s="1053" t="s">
        <v>244</v>
      </c>
    </row>
    <row r="47" spans="1:10">
      <c r="A47" s="1037" t="s">
        <v>244</v>
      </c>
      <c r="B47" s="1210" t="s">
        <v>244</v>
      </c>
      <c r="C47" s="1211" t="s">
        <v>244</v>
      </c>
      <c r="D47" s="1212" t="s">
        <v>244</v>
      </c>
      <c r="E47" s="1212"/>
      <c r="H47" s="1209"/>
      <c r="I47" s="1209" t="s">
        <v>244</v>
      </c>
      <c r="J47" s="1053" t="s">
        <v>244</v>
      </c>
    </row>
    <row r="48" spans="1:10">
      <c r="A48" s="1216" t="s">
        <v>22</v>
      </c>
      <c r="B48" s="1213" t="s">
        <v>244</v>
      </c>
      <c r="C48" s="1208" t="s">
        <v>244</v>
      </c>
      <c r="D48" s="1208"/>
      <c r="E48" s="1208"/>
      <c r="F48" s="1209" t="s">
        <v>244</v>
      </c>
      <c r="H48" s="1209" t="s">
        <v>244</v>
      </c>
      <c r="I48" s="1053" t="s">
        <v>244</v>
      </c>
      <c r="J48" s="1209">
        <v>0</v>
      </c>
    </row>
    <row r="49" spans="1:10">
      <c r="A49" s="1192">
        <v>41852</v>
      </c>
      <c r="B49" s="1210">
        <v>25</v>
      </c>
      <c r="C49" s="1211" t="s">
        <v>246</v>
      </c>
      <c r="D49" s="1212" t="s">
        <v>379</v>
      </c>
      <c r="E49" s="1212"/>
      <c r="G49" s="1212" t="s">
        <v>339</v>
      </c>
      <c r="H49" s="1210"/>
      <c r="I49" s="1053" t="s">
        <v>244</v>
      </c>
      <c r="J49" s="1209">
        <v>0</v>
      </c>
    </row>
    <row r="50" spans="1:10">
      <c r="A50" s="1192">
        <v>41852</v>
      </c>
      <c r="B50" s="1210">
        <v>20</v>
      </c>
      <c r="C50" s="1211" t="s">
        <v>246</v>
      </c>
      <c r="D50" s="1212" t="s">
        <v>1453</v>
      </c>
      <c r="E50" s="1212"/>
      <c r="G50" s="1212" t="s">
        <v>245</v>
      </c>
      <c r="H50" s="1210"/>
      <c r="I50" s="1053" t="s">
        <v>244</v>
      </c>
      <c r="J50" s="1209">
        <v>0</v>
      </c>
    </row>
    <row r="51" spans="1:10">
      <c r="A51" s="1192">
        <v>41852</v>
      </c>
      <c r="B51" s="1210">
        <v>6</v>
      </c>
      <c r="C51" s="1211" t="s">
        <v>246</v>
      </c>
      <c r="D51" s="1212" t="s">
        <v>1217</v>
      </c>
      <c r="E51" s="1212"/>
      <c r="G51" s="1212" t="s">
        <v>245</v>
      </c>
      <c r="H51" s="1210"/>
      <c r="I51" s="1053" t="s">
        <v>244</v>
      </c>
      <c r="J51" s="1209">
        <v>0</v>
      </c>
    </row>
    <row r="52" spans="1:10">
      <c r="A52" s="1192">
        <v>41852</v>
      </c>
      <c r="B52" s="1214">
        <v>100</v>
      </c>
      <c r="C52" s="1208" t="s">
        <v>246</v>
      </c>
      <c r="D52" s="1209" t="s">
        <v>267</v>
      </c>
      <c r="E52" s="1209"/>
      <c r="G52" s="1212" t="s">
        <v>245</v>
      </c>
      <c r="H52" s="1210"/>
      <c r="I52" s="1053" t="s">
        <v>244</v>
      </c>
      <c r="J52" s="1209">
        <v>0</v>
      </c>
    </row>
    <row r="53" spans="1:10">
      <c r="A53" s="1192">
        <v>41852</v>
      </c>
      <c r="B53" s="1214">
        <v>10</v>
      </c>
      <c r="C53" s="1208" t="s">
        <v>246</v>
      </c>
      <c r="D53" s="1209" t="s">
        <v>791</v>
      </c>
      <c r="E53" s="1209"/>
      <c r="G53" s="1212" t="s">
        <v>339</v>
      </c>
      <c r="H53" s="1210"/>
      <c r="I53" s="1053" t="s">
        <v>244</v>
      </c>
      <c r="J53" s="1209">
        <v>0</v>
      </c>
    </row>
    <row r="54" spans="1:10">
      <c r="A54" s="1192">
        <v>41852</v>
      </c>
      <c r="B54" s="1214">
        <v>10</v>
      </c>
      <c r="C54" s="1208" t="s">
        <v>246</v>
      </c>
      <c r="D54" s="1209" t="s">
        <v>338</v>
      </c>
      <c r="E54" s="1209"/>
      <c r="G54" s="1212" t="s">
        <v>339</v>
      </c>
      <c r="H54" s="1210"/>
      <c r="I54" s="1053" t="s">
        <v>244</v>
      </c>
      <c r="J54" s="1209">
        <v>0</v>
      </c>
    </row>
    <row r="55" spans="1:10">
      <c r="A55" s="1192">
        <v>41852</v>
      </c>
      <c r="B55" s="1214">
        <v>10</v>
      </c>
      <c r="C55" s="1208" t="s">
        <v>246</v>
      </c>
      <c r="D55" s="1209" t="s">
        <v>1365</v>
      </c>
      <c r="E55" s="1209"/>
      <c r="G55" s="1212" t="s">
        <v>339</v>
      </c>
      <c r="H55" s="1210"/>
      <c r="I55" s="1053" t="s">
        <v>244</v>
      </c>
      <c r="J55" s="1209">
        <v>0</v>
      </c>
    </row>
    <row r="56" spans="1:10">
      <c r="A56" s="1192">
        <v>41852</v>
      </c>
      <c r="B56" s="1214">
        <v>68.7</v>
      </c>
      <c r="C56" s="1208" t="s">
        <v>246</v>
      </c>
      <c r="D56" s="1209" t="s">
        <v>1412</v>
      </c>
      <c r="E56" s="1209"/>
      <c r="G56" s="1212" t="s">
        <v>245</v>
      </c>
      <c r="H56" s="1210"/>
      <c r="I56" s="1053" t="s">
        <v>244</v>
      </c>
      <c r="J56" s="1209">
        <v>0</v>
      </c>
    </row>
    <row r="57" spans="1:10">
      <c r="A57" s="1192">
        <v>41852</v>
      </c>
      <c r="B57" s="1214">
        <v>10.6</v>
      </c>
      <c r="C57" s="1208" t="s">
        <v>246</v>
      </c>
      <c r="D57" s="1209" t="s">
        <v>1454</v>
      </c>
      <c r="E57" s="1209"/>
      <c r="G57" s="1212" t="s">
        <v>245</v>
      </c>
      <c r="H57" s="1210"/>
      <c r="I57" s="1053" t="s">
        <v>244</v>
      </c>
      <c r="J57" s="1209">
        <v>0</v>
      </c>
    </row>
    <row r="58" spans="1:10">
      <c r="A58" s="1192">
        <v>41852</v>
      </c>
      <c r="B58" s="1214">
        <v>20</v>
      </c>
      <c r="C58" s="1208" t="s">
        <v>246</v>
      </c>
      <c r="D58" s="1209" t="s">
        <v>1275</v>
      </c>
      <c r="E58" s="1209"/>
      <c r="G58" s="1212" t="s">
        <v>339</v>
      </c>
      <c r="H58" s="1210"/>
      <c r="I58" s="1053" t="s">
        <v>244</v>
      </c>
      <c r="J58" s="1209">
        <v>0</v>
      </c>
    </row>
    <row r="59" spans="1:10">
      <c r="A59" s="1192">
        <v>41852</v>
      </c>
      <c r="B59" s="1214">
        <v>15</v>
      </c>
      <c r="C59" s="1208" t="s">
        <v>246</v>
      </c>
      <c r="D59" s="1209" t="s">
        <v>912</v>
      </c>
      <c r="E59" s="1209"/>
      <c r="G59" s="1212" t="s">
        <v>245</v>
      </c>
      <c r="H59" s="1210"/>
      <c r="I59" s="1053" t="s">
        <v>244</v>
      </c>
      <c r="J59" s="1209">
        <v>0</v>
      </c>
    </row>
    <row r="60" spans="1:10">
      <c r="A60" s="1192">
        <v>41852</v>
      </c>
      <c r="B60" s="1214">
        <v>15</v>
      </c>
      <c r="C60" s="1208" t="s">
        <v>246</v>
      </c>
      <c r="D60" s="1209" t="s">
        <v>280</v>
      </c>
      <c r="E60" s="1209"/>
      <c r="G60" s="1212" t="s">
        <v>339</v>
      </c>
      <c r="H60" s="1210"/>
      <c r="I60" s="1053" t="s">
        <v>244</v>
      </c>
      <c r="J60" s="1209">
        <v>0</v>
      </c>
    </row>
    <row r="61" spans="1:10">
      <c r="A61" s="1192">
        <v>41852</v>
      </c>
      <c r="B61" s="1214">
        <v>5</v>
      </c>
      <c r="C61" s="1208" t="s">
        <v>246</v>
      </c>
      <c r="D61" s="1209" t="s">
        <v>1423</v>
      </c>
      <c r="E61" s="1209"/>
      <c r="G61" s="1212" t="s">
        <v>245</v>
      </c>
      <c r="H61" s="1210"/>
      <c r="I61" s="1053" t="s">
        <v>244</v>
      </c>
      <c r="J61" s="1209">
        <v>0</v>
      </c>
    </row>
    <row r="62" spans="1:10">
      <c r="A62" s="1192">
        <v>41852</v>
      </c>
      <c r="B62" s="1214">
        <v>10</v>
      </c>
      <c r="C62" s="1208" t="s">
        <v>246</v>
      </c>
      <c r="D62" s="1209" t="s">
        <v>955</v>
      </c>
      <c r="E62" s="1209"/>
      <c r="G62" s="1212" t="s">
        <v>245</v>
      </c>
      <c r="H62" s="1210"/>
      <c r="I62" s="1053" t="s">
        <v>244</v>
      </c>
      <c r="J62" s="1209">
        <v>0</v>
      </c>
    </row>
    <row r="63" spans="1:10">
      <c r="A63" s="1192">
        <v>41852</v>
      </c>
      <c r="B63" s="1214">
        <v>10</v>
      </c>
      <c r="C63" s="1208" t="s">
        <v>246</v>
      </c>
      <c r="D63" s="1209" t="s">
        <v>993</v>
      </c>
      <c r="E63" s="1209"/>
      <c r="G63" s="1212" t="s">
        <v>339</v>
      </c>
      <c r="H63" s="1210"/>
      <c r="I63" s="1053" t="s">
        <v>244</v>
      </c>
      <c r="J63" s="1209">
        <v>0</v>
      </c>
    </row>
    <row r="64" spans="1:10">
      <c r="A64" s="1192">
        <v>41852</v>
      </c>
      <c r="B64" s="1214">
        <v>10</v>
      </c>
      <c r="C64" s="1208" t="s">
        <v>246</v>
      </c>
      <c r="D64" s="1209" t="s">
        <v>994</v>
      </c>
      <c r="E64" s="1209"/>
      <c r="G64" s="1212" t="s">
        <v>339</v>
      </c>
      <c r="H64" s="1210"/>
      <c r="I64" s="1053" t="s">
        <v>244</v>
      </c>
      <c r="J64" s="1209">
        <v>0</v>
      </c>
    </row>
    <row r="65" spans="1:10">
      <c r="A65" s="1192">
        <v>41852</v>
      </c>
      <c r="B65" s="1214">
        <v>10</v>
      </c>
      <c r="C65" s="1208" t="s">
        <v>246</v>
      </c>
      <c r="D65" s="1209" t="s">
        <v>1001</v>
      </c>
      <c r="E65" s="1209"/>
      <c r="G65" s="1212" t="s">
        <v>339</v>
      </c>
      <c r="H65" s="1210"/>
      <c r="I65" s="1053" t="s">
        <v>244</v>
      </c>
      <c r="J65" s="1209">
        <v>0</v>
      </c>
    </row>
    <row r="66" spans="1:10">
      <c r="A66" s="1192">
        <v>41852</v>
      </c>
      <c r="B66" s="1214">
        <v>15</v>
      </c>
      <c r="C66" s="1208" t="s">
        <v>246</v>
      </c>
      <c r="D66" s="1209" t="s">
        <v>954</v>
      </c>
      <c r="E66" s="1209"/>
      <c r="G66" s="1212" t="s">
        <v>245</v>
      </c>
      <c r="H66" s="1210"/>
      <c r="I66" s="1053" t="s">
        <v>244</v>
      </c>
      <c r="J66" s="1209">
        <v>0</v>
      </c>
    </row>
    <row r="67" spans="1:10">
      <c r="A67" s="1192">
        <v>41852</v>
      </c>
      <c r="B67" s="1214">
        <v>50</v>
      </c>
      <c r="C67" s="1208" t="s">
        <v>246</v>
      </c>
      <c r="D67" s="1209" t="s">
        <v>250</v>
      </c>
      <c r="E67" s="1209"/>
      <c r="G67" s="1212" t="s">
        <v>245</v>
      </c>
      <c r="H67" s="1210"/>
      <c r="I67" s="1053" t="s">
        <v>244</v>
      </c>
      <c r="J67" s="1209">
        <v>0</v>
      </c>
    </row>
    <row r="68" spans="1:10">
      <c r="A68" s="1192">
        <v>41852</v>
      </c>
      <c r="B68" s="1214">
        <v>25</v>
      </c>
      <c r="C68" s="1208" t="s">
        <v>246</v>
      </c>
      <c r="D68" s="1209" t="s">
        <v>995</v>
      </c>
      <c r="E68" s="1209"/>
      <c r="G68" s="1212" t="s">
        <v>339</v>
      </c>
      <c r="H68" s="1210"/>
      <c r="I68" s="1053" t="s">
        <v>244</v>
      </c>
      <c r="J68" s="1209">
        <v>0</v>
      </c>
    </row>
    <row r="69" spans="1:10">
      <c r="A69" s="1192">
        <v>41852</v>
      </c>
      <c r="B69" s="1214">
        <v>10</v>
      </c>
      <c r="C69" s="1208" t="s">
        <v>246</v>
      </c>
      <c r="D69" s="1209" t="s">
        <v>1027</v>
      </c>
      <c r="E69" s="1209"/>
      <c r="G69" s="1212" t="s">
        <v>339</v>
      </c>
      <c r="H69" s="1210"/>
      <c r="I69" s="1053" t="s">
        <v>244</v>
      </c>
      <c r="J69" s="1209">
        <v>0</v>
      </c>
    </row>
    <row r="70" spans="1:10">
      <c r="A70" s="1192">
        <v>41852</v>
      </c>
      <c r="B70" s="1214">
        <v>5</v>
      </c>
      <c r="C70" s="1208" t="s">
        <v>246</v>
      </c>
      <c r="D70" s="1209" t="s">
        <v>1395</v>
      </c>
      <c r="E70" s="1209"/>
      <c r="G70" s="1212" t="s">
        <v>339</v>
      </c>
      <c r="H70" s="1210"/>
      <c r="I70" s="1053" t="s">
        <v>244</v>
      </c>
      <c r="J70" s="1209">
        <v>0</v>
      </c>
    </row>
    <row r="71" spans="1:10">
      <c r="A71" s="1192">
        <v>41852</v>
      </c>
      <c r="B71" s="1214">
        <v>20</v>
      </c>
      <c r="C71" s="1208" t="s">
        <v>246</v>
      </c>
      <c r="D71" s="1209" t="s">
        <v>787</v>
      </c>
      <c r="E71" s="1209"/>
      <c r="G71" s="1212" t="s">
        <v>339</v>
      </c>
      <c r="H71" s="1210"/>
      <c r="I71" s="1053" t="s">
        <v>244</v>
      </c>
      <c r="J71" s="1209">
        <v>0</v>
      </c>
    </row>
    <row r="72" spans="1:10">
      <c r="A72" s="1192">
        <v>41852</v>
      </c>
      <c r="B72" s="1214">
        <v>10</v>
      </c>
      <c r="C72" s="1208" t="s">
        <v>246</v>
      </c>
      <c r="D72" s="1209" t="s">
        <v>1040</v>
      </c>
      <c r="E72" s="1209"/>
      <c r="G72" s="1212" t="s">
        <v>339</v>
      </c>
      <c r="H72" s="1210"/>
      <c r="I72" s="1053" t="s">
        <v>244</v>
      </c>
      <c r="J72" s="1209">
        <v>0</v>
      </c>
    </row>
    <row r="73" spans="1:10">
      <c r="A73" s="1192">
        <v>41852</v>
      </c>
      <c r="B73" s="1214">
        <v>250</v>
      </c>
      <c r="C73" s="1208" t="s">
        <v>246</v>
      </c>
      <c r="D73" s="1209" t="s">
        <v>911</v>
      </c>
      <c r="E73" s="1209"/>
      <c r="G73" s="1212" t="s">
        <v>245</v>
      </c>
      <c r="H73" s="1210"/>
      <c r="I73" s="1053" t="s">
        <v>244</v>
      </c>
      <c r="J73" s="1209">
        <v>0</v>
      </c>
    </row>
    <row r="74" spans="1:10">
      <c r="A74" s="1192">
        <v>41852</v>
      </c>
      <c r="B74" s="1214">
        <v>66</v>
      </c>
      <c r="C74" s="1208" t="s">
        <v>246</v>
      </c>
      <c r="D74" s="1209" t="s">
        <v>1069</v>
      </c>
      <c r="E74" s="1209"/>
      <c r="G74" s="1212" t="s">
        <v>339</v>
      </c>
      <c r="H74" s="1210"/>
      <c r="I74" s="1053" t="s">
        <v>244</v>
      </c>
      <c r="J74" s="1209">
        <v>0</v>
      </c>
    </row>
    <row r="75" spans="1:10">
      <c r="A75" s="1192">
        <v>41852</v>
      </c>
      <c r="B75" s="1214">
        <v>4</v>
      </c>
      <c r="C75" s="1208" t="s">
        <v>246</v>
      </c>
      <c r="D75" s="1209" t="s">
        <v>1366</v>
      </c>
      <c r="E75" s="1209"/>
      <c r="G75" s="1212" t="s">
        <v>339</v>
      </c>
      <c r="H75" s="1210"/>
      <c r="I75" s="1053" t="s">
        <v>244</v>
      </c>
      <c r="J75" s="1209">
        <v>0</v>
      </c>
    </row>
    <row r="76" spans="1:10">
      <c r="A76" s="1192">
        <v>41852</v>
      </c>
      <c r="B76" s="1214">
        <v>5</v>
      </c>
      <c r="C76" s="1208" t="s">
        <v>246</v>
      </c>
      <c r="D76" s="1209" t="s">
        <v>1368</v>
      </c>
      <c r="E76" s="1209"/>
      <c r="G76" s="1212" t="s">
        <v>339</v>
      </c>
      <c r="H76" s="1210"/>
      <c r="I76" s="1053" t="s">
        <v>244</v>
      </c>
      <c r="J76" s="1209">
        <v>0</v>
      </c>
    </row>
    <row r="77" spans="1:10">
      <c r="A77" s="1192">
        <v>41852</v>
      </c>
      <c r="B77" s="1214">
        <v>30</v>
      </c>
      <c r="C77" s="1208" t="s">
        <v>246</v>
      </c>
      <c r="D77" s="1209" t="s">
        <v>1315</v>
      </c>
      <c r="E77" s="1209"/>
      <c r="G77" s="1212" t="s">
        <v>339</v>
      </c>
      <c r="H77" s="1210"/>
      <c r="I77" s="1053" t="s">
        <v>244</v>
      </c>
      <c r="J77" s="1209">
        <v>0</v>
      </c>
    </row>
    <row r="78" spans="1:10">
      <c r="A78" s="1192">
        <v>41852</v>
      </c>
      <c r="B78" s="1214">
        <v>75</v>
      </c>
      <c r="C78" s="1208" t="s">
        <v>246</v>
      </c>
      <c r="D78" s="1209" t="s">
        <v>1003</v>
      </c>
      <c r="E78" s="1209"/>
      <c r="G78" s="1212" t="s">
        <v>339</v>
      </c>
      <c r="H78" s="1210"/>
      <c r="I78" s="1053" t="s">
        <v>244</v>
      </c>
      <c r="J78" s="1209">
        <v>0</v>
      </c>
    </row>
    <row r="79" spans="1:10">
      <c r="A79" s="1192">
        <v>41852</v>
      </c>
      <c r="B79" s="1214">
        <v>50</v>
      </c>
      <c r="C79" s="1208" t="s">
        <v>246</v>
      </c>
      <c r="D79" s="1209" t="s">
        <v>252</v>
      </c>
      <c r="E79" s="1209"/>
      <c r="G79" s="1212" t="s">
        <v>339</v>
      </c>
      <c r="H79" s="1210"/>
      <c r="I79" s="1053" t="s">
        <v>244</v>
      </c>
      <c r="J79" s="1209">
        <v>0</v>
      </c>
    </row>
    <row r="80" spans="1:10">
      <c r="A80" s="1192">
        <v>41852</v>
      </c>
      <c r="B80" s="1214">
        <v>25</v>
      </c>
      <c r="C80" s="1208" t="s">
        <v>246</v>
      </c>
      <c r="D80" s="1209" t="s">
        <v>1421</v>
      </c>
      <c r="E80" s="1209"/>
      <c r="G80" s="1212" t="s">
        <v>339</v>
      </c>
      <c r="H80" s="1210"/>
      <c r="I80" s="1053" t="s">
        <v>244</v>
      </c>
      <c r="J80" s="1209">
        <v>0</v>
      </c>
    </row>
    <row r="81" spans="1:10">
      <c r="A81" s="1192">
        <v>41852</v>
      </c>
      <c r="B81" s="1214">
        <v>40</v>
      </c>
      <c r="C81" s="1208" t="s">
        <v>246</v>
      </c>
      <c r="D81" s="1209" t="s">
        <v>1483</v>
      </c>
      <c r="E81" s="1209"/>
      <c r="G81" s="1212" t="s">
        <v>339</v>
      </c>
      <c r="H81" s="1210"/>
      <c r="I81" s="1053" t="s">
        <v>244</v>
      </c>
      <c r="J81" s="1209">
        <v>0</v>
      </c>
    </row>
    <row r="82" spans="1:10">
      <c r="A82" s="1192">
        <v>41852</v>
      </c>
      <c r="B82" s="1214">
        <v>10</v>
      </c>
      <c r="C82" s="1208" t="s">
        <v>246</v>
      </c>
      <c r="D82" s="1209" t="s">
        <v>772</v>
      </c>
      <c r="E82" s="1209"/>
      <c r="G82" s="1212" t="s">
        <v>339</v>
      </c>
      <c r="H82" s="1210"/>
      <c r="I82" s="1053" t="s">
        <v>244</v>
      </c>
      <c r="J82" s="1209">
        <v>0</v>
      </c>
    </row>
    <row r="83" spans="1:10">
      <c r="A83" s="1192">
        <v>41852</v>
      </c>
      <c r="B83" s="1214">
        <v>210</v>
      </c>
      <c r="C83" s="1208" t="s">
        <v>246</v>
      </c>
      <c r="D83" s="1209" t="s">
        <v>346</v>
      </c>
      <c r="E83" s="1209"/>
      <c r="G83" s="1212" t="s">
        <v>339</v>
      </c>
      <c r="H83" s="1210"/>
      <c r="I83" s="1053" t="s">
        <v>244</v>
      </c>
      <c r="J83" s="1209">
        <v>0</v>
      </c>
    </row>
    <row r="84" spans="1:10">
      <c r="A84" s="1192">
        <v>41852</v>
      </c>
      <c r="B84" s="1214">
        <v>10</v>
      </c>
      <c r="C84" s="1208" t="s">
        <v>246</v>
      </c>
      <c r="D84" s="1209" t="s">
        <v>369</v>
      </c>
      <c r="E84" s="1209"/>
      <c r="G84" s="1212" t="s">
        <v>245</v>
      </c>
      <c r="H84" s="1210"/>
      <c r="I84" s="1053" t="s">
        <v>244</v>
      </c>
      <c r="J84" s="1209">
        <v>0</v>
      </c>
    </row>
    <row r="85" spans="1:10">
      <c r="A85" s="1192">
        <v>41852</v>
      </c>
      <c r="B85" s="1214">
        <v>25</v>
      </c>
      <c r="C85" s="1208" t="s">
        <v>246</v>
      </c>
      <c r="D85" s="1209" t="s">
        <v>1070</v>
      </c>
      <c r="E85" s="1209"/>
      <c r="G85" s="1212" t="s">
        <v>339</v>
      </c>
      <c r="H85" s="1210"/>
      <c r="I85" s="1053" t="s">
        <v>244</v>
      </c>
      <c r="J85" s="1209">
        <v>0</v>
      </c>
    </row>
    <row r="86" spans="1:10">
      <c r="A86" s="1192">
        <v>41852</v>
      </c>
      <c r="B86" s="1214">
        <v>50</v>
      </c>
      <c r="C86" s="1208" t="s">
        <v>246</v>
      </c>
      <c r="D86" s="1209" t="s">
        <v>997</v>
      </c>
      <c r="E86" s="1209"/>
      <c r="G86" s="1212" t="s">
        <v>339</v>
      </c>
      <c r="H86" s="1210"/>
      <c r="I86" s="1053" t="s">
        <v>244</v>
      </c>
      <c r="J86" s="1209">
        <v>0</v>
      </c>
    </row>
    <row r="87" spans="1:10">
      <c r="A87" s="1192">
        <v>41852</v>
      </c>
      <c r="B87" s="1214">
        <v>180</v>
      </c>
      <c r="C87" s="1208" t="s">
        <v>246</v>
      </c>
      <c r="D87" s="1209" t="s">
        <v>783</v>
      </c>
      <c r="E87" s="1209"/>
      <c r="G87" s="1212" t="s">
        <v>339</v>
      </c>
      <c r="H87" s="1210"/>
      <c r="I87" s="1053" t="s">
        <v>244</v>
      </c>
      <c r="J87" s="1209">
        <v>0</v>
      </c>
    </row>
    <row r="88" spans="1:10">
      <c r="A88" s="1192">
        <v>41852</v>
      </c>
      <c r="B88" s="1214">
        <v>10</v>
      </c>
      <c r="C88" s="1208" t="s">
        <v>246</v>
      </c>
      <c r="D88" s="1209" t="s">
        <v>371</v>
      </c>
      <c r="E88" s="1209"/>
      <c r="G88" s="1212" t="s">
        <v>339</v>
      </c>
      <c r="H88" s="1210"/>
      <c r="I88" s="1053" t="s">
        <v>244</v>
      </c>
      <c r="J88" s="1209">
        <v>0</v>
      </c>
    </row>
    <row r="89" spans="1:10">
      <c r="A89" s="1192">
        <v>41852</v>
      </c>
      <c r="B89" s="1214">
        <v>50</v>
      </c>
      <c r="C89" s="1208" t="s">
        <v>246</v>
      </c>
      <c r="D89" s="1209" t="s">
        <v>998</v>
      </c>
      <c r="E89" s="1209"/>
      <c r="G89" s="1212" t="s">
        <v>339</v>
      </c>
      <c r="H89" s="1210"/>
      <c r="I89" s="1053" t="s">
        <v>244</v>
      </c>
      <c r="J89" s="1209">
        <v>0</v>
      </c>
    </row>
    <row r="90" spans="1:10">
      <c r="A90" s="1192">
        <v>41852</v>
      </c>
      <c r="B90" s="1214">
        <v>30</v>
      </c>
      <c r="C90" s="1208" t="s">
        <v>246</v>
      </c>
      <c r="D90" s="1209" t="s">
        <v>751</v>
      </c>
      <c r="E90" s="1209"/>
      <c r="G90" s="1212" t="s">
        <v>339</v>
      </c>
      <c r="H90" s="1210"/>
      <c r="I90" s="1053" t="s">
        <v>244</v>
      </c>
      <c r="J90" s="1209">
        <v>0</v>
      </c>
    </row>
    <row r="91" spans="1:10">
      <c r="A91" s="1192">
        <v>41852</v>
      </c>
      <c r="B91" s="1214">
        <v>5</v>
      </c>
      <c r="C91" s="1208" t="s">
        <v>246</v>
      </c>
      <c r="D91" s="1209" t="s">
        <v>1292</v>
      </c>
      <c r="E91" s="1209"/>
      <c r="G91" s="1212" t="s">
        <v>245</v>
      </c>
      <c r="H91" s="1210"/>
      <c r="I91" s="1053" t="s">
        <v>244</v>
      </c>
      <c r="J91" s="1209">
        <v>0</v>
      </c>
    </row>
    <row r="92" spans="1:10">
      <c r="A92" s="1192">
        <v>41852</v>
      </c>
      <c r="B92" s="1214">
        <v>20</v>
      </c>
      <c r="C92" s="1208" t="s">
        <v>246</v>
      </c>
      <c r="D92" s="1209" t="s">
        <v>1028</v>
      </c>
      <c r="E92" s="1209"/>
      <c r="G92" s="1212" t="s">
        <v>339</v>
      </c>
      <c r="H92" s="1210"/>
      <c r="I92" s="1053" t="s">
        <v>244</v>
      </c>
      <c r="J92" s="1209">
        <v>0</v>
      </c>
    </row>
    <row r="93" spans="1:10">
      <c r="A93" s="1192">
        <v>41852</v>
      </c>
      <c r="B93" s="1214">
        <v>20</v>
      </c>
      <c r="C93" s="1208" t="s">
        <v>246</v>
      </c>
      <c r="D93" s="1209" t="s">
        <v>951</v>
      </c>
      <c r="E93" s="1209"/>
      <c r="G93" s="1212" t="s">
        <v>339</v>
      </c>
      <c r="H93" s="1210"/>
      <c r="I93" s="1053" t="s">
        <v>244</v>
      </c>
      <c r="J93" s="1209">
        <v>0</v>
      </c>
    </row>
    <row r="94" spans="1:10">
      <c r="A94" s="1192">
        <v>41852</v>
      </c>
      <c r="B94" s="1214">
        <v>20</v>
      </c>
      <c r="C94" s="1208" t="s">
        <v>246</v>
      </c>
      <c r="D94" s="1209" t="s">
        <v>1393</v>
      </c>
      <c r="E94" s="1209"/>
      <c r="G94" s="1212" t="s">
        <v>339</v>
      </c>
      <c r="H94" s="1210"/>
      <c r="I94" s="1053" t="s">
        <v>244</v>
      </c>
      <c r="J94" s="1209">
        <v>0</v>
      </c>
    </row>
    <row r="95" spans="1:10">
      <c r="A95" s="1192">
        <v>41852</v>
      </c>
      <c r="B95" s="1214">
        <v>5</v>
      </c>
      <c r="C95" s="1208" t="s">
        <v>246</v>
      </c>
      <c r="D95" s="1209" t="s">
        <v>755</v>
      </c>
      <c r="E95" s="1209"/>
      <c r="G95" s="1212" t="s">
        <v>339</v>
      </c>
      <c r="H95" s="1210"/>
      <c r="I95" s="1053" t="s">
        <v>244</v>
      </c>
      <c r="J95" s="1209">
        <v>0</v>
      </c>
    </row>
    <row r="96" spans="1:10">
      <c r="A96" s="1192">
        <v>41852</v>
      </c>
      <c r="B96" s="1214">
        <v>15</v>
      </c>
      <c r="C96" s="1208" t="s">
        <v>246</v>
      </c>
      <c r="D96" s="1209" t="s">
        <v>753</v>
      </c>
      <c r="E96" s="1209"/>
      <c r="G96" s="1212" t="s">
        <v>339</v>
      </c>
      <c r="H96" s="1210"/>
      <c r="I96" s="1053" t="s">
        <v>244</v>
      </c>
      <c r="J96" s="1209">
        <v>0</v>
      </c>
    </row>
    <row r="97" spans="1:10">
      <c r="A97" s="1192">
        <v>41852</v>
      </c>
      <c r="B97" s="1214">
        <v>15</v>
      </c>
      <c r="C97" s="1208" t="s">
        <v>246</v>
      </c>
      <c r="D97" s="1209" t="s">
        <v>248</v>
      </c>
      <c r="E97" s="1209"/>
      <c r="G97" s="1212" t="s">
        <v>245</v>
      </c>
      <c r="H97" s="1210"/>
      <c r="I97" s="1053" t="s">
        <v>244</v>
      </c>
      <c r="J97" s="1209">
        <v>0</v>
      </c>
    </row>
    <row r="98" spans="1:10">
      <c r="A98" s="1192">
        <v>41852</v>
      </c>
      <c r="B98" s="1214">
        <v>140</v>
      </c>
      <c r="C98" s="1208" t="s">
        <v>246</v>
      </c>
      <c r="D98" s="1209" t="s">
        <v>1063</v>
      </c>
      <c r="E98" s="1209"/>
      <c r="G98" s="1212" t="s">
        <v>245</v>
      </c>
      <c r="H98" s="1210"/>
      <c r="I98" s="1053" t="s">
        <v>244</v>
      </c>
      <c r="J98" s="1209">
        <v>0</v>
      </c>
    </row>
    <row r="99" spans="1:10">
      <c r="A99" s="1192">
        <v>41852</v>
      </c>
      <c r="B99" s="1214">
        <v>50</v>
      </c>
      <c r="C99" s="1208" t="s">
        <v>246</v>
      </c>
      <c r="D99" s="1209" t="s">
        <v>1535</v>
      </c>
      <c r="E99" s="1209"/>
      <c r="G99" s="1212" t="s">
        <v>339</v>
      </c>
      <c r="H99" s="1210"/>
      <c r="I99" s="1053" t="s">
        <v>244</v>
      </c>
      <c r="J99" s="1209">
        <v>0</v>
      </c>
    </row>
    <row r="100" spans="1:10">
      <c r="A100" s="1192">
        <v>41852</v>
      </c>
      <c r="B100" s="1214">
        <v>7</v>
      </c>
      <c r="C100" s="1208" t="s">
        <v>246</v>
      </c>
      <c r="D100" s="1209" t="s">
        <v>1196</v>
      </c>
      <c r="E100" s="1209"/>
      <c r="G100" s="1212" t="s">
        <v>339</v>
      </c>
      <c r="H100" s="1210"/>
      <c r="I100" s="1053" t="s">
        <v>244</v>
      </c>
      <c r="J100" s="1209">
        <v>0</v>
      </c>
    </row>
    <row r="101" spans="1:10">
      <c r="A101" s="1192">
        <v>41852</v>
      </c>
      <c r="B101" s="1214">
        <v>10</v>
      </c>
      <c r="C101" s="1208" t="s">
        <v>246</v>
      </c>
      <c r="D101" s="1209" t="s">
        <v>1005</v>
      </c>
      <c r="E101" s="1209"/>
      <c r="G101" s="1212" t="s">
        <v>339</v>
      </c>
      <c r="H101" s="1210"/>
      <c r="I101" s="1053" t="s">
        <v>244</v>
      </c>
      <c r="J101" s="1209">
        <v>0</v>
      </c>
    </row>
    <row r="102" spans="1:10">
      <c r="A102" s="1192">
        <v>41852</v>
      </c>
      <c r="B102" s="1214">
        <v>30</v>
      </c>
      <c r="C102" s="1208" t="s">
        <v>246</v>
      </c>
      <c r="D102" s="1209" t="s">
        <v>1316</v>
      </c>
      <c r="E102" s="1209"/>
      <c r="G102" s="1212" t="s">
        <v>339</v>
      </c>
      <c r="H102" s="1210"/>
      <c r="I102" s="1053" t="s">
        <v>244</v>
      </c>
      <c r="J102" s="1209">
        <v>0</v>
      </c>
    </row>
    <row r="103" spans="1:10">
      <c r="A103" s="1192">
        <v>41852</v>
      </c>
      <c r="B103" s="1214">
        <v>50</v>
      </c>
      <c r="C103" s="1208" t="s">
        <v>246</v>
      </c>
      <c r="D103" s="1209" t="s">
        <v>1482</v>
      </c>
      <c r="E103" s="1209"/>
      <c r="G103" s="1212" t="s">
        <v>339</v>
      </c>
      <c r="H103" s="1210"/>
      <c r="I103" s="1053" t="s">
        <v>244</v>
      </c>
      <c r="J103" s="1209">
        <v>0</v>
      </c>
    </row>
    <row r="104" spans="1:10">
      <c r="A104" s="1192">
        <v>41852</v>
      </c>
      <c r="B104" s="1214">
        <v>50</v>
      </c>
      <c r="C104" s="1208" t="s">
        <v>246</v>
      </c>
      <c r="D104" s="1209" t="s">
        <v>754</v>
      </c>
      <c r="E104" s="1209"/>
      <c r="G104" s="1212" t="s">
        <v>339</v>
      </c>
      <c r="H104" s="1210"/>
      <c r="I104" s="1053" t="s">
        <v>244</v>
      </c>
      <c r="J104" s="1209">
        <v>0</v>
      </c>
    </row>
    <row r="105" spans="1:10">
      <c r="A105" s="1192">
        <v>41852</v>
      </c>
      <c r="B105" s="1214">
        <v>261</v>
      </c>
      <c r="C105" s="1208" t="s">
        <v>246</v>
      </c>
      <c r="D105" s="1209" t="s">
        <v>344</v>
      </c>
      <c r="E105" s="1209"/>
      <c r="G105" s="1212" t="s">
        <v>339</v>
      </c>
      <c r="H105" s="1210"/>
      <c r="I105" s="1053" t="s">
        <v>244</v>
      </c>
      <c r="J105" s="1209">
        <v>0</v>
      </c>
    </row>
    <row r="106" spans="1:10">
      <c r="A106" s="1192">
        <v>41852</v>
      </c>
      <c r="B106" s="1214">
        <v>10</v>
      </c>
      <c r="C106" s="1208" t="s">
        <v>246</v>
      </c>
      <c r="D106" s="1209" t="s">
        <v>1274</v>
      </c>
      <c r="E106" s="1209"/>
      <c r="G106" s="1212" t="s">
        <v>245</v>
      </c>
      <c r="H106" s="1210"/>
      <c r="I106" s="1053" t="s">
        <v>244</v>
      </c>
      <c r="J106" s="1209">
        <v>0</v>
      </c>
    </row>
    <row r="107" spans="1:10">
      <c r="A107" s="1192">
        <v>41852</v>
      </c>
      <c r="B107" s="1214">
        <v>10</v>
      </c>
      <c r="C107" s="1208" t="s">
        <v>246</v>
      </c>
      <c r="D107" s="1209" t="s">
        <v>388</v>
      </c>
      <c r="E107" s="1209"/>
      <c r="G107" s="1212" t="s">
        <v>339</v>
      </c>
      <c r="H107" s="1210"/>
      <c r="I107" s="1053" t="s">
        <v>244</v>
      </c>
      <c r="J107" s="1209">
        <v>0</v>
      </c>
    </row>
    <row r="108" spans="1:10">
      <c r="A108" s="1192">
        <v>41852</v>
      </c>
      <c r="B108" s="1214">
        <v>25</v>
      </c>
      <c r="C108" s="1208" t="s">
        <v>246</v>
      </c>
      <c r="D108" s="1209" t="s">
        <v>1516</v>
      </c>
      <c r="E108" s="1209"/>
      <c r="G108" s="1212" t="s">
        <v>339</v>
      </c>
      <c r="H108" s="1210"/>
      <c r="I108" s="1053" t="s">
        <v>244</v>
      </c>
      <c r="J108" s="1209">
        <v>0</v>
      </c>
    </row>
    <row r="109" spans="1:10">
      <c r="A109" s="1192">
        <v>41852</v>
      </c>
      <c r="B109" s="1214">
        <v>41.67</v>
      </c>
      <c r="C109" s="1208" t="s">
        <v>246</v>
      </c>
      <c r="D109" s="1209" t="s">
        <v>1291</v>
      </c>
      <c r="E109" s="1209"/>
      <c r="G109" s="1212" t="s">
        <v>339</v>
      </c>
      <c r="H109" s="1210"/>
      <c r="I109" s="1053" t="s">
        <v>244</v>
      </c>
      <c r="J109" s="1209">
        <v>0</v>
      </c>
    </row>
    <row r="110" spans="1:10">
      <c r="A110" s="1192">
        <v>41852</v>
      </c>
      <c r="B110" s="1214">
        <v>30</v>
      </c>
      <c r="C110" s="1208" t="s">
        <v>246</v>
      </c>
      <c r="D110" s="1209" t="s">
        <v>424</v>
      </c>
      <c r="E110" s="1209"/>
      <c r="G110" s="1212" t="s">
        <v>339</v>
      </c>
      <c r="H110" s="1210"/>
      <c r="I110" s="1053" t="s">
        <v>244</v>
      </c>
      <c r="J110" s="1209">
        <v>0</v>
      </c>
    </row>
    <row r="111" spans="1:10">
      <c r="A111" s="1192">
        <v>41852</v>
      </c>
      <c r="B111" s="1214">
        <v>10</v>
      </c>
      <c r="C111" s="1208" t="s">
        <v>246</v>
      </c>
      <c r="D111" s="1209" t="s">
        <v>1422</v>
      </c>
      <c r="E111" s="1209"/>
      <c r="G111" s="1212" t="s">
        <v>339</v>
      </c>
      <c r="H111" s="1210"/>
      <c r="I111" s="1053" t="s">
        <v>244</v>
      </c>
      <c r="J111" s="1209">
        <v>0</v>
      </c>
    </row>
    <row r="112" spans="1:10">
      <c r="A112" s="1192">
        <v>41852</v>
      </c>
      <c r="B112" s="1214">
        <v>50</v>
      </c>
      <c r="C112" s="1208" t="s">
        <v>246</v>
      </c>
      <c r="D112" s="1209" t="s">
        <v>1367</v>
      </c>
      <c r="E112" s="1209"/>
      <c r="G112" s="1212" t="s">
        <v>339</v>
      </c>
      <c r="H112" s="1210"/>
      <c r="I112" s="1053" t="s">
        <v>244</v>
      </c>
      <c r="J112" s="1209">
        <v>0</v>
      </c>
    </row>
    <row r="113" spans="1:10">
      <c r="A113" s="1192">
        <v>41852</v>
      </c>
      <c r="B113" s="1214">
        <v>40</v>
      </c>
      <c r="C113" s="1208" t="s">
        <v>246</v>
      </c>
      <c r="D113" s="1209" t="s">
        <v>1394</v>
      </c>
      <c r="E113" s="1209"/>
      <c r="G113" s="1212" t="s">
        <v>339</v>
      </c>
      <c r="H113" s="1210"/>
      <c r="I113" s="1053" t="s">
        <v>244</v>
      </c>
      <c r="J113" s="1209">
        <v>0</v>
      </c>
    </row>
    <row r="114" spans="1:10">
      <c r="A114" s="1192">
        <v>41852</v>
      </c>
      <c r="B114" s="1214">
        <v>100</v>
      </c>
      <c r="C114" s="1208" t="s">
        <v>246</v>
      </c>
      <c r="D114" s="1209" t="s">
        <v>1534</v>
      </c>
      <c r="E114" s="1209"/>
      <c r="G114" s="1212">
        <v>0</v>
      </c>
      <c r="H114" s="1210"/>
      <c r="I114" s="1053" t="s">
        <v>244</v>
      </c>
      <c r="J114" s="1209">
        <v>0</v>
      </c>
    </row>
    <row r="115" spans="1:10">
      <c r="A115" s="1192">
        <v>41855</v>
      </c>
      <c r="B115" s="1214">
        <v>30</v>
      </c>
      <c r="C115" s="1208" t="s">
        <v>246</v>
      </c>
      <c r="D115" s="1209" t="s">
        <v>1276</v>
      </c>
      <c r="E115" s="1209"/>
      <c r="G115" s="1212" t="s">
        <v>339</v>
      </c>
      <c r="H115" s="1210"/>
      <c r="I115" s="1053" t="s">
        <v>244</v>
      </c>
      <c r="J115" s="1209">
        <v>0</v>
      </c>
    </row>
    <row r="116" spans="1:10">
      <c r="A116" s="1192">
        <v>41855</v>
      </c>
      <c r="B116" s="1214">
        <v>20</v>
      </c>
      <c r="C116" s="1208" t="s">
        <v>246</v>
      </c>
      <c r="D116" s="1209" t="s">
        <v>999</v>
      </c>
      <c r="E116" s="1209"/>
      <c r="G116" s="1212" t="s">
        <v>339</v>
      </c>
      <c r="H116" s="1210"/>
      <c r="I116" s="1053" t="s">
        <v>244</v>
      </c>
      <c r="J116" s="1209">
        <v>0</v>
      </c>
    </row>
    <row r="117" spans="1:10">
      <c r="A117" s="1192">
        <v>41855</v>
      </c>
      <c r="B117" s="1214">
        <v>300</v>
      </c>
      <c r="C117" s="1208" t="s">
        <v>246</v>
      </c>
      <c r="D117" s="1209" t="s">
        <v>778</v>
      </c>
      <c r="E117" s="1209"/>
      <c r="G117" s="1212" t="s">
        <v>339</v>
      </c>
      <c r="H117" s="1210"/>
      <c r="I117" s="1053" t="s">
        <v>244</v>
      </c>
      <c r="J117" s="1209">
        <v>0</v>
      </c>
    </row>
    <row r="118" spans="1:10">
      <c r="A118" s="1192">
        <v>41855</v>
      </c>
      <c r="B118" s="1214">
        <v>5</v>
      </c>
      <c r="C118" s="1208" t="s">
        <v>246</v>
      </c>
      <c r="D118" s="1209" t="s">
        <v>1187</v>
      </c>
      <c r="E118" s="1209"/>
      <c r="G118" s="1212" t="s">
        <v>339</v>
      </c>
      <c r="H118" s="1210"/>
      <c r="I118" s="1053" t="s">
        <v>244</v>
      </c>
      <c r="J118" s="1209">
        <v>0</v>
      </c>
    </row>
    <row r="119" spans="1:10">
      <c r="A119" s="1192">
        <v>41855</v>
      </c>
      <c r="B119" s="1214">
        <v>20</v>
      </c>
      <c r="C119" s="1208" t="s">
        <v>246</v>
      </c>
      <c r="D119" s="1209" t="s">
        <v>254</v>
      </c>
      <c r="E119" s="1209"/>
      <c r="G119" s="1212" t="s">
        <v>339</v>
      </c>
      <c r="H119" s="1210"/>
      <c r="I119" s="1053" t="s">
        <v>244</v>
      </c>
      <c r="J119" s="1209">
        <v>0</v>
      </c>
    </row>
    <row r="120" spans="1:10">
      <c r="A120" s="1192">
        <v>41855</v>
      </c>
      <c r="B120" s="1214">
        <v>75</v>
      </c>
      <c r="C120" s="1208" t="s">
        <v>246</v>
      </c>
      <c r="D120" s="1209" t="s">
        <v>308</v>
      </c>
      <c r="E120" s="1209"/>
      <c r="G120" s="1212" t="s">
        <v>339</v>
      </c>
      <c r="H120" s="1210"/>
      <c r="I120" s="1053" t="s">
        <v>244</v>
      </c>
      <c r="J120" s="1209">
        <v>0</v>
      </c>
    </row>
    <row r="121" spans="1:10">
      <c r="A121" s="1192">
        <v>41855</v>
      </c>
      <c r="B121" s="1214">
        <v>5</v>
      </c>
      <c r="C121" s="1208" t="s">
        <v>246</v>
      </c>
      <c r="D121" s="1209" t="s">
        <v>1296</v>
      </c>
      <c r="E121" s="1209"/>
      <c r="G121" s="1212" t="s">
        <v>339</v>
      </c>
      <c r="H121" s="1210"/>
      <c r="I121" s="1053" t="s">
        <v>244</v>
      </c>
      <c r="J121" s="1209">
        <v>0</v>
      </c>
    </row>
    <row r="122" spans="1:10">
      <c r="A122" s="1192">
        <v>41855</v>
      </c>
      <c r="B122" s="1214">
        <v>10</v>
      </c>
      <c r="C122" s="1208" t="s">
        <v>246</v>
      </c>
      <c r="D122" s="1209" t="s">
        <v>1318</v>
      </c>
      <c r="E122" s="1209"/>
      <c r="G122" s="1212" t="s">
        <v>245</v>
      </c>
      <c r="H122" s="1210"/>
      <c r="I122" s="1053" t="s">
        <v>244</v>
      </c>
      <c r="J122" s="1209">
        <v>0</v>
      </c>
    </row>
    <row r="123" spans="1:10">
      <c r="A123" s="1192">
        <v>41855</v>
      </c>
      <c r="B123" s="1214">
        <v>10</v>
      </c>
      <c r="C123" s="1208" t="s">
        <v>246</v>
      </c>
      <c r="D123" s="1209" t="s">
        <v>1369</v>
      </c>
      <c r="E123" s="1209"/>
      <c r="G123" s="1212" t="s">
        <v>339</v>
      </c>
      <c r="H123" s="1210"/>
      <c r="I123" s="1053" t="s">
        <v>244</v>
      </c>
      <c r="J123" s="1209">
        <v>0</v>
      </c>
    </row>
    <row r="124" spans="1:10">
      <c r="A124" s="1192">
        <v>41855</v>
      </c>
      <c r="B124" s="1214">
        <v>50</v>
      </c>
      <c r="C124" s="1208" t="s">
        <v>246</v>
      </c>
      <c r="D124" s="1209" t="s">
        <v>1455</v>
      </c>
      <c r="E124" s="1209"/>
      <c r="G124" s="1212" t="s">
        <v>339</v>
      </c>
      <c r="H124" s="1210"/>
      <c r="I124" s="1053" t="s">
        <v>244</v>
      </c>
      <c r="J124" s="1209">
        <v>0</v>
      </c>
    </row>
    <row r="125" spans="1:10">
      <c r="A125" s="1192">
        <v>41855</v>
      </c>
      <c r="B125" s="1214">
        <v>20</v>
      </c>
      <c r="C125" s="1208" t="s">
        <v>246</v>
      </c>
      <c r="D125" s="1209" t="s">
        <v>389</v>
      </c>
      <c r="E125" s="1209"/>
      <c r="G125" s="1212" t="s">
        <v>245</v>
      </c>
      <c r="H125" s="1210"/>
      <c r="I125" s="1053" t="s">
        <v>244</v>
      </c>
      <c r="J125" s="1209">
        <v>0</v>
      </c>
    </row>
    <row r="126" spans="1:10">
      <c r="A126" s="1192">
        <v>41855</v>
      </c>
      <c r="B126" s="1214">
        <v>10</v>
      </c>
      <c r="C126" s="1208" t="s">
        <v>246</v>
      </c>
      <c r="D126" s="1209" t="s">
        <v>1294</v>
      </c>
      <c r="E126" s="1209"/>
      <c r="G126" s="1212" t="s">
        <v>245</v>
      </c>
      <c r="H126" s="1210"/>
      <c r="I126" s="1053" t="s">
        <v>244</v>
      </c>
      <c r="J126" s="1209">
        <v>0</v>
      </c>
    </row>
    <row r="127" spans="1:10">
      <c r="A127" s="1192">
        <v>41855</v>
      </c>
      <c r="B127" s="1214">
        <v>125</v>
      </c>
      <c r="C127" s="1208" t="s">
        <v>246</v>
      </c>
      <c r="D127" s="1209" t="s">
        <v>1429</v>
      </c>
      <c r="E127" s="1209"/>
      <c r="G127" s="1212" t="s">
        <v>339</v>
      </c>
      <c r="H127" s="1210"/>
      <c r="I127" s="1053" t="s">
        <v>244</v>
      </c>
      <c r="J127" s="1209">
        <v>0</v>
      </c>
    </row>
    <row r="128" spans="1:10">
      <c r="A128" s="1192">
        <v>41855</v>
      </c>
      <c r="B128" s="1214">
        <v>10</v>
      </c>
      <c r="C128" s="1208" t="s">
        <v>246</v>
      </c>
      <c r="D128" s="1209" t="s">
        <v>317</v>
      </c>
      <c r="E128" s="1209"/>
      <c r="G128" s="1212" t="s">
        <v>339</v>
      </c>
      <c r="H128" s="1210"/>
      <c r="I128" s="1053" t="s">
        <v>244</v>
      </c>
      <c r="J128" s="1209">
        <v>0</v>
      </c>
    </row>
    <row r="129" spans="1:10">
      <c r="A129" s="1192">
        <v>41855</v>
      </c>
      <c r="B129" s="1214">
        <v>20</v>
      </c>
      <c r="C129" s="1208" t="s">
        <v>246</v>
      </c>
      <c r="D129" s="1209" t="s">
        <v>1221</v>
      </c>
      <c r="E129" s="1209"/>
      <c r="G129" s="1212" t="s">
        <v>339</v>
      </c>
      <c r="H129" s="1210"/>
      <c r="I129" s="1053" t="s">
        <v>244</v>
      </c>
      <c r="J129" s="1209">
        <v>0</v>
      </c>
    </row>
    <row r="130" spans="1:10">
      <c r="A130" s="1192">
        <v>41855</v>
      </c>
      <c r="B130" s="1214">
        <v>50</v>
      </c>
      <c r="C130" s="1208" t="s">
        <v>246</v>
      </c>
      <c r="D130" s="1209" t="s">
        <v>1537</v>
      </c>
      <c r="E130" s="1209"/>
      <c r="G130" s="1212" t="s">
        <v>339</v>
      </c>
      <c r="H130" s="1210"/>
      <c r="I130" s="1053" t="s">
        <v>244</v>
      </c>
      <c r="J130" s="1209">
        <v>0</v>
      </c>
    </row>
    <row r="131" spans="1:10">
      <c r="A131" s="1192">
        <v>41855</v>
      </c>
      <c r="B131" s="1214">
        <v>3</v>
      </c>
      <c r="C131" s="1208" t="s">
        <v>246</v>
      </c>
      <c r="D131" s="1209" t="s">
        <v>426</v>
      </c>
      <c r="E131" s="1209"/>
      <c r="G131" s="1212" t="s">
        <v>245</v>
      </c>
      <c r="H131" s="1210"/>
      <c r="I131" s="1053" t="s">
        <v>244</v>
      </c>
      <c r="J131" s="1209">
        <v>0</v>
      </c>
    </row>
    <row r="132" spans="1:10">
      <c r="A132" s="1192">
        <v>41855</v>
      </c>
      <c r="B132" s="1214">
        <v>50</v>
      </c>
      <c r="C132" s="1208" t="s">
        <v>246</v>
      </c>
      <c r="D132" s="1209" t="s">
        <v>1105</v>
      </c>
      <c r="E132" s="1209"/>
      <c r="G132" s="1212" t="s">
        <v>339</v>
      </c>
      <c r="H132" s="1210"/>
      <c r="I132" s="1053" t="s">
        <v>244</v>
      </c>
      <c r="J132" s="1209">
        <v>0</v>
      </c>
    </row>
    <row r="133" spans="1:10">
      <c r="A133" s="1192">
        <v>41855</v>
      </c>
      <c r="B133" s="1214">
        <v>20</v>
      </c>
      <c r="C133" s="1208" t="s">
        <v>246</v>
      </c>
      <c r="D133" s="1209" t="s">
        <v>387</v>
      </c>
      <c r="E133" s="1209"/>
      <c r="G133" s="1212" t="s">
        <v>245</v>
      </c>
      <c r="H133" s="1210"/>
      <c r="I133" s="1053" t="s">
        <v>244</v>
      </c>
      <c r="J133" s="1209">
        <v>0</v>
      </c>
    </row>
    <row r="134" spans="1:10">
      <c r="A134" s="1192">
        <v>41855</v>
      </c>
      <c r="B134" s="1214">
        <v>1405.14</v>
      </c>
      <c r="C134" s="1208" t="s">
        <v>246</v>
      </c>
      <c r="D134" s="1209" t="s">
        <v>1564</v>
      </c>
      <c r="E134" s="1209"/>
      <c r="G134" s="1212">
        <v>0</v>
      </c>
      <c r="H134" s="1210"/>
      <c r="I134" s="1053" t="s">
        <v>244</v>
      </c>
      <c r="J134" s="1209">
        <v>0</v>
      </c>
    </row>
    <row r="135" spans="1:10">
      <c r="A135" s="1192">
        <v>41856</v>
      </c>
      <c r="B135" s="1214">
        <v>6</v>
      </c>
      <c r="C135" s="1208" t="s">
        <v>246</v>
      </c>
      <c r="D135" s="1209" t="s">
        <v>310</v>
      </c>
      <c r="E135" s="1209"/>
      <c r="G135" s="1212" t="s">
        <v>339</v>
      </c>
      <c r="H135" s="1210"/>
      <c r="I135" s="1053" t="s">
        <v>244</v>
      </c>
      <c r="J135" s="1209">
        <v>0</v>
      </c>
    </row>
    <row r="136" spans="1:10">
      <c r="A136" s="1192">
        <v>41856</v>
      </c>
      <c r="B136" s="1214">
        <v>100</v>
      </c>
      <c r="C136" s="1208" t="s">
        <v>246</v>
      </c>
      <c r="D136" s="1209" t="s">
        <v>1000</v>
      </c>
      <c r="E136" s="1209"/>
      <c r="G136" s="1212" t="s">
        <v>245</v>
      </c>
      <c r="H136" s="1210"/>
      <c r="I136" s="1053" t="s">
        <v>244</v>
      </c>
      <c r="J136" s="1209">
        <v>0</v>
      </c>
    </row>
    <row r="137" spans="1:10">
      <c r="A137" s="1192">
        <v>41856</v>
      </c>
      <c r="B137" s="1214">
        <v>5</v>
      </c>
      <c r="C137" s="1208" t="s">
        <v>246</v>
      </c>
      <c r="D137" s="1209" t="s">
        <v>318</v>
      </c>
      <c r="E137" s="1209"/>
      <c r="G137" s="1212" t="s">
        <v>339</v>
      </c>
      <c r="H137" s="1210"/>
      <c r="I137" s="1053" t="s">
        <v>244</v>
      </c>
      <c r="J137" s="1209">
        <v>0</v>
      </c>
    </row>
    <row r="138" spans="1:10">
      <c r="A138" s="1192">
        <v>41856</v>
      </c>
      <c r="B138" s="1214">
        <v>15</v>
      </c>
      <c r="C138" s="1208" t="s">
        <v>246</v>
      </c>
      <c r="D138" s="1209" t="s">
        <v>306</v>
      </c>
      <c r="E138" s="1209"/>
      <c r="G138" s="1212" t="s">
        <v>339</v>
      </c>
      <c r="H138" s="1210"/>
      <c r="I138" s="1053" t="s">
        <v>244</v>
      </c>
      <c r="J138" s="1209">
        <v>0</v>
      </c>
    </row>
    <row r="139" spans="1:10">
      <c r="A139" s="1192">
        <v>41857</v>
      </c>
      <c r="B139" s="1214">
        <v>10</v>
      </c>
      <c r="C139" s="1208" t="s">
        <v>1087</v>
      </c>
      <c r="D139" s="1209" t="s">
        <v>1362</v>
      </c>
      <c r="E139" s="1209"/>
      <c r="G139" s="1212">
        <v>0</v>
      </c>
      <c r="H139" s="1210"/>
      <c r="I139" s="1053" t="s">
        <v>244</v>
      </c>
      <c r="J139" s="1209">
        <v>0</v>
      </c>
    </row>
    <row r="140" spans="1:10">
      <c r="A140" s="1192">
        <v>41857</v>
      </c>
      <c r="B140" s="1214">
        <v>50</v>
      </c>
      <c r="C140" s="1208" t="s">
        <v>1087</v>
      </c>
      <c r="D140" s="1209" t="s">
        <v>1089</v>
      </c>
      <c r="E140" s="1209"/>
      <c r="G140" s="1212">
        <v>0</v>
      </c>
      <c r="H140" s="1210"/>
      <c r="I140" s="1053" t="s">
        <v>244</v>
      </c>
      <c r="J140" s="1209">
        <v>0</v>
      </c>
    </row>
    <row r="141" spans="1:10">
      <c r="A141" s="1192">
        <v>41857</v>
      </c>
      <c r="B141" s="1214">
        <v>15</v>
      </c>
      <c r="C141" s="1208" t="s">
        <v>1087</v>
      </c>
      <c r="D141" s="1209" t="s">
        <v>1088</v>
      </c>
      <c r="E141" s="1209"/>
      <c r="G141" s="1212">
        <v>0</v>
      </c>
      <c r="H141" s="1210"/>
      <c r="I141" s="1053" t="s">
        <v>244</v>
      </c>
      <c r="J141" s="1209">
        <v>0</v>
      </c>
    </row>
    <row r="142" spans="1:10">
      <c r="A142" s="1192">
        <v>41857</v>
      </c>
      <c r="B142" s="1214">
        <v>10</v>
      </c>
      <c r="C142" s="1208" t="s">
        <v>246</v>
      </c>
      <c r="D142" s="1209" t="s">
        <v>276</v>
      </c>
      <c r="E142" s="1209"/>
      <c r="G142" s="1212">
        <v>0</v>
      </c>
      <c r="H142" s="1210"/>
      <c r="I142" s="1053" t="s">
        <v>244</v>
      </c>
      <c r="J142" s="1209">
        <v>0</v>
      </c>
    </row>
    <row r="143" spans="1:10">
      <c r="A143" s="1192">
        <v>41857</v>
      </c>
      <c r="B143" s="1214">
        <v>15</v>
      </c>
      <c r="C143" s="1208" t="s">
        <v>246</v>
      </c>
      <c r="D143" s="1209" t="s">
        <v>1237</v>
      </c>
      <c r="E143" s="1209"/>
      <c r="G143" s="1212" t="s">
        <v>339</v>
      </c>
      <c r="H143" s="1210"/>
      <c r="I143" s="1053" t="s">
        <v>244</v>
      </c>
      <c r="J143" s="1209">
        <v>0</v>
      </c>
    </row>
    <row r="144" spans="1:10">
      <c r="A144" s="1192">
        <v>41857</v>
      </c>
      <c r="B144" s="1214">
        <v>10</v>
      </c>
      <c r="C144" s="1208" t="s">
        <v>246</v>
      </c>
      <c r="D144" s="1209" t="s">
        <v>956</v>
      </c>
      <c r="E144" s="1209"/>
      <c r="G144" s="1212" t="s">
        <v>339</v>
      </c>
      <c r="H144" s="1210"/>
      <c r="I144" s="1053" t="s">
        <v>244</v>
      </c>
      <c r="J144" s="1209">
        <v>0</v>
      </c>
    </row>
    <row r="145" spans="1:10">
      <c r="A145" s="1192">
        <v>41858</v>
      </c>
      <c r="B145" s="1214">
        <v>20</v>
      </c>
      <c r="C145" s="1208" t="s">
        <v>1087</v>
      </c>
      <c r="D145" s="1209" t="s">
        <v>1363</v>
      </c>
      <c r="E145" s="1209"/>
      <c r="G145" s="1212">
        <v>0</v>
      </c>
      <c r="H145" s="1210"/>
      <c r="I145" s="1053" t="s">
        <v>244</v>
      </c>
      <c r="J145" s="1209">
        <v>0</v>
      </c>
    </row>
    <row r="146" spans="1:10">
      <c r="A146" s="1192">
        <v>41858</v>
      </c>
      <c r="B146" s="1214">
        <v>61.6</v>
      </c>
      <c r="C146" s="1208" t="s">
        <v>246</v>
      </c>
      <c r="D146" s="1209" t="s">
        <v>429</v>
      </c>
      <c r="E146" s="1209"/>
      <c r="G146" s="1212">
        <v>0</v>
      </c>
      <c r="H146" s="1210"/>
      <c r="I146" s="1053" t="s">
        <v>244</v>
      </c>
      <c r="J146" s="1209">
        <v>0</v>
      </c>
    </row>
    <row r="147" spans="1:10">
      <c r="A147" s="1192">
        <v>41858</v>
      </c>
      <c r="B147" s="1214">
        <v>40</v>
      </c>
      <c r="C147" s="1208" t="s">
        <v>246</v>
      </c>
      <c r="D147" s="1209" t="s">
        <v>429</v>
      </c>
      <c r="E147" s="1209"/>
      <c r="G147" s="1212">
        <v>0</v>
      </c>
      <c r="H147" s="1210"/>
      <c r="I147" s="1053" t="s">
        <v>244</v>
      </c>
      <c r="J147" s="1209">
        <v>0</v>
      </c>
    </row>
    <row r="148" spans="1:10">
      <c r="A148" s="1192">
        <v>41858</v>
      </c>
      <c r="B148" s="1214">
        <v>12.5</v>
      </c>
      <c r="C148" s="1208" t="s">
        <v>246</v>
      </c>
      <c r="D148" s="1209" t="s">
        <v>429</v>
      </c>
      <c r="E148" s="1209"/>
      <c r="G148" s="1212">
        <v>0</v>
      </c>
      <c r="H148" s="1210"/>
      <c r="I148" s="1053" t="s">
        <v>244</v>
      </c>
      <c r="J148" s="1209">
        <v>0</v>
      </c>
    </row>
    <row r="149" spans="1:10">
      <c r="A149" s="1192">
        <v>41858</v>
      </c>
      <c r="B149" s="1214">
        <v>100</v>
      </c>
      <c r="C149" s="1208" t="s">
        <v>246</v>
      </c>
      <c r="D149" s="1209" t="s">
        <v>1030</v>
      </c>
      <c r="E149" s="1209"/>
      <c r="G149" s="1212">
        <v>0</v>
      </c>
      <c r="H149" s="1210"/>
      <c r="I149" s="1053" t="s">
        <v>244</v>
      </c>
      <c r="J149" s="1209">
        <v>0</v>
      </c>
    </row>
    <row r="150" spans="1:10">
      <c r="A150" s="1192">
        <v>41858</v>
      </c>
      <c r="B150" s="1214">
        <v>110</v>
      </c>
      <c r="C150" s="1208" t="s">
        <v>246</v>
      </c>
      <c r="D150" s="1209" t="s">
        <v>967</v>
      </c>
      <c r="E150" s="1209"/>
      <c r="G150" s="1212" t="s">
        <v>339</v>
      </c>
      <c r="H150" s="1210"/>
      <c r="I150" s="1053" t="s">
        <v>244</v>
      </c>
      <c r="J150" s="1209">
        <v>0</v>
      </c>
    </row>
    <row r="151" spans="1:10">
      <c r="A151" s="1192">
        <v>41859</v>
      </c>
      <c r="B151" s="1214">
        <v>100</v>
      </c>
      <c r="C151" s="1208" t="s">
        <v>1087</v>
      </c>
      <c r="D151" s="1209" t="s">
        <v>1088</v>
      </c>
      <c r="E151" s="1209"/>
      <c r="G151" s="1212">
        <v>0</v>
      </c>
      <c r="H151" s="1210"/>
      <c r="I151" s="1053" t="s">
        <v>244</v>
      </c>
      <c r="J151" s="1209">
        <v>0</v>
      </c>
    </row>
    <row r="152" spans="1:10">
      <c r="A152" s="1192">
        <v>41859</v>
      </c>
      <c r="B152" s="1214">
        <v>15</v>
      </c>
      <c r="C152" s="1208" t="s">
        <v>1087</v>
      </c>
      <c r="D152" s="1209" t="s">
        <v>1096</v>
      </c>
      <c r="E152" s="1209"/>
      <c r="G152" s="1212">
        <v>0</v>
      </c>
      <c r="H152" s="1210"/>
      <c r="I152" s="1053" t="s">
        <v>244</v>
      </c>
      <c r="J152" s="1209">
        <v>0</v>
      </c>
    </row>
    <row r="153" spans="1:10">
      <c r="A153" s="1192">
        <v>41862</v>
      </c>
      <c r="B153" s="1214">
        <v>30</v>
      </c>
      <c r="C153" s="1208" t="s">
        <v>1087</v>
      </c>
      <c r="D153" s="1209" t="s">
        <v>1360</v>
      </c>
      <c r="E153" s="1209"/>
      <c r="G153" s="1212">
        <v>0</v>
      </c>
      <c r="H153" s="1210"/>
      <c r="I153" s="1053" t="s">
        <v>244</v>
      </c>
      <c r="J153" s="1209">
        <v>0</v>
      </c>
    </row>
    <row r="154" spans="1:10">
      <c r="A154" s="1192">
        <v>41862</v>
      </c>
      <c r="B154" s="1214">
        <v>40</v>
      </c>
      <c r="C154" s="1208" t="s">
        <v>246</v>
      </c>
      <c r="D154" s="1209" t="s">
        <v>1282</v>
      </c>
      <c r="E154" s="1209"/>
      <c r="G154" s="1212" t="s">
        <v>245</v>
      </c>
      <c r="H154" s="1210"/>
      <c r="I154" s="1053" t="s">
        <v>244</v>
      </c>
      <c r="J154" s="1209">
        <v>0</v>
      </c>
    </row>
    <row r="155" spans="1:10">
      <c r="A155" s="1192">
        <v>41862</v>
      </c>
      <c r="B155" s="1214">
        <v>230</v>
      </c>
      <c r="C155" s="1208" t="s">
        <v>246</v>
      </c>
      <c r="D155" s="1209" t="s">
        <v>920</v>
      </c>
      <c r="E155" s="1209"/>
      <c r="G155" s="1212" t="s">
        <v>339</v>
      </c>
      <c r="H155" s="1210"/>
      <c r="I155" s="1053" t="s">
        <v>244</v>
      </c>
      <c r="J155" s="1209">
        <v>0</v>
      </c>
    </row>
    <row r="156" spans="1:10">
      <c r="A156" s="1192">
        <v>41862</v>
      </c>
      <c r="B156" s="1214">
        <v>20</v>
      </c>
      <c r="C156" s="1208" t="s">
        <v>246</v>
      </c>
      <c r="D156" s="1209" t="s">
        <v>1221</v>
      </c>
      <c r="E156" s="1209"/>
      <c r="G156" s="1212" t="s">
        <v>339</v>
      </c>
      <c r="H156" s="1210"/>
      <c r="I156" s="1053" t="s">
        <v>244</v>
      </c>
      <c r="J156" s="1209">
        <v>0</v>
      </c>
    </row>
    <row r="157" spans="1:10">
      <c r="A157" s="1192">
        <v>41862</v>
      </c>
      <c r="B157" s="1214">
        <v>150</v>
      </c>
      <c r="C157" s="1208" t="s">
        <v>246</v>
      </c>
      <c r="D157" s="1209" t="s">
        <v>357</v>
      </c>
      <c r="E157" s="1209"/>
      <c r="G157" s="1212" t="s">
        <v>339</v>
      </c>
      <c r="H157" s="1210"/>
      <c r="I157" s="1053" t="s">
        <v>244</v>
      </c>
      <c r="J157" s="1209">
        <v>0</v>
      </c>
    </row>
    <row r="158" spans="1:10">
      <c r="A158" s="1192">
        <v>41862</v>
      </c>
      <c r="B158" s="1214">
        <v>5</v>
      </c>
      <c r="C158" s="1208" t="s">
        <v>246</v>
      </c>
      <c r="D158" s="1209" t="s">
        <v>1256</v>
      </c>
      <c r="E158" s="1209"/>
      <c r="G158" s="1212" t="s">
        <v>339</v>
      </c>
      <c r="H158" s="1210"/>
      <c r="I158" s="1053" t="s">
        <v>244</v>
      </c>
      <c r="J158" s="1209">
        <v>0</v>
      </c>
    </row>
    <row r="159" spans="1:10">
      <c r="A159" s="1192">
        <v>41862</v>
      </c>
      <c r="B159" s="1214">
        <v>1031.23</v>
      </c>
      <c r="C159" s="1208" t="s">
        <v>246</v>
      </c>
      <c r="D159" s="1209" t="s">
        <v>1565</v>
      </c>
      <c r="E159" s="1209"/>
      <c r="G159" s="1212">
        <v>0</v>
      </c>
      <c r="H159" s="1210"/>
      <c r="I159" s="1053" t="s">
        <v>244</v>
      </c>
      <c r="J159" s="1209">
        <v>0</v>
      </c>
    </row>
    <row r="160" spans="1:10">
      <c r="A160" s="1192">
        <v>41863</v>
      </c>
      <c r="B160" s="1214">
        <v>100</v>
      </c>
      <c r="C160" s="1208" t="s">
        <v>1087</v>
      </c>
      <c r="D160" s="1209" t="s">
        <v>1566</v>
      </c>
      <c r="E160" s="1209"/>
      <c r="G160" s="1212">
        <v>0</v>
      </c>
      <c r="H160" s="1210"/>
      <c r="I160" s="1053" t="s">
        <v>244</v>
      </c>
      <c r="J160" s="1209">
        <v>0</v>
      </c>
    </row>
    <row r="161" spans="1:10">
      <c r="A161" s="1192">
        <v>41863</v>
      </c>
      <c r="B161" s="1214">
        <v>333.33</v>
      </c>
      <c r="C161" s="1208" t="s">
        <v>1087</v>
      </c>
      <c r="D161" s="1209" t="s">
        <v>1379</v>
      </c>
      <c r="E161" s="1209"/>
      <c r="G161" s="1212">
        <v>0</v>
      </c>
      <c r="H161" s="1210"/>
      <c r="I161" s="1053" t="s">
        <v>244</v>
      </c>
      <c r="J161" s="1209">
        <v>0</v>
      </c>
    </row>
    <row r="162" spans="1:10">
      <c r="A162" s="1192">
        <v>41863</v>
      </c>
      <c r="B162" s="1214">
        <v>60</v>
      </c>
      <c r="C162" s="1208" t="s">
        <v>1087</v>
      </c>
      <c r="D162" s="1209" t="s">
        <v>1184</v>
      </c>
      <c r="E162" s="1209"/>
      <c r="G162" s="1212">
        <v>0</v>
      </c>
      <c r="H162" s="1210"/>
      <c r="I162" s="1053" t="s">
        <v>244</v>
      </c>
      <c r="J162" s="1209">
        <v>0</v>
      </c>
    </row>
    <row r="163" spans="1:10">
      <c r="A163" s="1192">
        <v>41863</v>
      </c>
      <c r="B163" s="1214">
        <v>40</v>
      </c>
      <c r="C163" s="1208" t="s">
        <v>1087</v>
      </c>
      <c r="D163" s="1209" t="s">
        <v>1184</v>
      </c>
      <c r="E163" s="1209"/>
      <c r="G163" s="1212">
        <v>0</v>
      </c>
      <c r="H163" s="1210"/>
      <c r="I163" s="1053" t="s">
        <v>244</v>
      </c>
      <c r="J163" s="1209">
        <v>0</v>
      </c>
    </row>
    <row r="164" spans="1:10">
      <c r="A164" s="1192">
        <v>41864</v>
      </c>
      <c r="B164" s="1214">
        <v>10</v>
      </c>
      <c r="C164" s="1208" t="s">
        <v>246</v>
      </c>
      <c r="D164" s="1209" t="s">
        <v>1567</v>
      </c>
      <c r="E164" s="1209"/>
      <c r="G164" s="1212" t="s">
        <v>339</v>
      </c>
      <c r="H164" s="1210"/>
      <c r="I164" s="1053" t="s">
        <v>244</v>
      </c>
      <c r="J164" s="1209">
        <v>0</v>
      </c>
    </row>
    <row r="165" spans="1:10">
      <c r="A165" s="1192">
        <v>41865</v>
      </c>
      <c r="B165" s="1214">
        <v>20</v>
      </c>
      <c r="C165" s="1208" t="s">
        <v>1087</v>
      </c>
      <c r="D165" s="1209" t="s">
        <v>1092</v>
      </c>
      <c r="E165" s="1209"/>
      <c r="G165" s="1212">
        <v>0</v>
      </c>
      <c r="H165" s="1210"/>
      <c r="I165" s="1053" t="s">
        <v>244</v>
      </c>
      <c r="J165" s="1209">
        <v>0</v>
      </c>
    </row>
    <row r="166" spans="1:10">
      <c r="A166" s="1192">
        <v>41865</v>
      </c>
      <c r="B166" s="1214">
        <v>8.5</v>
      </c>
      <c r="C166" s="1208" t="s">
        <v>246</v>
      </c>
      <c r="D166" s="1209" t="s">
        <v>1032</v>
      </c>
      <c r="E166" s="1209"/>
      <c r="G166" s="1212" t="s">
        <v>339</v>
      </c>
      <c r="H166" s="1210"/>
      <c r="I166" s="1053" t="s">
        <v>244</v>
      </c>
      <c r="J166" s="1209">
        <v>0</v>
      </c>
    </row>
    <row r="167" spans="1:10">
      <c r="A167" s="1192">
        <v>41866</v>
      </c>
      <c r="B167" s="1214">
        <v>15</v>
      </c>
      <c r="C167" s="1208" t="s">
        <v>1087</v>
      </c>
      <c r="D167" s="1209" t="s">
        <v>1361</v>
      </c>
      <c r="E167" s="1209"/>
      <c r="G167" s="1212">
        <v>0</v>
      </c>
      <c r="H167" s="1210"/>
      <c r="I167" s="1053" t="s">
        <v>244</v>
      </c>
      <c r="J167" s="1209">
        <v>0</v>
      </c>
    </row>
    <row r="168" spans="1:10">
      <c r="A168" s="1192">
        <v>41866</v>
      </c>
      <c r="B168" s="1214">
        <v>314.62</v>
      </c>
      <c r="C168" s="1208" t="s">
        <v>246</v>
      </c>
      <c r="D168" s="1209" t="s">
        <v>1288</v>
      </c>
      <c r="E168" s="1209"/>
      <c r="G168" s="1212">
        <v>0</v>
      </c>
      <c r="H168" s="1210"/>
      <c r="I168" s="1053" t="s">
        <v>244</v>
      </c>
      <c r="J168" s="1209">
        <v>0</v>
      </c>
    </row>
    <row r="169" spans="1:10">
      <c r="A169" s="1192">
        <v>41866</v>
      </c>
      <c r="B169" s="1214">
        <v>79.92</v>
      </c>
      <c r="C169" s="1208" t="s">
        <v>246</v>
      </c>
      <c r="D169" s="1209" t="s">
        <v>1288</v>
      </c>
      <c r="E169" s="1209"/>
      <c r="G169" s="1212">
        <v>0</v>
      </c>
      <c r="H169" s="1210"/>
      <c r="I169" s="1053" t="s">
        <v>244</v>
      </c>
      <c r="J169" s="1209">
        <v>0</v>
      </c>
    </row>
    <row r="170" spans="1:10">
      <c r="A170" s="1192">
        <v>41866</v>
      </c>
      <c r="B170" s="1214">
        <v>30</v>
      </c>
      <c r="C170" s="1208" t="s">
        <v>246</v>
      </c>
      <c r="D170" s="1209" t="s">
        <v>1204</v>
      </c>
      <c r="E170" s="1209"/>
      <c r="G170" s="1212" t="s">
        <v>339</v>
      </c>
      <c r="H170" s="1210"/>
      <c r="I170" s="1053" t="s">
        <v>244</v>
      </c>
      <c r="J170" s="1209">
        <v>0</v>
      </c>
    </row>
    <row r="171" spans="1:10">
      <c r="A171" s="1192">
        <v>41866</v>
      </c>
      <c r="B171" s="1214">
        <v>5</v>
      </c>
      <c r="C171" s="1208" t="s">
        <v>246</v>
      </c>
      <c r="D171" s="1209" t="s">
        <v>968</v>
      </c>
      <c r="E171" s="1209"/>
      <c r="G171" s="1212" t="s">
        <v>339</v>
      </c>
      <c r="H171" s="1210"/>
      <c r="I171" s="1053" t="s">
        <v>244</v>
      </c>
      <c r="J171" s="1209">
        <v>0</v>
      </c>
    </row>
    <row r="172" spans="1:10">
      <c r="A172" s="1192">
        <v>41866</v>
      </c>
      <c r="B172" s="1214">
        <v>200</v>
      </c>
      <c r="C172" s="1208" t="s">
        <v>246</v>
      </c>
      <c r="D172" s="1209" t="s">
        <v>1406</v>
      </c>
      <c r="E172" s="1209"/>
      <c r="G172" s="1212" t="s">
        <v>245</v>
      </c>
      <c r="H172" s="1210"/>
      <c r="I172" s="1053" t="s">
        <v>244</v>
      </c>
      <c r="J172" s="1209">
        <v>0</v>
      </c>
    </row>
    <row r="173" spans="1:10">
      <c r="A173" s="1192">
        <v>41866</v>
      </c>
      <c r="B173" s="1214">
        <v>100</v>
      </c>
      <c r="C173" s="1208" t="s">
        <v>246</v>
      </c>
      <c r="D173" s="1209" t="s">
        <v>1381</v>
      </c>
      <c r="E173" s="1209"/>
      <c r="G173" s="1212" t="s">
        <v>339</v>
      </c>
      <c r="H173" s="1210"/>
      <c r="I173" s="1053" t="s">
        <v>244</v>
      </c>
      <c r="J173" s="1209">
        <v>0</v>
      </c>
    </row>
    <row r="174" spans="1:10">
      <c r="A174" s="1192">
        <v>41866</v>
      </c>
      <c r="B174" s="1214">
        <v>40</v>
      </c>
      <c r="C174" s="1208" t="s">
        <v>246</v>
      </c>
      <c r="D174" s="1209" t="s">
        <v>1405</v>
      </c>
      <c r="E174" s="1209"/>
      <c r="G174" s="1212" t="s">
        <v>245</v>
      </c>
      <c r="H174" s="1210"/>
      <c r="I174" s="1053" t="s">
        <v>244</v>
      </c>
      <c r="J174" s="1209">
        <v>0</v>
      </c>
    </row>
    <row r="175" spans="1:10">
      <c r="A175" s="1192">
        <v>41866</v>
      </c>
      <c r="B175" s="1214">
        <v>200</v>
      </c>
      <c r="C175" s="1208" t="s">
        <v>246</v>
      </c>
      <c r="D175" s="1209" t="s">
        <v>450</v>
      </c>
      <c r="E175" s="1209"/>
      <c r="G175" s="1212" t="s">
        <v>339</v>
      </c>
      <c r="H175" s="1210"/>
      <c r="I175" s="1053" t="s">
        <v>244</v>
      </c>
      <c r="J175" s="1209">
        <v>0</v>
      </c>
    </row>
    <row r="176" spans="1:10">
      <c r="A176" s="1192">
        <v>41866</v>
      </c>
      <c r="B176" s="1214">
        <v>100</v>
      </c>
      <c r="C176" s="1208" t="s">
        <v>246</v>
      </c>
      <c r="D176" s="1209" t="s">
        <v>292</v>
      </c>
      <c r="E176" s="1209"/>
      <c r="G176" s="1212" t="s">
        <v>339</v>
      </c>
      <c r="H176" s="1210"/>
      <c r="I176" s="1053" t="s">
        <v>244</v>
      </c>
      <c r="J176" s="1209">
        <v>0</v>
      </c>
    </row>
    <row r="177" spans="1:10">
      <c r="A177" s="1192">
        <v>41866</v>
      </c>
      <c r="B177" s="1214">
        <v>2</v>
      </c>
      <c r="C177" s="1208" t="s">
        <v>246</v>
      </c>
      <c r="D177" s="1209" t="s">
        <v>1382</v>
      </c>
      <c r="E177" s="1209"/>
      <c r="G177" s="1212" t="s">
        <v>245</v>
      </c>
      <c r="H177" s="1210"/>
      <c r="I177" s="1053" t="s">
        <v>244</v>
      </c>
      <c r="J177" s="1209">
        <v>0</v>
      </c>
    </row>
    <row r="178" spans="1:10">
      <c r="A178" s="1192">
        <v>41866</v>
      </c>
      <c r="B178" s="1214">
        <v>10</v>
      </c>
      <c r="C178" s="1208" t="s">
        <v>246</v>
      </c>
      <c r="D178" s="1209" t="s">
        <v>1467</v>
      </c>
      <c r="E178" s="1209"/>
      <c r="G178" s="1212" t="s">
        <v>339</v>
      </c>
      <c r="H178" s="1210"/>
      <c r="I178" s="1053" t="s">
        <v>244</v>
      </c>
      <c r="J178" s="1209">
        <v>0</v>
      </c>
    </row>
    <row r="179" spans="1:10">
      <c r="A179" s="1192">
        <v>41866</v>
      </c>
      <c r="B179" s="1214">
        <v>200</v>
      </c>
      <c r="C179" s="1208" t="s">
        <v>246</v>
      </c>
      <c r="D179" s="1209" t="s">
        <v>1339</v>
      </c>
      <c r="E179" s="1209"/>
      <c r="G179" s="1212" t="s">
        <v>245</v>
      </c>
      <c r="H179" s="1210"/>
      <c r="I179" s="1053" t="s">
        <v>244</v>
      </c>
      <c r="J179" s="1209">
        <v>0</v>
      </c>
    </row>
    <row r="180" spans="1:10">
      <c r="A180" s="1192">
        <v>41869</v>
      </c>
      <c r="B180" s="1214">
        <v>13.69</v>
      </c>
      <c r="C180" s="1208" t="s">
        <v>246</v>
      </c>
      <c r="D180" s="1209" t="s">
        <v>1107</v>
      </c>
      <c r="E180" s="1209"/>
      <c r="G180" s="1212">
        <v>0</v>
      </c>
      <c r="H180" s="1210"/>
      <c r="I180" s="1053" t="s">
        <v>244</v>
      </c>
      <c r="J180" s="1209">
        <v>0</v>
      </c>
    </row>
    <row r="181" spans="1:10">
      <c r="A181" s="1192">
        <v>41869</v>
      </c>
      <c r="B181" s="1214">
        <v>1.98</v>
      </c>
      <c r="C181" s="1208" t="s">
        <v>246</v>
      </c>
      <c r="D181" s="1209" t="s">
        <v>1107</v>
      </c>
      <c r="E181" s="1209"/>
      <c r="G181" s="1212">
        <v>0</v>
      </c>
      <c r="H181" s="1210"/>
      <c r="I181" s="1053" t="s">
        <v>244</v>
      </c>
      <c r="J181" s="1209">
        <v>0</v>
      </c>
    </row>
    <row r="182" spans="1:10">
      <c r="A182" s="1192">
        <v>41869</v>
      </c>
      <c r="B182" s="1214">
        <v>20</v>
      </c>
      <c r="C182" s="1208" t="s">
        <v>246</v>
      </c>
      <c r="D182" s="1209" t="s">
        <v>1221</v>
      </c>
      <c r="E182" s="1209"/>
      <c r="G182" s="1212" t="s">
        <v>339</v>
      </c>
      <c r="H182" s="1210"/>
      <c r="I182" s="1053" t="s">
        <v>244</v>
      </c>
      <c r="J182" s="1209">
        <v>0</v>
      </c>
    </row>
    <row r="183" spans="1:10">
      <c r="A183" s="1192">
        <v>41869</v>
      </c>
      <c r="B183" s="1214">
        <v>120</v>
      </c>
      <c r="C183" s="1208" t="s">
        <v>246</v>
      </c>
      <c r="D183" s="1209" t="s">
        <v>784</v>
      </c>
      <c r="E183" s="1209"/>
      <c r="G183" s="1212" t="s">
        <v>339</v>
      </c>
      <c r="H183" s="1210"/>
      <c r="I183" s="1053" t="s">
        <v>244</v>
      </c>
      <c r="J183" s="1209">
        <v>0</v>
      </c>
    </row>
    <row r="184" spans="1:10">
      <c r="A184" s="1192">
        <v>41869</v>
      </c>
      <c r="B184" s="1214">
        <v>80</v>
      </c>
      <c r="C184" s="1208" t="s">
        <v>246</v>
      </c>
      <c r="D184" s="1209" t="s">
        <v>1044</v>
      </c>
      <c r="E184" s="1209"/>
      <c r="G184" s="1212" t="s">
        <v>245</v>
      </c>
      <c r="H184" s="1210"/>
      <c r="I184" s="1053" t="s">
        <v>244</v>
      </c>
      <c r="J184" s="1209">
        <v>0</v>
      </c>
    </row>
    <row r="185" spans="1:10">
      <c r="A185" s="1192">
        <v>41869</v>
      </c>
      <c r="B185" s="1214">
        <v>100</v>
      </c>
      <c r="C185" s="1208" t="s">
        <v>246</v>
      </c>
      <c r="D185" s="1209" t="s">
        <v>327</v>
      </c>
      <c r="E185" s="1209"/>
      <c r="G185" s="1212" t="s">
        <v>339</v>
      </c>
      <c r="H185" s="1210"/>
      <c r="I185" s="1053" t="s">
        <v>244</v>
      </c>
      <c r="J185" s="1209">
        <v>0</v>
      </c>
    </row>
    <row r="186" spans="1:10">
      <c r="A186" s="1192">
        <v>41869</v>
      </c>
      <c r="B186" s="1214">
        <v>40</v>
      </c>
      <c r="C186" s="1208" t="s">
        <v>246</v>
      </c>
      <c r="D186" s="1209" t="s">
        <v>1258</v>
      </c>
      <c r="E186" s="1209"/>
      <c r="G186" s="1212" t="s">
        <v>339</v>
      </c>
      <c r="H186" s="1210"/>
      <c r="I186" s="1053" t="s">
        <v>244</v>
      </c>
      <c r="J186" s="1209">
        <v>0</v>
      </c>
    </row>
    <row r="187" spans="1:10">
      <c r="A187" s="1192">
        <v>41869</v>
      </c>
      <c r="B187" s="1214">
        <v>50</v>
      </c>
      <c r="C187" s="1208" t="s">
        <v>246</v>
      </c>
      <c r="D187" s="1209" t="s">
        <v>1568</v>
      </c>
      <c r="E187" s="1209"/>
      <c r="G187" s="1212" t="s">
        <v>245</v>
      </c>
      <c r="H187" s="1210"/>
      <c r="I187" s="1053" t="s">
        <v>244</v>
      </c>
      <c r="J187" s="1209">
        <v>0</v>
      </c>
    </row>
    <row r="188" spans="1:10">
      <c r="A188" s="1192">
        <v>41869</v>
      </c>
      <c r="B188" s="1214">
        <v>5028.6899999999996</v>
      </c>
      <c r="C188" s="1208" t="s">
        <v>246</v>
      </c>
      <c r="D188" s="1209" t="s">
        <v>1569</v>
      </c>
      <c r="E188" s="1209"/>
      <c r="G188" s="1212">
        <v>0</v>
      </c>
      <c r="H188" s="1210"/>
      <c r="I188" s="1053" t="s">
        <v>244</v>
      </c>
      <c r="J188" s="1209">
        <v>0</v>
      </c>
    </row>
    <row r="189" spans="1:10">
      <c r="A189" s="1192">
        <v>41870</v>
      </c>
      <c r="B189" s="1214">
        <v>330</v>
      </c>
      <c r="C189" s="1208" t="s">
        <v>1087</v>
      </c>
      <c r="D189" s="1209" t="s">
        <v>1341</v>
      </c>
      <c r="E189" s="1209"/>
      <c r="G189" s="1212">
        <v>0</v>
      </c>
      <c r="H189" s="1210"/>
      <c r="I189" s="1053" t="s">
        <v>244</v>
      </c>
      <c r="J189" s="1209">
        <v>0</v>
      </c>
    </row>
    <row r="190" spans="1:10">
      <c r="A190" s="1192">
        <v>41870</v>
      </c>
      <c r="B190" s="1214">
        <v>40</v>
      </c>
      <c r="C190" s="1208" t="s">
        <v>246</v>
      </c>
      <c r="D190" s="1209" t="s">
        <v>400</v>
      </c>
      <c r="E190" s="1209"/>
      <c r="G190" s="1212" t="s">
        <v>339</v>
      </c>
      <c r="H190" s="1210"/>
      <c r="I190" s="1053" t="s">
        <v>244</v>
      </c>
      <c r="J190" s="1209">
        <v>0</v>
      </c>
    </row>
    <row r="191" spans="1:10">
      <c r="A191" s="1192">
        <v>41871</v>
      </c>
      <c r="B191" s="1214">
        <v>22.35</v>
      </c>
      <c r="C191" s="1208" t="s">
        <v>246</v>
      </c>
      <c r="D191" s="1209" t="s">
        <v>1288</v>
      </c>
      <c r="E191" s="1209"/>
      <c r="G191" s="1212">
        <v>0</v>
      </c>
      <c r="H191" s="1210"/>
      <c r="I191" s="1053" t="s">
        <v>244</v>
      </c>
      <c r="J191" s="1209">
        <v>0</v>
      </c>
    </row>
    <row r="192" spans="1:10">
      <c r="A192" s="1192">
        <v>41871</v>
      </c>
      <c r="B192" s="1214">
        <v>100</v>
      </c>
      <c r="C192" s="1208" t="s">
        <v>246</v>
      </c>
      <c r="D192" s="1209" t="s">
        <v>1262</v>
      </c>
      <c r="E192" s="1209"/>
      <c r="G192" s="1212" t="s">
        <v>339</v>
      </c>
      <c r="H192" s="1210"/>
      <c r="I192" s="1053" t="s">
        <v>244</v>
      </c>
      <c r="J192" s="1209">
        <v>0</v>
      </c>
    </row>
    <row r="193" spans="1:10">
      <c r="A193" s="1192">
        <v>41872</v>
      </c>
      <c r="B193" s="1214">
        <v>100</v>
      </c>
      <c r="C193" s="1208" t="s">
        <v>1087</v>
      </c>
      <c r="D193" s="1209" t="s">
        <v>1093</v>
      </c>
      <c r="E193" s="1209"/>
      <c r="G193" s="1212">
        <v>0</v>
      </c>
      <c r="H193" s="1210"/>
      <c r="I193" s="1053" t="s">
        <v>244</v>
      </c>
      <c r="J193" s="1209">
        <v>0</v>
      </c>
    </row>
    <row r="194" spans="1:10">
      <c r="A194" s="1192">
        <v>41872</v>
      </c>
      <c r="B194" s="1214">
        <v>40</v>
      </c>
      <c r="C194" s="1208" t="s">
        <v>246</v>
      </c>
      <c r="D194" s="1209" t="s">
        <v>261</v>
      </c>
      <c r="E194" s="1209"/>
      <c r="G194" s="1212" t="s">
        <v>339</v>
      </c>
      <c r="H194" s="1210"/>
      <c r="I194" s="1053" t="s">
        <v>244</v>
      </c>
      <c r="J194" s="1209">
        <v>0</v>
      </c>
    </row>
    <row r="195" spans="1:10">
      <c r="A195" s="1192">
        <v>41872</v>
      </c>
      <c r="B195" s="1214">
        <v>12</v>
      </c>
      <c r="C195" s="1208" t="s">
        <v>246</v>
      </c>
      <c r="D195" s="1209" t="s">
        <v>294</v>
      </c>
      <c r="E195" s="1209"/>
      <c r="G195" s="1212" t="s">
        <v>339</v>
      </c>
      <c r="H195" s="1210"/>
      <c r="I195" s="1053" t="s">
        <v>244</v>
      </c>
      <c r="J195" s="1209">
        <v>0</v>
      </c>
    </row>
    <row r="196" spans="1:10">
      <c r="A196" s="1192">
        <v>41872</v>
      </c>
      <c r="B196" s="1214">
        <v>5</v>
      </c>
      <c r="C196" s="1208" t="s">
        <v>246</v>
      </c>
      <c r="D196" s="1209" t="s">
        <v>773</v>
      </c>
      <c r="E196" s="1209"/>
      <c r="G196" s="1212">
        <v>0</v>
      </c>
      <c r="H196" s="1210"/>
      <c r="I196" s="1053" t="s">
        <v>244</v>
      </c>
      <c r="J196" s="1209">
        <v>0</v>
      </c>
    </row>
    <row r="197" spans="1:10">
      <c r="A197" s="1192">
        <v>41872</v>
      </c>
      <c r="B197" s="1214">
        <v>711.69</v>
      </c>
      <c r="C197" s="1208" t="s">
        <v>246</v>
      </c>
      <c r="D197" s="1209" t="s">
        <v>1370</v>
      </c>
      <c r="E197" s="1209"/>
      <c r="G197" s="1212">
        <v>0</v>
      </c>
      <c r="H197" s="1210"/>
      <c r="I197" s="1053" t="s">
        <v>244</v>
      </c>
      <c r="J197" s="1209">
        <v>0</v>
      </c>
    </row>
    <row r="198" spans="1:10">
      <c r="A198" s="1192">
        <v>41873</v>
      </c>
      <c r="B198" s="1214">
        <v>320</v>
      </c>
      <c r="C198" s="1208" t="s">
        <v>246</v>
      </c>
      <c r="D198" s="1209" t="s">
        <v>355</v>
      </c>
      <c r="E198" s="1209"/>
      <c r="G198" s="1212" t="s">
        <v>339</v>
      </c>
      <c r="H198" s="1210"/>
      <c r="I198" s="1053" t="s">
        <v>244</v>
      </c>
      <c r="J198" s="1209">
        <v>0</v>
      </c>
    </row>
    <row r="199" spans="1:10">
      <c r="A199" s="1192">
        <v>41873</v>
      </c>
      <c r="B199" s="1214">
        <v>143</v>
      </c>
      <c r="C199" s="1208" t="s">
        <v>246</v>
      </c>
      <c r="D199" s="1209" t="s">
        <v>355</v>
      </c>
      <c r="E199" s="1209"/>
      <c r="G199" s="1212" t="s">
        <v>339</v>
      </c>
      <c r="H199" s="1210"/>
      <c r="I199" s="1053" t="s">
        <v>244</v>
      </c>
      <c r="J199" s="1209">
        <v>0</v>
      </c>
    </row>
    <row r="200" spans="1:10">
      <c r="A200" s="1192">
        <v>41877</v>
      </c>
      <c r="B200" s="1214">
        <v>251.6</v>
      </c>
      <c r="C200" s="1208" t="s">
        <v>1087</v>
      </c>
      <c r="D200" s="1209" t="s">
        <v>1088</v>
      </c>
      <c r="E200" s="1209"/>
      <c r="G200" s="1212">
        <v>0</v>
      </c>
      <c r="H200" s="1210"/>
      <c r="I200" s="1053" t="s">
        <v>244</v>
      </c>
      <c r="J200" s="1209">
        <v>0</v>
      </c>
    </row>
    <row r="201" spans="1:10">
      <c r="A201" s="1192">
        <v>41877</v>
      </c>
      <c r="B201" s="1214">
        <v>10</v>
      </c>
      <c r="C201" s="1208" t="s">
        <v>246</v>
      </c>
      <c r="D201" s="1209" t="s">
        <v>302</v>
      </c>
      <c r="E201" s="1209"/>
      <c r="G201" s="1212" t="s">
        <v>245</v>
      </c>
      <c r="H201" s="1210"/>
      <c r="I201" s="1053" t="s">
        <v>244</v>
      </c>
      <c r="J201" s="1209">
        <v>0</v>
      </c>
    </row>
    <row r="202" spans="1:10">
      <c r="A202" s="1192">
        <v>41877</v>
      </c>
      <c r="B202" s="1214">
        <v>15</v>
      </c>
      <c r="C202" s="1208" t="s">
        <v>246</v>
      </c>
      <c r="D202" s="1209" t="s">
        <v>1444</v>
      </c>
      <c r="E202" s="1209"/>
      <c r="G202" s="1212" t="s">
        <v>339</v>
      </c>
      <c r="H202" s="1210"/>
      <c r="I202" s="1053" t="s">
        <v>244</v>
      </c>
      <c r="J202" s="1209">
        <v>0</v>
      </c>
    </row>
    <row r="203" spans="1:10">
      <c r="A203" s="1192">
        <v>41877</v>
      </c>
      <c r="B203" s="1214">
        <v>20</v>
      </c>
      <c r="C203" s="1208" t="s">
        <v>246</v>
      </c>
      <c r="D203" s="1209" t="s">
        <v>1221</v>
      </c>
      <c r="E203" s="1209"/>
      <c r="G203" s="1212" t="s">
        <v>339</v>
      </c>
      <c r="H203" s="1210"/>
      <c r="I203" s="1053" t="s">
        <v>244</v>
      </c>
      <c r="J203" s="1209">
        <v>0</v>
      </c>
    </row>
    <row r="204" spans="1:10">
      <c r="A204" s="1192">
        <v>41877</v>
      </c>
      <c r="B204" s="1214">
        <v>30</v>
      </c>
      <c r="C204" s="1208" t="s">
        <v>246</v>
      </c>
      <c r="D204" s="1209" t="s">
        <v>1376</v>
      </c>
      <c r="E204" s="1209"/>
      <c r="G204" s="1212" t="s">
        <v>245</v>
      </c>
      <c r="H204" s="1210"/>
      <c r="I204" s="1053" t="s">
        <v>244</v>
      </c>
      <c r="J204" s="1209">
        <v>0</v>
      </c>
    </row>
    <row r="205" spans="1:10">
      <c r="A205" s="1192">
        <v>41877</v>
      </c>
      <c r="B205" s="1214">
        <v>1257.5899999999999</v>
      </c>
      <c r="C205" s="1208" t="s">
        <v>246</v>
      </c>
      <c r="D205" s="1209" t="s">
        <v>1570</v>
      </c>
      <c r="E205" s="1209"/>
      <c r="G205" s="1212">
        <v>0</v>
      </c>
      <c r="H205" s="1210"/>
      <c r="I205" s="1053" t="s">
        <v>244</v>
      </c>
      <c r="J205" s="1209">
        <v>0</v>
      </c>
    </row>
    <row r="206" spans="1:10">
      <c r="A206" s="1192">
        <v>41878</v>
      </c>
      <c r="B206" s="1214">
        <v>125</v>
      </c>
      <c r="C206" s="1208" t="s">
        <v>246</v>
      </c>
      <c r="D206" s="1209" t="s">
        <v>1346</v>
      </c>
      <c r="E206" s="1209"/>
      <c r="G206" s="1212" t="s">
        <v>339</v>
      </c>
      <c r="H206" s="1210"/>
      <c r="I206" s="1053" t="s">
        <v>244</v>
      </c>
      <c r="J206" s="1209">
        <v>0</v>
      </c>
    </row>
    <row r="207" spans="1:10">
      <c r="A207" s="1192">
        <v>41878</v>
      </c>
      <c r="B207" s="1214">
        <v>18318.509999999998</v>
      </c>
      <c r="C207" s="1208" t="s">
        <v>246</v>
      </c>
      <c r="D207" s="1209" t="s">
        <v>1545</v>
      </c>
      <c r="E207" s="1209"/>
      <c r="G207" s="1212" t="s">
        <v>245</v>
      </c>
      <c r="H207" s="1210"/>
      <c r="I207" s="1053" t="s">
        <v>244</v>
      </c>
      <c r="J207" s="1209">
        <v>0</v>
      </c>
    </row>
    <row r="208" spans="1:10">
      <c r="A208" s="1192">
        <v>41878</v>
      </c>
      <c r="B208" s="1214">
        <v>60</v>
      </c>
      <c r="C208" s="1208" t="s">
        <v>246</v>
      </c>
      <c r="D208" s="1209" t="s">
        <v>1309</v>
      </c>
      <c r="E208" s="1209"/>
      <c r="G208" s="1212" t="s">
        <v>339</v>
      </c>
      <c r="H208" s="1210"/>
      <c r="I208" s="1053" t="s">
        <v>244</v>
      </c>
      <c r="J208" s="1209">
        <v>0</v>
      </c>
    </row>
    <row r="209" spans="1:10">
      <c r="A209" s="1192">
        <v>41878</v>
      </c>
      <c r="B209" s="1214">
        <v>300</v>
      </c>
      <c r="C209" s="1208" t="s">
        <v>246</v>
      </c>
      <c r="D209" s="1209" t="s">
        <v>1532</v>
      </c>
      <c r="E209" s="1209"/>
      <c r="G209" s="1212" t="s">
        <v>245</v>
      </c>
      <c r="H209" s="1210"/>
      <c r="I209" s="1053" t="s">
        <v>244</v>
      </c>
      <c r="J209" s="1209">
        <v>0</v>
      </c>
    </row>
    <row r="210" spans="1:10">
      <c r="A210" s="1192">
        <v>41878</v>
      </c>
      <c r="B210" s="1214">
        <v>50</v>
      </c>
      <c r="C210" s="1208" t="s">
        <v>246</v>
      </c>
      <c r="D210" s="1209" t="s">
        <v>1447</v>
      </c>
      <c r="E210" s="1209"/>
      <c r="G210" s="1212" t="s">
        <v>339</v>
      </c>
      <c r="H210" s="1210"/>
      <c r="I210" s="1053" t="s">
        <v>244</v>
      </c>
      <c r="J210" s="1209">
        <v>0</v>
      </c>
    </row>
    <row r="211" spans="1:10">
      <c r="A211" s="1192">
        <v>41878</v>
      </c>
      <c r="B211" s="1214">
        <v>50</v>
      </c>
      <c r="C211" s="1208" t="s">
        <v>246</v>
      </c>
      <c r="D211" s="1209" t="s">
        <v>1017</v>
      </c>
      <c r="E211" s="1209"/>
      <c r="G211" s="1212" t="s">
        <v>339</v>
      </c>
      <c r="H211" s="1210"/>
      <c r="I211" s="1053" t="s">
        <v>244</v>
      </c>
      <c r="J211" s="1209">
        <v>0</v>
      </c>
    </row>
    <row r="212" spans="1:10">
      <c r="A212" s="1192">
        <v>41879</v>
      </c>
      <c r="B212" s="1214">
        <v>4345.51</v>
      </c>
      <c r="C212" s="1208" t="s">
        <v>1087</v>
      </c>
      <c r="D212" s="1209" t="s">
        <v>269</v>
      </c>
      <c r="E212" s="1209"/>
      <c r="G212" s="1212" t="s">
        <v>245</v>
      </c>
      <c r="H212" s="1210"/>
      <c r="I212" s="1053" t="s">
        <v>244</v>
      </c>
      <c r="J212" s="1209">
        <v>0</v>
      </c>
    </row>
    <row r="213" spans="1:10">
      <c r="A213" s="1192">
        <v>41879</v>
      </c>
      <c r="B213" s="1214">
        <v>28.38</v>
      </c>
      <c r="C213" s="1208" t="s">
        <v>246</v>
      </c>
      <c r="D213" s="1209" t="s">
        <v>1571</v>
      </c>
      <c r="E213" s="1209"/>
      <c r="G213" s="1212">
        <v>0</v>
      </c>
      <c r="H213" s="1210"/>
      <c r="I213" s="1053" t="s">
        <v>244</v>
      </c>
      <c r="J213" s="1209">
        <v>0</v>
      </c>
    </row>
    <row r="214" spans="1:10">
      <c r="A214" s="1192">
        <v>41879</v>
      </c>
      <c r="B214" s="1214">
        <v>3</v>
      </c>
      <c r="C214" s="1208" t="s">
        <v>246</v>
      </c>
      <c r="D214" s="1209" t="s">
        <v>1004</v>
      </c>
      <c r="E214" s="1209"/>
      <c r="G214" s="1212" t="s">
        <v>245</v>
      </c>
      <c r="H214" s="1210"/>
      <c r="I214" s="1053" t="s">
        <v>244</v>
      </c>
      <c r="J214" s="1209">
        <v>0</v>
      </c>
    </row>
    <row r="215" spans="1:10">
      <c r="A215" s="1192">
        <v>41879</v>
      </c>
      <c r="B215" s="1214">
        <v>90</v>
      </c>
      <c r="C215" s="1208" t="s">
        <v>246</v>
      </c>
      <c r="D215" s="1209" t="s">
        <v>1389</v>
      </c>
      <c r="E215" s="1209"/>
      <c r="G215" s="1212" t="s">
        <v>339</v>
      </c>
      <c r="H215" s="1210"/>
      <c r="I215" s="1053" t="s">
        <v>244</v>
      </c>
      <c r="J215" s="1209">
        <v>0</v>
      </c>
    </row>
    <row r="216" spans="1:10">
      <c r="A216" s="1192">
        <v>41879</v>
      </c>
      <c r="B216" s="1214">
        <v>5</v>
      </c>
      <c r="C216" s="1208" t="s">
        <v>246</v>
      </c>
      <c r="D216" s="1209" t="s">
        <v>1390</v>
      </c>
      <c r="E216" s="1209"/>
      <c r="G216" s="1212" t="s">
        <v>339</v>
      </c>
      <c r="H216" s="1210"/>
      <c r="I216" s="1053" t="s">
        <v>244</v>
      </c>
      <c r="J216" s="1209">
        <v>0</v>
      </c>
    </row>
    <row r="217" spans="1:10">
      <c r="A217" s="1192">
        <v>41879</v>
      </c>
      <c r="B217" s="1214">
        <v>42</v>
      </c>
      <c r="C217" s="1208" t="s">
        <v>246</v>
      </c>
      <c r="D217" s="1209" t="s">
        <v>1352</v>
      </c>
      <c r="E217" s="1209"/>
      <c r="G217" s="1212" t="s">
        <v>245</v>
      </c>
      <c r="H217" s="1210"/>
      <c r="I217" s="1053" t="s">
        <v>244</v>
      </c>
      <c r="J217" s="1209">
        <v>0</v>
      </c>
    </row>
    <row r="218" spans="1:10">
      <c r="A218" s="1192">
        <v>41880</v>
      </c>
      <c r="B218" s="1214">
        <v>2035.57</v>
      </c>
      <c r="C218" s="1208" t="s">
        <v>246</v>
      </c>
      <c r="D218" s="1209" t="s">
        <v>1288</v>
      </c>
      <c r="E218" s="1209"/>
      <c r="G218" s="1212">
        <v>0</v>
      </c>
      <c r="H218" s="1210"/>
      <c r="I218" s="1053" t="s">
        <v>244</v>
      </c>
      <c r="J218" s="1209">
        <v>0</v>
      </c>
    </row>
    <row r="219" spans="1:10">
      <c r="A219" s="1192">
        <v>41880</v>
      </c>
      <c r="B219" s="1214">
        <v>37.5</v>
      </c>
      <c r="C219" s="1208" t="s">
        <v>246</v>
      </c>
      <c r="D219" s="1209" t="s">
        <v>1288</v>
      </c>
      <c r="E219" s="1209"/>
      <c r="G219" s="1212">
        <v>0</v>
      </c>
      <c r="H219" s="1210"/>
      <c r="I219" s="1053" t="s">
        <v>244</v>
      </c>
      <c r="J219" s="1209">
        <v>0</v>
      </c>
    </row>
    <row r="220" spans="1:10">
      <c r="A220" s="1192">
        <v>41880</v>
      </c>
      <c r="B220" s="1214">
        <v>1.25</v>
      </c>
      <c r="C220" s="1208" t="s">
        <v>246</v>
      </c>
      <c r="D220" s="1209" t="s">
        <v>1572</v>
      </c>
      <c r="E220" s="1209"/>
      <c r="G220" s="1212">
        <v>0</v>
      </c>
      <c r="H220" s="1210"/>
      <c r="I220" s="1053" t="s">
        <v>244</v>
      </c>
      <c r="J220" s="1209">
        <v>0</v>
      </c>
    </row>
    <row r="221" spans="1:10">
      <c r="A221" s="1192">
        <v>41883</v>
      </c>
      <c r="B221" s="1214">
        <v>20</v>
      </c>
      <c r="C221" s="1208" t="s">
        <v>246</v>
      </c>
      <c r="D221" s="1209" t="s">
        <v>1453</v>
      </c>
      <c r="E221" s="1209"/>
      <c r="G221" s="1212">
        <v>0</v>
      </c>
      <c r="H221" s="1210"/>
      <c r="I221" s="1053" t="s">
        <v>244</v>
      </c>
      <c r="J221" s="1209">
        <v>0</v>
      </c>
    </row>
    <row r="222" spans="1:10">
      <c r="A222" s="1192">
        <v>41883</v>
      </c>
      <c r="B222" s="1214">
        <v>6</v>
      </c>
      <c r="C222" s="1208" t="s">
        <v>246</v>
      </c>
      <c r="D222" s="1209" t="s">
        <v>1217</v>
      </c>
      <c r="E222" s="1209"/>
      <c r="G222" s="1212">
        <v>0</v>
      </c>
      <c r="H222" s="1210"/>
      <c r="I222" s="1053" t="s">
        <v>244</v>
      </c>
      <c r="J222" s="1209">
        <v>0</v>
      </c>
    </row>
    <row r="223" spans="1:10">
      <c r="A223" s="1192">
        <v>41883</v>
      </c>
      <c r="B223" s="1214">
        <v>100</v>
      </c>
      <c r="C223" s="1208" t="s">
        <v>246</v>
      </c>
      <c r="D223" s="1209" t="s">
        <v>267</v>
      </c>
      <c r="E223" s="1209"/>
      <c r="G223" s="1212">
        <v>0</v>
      </c>
      <c r="H223" s="1210"/>
      <c r="I223" s="1053" t="s">
        <v>244</v>
      </c>
      <c r="J223" s="1209">
        <v>0</v>
      </c>
    </row>
    <row r="224" spans="1:10">
      <c r="A224" s="1192">
        <v>41883</v>
      </c>
      <c r="B224" s="1214">
        <v>15</v>
      </c>
      <c r="C224" s="1208" t="s">
        <v>246</v>
      </c>
      <c r="D224" s="1209" t="s">
        <v>379</v>
      </c>
      <c r="E224" s="1209"/>
      <c r="G224" s="1212" t="s">
        <v>339</v>
      </c>
      <c r="H224" s="1210"/>
      <c r="I224" s="1053" t="s">
        <v>244</v>
      </c>
      <c r="J224" s="1209">
        <v>0</v>
      </c>
    </row>
    <row r="225" spans="1:10">
      <c r="A225" s="1192">
        <v>41883</v>
      </c>
      <c r="B225" s="1214">
        <v>10</v>
      </c>
      <c r="C225" s="1208" t="s">
        <v>246</v>
      </c>
      <c r="D225" s="1209" t="s">
        <v>791</v>
      </c>
      <c r="E225" s="1209"/>
      <c r="G225" s="1212" t="s">
        <v>339</v>
      </c>
      <c r="H225" s="1210"/>
      <c r="I225" s="1053" t="s">
        <v>244</v>
      </c>
      <c r="J225" s="1209">
        <v>0</v>
      </c>
    </row>
    <row r="226" spans="1:10">
      <c r="A226" s="1192">
        <v>41883</v>
      </c>
      <c r="B226" s="1214">
        <v>10</v>
      </c>
      <c r="C226" s="1208" t="s">
        <v>246</v>
      </c>
      <c r="D226" s="1209" t="s">
        <v>338</v>
      </c>
      <c r="E226" s="1209"/>
      <c r="G226" s="1212" t="s">
        <v>339</v>
      </c>
      <c r="H226" s="1210"/>
      <c r="I226" s="1053" t="s">
        <v>244</v>
      </c>
      <c r="J226" s="1209">
        <v>0</v>
      </c>
    </row>
    <row r="227" spans="1:10">
      <c r="A227" s="1192">
        <v>41883</v>
      </c>
      <c r="B227" s="1214">
        <v>200</v>
      </c>
      <c r="C227" s="1208" t="s">
        <v>246</v>
      </c>
      <c r="D227" s="1209" t="s">
        <v>1527</v>
      </c>
      <c r="E227" s="1209"/>
      <c r="G227" s="1212">
        <v>0</v>
      </c>
      <c r="H227" s="1210"/>
      <c r="I227" s="1053" t="s">
        <v>244</v>
      </c>
      <c r="J227" s="1209">
        <v>0</v>
      </c>
    </row>
    <row r="228" spans="1:10">
      <c r="A228" s="1192">
        <v>41883</v>
      </c>
      <c r="B228" s="1214">
        <v>10</v>
      </c>
      <c r="C228" s="1208" t="s">
        <v>246</v>
      </c>
      <c r="D228" s="1209" t="s">
        <v>1365</v>
      </c>
      <c r="E228" s="1209"/>
      <c r="G228" s="1212" t="s">
        <v>339</v>
      </c>
      <c r="H228" s="1210"/>
      <c r="I228" s="1053" t="s">
        <v>244</v>
      </c>
      <c r="J228" s="1209">
        <v>0</v>
      </c>
    </row>
    <row r="229" spans="1:10">
      <c r="A229" s="1192">
        <v>41883</v>
      </c>
      <c r="B229" s="1214">
        <v>300</v>
      </c>
      <c r="C229" s="1208" t="s">
        <v>246</v>
      </c>
      <c r="D229" s="1209" t="s">
        <v>1528</v>
      </c>
      <c r="E229" s="1209"/>
      <c r="G229" s="1212">
        <v>0</v>
      </c>
      <c r="H229" s="1210"/>
      <c r="I229" s="1053" t="s">
        <v>244</v>
      </c>
      <c r="J229" s="1209">
        <v>0</v>
      </c>
    </row>
    <row r="230" spans="1:10">
      <c r="A230" s="1192">
        <v>41883</v>
      </c>
      <c r="B230" s="1214">
        <v>25</v>
      </c>
      <c r="C230" s="1208" t="s">
        <v>246</v>
      </c>
      <c r="D230" s="1209" t="s">
        <v>762</v>
      </c>
      <c r="E230" s="1209"/>
      <c r="G230" s="1212" t="s">
        <v>339</v>
      </c>
      <c r="H230" s="1210"/>
      <c r="I230" s="1053" t="s">
        <v>244</v>
      </c>
      <c r="J230" s="1209">
        <v>0</v>
      </c>
    </row>
    <row r="231" spans="1:10">
      <c r="A231" s="1192">
        <v>41883</v>
      </c>
      <c r="B231" s="1214">
        <v>10.56</v>
      </c>
      <c r="C231" s="1208" t="s">
        <v>246</v>
      </c>
      <c r="D231" s="1209" t="s">
        <v>1454</v>
      </c>
      <c r="E231" s="1209"/>
      <c r="G231" s="1212">
        <v>0</v>
      </c>
      <c r="H231" s="1210"/>
      <c r="I231" s="1053" t="s">
        <v>244</v>
      </c>
      <c r="J231" s="1209">
        <v>0</v>
      </c>
    </row>
    <row r="232" spans="1:10">
      <c r="A232" s="1192">
        <v>41883</v>
      </c>
      <c r="B232" s="1214">
        <v>10</v>
      </c>
      <c r="C232" s="1208" t="s">
        <v>246</v>
      </c>
      <c r="D232" s="1209" t="s">
        <v>388</v>
      </c>
      <c r="E232" s="1209"/>
      <c r="G232" s="1212" t="s">
        <v>339</v>
      </c>
      <c r="H232" s="1210"/>
      <c r="I232" s="1053" t="s">
        <v>244</v>
      </c>
      <c r="J232" s="1209">
        <v>0</v>
      </c>
    </row>
    <row r="233" spans="1:10">
      <c r="A233" s="1192">
        <v>41883</v>
      </c>
      <c r="B233" s="1214">
        <v>10</v>
      </c>
      <c r="C233" s="1208" t="s">
        <v>246</v>
      </c>
      <c r="D233" s="1209" t="s">
        <v>955</v>
      </c>
      <c r="E233" s="1209"/>
      <c r="G233" s="1212">
        <v>0</v>
      </c>
      <c r="H233" s="1210"/>
      <c r="I233" s="1053" t="s">
        <v>244</v>
      </c>
      <c r="J233" s="1209">
        <v>0</v>
      </c>
    </row>
    <row r="234" spans="1:10">
      <c r="A234" s="1192">
        <v>41883</v>
      </c>
      <c r="B234" s="1214">
        <v>25</v>
      </c>
      <c r="C234" s="1208" t="s">
        <v>246</v>
      </c>
      <c r="D234" s="1209" t="s">
        <v>1070</v>
      </c>
      <c r="E234" s="1209"/>
      <c r="G234" s="1212" t="s">
        <v>339</v>
      </c>
      <c r="H234" s="1210"/>
      <c r="I234" s="1053" t="s">
        <v>244</v>
      </c>
      <c r="J234" s="1209">
        <v>0</v>
      </c>
    </row>
    <row r="235" spans="1:10">
      <c r="A235" s="1192">
        <v>41883</v>
      </c>
      <c r="B235" s="1214">
        <v>25</v>
      </c>
      <c r="C235" s="1208" t="s">
        <v>246</v>
      </c>
      <c r="D235" s="1209" t="s">
        <v>1421</v>
      </c>
      <c r="E235" s="1209"/>
      <c r="G235" s="1212" t="s">
        <v>339</v>
      </c>
      <c r="H235" s="1210"/>
      <c r="I235" s="1053" t="s">
        <v>244</v>
      </c>
      <c r="J235" s="1209">
        <v>0</v>
      </c>
    </row>
    <row r="236" spans="1:10">
      <c r="A236" s="1192">
        <v>41883</v>
      </c>
      <c r="B236" s="1214">
        <v>10</v>
      </c>
      <c r="C236" s="1208" t="s">
        <v>246</v>
      </c>
      <c r="D236" s="1209" t="s">
        <v>346</v>
      </c>
      <c r="E236" s="1209"/>
      <c r="G236" s="1212" t="s">
        <v>339</v>
      </c>
      <c r="H236" s="1210"/>
      <c r="I236" s="1053" t="s">
        <v>244</v>
      </c>
      <c r="J236" s="1209">
        <v>0</v>
      </c>
    </row>
    <row r="237" spans="1:10">
      <c r="A237" s="1192">
        <v>41883</v>
      </c>
      <c r="B237" s="1214">
        <v>10</v>
      </c>
      <c r="C237" s="1208" t="s">
        <v>246</v>
      </c>
      <c r="D237" s="1209" t="s">
        <v>369</v>
      </c>
      <c r="E237" s="1209"/>
      <c r="G237" s="1212">
        <v>0</v>
      </c>
      <c r="H237" s="1210"/>
      <c r="I237" s="1053" t="s">
        <v>244</v>
      </c>
      <c r="J237" s="1209">
        <v>0</v>
      </c>
    </row>
    <row r="238" spans="1:10">
      <c r="A238" s="1192">
        <v>41883</v>
      </c>
      <c r="B238" s="1214">
        <v>80</v>
      </c>
      <c r="C238" s="1208" t="s">
        <v>246</v>
      </c>
      <c r="D238" s="1209" t="s">
        <v>1394</v>
      </c>
      <c r="E238" s="1209"/>
      <c r="G238" s="1212" t="s">
        <v>339</v>
      </c>
      <c r="H238" s="1210"/>
      <c r="I238" s="1053" t="s">
        <v>244</v>
      </c>
      <c r="J238" s="1209">
        <v>0</v>
      </c>
    </row>
    <row r="239" spans="1:10">
      <c r="A239" s="1192">
        <v>41883</v>
      </c>
      <c r="B239" s="1214">
        <v>4</v>
      </c>
      <c r="C239" s="1208" t="s">
        <v>246</v>
      </c>
      <c r="D239" s="1209" t="s">
        <v>1366</v>
      </c>
      <c r="E239" s="1209"/>
      <c r="G239" s="1212" t="s">
        <v>339</v>
      </c>
      <c r="H239" s="1210"/>
      <c r="I239" s="1053" t="s">
        <v>244</v>
      </c>
      <c r="J239" s="1209">
        <v>0</v>
      </c>
    </row>
    <row r="240" spans="1:10">
      <c r="A240" s="1192">
        <v>41883</v>
      </c>
      <c r="B240" s="1214">
        <v>15</v>
      </c>
      <c r="C240" s="1208" t="s">
        <v>246</v>
      </c>
      <c r="D240" s="1209" t="s">
        <v>280</v>
      </c>
      <c r="E240" s="1209"/>
      <c r="G240" s="1212" t="s">
        <v>339</v>
      </c>
      <c r="H240" s="1210"/>
      <c r="I240" s="1053" t="s">
        <v>244</v>
      </c>
      <c r="J240" s="1209">
        <v>0</v>
      </c>
    </row>
    <row r="241" spans="1:10">
      <c r="A241" s="1192">
        <v>41883</v>
      </c>
      <c r="B241" s="1214">
        <v>20</v>
      </c>
      <c r="C241" s="1208" t="s">
        <v>246</v>
      </c>
      <c r="D241" s="1209" t="s">
        <v>1275</v>
      </c>
      <c r="E241" s="1209"/>
      <c r="G241" s="1212" t="s">
        <v>339</v>
      </c>
      <c r="H241" s="1210"/>
      <c r="I241" s="1053" t="s">
        <v>244</v>
      </c>
      <c r="J241" s="1209">
        <v>0</v>
      </c>
    </row>
    <row r="242" spans="1:10">
      <c r="A242" s="1192">
        <v>41883</v>
      </c>
      <c r="B242" s="1214">
        <v>10</v>
      </c>
      <c r="C242" s="1208" t="s">
        <v>246</v>
      </c>
      <c r="D242" s="1209" t="s">
        <v>1040</v>
      </c>
      <c r="E242" s="1209"/>
      <c r="G242" s="1212" t="s">
        <v>339</v>
      </c>
      <c r="H242" s="1210"/>
      <c r="I242" s="1053" t="s">
        <v>244</v>
      </c>
      <c r="J242" s="1209">
        <v>0</v>
      </c>
    </row>
    <row r="243" spans="1:10">
      <c r="A243" s="1192">
        <v>41883</v>
      </c>
      <c r="B243" s="1214">
        <v>10</v>
      </c>
      <c r="C243" s="1208" t="s">
        <v>246</v>
      </c>
      <c r="D243" s="1209" t="s">
        <v>993</v>
      </c>
      <c r="E243" s="1209"/>
      <c r="G243" s="1212" t="s">
        <v>339</v>
      </c>
      <c r="H243" s="1210"/>
      <c r="I243" s="1053" t="s">
        <v>244</v>
      </c>
      <c r="J243" s="1209">
        <v>0</v>
      </c>
    </row>
    <row r="244" spans="1:10">
      <c r="A244" s="1192">
        <v>41883</v>
      </c>
      <c r="B244" s="1214">
        <v>20</v>
      </c>
      <c r="C244" s="1208" t="s">
        <v>246</v>
      </c>
      <c r="D244" s="1209" t="s">
        <v>1393</v>
      </c>
      <c r="E244" s="1209"/>
      <c r="G244" s="1212" t="s">
        <v>339</v>
      </c>
      <c r="H244" s="1210"/>
      <c r="I244" s="1053" t="s">
        <v>244</v>
      </c>
      <c r="J244" s="1209">
        <v>0</v>
      </c>
    </row>
    <row r="245" spans="1:10">
      <c r="A245" s="1192">
        <v>41883</v>
      </c>
      <c r="B245" s="1214">
        <v>15</v>
      </c>
      <c r="C245" s="1208" t="s">
        <v>246</v>
      </c>
      <c r="D245" s="1209" t="s">
        <v>248</v>
      </c>
      <c r="E245" s="1209"/>
      <c r="G245" s="1212">
        <v>0</v>
      </c>
      <c r="H245" s="1210"/>
      <c r="I245" s="1053" t="s">
        <v>244</v>
      </c>
      <c r="J245" s="1209">
        <v>0</v>
      </c>
    </row>
    <row r="246" spans="1:10">
      <c r="A246" s="1192">
        <v>41883</v>
      </c>
      <c r="B246" s="1214">
        <v>50</v>
      </c>
      <c r="C246" s="1208" t="s">
        <v>246</v>
      </c>
      <c r="D246" s="1209" t="s">
        <v>250</v>
      </c>
      <c r="E246" s="1209"/>
      <c r="G246" s="1212">
        <v>0</v>
      </c>
      <c r="H246" s="1210"/>
      <c r="I246" s="1053" t="s">
        <v>244</v>
      </c>
      <c r="J246" s="1209">
        <v>0</v>
      </c>
    </row>
    <row r="247" spans="1:10">
      <c r="A247" s="1192">
        <v>41883</v>
      </c>
      <c r="B247" s="1214">
        <v>30</v>
      </c>
      <c r="C247" s="1208" t="s">
        <v>246</v>
      </c>
      <c r="D247" s="1209" t="s">
        <v>751</v>
      </c>
      <c r="E247" s="1209"/>
      <c r="G247" s="1212" t="s">
        <v>339</v>
      </c>
      <c r="H247" s="1210"/>
      <c r="I247" s="1053" t="s">
        <v>244</v>
      </c>
      <c r="J247" s="1209">
        <v>0</v>
      </c>
    </row>
    <row r="248" spans="1:10">
      <c r="A248" s="1192">
        <v>41883</v>
      </c>
      <c r="B248" s="1214">
        <v>10</v>
      </c>
      <c r="C248" s="1208" t="s">
        <v>246</v>
      </c>
      <c r="D248" s="1209" t="s">
        <v>772</v>
      </c>
      <c r="E248" s="1209"/>
      <c r="G248" s="1212" t="s">
        <v>339</v>
      </c>
      <c r="H248" s="1210"/>
      <c r="I248" s="1053" t="s">
        <v>244</v>
      </c>
      <c r="J248" s="1209">
        <v>0</v>
      </c>
    </row>
    <row r="249" spans="1:10">
      <c r="A249" s="1192">
        <v>41883</v>
      </c>
      <c r="B249" s="1214">
        <v>10</v>
      </c>
      <c r="C249" s="1208" t="s">
        <v>246</v>
      </c>
      <c r="D249" s="1209" t="s">
        <v>1422</v>
      </c>
      <c r="E249" s="1209"/>
      <c r="G249" s="1212" t="s">
        <v>339</v>
      </c>
      <c r="H249" s="1210"/>
      <c r="I249" s="1053" t="s">
        <v>244</v>
      </c>
      <c r="J249" s="1209">
        <v>0</v>
      </c>
    </row>
    <row r="250" spans="1:10">
      <c r="A250" s="1192">
        <v>41883</v>
      </c>
      <c r="B250" s="1214">
        <v>20</v>
      </c>
      <c r="C250" s="1208" t="s">
        <v>246</v>
      </c>
      <c r="D250" s="1209" t="s">
        <v>951</v>
      </c>
      <c r="E250" s="1209"/>
      <c r="G250" s="1212" t="s">
        <v>339</v>
      </c>
      <c r="H250" s="1210"/>
      <c r="I250" s="1053" t="s">
        <v>244</v>
      </c>
      <c r="J250" s="1209">
        <v>0</v>
      </c>
    </row>
    <row r="251" spans="1:10">
      <c r="A251" s="1192">
        <v>41883</v>
      </c>
      <c r="B251" s="1214">
        <v>5</v>
      </c>
      <c r="C251" s="1208" t="s">
        <v>246</v>
      </c>
      <c r="D251" s="1209" t="s">
        <v>1423</v>
      </c>
      <c r="E251" s="1209"/>
      <c r="G251" s="1212">
        <v>0</v>
      </c>
      <c r="H251" s="1210"/>
      <c r="I251" s="1053" t="s">
        <v>244</v>
      </c>
      <c r="J251" s="1209">
        <v>0</v>
      </c>
    </row>
    <row r="252" spans="1:10">
      <c r="A252" s="1192">
        <v>41883</v>
      </c>
      <c r="B252" s="1214">
        <v>261</v>
      </c>
      <c r="C252" s="1208" t="s">
        <v>246</v>
      </c>
      <c r="D252" s="1209" t="s">
        <v>344</v>
      </c>
      <c r="E252" s="1209"/>
      <c r="G252" s="1212" t="s">
        <v>339</v>
      </c>
      <c r="H252" s="1210"/>
      <c r="I252" s="1053" t="s">
        <v>244</v>
      </c>
      <c r="J252" s="1209">
        <v>0</v>
      </c>
    </row>
    <row r="253" spans="1:10">
      <c r="A253" s="1192">
        <v>41883</v>
      </c>
      <c r="B253" s="1214">
        <v>30</v>
      </c>
      <c r="C253" s="1208" t="s">
        <v>246</v>
      </c>
      <c r="D253" s="1209" t="s">
        <v>1315</v>
      </c>
      <c r="E253" s="1209"/>
      <c r="G253" s="1212" t="s">
        <v>339</v>
      </c>
      <c r="H253" s="1210"/>
      <c r="I253" s="1053" t="s">
        <v>244</v>
      </c>
      <c r="J253" s="1209">
        <v>0</v>
      </c>
    </row>
    <row r="254" spans="1:10">
      <c r="A254" s="1192">
        <v>41883</v>
      </c>
      <c r="B254" s="1214">
        <v>5</v>
      </c>
      <c r="C254" s="1208" t="s">
        <v>246</v>
      </c>
      <c r="D254" s="1209" t="s">
        <v>755</v>
      </c>
      <c r="E254" s="1209"/>
      <c r="G254" s="1212" t="s">
        <v>339</v>
      </c>
      <c r="H254" s="1210"/>
      <c r="I254" s="1053" t="s">
        <v>244</v>
      </c>
      <c r="J254" s="1209">
        <v>0</v>
      </c>
    </row>
    <row r="255" spans="1:10">
      <c r="A255" s="1192">
        <v>41883</v>
      </c>
      <c r="B255" s="1214">
        <v>5</v>
      </c>
      <c r="C255" s="1208" t="s">
        <v>246</v>
      </c>
      <c r="D255" s="1209" t="s">
        <v>1573</v>
      </c>
      <c r="E255" s="1209"/>
      <c r="G255" s="1212">
        <v>0</v>
      </c>
      <c r="H255" s="1210"/>
      <c r="I255" s="1053" t="s">
        <v>244</v>
      </c>
      <c r="J255" s="1209">
        <v>0</v>
      </c>
    </row>
    <row r="256" spans="1:10">
      <c r="A256" s="1192">
        <v>41883</v>
      </c>
      <c r="B256" s="1214">
        <v>50</v>
      </c>
      <c r="C256" s="1208" t="s">
        <v>246</v>
      </c>
      <c r="D256" s="1209" t="s">
        <v>998</v>
      </c>
      <c r="E256" s="1209"/>
      <c r="G256" s="1212" t="s">
        <v>339</v>
      </c>
      <c r="H256" s="1210"/>
      <c r="I256" s="1053" t="s">
        <v>244</v>
      </c>
      <c r="J256" s="1209">
        <v>0</v>
      </c>
    </row>
    <row r="257" spans="1:10">
      <c r="A257" s="1192">
        <v>41883</v>
      </c>
      <c r="B257" s="1214">
        <v>50</v>
      </c>
      <c r="C257" s="1208" t="s">
        <v>246</v>
      </c>
      <c r="D257" s="1209" t="s">
        <v>995</v>
      </c>
      <c r="E257" s="1209"/>
      <c r="G257" s="1212" t="s">
        <v>339</v>
      </c>
      <c r="H257" s="1210"/>
      <c r="I257" s="1053" t="s">
        <v>244</v>
      </c>
      <c r="J257" s="1209">
        <v>0</v>
      </c>
    </row>
    <row r="258" spans="1:10">
      <c r="A258" s="1192">
        <v>41883</v>
      </c>
      <c r="B258" s="1214">
        <v>50</v>
      </c>
      <c r="C258" s="1208" t="s">
        <v>246</v>
      </c>
      <c r="D258" s="1209" t="s">
        <v>252</v>
      </c>
      <c r="E258" s="1209"/>
      <c r="G258" s="1212" t="s">
        <v>339</v>
      </c>
      <c r="H258" s="1210"/>
      <c r="I258" s="1053" t="s">
        <v>244</v>
      </c>
      <c r="J258" s="1209">
        <v>0</v>
      </c>
    </row>
    <row r="259" spans="1:10">
      <c r="A259" s="1192">
        <v>41883</v>
      </c>
      <c r="B259" s="1214">
        <v>40</v>
      </c>
      <c r="C259" s="1208" t="s">
        <v>246</v>
      </c>
      <c r="D259" s="1209" t="s">
        <v>1483</v>
      </c>
      <c r="E259" s="1209"/>
      <c r="G259" s="1212" t="s">
        <v>339</v>
      </c>
      <c r="H259" s="1210"/>
      <c r="I259" s="1053" t="s">
        <v>244</v>
      </c>
      <c r="J259" s="1209">
        <v>0</v>
      </c>
    </row>
    <row r="260" spans="1:10">
      <c r="A260" s="1192">
        <v>41883</v>
      </c>
      <c r="B260" s="1214">
        <v>5</v>
      </c>
      <c r="C260" s="1208" t="s">
        <v>246</v>
      </c>
      <c r="D260" s="1209" t="s">
        <v>1292</v>
      </c>
      <c r="E260" s="1209"/>
      <c r="G260" s="1212">
        <v>0</v>
      </c>
      <c r="H260" s="1210"/>
      <c r="I260" s="1053" t="s">
        <v>244</v>
      </c>
      <c r="J260" s="1209">
        <v>0</v>
      </c>
    </row>
    <row r="261" spans="1:10">
      <c r="A261" s="1192">
        <v>41883</v>
      </c>
      <c r="B261" s="1214">
        <v>50</v>
      </c>
      <c r="C261" s="1208" t="s">
        <v>246</v>
      </c>
      <c r="D261" s="1209" t="s">
        <v>1367</v>
      </c>
      <c r="E261" s="1209"/>
      <c r="G261" s="1212" t="s">
        <v>339</v>
      </c>
      <c r="H261" s="1210"/>
      <c r="I261" s="1053" t="s">
        <v>244</v>
      </c>
      <c r="J261" s="1209">
        <v>0</v>
      </c>
    </row>
    <row r="262" spans="1:10">
      <c r="A262" s="1192">
        <v>41883</v>
      </c>
      <c r="B262" s="1214">
        <v>10</v>
      </c>
      <c r="C262" s="1208" t="s">
        <v>246</v>
      </c>
      <c r="D262" s="1209" t="s">
        <v>371</v>
      </c>
      <c r="E262" s="1209"/>
      <c r="G262" s="1212" t="s">
        <v>339</v>
      </c>
      <c r="H262" s="1210"/>
      <c r="I262" s="1053" t="s">
        <v>244</v>
      </c>
      <c r="J262" s="1209">
        <v>0</v>
      </c>
    </row>
    <row r="263" spans="1:10">
      <c r="A263" s="1192">
        <v>41883</v>
      </c>
      <c r="B263" s="1214">
        <v>10</v>
      </c>
      <c r="C263" s="1208" t="s">
        <v>246</v>
      </c>
      <c r="D263" s="1209" t="s">
        <v>994</v>
      </c>
      <c r="E263" s="1209"/>
      <c r="G263" s="1212" t="s">
        <v>339</v>
      </c>
      <c r="H263" s="1210"/>
      <c r="I263" s="1053" t="s">
        <v>244</v>
      </c>
      <c r="J263" s="1209">
        <v>0</v>
      </c>
    </row>
    <row r="264" spans="1:10">
      <c r="A264" s="1192">
        <v>41883</v>
      </c>
      <c r="B264" s="1214">
        <v>5</v>
      </c>
      <c r="C264" s="1208" t="s">
        <v>246</v>
      </c>
      <c r="D264" s="1209" t="s">
        <v>1368</v>
      </c>
      <c r="E264" s="1209"/>
      <c r="G264" s="1212" t="s">
        <v>339</v>
      </c>
      <c r="H264" s="1210"/>
      <c r="I264" s="1053" t="s">
        <v>244</v>
      </c>
      <c r="J264" s="1209">
        <v>0</v>
      </c>
    </row>
    <row r="265" spans="1:10">
      <c r="A265" s="1192">
        <v>41883</v>
      </c>
      <c r="B265" s="1214">
        <v>300</v>
      </c>
      <c r="C265" s="1208" t="s">
        <v>246</v>
      </c>
      <c r="D265" s="1209" t="s">
        <v>911</v>
      </c>
      <c r="E265" s="1209"/>
      <c r="G265" s="1212">
        <v>0</v>
      </c>
      <c r="H265" s="1210"/>
      <c r="I265" s="1053" t="s">
        <v>244</v>
      </c>
      <c r="J265" s="1209">
        <v>0</v>
      </c>
    </row>
    <row r="266" spans="1:10">
      <c r="A266" s="1192">
        <v>41883</v>
      </c>
      <c r="B266" s="1214">
        <v>180</v>
      </c>
      <c r="C266" s="1208" t="s">
        <v>246</v>
      </c>
      <c r="D266" s="1209" t="s">
        <v>287</v>
      </c>
      <c r="E266" s="1209"/>
      <c r="G266" s="1212" t="s">
        <v>339</v>
      </c>
      <c r="H266" s="1210"/>
      <c r="I266" s="1053" t="s">
        <v>244</v>
      </c>
      <c r="J266" s="1209">
        <v>0</v>
      </c>
    </row>
    <row r="267" spans="1:10">
      <c r="A267" s="1192">
        <v>41883</v>
      </c>
      <c r="B267" s="1214">
        <v>20</v>
      </c>
      <c r="C267" s="1208" t="s">
        <v>246</v>
      </c>
      <c r="D267" s="1209" t="s">
        <v>1221</v>
      </c>
      <c r="E267" s="1209"/>
      <c r="G267" s="1212" t="s">
        <v>339</v>
      </c>
      <c r="H267" s="1210"/>
      <c r="I267" s="1053" t="s">
        <v>244</v>
      </c>
      <c r="J267" s="1209">
        <v>0</v>
      </c>
    </row>
    <row r="268" spans="1:10">
      <c r="A268" s="1192">
        <v>41883</v>
      </c>
      <c r="B268" s="1214">
        <v>180</v>
      </c>
      <c r="C268" s="1208" t="s">
        <v>246</v>
      </c>
      <c r="D268" s="1209" t="s">
        <v>783</v>
      </c>
      <c r="E268" s="1209"/>
      <c r="G268" s="1212" t="s">
        <v>339</v>
      </c>
      <c r="H268" s="1210"/>
      <c r="I268" s="1053" t="s">
        <v>244</v>
      </c>
      <c r="J268" s="1209">
        <v>0</v>
      </c>
    </row>
    <row r="269" spans="1:10">
      <c r="A269" s="1192">
        <v>41883</v>
      </c>
      <c r="B269" s="1214">
        <v>25</v>
      </c>
      <c r="C269" s="1208" t="s">
        <v>246</v>
      </c>
      <c r="D269" s="1209" t="s">
        <v>1516</v>
      </c>
      <c r="E269" s="1209"/>
      <c r="G269" s="1212" t="s">
        <v>339</v>
      </c>
      <c r="H269" s="1210"/>
      <c r="I269" s="1053" t="s">
        <v>244</v>
      </c>
      <c r="J269" s="1209">
        <v>0</v>
      </c>
    </row>
    <row r="270" spans="1:10">
      <c r="A270" s="1192">
        <v>41883</v>
      </c>
      <c r="B270" s="1214">
        <v>50</v>
      </c>
      <c r="C270" s="1208" t="s">
        <v>246</v>
      </c>
      <c r="D270" s="1209" t="s">
        <v>997</v>
      </c>
      <c r="E270" s="1209"/>
      <c r="G270" s="1212" t="s">
        <v>339</v>
      </c>
      <c r="H270" s="1210"/>
      <c r="I270" s="1053" t="s">
        <v>244</v>
      </c>
      <c r="J270" s="1209">
        <v>0</v>
      </c>
    </row>
    <row r="271" spans="1:10">
      <c r="A271" s="1192">
        <v>41883</v>
      </c>
      <c r="B271" s="1214">
        <v>20</v>
      </c>
      <c r="C271" s="1208" t="s">
        <v>246</v>
      </c>
      <c r="D271" s="1209" t="s">
        <v>787</v>
      </c>
      <c r="E271" s="1209"/>
      <c r="G271" s="1212" t="s">
        <v>339</v>
      </c>
      <c r="H271" s="1210"/>
      <c r="I271" s="1053" t="s">
        <v>244</v>
      </c>
      <c r="J271" s="1209">
        <v>0</v>
      </c>
    </row>
    <row r="272" spans="1:10">
      <c r="A272" s="1192">
        <v>41883</v>
      </c>
      <c r="B272" s="1214">
        <v>140</v>
      </c>
      <c r="C272" s="1208" t="s">
        <v>246</v>
      </c>
      <c r="D272" s="1209" t="s">
        <v>1063</v>
      </c>
      <c r="E272" s="1209"/>
      <c r="G272" s="1212">
        <v>0</v>
      </c>
      <c r="H272" s="1210"/>
      <c r="I272" s="1053" t="s">
        <v>244</v>
      </c>
      <c r="J272" s="1209">
        <v>0</v>
      </c>
    </row>
    <row r="273" spans="1:10">
      <c r="A273" s="1192">
        <v>41883</v>
      </c>
      <c r="B273" s="1214">
        <v>75</v>
      </c>
      <c r="C273" s="1208" t="s">
        <v>246</v>
      </c>
      <c r="D273" s="1209" t="s">
        <v>1003</v>
      </c>
      <c r="E273" s="1209"/>
      <c r="G273" s="1212" t="s">
        <v>339</v>
      </c>
      <c r="H273" s="1210"/>
      <c r="I273" s="1053" t="s">
        <v>244</v>
      </c>
      <c r="J273" s="1209">
        <v>0</v>
      </c>
    </row>
    <row r="274" spans="1:10">
      <c r="A274" s="1192">
        <v>41883</v>
      </c>
      <c r="B274" s="1214">
        <v>31.25</v>
      </c>
      <c r="C274" s="1208" t="s">
        <v>246</v>
      </c>
      <c r="D274" s="1209" t="s">
        <v>1291</v>
      </c>
      <c r="E274" s="1209"/>
      <c r="G274" s="1212" t="s">
        <v>339</v>
      </c>
      <c r="H274" s="1210"/>
      <c r="I274" s="1053" t="s">
        <v>244</v>
      </c>
      <c r="J274" s="1209">
        <v>0</v>
      </c>
    </row>
    <row r="275" spans="1:10">
      <c r="A275" s="1192">
        <v>41883</v>
      </c>
      <c r="B275" s="1214">
        <v>7</v>
      </c>
      <c r="C275" s="1208" t="s">
        <v>246</v>
      </c>
      <c r="D275" s="1209" t="s">
        <v>1196</v>
      </c>
      <c r="E275" s="1209"/>
      <c r="G275" s="1212" t="s">
        <v>339</v>
      </c>
      <c r="H275" s="1210"/>
      <c r="I275" s="1053" t="s">
        <v>244</v>
      </c>
      <c r="J275" s="1209">
        <v>0</v>
      </c>
    </row>
    <row r="276" spans="1:10">
      <c r="A276" s="1192">
        <v>41883</v>
      </c>
      <c r="B276" s="1214">
        <v>10</v>
      </c>
      <c r="C276" s="1208" t="s">
        <v>246</v>
      </c>
      <c r="D276" s="1209" t="s">
        <v>1005</v>
      </c>
      <c r="E276" s="1209"/>
      <c r="G276" s="1212" t="s">
        <v>339</v>
      </c>
      <c r="H276" s="1210"/>
      <c r="I276" s="1053" t="s">
        <v>244</v>
      </c>
      <c r="J276" s="1209">
        <v>0</v>
      </c>
    </row>
    <row r="277" spans="1:10">
      <c r="A277" s="1192">
        <v>41883</v>
      </c>
      <c r="B277" s="1214">
        <v>10</v>
      </c>
      <c r="C277" s="1208" t="s">
        <v>246</v>
      </c>
      <c r="D277" s="1209" t="s">
        <v>1027</v>
      </c>
      <c r="E277" s="1209"/>
      <c r="G277" s="1212" t="s">
        <v>339</v>
      </c>
      <c r="H277" s="1210"/>
      <c r="I277" s="1053" t="s">
        <v>244</v>
      </c>
      <c r="J277" s="1209">
        <v>0</v>
      </c>
    </row>
    <row r="278" spans="1:10">
      <c r="A278" s="1192">
        <v>41883</v>
      </c>
      <c r="B278" s="1214">
        <v>20</v>
      </c>
      <c r="C278" s="1208" t="s">
        <v>246</v>
      </c>
      <c r="D278" s="1209" t="s">
        <v>1028</v>
      </c>
      <c r="E278" s="1209"/>
      <c r="G278" s="1212" t="s">
        <v>339</v>
      </c>
      <c r="H278" s="1210"/>
      <c r="I278" s="1053" t="s">
        <v>244</v>
      </c>
      <c r="J278" s="1209">
        <v>0</v>
      </c>
    </row>
    <row r="279" spans="1:10">
      <c r="A279" s="1192">
        <v>41883</v>
      </c>
      <c r="B279" s="1214">
        <v>100</v>
      </c>
      <c r="C279" s="1208" t="s">
        <v>246</v>
      </c>
      <c r="D279" s="1209" t="s">
        <v>1534</v>
      </c>
      <c r="E279" s="1209"/>
      <c r="G279" s="1212">
        <v>0</v>
      </c>
      <c r="H279" s="1210"/>
      <c r="I279" s="1053" t="s">
        <v>244</v>
      </c>
      <c r="J279" s="1209">
        <v>0</v>
      </c>
    </row>
    <row r="280" spans="1:10">
      <c r="A280" s="1192">
        <v>41883</v>
      </c>
      <c r="B280" s="1214">
        <v>10</v>
      </c>
      <c r="C280" s="1208" t="s">
        <v>246</v>
      </c>
      <c r="D280" s="1209" t="s">
        <v>1001</v>
      </c>
      <c r="E280" s="1209"/>
      <c r="G280" s="1212" t="s">
        <v>339</v>
      </c>
      <c r="H280" s="1210"/>
      <c r="I280" s="1053" t="s">
        <v>244</v>
      </c>
      <c r="J280" s="1209">
        <v>0</v>
      </c>
    </row>
    <row r="281" spans="1:10">
      <c r="A281" s="1192">
        <v>41883</v>
      </c>
      <c r="B281" s="1214">
        <v>300</v>
      </c>
      <c r="C281" s="1208" t="s">
        <v>246</v>
      </c>
      <c r="D281" s="1209" t="s">
        <v>1446</v>
      </c>
      <c r="E281" s="1209"/>
      <c r="G281" s="1212">
        <v>0</v>
      </c>
      <c r="H281" s="1210"/>
      <c r="I281" s="1053" t="s">
        <v>244</v>
      </c>
      <c r="J281" s="1209">
        <v>0</v>
      </c>
    </row>
    <row r="282" spans="1:10">
      <c r="A282" s="1192">
        <v>41883</v>
      </c>
      <c r="B282" s="1214">
        <v>10</v>
      </c>
      <c r="C282" s="1208" t="s">
        <v>246</v>
      </c>
      <c r="D282" s="1209" t="s">
        <v>1274</v>
      </c>
      <c r="E282" s="1209"/>
      <c r="G282" s="1212">
        <v>0</v>
      </c>
      <c r="H282" s="1210"/>
      <c r="I282" s="1053" t="s">
        <v>244</v>
      </c>
      <c r="J282" s="1209">
        <v>0</v>
      </c>
    </row>
    <row r="283" spans="1:10">
      <c r="A283" s="1192">
        <v>41883</v>
      </c>
      <c r="B283" s="1214">
        <v>15</v>
      </c>
      <c r="C283" s="1208" t="s">
        <v>246</v>
      </c>
      <c r="D283" s="1209" t="s">
        <v>912</v>
      </c>
      <c r="E283" s="1209"/>
      <c r="G283" s="1212">
        <v>0</v>
      </c>
      <c r="H283" s="1210"/>
      <c r="I283" s="1053" t="s">
        <v>244</v>
      </c>
      <c r="J283" s="1209">
        <v>0</v>
      </c>
    </row>
    <row r="284" spans="1:10">
      <c r="A284" s="1192">
        <v>41883</v>
      </c>
      <c r="B284" s="1214">
        <v>66</v>
      </c>
      <c r="C284" s="1208" t="s">
        <v>246</v>
      </c>
      <c r="D284" s="1209" t="s">
        <v>1069</v>
      </c>
      <c r="E284" s="1209"/>
      <c r="G284" s="1212" t="s">
        <v>339</v>
      </c>
      <c r="H284" s="1210"/>
      <c r="I284" s="1053" t="s">
        <v>244</v>
      </c>
      <c r="J284" s="1209">
        <v>0</v>
      </c>
    </row>
    <row r="285" spans="1:10">
      <c r="A285" s="1192">
        <v>41883</v>
      </c>
      <c r="B285" s="1214">
        <v>15</v>
      </c>
      <c r="C285" s="1208" t="s">
        <v>246</v>
      </c>
      <c r="D285" s="1209" t="s">
        <v>753</v>
      </c>
      <c r="E285" s="1209"/>
      <c r="G285" s="1212" t="s">
        <v>339</v>
      </c>
      <c r="H285" s="1210"/>
      <c r="I285" s="1053" t="s">
        <v>244</v>
      </c>
      <c r="J285" s="1209">
        <v>0</v>
      </c>
    </row>
    <row r="286" spans="1:10">
      <c r="A286" s="1192">
        <v>41883</v>
      </c>
      <c r="B286" s="1214">
        <v>15</v>
      </c>
      <c r="C286" s="1208" t="s">
        <v>246</v>
      </c>
      <c r="D286" s="1209" t="s">
        <v>954</v>
      </c>
      <c r="E286" s="1209"/>
      <c r="G286" s="1212">
        <v>0</v>
      </c>
      <c r="H286" s="1210"/>
      <c r="I286" s="1053" t="s">
        <v>244</v>
      </c>
      <c r="J286" s="1209">
        <v>0</v>
      </c>
    </row>
    <row r="287" spans="1:10">
      <c r="A287" s="1192">
        <v>41883</v>
      </c>
      <c r="B287" s="1214">
        <v>50</v>
      </c>
      <c r="C287" s="1208" t="s">
        <v>246</v>
      </c>
      <c r="D287" s="1209" t="s">
        <v>1535</v>
      </c>
      <c r="E287" s="1209"/>
      <c r="G287" s="1212" t="s">
        <v>339</v>
      </c>
      <c r="H287" s="1210"/>
      <c r="I287" s="1053" t="s">
        <v>244</v>
      </c>
      <c r="J287" s="1209">
        <v>0</v>
      </c>
    </row>
    <row r="288" spans="1:10">
      <c r="A288" s="1192">
        <v>41883</v>
      </c>
      <c r="B288" s="1214">
        <v>30</v>
      </c>
      <c r="C288" s="1208" t="s">
        <v>246</v>
      </c>
      <c r="D288" s="1209" t="s">
        <v>424</v>
      </c>
      <c r="E288" s="1209"/>
      <c r="G288" s="1212" t="s">
        <v>339</v>
      </c>
      <c r="H288" s="1210"/>
      <c r="I288" s="1053" t="s">
        <v>244</v>
      </c>
      <c r="J288" s="1209">
        <v>0</v>
      </c>
    </row>
    <row r="289" spans="1:10">
      <c r="A289" s="1192">
        <v>41883</v>
      </c>
      <c r="B289" s="1214">
        <v>5</v>
      </c>
      <c r="C289" s="1208" t="s">
        <v>246</v>
      </c>
      <c r="D289" s="1209" t="s">
        <v>1395</v>
      </c>
      <c r="E289" s="1209"/>
      <c r="G289" s="1212" t="s">
        <v>339</v>
      </c>
      <c r="H289" s="1210"/>
      <c r="I289" s="1053" t="s">
        <v>244</v>
      </c>
      <c r="J289" s="1209">
        <v>0</v>
      </c>
    </row>
    <row r="290" spans="1:10">
      <c r="A290" s="1192">
        <v>41883</v>
      </c>
      <c r="B290" s="1214">
        <v>30</v>
      </c>
      <c r="C290" s="1208" t="s">
        <v>246</v>
      </c>
      <c r="D290" s="1209" t="s">
        <v>1316</v>
      </c>
      <c r="E290" s="1209"/>
      <c r="G290" s="1212" t="s">
        <v>339</v>
      </c>
      <c r="H290" s="1210"/>
      <c r="I290" s="1053" t="s">
        <v>244</v>
      </c>
      <c r="J290" s="1209">
        <v>0</v>
      </c>
    </row>
    <row r="291" spans="1:10">
      <c r="A291" s="1192">
        <v>41883</v>
      </c>
      <c r="B291" s="1214">
        <v>20</v>
      </c>
      <c r="C291" s="1208" t="s">
        <v>246</v>
      </c>
      <c r="D291" s="1209" t="s">
        <v>1484</v>
      </c>
      <c r="E291" s="1209"/>
      <c r="G291" s="1212">
        <v>0</v>
      </c>
      <c r="H291" s="1210"/>
      <c r="I291" s="1053" t="s">
        <v>244</v>
      </c>
      <c r="J291" s="1209">
        <v>0</v>
      </c>
    </row>
    <row r="292" spans="1:10">
      <c r="A292" s="1192">
        <v>41883</v>
      </c>
      <c r="B292" s="1214">
        <v>50</v>
      </c>
      <c r="C292" s="1208" t="s">
        <v>246</v>
      </c>
      <c r="D292" s="1209" t="s">
        <v>1482</v>
      </c>
      <c r="E292" s="1209"/>
      <c r="G292" s="1212" t="s">
        <v>339</v>
      </c>
      <c r="H292" s="1210"/>
      <c r="I292" s="1053" t="s">
        <v>244</v>
      </c>
      <c r="J292" s="1209">
        <v>0</v>
      </c>
    </row>
    <row r="293" spans="1:10">
      <c r="A293" s="1192">
        <v>41883</v>
      </c>
      <c r="B293" s="1214">
        <v>50</v>
      </c>
      <c r="C293" s="1208" t="s">
        <v>246</v>
      </c>
      <c r="D293" s="1209" t="s">
        <v>754</v>
      </c>
      <c r="E293" s="1209"/>
      <c r="G293" s="1212" t="s">
        <v>339</v>
      </c>
      <c r="H293" s="1210"/>
      <c r="I293" s="1053" t="s">
        <v>244</v>
      </c>
      <c r="J293" s="1209">
        <v>0</v>
      </c>
    </row>
    <row r="294" spans="1:10">
      <c r="A294" s="1192">
        <v>41884</v>
      </c>
      <c r="B294" s="1214">
        <v>104.16</v>
      </c>
      <c r="C294" s="1208" t="s">
        <v>246</v>
      </c>
      <c r="D294" s="1209" t="s">
        <v>1574</v>
      </c>
      <c r="E294" s="1209"/>
      <c r="G294" s="1212">
        <v>0</v>
      </c>
      <c r="H294" s="1210"/>
      <c r="I294" s="1053" t="s">
        <v>244</v>
      </c>
      <c r="J294" s="1209">
        <v>0</v>
      </c>
    </row>
    <row r="295" spans="1:10">
      <c r="A295" s="1192">
        <v>41884</v>
      </c>
      <c r="B295" s="1214">
        <v>6.71</v>
      </c>
      <c r="C295" s="1208" t="s">
        <v>246</v>
      </c>
      <c r="D295" s="1209" t="s">
        <v>1575</v>
      </c>
      <c r="E295" s="1209"/>
      <c r="G295" s="1212">
        <v>0</v>
      </c>
      <c r="H295" s="1210"/>
      <c r="I295" s="1053" t="s">
        <v>244</v>
      </c>
      <c r="J295" s="1209">
        <v>0</v>
      </c>
    </row>
    <row r="296" spans="1:10">
      <c r="A296" s="1192">
        <v>41884</v>
      </c>
      <c r="B296" s="1214">
        <v>20</v>
      </c>
      <c r="C296" s="1208" t="s">
        <v>246</v>
      </c>
      <c r="D296" s="1209" t="s">
        <v>999</v>
      </c>
      <c r="E296" s="1209"/>
      <c r="G296" s="1212" t="s">
        <v>339</v>
      </c>
      <c r="H296" s="1210"/>
      <c r="I296" s="1053" t="s">
        <v>244</v>
      </c>
      <c r="J296" s="1209">
        <v>0</v>
      </c>
    </row>
    <row r="297" spans="1:10">
      <c r="A297" s="1192">
        <v>41884</v>
      </c>
      <c r="B297" s="1214">
        <v>125</v>
      </c>
      <c r="C297" s="1208" t="s">
        <v>246</v>
      </c>
      <c r="D297" s="1209" t="s">
        <v>1429</v>
      </c>
      <c r="E297" s="1209"/>
      <c r="G297" s="1212" t="s">
        <v>339</v>
      </c>
      <c r="H297" s="1210"/>
      <c r="I297" s="1053" t="s">
        <v>244</v>
      </c>
      <c r="J297" s="1209">
        <v>0</v>
      </c>
    </row>
    <row r="298" spans="1:10">
      <c r="A298" s="1192">
        <v>41884</v>
      </c>
      <c r="B298" s="1214">
        <v>10</v>
      </c>
      <c r="C298" s="1208" t="s">
        <v>246</v>
      </c>
      <c r="D298" s="1209" t="s">
        <v>317</v>
      </c>
      <c r="E298" s="1209"/>
      <c r="G298" s="1212" t="s">
        <v>339</v>
      </c>
      <c r="H298" s="1210"/>
      <c r="I298" s="1053" t="s">
        <v>244</v>
      </c>
      <c r="J298" s="1209">
        <v>0</v>
      </c>
    </row>
    <row r="299" spans="1:10">
      <c r="A299" s="1192">
        <v>41884</v>
      </c>
      <c r="B299" s="1214">
        <v>75</v>
      </c>
      <c r="C299" s="1208" t="s">
        <v>246</v>
      </c>
      <c r="D299" s="1209" t="s">
        <v>308</v>
      </c>
      <c r="E299" s="1209"/>
      <c r="G299" s="1212" t="s">
        <v>339</v>
      </c>
      <c r="H299" s="1210"/>
      <c r="I299" s="1053" t="s">
        <v>244</v>
      </c>
      <c r="J299" s="1209">
        <v>0</v>
      </c>
    </row>
    <row r="300" spans="1:10">
      <c r="A300" s="1192">
        <v>41884</v>
      </c>
      <c r="B300" s="1214">
        <v>10</v>
      </c>
      <c r="C300" s="1208" t="s">
        <v>246</v>
      </c>
      <c r="D300" s="1209" t="s">
        <v>1369</v>
      </c>
      <c r="E300" s="1209"/>
      <c r="G300" s="1212" t="s">
        <v>339</v>
      </c>
      <c r="H300" s="1210"/>
      <c r="I300" s="1053" t="s">
        <v>244</v>
      </c>
      <c r="J300" s="1209">
        <v>0</v>
      </c>
    </row>
    <row r="301" spans="1:10">
      <c r="A301" s="1192">
        <v>41884</v>
      </c>
      <c r="B301" s="1214">
        <v>20</v>
      </c>
      <c r="C301" s="1208" t="s">
        <v>246</v>
      </c>
      <c r="D301" s="1209" t="s">
        <v>254</v>
      </c>
      <c r="E301" s="1209"/>
      <c r="G301" s="1212" t="s">
        <v>339</v>
      </c>
      <c r="H301" s="1210"/>
      <c r="I301" s="1053" t="s">
        <v>244</v>
      </c>
      <c r="J301" s="1209">
        <v>0</v>
      </c>
    </row>
    <row r="302" spans="1:10">
      <c r="A302" s="1192">
        <v>41884</v>
      </c>
      <c r="B302" s="1214">
        <v>50</v>
      </c>
      <c r="C302" s="1208" t="s">
        <v>246</v>
      </c>
      <c r="D302" s="1209" t="s">
        <v>1455</v>
      </c>
      <c r="E302" s="1209"/>
      <c r="G302" s="1212" t="s">
        <v>339</v>
      </c>
      <c r="H302" s="1210"/>
      <c r="I302" s="1053" t="s">
        <v>244</v>
      </c>
      <c r="J302" s="1209">
        <v>0</v>
      </c>
    </row>
    <row r="303" spans="1:10">
      <c r="A303" s="1192">
        <v>41884</v>
      </c>
      <c r="B303" s="1214">
        <v>3</v>
      </c>
      <c r="C303" s="1208" t="s">
        <v>246</v>
      </c>
      <c r="D303" s="1209" t="s">
        <v>426</v>
      </c>
      <c r="E303" s="1209"/>
      <c r="G303" s="1212">
        <v>0</v>
      </c>
      <c r="H303" s="1210"/>
      <c r="I303" s="1053" t="s">
        <v>244</v>
      </c>
      <c r="J303" s="1209">
        <v>0</v>
      </c>
    </row>
    <row r="304" spans="1:10">
      <c r="A304" s="1192">
        <v>41885</v>
      </c>
      <c r="B304" s="1214">
        <v>60</v>
      </c>
      <c r="C304" s="1208" t="s">
        <v>246</v>
      </c>
      <c r="D304" s="1209" t="s">
        <v>1276</v>
      </c>
      <c r="E304" s="1209"/>
      <c r="G304" s="1212" t="s">
        <v>339</v>
      </c>
      <c r="H304" s="1210"/>
      <c r="I304" s="1053" t="s">
        <v>244</v>
      </c>
      <c r="J304" s="1209">
        <v>0</v>
      </c>
    </row>
    <row r="305" spans="1:10">
      <c r="A305" s="1192">
        <v>41885</v>
      </c>
      <c r="B305" s="1214">
        <v>20</v>
      </c>
      <c r="C305" s="1208" t="s">
        <v>246</v>
      </c>
      <c r="D305" s="1209" t="s">
        <v>387</v>
      </c>
      <c r="E305" s="1209"/>
      <c r="G305" s="1212">
        <v>0</v>
      </c>
      <c r="H305" s="1210"/>
      <c r="I305" s="1053" t="s">
        <v>244</v>
      </c>
      <c r="J305" s="1209">
        <v>0</v>
      </c>
    </row>
    <row r="306" spans="1:10">
      <c r="A306" s="1192">
        <v>41885</v>
      </c>
      <c r="B306" s="1214">
        <v>300</v>
      </c>
      <c r="C306" s="1208" t="s">
        <v>246</v>
      </c>
      <c r="D306" s="1209" t="s">
        <v>778</v>
      </c>
      <c r="E306" s="1209"/>
      <c r="G306" s="1212" t="s">
        <v>339</v>
      </c>
      <c r="H306" s="1210"/>
      <c r="I306" s="1053" t="s">
        <v>244</v>
      </c>
      <c r="J306" s="1209">
        <v>0</v>
      </c>
    </row>
    <row r="307" spans="1:10">
      <c r="A307" s="1192">
        <v>41885</v>
      </c>
      <c r="B307" s="1214">
        <v>10</v>
      </c>
      <c r="C307" s="1208" t="s">
        <v>246</v>
      </c>
      <c r="D307" s="1209" t="s">
        <v>1294</v>
      </c>
      <c r="E307" s="1209"/>
      <c r="G307" s="1212">
        <v>0</v>
      </c>
      <c r="H307" s="1210"/>
      <c r="I307" s="1053" t="s">
        <v>244</v>
      </c>
      <c r="J307" s="1209">
        <v>0</v>
      </c>
    </row>
    <row r="308" spans="1:10">
      <c r="A308" s="1192">
        <v>41885</v>
      </c>
      <c r="B308" s="1214">
        <v>50</v>
      </c>
      <c r="C308" s="1208" t="s">
        <v>246</v>
      </c>
      <c r="D308" s="1209" t="s">
        <v>1105</v>
      </c>
      <c r="E308" s="1209"/>
      <c r="G308" s="1212" t="s">
        <v>339</v>
      </c>
      <c r="H308" s="1210"/>
      <c r="I308" s="1053" t="s">
        <v>244</v>
      </c>
      <c r="J308" s="1209">
        <v>0</v>
      </c>
    </row>
    <row r="309" spans="1:10">
      <c r="A309" s="1192">
        <v>41885</v>
      </c>
      <c r="B309" s="1214">
        <v>5</v>
      </c>
      <c r="C309" s="1208" t="s">
        <v>246</v>
      </c>
      <c r="D309" s="1209" t="s">
        <v>1187</v>
      </c>
      <c r="E309" s="1209"/>
      <c r="G309" s="1212" t="s">
        <v>339</v>
      </c>
      <c r="H309" s="1210"/>
      <c r="I309" s="1053" t="s">
        <v>244</v>
      </c>
      <c r="J309" s="1209">
        <v>0</v>
      </c>
    </row>
    <row r="310" spans="1:10">
      <c r="A310" s="1192">
        <v>41885</v>
      </c>
      <c r="B310" s="1214">
        <v>10</v>
      </c>
      <c r="C310" s="1208" t="s">
        <v>246</v>
      </c>
      <c r="D310" s="1209" t="s">
        <v>1318</v>
      </c>
      <c r="E310" s="1209"/>
      <c r="G310" s="1212">
        <v>0</v>
      </c>
      <c r="H310" s="1210"/>
      <c r="I310" s="1053" t="s">
        <v>244</v>
      </c>
      <c r="J310" s="1209">
        <v>0</v>
      </c>
    </row>
    <row r="311" spans="1:10">
      <c r="A311" s="1192">
        <v>41885</v>
      </c>
      <c r="B311" s="1214">
        <v>50</v>
      </c>
      <c r="C311" s="1208" t="s">
        <v>246</v>
      </c>
      <c r="D311" s="1209" t="s">
        <v>1537</v>
      </c>
      <c r="E311" s="1209"/>
      <c r="G311" s="1212" t="s">
        <v>339</v>
      </c>
      <c r="H311" s="1210"/>
      <c r="I311" s="1053" t="s">
        <v>244</v>
      </c>
      <c r="J311" s="1209">
        <v>0</v>
      </c>
    </row>
    <row r="312" spans="1:10">
      <c r="A312" s="1192">
        <v>41886</v>
      </c>
      <c r="B312" s="1214">
        <v>30</v>
      </c>
      <c r="C312" s="1208" t="s">
        <v>1087</v>
      </c>
      <c r="D312" s="1209" t="s">
        <v>1088</v>
      </c>
      <c r="E312" s="1209"/>
      <c r="G312" s="1212">
        <v>0</v>
      </c>
      <c r="H312" s="1210"/>
      <c r="I312" s="1053" t="s">
        <v>244</v>
      </c>
      <c r="J312" s="1209">
        <v>0</v>
      </c>
    </row>
    <row r="313" spans="1:10">
      <c r="A313" s="1192">
        <v>41886</v>
      </c>
      <c r="B313" s="1214">
        <v>10</v>
      </c>
      <c r="C313" s="1208" t="s">
        <v>1087</v>
      </c>
      <c r="D313" s="1209" t="s">
        <v>1362</v>
      </c>
      <c r="E313" s="1209"/>
      <c r="G313" s="1212">
        <v>0</v>
      </c>
      <c r="H313" s="1210"/>
      <c r="I313" s="1053" t="s">
        <v>244</v>
      </c>
      <c r="J313" s="1209">
        <v>0</v>
      </c>
    </row>
    <row r="314" spans="1:10">
      <c r="A314" s="1192">
        <v>41886</v>
      </c>
      <c r="B314" s="1214">
        <v>50</v>
      </c>
      <c r="C314" s="1208" t="s">
        <v>1087</v>
      </c>
      <c r="D314" s="1209" t="s">
        <v>1089</v>
      </c>
      <c r="E314" s="1209"/>
      <c r="G314" s="1212">
        <v>0</v>
      </c>
      <c r="H314" s="1210"/>
      <c r="I314" s="1053" t="s">
        <v>244</v>
      </c>
      <c r="J314" s="1209">
        <v>0</v>
      </c>
    </row>
    <row r="315" spans="1:10">
      <c r="A315" s="1192">
        <v>41886</v>
      </c>
      <c r="B315" s="1214">
        <v>15</v>
      </c>
      <c r="C315" s="1208" t="s">
        <v>1087</v>
      </c>
      <c r="D315" s="1209" t="s">
        <v>1088</v>
      </c>
      <c r="E315" s="1209"/>
      <c r="G315" s="1212">
        <v>0</v>
      </c>
      <c r="H315" s="1210"/>
      <c r="I315" s="1053" t="s">
        <v>244</v>
      </c>
      <c r="J315" s="1209">
        <v>0</v>
      </c>
    </row>
    <row r="316" spans="1:10">
      <c r="A316" s="1192">
        <v>41886</v>
      </c>
      <c r="B316" s="1214">
        <v>10</v>
      </c>
      <c r="C316" s="1208" t="s">
        <v>246</v>
      </c>
      <c r="D316" s="1209" t="s">
        <v>276</v>
      </c>
      <c r="E316" s="1209"/>
      <c r="G316" s="1212">
        <v>0</v>
      </c>
      <c r="H316" s="1210"/>
      <c r="I316" s="1053" t="s">
        <v>244</v>
      </c>
      <c r="J316" s="1209">
        <v>0</v>
      </c>
    </row>
    <row r="317" spans="1:10">
      <c r="A317" s="1192">
        <v>41886</v>
      </c>
      <c r="B317" s="1214">
        <v>76.849999999999994</v>
      </c>
      <c r="C317" s="1208" t="s">
        <v>246</v>
      </c>
      <c r="D317" s="1209" t="s">
        <v>1412</v>
      </c>
      <c r="E317" s="1209"/>
      <c r="G317" s="1212">
        <v>0</v>
      </c>
      <c r="H317" s="1210"/>
      <c r="I317" s="1053" t="s">
        <v>244</v>
      </c>
      <c r="J317" s="1209">
        <v>0</v>
      </c>
    </row>
    <row r="318" spans="1:10">
      <c r="A318" s="1192">
        <v>41886</v>
      </c>
      <c r="B318" s="1214">
        <v>979.29</v>
      </c>
      <c r="C318" s="1208" t="s">
        <v>246</v>
      </c>
      <c r="D318" s="1209" t="s">
        <v>1576</v>
      </c>
      <c r="E318" s="1209"/>
      <c r="G318" s="1212">
        <v>0</v>
      </c>
      <c r="H318" s="1210"/>
      <c r="I318" s="1053" t="s">
        <v>244</v>
      </c>
      <c r="J318" s="1209">
        <v>0</v>
      </c>
    </row>
    <row r="319" spans="1:10">
      <c r="A319" s="1192">
        <v>41886</v>
      </c>
      <c r="B319" s="1214">
        <v>711.69</v>
      </c>
      <c r="C319" s="1208" t="s">
        <v>246</v>
      </c>
      <c r="D319" s="1209" t="s">
        <v>1370</v>
      </c>
      <c r="E319" s="1209"/>
      <c r="G319" s="1212">
        <v>0</v>
      </c>
      <c r="H319" s="1210"/>
      <c r="I319" s="1053" t="s">
        <v>244</v>
      </c>
      <c r="J319" s="1209">
        <v>0</v>
      </c>
    </row>
    <row r="320" spans="1:10">
      <c r="A320" s="1192">
        <v>41886</v>
      </c>
      <c r="B320" s="1214">
        <v>5</v>
      </c>
      <c r="C320" s="1208" t="s">
        <v>246</v>
      </c>
      <c r="D320" s="1209" t="s">
        <v>1296</v>
      </c>
      <c r="E320" s="1209"/>
      <c r="G320" s="1212" t="s">
        <v>339</v>
      </c>
      <c r="H320" s="1210"/>
      <c r="I320" s="1053" t="s">
        <v>244</v>
      </c>
      <c r="J320" s="1209">
        <v>0</v>
      </c>
    </row>
    <row r="321" spans="1:10">
      <c r="A321" s="1192">
        <v>41887</v>
      </c>
      <c r="B321" s="1214">
        <v>24</v>
      </c>
      <c r="C321" s="1208" t="s">
        <v>1087</v>
      </c>
      <c r="D321" s="1209" t="s">
        <v>1088</v>
      </c>
      <c r="E321" s="1209"/>
      <c r="G321" s="1212">
        <v>0</v>
      </c>
      <c r="H321" s="1210"/>
      <c r="I321" s="1053" t="s">
        <v>244</v>
      </c>
      <c r="J321" s="1209">
        <v>0</v>
      </c>
    </row>
    <row r="322" spans="1:10">
      <c r="A322" s="1192">
        <v>41887</v>
      </c>
      <c r="B322" s="1214">
        <v>15</v>
      </c>
      <c r="C322" s="1208" t="s">
        <v>246</v>
      </c>
      <c r="D322" s="1209" t="s">
        <v>306</v>
      </c>
      <c r="E322" s="1209"/>
      <c r="G322" s="1212" t="s">
        <v>339</v>
      </c>
      <c r="H322" s="1210"/>
      <c r="I322" s="1053" t="s">
        <v>244</v>
      </c>
      <c r="J322" s="1209">
        <v>0</v>
      </c>
    </row>
    <row r="323" spans="1:10">
      <c r="A323" s="1192">
        <v>41887</v>
      </c>
      <c r="B323" s="1214">
        <v>1.25</v>
      </c>
      <c r="C323" s="1208" t="s">
        <v>246</v>
      </c>
      <c r="D323" s="1209" t="s">
        <v>1572</v>
      </c>
      <c r="E323" s="1209"/>
      <c r="G323" s="1212">
        <v>0</v>
      </c>
      <c r="H323" s="1210"/>
      <c r="I323" s="1053" t="s">
        <v>244</v>
      </c>
      <c r="J323" s="1209">
        <v>0</v>
      </c>
    </row>
    <row r="324" spans="1:10">
      <c r="A324" s="1192">
        <v>41887</v>
      </c>
      <c r="B324" s="1214">
        <v>5</v>
      </c>
      <c r="C324" s="1208" t="s">
        <v>246</v>
      </c>
      <c r="D324" s="1209" t="s">
        <v>318</v>
      </c>
      <c r="E324" s="1209"/>
      <c r="G324" s="1212" t="s">
        <v>339</v>
      </c>
      <c r="H324" s="1210"/>
      <c r="I324" s="1053" t="s">
        <v>244</v>
      </c>
      <c r="J324" s="1209">
        <v>0</v>
      </c>
    </row>
    <row r="325" spans="1:10">
      <c r="A325" s="1192">
        <v>41887</v>
      </c>
      <c r="B325" s="1214">
        <v>100</v>
      </c>
      <c r="C325" s="1208" t="s">
        <v>246</v>
      </c>
      <c r="D325" s="1209" t="s">
        <v>1000</v>
      </c>
      <c r="E325" s="1209"/>
      <c r="G325" s="1212">
        <v>0</v>
      </c>
      <c r="H325" s="1210"/>
      <c r="I325" s="1053" t="s">
        <v>244</v>
      </c>
      <c r="J325" s="1209">
        <v>0</v>
      </c>
    </row>
    <row r="326" spans="1:10">
      <c r="A326" s="1192">
        <v>41887</v>
      </c>
      <c r="B326" s="1214">
        <v>6</v>
      </c>
      <c r="C326" s="1208" t="s">
        <v>246</v>
      </c>
      <c r="D326" s="1209" t="s">
        <v>310</v>
      </c>
      <c r="E326" s="1209"/>
      <c r="G326" s="1212" t="s">
        <v>339</v>
      </c>
      <c r="H326" s="1210"/>
      <c r="I326" s="1053" t="s">
        <v>244</v>
      </c>
      <c r="J326" s="1209">
        <v>0</v>
      </c>
    </row>
    <row r="327" spans="1:10">
      <c r="A327" s="1192">
        <v>41890</v>
      </c>
      <c r="B327" s="1214">
        <v>20</v>
      </c>
      <c r="C327" s="1208" t="s">
        <v>1087</v>
      </c>
      <c r="D327" s="1209" t="s">
        <v>1577</v>
      </c>
      <c r="E327" s="1209"/>
      <c r="G327" s="1212">
        <v>0</v>
      </c>
      <c r="H327" s="1210"/>
      <c r="I327" s="1053" t="s">
        <v>244</v>
      </c>
      <c r="J327" s="1209">
        <v>0</v>
      </c>
    </row>
    <row r="328" spans="1:10">
      <c r="A328" s="1192">
        <v>41890</v>
      </c>
      <c r="B328" s="1214">
        <v>15</v>
      </c>
      <c r="C328" s="1208" t="s">
        <v>246</v>
      </c>
      <c r="D328" s="1209" t="s">
        <v>1237</v>
      </c>
      <c r="E328" s="1209"/>
      <c r="G328" s="1212" t="s">
        <v>339</v>
      </c>
      <c r="H328" s="1210"/>
      <c r="I328" s="1053" t="s">
        <v>244</v>
      </c>
      <c r="J328" s="1209">
        <v>0</v>
      </c>
    </row>
    <row r="329" spans="1:10">
      <c r="A329" s="1192">
        <v>41890</v>
      </c>
      <c r="B329" s="1214">
        <v>100</v>
      </c>
      <c r="C329" s="1208" t="s">
        <v>246</v>
      </c>
      <c r="D329" s="1209" t="s">
        <v>1030</v>
      </c>
      <c r="E329" s="1209"/>
      <c r="G329" s="1212">
        <v>0</v>
      </c>
      <c r="H329" s="1210"/>
      <c r="I329" s="1053" t="s">
        <v>244</v>
      </c>
      <c r="J329" s="1209">
        <v>0</v>
      </c>
    </row>
    <row r="330" spans="1:10">
      <c r="A330" s="1192">
        <v>41890</v>
      </c>
      <c r="B330" s="1214">
        <v>110</v>
      </c>
      <c r="C330" s="1208" t="s">
        <v>246</v>
      </c>
      <c r="D330" s="1209" t="s">
        <v>967</v>
      </c>
      <c r="E330" s="1209"/>
      <c r="G330" s="1212" t="s">
        <v>339</v>
      </c>
      <c r="H330" s="1210"/>
      <c r="I330" s="1053" t="s">
        <v>244</v>
      </c>
      <c r="J330" s="1209">
        <v>0</v>
      </c>
    </row>
    <row r="331" spans="1:10">
      <c r="A331" s="1192">
        <v>41890</v>
      </c>
      <c r="B331" s="1214">
        <v>20</v>
      </c>
      <c r="C331" s="1208" t="s">
        <v>246</v>
      </c>
      <c r="D331" s="1209" t="s">
        <v>1221</v>
      </c>
      <c r="E331" s="1209"/>
      <c r="G331" s="1212" t="s">
        <v>339</v>
      </c>
      <c r="H331" s="1210"/>
      <c r="I331" s="1053" t="s">
        <v>244</v>
      </c>
      <c r="J331" s="1209">
        <v>0</v>
      </c>
    </row>
    <row r="332" spans="1:10">
      <c r="A332" s="1192">
        <v>41890</v>
      </c>
      <c r="B332" s="1214">
        <v>10</v>
      </c>
      <c r="C332" s="1208" t="s">
        <v>246</v>
      </c>
      <c r="D332" s="1209" t="s">
        <v>1567</v>
      </c>
      <c r="E332" s="1209"/>
      <c r="G332" s="1212" t="s">
        <v>339</v>
      </c>
      <c r="H332" s="1210"/>
      <c r="I332" s="1053" t="s">
        <v>244</v>
      </c>
      <c r="J332" s="1209">
        <v>0</v>
      </c>
    </row>
    <row r="333" spans="1:10">
      <c r="A333" s="1192">
        <v>41890</v>
      </c>
      <c r="B333" s="1214">
        <v>10</v>
      </c>
      <c r="C333" s="1208" t="s">
        <v>246</v>
      </c>
      <c r="D333" s="1209" t="s">
        <v>956</v>
      </c>
      <c r="E333" s="1209"/>
      <c r="G333" s="1212" t="s">
        <v>339</v>
      </c>
      <c r="H333" s="1210"/>
      <c r="I333" s="1053" t="s">
        <v>244</v>
      </c>
      <c r="J333" s="1209">
        <v>0</v>
      </c>
    </row>
    <row r="334" spans="1:10">
      <c r="A334" s="1192">
        <v>41890</v>
      </c>
      <c r="B334" s="1214">
        <v>1879.52</v>
      </c>
      <c r="C334" s="1208" t="s">
        <v>246</v>
      </c>
      <c r="D334" s="1209" t="s">
        <v>1578</v>
      </c>
      <c r="E334" s="1209"/>
      <c r="G334" s="1212">
        <v>0</v>
      </c>
      <c r="H334" s="1210"/>
      <c r="I334" s="1053" t="s">
        <v>244</v>
      </c>
      <c r="J334" s="1209">
        <v>0</v>
      </c>
    </row>
    <row r="335" spans="1:10">
      <c r="A335" s="1192">
        <v>41891</v>
      </c>
      <c r="B335" s="1214">
        <v>300</v>
      </c>
      <c r="C335" s="1208" t="s">
        <v>1087</v>
      </c>
      <c r="D335" s="1209" t="s">
        <v>1088</v>
      </c>
      <c r="E335" s="1209"/>
      <c r="G335" s="1212">
        <v>0</v>
      </c>
      <c r="H335" s="1210"/>
      <c r="I335" s="1053" t="s">
        <v>244</v>
      </c>
      <c r="J335" s="1209">
        <v>0</v>
      </c>
    </row>
    <row r="336" spans="1:10">
      <c r="A336" s="1192">
        <v>41891</v>
      </c>
      <c r="B336" s="1214">
        <v>51.6</v>
      </c>
      <c r="C336" s="1208" t="s">
        <v>246</v>
      </c>
      <c r="D336" s="1209" t="s">
        <v>429</v>
      </c>
      <c r="E336" s="1209"/>
      <c r="G336" s="1212" t="s">
        <v>1579</v>
      </c>
      <c r="H336" s="1210"/>
      <c r="I336" s="1053" t="s">
        <v>244</v>
      </c>
      <c r="J336" s="1209">
        <v>0</v>
      </c>
    </row>
    <row r="337" spans="1:10">
      <c r="A337" s="1192">
        <v>41891</v>
      </c>
      <c r="B337" s="1214">
        <v>40</v>
      </c>
      <c r="C337" s="1208" t="s">
        <v>246</v>
      </c>
      <c r="D337" s="1209" t="s">
        <v>429</v>
      </c>
      <c r="E337" s="1209"/>
      <c r="G337" s="1212" t="s">
        <v>1579</v>
      </c>
      <c r="H337" s="1210"/>
      <c r="I337" s="1053" t="s">
        <v>244</v>
      </c>
      <c r="J337" s="1209">
        <v>0</v>
      </c>
    </row>
    <row r="338" spans="1:10">
      <c r="A338" s="1192">
        <v>41891</v>
      </c>
      <c r="B338" s="1214">
        <v>12.5</v>
      </c>
      <c r="C338" s="1208" t="s">
        <v>246</v>
      </c>
      <c r="D338" s="1209" t="s">
        <v>429</v>
      </c>
      <c r="E338" s="1209"/>
      <c r="G338" s="1212" t="s">
        <v>1579</v>
      </c>
      <c r="H338" s="1210"/>
      <c r="I338" s="1053" t="s">
        <v>244</v>
      </c>
      <c r="J338" s="1209">
        <v>0</v>
      </c>
    </row>
    <row r="339" spans="1:10">
      <c r="A339" s="1192">
        <v>41892</v>
      </c>
      <c r="B339" s="1214">
        <v>15</v>
      </c>
      <c r="C339" s="1208" t="s">
        <v>1087</v>
      </c>
      <c r="D339" s="1209" t="s">
        <v>1580</v>
      </c>
      <c r="E339" s="1209"/>
      <c r="G339" s="1212">
        <v>0</v>
      </c>
      <c r="H339" s="1210"/>
      <c r="I339" s="1053" t="s">
        <v>244</v>
      </c>
      <c r="J339" s="1209">
        <v>0</v>
      </c>
    </row>
    <row r="340" spans="1:10">
      <c r="A340" s="1192">
        <v>41892</v>
      </c>
      <c r="B340" s="1214">
        <v>100</v>
      </c>
      <c r="C340" s="1208" t="s">
        <v>1087</v>
      </c>
      <c r="D340" s="1209" t="s">
        <v>1088</v>
      </c>
      <c r="E340" s="1209"/>
      <c r="G340" s="1212">
        <v>0</v>
      </c>
      <c r="H340" s="1210"/>
      <c r="I340" s="1053" t="s">
        <v>244</v>
      </c>
      <c r="J340" s="1209">
        <v>0</v>
      </c>
    </row>
    <row r="341" spans="1:10">
      <c r="A341" s="1192">
        <v>41892</v>
      </c>
      <c r="B341" s="1214">
        <v>40</v>
      </c>
      <c r="C341" s="1208" t="s">
        <v>246</v>
      </c>
      <c r="D341" s="1209" t="s">
        <v>1282</v>
      </c>
      <c r="E341" s="1209"/>
      <c r="G341" s="1212">
        <v>0</v>
      </c>
      <c r="H341" s="1210"/>
      <c r="I341" s="1053" t="s">
        <v>244</v>
      </c>
      <c r="J341" s="1209">
        <v>0</v>
      </c>
    </row>
    <row r="342" spans="1:10">
      <c r="A342" s="1192">
        <v>41892</v>
      </c>
      <c r="B342" s="1214">
        <v>230</v>
      </c>
      <c r="C342" s="1208" t="s">
        <v>246</v>
      </c>
      <c r="D342" s="1209" t="s">
        <v>920</v>
      </c>
      <c r="E342" s="1209"/>
      <c r="G342" s="1212" t="s">
        <v>339</v>
      </c>
      <c r="H342" s="1210"/>
      <c r="I342" s="1053" t="s">
        <v>244</v>
      </c>
      <c r="J342" s="1209">
        <v>0</v>
      </c>
    </row>
    <row r="343" spans="1:10">
      <c r="A343" s="1192">
        <v>41892</v>
      </c>
      <c r="B343" s="1214">
        <v>10</v>
      </c>
      <c r="C343" s="1208" t="s">
        <v>246</v>
      </c>
      <c r="D343" s="1209" t="s">
        <v>1581</v>
      </c>
      <c r="E343" s="1209"/>
      <c r="G343" s="1212" t="s">
        <v>339</v>
      </c>
      <c r="H343" s="1210"/>
      <c r="I343" s="1053" t="s">
        <v>244</v>
      </c>
      <c r="J343" s="1209">
        <v>0</v>
      </c>
    </row>
    <row r="344" spans="1:10">
      <c r="A344" s="1192">
        <v>41892</v>
      </c>
      <c r="B344" s="1214">
        <v>5</v>
      </c>
      <c r="C344" s="1208" t="s">
        <v>246</v>
      </c>
      <c r="D344" s="1209" t="s">
        <v>1256</v>
      </c>
      <c r="E344" s="1209"/>
      <c r="G344" s="1212" t="s">
        <v>339</v>
      </c>
      <c r="H344" s="1210"/>
      <c r="I344" s="1053" t="s">
        <v>244</v>
      </c>
      <c r="J344" s="1209">
        <v>0</v>
      </c>
    </row>
    <row r="345" spans="1:10">
      <c r="A345" s="1192">
        <v>41892</v>
      </c>
      <c r="B345" s="1214">
        <v>150</v>
      </c>
      <c r="C345" s="1208" t="s">
        <v>246</v>
      </c>
      <c r="D345" s="1209" t="s">
        <v>357</v>
      </c>
      <c r="E345" s="1209"/>
      <c r="G345" s="1212" t="s">
        <v>339</v>
      </c>
      <c r="H345" s="1210"/>
      <c r="I345" s="1053" t="s">
        <v>244</v>
      </c>
      <c r="J345" s="1209">
        <v>0</v>
      </c>
    </row>
    <row r="346" spans="1:10">
      <c r="A346" s="1192">
        <v>41893</v>
      </c>
      <c r="B346" s="1214">
        <v>100</v>
      </c>
      <c r="C346" s="1208" t="s">
        <v>1087</v>
      </c>
      <c r="D346" s="1209" t="s">
        <v>1582</v>
      </c>
      <c r="E346" s="1209"/>
      <c r="G346" s="1212">
        <v>0</v>
      </c>
      <c r="H346" s="1210"/>
      <c r="I346" s="1053" t="s">
        <v>244</v>
      </c>
      <c r="J346" s="1209">
        <v>0</v>
      </c>
    </row>
    <row r="347" spans="1:10">
      <c r="A347" s="1192">
        <v>41893</v>
      </c>
      <c r="B347" s="1214">
        <v>50</v>
      </c>
      <c r="C347" s="1208" t="s">
        <v>1087</v>
      </c>
      <c r="D347" s="1209" t="s">
        <v>1583</v>
      </c>
      <c r="E347" s="1209"/>
      <c r="G347" s="1212">
        <v>0</v>
      </c>
      <c r="H347" s="1210"/>
      <c r="I347" s="1053" t="s">
        <v>244</v>
      </c>
      <c r="J347" s="1209">
        <v>0</v>
      </c>
    </row>
    <row r="348" spans="1:10">
      <c r="A348" s="1192">
        <v>41893</v>
      </c>
      <c r="B348" s="1214">
        <v>333.33</v>
      </c>
      <c r="C348" s="1208" t="s">
        <v>1087</v>
      </c>
      <c r="D348" s="1209" t="s">
        <v>1584</v>
      </c>
      <c r="E348" s="1209"/>
      <c r="G348" s="1212">
        <v>0</v>
      </c>
      <c r="H348" s="1210"/>
      <c r="I348" s="1053" t="s">
        <v>244</v>
      </c>
      <c r="J348" s="1209">
        <v>0</v>
      </c>
    </row>
    <row r="349" spans="1:10">
      <c r="A349" s="1192">
        <v>41894</v>
      </c>
      <c r="B349" s="1214">
        <v>1.25</v>
      </c>
      <c r="C349" s="1208" t="s">
        <v>246</v>
      </c>
      <c r="D349" s="1209" t="s">
        <v>1572</v>
      </c>
      <c r="E349" s="1209"/>
      <c r="G349" s="1212">
        <v>0</v>
      </c>
      <c r="H349" s="1210"/>
      <c r="I349" s="1053" t="s">
        <v>244</v>
      </c>
      <c r="J349" s="1209">
        <v>0</v>
      </c>
    </row>
    <row r="350" spans="1:10">
      <c r="A350" s="1192">
        <v>41897</v>
      </c>
      <c r="B350" s="1214">
        <v>10</v>
      </c>
      <c r="C350" s="1208" t="s">
        <v>1087</v>
      </c>
      <c r="D350" s="1209" t="s">
        <v>1088</v>
      </c>
      <c r="E350" s="1209"/>
      <c r="G350" s="1212">
        <v>0</v>
      </c>
      <c r="H350" s="1210"/>
      <c r="I350" s="1053" t="s">
        <v>244</v>
      </c>
      <c r="J350" s="1209">
        <v>0</v>
      </c>
    </row>
    <row r="351" spans="1:10">
      <c r="A351" s="1192">
        <v>41897</v>
      </c>
      <c r="B351" s="1214">
        <v>647.95000000000005</v>
      </c>
      <c r="C351" s="1208" t="s">
        <v>246</v>
      </c>
      <c r="D351" s="1209" t="s">
        <v>1288</v>
      </c>
      <c r="E351" s="1209"/>
      <c r="G351" s="1212">
        <v>0</v>
      </c>
      <c r="H351" s="1210"/>
      <c r="I351" s="1053" t="s">
        <v>244</v>
      </c>
      <c r="J351" s="1209">
        <v>0</v>
      </c>
    </row>
    <row r="352" spans="1:10">
      <c r="A352" s="1192">
        <v>41897</v>
      </c>
      <c r="B352" s="1214">
        <v>79.92</v>
      </c>
      <c r="C352" s="1208" t="s">
        <v>246</v>
      </c>
      <c r="D352" s="1209" t="s">
        <v>1288</v>
      </c>
      <c r="E352" s="1209"/>
      <c r="G352" s="1212">
        <v>0</v>
      </c>
      <c r="H352" s="1210"/>
      <c r="I352" s="1053" t="s">
        <v>244</v>
      </c>
      <c r="J352" s="1209">
        <v>0</v>
      </c>
    </row>
    <row r="353" spans="1:10">
      <c r="A353" s="1192">
        <v>41897</v>
      </c>
      <c r="B353" s="1214">
        <v>30</v>
      </c>
      <c r="C353" s="1208" t="s">
        <v>246</v>
      </c>
      <c r="D353" s="1209" t="s">
        <v>1204</v>
      </c>
      <c r="E353" s="1209"/>
      <c r="G353" s="1212" t="s">
        <v>339</v>
      </c>
      <c r="H353" s="1210"/>
      <c r="I353" s="1053" t="s">
        <v>244</v>
      </c>
      <c r="J353" s="1209">
        <v>0</v>
      </c>
    </row>
    <row r="354" spans="1:10">
      <c r="A354" s="1192">
        <v>41897</v>
      </c>
      <c r="B354" s="1214">
        <v>5</v>
      </c>
      <c r="C354" s="1208" t="s">
        <v>246</v>
      </c>
      <c r="D354" s="1209" t="s">
        <v>968</v>
      </c>
      <c r="E354" s="1209"/>
      <c r="G354" s="1212" t="s">
        <v>339</v>
      </c>
      <c r="H354" s="1210"/>
      <c r="I354" s="1053" t="s">
        <v>244</v>
      </c>
      <c r="J354" s="1209">
        <v>0</v>
      </c>
    </row>
    <row r="355" spans="1:10">
      <c r="A355" s="1192">
        <v>41897</v>
      </c>
      <c r="B355" s="1214">
        <v>200</v>
      </c>
      <c r="C355" s="1208" t="s">
        <v>246</v>
      </c>
      <c r="D355" s="1209" t="s">
        <v>1339</v>
      </c>
      <c r="E355" s="1209"/>
      <c r="G355" s="1212">
        <v>0</v>
      </c>
      <c r="H355" s="1210"/>
      <c r="I355" s="1053" t="s">
        <v>244</v>
      </c>
      <c r="J355" s="1209">
        <v>0</v>
      </c>
    </row>
    <row r="356" spans="1:10">
      <c r="A356" s="1192">
        <v>41897</v>
      </c>
      <c r="B356" s="1214">
        <v>10</v>
      </c>
      <c r="C356" s="1208" t="s">
        <v>246</v>
      </c>
      <c r="D356" s="1209" t="s">
        <v>1585</v>
      </c>
      <c r="E356" s="1209"/>
      <c r="G356" s="1212" t="s">
        <v>339</v>
      </c>
      <c r="H356" s="1210"/>
      <c r="I356" s="1053" t="s">
        <v>244</v>
      </c>
      <c r="J356" s="1209">
        <v>0</v>
      </c>
    </row>
    <row r="357" spans="1:10">
      <c r="A357" s="1192">
        <v>41897</v>
      </c>
      <c r="B357" s="1214">
        <v>20</v>
      </c>
      <c r="C357" s="1208" t="s">
        <v>246</v>
      </c>
      <c r="D357" s="1209" t="s">
        <v>1221</v>
      </c>
      <c r="E357" s="1209"/>
      <c r="G357" s="1212" t="s">
        <v>339</v>
      </c>
      <c r="H357" s="1210"/>
      <c r="I357" s="1053" t="s">
        <v>244</v>
      </c>
      <c r="J357" s="1209">
        <v>0</v>
      </c>
    </row>
    <row r="358" spans="1:10">
      <c r="A358" s="1192">
        <v>41897</v>
      </c>
      <c r="B358" s="1214">
        <v>8.5</v>
      </c>
      <c r="C358" s="1208" t="s">
        <v>246</v>
      </c>
      <c r="D358" s="1209" t="s">
        <v>1032</v>
      </c>
      <c r="E358" s="1209"/>
      <c r="G358" s="1212" t="s">
        <v>339</v>
      </c>
      <c r="H358" s="1210"/>
      <c r="I358" s="1053"/>
      <c r="J358" s="1209"/>
    </row>
    <row r="359" spans="1:10">
      <c r="A359" s="1192">
        <v>41897</v>
      </c>
      <c r="B359" s="1214">
        <v>200</v>
      </c>
      <c r="C359" s="1208" t="s">
        <v>246</v>
      </c>
      <c r="D359" s="1209" t="s">
        <v>1406</v>
      </c>
      <c r="E359" s="1209"/>
      <c r="G359" s="1212">
        <v>0</v>
      </c>
      <c r="H359" s="1210"/>
      <c r="I359" s="1053"/>
      <c r="J359" s="1209"/>
    </row>
    <row r="360" spans="1:10">
      <c r="A360" s="1192">
        <v>41897</v>
      </c>
      <c r="B360" s="1214">
        <v>2</v>
      </c>
      <c r="C360" s="1208" t="s">
        <v>246</v>
      </c>
      <c r="D360" s="1209" t="s">
        <v>1382</v>
      </c>
      <c r="E360" s="1209"/>
      <c r="G360" s="1212">
        <v>0</v>
      </c>
      <c r="H360" s="1210"/>
      <c r="I360" s="1053"/>
      <c r="J360" s="1209"/>
    </row>
    <row r="361" spans="1:10">
      <c r="A361" s="1192">
        <v>41897</v>
      </c>
      <c r="B361" s="1214">
        <v>10</v>
      </c>
      <c r="C361" s="1208" t="s">
        <v>246</v>
      </c>
      <c r="D361" s="1209" t="s">
        <v>1467</v>
      </c>
      <c r="E361" s="1209"/>
      <c r="G361" s="1212" t="s">
        <v>339</v>
      </c>
      <c r="H361" s="1210"/>
      <c r="I361" s="1053"/>
      <c r="J361" s="1209"/>
    </row>
    <row r="362" spans="1:10">
      <c r="A362" s="1192">
        <v>41897</v>
      </c>
      <c r="B362" s="1214">
        <v>100</v>
      </c>
      <c r="C362" s="1208" t="s">
        <v>246</v>
      </c>
      <c r="D362" s="1209" t="s">
        <v>292</v>
      </c>
      <c r="E362" s="1209"/>
      <c r="G362" s="1212" t="s">
        <v>339</v>
      </c>
      <c r="H362" s="1210"/>
      <c r="I362" s="1053"/>
      <c r="J362" s="1209"/>
    </row>
    <row r="363" spans="1:10">
      <c r="A363" s="1192">
        <v>41897</v>
      </c>
      <c r="B363" s="1214">
        <v>40</v>
      </c>
      <c r="C363" s="1208" t="s">
        <v>246</v>
      </c>
      <c r="D363" s="1209" t="s">
        <v>1405</v>
      </c>
      <c r="E363" s="1209"/>
      <c r="G363" s="1212">
        <v>0</v>
      </c>
      <c r="H363" s="1210"/>
      <c r="I363" s="1053"/>
      <c r="J363" s="1209"/>
    </row>
    <row r="364" spans="1:10">
      <c r="A364" s="1192">
        <v>41897</v>
      </c>
      <c r="B364" s="1214">
        <v>200</v>
      </c>
      <c r="C364" s="1208" t="s">
        <v>246</v>
      </c>
      <c r="D364" s="1209" t="s">
        <v>450</v>
      </c>
      <c r="E364" s="1209"/>
      <c r="G364" s="1212" t="s">
        <v>339</v>
      </c>
      <c r="H364" s="1210"/>
      <c r="I364" s="1053"/>
      <c r="J364" s="1209"/>
    </row>
    <row r="365" spans="1:10">
      <c r="A365" s="1192">
        <v>41897</v>
      </c>
      <c r="B365" s="1214">
        <v>100</v>
      </c>
      <c r="C365" s="1208" t="s">
        <v>246</v>
      </c>
      <c r="D365" s="1209" t="s">
        <v>1381</v>
      </c>
      <c r="E365" s="1209"/>
      <c r="G365" s="1212" t="s">
        <v>339</v>
      </c>
      <c r="H365" s="1210"/>
      <c r="I365" s="1053"/>
      <c r="J365" s="1209"/>
    </row>
    <row r="366" spans="1:10">
      <c r="A366" s="1192">
        <v>41897</v>
      </c>
      <c r="B366" s="1214">
        <v>617.95000000000005</v>
      </c>
      <c r="C366" s="1208" t="s">
        <v>246</v>
      </c>
      <c r="D366" s="1209" t="s">
        <v>1586</v>
      </c>
      <c r="E366" s="1209"/>
      <c r="G366" s="1212">
        <v>0</v>
      </c>
      <c r="H366" s="1210"/>
      <c r="I366" s="1053"/>
      <c r="J366" s="1209"/>
    </row>
    <row r="367" spans="1:10">
      <c r="A367" s="1192">
        <v>41898</v>
      </c>
      <c r="B367" s="1214">
        <v>20</v>
      </c>
      <c r="C367" s="1208" t="s">
        <v>1087</v>
      </c>
      <c r="D367" s="1209" t="s">
        <v>1092</v>
      </c>
      <c r="E367" s="1209"/>
      <c r="G367" s="1212">
        <v>0</v>
      </c>
      <c r="H367" s="1210"/>
      <c r="I367" s="1053"/>
      <c r="J367" s="1209"/>
    </row>
    <row r="368" spans="1:10">
      <c r="A368" s="1192">
        <v>41898</v>
      </c>
      <c r="B368" s="1214">
        <v>5.56</v>
      </c>
      <c r="C368" s="1208" t="s">
        <v>246</v>
      </c>
      <c r="D368" s="1209" t="s">
        <v>1107</v>
      </c>
      <c r="E368" s="1209"/>
      <c r="G368" s="1212">
        <v>0</v>
      </c>
      <c r="H368" s="1210"/>
      <c r="I368" s="1053"/>
      <c r="J368" s="1209"/>
    </row>
    <row r="369" spans="1:10">
      <c r="A369" s="1192">
        <v>41898</v>
      </c>
      <c r="B369" s="1214">
        <v>50</v>
      </c>
      <c r="C369" s="1208" t="s">
        <v>246</v>
      </c>
      <c r="D369" s="1209" t="s">
        <v>1568</v>
      </c>
      <c r="E369" s="1209"/>
      <c r="G369" s="1212">
        <v>0</v>
      </c>
      <c r="H369" s="1210"/>
      <c r="I369" s="1053"/>
      <c r="J369" s="1209"/>
    </row>
    <row r="370" spans="1:10">
      <c r="A370" s="1192">
        <v>41898</v>
      </c>
      <c r="B370" s="1214">
        <v>40</v>
      </c>
      <c r="C370" s="1208" t="s">
        <v>246</v>
      </c>
      <c r="D370" s="1209" t="s">
        <v>1258</v>
      </c>
      <c r="E370" s="1209"/>
      <c r="G370" s="1212" t="s">
        <v>339</v>
      </c>
      <c r="H370" s="1210"/>
      <c r="I370" s="1053"/>
      <c r="J370" s="1209"/>
    </row>
    <row r="371" spans="1:10">
      <c r="A371" s="1192">
        <v>41898</v>
      </c>
      <c r="B371" s="1214">
        <v>10</v>
      </c>
      <c r="C371" s="1208" t="s">
        <v>246</v>
      </c>
      <c r="D371" s="1209" t="s">
        <v>1581</v>
      </c>
      <c r="E371" s="1209"/>
      <c r="G371" s="1212" t="s">
        <v>339</v>
      </c>
      <c r="H371" s="1210"/>
      <c r="I371" s="1053"/>
      <c r="J371" s="1209"/>
    </row>
    <row r="372" spans="1:10">
      <c r="A372" s="1192">
        <v>41899</v>
      </c>
      <c r="B372" s="1214">
        <v>15</v>
      </c>
      <c r="C372" s="1208" t="s">
        <v>1087</v>
      </c>
      <c r="D372" s="1209" t="s">
        <v>1361</v>
      </c>
      <c r="E372" s="1209"/>
      <c r="G372" s="1212">
        <v>0</v>
      </c>
      <c r="H372" s="1210"/>
      <c r="I372" s="1053"/>
      <c r="J372" s="1209"/>
    </row>
    <row r="373" spans="1:10">
      <c r="A373" s="1192">
        <v>41899</v>
      </c>
      <c r="B373" s="1214">
        <v>80</v>
      </c>
      <c r="C373" s="1208" t="s">
        <v>246</v>
      </c>
      <c r="D373" s="1209" t="s">
        <v>1044</v>
      </c>
      <c r="E373" s="1209"/>
      <c r="G373" s="1212">
        <v>0</v>
      </c>
      <c r="H373" s="1210"/>
      <c r="I373" s="1053"/>
      <c r="J373" s="1209"/>
    </row>
    <row r="374" spans="1:10">
      <c r="A374" s="1192">
        <v>41899</v>
      </c>
      <c r="B374" s="1214">
        <v>100</v>
      </c>
      <c r="C374" s="1208" t="s">
        <v>246</v>
      </c>
      <c r="D374" s="1209" t="s">
        <v>327</v>
      </c>
      <c r="E374" s="1209"/>
      <c r="G374" s="1212" t="s">
        <v>339</v>
      </c>
      <c r="H374" s="1210"/>
      <c r="I374" s="1053"/>
      <c r="J374" s="1209"/>
    </row>
    <row r="375" spans="1:10">
      <c r="A375" s="1192">
        <v>41900</v>
      </c>
      <c r="B375" s="1214">
        <v>20</v>
      </c>
      <c r="C375" s="1208" t="s">
        <v>1087</v>
      </c>
      <c r="D375" s="1209" t="s">
        <v>1098</v>
      </c>
      <c r="E375" s="1209"/>
      <c r="G375" s="1212">
        <v>0</v>
      </c>
      <c r="H375" s="1210"/>
      <c r="I375" s="1053"/>
      <c r="J375" s="1209"/>
    </row>
    <row r="376" spans="1:10">
      <c r="A376" s="1192">
        <v>41900</v>
      </c>
      <c r="B376" s="1214">
        <v>192</v>
      </c>
      <c r="C376" s="1208" t="s">
        <v>246</v>
      </c>
      <c r="D376" s="1209" t="s">
        <v>1288</v>
      </c>
      <c r="E376" s="1209"/>
      <c r="G376" s="1212">
        <v>0</v>
      </c>
      <c r="H376" s="1210"/>
      <c r="I376" s="1053"/>
      <c r="J376" s="1209"/>
    </row>
    <row r="377" spans="1:10">
      <c r="A377" s="1192">
        <v>41900</v>
      </c>
      <c r="B377" s="1214">
        <v>25</v>
      </c>
      <c r="C377" s="1208" t="s">
        <v>246</v>
      </c>
      <c r="D377" s="1209" t="s">
        <v>1587</v>
      </c>
      <c r="E377" s="1209"/>
      <c r="G377" s="1212">
        <v>0</v>
      </c>
      <c r="H377" s="1210"/>
      <c r="I377" s="1053"/>
      <c r="J377" s="1209"/>
    </row>
    <row r="378" spans="1:10">
      <c r="A378" s="1192">
        <v>41900</v>
      </c>
      <c r="B378" s="1214">
        <v>120</v>
      </c>
      <c r="C378" s="1208" t="s">
        <v>246</v>
      </c>
      <c r="D378" s="1209" t="s">
        <v>784</v>
      </c>
      <c r="E378" s="1209"/>
      <c r="G378" s="1212" t="s">
        <v>339</v>
      </c>
      <c r="H378" s="1210"/>
      <c r="I378" s="1053"/>
      <c r="J378" s="1209"/>
    </row>
    <row r="379" spans="1:10">
      <c r="A379" s="1192">
        <v>41901</v>
      </c>
      <c r="B379" s="1214">
        <v>1500</v>
      </c>
      <c r="C379" s="1208" t="s">
        <v>1087</v>
      </c>
      <c r="D379" s="1209" t="s">
        <v>1588</v>
      </c>
      <c r="E379" s="1209"/>
      <c r="G379" s="1212">
        <v>0</v>
      </c>
      <c r="H379" s="1210"/>
      <c r="I379" s="1053"/>
      <c r="J379" s="1209"/>
    </row>
    <row r="380" spans="1:10">
      <c r="A380" s="1192">
        <v>41901</v>
      </c>
      <c r="B380" s="1214">
        <v>1000</v>
      </c>
      <c r="C380" s="1208" t="s">
        <v>1087</v>
      </c>
      <c r="D380" s="1209" t="s">
        <v>1589</v>
      </c>
      <c r="E380" s="1209"/>
      <c r="G380" s="1212">
        <v>0</v>
      </c>
      <c r="H380" s="1210"/>
      <c r="I380" s="1053"/>
      <c r="J380" s="1209"/>
    </row>
    <row r="381" spans="1:10">
      <c r="A381" s="1192">
        <v>41901</v>
      </c>
      <c r="B381" s="1214">
        <v>1.25</v>
      </c>
      <c r="C381" s="1208" t="s">
        <v>246</v>
      </c>
      <c r="D381" s="1209" t="s">
        <v>1572</v>
      </c>
      <c r="E381" s="1209"/>
      <c r="G381" s="1212">
        <v>0</v>
      </c>
      <c r="H381" s="1210"/>
      <c r="I381" s="1053"/>
      <c r="J381" s="1209"/>
    </row>
    <row r="382" spans="1:10">
      <c r="A382" s="1192">
        <v>41901</v>
      </c>
      <c r="B382" s="1214">
        <v>40</v>
      </c>
      <c r="C382" s="1208" t="s">
        <v>246</v>
      </c>
      <c r="D382" s="1209" t="s">
        <v>400</v>
      </c>
      <c r="E382" s="1209"/>
      <c r="G382" s="1212" t="s">
        <v>339</v>
      </c>
      <c r="H382" s="1210"/>
      <c r="I382" s="1053"/>
      <c r="J382" s="1209"/>
    </row>
    <row r="383" spans="1:10">
      <c r="A383" s="1192">
        <v>41904</v>
      </c>
      <c r="B383" s="1214">
        <v>500</v>
      </c>
      <c r="C383" s="1208" t="s">
        <v>1087</v>
      </c>
      <c r="D383" s="1209" t="s">
        <v>1590</v>
      </c>
      <c r="E383" s="1209"/>
      <c r="G383" s="1212">
        <v>0</v>
      </c>
      <c r="H383" s="1210"/>
      <c r="I383" s="1053"/>
      <c r="J383" s="1209"/>
    </row>
    <row r="384" spans="1:10">
      <c r="A384" s="1192">
        <v>41904</v>
      </c>
      <c r="B384" s="1214">
        <v>40</v>
      </c>
      <c r="C384" s="1208" t="s">
        <v>246</v>
      </c>
      <c r="D384" s="1209" t="s">
        <v>261</v>
      </c>
      <c r="E384" s="1209"/>
      <c r="G384" s="1212" t="s">
        <v>339</v>
      </c>
      <c r="H384" s="1210"/>
      <c r="I384" s="1053"/>
      <c r="J384" s="1209"/>
    </row>
    <row r="385" spans="1:10">
      <c r="A385" s="1192">
        <v>41904</v>
      </c>
      <c r="B385" s="1214">
        <v>12</v>
      </c>
      <c r="C385" s="1208" t="s">
        <v>246</v>
      </c>
      <c r="D385" s="1209" t="s">
        <v>294</v>
      </c>
      <c r="E385" s="1209"/>
      <c r="G385" s="1212" t="s">
        <v>339</v>
      </c>
      <c r="H385" s="1210"/>
      <c r="I385" s="1053"/>
      <c r="J385" s="1209"/>
    </row>
    <row r="386" spans="1:10">
      <c r="A386" s="1192">
        <v>41904</v>
      </c>
      <c r="B386" s="1214">
        <v>20</v>
      </c>
      <c r="C386" s="1208" t="s">
        <v>246</v>
      </c>
      <c r="D386" s="1209" t="s">
        <v>1221</v>
      </c>
      <c r="E386" s="1209"/>
      <c r="G386" s="1212" t="s">
        <v>339</v>
      </c>
      <c r="H386" s="1210"/>
      <c r="I386" s="1053"/>
      <c r="J386" s="1209"/>
    </row>
    <row r="387" spans="1:10">
      <c r="A387" s="1192">
        <v>41904</v>
      </c>
      <c r="B387" s="1214">
        <v>143</v>
      </c>
      <c r="C387" s="1208" t="s">
        <v>246</v>
      </c>
      <c r="D387" s="1209" t="s">
        <v>355</v>
      </c>
      <c r="E387" s="1209"/>
      <c r="G387" s="1212" t="s">
        <v>339</v>
      </c>
      <c r="H387" s="1210"/>
      <c r="I387" s="1053"/>
      <c r="J387" s="1209"/>
    </row>
    <row r="388" spans="1:10">
      <c r="A388" s="1192">
        <v>41904</v>
      </c>
      <c r="B388" s="1214">
        <v>100</v>
      </c>
      <c r="C388" s="1208" t="s">
        <v>246</v>
      </c>
      <c r="D388" s="1209" t="s">
        <v>1262</v>
      </c>
      <c r="E388" s="1209"/>
      <c r="G388" s="1212" t="s">
        <v>339</v>
      </c>
      <c r="H388" s="1210"/>
      <c r="I388" s="1053"/>
      <c r="J388" s="1209"/>
    </row>
    <row r="389" spans="1:10">
      <c r="A389" s="1192">
        <v>41904</v>
      </c>
      <c r="B389" s="1214">
        <v>5</v>
      </c>
      <c r="C389" s="1208" t="s">
        <v>246</v>
      </c>
      <c r="D389" s="1209" t="s">
        <v>773</v>
      </c>
      <c r="E389" s="1209"/>
      <c r="G389" s="1212">
        <v>0</v>
      </c>
      <c r="H389" s="1210"/>
      <c r="I389" s="1053"/>
      <c r="J389" s="1209"/>
    </row>
    <row r="390" spans="1:10">
      <c r="A390" s="1192">
        <v>41904</v>
      </c>
      <c r="B390" s="1214">
        <v>320</v>
      </c>
      <c r="C390" s="1208" t="s">
        <v>246</v>
      </c>
      <c r="D390" s="1209" t="s">
        <v>355</v>
      </c>
      <c r="E390" s="1209"/>
      <c r="G390" s="1212" t="s">
        <v>339</v>
      </c>
      <c r="H390" s="1210"/>
      <c r="I390" s="1053"/>
      <c r="J390" s="1209"/>
    </row>
    <row r="391" spans="1:10">
      <c r="A391" s="1192">
        <v>41904</v>
      </c>
      <c r="B391" s="1214">
        <v>1903.52</v>
      </c>
      <c r="C391" s="1208" t="s">
        <v>246</v>
      </c>
      <c r="D391" s="1209" t="s">
        <v>1591</v>
      </c>
      <c r="E391" s="1209"/>
      <c r="G391" s="1212">
        <v>0</v>
      </c>
      <c r="H391" s="1210"/>
      <c r="I391" s="1053"/>
      <c r="J391" s="1209"/>
    </row>
    <row r="392" spans="1:10">
      <c r="A392" s="1192">
        <v>41905</v>
      </c>
      <c r="B392" s="1214">
        <v>100</v>
      </c>
      <c r="C392" s="1208" t="s">
        <v>1087</v>
      </c>
      <c r="D392" s="1209" t="s">
        <v>1093</v>
      </c>
      <c r="E392" s="1209"/>
      <c r="G392" s="1212">
        <v>0</v>
      </c>
      <c r="H392" s="1210"/>
      <c r="I392" s="1053"/>
      <c r="J392" s="1209"/>
    </row>
    <row r="393" spans="1:10">
      <c r="A393" s="1192">
        <v>41906</v>
      </c>
      <c r="B393" s="1214">
        <v>25</v>
      </c>
      <c r="C393" s="1208" t="s">
        <v>1087</v>
      </c>
      <c r="D393" s="1209" t="s">
        <v>1592</v>
      </c>
      <c r="E393" s="1209"/>
      <c r="G393" s="1212">
        <v>0</v>
      </c>
      <c r="H393" s="1210"/>
      <c r="I393" s="1053"/>
      <c r="J393" s="1209"/>
    </row>
    <row r="394" spans="1:10">
      <c r="A394" s="1192">
        <v>41907</v>
      </c>
      <c r="B394" s="1214">
        <v>50</v>
      </c>
      <c r="C394" s="1208" t="s">
        <v>1087</v>
      </c>
      <c r="D394" s="1209" t="s">
        <v>1593</v>
      </c>
      <c r="E394" s="1209"/>
      <c r="G394" s="1212">
        <v>0</v>
      </c>
      <c r="H394" s="1210"/>
      <c r="I394" s="1053"/>
      <c r="J394" s="1209"/>
    </row>
    <row r="395" spans="1:10">
      <c r="A395" s="1192">
        <v>41907</v>
      </c>
      <c r="B395" s="1214">
        <v>100000</v>
      </c>
      <c r="C395" s="1208">
        <v>103817</v>
      </c>
      <c r="D395" s="1209" t="s">
        <v>1594</v>
      </c>
      <c r="E395" s="1209"/>
      <c r="G395" s="1212">
        <v>0</v>
      </c>
      <c r="H395" s="1210"/>
      <c r="I395" s="1053"/>
      <c r="J395" s="1209"/>
    </row>
    <row r="396" spans="1:10">
      <c r="A396" s="1192">
        <v>41907</v>
      </c>
      <c r="B396" s="1214">
        <v>200</v>
      </c>
      <c r="C396" s="1208" t="s">
        <v>1087</v>
      </c>
      <c r="D396" s="1209" t="s">
        <v>1088</v>
      </c>
      <c r="E396" s="1209"/>
      <c r="G396" s="1212">
        <v>0</v>
      </c>
      <c r="H396" s="1210"/>
      <c r="I396" s="1053"/>
      <c r="J396" s="1209"/>
    </row>
    <row r="397" spans="1:10">
      <c r="A397" s="1192">
        <v>41907</v>
      </c>
      <c r="B397" s="1214">
        <v>4713.2</v>
      </c>
      <c r="C397" s="1208" t="s">
        <v>1087</v>
      </c>
      <c r="D397" s="1209" t="s">
        <v>269</v>
      </c>
      <c r="E397" s="1209"/>
      <c r="G397" s="1212">
        <v>0</v>
      </c>
      <c r="H397" s="1210"/>
      <c r="I397" s="1053"/>
      <c r="J397" s="1209"/>
    </row>
    <row r="398" spans="1:10">
      <c r="A398" s="1192">
        <v>41907</v>
      </c>
      <c r="B398" s="1214">
        <v>10</v>
      </c>
      <c r="C398" s="1208" t="s">
        <v>246</v>
      </c>
      <c r="D398" s="1209" t="s">
        <v>302</v>
      </c>
      <c r="E398" s="1209"/>
      <c r="G398" s="1212">
        <v>0</v>
      </c>
      <c r="H398" s="1210"/>
      <c r="I398" s="1053"/>
      <c r="J398" s="1209"/>
    </row>
    <row r="399" spans="1:10">
      <c r="A399" s="1192">
        <v>41907</v>
      </c>
      <c r="B399" s="1214">
        <v>130.28</v>
      </c>
      <c r="C399" s="1208" t="s">
        <v>246</v>
      </c>
      <c r="D399" s="1209" t="s">
        <v>1595</v>
      </c>
      <c r="E399" s="1209"/>
      <c r="G399" s="1212">
        <v>0</v>
      </c>
      <c r="H399" s="1210"/>
      <c r="I399" s="1053"/>
      <c r="J399" s="1209"/>
    </row>
    <row r="400" spans="1:10">
      <c r="A400" s="1192">
        <v>41907</v>
      </c>
      <c r="B400" s="1214">
        <v>15</v>
      </c>
      <c r="C400" s="1208" t="s">
        <v>246</v>
      </c>
      <c r="D400" s="1209" t="s">
        <v>1444</v>
      </c>
      <c r="E400" s="1209"/>
      <c r="G400" s="1212" t="s">
        <v>339</v>
      </c>
      <c r="H400" s="1210"/>
      <c r="I400" s="1053"/>
      <c r="J400" s="1209"/>
    </row>
    <row r="401" spans="1:10">
      <c r="A401" s="1192">
        <v>41907</v>
      </c>
      <c r="B401" s="1214">
        <v>30</v>
      </c>
      <c r="C401" s="1208" t="s">
        <v>246</v>
      </c>
      <c r="D401" s="1209" t="s">
        <v>1376</v>
      </c>
      <c r="E401" s="1209"/>
      <c r="G401" s="1212">
        <v>0</v>
      </c>
      <c r="H401" s="1210"/>
      <c r="I401" s="1053"/>
      <c r="J401" s="1209"/>
    </row>
    <row r="402" spans="1:10">
      <c r="A402" s="1192">
        <v>41908</v>
      </c>
      <c r="B402" s="1214">
        <v>8402.6299999999992</v>
      </c>
      <c r="C402" s="1208" t="s">
        <v>246</v>
      </c>
      <c r="D402" s="1209" t="s">
        <v>1596</v>
      </c>
      <c r="E402" s="1209"/>
      <c r="G402" s="1212">
        <v>0</v>
      </c>
      <c r="H402" s="1210"/>
      <c r="I402" s="1053"/>
      <c r="J402" s="1209"/>
    </row>
    <row r="403" spans="1:10">
      <c r="A403" s="1192">
        <v>41908</v>
      </c>
      <c r="B403" s="1214">
        <v>1.25</v>
      </c>
      <c r="C403" s="1208" t="s">
        <v>246</v>
      </c>
      <c r="D403" s="1209" t="s">
        <v>1572</v>
      </c>
      <c r="E403" s="1209"/>
      <c r="G403" s="1212">
        <v>0</v>
      </c>
      <c r="H403" s="1210"/>
      <c r="I403" s="1053"/>
      <c r="J403" s="1209"/>
    </row>
    <row r="404" spans="1:10">
      <c r="A404" s="1192">
        <v>41911</v>
      </c>
      <c r="B404" s="1214">
        <v>125</v>
      </c>
      <c r="C404" s="1208" t="s">
        <v>246</v>
      </c>
      <c r="D404" s="1209" t="s">
        <v>1346</v>
      </c>
      <c r="E404" s="1209"/>
      <c r="G404" s="1212" t="s">
        <v>339</v>
      </c>
      <c r="H404" s="1210"/>
      <c r="I404" s="1053"/>
      <c r="J404" s="1209"/>
    </row>
    <row r="405" spans="1:10">
      <c r="A405" s="1192">
        <v>41911</v>
      </c>
      <c r="B405" s="1214">
        <v>20</v>
      </c>
      <c r="C405" s="1208" t="s">
        <v>246</v>
      </c>
      <c r="D405" s="1209" t="s">
        <v>1221</v>
      </c>
      <c r="E405" s="1209"/>
      <c r="G405" s="1212" t="s">
        <v>339</v>
      </c>
      <c r="H405" s="1210"/>
      <c r="I405" s="1053"/>
      <c r="J405" s="1209"/>
    </row>
    <row r="406" spans="1:10">
      <c r="A406" s="1192">
        <v>41911</v>
      </c>
      <c r="B406" s="1214">
        <v>3</v>
      </c>
      <c r="C406" s="1208" t="s">
        <v>246</v>
      </c>
      <c r="D406" s="1209" t="s">
        <v>1004</v>
      </c>
      <c r="E406" s="1209"/>
      <c r="G406" s="1212">
        <v>0</v>
      </c>
      <c r="H406" s="1210"/>
      <c r="I406" s="1053"/>
      <c r="J406" s="1209"/>
    </row>
    <row r="407" spans="1:10">
      <c r="A407" s="1192">
        <v>41911</v>
      </c>
      <c r="B407" s="1214">
        <v>50</v>
      </c>
      <c r="C407" s="1208" t="s">
        <v>246</v>
      </c>
      <c r="D407" s="1209" t="s">
        <v>1017</v>
      </c>
      <c r="E407" s="1209"/>
      <c r="G407" s="1212" t="s">
        <v>339</v>
      </c>
      <c r="H407" s="1210"/>
      <c r="I407" s="1053"/>
      <c r="J407" s="1209"/>
    </row>
    <row r="408" spans="1:10">
      <c r="A408" s="1192">
        <v>41911</v>
      </c>
      <c r="B408" s="1214">
        <v>711.69</v>
      </c>
      <c r="C408" s="1208" t="s">
        <v>246</v>
      </c>
      <c r="D408" s="1209" t="s">
        <v>1370</v>
      </c>
      <c r="E408" s="1209"/>
      <c r="G408" s="1212">
        <v>0</v>
      </c>
      <c r="H408" s="1210"/>
      <c r="I408" s="1053"/>
      <c r="J408" s="1209"/>
    </row>
    <row r="409" spans="1:10">
      <c r="A409" s="1192">
        <v>41911</v>
      </c>
      <c r="B409" s="1214">
        <v>60</v>
      </c>
      <c r="C409" s="1208" t="s">
        <v>246</v>
      </c>
      <c r="D409" s="1209" t="s">
        <v>1309</v>
      </c>
      <c r="E409" s="1209"/>
      <c r="G409" s="1212" t="s">
        <v>339</v>
      </c>
      <c r="H409" s="1210"/>
      <c r="I409" s="1053"/>
      <c r="J409" s="1209"/>
    </row>
    <row r="410" spans="1:10">
      <c r="A410" s="1192">
        <v>41911</v>
      </c>
      <c r="B410" s="1214">
        <v>90</v>
      </c>
      <c r="C410" s="1208" t="s">
        <v>246</v>
      </c>
      <c r="D410" s="1209" t="s">
        <v>1389</v>
      </c>
      <c r="E410" s="1209"/>
      <c r="G410" s="1212" t="s">
        <v>339</v>
      </c>
      <c r="H410" s="1210"/>
      <c r="I410" s="1053"/>
      <c r="J410" s="1209"/>
    </row>
    <row r="411" spans="1:10">
      <c r="A411" s="1192">
        <v>41911</v>
      </c>
      <c r="B411" s="1214">
        <v>42</v>
      </c>
      <c r="C411" s="1208" t="s">
        <v>246</v>
      </c>
      <c r="D411" s="1209" t="s">
        <v>1352</v>
      </c>
      <c r="E411" s="1209"/>
      <c r="G411" s="1212">
        <v>0</v>
      </c>
      <c r="H411" s="1210"/>
      <c r="I411" s="1053"/>
      <c r="J411" s="1209"/>
    </row>
    <row r="412" spans="1:10">
      <c r="A412" s="1192">
        <v>41911</v>
      </c>
      <c r="B412" s="1214">
        <v>5</v>
      </c>
      <c r="C412" s="1208" t="s">
        <v>246</v>
      </c>
      <c r="D412" s="1209" t="s">
        <v>1390</v>
      </c>
      <c r="E412" s="1209"/>
      <c r="G412" s="1212" t="s">
        <v>339</v>
      </c>
      <c r="H412" s="1210"/>
      <c r="I412" s="1053"/>
      <c r="J412" s="1209"/>
    </row>
    <row r="413" spans="1:10">
      <c r="A413" s="1192">
        <v>41911</v>
      </c>
      <c r="B413" s="1214">
        <v>50</v>
      </c>
      <c r="C413" s="1208" t="s">
        <v>246</v>
      </c>
      <c r="D413" s="1209" t="s">
        <v>1447</v>
      </c>
      <c r="E413" s="1209"/>
      <c r="G413" s="1212" t="s">
        <v>339</v>
      </c>
      <c r="H413" s="1210"/>
      <c r="I413" s="1053"/>
      <c r="J413" s="1209"/>
    </row>
    <row r="414" spans="1:10">
      <c r="A414" s="1192">
        <v>41911</v>
      </c>
      <c r="B414" s="1214">
        <v>1137.82</v>
      </c>
      <c r="C414" s="1208" t="s">
        <v>246</v>
      </c>
      <c r="D414" s="1209" t="s">
        <v>1597</v>
      </c>
      <c r="E414" s="1209"/>
      <c r="G414" s="1212">
        <v>0</v>
      </c>
      <c r="H414" s="1210"/>
      <c r="I414" s="1053"/>
      <c r="J414" s="1209"/>
    </row>
    <row r="415" spans="1:10">
      <c r="A415" s="1192">
        <v>41912</v>
      </c>
      <c r="B415" s="1214">
        <v>601.66999999999996</v>
      </c>
      <c r="C415" s="1208" t="s">
        <v>246</v>
      </c>
      <c r="D415" s="1209" t="s">
        <v>1288</v>
      </c>
      <c r="E415" s="1209"/>
      <c r="G415" s="1212">
        <v>0</v>
      </c>
      <c r="H415" s="1210"/>
      <c r="I415" s="1053"/>
      <c r="J415" s="1209"/>
    </row>
    <row r="416" spans="1:10">
      <c r="A416" s="1192">
        <v>41912</v>
      </c>
      <c r="B416" s="1214">
        <v>37.5</v>
      </c>
      <c r="C416" s="1208" t="s">
        <v>246</v>
      </c>
      <c r="D416" s="1209" t="s">
        <v>1288</v>
      </c>
      <c r="E416" s="1209"/>
      <c r="G416" s="1212">
        <v>0</v>
      </c>
      <c r="H416" s="1210"/>
      <c r="I416" s="1053"/>
      <c r="J416" s="1209"/>
    </row>
    <row r="417" spans="1:10">
      <c r="A417" s="1192">
        <v>41912</v>
      </c>
      <c r="B417" s="1214">
        <v>200</v>
      </c>
      <c r="C417" s="1208" t="s">
        <v>246</v>
      </c>
      <c r="D417" s="1209" t="s">
        <v>1527</v>
      </c>
      <c r="E417" s="1209"/>
      <c r="G417" s="1212">
        <v>0</v>
      </c>
      <c r="H417" s="1210"/>
      <c r="I417" s="1053"/>
      <c r="J417" s="1209"/>
    </row>
    <row r="418" spans="1:10">
      <c r="A418" s="1192">
        <v>41912</v>
      </c>
      <c r="B418" s="1214">
        <v>300</v>
      </c>
      <c r="C418" s="1208" t="s">
        <v>246</v>
      </c>
      <c r="D418" s="1209" t="s">
        <v>1528</v>
      </c>
      <c r="E418" s="1209"/>
      <c r="G418" s="1212">
        <v>0</v>
      </c>
      <c r="H418" s="1210"/>
      <c r="I418" s="1053"/>
      <c r="J418" s="1209"/>
    </row>
    <row r="419" spans="1:10">
      <c r="A419" s="1192">
        <v>41912</v>
      </c>
      <c r="B419" s="1214">
        <v>25</v>
      </c>
      <c r="C419" s="1208" t="s">
        <v>246</v>
      </c>
      <c r="D419" s="1209" t="s">
        <v>762</v>
      </c>
      <c r="E419" s="1209"/>
      <c r="G419" s="1212" t="s">
        <v>339</v>
      </c>
      <c r="H419" s="1210"/>
      <c r="I419" s="1053"/>
      <c r="J419" s="1209"/>
    </row>
    <row r="420" spans="1:10">
      <c r="A420" s="1192">
        <v>41912</v>
      </c>
      <c r="B420" s="1214">
        <v>300</v>
      </c>
      <c r="C420" s="1208" t="s">
        <v>246</v>
      </c>
      <c r="D420" s="1209" t="s">
        <v>1446</v>
      </c>
      <c r="E420" s="1209"/>
      <c r="G420" s="1212">
        <v>0</v>
      </c>
      <c r="H420" s="1210"/>
      <c r="I420" s="1053"/>
      <c r="J420" s="1209"/>
    </row>
    <row r="421" spans="1:10">
      <c r="A421" s="1192">
        <v>41912</v>
      </c>
      <c r="B421" s="1214">
        <v>180</v>
      </c>
      <c r="C421" s="1208" t="s">
        <v>246</v>
      </c>
      <c r="D421" s="1209" t="s">
        <v>287</v>
      </c>
      <c r="E421" s="1209"/>
      <c r="G421" s="1212" t="s">
        <v>339</v>
      </c>
      <c r="H421" s="1210"/>
      <c r="I421" s="1053"/>
      <c r="J421" s="1209"/>
    </row>
    <row r="422" spans="1:10">
      <c r="A422" s="1192">
        <v>41912</v>
      </c>
      <c r="B422" s="1214">
        <v>20</v>
      </c>
      <c r="C422" s="1208" t="s">
        <v>246</v>
      </c>
      <c r="D422" s="1209" t="s">
        <v>1484</v>
      </c>
      <c r="E422" s="1209"/>
      <c r="G422" s="1212">
        <v>0</v>
      </c>
      <c r="H422" s="1210"/>
      <c r="I422" s="1053"/>
      <c r="J422" s="1209"/>
    </row>
    <row r="423" spans="1:10">
      <c r="A423" s="1192">
        <v>41911</v>
      </c>
      <c r="B423" s="1214">
        <v>-3285</v>
      </c>
      <c r="C423" s="1208">
        <v>1637</v>
      </c>
      <c r="D423" s="1217" t="s">
        <v>1636</v>
      </c>
      <c r="E423" s="1209"/>
      <c r="G423" s="1212"/>
      <c r="H423" s="1210"/>
      <c r="I423" s="1053"/>
      <c r="J423" s="1209"/>
    </row>
    <row r="424" spans="1:10">
      <c r="A424" s="1192">
        <v>41913</v>
      </c>
      <c r="B424" s="1214">
        <v>20</v>
      </c>
      <c r="C424" s="1208" t="s">
        <v>246</v>
      </c>
      <c r="D424" s="1209" t="s">
        <v>1453</v>
      </c>
      <c r="E424" s="1209"/>
      <c r="G424" s="1212" t="s">
        <v>339</v>
      </c>
      <c r="H424" s="1210"/>
      <c r="I424" s="1053"/>
      <c r="J424" s="1209"/>
    </row>
    <row r="425" spans="1:10">
      <c r="A425" s="1192">
        <v>41913</v>
      </c>
      <c r="B425" s="1214">
        <v>100</v>
      </c>
      <c r="C425" s="1208" t="s">
        <v>246</v>
      </c>
      <c r="D425" s="1209" t="s">
        <v>267</v>
      </c>
      <c r="E425" s="1209"/>
      <c r="G425" s="1212">
        <v>0</v>
      </c>
      <c r="H425" s="1210"/>
      <c r="I425" s="1053"/>
      <c r="J425" s="1209"/>
    </row>
    <row r="426" spans="1:10">
      <c r="A426" s="1192">
        <v>41913</v>
      </c>
      <c r="B426" s="1214">
        <v>6</v>
      </c>
      <c r="C426" s="1208" t="s">
        <v>246</v>
      </c>
      <c r="D426" s="1209" t="s">
        <v>1217</v>
      </c>
      <c r="E426" s="1209"/>
      <c r="G426" s="1212">
        <v>0</v>
      </c>
      <c r="H426" s="1210"/>
      <c r="I426" s="1053"/>
      <c r="J426" s="1209"/>
    </row>
    <row r="427" spans="1:10">
      <c r="A427" s="1192">
        <v>41913</v>
      </c>
      <c r="B427" s="1214">
        <v>10</v>
      </c>
      <c r="C427" s="1208" t="s">
        <v>246</v>
      </c>
      <c r="D427" s="1209" t="s">
        <v>791</v>
      </c>
      <c r="E427" s="1209"/>
      <c r="G427" s="1212" t="s">
        <v>339</v>
      </c>
      <c r="H427" s="1210"/>
      <c r="I427" s="1053"/>
      <c r="J427" s="1209"/>
    </row>
    <row r="428" spans="1:10">
      <c r="A428" s="1192">
        <v>41913</v>
      </c>
      <c r="B428" s="1214">
        <v>10</v>
      </c>
      <c r="C428" s="1208" t="s">
        <v>246</v>
      </c>
      <c r="D428" s="1209" t="s">
        <v>338</v>
      </c>
      <c r="E428" s="1209"/>
      <c r="G428" s="1212" t="s">
        <v>339</v>
      </c>
      <c r="H428" s="1210"/>
      <c r="I428" s="1053"/>
      <c r="J428" s="1209"/>
    </row>
    <row r="429" spans="1:10">
      <c r="A429" s="1192">
        <v>41913</v>
      </c>
      <c r="B429" s="1214">
        <v>10</v>
      </c>
      <c r="C429" s="1208" t="s">
        <v>246</v>
      </c>
      <c r="D429" s="1209" t="s">
        <v>1365</v>
      </c>
      <c r="E429" s="1209"/>
      <c r="G429" s="1212" t="s">
        <v>339</v>
      </c>
      <c r="H429" s="1210"/>
      <c r="I429" s="1053"/>
      <c r="J429" s="1209"/>
    </row>
    <row r="430" spans="1:10">
      <c r="A430" s="1192">
        <v>41913</v>
      </c>
      <c r="B430" s="1214">
        <v>10.38</v>
      </c>
      <c r="C430" s="1208" t="s">
        <v>246</v>
      </c>
      <c r="D430" s="1209" t="s">
        <v>1454</v>
      </c>
      <c r="E430" s="1209"/>
      <c r="G430" s="1212">
        <v>0</v>
      </c>
      <c r="H430" s="1210"/>
      <c r="I430" s="1053"/>
      <c r="J430" s="1209"/>
    </row>
    <row r="431" spans="1:10">
      <c r="A431" s="1192">
        <v>41913</v>
      </c>
      <c r="B431" s="1214">
        <v>10</v>
      </c>
      <c r="C431" s="1208" t="s">
        <v>246</v>
      </c>
      <c r="D431" s="1209" t="s">
        <v>1274</v>
      </c>
      <c r="E431" s="1209"/>
      <c r="G431" s="1212">
        <v>0</v>
      </c>
      <c r="H431" s="1210"/>
      <c r="I431" s="1053"/>
      <c r="J431" s="1209"/>
    </row>
    <row r="432" spans="1:10">
      <c r="A432" s="1192">
        <v>41913</v>
      </c>
      <c r="B432" s="1214">
        <v>300</v>
      </c>
      <c r="C432" s="1208" t="s">
        <v>246</v>
      </c>
      <c r="D432" s="1209" t="s">
        <v>911</v>
      </c>
      <c r="E432" s="1209"/>
      <c r="G432" s="1212">
        <v>0</v>
      </c>
      <c r="H432" s="1210"/>
      <c r="I432" s="1053"/>
      <c r="J432" s="1209"/>
    </row>
    <row r="433" spans="1:10">
      <c r="A433" s="1192">
        <v>41913</v>
      </c>
      <c r="B433" s="1214">
        <v>10</v>
      </c>
      <c r="C433" s="1208" t="s">
        <v>246</v>
      </c>
      <c r="D433" s="1209" t="s">
        <v>955</v>
      </c>
      <c r="E433" s="1209"/>
      <c r="G433" s="1212">
        <v>0</v>
      </c>
      <c r="H433" s="1210"/>
      <c r="I433" s="1053"/>
      <c r="J433" s="1209"/>
    </row>
    <row r="434" spans="1:10">
      <c r="A434" s="1192">
        <v>41913</v>
      </c>
      <c r="B434" s="1214">
        <v>261</v>
      </c>
      <c r="C434" s="1208" t="s">
        <v>246</v>
      </c>
      <c r="D434" s="1209" t="s">
        <v>344</v>
      </c>
      <c r="E434" s="1209"/>
      <c r="G434" s="1212" t="s">
        <v>339</v>
      </c>
      <c r="H434" s="1210"/>
      <c r="I434" s="1053"/>
      <c r="J434" s="1209"/>
    </row>
    <row r="435" spans="1:10">
      <c r="A435" s="1192">
        <v>41913</v>
      </c>
      <c r="B435" s="1214">
        <v>5</v>
      </c>
      <c r="C435" s="1208" t="s">
        <v>246</v>
      </c>
      <c r="D435" s="1209" t="s">
        <v>1423</v>
      </c>
      <c r="E435" s="1209"/>
      <c r="G435" s="1212">
        <v>0</v>
      </c>
      <c r="H435" s="1210"/>
      <c r="I435" s="1053"/>
      <c r="J435" s="1209"/>
    </row>
    <row r="436" spans="1:10">
      <c r="A436" s="1192">
        <v>41913</v>
      </c>
      <c r="B436" s="1214">
        <v>30</v>
      </c>
      <c r="C436" s="1208" t="s">
        <v>246</v>
      </c>
      <c r="D436" s="1209" t="s">
        <v>1315</v>
      </c>
      <c r="E436" s="1209"/>
      <c r="G436" s="1212" t="s">
        <v>339</v>
      </c>
      <c r="H436" s="1210"/>
      <c r="I436" s="1053"/>
      <c r="J436" s="1209"/>
    </row>
    <row r="437" spans="1:10">
      <c r="A437" s="1192">
        <v>41913</v>
      </c>
      <c r="B437" s="1214">
        <v>15</v>
      </c>
      <c r="C437" s="1208" t="s">
        <v>246</v>
      </c>
      <c r="D437" s="1209" t="s">
        <v>753</v>
      </c>
      <c r="E437" s="1209"/>
      <c r="G437" s="1212" t="s">
        <v>339</v>
      </c>
      <c r="H437" s="1210"/>
      <c r="I437" s="1053"/>
      <c r="J437" s="1209"/>
    </row>
    <row r="438" spans="1:10">
      <c r="A438" s="1192">
        <v>41913</v>
      </c>
      <c r="B438" s="1214">
        <v>30</v>
      </c>
      <c r="C438" s="1208" t="s">
        <v>246</v>
      </c>
      <c r="D438" s="1209" t="s">
        <v>751</v>
      </c>
      <c r="E438" s="1209"/>
      <c r="G438" s="1212" t="s">
        <v>339</v>
      </c>
      <c r="H438" s="1210"/>
      <c r="I438" s="1053"/>
      <c r="J438" s="1209"/>
    </row>
    <row r="439" spans="1:10">
      <c r="A439" s="1192">
        <v>41913</v>
      </c>
      <c r="B439" s="1214">
        <v>10</v>
      </c>
      <c r="C439" s="1208" t="s">
        <v>246</v>
      </c>
      <c r="D439" s="1209" t="s">
        <v>772</v>
      </c>
      <c r="E439" s="1209"/>
      <c r="G439" s="1212" t="s">
        <v>339</v>
      </c>
      <c r="H439" s="1210"/>
      <c r="I439" s="1053"/>
      <c r="J439" s="1209"/>
    </row>
    <row r="440" spans="1:10">
      <c r="A440" s="1192">
        <v>41913</v>
      </c>
      <c r="B440" s="1214">
        <v>10</v>
      </c>
      <c r="C440" s="1208" t="s">
        <v>246</v>
      </c>
      <c r="D440" s="1209" t="s">
        <v>346</v>
      </c>
      <c r="E440" s="1209"/>
      <c r="G440" s="1212" t="s">
        <v>339</v>
      </c>
      <c r="H440" s="1210"/>
      <c r="I440" s="1053"/>
      <c r="J440" s="1209"/>
    </row>
    <row r="441" spans="1:10">
      <c r="A441" s="1192">
        <v>41913</v>
      </c>
      <c r="B441" s="1214">
        <v>80</v>
      </c>
      <c r="C441" s="1208" t="s">
        <v>246</v>
      </c>
      <c r="D441" s="1209" t="s">
        <v>1394</v>
      </c>
      <c r="E441" s="1209"/>
      <c r="G441" s="1212" t="s">
        <v>339</v>
      </c>
      <c r="H441" s="1210"/>
      <c r="I441" s="1053"/>
      <c r="J441" s="1209"/>
    </row>
    <row r="442" spans="1:10">
      <c r="A442" s="1192">
        <v>41913</v>
      </c>
      <c r="B442" s="1214">
        <v>5</v>
      </c>
      <c r="C442" s="1208" t="s">
        <v>246</v>
      </c>
      <c r="D442" s="1209" t="s">
        <v>1598</v>
      </c>
      <c r="E442" s="1209"/>
      <c r="G442" s="1212" t="s">
        <v>339</v>
      </c>
      <c r="H442" s="1210"/>
      <c r="I442" s="1053"/>
      <c r="J442" s="1209"/>
    </row>
    <row r="443" spans="1:10">
      <c r="A443" s="1192">
        <v>41913</v>
      </c>
      <c r="B443" s="1214">
        <v>100</v>
      </c>
      <c r="C443" s="1208" t="s">
        <v>246</v>
      </c>
      <c r="D443" s="1209" t="s">
        <v>1534</v>
      </c>
      <c r="E443" s="1209"/>
      <c r="G443" s="1212">
        <v>0</v>
      </c>
      <c r="H443" s="1210"/>
      <c r="I443" s="1053"/>
      <c r="J443" s="1209"/>
    </row>
    <row r="444" spans="1:10">
      <c r="A444" s="1192">
        <v>41913</v>
      </c>
      <c r="B444" s="1214">
        <v>25</v>
      </c>
      <c r="C444" s="1208" t="s">
        <v>246</v>
      </c>
      <c r="D444" s="1209" t="s">
        <v>1070</v>
      </c>
      <c r="E444" s="1209"/>
      <c r="G444" s="1212" t="s">
        <v>339</v>
      </c>
      <c r="H444" s="1210"/>
      <c r="I444" s="1053"/>
      <c r="J444" s="1209"/>
    </row>
    <row r="445" spans="1:10">
      <c r="A445" s="1192">
        <v>41913</v>
      </c>
      <c r="B445" s="1214">
        <v>10</v>
      </c>
      <c r="C445" s="1208" t="s">
        <v>246</v>
      </c>
      <c r="D445" s="1209" t="s">
        <v>994</v>
      </c>
      <c r="E445" s="1209"/>
      <c r="G445" s="1212" t="s">
        <v>339</v>
      </c>
      <c r="H445" s="1210"/>
      <c r="I445" s="1053"/>
      <c r="J445" s="1209"/>
    </row>
    <row r="446" spans="1:10">
      <c r="A446" s="1192">
        <v>41913</v>
      </c>
      <c r="B446" s="1214">
        <v>50</v>
      </c>
      <c r="C446" s="1208" t="s">
        <v>246</v>
      </c>
      <c r="D446" s="1209" t="s">
        <v>250</v>
      </c>
      <c r="E446" s="1209"/>
      <c r="G446" s="1212">
        <v>0</v>
      </c>
      <c r="H446" s="1210"/>
      <c r="I446" s="1053"/>
      <c r="J446" s="1209"/>
    </row>
    <row r="447" spans="1:10">
      <c r="A447" s="1192">
        <v>41913</v>
      </c>
      <c r="B447" s="1214">
        <v>31.25</v>
      </c>
      <c r="C447" s="1208" t="s">
        <v>246</v>
      </c>
      <c r="D447" s="1209" t="s">
        <v>1291</v>
      </c>
      <c r="E447" s="1209"/>
      <c r="G447" s="1212" t="s">
        <v>339</v>
      </c>
      <c r="H447" s="1210"/>
      <c r="I447" s="1053"/>
      <c r="J447" s="1209"/>
    </row>
    <row r="448" spans="1:10">
      <c r="A448" s="1192">
        <v>41913</v>
      </c>
      <c r="B448" s="1214">
        <v>5</v>
      </c>
      <c r="C448" s="1208" t="s">
        <v>246</v>
      </c>
      <c r="D448" s="1209" t="s">
        <v>1292</v>
      </c>
      <c r="E448" s="1209"/>
      <c r="G448" s="1212">
        <v>0</v>
      </c>
      <c r="H448" s="1210"/>
      <c r="I448" s="1053"/>
      <c r="J448" s="1209"/>
    </row>
    <row r="449" spans="1:10">
      <c r="A449" s="1192">
        <v>41913</v>
      </c>
      <c r="B449" s="1214">
        <v>30</v>
      </c>
      <c r="C449" s="1208" t="s">
        <v>246</v>
      </c>
      <c r="D449" s="1209" t="s">
        <v>1316</v>
      </c>
      <c r="E449" s="1209"/>
      <c r="G449" s="1212" t="s">
        <v>339</v>
      </c>
      <c r="H449" s="1210"/>
      <c r="I449" s="1053"/>
      <c r="J449" s="1209"/>
    </row>
    <row r="450" spans="1:10">
      <c r="A450" s="1192">
        <v>41913</v>
      </c>
      <c r="B450" s="1214">
        <v>20</v>
      </c>
      <c r="C450" s="1208" t="s">
        <v>246</v>
      </c>
      <c r="D450" s="1209" t="s">
        <v>1599</v>
      </c>
      <c r="E450" s="1209"/>
      <c r="G450" s="1212" t="s">
        <v>339</v>
      </c>
      <c r="H450" s="1210"/>
      <c r="I450" s="1053"/>
      <c r="J450" s="1209"/>
    </row>
    <row r="451" spans="1:10">
      <c r="A451" s="1192">
        <v>41913</v>
      </c>
      <c r="B451" s="1214">
        <v>15</v>
      </c>
      <c r="C451" s="1208" t="s">
        <v>246</v>
      </c>
      <c r="D451" s="1209" t="s">
        <v>280</v>
      </c>
      <c r="E451" s="1209"/>
      <c r="G451" s="1212" t="s">
        <v>339</v>
      </c>
      <c r="H451" s="1210"/>
      <c r="I451" s="1053"/>
      <c r="J451" s="1209"/>
    </row>
    <row r="452" spans="1:10">
      <c r="A452" s="1192">
        <v>41913</v>
      </c>
      <c r="B452" s="1214">
        <v>20</v>
      </c>
      <c r="C452" s="1208" t="s">
        <v>246</v>
      </c>
      <c r="D452" s="1209" t="s">
        <v>1393</v>
      </c>
      <c r="E452" s="1209"/>
      <c r="G452" s="1212" t="s">
        <v>339</v>
      </c>
      <c r="H452" s="1210"/>
      <c r="I452" s="1053"/>
      <c r="J452" s="1209"/>
    </row>
    <row r="453" spans="1:10">
      <c r="A453" s="1192">
        <v>41913</v>
      </c>
      <c r="B453" s="1214">
        <v>10</v>
      </c>
      <c r="C453" s="1208" t="s">
        <v>246</v>
      </c>
      <c r="D453" s="1209" t="s">
        <v>388</v>
      </c>
      <c r="E453" s="1209"/>
      <c r="G453" s="1212" t="s">
        <v>339</v>
      </c>
      <c r="H453" s="1210"/>
      <c r="I453" s="1053"/>
      <c r="J453" s="1209"/>
    </row>
    <row r="454" spans="1:10">
      <c r="A454" s="1192">
        <v>41913</v>
      </c>
      <c r="B454" s="1214">
        <v>180</v>
      </c>
      <c r="C454" s="1208" t="s">
        <v>246</v>
      </c>
      <c r="D454" s="1209" t="s">
        <v>783</v>
      </c>
      <c r="E454" s="1209"/>
      <c r="G454" s="1212" t="s">
        <v>339</v>
      </c>
      <c r="H454" s="1210"/>
      <c r="I454" s="1053"/>
      <c r="J454" s="1209"/>
    </row>
    <row r="455" spans="1:10">
      <c r="A455" s="1192">
        <v>41913</v>
      </c>
      <c r="B455" s="1214">
        <v>10</v>
      </c>
      <c r="C455" s="1208" t="s">
        <v>246</v>
      </c>
      <c r="D455" s="1209" t="s">
        <v>993</v>
      </c>
      <c r="E455" s="1209"/>
      <c r="G455" s="1212" t="s">
        <v>339</v>
      </c>
      <c r="H455" s="1210"/>
      <c r="I455" s="1053"/>
      <c r="J455" s="1209"/>
    </row>
    <row r="456" spans="1:10">
      <c r="A456" s="1192">
        <v>41913</v>
      </c>
      <c r="B456" s="1214">
        <v>5</v>
      </c>
      <c r="C456" s="1208" t="s">
        <v>246</v>
      </c>
      <c r="D456" s="1209" t="s">
        <v>1368</v>
      </c>
      <c r="E456" s="1209"/>
      <c r="G456" s="1212" t="s">
        <v>339</v>
      </c>
      <c r="H456" s="1210"/>
      <c r="I456" s="1053"/>
      <c r="J456" s="1209"/>
    </row>
    <row r="457" spans="1:10">
      <c r="A457" s="1192">
        <v>41913</v>
      </c>
      <c r="B457" s="1214">
        <v>15</v>
      </c>
      <c r="C457" s="1208" t="s">
        <v>246</v>
      </c>
      <c r="D457" s="1209" t="s">
        <v>912</v>
      </c>
      <c r="E457" s="1209"/>
      <c r="G457" s="1212">
        <v>0</v>
      </c>
      <c r="H457" s="1210"/>
      <c r="I457" s="1053"/>
      <c r="J457" s="1209"/>
    </row>
    <row r="458" spans="1:10">
      <c r="A458" s="1192">
        <v>41913</v>
      </c>
      <c r="B458" s="1214">
        <v>10</v>
      </c>
      <c r="C458" s="1208" t="s">
        <v>246</v>
      </c>
      <c r="D458" s="1209" t="s">
        <v>1585</v>
      </c>
      <c r="E458" s="1209"/>
      <c r="G458" s="1212" t="s">
        <v>339</v>
      </c>
      <c r="H458" s="1210"/>
      <c r="I458" s="1053"/>
      <c r="J458" s="1209"/>
    </row>
    <row r="459" spans="1:10">
      <c r="A459" s="1192">
        <v>41913</v>
      </c>
      <c r="B459" s="1214">
        <v>75</v>
      </c>
      <c r="C459" s="1208" t="s">
        <v>246</v>
      </c>
      <c r="D459" s="1209" t="s">
        <v>1003</v>
      </c>
      <c r="E459" s="1209"/>
      <c r="G459" s="1212" t="s">
        <v>339</v>
      </c>
      <c r="H459" s="1210"/>
      <c r="I459" s="1053"/>
      <c r="J459" s="1209"/>
    </row>
    <row r="460" spans="1:10">
      <c r="A460" s="1192">
        <v>41913</v>
      </c>
      <c r="B460" s="1214">
        <v>50</v>
      </c>
      <c r="C460" s="1208" t="s">
        <v>246</v>
      </c>
      <c r="D460" s="1209" t="s">
        <v>995</v>
      </c>
      <c r="E460" s="1209"/>
      <c r="G460" s="1212" t="s">
        <v>339</v>
      </c>
      <c r="H460" s="1210"/>
      <c r="I460" s="1053"/>
      <c r="J460" s="1209"/>
    </row>
    <row r="461" spans="1:10">
      <c r="A461" s="1192">
        <v>41913</v>
      </c>
      <c r="B461" s="1214">
        <v>50</v>
      </c>
      <c r="C461" s="1208" t="s">
        <v>246</v>
      </c>
      <c r="D461" s="1209" t="s">
        <v>252</v>
      </c>
      <c r="E461" s="1209"/>
      <c r="G461" s="1212" t="s">
        <v>339</v>
      </c>
      <c r="H461" s="1210"/>
      <c r="I461" s="1053"/>
      <c r="J461" s="1209"/>
    </row>
    <row r="462" spans="1:10">
      <c r="A462" s="1192">
        <v>41913</v>
      </c>
      <c r="B462" s="1214">
        <v>7</v>
      </c>
      <c r="C462" s="1208" t="s">
        <v>246</v>
      </c>
      <c r="D462" s="1209" t="s">
        <v>1196</v>
      </c>
      <c r="E462" s="1209"/>
      <c r="G462" s="1212" t="s">
        <v>339</v>
      </c>
      <c r="H462" s="1210"/>
      <c r="I462" s="1053"/>
      <c r="J462" s="1209"/>
    </row>
    <row r="463" spans="1:10">
      <c r="A463" s="1192">
        <v>41913</v>
      </c>
      <c r="B463" s="1214">
        <v>10</v>
      </c>
      <c r="C463" s="1208" t="s">
        <v>246</v>
      </c>
      <c r="D463" s="1209" t="s">
        <v>1005</v>
      </c>
      <c r="E463" s="1209"/>
      <c r="G463" s="1212" t="s">
        <v>339</v>
      </c>
      <c r="H463" s="1210"/>
      <c r="I463" s="1053"/>
      <c r="J463" s="1209"/>
    </row>
    <row r="464" spans="1:10">
      <c r="A464" s="1192">
        <v>41913</v>
      </c>
      <c r="B464" s="1214">
        <v>10</v>
      </c>
      <c r="C464" s="1208" t="s">
        <v>246</v>
      </c>
      <c r="D464" s="1209" t="s">
        <v>1027</v>
      </c>
      <c r="E464" s="1209"/>
      <c r="G464" s="1212" t="s">
        <v>339</v>
      </c>
      <c r="H464" s="1210"/>
      <c r="I464" s="1053"/>
      <c r="J464" s="1209"/>
    </row>
    <row r="465" spans="1:10">
      <c r="A465" s="1192">
        <v>41913</v>
      </c>
      <c r="B465" s="1214">
        <v>20</v>
      </c>
      <c r="C465" s="1208" t="s">
        <v>246</v>
      </c>
      <c r="D465" s="1209" t="s">
        <v>1028</v>
      </c>
      <c r="E465" s="1209"/>
      <c r="G465" s="1212" t="s">
        <v>339</v>
      </c>
      <c r="H465" s="1210"/>
      <c r="I465" s="1053"/>
      <c r="J465" s="1209"/>
    </row>
    <row r="466" spans="1:10">
      <c r="A466" s="1192">
        <v>41913</v>
      </c>
      <c r="B466" s="1214">
        <v>50</v>
      </c>
      <c r="C466" s="1208" t="s">
        <v>246</v>
      </c>
      <c r="D466" s="1209" t="s">
        <v>997</v>
      </c>
      <c r="E466" s="1209"/>
      <c r="G466" s="1212" t="s">
        <v>339</v>
      </c>
      <c r="H466" s="1210"/>
      <c r="I466" s="1053"/>
      <c r="J466" s="1209"/>
    </row>
    <row r="467" spans="1:10">
      <c r="A467" s="1192">
        <v>41913</v>
      </c>
      <c r="B467" s="1214">
        <v>20</v>
      </c>
      <c r="C467" s="1208" t="s">
        <v>246</v>
      </c>
      <c r="D467" s="1209" t="s">
        <v>951</v>
      </c>
      <c r="E467" s="1209"/>
      <c r="G467" s="1212" t="s">
        <v>339</v>
      </c>
      <c r="H467" s="1210"/>
      <c r="I467" s="1053"/>
      <c r="J467" s="1209"/>
    </row>
    <row r="468" spans="1:10">
      <c r="A468" s="1192">
        <v>41913</v>
      </c>
      <c r="B468" s="1214">
        <v>4</v>
      </c>
      <c r="C468" s="1208" t="s">
        <v>246</v>
      </c>
      <c r="D468" s="1209" t="s">
        <v>1366</v>
      </c>
      <c r="E468" s="1209"/>
      <c r="G468" s="1212" t="s">
        <v>339</v>
      </c>
      <c r="H468" s="1210"/>
      <c r="I468" s="1053"/>
      <c r="J468" s="1209"/>
    </row>
    <row r="469" spans="1:10">
      <c r="A469" s="1192">
        <v>41913</v>
      </c>
      <c r="B469" s="1214">
        <v>50</v>
      </c>
      <c r="C469" s="1208" t="s">
        <v>246</v>
      </c>
      <c r="D469" s="1209" t="s">
        <v>998</v>
      </c>
      <c r="E469" s="1209"/>
      <c r="G469" s="1212" t="s">
        <v>339</v>
      </c>
      <c r="H469" s="1210"/>
      <c r="I469" s="1053"/>
      <c r="J469" s="1209"/>
    </row>
    <row r="470" spans="1:10">
      <c r="A470" s="1192">
        <v>41913</v>
      </c>
      <c r="B470" s="1214">
        <v>30</v>
      </c>
      <c r="C470" s="1208" t="s">
        <v>246</v>
      </c>
      <c r="D470" s="1209" t="s">
        <v>424</v>
      </c>
      <c r="E470" s="1209"/>
      <c r="G470" s="1212" t="s">
        <v>339</v>
      </c>
      <c r="H470" s="1210"/>
      <c r="I470" s="1053"/>
      <c r="J470" s="1209"/>
    </row>
    <row r="471" spans="1:10">
      <c r="A471" s="1192">
        <v>41913</v>
      </c>
      <c r="B471" s="1214">
        <v>5</v>
      </c>
      <c r="C471" s="1208" t="s">
        <v>246</v>
      </c>
      <c r="D471" s="1209" t="s">
        <v>1395</v>
      </c>
      <c r="E471" s="1209"/>
      <c r="G471" s="1212" t="s">
        <v>339</v>
      </c>
      <c r="H471" s="1210"/>
      <c r="I471" s="1053"/>
      <c r="J471" s="1209"/>
    </row>
    <row r="472" spans="1:10">
      <c r="A472" s="1192">
        <v>41913</v>
      </c>
      <c r="B472" s="1214">
        <v>10</v>
      </c>
      <c r="C472" s="1208" t="s">
        <v>246</v>
      </c>
      <c r="D472" s="1209" t="s">
        <v>369</v>
      </c>
      <c r="E472" s="1209"/>
      <c r="G472" s="1212">
        <v>0</v>
      </c>
      <c r="H472" s="1210"/>
      <c r="I472" s="1053"/>
      <c r="J472" s="1209"/>
    </row>
    <row r="473" spans="1:10">
      <c r="A473" s="1192">
        <v>41913</v>
      </c>
      <c r="B473" s="1214">
        <v>10</v>
      </c>
      <c r="C473" s="1208" t="s">
        <v>246</v>
      </c>
      <c r="D473" s="1209" t="s">
        <v>1422</v>
      </c>
      <c r="E473" s="1209"/>
      <c r="G473" s="1212" t="s">
        <v>339</v>
      </c>
      <c r="H473" s="1210"/>
      <c r="I473" s="1053"/>
      <c r="J473" s="1209"/>
    </row>
    <row r="474" spans="1:10">
      <c r="A474" s="1192">
        <v>41913</v>
      </c>
      <c r="B474" s="1214">
        <v>50</v>
      </c>
      <c r="C474" s="1208" t="s">
        <v>246</v>
      </c>
      <c r="D474" s="1209" t="s">
        <v>1482</v>
      </c>
      <c r="E474" s="1209"/>
      <c r="G474" s="1212" t="s">
        <v>339</v>
      </c>
      <c r="H474" s="1210"/>
      <c r="I474" s="1053"/>
      <c r="J474" s="1209"/>
    </row>
    <row r="475" spans="1:10">
      <c r="A475" s="1192">
        <v>41913</v>
      </c>
      <c r="B475" s="1214">
        <v>10</v>
      </c>
      <c r="C475" s="1208" t="s">
        <v>246</v>
      </c>
      <c r="D475" s="1209" t="s">
        <v>371</v>
      </c>
      <c r="E475" s="1209"/>
      <c r="G475" s="1212" t="s">
        <v>339</v>
      </c>
      <c r="H475" s="1210"/>
      <c r="I475" s="1053"/>
      <c r="J475" s="1209"/>
    </row>
    <row r="476" spans="1:10">
      <c r="A476" s="1192">
        <v>41913</v>
      </c>
      <c r="B476" s="1214">
        <v>20</v>
      </c>
      <c r="C476" s="1208" t="s">
        <v>246</v>
      </c>
      <c r="D476" s="1209" t="s">
        <v>1275</v>
      </c>
      <c r="E476" s="1209"/>
      <c r="G476" s="1212" t="s">
        <v>339</v>
      </c>
      <c r="H476" s="1210"/>
      <c r="I476" s="1053"/>
      <c r="J476" s="1209"/>
    </row>
    <row r="477" spans="1:10">
      <c r="A477" s="1192">
        <v>41913</v>
      </c>
      <c r="B477" s="1214">
        <v>10</v>
      </c>
      <c r="C477" s="1208" t="s">
        <v>246</v>
      </c>
      <c r="D477" s="1209" t="s">
        <v>1001</v>
      </c>
      <c r="E477" s="1209"/>
      <c r="G477" s="1212" t="s">
        <v>339</v>
      </c>
      <c r="H477" s="1210"/>
      <c r="I477" s="1053"/>
      <c r="J477" s="1209"/>
    </row>
    <row r="478" spans="1:10">
      <c r="A478" s="1192">
        <v>41913</v>
      </c>
      <c r="B478" s="1214">
        <v>10</v>
      </c>
      <c r="C478" s="1208" t="s">
        <v>246</v>
      </c>
      <c r="D478" s="1209" t="s">
        <v>1040</v>
      </c>
      <c r="E478" s="1209"/>
      <c r="G478" s="1212" t="s">
        <v>339</v>
      </c>
      <c r="H478" s="1210"/>
      <c r="I478" s="1053"/>
      <c r="J478" s="1209"/>
    </row>
    <row r="479" spans="1:10">
      <c r="A479" s="1192">
        <v>41913</v>
      </c>
      <c r="B479" s="1214">
        <v>20</v>
      </c>
      <c r="C479" s="1208" t="s">
        <v>246</v>
      </c>
      <c r="D479" s="1209" t="s">
        <v>787</v>
      </c>
      <c r="E479" s="1209"/>
      <c r="G479" s="1212" t="s">
        <v>339</v>
      </c>
      <c r="H479" s="1210"/>
      <c r="I479" s="1053"/>
      <c r="J479" s="1209"/>
    </row>
    <row r="480" spans="1:10">
      <c r="A480" s="1192">
        <v>41913</v>
      </c>
      <c r="B480" s="1214">
        <v>25</v>
      </c>
      <c r="C480" s="1208" t="s">
        <v>246</v>
      </c>
      <c r="D480" s="1209" t="s">
        <v>1516</v>
      </c>
      <c r="E480" s="1209"/>
      <c r="G480" s="1212" t="s">
        <v>339</v>
      </c>
      <c r="H480" s="1210"/>
      <c r="I480" s="1053"/>
      <c r="J480" s="1209"/>
    </row>
    <row r="481" spans="1:10">
      <c r="A481" s="1192">
        <v>41913</v>
      </c>
      <c r="B481" s="1214">
        <v>5</v>
      </c>
      <c r="C481" s="1208" t="s">
        <v>246</v>
      </c>
      <c r="D481" s="1209" t="s">
        <v>755</v>
      </c>
      <c r="E481" s="1209"/>
      <c r="G481" s="1212" t="s">
        <v>339</v>
      </c>
      <c r="H481" s="1210"/>
      <c r="I481" s="1053"/>
      <c r="J481" s="1209"/>
    </row>
    <row r="482" spans="1:10">
      <c r="A482" s="1192">
        <v>41913</v>
      </c>
      <c r="B482" s="1214">
        <v>15</v>
      </c>
      <c r="C482" s="1208" t="s">
        <v>246</v>
      </c>
      <c r="D482" s="1209" t="s">
        <v>248</v>
      </c>
      <c r="E482" s="1209"/>
      <c r="G482" s="1212">
        <v>0</v>
      </c>
      <c r="H482" s="1210"/>
      <c r="I482" s="1053"/>
      <c r="J482" s="1209"/>
    </row>
    <row r="483" spans="1:10">
      <c r="A483" s="1192">
        <v>41913</v>
      </c>
      <c r="B483" s="1214">
        <v>15</v>
      </c>
      <c r="C483" s="1208" t="s">
        <v>246</v>
      </c>
      <c r="D483" s="1209" t="s">
        <v>954</v>
      </c>
      <c r="E483" s="1209"/>
      <c r="G483" s="1212">
        <v>0</v>
      </c>
      <c r="H483" s="1210"/>
      <c r="I483" s="1053"/>
      <c r="J483" s="1209"/>
    </row>
    <row r="484" spans="1:10">
      <c r="A484" s="1192">
        <v>41913</v>
      </c>
      <c r="B484" s="1214">
        <v>140</v>
      </c>
      <c r="C484" s="1208" t="s">
        <v>246</v>
      </c>
      <c r="D484" s="1209" t="s">
        <v>1063</v>
      </c>
      <c r="E484" s="1209"/>
      <c r="G484" s="1212">
        <v>0</v>
      </c>
      <c r="H484" s="1210"/>
      <c r="I484" s="1053"/>
      <c r="J484" s="1209"/>
    </row>
    <row r="485" spans="1:10">
      <c r="A485" s="1192">
        <v>41913</v>
      </c>
      <c r="B485" s="1214">
        <v>50</v>
      </c>
      <c r="C485" s="1208" t="s">
        <v>246</v>
      </c>
      <c r="D485" s="1209" t="s">
        <v>1535</v>
      </c>
      <c r="E485" s="1209"/>
      <c r="G485" s="1212" t="s">
        <v>339</v>
      </c>
      <c r="H485" s="1210"/>
      <c r="I485" s="1053"/>
      <c r="J485" s="1209"/>
    </row>
    <row r="486" spans="1:10">
      <c r="A486" s="1192">
        <v>41913</v>
      </c>
      <c r="B486" s="1214">
        <v>25</v>
      </c>
      <c r="C486" s="1208" t="s">
        <v>246</v>
      </c>
      <c r="D486" s="1209" t="s">
        <v>1421</v>
      </c>
      <c r="E486" s="1209"/>
      <c r="G486" s="1212" t="s">
        <v>339</v>
      </c>
      <c r="H486" s="1210"/>
      <c r="I486" s="1053"/>
      <c r="J486" s="1209"/>
    </row>
    <row r="487" spans="1:10">
      <c r="A487" s="1192">
        <v>41913</v>
      </c>
      <c r="B487" s="1214">
        <v>40</v>
      </c>
      <c r="C487" s="1208" t="s">
        <v>246</v>
      </c>
      <c r="D487" s="1209" t="s">
        <v>1483</v>
      </c>
      <c r="E487" s="1209"/>
      <c r="G487" s="1212" t="s">
        <v>339</v>
      </c>
      <c r="H487" s="1210"/>
      <c r="I487" s="1053"/>
      <c r="J487" s="1209"/>
    </row>
    <row r="488" spans="1:10">
      <c r="A488" s="1192">
        <v>41913</v>
      </c>
      <c r="B488" s="1214">
        <v>50</v>
      </c>
      <c r="C488" s="1208" t="s">
        <v>246</v>
      </c>
      <c r="D488" s="1209" t="s">
        <v>1367</v>
      </c>
      <c r="E488" s="1209"/>
      <c r="G488" s="1212" t="s">
        <v>339</v>
      </c>
      <c r="H488" s="1210"/>
      <c r="I488" s="1053"/>
      <c r="J488" s="1209"/>
    </row>
    <row r="489" spans="1:10">
      <c r="A489" s="1192">
        <v>41913</v>
      </c>
      <c r="B489" s="1214">
        <v>50</v>
      </c>
      <c r="C489" s="1208" t="s">
        <v>246</v>
      </c>
      <c r="D489" s="1209" t="s">
        <v>754</v>
      </c>
      <c r="E489" s="1209"/>
      <c r="G489" s="1212" t="s">
        <v>339</v>
      </c>
      <c r="H489" s="1210"/>
      <c r="I489" s="1053"/>
      <c r="J489" s="1209"/>
    </row>
    <row r="490" spans="1:10">
      <c r="A490" s="1192">
        <v>41914</v>
      </c>
      <c r="B490" s="1214">
        <v>70</v>
      </c>
      <c r="C490" s="1208" t="s">
        <v>1087</v>
      </c>
      <c r="D490" s="1209" t="s">
        <v>1088</v>
      </c>
      <c r="E490" s="1209"/>
      <c r="G490" s="1212">
        <v>0</v>
      </c>
      <c r="H490" s="1210"/>
      <c r="I490" s="1053"/>
      <c r="J490" s="1209"/>
    </row>
    <row r="491" spans="1:10">
      <c r="A491" s="1192">
        <v>41914</v>
      </c>
      <c r="B491" s="1214">
        <v>40000</v>
      </c>
      <c r="C491" s="1208" t="s">
        <v>246</v>
      </c>
      <c r="D491" s="1209" t="s">
        <v>1600</v>
      </c>
      <c r="E491" s="1209"/>
      <c r="G491" s="1212">
        <v>0</v>
      </c>
      <c r="H491" s="1210"/>
      <c r="I491" s="1053"/>
      <c r="J491" s="1209"/>
    </row>
    <row r="492" spans="1:10">
      <c r="A492" s="1192">
        <v>41914</v>
      </c>
      <c r="B492" s="1214">
        <v>300</v>
      </c>
      <c r="C492" s="1208" t="s">
        <v>246</v>
      </c>
      <c r="D492" s="1209" t="s">
        <v>1532</v>
      </c>
      <c r="E492" s="1209"/>
      <c r="G492" s="1212">
        <v>0</v>
      </c>
      <c r="H492" s="1210"/>
      <c r="I492" s="1053"/>
      <c r="J492" s="1209"/>
    </row>
    <row r="493" spans="1:10">
      <c r="A493" s="1192">
        <v>41914</v>
      </c>
      <c r="B493" s="1214">
        <v>20</v>
      </c>
      <c r="C493" s="1208" t="s">
        <v>246</v>
      </c>
      <c r="D493" s="1209" t="s">
        <v>254</v>
      </c>
      <c r="E493" s="1209"/>
      <c r="G493" s="1212" t="s">
        <v>339</v>
      </c>
      <c r="H493" s="1210"/>
      <c r="I493" s="1053"/>
      <c r="J493" s="1209"/>
    </row>
    <row r="494" spans="1:10">
      <c r="A494" s="1192">
        <v>41914</v>
      </c>
      <c r="B494" s="1214">
        <v>125</v>
      </c>
      <c r="C494" s="1208" t="s">
        <v>246</v>
      </c>
      <c r="D494" s="1209" t="s">
        <v>1429</v>
      </c>
      <c r="E494" s="1209"/>
      <c r="G494" s="1212" t="s">
        <v>339</v>
      </c>
      <c r="H494" s="1210"/>
      <c r="I494" s="1053"/>
      <c r="J494" s="1209"/>
    </row>
    <row r="495" spans="1:10">
      <c r="A495" s="1192">
        <v>41914</v>
      </c>
      <c r="B495" s="1214">
        <v>20</v>
      </c>
      <c r="C495" s="1208" t="s">
        <v>246</v>
      </c>
      <c r="D495" s="1209" t="s">
        <v>999</v>
      </c>
      <c r="E495" s="1209"/>
      <c r="G495" s="1212" t="s">
        <v>339</v>
      </c>
      <c r="H495" s="1210"/>
      <c r="I495" s="1053"/>
      <c r="J495" s="1209"/>
    </row>
    <row r="496" spans="1:10">
      <c r="A496" s="1192">
        <v>41914</v>
      </c>
      <c r="B496" s="1214">
        <v>3</v>
      </c>
      <c r="C496" s="1208" t="s">
        <v>246</v>
      </c>
      <c r="D496" s="1209" t="s">
        <v>426</v>
      </c>
      <c r="E496" s="1209"/>
      <c r="G496" s="1212">
        <v>0</v>
      </c>
      <c r="H496" s="1210"/>
      <c r="I496" s="1053"/>
      <c r="J496" s="1209"/>
    </row>
    <row r="497" spans="1:10">
      <c r="A497" s="1192">
        <v>41914</v>
      </c>
      <c r="B497" s="1214">
        <v>10</v>
      </c>
      <c r="C497" s="1208" t="s">
        <v>246</v>
      </c>
      <c r="D497" s="1209" t="s">
        <v>317</v>
      </c>
      <c r="E497" s="1209"/>
      <c r="G497" s="1212" t="s">
        <v>339</v>
      </c>
      <c r="H497" s="1210"/>
      <c r="I497" s="1053"/>
      <c r="J497" s="1209"/>
    </row>
    <row r="498" spans="1:10">
      <c r="A498" s="1192">
        <v>41914</v>
      </c>
      <c r="B498" s="1214">
        <v>50</v>
      </c>
      <c r="C498" s="1208" t="s">
        <v>246</v>
      </c>
      <c r="D498" s="1209" t="s">
        <v>1455</v>
      </c>
      <c r="E498" s="1209"/>
      <c r="G498" s="1212" t="s">
        <v>339</v>
      </c>
      <c r="H498" s="1210"/>
      <c r="I498" s="1053"/>
      <c r="J498" s="1209"/>
    </row>
    <row r="499" spans="1:10">
      <c r="A499" s="1192">
        <v>41914</v>
      </c>
      <c r="B499" s="1214">
        <v>75</v>
      </c>
      <c r="C499" s="1208" t="s">
        <v>246</v>
      </c>
      <c r="D499" s="1209" t="s">
        <v>308</v>
      </c>
      <c r="E499" s="1209"/>
      <c r="G499" s="1212" t="s">
        <v>339</v>
      </c>
      <c r="H499" s="1210"/>
      <c r="I499" s="1053"/>
      <c r="J499" s="1209"/>
    </row>
    <row r="500" spans="1:10">
      <c r="A500" s="1192">
        <v>41914</v>
      </c>
      <c r="B500" s="1214">
        <v>10</v>
      </c>
      <c r="C500" s="1208" t="s">
        <v>246</v>
      </c>
      <c r="D500" s="1209" t="s">
        <v>1369</v>
      </c>
      <c r="E500" s="1209"/>
      <c r="G500" s="1212" t="s">
        <v>339</v>
      </c>
      <c r="H500" s="1210"/>
      <c r="I500" s="1053"/>
      <c r="J500" s="1209"/>
    </row>
    <row r="501" spans="1:10">
      <c r="A501" s="1192">
        <v>41914</v>
      </c>
      <c r="B501" s="1214">
        <v>100</v>
      </c>
      <c r="C501" s="1208" t="s">
        <v>246</v>
      </c>
      <c r="D501" s="1209" t="s">
        <v>1601</v>
      </c>
      <c r="E501" s="1209"/>
      <c r="G501" s="1212">
        <v>0</v>
      </c>
      <c r="H501" s="1210"/>
      <c r="I501" s="1053"/>
      <c r="J501" s="1209"/>
    </row>
    <row r="502" spans="1:10">
      <c r="A502" s="1192">
        <v>41915</v>
      </c>
      <c r="B502" s="1214">
        <v>30</v>
      </c>
      <c r="C502" s="1208" t="s">
        <v>1087</v>
      </c>
      <c r="D502" s="1209" t="s">
        <v>1088</v>
      </c>
      <c r="E502" s="1209"/>
      <c r="G502" s="1212">
        <v>0</v>
      </c>
      <c r="H502" s="1210"/>
      <c r="I502" s="1053"/>
      <c r="J502" s="1209"/>
    </row>
    <row r="503" spans="1:10">
      <c r="A503" s="1192">
        <v>41915</v>
      </c>
      <c r="B503" s="1214">
        <v>10</v>
      </c>
      <c r="C503" s="1208" t="s">
        <v>246</v>
      </c>
      <c r="D503" s="1209" t="s">
        <v>1294</v>
      </c>
      <c r="E503" s="1209"/>
      <c r="G503" s="1212">
        <v>0</v>
      </c>
      <c r="H503" s="1210"/>
      <c r="I503" s="1053"/>
      <c r="J503" s="1209"/>
    </row>
    <row r="504" spans="1:10">
      <c r="A504" s="1192">
        <v>41915</v>
      </c>
      <c r="B504" s="1214">
        <v>300</v>
      </c>
      <c r="C504" s="1208" t="s">
        <v>246</v>
      </c>
      <c r="D504" s="1209" t="s">
        <v>778</v>
      </c>
      <c r="E504" s="1209"/>
      <c r="G504" s="1212" t="s">
        <v>339</v>
      </c>
      <c r="H504" s="1210"/>
      <c r="I504" s="1053"/>
      <c r="J504" s="1209"/>
    </row>
    <row r="505" spans="1:10">
      <c r="A505" s="1192">
        <v>41915</v>
      </c>
      <c r="B505" s="1214">
        <v>50</v>
      </c>
      <c r="C505" s="1208" t="s">
        <v>246</v>
      </c>
      <c r="D505" s="1209" t="s">
        <v>1105</v>
      </c>
      <c r="E505" s="1209"/>
      <c r="G505" s="1212" t="s">
        <v>339</v>
      </c>
      <c r="H505" s="1210"/>
      <c r="I505" s="1053"/>
      <c r="J505" s="1209"/>
    </row>
    <row r="506" spans="1:10">
      <c r="A506" s="1192">
        <v>41915</v>
      </c>
      <c r="B506" s="1214">
        <v>20</v>
      </c>
      <c r="C506" s="1208" t="s">
        <v>246</v>
      </c>
      <c r="D506" s="1209" t="s">
        <v>387</v>
      </c>
      <c r="E506" s="1209"/>
      <c r="G506" s="1212">
        <v>0</v>
      </c>
      <c r="H506" s="1210"/>
      <c r="I506" s="1053"/>
      <c r="J506" s="1209"/>
    </row>
    <row r="507" spans="1:10">
      <c r="A507" s="1192">
        <v>41915</v>
      </c>
      <c r="B507" s="1214">
        <v>1.25</v>
      </c>
      <c r="C507" s="1208" t="s">
        <v>246</v>
      </c>
      <c r="D507" s="1209" t="s">
        <v>1572</v>
      </c>
      <c r="E507" s="1209"/>
      <c r="G507" s="1212">
        <v>0</v>
      </c>
      <c r="H507" s="1210"/>
      <c r="I507" s="1053"/>
      <c r="J507" s="1209"/>
    </row>
    <row r="508" spans="1:10">
      <c r="A508" s="1192">
        <v>41915</v>
      </c>
      <c r="B508" s="1214">
        <v>5</v>
      </c>
      <c r="C508" s="1208" t="s">
        <v>246</v>
      </c>
      <c r="D508" s="1209" t="s">
        <v>1187</v>
      </c>
      <c r="E508" s="1209"/>
      <c r="G508" s="1212" t="s">
        <v>339</v>
      </c>
      <c r="H508" s="1210"/>
      <c r="I508" s="1053"/>
      <c r="J508" s="1209"/>
    </row>
    <row r="509" spans="1:10">
      <c r="A509" s="1192">
        <v>41915</v>
      </c>
      <c r="B509" s="1214">
        <v>10</v>
      </c>
      <c r="C509" s="1208" t="s">
        <v>246</v>
      </c>
      <c r="D509" s="1209" t="s">
        <v>1318</v>
      </c>
      <c r="E509" s="1209"/>
      <c r="G509" s="1212">
        <v>0</v>
      </c>
      <c r="H509" s="1210"/>
      <c r="I509" s="1053"/>
      <c r="J509" s="1209"/>
    </row>
    <row r="510" spans="1:10">
      <c r="A510" s="1192">
        <v>41915</v>
      </c>
      <c r="B510" s="1214">
        <v>50</v>
      </c>
      <c r="C510" s="1208" t="s">
        <v>246</v>
      </c>
      <c r="D510" s="1209" t="s">
        <v>1537</v>
      </c>
      <c r="E510" s="1209"/>
      <c r="G510" s="1212" t="s">
        <v>339</v>
      </c>
      <c r="H510" s="1210"/>
      <c r="I510" s="1053"/>
      <c r="J510" s="1209"/>
    </row>
    <row r="511" spans="1:10">
      <c r="A511" s="1192">
        <v>41918</v>
      </c>
      <c r="B511" s="1214">
        <v>9.6</v>
      </c>
      <c r="C511" s="1208" t="s">
        <v>1087</v>
      </c>
      <c r="D511" s="1209" t="s">
        <v>1088</v>
      </c>
      <c r="E511" s="1209"/>
      <c r="G511" s="1212">
        <v>0</v>
      </c>
      <c r="H511" s="1210"/>
      <c r="I511" s="1053"/>
      <c r="J511" s="1209"/>
    </row>
    <row r="512" spans="1:10">
      <c r="A512" s="1192">
        <v>41918</v>
      </c>
      <c r="B512" s="1214">
        <v>10</v>
      </c>
      <c r="C512" s="1208" t="s">
        <v>1087</v>
      </c>
      <c r="D512" s="1209" t="s">
        <v>1362</v>
      </c>
      <c r="E512" s="1209"/>
      <c r="G512" s="1212">
        <v>0</v>
      </c>
      <c r="H512" s="1210"/>
      <c r="I512" s="1053"/>
      <c r="J512" s="1209"/>
    </row>
    <row r="513" spans="1:10">
      <c r="A513" s="1192">
        <v>41918</v>
      </c>
      <c r="B513" s="1214">
        <v>50</v>
      </c>
      <c r="C513" s="1208" t="s">
        <v>1087</v>
      </c>
      <c r="D513" s="1209" t="s">
        <v>1089</v>
      </c>
      <c r="E513" s="1209"/>
      <c r="G513" s="1212">
        <v>0</v>
      </c>
      <c r="H513" s="1210"/>
      <c r="I513" s="1053"/>
      <c r="J513" s="1209"/>
    </row>
    <row r="514" spans="1:10">
      <c r="A514" s="1192">
        <v>41918</v>
      </c>
      <c r="B514" s="1214">
        <v>15</v>
      </c>
      <c r="C514" s="1208" t="s">
        <v>1087</v>
      </c>
      <c r="D514" s="1209" t="s">
        <v>1088</v>
      </c>
      <c r="E514" s="1209"/>
      <c r="G514" s="1212">
        <v>0</v>
      </c>
      <c r="H514" s="1210"/>
      <c r="I514" s="1053"/>
      <c r="J514" s="1209"/>
    </row>
    <row r="515" spans="1:10">
      <c r="A515" s="1192">
        <v>41918</v>
      </c>
      <c r="B515" s="1214">
        <v>100</v>
      </c>
      <c r="C515" s="1208" t="s">
        <v>1087</v>
      </c>
      <c r="D515" s="1209" t="s">
        <v>1093</v>
      </c>
      <c r="E515" s="1209"/>
      <c r="G515" s="1212">
        <v>0</v>
      </c>
      <c r="H515" s="1210"/>
      <c r="I515" s="1053"/>
      <c r="J515" s="1209"/>
    </row>
    <row r="516" spans="1:10">
      <c r="A516" s="1192">
        <v>41918</v>
      </c>
      <c r="B516" s="1214">
        <v>10</v>
      </c>
      <c r="C516" s="1208" t="s">
        <v>246</v>
      </c>
      <c r="D516" s="1209" t="s">
        <v>276</v>
      </c>
      <c r="E516" s="1209"/>
      <c r="G516" s="1212">
        <v>0</v>
      </c>
      <c r="H516" s="1210"/>
      <c r="I516" s="1053"/>
      <c r="J516" s="1209"/>
    </row>
    <row r="517" spans="1:10">
      <c r="A517" s="1192">
        <v>41918</v>
      </c>
      <c r="B517" s="1214">
        <v>15</v>
      </c>
      <c r="C517" s="1208" t="s">
        <v>246</v>
      </c>
      <c r="D517" s="1209" t="s">
        <v>1237</v>
      </c>
      <c r="E517" s="1209"/>
      <c r="G517" s="1212" t="s">
        <v>339</v>
      </c>
      <c r="H517" s="1210"/>
      <c r="I517" s="1053"/>
      <c r="J517" s="1209"/>
    </row>
    <row r="518" spans="1:10">
      <c r="A518" s="1192">
        <v>41918</v>
      </c>
      <c r="B518" s="1214">
        <v>10</v>
      </c>
      <c r="C518" s="1208" t="s">
        <v>246</v>
      </c>
      <c r="D518" s="1209" t="s">
        <v>1296</v>
      </c>
      <c r="E518" s="1209"/>
      <c r="G518" s="1212" t="s">
        <v>339</v>
      </c>
      <c r="H518" s="1210"/>
      <c r="I518" s="1053"/>
      <c r="J518" s="1209"/>
    </row>
    <row r="519" spans="1:10">
      <c r="A519" s="1192">
        <v>41918</v>
      </c>
      <c r="B519" s="1214">
        <v>20</v>
      </c>
      <c r="C519" s="1208" t="s">
        <v>246</v>
      </c>
      <c r="D519" s="1209" t="s">
        <v>1221</v>
      </c>
      <c r="E519" s="1209"/>
      <c r="G519" s="1212" t="s">
        <v>339</v>
      </c>
      <c r="H519" s="1210"/>
      <c r="I519" s="1053"/>
      <c r="J519" s="1209"/>
    </row>
    <row r="520" spans="1:10">
      <c r="A520" s="1192">
        <v>41918</v>
      </c>
      <c r="B520" s="1214">
        <v>157.19</v>
      </c>
      <c r="C520" s="1208" t="s">
        <v>246</v>
      </c>
      <c r="D520" s="1209" t="s">
        <v>1602</v>
      </c>
      <c r="E520" s="1209"/>
      <c r="G520" s="1212" t="s">
        <v>339</v>
      </c>
      <c r="H520" s="1210"/>
      <c r="I520" s="1053"/>
      <c r="J520" s="1209"/>
    </row>
    <row r="521" spans="1:10">
      <c r="A521" s="1192">
        <v>41918</v>
      </c>
      <c r="B521" s="1214">
        <v>25</v>
      </c>
      <c r="C521" s="1208" t="s">
        <v>246</v>
      </c>
      <c r="D521" s="1209" t="s">
        <v>1603</v>
      </c>
      <c r="E521" s="1209"/>
      <c r="G521" s="1212" t="s">
        <v>339</v>
      </c>
      <c r="H521" s="1210"/>
      <c r="I521" s="1053"/>
      <c r="J521" s="1209"/>
    </row>
    <row r="522" spans="1:10">
      <c r="A522" s="1192">
        <v>41918</v>
      </c>
      <c r="B522" s="1214">
        <v>10</v>
      </c>
      <c r="C522" s="1208" t="s">
        <v>246</v>
      </c>
      <c r="D522" s="1209" t="s">
        <v>1604</v>
      </c>
      <c r="E522" s="1209"/>
      <c r="G522" s="1212" t="s">
        <v>339</v>
      </c>
      <c r="H522" s="1210"/>
      <c r="I522" s="1053"/>
      <c r="J522" s="1209"/>
    </row>
    <row r="523" spans="1:10">
      <c r="A523" s="1192">
        <v>41918</v>
      </c>
      <c r="B523" s="1214">
        <v>250</v>
      </c>
      <c r="C523" s="1208" t="s">
        <v>246</v>
      </c>
      <c r="D523" s="1209" t="s">
        <v>1605</v>
      </c>
      <c r="E523" s="1209"/>
      <c r="G523" s="1212">
        <v>0</v>
      </c>
      <c r="H523" s="1210"/>
      <c r="I523" s="1053"/>
      <c r="J523" s="1209"/>
    </row>
    <row r="524" spans="1:10">
      <c r="A524" s="1192">
        <v>41918</v>
      </c>
      <c r="B524" s="1214">
        <v>75</v>
      </c>
      <c r="C524" s="1208" t="s">
        <v>246</v>
      </c>
      <c r="D524" s="1209" t="s">
        <v>1606</v>
      </c>
      <c r="E524" s="1209"/>
      <c r="G524" s="1212" t="s">
        <v>339</v>
      </c>
      <c r="H524" s="1210"/>
      <c r="I524" s="1053"/>
      <c r="J524" s="1209"/>
    </row>
    <row r="525" spans="1:10">
      <c r="A525" s="1192">
        <v>41918</v>
      </c>
      <c r="B525" s="1214">
        <v>6</v>
      </c>
      <c r="C525" s="1208" t="s">
        <v>246</v>
      </c>
      <c r="D525" s="1209" t="s">
        <v>310</v>
      </c>
      <c r="E525" s="1209"/>
      <c r="G525" s="1212" t="s">
        <v>339</v>
      </c>
      <c r="H525" s="1210"/>
      <c r="I525" s="1053"/>
      <c r="J525" s="1209"/>
    </row>
    <row r="526" spans="1:10">
      <c r="A526" s="1192">
        <v>41918</v>
      </c>
      <c r="B526" s="1214">
        <v>10</v>
      </c>
      <c r="C526" s="1208" t="s">
        <v>246</v>
      </c>
      <c r="D526" s="1209" t="s">
        <v>956</v>
      </c>
      <c r="E526" s="1209"/>
      <c r="G526" s="1212" t="s">
        <v>339</v>
      </c>
      <c r="H526" s="1210"/>
      <c r="I526" s="1053"/>
      <c r="J526" s="1209"/>
    </row>
    <row r="527" spans="1:10">
      <c r="A527" s="1192">
        <v>41918</v>
      </c>
      <c r="B527" s="1214">
        <v>5</v>
      </c>
      <c r="C527" s="1208" t="s">
        <v>246</v>
      </c>
      <c r="D527" s="1209" t="s">
        <v>318</v>
      </c>
      <c r="E527" s="1209"/>
      <c r="G527" s="1212" t="s">
        <v>339</v>
      </c>
      <c r="H527" s="1210"/>
      <c r="I527" s="1053"/>
      <c r="J527" s="1209"/>
    </row>
    <row r="528" spans="1:10">
      <c r="A528" s="1192">
        <v>41918</v>
      </c>
      <c r="B528" s="1214">
        <v>15</v>
      </c>
      <c r="C528" s="1208" t="s">
        <v>246</v>
      </c>
      <c r="D528" s="1209" t="s">
        <v>306</v>
      </c>
      <c r="E528" s="1209"/>
      <c r="G528" s="1212" t="s">
        <v>339</v>
      </c>
      <c r="H528" s="1210"/>
      <c r="I528" s="1053"/>
      <c r="J528" s="1209"/>
    </row>
    <row r="529" spans="1:10">
      <c r="A529" s="1192">
        <v>41918</v>
      </c>
      <c r="B529" s="1214">
        <v>100</v>
      </c>
      <c r="C529" s="1208" t="s">
        <v>246</v>
      </c>
      <c r="D529" s="1209" t="s">
        <v>1000</v>
      </c>
      <c r="E529" s="1209"/>
      <c r="G529" s="1212">
        <v>0</v>
      </c>
      <c r="H529" s="1210"/>
      <c r="I529" s="1053"/>
      <c r="J529" s="1209"/>
    </row>
    <row r="530" spans="1:10">
      <c r="A530" s="1192">
        <v>41918</v>
      </c>
      <c r="B530" s="1214">
        <v>139.15</v>
      </c>
      <c r="C530" s="1208" t="s">
        <v>246</v>
      </c>
      <c r="D530" s="1209" t="s">
        <v>1607</v>
      </c>
      <c r="E530" s="1209"/>
      <c r="G530" s="1212">
        <v>0</v>
      </c>
      <c r="H530" s="1210"/>
      <c r="I530" s="1053"/>
      <c r="J530" s="1209"/>
    </row>
    <row r="531" spans="1:10">
      <c r="A531" s="1192">
        <v>41919</v>
      </c>
      <c r="B531" s="1214">
        <v>100</v>
      </c>
      <c r="C531" s="1208" t="s">
        <v>246</v>
      </c>
      <c r="D531" s="1209" t="s">
        <v>1030</v>
      </c>
      <c r="E531" s="1209"/>
      <c r="G531" s="1212">
        <v>0</v>
      </c>
      <c r="H531" s="1210"/>
      <c r="I531" s="1053"/>
      <c r="J531" s="1209"/>
    </row>
    <row r="532" spans="1:10">
      <c r="A532" s="1192">
        <v>41919</v>
      </c>
      <c r="B532" s="1214">
        <v>110</v>
      </c>
      <c r="C532" s="1208" t="s">
        <v>246</v>
      </c>
      <c r="D532" s="1209" t="s">
        <v>967</v>
      </c>
      <c r="E532" s="1209"/>
      <c r="G532" s="1212" t="s">
        <v>339</v>
      </c>
      <c r="H532" s="1210"/>
      <c r="I532" s="1053"/>
      <c r="J532" s="1209"/>
    </row>
    <row r="533" spans="1:10">
      <c r="A533" s="1192">
        <v>41920</v>
      </c>
      <c r="B533" s="1214">
        <v>20</v>
      </c>
      <c r="C533" s="1208" t="s">
        <v>1087</v>
      </c>
      <c r="D533" s="1209" t="s">
        <v>1363</v>
      </c>
      <c r="E533" s="1209"/>
      <c r="G533" s="1212">
        <v>0</v>
      </c>
      <c r="H533" s="1210"/>
      <c r="I533" s="1053"/>
      <c r="J533" s="1209"/>
    </row>
    <row r="534" spans="1:10">
      <c r="A534" s="1192">
        <v>41920</v>
      </c>
      <c r="B534" s="1214">
        <v>10</v>
      </c>
      <c r="C534" s="1208" t="s">
        <v>246</v>
      </c>
      <c r="D534" s="1209" t="s">
        <v>1567</v>
      </c>
      <c r="E534" s="1209"/>
      <c r="G534" s="1212" t="s">
        <v>339</v>
      </c>
      <c r="H534" s="1210"/>
      <c r="I534" s="1053"/>
      <c r="J534" s="1209"/>
    </row>
    <row r="535" spans="1:10">
      <c r="A535" s="1192">
        <v>41920</v>
      </c>
      <c r="B535" s="1214">
        <v>100</v>
      </c>
      <c r="C535" s="1208" t="s">
        <v>1087</v>
      </c>
      <c r="D535" s="1209" t="s">
        <v>1608</v>
      </c>
      <c r="E535" s="1209"/>
      <c r="G535" s="1212">
        <v>0</v>
      </c>
      <c r="H535" s="1210"/>
      <c r="I535" s="1053"/>
      <c r="J535" s="1209"/>
    </row>
    <row r="536" spans="1:10">
      <c r="A536" s="1192">
        <v>41921</v>
      </c>
      <c r="B536" s="1214">
        <v>100</v>
      </c>
      <c r="C536" s="1208" t="s">
        <v>1087</v>
      </c>
      <c r="D536" s="1209" t="s">
        <v>1088</v>
      </c>
      <c r="E536" s="1209"/>
      <c r="G536" s="1212">
        <v>0</v>
      </c>
      <c r="H536" s="1210"/>
      <c r="I536" s="1053"/>
      <c r="J536" s="1209"/>
    </row>
    <row r="537" spans="1:10">
      <c r="A537" s="1192">
        <v>41921</v>
      </c>
      <c r="B537" s="1214">
        <v>15</v>
      </c>
      <c r="C537" s="1208" t="s">
        <v>1087</v>
      </c>
      <c r="D537" s="1209" t="s">
        <v>1096</v>
      </c>
      <c r="E537" s="1209"/>
      <c r="G537" s="1212">
        <v>0</v>
      </c>
      <c r="H537" s="1210"/>
      <c r="I537" s="1053"/>
      <c r="J537" s="1209"/>
    </row>
    <row r="538" spans="1:10">
      <c r="A538" s="1192">
        <v>41921</v>
      </c>
      <c r="B538" s="1214">
        <v>51.6</v>
      </c>
      <c r="C538" s="1208" t="s">
        <v>246</v>
      </c>
      <c r="D538" s="1209" t="s">
        <v>429</v>
      </c>
      <c r="E538" s="1209"/>
      <c r="G538" s="1212">
        <v>0</v>
      </c>
      <c r="H538" s="1210"/>
      <c r="I538" s="1053"/>
      <c r="J538" s="1209"/>
    </row>
    <row r="539" spans="1:10">
      <c r="A539" s="1192">
        <v>41921</v>
      </c>
      <c r="B539" s="1214">
        <v>55.42</v>
      </c>
      <c r="C539" s="1208" t="s">
        <v>246</v>
      </c>
      <c r="D539" s="1209" t="s">
        <v>429</v>
      </c>
      <c r="E539" s="1209"/>
      <c r="G539" s="1212">
        <v>0</v>
      </c>
      <c r="H539" s="1210"/>
      <c r="I539" s="1053"/>
      <c r="J539" s="1209"/>
    </row>
    <row r="540" spans="1:10">
      <c r="A540" s="1192">
        <v>41921</v>
      </c>
      <c r="B540" s="1214">
        <v>12.5</v>
      </c>
      <c r="C540" s="1208" t="s">
        <v>246</v>
      </c>
      <c r="D540" s="1209" t="s">
        <v>429</v>
      </c>
      <c r="E540" s="1209"/>
      <c r="G540" s="1212">
        <v>0</v>
      </c>
      <c r="H540" s="1210"/>
      <c r="I540" s="1053"/>
      <c r="J540" s="1209"/>
    </row>
    <row r="541" spans="1:10">
      <c r="A541" s="1192">
        <v>41922</v>
      </c>
      <c r="B541" s="1214">
        <v>40</v>
      </c>
      <c r="C541" s="1208" t="s">
        <v>246</v>
      </c>
      <c r="D541" s="1209" t="s">
        <v>1282</v>
      </c>
      <c r="E541" s="1209"/>
      <c r="G541" s="1212">
        <v>0</v>
      </c>
      <c r="H541" s="1210"/>
      <c r="I541" s="1053"/>
      <c r="J541" s="1209"/>
    </row>
    <row r="542" spans="1:10">
      <c r="A542" s="1192">
        <v>41922</v>
      </c>
      <c r="B542" s="1214">
        <v>230</v>
      </c>
      <c r="C542" s="1208" t="s">
        <v>246</v>
      </c>
      <c r="D542" s="1209" t="s">
        <v>920</v>
      </c>
      <c r="E542" s="1209"/>
      <c r="G542" s="1212" t="s">
        <v>339</v>
      </c>
      <c r="H542" s="1210"/>
      <c r="I542" s="1053"/>
      <c r="J542" s="1209"/>
    </row>
    <row r="543" spans="1:10">
      <c r="A543" s="1192">
        <v>41922</v>
      </c>
      <c r="B543" s="1214">
        <v>5</v>
      </c>
      <c r="C543" s="1208" t="s">
        <v>246</v>
      </c>
      <c r="D543" s="1209" t="s">
        <v>1256</v>
      </c>
      <c r="E543" s="1209"/>
      <c r="G543" s="1212" t="s">
        <v>339</v>
      </c>
      <c r="H543" s="1210"/>
      <c r="I543" s="1053"/>
      <c r="J543" s="1209"/>
    </row>
    <row r="544" spans="1:10">
      <c r="A544" s="1192">
        <v>41922</v>
      </c>
      <c r="B544" s="1214">
        <v>1.25</v>
      </c>
      <c r="C544" s="1208" t="s">
        <v>246</v>
      </c>
      <c r="D544" s="1209" t="s">
        <v>1572</v>
      </c>
      <c r="E544" s="1209"/>
      <c r="G544" s="1212">
        <v>0</v>
      </c>
      <c r="H544" s="1210"/>
      <c r="I544" s="1053"/>
      <c r="J544" s="1209"/>
    </row>
    <row r="545" spans="1:10">
      <c r="A545" s="1192">
        <v>41922</v>
      </c>
      <c r="B545" s="1214">
        <v>150</v>
      </c>
      <c r="C545" s="1208" t="s">
        <v>246</v>
      </c>
      <c r="D545" s="1209" t="s">
        <v>357</v>
      </c>
      <c r="E545" s="1209"/>
      <c r="G545" s="1212" t="s">
        <v>339</v>
      </c>
      <c r="H545" s="1210"/>
      <c r="I545" s="1053"/>
      <c r="J545" s="1209"/>
    </row>
    <row r="546" spans="1:10">
      <c r="A546" s="1192">
        <v>41922</v>
      </c>
      <c r="B546" s="1214">
        <v>100</v>
      </c>
      <c r="C546" s="1208" t="s">
        <v>246</v>
      </c>
      <c r="D546" s="1209" t="s">
        <v>1609</v>
      </c>
      <c r="E546" s="1209"/>
      <c r="G546" s="1212">
        <v>0</v>
      </c>
      <c r="H546" s="1210"/>
      <c r="I546" s="1053"/>
      <c r="J546" s="1209"/>
    </row>
    <row r="547" spans="1:10">
      <c r="A547" s="1192">
        <v>41922</v>
      </c>
      <c r="B547" s="1214">
        <v>250</v>
      </c>
      <c r="C547" s="1208">
        <v>103720</v>
      </c>
      <c r="D547" s="1209" t="s">
        <v>1610</v>
      </c>
      <c r="E547" s="1209"/>
      <c r="G547" s="1212">
        <v>0</v>
      </c>
      <c r="H547" s="1210"/>
      <c r="I547" s="1053"/>
      <c r="J547" s="1209"/>
    </row>
    <row r="548" spans="1:10">
      <c r="A548" s="1192">
        <v>41922</v>
      </c>
      <c r="B548" s="1214">
        <v>100</v>
      </c>
      <c r="C548" s="1208">
        <v>103719</v>
      </c>
      <c r="D548" s="1209" t="s">
        <v>1611</v>
      </c>
      <c r="E548" s="1209"/>
      <c r="G548" s="1212">
        <v>0</v>
      </c>
      <c r="H548" s="1210"/>
      <c r="I548" s="1053"/>
      <c r="J548" s="1209"/>
    </row>
    <row r="549" spans="1:10">
      <c r="A549" s="1192">
        <v>41922</v>
      </c>
      <c r="B549" s="1214">
        <v>80</v>
      </c>
      <c r="C549" s="1208">
        <v>103718</v>
      </c>
      <c r="D549" s="1209" t="s">
        <v>1612</v>
      </c>
      <c r="E549" s="1209"/>
      <c r="G549" s="1212">
        <v>0</v>
      </c>
      <c r="H549" s="1210"/>
      <c r="I549" s="1053"/>
      <c r="J549" s="1209"/>
    </row>
    <row r="550" spans="1:10">
      <c r="A550" s="1192">
        <v>41922</v>
      </c>
      <c r="B550" s="1214">
        <v>10</v>
      </c>
      <c r="C550" s="1208">
        <v>103717</v>
      </c>
      <c r="D550" s="1209" t="s">
        <v>971</v>
      </c>
      <c r="E550" s="1209"/>
      <c r="G550" s="1212">
        <v>0</v>
      </c>
      <c r="H550" s="1210"/>
      <c r="I550" s="1053"/>
      <c r="J550" s="1209"/>
    </row>
    <row r="551" spans="1:10">
      <c r="A551" s="1192">
        <v>41925</v>
      </c>
      <c r="B551" s="1214">
        <v>20</v>
      </c>
      <c r="C551" s="1208" t="s">
        <v>246</v>
      </c>
      <c r="D551" s="1209" t="s">
        <v>1221</v>
      </c>
      <c r="E551" s="1209"/>
      <c r="G551" s="1212" t="s">
        <v>339</v>
      </c>
      <c r="H551" s="1210"/>
      <c r="I551" s="1053"/>
      <c r="J551" s="1209"/>
    </row>
    <row r="552" spans="1:10">
      <c r="A552" s="1192">
        <v>41925</v>
      </c>
      <c r="B552" s="1214">
        <v>1441.64</v>
      </c>
      <c r="C552" s="1208" t="s">
        <v>246</v>
      </c>
      <c r="D552" s="1209" t="s">
        <v>1613</v>
      </c>
      <c r="E552" s="1209"/>
      <c r="G552" s="1212">
        <v>0</v>
      </c>
      <c r="H552" s="1210"/>
      <c r="I552" s="1053"/>
      <c r="J552" s="1209"/>
    </row>
    <row r="553" spans="1:10">
      <c r="A553" s="1192">
        <v>41926</v>
      </c>
      <c r="B553" s="1214">
        <v>52.99</v>
      </c>
      <c r="C553" s="1208" t="s">
        <v>246</v>
      </c>
      <c r="D553" s="1209" t="s">
        <v>1614</v>
      </c>
      <c r="E553" s="1209"/>
      <c r="G553" s="1212">
        <v>0</v>
      </c>
      <c r="H553" s="1210"/>
      <c r="I553" s="1053"/>
      <c r="J553" s="1209"/>
    </row>
    <row r="554" spans="1:10">
      <c r="A554" s="1192">
        <v>41926</v>
      </c>
      <c r="B554" s="1214">
        <v>8.5</v>
      </c>
      <c r="C554" s="1208" t="s">
        <v>246</v>
      </c>
      <c r="D554" s="1209" t="s">
        <v>1032</v>
      </c>
      <c r="E554" s="1209"/>
      <c r="G554" s="1212" t="s">
        <v>339</v>
      </c>
      <c r="H554" s="1210"/>
      <c r="I554" s="1053"/>
      <c r="J554" s="1209"/>
    </row>
    <row r="555" spans="1:10">
      <c r="A555" s="1192">
        <v>41927</v>
      </c>
      <c r="B555" s="1214">
        <v>10</v>
      </c>
      <c r="C555" s="1208" t="s">
        <v>1087</v>
      </c>
      <c r="D555" s="1209" t="s">
        <v>1088</v>
      </c>
      <c r="E555" s="1209"/>
      <c r="G555" s="1212">
        <v>0</v>
      </c>
      <c r="H555" s="1210"/>
      <c r="I555" s="1053"/>
      <c r="J555" s="1209"/>
    </row>
    <row r="556" spans="1:10">
      <c r="A556" s="1192">
        <v>41927</v>
      </c>
      <c r="B556" s="1214">
        <v>211.92</v>
      </c>
      <c r="C556" s="1208" t="s">
        <v>246</v>
      </c>
      <c r="D556" s="1209" t="s">
        <v>1288</v>
      </c>
      <c r="E556" s="1209"/>
      <c r="G556" s="1212">
        <v>0</v>
      </c>
      <c r="H556" s="1210"/>
      <c r="I556" s="1053"/>
      <c r="J556" s="1209"/>
    </row>
    <row r="557" spans="1:10">
      <c r="A557" s="1192">
        <v>41927</v>
      </c>
      <c r="B557" s="1214">
        <v>30</v>
      </c>
      <c r="C557" s="1208" t="s">
        <v>246</v>
      </c>
      <c r="D557" s="1209" t="s">
        <v>1288</v>
      </c>
      <c r="E557" s="1209"/>
      <c r="G557" s="1212">
        <v>0</v>
      </c>
      <c r="H557" s="1210"/>
      <c r="I557" s="1053"/>
      <c r="J557" s="1209"/>
    </row>
    <row r="558" spans="1:10">
      <c r="A558" s="1192">
        <v>41927</v>
      </c>
      <c r="B558" s="1214">
        <v>30</v>
      </c>
      <c r="C558" s="1208" t="s">
        <v>246</v>
      </c>
      <c r="D558" s="1209" t="s">
        <v>1204</v>
      </c>
      <c r="E558" s="1209"/>
      <c r="G558" s="1212" t="s">
        <v>339</v>
      </c>
      <c r="H558" s="1210"/>
      <c r="I558" s="1053"/>
      <c r="J558" s="1209"/>
    </row>
    <row r="559" spans="1:10">
      <c r="A559" s="1192">
        <v>41927</v>
      </c>
      <c r="B559" s="1214">
        <v>5</v>
      </c>
      <c r="C559" s="1208" t="s">
        <v>246</v>
      </c>
      <c r="D559" s="1209" t="s">
        <v>968</v>
      </c>
      <c r="E559" s="1209"/>
      <c r="G559" s="1212" t="s">
        <v>339</v>
      </c>
      <c r="H559" s="1210"/>
      <c r="I559" s="1053"/>
      <c r="J559" s="1209"/>
    </row>
    <row r="560" spans="1:10">
      <c r="A560" s="1192">
        <v>41927</v>
      </c>
      <c r="B560" s="1214">
        <v>18.37</v>
      </c>
      <c r="C560" s="1208" t="s">
        <v>246</v>
      </c>
      <c r="D560" s="1209" t="s">
        <v>1615</v>
      </c>
      <c r="E560" s="1209"/>
      <c r="G560" s="1212">
        <v>0</v>
      </c>
      <c r="H560" s="1210"/>
      <c r="I560" s="1053"/>
      <c r="J560" s="1209"/>
    </row>
    <row r="561" spans="1:10">
      <c r="A561" s="1192">
        <v>41927</v>
      </c>
      <c r="B561" s="1214">
        <v>200</v>
      </c>
      <c r="C561" s="1208" t="s">
        <v>246</v>
      </c>
      <c r="D561" s="1209" t="s">
        <v>1406</v>
      </c>
      <c r="E561" s="1209"/>
      <c r="G561" s="1212">
        <v>0</v>
      </c>
      <c r="H561" s="1210"/>
      <c r="I561" s="1053"/>
      <c r="J561" s="1209"/>
    </row>
    <row r="562" spans="1:10">
      <c r="A562" s="1192">
        <v>41927</v>
      </c>
      <c r="B562" s="1214">
        <v>200</v>
      </c>
      <c r="C562" s="1208" t="s">
        <v>246</v>
      </c>
      <c r="D562" s="1209" t="s">
        <v>1339</v>
      </c>
      <c r="E562" s="1209"/>
      <c r="G562" s="1212">
        <v>0</v>
      </c>
      <c r="H562" s="1210"/>
      <c r="I562" s="1053"/>
      <c r="J562" s="1209"/>
    </row>
    <row r="563" spans="1:10">
      <c r="A563" s="1192">
        <v>41927</v>
      </c>
      <c r="B563" s="1214">
        <v>40</v>
      </c>
      <c r="C563" s="1208" t="s">
        <v>246</v>
      </c>
      <c r="D563" s="1209" t="s">
        <v>1405</v>
      </c>
      <c r="E563" s="1209"/>
      <c r="G563" s="1212">
        <v>0</v>
      </c>
      <c r="H563" s="1210"/>
      <c r="I563" s="1053"/>
      <c r="J563" s="1209"/>
    </row>
    <row r="564" spans="1:10">
      <c r="A564" s="1192">
        <v>41927</v>
      </c>
      <c r="B564" s="1214">
        <v>100</v>
      </c>
      <c r="C564" s="1208" t="s">
        <v>246</v>
      </c>
      <c r="D564" s="1209" t="s">
        <v>292</v>
      </c>
      <c r="E564" s="1209"/>
      <c r="G564" s="1212" t="s">
        <v>339</v>
      </c>
      <c r="H564" s="1210"/>
      <c r="I564" s="1053"/>
      <c r="J564" s="1209"/>
    </row>
    <row r="565" spans="1:10">
      <c r="A565" s="1192">
        <v>41927</v>
      </c>
      <c r="B565" s="1214">
        <v>10</v>
      </c>
      <c r="C565" s="1208" t="s">
        <v>246</v>
      </c>
      <c r="D565" s="1209" t="s">
        <v>1616</v>
      </c>
      <c r="E565" s="1209"/>
      <c r="G565" s="1212" t="s">
        <v>339</v>
      </c>
      <c r="H565" s="1210"/>
      <c r="I565" s="1053"/>
      <c r="J565" s="1209"/>
    </row>
    <row r="566" spans="1:10">
      <c r="A566" s="1192">
        <v>41927</v>
      </c>
      <c r="B566" s="1214">
        <v>200</v>
      </c>
      <c r="C566" s="1208" t="s">
        <v>246</v>
      </c>
      <c r="D566" s="1209" t="s">
        <v>450</v>
      </c>
      <c r="E566" s="1209"/>
      <c r="G566" s="1212" t="s">
        <v>339</v>
      </c>
      <c r="H566" s="1210"/>
      <c r="I566" s="1053"/>
      <c r="J566" s="1209"/>
    </row>
    <row r="567" spans="1:10">
      <c r="A567" s="1192">
        <v>41927</v>
      </c>
      <c r="B567" s="1214">
        <v>2</v>
      </c>
      <c r="C567" s="1208" t="s">
        <v>246</v>
      </c>
      <c r="D567" s="1209" t="s">
        <v>1382</v>
      </c>
      <c r="E567" s="1209"/>
      <c r="G567" s="1212">
        <v>0</v>
      </c>
      <c r="H567" s="1210"/>
      <c r="I567" s="1053"/>
      <c r="J567" s="1209"/>
    </row>
    <row r="568" spans="1:10">
      <c r="A568" s="1192">
        <v>41927</v>
      </c>
      <c r="B568" s="1214">
        <v>10</v>
      </c>
      <c r="C568" s="1208" t="s">
        <v>246</v>
      </c>
      <c r="D568" s="1209" t="s">
        <v>1467</v>
      </c>
      <c r="E568" s="1209"/>
      <c r="G568" s="1212" t="s">
        <v>339</v>
      </c>
      <c r="H568" s="1210"/>
      <c r="I568" s="1053"/>
      <c r="J568" s="1209"/>
    </row>
    <row r="569" spans="1:10">
      <c r="A569" s="1192">
        <v>41927</v>
      </c>
      <c r="B569" s="1214">
        <v>100</v>
      </c>
      <c r="C569" s="1208" t="s">
        <v>246</v>
      </c>
      <c r="D569" s="1209" t="s">
        <v>1381</v>
      </c>
      <c r="E569" s="1209"/>
      <c r="G569" s="1212" t="s">
        <v>339</v>
      </c>
      <c r="H569" s="1210"/>
      <c r="I569" s="1053"/>
      <c r="J569" s="1209"/>
    </row>
    <row r="570" spans="1:10">
      <c r="A570" s="1192">
        <v>41928</v>
      </c>
      <c r="B570" s="1214">
        <v>15</v>
      </c>
      <c r="C570" s="1208" t="s">
        <v>1087</v>
      </c>
      <c r="D570" s="1209" t="s">
        <v>1361</v>
      </c>
      <c r="E570" s="1209"/>
      <c r="G570" s="1212">
        <v>0</v>
      </c>
      <c r="H570" s="1210"/>
      <c r="I570" s="1053"/>
      <c r="J570" s="1209"/>
    </row>
    <row r="571" spans="1:10">
      <c r="A571" s="1192">
        <v>41928</v>
      </c>
      <c r="B571" s="1214">
        <v>20</v>
      </c>
      <c r="C571" s="1208" t="s">
        <v>1087</v>
      </c>
      <c r="D571" s="1209" t="s">
        <v>1092</v>
      </c>
      <c r="E571" s="1209"/>
      <c r="G571" s="1212">
        <v>0</v>
      </c>
      <c r="H571" s="1210"/>
      <c r="I571" s="1053"/>
      <c r="J571" s="1209"/>
    </row>
    <row r="572" spans="1:10">
      <c r="A572" s="1192">
        <v>41928</v>
      </c>
      <c r="B572" s="1214">
        <v>6928</v>
      </c>
      <c r="C572" s="1208" t="s">
        <v>1087</v>
      </c>
      <c r="D572" s="1209" t="s">
        <v>1617</v>
      </c>
      <c r="E572" s="1209"/>
      <c r="G572" s="1212">
        <v>0</v>
      </c>
      <c r="H572" s="1210"/>
      <c r="I572" s="1053"/>
      <c r="J572" s="1209"/>
    </row>
    <row r="573" spans="1:10">
      <c r="A573" s="1192">
        <v>41928</v>
      </c>
      <c r="B573" s="1214">
        <v>10.58</v>
      </c>
      <c r="C573" s="1208" t="s">
        <v>246</v>
      </c>
      <c r="D573" s="1209" t="s">
        <v>1107</v>
      </c>
      <c r="E573" s="1209"/>
      <c r="G573" s="1212">
        <v>0</v>
      </c>
      <c r="H573" s="1210"/>
      <c r="I573" s="1053"/>
      <c r="J573" s="1209"/>
    </row>
    <row r="574" spans="1:10">
      <c r="A574" s="1192">
        <v>41928</v>
      </c>
      <c r="B574" s="1214">
        <v>1.79</v>
      </c>
      <c r="C574" s="1208" t="s">
        <v>246</v>
      </c>
      <c r="D574" s="1209" t="s">
        <v>1107</v>
      </c>
      <c r="E574" s="1209"/>
      <c r="G574" s="1212">
        <v>0</v>
      </c>
      <c r="H574" s="1210"/>
      <c r="I574" s="1053"/>
      <c r="J574" s="1209"/>
    </row>
    <row r="575" spans="1:10">
      <c r="A575" s="1192">
        <v>41928</v>
      </c>
      <c r="B575" s="1214">
        <v>77</v>
      </c>
      <c r="C575" s="1208" t="s">
        <v>246</v>
      </c>
      <c r="D575" s="1209" t="s">
        <v>1412</v>
      </c>
      <c r="E575" s="1209"/>
      <c r="G575" s="1212">
        <v>0</v>
      </c>
      <c r="H575" s="1210"/>
      <c r="I575" s="1053"/>
      <c r="J575" s="1209"/>
    </row>
    <row r="576" spans="1:10">
      <c r="A576" s="1192">
        <v>41928</v>
      </c>
      <c r="B576" s="1214">
        <v>40</v>
      </c>
      <c r="C576" s="1208" t="s">
        <v>246</v>
      </c>
      <c r="D576" s="1209" t="s">
        <v>1258</v>
      </c>
      <c r="E576" s="1209"/>
      <c r="G576" s="1212" t="s">
        <v>339</v>
      </c>
      <c r="H576" s="1210"/>
      <c r="I576" s="1053"/>
      <c r="J576" s="1209"/>
    </row>
    <row r="577" spans="1:10">
      <c r="A577" s="1192">
        <v>41928</v>
      </c>
      <c r="B577" s="1214">
        <v>50</v>
      </c>
      <c r="C577" s="1208" t="s">
        <v>246</v>
      </c>
      <c r="D577" s="1209" t="s">
        <v>1568</v>
      </c>
      <c r="E577" s="1209"/>
      <c r="G577" s="1212">
        <v>0</v>
      </c>
      <c r="H577" s="1210"/>
      <c r="I577" s="1053"/>
      <c r="J577" s="1209"/>
    </row>
    <row r="578" spans="1:10">
      <c r="A578" s="1192">
        <v>41928</v>
      </c>
      <c r="B578" s="1214">
        <v>10</v>
      </c>
      <c r="C578" s="1208" t="s">
        <v>246</v>
      </c>
      <c r="D578" s="1209" t="s">
        <v>1581</v>
      </c>
      <c r="E578" s="1209"/>
      <c r="G578" s="1212" t="s">
        <v>339</v>
      </c>
      <c r="H578" s="1210"/>
      <c r="I578" s="1053"/>
      <c r="J578" s="1209"/>
    </row>
    <row r="579" spans="1:10">
      <c r="A579" s="1192">
        <v>41929</v>
      </c>
      <c r="B579" s="1214">
        <v>100</v>
      </c>
      <c r="C579" s="1208" t="s">
        <v>246</v>
      </c>
      <c r="D579" s="1209" t="s">
        <v>327</v>
      </c>
      <c r="E579" s="1209"/>
      <c r="G579" s="1212" t="s">
        <v>339</v>
      </c>
      <c r="H579" s="1210"/>
      <c r="I579" s="1053"/>
      <c r="J579" s="1209"/>
    </row>
    <row r="580" spans="1:10">
      <c r="A580" s="1192">
        <v>41929</v>
      </c>
      <c r="B580" s="1214">
        <v>500</v>
      </c>
      <c r="C580" s="1208" t="s">
        <v>246</v>
      </c>
      <c r="D580" s="1209" t="s">
        <v>1618</v>
      </c>
      <c r="E580" s="1209"/>
      <c r="G580" s="1212">
        <v>0</v>
      </c>
      <c r="H580" s="1210"/>
      <c r="I580" s="1053"/>
      <c r="J580" s="1209"/>
    </row>
    <row r="581" spans="1:10">
      <c r="A581" s="1192">
        <v>41929</v>
      </c>
      <c r="B581" s="1214">
        <v>1.25</v>
      </c>
      <c r="C581" s="1208" t="s">
        <v>246</v>
      </c>
      <c r="D581" s="1209" t="s">
        <v>1572</v>
      </c>
      <c r="E581" s="1209"/>
      <c r="G581" s="1212">
        <v>0</v>
      </c>
      <c r="H581" s="1210"/>
      <c r="I581" s="1053"/>
      <c r="J581" s="1209"/>
    </row>
    <row r="582" spans="1:10">
      <c r="A582" s="1192">
        <v>41929</v>
      </c>
      <c r="B582" s="1214">
        <v>80</v>
      </c>
      <c r="C582" s="1208" t="s">
        <v>246</v>
      </c>
      <c r="D582" s="1209" t="s">
        <v>1044</v>
      </c>
      <c r="E582" s="1209"/>
      <c r="G582" s="1212">
        <v>0</v>
      </c>
      <c r="H582" s="1210"/>
      <c r="I582" s="1053"/>
      <c r="J582" s="1209"/>
    </row>
    <row r="583" spans="1:10">
      <c r="A583" s="1192">
        <v>41932</v>
      </c>
      <c r="B583" s="1214">
        <v>67.040000000000006</v>
      </c>
      <c r="C583" s="1208" t="s">
        <v>246</v>
      </c>
      <c r="D583" s="1209" t="s">
        <v>1288</v>
      </c>
      <c r="E583" s="1209"/>
      <c r="G583" s="1212">
        <v>0</v>
      </c>
      <c r="H583" s="1210"/>
      <c r="I583" s="1053"/>
      <c r="J583" s="1209"/>
    </row>
    <row r="584" spans="1:10">
      <c r="A584" s="1192">
        <v>41932</v>
      </c>
      <c r="B584" s="1214">
        <v>1352.17</v>
      </c>
      <c r="C584" s="1208" t="s">
        <v>246</v>
      </c>
      <c r="D584" s="1209" t="s">
        <v>1619</v>
      </c>
      <c r="E584" s="1209"/>
      <c r="G584" s="1212">
        <v>0</v>
      </c>
      <c r="H584" s="1210"/>
      <c r="I584" s="1053"/>
      <c r="J584" s="1209"/>
    </row>
    <row r="585" spans="1:10">
      <c r="A585" s="1192">
        <v>41932</v>
      </c>
      <c r="B585" s="1214">
        <v>10</v>
      </c>
      <c r="C585" s="1208" t="s">
        <v>246</v>
      </c>
      <c r="D585" s="1209" t="s">
        <v>1620</v>
      </c>
      <c r="E585" s="1209"/>
      <c r="G585" s="1212" t="s">
        <v>339</v>
      </c>
      <c r="H585" s="1210"/>
      <c r="I585" s="1053"/>
      <c r="J585" s="1209"/>
    </row>
    <row r="586" spans="1:10">
      <c r="A586" s="1192">
        <v>41932</v>
      </c>
      <c r="B586" s="1214">
        <v>100</v>
      </c>
      <c r="C586" s="1208" t="s">
        <v>246</v>
      </c>
      <c r="D586" s="1209" t="s">
        <v>1262</v>
      </c>
      <c r="E586" s="1209"/>
      <c r="G586" s="1212" t="s">
        <v>339</v>
      </c>
      <c r="H586" s="1210"/>
      <c r="I586" s="1053"/>
      <c r="J586" s="1209"/>
    </row>
    <row r="587" spans="1:10">
      <c r="A587" s="1192">
        <v>41932</v>
      </c>
      <c r="B587" s="1214">
        <v>40</v>
      </c>
      <c r="C587" s="1208" t="s">
        <v>246</v>
      </c>
      <c r="D587" s="1209" t="s">
        <v>400</v>
      </c>
      <c r="E587" s="1209"/>
      <c r="G587" s="1212" t="s">
        <v>339</v>
      </c>
      <c r="H587" s="1210"/>
      <c r="I587" s="1053"/>
      <c r="J587" s="1209"/>
    </row>
    <row r="588" spans="1:10">
      <c r="A588" s="1192">
        <v>41932</v>
      </c>
      <c r="B588" s="1214">
        <v>15000</v>
      </c>
      <c r="C588" s="1208" t="s">
        <v>246</v>
      </c>
      <c r="D588" s="1209" t="s">
        <v>1119</v>
      </c>
      <c r="E588" s="1209"/>
      <c r="G588" s="1212" t="s">
        <v>339</v>
      </c>
      <c r="H588" s="1210"/>
      <c r="I588" s="1053"/>
      <c r="J588" s="1209"/>
    </row>
    <row r="589" spans="1:10">
      <c r="A589" s="1192">
        <v>41932</v>
      </c>
      <c r="B589" s="1214">
        <v>20</v>
      </c>
      <c r="C589" s="1208" t="s">
        <v>246</v>
      </c>
      <c r="D589" s="1209" t="s">
        <v>1221</v>
      </c>
      <c r="E589" s="1209"/>
      <c r="G589" s="1212" t="s">
        <v>339</v>
      </c>
      <c r="H589" s="1210"/>
      <c r="I589" s="1053"/>
      <c r="J589" s="1209"/>
    </row>
    <row r="590" spans="1:10">
      <c r="A590" s="1192">
        <v>41932</v>
      </c>
      <c r="B590" s="1214">
        <v>120</v>
      </c>
      <c r="C590" s="1208" t="s">
        <v>246</v>
      </c>
      <c r="D590" s="1209" t="s">
        <v>784</v>
      </c>
      <c r="E590" s="1209"/>
      <c r="G590" s="1212" t="s">
        <v>339</v>
      </c>
      <c r="H590" s="1210"/>
      <c r="I590" s="1053"/>
      <c r="J590" s="1209"/>
    </row>
    <row r="591" spans="1:10">
      <c r="A591" s="1192">
        <v>41932</v>
      </c>
      <c r="B591" s="1214">
        <v>2304.91</v>
      </c>
      <c r="C591" s="1208" t="s">
        <v>246</v>
      </c>
      <c r="D591" s="1209" t="s">
        <v>1621</v>
      </c>
      <c r="E591" s="1209"/>
      <c r="G591" s="1212">
        <v>0</v>
      </c>
      <c r="H591" s="1210"/>
      <c r="I591" s="1053"/>
      <c r="J591" s="1209"/>
    </row>
    <row r="592" spans="1:10">
      <c r="A592" s="1192">
        <v>41933</v>
      </c>
      <c r="B592" s="1214">
        <v>40</v>
      </c>
      <c r="C592" s="1208" t="s">
        <v>246</v>
      </c>
      <c r="D592" s="1209" t="s">
        <v>261</v>
      </c>
      <c r="E592" s="1209"/>
      <c r="G592" s="1212" t="s">
        <v>339</v>
      </c>
      <c r="H592" s="1210"/>
      <c r="I592" s="1053"/>
      <c r="J592" s="1209"/>
    </row>
    <row r="593" spans="1:10">
      <c r="A593" s="1192">
        <v>41933</v>
      </c>
      <c r="B593" s="1214">
        <v>12</v>
      </c>
      <c r="C593" s="1208" t="s">
        <v>246</v>
      </c>
      <c r="D593" s="1209" t="s">
        <v>294</v>
      </c>
      <c r="E593" s="1209"/>
      <c r="G593" s="1212" t="s">
        <v>339</v>
      </c>
      <c r="H593" s="1210"/>
      <c r="I593" s="1053"/>
      <c r="J593" s="1209"/>
    </row>
    <row r="594" spans="1:10">
      <c r="A594" s="1192">
        <v>41933</v>
      </c>
      <c r="B594" s="1214">
        <v>5</v>
      </c>
      <c r="C594" s="1208" t="s">
        <v>246</v>
      </c>
      <c r="D594" s="1209" t="s">
        <v>773</v>
      </c>
      <c r="E594" s="1209"/>
      <c r="G594" s="1212">
        <v>0</v>
      </c>
      <c r="H594" s="1210"/>
      <c r="I594" s="1053"/>
      <c r="J594" s="1209"/>
    </row>
    <row r="595" spans="1:10">
      <c r="A595" s="1192">
        <v>41934</v>
      </c>
      <c r="B595" s="1214">
        <v>15</v>
      </c>
      <c r="C595" s="1208" t="s">
        <v>1087</v>
      </c>
      <c r="D595" s="1209" t="s">
        <v>1491</v>
      </c>
      <c r="E595" s="1209"/>
      <c r="G595" s="1212">
        <v>0</v>
      </c>
      <c r="H595" s="1210"/>
      <c r="I595" s="1053"/>
      <c r="J595" s="1209"/>
    </row>
    <row r="596" spans="1:10">
      <c r="A596" s="1192">
        <v>41934</v>
      </c>
      <c r="B596" s="1214">
        <v>320</v>
      </c>
      <c r="C596" s="1208" t="s">
        <v>246</v>
      </c>
      <c r="D596" s="1209" t="s">
        <v>355</v>
      </c>
      <c r="E596" s="1209"/>
      <c r="G596" s="1212" t="s">
        <v>339</v>
      </c>
      <c r="H596" s="1210"/>
      <c r="I596" s="1053"/>
      <c r="J596" s="1209"/>
    </row>
    <row r="597" spans="1:10">
      <c r="A597" s="1192">
        <v>41934</v>
      </c>
      <c r="B597" s="1214">
        <v>143</v>
      </c>
      <c r="C597" s="1208" t="s">
        <v>246</v>
      </c>
      <c r="D597" s="1209" t="s">
        <v>355</v>
      </c>
      <c r="E597" s="1209"/>
      <c r="G597" s="1212" t="s">
        <v>339</v>
      </c>
      <c r="H597" s="1210"/>
      <c r="I597" s="1053"/>
      <c r="J597" s="1209"/>
    </row>
    <row r="598" spans="1:10">
      <c r="A598" s="1192">
        <v>41934</v>
      </c>
      <c r="B598" s="1214">
        <v>35</v>
      </c>
      <c r="C598" s="1208" t="s">
        <v>246</v>
      </c>
      <c r="D598" s="1209" t="s">
        <v>1622</v>
      </c>
      <c r="E598" s="1209"/>
      <c r="G598" s="1212" t="s">
        <v>339</v>
      </c>
      <c r="H598" s="1210"/>
      <c r="I598" s="1053"/>
      <c r="J598" s="1209"/>
    </row>
    <row r="599" spans="1:10">
      <c r="A599" s="1192">
        <v>41935</v>
      </c>
      <c r="B599" s="1214">
        <v>300</v>
      </c>
      <c r="C599" s="1208" t="s">
        <v>246</v>
      </c>
      <c r="D599" s="1209" t="s">
        <v>1532</v>
      </c>
      <c r="E599" s="1209"/>
      <c r="G599" s="1212">
        <v>0</v>
      </c>
      <c r="H599" s="1210"/>
      <c r="I599" s="1053"/>
      <c r="J599" s="1209"/>
    </row>
    <row r="600" spans="1:10">
      <c r="A600" s="1192">
        <v>41935</v>
      </c>
      <c r="B600" s="1214">
        <v>200</v>
      </c>
      <c r="C600" s="1208" t="s">
        <v>246</v>
      </c>
      <c r="D600" s="1209" t="s">
        <v>1623</v>
      </c>
      <c r="E600" s="1209"/>
      <c r="G600" s="1212">
        <v>0</v>
      </c>
      <c r="H600" s="1210"/>
      <c r="I600" s="1053"/>
      <c r="J600" s="1209"/>
    </row>
    <row r="601" spans="1:10">
      <c r="A601" s="1192">
        <v>41936</v>
      </c>
      <c r="B601" s="1214">
        <v>80</v>
      </c>
      <c r="C601" s="1208">
        <v>103725</v>
      </c>
      <c r="D601" s="1209" t="s">
        <v>1624</v>
      </c>
      <c r="E601" s="1209"/>
      <c r="G601" s="1212">
        <v>0</v>
      </c>
      <c r="H601" s="1210"/>
      <c r="I601" s="1053"/>
      <c r="J601" s="1209"/>
    </row>
    <row r="602" spans="1:10">
      <c r="A602" s="1192">
        <v>41936</v>
      </c>
      <c r="B602" s="1214">
        <v>63</v>
      </c>
      <c r="C602" s="1208">
        <v>103724</v>
      </c>
      <c r="D602" s="1209" t="s">
        <v>1625</v>
      </c>
      <c r="E602" s="1209"/>
      <c r="G602" s="1212">
        <v>0</v>
      </c>
      <c r="H602" s="1210"/>
      <c r="I602" s="1053"/>
      <c r="J602" s="1209"/>
    </row>
    <row r="603" spans="1:10">
      <c r="A603" s="1192">
        <v>41936</v>
      </c>
      <c r="B603" s="1214">
        <v>130</v>
      </c>
      <c r="C603" s="1208">
        <v>103723</v>
      </c>
      <c r="D603" s="1209" t="s">
        <v>1626</v>
      </c>
      <c r="E603" s="1209"/>
      <c r="G603" s="1212">
        <v>0</v>
      </c>
      <c r="H603" s="1210"/>
      <c r="I603" s="1053"/>
      <c r="J603" s="1209"/>
    </row>
    <row r="604" spans="1:10">
      <c r="A604" s="1192">
        <v>41936</v>
      </c>
      <c r="B604" s="1214">
        <v>30</v>
      </c>
      <c r="C604" s="1208">
        <v>103722</v>
      </c>
      <c r="D604" s="1209" t="s">
        <v>1627</v>
      </c>
      <c r="E604" s="1209"/>
      <c r="G604" s="1212">
        <v>0</v>
      </c>
      <c r="H604" s="1210"/>
      <c r="I604" s="1053"/>
      <c r="J604" s="1209"/>
    </row>
    <row r="605" spans="1:10">
      <c r="A605" s="1192">
        <v>41936</v>
      </c>
      <c r="B605" s="1214">
        <v>100</v>
      </c>
      <c r="C605" s="1208">
        <v>103721</v>
      </c>
      <c r="D605" s="1209" t="s">
        <v>1628</v>
      </c>
      <c r="E605" s="1209"/>
      <c r="G605" s="1212">
        <v>0</v>
      </c>
      <c r="H605" s="1210"/>
      <c r="I605" s="1053"/>
      <c r="J605" s="1209"/>
    </row>
    <row r="606" spans="1:10">
      <c r="A606" s="1192">
        <v>41936</v>
      </c>
      <c r="B606" s="1214">
        <v>1104</v>
      </c>
      <c r="C606" s="1208" t="s">
        <v>246</v>
      </c>
      <c r="D606" s="1209" t="s">
        <v>1370</v>
      </c>
      <c r="E606" s="1209"/>
      <c r="G606" s="1212">
        <v>0</v>
      </c>
      <c r="H606" s="1210"/>
      <c r="I606" s="1053"/>
      <c r="J606" s="1209"/>
    </row>
    <row r="607" spans="1:10">
      <c r="A607" s="1192">
        <v>41936</v>
      </c>
      <c r="B607" s="1214">
        <v>1.25</v>
      </c>
      <c r="C607" s="1208" t="s">
        <v>246</v>
      </c>
      <c r="D607" s="1209" t="s">
        <v>1572</v>
      </c>
      <c r="E607" s="1209"/>
      <c r="G607" s="1212">
        <v>0</v>
      </c>
      <c r="H607" s="1210"/>
      <c r="I607" s="1053"/>
      <c r="J607" s="1209"/>
    </row>
    <row r="608" spans="1:10">
      <c r="A608" s="1192">
        <v>41939</v>
      </c>
      <c r="B608" s="1214">
        <v>4598.5600000000004</v>
      </c>
      <c r="C608" s="1208" t="s">
        <v>246</v>
      </c>
      <c r="D608" s="1209" t="s">
        <v>269</v>
      </c>
      <c r="E608" s="1209"/>
      <c r="G608" s="1212">
        <v>0</v>
      </c>
      <c r="H608" s="1210"/>
      <c r="I608" s="1053"/>
      <c r="J608" s="1209"/>
    </row>
    <row r="609" spans="1:10">
      <c r="A609" s="1192">
        <v>41939</v>
      </c>
      <c r="B609" s="1214">
        <v>10</v>
      </c>
      <c r="C609" s="1208" t="s">
        <v>246</v>
      </c>
      <c r="D609" s="1209" t="s">
        <v>302</v>
      </c>
      <c r="E609" s="1209"/>
      <c r="G609" s="1212">
        <v>0</v>
      </c>
      <c r="H609" s="1210"/>
      <c r="I609" s="1053"/>
      <c r="J609" s="1209"/>
    </row>
    <row r="610" spans="1:10">
      <c r="A610" s="1192">
        <v>41939</v>
      </c>
      <c r="B610" s="1214">
        <v>20</v>
      </c>
      <c r="C610" s="1208" t="s">
        <v>246</v>
      </c>
      <c r="D610" s="1209" t="s">
        <v>1221</v>
      </c>
      <c r="E610" s="1209"/>
      <c r="G610" s="1212" t="s">
        <v>339</v>
      </c>
      <c r="H610" s="1210"/>
      <c r="I610" s="1053"/>
      <c r="J610" s="1209"/>
    </row>
    <row r="611" spans="1:10">
      <c r="A611" s="1192">
        <v>41939</v>
      </c>
      <c r="B611" s="1214">
        <v>50</v>
      </c>
      <c r="C611" s="1208" t="s">
        <v>246</v>
      </c>
      <c r="D611" s="1209" t="s">
        <v>1017</v>
      </c>
      <c r="E611" s="1209"/>
      <c r="G611" s="1212" t="s">
        <v>339</v>
      </c>
      <c r="H611" s="1210"/>
      <c r="I611" s="1053"/>
      <c r="J611" s="1209"/>
    </row>
    <row r="612" spans="1:10">
      <c r="A612" s="1192">
        <v>41939</v>
      </c>
      <c r="B612" s="1214">
        <v>30</v>
      </c>
      <c r="C612" s="1208" t="s">
        <v>246</v>
      </c>
      <c r="D612" s="1209" t="s">
        <v>1376</v>
      </c>
      <c r="E612" s="1209"/>
      <c r="G612" s="1212">
        <v>0</v>
      </c>
      <c r="H612" s="1210"/>
      <c r="I612" s="1053"/>
      <c r="J612" s="1209"/>
    </row>
    <row r="613" spans="1:10">
      <c r="A613" s="1192">
        <v>41939</v>
      </c>
      <c r="B613" s="1214">
        <v>15</v>
      </c>
      <c r="C613" s="1208" t="s">
        <v>246</v>
      </c>
      <c r="D613" s="1209" t="s">
        <v>1444</v>
      </c>
      <c r="E613" s="1209"/>
      <c r="G613" s="1212" t="s">
        <v>339</v>
      </c>
      <c r="H613" s="1210"/>
      <c r="I613" s="1053"/>
      <c r="J613" s="1209"/>
    </row>
    <row r="614" spans="1:10">
      <c r="A614" s="1192">
        <v>41939</v>
      </c>
      <c r="B614" s="1214">
        <v>60</v>
      </c>
      <c r="C614" s="1208" t="s">
        <v>246</v>
      </c>
      <c r="D614" s="1209" t="s">
        <v>1309</v>
      </c>
      <c r="E614" s="1209"/>
      <c r="G614" s="1212" t="s">
        <v>339</v>
      </c>
      <c r="H614" s="1210"/>
      <c r="I614" s="1053"/>
      <c r="J614" s="1209"/>
    </row>
    <row r="615" spans="1:10">
      <c r="A615" s="1192">
        <v>41939</v>
      </c>
      <c r="B615" s="1214">
        <v>50</v>
      </c>
      <c r="C615" s="1208" t="s">
        <v>246</v>
      </c>
      <c r="D615" s="1209" t="s">
        <v>1447</v>
      </c>
      <c r="E615" s="1209"/>
      <c r="G615" s="1212" t="s">
        <v>339</v>
      </c>
      <c r="H615" s="1210"/>
      <c r="I615" s="1053"/>
      <c r="J615" s="1209"/>
    </row>
    <row r="616" spans="1:10">
      <c r="A616" s="1192">
        <v>41939</v>
      </c>
      <c r="B616" s="1214">
        <v>2797.43</v>
      </c>
      <c r="C616" s="1208" t="s">
        <v>246</v>
      </c>
      <c r="D616" s="1209" t="s">
        <v>1629</v>
      </c>
      <c r="E616" s="1209"/>
      <c r="G616" s="1212">
        <v>0</v>
      </c>
      <c r="H616" s="1210"/>
      <c r="I616" s="1053"/>
      <c r="J616" s="1209"/>
    </row>
    <row r="617" spans="1:10">
      <c r="A617" s="1192">
        <v>41940</v>
      </c>
      <c r="B617" s="1214">
        <v>5</v>
      </c>
      <c r="C617" s="1208" t="s">
        <v>246</v>
      </c>
      <c r="D617" s="1209" t="s">
        <v>1390</v>
      </c>
      <c r="E617" s="1209"/>
      <c r="G617" s="1212" t="s">
        <v>339</v>
      </c>
      <c r="H617" s="1210"/>
      <c r="I617" s="1053"/>
      <c r="J617" s="1209"/>
    </row>
    <row r="618" spans="1:10">
      <c r="A618" s="1192">
        <v>41940</v>
      </c>
      <c r="B618" s="1214">
        <v>3</v>
      </c>
      <c r="C618" s="1208" t="s">
        <v>246</v>
      </c>
      <c r="D618" s="1209" t="s">
        <v>1004</v>
      </c>
      <c r="E618" s="1209"/>
      <c r="G618" s="1212">
        <v>0</v>
      </c>
      <c r="H618" s="1210"/>
      <c r="I618" s="1053"/>
      <c r="J618" s="1209"/>
    </row>
    <row r="619" spans="1:10">
      <c r="A619" s="1192">
        <v>41940</v>
      </c>
      <c r="B619" s="1214">
        <v>10</v>
      </c>
      <c r="C619" s="1208" t="s">
        <v>246</v>
      </c>
      <c r="D619" s="1209" t="s">
        <v>1630</v>
      </c>
      <c r="E619" s="1209"/>
      <c r="G619" s="1212" t="s">
        <v>339</v>
      </c>
      <c r="H619" s="1210"/>
      <c r="I619" s="1053"/>
      <c r="J619" s="1209"/>
    </row>
    <row r="620" spans="1:10">
      <c r="A620" s="1192">
        <v>41940</v>
      </c>
      <c r="B620" s="1214">
        <v>42</v>
      </c>
      <c r="C620" s="1208" t="s">
        <v>246</v>
      </c>
      <c r="D620" s="1209" t="s">
        <v>1352</v>
      </c>
      <c r="E620" s="1209"/>
      <c r="G620" s="1212">
        <v>0</v>
      </c>
      <c r="H620" s="1210"/>
      <c r="I620" s="1053"/>
      <c r="J620" s="1209"/>
    </row>
    <row r="621" spans="1:10">
      <c r="A621" s="1192">
        <v>41940</v>
      </c>
      <c r="B621" s="1214">
        <v>90</v>
      </c>
      <c r="C621" s="1208" t="s">
        <v>246</v>
      </c>
      <c r="D621" s="1209" t="s">
        <v>1389</v>
      </c>
      <c r="E621" s="1209"/>
      <c r="G621" s="1212" t="s">
        <v>339</v>
      </c>
      <c r="H621" s="1210"/>
      <c r="I621" s="1053"/>
      <c r="J621" s="1209"/>
    </row>
    <row r="622" spans="1:10">
      <c r="A622" s="1192">
        <v>41941</v>
      </c>
      <c r="B622" s="1214">
        <v>2169.0500000000002</v>
      </c>
      <c r="C622" s="1208" t="s">
        <v>246</v>
      </c>
      <c r="D622" s="1209" t="s">
        <v>1545</v>
      </c>
      <c r="E622" s="1209"/>
      <c r="G622" s="1212">
        <v>0</v>
      </c>
      <c r="H622" s="1210"/>
      <c r="I622" s="1053"/>
      <c r="J622" s="1209"/>
    </row>
    <row r="623" spans="1:10">
      <c r="A623" s="1192">
        <v>41941</v>
      </c>
      <c r="B623" s="1214">
        <v>210.74</v>
      </c>
      <c r="C623" s="1208" t="s">
        <v>246</v>
      </c>
      <c r="D623" s="1209" t="s">
        <v>1631</v>
      </c>
      <c r="E623" s="1209"/>
      <c r="G623" s="1212">
        <v>0</v>
      </c>
      <c r="H623" s="1210"/>
      <c r="I623" s="1053"/>
      <c r="J623" s="1209"/>
    </row>
    <row r="624" spans="1:10">
      <c r="A624" s="1192">
        <v>41942</v>
      </c>
      <c r="B624" s="1214">
        <v>20</v>
      </c>
      <c r="C624" s="1208" t="s">
        <v>1087</v>
      </c>
      <c r="D624" s="1209" t="s">
        <v>1632</v>
      </c>
      <c r="E624" s="1209"/>
      <c r="G624" s="1212">
        <v>0</v>
      </c>
      <c r="H624" s="1210"/>
      <c r="I624" s="1053"/>
      <c r="J624" s="1209"/>
    </row>
    <row r="625" spans="1:10">
      <c r="A625" s="1192">
        <v>41942</v>
      </c>
      <c r="B625" s="1214">
        <v>200</v>
      </c>
      <c r="C625" s="1208" t="s">
        <v>246</v>
      </c>
      <c r="D625" s="1209" t="s">
        <v>1527</v>
      </c>
      <c r="E625" s="1209"/>
      <c r="G625" s="1212">
        <v>0</v>
      </c>
      <c r="H625" s="1210"/>
      <c r="I625" s="1053"/>
      <c r="J625" s="1209"/>
    </row>
    <row r="626" spans="1:10">
      <c r="A626" s="1192">
        <v>41942</v>
      </c>
      <c r="B626" s="1214">
        <v>300</v>
      </c>
      <c r="C626" s="1208" t="s">
        <v>246</v>
      </c>
      <c r="D626" s="1209" t="s">
        <v>1528</v>
      </c>
      <c r="E626" s="1209"/>
      <c r="G626" s="1212">
        <v>0</v>
      </c>
      <c r="H626" s="1210"/>
      <c r="I626" s="1053"/>
      <c r="J626" s="1209"/>
    </row>
    <row r="627" spans="1:10">
      <c r="A627" s="1192">
        <v>41942</v>
      </c>
      <c r="B627" s="1214">
        <v>10.52</v>
      </c>
      <c r="C627" s="1208" t="s">
        <v>246</v>
      </c>
      <c r="D627" s="1209" t="s">
        <v>1633</v>
      </c>
      <c r="E627" s="1209"/>
      <c r="G627" s="1212">
        <v>0</v>
      </c>
      <c r="H627" s="1210"/>
      <c r="I627" s="1053"/>
      <c r="J627" s="1209"/>
    </row>
    <row r="628" spans="1:10">
      <c r="A628" s="1192">
        <v>41942</v>
      </c>
      <c r="B628" s="1214">
        <v>300</v>
      </c>
      <c r="C628" s="1208" t="s">
        <v>246</v>
      </c>
      <c r="D628" s="1209" t="s">
        <v>1446</v>
      </c>
      <c r="E628" s="1209"/>
      <c r="G628" s="1212">
        <v>0</v>
      </c>
      <c r="H628" s="1210"/>
      <c r="I628" s="1053"/>
      <c r="J628" s="1209"/>
    </row>
    <row r="629" spans="1:10">
      <c r="A629" s="1192">
        <v>41942</v>
      </c>
      <c r="B629" s="1214">
        <v>180</v>
      </c>
      <c r="C629" s="1208" t="s">
        <v>246</v>
      </c>
      <c r="D629" s="1209" t="s">
        <v>287</v>
      </c>
      <c r="E629" s="1209"/>
      <c r="G629" s="1212" t="s">
        <v>339</v>
      </c>
      <c r="H629" s="1210"/>
      <c r="I629" s="1053"/>
      <c r="J629" s="1209"/>
    </row>
    <row r="630" spans="1:10">
      <c r="A630" s="1192">
        <v>41942</v>
      </c>
      <c r="B630" s="1214">
        <v>20</v>
      </c>
      <c r="C630" s="1208" t="s">
        <v>246</v>
      </c>
      <c r="D630" s="1209" t="s">
        <v>1484</v>
      </c>
      <c r="E630" s="1209"/>
      <c r="G630" s="1212">
        <v>0</v>
      </c>
      <c r="H630" s="1210"/>
      <c r="I630" s="1053"/>
      <c r="J630" s="1209"/>
    </row>
    <row r="631" spans="1:10">
      <c r="A631" s="1192">
        <v>41943</v>
      </c>
      <c r="B631" s="1214">
        <v>1131.95</v>
      </c>
      <c r="C631" s="1208" t="s">
        <v>246</v>
      </c>
      <c r="D631" s="1209" t="s">
        <v>1288</v>
      </c>
      <c r="E631" s="1209"/>
      <c r="G631" s="1212">
        <v>0</v>
      </c>
      <c r="H631" s="1210"/>
      <c r="I631" s="1053"/>
      <c r="J631" s="1209"/>
    </row>
    <row r="632" spans="1:10">
      <c r="A632" s="1192">
        <v>41943</v>
      </c>
      <c r="B632" s="1214">
        <v>87.42</v>
      </c>
      <c r="C632" s="1208" t="s">
        <v>246</v>
      </c>
      <c r="D632" s="1209" t="s">
        <v>1288</v>
      </c>
      <c r="E632" s="1209"/>
      <c r="G632" s="1212">
        <v>0</v>
      </c>
      <c r="H632" s="1210"/>
      <c r="I632" s="1053"/>
      <c r="J632" s="1209"/>
    </row>
    <row r="633" spans="1:10">
      <c r="A633" s="1192">
        <v>41943</v>
      </c>
      <c r="B633" s="1214">
        <v>25</v>
      </c>
      <c r="C633" s="1208" t="s">
        <v>246</v>
      </c>
      <c r="D633" s="1209" t="s">
        <v>762</v>
      </c>
      <c r="E633" s="1209"/>
      <c r="G633" s="1212" t="s">
        <v>339</v>
      </c>
      <c r="H633" s="1210"/>
      <c r="I633" s="1053"/>
      <c r="J633" s="1209"/>
    </row>
    <row r="634" spans="1:10">
      <c r="A634" s="1192">
        <v>41943</v>
      </c>
      <c r="B634" s="1214">
        <v>1.25</v>
      </c>
      <c r="C634" s="1208" t="s">
        <v>246</v>
      </c>
      <c r="D634" s="1209" t="s">
        <v>1572</v>
      </c>
      <c r="E634" s="1209"/>
      <c r="G634" s="1212">
        <v>0</v>
      </c>
      <c r="H634" s="1210"/>
      <c r="I634" s="1053"/>
      <c r="J634" s="1209"/>
    </row>
    <row r="635" spans="1:10">
      <c r="A635" s="1192"/>
      <c r="B635" s="1214"/>
      <c r="C635" s="1208"/>
      <c r="D635" s="1209"/>
      <c r="E635" s="1209"/>
      <c r="H635" s="1209"/>
      <c r="I635" s="1053"/>
      <c r="J635" s="1209"/>
    </row>
    <row r="636" spans="1:10">
      <c r="A636" s="1216" t="s">
        <v>17</v>
      </c>
      <c r="B636" s="1213" t="s">
        <v>244</v>
      </c>
      <c r="C636" s="1208" t="s">
        <v>244</v>
      </c>
      <c r="D636" s="1209" t="s">
        <v>244</v>
      </c>
      <c r="E636" s="1209"/>
      <c r="G636" s="1209" t="s">
        <v>244</v>
      </c>
      <c r="H636" s="1053" t="s">
        <v>244</v>
      </c>
      <c r="I636" s="1053" t="s">
        <v>244</v>
      </c>
      <c r="J636" s="1215"/>
    </row>
    <row r="637" spans="1:10">
      <c r="A637" s="1192">
        <v>41879</v>
      </c>
      <c r="B637" s="1213">
        <v>64056.77</v>
      </c>
      <c r="C637" s="1208" t="s">
        <v>246</v>
      </c>
      <c r="D637" s="1208">
        <v>10115757</v>
      </c>
      <c r="E637" s="1208"/>
      <c r="F637" s="1209" t="s">
        <v>1634</v>
      </c>
      <c r="H637" s="1209"/>
      <c r="I637" s="1053"/>
      <c r="J637" s="1215"/>
    </row>
    <row r="638" spans="1:10">
      <c r="A638" s="1192">
        <v>41911</v>
      </c>
      <c r="B638" s="1213">
        <v>52748</v>
      </c>
      <c r="C638" s="1208" t="s">
        <v>246</v>
      </c>
      <c r="D638" s="1208">
        <v>10116759</v>
      </c>
      <c r="E638" s="1208"/>
      <c r="F638" s="1209" t="s">
        <v>1322</v>
      </c>
      <c r="G638" s="1042"/>
      <c r="H638" s="1209"/>
      <c r="I638" s="1053"/>
      <c r="J638" s="1215"/>
    </row>
    <row r="639" spans="1:10">
      <c r="A639" s="1192">
        <v>41941</v>
      </c>
      <c r="B639" s="1213">
        <v>61883</v>
      </c>
      <c r="C639" s="1208" t="s">
        <v>246</v>
      </c>
      <c r="D639" s="1208">
        <v>10117966</v>
      </c>
      <c r="E639" s="1208"/>
      <c r="F639" s="1209" t="s">
        <v>1635</v>
      </c>
      <c r="G639" s="1042"/>
      <c r="H639" s="1209"/>
      <c r="I639" s="1053"/>
      <c r="J639" s="1215"/>
    </row>
    <row r="640" spans="1:10">
      <c r="A640" s="1192" t="s">
        <v>244</v>
      </c>
      <c r="B640" s="1213" t="s">
        <v>244</v>
      </c>
      <c r="C640" s="1208" t="s">
        <v>244</v>
      </c>
      <c r="D640" s="1208" t="s">
        <v>244</v>
      </c>
      <c r="E640" s="1208"/>
      <c r="F640" s="1209" t="s">
        <v>244</v>
      </c>
      <c r="G640" s="1042"/>
      <c r="H640" s="1209" t="s">
        <v>244</v>
      </c>
      <c r="I640" s="1053"/>
      <c r="J640" s="1215"/>
    </row>
    <row r="641" spans="1:10">
      <c r="A641" s="1192"/>
      <c r="B641" s="1213"/>
      <c r="C641" s="1213"/>
      <c r="D641" s="1213"/>
      <c r="E641" s="1213"/>
      <c r="F641" s="1063"/>
      <c r="G641" s="979"/>
      <c r="H641" s="979"/>
      <c r="I641" s="979"/>
      <c r="J641" s="979"/>
    </row>
    <row r="642" spans="1:10">
      <c r="A642" s="1192"/>
      <c r="B642" s="1071"/>
      <c r="C642" s="1071"/>
      <c r="D642" s="1071"/>
      <c r="E642" s="1071"/>
      <c r="F642" s="1071"/>
      <c r="G642" s="1071"/>
      <c r="H642" s="979"/>
      <c r="I642" s="1071"/>
      <c r="J642" s="1071"/>
    </row>
    <row r="643" spans="1:10">
      <c r="A643" s="1192"/>
      <c r="B643" s="1215"/>
      <c r="C643" s="1215"/>
      <c r="D643" s="1215"/>
      <c r="E643" s="1215"/>
      <c r="F643" s="1215"/>
      <c r="G643" s="1215"/>
      <c r="H643" s="1215"/>
      <c r="I643" s="1215"/>
      <c r="J643" s="1215"/>
    </row>
    <row r="644" spans="1:10">
      <c r="A644" s="1192"/>
    </row>
    <row r="645" spans="1:10">
      <c r="A645" s="1192"/>
    </row>
    <row r="646" spans="1:10">
      <c r="A646" s="1192"/>
    </row>
    <row r="647" spans="1:10">
      <c r="A647" s="1192"/>
    </row>
    <row r="648" spans="1:10">
      <c r="A648" s="1192"/>
    </row>
    <row r="649" spans="1:10">
      <c r="A649" s="1192"/>
    </row>
    <row r="650" spans="1:10">
      <c r="A650" s="1192"/>
    </row>
    <row r="651" spans="1:10">
      <c r="A651" s="1192"/>
    </row>
    <row r="652" spans="1:10">
      <c r="A652" s="1192"/>
    </row>
    <row r="653" spans="1:10">
      <c r="A653" s="1192"/>
    </row>
    <row r="654" spans="1:10">
      <c r="A654" s="1192"/>
    </row>
    <row r="655" spans="1:10">
      <c r="A655" s="1192"/>
    </row>
    <row r="656" spans="1:10">
      <c r="A656" s="1192"/>
    </row>
    <row r="657" spans="1:1">
      <c r="A657" s="1192"/>
    </row>
    <row r="658" spans="1:1">
      <c r="A658" s="1192"/>
    </row>
    <row r="659" spans="1:1">
      <c r="A659" s="1192"/>
    </row>
    <row r="660" spans="1:1">
      <c r="A660" s="1192"/>
    </row>
    <row r="661" spans="1:1">
      <c r="A661" s="1192"/>
    </row>
    <row r="662" spans="1:1">
      <c r="A662" s="1192"/>
    </row>
    <row r="663" spans="1:1">
      <c r="A663" s="1192"/>
    </row>
    <row r="664" spans="1:1">
      <c r="A664" s="1192"/>
    </row>
    <row r="665" spans="1:1">
      <c r="A665" s="1192"/>
    </row>
    <row r="666" spans="1:1">
      <c r="A666" s="1192"/>
    </row>
    <row r="667" spans="1:1">
      <c r="A667" s="1192"/>
    </row>
    <row r="668" spans="1:1">
      <c r="A668" s="1192"/>
    </row>
    <row r="669" spans="1:1">
      <c r="A669" s="1192"/>
    </row>
    <row r="670" spans="1:1">
      <c r="A670" s="1192"/>
    </row>
    <row r="671" spans="1:1">
      <c r="A671" s="1192"/>
    </row>
    <row r="672" spans="1:1">
      <c r="A672" s="1192"/>
    </row>
    <row r="673" spans="1:1">
      <c r="A673" s="1192"/>
    </row>
    <row r="674" spans="1:1">
      <c r="A674" s="1192"/>
    </row>
    <row r="675" spans="1:1">
      <c r="A675" s="1192"/>
    </row>
    <row r="676" spans="1:1">
      <c r="A676" s="1192"/>
    </row>
    <row r="677" spans="1:1">
      <c r="A677" s="1192"/>
    </row>
    <row r="678" spans="1:1">
      <c r="A678" s="1192"/>
    </row>
    <row r="679" spans="1:1">
      <c r="A679" s="1192"/>
    </row>
    <row r="680" spans="1:1">
      <c r="A680" s="1192"/>
    </row>
    <row r="681" spans="1:1">
      <c r="A681" s="1192"/>
    </row>
    <row r="682" spans="1:1">
      <c r="A682" s="1192"/>
    </row>
    <row r="683" spans="1:1">
      <c r="A683" s="1192"/>
    </row>
    <row r="684" spans="1:1">
      <c r="A684" s="1192"/>
    </row>
    <row r="685" spans="1:1">
      <c r="A685" s="1192"/>
    </row>
    <row r="686" spans="1:1">
      <c r="A686" s="1192"/>
    </row>
    <row r="687" spans="1:1">
      <c r="A687" s="1192"/>
    </row>
    <row r="688" spans="1:1">
      <c r="A688" s="1192"/>
    </row>
    <row r="689" spans="1:1">
      <c r="A689" s="1192"/>
    </row>
    <row r="690" spans="1:1">
      <c r="A690" s="1192"/>
    </row>
    <row r="691" spans="1:1">
      <c r="A691" s="1192"/>
    </row>
    <row r="692" spans="1:1">
      <c r="A692" s="1192"/>
    </row>
    <row r="693" spans="1:1">
      <c r="A693" s="1192"/>
    </row>
    <row r="694" spans="1:1">
      <c r="A694" s="1192"/>
    </row>
    <row r="695" spans="1:1">
      <c r="A695" s="1192"/>
    </row>
    <row r="696" spans="1:1">
      <c r="A696" s="1192"/>
    </row>
    <row r="697" spans="1:1">
      <c r="A697" s="1192"/>
    </row>
    <row r="698" spans="1:1">
      <c r="A698" s="1192"/>
    </row>
    <row r="699" spans="1:1">
      <c r="A699" s="1192"/>
    </row>
    <row r="700" spans="1:1">
      <c r="A700" s="1192"/>
    </row>
    <row r="701" spans="1:1">
      <c r="A701" s="1192"/>
    </row>
    <row r="702" spans="1:1">
      <c r="A702" s="1192"/>
    </row>
    <row r="703" spans="1:1">
      <c r="A703" s="1192"/>
    </row>
    <row r="704" spans="1:1">
      <c r="A704" s="1192"/>
    </row>
    <row r="705" spans="1:1">
      <c r="A705" s="1192"/>
    </row>
    <row r="706" spans="1:1">
      <c r="A706" s="1192"/>
    </row>
    <row r="707" spans="1:1">
      <c r="A707" s="1192"/>
    </row>
    <row r="708" spans="1:1">
      <c r="A708" s="1192"/>
    </row>
    <row r="709" spans="1:1">
      <c r="A709" s="1192"/>
    </row>
    <row r="710" spans="1:1">
      <c r="A710" s="1192"/>
    </row>
    <row r="711" spans="1:1">
      <c r="A711" s="1192"/>
    </row>
    <row r="712" spans="1:1">
      <c r="A712" s="1192"/>
    </row>
    <row r="713" spans="1:1">
      <c r="A713" s="1192"/>
    </row>
    <row r="714" spans="1:1">
      <c r="A714" s="1192"/>
    </row>
    <row r="715" spans="1:1">
      <c r="A715" s="1192"/>
    </row>
    <row r="716" spans="1:1">
      <c r="A716" s="1192"/>
    </row>
    <row r="717" spans="1:1">
      <c r="A717" s="1192"/>
    </row>
    <row r="718" spans="1:1">
      <c r="A718" s="1192"/>
    </row>
    <row r="719" spans="1:1">
      <c r="A719" s="1192"/>
    </row>
    <row r="720" spans="1:1">
      <c r="A720" s="1192"/>
    </row>
    <row r="721" spans="1:1">
      <c r="A721" s="1192"/>
    </row>
    <row r="722" spans="1:1">
      <c r="A722" s="1192"/>
    </row>
    <row r="723" spans="1:1">
      <c r="A723" s="1192"/>
    </row>
    <row r="724" spans="1:1">
      <c r="A724" s="1192"/>
    </row>
    <row r="725" spans="1:1">
      <c r="A725" s="1192"/>
    </row>
    <row r="726" spans="1:1">
      <c r="A726" s="1192"/>
    </row>
    <row r="727" spans="1:1">
      <c r="A727" s="1192"/>
    </row>
    <row r="728" spans="1:1">
      <c r="A728" s="1192"/>
    </row>
    <row r="729" spans="1:1">
      <c r="A729" s="1192"/>
    </row>
    <row r="730" spans="1:1">
      <c r="A730" s="1192"/>
    </row>
    <row r="731" spans="1:1">
      <c r="A731" s="1192"/>
    </row>
    <row r="732" spans="1:1">
      <c r="A732" s="1192"/>
    </row>
    <row r="733" spans="1:1">
      <c r="A733" s="1192"/>
    </row>
    <row r="734" spans="1:1">
      <c r="A734" s="1192"/>
    </row>
    <row r="735" spans="1:1">
      <c r="A735" s="1192"/>
    </row>
    <row r="736" spans="1:1">
      <c r="A736" s="1192"/>
    </row>
    <row r="737" spans="1:1">
      <c r="A737" s="1192"/>
    </row>
    <row r="738" spans="1:1">
      <c r="A738" s="1192"/>
    </row>
    <row r="739" spans="1:1">
      <c r="A739" s="1192"/>
    </row>
    <row r="740" spans="1:1">
      <c r="A740" s="1192"/>
    </row>
    <row r="741" spans="1:1">
      <c r="A741" s="1192"/>
    </row>
    <row r="742" spans="1:1">
      <c r="A742" s="1192"/>
    </row>
    <row r="743" spans="1:1">
      <c r="A743" s="1192"/>
    </row>
    <row r="744" spans="1:1">
      <c r="A744" s="1192"/>
    </row>
    <row r="745" spans="1:1">
      <c r="A745" s="1192"/>
    </row>
    <row r="746" spans="1:1">
      <c r="A746" s="1192"/>
    </row>
    <row r="747" spans="1:1">
      <c r="A747" s="1192"/>
    </row>
    <row r="748" spans="1:1">
      <c r="A748" s="1192"/>
    </row>
    <row r="749" spans="1:1">
      <c r="A749" s="1192"/>
    </row>
    <row r="750" spans="1:1">
      <c r="A750" s="1192"/>
    </row>
    <row r="751" spans="1:1">
      <c r="A751" s="1192"/>
    </row>
    <row r="752" spans="1:1">
      <c r="A752" s="1192"/>
    </row>
    <row r="753" spans="1:1">
      <c r="A753" s="1192"/>
    </row>
    <row r="754" spans="1:1">
      <c r="A754" s="1192"/>
    </row>
    <row r="755" spans="1:1">
      <c r="A755" s="1192"/>
    </row>
    <row r="756" spans="1:1">
      <c r="A756" s="1192"/>
    </row>
    <row r="757" spans="1:1">
      <c r="A757" s="1192"/>
    </row>
    <row r="758" spans="1:1">
      <c r="A758" s="1192"/>
    </row>
    <row r="759" spans="1:1">
      <c r="A759" s="1192"/>
    </row>
    <row r="760" spans="1:1">
      <c r="A760" s="1192"/>
    </row>
    <row r="761" spans="1:1">
      <c r="A761" s="1192"/>
    </row>
    <row r="762" spans="1:1">
      <c r="A762" s="1192"/>
    </row>
    <row r="763" spans="1:1">
      <c r="A763" s="1192"/>
    </row>
    <row r="764" spans="1:1">
      <c r="A764" s="1192"/>
    </row>
    <row r="765" spans="1:1">
      <c r="A765" s="1192"/>
    </row>
    <row r="766" spans="1:1">
      <c r="A766" s="1192"/>
    </row>
    <row r="767" spans="1:1">
      <c r="A767" s="1192"/>
    </row>
    <row r="768" spans="1:1">
      <c r="A768" s="1192"/>
    </row>
    <row r="769" spans="1:1">
      <c r="A769" s="1192"/>
    </row>
    <row r="770" spans="1:1">
      <c r="A770" s="1192"/>
    </row>
    <row r="771" spans="1:1">
      <c r="A771" s="1192"/>
    </row>
    <row r="772" spans="1:1">
      <c r="A772" s="1192"/>
    </row>
    <row r="773" spans="1:1">
      <c r="A773" s="1192"/>
    </row>
    <row r="774" spans="1:1">
      <c r="A774" s="1192"/>
    </row>
    <row r="775" spans="1:1">
      <c r="A775" s="1192"/>
    </row>
    <row r="776" spans="1:1">
      <c r="A776" s="1188"/>
    </row>
    <row r="777" spans="1:1">
      <c r="A777" s="1059"/>
    </row>
    <row r="778" spans="1:1">
      <c r="A778" s="1198"/>
    </row>
    <row r="779" spans="1:1">
      <c r="A779" s="1198"/>
    </row>
    <row r="780" spans="1:1">
      <c r="A780" s="1198"/>
    </row>
    <row r="781" spans="1:1">
      <c r="A781" s="1198"/>
    </row>
    <row r="782" spans="1:1">
      <c r="A782" s="1198"/>
    </row>
    <row r="783" spans="1:1">
      <c r="A783" s="1198"/>
    </row>
    <row r="784" spans="1:1">
      <c r="A784" s="1198"/>
    </row>
    <row r="785" spans="1:1">
      <c r="A785" s="1198"/>
    </row>
    <row r="786" spans="1:1">
      <c r="A786" s="1199"/>
    </row>
    <row r="787" spans="1:1">
      <c r="A787" s="1200"/>
    </row>
    <row r="788" spans="1:1">
      <c r="A788" s="1200"/>
    </row>
    <row r="789" spans="1:1">
      <c r="A789" s="1065"/>
    </row>
    <row r="790" spans="1:1">
      <c r="A790" s="1066"/>
    </row>
    <row r="791" spans="1:1">
      <c r="A791" s="979"/>
    </row>
    <row r="792" spans="1:1">
      <c r="A792" s="979"/>
    </row>
  </sheetData>
  <pageMargins left="0.7" right="0.7" top="0.75" bottom="0.75" header="0.3" footer="0.3"/>
  <pageSetup paperSize="9" scale="53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 enableFormatConditionsCalculation="0">
    <tabColor rgb="FF7030A0"/>
    <pageSetUpPr fitToPage="1"/>
  </sheetPr>
  <dimension ref="A1:K2057"/>
  <sheetViews>
    <sheetView view="pageBreakPreview" topLeftCell="A474" zoomScale="60" zoomScaleNormal="85" zoomScalePageLayoutView="85" workbookViewId="0">
      <selection activeCell="D2048" sqref="D2048"/>
    </sheetView>
  </sheetViews>
  <sheetFormatPr defaultColWidth="8.85546875" defaultRowHeight="15"/>
  <cols>
    <col min="1" max="1" width="20.28515625" style="1181" customWidth="1"/>
    <col min="2" max="2" width="17.28515625" style="1181" bestFit="1" customWidth="1"/>
    <col min="3" max="5" width="12.42578125" style="1181" customWidth="1"/>
    <col min="6" max="6" width="14.42578125" style="1181" customWidth="1"/>
    <col min="7" max="7" width="17.7109375" style="1181" customWidth="1"/>
    <col min="8" max="8" width="13.140625" style="1181" customWidth="1"/>
    <col min="9" max="9" width="11.28515625" style="1181" customWidth="1"/>
    <col min="10" max="10" width="17.140625" style="1181" customWidth="1"/>
    <col min="11" max="11" width="13.85546875" style="1181" customWidth="1"/>
  </cols>
  <sheetData>
    <row r="1" spans="1:11">
      <c r="A1" s="1180"/>
      <c r="B1" s="974"/>
      <c r="I1" s="1182" t="s">
        <v>1</v>
      </c>
      <c r="J1" s="977" t="s">
        <v>1154</v>
      </c>
      <c r="K1" s="978"/>
    </row>
    <row r="2" spans="1:11">
      <c r="A2" s="1180"/>
      <c r="B2" s="1180"/>
    </row>
    <row r="3" spans="1:11">
      <c r="A3" s="1180"/>
    </row>
    <row r="4" spans="1:11">
      <c r="A4" s="979" t="s">
        <v>2</v>
      </c>
      <c r="H4" s="980"/>
      <c r="I4" s="980"/>
      <c r="J4" s="980"/>
    </row>
    <row r="5" spans="1:11">
      <c r="A5" s="980"/>
      <c r="B5" s="980"/>
      <c r="D5" s="1183"/>
      <c r="E5" s="1183"/>
      <c r="F5" s="1183"/>
      <c r="G5" s="1183"/>
      <c r="H5" s="982" t="s">
        <v>411</v>
      </c>
      <c r="I5" s="980"/>
      <c r="J5" s="980"/>
    </row>
    <row r="6" spans="1:11">
      <c r="A6" s="830"/>
      <c r="B6" s="980"/>
      <c r="C6" s="980"/>
      <c r="D6" s="980"/>
      <c r="E6" s="980"/>
      <c r="F6" s="1183"/>
      <c r="G6" s="1183"/>
      <c r="H6" s="983" t="s">
        <v>239</v>
      </c>
      <c r="I6" s="980" t="s">
        <v>31</v>
      </c>
      <c r="J6" s="980"/>
    </row>
    <row r="7" spans="1:11">
      <c r="A7" s="984" t="s">
        <v>238</v>
      </c>
      <c r="B7" s="980"/>
      <c r="C7" s="980"/>
      <c r="D7" s="980"/>
      <c r="E7" s="980"/>
      <c r="F7" s="1183"/>
      <c r="G7" s="1183"/>
      <c r="H7" s="1183"/>
      <c r="I7" s="1183"/>
      <c r="J7" s="980"/>
    </row>
    <row r="8" spans="1:11">
      <c r="A8" s="985" t="s">
        <v>1521</v>
      </c>
      <c r="B8" s="980"/>
      <c r="C8" s="980"/>
      <c r="D8" s="980"/>
      <c r="E8" s="980"/>
      <c r="F8" s="983"/>
      <c r="G8" s="1183"/>
      <c r="H8" s="1183"/>
      <c r="I8" s="1183"/>
      <c r="J8" s="1183"/>
    </row>
    <row r="9" spans="1:11">
      <c r="A9" s="980" t="s">
        <v>4</v>
      </c>
      <c r="B9" s="983"/>
      <c r="C9" s="983"/>
      <c r="D9" s="983"/>
      <c r="E9" s="983"/>
      <c r="F9" s="983"/>
      <c r="G9" s="1183"/>
      <c r="H9" s="1183"/>
      <c r="I9" s="1183"/>
      <c r="J9" s="1183"/>
    </row>
    <row r="10" spans="1:11">
      <c r="A10" s="980"/>
      <c r="B10" s="983"/>
      <c r="C10" s="983"/>
      <c r="D10" s="983"/>
      <c r="E10" s="983"/>
      <c r="F10" s="983"/>
      <c r="G10" s="1183"/>
      <c r="H10" s="1183"/>
      <c r="I10" s="1183"/>
      <c r="J10" s="1183"/>
    </row>
    <row r="11" spans="1:11">
      <c r="A11" s="1183"/>
      <c r="B11" s="1183"/>
      <c r="C11" s="1183"/>
      <c r="D11" s="1183"/>
      <c r="E11" s="1183"/>
      <c r="F11" s="1183"/>
      <c r="G11" s="1183"/>
      <c r="H11" s="1183"/>
      <c r="I11" s="1183"/>
      <c r="J11" s="1183"/>
    </row>
    <row r="12" spans="1:11">
      <c r="A12" s="983" t="s">
        <v>5</v>
      </c>
      <c r="B12" s="986"/>
      <c r="C12" s="986"/>
      <c r="D12" s="986"/>
      <c r="E12" s="986"/>
      <c r="F12" s="986"/>
      <c r="G12" s="1183"/>
      <c r="H12" s="1183"/>
      <c r="I12" s="1183"/>
      <c r="J12" s="1183"/>
    </row>
    <row r="13" spans="1:11" ht="15.75" thickBot="1">
      <c r="A13" s="1183"/>
      <c r="B13" s="1183"/>
      <c r="C13" s="1184"/>
      <c r="D13" s="1184"/>
      <c r="E13" s="1184"/>
      <c r="F13" s="1184"/>
      <c r="G13" s="1183"/>
      <c r="H13" s="1183"/>
      <c r="I13" s="1183"/>
      <c r="J13" s="1184"/>
    </row>
    <row r="14" spans="1:11">
      <c r="A14" s="988"/>
      <c r="B14" s="988"/>
      <c r="C14" s="988"/>
      <c r="D14" s="988"/>
      <c r="E14" s="988"/>
      <c r="F14" s="989"/>
      <c r="G14" s="989"/>
      <c r="H14" s="990" t="s">
        <v>6</v>
      </c>
      <c r="I14" s="989"/>
      <c r="J14" s="991"/>
    </row>
    <row r="15" spans="1:11">
      <c r="A15" s="992"/>
      <c r="B15" s="992"/>
      <c r="C15" s="993"/>
      <c r="D15" s="993"/>
      <c r="E15" s="993"/>
      <c r="F15" s="993"/>
      <c r="G15" s="993"/>
      <c r="H15" s="994" t="s">
        <v>7</v>
      </c>
      <c r="I15" s="993"/>
      <c r="J15" s="991" t="s">
        <v>8</v>
      </c>
    </row>
    <row r="16" spans="1:11">
      <c r="A16" s="995"/>
      <c r="B16" s="994" t="s">
        <v>1102</v>
      </c>
      <c r="C16" s="994" t="s">
        <v>10</v>
      </c>
      <c r="D16" s="994" t="s">
        <v>101</v>
      </c>
      <c r="E16" s="994"/>
      <c r="F16" s="994"/>
      <c r="G16" s="994" t="s">
        <v>11</v>
      </c>
      <c r="H16" s="994" t="s">
        <v>12</v>
      </c>
      <c r="I16" s="994" t="s">
        <v>7</v>
      </c>
      <c r="J16" s="991" t="s">
        <v>13</v>
      </c>
    </row>
    <row r="17" spans="1:11" ht="15.75" thickBot="1">
      <c r="A17" s="996" t="s">
        <v>1211</v>
      </c>
      <c r="B17" s="996" t="s">
        <v>13</v>
      </c>
      <c r="C17" s="996" t="s">
        <v>16</v>
      </c>
      <c r="D17" s="996" t="s">
        <v>16</v>
      </c>
      <c r="E17" s="996" t="s">
        <v>1329</v>
      </c>
      <c r="F17" s="996" t="s">
        <v>17</v>
      </c>
      <c r="G17" s="996" t="s">
        <v>13</v>
      </c>
      <c r="H17" s="996" t="s">
        <v>18</v>
      </c>
      <c r="I17" s="996" t="s">
        <v>19</v>
      </c>
      <c r="J17" s="997" t="s">
        <v>1081</v>
      </c>
    </row>
    <row r="18" spans="1:11" ht="15.75" thickTop="1">
      <c r="A18" s="998">
        <v>41487</v>
      </c>
      <c r="B18" s="999">
        <v>1304843.0654748795</v>
      </c>
      <c r="C18" s="1000">
        <v>42904.399999999994</v>
      </c>
      <c r="D18" s="1000">
        <v>1034.3800000000001</v>
      </c>
      <c r="E18" s="1000">
        <v>0</v>
      </c>
      <c r="F18" s="1000">
        <v>0</v>
      </c>
      <c r="G18" s="1001">
        <v>1348781.8454748793</v>
      </c>
      <c r="H18" s="1002">
        <v>1.0108253964751177</v>
      </c>
      <c r="I18" s="1001">
        <v>1099.1404241637108</v>
      </c>
      <c r="J18" s="999">
        <v>1349880.985899043</v>
      </c>
    </row>
    <row r="19" spans="1:11">
      <c r="A19" s="998">
        <v>41518</v>
      </c>
      <c r="B19" s="999">
        <v>1349880.985899043</v>
      </c>
      <c r="C19" s="1000">
        <v>170745.89</v>
      </c>
      <c r="D19" s="1000">
        <v>0</v>
      </c>
      <c r="E19" s="1000">
        <v>0</v>
      </c>
      <c r="F19" s="1000">
        <v>19322.919999999998</v>
      </c>
      <c r="G19" s="1001">
        <v>1501303.955899043</v>
      </c>
      <c r="H19" s="1002">
        <v>1.1232197890626598</v>
      </c>
      <c r="I19" s="1001">
        <v>1263.5108635343488</v>
      </c>
      <c r="J19" s="999">
        <v>1502567.4667625774</v>
      </c>
    </row>
    <row r="20" spans="1:11">
      <c r="A20" s="998">
        <v>41548</v>
      </c>
      <c r="B20" s="999">
        <v>1502567.4667625774</v>
      </c>
      <c r="C20" s="1000">
        <v>159738.37</v>
      </c>
      <c r="D20" s="1000">
        <v>2257.5</v>
      </c>
      <c r="E20" s="1000">
        <v>0</v>
      </c>
      <c r="F20" s="1000">
        <v>0</v>
      </c>
      <c r="G20" s="1001">
        <v>1664563.3367625773</v>
      </c>
      <c r="H20" s="1002">
        <v>1.0019665722924114</v>
      </c>
      <c r="I20" s="1001">
        <v>1254.6019785918263</v>
      </c>
      <c r="J20" s="999">
        <v>1665817.9387411692</v>
      </c>
      <c r="K20" s="1185"/>
    </row>
    <row r="21" spans="1:11">
      <c r="A21" s="998">
        <v>41579</v>
      </c>
      <c r="B21" s="999">
        <v>1665817.9387411692</v>
      </c>
      <c r="C21" s="1000">
        <v>16210.149999999998</v>
      </c>
      <c r="D21" s="1000">
        <v>0</v>
      </c>
      <c r="E21" s="1000">
        <v>0</v>
      </c>
      <c r="F21" s="1000">
        <v>0</v>
      </c>
      <c r="G21" s="1001">
        <v>1682028.0887411691</v>
      </c>
      <c r="H21" s="1002">
        <v>0.62953460022888175</v>
      </c>
      <c r="I21" s="1001">
        <v>873.90835843293473</v>
      </c>
      <c r="J21" s="999">
        <v>1682901.9970996021</v>
      </c>
    </row>
    <row r="22" spans="1:11">
      <c r="A22" s="998">
        <v>41609</v>
      </c>
      <c r="B22" s="999">
        <v>1682901.9970996021</v>
      </c>
      <c r="C22" s="1000">
        <v>36666.30999999999</v>
      </c>
      <c r="D22" s="1000">
        <v>2233.0500000000002</v>
      </c>
      <c r="E22" s="1000">
        <v>0</v>
      </c>
      <c r="F22" s="1000">
        <v>52748</v>
      </c>
      <c r="G22" s="1001">
        <v>1669053.3570996022</v>
      </c>
      <c r="H22" s="1002">
        <v>0.73692251406127729</v>
      </c>
      <c r="I22" s="1001">
        <v>1033.4736421844859</v>
      </c>
      <c r="J22" s="999">
        <v>1670086.8307417866</v>
      </c>
    </row>
    <row r="23" spans="1:11">
      <c r="A23" s="998">
        <v>41640</v>
      </c>
      <c r="B23" s="999">
        <v>1670086.8307417866</v>
      </c>
      <c r="C23" s="1000">
        <v>40033.03</v>
      </c>
      <c r="D23" s="1000">
        <v>0</v>
      </c>
      <c r="E23" s="1000">
        <v>0</v>
      </c>
      <c r="F23" s="1000">
        <v>130035.92</v>
      </c>
      <c r="G23" s="1001">
        <v>1580083.9407417867</v>
      </c>
      <c r="H23" s="1002">
        <v>0.71064383634447237</v>
      </c>
      <c r="I23" s="1001">
        <v>989.030760355604</v>
      </c>
      <c r="J23" s="999">
        <v>1581072.9715021423</v>
      </c>
    </row>
    <row r="24" spans="1:11">
      <c r="A24" s="998">
        <v>41671</v>
      </c>
      <c r="B24" s="999">
        <v>1581072.9715021423</v>
      </c>
      <c r="C24" s="1000">
        <v>100342.61000000002</v>
      </c>
      <c r="D24" s="1000">
        <v>2611.63</v>
      </c>
      <c r="E24" s="1000">
        <v>0</v>
      </c>
      <c r="F24" s="1000">
        <v>0</v>
      </c>
      <c r="G24" s="1001">
        <v>1684027.2115021423</v>
      </c>
      <c r="H24" s="1002">
        <v>0.3</v>
      </c>
      <c r="I24" s="1001">
        <v>395.26824287553558</v>
      </c>
      <c r="J24" s="999">
        <v>1684422.4797450178</v>
      </c>
    </row>
    <row r="25" spans="1:11">
      <c r="A25" s="998">
        <v>41699</v>
      </c>
      <c r="B25" s="999">
        <v>1684422.4797450178</v>
      </c>
      <c r="C25" s="1000">
        <v>60185.38</v>
      </c>
      <c r="D25" s="1000">
        <v>0</v>
      </c>
      <c r="E25" s="1000">
        <v>0</v>
      </c>
      <c r="F25" s="1000">
        <v>0</v>
      </c>
      <c r="G25" s="1001">
        <v>1744607.8597450177</v>
      </c>
      <c r="H25" s="1002">
        <v>0.25</v>
      </c>
      <c r="I25" s="1001">
        <v>350.92134994687871</v>
      </c>
      <c r="J25" s="999">
        <v>1744958.7810949646</v>
      </c>
    </row>
    <row r="26" spans="1:11">
      <c r="A26" s="998">
        <v>41730</v>
      </c>
      <c r="B26" s="999">
        <v>1744958.7810949646</v>
      </c>
      <c r="C26" s="1000">
        <v>69503</v>
      </c>
      <c r="D26" s="1000">
        <v>5174.76</v>
      </c>
      <c r="E26" s="1000">
        <v>0</v>
      </c>
      <c r="F26" s="1000">
        <v>433947.57999999996</v>
      </c>
      <c r="G26" s="1001">
        <v>1385688.9610949648</v>
      </c>
      <c r="H26" s="1002">
        <v>0.2</v>
      </c>
      <c r="I26" s="1001">
        <v>290.82646351582747</v>
      </c>
      <c r="J26" s="999">
        <v>1385979.7875584806</v>
      </c>
    </row>
    <row r="27" spans="1:11">
      <c r="A27" s="998">
        <v>41760</v>
      </c>
      <c r="B27" s="999">
        <v>1385979.7875584806</v>
      </c>
      <c r="C27" s="1000">
        <v>232263.35000000003</v>
      </c>
      <c r="D27" s="1000">
        <v>0</v>
      </c>
      <c r="E27" s="1000">
        <v>0</v>
      </c>
      <c r="F27" s="1000">
        <v>0</v>
      </c>
      <c r="G27" s="1001">
        <v>1618243.1375584807</v>
      </c>
      <c r="H27" s="1002">
        <v>0.05</v>
      </c>
      <c r="I27" s="1001">
        <v>57.749157814936694</v>
      </c>
      <c r="J27" s="999">
        <v>1618300.8867162957</v>
      </c>
    </row>
    <row r="28" spans="1:11">
      <c r="A28" s="998">
        <v>41791</v>
      </c>
      <c r="B28" s="999">
        <v>1618300.8867162957</v>
      </c>
      <c r="C28" s="1000">
        <v>22127.84</v>
      </c>
      <c r="D28" s="1000">
        <v>0</v>
      </c>
      <c r="E28" s="1000">
        <v>0</v>
      </c>
      <c r="F28" s="1000">
        <v>18</v>
      </c>
      <c r="G28" s="1001">
        <v>1640410.7267162958</v>
      </c>
      <c r="H28" s="1002">
        <v>0.05</v>
      </c>
      <c r="I28" s="1001">
        <v>67.429203613178984</v>
      </c>
      <c r="J28" s="999">
        <v>1640478.155919909</v>
      </c>
    </row>
    <row r="29" spans="1:11" ht="15.75" thickBot="1">
      <c r="A29" s="998">
        <v>41821</v>
      </c>
      <c r="B29" s="999">
        <v>1640478.155919909</v>
      </c>
      <c r="C29" s="1000">
        <v>32021.980000000007</v>
      </c>
      <c r="D29" s="1000">
        <v>2559.29</v>
      </c>
      <c r="E29" s="1000">
        <v>0</v>
      </c>
      <c r="F29" s="1000">
        <v>0</v>
      </c>
      <c r="G29" s="1001">
        <v>1675059.425919909</v>
      </c>
      <c r="H29" s="1002">
        <v>6.3115792775858867E-2</v>
      </c>
      <c r="I29" s="1001">
        <v>86.283399451970055</v>
      </c>
      <c r="J29" s="999">
        <v>1675145.709319361</v>
      </c>
    </row>
    <row r="30" spans="1:11" ht="15.75" thickBot="1">
      <c r="A30" s="1004"/>
      <c r="B30" s="1005"/>
      <c r="C30" s="1005"/>
      <c r="D30" s="1005"/>
      <c r="E30" s="1005"/>
      <c r="F30" s="1005"/>
      <c r="G30" s="1005"/>
      <c r="H30" s="1005"/>
      <c r="I30" s="1005"/>
      <c r="J30" s="1006"/>
    </row>
    <row r="31" spans="1:11">
      <c r="A31" s="1007"/>
      <c r="B31" s="1008"/>
      <c r="C31" s="1008"/>
      <c r="D31" s="1008"/>
      <c r="E31" s="1008"/>
      <c r="F31" s="1008"/>
      <c r="G31" s="1008"/>
      <c r="H31" s="1008"/>
      <c r="I31" s="1009"/>
      <c r="J31" s="1010"/>
    </row>
    <row r="32" spans="1:11">
      <c r="A32" s="1011"/>
      <c r="B32" s="1012"/>
      <c r="C32" s="1012"/>
      <c r="D32" s="1012"/>
      <c r="E32" s="1012"/>
      <c r="F32" s="1012"/>
      <c r="G32" s="1012"/>
      <c r="H32" s="1012"/>
      <c r="I32" s="1013" t="s">
        <v>19</v>
      </c>
      <c r="J32" s="1014" t="s">
        <v>13</v>
      </c>
    </row>
    <row r="33" spans="1:11">
      <c r="A33" s="1015" t="s">
        <v>1522</v>
      </c>
      <c r="B33" s="1008"/>
      <c r="C33" s="1012"/>
      <c r="D33" s="1012"/>
      <c r="E33" s="1012"/>
      <c r="F33" s="1012"/>
      <c r="G33" s="1012"/>
      <c r="H33" s="1016"/>
      <c r="I33" s="1017">
        <v>7762.1438444812366</v>
      </c>
      <c r="J33" s="1018">
        <v>1675145.709319361</v>
      </c>
    </row>
    <row r="34" spans="1:11">
      <c r="A34" s="1015"/>
      <c r="B34" s="1008"/>
      <c r="C34" s="1012"/>
      <c r="D34" s="1012"/>
      <c r="E34" s="1012"/>
      <c r="F34" s="1012"/>
      <c r="G34" s="1012"/>
      <c r="H34" s="1016"/>
      <c r="I34" s="1017"/>
      <c r="J34" s="1018"/>
    </row>
    <row r="35" spans="1:11">
      <c r="A35" s="1019"/>
      <c r="B35" s="1008"/>
      <c r="C35" s="1012"/>
      <c r="D35" s="1012"/>
      <c r="E35" s="1012"/>
      <c r="F35" s="1012"/>
      <c r="G35" s="1012"/>
      <c r="H35" s="1016"/>
      <c r="I35" s="1017"/>
      <c r="J35" s="1018"/>
    </row>
    <row r="36" spans="1:11" ht="15.75" thickBot="1">
      <c r="A36" s="1020"/>
      <c r="B36" s="1021"/>
      <c r="C36" s="1021"/>
      <c r="D36" s="1021"/>
      <c r="E36" s="1021"/>
      <c r="F36" s="1021"/>
      <c r="G36" s="1021"/>
      <c r="H36" s="1022"/>
      <c r="I36" s="1023"/>
      <c r="J36" s="1024"/>
    </row>
    <row r="37" spans="1:11">
      <c r="B37" s="1025"/>
      <c r="C37" s="1025"/>
      <c r="D37" s="1025"/>
      <c r="E37" s="1025"/>
      <c r="F37" s="1025"/>
      <c r="G37" s="1025"/>
      <c r="H37" s="1025"/>
      <c r="I37" s="1026"/>
      <c r="J37" s="1026"/>
    </row>
    <row r="38" spans="1:11">
      <c r="A38" s="1027" t="s">
        <v>218</v>
      </c>
      <c r="B38" s="1025"/>
      <c r="C38" s="1025"/>
      <c r="D38" s="1025"/>
      <c r="E38" s="1025"/>
      <c r="F38" s="1025"/>
      <c r="G38" s="1025"/>
      <c r="H38" s="1025"/>
      <c r="I38" s="1026"/>
      <c r="J38" s="1026"/>
    </row>
    <row r="39" spans="1:11" ht="15.75" thickBot="1">
      <c r="A39" s="1028" t="s">
        <v>712</v>
      </c>
      <c r="B39" s="1029"/>
      <c r="C39" s="1030"/>
      <c r="D39" s="1030"/>
      <c r="E39" s="1030"/>
      <c r="F39" s="1031"/>
      <c r="G39" s="1032"/>
      <c r="H39" s="1033"/>
      <c r="I39" s="1034"/>
      <c r="J39" s="1035">
        <v>767372.12999999989</v>
      </c>
      <c r="K39" s="1186"/>
    </row>
    <row r="40" spans="1:11" ht="15.75" thickBot="1">
      <c r="A40" s="1037" t="s">
        <v>1523</v>
      </c>
      <c r="B40" s="1038"/>
      <c r="C40" s="1039"/>
      <c r="D40" s="1039"/>
      <c r="E40" s="1039"/>
      <c r="F40" s="1040"/>
      <c r="G40" s="1041"/>
      <c r="H40" s="1042"/>
      <c r="I40" s="1040"/>
      <c r="J40" s="807">
        <v>907773.57931936113</v>
      </c>
      <c r="K40" s="1187"/>
    </row>
    <row r="41" spans="1:11" ht="15.75" thickTop="1">
      <c r="A41" s="1043"/>
      <c r="B41" s="1038"/>
      <c r="C41" s="1039"/>
      <c r="D41" s="1039"/>
      <c r="E41" s="1039"/>
      <c r="F41" s="1040"/>
      <c r="G41" s="1041"/>
      <c r="H41" s="1042"/>
      <c r="I41" s="1040"/>
      <c r="J41" s="1044"/>
      <c r="K41" s="1186"/>
    </row>
    <row r="42" spans="1:11">
      <c r="A42" s="1045" t="s">
        <v>1332</v>
      </c>
      <c r="B42" s="1038"/>
      <c r="C42" s="1039"/>
      <c r="D42" s="1039"/>
      <c r="E42" s="1039"/>
      <c r="F42" s="1040"/>
      <c r="G42" s="1041"/>
      <c r="H42" s="1042"/>
      <c r="I42" s="1040"/>
      <c r="J42" s="1044"/>
      <c r="K42" s="1186"/>
    </row>
    <row r="43" spans="1:11">
      <c r="A43" s="1037" t="s">
        <v>1151</v>
      </c>
      <c r="B43" s="1038"/>
      <c r="C43" s="1039"/>
      <c r="D43" s="1039"/>
      <c r="E43" s="1039"/>
      <c r="F43" s="1040"/>
      <c r="G43" s="1041"/>
      <c r="H43" s="1042"/>
      <c r="I43" s="1040"/>
      <c r="J43" s="1046">
        <v>0</v>
      </c>
      <c r="K43" s="1186"/>
    </row>
    <row r="44" spans="1:11">
      <c r="A44" s="1037" t="s">
        <v>1152</v>
      </c>
      <c r="B44" s="1038"/>
      <c r="C44" s="1039"/>
      <c r="D44" s="1039"/>
      <c r="E44" s="1039"/>
      <c r="F44" s="1040"/>
      <c r="G44" s="1041"/>
      <c r="H44" s="1042"/>
      <c r="I44" s="1040"/>
      <c r="J44" s="1046">
        <v>0</v>
      </c>
      <c r="K44" s="1186"/>
    </row>
    <row r="45" spans="1:11" ht="15.75" thickBot="1">
      <c r="A45" s="1037" t="s">
        <v>243</v>
      </c>
      <c r="B45" s="1038"/>
      <c r="C45" s="1039"/>
      <c r="D45" s="1039"/>
      <c r="E45" s="1039"/>
      <c r="F45" s="1040"/>
      <c r="G45" s="1041"/>
      <c r="H45" s="1042"/>
      <c r="I45" s="1040"/>
      <c r="J45" s="1047">
        <v>0</v>
      </c>
      <c r="K45" s="1186"/>
    </row>
    <row r="46" spans="1:11" ht="16.5" thickTop="1" thickBot="1">
      <c r="A46" s="1043"/>
      <c r="B46" s="1038"/>
      <c r="C46" s="1039"/>
      <c r="D46" s="1039"/>
      <c r="E46" s="1039"/>
      <c r="F46" s="1040"/>
      <c r="G46" s="1041"/>
      <c r="H46" s="1042"/>
      <c r="I46" s="1040"/>
      <c r="J46" s="1044"/>
      <c r="K46" s="1186"/>
    </row>
    <row r="47" spans="1:11" ht="15.75" thickBot="1">
      <c r="A47" s="1037" t="s">
        <v>1524</v>
      </c>
      <c r="B47" s="1038"/>
      <c r="C47" s="1039"/>
      <c r="D47" s="1039"/>
      <c r="E47" s="1039"/>
      <c r="F47" s="1040"/>
      <c r="G47" s="1041"/>
      <c r="H47" s="1042"/>
      <c r="I47" s="1040"/>
      <c r="J47" s="1048">
        <v>907773.57931936113</v>
      </c>
      <c r="K47" s="1186"/>
    </row>
    <row r="48" spans="1:11" ht="15.75" thickTop="1">
      <c r="A48" s="1043"/>
      <c r="B48" s="1038"/>
      <c r="C48" s="1039"/>
      <c r="D48" s="1039"/>
      <c r="E48" s="1039"/>
      <c r="F48" s="1040"/>
      <c r="G48" s="1041"/>
      <c r="H48" s="1042"/>
      <c r="I48" s="1040"/>
      <c r="J48" s="1044"/>
      <c r="K48" s="1186"/>
    </row>
    <row r="49" spans="1:11">
      <c r="A49" s="1045" t="s">
        <v>742</v>
      </c>
      <c r="B49" s="1038"/>
      <c r="C49" s="1039"/>
      <c r="D49" s="1039"/>
      <c r="E49" s="1039"/>
      <c r="F49" s="1040"/>
      <c r="G49" s="1041"/>
      <c r="H49" s="1042"/>
      <c r="I49" s="1040"/>
      <c r="J49" s="1044"/>
      <c r="K49" s="1186"/>
    </row>
    <row r="50" spans="1:11">
      <c r="A50" s="1188" t="s">
        <v>244</v>
      </c>
      <c r="B50" s="1189" t="s">
        <v>244</v>
      </c>
      <c r="C50" s="1190" t="s">
        <v>244</v>
      </c>
      <c r="D50" s="1190"/>
      <c r="E50" s="1190"/>
      <c r="F50" s="1191" t="s">
        <v>244</v>
      </c>
      <c r="H50" s="1191"/>
      <c r="I50" s="1191" t="s">
        <v>244</v>
      </c>
      <c r="J50" s="1053" t="s">
        <v>244</v>
      </c>
      <c r="K50" s="1191" t="s">
        <v>244</v>
      </c>
    </row>
    <row r="51" spans="1:11">
      <c r="A51" s="1192">
        <v>41515</v>
      </c>
      <c r="B51" s="1193">
        <v>1034.3800000000001</v>
      </c>
      <c r="C51" s="1194" t="s">
        <v>246</v>
      </c>
      <c r="D51" s="1195" t="s">
        <v>1215</v>
      </c>
      <c r="E51" s="1195"/>
      <c r="H51" s="1191" t="s">
        <v>244</v>
      </c>
      <c r="I51" s="1191" t="s">
        <v>244</v>
      </c>
      <c r="J51" s="1053" t="s">
        <v>244</v>
      </c>
      <c r="K51" s="1191" t="s">
        <v>244</v>
      </c>
    </row>
    <row r="52" spans="1:11">
      <c r="A52" s="1192">
        <v>41556</v>
      </c>
      <c r="B52" s="1193">
        <v>2257.5</v>
      </c>
      <c r="C52" s="1194" t="s">
        <v>246</v>
      </c>
      <c r="D52" s="1195" t="s">
        <v>1216</v>
      </c>
      <c r="E52" s="1195"/>
      <c r="H52" s="1191"/>
      <c r="I52" s="1191" t="s">
        <v>244</v>
      </c>
      <c r="J52" s="1053" t="s">
        <v>244</v>
      </c>
      <c r="K52" s="1191" t="s">
        <v>244</v>
      </c>
    </row>
    <row r="53" spans="1:11">
      <c r="A53" s="1192">
        <v>41628</v>
      </c>
      <c r="B53" s="1193">
        <v>2233.0500000000002</v>
      </c>
      <c r="C53" s="1194" t="s">
        <v>246</v>
      </c>
      <c r="D53" s="1195" t="s">
        <v>1267</v>
      </c>
      <c r="E53" s="1195"/>
      <c r="H53" s="1191"/>
      <c r="I53" s="1191" t="s">
        <v>244</v>
      </c>
      <c r="J53" s="1053" t="s">
        <v>244</v>
      </c>
      <c r="K53" s="1191" t="s">
        <v>244</v>
      </c>
    </row>
    <row r="54" spans="1:11">
      <c r="A54" s="1192">
        <v>41696</v>
      </c>
      <c r="B54" s="1193">
        <v>2611.63</v>
      </c>
      <c r="C54" s="1194" t="s">
        <v>246</v>
      </c>
      <c r="D54" s="1195" t="s">
        <v>1358</v>
      </c>
      <c r="E54" s="1195"/>
      <c r="H54" s="1191"/>
      <c r="I54" s="1191" t="s">
        <v>244</v>
      </c>
      <c r="J54" s="1053" t="s">
        <v>244</v>
      </c>
      <c r="K54" s="1191" t="s">
        <v>244</v>
      </c>
    </row>
    <row r="55" spans="1:11">
      <c r="A55" s="1192">
        <v>41752</v>
      </c>
      <c r="B55" s="1193">
        <v>5169.21</v>
      </c>
      <c r="C55" s="1194" t="s">
        <v>246</v>
      </c>
      <c r="D55" s="1195" t="s">
        <v>1418</v>
      </c>
      <c r="E55" s="1195"/>
      <c r="H55" s="1191"/>
      <c r="I55" s="1191" t="s">
        <v>244</v>
      </c>
      <c r="J55" s="1053" t="s">
        <v>244</v>
      </c>
      <c r="K55" s="1191" t="s">
        <v>244</v>
      </c>
    </row>
    <row r="56" spans="1:11">
      <c r="A56" s="1192">
        <v>41752</v>
      </c>
      <c r="B56" s="1193">
        <v>5.55</v>
      </c>
      <c r="C56" s="1194" t="s">
        <v>246</v>
      </c>
      <c r="D56" s="1195" t="s">
        <v>1418</v>
      </c>
      <c r="E56" s="1195"/>
      <c r="H56" s="1191"/>
      <c r="I56" s="1191" t="s">
        <v>244</v>
      </c>
      <c r="J56" s="1053" t="s">
        <v>244</v>
      </c>
      <c r="K56" s="1191" t="s">
        <v>244</v>
      </c>
    </row>
    <row r="57" spans="1:11">
      <c r="A57" s="1192">
        <v>41836</v>
      </c>
      <c r="B57" s="1193">
        <v>2559.29</v>
      </c>
      <c r="C57" s="1194" t="s">
        <v>246</v>
      </c>
      <c r="D57" s="1195" t="s">
        <v>1525</v>
      </c>
      <c r="E57" s="1195"/>
      <c r="H57" s="1191"/>
      <c r="I57" s="1191" t="s">
        <v>244</v>
      </c>
      <c r="J57" s="1053" t="s">
        <v>244</v>
      </c>
      <c r="K57" s="1191" t="s">
        <v>244</v>
      </c>
    </row>
    <row r="58" spans="1:11">
      <c r="A58" s="1192" t="s">
        <v>244</v>
      </c>
      <c r="B58" s="1193" t="s">
        <v>244</v>
      </c>
      <c r="C58" s="1194" t="s">
        <v>244</v>
      </c>
      <c r="D58" s="1195" t="s">
        <v>244</v>
      </c>
      <c r="E58" s="1195"/>
      <c r="H58" s="1191"/>
      <c r="I58" s="1191" t="s">
        <v>244</v>
      </c>
      <c r="J58" s="1053" t="s">
        <v>244</v>
      </c>
      <c r="K58" s="1191" t="s">
        <v>244</v>
      </c>
    </row>
    <row r="59" spans="1:11">
      <c r="A59" s="1059"/>
      <c r="B59" s="1196"/>
      <c r="C59" s="1190"/>
      <c r="D59" s="1190"/>
      <c r="E59" s="1190"/>
      <c r="F59" s="1191"/>
      <c r="H59" s="1191"/>
      <c r="I59" s="1191"/>
      <c r="J59" s="1053"/>
      <c r="K59" s="1191"/>
    </row>
    <row r="60" spans="1:11">
      <c r="A60" s="1059" t="s">
        <v>22</v>
      </c>
      <c r="B60" s="1196" t="s">
        <v>244</v>
      </c>
      <c r="C60" s="1190" t="s">
        <v>244</v>
      </c>
      <c r="D60" s="1190"/>
      <c r="E60" s="1190"/>
      <c r="F60" s="1191" t="s">
        <v>244</v>
      </c>
      <c r="H60" s="1191" t="s">
        <v>244</v>
      </c>
      <c r="I60" s="1053" t="s">
        <v>244</v>
      </c>
      <c r="J60" s="1191">
        <v>0</v>
      </c>
      <c r="K60" s="1186"/>
    </row>
    <row r="61" spans="1:11">
      <c r="A61" s="1192">
        <v>41487</v>
      </c>
      <c r="B61" s="1193">
        <v>40</v>
      </c>
      <c r="C61" s="1194" t="s">
        <v>246</v>
      </c>
      <c r="D61" s="1195" t="s">
        <v>774</v>
      </c>
      <c r="E61" s="1195"/>
      <c r="G61" s="1195" t="s">
        <v>339</v>
      </c>
      <c r="H61" s="1193"/>
      <c r="I61" s="1053" t="s">
        <v>244</v>
      </c>
      <c r="J61" s="1191">
        <v>0</v>
      </c>
    </row>
    <row r="62" spans="1:11">
      <c r="A62" s="1192">
        <v>41487</v>
      </c>
      <c r="B62" s="1193">
        <v>100</v>
      </c>
      <c r="C62" s="1194" t="s">
        <v>246</v>
      </c>
      <c r="D62" s="1195" t="s">
        <v>267</v>
      </c>
      <c r="E62" s="1195"/>
      <c r="G62" s="1195">
        <v>0</v>
      </c>
      <c r="H62" s="1193"/>
      <c r="I62" s="1053" t="s">
        <v>244</v>
      </c>
      <c r="J62" s="1191">
        <v>0</v>
      </c>
    </row>
    <row r="63" spans="1:11">
      <c r="A63" s="1192">
        <v>41487</v>
      </c>
      <c r="B63" s="1193">
        <v>25</v>
      </c>
      <c r="C63" s="1194" t="s">
        <v>246</v>
      </c>
      <c r="D63" s="1195" t="s">
        <v>379</v>
      </c>
      <c r="E63" s="1195"/>
      <c r="G63" s="1195" t="s">
        <v>339</v>
      </c>
      <c r="H63" s="1193"/>
      <c r="I63" s="1053" t="s">
        <v>244</v>
      </c>
      <c r="J63" s="1191">
        <v>0</v>
      </c>
    </row>
    <row r="64" spans="1:11">
      <c r="A64" s="1192">
        <v>41487</v>
      </c>
      <c r="B64" s="1193">
        <v>6</v>
      </c>
      <c r="C64" s="1194" t="s">
        <v>246</v>
      </c>
      <c r="D64" s="1195" t="s">
        <v>1217</v>
      </c>
      <c r="E64" s="1195"/>
      <c r="G64" s="1195">
        <v>0</v>
      </c>
      <c r="H64" s="1193"/>
      <c r="I64" s="1053" t="s">
        <v>244</v>
      </c>
      <c r="J64" s="1191">
        <v>0</v>
      </c>
    </row>
    <row r="65" spans="1:10">
      <c r="A65" s="1192">
        <v>41487</v>
      </c>
      <c r="B65" s="1193">
        <v>10</v>
      </c>
      <c r="C65" s="1194" t="s">
        <v>246</v>
      </c>
      <c r="D65" s="1195" t="s">
        <v>791</v>
      </c>
      <c r="E65" s="1195"/>
      <c r="G65" s="1195" t="s">
        <v>339</v>
      </c>
      <c r="H65" s="1193"/>
      <c r="I65" s="1053" t="s">
        <v>244</v>
      </c>
      <c r="J65" s="1191">
        <v>0</v>
      </c>
    </row>
    <row r="66" spans="1:10">
      <c r="A66" s="1192">
        <v>41487</v>
      </c>
      <c r="B66" s="1193">
        <v>10</v>
      </c>
      <c r="C66" s="1194" t="s">
        <v>246</v>
      </c>
      <c r="D66" s="1195" t="s">
        <v>338</v>
      </c>
      <c r="E66" s="1195"/>
      <c r="G66" s="1195" t="s">
        <v>339</v>
      </c>
      <c r="H66" s="1193"/>
      <c r="I66" s="1053" t="s">
        <v>244</v>
      </c>
      <c r="J66" s="1191">
        <v>0</v>
      </c>
    </row>
    <row r="67" spans="1:10">
      <c r="A67" s="1192">
        <v>41487</v>
      </c>
      <c r="B67" s="1193">
        <v>103.84</v>
      </c>
      <c r="C67" s="1194" t="s">
        <v>246</v>
      </c>
      <c r="D67" s="1195" t="s">
        <v>1218</v>
      </c>
      <c r="E67" s="1195"/>
      <c r="G67" s="1195">
        <v>0</v>
      </c>
      <c r="H67" s="1193"/>
      <c r="I67" s="1053" t="s">
        <v>244</v>
      </c>
      <c r="J67" s="1191">
        <v>0</v>
      </c>
    </row>
    <row r="68" spans="1:10">
      <c r="A68" s="1192">
        <v>41487</v>
      </c>
      <c r="B68" s="1193">
        <v>25</v>
      </c>
      <c r="C68" s="1194" t="s">
        <v>246</v>
      </c>
      <c r="D68" s="1195" t="s">
        <v>1070</v>
      </c>
      <c r="E68" s="1195"/>
      <c r="G68" s="1195" t="s">
        <v>339</v>
      </c>
      <c r="H68" s="1193"/>
      <c r="I68" s="1053" t="s">
        <v>244</v>
      </c>
      <c r="J68" s="1191">
        <v>0</v>
      </c>
    </row>
    <row r="69" spans="1:10">
      <c r="A69" s="1192">
        <v>41487</v>
      </c>
      <c r="B69" s="1193">
        <v>10</v>
      </c>
      <c r="C69" s="1194" t="s">
        <v>246</v>
      </c>
      <c r="D69" s="1195" t="s">
        <v>955</v>
      </c>
      <c r="E69" s="1195"/>
      <c r="G69" s="1195">
        <v>0</v>
      </c>
      <c r="H69" s="1193"/>
      <c r="I69" s="1053" t="s">
        <v>244</v>
      </c>
      <c r="J69" s="1191">
        <v>0</v>
      </c>
    </row>
    <row r="70" spans="1:10">
      <c r="A70" s="1192">
        <v>41487</v>
      </c>
      <c r="B70" s="1193">
        <v>261</v>
      </c>
      <c r="C70" s="1194" t="s">
        <v>246</v>
      </c>
      <c r="D70" s="1195" t="s">
        <v>344</v>
      </c>
      <c r="E70" s="1195"/>
      <c r="G70" s="1195" t="s">
        <v>339</v>
      </c>
      <c r="H70" s="1193"/>
      <c r="I70" s="1053" t="s">
        <v>244</v>
      </c>
      <c r="J70" s="1191">
        <v>0</v>
      </c>
    </row>
    <row r="71" spans="1:10">
      <c r="A71" s="1192">
        <v>41487</v>
      </c>
      <c r="B71" s="1193">
        <v>15</v>
      </c>
      <c r="C71" s="1194" t="s">
        <v>246</v>
      </c>
      <c r="D71" s="1195" t="s">
        <v>280</v>
      </c>
      <c r="E71" s="1195"/>
      <c r="G71" s="1195" t="s">
        <v>339</v>
      </c>
      <c r="H71" s="1193"/>
      <c r="I71" s="1053" t="s">
        <v>244</v>
      </c>
      <c r="J71" s="1191">
        <v>0</v>
      </c>
    </row>
    <row r="72" spans="1:10">
      <c r="A72" s="1192">
        <v>41487</v>
      </c>
      <c r="B72" s="1193">
        <v>25</v>
      </c>
      <c r="C72" s="1194" t="s">
        <v>246</v>
      </c>
      <c r="D72" s="1195" t="s">
        <v>1159</v>
      </c>
      <c r="E72" s="1195"/>
      <c r="G72" s="1195" t="s">
        <v>339</v>
      </c>
      <c r="H72" s="1193"/>
      <c r="I72" s="1053" t="s">
        <v>244</v>
      </c>
      <c r="J72" s="1191">
        <v>0</v>
      </c>
    </row>
    <row r="73" spans="1:10">
      <c r="A73" s="1192">
        <v>41487</v>
      </c>
      <c r="B73" s="1193">
        <v>15</v>
      </c>
      <c r="C73" s="1194" t="s">
        <v>246</v>
      </c>
      <c r="D73" s="1195" t="s">
        <v>753</v>
      </c>
      <c r="E73" s="1195"/>
      <c r="G73" s="1195" t="s">
        <v>339</v>
      </c>
      <c r="H73" s="1193"/>
      <c r="I73" s="1053" t="s">
        <v>244</v>
      </c>
      <c r="J73" s="1191">
        <v>0</v>
      </c>
    </row>
    <row r="74" spans="1:10">
      <c r="A74" s="1192">
        <v>41487</v>
      </c>
      <c r="B74" s="1193">
        <v>15</v>
      </c>
      <c r="C74" s="1194" t="s">
        <v>246</v>
      </c>
      <c r="D74" s="1195" t="s">
        <v>248</v>
      </c>
      <c r="E74" s="1195"/>
      <c r="G74" s="1195">
        <v>0</v>
      </c>
      <c r="H74" s="1193"/>
      <c r="I74" s="1053" t="s">
        <v>244</v>
      </c>
      <c r="J74" s="1191">
        <v>0</v>
      </c>
    </row>
    <row r="75" spans="1:10">
      <c r="A75" s="1192">
        <v>41487</v>
      </c>
      <c r="B75" s="1193">
        <v>7</v>
      </c>
      <c r="C75" s="1194" t="s">
        <v>246</v>
      </c>
      <c r="D75" s="1195" t="s">
        <v>1196</v>
      </c>
      <c r="E75" s="1195"/>
      <c r="G75" s="1195" t="s">
        <v>339</v>
      </c>
      <c r="H75" s="1193"/>
      <c r="I75" s="1053" t="s">
        <v>244</v>
      </c>
      <c r="J75" s="1191">
        <v>0</v>
      </c>
    </row>
    <row r="76" spans="1:10">
      <c r="A76" s="1192">
        <v>41487</v>
      </c>
      <c r="B76" s="1193">
        <v>10</v>
      </c>
      <c r="C76" s="1194" t="s">
        <v>246</v>
      </c>
      <c r="D76" s="1195" t="s">
        <v>1005</v>
      </c>
      <c r="E76" s="1195"/>
      <c r="G76" s="1195" t="s">
        <v>339</v>
      </c>
      <c r="H76" s="1193"/>
      <c r="I76" s="1053" t="s">
        <v>244</v>
      </c>
      <c r="J76" s="1191">
        <v>0</v>
      </c>
    </row>
    <row r="77" spans="1:10">
      <c r="A77" s="1192">
        <v>41487</v>
      </c>
      <c r="B77" s="1193">
        <v>10</v>
      </c>
      <c r="C77" s="1194" t="s">
        <v>246</v>
      </c>
      <c r="D77" s="1195" t="s">
        <v>371</v>
      </c>
      <c r="E77" s="1195"/>
      <c r="G77" s="1195" t="s">
        <v>339</v>
      </c>
      <c r="H77" s="1193"/>
      <c r="I77" s="1053" t="s">
        <v>244</v>
      </c>
      <c r="J77" s="1191">
        <v>0</v>
      </c>
    </row>
    <row r="78" spans="1:10">
      <c r="A78" s="1192">
        <v>41487</v>
      </c>
      <c r="B78" s="1193">
        <v>50</v>
      </c>
      <c r="C78" s="1194" t="s">
        <v>246</v>
      </c>
      <c r="D78" s="1195" t="s">
        <v>776</v>
      </c>
      <c r="E78" s="1195"/>
      <c r="G78" s="1195" t="s">
        <v>339</v>
      </c>
      <c r="H78" s="1193"/>
      <c r="I78" s="1053" t="s">
        <v>244</v>
      </c>
      <c r="J78" s="1191">
        <v>0</v>
      </c>
    </row>
    <row r="79" spans="1:10">
      <c r="A79" s="1192">
        <v>41487</v>
      </c>
      <c r="B79" s="1193">
        <v>50</v>
      </c>
      <c r="C79" s="1194" t="s">
        <v>246</v>
      </c>
      <c r="D79" s="1195" t="s">
        <v>997</v>
      </c>
      <c r="E79" s="1195"/>
      <c r="G79" s="1195" t="s">
        <v>339</v>
      </c>
      <c r="H79" s="1193"/>
      <c r="I79" s="1053" t="s">
        <v>244</v>
      </c>
      <c r="J79" s="1191">
        <v>0</v>
      </c>
    </row>
    <row r="80" spans="1:10">
      <c r="A80" s="1192">
        <v>41487</v>
      </c>
      <c r="B80" s="1193">
        <v>10</v>
      </c>
      <c r="C80" s="1194" t="s">
        <v>246</v>
      </c>
      <c r="D80" s="1195" t="s">
        <v>993</v>
      </c>
      <c r="E80" s="1195"/>
      <c r="G80" s="1195" t="s">
        <v>339</v>
      </c>
      <c r="H80" s="1193"/>
      <c r="I80" s="1053" t="s">
        <v>244</v>
      </c>
      <c r="J80" s="1191">
        <v>0</v>
      </c>
    </row>
    <row r="81" spans="1:10">
      <c r="A81" s="1192">
        <v>41487</v>
      </c>
      <c r="B81" s="1193">
        <v>10</v>
      </c>
      <c r="C81" s="1194" t="s">
        <v>246</v>
      </c>
      <c r="D81" s="1195" t="s">
        <v>996</v>
      </c>
      <c r="E81" s="1195"/>
      <c r="G81" s="1195">
        <v>0</v>
      </c>
      <c r="H81" s="1193"/>
      <c r="I81" s="1053" t="s">
        <v>244</v>
      </c>
      <c r="J81" s="1191">
        <v>0</v>
      </c>
    </row>
    <row r="82" spans="1:10">
      <c r="A82" s="1192">
        <v>41487</v>
      </c>
      <c r="B82" s="1193">
        <v>30</v>
      </c>
      <c r="C82" s="1194" t="s">
        <v>246</v>
      </c>
      <c r="D82" s="1195" t="s">
        <v>792</v>
      </c>
      <c r="E82" s="1195"/>
      <c r="G82" s="1195" t="s">
        <v>339</v>
      </c>
      <c r="H82" s="1193"/>
      <c r="I82" s="1053" t="s">
        <v>244</v>
      </c>
      <c r="J82" s="1191">
        <v>0</v>
      </c>
    </row>
    <row r="83" spans="1:10">
      <c r="A83" s="1192">
        <v>41487</v>
      </c>
      <c r="B83" s="1193">
        <v>30</v>
      </c>
      <c r="C83" s="1194" t="s">
        <v>246</v>
      </c>
      <c r="D83" s="1195" t="s">
        <v>1123</v>
      </c>
      <c r="E83" s="1195"/>
      <c r="G83" s="1195" t="s">
        <v>339</v>
      </c>
      <c r="H83" s="1193"/>
      <c r="I83" s="1053" t="s">
        <v>244</v>
      </c>
      <c r="J83" s="1191">
        <v>0</v>
      </c>
    </row>
    <row r="84" spans="1:10">
      <c r="A84" s="1192">
        <v>41487</v>
      </c>
      <c r="B84" s="1193">
        <v>30</v>
      </c>
      <c r="C84" s="1194" t="s">
        <v>246</v>
      </c>
      <c r="D84" s="1195" t="s">
        <v>751</v>
      </c>
      <c r="E84" s="1195"/>
      <c r="G84" s="1195" t="s">
        <v>339</v>
      </c>
      <c r="H84" s="1193"/>
      <c r="I84" s="1053" t="s">
        <v>244</v>
      </c>
      <c r="J84" s="1191">
        <v>0</v>
      </c>
    </row>
    <row r="85" spans="1:10">
      <c r="A85" s="1192">
        <v>41487</v>
      </c>
      <c r="B85" s="1193">
        <v>50</v>
      </c>
      <c r="C85" s="1194" t="s">
        <v>246</v>
      </c>
      <c r="D85" s="1195" t="s">
        <v>754</v>
      </c>
      <c r="E85" s="1195"/>
      <c r="G85" s="1195" t="s">
        <v>339</v>
      </c>
      <c r="H85" s="1193"/>
      <c r="I85" s="1053" t="s">
        <v>244</v>
      </c>
      <c r="J85" s="1191">
        <v>0</v>
      </c>
    </row>
    <row r="86" spans="1:10">
      <c r="A86" s="1192">
        <v>41487</v>
      </c>
      <c r="B86" s="1193">
        <v>20</v>
      </c>
      <c r="C86" s="1194" t="s">
        <v>246</v>
      </c>
      <c r="D86" s="1195" t="s">
        <v>787</v>
      </c>
      <c r="E86" s="1195"/>
      <c r="G86" s="1195" t="s">
        <v>339</v>
      </c>
      <c r="H86" s="1193"/>
      <c r="I86" s="1053" t="s">
        <v>244</v>
      </c>
      <c r="J86" s="1191">
        <v>0</v>
      </c>
    </row>
    <row r="87" spans="1:10">
      <c r="A87" s="1192">
        <v>41487</v>
      </c>
      <c r="B87" s="1193">
        <v>5</v>
      </c>
      <c r="C87" s="1194" t="s">
        <v>246</v>
      </c>
      <c r="D87" s="1195" t="s">
        <v>1029</v>
      </c>
      <c r="E87" s="1195"/>
      <c r="G87" s="1195" t="s">
        <v>339</v>
      </c>
      <c r="H87" s="1193"/>
      <c r="I87" s="1053" t="s">
        <v>244</v>
      </c>
      <c r="J87" s="1191">
        <v>0</v>
      </c>
    </row>
    <row r="88" spans="1:10">
      <c r="A88" s="1192">
        <v>41487</v>
      </c>
      <c r="B88" s="1193">
        <v>15</v>
      </c>
      <c r="C88" s="1194" t="s">
        <v>246</v>
      </c>
      <c r="D88" s="1195" t="s">
        <v>912</v>
      </c>
      <c r="E88" s="1195"/>
      <c r="G88" s="1195">
        <v>0</v>
      </c>
      <c r="H88" s="1193"/>
      <c r="I88" s="1053" t="s">
        <v>244</v>
      </c>
      <c r="J88" s="1191">
        <v>0</v>
      </c>
    </row>
    <row r="89" spans="1:10">
      <c r="A89" s="1192">
        <v>41487</v>
      </c>
      <c r="B89" s="1193">
        <v>66</v>
      </c>
      <c r="C89" s="1194" t="s">
        <v>246</v>
      </c>
      <c r="D89" s="1195" t="s">
        <v>1069</v>
      </c>
      <c r="E89" s="1195"/>
      <c r="G89" s="1195" t="s">
        <v>339</v>
      </c>
      <c r="H89" s="1193"/>
      <c r="I89" s="1053" t="s">
        <v>244</v>
      </c>
      <c r="J89" s="1191">
        <v>0</v>
      </c>
    </row>
    <row r="90" spans="1:10">
      <c r="A90" s="1192">
        <v>41487</v>
      </c>
      <c r="B90" s="1193">
        <v>20</v>
      </c>
      <c r="C90" s="1194" t="s">
        <v>246</v>
      </c>
      <c r="D90" s="1195" t="s">
        <v>952</v>
      </c>
      <c r="E90" s="1195"/>
      <c r="G90" s="1195" t="s">
        <v>339</v>
      </c>
      <c r="H90" s="1193"/>
      <c r="I90" s="1053" t="s">
        <v>244</v>
      </c>
      <c r="J90" s="1191">
        <v>0</v>
      </c>
    </row>
    <row r="91" spans="1:10">
      <c r="A91" s="1192">
        <v>41487</v>
      </c>
      <c r="B91" s="1193">
        <v>50</v>
      </c>
      <c r="C91" s="1194" t="s">
        <v>246</v>
      </c>
      <c r="D91" s="1195" t="s">
        <v>250</v>
      </c>
      <c r="E91" s="1195"/>
      <c r="G91" s="1195">
        <v>0</v>
      </c>
      <c r="H91" s="1193"/>
      <c r="I91" s="1053" t="s">
        <v>244</v>
      </c>
      <c r="J91" s="1191">
        <v>0</v>
      </c>
    </row>
    <row r="92" spans="1:10">
      <c r="A92" s="1192">
        <v>41487</v>
      </c>
      <c r="B92" s="1193">
        <v>50</v>
      </c>
      <c r="C92" s="1194" t="s">
        <v>246</v>
      </c>
      <c r="D92" s="1195" t="s">
        <v>252</v>
      </c>
      <c r="E92" s="1195"/>
      <c r="G92" s="1195" t="s">
        <v>339</v>
      </c>
      <c r="H92" s="1193"/>
      <c r="I92" s="1053" t="s">
        <v>244</v>
      </c>
      <c r="J92" s="1191">
        <v>0</v>
      </c>
    </row>
    <row r="93" spans="1:10">
      <c r="A93" s="1192">
        <v>41487</v>
      </c>
      <c r="B93" s="1193">
        <v>10</v>
      </c>
      <c r="C93" s="1194" t="s">
        <v>246</v>
      </c>
      <c r="D93" s="1195" t="s">
        <v>772</v>
      </c>
      <c r="E93" s="1195"/>
      <c r="G93" s="1195" t="s">
        <v>339</v>
      </c>
      <c r="H93" s="1193"/>
      <c r="I93" s="1053" t="s">
        <v>244</v>
      </c>
      <c r="J93" s="1191">
        <v>0</v>
      </c>
    </row>
    <row r="94" spans="1:10">
      <c r="A94" s="1192">
        <v>41487</v>
      </c>
      <c r="B94" s="1193">
        <v>180</v>
      </c>
      <c r="C94" s="1194" t="s">
        <v>246</v>
      </c>
      <c r="D94" s="1195" t="s">
        <v>783</v>
      </c>
      <c r="E94" s="1195"/>
      <c r="G94" s="1195" t="s">
        <v>339</v>
      </c>
      <c r="H94" s="1193"/>
      <c r="I94" s="1053" t="s">
        <v>244</v>
      </c>
      <c r="J94" s="1191">
        <v>0</v>
      </c>
    </row>
    <row r="95" spans="1:10">
      <c r="A95" s="1192">
        <v>41487</v>
      </c>
      <c r="B95" s="1193">
        <v>200</v>
      </c>
      <c r="C95" s="1194" t="s">
        <v>246</v>
      </c>
      <c r="D95" s="1195" t="s">
        <v>911</v>
      </c>
      <c r="E95" s="1195"/>
      <c r="G95" s="1195">
        <v>0</v>
      </c>
      <c r="H95" s="1193"/>
      <c r="I95" s="1053" t="s">
        <v>244</v>
      </c>
      <c r="J95" s="1191">
        <v>0</v>
      </c>
    </row>
    <row r="96" spans="1:10">
      <c r="A96" s="1192">
        <v>41487</v>
      </c>
      <c r="B96" s="1193">
        <v>10</v>
      </c>
      <c r="C96" s="1194" t="s">
        <v>246</v>
      </c>
      <c r="D96" s="1195" t="s">
        <v>1001</v>
      </c>
      <c r="E96" s="1195"/>
      <c r="G96" s="1195" t="s">
        <v>339</v>
      </c>
      <c r="H96" s="1193"/>
      <c r="I96" s="1053" t="s">
        <v>244</v>
      </c>
      <c r="J96" s="1191">
        <v>0</v>
      </c>
    </row>
    <row r="97" spans="1:10">
      <c r="A97" s="1192">
        <v>41487</v>
      </c>
      <c r="B97" s="1193">
        <v>5</v>
      </c>
      <c r="C97" s="1194" t="s">
        <v>246</v>
      </c>
      <c r="D97" s="1195" t="s">
        <v>755</v>
      </c>
      <c r="E97" s="1195"/>
      <c r="G97" s="1195" t="s">
        <v>339</v>
      </c>
      <c r="H97" s="1193"/>
      <c r="I97" s="1053" t="s">
        <v>244</v>
      </c>
      <c r="J97" s="1191">
        <v>0</v>
      </c>
    </row>
    <row r="98" spans="1:10">
      <c r="A98" s="1192">
        <v>41487</v>
      </c>
      <c r="B98" s="1193">
        <v>12.5</v>
      </c>
      <c r="C98" s="1194" t="s">
        <v>246</v>
      </c>
      <c r="D98" s="1195" t="s">
        <v>913</v>
      </c>
      <c r="E98" s="1195"/>
      <c r="G98" s="1195" t="s">
        <v>339</v>
      </c>
      <c r="H98" s="1193"/>
      <c r="I98" s="1053" t="s">
        <v>244</v>
      </c>
      <c r="J98" s="1191">
        <v>0</v>
      </c>
    </row>
    <row r="99" spans="1:10">
      <c r="A99" s="1192">
        <v>41487</v>
      </c>
      <c r="B99" s="1193">
        <v>15</v>
      </c>
      <c r="C99" s="1194" t="s">
        <v>246</v>
      </c>
      <c r="D99" s="1195" t="s">
        <v>954</v>
      </c>
      <c r="E99" s="1195"/>
      <c r="G99" s="1195">
        <v>0</v>
      </c>
      <c r="H99" s="1193"/>
      <c r="I99" s="1053" t="s">
        <v>244</v>
      </c>
      <c r="J99" s="1191">
        <v>0</v>
      </c>
    </row>
    <row r="100" spans="1:10">
      <c r="A100" s="1192">
        <v>41487</v>
      </c>
      <c r="B100" s="1193">
        <v>50</v>
      </c>
      <c r="C100" s="1194" t="s">
        <v>246</v>
      </c>
      <c r="D100" s="1195" t="s">
        <v>998</v>
      </c>
      <c r="E100" s="1195"/>
      <c r="G100" s="1195" t="s">
        <v>339</v>
      </c>
      <c r="H100" s="1193"/>
      <c r="I100" s="1053" t="s">
        <v>244</v>
      </c>
      <c r="J100" s="1191">
        <v>0</v>
      </c>
    </row>
    <row r="101" spans="1:10">
      <c r="A101" s="1192">
        <v>41487</v>
      </c>
      <c r="B101" s="1193">
        <v>10</v>
      </c>
      <c r="C101" s="1194" t="s">
        <v>246</v>
      </c>
      <c r="D101" s="1195" t="s">
        <v>1063</v>
      </c>
      <c r="E101" s="1195"/>
      <c r="G101" s="1195">
        <v>0</v>
      </c>
      <c r="H101" s="1193"/>
      <c r="I101" s="1053" t="s">
        <v>244</v>
      </c>
      <c r="J101" s="1191">
        <v>0</v>
      </c>
    </row>
    <row r="102" spans="1:10">
      <c r="A102" s="1192">
        <v>41487</v>
      </c>
      <c r="B102" s="1193">
        <v>30</v>
      </c>
      <c r="C102" s="1194" t="s">
        <v>246</v>
      </c>
      <c r="D102" s="1195" t="s">
        <v>424</v>
      </c>
      <c r="E102" s="1195"/>
      <c r="G102" s="1195" t="s">
        <v>339</v>
      </c>
      <c r="H102" s="1193"/>
      <c r="I102" s="1053" t="s">
        <v>244</v>
      </c>
      <c r="J102" s="1191">
        <v>0</v>
      </c>
    </row>
    <row r="103" spans="1:10">
      <c r="A103" s="1192">
        <v>41487</v>
      </c>
      <c r="B103" s="1193">
        <v>15</v>
      </c>
      <c r="C103" s="1194" t="s">
        <v>246</v>
      </c>
      <c r="D103" s="1195" t="s">
        <v>1190</v>
      </c>
      <c r="E103" s="1195"/>
      <c r="G103" s="1195">
        <v>0</v>
      </c>
      <c r="H103" s="1193"/>
      <c r="I103" s="1053" t="s">
        <v>244</v>
      </c>
      <c r="J103" s="1191">
        <v>0</v>
      </c>
    </row>
    <row r="104" spans="1:10">
      <c r="A104" s="1192">
        <v>41487</v>
      </c>
      <c r="B104" s="1193">
        <v>10</v>
      </c>
      <c r="C104" s="1194" t="s">
        <v>246</v>
      </c>
      <c r="D104" s="1195" t="s">
        <v>1195</v>
      </c>
      <c r="E104" s="1195"/>
      <c r="G104" s="1195">
        <v>0</v>
      </c>
      <c r="H104" s="1193"/>
      <c r="I104" s="1053" t="s">
        <v>244</v>
      </c>
      <c r="J104" s="1191">
        <v>0</v>
      </c>
    </row>
    <row r="105" spans="1:10">
      <c r="A105" s="1192">
        <v>41487</v>
      </c>
      <c r="B105" s="1193">
        <v>10</v>
      </c>
      <c r="C105" s="1194" t="s">
        <v>246</v>
      </c>
      <c r="D105" s="1195" t="s">
        <v>1027</v>
      </c>
      <c r="E105" s="1195"/>
      <c r="G105" s="1195" t="s">
        <v>339</v>
      </c>
      <c r="H105" s="1193"/>
      <c r="I105" s="1053" t="s">
        <v>244</v>
      </c>
      <c r="J105" s="1191">
        <v>0</v>
      </c>
    </row>
    <row r="106" spans="1:10">
      <c r="A106" s="1192">
        <v>41487</v>
      </c>
      <c r="B106" s="1193">
        <v>20</v>
      </c>
      <c r="C106" s="1194" t="s">
        <v>246</v>
      </c>
      <c r="D106" s="1195" t="s">
        <v>1028</v>
      </c>
      <c r="E106" s="1195"/>
      <c r="G106" s="1195" t="s">
        <v>339</v>
      </c>
      <c r="H106" s="1193"/>
      <c r="I106" s="1053" t="s">
        <v>244</v>
      </c>
      <c r="J106" s="1191">
        <v>0</v>
      </c>
    </row>
    <row r="107" spans="1:10">
      <c r="A107" s="1192">
        <v>41487</v>
      </c>
      <c r="B107" s="1193">
        <v>10</v>
      </c>
      <c r="C107" s="1194" t="s">
        <v>246</v>
      </c>
      <c r="D107" s="1195" t="s">
        <v>369</v>
      </c>
      <c r="E107" s="1195"/>
      <c r="G107" s="1195">
        <v>0</v>
      </c>
      <c r="H107" s="1193"/>
      <c r="I107" s="1053" t="s">
        <v>244</v>
      </c>
      <c r="J107" s="1191">
        <v>0</v>
      </c>
    </row>
    <row r="108" spans="1:10">
      <c r="A108" s="1192">
        <v>41487</v>
      </c>
      <c r="B108" s="1193">
        <v>10</v>
      </c>
      <c r="C108" s="1194" t="s">
        <v>246</v>
      </c>
      <c r="D108" s="1195" t="s">
        <v>1040</v>
      </c>
      <c r="E108" s="1195"/>
      <c r="G108" s="1195" t="s">
        <v>339</v>
      </c>
      <c r="H108" s="1193"/>
      <c r="I108" s="1053" t="s">
        <v>244</v>
      </c>
      <c r="J108" s="1191">
        <v>0</v>
      </c>
    </row>
    <row r="109" spans="1:10">
      <c r="A109" s="1192">
        <v>41487</v>
      </c>
      <c r="B109" s="1193">
        <v>10</v>
      </c>
      <c r="C109" s="1194" t="s">
        <v>246</v>
      </c>
      <c r="D109" s="1195" t="s">
        <v>994</v>
      </c>
      <c r="E109" s="1195"/>
      <c r="G109" s="1195" t="s">
        <v>339</v>
      </c>
      <c r="H109" s="1193"/>
      <c r="I109" s="1053" t="s">
        <v>244</v>
      </c>
      <c r="J109" s="1191">
        <v>0</v>
      </c>
    </row>
    <row r="110" spans="1:10">
      <c r="A110" s="1192">
        <v>41487</v>
      </c>
      <c r="B110" s="1193">
        <v>10</v>
      </c>
      <c r="C110" s="1194" t="s">
        <v>246</v>
      </c>
      <c r="D110" s="1195" t="s">
        <v>388</v>
      </c>
      <c r="E110" s="1195"/>
      <c r="G110" s="1195" t="s">
        <v>339</v>
      </c>
      <c r="H110" s="1193"/>
      <c r="I110" s="1053" t="s">
        <v>244</v>
      </c>
      <c r="J110" s="1191">
        <v>0</v>
      </c>
    </row>
    <row r="111" spans="1:10">
      <c r="A111" s="1192">
        <v>41487</v>
      </c>
      <c r="B111" s="1193">
        <v>10</v>
      </c>
      <c r="C111" s="1194" t="s">
        <v>246</v>
      </c>
      <c r="D111" s="1195" t="s">
        <v>951</v>
      </c>
      <c r="E111" s="1195"/>
      <c r="G111" s="1195" t="s">
        <v>339</v>
      </c>
      <c r="H111" s="1193"/>
      <c r="I111" s="1053" t="s">
        <v>244</v>
      </c>
      <c r="J111" s="1191">
        <v>0</v>
      </c>
    </row>
    <row r="112" spans="1:10">
      <c r="A112" s="1192">
        <v>41487</v>
      </c>
      <c r="B112" s="1193">
        <v>75</v>
      </c>
      <c r="C112" s="1194" t="s">
        <v>246</v>
      </c>
      <c r="D112" s="1195" t="s">
        <v>1003</v>
      </c>
      <c r="E112" s="1195"/>
      <c r="G112" s="1195" t="s">
        <v>339</v>
      </c>
      <c r="H112" s="1193"/>
      <c r="I112" s="1053" t="s">
        <v>244</v>
      </c>
      <c r="J112" s="1191">
        <v>0</v>
      </c>
    </row>
    <row r="113" spans="1:10">
      <c r="A113" s="1192">
        <v>41487</v>
      </c>
      <c r="B113" s="1193">
        <v>25</v>
      </c>
      <c r="C113" s="1194" t="s">
        <v>246</v>
      </c>
      <c r="D113" s="1195" t="s">
        <v>995</v>
      </c>
      <c r="E113" s="1195"/>
      <c r="G113" s="1195" t="s">
        <v>339</v>
      </c>
      <c r="H113" s="1193"/>
      <c r="I113" s="1053" t="s">
        <v>244</v>
      </c>
      <c r="J113" s="1191">
        <v>0</v>
      </c>
    </row>
    <row r="114" spans="1:10">
      <c r="A114" s="1192">
        <v>41487</v>
      </c>
      <c r="B114" s="1193">
        <v>25</v>
      </c>
      <c r="C114" s="1194" t="s">
        <v>246</v>
      </c>
      <c r="D114" s="1195" t="s">
        <v>402</v>
      </c>
      <c r="E114" s="1195"/>
      <c r="G114" s="1195">
        <v>0</v>
      </c>
      <c r="H114" s="1193"/>
      <c r="I114" s="1053" t="s">
        <v>244</v>
      </c>
      <c r="J114" s="1191">
        <v>0</v>
      </c>
    </row>
    <row r="115" spans="1:10">
      <c r="A115" s="1192">
        <v>41487</v>
      </c>
      <c r="B115" s="1193">
        <v>10</v>
      </c>
      <c r="C115" s="1194" t="s">
        <v>246</v>
      </c>
      <c r="D115" s="1195" t="s">
        <v>367</v>
      </c>
      <c r="E115" s="1195"/>
      <c r="G115" s="1195" t="s">
        <v>339</v>
      </c>
      <c r="H115" s="1193"/>
      <c r="I115" s="1053" t="s">
        <v>244</v>
      </c>
      <c r="J115" s="1191">
        <v>0</v>
      </c>
    </row>
    <row r="116" spans="1:10">
      <c r="A116" s="1192">
        <v>41488</v>
      </c>
      <c r="B116" s="1193">
        <v>200</v>
      </c>
      <c r="C116" s="1194" t="s">
        <v>1087</v>
      </c>
      <c r="D116" s="1195" t="s">
        <v>1359</v>
      </c>
      <c r="E116" s="1195"/>
      <c r="G116" s="1195">
        <v>0</v>
      </c>
      <c r="H116" s="1193"/>
      <c r="I116" s="1053" t="s">
        <v>244</v>
      </c>
      <c r="J116" s="1191">
        <v>0</v>
      </c>
    </row>
    <row r="117" spans="1:10">
      <c r="A117" s="1192">
        <v>41488</v>
      </c>
      <c r="B117" s="1193">
        <v>3</v>
      </c>
      <c r="C117" s="1194" t="s">
        <v>246</v>
      </c>
      <c r="D117" s="1195" t="s">
        <v>426</v>
      </c>
      <c r="E117" s="1195"/>
      <c r="G117" s="1195">
        <v>0</v>
      </c>
      <c r="H117" s="1193"/>
      <c r="I117" s="1053" t="s">
        <v>244</v>
      </c>
      <c r="J117" s="1191">
        <v>0</v>
      </c>
    </row>
    <row r="118" spans="1:10">
      <c r="A118" s="1192">
        <v>41488</v>
      </c>
      <c r="B118" s="1193">
        <v>20</v>
      </c>
      <c r="C118" s="1194" t="s">
        <v>246</v>
      </c>
      <c r="D118" s="1195" t="s">
        <v>389</v>
      </c>
      <c r="E118" s="1195"/>
      <c r="G118" s="1195">
        <v>0</v>
      </c>
      <c r="H118" s="1193"/>
      <c r="I118" s="1053" t="s">
        <v>244</v>
      </c>
      <c r="J118" s="1191">
        <v>0</v>
      </c>
    </row>
    <row r="119" spans="1:10">
      <c r="A119" s="1192">
        <v>41488</v>
      </c>
      <c r="B119" s="1193">
        <v>20</v>
      </c>
      <c r="C119" s="1194" t="s">
        <v>246</v>
      </c>
      <c r="D119" s="1195" t="s">
        <v>999</v>
      </c>
      <c r="E119" s="1195"/>
      <c r="G119" s="1195" t="s">
        <v>339</v>
      </c>
      <c r="H119" s="1193"/>
      <c r="I119" s="1053" t="s">
        <v>244</v>
      </c>
      <c r="J119" s="1191">
        <v>0</v>
      </c>
    </row>
    <row r="120" spans="1:10">
      <c r="A120" s="1192">
        <v>41488</v>
      </c>
      <c r="B120" s="1193">
        <v>10</v>
      </c>
      <c r="C120" s="1194" t="s">
        <v>246</v>
      </c>
      <c r="D120" s="1195" t="s">
        <v>317</v>
      </c>
      <c r="E120" s="1195"/>
      <c r="G120" s="1195" t="s">
        <v>339</v>
      </c>
      <c r="H120" s="1193"/>
      <c r="I120" s="1053" t="s">
        <v>244</v>
      </c>
      <c r="J120" s="1191">
        <v>0</v>
      </c>
    </row>
    <row r="121" spans="1:10">
      <c r="A121" s="1192">
        <v>41488</v>
      </c>
      <c r="B121" s="1193">
        <v>75</v>
      </c>
      <c r="C121" s="1194" t="s">
        <v>246</v>
      </c>
      <c r="D121" s="1195" t="s">
        <v>308</v>
      </c>
      <c r="E121" s="1195"/>
      <c r="G121" s="1195" t="s">
        <v>339</v>
      </c>
      <c r="H121" s="1193"/>
      <c r="I121" s="1053" t="s">
        <v>244</v>
      </c>
      <c r="J121" s="1191">
        <v>0</v>
      </c>
    </row>
    <row r="122" spans="1:10">
      <c r="A122" s="1192">
        <v>41488</v>
      </c>
      <c r="B122" s="1193">
        <v>10</v>
      </c>
      <c r="C122" s="1194" t="s">
        <v>246</v>
      </c>
      <c r="D122" s="1195" t="s">
        <v>781</v>
      </c>
      <c r="E122" s="1195"/>
      <c r="G122" s="1195" t="s">
        <v>339</v>
      </c>
      <c r="H122" s="1193"/>
      <c r="I122" s="1053" t="s">
        <v>244</v>
      </c>
      <c r="J122" s="1191">
        <v>0</v>
      </c>
    </row>
    <row r="123" spans="1:10">
      <c r="A123" s="1192">
        <v>41488</v>
      </c>
      <c r="B123" s="1193">
        <v>20</v>
      </c>
      <c r="C123" s="1194" t="s">
        <v>246</v>
      </c>
      <c r="D123" s="1195" t="s">
        <v>254</v>
      </c>
      <c r="E123" s="1195"/>
      <c r="G123" s="1195" t="s">
        <v>339</v>
      </c>
      <c r="H123" s="1193"/>
      <c r="I123" s="1053" t="s">
        <v>244</v>
      </c>
      <c r="J123" s="1191">
        <v>0</v>
      </c>
    </row>
    <row r="124" spans="1:10">
      <c r="A124" s="1192">
        <v>41491</v>
      </c>
      <c r="B124" s="1193">
        <v>170</v>
      </c>
      <c r="C124" s="1194" t="s">
        <v>246</v>
      </c>
      <c r="D124" s="1195" t="s">
        <v>788</v>
      </c>
      <c r="E124" s="1195"/>
      <c r="G124" s="1195" t="s">
        <v>339</v>
      </c>
      <c r="H124" s="1193"/>
      <c r="I124" s="1053" t="s">
        <v>244</v>
      </c>
      <c r="J124" s="1191">
        <v>0</v>
      </c>
    </row>
    <row r="125" spans="1:10">
      <c r="A125" s="1192">
        <v>41491</v>
      </c>
      <c r="B125" s="1193">
        <v>15</v>
      </c>
      <c r="C125" s="1194" t="s">
        <v>246</v>
      </c>
      <c r="D125" s="1195" t="s">
        <v>306</v>
      </c>
      <c r="E125" s="1195"/>
      <c r="G125" s="1195" t="s">
        <v>339</v>
      </c>
      <c r="H125" s="1193"/>
      <c r="I125" s="1053" t="s">
        <v>244</v>
      </c>
      <c r="J125" s="1191">
        <v>0</v>
      </c>
    </row>
    <row r="126" spans="1:10">
      <c r="A126" s="1192">
        <v>41491</v>
      </c>
      <c r="B126" s="1193">
        <v>5</v>
      </c>
      <c r="C126" s="1194" t="s">
        <v>246</v>
      </c>
      <c r="D126" s="1195" t="s">
        <v>318</v>
      </c>
      <c r="E126" s="1195"/>
      <c r="G126" s="1195" t="s">
        <v>339</v>
      </c>
      <c r="H126" s="1193"/>
      <c r="I126" s="1053" t="s">
        <v>244</v>
      </c>
      <c r="J126" s="1191">
        <v>0</v>
      </c>
    </row>
    <row r="127" spans="1:10">
      <c r="A127" s="1192">
        <v>41491</v>
      </c>
      <c r="B127" s="1193">
        <v>300</v>
      </c>
      <c r="C127" s="1194" t="s">
        <v>246</v>
      </c>
      <c r="D127" s="1195" t="s">
        <v>778</v>
      </c>
      <c r="E127" s="1195"/>
      <c r="G127" s="1195" t="s">
        <v>339</v>
      </c>
      <c r="H127" s="1193"/>
      <c r="I127" s="1053" t="s">
        <v>244</v>
      </c>
      <c r="J127" s="1191">
        <v>0</v>
      </c>
    </row>
    <row r="128" spans="1:10">
      <c r="A128" s="1192">
        <v>41491</v>
      </c>
      <c r="B128" s="1193">
        <v>50</v>
      </c>
      <c r="C128" s="1194" t="s">
        <v>246</v>
      </c>
      <c r="D128" s="1195" t="s">
        <v>1105</v>
      </c>
      <c r="E128" s="1195"/>
      <c r="G128" s="1195" t="s">
        <v>339</v>
      </c>
      <c r="H128" s="1193"/>
      <c r="I128" s="1053" t="s">
        <v>244</v>
      </c>
      <c r="J128" s="1191">
        <v>0</v>
      </c>
    </row>
    <row r="129" spans="1:10">
      <c r="A129" s="1192">
        <v>41491</v>
      </c>
      <c r="B129" s="1193">
        <v>100</v>
      </c>
      <c r="C129" s="1194" t="s">
        <v>246</v>
      </c>
      <c r="D129" s="1195" t="s">
        <v>1000</v>
      </c>
      <c r="E129" s="1195"/>
      <c r="G129" s="1195">
        <v>0</v>
      </c>
      <c r="H129" s="1193"/>
      <c r="I129" s="1053" t="s">
        <v>244</v>
      </c>
      <c r="J129" s="1191">
        <v>0</v>
      </c>
    </row>
    <row r="130" spans="1:10">
      <c r="A130" s="1192">
        <v>41491</v>
      </c>
      <c r="B130" s="1193">
        <v>6</v>
      </c>
      <c r="C130" s="1194" t="s">
        <v>246</v>
      </c>
      <c r="D130" s="1195" t="s">
        <v>310</v>
      </c>
      <c r="E130" s="1195"/>
      <c r="G130" s="1195" t="s">
        <v>339</v>
      </c>
      <c r="H130" s="1193"/>
      <c r="I130" s="1053" t="s">
        <v>244</v>
      </c>
      <c r="J130" s="1191">
        <v>0</v>
      </c>
    </row>
    <row r="131" spans="1:10">
      <c r="A131" s="1192">
        <v>41491</v>
      </c>
      <c r="B131" s="1193">
        <v>20</v>
      </c>
      <c r="C131" s="1194" t="s">
        <v>246</v>
      </c>
      <c r="D131" s="1195" t="s">
        <v>387</v>
      </c>
      <c r="E131" s="1195"/>
      <c r="G131" s="1195">
        <v>0</v>
      </c>
      <c r="H131" s="1193"/>
      <c r="I131" s="1053" t="s">
        <v>244</v>
      </c>
      <c r="J131" s="1191">
        <v>0</v>
      </c>
    </row>
    <row r="132" spans="1:10">
      <c r="A132" s="1192">
        <v>41491</v>
      </c>
      <c r="B132" s="1193">
        <v>5</v>
      </c>
      <c r="C132" s="1194" t="s">
        <v>246</v>
      </c>
      <c r="D132" s="1195" t="s">
        <v>1187</v>
      </c>
      <c r="E132" s="1195"/>
      <c r="G132" s="1195" t="s">
        <v>339</v>
      </c>
      <c r="H132" s="1193"/>
      <c r="I132" s="1053" t="s">
        <v>244</v>
      </c>
      <c r="J132" s="1191">
        <v>0</v>
      </c>
    </row>
    <row r="133" spans="1:10">
      <c r="A133" s="1192">
        <v>41491</v>
      </c>
      <c r="B133" s="1193">
        <v>264.07</v>
      </c>
      <c r="C133" s="1194" t="s">
        <v>246</v>
      </c>
      <c r="D133" s="1195" t="s">
        <v>1220</v>
      </c>
      <c r="E133" s="1195"/>
      <c r="G133" s="1195">
        <v>0</v>
      </c>
      <c r="H133" s="1193"/>
      <c r="I133" s="1053" t="s">
        <v>244</v>
      </c>
      <c r="J133" s="1191">
        <v>0</v>
      </c>
    </row>
    <row r="134" spans="1:10">
      <c r="A134" s="1192">
        <v>41491</v>
      </c>
      <c r="B134" s="1193">
        <v>250</v>
      </c>
      <c r="C134" s="1194" t="s">
        <v>246</v>
      </c>
      <c r="D134" s="1195" t="s">
        <v>1118</v>
      </c>
      <c r="E134" s="1195"/>
      <c r="G134" s="1195">
        <v>0</v>
      </c>
      <c r="H134" s="1193"/>
      <c r="I134" s="1053" t="s">
        <v>244</v>
      </c>
      <c r="J134" s="1191">
        <v>0</v>
      </c>
    </row>
    <row r="135" spans="1:10">
      <c r="A135" s="1192">
        <v>41492</v>
      </c>
      <c r="B135" s="1193">
        <v>15</v>
      </c>
      <c r="C135" s="1194" t="s">
        <v>1087</v>
      </c>
      <c r="D135" s="1195" t="s">
        <v>1088</v>
      </c>
      <c r="E135" s="1195"/>
      <c r="G135" s="1195">
        <v>0</v>
      </c>
      <c r="H135" s="1193"/>
      <c r="I135" s="1053" t="s">
        <v>244</v>
      </c>
      <c r="J135" s="1191">
        <v>0</v>
      </c>
    </row>
    <row r="136" spans="1:10">
      <c r="A136" s="1192">
        <v>41492</v>
      </c>
      <c r="B136" s="1193">
        <v>10</v>
      </c>
      <c r="C136" s="1194" t="s">
        <v>246</v>
      </c>
      <c r="D136" s="1195" t="s">
        <v>956</v>
      </c>
      <c r="E136" s="1195"/>
      <c r="G136" s="1195" t="s">
        <v>339</v>
      </c>
      <c r="H136" s="1193"/>
      <c r="I136" s="1053" t="s">
        <v>244</v>
      </c>
      <c r="J136" s="1191">
        <v>0</v>
      </c>
    </row>
    <row r="137" spans="1:10">
      <c r="A137" s="1192">
        <v>41493</v>
      </c>
      <c r="B137" s="1193">
        <v>39.200000000000003</v>
      </c>
      <c r="C137" s="1194" t="s">
        <v>246</v>
      </c>
      <c r="D137" s="1195" t="s">
        <v>429</v>
      </c>
      <c r="E137" s="1195"/>
      <c r="G137" s="1195">
        <v>0</v>
      </c>
      <c r="H137" s="1193"/>
      <c r="I137" s="1053" t="s">
        <v>244</v>
      </c>
      <c r="J137" s="1191">
        <v>0</v>
      </c>
    </row>
    <row r="138" spans="1:10">
      <c r="A138" s="1192">
        <v>41493</v>
      </c>
      <c r="B138" s="1193">
        <v>40</v>
      </c>
      <c r="C138" s="1194" t="s">
        <v>246</v>
      </c>
      <c r="D138" s="1195" t="s">
        <v>1030</v>
      </c>
      <c r="E138" s="1195"/>
      <c r="G138" s="1195" t="s">
        <v>339</v>
      </c>
      <c r="H138" s="1193"/>
      <c r="I138" s="1053" t="s">
        <v>244</v>
      </c>
      <c r="J138" s="1191">
        <v>0</v>
      </c>
    </row>
    <row r="139" spans="1:10">
      <c r="A139" s="1192">
        <v>41493</v>
      </c>
      <c r="B139" s="1193">
        <v>110</v>
      </c>
      <c r="C139" s="1194" t="s">
        <v>246</v>
      </c>
      <c r="D139" s="1195" t="s">
        <v>967</v>
      </c>
      <c r="E139" s="1195"/>
      <c r="G139" s="1195" t="s">
        <v>339</v>
      </c>
      <c r="H139" s="1193"/>
      <c r="I139" s="1053" t="s">
        <v>244</v>
      </c>
      <c r="J139" s="1191">
        <v>0</v>
      </c>
    </row>
    <row r="140" spans="1:10">
      <c r="A140" s="1192">
        <v>41494</v>
      </c>
      <c r="B140" s="1193">
        <v>40</v>
      </c>
      <c r="C140" s="1194" t="s">
        <v>1087</v>
      </c>
      <c r="D140" s="1195" t="s">
        <v>1088</v>
      </c>
      <c r="E140" s="1195"/>
      <c r="G140" s="1195">
        <v>0</v>
      </c>
      <c r="H140" s="1193"/>
      <c r="I140" s="1053" t="s">
        <v>244</v>
      </c>
      <c r="J140" s="1191">
        <v>0</v>
      </c>
    </row>
    <row r="141" spans="1:10">
      <c r="A141" s="1192">
        <v>41494</v>
      </c>
      <c r="B141" s="1193">
        <v>15</v>
      </c>
      <c r="C141" s="1194" t="s">
        <v>1087</v>
      </c>
      <c r="D141" s="1195" t="s">
        <v>1096</v>
      </c>
      <c r="E141" s="1195"/>
      <c r="G141" s="1195">
        <v>0</v>
      </c>
      <c r="H141" s="1193"/>
      <c r="I141" s="1053" t="s">
        <v>244</v>
      </c>
      <c r="J141" s="1191">
        <v>0</v>
      </c>
    </row>
    <row r="142" spans="1:10">
      <c r="A142" s="1192">
        <v>41495</v>
      </c>
      <c r="B142" s="1193">
        <v>30</v>
      </c>
      <c r="C142" s="1194" t="s">
        <v>1087</v>
      </c>
      <c r="D142" s="1195" t="s">
        <v>1360</v>
      </c>
      <c r="E142" s="1195"/>
      <c r="G142" s="1195">
        <v>0</v>
      </c>
      <c r="H142" s="1193"/>
      <c r="I142" s="1053" t="s">
        <v>244</v>
      </c>
      <c r="J142" s="1191">
        <v>0</v>
      </c>
    </row>
    <row r="143" spans="1:10">
      <c r="A143" s="1192">
        <v>41498</v>
      </c>
      <c r="B143" s="1193">
        <v>230</v>
      </c>
      <c r="C143" s="1194" t="s">
        <v>246</v>
      </c>
      <c r="D143" s="1195" t="s">
        <v>920</v>
      </c>
      <c r="E143" s="1195"/>
      <c r="G143" s="1195" t="s">
        <v>339</v>
      </c>
      <c r="H143" s="1193"/>
      <c r="I143" s="1053" t="s">
        <v>244</v>
      </c>
      <c r="J143" s="1191">
        <v>0</v>
      </c>
    </row>
    <row r="144" spans="1:10">
      <c r="A144" s="1192">
        <v>41498</v>
      </c>
      <c r="B144" s="1193">
        <v>150</v>
      </c>
      <c r="C144" s="1194" t="s">
        <v>246</v>
      </c>
      <c r="D144" s="1195" t="s">
        <v>357</v>
      </c>
      <c r="E144" s="1195"/>
      <c r="G144" s="1195" t="s">
        <v>339</v>
      </c>
      <c r="H144" s="1193"/>
      <c r="I144" s="1053" t="s">
        <v>244</v>
      </c>
      <c r="J144" s="1191">
        <v>0</v>
      </c>
    </row>
    <row r="145" spans="1:10">
      <c r="A145" s="1192">
        <v>41498</v>
      </c>
      <c r="B145" s="1193">
        <v>12.5</v>
      </c>
      <c r="C145" s="1194" t="s">
        <v>246</v>
      </c>
      <c r="D145" s="1195" t="s">
        <v>1221</v>
      </c>
      <c r="E145" s="1195"/>
      <c r="G145" s="1195" t="s">
        <v>339</v>
      </c>
      <c r="H145" s="1193"/>
      <c r="I145" s="1053" t="s">
        <v>244</v>
      </c>
      <c r="J145" s="1191">
        <v>0</v>
      </c>
    </row>
    <row r="146" spans="1:10">
      <c r="A146" s="1192">
        <v>41498</v>
      </c>
      <c r="B146" s="1193">
        <v>200</v>
      </c>
      <c r="C146" s="1194" t="s">
        <v>246</v>
      </c>
      <c r="D146" s="1195" t="s">
        <v>1091</v>
      </c>
      <c r="E146" s="1195"/>
      <c r="G146" s="1195" t="s">
        <v>339</v>
      </c>
      <c r="H146" s="1193"/>
      <c r="I146" s="1053" t="s">
        <v>244</v>
      </c>
      <c r="J146" s="1191">
        <v>0</v>
      </c>
    </row>
    <row r="147" spans="1:10">
      <c r="A147" s="1192">
        <v>41498</v>
      </c>
      <c r="B147" s="1193">
        <v>207.75</v>
      </c>
      <c r="C147" s="1194" t="s">
        <v>246</v>
      </c>
      <c r="D147" s="1195" t="s">
        <v>1222</v>
      </c>
      <c r="E147" s="1195"/>
      <c r="G147" s="1195">
        <v>0</v>
      </c>
      <c r="H147" s="1193"/>
      <c r="I147" s="1053" t="s">
        <v>244</v>
      </c>
      <c r="J147" s="1191">
        <v>0</v>
      </c>
    </row>
    <row r="148" spans="1:10">
      <c r="A148" s="1192">
        <v>41500</v>
      </c>
      <c r="B148" s="1193">
        <v>100</v>
      </c>
      <c r="C148" s="1194" t="s">
        <v>246</v>
      </c>
      <c r="D148" s="1195" t="s">
        <v>358</v>
      </c>
      <c r="E148" s="1195"/>
      <c r="G148" s="1195" t="s">
        <v>339</v>
      </c>
      <c r="H148" s="1193"/>
      <c r="I148" s="1053" t="s">
        <v>244</v>
      </c>
      <c r="J148" s="1191">
        <v>0</v>
      </c>
    </row>
    <row r="149" spans="1:10">
      <c r="A149" s="1192">
        <v>41500</v>
      </c>
      <c r="B149" s="1193">
        <v>7</v>
      </c>
      <c r="C149" s="1194" t="s">
        <v>246</v>
      </c>
      <c r="D149" s="1195" t="s">
        <v>1032</v>
      </c>
      <c r="E149" s="1195"/>
      <c r="G149" s="1195" t="s">
        <v>339</v>
      </c>
      <c r="H149" s="1193"/>
      <c r="I149" s="1053" t="s">
        <v>244</v>
      </c>
      <c r="J149" s="1191">
        <v>0</v>
      </c>
    </row>
    <row r="150" spans="1:10">
      <c r="A150" s="1192">
        <v>41501</v>
      </c>
      <c r="B150" s="1193">
        <v>20</v>
      </c>
      <c r="C150" s="1194" t="s">
        <v>1087</v>
      </c>
      <c r="D150" s="1195" t="s">
        <v>1092</v>
      </c>
      <c r="E150" s="1195"/>
      <c r="G150" s="1195">
        <v>0</v>
      </c>
      <c r="H150" s="1193"/>
      <c r="I150" s="1053" t="s">
        <v>244</v>
      </c>
      <c r="J150" s="1191">
        <v>0</v>
      </c>
    </row>
    <row r="151" spans="1:10">
      <c r="A151" s="1192">
        <v>41501</v>
      </c>
      <c r="B151" s="1193">
        <v>30</v>
      </c>
      <c r="C151" s="1194" t="s">
        <v>246</v>
      </c>
      <c r="D151" s="1195" t="s">
        <v>1204</v>
      </c>
      <c r="E151" s="1195"/>
      <c r="G151" s="1195" t="s">
        <v>339</v>
      </c>
      <c r="H151" s="1193"/>
      <c r="I151" s="1053" t="s">
        <v>244</v>
      </c>
      <c r="J151" s="1191">
        <v>0</v>
      </c>
    </row>
    <row r="152" spans="1:10">
      <c r="A152" s="1192">
        <v>41501</v>
      </c>
      <c r="B152" s="1193">
        <v>5</v>
      </c>
      <c r="C152" s="1194" t="s">
        <v>246</v>
      </c>
      <c r="D152" s="1195" t="s">
        <v>968</v>
      </c>
      <c r="E152" s="1195"/>
      <c r="G152" s="1195" t="s">
        <v>339</v>
      </c>
      <c r="H152" s="1193"/>
      <c r="I152" s="1053" t="s">
        <v>244</v>
      </c>
      <c r="J152" s="1191">
        <v>0</v>
      </c>
    </row>
    <row r="153" spans="1:10">
      <c r="A153" s="1192">
        <v>41501</v>
      </c>
      <c r="B153" s="1193">
        <v>100</v>
      </c>
      <c r="C153" s="1194" t="s">
        <v>246</v>
      </c>
      <c r="D153" s="1195" t="s">
        <v>292</v>
      </c>
      <c r="E153" s="1195"/>
      <c r="G153" s="1195" t="s">
        <v>339</v>
      </c>
      <c r="H153" s="1193"/>
      <c r="I153" s="1053" t="s">
        <v>244</v>
      </c>
      <c r="J153" s="1191">
        <v>0</v>
      </c>
    </row>
    <row r="154" spans="1:10">
      <c r="A154" s="1192">
        <v>41501</v>
      </c>
      <c r="B154" s="1193">
        <v>135</v>
      </c>
      <c r="C154" s="1194" t="s">
        <v>246</v>
      </c>
      <c r="D154" s="1195" t="s">
        <v>769</v>
      </c>
      <c r="E154" s="1195"/>
      <c r="G154" s="1195">
        <v>0</v>
      </c>
      <c r="H154" s="1193"/>
      <c r="I154" s="1053" t="s">
        <v>244</v>
      </c>
      <c r="J154" s="1191">
        <v>0</v>
      </c>
    </row>
    <row r="155" spans="1:10">
      <c r="A155" s="1192">
        <v>41501</v>
      </c>
      <c r="B155" s="1193">
        <v>7</v>
      </c>
      <c r="C155" s="1194" t="s">
        <v>246</v>
      </c>
      <c r="D155" s="1195" t="s">
        <v>976</v>
      </c>
      <c r="E155" s="1195"/>
      <c r="G155" s="1195">
        <v>0</v>
      </c>
      <c r="H155" s="1193"/>
      <c r="I155" s="1053" t="s">
        <v>244</v>
      </c>
      <c r="J155" s="1191">
        <v>0</v>
      </c>
    </row>
    <row r="156" spans="1:10">
      <c r="A156" s="1192">
        <v>41501</v>
      </c>
      <c r="B156" s="1193">
        <v>100</v>
      </c>
      <c r="C156" s="1194" t="s">
        <v>246</v>
      </c>
      <c r="D156" s="1195" t="s">
        <v>259</v>
      </c>
      <c r="E156" s="1195"/>
      <c r="G156" s="1195" t="s">
        <v>339</v>
      </c>
      <c r="H156" s="1193"/>
      <c r="I156" s="1053" t="s">
        <v>244</v>
      </c>
      <c r="J156" s="1191">
        <v>0</v>
      </c>
    </row>
    <row r="157" spans="1:10">
      <c r="A157" s="1192">
        <v>41501</v>
      </c>
      <c r="B157" s="1193">
        <v>200</v>
      </c>
      <c r="C157" s="1194" t="s">
        <v>246</v>
      </c>
      <c r="D157" s="1195" t="s">
        <v>450</v>
      </c>
      <c r="E157" s="1195"/>
      <c r="G157" s="1195" t="s">
        <v>339</v>
      </c>
      <c r="H157" s="1193"/>
      <c r="I157" s="1053" t="s">
        <v>244</v>
      </c>
      <c r="J157" s="1191">
        <v>0</v>
      </c>
    </row>
    <row r="158" spans="1:10">
      <c r="A158" s="1192">
        <v>41501</v>
      </c>
      <c r="B158" s="1193">
        <v>1</v>
      </c>
      <c r="C158" s="1194" t="s">
        <v>246</v>
      </c>
      <c r="D158" s="1195" t="s">
        <v>785</v>
      </c>
      <c r="E158" s="1195"/>
      <c r="G158" s="1195">
        <v>0</v>
      </c>
      <c r="H158" s="1193"/>
      <c r="I158" s="1053" t="s">
        <v>244</v>
      </c>
      <c r="J158" s="1191">
        <v>0</v>
      </c>
    </row>
    <row r="159" spans="1:10">
      <c r="A159" s="1192">
        <v>41502</v>
      </c>
      <c r="B159" s="1193">
        <v>2.78</v>
      </c>
      <c r="C159" s="1194" t="s">
        <v>246</v>
      </c>
      <c r="D159" s="1195" t="s">
        <v>1107</v>
      </c>
      <c r="E159" s="1195"/>
      <c r="G159" s="1195">
        <v>0</v>
      </c>
      <c r="H159" s="1193"/>
      <c r="I159" s="1053" t="s">
        <v>244</v>
      </c>
      <c r="J159" s="1191">
        <v>0</v>
      </c>
    </row>
    <row r="160" spans="1:10">
      <c r="A160" s="1192">
        <v>41502</v>
      </c>
      <c r="B160" s="1193">
        <v>31464.71</v>
      </c>
      <c r="C160" s="1194" t="s">
        <v>246</v>
      </c>
      <c r="D160" s="1195" t="s">
        <v>1160</v>
      </c>
      <c r="E160" s="1195"/>
      <c r="G160" s="1195">
        <v>0</v>
      </c>
      <c r="H160" s="1193"/>
      <c r="I160" s="1053" t="s">
        <v>244</v>
      </c>
      <c r="J160" s="1191">
        <v>0</v>
      </c>
    </row>
    <row r="161" spans="1:10">
      <c r="A161" s="1192">
        <v>41502</v>
      </c>
      <c r="B161" s="1193">
        <v>5</v>
      </c>
      <c r="C161" s="1194" t="s">
        <v>246</v>
      </c>
      <c r="D161" s="1195" t="s">
        <v>1223</v>
      </c>
      <c r="E161" s="1195"/>
      <c r="G161" s="1195">
        <v>0</v>
      </c>
      <c r="H161" s="1193"/>
      <c r="I161" s="1053" t="s">
        <v>244</v>
      </c>
      <c r="J161" s="1191">
        <v>0</v>
      </c>
    </row>
    <row r="162" spans="1:10">
      <c r="A162" s="1192">
        <v>41505</v>
      </c>
      <c r="B162" s="1193">
        <v>50</v>
      </c>
      <c r="C162" s="1194" t="s">
        <v>1087</v>
      </c>
      <c r="D162" s="1195" t="s">
        <v>1224</v>
      </c>
      <c r="E162" s="1195"/>
      <c r="G162" s="1195">
        <v>0</v>
      </c>
      <c r="H162" s="1193"/>
      <c r="I162" s="1053" t="s">
        <v>244</v>
      </c>
      <c r="J162" s="1191">
        <v>0</v>
      </c>
    </row>
    <row r="163" spans="1:10">
      <c r="A163" s="1192">
        <v>41505</v>
      </c>
      <c r="B163" s="1193">
        <v>12.5</v>
      </c>
      <c r="C163" s="1194" t="s">
        <v>246</v>
      </c>
      <c r="D163" s="1195" t="s">
        <v>1061</v>
      </c>
      <c r="E163" s="1195"/>
      <c r="G163" s="1195">
        <v>0</v>
      </c>
      <c r="H163" s="1193"/>
      <c r="I163" s="1053" t="s">
        <v>244</v>
      </c>
      <c r="J163" s="1191">
        <v>0</v>
      </c>
    </row>
    <row r="164" spans="1:10">
      <c r="A164" s="1192">
        <v>41505</v>
      </c>
      <c r="B164" s="1193">
        <v>40</v>
      </c>
      <c r="C164" s="1194" t="s">
        <v>246</v>
      </c>
      <c r="D164" s="1195" t="s">
        <v>400</v>
      </c>
      <c r="E164" s="1195"/>
      <c r="G164" s="1195" t="s">
        <v>339</v>
      </c>
      <c r="H164" s="1193"/>
      <c r="I164" s="1053" t="s">
        <v>244</v>
      </c>
      <c r="J164" s="1191">
        <v>0</v>
      </c>
    </row>
    <row r="165" spans="1:10">
      <c r="A165" s="1192">
        <v>41505</v>
      </c>
      <c r="B165" s="1193">
        <v>80</v>
      </c>
      <c r="C165" s="1194" t="s">
        <v>246</v>
      </c>
      <c r="D165" s="1195" t="s">
        <v>1044</v>
      </c>
      <c r="E165" s="1195"/>
      <c r="G165" s="1195">
        <v>0</v>
      </c>
      <c r="H165" s="1193"/>
      <c r="I165" s="1053" t="s">
        <v>244</v>
      </c>
      <c r="J165" s="1191">
        <v>0</v>
      </c>
    </row>
    <row r="166" spans="1:10">
      <c r="A166" s="1192">
        <v>41505</v>
      </c>
      <c r="B166" s="1193">
        <v>100</v>
      </c>
      <c r="C166" s="1194" t="s">
        <v>246</v>
      </c>
      <c r="D166" s="1195" t="s">
        <v>327</v>
      </c>
      <c r="E166" s="1195"/>
      <c r="G166" s="1195" t="s">
        <v>339</v>
      </c>
      <c r="H166" s="1193"/>
      <c r="I166" s="1053" t="s">
        <v>244</v>
      </c>
      <c r="J166" s="1191">
        <v>0</v>
      </c>
    </row>
    <row r="167" spans="1:10">
      <c r="A167" s="1192">
        <v>41505</v>
      </c>
      <c r="B167" s="1193">
        <v>12.5</v>
      </c>
      <c r="C167" s="1194" t="s">
        <v>246</v>
      </c>
      <c r="D167" s="1195" t="s">
        <v>1221</v>
      </c>
      <c r="E167" s="1195"/>
      <c r="G167" s="1195" t="s">
        <v>339</v>
      </c>
      <c r="H167" s="1193"/>
      <c r="I167" s="1053" t="s">
        <v>244</v>
      </c>
      <c r="J167" s="1191">
        <v>0</v>
      </c>
    </row>
    <row r="168" spans="1:10">
      <c r="A168" s="1192">
        <v>41505</v>
      </c>
      <c r="B168" s="1193">
        <v>205.09</v>
      </c>
      <c r="C168" s="1194" t="s">
        <v>246</v>
      </c>
      <c r="D168" s="1195" t="s">
        <v>1225</v>
      </c>
      <c r="E168" s="1195"/>
      <c r="G168" s="1195">
        <v>0</v>
      </c>
      <c r="H168" s="1193"/>
      <c r="I168" s="1053" t="s">
        <v>244</v>
      </c>
      <c r="J168" s="1191">
        <v>0</v>
      </c>
    </row>
    <row r="169" spans="1:10">
      <c r="A169" s="1192">
        <v>41507</v>
      </c>
      <c r="B169" s="1193">
        <v>40</v>
      </c>
      <c r="C169" s="1194" t="s">
        <v>1087</v>
      </c>
      <c r="D169" s="1195" t="s">
        <v>1184</v>
      </c>
      <c r="E169" s="1195"/>
      <c r="G169" s="1195">
        <v>0</v>
      </c>
      <c r="H169" s="1193"/>
      <c r="I169" s="1053" t="s">
        <v>244</v>
      </c>
      <c r="J169" s="1191">
        <v>0</v>
      </c>
    </row>
    <row r="170" spans="1:10">
      <c r="A170" s="1192">
        <v>41507</v>
      </c>
      <c r="B170" s="1193">
        <v>150</v>
      </c>
      <c r="C170" s="1194" t="s">
        <v>1087</v>
      </c>
      <c r="D170" s="1195" t="s">
        <v>1184</v>
      </c>
      <c r="E170" s="1195"/>
      <c r="G170" s="1195">
        <v>0</v>
      </c>
      <c r="H170" s="1193"/>
      <c r="I170" s="1053" t="s">
        <v>244</v>
      </c>
      <c r="J170" s="1191">
        <v>0</v>
      </c>
    </row>
    <row r="171" spans="1:10">
      <c r="A171" s="1192">
        <v>41507</v>
      </c>
      <c r="B171" s="1193">
        <v>40</v>
      </c>
      <c r="C171" s="1194" t="s">
        <v>246</v>
      </c>
      <c r="D171" s="1195" t="s">
        <v>261</v>
      </c>
      <c r="E171" s="1195"/>
      <c r="G171" s="1195" t="s">
        <v>339</v>
      </c>
      <c r="H171" s="1193"/>
      <c r="I171" s="1053" t="s">
        <v>244</v>
      </c>
      <c r="J171" s="1191">
        <v>0</v>
      </c>
    </row>
    <row r="172" spans="1:10">
      <c r="A172" s="1192">
        <v>41507</v>
      </c>
      <c r="B172" s="1193">
        <v>12</v>
      </c>
      <c r="C172" s="1194" t="s">
        <v>246</v>
      </c>
      <c r="D172" s="1195" t="s">
        <v>294</v>
      </c>
      <c r="E172" s="1195"/>
      <c r="G172" s="1195" t="s">
        <v>339</v>
      </c>
      <c r="H172" s="1193"/>
      <c r="I172" s="1053" t="s">
        <v>244</v>
      </c>
      <c r="J172" s="1191">
        <v>0</v>
      </c>
    </row>
    <row r="173" spans="1:10">
      <c r="A173" s="1192">
        <v>41507</v>
      </c>
      <c r="B173" s="1193">
        <v>32.42</v>
      </c>
      <c r="C173" s="1194" t="s">
        <v>246</v>
      </c>
      <c r="D173" s="1195" t="s">
        <v>1226</v>
      </c>
      <c r="E173" s="1195"/>
      <c r="G173" s="1195">
        <v>0</v>
      </c>
      <c r="H173" s="1193"/>
      <c r="I173" s="1053" t="s">
        <v>244</v>
      </c>
      <c r="J173" s="1191">
        <v>0</v>
      </c>
    </row>
    <row r="174" spans="1:10">
      <c r="A174" s="1192">
        <v>41507</v>
      </c>
      <c r="B174" s="1193">
        <v>177</v>
      </c>
      <c r="C174" s="1194" t="s">
        <v>246</v>
      </c>
      <c r="D174" s="1195" t="s">
        <v>355</v>
      </c>
      <c r="E174" s="1195"/>
      <c r="G174" s="1195" t="s">
        <v>339</v>
      </c>
      <c r="H174" s="1193"/>
      <c r="I174" s="1053" t="s">
        <v>244</v>
      </c>
      <c r="J174" s="1191">
        <v>0</v>
      </c>
    </row>
    <row r="175" spans="1:10">
      <c r="A175" s="1192">
        <v>41507</v>
      </c>
      <c r="B175" s="1193">
        <v>5</v>
      </c>
      <c r="C175" s="1194" t="s">
        <v>246</v>
      </c>
      <c r="D175" s="1195" t="s">
        <v>773</v>
      </c>
      <c r="E175" s="1195"/>
      <c r="G175" s="1195">
        <v>0</v>
      </c>
      <c r="H175" s="1193"/>
      <c r="I175" s="1053" t="s">
        <v>244</v>
      </c>
      <c r="J175" s="1191">
        <v>0</v>
      </c>
    </row>
    <row r="176" spans="1:10">
      <c r="A176" s="1192">
        <v>41508</v>
      </c>
      <c r="B176" s="1193">
        <v>100</v>
      </c>
      <c r="C176" s="1194" t="s">
        <v>1087</v>
      </c>
      <c r="D176" s="1195" t="s">
        <v>1093</v>
      </c>
      <c r="E176" s="1195"/>
      <c r="G176" s="1195">
        <v>0</v>
      </c>
      <c r="H176" s="1193"/>
      <c r="I176" s="1053" t="s">
        <v>244</v>
      </c>
      <c r="J176" s="1191">
        <v>0</v>
      </c>
    </row>
    <row r="177" spans="1:10">
      <c r="A177" s="1192">
        <v>41508</v>
      </c>
      <c r="B177" s="1193">
        <v>258</v>
      </c>
      <c r="C177" s="1194" t="s">
        <v>246</v>
      </c>
      <c r="D177" s="1195" t="s">
        <v>355</v>
      </c>
      <c r="E177" s="1195"/>
      <c r="G177" s="1195" t="s">
        <v>339</v>
      </c>
      <c r="H177" s="1193"/>
      <c r="I177" s="1053" t="s">
        <v>244</v>
      </c>
      <c r="J177" s="1191">
        <v>0</v>
      </c>
    </row>
    <row r="178" spans="1:10">
      <c r="A178" s="1192">
        <v>41513</v>
      </c>
      <c r="B178" s="1193">
        <v>15</v>
      </c>
      <c r="C178" s="1194" t="s">
        <v>246</v>
      </c>
      <c r="D178" s="1195" t="s">
        <v>858</v>
      </c>
      <c r="E178" s="1195"/>
      <c r="G178" s="1195" t="s">
        <v>339</v>
      </c>
      <c r="H178" s="1193"/>
      <c r="I178" s="1053" t="s">
        <v>244</v>
      </c>
      <c r="J178" s="1191">
        <v>0</v>
      </c>
    </row>
    <row r="179" spans="1:10">
      <c r="A179" s="1192">
        <v>41513</v>
      </c>
      <c r="B179" s="1193">
        <v>276.22000000000003</v>
      </c>
      <c r="C179" s="1194" t="s">
        <v>246</v>
      </c>
      <c r="D179" s="1195" t="s">
        <v>1218</v>
      </c>
      <c r="E179" s="1195"/>
      <c r="G179" s="1195">
        <v>0</v>
      </c>
      <c r="H179" s="1193"/>
      <c r="I179" s="1053" t="s">
        <v>244</v>
      </c>
      <c r="J179" s="1191">
        <v>0</v>
      </c>
    </row>
    <row r="180" spans="1:10">
      <c r="A180" s="1192">
        <v>41513</v>
      </c>
      <c r="B180" s="1193">
        <v>15</v>
      </c>
      <c r="C180" s="1194" t="s">
        <v>246</v>
      </c>
      <c r="D180" s="1195" t="s">
        <v>1120</v>
      </c>
      <c r="E180" s="1195"/>
      <c r="G180" s="1195">
        <v>0</v>
      </c>
      <c r="H180" s="1193"/>
      <c r="I180" s="1053" t="s">
        <v>244</v>
      </c>
      <c r="J180" s="1191">
        <v>0</v>
      </c>
    </row>
    <row r="181" spans="1:10">
      <c r="A181" s="1192">
        <v>41513</v>
      </c>
      <c r="B181" s="1193">
        <v>12.5</v>
      </c>
      <c r="C181" s="1194" t="s">
        <v>246</v>
      </c>
      <c r="D181" s="1195" t="s">
        <v>1221</v>
      </c>
      <c r="E181" s="1195"/>
      <c r="G181" s="1195" t="s">
        <v>339</v>
      </c>
      <c r="H181" s="1193"/>
      <c r="I181" s="1053" t="s">
        <v>244</v>
      </c>
      <c r="J181" s="1191">
        <v>0</v>
      </c>
    </row>
    <row r="182" spans="1:10">
      <c r="A182" s="1192">
        <v>41513</v>
      </c>
      <c r="B182" s="1193">
        <v>10</v>
      </c>
      <c r="C182" s="1194" t="s">
        <v>246</v>
      </c>
      <c r="D182" s="1195" t="s">
        <v>302</v>
      </c>
      <c r="E182" s="1195"/>
      <c r="G182" s="1195">
        <v>0</v>
      </c>
      <c r="H182" s="1193"/>
      <c r="I182" s="1053" t="s">
        <v>244</v>
      </c>
      <c r="J182" s="1191">
        <v>0</v>
      </c>
    </row>
    <row r="183" spans="1:10">
      <c r="A183" s="1192">
        <v>41513</v>
      </c>
      <c r="B183" s="1193">
        <v>3</v>
      </c>
      <c r="C183" s="1194" t="s">
        <v>246</v>
      </c>
      <c r="D183" s="1195" t="s">
        <v>363</v>
      </c>
      <c r="E183" s="1195"/>
      <c r="G183" s="1195" t="s">
        <v>339</v>
      </c>
      <c r="H183" s="1193"/>
      <c r="I183" s="1053" t="s">
        <v>244</v>
      </c>
      <c r="J183" s="1191">
        <v>0</v>
      </c>
    </row>
    <row r="184" spans="1:10">
      <c r="A184" s="1192">
        <v>41513</v>
      </c>
      <c r="B184" s="1193">
        <v>3</v>
      </c>
      <c r="C184" s="1194" t="s">
        <v>246</v>
      </c>
      <c r="D184" s="1195" t="s">
        <v>363</v>
      </c>
      <c r="E184" s="1195"/>
      <c r="G184" s="1195" t="s">
        <v>339</v>
      </c>
      <c r="H184" s="1193"/>
      <c r="I184" s="1053" t="s">
        <v>244</v>
      </c>
      <c r="J184" s="1191">
        <v>0</v>
      </c>
    </row>
    <row r="185" spans="1:10">
      <c r="A185" s="1192">
        <v>41513</v>
      </c>
      <c r="B185" s="1193">
        <v>50</v>
      </c>
      <c r="C185" s="1194" t="s">
        <v>246</v>
      </c>
      <c r="D185" s="1195" t="s">
        <v>1017</v>
      </c>
      <c r="E185" s="1195"/>
      <c r="G185" s="1195" t="s">
        <v>339</v>
      </c>
      <c r="H185" s="1193"/>
      <c r="I185" s="1053" t="s">
        <v>244</v>
      </c>
      <c r="J185" s="1191">
        <v>0</v>
      </c>
    </row>
    <row r="186" spans="1:10">
      <c r="A186" s="1192">
        <v>41513</v>
      </c>
      <c r="B186" s="1193">
        <v>74.180000000000007</v>
      </c>
      <c r="C186" s="1194" t="s">
        <v>246</v>
      </c>
      <c r="D186" s="1195" t="s">
        <v>1227</v>
      </c>
      <c r="E186" s="1195"/>
      <c r="G186" s="1195">
        <v>0</v>
      </c>
      <c r="H186" s="1193"/>
      <c r="I186" s="1053" t="s">
        <v>244</v>
      </c>
      <c r="J186" s="1191">
        <v>0</v>
      </c>
    </row>
    <row r="187" spans="1:10">
      <c r="A187" s="1192">
        <v>41514</v>
      </c>
      <c r="B187" s="1193">
        <v>3129.98</v>
      </c>
      <c r="C187" s="1194" t="s">
        <v>246</v>
      </c>
      <c r="D187" s="1195" t="s">
        <v>269</v>
      </c>
      <c r="E187" s="1195"/>
      <c r="G187" s="1195">
        <v>0</v>
      </c>
      <c r="H187" s="1193"/>
      <c r="I187" s="1053" t="s">
        <v>244</v>
      </c>
      <c r="J187" s="1191">
        <v>0</v>
      </c>
    </row>
    <row r="188" spans="1:10">
      <c r="A188" s="1192">
        <v>41514</v>
      </c>
      <c r="B188" s="1193">
        <v>80</v>
      </c>
      <c r="C188" s="1194" t="s">
        <v>246</v>
      </c>
      <c r="D188" s="1195" t="s">
        <v>330</v>
      </c>
      <c r="E188" s="1195"/>
      <c r="G188" s="1195" t="s">
        <v>339</v>
      </c>
      <c r="H188" s="1193"/>
      <c r="I188" s="1053" t="s">
        <v>244</v>
      </c>
      <c r="J188" s="1191">
        <v>0</v>
      </c>
    </row>
    <row r="189" spans="1:10">
      <c r="A189" s="1192">
        <v>41514</v>
      </c>
      <c r="B189" s="1193">
        <v>3</v>
      </c>
      <c r="C189" s="1194" t="s">
        <v>246</v>
      </c>
      <c r="D189" s="1195" t="s">
        <v>1004</v>
      </c>
      <c r="E189" s="1195"/>
      <c r="G189" s="1195">
        <v>0</v>
      </c>
      <c r="H189" s="1193"/>
      <c r="I189" s="1053" t="s">
        <v>244</v>
      </c>
      <c r="J189" s="1191">
        <v>0</v>
      </c>
    </row>
    <row r="190" spans="1:10">
      <c r="A190" s="1192">
        <v>41516</v>
      </c>
      <c r="B190" s="1193">
        <v>50</v>
      </c>
      <c r="C190" s="1194" t="s">
        <v>1087</v>
      </c>
      <c r="D190" s="1195" t="s">
        <v>1089</v>
      </c>
      <c r="E190" s="1195"/>
      <c r="G190" s="1195">
        <v>0</v>
      </c>
      <c r="H190" s="1193"/>
      <c r="I190" s="1053" t="s">
        <v>244</v>
      </c>
      <c r="J190" s="1191">
        <v>0</v>
      </c>
    </row>
    <row r="191" spans="1:10">
      <c r="A191" s="1192">
        <v>41516</v>
      </c>
      <c r="B191" s="1193">
        <v>856.74</v>
      </c>
      <c r="C191" s="1194" t="s">
        <v>246</v>
      </c>
      <c r="D191" s="1195" t="s">
        <v>1061</v>
      </c>
      <c r="E191" s="1195"/>
      <c r="G191" s="1195">
        <v>0</v>
      </c>
      <c r="H191" s="1193"/>
      <c r="I191" s="1053" t="s">
        <v>244</v>
      </c>
      <c r="J191" s="1191">
        <v>0</v>
      </c>
    </row>
    <row r="192" spans="1:10">
      <c r="A192" s="1192">
        <v>41516</v>
      </c>
      <c r="B192" s="1193">
        <v>74.92</v>
      </c>
      <c r="C192" s="1194" t="s">
        <v>246</v>
      </c>
      <c r="D192" s="1195" t="s">
        <v>1061</v>
      </c>
      <c r="E192" s="1195"/>
      <c r="G192" s="1195">
        <v>0</v>
      </c>
      <c r="H192" s="1193"/>
      <c r="I192" s="1053" t="s">
        <v>244</v>
      </c>
      <c r="J192" s="1191">
        <v>0</v>
      </c>
    </row>
    <row r="193" spans="1:10">
      <c r="A193" s="1192">
        <v>41516</v>
      </c>
      <c r="B193" s="1193">
        <v>180</v>
      </c>
      <c r="C193" s="1194" t="s">
        <v>246</v>
      </c>
      <c r="D193" s="1195" t="s">
        <v>287</v>
      </c>
      <c r="E193" s="1195"/>
      <c r="G193" s="1195" t="s">
        <v>339</v>
      </c>
      <c r="H193" s="1193"/>
      <c r="I193" s="1053" t="s">
        <v>244</v>
      </c>
      <c r="J193" s="1191">
        <v>0</v>
      </c>
    </row>
    <row r="194" spans="1:10">
      <c r="A194" s="1192">
        <v>41519</v>
      </c>
      <c r="B194" s="1193">
        <v>6</v>
      </c>
      <c r="C194" s="1194" t="s">
        <v>246</v>
      </c>
      <c r="D194" s="1195" t="s">
        <v>1217</v>
      </c>
      <c r="E194" s="1195"/>
      <c r="G194" s="1195">
        <v>0</v>
      </c>
      <c r="H194" s="1193"/>
      <c r="I194" s="1053" t="s">
        <v>244</v>
      </c>
      <c r="J194" s="1191">
        <v>0</v>
      </c>
    </row>
    <row r="195" spans="1:10">
      <c r="A195" s="1192">
        <v>41519</v>
      </c>
      <c r="B195" s="1193">
        <v>30</v>
      </c>
      <c r="C195" s="1194" t="s">
        <v>246</v>
      </c>
      <c r="D195" s="1195" t="s">
        <v>774</v>
      </c>
      <c r="E195" s="1195"/>
      <c r="G195" s="1195" t="s">
        <v>339</v>
      </c>
      <c r="H195" s="1193"/>
      <c r="I195" s="1053" t="s">
        <v>244</v>
      </c>
      <c r="J195" s="1191">
        <v>0</v>
      </c>
    </row>
    <row r="196" spans="1:10">
      <c r="A196" s="1192">
        <v>41519</v>
      </c>
      <c r="B196" s="1193">
        <v>25</v>
      </c>
      <c r="C196" s="1194" t="s">
        <v>246</v>
      </c>
      <c r="D196" s="1195" t="s">
        <v>379</v>
      </c>
      <c r="E196" s="1195"/>
      <c r="G196" s="1195" t="s">
        <v>339</v>
      </c>
      <c r="H196" s="1193"/>
      <c r="I196" s="1053" t="s">
        <v>244</v>
      </c>
      <c r="J196" s="1191">
        <v>0</v>
      </c>
    </row>
    <row r="197" spans="1:10">
      <c r="A197" s="1192">
        <v>41519</v>
      </c>
      <c r="B197" s="1193">
        <v>100</v>
      </c>
      <c r="C197" s="1194" t="s">
        <v>246</v>
      </c>
      <c r="D197" s="1195" t="s">
        <v>267</v>
      </c>
      <c r="E197" s="1195"/>
      <c r="G197" s="1195">
        <v>0</v>
      </c>
      <c r="H197" s="1193"/>
      <c r="I197" s="1053" t="s">
        <v>244</v>
      </c>
      <c r="J197" s="1191">
        <v>0</v>
      </c>
    </row>
    <row r="198" spans="1:10">
      <c r="A198" s="1192">
        <v>41519</v>
      </c>
      <c r="B198" s="1193">
        <v>10</v>
      </c>
      <c r="C198" s="1194" t="s">
        <v>246</v>
      </c>
      <c r="D198" s="1195" t="s">
        <v>791</v>
      </c>
      <c r="E198" s="1195"/>
      <c r="G198" s="1195" t="s">
        <v>339</v>
      </c>
      <c r="H198" s="1193"/>
      <c r="I198" s="1053" t="s">
        <v>244</v>
      </c>
      <c r="J198" s="1191">
        <v>0</v>
      </c>
    </row>
    <row r="199" spans="1:10">
      <c r="A199" s="1192">
        <v>41519</v>
      </c>
      <c r="B199" s="1193">
        <v>10</v>
      </c>
      <c r="C199" s="1194" t="s">
        <v>246</v>
      </c>
      <c r="D199" s="1195" t="s">
        <v>338</v>
      </c>
      <c r="E199" s="1195"/>
      <c r="G199" s="1195" t="s">
        <v>339</v>
      </c>
      <c r="H199" s="1193"/>
      <c r="I199" s="1053" t="s">
        <v>244</v>
      </c>
      <c r="J199" s="1191">
        <v>0</v>
      </c>
    </row>
    <row r="200" spans="1:10">
      <c r="A200" s="1192">
        <v>41519</v>
      </c>
      <c r="B200" s="1193">
        <v>25</v>
      </c>
      <c r="C200" s="1194" t="s">
        <v>246</v>
      </c>
      <c r="D200" s="1195" t="s">
        <v>762</v>
      </c>
      <c r="E200" s="1195"/>
      <c r="G200" s="1195" t="s">
        <v>339</v>
      </c>
      <c r="H200" s="1193"/>
      <c r="I200" s="1053" t="s">
        <v>244</v>
      </c>
      <c r="J200" s="1191">
        <v>0</v>
      </c>
    </row>
    <row r="201" spans="1:10">
      <c r="A201" s="1192">
        <v>41519</v>
      </c>
      <c r="B201" s="1193">
        <v>10</v>
      </c>
      <c r="C201" s="1194" t="s">
        <v>246</v>
      </c>
      <c r="D201" s="1195" t="s">
        <v>994</v>
      </c>
      <c r="E201" s="1195"/>
      <c r="G201" s="1195" t="s">
        <v>339</v>
      </c>
      <c r="H201" s="1193"/>
      <c r="I201" s="1053" t="s">
        <v>244</v>
      </c>
      <c r="J201" s="1191">
        <v>0</v>
      </c>
    </row>
    <row r="202" spans="1:10">
      <c r="A202" s="1192">
        <v>41519</v>
      </c>
      <c r="B202" s="1193">
        <v>50</v>
      </c>
      <c r="C202" s="1194" t="s">
        <v>246</v>
      </c>
      <c r="D202" s="1195" t="s">
        <v>792</v>
      </c>
      <c r="E202" s="1195"/>
      <c r="G202" s="1195" t="s">
        <v>339</v>
      </c>
      <c r="H202" s="1193"/>
      <c r="I202" s="1053" t="s">
        <v>244</v>
      </c>
      <c r="J202" s="1191">
        <v>0</v>
      </c>
    </row>
    <row r="203" spans="1:10">
      <c r="A203" s="1192">
        <v>41519</v>
      </c>
      <c r="B203" s="1193">
        <v>10</v>
      </c>
      <c r="C203" s="1194" t="s">
        <v>246</v>
      </c>
      <c r="D203" s="1195" t="s">
        <v>951</v>
      </c>
      <c r="E203" s="1195"/>
      <c r="G203" s="1195" t="s">
        <v>339</v>
      </c>
      <c r="H203" s="1193"/>
      <c r="I203" s="1053" t="s">
        <v>244</v>
      </c>
      <c r="J203" s="1191">
        <v>0</v>
      </c>
    </row>
    <row r="204" spans="1:10">
      <c r="A204" s="1192">
        <v>41519</v>
      </c>
      <c r="B204" s="1193">
        <v>12.5</v>
      </c>
      <c r="C204" s="1194" t="s">
        <v>246</v>
      </c>
      <c r="D204" s="1195" t="s">
        <v>913</v>
      </c>
      <c r="E204" s="1195"/>
      <c r="G204" s="1195" t="s">
        <v>339</v>
      </c>
      <c r="H204" s="1193"/>
      <c r="I204" s="1053" t="s">
        <v>244</v>
      </c>
      <c r="J204" s="1191">
        <v>0</v>
      </c>
    </row>
    <row r="205" spans="1:10">
      <c r="A205" s="1192">
        <v>41519</v>
      </c>
      <c r="B205" s="1193">
        <v>15</v>
      </c>
      <c r="C205" s="1194" t="s">
        <v>246</v>
      </c>
      <c r="D205" s="1195" t="s">
        <v>248</v>
      </c>
      <c r="E205" s="1195"/>
      <c r="G205" s="1195">
        <v>0</v>
      </c>
      <c r="H205" s="1193"/>
      <c r="I205" s="1053" t="s">
        <v>244</v>
      </c>
      <c r="J205" s="1191">
        <v>0</v>
      </c>
    </row>
    <row r="206" spans="1:10">
      <c r="A206" s="1192">
        <v>41519</v>
      </c>
      <c r="B206" s="1193">
        <v>75</v>
      </c>
      <c r="C206" s="1194" t="s">
        <v>246</v>
      </c>
      <c r="D206" s="1195" t="s">
        <v>1003</v>
      </c>
      <c r="E206" s="1195"/>
      <c r="G206" s="1195" t="s">
        <v>339</v>
      </c>
      <c r="H206" s="1193"/>
      <c r="I206" s="1053" t="s">
        <v>244</v>
      </c>
      <c r="J206" s="1191">
        <v>0</v>
      </c>
    </row>
    <row r="207" spans="1:10">
      <c r="A207" s="1192">
        <v>41519</v>
      </c>
      <c r="B207" s="1193">
        <v>10</v>
      </c>
      <c r="C207" s="1194" t="s">
        <v>246</v>
      </c>
      <c r="D207" s="1195" t="s">
        <v>1005</v>
      </c>
      <c r="E207" s="1195"/>
      <c r="G207" s="1195" t="s">
        <v>339</v>
      </c>
      <c r="H207" s="1193"/>
      <c r="I207" s="1053" t="s">
        <v>244</v>
      </c>
      <c r="J207" s="1191">
        <v>0</v>
      </c>
    </row>
    <row r="208" spans="1:10">
      <c r="A208" s="1192">
        <v>41519</v>
      </c>
      <c r="B208" s="1193">
        <v>10</v>
      </c>
      <c r="C208" s="1194" t="s">
        <v>246</v>
      </c>
      <c r="D208" s="1195" t="s">
        <v>1027</v>
      </c>
      <c r="E208" s="1195"/>
      <c r="G208" s="1195" t="s">
        <v>339</v>
      </c>
      <c r="H208" s="1193"/>
      <c r="I208" s="1053" t="s">
        <v>244</v>
      </c>
      <c r="J208" s="1191">
        <v>0</v>
      </c>
    </row>
    <row r="209" spans="1:10">
      <c r="A209" s="1192">
        <v>41519</v>
      </c>
      <c r="B209" s="1193">
        <v>50</v>
      </c>
      <c r="C209" s="1194" t="s">
        <v>246</v>
      </c>
      <c r="D209" s="1195" t="s">
        <v>754</v>
      </c>
      <c r="E209" s="1195"/>
      <c r="G209" s="1195" t="s">
        <v>339</v>
      </c>
      <c r="H209" s="1193"/>
      <c r="I209" s="1053" t="s">
        <v>244</v>
      </c>
      <c r="J209" s="1191">
        <v>0</v>
      </c>
    </row>
    <row r="210" spans="1:10">
      <c r="A210" s="1192">
        <v>41519</v>
      </c>
      <c r="B210" s="1193">
        <v>10</v>
      </c>
      <c r="C210" s="1194" t="s">
        <v>246</v>
      </c>
      <c r="D210" s="1195" t="s">
        <v>781</v>
      </c>
      <c r="E210" s="1195"/>
      <c r="G210" s="1195" t="s">
        <v>339</v>
      </c>
      <c r="H210" s="1193"/>
      <c r="I210" s="1053" t="s">
        <v>244</v>
      </c>
      <c r="J210" s="1191">
        <v>0</v>
      </c>
    </row>
    <row r="211" spans="1:10">
      <c r="A211" s="1192">
        <v>41519</v>
      </c>
      <c r="B211" s="1193">
        <v>15</v>
      </c>
      <c r="C211" s="1194" t="s">
        <v>246</v>
      </c>
      <c r="D211" s="1195" t="s">
        <v>280</v>
      </c>
      <c r="E211" s="1195"/>
      <c r="G211" s="1195" t="s">
        <v>339</v>
      </c>
      <c r="H211" s="1193"/>
      <c r="I211" s="1053" t="s">
        <v>244</v>
      </c>
      <c r="J211" s="1191">
        <v>0</v>
      </c>
    </row>
    <row r="212" spans="1:10">
      <c r="A212" s="1192">
        <v>41519</v>
      </c>
      <c r="B212" s="1193">
        <v>10</v>
      </c>
      <c r="C212" s="1194" t="s">
        <v>246</v>
      </c>
      <c r="D212" s="1195" t="s">
        <v>1001</v>
      </c>
      <c r="E212" s="1195"/>
      <c r="G212" s="1195" t="s">
        <v>339</v>
      </c>
      <c r="H212" s="1193"/>
      <c r="I212" s="1053" t="s">
        <v>244</v>
      </c>
      <c r="J212" s="1191">
        <v>0</v>
      </c>
    </row>
    <row r="213" spans="1:10">
      <c r="A213" s="1192">
        <v>41519</v>
      </c>
      <c r="B213" s="1193">
        <v>10</v>
      </c>
      <c r="C213" s="1194" t="s">
        <v>246</v>
      </c>
      <c r="D213" s="1195" t="s">
        <v>371</v>
      </c>
      <c r="E213" s="1195"/>
      <c r="G213" s="1195" t="s">
        <v>339</v>
      </c>
      <c r="H213" s="1193"/>
      <c r="I213" s="1053" t="s">
        <v>244</v>
      </c>
      <c r="J213" s="1191">
        <v>0</v>
      </c>
    </row>
    <row r="214" spans="1:10">
      <c r="A214" s="1192">
        <v>41519</v>
      </c>
      <c r="B214" s="1193">
        <v>261</v>
      </c>
      <c r="C214" s="1194" t="s">
        <v>246</v>
      </c>
      <c r="D214" s="1195" t="s">
        <v>344</v>
      </c>
      <c r="E214" s="1195"/>
      <c r="G214" s="1195" t="s">
        <v>339</v>
      </c>
      <c r="H214" s="1193"/>
      <c r="I214" s="1053" t="s">
        <v>244</v>
      </c>
      <c r="J214" s="1191">
        <v>0</v>
      </c>
    </row>
    <row r="215" spans="1:10">
      <c r="A215" s="1192">
        <v>41519</v>
      </c>
      <c r="B215" s="1193">
        <v>20</v>
      </c>
      <c r="C215" s="1194" t="s">
        <v>246</v>
      </c>
      <c r="D215" s="1195" t="s">
        <v>952</v>
      </c>
      <c r="E215" s="1195"/>
      <c r="G215" s="1195" t="s">
        <v>339</v>
      </c>
      <c r="H215" s="1193"/>
      <c r="I215" s="1053" t="s">
        <v>244</v>
      </c>
      <c r="J215" s="1191">
        <v>0</v>
      </c>
    </row>
    <row r="216" spans="1:10">
      <c r="A216" s="1192">
        <v>41519</v>
      </c>
      <c r="B216" s="1193">
        <v>50</v>
      </c>
      <c r="C216" s="1194" t="s">
        <v>246</v>
      </c>
      <c r="D216" s="1195" t="s">
        <v>252</v>
      </c>
      <c r="E216" s="1195"/>
      <c r="G216" s="1195" t="s">
        <v>339</v>
      </c>
      <c r="H216" s="1193"/>
      <c r="I216" s="1053" t="s">
        <v>244</v>
      </c>
      <c r="J216" s="1191">
        <v>0</v>
      </c>
    </row>
    <row r="217" spans="1:10">
      <c r="A217" s="1192">
        <v>41519</v>
      </c>
      <c r="B217" s="1193">
        <v>10</v>
      </c>
      <c r="C217" s="1194" t="s">
        <v>246</v>
      </c>
      <c r="D217" s="1195" t="s">
        <v>1063</v>
      </c>
      <c r="E217" s="1195"/>
      <c r="G217" s="1195">
        <v>0</v>
      </c>
      <c r="H217" s="1193"/>
      <c r="I217" s="1053" t="s">
        <v>244</v>
      </c>
      <c r="J217" s="1191">
        <v>0</v>
      </c>
    </row>
    <row r="218" spans="1:10">
      <c r="A218" s="1192">
        <v>41519</v>
      </c>
      <c r="B218" s="1193">
        <v>25</v>
      </c>
      <c r="C218" s="1194" t="s">
        <v>246</v>
      </c>
      <c r="D218" s="1195" t="s">
        <v>995</v>
      </c>
      <c r="E218" s="1195"/>
      <c r="G218" s="1195" t="s">
        <v>339</v>
      </c>
      <c r="H218" s="1193"/>
      <c r="I218" s="1053" t="s">
        <v>244</v>
      </c>
      <c r="J218" s="1191">
        <v>0</v>
      </c>
    </row>
    <row r="219" spans="1:10">
      <c r="A219" s="1192">
        <v>41519</v>
      </c>
      <c r="B219" s="1193">
        <v>7</v>
      </c>
      <c r="C219" s="1194" t="s">
        <v>246</v>
      </c>
      <c r="D219" s="1195" t="s">
        <v>1196</v>
      </c>
      <c r="E219" s="1195"/>
      <c r="G219" s="1195" t="s">
        <v>339</v>
      </c>
      <c r="H219" s="1193"/>
      <c r="I219" s="1053" t="s">
        <v>244</v>
      </c>
      <c r="J219" s="1191">
        <v>0</v>
      </c>
    </row>
    <row r="220" spans="1:10">
      <c r="A220" s="1192">
        <v>41519</v>
      </c>
      <c r="B220" s="1193">
        <v>20</v>
      </c>
      <c r="C220" s="1194" t="s">
        <v>246</v>
      </c>
      <c r="D220" s="1195" t="s">
        <v>787</v>
      </c>
      <c r="E220" s="1195"/>
      <c r="G220" s="1195" t="s">
        <v>339</v>
      </c>
      <c r="H220" s="1193"/>
      <c r="I220" s="1053" t="s">
        <v>244</v>
      </c>
      <c r="J220" s="1191">
        <v>0</v>
      </c>
    </row>
    <row r="221" spans="1:10">
      <c r="A221" s="1192">
        <v>41519</v>
      </c>
      <c r="B221" s="1193">
        <v>10</v>
      </c>
      <c r="C221" s="1194" t="s">
        <v>246</v>
      </c>
      <c r="D221" s="1195" t="s">
        <v>993</v>
      </c>
      <c r="E221" s="1195"/>
      <c r="G221" s="1195" t="s">
        <v>339</v>
      </c>
      <c r="H221" s="1193"/>
      <c r="I221" s="1053" t="s">
        <v>244</v>
      </c>
      <c r="J221" s="1191">
        <v>0</v>
      </c>
    </row>
    <row r="222" spans="1:10">
      <c r="A222" s="1192">
        <v>41519</v>
      </c>
      <c r="B222" s="1193">
        <v>50</v>
      </c>
      <c r="C222" s="1194" t="s">
        <v>246</v>
      </c>
      <c r="D222" s="1195" t="s">
        <v>997</v>
      </c>
      <c r="E222" s="1195"/>
      <c r="G222" s="1195" t="s">
        <v>339</v>
      </c>
      <c r="H222" s="1193"/>
      <c r="I222" s="1053" t="s">
        <v>244</v>
      </c>
      <c r="J222" s="1191">
        <v>0</v>
      </c>
    </row>
    <row r="223" spans="1:10">
      <c r="A223" s="1192">
        <v>41519</v>
      </c>
      <c r="B223" s="1193">
        <v>10</v>
      </c>
      <c r="C223" s="1194" t="s">
        <v>246</v>
      </c>
      <c r="D223" s="1195" t="s">
        <v>996</v>
      </c>
      <c r="E223" s="1195"/>
      <c r="G223" s="1195">
        <v>0</v>
      </c>
      <c r="H223" s="1193"/>
      <c r="I223" s="1053" t="s">
        <v>244</v>
      </c>
      <c r="J223" s="1191">
        <v>0</v>
      </c>
    </row>
    <row r="224" spans="1:10">
      <c r="A224" s="1192">
        <v>41519</v>
      </c>
      <c r="B224" s="1193">
        <v>15</v>
      </c>
      <c r="C224" s="1194" t="s">
        <v>246</v>
      </c>
      <c r="D224" s="1195" t="s">
        <v>912</v>
      </c>
      <c r="E224" s="1195"/>
      <c r="G224" s="1195">
        <v>0</v>
      </c>
      <c r="H224" s="1193"/>
      <c r="I224" s="1053" t="s">
        <v>244</v>
      </c>
      <c r="J224" s="1191">
        <v>0</v>
      </c>
    </row>
    <row r="225" spans="1:10">
      <c r="A225" s="1192">
        <v>41519</v>
      </c>
      <c r="B225" s="1193">
        <v>20</v>
      </c>
      <c r="C225" s="1194" t="s">
        <v>246</v>
      </c>
      <c r="D225" s="1195" t="s">
        <v>389</v>
      </c>
      <c r="E225" s="1195"/>
      <c r="G225" s="1195">
        <v>0</v>
      </c>
      <c r="H225" s="1193"/>
      <c r="I225" s="1053" t="s">
        <v>244</v>
      </c>
      <c r="J225" s="1191">
        <v>0</v>
      </c>
    </row>
    <row r="226" spans="1:10">
      <c r="A226" s="1192">
        <v>41519</v>
      </c>
      <c r="B226" s="1193">
        <v>66</v>
      </c>
      <c r="C226" s="1194" t="s">
        <v>246</v>
      </c>
      <c r="D226" s="1195" t="s">
        <v>1069</v>
      </c>
      <c r="E226" s="1195"/>
      <c r="G226" s="1195" t="s">
        <v>339</v>
      </c>
      <c r="H226" s="1193"/>
      <c r="I226" s="1053" t="s">
        <v>244</v>
      </c>
      <c r="J226" s="1191">
        <v>0</v>
      </c>
    </row>
    <row r="227" spans="1:10">
      <c r="A227" s="1192">
        <v>41519</v>
      </c>
      <c r="B227" s="1193">
        <v>15</v>
      </c>
      <c r="C227" s="1194" t="s">
        <v>246</v>
      </c>
      <c r="D227" s="1195" t="s">
        <v>753</v>
      </c>
      <c r="E227" s="1195"/>
      <c r="G227" s="1195" t="s">
        <v>339</v>
      </c>
      <c r="H227" s="1193"/>
      <c r="I227" s="1053" t="s">
        <v>244</v>
      </c>
      <c r="J227" s="1191">
        <v>0</v>
      </c>
    </row>
    <row r="228" spans="1:10">
      <c r="A228" s="1192">
        <v>41519</v>
      </c>
      <c r="B228" s="1193">
        <v>15</v>
      </c>
      <c r="C228" s="1194" t="s">
        <v>246</v>
      </c>
      <c r="D228" s="1195" t="s">
        <v>954</v>
      </c>
      <c r="E228" s="1195"/>
      <c r="G228" s="1195">
        <v>0</v>
      </c>
      <c r="H228" s="1193"/>
      <c r="I228" s="1053" t="s">
        <v>244</v>
      </c>
      <c r="J228" s="1191">
        <v>0</v>
      </c>
    </row>
    <row r="229" spans="1:10">
      <c r="A229" s="1192">
        <v>41519</v>
      </c>
      <c r="B229" s="1193">
        <v>30</v>
      </c>
      <c r="C229" s="1194" t="s">
        <v>246</v>
      </c>
      <c r="D229" s="1195" t="s">
        <v>751</v>
      </c>
      <c r="E229" s="1195"/>
      <c r="G229" s="1195" t="s">
        <v>339</v>
      </c>
      <c r="H229" s="1193"/>
      <c r="I229" s="1053" t="s">
        <v>244</v>
      </c>
      <c r="J229" s="1191">
        <v>0</v>
      </c>
    </row>
    <row r="230" spans="1:10">
      <c r="A230" s="1192">
        <v>41519</v>
      </c>
      <c r="B230" s="1193">
        <v>10</v>
      </c>
      <c r="C230" s="1194" t="s">
        <v>246</v>
      </c>
      <c r="D230" s="1195" t="s">
        <v>367</v>
      </c>
      <c r="E230" s="1195"/>
      <c r="G230" s="1195" t="s">
        <v>339</v>
      </c>
      <c r="H230" s="1193"/>
      <c r="I230" s="1053" t="s">
        <v>244</v>
      </c>
      <c r="J230" s="1191">
        <v>0</v>
      </c>
    </row>
    <row r="231" spans="1:10">
      <c r="A231" s="1192">
        <v>41519</v>
      </c>
      <c r="B231" s="1193">
        <v>10</v>
      </c>
      <c r="C231" s="1194" t="s">
        <v>246</v>
      </c>
      <c r="D231" s="1195" t="s">
        <v>1040</v>
      </c>
      <c r="E231" s="1195"/>
      <c r="G231" s="1195" t="s">
        <v>339</v>
      </c>
      <c r="H231" s="1193"/>
      <c r="I231" s="1053" t="s">
        <v>244</v>
      </c>
      <c r="J231" s="1191">
        <v>0</v>
      </c>
    </row>
    <row r="232" spans="1:10">
      <c r="A232" s="1192">
        <v>41519</v>
      </c>
      <c r="B232" s="1193">
        <v>5</v>
      </c>
      <c r="C232" s="1194" t="s">
        <v>246</v>
      </c>
      <c r="D232" s="1195" t="s">
        <v>1029</v>
      </c>
      <c r="E232" s="1195"/>
      <c r="G232" s="1195" t="s">
        <v>339</v>
      </c>
      <c r="H232" s="1193"/>
      <c r="I232" s="1053" t="s">
        <v>244</v>
      </c>
      <c r="J232" s="1191">
        <v>0</v>
      </c>
    </row>
    <row r="233" spans="1:10">
      <c r="A233" s="1192">
        <v>41519</v>
      </c>
      <c r="B233" s="1193">
        <v>10</v>
      </c>
      <c r="C233" s="1194" t="s">
        <v>246</v>
      </c>
      <c r="D233" s="1195" t="s">
        <v>388</v>
      </c>
      <c r="E233" s="1195"/>
      <c r="G233" s="1195" t="s">
        <v>339</v>
      </c>
      <c r="H233" s="1193"/>
      <c r="I233" s="1053" t="s">
        <v>244</v>
      </c>
      <c r="J233" s="1191">
        <v>0</v>
      </c>
    </row>
    <row r="234" spans="1:10">
      <c r="A234" s="1192">
        <v>41519</v>
      </c>
      <c r="B234" s="1193">
        <v>180</v>
      </c>
      <c r="C234" s="1194" t="s">
        <v>246</v>
      </c>
      <c r="D234" s="1195" t="s">
        <v>783</v>
      </c>
      <c r="E234" s="1195"/>
      <c r="G234" s="1195" t="s">
        <v>339</v>
      </c>
      <c r="H234" s="1193"/>
      <c r="I234" s="1053" t="s">
        <v>244</v>
      </c>
      <c r="J234" s="1191">
        <v>0</v>
      </c>
    </row>
    <row r="235" spans="1:10">
      <c r="A235" s="1192">
        <v>41519</v>
      </c>
      <c r="B235" s="1193">
        <v>20</v>
      </c>
      <c r="C235" s="1194" t="s">
        <v>246</v>
      </c>
      <c r="D235" s="1195" t="s">
        <v>999</v>
      </c>
      <c r="E235" s="1195"/>
      <c r="G235" s="1195" t="s">
        <v>339</v>
      </c>
      <c r="H235" s="1193"/>
      <c r="I235" s="1053" t="s">
        <v>244</v>
      </c>
      <c r="J235" s="1191">
        <v>0</v>
      </c>
    </row>
    <row r="236" spans="1:10">
      <c r="A236" s="1192">
        <v>41519</v>
      </c>
      <c r="B236" s="1193">
        <v>12.5</v>
      </c>
      <c r="C236" s="1194" t="s">
        <v>246</v>
      </c>
      <c r="D236" s="1195" t="s">
        <v>1221</v>
      </c>
      <c r="E236" s="1195"/>
      <c r="G236" s="1195" t="s">
        <v>339</v>
      </c>
      <c r="H236" s="1193"/>
      <c r="I236" s="1053" t="s">
        <v>244</v>
      </c>
      <c r="J236" s="1191">
        <v>0</v>
      </c>
    </row>
    <row r="237" spans="1:10">
      <c r="A237" s="1192">
        <v>41519</v>
      </c>
      <c r="B237" s="1193">
        <v>10</v>
      </c>
      <c r="C237" s="1194" t="s">
        <v>246</v>
      </c>
      <c r="D237" s="1195" t="s">
        <v>317</v>
      </c>
      <c r="E237" s="1195"/>
      <c r="G237" s="1195" t="s">
        <v>339</v>
      </c>
      <c r="H237" s="1193"/>
      <c r="I237" s="1053" t="s">
        <v>244</v>
      </c>
      <c r="J237" s="1191">
        <v>0</v>
      </c>
    </row>
    <row r="238" spans="1:10">
      <c r="A238" s="1192">
        <v>41519</v>
      </c>
      <c r="B238" s="1193">
        <v>5</v>
      </c>
      <c r="C238" s="1194" t="s">
        <v>246</v>
      </c>
      <c r="D238" s="1195" t="s">
        <v>755</v>
      </c>
      <c r="E238" s="1195"/>
      <c r="G238" s="1195" t="s">
        <v>339</v>
      </c>
      <c r="H238" s="1193"/>
      <c r="I238" s="1053" t="s">
        <v>244</v>
      </c>
      <c r="J238" s="1191">
        <v>0</v>
      </c>
    </row>
    <row r="239" spans="1:10">
      <c r="A239" s="1192">
        <v>41519</v>
      </c>
      <c r="B239" s="1193">
        <v>3</v>
      </c>
      <c r="C239" s="1194" t="s">
        <v>246</v>
      </c>
      <c r="D239" s="1195" t="s">
        <v>426</v>
      </c>
      <c r="E239" s="1195"/>
      <c r="G239" s="1195">
        <v>0</v>
      </c>
      <c r="H239" s="1193"/>
      <c r="I239" s="1053" t="s">
        <v>244</v>
      </c>
      <c r="J239" s="1191">
        <v>0</v>
      </c>
    </row>
    <row r="240" spans="1:10">
      <c r="A240" s="1192">
        <v>41519</v>
      </c>
      <c r="B240" s="1193">
        <v>50</v>
      </c>
      <c r="C240" s="1194" t="s">
        <v>246</v>
      </c>
      <c r="D240" s="1195" t="s">
        <v>250</v>
      </c>
      <c r="E240" s="1195"/>
      <c r="G240" s="1195">
        <v>0</v>
      </c>
      <c r="H240" s="1193"/>
      <c r="I240" s="1053" t="s">
        <v>244</v>
      </c>
      <c r="J240" s="1191">
        <v>0</v>
      </c>
    </row>
    <row r="241" spans="1:10">
      <c r="A241" s="1192">
        <v>41519</v>
      </c>
      <c r="B241" s="1193">
        <v>20</v>
      </c>
      <c r="C241" s="1194" t="s">
        <v>246</v>
      </c>
      <c r="D241" s="1195" t="s">
        <v>254</v>
      </c>
      <c r="E241" s="1195"/>
      <c r="G241" s="1195" t="s">
        <v>339</v>
      </c>
      <c r="H241" s="1193"/>
      <c r="I241" s="1053" t="s">
        <v>244</v>
      </c>
      <c r="J241" s="1191">
        <v>0</v>
      </c>
    </row>
    <row r="242" spans="1:10">
      <c r="A242" s="1192">
        <v>41519</v>
      </c>
      <c r="B242" s="1193">
        <v>10</v>
      </c>
      <c r="C242" s="1194" t="s">
        <v>246</v>
      </c>
      <c r="D242" s="1195" t="s">
        <v>369</v>
      </c>
      <c r="E242" s="1195"/>
      <c r="G242" s="1195">
        <v>0</v>
      </c>
      <c r="H242" s="1193"/>
      <c r="I242" s="1053" t="s">
        <v>244</v>
      </c>
      <c r="J242" s="1191">
        <v>0</v>
      </c>
    </row>
    <row r="243" spans="1:10">
      <c r="A243" s="1192">
        <v>41519</v>
      </c>
      <c r="B243" s="1193">
        <v>25</v>
      </c>
      <c r="C243" s="1194" t="s">
        <v>246</v>
      </c>
      <c r="D243" s="1195" t="s">
        <v>1070</v>
      </c>
      <c r="E243" s="1195"/>
      <c r="G243" s="1195" t="s">
        <v>339</v>
      </c>
      <c r="H243" s="1193"/>
      <c r="I243" s="1053" t="s">
        <v>244</v>
      </c>
      <c r="J243" s="1191">
        <v>0</v>
      </c>
    </row>
    <row r="244" spans="1:10">
      <c r="A244" s="1192">
        <v>41519</v>
      </c>
      <c r="B244" s="1193">
        <v>10</v>
      </c>
      <c r="C244" s="1194" t="s">
        <v>246</v>
      </c>
      <c r="D244" s="1195" t="s">
        <v>955</v>
      </c>
      <c r="E244" s="1195"/>
      <c r="G244" s="1195">
        <v>0</v>
      </c>
      <c r="H244" s="1193"/>
      <c r="I244" s="1053" t="s">
        <v>244</v>
      </c>
      <c r="J244" s="1191">
        <v>0</v>
      </c>
    </row>
    <row r="245" spans="1:10">
      <c r="A245" s="1192">
        <v>41519</v>
      </c>
      <c r="B245" s="1193">
        <v>75</v>
      </c>
      <c r="C245" s="1194" t="s">
        <v>246</v>
      </c>
      <c r="D245" s="1195" t="s">
        <v>308</v>
      </c>
      <c r="E245" s="1195"/>
      <c r="G245" s="1195" t="s">
        <v>339</v>
      </c>
      <c r="H245" s="1193"/>
      <c r="I245" s="1053" t="s">
        <v>244</v>
      </c>
      <c r="J245" s="1191">
        <v>0</v>
      </c>
    </row>
    <row r="246" spans="1:10">
      <c r="A246" s="1192">
        <v>41519</v>
      </c>
      <c r="B246" s="1193">
        <v>30</v>
      </c>
      <c r="C246" s="1194" t="s">
        <v>246</v>
      </c>
      <c r="D246" s="1195" t="s">
        <v>1123</v>
      </c>
      <c r="E246" s="1195"/>
      <c r="G246" s="1195" t="s">
        <v>339</v>
      </c>
      <c r="H246" s="1193"/>
      <c r="I246" s="1053" t="s">
        <v>244</v>
      </c>
      <c r="J246" s="1191">
        <v>0</v>
      </c>
    </row>
    <row r="247" spans="1:10">
      <c r="A247" s="1192">
        <v>41519</v>
      </c>
      <c r="B247" s="1193">
        <v>25</v>
      </c>
      <c r="C247" s="1194" t="s">
        <v>246</v>
      </c>
      <c r="D247" s="1195" t="s">
        <v>1159</v>
      </c>
      <c r="E247" s="1195"/>
      <c r="G247" s="1195" t="s">
        <v>339</v>
      </c>
      <c r="H247" s="1193"/>
      <c r="I247" s="1053" t="s">
        <v>244</v>
      </c>
      <c r="J247" s="1191">
        <v>0</v>
      </c>
    </row>
    <row r="248" spans="1:10">
      <c r="A248" s="1192">
        <v>41519</v>
      </c>
      <c r="B248" s="1193">
        <v>50</v>
      </c>
      <c r="C248" s="1194" t="s">
        <v>246</v>
      </c>
      <c r="D248" s="1195" t="s">
        <v>998</v>
      </c>
      <c r="E248" s="1195"/>
      <c r="G248" s="1195" t="s">
        <v>339</v>
      </c>
      <c r="H248" s="1193"/>
      <c r="I248" s="1053" t="s">
        <v>244</v>
      </c>
      <c r="J248" s="1191">
        <v>0</v>
      </c>
    </row>
    <row r="249" spans="1:10">
      <c r="A249" s="1192">
        <v>41519</v>
      </c>
      <c r="B249" s="1193">
        <v>30</v>
      </c>
      <c r="C249" s="1194" t="s">
        <v>246</v>
      </c>
      <c r="D249" s="1195" t="s">
        <v>424</v>
      </c>
      <c r="E249" s="1195"/>
      <c r="G249" s="1195" t="s">
        <v>339</v>
      </c>
      <c r="H249" s="1193"/>
      <c r="I249" s="1053" t="s">
        <v>244</v>
      </c>
      <c r="J249" s="1191">
        <v>0</v>
      </c>
    </row>
    <row r="250" spans="1:10">
      <c r="A250" s="1192">
        <v>41519</v>
      </c>
      <c r="B250" s="1193">
        <v>25</v>
      </c>
      <c r="C250" s="1194" t="s">
        <v>246</v>
      </c>
      <c r="D250" s="1195" t="s">
        <v>402</v>
      </c>
      <c r="E250" s="1195"/>
      <c r="G250" s="1195">
        <v>0</v>
      </c>
      <c r="H250" s="1193"/>
      <c r="I250" s="1053" t="s">
        <v>244</v>
      </c>
      <c r="J250" s="1191">
        <v>0</v>
      </c>
    </row>
    <row r="251" spans="1:10">
      <c r="A251" s="1192">
        <v>41519</v>
      </c>
      <c r="B251" s="1193">
        <v>15</v>
      </c>
      <c r="C251" s="1194" t="s">
        <v>246</v>
      </c>
      <c r="D251" s="1195" t="s">
        <v>1190</v>
      </c>
      <c r="E251" s="1195"/>
      <c r="G251" s="1195">
        <v>0</v>
      </c>
      <c r="H251" s="1193"/>
      <c r="I251" s="1053" t="s">
        <v>244</v>
      </c>
      <c r="J251" s="1191">
        <v>0</v>
      </c>
    </row>
    <row r="252" spans="1:10">
      <c r="A252" s="1192">
        <v>41519</v>
      </c>
      <c r="B252" s="1193">
        <v>10</v>
      </c>
      <c r="C252" s="1194" t="s">
        <v>246</v>
      </c>
      <c r="D252" s="1195" t="s">
        <v>772</v>
      </c>
      <c r="E252" s="1195"/>
      <c r="G252" s="1195" t="s">
        <v>339</v>
      </c>
      <c r="H252" s="1193"/>
      <c r="I252" s="1053" t="s">
        <v>244</v>
      </c>
      <c r="J252" s="1191">
        <v>0</v>
      </c>
    </row>
    <row r="253" spans="1:10">
      <c r="A253" s="1192">
        <v>41519</v>
      </c>
      <c r="B253" s="1193">
        <v>10</v>
      </c>
      <c r="C253" s="1194" t="s">
        <v>246</v>
      </c>
      <c r="D253" s="1195" t="s">
        <v>1195</v>
      </c>
      <c r="E253" s="1195"/>
      <c r="G253" s="1195">
        <v>0</v>
      </c>
      <c r="H253" s="1193"/>
      <c r="I253" s="1053" t="s">
        <v>244</v>
      </c>
      <c r="J253" s="1191">
        <v>0</v>
      </c>
    </row>
    <row r="254" spans="1:10">
      <c r="A254" s="1192">
        <v>41519</v>
      </c>
      <c r="B254" s="1193">
        <v>20</v>
      </c>
      <c r="C254" s="1194" t="s">
        <v>246</v>
      </c>
      <c r="D254" s="1195" t="s">
        <v>1028</v>
      </c>
      <c r="E254" s="1195"/>
      <c r="G254" s="1195" t="s">
        <v>339</v>
      </c>
      <c r="H254" s="1193"/>
      <c r="I254" s="1053" t="s">
        <v>244</v>
      </c>
      <c r="J254" s="1191">
        <v>0</v>
      </c>
    </row>
    <row r="255" spans="1:10">
      <c r="A255" s="1192">
        <v>41519</v>
      </c>
      <c r="B255" s="1193">
        <v>219.57</v>
      </c>
      <c r="C255" s="1194" t="s">
        <v>246</v>
      </c>
      <c r="D255" s="1195" t="s">
        <v>1228</v>
      </c>
      <c r="E255" s="1195"/>
      <c r="G255" s="1195">
        <v>0</v>
      </c>
      <c r="H255" s="1193"/>
      <c r="I255" s="1053" t="s">
        <v>244</v>
      </c>
      <c r="J255" s="1191">
        <v>0</v>
      </c>
    </row>
    <row r="256" spans="1:10">
      <c r="A256" s="1192">
        <v>41520</v>
      </c>
      <c r="B256" s="1193">
        <v>300</v>
      </c>
      <c r="C256" s="1194" t="s">
        <v>246</v>
      </c>
      <c r="D256" s="1195" t="s">
        <v>778</v>
      </c>
      <c r="E256" s="1195"/>
      <c r="G256" s="1195" t="s">
        <v>339</v>
      </c>
      <c r="H256" s="1193"/>
      <c r="I256" s="1053" t="s">
        <v>244</v>
      </c>
      <c r="J256" s="1191">
        <v>0</v>
      </c>
    </row>
    <row r="257" spans="1:10">
      <c r="A257" s="1192">
        <v>41520</v>
      </c>
      <c r="B257" s="1193">
        <v>20</v>
      </c>
      <c r="C257" s="1194" t="s">
        <v>246</v>
      </c>
      <c r="D257" s="1195" t="s">
        <v>387</v>
      </c>
      <c r="E257" s="1195"/>
      <c r="G257" s="1195">
        <v>0</v>
      </c>
      <c r="H257" s="1193"/>
      <c r="I257" s="1053" t="s">
        <v>244</v>
      </c>
      <c r="J257" s="1191">
        <v>0</v>
      </c>
    </row>
    <row r="258" spans="1:10">
      <c r="A258" s="1192">
        <v>41520</v>
      </c>
      <c r="B258" s="1193">
        <v>50</v>
      </c>
      <c r="C258" s="1194" t="s">
        <v>246</v>
      </c>
      <c r="D258" s="1195" t="s">
        <v>1105</v>
      </c>
      <c r="E258" s="1195"/>
      <c r="G258" s="1195" t="s">
        <v>339</v>
      </c>
      <c r="H258" s="1193"/>
      <c r="I258" s="1053" t="s">
        <v>244</v>
      </c>
      <c r="J258" s="1191">
        <v>0</v>
      </c>
    </row>
    <row r="259" spans="1:10">
      <c r="A259" s="1192">
        <v>41520</v>
      </c>
      <c r="B259" s="1193">
        <v>5</v>
      </c>
      <c r="C259" s="1194" t="s">
        <v>246</v>
      </c>
      <c r="D259" s="1195" t="s">
        <v>1187</v>
      </c>
      <c r="E259" s="1195"/>
      <c r="G259" s="1195" t="s">
        <v>339</v>
      </c>
      <c r="H259" s="1193"/>
      <c r="I259" s="1053" t="s">
        <v>244</v>
      </c>
      <c r="J259" s="1191">
        <v>0</v>
      </c>
    </row>
    <row r="260" spans="1:10">
      <c r="A260" s="1192">
        <v>41521</v>
      </c>
      <c r="B260" s="1193">
        <v>100</v>
      </c>
      <c r="C260" s="1194" t="s">
        <v>1087</v>
      </c>
      <c r="D260" s="1195" t="s">
        <v>1229</v>
      </c>
      <c r="E260" s="1195"/>
      <c r="G260" s="1195">
        <v>0</v>
      </c>
      <c r="H260" s="1193"/>
      <c r="I260" s="1053" t="s">
        <v>244</v>
      </c>
      <c r="J260" s="1191">
        <v>0</v>
      </c>
    </row>
    <row r="261" spans="1:10">
      <c r="A261" s="1192">
        <v>41521</v>
      </c>
      <c r="B261" s="1193">
        <v>170</v>
      </c>
      <c r="C261" s="1194" t="s">
        <v>246</v>
      </c>
      <c r="D261" s="1195" t="s">
        <v>788</v>
      </c>
      <c r="E261" s="1195"/>
      <c r="G261" s="1195" t="s">
        <v>339</v>
      </c>
      <c r="H261" s="1193"/>
      <c r="I261" s="1053" t="s">
        <v>244</v>
      </c>
      <c r="J261" s="1191">
        <v>0</v>
      </c>
    </row>
    <row r="262" spans="1:10">
      <c r="A262" s="1192">
        <v>41522</v>
      </c>
      <c r="B262" s="1193">
        <v>16.25</v>
      </c>
      <c r="C262" s="1194">
        <v>103636</v>
      </c>
      <c r="D262" s="1195" t="s">
        <v>1230</v>
      </c>
      <c r="E262" s="1195"/>
      <c r="G262" s="1195">
        <v>0</v>
      </c>
      <c r="H262" s="1193"/>
      <c r="I262" s="1053" t="s">
        <v>244</v>
      </c>
      <c r="J262" s="1191">
        <v>0</v>
      </c>
    </row>
    <row r="263" spans="1:10">
      <c r="A263" s="1192">
        <v>41522</v>
      </c>
      <c r="B263" s="1193">
        <v>15</v>
      </c>
      <c r="C263" s="1194" t="s">
        <v>1087</v>
      </c>
      <c r="D263" s="1195" t="s">
        <v>1088</v>
      </c>
      <c r="E263" s="1195"/>
      <c r="G263" s="1195">
        <v>0</v>
      </c>
      <c r="H263" s="1193"/>
      <c r="I263" s="1053" t="s">
        <v>244</v>
      </c>
      <c r="J263" s="1191">
        <v>0</v>
      </c>
    </row>
    <row r="264" spans="1:10">
      <c r="A264" s="1192">
        <v>41522</v>
      </c>
      <c r="B264" s="1193">
        <v>50</v>
      </c>
      <c r="C264" s="1194" t="s">
        <v>1087</v>
      </c>
      <c r="D264" s="1195" t="s">
        <v>1089</v>
      </c>
      <c r="E264" s="1195"/>
      <c r="G264" s="1195">
        <v>0</v>
      </c>
      <c r="H264" s="1193"/>
      <c r="I264" s="1053" t="s">
        <v>244</v>
      </c>
      <c r="J264" s="1191">
        <v>0</v>
      </c>
    </row>
    <row r="265" spans="1:10">
      <c r="A265" s="1192">
        <v>41522</v>
      </c>
      <c r="B265" s="1193">
        <v>100</v>
      </c>
      <c r="C265" s="1194" t="s">
        <v>246</v>
      </c>
      <c r="D265" s="1195" t="s">
        <v>1000</v>
      </c>
      <c r="E265" s="1195"/>
      <c r="G265" s="1195">
        <v>0</v>
      </c>
      <c r="H265" s="1193"/>
      <c r="I265" s="1053" t="s">
        <v>244</v>
      </c>
      <c r="J265" s="1191">
        <v>0</v>
      </c>
    </row>
    <row r="266" spans="1:10">
      <c r="A266" s="1192">
        <v>41522</v>
      </c>
      <c r="B266" s="1193">
        <v>15</v>
      </c>
      <c r="C266" s="1194" t="s">
        <v>246</v>
      </c>
      <c r="D266" s="1195" t="s">
        <v>306</v>
      </c>
      <c r="E266" s="1195"/>
      <c r="G266" s="1195" t="s">
        <v>339</v>
      </c>
      <c r="H266" s="1193"/>
      <c r="I266" s="1053" t="s">
        <v>244</v>
      </c>
      <c r="J266" s="1191">
        <v>0</v>
      </c>
    </row>
    <row r="267" spans="1:10">
      <c r="A267" s="1192">
        <v>41522</v>
      </c>
      <c r="B267" s="1193">
        <v>5</v>
      </c>
      <c r="C267" s="1194" t="s">
        <v>246</v>
      </c>
      <c r="D267" s="1195" t="s">
        <v>318</v>
      </c>
      <c r="E267" s="1195"/>
      <c r="G267" s="1195" t="s">
        <v>339</v>
      </c>
      <c r="H267" s="1193"/>
      <c r="I267" s="1053" t="s">
        <v>244</v>
      </c>
      <c r="J267" s="1191">
        <v>0</v>
      </c>
    </row>
    <row r="268" spans="1:10">
      <c r="A268" s="1192">
        <v>41522</v>
      </c>
      <c r="B268" s="1193">
        <v>6</v>
      </c>
      <c r="C268" s="1194" t="s">
        <v>246</v>
      </c>
      <c r="D268" s="1195" t="s">
        <v>310</v>
      </c>
      <c r="E268" s="1195"/>
      <c r="G268" s="1195" t="s">
        <v>339</v>
      </c>
      <c r="H268" s="1193"/>
      <c r="I268" s="1053" t="s">
        <v>244</v>
      </c>
      <c r="J268" s="1191">
        <v>0</v>
      </c>
    </row>
    <row r="269" spans="1:10">
      <c r="A269" s="1192">
        <v>41523</v>
      </c>
      <c r="B269" s="1193">
        <v>30</v>
      </c>
      <c r="C269" s="1194" t="s">
        <v>1087</v>
      </c>
      <c r="D269" s="1195" t="s">
        <v>1360</v>
      </c>
      <c r="E269" s="1195"/>
      <c r="G269" s="1195">
        <v>0</v>
      </c>
      <c r="H269" s="1193"/>
      <c r="I269" s="1053" t="s">
        <v>244</v>
      </c>
      <c r="J269" s="1191">
        <v>0</v>
      </c>
    </row>
    <row r="270" spans="1:10">
      <c r="A270" s="1192">
        <v>41523</v>
      </c>
      <c r="B270" s="1193">
        <v>10</v>
      </c>
      <c r="C270" s="1194" t="s">
        <v>246</v>
      </c>
      <c r="D270" s="1195" t="s">
        <v>956</v>
      </c>
      <c r="E270" s="1195"/>
      <c r="G270" s="1195" t="s">
        <v>339</v>
      </c>
      <c r="H270" s="1193"/>
      <c r="I270" s="1053" t="s">
        <v>244</v>
      </c>
      <c r="J270" s="1191">
        <v>0</v>
      </c>
    </row>
    <row r="271" spans="1:10">
      <c r="A271" s="1192">
        <v>41526</v>
      </c>
      <c r="B271" s="1193">
        <v>40</v>
      </c>
      <c r="C271" s="1194" t="s">
        <v>246</v>
      </c>
      <c r="D271" s="1195" t="s">
        <v>1030</v>
      </c>
      <c r="E271" s="1195"/>
      <c r="G271" s="1195">
        <v>0</v>
      </c>
      <c r="H271" s="1193"/>
      <c r="I271" s="1053" t="s">
        <v>244</v>
      </c>
      <c r="J271" s="1191">
        <v>0</v>
      </c>
    </row>
    <row r="272" spans="1:10">
      <c r="A272" s="1192">
        <v>41526</v>
      </c>
      <c r="B272" s="1193">
        <v>30</v>
      </c>
      <c r="C272" s="1194" t="s">
        <v>246</v>
      </c>
      <c r="D272" s="1195" t="s">
        <v>1231</v>
      </c>
      <c r="E272" s="1195"/>
      <c r="G272" s="1195">
        <v>0</v>
      </c>
      <c r="H272" s="1193"/>
      <c r="I272" s="1053" t="s">
        <v>244</v>
      </c>
      <c r="J272" s="1191">
        <v>0</v>
      </c>
    </row>
    <row r="273" spans="1:10">
      <c r="A273" s="1192">
        <v>41526</v>
      </c>
      <c r="B273" s="1193">
        <v>110</v>
      </c>
      <c r="C273" s="1194" t="s">
        <v>246</v>
      </c>
      <c r="D273" s="1195" t="s">
        <v>967</v>
      </c>
      <c r="E273" s="1195"/>
      <c r="G273" s="1195" t="s">
        <v>339</v>
      </c>
      <c r="H273" s="1193"/>
      <c r="I273" s="1053" t="s">
        <v>244</v>
      </c>
      <c r="J273" s="1191">
        <v>0</v>
      </c>
    </row>
    <row r="274" spans="1:10">
      <c r="A274" s="1192">
        <v>41526</v>
      </c>
      <c r="B274" s="1193">
        <v>12.5</v>
      </c>
      <c r="C274" s="1194" t="s">
        <v>246</v>
      </c>
      <c r="D274" s="1195" t="s">
        <v>1221</v>
      </c>
      <c r="E274" s="1195"/>
      <c r="G274" s="1195" t="s">
        <v>339</v>
      </c>
      <c r="H274" s="1193"/>
      <c r="I274" s="1053" t="s">
        <v>244</v>
      </c>
      <c r="J274" s="1191">
        <v>0</v>
      </c>
    </row>
    <row r="275" spans="1:10">
      <c r="A275" s="1192">
        <v>41526</v>
      </c>
      <c r="B275" s="1193">
        <v>69.16</v>
      </c>
      <c r="C275" s="1194" t="s">
        <v>246</v>
      </c>
      <c r="D275" s="1195" t="s">
        <v>1232</v>
      </c>
      <c r="E275" s="1195"/>
      <c r="G275" s="1195">
        <v>0</v>
      </c>
      <c r="H275" s="1193"/>
      <c r="I275" s="1053" t="s">
        <v>244</v>
      </c>
      <c r="J275" s="1191">
        <v>0</v>
      </c>
    </row>
    <row r="276" spans="1:10">
      <c r="A276" s="1192">
        <v>41527</v>
      </c>
      <c r="B276" s="1193">
        <v>100</v>
      </c>
      <c r="C276" s="1194" t="s">
        <v>1087</v>
      </c>
      <c r="D276" s="1195" t="s">
        <v>1088</v>
      </c>
      <c r="E276" s="1195"/>
      <c r="G276" s="1195">
        <v>0</v>
      </c>
      <c r="H276" s="1193"/>
      <c r="I276" s="1053" t="s">
        <v>244</v>
      </c>
      <c r="J276" s="1191">
        <v>0</v>
      </c>
    </row>
    <row r="277" spans="1:10">
      <c r="A277" s="1192">
        <v>41527</v>
      </c>
      <c r="B277" s="1193">
        <v>15</v>
      </c>
      <c r="C277" s="1194" t="s">
        <v>1087</v>
      </c>
      <c r="D277" s="1195" t="s">
        <v>1096</v>
      </c>
      <c r="E277" s="1195"/>
      <c r="G277" s="1195">
        <v>0</v>
      </c>
      <c r="H277" s="1193"/>
      <c r="I277" s="1053" t="s">
        <v>244</v>
      </c>
      <c r="J277" s="1191">
        <v>0</v>
      </c>
    </row>
    <row r="278" spans="1:10">
      <c r="A278" s="1192">
        <v>41527</v>
      </c>
      <c r="B278" s="1193">
        <v>230</v>
      </c>
      <c r="C278" s="1194" t="s">
        <v>246</v>
      </c>
      <c r="D278" s="1195" t="s">
        <v>920</v>
      </c>
      <c r="E278" s="1195"/>
      <c r="G278" s="1195" t="s">
        <v>339</v>
      </c>
      <c r="H278" s="1193"/>
      <c r="I278" s="1053" t="s">
        <v>244</v>
      </c>
      <c r="J278" s="1191">
        <v>0</v>
      </c>
    </row>
    <row r="279" spans="1:10">
      <c r="A279" s="1192">
        <v>41527</v>
      </c>
      <c r="B279" s="1193">
        <v>157.84</v>
      </c>
      <c r="C279" s="1194" t="s">
        <v>246</v>
      </c>
      <c r="D279" s="1195" t="s">
        <v>1002</v>
      </c>
      <c r="E279" s="1195"/>
      <c r="G279" s="1195">
        <v>0</v>
      </c>
      <c r="H279" s="1193"/>
      <c r="I279" s="1053" t="s">
        <v>244</v>
      </c>
      <c r="J279" s="1191">
        <v>0</v>
      </c>
    </row>
    <row r="280" spans="1:10">
      <c r="A280" s="1192">
        <v>41527</v>
      </c>
      <c r="B280" s="1193">
        <v>200</v>
      </c>
      <c r="C280" s="1194" t="s">
        <v>246</v>
      </c>
      <c r="D280" s="1195" t="s">
        <v>1091</v>
      </c>
      <c r="E280" s="1195"/>
      <c r="G280" s="1195" t="s">
        <v>339</v>
      </c>
      <c r="H280" s="1193"/>
      <c r="I280" s="1053" t="s">
        <v>244</v>
      </c>
      <c r="J280" s="1191">
        <v>0</v>
      </c>
    </row>
    <row r="281" spans="1:10">
      <c r="A281" s="1192">
        <v>41527</v>
      </c>
      <c r="B281" s="1193">
        <v>150</v>
      </c>
      <c r="C281" s="1194" t="s">
        <v>246</v>
      </c>
      <c r="D281" s="1195" t="s">
        <v>357</v>
      </c>
      <c r="E281" s="1195"/>
      <c r="G281" s="1195" t="s">
        <v>339</v>
      </c>
      <c r="H281" s="1193"/>
      <c r="I281" s="1053" t="s">
        <v>244</v>
      </c>
      <c r="J281" s="1191">
        <v>0</v>
      </c>
    </row>
    <row r="282" spans="1:10">
      <c r="A282" s="1192">
        <v>41528</v>
      </c>
      <c r="B282" s="1193">
        <v>115.2</v>
      </c>
      <c r="C282" s="1194" t="s">
        <v>246</v>
      </c>
      <c r="D282" s="1195" t="s">
        <v>429</v>
      </c>
      <c r="E282" s="1195"/>
      <c r="G282" s="1195">
        <v>0</v>
      </c>
      <c r="H282" s="1193"/>
      <c r="I282" s="1053" t="s">
        <v>244</v>
      </c>
      <c r="J282" s="1191">
        <v>0</v>
      </c>
    </row>
    <row r="283" spans="1:10">
      <c r="A283" s="1192">
        <v>41529</v>
      </c>
      <c r="B283" s="1193">
        <v>30</v>
      </c>
      <c r="C283" s="1194">
        <v>103468</v>
      </c>
      <c r="D283" s="1195" t="s">
        <v>971</v>
      </c>
      <c r="E283" s="1195"/>
      <c r="G283" s="1195">
        <v>0</v>
      </c>
      <c r="H283" s="1193"/>
      <c r="I283" s="1053" t="s">
        <v>244</v>
      </c>
      <c r="J283" s="1191">
        <v>0</v>
      </c>
    </row>
    <row r="284" spans="1:10">
      <c r="A284" s="1192">
        <v>41530</v>
      </c>
      <c r="B284" s="1193">
        <v>30</v>
      </c>
      <c r="C284" s="1194">
        <v>103469</v>
      </c>
      <c r="D284" s="1195" t="s">
        <v>971</v>
      </c>
      <c r="E284" s="1195"/>
      <c r="G284" s="1195">
        <v>0</v>
      </c>
      <c r="H284" s="1193"/>
      <c r="I284" s="1053" t="s">
        <v>244</v>
      </c>
      <c r="J284" s="1191">
        <v>0</v>
      </c>
    </row>
    <row r="285" spans="1:10">
      <c r="A285" s="1192">
        <v>41531</v>
      </c>
      <c r="B285" s="1193">
        <v>30</v>
      </c>
      <c r="C285" s="1194">
        <v>103470</v>
      </c>
      <c r="D285" s="1195" t="s">
        <v>971</v>
      </c>
      <c r="E285" s="1195"/>
      <c r="G285" s="1195">
        <v>0</v>
      </c>
      <c r="H285" s="1193"/>
      <c r="I285" s="1053" t="s">
        <v>244</v>
      </c>
      <c r="J285" s="1191">
        <v>0</v>
      </c>
    </row>
    <row r="286" spans="1:10">
      <c r="A286" s="1192">
        <v>41532</v>
      </c>
      <c r="B286" s="1193">
        <v>230</v>
      </c>
      <c r="C286" s="1194">
        <v>103471</v>
      </c>
      <c r="D286" s="1195" t="s">
        <v>1233</v>
      </c>
      <c r="E286" s="1195"/>
      <c r="G286" s="1195">
        <v>0</v>
      </c>
      <c r="H286" s="1193"/>
      <c r="I286" s="1053" t="s">
        <v>244</v>
      </c>
      <c r="J286" s="1191">
        <v>0</v>
      </c>
    </row>
    <row r="287" spans="1:10">
      <c r="A287" s="1192">
        <v>41530</v>
      </c>
      <c r="B287" s="1193">
        <v>94.65</v>
      </c>
      <c r="C287" s="1194" t="s">
        <v>246</v>
      </c>
      <c r="D287" s="1195" t="s">
        <v>1234</v>
      </c>
      <c r="E287" s="1195"/>
      <c r="G287" s="1195">
        <v>0</v>
      </c>
      <c r="H287" s="1193"/>
      <c r="I287" s="1053" t="s">
        <v>244</v>
      </c>
      <c r="J287" s="1191">
        <v>0</v>
      </c>
    </row>
    <row r="288" spans="1:10">
      <c r="A288" s="1192">
        <v>41533</v>
      </c>
      <c r="B288" s="1193">
        <v>20</v>
      </c>
      <c r="C288" s="1194" t="s">
        <v>1087</v>
      </c>
      <c r="D288" s="1195" t="s">
        <v>1092</v>
      </c>
      <c r="E288" s="1195"/>
      <c r="G288" s="1195">
        <v>0</v>
      </c>
      <c r="H288" s="1193"/>
      <c r="I288" s="1053" t="s">
        <v>244</v>
      </c>
      <c r="J288" s="1191">
        <v>0</v>
      </c>
    </row>
    <row r="289" spans="1:10">
      <c r="A289" s="1192">
        <v>41533</v>
      </c>
      <c r="B289" s="1193">
        <v>30</v>
      </c>
      <c r="C289" s="1194" t="s">
        <v>246</v>
      </c>
      <c r="D289" s="1195" t="s">
        <v>1204</v>
      </c>
      <c r="E289" s="1195"/>
      <c r="G289" s="1195" t="s">
        <v>339</v>
      </c>
      <c r="H289" s="1193"/>
      <c r="I289" s="1053" t="s">
        <v>244</v>
      </c>
      <c r="J289" s="1191">
        <v>0</v>
      </c>
    </row>
    <row r="290" spans="1:10">
      <c r="A290" s="1192">
        <v>41533</v>
      </c>
      <c r="B290" s="1193">
        <v>5</v>
      </c>
      <c r="C290" s="1194" t="s">
        <v>246</v>
      </c>
      <c r="D290" s="1195" t="s">
        <v>968</v>
      </c>
      <c r="E290" s="1195"/>
      <c r="G290" s="1195" t="s">
        <v>339</v>
      </c>
      <c r="H290" s="1193"/>
      <c r="I290" s="1053" t="s">
        <v>244</v>
      </c>
      <c r="J290" s="1191">
        <v>0</v>
      </c>
    </row>
    <row r="291" spans="1:10">
      <c r="A291" s="1192">
        <v>41533</v>
      </c>
      <c r="B291" s="1193">
        <v>7</v>
      </c>
      <c r="C291" s="1194" t="s">
        <v>246</v>
      </c>
      <c r="D291" s="1195" t="s">
        <v>1032</v>
      </c>
      <c r="E291" s="1195"/>
      <c r="G291" s="1195" t="s">
        <v>339</v>
      </c>
      <c r="H291" s="1193"/>
      <c r="I291" s="1053" t="s">
        <v>244</v>
      </c>
      <c r="J291" s="1191">
        <v>0</v>
      </c>
    </row>
    <row r="292" spans="1:10">
      <c r="A292" s="1192">
        <v>41533</v>
      </c>
      <c r="B292" s="1193">
        <v>100</v>
      </c>
      <c r="C292" s="1194" t="s">
        <v>246</v>
      </c>
      <c r="D292" s="1195" t="s">
        <v>259</v>
      </c>
      <c r="E292" s="1195"/>
      <c r="G292" s="1195" t="s">
        <v>339</v>
      </c>
      <c r="H292" s="1193"/>
      <c r="I292" s="1053" t="s">
        <v>244</v>
      </c>
      <c r="J292" s="1191">
        <v>0</v>
      </c>
    </row>
    <row r="293" spans="1:10">
      <c r="A293" s="1192">
        <v>41533</v>
      </c>
      <c r="B293" s="1193">
        <v>200</v>
      </c>
      <c r="C293" s="1194" t="s">
        <v>246</v>
      </c>
      <c r="D293" s="1195" t="s">
        <v>450</v>
      </c>
      <c r="E293" s="1195"/>
      <c r="G293" s="1195" t="s">
        <v>339</v>
      </c>
      <c r="H293" s="1193"/>
      <c r="I293" s="1053" t="s">
        <v>244</v>
      </c>
      <c r="J293" s="1191">
        <v>0</v>
      </c>
    </row>
    <row r="294" spans="1:10">
      <c r="A294" s="1192">
        <v>41533</v>
      </c>
      <c r="B294" s="1193">
        <v>135</v>
      </c>
      <c r="C294" s="1194" t="s">
        <v>246</v>
      </c>
      <c r="D294" s="1195" t="s">
        <v>769</v>
      </c>
      <c r="E294" s="1195"/>
      <c r="G294" s="1195">
        <v>0</v>
      </c>
      <c r="H294" s="1193"/>
      <c r="I294" s="1053" t="s">
        <v>244</v>
      </c>
      <c r="J294" s="1191">
        <v>0</v>
      </c>
    </row>
    <row r="295" spans="1:10">
      <c r="A295" s="1192">
        <v>41533</v>
      </c>
      <c r="B295" s="1193">
        <v>12.5</v>
      </c>
      <c r="C295" s="1194" t="s">
        <v>246</v>
      </c>
      <c r="D295" s="1195" t="s">
        <v>1221</v>
      </c>
      <c r="E295" s="1195"/>
      <c r="G295" s="1195" t="s">
        <v>339</v>
      </c>
      <c r="H295" s="1193"/>
      <c r="I295" s="1053" t="s">
        <v>244</v>
      </c>
      <c r="J295" s="1191">
        <v>0</v>
      </c>
    </row>
    <row r="296" spans="1:10">
      <c r="A296" s="1192">
        <v>41533</v>
      </c>
      <c r="B296" s="1193">
        <v>100</v>
      </c>
      <c r="C296" s="1194" t="s">
        <v>246</v>
      </c>
      <c r="D296" s="1195" t="s">
        <v>292</v>
      </c>
      <c r="E296" s="1195"/>
      <c r="G296" s="1195" t="s">
        <v>339</v>
      </c>
      <c r="H296" s="1193"/>
      <c r="I296" s="1053" t="s">
        <v>244</v>
      </c>
      <c r="J296" s="1191">
        <v>0</v>
      </c>
    </row>
    <row r="297" spans="1:10">
      <c r="A297" s="1192">
        <v>41533</v>
      </c>
      <c r="B297" s="1193">
        <v>7</v>
      </c>
      <c r="C297" s="1194" t="s">
        <v>246</v>
      </c>
      <c r="D297" s="1195" t="s">
        <v>976</v>
      </c>
      <c r="E297" s="1195"/>
      <c r="G297" s="1195">
        <v>0</v>
      </c>
      <c r="H297" s="1193"/>
      <c r="I297" s="1053" t="s">
        <v>244</v>
      </c>
      <c r="J297" s="1191">
        <v>0</v>
      </c>
    </row>
    <row r="298" spans="1:10">
      <c r="A298" s="1192">
        <v>41533</v>
      </c>
      <c r="B298" s="1193">
        <v>1</v>
      </c>
      <c r="C298" s="1194" t="s">
        <v>246</v>
      </c>
      <c r="D298" s="1195" t="s">
        <v>785</v>
      </c>
      <c r="E298" s="1195"/>
      <c r="G298" s="1195">
        <v>0</v>
      </c>
      <c r="H298" s="1193"/>
      <c r="I298" s="1053" t="s">
        <v>244</v>
      </c>
      <c r="J298" s="1191">
        <v>0</v>
      </c>
    </row>
    <row r="299" spans="1:10">
      <c r="A299" s="1192">
        <v>41533</v>
      </c>
      <c r="B299" s="1193">
        <v>5</v>
      </c>
      <c r="C299" s="1194" t="s">
        <v>246</v>
      </c>
      <c r="D299" s="1195" t="s">
        <v>1223</v>
      </c>
      <c r="E299" s="1195"/>
      <c r="G299" s="1195">
        <v>0</v>
      </c>
      <c r="H299" s="1193"/>
      <c r="I299" s="1053" t="s">
        <v>244</v>
      </c>
      <c r="J299" s="1191">
        <v>0</v>
      </c>
    </row>
    <row r="300" spans="1:10">
      <c r="A300" s="1192">
        <v>41533</v>
      </c>
      <c r="B300" s="1193">
        <v>1629.74</v>
      </c>
      <c r="C300" s="1194" t="s">
        <v>246</v>
      </c>
      <c r="D300" s="1195" t="s">
        <v>1235</v>
      </c>
      <c r="E300" s="1195"/>
      <c r="G300" s="1195">
        <v>0</v>
      </c>
      <c r="H300" s="1193"/>
      <c r="I300" s="1053" t="s">
        <v>244</v>
      </c>
      <c r="J300" s="1191">
        <v>0</v>
      </c>
    </row>
    <row r="301" spans="1:10">
      <c r="A301" s="1192">
        <v>41534</v>
      </c>
      <c r="B301" s="1193">
        <v>10</v>
      </c>
      <c r="C301" s="1194" t="s">
        <v>1087</v>
      </c>
      <c r="D301" s="1195" t="s">
        <v>1361</v>
      </c>
      <c r="E301" s="1195"/>
      <c r="G301" s="1195">
        <v>0</v>
      </c>
      <c r="H301" s="1193"/>
      <c r="I301" s="1053" t="s">
        <v>244</v>
      </c>
      <c r="J301" s="1191">
        <v>0</v>
      </c>
    </row>
    <row r="302" spans="1:10">
      <c r="A302" s="1192">
        <v>41534</v>
      </c>
      <c r="B302" s="1193">
        <v>5.86</v>
      </c>
      <c r="C302" s="1194" t="s">
        <v>246</v>
      </c>
      <c r="D302" s="1195" t="s">
        <v>1107</v>
      </c>
      <c r="E302" s="1195"/>
      <c r="G302" s="1195">
        <v>0</v>
      </c>
      <c r="H302" s="1193"/>
      <c r="I302" s="1053" t="s">
        <v>244</v>
      </c>
      <c r="J302" s="1191">
        <v>0</v>
      </c>
    </row>
    <row r="303" spans="1:10">
      <c r="A303" s="1192">
        <v>41534</v>
      </c>
      <c r="B303" s="1193">
        <v>0.97</v>
      </c>
      <c r="C303" s="1194" t="s">
        <v>246</v>
      </c>
      <c r="D303" s="1195" t="s">
        <v>1107</v>
      </c>
      <c r="E303" s="1195"/>
      <c r="G303" s="1195">
        <v>0</v>
      </c>
      <c r="H303" s="1193"/>
      <c r="I303" s="1053" t="s">
        <v>244</v>
      </c>
      <c r="J303" s="1191">
        <v>0</v>
      </c>
    </row>
    <row r="304" spans="1:10">
      <c r="A304" s="1192">
        <v>41534</v>
      </c>
      <c r="B304" s="1193">
        <v>15</v>
      </c>
      <c r="C304" s="1194" t="s">
        <v>246</v>
      </c>
      <c r="D304" s="1195" t="s">
        <v>1237</v>
      </c>
      <c r="E304" s="1195"/>
      <c r="G304" s="1195" t="s">
        <v>339</v>
      </c>
      <c r="H304" s="1193"/>
      <c r="I304" s="1053" t="s">
        <v>244</v>
      </c>
      <c r="J304" s="1191">
        <v>0</v>
      </c>
    </row>
    <row r="305" spans="1:10">
      <c r="A305" s="1192">
        <v>41534</v>
      </c>
      <c r="B305" s="1193">
        <v>80</v>
      </c>
      <c r="C305" s="1194" t="s">
        <v>246</v>
      </c>
      <c r="D305" s="1195" t="s">
        <v>1044</v>
      </c>
      <c r="E305" s="1195"/>
      <c r="G305" s="1195">
        <v>0</v>
      </c>
      <c r="H305" s="1193"/>
      <c r="I305" s="1053" t="s">
        <v>244</v>
      </c>
      <c r="J305" s="1191">
        <v>0</v>
      </c>
    </row>
    <row r="306" spans="1:10">
      <c r="A306" s="1192">
        <v>41534</v>
      </c>
      <c r="B306" s="1193">
        <v>500</v>
      </c>
      <c r="C306" s="1194" t="s">
        <v>246</v>
      </c>
      <c r="D306" s="1195" t="s">
        <v>1238</v>
      </c>
      <c r="E306" s="1195"/>
      <c r="G306" s="1195">
        <v>0</v>
      </c>
      <c r="H306" s="1193"/>
      <c r="I306" s="1053" t="s">
        <v>244</v>
      </c>
      <c r="J306" s="1191">
        <v>0</v>
      </c>
    </row>
    <row r="307" spans="1:10">
      <c r="A307" s="1192">
        <v>41534</v>
      </c>
      <c r="B307" s="1193">
        <v>100</v>
      </c>
      <c r="C307" s="1194" t="s">
        <v>246</v>
      </c>
      <c r="D307" s="1195" t="s">
        <v>327</v>
      </c>
      <c r="E307" s="1195"/>
      <c r="G307" s="1195" t="s">
        <v>339</v>
      </c>
      <c r="H307" s="1193"/>
      <c r="I307" s="1053" t="s">
        <v>244</v>
      </c>
      <c r="J307" s="1191">
        <v>0</v>
      </c>
    </row>
    <row r="308" spans="1:10">
      <c r="A308" s="1192">
        <v>41535</v>
      </c>
      <c r="B308" s="1193">
        <v>100221</v>
      </c>
      <c r="C308" s="1194" t="s">
        <v>246</v>
      </c>
      <c r="D308" s="1195" t="s">
        <v>1239</v>
      </c>
      <c r="E308" s="1195"/>
      <c r="G308" s="1195">
        <v>0</v>
      </c>
      <c r="H308" s="1193"/>
      <c r="I308" s="1053" t="s">
        <v>244</v>
      </c>
      <c r="J308" s="1191">
        <v>0</v>
      </c>
    </row>
    <row r="309" spans="1:10">
      <c r="A309" s="1192">
        <v>41536</v>
      </c>
      <c r="B309" s="1193">
        <v>20</v>
      </c>
      <c r="C309" s="1194" t="s">
        <v>1087</v>
      </c>
      <c r="D309" s="1195" t="s">
        <v>1098</v>
      </c>
      <c r="E309" s="1195"/>
      <c r="G309" s="1195">
        <v>0</v>
      </c>
      <c r="H309" s="1193"/>
      <c r="I309" s="1053" t="s">
        <v>244</v>
      </c>
      <c r="J309" s="1191">
        <v>0</v>
      </c>
    </row>
    <row r="310" spans="1:10">
      <c r="A310" s="1192">
        <v>41536</v>
      </c>
      <c r="B310" s="1193">
        <v>40</v>
      </c>
      <c r="C310" s="1194" t="s">
        <v>246</v>
      </c>
      <c r="D310" s="1195" t="s">
        <v>400</v>
      </c>
      <c r="E310" s="1195"/>
      <c r="G310" s="1195" t="s">
        <v>339</v>
      </c>
      <c r="H310" s="1193"/>
      <c r="I310" s="1053" t="s">
        <v>244</v>
      </c>
      <c r="J310" s="1191">
        <v>0</v>
      </c>
    </row>
    <row r="311" spans="1:10">
      <c r="A311" s="1192">
        <v>41537</v>
      </c>
      <c r="B311" s="1193">
        <v>4018</v>
      </c>
      <c r="C311" s="1194" t="s">
        <v>246</v>
      </c>
      <c r="D311" s="1195" t="s">
        <v>1241</v>
      </c>
      <c r="E311" s="1195"/>
      <c r="G311" s="1195">
        <v>0</v>
      </c>
      <c r="H311" s="1193"/>
      <c r="I311" s="1053" t="s">
        <v>244</v>
      </c>
      <c r="J311" s="1191">
        <v>0</v>
      </c>
    </row>
    <row r="312" spans="1:10">
      <c r="A312" s="1192">
        <v>41540</v>
      </c>
      <c r="B312" s="1193">
        <v>100</v>
      </c>
      <c r="C312" s="1194" t="s">
        <v>1087</v>
      </c>
      <c r="D312" s="1195" t="s">
        <v>1093</v>
      </c>
      <c r="E312" s="1195"/>
      <c r="G312" s="1195">
        <v>0</v>
      </c>
      <c r="H312" s="1193"/>
      <c r="I312" s="1053" t="s">
        <v>244</v>
      </c>
      <c r="J312" s="1191">
        <v>0</v>
      </c>
    </row>
    <row r="313" spans="1:10">
      <c r="A313" s="1192">
        <v>41540</v>
      </c>
      <c r="B313" s="1193">
        <v>40</v>
      </c>
      <c r="C313" s="1194" t="s">
        <v>246</v>
      </c>
      <c r="D313" s="1195" t="s">
        <v>261</v>
      </c>
      <c r="E313" s="1195"/>
      <c r="G313" s="1195" t="s">
        <v>339</v>
      </c>
      <c r="H313" s="1193"/>
      <c r="I313" s="1053" t="s">
        <v>244</v>
      </c>
      <c r="J313" s="1191">
        <v>0</v>
      </c>
    </row>
    <row r="314" spans="1:10">
      <c r="A314" s="1192">
        <v>41540</v>
      </c>
      <c r="B314" s="1193">
        <v>12</v>
      </c>
      <c r="C314" s="1194" t="s">
        <v>246</v>
      </c>
      <c r="D314" s="1195" t="s">
        <v>294</v>
      </c>
      <c r="E314" s="1195"/>
      <c r="G314" s="1195" t="s">
        <v>339</v>
      </c>
      <c r="H314" s="1193"/>
      <c r="I314" s="1053" t="s">
        <v>244</v>
      </c>
      <c r="J314" s="1191">
        <v>0</v>
      </c>
    </row>
    <row r="315" spans="1:10">
      <c r="A315" s="1192">
        <v>41540</v>
      </c>
      <c r="B315" s="1193">
        <v>5</v>
      </c>
      <c r="C315" s="1194" t="s">
        <v>246</v>
      </c>
      <c r="D315" s="1195" t="s">
        <v>773</v>
      </c>
      <c r="E315" s="1195"/>
      <c r="G315" s="1195">
        <v>0</v>
      </c>
      <c r="H315" s="1193"/>
      <c r="I315" s="1053" t="s">
        <v>244</v>
      </c>
      <c r="J315" s="1191">
        <v>0</v>
      </c>
    </row>
    <row r="316" spans="1:10">
      <c r="A316" s="1192">
        <v>41540</v>
      </c>
      <c r="B316" s="1193">
        <v>12.5</v>
      </c>
      <c r="C316" s="1194" t="s">
        <v>246</v>
      </c>
      <c r="D316" s="1195" t="s">
        <v>1221</v>
      </c>
      <c r="E316" s="1195"/>
      <c r="G316" s="1195" t="s">
        <v>339</v>
      </c>
      <c r="H316" s="1193"/>
      <c r="I316" s="1053" t="s">
        <v>244</v>
      </c>
      <c r="J316" s="1191">
        <v>0</v>
      </c>
    </row>
    <row r="317" spans="1:10">
      <c r="A317" s="1192">
        <v>41540</v>
      </c>
      <c r="B317" s="1193">
        <v>258</v>
      </c>
      <c r="C317" s="1194" t="s">
        <v>246</v>
      </c>
      <c r="D317" s="1195" t="s">
        <v>355</v>
      </c>
      <c r="E317" s="1195"/>
      <c r="G317" s="1195" t="s">
        <v>339</v>
      </c>
      <c r="H317" s="1193"/>
      <c r="I317" s="1053" t="s">
        <v>244</v>
      </c>
      <c r="J317" s="1191">
        <v>0</v>
      </c>
    </row>
    <row r="318" spans="1:10">
      <c r="A318" s="1192">
        <v>41540</v>
      </c>
      <c r="B318" s="1193">
        <v>177</v>
      </c>
      <c r="C318" s="1194" t="s">
        <v>246</v>
      </c>
      <c r="D318" s="1195" t="s">
        <v>355</v>
      </c>
      <c r="E318" s="1195"/>
      <c r="G318" s="1195" t="s">
        <v>339</v>
      </c>
      <c r="H318" s="1193"/>
      <c r="I318" s="1053" t="s">
        <v>244</v>
      </c>
      <c r="J318" s="1191">
        <v>0</v>
      </c>
    </row>
    <row r="319" spans="1:10">
      <c r="A319" s="1192">
        <v>41540</v>
      </c>
      <c r="B319" s="1193">
        <v>628.64</v>
      </c>
      <c r="C319" s="1194" t="s">
        <v>246</v>
      </c>
      <c r="D319" s="1195" t="s">
        <v>1242</v>
      </c>
      <c r="E319" s="1195"/>
      <c r="G319" s="1195">
        <v>0</v>
      </c>
      <c r="H319" s="1193"/>
      <c r="I319" s="1053" t="s">
        <v>244</v>
      </c>
      <c r="J319" s="1191">
        <v>0</v>
      </c>
    </row>
    <row r="320" spans="1:10">
      <c r="A320" s="1192">
        <v>41541</v>
      </c>
      <c r="B320" s="1193">
        <v>10</v>
      </c>
      <c r="C320" s="1194">
        <v>103642</v>
      </c>
      <c r="D320" s="1195" t="s">
        <v>1243</v>
      </c>
      <c r="E320" s="1195"/>
      <c r="G320" s="1195">
        <v>0</v>
      </c>
      <c r="H320" s="1193"/>
      <c r="I320" s="1053" t="s">
        <v>244</v>
      </c>
      <c r="J320" s="1191">
        <v>0</v>
      </c>
    </row>
    <row r="321" spans="1:10">
      <c r="A321" s="1192">
        <v>41541</v>
      </c>
      <c r="B321" s="1193">
        <v>47715.15</v>
      </c>
      <c r="C321" s="1194" t="s">
        <v>246</v>
      </c>
      <c r="D321" s="1195" t="s">
        <v>1244</v>
      </c>
      <c r="E321" s="1195"/>
      <c r="G321" s="1195">
        <v>0</v>
      </c>
      <c r="H321" s="1193"/>
      <c r="I321" s="1053" t="s">
        <v>244</v>
      </c>
      <c r="J321" s="1191">
        <v>0</v>
      </c>
    </row>
    <row r="322" spans="1:10">
      <c r="A322" s="1192">
        <v>41542</v>
      </c>
      <c r="B322" s="1193">
        <v>200</v>
      </c>
      <c r="C322" s="1194" t="s">
        <v>246</v>
      </c>
      <c r="D322" s="1195" t="s">
        <v>1245</v>
      </c>
      <c r="E322" s="1195"/>
      <c r="G322" s="1195">
        <v>0</v>
      </c>
      <c r="H322" s="1193"/>
      <c r="I322" s="1053" t="s">
        <v>244</v>
      </c>
      <c r="J322" s="1191">
        <v>0</v>
      </c>
    </row>
    <row r="323" spans="1:10">
      <c r="A323" s="1192">
        <v>41542</v>
      </c>
      <c r="B323" s="1193">
        <v>10</v>
      </c>
      <c r="C323" s="1194" t="s">
        <v>246</v>
      </c>
      <c r="D323" s="1195" t="s">
        <v>302</v>
      </c>
      <c r="E323" s="1195"/>
      <c r="G323" s="1195">
        <v>0</v>
      </c>
      <c r="H323" s="1193"/>
      <c r="I323" s="1053" t="s">
        <v>244</v>
      </c>
      <c r="J323" s="1191">
        <v>0</v>
      </c>
    </row>
    <row r="324" spans="1:10">
      <c r="A324" s="1192">
        <v>41542</v>
      </c>
      <c r="B324" s="1193">
        <v>3</v>
      </c>
      <c r="C324" s="1194" t="s">
        <v>246</v>
      </c>
      <c r="D324" s="1195" t="s">
        <v>363</v>
      </c>
      <c r="E324" s="1195"/>
      <c r="G324" s="1195" t="s">
        <v>339</v>
      </c>
      <c r="H324" s="1193"/>
      <c r="I324" s="1053" t="s">
        <v>244</v>
      </c>
      <c r="J324" s="1191">
        <v>0</v>
      </c>
    </row>
    <row r="325" spans="1:10">
      <c r="A325" s="1192">
        <v>41542</v>
      </c>
      <c r="B325" s="1193">
        <v>3</v>
      </c>
      <c r="C325" s="1194" t="s">
        <v>246</v>
      </c>
      <c r="D325" s="1195" t="s">
        <v>363</v>
      </c>
      <c r="E325" s="1195"/>
      <c r="G325" s="1195" t="s">
        <v>339</v>
      </c>
      <c r="H325" s="1193"/>
      <c r="I325" s="1053" t="s">
        <v>244</v>
      </c>
      <c r="J325" s="1191">
        <v>0</v>
      </c>
    </row>
    <row r="326" spans="1:10">
      <c r="A326" s="1192">
        <v>41543</v>
      </c>
      <c r="B326" s="1193">
        <v>7583.39</v>
      </c>
      <c r="C326" s="1194" t="s">
        <v>246</v>
      </c>
      <c r="D326" s="1195" t="s">
        <v>269</v>
      </c>
      <c r="E326" s="1195"/>
      <c r="G326" s="1195">
        <v>0</v>
      </c>
      <c r="H326" s="1193"/>
      <c r="I326" s="1053" t="s">
        <v>244</v>
      </c>
      <c r="J326" s="1191">
        <v>0</v>
      </c>
    </row>
    <row r="327" spans="1:10">
      <c r="A327" s="1192">
        <v>41543</v>
      </c>
      <c r="B327" s="1193">
        <v>15</v>
      </c>
      <c r="C327" s="1194" t="s">
        <v>246</v>
      </c>
      <c r="D327" s="1195" t="s">
        <v>858</v>
      </c>
      <c r="E327" s="1195"/>
      <c r="G327" s="1195" t="s">
        <v>339</v>
      </c>
      <c r="H327" s="1193"/>
      <c r="I327" s="1053" t="s">
        <v>244</v>
      </c>
      <c r="J327" s="1191">
        <v>0</v>
      </c>
    </row>
    <row r="328" spans="1:10">
      <c r="A328" s="1192">
        <v>41543</v>
      </c>
      <c r="B328" s="1193">
        <v>56.34</v>
      </c>
      <c r="C328" s="1194" t="s">
        <v>246</v>
      </c>
      <c r="D328" s="1195" t="s">
        <v>1218</v>
      </c>
      <c r="E328" s="1195"/>
      <c r="G328" s="1195">
        <v>0</v>
      </c>
      <c r="H328" s="1193"/>
      <c r="I328" s="1053" t="s">
        <v>244</v>
      </c>
      <c r="J328" s="1191">
        <v>0</v>
      </c>
    </row>
    <row r="329" spans="1:10">
      <c r="A329" s="1192">
        <v>41544</v>
      </c>
      <c r="B329" s="1193">
        <v>50</v>
      </c>
      <c r="C329" s="1194" t="s">
        <v>246</v>
      </c>
      <c r="D329" s="1195" t="s">
        <v>1017</v>
      </c>
      <c r="E329" s="1195"/>
      <c r="G329" s="1195" t="s">
        <v>339</v>
      </c>
      <c r="H329" s="1193"/>
      <c r="I329" s="1053" t="s">
        <v>244</v>
      </c>
      <c r="J329" s="1191">
        <v>0</v>
      </c>
    </row>
    <row r="330" spans="1:10">
      <c r="A330" s="1192">
        <v>41547</v>
      </c>
      <c r="B330" s="1193">
        <v>751.66</v>
      </c>
      <c r="C330" s="1194" t="s">
        <v>246</v>
      </c>
      <c r="D330" s="1195" t="s">
        <v>1061</v>
      </c>
      <c r="E330" s="1195"/>
      <c r="G330" s="1195">
        <v>0</v>
      </c>
      <c r="H330" s="1193"/>
      <c r="I330" s="1053" t="s">
        <v>244</v>
      </c>
      <c r="J330" s="1191">
        <v>0</v>
      </c>
    </row>
    <row r="331" spans="1:10">
      <c r="A331" s="1192">
        <v>41547</v>
      </c>
      <c r="B331" s="1193">
        <v>74.92</v>
      </c>
      <c r="C331" s="1194" t="s">
        <v>246</v>
      </c>
      <c r="D331" s="1195" t="s">
        <v>1061</v>
      </c>
      <c r="E331" s="1195"/>
      <c r="G331" s="1195">
        <v>0</v>
      </c>
      <c r="H331" s="1193"/>
      <c r="I331" s="1053" t="s">
        <v>244</v>
      </c>
      <c r="J331" s="1191">
        <v>0</v>
      </c>
    </row>
    <row r="332" spans="1:10">
      <c r="A332" s="1192">
        <v>41547</v>
      </c>
      <c r="B332" s="1193">
        <v>25</v>
      </c>
      <c r="C332" s="1194" t="s">
        <v>246</v>
      </c>
      <c r="D332" s="1195" t="s">
        <v>762</v>
      </c>
      <c r="E332" s="1195"/>
      <c r="G332" s="1195" t="s">
        <v>339</v>
      </c>
      <c r="H332" s="1193"/>
      <c r="I332" s="1053" t="s">
        <v>244</v>
      </c>
      <c r="J332" s="1191">
        <v>0</v>
      </c>
    </row>
    <row r="333" spans="1:10">
      <c r="A333" s="1192">
        <v>41547</v>
      </c>
      <c r="B333" s="1193">
        <v>20</v>
      </c>
      <c r="C333" s="1194" t="s">
        <v>246</v>
      </c>
      <c r="D333" s="1195" t="s">
        <v>1121</v>
      </c>
      <c r="E333" s="1195"/>
      <c r="G333" s="1195">
        <v>0</v>
      </c>
      <c r="H333" s="1193"/>
      <c r="I333" s="1053" t="s">
        <v>244</v>
      </c>
      <c r="J333" s="1191">
        <v>0</v>
      </c>
    </row>
    <row r="334" spans="1:10">
      <c r="A334" s="1192">
        <v>41547</v>
      </c>
      <c r="B334" s="1193">
        <v>80</v>
      </c>
      <c r="C334" s="1194" t="s">
        <v>246</v>
      </c>
      <c r="D334" s="1195" t="s">
        <v>330</v>
      </c>
      <c r="E334" s="1195"/>
      <c r="G334" s="1195" t="s">
        <v>339</v>
      </c>
      <c r="H334" s="1193"/>
      <c r="I334" s="1053" t="s">
        <v>244</v>
      </c>
      <c r="J334" s="1191">
        <v>0</v>
      </c>
    </row>
    <row r="335" spans="1:10">
      <c r="A335" s="1192">
        <v>41547</v>
      </c>
      <c r="B335" s="1193">
        <v>3</v>
      </c>
      <c r="C335" s="1194" t="s">
        <v>246</v>
      </c>
      <c r="D335" s="1195" t="s">
        <v>1004</v>
      </c>
      <c r="E335" s="1195"/>
      <c r="G335" s="1195">
        <v>0</v>
      </c>
      <c r="H335" s="1193"/>
      <c r="I335" s="1053" t="s">
        <v>244</v>
      </c>
      <c r="J335" s="1191">
        <v>0</v>
      </c>
    </row>
    <row r="336" spans="1:10">
      <c r="A336" s="1192">
        <v>41547</v>
      </c>
      <c r="B336" s="1193">
        <v>12.5</v>
      </c>
      <c r="C336" s="1194" t="s">
        <v>246</v>
      </c>
      <c r="D336" s="1195" t="s">
        <v>1221</v>
      </c>
      <c r="E336" s="1195"/>
      <c r="G336" s="1195" t="s">
        <v>339</v>
      </c>
      <c r="H336" s="1193"/>
      <c r="I336" s="1053" t="s">
        <v>244</v>
      </c>
      <c r="J336" s="1191">
        <v>0</v>
      </c>
    </row>
    <row r="337" spans="1:10">
      <c r="A337" s="1192">
        <v>41547</v>
      </c>
      <c r="B337" s="1193">
        <v>180</v>
      </c>
      <c r="C337" s="1194" t="s">
        <v>246</v>
      </c>
      <c r="D337" s="1195" t="s">
        <v>287</v>
      </c>
      <c r="E337" s="1195"/>
      <c r="G337" s="1195" t="s">
        <v>339</v>
      </c>
      <c r="H337" s="1193"/>
      <c r="I337" s="1053" t="s">
        <v>244</v>
      </c>
      <c r="J337" s="1191">
        <v>0</v>
      </c>
    </row>
    <row r="338" spans="1:10">
      <c r="A338" s="1192">
        <v>41547</v>
      </c>
      <c r="B338" s="1193">
        <v>912.55</v>
      </c>
      <c r="C338" s="1194" t="s">
        <v>246</v>
      </c>
      <c r="D338" s="1195" t="s">
        <v>1246</v>
      </c>
      <c r="E338" s="1195"/>
      <c r="G338" s="1195">
        <v>0</v>
      </c>
      <c r="H338" s="1193"/>
      <c r="I338" s="1053" t="s">
        <v>244</v>
      </c>
      <c r="J338" s="1191">
        <v>0</v>
      </c>
    </row>
    <row r="339" spans="1:10">
      <c r="A339" s="1192">
        <v>41548</v>
      </c>
      <c r="B339" s="1193">
        <v>25</v>
      </c>
      <c r="C339" s="1194" t="s">
        <v>246</v>
      </c>
      <c r="D339" s="1195" t="s">
        <v>379</v>
      </c>
      <c r="E339" s="1195"/>
      <c r="G339" s="1195" t="s">
        <v>339</v>
      </c>
      <c r="H339" s="1193"/>
      <c r="I339" s="1053" t="s">
        <v>244</v>
      </c>
      <c r="J339" s="1191">
        <v>0</v>
      </c>
    </row>
    <row r="340" spans="1:10">
      <c r="A340" s="1192">
        <v>41548</v>
      </c>
      <c r="B340" s="1193">
        <v>6</v>
      </c>
      <c r="C340" s="1194" t="s">
        <v>246</v>
      </c>
      <c r="D340" s="1195" t="s">
        <v>1217</v>
      </c>
      <c r="E340" s="1195"/>
      <c r="G340" s="1195">
        <v>0</v>
      </c>
      <c r="H340" s="1193"/>
      <c r="I340" s="1053" t="s">
        <v>244</v>
      </c>
      <c r="J340" s="1191">
        <v>0</v>
      </c>
    </row>
    <row r="341" spans="1:10">
      <c r="A341" s="1192">
        <v>41548</v>
      </c>
      <c r="B341" s="1193">
        <v>100</v>
      </c>
      <c r="C341" s="1194" t="s">
        <v>246</v>
      </c>
      <c r="D341" s="1195" t="s">
        <v>267</v>
      </c>
      <c r="E341" s="1195"/>
      <c r="G341" s="1195">
        <v>0</v>
      </c>
      <c r="H341" s="1193"/>
      <c r="I341" s="1053" t="s">
        <v>244</v>
      </c>
      <c r="J341" s="1191">
        <v>0</v>
      </c>
    </row>
    <row r="342" spans="1:10">
      <c r="A342" s="1192">
        <v>41548</v>
      </c>
      <c r="B342" s="1193">
        <v>30</v>
      </c>
      <c r="C342" s="1194" t="s">
        <v>246</v>
      </c>
      <c r="D342" s="1195" t="s">
        <v>774</v>
      </c>
      <c r="E342" s="1195"/>
      <c r="G342" s="1195" t="s">
        <v>339</v>
      </c>
      <c r="H342" s="1193"/>
      <c r="I342" s="1053" t="s">
        <v>244</v>
      </c>
      <c r="J342" s="1191">
        <v>0</v>
      </c>
    </row>
    <row r="343" spans="1:10">
      <c r="A343" s="1192">
        <v>41548</v>
      </c>
      <c r="B343" s="1193">
        <v>10</v>
      </c>
      <c r="C343" s="1194" t="s">
        <v>246</v>
      </c>
      <c r="D343" s="1195" t="s">
        <v>791</v>
      </c>
      <c r="E343" s="1195"/>
      <c r="G343" s="1195" t="s">
        <v>339</v>
      </c>
      <c r="H343" s="1193"/>
      <c r="I343" s="1053" t="s">
        <v>244</v>
      </c>
      <c r="J343" s="1191">
        <v>0</v>
      </c>
    </row>
    <row r="344" spans="1:10">
      <c r="A344" s="1192">
        <v>41548</v>
      </c>
      <c r="B344" s="1193">
        <v>10</v>
      </c>
      <c r="C344" s="1194" t="s">
        <v>246</v>
      </c>
      <c r="D344" s="1195" t="s">
        <v>338</v>
      </c>
      <c r="E344" s="1195"/>
      <c r="G344" s="1195" t="s">
        <v>339</v>
      </c>
      <c r="H344" s="1193"/>
      <c r="I344" s="1053" t="s">
        <v>244</v>
      </c>
      <c r="J344" s="1191">
        <v>0</v>
      </c>
    </row>
    <row r="345" spans="1:10">
      <c r="A345" s="1192">
        <v>41548</v>
      </c>
      <c r="B345" s="1193">
        <v>23900.28</v>
      </c>
      <c r="C345" s="1194" t="s">
        <v>246</v>
      </c>
      <c r="D345" s="1195" t="s">
        <v>1160</v>
      </c>
      <c r="E345" s="1195"/>
      <c r="G345" s="1195">
        <v>0</v>
      </c>
      <c r="H345" s="1193"/>
      <c r="I345" s="1053" t="s">
        <v>244</v>
      </c>
      <c r="J345" s="1191">
        <v>0</v>
      </c>
    </row>
    <row r="346" spans="1:10">
      <c r="A346" s="1192">
        <v>41548</v>
      </c>
      <c r="B346" s="1193">
        <v>50</v>
      </c>
      <c r="C346" s="1194" t="s">
        <v>246</v>
      </c>
      <c r="D346" s="1195" t="s">
        <v>792</v>
      </c>
      <c r="E346" s="1195"/>
      <c r="G346" s="1195" t="s">
        <v>339</v>
      </c>
      <c r="H346" s="1193"/>
      <c r="I346" s="1053" t="s">
        <v>244</v>
      </c>
      <c r="J346" s="1191">
        <v>0</v>
      </c>
    </row>
    <row r="347" spans="1:10">
      <c r="A347" s="1192">
        <v>41548</v>
      </c>
      <c r="B347" s="1193">
        <v>261</v>
      </c>
      <c r="C347" s="1194" t="s">
        <v>246</v>
      </c>
      <c r="D347" s="1195" t="s">
        <v>344</v>
      </c>
      <c r="E347" s="1195"/>
      <c r="G347" s="1195" t="s">
        <v>339</v>
      </c>
      <c r="H347" s="1193"/>
      <c r="I347" s="1053" t="s">
        <v>244</v>
      </c>
      <c r="J347" s="1191">
        <v>0</v>
      </c>
    </row>
    <row r="348" spans="1:10">
      <c r="A348" s="1192">
        <v>41548</v>
      </c>
      <c r="B348" s="1193">
        <v>15</v>
      </c>
      <c r="C348" s="1194" t="s">
        <v>246</v>
      </c>
      <c r="D348" s="1195" t="s">
        <v>280</v>
      </c>
      <c r="E348" s="1195"/>
      <c r="G348" s="1195" t="s">
        <v>339</v>
      </c>
      <c r="H348" s="1193"/>
      <c r="I348" s="1053" t="s">
        <v>244</v>
      </c>
      <c r="J348" s="1191">
        <v>0</v>
      </c>
    </row>
    <row r="349" spans="1:10">
      <c r="A349" s="1192">
        <v>41548</v>
      </c>
      <c r="B349" s="1193">
        <v>15</v>
      </c>
      <c r="C349" s="1194" t="s">
        <v>246</v>
      </c>
      <c r="D349" s="1195" t="s">
        <v>954</v>
      </c>
      <c r="E349" s="1195"/>
      <c r="G349" s="1195">
        <v>0</v>
      </c>
      <c r="H349" s="1193"/>
      <c r="I349" s="1053" t="s">
        <v>244</v>
      </c>
      <c r="J349" s="1191">
        <v>0</v>
      </c>
    </row>
    <row r="350" spans="1:10">
      <c r="A350" s="1192">
        <v>41548</v>
      </c>
      <c r="B350" s="1193">
        <v>10</v>
      </c>
      <c r="C350" s="1194" t="s">
        <v>246</v>
      </c>
      <c r="D350" s="1195" t="s">
        <v>1063</v>
      </c>
      <c r="E350" s="1195"/>
      <c r="G350" s="1195">
        <v>0</v>
      </c>
      <c r="H350" s="1193"/>
      <c r="I350" s="1053" t="s">
        <v>244</v>
      </c>
      <c r="J350" s="1191">
        <v>0</v>
      </c>
    </row>
    <row r="351" spans="1:10">
      <c r="A351" s="1192">
        <v>41548</v>
      </c>
      <c r="B351" s="1193">
        <v>25</v>
      </c>
      <c r="C351" s="1194" t="s">
        <v>246</v>
      </c>
      <c r="D351" s="1195" t="s">
        <v>995</v>
      </c>
      <c r="E351" s="1195"/>
      <c r="G351" s="1195" t="s">
        <v>339</v>
      </c>
      <c r="H351" s="1193"/>
      <c r="I351" s="1053" t="s">
        <v>244</v>
      </c>
      <c r="J351" s="1191">
        <v>0</v>
      </c>
    </row>
    <row r="352" spans="1:10">
      <c r="A352" s="1192">
        <v>41548</v>
      </c>
      <c r="B352" s="1193">
        <v>10</v>
      </c>
      <c r="C352" s="1194" t="s">
        <v>246</v>
      </c>
      <c r="D352" s="1195" t="s">
        <v>772</v>
      </c>
      <c r="E352" s="1195"/>
      <c r="G352" s="1195" t="s">
        <v>339</v>
      </c>
      <c r="H352" s="1193"/>
      <c r="I352" s="1053" t="s">
        <v>244</v>
      </c>
      <c r="J352" s="1191">
        <v>0</v>
      </c>
    </row>
    <row r="353" spans="1:10">
      <c r="A353" s="1192">
        <v>41548</v>
      </c>
      <c r="B353" s="1193">
        <v>10</v>
      </c>
      <c r="C353" s="1194" t="s">
        <v>246</v>
      </c>
      <c r="D353" s="1195" t="s">
        <v>1195</v>
      </c>
      <c r="E353" s="1195"/>
      <c r="G353" s="1195">
        <v>0</v>
      </c>
      <c r="H353" s="1193"/>
      <c r="I353" s="1053" t="s">
        <v>244</v>
      </c>
      <c r="J353" s="1191">
        <v>0</v>
      </c>
    </row>
    <row r="354" spans="1:10">
      <c r="A354" s="1192">
        <v>41548</v>
      </c>
      <c r="B354" s="1193">
        <v>210</v>
      </c>
      <c r="C354" s="1194" t="s">
        <v>246</v>
      </c>
      <c r="D354" s="1195" t="s">
        <v>346</v>
      </c>
      <c r="E354" s="1195"/>
      <c r="G354" s="1195" t="s">
        <v>339</v>
      </c>
      <c r="H354" s="1193"/>
      <c r="I354" s="1053" t="s">
        <v>244</v>
      </c>
      <c r="J354" s="1191">
        <v>0</v>
      </c>
    </row>
    <row r="355" spans="1:10">
      <c r="A355" s="1192">
        <v>41548</v>
      </c>
      <c r="B355" s="1193">
        <v>10</v>
      </c>
      <c r="C355" s="1194" t="s">
        <v>246</v>
      </c>
      <c r="D355" s="1195" t="s">
        <v>369</v>
      </c>
      <c r="E355" s="1195"/>
      <c r="G355" s="1195">
        <v>0</v>
      </c>
      <c r="H355" s="1193"/>
      <c r="I355" s="1053" t="s">
        <v>244</v>
      </c>
      <c r="J355" s="1191">
        <v>0</v>
      </c>
    </row>
    <row r="356" spans="1:10">
      <c r="A356" s="1192">
        <v>41548</v>
      </c>
      <c r="B356" s="1193">
        <v>40</v>
      </c>
      <c r="C356" s="1194" t="s">
        <v>246</v>
      </c>
      <c r="D356" s="1195" t="s">
        <v>1247</v>
      </c>
      <c r="E356" s="1195"/>
      <c r="G356" s="1195" t="s">
        <v>339</v>
      </c>
      <c r="H356" s="1193"/>
      <c r="I356" s="1053" t="s">
        <v>244</v>
      </c>
      <c r="J356" s="1191">
        <v>0</v>
      </c>
    </row>
    <row r="357" spans="1:10">
      <c r="A357" s="1192">
        <v>41548</v>
      </c>
      <c r="B357" s="1193">
        <v>10</v>
      </c>
      <c r="C357" s="1194" t="s">
        <v>246</v>
      </c>
      <c r="D357" s="1195" t="s">
        <v>1001</v>
      </c>
      <c r="E357" s="1195"/>
      <c r="G357" s="1195" t="s">
        <v>339</v>
      </c>
      <c r="H357" s="1193"/>
      <c r="I357" s="1053" t="s">
        <v>244</v>
      </c>
      <c r="J357" s="1191">
        <v>0</v>
      </c>
    </row>
    <row r="358" spans="1:10">
      <c r="A358" s="1192">
        <v>41548</v>
      </c>
      <c r="B358" s="1193">
        <v>180</v>
      </c>
      <c r="C358" s="1194" t="s">
        <v>246</v>
      </c>
      <c r="D358" s="1195" t="s">
        <v>783</v>
      </c>
      <c r="E358" s="1195"/>
      <c r="G358" s="1195" t="s">
        <v>339</v>
      </c>
      <c r="H358" s="1193"/>
      <c r="I358" s="1053" t="s">
        <v>244</v>
      </c>
      <c r="J358" s="1191">
        <v>0</v>
      </c>
    </row>
    <row r="359" spans="1:10">
      <c r="A359" s="1192">
        <v>41548</v>
      </c>
      <c r="B359" s="1193">
        <v>10</v>
      </c>
      <c r="C359" s="1194" t="s">
        <v>246</v>
      </c>
      <c r="D359" s="1195" t="s">
        <v>955</v>
      </c>
      <c r="E359" s="1195"/>
      <c r="G359" s="1195">
        <v>0</v>
      </c>
      <c r="H359" s="1193"/>
      <c r="I359" s="1053" t="s">
        <v>244</v>
      </c>
      <c r="J359" s="1191">
        <v>0</v>
      </c>
    </row>
    <row r="360" spans="1:10">
      <c r="A360" s="1192">
        <v>41548</v>
      </c>
      <c r="B360" s="1193">
        <v>5</v>
      </c>
      <c r="C360" s="1194" t="s">
        <v>246</v>
      </c>
      <c r="D360" s="1195" t="s">
        <v>1029</v>
      </c>
      <c r="E360" s="1195"/>
      <c r="G360" s="1195" t="s">
        <v>339</v>
      </c>
      <c r="H360" s="1193"/>
      <c r="I360" s="1053" t="s">
        <v>244</v>
      </c>
      <c r="J360" s="1191">
        <v>0</v>
      </c>
    </row>
    <row r="361" spans="1:10">
      <c r="A361" s="1192">
        <v>41548</v>
      </c>
      <c r="B361" s="1193">
        <v>20</v>
      </c>
      <c r="C361" s="1194" t="s">
        <v>246</v>
      </c>
      <c r="D361" s="1195" t="s">
        <v>787</v>
      </c>
      <c r="E361" s="1195"/>
      <c r="G361" s="1195" t="s">
        <v>339</v>
      </c>
      <c r="H361" s="1193"/>
      <c r="I361" s="1053" t="s">
        <v>244</v>
      </c>
      <c r="J361" s="1191">
        <v>0</v>
      </c>
    </row>
    <row r="362" spans="1:10">
      <c r="A362" s="1192">
        <v>41548</v>
      </c>
      <c r="B362" s="1193">
        <v>50</v>
      </c>
      <c r="C362" s="1194" t="s">
        <v>246</v>
      </c>
      <c r="D362" s="1195" t="s">
        <v>997</v>
      </c>
      <c r="E362" s="1195"/>
      <c r="G362" s="1195" t="s">
        <v>339</v>
      </c>
      <c r="H362" s="1193"/>
      <c r="I362" s="1053" t="s">
        <v>244</v>
      </c>
      <c r="J362" s="1191">
        <v>0</v>
      </c>
    </row>
    <row r="363" spans="1:10">
      <c r="A363" s="1192">
        <v>41548</v>
      </c>
      <c r="B363" s="1193">
        <v>12.5</v>
      </c>
      <c r="C363" s="1194" t="s">
        <v>246</v>
      </c>
      <c r="D363" s="1195" t="s">
        <v>913</v>
      </c>
      <c r="E363" s="1195"/>
      <c r="G363" s="1195" t="s">
        <v>339</v>
      </c>
      <c r="H363" s="1193"/>
      <c r="I363" s="1053" t="s">
        <v>244</v>
      </c>
      <c r="J363" s="1191">
        <v>0</v>
      </c>
    </row>
    <row r="364" spans="1:10">
      <c r="A364" s="1192">
        <v>41548</v>
      </c>
      <c r="B364" s="1193">
        <v>30</v>
      </c>
      <c r="C364" s="1194" t="s">
        <v>246</v>
      </c>
      <c r="D364" s="1195" t="s">
        <v>751</v>
      </c>
      <c r="E364" s="1195"/>
      <c r="G364" s="1195" t="s">
        <v>339</v>
      </c>
      <c r="H364" s="1193"/>
      <c r="I364" s="1053" t="s">
        <v>244</v>
      </c>
      <c r="J364" s="1191">
        <v>0</v>
      </c>
    </row>
    <row r="365" spans="1:10">
      <c r="A365" s="1192">
        <v>41548</v>
      </c>
      <c r="B365" s="1193">
        <v>7</v>
      </c>
      <c r="C365" s="1194" t="s">
        <v>246</v>
      </c>
      <c r="D365" s="1195" t="s">
        <v>1196</v>
      </c>
      <c r="E365" s="1195"/>
      <c r="G365" s="1195" t="s">
        <v>339</v>
      </c>
      <c r="H365" s="1193"/>
      <c r="I365" s="1053" t="s">
        <v>244</v>
      </c>
      <c r="J365" s="1191">
        <v>0</v>
      </c>
    </row>
    <row r="366" spans="1:10">
      <c r="A366" s="1192">
        <v>41548</v>
      </c>
      <c r="B366" s="1193">
        <v>10</v>
      </c>
      <c r="C366" s="1194" t="s">
        <v>246</v>
      </c>
      <c r="D366" s="1195" t="s">
        <v>1005</v>
      </c>
      <c r="E366" s="1195"/>
      <c r="G366" s="1195" t="s">
        <v>339</v>
      </c>
      <c r="H366" s="1193"/>
      <c r="I366" s="1053" t="s">
        <v>244</v>
      </c>
      <c r="J366" s="1191">
        <v>0</v>
      </c>
    </row>
    <row r="367" spans="1:10">
      <c r="A367" s="1192">
        <v>41548</v>
      </c>
      <c r="B367" s="1193">
        <v>10</v>
      </c>
      <c r="C367" s="1194" t="s">
        <v>246</v>
      </c>
      <c r="D367" s="1195" t="s">
        <v>951</v>
      </c>
      <c r="E367" s="1195"/>
      <c r="G367" s="1195" t="s">
        <v>339</v>
      </c>
      <c r="H367" s="1193"/>
      <c r="I367" s="1053" t="s">
        <v>244</v>
      </c>
      <c r="J367" s="1191">
        <v>0</v>
      </c>
    </row>
    <row r="368" spans="1:10">
      <c r="A368" s="1192">
        <v>41548</v>
      </c>
      <c r="B368" s="1193">
        <v>10</v>
      </c>
      <c r="C368" s="1194" t="s">
        <v>246</v>
      </c>
      <c r="D368" s="1195" t="s">
        <v>1040</v>
      </c>
      <c r="E368" s="1195"/>
      <c r="G368" s="1195" t="s">
        <v>339</v>
      </c>
      <c r="H368" s="1193"/>
      <c r="I368" s="1053" t="s">
        <v>244</v>
      </c>
      <c r="J368" s="1191">
        <v>0</v>
      </c>
    </row>
    <row r="369" spans="1:10">
      <c r="A369" s="1192">
        <v>41548</v>
      </c>
      <c r="B369" s="1193">
        <v>10</v>
      </c>
      <c r="C369" s="1194" t="s">
        <v>246</v>
      </c>
      <c r="D369" s="1195" t="s">
        <v>371</v>
      </c>
      <c r="E369" s="1195"/>
      <c r="G369" s="1195" t="s">
        <v>339</v>
      </c>
      <c r="H369" s="1193"/>
      <c r="I369" s="1053" t="s">
        <v>244</v>
      </c>
      <c r="J369" s="1191">
        <v>0</v>
      </c>
    </row>
    <row r="370" spans="1:10">
      <c r="A370" s="1192">
        <v>41548</v>
      </c>
      <c r="B370" s="1193">
        <v>50</v>
      </c>
      <c r="C370" s="1194" t="s">
        <v>246</v>
      </c>
      <c r="D370" s="1195" t="s">
        <v>250</v>
      </c>
      <c r="E370" s="1195"/>
      <c r="G370" s="1195">
        <v>0</v>
      </c>
      <c r="H370" s="1193"/>
      <c r="I370" s="1053" t="s">
        <v>244</v>
      </c>
      <c r="J370" s="1191">
        <v>0</v>
      </c>
    </row>
    <row r="371" spans="1:10">
      <c r="A371" s="1192">
        <v>41548</v>
      </c>
      <c r="B371" s="1193">
        <v>10</v>
      </c>
      <c r="C371" s="1194" t="s">
        <v>246</v>
      </c>
      <c r="D371" s="1195" t="s">
        <v>1027</v>
      </c>
      <c r="E371" s="1195"/>
      <c r="G371" s="1195" t="s">
        <v>339</v>
      </c>
      <c r="H371" s="1193"/>
      <c r="I371" s="1053" t="s">
        <v>244</v>
      </c>
      <c r="J371" s="1191">
        <v>0</v>
      </c>
    </row>
    <row r="372" spans="1:10">
      <c r="A372" s="1192">
        <v>41548</v>
      </c>
      <c r="B372" s="1193">
        <v>50</v>
      </c>
      <c r="C372" s="1194" t="s">
        <v>246</v>
      </c>
      <c r="D372" s="1195" t="s">
        <v>754</v>
      </c>
      <c r="E372" s="1195"/>
      <c r="G372" s="1195" t="s">
        <v>339</v>
      </c>
      <c r="H372" s="1193"/>
      <c r="I372" s="1053" t="s">
        <v>244</v>
      </c>
      <c r="J372" s="1191">
        <v>0</v>
      </c>
    </row>
    <row r="373" spans="1:10">
      <c r="A373" s="1192">
        <v>41548</v>
      </c>
      <c r="B373" s="1193">
        <v>10</v>
      </c>
      <c r="C373" s="1194" t="s">
        <v>246</v>
      </c>
      <c r="D373" s="1195" t="s">
        <v>388</v>
      </c>
      <c r="E373" s="1195"/>
      <c r="G373" s="1195" t="s">
        <v>339</v>
      </c>
      <c r="H373" s="1193"/>
      <c r="I373" s="1053" t="s">
        <v>244</v>
      </c>
      <c r="J373" s="1191">
        <v>0</v>
      </c>
    </row>
    <row r="374" spans="1:10">
      <c r="A374" s="1192">
        <v>41548</v>
      </c>
      <c r="B374" s="1193">
        <v>15</v>
      </c>
      <c r="C374" s="1194" t="s">
        <v>246</v>
      </c>
      <c r="D374" s="1195" t="s">
        <v>912</v>
      </c>
      <c r="E374" s="1195"/>
      <c r="G374" s="1195">
        <v>0</v>
      </c>
      <c r="H374" s="1193"/>
      <c r="I374" s="1053" t="s">
        <v>244</v>
      </c>
      <c r="J374" s="1191">
        <v>0</v>
      </c>
    </row>
    <row r="375" spans="1:10">
      <c r="A375" s="1192">
        <v>41548</v>
      </c>
      <c r="B375" s="1193">
        <v>10</v>
      </c>
      <c r="C375" s="1194" t="s">
        <v>246</v>
      </c>
      <c r="D375" s="1195" t="s">
        <v>993</v>
      </c>
      <c r="E375" s="1195"/>
      <c r="G375" s="1195" t="s">
        <v>339</v>
      </c>
      <c r="H375" s="1193"/>
      <c r="I375" s="1053" t="s">
        <v>244</v>
      </c>
      <c r="J375" s="1191">
        <v>0</v>
      </c>
    </row>
    <row r="376" spans="1:10">
      <c r="A376" s="1192">
        <v>41548</v>
      </c>
      <c r="B376" s="1193">
        <v>66</v>
      </c>
      <c r="C376" s="1194" t="s">
        <v>246</v>
      </c>
      <c r="D376" s="1195" t="s">
        <v>1069</v>
      </c>
      <c r="E376" s="1195"/>
      <c r="G376" s="1195" t="s">
        <v>339</v>
      </c>
      <c r="H376" s="1193"/>
      <c r="I376" s="1053"/>
      <c r="J376" s="1191"/>
    </row>
    <row r="377" spans="1:10">
      <c r="A377" s="1192">
        <v>41548</v>
      </c>
      <c r="B377" s="1193">
        <v>10</v>
      </c>
      <c r="C377" s="1194" t="s">
        <v>246</v>
      </c>
      <c r="D377" s="1195" t="s">
        <v>994</v>
      </c>
      <c r="E377" s="1195"/>
      <c r="G377" s="1195" t="s">
        <v>339</v>
      </c>
      <c r="H377" s="1193"/>
      <c r="I377" s="1053"/>
      <c r="J377" s="1191"/>
    </row>
    <row r="378" spans="1:10">
      <c r="A378" s="1192">
        <v>41548</v>
      </c>
      <c r="B378" s="1193">
        <v>5</v>
      </c>
      <c r="C378" s="1194" t="s">
        <v>246</v>
      </c>
      <c r="D378" s="1195" t="s">
        <v>755</v>
      </c>
      <c r="E378" s="1195"/>
      <c r="G378" s="1195" t="s">
        <v>339</v>
      </c>
      <c r="H378" s="1193"/>
      <c r="I378" s="1053"/>
      <c r="J378" s="1191"/>
    </row>
    <row r="379" spans="1:10">
      <c r="A379" s="1192">
        <v>41548</v>
      </c>
      <c r="B379" s="1193">
        <v>15</v>
      </c>
      <c r="C379" s="1194" t="s">
        <v>246</v>
      </c>
      <c r="D379" s="1195" t="s">
        <v>248</v>
      </c>
      <c r="E379" s="1195"/>
      <c r="G379" s="1195">
        <v>0</v>
      </c>
      <c r="H379" s="1193"/>
      <c r="I379" s="1053"/>
      <c r="J379" s="1191"/>
    </row>
    <row r="380" spans="1:10">
      <c r="A380" s="1192">
        <v>41548</v>
      </c>
      <c r="B380" s="1193">
        <v>50</v>
      </c>
      <c r="C380" s="1194" t="s">
        <v>246</v>
      </c>
      <c r="D380" s="1195" t="s">
        <v>998</v>
      </c>
      <c r="E380" s="1195"/>
      <c r="G380" s="1195" t="s">
        <v>339</v>
      </c>
      <c r="H380" s="1193"/>
      <c r="I380" s="1053"/>
      <c r="J380" s="1191"/>
    </row>
    <row r="381" spans="1:10">
      <c r="A381" s="1192">
        <v>41548</v>
      </c>
      <c r="B381" s="1193">
        <v>50</v>
      </c>
      <c r="C381" s="1194" t="s">
        <v>246</v>
      </c>
      <c r="D381" s="1195" t="s">
        <v>252</v>
      </c>
      <c r="E381" s="1195"/>
      <c r="G381" s="1195" t="s">
        <v>339</v>
      </c>
      <c r="H381" s="1193"/>
      <c r="I381" s="1053"/>
      <c r="J381" s="1191"/>
    </row>
    <row r="382" spans="1:10">
      <c r="A382" s="1192">
        <v>41548</v>
      </c>
      <c r="B382" s="1193">
        <v>20</v>
      </c>
      <c r="C382" s="1194" t="s">
        <v>246</v>
      </c>
      <c r="D382" s="1195" t="s">
        <v>1028</v>
      </c>
      <c r="E382" s="1195"/>
      <c r="G382" s="1195" t="s">
        <v>339</v>
      </c>
      <c r="H382" s="1193"/>
      <c r="I382" s="1053"/>
      <c r="J382" s="1191"/>
    </row>
    <row r="383" spans="1:10">
      <c r="A383" s="1192">
        <v>41548</v>
      </c>
      <c r="B383" s="1193">
        <v>25</v>
      </c>
      <c r="C383" s="1194" t="s">
        <v>246</v>
      </c>
      <c r="D383" s="1195" t="s">
        <v>1070</v>
      </c>
      <c r="E383" s="1195"/>
      <c r="G383" s="1195" t="s">
        <v>339</v>
      </c>
      <c r="H383" s="1193"/>
      <c r="I383" s="1053"/>
      <c r="J383" s="1191"/>
    </row>
    <row r="384" spans="1:10">
      <c r="A384" s="1192">
        <v>41548</v>
      </c>
      <c r="B384" s="1193">
        <v>200</v>
      </c>
      <c r="C384" s="1194" t="s">
        <v>246</v>
      </c>
      <c r="D384" s="1195" t="s">
        <v>911</v>
      </c>
      <c r="E384" s="1195"/>
      <c r="G384" s="1195">
        <v>0</v>
      </c>
      <c r="H384" s="1193"/>
      <c r="I384" s="1053"/>
      <c r="J384" s="1191"/>
    </row>
    <row r="385" spans="1:10">
      <c r="A385" s="1192">
        <v>41548</v>
      </c>
      <c r="B385" s="1193">
        <v>10</v>
      </c>
      <c r="C385" s="1194" t="s">
        <v>246</v>
      </c>
      <c r="D385" s="1195" t="s">
        <v>996</v>
      </c>
      <c r="E385" s="1195"/>
      <c r="G385" s="1195">
        <v>0</v>
      </c>
      <c r="H385" s="1193"/>
      <c r="I385" s="1053"/>
      <c r="J385" s="1191"/>
    </row>
    <row r="386" spans="1:10">
      <c r="A386" s="1192">
        <v>41548</v>
      </c>
      <c r="B386" s="1193">
        <v>30</v>
      </c>
      <c r="C386" s="1194" t="s">
        <v>246</v>
      </c>
      <c r="D386" s="1195" t="s">
        <v>1123</v>
      </c>
      <c r="E386" s="1195"/>
      <c r="G386" s="1195" t="s">
        <v>339</v>
      </c>
      <c r="H386" s="1193"/>
      <c r="I386" s="1053"/>
      <c r="J386" s="1191"/>
    </row>
    <row r="387" spans="1:10">
      <c r="A387" s="1192">
        <v>41548</v>
      </c>
      <c r="B387" s="1193">
        <v>25</v>
      </c>
      <c r="C387" s="1194" t="s">
        <v>246</v>
      </c>
      <c r="D387" s="1195" t="s">
        <v>1159</v>
      </c>
      <c r="E387" s="1195"/>
      <c r="G387" s="1195" t="s">
        <v>339</v>
      </c>
      <c r="H387" s="1193"/>
      <c r="I387" s="1053"/>
      <c r="J387" s="1191"/>
    </row>
    <row r="388" spans="1:10">
      <c r="A388" s="1192">
        <v>41548</v>
      </c>
      <c r="B388" s="1193">
        <v>15</v>
      </c>
      <c r="C388" s="1194" t="s">
        <v>246</v>
      </c>
      <c r="D388" s="1195" t="s">
        <v>753</v>
      </c>
      <c r="E388" s="1195"/>
      <c r="G388" s="1195" t="s">
        <v>339</v>
      </c>
      <c r="H388" s="1193"/>
      <c r="I388" s="1053"/>
      <c r="J388" s="1191"/>
    </row>
    <row r="389" spans="1:10">
      <c r="A389" s="1192">
        <v>41548</v>
      </c>
      <c r="B389" s="1193">
        <v>75</v>
      </c>
      <c r="C389" s="1194" t="s">
        <v>246</v>
      </c>
      <c r="D389" s="1195" t="s">
        <v>1003</v>
      </c>
      <c r="E389" s="1195"/>
      <c r="G389" s="1195" t="s">
        <v>339</v>
      </c>
      <c r="H389" s="1193"/>
      <c r="I389" s="1053"/>
      <c r="J389" s="1191"/>
    </row>
    <row r="390" spans="1:10">
      <c r="A390" s="1192">
        <v>41548</v>
      </c>
      <c r="B390" s="1193">
        <v>30</v>
      </c>
      <c r="C390" s="1194" t="s">
        <v>246</v>
      </c>
      <c r="D390" s="1195" t="s">
        <v>424</v>
      </c>
      <c r="E390" s="1195"/>
      <c r="G390" s="1195" t="s">
        <v>339</v>
      </c>
      <c r="H390" s="1193"/>
      <c r="I390" s="1053"/>
      <c r="J390" s="1191"/>
    </row>
    <row r="391" spans="1:10">
      <c r="A391" s="1192">
        <v>41548</v>
      </c>
      <c r="B391" s="1193">
        <v>25</v>
      </c>
      <c r="C391" s="1194" t="s">
        <v>246</v>
      </c>
      <c r="D391" s="1195" t="s">
        <v>402</v>
      </c>
      <c r="E391" s="1195"/>
      <c r="G391" s="1195">
        <v>0</v>
      </c>
      <c r="H391" s="1193"/>
      <c r="I391" s="1053"/>
      <c r="J391" s="1191"/>
    </row>
    <row r="392" spans="1:10">
      <c r="A392" s="1192">
        <v>41548</v>
      </c>
      <c r="B392" s="1193">
        <v>15</v>
      </c>
      <c r="C392" s="1194" t="s">
        <v>246</v>
      </c>
      <c r="D392" s="1195" t="s">
        <v>1190</v>
      </c>
      <c r="E392" s="1195"/>
      <c r="G392" s="1195">
        <v>0</v>
      </c>
      <c r="H392" s="1193"/>
      <c r="I392" s="1053"/>
      <c r="J392" s="1191"/>
    </row>
    <row r="393" spans="1:10">
      <c r="A393" s="1192">
        <v>41548</v>
      </c>
      <c r="B393" s="1193">
        <v>10</v>
      </c>
      <c r="C393" s="1194" t="s">
        <v>246</v>
      </c>
      <c r="D393" s="1195" t="s">
        <v>367</v>
      </c>
      <c r="E393" s="1195"/>
      <c r="G393" s="1195" t="s">
        <v>339</v>
      </c>
      <c r="H393" s="1193"/>
      <c r="I393" s="1053"/>
      <c r="J393" s="1191"/>
    </row>
    <row r="394" spans="1:10">
      <c r="A394" s="1192">
        <v>41549</v>
      </c>
      <c r="B394" s="1193">
        <v>3.89</v>
      </c>
      <c r="C394" s="1194" t="s">
        <v>246</v>
      </c>
      <c r="D394" s="1195" t="s">
        <v>1248</v>
      </c>
      <c r="E394" s="1195"/>
      <c r="G394" s="1195">
        <v>0</v>
      </c>
      <c r="H394" s="1193"/>
      <c r="I394" s="1053"/>
      <c r="J394" s="1191"/>
    </row>
    <row r="395" spans="1:10">
      <c r="A395" s="1192">
        <v>41549</v>
      </c>
      <c r="B395" s="1193">
        <v>20</v>
      </c>
      <c r="C395" s="1194" t="s">
        <v>246</v>
      </c>
      <c r="D395" s="1195" t="s">
        <v>254</v>
      </c>
      <c r="E395" s="1195"/>
      <c r="G395" s="1195" t="s">
        <v>339</v>
      </c>
      <c r="H395" s="1193"/>
      <c r="I395" s="1053"/>
      <c r="J395" s="1191"/>
    </row>
    <row r="396" spans="1:10">
      <c r="A396" s="1192">
        <v>41549</v>
      </c>
      <c r="B396" s="1193">
        <v>20</v>
      </c>
      <c r="C396" s="1194" t="s">
        <v>246</v>
      </c>
      <c r="D396" s="1195" t="s">
        <v>389</v>
      </c>
      <c r="E396" s="1195"/>
      <c r="G396" s="1195">
        <v>0</v>
      </c>
      <c r="H396" s="1193"/>
      <c r="I396" s="1053"/>
      <c r="J396" s="1191"/>
    </row>
    <row r="397" spans="1:10">
      <c r="A397" s="1192">
        <v>41549</v>
      </c>
      <c r="B397" s="1193">
        <v>10</v>
      </c>
      <c r="C397" s="1194" t="s">
        <v>246</v>
      </c>
      <c r="D397" s="1195" t="s">
        <v>317</v>
      </c>
      <c r="E397" s="1195"/>
      <c r="G397" s="1195" t="s">
        <v>339</v>
      </c>
      <c r="H397" s="1193"/>
      <c r="I397" s="1053"/>
      <c r="J397" s="1191"/>
    </row>
    <row r="398" spans="1:10">
      <c r="A398" s="1192">
        <v>41549</v>
      </c>
      <c r="B398" s="1193">
        <v>20</v>
      </c>
      <c r="C398" s="1194" t="s">
        <v>246</v>
      </c>
      <c r="D398" s="1195" t="s">
        <v>999</v>
      </c>
      <c r="E398" s="1195"/>
      <c r="G398" s="1195" t="s">
        <v>339</v>
      </c>
      <c r="H398" s="1193"/>
      <c r="I398" s="1053"/>
      <c r="J398" s="1191"/>
    </row>
    <row r="399" spans="1:10">
      <c r="A399" s="1192">
        <v>41549</v>
      </c>
      <c r="B399" s="1193">
        <v>3</v>
      </c>
      <c r="C399" s="1194" t="s">
        <v>246</v>
      </c>
      <c r="D399" s="1195" t="s">
        <v>426</v>
      </c>
      <c r="E399" s="1195"/>
      <c r="G399" s="1195">
        <v>0</v>
      </c>
      <c r="H399" s="1193"/>
      <c r="I399" s="1053"/>
      <c r="J399" s="1191"/>
    </row>
    <row r="400" spans="1:10">
      <c r="A400" s="1192">
        <v>41549</v>
      </c>
      <c r="B400" s="1193">
        <v>75</v>
      </c>
      <c r="C400" s="1194" t="s">
        <v>246</v>
      </c>
      <c r="D400" s="1195" t="s">
        <v>308</v>
      </c>
      <c r="E400" s="1195"/>
      <c r="G400" s="1195" t="s">
        <v>339</v>
      </c>
      <c r="H400" s="1193"/>
      <c r="I400" s="1053"/>
      <c r="J400" s="1191"/>
    </row>
    <row r="401" spans="1:10">
      <c r="A401" s="1192">
        <v>41549</v>
      </c>
      <c r="B401" s="1193">
        <v>10</v>
      </c>
      <c r="C401" s="1194" t="s">
        <v>246</v>
      </c>
      <c r="D401" s="1195" t="s">
        <v>781</v>
      </c>
      <c r="E401" s="1195"/>
      <c r="G401" s="1195" t="s">
        <v>339</v>
      </c>
      <c r="H401" s="1193"/>
      <c r="I401" s="1053"/>
      <c r="J401" s="1191"/>
    </row>
    <row r="402" spans="1:10">
      <c r="A402" s="1192">
        <v>41550</v>
      </c>
      <c r="B402" s="1193">
        <v>16386.07</v>
      </c>
      <c r="C402" s="1194" t="s">
        <v>246</v>
      </c>
      <c r="D402" s="1195" t="s">
        <v>1249</v>
      </c>
      <c r="E402" s="1195"/>
      <c r="G402" s="1195">
        <v>0</v>
      </c>
      <c r="H402" s="1193"/>
      <c r="I402" s="1053"/>
      <c r="J402" s="1191"/>
    </row>
    <row r="403" spans="1:10">
      <c r="A403" s="1192">
        <v>41550</v>
      </c>
      <c r="B403" s="1193">
        <v>300</v>
      </c>
      <c r="C403" s="1194" t="s">
        <v>246</v>
      </c>
      <c r="D403" s="1195" t="s">
        <v>778</v>
      </c>
      <c r="E403" s="1195"/>
      <c r="G403" s="1195" t="s">
        <v>339</v>
      </c>
      <c r="H403" s="1193"/>
      <c r="I403" s="1053"/>
      <c r="J403" s="1191"/>
    </row>
    <row r="404" spans="1:10">
      <c r="A404" s="1192">
        <v>41550</v>
      </c>
      <c r="B404" s="1193">
        <v>50</v>
      </c>
      <c r="C404" s="1194" t="s">
        <v>246</v>
      </c>
      <c r="D404" s="1195" t="s">
        <v>1105</v>
      </c>
      <c r="E404" s="1195"/>
      <c r="G404" s="1195" t="s">
        <v>339</v>
      </c>
      <c r="H404" s="1193"/>
      <c r="I404" s="1053"/>
      <c r="J404" s="1191"/>
    </row>
    <row r="405" spans="1:10">
      <c r="A405" s="1192">
        <v>41550</v>
      </c>
      <c r="B405" s="1193">
        <v>20</v>
      </c>
      <c r="C405" s="1194" t="s">
        <v>246</v>
      </c>
      <c r="D405" s="1195" t="s">
        <v>387</v>
      </c>
      <c r="E405" s="1195"/>
      <c r="G405" s="1195">
        <v>0</v>
      </c>
      <c r="H405" s="1193"/>
      <c r="I405" s="1053"/>
      <c r="J405" s="1191"/>
    </row>
    <row r="406" spans="1:10">
      <c r="A406" s="1192">
        <v>41550</v>
      </c>
      <c r="B406" s="1193">
        <v>5</v>
      </c>
      <c r="C406" s="1194" t="s">
        <v>246</v>
      </c>
      <c r="D406" s="1195" t="s">
        <v>1187</v>
      </c>
      <c r="E406" s="1195"/>
      <c r="G406" s="1195" t="s">
        <v>339</v>
      </c>
      <c r="H406" s="1193"/>
      <c r="I406" s="1053"/>
      <c r="J406" s="1191"/>
    </row>
    <row r="407" spans="1:10">
      <c r="A407" s="1192">
        <v>41551</v>
      </c>
      <c r="B407" s="1193">
        <v>10</v>
      </c>
      <c r="C407" s="1194" t="s">
        <v>1087</v>
      </c>
      <c r="D407" s="1195" t="s">
        <v>1362</v>
      </c>
      <c r="E407" s="1195"/>
      <c r="G407" s="1195">
        <v>0</v>
      </c>
      <c r="H407" s="1193"/>
      <c r="I407" s="1053"/>
      <c r="J407" s="1191"/>
    </row>
    <row r="408" spans="1:10">
      <c r="A408" s="1192">
        <v>41551</v>
      </c>
      <c r="B408" s="1193">
        <v>15</v>
      </c>
      <c r="C408" s="1194" t="s">
        <v>1087</v>
      </c>
      <c r="D408" s="1195" t="s">
        <v>1088</v>
      </c>
      <c r="E408" s="1195"/>
      <c r="G408" s="1195">
        <v>0</v>
      </c>
      <c r="H408" s="1193"/>
      <c r="I408" s="1053"/>
      <c r="J408" s="1191"/>
    </row>
    <row r="409" spans="1:10">
      <c r="A409" s="1192">
        <v>41551</v>
      </c>
      <c r="B409" s="1193">
        <v>50</v>
      </c>
      <c r="C409" s="1194" t="s">
        <v>1087</v>
      </c>
      <c r="D409" s="1195" t="s">
        <v>1089</v>
      </c>
      <c r="E409" s="1195"/>
      <c r="G409" s="1195">
        <v>0</v>
      </c>
      <c r="H409" s="1193"/>
      <c r="I409" s="1053"/>
      <c r="J409" s="1191"/>
    </row>
    <row r="410" spans="1:10">
      <c r="A410" s="1192">
        <v>41551</v>
      </c>
      <c r="B410" s="1193">
        <v>170</v>
      </c>
      <c r="C410" s="1194" t="s">
        <v>246</v>
      </c>
      <c r="D410" s="1195" t="s">
        <v>788</v>
      </c>
      <c r="E410" s="1195"/>
      <c r="G410" s="1195" t="s">
        <v>339</v>
      </c>
      <c r="H410" s="1193"/>
      <c r="I410" s="1053"/>
      <c r="J410" s="1191"/>
    </row>
    <row r="411" spans="1:10">
      <c r="A411" s="1192">
        <v>41551</v>
      </c>
      <c r="B411" s="1193">
        <v>682.5</v>
      </c>
      <c r="C411" s="1194" t="s">
        <v>246</v>
      </c>
      <c r="D411" s="1195" t="s">
        <v>1251</v>
      </c>
      <c r="E411" s="1195"/>
      <c r="G411" s="1195">
        <v>0</v>
      </c>
      <c r="H411" s="1193"/>
      <c r="I411" s="1053"/>
      <c r="J411" s="1191"/>
    </row>
    <row r="412" spans="1:10">
      <c r="A412" s="1192">
        <v>41554</v>
      </c>
      <c r="B412" s="1193">
        <v>40</v>
      </c>
      <c r="C412" s="1194" t="s">
        <v>246</v>
      </c>
      <c r="D412" s="1195" t="s">
        <v>1030</v>
      </c>
      <c r="E412" s="1195"/>
      <c r="G412" s="1195">
        <v>0</v>
      </c>
      <c r="H412" s="1193"/>
      <c r="I412" s="1053"/>
      <c r="J412" s="1191"/>
    </row>
    <row r="413" spans="1:10">
      <c r="A413" s="1192">
        <v>41554</v>
      </c>
      <c r="B413" s="1193">
        <v>15</v>
      </c>
      <c r="C413" s="1194" t="s">
        <v>246</v>
      </c>
      <c r="D413" s="1195" t="s">
        <v>1237</v>
      </c>
      <c r="E413" s="1195"/>
      <c r="G413" s="1195" t="s">
        <v>339</v>
      </c>
      <c r="H413" s="1193"/>
      <c r="I413" s="1053"/>
      <c r="J413" s="1191"/>
    </row>
    <row r="414" spans="1:10">
      <c r="A414" s="1192">
        <v>41554</v>
      </c>
      <c r="B414" s="1193">
        <v>100</v>
      </c>
      <c r="C414" s="1194" t="s">
        <v>246</v>
      </c>
      <c r="D414" s="1195" t="s">
        <v>1000</v>
      </c>
      <c r="E414" s="1195"/>
      <c r="G414" s="1195">
        <v>0</v>
      </c>
      <c r="H414" s="1193"/>
      <c r="I414" s="1053"/>
      <c r="J414" s="1191"/>
    </row>
    <row r="415" spans="1:10">
      <c r="A415" s="1192">
        <v>41554</v>
      </c>
      <c r="B415" s="1193">
        <v>6</v>
      </c>
      <c r="C415" s="1194" t="s">
        <v>246</v>
      </c>
      <c r="D415" s="1195" t="s">
        <v>310</v>
      </c>
      <c r="E415" s="1195"/>
      <c r="G415" s="1195" t="s">
        <v>339</v>
      </c>
      <c r="H415" s="1193"/>
      <c r="I415" s="1053"/>
      <c r="J415" s="1191"/>
    </row>
    <row r="416" spans="1:10">
      <c r="A416" s="1192">
        <v>41554</v>
      </c>
      <c r="B416" s="1193">
        <v>10</v>
      </c>
      <c r="C416" s="1194" t="s">
        <v>246</v>
      </c>
      <c r="D416" s="1195" t="s">
        <v>956</v>
      </c>
      <c r="E416" s="1195"/>
      <c r="G416" s="1195" t="s">
        <v>339</v>
      </c>
      <c r="H416" s="1193"/>
      <c r="I416" s="1053"/>
      <c r="J416" s="1191"/>
    </row>
    <row r="417" spans="1:10">
      <c r="A417" s="1192">
        <v>41554</v>
      </c>
      <c r="B417" s="1193">
        <v>12.5</v>
      </c>
      <c r="C417" s="1194" t="s">
        <v>246</v>
      </c>
      <c r="D417" s="1195" t="s">
        <v>1221</v>
      </c>
      <c r="E417" s="1195"/>
      <c r="G417" s="1195" t="s">
        <v>339</v>
      </c>
      <c r="H417" s="1193"/>
      <c r="I417" s="1053"/>
      <c r="J417" s="1191"/>
    </row>
    <row r="418" spans="1:10">
      <c r="A418" s="1192">
        <v>41554</v>
      </c>
      <c r="B418" s="1193">
        <v>110</v>
      </c>
      <c r="C418" s="1194" t="s">
        <v>246</v>
      </c>
      <c r="D418" s="1195" t="s">
        <v>967</v>
      </c>
      <c r="E418" s="1195"/>
      <c r="G418" s="1195" t="s">
        <v>339</v>
      </c>
      <c r="H418" s="1193"/>
      <c r="I418" s="1053"/>
      <c r="J418" s="1191"/>
    </row>
    <row r="419" spans="1:10">
      <c r="A419" s="1192">
        <v>41554</v>
      </c>
      <c r="B419" s="1193">
        <v>5</v>
      </c>
      <c r="C419" s="1194" t="s">
        <v>246</v>
      </c>
      <c r="D419" s="1195" t="s">
        <v>318</v>
      </c>
      <c r="E419" s="1195"/>
      <c r="G419" s="1195" t="s">
        <v>339</v>
      </c>
      <c r="H419" s="1193"/>
      <c r="I419" s="1053"/>
      <c r="J419" s="1191"/>
    </row>
    <row r="420" spans="1:10">
      <c r="A420" s="1192">
        <v>41554</v>
      </c>
      <c r="B420" s="1193">
        <v>15</v>
      </c>
      <c r="C420" s="1194" t="s">
        <v>246</v>
      </c>
      <c r="D420" s="1195" t="s">
        <v>306</v>
      </c>
      <c r="E420" s="1195"/>
      <c r="G420" s="1195" t="s">
        <v>339</v>
      </c>
      <c r="H420" s="1193"/>
      <c r="I420" s="1053"/>
      <c r="J420" s="1191"/>
    </row>
    <row r="421" spans="1:10">
      <c r="A421" s="1192">
        <v>41554</v>
      </c>
      <c r="B421" s="1193">
        <v>686.08</v>
      </c>
      <c r="C421" s="1194" t="s">
        <v>246</v>
      </c>
      <c r="D421" s="1195" t="s">
        <v>1252</v>
      </c>
      <c r="E421" s="1195"/>
      <c r="G421" s="1195">
        <v>0</v>
      </c>
      <c r="H421" s="1193"/>
      <c r="I421" s="1053"/>
      <c r="J421" s="1191"/>
    </row>
    <row r="422" spans="1:10">
      <c r="A422" s="1192">
        <v>41555</v>
      </c>
      <c r="B422" s="1193">
        <v>30</v>
      </c>
      <c r="C422" s="1194" t="s">
        <v>1087</v>
      </c>
      <c r="D422" s="1195" t="s">
        <v>1360</v>
      </c>
      <c r="E422" s="1195"/>
      <c r="G422" s="1195">
        <v>0</v>
      </c>
      <c r="H422" s="1193"/>
      <c r="I422" s="1053"/>
      <c r="J422" s="1191"/>
    </row>
    <row r="423" spans="1:10">
      <c r="A423" s="1192">
        <v>41555</v>
      </c>
      <c r="B423" s="1193">
        <v>246</v>
      </c>
      <c r="C423" s="1194" t="s">
        <v>246</v>
      </c>
      <c r="D423" s="1195" t="s">
        <v>429</v>
      </c>
      <c r="E423" s="1195"/>
      <c r="G423" s="1195">
        <v>0</v>
      </c>
      <c r="H423" s="1193"/>
      <c r="I423" s="1053"/>
      <c r="J423" s="1191"/>
    </row>
    <row r="424" spans="1:10">
      <c r="A424" s="1192">
        <v>41555</v>
      </c>
      <c r="B424" s="1193">
        <v>30</v>
      </c>
      <c r="C424" s="1194" t="s">
        <v>246</v>
      </c>
      <c r="D424" s="1195" t="s">
        <v>1231</v>
      </c>
      <c r="E424" s="1195"/>
      <c r="G424" s="1195">
        <v>0</v>
      </c>
      <c r="H424" s="1193"/>
      <c r="I424" s="1053"/>
      <c r="J424" s="1191"/>
    </row>
    <row r="425" spans="1:10">
      <c r="A425" s="1192">
        <v>41556</v>
      </c>
      <c r="B425" s="1193">
        <v>4070.81</v>
      </c>
      <c r="C425" s="1194">
        <v>103646</v>
      </c>
      <c r="D425" s="1195" t="s">
        <v>1253</v>
      </c>
      <c r="E425" s="1195"/>
      <c r="G425" s="1195">
        <v>0</v>
      </c>
      <c r="H425" s="1193"/>
      <c r="I425" s="1053"/>
      <c r="J425" s="1191"/>
    </row>
    <row r="426" spans="1:10">
      <c r="A426" s="1192">
        <v>41556</v>
      </c>
      <c r="B426" s="1193">
        <v>25</v>
      </c>
      <c r="C426" s="1194">
        <v>103647</v>
      </c>
      <c r="D426" s="1195" t="s">
        <v>1254</v>
      </c>
      <c r="E426" s="1195"/>
      <c r="G426" s="1195">
        <v>0</v>
      </c>
      <c r="H426" s="1193"/>
      <c r="I426" s="1053"/>
      <c r="J426" s="1191"/>
    </row>
    <row r="427" spans="1:10">
      <c r="A427" s="1192">
        <v>41556</v>
      </c>
      <c r="B427" s="1193">
        <v>0.24</v>
      </c>
      <c r="C427" s="1194" t="s">
        <v>246</v>
      </c>
      <c r="D427" s="1195" t="s">
        <v>1255</v>
      </c>
      <c r="E427" s="1195"/>
      <c r="G427" s="1195">
        <v>0</v>
      </c>
      <c r="H427" s="1193"/>
      <c r="I427" s="1053"/>
      <c r="J427" s="1191"/>
    </row>
    <row r="428" spans="1:10">
      <c r="A428" s="1192">
        <v>41556</v>
      </c>
      <c r="B428" s="1193">
        <v>49.2</v>
      </c>
      <c r="C428" s="1194" t="s">
        <v>246</v>
      </c>
      <c r="D428" s="1195" t="s">
        <v>429</v>
      </c>
      <c r="E428" s="1195"/>
      <c r="G428" s="1195">
        <v>0</v>
      </c>
      <c r="H428" s="1193"/>
      <c r="I428" s="1053"/>
      <c r="J428" s="1191"/>
    </row>
    <row r="429" spans="1:10">
      <c r="A429" s="1192">
        <v>41557</v>
      </c>
      <c r="B429" s="1193">
        <v>100</v>
      </c>
      <c r="C429" s="1194" t="s">
        <v>1087</v>
      </c>
      <c r="D429" s="1195" t="s">
        <v>1088</v>
      </c>
      <c r="E429" s="1195"/>
      <c r="G429" s="1195">
        <v>0</v>
      </c>
      <c r="H429" s="1193"/>
      <c r="I429" s="1053"/>
      <c r="J429" s="1191"/>
    </row>
    <row r="430" spans="1:10">
      <c r="A430" s="1192">
        <v>41557</v>
      </c>
      <c r="B430" s="1193">
        <v>15</v>
      </c>
      <c r="C430" s="1194" t="s">
        <v>1087</v>
      </c>
      <c r="D430" s="1195" t="s">
        <v>1096</v>
      </c>
      <c r="E430" s="1195"/>
      <c r="G430" s="1195">
        <v>0</v>
      </c>
      <c r="H430" s="1193"/>
      <c r="I430" s="1053"/>
      <c r="J430" s="1191"/>
    </row>
    <row r="431" spans="1:10">
      <c r="A431" s="1192">
        <v>41557</v>
      </c>
      <c r="B431" s="1193">
        <v>230</v>
      </c>
      <c r="C431" s="1194" t="s">
        <v>246</v>
      </c>
      <c r="D431" s="1195" t="s">
        <v>920</v>
      </c>
      <c r="E431" s="1195"/>
      <c r="G431" s="1195" t="s">
        <v>339</v>
      </c>
      <c r="H431" s="1193"/>
      <c r="I431" s="1053"/>
      <c r="J431" s="1191"/>
    </row>
    <row r="432" spans="1:10">
      <c r="A432" s="1192">
        <v>41557</v>
      </c>
      <c r="B432" s="1193">
        <v>5</v>
      </c>
      <c r="C432" s="1194" t="s">
        <v>246</v>
      </c>
      <c r="D432" s="1195" t="s">
        <v>1256</v>
      </c>
      <c r="E432" s="1195"/>
      <c r="G432" s="1195" t="s">
        <v>339</v>
      </c>
      <c r="H432" s="1193"/>
      <c r="I432" s="1053"/>
      <c r="J432" s="1191"/>
    </row>
    <row r="433" spans="1:10">
      <c r="A433" s="1192">
        <v>41557</v>
      </c>
      <c r="B433" s="1193">
        <v>200</v>
      </c>
      <c r="C433" s="1194" t="s">
        <v>246</v>
      </c>
      <c r="D433" s="1195" t="s">
        <v>1091</v>
      </c>
      <c r="E433" s="1195"/>
      <c r="G433" s="1195" t="s">
        <v>339</v>
      </c>
      <c r="H433" s="1193"/>
      <c r="I433" s="1053"/>
      <c r="J433" s="1191"/>
    </row>
    <row r="434" spans="1:10">
      <c r="A434" s="1192">
        <v>41557</v>
      </c>
      <c r="B434" s="1193">
        <v>150</v>
      </c>
      <c r="C434" s="1194" t="s">
        <v>246</v>
      </c>
      <c r="D434" s="1195" t="s">
        <v>357</v>
      </c>
      <c r="E434" s="1195"/>
      <c r="G434" s="1195" t="s">
        <v>339</v>
      </c>
      <c r="H434" s="1193"/>
      <c r="I434" s="1053"/>
      <c r="J434" s="1191"/>
    </row>
    <row r="435" spans="1:10">
      <c r="A435" s="1192">
        <v>41561</v>
      </c>
      <c r="B435" s="1193">
        <v>7</v>
      </c>
      <c r="C435" s="1194" t="s">
        <v>246</v>
      </c>
      <c r="D435" s="1195" t="s">
        <v>1032</v>
      </c>
      <c r="E435" s="1195"/>
      <c r="G435" s="1195" t="s">
        <v>339</v>
      </c>
      <c r="H435" s="1193"/>
      <c r="I435" s="1053"/>
      <c r="J435" s="1191"/>
    </row>
    <row r="436" spans="1:10">
      <c r="A436" s="1192">
        <v>41561</v>
      </c>
      <c r="B436" s="1193">
        <v>12.5</v>
      </c>
      <c r="C436" s="1194" t="s">
        <v>246</v>
      </c>
      <c r="D436" s="1195" t="s">
        <v>1221</v>
      </c>
      <c r="E436" s="1195"/>
      <c r="G436" s="1195" t="s">
        <v>339</v>
      </c>
      <c r="H436" s="1193"/>
      <c r="I436" s="1053"/>
      <c r="J436" s="1191"/>
    </row>
    <row r="437" spans="1:10">
      <c r="A437" s="1192">
        <v>41561</v>
      </c>
      <c r="B437" s="1193">
        <v>528.82000000000005</v>
      </c>
      <c r="C437" s="1194" t="s">
        <v>246</v>
      </c>
      <c r="D437" s="1195" t="s">
        <v>1257</v>
      </c>
      <c r="E437" s="1195"/>
      <c r="G437" s="1195">
        <v>0</v>
      </c>
      <c r="H437" s="1193"/>
      <c r="I437" s="1053"/>
      <c r="J437" s="1191"/>
    </row>
    <row r="438" spans="1:10">
      <c r="A438" s="1192">
        <v>41562</v>
      </c>
      <c r="B438" s="1193">
        <v>30</v>
      </c>
      <c r="C438" s="1194" t="s">
        <v>246</v>
      </c>
      <c r="D438" s="1195" t="s">
        <v>1204</v>
      </c>
      <c r="E438" s="1195"/>
      <c r="G438" s="1195" t="s">
        <v>339</v>
      </c>
      <c r="H438" s="1193"/>
      <c r="I438" s="1053"/>
      <c r="J438" s="1191"/>
    </row>
    <row r="439" spans="1:10">
      <c r="A439" s="1192">
        <v>41562</v>
      </c>
      <c r="B439" s="1193">
        <v>5</v>
      </c>
      <c r="C439" s="1194" t="s">
        <v>246</v>
      </c>
      <c r="D439" s="1195" t="s">
        <v>968</v>
      </c>
      <c r="E439" s="1195"/>
      <c r="G439" s="1195" t="s">
        <v>339</v>
      </c>
      <c r="H439" s="1193"/>
      <c r="I439" s="1053"/>
      <c r="J439" s="1191"/>
    </row>
    <row r="440" spans="1:10">
      <c r="A440" s="1192">
        <v>41562</v>
      </c>
      <c r="B440" s="1193">
        <v>200</v>
      </c>
      <c r="C440" s="1194" t="s">
        <v>246</v>
      </c>
      <c r="D440" s="1195" t="s">
        <v>450</v>
      </c>
      <c r="E440" s="1195"/>
      <c r="G440" s="1195" t="s">
        <v>339</v>
      </c>
      <c r="H440" s="1193"/>
      <c r="I440" s="1053"/>
      <c r="J440" s="1191"/>
    </row>
    <row r="441" spans="1:10">
      <c r="A441" s="1192">
        <v>41562</v>
      </c>
      <c r="B441" s="1193">
        <v>100</v>
      </c>
      <c r="C441" s="1194" t="s">
        <v>246</v>
      </c>
      <c r="D441" s="1195" t="s">
        <v>259</v>
      </c>
      <c r="E441" s="1195"/>
      <c r="G441" s="1195" t="s">
        <v>339</v>
      </c>
      <c r="H441" s="1193"/>
      <c r="I441" s="1053"/>
      <c r="J441" s="1191"/>
    </row>
    <row r="442" spans="1:10">
      <c r="A442" s="1192">
        <v>41562</v>
      </c>
      <c r="B442" s="1193">
        <v>40</v>
      </c>
      <c r="C442" s="1194" t="s">
        <v>246</v>
      </c>
      <c r="D442" s="1195" t="s">
        <v>1258</v>
      </c>
      <c r="E442" s="1195"/>
      <c r="G442" s="1195" t="s">
        <v>339</v>
      </c>
      <c r="H442" s="1193"/>
      <c r="I442" s="1053"/>
      <c r="J442" s="1191"/>
    </row>
    <row r="443" spans="1:10">
      <c r="A443" s="1192">
        <v>41562</v>
      </c>
      <c r="B443" s="1193">
        <v>7</v>
      </c>
      <c r="C443" s="1194" t="s">
        <v>246</v>
      </c>
      <c r="D443" s="1195" t="s">
        <v>976</v>
      </c>
      <c r="E443" s="1195"/>
      <c r="G443" s="1195">
        <v>0</v>
      </c>
      <c r="H443" s="1193"/>
      <c r="I443" s="1053"/>
      <c r="J443" s="1191"/>
    </row>
    <row r="444" spans="1:10">
      <c r="A444" s="1192">
        <v>41562</v>
      </c>
      <c r="B444" s="1193">
        <v>100</v>
      </c>
      <c r="C444" s="1194" t="s">
        <v>246</v>
      </c>
      <c r="D444" s="1195" t="s">
        <v>292</v>
      </c>
      <c r="E444" s="1195"/>
      <c r="G444" s="1195" t="s">
        <v>339</v>
      </c>
      <c r="H444" s="1193"/>
      <c r="I444" s="1053"/>
      <c r="J444" s="1191"/>
    </row>
    <row r="445" spans="1:10">
      <c r="A445" s="1192">
        <v>41562</v>
      </c>
      <c r="B445" s="1193">
        <v>1</v>
      </c>
      <c r="C445" s="1194" t="s">
        <v>246</v>
      </c>
      <c r="D445" s="1195" t="s">
        <v>785</v>
      </c>
      <c r="E445" s="1195"/>
      <c r="G445" s="1195">
        <v>0</v>
      </c>
      <c r="H445" s="1193"/>
      <c r="I445" s="1053"/>
      <c r="J445" s="1191"/>
    </row>
    <row r="446" spans="1:10">
      <c r="A446" s="1192">
        <v>41563</v>
      </c>
      <c r="B446" s="1193">
        <v>20</v>
      </c>
      <c r="C446" s="1194" t="s">
        <v>1087</v>
      </c>
      <c r="D446" s="1195" t="s">
        <v>1092</v>
      </c>
      <c r="E446" s="1195"/>
      <c r="G446" s="1195">
        <v>0</v>
      </c>
      <c r="H446" s="1193"/>
      <c r="I446" s="1053"/>
      <c r="J446" s="1191"/>
    </row>
    <row r="447" spans="1:10">
      <c r="A447" s="1192">
        <v>41563</v>
      </c>
      <c r="B447" s="1193">
        <v>30</v>
      </c>
      <c r="C447" s="1194">
        <v>103472</v>
      </c>
      <c r="D447" s="1195" t="s">
        <v>971</v>
      </c>
      <c r="E447" s="1195"/>
      <c r="G447" s="1195">
        <v>0</v>
      </c>
      <c r="H447" s="1193"/>
      <c r="I447" s="1053"/>
      <c r="J447" s="1191"/>
    </row>
    <row r="448" spans="1:10">
      <c r="A448" s="1192">
        <v>41563</v>
      </c>
      <c r="B448" s="1193">
        <v>30</v>
      </c>
      <c r="C448" s="1194">
        <v>103473</v>
      </c>
      <c r="D448" s="1195" t="s">
        <v>971</v>
      </c>
      <c r="E448" s="1195"/>
      <c r="G448" s="1195">
        <v>0</v>
      </c>
      <c r="H448" s="1193"/>
      <c r="I448" s="1053"/>
      <c r="J448" s="1191"/>
    </row>
    <row r="449" spans="1:10">
      <c r="A449" s="1192">
        <v>41563</v>
      </c>
      <c r="B449" s="1193">
        <v>20</v>
      </c>
      <c r="C449" s="1194">
        <v>103474</v>
      </c>
      <c r="D449" s="1195" t="s">
        <v>1268</v>
      </c>
      <c r="E449" s="1195"/>
      <c r="G449" s="1195" t="s">
        <v>339</v>
      </c>
      <c r="H449" s="1193"/>
      <c r="I449" s="1053"/>
      <c r="J449" s="1191"/>
    </row>
    <row r="450" spans="1:10">
      <c r="A450" s="1192">
        <v>41563</v>
      </c>
      <c r="B450" s="1193">
        <v>20</v>
      </c>
      <c r="C450" s="1194">
        <v>103474</v>
      </c>
      <c r="D450" s="1195" t="s">
        <v>1269</v>
      </c>
      <c r="E450" s="1195"/>
      <c r="G450" s="1195" t="s">
        <v>339</v>
      </c>
      <c r="H450" s="1193"/>
      <c r="I450" s="1053"/>
      <c r="J450" s="1191"/>
    </row>
    <row r="451" spans="1:10">
      <c r="A451" s="1192">
        <v>41563</v>
      </c>
      <c r="B451" s="1193">
        <v>40</v>
      </c>
      <c r="C451" s="1194">
        <v>103474</v>
      </c>
      <c r="D451" s="1195" t="s">
        <v>1270</v>
      </c>
      <c r="E451" s="1195"/>
      <c r="G451" s="1195" t="s">
        <v>339</v>
      </c>
      <c r="H451" s="1193"/>
      <c r="I451" s="1053"/>
      <c r="J451" s="1191"/>
    </row>
    <row r="452" spans="1:10">
      <c r="A452" s="1192">
        <v>41563</v>
      </c>
      <c r="B452" s="1193">
        <v>5</v>
      </c>
      <c r="C452" s="1194">
        <v>103474</v>
      </c>
      <c r="D452" s="1195" t="s">
        <v>1271</v>
      </c>
      <c r="E452" s="1195"/>
      <c r="G452" s="1195">
        <v>0</v>
      </c>
      <c r="H452" s="1193"/>
      <c r="I452" s="1053"/>
      <c r="J452" s="1191"/>
    </row>
    <row r="453" spans="1:10">
      <c r="A453" s="1192">
        <v>41563</v>
      </c>
      <c r="B453" s="1193">
        <v>30</v>
      </c>
      <c r="C453" s="1194">
        <v>103474</v>
      </c>
      <c r="D453" s="1195" t="s">
        <v>1272</v>
      </c>
      <c r="E453" s="1195"/>
      <c r="G453" s="1195" t="s">
        <v>339</v>
      </c>
      <c r="H453" s="1193"/>
      <c r="I453" s="1053"/>
      <c r="J453" s="1191"/>
    </row>
    <row r="454" spans="1:10">
      <c r="A454" s="1192">
        <v>41563</v>
      </c>
      <c r="B454" s="1193">
        <v>100</v>
      </c>
      <c r="C454" s="1194">
        <v>103474</v>
      </c>
      <c r="D454" s="1195" t="s">
        <v>1273</v>
      </c>
      <c r="E454" s="1195"/>
      <c r="G454" s="1195" t="s">
        <v>339</v>
      </c>
      <c r="H454" s="1193"/>
      <c r="I454" s="1053"/>
      <c r="J454" s="1191"/>
    </row>
    <row r="455" spans="1:10">
      <c r="A455" s="1192">
        <v>41563</v>
      </c>
      <c r="B455" s="1193">
        <v>1360</v>
      </c>
      <c r="C455" s="1194">
        <v>103475</v>
      </c>
      <c r="D455" s="1195" t="s">
        <v>1261</v>
      </c>
      <c r="E455" s="1195"/>
      <c r="G455" s="1195">
        <v>0</v>
      </c>
      <c r="H455" s="1193"/>
      <c r="I455" s="1053"/>
      <c r="J455" s="1191"/>
    </row>
    <row r="456" spans="1:10">
      <c r="A456" s="1192">
        <v>41563</v>
      </c>
      <c r="B456" s="1193">
        <v>3.23</v>
      </c>
      <c r="C456" s="1194" t="s">
        <v>246</v>
      </c>
      <c r="D456" s="1195" t="s">
        <v>1107</v>
      </c>
      <c r="E456" s="1195"/>
      <c r="G456" s="1195">
        <v>0</v>
      </c>
      <c r="H456" s="1193"/>
      <c r="I456" s="1053"/>
      <c r="J456" s="1191"/>
    </row>
    <row r="457" spans="1:10">
      <c r="A457" s="1192">
        <v>41563</v>
      </c>
      <c r="B457" s="1193">
        <v>5</v>
      </c>
      <c r="C457" s="1194" t="s">
        <v>246</v>
      </c>
      <c r="D457" s="1195" t="s">
        <v>1223</v>
      </c>
      <c r="E457" s="1195"/>
      <c r="G457" s="1195">
        <v>0</v>
      </c>
      <c r="H457" s="1193"/>
      <c r="I457" s="1053"/>
      <c r="J457" s="1191"/>
    </row>
    <row r="458" spans="1:10">
      <c r="A458" s="1192">
        <v>41564</v>
      </c>
      <c r="B458" s="1193">
        <v>15</v>
      </c>
      <c r="C458" s="1194" t="s">
        <v>1087</v>
      </c>
      <c r="D458" s="1195" t="s">
        <v>1361</v>
      </c>
      <c r="E458" s="1195"/>
      <c r="G458" s="1195">
        <v>0</v>
      </c>
      <c r="H458" s="1193"/>
      <c r="I458" s="1053"/>
      <c r="J458" s="1191"/>
    </row>
    <row r="459" spans="1:10">
      <c r="A459" s="1192">
        <v>41564</v>
      </c>
      <c r="B459" s="1193">
        <v>500.21</v>
      </c>
      <c r="C459" s="1194" t="s">
        <v>246</v>
      </c>
      <c r="D459" s="1195" t="s">
        <v>1061</v>
      </c>
      <c r="E459" s="1195"/>
      <c r="G459" s="1195">
        <v>0</v>
      </c>
      <c r="H459" s="1193"/>
      <c r="I459" s="1053"/>
      <c r="J459" s="1191"/>
    </row>
    <row r="460" spans="1:10">
      <c r="A460" s="1192">
        <v>41564</v>
      </c>
      <c r="B460" s="1193">
        <v>100</v>
      </c>
      <c r="C460" s="1194" t="s">
        <v>246</v>
      </c>
      <c r="D460" s="1195" t="s">
        <v>327</v>
      </c>
      <c r="E460" s="1195"/>
      <c r="G460" s="1195" t="s">
        <v>339</v>
      </c>
      <c r="H460" s="1193"/>
      <c r="I460" s="1053"/>
      <c r="J460" s="1191"/>
    </row>
    <row r="461" spans="1:10">
      <c r="A461" s="1192">
        <v>41564</v>
      </c>
      <c r="B461" s="1193">
        <v>80</v>
      </c>
      <c r="C461" s="1194" t="s">
        <v>246</v>
      </c>
      <c r="D461" s="1195" t="s">
        <v>1044</v>
      </c>
      <c r="E461" s="1195"/>
      <c r="G461" s="1195">
        <v>0</v>
      </c>
      <c r="H461" s="1193"/>
      <c r="I461" s="1053"/>
      <c r="J461" s="1191"/>
    </row>
    <row r="462" spans="1:10">
      <c r="A462" s="1192">
        <v>41568</v>
      </c>
      <c r="B462" s="1193">
        <v>40</v>
      </c>
      <c r="C462" s="1194" t="s">
        <v>246</v>
      </c>
      <c r="D462" s="1195" t="s">
        <v>261</v>
      </c>
      <c r="E462" s="1195"/>
      <c r="G462" s="1195" t="s">
        <v>339</v>
      </c>
      <c r="H462" s="1193"/>
      <c r="I462" s="1053"/>
      <c r="J462" s="1191"/>
    </row>
    <row r="463" spans="1:10">
      <c r="A463" s="1192">
        <v>41568</v>
      </c>
      <c r="B463" s="1193">
        <v>12</v>
      </c>
      <c r="C463" s="1194" t="s">
        <v>246</v>
      </c>
      <c r="D463" s="1195" t="s">
        <v>294</v>
      </c>
      <c r="E463" s="1195"/>
      <c r="G463" s="1195" t="s">
        <v>339</v>
      </c>
      <c r="H463" s="1193"/>
      <c r="I463" s="1053"/>
      <c r="J463" s="1191"/>
    </row>
    <row r="464" spans="1:10">
      <c r="A464" s="1192">
        <v>41568</v>
      </c>
      <c r="B464" s="1193">
        <v>25</v>
      </c>
      <c r="C464" s="1194" t="s">
        <v>246</v>
      </c>
      <c r="D464" s="1195" t="s">
        <v>1262</v>
      </c>
      <c r="E464" s="1195"/>
      <c r="G464" s="1195" t="s">
        <v>339</v>
      </c>
      <c r="H464" s="1193"/>
      <c r="I464" s="1053"/>
      <c r="J464" s="1191"/>
    </row>
    <row r="465" spans="1:10">
      <c r="A465" s="1192">
        <v>41568</v>
      </c>
      <c r="B465" s="1193">
        <v>40</v>
      </c>
      <c r="C465" s="1194" t="s">
        <v>246</v>
      </c>
      <c r="D465" s="1195" t="s">
        <v>400</v>
      </c>
      <c r="E465" s="1195"/>
      <c r="G465" s="1195" t="s">
        <v>339</v>
      </c>
      <c r="H465" s="1193"/>
      <c r="I465" s="1053"/>
      <c r="J465" s="1191"/>
    </row>
    <row r="466" spans="1:10">
      <c r="A466" s="1192">
        <v>41568</v>
      </c>
      <c r="B466" s="1193">
        <v>12.5</v>
      </c>
      <c r="C466" s="1194" t="s">
        <v>246</v>
      </c>
      <c r="D466" s="1195" t="s">
        <v>1221</v>
      </c>
      <c r="E466" s="1195"/>
      <c r="G466" s="1195" t="s">
        <v>339</v>
      </c>
      <c r="H466" s="1193"/>
      <c r="I466" s="1053"/>
      <c r="J466" s="1191"/>
    </row>
    <row r="467" spans="1:10">
      <c r="A467" s="1192">
        <v>41568</v>
      </c>
      <c r="B467" s="1193">
        <v>5</v>
      </c>
      <c r="C467" s="1194" t="s">
        <v>246</v>
      </c>
      <c r="D467" s="1195" t="s">
        <v>773</v>
      </c>
      <c r="E467" s="1195"/>
      <c r="G467" s="1195">
        <v>0</v>
      </c>
      <c r="H467" s="1193"/>
      <c r="I467" s="1053"/>
      <c r="J467" s="1191"/>
    </row>
    <row r="468" spans="1:10">
      <c r="A468" s="1192">
        <v>41568</v>
      </c>
      <c r="B468" s="1193">
        <v>229</v>
      </c>
      <c r="C468" s="1194" t="s">
        <v>246</v>
      </c>
      <c r="D468" s="1195" t="s">
        <v>355</v>
      </c>
      <c r="E468" s="1195"/>
      <c r="G468" s="1195" t="s">
        <v>339</v>
      </c>
      <c r="H468" s="1193"/>
      <c r="I468" s="1053"/>
      <c r="J468" s="1191"/>
    </row>
    <row r="469" spans="1:10">
      <c r="A469" s="1192">
        <v>41568</v>
      </c>
      <c r="B469" s="1193">
        <v>103.9</v>
      </c>
      <c r="C469" s="1194" t="s">
        <v>246</v>
      </c>
      <c r="D469" s="1195" t="s">
        <v>1263</v>
      </c>
      <c r="E469" s="1195"/>
      <c r="G469" s="1195">
        <v>0</v>
      </c>
      <c r="H469" s="1193"/>
      <c r="I469" s="1053"/>
      <c r="J469" s="1191"/>
    </row>
    <row r="470" spans="1:10">
      <c r="A470" s="1192">
        <v>41569</v>
      </c>
      <c r="B470" s="1193">
        <v>258</v>
      </c>
      <c r="C470" s="1194" t="s">
        <v>246</v>
      </c>
      <c r="D470" s="1195" t="s">
        <v>355</v>
      </c>
      <c r="E470" s="1195"/>
      <c r="G470" s="1195" t="s">
        <v>339</v>
      </c>
      <c r="H470" s="1193"/>
      <c r="I470" s="1053"/>
      <c r="J470" s="1191"/>
    </row>
    <row r="471" spans="1:10">
      <c r="A471" s="1192">
        <v>41570</v>
      </c>
      <c r="B471" s="1193">
        <v>100000</v>
      </c>
      <c r="C471" s="1194">
        <v>103649</v>
      </c>
      <c r="D471" s="1195" t="s">
        <v>1110</v>
      </c>
      <c r="E471" s="1195"/>
      <c r="G471" s="1195">
        <v>0</v>
      </c>
      <c r="H471" s="1193"/>
      <c r="I471" s="1053"/>
      <c r="J471" s="1191"/>
    </row>
    <row r="472" spans="1:10">
      <c r="A472" s="1192">
        <v>41570</v>
      </c>
      <c r="B472" s="1193">
        <v>100</v>
      </c>
      <c r="C472" s="1194" t="s">
        <v>1087</v>
      </c>
      <c r="D472" s="1195" t="s">
        <v>1093</v>
      </c>
      <c r="E472" s="1195"/>
      <c r="G472" s="1195">
        <v>0</v>
      </c>
      <c r="H472" s="1193"/>
      <c r="I472" s="1053"/>
      <c r="J472" s="1191"/>
    </row>
    <row r="473" spans="1:10">
      <c r="A473" s="1192">
        <v>41571</v>
      </c>
      <c r="B473" s="1193">
        <v>500</v>
      </c>
      <c r="C473" s="1194" t="s">
        <v>1087</v>
      </c>
      <c r="D473" s="1195" t="s">
        <v>1088</v>
      </c>
      <c r="E473" s="1195"/>
      <c r="G473" s="1195">
        <v>0</v>
      </c>
      <c r="H473" s="1193"/>
      <c r="I473" s="1053"/>
      <c r="J473" s="1191"/>
    </row>
    <row r="474" spans="1:10">
      <c r="A474" s="1192">
        <v>41571</v>
      </c>
      <c r="B474" s="1193">
        <v>15</v>
      </c>
      <c r="C474" s="1194" t="s">
        <v>246</v>
      </c>
      <c r="D474" s="1195" t="s">
        <v>1120</v>
      </c>
      <c r="E474" s="1195"/>
      <c r="G474" s="1195">
        <v>0</v>
      </c>
      <c r="H474" s="1193"/>
      <c r="I474" s="1053"/>
      <c r="J474" s="1191"/>
    </row>
    <row r="475" spans="1:10">
      <c r="A475" s="1192">
        <v>41572</v>
      </c>
      <c r="B475" s="1193">
        <v>3697.71</v>
      </c>
      <c r="C475" s="1194" t="s">
        <v>246</v>
      </c>
      <c r="D475" s="1195" t="s">
        <v>269</v>
      </c>
      <c r="E475" s="1195"/>
      <c r="G475" s="1195">
        <v>0</v>
      </c>
      <c r="H475" s="1193"/>
      <c r="I475" s="1053"/>
      <c r="J475" s="1191"/>
    </row>
    <row r="476" spans="1:10">
      <c r="A476" s="1192">
        <v>41572</v>
      </c>
      <c r="B476" s="1193">
        <v>15</v>
      </c>
      <c r="C476" s="1194" t="s">
        <v>246</v>
      </c>
      <c r="D476" s="1195" t="s">
        <v>1264</v>
      </c>
      <c r="E476" s="1195"/>
      <c r="G476" s="1195" t="s">
        <v>339</v>
      </c>
      <c r="H476" s="1193"/>
      <c r="I476" s="1053"/>
      <c r="J476" s="1191"/>
    </row>
    <row r="477" spans="1:10">
      <c r="A477" s="1192">
        <v>41572</v>
      </c>
      <c r="B477" s="1193">
        <v>10</v>
      </c>
      <c r="C477" s="1194" t="s">
        <v>246</v>
      </c>
      <c r="D477" s="1195" t="s">
        <v>302</v>
      </c>
      <c r="E477" s="1195"/>
      <c r="G477" s="1195">
        <v>0</v>
      </c>
      <c r="H477" s="1193"/>
      <c r="I477" s="1053"/>
      <c r="J477" s="1191"/>
    </row>
    <row r="478" spans="1:10">
      <c r="A478" s="1192">
        <v>41572</v>
      </c>
      <c r="B478" s="1193">
        <v>3</v>
      </c>
      <c r="C478" s="1194" t="s">
        <v>246</v>
      </c>
      <c r="D478" s="1195" t="s">
        <v>363</v>
      </c>
      <c r="E478" s="1195"/>
      <c r="G478" s="1195" t="s">
        <v>339</v>
      </c>
      <c r="H478" s="1193"/>
      <c r="I478" s="1053"/>
      <c r="J478" s="1191"/>
    </row>
    <row r="479" spans="1:10">
      <c r="A479" s="1192">
        <v>41572</v>
      </c>
      <c r="B479" s="1193">
        <v>3</v>
      </c>
      <c r="C479" s="1194" t="s">
        <v>246</v>
      </c>
      <c r="D479" s="1195" t="s">
        <v>363</v>
      </c>
      <c r="E479" s="1195"/>
      <c r="G479" s="1195" t="s">
        <v>339</v>
      </c>
      <c r="H479" s="1193"/>
      <c r="I479" s="1053"/>
      <c r="J479" s="1191"/>
    </row>
    <row r="480" spans="1:10">
      <c r="A480" s="1192">
        <v>41575</v>
      </c>
      <c r="B480" s="1193">
        <v>15</v>
      </c>
      <c r="C480" s="1194" t="s">
        <v>246</v>
      </c>
      <c r="D480" s="1195" t="s">
        <v>858</v>
      </c>
      <c r="E480" s="1195"/>
      <c r="G480" s="1195" t="s">
        <v>339</v>
      </c>
      <c r="H480" s="1193"/>
      <c r="I480" s="1053"/>
      <c r="J480" s="1191"/>
    </row>
    <row r="481" spans="1:10">
      <c r="A481" s="1192">
        <v>41575</v>
      </c>
      <c r="B481" s="1193">
        <v>20</v>
      </c>
      <c r="C481" s="1194" t="s">
        <v>246</v>
      </c>
      <c r="D481" s="1195" t="s">
        <v>1121</v>
      </c>
      <c r="E481" s="1195"/>
      <c r="G481" s="1195">
        <v>0</v>
      </c>
      <c r="H481" s="1193"/>
      <c r="I481" s="1053"/>
      <c r="J481" s="1191"/>
    </row>
    <row r="482" spans="1:10">
      <c r="A482" s="1192">
        <v>41575</v>
      </c>
      <c r="B482" s="1193">
        <v>80</v>
      </c>
      <c r="C482" s="1194" t="s">
        <v>246</v>
      </c>
      <c r="D482" s="1195" t="s">
        <v>330</v>
      </c>
      <c r="E482" s="1195"/>
      <c r="G482" s="1195" t="s">
        <v>339</v>
      </c>
      <c r="H482" s="1193"/>
      <c r="I482" s="1053"/>
      <c r="J482" s="1191"/>
    </row>
    <row r="483" spans="1:10">
      <c r="A483" s="1192">
        <v>41575</v>
      </c>
      <c r="B483" s="1193">
        <v>3</v>
      </c>
      <c r="C483" s="1194" t="s">
        <v>246</v>
      </c>
      <c r="D483" s="1195" t="s">
        <v>1004</v>
      </c>
      <c r="E483" s="1195"/>
      <c r="G483" s="1195">
        <v>0</v>
      </c>
      <c r="H483" s="1193"/>
      <c r="I483" s="1053"/>
      <c r="J483" s="1191"/>
    </row>
    <row r="484" spans="1:10">
      <c r="A484" s="1192">
        <v>41575</v>
      </c>
      <c r="B484" s="1193">
        <v>12.5</v>
      </c>
      <c r="C484" s="1194" t="s">
        <v>246</v>
      </c>
      <c r="D484" s="1195" t="s">
        <v>1221</v>
      </c>
      <c r="E484" s="1195"/>
      <c r="G484" s="1195" t="s">
        <v>339</v>
      </c>
      <c r="H484" s="1193"/>
      <c r="I484" s="1053"/>
      <c r="J484" s="1191"/>
    </row>
    <row r="485" spans="1:10">
      <c r="A485" s="1192">
        <v>41575</v>
      </c>
      <c r="B485" s="1193">
        <v>50</v>
      </c>
      <c r="C485" s="1194" t="s">
        <v>246</v>
      </c>
      <c r="D485" s="1195" t="s">
        <v>1017</v>
      </c>
      <c r="E485" s="1195"/>
      <c r="G485" s="1195" t="s">
        <v>339</v>
      </c>
      <c r="H485" s="1193"/>
      <c r="I485" s="1053"/>
      <c r="J485" s="1191"/>
    </row>
    <row r="486" spans="1:10">
      <c r="A486" s="1192">
        <v>41575</v>
      </c>
      <c r="B486" s="1193">
        <v>120.89</v>
      </c>
      <c r="C486" s="1194" t="s">
        <v>246</v>
      </c>
      <c r="D486" s="1195" t="s">
        <v>1265</v>
      </c>
      <c r="E486" s="1195"/>
      <c r="G486" s="1195">
        <v>0</v>
      </c>
      <c r="H486" s="1193"/>
      <c r="I486" s="1053"/>
      <c r="J486" s="1191"/>
    </row>
    <row r="487" spans="1:10">
      <c r="A487" s="1192">
        <v>41577</v>
      </c>
      <c r="B487" s="1193">
        <v>180</v>
      </c>
      <c r="C487" s="1194" t="s">
        <v>246</v>
      </c>
      <c r="D487" s="1195" t="s">
        <v>287</v>
      </c>
      <c r="E487" s="1195"/>
      <c r="G487" s="1195" t="s">
        <v>339</v>
      </c>
      <c r="H487" s="1193"/>
      <c r="I487" s="1053"/>
      <c r="J487" s="1191"/>
    </row>
    <row r="488" spans="1:10">
      <c r="A488" s="1192">
        <v>41578</v>
      </c>
      <c r="B488" s="1193">
        <v>691.74</v>
      </c>
      <c r="C488" s="1194" t="s">
        <v>246</v>
      </c>
      <c r="D488" s="1195" t="s">
        <v>1061</v>
      </c>
      <c r="E488" s="1195"/>
      <c r="G488" s="1195">
        <v>0</v>
      </c>
      <c r="H488" s="1193"/>
      <c r="I488" s="1053"/>
      <c r="J488" s="1191"/>
    </row>
    <row r="489" spans="1:10">
      <c r="A489" s="1192">
        <v>41578</v>
      </c>
      <c r="B489" s="1193">
        <v>74.92</v>
      </c>
      <c r="C489" s="1194" t="s">
        <v>246</v>
      </c>
      <c r="D489" s="1195" t="s">
        <v>1061</v>
      </c>
      <c r="E489" s="1195"/>
      <c r="G489" s="1195">
        <v>0</v>
      </c>
      <c r="H489" s="1193"/>
      <c r="I489" s="1053"/>
      <c r="J489" s="1191"/>
    </row>
    <row r="490" spans="1:10">
      <c r="A490" s="1192">
        <v>41578</v>
      </c>
      <c r="B490" s="1193">
        <v>25</v>
      </c>
      <c r="C490" s="1194" t="s">
        <v>246</v>
      </c>
      <c r="D490" s="1195" t="s">
        <v>762</v>
      </c>
      <c r="E490" s="1195"/>
      <c r="G490" s="1195" t="s">
        <v>339</v>
      </c>
      <c r="H490" s="1193"/>
      <c r="I490" s="1053"/>
      <c r="J490" s="1191"/>
    </row>
    <row r="491" spans="1:10">
      <c r="A491" s="1192">
        <v>41578</v>
      </c>
      <c r="B491" s="1193">
        <v>82.38</v>
      </c>
      <c r="C491" s="1194" t="s">
        <v>246</v>
      </c>
      <c r="D491" s="1195" t="s">
        <v>1218</v>
      </c>
      <c r="E491" s="1195"/>
      <c r="G491" s="1195">
        <v>0</v>
      </c>
      <c r="H491" s="1193"/>
      <c r="I491" s="1053"/>
      <c r="J491" s="1191"/>
    </row>
    <row r="492" spans="1:10">
      <c r="A492" s="1192">
        <v>41579</v>
      </c>
      <c r="B492" s="1193">
        <v>25</v>
      </c>
      <c r="C492" s="1194" t="s">
        <v>246</v>
      </c>
      <c r="D492" s="1195" t="s">
        <v>379</v>
      </c>
      <c r="E492" s="1195"/>
      <c r="G492" s="1195" t="s">
        <v>339</v>
      </c>
      <c r="H492" s="1193"/>
      <c r="I492" s="1053"/>
      <c r="J492" s="1191"/>
    </row>
    <row r="493" spans="1:10">
      <c r="A493" s="1192">
        <v>41579</v>
      </c>
      <c r="B493" s="1193">
        <v>100</v>
      </c>
      <c r="C493" s="1194" t="s">
        <v>246</v>
      </c>
      <c r="D493" s="1195" t="s">
        <v>267</v>
      </c>
      <c r="E493" s="1195"/>
      <c r="G493" s="1195">
        <v>0</v>
      </c>
      <c r="H493" s="1193"/>
      <c r="I493" s="1053"/>
      <c r="J493" s="1191"/>
    </row>
    <row r="494" spans="1:10">
      <c r="A494" s="1192">
        <v>41579</v>
      </c>
      <c r="B494" s="1193">
        <v>6</v>
      </c>
      <c r="C494" s="1194" t="s">
        <v>246</v>
      </c>
      <c r="D494" s="1195" t="s">
        <v>1217</v>
      </c>
      <c r="E494" s="1195"/>
      <c r="G494" s="1195">
        <v>0</v>
      </c>
      <c r="H494" s="1193"/>
      <c r="I494" s="1053"/>
      <c r="J494" s="1191"/>
    </row>
    <row r="495" spans="1:10">
      <c r="A495" s="1192">
        <v>41579</v>
      </c>
      <c r="B495" s="1193">
        <v>30</v>
      </c>
      <c r="C495" s="1194" t="s">
        <v>246</v>
      </c>
      <c r="D495" s="1195" t="s">
        <v>774</v>
      </c>
      <c r="E495" s="1195"/>
      <c r="G495" s="1195" t="s">
        <v>339</v>
      </c>
      <c r="H495" s="1193"/>
      <c r="I495" s="1053"/>
      <c r="J495" s="1191"/>
    </row>
    <row r="496" spans="1:10">
      <c r="A496" s="1192">
        <v>41579</v>
      </c>
      <c r="B496" s="1193">
        <v>10</v>
      </c>
      <c r="C496" s="1194" t="s">
        <v>246</v>
      </c>
      <c r="D496" s="1195" t="s">
        <v>791</v>
      </c>
      <c r="E496" s="1195"/>
      <c r="G496" s="1195" t="s">
        <v>339</v>
      </c>
      <c r="H496" s="1193"/>
      <c r="I496" s="1053"/>
      <c r="J496" s="1191"/>
    </row>
    <row r="497" spans="1:10">
      <c r="A497" s="1192">
        <v>41579</v>
      </c>
      <c r="B497" s="1193">
        <v>10</v>
      </c>
      <c r="C497" s="1194" t="s">
        <v>246</v>
      </c>
      <c r="D497" s="1195" t="s">
        <v>338</v>
      </c>
      <c r="E497" s="1195"/>
      <c r="G497" s="1195" t="s">
        <v>339</v>
      </c>
      <c r="H497" s="1193"/>
      <c r="I497" s="1053"/>
      <c r="J497" s="1191"/>
    </row>
    <row r="498" spans="1:10">
      <c r="A498" s="1192">
        <v>41579</v>
      </c>
      <c r="B498" s="1193">
        <v>10</v>
      </c>
      <c r="C498" s="1194" t="s">
        <v>246</v>
      </c>
      <c r="D498" s="1195" t="s">
        <v>994</v>
      </c>
      <c r="E498" s="1195"/>
      <c r="G498" s="1195" t="s">
        <v>339</v>
      </c>
      <c r="H498" s="1193"/>
      <c r="I498" s="1053"/>
      <c r="J498" s="1191"/>
    </row>
    <row r="499" spans="1:10">
      <c r="A499" s="1192">
        <v>41579</v>
      </c>
      <c r="B499" s="1193">
        <v>180</v>
      </c>
      <c r="C499" s="1194" t="s">
        <v>246</v>
      </c>
      <c r="D499" s="1195" t="s">
        <v>783</v>
      </c>
      <c r="E499" s="1195"/>
      <c r="G499" s="1195" t="s">
        <v>339</v>
      </c>
      <c r="H499" s="1193"/>
      <c r="I499" s="1053"/>
      <c r="J499" s="1191"/>
    </row>
    <row r="500" spans="1:10">
      <c r="A500" s="1192">
        <v>41579</v>
      </c>
      <c r="B500" s="1193">
        <v>15</v>
      </c>
      <c r="C500" s="1194" t="s">
        <v>246</v>
      </c>
      <c r="D500" s="1195" t="s">
        <v>280</v>
      </c>
      <c r="E500" s="1195"/>
      <c r="G500" s="1195" t="s">
        <v>339</v>
      </c>
      <c r="H500" s="1193"/>
      <c r="I500" s="1053"/>
      <c r="J500" s="1191"/>
    </row>
    <row r="501" spans="1:10">
      <c r="A501" s="1192">
        <v>41579</v>
      </c>
      <c r="B501" s="1193">
        <v>30</v>
      </c>
      <c r="C501" s="1194" t="s">
        <v>246</v>
      </c>
      <c r="D501" s="1195" t="s">
        <v>1123</v>
      </c>
      <c r="E501" s="1195"/>
      <c r="G501" s="1195" t="s">
        <v>339</v>
      </c>
      <c r="H501" s="1193"/>
      <c r="I501" s="1053"/>
      <c r="J501" s="1191"/>
    </row>
    <row r="502" spans="1:10">
      <c r="A502" s="1192">
        <v>41579</v>
      </c>
      <c r="B502" s="1193">
        <v>140</v>
      </c>
      <c r="C502" s="1194" t="s">
        <v>246</v>
      </c>
      <c r="D502" s="1195" t="s">
        <v>1063</v>
      </c>
      <c r="E502" s="1195"/>
      <c r="G502" s="1195">
        <v>0</v>
      </c>
      <c r="H502" s="1193"/>
      <c r="I502" s="1053"/>
      <c r="J502" s="1191"/>
    </row>
    <row r="503" spans="1:10">
      <c r="A503" s="1192">
        <v>41579</v>
      </c>
      <c r="B503" s="1193">
        <v>30</v>
      </c>
      <c r="C503" s="1194" t="s">
        <v>246</v>
      </c>
      <c r="D503" s="1195" t="s">
        <v>424</v>
      </c>
      <c r="E503" s="1195"/>
      <c r="G503" s="1195" t="s">
        <v>339</v>
      </c>
      <c r="H503" s="1193"/>
      <c r="I503" s="1053"/>
      <c r="J503" s="1191"/>
    </row>
    <row r="504" spans="1:10">
      <c r="A504" s="1192">
        <v>41579</v>
      </c>
      <c r="B504" s="1193">
        <v>25</v>
      </c>
      <c r="C504" s="1194" t="s">
        <v>246</v>
      </c>
      <c r="D504" s="1195" t="s">
        <v>402</v>
      </c>
      <c r="E504" s="1195"/>
      <c r="G504" s="1195">
        <v>0</v>
      </c>
      <c r="H504" s="1193"/>
      <c r="I504" s="1053"/>
      <c r="J504" s="1191"/>
    </row>
    <row r="505" spans="1:10">
      <c r="A505" s="1192">
        <v>41579</v>
      </c>
      <c r="B505" s="1193">
        <v>10</v>
      </c>
      <c r="C505" s="1194" t="s">
        <v>246</v>
      </c>
      <c r="D505" s="1195" t="s">
        <v>1005</v>
      </c>
      <c r="E505" s="1195"/>
      <c r="G505" s="1195" t="s">
        <v>339</v>
      </c>
      <c r="H505" s="1193"/>
      <c r="I505" s="1053"/>
      <c r="J505" s="1191"/>
    </row>
    <row r="506" spans="1:10">
      <c r="A506" s="1192">
        <v>41579</v>
      </c>
      <c r="B506" s="1193">
        <v>10</v>
      </c>
      <c r="C506" s="1194" t="s">
        <v>246</v>
      </c>
      <c r="D506" s="1195" t="s">
        <v>1274</v>
      </c>
      <c r="E506" s="1195"/>
      <c r="G506" s="1195">
        <v>0</v>
      </c>
      <c r="H506" s="1193"/>
      <c r="I506" s="1053"/>
      <c r="J506" s="1191"/>
    </row>
    <row r="507" spans="1:10">
      <c r="A507" s="1192">
        <v>41579</v>
      </c>
      <c r="B507" s="1193">
        <v>50</v>
      </c>
      <c r="C507" s="1194" t="s">
        <v>246</v>
      </c>
      <c r="D507" s="1195" t="s">
        <v>792</v>
      </c>
      <c r="E507" s="1195"/>
      <c r="G507" s="1195" t="s">
        <v>339</v>
      </c>
      <c r="H507" s="1193"/>
      <c r="I507" s="1053"/>
      <c r="J507" s="1191"/>
    </row>
    <row r="508" spans="1:10">
      <c r="A508" s="1192">
        <v>41579</v>
      </c>
      <c r="B508" s="1193">
        <v>50</v>
      </c>
      <c r="C508" s="1194" t="s">
        <v>246</v>
      </c>
      <c r="D508" s="1195" t="s">
        <v>997</v>
      </c>
      <c r="E508" s="1195"/>
      <c r="G508" s="1195" t="s">
        <v>339</v>
      </c>
      <c r="H508" s="1193"/>
      <c r="I508" s="1053"/>
      <c r="J508" s="1191"/>
    </row>
    <row r="509" spans="1:10">
      <c r="A509" s="1192">
        <v>41579</v>
      </c>
      <c r="B509" s="1193">
        <v>5</v>
      </c>
      <c r="C509" s="1194" t="s">
        <v>246</v>
      </c>
      <c r="D509" s="1195" t="s">
        <v>1029</v>
      </c>
      <c r="E509" s="1195"/>
      <c r="G509" s="1195" t="s">
        <v>339</v>
      </c>
      <c r="H509" s="1193"/>
      <c r="I509" s="1053"/>
      <c r="J509" s="1191"/>
    </row>
    <row r="510" spans="1:10">
      <c r="A510" s="1192">
        <v>41579</v>
      </c>
      <c r="B510" s="1193">
        <v>15</v>
      </c>
      <c r="C510" s="1194" t="s">
        <v>246</v>
      </c>
      <c r="D510" s="1195" t="s">
        <v>753</v>
      </c>
      <c r="E510" s="1195"/>
      <c r="G510" s="1195" t="s">
        <v>339</v>
      </c>
      <c r="H510" s="1193"/>
      <c r="I510" s="1053"/>
      <c r="J510" s="1191"/>
    </row>
    <row r="511" spans="1:10">
      <c r="A511" s="1192">
        <v>41579</v>
      </c>
      <c r="B511" s="1193">
        <v>50</v>
      </c>
      <c r="C511" s="1194" t="s">
        <v>246</v>
      </c>
      <c r="D511" s="1195" t="s">
        <v>250</v>
      </c>
      <c r="E511" s="1195"/>
      <c r="G511" s="1195">
        <v>0</v>
      </c>
      <c r="H511" s="1193"/>
      <c r="I511" s="1053"/>
      <c r="J511" s="1191"/>
    </row>
    <row r="512" spans="1:10">
      <c r="A512" s="1192">
        <v>41579</v>
      </c>
      <c r="B512" s="1193">
        <v>25</v>
      </c>
      <c r="C512" s="1194" t="s">
        <v>246</v>
      </c>
      <c r="D512" s="1195" t="s">
        <v>995</v>
      </c>
      <c r="E512" s="1195"/>
      <c r="G512" s="1195" t="s">
        <v>339</v>
      </c>
      <c r="H512" s="1193"/>
      <c r="I512" s="1053"/>
      <c r="J512" s="1191"/>
    </row>
    <row r="513" spans="1:10">
      <c r="A513" s="1192">
        <v>41579</v>
      </c>
      <c r="B513" s="1193">
        <v>7</v>
      </c>
      <c r="C513" s="1194" t="s">
        <v>246</v>
      </c>
      <c r="D513" s="1195" t="s">
        <v>1196</v>
      </c>
      <c r="E513" s="1195"/>
      <c r="G513" s="1195" t="s">
        <v>339</v>
      </c>
      <c r="H513" s="1193"/>
      <c r="I513" s="1053"/>
      <c r="J513" s="1191"/>
    </row>
    <row r="514" spans="1:10">
      <c r="A514" s="1192">
        <v>41579</v>
      </c>
      <c r="B514" s="1193">
        <v>20</v>
      </c>
      <c r="C514" s="1194" t="s">
        <v>246</v>
      </c>
      <c r="D514" s="1195" t="s">
        <v>1028</v>
      </c>
      <c r="E514" s="1195"/>
      <c r="G514" s="1195" t="s">
        <v>339</v>
      </c>
      <c r="H514" s="1193"/>
      <c r="I514" s="1053"/>
      <c r="J514" s="1191"/>
    </row>
    <row r="515" spans="1:10">
      <c r="A515" s="1192">
        <v>41579</v>
      </c>
      <c r="B515" s="1193">
        <v>40</v>
      </c>
      <c r="C515" s="1194" t="s">
        <v>246</v>
      </c>
      <c r="D515" s="1195" t="s">
        <v>1247</v>
      </c>
      <c r="E515" s="1195"/>
      <c r="G515" s="1195" t="s">
        <v>339</v>
      </c>
      <c r="H515" s="1193"/>
      <c r="I515" s="1053"/>
      <c r="J515" s="1191"/>
    </row>
    <row r="516" spans="1:10">
      <c r="A516" s="1192">
        <v>41579</v>
      </c>
      <c r="B516" s="1193">
        <v>10</v>
      </c>
      <c r="C516" s="1194" t="s">
        <v>246</v>
      </c>
      <c r="D516" s="1195" t="s">
        <v>951</v>
      </c>
      <c r="E516" s="1195"/>
      <c r="G516" s="1195" t="s">
        <v>339</v>
      </c>
      <c r="H516" s="1193"/>
      <c r="I516" s="1053"/>
      <c r="J516" s="1191"/>
    </row>
    <row r="517" spans="1:10">
      <c r="A517" s="1192">
        <v>41579</v>
      </c>
      <c r="B517" s="1193">
        <v>20</v>
      </c>
      <c r="C517" s="1194" t="s">
        <v>246</v>
      </c>
      <c r="D517" s="1195" t="s">
        <v>787</v>
      </c>
      <c r="E517" s="1195"/>
      <c r="G517" s="1195" t="s">
        <v>339</v>
      </c>
      <c r="H517" s="1193"/>
      <c r="I517" s="1053"/>
      <c r="J517" s="1191"/>
    </row>
    <row r="518" spans="1:10">
      <c r="A518" s="1192">
        <v>41579</v>
      </c>
      <c r="B518" s="1193">
        <v>261</v>
      </c>
      <c r="C518" s="1194" t="s">
        <v>246</v>
      </c>
      <c r="D518" s="1195" t="s">
        <v>344</v>
      </c>
      <c r="E518" s="1195"/>
      <c r="G518" s="1195" t="s">
        <v>339</v>
      </c>
      <c r="H518" s="1193"/>
      <c r="I518" s="1053"/>
      <c r="J518" s="1191"/>
    </row>
    <row r="519" spans="1:10">
      <c r="A519" s="1192">
        <v>41579</v>
      </c>
      <c r="B519" s="1193">
        <v>10</v>
      </c>
      <c r="C519" s="1194" t="s">
        <v>246</v>
      </c>
      <c r="D519" s="1195" t="s">
        <v>371</v>
      </c>
      <c r="E519" s="1195"/>
      <c r="G519" s="1195" t="s">
        <v>339</v>
      </c>
      <c r="H519" s="1193"/>
      <c r="I519" s="1053"/>
      <c r="J519" s="1191"/>
    </row>
    <row r="520" spans="1:10">
      <c r="A520" s="1192">
        <v>41579</v>
      </c>
      <c r="B520" s="1193">
        <v>10</v>
      </c>
      <c r="C520" s="1194" t="s">
        <v>246</v>
      </c>
      <c r="D520" s="1195" t="s">
        <v>1040</v>
      </c>
      <c r="E520" s="1195"/>
      <c r="G520" s="1195" t="s">
        <v>339</v>
      </c>
      <c r="H520" s="1193"/>
      <c r="I520" s="1053"/>
      <c r="J520" s="1191"/>
    </row>
    <row r="521" spans="1:10">
      <c r="A521" s="1192">
        <v>41579</v>
      </c>
      <c r="B521" s="1193">
        <v>10</v>
      </c>
      <c r="C521" s="1194" t="s">
        <v>246</v>
      </c>
      <c r="D521" s="1195" t="s">
        <v>388</v>
      </c>
      <c r="E521" s="1195"/>
      <c r="G521" s="1195" t="s">
        <v>339</v>
      </c>
      <c r="H521" s="1193"/>
      <c r="I521" s="1053"/>
      <c r="J521" s="1191"/>
    </row>
    <row r="522" spans="1:10">
      <c r="A522" s="1192">
        <v>41579</v>
      </c>
      <c r="B522" s="1193">
        <v>15</v>
      </c>
      <c r="C522" s="1194" t="s">
        <v>246</v>
      </c>
      <c r="D522" s="1195" t="s">
        <v>912</v>
      </c>
      <c r="E522" s="1195"/>
      <c r="G522" s="1195">
        <v>0</v>
      </c>
      <c r="H522" s="1193"/>
      <c r="I522" s="1053"/>
      <c r="J522" s="1191"/>
    </row>
    <row r="523" spans="1:10">
      <c r="A523" s="1192">
        <v>41579</v>
      </c>
      <c r="B523" s="1193">
        <v>5</v>
      </c>
      <c r="C523" s="1194" t="s">
        <v>246</v>
      </c>
      <c r="D523" s="1195" t="s">
        <v>755</v>
      </c>
      <c r="E523" s="1195"/>
      <c r="G523" s="1195" t="s">
        <v>339</v>
      </c>
      <c r="H523" s="1193"/>
      <c r="I523" s="1053"/>
      <c r="J523" s="1191"/>
    </row>
    <row r="524" spans="1:10">
      <c r="A524" s="1192">
        <v>41579</v>
      </c>
      <c r="B524" s="1193">
        <v>50</v>
      </c>
      <c r="C524" s="1194" t="s">
        <v>246</v>
      </c>
      <c r="D524" s="1195" t="s">
        <v>998</v>
      </c>
      <c r="E524" s="1195"/>
      <c r="G524" s="1195" t="s">
        <v>339</v>
      </c>
      <c r="H524" s="1193"/>
      <c r="I524" s="1053"/>
      <c r="J524" s="1191"/>
    </row>
    <row r="525" spans="1:10">
      <c r="A525" s="1192">
        <v>41579</v>
      </c>
      <c r="B525" s="1193">
        <v>30</v>
      </c>
      <c r="C525" s="1194" t="s">
        <v>246</v>
      </c>
      <c r="D525" s="1195" t="s">
        <v>751</v>
      </c>
      <c r="E525" s="1195"/>
      <c r="G525" s="1195" t="s">
        <v>339</v>
      </c>
      <c r="H525" s="1193"/>
      <c r="I525" s="1053"/>
      <c r="J525" s="1191"/>
    </row>
    <row r="526" spans="1:10">
      <c r="A526" s="1192">
        <v>41579</v>
      </c>
      <c r="B526" s="1193">
        <v>50</v>
      </c>
      <c r="C526" s="1194" t="s">
        <v>246</v>
      </c>
      <c r="D526" s="1195" t="s">
        <v>754</v>
      </c>
      <c r="E526" s="1195"/>
      <c r="G526" s="1195" t="s">
        <v>339</v>
      </c>
      <c r="H526" s="1193"/>
      <c r="I526" s="1053"/>
      <c r="J526" s="1191"/>
    </row>
    <row r="527" spans="1:10">
      <c r="A527" s="1192">
        <v>41579</v>
      </c>
      <c r="B527" s="1193">
        <v>250</v>
      </c>
      <c r="C527" s="1194" t="s">
        <v>246</v>
      </c>
      <c r="D527" s="1195" t="s">
        <v>911</v>
      </c>
      <c r="E527" s="1195"/>
      <c r="G527" s="1195">
        <v>0</v>
      </c>
      <c r="H527" s="1193"/>
      <c r="I527" s="1053"/>
      <c r="J527" s="1191"/>
    </row>
    <row r="528" spans="1:10">
      <c r="A528" s="1192">
        <v>41579</v>
      </c>
      <c r="B528" s="1193">
        <v>25</v>
      </c>
      <c r="C528" s="1194" t="s">
        <v>246</v>
      </c>
      <c r="D528" s="1195" t="s">
        <v>1070</v>
      </c>
      <c r="E528" s="1195"/>
      <c r="G528" s="1195" t="s">
        <v>339</v>
      </c>
      <c r="H528" s="1193"/>
      <c r="I528" s="1053"/>
      <c r="J528" s="1191"/>
    </row>
    <row r="529" spans="1:10">
      <c r="A529" s="1192">
        <v>41579</v>
      </c>
      <c r="B529" s="1193">
        <v>10</v>
      </c>
      <c r="C529" s="1194" t="s">
        <v>246</v>
      </c>
      <c r="D529" s="1195" t="s">
        <v>1001</v>
      </c>
      <c r="E529" s="1195"/>
      <c r="G529" s="1195" t="s">
        <v>339</v>
      </c>
      <c r="H529" s="1193"/>
      <c r="I529" s="1053"/>
      <c r="J529" s="1191"/>
    </row>
    <row r="530" spans="1:10">
      <c r="A530" s="1192">
        <v>41579</v>
      </c>
      <c r="B530" s="1193">
        <v>12.5</v>
      </c>
      <c r="C530" s="1194" t="s">
        <v>246</v>
      </c>
      <c r="D530" s="1195" t="s">
        <v>913</v>
      </c>
      <c r="E530" s="1195"/>
      <c r="G530" s="1195" t="s">
        <v>339</v>
      </c>
      <c r="H530" s="1193"/>
      <c r="I530" s="1053"/>
      <c r="J530" s="1191"/>
    </row>
    <row r="531" spans="1:10">
      <c r="A531" s="1192">
        <v>41579</v>
      </c>
      <c r="B531" s="1193">
        <v>15</v>
      </c>
      <c r="C531" s="1194" t="s">
        <v>246</v>
      </c>
      <c r="D531" s="1195" t="s">
        <v>954</v>
      </c>
      <c r="E531" s="1195"/>
      <c r="G531" s="1195">
        <v>0</v>
      </c>
      <c r="H531" s="1193"/>
      <c r="I531" s="1053"/>
      <c r="J531" s="1191"/>
    </row>
    <row r="532" spans="1:10">
      <c r="A532" s="1192">
        <v>41579</v>
      </c>
      <c r="B532" s="1193">
        <v>75</v>
      </c>
      <c r="C532" s="1194" t="s">
        <v>246</v>
      </c>
      <c r="D532" s="1195" t="s">
        <v>1003</v>
      </c>
      <c r="E532" s="1195"/>
      <c r="G532" s="1195" t="s">
        <v>339</v>
      </c>
      <c r="H532" s="1193"/>
      <c r="I532" s="1053"/>
      <c r="J532" s="1191"/>
    </row>
    <row r="533" spans="1:10">
      <c r="A533" s="1192">
        <v>41579</v>
      </c>
      <c r="B533" s="1193">
        <v>50</v>
      </c>
      <c r="C533" s="1194" t="s">
        <v>246</v>
      </c>
      <c r="D533" s="1195" t="s">
        <v>252</v>
      </c>
      <c r="E533" s="1195"/>
      <c r="G533" s="1195" t="s">
        <v>339</v>
      </c>
      <c r="H533" s="1193"/>
      <c r="I533" s="1053"/>
      <c r="J533" s="1191"/>
    </row>
    <row r="534" spans="1:10">
      <c r="A534" s="1192">
        <v>41579</v>
      </c>
      <c r="B534" s="1193">
        <v>10</v>
      </c>
      <c r="C534" s="1194" t="s">
        <v>246</v>
      </c>
      <c r="D534" s="1195" t="s">
        <v>1027</v>
      </c>
      <c r="E534" s="1195"/>
      <c r="G534" s="1195" t="s">
        <v>339</v>
      </c>
      <c r="H534" s="1193"/>
      <c r="I534" s="1053"/>
      <c r="J534" s="1191"/>
    </row>
    <row r="535" spans="1:10">
      <c r="A535" s="1192">
        <v>41579</v>
      </c>
      <c r="B535" s="1193">
        <v>10</v>
      </c>
      <c r="C535" s="1194" t="s">
        <v>246</v>
      </c>
      <c r="D535" s="1195" t="s">
        <v>367</v>
      </c>
      <c r="E535" s="1195"/>
      <c r="G535" s="1195" t="s">
        <v>339</v>
      </c>
      <c r="H535" s="1193"/>
      <c r="I535" s="1053"/>
      <c r="J535" s="1191"/>
    </row>
    <row r="536" spans="1:10">
      <c r="A536" s="1192">
        <v>41579</v>
      </c>
      <c r="B536" s="1193">
        <v>66</v>
      </c>
      <c r="C536" s="1194" t="s">
        <v>246</v>
      </c>
      <c r="D536" s="1195" t="s">
        <v>1069</v>
      </c>
      <c r="E536" s="1195"/>
      <c r="G536" s="1195" t="s">
        <v>339</v>
      </c>
      <c r="H536" s="1193"/>
      <c r="I536" s="1053"/>
      <c r="J536" s="1191"/>
    </row>
    <row r="537" spans="1:10">
      <c r="A537" s="1192">
        <v>41579</v>
      </c>
      <c r="B537" s="1193">
        <v>10</v>
      </c>
      <c r="C537" s="1194" t="s">
        <v>246</v>
      </c>
      <c r="D537" s="1195" t="s">
        <v>993</v>
      </c>
      <c r="E537" s="1195"/>
      <c r="G537" s="1195" t="s">
        <v>339</v>
      </c>
      <c r="H537" s="1193"/>
      <c r="I537" s="1053"/>
      <c r="J537" s="1191"/>
    </row>
    <row r="538" spans="1:10">
      <c r="A538" s="1192">
        <v>41579</v>
      </c>
      <c r="B538" s="1193">
        <v>10</v>
      </c>
      <c r="C538" s="1194" t="s">
        <v>246</v>
      </c>
      <c r="D538" s="1195" t="s">
        <v>996</v>
      </c>
      <c r="E538" s="1195"/>
      <c r="G538" s="1195">
        <v>0</v>
      </c>
      <c r="H538" s="1193"/>
      <c r="I538" s="1053"/>
      <c r="J538" s="1191"/>
    </row>
    <row r="539" spans="1:10">
      <c r="A539" s="1192">
        <v>41579</v>
      </c>
      <c r="B539" s="1193">
        <v>20</v>
      </c>
      <c r="C539" s="1194" t="s">
        <v>246</v>
      </c>
      <c r="D539" s="1195" t="s">
        <v>1275</v>
      </c>
      <c r="E539" s="1195"/>
      <c r="G539" s="1195" t="s">
        <v>339</v>
      </c>
      <c r="H539" s="1193"/>
      <c r="I539" s="1053"/>
      <c r="J539" s="1191"/>
    </row>
    <row r="540" spans="1:10">
      <c r="A540" s="1192">
        <v>41579</v>
      </c>
      <c r="B540" s="1193">
        <v>10</v>
      </c>
      <c r="C540" s="1194" t="s">
        <v>246</v>
      </c>
      <c r="D540" s="1195" t="s">
        <v>955</v>
      </c>
      <c r="E540" s="1195"/>
      <c r="G540" s="1195">
        <v>0</v>
      </c>
      <c r="H540" s="1193"/>
      <c r="I540" s="1053"/>
      <c r="J540" s="1191"/>
    </row>
    <row r="541" spans="1:10">
      <c r="A541" s="1192">
        <v>41579</v>
      </c>
      <c r="B541" s="1193">
        <v>15</v>
      </c>
      <c r="C541" s="1194" t="s">
        <v>246</v>
      </c>
      <c r="D541" s="1195" t="s">
        <v>248</v>
      </c>
      <c r="E541" s="1195"/>
      <c r="G541" s="1195">
        <v>0</v>
      </c>
      <c r="H541" s="1193"/>
      <c r="I541" s="1053"/>
      <c r="J541" s="1191"/>
    </row>
    <row r="542" spans="1:10">
      <c r="A542" s="1192">
        <v>41579</v>
      </c>
      <c r="B542" s="1193">
        <v>15</v>
      </c>
      <c r="C542" s="1194" t="s">
        <v>246</v>
      </c>
      <c r="D542" s="1195" t="s">
        <v>1190</v>
      </c>
      <c r="E542" s="1195"/>
      <c r="G542" s="1195">
        <v>0</v>
      </c>
      <c r="H542" s="1193"/>
      <c r="I542" s="1053"/>
      <c r="J542" s="1191"/>
    </row>
    <row r="543" spans="1:10">
      <c r="A543" s="1192">
        <v>41579</v>
      </c>
      <c r="B543" s="1193">
        <v>10</v>
      </c>
      <c r="C543" s="1194" t="s">
        <v>246</v>
      </c>
      <c r="D543" s="1195" t="s">
        <v>772</v>
      </c>
      <c r="E543" s="1195"/>
      <c r="G543" s="1195" t="s">
        <v>339</v>
      </c>
      <c r="H543" s="1193"/>
      <c r="I543" s="1053"/>
      <c r="J543" s="1191"/>
    </row>
    <row r="544" spans="1:10">
      <c r="A544" s="1192">
        <v>41579</v>
      </c>
      <c r="B544" s="1193">
        <v>210</v>
      </c>
      <c r="C544" s="1194" t="s">
        <v>246</v>
      </c>
      <c r="D544" s="1195" t="s">
        <v>346</v>
      </c>
      <c r="E544" s="1195"/>
      <c r="G544" s="1195" t="s">
        <v>339</v>
      </c>
      <c r="H544" s="1193"/>
      <c r="I544" s="1053"/>
      <c r="J544" s="1191"/>
    </row>
    <row r="545" spans="1:10">
      <c r="A545" s="1192">
        <v>41579</v>
      </c>
      <c r="B545" s="1193">
        <v>10</v>
      </c>
      <c r="C545" s="1194" t="s">
        <v>246</v>
      </c>
      <c r="D545" s="1195" t="s">
        <v>369</v>
      </c>
      <c r="E545" s="1195"/>
      <c r="G545" s="1195">
        <v>0</v>
      </c>
      <c r="H545" s="1193"/>
      <c r="I545" s="1053"/>
      <c r="J545" s="1191"/>
    </row>
    <row r="546" spans="1:10">
      <c r="A546" s="1192">
        <v>41582</v>
      </c>
      <c r="B546" s="1193">
        <v>30</v>
      </c>
      <c r="C546" s="1194" t="s">
        <v>1087</v>
      </c>
      <c r="D546" s="1195" t="s">
        <v>1360</v>
      </c>
      <c r="E546" s="1195"/>
      <c r="G546" s="1195">
        <v>0</v>
      </c>
      <c r="H546" s="1193"/>
      <c r="I546" s="1053"/>
      <c r="J546" s="1191"/>
    </row>
    <row r="547" spans="1:10">
      <c r="A547" s="1192">
        <v>41582</v>
      </c>
      <c r="B547" s="1193">
        <v>30</v>
      </c>
      <c r="C547" s="1194" t="s">
        <v>246</v>
      </c>
      <c r="D547" s="1195" t="s">
        <v>1276</v>
      </c>
      <c r="E547" s="1195"/>
      <c r="G547" s="1195" t="s">
        <v>339</v>
      </c>
      <c r="H547" s="1193"/>
      <c r="I547" s="1053"/>
      <c r="J547" s="1191"/>
    </row>
    <row r="548" spans="1:10">
      <c r="A548" s="1192">
        <v>41582</v>
      </c>
      <c r="B548" s="1193">
        <v>170</v>
      </c>
      <c r="C548" s="1194" t="s">
        <v>246</v>
      </c>
      <c r="D548" s="1195" t="s">
        <v>788</v>
      </c>
      <c r="E548" s="1195"/>
      <c r="G548" s="1195" t="s">
        <v>339</v>
      </c>
      <c r="H548" s="1193"/>
      <c r="I548" s="1053"/>
      <c r="J548" s="1191"/>
    </row>
    <row r="549" spans="1:10">
      <c r="A549" s="1192">
        <v>41582</v>
      </c>
      <c r="B549" s="1193">
        <v>20</v>
      </c>
      <c r="C549" s="1194" t="s">
        <v>246</v>
      </c>
      <c r="D549" s="1195" t="s">
        <v>389</v>
      </c>
      <c r="E549" s="1195"/>
      <c r="G549" s="1195">
        <v>0</v>
      </c>
      <c r="H549" s="1193"/>
      <c r="I549" s="1053"/>
      <c r="J549" s="1191"/>
    </row>
    <row r="550" spans="1:10">
      <c r="A550" s="1192">
        <v>41582</v>
      </c>
      <c r="B550" s="1193">
        <v>10</v>
      </c>
      <c r="C550" s="1194" t="s">
        <v>246</v>
      </c>
      <c r="D550" s="1195" t="s">
        <v>317</v>
      </c>
      <c r="E550" s="1195"/>
      <c r="G550" s="1195" t="s">
        <v>339</v>
      </c>
      <c r="H550" s="1193"/>
      <c r="I550" s="1053"/>
      <c r="J550" s="1191"/>
    </row>
    <row r="551" spans="1:10">
      <c r="A551" s="1192">
        <v>41582</v>
      </c>
      <c r="B551" s="1193">
        <v>3</v>
      </c>
      <c r="C551" s="1194" t="s">
        <v>246</v>
      </c>
      <c r="D551" s="1195" t="s">
        <v>426</v>
      </c>
      <c r="E551" s="1195"/>
      <c r="G551" s="1195">
        <v>0</v>
      </c>
      <c r="H551" s="1193"/>
      <c r="I551" s="1053"/>
      <c r="J551" s="1191"/>
    </row>
    <row r="552" spans="1:10">
      <c r="A552" s="1192">
        <v>41582</v>
      </c>
      <c r="B552" s="1193">
        <v>50</v>
      </c>
      <c r="C552" s="1194" t="s">
        <v>246</v>
      </c>
      <c r="D552" s="1195" t="s">
        <v>1105</v>
      </c>
      <c r="E552" s="1195"/>
      <c r="G552" s="1195" t="s">
        <v>339</v>
      </c>
      <c r="H552" s="1193"/>
      <c r="I552" s="1053"/>
      <c r="J552" s="1191"/>
    </row>
    <row r="553" spans="1:10">
      <c r="A553" s="1192">
        <v>41582</v>
      </c>
      <c r="B553" s="1193">
        <v>300</v>
      </c>
      <c r="C553" s="1194" t="s">
        <v>246</v>
      </c>
      <c r="D553" s="1195" t="s">
        <v>778</v>
      </c>
      <c r="E553" s="1195"/>
      <c r="G553" s="1195" t="s">
        <v>339</v>
      </c>
      <c r="H553" s="1193"/>
      <c r="I553" s="1053"/>
      <c r="J553" s="1191"/>
    </row>
    <row r="554" spans="1:10">
      <c r="A554" s="1192">
        <v>41582</v>
      </c>
      <c r="B554" s="1193">
        <v>5</v>
      </c>
      <c r="C554" s="1194" t="s">
        <v>246</v>
      </c>
      <c r="D554" s="1195" t="s">
        <v>1187</v>
      </c>
      <c r="E554" s="1195"/>
      <c r="G554" s="1195" t="s">
        <v>339</v>
      </c>
      <c r="H554" s="1193"/>
      <c r="I554" s="1053"/>
      <c r="J554" s="1191"/>
    </row>
    <row r="555" spans="1:10">
      <c r="A555" s="1192">
        <v>41582</v>
      </c>
      <c r="B555" s="1193">
        <v>75</v>
      </c>
      <c r="C555" s="1194" t="s">
        <v>246</v>
      </c>
      <c r="D555" s="1195" t="s">
        <v>308</v>
      </c>
      <c r="E555" s="1195"/>
      <c r="G555" s="1195" t="s">
        <v>339</v>
      </c>
      <c r="H555" s="1193"/>
      <c r="I555" s="1053"/>
      <c r="J555" s="1191"/>
    </row>
    <row r="556" spans="1:10">
      <c r="A556" s="1192">
        <v>41582</v>
      </c>
      <c r="B556" s="1193">
        <v>20</v>
      </c>
      <c r="C556" s="1194" t="s">
        <v>246</v>
      </c>
      <c r="D556" s="1195" t="s">
        <v>387</v>
      </c>
      <c r="E556" s="1195"/>
      <c r="G556" s="1195">
        <v>0</v>
      </c>
      <c r="H556" s="1193"/>
      <c r="I556" s="1053"/>
      <c r="J556" s="1191"/>
    </row>
    <row r="557" spans="1:10">
      <c r="A557" s="1192">
        <v>41582</v>
      </c>
      <c r="B557" s="1193">
        <v>20</v>
      </c>
      <c r="C557" s="1194" t="s">
        <v>246</v>
      </c>
      <c r="D557" s="1195" t="s">
        <v>254</v>
      </c>
      <c r="E557" s="1195"/>
      <c r="G557" s="1195" t="s">
        <v>339</v>
      </c>
      <c r="H557" s="1193"/>
      <c r="I557" s="1053"/>
      <c r="J557" s="1191"/>
    </row>
    <row r="558" spans="1:10">
      <c r="A558" s="1192">
        <v>41582</v>
      </c>
      <c r="B558" s="1193">
        <v>10</v>
      </c>
      <c r="C558" s="1194" t="s">
        <v>246</v>
      </c>
      <c r="D558" s="1195" t="s">
        <v>781</v>
      </c>
      <c r="E558" s="1195"/>
      <c r="G558" s="1195" t="s">
        <v>339</v>
      </c>
      <c r="H558" s="1193"/>
      <c r="I558" s="1053"/>
      <c r="J558" s="1191"/>
    </row>
    <row r="559" spans="1:10">
      <c r="A559" s="1192">
        <v>41582</v>
      </c>
      <c r="B559" s="1193">
        <v>20</v>
      </c>
      <c r="C559" s="1194" t="s">
        <v>246</v>
      </c>
      <c r="D559" s="1195" t="s">
        <v>999</v>
      </c>
      <c r="E559" s="1195"/>
      <c r="G559" s="1195" t="s">
        <v>339</v>
      </c>
      <c r="H559" s="1193"/>
      <c r="I559" s="1053"/>
      <c r="J559" s="1191"/>
    </row>
    <row r="560" spans="1:10">
      <c r="A560" s="1192">
        <v>41582</v>
      </c>
      <c r="B560" s="1193">
        <v>402.81</v>
      </c>
      <c r="C560" s="1194" t="s">
        <v>246</v>
      </c>
      <c r="D560" s="1195" t="s">
        <v>1277</v>
      </c>
      <c r="E560" s="1195"/>
      <c r="G560" s="1195">
        <v>0</v>
      </c>
      <c r="H560" s="1193"/>
      <c r="I560" s="1053"/>
      <c r="J560" s="1191"/>
    </row>
    <row r="561" spans="1:10">
      <c r="A561" s="1192">
        <v>41583</v>
      </c>
      <c r="B561" s="1193">
        <v>100</v>
      </c>
      <c r="C561" s="1194" t="s">
        <v>246</v>
      </c>
      <c r="D561" s="1195" t="s">
        <v>1000</v>
      </c>
      <c r="E561" s="1195"/>
      <c r="G561" s="1195">
        <v>0</v>
      </c>
      <c r="H561" s="1193"/>
      <c r="I561" s="1053"/>
      <c r="J561" s="1191"/>
    </row>
    <row r="562" spans="1:10">
      <c r="A562" s="1192">
        <v>41583</v>
      </c>
      <c r="B562" s="1193">
        <v>12.5</v>
      </c>
      <c r="C562" s="1194" t="s">
        <v>246</v>
      </c>
      <c r="D562" s="1195" t="s">
        <v>1221</v>
      </c>
      <c r="E562" s="1195"/>
      <c r="G562" s="1195" t="s">
        <v>339</v>
      </c>
      <c r="H562" s="1193"/>
      <c r="I562" s="1053"/>
      <c r="J562" s="1191"/>
    </row>
    <row r="563" spans="1:10">
      <c r="A563" s="1192">
        <v>41583</v>
      </c>
      <c r="B563" s="1193">
        <v>5</v>
      </c>
      <c r="C563" s="1194" t="s">
        <v>246</v>
      </c>
      <c r="D563" s="1195" t="s">
        <v>318</v>
      </c>
      <c r="E563" s="1195"/>
      <c r="G563" s="1195" t="s">
        <v>339</v>
      </c>
      <c r="H563" s="1193"/>
      <c r="I563" s="1053"/>
      <c r="J563" s="1191"/>
    </row>
    <row r="564" spans="1:10">
      <c r="A564" s="1192">
        <v>41583</v>
      </c>
      <c r="B564" s="1193">
        <v>6</v>
      </c>
      <c r="C564" s="1194" t="s">
        <v>246</v>
      </c>
      <c r="D564" s="1195" t="s">
        <v>310</v>
      </c>
      <c r="E564" s="1195"/>
      <c r="G564" s="1195" t="s">
        <v>339</v>
      </c>
      <c r="H564" s="1193"/>
      <c r="I564" s="1053"/>
      <c r="J564" s="1191"/>
    </row>
    <row r="565" spans="1:10">
      <c r="A565" s="1192">
        <v>41583</v>
      </c>
      <c r="B565" s="1193">
        <v>15</v>
      </c>
      <c r="C565" s="1194" t="s">
        <v>246</v>
      </c>
      <c r="D565" s="1195" t="s">
        <v>306</v>
      </c>
      <c r="E565" s="1195"/>
      <c r="G565" s="1195" t="s">
        <v>339</v>
      </c>
      <c r="H565" s="1193"/>
      <c r="I565" s="1053"/>
      <c r="J565" s="1191"/>
    </row>
    <row r="566" spans="1:10">
      <c r="A566" s="1192">
        <v>41584</v>
      </c>
      <c r="B566" s="1193">
        <v>10</v>
      </c>
      <c r="C566" s="1194" t="s">
        <v>1087</v>
      </c>
      <c r="D566" s="1195" t="s">
        <v>1362</v>
      </c>
      <c r="E566" s="1195"/>
      <c r="G566" s="1195">
        <v>0</v>
      </c>
      <c r="H566" s="1193"/>
      <c r="I566" s="1053"/>
      <c r="J566" s="1191"/>
    </row>
    <row r="567" spans="1:10">
      <c r="A567" s="1192">
        <v>41584</v>
      </c>
      <c r="B567" s="1193">
        <v>15</v>
      </c>
      <c r="C567" s="1194" t="s">
        <v>1087</v>
      </c>
      <c r="D567" s="1195" t="s">
        <v>1088</v>
      </c>
      <c r="E567" s="1195"/>
      <c r="G567" s="1195">
        <v>0</v>
      </c>
      <c r="H567" s="1193"/>
      <c r="I567" s="1053"/>
      <c r="J567" s="1191"/>
    </row>
    <row r="568" spans="1:10">
      <c r="A568" s="1192">
        <v>41584</v>
      </c>
      <c r="B568" s="1193">
        <v>15</v>
      </c>
      <c r="C568" s="1194" t="s">
        <v>246</v>
      </c>
      <c r="D568" s="1195" t="s">
        <v>1237</v>
      </c>
      <c r="E568" s="1195"/>
      <c r="G568" s="1195" t="s">
        <v>339</v>
      </c>
      <c r="H568" s="1193"/>
      <c r="I568" s="1053"/>
      <c r="J568" s="1191"/>
    </row>
    <row r="569" spans="1:10">
      <c r="A569" s="1192">
        <v>41584</v>
      </c>
      <c r="B569" s="1193">
        <v>10</v>
      </c>
      <c r="C569" s="1194" t="s">
        <v>246</v>
      </c>
      <c r="D569" s="1195" t="s">
        <v>956</v>
      </c>
      <c r="E569" s="1195"/>
      <c r="G569" s="1195" t="s">
        <v>339</v>
      </c>
      <c r="H569" s="1193"/>
      <c r="I569" s="1053"/>
      <c r="J569" s="1191"/>
    </row>
    <row r="570" spans="1:10">
      <c r="A570" s="1192">
        <v>41585</v>
      </c>
      <c r="B570" s="1193">
        <v>20</v>
      </c>
      <c r="C570" s="1194" t="s">
        <v>1087</v>
      </c>
      <c r="D570" s="1195" t="s">
        <v>1363</v>
      </c>
      <c r="E570" s="1195"/>
      <c r="G570" s="1195">
        <v>0</v>
      </c>
      <c r="H570" s="1193"/>
      <c r="I570" s="1053"/>
      <c r="J570" s="1191"/>
    </row>
    <row r="571" spans="1:10">
      <c r="A571" s="1192">
        <v>41585</v>
      </c>
      <c r="B571" s="1193">
        <v>246</v>
      </c>
      <c r="C571" s="1194" t="s">
        <v>246</v>
      </c>
      <c r="D571" s="1195" t="s">
        <v>429</v>
      </c>
      <c r="E571" s="1195"/>
      <c r="G571" s="1195">
        <v>0</v>
      </c>
      <c r="H571" s="1193"/>
      <c r="I571" s="1053"/>
      <c r="J571" s="1191"/>
    </row>
    <row r="572" spans="1:10">
      <c r="A572" s="1192">
        <v>41585</v>
      </c>
      <c r="B572" s="1193">
        <v>100</v>
      </c>
      <c r="C572" s="1194" t="s">
        <v>246</v>
      </c>
      <c r="D572" s="1195" t="s">
        <v>1030</v>
      </c>
      <c r="E572" s="1195"/>
      <c r="G572" s="1195">
        <v>0</v>
      </c>
      <c r="H572" s="1193"/>
      <c r="I572" s="1053"/>
      <c r="J572" s="1191"/>
    </row>
    <row r="573" spans="1:10">
      <c r="A573" s="1192">
        <v>41585</v>
      </c>
      <c r="B573" s="1193">
        <v>110</v>
      </c>
      <c r="C573" s="1194" t="s">
        <v>246</v>
      </c>
      <c r="D573" s="1195" t="s">
        <v>967</v>
      </c>
      <c r="E573" s="1195"/>
      <c r="G573" s="1195" t="s">
        <v>339</v>
      </c>
      <c r="H573" s="1193"/>
      <c r="I573" s="1053"/>
      <c r="J573" s="1191"/>
    </row>
    <row r="574" spans="1:10">
      <c r="A574" s="1192">
        <v>41585</v>
      </c>
      <c r="B574" s="1193">
        <v>571</v>
      </c>
      <c r="C574" s="1194" t="s">
        <v>246</v>
      </c>
      <c r="D574" s="1195" t="s">
        <v>1279</v>
      </c>
      <c r="E574" s="1195"/>
      <c r="G574" s="1195">
        <v>0</v>
      </c>
      <c r="H574" s="1193"/>
      <c r="I574" s="1053"/>
      <c r="J574" s="1191"/>
    </row>
    <row r="575" spans="1:10">
      <c r="A575" s="1192">
        <v>41586</v>
      </c>
      <c r="B575" s="1193">
        <v>100</v>
      </c>
      <c r="C575" s="1194" t="s">
        <v>1087</v>
      </c>
      <c r="D575" s="1195" t="s">
        <v>1088</v>
      </c>
      <c r="E575" s="1195"/>
      <c r="G575" s="1195">
        <v>0</v>
      </c>
      <c r="H575" s="1193"/>
      <c r="I575" s="1053"/>
      <c r="J575" s="1191"/>
    </row>
    <row r="576" spans="1:10">
      <c r="A576" s="1192">
        <v>41586</v>
      </c>
      <c r="B576" s="1193">
        <v>15</v>
      </c>
      <c r="C576" s="1194" t="s">
        <v>1087</v>
      </c>
      <c r="D576" s="1195" t="s">
        <v>1096</v>
      </c>
      <c r="E576" s="1195"/>
      <c r="G576" s="1195">
        <v>0</v>
      </c>
      <c r="H576" s="1193"/>
      <c r="I576" s="1053"/>
      <c r="J576" s="1191"/>
    </row>
    <row r="577" spans="1:10">
      <c r="A577" s="1192">
        <v>41586</v>
      </c>
      <c r="B577" s="1193">
        <v>10</v>
      </c>
      <c r="C577" s="1194">
        <v>103476</v>
      </c>
      <c r="D577" s="1195" t="s">
        <v>971</v>
      </c>
      <c r="E577" s="1195"/>
      <c r="G577" s="1195">
        <v>0</v>
      </c>
      <c r="H577" s="1193"/>
      <c r="I577" s="1053"/>
      <c r="J577" s="1191"/>
    </row>
    <row r="578" spans="1:10">
      <c r="A578" s="1192">
        <v>41586</v>
      </c>
      <c r="B578" s="1193">
        <v>500</v>
      </c>
      <c r="C578" s="1194">
        <v>103477</v>
      </c>
      <c r="D578" s="1195" t="s">
        <v>1280</v>
      </c>
      <c r="E578" s="1195"/>
      <c r="G578" s="1195" t="s">
        <v>339</v>
      </c>
      <c r="H578" s="1193"/>
      <c r="I578" s="1053"/>
      <c r="J578" s="1191"/>
    </row>
    <row r="579" spans="1:10">
      <c r="A579" s="1192">
        <v>41586</v>
      </c>
      <c r="B579" s="1193">
        <v>23.7</v>
      </c>
      <c r="C579" s="1194">
        <v>103478</v>
      </c>
      <c r="D579" s="1195" t="s">
        <v>1281</v>
      </c>
      <c r="E579" s="1195"/>
      <c r="G579" s="1195">
        <v>0</v>
      </c>
      <c r="H579" s="1193"/>
      <c r="I579" s="1053"/>
      <c r="J579" s="1191"/>
    </row>
    <row r="580" spans="1:10">
      <c r="A580" s="1192">
        <v>41586</v>
      </c>
      <c r="B580" s="1193">
        <v>49.2</v>
      </c>
      <c r="C580" s="1194" t="s">
        <v>246</v>
      </c>
      <c r="D580" s="1195" t="s">
        <v>429</v>
      </c>
      <c r="E580" s="1195"/>
      <c r="G580" s="1195">
        <v>0</v>
      </c>
      <c r="H580" s="1193"/>
      <c r="I580" s="1053"/>
      <c r="J580" s="1191"/>
    </row>
    <row r="581" spans="1:10">
      <c r="A581" s="1192">
        <v>41586</v>
      </c>
      <c r="B581" s="1193">
        <v>30</v>
      </c>
      <c r="C581" s="1194" t="s">
        <v>246</v>
      </c>
      <c r="D581" s="1195" t="s">
        <v>1231</v>
      </c>
      <c r="E581" s="1195"/>
      <c r="G581" s="1195">
        <v>0</v>
      </c>
      <c r="H581" s="1193"/>
      <c r="I581" s="1053"/>
      <c r="J581" s="1191"/>
    </row>
    <row r="582" spans="1:10">
      <c r="A582" s="1192">
        <v>41589</v>
      </c>
      <c r="B582" s="1193">
        <v>50</v>
      </c>
      <c r="C582" s="1194" t="s">
        <v>1087</v>
      </c>
      <c r="D582" s="1195" t="s">
        <v>1089</v>
      </c>
      <c r="E582" s="1195"/>
      <c r="G582" s="1195">
        <v>0</v>
      </c>
      <c r="H582" s="1193"/>
      <c r="I582" s="1053"/>
      <c r="J582" s="1191"/>
    </row>
    <row r="583" spans="1:10">
      <c r="A583" s="1192">
        <v>41589</v>
      </c>
      <c r="B583" s="1193">
        <v>40</v>
      </c>
      <c r="C583" s="1194" t="s">
        <v>246</v>
      </c>
      <c r="D583" s="1195" t="s">
        <v>1282</v>
      </c>
      <c r="E583" s="1195"/>
      <c r="G583" s="1195">
        <v>0</v>
      </c>
      <c r="H583" s="1193"/>
      <c r="I583" s="1053"/>
      <c r="J583" s="1191"/>
    </row>
    <row r="584" spans="1:10">
      <c r="A584" s="1192">
        <v>41589</v>
      </c>
      <c r="B584" s="1193">
        <v>230</v>
      </c>
      <c r="C584" s="1194" t="s">
        <v>246</v>
      </c>
      <c r="D584" s="1195" t="s">
        <v>920</v>
      </c>
      <c r="E584" s="1195"/>
      <c r="G584" s="1195" t="s">
        <v>339</v>
      </c>
      <c r="H584" s="1193"/>
      <c r="I584" s="1053"/>
      <c r="J584" s="1191"/>
    </row>
    <row r="585" spans="1:10">
      <c r="A585" s="1192">
        <v>41589</v>
      </c>
      <c r="B585" s="1193">
        <v>12.5</v>
      </c>
      <c r="C585" s="1194" t="s">
        <v>246</v>
      </c>
      <c r="D585" s="1195" t="s">
        <v>1221</v>
      </c>
      <c r="E585" s="1195"/>
      <c r="G585" s="1195" t="s">
        <v>339</v>
      </c>
      <c r="H585" s="1193"/>
      <c r="I585" s="1053"/>
      <c r="J585" s="1191"/>
    </row>
    <row r="586" spans="1:10">
      <c r="A586" s="1192">
        <v>41589</v>
      </c>
      <c r="B586" s="1193">
        <v>5</v>
      </c>
      <c r="C586" s="1194" t="s">
        <v>246</v>
      </c>
      <c r="D586" s="1195" t="s">
        <v>1256</v>
      </c>
      <c r="E586" s="1195"/>
      <c r="G586" s="1195" t="s">
        <v>339</v>
      </c>
      <c r="H586" s="1193"/>
      <c r="I586" s="1053"/>
      <c r="J586" s="1191"/>
    </row>
    <row r="587" spans="1:10">
      <c r="A587" s="1192">
        <v>41589</v>
      </c>
      <c r="B587" s="1193">
        <v>150</v>
      </c>
      <c r="C587" s="1194" t="s">
        <v>246</v>
      </c>
      <c r="D587" s="1195" t="s">
        <v>357</v>
      </c>
      <c r="E587" s="1195"/>
      <c r="G587" s="1195" t="s">
        <v>339</v>
      </c>
      <c r="H587" s="1193"/>
      <c r="I587" s="1053"/>
      <c r="J587" s="1191"/>
    </row>
    <row r="588" spans="1:10">
      <c r="A588" s="1192">
        <v>41589</v>
      </c>
      <c r="B588" s="1193">
        <v>296.45</v>
      </c>
      <c r="C588" s="1194" t="s">
        <v>246</v>
      </c>
      <c r="D588" s="1195" t="s">
        <v>1283</v>
      </c>
      <c r="E588" s="1195"/>
      <c r="G588" s="1195">
        <v>0</v>
      </c>
      <c r="H588" s="1193"/>
      <c r="I588" s="1053"/>
      <c r="J588" s="1191"/>
    </row>
    <row r="589" spans="1:10">
      <c r="A589" s="1192">
        <v>41590</v>
      </c>
      <c r="B589" s="1193">
        <v>200</v>
      </c>
      <c r="C589" s="1194" t="s">
        <v>1087</v>
      </c>
      <c r="D589" s="1195" t="s">
        <v>1088</v>
      </c>
      <c r="E589" s="1195"/>
      <c r="G589" s="1195">
        <v>0</v>
      </c>
      <c r="H589" s="1193"/>
      <c r="I589" s="1053"/>
      <c r="J589" s="1191"/>
    </row>
    <row r="590" spans="1:10">
      <c r="A590" s="1192">
        <v>41591</v>
      </c>
      <c r="B590" s="1193">
        <v>100</v>
      </c>
      <c r="C590" s="1194" t="s">
        <v>1087</v>
      </c>
      <c r="D590" s="1195" t="s">
        <v>1088</v>
      </c>
      <c r="E590" s="1195"/>
      <c r="G590" s="1195">
        <v>0</v>
      </c>
      <c r="H590" s="1193"/>
      <c r="I590" s="1053"/>
      <c r="J590" s="1191"/>
    </row>
    <row r="591" spans="1:10">
      <c r="A591" s="1192">
        <v>41592</v>
      </c>
      <c r="B591" s="1193">
        <v>50</v>
      </c>
      <c r="C591" s="1194" t="s">
        <v>1087</v>
      </c>
      <c r="D591" s="1195" t="s">
        <v>1284</v>
      </c>
      <c r="E591" s="1195"/>
      <c r="G591" s="1195">
        <v>0</v>
      </c>
      <c r="H591" s="1193"/>
      <c r="I591" s="1053"/>
      <c r="J591" s="1191"/>
    </row>
    <row r="592" spans="1:10">
      <c r="A592" s="1192">
        <v>41592</v>
      </c>
      <c r="B592" s="1193">
        <v>75</v>
      </c>
      <c r="C592" s="1194" t="s">
        <v>1087</v>
      </c>
      <c r="D592" s="1195" t="s">
        <v>1285</v>
      </c>
      <c r="E592" s="1195"/>
      <c r="G592" s="1195">
        <v>0</v>
      </c>
      <c r="H592" s="1193"/>
      <c r="I592" s="1053"/>
      <c r="J592" s="1191"/>
    </row>
    <row r="593" spans="1:10">
      <c r="A593" s="1192">
        <v>41592</v>
      </c>
      <c r="B593" s="1193">
        <v>20</v>
      </c>
      <c r="C593" s="1194" t="s">
        <v>1087</v>
      </c>
      <c r="D593" s="1195" t="s">
        <v>1092</v>
      </c>
      <c r="E593" s="1195"/>
      <c r="G593" s="1195">
        <v>0</v>
      </c>
      <c r="H593" s="1193"/>
      <c r="I593" s="1053"/>
      <c r="J593" s="1191"/>
    </row>
    <row r="594" spans="1:10">
      <c r="A594" s="1192">
        <v>41592</v>
      </c>
      <c r="B594" s="1193">
        <v>7</v>
      </c>
      <c r="C594" s="1194" t="s">
        <v>246</v>
      </c>
      <c r="D594" s="1195" t="s">
        <v>1032</v>
      </c>
      <c r="E594" s="1195"/>
      <c r="G594" s="1195" t="s">
        <v>339</v>
      </c>
      <c r="H594" s="1193"/>
      <c r="I594" s="1053"/>
      <c r="J594" s="1191"/>
    </row>
    <row r="595" spans="1:10">
      <c r="A595" s="1192">
        <v>41593</v>
      </c>
      <c r="B595" s="1193">
        <v>15</v>
      </c>
      <c r="C595" s="1194" t="s">
        <v>1087</v>
      </c>
      <c r="D595" s="1195" t="s">
        <v>1361</v>
      </c>
      <c r="E595" s="1195"/>
      <c r="G595" s="1195">
        <v>0</v>
      </c>
      <c r="H595" s="1193"/>
      <c r="I595" s="1053"/>
      <c r="J595" s="1191"/>
    </row>
    <row r="596" spans="1:10">
      <c r="A596" s="1192">
        <v>41593</v>
      </c>
      <c r="B596" s="1193">
        <v>30</v>
      </c>
      <c r="C596" s="1194" t="s">
        <v>246</v>
      </c>
      <c r="D596" s="1195" t="s">
        <v>1204</v>
      </c>
      <c r="E596" s="1195"/>
      <c r="G596" s="1195" t="s">
        <v>339</v>
      </c>
      <c r="H596" s="1193"/>
      <c r="I596" s="1053"/>
      <c r="J596" s="1191"/>
    </row>
    <row r="597" spans="1:10">
      <c r="A597" s="1192">
        <v>41593</v>
      </c>
      <c r="B597" s="1193">
        <v>5</v>
      </c>
      <c r="C597" s="1194" t="s">
        <v>246</v>
      </c>
      <c r="D597" s="1195" t="s">
        <v>968</v>
      </c>
      <c r="E597" s="1195"/>
      <c r="G597" s="1195" t="s">
        <v>339</v>
      </c>
      <c r="H597" s="1193"/>
      <c r="I597" s="1053"/>
      <c r="J597" s="1191"/>
    </row>
    <row r="598" spans="1:10">
      <c r="A598" s="1192">
        <v>41593</v>
      </c>
      <c r="B598" s="1193">
        <v>100</v>
      </c>
      <c r="C598" s="1194" t="s">
        <v>246</v>
      </c>
      <c r="D598" s="1195" t="s">
        <v>292</v>
      </c>
      <c r="E598" s="1195"/>
      <c r="G598" s="1195" t="s">
        <v>339</v>
      </c>
      <c r="H598" s="1193"/>
      <c r="I598" s="1053"/>
      <c r="J598" s="1191"/>
    </row>
    <row r="599" spans="1:10">
      <c r="A599" s="1192">
        <v>41593</v>
      </c>
      <c r="B599" s="1193">
        <v>7</v>
      </c>
      <c r="C599" s="1194" t="s">
        <v>246</v>
      </c>
      <c r="D599" s="1195" t="s">
        <v>976</v>
      </c>
      <c r="E599" s="1195"/>
      <c r="G599" s="1195">
        <v>0</v>
      </c>
      <c r="H599" s="1193"/>
      <c r="I599" s="1053"/>
      <c r="J599" s="1191"/>
    </row>
    <row r="600" spans="1:10">
      <c r="A600" s="1192">
        <v>41593</v>
      </c>
      <c r="B600" s="1193">
        <v>200</v>
      </c>
      <c r="C600" s="1194" t="s">
        <v>246</v>
      </c>
      <c r="D600" s="1195" t="s">
        <v>450</v>
      </c>
      <c r="E600" s="1195"/>
      <c r="G600" s="1195" t="s">
        <v>339</v>
      </c>
      <c r="H600" s="1193"/>
      <c r="I600" s="1053"/>
      <c r="J600" s="1191"/>
    </row>
    <row r="601" spans="1:10">
      <c r="A601" s="1192">
        <v>41593</v>
      </c>
      <c r="B601" s="1193">
        <v>10</v>
      </c>
      <c r="C601" s="1194" t="s">
        <v>246</v>
      </c>
      <c r="D601" s="1195" t="s">
        <v>785</v>
      </c>
      <c r="E601" s="1195"/>
      <c r="G601" s="1195">
        <v>0</v>
      </c>
      <c r="H601" s="1193"/>
      <c r="I601" s="1053"/>
      <c r="J601" s="1191"/>
    </row>
    <row r="602" spans="1:10">
      <c r="A602" s="1192">
        <v>41593</v>
      </c>
      <c r="B602" s="1193">
        <v>40</v>
      </c>
      <c r="C602" s="1194" t="s">
        <v>246</v>
      </c>
      <c r="D602" s="1195" t="s">
        <v>1258</v>
      </c>
      <c r="E602" s="1195"/>
      <c r="G602" s="1195" t="s">
        <v>339</v>
      </c>
      <c r="H602" s="1193"/>
      <c r="I602" s="1053"/>
      <c r="J602" s="1191"/>
    </row>
    <row r="603" spans="1:10">
      <c r="A603" s="1192">
        <v>41593</v>
      </c>
      <c r="B603" s="1193">
        <v>682.5</v>
      </c>
      <c r="C603" s="1194" t="s">
        <v>246</v>
      </c>
      <c r="D603" s="1195" t="s">
        <v>1251</v>
      </c>
      <c r="E603" s="1195"/>
      <c r="G603" s="1195">
        <v>0</v>
      </c>
      <c r="H603" s="1193"/>
      <c r="I603" s="1053"/>
      <c r="J603" s="1191"/>
    </row>
    <row r="604" spans="1:10">
      <c r="A604" s="1192">
        <v>41593</v>
      </c>
      <c r="B604" s="1193">
        <v>100</v>
      </c>
      <c r="C604" s="1194" t="s">
        <v>246</v>
      </c>
      <c r="D604" s="1195" t="s">
        <v>259</v>
      </c>
      <c r="E604" s="1195"/>
      <c r="G604" s="1195" t="s">
        <v>339</v>
      </c>
      <c r="H604" s="1193"/>
      <c r="I604" s="1053"/>
      <c r="J604" s="1191"/>
    </row>
    <row r="605" spans="1:10">
      <c r="A605" s="1192">
        <v>41596</v>
      </c>
      <c r="B605" s="1193">
        <v>6</v>
      </c>
      <c r="C605" s="1194" t="s">
        <v>246</v>
      </c>
      <c r="D605" s="1195" t="s">
        <v>1107</v>
      </c>
      <c r="E605" s="1195"/>
      <c r="G605" s="1195">
        <v>0</v>
      </c>
      <c r="H605" s="1193"/>
      <c r="I605" s="1053"/>
      <c r="J605" s="1191"/>
    </row>
    <row r="606" spans="1:10">
      <c r="A606" s="1192">
        <v>41596</v>
      </c>
      <c r="B606" s="1193">
        <v>1.03</v>
      </c>
      <c r="C606" s="1194" t="s">
        <v>246</v>
      </c>
      <c r="D606" s="1195" t="s">
        <v>1107</v>
      </c>
      <c r="E606" s="1195"/>
      <c r="G606" s="1195">
        <v>0</v>
      </c>
      <c r="H606" s="1193"/>
      <c r="I606" s="1053"/>
      <c r="J606" s="1191"/>
    </row>
    <row r="607" spans="1:10">
      <c r="A607" s="1192">
        <v>41596</v>
      </c>
      <c r="B607" s="1193">
        <v>5</v>
      </c>
      <c r="C607" s="1194" t="s">
        <v>246</v>
      </c>
      <c r="D607" s="1195" t="s">
        <v>1223</v>
      </c>
      <c r="E607" s="1195"/>
      <c r="G607" s="1195">
        <v>0</v>
      </c>
      <c r="H607" s="1193"/>
      <c r="I607" s="1053"/>
      <c r="J607" s="1191"/>
    </row>
    <row r="608" spans="1:10">
      <c r="A608" s="1192">
        <v>41596</v>
      </c>
      <c r="B608" s="1193">
        <v>12.5</v>
      </c>
      <c r="C608" s="1194" t="s">
        <v>246</v>
      </c>
      <c r="D608" s="1195" t="s">
        <v>1221</v>
      </c>
      <c r="E608" s="1195"/>
      <c r="G608" s="1195" t="s">
        <v>339</v>
      </c>
      <c r="H608" s="1193"/>
      <c r="I608" s="1053"/>
      <c r="J608" s="1191"/>
    </row>
    <row r="609" spans="1:10">
      <c r="A609" s="1192">
        <v>41596</v>
      </c>
      <c r="B609" s="1193">
        <v>80</v>
      </c>
      <c r="C609" s="1194" t="s">
        <v>246</v>
      </c>
      <c r="D609" s="1195" t="s">
        <v>1044</v>
      </c>
      <c r="E609" s="1195"/>
      <c r="G609" s="1195">
        <v>0</v>
      </c>
      <c r="H609" s="1193"/>
      <c r="I609" s="1053"/>
      <c r="J609" s="1191"/>
    </row>
    <row r="610" spans="1:10">
      <c r="A610" s="1192">
        <v>41596</v>
      </c>
      <c r="B610" s="1193">
        <v>100</v>
      </c>
      <c r="C610" s="1194" t="s">
        <v>246</v>
      </c>
      <c r="D610" s="1195" t="s">
        <v>327</v>
      </c>
      <c r="E610" s="1195"/>
      <c r="G610" s="1195" t="s">
        <v>339</v>
      </c>
      <c r="H610" s="1193"/>
      <c r="I610" s="1053"/>
      <c r="J610" s="1191"/>
    </row>
    <row r="611" spans="1:10">
      <c r="A611" s="1192">
        <v>41596</v>
      </c>
      <c r="B611" s="1193">
        <v>1052.8599999999999</v>
      </c>
      <c r="C611" s="1194" t="s">
        <v>246</v>
      </c>
      <c r="D611" s="1195" t="s">
        <v>1286</v>
      </c>
      <c r="E611" s="1195"/>
      <c r="G611" s="1195">
        <v>0</v>
      </c>
      <c r="H611" s="1193"/>
      <c r="I611" s="1053"/>
      <c r="J611" s="1191"/>
    </row>
    <row r="612" spans="1:10">
      <c r="A612" s="1192">
        <v>41597</v>
      </c>
      <c r="B612" s="1193">
        <v>40</v>
      </c>
      <c r="C612" s="1194" t="s">
        <v>246</v>
      </c>
      <c r="D612" s="1195" t="s">
        <v>400</v>
      </c>
      <c r="E612" s="1195"/>
      <c r="G612" s="1195" t="s">
        <v>339</v>
      </c>
      <c r="H612" s="1193"/>
      <c r="I612" s="1053"/>
      <c r="J612" s="1191"/>
    </row>
    <row r="613" spans="1:10">
      <c r="A613" s="1192">
        <v>41597</v>
      </c>
      <c r="B613" s="1193">
        <v>120</v>
      </c>
      <c r="C613" s="1194" t="s">
        <v>246</v>
      </c>
      <c r="D613" s="1195" t="s">
        <v>1287</v>
      </c>
      <c r="E613" s="1195"/>
      <c r="G613" s="1195" t="s">
        <v>339</v>
      </c>
      <c r="H613" s="1193"/>
      <c r="I613" s="1053"/>
      <c r="J613" s="1191"/>
    </row>
    <row r="614" spans="1:10">
      <c r="A614" s="1192">
        <v>41598</v>
      </c>
      <c r="B614" s="1193">
        <v>25</v>
      </c>
      <c r="C614" s="1194" t="s">
        <v>246</v>
      </c>
      <c r="D614" s="1195" t="s">
        <v>1262</v>
      </c>
      <c r="E614" s="1195"/>
      <c r="G614" s="1195" t="s">
        <v>339</v>
      </c>
      <c r="H614" s="1193"/>
      <c r="I614" s="1053"/>
      <c r="J614" s="1191"/>
    </row>
    <row r="615" spans="1:10">
      <c r="A615" s="1192">
        <v>41599</v>
      </c>
      <c r="B615" s="1193">
        <v>100</v>
      </c>
      <c r="C615" s="1194" t="s">
        <v>1087</v>
      </c>
      <c r="D615" s="1195" t="s">
        <v>1093</v>
      </c>
      <c r="E615" s="1195"/>
      <c r="G615" s="1195">
        <v>0</v>
      </c>
      <c r="H615" s="1193"/>
      <c r="I615" s="1053"/>
      <c r="J615" s="1191"/>
    </row>
    <row r="616" spans="1:10">
      <c r="A616" s="1192">
        <v>41599</v>
      </c>
      <c r="B616" s="1193">
        <v>192</v>
      </c>
      <c r="C616" s="1194" t="s">
        <v>246</v>
      </c>
      <c r="D616" s="1195" t="s">
        <v>1288</v>
      </c>
      <c r="E616" s="1195"/>
      <c r="G616" s="1195">
        <v>0</v>
      </c>
      <c r="H616" s="1193"/>
      <c r="I616" s="1053"/>
      <c r="J616" s="1191"/>
    </row>
    <row r="617" spans="1:10">
      <c r="A617" s="1192">
        <v>41599</v>
      </c>
      <c r="B617" s="1193">
        <v>40</v>
      </c>
      <c r="C617" s="1194" t="s">
        <v>246</v>
      </c>
      <c r="D617" s="1195" t="s">
        <v>261</v>
      </c>
      <c r="E617" s="1195"/>
      <c r="G617" s="1195" t="s">
        <v>339</v>
      </c>
      <c r="H617" s="1193"/>
      <c r="I617" s="1053"/>
      <c r="J617" s="1191"/>
    </row>
    <row r="618" spans="1:10">
      <c r="A618" s="1192">
        <v>41599</v>
      </c>
      <c r="B618" s="1193">
        <v>12</v>
      </c>
      <c r="C618" s="1194" t="s">
        <v>246</v>
      </c>
      <c r="D618" s="1195" t="s">
        <v>294</v>
      </c>
      <c r="E618" s="1195"/>
      <c r="G618" s="1195" t="s">
        <v>339</v>
      </c>
      <c r="H618" s="1193"/>
      <c r="I618" s="1053"/>
      <c r="J618" s="1191"/>
    </row>
    <row r="619" spans="1:10">
      <c r="A619" s="1192">
        <v>41599</v>
      </c>
      <c r="B619" s="1193">
        <v>5</v>
      </c>
      <c r="C619" s="1194" t="s">
        <v>246</v>
      </c>
      <c r="D619" s="1195" t="s">
        <v>773</v>
      </c>
      <c r="E619" s="1195"/>
      <c r="G619" s="1195">
        <v>0</v>
      </c>
      <c r="H619" s="1193"/>
      <c r="I619" s="1053"/>
      <c r="J619" s="1191"/>
    </row>
    <row r="620" spans="1:10">
      <c r="A620" s="1192">
        <v>41600</v>
      </c>
      <c r="B620" s="1193">
        <v>258</v>
      </c>
      <c r="C620" s="1194" t="s">
        <v>246</v>
      </c>
      <c r="D620" s="1195" t="s">
        <v>355</v>
      </c>
      <c r="E620" s="1195"/>
      <c r="G620" s="1195" t="s">
        <v>339</v>
      </c>
      <c r="H620" s="1193"/>
      <c r="I620" s="1053"/>
      <c r="J620" s="1191"/>
    </row>
    <row r="621" spans="1:10">
      <c r="A621" s="1192">
        <v>41600</v>
      </c>
      <c r="B621" s="1193">
        <v>188</v>
      </c>
      <c r="C621" s="1194" t="s">
        <v>246</v>
      </c>
      <c r="D621" s="1195" t="s">
        <v>355</v>
      </c>
      <c r="E621" s="1195"/>
      <c r="G621" s="1195" t="s">
        <v>339</v>
      </c>
      <c r="H621" s="1193"/>
      <c r="I621" s="1053"/>
      <c r="J621" s="1191"/>
    </row>
    <row r="622" spans="1:10">
      <c r="A622" s="1192">
        <v>41603</v>
      </c>
      <c r="B622" s="1193">
        <v>15</v>
      </c>
      <c r="C622" s="1194" t="s">
        <v>246</v>
      </c>
      <c r="D622" s="1195" t="s">
        <v>1264</v>
      </c>
      <c r="E622" s="1195"/>
      <c r="G622" s="1195" t="s">
        <v>339</v>
      </c>
      <c r="H622" s="1193"/>
      <c r="I622" s="1053"/>
      <c r="J622" s="1191"/>
    </row>
    <row r="623" spans="1:10">
      <c r="A623" s="1192">
        <v>41603</v>
      </c>
      <c r="B623" s="1193">
        <v>10</v>
      </c>
      <c r="C623" s="1194" t="s">
        <v>246</v>
      </c>
      <c r="D623" s="1195" t="s">
        <v>302</v>
      </c>
      <c r="E623" s="1195"/>
      <c r="G623" s="1195">
        <v>0</v>
      </c>
      <c r="H623" s="1193"/>
      <c r="I623" s="1053"/>
      <c r="J623" s="1191"/>
    </row>
    <row r="624" spans="1:10">
      <c r="A624" s="1192">
        <v>41603</v>
      </c>
      <c r="B624" s="1193">
        <v>3</v>
      </c>
      <c r="C624" s="1194" t="s">
        <v>246</v>
      </c>
      <c r="D624" s="1195" t="s">
        <v>363</v>
      </c>
      <c r="E624" s="1195"/>
      <c r="G624" s="1195" t="s">
        <v>339</v>
      </c>
      <c r="H624" s="1193"/>
      <c r="I624" s="1053"/>
      <c r="J624" s="1191"/>
    </row>
    <row r="625" spans="1:10">
      <c r="A625" s="1192">
        <v>41603</v>
      </c>
      <c r="B625" s="1193">
        <v>15</v>
      </c>
      <c r="C625" s="1194" t="s">
        <v>246</v>
      </c>
      <c r="D625" s="1195" t="s">
        <v>1120</v>
      </c>
      <c r="E625" s="1195"/>
      <c r="G625" s="1195">
        <v>0</v>
      </c>
      <c r="H625" s="1193"/>
      <c r="I625" s="1053"/>
      <c r="J625" s="1191"/>
    </row>
    <row r="626" spans="1:10">
      <c r="A626" s="1192">
        <v>41603</v>
      </c>
      <c r="B626" s="1193">
        <v>12.5</v>
      </c>
      <c r="C626" s="1194" t="s">
        <v>246</v>
      </c>
      <c r="D626" s="1195" t="s">
        <v>1221</v>
      </c>
      <c r="E626" s="1195"/>
      <c r="G626" s="1195" t="s">
        <v>339</v>
      </c>
      <c r="H626" s="1193"/>
      <c r="I626" s="1053"/>
      <c r="J626" s="1191"/>
    </row>
    <row r="627" spans="1:10">
      <c r="A627" s="1192">
        <v>41603</v>
      </c>
      <c r="B627" s="1193">
        <v>3</v>
      </c>
      <c r="C627" s="1194" t="s">
        <v>246</v>
      </c>
      <c r="D627" s="1195" t="s">
        <v>363</v>
      </c>
      <c r="E627" s="1195"/>
      <c r="G627" s="1195" t="s">
        <v>339</v>
      </c>
      <c r="H627" s="1193"/>
      <c r="I627" s="1053"/>
      <c r="J627" s="1191"/>
    </row>
    <row r="628" spans="1:10">
      <c r="A628" s="1192">
        <v>41603</v>
      </c>
      <c r="B628" s="1193">
        <v>178.47</v>
      </c>
      <c r="C628" s="1194" t="s">
        <v>246</v>
      </c>
      <c r="D628" s="1195" t="s">
        <v>1289</v>
      </c>
      <c r="E628" s="1195"/>
      <c r="G628" s="1195">
        <v>0</v>
      </c>
      <c r="H628" s="1193"/>
      <c r="I628" s="1053"/>
      <c r="J628" s="1191"/>
    </row>
    <row r="629" spans="1:10">
      <c r="A629" s="1192">
        <v>41604</v>
      </c>
      <c r="B629" s="1193">
        <v>15</v>
      </c>
      <c r="C629" s="1194" t="s">
        <v>246</v>
      </c>
      <c r="D629" s="1195" t="s">
        <v>858</v>
      </c>
      <c r="E629" s="1195"/>
      <c r="G629" s="1195" t="s">
        <v>339</v>
      </c>
      <c r="H629" s="1193"/>
      <c r="I629" s="1053"/>
      <c r="J629" s="1191"/>
    </row>
    <row r="630" spans="1:10">
      <c r="A630" s="1192">
        <v>41604</v>
      </c>
      <c r="B630" s="1193">
        <v>88.91</v>
      </c>
      <c r="C630" s="1194" t="s">
        <v>246</v>
      </c>
      <c r="D630" s="1195" t="s">
        <v>1218</v>
      </c>
      <c r="E630" s="1195"/>
      <c r="G630" s="1195">
        <v>0</v>
      </c>
      <c r="H630" s="1193"/>
      <c r="I630" s="1053"/>
      <c r="J630" s="1191"/>
    </row>
    <row r="631" spans="1:10">
      <c r="A631" s="1192">
        <v>41605</v>
      </c>
      <c r="B631" s="1193">
        <v>2875.06</v>
      </c>
      <c r="C631" s="1194" t="s">
        <v>246</v>
      </c>
      <c r="D631" s="1195" t="s">
        <v>269</v>
      </c>
      <c r="E631" s="1195"/>
      <c r="G631" s="1195">
        <v>0</v>
      </c>
      <c r="H631" s="1193"/>
      <c r="I631" s="1053"/>
      <c r="J631" s="1191"/>
    </row>
    <row r="632" spans="1:10">
      <c r="A632" s="1192">
        <v>41605</v>
      </c>
      <c r="B632" s="1193">
        <v>50</v>
      </c>
      <c r="C632" s="1194" t="s">
        <v>246</v>
      </c>
      <c r="D632" s="1195" t="s">
        <v>1017</v>
      </c>
      <c r="E632" s="1195"/>
      <c r="G632" s="1195" t="s">
        <v>339</v>
      </c>
      <c r="H632" s="1193"/>
      <c r="I632" s="1053"/>
      <c r="J632" s="1191"/>
    </row>
    <row r="633" spans="1:10">
      <c r="A633" s="1192">
        <v>41606</v>
      </c>
      <c r="B633" s="1193">
        <v>2000</v>
      </c>
      <c r="C633" s="1194" t="s">
        <v>1087</v>
      </c>
      <c r="D633" s="1195" t="s">
        <v>1290</v>
      </c>
      <c r="E633" s="1195"/>
      <c r="G633" s="1195">
        <v>0</v>
      </c>
      <c r="H633" s="1193"/>
      <c r="I633" s="1053"/>
      <c r="J633" s="1191"/>
    </row>
    <row r="634" spans="1:10">
      <c r="A634" s="1192">
        <v>41606</v>
      </c>
      <c r="B634" s="1193">
        <v>3</v>
      </c>
      <c r="C634" s="1194" t="s">
        <v>246</v>
      </c>
      <c r="D634" s="1195" t="s">
        <v>1004</v>
      </c>
      <c r="E634" s="1195"/>
      <c r="G634" s="1195">
        <v>0</v>
      </c>
      <c r="H634" s="1193"/>
      <c r="I634" s="1053"/>
      <c r="J634" s="1191"/>
    </row>
    <row r="635" spans="1:10">
      <c r="A635" s="1192">
        <v>41606</v>
      </c>
      <c r="B635" s="1193">
        <v>80</v>
      </c>
      <c r="C635" s="1194" t="s">
        <v>246</v>
      </c>
      <c r="D635" s="1195" t="s">
        <v>330</v>
      </c>
      <c r="E635" s="1195"/>
      <c r="G635" s="1195" t="s">
        <v>339</v>
      </c>
      <c r="H635" s="1193"/>
      <c r="I635" s="1053"/>
      <c r="J635" s="1191"/>
    </row>
    <row r="636" spans="1:10">
      <c r="A636" s="1192">
        <v>41606</v>
      </c>
      <c r="B636" s="1193">
        <v>20</v>
      </c>
      <c r="C636" s="1194" t="s">
        <v>246</v>
      </c>
      <c r="D636" s="1195" t="s">
        <v>1121</v>
      </c>
      <c r="E636" s="1195"/>
      <c r="G636" s="1195">
        <v>0</v>
      </c>
      <c r="H636" s="1193"/>
      <c r="I636" s="1053"/>
      <c r="J636" s="1191"/>
    </row>
    <row r="637" spans="1:10">
      <c r="A637" s="1192">
        <v>41607</v>
      </c>
      <c r="B637" s="1193">
        <v>776.74</v>
      </c>
      <c r="C637" s="1194" t="s">
        <v>246</v>
      </c>
      <c r="D637" s="1195" t="s">
        <v>1288</v>
      </c>
      <c r="E637" s="1195"/>
      <c r="G637" s="1195">
        <v>0</v>
      </c>
      <c r="H637" s="1193"/>
      <c r="I637" s="1053"/>
      <c r="J637" s="1191"/>
    </row>
    <row r="638" spans="1:10">
      <c r="A638" s="1192">
        <v>41607</v>
      </c>
      <c r="B638" s="1193">
        <v>74.92</v>
      </c>
      <c r="C638" s="1194" t="s">
        <v>246</v>
      </c>
      <c r="D638" s="1195" t="s">
        <v>1288</v>
      </c>
      <c r="E638" s="1195"/>
      <c r="G638" s="1195">
        <v>0</v>
      </c>
      <c r="H638" s="1193"/>
      <c r="I638" s="1053"/>
      <c r="J638" s="1191"/>
    </row>
    <row r="639" spans="1:10">
      <c r="A639" s="1192">
        <v>41610</v>
      </c>
      <c r="B639" s="1193">
        <v>30</v>
      </c>
      <c r="C639" s="1194" t="s">
        <v>246</v>
      </c>
      <c r="D639" s="1195" t="s">
        <v>774</v>
      </c>
      <c r="E639" s="1195"/>
      <c r="G639" s="1195" t="s">
        <v>339</v>
      </c>
      <c r="H639" s="1193"/>
      <c r="I639" s="1053"/>
      <c r="J639" s="1191"/>
    </row>
    <row r="640" spans="1:10">
      <c r="A640" s="1192">
        <v>41610</v>
      </c>
      <c r="B640" s="1193">
        <v>100</v>
      </c>
      <c r="C640" s="1194" t="s">
        <v>246</v>
      </c>
      <c r="D640" s="1195" t="s">
        <v>267</v>
      </c>
      <c r="E640" s="1195"/>
      <c r="G640" s="1195">
        <v>0</v>
      </c>
      <c r="H640" s="1193"/>
      <c r="I640" s="1053"/>
      <c r="J640" s="1191"/>
    </row>
    <row r="641" spans="1:10">
      <c r="A641" s="1192">
        <v>41610</v>
      </c>
      <c r="B641" s="1193">
        <v>6</v>
      </c>
      <c r="C641" s="1194" t="s">
        <v>246</v>
      </c>
      <c r="D641" s="1195" t="s">
        <v>1217</v>
      </c>
      <c r="E641" s="1195"/>
      <c r="G641" s="1195">
        <v>0</v>
      </c>
      <c r="H641" s="1193"/>
      <c r="I641" s="1053"/>
      <c r="J641" s="1191"/>
    </row>
    <row r="642" spans="1:10">
      <c r="A642" s="1192">
        <v>41610</v>
      </c>
      <c r="B642" s="1193">
        <v>25</v>
      </c>
      <c r="C642" s="1194" t="s">
        <v>246</v>
      </c>
      <c r="D642" s="1195" t="s">
        <v>379</v>
      </c>
      <c r="E642" s="1195"/>
      <c r="G642" s="1195" t="s">
        <v>339</v>
      </c>
      <c r="H642" s="1193"/>
      <c r="I642" s="1053"/>
      <c r="J642" s="1191"/>
    </row>
    <row r="643" spans="1:10">
      <c r="A643" s="1192">
        <v>41610</v>
      </c>
      <c r="B643" s="1193">
        <v>10</v>
      </c>
      <c r="C643" s="1194" t="s">
        <v>246</v>
      </c>
      <c r="D643" s="1195" t="s">
        <v>791</v>
      </c>
      <c r="E643" s="1195"/>
      <c r="G643" s="1195" t="s">
        <v>339</v>
      </c>
      <c r="H643" s="1193"/>
      <c r="I643" s="1053"/>
      <c r="J643" s="1191"/>
    </row>
    <row r="644" spans="1:10">
      <c r="A644" s="1192">
        <v>41610</v>
      </c>
      <c r="B644" s="1193">
        <v>10</v>
      </c>
      <c r="C644" s="1194" t="s">
        <v>246</v>
      </c>
      <c r="D644" s="1195" t="s">
        <v>338</v>
      </c>
      <c r="E644" s="1195"/>
      <c r="G644" s="1195" t="s">
        <v>339</v>
      </c>
      <c r="H644" s="1193"/>
      <c r="I644" s="1053"/>
      <c r="J644" s="1191"/>
    </row>
    <row r="645" spans="1:10">
      <c r="A645" s="1192">
        <v>41610</v>
      </c>
      <c r="B645" s="1193">
        <v>25</v>
      </c>
      <c r="C645" s="1194" t="s">
        <v>246</v>
      </c>
      <c r="D645" s="1195" t="s">
        <v>762</v>
      </c>
      <c r="E645" s="1195"/>
      <c r="G645" s="1195" t="s">
        <v>339</v>
      </c>
      <c r="H645" s="1193"/>
      <c r="I645" s="1053"/>
      <c r="J645" s="1191"/>
    </row>
    <row r="646" spans="1:10">
      <c r="A646" s="1192">
        <v>41610</v>
      </c>
      <c r="B646" s="1193">
        <v>10</v>
      </c>
      <c r="C646" s="1194" t="s">
        <v>246</v>
      </c>
      <c r="D646" s="1195" t="s">
        <v>1001</v>
      </c>
      <c r="E646" s="1195"/>
      <c r="G646" s="1195" t="s">
        <v>339</v>
      </c>
      <c r="H646" s="1193"/>
      <c r="I646" s="1053"/>
      <c r="J646" s="1191"/>
    </row>
    <row r="647" spans="1:10">
      <c r="A647" s="1192">
        <v>41610</v>
      </c>
      <c r="B647" s="1193">
        <v>180</v>
      </c>
      <c r="C647" s="1194" t="s">
        <v>246</v>
      </c>
      <c r="D647" s="1195" t="s">
        <v>287</v>
      </c>
      <c r="E647" s="1195"/>
      <c r="G647" s="1195" t="s">
        <v>339</v>
      </c>
      <c r="H647" s="1193"/>
      <c r="I647" s="1053"/>
      <c r="J647" s="1191"/>
    </row>
    <row r="648" spans="1:10">
      <c r="A648" s="1192">
        <v>41610</v>
      </c>
      <c r="B648" s="1193">
        <v>50</v>
      </c>
      <c r="C648" s="1194" t="s">
        <v>246</v>
      </c>
      <c r="D648" s="1195" t="s">
        <v>997</v>
      </c>
      <c r="E648" s="1195"/>
      <c r="G648" s="1195" t="s">
        <v>339</v>
      </c>
      <c r="H648" s="1193"/>
      <c r="I648" s="1053"/>
      <c r="J648" s="1191"/>
    </row>
    <row r="649" spans="1:10">
      <c r="A649" s="1192">
        <v>41610</v>
      </c>
      <c r="B649" s="1193">
        <v>180</v>
      </c>
      <c r="C649" s="1194" t="s">
        <v>246</v>
      </c>
      <c r="D649" s="1195" t="s">
        <v>783</v>
      </c>
      <c r="E649" s="1195"/>
      <c r="G649" s="1195" t="s">
        <v>339</v>
      </c>
      <c r="H649" s="1193"/>
      <c r="I649" s="1053"/>
      <c r="J649" s="1191"/>
    </row>
    <row r="650" spans="1:10">
      <c r="A650" s="1192">
        <v>41610</v>
      </c>
      <c r="B650" s="1193">
        <v>10</v>
      </c>
      <c r="C650" s="1194" t="s">
        <v>246</v>
      </c>
      <c r="D650" s="1195" t="s">
        <v>1274</v>
      </c>
      <c r="E650" s="1195"/>
      <c r="G650" s="1195">
        <v>0</v>
      </c>
      <c r="H650" s="1193"/>
      <c r="I650" s="1053"/>
      <c r="J650" s="1191"/>
    </row>
    <row r="651" spans="1:10">
      <c r="A651" s="1192">
        <v>41610</v>
      </c>
      <c r="B651" s="1193">
        <v>10</v>
      </c>
      <c r="C651" s="1194" t="s">
        <v>246</v>
      </c>
      <c r="D651" s="1195" t="s">
        <v>994</v>
      </c>
      <c r="E651" s="1195"/>
      <c r="G651" s="1195" t="s">
        <v>339</v>
      </c>
      <c r="H651" s="1193"/>
      <c r="I651" s="1053"/>
      <c r="J651" s="1191"/>
    </row>
    <row r="652" spans="1:10">
      <c r="A652" s="1192">
        <v>41610</v>
      </c>
      <c r="B652" s="1193">
        <v>140</v>
      </c>
      <c r="C652" s="1194" t="s">
        <v>246</v>
      </c>
      <c r="D652" s="1195" t="s">
        <v>1063</v>
      </c>
      <c r="E652" s="1195"/>
      <c r="G652" s="1195">
        <v>0</v>
      </c>
      <c r="H652" s="1193"/>
      <c r="I652" s="1053"/>
      <c r="J652" s="1191"/>
    </row>
    <row r="653" spans="1:10">
      <c r="A653" s="1192">
        <v>41610</v>
      </c>
      <c r="B653" s="1193">
        <v>20</v>
      </c>
      <c r="C653" s="1194" t="s">
        <v>246</v>
      </c>
      <c r="D653" s="1195" t="s">
        <v>254</v>
      </c>
      <c r="E653" s="1195"/>
      <c r="G653" s="1195" t="s">
        <v>339</v>
      </c>
      <c r="H653" s="1193"/>
      <c r="I653" s="1053"/>
      <c r="J653" s="1191"/>
    </row>
    <row r="654" spans="1:10">
      <c r="A654" s="1192">
        <v>41610</v>
      </c>
      <c r="B654" s="1193">
        <v>20</v>
      </c>
      <c r="C654" s="1194" t="s">
        <v>246</v>
      </c>
      <c r="D654" s="1195" t="s">
        <v>1028</v>
      </c>
      <c r="E654" s="1195"/>
      <c r="G654" s="1195" t="s">
        <v>339</v>
      </c>
      <c r="H654" s="1193"/>
      <c r="I654" s="1053"/>
      <c r="J654" s="1191"/>
    </row>
    <row r="655" spans="1:10">
      <c r="A655" s="1192">
        <v>41610</v>
      </c>
      <c r="B655" s="1193">
        <v>10</v>
      </c>
      <c r="C655" s="1194" t="s">
        <v>246</v>
      </c>
      <c r="D655" s="1195" t="s">
        <v>388</v>
      </c>
      <c r="E655" s="1195"/>
      <c r="G655" s="1195" t="s">
        <v>339</v>
      </c>
      <c r="H655" s="1193"/>
      <c r="I655" s="1053"/>
      <c r="J655" s="1191"/>
    </row>
    <row r="656" spans="1:10">
      <c r="A656" s="1192">
        <v>41610</v>
      </c>
      <c r="B656" s="1193">
        <v>10</v>
      </c>
      <c r="C656" s="1194" t="s">
        <v>246</v>
      </c>
      <c r="D656" s="1195" t="s">
        <v>1040</v>
      </c>
      <c r="E656" s="1195"/>
      <c r="G656" s="1195" t="s">
        <v>339</v>
      </c>
      <c r="H656" s="1193"/>
      <c r="I656" s="1053"/>
      <c r="J656" s="1191"/>
    </row>
    <row r="657" spans="1:10">
      <c r="A657" s="1192">
        <v>41610</v>
      </c>
      <c r="B657" s="1193">
        <v>10</v>
      </c>
      <c r="C657" s="1194" t="s">
        <v>246</v>
      </c>
      <c r="D657" s="1195" t="s">
        <v>993</v>
      </c>
      <c r="E657" s="1195"/>
      <c r="G657" s="1195" t="s">
        <v>339</v>
      </c>
      <c r="H657" s="1193"/>
      <c r="I657" s="1053"/>
      <c r="J657" s="1191"/>
    </row>
    <row r="658" spans="1:10">
      <c r="A658" s="1192">
        <v>41610</v>
      </c>
      <c r="B658" s="1193">
        <v>15</v>
      </c>
      <c r="C658" s="1194" t="s">
        <v>246</v>
      </c>
      <c r="D658" s="1195" t="s">
        <v>248</v>
      </c>
      <c r="E658" s="1195"/>
      <c r="G658" s="1195">
        <v>0</v>
      </c>
      <c r="H658" s="1193"/>
      <c r="I658" s="1053"/>
      <c r="J658" s="1191"/>
    </row>
    <row r="659" spans="1:10">
      <c r="A659" s="1192">
        <v>41610</v>
      </c>
      <c r="B659" s="1193">
        <v>50</v>
      </c>
      <c r="C659" s="1194" t="s">
        <v>246</v>
      </c>
      <c r="D659" s="1195" t="s">
        <v>250</v>
      </c>
      <c r="E659" s="1195"/>
      <c r="G659" s="1195">
        <v>0</v>
      </c>
      <c r="H659" s="1193"/>
      <c r="I659" s="1053"/>
      <c r="J659" s="1191"/>
    </row>
    <row r="660" spans="1:10">
      <c r="A660" s="1192">
        <v>41610</v>
      </c>
      <c r="B660" s="1193">
        <v>15</v>
      </c>
      <c r="C660" s="1194" t="s">
        <v>246</v>
      </c>
      <c r="D660" s="1195" t="s">
        <v>1190</v>
      </c>
      <c r="E660" s="1195"/>
      <c r="G660" s="1195">
        <v>0</v>
      </c>
      <c r="H660" s="1193"/>
      <c r="I660" s="1053"/>
      <c r="J660" s="1191"/>
    </row>
    <row r="661" spans="1:10">
      <c r="A661" s="1192">
        <v>41610</v>
      </c>
      <c r="B661" s="1193">
        <v>10</v>
      </c>
      <c r="C661" s="1194" t="s">
        <v>246</v>
      </c>
      <c r="D661" s="1195" t="s">
        <v>1027</v>
      </c>
      <c r="E661" s="1195"/>
      <c r="G661" s="1195" t="s">
        <v>339</v>
      </c>
      <c r="H661" s="1193"/>
      <c r="I661" s="1053"/>
      <c r="J661" s="1191"/>
    </row>
    <row r="662" spans="1:10">
      <c r="A662" s="1192">
        <v>41610</v>
      </c>
      <c r="B662" s="1193">
        <v>210</v>
      </c>
      <c r="C662" s="1194" t="s">
        <v>246</v>
      </c>
      <c r="D662" s="1195" t="s">
        <v>346</v>
      </c>
      <c r="E662" s="1195"/>
      <c r="G662" s="1195" t="s">
        <v>339</v>
      </c>
      <c r="H662" s="1193"/>
      <c r="I662" s="1053"/>
      <c r="J662" s="1191"/>
    </row>
    <row r="663" spans="1:10">
      <c r="A663" s="1192">
        <v>41610</v>
      </c>
      <c r="B663" s="1193">
        <v>10</v>
      </c>
      <c r="C663" s="1194" t="s">
        <v>246</v>
      </c>
      <c r="D663" s="1195" t="s">
        <v>781</v>
      </c>
      <c r="E663" s="1195"/>
      <c r="G663" s="1195" t="s">
        <v>339</v>
      </c>
      <c r="H663" s="1193"/>
      <c r="I663" s="1053"/>
      <c r="J663" s="1191"/>
    </row>
    <row r="664" spans="1:10">
      <c r="A664" s="1192">
        <v>41610</v>
      </c>
      <c r="B664" s="1193">
        <v>15</v>
      </c>
      <c r="C664" s="1194" t="s">
        <v>246</v>
      </c>
      <c r="D664" s="1195" t="s">
        <v>280</v>
      </c>
      <c r="E664" s="1195"/>
      <c r="G664" s="1195" t="s">
        <v>339</v>
      </c>
      <c r="H664" s="1193"/>
      <c r="I664" s="1053"/>
      <c r="J664" s="1191"/>
    </row>
    <row r="665" spans="1:10">
      <c r="A665" s="1192">
        <v>41610</v>
      </c>
      <c r="B665" s="1193">
        <v>5</v>
      </c>
      <c r="C665" s="1194" t="s">
        <v>246</v>
      </c>
      <c r="D665" s="1195" t="s">
        <v>1029</v>
      </c>
      <c r="E665" s="1195"/>
      <c r="G665" s="1195" t="s">
        <v>339</v>
      </c>
      <c r="H665" s="1193"/>
      <c r="I665" s="1053"/>
      <c r="J665" s="1191"/>
    </row>
    <row r="666" spans="1:10">
      <c r="A666" s="1192">
        <v>41610</v>
      </c>
      <c r="B666" s="1193">
        <v>15</v>
      </c>
      <c r="C666" s="1194" t="s">
        <v>246</v>
      </c>
      <c r="D666" s="1195" t="s">
        <v>912</v>
      </c>
      <c r="E666" s="1195"/>
      <c r="G666" s="1195">
        <v>0</v>
      </c>
      <c r="H666" s="1193"/>
      <c r="I666" s="1053"/>
      <c r="J666" s="1191"/>
    </row>
    <row r="667" spans="1:10">
      <c r="A667" s="1192">
        <v>41610</v>
      </c>
      <c r="B667" s="1193">
        <v>12.5</v>
      </c>
      <c r="C667" s="1194" t="s">
        <v>246</v>
      </c>
      <c r="D667" s="1195" t="s">
        <v>1221</v>
      </c>
      <c r="E667" s="1195"/>
      <c r="G667" s="1195" t="s">
        <v>339</v>
      </c>
      <c r="H667" s="1193"/>
      <c r="I667" s="1053"/>
      <c r="J667" s="1191"/>
    </row>
    <row r="668" spans="1:10">
      <c r="A668" s="1192">
        <v>41610</v>
      </c>
      <c r="B668" s="1193">
        <v>10</v>
      </c>
      <c r="C668" s="1194" t="s">
        <v>246</v>
      </c>
      <c r="D668" s="1195" t="s">
        <v>955</v>
      </c>
      <c r="E668" s="1195"/>
      <c r="G668" s="1195">
        <v>0</v>
      </c>
      <c r="H668" s="1193"/>
      <c r="I668" s="1053"/>
      <c r="J668" s="1191"/>
    </row>
    <row r="669" spans="1:10">
      <c r="A669" s="1192">
        <v>41610</v>
      </c>
      <c r="B669" s="1193">
        <v>20</v>
      </c>
      <c r="C669" s="1194" t="s">
        <v>246</v>
      </c>
      <c r="D669" s="1195" t="s">
        <v>389</v>
      </c>
      <c r="E669" s="1195"/>
      <c r="G669" s="1195">
        <v>0</v>
      </c>
      <c r="H669" s="1193"/>
      <c r="I669" s="1053"/>
      <c r="J669" s="1191"/>
    </row>
    <row r="670" spans="1:10">
      <c r="A670" s="1192">
        <v>41610</v>
      </c>
      <c r="B670" s="1193">
        <v>50</v>
      </c>
      <c r="C670" s="1194" t="s">
        <v>246</v>
      </c>
      <c r="D670" s="1195" t="s">
        <v>998</v>
      </c>
      <c r="E670" s="1195"/>
      <c r="G670" s="1195" t="s">
        <v>339</v>
      </c>
      <c r="H670" s="1193"/>
      <c r="I670" s="1053"/>
      <c r="J670" s="1191"/>
    </row>
    <row r="671" spans="1:10">
      <c r="A671" s="1192">
        <v>41610</v>
      </c>
      <c r="B671" s="1193">
        <v>41.67</v>
      </c>
      <c r="C671" s="1194" t="s">
        <v>246</v>
      </c>
      <c r="D671" s="1195" t="s">
        <v>1291</v>
      </c>
      <c r="E671" s="1195"/>
      <c r="G671" s="1195" t="s">
        <v>339</v>
      </c>
      <c r="H671" s="1193"/>
      <c r="I671" s="1053"/>
      <c r="J671" s="1191"/>
    </row>
    <row r="672" spans="1:10">
      <c r="A672" s="1192">
        <v>41610</v>
      </c>
      <c r="B672" s="1193">
        <v>30</v>
      </c>
      <c r="C672" s="1194" t="s">
        <v>246</v>
      </c>
      <c r="D672" s="1195" t="s">
        <v>424</v>
      </c>
      <c r="E672" s="1195"/>
      <c r="G672" s="1195" t="s">
        <v>339</v>
      </c>
      <c r="H672" s="1193"/>
      <c r="I672" s="1053"/>
      <c r="J672" s="1191"/>
    </row>
    <row r="673" spans="1:10">
      <c r="A673" s="1192">
        <v>41610</v>
      </c>
      <c r="B673" s="1193">
        <v>25</v>
      </c>
      <c r="C673" s="1194" t="s">
        <v>246</v>
      </c>
      <c r="D673" s="1195" t="s">
        <v>1292</v>
      </c>
      <c r="E673" s="1195"/>
      <c r="G673" s="1195">
        <v>0</v>
      </c>
      <c r="H673" s="1193"/>
      <c r="I673" s="1053"/>
      <c r="J673" s="1191"/>
    </row>
    <row r="674" spans="1:10">
      <c r="A674" s="1192">
        <v>41610</v>
      </c>
      <c r="B674" s="1193">
        <v>10</v>
      </c>
      <c r="C674" s="1194" t="s">
        <v>246</v>
      </c>
      <c r="D674" s="1195" t="s">
        <v>772</v>
      </c>
      <c r="E674" s="1195"/>
      <c r="G674" s="1195" t="s">
        <v>339</v>
      </c>
      <c r="H674" s="1193"/>
      <c r="I674" s="1053"/>
      <c r="J674" s="1191"/>
    </row>
    <row r="675" spans="1:10">
      <c r="A675" s="1192">
        <v>41610</v>
      </c>
      <c r="B675" s="1193">
        <v>10</v>
      </c>
      <c r="C675" s="1194" t="s">
        <v>246</v>
      </c>
      <c r="D675" s="1195" t="s">
        <v>369</v>
      </c>
      <c r="E675" s="1195"/>
      <c r="G675" s="1195">
        <v>0</v>
      </c>
      <c r="H675" s="1193"/>
      <c r="I675" s="1053"/>
      <c r="J675" s="1191"/>
    </row>
    <row r="676" spans="1:10">
      <c r="A676" s="1192">
        <v>41610</v>
      </c>
      <c r="B676" s="1193">
        <v>10</v>
      </c>
      <c r="C676" s="1194" t="s">
        <v>246</v>
      </c>
      <c r="D676" s="1195" t="s">
        <v>371</v>
      </c>
      <c r="E676" s="1195"/>
      <c r="G676" s="1195" t="s">
        <v>339</v>
      </c>
      <c r="H676" s="1193"/>
      <c r="I676" s="1053"/>
      <c r="J676" s="1191"/>
    </row>
    <row r="677" spans="1:10">
      <c r="A677" s="1192">
        <v>41610</v>
      </c>
      <c r="B677" s="1193">
        <v>75</v>
      </c>
      <c r="C677" s="1194" t="s">
        <v>246</v>
      </c>
      <c r="D677" s="1195" t="s">
        <v>308</v>
      </c>
      <c r="E677" s="1195"/>
      <c r="G677" s="1195" t="s">
        <v>339</v>
      </c>
      <c r="H677" s="1193"/>
      <c r="I677" s="1053"/>
      <c r="J677" s="1191"/>
    </row>
    <row r="678" spans="1:10">
      <c r="A678" s="1192">
        <v>41610</v>
      </c>
      <c r="B678" s="1193">
        <v>10</v>
      </c>
      <c r="C678" s="1194" t="s">
        <v>246</v>
      </c>
      <c r="D678" s="1195" t="s">
        <v>951</v>
      </c>
      <c r="E678" s="1195"/>
      <c r="G678" s="1195" t="s">
        <v>339</v>
      </c>
      <c r="H678" s="1193"/>
      <c r="I678" s="1053"/>
      <c r="J678" s="1191"/>
    </row>
    <row r="679" spans="1:10">
      <c r="A679" s="1192">
        <v>41610</v>
      </c>
      <c r="B679" s="1193">
        <v>250</v>
      </c>
      <c r="C679" s="1194" t="s">
        <v>246</v>
      </c>
      <c r="D679" s="1195" t="s">
        <v>911</v>
      </c>
      <c r="E679" s="1195"/>
      <c r="G679" s="1195">
        <v>0</v>
      </c>
      <c r="H679" s="1193"/>
      <c r="I679" s="1053"/>
      <c r="J679" s="1191"/>
    </row>
    <row r="680" spans="1:10">
      <c r="A680" s="1192">
        <v>41610</v>
      </c>
      <c r="B680" s="1193">
        <v>20</v>
      </c>
      <c r="C680" s="1194" t="s">
        <v>246</v>
      </c>
      <c r="D680" s="1195" t="s">
        <v>1275</v>
      </c>
      <c r="E680" s="1195"/>
      <c r="G680" s="1195" t="s">
        <v>339</v>
      </c>
      <c r="H680" s="1193"/>
      <c r="I680" s="1053"/>
      <c r="J680" s="1191"/>
    </row>
    <row r="681" spans="1:10">
      <c r="A681" s="1192">
        <v>41610</v>
      </c>
      <c r="B681" s="1193">
        <v>5</v>
      </c>
      <c r="C681" s="1194" t="s">
        <v>246</v>
      </c>
      <c r="D681" s="1195" t="s">
        <v>755</v>
      </c>
      <c r="E681" s="1195"/>
      <c r="G681" s="1195" t="s">
        <v>339</v>
      </c>
      <c r="H681" s="1193"/>
      <c r="I681" s="1053"/>
      <c r="J681" s="1191"/>
    </row>
    <row r="682" spans="1:10">
      <c r="A682" s="1192">
        <v>41610</v>
      </c>
      <c r="B682" s="1193">
        <v>15</v>
      </c>
      <c r="C682" s="1194" t="s">
        <v>246</v>
      </c>
      <c r="D682" s="1195" t="s">
        <v>753</v>
      </c>
      <c r="E682" s="1195"/>
      <c r="G682" s="1195" t="s">
        <v>339</v>
      </c>
      <c r="H682" s="1193"/>
      <c r="I682" s="1053"/>
      <c r="J682" s="1191"/>
    </row>
    <row r="683" spans="1:10">
      <c r="A683" s="1192">
        <v>41610</v>
      </c>
      <c r="B683" s="1193">
        <v>12.5</v>
      </c>
      <c r="C683" s="1194" t="s">
        <v>246</v>
      </c>
      <c r="D683" s="1195" t="s">
        <v>913</v>
      </c>
      <c r="E683" s="1195"/>
      <c r="G683" s="1195" t="s">
        <v>339</v>
      </c>
      <c r="H683" s="1193"/>
      <c r="I683" s="1053"/>
      <c r="J683" s="1191"/>
    </row>
    <row r="684" spans="1:10">
      <c r="A684" s="1192">
        <v>41610</v>
      </c>
      <c r="B684" s="1193">
        <v>15</v>
      </c>
      <c r="C684" s="1194" t="s">
        <v>246</v>
      </c>
      <c r="D684" s="1195" t="s">
        <v>954</v>
      </c>
      <c r="E684" s="1195"/>
      <c r="G684" s="1195">
        <v>0</v>
      </c>
      <c r="H684" s="1193"/>
      <c r="I684" s="1053"/>
      <c r="J684" s="1191"/>
    </row>
    <row r="685" spans="1:10">
      <c r="A685" s="1192">
        <v>41610</v>
      </c>
      <c r="B685" s="1193">
        <v>75</v>
      </c>
      <c r="C685" s="1194" t="s">
        <v>246</v>
      </c>
      <c r="D685" s="1195" t="s">
        <v>1003</v>
      </c>
      <c r="E685" s="1195"/>
      <c r="G685" s="1195" t="s">
        <v>339</v>
      </c>
      <c r="H685" s="1193"/>
      <c r="I685" s="1053"/>
      <c r="J685" s="1191"/>
    </row>
    <row r="686" spans="1:10">
      <c r="A686" s="1192">
        <v>41610</v>
      </c>
      <c r="B686" s="1193">
        <v>50</v>
      </c>
      <c r="C686" s="1194" t="s">
        <v>246</v>
      </c>
      <c r="D686" s="1195" t="s">
        <v>252</v>
      </c>
      <c r="E686" s="1195"/>
      <c r="G686" s="1195" t="s">
        <v>339</v>
      </c>
      <c r="H686" s="1193"/>
      <c r="I686" s="1053"/>
      <c r="J686" s="1191"/>
    </row>
    <row r="687" spans="1:10">
      <c r="A687" s="1192">
        <v>41610</v>
      </c>
      <c r="B687" s="1193">
        <v>25</v>
      </c>
      <c r="C687" s="1194" t="s">
        <v>246</v>
      </c>
      <c r="D687" s="1195" t="s">
        <v>995</v>
      </c>
      <c r="E687" s="1195"/>
      <c r="G687" s="1195" t="s">
        <v>339</v>
      </c>
      <c r="H687" s="1193"/>
      <c r="I687" s="1053"/>
      <c r="J687" s="1191"/>
    </row>
    <row r="688" spans="1:10">
      <c r="A688" s="1192">
        <v>41610</v>
      </c>
      <c r="B688" s="1193">
        <v>10</v>
      </c>
      <c r="C688" s="1194" t="s">
        <v>246</v>
      </c>
      <c r="D688" s="1195" t="s">
        <v>1005</v>
      </c>
      <c r="E688" s="1195"/>
      <c r="G688" s="1195" t="s">
        <v>339</v>
      </c>
      <c r="H688" s="1193"/>
      <c r="I688" s="1053"/>
      <c r="J688" s="1191"/>
    </row>
    <row r="689" spans="1:10">
      <c r="A689" s="1192">
        <v>41610</v>
      </c>
      <c r="B689" s="1193">
        <v>50</v>
      </c>
      <c r="C689" s="1194" t="s">
        <v>246</v>
      </c>
      <c r="D689" s="1195" t="s">
        <v>754</v>
      </c>
      <c r="E689" s="1195"/>
      <c r="G689" s="1195" t="s">
        <v>339</v>
      </c>
      <c r="H689" s="1193"/>
      <c r="I689" s="1053"/>
      <c r="J689" s="1191"/>
    </row>
    <row r="690" spans="1:10">
      <c r="A690" s="1192">
        <v>41610</v>
      </c>
      <c r="B690" s="1193">
        <v>10</v>
      </c>
      <c r="C690" s="1194" t="s">
        <v>246</v>
      </c>
      <c r="D690" s="1195" t="s">
        <v>367</v>
      </c>
      <c r="E690" s="1195"/>
      <c r="G690" s="1195" t="s">
        <v>339</v>
      </c>
      <c r="H690" s="1193"/>
      <c r="I690" s="1053"/>
      <c r="J690" s="1191"/>
    </row>
    <row r="691" spans="1:10">
      <c r="A691" s="1192">
        <v>41610</v>
      </c>
      <c r="B691" s="1193">
        <v>20</v>
      </c>
      <c r="C691" s="1194" t="s">
        <v>246</v>
      </c>
      <c r="D691" s="1195" t="s">
        <v>999</v>
      </c>
      <c r="E691" s="1195"/>
      <c r="G691" s="1195" t="s">
        <v>339</v>
      </c>
      <c r="H691" s="1193"/>
      <c r="I691" s="1053"/>
      <c r="J691" s="1191"/>
    </row>
    <row r="692" spans="1:10">
      <c r="A692" s="1192">
        <v>41610</v>
      </c>
      <c r="B692" s="1193">
        <v>20</v>
      </c>
      <c r="C692" s="1194" t="s">
        <v>246</v>
      </c>
      <c r="D692" s="1195" t="s">
        <v>787</v>
      </c>
      <c r="E692" s="1195"/>
      <c r="G692" s="1195" t="s">
        <v>339</v>
      </c>
      <c r="H692" s="1193"/>
      <c r="I692" s="1053"/>
      <c r="J692" s="1191"/>
    </row>
    <row r="693" spans="1:10">
      <c r="A693" s="1192">
        <v>41610</v>
      </c>
      <c r="B693" s="1193">
        <v>66</v>
      </c>
      <c r="C693" s="1194" t="s">
        <v>246</v>
      </c>
      <c r="D693" s="1195" t="s">
        <v>1069</v>
      </c>
      <c r="E693" s="1195"/>
      <c r="G693" s="1195" t="s">
        <v>339</v>
      </c>
      <c r="H693" s="1193"/>
      <c r="I693" s="1053"/>
      <c r="J693" s="1191"/>
    </row>
    <row r="694" spans="1:10">
      <c r="A694" s="1192">
        <v>41610</v>
      </c>
      <c r="B694" s="1193">
        <v>10</v>
      </c>
      <c r="C694" s="1194" t="s">
        <v>246</v>
      </c>
      <c r="D694" s="1195" t="s">
        <v>996</v>
      </c>
      <c r="E694" s="1195"/>
      <c r="G694" s="1195">
        <v>0</v>
      </c>
      <c r="H694" s="1193"/>
      <c r="I694" s="1053"/>
      <c r="J694" s="1191"/>
    </row>
    <row r="695" spans="1:10">
      <c r="A695" s="1192">
        <v>41610</v>
      </c>
      <c r="B695" s="1193">
        <v>50</v>
      </c>
      <c r="C695" s="1194" t="s">
        <v>246</v>
      </c>
      <c r="D695" s="1195" t="s">
        <v>792</v>
      </c>
      <c r="E695" s="1195"/>
      <c r="G695" s="1195" t="s">
        <v>339</v>
      </c>
      <c r="H695" s="1193"/>
      <c r="I695" s="1053"/>
      <c r="J695" s="1191"/>
    </row>
    <row r="696" spans="1:10">
      <c r="A696" s="1192">
        <v>41610</v>
      </c>
      <c r="B696" s="1193">
        <v>10</v>
      </c>
      <c r="C696" s="1194" t="s">
        <v>246</v>
      </c>
      <c r="D696" s="1195" t="s">
        <v>317</v>
      </c>
      <c r="E696" s="1195"/>
      <c r="G696" s="1195" t="s">
        <v>339</v>
      </c>
      <c r="H696" s="1193"/>
      <c r="I696" s="1053"/>
      <c r="J696" s="1191"/>
    </row>
    <row r="697" spans="1:10">
      <c r="A697" s="1192">
        <v>41610</v>
      </c>
      <c r="B697" s="1193">
        <v>261</v>
      </c>
      <c r="C697" s="1194" t="s">
        <v>246</v>
      </c>
      <c r="D697" s="1195" t="s">
        <v>344</v>
      </c>
      <c r="E697" s="1195"/>
      <c r="G697" s="1195" t="s">
        <v>339</v>
      </c>
      <c r="H697" s="1193"/>
      <c r="I697" s="1053"/>
      <c r="J697" s="1191"/>
    </row>
    <row r="698" spans="1:10">
      <c r="A698" s="1192">
        <v>41610</v>
      </c>
      <c r="B698" s="1193">
        <v>25</v>
      </c>
      <c r="C698" s="1194" t="s">
        <v>246</v>
      </c>
      <c r="D698" s="1195" t="s">
        <v>1070</v>
      </c>
      <c r="E698" s="1195"/>
      <c r="G698" s="1195" t="s">
        <v>339</v>
      </c>
      <c r="H698" s="1193"/>
      <c r="I698" s="1053"/>
      <c r="J698" s="1191"/>
    </row>
    <row r="699" spans="1:10">
      <c r="A699" s="1192">
        <v>41610</v>
      </c>
      <c r="B699" s="1193">
        <v>30</v>
      </c>
      <c r="C699" s="1194" t="s">
        <v>246</v>
      </c>
      <c r="D699" s="1195" t="s">
        <v>1123</v>
      </c>
      <c r="E699" s="1195"/>
      <c r="G699" s="1195" t="s">
        <v>339</v>
      </c>
      <c r="H699" s="1193"/>
      <c r="I699" s="1053"/>
      <c r="J699" s="1191"/>
    </row>
    <row r="700" spans="1:10">
      <c r="A700" s="1192">
        <v>41610</v>
      </c>
      <c r="B700" s="1193">
        <v>3</v>
      </c>
      <c r="C700" s="1194" t="s">
        <v>246</v>
      </c>
      <c r="D700" s="1195" t="s">
        <v>426</v>
      </c>
      <c r="E700" s="1195"/>
      <c r="G700" s="1195">
        <v>0</v>
      </c>
      <c r="H700" s="1193"/>
      <c r="I700" s="1053"/>
      <c r="J700" s="1191"/>
    </row>
    <row r="701" spans="1:10">
      <c r="A701" s="1192">
        <v>41610</v>
      </c>
      <c r="B701" s="1193">
        <v>30</v>
      </c>
      <c r="C701" s="1194" t="s">
        <v>246</v>
      </c>
      <c r="D701" s="1195" t="s">
        <v>751</v>
      </c>
      <c r="E701" s="1195"/>
      <c r="G701" s="1195" t="s">
        <v>339</v>
      </c>
      <c r="H701" s="1193"/>
      <c r="I701" s="1053"/>
      <c r="J701" s="1191"/>
    </row>
    <row r="702" spans="1:10">
      <c r="A702" s="1192">
        <v>41610</v>
      </c>
      <c r="B702" s="1193">
        <v>7</v>
      </c>
      <c r="C702" s="1194" t="s">
        <v>246</v>
      </c>
      <c r="D702" s="1195" t="s">
        <v>1196</v>
      </c>
      <c r="E702" s="1195"/>
      <c r="G702" s="1195" t="s">
        <v>339</v>
      </c>
      <c r="H702" s="1193"/>
      <c r="I702" s="1053"/>
      <c r="J702" s="1191"/>
    </row>
    <row r="703" spans="1:10">
      <c r="A703" s="1192">
        <v>41610</v>
      </c>
      <c r="B703" s="1193">
        <v>40</v>
      </c>
      <c r="C703" s="1194" t="s">
        <v>246</v>
      </c>
      <c r="D703" s="1195" t="s">
        <v>1247</v>
      </c>
      <c r="E703" s="1195"/>
      <c r="G703" s="1195" t="s">
        <v>339</v>
      </c>
      <c r="H703" s="1193"/>
      <c r="I703" s="1053"/>
      <c r="J703" s="1191"/>
    </row>
    <row r="704" spans="1:10">
      <c r="A704" s="1192">
        <v>41610</v>
      </c>
      <c r="B704" s="1193">
        <v>875.33</v>
      </c>
      <c r="C704" s="1194" t="s">
        <v>246</v>
      </c>
      <c r="D704" s="1195" t="s">
        <v>1293</v>
      </c>
      <c r="E704" s="1195"/>
      <c r="G704" s="1195">
        <v>0</v>
      </c>
      <c r="H704" s="1193"/>
      <c r="I704" s="1053"/>
      <c r="J704" s="1191"/>
    </row>
    <row r="705" spans="1:10">
      <c r="A705" s="1192">
        <v>41611</v>
      </c>
      <c r="B705" s="1193">
        <v>60</v>
      </c>
      <c r="C705" s="1194" t="s">
        <v>1087</v>
      </c>
      <c r="D705" s="1195" t="s">
        <v>1184</v>
      </c>
      <c r="E705" s="1195"/>
      <c r="G705" s="1195">
        <v>0</v>
      </c>
      <c r="H705" s="1193"/>
      <c r="I705" s="1053"/>
      <c r="J705" s="1191"/>
    </row>
    <row r="706" spans="1:10">
      <c r="A706" s="1192">
        <v>41611</v>
      </c>
      <c r="B706" s="1193">
        <v>80</v>
      </c>
      <c r="C706" s="1194" t="s">
        <v>1087</v>
      </c>
      <c r="D706" s="1195" t="s">
        <v>1184</v>
      </c>
      <c r="E706" s="1195"/>
      <c r="G706" s="1195">
        <v>0</v>
      </c>
      <c r="H706" s="1193"/>
      <c r="I706" s="1053"/>
      <c r="J706" s="1191"/>
    </row>
    <row r="707" spans="1:10">
      <c r="A707" s="1192">
        <v>41611</v>
      </c>
      <c r="B707" s="1193">
        <v>30</v>
      </c>
      <c r="C707" s="1194" t="s">
        <v>246</v>
      </c>
      <c r="D707" s="1195" t="s">
        <v>1276</v>
      </c>
      <c r="E707" s="1195"/>
      <c r="G707" s="1195" t="s">
        <v>339</v>
      </c>
      <c r="H707" s="1193"/>
      <c r="I707" s="1053"/>
      <c r="J707" s="1191"/>
    </row>
    <row r="708" spans="1:10">
      <c r="A708" s="1192">
        <v>41611</v>
      </c>
      <c r="B708" s="1193">
        <v>20</v>
      </c>
      <c r="C708" s="1194" t="s">
        <v>246</v>
      </c>
      <c r="D708" s="1195" t="s">
        <v>387</v>
      </c>
      <c r="E708" s="1195"/>
      <c r="G708" s="1195">
        <v>0</v>
      </c>
      <c r="H708" s="1193"/>
      <c r="I708" s="1053"/>
      <c r="J708" s="1191"/>
    </row>
    <row r="709" spans="1:10">
      <c r="A709" s="1192">
        <v>41611</v>
      </c>
      <c r="B709" s="1193">
        <v>300</v>
      </c>
      <c r="C709" s="1194" t="s">
        <v>246</v>
      </c>
      <c r="D709" s="1195" t="s">
        <v>778</v>
      </c>
      <c r="E709" s="1195"/>
      <c r="G709" s="1195" t="s">
        <v>339</v>
      </c>
      <c r="H709" s="1193"/>
      <c r="I709" s="1053"/>
      <c r="J709" s="1191"/>
    </row>
    <row r="710" spans="1:10">
      <c r="A710" s="1192">
        <v>41611</v>
      </c>
      <c r="B710" s="1193">
        <v>5</v>
      </c>
      <c r="C710" s="1194" t="s">
        <v>246</v>
      </c>
      <c r="D710" s="1195" t="s">
        <v>1187</v>
      </c>
      <c r="E710" s="1195"/>
      <c r="G710" s="1195" t="s">
        <v>339</v>
      </c>
      <c r="H710" s="1193"/>
      <c r="I710" s="1053"/>
      <c r="J710" s="1191"/>
    </row>
    <row r="711" spans="1:10">
      <c r="A711" s="1192">
        <v>41611</v>
      </c>
      <c r="B711" s="1193">
        <v>10</v>
      </c>
      <c r="C711" s="1194" t="s">
        <v>246</v>
      </c>
      <c r="D711" s="1195" t="s">
        <v>1294</v>
      </c>
      <c r="E711" s="1195"/>
      <c r="G711" s="1195">
        <v>0</v>
      </c>
      <c r="H711" s="1193"/>
      <c r="I711" s="1053"/>
      <c r="J711" s="1191"/>
    </row>
    <row r="712" spans="1:10">
      <c r="A712" s="1192">
        <v>41611</v>
      </c>
      <c r="B712" s="1193">
        <v>50</v>
      </c>
      <c r="C712" s="1194" t="s">
        <v>246</v>
      </c>
      <c r="D712" s="1195" t="s">
        <v>1105</v>
      </c>
      <c r="E712" s="1195"/>
      <c r="G712" s="1195" t="s">
        <v>339</v>
      </c>
      <c r="H712" s="1193"/>
      <c r="I712" s="1053"/>
      <c r="J712" s="1191"/>
    </row>
    <row r="713" spans="1:10">
      <c r="A713" s="1192">
        <v>41612</v>
      </c>
      <c r="B713" s="1193">
        <v>15.17</v>
      </c>
      <c r="C713" s="1194" t="s">
        <v>246</v>
      </c>
      <c r="D713" s="1195" t="s">
        <v>1364</v>
      </c>
      <c r="E713" s="1195"/>
      <c r="G713" s="1195">
        <v>0</v>
      </c>
      <c r="H713" s="1193"/>
      <c r="I713" s="1053"/>
      <c r="J713" s="1191"/>
    </row>
    <row r="714" spans="1:10">
      <c r="A714" s="1192">
        <v>41612</v>
      </c>
      <c r="B714" s="1193">
        <v>5</v>
      </c>
      <c r="C714" s="1194" t="s">
        <v>246</v>
      </c>
      <c r="D714" s="1195" t="s">
        <v>1296</v>
      </c>
      <c r="E714" s="1195"/>
      <c r="G714" s="1195" t="s">
        <v>339</v>
      </c>
      <c r="H714" s="1193"/>
      <c r="I714" s="1053"/>
      <c r="J714" s="1191"/>
    </row>
    <row r="715" spans="1:10">
      <c r="A715" s="1192">
        <v>41613</v>
      </c>
      <c r="B715" s="1193">
        <v>10</v>
      </c>
      <c r="C715" s="1194" t="s">
        <v>1087</v>
      </c>
      <c r="D715" s="1195" t="s">
        <v>1362</v>
      </c>
      <c r="E715" s="1195"/>
      <c r="G715" s="1195">
        <v>0</v>
      </c>
      <c r="H715" s="1193"/>
      <c r="I715" s="1053"/>
      <c r="J715" s="1191"/>
    </row>
    <row r="716" spans="1:10">
      <c r="A716" s="1192">
        <v>41613</v>
      </c>
      <c r="B716" s="1193">
        <v>15</v>
      </c>
      <c r="C716" s="1194" t="s">
        <v>1087</v>
      </c>
      <c r="D716" s="1195" t="s">
        <v>1088</v>
      </c>
      <c r="E716" s="1195"/>
      <c r="G716" s="1195">
        <v>0</v>
      </c>
      <c r="H716" s="1193"/>
      <c r="I716" s="1053"/>
      <c r="J716" s="1191"/>
    </row>
    <row r="717" spans="1:10">
      <c r="A717" s="1192">
        <v>41613</v>
      </c>
      <c r="B717" s="1193">
        <v>50</v>
      </c>
      <c r="C717" s="1194" t="s">
        <v>1087</v>
      </c>
      <c r="D717" s="1195" t="s">
        <v>1089</v>
      </c>
      <c r="E717" s="1195"/>
      <c r="G717" s="1195">
        <v>0</v>
      </c>
      <c r="H717" s="1193"/>
      <c r="I717" s="1053"/>
      <c r="J717" s="1191"/>
    </row>
    <row r="718" spans="1:10">
      <c r="A718" s="1192">
        <v>41613</v>
      </c>
      <c r="B718" s="1193">
        <v>49.2</v>
      </c>
      <c r="C718" s="1194" t="s">
        <v>246</v>
      </c>
      <c r="D718" s="1195" t="s">
        <v>429</v>
      </c>
      <c r="E718" s="1195"/>
      <c r="G718" s="1195">
        <v>0</v>
      </c>
      <c r="H718" s="1193"/>
      <c r="I718" s="1053"/>
      <c r="J718" s="1191"/>
    </row>
    <row r="719" spans="1:10">
      <c r="A719" s="1192">
        <v>41613</v>
      </c>
      <c r="B719" s="1193">
        <v>18.75</v>
      </c>
      <c r="C719" s="1194" t="s">
        <v>246</v>
      </c>
      <c r="D719" s="1195" t="s">
        <v>1298</v>
      </c>
      <c r="E719" s="1195"/>
      <c r="G719" s="1195">
        <v>0</v>
      </c>
      <c r="H719" s="1193"/>
      <c r="I719" s="1053"/>
      <c r="J719" s="1191"/>
    </row>
    <row r="720" spans="1:10">
      <c r="A720" s="1192">
        <v>41613</v>
      </c>
      <c r="B720" s="1193">
        <v>15</v>
      </c>
      <c r="C720" s="1194" t="s">
        <v>246</v>
      </c>
      <c r="D720" s="1195" t="s">
        <v>306</v>
      </c>
      <c r="E720" s="1195"/>
      <c r="G720" s="1195" t="s">
        <v>339</v>
      </c>
      <c r="H720" s="1193"/>
      <c r="I720" s="1053"/>
      <c r="J720" s="1191"/>
    </row>
    <row r="721" spans="1:10">
      <c r="A721" s="1192">
        <v>41613</v>
      </c>
      <c r="B721" s="1193">
        <v>100</v>
      </c>
      <c r="C721" s="1194" t="s">
        <v>246</v>
      </c>
      <c r="D721" s="1195" t="s">
        <v>1000</v>
      </c>
      <c r="E721" s="1195"/>
      <c r="G721" s="1195">
        <v>0</v>
      </c>
      <c r="H721" s="1193"/>
      <c r="I721" s="1053"/>
      <c r="J721" s="1191"/>
    </row>
    <row r="722" spans="1:10">
      <c r="A722" s="1192">
        <v>41613</v>
      </c>
      <c r="B722" s="1193">
        <v>6</v>
      </c>
      <c r="C722" s="1194" t="s">
        <v>246</v>
      </c>
      <c r="D722" s="1195" t="s">
        <v>310</v>
      </c>
      <c r="E722" s="1195"/>
      <c r="G722" s="1195" t="s">
        <v>339</v>
      </c>
      <c r="H722" s="1193"/>
      <c r="I722" s="1053"/>
      <c r="J722" s="1191"/>
    </row>
    <row r="723" spans="1:10">
      <c r="A723" s="1192">
        <v>41613</v>
      </c>
      <c r="B723" s="1193">
        <v>5</v>
      </c>
      <c r="C723" s="1194" t="s">
        <v>246</v>
      </c>
      <c r="D723" s="1195" t="s">
        <v>318</v>
      </c>
      <c r="E723" s="1195"/>
      <c r="G723" s="1195" t="s">
        <v>339</v>
      </c>
      <c r="H723" s="1191"/>
      <c r="I723" s="1053"/>
      <c r="J723" s="1191"/>
    </row>
    <row r="724" spans="1:10">
      <c r="A724" s="1192">
        <v>41614</v>
      </c>
      <c r="B724" s="1193">
        <v>30</v>
      </c>
      <c r="C724" s="1194" t="s">
        <v>1087</v>
      </c>
      <c r="D724" s="1195" t="s">
        <v>1360</v>
      </c>
      <c r="E724" s="1195"/>
      <c r="G724" s="1195">
        <v>0</v>
      </c>
      <c r="H724" s="1191"/>
      <c r="I724" s="1053"/>
      <c r="J724" s="1191"/>
    </row>
    <row r="725" spans="1:10">
      <c r="A725" s="1192">
        <v>41614</v>
      </c>
      <c r="B725" s="1193">
        <v>20</v>
      </c>
      <c r="C725" s="1194" t="s">
        <v>1087</v>
      </c>
      <c r="D725" s="1195" t="s">
        <v>1363</v>
      </c>
      <c r="E725" s="1195"/>
      <c r="G725" s="1195">
        <v>0</v>
      </c>
      <c r="H725" s="1191"/>
      <c r="I725" s="1053"/>
      <c r="J725" s="1191"/>
    </row>
    <row r="726" spans="1:10">
      <c r="A726" s="1192">
        <v>41614</v>
      </c>
      <c r="B726" s="1193">
        <v>248.4</v>
      </c>
      <c r="C726" s="1194" t="s">
        <v>246</v>
      </c>
      <c r="D726" s="1195" t="s">
        <v>1299</v>
      </c>
      <c r="E726" s="1195"/>
      <c r="G726" s="1195">
        <v>0</v>
      </c>
      <c r="H726" s="1191"/>
      <c r="I726" s="1053"/>
      <c r="J726" s="1191"/>
    </row>
    <row r="727" spans="1:10">
      <c r="A727" s="1192">
        <v>41614</v>
      </c>
      <c r="B727" s="1193">
        <v>15</v>
      </c>
      <c r="C727" s="1194" t="s">
        <v>246</v>
      </c>
      <c r="D727" s="1195" t="s">
        <v>1237</v>
      </c>
      <c r="E727" s="1195"/>
      <c r="G727" s="1195" t="s">
        <v>339</v>
      </c>
      <c r="H727" s="1191"/>
      <c r="I727" s="1053"/>
      <c r="J727" s="1191"/>
    </row>
    <row r="728" spans="1:10">
      <c r="A728" s="1192">
        <v>41614</v>
      </c>
      <c r="B728" s="1193">
        <v>10</v>
      </c>
      <c r="C728" s="1194" t="s">
        <v>246</v>
      </c>
      <c r="D728" s="1195" t="s">
        <v>956</v>
      </c>
      <c r="E728" s="1195"/>
      <c r="G728" s="1195" t="s">
        <v>339</v>
      </c>
      <c r="H728" s="1191"/>
      <c r="I728" s="1053"/>
      <c r="J728" s="1191"/>
    </row>
    <row r="729" spans="1:10">
      <c r="A729" s="1192">
        <v>41617</v>
      </c>
      <c r="B729" s="1193">
        <v>100</v>
      </c>
      <c r="C729" s="1194" t="s">
        <v>246</v>
      </c>
      <c r="D729" s="1195" t="s">
        <v>1030</v>
      </c>
      <c r="E729" s="1195"/>
      <c r="G729" s="1195">
        <v>0</v>
      </c>
      <c r="H729" s="1191"/>
      <c r="I729" s="1053"/>
      <c r="J729" s="1191"/>
    </row>
    <row r="730" spans="1:10">
      <c r="A730" s="1192">
        <v>41617</v>
      </c>
      <c r="B730" s="1193">
        <v>110</v>
      </c>
      <c r="C730" s="1194" t="s">
        <v>246</v>
      </c>
      <c r="D730" s="1195" t="s">
        <v>967</v>
      </c>
      <c r="E730" s="1195"/>
      <c r="G730" s="1195" t="s">
        <v>339</v>
      </c>
      <c r="H730" s="1191"/>
      <c r="I730" s="1053"/>
      <c r="J730" s="1191"/>
    </row>
    <row r="731" spans="1:10">
      <c r="A731" s="1192">
        <v>41617</v>
      </c>
      <c r="B731" s="1193">
        <v>12.5</v>
      </c>
      <c r="C731" s="1194" t="s">
        <v>246</v>
      </c>
      <c r="D731" s="1195" t="s">
        <v>1221</v>
      </c>
      <c r="E731" s="1195"/>
      <c r="G731" s="1195" t="s">
        <v>339</v>
      </c>
      <c r="H731" s="1191"/>
      <c r="I731" s="1053"/>
      <c r="J731" s="1191"/>
    </row>
    <row r="732" spans="1:10">
      <c r="A732" s="1192">
        <v>41617</v>
      </c>
      <c r="B732" s="1193">
        <v>801.54</v>
      </c>
      <c r="C732" s="1194" t="s">
        <v>246</v>
      </c>
      <c r="D732" s="1195" t="s">
        <v>1300</v>
      </c>
      <c r="E732" s="1195"/>
      <c r="G732" s="1195">
        <v>0</v>
      </c>
      <c r="H732" s="1191"/>
      <c r="I732" s="1053"/>
      <c r="J732" s="1191"/>
    </row>
    <row r="733" spans="1:10">
      <c r="A733" s="1192">
        <v>41617</v>
      </c>
      <c r="B733" s="1193">
        <v>1000</v>
      </c>
      <c r="C733" s="1194" t="s">
        <v>1087</v>
      </c>
      <c r="D733" s="1195" t="s">
        <v>1301</v>
      </c>
      <c r="E733" s="1195"/>
      <c r="G733" s="1195">
        <v>0</v>
      </c>
      <c r="H733" s="1191"/>
      <c r="I733" s="1053"/>
      <c r="J733" s="1191"/>
    </row>
    <row r="734" spans="1:10">
      <c r="A734" s="1192">
        <v>41618</v>
      </c>
      <c r="B734" s="1193">
        <v>100</v>
      </c>
      <c r="C734" s="1194" t="s">
        <v>1087</v>
      </c>
      <c r="D734" s="1195" t="s">
        <v>1088</v>
      </c>
      <c r="E734" s="1195"/>
      <c r="G734" s="1195">
        <v>0</v>
      </c>
      <c r="H734" s="1191"/>
      <c r="I734" s="1053"/>
      <c r="J734" s="1191"/>
    </row>
    <row r="735" spans="1:10">
      <c r="A735" s="1192">
        <v>41618</v>
      </c>
      <c r="B735" s="1193">
        <v>15</v>
      </c>
      <c r="C735" s="1194" t="s">
        <v>1087</v>
      </c>
      <c r="D735" s="1195" t="s">
        <v>1096</v>
      </c>
      <c r="E735" s="1195"/>
      <c r="G735" s="1195">
        <v>0</v>
      </c>
      <c r="H735" s="1191"/>
      <c r="I735" s="1053"/>
      <c r="J735" s="1191"/>
    </row>
    <row r="736" spans="1:10">
      <c r="A736" s="1192">
        <v>41618</v>
      </c>
      <c r="B736" s="1193">
        <v>40</v>
      </c>
      <c r="C736" s="1194" t="s">
        <v>246</v>
      </c>
      <c r="D736" s="1195" t="s">
        <v>1282</v>
      </c>
      <c r="E736" s="1195"/>
      <c r="G736" s="1195">
        <v>0</v>
      </c>
      <c r="H736" s="1191"/>
      <c r="I736" s="1053"/>
      <c r="J736" s="1191"/>
    </row>
    <row r="737" spans="1:10">
      <c r="A737" s="1192">
        <v>41618</v>
      </c>
      <c r="B737" s="1193">
        <v>230</v>
      </c>
      <c r="C737" s="1194" t="s">
        <v>246</v>
      </c>
      <c r="D737" s="1195" t="s">
        <v>920</v>
      </c>
      <c r="E737" s="1195"/>
      <c r="G737" s="1195" t="s">
        <v>339</v>
      </c>
      <c r="H737" s="1191"/>
      <c r="I737" s="1053"/>
      <c r="J737" s="1191"/>
    </row>
    <row r="738" spans="1:10">
      <c r="A738" s="1192">
        <v>41618</v>
      </c>
      <c r="B738" s="1193">
        <v>150</v>
      </c>
      <c r="C738" s="1194" t="s">
        <v>246</v>
      </c>
      <c r="D738" s="1195" t="s">
        <v>357</v>
      </c>
      <c r="E738" s="1195"/>
      <c r="G738" s="1195" t="s">
        <v>339</v>
      </c>
      <c r="H738" s="1191"/>
      <c r="I738" s="1053"/>
      <c r="J738" s="1191"/>
    </row>
    <row r="739" spans="1:10">
      <c r="A739" s="1192">
        <v>41618</v>
      </c>
      <c r="B739" s="1193">
        <v>5</v>
      </c>
      <c r="C739" s="1194" t="s">
        <v>246</v>
      </c>
      <c r="D739" s="1195" t="s">
        <v>1256</v>
      </c>
      <c r="E739" s="1195"/>
      <c r="G739" s="1195" t="s">
        <v>339</v>
      </c>
      <c r="H739" s="1191"/>
      <c r="I739" s="1053"/>
      <c r="J739" s="1191"/>
    </row>
    <row r="740" spans="1:10">
      <c r="A740" s="1192">
        <v>41620</v>
      </c>
      <c r="B740" s="1193">
        <v>59.36</v>
      </c>
      <c r="C740" s="1194" t="s">
        <v>1087</v>
      </c>
      <c r="D740" s="1195" t="s">
        <v>1302</v>
      </c>
      <c r="E740" s="1195"/>
      <c r="G740" s="1195">
        <v>0</v>
      </c>
      <c r="H740" s="1191"/>
      <c r="I740" s="1053"/>
      <c r="J740" s="1191"/>
    </row>
    <row r="741" spans="1:10">
      <c r="A741" s="1192">
        <v>41624</v>
      </c>
      <c r="B741" s="1193">
        <v>20</v>
      </c>
      <c r="C741" s="1194" t="s">
        <v>1087</v>
      </c>
      <c r="D741" s="1195" t="s">
        <v>1092</v>
      </c>
      <c r="E741" s="1195"/>
      <c r="G741" s="1195">
        <v>0</v>
      </c>
      <c r="H741" s="1191"/>
      <c r="I741" s="1053"/>
      <c r="J741" s="1191"/>
    </row>
    <row r="742" spans="1:10">
      <c r="A742" s="1192">
        <v>41624</v>
      </c>
      <c r="B742" s="1193">
        <v>30</v>
      </c>
      <c r="C742" s="1194" t="s">
        <v>246</v>
      </c>
      <c r="D742" s="1195" t="s">
        <v>1204</v>
      </c>
      <c r="E742" s="1195"/>
      <c r="G742" s="1195" t="s">
        <v>339</v>
      </c>
      <c r="H742" s="1191"/>
      <c r="I742" s="1053"/>
      <c r="J742" s="1191"/>
    </row>
    <row r="743" spans="1:10">
      <c r="A743" s="1192">
        <v>41624</v>
      </c>
      <c r="B743" s="1193">
        <v>5</v>
      </c>
      <c r="C743" s="1194" t="s">
        <v>246</v>
      </c>
      <c r="D743" s="1195" t="s">
        <v>968</v>
      </c>
      <c r="E743" s="1195"/>
      <c r="G743" s="1195" t="s">
        <v>339</v>
      </c>
      <c r="H743" s="1191"/>
      <c r="I743" s="1053"/>
      <c r="J743" s="1191"/>
    </row>
    <row r="744" spans="1:10">
      <c r="A744" s="1192">
        <v>41624</v>
      </c>
      <c r="B744" s="1193">
        <v>100</v>
      </c>
      <c r="C744" s="1194" t="s">
        <v>246</v>
      </c>
      <c r="D744" s="1195" t="s">
        <v>292</v>
      </c>
      <c r="E744" s="1195"/>
      <c r="G744" s="1195" t="s">
        <v>339</v>
      </c>
      <c r="H744" s="1191"/>
      <c r="I744" s="1053"/>
      <c r="J744" s="1191"/>
    </row>
    <row r="745" spans="1:10">
      <c r="A745" s="1192">
        <v>41624</v>
      </c>
      <c r="B745" s="1193">
        <v>100</v>
      </c>
      <c r="C745" s="1194" t="s">
        <v>246</v>
      </c>
      <c r="D745" s="1195" t="s">
        <v>259</v>
      </c>
      <c r="E745" s="1195"/>
      <c r="G745" s="1195" t="s">
        <v>339</v>
      </c>
      <c r="H745" s="1191"/>
      <c r="I745" s="1053"/>
      <c r="J745" s="1191"/>
    </row>
    <row r="746" spans="1:10">
      <c r="A746" s="1192">
        <v>41624</v>
      </c>
      <c r="B746" s="1193">
        <v>1</v>
      </c>
      <c r="C746" s="1194" t="s">
        <v>246</v>
      </c>
      <c r="D746" s="1195" t="s">
        <v>785</v>
      </c>
      <c r="E746" s="1195"/>
      <c r="G746" s="1195">
        <v>0</v>
      </c>
      <c r="H746" s="1191"/>
      <c r="I746" s="1053"/>
      <c r="J746" s="1191"/>
    </row>
    <row r="747" spans="1:10">
      <c r="A747" s="1192">
        <v>41624</v>
      </c>
      <c r="B747" s="1193">
        <v>200</v>
      </c>
      <c r="C747" s="1194" t="s">
        <v>246</v>
      </c>
      <c r="D747" s="1195" t="s">
        <v>450</v>
      </c>
      <c r="E747" s="1195"/>
      <c r="G747" s="1195" t="s">
        <v>339</v>
      </c>
      <c r="H747" s="1191"/>
      <c r="I747" s="1053"/>
      <c r="J747" s="1191"/>
    </row>
    <row r="748" spans="1:10">
      <c r="A748" s="1192">
        <v>41624</v>
      </c>
      <c r="B748" s="1193">
        <v>7</v>
      </c>
      <c r="C748" s="1194" t="s">
        <v>246</v>
      </c>
      <c r="D748" s="1195" t="s">
        <v>976</v>
      </c>
      <c r="E748" s="1195"/>
      <c r="G748" s="1195">
        <v>0</v>
      </c>
      <c r="H748" s="1191"/>
      <c r="I748" s="1053"/>
      <c r="J748" s="1191"/>
    </row>
    <row r="749" spans="1:10">
      <c r="A749" s="1192">
        <v>41624</v>
      </c>
      <c r="B749" s="1193">
        <v>12.5</v>
      </c>
      <c r="C749" s="1194" t="s">
        <v>246</v>
      </c>
      <c r="D749" s="1195" t="s">
        <v>1221</v>
      </c>
      <c r="E749" s="1195"/>
      <c r="G749" s="1195" t="s">
        <v>339</v>
      </c>
      <c r="H749" s="1191"/>
      <c r="I749" s="1053"/>
      <c r="J749" s="1191"/>
    </row>
    <row r="750" spans="1:10">
      <c r="A750" s="1192">
        <v>41624</v>
      </c>
      <c r="B750" s="1193">
        <v>7</v>
      </c>
      <c r="C750" s="1194" t="s">
        <v>246</v>
      </c>
      <c r="D750" s="1195" t="s">
        <v>1032</v>
      </c>
      <c r="E750" s="1195"/>
      <c r="G750" s="1195" t="s">
        <v>339</v>
      </c>
      <c r="H750" s="1191"/>
      <c r="I750" s="1053"/>
      <c r="J750" s="1191"/>
    </row>
    <row r="751" spans="1:10">
      <c r="A751" s="1192">
        <v>41624</v>
      </c>
      <c r="B751" s="1193">
        <v>500</v>
      </c>
      <c r="C751" s="1194" t="s">
        <v>246</v>
      </c>
      <c r="D751" s="1195" t="s">
        <v>1303</v>
      </c>
      <c r="E751" s="1195"/>
      <c r="G751" s="1195" t="s">
        <v>339</v>
      </c>
      <c r="H751" s="1191"/>
      <c r="I751" s="1053"/>
      <c r="J751" s="1191"/>
    </row>
    <row r="752" spans="1:10">
      <c r="A752" s="1192">
        <v>41624</v>
      </c>
      <c r="B752" s="1193">
        <v>40</v>
      </c>
      <c r="C752" s="1194" t="s">
        <v>246</v>
      </c>
      <c r="D752" s="1195" t="s">
        <v>1258</v>
      </c>
      <c r="E752" s="1195"/>
      <c r="G752" s="1195" t="s">
        <v>339</v>
      </c>
      <c r="H752" s="1191"/>
      <c r="I752" s="1053"/>
      <c r="J752" s="1191"/>
    </row>
    <row r="753" spans="1:10">
      <c r="A753" s="1192">
        <v>41624</v>
      </c>
      <c r="B753" s="1193">
        <v>5</v>
      </c>
      <c r="C753" s="1194" t="s">
        <v>246</v>
      </c>
      <c r="D753" s="1195" t="s">
        <v>1223</v>
      </c>
      <c r="E753" s="1195"/>
      <c r="G753" s="1195">
        <v>0</v>
      </c>
      <c r="H753" s="1191"/>
      <c r="I753" s="1053"/>
      <c r="J753" s="1191"/>
    </row>
    <row r="754" spans="1:10">
      <c r="A754" s="1192">
        <v>41624</v>
      </c>
      <c r="B754" s="1193">
        <v>31.35</v>
      </c>
      <c r="C754" s="1194" t="s">
        <v>246</v>
      </c>
      <c r="D754" s="1195" t="s">
        <v>1304</v>
      </c>
      <c r="E754" s="1195"/>
      <c r="G754" s="1195">
        <v>0</v>
      </c>
      <c r="H754" s="1191"/>
      <c r="I754" s="1053"/>
      <c r="J754" s="1191"/>
    </row>
    <row r="755" spans="1:10">
      <c r="A755" s="1192">
        <v>41625</v>
      </c>
      <c r="B755" s="1193">
        <v>15</v>
      </c>
      <c r="C755" s="1194" t="s">
        <v>1087</v>
      </c>
      <c r="D755" s="1195" t="s">
        <v>1361</v>
      </c>
      <c r="E755" s="1195"/>
      <c r="G755" s="1195">
        <v>0</v>
      </c>
      <c r="H755" s="1191"/>
      <c r="I755" s="1053"/>
      <c r="J755" s="1191"/>
    </row>
    <row r="756" spans="1:10">
      <c r="A756" s="1192">
        <v>41625</v>
      </c>
      <c r="B756" s="1193">
        <v>80</v>
      </c>
      <c r="C756" s="1194" t="s">
        <v>246</v>
      </c>
      <c r="D756" s="1195" t="s">
        <v>1044</v>
      </c>
      <c r="E756" s="1195"/>
      <c r="G756" s="1195">
        <v>0</v>
      </c>
      <c r="H756" s="1191"/>
      <c r="I756" s="1053"/>
      <c r="J756" s="1191"/>
    </row>
    <row r="757" spans="1:10">
      <c r="A757" s="1192">
        <v>41625</v>
      </c>
      <c r="B757" s="1193">
        <v>100</v>
      </c>
      <c r="C757" s="1194" t="s">
        <v>246</v>
      </c>
      <c r="D757" s="1195" t="s">
        <v>327</v>
      </c>
      <c r="E757" s="1195"/>
      <c r="G757" s="1195" t="s">
        <v>339</v>
      </c>
      <c r="H757" s="1191"/>
      <c r="I757" s="1053"/>
      <c r="J757" s="1191"/>
    </row>
    <row r="758" spans="1:10">
      <c r="A758" s="1192">
        <v>41626</v>
      </c>
      <c r="B758" s="1193">
        <v>41.13</v>
      </c>
      <c r="C758" s="1194" t="s">
        <v>246</v>
      </c>
      <c r="D758" s="1195" t="s">
        <v>1305</v>
      </c>
      <c r="E758" s="1195"/>
      <c r="G758" s="1195">
        <v>0</v>
      </c>
      <c r="H758" s="1191"/>
      <c r="I758" s="1053"/>
      <c r="J758" s="1191"/>
    </row>
    <row r="759" spans="1:10">
      <c r="A759" s="1192">
        <v>41626</v>
      </c>
      <c r="B759" s="1193">
        <v>120</v>
      </c>
      <c r="C759" s="1194" t="s">
        <v>246</v>
      </c>
      <c r="D759" s="1195" t="s">
        <v>784</v>
      </c>
      <c r="E759" s="1195"/>
      <c r="G759" s="1195" t="s">
        <v>339</v>
      </c>
      <c r="H759" s="1191"/>
      <c r="I759" s="1053"/>
      <c r="J759" s="1191"/>
    </row>
    <row r="760" spans="1:10">
      <c r="A760" s="1192">
        <v>41627</v>
      </c>
      <c r="B760" s="1193">
        <v>20</v>
      </c>
      <c r="C760" s="1194" t="s">
        <v>1087</v>
      </c>
      <c r="D760" s="1195" t="s">
        <v>1096</v>
      </c>
      <c r="E760" s="1195"/>
      <c r="G760" s="1195">
        <v>0</v>
      </c>
      <c r="H760" s="1191"/>
      <c r="I760" s="1053"/>
      <c r="J760" s="1191"/>
    </row>
    <row r="761" spans="1:10">
      <c r="A761" s="1192">
        <v>41627</v>
      </c>
      <c r="B761" s="1193">
        <v>40</v>
      </c>
      <c r="C761" s="1194" t="s">
        <v>246</v>
      </c>
      <c r="D761" s="1195" t="s">
        <v>400</v>
      </c>
      <c r="E761" s="1195"/>
      <c r="G761" s="1195" t="s">
        <v>339</v>
      </c>
      <c r="H761" s="1191"/>
      <c r="I761" s="1053"/>
      <c r="J761" s="1191"/>
    </row>
    <row r="762" spans="1:10">
      <c r="A762" s="1192">
        <v>41628</v>
      </c>
      <c r="B762" s="1193">
        <v>25</v>
      </c>
      <c r="C762" s="1194" t="s">
        <v>246</v>
      </c>
      <c r="D762" s="1195" t="s">
        <v>1262</v>
      </c>
      <c r="E762" s="1195"/>
      <c r="G762" s="1195" t="s">
        <v>339</v>
      </c>
      <c r="H762" s="1191"/>
      <c r="I762" s="1053"/>
      <c r="J762" s="1191"/>
    </row>
    <row r="763" spans="1:10">
      <c r="A763" s="1192">
        <v>41628</v>
      </c>
      <c r="B763" s="1193">
        <v>2500</v>
      </c>
      <c r="C763" s="1194">
        <v>103479</v>
      </c>
      <c r="D763" s="1195" t="s">
        <v>1306</v>
      </c>
      <c r="E763" s="1195"/>
      <c r="G763" s="1195">
        <v>0</v>
      </c>
      <c r="H763" s="1191"/>
      <c r="I763" s="1053"/>
      <c r="J763" s="1191"/>
    </row>
    <row r="764" spans="1:10">
      <c r="A764" s="1192">
        <v>41628</v>
      </c>
      <c r="B764" s="1193">
        <v>1000</v>
      </c>
      <c r="C764" s="1194">
        <v>103480</v>
      </c>
      <c r="D764" s="1195" t="s">
        <v>1307</v>
      </c>
      <c r="E764" s="1195"/>
      <c r="G764" s="1195">
        <v>0</v>
      </c>
      <c r="H764" s="1191"/>
      <c r="I764" s="1053"/>
      <c r="J764" s="1191"/>
    </row>
    <row r="765" spans="1:10">
      <c r="A765" s="1192">
        <v>41628</v>
      </c>
      <c r="B765" s="1193">
        <v>15000</v>
      </c>
      <c r="C765" s="1194">
        <v>103481</v>
      </c>
      <c r="D765" s="1195" t="s">
        <v>441</v>
      </c>
      <c r="E765" s="1195"/>
      <c r="G765" s="1195">
        <v>0</v>
      </c>
      <c r="H765" s="1191"/>
      <c r="I765" s="1053"/>
      <c r="J765" s="1191"/>
    </row>
    <row r="766" spans="1:10">
      <c r="A766" s="1192">
        <v>41631</v>
      </c>
      <c r="B766" s="1193">
        <v>100</v>
      </c>
      <c r="C766" s="1194" t="s">
        <v>1087</v>
      </c>
      <c r="D766" s="1195" t="s">
        <v>1093</v>
      </c>
      <c r="E766" s="1195"/>
      <c r="G766" s="1195">
        <v>0</v>
      </c>
      <c r="H766" s="1191"/>
      <c r="I766" s="1053"/>
      <c r="J766" s="1191"/>
    </row>
    <row r="767" spans="1:10">
      <c r="A767" s="1192">
        <v>41631</v>
      </c>
      <c r="B767" s="1193">
        <v>12.25</v>
      </c>
      <c r="C767" s="1194" t="s">
        <v>246</v>
      </c>
      <c r="D767" s="1195" t="s">
        <v>1107</v>
      </c>
      <c r="E767" s="1195"/>
      <c r="G767" s="1195">
        <v>0</v>
      </c>
      <c r="H767" s="1191"/>
      <c r="I767" s="1053"/>
      <c r="J767" s="1191"/>
    </row>
    <row r="768" spans="1:10">
      <c r="A768" s="1192">
        <v>41631</v>
      </c>
      <c r="B768" s="1193">
        <v>1.36</v>
      </c>
      <c r="C768" s="1194" t="s">
        <v>246</v>
      </c>
      <c r="D768" s="1195" t="s">
        <v>1107</v>
      </c>
      <c r="E768" s="1195"/>
      <c r="G768" s="1195">
        <v>0</v>
      </c>
      <c r="H768" s="1191"/>
      <c r="I768" s="1053"/>
      <c r="J768" s="1191"/>
    </row>
    <row r="769" spans="1:10">
      <c r="A769" s="1192">
        <v>41631</v>
      </c>
      <c r="B769" s="1193">
        <v>40</v>
      </c>
      <c r="C769" s="1194" t="s">
        <v>246</v>
      </c>
      <c r="D769" s="1195" t="s">
        <v>261</v>
      </c>
      <c r="E769" s="1195"/>
      <c r="G769" s="1195" t="s">
        <v>339</v>
      </c>
      <c r="H769" s="1191"/>
      <c r="I769" s="1053"/>
      <c r="J769" s="1191"/>
    </row>
    <row r="770" spans="1:10">
      <c r="A770" s="1192">
        <v>41631</v>
      </c>
      <c r="B770" s="1193">
        <v>12</v>
      </c>
      <c r="C770" s="1194" t="s">
        <v>246</v>
      </c>
      <c r="D770" s="1195" t="s">
        <v>294</v>
      </c>
      <c r="E770" s="1195"/>
      <c r="G770" s="1195" t="s">
        <v>339</v>
      </c>
      <c r="H770" s="1191"/>
      <c r="I770" s="1053"/>
      <c r="J770" s="1191"/>
    </row>
    <row r="771" spans="1:10">
      <c r="A771" s="1192">
        <v>41631</v>
      </c>
      <c r="B771" s="1193">
        <v>80.53</v>
      </c>
      <c r="C771" s="1194" t="s">
        <v>246</v>
      </c>
      <c r="D771" s="1195" t="s">
        <v>1218</v>
      </c>
      <c r="E771" s="1195"/>
      <c r="G771" s="1195">
        <v>0</v>
      </c>
      <c r="H771" s="1191"/>
      <c r="I771" s="1053"/>
      <c r="J771" s="1191"/>
    </row>
    <row r="772" spans="1:10">
      <c r="A772" s="1192">
        <v>41631</v>
      </c>
      <c r="B772" s="1193">
        <v>188</v>
      </c>
      <c r="C772" s="1194" t="s">
        <v>246</v>
      </c>
      <c r="D772" s="1195" t="s">
        <v>355</v>
      </c>
      <c r="E772" s="1195"/>
      <c r="G772" s="1195" t="s">
        <v>339</v>
      </c>
      <c r="H772" s="1191"/>
      <c r="I772" s="1053"/>
      <c r="J772" s="1191"/>
    </row>
    <row r="773" spans="1:10">
      <c r="A773" s="1192">
        <v>41631</v>
      </c>
      <c r="B773" s="1193">
        <v>258</v>
      </c>
      <c r="C773" s="1194" t="s">
        <v>246</v>
      </c>
      <c r="D773" s="1195" t="s">
        <v>355</v>
      </c>
      <c r="E773" s="1195"/>
      <c r="G773" s="1195" t="s">
        <v>339</v>
      </c>
      <c r="H773" s="1191"/>
      <c r="I773" s="1053"/>
      <c r="J773" s="1191"/>
    </row>
    <row r="774" spans="1:10">
      <c r="A774" s="1192">
        <v>41631</v>
      </c>
      <c r="B774" s="1193">
        <v>5</v>
      </c>
      <c r="C774" s="1194" t="s">
        <v>246</v>
      </c>
      <c r="D774" s="1195" t="s">
        <v>773</v>
      </c>
      <c r="E774" s="1195"/>
      <c r="G774" s="1195">
        <v>0</v>
      </c>
      <c r="H774" s="1191"/>
      <c r="I774" s="1053"/>
      <c r="J774" s="1191"/>
    </row>
    <row r="775" spans="1:10">
      <c r="A775" s="1192">
        <v>41631</v>
      </c>
      <c r="B775" s="1193">
        <v>12.5</v>
      </c>
      <c r="C775" s="1194" t="s">
        <v>246</v>
      </c>
      <c r="D775" s="1195" t="s">
        <v>1221</v>
      </c>
      <c r="E775" s="1195"/>
      <c r="G775" s="1195" t="s">
        <v>339</v>
      </c>
      <c r="H775" s="1191"/>
      <c r="I775" s="1053"/>
      <c r="J775" s="1191"/>
    </row>
    <row r="776" spans="1:10">
      <c r="A776" s="1192">
        <v>41631</v>
      </c>
      <c r="B776" s="1193">
        <v>686.94</v>
      </c>
      <c r="C776" s="1194" t="s">
        <v>246</v>
      </c>
      <c r="D776" s="1195" t="s">
        <v>1308</v>
      </c>
      <c r="E776" s="1195"/>
      <c r="G776" s="1195">
        <v>0</v>
      </c>
      <c r="H776" s="1191"/>
      <c r="I776" s="1053"/>
      <c r="J776" s="1191"/>
    </row>
    <row r="777" spans="1:10">
      <c r="A777" s="1192">
        <v>41635</v>
      </c>
      <c r="B777" s="1193">
        <v>15</v>
      </c>
      <c r="C777" s="1194" t="s">
        <v>246</v>
      </c>
      <c r="D777" s="1195" t="s">
        <v>858</v>
      </c>
      <c r="E777" s="1195"/>
      <c r="G777" s="1195" t="s">
        <v>339</v>
      </c>
      <c r="H777" s="1191"/>
      <c r="I777" s="1053"/>
      <c r="J777" s="1191"/>
    </row>
    <row r="778" spans="1:10">
      <c r="A778" s="1192">
        <v>41635</v>
      </c>
      <c r="B778" s="1193">
        <v>15</v>
      </c>
      <c r="C778" s="1194" t="s">
        <v>246</v>
      </c>
      <c r="D778" s="1195" t="s">
        <v>1264</v>
      </c>
      <c r="E778" s="1195"/>
      <c r="G778" s="1195" t="s">
        <v>339</v>
      </c>
      <c r="H778" s="1191"/>
      <c r="I778" s="1053"/>
      <c r="J778" s="1191"/>
    </row>
    <row r="779" spans="1:10">
      <c r="A779" s="1192">
        <v>41635</v>
      </c>
      <c r="B779" s="1193">
        <v>3</v>
      </c>
      <c r="C779" s="1194" t="s">
        <v>246</v>
      </c>
      <c r="D779" s="1195" t="s">
        <v>363</v>
      </c>
      <c r="E779" s="1195"/>
      <c r="G779" s="1195" t="s">
        <v>339</v>
      </c>
      <c r="H779" s="1191"/>
      <c r="I779" s="1053"/>
      <c r="J779" s="1191"/>
    </row>
    <row r="780" spans="1:10">
      <c r="A780" s="1192">
        <v>41635</v>
      </c>
      <c r="B780" s="1193">
        <v>10</v>
      </c>
      <c r="C780" s="1194" t="s">
        <v>246</v>
      </c>
      <c r="D780" s="1195" t="s">
        <v>302</v>
      </c>
      <c r="E780" s="1195"/>
      <c r="G780" s="1195">
        <v>0</v>
      </c>
      <c r="H780" s="1191"/>
      <c r="I780" s="1053"/>
      <c r="J780" s="1191"/>
    </row>
    <row r="781" spans="1:10">
      <c r="A781" s="1192">
        <v>41635</v>
      </c>
      <c r="B781" s="1193">
        <v>3</v>
      </c>
      <c r="C781" s="1194" t="s">
        <v>246</v>
      </c>
      <c r="D781" s="1195" t="s">
        <v>363</v>
      </c>
      <c r="E781" s="1195"/>
      <c r="G781" s="1195" t="s">
        <v>339</v>
      </c>
      <c r="H781" s="1191"/>
      <c r="I781" s="1053"/>
      <c r="J781" s="1191"/>
    </row>
    <row r="782" spans="1:10">
      <c r="A782" s="1192">
        <v>41635</v>
      </c>
      <c r="B782" s="1193">
        <v>50</v>
      </c>
      <c r="C782" s="1194" t="s">
        <v>246</v>
      </c>
      <c r="D782" s="1195" t="s">
        <v>1017</v>
      </c>
      <c r="E782" s="1195"/>
      <c r="G782" s="1195" t="s">
        <v>339</v>
      </c>
      <c r="H782" s="1191"/>
      <c r="I782" s="1053"/>
      <c r="J782" s="1191"/>
    </row>
    <row r="783" spans="1:10">
      <c r="A783" s="1192">
        <v>41635</v>
      </c>
      <c r="B783" s="1193">
        <v>60</v>
      </c>
      <c r="C783" s="1194" t="s">
        <v>246</v>
      </c>
      <c r="D783" s="1195" t="s">
        <v>1309</v>
      </c>
      <c r="E783" s="1195"/>
      <c r="G783" s="1195" t="s">
        <v>339</v>
      </c>
      <c r="H783" s="1191"/>
      <c r="I783" s="1053"/>
      <c r="J783" s="1191"/>
    </row>
    <row r="784" spans="1:10">
      <c r="A784" s="1192">
        <v>41638</v>
      </c>
      <c r="B784" s="1193">
        <v>1200</v>
      </c>
      <c r="C784" s="1194" t="s">
        <v>1087</v>
      </c>
      <c r="D784" s="1195" t="s">
        <v>1310</v>
      </c>
      <c r="E784" s="1195"/>
      <c r="G784" s="1195">
        <v>0</v>
      </c>
      <c r="H784" s="1191"/>
      <c r="I784" s="1053"/>
      <c r="J784" s="1191"/>
    </row>
    <row r="785" spans="1:10">
      <c r="A785" s="1192">
        <v>41638</v>
      </c>
      <c r="B785" s="1193">
        <v>4455.8100000000004</v>
      </c>
      <c r="C785" s="1194" t="s">
        <v>246</v>
      </c>
      <c r="D785" s="1195" t="s">
        <v>269</v>
      </c>
      <c r="E785" s="1195"/>
      <c r="G785" s="1195">
        <v>0</v>
      </c>
      <c r="H785" s="1191"/>
      <c r="I785" s="1053"/>
      <c r="J785" s="1191"/>
    </row>
    <row r="786" spans="1:10">
      <c r="A786" s="1192">
        <v>41638</v>
      </c>
      <c r="B786" s="1193">
        <v>150</v>
      </c>
      <c r="C786" s="1194" t="s">
        <v>246</v>
      </c>
      <c r="D786" s="1195" t="s">
        <v>1311</v>
      </c>
      <c r="E786" s="1195"/>
      <c r="G786" s="1195">
        <v>0</v>
      </c>
      <c r="H786" s="1191"/>
      <c r="I786" s="1053"/>
      <c r="J786" s="1191"/>
    </row>
    <row r="787" spans="1:10">
      <c r="A787" s="1192">
        <v>41638</v>
      </c>
      <c r="B787" s="1193">
        <v>3</v>
      </c>
      <c r="C787" s="1194" t="s">
        <v>246</v>
      </c>
      <c r="D787" s="1195" t="s">
        <v>1004</v>
      </c>
      <c r="E787" s="1195"/>
      <c r="G787" s="1195">
        <v>0</v>
      </c>
      <c r="H787" s="1191"/>
      <c r="I787" s="1053"/>
      <c r="J787" s="1191"/>
    </row>
    <row r="788" spans="1:10">
      <c r="A788" s="1192">
        <v>41638</v>
      </c>
      <c r="B788" s="1193">
        <v>180</v>
      </c>
      <c r="C788" s="1194" t="s">
        <v>246</v>
      </c>
      <c r="D788" s="1195" t="s">
        <v>287</v>
      </c>
      <c r="E788" s="1195"/>
      <c r="G788" s="1195" t="s">
        <v>339</v>
      </c>
      <c r="H788" s="1191"/>
      <c r="I788" s="1053"/>
      <c r="J788" s="1191"/>
    </row>
    <row r="789" spans="1:10">
      <c r="A789" s="1192">
        <v>41638</v>
      </c>
      <c r="B789" s="1193">
        <v>12.5</v>
      </c>
      <c r="C789" s="1194" t="s">
        <v>246</v>
      </c>
      <c r="D789" s="1195" t="s">
        <v>1221</v>
      </c>
      <c r="E789" s="1195"/>
      <c r="G789" s="1195" t="s">
        <v>339</v>
      </c>
      <c r="H789" s="1191"/>
      <c r="I789" s="1053"/>
      <c r="J789" s="1191"/>
    </row>
    <row r="790" spans="1:10">
      <c r="A790" s="1192">
        <v>41638</v>
      </c>
      <c r="B790" s="1193">
        <v>80</v>
      </c>
      <c r="C790" s="1194" t="s">
        <v>246</v>
      </c>
      <c r="D790" s="1195" t="s">
        <v>330</v>
      </c>
      <c r="E790" s="1195"/>
      <c r="G790" s="1195" t="s">
        <v>339</v>
      </c>
      <c r="H790" s="1191"/>
      <c r="I790" s="1053"/>
      <c r="J790" s="1191"/>
    </row>
    <row r="791" spans="1:10">
      <c r="A791" s="1192">
        <v>41638</v>
      </c>
      <c r="B791" s="1193">
        <v>200.9</v>
      </c>
      <c r="C791" s="1194" t="s">
        <v>246</v>
      </c>
      <c r="D791" s="1195" t="s">
        <v>1312</v>
      </c>
      <c r="E791" s="1195"/>
      <c r="G791" s="1195">
        <v>0</v>
      </c>
      <c r="H791" s="1191"/>
      <c r="I791" s="1053"/>
      <c r="J791" s="1191"/>
    </row>
    <row r="792" spans="1:10">
      <c r="A792" s="1192">
        <v>41639</v>
      </c>
      <c r="B792" s="1193">
        <v>1300.7</v>
      </c>
      <c r="C792" s="1194" t="s">
        <v>246</v>
      </c>
      <c r="D792" s="1195" t="s">
        <v>1288</v>
      </c>
      <c r="E792" s="1195"/>
      <c r="G792" s="1195">
        <v>0</v>
      </c>
      <c r="H792" s="1191"/>
      <c r="I792" s="1053"/>
      <c r="J792" s="1191"/>
    </row>
    <row r="793" spans="1:10">
      <c r="A793" s="1192">
        <v>41639</v>
      </c>
      <c r="B793" s="1193">
        <v>74.92</v>
      </c>
      <c r="C793" s="1194" t="s">
        <v>246</v>
      </c>
      <c r="D793" s="1195" t="s">
        <v>1288</v>
      </c>
      <c r="E793" s="1195"/>
      <c r="G793" s="1195">
        <v>0</v>
      </c>
      <c r="H793" s="1191"/>
      <c r="I793" s="1053"/>
      <c r="J793" s="1191"/>
    </row>
    <row r="794" spans="1:10">
      <c r="A794" s="1192">
        <v>41639</v>
      </c>
      <c r="B794" s="1193">
        <v>25</v>
      </c>
      <c r="C794" s="1194" t="s">
        <v>246</v>
      </c>
      <c r="D794" s="1195" t="s">
        <v>762</v>
      </c>
      <c r="E794" s="1195"/>
      <c r="G794" s="1195" t="s">
        <v>339</v>
      </c>
      <c r="H794" s="1191"/>
      <c r="I794" s="1053"/>
      <c r="J794" s="1191"/>
    </row>
    <row r="795" spans="1:10">
      <c r="A795" s="1192">
        <v>41639</v>
      </c>
      <c r="B795" s="1193">
        <v>150</v>
      </c>
      <c r="C795" s="1194" t="s">
        <v>246</v>
      </c>
      <c r="D795" s="1195" t="s">
        <v>1313</v>
      </c>
      <c r="E795" s="1195"/>
      <c r="G795" s="1195" t="s">
        <v>339</v>
      </c>
      <c r="H795" s="1191"/>
      <c r="I795" s="1053"/>
      <c r="J795" s="1191"/>
    </row>
    <row r="796" spans="1:10">
      <c r="A796" s="1192">
        <v>41641</v>
      </c>
      <c r="B796" s="1193">
        <v>49</v>
      </c>
      <c r="C796" s="1194" t="s">
        <v>1087</v>
      </c>
      <c r="D796" s="1195" t="s">
        <v>1088</v>
      </c>
      <c r="E796" s="1195"/>
      <c r="G796" s="1195">
        <v>0</v>
      </c>
      <c r="H796" s="1191"/>
      <c r="I796" s="1053"/>
      <c r="J796" s="1191"/>
    </row>
    <row r="797" spans="1:10">
      <c r="A797" s="1192">
        <v>41641</v>
      </c>
      <c r="B797" s="1193">
        <v>30</v>
      </c>
      <c r="C797" s="1194" t="s">
        <v>246</v>
      </c>
      <c r="D797" s="1195" t="s">
        <v>774</v>
      </c>
      <c r="E797" s="1195"/>
      <c r="G797" s="1195" t="s">
        <v>339</v>
      </c>
      <c r="H797" s="1191"/>
      <c r="I797" s="1053"/>
      <c r="J797" s="1191"/>
    </row>
    <row r="798" spans="1:10">
      <c r="A798" s="1192">
        <v>41641</v>
      </c>
      <c r="B798" s="1193">
        <v>100</v>
      </c>
      <c r="C798" s="1194" t="s">
        <v>246</v>
      </c>
      <c r="D798" s="1195" t="s">
        <v>267</v>
      </c>
      <c r="E798" s="1195"/>
      <c r="G798" s="1195">
        <v>0</v>
      </c>
      <c r="H798" s="1191"/>
      <c r="I798" s="1053"/>
      <c r="J798" s="1191"/>
    </row>
    <row r="799" spans="1:10">
      <c r="A799" s="1192">
        <v>41641</v>
      </c>
      <c r="B799" s="1193">
        <v>6</v>
      </c>
      <c r="C799" s="1194" t="s">
        <v>246</v>
      </c>
      <c r="D799" s="1195" t="s">
        <v>1217</v>
      </c>
      <c r="E799" s="1195"/>
      <c r="G799" s="1195">
        <v>0</v>
      </c>
      <c r="H799" s="1191"/>
      <c r="I799" s="1053"/>
      <c r="J799" s="1191"/>
    </row>
    <row r="800" spans="1:10">
      <c r="A800" s="1192">
        <v>41641</v>
      </c>
      <c r="B800" s="1193">
        <v>25</v>
      </c>
      <c r="C800" s="1194" t="s">
        <v>246</v>
      </c>
      <c r="D800" s="1195" t="s">
        <v>379</v>
      </c>
      <c r="E800" s="1195"/>
      <c r="G800" s="1195" t="s">
        <v>339</v>
      </c>
      <c r="H800" s="1191"/>
      <c r="I800" s="1053"/>
      <c r="J800" s="1191"/>
    </row>
    <row r="801" spans="1:10">
      <c r="A801" s="1192">
        <v>41641</v>
      </c>
      <c r="B801" s="1193">
        <v>10</v>
      </c>
      <c r="C801" s="1194" t="s">
        <v>246</v>
      </c>
      <c r="D801" s="1195" t="s">
        <v>791</v>
      </c>
      <c r="E801" s="1195"/>
      <c r="G801" s="1195" t="s">
        <v>339</v>
      </c>
      <c r="H801" s="1191"/>
      <c r="I801" s="1053"/>
      <c r="J801" s="1191"/>
    </row>
    <row r="802" spans="1:10">
      <c r="A802" s="1192">
        <v>41641</v>
      </c>
      <c r="B802" s="1193">
        <v>10</v>
      </c>
      <c r="C802" s="1194" t="s">
        <v>246</v>
      </c>
      <c r="D802" s="1195" t="s">
        <v>338</v>
      </c>
      <c r="E802" s="1195"/>
      <c r="G802" s="1195" t="s">
        <v>339</v>
      </c>
      <c r="H802" s="1191"/>
      <c r="I802" s="1053"/>
      <c r="J802" s="1191"/>
    </row>
    <row r="803" spans="1:10">
      <c r="A803" s="1192">
        <v>41641</v>
      </c>
      <c r="B803" s="1193">
        <v>29.73</v>
      </c>
      <c r="C803" s="1194" t="s">
        <v>246</v>
      </c>
      <c r="D803" s="1195" t="s">
        <v>1234</v>
      </c>
      <c r="E803" s="1195"/>
      <c r="G803" s="1195">
        <v>0</v>
      </c>
      <c r="H803" s="1191"/>
      <c r="I803" s="1053"/>
      <c r="J803" s="1191"/>
    </row>
    <row r="804" spans="1:10">
      <c r="A804" s="1192">
        <v>41641</v>
      </c>
      <c r="B804" s="1193">
        <v>10</v>
      </c>
      <c r="C804" s="1194" t="s">
        <v>246</v>
      </c>
      <c r="D804" s="1195" t="s">
        <v>371</v>
      </c>
      <c r="E804" s="1195"/>
      <c r="G804" s="1195" t="s">
        <v>339</v>
      </c>
      <c r="H804" s="1191"/>
      <c r="I804" s="1053"/>
      <c r="J804" s="1191"/>
    </row>
    <row r="805" spans="1:10">
      <c r="A805" s="1192">
        <v>41641</v>
      </c>
      <c r="B805" s="1193">
        <v>10</v>
      </c>
      <c r="C805" s="1194" t="s">
        <v>246</v>
      </c>
      <c r="D805" s="1195" t="s">
        <v>317</v>
      </c>
      <c r="E805" s="1195"/>
      <c r="G805" s="1195" t="s">
        <v>339</v>
      </c>
      <c r="H805" s="1191"/>
      <c r="I805" s="1053"/>
      <c r="J805" s="1191"/>
    </row>
    <row r="806" spans="1:10">
      <c r="A806" s="1192">
        <v>41641</v>
      </c>
      <c r="B806" s="1193">
        <v>10</v>
      </c>
      <c r="C806" s="1194" t="s">
        <v>246</v>
      </c>
      <c r="D806" s="1195" t="s">
        <v>1274</v>
      </c>
      <c r="E806" s="1195"/>
      <c r="G806" s="1195">
        <v>0</v>
      </c>
      <c r="H806" s="1191"/>
      <c r="I806" s="1053"/>
      <c r="J806" s="1191"/>
    </row>
    <row r="807" spans="1:10">
      <c r="A807" s="1192">
        <v>41641</v>
      </c>
      <c r="B807" s="1193">
        <v>250</v>
      </c>
      <c r="C807" s="1194" t="s">
        <v>246</v>
      </c>
      <c r="D807" s="1195" t="s">
        <v>911</v>
      </c>
      <c r="E807" s="1195"/>
      <c r="G807" s="1195">
        <v>0</v>
      </c>
      <c r="H807" s="1191"/>
      <c r="I807" s="1053"/>
      <c r="J807" s="1191"/>
    </row>
    <row r="808" spans="1:10">
      <c r="A808" s="1192">
        <v>41641</v>
      </c>
      <c r="B808" s="1193">
        <v>3</v>
      </c>
      <c r="C808" s="1194" t="s">
        <v>246</v>
      </c>
      <c r="D808" s="1195" t="s">
        <v>426</v>
      </c>
      <c r="E808" s="1195"/>
      <c r="G808" s="1195">
        <v>0</v>
      </c>
      <c r="H808" s="1191"/>
      <c r="I808" s="1053"/>
      <c r="J808" s="1191"/>
    </row>
    <row r="809" spans="1:10">
      <c r="A809" s="1192">
        <v>41641</v>
      </c>
      <c r="B809" s="1193">
        <v>50</v>
      </c>
      <c r="C809" s="1194" t="s">
        <v>246</v>
      </c>
      <c r="D809" s="1195" t="s">
        <v>250</v>
      </c>
      <c r="E809" s="1195"/>
      <c r="G809" s="1195">
        <v>0</v>
      </c>
      <c r="H809" s="1191"/>
      <c r="I809" s="1053"/>
      <c r="J809" s="1191"/>
    </row>
    <row r="810" spans="1:10">
      <c r="A810" s="1192">
        <v>41641</v>
      </c>
      <c r="B810" s="1193">
        <v>30</v>
      </c>
      <c r="C810" s="1194" t="s">
        <v>246</v>
      </c>
      <c r="D810" s="1195" t="s">
        <v>751</v>
      </c>
      <c r="E810" s="1195"/>
      <c r="G810" s="1195" t="s">
        <v>339</v>
      </c>
      <c r="H810" s="1191"/>
      <c r="I810" s="1053"/>
      <c r="J810" s="1191"/>
    </row>
    <row r="811" spans="1:10">
      <c r="A811" s="1192">
        <v>41641</v>
      </c>
      <c r="B811" s="1193">
        <v>210</v>
      </c>
      <c r="C811" s="1194" t="s">
        <v>246</v>
      </c>
      <c r="D811" s="1195" t="s">
        <v>346</v>
      </c>
      <c r="E811" s="1195"/>
      <c r="G811" s="1195" t="s">
        <v>339</v>
      </c>
      <c r="H811" s="1191"/>
      <c r="I811" s="1053"/>
      <c r="J811" s="1191"/>
    </row>
    <row r="812" spans="1:10">
      <c r="A812" s="1192">
        <v>41641</v>
      </c>
      <c r="B812" s="1193">
        <v>10</v>
      </c>
      <c r="C812" s="1194" t="s">
        <v>246</v>
      </c>
      <c r="D812" s="1195" t="s">
        <v>369</v>
      </c>
      <c r="E812" s="1195"/>
      <c r="G812" s="1195">
        <v>0</v>
      </c>
      <c r="H812" s="1191"/>
      <c r="I812" s="1053"/>
      <c r="J812" s="1191"/>
    </row>
    <row r="813" spans="1:10">
      <c r="A813" s="1192">
        <v>41641</v>
      </c>
      <c r="B813" s="1193">
        <v>15</v>
      </c>
      <c r="C813" s="1194" t="s">
        <v>246</v>
      </c>
      <c r="D813" s="1195" t="s">
        <v>280</v>
      </c>
      <c r="E813" s="1195"/>
      <c r="G813" s="1195" t="s">
        <v>339</v>
      </c>
      <c r="H813" s="1191"/>
      <c r="I813" s="1053"/>
      <c r="J813" s="1191"/>
    </row>
    <row r="814" spans="1:10">
      <c r="A814" s="1192">
        <v>41641</v>
      </c>
      <c r="B814" s="1193">
        <v>20</v>
      </c>
      <c r="C814" s="1194" t="s">
        <v>246</v>
      </c>
      <c r="D814" s="1195" t="s">
        <v>787</v>
      </c>
      <c r="E814" s="1195"/>
      <c r="G814" s="1195" t="s">
        <v>339</v>
      </c>
      <c r="H814" s="1191"/>
      <c r="I814" s="1053"/>
      <c r="J814" s="1191"/>
    </row>
    <row r="815" spans="1:10">
      <c r="A815" s="1192">
        <v>41641</v>
      </c>
      <c r="B815" s="1193">
        <v>15</v>
      </c>
      <c r="C815" s="1194" t="s">
        <v>246</v>
      </c>
      <c r="D815" s="1195" t="s">
        <v>912</v>
      </c>
      <c r="E815" s="1195"/>
      <c r="G815" s="1195">
        <v>0</v>
      </c>
      <c r="H815" s="1191"/>
      <c r="I815" s="1053"/>
      <c r="J815" s="1191"/>
    </row>
    <row r="816" spans="1:10">
      <c r="A816" s="1192">
        <v>41641</v>
      </c>
      <c r="B816" s="1193">
        <v>10</v>
      </c>
      <c r="C816" s="1194" t="s">
        <v>246</v>
      </c>
      <c r="D816" s="1195" t="s">
        <v>955</v>
      </c>
      <c r="E816" s="1195"/>
      <c r="G816" s="1195">
        <v>0</v>
      </c>
      <c r="H816" s="1191"/>
      <c r="I816" s="1053"/>
      <c r="J816" s="1191"/>
    </row>
    <row r="817" spans="1:10">
      <c r="A817" s="1192">
        <v>41641</v>
      </c>
      <c r="B817" s="1193">
        <v>30</v>
      </c>
      <c r="C817" s="1194" t="s">
        <v>246</v>
      </c>
      <c r="D817" s="1195" t="s">
        <v>1315</v>
      </c>
      <c r="E817" s="1195"/>
      <c r="G817" s="1195" t="s">
        <v>339</v>
      </c>
      <c r="H817" s="1191"/>
      <c r="I817" s="1053"/>
      <c r="J817" s="1191"/>
    </row>
    <row r="818" spans="1:10">
      <c r="A818" s="1192">
        <v>41641</v>
      </c>
      <c r="B818" s="1193">
        <v>5</v>
      </c>
      <c r="C818" s="1194" t="s">
        <v>246</v>
      </c>
      <c r="D818" s="1195" t="s">
        <v>755</v>
      </c>
      <c r="E818" s="1195"/>
      <c r="G818" s="1195" t="s">
        <v>339</v>
      </c>
      <c r="H818" s="1191"/>
      <c r="I818" s="1053"/>
      <c r="J818" s="1191"/>
    </row>
    <row r="819" spans="1:10">
      <c r="A819" s="1192">
        <v>41641</v>
      </c>
      <c r="B819" s="1193">
        <v>15</v>
      </c>
      <c r="C819" s="1194" t="s">
        <v>246</v>
      </c>
      <c r="D819" s="1195" t="s">
        <v>248</v>
      </c>
      <c r="E819" s="1195"/>
      <c r="G819" s="1195">
        <v>0</v>
      </c>
      <c r="H819" s="1191"/>
      <c r="I819" s="1053"/>
      <c r="J819" s="1191"/>
    </row>
    <row r="820" spans="1:10">
      <c r="A820" s="1192">
        <v>41641</v>
      </c>
      <c r="B820" s="1193">
        <v>75</v>
      </c>
      <c r="C820" s="1194" t="s">
        <v>246</v>
      </c>
      <c r="D820" s="1195" t="s">
        <v>1003</v>
      </c>
      <c r="E820" s="1195"/>
      <c r="G820" s="1195" t="s">
        <v>339</v>
      </c>
      <c r="H820" s="1191"/>
      <c r="I820" s="1053"/>
      <c r="J820" s="1191"/>
    </row>
    <row r="821" spans="1:10">
      <c r="A821" s="1192">
        <v>41641</v>
      </c>
      <c r="B821" s="1193">
        <v>15</v>
      </c>
      <c r="C821" s="1194" t="s">
        <v>246</v>
      </c>
      <c r="D821" s="1195" t="s">
        <v>1190</v>
      </c>
      <c r="E821" s="1195"/>
      <c r="G821" s="1195">
        <v>0</v>
      </c>
      <c r="H821" s="1191"/>
      <c r="I821" s="1053"/>
      <c r="J821" s="1191"/>
    </row>
    <row r="822" spans="1:10">
      <c r="A822" s="1192">
        <v>41641</v>
      </c>
      <c r="B822" s="1193">
        <v>50</v>
      </c>
      <c r="C822" s="1194" t="s">
        <v>246</v>
      </c>
      <c r="D822" s="1195" t="s">
        <v>754</v>
      </c>
      <c r="E822" s="1195"/>
      <c r="G822" s="1195" t="s">
        <v>339</v>
      </c>
      <c r="H822" s="1191"/>
      <c r="I822" s="1053"/>
      <c r="J822" s="1191"/>
    </row>
    <row r="823" spans="1:10">
      <c r="A823" s="1192">
        <v>41641</v>
      </c>
      <c r="B823" s="1193">
        <v>30</v>
      </c>
      <c r="C823" s="1194" t="s">
        <v>246</v>
      </c>
      <c r="D823" s="1195" t="s">
        <v>1316</v>
      </c>
      <c r="E823" s="1195"/>
      <c r="G823" s="1195" t="s">
        <v>339</v>
      </c>
      <c r="H823" s="1191"/>
      <c r="I823" s="1053"/>
      <c r="J823" s="1191"/>
    </row>
    <row r="824" spans="1:10">
      <c r="A824" s="1192">
        <v>41641</v>
      </c>
      <c r="B824" s="1193">
        <v>10</v>
      </c>
      <c r="C824" s="1194" t="s">
        <v>246</v>
      </c>
      <c r="D824" s="1195" t="s">
        <v>367</v>
      </c>
      <c r="E824" s="1195"/>
      <c r="G824" s="1195" t="s">
        <v>339</v>
      </c>
      <c r="H824" s="1191"/>
      <c r="I824" s="1053"/>
      <c r="J824" s="1191"/>
    </row>
    <row r="825" spans="1:10">
      <c r="A825" s="1192">
        <v>41641</v>
      </c>
      <c r="B825" s="1193">
        <v>25</v>
      </c>
      <c r="C825" s="1194" t="s">
        <v>246</v>
      </c>
      <c r="D825" s="1195" t="s">
        <v>1070</v>
      </c>
      <c r="E825" s="1195"/>
      <c r="G825" s="1195" t="s">
        <v>339</v>
      </c>
      <c r="H825" s="1191"/>
      <c r="I825" s="1053"/>
      <c r="J825" s="1191"/>
    </row>
    <row r="826" spans="1:10">
      <c r="A826" s="1192">
        <v>41641</v>
      </c>
      <c r="B826" s="1193">
        <v>10</v>
      </c>
      <c r="C826" s="1194" t="s">
        <v>246</v>
      </c>
      <c r="D826" s="1195" t="s">
        <v>994</v>
      </c>
      <c r="E826" s="1195"/>
      <c r="G826" s="1195" t="s">
        <v>339</v>
      </c>
      <c r="H826" s="1191"/>
      <c r="I826" s="1053"/>
      <c r="J826" s="1191"/>
    </row>
    <row r="827" spans="1:10">
      <c r="A827" s="1192">
        <v>41641</v>
      </c>
      <c r="B827" s="1193">
        <v>10</v>
      </c>
      <c r="C827" s="1194" t="s">
        <v>246</v>
      </c>
      <c r="D827" s="1195" t="s">
        <v>951</v>
      </c>
      <c r="E827" s="1195"/>
      <c r="G827" s="1195" t="s">
        <v>339</v>
      </c>
      <c r="H827" s="1191"/>
      <c r="I827" s="1053"/>
      <c r="J827" s="1191"/>
    </row>
    <row r="828" spans="1:10">
      <c r="A828" s="1192">
        <v>41641</v>
      </c>
      <c r="B828" s="1193">
        <v>20</v>
      </c>
      <c r="C828" s="1194" t="s">
        <v>246</v>
      </c>
      <c r="D828" s="1195" t="s">
        <v>999</v>
      </c>
      <c r="E828" s="1195"/>
      <c r="G828" s="1195" t="s">
        <v>339</v>
      </c>
      <c r="H828" s="1191"/>
      <c r="I828" s="1053"/>
      <c r="J828" s="1191"/>
    </row>
    <row r="829" spans="1:10">
      <c r="A829" s="1192">
        <v>41641</v>
      </c>
      <c r="B829" s="1193">
        <v>50</v>
      </c>
      <c r="C829" s="1194" t="s">
        <v>246</v>
      </c>
      <c r="D829" s="1195" t="s">
        <v>997</v>
      </c>
      <c r="E829" s="1195"/>
      <c r="G829" s="1195" t="s">
        <v>339</v>
      </c>
      <c r="H829" s="1191"/>
      <c r="I829" s="1053"/>
      <c r="J829" s="1191"/>
    </row>
    <row r="830" spans="1:10">
      <c r="A830" s="1192">
        <v>41641</v>
      </c>
      <c r="B830" s="1193">
        <v>261</v>
      </c>
      <c r="C830" s="1194" t="s">
        <v>246</v>
      </c>
      <c r="D830" s="1195" t="s">
        <v>344</v>
      </c>
      <c r="E830" s="1195"/>
      <c r="G830" s="1195" t="s">
        <v>339</v>
      </c>
      <c r="H830" s="1191"/>
      <c r="I830" s="1053"/>
      <c r="J830" s="1191"/>
    </row>
    <row r="831" spans="1:10">
      <c r="A831" s="1192">
        <v>41641</v>
      </c>
      <c r="B831" s="1193">
        <v>10</v>
      </c>
      <c r="C831" s="1194" t="s">
        <v>246</v>
      </c>
      <c r="D831" s="1195" t="s">
        <v>993</v>
      </c>
      <c r="E831" s="1195"/>
      <c r="G831" s="1195" t="s">
        <v>339</v>
      </c>
      <c r="H831" s="1191"/>
      <c r="I831" s="1053"/>
      <c r="J831" s="1191"/>
    </row>
    <row r="832" spans="1:10">
      <c r="A832" s="1192">
        <v>41641</v>
      </c>
      <c r="B832" s="1193">
        <v>10</v>
      </c>
      <c r="C832" s="1194" t="s">
        <v>246</v>
      </c>
      <c r="D832" s="1195" t="s">
        <v>388</v>
      </c>
      <c r="E832" s="1195"/>
      <c r="G832" s="1195" t="s">
        <v>339</v>
      </c>
      <c r="H832" s="1191"/>
      <c r="I832" s="1053"/>
      <c r="J832" s="1191"/>
    </row>
    <row r="833" spans="1:10">
      <c r="A833" s="1192">
        <v>41641</v>
      </c>
      <c r="B833" s="1193">
        <v>10</v>
      </c>
      <c r="C833" s="1194" t="s">
        <v>246</v>
      </c>
      <c r="D833" s="1195" t="s">
        <v>1040</v>
      </c>
      <c r="E833" s="1195"/>
      <c r="G833" s="1195" t="s">
        <v>339</v>
      </c>
      <c r="H833" s="1191"/>
      <c r="I833" s="1053"/>
      <c r="J833" s="1191"/>
    </row>
    <row r="834" spans="1:10">
      <c r="A834" s="1192">
        <v>41641</v>
      </c>
      <c r="B834" s="1193">
        <v>15</v>
      </c>
      <c r="C834" s="1194" t="s">
        <v>246</v>
      </c>
      <c r="D834" s="1195" t="s">
        <v>954</v>
      </c>
      <c r="E834" s="1195"/>
      <c r="G834" s="1195">
        <v>0</v>
      </c>
      <c r="H834" s="1191"/>
      <c r="I834" s="1053"/>
      <c r="J834" s="1191"/>
    </row>
    <row r="835" spans="1:10">
      <c r="A835" s="1192">
        <v>41641</v>
      </c>
      <c r="B835" s="1193">
        <v>41.67</v>
      </c>
      <c r="C835" s="1194" t="s">
        <v>246</v>
      </c>
      <c r="D835" s="1195" t="s">
        <v>1291</v>
      </c>
      <c r="E835" s="1195"/>
      <c r="G835" s="1195" t="s">
        <v>339</v>
      </c>
      <c r="H835" s="1191"/>
      <c r="I835" s="1053"/>
      <c r="J835" s="1191"/>
    </row>
    <row r="836" spans="1:10">
      <c r="A836" s="1192">
        <v>41641</v>
      </c>
      <c r="B836" s="1193">
        <v>25</v>
      </c>
      <c r="C836" s="1194" t="s">
        <v>246</v>
      </c>
      <c r="D836" s="1195" t="s">
        <v>1292</v>
      </c>
      <c r="E836" s="1195"/>
      <c r="G836" s="1195">
        <v>0</v>
      </c>
      <c r="H836" s="1191"/>
      <c r="I836" s="1053"/>
      <c r="J836" s="1191"/>
    </row>
    <row r="837" spans="1:10">
      <c r="A837" s="1192">
        <v>41641</v>
      </c>
      <c r="B837" s="1193">
        <v>10</v>
      </c>
      <c r="C837" s="1194" t="s">
        <v>246</v>
      </c>
      <c r="D837" s="1195" t="s">
        <v>1005</v>
      </c>
      <c r="E837" s="1195"/>
      <c r="G837" s="1195" t="s">
        <v>339</v>
      </c>
      <c r="H837" s="1191"/>
      <c r="I837" s="1053"/>
      <c r="J837" s="1191"/>
    </row>
    <row r="838" spans="1:10">
      <c r="A838" s="1192">
        <v>41641</v>
      </c>
      <c r="B838" s="1193">
        <v>40</v>
      </c>
      <c r="C838" s="1194" t="s">
        <v>246</v>
      </c>
      <c r="D838" s="1195" t="s">
        <v>1247</v>
      </c>
      <c r="E838" s="1195"/>
      <c r="G838" s="1195" t="s">
        <v>339</v>
      </c>
      <c r="H838" s="1191"/>
      <c r="I838" s="1053"/>
      <c r="J838" s="1191"/>
    </row>
    <row r="839" spans="1:10">
      <c r="A839" s="1192">
        <v>41641</v>
      </c>
      <c r="B839" s="1193">
        <v>10</v>
      </c>
      <c r="C839" s="1194" t="s">
        <v>246</v>
      </c>
      <c r="D839" s="1195" t="s">
        <v>1317</v>
      </c>
      <c r="E839" s="1195"/>
      <c r="G839" s="1195" t="s">
        <v>339</v>
      </c>
      <c r="H839" s="1191"/>
      <c r="I839" s="1053"/>
      <c r="J839" s="1191"/>
    </row>
    <row r="840" spans="1:10">
      <c r="A840" s="1192">
        <v>41641</v>
      </c>
      <c r="B840" s="1193">
        <v>20</v>
      </c>
      <c r="C840" s="1194" t="s">
        <v>246</v>
      </c>
      <c r="D840" s="1195" t="s">
        <v>389</v>
      </c>
      <c r="E840" s="1195"/>
      <c r="G840" s="1195">
        <v>0</v>
      </c>
      <c r="H840" s="1191"/>
      <c r="I840" s="1053"/>
      <c r="J840" s="1191"/>
    </row>
    <row r="841" spans="1:10">
      <c r="A841" s="1192">
        <v>41641</v>
      </c>
      <c r="B841" s="1193">
        <v>10</v>
      </c>
      <c r="C841" s="1194" t="s">
        <v>246</v>
      </c>
      <c r="D841" s="1195" t="s">
        <v>996</v>
      </c>
      <c r="E841" s="1195"/>
      <c r="G841" s="1195">
        <v>0</v>
      </c>
      <c r="H841" s="1191"/>
      <c r="I841" s="1053"/>
      <c r="J841" s="1191"/>
    </row>
    <row r="842" spans="1:10">
      <c r="A842" s="1192">
        <v>41641</v>
      </c>
      <c r="B842" s="1193">
        <v>180</v>
      </c>
      <c r="C842" s="1194" t="s">
        <v>246</v>
      </c>
      <c r="D842" s="1195" t="s">
        <v>783</v>
      </c>
      <c r="E842" s="1195"/>
      <c r="G842" s="1195" t="s">
        <v>339</v>
      </c>
      <c r="H842" s="1191"/>
      <c r="I842" s="1053"/>
      <c r="J842" s="1191"/>
    </row>
    <row r="843" spans="1:10">
      <c r="A843" s="1192">
        <v>41641</v>
      </c>
      <c r="B843" s="1193">
        <v>12.5</v>
      </c>
      <c r="C843" s="1194" t="s">
        <v>246</v>
      </c>
      <c r="D843" s="1195" t="s">
        <v>913</v>
      </c>
      <c r="E843" s="1195"/>
      <c r="G843" s="1195" t="s">
        <v>339</v>
      </c>
      <c r="H843" s="1191"/>
      <c r="I843" s="1053"/>
      <c r="J843" s="1191"/>
    </row>
    <row r="844" spans="1:10">
      <c r="A844" s="1192">
        <v>41641</v>
      </c>
      <c r="B844" s="1193">
        <v>140</v>
      </c>
      <c r="C844" s="1194" t="s">
        <v>246</v>
      </c>
      <c r="D844" s="1195" t="s">
        <v>1063</v>
      </c>
      <c r="E844" s="1195"/>
      <c r="G844" s="1195">
        <v>0</v>
      </c>
      <c r="H844" s="1191"/>
      <c r="I844" s="1053"/>
      <c r="J844" s="1191"/>
    </row>
    <row r="845" spans="1:10">
      <c r="A845" s="1192">
        <v>41641</v>
      </c>
      <c r="B845" s="1193">
        <v>30</v>
      </c>
      <c r="C845" s="1194" t="s">
        <v>246</v>
      </c>
      <c r="D845" s="1195" t="s">
        <v>424</v>
      </c>
      <c r="E845" s="1195"/>
      <c r="G845" s="1195" t="s">
        <v>339</v>
      </c>
      <c r="H845" s="1191"/>
      <c r="I845" s="1053"/>
      <c r="J845" s="1191"/>
    </row>
    <row r="846" spans="1:10">
      <c r="A846" s="1192">
        <v>41641</v>
      </c>
      <c r="B846" s="1193">
        <v>7</v>
      </c>
      <c r="C846" s="1194" t="s">
        <v>246</v>
      </c>
      <c r="D846" s="1195" t="s">
        <v>1196</v>
      </c>
      <c r="E846" s="1195"/>
      <c r="G846" s="1195" t="s">
        <v>339</v>
      </c>
      <c r="H846" s="1191"/>
      <c r="I846" s="1053"/>
      <c r="J846" s="1191"/>
    </row>
    <row r="847" spans="1:10">
      <c r="A847" s="1192">
        <v>41641</v>
      </c>
      <c r="B847" s="1193">
        <v>10</v>
      </c>
      <c r="C847" s="1194" t="s">
        <v>246</v>
      </c>
      <c r="D847" s="1195" t="s">
        <v>1027</v>
      </c>
      <c r="E847" s="1195"/>
      <c r="G847" s="1195" t="s">
        <v>339</v>
      </c>
      <c r="H847" s="1191"/>
      <c r="I847" s="1053"/>
      <c r="J847" s="1191"/>
    </row>
    <row r="848" spans="1:10">
      <c r="A848" s="1192">
        <v>41641</v>
      </c>
      <c r="B848" s="1193">
        <v>20</v>
      </c>
      <c r="C848" s="1194" t="s">
        <v>246</v>
      </c>
      <c r="D848" s="1195" t="s">
        <v>254</v>
      </c>
      <c r="E848" s="1195"/>
      <c r="G848" s="1195" t="s">
        <v>339</v>
      </c>
      <c r="H848" s="1191"/>
      <c r="I848" s="1053"/>
      <c r="J848" s="1191"/>
    </row>
    <row r="849" spans="1:10">
      <c r="A849" s="1192">
        <v>41641</v>
      </c>
      <c r="B849" s="1193">
        <v>20</v>
      </c>
      <c r="C849" s="1194" t="s">
        <v>246</v>
      </c>
      <c r="D849" s="1195" t="s">
        <v>1028</v>
      </c>
      <c r="E849" s="1195"/>
      <c r="G849" s="1195" t="s">
        <v>339</v>
      </c>
      <c r="H849" s="1191"/>
      <c r="I849" s="1053"/>
      <c r="J849" s="1191"/>
    </row>
    <row r="850" spans="1:10">
      <c r="A850" s="1192">
        <v>41641</v>
      </c>
      <c r="B850" s="1193">
        <v>66</v>
      </c>
      <c r="C850" s="1194" t="s">
        <v>246</v>
      </c>
      <c r="D850" s="1195" t="s">
        <v>1069</v>
      </c>
      <c r="E850" s="1195"/>
      <c r="G850" s="1195" t="s">
        <v>339</v>
      </c>
      <c r="H850" s="1191"/>
      <c r="I850" s="1053"/>
      <c r="J850" s="1191"/>
    </row>
    <row r="851" spans="1:10">
      <c r="A851" s="1192">
        <v>41641</v>
      </c>
      <c r="B851" s="1193">
        <v>10</v>
      </c>
      <c r="C851" s="1194" t="s">
        <v>246</v>
      </c>
      <c r="D851" s="1195" t="s">
        <v>1001</v>
      </c>
      <c r="E851" s="1195"/>
      <c r="G851" s="1195" t="s">
        <v>339</v>
      </c>
      <c r="H851" s="1191"/>
      <c r="I851" s="1053"/>
      <c r="J851" s="1191"/>
    </row>
    <row r="852" spans="1:10">
      <c r="A852" s="1192">
        <v>41641</v>
      </c>
      <c r="B852" s="1193">
        <v>75</v>
      </c>
      <c r="C852" s="1194" t="s">
        <v>246</v>
      </c>
      <c r="D852" s="1195" t="s">
        <v>308</v>
      </c>
      <c r="E852" s="1195"/>
      <c r="G852" s="1195" t="s">
        <v>339</v>
      </c>
      <c r="H852" s="1191"/>
      <c r="I852" s="1053"/>
      <c r="J852" s="1191"/>
    </row>
    <row r="853" spans="1:10">
      <c r="A853" s="1192">
        <v>41641</v>
      </c>
      <c r="B853" s="1193">
        <v>5</v>
      </c>
      <c r="C853" s="1194" t="s">
        <v>246</v>
      </c>
      <c r="D853" s="1195" t="s">
        <v>1029</v>
      </c>
      <c r="E853" s="1195"/>
      <c r="G853" s="1195" t="s">
        <v>339</v>
      </c>
      <c r="H853" s="1191"/>
      <c r="I853" s="1053"/>
      <c r="J853" s="1191"/>
    </row>
    <row r="854" spans="1:10">
      <c r="A854" s="1192">
        <v>41641</v>
      </c>
      <c r="B854" s="1193">
        <v>20</v>
      </c>
      <c r="C854" s="1194" t="s">
        <v>246</v>
      </c>
      <c r="D854" s="1195" t="s">
        <v>1275</v>
      </c>
      <c r="E854" s="1195"/>
      <c r="G854" s="1195" t="s">
        <v>339</v>
      </c>
      <c r="H854" s="1191"/>
      <c r="I854" s="1053"/>
      <c r="J854" s="1191"/>
    </row>
    <row r="855" spans="1:10">
      <c r="A855" s="1192">
        <v>41641</v>
      </c>
      <c r="B855" s="1193">
        <v>15</v>
      </c>
      <c r="C855" s="1194" t="s">
        <v>246</v>
      </c>
      <c r="D855" s="1195" t="s">
        <v>753</v>
      </c>
      <c r="E855" s="1195"/>
      <c r="G855" s="1195" t="s">
        <v>339</v>
      </c>
      <c r="H855" s="1191"/>
      <c r="I855" s="1053"/>
      <c r="J855" s="1191"/>
    </row>
    <row r="856" spans="1:10">
      <c r="A856" s="1192">
        <v>41641</v>
      </c>
      <c r="B856" s="1193">
        <v>50</v>
      </c>
      <c r="C856" s="1194" t="s">
        <v>246</v>
      </c>
      <c r="D856" s="1195" t="s">
        <v>998</v>
      </c>
      <c r="E856" s="1195"/>
      <c r="G856" s="1195" t="s">
        <v>339</v>
      </c>
      <c r="H856" s="1191"/>
      <c r="I856" s="1053"/>
      <c r="J856" s="1191"/>
    </row>
    <row r="857" spans="1:10">
      <c r="A857" s="1192">
        <v>41641</v>
      </c>
      <c r="B857" s="1193">
        <v>50</v>
      </c>
      <c r="C857" s="1194" t="s">
        <v>246</v>
      </c>
      <c r="D857" s="1195" t="s">
        <v>252</v>
      </c>
      <c r="E857" s="1195"/>
      <c r="G857" s="1195" t="s">
        <v>339</v>
      </c>
      <c r="H857" s="1191"/>
      <c r="I857" s="1053"/>
      <c r="J857" s="1191"/>
    </row>
    <row r="858" spans="1:10">
      <c r="A858" s="1192">
        <v>41641</v>
      </c>
      <c r="B858" s="1193">
        <v>25</v>
      </c>
      <c r="C858" s="1194" t="s">
        <v>246</v>
      </c>
      <c r="D858" s="1195" t="s">
        <v>995</v>
      </c>
      <c r="E858" s="1195"/>
      <c r="G858" s="1195" t="s">
        <v>339</v>
      </c>
      <c r="H858" s="1191"/>
      <c r="I858" s="1053"/>
      <c r="J858" s="1191"/>
    </row>
    <row r="859" spans="1:10">
      <c r="A859" s="1192">
        <v>41641</v>
      </c>
      <c r="B859" s="1193">
        <v>10</v>
      </c>
      <c r="C859" s="1194" t="s">
        <v>246</v>
      </c>
      <c r="D859" s="1195" t="s">
        <v>772</v>
      </c>
      <c r="E859" s="1195"/>
      <c r="G859" s="1195" t="s">
        <v>339</v>
      </c>
      <c r="H859" s="1191"/>
      <c r="I859" s="1053"/>
      <c r="J859" s="1191"/>
    </row>
    <row r="860" spans="1:10">
      <c r="A860" s="1192">
        <v>41642</v>
      </c>
      <c r="B860" s="1193">
        <v>30</v>
      </c>
      <c r="C860" s="1194" t="s">
        <v>246</v>
      </c>
      <c r="D860" s="1195" t="s">
        <v>1276</v>
      </c>
      <c r="E860" s="1195"/>
      <c r="G860" s="1195" t="s">
        <v>339</v>
      </c>
      <c r="H860" s="1191"/>
      <c r="I860" s="1053"/>
      <c r="J860" s="1191"/>
    </row>
    <row r="861" spans="1:10">
      <c r="A861" s="1192">
        <v>41642</v>
      </c>
      <c r="B861" s="1193">
        <v>300</v>
      </c>
      <c r="C861" s="1194" t="s">
        <v>246</v>
      </c>
      <c r="D861" s="1195" t="s">
        <v>778</v>
      </c>
      <c r="E861" s="1195"/>
      <c r="G861" s="1195" t="s">
        <v>339</v>
      </c>
      <c r="H861" s="1191"/>
      <c r="I861" s="1053"/>
      <c r="J861" s="1191"/>
    </row>
    <row r="862" spans="1:10">
      <c r="A862" s="1192">
        <v>41642</v>
      </c>
      <c r="B862" s="1193">
        <v>50</v>
      </c>
      <c r="C862" s="1194" t="s">
        <v>246</v>
      </c>
      <c r="D862" s="1195" t="s">
        <v>1105</v>
      </c>
      <c r="E862" s="1195"/>
      <c r="G862" s="1195" t="s">
        <v>339</v>
      </c>
      <c r="H862" s="1191"/>
      <c r="I862" s="1053"/>
      <c r="J862" s="1191"/>
    </row>
    <row r="863" spans="1:10">
      <c r="A863" s="1192">
        <v>41642</v>
      </c>
      <c r="B863" s="1193">
        <v>20</v>
      </c>
      <c r="C863" s="1194" t="s">
        <v>246</v>
      </c>
      <c r="D863" s="1195" t="s">
        <v>387</v>
      </c>
      <c r="E863" s="1195"/>
      <c r="G863" s="1195">
        <v>0</v>
      </c>
      <c r="H863" s="1191"/>
      <c r="I863" s="1053"/>
      <c r="J863" s="1191"/>
    </row>
    <row r="864" spans="1:10">
      <c r="A864" s="1192">
        <v>41642</v>
      </c>
      <c r="B864" s="1193">
        <v>10</v>
      </c>
      <c r="C864" s="1194" t="s">
        <v>246</v>
      </c>
      <c r="D864" s="1195" t="s">
        <v>1294</v>
      </c>
      <c r="E864" s="1195"/>
      <c r="G864" s="1195">
        <v>0</v>
      </c>
      <c r="H864" s="1191"/>
      <c r="I864" s="1053"/>
      <c r="J864" s="1191"/>
    </row>
    <row r="865" spans="1:10">
      <c r="A865" s="1192">
        <v>41642</v>
      </c>
      <c r="B865" s="1193">
        <v>5</v>
      </c>
      <c r="C865" s="1194" t="s">
        <v>246</v>
      </c>
      <c r="D865" s="1195" t="s">
        <v>1187</v>
      </c>
      <c r="E865" s="1195"/>
      <c r="G865" s="1195" t="s">
        <v>339</v>
      </c>
      <c r="H865" s="1191"/>
      <c r="I865" s="1053"/>
      <c r="J865" s="1191"/>
    </row>
    <row r="866" spans="1:10">
      <c r="A866" s="1192">
        <v>41642</v>
      </c>
      <c r="B866" s="1193">
        <v>10</v>
      </c>
      <c r="C866" s="1194" t="s">
        <v>246</v>
      </c>
      <c r="D866" s="1195" t="s">
        <v>1318</v>
      </c>
      <c r="E866" s="1195"/>
      <c r="G866" s="1195">
        <v>0</v>
      </c>
      <c r="H866" s="1191"/>
      <c r="I866" s="1053"/>
      <c r="J866" s="1191"/>
    </row>
    <row r="867" spans="1:10">
      <c r="A867" s="1192">
        <v>41645</v>
      </c>
      <c r="B867" s="1193">
        <v>15</v>
      </c>
      <c r="C867" s="1194" t="s">
        <v>246</v>
      </c>
      <c r="D867" s="1195" t="s">
        <v>1237</v>
      </c>
      <c r="E867" s="1195"/>
      <c r="G867" s="1195" t="s">
        <v>339</v>
      </c>
      <c r="H867" s="1191"/>
      <c r="I867" s="1053"/>
      <c r="J867" s="1191"/>
    </row>
    <row r="868" spans="1:10">
      <c r="A868" s="1192">
        <v>41645</v>
      </c>
      <c r="B868" s="1193">
        <v>100</v>
      </c>
      <c r="C868" s="1194" t="s">
        <v>246</v>
      </c>
      <c r="D868" s="1195" t="s">
        <v>1000</v>
      </c>
      <c r="E868" s="1195"/>
      <c r="G868" s="1195">
        <v>0</v>
      </c>
      <c r="H868" s="1191"/>
      <c r="I868" s="1053"/>
      <c r="J868" s="1191"/>
    </row>
    <row r="869" spans="1:10">
      <c r="A869" s="1192">
        <v>41645</v>
      </c>
      <c r="B869" s="1193">
        <v>5</v>
      </c>
      <c r="C869" s="1194" t="s">
        <v>246</v>
      </c>
      <c r="D869" s="1195" t="s">
        <v>1296</v>
      </c>
      <c r="E869" s="1195"/>
      <c r="G869" s="1195" t="s">
        <v>339</v>
      </c>
      <c r="H869" s="1191"/>
      <c r="I869" s="1053"/>
      <c r="J869" s="1191"/>
    </row>
    <row r="870" spans="1:10">
      <c r="A870" s="1192">
        <v>41645</v>
      </c>
      <c r="B870" s="1193">
        <v>6</v>
      </c>
      <c r="C870" s="1194" t="s">
        <v>246</v>
      </c>
      <c r="D870" s="1195" t="s">
        <v>310</v>
      </c>
      <c r="E870" s="1195"/>
      <c r="G870" s="1195" t="s">
        <v>339</v>
      </c>
      <c r="H870" s="1191"/>
      <c r="I870" s="1053"/>
      <c r="J870" s="1191"/>
    </row>
    <row r="871" spans="1:10">
      <c r="A871" s="1192">
        <v>41645</v>
      </c>
      <c r="B871" s="1193">
        <v>12.5</v>
      </c>
      <c r="C871" s="1194" t="s">
        <v>246</v>
      </c>
      <c r="D871" s="1195" t="s">
        <v>1221</v>
      </c>
      <c r="E871" s="1195"/>
      <c r="G871" s="1195" t="s">
        <v>339</v>
      </c>
      <c r="H871" s="1191"/>
      <c r="I871" s="1053"/>
      <c r="J871" s="1191"/>
    </row>
    <row r="872" spans="1:10">
      <c r="A872" s="1192">
        <v>41645</v>
      </c>
      <c r="B872" s="1193">
        <v>10</v>
      </c>
      <c r="C872" s="1194" t="s">
        <v>246</v>
      </c>
      <c r="D872" s="1195" t="s">
        <v>956</v>
      </c>
      <c r="E872" s="1195"/>
      <c r="G872" s="1195" t="s">
        <v>339</v>
      </c>
      <c r="H872" s="1191"/>
      <c r="I872" s="1053"/>
      <c r="J872" s="1191"/>
    </row>
    <row r="873" spans="1:10">
      <c r="A873" s="1192">
        <v>41645</v>
      </c>
      <c r="B873" s="1193">
        <v>5</v>
      </c>
      <c r="C873" s="1194" t="s">
        <v>246</v>
      </c>
      <c r="D873" s="1195" t="s">
        <v>318</v>
      </c>
      <c r="E873" s="1195"/>
      <c r="G873" s="1195" t="s">
        <v>339</v>
      </c>
      <c r="H873" s="1191"/>
      <c r="I873" s="1053"/>
      <c r="J873" s="1191"/>
    </row>
    <row r="874" spans="1:10">
      <c r="A874" s="1192">
        <v>41645</v>
      </c>
      <c r="B874" s="1193">
        <v>15</v>
      </c>
      <c r="C874" s="1194" t="s">
        <v>246</v>
      </c>
      <c r="D874" s="1195" t="s">
        <v>306</v>
      </c>
      <c r="E874" s="1195"/>
      <c r="G874" s="1195" t="s">
        <v>339</v>
      </c>
      <c r="H874" s="1191"/>
      <c r="I874" s="1053"/>
      <c r="J874" s="1191"/>
    </row>
    <row r="875" spans="1:10">
      <c r="A875" s="1192">
        <v>41645</v>
      </c>
      <c r="B875" s="1193">
        <v>694.2</v>
      </c>
      <c r="C875" s="1194" t="s">
        <v>246</v>
      </c>
      <c r="D875" s="1195" t="s">
        <v>1319</v>
      </c>
      <c r="E875" s="1195"/>
      <c r="G875" s="1195">
        <v>0</v>
      </c>
      <c r="H875" s="1191"/>
      <c r="I875" s="1053"/>
      <c r="J875" s="1191"/>
    </row>
    <row r="876" spans="1:10">
      <c r="A876" s="1192">
        <v>41646</v>
      </c>
      <c r="B876" s="1193">
        <v>10</v>
      </c>
      <c r="C876" s="1194" t="s">
        <v>1087</v>
      </c>
      <c r="D876" s="1195" t="s">
        <v>1362</v>
      </c>
      <c r="E876" s="1195"/>
      <c r="G876" s="1195">
        <v>0</v>
      </c>
      <c r="H876" s="1191"/>
      <c r="I876" s="1053"/>
      <c r="J876" s="1191"/>
    </row>
    <row r="877" spans="1:10">
      <c r="A877" s="1192">
        <v>41646</v>
      </c>
      <c r="B877" s="1193">
        <v>15</v>
      </c>
      <c r="C877" s="1194" t="s">
        <v>1087</v>
      </c>
      <c r="D877" s="1195" t="s">
        <v>1088</v>
      </c>
      <c r="E877" s="1195"/>
      <c r="G877" s="1195">
        <v>0</v>
      </c>
      <c r="H877" s="1191"/>
      <c r="I877" s="1053"/>
      <c r="J877" s="1191"/>
    </row>
    <row r="878" spans="1:10">
      <c r="A878" s="1192">
        <v>41646</v>
      </c>
      <c r="B878" s="1193">
        <v>50</v>
      </c>
      <c r="C878" s="1194" t="s">
        <v>1087</v>
      </c>
      <c r="D878" s="1195" t="s">
        <v>1089</v>
      </c>
      <c r="E878" s="1195"/>
      <c r="G878" s="1195">
        <v>0</v>
      </c>
      <c r="H878" s="1191"/>
      <c r="I878" s="1053"/>
      <c r="J878" s="1191"/>
    </row>
    <row r="879" spans="1:10">
      <c r="A879" s="1192">
        <v>41646</v>
      </c>
      <c r="B879" s="1193">
        <v>246</v>
      </c>
      <c r="C879" s="1194" t="s">
        <v>246</v>
      </c>
      <c r="D879" s="1195" t="s">
        <v>429</v>
      </c>
      <c r="E879" s="1195"/>
      <c r="G879" s="1195">
        <v>0</v>
      </c>
      <c r="H879" s="1191"/>
      <c r="I879" s="1053"/>
      <c r="J879" s="1191"/>
    </row>
    <row r="880" spans="1:10">
      <c r="A880" s="1192">
        <v>41646</v>
      </c>
      <c r="B880" s="1193">
        <v>12.5</v>
      </c>
      <c r="C880" s="1194" t="s">
        <v>246</v>
      </c>
      <c r="D880" s="1195" t="s">
        <v>429</v>
      </c>
      <c r="E880" s="1195"/>
      <c r="G880" s="1195">
        <v>0</v>
      </c>
      <c r="H880" s="1191"/>
      <c r="I880" s="1053"/>
      <c r="J880" s="1191"/>
    </row>
    <row r="881" spans="1:10">
      <c r="A881" s="1192">
        <v>41646</v>
      </c>
      <c r="B881" s="1193">
        <v>100</v>
      </c>
      <c r="C881" s="1194" t="s">
        <v>246</v>
      </c>
      <c r="D881" s="1195" t="s">
        <v>1030</v>
      </c>
      <c r="E881" s="1195"/>
      <c r="G881" s="1195">
        <v>0</v>
      </c>
      <c r="H881" s="1191"/>
      <c r="I881" s="1053"/>
      <c r="J881" s="1191"/>
    </row>
    <row r="882" spans="1:10">
      <c r="A882" s="1192">
        <v>41646</v>
      </c>
      <c r="B882" s="1193">
        <v>110</v>
      </c>
      <c r="C882" s="1194" t="s">
        <v>246</v>
      </c>
      <c r="D882" s="1195" t="s">
        <v>967</v>
      </c>
      <c r="E882" s="1195"/>
      <c r="G882" s="1195" t="s">
        <v>339</v>
      </c>
      <c r="H882" s="1191"/>
      <c r="I882" s="1053"/>
      <c r="J882" s="1191"/>
    </row>
    <row r="883" spans="1:10">
      <c r="A883" s="1192">
        <v>41646</v>
      </c>
      <c r="B883" s="1193">
        <v>500</v>
      </c>
      <c r="C883" s="1194" t="s">
        <v>246</v>
      </c>
      <c r="D883" s="1195" t="s">
        <v>1320</v>
      </c>
      <c r="E883" s="1195"/>
      <c r="G883" s="1195" t="s">
        <v>339</v>
      </c>
      <c r="H883" s="1191"/>
      <c r="I883" s="1053"/>
      <c r="J883" s="1191"/>
    </row>
    <row r="884" spans="1:10">
      <c r="A884" s="1192">
        <v>41647</v>
      </c>
      <c r="B884" s="1193">
        <v>20</v>
      </c>
      <c r="C884" s="1194" t="s">
        <v>246</v>
      </c>
      <c r="D884" s="1195" t="s">
        <v>1363</v>
      </c>
      <c r="E884" s="1195"/>
      <c r="G884" s="1195">
        <v>0</v>
      </c>
      <c r="H884" s="1191"/>
      <c r="I884" s="1053"/>
      <c r="J884" s="1191"/>
    </row>
    <row r="885" spans="1:10">
      <c r="A885" s="1192">
        <v>41647</v>
      </c>
      <c r="B885" s="1193">
        <v>30</v>
      </c>
      <c r="C885" s="1194" t="s">
        <v>246</v>
      </c>
      <c r="D885" s="1195" t="s">
        <v>1231</v>
      </c>
      <c r="E885" s="1195"/>
      <c r="G885" s="1195">
        <v>0</v>
      </c>
      <c r="H885" s="1191"/>
      <c r="I885" s="1053"/>
      <c r="J885" s="1191"/>
    </row>
    <row r="886" spans="1:10">
      <c r="A886" s="1192">
        <v>41648</v>
      </c>
      <c r="B886" s="1193">
        <v>100</v>
      </c>
      <c r="C886" s="1194" t="s">
        <v>1087</v>
      </c>
      <c r="D886" s="1195" t="s">
        <v>1088</v>
      </c>
      <c r="E886" s="1195"/>
      <c r="G886" s="1195">
        <v>0</v>
      </c>
      <c r="H886" s="1191"/>
      <c r="I886" s="1053"/>
      <c r="J886" s="1191"/>
    </row>
    <row r="887" spans="1:10">
      <c r="A887" s="1192">
        <v>41648</v>
      </c>
      <c r="B887" s="1193">
        <v>15</v>
      </c>
      <c r="C887" s="1194" t="s">
        <v>1087</v>
      </c>
      <c r="D887" s="1195" t="s">
        <v>1096</v>
      </c>
      <c r="E887" s="1195"/>
      <c r="G887" s="1195">
        <v>0</v>
      </c>
      <c r="H887" s="1191"/>
      <c r="I887" s="1053"/>
      <c r="J887" s="1191"/>
    </row>
    <row r="888" spans="1:10">
      <c r="A888" s="1192">
        <v>41648</v>
      </c>
      <c r="B888" s="1193">
        <v>64</v>
      </c>
      <c r="C888" s="1194" t="s">
        <v>246</v>
      </c>
      <c r="D888" s="1195" t="s">
        <v>429</v>
      </c>
      <c r="E888" s="1195"/>
      <c r="G888" s="1195">
        <v>0</v>
      </c>
      <c r="H888" s="1191"/>
      <c r="I888" s="1053"/>
      <c r="J888" s="1191"/>
    </row>
    <row r="889" spans="1:10">
      <c r="A889" s="1192">
        <v>41649</v>
      </c>
      <c r="B889" s="1193">
        <v>333.33</v>
      </c>
      <c r="C889" s="1194" t="s">
        <v>1087</v>
      </c>
      <c r="D889" s="1195" t="s">
        <v>1334</v>
      </c>
      <c r="E889" s="1195"/>
      <c r="G889" s="1195">
        <v>0</v>
      </c>
      <c r="H889" s="1191"/>
      <c r="I889" s="1053"/>
      <c r="J889" s="1191"/>
    </row>
    <row r="890" spans="1:10">
      <c r="A890" s="1192">
        <v>41649</v>
      </c>
      <c r="B890" s="1193">
        <v>40</v>
      </c>
      <c r="C890" s="1194" t="s">
        <v>246</v>
      </c>
      <c r="D890" s="1195" t="s">
        <v>1282</v>
      </c>
      <c r="E890" s="1195"/>
      <c r="G890" s="1195">
        <v>0</v>
      </c>
      <c r="H890" s="1191"/>
      <c r="I890" s="1053"/>
      <c r="J890" s="1191"/>
    </row>
    <row r="891" spans="1:10">
      <c r="A891" s="1192">
        <v>41649</v>
      </c>
      <c r="B891" s="1193">
        <v>230</v>
      </c>
      <c r="C891" s="1194" t="s">
        <v>246</v>
      </c>
      <c r="D891" s="1195" t="s">
        <v>920</v>
      </c>
      <c r="E891" s="1195"/>
      <c r="G891" s="1195" t="s">
        <v>339</v>
      </c>
      <c r="H891" s="1191"/>
      <c r="I891" s="1053"/>
      <c r="J891" s="1191"/>
    </row>
    <row r="892" spans="1:10">
      <c r="A892" s="1192">
        <v>41649</v>
      </c>
      <c r="B892" s="1193">
        <v>79.61</v>
      </c>
      <c r="C892" s="1194" t="s">
        <v>246</v>
      </c>
      <c r="D892" s="1195" t="s">
        <v>1335</v>
      </c>
      <c r="E892" s="1195"/>
      <c r="G892" s="1195">
        <v>0</v>
      </c>
      <c r="H892" s="1191"/>
      <c r="I892" s="1053"/>
      <c r="J892" s="1191"/>
    </row>
    <row r="893" spans="1:10">
      <c r="A893" s="1192">
        <v>41649</v>
      </c>
      <c r="B893" s="1193">
        <v>5</v>
      </c>
      <c r="C893" s="1194" t="s">
        <v>246</v>
      </c>
      <c r="D893" s="1195" t="s">
        <v>1256</v>
      </c>
      <c r="E893" s="1195"/>
      <c r="G893" s="1195" t="s">
        <v>339</v>
      </c>
      <c r="H893" s="1191"/>
      <c r="I893" s="1053"/>
      <c r="J893" s="1191"/>
    </row>
    <row r="894" spans="1:10">
      <c r="A894" s="1192">
        <v>41649</v>
      </c>
      <c r="B894" s="1193">
        <v>150</v>
      </c>
      <c r="C894" s="1194" t="s">
        <v>246</v>
      </c>
      <c r="D894" s="1195" t="s">
        <v>357</v>
      </c>
      <c r="E894" s="1195"/>
      <c r="G894" s="1195" t="s">
        <v>339</v>
      </c>
      <c r="H894" s="1191"/>
      <c r="I894" s="1053"/>
      <c r="J894" s="1191"/>
    </row>
    <row r="895" spans="1:10">
      <c r="A895" s="1192">
        <v>41652</v>
      </c>
      <c r="B895" s="1193">
        <v>12.5</v>
      </c>
      <c r="C895" s="1194" t="s">
        <v>246</v>
      </c>
      <c r="D895" s="1195" t="s">
        <v>1221</v>
      </c>
      <c r="E895" s="1195"/>
      <c r="G895" s="1195" t="s">
        <v>339</v>
      </c>
      <c r="H895" s="1191"/>
      <c r="I895" s="1053"/>
      <c r="J895" s="1191"/>
    </row>
    <row r="896" spans="1:10">
      <c r="A896" s="1192">
        <v>41652</v>
      </c>
      <c r="B896" s="1193">
        <v>651.70000000000005</v>
      </c>
      <c r="C896" s="1194" t="s">
        <v>246</v>
      </c>
      <c r="D896" s="1195" t="s">
        <v>1336</v>
      </c>
      <c r="E896" s="1195"/>
      <c r="G896" s="1195">
        <v>0</v>
      </c>
      <c r="H896" s="1191"/>
      <c r="I896" s="1053"/>
      <c r="J896" s="1191"/>
    </row>
    <row r="897" spans="1:10">
      <c r="A897" s="1192">
        <v>41652</v>
      </c>
      <c r="B897" s="1193">
        <v>15</v>
      </c>
      <c r="C897" s="1194" t="s">
        <v>1087</v>
      </c>
      <c r="D897" s="1195" t="s">
        <v>1337</v>
      </c>
      <c r="E897" s="1195"/>
      <c r="G897" s="1195">
        <v>0</v>
      </c>
      <c r="H897" s="1191"/>
      <c r="I897" s="1053"/>
      <c r="J897" s="1191"/>
    </row>
    <row r="898" spans="1:10">
      <c r="A898" s="1192">
        <v>41653</v>
      </c>
      <c r="B898" s="1193">
        <v>500</v>
      </c>
      <c r="C898" s="1194" t="s">
        <v>1087</v>
      </c>
      <c r="D898" s="1195" t="s">
        <v>1338</v>
      </c>
      <c r="E898" s="1195"/>
      <c r="G898" s="1195">
        <v>0</v>
      </c>
      <c r="H898" s="1191"/>
      <c r="I898" s="1053"/>
      <c r="J898" s="1191"/>
    </row>
    <row r="899" spans="1:10">
      <c r="A899" s="1192">
        <v>41653</v>
      </c>
      <c r="B899" s="1193">
        <v>30</v>
      </c>
      <c r="C899" s="1194" t="s">
        <v>1087</v>
      </c>
      <c r="D899" s="1195" t="s">
        <v>1360</v>
      </c>
      <c r="E899" s="1195"/>
      <c r="G899" s="1195">
        <v>0</v>
      </c>
      <c r="H899" s="1191"/>
      <c r="I899" s="1053"/>
      <c r="J899" s="1191"/>
    </row>
    <row r="900" spans="1:10">
      <c r="A900" s="1192">
        <v>41653</v>
      </c>
      <c r="B900" s="1193">
        <v>7</v>
      </c>
      <c r="C900" s="1194" t="s">
        <v>246</v>
      </c>
      <c r="D900" s="1195" t="s">
        <v>1032</v>
      </c>
      <c r="E900" s="1195"/>
      <c r="G900" s="1195" t="s">
        <v>339</v>
      </c>
      <c r="H900" s="1191"/>
      <c r="I900" s="1053"/>
      <c r="J900" s="1191"/>
    </row>
    <row r="901" spans="1:10">
      <c r="A901" s="1192">
        <v>41654</v>
      </c>
      <c r="B901" s="1193">
        <v>30</v>
      </c>
      <c r="C901" s="1194" t="s">
        <v>246</v>
      </c>
      <c r="D901" s="1195" t="s">
        <v>1204</v>
      </c>
      <c r="E901" s="1195"/>
      <c r="G901" s="1195" t="s">
        <v>339</v>
      </c>
      <c r="H901" s="1191"/>
      <c r="I901" s="1053"/>
      <c r="J901" s="1191"/>
    </row>
    <row r="902" spans="1:10">
      <c r="A902" s="1192">
        <v>41654</v>
      </c>
      <c r="B902" s="1193">
        <v>5</v>
      </c>
      <c r="C902" s="1194" t="s">
        <v>246</v>
      </c>
      <c r="D902" s="1195" t="s">
        <v>968</v>
      </c>
      <c r="E902" s="1195"/>
      <c r="G902" s="1195" t="s">
        <v>339</v>
      </c>
      <c r="H902" s="1191"/>
      <c r="I902" s="1053"/>
      <c r="J902" s="1191"/>
    </row>
    <row r="903" spans="1:10">
      <c r="A903" s="1192">
        <v>41654</v>
      </c>
      <c r="B903" s="1193">
        <v>200</v>
      </c>
      <c r="C903" s="1194" t="s">
        <v>246</v>
      </c>
      <c r="D903" s="1195" t="s">
        <v>1339</v>
      </c>
      <c r="E903" s="1195"/>
      <c r="G903" s="1195">
        <v>0</v>
      </c>
      <c r="H903" s="1191"/>
      <c r="I903" s="1053"/>
      <c r="J903" s="1191"/>
    </row>
    <row r="904" spans="1:10">
      <c r="A904" s="1192">
        <v>41654</v>
      </c>
      <c r="B904" s="1193">
        <v>100</v>
      </c>
      <c r="C904" s="1194" t="s">
        <v>246</v>
      </c>
      <c r="D904" s="1195" t="s">
        <v>259</v>
      </c>
      <c r="E904" s="1195"/>
      <c r="G904" s="1195" t="s">
        <v>339</v>
      </c>
      <c r="H904" s="1191"/>
      <c r="I904" s="1053"/>
      <c r="J904" s="1191"/>
    </row>
    <row r="905" spans="1:10">
      <c r="A905" s="1192">
        <v>41654</v>
      </c>
      <c r="B905" s="1193">
        <v>7</v>
      </c>
      <c r="C905" s="1194" t="s">
        <v>246</v>
      </c>
      <c r="D905" s="1195" t="s">
        <v>976</v>
      </c>
      <c r="E905" s="1195"/>
      <c r="G905" s="1195">
        <v>0</v>
      </c>
      <c r="H905" s="1191"/>
      <c r="I905" s="1053"/>
      <c r="J905" s="1191"/>
    </row>
    <row r="906" spans="1:10">
      <c r="A906" s="1192">
        <v>41654</v>
      </c>
      <c r="B906" s="1193">
        <v>1</v>
      </c>
      <c r="C906" s="1194" t="s">
        <v>246</v>
      </c>
      <c r="D906" s="1195" t="s">
        <v>785</v>
      </c>
      <c r="E906" s="1195"/>
      <c r="G906" s="1195">
        <v>0</v>
      </c>
      <c r="H906" s="1191"/>
      <c r="I906" s="1053"/>
      <c r="J906" s="1191"/>
    </row>
    <row r="907" spans="1:10">
      <c r="A907" s="1192">
        <v>41654</v>
      </c>
      <c r="B907" s="1193">
        <v>100</v>
      </c>
      <c r="C907" s="1194" t="s">
        <v>246</v>
      </c>
      <c r="D907" s="1195" t="s">
        <v>292</v>
      </c>
      <c r="E907" s="1195"/>
      <c r="G907" s="1195" t="s">
        <v>339</v>
      </c>
      <c r="H907" s="1191"/>
      <c r="I907" s="1053"/>
      <c r="J907" s="1191"/>
    </row>
    <row r="908" spans="1:10">
      <c r="A908" s="1192">
        <v>41654</v>
      </c>
      <c r="B908" s="1193">
        <v>200</v>
      </c>
      <c r="C908" s="1194" t="s">
        <v>246</v>
      </c>
      <c r="D908" s="1195" t="s">
        <v>450</v>
      </c>
      <c r="E908" s="1195"/>
      <c r="G908" s="1195" t="s">
        <v>339</v>
      </c>
      <c r="H908" s="1191"/>
      <c r="I908" s="1053"/>
      <c r="J908" s="1191"/>
    </row>
    <row r="909" spans="1:10">
      <c r="A909" s="1192">
        <v>41654</v>
      </c>
      <c r="B909" s="1193">
        <v>5000</v>
      </c>
      <c r="C909" s="1194" t="s">
        <v>246</v>
      </c>
      <c r="D909" s="1195" t="s">
        <v>1340</v>
      </c>
      <c r="E909" s="1195"/>
      <c r="G909" s="1195">
        <v>0</v>
      </c>
      <c r="H909" s="1191"/>
      <c r="I909" s="1053"/>
      <c r="J909" s="1191"/>
    </row>
    <row r="910" spans="1:10">
      <c r="A910" s="1192">
        <v>41655</v>
      </c>
      <c r="B910" s="1193">
        <v>15</v>
      </c>
      <c r="C910" s="1194" t="s">
        <v>1087</v>
      </c>
      <c r="D910" s="1195" t="s">
        <v>1361</v>
      </c>
      <c r="E910" s="1195"/>
      <c r="G910" s="1195">
        <v>0</v>
      </c>
      <c r="H910" s="1191"/>
      <c r="I910" s="1053"/>
      <c r="J910" s="1191"/>
    </row>
    <row r="911" spans="1:10">
      <c r="A911" s="1192">
        <v>41655</v>
      </c>
      <c r="B911" s="1193">
        <v>20</v>
      </c>
      <c r="C911" s="1194" t="s">
        <v>1087</v>
      </c>
      <c r="D911" s="1195" t="s">
        <v>1092</v>
      </c>
      <c r="E911" s="1195"/>
      <c r="G911" s="1195">
        <v>0</v>
      </c>
      <c r="H911" s="1191"/>
      <c r="I911" s="1053"/>
      <c r="J911" s="1191"/>
    </row>
    <row r="912" spans="1:10">
      <c r="A912" s="1192">
        <v>41655</v>
      </c>
      <c r="B912" s="1193">
        <v>4.3899999999999997</v>
      </c>
      <c r="C912" s="1194" t="s">
        <v>246</v>
      </c>
      <c r="D912" s="1195" t="s">
        <v>1107</v>
      </c>
      <c r="E912" s="1195"/>
      <c r="G912" s="1195">
        <v>0</v>
      </c>
      <c r="H912" s="1191"/>
      <c r="I912" s="1053"/>
      <c r="J912" s="1191"/>
    </row>
    <row r="913" spans="1:10">
      <c r="A913" s="1192">
        <v>41655</v>
      </c>
      <c r="B913" s="1193">
        <v>5</v>
      </c>
      <c r="C913" s="1194" t="s">
        <v>246</v>
      </c>
      <c r="D913" s="1195" t="s">
        <v>1223</v>
      </c>
      <c r="E913" s="1195"/>
      <c r="G913" s="1195">
        <v>0</v>
      </c>
      <c r="H913" s="1191"/>
      <c r="I913" s="1053"/>
      <c r="J913" s="1191"/>
    </row>
    <row r="914" spans="1:10">
      <c r="A914" s="1192">
        <v>41656</v>
      </c>
      <c r="B914" s="1193">
        <v>115</v>
      </c>
      <c r="C914" s="1194" t="s">
        <v>1087</v>
      </c>
      <c r="D914" s="1195" t="s">
        <v>1341</v>
      </c>
      <c r="E914" s="1195"/>
      <c r="G914" s="1195">
        <v>0</v>
      </c>
      <c r="H914" s="1191"/>
      <c r="I914" s="1053"/>
      <c r="J914" s="1191"/>
    </row>
    <row r="915" spans="1:10">
      <c r="A915" s="1192">
        <v>41656</v>
      </c>
      <c r="B915" s="1193">
        <v>3018.8</v>
      </c>
      <c r="C915" s="1194" t="s">
        <v>246</v>
      </c>
      <c r="D915" s="1195" t="s">
        <v>1342</v>
      </c>
      <c r="E915" s="1195"/>
      <c r="G915" s="1195">
        <v>0</v>
      </c>
      <c r="H915" s="1191"/>
      <c r="I915" s="1053"/>
      <c r="J915" s="1191"/>
    </row>
    <row r="916" spans="1:10">
      <c r="A916" s="1192">
        <v>41656</v>
      </c>
      <c r="B916" s="1193">
        <v>674.94</v>
      </c>
      <c r="C916" s="1194" t="s">
        <v>246</v>
      </c>
      <c r="D916" s="1195" t="s">
        <v>1343</v>
      </c>
      <c r="E916" s="1195"/>
      <c r="G916" s="1195">
        <v>0</v>
      </c>
      <c r="H916" s="1191"/>
      <c r="I916" s="1053"/>
      <c r="J916" s="1191"/>
    </row>
    <row r="917" spans="1:10">
      <c r="A917" s="1192">
        <v>41656</v>
      </c>
      <c r="B917" s="1193">
        <v>80</v>
      </c>
      <c r="C917" s="1194" t="s">
        <v>246</v>
      </c>
      <c r="D917" s="1195" t="s">
        <v>1044</v>
      </c>
      <c r="E917" s="1195"/>
      <c r="G917" s="1195">
        <v>0</v>
      </c>
      <c r="H917" s="1191"/>
      <c r="I917" s="1053"/>
      <c r="J917" s="1191"/>
    </row>
    <row r="918" spans="1:10">
      <c r="A918" s="1192">
        <v>41656</v>
      </c>
      <c r="B918" s="1193">
        <v>100</v>
      </c>
      <c r="C918" s="1194" t="s">
        <v>246</v>
      </c>
      <c r="D918" s="1195" t="s">
        <v>327</v>
      </c>
      <c r="E918" s="1195"/>
      <c r="G918" s="1195" t="s">
        <v>339</v>
      </c>
      <c r="H918" s="1191"/>
      <c r="I918" s="1053"/>
      <c r="J918" s="1191"/>
    </row>
    <row r="919" spans="1:10">
      <c r="A919" s="1192">
        <v>41659</v>
      </c>
      <c r="B919" s="1193">
        <v>25</v>
      </c>
      <c r="C919" s="1194" t="s">
        <v>1087</v>
      </c>
      <c r="D919" s="1195" t="s">
        <v>1344</v>
      </c>
      <c r="E919" s="1195"/>
      <c r="G919" s="1195">
        <v>0</v>
      </c>
      <c r="H919" s="1191"/>
      <c r="I919" s="1053"/>
      <c r="J919" s="1191"/>
    </row>
    <row r="920" spans="1:10">
      <c r="A920" s="1192">
        <v>41659</v>
      </c>
      <c r="B920" s="1193">
        <v>25</v>
      </c>
      <c r="C920" s="1194" t="s">
        <v>246</v>
      </c>
      <c r="D920" s="1195" t="s">
        <v>1262</v>
      </c>
      <c r="E920" s="1195"/>
      <c r="G920" s="1195" t="s">
        <v>339</v>
      </c>
      <c r="H920" s="1191"/>
      <c r="I920" s="1053"/>
      <c r="J920" s="1191"/>
    </row>
    <row r="921" spans="1:10">
      <c r="A921" s="1192">
        <v>41659</v>
      </c>
      <c r="B921" s="1193">
        <v>120</v>
      </c>
      <c r="C921" s="1194" t="s">
        <v>246</v>
      </c>
      <c r="D921" s="1195" t="s">
        <v>784</v>
      </c>
      <c r="E921" s="1195"/>
      <c r="G921" s="1195" t="s">
        <v>339</v>
      </c>
      <c r="H921" s="1191"/>
      <c r="I921" s="1053"/>
      <c r="J921" s="1191"/>
    </row>
    <row r="922" spans="1:10">
      <c r="A922" s="1192">
        <v>41659</v>
      </c>
      <c r="B922" s="1193">
        <v>40</v>
      </c>
      <c r="C922" s="1194" t="s">
        <v>246</v>
      </c>
      <c r="D922" s="1195" t="s">
        <v>1258</v>
      </c>
      <c r="E922" s="1195"/>
      <c r="G922" s="1195" t="s">
        <v>339</v>
      </c>
      <c r="H922" s="1191"/>
      <c r="I922" s="1053"/>
      <c r="J922" s="1191"/>
    </row>
    <row r="923" spans="1:10">
      <c r="A923" s="1192">
        <v>41659</v>
      </c>
      <c r="B923" s="1193">
        <v>12.5</v>
      </c>
      <c r="C923" s="1194" t="s">
        <v>246</v>
      </c>
      <c r="D923" s="1195" t="s">
        <v>1221</v>
      </c>
      <c r="E923" s="1195"/>
      <c r="G923" s="1195" t="s">
        <v>339</v>
      </c>
      <c r="H923" s="1191"/>
      <c r="I923" s="1053"/>
      <c r="J923" s="1191"/>
    </row>
    <row r="924" spans="1:10">
      <c r="A924" s="1192">
        <v>41659</v>
      </c>
      <c r="B924" s="1193">
        <v>40</v>
      </c>
      <c r="C924" s="1194" t="s">
        <v>246</v>
      </c>
      <c r="D924" s="1195" t="s">
        <v>400</v>
      </c>
      <c r="E924" s="1195"/>
      <c r="G924" s="1195" t="s">
        <v>339</v>
      </c>
      <c r="H924" s="1191"/>
      <c r="I924" s="1053"/>
      <c r="J924" s="1191"/>
    </row>
    <row r="925" spans="1:10">
      <c r="A925" s="1192">
        <v>41659</v>
      </c>
      <c r="B925" s="1193">
        <v>810.98</v>
      </c>
      <c r="C925" s="1194" t="s">
        <v>246</v>
      </c>
      <c r="D925" s="1195" t="s">
        <v>1345</v>
      </c>
      <c r="E925" s="1195"/>
      <c r="G925" s="1195">
        <v>0</v>
      </c>
      <c r="H925" s="1191"/>
      <c r="I925" s="1053"/>
      <c r="J925" s="1191"/>
    </row>
    <row r="926" spans="1:10">
      <c r="A926" s="1192">
        <v>41660</v>
      </c>
      <c r="B926" s="1193">
        <v>40</v>
      </c>
      <c r="C926" s="1194" t="s">
        <v>246</v>
      </c>
      <c r="D926" s="1195" t="s">
        <v>261</v>
      </c>
      <c r="E926" s="1195"/>
      <c r="G926" s="1195" t="s">
        <v>339</v>
      </c>
      <c r="H926" s="1191"/>
      <c r="I926" s="1053"/>
      <c r="J926" s="1191"/>
    </row>
    <row r="927" spans="1:10">
      <c r="A927" s="1192">
        <v>41660</v>
      </c>
      <c r="B927" s="1193">
        <v>125</v>
      </c>
      <c r="C927" s="1194" t="s">
        <v>246</v>
      </c>
      <c r="D927" s="1195" t="s">
        <v>1346</v>
      </c>
      <c r="E927" s="1195"/>
      <c r="G927" s="1195" t="s">
        <v>339</v>
      </c>
      <c r="H927" s="1191"/>
      <c r="I927" s="1053"/>
      <c r="J927" s="1191"/>
    </row>
    <row r="928" spans="1:10">
      <c r="A928" s="1192">
        <v>41660</v>
      </c>
      <c r="B928" s="1193">
        <v>12</v>
      </c>
      <c r="C928" s="1194" t="s">
        <v>246</v>
      </c>
      <c r="D928" s="1195" t="s">
        <v>294</v>
      </c>
      <c r="E928" s="1195"/>
      <c r="G928" s="1195" t="s">
        <v>339</v>
      </c>
      <c r="H928" s="1191"/>
      <c r="I928" s="1053"/>
      <c r="J928" s="1191"/>
    </row>
    <row r="929" spans="1:10">
      <c r="A929" s="1192">
        <v>41660</v>
      </c>
      <c r="B929" s="1193">
        <v>5</v>
      </c>
      <c r="C929" s="1194" t="s">
        <v>246</v>
      </c>
      <c r="D929" s="1195" t="s">
        <v>773</v>
      </c>
      <c r="E929" s="1195"/>
      <c r="G929" s="1195">
        <v>0</v>
      </c>
      <c r="H929" s="1191"/>
      <c r="I929" s="1053"/>
      <c r="J929" s="1191"/>
    </row>
    <row r="930" spans="1:10">
      <c r="A930" s="1192">
        <v>41660</v>
      </c>
      <c r="B930" s="1193">
        <v>73.13</v>
      </c>
      <c r="C930" s="1194">
        <v>103482</v>
      </c>
      <c r="D930" s="1195" t="s">
        <v>1347</v>
      </c>
      <c r="E930" s="1195"/>
      <c r="G930" s="1195">
        <v>0</v>
      </c>
      <c r="H930" s="1191"/>
      <c r="I930" s="1053"/>
      <c r="J930" s="1191"/>
    </row>
    <row r="931" spans="1:10">
      <c r="A931" s="1192">
        <v>41660</v>
      </c>
      <c r="B931" s="1193">
        <v>100</v>
      </c>
      <c r="C931" s="1194">
        <v>103483</v>
      </c>
      <c r="D931" s="1195" t="s">
        <v>1057</v>
      </c>
      <c r="E931" s="1195"/>
      <c r="G931" s="1195">
        <v>0</v>
      </c>
      <c r="H931" s="1191"/>
      <c r="I931" s="1053"/>
      <c r="J931" s="1191"/>
    </row>
    <row r="932" spans="1:10">
      <c r="A932" s="1192">
        <v>41660</v>
      </c>
      <c r="B932" s="1193">
        <v>700</v>
      </c>
      <c r="C932" s="1194">
        <v>103484</v>
      </c>
      <c r="D932" s="1195" t="s">
        <v>1348</v>
      </c>
      <c r="E932" s="1195"/>
      <c r="G932" s="1195">
        <v>0</v>
      </c>
      <c r="H932" s="1191"/>
      <c r="I932" s="1053"/>
      <c r="J932" s="1191"/>
    </row>
    <row r="933" spans="1:10">
      <c r="A933" s="1192">
        <v>41660</v>
      </c>
      <c r="B933" s="1193">
        <v>5</v>
      </c>
      <c r="C933" s="1194">
        <v>103485</v>
      </c>
      <c r="D933" s="1195" t="s">
        <v>971</v>
      </c>
      <c r="E933" s="1195"/>
      <c r="G933" s="1195">
        <v>0</v>
      </c>
      <c r="H933" s="1191"/>
      <c r="I933" s="1053"/>
      <c r="J933" s="1191"/>
    </row>
    <row r="934" spans="1:10">
      <c r="A934" s="1192">
        <v>41661</v>
      </c>
      <c r="B934" s="1193">
        <v>50</v>
      </c>
      <c r="C934" s="1194" t="s">
        <v>1087</v>
      </c>
      <c r="D934" s="1195" t="s">
        <v>1349</v>
      </c>
      <c r="E934" s="1195"/>
      <c r="G934" s="1195">
        <v>0</v>
      </c>
      <c r="H934" s="1191"/>
      <c r="I934" s="1053"/>
      <c r="J934" s="1191"/>
    </row>
    <row r="935" spans="1:10">
      <c r="A935" s="1192">
        <v>41661</v>
      </c>
      <c r="B935" s="1193">
        <v>188</v>
      </c>
      <c r="C935" s="1194" t="s">
        <v>246</v>
      </c>
      <c r="D935" s="1195" t="s">
        <v>355</v>
      </c>
      <c r="E935" s="1195"/>
      <c r="G935" s="1195" t="s">
        <v>339</v>
      </c>
      <c r="H935" s="1191"/>
      <c r="I935" s="1053"/>
      <c r="J935" s="1191"/>
    </row>
    <row r="936" spans="1:10">
      <c r="A936" s="1192">
        <v>41661</v>
      </c>
      <c r="B936" s="1193">
        <v>258</v>
      </c>
      <c r="C936" s="1194" t="s">
        <v>246</v>
      </c>
      <c r="D936" s="1195" t="s">
        <v>355</v>
      </c>
      <c r="E936" s="1195"/>
      <c r="G936" s="1195" t="s">
        <v>339</v>
      </c>
      <c r="H936" s="1191"/>
      <c r="I936" s="1053"/>
      <c r="J936" s="1191"/>
    </row>
    <row r="937" spans="1:10">
      <c r="A937" s="1192">
        <v>41662</v>
      </c>
      <c r="B937" s="1193">
        <v>100</v>
      </c>
      <c r="C937" s="1194" t="s">
        <v>1087</v>
      </c>
      <c r="D937" s="1195" t="s">
        <v>1093</v>
      </c>
      <c r="E937" s="1195"/>
      <c r="G937" s="1195">
        <v>0</v>
      </c>
      <c r="H937" s="1191"/>
      <c r="I937" s="1053"/>
      <c r="J937" s="1191"/>
    </row>
    <row r="938" spans="1:10">
      <c r="A938" s="1192">
        <v>41662</v>
      </c>
      <c r="B938" s="1193">
        <v>1000</v>
      </c>
      <c r="C938" s="1194" t="s">
        <v>1087</v>
      </c>
      <c r="D938" s="1195" t="s">
        <v>1350</v>
      </c>
      <c r="E938" s="1195"/>
      <c r="G938" s="1195">
        <v>0</v>
      </c>
      <c r="H938" s="1191"/>
      <c r="I938" s="1053"/>
      <c r="J938" s="1191"/>
    </row>
    <row r="939" spans="1:10">
      <c r="A939" s="1192">
        <v>41663</v>
      </c>
      <c r="B939" s="1193">
        <v>15</v>
      </c>
      <c r="C939" s="1194" t="s">
        <v>246</v>
      </c>
      <c r="D939" s="1195" t="s">
        <v>1419</v>
      </c>
      <c r="E939" s="1195"/>
      <c r="G939" s="1195">
        <v>0</v>
      </c>
      <c r="H939" s="1191"/>
      <c r="I939" s="1053"/>
      <c r="J939" s="1191"/>
    </row>
    <row r="940" spans="1:10">
      <c r="A940" s="1192">
        <v>41666</v>
      </c>
      <c r="B940" s="1193">
        <v>1716.6</v>
      </c>
      <c r="C940" s="1194" t="s">
        <v>246</v>
      </c>
      <c r="D940" s="1195" t="s">
        <v>269</v>
      </c>
      <c r="E940" s="1195"/>
      <c r="G940" s="1195">
        <v>0</v>
      </c>
      <c r="H940" s="1191"/>
      <c r="I940" s="1053"/>
      <c r="J940" s="1191"/>
    </row>
    <row r="941" spans="1:10">
      <c r="A941" s="1192">
        <v>41666</v>
      </c>
      <c r="B941" s="1193">
        <v>15</v>
      </c>
      <c r="C941" s="1194" t="s">
        <v>246</v>
      </c>
      <c r="D941" s="1195" t="s">
        <v>858</v>
      </c>
      <c r="E941" s="1195"/>
      <c r="G941" s="1195" t="s">
        <v>339</v>
      </c>
      <c r="H941" s="1191"/>
      <c r="I941" s="1053"/>
      <c r="J941" s="1191"/>
    </row>
    <row r="942" spans="1:10">
      <c r="A942" s="1192">
        <v>41666</v>
      </c>
      <c r="B942" s="1193">
        <v>15</v>
      </c>
      <c r="C942" s="1194" t="s">
        <v>246</v>
      </c>
      <c r="D942" s="1195" t="s">
        <v>1264</v>
      </c>
      <c r="E942" s="1195"/>
      <c r="G942" s="1195" t="s">
        <v>339</v>
      </c>
      <c r="H942" s="1191"/>
      <c r="I942" s="1053"/>
      <c r="J942" s="1191"/>
    </row>
    <row r="943" spans="1:10">
      <c r="A943" s="1192">
        <v>41666</v>
      </c>
      <c r="B943" s="1193">
        <v>125</v>
      </c>
      <c r="C943" s="1194" t="s">
        <v>246</v>
      </c>
      <c r="D943" s="1195" t="s">
        <v>1346</v>
      </c>
      <c r="E943" s="1195"/>
      <c r="G943" s="1195" t="s">
        <v>339</v>
      </c>
      <c r="H943" s="1191"/>
      <c r="I943" s="1053"/>
      <c r="J943" s="1191"/>
    </row>
    <row r="944" spans="1:10">
      <c r="A944" s="1192">
        <v>41666</v>
      </c>
      <c r="B944" s="1193">
        <v>13125</v>
      </c>
      <c r="C944" s="1194" t="s">
        <v>246</v>
      </c>
      <c r="D944" s="1195" t="s">
        <v>1526</v>
      </c>
      <c r="E944" s="1195"/>
      <c r="G944" s="1195">
        <v>0</v>
      </c>
      <c r="H944" s="1191"/>
      <c r="I944" s="1053"/>
      <c r="J944" s="1191"/>
    </row>
    <row r="945" spans="1:10">
      <c r="A945" s="1192">
        <v>41666</v>
      </c>
      <c r="B945" s="1193">
        <v>10</v>
      </c>
      <c r="C945" s="1194" t="s">
        <v>246</v>
      </c>
      <c r="D945" s="1195" t="s">
        <v>302</v>
      </c>
      <c r="E945" s="1195"/>
      <c r="G945" s="1195">
        <v>0</v>
      </c>
      <c r="H945" s="1191"/>
      <c r="I945" s="1053"/>
      <c r="J945" s="1191"/>
    </row>
    <row r="946" spans="1:10">
      <c r="A946" s="1192">
        <v>41666</v>
      </c>
      <c r="B946" s="1193">
        <v>50</v>
      </c>
      <c r="C946" s="1194" t="s">
        <v>246</v>
      </c>
      <c r="D946" s="1195" t="s">
        <v>1017</v>
      </c>
      <c r="E946" s="1195"/>
      <c r="G946" s="1195" t="s">
        <v>339</v>
      </c>
      <c r="H946" s="1191"/>
      <c r="I946" s="1053"/>
      <c r="J946" s="1191"/>
    </row>
    <row r="947" spans="1:10">
      <c r="A947" s="1192">
        <v>41666</v>
      </c>
      <c r="B947" s="1193">
        <v>20</v>
      </c>
      <c r="C947" s="1194" t="s">
        <v>246</v>
      </c>
      <c r="D947" s="1195" t="s">
        <v>1221</v>
      </c>
      <c r="E947" s="1195"/>
      <c r="G947" s="1195" t="s">
        <v>339</v>
      </c>
      <c r="H947" s="1191"/>
      <c r="I947" s="1053"/>
      <c r="J947" s="1191"/>
    </row>
    <row r="948" spans="1:10">
      <c r="A948" s="1192">
        <v>41666</v>
      </c>
      <c r="B948" s="1193">
        <v>60</v>
      </c>
      <c r="C948" s="1194" t="s">
        <v>246</v>
      </c>
      <c r="D948" s="1195" t="s">
        <v>1309</v>
      </c>
      <c r="E948" s="1195"/>
      <c r="G948" s="1195" t="s">
        <v>339</v>
      </c>
      <c r="H948" s="1191"/>
      <c r="I948" s="1053"/>
      <c r="J948" s="1191"/>
    </row>
    <row r="949" spans="1:10">
      <c r="A949" s="1192">
        <v>41666</v>
      </c>
      <c r="B949" s="1193">
        <v>493.9</v>
      </c>
      <c r="C949" s="1194" t="s">
        <v>246</v>
      </c>
      <c r="D949" s="1195" t="s">
        <v>1351</v>
      </c>
      <c r="E949" s="1195"/>
      <c r="G949" s="1195">
        <v>0</v>
      </c>
      <c r="H949" s="1191"/>
      <c r="I949" s="1053"/>
      <c r="J949" s="1191"/>
    </row>
    <row r="950" spans="1:10">
      <c r="A950" s="1192">
        <v>41667</v>
      </c>
      <c r="B950" s="1193">
        <v>79.27</v>
      </c>
      <c r="C950" s="1194" t="s">
        <v>246</v>
      </c>
      <c r="D950" s="1195" t="s">
        <v>1218</v>
      </c>
      <c r="E950" s="1195"/>
      <c r="G950" s="1195">
        <v>0</v>
      </c>
      <c r="H950" s="1191"/>
      <c r="I950" s="1053"/>
      <c r="J950" s="1191"/>
    </row>
    <row r="951" spans="1:10">
      <c r="A951" s="1192">
        <v>41667</v>
      </c>
      <c r="B951" s="1193">
        <v>3</v>
      </c>
      <c r="C951" s="1194" t="s">
        <v>246</v>
      </c>
      <c r="D951" s="1195" t="s">
        <v>1004</v>
      </c>
      <c r="E951" s="1195"/>
      <c r="G951" s="1195">
        <v>0</v>
      </c>
      <c r="H951" s="1191"/>
      <c r="I951" s="1053"/>
      <c r="J951" s="1191"/>
    </row>
    <row r="952" spans="1:10">
      <c r="A952" s="1192">
        <v>41667</v>
      </c>
      <c r="B952" s="1193">
        <v>80</v>
      </c>
      <c r="C952" s="1194" t="s">
        <v>246</v>
      </c>
      <c r="D952" s="1195" t="s">
        <v>330</v>
      </c>
      <c r="E952" s="1195"/>
      <c r="G952" s="1195" t="s">
        <v>339</v>
      </c>
      <c r="H952" s="1191"/>
      <c r="I952" s="1053"/>
      <c r="J952" s="1191"/>
    </row>
    <row r="953" spans="1:10">
      <c r="A953" s="1192">
        <v>41667</v>
      </c>
      <c r="B953" s="1193">
        <v>42</v>
      </c>
      <c r="C953" s="1194" t="s">
        <v>246</v>
      </c>
      <c r="D953" s="1195" t="s">
        <v>1352</v>
      </c>
      <c r="E953" s="1195"/>
      <c r="G953" s="1195">
        <v>0</v>
      </c>
      <c r="H953" s="1191"/>
      <c r="I953" s="1053"/>
      <c r="J953" s="1191"/>
    </row>
    <row r="954" spans="1:10">
      <c r="A954" s="1192">
        <v>41668</v>
      </c>
      <c r="B954" s="1193">
        <v>2384.88</v>
      </c>
      <c r="C954" s="1194" t="s">
        <v>246</v>
      </c>
      <c r="D954" s="1195" t="s">
        <v>1353</v>
      </c>
      <c r="E954" s="1195"/>
      <c r="G954" s="1195">
        <v>0</v>
      </c>
      <c r="H954" s="1191"/>
      <c r="I954" s="1053"/>
      <c r="J954" s="1191"/>
    </row>
    <row r="955" spans="1:10">
      <c r="A955" s="1192">
        <v>41669</v>
      </c>
      <c r="B955" s="1193">
        <v>180</v>
      </c>
      <c r="C955" s="1194" t="s">
        <v>246</v>
      </c>
      <c r="D955" s="1195" t="s">
        <v>287</v>
      </c>
      <c r="E955" s="1195"/>
      <c r="G955" s="1195" t="s">
        <v>339</v>
      </c>
      <c r="H955" s="1191"/>
      <c r="I955" s="1053"/>
      <c r="J955" s="1191"/>
    </row>
    <row r="956" spans="1:10">
      <c r="A956" s="1192">
        <v>41670</v>
      </c>
      <c r="B956" s="1193">
        <v>992.48</v>
      </c>
      <c r="C956" s="1194" t="s">
        <v>246</v>
      </c>
      <c r="D956" s="1195" t="s">
        <v>1288</v>
      </c>
      <c r="E956" s="1195"/>
      <c r="G956" s="1195">
        <v>0</v>
      </c>
      <c r="H956" s="1191"/>
      <c r="I956" s="1053"/>
      <c r="J956" s="1191"/>
    </row>
    <row r="957" spans="1:10">
      <c r="A957" s="1192">
        <v>41670</v>
      </c>
      <c r="B957" s="1193">
        <v>124.92</v>
      </c>
      <c r="C957" s="1194" t="s">
        <v>246</v>
      </c>
      <c r="D957" s="1195" t="s">
        <v>1288</v>
      </c>
      <c r="E957" s="1195"/>
      <c r="G957" s="1195">
        <v>0</v>
      </c>
      <c r="H957" s="1191"/>
      <c r="I957" s="1053"/>
      <c r="J957" s="1191"/>
    </row>
    <row r="958" spans="1:10">
      <c r="A958" s="1192">
        <v>41670</v>
      </c>
      <c r="B958" s="1193">
        <v>25</v>
      </c>
      <c r="C958" s="1194" t="s">
        <v>246</v>
      </c>
      <c r="D958" s="1195" t="s">
        <v>762</v>
      </c>
      <c r="E958" s="1195"/>
      <c r="G958" s="1195" t="s">
        <v>339</v>
      </c>
      <c r="H958" s="1191"/>
      <c r="I958" s="1053"/>
      <c r="J958" s="1191"/>
    </row>
    <row r="959" spans="1:10">
      <c r="A959" s="1192">
        <v>41673</v>
      </c>
      <c r="B959" s="1193">
        <v>30</v>
      </c>
      <c r="C959" s="1194" t="s">
        <v>246</v>
      </c>
      <c r="D959" s="1195" t="s">
        <v>1276</v>
      </c>
      <c r="E959" s="1195"/>
      <c r="G959" s="1195" t="s">
        <v>339</v>
      </c>
      <c r="H959" s="1191"/>
      <c r="I959" s="1053"/>
      <c r="J959" s="1191"/>
    </row>
    <row r="960" spans="1:10">
      <c r="A960" s="1192">
        <v>41673</v>
      </c>
      <c r="B960" s="1193">
        <v>30</v>
      </c>
      <c r="C960" s="1194" t="s">
        <v>246</v>
      </c>
      <c r="D960" s="1195" t="s">
        <v>774</v>
      </c>
      <c r="E960" s="1195"/>
      <c r="G960" s="1195" t="s">
        <v>339</v>
      </c>
      <c r="H960" s="1191"/>
      <c r="I960" s="1053"/>
      <c r="J960" s="1191"/>
    </row>
    <row r="961" spans="1:10">
      <c r="A961" s="1192">
        <v>41673</v>
      </c>
      <c r="B961" s="1193">
        <v>100</v>
      </c>
      <c r="C961" s="1194" t="s">
        <v>246</v>
      </c>
      <c r="D961" s="1195" t="s">
        <v>267</v>
      </c>
      <c r="E961" s="1195"/>
      <c r="G961" s="1195">
        <v>0</v>
      </c>
      <c r="H961" s="1191"/>
      <c r="I961" s="1053"/>
      <c r="J961" s="1191"/>
    </row>
    <row r="962" spans="1:10">
      <c r="A962" s="1192">
        <v>41673</v>
      </c>
      <c r="B962" s="1193">
        <v>25</v>
      </c>
      <c r="C962" s="1194" t="s">
        <v>246</v>
      </c>
      <c r="D962" s="1195" t="s">
        <v>379</v>
      </c>
      <c r="E962" s="1195"/>
      <c r="G962" s="1195" t="s">
        <v>339</v>
      </c>
      <c r="H962" s="1191"/>
      <c r="I962" s="1053"/>
      <c r="J962" s="1191"/>
    </row>
    <row r="963" spans="1:10">
      <c r="A963" s="1192">
        <v>41673</v>
      </c>
      <c r="B963" s="1193">
        <v>6</v>
      </c>
      <c r="C963" s="1194" t="s">
        <v>246</v>
      </c>
      <c r="D963" s="1195" t="s">
        <v>1217</v>
      </c>
      <c r="E963" s="1195"/>
      <c r="G963" s="1195">
        <v>0</v>
      </c>
      <c r="H963" s="1191"/>
      <c r="I963" s="1053"/>
      <c r="J963" s="1191"/>
    </row>
    <row r="964" spans="1:10">
      <c r="A964" s="1192">
        <v>41673</v>
      </c>
      <c r="B964" s="1193">
        <v>10</v>
      </c>
      <c r="C964" s="1194" t="s">
        <v>246</v>
      </c>
      <c r="D964" s="1195" t="s">
        <v>791</v>
      </c>
      <c r="E964" s="1195"/>
      <c r="G964" s="1195" t="s">
        <v>339</v>
      </c>
      <c r="H964" s="1191"/>
      <c r="I964" s="1053"/>
      <c r="J964" s="1191"/>
    </row>
    <row r="965" spans="1:10">
      <c r="A965" s="1192">
        <v>41673</v>
      </c>
      <c r="B965" s="1193">
        <v>10</v>
      </c>
      <c r="C965" s="1194" t="s">
        <v>246</v>
      </c>
      <c r="D965" s="1195" t="s">
        <v>338</v>
      </c>
      <c r="E965" s="1195"/>
      <c r="G965" s="1195" t="s">
        <v>339</v>
      </c>
      <c r="H965" s="1191"/>
      <c r="I965" s="1053"/>
      <c r="J965" s="1191"/>
    </row>
    <row r="966" spans="1:10">
      <c r="A966" s="1192">
        <v>41673</v>
      </c>
      <c r="B966" s="1193">
        <v>10</v>
      </c>
      <c r="C966" s="1194" t="s">
        <v>246</v>
      </c>
      <c r="D966" s="1195" t="s">
        <v>1365</v>
      </c>
      <c r="E966" s="1195"/>
      <c r="G966" s="1195" t="s">
        <v>339</v>
      </c>
      <c r="H966" s="1191"/>
      <c r="I966" s="1053"/>
      <c r="J966" s="1191"/>
    </row>
    <row r="967" spans="1:10">
      <c r="A967" s="1192">
        <v>41673</v>
      </c>
      <c r="B967" s="1193">
        <v>4</v>
      </c>
      <c r="C967" s="1194" t="s">
        <v>246</v>
      </c>
      <c r="D967" s="1195" t="s">
        <v>1366</v>
      </c>
      <c r="E967" s="1195"/>
      <c r="G967" s="1195" t="s">
        <v>339</v>
      </c>
      <c r="H967" s="1191"/>
      <c r="I967" s="1053"/>
      <c r="J967" s="1191"/>
    </row>
    <row r="968" spans="1:10">
      <c r="A968" s="1192">
        <v>41673</v>
      </c>
      <c r="B968" s="1193">
        <v>10</v>
      </c>
      <c r="C968" s="1194" t="s">
        <v>246</v>
      </c>
      <c r="D968" s="1195" t="s">
        <v>1001</v>
      </c>
      <c r="E968" s="1195"/>
      <c r="G968" s="1195" t="s">
        <v>339</v>
      </c>
      <c r="H968" s="1191"/>
      <c r="I968" s="1053"/>
      <c r="J968" s="1191"/>
    </row>
    <row r="969" spans="1:10">
      <c r="A969" s="1192">
        <v>41673</v>
      </c>
      <c r="B969" s="1193">
        <v>300</v>
      </c>
      <c r="C969" s="1194" t="s">
        <v>246</v>
      </c>
      <c r="D969" s="1195" t="s">
        <v>778</v>
      </c>
      <c r="E969" s="1195"/>
      <c r="G969" s="1195" t="s">
        <v>339</v>
      </c>
      <c r="H969" s="1191"/>
      <c r="I969" s="1053"/>
      <c r="J969" s="1191"/>
    </row>
    <row r="970" spans="1:10">
      <c r="A970" s="1192">
        <v>41673</v>
      </c>
      <c r="B970" s="1193">
        <v>10</v>
      </c>
      <c r="C970" s="1194" t="s">
        <v>246</v>
      </c>
      <c r="D970" s="1195" t="s">
        <v>994</v>
      </c>
      <c r="E970" s="1195"/>
      <c r="G970" s="1195" t="s">
        <v>339</v>
      </c>
      <c r="H970" s="1191"/>
      <c r="I970" s="1053"/>
      <c r="J970" s="1191"/>
    </row>
    <row r="971" spans="1:10">
      <c r="A971" s="1192">
        <v>41673</v>
      </c>
      <c r="B971" s="1193">
        <v>15</v>
      </c>
      <c r="C971" s="1194" t="s">
        <v>246</v>
      </c>
      <c r="D971" s="1195" t="s">
        <v>248</v>
      </c>
      <c r="E971" s="1195"/>
      <c r="G971" s="1195">
        <v>0</v>
      </c>
      <c r="H971" s="1191"/>
      <c r="I971" s="1053"/>
      <c r="J971" s="1191"/>
    </row>
    <row r="972" spans="1:10">
      <c r="A972" s="1192">
        <v>41673</v>
      </c>
      <c r="B972" s="1193">
        <v>75</v>
      </c>
      <c r="C972" s="1194" t="s">
        <v>246</v>
      </c>
      <c r="D972" s="1195" t="s">
        <v>1003</v>
      </c>
      <c r="E972" s="1195"/>
      <c r="G972" s="1195" t="s">
        <v>339</v>
      </c>
      <c r="H972" s="1191"/>
      <c r="I972" s="1053"/>
      <c r="J972" s="1191"/>
    </row>
    <row r="973" spans="1:10">
      <c r="A973" s="1192">
        <v>41673</v>
      </c>
      <c r="B973" s="1193">
        <v>30</v>
      </c>
      <c r="C973" s="1194" t="s">
        <v>246</v>
      </c>
      <c r="D973" s="1195" t="s">
        <v>751</v>
      </c>
      <c r="E973" s="1195"/>
      <c r="G973" s="1195" t="s">
        <v>339</v>
      </c>
      <c r="H973" s="1191"/>
      <c r="I973" s="1053"/>
      <c r="J973" s="1191"/>
    </row>
    <row r="974" spans="1:10">
      <c r="A974" s="1192">
        <v>41673</v>
      </c>
      <c r="B974" s="1193">
        <v>7</v>
      </c>
      <c r="C974" s="1194" t="s">
        <v>246</v>
      </c>
      <c r="D974" s="1195" t="s">
        <v>1196</v>
      </c>
      <c r="E974" s="1195"/>
      <c r="G974" s="1195" t="s">
        <v>339</v>
      </c>
      <c r="H974" s="1191"/>
      <c r="I974" s="1053"/>
      <c r="J974" s="1191"/>
    </row>
    <row r="975" spans="1:10">
      <c r="A975" s="1192">
        <v>41673</v>
      </c>
      <c r="B975" s="1193">
        <v>10</v>
      </c>
      <c r="C975" s="1194" t="s">
        <v>246</v>
      </c>
      <c r="D975" s="1195" t="s">
        <v>772</v>
      </c>
      <c r="E975" s="1195"/>
      <c r="G975" s="1195" t="s">
        <v>339</v>
      </c>
      <c r="H975" s="1191"/>
      <c r="I975" s="1053"/>
      <c r="J975" s="1191"/>
    </row>
    <row r="976" spans="1:10">
      <c r="A976" s="1192">
        <v>41673</v>
      </c>
      <c r="B976" s="1193">
        <v>20</v>
      </c>
      <c r="C976" s="1194" t="s">
        <v>246</v>
      </c>
      <c r="D976" s="1195" t="s">
        <v>1028</v>
      </c>
      <c r="E976" s="1195"/>
      <c r="G976" s="1195" t="s">
        <v>339</v>
      </c>
      <c r="H976" s="1191"/>
      <c r="I976" s="1053"/>
      <c r="J976" s="1191"/>
    </row>
    <row r="977" spans="1:10">
      <c r="A977" s="1192">
        <v>41673</v>
      </c>
      <c r="B977" s="1193">
        <v>50</v>
      </c>
      <c r="C977" s="1194" t="s">
        <v>246</v>
      </c>
      <c r="D977" s="1195" t="s">
        <v>754</v>
      </c>
      <c r="E977" s="1195"/>
      <c r="G977" s="1195" t="s">
        <v>339</v>
      </c>
      <c r="H977" s="1191"/>
      <c r="I977" s="1053"/>
      <c r="J977" s="1191"/>
    </row>
    <row r="978" spans="1:10">
      <c r="A978" s="1192">
        <v>41673</v>
      </c>
      <c r="B978" s="1193">
        <v>10</v>
      </c>
      <c r="C978" s="1194" t="s">
        <v>246</v>
      </c>
      <c r="D978" s="1195" t="s">
        <v>388</v>
      </c>
      <c r="E978" s="1195"/>
      <c r="G978" s="1195" t="s">
        <v>339</v>
      </c>
      <c r="H978" s="1191"/>
      <c r="I978" s="1053"/>
      <c r="J978" s="1191"/>
    </row>
    <row r="979" spans="1:10">
      <c r="A979" s="1192">
        <v>41673</v>
      </c>
      <c r="B979" s="1193">
        <v>5</v>
      </c>
      <c r="C979" s="1194" t="s">
        <v>246</v>
      </c>
      <c r="D979" s="1195" t="s">
        <v>1029</v>
      </c>
      <c r="E979" s="1195"/>
      <c r="G979" s="1195" t="s">
        <v>339</v>
      </c>
      <c r="H979" s="1191"/>
      <c r="I979" s="1053"/>
      <c r="J979" s="1191"/>
    </row>
    <row r="980" spans="1:10">
      <c r="A980" s="1192">
        <v>41673</v>
      </c>
      <c r="B980" s="1193">
        <v>20</v>
      </c>
      <c r="C980" s="1194" t="s">
        <v>246</v>
      </c>
      <c r="D980" s="1195" t="s">
        <v>1275</v>
      </c>
      <c r="E980" s="1195"/>
      <c r="G980" s="1195" t="s">
        <v>339</v>
      </c>
      <c r="H980" s="1191"/>
      <c r="I980" s="1053"/>
      <c r="J980" s="1191"/>
    </row>
    <row r="981" spans="1:10">
      <c r="A981" s="1192">
        <v>41673</v>
      </c>
      <c r="B981" s="1193">
        <v>20</v>
      </c>
      <c r="C981" s="1194" t="s">
        <v>246</v>
      </c>
      <c r="D981" s="1195" t="s">
        <v>1221</v>
      </c>
      <c r="E981" s="1195"/>
      <c r="G981" s="1195" t="s">
        <v>339</v>
      </c>
      <c r="H981" s="1191"/>
      <c r="I981" s="1053"/>
      <c r="J981" s="1191"/>
    </row>
    <row r="982" spans="1:10">
      <c r="A982" s="1192">
        <v>41673</v>
      </c>
      <c r="B982" s="1193">
        <v>10</v>
      </c>
      <c r="C982" s="1194" t="s">
        <v>246</v>
      </c>
      <c r="D982" s="1195" t="s">
        <v>1274</v>
      </c>
      <c r="E982" s="1195"/>
      <c r="G982" s="1195">
        <v>0</v>
      </c>
      <c r="H982" s="1191"/>
      <c r="I982" s="1053"/>
      <c r="J982" s="1191"/>
    </row>
    <row r="983" spans="1:10">
      <c r="A983" s="1192">
        <v>41673</v>
      </c>
      <c r="B983" s="1193">
        <v>10</v>
      </c>
      <c r="C983" s="1194" t="s">
        <v>246</v>
      </c>
      <c r="D983" s="1195" t="s">
        <v>993</v>
      </c>
      <c r="E983" s="1195"/>
      <c r="G983" s="1195" t="s">
        <v>339</v>
      </c>
      <c r="H983" s="1191"/>
      <c r="I983" s="1053"/>
      <c r="J983" s="1191"/>
    </row>
    <row r="984" spans="1:10">
      <c r="A984" s="1192">
        <v>41673</v>
      </c>
      <c r="B984" s="1193">
        <v>10</v>
      </c>
      <c r="C984" s="1194" t="s">
        <v>246</v>
      </c>
      <c r="D984" s="1195" t="s">
        <v>951</v>
      </c>
      <c r="E984" s="1195"/>
      <c r="G984" s="1195" t="s">
        <v>339</v>
      </c>
      <c r="H984" s="1191"/>
      <c r="I984" s="1053"/>
      <c r="J984" s="1191"/>
    </row>
    <row r="985" spans="1:10">
      <c r="A985" s="1192">
        <v>41673</v>
      </c>
      <c r="B985" s="1193">
        <v>10</v>
      </c>
      <c r="C985" s="1194" t="s">
        <v>246</v>
      </c>
      <c r="D985" s="1195" t="s">
        <v>955</v>
      </c>
      <c r="E985" s="1195"/>
      <c r="G985" s="1195">
        <v>0</v>
      </c>
      <c r="H985" s="1191"/>
      <c r="I985" s="1053"/>
      <c r="J985" s="1191"/>
    </row>
    <row r="986" spans="1:10">
      <c r="A986" s="1192">
        <v>41673</v>
      </c>
      <c r="B986" s="1193">
        <v>180</v>
      </c>
      <c r="C986" s="1194" t="s">
        <v>246</v>
      </c>
      <c r="D986" s="1195" t="s">
        <v>783</v>
      </c>
      <c r="E986" s="1195"/>
      <c r="G986" s="1195" t="s">
        <v>339</v>
      </c>
      <c r="H986" s="1191"/>
      <c r="I986" s="1053"/>
      <c r="J986" s="1191"/>
    </row>
    <row r="987" spans="1:10">
      <c r="A987" s="1192">
        <v>41673</v>
      </c>
      <c r="B987" s="1193">
        <v>50</v>
      </c>
      <c r="C987" s="1194" t="s">
        <v>246</v>
      </c>
      <c r="D987" s="1195" t="s">
        <v>997</v>
      </c>
      <c r="E987" s="1195"/>
      <c r="G987" s="1195" t="s">
        <v>339</v>
      </c>
      <c r="H987" s="1191"/>
      <c r="I987" s="1053"/>
      <c r="J987" s="1191"/>
    </row>
    <row r="988" spans="1:10">
      <c r="A988" s="1192">
        <v>41673</v>
      </c>
      <c r="B988" s="1193">
        <v>12.5</v>
      </c>
      <c r="C988" s="1194" t="s">
        <v>246</v>
      </c>
      <c r="D988" s="1195" t="s">
        <v>913</v>
      </c>
      <c r="E988" s="1195"/>
      <c r="G988" s="1195" t="s">
        <v>339</v>
      </c>
      <c r="H988" s="1191"/>
      <c r="I988" s="1053"/>
      <c r="J988" s="1191"/>
    </row>
    <row r="989" spans="1:10">
      <c r="A989" s="1192">
        <v>41673</v>
      </c>
      <c r="B989" s="1193">
        <v>140</v>
      </c>
      <c r="C989" s="1194" t="s">
        <v>246</v>
      </c>
      <c r="D989" s="1195" t="s">
        <v>1063</v>
      </c>
      <c r="E989" s="1195"/>
      <c r="G989" s="1195">
        <v>0</v>
      </c>
      <c r="H989" s="1191"/>
      <c r="I989" s="1053"/>
      <c r="J989" s="1191"/>
    </row>
    <row r="990" spans="1:10">
      <c r="A990" s="1192">
        <v>41673</v>
      </c>
      <c r="B990" s="1193">
        <v>10</v>
      </c>
      <c r="C990" s="1194" t="s">
        <v>246</v>
      </c>
      <c r="D990" s="1195" t="s">
        <v>1005</v>
      </c>
      <c r="E990" s="1195"/>
      <c r="G990" s="1195" t="s">
        <v>339</v>
      </c>
      <c r="H990" s="1191"/>
      <c r="I990" s="1053"/>
      <c r="J990" s="1191"/>
    </row>
    <row r="991" spans="1:10">
      <c r="A991" s="1192">
        <v>41673</v>
      </c>
      <c r="B991" s="1193">
        <v>50</v>
      </c>
      <c r="C991" s="1194" t="s">
        <v>246</v>
      </c>
      <c r="D991" s="1195" t="s">
        <v>1367</v>
      </c>
      <c r="E991" s="1195"/>
      <c r="G991" s="1195" t="s">
        <v>339</v>
      </c>
      <c r="H991" s="1191"/>
      <c r="I991" s="1053"/>
      <c r="J991" s="1191"/>
    </row>
    <row r="992" spans="1:10">
      <c r="A992" s="1192">
        <v>41673</v>
      </c>
      <c r="B992" s="1193">
        <v>40</v>
      </c>
      <c r="C992" s="1194" t="s">
        <v>246</v>
      </c>
      <c r="D992" s="1195" t="s">
        <v>1247</v>
      </c>
      <c r="E992" s="1195"/>
      <c r="G992" s="1195" t="s">
        <v>339</v>
      </c>
      <c r="H992" s="1191"/>
      <c r="I992" s="1053"/>
      <c r="J992" s="1191"/>
    </row>
    <row r="993" spans="1:10">
      <c r="A993" s="1192">
        <v>41673</v>
      </c>
      <c r="B993" s="1193">
        <v>10</v>
      </c>
      <c r="C993" s="1194" t="s">
        <v>246</v>
      </c>
      <c r="D993" s="1195" t="s">
        <v>367</v>
      </c>
      <c r="E993" s="1195"/>
      <c r="G993" s="1195" t="s">
        <v>339</v>
      </c>
      <c r="H993" s="1191"/>
      <c r="I993" s="1053"/>
      <c r="J993" s="1191"/>
    </row>
    <row r="994" spans="1:10">
      <c r="A994" s="1192">
        <v>41673</v>
      </c>
      <c r="B994" s="1193">
        <v>10</v>
      </c>
      <c r="C994" s="1194" t="s">
        <v>246</v>
      </c>
      <c r="D994" s="1195" t="s">
        <v>371</v>
      </c>
      <c r="E994" s="1195"/>
      <c r="G994" s="1195" t="s">
        <v>339</v>
      </c>
      <c r="H994" s="1191"/>
      <c r="I994" s="1053"/>
      <c r="J994" s="1191"/>
    </row>
    <row r="995" spans="1:10">
      <c r="A995" s="1192">
        <v>41673</v>
      </c>
      <c r="B995" s="1193">
        <v>10</v>
      </c>
      <c r="C995" s="1194" t="s">
        <v>246</v>
      </c>
      <c r="D995" s="1195" t="s">
        <v>996</v>
      </c>
      <c r="E995" s="1195"/>
      <c r="G995" s="1195">
        <v>0</v>
      </c>
      <c r="H995" s="1191"/>
      <c r="I995" s="1053"/>
      <c r="J995" s="1191"/>
    </row>
    <row r="996" spans="1:10">
      <c r="A996" s="1192">
        <v>41673</v>
      </c>
      <c r="B996" s="1193">
        <v>15</v>
      </c>
      <c r="C996" s="1194" t="s">
        <v>246</v>
      </c>
      <c r="D996" s="1195" t="s">
        <v>280</v>
      </c>
      <c r="E996" s="1195"/>
      <c r="G996" s="1195" t="s">
        <v>339</v>
      </c>
      <c r="H996" s="1191"/>
      <c r="I996" s="1053"/>
      <c r="J996" s="1191"/>
    </row>
    <row r="997" spans="1:10">
      <c r="A997" s="1192">
        <v>41673</v>
      </c>
      <c r="B997" s="1193">
        <v>15</v>
      </c>
      <c r="C997" s="1194" t="s">
        <v>246</v>
      </c>
      <c r="D997" s="1195" t="s">
        <v>753</v>
      </c>
      <c r="E997" s="1195"/>
      <c r="G997" s="1195" t="s">
        <v>339</v>
      </c>
      <c r="H997" s="1191"/>
      <c r="I997" s="1053"/>
      <c r="J997" s="1191"/>
    </row>
    <row r="998" spans="1:10">
      <c r="A998" s="1192">
        <v>41673</v>
      </c>
      <c r="B998" s="1193">
        <v>41.67</v>
      </c>
      <c r="C998" s="1194" t="s">
        <v>246</v>
      </c>
      <c r="D998" s="1195" t="s">
        <v>1291</v>
      </c>
      <c r="E998" s="1195"/>
      <c r="G998" s="1195" t="s">
        <v>339</v>
      </c>
      <c r="H998" s="1191"/>
      <c r="I998" s="1053"/>
      <c r="J998" s="1191"/>
    </row>
    <row r="999" spans="1:10">
      <c r="A999" s="1192">
        <v>41673</v>
      </c>
      <c r="B999" s="1193">
        <v>30</v>
      </c>
      <c r="C999" s="1194" t="s">
        <v>246</v>
      </c>
      <c r="D999" s="1195" t="s">
        <v>424</v>
      </c>
      <c r="E999" s="1195"/>
      <c r="G999" s="1195" t="s">
        <v>339</v>
      </c>
      <c r="H999" s="1191"/>
      <c r="I999" s="1053"/>
      <c r="J999" s="1191"/>
    </row>
    <row r="1000" spans="1:10">
      <c r="A1000" s="1192">
        <v>41673</v>
      </c>
      <c r="B1000" s="1193">
        <v>15</v>
      </c>
      <c r="C1000" s="1194" t="s">
        <v>246</v>
      </c>
      <c r="D1000" s="1195" t="s">
        <v>1190</v>
      </c>
      <c r="E1000" s="1195"/>
      <c r="G1000" s="1195">
        <v>0</v>
      </c>
      <c r="H1000" s="1191"/>
      <c r="I1000" s="1053"/>
      <c r="J1000" s="1191"/>
    </row>
    <row r="1001" spans="1:10">
      <c r="A1001" s="1192">
        <v>41673</v>
      </c>
      <c r="B1001" s="1193">
        <v>210</v>
      </c>
      <c r="C1001" s="1194" t="s">
        <v>246</v>
      </c>
      <c r="D1001" s="1195" t="s">
        <v>346</v>
      </c>
      <c r="E1001" s="1195"/>
      <c r="G1001" s="1195" t="s">
        <v>339</v>
      </c>
      <c r="H1001" s="1191"/>
      <c r="I1001" s="1053"/>
      <c r="J1001" s="1191"/>
    </row>
    <row r="1002" spans="1:10">
      <c r="A1002" s="1192">
        <v>41673</v>
      </c>
      <c r="B1002" s="1193">
        <v>20</v>
      </c>
      <c r="C1002" s="1194" t="s">
        <v>246</v>
      </c>
      <c r="D1002" s="1195" t="s">
        <v>999</v>
      </c>
      <c r="E1002" s="1195"/>
      <c r="G1002" s="1195" t="s">
        <v>339</v>
      </c>
      <c r="H1002" s="1191"/>
      <c r="I1002" s="1053"/>
      <c r="J1002" s="1191"/>
    </row>
    <row r="1003" spans="1:10">
      <c r="A1003" s="1192">
        <v>41673</v>
      </c>
      <c r="B1003" s="1193">
        <v>10</v>
      </c>
      <c r="C1003" s="1194" t="s">
        <v>246</v>
      </c>
      <c r="D1003" s="1195" t="s">
        <v>1040</v>
      </c>
      <c r="E1003" s="1195"/>
      <c r="G1003" s="1195" t="s">
        <v>339</v>
      </c>
      <c r="H1003" s="1191"/>
      <c r="I1003" s="1053"/>
      <c r="J1003" s="1191"/>
    </row>
    <row r="1004" spans="1:10">
      <c r="A1004" s="1192">
        <v>41673</v>
      </c>
      <c r="B1004" s="1193">
        <v>15</v>
      </c>
      <c r="C1004" s="1194" t="s">
        <v>246</v>
      </c>
      <c r="D1004" s="1195" t="s">
        <v>912</v>
      </c>
      <c r="E1004" s="1195"/>
      <c r="G1004" s="1195">
        <v>0</v>
      </c>
      <c r="H1004" s="1191"/>
      <c r="I1004" s="1053"/>
      <c r="J1004" s="1191"/>
    </row>
    <row r="1005" spans="1:10">
      <c r="A1005" s="1192">
        <v>41673</v>
      </c>
      <c r="B1005" s="1193">
        <v>20</v>
      </c>
      <c r="C1005" s="1194" t="s">
        <v>246</v>
      </c>
      <c r="D1005" s="1195" t="s">
        <v>389</v>
      </c>
      <c r="E1005" s="1195"/>
      <c r="G1005" s="1195">
        <v>0</v>
      </c>
      <c r="H1005" s="1191"/>
      <c r="I1005" s="1053"/>
      <c r="J1005" s="1191"/>
    </row>
    <row r="1006" spans="1:10">
      <c r="A1006" s="1192">
        <v>41673</v>
      </c>
      <c r="B1006" s="1193">
        <v>5</v>
      </c>
      <c r="C1006" s="1194" t="s">
        <v>246</v>
      </c>
      <c r="D1006" s="1195" t="s">
        <v>1368</v>
      </c>
      <c r="E1006" s="1195"/>
      <c r="G1006" s="1195" t="s">
        <v>339</v>
      </c>
      <c r="H1006" s="1191"/>
      <c r="I1006" s="1053"/>
      <c r="J1006" s="1191"/>
    </row>
    <row r="1007" spans="1:10">
      <c r="A1007" s="1192">
        <v>41673</v>
      </c>
      <c r="B1007" s="1193">
        <v>75</v>
      </c>
      <c r="C1007" s="1194" t="s">
        <v>246</v>
      </c>
      <c r="D1007" s="1195" t="s">
        <v>308</v>
      </c>
      <c r="E1007" s="1195"/>
      <c r="G1007" s="1195" t="s">
        <v>339</v>
      </c>
      <c r="H1007" s="1191"/>
      <c r="I1007" s="1053"/>
      <c r="J1007" s="1191"/>
    </row>
    <row r="1008" spans="1:10">
      <c r="A1008" s="1192">
        <v>41673</v>
      </c>
      <c r="B1008" s="1193">
        <v>3</v>
      </c>
      <c r="C1008" s="1194" t="s">
        <v>246</v>
      </c>
      <c r="D1008" s="1195" t="s">
        <v>426</v>
      </c>
      <c r="E1008" s="1195"/>
      <c r="G1008" s="1195">
        <v>0</v>
      </c>
      <c r="H1008" s="1191"/>
      <c r="I1008" s="1053"/>
      <c r="J1008" s="1191"/>
    </row>
    <row r="1009" spans="1:10">
      <c r="A1009" s="1192">
        <v>41673</v>
      </c>
      <c r="B1009" s="1193">
        <v>15</v>
      </c>
      <c r="C1009" s="1194" t="s">
        <v>246</v>
      </c>
      <c r="D1009" s="1195" t="s">
        <v>954</v>
      </c>
      <c r="E1009" s="1195"/>
      <c r="G1009" s="1195">
        <v>0</v>
      </c>
      <c r="H1009" s="1191"/>
      <c r="I1009" s="1053"/>
      <c r="J1009" s="1191"/>
    </row>
    <row r="1010" spans="1:10">
      <c r="A1010" s="1192">
        <v>41673</v>
      </c>
      <c r="B1010" s="1193">
        <v>50</v>
      </c>
      <c r="C1010" s="1194" t="s">
        <v>246</v>
      </c>
      <c r="D1010" s="1195" t="s">
        <v>998</v>
      </c>
      <c r="E1010" s="1195"/>
      <c r="G1010" s="1195" t="s">
        <v>339</v>
      </c>
      <c r="H1010" s="1191"/>
      <c r="I1010" s="1053"/>
      <c r="J1010" s="1191"/>
    </row>
    <row r="1011" spans="1:10">
      <c r="A1011" s="1192">
        <v>41673</v>
      </c>
      <c r="B1011" s="1193">
        <v>50</v>
      </c>
      <c r="C1011" s="1194" t="s">
        <v>246</v>
      </c>
      <c r="D1011" s="1195" t="s">
        <v>252</v>
      </c>
      <c r="E1011" s="1195"/>
      <c r="G1011" s="1195" t="s">
        <v>339</v>
      </c>
      <c r="H1011" s="1191"/>
      <c r="I1011" s="1053"/>
      <c r="J1011" s="1191"/>
    </row>
    <row r="1012" spans="1:10">
      <c r="A1012" s="1192">
        <v>41673</v>
      </c>
      <c r="B1012" s="1193">
        <v>25</v>
      </c>
      <c r="C1012" s="1194" t="s">
        <v>246</v>
      </c>
      <c r="D1012" s="1195" t="s">
        <v>995</v>
      </c>
      <c r="E1012" s="1195"/>
      <c r="G1012" s="1195" t="s">
        <v>339</v>
      </c>
      <c r="H1012" s="1191"/>
      <c r="I1012" s="1053"/>
      <c r="J1012" s="1191"/>
    </row>
    <row r="1013" spans="1:10">
      <c r="A1013" s="1192">
        <v>41673</v>
      </c>
      <c r="B1013" s="1193">
        <v>25</v>
      </c>
      <c r="C1013" s="1194" t="s">
        <v>246</v>
      </c>
      <c r="D1013" s="1195" t="s">
        <v>1292</v>
      </c>
      <c r="E1013" s="1195"/>
      <c r="G1013" s="1195">
        <v>0</v>
      </c>
      <c r="H1013" s="1191"/>
      <c r="I1013" s="1053"/>
      <c r="J1013" s="1191"/>
    </row>
    <row r="1014" spans="1:10">
      <c r="A1014" s="1192">
        <v>41673</v>
      </c>
      <c r="B1014" s="1193">
        <v>5</v>
      </c>
      <c r="C1014" s="1194" t="s">
        <v>246</v>
      </c>
      <c r="D1014" s="1195" t="s">
        <v>1187</v>
      </c>
      <c r="E1014" s="1195"/>
      <c r="G1014" s="1195" t="s">
        <v>339</v>
      </c>
      <c r="H1014" s="1191"/>
      <c r="I1014" s="1053"/>
      <c r="J1014" s="1191"/>
    </row>
    <row r="1015" spans="1:10">
      <c r="A1015" s="1192">
        <v>41673</v>
      </c>
      <c r="B1015" s="1193">
        <v>20</v>
      </c>
      <c r="C1015" s="1194" t="s">
        <v>246</v>
      </c>
      <c r="D1015" s="1195" t="s">
        <v>254</v>
      </c>
      <c r="E1015" s="1195"/>
      <c r="G1015" s="1195" t="s">
        <v>339</v>
      </c>
      <c r="H1015" s="1191"/>
      <c r="I1015" s="1053"/>
      <c r="J1015" s="1191"/>
    </row>
    <row r="1016" spans="1:10">
      <c r="A1016" s="1192">
        <v>41673</v>
      </c>
      <c r="B1016" s="1193">
        <v>10</v>
      </c>
      <c r="C1016" s="1194" t="s">
        <v>246</v>
      </c>
      <c r="D1016" s="1195" t="s">
        <v>1369</v>
      </c>
      <c r="E1016" s="1195"/>
      <c r="G1016" s="1195" t="s">
        <v>339</v>
      </c>
      <c r="H1016" s="1191"/>
      <c r="I1016" s="1053"/>
      <c r="J1016" s="1191"/>
    </row>
    <row r="1017" spans="1:10">
      <c r="A1017" s="1192">
        <v>41673</v>
      </c>
      <c r="B1017" s="1193">
        <v>30</v>
      </c>
      <c r="C1017" s="1194" t="s">
        <v>246</v>
      </c>
      <c r="D1017" s="1195" t="s">
        <v>1316</v>
      </c>
      <c r="E1017" s="1195"/>
      <c r="G1017" s="1195" t="s">
        <v>339</v>
      </c>
      <c r="H1017" s="1191"/>
      <c r="I1017" s="1053"/>
      <c r="J1017" s="1191"/>
    </row>
    <row r="1018" spans="1:10">
      <c r="A1018" s="1192">
        <v>41673</v>
      </c>
      <c r="B1018" s="1193">
        <v>25</v>
      </c>
      <c r="C1018" s="1194" t="s">
        <v>246</v>
      </c>
      <c r="D1018" s="1195" t="s">
        <v>1070</v>
      </c>
      <c r="E1018" s="1195"/>
      <c r="G1018" s="1195" t="s">
        <v>339</v>
      </c>
      <c r="H1018" s="1191"/>
      <c r="I1018" s="1053"/>
      <c r="J1018" s="1191"/>
    </row>
    <row r="1019" spans="1:10">
      <c r="A1019" s="1192">
        <v>41673</v>
      </c>
      <c r="B1019" s="1193">
        <v>66</v>
      </c>
      <c r="C1019" s="1194" t="s">
        <v>246</v>
      </c>
      <c r="D1019" s="1195" t="s">
        <v>1069</v>
      </c>
      <c r="E1019" s="1195"/>
      <c r="G1019" s="1195" t="s">
        <v>339</v>
      </c>
      <c r="H1019" s="1191"/>
      <c r="I1019" s="1053"/>
      <c r="J1019" s="1191"/>
    </row>
    <row r="1020" spans="1:10">
      <c r="A1020" s="1192">
        <v>41673</v>
      </c>
      <c r="B1020" s="1193">
        <v>10</v>
      </c>
      <c r="C1020" s="1194" t="s">
        <v>246</v>
      </c>
      <c r="D1020" s="1195" t="s">
        <v>1294</v>
      </c>
      <c r="E1020" s="1195"/>
      <c r="G1020" s="1195">
        <v>0</v>
      </c>
      <c r="H1020" s="1191"/>
      <c r="I1020" s="1053"/>
      <c r="J1020" s="1191"/>
    </row>
    <row r="1021" spans="1:10">
      <c r="A1021" s="1192">
        <v>41673</v>
      </c>
      <c r="B1021" s="1193">
        <v>250</v>
      </c>
      <c r="C1021" s="1194" t="s">
        <v>246</v>
      </c>
      <c r="D1021" s="1195" t="s">
        <v>911</v>
      </c>
      <c r="E1021" s="1195"/>
      <c r="G1021" s="1195">
        <v>0</v>
      </c>
      <c r="H1021" s="1191"/>
      <c r="I1021" s="1053"/>
      <c r="J1021" s="1191"/>
    </row>
    <row r="1022" spans="1:10">
      <c r="A1022" s="1192">
        <v>41673</v>
      </c>
      <c r="B1022" s="1193">
        <v>10</v>
      </c>
      <c r="C1022" s="1194" t="s">
        <v>246</v>
      </c>
      <c r="D1022" s="1195" t="s">
        <v>317</v>
      </c>
      <c r="E1022" s="1195"/>
      <c r="G1022" s="1195" t="s">
        <v>339</v>
      </c>
      <c r="H1022" s="1191"/>
      <c r="I1022" s="1053"/>
      <c r="J1022" s="1191"/>
    </row>
    <row r="1023" spans="1:10">
      <c r="A1023" s="1192">
        <v>41673</v>
      </c>
      <c r="B1023" s="1193">
        <v>20</v>
      </c>
      <c r="C1023" s="1194" t="s">
        <v>246</v>
      </c>
      <c r="D1023" s="1195" t="s">
        <v>787</v>
      </c>
      <c r="E1023" s="1195"/>
      <c r="G1023" s="1195" t="s">
        <v>339</v>
      </c>
      <c r="H1023" s="1191"/>
      <c r="I1023" s="1053"/>
      <c r="J1023" s="1191"/>
    </row>
    <row r="1024" spans="1:10">
      <c r="A1024" s="1192">
        <v>41673</v>
      </c>
      <c r="B1024" s="1193">
        <v>15</v>
      </c>
      <c r="C1024" s="1194" t="s">
        <v>246</v>
      </c>
      <c r="D1024" s="1195" t="s">
        <v>1370</v>
      </c>
      <c r="E1024" s="1195"/>
      <c r="G1024" s="1195">
        <v>0</v>
      </c>
      <c r="H1024" s="1191"/>
      <c r="I1024" s="1053"/>
      <c r="J1024" s="1191"/>
    </row>
    <row r="1025" spans="1:10">
      <c r="A1025" s="1192">
        <v>41673</v>
      </c>
      <c r="B1025" s="1193">
        <v>261</v>
      </c>
      <c r="C1025" s="1194" t="s">
        <v>246</v>
      </c>
      <c r="D1025" s="1195" t="s">
        <v>344</v>
      </c>
      <c r="E1025" s="1195"/>
      <c r="G1025" s="1195" t="s">
        <v>339</v>
      </c>
      <c r="H1025" s="1191"/>
      <c r="I1025" s="1053"/>
      <c r="J1025" s="1191"/>
    </row>
    <row r="1026" spans="1:10">
      <c r="A1026" s="1192">
        <v>41673</v>
      </c>
      <c r="B1026" s="1193">
        <v>30</v>
      </c>
      <c r="C1026" s="1194" t="s">
        <v>246</v>
      </c>
      <c r="D1026" s="1195" t="s">
        <v>1315</v>
      </c>
      <c r="E1026" s="1195"/>
      <c r="G1026" s="1195" t="s">
        <v>339</v>
      </c>
      <c r="H1026" s="1191"/>
      <c r="I1026" s="1053"/>
      <c r="J1026" s="1191"/>
    </row>
    <row r="1027" spans="1:10">
      <c r="A1027" s="1192">
        <v>41673</v>
      </c>
      <c r="B1027" s="1193">
        <v>5</v>
      </c>
      <c r="C1027" s="1194" t="s">
        <v>246</v>
      </c>
      <c r="D1027" s="1195" t="s">
        <v>755</v>
      </c>
      <c r="E1027" s="1195"/>
      <c r="G1027" s="1195" t="s">
        <v>339</v>
      </c>
      <c r="H1027" s="1191"/>
      <c r="I1027" s="1053"/>
      <c r="J1027" s="1191"/>
    </row>
    <row r="1028" spans="1:10">
      <c r="A1028" s="1192">
        <v>41673</v>
      </c>
      <c r="B1028" s="1193">
        <v>50</v>
      </c>
      <c r="C1028" s="1194" t="s">
        <v>246</v>
      </c>
      <c r="D1028" s="1195" t="s">
        <v>1105</v>
      </c>
      <c r="E1028" s="1195"/>
      <c r="G1028" s="1195" t="s">
        <v>339</v>
      </c>
      <c r="H1028" s="1191"/>
      <c r="I1028" s="1053"/>
      <c r="J1028" s="1191"/>
    </row>
    <row r="1029" spans="1:10">
      <c r="A1029" s="1192">
        <v>41673</v>
      </c>
      <c r="B1029" s="1193">
        <v>50</v>
      </c>
      <c r="C1029" s="1194" t="s">
        <v>246</v>
      </c>
      <c r="D1029" s="1195" t="s">
        <v>250</v>
      </c>
      <c r="E1029" s="1195"/>
      <c r="G1029" s="1195">
        <v>0</v>
      </c>
      <c r="H1029" s="1191"/>
      <c r="I1029" s="1053"/>
      <c r="J1029" s="1191"/>
    </row>
    <row r="1030" spans="1:10">
      <c r="A1030" s="1192">
        <v>41673</v>
      </c>
      <c r="B1030" s="1193">
        <v>20</v>
      </c>
      <c r="C1030" s="1194" t="s">
        <v>246</v>
      </c>
      <c r="D1030" s="1195" t="s">
        <v>387</v>
      </c>
      <c r="E1030" s="1195"/>
      <c r="G1030" s="1195">
        <v>0</v>
      </c>
      <c r="H1030" s="1191"/>
      <c r="I1030" s="1053"/>
      <c r="J1030" s="1191"/>
    </row>
    <row r="1031" spans="1:10">
      <c r="A1031" s="1192">
        <v>41673</v>
      </c>
      <c r="B1031" s="1193">
        <v>10</v>
      </c>
      <c r="C1031" s="1194" t="s">
        <v>246</v>
      </c>
      <c r="D1031" s="1195" t="s">
        <v>1318</v>
      </c>
      <c r="E1031" s="1195"/>
      <c r="G1031" s="1195">
        <v>0</v>
      </c>
      <c r="H1031" s="1191"/>
      <c r="I1031" s="1053"/>
      <c r="J1031" s="1191"/>
    </row>
    <row r="1032" spans="1:10">
      <c r="A1032" s="1192">
        <v>41673</v>
      </c>
      <c r="B1032" s="1193">
        <v>10</v>
      </c>
      <c r="C1032" s="1194" t="s">
        <v>246</v>
      </c>
      <c r="D1032" s="1195" t="s">
        <v>1027</v>
      </c>
      <c r="E1032" s="1195"/>
      <c r="G1032" s="1195" t="s">
        <v>339</v>
      </c>
      <c r="H1032" s="1191"/>
      <c r="I1032" s="1053"/>
      <c r="J1032" s="1191"/>
    </row>
    <row r="1033" spans="1:10">
      <c r="A1033" s="1192">
        <v>41673</v>
      </c>
      <c r="B1033" s="1193">
        <v>10</v>
      </c>
      <c r="C1033" s="1194" t="s">
        <v>246</v>
      </c>
      <c r="D1033" s="1195" t="s">
        <v>369</v>
      </c>
      <c r="E1033" s="1195"/>
      <c r="G1033" s="1195">
        <v>0</v>
      </c>
      <c r="H1033" s="1191"/>
      <c r="I1033" s="1053"/>
      <c r="J1033" s="1191"/>
    </row>
    <row r="1034" spans="1:10">
      <c r="A1034" s="1192">
        <v>41673</v>
      </c>
      <c r="B1034" s="1193">
        <v>731.17</v>
      </c>
      <c r="C1034" s="1194" t="s">
        <v>246</v>
      </c>
      <c r="D1034" s="1195" t="s">
        <v>1371</v>
      </c>
      <c r="E1034" s="1195"/>
      <c r="G1034" s="1195">
        <v>0</v>
      </c>
      <c r="H1034" s="1191"/>
      <c r="I1034" s="1053"/>
      <c r="J1034" s="1191"/>
    </row>
    <row r="1035" spans="1:10">
      <c r="A1035" s="1192">
        <v>41674</v>
      </c>
      <c r="B1035" s="1193">
        <v>30</v>
      </c>
      <c r="C1035" s="1194" t="s">
        <v>1087</v>
      </c>
      <c r="D1035" s="1195" t="s">
        <v>1360</v>
      </c>
      <c r="E1035" s="1195"/>
      <c r="G1035" s="1195">
        <v>0</v>
      </c>
      <c r="H1035" s="1191"/>
      <c r="I1035" s="1053"/>
      <c r="J1035" s="1191"/>
    </row>
    <row r="1036" spans="1:10">
      <c r="A1036" s="1192">
        <v>41674</v>
      </c>
      <c r="B1036" s="1193">
        <v>5</v>
      </c>
      <c r="C1036" s="1194" t="s">
        <v>246</v>
      </c>
      <c r="D1036" s="1195" t="s">
        <v>1296</v>
      </c>
      <c r="E1036" s="1195"/>
      <c r="G1036" s="1195" t="s">
        <v>339</v>
      </c>
      <c r="H1036" s="1191"/>
      <c r="I1036" s="1053"/>
      <c r="J1036" s="1191"/>
    </row>
    <row r="1037" spans="1:10">
      <c r="A1037" s="1192">
        <v>41675</v>
      </c>
      <c r="B1037" s="1193">
        <v>6</v>
      </c>
      <c r="C1037" s="1194" t="s">
        <v>246</v>
      </c>
      <c r="D1037" s="1195" t="s">
        <v>310</v>
      </c>
      <c r="E1037" s="1195"/>
      <c r="G1037" s="1195" t="s">
        <v>339</v>
      </c>
      <c r="H1037" s="1191"/>
      <c r="I1037" s="1053"/>
      <c r="J1037" s="1191"/>
    </row>
    <row r="1038" spans="1:10">
      <c r="A1038" s="1192">
        <v>41675</v>
      </c>
      <c r="B1038" s="1193">
        <v>5</v>
      </c>
      <c r="C1038" s="1194" t="s">
        <v>246</v>
      </c>
      <c r="D1038" s="1195" t="s">
        <v>318</v>
      </c>
      <c r="E1038" s="1195"/>
      <c r="G1038" s="1195" t="s">
        <v>339</v>
      </c>
      <c r="H1038" s="1191"/>
      <c r="I1038" s="1053"/>
      <c r="J1038" s="1191"/>
    </row>
    <row r="1039" spans="1:10">
      <c r="A1039" s="1192">
        <v>41675</v>
      </c>
      <c r="B1039" s="1193">
        <v>100</v>
      </c>
      <c r="C1039" s="1194" t="s">
        <v>246</v>
      </c>
      <c r="D1039" s="1195" t="s">
        <v>1000</v>
      </c>
      <c r="E1039" s="1195"/>
      <c r="G1039" s="1195">
        <v>0</v>
      </c>
      <c r="H1039" s="1191"/>
      <c r="I1039" s="1053"/>
      <c r="J1039" s="1191"/>
    </row>
    <row r="1040" spans="1:10">
      <c r="A1040" s="1192">
        <v>41675</v>
      </c>
      <c r="B1040" s="1193">
        <v>15</v>
      </c>
      <c r="C1040" s="1194" t="s">
        <v>246</v>
      </c>
      <c r="D1040" s="1195" t="s">
        <v>306</v>
      </c>
      <c r="E1040" s="1195"/>
      <c r="G1040" s="1195" t="s">
        <v>339</v>
      </c>
      <c r="H1040" s="1191"/>
      <c r="I1040" s="1053"/>
      <c r="J1040" s="1191"/>
    </row>
    <row r="1041" spans="1:10">
      <c r="A1041" s="1192">
        <v>41676</v>
      </c>
      <c r="B1041" s="1193">
        <v>10</v>
      </c>
      <c r="C1041" s="1194" t="s">
        <v>1087</v>
      </c>
      <c r="D1041" s="1195" t="s">
        <v>1362</v>
      </c>
      <c r="E1041" s="1195"/>
      <c r="G1041" s="1195">
        <v>0</v>
      </c>
      <c r="H1041" s="1191"/>
      <c r="I1041" s="1053"/>
      <c r="J1041" s="1191"/>
    </row>
    <row r="1042" spans="1:10">
      <c r="A1042" s="1192">
        <v>41676</v>
      </c>
      <c r="B1042" s="1193">
        <v>15</v>
      </c>
      <c r="C1042" s="1194" t="s">
        <v>1087</v>
      </c>
      <c r="D1042" s="1195" t="s">
        <v>1088</v>
      </c>
      <c r="E1042" s="1195"/>
      <c r="G1042" s="1195">
        <v>0</v>
      </c>
      <c r="H1042" s="1191"/>
      <c r="I1042" s="1053"/>
      <c r="J1042" s="1191"/>
    </row>
    <row r="1043" spans="1:10">
      <c r="A1043" s="1192">
        <v>41676</v>
      </c>
      <c r="B1043" s="1193">
        <v>20</v>
      </c>
      <c r="C1043" s="1194" t="s">
        <v>1087</v>
      </c>
      <c r="D1043" s="1195" t="s">
        <v>1363</v>
      </c>
      <c r="E1043" s="1195"/>
      <c r="G1043" s="1195">
        <v>0</v>
      </c>
      <c r="H1043" s="1191"/>
      <c r="I1043" s="1053"/>
      <c r="J1043" s="1191"/>
    </row>
    <row r="1044" spans="1:10">
      <c r="A1044" s="1192">
        <v>41676</v>
      </c>
      <c r="B1044" s="1193">
        <v>15</v>
      </c>
      <c r="C1044" s="1194" t="s">
        <v>246</v>
      </c>
      <c r="D1044" s="1195" t="s">
        <v>1237</v>
      </c>
      <c r="E1044" s="1195"/>
      <c r="G1044" s="1195" t="s">
        <v>339</v>
      </c>
      <c r="H1044" s="1191"/>
      <c r="I1044" s="1053"/>
      <c r="J1044" s="1191"/>
    </row>
    <row r="1045" spans="1:10">
      <c r="A1045" s="1192">
        <v>41676</v>
      </c>
      <c r="B1045" s="1193">
        <v>10</v>
      </c>
      <c r="C1045" s="1194" t="s">
        <v>246</v>
      </c>
      <c r="D1045" s="1195" t="s">
        <v>956</v>
      </c>
      <c r="E1045" s="1195"/>
      <c r="G1045" s="1195" t="s">
        <v>339</v>
      </c>
      <c r="H1045" s="1191"/>
      <c r="I1045" s="1053"/>
      <c r="J1045" s="1191"/>
    </row>
    <row r="1046" spans="1:10">
      <c r="A1046" s="1192">
        <v>41677</v>
      </c>
      <c r="B1046" s="1193">
        <v>180</v>
      </c>
      <c r="C1046" s="1194" t="s">
        <v>1087</v>
      </c>
      <c r="D1046" s="1195" t="s">
        <v>1184</v>
      </c>
      <c r="E1046" s="1195"/>
      <c r="G1046" s="1195">
        <v>0</v>
      </c>
      <c r="H1046" s="1191"/>
      <c r="I1046" s="1053"/>
      <c r="J1046" s="1191"/>
    </row>
    <row r="1047" spans="1:10">
      <c r="A1047" s="1192">
        <v>41677</v>
      </c>
      <c r="B1047" s="1193">
        <v>187.6</v>
      </c>
      <c r="C1047" s="1194" t="s">
        <v>246</v>
      </c>
      <c r="D1047" s="1195" t="s">
        <v>429</v>
      </c>
      <c r="E1047" s="1195"/>
      <c r="G1047" s="1195">
        <v>0</v>
      </c>
      <c r="H1047" s="1191"/>
      <c r="I1047" s="1053"/>
      <c r="J1047" s="1191"/>
    </row>
    <row r="1048" spans="1:10">
      <c r="A1048" s="1192">
        <v>41677</v>
      </c>
      <c r="B1048" s="1193">
        <v>600</v>
      </c>
      <c r="C1048" s="1194" t="s">
        <v>246</v>
      </c>
      <c r="D1048" s="1195" t="s">
        <v>1372</v>
      </c>
      <c r="E1048" s="1195"/>
      <c r="G1048" s="1195">
        <v>0</v>
      </c>
      <c r="H1048" s="1191"/>
      <c r="I1048" s="1053"/>
      <c r="J1048" s="1191"/>
    </row>
    <row r="1049" spans="1:10">
      <c r="A1049" s="1192">
        <v>41677</v>
      </c>
      <c r="B1049" s="1193">
        <v>12.5</v>
      </c>
      <c r="C1049" s="1194" t="s">
        <v>246</v>
      </c>
      <c r="D1049" s="1195" t="s">
        <v>429</v>
      </c>
      <c r="E1049" s="1195"/>
      <c r="G1049" s="1195">
        <v>0</v>
      </c>
      <c r="H1049" s="1191"/>
      <c r="I1049" s="1053"/>
      <c r="J1049" s="1191"/>
    </row>
    <row r="1050" spans="1:10">
      <c r="A1050" s="1192">
        <v>41677</v>
      </c>
      <c r="B1050" s="1193">
        <v>100</v>
      </c>
      <c r="C1050" s="1194" t="s">
        <v>246</v>
      </c>
      <c r="D1050" s="1195" t="s">
        <v>1030</v>
      </c>
      <c r="E1050" s="1195"/>
      <c r="G1050" s="1195">
        <v>0</v>
      </c>
      <c r="H1050" s="1191"/>
      <c r="I1050" s="1053"/>
      <c r="J1050" s="1191"/>
    </row>
    <row r="1051" spans="1:10">
      <c r="A1051" s="1192">
        <v>41677</v>
      </c>
      <c r="B1051" s="1193">
        <v>110</v>
      </c>
      <c r="C1051" s="1194" t="s">
        <v>246</v>
      </c>
      <c r="D1051" s="1195" t="s">
        <v>967</v>
      </c>
      <c r="E1051" s="1195"/>
      <c r="G1051" s="1195" t="s">
        <v>339</v>
      </c>
      <c r="H1051" s="1191"/>
      <c r="I1051" s="1053"/>
      <c r="J1051" s="1191"/>
    </row>
    <row r="1052" spans="1:10">
      <c r="A1052" s="1192">
        <v>41677</v>
      </c>
      <c r="B1052" s="1193">
        <v>150</v>
      </c>
      <c r="C1052" s="1194">
        <v>103486</v>
      </c>
      <c r="D1052" s="1195" t="s">
        <v>1373</v>
      </c>
      <c r="E1052" s="1195"/>
      <c r="G1052" s="1195">
        <v>0</v>
      </c>
      <c r="H1052" s="1191"/>
      <c r="I1052" s="1053"/>
      <c r="J1052" s="1191"/>
    </row>
    <row r="1053" spans="1:10">
      <c r="A1053" s="1192">
        <v>41677</v>
      </c>
      <c r="B1053" s="1193">
        <v>5</v>
      </c>
      <c r="C1053" s="1194">
        <v>103487</v>
      </c>
      <c r="D1053" s="1195" t="s">
        <v>971</v>
      </c>
      <c r="E1053" s="1195"/>
      <c r="G1053" s="1195">
        <v>0</v>
      </c>
      <c r="H1053" s="1191"/>
      <c r="I1053" s="1053"/>
      <c r="J1053" s="1191"/>
    </row>
    <row r="1054" spans="1:10">
      <c r="A1054" s="1192">
        <v>41677</v>
      </c>
      <c r="B1054" s="1193">
        <v>5</v>
      </c>
      <c r="C1054" s="1194">
        <v>103489</v>
      </c>
      <c r="D1054" s="1195" t="s">
        <v>971</v>
      </c>
      <c r="E1054" s="1195"/>
      <c r="G1054" s="1195">
        <v>0</v>
      </c>
      <c r="H1054" s="1191"/>
      <c r="I1054" s="1053"/>
      <c r="J1054" s="1191"/>
    </row>
    <row r="1055" spans="1:10">
      <c r="A1055" s="1192">
        <v>41677</v>
      </c>
      <c r="B1055" s="1193">
        <v>50</v>
      </c>
      <c r="C1055" s="1194">
        <v>103490</v>
      </c>
      <c r="D1055" s="1195" t="s">
        <v>1374</v>
      </c>
      <c r="E1055" s="1195"/>
      <c r="G1055" s="1195">
        <v>0</v>
      </c>
      <c r="H1055" s="1191"/>
      <c r="I1055" s="1053"/>
      <c r="J1055" s="1191"/>
    </row>
    <row r="1056" spans="1:10">
      <c r="A1056" s="1192">
        <v>41680</v>
      </c>
      <c r="B1056" s="1193">
        <v>100</v>
      </c>
      <c r="C1056" s="1194" t="s">
        <v>1087</v>
      </c>
      <c r="D1056" s="1195" t="s">
        <v>1088</v>
      </c>
      <c r="E1056" s="1195"/>
      <c r="G1056" s="1195">
        <v>0</v>
      </c>
      <c r="H1056" s="1191"/>
      <c r="I1056" s="1053"/>
      <c r="J1056" s="1191"/>
    </row>
    <row r="1057" spans="1:10">
      <c r="A1057" s="1192">
        <v>41680</v>
      </c>
      <c r="B1057" s="1193">
        <v>15</v>
      </c>
      <c r="C1057" s="1194" t="s">
        <v>1087</v>
      </c>
      <c r="D1057" s="1195" t="s">
        <v>1096</v>
      </c>
      <c r="E1057" s="1195"/>
      <c r="G1057" s="1195">
        <v>0</v>
      </c>
      <c r="H1057" s="1191"/>
      <c r="I1057" s="1053"/>
      <c r="J1057" s="1191"/>
    </row>
    <row r="1058" spans="1:10">
      <c r="A1058" s="1192">
        <v>41680</v>
      </c>
      <c r="B1058" s="1193">
        <v>1200</v>
      </c>
      <c r="C1058" s="1194" t="s">
        <v>1087</v>
      </c>
      <c r="D1058" s="1195" t="s">
        <v>1375</v>
      </c>
      <c r="E1058" s="1195"/>
      <c r="G1058" s="1195">
        <v>0</v>
      </c>
      <c r="H1058" s="1191"/>
      <c r="I1058" s="1053"/>
      <c r="J1058" s="1191"/>
    </row>
    <row r="1059" spans="1:10">
      <c r="A1059" s="1192">
        <v>41680</v>
      </c>
      <c r="B1059" s="1193">
        <v>246</v>
      </c>
      <c r="C1059" s="1194" t="s">
        <v>246</v>
      </c>
      <c r="D1059" s="1195" t="s">
        <v>429</v>
      </c>
      <c r="E1059" s="1195"/>
      <c r="G1059" s="1195">
        <v>0</v>
      </c>
      <c r="H1059" s="1191"/>
      <c r="I1059" s="1053"/>
      <c r="J1059" s="1191"/>
    </row>
    <row r="1060" spans="1:10">
      <c r="A1060" s="1192">
        <v>41680</v>
      </c>
      <c r="B1060" s="1193">
        <v>40</v>
      </c>
      <c r="C1060" s="1194" t="s">
        <v>246</v>
      </c>
      <c r="D1060" s="1195" t="s">
        <v>1282</v>
      </c>
      <c r="E1060" s="1195"/>
      <c r="G1060" s="1195">
        <v>0</v>
      </c>
      <c r="H1060" s="1191"/>
      <c r="I1060" s="1053"/>
      <c r="J1060" s="1191"/>
    </row>
    <row r="1061" spans="1:10">
      <c r="A1061" s="1192">
        <v>41680</v>
      </c>
      <c r="B1061" s="1193">
        <v>230</v>
      </c>
      <c r="C1061" s="1194" t="s">
        <v>246</v>
      </c>
      <c r="D1061" s="1195" t="s">
        <v>920</v>
      </c>
      <c r="E1061" s="1195"/>
      <c r="G1061" s="1195" t="s">
        <v>339</v>
      </c>
      <c r="H1061" s="1191"/>
      <c r="I1061" s="1053"/>
      <c r="J1061" s="1191"/>
    </row>
    <row r="1062" spans="1:10">
      <c r="A1062" s="1192">
        <v>41680</v>
      </c>
      <c r="B1062" s="1193">
        <v>150</v>
      </c>
      <c r="C1062" s="1194" t="s">
        <v>246</v>
      </c>
      <c r="D1062" s="1195" t="s">
        <v>357</v>
      </c>
      <c r="E1062" s="1195"/>
      <c r="G1062" s="1195" t="s">
        <v>339</v>
      </c>
      <c r="H1062" s="1191"/>
      <c r="I1062" s="1053"/>
      <c r="J1062" s="1191"/>
    </row>
    <row r="1063" spans="1:10">
      <c r="A1063" s="1192">
        <v>41680</v>
      </c>
      <c r="B1063" s="1193">
        <v>30</v>
      </c>
      <c r="C1063" s="1194" t="s">
        <v>246</v>
      </c>
      <c r="D1063" s="1195" t="s">
        <v>1376</v>
      </c>
      <c r="E1063" s="1195"/>
      <c r="G1063" s="1195">
        <v>0</v>
      </c>
      <c r="H1063" s="1191"/>
      <c r="I1063" s="1053"/>
      <c r="J1063" s="1191"/>
    </row>
    <row r="1064" spans="1:10">
      <c r="A1064" s="1192">
        <v>41680</v>
      </c>
      <c r="B1064" s="1193">
        <v>20</v>
      </c>
      <c r="C1064" s="1194" t="s">
        <v>246</v>
      </c>
      <c r="D1064" s="1195" t="s">
        <v>1221</v>
      </c>
      <c r="E1064" s="1195"/>
      <c r="G1064" s="1195" t="s">
        <v>339</v>
      </c>
      <c r="H1064" s="1191"/>
      <c r="I1064" s="1053"/>
      <c r="J1064" s="1191"/>
    </row>
    <row r="1065" spans="1:10">
      <c r="A1065" s="1192">
        <v>41680</v>
      </c>
      <c r="B1065" s="1193">
        <v>25000</v>
      </c>
      <c r="C1065" s="1194" t="s">
        <v>246</v>
      </c>
      <c r="D1065" s="1195" t="s">
        <v>1377</v>
      </c>
      <c r="E1065" s="1195"/>
      <c r="G1065" s="1195">
        <v>0</v>
      </c>
      <c r="H1065" s="1191"/>
      <c r="I1065" s="1053"/>
      <c r="J1065" s="1191"/>
    </row>
    <row r="1066" spans="1:10">
      <c r="A1066" s="1192">
        <v>41680</v>
      </c>
      <c r="B1066" s="1193">
        <v>5</v>
      </c>
      <c r="C1066" s="1194" t="s">
        <v>246</v>
      </c>
      <c r="D1066" s="1195" t="s">
        <v>1256</v>
      </c>
      <c r="E1066" s="1195"/>
      <c r="G1066" s="1195" t="s">
        <v>339</v>
      </c>
      <c r="H1066" s="1191"/>
      <c r="I1066" s="1053"/>
      <c r="J1066" s="1191"/>
    </row>
    <row r="1067" spans="1:10">
      <c r="A1067" s="1192">
        <v>41680</v>
      </c>
      <c r="B1067" s="1193">
        <v>849.53</v>
      </c>
      <c r="C1067" s="1194" t="s">
        <v>246</v>
      </c>
      <c r="D1067" s="1195" t="s">
        <v>1378</v>
      </c>
      <c r="E1067" s="1195"/>
      <c r="G1067" s="1195">
        <v>0</v>
      </c>
      <c r="H1067" s="1191"/>
      <c r="I1067" s="1053"/>
      <c r="J1067" s="1191"/>
    </row>
    <row r="1068" spans="1:10">
      <c r="A1068" s="1192">
        <v>41682</v>
      </c>
      <c r="B1068" s="1193">
        <v>333.33</v>
      </c>
      <c r="C1068" s="1194" t="s">
        <v>1087</v>
      </c>
      <c r="D1068" s="1195" t="s">
        <v>1379</v>
      </c>
      <c r="E1068" s="1195"/>
      <c r="G1068" s="1195">
        <v>0</v>
      </c>
      <c r="H1068" s="1191"/>
      <c r="I1068" s="1053"/>
      <c r="J1068" s="1191"/>
    </row>
    <row r="1069" spans="1:10">
      <c r="A1069" s="1192">
        <v>41683</v>
      </c>
      <c r="B1069" s="1193">
        <v>1866.68</v>
      </c>
      <c r="C1069" s="1194" t="s">
        <v>246</v>
      </c>
      <c r="D1069" s="1195" t="s">
        <v>1380</v>
      </c>
      <c r="E1069" s="1195"/>
      <c r="G1069" s="1195">
        <v>0</v>
      </c>
      <c r="H1069" s="1191"/>
      <c r="I1069" s="1053"/>
      <c r="J1069" s="1191"/>
    </row>
    <row r="1070" spans="1:10">
      <c r="A1070" s="1192">
        <v>41684</v>
      </c>
      <c r="B1070" s="1193">
        <v>20</v>
      </c>
      <c r="C1070" s="1194" t="s">
        <v>1087</v>
      </c>
      <c r="D1070" s="1195" t="s">
        <v>1092</v>
      </c>
      <c r="E1070" s="1195"/>
      <c r="G1070" s="1195">
        <v>0</v>
      </c>
      <c r="H1070" s="1191"/>
      <c r="I1070" s="1053"/>
      <c r="J1070" s="1191"/>
    </row>
    <row r="1071" spans="1:10">
      <c r="A1071" s="1192">
        <v>41684</v>
      </c>
      <c r="B1071" s="1193">
        <v>7</v>
      </c>
      <c r="C1071" s="1194" t="s">
        <v>246</v>
      </c>
      <c r="D1071" s="1195" t="s">
        <v>1032</v>
      </c>
      <c r="E1071" s="1195"/>
      <c r="G1071" s="1195" t="s">
        <v>339</v>
      </c>
      <c r="H1071" s="1191"/>
      <c r="I1071" s="1053"/>
      <c r="J1071" s="1191"/>
    </row>
    <row r="1072" spans="1:10">
      <c r="A1072" s="1192">
        <v>41687</v>
      </c>
      <c r="B1072" s="1193">
        <v>15</v>
      </c>
      <c r="C1072" s="1194" t="s">
        <v>1087</v>
      </c>
      <c r="D1072" s="1195" t="s">
        <v>1361</v>
      </c>
      <c r="E1072" s="1195"/>
      <c r="G1072" s="1195">
        <v>0</v>
      </c>
      <c r="H1072" s="1191"/>
      <c r="I1072" s="1053"/>
      <c r="J1072" s="1191"/>
    </row>
    <row r="1073" spans="1:10">
      <c r="A1073" s="1192">
        <v>41687</v>
      </c>
      <c r="B1073" s="1193">
        <v>30</v>
      </c>
      <c r="C1073" s="1194" t="s">
        <v>246</v>
      </c>
      <c r="D1073" s="1195" t="s">
        <v>1204</v>
      </c>
      <c r="E1073" s="1195"/>
      <c r="G1073" s="1195" t="s">
        <v>339</v>
      </c>
      <c r="H1073" s="1191"/>
      <c r="I1073" s="1053"/>
      <c r="J1073" s="1191"/>
    </row>
    <row r="1074" spans="1:10">
      <c r="A1074" s="1192">
        <v>41687</v>
      </c>
      <c r="B1074" s="1193">
        <v>5</v>
      </c>
      <c r="C1074" s="1194" t="s">
        <v>246</v>
      </c>
      <c r="D1074" s="1195" t="s">
        <v>968</v>
      </c>
      <c r="E1074" s="1195"/>
      <c r="G1074" s="1195" t="s">
        <v>339</v>
      </c>
      <c r="H1074" s="1191"/>
      <c r="I1074" s="1053"/>
      <c r="J1074" s="1191"/>
    </row>
    <row r="1075" spans="1:10">
      <c r="A1075" s="1192">
        <v>41687</v>
      </c>
      <c r="B1075" s="1193">
        <v>200</v>
      </c>
      <c r="C1075" s="1194" t="s">
        <v>246</v>
      </c>
      <c r="D1075" s="1195" t="s">
        <v>1339</v>
      </c>
      <c r="E1075" s="1195"/>
      <c r="G1075" s="1195">
        <v>0</v>
      </c>
      <c r="H1075" s="1191"/>
      <c r="I1075" s="1053"/>
      <c r="J1075" s="1191"/>
    </row>
    <row r="1076" spans="1:10">
      <c r="A1076" s="1192">
        <v>41687</v>
      </c>
      <c r="B1076" s="1193">
        <v>20</v>
      </c>
      <c r="C1076" s="1194" t="s">
        <v>246</v>
      </c>
      <c r="D1076" s="1195" t="s">
        <v>1221</v>
      </c>
      <c r="E1076" s="1195"/>
      <c r="G1076" s="1195" t="s">
        <v>339</v>
      </c>
      <c r="H1076" s="1191"/>
      <c r="I1076" s="1053"/>
      <c r="J1076" s="1191"/>
    </row>
    <row r="1077" spans="1:10">
      <c r="A1077" s="1192">
        <v>41687</v>
      </c>
      <c r="B1077" s="1193">
        <v>200</v>
      </c>
      <c r="C1077" s="1194" t="s">
        <v>246</v>
      </c>
      <c r="D1077" s="1195" t="s">
        <v>450</v>
      </c>
      <c r="E1077" s="1195"/>
      <c r="G1077" s="1195" t="s">
        <v>339</v>
      </c>
      <c r="H1077" s="1191"/>
      <c r="I1077" s="1053"/>
      <c r="J1077" s="1191"/>
    </row>
    <row r="1078" spans="1:10">
      <c r="A1078" s="1192">
        <v>41687</v>
      </c>
      <c r="B1078" s="1193">
        <v>100</v>
      </c>
      <c r="C1078" s="1194" t="s">
        <v>246</v>
      </c>
      <c r="D1078" s="1195" t="s">
        <v>327</v>
      </c>
      <c r="E1078" s="1195"/>
      <c r="G1078" s="1195" t="s">
        <v>339</v>
      </c>
      <c r="H1078" s="1191"/>
      <c r="I1078" s="1053"/>
      <c r="J1078" s="1191"/>
    </row>
    <row r="1079" spans="1:10">
      <c r="A1079" s="1192">
        <v>41687</v>
      </c>
      <c r="B1079" s="1193">
        <v>80</v>
      </c>
      <c r="C1079" s="1194" t="s">
        <v>246</v>
      </c>
      <c r="D1079" s="1195" t="s">
        <v>1044</v>
      </c>
      <c r="E1079" s="1195"/>
      <c r="G1079" s="1195">
        <v>0</v>
      </c>
      <c r="H1079" s="1191"/>
      <c r="I1079" s="1053"/>
      <c r="J1079" s="1191"/>
    </row>
    <row r="1080" spans="1:10">
      <c r="A1080" s="1192">
        <v>41687</v>
      </c>
      <c r="B1080" s="1193">
        <v>100</v>
      </c>
      <c r="C1080" s="1194" t="s">
        <v>246</v>
      </c>
      <c r="D1080" s="1195" t="s">
        <v>1381</v>
      </c>
      <c r="E1080" s="1195"/>
      <c r="G1080" s="1195" t="s">
        <v>339</v>
      </c>
      <c r="H1080" s="1191"/>
      <c r="I1080" s="1053"/>
      <c r="J1080" s="1191"/>
    </row>
    <row r="1081" spans="1:10">
      <c r="A1081" s="1192">
        <v>41687</v>
      </c>
      <c r="B1081" s="1193">
        <v>1</v>
      </c>
      <c r="C1081" s="1194" t="s">
        <v>246</v>
      </c>
      <c r="D1081" s="1195" t="s">
        <v>1382</v>
      </c>
      <c r="E1081" s="1195"/>
      <c r="G1081" s="1195">
        <v>0</v>
      </c>
      <c r="H1081" s="1191"/>
      <c r="I1081" s="1053"/>
      <c r="J1081" s="1191"/>
    </row>
    <row r="1082" spans="1:10">
      <c r="A1082" s="1192">
        <v>41687</v>
      </c>
      <c r="B1082" s="1193">
        <v>100</v>
      </c>
      <c r="C1082" s="1194" t="s">
        <v>246</v>
      </c>
      <c r="D1082" s="1195" t="s">
        <v>292</v>
      </c>
      <c r="E1082" s="1195"/>
      <c r="G1082" s="1195" t="s">
        <v>339</v>
      </c>
      <c r="H1082" s="1191"/>
      <c r="I1082" s="1053"/>
      <c r="J1082" s="1191"/>
    </row>
    <row r="1083" spans="1:10">
      <c r="A1083" s="1192">
        <v>41687</v>
      </c>
      <c r="B1083" s="1193">
        <v>40</v>
      </c>
      <c r="C1083" s="1194" t="s">
        <v>246</v>
      </c>
      <c r="D1083" s="1195" t="s">
        <v>1258</v>
      </c>
      <c r="E1083" s="1195"/>
      <c r="G1083" s="1195" t="s">
        <v>339</v>
      </c>
      <c r="H1083" s="1191"/>
      <c r="I1083" s="1053"/>
      <c r="J1083" s="1191"/>
    </row>
    <row r="1084" spans="1:10">
      <c r="A1084" s="1192">
        <v>41687</v>
      </c>
      <c r="B1084" s="1193">
        <v>1171.0899999999999</v>
      </c>
      <c r="C1084" s="1194" t="s">
        <v>246</v>
      </c>
      <c r="D1084" s="1195" t="s">
        <v>1383</v>
      </c>
      <c r="E1084" s="1195"/>
      <c r="G1084" s="1195">
        <v>0</v>
      </c>
      <c r="H1084" s="1191"/>
      <c r="I1084" s="1053"/>
      <c r="J1084" s="1191"/>
    </row>
    <row r="1085" spans="1:10">
      <c r="A1085" s="1192">
        <v>41688</v>
      </c>
      <c r="B1085" s="1193">
        <v>3.19</v>
      </c>
      <c r="C1085" s="1194" t="s">
        <v>246</v>
      </c>
      <c r="D1085" s="1195" t="s">
        <v>1107</v>
      </c>
      <c r="E1085" s="1195"/>
      <c r="G1085" s="1195">
        <v>0</v>
      </c>
      <c r="H1085" s="1191"/>
      <c r="I1085" s="1053"/>
      <c r="J1085" s="1191"/>
    </row>
    <row r="1086" spans="1:10">
      <c r="A1086" s="1192">
        <v>41688</v>
      </c>
      <c r="B1086" s="1193">
        <v>120</v>
      </c>
      <c r="C1086" s="1194" t="s">
        <v>246</v>
      </c>
      <c r="D1086" s="1195" t="s">
        <v>784</v>
      </c>
      <c r="E1086" s="1195"/>
      <c r="G1086" s="1195" t="s">
        <v>339</v>
      </c>
      <c r="H1086" s="1191"/>
      <c r="I1086" s="1053"/>
      <c r="J1086" s="1191"/>
    </row>
    <row r="1087" spans="1:10">
      <c r="A1087" s="1192">
        <v>41689</v>
      </c>
      <c r="B1087" s="1193">
        <v>330</v>
      </c>
      <c r="C1087" s="1194" t="s">
        <v>1087</v>
      </c>
      <c r="D1087" s="1195" t="s">
        <v>1341</v>
      </c>
      <c r="E1087" s="1195"/>
      <c r="G1087" s="1195">
        <v>0</v>
      </c>
      <c r="H1087" s="1191"/>
      <c r="I1087" s="1053"/>
      <c r="J1087" s="1191"/>
    </row>
    <row r="1088" spans="1:10">
      <c r="A1088" s="1192">
        <v>41689</v>
      </c>
      <c r="B1088" s="1193">
        <v>40</v>
      </c>
      <c r="C1088" s="1194" t="s">
        <v>246</v>
      </c>
      <c r="D1088" s="1195" t="s">
        <v>400</v>
      </c>
      <c r="E1088" s="1195"/>
      <c r="G1088" s="1195" t="s">
        <v>339</v>
      </c>
      <c r="H1088" s="1191"/>
      <c r="I1088" s="1053"/>
      <c r="J1088" s="1191"/>
    </row>
    <row r="1089" spans="1:10">
      <c r="A1089" s="1192">
        <v>41689</v>
      </c>
      <c r="B1089" s="1193">
        <v>35880</v>
      </c>
      <c r="C1089" s="1194" t="s">
        <v>246</v>
      </c>
      <c r="D1089" s="1195" t="s">
        <v>1384</v>
      </c>
      <c r="E1089" s="1195"/>
      <c r="G1089" s="1195">
        <v>0</v>
      </c>
      <c r="H1089" s="1191"/>
      <c r="I1089" s="1053"/>
      <c r="J1089" s="1191"/>
    </row>
    <row r="1090" spans="1:10">
      <c r="A1090" s="1192">
        <v>41690</v>
      </c>
      <c r="B1090" s="1193">
        <v>66.75</v>
      </c>
      <c r="C1090" s="1194" t="s">
        <v>246</v>
      </c>
      <c r="D1090" s="1195" t="s">
        <v>1288</v>
      </c>
      <c r="E1090" s="1195"/>
      <c r="G1090" s="1195">
        <v>0</v>
      </c>
      <c r="H1090" s="1191"/>
      <c r="I1090" s="1053"/>
      <c r="J1090" s="1191"/>
    </row>
    <row r="1091" spans="1:10">
      <c r="A1091" s="1192">
        <v>41690</v>
      </c>
      <c r="B1091" s="1193">
        <v>25</v>
      </c>
      <c r="C1091" s="1194" t="s">
        <v>246</v>
      </c>
      <c r="D1091" s="1195" t="s">
        <v>1262</v>
      </c>
      <c r="E1091" s="1195"/>
      <c r="G1091" s="1195" t="s">
        <v>339</v>
      </c>
      <c r="H1091" s="1191"/>
      <c r="I1091" s="1053"/>
      <c r="J1091" s="1191"/>
    </row>
    <row r="1092" spans="1:10">
      <c r="A1092" s="1192">
        <v>41691</v>
      </c>
      <c r="B1092" s="1193">
        <v>100</v>
      </c>
      <c r="C1092" s="1194" t="s">
        <v>1087</v>
      </c>
      <c r="D1092" s="1195" t="s">
        <v>1093</v>
      </c>
      <c r="E1092" s="1195"/>
      <c r="G1092" s="1195">
        <v>0</v>
      </c>
      <c r="H1092" s="1191"/>
      <c r="I1092" s="1053"/>
      <c r="J1092" s="1191"/>
    </row>
    <row r="1093" spans="1:10">
      <c r="A1093" s="1192">
        <v>41691</v>
      </c>
      <c r="B1093" s="1193">
        <v>12</v>
      </c>
      <c r="C1093" s="1194" t="s">
        <v>246</v>
      </c>
      <c r="D1093" s="1195" t="s">
        <v>294</v>
      </c>
      <c r="E1093" s="1195"/>
      <c r="G1093" s="1195" t="s">
        <v>339</v>
      </c>
      <c r="H1093" s="1191"/>
      <c r="I1093" s="1053"/>
      <c r="J1093" s="1191"/>
    </row>
    <row r="1094" spans="1:10">
      <c r="A1094" s="1192">
        <v>41691</v>
      </c>
      <c r="B1094" s="1193">
        <v>40</v>
      </c>
      <c r="C1094" s="1194" t="s">
        <v>246</v>
      </c>
      <c r="D1094" s="1195" t="s">
        <v>261</v>
      </c>
      <c r="E1094" s="1195"/>
      <c r="G1094" s="1195" t="s">
        <v>339</v>
      </c>
      <c r="H1094" s="1191"/>
      <c r="I1094" s="1053"/>
      <c r="J1094" s="1191"/>
    </row>
    <row r="1095" spans="1:10">
      <c r="A1095" s="1192">
        <v>41691</v>
      </c>
      <c r="B1095" s="1193">
        <v>5</v>
      </c>
      <c r="C1095" s="1194" t="s">
        <v>246</v>
      </c>
      <c r="D1095" s="1195" t="s">
        <v>773</v>
      </c>
      <c r="E1095" s="1195"/>
      <c r="G1095" s="1195">
        <v>0</v>
      </c>
      <c r="H1095" s="1191"/>
      <c r="I1095" s="1053"/>
      <c r="J1095" s="1191"/>
    </row>
    <row r="1096" spans="1:10">
      <c r="A1096" s="1192">
        <v>41694</v>
      </c>
      <c r="B1096" s="1193">
        <v>20</v>
      </c>
      <c r="C1096" s="1194" t="s">
        <v>246</v>
      </c>
      <c r="D1096" s="1195" t="s">
        <v>1221</v>
      </c>
      <c r="E1096" s="1195"/>
      <c r="G1096" s="1195" t="s">
        <v>339</v>
      </c>
      <c r="H1096" s="1191"/>
      <c r="I1096" s="1053"/>
      <c r="J1096" s="1191"/>
    </row>
    <row r="1097" spans="1:10">
      <c r="A1097" s="1192">
        <v>41694</v>
      </c>
      <c r="B1097" s="1193">
        <v>188</v>
      </c>
      <c r="C1097" s="1194" t="s">
        <v>246</v>
      </c>
      <c r="D1097" s="1195" t="s">
        <v>355</v>
      </c>
      <c r="E1097" s="1195"/>
      <c r="G1097" s="1195" t="s">
        <v>339</v>
      </c>
      <c r="H1097" s="1191"/>
      <c r="I1097" s="1053"/>
      <c r="J1097" s="1191"/>
    </row>
    <row r="1098" spans="1:10">
      <c r="A1098" s="1192">
        <v>41694</v>
      </c>
      <c r="B1098" s="1193">
        <v>258</v>
      </c>
      <c r="C1098" s="1194" t="s">
        <v>246</v>
      </c>
      <c r="D1098" s="1195" t="s">
        <v>355</v>
      </c>
      <c r="E1098" s="1195"/>
      <c r="G1098" s="1195" t="s">
        <v>339</v>
      </c>
      <c r="H1098" s="1191"/>
      <c r="I1098" s="1053"/>
      <c r="J1098" s="1191"/>
    </row>
    <row r="1099" spans="1:10">
      <c r="A1099" s="1192">
        <v>41694</v>
      </c>
      <c r="B1099" s="1193">
        <v>16746.349999999999</v>
      </c>
      <c r="C1099" s="1194" t="s">
        <v>246</v>
      </c>
      <c r="D1099" s="1195" t="s">
        <v>1385</v>
      </c>
      <c r="E1099" s="1195"/>
      <c r="G1099" s="1195">
        <v>0</v>
      </c>
      <c r="H1099" s="1191"/>
      <c r="I1099" s="1053"/>
      <c r="J1099" s="1191"/>
    </row>
    <row r="1100" spans="1:10">
      <c r="A1100" s="1192">
        <v>41695</v>
      </c>
      <c r="B1100" s="1193">
        <v>50</v>
      </c>
      <c r="C1100" s="1194" t="s">
        <v>1087</v>
      </c>
      <c r="D1100" s="1195" t="s">
        <v>1089</v>
      </c>
      <c r="E1100" s="1195"/>
      <c r="G1100" s="1195">
        <v>0</v>
      </c>
      <c r="H1100" s="1191"/>
      <c r="I1100" s="1053"/>
      <c r="J1100" s="1191"/>
    </row>
    <row r="1101" spans="1:10">
      <c r="A1101" s="1192">
        <v>41695</v>
      </c>
      <c r="B1101" s="1193">
        <v>15</v>
      </c>
      <c r="C1101" s="1194" t="s">
        <v>246</v>
      </c>
      <c r="D1101" s="1195" t="s">
        <v>1264</v>
      </c>
      <c r="E1101" s="1195"/>
      <c r="G1101" s="1195" t="s">
        <v>339</v>
      </c>
      <c r="H1101" s="1191"/>
      <c r="I1101" s="1053"/>
      <c r="J1101" s="1191"/>
    </row>
    <row r="1102" spans="1:10">
      <c r="A1102" s="1192">
        <v>41695</v>
      </c>
      <c r="B1102" s="1193">
        <v>10</v>
      </c>
      <c r="C1102" s="1194" t="s">
        <v>246</v>
      </c>
      <c r="D1102" s="1195" t="s">
        <v>302</v>
      </c>
      <c r="E1102" s="1195"/>
      <c r="G1102" s="1195">
        <v>0</v>
      </c>
      <c r="H1102" s="1191"/>
      <c r="I1102" s="1053"/>
      <c r="J1102" s="1191"/>
    </row>
    <row r="1103" spans="1:10">
      <c r="A1103" s="1192">
        <v>41696</v>
      </c>
      <c r="B1103" s="1193">
        <v>15</v>
      </c>
      <c r="C1103" s="1194" t="s">
        <v>246</v>
      </c>
      <c r="D1103" s="1195" t="s">
        <v>858</v>
      </c>
      <c r="E1103" s="1195"/>
      <c r="G1103" s="1195" t="s">
        <v>339</v>
      </c>
      <c r="H1103" s="1191"/>
      <c r="I1103" s="1053"/>
      <c r="J1103" s="1191"/>
    </row>
    <row r="1104" spans="1:10">
      <c r="A1104" s="1192">
        <v>41696</v>
      </c>
      <c r="B1104" s="1193">
        <v>1117.94</v>
      </c>
      <c r="C1104" s="1194" t="s">
        <v>246</v>
      </c>
      <c r="D1104" s="1195" t="s">
        <v>1386</v>
      </c>
      <c r="E1104" s="1195"/>
      <c r="G1104" s="1195">
        <v>0</v>
      </c>
      <c r="H1104" s="1191"/>
      <c r="I1104" s="1053"/>
      <c r="J1104" s="1191"/>
    </row>
    <row r="1105" spans="1:10">
      <c r="A1105" s="1192">
        <v>41696</v>
      </c>
      <c r="B1105" s="1193">
        <v>50</v>
      </c>
      <c r="C1105" s="1194" t="s">
        <v>246</v>
      </c>
      <c r="D1105" s="1195" t="s">
        <v>1387</v>
      </c>
      <c r="E1105" s="1195"/>
      <c r="G1105" s="1195">
        <v>0</v>
      </c>
      <c r="H1105" s="1191"/>
      <c r="I1105" s="1053"/>
      <c r="J1105" s="1191"/>
    </row>
    <row r="1106" spans="1:10">
      <c r="A1106" s="1192">
        <v>41697</v>
      </c>
      <c r="B1106" s="1193">
        <v>6303.5</v>
      </c>
      <c r="C1106" s="1194" t="s">
        <v>246</v>
      </c>
      <c r="D1106" s="1195" t="s">
        <v>269</v>
      </c>
      <c r="E1106" s="1195"/>
      <c r="G1106" s="1195">
        <v>0</v>
      </c>
      <c r="H1106" s="1191"/>
      <c r="I1106" s="1053"/>
      <c r="J1106" s="1191"/>
    </row>
    <row r="1107" spans="1:10">
      <c r="A1107" s="1192">
        <v>41697</v>
      </c>
      <c r="B1107" s="1193">
        <v>125</v>
      </c>
      <c r="C1107" s="1194" t="s">
        <v>246</v>
      </c>
      <c r="D1107" s="1195" t="s">
        <v>1346</v>
      </c>
      <c r="E1107" s="1195"/>
      <c r="G1107" s="1195" t="s">
        <v>339</v>
      </c>
      <c r="H1107" s="1191"/>
      <c r="I1107" s="1053"/>
      <c r="J1107" s="1191"/>
    </row>
    <row r="1108" spans="1:10">
      <c r="A1108" s="1192">
        <v>41697</v>
      </c>
      <c r="B1108" s="1193">
        <v>50</v>
      </c>
      <c r="C1108" s="1194" t="s">
        <v>246</v>
      </c>
      <c r="D1108" s="1195" t="s">
        <v>1017</v>
      </c>
      <c r="E1108" s="1195"/>
      <c r="G1108" s="1195" t="s">
        <v>339</v>
      </c>
      <c r="H1108" s="1191"/>
      <c r="I1108" s="1053"/>
      <c r="J1108" s="1191"/>
    </row>
    <row r="1109" spans="1:10">
      <c r="A1109" s="1192">
        <v>41697</v>
      </c>
      <c r="B1109" s="1193">
        <v>60</v>
      </c>
      <c r="C1109" s="1194" t="s">
        <v>246</v>
      </c>
      <c r="D1109" s="1195" t="s">
        <v>1309</v>
      </c>
      <c r="E1109" s="1195"/>
      <c r="G1109" s="1195" t="s">
        <v>339</v>
      </c>
      <c r="H1109" s="1191"/>
      <c r="I1109" s="1053"/>
      <c r="J1109" s="1191"/>
    </row>
    <row r="1110" spans="1:10">
      <c r="A1110" s="1192">
        <v>41698</v>
      </c>
      <c r="B1110" s="1193">
        <v>793.48</v>
      </c>
      <c r="C1110" s="1194" t="s">
        <v>246</v>
      </c>
      <c r="D1110" s="1195" t="s">
        <v>1288</v>
      </c>
      <c r="E1110" s="1195"/>
      <c r="G1110" s="1195">
        <v>0</v>
      </c>
      <c r="H1110" s="1191"/>
      <c r="I1110" s="1053"/>
      <c r="J1110" s="1191"/>
    </row>
    <row r="1111" spans="1:10">
      <c r="A1111" s="1192">
        <v>41698</v>
      </c>
      <c r="B1111" s="1193">
        <v>104.92</v>
      </c>
      <c r="C1111" s="1194" t="s">
        <v>246</v>
      </c>
      <c r="D1111" s="1195" t="s">
        <v>1288</v>
      </c>
      <c r="E1111" s="1195"/>
      <c r="G1111" s="1195">
        <v>0</v>
      </c>
      <c r="H1111" s="1191"/>
      <c r="I1111" s="1053"/>
      <c r="J1111" s="1191"/>
    </row>
    <row r="1112" spans="1:10">
      <c r="A1112" s="1192">
        <v>41698</v>
      </c>
      <c r="B1112" s="1193">
        <v>25</v>
      </c>
      <c r="C1112" s="1194" t="s">
        <v>246</v>
      </c>
      <c r="D1112" s="1195" t="s">
        <v>762</v>
      </c>
      <c r="E1112" s="1195"/>
      <c r="G1112" s="1195" t="s">
        <v>339</v>
      </c>
      <c r="H1112" s="1191"/>
      <c r="I1112" s="1053"/>
      <c r="J1112" s="1191"/>
    </row>
    <row r="1113" spans="1:10">
      <c r="A1113" s="1192">
        <v>41698</v>
      </c>
      <c r="B1113" s="1193">
        <v>30.41</v>
      </c>
      <c r="C1113" s="1194" t="s">
        <v>246</v>
      </c>
      <c r="D1113" s="1195" t="s">
        <v>1388</v>
      </c>
      <c r="E1113" s="1195"/>
      <c r="G1113" s="1195">
        <v>0</v>
      </c>
      <c r="H1113" s="1191"/>
      <c r="I1113" s="1053"/>
      <c r="J1113" s="1191"/>
    </row>
    <row r="1114" spans="1:10">
      <c r="A1114" s="1192">
        <v>41698</v>
      </c>
      <c r="B1114" s="1193">
        <v>42</v>
      </c>
      <c r="C1114" s="1194" t="s">
        <v>246</v>
      </c>
      <c r="D1114" s="1195" t="s">
        <v>1352</v>
      </c>
      <c r="E1114" s="1195"/>
      <c r="G1114" s="1195">
        <v>0</v>
      </c>
      <c r="H1114" s="1191"/>
      <c r="I1114" s="1053"/>
      <c r="J1114" s="1191"/>
    </row>
    <row r="1115" spans="1:10">
      <c r="A1115" s="1192">
        <v>41698</v>
      </c>
      <c r="B1115" s="1193">
        <v>3</v>
      </c>
      <c r="C1115" s="1194" t="s">
        <v>246</v>
      </c>
      <c r="D1115" s="1195" t="s">
        <v>1004</v>
      </c>
      <c r="E1115" s="1195"/>
      <c r="G1115" s="1195">
        <v>0</v>
      </c>
      <c r="H1115" s="1191"/>
      <c r="I1115" s="1053"/>
      <c r="J1115" s="1191"/>
    </row>
    <row r="1116" spans="1:10">
      <c r="A1116" s="1192">
        <v>41698</v>
      </c>
      <c r="B1116" s="1193">
        <v>80</v>
      </c>
      <c r="C1116" s="1194" t="s">
        <v>246</v>
      </c>
      <c r="D1116" s="1195" t="s">
        <v>1389</v>
      </c>
      <c r="E1116" s="1195"/>
      <c r="G1116" s="1195" t="s">
        <v>339</v>
      </c>
      <c r="H1116" s="1191"/>
      <c r="I1116" s="1053"/>
      <c r="J1116" s="1191"/>
    </row>
    <row r="1117" spans="1:10">
      <c r="A1117" s="1192">
        <v>41698</v>
      </c>
      <c r="B1117" s="1193">
        <v>5</v>
      </c>
      <c r="C1117" s="1194" t="s">
        <v>246</v>
      </c>
      <c r="D1117" s="1195" t="s">
        <v>1390</v>
      </c>
      <c r="E1117" s="1195"/>
      <c r="G1117" s="1195" t="s">
        <v>339</v>
      </c>
      <c r="H1117" s="1191"/>
      <c r="I1117" s="1053"/>
      <c r="J1117" s="1191"/>
    </row>
    <row r="1118" spans="1:10">
      <c r="A1118" s="1192">
        <v>41698</v>
      </c>
      <c r="B1118" s="1193">
        <v>180</v>
      </c>
      <c r="C1118" s="1194" t="s">
        <v>246</v>
      </c>
      <c r="D1118" s="1195" t="s">
        <v>287</v>
      </c>
      <c r="E1118" s="1195"/>
      <c r="G1118" s="1195" t="s">
        <v>339</v>
      </c>
      <c r="H1118" s="1191"/>
      <c r="I1118" s="1053"/>
      <c r="J1118" s="1191"/>
    </row>
    <row r="1119" spans="1:10">
      <c r="A1119" s="1192">
        <v>41698</v>
      </c>
      <c r="B1119" s="1193">
        <v>5</v>
      </c>
      <c r="C1119" s="1194" t="s">
        <v>246</v>
      </c>
      <c r="D1119" s="1195" t="s">
        <v>1391</v>
      </c>
      <c r="E1119" s="1195"/>
      <c r="G1119" s="1195">
        <v>0</v>
      </c>
      <c r="H1119" s="1191"/>
      <c r="I1119" s="1053"/>
      <c r="J1119" s="1191"/>
    </row>
    <row r="1120" spans="1:10">
      <c r="A1120" s="1192">
        <v>41701</v>
      </c>
      <c r="B1120" s="1193">
        <v>30</v>
      </c>
      <c r="C1120" s="1194" t="s">
        <v>246</v>
      </c>
      <c r="D1120" s="1195" t="s">
        <v>1276</v>
      </c>
      <c r="E1120" s="1195"/>
      <c r="G1120" s="1195" t="s">
        <v>339</v>
      </c>
      <c r="H1120" s="1191"/>
      <c r="I1120" s="1053"/>
      <c r="J1120" s="1191"/>
    </row>
    <row r="1121" spans="1:10">
      <c r="A1121" s="1192">
        <v>41701</v>
      </c>
      <c r="B1121" s="1193">
        <v>25</v>
      </c>
      <c r="C1121" s="1194" t="s">
        <v>246</v>
      </c>
      <c r="D1121" s="1195" t="s">
        <v>379</v>
      </c>
      <c r="E1121" s="1195"/>
      <c r="G1121" s="1195" t="s">
        <v>339</v>
      </c>
      <c r="H1121" s="1191"/>
      <c r="I1121" s="1053"/>
      <c r="J1121" s="1191"/>
    </row>
    <row r="1122" spans="1:10">
      <c r="A1122" s="1192">
        <v>41701</v>
      </c>
      <c r="B1122" s="1193">
        <v>30</v>
      </c>
      <c r="C1122" s="1194" t="s">
        <v>246</v>
      </c>
      <c r="D1122" s="1195" t="s">
        <v>774</v>
      </c>
      <c r="E1122" s="1195"/>
      <c r="G1122" s="1195" t="s">
        <v>339</v>
      </c>
      <c r="H1122" s="1191"/>
      <c r="I1122" s="1053"/>
      <c r="J1122" s="1191"/>
    </row>
    <row r="1123" spans="1:10">
      <c r="A1123" s="1192">
        <v>41701</v>
      </c>
      <c r="B1123" s="1193">
        <v>100</v>
      </c>
      <c r="C1123" s="1194" t="s">
        <v>246</v>
      </c>
      <c r="D1123" s="1195" t="s">
        <v>267</v>
      </c>
      <c r="E1123" s="1195"/>
      <c r="G1123" s="1195">
        <v>0</v>
      </c>
      <c r="H1123" s="1191"/>
      <c r="I1123" s="1053"/>
      <c r="J1123" s="1191"/>
    </row>
    <row r="1124" spans="1:10">
      <c r="A1124" s="1192">
        <v>41701</v>
      </c>
      <c r="B1124" s="1193">
        <v>6</v>
      </c>
      <c r="C1124" s="1194" t="s">
        <v>246</v>
      </c>
      <c r="D1124" s="1195" t="s">
        <v>1217</v>
      </c>
      <c r="E1124" s="1195"/>
      <c r="G1124" s="1195">
        <v>0</v>
      </c>
      <c r="H1124" s="1191"/>
      <c r="I1124" s="1053"/>
      <c r="J1124" s="1191"/>
    </row>
    <row r="1125" spans="1:10">
      <c r="A1125" s="1192">
        <v>41701</v>
      </c>
      <c r="B1125" s="1193">
        <v>10</v>
      </c>
      <c r="C1125" s="1194" t="s">
        <v>246</v>
      </c>
      <c r="D1125" s="1195" t="s">
        <v>791</v>
      </c>
      <c r="E1125" s="1195"/>
      <c r="G1125" s="1195" t="s">
        <v>339</v>
      </c>
      <c r="H1125" s="1191"/>
      <c r="I1125" s="1053"/>
      <c r="J1125" s="1191"/>
    </row>
    <row r="1126" spans="1:10">
      <c r="A1126" s="1192">
        <v>41701</v>
      </c>
      <c r="B1126" s="1193">
        <v>10</v>
      </c>
      <c r="C1126" s="1194" t="s">
        <v>246</v>
      </c>
      <c r="D1126" s="1195" t="s">
        <v>338</v>
      </c>
      <c r="E1126" s="1195"/>
      <c r="G1126" s="1195" t="s">
        <v>339</v>
      </c>
      <c r="H1126" s="1191"/>
      <c r="I1126" s="1053"/>
      <c r="J1126" s="1191"/>
    </row>
    <row r="1127" spans="1:10">
      <c r="A1127" s="1192">
        <v>41701</v>
      </c>
      <c r="B1127" s="1193">
        <v>10</v>
      </c>
      <c r="C1127" s="1194" t="s">
        <v>246</v>
      </c>
      <c r="D1127" s="1195" t="s">
        <v>1365</v>
      </c>
      <c r="E1127" s="1195"/>
      <c r="G1127" s="1195" t="s">
        <v>339</v>
      </c>
      <c r="H1127" s="1191"/>
      <c r="I1127" s="1053"/>
      <c r="J1127" s="1191"/>
    </row>
    <row r="1128" spans="1:10">
      <c r="A1128" s="1192">
        <v>41701</v>
      </c>
      <c r="B1128" s="1193">
        <v>39.159999999999997</v>
      </c>
      <c r="C1128" s="1194" t="s">
        <v>246</v>
      </c>
      <c r="D1128" s="1195" t="s">
        <v>1392</v>
      </c>
      <c r="E1128" s="1195"/>
      <c r="G1128" s="1195">
        <v>0</v>
      </c>
      <c r="H1128" s="1191"/>
      <c r="I1128" s="1053"/>
      <c r="J1128" s="1191"/>
    </row>
    <row r="1129" spans="1:10">
      <c r="A1129" s="1192">
        <v>41701</v>
      </c>
      <c r="B1129" s="1193">
        <v>10</v>
      </c>
      <c r="C1129" s="1194" t="s">
        <v>246</v>
      </c>
      <c r="D1129" s="1195" t="s">
        <v>388</v>
      </c>
      <c r="E1129" s="1195"/>
      <c r="G1129" s="1195" t="s">
        <v>339</v>
      </c>
      <c r="H1129" s="1191"/>
      <c r="I1129" s="1053"/>
      <c r="J1129" s="1191"/>
    </row>
    <row r="1130" spans="1:10">
      <c r="A1130" s="1192">
        <v>41701</v>
      </c>
      <c r="B1130" s="1193">
        <v>10</v>
      </c>
      <c r="C1130" s="1194" t="s">
        <v>246</v>
      </c>
      <c r="D1130" s="1195" t="s">
        <v>1001</v>
      </c>
      <c r="E1130" s="1195"/>
      <c r="G1130" s="1195" t="s">
        <v>339</v>
      </c>
      <c r="H1130" s="1191"/>
      <c r="I1130" s="1053"/>
      <c r="J1130" s="1191"/>
    </row>
    <row r="1131" spans="1:10">
      <c r="A1131" s="1192">
        <v>41701</v>
      </c>
      <c r="B1131" s="1193">
        <v>10</v>
      </c>
      <c r="C1131" s="1194" t="s">
        <v>246</v>
      </c>
      <c r="D1131" s="1195" t="s">
        <v>996</v>
      </c>
      <c r="E1131" s="1195"/>
      <c r="G1131" s="1195">
        <v>0</v>
      </c>
      <c r="H1131" s="1191"/>
      <c r="I1131" s="1053"/>
      <c r="J1131" s="1191"/>
    </row>
    <row r="1132" spans="1:10">
      <c r="A1132" s="1192">
        <v>41701</v>
      </c>
      <c r="B1132" s="1193">
        <v>10</v>
      </c>
      <c r="C1132" s="1194" t="s">
        <v>246</v>
      </c>
      <c r="D1132" s="1195" t="s">
        <v>1040</v>
      </c>
      <c r="E1132" s="1195"/>
      <c r="G1132" s="1195" t="s">
        <v>339</v>
      </c>
      <c r="H1132" s="1191"/>
      <c r="I1132" s="1053"/>
      <c r="J1132" s="1191"/>
    </row>
    <row r="1133" spans="1:10">
      <c r="A1133" s="1192">
        <v>41701</v>
      </c>
      <c r="B1133" s="1193">
        <v>20</v>
      </c>
      <c r="C1133" s="1194" t="s">
        <v>246</v>
      </c>
      <c r="D1133" s="1195" t="s">
        <v>1221</v>
      </c>
      <c r="E1133" s="1195"/>
      <c r="G1133" s="1195" t="s">
        <v>339</v>
      </c>
      <c r="H1133" s="1191"/>
      <c r="I1133" s="1053"/>
      <c r="J1133" s="1191"/>
    </row>
    <row r="1134" spans="1:10">
      <c r="A1134" s="1192">
        <v>41701</v>
      </c>
      <c r="B1134" s="1193">
        <v>5</v>
      </c>
      <c r="C1134" s="1194" t="s">
        <v>246</v>
      </c>
      <c r="D1134" s="1195" t="s">
        <v>1368</v>
      </c>
      <c r="E1134" s="1195"/>
      <c r="G1134" s="1195" t="s">
        <v>339</v>
      </c>
      <c r="H1134" s="1191"/>
      <c r="I1134" s="1053"/>
      <c r="J1134" s="1191"/>
    </row>
    <row r="1135" spans="1:10">
      <c r="A1135" s="1192">
        <v>41701</v>
      </c>
      <c r="B1135" s="1193">
        <v>20</v>
      </c>
      <c r="C1135" s="1194" t="s">
        <v>246</v>
      </c>
      <c r="D1135" s="1195" t="s">
        <v>1393</v>
      </c>
      <c r="E1135" s="1195"/>
      <c r="G1135" s="1195" t="s">
        <v>339</v>
      </c>
      <c r="H1135" s="1191"/>
      <c r="I1135" s="1053"/>
      <c r="J1135" s="1191"/>
    </row>
    <row r="1136" spans="1:10">
      <c r="A1136" s="1192">
        <v>41701</v>
      </c>
      <c r="B1136" s="1193">
        <v>10</v>
      </c>
      <c r="C1136" s="1194" t="s">
        <v>246</v>
      </c>
      <c r="D1136" s="1195" t="s">
        <v>993</v>
      </c>
      <c r="E1136" s="1195"/>
      <c r="G1136" s="1195" t="s">
        <v>339</v>
      </c>
      <c r="H1136" s="1191"/>
      <c r="I1136" s="1053"/>
      <c r="J1136" s="1191"/>
    </row>
    <row r="1137" spans="1:10">
      <c r="A1137" s="1192">
        <v>41701</v>
      </c>
      <c r="B1137" s="1193">
        <v>20</v>
      </c>
      <c r="C1137" s="1194" t="s">
        <v>246</v>
      </c>
      <c r="D1137" s="1195" t="s">
        <v>389</v>
      </c>
      <c r="E1137" s="1195"/>
      <c r="G1137" s="1195">
        <v>0</v>
      </c>
      <c r="H1137" s="1191"/>
      <c r="I1137" s="1053"/>
      <c r="J1137" s="1191"/>
    </row>
    <row r="1138" spans="1:10">
      <c r="A1138" s="1192">
        <v>41701</v>
      </c>
      <c r="B1138" s="1193">
        <v>30</v>
      </c>
      <c r="C1138" s="1194" t="s">
        <v>246</v>
      </c>
      <c r="D1138" s="1195" t="s">
        <v>1315</v>
      </c>
      <c r="E1138" s="1195"/>
      <c r="G1138" s="1195" t="s">
        <v>339</v>
      </c>
      <c r="H1138" s="1191"/>
      <c r="I1138" s="1053"/>
      <c r="J1138" s="1191"/>
    </row>
    <row r="1139" spans="1:10">
      <c r="A1139" s="1192">
        <v>41701</v>
      </c>
      <c r="B1139" s="1193">
        <v>5</v>
      </c>
      <c r="C1139" s="1194" t="s">
        <v>246</v>
      </c>
      <c r="D1139" s="1195" t="s">
        <v>755</v>
      </c>
      <c r="E1139" s="1195"/>
      <c r="G1139" s="1195" t="s">
        <v>339</v>
      </c>
      <c r="H1139" s="1191"/>
      <c r="I1139" s="1053"/>
      <c r="J1139" s="1191"/>
    </row>
    <row r="1140" spans="1:10">
      <c r="A1140" s="1192">
        <v>41701</v>
      </c>
      <c r="B1140" s="1193">
        <v>15</v>
      </c>
      <c r="C1140" s="1194" t="s">
        <v>246</v>
      </c>
      <c r="D1140" s="1195" t="s">
        <v>954</v>
      </c>
      <c r="E1140" s="1195"/>
      <c r="G1140" s="1195">
        <v>0</v>
      </c>
      <c r="H1140" s="1191"/>
      <c r="I1140" s="1053"/>
      <c r="J1140" s="1191"/>
    </row>
    <row r="1141" spans="1:10">
      <c r="A1141" s="1192">
        <v>41701</v>
      </c>
      <c r="B1141" s="1193">
        <v>140</v>
      </c>
      <c r="C1141" s="1194" t="s">
        <v>246</v>
      </c>
      <c r="D1141" s="1195" t="s">
        <v>1063</v>
      </c>
      <c r="E1141" s="1195"/>
      <c r="G1141" s="1195">
        <v>0</v>
      </c>
      <c r="H1141" s="1191"/>
      <c r="I1141" s="1053"/>
      <c r="J1141" s="1191"/>
    </row>
    <row r="1142" spans="1:10">
      <c r="A1142" s="1192">
        <v>41701</v>
      </c>
      <c r="B1142" s="1193">
        <v>30</v>
      </c>
      <c r="C1142" s="1194" t="s">
        <v>246</v>
      </c>
      <c r="D1142" s="1195" t="s">
        <v>751</v>
      </c>
      <c r="E1142" s="1195"/>
      <c r="G1142" s="1195" t="s">
        <v>339</v>
      </c>
      <c r="H1142" s="1191"/>
      <c r="I1142" s="1053"/>
      <c r="J1142" s="1191"/>
    </row>
    <row r="1143" spans="1:10">
      <c r="A1143" s="1192">
        <v>41701</v>
      </c>
      <c r="B1143" s="1193">
        <v>10</v>
      </c>
      <c r="C1143" s="1194" t="s">
        <v>246</v>
      </c>
      <c r="D1143" s="1195" t="s">
        <v>1318</v>
      </c>
      <c r="E1143" s="1195"/>
      <c r="G1143" s="1195">
        <v>0</v>
      </c>
      <c r="H1143" s="1191"/>
      <c r="I1143" s="1053"/>
      <c r="J1143" s="1191"/>
    </row>
    <row r="1144" spans="1:10">
      <c r="A1144" s="1192">
        <v>41701</v>
      </c>
      <c r="B1144" s="1193">
        <v>50</v>
      </c>
      <c r="C1144" s="1194" t="s">
        <v>246</v>
      </c>
      <c r="D1144" s="1195" t="s">
        <v>1367</v>
      </c>
      <c r="E1144" s="1195"/>
      <c r="G1144" s="1195" t="s">
        <v>339</v>
      </c>
      <c r="H1144" s="1191"/>
      <c r="I1144" s="1053"/>
      <c r="J1144" s="1191"/>
    </row>
    <row r="1145" spans="1:10">
      <c r="A1145" s="1192">
        <v>41701</v>
      </c>
      <c r="B1145" s="1193">
        <v>50</v>
      </c>
      <c r="C1145" s="1194" t="s">
        <v>246</v>
      </c>
      <c r="D1145" s="1195" t="s">
        <v>754</v>
      </c>
      <c r="E1145" s="1195"/>
      <c r="G1145" s="1195" t="s">
        <v>339</v>
      </c>
      <c r="H1145" s="1191"/>
      <c r="I1145" s="1053"/>
      <c r="J1145" s="1191"/>
    </row>
    <row r="1146" spans="1:10">
      <c r="A1146" s="1192">
        <v>41701</v>
      </c>
      <c r="B1146" s="1193">
        <v>66</v>
      </c>
      <c r="C1146" s="1194" t="s">
        <v>246</v>
      </c>
      <c r="D1146" s="1195" t="s">
        <v>1069</v>
      </c>
      <c r="E1146" s="1195"/>
      <c r="G1146" s="1195" t="s">
        <v>339</v>
      </c>
      <c r="H1146" s="1191"/>
      <c r="I1146" s="1053"/>
      <c r="J1146" s="1191"/>
    </row>
    <row r="1147" spans="1:10">
      <c r="A1147" s="1192">
        <v>41701</v>
      </c>
      <c r="B1147" s="1193">
        <v>10</v>
      </c>
      <c r="C1147" s="1194" t="s">
        <v>246</v>
      </c>
      <c r="D1147" s="1195" t="s">
        <v>951</v>
      </c>
      <c r="E1147" s="1195"/>
      <c r="G1147" s="1195" t="s">
        <v>339</v>
      </c>
      <c r="H1147" s="1191"/>
      <c r="I1147" s="1053"/>
      <c r="J1147" s="1191"/>
    </row>
    <row r="1148" spans="1:10">
      <c r="A1148" s="1192">
        <v>41701</v>
      </c>
      <c r="B1148" s="1193">
        <v>20</v>
      </c>
      <c r="C1148" s="1194" t="s">
        <v>246</v>
      </c>
      <c r="D1148" s="1195" t="s">
        <v>1275</v>
      </c>
      <c r="E1148" s="1195"/>
      <c r="G1148" s="1195" t="s">
        <v>339</v>
      </c>
      <c r="H1148" s="1191"/>
      <c r="I1148" s="1053"/>
      <c r="J1148" s="1191"/>
    </row>
    <row r="1149" spans="1:10">
      <c r="A1149" s="1192">
        <v>41701</v>
      </c>
      <c r="B1149" s="1193">
        <v>300</v>
      </c>
      <c r="C1149" s="1194" t="s">
        <v>246</v>
      </c>
      <c r="D1149" s="1195" t="s">
        <v>778</v>
      </c>
      <c r="E1149" s="1195"/>
      <c r="G1149" s="1195" t="s">
        <v>339</v>
      </c>
      <c r="H1149" s="1191"/>
      <c r="I1149" s="1053"/>
      <c r="J1149" s="1191"/>
    </row>
    <row r="1150" spans="1:10">
      <c r="A1150" s="1192">
        <v>41701</v>
      </c>
      <c r="B1150" s="1193">
        <v>12.5</v>
      </c>
      <c r="C1150" s="1194" t="s">
        <v>246</v>
      </c>
      <c r="D1150" s="1195" t="s">
        <v>913</v>
      </c>
      <c r="E1150" s="1195"/>
      <c r="G1150" s="1195" t="s">
        <v>339</v>
      </c>
      <c r="H1150" s="1191"/>
      <c r="I1150" s="1053"/>
      <c r="J1150" s="1191"/>
    </row>
    <row r="1151" spans="1:10">
      <c r="A1151" s="1192">
        <v>41701</v>
      </c>
      <c r="B1151" s="1193">
        <v>50</v>
      </c>
      <c r="C1151" s="1194" t="s">
        <v>246</v>
      </c>
      <c r="D1151" s="1195" t="s">
        <v>252</v>
      </c>
      <c r="E1151" s="1195"/>
      <c r="G1151" s="1195" t="s">
        <v>339</v>
      </c>
      <c r="H1151" s="1191"/>
      <c r="I1151" s="1053"/>
      <c r="J1151" s="1191"/>
    </row>
    <row r="1152" spans="1:10">
      <c r="A1152" s="1192">
        <v>41701</v>
      </c>
      <c r="B1152" s="1193">
        <v>25</v>
      </c>
      <c r="C1152" s="1194" t="s">
        <v>246</v>
      </c>
      <c r="D1152" s="1195" t="s">
        <v>995</v>
      </c>
      <c r="E1152" s="1195"/>
      <c r="G1152" s="1195" t="s">
        <v>339</v>
      </c>
      <c r="H1152" s="1191"/>
      <c r="I1152" s="1053"/>
      <c r="J1152" s="1191"/>
    </row>
    <row r="1153" spans="1:10">
      <c r="A1153" s="1192">
        <v>41701</v>
      </c>
      <c r="B1153" s="1193">
        <v>7</v>
      </c>
      <c r="C1153" s="1194" t="s">
        <v>246</v>
      </c>
      <c r="D1153" s="1195" t="s">
        <v>1196</v>
      </c>
      <c r="E1153" s="1195"/>
      <c r="G1153" s="1195" t="s">
        <v>339</v>
      </c>
      <c r="H1153" s="1191"/>
      <c r="I1153" s="1053"/>
      <c r="J1153" s="1191"/>
    </row>
    <row r="1154" spans="1:10">
      <c r="A1154" s="1192">
        <v>41701</v>
      </c>
      <c r="B1154" s="1193">
        <v>10</v>
      </c>
      <c r="C1154" s="1194" t="s">
        <v>246</v>
      </c>
      <c r="D1154" s="1195" t="s">
        <v>772</v>
      </c>
      <c r="E1154" s="1195"/>
      <c r="G1154" s="1195" t="s">
        <v>339</v>
      </c>
      <c r="H1154" s="1191"/>
      <c r="I1154" s="1053"/>
      <c r="J1154" s="1191"/>
    </row>
    <row r="1155" spans="1:10">
      <c r="A1155" s="1192">
        <v>41701</v>
      </c>
      <c r="B1155" s="1193">
        <v>10</v>
      </c>
      <c r="C1155" s="1194" t="s">
        <v>246</v>
      </c>
      <c r="D1155" s="1195" t="s">
        <v>367</v>
      </c>
      <c r="E1155" s="1195"/>
      <c r="G1155" s="1195" t="s">
        <v>339</v>
      </c>
      <c r="H1155" s="1191"/>
      <c r="I1155" s="1053"/>
      <c r="J1155" s="1191"/>
    </row>
    <row r="1156" spans="1:10">
      <c r="A1156" s="1192">
        <v>41701</v>
      </c>
      <c r="B1156" s="1193">
        <v>10</v>
      </c>
      <c r="C1156" s="1194" t="s">
        <v>246</v>
      </c>
      <c r="D1156" s="1195" t="s">
        <v>371</v>
      </c>
      <c r="E1156" s="1195"/>
      <c r="G1156" s="1195" t="s">
        <v>339</v>
      </c>
      <c r="H1156" s="1191"/>
      <c r="I1156" s="1053"/>
      <c r="J1156" s="1191"/>
    </row>
    <row r="1157" spans="1:10">
      <c r="A1157" s="1192">
        <v>41701</v>
      </c>
      <c r="B1157" s="1193">
        <v>4</v>
      </c>
      <c r="C1157" s="1194" t="s">
        <v>246</v>
      </c>
      <c r="D1157" s="1195" t="s">
        <v>1366</v>
      </c>
      <c r="E1157" s="1195"/>
      <c r="G1157" s="1195" t="s">
        <v>339</v>
      </c>
      <c r="H1157" s="1191"/>
      <c r="I1157" s="1053"/>
      <c r="J1157" s="1191"/>
    </row>
    <row r="1158" spans="1:10">
      <c r="A1158" s="1192">
        <v>41701</v>
      </c>
      <c r="B1158" s="1193">
        <v>75</v>
      </c>
      <c r="C1158" s="1194" t="s">
        <v>246</v>
      </c>
      <c r="D1158" s="1195" t="s">
        <v>308</v>
      </c>
      <c r="E1158" s="1195"/>
      <c r="G1158" s="1195" t="s">
        <v>339</v>
      </c>
      <c r="H1158" s="1191"/>
      <c r="I1158" s="1053"/>
      <c r="J1158" s="1191"/>
    </row>
    <row r="1159" spans="1:10">
      <c r="A1159" s="1192">
        <v>41701</v>
      </c>
      <c r="B1159" s="1193">
        <v>10</v>
      </c>
      <c r="C1159" s="1194" t="s">
        <v>246</v>
      </c>
      <c r="D1159" s="1195" t="s">
        <v>1274</v>
      </c>
      <c r="E1159" s="1195"/>
      <c r="G1159" s="1195">
        <v>0</v>
      </c>
      <c r="H1159" s="1191"/>
      <c r="I1159" s="1053"/>
      <c r="J1159" s="1191"/>
    </row>
    <row r="1160" spans="1:10">
      <c r="A1160" s="1192">
        <v>41701</v>
      </c>
      <c r="B1160" s="1193">
        <v>50</v>
      </c>
      <c r="C1160" s="1194" t="s">
        <v>246</v>
      </c>
      <c r="D1160" s="1195" t="s">
        <v>997</v>
      </c>
      <c r="E1160" s="1195"/>
      <c r="G1160" s="1195" t="s">
        <v>339</v>
      </c>
      <c r="H1160" s="1191"/>
      <c r="I1160" s="1053"/>
      <c r="J1160" s="1191"/>
    </row>
    <row r="1161" spans="1:10">
      <c r="A1161" s="1192">
        <v>41701</v>
      </c>
      <c r="B1161" s="1193">
        <v>10</v>
      </c>
      <c r="C1161" s="1194" t="s">
        <v>246</v>
      </c>
      <c r="D1161" s="1195" t="s">
        <v>955</v>
      </c>
      <c r="E1161" s="1195"/>
      <c r="G1161" s="1195">
        <v>0</v>
      </c>
      <c r="H1161" s="1191"/>
      <c r="I1161" s="1053"/>
      <c r="J1161" s="1191"/>
    </row>
    <row r="1162" spans="1:10">
      <c r="A1162" s="1192">
        <v>41701</v>
      </c>
      <c r="B1162" s="1193">
        <v>15</v>
      </c>
      <c r="C1162" s="1194" t="s">
        <v>246</v>
      </c>
      <c r="D1162" s="1195" t="s">
        <v>753</v>
      </c>
      <c r="E1162" s="1195"/>
      <c r="G1162" s="1195" t="s">
        <v>339</v>
      </c>
      <c r="H1162" s="1191"/>
      <c r="I1162" s="1053"/>
      <c r="J1162" s="1191"/>
    </row>
    <row r="1163" spans="1:10">
      <c r="A1163" s="1192">
        <v>41701</v>
      </c>
      <c r="B1163" s="1193">
        <v>15</v>
      </c>
      <c r="C1163" s="1194" t="s">
        <v>246</v>
      </c>
      <c r="D1163" s="1195" t="s">
        <v>248</v>
      </c>
      <c r="E1163" s="1195"/>
      <c r="G1163" s="1195">
        <v>0</v>
      </c>
      <c r="H1163" s="1191"/>
      <c r="I1163" s="1053"/>
      <c r="J1163" s="1191"/>
    </row>
    <row r="1164" spans="1:10">
      <c r="A1164" s="1192">
        <v>41701</v>
      </c>
      <c r="B1164" s="1193">
        <v>50</v>
      </c>
      <c r="C1164" s="1194" t="s">
        <v>246</v>
      </c>
      <c r="D1164" s="1195" t="s">
        <v>250</v>
      </c>
      <c r="E1164" s="1195"/>
      <c r="G1164" s="1195">
        <v>0</v>
      </c>
      <c r="H1164" s="1191"/>
      <c r="I1164" s="1053"/>
      <c r="J1164" s="1191"/>
    </row>
    <row r="1165" spans="1:10">
      <c r="A1165" s="1192">
        <v>41701</v>
      </c>
      <c r="B1165" s="1193">
        <v>10</v>
      </c>
      <c r="C1165" s="1194" t="s">
        <v>246</v>
      </c>
      <c r="D1165" s="1195" t="s">
        <v>1005</v>
      </c>
      <c r="E1165" s="1195"/>
      <c r="G1165" s="1195" t="s">
        <v>339</v>
      </c>
      <c r="H1165" s="1191"/>
      <c r="I1165" s="1053"/>
      <c r="J1165" s="1191"/>
    </row>
    <row r="1166" spans="1:10">
      <c r="A1166" s="1192">
        <v>41701</v>
      </c>
      <c r="B1166" s="1193">
        <v>10</v>
      </c>
      <c r="C1166" s="1194" t="s">
        <v>246</v>
      </c>
      <c r="D1166" s="1195" t="s">
        <v>1027</v>
      </c>
      <c r="E1166" s="1195"/>
      <c r="G1166" s="1195" t="s">
        <v>339</v>
      </c>
      <c r="H1166" s="1191"/>
      <c r="I1166" s="1053"/>
      <c r="J1166" s="1191"/>
    </row>
    <row r="1167" spans="1:10">
      <c r="A1167" s="1192">
        <v>41701</v>
      </c>
      <c r="B1167" s="1193">
        <v>40</v>
      </c>
      <c r="C1167" s="1194" t="s">
        <v>246</v>
      </c>
      <c r="D1167" s="1195" t="s">
        <v>1394</v>
      </c>
      <c r="E1167" s="1195"/>
      <c r="G1167" s="1195" t="s">
        <v>339</v>
      </c>
      <c r="H1167" s="1191"/>
      <c r="I1167" s="1053"/>
      <c r="J1167" s="1191"/>
    </row>
    <row r="1168" spans="1:10">
      <c r="A1168" s="1192">
        <v>41701</v>
      </c>
      <c r="B1168" s="1193">
        <v>20</v>
      </c>
      <c r="C1168" s="1194" t="s">
        <v>246</v>
      </c>
      <c r="D1168" s="1195" t="s">
        <v>999</v>
      </c>
      <c r="E1168" s="1195"/>
      <c r="G1168" s="1195" t="s">
        <v>339</v>
      </c>
      <c r="H1168" s="1191"/>
      <c r="I1168" s="1053"/>
      <c r="J1168" s="1191"/>
    </row>
    <row r="1169" spans="1:10">
      <c r="A1169" s="1192">
        <v>41701</v>
      </c>
      <c r="B1169" s="1193">
        <v>261</v>
      </c>
      <c r="C1169" s="1194" t="s">
        <v>246</v>
      </c>
      <c r="D1169" s="1195" t="s">
        <v>344</v>
      </c>
      <c r="E1169" s="1195"/>
      <c r="G1169" s="1195" t="s">
        <v>339</v>
      </c>
      <c r="H1169" s="1191"/>
      <c r="I1169" s="1053"/>
      <c r="J1169" s="1191"/>
    </row>
    <row r="1170" spans="1:10">
      <c r="A1170" s="1192">
        <v>41701</v>
      </c>
      <c r="B1170" s="1193">
        <v>10</v>
      </c>
      <c r="C1170" s="1194" t="s">
        <v>246</v>
      </c>
      <c r="D1170" s="1195" t="s">
        <v>317</v>
      </c>
      <c r="E1170" s="1195"/>
      <c r="G1170" s="1195" t="s">
        <v>339</v>
      </c>
      <c r="H1170" s="1191"/>
      <c r="I1170" s="1053"/>
      <c r="J1170" s="1191"/>
    </row>
    <row r="1171" spans="1:10">
      <c r="A1171" s="1192">
        <v>41701</v>
      </c>
      <c r="B1171" s="1193">
        <v>25</v>
      </c>
      <c r="C1171" s="1194" t="s">
        <v>246</v>
      </c>
      <c r="D1171" s="1195" t="s">
        <v>1070</v>
      </c>
      <c r="E1171" s="1195"/>
      <c r="G1171" s="1195" t="s">
        <v>339</v>
      </c>
      <c r="H1171" s="1191"/>
      <c r="I1171" s="1053"/>
      <c r="J1171" s="1191"/>
    </row>
    <row r="1172" spans="1:10">
      <c r="A1172" s="1192">
        <v>41701</v>
      </c>
      <c r="B1172" s="1193">
        <v>180</v>
      </c>
      <c r="C1172" s="1194" t="s">
        <v>246</v>
      </c>
      <c r="D1172" s="1195" t="s">
        <v>783</v>
      </c>
      <c r="E1172" s="1195"/>
      <c r="G1172" s="1195" t="s">
        <v>339</v>
      </c>
      <c r="H1172" s="1191"/>
      <c r="I1172" s="1053"/>
      <c r="J1172" s="1191"/>
    </row>
    <row r="1173" spans="1:10">
      <c r="A1173" s="1192">
        <v>41701</v>
      </c>
      <c r="B1173" s="1193">
        <v>20</v>
      </c>
      <c r="C1173" s="1194" t="s">
        <v>246</v>
      </c>
      <c r="D1173" s="1195" t="s">
        <v>787</v>
      </c>
      <c r="E1173" s="1195"/>
      <c r="G1173" s="1195" t="s">
        <v>339</v>
      </c>
      <c r="H1173" s="1191"/>
      <c r="I1173" s="1053"/>
      <c r="J1173" s="1191"/>
    </row>
    <row r="1174" spans="1:10">
      <c r="A1174" s="1192">
        <v>41701</v>
      </c>
      <c r="B1174" s="1193">
        <v>10</v>
      </c>
      <c r="C1174" s="1194" t="s">
        <v>246</v>
      </c>
      <c r="D1174" s="1195" t="s">
        <v>1294</v>
      </c>
      <c r="E1174" s="1195"/>
      <c r="G1174" s="1195">
        <v>0</v>
      </c>
      <c r="H1174" s="1191"/>
      <c r="I1174" s="1053"/>
      <c r="J1174" s="1191"/>
    </row>
    <row r="1175" spans="1:10">
      <c r="A1175" s="1192">
        <v>41701</v>
      </c>
      <c r="B1175" s="1193">
        <v>3</v>
      </c>
      <c r="C1175" s="1194" t="s">
        <v>246</v>
      </c>
      <c r="D1175" s="1195" t="s">
        <v>426</v>
      </c>
      <c r="E1175" s="1195"/>
      <c r="G1175" s="1195">
        <v>0</v>
      </c>
      <c r="H1175" s="1191"/>
      <c r="I1175" s="1053"/>
      <c r="J1175" s="1191"/>
    </row>
    <row r="1176" spans="1:10">
      <c r="A1176" s="1192">
        <v>41701</v>
      </c>
      <c r="B1176" s="1193">
        <v>50</v>
      </c>
      <c r="C1176" s="1194" t="s">
        <v>246</v>
      </c>
      <c r="D1176" s="1195" t="s">
        <v>998</v>
      </c>
      <c r="E1176" s="1195"/>
      <c r="G1176" s="1195" t="s">
        <v>339</v>
      </c>
      <c r="H1176" s="1191"/>
      <c r="I1176" s="1053"/>
      <c r="J1176" s="1191"/>
    </row>
    <row r="1177" spans="1:10">
      <c r="A1177" s="1192">
        <v>41701</v>
      </c>
      <c r="B1177" s="1193">
        <v>30</v>
      </c>
      <c r="C1177" s="1194" t="s">
        <v>246</v>
      </c>
      <c r="D1177" s="1195" t="s">
        <v>424</v>
      </c>
      <c r="E1177" s="1195"/>
      <c r="G1177" s="1195" t="s">
        <v>339</v>
      </c>
      <c r="H1177" s="1191"/>
      <c r="I1177" s="1053"/>
      <c r="J1177" s="1191"/>
    </row>
    <row r="1178" spans="1:10">
      <c r="A1178" s="1192">
        <v>41701</v>
      </c>
      <c r="B1178" s="1193">
        <v>15</v>
      </c>
      <c r="C1178" s="1194" t="s">
        <v>246</v>
      </c>
      <c r="D1178" s="1195" t="s">
        <v>1190</v>
      </c>
      <c r="E1178" s="1195"/>
      <c r="G1178" s="1195">
        <v>0</v>
      </c>
      <c r="H1178" s="1191"/>
      <c r="I1178" s="1053"/>
      <c r="J1178" s="1191"/>
    </row>
    <row r="1179" spans="1:10">
      <c r="A1179" s="1192">
        <v>41701</v>
      </c>
      <c r="B1179" s="1193">
        <v>10</v>
      </c>
      <c r="C1179" s="1194" t="s">
        <v>246</v>
      </c>
      <c r="D1179" s="1195" t="s">
        <v>369</v>
      </c>
      <c r="E1179" s="1195"/>
      <c r="G1179" s="1195">
        <v>0</v>
      </c>
      <c r="H1179" s="1191"/>
      <c r="I1179" s="1053"/>
      <c r="J1179" s="1191"/>
    </row>
    <row r="1180" spans="1:10">
      <c r="A1180" s="1192">
        <v>41701</v>
      </c>
      <c r="B1180" s="1193">
        <v>10</v>
      </c>
      <c r="C1180" s="1194" t="s">
        <v>246</v>
      </c>
      <c r="D1180" s="1195" t="s">
        <v>1369</v>
      </c>
      <c r="E1180" s="1195"/>
      <c r="G1180" s="1195" t="s">
        <v>339</v>
      </c>
      <c r="H1180" s="1191"/>
      <c r="I1180" s="1053"/>
      <c r="J1180" s="1191"/>
    </row>
    <row r="1181" spans="1:10">
      <c r="A1181" s="1192">
        <v>41701</v>
      </c>
      <c r="B1181" s="1193">
        <v>250</v>
      </c>
      <c r="C1181" s="1194" t="s">
        <v>246</v>
      </c>
      <c r="D1181" s="1195" t="s">
        <v>911</v>
      </c>
      <c r="E1181" s="1195"/>
      <c r="G1181" s="1195">
        <v>0</v>
      </c>
      <c r="H1181" s="1191"/>
      <c r="I1181" s="1053"/>
      <c r="J1181" s="1191"/>
    </row>
    <row r="1182" spans="1:10">
      <c r="A1182" s="1192">
        <v>41701</v>
      </c>
      <c r="B1182" s="1193">
        <v>15</v>
      </c>
      <c r="C1182" s="1194" t="s">
        <v>246</v>
      </c>
      <c r="D1182" s="1195" t="s">
        <v>912</v>
      </c>
      <c r="E1182" s="1195"/>
      <c r="G1182" s="1195">
        <v>0</v>
      </c>
      <c r="H1182" s="1191"/>
      <c r="I1182" s="1053"/>
      <c r="J1182" s="1191"/>
    </row>
    <row r="1183" spans="1:10">
      <c r="A1183" s="1192">
        <v>41701</v>
      </c>
      <c r="B1183" s="1193">
        <v>10</v>
      </c>
      <c r="C1183" s="1194" t="s">
        <v>246</v>
      </c>
      <c r="D1183" s="1195" t="s">
        <v>994</v>
      </c>
      <c r="E1183" s="1195"/>
      <c r="G1183" s="1195" t="s">
        <v>339</v>
      </c>
      <c r="H1183" s="1191"/>
      <c r="I1183" s="1053"/>
      <c r="J1183" s="1191"/>
    </row>
    <row r="1184" spans="1:10">
      <c r="A1184" s="1192">
        <v>41701</v>
      </c>
      <c r="B1184" s="1193">
        <v>15</v>
      </c>
      <c r="C1184" s="1194" t="s">
        <v>246</v>
      </c>
      <c r="D1184" s="1195" t="s">
        <v>280</v>
      </c>
      <c r="E1184" s="1195"/>
      <c r="G1184" s="1195" t="s">
        <v>339</v>
      </c>
      <c r="H1184" s="1191"/>
      <c r="I1184" s="1053"/>
      <c r="J1184" s="1191"/>
    </row>
    <row r="1185" spans="1:10">
      <c r="A1185" s="1192">
        <v>41701</v>
      </c>
      <c r="B1185" s="1193">
        <v>50</v>
      </c>
      <c r="C1185" s="1194" t="s">
        <v>246</v>
      </c>
      <c r="D1185" s="1195" t="s">
        <v>1105</v>
      </c>
      <c r="E1185" s="1195"/>
      <c r="G1185" s="1195" t="s">
        <v>339</v>
      </c>
      <c r="H1185" s="1191"/>
      <c r="I1185" s="1053"/>
      <c r="J1185" s="1191"/>
    </row>
    <row r="1186" spans="1:10">
      <c r="A1186" s="1192">
        <v>41701</v>
      </c>
      <c r="B1186" s="1193">
        <v>75</v>
      </c>
      <c r="C1186" s="1194" t="s">
        <v>246</v>
      </c>
      <c r="D1186" s="1195" t="s">
        <v>1003</v>
      </c>
      <c r="E1186" s="1195"/>
      <c r="G1186" s="1195" t="s">
        <v>339</v>
      </c>
      <c r="H1186" s="1191"/>
      <c r="I1186" s="1053"/>
      <c r="J1186" s="1191"/>
    </row>
    <row r="1187" spans="1:10">
      <c r="A1187" s="1192">
        <v>41701</v>
      </c>
      <c r="B1187" s="1193">
        <v>41.67</v>
      </c>
      <c r="C1187" s="1194" t="s">
        <v>246</v>
      </c>
      <c r="D1187" s="1195" t="s">
        <v>1291</v>
      </c>
      <c r="E1187" s="1195"/>
      <c r="G1187" s="1195" t="s">
        <v>339</v>
      </c>
      <c r="H1187" s="1191"/>
      <c r="I1187" s="1053"/>
      <c r="J1187" s="1191"/>
    </row>
    <row r="1188" spans="1:10">
      <c r="A1188" s="1192">
        <v>41701</v>
      </c>
      <c r="B1188" s="1193">
        <v>20</v>
      </c>
      <c r="C1188" s="1194" t="s">
        <v>246</v>
      </c>
      <c r="D1188" s="1195" t="s">
        <v>387</v>
      </c>
      <c r="E1188" s="1195"/>
      <c r="G1188" s="1195">
        <v>0</v>
      </c>
      <c r="H1188" s="1191"/>
      <c r="I1188" s="1053"/>
      <c r="J1188" s="1191"/>
    </row>
    <row r="1189" spans="1:10">
      <c r="A1189" s="1192">
        <v>41701</v>
      </c>
      <c r="B1189" s="1193">
        <v>25</v>
      </c>
      <c r="C1189" s="1194" t="s">
        <v>246</v>
      </c>
      <c r="D1189" s="1195" t="s">
        <v>1292</v>
      </c>
      <c r="E1189" s="1195"/>
      <c r="G1189" s="1195">
        <v>0</v>
      </c>
      <c r="H1189" s="1191"/>
      <c r="I1189" s="1053"/>
      <c r="J1189" s="1191"/>
    </row>
    <row r="1190" spans="1:10">
      <c r="A1190" s="1192">
        <v>41701</v>
      </c>
      <c r="B1190" s="1193">
        <v>5</v>
      </c>
      <c r="C1190" s="1194" t="s">
        <v>246</v>
      </c>
      <c r="D1190" s="1195" t="s">
        <v>1187</v>
      </c>
      <c r="E1190" s="1195"/>
      <c r="G1190" s="1195" t="s">
        <v>339</v>
      </c>
      <c r="H1190" s="1191"/>
      <c r="I1190" s="1053"/>
      <c r="J1190" s="1191"/>
    </row>
    <row r="1191" spans="1:10">
      <c r="A1191" s="1192">
        <v>41701</v>
      </c>
      <c r="B1191" s="1193">
        <v>5</v>
      </c>
      <c r="C1191" s="1194" t="s">
        <v>246</v>
      </c>
      <c r="D1191" s="1195" t="s">
        <v>1395</v>
      </c>
      <c r="E1191" s="1195"/>
      <c r="G1191" s="1195" t="s">
        <v>339</v>
      </c>
      <c r="H1191" s="1191"/>
      <c r="I1191" s="1053"/>
      <c r="J1191" s="1191"/>
    </row>
    <row r="1192" spans="1:10">
      <c r="A1192" s="1192">
        <v>41701</v>
      </c>
      <c r="B1192" s="1193">
        <v>20</v>
      </c>
      <c r="C1192" s="1194" t="s">
        <v>246</v>
      </c>
      <c r="D1192" s="1195" t="s">
        <v>254</v>
      </c>
      <c r="E1192" s="1195"/>
      <c r="G1192" s="1195" t="s">
        <v>339</v>
      </c>
      <c r="H1192" s="1191"/>
      <c r="I1192" s="1053"/>
      <c r="J1192" s="1191"/>
    </row>
    <row r="1193" spans="1:10">
      <c r="A1193" s="1192">
        <v>41701</v>
      </c>
      <c r="B1193" s="1193">
        <v>210</v>
      </c>
      <c r="C1193" s="1194" t="s">
        <v>246</v>
      </c>
      <c r="D1193" s="1195" t="s">
        <v>346</v>
      </c>
      <c r="E1193" s="1195"/>
      <c r="G1193" s="1195" t="s">
        <v>339</v>
      </c>
      <c r="H1193" s="1191"/>
      <c r="I1193" s="1053"/>
      <c r="J1193" s="1191"/>
    </row>
    <row r="1194" spans="1:10">
      <c r="A1194" s="1192">
        <v>41701</v>
      </c>
      <c r="B1194" s="1193">
        <v>20</v>
      </c>
      <c r="C1194" s="1194" t="s">
        <v>246</v>
      </c>
      <c r="D1194" s="1195" t="s">
        <v>1028</v>
      </c>
      <c r="E1194" s="1195"/>
      <c r="G1194" s="1195" t="s">
        <v>339</v>
      </c>
      <c r="H1194" s="1191"/>
      <c r="I1194" s="1053"/>
      <c r="J1194" s="1191"/>
    </row>
    <row r="1195" spans="1:10">
      <c r="A1195" s="1192">
        <v>41701</v>
      </c>
      <c r="B1195" s="1193">
        <v>30</v>
      </c>
      <c r="C1195" s="1194" t="s">
        <v>246</v>
      </c>
      <c r="D1195" s="1195" t="s">
        <v>1316</v>
      </c>
      <c r="E1195" s="1195"/>
      <c r="G1195" s="1195" t="s">
        <v>339</v>
      </c>
      <c r="H1195" s="1191"/>
      <c r="I1195" s="1053"/>
      <c r="J1195" s="1191"/>
    </row>
    <row r="1196" spans="1:10">
      <c r="A1196" s="1192">
        <v>41701</v>
      </c>
      <c r="B1196" s="1193">
        <v>1208.3599999999999</v>
      </c>
      <c r="C1196" s="1194" t="s">
        <v>246</v>
      </c>
      <c r="D1196" s="1195" t="s">
        <v>1396</v>
      </c>
      <c r="E1196" s="1195"/>
      <c r="G1196" s="1195">
        <v>0</v>
      </c>
      <c r="H1196" s="1191"/>
      <c r="I1196" s="1053"/>
      <c r="J1196" s="1191"/>
    </row>
    <row r="1197" spans="1:10">
      <c r="A1197" s="1192">
        <v>41702</v>
      </c>
      <c r="B1197" s="1193">
        <v>4515.3900000000003</v>
      </c>
      <c r="C1197" s="1194" t="s">
        <v>246</v>
      </c>
      <c r="D1197" s="1195" t="s">
        <v>1160</v>
      </c>
      <c r="E1197" s="1195"/>
      <c r="G1197" s="1195">
        <v>0</v>
      </c>
      <c r="H1197" s="1191"/>
      <c r="I1197" s="1053"/>
      <c r="J1197" s="1191"/>
    </row>
    <row r="1198" spans="1:10">
      <c r="A1198" s="1192">
        <v>41702</v>
      </c>
      <c r="B1198" s="1193">
        <v>5</v>
      </c>
      <c r="C1198" s="1194" t="s">
        <v>246</v>
      </c>
      <c r="D1198" s="1195" t="s">
        <v>1296</v>
      </c>
      <c r="E1198" s="1195"/>
      <c r="G1198" s="1195" t="s">
        <v>339</v>
      </c>
      <c r="H1198" s="1191"/>
      <c r="I1198" s="1053"/>
      <c r="J1198" s="1191"/>
    </row>
    <row r="1199" spans="1:10">
      <c r="A1199" s="1192">
        <v>41703</v>
      </c>
      <c r="B1199" s="1193">
        <v>10</v>
      </c>
      <c r="C1199" s="1194" t="s">
        <v>246</v>
      </c>
      <c r="D1199" s="1195" t="s">
        <v>276</v>
      </c>
      <c r="E1199" s="1195"/>
      <c r="G1199" s="1195">
        <v>0</v>
      </c>
      <c r="H1199" s="1191"/>
      <c r="I1199" s="1053"/>
      <c r="J1199" s="1191"/>
    </row>
    <row r="1200" spans="1:10">
      <c r="A1200" s="1192">
        <v>41703</v>
      </c>
      <c r="B1200" s="1193">
        <v>100</v>
      </c>
      <c r="C1200" s="1194" t="s">
        <v>246</v>
      </c>
      <c r="D1200" s="1195" t="s">
        <v>1000</v>
      </c>
      <c r="E1200" s="1195"/>
      <c r="G1200" s="1195">
        <v>0</v>
      </c>
      <c r="H1200" s="1191"/>
      <c r="I1200" s="1053"/>
      <c r="J1200" s="1191"/>
    </row>
    <row r="1201" spans="1:10">
      <c r="A1201" s="1192">
        <v>41703</v>
      </c>
      <c r="B1201" s="1193">
        <v>15</v>
      </c>
      <c r="C1201" s="1194" t="s">
        <v>246</v>
      </c>
      <c r="D1201" s="1195" t="s">
        <v>306</v>
      </c>
      <c r="E1201" s="1195"/>
      <c r="G1201" s="1195" t="s">
        <v>339</v>
      </c>
      <c r="H1201" s="1191"/>
      <c r="I1201" s="1053"/>
      <c r="J1201" s="1191"/>
    </row>
    <row r="1202" spans="1:10">
      <c r="A1202" s="1192">
        <v>41703</v>
      </c>
      <c r="B1202" s="1193">
        <v>6</v>
      </c>
      <c r="C1202" s="1194" t="s">
        <v>246</v>
      </c>
      <c r="D1202" s="1195" t="s">
        <v>310</v>
      </c>
      <c r="E1202" s="1195"/>
      <c r="G1202" s="1195" t="s">
        <v>339</v>
      </c>
      <c r="H1202" s="1191"/>
      <c r="I1202" s="1053"/>
      <c r="J1202" s="1191"/>
    </row>
    <row r="1203" spans="1:10">
      <c r="A1203" s="1192">
        <v>41703</v>
      </c>
      <c r="B1203" s="1193">
        <v>5</v>
      </c>
      <c r="C1203" s="1194" t="s">
        <v>246</v>
      </c>
      <c r="D1203" s="1195" t="s">
        <v>318</v>
      </c>
      <c r="E1203" s="1195"/>
      <c r="G1203" s="1195" t="s">
        <v>339</v>
      </c>
      <c r="H1203" s="1191"/>
      <c r="I1203" s="1053"/>
      <c r="J1203" s="1191"/>
    </row>
    <row r="1204" spans="1:10">
      <c r="A1204" s="1192">
        <v>41704</v>
      </c>
      <c r="B1204" s="1193">
        <v>246</v>
      </c>
      <c r="C1204" s="1194" t="s">
        <v>246</v>
      </c>
      <c r="D1204" s="1195" t="s">
        <v>429</v>
      </c>
      <c r="E1204" s="1195"/>
      <c r="G1204" s="1195">
        <v>0</v>
      </c>
      <c r="H1204" s="1191"/>
      <c r="I1204" s="1053"/>
      <c r="J1204" s="1191"/>
    </row>
    <row r="1205" spans="1:10">
      <c r="A1205" s="1192">
        <v>41704</v>
      </c>
      <c r="B1205" s="1193">
        <v>15</v>
      </c>
      <c r="C1205" s="1194" t="s">
        <v>246</v>
      </c>
      <c r="D1205" s="1195" t="s">
        <v>1237</v>
      </c>
      <c r="E1205" s="1195"/>
      <c r="G1205" s="1195" t="s">
        <v>339</v>
      </c>
      <c r="H1205" s="1191"/>
      <c r="I1205" s="1053"/>
      <c r="J1205" s="1191"/>
    </row>
    <row r="1206" spans="1:10">
      <c r="A1206" s="1192">
        <v>41704</v>
      </c>
      <c r="B1206" s="1193">
        <v>30000</v>
      </c>
      <c r="C1206" s="1194" t="s">
        <v>246</v>
      </c>
      <c r="D1206" s="1195" t="s">
        <v>1397</v>
      </c>
      <c r="E1206" s="1195"/>
      <c r="G1206" s="1195">
        <v>0</v>
      </c>
      <c r="H1206" s="1191"/>
      <c r="I1206" s="1053"/>
      <c r="J1206" s="1191"/>
    </row>
    <row r="1207" spans="1:10">
      <c r="A1207" s="1192">
        <v>41704</v>
      </c>
      <c r="B1207" s="1193">
        <v>10</v>
      </c>
      <c r="C1207" s="1194" t="s">
        <v>246</v>
      </c>
      <c r="D1207" s="1195" t="s">
        <v>956</v>
      </c>
      <c r="E1207" s="1195"/>
      <c r="G1207" s="1195" t="s">
        <v>339</v>
      </c>
      <c r="H1207" s="1191"/>
      <c r="I1207" s="1053"/>
      <c r="J1207" s="1191"/>
    </row>
    <row r="1208" spans="1:10">
      <c r="A1208" s="1192">
        <v>41705</v>
      </c>
      <c r="B1208" s="1193">
        <v>10</v>
      </c>
      <c r="C1208" s="1194" t="s">
        <v>1087</v>
      </c>
      <c r="D1208" s="1195" t="s">
        <v>1362</v>
      </c>
      <c r="E1208" s="1195"/>
      <c r="G1208" s="1195">
        <v>0</v>
      </c>
      <c r="H1208" s="1191"/>
      <c r="I1208" s="1053"/>
      <c r="J1208" s="1191"/>
    </row>
    <row r="1209" spans="1:10">
      <c r="A1209" s="1192">
        <v>41705</v>
      </c>
      <c r="B1209" s="1193">
        <v>15</v>
      </c>
      <c r="C1209" s="1194" t="s">
        <v>1087</v>
      </c>
      <c r="D1209" s="1195" t="s">
        <v>1398</v>
      </c>
      <c r="E1209" s="1195"/>
      <c r="G1209" s="1195">
        <v>0</v>
      </c>
      <c r="H1209" s="1191"/>
      <c r="I1209" s="1053"/>
      <c r="J1209" s="1191"/>
    </row>
    <row r="1210" spans="1:10">
      <c r="A1210" s="1192">
        <v>41705</v>
      </c>
      <c r="B1210" s="1193">
        <v>30</v>
      </c>
      <c r="C1210" s="1194" t="s">
        <v>1087</v>
      </c>
      <c r="D1210" s="1195" t="s">
        <v>1360</v>
      </c>
      <c r="E1210" s="1195"/>
      <c r="G1210" s="1195">
        <v>0</v>
      </c>
      <c r="H1210" s="1191"/>
      <c r="I1210" s="1053"/>
      <c r="J1210" s="1191"/>
    </row>
    <row r="1211" spans="1:10">
      <c r="A1211" s="1192">
        <v>41705</v>
      </c>
      <c r="B1211" s="1193">
        <v>20</v>
      </c>
      <c r="C1211" s="1194" t="s">
        <v>1087</v>
      </c>
      <c r="D1211" s="1195" t="s">
        <v>1363</v>
      </c>
      <c r="E1211" s="1195"/>
      <c r="G1211" s="1195">
        <v>0</v>
      </c>
      <c r="H1211" s="1191"/>
      <c r="I1211" s="1053"/>
      <c r="J1211" s="1191"/>
    </row>
    <row r="1212" spans="1:10">
      <c r="A1212" s="1192">
        <v>41705</v>
      </c>
      <c r="B1212" s="1193">
        <v>50</v>
      </c>
      <c r="C1212" s="1194" t="s">
        <v>1087</v>
      </c>
      <c r="D1212" s="1195" t="s">
        <v>1089</v>
      </c>
      <c r="E1212" s="1195"/>
      <c r="G1212" s="1195">
        <v>0</v>
      </c>
      <c r="H1212" s="1191"/>
      <c r="I1212" s="1053"/>
      <c r="J1212" s="1191"/>
    </row>
    <row r="1213" spans="1:10">
      <c r="A1213" s="1192">
        <v>41705</v>
      </c>
      <c r="B1213" s="1193">
        <v>61.6</v>
      </c>
      <c r="C1213" s="1194" t="s">
        <v>246</v>
      </c>
      <c r="D1213" s="1195" t="s">
        <v>429</v>
      </c>
      <c r="E1213" s="1195"/>
      <c r="G1213" s="1195">
        <v>0</v>
      </c>
      <c r="H1213" s="1191"/>
      <c r="I1213" s="1053"/>
      <c r="J1213" s="1191"/>
    </row>
    <row r="1214" spans="1:10">
      <c r="A1214" s="1192">
        <v>41705</v>
      </c>
      <c r="B1214" s="1193">
        <v>12.5</v>
      </c>
      <c r="C1214" s="1194" t="s">
        <v>246</v>
      </c>
      <c r="D1214" s="1195" t="s">
        <v>429</v>
      </c>
      <c r="E1214" s="1195"/>
      <c r="G1214" s="1195">
        <v>0</v>
      </c>
      <c r="H1214" s="1191"/>
      <c r="I1214" s="1053"/>
      <c r="J1214" s="1191"/>
    </row>
    <row r="1215" spans="1:10">
      <c r="A1215" s="1192">
        <v>41705</v>
      </c>
      <c r="B1215" s="1193">
        <v>100</v>
      </c>
      <c r="C1215" s="1194" t="s">
        <v>246</v>
      </c>
      <c r="D1215" s="1195" t="s">
        <v>1030</v>
      </c>
      <c r="E1215" s="1195"/>
      <c r="G1215" s="1195">
        <v>0</v>
      </c>
      <c r="H1215" s="1191"/>
      <c r="I1215" s="1053"/>
      <c r="J1215" s="1191"/>
    </row>
    <row r="1216" spans="1:10">
      <c r="A1216" s="1192">
        <v>41705</v>
      </c>
      <c r="B1216" s="1193">
        <v>15</v>
      </c>
      <c r="C1216" s="1194" t="s">
        <v>246</v>
      </c>
      <c r="D1216" s="1195" t="s">
        <v>1370</v>
      </c>
      <c r="E1216" s="1195"/>
      <c r="G1216" s="1195">
        <v>0</v>
      </c>
      <c r="H1216" s="1191"/>
      <c r="I1216" s="1053"/>
      <c r="J1216" s="1191"/>
    </row>
    <row r="1217" spans="1:10">
      <c r="A1217" s="1192">
        <v>41705</v>
      </c>
      <c r="B1217" s="1193">
        <v>110</v>
      </c>
      <c r="C1217" s="1194" t="s">
        <v>246</v>
      </c>
      <c r="D1217" s="1195" t="s">
        <v>967</v>
      </c>
      <c r="E1217" s="1195"/>
      <c r="G1217" s="1195" t="s">
        <v>339</v>
      </c>
      <c r="H1217" s="1191"/>
      <c r="I1217" s="1053"/>
      <c r="J1217" s="1191"/>
    </row>
    <row r="1218" spans="1:10">
      <c r="A1218" s="1192">
        <v>41708</v>
      </c>
      <c r="B1218" s="1193">
        <v>100</v>
      </c>
      <c r="C1218" s="1194" t="s">
        <v>1087</v>
      </c>
      <c r="D1218" s="1195" t="s">
        <v>1398</v>
      </c>
      <c r="E1218" s="1195"/>
      <c r="G1218" s="1195">
        <v>0</v>
      </c>
      <c r="H1218" s="1191"/>
      <c r="I1218" s="1053"/>
      <c r="J1218" s="1191"/>
    </row>
    <row r="1219" spans="1:10">
      <c r="A1219" s="1192">
        <v>41708</v>
      </c>
      <c r="B1219" s="1193">
        <v>15</v>
      </c>
      <c r="C1219" s="1194" t="s">
        <v>1087</v>
      </c>
      <c r="D1219" s="1195" t="s">
        <v>1096</v>
      </c>
      <c r="E1219" s="1195"/>
      <c r="G1219" s="1195">
        <v>0</v>
      </c>
      <c r="H1219" s="1191"/>
      <c r="I1219" s="1053"/>
      <c r="J1219" s="1191"/>
    </row>
    <row r="1220" spans="1:10">
      <c r="A1220" s="1192">
        <v>41708</v>
      </c>
      <c r="B1220" s="1193">
        <v>40</v>
      </c>
      <c r="C1220" s="1194" t="s">
        <v>246</v>
      </c>
      <c r="D1220" s="1195" t="s">
        <v>1282</v>
      </c>
      <c r="E1220" s="1195"/>
      <c r="G1220" s="1195">
        <v>0</v>
      </c>
      <c r="H1220" s="1191"/>
      <c r="I1220" s="1053"/>
      <c r="J1220" s="1191"/>
    </row>
    <row r="1221" spans="1:10">
      <c r="A1221" s="1192">
        <v>41708</v>
      </c>
      <c r="B1221" s="1193">
        <v>230</v>
      </c>
      <c r="C1221" s="1194" t="s">
        <v>246</v>
      </c>
      <c r="D1221" s="1195" t="s">
        <v>920</v>
      </c>
      <c r="E1221" s="1195"/>
      <c r="G1221" s="1195" t="s">
        <v>339</v>
      </c>
      <c r="H1221" s="1191"/>
      <c r="I1221" s="1053"/>
      <c r="J1221" s="1191"/>
    </row>
    <row r="1222" spans="1:10">
      <c r="A1222" s="1192">
        <v>41708</v>
      </c>
      <c r="B1222" s="1193">
        <v>2</v>
      </c>
      <c r="C1222" s="1194" t="s">
        <v>246</v>
      </c>
      <c r="D1222" s="1195" t="s">
        <v>1400</v>
      </c>
      <c r="E1222" s="1195"/>
      <c r="G1222" s="1195">
        <v>0</v>
      </c>
      <c r="H1222" s="1191"/>
      <c r="I1222" s="1053"/>
      <c r="J1222" s="1191"/>
    </row>
    <row r="1223" spans="1:10">
      <c r="A1223" s="1192">
        <v>41708</v>
      </c>
      <c r="B1223" s="1193">
        <v>150</v>
      </c>
      <c r="C1223" s="1194" t="s">
        <v>246</v>
      </c>
      <c r="D1223" s="1195" t="s">
        <v>357</v>
      </c>
      <c r="E1223" s="1195"/>
      <c r="G1223" s="1195" t="s">
        <v>339</v>
      </c>
      <c r="H1223" s="1191"/>
      <c r="I1223" s="1053"/>
      <c r="J1223" s="1191"/>
    </row>
    <row r="1224" spans="1:10">
      <c r="A1224" s="1192">
        <v>41708</v>
      </c>
      <c r="B1224" s="1193">
        <v>5</v>
      </c>
      <c r="C1224" s="1194" t="s">
        <v>246</v>
      </c>
      <c r="D1224" s="1195" t="s">
        <v>1256</v>
      </c>
      <c r="E1224" s="1195"/>
      <c r="G1224" s="1195" t="s">
        <v>339</v>
      </c>
      <c r="H1224" s="1191"/>
      <c r="I1224" s="1053"/>
      <c r="J1224" s="1191"/>
    </row>
    <row r="1225" spans="1:10">
      <c r="A1225" s="1192">
        <v>41708</v>
      </c>
      <c r="B1225" s="1193">
        <v>20</v>
      </c>
      <c r="C1225" s="1194" t="s">
        <v>246</v>
      </c>
      <c r="D1225" s="1195" t="s">
        <v>1221</v>
      </c>
      <c r="E1225" s="1195"/>
      <c r="G1225" s="1195" t="s">
        <v>339</v>
      </c>
      <c r="H1225" s="1191"/>
      <c r="I1225" s="1053"/>
      <c r="J1225" s="1191"/>
    </row>
    <row r="1226" spans="1:10">
      <c r="A1226" s="1192">
        <v>41708</v>
      </c>
      <c r="B1226" s="1193">
        <v>30</v>
      </c>
      <c r="C1226" s="1194" t="s">
        <v>246</v>
      </c>
      <c r="D1226" s="1195" t="s">
        <v>1376</v>
      </c>
      <c r="E1226" s="1195"/>
      <c r="G1226" s="1195">
        <v>0</v>
      </c>
      <c r="H1226" s="1191"/>
      <c r="I1226" s="1053"/>
      <c r="J1226" s="1191"/>
    </row>
    <row r="1227" spans="1:10">
      <c r="A1227" s="1192">
        <v>41708</v>
      </c>
      <c r="B1227" s="1193">
        <v>1351.28</v>
      </c>
      <c r="C1227" s="1194" t="s">
        <v>246</v>
      </c>
      <c r="D1227" s="1195" t="s">
        <v>1401</v>
      </c>
      <c r="E1227" s="1195"/>
      <c r="G1227" s="1195">
        <v>0</v>
      </c>
      <c r="H1227" s="1191"/>
      <c r="I1227" s="1053"/>
      <c r="J1227" s="1191"/>
    </row>
    <row r="1228" spans="1:10">
      <c r="A1228" s="1192">
        <v>41710</v>
      </c>
      <c r="B1228" s="1193">
        <v>333.33</v>
      </c>
      <c r="C1228" s="1194" t="s">
        <v>1087</v>
      </c>
      <c r="D1228" s="1195" t="s">
        <v>1379</v>
      </c>
      <c r="E1228" s="1195"/>
      <c r="G1228" s="1195">
        <v>0</v>
      </c>
      <c r="H1228" s="1191"/>
      <c r="I1228" s="1053"/>
      <c r="J1228" s="1191"/>
    </row>
    <row r="1229" spans="1:10">
      <c r="A1229" s="1192">
        <v>41710</v>
      </c>
      <c r="B1229" s="1193">
        <v>1922</v>
      </c>
      <c r="C1229" s="1194" t="s">
        <v>1402</v>
      </c>
      <c r="D1229" s="1195" t="s">
        <v>447</v>
      </c>
      <c r="E1229" s="1195"/>
      <c r="G1229" s="1195" t="s">
        <v>339</v>
      </c>
      <c r="H1229" s="1191"/>
      <c r="I1229" s="1053"/>
      <c r="J1229" s="1191"/>
    </row>
    <row r="1230" spans="1:10">
      <c r="A1230" s="1192">
        <v>41710</v>
      </c>
      <c r="B1230" s="1193">
        <v>5</v>
      </c>
      <c r="C1230" s="1194" t="s">
        <v>1403</v>
      </c>
      <c r="D1230" s="1195" t="s">
        <v>971</v>
      </c>
      <c r="E1230" s="1195"/>
      <c r="G1230" s="1195">
        <v>0</v>
      </c>
      <c r="H1230" s="1191"/>
      <c r="I1230" s="1053"/>
      <c r="J1230" s="1191"/>
    </row>
    <row r="1231" spans="1:10">
      <c r="A1231" s="1192">
        <v>41710</v>
      </c>
      <c r="B1231" s="1193">
        <v>5</v>
      </c>
      <c r="C1231" s="1194" t="s">
        <v>1404</v>
      </c>
      <c r="D1231" s="1195" t="s">
        <v>971</v>
      </c>
      <c r="E1231" s="1195"/>
      <c r="G1231" s="1195">
        <v>0</v>
      </c>
      <c r="H1231" s="1191"/>
      <c r="I1231" s="1053"/>
      <c r="J1231" s="1191"/>
    </row>
    <row r="1232" spans="1:10">
      <c r="A1232" s="1192">
        <v>41712</v>
      </c>
      <c r="B1232" s="1193">
        <v>20</v>
      </c>
      <c r="C1232" s="1194" t="s">
        <v>1087</v>
      </c>
      <c r="D1232" s="1195" t="s">
        <v>1092</v>
      </c>
      <c r="E1232" s="1195"/>
      <c r="G1232" s="1195">
        <v>0</v>
      </c>
      <c r="H1232" s="1191"/>
      <c r="I1232" s="1053"/>
      <c r="J1232" s="1191"/>
    </row>
    <row r="1233" spans="1:10">
      <c r="A1233" s="1192">
        <v>41712</v>
      </c>
      <c r="B1233" s="1193">
        <v>8.5</v>
      </c>
      <c r="C1233" s="1194" t="s">
        <v>246</v>
      </c>
      <c r="D1233" s="1195" t="s">
        <v>1032</v>
      </c>
      <c r="E1233" s="1195"/>
      <c r="G1233" s="1195" t="s">
        <v>339</v>
      </c>
      <c r="H1233" s="1191"/>
      <c r="I1233" s="1053"/>
      <c r="J1233" s="1191"/>
    </row>
    <row r="1234" spans="1:10">
      <c r="A1234" s="1192">
        <v>41715</v>
      </c>
      <c r="B1234" s="1193">
        <v>15</v>
      </c>
      <c r="C1234" s="1194" t="s">
        <v>1087</v>
      </c>
      <c r="D1234" s="1195" t="s">
        <v>1361</v>
      </c>
      <c r="E1234" s="1195"/>
      <c r="G1234" s="1195">
        <v>0</v>
      </c>
      <c r="H1234" s="1191"/>
      <c r="I1234" s="1053"/>
      <c r="J1234" s="1191"/>
    </row>
    <row r="1235" spans="1:10">
      <c r="A1235" s="1192">
        <v>41715</v>
      </c>
      <c r="B1235" s="1193">
        <v>30</v>
      </c>
      <c r="C1235" s="1194" t="s">
        <v>246</v>
      </c>
      <c r="D1235" s="1195" t="s">
        <v>1204</v>
      </c>
      <c r="E1235" s="1195"/>
      <c r="G1235" s="1195" t="s">
        <v>339</v>
      </c>
      <c r="H1235" s="1191"/>
      <c r="I1235" s="1053"/>
      <c r="J1235" s="1191"/>
    </row>
    <row r="1236" spans="1:10">
      <c r="A1236" s="1192">
        <v>41715</v>
      </c>
      <c r="B1236" s="1193">
        <v>5</v>
      </c>
      <c r="C1236" s="1194" t="s">
        <v>246</v>
      </c>
      <c r="D1236" s="1195" t="s">
        <v>968</v>
      </c>
      <c r="E1236" s="1195"/>
      <c r="G1236" s="1195" t="s">
        <v>339</v>
      </c>
      <c r="H1236" s="1191"/>
      <c r="I1236" s="1053"/>
      <c r="J1236" s="1191"/>
    </row>
    <row r="1237" spans="1:10">
      <c r="A1237" s="1192">
        <v>41715</v>
      </c>
      <c r="B1237" s="1193">
        <v>40</v>
      </c>
      <c r="C1237" s="1194" t="s">
        <v>246</v>
      </c>
      <c r="D1237" s="1195" t="s">
        <v>1405</v>
      </c>
      <c r="E1237" s="1195"/>
      <c r="G1237" s="1195">
        <v>0</v>
      </c>
      <c r="H1237" s="1191"/>
      <c r="I1237" s="1053"/>
      <c r="J1237" s="1191"/>
    </row>
    <row r="1238" spans="1:10">
      <c r="A1238" s="1192">
        <v>41715</v>
      </c>
      <c r="B1238" s="1193">
        <v>20</v>
      </c>
      <c r="C1238" s="1194" t="s">
        <v>246</v>
      </c>
      <c r="D1238" s="1195" t="s">
        <v>1221</v>
      </c>
      <c r="E1238" s="1195"/>
      <c r="G1238" s="1195" t="s">
        <v>339</v>
      </c>
      <c r="H1238" s="1191"/>
      <c r="I1238" s="1053"/>
      <c r="J1238" s="1191"/>
    </row>
    <row r="1239" spans="1:10">
      <c r="A1239" s="1192">
        <v>41715</v>
      </c>
      <c r="B1239" s="1193">
        <v>200</v>
      </c>
      <c r="C1239" s="1194" t="s">
        <v>246</v>
      </c>
      <c r="D1239" s="1195" t="s">
        <v>1339</v>
      </c>
      <c r="E1239" s="1195"/>
      <c r="G1239" s="1195">
        <v>0</v>
      </c>
      <c r="H1239" s="1191"/>
      <c r="I1239" s="1053"/>
      <c r="J1239" s="1191"/>
    </row>
    <row r="1240" spans="1:10">
      <c r="A1240" s="1192">
        <v>41715</v>
      </c>
      <c r="B1240" s="1193">
        <v>1</v>
      </c>
      <c r="C1240" s="1194" t="s">
        <v>246</v>
      </c>
      <c r="D1240" s="1195" t="s">
        <v>1382</v>
      </c>
      <c r="E1240" s="1195"/>
      <c r="G1240" s="1195">
        <v>0</v>
      </c>
      <c r="H1240" s="1191"/>
      <c r="I1240" s="1053"/>
      <c r="J1240" s="1191"/>
    </row>
    <row r="1241" spans="1:10">
      <c r="A1241" s="1192">
        <v>41715</v>
      </c>
      <c r="B1241" s="1193">
        <v>200</v>
      </c>
      <c r="C1241" s="1194" t="s">
        <v>246</v>
      </c>
      <c r="D1241" s="1195" t="s">
        <v>1406</v>
      </c>
      <c r="E1241" s="1195"/>
      <c r="G1241" s="1195">
        <v>0</v>
      </c>
      <c r="H1241" s="1191"/>
      <c r="I1241" s="1053"/>
      <c r="J1241" s="1191"/>
    </row>
    <row r="1242" spans="1:10">
      <c r="A1242" s="1192">
        <v>41715</v>
      </c>
      <c r="B1242" s="1193">
        <v>100</v>
      </c>
      <c r="C1242" s="1194" t="s">
        <v>246</v>
      </c>
      <c r="D1242" s="1195" t="s">
        <v>292</v>
      </c>
      <c r="E1242" s="1195"/>
      <c r="G1242" s="1195" t="s">
        <v>339</v>
      </c>
      <c r="H1242" s="1191"/>
      <c r="I1242" s="1053"/>
      <c r="J1242" s="1191"/>
    </row>
    <row r="1243" spans="1:10">
      <c r="A1243" s="1192">
        <v>41715</v>
      </c>
      <c r="B1243" s="1193">
        <v>80</v>
      </c>
      <c r="C1243" s="1194" t="s">
        <v>246</v>
      </c>
      <c r="D1243" s="1195" t="s">
        <v>1044</v>
      </c>
      <c r="E1243" s="1195"/>
      <c r="G1243" s="1195">
        <v>0</v>
      </c>
      <c r="H1243" s="1191"/>
      <c r="I1243" s="1053"/>
      <c r="J1243" s="1191"/>
    </row>
    <row r="1244" spans="1:10">
      <c r="A1244" s="1192">
        <v>41715</v>
      </c>
      <c r="B1244" s="1193">
        <v>100</v>
      </c>
      <c r="C1244" s="1194" t="s">
        <v>246</v>
      </c>
      <c r="D1244" s="1195" t="s">
        <v>1381</v>
      </c>
      <c r="E1244" s="1195"/>
      <c r="G1244" s="1195" t="s">
        <v>339</v>
      </c>
      <c r="H1244" s="1191"/>
      <c r="I1244" s="1053"/>
      <c r="J1244" s="1191"/>
    </row>
    <row r="1245" spans="1:10">
      <c r="A1245" s="1192">
        <v>41715</v>
      </c>
      <c r="B1245" s="1193">
        <v>200</v>
      </c>
      <c r="C1245" s="1194" t="s">
        <v>246</v>
      </c>
      <c r="D1245" s="1195" t="s">
        <v>450</v>
      </c>
      <c r="E1245" s="1195"/>
      <c r="G1245" s="1195" t="s">
        <v>339</v>
      </c>
      <c r="H1245" s="1191"/>
      <c r="I1245" s="1053"/>
      <c r="J1245" s="1191"/>
    </row>
    <row r="1246" spans="1:10">
      <c r="A1246" s="1192">
        <v>41715</v>
      </c>
      <c r="B1246" s="1193">
        <v>100</v>
      </c>
      <c r="C1246" s="1194" t="s">
        <v>246</v>
      </c>
      <c r="D1246" s="1195" t="s">
        <v>327</v>
      </c>
      <c r="E1246" s="1195"/>
      <c r="G1246" s="1195" t="s">
        <v>339</v>
      </c>
      <c r="H1246" s="1191"/>
      <c r="I1246" s="1053"/>
      <c r="J1246" s="1191"/>
    </row>
    <row r="1247" spans="1:10">
      <c r="A1247" s="1192">
        <v>41715</v>
      </c>
      <c r="B1247" s="1193">
        <v>40</v>
      </c>
      <c r="C1247" s="1194" t="s">
        <v>246</v>
      </c>
      <c r="D1247" s="1195" t="s">
        <v>1258</v>
      </c>
      <c r="E1247" s="1195"/>
      <c r="G1247" s="1195" t="s">
        <v>339</v>
      </c>
      <c r="H1247" s="1191"/>
      <c r="I1247" s="1053"/>
      <c r="J1247" s="1191"/>
    </row>
    <row r="1248" spans="1:10">
      <c r="A1248" s="1192">
        <v>41716</v>
      </c>
      <c r="B1248" s="1193">
        <v>2337.4</v>
      </c>
      <c r="C1248" s="1194" t="s">
        <v>246</v>
      </c>
      <c r="D1248" s="1195" t="s">
        <v>1407</v>
      </c>
      <c r="E1248" s="1195"/>
      <c r="G1248" s="1195">
        <v>0</v>
      </c>
      <c r="H1248" s="1191"/>
      <c r="I1248" s="1053"/>
      <c r="J1248" s="1191"/>
    </row>
    <row r="1249" spans="1:10">
      <c r="A1249" s="1192">
        <v>41716</v>
      </c>
      <c r="B1249" s="1193">
        <v>12.42</v>
      </c>
      <c r="C1249" s="1194" t="s">
        <v>246</v>
      </c>
      <c r="D1249" s="1195" t="s">
        <v>1107</v>
      </c>
      <c r="E1249" s="1195"/>
      <c r="G1249" s="1195">
        <v>0</v>
      </c>
      <c r="H1249" s="1191"/>
      <c r="I1249" s="1053"/>
      <c r="J1249" s="1191"/>
    </row>
    <row r="1250" spans="1:10">
      <c r="A1250" s="1192">
        <v>41716</v>
      </c>
      <c r="B1250" s="1193">
        <v>2.2200000000000002</v>
      </c>
      <c r="C1250" s="1194" t="s">
        <v>246</v>
      </c>
      <c r="D1250" s="1195" t="s">
        <v>1107</v>
      </c>
      <c r="E1250" s="1195"/>
      <c r="G1250" s="1195">
        <v>0</v>
      </c>
      <c r="H1250" s="1191"/>
      <c r="I1250" s="1053"/>
      <c r="J1250" s="1191"/>
    </row>
    <row r="1251" spans="1:10">
      <c r="A1251" s="1192">
        <v>41716</v>
      </c>
      <c r="B1251" s="1193">
        <v>120</v>
      </c>
      <c r="C1251" s="1194" t="s">
        <v>246</v>
      </c>
      <c r="D1251" s="1195" t="s">
        <v>784</v>
      </c>
      <c r="E1251" s="1195"/>
      <c r="G1251" s="1195" t="s">
        <v>339</v>
      </c>
      <c r="H1251" s="1191"/>
      <c r="I1251" s="1053"/>
      <c r="J1251" s="1191"/>
    </row>
    <row r="1252" spans="1:10">
      <c r="A1252" s="1192">
        <v>41717</v>
      </c>
      <c r="B1252" s="1193">
        <v>330</v>
      </c>
      <c r="C1252" s="1194" t="s">
        <v>1087</v>
      </c>
      <c r="D1252" s="1195" t="s">
        <v>1341</v>
      </c>
      <c r="E1252" s="1195"/>
      <c r="G1252" s="1195">
        <v>0</v>
      </c>
      <c r="H1252" s="1191"/>
      <c r="I1252" s="1053"/>
      <c r="J1252" s="1191"/>
    </row>
    <row r="1253" spans="1:10">
      <c r="A1253" s="1192">
        <v>41717</v>
      </c>
      <c r="B1253" s="1193">
        <v>54.34</v>
      </c>
      <c r="C1253" s="1194" t="s">
        <v>1087</v>
      </c>
      <c r="D1253" s="1195" t="s">
        <v>1140</v>
      </c>
      <c r="E1253" s="1195"/>
      <c r="G1253" s="1195">
        <v>0</v>
      </c>
      <c r="H1253" s="1191"/>
      <c r="I1253" s="1053"/>
      <c r="J1253" s="1191"/>
    </row>
    <row r="1254" spans="1:10">
      <c r="A1254" s="1192">
        <v>41717</v>
      </c>
      <c r="B1254" s="1193">
        <v>40</v>
      </c>
      <c r="C1254" s="1194" t="s">
        <v>246</v>
      </c>
      <c r="D1254" s="1195" t="s">
        <v>400</v>
      </c>
      <c r="E1254" s="1195"/>
      <c r="G1254" s="1195" t="s">
        <v>339</v>
      </c>
      <c r="H1254" s="1191"/>
      <c r="I1254" s="1053"/>
      <c r="J1254" s="1191"/>
    </row>
    <row r="1255" spans="1:10">
      <c r="A1255" s="1192">
        <v>41718</v>
      </c>
      <c r="B1255" s="1193">
        <v>20</v>
      </c>
      <c r="C1255" s="1194" t="s">
        <v>1087</v>
      </c>
      <c r="D1255" s="1195" t="s">
        <v>1098</v>
      </c>
      <c r="E1255" s="1195"/>
      <c r="G1255" s="1195">
        <v>0</v>
      </c>
      <c r="H1255" s="1191"/>
      <c r="I1255" s="1053"/>
      <c r="J1255" s="1191"/>
    </row>
    <row r="1256" spans="1:10">
      <c r="A1256" s="1192">
        <v>41718</v>
      </c>
      <c r="B1256" s="1193">
        <v>25</v>
      </c>
      <c r="C1256" s="1194" t="s">
        <v>246</v>
      </c>
      <c r="D1256" s="1195" t="s">
        <v>1262</v>
      </c>
      <c r="E1256" s="1195"/>
      <c r="G1256" s="1195" t="s">
        <v>339</v>
      </c>
      <c r="H1256" s="1191"/>
      <c r="I1256" s="1053"/>
      <c r="J1256" s="1191"/>
    </row>
    <row r="1257" spans="1:10">
      <c r="A1257" s="1192">
        <v>41719</v>
      </c>
      <c r="B1257" s="1193">
        <v>40</v>
      </c>
      <c r="C1257" s="1194" t="s">
        <v>246</v>
      </c>
      <c r="D1257" s="1195" t="s">
        <v>261</v>
      </c>
      <c r="E1257" s="1195"/>
      <c r="G1257" s="1195" t="s">
        <v>339</v>
      </c>
      <c r="H1257" s="1191"/>
      <c r="I1257" s="1053"/>
      <c r="J1257" s="1191"/>
    </row>
    <row r="1258" spans="1:10">
      <c r="A1258" s="1192">
        <v>41719</v>
      </c>
      <c r="B1258" s="1193">
        <v>12</v>
      </c>
      <c r="C1258" s="1194" t="s">
        <v>246</v>
      </c>
      <c r="D1258" s="1195" t="s">
        <v>294</v>
      </c>
      <c r="E1258" s="1195"/>
      <c r="G1258" s="1195" t="s">
        <v>339</v>
      </c>
      <c r="H1258" s="1191"/>
      <c r="I1258" s="1053"/>
      <c r="J1258" s="1191"/>
    </row>
    <row r="1259" spans="1:10">
      <c r="A1259" s="1192">
        <v>41719</v>
      </c>
      <c r="B1259" s="1193">
        <v>5</v>
      </c>
      <c r="C1259" s="1194" t="s">
        <v>246</v>
      </c>
      <c r="D1259" s="1195" t="s">
        <v>773</v>
      </c>
      <c r="E1259" s="1195"/>
      <c r="G1259" s="1195">
        <v>0</v>
      </c>
      <c r="H1259" s="1191"/>
      <c r="I1259" s="1053"/>
      <c r="J1259" s="1191"/>
    </row>
    <row r="1260" spans="1:10">
      <c r="A1260" s="1192">
        <v>41722</v>
      </c>
      <c r="B1260" s="1193">
        <v>100</v>
      </c>
      <c r="C1260" s="1194" t="s">
        <v>1087</v>
      </c>
      <c r="D1260" s="1195" t="s">
        <v>1093</v>
      </c>
      <c r="E1260" s="1195"/>
      <c r="G1260" s="1195">
        <v>0</v>
      </c>
      <c r="H1260" s="1191"/>
      <c r="I1260" s="1053"/>
      <c r="J1260" s="1191"/>
    </row>
    <row r="1261" spans="1:10">
      <c r="A1261" s="1192">
        <v>41722</v>
      </c>
      <c r="B1261" s="1193">
        <v>258</v>
      </c>
      <c r="C1261" s="1194" t="s">
        <v>246</v>
      </c>
      <c r="D1261" s="1195" t="s">
        <v>355</v>
      </c>
      <c r="E1261" s="1195"/>
      <c r="G1261" s="1195" t="s">
        <v>339</v>
      </c>
      <c r="H1261" s="1191"/>
      <c r="I1261" s="1053"/>
      <c r="J1261" s="1191"/>
    </row>
    <row r="1262" spans="1:10">
      <c r="A1262" s="1192">
        <v>41722</v>
      </c>
      <c r="B1262" s="1193">
        <v>20</v>
      </c>
      <c r="C1262" s="1194" t="s">
        <v>246</v>
      </c>
      <c r="D1262" s="1195" t="s">
        <v>1221</v>
      </c>
      <c r="E1262" s="1195"/>
      <c r="G1262" s="1195" t="s">
        <v>339</v>
      </c>
      <c r="H1262" s="1191"/>
      <c r="I1262" s="1053"/>
      <c r="J1262" s="1191"/>
    </row>
    <row r="1263" spans="1:10">
      <c r="A1263" s="1192">
        <v>41722</v>
      </c>
      <c r="B1263" s="1193">
        <v>1400</v>
      </c>
      <c r="C1263" s="1194" t="s">
        <v>246</v>
      </c>
      <c r="D1263" s="1195" t="s">
        <v>1410</v>
      </c>
      <c r="E1263" s="1195"/>
      <c r="G1263" s="1195" t="s">
        <v>339</v>
      </c>
      <c r="H1263" s="1191"/>
      <c r="I1263" s="1053"/>
      <c r="J1263" s="1191"/>
    </row>
    <row r="1264" spans="1:10">
      <c r="A1264" s="1192">
        <v>41722</v>
      </c>
      <c r="B1264" s="1193">
        <v>188</v>
      </c>
      <c r="C1264" s="1194" t="s">
        <v>246</v>
      </c>
      <c r="D1264" s="1195" t="s">
        <v>355</v>
      </c>
      <c r="E1264" s="1195"/>
      <c r="G1264" s="1195" t="s">
        <v>339</v>
      </c>
      <c r="H1264" s="1191"/>
      <c r="I1264" s="1053"/>
      <c r="J1264" s="1191"/>
    </row>
    <row r="1265" spans="1:10">
      <c r="A1265" s="1192">
        <v>41722</v>
      </c>
      <c r="B1265" s="1193">
        <v>653.51</v>
      </c>
      <c r="C1265" s="1194" t="s">
        <v>246</v>
      </c>
      <c r="D1265" s="1195" t="s">
        <v>1411</v>
      </c>
      <c r="E1265" s="1195"/>
      <c r="G1265" s="1195">
        <v>0</v>
      </c>
      <c r="H1265" s="1191"/>
      <c r="I1265" s="1053"/>
      <c r="J1265" s="1191"/>
    </row>
    <row r="1266" spans="1:10">
      <c r="A1266" s="1192">
        <v>41723</v>
      </c>
      <c r="B1266" s="1193">
        <v>15</v>
      </c>
      <c r="C1266" s="1194" t="s">
        <v>246</v>
      </c>
      <c r="D1266" s="1195" t="s">
        <v>1264</v>
      </c>
      <c r="E1266" s="1195"/>
      <c r="G1266" s="1195" t="s">
        <v>339</v>
      </c>
      <c r="H1266" s="1191"/>
      <c r="I1266" s="1053"/>
      <c r="J1266" s="1191"/>
    </row>
    <row r="1267" spans="1:10">
      <c r="A1267" s="1192">
        <v>41723</v>
      </c>
      <c r="B1267" s="1193">
        <v>64.459999999999994</v>
      </c>
      <c r="C1267" s="1194" t="s">
        <v>246</v>
      </c>
      <c r="D1267" s="1195" t="s">
        <v>1412</v>
      </c>
      <c r="E1267" s="1195"/>
      <c r="G1267" s="1195">
        <v>0</v>
      </c>
      <c r="H1267" s="1191"/>
      <c r="I1267" s="1053"/>
      <c r="J1267" s="1191"/>
    </row>
    <row r="1268" spans="1:10">
      <c r="A1268" s="1192">
        <v>41723</v>
      </c>
      <c r="B1268" s="1193">
        <v>10</v>
      </c>
      <c r="C1268" s="1194" t="s">
        <v>246</v>
      </c>
      <c r="D1268" s="1195" t="s">
        <v>302</v>
      </c>
      <c r="E1268" s="1195"/>
      <c r="G1268" s="1195">
        <v>0</v>
      </c>
      <c r="H1268" s="1191"/>
      <c r="I1268" s="1053"/>
      <c r="J1268" s="1191"/>
    </row>
    <row r="1269" spans="1:10">
      <c r="A1269" s="1192">
        <v>41725</v>
      </c>
      <c r="B1269" s="1193">
        <v>2907.43</v>
      </c>
      <c r="C1269" s="1194" t="s">
        <v>246</v>
      </c>
      <c r="D1269" s="1195" t="s">
        <v>269</v>
      </c>
      <c r="E1269" s="1195"/>
      <c r="G1269" s="1195">
        <v>0</v>
      </c>
      <c r="H1269" s="1191"/>
      <c r="I1269" s="1053"/>
      <c r="J1269" s="1191"/>
    </row>
    <row r="1270" spans="1:10">
      <c r="A1270" s="1192">
        <v>41725</v>
      </c>
      <c r="B1270" s="1193">
        <v>125</v>
      </c>
      <c r="C1270" s="1194" t="s">
        <v>246</v>
      </c>
      <c r="D1270" s="1195" t="s">
        <v>1346</v>
      </c>
      <c r="E1270" s="1195"/>
      <c r="G1270" s="1195" t="s">
        <v>339</v>
      </c>
      <c r="H1270" s="1191"/>
      <c r="I1270" s="1053"/>
      <c r="J1270" s="1191"/>
    </row>
    <row r="1271" spans="1:10">
      <c r="A1271" s="1192">
        <v>41725</v>
      </c>
      <c r="B1271" s="1193">
        <v>50</v>
      </c>
      <c r="C1271" s="1194" t="s">
        <v>246</v>
      </c>
      <c r="D1271" s="1195" t="s">
        <v>1017</v>
      </c>
      <c r="E1271" s="1195"/>
      <c r="G1271" s="1195" t="s">
        <v>339</v>
      </c>
      <c r="H1271" s="1191"/>
      <c r="I1271" s="1053"/>
      <c r="J1271" s="1191"/>
    </row>
    <row r="1272" spans="1:10">
      <c r="A1272" s="1192">
        <v>41725</v>
      </c>
      <c r="B1272" s="1193">
        <v>60</v>
      </c>
      <c r="C1272" s="1194" t="s">
        <v>246</v>
      </c>
      <c r="D1272" s="1195" t="s">
        <v>1309</v>
      </c>
      <c r="E1272" s="1195"/>
      <c r="G1272" s="1195" t="s">
        <v>339</v>
      </c>
      <c r="H1272" s="1191"/>
      <c r="I1272" s="1053"/>
      <c r="J1272" s="1191"/>
    </row>
    <row r="1273" spans="1:10">
      <c r="A1273" s="1192">
        <v>41726</v>
      </c>
      <c r="B1273" s="1193">
        <v>42</v>
      </c>
      <c r="C1273" s="1194" t="s">
        <v>246</v>
      </c>
      <c r="D1273" s="1195" t="s">
        <v>1352</v>
      </c>
      <c r="E1273" s="1195"/>
      <c r="G1273" s="1195">
        <v>0</v>
      </c>
      <c r="H1273" s="1191"/>
      <c r="I1273" s="1053"/>
      <c r="J1273" s="1191"/>
    </row>
    <row r="1274" spans="1:10">
      <c r="A1274" s="1192">
        <v>41726</v>
      </c>
      <c r="B1274" s="1193">
        <v>5</v>
      </c>
      <c r="C1274" s="1194" t="s">
        <v>246</v>
      </c>
      <c r="D1274" s="1195" t="s">
        <v>1390</v>
      </c>
      <c r="E1274" s="1195"/>
      <c r="G1274" s="1195" t="s">
        <v>339</v>
      </c>
      <c r="H1274" s="1191"/>
      <c r="I1274" s="1053"/>
      <c r="J1274" s="1191"/>
    </row>
    <row r="1275" spans="1:10">
      <c r="A1275" s="1192">
        <v>41726</v>
      </c>
      <c r="B1275" s="1193">
        <v>80</v>
      </c>
      <c r="C1275" s="1194" t="s">
        <v>246</v>
      </c>
      <c r="D1275" s="1195" t="s">
        <v>1389</v>
      </c>
      <c r="E1275" s="1195"/>
      <c r="G1275" s="1195" t="s">
        <v>339</v>
      </c>
      <c r="H1275" s="1191"/>
      <c r="I1275" s="1053"/>
      <c r="J1275" s="1191"/>
    </row>
    <row r="1276" spans="1:10">
      <c r="A1276" s="1192">
        <v>41726</v>
      </c>
      <c r="B1276" s="1193">
        <v>3</v>
      </c>
      <c r="C1276" s="1194" t="s">
        <v>246</v>
      </c>
      <c r="D1276" s="1195" t="s">
        <v>1004</v>
      </c>
      <c r="E1276" s="1195"/>
      <c r="G1276" s="1195">
        <v>0</v>
      </c>
      <c r="H1276" s="1191"/>
      <c r="I1276" s="1053"/>
      <c r="J1276" s="1191"/>
    </row>
    <row r="1277" spans="1:10">
      <c r="A1277" s="1192">
        <v>41729</v>
      </c>
      <c r="B1277" s="1193">
        <v>980.48</v>
      </c>
      <c r="C1277" s="1194" t="s">
        <v>246</v>
      </c>
      <c r="D1277" s="1195" t="s">
        <v>1288</v>
      </c>
      <c r="E1277" s="1195"/>
      <c r="G1277" s="1195">
        <v>0</v>
      </c>
      <c r="H1277" s="1191"/>
      <c r="I1277" s="1053"/>
      <c r="J1277" s="1191"/>
    </row>
    <row r="1278" spans="1:10">
      <c r="A1278" s="1192">
        <v>41729</v>
      </c>
      <c r="B1278" s="1193">
        <v>104.92</v>
      </c>
      <c r="C1278" s="1194" t="s">
        <v>246</v>
      </c>
      <c r="D1278" s="1195" t="s">
        <v>1288</v>
      </c>
      <c r="E1278" s="1195"/>
      <c r="G1278" s="1195">
        <v>0</v>
      </c>
      <c r="H1278" s="1191"/>
      <c r="I1278" s="1053"/>
      <c r="J1278" s="1191"/>
    </row>
    <row r="1279" spans="1:10">
      <c r="A1279" s="1192">
        <v>41729</v>
      </c>
      <c r="B1279" s="1193">
        <v>25</v>
      </c>
      <c r="C1279" s="1194" t="s">
        <v>246</v>
      </c>
      <c r="D1279" s="1195" t="s">
        <v>762</v>
      </c>
      <c r="E1279" s="1195"/>
      <c r="G1279" s="1195" t="s">
        <v>339</v>
      </c>
      <c r="H1279" s="1191"/>
      <c r="I1279" s="1053"/>
      <c r="J1279" s="1191"/>
    </row>
    <row r="1280" spans="1:10">
      <c r="A1280" s="1192">
        <v>41729</v>
      </c>
      <c r="B1280" s="1193">
        <v>79.81</v>
      </c>
      <c r="C1280" s="1194" t="s">
        <v>246</v>
      </c>
      <c r="D1280" s="1195" t="s">
        <v>1392</v>
      </c>
      <c r="E1280" s="1195"/>
      <c r="G1280" s="1195">
        <v>0</v>
      </c>
      <c r="H1280" s="1191"/>
      <c r="I1280" s="1053"/>
      <c r="J1280" s="1191"/>
    </row>
    <row r="1281" spans="1:10">
      <c r="A1281" s="1192">
        <v>41729</v>
      </c>
      <c r="B1281" s="1193">
        <v>180</v>
      </c>
      <c r="C1281" s="1194" t="s">
        <v>246</v>
      </c>
      <c r="D1281" s="1195" t="s">
        <v>287</v>
      </c>
      <c r="E1281" s="1195"/>
      <c r="G1281" s="1195" t="s">
        <v>339</v>
      </c>
      <c r="H1281" s="1191"/>
      <c r="I1281" s="1053"/>
      <c r="J1281" s="1191"/>
    </row>
    <row r="1282" spans="1:10">
      <c r="A1282" s="1192">
        <v>41729</v>
      </c>
      <c r="B1282" s="1193">
        <v>20</v>
      </c>
      <c r="C1282" s="1194" t="s">
        <v>246</v>
      </c>
      <c r="D1282" s="1195" t="s">
        <v>1221</v>
      </c>
      <c r="E1282" s="1195"/>
      <c r="G1282" s="1195" t="s">
        <v>339</v>
      </c>
      <c r="H1282" s="1191"/>
      <c r="I1282" s="1053"/>
      <c r="J1282" s="1191"/>
    </row>
    <row r="1283" spans="1:10">
      <c r="A1283" s="1192">
        <v>41729</v>
      </c>
      <c r="B1283" s="1193">
        <v>4937.1000000000004</v>
      </c>
      <c r="C1283" s="1194" t="s">
        <v>246</v>
      </c>
      <c r="D1283" s="1195" t="s">
        <v>1413</v>
      </c>
      <c r="E1283" s="1195"/>
      <c r="G1283" s="1195">
        <v>0</v>
      </c>
      <c r="H1283" s="1191"/>
      <c r="I1283" s="1053"/>
      <c r="J1283" s="1191"/>
    </row>
    <row r="1284" spans="1:10">
      <c r="A1284" s="1192">
        <v>41730</v>
      </c>
      <c r="B1284" s="1193">
        <v>100</v>
      </c>
      <c r="C1284" s="1194" t="s">
        <v>246</v>
      </c>
      <c r="D1284" s="1195" t="s">
        <v>267</v>
      </c>
      <c r="E1284" s="1195"/>
      <c r="G1284" s="1195">
        <v>0</v>
      </c>
      <c r="H1284" s="1191"/>
      <c r="I1284" s="1053"/>
      <c r="J1284" s="1191"/>
    </row>
    <row r="1285" spans="1:10">
      <c r="A1285" s="1192">
        <v>41730</v>
      </c>
      <c r="B1285" s="1193">
        <v>30</v>
      </c>
      <c r="C1285" s="1194" t="s">
        <v>246</v>
      </c>
      <c r="D1285" s="1195" t="s">
        <v>774</v>
      </c>
      <c r="E1285" s="1195"/>
      <c r="G1285" s="1195" t="s">
        <v>339</v>
      </c>
      <c r="H1285" s="1191"/>
      <c r="I1285" s="1053"/>
      <c r="J1285" s="1191"/>
    </row>
    <row r="1286" spans="1:10">
      <c r="A1286" s="1192">
        <v>41730</v>
      </c>
      <c r="B1286" s="1193">
        <v>25</v>
      </c>
      <c r="C1286" s="1194" t="s">
        <v>246</v>
      </c>
      <c r="D1286" s="1195" t="s">
        <v>379</v>
      </c>
      <c r="E1286" s="1195"/>
      <c r="G1286" s="1195" t="s">
        <v>339</v>
      </c>
      <c r="H1286" s="1191"/>
      <c r="I1286" s="1053"/>
      <c r="J1286" s="1191"/>
    </row>
    <row r="1287" spans="1:10">
      <c r="A1287" s="1192">
        <v>41730</v>
      </c>
      <c r="B1287" s="1193">
        <v>6</v>
      </c>
      <c r="C1287" s="1194" t="s">
        <v>246</v>
      </c>
      <c r="D1287" s="1195" t="s">
        <v>1217</v>
      </c>
      <c r="E1287" s="1195"/>
      <c r="G1287" s="1195">
        <v>0</v>
      </c>
      <c r="H1287" s="1191"/>
      <c r="I1287" s="1053"/>
      <c r="J1287" s="1191"/>
    </row>
    <row r="1288" spans="1:10">
      <c r="A1288" s="1192">
        <v>41730</v>
      </c>
      <c r="B1288" s="1193">
        <v>10</v>
      </c>
      <c r="C1288" s="1194" t="s">
        <v>246</v>
      </c>
      <c r="D1288" s="1195" t="s">
        <v>791</v>
      </c>
      <c r="E1288" s="1195"/>
      <c r="G1288" s="1195" t="s">
        <v>339</v>
      </c>
      <c r="H1288" s="1191"/>
      <c r="I1288" s="1053"/>
      <c r="J1288" s="1191"/>
    </row>
    <row r="1289" spans="1:10">
      <c r="A1289" s="1192">
        <v>41730</v>
      </c>
      <c r="B1289" s="1193">
        <v>10</v>
      </c>
      <c r="C1289" s="1194" t="s">
        <v>246</v>
      </c>
      <c r="D1289" s="1195" t="s">
        <v>338</v>
      </c>
      <c r="E1289" s="1195"/>
      <c r="G1289" s="1195" t="s">
        <v>339</v>
      </c>
      <c r="H1289" s="1191"/>
      <c r="I1289" s="1053"/>
      <c r="J1289" s="1191"/>
    </row>
    <row r="1290" spans="1:10">
      <c r="A1290" s="1192">
        <v>41730</v>
      </c>
      <c r="B1290" s="1193">
        <v>10</v>
      </c>
      <c r="C1290" s="1194" t="s">
        <v>246</v>
      </c>
      <c r="D1290" s="1195" t="s">
        <v>1365</v>
      </c>
      <c r="E1290" s="1195"/>
      <c r="G1290" s="1195" t="s">
        <v>339</v>
      </c>
      <c r="H1290" s="1191"/>
      <c r="I1290" s="1053"/>
      <c r="J1290" s="1191"/>
    </row>
    <row r="1291" spans="1:10">
      <c r="A1291" s="1192">
        <v>41730</v>
      </c>
      <c r="B1291" s="1193">
        <v>20</v>
      </c>
      <c r="C1291" s="1194" t="s">
        <v>246</v>
      </c>
      <c r="D1291" s="1195" t="s">
        <v>1393</v>
      </c>
      <c r="E1291" s="1195"/>
      <c r="G1291" s="1195" t="s">
        <v>339</v>
      </c>
      <c r="H1291" s="1191"/>
      <c r="I1291" s="1053"/>
      <c r="J1291" s="1191"/>
    </row>
    <row r="1292" spans="1:10">
      <c r="A1292" s="1192">
        <v>41730</v>
      </c>
      <c r="B1292" s="1193">
        <v>10</v>
      </c>
      <c r="C1292" s="1194" t="s">
        <v>246</v>
      </c>
      <c r="D1292" s="1195" t="s">
        <v>996</v>
      </c>
      <c r="E1292" s="1195"/>
      <c r="G1292" s="1195">
        <v>0</v>
      </c>
      <c r="H1292" s="1191"/>
      <c r="I1292" s="1053"/>
      <c r="J1292" s="1191"/>
    </row>
    <row r="1293" spans="1:10">
      <c r="A1293" s="1192">
        <v>41730</v>
      </c>
      <c r="B1293" s="1193">
        <v>10</v>
      </c>
      <c r="C1293" s="1194" t="s">
        <v>246</v>
      </c>
      <c r="D1293" s="1195" t="s">
        <v>1274</v>
      </c>
      <c r="E1293" s="1195"/>
      <c r="G1293" s="1195">
        <v>0</v>
      </c>
      <c r="H1293" s="1191"/>
      <c r="I1293" s="1053"/>
      <c r="J1293" s="1191"/>
    </row>
    <row r="1294" spans="1:10">
      <c r="A1294" s="1192">
        <v>41730</v>
      </c>
      <c r="B1294" s="1193">
        <v>250</v>
      </c>
      <c r="C1294" s="1194" t="s">
        <v>246</v>
      </c>
      <c r="D1294" s="1195" t="s">
        <v>911</v>
      </c>
      <c r="E1294" s="1195"/>
      <c r="G1294" s="1195">
        <v>0</v>
      </c>
      <c r="H1294" s="1191"/>
      <c r="I1294" s="1053"/>
      <c r="J1294" s="1191"/>
    </row>
    <row r="1295" spans="1:10">
      <c r="A1295" s="1192">
        <v>41730</v>
      </c>
      <c r="B1295" s="1193">
        <v>20</v>
      </c>
      <c r="C1295" s="1194" t="s">
        <v>246</v>
      </c>
      <c r="D1295" s="1195" t="s">
        <v>1275</v>
      </c>
      <c r="E1295" s="1195"/>
      <c r="G1295" s="1195" t="s">
        <v>339</v>
      </c>
      <c r="H1295" s="1191"/>
      <c r="I1295" s="1053"/>
      <c r="J1295" s="1191"/>
    </row>
    <row r="1296" spans="1:10">
      <c r="A1296" s="1192">
        <v>41730</v>
      </c>
      <c r="B1296" s="1193">
        <v>30</v>
      </c>
      <c r="C1296" s="1194" t="s">
        <v>246</v>
      </c>
      <c r="D1296" s="1195" t="s">
        <v>1315</v>
      </c>
      <c r="E1296" s="1195"/>
      <c r="G1296" s="1195" t="s">
        <v>339</v>
      </c>
      <c r="H1296" s="1191"/>
      <c r="I1296" s="1053"/>
      <c r="J1296" s="1191"/>
    </row>
    <row r="1297" spans="1:10">
      <c r="A1297" s="1192">
        <v>41730</v>
      </c>
      <c r="B1297" s="1193">
        <v>75</v>
      </c>
      <c r="C1297" s="1194" t="s">
        <v>246</v>
      </c>
      <c r="D1297" s="1195" t="s">
        <v>1003</v>
      </c>
      <c r="E1297" s="1195"/>
      <c r="G1297" s="1195" t="s">
        <v>339</v>
      </c>
      <c r="H1297" s="1191"/>
      <c r="I1297" s="1053"/>
      <c r="J1297" s="1191"/>
    </row>
    <row r="1298" spans="1:10">
      <c r="A1298" s="1192">
        <v>41730</v>
      </c>
      <c r="B1298" s="1193">
        <v>7</v>
      </c>
      <c r="C1298" s="1194" t="s">
        <v>246</v>
      </c>
      <c r="D1298" s="1195" t="s">
        <v>1196</v>
      </c>
      <c r="E1298" s="1195"/>
      <c r="G1298" s="1195" t="s">
        <v>339</v>
      </c>
      <c r="H1298" s="1191"/>
      <c r="I1298" s="1053"/>
      <c r="J1298" s="1191"/>
    </row>
    <row r="1299" spans="1:10">
      <c r="A1299" s="1192">
        <v>41730</v>
      </c>
      <c r="B1299" s="1193">
        <v>5</v>
      </c>
      <c r="C1299" s="1194" t="s">
        <v>246</v>
      </c>
      <c r="D1299" s="1195" t="s">
        <v>1395</v>
      </c>
      <c r="E1299" s="1195"/>
      <c r="G1299" s="1195" t="s">
        <v>339</v>
      </c>
      <c r="H1299" s="1191"/>
      <c r="I1299" s="1053"/>
      <c r="J1299" s="1191"/>
    </row>
    <row r="1300" spans="1:10">
      <c r="A1300" s="1192">
        <v>41730</v>
      </c>
      <c r="B1300" s="1193">
        <v>210</v>
      </c>
      <c r="C1300" s="1194" t="s">
        <v>246</v>
      </c>
      <c r="D1300" s="1195" t="s">
        <v>346</v>
      </c>
      <c r="E1300" s="1195"/>
      <c r="G1300" s="1195" t="s">
        <v>339</v>
      </c>
      <c r="H1300" s="1191"/>
      <c r="I1300" s="1053"/>
      <c r="J1300" s="1191"/>
    </row>
    <row r="1301" spans="1:10">
      <c r="A1301" s="1192">
        <v>41730</v>
      </c>
      <c r="B1301" s="1193">
        <v>10</v>
      </c>
      <c r="C1301" s="1194" t="s">
        <v>246</v>
      </c>
      <c r="D1301" s="1195" t="s">
        <v>369</v>
      </c>
      <c r="E1301" s="1195"/>
      <c r="G1301" s="1195">
        <v>0</v>
      </c>
      <c r="H1301" s="1191"/>
      <c r="I1301" s="1053"/>
      <c r="J1301" s="1191"/>
    </row>
    <row r="1302" spans="1:10">
      <c r="A1302" s="1192">
        <v>41730</v>
      </c>
      <c r="B1302" s="1193">
        <v>15</v>
      </c>
      <c r="C1302" s="1194" t="s">
        <v>246</v>
      </c>
      <c r="D1302" s="1195" t="s">
        <v>912</v>
      </c>
      <c r="E1302" s="1195"/>
      <c r="G1302" s="1195">
        <v>0</v>
      </c>
      <c r="H1302" s="1191"/>
      <c r="I1302" s="1053"/>
      <c r="J1302" s="1191"/>
    </row>
    <row r="1303" spans="1:10">
      <c r="A1303" s="1192">
        <v>41730</v>
      </c>
      <c r="B1303" s="1193">
        <v>10</v>
      </c>
      <c r="C1303" s="1194" t="s">
        <v>246</v>
      </c>
      <c r="D1303" s="1195" t="s">
        <v>955</v>
      </c>
      <c r="E1303" s="1195"/>
      <c r="G1303" s="1195">
        <v>0</v>
      </c>
      <c r="H1303" s="1191"/>
      <c r="I1303" s="1053"/>
      <c r="J1303" s="1191"/>
    </row>
    <row r="1304" spans="1:10">
      <c r="A1304" s="1192">
        <v>41730</v>
      </c>
      <c r="B1304" s="1193">
        <v>10</v>
      </c>
      <c r="C1304" s="1194" t="s">
        <v>246</v>
      </c>
      <c r="D1304" s="1195" t="s">
        <v>993</v>
      </c>
      <c r="E1304" s="1195"/>
      <c r="G1304" s="1195" t="s">
        <v>339</v>
      </c>
      <c r="H1304" s="1191"/>
      <c r="I1304" s="1053"/>
      <c r="J1304" s="1191"/>
    </row>
    <row r="1305" spans="1:10">
      <c r="A1305" s="1192">
        <v>41730</v>
      </c>
      <c r="B1305" s="1193">
        <v>50</v>
      </c>
      <c r="C1305" s="1194" t="s">
        <v>246</v>
      </c>
      <c r="D1305" s="1195" t="s">
        <v>997</v>
      </c>
      <c r="E1305" s="1195"/>
      <c r="G1305" s="1195" t="s">
        <v>339</v>
      </c>
      <c r="H1305" s="1191"/>
      <c r="I1305" s="1053"/>
      <c r="J1305" s="1191"/>
    </row>
    <row r="1306" spans="1:10">
      <c r="A1306" s="1192">
        <v>41730</v>
      </c>
      <c r="B1306" s="1193">
        <v>5</v>
      </c>
      <c r="C1306" s="1194" t="s">
        <v>246</v>
      </c>
      <c r="D1306" s="1195" t="s">
        <v>755</v>
      </c>
      <c r="E1306" s="1195"/>
      <c r="G1306" s="1195" t="s">
        <v>339</v>
      </c>
      <c r="H1306" s="1191"/>
      <c r="I1306" s="1053"/>
      <c r="J1306" s="1191"/>
    </row>
    <row r="1307" spans="1:10">
      <c r="A1307" s="1192">
        <v>41730</v>
      </c>
      <c r="B1307" s="1193">
        <v>15</v>
      </c>
      <c r="C1307" s="1194" t="s">
        <v>246</v>
      </c>
      <c r="D1307" s="1195" t="s">
        <v>248</v>
      </c>
      <c r="E1307" s="1195"/>
      <c r="G1307" s="1195">
        <v>0</v>
      </c>
      <c r="H1307" s="1191"/>
      <c r="I1307" s="1053"/>
      <c r="J1307" s="1191"/>
    </row>
    <row r="1308" spans="1:10">
      <c r="A1308" s="1192">
        <v>41730</v>
      </c>
      <c r="B1308" s="1193">
        <v>15</v>
      </c>
      <c r="C1308" s="1194" t="s">
        <v>246</v>
      </c>
      <c r="D1308" s="1195" t="s">
        <v>954</v>
      </c>
      <c r="E1308" s="1195"/>
      <c r="G1308" s="1195">
        <v>0</v>
      </c>
      <c r="H1308" s="1191"/>
      <c r="I1308" s="1053"/>
      <c r="J1308" s="1191"/>
    </row>
    <row r="1309" spans="1:10">
      <c r="A1309" s="1192">
        <v>41730</v>
      </c>
      <c r="B1309" s="1193">
        <v>50</v>
      </c>
      <c r="C1309" s="1194" t="s">
        <v>246</v>
      </c>
      <c r="D1309" s="1195" t="s">
        <v>998</v>
      </c>
      <c r="E1309" s="1195"/>
      <c r="G1309" s="1195" t="s">
        <v>339</v>
      </c>
      <c r="H1309" s="1191"/>
      <c r="I1309" s="1053"/>
      <c r="J1309" s="1191"/>
    </row>
    <row r="1310" spans="1:10">
      <c r="A1310" s="1192">
        <v>41730</v>
      </c>
      <c r="B1310" s="1193">
        <v>30</v>
      </c>
      <c r="C1310" s="1194" t="s">
        <v>246</v>
      </c>
      <c r="D1310" s="1195" t="s">
        <v>751</v>
      </c>
      <c r="E1310" s="1195"/>
      <c r="G1310" s="1195" t="s">
        <v>339</v>
      </c>
      <c r="H1310" s="1191"/>
      <c r="I1310" s="1053"/>
      <c r="J1310" s="1191"/>
    </row>
    <row r="1311" spans="1:10">
      <c r="A1311" s="1192">
        <v>41730</v>
      </c>
      <c r="B1311" s="1193">
        <v>25</v>
      </c>
      <c r="C1311" s="1194" t="s">
        <v>246</v>
      </c>
      <c r="D1311" s="1195" t="s">
        <v>1292</v>
      </c>
      <c r="E1311" s="1195"/>
      <c r="G1311" s="1195">
        <v>0</v>
      </c>
      <c r="H1311" s="1191"/>
      <c r="I1311" s="1053"/>
      <c r="J1311" s="1191"/>
    </row>
    <row r="1312" spans="1:10">
      <c r="A1312" s="1192">
        <v>41730</v>
      </c>
      <c r="B1312" s="1193">
        <v>10</v>
      </c>
      <c r="C1312" s="1194" t="s">
        <v>246</v>
      </c>
      <c r="D1312" s="1195" t="s">
        <v>994</v>
      </c>
      <c r="E1312" s="1195"/>
      <c r="G1312" s="1195" t="s">
        <v>339</v>
      </c>
      <c r="H1312" s="1191"/>
      <c r="I1312" s="1053"/>
      <c r="J1312" s="1191"/>
    </row>
    <row r="1313" spans="1:10">
      <c r="A1313" s="1192">
        <v>41730</v>
      </c>
      <c r="B1313" s="1193">
        <v>66</v>
      </c>
      <c r="C1313" s="1194" t="s">
        <v>246</v>
      </c>
      <c r="D1313" s="1195" t="s">
        <v>1069</v>
      </c>
      <c r="E1313" s="1195"/>
      <c r="G1313" s="1195" t="s">
        <v>339</v>
      </c>
      <c r="H1313" s="1191"/>
      <c r="I1313" s="1053"/>
      <c r="J1313" s="1191"/>
    </row>
    <row r="1314" spans="1:10">
      <c r="A1314" s="1192">
        <v>41730</v>
      </c>
      <c r="B1314" s="1193">
        <v>20</v>
      </c>
      <c r="C1314" s="1194" t="s">
        <v>246</v>
      </c>
      <c r="D1314" s="1195" t="s">
        <v>787</v>
      </c>
      <c r="E1314" s="1195"/>
      <c r="G1314" s="1195" t="s">
        <v>339</v>
      </c>
      <c r="H1314" s="1191"/>
      <c r="I1314" s="1053"/>
      <c r="J1314" s="1191"/>
    </row>
    <row r="1315" spans="1:10">
      <c r="A1315" s="1192">
        <v>41730</v>
      </c>
      <c r="B1315" s="1193">
        <v>180</v>
      </c>
      <c r="C1315" s="1194" t="s">
        <v>246</v>
      </c>
      <c r="D1315" s="1195" t="s">
        <v>783</v>
      </c>
      <c r="E1315" s="1195"/>
      <c r="G1315" s="1195" t="s">
        <v>339</v>
      </c>
      <c r="H1315" s="1191"/>
      <c r="I1315" s="1053"/>
      <c r="J1315" s="1191"/>
    </row>
    <row r="1316" spans="1:10">
      <c r="A1316" s="1192">
        <v>41730</v>
      </c>
      <c r="B1316" s="1193">
        <v>25</v>
      </c>
      <c r="C1316" s="1194" t="s">
        <v>246</v>
      </c>
      <c r="D1316" s="1195" t="s">
        <v>1070</v>
      </c>
      <c r="E1316" s="1195"/>
      <c r="G1316" s="1195" t="s">
        <v>339</v>
      </c>
      <c r="H1316" s="1191"/>
      <c r="I1316" s="1053"/>
      <c r="J1316" s="1191"/>
    </row>
    <row r="1317" spans="1:10">
      <c r="A1317" s="1192">
        <v>41730</v>
      </c>
      <c r="B1317" s="1193">
        <v>5</v>
      </c>
      <c r="C1317" s="1194" t="s">
        <v>246</v>
      </c>
      <c r="D1317" s="1195" t="s">
        <v>1368</v>
      </c>
      <c r="E1317" s="1195"/>
      <c r="G1317" s="1195" t="s">
        <v>339</v>
      </c>
      <c r="H1317" s="1191"/>
      <c r="I1317" s="1053"/>
      <c r="J1317" s="1191"/>
    </row>
    <row r="1318" spans="1:10">
      <c r="A1318" s="1192">
        <v>41730</v>
      </c>
      <c r="B1318" s="1193">
        <v>4</v>
      </c>
      <c r="C1318" s="1194" t="s">
        <v>246</v>
      </c>
      <c r="D1318" s="1195" t="s">
        <v>1366</v>
      </c>
      <c r="E1318" s="1195"/>
      <c r="G1318" s="1195" t="s">
        <v>339</v>
      </c>
      <c r="H1318" s="1191"/>
      <c r="I1318" s="1053"/>
      <c r="J1318" s="1191"/>
    </row>
    <row r="1319" spans="1:10">
      <c r="A1319" s="1192">
        <v>41730</v>
      </c>
      <c r="B1319" s="1193">
        <v>41.67</v>
      </c>
      <c r="C1319" s="1194" t="s">
        <v>246</v>
      </c>
      <c r="D1319" s="1195" t="s">
        <v>1291</v>
      </c>
      <c r="E1319" s="1195"/>
      <c r="G1319" s="1195" t="s">
        <v>339</v>
      </c>
      <c r="H1319" s="1191"/>
      <c r="I1319" s="1053"/>
      <c r="J1319" s="1191"/>
    </row>
    <row r="1320" spans="1:10">
      <c r="A1320" s="1192">
        <v>41730</v>
      </c>
      <c r="B1320" s="1193">
        <v>25</v>
      </c>
      <c r="C1320" s="1194" t="s">
        <v>246</v>
      </c>
      <c r="D1320" s="1195" t="s">
        <v>995</v>
      </c>
      <c r="E1320" s="1195"/>
      <c r="G1320" s="1195" t="s">
        <v>339</v>
      </c>
      <c r="H1320" s="1191"/>
      <c r="I1320" s="1053"/>
      <c r="J1320" s="1191"/>
    </row>
    <row r="1321" spans="1:10">
      <c r="A1321" s="1192">
        <v>41730</v>
      </c>
      <c r="B1321" s="1193">
        <v>15</v>
      </c>
      <c r="C1321" s="1194" t="s">
        <v>246</v>
      </c>
      <c r="D1321" s="1195" t="s">
        <v>1190</v>
      </c>
      <c r="E1321" s="1195"/>
      <c r="G1321" s="1195">
        <v>0</v>
      </c>
      <c r="H1321" s="1191"/>
      <c r="I1321" s="1053"/>
      <c r="J1321" s="1191"/>
    </row>
    <row r="1322" spans="1:10">
      <c r="A1322" s="1192">
        <v>41730</v>
      </c>
      <c r="B1322" s="1193">
        <v>10</v>
      </c>
      <c r="C1322" s="1194" t="s">
        <v>246</v>
      </c>
      <c r="D1322" s="1195" t="s">
        <v>772</v>
      </c>
      <c r="E1322" s="1195"/>
      <c r="G1322" s="1195" t="s">
        <v>339</v>
      </c>
      <c r="H1322" s="1191"/>
      <c r="I1322" s="1053"/>
      <c r="J1322" s="1191"/>
    </row>
    <row r="1323" spans="1:10">
      <c r="A1323" s="1192">
        <v>41730</v>
      </c>
      <c r="B1323" s="1193">
        <v>30</v>
      </c>
      <c r="C1323" s="1194" t="s">
        <v>246</v>
      </c>
      <c r="D1323" s="1195" t="s">
        <v>1316</v>
      </c>
      <c r="E1323" s="1195"/>
      <c r="G1323" s="1195" t="s">
        <v>339</v>
      </c>
      <c r="H1323" s="1191"/>
      <c r="I1323" s="1053"/>
      <c r="J1323" s="1191"/>
    </row>
    <row r="1324" spans="1:10">
      <c r="A1324" s="1192">
        <v>41730</v>
      </c>
      <c r="B1324" s="1193">
        <v>50</v>
      </c>
      <c r="C1324" s="1194" t="s">
        <v>246</v>
      </c>
      <c r="D1324" s="1195" t="s">
        <v>1367</v>
      </c>
      <c r="E1324" s="1195"/>
      <c r="G1324" s="1195" t="s">
        <v>339</v>
      </c>
      <c r="H1324" s="1191"/>
      <c r="I1324" s="1053"/>
      <c r="J1324" s="1191"/>
    </row>
    <row r="1325" spans="1:10">
      <c r="A1325" s="1192">
        <v>41730</v>
      </c>
      <c r="B1325" s="1193">
        <v>50</v>
      </c>
      <c r="C1325" s="1194" t="s">
        <v>246</v>
      </c>
      <c r="D1325" s="1195" t="s">
        <v>754</v>
      </c>
      <c r="E1325" s="1195"/>
      <c r="G1325" s="1195" t="s">
        <v>339</v>
      </c>
      <c r="H1325" s="1191"/>
      <c r="I1325" s="1053"/>
      <c r="J1325" s="1191"/>
    </row>
    <row r="1326" spans="1:10">
      <c r="A1326" s="1192">
        <v>41730</v>
      </c>
      <c r="B1326" s="1193">
        <v>261</v>
      </c>
      <c r="C1326" s="1194" t="s">
        <v>246</v>
      </c>
      <c r="D1326" s="1195" t="s">
        <v>344</v>
      </c>
      <c r="E1326" s="1195"/>
      <c r="G1326" s="1195" t="s">
        <v>339</v>
      </c>
      <c r="H1326" s="1191"/>
      <c r="I1326" s="1053"/>
      <c r="J1326" s="1191"/>
    </row>
    <row r="1327" spans="1:10">
      <c r="A1327" s="1192">
        <v>41730</v>
      </c>
      <c r="B1327" s="1193">
        <v>10</v>
      </c>
      <c r="C1327" s="1194" t="s">
        <v>246</v>
      </c>
      <c r="D1327" s="1195" t="s">
        <v>371</v>
      </c>
      <c r="E1327" s="1195"/>
      <c r="G1327" s="1195" t="s">
        <v>339</v>
      </c>
      <c r="H1327" s="1191"/>
      <c r="I1327" s="1053"/>
      <c r="J1327" s="1191"/>
    </row>
    <row r="1328" spans="1:10">
      <c r="A1328" s="1192">
        <v>41730</v>
      </c>
      <c r="B1328" s="1193">
        <v>10</v>
      </c>
      <c r="C1328" s="1194" t="s">
        <v>246</v>
      </c>
      <c r="D1328" s="1195" t="s">
        <v>1040</v>
      </c>
      <c r="E1328" s="1195"/>
      <c r="G1328" s="1195" t="s">
        <v>339</v>
      </c>
      <c r="H1328" s="1191"/>
      <c r="I1328" s="1053"/>
      <c r="J1328" s="1191"/>
    </row>
    <row r="1329" spans="1:10">
      <c r="A1329" s="1192">
        <v>41730</v>
      </c>
      <c r="B1329" s="1193">
        <v>10</v>
      </c>
      <c r="C1329" s="1194" t="s">
        <v>246</v>
      </c>
      <c r="D1329" s="1195" t="s">
        <v>951</v>
      </c>
      <c r="E1329" s="1195"/>
      <c r="G1329" s="1195" t="s">
        <v>339</v>
      </c>
      <c r="H1329" s="1191"/>
      <c r="I1329" s="1053"/>
      <c r="J1329" s="1191"/>
    </row>
    <row r="1330" spans="1:10">
      <c r="A1330" s="1192">
        <v>41730</v>
      </c>
      <c r="B1330" s="1193">
        <v>15</v>
      </c>
      <c r="C1330" s="1194" t="s">
        <v>246</v>
      </c>
      <c r="D1330" s="1195" t="s">
        <v>753</v>
      </c>
      <c r="E1330" s="1195"/>
      <c r="G1330" s="1195" t="s">
        <v>339</v>
      </c>
      <c r="H1330" s="1191"/>
      <c r="I1330" s="1053"/>
      <c r="J1330" s="1191"/>
    </row>
    <row r="1331" spans="1:10">
      <c r="A1331" s="1192">
        <v>41730</v>
      </c>
      <c r="B1331" s="1193">
        <v>12.5</v>
      </c>
      <c r="C1331" s="1194" t="s">
        <v>246</v>
      </c>
      <c r="D1331" s="1195" t="s">
        <v>913</v>
      </c>
      <c r="E1331" s="1195"/>
      <c r="G1331" s="1195" t="s">
        <v>339</v>
      </c>
      <c r="H1331" s="1191"/>
      <c r="I1331" s="1053"/>
      <c r="J1331" s="1191"/>
    </row>
    <row r="1332" spans="1:10">
      <c r="A1332" s="1192">
        <v>41730</v>
      </c>
      <c r="B1332" s="1193">
        <v>140</v>
      </c>
      <c r="C1332" s="1194" t="s">
        <v>246</v>
      </c>
      <c r="D1332" s="1195" t="s">
        <v>1063</v>
      </c>
      <c r="E1332" s="1195"/>
      <c r="G1332" s="1195">
        <v>0</v>
      </c>
      <c r="H1332" s="1191"/>
      <c r="I1332" s="1053"/>
      <c r="J1332" s="1191"/>
    </row>
    <row r="1333" spans="1:10">
      <c r="A1333" s="1192">
        <v>41730</v>
      </c>
      <c r="B1333" s="1193">
        <v>50</v>
      </c>
      <c r="C1333" s="1194" t="s">
        <v>246</v>
      </c>
      <c r="D1333" s="1195" t="s">
        <v>252</v>
      </c>
      <c r="E1333" s="1195"/>
      <c r="G1333" s="1195" t="s">
        <v>339</v>
      </c>
      <c r="H1333" s="1191"/>
      <c r="I1333" s="1053"/>
      <c r="J1333" s="1191"/>
    </row>
    <row r="1334" spans="1:10">
      <c r="A1334" s="1192">
        <v>41730</v>
      </c>
      <c r="B1334" s="1193">
        <v>25</v>
      </c>
      <c r="C1334" s="1194" t="s">
        <v>246</v>
      </c>
      <c r="D1334" s="1195" t="s">
        <v>1421</v>
      </c>
      <c r="E1334" s="1195"/>
      <c r="G1334" s="1195" t="s">
        <v>339</v>
      </c>
      <c r="H1334" s="1191"/>
      <c r="I1334" s="1053"/>
      <c r="J1334" s="1191"/>
    </row>
    <row r="1335" spans="1:10">
      <c r="A1335" s="1192">
        <v>41730</v>
      </c>
      <c r="B1335" s="1193">
        <v>10</v>
      </c>
      <c r="C1335" s="1194" t="s">
        <v>246</v>
      </c>
      <c r="D1335" s="1195" t="s">
        <v>1005</v>
      </c>
      <c r="E1335" s="1195"/>
      <c r="G1335" s="1195" t="s">
        <v>339</v>
      </c>
      <c r="H1335" s="1191"/>
      <c r="I1335" s="1053"/>
      <c r="J1335" s="1191"/>
    </row>
    <row r="1336" spans="1:10">
      <c r="A1336" s="1192">
        <v>41730</v>
      </c>
      <c r="B1336" s="1193">
        <v>20</v>
      </c>
      <c r="C1336" s="1194" t="s">
        <v>246</v>
      </c>
      <c r="D1336" s="1195" t="s">
        <v>1028</v>
      </c>
      <c r="E1336" s="1195"/>
      <c r="G1336" s="1195" t="s">
        <v>339</v>
      </c>
      <c r="H1336" s="1191"/>
      <c r="I1336" s="1053"/>
      <c r="J1336" s="1191"/>
    </row>
    <row r="1337" spans="1:10">
      <c r="A1337" s="1192">
        <v>41730</v>
      </c>
      <c r="B1337" s="1193">
        <v>10</v>
      </c>
      <c r="C1337" s="1194" t="s">
        <v>246</v>
      </c>
      <c r="D1337" s="1195" t="s">
        <v>1422</v>
      </c>
      <c r="E1337" s="1195"/>
      <c r="G1337" s="1195" t="s">
        <v>339</v>
      </c>
      <c r="H1337" s="1191"/>
      <c r="I1337" s="1053"/>
      <c r="J1337" s="1191"/>
    </row>
    <row r="1338" spans="1:10">
      <c r="A1338" s="1192">
        <v>41730</v>
      </c>
      <c r="B1338" s="1193">
        <v>40</v>
      </c>
      <c r="C1338" s="1194" t="s">
        <v>246</v>
      </c>
      <c r="D1338" s="1195" t="s">
        <v>1394</v>
      </c>
      <c r="E1338" s="1195"/>
      <c r="G1338" s="1195" t="s">
        <v>339</v>
      </c>
      <c r="H1338" s="1191"/>
      <c r="I1338" s="1053"/>
      <c r="J1338" s="1191"/>
    </row>
    <row r="1339" spans="1:10">
      <c r="A1339" s="1192">
        <v>41730</v>
      </c>
      <c r="B1339" s="1193">
        <v>10</v>
      </c>
      <c r="C1339" s="1194" t="s">
        <v>246</v>
      </c>
      <c r="D1339" s="1195" t="s">
        <v>388</v>
      </c>
      <c r="E1339" s="1195"/>
      <c r="G1339" s="1195" t="s">
        <v>339</v>
      </c>
      <c r="H1339" s="1191"/>
      <c r="I1339" s="1053"/>
      <c r="J1339" s="1191"/>
    </row>
    <row r="1340" spans="1:10">
      <c r="A1340" s="1192">
        <v>41730</v>
      </c>
      <c r="B1340" s="1193">
        <v>15</v>
      </c>
      <c r="C1340" s="1194" t="s">
        <v>246</v>
      </c>
      <c r="D1340" s="1195" t="s">
        <v>280</v>
      </c>
      <c r="E1340" s="1195"/>
      <c r="G1340" s="1195" t="s">
        <v>339</v>
      </c>
      <c r="H1340" s="1191"/>
      <c r="I1340" s="1053"/>
      <c r="J1340" s="1191"/>
    </row>
    <row r="1341" spans="1:10">
      <c r="A1341" s="1192">
        <v>41730</v>
      </c>
      <c r="B1341" s="1193">
        <v>5</v>
      </c>
      <c r="C1341" s="1194" t="s">
        <v>246</v>
      </c>
      <c r="D1341" s="1195" t="s">
        <v>1423</v>
      </c>
      <c r="E1341" s="1195"/>
      <c r="G1341" s="1195">
        <v>0</v>
      </c>
      <c r="H1341" s="1191"/>
      <c r="I1341" s="1053"/>
      <c r="J1341" s="1191"/>
    </row>
    <row r="1342" spans="1:10">
      <c r="A1342" s="1192">
        <v>41730</v>
      </c>
      <c r="B1342" s="1193">
        <v>10</v>
      </c>
      <c r="C1342" s="1194" t="s">
        <v>246</v>
      </c>
      <c r="D1342" s="1195" t="s">
        <v>1001</v>
      </c>
      <c r="E1342" s="1195"/>
      <c r="G1342" s="1195" t="s">
        <v>339</v>
      </c>
      <c r="H1342" s="1191"/>
      <c r="I1342" s="1053"/>
      <c r="J1342" s="1191"/>
    </row>
    <row r="1343" spans="1:10">
      <c r="A1343" s="1192">
        <v>41730</v>
      </c>
      <c r="B1343" s="1193">
        <v>50</v>
      </c>
      <c r="C1343" s="1194" t="s">
        <v>246</v>
      </c>
      <c r="D1343" s="1195" t="s">
        <v>250</v>
      </c>
      <c r="E1343" s="1195"/>
      <c r="G1343" s="1195">
        <v>0</v>
      </c>
      <c r="H1343" s="1191"/>
      <c r="I1343" s="1053"/>
      <c r="J1343" s="1191"/>
    </row>
    <row r="1344" spans="1:10">
      <c r="A1344" s="1192">
        <v>41730</v>
      </c>
      <c r="B1344" s="1193">
        <v>30</v>
      </c>
      <c r="C1344" s="1194" t="s">
        <v>246</v>
      </c>
      <c r="D1344" s="1195" t="s">
        <v>424</v>
      </c>
      <c r="E1344" s="1195"/>
      <c r="G1344" s="1195" t="s">
        <v>339</v>
      </c>
      <c r="H1344" s="1191"/>
      <c r="I1344" s="1053"/>
      <c r="J1344" s="1191"/>
    </row>
    <row r="1345" spans="1:10">
      <c r="A1345" s="1192">
        <v>41730</v>
      </c>
      <c r="B1345" s="1193">
        <v>10</v>
      </c>
      <c r="C1345" s="1194" t="s">
        <v>246</v>
      </c>
      <c r="D1345" s="1195" t="s">
        <v>1027</v>
      </c>
      <c r="E1345" s="1195"/>
      <c r="G1345" s="1195" t="s">
        <v>339</v>
      </c>
      <c r="H1345" s="1191"/>
      <c r="I1345" s="1053"/>
      <c r="J1345" s="1191"/>
    </row>
    <row r="1346" spans="1:10">
      <c r="A1346" s="1192">
        <v>41731</v>
      </c>
      <c r="B1346" s="1193">
        <v>5</v>
      </c>
      <c r="C1346" s="1194" t="s">
        <v>1424</v>
      </c>
      <c r="D1346" s="1195" t="s">
        <v>971</v>
      </c>
      <c r="E1346" s="1195"/>
      <c r="G1346" s="1195">
        <v>0</v>
      </c>
      <c r="H1346" s="1191"/>
      <c r="I1346" s="1053"/>
      <c r="J1346" s="1191"/>
    </row>
    <row r="1347" spans="1:10">
      <c r="A1347" s="1192">
        <v>41731</v>
      </c>
      <c r="B1347" s="1193">
        <v>5</v>
      </c>
      <c r="C1347" s="1194" t="s">
        <v>1425</v>
      </c>
      <c r="D1347" s="1195" t="s">
        <v>971</v>
      </c>
      <c r="E1347" s="1195"/>
      <c r="G1347" s="1195">
        <v>0</v>
      </c>
      <c r="H1347" s="1191"/>
      <c r="I1347" s="1053"/>
      <c r="J1347" s="1191"/>
    </row>
    <row r="1348" spans="1:10">
      <c r="A1348" s="1192">
        <v>41731</v>
      </c>
      <c r="B1348" s="1193">
        <v>5</v>
      </c>
      <c r="C1348" s="1194" t="s">
        <v>1426</v>
      </c>
      <c r="D1348" s="1195" t="s">
        <v>971</v>
      </c>
      <c r="E1348" s="1195"/>
      <c r="G1348" s="1195">
        <v>0</v>
      </c>
      <c r="H1348" s="1191"/>
      <c r="I1348" s="1053"/>
      <c r="J1348" s="1191"/>
    </row>
    <row r="1349" spans="1:10">
      <c r="A1349" s="1192">
        <v>41731</v>
      </c>
      <c r="B1349" s="1193">
        <v>40</v>
      </c>
      <c r="C1349" s="1194" t="s">
        <v>1427</v>
      </c>
      <c r="D1349" s="1195" t="s">
        <v>1428</v>
      </c>
      <c r="E1349" s="1195"/>
      <c r="G1349" s="1195">
        <v>0</v>
      </c>
      <c r="H1349" s="1191"/>
      <c r="I1349" s="1053"/>
      <c r="J1349" s="1191"/>
    </row>
    <row r="1350" spans="1:10">
      <c r="A1350" s="1192">
        <v>41731</v>
      </c>
      <c r="B1350" s="1193">
        <v>20</v>
      </c>
      <c r="C1350" s="1194" t="s">
        <v>246</v>
      </c>
      <c r="D1350" s="1195" t="s">
        <v>999</v>
      </c>
      <c r="E1350" s="1195"/>
      <c r="G1350" s="1195" t="s">
        <v>339</v>
      </c>
      <c r="H1350" s="1191"/>
      <c r="I1350" s="1053"/>
      <c r="J1350" s="1191"/>
    </row>
    <row r="1351" spans="1:10">
      <c r="A1351" s="1192">
        <v>41731</v>
      </c>
      <c r="B1351" s="1193">
        <v>20</v>
      </c>
      <c r="C1351" s="1194" t="s">
        <v>246</v>
      </c>
      <c r="D1351" s="1195" t="s">
        <v>254</v>
      </c>
      <c r="E1351" s="1195"/>
      <c r="G1351" s="1195" t="s">
        <v>339</v>
      </c>
      <c r="H1351" s="1191"/>
      <c r="I1351" s="1053"/>
      <c r="J1351" s="1191"/>
    </row>
    <row r="1352" spans="1:10">
      <c r="A1352" s="1192">
        <v>41731</v>
      </c>
      <c r="B1352" s="1193">
        <v>3</v>
      </c>
      <c r="C1352" s="1194" t="s">
        <v>246</v>
      </c>
      <c r="D1352" s="1195" t="s">
        <v>426</v>
      </c>
      <c r="E1352" s="1195"/>
      <c r="G1352" s="1195">
        <v>0</v>
      </c>
      <c r="H1352" s="1191"/>
      <c r="I1352" s="1053"/>
      <c r="J1352" s="1191"/>
    </row>
    <row r="1353" spans="1:10">
      <c r="A1353" s="1192">
        <v>41731</v>
      </c>
      <c r="B1353" s="1193">
        <v>20</v>
      </c>
      <c r="C1353" s="1194" t="s">
        <v>246</v>
      </c>
      <c r="D1353" s="1195" t="s">
        <v>389</v>
      </c>
      <c r="E1353" s="1195"/>
      <c r="G1353" s="1195">
        <v>0</v>
      </c>
      <c r="H1353" s="1191"/>
      <c r="I1353" s="1053"/>
      <c r="J1353" s="1191"/>
    </row>
    <row r="1354" spans="1:10">
      <c r="A1354" s="1192">
        <v>41731</v>
      </c>
      <c r="B1354" s="1193">
        <v>125</v>
      </c>
      <c r="C1354" s="1194" t="s">
        <v>246</v>
      </c>
      <c r="D1354" s="1195" t="s">
        <v>1429</v>
      </c>
      <c r="E1354" s="1195"/>
      <c r="G1354" s="1195" t="s">
        <v>339</v>
      </c>
      <c r="H1354" s="1191"/>
      <c r="I1354" s="1053"/>
      <c r="J1354" s="1191"/>
    </row>
    <row r="1355" spans="1:10">
      <c r="A1355" s="1192">
        <v>41731</v>
      </c>
      <c r="B1355" s="1193">
        <v>10</v>
      </c>
      <c r="C1355" s="1194" t="s">
        <v>246</v>
      </c>
      <c r="D1355" s="1195" t="s">
        <v>317</v>
      </c>
      <c r="E1355" s="1195"/>
      <c r="G1355" s="1195" t="s">
        <v>339</v>
      </c>
      <c r="H1355" s="1191"/>
      <c r="I1355" s="1053"/>
      <c r="J1355" s="1191"/>
    </row>
    <row r="1356" spans="1:10">
      <c r="A1356" s="1192">
        <v>41731</v>
      </c>
      <c r="B1356" s="1193">
        <v>75</v>
      </c>
      <c r="C1356" s="1194" t="s">
        <v>246</v>
      </c>
      <c r="D1356" s="1195" t="s">
        <v>308</v>
      </c>
      <c r="E1356" s="1195"/>
      <c r="G1356" s="1195" t="s">
        <v>339</v>
      </c>
      <c r="H1356" s="1191"/>
      <c r="I1356" s="1053"/>
      <c r="J1356" s="1191"/>
    </row>
    <row r="1357" spans="1:10">
      <c r="A1357" s="1192">
        <v>41731</v>
      </c>
      <c r="B1357" s="1193">
        <v>10</v>
      </c>
      <c r="C1357" s="1194" t="s">
        <v>246</v>
      </c>
      <c r="D1357" s="1195" t="s">
        <v>1369</v>
      </c>
      <c r="E1357" s="1195"/>
      <c r="G1357" s="1195" t="s">
        <v>339</v>
      </c>
      <c r="H1357" s="1191"/>
      <c r="I1357" s="1053"/>
      <c r="J1357" s="1191"/>
    </row>
    <row r="1358" spans="1:10">
      <c r="A1358" s="1192">
        <v>41732</v>
      </c>
      <c r="B1358" s="1193">
        <v>30</v>
      </c>
      <c r="C1358" s="1194" t="s">
        <v>246</v>
      </c>
      <c r="D1358" s="1195" t="s">
        <v>1276</v>
      </c>
      <c r="E1358" s="1195"/>
      <c r="G1358" s="1195" t="s">
        <v>339</v>
      </c>
      <c r="H1358" s="1191"/>
      <c r="I1358" s="1053"/>
      <c r="J1358" s="1191"/>
    </row>
    <row r="1359" spans="1:10">
      <c r="A1359" s="1192">
        <v>41732</v>
      </c>
      <c r="B1359" s="1193">
        <v>10</v>
      </c>
      <c r="C1359" s="1194" t="s">
        <v>246</v>
      </c>
      <c r="D1359" s="1195" t="s">
        <v>1318</v>
      </c>
      <c r="E1359" s="1195"/>
      <c r="G1359" s="1195">
        <v>0</v>
      </c>
      <c r="H1359" s="1191"/>
      <c r="I1359" s="1053"/>
      <c r="J1359" s="1191"/>
    </row>
    <row r="1360" spans="1:10">
      <c r="A1360" s="1192">
        <v>41732</v>
      </c>
      <c r="B1360" s="1193">
        <v>300</v>
      </c>
      <c r="C1360" s="1194" t="s">
        <v>246</v>
      </c>
      <c r="D1360" s="1195" t="s">
        <v>778</v>
      </c>
      <c r="E1360" s="1195"/>
      <c r="G1360" s="1195" t="s">
        <v>339</v>
      </c>
      <c r="H1360" s="1191"/>
      <c r="I1360" s="1053"/>
      <c r="J1360" s="1191"/>
    </row>
    <row r="1361" spans="1:10">
      <c r="A1361" s="1192">
        <v>41732</v>
      </c>
      <c r="B1361" s="1193">
        <v>20</v>
      </c>
      <c r="C1361" s="1194" t="s">
        <v>246</v>
      </c>
      <c r="D1361" s="1195" t="s">
        <v>387</v>
      </c>
      <c r="E1361" s="1195"/>
      <c r="G1361" s="1195">
        <v>0</v>
      </c>
      <c r="H1361" s="1191"/>
      <c r="I1361" s="1053"/>
      <c r="J1361" s="1191"/>
    </row>
    <row r="1362" spans="1:10">
      <c r="A1362" s="1192">
        <v>41732</v>
      </c>
      <c r="B1362" s="1193">
        <v>10</v>
      </c>
      <c r="C1362" s="1194" t="s">
        <v>246</v>
      </c>
      <c r="D1362" s="1195" t="s">
        <v>1294</v>
      </c>
      <c r="E1362" s="1195"/>
      <c r="G1362" s="1195">
        <v>0</v>
      </c>
      <c r="H1362" s="1191"/>
      <c r="I1362" s="1053"/>
      <c r="J1362" s="1191"/>
    </row>
    <row r="1363" spans="1:10">
      <c r="A1363" s="1192">
        <v>41732</v>
      </c>
      <c r="B1363" s="1193">
        <v>50</v>
      </c>
      <c r="C1363" s="1194" t="s">
        <v>246</v>
      </c>
      <c r="D1363" s="1195" t="s">
        <v>1105</v>
      </c>
      <c r="E1363" s="1195"/>
      <c r="G1363" s="1195" t="s">
        <v>339</v>
      </c>
      <c r="H1363" s="1191"/>
      <c r="I1363" s="1053"/>
      <c r="J1363" s="1191"/>
    </row>
    <row r="1364" spans="1:10">
      <c r="A1364" s="1192">
        <v>41732</v>
      </c>
      <c r="B1364" s="1193">
        <v>5</v>
      </c>
      <c r="C1364" s="1194" t="s">
        <v>246</v>
      </c>
      <c r="D1364" s="1195" t="s">
        <v>1187</v>
      </c>
      <c r="E1364" s="1195"/>
      <c r="G1364" s="1195" t="s">
        <v>339</v>
      </c>
      <c r="H1364" s="1191"/>
      <c r="I1364" s="1053"/>
      <c r="J1364" s="1191"/>
    </row>
    <row r="1365" spans="1:10">
      <c r="A1365" s="1192">
        <v>41733</v>
      </c>
      <c r="B1365" s="1193">
        <v>10</v>
      </c>
      <c r="C1365" s="1194" t="s">
        <v>1087</v>
      </c>
      <c r="D1365" s="1195" t="s">
        <v>1362</v>
      </c>
      <c r="E1365" s="1195"/>
      <c r="G1365" s="1195">
        <v>0</v>
      </c>
      <c r="H1365" s="1191"/>
      <c r="I1365" s="1053"/>
      <c r="J1365" s="1191"/>
    </row>
    <row r="1366" spans="1:10">
      <c r="A1366" s="1192">
        <v>41733</v>
      </c>
      <c r="B1366" s="1193">
        <v>15</v>
      </c>
      <c r="C1366" s="1194" t="s">
        <v>1087</v>
      </c>
      <c r="D1366" s="1195" t="s">
        <v>1398</v>
      </c>
      <c r="E1366" s="1195"/>
      <c r="G1366" s="1195">
        <v>0</v>
      </c>
      <c r="H1366" s="1191"/>
      <c r="I1366" s="1053"/>
      <c r="J1366" s="1191"/>
    </row>
    <row r="1367" spans="1:10">
      <c r="A1367" s="1192">
        <v>41733</v>
      </c>
      <c r="B1367" s="1193">
        <v>30</v>
      </c>
      <c r="C1367" s="1194" t="s">
        <v>1087</v>
      </c>
      <c r="D1367" s="1195" t="s">
        <v>1360</v>
      </c>
      <c r="E1367" s="1195"/>
      <c r="G1367" s="1195">
        <v>0</v>
      </c>
      <c r="H1367" s="1191"/>
      <c r="I1367" s="1053"/>
      <c r="J1367" s="1191"/>
    </row>
    <row r="1368" spans="1:10">
      <c r="A1368" s="1192">
        <v>41733</v>
      </c>
      <c r="B1368" s="1193">
        <v>50</v>
      </c>
      <c r="C1368" s="1194" t="s">
        <v>1087</v>
      </c>
      <c r="D1368" s="1195" t="s">
        <v>1089</v>
      </c>
      <c r="E1368" s="1195"/>
      <c r="G1368" s="1195">
        <v>0</v>
      </c>
      <c r="H1368" s="1191"/>
      <c r="I1368" s="1053"/>
      <c r="J1368" s="1191"/>
    </row>
    <row r="1369" spans="1:10">
      <c r="A1369" s="1192">
        <v>41733</v>
      </c>
      <c r="B1369" s="1193">
        <v>5</v>
      </c>
      <c r="C1369" s="1194" t="s">
        <v>246</v>
      </c>
      <c r="D1369" s="1195" t="s">
        <v>1296</v>
      </c>
      <c r="E1369" s="1195"/>
      <c r="G1369" s="1195" t="s">
        <v>339</v>
      </c>
      <c r="H1369" s="1191"/>
      <c r="I1369" s="1053"/>
      <c r="J1369" s="1191"/>
    </row>
    <row r="1370" spans="1:10">
      <c r="A1370" s="1192">
        <v>41736</v>
      </c>
      <c r="B1370" s="1193">
        <v>10</v>
      </c>
      <c r="C1370" s="1194" t="s">
        <v>246</v>
      </c>
      <c r="D1370" s="1195" t="s">
        <v>276</v>
      </c>
      <c r="E1370" s="1195"/>
      <c r="G1370" s="1195">
        <v>0</v>
      </c>
      <c r="H1370" s="1191"/>
      <c r="I1370" s="1053"/>
      <c r="J1370" s="1191"/>
    </row>
    <row r="1371" spans="1:10">
      <c r="A1371" s="1192">
        <v>41736</v>
      </c>
      <c r="B1371" s="1193">
        <v>15</v>
      </c>
      <c r="C1371" s="1194" t="s">
        <v>246</v>
      </c>
      <c r="D1371" s="1195" t="s">
        <v>1237</v>
      </c>
      <c r="E1371" s="1195"/>
      <c r="G1371" s="1195" t="s">
        <v>339</v>
      </c>
      <c r="H1371" s="1191"/>
      <c r="I1371" s="1053"/>
      <c r="J1371" s="1191"/>
    </row>
    <row r="1372" spans="1:10">
      <c r="A1372" s="1192">
        <v>41736</v>
      </c>
      <c r="B1372" s="1193">
        <v>100</v>
      </c>
      <c r="C1372" s="1194" t="s">
        <v>246</v>
      </c>
      <c r="D1372" s="1195" t="s">
        <v>1030</v>
      </c>
      <c r="E1372" s="1195"/>
      <c r="G1372" s="1195">
        <v>0</v>
      </c>
      <c r="H1372" s="1191"/>
      <c r="I1372" s="1053"/>
      <c r="J1372" s="1191"/>
    </row>
    <row r="1373" spans="1:10">
      <c r="A1373" s="1192">
        <v>41736</v>
      </c>
      <c r="B1373" s="1193">
        <v>20</v>
      </c>
      <c r="C1373" s="1194" t="s">
        <v>246</v>
      </c>
      <c r="D1373" s="1195" t="s">
        <v>1221</v>
      </c>
      <c r="E1373" s="1195"/>
      <c r="G1373" s="1195" t="s">
        <v>339</v>
      </c>
      <c r="H1373" s="1191"/>
      <c r="I1373" s="1053"/>
      <c r="J1373" s="1191"/>
    </row>
    <row r="1374" spans="1:10">
      <c r="A1374" s="1192">
        <v>41736</v>
      </c>
      <c r="B1374" s="1193">
        <v>6</v>
      </c>
      <c r="C1374" s="1194" t="s">
        <v>246</v>
      </c>
      <c r="D1374" s="1195" t="s">
        <v>310</v>
      </c>
      <c r="E1374" s="1195"/>
      <c r="G1374" s="1195" t="s">
        <v>339</v>
      </c>
      <c r="H1374" s="1191"/>
      <c r="I1374" s="1053"/>
      <c r="J1374" s="1191"/>
    </row>
    <row r="1375" spans="1:10">
      <c r="A1375" s="1192">
        <v>41736</v>
      </c>
      <c r="B1375" s="1193">
        <v>10000</v>
      </c>
      <c r="C1375" s="1194" t="s">
        <v>246</v>
      </c>
      <c r="D1375" s="1195" t="s">
        <v>441</v>
      </c>
      <c r="E1375" s="1195"/>
      <c r="G1375" s="1195">
        <v>0</v>
      </c>
      <c r="H1375" s="1191"/>
      <c r="I1375" s="1053"/>
      <c r="J1375" s="1191"/>
    </row>
    <row r="1376" spans="1:10">
      <c r="A1376" s="1192">
        <v>41736</v>
      </c>
      <c r="B1376" s="1193">
        <v>10</v>
      </c>
      <c r="C1376" s="1194" t="s">
        <v>246</v>
      </c>
      <c r="D1376" s="1195" t="s">
        <v>956</v>
      </c>
      <c r="E1376" s="1195"/>
      <c r="G1376" s="1195" t="s">
        <v>339</v>
      </c>
      <c r="H1376" s="1191"/>
      <c r="I1376" s="1053"/>
      <c r="J1376" s="1191"/>
    </row>
    <row r="1377" spans="1:10">
      <c r="A1377" s="1192">
        <v>41736</v>
      </c>
      <c r="B1377" s="1193">
        <v>5</v>
      </c>
      <c r="C1377" s="1194" t="s">
        <v>246</v>
      </c>
      <c r="D1377" s="1195" t="s">
        <v>318</v>
      </c>
      <c r="E1377" s="1195"/>
      <c r="G1377" s="1195" t="s">
        <v>339</v>
      </c>
      <c r="H1377" s="1191"/>
      <c r="I1377" s="1053"/>
      <c r="J1377" s="1191"/>
    </row>
    <row r="1378" spans="1:10">
      <c r="A1378" s="1192">
        <v>41736</v>
      </c>
      <c r="B1378" s="1193">
        <v>15</v>
      </c>
      <c r="C1378" s="1194" t="s">
        <v>246</v>
      </c>
      <c r="D1378" s="1195" t="s">
        <v>306</v>
      </c>
      <c r="E1378" s="1195"/>
      <c r="G1378" s="1195" t="s">
        <v>339</v>
      </c>
      <c r="H1378" s="1191"/>
      <c r="I1378" s="1053"/>
      <c r="J1378" s="1191"/>
    </row>
    <row r="1379" spans="1:10">
      <c r="A1379" s="1192">
        <v>41736</v>
      </c>
      <c r="B1379" s="1193">
        <v>100</v>
      </c>
      <c r="C1379" s="1194" t="s">
        <v>246</v>
      </c>
      <c r="D1379" s="1195" t="s">
        <v>1000</v>
      </c>
      <c r="E1379" s="1195"/>
      <c r="G1379" s="1195">
        <v>0</v>
      </c>
      <c r="H1379" s="1191"/>
      <c r="I1379" s="1053"/>
      <c r="J1379" s="1191"/>
    </row>
    <row r="1380" spans="1:10">
      <c r="A1380" s="1192">
        <v>41736</v>
      </c>
      <c r="B1380" s="1193">
        <v>110</v>
      </c>
      <c r="C1380" s="1194" t="s">
        <v>246</v>
      </c>
      <c r="D1380" s="1195" t="s">
        <v>967</v>
      </c>
      <c r="E1380" s="1195"/>
      <c r="G1380" s="1195" t="s">
        <v>339</v>
      </c>
      <c r="H1380" s="1191"/>
      <c r="I1380" s="1053"/>
      <c r="J1380" s="1191"/>
    </row>
    <row r="1381" spans="1:10">
      <c r="A1381" s="1192">
        <v>41736</v>
      </c>
      <c r="B1381" s="1193">
        <v>677.08</v>
      </c>
      <c r="C1381" s="1194" t="s">
        <v>246</v>
      </c>
      <c r="D1381" s="1195" t="s">
        <v>1430</v>
      </c>
      <c r="E1381" s="1195"/>
      <c r="G1381" s="1195">
        <v>0</v>
      </c>
      <c r="H1381" s="1191"/>
      <c r="I1381" s="1053"/>
      <c r="J1381" s="1191"/>
    </row>
    <row r="1382" spans="1:10">
      <c r="A1382" s="1192">
        <v>41737</v>
      </c>
      <c r="B1382" s="1193">
        <v>61.6</v>
      </c>
      <c r="C1382" s="1194" t="s">
        <v>246</v>
      </c>
      <c r="D1382" s="1195" t="s">
        <v>429</v>
      </c>
      <c r="E1382" s="1195"/>
      <c r="G1382" s="1195">
        <v>0</v>
      </c>
      <c r="H1382" s="1191"/>
      <c r="I1382" s="1053"/>
      <c r="J1382" s="1191"/>
    </row>
    <row r="1383" spans="1:10">
      <c r="A1383" s="1192">
        <v>41737</v>
      </c>
      <c r="B1383" s="1193">
        <v>2</v>
      </c>
      <c r="C1383" s="1194" t="s">
        <v>246</v>
      </c>
      <c r="D1383" s="1195" t="s">
        <v>1400</v>
      </c>
      <c r="E1383" s="1195"/>
      <c r="G1383" s="1195">
        <v>0</v>
      </c>
      <c r="H1383" s="1191"/>
      <c r="I1383" s="1053"/>
      <c r="J1383" s="1191"/>
    </row>
    <row r="1384" spans="1:10">
      <c r="A1384" s="1192">
        <v>41737</v>
      </c>
      <c r="B1384" s="1193">
        <v>30</v>
      </c>
      <c r="C1384" s="1194" t="s">
        <v>246</v>
      </c>
      <c r="D1384" s="1195" t="s">
        <v>1376</v>
      </c>
      <c r="E1384" s="1195"/>
      <c r="G1384" s="1195">
        <v>0</v>
      </c>
      <c r="H1384" s="1191"/>
      <c r="I1384" s="1053"/>
      <c r="J1384" s="1191"/>
    </row>
    <row r="1385" spans="1:10">
      <c r="A1385" s="1192">
        <v>41737</v>
      </c>
      <c r="B1385" s="1193">
        <v>3394</v>
      </c>
      <c r="C1385" s="1194" t="s">
        <v>246</v>
      </c>
      <c r="D1385" s="1195" t="s">
        <v>1431</v>
      </c>
      <c r="E1385" s="1195"/>
      <c r="G1385" s="1195">
        <v>0</v>
      </c>
      <c r="H1385" s="1191"/>
      <c r="I1385" s="1053"/>
      <c r="J1385" s="1191"/>
    </row>
    <row r="1386" spans="1:10">
      <c r="A1386" s="1192">
        <v>41738</v>
      </c>
      <c r="B1386" s="1193">
        <v>20</v>
      </c>
      <c r="C1386" s="1194" t="s">
        <v>1087</v>
      </c>
      <c r="D1386" s="1195" t="s">
        <v>1363</v>
      </c>
      <c r="E1386" s="1195"/>
      <c r="G1386" s="1195">
        <v>0</v>
      </c>
      <c r="H1386" s="1191"/>
      <c r="I1386" s="1053"/>
      <c r="J1386" s="1191"/>
    </row>
    <row r="1387" spans="1:10">
      <c r="A1387" s="1192">
        <v>41738</v>
      </c>
      <c r="B1387" s="1193">
        <v>12.5</v>
      </c>
      <c r="C1387" s="1194" t="s">
        <v>246</v>
      </c>
      <c r="D1387" s="1195" t="s">
        <v>429</v>
      </c>
      <c r="E1387" s="1195"/>
      <c r="G1387" s="1195">
        <v>0</v>
      </c>
      <c r="H1387" s="1191"/>
      <c r="I1387" s="1053"/>
      <c r="J1387" s="1191"/>
    </row>
    <row r="1388" spans="1:10">
      <c r="A1388" s="1192">
        <v>41738</v>
      </c>
      <c r="B1388" s="1193">
        <v>10</v>
      </c>
      <c r="C1388" s="1194" t="s">
        <v>246</v>
      </c>
      <c r="D1388" s="1195" t="s">
        <v>429</v>
      </c>
      <c r="E1388" s="1195"/>
      <c r="G1388" s="1195">
        <v>0</v>
      </c>
      <c r="H1388" s="1191"/>
      <c r="I1388" s="1053"/>
      <c r="J1388" s="1191"/>
    </row>
    <row r="1389" spans="1:10">
      <c r="A1389" s="1192">
        <v>41739</v>
      </c>
      <c r="B1389" s="1193">
        <v>100</v>
      </c>
      <c r="C1389" s="1194" t="s">
        <v>1087</v>
      </c>
      <c r="D1389" s="1195" t="s">
        <v>1398</v>
      </c>
      <c r="E1389" s="1195"/>
      <c r="G1389" s="1195">
        <v>0</v>
      </c>
      <c r="H1389" s="1191"/>
      <c r="I1389" s="1053"/>
      <c r="J1389" s="1191"/>
    </row>
    <row r="1390" spans="1:10">
      <c r="A1390" s="1192">
        <v>41739</v>
      </c>
      <c r="B1390" s="1193">
        <v>333.33</v>
      </c>
      <c r="C1390" s="1194" t="s">
        <v>1087</v>
      </c>
      <c r="D1390" s="1195" t="s">
        <v>1379</v>
      </c>
      <c r="E1390" s="1195"/>
      <c r="G1390" s="1195">
        <v>0</v>
      </c>
      <c r="H1390" s="1191"/>
      <c r="I1390" s="1053"/>
      <c r="J1390" s="1191"/>
    </row>
    <row r="1391" spans="1:10">
      <c r="A1391" s="1192">
        <v>41739</v>
      </c>
      <c r="B1391" s="1193">
        <v>15</v>
      </c>
      <c r="C1391" s="1194" t="s">
        <v>1087</v>
      </c>
      <c r="D1391" s="1195" t="s">
        <v>1096</v>
      </c>
      <c r="E1391" s="1195"/>
      <c r="G1391" s="1195">
        <v>0</v>
      </c>
      <c r="H1391" s="1191"/>
      <c r="I1391" s="1053"/>
      <c r="J1391" s="1191"/>
    </row>
    <row r="1392" spans="1:10">
      <c r="A1392" s="1192">
        <v>41739</v>
      </c>
      <c r="B1392" s="1193">
        <v>250</v>
      </c>
      <c r="C1392" s="1194" t="s">
        <v>1432</v>
      </c>
      <c r="D1392" s="1195" t="s">
        <v>1433</v>
      </c>
      <c r="E1392" s="1195"/>
      <c r="G1392" s="1195" t="s">
        <v>339</v>
      </c>
      <c r="H1392" s="1191"/>
      <c r="I1392" s="1053"/>
      <c r="J1392" s="1191"/>
    </row>
    <row r="1393" spans="1:10">
      <c r="A1393" s="1192">
        <v>41739</v>
      </c>
      <c r="B1393" s="1193">
        <v>213.35</v>
      </c>
      <c r="C1393" s="1194" t="s">
        <v>1434</v>
      </c>
      <c r="D1393" s="1195" t="s">
        <v>1435</v>
      </c>
      <c r="E1393" s="1195"/>
      <c r="G1393" s="1195">
        <v>0</v>
      </c>
      <c r="H1393" s="1191"/>
      <c r="I1393" s="1053"/>
      <c r="J1393" s="1191"/>
    </row>
    <row r="1394" spans="1:10">
      <c r="A1394" s="1192">
        <v>41739</v>
      </c>
      <c r="B1394" s="1193">
        <v>5</v>
      </c>
      <c r="C1394" s="1194" t="s">
        <v>1436</v>
      </c>
      <c r="D1394" s="1195" t="s">
        <v>971</v>
      </c>
      <c r="E1394" s="1195"/>
      <c r="G1394" s="1195">
        <v>0</v>
      </c>
      <c r="H1394" s="1191"/>
      <c r="I1394" s="1053"/>
      <c r="J1394" s="1191"/>
    </row>
    <row r="1395" spans="1:10">
      <c r="A1395" s="1192">
        <v>41739</v>
      </c>
      <c r="B1395" s="1193">
        <v>40</v>
      </c>
      <c r="C1395" s="1194" t="s">
        <v>246</v>
      </c>
      <c r="D1395" s="1195" t="s">
        <v>1282</v>
      </c>
      <c r="E1395" s="1195"/>
      <c r="G1395" s="1195">
        <v>0</v>
      </c>
      <c r="H1395" s="1191"/>
      <c r="I1395" s="1053"/>
      <c r="J1395" s="1191"/>
    </row>
    <row r="1396" spans="1:10">
      <c r="A1396" s="1192">
        <v>41739</v>
      </c>
      <c r="B1396" s="1193">
        <v>230</v>
      </c>
      <c r="C1396" s="1194" t="s">
        <v>246</v>
      </c>
      <c r="D1396" s="1195" t="s">
        <v>920</v>
      </c>
      <c r="E1396" s="1195"/>
      <c r="G1396" s="1195" t="s">
        <v>339</v>
      </c>
      <c r="H1396" s="1191"/>
      <c r="I1396" s="1053"/>
      <c r="J1396" s="1191"/>
    </row>
    <row r="1397" spans="1:10">
      <c r="A1397" s="1192">
        <v>41739</v>
      </c>
      <c r="B1397" s="1193">
        <v>15</v>
      </c>
      <c r="C1397" s="1194" t="s">
        <v>246</v>
      </c>
      <c r="D1397" s="1195" t="s">
        <v>1370</v>
      </c>
      <c r="E1397" s="1195"/>
      <c r="G1397" s="1195">
        <v>0</v>
      </c>
      <c r="H1397" s="1191"/>
      <c r="I1397" s="1053"/>
      <c r="J1397" s="1191"/>
    </row>
    <row r="1398" spans="1:10">
      <c r="A1398" s="1192">
        <v>41739</v>
      </c>
      <c r="B1398" s="1193">
        <v>5</v>
      </c>
      <c r="C1398" s="1194" t="s">
        <v>246</v>
      </c>
      <c r="D1398" s="1195" t="s">
        <v>1256</v>
      </c>
      <c r="E1398" s="1195"/>
      <c r="G1398" s="1195" t="s">
        <v>339</v>
      </c>
      <c r="H1398" s="1191"/>
      <c r="I1398" s="1053"/>
      <c r="J1398" s="1191"/>
    </row>
    <row r="1399" spans="1:10">
      <c r="A1399" s="1192">
        <v>41739</v>
      </c>
      <c r="B1399" s="1193">
        <v>150</v>
      </c>
      <c r="C1399" s="1194" t="s">
        <v>246</v>
      </c>
      <c r="D1399" s="1195" t="s">
        <v>357</v>
      </c>
      <c r="E1399" s="1195"/>
      <c r="G1399" s="1195" t="s">
        <v>339</v>
      </c>
      <c r="H1399" s="1191"/>
      <c r="I1399" s="1053"/>
      <c r="J1399" s="1191"/>
    </row>
    <row r="1400" spans="1:10">
      <c r="A1400" s="1192">
        <v>41740</v>
      </c>
      <c r="B1400" s="1193">
        <v>11800</v>
      </c>
      <c r="C1400" s="1194" t="s">
        <v>246</v>
      </c>
      <c r="D1400" s="1195" t="s">
        <v>1437</v>
      </c>
      <c r="E1400" s="1195"/>
      <c r="G1400" s="1195">
        <v>0</v>
      </c>
      <c r="H1400" s="1191"/>
      <c r="I1400" s="1053"/>
      <c r="J1400" s="1191"/>
    </row>
    <row r="1401" spans="1:10">
      <c r="A1401" s="1192">
        <v>41743</v>
      </c>
      <c r="B1401" s="1193">
        <v>20</v>
      </c>
      <c r="C1401" s="1194" t="s">
        <v>246</v>
      </c>
      <c r="D1401" s="1195" t="s">
        <v>1221</v>
      </c>
      <c r="E1401" s="1195"/>
      <c r="G1401" s="1195" t="s">
        <v>339</v>
      </c>
      <c r="H1401" s="1191"/>
      <c r="I1401" s="1053"/>
      <c r="J1401" s="1191"/>
    </row>
    <row r="1402" spans="1:10">
      <c r="A1402" s="1192">
        <v>41743</v>
      </c>
      <c r="B1402" s="1193">
        <v>8.5</v>
      </c>
      <c r="C1402" s="1194" t="s">
        <v>246</v>
      </c>
      <c r="D1402" s="1195" t="s">
        <v>1032</v>
      </c>
      <c r="E1402" s="1195"/>
      <c r="G1402" s="1195" t="s">
        <v>339</v>
      </c>
      <c r="H1402" s="1191"/>
      <c r="I1402" s="1053"/>
      <c r="J1402" s="1191"/>
    </row>
    <row r="1403" spans="1:10">
      <c r="A1403" s="1192">
        <v>41743</v>
      </c>
      <c r="B1403" s="1193">
        <v>454.77</v>
      </c>
      <c r="C1403" s="1194" t="s">
        <v>246</v>
      </c>
      <c r="D1403" s="1195" t="s">
        <v>1343</v>
      </c>
      <c r="E1403" s="1195"/>
      <c r="G1403" s="1195">
        <v>0</v>
      </c>
      <c r="H1403" s="1191"/>
      <c r="I1403" s="1053"/>
      <c r="J1403" s="1191"/>
    </row>
    <row r="1404" spans="1:10">
      <c r="A1404" s="1192">
        <v>41743</v>
      </c>
      <c r="B1404" s="1193">
        <v>163.72999999999999</v>
      </c>
      <c r="C1404" s="1194" t="s">
        <v>246</v>
      </c>
      <c r="D1404" s="1195" t="s">
        <v>1438</v>
      </c>
      <c r="E1404" s="1195"/>
      <c r="G1404" s="1195">
        <v>0</v>
      </c>
      <c r="H1404" s="1191"/>
      <c r="I1404" s="1053"/>
      <c r="J1404" s="1191"/>
    </row>
    <row r="1405" spans="1:10">
      <c r="A1405" s="1192">
        <v>41744</v>
      </c>
      <c r="B1405" s="1193">
        <v>30</v>
      </c>
      <c r="C1405" s="1194" t="s">
        <v>246</v>
      </c>
      <c r="D1405" s="1195" t="s">
        <v>1204</v>
      </c>
      <c r="E1405" s="1195"/>
      <c r="G1405" s="1195" t="s">
        <v>339</v>
      </c>
      <c r="H1405" s="1191"/>
      <c r="I1405" s="1053"/>
      <c r="J1405" s="1191"/>
    </row>
    <row r="1406" spans="1:10">
      <c r="A1406" s="1192">
        <v>41744</v>
      </c>
      <c r="B1406" s="1193">
        <v>5</v>
      </c>
      <c r="C1406" s="1194" t="s">
        <v>246</v>
      </c>
      <c r="D1406" s="1195" t="s">
        <v>968</v>
      </c>
      <c r="E1406" s="1195"/>
      <c r="G1406" s="1195" t="s">
        <v>339</v>
      </c>
      <c r="H1406" s="1191"/>
      <c r="I1406" s="1053"/>
      <c r="J1406" s="1191"/>
    </row>
    <row r="1407" spans="1:10">
      <c r="A1407" s="1192">
        <v>41744</v>
      </c>
      <c r="B1407" s="1193">
        <v>100</v>
      </c>
      <c r="C1407" s="1194" t="s">
        <v>246</v>
      </c>
      <c r="D1407" s="1195" t="s">
        <v>292</v>
      </c>
      <c r="E1407" s="1195"/>
      <c r="G1407" s="1195" t="s">
        <v>339</v>
      </c>
      <c r="H1407" s="1191"/>
      <c r="I1407" s="1053"/>
      <c r="J1407" s="1191"/>
    </row>
    <row r="1408" spans="1:10">
      <c r="A1408" s="1192">
        <v>41744</v>
      </c>
      <c r="B1408" s="1193">
        <v>1</v>
      </c>
      <c r="C1408" s="1194" t="s">
        <v>246</v>
      </c>
      <c r="D1408" s="1195" t="s">
        <v>1382</v>
      </c>
      <c r="E1408" s="1195"/>
      <c r="G1408" s="1195">
        <v>0</v>
      </c>
      <c r="H1408" s="1191"/>
      <c r="I1408" s="1053"/>
      <c r="J1408" s="1191"/>
    </row>
    <row r="1409" spans="1:10">
      <c r="A1409" s="1192">
        <v>41744</v>
      </c>
      <c r="B1409" s="1193">
        <v>200</v>
      </c>
      <c r="C1409" s="1194" t="s">
        <v>246</v>
      </c>
      <c r="D1409" s="1195" t="s">
        <v>1406</v>
      </c>
      <c r="E1409" s="1195"/>
      <c r="G1409" s="1195">
        <v>0</v>
      </c>
      <c r="H1409" s="1191"/>
      <c r="I1409" s="1053"/>
      <c r="J1409" s="1191"/>
    </row>
    <row r="1410" spans="1:10">
      <c r="A1410" s="1192">
        <v>41744</v>
      </c>
      <c r="B1410" s="1193">
        <v>40</v>
      </c>
      <c r="C1410" s="1194" t="s">
        <v>246</v>
      </c>
      <c r="D1410" s="1195" t="s">
        <v>1405</v>
      </c>
      <c r="E1410" s="1195"/>
      <c r="G1410" s="1195">
        <v>0</v>
      </c>
      <c r="H1410" s="1191"/>
      <c r="I1410" s="1053"/>
      <c r="J1410" s="1191"/>
    </row>
    <row r="1411" spans="1:10">
      <c r="A1411" s="1192">
        <v>41744</v>
      </c>
      <c r="B1411" s="1193">
        <v>200</v>
      </c>
      <c r="C1411" s="1194" t="s">
        <v>246</v>
      </c>
      <c r="D1411" s="1195" t="s">
        <v>1339</v>
      </c>
      <c r="E1411" s="1195"/>
      <c r="G1411" s="1195">
        <v>0</v>
      </c>
      <c r="H1411" s="1191"/>
      <c r="I1411" s="1053"/>
      <c r="J1411" s="1191"/>
    </row>
    <row r="1412" spans="1:10">
      <c r="A1412" s="1192">
        <v>41744</v>
      </c>
      <c r="B1412" s="1193">
        <v>200</v>
      </c>
      <c r="C1412" s="1194" t="s">
        <v>246</v>
      </c>
      <c r="D1412" s="1195" t="s">
        <v>450</v>
      </c>
      <c r="E1412" s="1195"/>
      <c r="G1412" s="1195" t="s">
        <v>339</v>
      </c>
      <c r="H1412" s="1191"/>
      <c r="I1412" s="1053"/>
      <c r="J1412" s="1191"/>
    </row>
    <row r="1413" spans="1:10">
      <c r="A1413" s="1192">
        <v>41744</v>
      </c>
      <c r="B1413" s="1193">
        <v>100</v>
      </c>
      <c r="C1413" s="1194" t="s">
        <v>246</v>
      </c>
      <c r="D1413" s="1195" t="s">
        <v>1381</v>
      </c>
      <c r="E1413" s="1195"/>
      <c r="G1413" s="1195" t="s">
        <v>339</v>
      </c>
      <c r="H1413" s="1191"/>
      <c r="I1413" s="1053"/>
      <c r="J1413" s="1191"/>
    </row>
    <row r="1414" spans="1:10">
      <c r="A1414" s="1192">
        <v>41745</v>
      </c>
      <c r="B1414" s="1193">
        <v>250</v>
      </c>
      <c r="C1414" s="1194" t="s">
        <v>1439</v>
      </c>
      <c r="D1414" s="1195" t="s">
        <v>1440</v>
      </c>
      <c r="E1414" s="1195"/>
      <c r="G1414" s="1195">
        <v>0</v>
      </c>
      <c r="H1414" s="1191"/>
      <c r="I1414" s="1053"/>
      <c r="J1414" s="1191"/>
    </row>
    <row r="1415" spans="1:10">
      <c r="A1415" s="1192">
        <v>41745</v>
      </c>
      <c r="B1415" s="1193">
        <v>20</v>
      </c>
      <c r="C1415" s="1194" t="s">
        <v>1087</v>
      </c>
      <c r="D1415" s="1195" t="s">
        <v>1092</v>
      </c>
      <c r="E1415" s="1195"/>
      <c r="G1415" s="1195">
        <v>0</v>
      </c>
      <c r="H1415" s="1191"/>
      <c r="I1415" s="1053"/>
      <c r="J1415" s="1191"/>
    </row>
    <row r="1416" spans="1:10">
      <c r="A1416" s="1192">
        <v>41745</v>
      </c>
      <c r="B1416" s="1193">
        <v>40</v>
      </c>
      <c r="C1416" s="1194" t="s">
        <v>246</v>
      </c>
      <c r="D1416" s="1195" t="s">
        <v>1258</v>
      </c>
      <c r="E1416" s="1195"/>
      <c r="G1416" s="1195" t="s">
        <v>339</v>
      </c>
      <c r="H1416" s="1191"/>
      <c r="I1416" s="1053"/>
      <c r="J1416" s="1191"/>
    </row>
    <row r="1417" spans="1:10">
      <c r="A1417" s="1192">
        <v>41746</v>
      </c>
      <c r="B1417" s="1193">
        <v>330</v>
      </c>
      <c r="C1417" s="1194" t="s">
        <v>1087</v>
      </c>
      <c r="D1417" s="1195" t="s">
        <v>1341</v>
      </c>
      <c r="E1417" s="1195"/>
      <c r="G1417" s="1195">
        <v>0</v>
      </c>
      <c r="H1417" s="1191"/>
      <c r="I1417" s="1053"/>
      <c r="J1417" s="1191"/>
    </row>
    <row r="1418" spans="1:10">
      <c r="A1418" s="1192">
        <v>41746</v>
      </c>
      <c r="B1418" s="1193">
        <v>15</v>
      </c>
      <c r="C1418" s="1194" t="s">
        <v>1087</v>
      </c>
      <c r="D1418" s="1195" t="s">
        <v>1361</v>
      </c>
      <c r="E1418" s="1195"/>
      <c r="G1418" s="1195">
        <v>0</v>
      </c>
      <c r="H1418" s="1191"/>
      <c r="I1418" s="1053"/>
      <c r="J1418" s="1191"/>
    </row>
    <row r="1419" spans="1:10">
      <c r="A1419" s="1192">
        <v>41746</v>
      </c>
      <c r="B1419" s="1193">
        <v>27.57</v>
      </c>
      <c r="C1419" s="1194" t="s">
        <v>246</v>
      </c>
      <c r="D1419" s="1195" t="s">
        <v>1107</v>
      </c>
      <c r="E1419" s="1195"/>
      <c r="G1419" s="1195">
        <v>0</v>
      </c>
      <c r="H1419" s="1191"/>
      <c r="I1419" s="1053"/>
      <c r="J1419" s="1191"/>
    </row>
    <row r="1420" spans="1:10">
      <c r="A1420" s="1192">
        <v>41746</v>
      </c>
      <c r="B1420" s="1193">
        <v>3.07</v>
      </c>
      <c r="C1420" s="1194" t="s">
        <v>246</v>
      </c>
      <c r="D1420" s="1195" t="s">
        <v>1107</v>
      </c>
      <c r="E1420" s="1195"/>
      <c r="G1420" s="1195">
        <v>0</v>
      </c>
      <c r="H1420" s="1191"/>
      <c r="I1420" s="1053"/>
      <c r="J1420" s="1191"/>
    </row>
    <row r="1421" spans="1:10">
      <c r="A1421" s="1192">
        <v>41746</v>
      </c>
      <c r="B1421" s="1193">
        <v>80</v>
      </c>
      <c r="C1421" s="1194" t="s">
        <v>246</v>
      </c>
      <c r="D1421" s="1195" t="s">
        <v>1044</v>
      </c>
      <c r="E1421" s="1195"/>
      <c r="G1421" s="1195">
        <v>0</v>
      </c>
      <c r="H1421" s="1191"/>
      <c r="I1421" s="1053"/>
      <c r="J1421" s="1191"/>
    </row>
    <row r="1422" spans="1:10">
      <c r="A1422" s="1192">
        <v>41746</v>
      </c>
      <c r="B1422" s="1193">
        <v>100</v>
      </c>
      <c r="C1422" s="1194" t="s">
        <v>246</v>
      </c>
      <c r="D1422" s="1195" t="s">
        <v>327</v>
      </c>
      <c r="E1422" s="1195"/>
      <c r="G1422" s="1195" t="s">
        <v>339</v>
      </c>
      <c r="H1422" s="1191"/>
      <c r="I1422" s="1053"/>
      <c r="J1422" s="1191"/>
    </row>
    <row r="1423" spans="1:10">
      <c r="A1423" s="1192">
        <v>41751</v>
      </c>
      <c r="B1423" s="1193">
        <v>12</v>
      </c>
      <c r="C1423" s="1194" t="s">
        <v>246</v>
      </c>
      <c r="D1423" s="1195" t="s">
        <v>294</v>
      </c>
      <c r="E1423" s="1195"/>
      <c r="G1423" s="1195" t="s">
        <v>339</v>
      </c>
      <c r="H1423" s="1191"/>
      <c r="I1423" s="1053"/>
      <c r="J1423" s="1191"/>
    </row>
    <row r="1424" spans="1:10">
      <c r="A1424" s="1192">
        <v>41751</v>
      </c>
      <c r="B1424" s="1193">
        <v>40</v>
      </c>
      <c r="C1424" s="1194" t="s">
        <v>246</v>
      </c>
      <c r="D1424" s="1195" t="s">
        <v>261</v>
      </c>
      <c r="E1424" s="1195"/>
      <c r="G1424" s="1195" t="s">
        <v>339</v>
      </c>
      <c r="H1424" s="1191"/>
      <c r="I1424" s="1053"/>
      <c r="J1424" s="1191"/>
    </row>
    <row r="1425" spans="1:10">
      <c r="A1425" s="1192">
        <v>41751</v>
      </c>
      <c r="B1425" s="1193">
        <v>23457.21</v>
      </c>
      <c r="C1425" s="1194" t="s">
        <v>246</v>
      </c>
      <c r="D1425" s="1195" t="s">
        <v>1441</v>
      </c>
      <c r="E1425" s="1195"/>
      <c r="G1425" s="1195">
        <v>0</v>
      </c>
      <c r="H1425" s="1191"/>
      <c r="I1425" s="1053"/>
      <c r="J1425" s="1191"/>
    </row>
    <row r="1426" spans="1:10">
      <c r="A1426" s="1192">
        <v>41751</v>
      </c>
      <c r="B1426" s="1193">
        <v>40</v>
      </c>
      <c r="C1426" s="1194" t="s">
        <v>246</v>
      </c>
      <c r="D1426" s="1195" t="s">
        <v>400</v>
      </c>
      <c r="E1426" s="1195"/>
      <c r="G1426" s="1195" t="s">
        <v>339</v>
      </c>
      <c r="H1426" s="1191"/>
      <c r="I1426" s="1053"/>
      <c r="J1426" s="1191"/>
    </row>
    <row r="1427" spans="1:10">
      <c r="A1427" s="1192">
        <v>41751</v>
      </c>
      <c r="B1427" s="1193">
        <v>120</v>
      </c>
      <c r="C1427" s="1194" t="s">
        <v>246</v>
      </c>
      <c r="D1427" s="1195" t="s">
        <v>784</v>
      </c>
      <c r="E1427" s="1195"/>
      <c r="G1427" s="1195" t="s">
        <v>339</v>
      </c>
      <c r="H1427" s="1191"/>
      <c r="I1427" s="1053"/>
      <c r="J1427" s="1191"/>
    </row>
    <row r="1428" spans="1:10">
      <c r="A1428" s="1192">
        <v>41751</v>
      </c>
      <c r="B1428" s="1193">
        <v>20</v>
      </c>
      <c r="C1428" s="1194" t="s">
        <v>246</v>
      </c>
      <c r="D1428" s="1195" t="s">
        <v>1221</v>
      </c>
      <c r="E1428" s="1195"/>
      <c r="G1428" s="1195" t="s">
        <v>339</v>
      </c>
      <c r="H1428" s="1191"/>
      <c r="I1428" s="1053"/>
      <c r="J1428" s="1191"/>
    </row>
    <row r="1429" spans="1:10">
      <c r="A1429" s="1192">
        <v>41751</v>
      </c>
      <c r="B1429" s="1193">
        <v>258</v>
      </c>
      <c r="C1429" s="1194" t="s">
        <v>246</v>
      </c>
      <c r="D1429" s="1195" t="s">
        <v>355</v>
      </c>
      <c r="E1429" s="1195"/>
      <c r="G1429" s="1195" t="s">
        <v>339</v>
      </c>
      <c r="H1429" s="1191"/>
      <c r="I1429" s="1053"/>
      <c r="J1429" s="1191"/>
    </row>
    <row r="1430" spans="1:10">
      <c r="A1430" s="1192">
        <v>41751</v>
      </c>
      <c r="B1430" s="1193">
        <v>25</v>
      </c>
      <c r="C1430" s="1194" t="s">
        <v>246</v>
      </c>
      <c r="D1430" s="1195" t="s">
        <v>1262</v>
      </c>
      <c r="E1430" s="1195"/>
      <c r="G1430" s="1195" t="s">
        <v>339</v>
      </c>
      <c r="H1430" s="1191"/>
      <c r="I1430" s="1053"/>
      <c r="J1430" s="1191"/>
    </row>
    <row r="1431" spans="1:10">
      <c r="A1431" s="1192">
        <v>41751</v>
      </c>
      <c r="B1431" s="1193">
        <v>188</v>
      </c>
      <c r="C1431" s="1194" t="s">
        <v>246</v>
      </c>
      <c r="D1431" s="1195" t="s">
        <v>355</v>
      </c>
      <c r="E1431" s="1195"/>
      <c r="G1431" s="1195" t="s">
        <v>339</v>
      </c>
      <c r="H1431" s="1191"/>
      <c r="I1431" s="1053"/>
      <c r="J1431" s="1191"/>
    </row>
    <row r="1432" spans="1:10">
      <c r="A1432" s="1192">
        <v>41751</v>
      </c>
      <c r="B1432" s="1193">
        <v>5</v>
      </c>
      <c r="C1432" s="1194" t="s">
        <v>246</v>
      </c>
      <c r="D1432" s="1195" t="s">
        <v>773</v>
      </c>
      <c r="E1432" s="1195"/>
      <c r="G1432" s="1195">
        <v>0</v>
      </c>
      <c r="H1432" s="1191"/>
      <c r="I1432" s="1053"/>
      <c r="J1432" s="1191"/>
    </row>
    <row r="1433" spans="1:10">
      <c r="A1433" s="1192">
        <v>41752</v>
      </c>
      <c r="B1433" s="1193">
        <v>1473.99</v>
      </c>
      <c r="C1433" s="1194" t="s">
        <v>246</v>
      </c>
      <c r="D1433" s="1195" t="s">
        <v>1442</v>
      </c>
      <c r="E1433" s="1195"/>
      <c r="G1433" s="1195">
        <v>0</v>
      </c>
      <c r="H1433" s="1191"/>
      <c r="I1433" s="1053"/>
      <c r="J1433" s="1191"/>
    </row>
    <row r="1434" spans="1:10">
      <c r="A1434" s="1192">
        <v>41752</v>
      </c>
      <c r="B1434" s="1193">
        <v>40.28</v>
      </c>
      <c r="C1434" s="1194" t="s">
        <v>246</v>
      </c>
      <c r="D1434" s="1195" t="s">
        <v>1443</v>
      </c>
      <c r="E1434" s="1195"/>
      <c r="G1434" s="1195">
        <v>0</v>
      </c>
      <c r="H1434" s="1191"/>
      <c r="I1434" s="1053"/>
      <c r="J1434" s="1191"/>
    </row>
    <row r="1435" spans="1:10">
      <c r="A1435" s="1192">
        <v>41753</v>
      </c>
      <c r="B1435" s="1193">
        <v>60</v>
      </c>
      <c r="C1435" s="1194" t="s">
        <v>1087</v>
      </c>
      <c r="D1435" s="1195" t="s">
        <v>1184</v>
      </c>
      <c r="E1435" s="1195"/>
      <c r="G1435" s="1195">
        <v>0</v>
      </c>
      <c r="H1435" s="1191"/>
      <c r="I1435" s="1053"/>
      <c r="J1435" s="1191"/>
    </row>
    <row r="1436" spans="1:10">
      <c r="A1436" s="1192">
        <v>41753</v>
      </c>
      <c r="B1436" s="1193">
        <v>98.62</v>
      </c>
      <c r="C1436" s="1194" t="s">
        <v>1087</v>
      </c>
      <c r="D1436" s="1195" t="s">
        <v>1184</v>
      </c>
      <c r="E1436" s="1195"/>
      <c r="G1436" s="1195">
        <v>0</v>
      </c>
      <c r="H1436" s="1191"/>
      <c r="I1436" s="1053"/>
      <c r="J1436" s="1191"/>
    </row>
    <row r="1437" spans="1:10">
      <c r="A1437" s="1192">
        <v>41753</v>
      </c>
      <c r="B1437" s="1193">
        <v>15</v>
      </c>
      <c r="C1437" s="1194" t="s">
        <v>246</v>
      </c>
      <c r="D1437" s="1195" t="s">
        <v>1419</v>
      </c>
      <c r="E1437" s="1195"/>
      <c r="G1437" s="1195">
        <v>0</v>
      </c>
      <c r="H1437" s="1191"/>
      <c r="I1437" s="1053"/>
      <c r="J1437" s="1191"/>
    </row>
    <row r="1438" spans="1:10">
      <c r="A1438" s="1192">
        <v>41754</v>
      </c>
      <c r="B1438" s="1193">
        <v>50</v>
      </c>
      <c r="C1438" s="1194" t="s">
        <v>1087</v>
      </c>
      <c r="D1438" s="1195" t="s">
        <v>1398</v>
      </c>
      <c r="E1438" s="1195"/>
      <c r="G1438" s="1195">
        <v>0</v>
      </c>
      <c r="H1438" s="1191"/>
      <c r="I1438" s="1053"/>
      <c r="J1438" s="1191"/>
    </row>
    <row r="1439" spans="1:10">
      <c r="A1439" s="1192">
        <v>41754</v>
      </c>
      <c r="B1439" s="1193">
        <v>3450.88</v>
      </c>
      <c r="C1439" s="1194" t="s">
        <v>1087</v>
      </c>
      <c r="D1439" s="1195" t="s">
        <v>269</v>
      </c>
      <c r="E1439" s="1195"/>
      <c r="G1439" s="1195">
        <v>0</v>
      </c>
      <c r="H1439" s="1191"/>
      <c r="I1439" s="1053"/>
      <c r="J1439" s="1191"/>
    </row>
    <row r="1440" spans="1:10">
      <c r="A1440" s="1192">
        <v>41754</v>
      </c>
      <c r="B1440" s="1193">
        <v>15</v>
      </c>
      <c r="C1440" s="1194" t="s">
        <v>246</v>
      </c>
      <c r="D1440" s="1195" t="s">
        <v>1444</v>
      </c>
      <c r="E1440" s="1195"/>
      <c r="G1440" s="1195" t="s">
        <v>339</v>
      </c>
      <c r="H1440" s="1191"/>
      <c r="I1440" s="1053"/>
      <c r="J1440" s="1191"/>
    </row>
    <row r="1441" spans="1:10">
      <c r="A1441" s="1192">
        <v>41754</v>
      </c>
      <c r="B1441" s="1193">
        <v>10</v>
      </c>
      <c r="C1441" s="1194" t="s">
        <v>246</v>
      </c>
      <c r="D1441" s="1195" t="s">
        <v>302</v>
      </c>
      <c r="E1441" s="1195"/>
      <c r="G1441" s="1195">
        <v>0</v>
      </c>
      <c r="H1441" s="1191"/>
      <c r="I1441" s="1053"/>
      <c r="J1441" s="1191"/>
    </row>
    <row r="1442" spans="1:10">
      <c r="A1442" s="1192">
        <v>41757</v>
      </c>
      <c r="B1442" s="1193">
        <v>200</v>
      </c>
      <c r="C1442" s="1194">
        <v>103682</v>
      </c>
      <c r="D1442" s="1195" t="s">
        <v>1445</v>
      </c>
      <c r="E1442" s="1195"/>
      <c r="G1442" s="1195">
        <v>0</v>
      </c>
      <c r="H1442" s="1191"/>
      <c r="I1442" s="1053"/>
      <c r="J1442" s="1191"/>
    </row>
    <row r="1443" spans="1:10">
      <c r="A1443" s="1192">
        <v>41757</v>
      </c>
      <c r="B1443" s="1193">
        <v>100</v>
      </c>
      <c r="C1443" s="1194" t="s">
        <v>1087</v>
      </c>
      <c r="D1443" s="1195" t="s">
        <v>1093</v>
      </c>
      <c r="E1443" s="1195"/>
      <c r="G1443" s="1195">
        <v>0</v>
      </c>
      <c r="H1443" s="1191"/>
      <c r="I1443" s="1053"/>
      <c r="J1443" s="1191"/>
    </row>
    <row r="1444" spans="1:10">
      <c r="A1444" s="1192">
        <v>41757</v>
      </c>
      <c r="B1444" s="1193">
        <v>125</v>
      </c>
      <c r="C1444" s="1194" t="s">
        <v>246</v>
      </c>
      <c r="D1444" s="1195" t="s">
        <v>1346</v>
      </c>
      <c r="E1444" s="1195"/>
      <c r="G1444" s="1195" t="s">
        <v>339</v>
      </c>
      <c r="H1444" s="1191"/>
      <c r="I1444" s="1053"/>
      <c r="J1444" s="1191"/>
    </row>
    <row r="1445" spans="1:10">
      <c r="A1445" s="1192">
        <v>41757</v>
      </c>
      <c r="B1445" s="1193">
        <v>42</v>
      </c>
      <c r="C1445" s="1194" t="s">
        <v>246</v>
      </c>
      <c r="D1445" s="1195" t="s">
        <v>1352</v>
      </c>
      <c r="E1445" s="1195"/>
      <c r="G1445" s="1195">
        <v>0</v>
      </c>
      <c r="H1445" s="1191"/>
      <c r="I1445" s="1053"/>
      <c r="J1445" s="1191"/>
    </row>
    <row r="1446" spans="1:10">
      <c r="A1446" s="1192">
        <v>41757</v>
      </c>
      <c r="B1446" s="1193">
        <v>5</v>
      </c>
      <c r="C1446" s="1194" t="s">
        <v>246</v>
      </c>
      <c r="D1446" s="1195" t="s">
        <v>1390</v>
      </c>
      <c r="E1446" s="1195"/>
      <c r="G1446" s="1195" t="s">
        <v>339</v>
      </c>
      <c r="H1446" s="1191"/>
      <c r="I1446" s="1053"/>
      <c r="J1446" s="1191"/>
    </row>
    <row r="1447" spans="1:10">
      <c r="A1447" s="1192">
        <v>41757</v>
      </c>
      <c r="B1447" s="1193">
        <v>3</v>
      </c>
      <c r="C1447" s="1194" t="s">
        <v>246</v>
      </c>
      <c r="D1447" s="1195" t="s">
        <v>1004</v>
      </c>
      <c r="E1447" s="1195"/>
      <c r="G1447" s="1195">
        <v>0</v>
      </c>
      <c r="H1447" s="1191"/>
      <c r="I1447" s="1053"/>
      <c r="J1447" s="1191"/>
    </row>
    <row r="1448" spans="1:10">
      <c r="A1448" s="1192">
        <v>41757</v>
      </c>
      <c r="B1448" s="1193">
        <v>60</v>
      </c>
      <c r="C1448" s="1194" t="s">
        <v>246</v>
      </c>
      <c r="D1448" s="1195" t="s">
        <v>1309</v>
      </c>
      <c r="E1448" s="1195"/>
      <c r="G1448" s="1195" t="s">
        <v>339</v>
      </c>
      <c r="H1448" s="1191"/>
      <c r="I1448" s="1053"/>
      <c r="J1448" s="1191"/>
    </row>
    <row r="1449" spans="1:10">
      <c r="A1449" s="1192">
        <v>41757</v>
      </c>
      <c r="B1449" s="1193">
        <v>90</v>
      </c>
      <c r="C1449" s="1194" t="s">
        <v>246</v>
      </c>
      <c r="D1449" s="1195" t="s">
        <v>1389</v>
      </c>
      <c r="E1449" s="1195"/>
      <c r="G1449" s="1195" t="s">
        <v>339</v>
      </c>
      <c r="H1449" s="1191"/>
      <c r="I1449" s="1053"/>
      <c r="J1449" s="1191"/>
    </row>
    <row r="1450" spans="1:10">
      <c r="A1450" s="1192">
        <v>41757</v>
      </c>
      <c r="B1450" s="1193">
        <v>50</v>
      </c>
      <c r="C1450" s="1194" t="s">
        <v>246</v>
      </c>
      <c r="D1450" s="1195" t="s">
        <v>1017</v>
      </c>
      <c r="E1450" s="1195"/>
      <c r="G1450" s="1195" t="s">
        <v>339</v>
      </c>
      <c r="H1450" s="1191"/>
      <c r="I1450" s="1053"/>
      <c r="J1450" s="1191"/>
    </row>
    <row r="1451" spans="1:10">
      <c r="A1451" s="1192">
        <v>41757</v>
      </c>
      <c r="B1451" s="1193">
        <v>300</v>
      </c>
      <c r="C1451" s="1194" t="s">
        <v>246</v>
      </c>
      <c r="D1451" s="1195" t="s">
        <v>1446</v>
      </c>
      <c r="E1451" s="1195"/>
      <c r="G1451" s="1195">
        <v>0</v>
      </c>
      <c r="H1451" s="1191"/>
      <c r="I1451" s="1053"/>
      <c r="J1451" s="1191"/>
    </row>
    <row r="1452" spans="1:10">
      <c r="A1452" s="1192">
        <v>41757</v>
      </c>
      <c r="B1452" s="1193">
        <v>20</v>
      </c>
      <c r="C1452" s="1194" t="s">
        <v>246</v>
      </c>
      <c r="D1452" s="1195" t="s">
        <v>1221</v>
      </c>
      <c r="E1452" s="1195"/>
      <c r="G1452" s="1195" t="s">
        <v>339</v>
      </c>
      <c r="H1452" s="1191"/>
      <c r="I1452" s="1053"/>
      <c r="J1452" s="1191"/>
    </row>
    <row r="1453" spans="1:10">
      <c r="A1453" s="1192">
        <v>41757</v>
      </c>
      <c r="B1453" s="1193">
        <v>50</v>
      </c>
      <c r="C1453" s="1194" t="s">
        <v>246</v>
      </c>
      <c r="D1453" s="1195" t="s">
        <v>1447</v>
      </c>
      <c r="E1453" s="1195"/>
      <c r="G1453" s="1195" t="s">
        <v>339</v>
      </c>
      <c r="H1453" s="1191"/>
      <c r="I1453" s="1053"/>
      <c r="J1453" s="1191"/>
    </row>
    <row r="1454" spans="1:10">
      <c r="A1454" s="1192">
        <v>41757</v>
      </c>
      <c r="B1454" s="1193">
        <v>279.06</v>
      </c>
      <c r="C1454" s="1194" t="s">
        <v>246</v>
      </c>
      <c r="D1454" s="1195" t="s">
        <v>1448</v>
      </c>
      <c r="E1454" s="1195"/>
      <c r="G1454" s="1195">
        <v>0</v>
      </c>
      <c r="H1454" s="1191"/>
      <c r="I1454" s="1053"/>
      <c r="J1454" s="1191"/>
    </row>
    <row r="1455" spans="1:10">
      <c r="A1455" s="1192">
        <v>41758</v>
      </c>
      <c r="B1455" s="1193">
        <v>2227.5</v>
      </c>
      <c r="C1455" s="1194" t="s">
        <v>246</v>
      </c>
      <c r="D1455" s="1195" t="s">
        <v>1251</v>
      </c>
      <c r="E1455" s="1195"/>
      <c r="G1455" s="1195">
        <v>0</v>
      </c>
      <c r="H1455" s="1191"/>
      <c r="I1455" s="1053"/>
      <c r="J1455" s="1191"/>
    </row>
    <row r="1456" spans="1:10">
      <c r="A1456" s="1192">
        <v>41758</v>
      </c>
      <c r="B1456" s="1193">
        <v>32.630000000000003</v>
      </c>
      <c r="C1456" s="1194" t="s">
        <v>246</v>
      </c>
      <c r="D1456" s="1195" t="s">
        <v>1449</v>
      </c>
      <c r="E1456" s="1195"/>
      <c r="G1456" s="1195">
        <v>0</v>
      </c>
      <c r="H1456" s="1191"/>
      <c r="I1456" s="1053"/>
      <c r="J1456" s="1191"/>
    </row>
    <row r="1457" spans="1:10">
      <c r="A1457" s="1192">
        <v>41759</v>
      </c>
      <c r="B1457" s="1193">
        <v>1073.75</v>
      </c>
      <c r="C1457" s="1194" t="s">
        <v>246</v>
      </c>
      <c r="D1457" s="1195" t="s">
        <v>1288</v>
      </c>
      <c r="E1457" s="1195"/>
      <c r="G1457" s="1195">
        <v>0</v>
      </c>
      <c r="H1457" s="1191"/>
      <c r="I1457" s="1053"/>
      <c r="J1457" s="1191"/>
    </row>
    <row r="1458" spans="1:10">
      <c r="A1458" s="1192">
        <v>41759</v>
      </c>
      <c r="B1458" s="1193">
        <v>1026.4100000000001</v>
      </c>
      <c r="C1458" s="1194" t="s">
        <v>246</v>
      </c>
      <c r="D1458" s="1195" t="s">
        <v>1288</v>
      </c>
      <c r="E1458" s="1195"/>
      <c r="G1458" s="1195">
        <v>0</v>
      </c>
      <c r="H1458" s="1191"/>
      <c r="I1458" s="1053"/>
      <c r="J1458" s="1191"/>
    </row>
    <row r="1459" spans="1:10">
      <c r="A1459" s="1192">
        <v>41759</v>
      </c>
      <c r="B1459" s="1193">
        <v>80</v>
      </c>
      <c r="C1459" s="1194" t="s">
        <v>246</v>
      </c>
      <c r="D1459" s="1195" t="s">
        <v>1288</v>
      </c>
      <c r="E1459" s="1195"/>
      <c r="G1459" s="1195">
        <v>0</v>
      </c>
      <c r="H1459" s="1191"/>
      <c r="I1459" s="1053"/>
      <c r="J1459" s="1191"/>
    </row>
    <row r="1460" spans="1:10">
      <c r="A1460" s="1192">
        <v>41759</v>
      </c>
      <c r="B1460" s="1193">
        <v>200</v>
      </c>
      <c r="C1460" s="1194" t="s">
        <v>246</v>
      </c>
      <c r="D1460" s="1195" t="s">
        <v>1527</v>
      </c>
      <c r="E1460" s="1195"/>
      <c r="G1460" s="1195">
        <v>0</v>
      </c>
      <c r="H1460" s="1191"/>
      <c r="I1460" s="1053"/>
      <c r="J1460" s="1191"/>
    </row>
    <row r="1461" spans="1:10">
      <c r="A1461" s="1192">
        <v>41759</v>
      </c>
      <c r="B1461" s="1193">
        <v>300</v>
      </c>
      <c r="C1461" s="1194" t="s">
        <v>246</v>
      </c>
      <c r="D1461" s="1195" t="s">
        <v>1528</v>
      </c>
      <c r="E1461" s="1195"/>
      <c r="G1461" s="1195">
        <v>0</v>
      </c>
      <c r="H1461" s="1191"/>
      <c r="I1461" s="1053"/>
      <c r="J1461" s="1191"/>
    </row>
    <row r="1462" spans="1:10">
      <c r="A1462" s="1192">
        <v>41759</v>
      </c>
      <c r="B1462" s="1193">
        <v>25</v>
      </c>
      <c r="C1462" s="1194" t="s">
        <v>246</v>
      </c>
      <c r="D1462" s="1195" t="s">
        <v>762</v>
      </c>
      <c r="E1462" s="1195"/>
      <c r="G1462" s="1195">
        <v>0</v>
      </c>
      <c r="H1462" s="1191"/>
      <c r="I1462" s="1053"/>
      <c r="J1462" s="1191"/>
    </row>
    <row r="1463" spans="1:10">
      <c r="A1463" s="1192">
        <v>41759</v>
      </c>
      <c r="B1463" s="1193">
        <v>180</v>
      </c>
      <c r="C1463" s="1194" t="s">
        <v>246</v>
      </c>
      <c r="D1463" s="1195" t="s">
        <v>287</v>
      </c>
      <c r="E1463" s="1195"/>
      <c r="G1463" s="1195" t="s">
        <v>339</v>
      </c>
      <c r="H1463" s="1191"/>
      <c r="I1463" s="1053"/>
      <c r="J1463" s="1191"/>
    </row>
    <row r="1464" spans="1:10">
      <c r="A1464" s="1192">
        <v>41759</v>
      </c>
      <c r="B1464" s="1193">
        <v>300</v>
      </c>
      <c r="C1464" s="1194" t="s">
        <v>246</v>
      </c>
      <c r="D1464" s="1195" t="s">
        <v>1446</v>
      </c>
      <c r="E1464" s="1195"/>
      <c r="G1464" s="1195">
        <v>0</v>
      </c>
      <c r="H1464" s="1191"/>
      <c r="I1464" s="1053"/>
      <c r="J1464" s="1191"/>
    </row>
    <row r="1465" spans="1:10">
      <c r="A1465" s="1192">
        <v>41760</v>
      </c>
      <c r="B1465" s="1193">
        <v>6</v>
      </c>
      <c r="C1465" s="1194" t="s">
        <v>246</v>
      </c>
      <c r="D1465" s="1195" t="s">
        <v>1217</v>
      </c>
      <c r="E1465" s="1195"/>
      <c r="G1465" s="1195">
        <v>0</v>
      </c>
      <c r="H1465" s="1191"/>
      <c r="I1465" s="1053"/>
      <c r="J1465" s="1191"/>
    </row>
    <row r="1466" spans="1:10">
      <c r="A1466" s="1192">
        <v>41760</v>
      </c>
      <c r="B1466" s="1193">
        <v>20</v>
      </c>
      <c r="C1466" s="1194" t="s">
        <v>246</v>
      </c>
      <c r="D1466" s="1195" t="s">
        <v>1453</v>
      </c>
      <c r="E1466" s="1195"/>
      <c r="G1466" s="1195">
        <v>0</v>
      </c>
      <c r="H1466" s="1191"/>
      <c r="I1466" s="1053"/>
      <c r="J1466" s="1191"/>
    </row>
    <row r="1467" spans="1:10">
      <c r="A1467" s="1192">
        <v>41760</v>
      </c>
      <c r="B1467" s="1193">
        <v>25</v>
      </c>
      <c r="C1467" s="1194" t="s">
        <v>246</v>
      </c>
      <c r="D1467" s="1195" t="s">
        <v>379</v>
      </c>
      <c r="E1467" s="1195"/>
      <c r="G1467" s="1195" t="s">
        <v>339</v>
      </c>
      <c r="H1467" s="1191"/>
      <c r="I1467" s="1053"/>
      <c r="J1467" s="1191"/>
    </row>
    <row r="1468" spans="1:10">
      <c r="A1468" s="1192">
        <v>41760</v>
      </c>
      <c r="B1468" s="1193">
        <v>30</v>
      </c>
      <c r="C1468" s="1194" t="s">
        <v>246</v>
      </c>
      <c r="D1468" s="1195" t="s">
        <v>774</v>
      </c>
      <c r="E1468" s="1195"/>
      <c r="G1468" s="1195" t="s">
        <v>339</v>
      </c>
      <c r="H1468" s="1191"/>
      <c r="I1468" s="1053"/>
      <c r="J1468" s="1191"/>
    </row>
    <row r="1469" spans="1:10">
      <c r="A1469" s="1192">
        <v>41760</v>
      </c>
      <c r="B1469" s="1193">
        <v>100</v>
      </c>
      <c r="C1469" s="1194" t="s">
        <v>246</v>
      </c>
      <c r="D1469" s="1195" t="s">
        <v>267</v>
      </c>
      <c r="E1469" s="1195"/>
      <c r="G1469" s="1195">
        <v>0</v>
      </c>
      <c r="H1469" s="1191"/>
      <c r="I1469" s="1053"/>
      <c r="J1469" s="1191"/>
    </row>
    <row r="1470" spans="1:10">
      <c r="A1470" s="1192">
        <v>41760</v>
      </c>
      <c r="B1470" s="1193">
        <v>10</v>
      </c>
      <c r="C1470" s="1194" t="s">
        <v>246</v>
      </c>
      <c r="D1470" s="1195" t="s">
        <v>791</v>
      </c>
      <c r="E1470" s="1195"/>
      <c r="G1470" s="1195" t="s">
        <v>339</v>
      </c>
      <c r="H1470" s="1191"/>
      <c r="I1470" s="1053"/>
      <c r="J1470" s="1191"/>
    </row>
    <row r="1471" spans="1:10">
      <c r="A1471" s="1192">
        <v>41760</v>
      </c>
      <c r="B1471" s="1193">
        <v>10</v>
      </c>
      <c r="C1471" s="1194" t="s">
        <v>246</v>
      </c>
      <c r="D1471" s="1195" t="s">
        <v>338</v>
      </c>
      <c r="E1471" s="1195"/>
      <c r="G1471" s="1195" t="s">
        <v>339</v>
      </c>
      <c r="H1471" s="1191"/>
      <c r="I1471" s="1053"/>
      <c r="J1471" s="1191"/>
    </row>
    <row r="1472" spans="1:10">
      <c r="A1472" s="1192">
        <v>41760</v>
      </c>
      <c r="B1472" s="1193">
        <v>10</v>
      </c>
      <c r="C1472" s="1194" t="s">
        <v>246</v>
      </c>
      <c r="D1472" s="1195" t="s">
        <v>1365</v>
      </c>
      <c r="E1472" s="1195"/>
      <c r="G1472" s="1195" t="s">
        <v>339</v>
      </c>
      <c r="H1472" s="1191"/>
      <c r="I1472" s="1053"/>
      <c r="J1472" s="1191"/>
    </row>
    <row r="1473" spans="1:10">
      <c r="A1473" s="1192">
        <v>41760</v>
      </c>
      <c r="B1473" s="1193">
        <v>10</v>
      </c>
      <c r="C1473" s="1194" t="s">
        <v>246</v>
      </c>
      <c r="D1473" s="1195" t="s">
        <v>994</v>
      </c>
      <c r="E1473" s="1195"/>
      <c r="G1473" s="1195" t="s">
        <v>339</v>
      </c>
      <c r="H1473" s="1191"/>
      <c r="I1473" s="1053"/>
      <c r="J1473" s="1191"/>
    </row>
    <row r="1474" spans="1:10">
      <c r="A1474" s="1192">
        <v>41760</v>
      </c>
      <c r="B1474" s="1193">
        <v>10</v>
      </c>
      <c r="C1474" s="1194" t="s">
        <v>246</v>
      </c>
      <c r="D1474" s="1195" t="s">
        <v>371</v>
      </c>
      <c r="E1474" s="1195"/>
      <c r="G1474" s="1195" t="s">
        <v>339</v>
      </c>
      <c r="H1474" s="1191"/>
      <c r="I1474" s="1053"/>
      <c r="J1474" s="1191"/>
    </row>
    <row r="1475" spans="1:10">
      <c r="A1475" s="1192">
        <v>41760</v>
      </c>
      <c r="B1475" s="1193">
        <v>10</v>
      </c>
      <c r="C1475" s="1194" t="s">
        <v>246</v>
      </c>
      <c r="D1475" s="1195" t="s">
        <v>1001</v>
      </c>
      <c r="E1475" s="1195"/>
      <c r="G1475" s="1195" t="s">
        <v>339</v>
      </c>
      <c r="H1475" s="1191"/>
      <c r="I1475" s="1053"/>
      <c r="J1475" s="1191"/>
    </row>
    <row r="1476" spans="1:10">
      <c r="A1476" s="1192">
        <v>41760</v>
      </c>
      <c r="B1476" s="1193">
        <v>20</v>
      </c>
      <c r="C1476" s="1194" t="s">
        <v>246</v>
      </c>
      <c r="D1476" s="1195" t="s">
        <v>787</v>
      </c>
      <c r="E1476" s="1195"/>
      <c r="G1476" s="1195" t="s">
        <v>339</v>
      </c>
      <c r="H1476" s="1191"/>
      <c r="I1476" s="1053"/>
      <c r="J1476" s="1191"/>
    </row>
    <row r="1477" spans="1:10">
      <c r="A1477" s="1192">
        <v>41760</v>
      </c>
      <c r="B1477" s="1193">
        <v>5</v>
      </c>
      <c r="C1477" s="1194" t="s">
        <v>246</v>
      </c>
      <c r="D1477" s="1195" t="s">
        <v>1368</v>
      </c>
      <c r="E1477" s="1195"/>
      <c r="G1477" s="1195" t="s">
        <v>339</v>
      </c>
      <c r="H1477" s="1191"/>
      <c r="I1477" s="1053"/>
      <c r="J1477" s="1191"/>
    </row>
    <row r="1478" spans="1:10">
      <c r="A1478" s="1192">
        <v>41760</v>
      </c>
      <c r="B1478" s="1193">
        <v>20</v>
      </c>
      <c r="C1478" s="1194" t="s">
        <v>246</v>
      </c>
      <c r="D1478" s="1195" t="s">
        <v>951</v>
      </c>
      <c r="E1478" s="1195"/>
      <c r="G1478" s="1195" t="s">
        <v>339</v>
      </c>
      <c r="H1478" s="1191"/>
      <c r="I1478" s="1053"/>
      <c r="J1478" s="1191"/>
    </row>
    <row r="1479" spans="1:10">
      <c r="A1479" s="1192">
        <v>41760</v>
      </c>
      <c r="B1479" s="1193">
        <v>20</v>
      </c>
      <c r="C1479" s="1194" t="s">
        <v>246</v>
      </c>
      <c r="D1479" s="1195" t="s">
        <v>1393</v>
      </c>
      <c r="E1479" s="1195"/>
      <c r="G1479" s="1195" t="s">
        <v>339</v>
      </c>
      <c r="H1479" s="1191"/>
      <c r="I1479" s="1053"/>
      <c r="J1479" s="1191"/>
    </row>
    <row r="1480" spans="1:10">
      <c r="A1480" s="1192">
        <v>41760</v>
      </c>
      <c r="B1480" s="1193">
        <v>10</v>
      </c>
      <c r="C1480" s="1194" t="s">
        <v>246</v>
      </c>
      <c r="D1480" s="1195" t="s">
        <v>993</v>
      </c>
      <c r="E1480" s="1195"/>
      <c r="G1480" s="1195" t="s">
        <v>339</v>
      </c>
      <c r="H1480" s="1191"/>
      <c r="I1480" s="1053"/>
      <c r="J1480" s="1191"/>
    </row>
    <row r="1481" spans="1:10">
      <c r="A1481" s="1192">
        <v>41760</v>
      </c>
      <c r="B1481" s="1193">
        <v>66</v>
      </c>
      <c r="C1481" s="1194" t="s">
        <v>246</v>
      </c>
      <c r="D1481" s="1195" t="s">
        <v>1069</v>
      </c>
      <c r="E1481" s="1195"/>
      <c r="G1481" s="1195" t="s">
        <v>339</v>
      </c>
      <c r="H1481" s="1191"/>
      <c r="I1481" s="1053"/>
      <c r="J1481" s="1191"/>
    </row>
    <row r="1482" spans="1:10">
      <c r="A1482" s="1192">
        <v>41760</v>
      </c>
      <c r="B1482" s="1193">
        <v>75</v>
      </c>
      <c r="C1482" s="1194" t="s">
        <v>246</v>
      </c>
      <c r="D1482" s="1195" t="s">
        <v>1003</v>
      </c>
      <c r="E1482" s="1195"/>
      <c r="G1482" s="1195" t="s">
        <v>339</v>
      </c>
      <c r="H1482" s="1191"/>
      <c r="I1482" s="1053"/>
      <c r="J1482" s="1191"/>
    </row>
    <row r="1483" spans="1:10">
      <c r="A1483" s="1192">
        <v>41760</v>
      </c>
      <c r="B1483" s="1193">
        <v>210</v>
      </c>
      <c r="C1483" s="1194" t="s">
        <v>246</v>
      </c>
      <c r="D1483" s="1195" t="s">
        <v>346</v>
      </c>
      <c r="E1483" s="1195"/>
      <c r="G1483" s="1195" t="s">
        <v>339</v>
      </c>
      <c r="H1483" s="1191"/>
      <c r="I1483" s="1053"/>
      <c r="J1483" s="1191"/>
    </row>
    <row r="1484" spans="1:10">
      <c r="A1484" s="1192">
        <v>41760</v>
      </c>
      <c r="B1484" s="1193">
        <v>50</v>
      </c>
      <c r="C1484" s="1194" t="s">
        <v>246</v>
      </c>
      <c r="D1484" s="1195" t="s">
        <v>1367</v>
      </c>
      <c r="E1484" s="1195"/>
      <c r="G1484" s="1195" t="s">
        <v>339</v>
      </c>
      <c r="H1484" s="1191"/>
      <c r="I1484" s="1053"/>
      <c r="J1484" s="1191"/>
    </row>
    <row r="1485" spans="1:10">
      <c r="A1485" s="1192">
        <v>41760</v>
      </c>
      <c r="B1485" s="1193">
        <v>10</v>
      </c>
      <c r="C1485" s="1194" t="s">
        <v>246</v>
      </c>
      <c r="D1485" s="1195" t="s">
        <v>996</v>
      </c>
      <c r="E1485" s="1195"/>
      <c r="G1485" s="1195">
        <v>0</v>
      </c>
      <c r="H1485" s="1191"/>
      <c r="I1485" s="1053"/>
      <c r="J1485" s="1191"/>
    </row>
    <row r="1486" spans="1:10">
      <c r="A1486" s="1192">
        <v>41760</v>
      </c>
      <c r="B1486" s="1193">
        <v>10</v>
      </c>
      <c r="C1486" s="1194" t="s">
        <v>246</v>
      </c>
      <c r="D1486" s="1195" t="s">
        <v>1274</v>
      </c>
      <c r="E1486" s="1195"/>
      <c r="G1486" s="1195">
        <v>0</v>
      </c>
      <c r="H1486" s="1191"/>
      <c r="I1486" s="1053"/>
      <c r="J1486" s="1191"/>
    </row>
    <row r="1487" spans="1:10">
      <c r="A1487" s="1192">
        <v>41760</v>
      </c>
      <c r="B1487" s="1193">
        <v>10</v>
      </c>
      <c r="C1487" s="1194" t="s">
        <v>246</v>
      </c>
      <c r="D1487" s="1195" t="s">
        <v>955</v>
      </c>
      <c r="E1487" s="1195"/>
      <c r="G1487" s="1195">
        <v>0</v>
      </c>
      <c r="H1487" s="1191"/>
      <c r="I1487" s="1053"/>
      <c r="J1487" s="1191"/>
    </row>
    <row r="1488" spans="1:10">
      <c r="A1488" s="1192">
        <v>41760</v>
      </c>
      <c r="B1488" s="1193">
        <v>261</v>
      </c>
      <c r="C1488" s="1194" t="s">
        <v>246</v>
      </c>
      <c r="D1488" s="1195" t="s">
        <v>344</v>
      </c>
      <c r="E1488" s="1195"/>
      <c r="G1488" s="1195" t="s">
        <v>339</v>
      </c>
      <c r="H1488" s="1191"/>
      <c r="I1488" s="1053"/>
      <c r="J1488" s="1191"/>
    </row>
    <row r="1489" spans="1:10">
      <c r="A1489" s="1192">
        <v>41760</v>
      </c>
      <c r="B1489" s="1193">
        <v>15</v>
      </c>
      <c r="C1489" s="1194" t="s">
        <v>246</v>
      </c>
      <c r="D1489" s="1195" t="s">
        <v>912</v>
      </c>
      <c r="E1489" s="1195"/>
      <c r="G1489" s="1195">
        <v>0</v>
      </c>
      <c r="H1489" s="1191"/>
      <c r="I1489" s="1053"/>
      <c r="J1489" s="1191"/>
    </row>
    <row r="1490" spans="1:10">
      <c r="A1490" s="1192">
        <v>41760</v>
      </c>
      <c r="B1490" s="1193">
        <v>25</v>
      </c>
      <c r="C1490" s="1194" t="s">
        <v>246</v>
      </c>
      <c r="D1490" s="1195" t="s">
        <v>1070</v>
      </c>
      <c r="E1490" s="1195"/>
      <c r="G1490" s="1195" t="s">
        <v>339</v>
      </c>
      <c r="H1490" s="1191"/>
      <c r="I1490" s="1053"/>
      <c r="J1490" s="1191"/>
    </row>
    <row r="1491" spans="1:10">
      <c r="A1491" s="1192">
        <v>41760</v>
      </c>
      <c r="B1491" s="1193">
        <v>15</v>
      </c>
      <c r="C1491" s="1194" t="s">
        <v>246</v>
      </c>
      <c r="D1491" s="1195" t="s">
        <v>954</v>
      </c>
      <c r="E1491" s="1195"/>
      <c r="G1491" s="1195">
        <v>0</v>
      </c>
      <c r="H1491" s="1191"/>
      <c r="I1491" s="1053"/>
      <c r="J1491" s="1191"/>
    </row>
    <row r="1492" spans="1:10">
      <c r="A1492" s="1192">
        <v>41760</v>
      </c>
      <c r="B1492" s="1193">
        <v>50</v>
      </c>
      <c r="C1492" s="1194" t="s">
        <v>246</v>
      </c>
      <c r="D1492" s="1195" t="s">
        <v>998</v>
      </c>
      <c r="E1492" s="1195"/>
      <c r="G1492" s="1195" t="s">
        <v>339</v>
      </c>
      <c r="H1492" s="1191"/>
      <c r="I1492" s="1053"/>
      <c r="J1492" s="1191"/>
    </row>
    <row r="1493" spans="1:10">
      <c r="A1493" s="1192">
        <v>41760</v>
      </c>
      <c r="B1493" s="1193">
        <v>15</v>
      </c>
      <c r="C1493" s="1194" t="s">
        <v>246</v>
      </c>
      <c r="D1493" s="1195" t="s">
        <v>1190</v>
      </c>
      <c r="E1493" s="1195"/>
      <c r="G1493" s="1195">
        <v>0</v>
      </c>
      <c r="H1493" s="1191"/>
      <c r="I1493" s="1053"/>
      <c r="J1493" s="1191"/>
    </row>
    <row r="1494" spans="1:10">
      <c r="A1494" s="1192">
        <v>41760</v>
      </c>
      <c r="B1494" s="1193">
        <v>10</v>
      </c>
      <c r="C1494" s="1194" t="s">
        <v>246</v>
      </c>
      <c r="D1494" s="1195" t="s">
        <v>772</v>
      </c>
      <c r="E1494" s="1195"/>
      <c r="G1494" s="1195" t="s">
        <v>339</v>
      </c>
      <c r="H1494" s="1191"/>
      <c r="I1494" s="1053"/>
      <c r="J1494" s="1191"/>
    </row>
    <row r="1495" spans="1:10">
      <c r="A1495" s="1192">
        <v>41760</v>
      </c>
      <c r="B1495" s="1193">
        <v>30</v>
      </c>
      <c r="C1495" s="1194" t="s">
        <v>246</v>
      </c>
      <c r="D1495" s="1195" t="s">
        <v>1316</v>
      </c>
      <c r="E1495" s="1195"/>
      <c r="G1495" s="1195" t="s">
        <v>339</v>
      </c>
      <c r="H1495" s="1191"/>
      <c r="I1495" s="1053"/>
      <c r="J1495" s="1191"/>
    </row>
    <row r="1496" spans="1:10">
      <c r="A1496" s="1192">
        <v>41760</v>
      </c>
      <c r="B1496" s="1193">
        <v>50</v>
      </c>
      <c r="C1496" s="1194" t="s">
        <v>246</v>
      </c>
      <c r="D1496" s="1195" t="s">
        <v>754</v>
      </c>
      <c r="E1496" s="1195"/>
      <c r="G1496" s="1195" t="s">
        <v>339</v>
      </c>
      <c r="H1496" s="1191"/>
      <c r="I1496" s="1053"/>
      <c r="J1496" s="1191"/>
    </row>
    <row r="1497" spans="1:10">
      <c r="A1497" s="1192">
        <v>41760</v>
      </c>
      <c r="B1497" s="1193">
        <v>15</v>
      </c>
      <c r="C1497" s="1194" t="s">
        <v>246</v>
      </c>
      <c r="D1497" s="1195" t="s">
        <v>280</v>
      </c>
      <c r="E1497" s="1195"/>
      <c r="G1497" s="1195" t="s">
        <v>339</v>
      </c>
      <c r="H1497" s="1191"/>
      <c r="I1497" s="1053"/>
      <c r="J1497" s="1191"/>
    </row>
    <row r="1498" spans="1:10">
      <c r="A1498" s="1192">
        <v>41760</v>
      </c>
      <c r="B1498" s="1193">
        <v>10</v>
      </c>
      <c r="C1498" s="1194" t="s">
        <v>246</v>
      </c>
      <c r="D1498" s="1195" t="s">
        <v>388</v>
      </c>
      <c r="E1498" s="1195"/>
      <c r="G1498" s="1195" t="s">
        <v>339</v>
      </c>
      <c r="H1498" s="1191"/>
      <c r="I1498" s="1053"/>
      <c r="J1498" s="1191"/>
    </row>
    <row r="1499" spans="1:10">
      <c r="A1499" s="1192">
        <v>41760</v>
      </c>
      <c r="B1499" s="1193">
        <v>4</v>
      </c>
      <c r="C1499" s="1194" t="s">
        <v>246</v>
      </c>
      <c r="D1499" s="1195" t="s">
        <v>1366</v>
      </c>
      <c r="E1499" s="1195"/>
      <c r="G1499" s="1195" t="s">
        <v>339</v>
      </c>
      <c r="H1499" s="1191"/>
      <c r="I1499" s="1053"/>
      <c r="J1499" s="1191"/>
    </row>
    <row r="1500" spans="1:10">
      <c r="A1500" s="1192">
        <v>41760</v>
      </c>
      <c r="B1500" s="1193">
        <v>30</v>
      </c>
      <c r="C1500" s="1194" t="s">
        <v>246</v>
      </c>
      <c r="D1500" s="1195" t="s">
        <v>1315</v>
      </c>
      <c r="E1500" s="1195"/>
      <c r="G1500" s="1195" t="s">
        <v>339</v>
      </c>
      <c r="H1500" s="1191"/>
      <c r="I1500" s="1053"/>
      <c r="J1500" s="1191"/>
    </row>
    <row r="1501" spans="1:10">
      <c r="A1501" s="1192">
        <v>41760</v>
      </c>
      <c r="B1501" s="1193">
        <v>12.5</v>
      </c>
      <c r="C1501" s="1194" t="s">
        <v>246</v>
      </c>
      <c r="D1501" s="1195" t="s">
        <v>913</v>
      </c>
      <c r="E1501" s="1195"/>
      <c r="G1501" s="1195" t="s">
        <v>339</v>
      </c>
      <c r="H1501" s="1191"/>
      <c r="I1501" s="1053"/>
      <c r="J1501" s="1191"/>
    </row>
    <row r="1502" spans="1:10">
      <c r="A1502" s="1192">
        <v>41760</v>
      </c>
      <c r="B1502" s="1193">
        <v>140</v>
      </c>
      <c r="C1502" s="1194" t="s">
        <v>246</v>
      </c>
      <c r="D1502" s="1195" t="s">
        <v>1063</v>
      </c>
      <c r="E1502" s="1195"/>
      <c r="G1502" s="1195">
        <v>0</v>
      </c>
      <c r="H1502" s="1191"/>
      <c r="I1502" s="1053"/>
      <c r="J1502" s="1191"/>
    </row>
    <row r="1503" spans="1:10">
      <c r="A1503" s="1192">
        <v>41760</v>
      </c>
      <c r="B1503" s="1193">
        <v>50</v>
      </c>
      <c r="C1503" s="1194" t="s">
        <v>246</v>
      </c>
      <c r="D1503" s="1195" t="s">
        <v>252</v>
      </c>
      <c r="E1503" s="1195"/>
      <c r="G1503" s="1195" t="s">
        <v>339</v>
      </c>
      <c r="H1503" s="1191"/>
      <c r="I1503" s="1053"/>
      <c r="J1503" s="1191"/>
    </row>
    <row r="1504" spans="1:10">
      <c r="A1504" s="1192">
        <v>41760</v>
      </c>
      <c r="B1504" s="1193">
        <v>41.67</v>
      </c>
      <c r="C1504" s="1194" t="s">
        <v>246</v>
      </c>
      <c r="D1504" s="1195" t="s">
        <v>1291</v>
      </c>
      <c r="E1504" s="1195"/>
      <c r="G1504" s="1195" t="s">
        <v>339</v>
      </c>
      <c r="H1504" s="1191"/>
      <c r="I1504" s="1053"/>
      <c r="J1504" s="1191"/>
    </row>
    <row r="1505" spans="1:10">
      <c r="A1505" s="1192">
        <v>41760</v>
      </c>
      <c r="B1505" s="1193">
        <v>30</v>
      </c>
      <c r="C1505" s="1194" t="s">
        <v>246</v>
      </c>
      <c r="D1505" s="1195" t="s">
        <v>424</v>
      </c>
      <c r="E1505" s="1195"/>
      <c r="G1505" s="1195" t="s">
        <v>339</v>
      </c>
      <c r="H1505" s="1191"/>
      <c r="I1505" s="1053"/>
      <c r="J1505" s="1191"/>
    </row>
    <row r="1506" spans="1:10">
      <c r="A1506" s="1192">
        <v>41760</v>
      </c>
      <c r="B1506" s="1193">
        <v>25</v>
      </c>
      <c r="C1506" s="1194" t="s">
        <v>246</v>
      </c>
      <c r="D1506" s="1195" t="s">
        <v>1292</v>
      </c>
      <c r="E1506" s="1195"/>
      <c r="G1506" s="1195">
        <v>0</v>
      </c>
      <c r="H1506" s="1191"/>
      <c r="I1506" s="1053"/>
      <c r="J1506" s="1191"/>
    </row>
    <row r="1507" spans="1:10">
      <c r="A1507" s="1192">
        <v>41760</v>
      </c>
      <c r="B1507" s="1193">
        <v>10</v>
      </c>
      <c r="C1507" s="1194" t="s">
        <v>246</v>
      </c>
      <c r="D1507" s="1195" t="s">
        <v>1005</v>
      </c>
      <c r="E1507" s="1195"/>
      <c r="G1507" s="1195" t="s">
        <v>339</v>
      </c>
      <c r="H1507" s="1191"/>
      <c r="I1507" s="1053"/>
      <c r="J1507" s="1191"/>
    </row>
    <row r="1508" spans="1:10">
      <c r="A1508" s="1192">
        <v>41760</v>
      </c>
      <c r="B1508" s="1193">
        <v>5</v>
      </c>
      <c r="C1508" s="1194" t="s">
        <v>246</v>
      </c>
      <c r="D1508" s="1195" t="s">
        <v>1395</v>
      </c>
      <c r="E1508" s="1195"/>
      <c r="G1508" s="1195" t="s">
        <v>339</v>
      </c>
      <c r="H1508" s="1191"/>
      <c r="I1508" s="1053"/>
      <c r="J1508" s="1191"/>
    </row>
    <row r="1509" spans="1:10">
      <c r="A1509" s="1192">
        <v>41760</v>
      </c>
      <c r="B1509" s="1193">
        <v>10</v>
      </c>
      <c r="C1509" s="1194" t="s">
        <v>246</v>
      </c>
      <c r="D1509" s="1195" t="s">
        <v>1422</v>
      </c>
      <c r="E1509" s="1195"/>
      <c r="G1509" s="1195" t="s">
        <v>339</v>
      </c>
      <c r="H1509" s="1191"/>
      <c r="I1509" s="1053"/>
      <c r="J1509" s="1191"/>
    </row>
    <row r="1510" spans="1:10">
      <c r="A1510" s="1192">
        <v>41760</v>
      </c>
      <c r="B1510" s="1193">
        <v>40</v>
      </c>
      <c r="C1510" s="1194" t="s">
        <v>246</v>
      </c>
      <c r="D1510" s="1195" t="s">
        <v>1394</v>
      </c>
      <c r="E1510" s="1195"/>
      <c r="G1510" s="1195" t="s">
        <v>339</v>
      </c>
      <c r="H1510" s="1191"/>
      <c r="I1510" s="1053"/>
      <c r="J1510" s="1191"/>
    </row>
    <row r="1511" spans="1:10">
      <c r="A1511" s="1192">
        <v>41760</v>
      </c>
      <c r="B1511" s="1193">
        <v>20</v>
      </c>
      <c r="C1511" s="1194" t="s">
        <v>246</v>
      </c>
      <c r="D1511" s="1195" t="s">
        <v>1275</v>
      </c>
      <c r="E1511" s="1195"/>
      <c r="G1511" s="1195" t="s">
        <v>339</v>
      </c>
      <c r="H1511" s="1191"/>
      <c r="I1511" s="1053"/>
      <c r="J1511" s="1191"/>
    </row>
    <row r="1512" spans="1:10">
      <c r="A1512" s="1192">
        <v>41760</v>
      </c>
      <c r="B1512" s="1193">
        <v>250</v>
      </c>
      <c r="C1512" s="1194" t="s">
        <v>246</v>
      </c>
      <c r="D1512" s="1195" t="s">
        <v>911</v>
      </c>
      <c r="E1512" s="1195"/>
      <c r="G1512" s="1195">
        <v>0</v>
      </c>
      <c r="H1512" s="1191"/>
      <c r="I1512" s="1053"/>
      <c r="J1512" s="1191"/>
    </row>
    <row r="1513" spans="1:10">
      <c r="A1513" s="1192">
        <v>41760</v>
      </c>
      <c r="B1513" s="1193">
        <v>50</v>
      </c>
      <c r="C1513" s="1194" t="s">
        <v>246</v>
      </c>
      <c r="D1513" s="1195" t="s">
        <v>997</v>
      </c>
      <c r="E1513" s="1195"/>
      <c r="G1513" s="1195" t="s">
        <v>339</v>
      </c>
      <c r="H1513" s="1191"/>
      <c r="I1513" s="1053"/>
      <c r="J1513" s="1191"/>
    </row>
    <row r="1514" spans="1:10">
      <c r="A1514" s="1192">
        <v>41760</v>
      </c>
      <c r="B1514" s="1193">
        <v>180</v>
      </c>
      <c r="C1514" s="1194" t="s">
        <v>246</v>
      </c>
      <c r="D1514" s="1195" t="s">
        <v>783</v>
      </c>
      <c r="E1514" s="1195"/>
      <c r="G1514" s="1195" t="s">
        <v>339</v>
      </c>
      <c r="H1514" s="1191"/>
      <c r="I1514" s="1053"/>
      <c r="J1514" s="1191"/>
    </row>
    <row r="1515" spans="1:10">
      <c r="A1515" s="1192">
        <v>41760</v>
      </c>
      <c r="B1515" s="1193">
        <v>5</v>
      </c>
      <c r="C1515" s="1194" t="s">
        <v>246</v>
      </c>
      <c r="D1515" s="1195" t="s">
        <v>1423</v>
      </c>
      <c r="E1515" s="1195"/>
      <c r="G1515" s="1195">
        <v>0</v>
      </c>
      <c r="H1515" s="1191"/>
      <c r="I1515" s="1053"/>
      <c r="J1515" s="1191"/>
    </row>
    <row r="1516" spans="1:10">
      <c r="A1516" s="1192">
        <v>41760</v>
      </c>
      <c r="B1516" s="1193">
        <v>5</v>
      </c>
      <c r="C1516" s="1194" t="s">
        <v>246</v>
      </c>
      <c r="D1516" s="1195" t="s">
        <v>755</v>
      </c>
      <c r="E1516" s="1195"/>
      <c r="G1516" s="1195" t="s">
        <v>339</v>
      </c>
      <c r="H1516" s="1191"/>
      <c r="I1516" s="1053"/>
      <c r="J1516" s="1191"/>
    </row>
    <row r="1517" spans="1:10">
      <c r="A1517" s="1192">
        <v>41760</v>
      </c>
      <c r="B1517" s="1193">
        <v>25</v>
      </c>
      <c r="C1517" s="1194" t="s">
        <v>246</v>
      </c>
      <c r="D1517" s="1195" t="s">
        <v>1421</v>
      </c>
      <c r="E1517" s="1195"/>
      <c r="G1517" s="1195" t="s">
        <v>339</v>
      </c>
      <c r="H1517" s="1191"/>
      <c r="I1517" s="1053"/>
      <c r="J1517" s="1191"/>
    </row>
    <row r="1518" spans="1:10">
      <c r="A1518" s="1192">
        <v>41760</v>
      </c>
      <c r="B1518" s="1193">
        <v>25</v>
      </c>
      <c r="C1518" s="1194" t="s">
        <v>246</v>
      </c>
      <c r="D1518" s="1195" t="s">
        <v>995</v>
      </c>
      <c r="E1518" s="1195"/>
      <c r="G1518" s="1195" t="s">
        <v>339</v>
      </c>
      <c r="H1518" s="1191"/>
      <c r="I1518" s="1053"/>
      <c r="J1518" s="1191"/>
    </row>
    <row r="1519" spans="1:10">
      <c r="A1519" s="1192">
        <v>41760</v>
      </c>
      <c r="B1519" s="1193">
        <v>7</v>
      </c>
      <c r="C1519" s="1194" t="s">
        <v>246</v>
      </c>
      <c r="D1519" s="1195" t="s">
        <v>1196</v>
      </c>
      <c r="E1519" s="1195"/>
      <c r="G1519" s="1195" t="s">
        <v>339</v>
      </c>
      <c r="H1519" s="1191"/>
      <c r="I1519" s="1053"/>
      <c r="J1519" s="1191"/>
    </row>
    <row r="1520" spans="1:10">
      <c r="A1520" s="1192">
        <v>41760</v>
      </c>
      <c r="B1520" s="1193">
        <v>10</v>
      </c>
      <c r="C1520" s="1194" t="s">
        <v>246</v>
      </c>
      <c r="D1520" s="1195" t="s">
        <v>1027</v>
      </c>
      <c r="E1520" s="1195"/>
      <c r="G1520" s="1195" t="s">
        <v>339</v>
      </c>
      <c r="H1520" s="1191"/>
      <c r="I1520" s="1053"/>
      <c r="J1520" s="1191"/>
    </row>
    <row r="1521" spans="1:10">
      <c r="A1521" s="1192">
        <v>41760</v>
      </c>
      <c r="B1521" s="1193">
        <v>20</v>
      </c>
      <c r="C1521" s="1194" t="s">
        <v>246</v>
      </c>
      <c r="D1521" s="1195" t="s">
        <v>1028</v>
      </c>
      <c r="E1521" s="1195"/>
      <c r="G1521" s="1195" t="s">
        <v>339</v>
      </c>
      <c r="H1521" s="1191"/>
      <c r="I1521" s="1053"/>
      <c r="J1521" s="1191"/>
    </row>
    <row r="1522" spans="1:10">
      <c r="A1522" s="1192">
        <v>41760</v>
      </c>
      <c r="B1522" s="1193">
        <v>10</v>
      </c>
      <c r="C1522" s="1194" t="s">
        <v>246</v>
      </c>
      <c r="D1522" s="1195" t="s">
        <v>369</v>
      </c>
      <c r="E1522" s="1195"/>
      <c r="G1522" s="1195">
        <v>0</v>
      </c>
      <c r="H1522" s="1191"/>
      <c r="I1522" s="1053"/>
      <c r="J1522" s="1191"/>
    </row>
    <row r="1523" spans="1:10">
      <c r="A1523" s="1192">
        <v>41760</v>
      </c>
      <c r="B1523" s="1193">
        <v>10</v>
      </c>
      <c r="C1523" s="1194" t="s">
        <v>246</v>
      </c>
      <c r="D1523" s="1195" t="s">
        <v>1040</v>
      </c>
      <c r="E1523" s="1195"/>
      <c r="G1523" s="1195" t="s">
        <v>339</v>
      </c>
      <c r="H1523" s="1191"/>
      <c r="I1523" s="1053"/>
      <c r="J1523" s="1191"/>
    </row>
    <row r="1524" spans="1:10">
      <c r="A1524" s="1192">
        <v>41760</v>
      </c>
      <c r="B1524" s="1193">
        <v>15</v>
      </c>
      <c r="C1524" s="1194" t="s">
        <v>246</v>
      </c>
      <c r="D1524" s="1195" t="s">
        <v>753</v>
      </c>
      <c r="E1524" s="1195"/>
      <c r="G1524" s="1195" t="s">
        <v>339</v>
      </c>
      <c r="H1524" s="1191"/>
      <c r="I1524" s="1053"/>
      <c r="J1524" s="1191"/>
    </row>
    <row r="1525" spans="1:10">
      <c r="A1525" s="1192">
        <v>41760</v>
      </c>
      <c r="B1525" s="1193">
        <v>15</v>
      </c>
      <c r="C1525" s="1194" t="s">
        <v>246</v>
      </c>
      <c r="D1525" s="1195" t="s">
        <v>248</v>
      </c>
      <c r="E1525" s="1195"/>
      <c r="G1525" s="1195">
        <v>0</v>
      </c>
      <c r="H1525" s="1191"/>
      <c r="I1525" s="1053"/>
      <c r="J1525" s="1191"/>
    </row>
    <row r="1526" spans="1:10">
      <c r="A1526" s="1192">
        <v>41760</v>
      </c>
      <c r="B1526" s="1193">
        <v>50</v>
      </c>
      <c r="C1526" s="1194" t="s">
        <v>246</v>
      </c>
      <c r="D1526" s="1195" t="s">
        <v>250</v>
      </c>
      <c r="E1526" s="1195"/>
      <c r="G1526" s="1195">
        <v>0</v>
      </c>
      <c r="H1526" s="1191"/>
      <c r="I1526" s="1053"/>
      <c r="J1526" s="1191"/>
    </row>
    <row r="1527" spans="1:10">
      <c r="A1527" s="1192">
        <v>41760</v>
      </c>
      <c r="B1527" s="1193">
        <v>30</v>
      </c>
      <c r="C1527" s="1194" t="s">
        <v>246</v>
      </c>
      <c r="D1527" s="1195" t="s">
        <v>751</v>
      </c>
      <c r="E1527" s="1195"/>
      <c r="G1527" s="1195" t="s">
        <v>339</v>
      </c>
      <c r="H1527" s="1191"/>
      <c r="I1527" s="1053"/>
      <c r="J1527" s="1191"/>
    </row>
    <row r="1528" spans="1:10">
      <c r="A1528" s="1192">
        <v>41761</v>
      </c>
      <c r="B1528" s="1193">
        <v>3</v>
      </c>
      <c r="C1528" s="1194" t="s">
        <v>246</v>
      </c>
      <c r="D1528" s="1195" t="s">
        <v>1454</v>
      </c>
      <c r="E1528" s="1195"/>
      <c r="G1528" s="1195">
        <v>0</v>
      </c>
      <c r="H1528" s="1191"/>
      <c r="I1528" s="1053"/>
      <c r="J1528" s="1191"/>
    </row>
    <row r="1529" spans="1:10">
      <c r="A1529" s="1192">
        <v>41761</v>
      </c>
      <c r="B1529" s="1193">
        <v>75</v>
      </c>
      <c r="C1529" s="1194" t="s">
        <v>246</v>
      </c>
      <c r="D1529" s="1195" t="s">
        <v>308</v>
      </c>
      <c r="E1529" s="1195"/>
      <c r="G1529" s="1195" t="s">
        <v>339</v>
      </c>
      <c r="H1529" s="1191"/>
      <c r="I1529" s="1053"/>
      <c r="J1529" s="1191"/>
    </row>
    <row r="1530" spans="1:10">
      <c r="A1530" s="1192">
        <v>41761</v>
      </c>
      <c r="B1530" s="1193">
        <v>10</v>
      </c>
      <c r="C1530" s="1194" t="s">
        <v>246</v>
      </c>
      <c r="D1530" s="1195" t="s">
        <v>317</v>
      </c>
      <c r="E1530" s="1195"/>
      <c r="G1530" s="1195" t="s">
        <v>339</v>
      </c>
      <c r="H1530" s="1191"/>
      <c r="I1530" s="1053"/>
      <c r="J1530" s="1191"/>
    </row>
    <row r="1531" spans="1:10">
      <c r="A1531" s="1192">
        <v>41761</v>
      </c>
      <c r="B1531" s="1193">
        <v>20</v>
      </c>
      <c r="C1531" s="1194" t="s">
        <v>246</v>
      </c>
      <c r="D1531" s="1195" t="s">
        <v>254</v>
      </c>
      <c r="E1531" s="1195"/>
      <c r="G1531" s="1195" t="s">
        <v>339</v>
      </c>
      <c r="H1531" s="1191"/>
      <c r="I1531" s="1053"/>
      <c r="J1531" s="1191"/>
    </row>
    <row r="1532" spans="1:10">
      <c r="A1532" s="1192">
        <v>41761</v>
      </c>
      <c r="B1532" s="1193">
        <v>125</v>
      </c>
      <c r="C1532" s="1194" t="s">
        <v>246</v>
      </c>
      <c r="D1532" s="1195" t="s">
        <v>1429</v>
      </c>
      <c r="E1532" s="1195"/>
      <c r="G1532" s="1195" t="s">
        <v>339</v>
      </c>
      <c r="H1532" s="1191"/>
      <c r="I1532" s="1053"/>
      <c r="J1532" s="1191"/>
    </row>
    <row r="1533" spans="1:10">
      <c r="A1533" s="1192">
        <v>41761</v>
      </c>
      <c r="B1533" s="1193">
        <v>50</v>
      </c>
      <c r="C1533" s="1194" t="s">
        <v>246</v>
      </c>
      <c r="D1533" s="1195" t="s">
        <v>1455</v>
      </c>
      <c r="E1533" s="1195"/>
      <c r="G1533" s="1195" t="s">
        <v>339</v>
      </c>
      <c r="H1533" s="1191"/>
      <c r="I1533" s="1053"/>
      <c r="J1533" s="1191"/>
    </row>
    <row r="1534" spans="1:10">
      <c r="A1534" s="1192">
        <v>41761</v>
      </c>
      <c r="B1534" s="1193">
        <v>20</v>
      </c>
      <c r="C1534" s="1194" t="s">
        <v>246</v>
      </c>
      <c r="D1534" s="1195" t="s">
        <v>389</v>
      </c>
      <c r="E1534" s="1195"/>
      <c r="G1534" s="1195">
        <v>0</v>
      </c>
      <c r="H1534" s="1191"/>
      <c r="I1534" s="1053"/>
      <c r="J1534" s="1191"/>
    </row>
    <row r="1535" spans="1:10">
      <c r="A1535" s="1192">
        <v>41761</v>
      </c>
      <c r="B1535" s="1193">
        <v>20</v>
      </c>
      <c r="C1535" s="1194" t="s">
        <v>246</v>
      </c>
      <c r="D1535" s="1195" t="s">
        <v>999</v>
      </c>
      <c r="E1535" s="1195"/>
      <c r="G1535" s="1195" t="s">
        <v>339</v>
      </c>
      <c r="H1535" s="1191"/>
      <c r="I1535" s="1053"/>
      <c r="J1535" s="1191"/>
    </row>
    <row r="1536" spans="1:10">
      <c r="A1536" s="1192">
        <v>41761</v>
      </c>
      <c r="B1536" s="1193">
        <v>3</v>
      </c>
      <c r="C1536" s="1194" t="s">
        <v>246</v>
      </c>
      <c r="D1536" s="1195" t="s">
        <v>426</v>
      </c>
      <c r="E1536" s="1195"/>
      <c r="G1536" s="1195">
        <v>0</v>
      </c>
      <c r="H1536" s="1191"/>
      <c r="I1536" s="1053"/>
      <c r="J1536" s="1191"/>
    </row>
    <row r="1537" spans="1:10">
      <c r="A1537" s="1192">
        <v>41761</v>
      </c>
      <c r="B1537" s="1193">
        <v>10</v>
      </c>
      <c r="C1537" s="1194" t="s">
        <v>246</v>
      </c>
      <c r="D1537" s="1195" t="s">
        <v>1369</v>
      </c>
      <c r="E1537" s="1195"/>
      <c r="G1537" s="1195" t="s">
        <v>339</v>
      </c>
      <c r="H1537" s="1191"/>
      <c r="I1537" s="1053"/>
      <c r="J1537" s="1191"/>
    </row>
    <row r="1538" spans="1:10">
      <c r="A1538" s="1192">
        <v>41765</v>
      </c>
      <c r="B1538" s="1193">
        <v>10</v>
      </c>
      <c r="C1538" s="1194" t="s">
        <v>246</v>
      </c>
      <c r="D1538" s="1195" t="s">
        <v>1456</v>
      </c>
      <c r="E1538" s="1195"/>
      <c r="G1538" s="1195">
        <v>0</v>
      </c>
      <c r="H1538" s="1191"/>
      <c r="I1538" s="1053"/>
      <c r="J1538" s="1191"/>
    </row>
    <row r="1539" spans="1:10">
      <c r="A1539" s="1192">
        <v>41765</v>
      </c>
      <c r="B1539" s="1193">
        <v>15</v>
      </c>
      <c r="C1539" s="1194" t="s">
        <v>246</v>
      </c>
      <c r="D1539" s="1195" t="s">
        <v>1237</v>
      </c>
      <c r="E1539" s="1195"/>
      <c r="G1539" s="1195" t="s">
        <v>339</v>
      </c>
      <c r="H1539" s="1191"/>
      <c r="I1539" s="1053"/>
      <c r="J1539" s="1191"/>
    </row>
    <row r="1540" spans="1:10">
      <c r="A1540" s="1192">
        <v>41765</v>
      </c>
      <c r="B1540" s="1193">
        <v>30</v>
      </c>
      <c r="C1540" s="1194" t="s">
        <v>246</v>
      </c>
      <c r="D1540" s="1195" t="s">
        <v>1276</v>
      </c>
      <c r="E1540" s="1195"/>
      <c r="G1540" s="1195" t="s">
        <v>339</v>
      </c>
      <c r="H1540" s="1191"/>
      <c r="I1540" s="1053"/>
      <c r="J1540" s="1191"/>
    </row>
    <row r="1541" spans="1:10">
      <c r="A1541" s="1192">
        <v>41765</v>
      </c>
      <c r="B1541" s="1193">
        <v>39.08</v>
      </c>
      <c r="C1541" s="1194" t="s">
        <v>246</v>
      </c>
      <c r="D1541" s="1195" t="s">
        <v>1392</v>
      </c>
      <c r="E1541" s="1195"/>
      <c r="G1541" s="1195">
        <v>0</v>
      </c>
      <c r="H1541" s="1191"/>
      <c r="I1541" s="1053"/>
      <c r="J1541" s="1191"/>
    </row>
    <row r="1542" spans="1:10">
      <c r="A1542" s="1192">
        <v>41765</v>
      </c>
      <c r="B1542" s="1193">
        <v>1500</v>
      </c>
      <c r="C1542" s="1194">
        <v>103501</v>
      </c>
      <c r="D1542" s="1195" t="s">
        <v>1457</v>
      </c>
      <c r="E1542" s="1195"/>
      <c r="G1542" s="1195">
        <v>0</v>
      </c>
      <c r="H1542" s="1191"/>
      <c r="I1542" s="1053"/>
      <c r="J1542" s="1191"/>
    </row>
    <row r="1543" spans="1:10">
      <c r="A1543" s="1192">
        <v>41765</v>
      </c>
      <c r="B1543" s="1193">
        <v>100</v>
      </c>
      <c r="C1543" s="1194" t="s">
        <v>246</v>
      </c>
      <c r="D1543" s="1195" t="s">
        <v>1000</v>
      </c>
      <c r="E1543" s="1195"/>
      <c r="G1543" s="1195">
        <v>0</v>
      </c>
      <c r="H1543" s="1191"/>
      <c r="I1543" s="1053"/>
      <c r="J1543" s="1191"/>
    </row>
    <row r="1544" spans="1:10">
      <c r="A1544" s="1192">
        <v>41765</v>
      </c>
      <c r="B1544" s="1193">
        <v>300</v>
      </c>
      <c r="C1544" s="1194" t="s">
        <v>246</v>
      </c>
      <c r="D1544" s="1195" t="s">
        <v>778</v>
      </c>
      <c r="E1544" s="1195"/>
      <c r="G1544" s="1195" t="s">
        <v>339</v>
      </c>
      <c r="H1544" s="1191"/>
      <c r="I1544" s="1053"/>
      <c r="J1544" s="1191"/>
    </row>
    <row r="1545" spans="1:10">
      <c r="A1545" s="1192">
        <v>41765</v>
      </c>
      <c r="B1545" s="1193">
        <v>15</v>
      </c>
      <c r="C1545" s="1194" t="s">
        <v>246</v>
      </c>
      <c r="D1545" s="1195" t="s">
        <v>1370</v>
      </c>
      <c r="E1545" s="1195"/>
      <c r="G1545" s="1195">
        <v>0</v>
      </c>
      <c r="H1545" s="1191"/>
      <c r="I1545" s="1053"/>
      <c r="J1545" s="1191"/>
    </row>
    <row r="1546" spans="1:10">
      <c r="A1546" s="1192">
        <v>41765</v>
      </c>
      <c r="B1546" s="1193">
        <v>6</v>
      </c>
      <c r="C1546" s="1194" t="s">
        <v>246</v>
      </c>
      <c r="D1546" s="1195" t="s">
        <v>310</v>
      </c>
      <c r="E1546" s="1195"/>
      <c r="G1546" s="1195" t="s">
        <v>339</v>
      </c>
      <c r="H1546" s="1191"/>
      <c r="I1546" s="1053"/>
      <c r="J1546" s="1191"/>
    </row>
    <row r="1547" spans="1:10">
      <c r="A1547" s="1192">
        <v>41765</v>
      </c>
      <c r="B1547" s="1193">
        <v>5</v>
      </c>
      <c r="C1547" s="1194" t="s">
        <v>246</v>
      </c>
      <c r="D1547" s="1195" t="s">
        <v>1187</v>
      </c>
      <c r="E1547" s="1195"/>
      <c r="G1547" s="1195" t="s">
        <v>339</v>
      </c>
      <c r="H1547" s="1191"/>
      <c r="I1547" s="1053"/>
      <c r="J1547" s="1191"/>
    </row>
    <row r="1548" spans="1:10">
      <c r="A1548" s="1192">
        <v>41765</v>
      </c>
      <c r="B1548" s="1193">
        <v>25</v>
      </c>
      <c r="C1548" s="1194" t="s">
        <v>246</v>
      </c>
      <c r="D1548" s="1195" t="s">
        <v>1294</v>
      </c>
      <c r="E1548" s="1195"/>
      <c r="G1548" s="1195">
        <v>0</v>
      </c>
      <c r="H1548" s="1191"/>
      <c r="I1548" s="1053"/>
      <c r="J1548" s="1191"/>
    </row>
    <row r="1549" spans="1:10">
      <c r="A1549" s="1192">
        <v>41765</v>
      </c>
      <c r="B1549" s="1193">
        <v>50</v>
      </c>
      <c r="C1549" s="1194" t="s">
        <v>246</v>
      </c>
      <c r="D1549" s="1195" t="s">
        <v>1105</v>
      </c>
      <c r="E1549" s="1195"/>
      <c r="G1549" s="1195" t="s">
        <v>339</v>
      </c>
      <c r="H1549" s="1191"/>
      <c r="I1549" s="1053"/>
      <c r="J1549" s="1191"/>
    </row>
    <row r="1550" spans="1:10">
      <c r="A1550" s="1192">
        <v>41765</v>
      </c>
      <c r="B1550" s="1193">
        <v>10</v>
      </c>
      <c r="C1550" s="1194" t="s">
        <v>246</v>
      </c>
      <c r="D1550" s="1195" t="s">
        <v>1318</v>
      </c>
      <c r="E1550" s="1195"/>
      <c r="G1550" s="1195">
        <v>0</v>
      </c>
      <c r="H1550" s="1191"/>
      <c r="I1550" s="1053"/>
      <c r="J1550" s="1191"/>
    </row>
    <row r="1551" spans="1:10">
      <c r="A1551" s="1192">
        <v>41765</v>
      </c>
      <c r="B1551" s="1193">
        <v>5</v>
      </c>
      <c r="C1551" s="1194" t="s">
        <v>246</v>
      </c>
      <c r="D1551" s="1195" t="s">
        <v>1296</v>
      </c>
      <c r="E1551" s="1195"/>
      <c r="G1551" s="1195" t="s">
        <v>339</v>
      </c>
      <c r="H1551" s="1191"/>
      <c r="I1551" s="1053"/>
      <c r="J1551" s="1191"/>
    </row>
    <row r="1552" spans="1:10">
      <c r="A1552" s="1192">
        <v>41765</v>
      </c>
      <c r="B1552" s="1193">
        <v>15</v>
      </c>
      <c r="C1552" s="1194" t="s">
        <v>246</v>
      </c>
      <c r="D1552" s="1195" t="s">
        <v>306</v>
      </c>
      <c r="E1552" s="1195"/>
      <c r="G1552" s="1195" t="s">
        <v>339</v>
      </c>
      <c r="H1552" s="1191"/>
      <c r="I1552" s="1053"/>
      <c r="J1552" s="1191"/>
    </row>
    <row r="1553" spans="1:10">
      <c r="A1553" s="1192">
        <v>41765</v>
      </c>
      <c r="B1553" s="1193">
        <v>20</v>
      </c>
      <c r="C1553" s="1194" t="s">
        <v>246</v>
      </c>
      <c r="D1553" s="1195" t="s">
        <v>387</v>
      </c>
      <c r="E1553" s="1195"/>
      <c r="G1553" s="1195">
        <v>0</v>
      </c>
      <c r="H1553" s="1191"/>
      <c r="I1553" s="1053"/>
      <c r="J1553" s="1191"/>
    </row>
    <row r="1554" spans="1:10">
      <c r="A1554" s="1192">
        <v>41765</v>
      </c>
      <c r="B1554" s="1193">
        <v>10</v>
      </c>
      <c r="C1554" s="1194" t="s">
        <v>246</v>
      </c>
      <c r="D1554" s="1195" t="s">
        <v>956</v>
      </c>
      <c r="E1554" s="1195"/>
      <c r="G1554" s="1195" t="s">
        <v>339</v>
      </c>
      <c r="H1554" s="1191"/>
      <c r="I1554" s="1053"/>
      <c r="J1554" s="1191"/>
    </row>
    <row r="1555" spans="1:10">
      <c r="A1555" s="1192">
        <v>41765</v>
      </c>
      <c r="B1555" s="1193">
        <v>20</v>
      </c>
      <c r="C1555" s="1194" t="s">
        <v>246</v>
      </c>
      <c r="D1555" s="1195" t="s">
        <v>1221</v>
      </c>
      <c r="E1555" s="1195"/>
      <c r="G1555" s="1195" t="s">
        <v>339</v>
      </c>
      <c r="H1555" s="1191"/>
      <c r="I1555" s="1053"/>
      <c r="J1555" s="1191"/>
    </row>
    <row r="1556" spans="1:10">
      <c r="A1556" s="1192">
        <v>41765</v>
      </c>
      <c r="B1556" s="1193">
        <v>5</v>
      </c>
      <c r="C1556" s="1194" t="s">
        <v>246</v>
      </c>
      <c r="D1556" s="1195" t="s">
        <v>318</v>
      </c>
      <c r="E1556" s="1195"/>
      <c r="G1556" s="1195" t="s">
        <v>339</v>
      </c>
      <c r="H1556" s="1191"/>
      <c r="I1556" s="1053"/>
      <c r="J1556" s="1191"/>
    </row>
    <row r="1557" spans="1:10">
      <c r="A1557" s="1192">
        <v>41765</v>
      </c>
      <c r="B1557" s="1193">
        <v>637.30999999999995</v>
      </c>
      <c r="C1557" s="1194" t="s">
        <v>246</v>
      </c>
      <c r="D1557" s="1195" t="s">
        <v>1458</v>
      </c>
      <c r="E1557" s="1195"/>
      <c r="G1557" s="1195">
        <v>0</v>
      </c>
      <c r="H1557" s="1191"/>
      <c r="I1557" s="1053"/>
      <c r="J1557" s="1191"/>
    </row>
    <row r="1558" spans="1:10">
      <c r="A1558" s="1192">
        <v>41766</v>
      </c>
      <c r="B1558" s="1193">
        <v>10</v>
      </c>
      <c r="C1558" s="1194" t="s">
        <v>1087</v>
      </c>
      <c r="D1558" s="1195" t="s">
        <v>1362</v>
      </c>
      <c r="E1558" s="1195"/>
      <c r="G1558" s="1195">
        <v>0</v>
      </c>
      <c r="H1558" s="1191"/>
      <c r="I1558" s="1053"/>
      <c r="J1558" s="1191"/>
    </row>
    <row r="1559" spans="1:10">
      <c r="A1559" s="1192">
        <v>41766</v>
      </c>
      <c r="B1559" s="1193">
        <v>15</v>
      </c>
      <c r="C1559" s="1194" t="s">
        <v>1087</v>
      </c>
      <c r="D1559" s="1195" t="s">
        <v>1398</v>
      </c>
      <c r="E1559" s="1195"/>
      <c r="G1559" s="1195">
        <v>0</v>
      </c>
      <c r="H1559" s="1191"/>
      <c r="I1559" s="1053"/>
      <c r="J1559" s="1191"/>
    </row>
    <row r="1560" spans="1:10">
      <c r="A1560" s="1192">
        <v>41766</v>
      </c>
      <c r="B1560" s="1193">
        <v>100</v>
      </c>
      <c r="C1560" s="1194" t="s">
        <v>246</v>
      </c>
      <c r="D1560" s="1195" t="s">
        <v>1030</v>
      </c>
      <c r="E1560" s="1195"/>
      <c r="G1560" s="1195">
        <v>0</v>
      </c>
      <c r="H1560" s="1191"/>
      <c r="I1560" s="1053"/>
      <c r="J1560" s="1191"/>
    </row>
    <row r="1561" spans="1:10">
      <c r="A1561" s="1192">
        <v>41766</v>
      </c>
      <c r="B1561" s="1193">
        <v>110</v>
      </c>
      <c r="C1561" s="1194" t="s">
        <v>246</v>
      </c>
      <c r="D1561" s="1195" t="s">
        <v>967</v>
      </c>
      <c r="E1561" s="1195"/>
      <c r="G1561" s="1195" t="s">
        <v>339</v>
      </c>
      <c r="H1561" s="1191"/>
      <c r="I1561" s="1053"/>
      <c r="J1561" s="1191"/>
    </row>
    <row r="1562" spans="1:10">
      <c r="A1562" s="1192">
        <v>41767</v>
      </c>
      <c r="B1562" s="1193">
        <v>30</v>
      </c>
      <c r="C1562" s="1194" t="s">
        <v>1087</v>
      </c>
      <c r="D1562" s="1195" t="s">
        <v>1360</v>
      </c>
      <c r="E1562" s="1195"/>
      <c r="G1562" s="1195">
        <v>0</v>
      </c>
      <c r="H1562" s="1191"/>
      <c r="I1562" s="1053"/>
      <c r="J1562" s="1191"/>
    </row>
    <row r="1563" spans="1:10">
      <c r="A1563" s="1192">
        <v>41767</v>
      </c>
      <c r="B1563" s="1193">
        <v>12.5</v>
      </c>
      <c r="C1563" s="1194" t="s">
        <v>246</v>
      </c>
      <c r="D1563" s="1195" t="s">
        <v>429</v>
      </c>
      <c r="E1563" s="1195"/>
      <c r="G1563" s="1195">
        <v>0</v>
      </c>
      <c r="H1563" s="1191"/>
      <c r="I1563" s="1053"/>
      <c r="J1563" s="1191"/>
    </row>
    <row r="1564" spans="1:10">
      <c r="A1564" s="1192">
        <v>41767</v>
      </c>
      <c r="B1564" s="1193">
        <v>10</v>
      </c>
      <c r="C1564" s="1194" t="s">
        <v>246</v>
      </c>
      <c r="D1564" s="1195" t="s">
        <v>429</v>
      </c>
      <c r="E1564" s="1195"/>
      <c r="G1564" s="1195">
        <v>0</v>
      </c>
      <c r="H1564" s="1191"/>
      <c r="I1564" s="1053"/>
      <c r="J1564" s="1191"/>
    </row>
    <row r="1565" spans="1:10">
      <c r="A1565" s="1192">
        <v>41767</v>
      </c>
      <c r="B1565" s="1193">
        <v>2</v>
      </c>
      <c r="C1565" s="1194" t="s">
        <v>246</v>
      </c>
      <c r="D1565" s="1195" t="s">
        <v>1400</v>
      </c>
      <c r="E1565" s="1195"/>
      <c r="G1565" s="1195">
        <v>0</v>
      </c>
      <c r="H1565" s="1191"/>
      <c r="I1565" s="1053"/>
      <c r="J1565" s="1191"/>
    </row>
    <row r="1566" spans="1:10">
      <c r="A1566" s="1192">
        <v>41767</v>
      </c>
      <c r="B1566" s="1193">
        <v>30</v>
      </c>
      <c r="C1566" s="1194" t="s">
        <v>246</v>
      </c>
      <c r="D1566" s="1195" t="s">
        <v>1376</v>
      </c>
      <c r="E1566" s="1195"/>
      <c r="G1566" s="1195">
        <v>0</v>
      </c>
      <c r="H1566" s="1191"/>
      <c r="I1566" s="1053"/>
      <c r="J1566" s="1191"/>
    </row>
    <row r="1567" spans="1:10">
      <c r="A1567" s="1192">
        <v>41768</v>
      </c>
      <c r="B1567" s="1193">
        <v>100</v>
      </c>
      <c r="C1567" s="1194" t="s">
        <v>1087</v>
      </c>
      <c r="D1567" s="1195" t="s">
        <v>1398</v>
      </c>
      <c r="E1567" s="1195"/>
      <c r="G1567" s="1195">
        <v>0</v>
      </c>
      <c r="H1567" s="1191"/>
      <c r="I1567" s="1053"/>
      <c r="J1567" s="1191"/>
    </row>
    <row r="1568" spans="1:10">
      <c r="A1568" s="1192">
        <v>41768</v>
      </c>
      <c r="B1568" s="1193">
        <v>20</v>
      </c>
      <c r="C1568" s="1194" t="s">
        <v>1087</v>
      </c>
      <c r="D1568" s="1195" t="s">
        <v>1363</v>
      </c>
      <c r="E1568" s="1195"/>
      <c r="G1568" s="1195">
        <v>0</v>
      </c>
      <c r="H1568" s="1191"/>
      <c r="I1568" s="1053"/>
      <c r="J1568" s="1191"/>
    </row>
    <row r="1569" spans="1:10">
      <c r="A1569" s="1192">
        <v>41768</v>
      </c>
      <c r="B1569" s="1193">
        <v>15</v>
      </c>
      <c r="C1569" s="1194" t="s">
        <v>1087</v>
      </c>
      <c r="D1569" s="1195" t="s">
        <v>1096</v>
      </c>
      <c r="E1569" s="1195"/>
      <c r="G1569" s="1195">
        <v>0</v>
      </c>
      <c r="H1569" s="1191"/>
      <c r="I1569" s="1053"/>
      <c r="J1569" s="1191"/>
    </row>
    <row r="1570" spans="1:10">
      <c r="A1570" s="1192">
        <v>41768</v>
      </c>
      <c r="B1570" s="1193">
        <v>61.6</v>
      </c>
      <c r="C1570" s="1194" t="s">
        <v>246</v>
      </c>
      <c r="D1570" s="1195" t="s">
        <v>429</v>
      </c>
      <c r="E1570" s="1195"/>
      <c r="G1570" s="1195">
        <v>0</v>
      </c>
      <c r="H1570" s="1191"/>
      <c r="I1570" s="1053"/>
      <c r="J1570" s="1191"/>
    </row>
    <row r="1571" spans="1:10">
      <c r="A1571" s="1192">
        <v>41771</v>
      </c>
      <c r="B1571" s="1193">
        <v>333.33</v>
      </c>
      <c r="C1571" s="1194" t="s">
        <v>1087</v>
      </c>
      <c r="D1571" s="1195" t="s">
        <v>1379</v>
      </c>
      <c r="E1571" s="1195"/>
      <c r="G1571" s="1195">
        <v>0</v>
      </c>
      <c r="H1571" s="1191"/>
      <c r="I1571" s="1053"/>
      <c r="J1571" s="1191"/>
    </row>
    <row r="1572" spans="1:10">
      <c r="A1572" s="1192">
        <v>41771</v>
      </c>
      <c r="B1572" s="1193">
        <v>40</v>
      </c>
      <c r="C1572" s="1194" t="s">
        <v>246</v>
      </c>
      <c r="D1572" s="1195" t="s">
        <v>1282</v>
      </c>
      <c r="E1572" s="1195"/>
      <c r="G1572" s="1195">
        <v>0</v>
      </c>
      <c r="H1572" s="1191"/>
      <c r="I1572" s="1053"/>
      <c r="J1572" s="1191"/>
    </row>
    <row r="1573" spans="1:10">
      <c r="A1573" s="1192">
        <v>41771</v>
      </c>
      <c r="B1573" s="1193">
        <v>230</v>
      </c>
      <c r="C1573" s="1194" t="s">
        <v>246</v>
      </c>
      <c r="D1573" s="1195" t="s">
        <v>920</v>
      </c>
      <c r="E1573" s="1195"/>
      <c r="G1573" s="1195" t="s">
        <v>339</v>
      </c>
      <c r="H1573" s="1191"/>
      <c r="I1573" s="1053"/>
      <c r="J1573" s="1191"/>
    </row>
    <row r="1574" spans="1:10">
      <c r="A1574" s="1192">
        <v>41771</v>
      </c>
      <c r="B1574" s="1193">
        <v>5</v>
      </c>
      <c r="C1574" s="1194" t="s">
        <v>246</v>
      </c>
      <c r="D1574" s="1195" t="s">
        <v>1256</v>
      </c>
      <c r="E1574" s="1195"/>
      <c r="G1574" s="1195" t="s">
        <v>339</v>
      </c>
      <c r="H1574" s="1191"/>
      <c r="I1574" s="1053"/>
      <c r="J1574" s="1191"/>
    </row>
    <row r="1575" spans="1:10">
      <c r="A1575" s="1192">
        <v>41771</v>
      </c>
      <c r="B1575" s="1193">
        <v>150</v>
      </c>
      <c r="C1575" s="1194" t="s">
        <v>246</v>
      </c>
      <c r="D1575" s="1195" t="s">
        <v>357</v>
      </c>
      <c r="E1575" s="1195"/>
      <c r="G1575" s="1195" t="s">
        <v>339</v>
      </c>
      <c r="H1575" s="1191"/>
      <c r="I1575" s="1053"/>
      <c r="J1575" s="1191"/>
    </row>
    <row r="1576" spans="1:10">
      <c r="A1576" s="1192">
        <v>41771</v>
      </c>
      <c r="B1576" s="1193">
        <v>20</v>
      </c>
      <c r="C1576" s="1194" t="s">
        <v>246</v>
      </c>
      <c r="D1576" s="1195" t="s">
        <v>1221</v>
      </c>
      <c r="E1576" s="1195"/>
      <c r="G1576" s="1195" t="s">
        <v>339</v>
      </c>
      <c r="H1576" s="1191"/>
      <c r="I1576" s="1053"/>
      <c r="J1576" s="1191"/>
    </row>
    <row r="1577" spans="1:10">
      <c r="A1577" s="1192">
        <v>41771</v>
      </c>
      <c r="B1577" s="1193">
        <v>902.79</v>
      </c>
      <c r="C1577" s="1194" t="s">
        <v>246</v>
      </c>
      <c r="D1577" s="1195" t="s">
        <v>1459</v>
      </c>
      <c r="E1577" s="1195"/>
      <c r="G1577" s="1195">
        <v>0</v>
      </c>
      <c r="H1577" s="1191"/>
      <c r="I1577" s="1053"/>
      <c r="J1577" s="1191"/>
    </row>
    <row r="1578" spans="1:10">
      <c r="A1578" s="1192">
        <v>41773</v>
      </c>
      <c r="B1578" s="1193">
        <v>40</v>
      </c>
      <c r="C1578" s="1194" t="s">
        <v>246</v>
      </c>
      <c r="D1578" s="1195" t="s">
        <v>1460</v>
      </c>
      <c r="E1578" s="1195"/>
      <c r="G1578" s="1195" t="s">
        <v>339</v>
      </c>
      <c r="H1578" s="1191"/>
      <c r="I1578" s="1053"/>
      <c r="J1578" s="1191"/>
    </row>
    <row r="1579" spans="1:10">
      <c r="A1579" s="1192">
        <v>41773</v>
      </c>
      <c r="B1579" s="1193">
        <v>8.5</v>
      </c>
      <c r="C1579" s="1194" t="s">
        <v>246</v>
      </c>
      <c r="D1579" s="1195" t="s">
        <v>1032</v>
      </c>
      <c r="E1579" s="1195"/>
      <c r="G1579" s="1195" t="s">
        <v>339</v>
      </c>
      <c r="H1579" s="1191"/>
      <c r="I1579" s="1053"/>
      <c r="J1579" s="1191"/>
    </row>
    <row r="1580" spans="1:10">
      <c r="A1580" s="1192">
        <v>41774</v>
      </c>
      <c r="B1580" s="1193">
        <v>42.29</v>
      </c>
      <c r="C1580" s="1194" t="s">
        <v>1087</v>
      </c>
      <c r="D1580" s="1195" t="s">
        <v>1398</v>
      </c>
      <c r="E1580" s="1195"/>
      <c r="G1580" s="1195">
        <v>0</v>
      </c>
      <c r="H1580" s="1191"/>
      <c r="I1580" s="1053"/>
      <c r="J1580" s="1191"/>
    </row>
    <row r="1581" spans="1:10">
      <c r="A1581" s="1192">
        <v>41774</v>
      </c>
      <c r="B1581" s="1193">
        <v>10</v>
      </c>
      <c r="C1581" s="1194" t="s">
        <v>1087</v>
      </c>
      <c r="D1581" s="1195" t="s">
        <v>1461</v>
      </c>
      <c r="E1581" s="1195"/>
      <c r="G1581" s="1195">
        <v>0</v>
      </c>
      <c r="H1581" s="1191"/>
      <c r="I1581" s="1053"/>
      <c r="J1581" s="1191"/>
    </row>
    <row r="1582" spans="1:10">
      <c r="A1582" s="1192">
        <v>41774</v>
      </c>
      <c r="B1582" s="1193">
        <v>15</v>
      </c>
      <c r="C1582" s="1194" t="s">
        <v>1087</v>
      </c>
      <c r="D1582" s="1195" t="s">
        <v>1361</v>
      </c>
      <c r="E1582" s="1195"/>
      <c r="G1582" s="1195">
        <v>0</v>
      </c>
      <c r="H1582" s="1191"/>
      <c r="I1582" s="1053"/>
      <c r="J1582" s="1191"/>
    </row>
    <row r="1583" spans="1:10">
      <c r="A1583" s="1192">
        <v>41774</v>
      </c>
      <c r="B1583" s="1193">
        <v>20</v>
      </c>
      <c r="C1583" s="1194" t="s">
        <v>1087</v>
      </c>
      <c r="D1583" s="1195" t="s">
        <v>1092</v>
      </c>
      <c r="E1583" s="1195"/>
      <c r="G1583" s="1195">
        <v>0</v>
      </c>
      <c r="H1583" s="1191"/>
      <c r="I1583" s="1053"/>
      <c r="J1583" s="1191"/>
    </row>
    <row r="1584" spans="1:10">
      <c r="A1584" s="1192">
        <v>41774</v>
      </c>
      <c r="B1584" s="1193">
        <v>293.07</v>
      </c>
      <c r="C1584" s="1194" t="s">
        <v>246</v>
      </c>
      <c r="D1584" s="1195" t="s">
        <v>1288</v>
      </c>
      <c r="E1584" s="1195"/>
      <c r="G1584" s="1195">
        <v>0</v>
      </c>
      <c r="H1584" s="1191"/>
      <c r="I1584" s="1053"/>
      <c r="J1584" s="1191"/>
    </row>
    <row r="1585" spans="1:10">
      <c r="A1585" s="1192">
        <v>41774</v>
      </c>
      <c r="B1585" s="1193">
        <v>79.92</v>
      </c>
      <c r="C1585" s="1194" t="s">
        <v>246</v>
      </c>
      <c r="D1585" s="1195" t="s">
        <v>1288</v>
      </c>
      <c r="E1585" s="1195"/>
      <c r="G1585" s="1195">
        <v>0</v>
      </c>
      <c r="H1585" s="1191"/>
      <c r="I1585" s="1053"/>
      <c r="J1585" s="1191"/>
    </row>
    <row r="1586" spans="1:10">
      <c r="A1586" s="1192">
        <v>41774</v>
      </c>
      <c r="B1586" s="1193">
        <v>30</v>
      </c>
      <c r="C1586" s="1194" t="s">
        <v>246</v>
      </c>
      <c r="D1586" s="1195" t="s">
        <v>1204</v>
      </c>
      <c r="E1586" s="1195"/>
      <c r="G1586" s="1195" t="s">
        <v>339</v>
      </c>
      <c r="H1586" s="1191"/>
      <c r="I1586" s="1053"/>
      <c r="J1586" s="1191"/>
    </row>
    <row r="1587" spans="1:10">
      <c r="A1587" s="1192">
        <v>41774</v>
      </c>
      <c r="B1587" s="1193">
        <v>5</v>
      </c>
      <c r="C1587" s="1194" t="s">
        <v>246</v>
      </c>
      <c r="D1587" s="1195" t="s">
        <v>968</v>
      </c>
      <c r="E1587" s="1195"/>
      <c r="G1587" s="1195" t="s">
        <v>339</v>
      </c>
      <c r="H1587" s="1191"/>
      <c r="I1587" s="1053"/>
      <c r="J1587" s="1191"/>
    </row>
    <row r="1588" spans="1:10">
      <c r="A1588" s="1192">
        <v>41774</v>
      </c>
      <c r="B1588" s="1193">
        <v>100</v>
      </c>
      <c r="C1588" s="1194" t="s">
        <v>246</v>
      </c>
      <c r="D1588" s="1195" t="s">
        <v>292</v>
      </c>
      <c r="E1588" s="1195"/>
      <c r="G1588" s="1195" t="s">
        <v>339</v>
      </c>
      <c r="H1588" s="1191"/>
      <c r="I1588" s="1053"/>
      <c r="J1588" s="1191"/>
    </row>
    <row r="1589" spans="1:10">
      <c r="A1589" s="1192">
        <v>41774</v>
      </c>
      <c r="B1589" s="1193">
        <v>200</v>
      </c>
      <c r="C1589" s="1194" t="s">
        <v>246</v>
      </c>
      <c r="D1589" s="1195" t="s">
        <v>450</v>
      </c>
      <c r="E1589" s="1195"/>
      <c r="G1589" s="1195" t="s">
        <v>339</v>
      </c>
      <c r="H1589" s="1191"/>
      <c r="I1589" s="1053"/>
      <c r="J1589" s="1191"/>
    </row>
    <row r="1590" spans="1:10">
      <c r="A1590" s="1192">
        <v>41774</v>
      </c>
      <c r="B1590" s="1193">
        <v>1</v>
      </c>
      <c r="C1590" s="1194" t="s">
        <v>246</v>
      </c>
      <c r="D1590" s="1195" t="s">
        <v>1382</v>
      </c>
      <c r="E1590" s="1195"/>
      <c r="G1590" s="1195">
        <v>0</v>
      </c>
      <c r="H1590" s="1191"/>
      <c r="I1590" s="1053"/>
      <c r="J1590" s="1191"/>
    </row>
    <row r="1591" spans="1:10">
      <c r="A1591" s="1192">
        <v>41774</v>
      </c>
      <c r="B1591" s="1193">
        <v>200</v>
      </c>
      <c r="C1591" s="1194" t="s">
        <v>246</v>
      </c>
      <c r="D1591" s="1195" t="s">
        <v>1339</v>
      </c>
      <c r="E1591" s="1195"/>
      <c r="G1591" s="1195">
        <v>0</v>
      </c>
      <c r="H1591" s="1191"/>
      <c r="I1591" s="1053"/>
      <c r="J1591" s="1191"/>
    </row>
    <row r="1592" spans="1:10">
      <c r="A1592" s="1192">
        <v>41774</v>
      </c>
      <c r="B1592" s="1193">
        <v>40</v>
      </c>
      <c r="C1592" s="1194" t="s">
        <v>246</v>
      </c>
      <c r="D1592" s="1195" t="s">
        <v>1405</v>
      </c>
      <c r="E1592" s="1195"/>
      <c r="G1592" s="1195">
        <v>0</v>
      </c>
      <c r="H1592" s="1191"/>
      <c r="I1592" s="1053"/>
      <c r="J1592" s="1191"/>
    </row>
    <row r="1593" spans="1:10">
      <c r="A1593" s="1192">
        <v>41774</v>
      </c>
      <c r="B1593" s="1193">
        <v>200</v>
      </c>
      <c r="C1593" s="1194" t="s">
        <v>246</v>
      </c>
      <c r="D1593" s="1195" t="s">
        <v>1406</v>
      </c>
      <c r="E1593" s="1195"/>
      <c r="G1593" s="1195">
        <v>0</v>
      </c>
      <c r="H1593" s="1191"/>
      <c r="I1593" s="1053"/>
      <c r="J1593" s="1191"/>
    </row>
    <row r="1594" spans="1:10">
      <c r="A1594" s="1192">
        <v>41774</v>
      </c>
      <c r="B1594" s="1193">
        <v>100</v>
      </c>
      <c r="C1594" s="1194" t="s">
        <v>246</v>
      </c>
      <c r="D1594" s="1195" t="s">
        <v>1381</v>
      </c>
      <c r="E1594" s="1195"/>
      <c r="G1594" s="1195" t="s">
        <v>339</v>
      </c>
      <c r="H1594" s="1191"/>
      <c r="I1594" s="1053"/>
      <c r="J1594" s="1191"/>
    </row>
    <row r="1595" spans="1:10">
      <c r="A1595" s="1192">
        <v>41775</v>
      </c>
      <c r="B1595" s="1193">
        <v>11.82</v>
      </c>
      <c r="C1595" s="1194" t="s">
        <v>246</v>
      </c>
      <c r="D1595" s="1195" t="s">
        <v>1107</v>
      </c>
      <c r="E1595" s="1195"/>
      <c r="G1595" s="1195">
        <v>0</v>
      </c>
      <c r="H1595" s="1191"/>
      <c r="I1595" s="1053"/>
      <c r="J1595" s="1191"/>
    </row>
    <row r="1596" spans="1:10">
      <c r="A1596" s="1192">
        <v>41775</v>
      </c>
      <c r="B1596" s="1193">
        <v>1.32</v>
      </c>
      <c r="C1596" s="1194" t="s">
        <v>246</v>
      </c>
      <c r="D1596" s="1195" t="s">
        <v>1107</v>
      </c>
      <c r="E1596" s="1195"/>
      <c r="G1596" s="1195">
        <v>0</v>
      </c>
      <c r="H1596" s="1191"/>
      <c r="I1596" s="1053"/>
      <c r="J1596" s="1191"/>
    </row>
    <row r="1597" spans="1:10">
      <c r="A1597" s="1192">
        <v>41775</v>
      </c>
      <c r="B1597" s="1193">
        <v>500</v>
      </c>
      <c r="C1597" s="1194" t="s">
        <v>246</v>
      </c>
      <c r="D1597" s="1195" t="s">
        <v>1462</v>
      </c>
      <c r="E1597" s="1195"/>
      <c r="G1597" s="1195">
        <v>0</v>
      </c>
      <c r="H1597" s="1191"/>
      <c r="I1597" s="1053"/>
      <c r="J1597" s="1191"/>
    </row>
    <row r="1598" spans="1:10">
      <c r="A1598" s="1192">
        <v>41775</v>
      </c>
      <c r="B1598" s="1193">
        <v>203562.6</v>
      </c>
      <c r="C1598" s="1194" t="s">
        <v>246</v>
      </c>
      <c r="D1598" s="1195" t="s">
        <v>1244</v>
      </c>
      <c r="E1598" s="1195"/>
      <c r="G1598" s="1195">
        <v>0</v>
      </c>
      <c r="H1598" s="1191"/>
      <c r="I1598" s="1053"/>
      <c r="J1598" s="1191"/>
    </row>
    <row r="1599" spans="1:10">
      <c r="A1599" s="1192">
        <v>41775</v>
      </c>
      <c r="B1599" s="1193">
        <v>40</v>
      </c>
      <c r="C1599" s="1194" t="s">
        <v>246</v>
      </c>
      <c r="D1599" s="1195" t="s">
        <v>1258</v>
      </c>
      <c r="E1599" s="1195"/>
      <c r="G1599" s="1195" t="s">
        <v>339</v>
      </c>
      <c r="H1599" s="1191"/>
      <c r="I1599" s="1053"/>
      <c r="J1599" s="1191"/>
    </row>
    <row r="1600" spans="1:10">
      <c r="A1600" s="1192">
        <v>41778</v>
      </c>
      <c r="B1600" s="1193">
        <v>330</v>
      </c>
      <c r="C1600" s="1194" t="s">
        <v>1087</v>
      </c>
      <c r="D1600" s="1195" t="s">
        <v>1341</v>
      </c>
      <c r="E1600" s="1195"/>
      <c r="G1600" s="1195">
        <v>0</v>
      </c>
      <c r="H1600" s="1191"/>
      <c r="I1600" s="1053"/>
      <c r="J1600" s="1191"/>
    </row>
    <row r="1601" spans="1:10">
      <c r="A1601" s="1192">
        <v>41778</v>
      </c>
      <c r="B1601" s="1193">
        <v>80</v>
      </c>
      <c r="C1601" s="1194" t="s">
        <v>246</v>
      </c>
      <c r="D1601" s="1195" t="s">
        <v>1044</v>
      </c>
      <c r="E1601" s="1195"/>
      <c r="G1601" s="1195">
        <v>0</v>
      </c>
      <c r="H1601" s="1191"/>
      <c r="I1601" s="1053"/>
      <c r="J1601" s="1191"/>
    </row>
    <row r="1602" spans="1:10">
      <c r="A1602" s="1192">
        <v>41778</v>
      </c>
      <c r="B1602" s="1193">
        <v>100</v>
      </c>
      <c r="C1602" s="1194" t="s">
        <v>246</v>
      </c>
      <c r="D1602" s="1195" t="s">
        <v>327</v>
      </c>
      <c r="E1602" s="1195"/>
      <c r="G1602" s="1195" t="s">
        <v>339</v>
      </c>
      <c r="H1602" s="1191"/>
      <c r="I1602" s="1053"/>
      <c r="J1602" s="1191"/>
    </row>
    <row r="1603" spans="1:10">
      <c r="A1603" s="1192">
        <v>41778</v>
      </c>
      <c r="B1603" s="1193">
        <v>40</v>
      </c>
      <c r="C1603" s="1194" t="s">
        <v>246</v>
      </c>
      <c r="D1603" s="1195" t="s">
        <v>400</v>
      </c>
      <c r="E1603" s="1195"/>
      <c r="G1603" s="1195" t="s">
        <v>339</v>
      </c>
      <c r="H1603" s="1191"/>
      <c r="I1603" s="1053"/>
      <c r="J1603" s="1191"/>
    </row>
    <row r="1604" spans="1:10">
      <c r="A1604" s="1192">
        <v>41778</v>
      </c>
      <c r="B1604" s="1193">
        <v>20</v>
      </c>
      <c r="C1604" s="1194" t="s">
        <v>246</v>
      </c>
      <c r="D1604" s="1195" t="s">
        <v>1221</v>
      </c>
      <c r="E1604" s="1195"/>
      <c r="G1604" s="1195" t="s">
        <v>339</v>
      </c>
      <c r="H1604" s="1191"/>
      <c r="I1604" s="1053"/>
      <c r="J1604" s="1191"/>
    </row>
    <row r="1605" spans="1:10">
      <c r="A1605" s="1192">
        <v>41778</v>
      </c>
      <c r="B1605" s="1193">
        <v>120</v>
      </c>
      <c r="C1605" s="1194" t="s">
        <v>246</v>
      </c>
      <c r="D1605" s="1195" t="s">
        <v>784</v>
      </c>
      <c r="E1605" s="1195"/>
      <c r="G1605" s="1195" t="s">
        <v>339</v>
      </c>
      <c r="H1605" s="1191"/>
      <c r="I1605" s="1053"/>
      <c r="J1605" s="1191"/>
    </row>
    <row r="1606" spans="1:10">
      <c r="A1606" s="1192">
        <v>41778</v>
      </c>
      <c r="B1606" s="1193">
        <v>1573.63</v>
      </c>
      <c r="C1606" s="1194" t="s">
        <v>246</v>
      </c>
      <c r="D1606" s="1195" t="s">
        <v>1463</v>
      </c>
      <c r="E1606" s="1195"/>
      <c r="G1606" s="1195">
        <v>0</v>
      </c>
      <c r="H1606" s="1191"/>
      <c r="I1606" s="1053"/>
      <c r="J1606" s="1191"/>
    </row>
    <row r="1607" spans="1:10">
      <c r="A1607" s="1192">
        <v>41778</v>
      </c>
      <c r="B1607" s="1193">
        <v>14.81</v>
      </c>
      <c r="C1607" s="1194" t="s">
        <v>246</v>
      </c>
      <c r="D1607" s="1195" t="s">
        <v>1464</v>
      </c>
      <c r="E1607" s="1195"/>
      <c r="G1607" s="1195">
        <v>0</v>
      </c>
      <c r="H1607" s="1191"/>
      <c r="I1607" s="1053"/>
      <c r="J1607" s="1191"/>
    </row>
    <row r="1608" spans="1:10">
      <c r="A1608" s="1192">
        <v>41778</v>
      </c>
      <c r="B1608" s="1193">
        <v>14.81</v>
      </c>
      <c r="C1608" s="1194" t="s">
        <v>246</v>
      </c>
      <c r="D1608" s="1195" t="s">
        <v>1464</v>
      </c>
      <c r="E1608" s="1195"/>
      <c r="G1608" s="1195">
        <v>0</v>
      </c>
      <c r="H1608" s="1191"/>
      <c r="I1608" s="1053"/>
      <c r="J1608" s="1191"/>
    </row>
    <row r="1609" spans="1:10">
      <c r="A1609" s="1192">
        <v>41778</v>
      </c>
      <c r="B1609" s="1193">
        <v>296.10000000000002</v>
      </c>
      <c r="C1609" s="1194" t="s">
        <v>246</v>
      </c>
      <c r="D1609" s="1195" t="s">
        <v>1465</v>
      </c>
      <c r="E1609" s="1195"/>
      <c r="G1609" s="1195">
        <v>0</v>
      </c>
      <c r="H1609" s="1191"/>
      <c r="I1609" s="1053"/>
      <c r="J1609" s="1191"/>
    </row>
    <row r="1610" spans="1:10">
      <c r="A1610" s="1192">
        <v>41779</v>
      </c>
      <c r="B1610" s="1193">
        <v>233.75</v>
      </c>
      <c r="C1610" s="1194" t="s">
        <v>246</v>
      </c>
      <c r="D1610" s="1195" t="s">
        <v>1288</v>
      </c>
      <c r="E1610" s="1195"/>
      <c r="G1610" s="1195">
        <v>0</v>
      </c>
      <c r="H1610" s="1191"/>
      <c r="I1610" s="1053"/>
      <c r="J1610" s="1191"/>
    </row>
    <row r="1611" spans="1:10">
      <c r="A1611" s="1192">
        <v>41779</v>
      </c>
      <c r="B1611" s="1193">
        <v>136.07</v>
      </c>
      <c r="C1611" s="1194" t="s">
        <v>246</v>
      </c>
      <c r="D1611" s="1195" t="s">
        <v>1412</v>
      </c>
      <c r="E1611" s="1195"/>
      <c r="G1611" s="1195">
        <v>0</v>
      </c>
      <c r="H1611" s="1191"/>
      <c r="I1611" s="1053"/>
      <c r="J1611" s="1191"/>
    </row>
    <row r="1612" spans="1:10">
      <c r="A1612" s="1192">
        <v>41779</v>
      </c>
      <c r="B1612" s="1193">
        <v>1980.05</v>
      </c>
      <c r="C1612" s="1194" t="s">
        <v>246</v>
      </c>
      <c r="D1612" s="1195" t="s">
        <v>1466</v>
      </c>
      <c r="E1612" s="1195"/>
      <c r="G1612" s="1195">
        <v>0</v>
      </c>
      <c r="H1612" s="1191"/>
      <c r="I1612" s="1053"/>
      <c r="J1612" s="1191"/>
    </row>
    <row r="1613" spans="1:10">
      <c r="A1613" s="1192">
        <v>41779</v>
      </c>
      <c r="B1613" s="1193">
        <v>25</v>
      </c>
      <c r="C1613" s="1194" t="s">
        <v>246</v>
      </c>
      <c r="D1613" s="1195" t="s">
        <v>1262</v>
      </c>
      <c r="E1613" s="1195"/>
      <c r="G1613" s="1195" t="s">
        <v>339</v>
      </c>
      <c r="H1613" s="1191"/>
      <c r="I1613" s="1053"/>
      <c r="J1613" s="1191"/>
    </row>
    <row r="1614" spans="1:10">
      <c r="A1614" s="1192">
        <v>41780</v>
      </c>
      <c r="B1614" s="1193">
        <v>40</v>
      </c>
      <c r="C1614" s="1194" t="s">
        <v>246</v>
      </c>
      <c r="D1614" s="1195" t="s">
        <v>261</v>
      </c>
      <c r="E1614" s="1195"/>
      <c r="G1614" s="1195" t="s">
        <v>339</v>
      </c>
      <c r="H1614" s="1191"/>
      <c r="I1614" s="1053"/>
      <c r="J1614" s="1191"/>
    </row>
    <row r="1615" spans="1:10">
      <c r="A1615" s="1192">
        <v>41780</v>
      </c>
      <c r="B1615" s="1193">
        <v>12</v>
      </c>
      <c r="C1615" s="1194" t="s">
        <v>246</v>
      </c>
      <c r="D1615" s="1195" t="s">
        <v>294</v>
      </c>
      <c r="E1615" s="1195"/>
      <c r="G1615" s="1195" t="s">
        <v>339</v>
      </c>
      <c r="H1615" s="1191"/>
      <c r="I1615" s="1053"/>
      <c r="J1615" s="1191"/>
    </row>
    <row r="1616" spans="1:10">
      <c r="A1616" s="1192">
        <v>41780</v>
      </c>
      <c r="B1616" s="1193">
        <v>5</v>
      </c>
      <c r="C1616" s="1194" t="s">
        <v>246</v>
      </c>
      <c r="D1616" s="1195" t="s">
        <v>773</v>
      </c>
      <c r="E1616" s="1195"/>
      <c r="G1616" s="1195">
        <v>0</v>
      </c>
      <c r="H1616" s="1191"/>
      <c r="I1616" s="1053"/>
      <c r="J1616" s="1191"/>
    </row>
    <row r="1617" spans="1:10">
      <c r="A1617" s="1192">
        <v>41781</v>
      </c>
      <c r="B1617" s="1193">
        <v>50</v>
      </c>
      <c r="C1617" s="1194" t="s">
        <v>246</v>
      </c>
      <c r="D1617" s="1195" t="s">
        <v>1089</v>
      </c>
      <c r="E1617" s="1195"/>
      <c r="G1617" s="1195">
        <v>0</v>
      </c>
      <c r="H1617" s="1191"/>
      <c r="I1617" s="1053"/>
      <c r="J1617" s="1191"/>
    </row>
    <row r="1618" spans="1:10">
      <c r="A1618" s="1192">
        <v>41781</v>
      </c>
      <c r="B1618" s="1193">
        <v>100</v>
      </c>
      <c r="C1618" s="1194" t="s">
        <v>246</v>
      </c>
      <c r="D1618" s="1195" t="s">
        <v>1093</v>
      </c>
      <c r="E1618" s="1195"/>
      <c r="G1618" s="1195">
        <v>0</v>
      </c>
      <c r="H1618" s="1191"/>
      <c r="I1618" s="1053"/>
      <c r="J1618" s="1191"/>
    </row>
    <row r="1619" spans="1:10">
      <c r="A1619" s="1192">
        <v>41781</v>
      </c>
      <c r="B1619" s="1193">
        <v>143</v>
      </c>
      <c r="C1619" s="1194" t="s">
        <v>246</v>
      </c>
      <c r="D1619" s="1195" t="s">
        <v>355</v>
      </c>
      <c r="E1619" s="1195"/>
      <c r="G1619" s="1195" t="s">
        <v>339</v>
      </c>
      <c r="H1619" s="1191"/>
      <c r="I1619" s="1053"/>
      <c r="J1619" s="1191"/>
    </row>
    <row r="1620" spans="1:10">
      <c r="A1620" s="1192">
        <v>41781</v>
      </c>
      <c r="B1620" s="1193">
        <v>320</v>
      </c>
      <c r="C1620" s="1194" t="s">
        <v>246</v>
      </c>
      <c r="D1620" s="1195" t="s">
        <v>355</v>
      </c>
      <c r="E1620" s="1195"/>
      <c r="G1620" s="1195" t="s">
        <v>339</v>
      </c>
      <c r="H1620" s="1191"/>
      <c r="I1620" s="1053"/>
      <c r="J1620" s="1191"/>
    </row>
    <row r="1621" spans="1:10">
      <c r="A1621" s="1192">
        <v>41781</v>
      </c>
      <c r="B1621" s="1193">
        <v>10</v>
      </c>
      <c r="C1621" s="1194" t="s">
        <v>246</v>
      </c>
      <c r="D1621" s="1195" t="s">
        <v>1467</v>
      </c>
      <c r="E1621" s="1195"/>
      <c r="G1621" s="1195" t="s">
        <v>339</v>
      </c>
      <c r="H1621" s="1191"/>
      <c r="I1621" s="1053"/>
      <c r="J1621" s="1191"/>
    </row>
    <row r="1622" spans="1:10">
      <c r="A1622" s="1192">
        <v>41782</v>
      </c>
      <c r="B1622" s="1193">
        <v>100</v>
      </c>
      <c r="C1622" s="1194" t="s">
        <v>1468</v>
      </c>
      <c r="D1622" s="1195" t="s">
        <v>1469</v>
      </c>
      <c r="E1622" s="1195"/>
      <c r="G1622" s="1195">
        <v>0</v>
      </c>
      <c r="H1622" s="1191"/>
      <c r="I1622" s="1053"/>
      <c r="J1622" s="1191"/>
    </row>
    <row r="1623" spans="1:10">
      <c r="A1623" s="1192">
        <v>41782</v>
      </c>
      <c r="B1623" s="1193">
        <v>50</v>
      </c>
      <c r="C1623" s="1194" t="s">
        <v>1470</v>
      </c>
      <c r="D1623" s="1195" t="s">
        <v>1471</v>
      </c>
      <c r="E1623" s="1195"/>
      <c r="G1623" s="1195">
        <v>0</v>
      </c>
      <c r="H1623" s="1191"/>
      <c r="I1623" s="1053"/>
      <c r="J1623" s="1191"/>
    </row>
    <row r="1624" spans="1:10">
      <c r="A1624" s="1192">
        <v>41782</v>
      </c>
      <c r="B1624" s="1193">
        <v>1144</v>
      </c>
      <c r="C1624" s="1194" t="s">
        <v>1472</v>
      </c>
      <c r="D1624" s="1195" t="s">
        <v>1473</v>
      </c>
      <c r="E1624" s="1195"/>
      <c r="G1624" s="1195">
        <v>0</v>
      </c>
      <c r="H1624" s="1191"/>
      <c r="I1624" s="1053"/>
      <c r="J1624" s="1191"/>
    </row>
    <row r="1625" spans="1:10">
      <c r="A1625" s="1192">
        <v>41782</v>
      </c>
      <c r="B1625" s="1193">
        <v>200</v>
      </c>
      <c r="C1625" s="1194" t="s">
        <v>1474</v>
      </c>
      <c r="D1625" s="1195" t="s">
        <v>1475</v>
      </c>
      <c r="E1625" s="1195"/>
      <c r="G1625" s="1195" t="s">
        <v>339</v>
      </c>
      <c r="H1625" s="1191"/>
      <c r="I1625" s="1053"/>
      <c r="J1625" s="1191"/>
    </row>
    <row r="1626" spans="1:10">
      <c r="A1626" s="1192">
        <v>41782</v>
      </c>
      <c r="B1626" s="1193">
        <v>5</v>
      </c>
      <c r="C1626" s="1194" t="s">
        <v>1476</v>
      </c>
      <c r="D1626" s="1195" t="s">
        <v>971</v>
      </c>
      <c r="E1626" s="1195"/>
      <c r="G1626" s="1195">
        <v>0</v>
      </c>
      <c r="H1626" s="1191"/>
      <c r="I1626" s="1053"/>
      <c r="J1626" s="1191"/>
    </row>
    <row r="1627" spans="1:10">
      <c r="A1627" s="1192">
        <v>41782</v>
      </c>
      <c r="B1627" s="1193">
        <v>5202.67</v>
      </c>
      <c r="C1627" s="1194" t="s">
        <v>1477</v>
      </c>
      <c r="D1627" s="1195" t="s">
        <v>1478</v>
      </c>
      <c r="E1627" s="1195"/>
      <c r="G1627" s="1195">
        <v>0</v>
      </c>
      <c r="H1627" s="1191"/>
      <c r="I1627" s="1053"/>
      <c r="J1627" s="1191"/>
    </row>
    <row r="1628" spans="1:10">
      <c r="A1628" s="1192">
        <v>41786</v>
      </c>
      <c r="B1628" s="1193">
        <v>125</v>
      </c>
      <c r="C1628" s="1194" t="s">
        <v>246</v>
      </c>
      <c r="D1628" s="1195" t="s">
        <v>1346</v>
      </c>
      <c r="E1628" s="1195"/>
      <c r="G1628" s="1195" t="s">
        <v>339</v>
      </c>
      <c r="H1628" s="1191"/>
      <c r="I1628" s="1053"/>
      <c r="J1628" s="1191"/>
    </row>
    <row r="1629" spans="1:10">
      <c r="A1629" s="1192">
        <v>41786</v>
      </c>
      <c r="B1629" s="1193">
        <v>15</v>
      </c>
      <c r="C1629" s="1194" t="s">
        <v>246</v>
      </c>
      <c r="D1629" s="1195" t="s">
        <v>1444</v>
      </c>
      <c r="E1629" s="1195"/>
      <c r="G1629" s="1195" t="s">
        <v>339</v>
      </c>
      <c r="H1629" s="1191"/>
      <c r="I1629" s="1053"/>
      <c r="J1629" s="1191"/>
    </row>
    <row r="1630" spans="1:10">
      <c r="A1630" s="1192">
        <v>41786</v>
      </c>
      <c r="B1630" s="1193">
        <v>50</v>
      </c>
      <c r="C1630" s="1194" t="s">
        <v>246</v>
      </c>
      <c r="D1630" s="1195" t="s">
        <v>1447</v>
      </c>
      <c r="E1630" s="1195"/>
      <c r="G1630" s="1195" t="s">
        <v>339</v>
      </c>
      <c r="H1630" s="1191"/>
      <c r="I1630" s="1053"/>
      <c r="J1630" s="1191"/>
    </row>
    <row r="1631" spans="1:10">
      <c r="A1631" s="1192">
        <v>41786</v>
      </c>
      <c r="B1631" s="1193">
        <v>20</v>
      </c>
      <c r="C1631" s="1194" t="s">
        <v>246</v>
      </c>
      <c r="D1631" s="1195" t="s">
        <v>1221</v>
      </c>
      <c r="E1631" s="1195"/>
      <c r="G1631" s="1195" t="s">
        <v>339</v>
      </c>
      <c r="H1631" s="1191"/>
      <c r="I1631" s="1053"/>
      <c r="J1631" s="1191"/>
    </row>
    <row r="1632" spans="1:10">
      <c r="A1632" s="1192">
        <v>41786</v>
      </c>
      <c r="B1632" s="1193">
        <v>50</v>
      </c>
      <c r="C1632" s="1194" t="s">
        <v>246</v>
      </c>
      <c r="D1632" s="1195" t="s">
        <v>1017</v>
      </c>
      <c r="E1632" s="1195"/>
      <c r="G1632" s="1195" t="s">
        <v>339</v>
      </c>
      <c r="H1632" s="1191"/>
      <c r="I1632" s="1053"/>
      <c r="J1632" s="1191"/>
    </row>
    <row r="1633" spans="1:10">
      <c r="A1633" s="1192">
        <v>41786</v>
      </c>
      <c r="B1633" s="1193">
        <v>10</v>
      </c>
      <c r="C1633" s="1194" t="s">
        <v>246</v>
      </c>
      <c r="D1633" s="1195" t="s">
        <v>302</v>
      </c>
      <c r="E1633" s="1195"/>
      <c r="G1633" s="1195">
        <v>0</v>
      </c>
      <c r="H1633" s="1191"/>
      <c r="I1633" s="1053"/>
      <c r="J1633" s="1191"/>
    </row>
    <row r="1634" spans="1:10">
      <c r="A1634" s="1192">
        <v>41786</v>
      </c>
      <c r="B1634" s="1193">
        <v>60</v>
      </c>
      <c r="C1634" s="1194" t="s">
        <v>246</v>
      </c>
      <c r="D1634" s="1195" t="s">
        <v>1309</v>
      </c>
      <c r="E1634" s="1195"/>
      <c r="G1634" s="1195" t="s">
        <v>339</v>
      </c>
      <c r="H1634" s="1191"/>
      <c r="I1634" s="1053"/>
      <c r="J1634" s="1191"/>
    </row>
    <row r="1635" spans="1:10">
      <c r="A1635" s="1192">
        <v>41786</v>
      </c>
      <c r="B1635" s="1193">
        <v>727.54</v>
      </c>
      <c r="C1635" s="1194" t="s">
        <v>246</v>
      </c>
      <c r="D1635" s="1195" t="s">
        <v>1479</v>
      </c>
      <c r="E1635" s="1195"/>
      <c r="G1635" s="1195">
        <v>0</v>
      </c>
      <c r="H1635" s="1191"/>
      <c r="I1635" s="1053"/>
      <c r="J1635" s="1191"/>
    </row>
    <row r="1636" spans="1:10">
      <c r="A1636" s="1192">
        <v>41787</v>
      </c>
      <c r="B1636" s="1193">
        <v>3623.28</v>
      </c>
      <c r="C1636" s="1194" t="s">
        <v>246</v>
      </c>
      <c r="D1636" s="1195" t="s">
        <v>269</v>
      </c>
      <c r="E1636" s="1195"/>
      <c r="G1636" s="1195">
        <v>0</v>
      </c>
      <c r="H1636" s="1191"/>
      <c r="I1636" s="1053"/>
      <c r="J1636" s="1191"/>
    </row>
    <row r="1637" spans="1:10">
      <c r="A1637" s="1192">
        <v>41787</v>
      </c>
      <c r="B1637" s="1193">
        <v>3</v>
      </c>
      <c r="C1637" s="1194" t="s">
        <v>246</v>
      </c>
      <c r="D1637" s="1195" t="s">
        <v>1004</v>
      </c>
      <c r="E1637" s="1195"/>
      <c r="G1637" s="1195">
        <v>0</v>
      </c>
      <c r="H1637" s="1191"/>
      <c r="I1637" s="1053"/>
      <c r="J1637" s="1191"/>
    </row>
    <row r="1638" spans="1:10">
      <c r="A1638" s="1192">
        <v>41787</v>
      </c>
      <c r="B1638" s="1193">
        <v>90</v>
      </c>
      <c r="C1638" s="1194" t="s">
        <v>246</v>
      </c>
      <c r="D1638" s="1195" t="s">
        <v>1389</v>
      </c>
      <c r="E1638" s="1195"/>
      <c r="G1638" s="1195" t="s">
        <v>339</v>
      </c>
      <c r="H1638" s="1191"/>
      <c r="I1638" s="1053"/>
      <c r="J1638" s="1191"/>
    </row>
    <row r="1639" spans="1:10">
      <c r="A1639" s="1192">
        <v>41787</v>
      </c>
      <c r="B1639" s="1193">
        <v>5</v>
      </c>
      <c r="C1639" s="1194" t="s">
        <v>246</v>
      </c>
      <c r="D1639" s="1195" t="s">
        <v>1390</v>
      </c>
      <c r="E1639" s="1195"/>
      <c r="G1639" s="1195" t="s">
        <v>339</v>
      </c>
      <c r="H1639" s="1191"/>
      <c r="I1639" s="1053"/>
      <c r="J1639" s="1191"/>
    </row>
    <row r="1640" spans="1:10">
      <c r="A1640" s="1192">
        <v>41787</v>
      </c>
      <c r="B1640" s="1193">
        <v>42</v>
      </c>
      <c r="C1640" s="1194" t="s">
        <v>246</v>
      </c>
      <c r="D1640" s="1195" t="s">
        <v>1352</v>
      </c>
      <c r="E1640" s="1195"/>
      <c r="G1640" s="1195">
        <v>0</v>
      </c>
      <c r="H1640" s="1191"/>
      <c r="I1640" s="1053"/>
      <c r="J1640" s="1191"/>
    </row>
    <row r="1641" spans="1:10">
      <c r="A1641" s="1192">
        <v>41788</v>
      </c>
      <c r="B1641" s="1193">
        <v>78.36</v>
      </c>
      <c r="C1641" s="1194" t="s">
        <v>246</v>
      </c>
      <c r="D1641" s="1195" t="s">
        <v>1392</v>
      </c>
      <c r="E1641" s="1195"/>
      <c r="G1641" s="1195">
        <v>0</v>
      </c>
      <c r="H1641" s="1191"/>
      <c r="I1641" s="1053"/>
      <c r="J1641" s="1191"/>
    </row>
    <row r="1642" spans="1:10">
      <c r="A1642" s="1192">
        <v>41789</v>
      </c>
      <c r="B1642" s="1193">
        <v>20</v>
      </c>
      <c r="C1642" s="1194" t="s">
        <v>1087</v>
      </c>
      <c r="D1642" s="1195" t="s">
        <v>1480</v>
      </c>
      <c r="E1642" s="1195"/>
      <c r="G1642" s="1195">
        <v>0</v>
      </c>
      <c r="H1642" s="1191"/>
      <c r="I1642" s="1053"/>
      <c r="J1642" s="1191"/>
    </row>
    <row r="1643" spans="1:10">
      <c r="A1643" s="1192">
        <v>41789</v>
      </c>
      <c r="B1643" s="1193">
        <v>673.98</v>
      </c>
      <c r="C1643" s="1194" t="s">
        <v>246</v>
      </c>
      <c r="D1643" s="1195" t="s">
        <v>1288</v>
      </c>
      <c r="E1643" s="1195"/>
      <c r="G1643" s="1195">
        <v>0</v>
      </c>
      <c r="H1643" s="1191"/>
      <c r="I1643" s="1053"/>
      <c r="J1643" s="1191"/>
    </row>
    <row r="1644" spans="1:10">
      <c r="A1644" s="1192">
        <v>41789</v>
      </c>
      <c r="B1644" s="1193">
        <v>25</v>
      </c>
      <c r="C1644" s="1194" t="s">
        <v>246</v>
      </c>
      <c r="D1644" s="1195" t="s">
        <v>1288</v>
      </c>
      <c r="E1644" s="1195"/>
      <c r="G1644" s="1195">
        <v>0</v>
      </c>
      <c r="H1644" s="1191"/>
      <c r="I1644" s="1053"/>
      <c r="J1644" s="1191"/>
    </row>
    <row r="1645" spans="1:10">
      <c r="A1645" s="1192">
        <v>41789</v>
      </c>
      <c r="B1645" s="1193">
        <v>200</v>
      </c>
      <c r="C1645" s="1194" t="s">
        <v>246</v>
      </c>
      <c r="D1645" s="1195" t="s">
        <v>1527</v>
      </c>
      <c r="E1645" s="1195"/>
      <c r="G1645" s="1195">
        <v>0</v>
      </c>
      <c r="H1645" s="1191"/>
      <c r="I1645" s="1053"/>
      <c r="J1645" s="1191"/>
    </row>
    <row r="1646" spans="1:10">
      <c r="A1646" s="1192">
        <v>41789</v>
      </c>
      <c r="B1646" s="1193">
        <v>300</v>
      </c>
      <c r="C1646" s="1194" t="s">
        <v>246</v>
      </c>
      <c r="D1646" s="1195" t="s">
        <v>1528</v>
      </c>
      <c r="E1646" s="1195"/>
      <c r="G1646" s="1195">
        <v>0</v>
      </c>
      <c r="H1646" s="1191"/>
      <c r="I1646" s="1053"/>
      <c r="J1646" s="1191"/>
    </row>
    <row r="1647" spans="1:10">
      <c r="A1647" s="1192">
        <v>41789</v>
      </c>
      <c r="B1647" s="1193">
        <v>180</v>
      </c>
      <c r="C1647" s="1194" t="s">
        <v>246</v>
      </c>
      <c r="D1647" s="1195" t="s">
        <v>287</v>
      </c>
      <c r="E1647" s="1195"/>
      <c r="G1647" s="1195" t="s">
        <v>339</v>
      </c>
      <c r="H1647" s="1191"/>
      <c r="I1647" s="1053"/>
      <c r="J1647" s="1191"/>
    </row>
    <row r="1648" spans="1:10">
      <c r="A1648" s="1192">
        <v>41789</v>
      </c>
      <c r="B1648" s="1193">
        <v>300</v>
      </c>
      <c r="C1648" s="1194" t="s">
        <v>246</v>
      </c>
      <c r="D1648" s="1195" t="s">
        <v>1446</v>
      </c>
      <c r="E1648" s="1195"/>
      <c r="G1648" s="1195">
        <v>0</v>
      </c>
      <c r="H1648" s="1191"/>
      <c r="I1648" s="1053"/>
      <c r="J1648" s="1191"/>
    </row>
    <row r="1649" spans="1:10">
      <c r="A1649" s="1192">
        <v>41789</v>
      </c>
      <c r="B1649" s="1193">
        <v>100</v>
      </c>
      <c r="C1649" s="1194" t="s">
        <v>246</v>
      </c>
      <c r="D1649" s="1195" t="s">
        <v>1481</v>
      </c>
      <c r="E1649" s="1195"/>
      <c r="G1649" s="1195" t="s">
        <v>339</v>
      </c>
      <c r="H1649" s="1191"/>
      <c r="I1649" s="1053"/>
      <c r="J1649" s="1191"/>
    </row>
    <row r="1650" spans="1:10">
      <c r="A1650" s="1192">
        <v>41792</v>
      </c>
      <c r="B1650" s="1193">
        <v>6</v>
      </c>
      <c r="C1650" s="1194" t="s">
        <v>246</v>
      </c>
      <c r="D1650" s="1195" t="s">
        <v>1217</v>
      </c>
      <c r="E1650" s="1195"/>
      <c r="G1650" s="1195">
        <v>0</v>
      </c>
      <c r="H1650" s="1191"/>
      <c r="I1650" s="1053"/>
      <c r="J1650" s="1191"/>
    </row>
    <row r="1651" spans="1:10">
      <c r="A1651" s="1192">
        <v>41792</v>
      </c>
      <c r="B1651" s="1193">
        <v>25</v>
      </c>
      <c r="C1651" s="1194" t="s">
        <v>246</v>
      </c>
      <c r="D1651" s="1195" t="s">
        <v>379</v>
      </c>
      <c r="E1651" s="1195"/>
      <c r="G1651" s="1195" t="s">
        <v>339</v>
      </c>
      <c r="H1651" s="1191"/>
      <c r="I1651" s="1053"/>
      <c r="J1651" s="1191"/>
    </row>
    <row r="1652" spans="1:10">
      <c r="A1652" s="1192">
        <v>41792</v>
      </c>
      <c r="B1652" s="1193">
        <v>30</v>
      </c>
      <c r="C1652" s="1194" t="s">
        <v>246</v>
      </c>
      <c r="D1652" s="1195" t="s">
        <v>774</v>
      </c>
      <c r="E1652" s="1195"/>
      <c r="G1652" s="1195" t="s">
        <v>339</v>
      </c>
      <c r="H1652" s="1191"/>
      <c r="I1652" s="1053"/>
      <c r="J1652" s="1191"/>
    </row>
    <row r="1653" spans="1:10">
      <c r="A1653" s="1192">
        <v>41792</v>
      </c>
      <c r="B1653" s="1193">
        <v>100</v>
      </c>
      <c r="C1653" s="1194" t="s">
        <v>246</v>
      </c>
      <c r="D1653" s="1195" t="s">
        <v>267</v>
      </c>
      <c r="E1653" s="1195"/>
      <c r="G1653" s="1195">
        <v>0</v>
      </c>
      <c r="H1653" s="1191"/>
      <c r="I1653" s="1053"/>
      <c r="J1653" s="1191"/>
    </row>
    <row r="1654" spans="1:10">
      <c r="A1654" s="1192">
        <v>41792</v>
      </c>
      <c r="B1654" s="1193">
        <v>20</v>
      </c>
      <c r="C1654" s="1194" t="s">
        <v>246</v>
      </c>
      <c r="D1654" s="1195" t="s">
        <v>1453</v>
      </c>
      <c r="E1654" s="1195"/>
      <c r="G1654" s="1195">
        <v>0</v>
      </c>
      <c r="H1654" s="1191"/>
      <c r="I1654" s="1053"/>
      <c r="J1654" s="1191"/>
    </row>
    <row r="1655" spans="1:10">
      <c r="A1655" s="1192">
        <v>41792</v>
      </c>
      <c r="B1655" s="1193">
        <v>10</v>
      </c>
      <c r="C1655" s="1194" t="s">
        <v>246</v>
      </c>
      <c r="D1655" s="1195" t="s">
        <v>791</v>
      </c>
      <c r="E1655" s="1195"/>
      <c r="G1655" s="1195" t="s">
        <v>339</v>
      </c>
      <c r="H1655" s="1191"/>
      <c r="I1655" s="1053"/>
      <c r="J1655" s="1191"/>
    </row>
    <row r="1656" spans="1:10">
      <c r="A1656" s="1192">
        <v>41792</v>
      </c>
      <c r="B1656" s="1193">
        <v>10</v>
      </c>
      <c r="C1656" s="1194" t="s">
        <v>246</v>
      </c>
      <c r="D1656" s="1195" t="s">
        <v>338</v>
      </c>
      <c r="E1656" s="1195"/>
      <c r="G1656" s="1195" t="s">
        <v>339</v>
      </c>
      <c r="H1656" s="1191"/>
      <c r="I1656" s="1053"/>
      <c r="J1656" s="1191"/>
    </row>
    <row r="1657" spans="1:10">
      <c r="A1657" s="1192">
        <v>41792</v>
      </c>
      <c r="B1657" s="1193">
        <v>10</v>
      </c>
      <c r="C1657" s="1194" t="s">
        <v>246</v>
      </c>
      <c r="D1657" s="1195" t="s">
        <v>1365</v>
      </c>
      <c r="E1657" s="1195"/>
      <c r="G1657" s="1195" t="s">
        <v>339</v>
      </c>
      <c r="H1657" s="1191"/>
      <c r="I1657" s="1053"/>
      <c r="J1657" s="1191"/>
    </row>
    <row r="1658" spans="1:10">
      <c r="A1658" s="1192">
        <v>41792</v>
      </c>
      <c r="B1658" s="1193">
        <v>25</v>
      </c>
      <c r="C1658" s="1194" t="s">
        <v>246</v>
      </c>
      <c r="D1658" s="1195" t="s">
        <v>762</v>
      </c>
      <c r="E1658" s="1195"/>
      <c r="G1658" s="1195" t="s">
        <v>339</v>
      </c>
      <c r="H1658" s="1191"/>
      <c r="I1658" s="1053"/>
      <c r="J1658" s="1191"/>
    </row>
    <row r="1659" spans="1:10">
      <c r="A1659" s="1192">
        <v>41792</v>
      </c>
      <c r="B1659" s="1193">
        <v>10.9</v>
      </c>
      <c r="C1659" s="1194" t="s">
        <v>246</v>
      </c>
      <c r="D1659" s="1195" t="s">
        <v>1454</v>
      </c>
      <c r="E1659" s="1195"/>
      <c r="G1659" s="1195">
        <v>0</v>
      </c>
      <c r="H1659" s="1191"/>
      <c r="I1659" s="1053"/>
      <c r="J1659" s="1191"/>
    </row>
    <row r="1660" spans="1:10">
      <c r="A1660" s="1192">
        <v>41792</v>
      </c>
      <c r="B1660" s="1193">
        <v>10</v>
      </c>
      <c r="C1660" s="1194" t="s">
        <v>246</v>
      </c>
      <c r="D1660" s="1195" t="s">
        <v>388</v>
      </c>
      <c r="E1660" s="1195"/>
      <c r="G1660" s="1195" t="s">
        <v>339</v>
      </c>
      <c r="H1660" s="1191"/>
      <c r="I1660" s="1053"/>
      <c r="J1660" s="1191"/>
    </row>
    <row r="1661" spans="1:10">
      <c r="A1661" s="1192">
        <v>41792</v>
      </c>
      <c r="B1661" s="1193">
        <v>10</v>
      </c>
      <c r="C1661" s="1194" t="s">
        <v>246</v>
      </c>
      <c r="D1661" s="1195" t="s">
        <v>1040</v>
      </c>
      <c r="E1661" s="1195"/>
      <c r="G1661" s="1195" t="s">
        <v>339</v>
      </c>
      <c r="H1661" s="1191"/>
      <c r="I1661" s="1053"/>
      <c r="J1661" s="1191"/>
    </row>
    <row r="1662" spans="1:10">
      <c r="A1662" s="1192">
        <v>41792</v>
      </c>
      <c r="B1662" s="1193">
        <v>15</v>
      </c>
      <c r="C1662" s="1194" t="s">
        <v>246</v>
      </c>
      <c r="D1662" s="1195" t="s">
        <v>912</v>
      </c>
      <c r="E1662" s="1195"/>
      <c r="G1662" s="1195">
        <v>0</v>
      </c>
      <c r="H1662" s="1191"/>
      <c r="I1662" s="1053"/>
      <c r="J1662" s="1191"/>
    </row>
    <row r="1663" spans="1:10">
      <c r="A1663" s="1192">
        <v>41792</v>
      </c>
      <c r="B1663" s="1193">
        <v>20</v>
      </c>
      <c r="C1663" s="1194" t="s">
        <v>246</v>
      </c>
      <c r="D1663" s="1195" t="s">
        <v>951</v>
      </c>
      <c r="E1663" s="1195"/>
      <c r="G1663" s="1195" t="s">
        <v>339</v>
      </c>
      <c r="H1663" s="1191"/>
      <c r="I1663" s="1053"/>
      <c r="J1663" s="1191"/>
    </row>
    <row r="1664" spans="1:10">
      <c r="A1664" s="1192">
        <v>41792</v>
      </c>
      <c r="B1664" s="1193">
        <v>25</v>
      </c>
      <c r="C1664" s="1194" t="s">
        <v>246</v>
      </c>
      <c r="D1664" s="1195" t="s">
        <v>1070</v>
      </c>
      <c r="E1664" s="1195"/>
      <c r="G1664" s="1195" t="s">
        <v>339</v>
      </c>
      <c r="H1664" s="1191"/>
      <c r="I1664" s="1053"/>
      <c r="J1664" s="1191"/>
    </row>
    <row r="1665" spans="1:10">
      <c r="A1665" s="1192">
        <v>41792</v>
      </c>
      <c r="B1665" s="1193">
        <v>20</v>
      </c>
      <c r="C1665" s="1194" t="s">
        <v>246</v>
      </c>
      <c r="D1665" s="1195" t="s">
        <v>787</v>
      </c>
      <c r="E1665" s="1195"/>
      <c r="G1665" s="1195" t="s">
        <v>339</v>
      </c>
      <c r="H1665" s="1191"/>
      <c r="I1665" s="1053"/>
      <c r="J1665" s="1191"/>
    </row>
    <row r="1666" spans="1:10">
      <c r="A1666" s="1192">
        <v>41792</v>
      </c>
      <c r="B1666" s="1193">
        <v>15</v>
      </c>
      <c r="C1666" s="1194" t="s">
        <v>246</v>
      </c>
      <c r="D1666" s="1195" t="s">
        <v>753</v>
      </c>
      <c r="E1666" s="1195"/>
      <c r="G1666" s="1195" t="s">
        <v>339</v>
      </c>
      <c r="H1666" s="1191"/>
      <c r="I1666" s="1053"/>
      <c r="J1666" s="1191"/>
    </row>
    <row r="1667" spans="1:10">
      <c r="A1667" s="1192">
        <v>41792</v>
      </c>
      <c r="B1667" s="1193">
        <v>50</v>
      </c>
      <c r="C1667" s="1194" t="s">
        <v>246</v>
      </c>
      <c r="D1667" s="1195" t="s">
        <v>250</v>
      </c>
      <c r="E1667" s="1195"/>
      <c r="G1667" s="1195">
        <v>0</v>
      </c>
      <c r="H1667" s="1191"/>
      <c r="I1667" s="1053"/>
      <c r="J1667" s="1191"/>
    </row>
    <row r="1668" spans="1:10">
      <c r="A1668" s="1192">
        <v>41792</v>
      </c>
      <c r="B1668" s="1193">
        <v>41.67</v>
      </c>
      <c r="C1668" s="1194" t="s">
        <v>246</v>
      </c>
      <c r="D1668" s="1195" t="s">
        <v>1291</v>
      </c>
      <c r="E1668" s="1195"/>
      <c r="G1668" s="1195" t="s">
        <v>339</v>
      </c>
      <c r="H1668" s="1191"/>
      <c r="I1668" s="1053"/>
      <c r="J1668" s="1191"/>
    </row>
    <row r="1669" spans="1:10">
      <c r="A1669" s="1192">
        <v>41792</v>
      </c>
      <c r="B1669" s="1193">
        <v>25</v>
      </c>
      <c r="C1669" s="1194" t="s">
        <v>246</v>
      </c>
      <c r="D1669" s="1195" t="s">
        <v>995</v>
      </c>
      <c r="E1669" s="1195"/>
      <c r="G1669" s="1195" t="s">
        <v>339</v>
      </c>
      <c r="H1669" s="1191"/>
      <c r="I1669" s="1053"/>
      <c r="J1669" s="1191"/>
    </row>
    <row r="1670" spans="1:10">
      <c r="A1670" s="1192">
        <v>41792</v>
      </c>
      <c r="B1670" s="1193">
        <v>10</v>
      </c>
      <c r="C1670" s="1194" t="s">
        <v>246</v>
      </c>
      <c r="D1670" s="1195" t="s">
        <v>1369</v>
      </c>
      <c r="E1670" s="1195"/>
      <c r="G1670" s="1195" t="s">
        <v>339</v>
      </c>
      <c r="H1670" s="1191"/>
      <c r="I1670" s="1053"/>
      <c r="J1670" s="1191"/>
    </row>
    <row r="1671" spans="1:10">
      <c r="A1671" s="1192">
        <v>41792</v>
      </c>
      <c r="B1671" s="1193">
        <v>50</v>
      </c>
      <c r="C1671" s="1194" t="s">
        <v>246</v>
      </c>
      <c r="D1671" s="1195" t="s">
        <v>1482</v>
      </c>
      <c r="E1671" s="1195"/>
      <c r="G1671" s="1195" t="s">
        <v>339</v>
      </c>
      <c r="H1671" s="1191"/>
      <c r="I1671" s="1053"/>
      <c r="J1671" s="1191"/>
    </row>
    <row r="1672" spans="1:10">
      <c r="A1672" s="1192">
        <v>41792</v>
      </c>
      <c r="B1672" s="1193">
        <v>15</v>
      </c>
      <c r="C1672" s="1194" t="s">
        <v>246</v>
      </c>
      <c r="D1672" s="1195" t="s">
        <v>280</v>
      </c>
      <c r="E1672" s="1195"/>
      <c r="G1672" s="1195" t="s">
        <v>339</v>
      </c>
      <c r="H1672" s="1191"/>
      <c r="I1672" s="1053"/>
      <c r="J1672" s="1191"/>
    </row>
    <row r="1673" spans="1:10">
      <c r="A1673" s="1192">
        <v>41792</v>
      </c>
      <c r="B1673" s="1193">
        <v>4</v>
      </c>
      <c r="C1673" s="1194" t="s">
        <v>246</v>
      </c>
      <c r="D1673" s="1195" t="s">
        <v>1366</v>
      </c>
      <c r="E1673" s="1195"/>
      <c r="G1673" s="1195" t="s">
        <v>339</v>
      </c>
      <c r="H1673" s="1191"/>
      <c r="I1673" s="1053"/>
      <c r="J1673" s="1191"/>
    </row>
    <row r="1674" spans="1:10">
      <c r="A1674" s="1192">
        <v>41792</v>
      </c>
      <c r="B1674" s="1193">
        <v>250</v>
      </c>
      <c r="C1674" s="1194" t="s">
        <v>246</v>
      </c>
      <c r="D1674" s="1195" t="s">
        <v>911</v>
      </c>
      <c r="E1674" s="1195"/>
      <c r="G1674" s="1195">
        <v>0</v>
      </c>
      <c r="H1674" s="1191"/>
      <c r="I1674" s="1053"/>
      <c r="J1674" s="1191"/>
    </row>
    <row r="1675" spans="1:10">
      <c r="A1675" s="1192">
        <v>41792</v>
      </c>
      <c r="B1675" s="1193">
        <v>10</v>
      </c>
      <c r="C1675" s="1194" t="s">
        <v>246</v>
      </c>
      <c r="D1675" s="1195" t="s">
        <v>993</v>
      </c>
      <c r="E1675" s="1195"/>
      <c r="G1675" s="1195" t="s">
        <v>339</v>
      </c>
      <c r="H1675" s="1191"/>
      <c r="I1675" s="1053"/>
      <c r="J1675" s="1191"/>
    </row>
    <row r="1676" spans="1:10">
      <c r="A1676" s="1192">
        <v>41792</v>
      </c>
      <c r="B1676" s="1193">
        <v>10</v>
      </c>
      <c r="C1676" s="1194" t="s">
        <v>246</v>
      </c>
      <c r="D1676" s="1195" t="s">
        <v>1274</v>
      </c>
      <c r="E1676" s="1195"/>
      <c r="G1676" s="1195">
        <v>0</v>
      </c>
      <c r="H1676" s="1191"/>
      <c r="I1676" s="1053"/>
      <c r="J1676" s="1191"/>
    </row>
    <row r="1677" spans="1:10">
      <c r="A1677" s="1192">
        <v>41792</v>
      </c>
      <c r="B1677" s="1193">
        <v>3</v>
      </c>
      <c r="C1677" s="1194" t="s">
        <v>246</v>
      </c>
      <c r="D1677" s="1195" t="s">
        <v>426</v>
      </c>
      <c r="E1677" s="1195"/>
      <c r="G1677" s="1195">
        <v>0</v>
      </c>
      <c r="H1677" s="1191"/>
      <c r="I1677" s="1053"/>
      <c r="J1677" s="1191"/>
    </row>
    <row r="1678" spans="1:10">
      <c r="A1678" s="1192">
        <v>41792</v>
      </c>
      <c r="B1678" s="1193">
        <v>50</v>
      </c>
      <c r="C1678" s="1194" t="s">
        <v>246</v>
      </c>
      <c r="D1678" s="1195" t="s">
        <v>998</v>
      </c>
      <c r="E1678" s="1195"/>
      <c r="G1678" s="1195" t="s">
        <v>339</v>
      </c>
      <c r="H1678" s="1191"/>
      <c r="I1678" s="1053"/>
      <c r="J1678" s="1191"/>
    </row>
    <row r="1679" spans="1:10">
      <c r="A1679" s="1192">
        <v>41792</v>
      </c>
      <c r="B1679" s="1193">
        <v>50</v>
      </c>
      <c r="C1679" s="1194" t="s">
        <v>246</v>
      </c>
      <c r="D1679" s="1195" t="s">
        <v>252</v>
      </c>
      <c r="E1679" s="1195"/>
      <c r="G1679" s="1195" t="s">
        <v>339</v>
      </c>
      <c r="H1679" s="1191"/>
      <c r="I1679" s="1053"/>
      <c r="J1679" s="1191"/>
    </row>
    <row r="1680" spans="1:10">
      <c r="A1680" s="1192">
        <v>41792</v>
      </c>
      <c r="B1680" s="1193">
        <v>30</v>
      </c>
      <c r="C1680" s="1194" t="s">
        <v>246</v>
      </c>
      <c r="D1680" s="1195" t="s">
        <v>751</v>
      </c>
      <c r="E1680" s="1195"/>
      <c r="G1680" s="1195" t="s">
        <v>339</v>
      </c>
      <c r="H1680" s="1191"/>
      <c r="I1680" s="1053"/>
      <c r="J1680" s="1191"/>
    </row>
    <row r="1681" spans="1:10">
      <c r="A1681" s="1192">
        <v>41792</v>
      </c>
      <c r="B1681" s="1193">
        <v>7</v>
      </c>
      <c r="C1681" s="1194" t="s">
        <v>246</v>
      </c>
      <c r="D1681" s="1195" t="s">
        <v>1196</v>
      </c>
      <c r="E1681" s="1195"/>
      <c r="G1681" s="1195" t="s">
        <v>339</v>
      </c>
      <c r="H1681" s="1191"/>
      <c r="I1681" s="1053"/>
      <c r="J1681" s="1191"/>
    </row>
    <row r="1682" spans="1:10">
      <c r="A1682" s="1192">
        <v>41792</v>
      </c>
      <c r="B1682" s="1193">
        <v>10</v>
      </c>
      <c r="C1682" s="1194" t="s">
        <v>246</v>
      </c>
      <c r="D1682" s="1195" t="s">
        <v>772</v>
      </c>
      <c r="E1682" s="1195"/>
      <c r="G1682" s="1195" t="s">
        <v>339</v>
      </c>
      <c r="H1682" s="1191"/>
      <c r="I1682" s="1053"/>
      <c r="J1682" s="1191"/>
    </row>
    <row r="1683" spans="1:10">
      <c r="A1683" s="1192">
        <v>41792</v>
      </c>
      <c r="B1683" s="1193">
        <v>10</v>
      </c>
      <c r="C1683" s="1194" t="s">
        <v>246</v>
      </c>
      <c r="D1683" s="1195" t="s">
        <v>1027</v>
      </c>
      <c r="E1683" s="1195"/>
      <c r="G1683" s="1195" t="s">
        <v>339</v>
      </c>
      <c r="H1683" s="1191"/>
      <c r="I1683" s="1053"/>
      <c r="J1683" s="1191"/>
    </row>
    <row r="1684" spans="1:10">
      <c r="A1684" s="1192">
        <v>41792</v>
      </c>
      <c r="B1684" s="1193">
        <v>210</v>
      </c>
      <c r="C1684" s="1194" t="s">
        <v>246</v>
      </c>
      <c r="D1684" s="1195" t="s">
        <v>346</v>
      </c>
      <c r="E1684" s="1195"/>
      <c r="G1684" s="1195" t="s">
        <v>339</v>
      </c>
      <c r="H1684" s="1191"/>
      <c r="I1684" s="1053"/>
      <c r="J1684" s="1191"/>
    </row>
    <row r="1685" spans="1:10">
      <c r="A1685" s="1192">
        <v>41792</v>
      </c>
      <c r="B1685" s="1193">
        <v>10</v>
      </c>
      <c r="C1685" s="1194" t="s">
        <v>246</v>
      </c>
      <c r="D1685" s="1195" t="s">
        <v>1001</v>
      </c>
      <c r="E1685" s="1195"/>
      <c r="G1685" s="1195" t="s">
        <v>339</v>
      </c>
      <c r="H1685" s="1191"/>
      <c r="I1685" s="1053"/>
      <c r="J1685" s="1191"/>
    </row>
    <row r="1686" spans="1:10">
      <c r="A1686" s="1192">
        <v>41792</v>
      </c>
      <c r="B1686" s="1193">
        <v>75</v>
      </c>
      <c r="C1686" s="1194" t="s">
        <v>246</v>
      </c>
      <c r="D1686" s="1195" t="s">
        <v>308</v>
      </c>
      <c r="E1686" s="1195"/>
      <c r="G1686" s="1195" t="s">
        <v>339</v>
      </c>
      <c r="H1686" s="1191"/>
      <c r="I1686" s="1053"/>
      <c r="J1686" s="1191"/>
    </row>
    <row r="1687" spans="1:10">
      <c r="A1687" s="1192">
        <v>41792</v>
      </c>
      <c r="B1687" s="1193">
        <v>10</v>
      </c>
      <c r="C1687" s="1194" t="s">
        <v>246</v>
      </c>
      <c r="D1687" s="1195" t="s">
        <v>994</v>
      </c>
      <c r="E1687" s="1195"/>
      <c r="G1687" s="1195" t="s">
        <v>339</v>
      </c>
      <c r="H1687" s="1191"/>
      <c r="I1687" s="1053"/>
      <c r="J1687" s="1191"/>
    </row>
    <row r="1688" spans="1:10">
      <c r="A1688" s="1192">
        <v>41792</v>
      </c>
      <c r="B1688" s="1193">
        <v>66</v>
      </c>
      <c r="C1688" s="1194" t="s">
        <v>246</v>
      </c>
      <c r="D1688" s="1195" t="s">
        <v>1069</v>
      </c>
      <c r="E1688" s="1195"/>
      <c r="G1688" s="1195" t="s">
        <v>339</v>
      </c>
      <c r="H1688" s="1191"/>
      <c r="I1688" s="1053"/>
      <c r="J1688" s="1191"/>
    </row>
    <row r="1689" spans="1:10">
      <c r="A1689" s="1192">
        <v>41792</v>
      </c>
      <c r="B1689" s="1193">
        <v>5</v>
      </c>
      <c r="C1689" s="1194" t="s">
        <v>246</v>
      </c>
      <c r="D1689" s="1195" t="s">
        <v>1423</v>
      </c>
      <c r="E1689" s="1195"/>
      <c r="G1689" s="1195">
        <v>0</v>
      </c>
      <c r="H1689" s="1191"/>
      <c r="I1689" s="1053"/>
      <c r="J1689" s="1191"/>
    </row>
    <row r="1690" spans="1:10">
      <c r="A1690" s="1192">
        <v>41792</v>
      </c>
      <c r="B1690" s="1193">
        <v>75</v>
      </c>
      <c r="C1690" s="1194" t="s">
        <v>246</v>
      </c>
      <c r="D1690" s="1195" t="s">
        <v>1003</v>
      </c>
      <c r="E1690" s="1195"/>
      <c r="G1690" s="1195" t="s">
        <v>339</v>
      </c>
      <c r="H1690" s="1191"/>
      <c r="I1690" s="1053"/>
      <c r="J1690" s="1191"/>
    </row>
    <row r="1691" spans="1:10">
      <c r="A1691" s="1192">
        <v>41792</v>
      </c>
      <c r="B1691" s="1193">
        <v>25</v>
      </c>
      <c r="C1691" s="1194" t="s">
        <v>246</v>
      </c>
      <c r="D1691" s="1195" t="s">
        <v>1421</v>
      </c>
      <c r="E1691" s="1195"/>
      <c r="G1691" s="1195" t="s">
        <v>339</v>
      </c>
      <c r="H1691" s="1191"/>
      <c r="I1691" s="1053"/>
      <c r="J1691" s="1191"/>
    </row>
    <row r="1692" spans="1:10">
      <c r="A1692" s="1192">
        <v>41792</v>
      </c>
      <c r="B1692" s="1193">
        <v>40</v>
      </c>
      <c r="C1692" s="1194" t="s">
        <v>246</v>
      </c>
      <c r="D1692" s="1195" t="s">
        <v>1483</v>
      </c>
      <c r="E1692" s="1195"/>
      <c r="G1692" s="1195" t="s">
        <v>339</v>
      </c>
      <c r="H1692" s="1191"/>
      <c r="I1692" s="1053"/>
      <c r="J1692" s="1191"/>
    </row>
    <row r="1693" spans="1:10">
      <c r="A1693" s="1192">
        <v>41792</v>
      </c>
      <c r="B1693" s="1193">
        <v>10</v>
      </c>
      <c r="C1693" s="1194" t="s">
        <v>246</v>
      </c>
      <c r="D1693" s="1195" t="s">
        <v>1005</v>
      </c>
      <c r="E1693" s="1195"/>
      <c r="G1693" s="1195" t="s">
        <v>339</v>
      </c>
      <c r="H1693" s="1191"/>
      <c r="I1693" s="1053"/>
      <c r="J1693" s="1191"/>
    </row>
    <row r="1694" spans="1:10">
      <c r="A1694" s="1192">
        <v>41792</v>
      </c>
      <c r="B1694" s="1193">
        <v>30</v>
      </c>
      <c r="C1694" s="1194" t="s">
        <v>246</v>
      </c>
      <c r="D1694" s="1195" t="s">
        <v>1316</v>
      </c>
      <c r="E1694" s="1195"/>
      <c r="G1694" s="1195" t="s">
        <v>339</v>
      </c>
      <c r="H1694" s="1191"/>
      <c r="I1694" s="1053"/>
      <c r="J1694" s="1191"/>
    </row>
    <row r="1695" spans="1:10">
      <c r="A1695" s="1192">
        <v>41792</v>
      </c>
      <c r="B1695" s="1193">
        <v>10</v>
      </c>
      <c r="C1695" s="1194" t="s">
        <v>246</v>
      </c>
      <c r="D1695" s="1195" t="s">
        <v>1422</v>
      </c>
      <c r="E1695" s="1195"/>
      <c r="G1695" s="1195" t="s">
        <v>339</v>
      </c>
      <c r="H1695" s="1191"/>
      <c r="I1695" s="1053"/>
      <c r="J1695" s="1191"/>
    </row>
    <row r="1696" spans="1:10">
      <c r="A1696" s="1192">
        <v>41792</v>
      </c>
      <c r="B1696" s="1193">
        <v>50</v>
      </c>
      <c r="C1696" s="1194" t="s">
        <v>246</v>
      </c>
      <c r="D1696" s="1195" t="s">
        <v>1367</v>
      </c>
      <c r="E1696" s="1195"/>
      <c r="G1696" s="1195" t="s">
        <v>339</v>
      </c>
      <c r="H1696" s="1191"/>
      <c r="I1696" s="1053"/>
      <c r="J1696" s="1191"/>
    </row>
    <row r="1697" spans="1:10">
      <c r="A1697" s="1192">
        <v>41792</v>
      </c>
      <c r="B1697" s="1193">
        <v>20</v>
      </c>
      <c r="C1697" s="1194" t="s">
        <v>246</v>
      </c>
      <c r="D1697" s="1195" t="s">
        <v>1484</v>
      </c>
      <c r="E1697" s="1195"/>
      <c r="G1697" s="1195">
        <v>0</v>
      </c>
      <c r="H1697" s="1191"/>
      <c r="I1697" s="1053"/>
      <c r="J1697" s="1191"/>
    </row>
    <row r="1698" spans="1:10">
      <c r="A1698" s="1192">
        <v>41792</v>
      </c>
      <c r="B1698" s="1193">
        <v>50</v>
      </c>
      <c r="C1698" s="1194" t="s">
        <v>246</v>
      </c>
      <c r="D1698" s="1195" t="s">
        <v>754</v>
      </c>
      <c r="E1698" s="1195"/>
      <c r="G1698" s="1195" t="s">
        <v>339</v>
      </c>
      <c r="H1698" s="1191"/>
      <c r="I1698" s="1053"/>
      <c r="J1698" s="1191"/>
    </row>
    <row r="1699" spans="1:10">
      <c r="A1699" s="1192">
        <v>41792</v>
      </c>
      <c r="B1699" s="1193">
        <v>20</v>
      </c>
      <c r="C1699" s="1194" t="s">
        <v>246</v>
      </c>
      <c r="D1699" s="1195" t="s">
        <v>1393</v>
      </c>
      <c r="E1699" s="1195"/>
      <c r="G1699" s="1195" t="s">
        <v>339</v>
      </c>
      <c r="H1699" s="1191"/>
      <c r="I1699" s="1053"/>
      <c r="J1699" s="1191"/>
    </row>
    <row r="1700" spans="1:10">
      <c r="A1700" s="1192">
        <v>41792</v>
      </c>
      <c r="B1700" s="1193">
        <v>10</v>
      </c>
      <c r="C1700" s="1194" t="s">
        <v>246</v>
      </c>
      <c r="D1700" s="1195" t="s">
        <v>317</v>
      </c>
      <c r="E1700" s="1195"/>
      <c r="G1700" s="1195" t="s">
        <v>339</v>
      </c>
      <c r="H1700" s="1191"/>
      <c r="I1700" s="1053"/>
      <c r="J1700" s="1191"/>
    </row>
    <row r="1701" spans="1:10">
      <c r="A1701" s="1192">
        <v>41792</v>
      </c>
      <c r="B1701" s="1193">
        <v>261</v>
      </c>
      <c r="C1701" s="1194" t="s">
        <v>246</v>
      </c>
      <c r="D1701" s="1195" t="s">
        <v>344</v>
      </c>
      <c r="E1701" s="1195"/>
      <c r="G1701" s="1195" t="s">
        <v>339</v>
      </c>
      <c r="H1701" s="1191"/>
      <c r="I1701" s="1053"/>
      <c r="J1701" s="1191"/>
    </row>
    <row r="1702" spans="1:10">
      <c r="A1702" s="1192">
        <v>41792</v>
      </c>
      <c r="B1702" s="1193">
        <v>180</v>
      </c>
      <c r="C1702" s="1194" t="s">
        <v>246</v>
      </c>
      <c r="D1702" s="1195" t="s">
        <v>783</v>
      </c>
      <c r="E1702" s="1195"/>
      <c r="G1702" s="1195" t="s">
        <v>339</v>
      </c>
      <c r="H1702" s="1191"/>
      <c r="I1702" s="1053"/>
      <c r="J1702" s="1191"/>
    </row>
    <row r="1703" spans="1:10">
      <c r="A1703" s="1192">
        <v>41792</v>
      </c>
      <c r="B1703" s="1193">
        <v>50</v>
      </c>
      <c r="C1703" s="1194" t="s">
        <v>246</v>
      </c>
      <c r="D1703" s="1195" t="s">
        <v>1455</v>
      </c>
      <c r="E1703" s="1195"/>
      <c r="G1703" s="1195" t="s">
        <v>339</v>
      </c>
      <c r="H1703" s="1191"/>
      <c r="I1703" s="1053"/>
      <c r="J1703" s="1191"/>
    </row>
    <row r="1704" spans="1:10">
      <c r="A1704" s="1192">
        <v>41792</v>
      </c>
      <c r="B1704" s="1193">
        <v>125</v>
      </c>
      <c r="C1704" s="1194" t="s">
        <v>246</v>
      </c>
      <c r="D1704" s="1195" t="s">
        <v>1429</v>
      </c>
      <c r="E1704" s="1195"/>
      <c r="G1704" s="1195" t="s">
        <v>339</v>
      </c>
      <c r="H1704" s="1191"/>
      <c r="I1704" s="1053"/>
      <c r="J1704" s="1191"/>
    </row>
    <row r="1705" spans="1:10">
      <c r="A1705" s="1192">
        <v>41792</v>
      </c>
      <c r="B1705" s="1193">
        <v>50</v>
      </c>
      <c r="C1705" s="1194" t="s">
        <v>246</v>
      </c>
      <c r="D1705" s="1195" t="s">
        <v>997</v>
      </c>
      <c r="E1705" s="1195"/>
      <c r="G1705" s="1195" t="s">
        <v>339</v>
      </c>
      <c r="H1705" s="1191"/>
      <c r="I1705" s="1053"/>
      <c r="J1705" s="1191"/>
    </row>
    <row r="1706" spans="1:10">
      <c r="A1706" s="1192">
        <v>41792</v>
      </c>
      <c r="B1706" s="1193">
        <v>30</v>
      </c>
      <c r="C1706" s="1194" t="s">
        <v>246</v>
      </c>
      <c r="D1706" s="1195" t="s">
        <v>1315</v>
      </c>
      <c r="E1706" s="1195"/>
      <c r="G1706" s="1195" t="s">
        <v>339</v>
      </c>
      <c r="H1706" s="1191"/>
      <c r="I1706" s="1053"/>
      <c r="J1706" s="1191"/>
    </row>
    <row r="1707" spans="1:10">
      <c r="A1707" s="1192">
        <v>41792</v>
      </c>
      <c r="B1707" s="1193">
        <v>5</v>
      </c>
      <c r="C1707" s="1194" t="s">
        <v>246</v>
      </c>
      <c r="D1707" s="1195" t="s">
        <v>755</v>
      </c>
      <c r="E1707" s="1195"/>
      <c r="G1707" s="1195" t="s">
        <v>339</v>
      </c>
      <c r="H1707" s="1191"/>
      <c r="I1707" s="1053"/>
      <c r="J1707" s="1191"/>
    </row>
    <row r="1708" spans="1:10">
      <c r="A1708" s="1192">
        <v>41792</v>
      </c>
      <c r="B1708" s="1193">
        <v>15</v>
      </c>
      <c r="C1708" s="1194" t="s">
        <v>246</v>
      </c>
      <c r="D1708" s="1195" t="s">
        <v>248</v>
      </c>
      <c r="E1708" s="1195"/>
      <c r="G1708" s="1195">
        <v>0</v>
      </c>
      <c r="H1708" s="1191"/>
      <c r="I1708" s="1053"/>
      <c r="J1708" s="1191"/>
    </row>
    <row r="1709" spans="1:10">
      <c r="A1709" s="1192">
        <v>41792</v>
      </c>
      <c r="B1709" s="1193">
        <v>15</v>
      </c>
      <c r="C1709" s="1194" t="s">
        <v>246</v>
      </c>
      <c r="D1709" s="1195" t="s">
        <v>1190</v>
      </c>
      <c r="E1709" s="1195"/>
      <c r="G1709" s="1195">
        <v>0</v>
      </c>
      <c r="H1709" s="1191"/>
      <c r="I1709" s="1053"/>
      <c r="J1709" s="1191"/>
    </row>
    <row r="1710" spans="1:10">
      <c r="A1710" s="1192">
        <v>41792</v>
      </c>
      <c r="B1710" s="1193">
        <v>10</v>
      </c>
      <c r="C1710" s="1194" t="s">
        <v>246</v>
      </c>
      <c r="D1710" s="1195" t="s">
        <v>369</v>
      </c>
      <c r="E1710" s="1195"/>
      <c r="G1710" s="1195">
        <v>0</v>
      </c>
      <c r="H1710" s="1191"/>
      <c r="I1710" s="1053"/>
      <c r="J1710" s="1191"/>
    </row>
    <row r="1711" spans="1:10">
      <c r="A1711" s="1192">
        <v>41792</v>
      </c>
      <c r="B1711" s="1193">
        <v>40</v>
      </c>
      <c r="C1711" s="1194" t="s">
        <v>246</v>
      </c>
      <c r="D1711" s="1195" t="s">
        <v>1394</v>
      </c>
      <c r="E1711" s="1195"/>
      <c r="G1711" s="1195" t="s">
        <v>339</v>
      </c>
      <c r="H1711" s="1191"/>
      <c r="I1711" s="1053"/>
      <c r="J1711" s="1191"/>
    </row>
    <row r="1712" spans="1:10">
      <c r="A1712" s="1192">
        <v>41792</v>
      </c>
      <c r="B1712" s="1193">
        <v>20</v>
      </c>
      <c r="C1712" s="1194" t="s">
        <v>246</v>
      </c>
      <c r="D1712" s="1195" t="s">
        <v>1275</v>
      </c>
      <c r="E1712" s="1195"/>
      <c r="G1712" s="1195" t="s">
        <v>339</v>
      </c>
      <c r="H1712" s="1191"/>
      <c r="I1712" s="1053"/>
      <c r="J1712" s="1191"/>
    </row>
    <row r="1713" spans="1:10">
      <c r="A1713" s="1192">
        <v>41792</v>
      </c>
      <c r="B1713" s="1193">
        <v>20</v>
      </c>
      <c r="C1713" s="1194" t="s">
        <v>246</v>
      </c>
      <c r="D1713" s="1195" t="s">
        <v>389</v>
      </c>
      <c r="E1713" s="1195"/>
      <c r="G1713" s="1195">
        <v>0</v>
      </c>
      <c r="H1713" s="1191"/>
      <c r="I1713" s="1053"/>
      <c r="J1713" s="1191"/>
    </row>
    <row r="1714" spans="1:10">
      <c r="A1714" s="1192">
        <v>41792</v>
      </c>
      <c r="B1714" s="1193">
        <v>10</v>
      </c>
      <c r="C1714" s="1194" t="s">
        <v>246</v>
      </c>
      <c r="D1714" s="1195" t="s">
        <v>955</v>
      </c>
      <c r="E1714" s="1195"/>
      <c r="G1714" s="1195">
        <v>0</v>
      </c>
      <c r="H1714" s="1191"/>
      <c r="I1714" s="1053"/>
      <c r="J1714" s="1191"/>
    </row>
    <row r="1715" spans="1:10">
      <c r="A1715" s="1192">
        <v>41792</v>
      </c>
      <c r="B1715" s="1193">
        <v>20</v>
      </c>
      <c r="C1715" s="1194" t="s">
        <v>246</v>
      </c>
      <c r="D1715" s="1195" t="s">
        <v>999</v>
      </c>
      <c r="E1715" s="1195"/>
      <c r="G1715" s="1195" t="s">
        <v>339</v>
      </c>
      <c r="H1715" s="1191"/>
      <c r="I1715" s="1053"/>
      <c r="J1715" s="1191"/>
    </row>
    <row r="1716" spans="1:10">
      <c r="A1716" s="1192">
        <v>41792</v>
      </c>
      <c r="B1716" s="1193">
        <v>5</v>
      </c>
      <c r="C1716" s="1194" t="s">
        <v>246</v>
      </c>
      <c r="D1716" s="1195" t="s">
        <v>1368</v>
      </c>
      <c r="E1716" s="1195"/>
      <c r="G1716" s="1195" t="s">
        <v>339</v>
      </c>
      <c r="H1716" s="1191"/>
      <c r="I1716" s="1053"/>
      <c r="J1716" s="1191"/>
    </row>
    <row r="1717" spans="1:10">
      <c r="A1717" s="1192">
        <v>41792</v>
      </c>
      <c r="B1717" s="1193">
        <v>20</v>
      </c>
      <c r="C1717" s="1194" t="s">
        <v>246</v>
      </c>
      <c r="D1717" s="1195" t="s">
        <v>1221</v>
      </c>
      <c r="E1717" s="1195"/>
      <c r="G1717" s="1195" t="s">
        <v>339</v>
      </c>
      <c r="H1717" s="1191"/>
      <c r="I1717" s="1053"/>
      <c r="J1717" s="1191"/>
    </row>
    <row r="1718" spans="1:10">
      <c r="A1718" s="1192">
        <v>41792</v>
      </c>
      <c r="B1718" s="1193">
        <v>10</v>
      </c>
      <c r="C1718" s="1194" t="s">
        <v>246</v>
      </c>
      <c r="D1718" s="1195" t="s">
        <v>371</v>
      </c>
      <c r="E1718" s="1195"/>
      <c r="G1718" s="1195" t="s">
        <v>339</v>
      </c>
      <c r="H1718" s="1191"/>
      <c r="I1718" s="1053"/>
      <c r="J1718" s="1191"/>
    </row>
    <row r="1719" spans="1:10">
      <c r="A1719" s="1192">
        <v>41792</v>
      </c>
      <c r="B1719" s="1193">
        <v>15</v>
      </c>
      <c r="C1719" s="1194" t="s">
        <v>246</v>
      </c>
      <c r="D1719" s="1195" t="s">
        <v>954</v>
      </c>
      <c r="E1719" s="1195"/>
      <c r="G1719" s="1195">
        <v>0</v>
      </c>
      <c r="H1719" s="1191"/>
      <c r="I1719" s="1053"/>
      <c r="J1719" s="1191"/>
    </row>
    <row r="1720" spans="1:10">
      <c r="A1720" s="1192">
        <v>41792</v>
      </c>
      <c r="B1720" s="1193">
        <v>140</v>
      </c>
      <c r="C1720" s="1194" t="s">
        <v>246</v>
      </c>
      <c r="D1720" s="1195" t="s">
        <v>1063</v>
      </c>
      <c r="E1720" s="1195"/>
      <c r="G1720" s="1195">
        <v>0</v>
      </c>
      <c r="H1720" s="1191"/>
      <c r="I1720" s="1053"/>
      <c r="J1720" s="1191"/>
    </row>
    <row r="1721" spans="1:10">
      <c r="A1721" s="1192">
        <v>41792</v>
      </c>
      <c r="B1721" s="1193">
        <v>30</v>
      </c>
      <c r="C1721" s="1194" t="s">
        <v>246</v>
      </c>
      <c r="D1721" s="1195" t="s">
        <v>424</v>
      </c>
      <c r="E1721" s="1195"/>
      <c r="G1721" s="1195" t="s">
        <v>339</v>
      </c>
      <c r="H1721" s="1191"/>
      <c r="I1721" s="1053"/>
      <c r="J1721" s="1191"/>
    </row>
    <row r="1722" spans="1:10">
      <c r="A1722" s="1192">
        <v>41792</v>
      </c>
      <c r="B1722" s="1193">
        <v>5</v>
      </c>
      <c r="C1722" s="1194" t="s">
        <v>246</v>
      </c>
      <c r="D1722" s="1195" t="s">
        <v>1395</v>
      </c>
      <c r="E1722" s="1195"/>
      <c r="G1722" s="1195" t="s">
        <v>339</v>
      </c>
      <c r="H1722" s="1191"/>
      <c r="I1722" s="1053"/>
      <c r="J1722" s="1191"/>
    </row>
    <row r="1723" spans="1:10">
      <c r="A1723" s="1192">
        <v>41792</v>
      </c>
      <c r="B1723" s="1193">
        <v>20</v>
      </c>
      <c r="C1723" s="1194" t="s">
        <v>246</v>
      </c>
      <c r="D1723" s="1195" t="s">
        <v>254</v>
      </c>
      <c r="E1723" s="1195"/>
      <c r="G1723" s="1195" t="s">
        <v>339</v>
      </c>
      <c r="H1723" s="1191"/>
      <c r="I1723" s="1053"/>
      <c r="J1723" s="1191"/>
    </row>
    <row r="1724" spans="1:10">
      <c r="A1724" s="1192">
        <v>41792</v>
      </c>
      <c r="B1724" s="1193">
        <v>20</v>
      </c>
      <c r="C1724" s="1194" t="s">
        <v>246</v>
      </c>
      <c r="D1724" s="1195" t="s">
        <v>1028</v>
      </c>
      <c r="E1724" s="1195"/>
      <c r="G1724" s="1195" t="s">
        <v>339</v>
      </c>
      <c r="H1724" s="1191"/>
      <c r="I1724" s="1053"/>
      <c r="J1724" s="1191"/>
    </row>
    <row r="1725" spans="1:10">
      <c r="A1725" s="1192">
        <v>41792</v>
      </c>
      <c r="B1725" s="1193">
        <v>306.67</v>
      </c>
      <c r="C1725" s="1194" t="s">
        <v>246</v>
      </c>
      <c r="D1725" s="1195" t="s">
        <v>1485</v>
      </c>
      <c r="E1725" s="1195"/>
      <c r="G1725" s="1195">
        <v>0</v>
      </c>
      <c r="H1725" s="1191"/>
      <c r="I1725" s="1053"/>
      <c r="J1725" s="1191"/>
    </row>
    <row r="1726" spans="1:10">
      <c r="A1726" s="1192">
        <v>41793</v>
      </c>
      <c r="B1726" s="1193">
        <v>30</v>
      </c>
      <c r="C1726" s="1194" t="s">
        <v>246</v>
      </c>
      <c r="D1726" s="1195" t="s">
        <v>1276</v>
      </c>
      <c r="E1726" s="1195"/>
      <c r="G1726" s="1195" t="s">
        <v>339</v>
      </c>
      <c r="H1726" s="1191"/>
      <c r="I1726" s="1053"/>
      <c r="J1726" s="1191"/>
    </row>
    <row r="1727" spans="1:10">
      <c r="A1727" s="1192">
        <v>41793</v>
      </c>
      <c r="B1727" s="1193">
        <v>20</v>
      </c>
      <c r="C1727" s="1194" t="s">
        <v>246</v>
      </c>
      <c r="D1727" s="1195" t="s">
        <v>387</v>
      </c>
      <c r="E1727" s="1195"/>
      <c r="G1727" s="1195">
        <v>0</v>
      </c>
      <c r="H1727" s="1191"/>
      <c r="I1727" s="1053"/>
      <c r="J1727" s="1191"/>
    </row>
    <row r="1728" spans="1:10">
      <c r="A1728" s="1192">
        <v>41793</v>
      </c>
      <c r="B1728" s="1193">
        <v>300</v>
      </c>
      <c r="C1728" s="1194" t="s">
        <v>246</v>
      </c>
      <c r="D1728" s="1195" t="s">
        <v>778</v>
      </c>
      <c r="E1728" s="1195"/>
      <c r="G1728" s="1195" t="s">
        <v>339</v>
      </c>
      <c r="H1728" s="1191"/>
      <c r="I1728" s="1053"/>
      <c r="J1728" s="1191"/>
    </row>
    <row r="1729" spans="1:10">
      <c r="A1729" s="1192">
        <v>41793</v>
      </c>
      <c r="B1729" s="1193">
        <v>50</v>
      </c>
      <c r="C1729" s="1194" t="s">
        <v>246</v>
      </c>
      <c r="D1729" s="1195" t="s">
        <v>1481</v>
      </c>
      <c r="E1729" s="1195"/>
      <c r="G1729" s="1195" t="s">
        <v>339</v>
      </c>
      <c r="H1729" s="1191"/>
      <c r="I1729" s="1053"/>
      <c r="J1729" s="1191"/>
    </row>
    <row r="1730" spans="1:10">
      <c r="A1730" s="1192">
        <v>41793</v>
      </c>
      <c r="B1730" s="1193">
        <v>5</v>
      </c>
      <c r="C1730" s="1194" t="s">
        <v>246</v>
      </c>
      <c r="D1730" s="1195" t="s">
        <v>1187</v>
      </c>
      <c r="E1730" s="1195"/>
      <c r="G1730" s="1195" t="s">
        <v>339</v>
      </c>
      <c r="H1730" s="1191"/>
      <c r="I1730" s="1053"/>
      <c r="J1730" s="1191"/>
    </row>
    <row r="1731" spans="1:10">
      <c r="A1731" s="1192">
        <v>41793</v>
      </c>
      <c r="B1731" s="1193">
        <v>10</v>
      </c>
      <c r="C1731" s="1194" t="s">
        <v>246</v>
      </c>
      <c r="D1731" s="1195" t="s">
        <v>1318</v>
      </c>
      <c r="E1731" s="1195"/>
      <c r="G1731" s="1195">
        <v>0</v>
      </c>
      <c r="H1731" s="1191"/>
      <c r="I1731" s="1053"/>
      <c r="J1731" s="1191"/>
    </row>
    <row r="1732" spans="1:10">
      <c r="A1732" s="1192">
        <v>41793</v>
      </c>
      <c r="B1732" s="1193">
        <v>10</v>
      </c>
      <c r="C1732" s="1194" t="s">
        <v>246</v>
      </c>
      <c r="D1732" s="1195" t="s">
        <v>1294</v>
      </c>
      <c r="E1732" s="1195"/>
      <c r="G1732" s="1195">
        <v>0</v>
      </c>
      <c r="H1732" s="1191"/>
      <c r="I1732" s="1053"/>
      <c r="J1732" s="1191"/>
    </row>
    <row r="1733" spans="1:10">
      <c r="A1733" s="1192">
        <v>41793</v>
      </c>
      <c r="B1733" s="1193">
        <v>50</v>
      </c>
      <c r="C1733" s="1194" t="s">
        <v>246</v>
      </c>
      <c r="D1733" s="1195" t="s">
        <v>1105</v>
      </c>
      <c r="E1733" s="1195"/>
      <c r="G1733" s="1195" t="s">
        <v>339</v>
      </c>
      <c r="H1733" s="1191"/>
      <c r="I1733" s="1053"/>
      <c r="J1733" s="1191"/>
    </row>
    <row r="1734" spans="1:10">
      <c r="A1734" s="1192">
        <v>41794</v>
      </c>
      <c r="B1734" s="1193">
        <v>62.4</v>
      </c>
      <c r="C1734" s="1194" t="s">
        <v>1087</v>
      </c>
      <c r="D1734" s="1195" t="s">
        <v>1398</v>
      </c>
      <c r="E1734" s="1195"/>
      <c r="G1734" s="1195">
        <v>0</v>
      </c>
      <c r="H1734" s="1191"/>
      <c r="I1734" s="1053"/>
      <c r="J1734" s="1191"/>
    </row>
    <row r="1735" spans="1:10">
      <c r="A1735" s="1192">
        <v>41794</v>
      </c>
      <c r="B1735" s="1193">
        <v>170</v>
      </c>
      <c r="C1735" s="1194" t="s">
        <v>246</v>
      </c>
      <c r="D1735" s="1195" t="s">
        <v>788</v>
      </c>
      <c r="E1735" s="1195"/>
      <c r="G1735" s="1195" t="s">
        <v>339</v>
      </c>
      <c r="H1735" s="1191"/>
      <c r="I1735" s="1053"/>
      <c r="J1735" s="1191"/>
    </row>
    <row r="1736" spans="1:10">
      <c r="A1736" s="1192">
        <v>41794</v>
      </c>
      <c r="B1736" s="1193">
        <v>5</v>
      </c>
      <c r="C1736" s="1194" t="s">
        <v>246</v>
      </c>
      <c r="D1736" s="1195" t="s">
        <v>1296</v>
      </c>
      <c r="E1736" s="1195"/>
      <c r="G1736" s="1195" t="s">
        <v>339</v>
      </c>
      <c r="H1736" s="1191"/>
      <c r="I1736" s="1053"/>
      <c r="J1736" s="1191"/>
    </row>
    <row r="1737" spans="1:10">
      <c r="A1737" s="1192">
        <v>41795</v>
      </c>
      <c r="B1737" s="1193">
        <v>10</v>
      </c>
      <c r="C1737" s="1194" t="s">
        <v>1087</v>
      </c>
      <c r="D1737" s="1195" t="s">
        <v>1362</v>
      </c>
      <c r="E1737" s="1195"/>
      <c r="G1737" s="1195">
        <v>0</v>
      </c>
      <c r="H1737" s="1191"/>
      <c r="I1737" s="1053"/>
      <c r="J1737" s="1191"/>
    </row>
    <row r="1738" spans="1:10">
      <c r="A1738" s="1192">
        <v>41795</v>
      </c>
      <c r="B1738" s="1193">
        <v>15</v>
      </c>
      <c r="C1738" s="1194" t="s">
        <v>1087</v>
      </c>
      <c r="D1738" s="1195" t="s">
        <v>1398</v>
      </c>
      <c r="E1738" s="1195"/>
      <c r="G1738" s="1195">
        <v>0</v>
      </c>
      <c r="H1738" s="1191"/>
      <c r="I1738" s="1053"/>
      <c r="J1738" s="1191"/>
    </row>
    <row r="1739" spans="1:10">
      <c r="A1739" s="1192">
        <v>41795</v>
      </c>
      <c r="B1739" s="1193">
        <v>50</v>
      </c>
      <c r="C1739" s="1194" t="s">
        <v>1087</v>
      </c>
      <c r="D1739" s="1195" t="s">
        <v>1089</v>
      </c>
      <c r="E1739" s="1195"/>
      <c r="G1739" s="1195">
        <v>0</v>
      </c>
      <c r="H1739" s="1191"/>
      <c r="I1739" s="1053"/>
      <c r="J1739" s="1191"/>
    </row>
    <row r="1740" spans="1:10">
      <c r="A1740" s="1192">
        <v>41795</v>
      </c>
      <c r="B1740" s="1193">
        <v>61.6</v>
      </c>
      <c r="C1740" s="1194" t="s">
        <v>246</v>
      </c>
      <c r="D1740" s="1195" t="s">
        <v>429</v>
      </c>
      <c r="E1740" s="1195"/>
      <c r="G1740" s="1195">
        <v>0</v>
      </c>
      <c r="H1740" s="1191"/>
      <c r="I1740" s="1053"/>
      <c r="J1740" s="1191"/>
    </row>
    <row r="1741" spans="1:10">
      <c r="A1741" s="1192">
        <v>41795</v>
      </c>
      <c r="B1741" s="1193">
        <v>12.5</v>
      </c>
      <c r="C1741" s="1194" t="s">
        <v>246</v>
      </c>
      <c r="D1741" s="1195" t="s">
        <v>429</v>
      </c>
      <c r="E1741" s="1195"/>
      <c r="G1741" s="1195">
        <v>0</v>
      </c>
      <c r="H1741" s="1191"/>
      <c r="I1741" s="1053"/>
      <c r="J1741" s="1191"/>
    </row>
    <row r="1742" spans="1:10">
      <c r="A1742" s="1192">
        <v>41795</v>
      </c>
      <c r="B1742" s="1193">
        <v>10</v>
      </c>
      <c r="C1742" s="1194" t="s">
        <v>246</v>
      </c>
      <c r="D1742" s="1195" t="s">
        <v>276</v>
      </c>
      <c r="E1742" s="1195"/>
      <c r="G1742" s="1195">
        <v>0</v>
      </c>
      <c r="H1742" s="1191"/>
      <c r="I1742" s="1053"/>
      <c r="J1742" s="1191"/>
    </row>
    <row r="1743" spans="1:10">
      <c r="A1743" s="1192">
        <v>41795</v>
      </c>
      <c r="B1743" s="1193">
        <v>5</v>
      </c>
      <c r="C1743" s="1194" t="s">
        <v>246</v>
      </c>
      <c r="D1743" s="1195" t="s">
        <v>318</v>
      </c>
      <c r="E1743" s="1195"/>
      <c r="G1743" s="1195" t="s">
        <v>339</v>
      </c>
      <c r="H1743" s="1191"/>
      <c r="I1743" s="1053"/>
      <c r="J1743" s="1191"/>
    </row>
    <row r="1744" spans="1:10">
      <c r="A1744" s="1192">
        <v>41795</v>
      </c>
      <c r="B1744" s="1193">
        <v>15</v>
      </c>
      <c r="C1744" s="1194" t="s">
        <v>246</v>
      </c>
      <c r="D1744" s="1195" t="s">
        <v>306</v>
      </c>
      <c r="E1744" s="1195"/>
      <c r="G1744" s="1195" t="s">
        <v>339</v>
      </c>
      <c r="H1744" s="1191"/>
      <c r="I1744" s="1053"/>
      <c r="J1744" s="1191"/>
    </row>
    <row r="1745" spans="1:10">
      <c r="A1745" s="1192">
        <v>41795</v>
      </c>
      <c r="B1745" s="1193">
        <v>6</v>
      </c>
      <c r="C1745" s="1194" t="s">
        <v>246</v>
      </c>
      <c r="D1745" s="1195" t="s">
        <v>310</v>
      </c>
      <c r="E1745" s="1195"/>
      <c r="G1745" s="1195" t="s">
        <v>339</v>
      </c>
      <c r="H1745" s="1191"/>
      <c r="I1745" s="1053"/>
      <c r="J1745" s="1191"/>
    </row>
    <row r="1746" spans="1:10">
      <c r="A1746" s="1192">
        <v>41795</v>
      </c>
      <c r="B1746" s="1193">
        <v>100</v>
      </c>
      <c r="C1746" s="1194" t="s">
        <v>246</v>
      </c>
      <c r="D1746" s="1195" t="s">
        <v>1000</v>
      </c>
      <c r="E1746" s="1195"/>
      <c r="G1746" s="1195">
        <v>0</v>
      </c>
      <c r="H1746" s="1191"/>
      <c r="I1746" s="1053"/>
      <c r="J1746" s="1191"/>
    </row>
    <row r="1747" spans="1:10">
      <c r="A1747" s="1192">
        <v>41796</v>
      </c>
      <c r="B1747" s="1193">
        <v>20</v>
      </c>
      <c r="C1747" s="1194" t="s">
        <v>246</v>
      </c>
      <c r="D1747" s="1195" t="s">
        <v>1363</v>
      </c>
      <c r="E1747" s="1195"/>
      <c r="G1747" s="1195">
        <v>0</v>
      </c>
      <c r="H1747" s="1191"/>
      <c r="I1747" s="1053"/>
      <c r="J1747" s="1191"/>
    </row>
    <row r="1748" spans="1:10">
      <c r="A1748" s="1192">
        <v>41796</v>
      </c>
      <c r="B1748" s="1193">
        <v>15</v>
      </c>
      <c r="C1748" s="1194" t="s">
        <v>246</v>
      </c>
      <c r="D1748" s="1195" t="s">
        <v>1237</v>
      </c>
      <c r="E1748" s="1195"/>
      <c r="G1748" s="1195" t="s">
        <v>339</v>
      </c>
      <c r="H1748" s="1191"/>
      <c r="I1748" s="1053"/>
      <c r="J1748" s="1191"/>
    </row>
    <row r="1749" spans="1:10">
      <c r="A1749" s="1192">
        <v>41796</v>
      </c>
      <c r="B1749" s="1193">
        <v>10</v>
      </c>
      <c r="C1749" s="1194" t="s">
        <v>246</v>
      </c>
      <c r="D1749" s="1195" t="s">
        <v>956</v>
      </c>
      <c r="E1749" s="1195"/>
      <c r="G1749" s="1195" t="s">
        <v>339</v>
      </c>
      <c r="H1749" s="1191"/>
      <c r="I1749" s="1053"/>
      <c r="J1749" s="1191"/>
    </row>
    <row r="1750" spans="1:10">
      <c r="A1750" s="1192">
        <v>41799</v>
      </c>
      <c r="B1750" s="1193">
        <v>100</v>
      </c>
      <c r="C1750" s="1194" t="s">
        <v>246</v>
      </c>
      <c r="D1750" s="1195" t="s">
        <v>1030</v>
      </c>
      <c r="E1750" s="1195"/>
      <c r="G1750" s="1195">
        <v>0</v>
      </c>
      <c r="H1750" s="1191"/>
      <c r="I1750" s="1053"/>
      <c r="J1750" s="1191"/>
    </row>
    <row r="1751" spans="1:10">
      <c r="A1751" s="1192">
        <v>41799</v>
      </c>
      <c r="B1751" s="1193">
        <v>20</v>
      </c>
      <c r="C1751" s="1194" t="s">
        <v>246</v>
      </c>
      <c r="D1751" s="1195" t="s">
        <v>1221</v>
      </c>
      <c r="E1751" s="1195"/>
      <c r="G1751" s="1195" t="s">
        <v>339</v>
      </c>
      <c r="H1751" s="1191"/>
      <c r="I1751" s="1053"/>
      <c r="J1751" s="1191"/>
    </row>
    <row r="1752" spans="1:10">
      <c r="A1752" s="1192">
        <v>41799</v>
      </c>
      <c r="B1752" s="1193">
        <v>110</v>
      </c>
      <c r="C1752" s="1194" t="s">
        <v>246</v>
      </c>
      <c r="D1752" s="1195" t="s">
        <v>967</v>
      </c>
      <c r="E1752" s="1195"/>
      <c r="G1752" s="1195" t="s">
        <v>339</v>
      </c>
      <c r="H1752" s="1191"/>
      <c r="I1752" s="1053"/>
      <c r="J1752" s="1191"/>
    </row>
    <row r="1753" spans="1:10">
      <c r="A1753" s="1192">
        <v>41799</v>
      </c>
      <c r="B1753" s="1193">
        <v>30</v>
      </c>
      <c r="C1753" s="1194" t="s">
        <v>246</v>
      </c>
      <c r="D1753" s="1195" t="s">
        <v>1376</v>
      </c>
      <c r="E1753" s="1195"/>
      <c r="G1753" s="1195">
        <v>0</v>
      </c>
      <c r="H1753" s="1191"/>
      <c r="I1753" s="1053"/>
      <c r="J1753" s="1191"/>
    </row>
    <row r="1754" spans="1:10">
      <c r="A1754" s="1192">
        <v>41799</v>
      </c>
      <c r="B1754" s="1193">
        <v>2</v>
      </c>
      <c r="C1754" s="1194" t="s">
        <v>246</v>
      </c>
      <c r="D1754" s="1195" t="s">
        <v>1400</v>
      </c>
      <c r="E1754" s="1195"/>
      <c r="G1754" s="1195">
        <v>0</v>
      </c>
      <c r="H1754" s="1191"/>
      <c r="I1754" s="1053"/>
      <c r="J1754" s="1191"/>
    </row>
    <row r="1755" spans="1:10">
      <c r="A1755" s="1192">
        <v>41799</v>
      </c>
      <c r="B1755" s="1193">
        <v>1060.81</v>
      </c>
      <c r="C1755" s="1194" t="s">
        <v>246</v>
      </c>
      <c r="D1755" s="1195" t="s">
        <v>1490</v>
      </c>
      <c r="E1755" s="1195"/>
      <c r="G1755" s="1195">
        <v>0</v>
      </c>
      <c r="H1755" s="1191"/>
      <c r="I1755" s="1053"/>
      <c r="J1755" s="1191"/>
    </row>
    <row r="1756" spans="1:10">
      <c r="A1756" s="1192">
        <v>41800</v>
      </c>
      <c r="B1756" s="1193">
        <v>20</v>
      </c>
      <c r="C1756" s="1194" t="s">
        <v>1087</v>
      </c>
      <c r="D1756" s="1195" t="s">
        <v>1491</v>
      </c>
      <c r="E1756" s="1195"/>
      <c r="G1756" s="1195">
        <v>0</v>
      </c>
      <c r="H1756" s="1191"/>
      <c r="I1756" s="1053"/>
      <c r="J1756" s="1191"/>
    </row>
    <row r="1757" spans="1:10">
      <c r="A1757" s="1192">
        <v>41800</v>
      </c>
      <c r="B1757" s="1193">
        <v>100</v>
      </c>
      <c r="C1757" s="1194" t="s">
        <v>1087</v>
      </c>
      <c r="D1757" s="1195" t="s">
        <v>1398</v>
      </c>
      <c r="E1757" s="1195"/>
      <c r="G1757" s="1195">
        <v>0</v>
      </c>
      <c r="H1757" s="1191"/>
      <c r="I1757" s="1053"/>
      <c r="J1757" s="1191"/>
    </row>
    <row r="1758" spans="1:10">
      <c r="A1758" s="1192">
        <v>41800</v>
      </c>
      <c r="B1758" s="1193">
        <v>15</v>
      </c>
      <c r="C1758" s="1194" t="s">
        <v>1087</v>
      </c>
      <c r="D1758" s="1195" t="s">
        <v>1096</v>
      </c>
      <c r="E1758" s="1195"/>
      <c r="G1758" s="1195">
        <v>0</v>
      </c>
      <c r="H1758" s="1191"/>
      <c r="I1758" s="1053"/>
      <c r="J1758" s="1191"/>
    </row>
    <row r="1759" spans="1:10">
      <c r="A1759" s="1192">
        <v>41800</v>
      </c>
      <c r="B1759" s="1193">
        <v>40</v>
      </c>
      <c r="C1759" s="1194" t="s">
        <v>246</v>
      </c>
      <c r="D1759" s="1195" t="s">
        <v>429</v>
      </c>
      <c r="E1759" s="1195"/>
      <c r="G1759" s="1195">
        <v>0</v>
      </c>
      <c r="H1759" s="1191"/>
      <c r="I1759" s="1053"/>
      <c r="J1759" s="1191"/>
    </row>
    <row r="1760" spans="1:10">
      <c r="A1760" s="1192">
        <v>41800</v>
      </c>
      <c r="B1760" s="1193">
        <v>40</v>
      </c>
      <c r="C1760" s="1194" t="s">
        <v>246</v>
      </c>
      <c r="D1760" s="1195" t="s">
        <v>1282</v>
      </c>
      <c r="E1760" s="1195"/>
      <c r="G1760" s="1195">
        <v>0</v>
      </c>
      <c r="H1760" s="1191"/>
      <c r="I1760" s="1053"/>
      <c r="J1760" s="1191"/>
    </row>
    <row r="1761" spans="1:10">
      <c r="A1761" s="1192">
        <v>41800</v>
      </c>
      <c r="B1761" s="1193">
        <v>230</v>
      </c>
      <c r="C1761" s="1194" t="s">
        <v>246</v>
      </c>
      <c r="D1761" s="1195" t="s">
        <v>920</v>
      </c>
      <c r="E1761" s="1195"/>
      <c r="G1761" s="1195" t="s">
        <v>339</v>
      </c>
      <c r="H1761" s="1191"/>
      <c r="I1761" s="1053"/>
      <c r="J1761" s="1191"/>
    </row>
    <row r="1762" spans="1:10">
      <c r="A1762" s="1192">
        <v>41800</v>
      </c>
      <c r="B1762" s="1193">
        <v>5</v>
      </c>
      <c r="C1762" s="1194" t="s">
        <v>246</v>
      </c>
      <c r="D1762" s="1195" t="s">
        <v>1256</v>
      </c>
      <c r="E1762" s="1195"/>
      <c r="G1762" s="1195" t="s">
        <v>339</v>
      </c>
      <c r="H1762" s="1191"/>
      <c r="I1762" s="1053"/>
      <c r="J1762" s="1191"/>
    </row>
    <row r="1763" spans="1:10">
      <c r="A1763" s="1192">
        <v>41800</v>
      </c>
      <c r="B1763" s="1193">
        <v>150</v>
      </c>
      <c r="C1763" s="1194" t="s">
        <v>246</v>
      </c>
      <c r="D1763" s="1195" t="s">
        <v>357</v>
      </c>
      <c r="E1763" s="1195"/>
      <c r="G1763" s="1195" t="s">
        <v>339</v>
      </c>
      <c r="H1763" s="1191"/>
      <c r="I1763" s="1053"/>
      <c r="J1763" s="1191"/>
    </row>
    <row r="1764" spans="1:10">
      <c r="A1764" s="1192">
        <v>41802</v>
      </c>
      <c r="B1764" s="1193">
        <v>333.33</v>
      </c>
      <c r="C1764" s="1194" t="s">
        <v>1087</v>
      </c>
      <c r="D1764" s="1195" t="s">
        <v>1379</v>
      </c>
      <c r="E1764" s="1195"/>
      <c r="G1764" s="1195">
        <v>0</v>
      </c>
      <c r="H1764" s="1191"/>
      <c r="I1764" s="1053"/>
      <c r="J1764" s="1191"/>
    </row>
    <row r="1765" spans="1:10">
      <c r="A1765" s="1192">
        <v>41802</v>
      </c>
      <c r="B1765" s="1193">
        <v>100</v>
      </c>
      <c r="C1765" s="1194" t="s">
        <v>246</v>
      </c>
      <c r="D1765" s="1195" t="s">
        <v>1481</v>
      </c>
      <c r="E1765" s="1195"/>
      <c r="G1765" s="1195" t="s">
        <v>339</v>
      </c>
      <c r="H1765" s="1191"/>
      <c r="I1765" s="1053"/>
      <c r="J1765" s="1191"/>
    </row>
    <row r="1766" spans="1:10">
      <c r="A1766" s="1192">
        <v>41803</v>
      </c>
      <c r="B1766" s="1193">
        <v>15.45</v>
      </c>
      <c r="C1766" s="1194" t="s">
        <v>1492</v>
      </c>
      <c r="D1766" s="1195" t="s">
        <v>1493</v>
      </c>
      <c r="E1766" s="1195"/>
      <c r="G1766" s="1195">
        <v>0</v>
      </c>
      <c r="H1766" s="1191"/>
      <c r="I1766" s="1053"/>
      <c r="J1766" s="1191"/>
    </row>
    <row r="1767" spans="1:10">
      <c r="A1767" s="1192">
        <v>41803</v>
      </c>
      <c r="B1767" s="1193">
        <v>5</v>
      </c>
      <c r="C1767" s="1194" t="s">
        <v>1494</v>
      </c>
      <c r="D1767" s="1195" t="s">
        <v>971</v>
      </c>
      <c r="E1767" s="1195"/>
      <c r="G1767" s="1195">
        <v>0</v>
      </c>
      <c r="H1767" s="1191"/>
      <c r="I1767" s="1053"/>
      <c r="J1767" s="1191"/>
    </row>
    <row r="1768" spans="1:10">
      <c r="A1768" s="1192">
        <v>41803</v>
      </c>
      <c r="B1768" s="1193">
        <v>5</v>
      </c>
      <c r="C1768" s="1194" t="s">
        <v>1495</v>
      </c>
      <c r="D1768" s="1195" t="s">
        <v>1496</v>
      </c>
      <c r="E1768" s="1195"/>
      <c r="G1768" s="1195" t="s">
        <v>339</v>
      </c>
      <c r="H1768" s="1191"/>
      <c r="I1768" s="1053"/>
      <c r="J1768" s="1191"/>
    </row>
    <row r="1769" spans="1:10">
      <c r="A1769" s="1192">
        <v>41803</v>
      </c>
      <c r="B1769" s="1193">
        <v>3</v>
      </c>
      <c r="C1769" s="1194" t="s">
        <v>1495</v>
      </c>
      <c r="D1769" s="1195" t="s">
        <v>1497</v>
      </c>
      <c r="E1769" s="1195"/>
      <c r="G1769" s="1195">
        <v>0</v>
      </c>
      <c r="H1769" s="1191"/>
      <c r="I1769" s="1053"/>
      <c r="J1769" s="1191"/>
    </row>
    <row r="1770" spans="1:10">
      <c r="A1770" s="1192">
        <v>41803</v>
      </c>
      <c r="B1770" s="1193">
        <v>5</v>
      </c>
      <c r="C1770" s="1194" t="s">
        <v>1495</v>
      </c>
      <c r="D1770" s="1195" t="s">
        <v>1498</v>
      </c>
      <c r="E1770" s="1195"/>
      <c r="G1770" s="1195">
        <v>0</v>
      </c>
      <c r="H1770" s="1191"/>
      <c r="I1770" s="1053"/>
      <c r="J1770" s="1191"/>
    </row>
    <row r="1771" spans="1:10">
      <c r="A1771" s="1192">
        <v>41803</v>
      </c>
      <c r="B1771" s="1193">
        <v>3</v>
      </c>
      <c r="C1771" s="1194" t="s">
        <v>1495</v>
      </c>
      <c r="D1771" s="1195" t="s">
        <v>1499</v>
      </c>
      <c r="E1771" s="1195"/>
      <c r="G1771" s="1195">
        <v>0</v>
      </c>
      <c r="H1771" s="1191"/>
      <c r="I1771" s="1053"/>
      <c r="J1771" s="1191"/>
    </row>
    <row r="1772" spans="1:10">
      <c r="A1772" s="1192">
        <v>41803</v>
      </c>
      <c r="B1772" s="1193">
        <v>3</v>
      </c>
      <c r="C1772" s="1194" t="s">
        <v>1495</v>
      </c>
      <c r="D1772" s="1195" t="s">
        <v>1500</v>
      </c>
      <c r="E1772" s="1195"/>
      <c r="G1772" s="1195">
        <v>0</v>
      </c>
      <c r="H1772" s="1191"/>
      <c r="I1772" s="1053"/>
      <c r="J1772" s="1191"/>
    </row>
    <row r="1773" spans="1:10">
      <c r="A1773" s="1192">
        <v>41803</v>
      </c>
      <c r="B1773" s="1193">
        <v>10</v>
      </c>
      <c r="C1773" s="1194" t="s">
        <v>1495</v>
      </c>
      <c r="D1773" s="1195" t="s">
        <v>1501</v>
      </c>
      <c r="E1773" s="1195"/>
      <c r="G1773" s="1195">
        <v>0</v>
      </c>
      <c r="H1773" s="1191"/>
      <c r="I1773" s="1053"/>
      <c r="J1773" s="1191"/>
    </row>
    <row r="1774" spans="1:10">
      <c r="A1774" s="1192">
        <v>41803</v>
      </c>
      <c r="B1774" s="1193">
        <v>5</v>
      </c>
      <c r="C1774" s="1194" t="s">
        <v>1495</v>
      </c>
      <c r="D1774" s="1195" t="s">
        <v>1502</v>
      </c>
      <c r="E1774" s="1195"/>
      <c r="G1774" s="1195" t="s">
        <v>339</v>
      </c>
      <c r="H1774" s="1191"/>
      <c r="I1774" s="1053"/>
      <c r="J1774" s="1191"/>
    </row>
    <row r="1775" spans="1:10">
      <c r="A1775" s="1192">
        <v>41803</v>
      </c>
      <c r="B1775" s="1193">
        <v>5</v>
      </c>
      <c r="C1775" s="1194" t="s">
        <v>1495</v>
      </c>
      <c r="D1775" s="1195" t="s">
        <v>1503</v>
      </c>
      <c r="E1775" s="1195"/>
      <c r="G1775" s="1195" t="s">
        <v>339</v>
      </c>
      <c r="H1775" s="1191"/>
      <c r="I1775" s="1053"/>
      <c r="J1775" s="1191"/>
    </row>
    <row r="1776" spans="1:10">
      <c r="A1776" s="1192">
        <v>41803</v>
      </c>
      <c r="B1776" s="1193">
        <v>5</v>
      </c>
      <c r="C1776" s="1194" t="s">
        <v>1495</v>
      </c>
      <c r="D1776" s="1195" t="s">
        <v>1504</v>
      </c>
      <c r="E1776" s="1195"/>
      <c r="G1776" s="1195">
        <v>0</v>
      </c>
      <c r="H1776" s="1191"/>
      <c r="I1776" s="1053"/>
      <c r="J1776" s="1191"/>
    </row>
    <row r="1777" spans="1:10">
      <c r="A1777" s="1192">
        <v>41803</v>
      </c>
      <c r="B1777" s="1193">
        <v>5</v>
      </c>
      <c r="C1777" s="1194" t="s">
        <v>1495</v>
      </c>
      <c r="D1777" s="1195" t="s">
        <v>1505</v>
      </c>
      <c r="E1777" s="1195"/>
      <c r="G1777" s="1195" t="s">
        <v>339</v>
      </c>
      <c r="H1777" s="1191"/>
      <c r="I1777" s="1053"/>
      <c r="J1777" s="1191"/>
    </row>
    <row r="1778" spans="1:10">
      <c r="A1778" s="1192">
        <v>41803</v>
      </c>
      <c r="B1778" s="1193">
        <v>5</v>
      </c>
      <c r="C1778" s="1194" t="s">
        <v>1495</v>
      </c>
      <c r="D1778" s="1195" t="s">
        <v>1506</v>
      </c>
      <c r="E1778" s="1195"/>
      <c r="G1778" s="1195" t="s">
        <v>339</v>
      </c>
      <c r="H1778" s="1191"/>
      <c r="I1778" s="1053"/>
      <c r="J1778" s="1191"/>
    </row>
    <row r="1779" spans="1:10">
      <c r="A1779" s="1192">
        <v>41803</v>
      </c>
      <c r="B1779" s="1193">
        <v>5</v>
      </c>
      <c r="C1779" s="1194" t="s">
        <v>1495</v>
      </c>
      <c r="D1779" s="1195" t="s">
        <v>1507</v>
      </c>
      <c r="E1779" s="1195"/>
      <c r="G1779" s="1195">
        <v>0</v>
      </c>
      <c r="H1779" s="1191"/>
      <c r="I1779" s="1053"/>
      <c r="J1779" s="1191"/>
    </row>
    <row r="1780" spans="1:10">
      <c r="A1780" s="1192">
        <v>41803</v>
      </c>
      <c r="B1780" s="1193">
        <v>3</v>
      </c>
      <c r="C1780" s="1194" t="s">
        <v>1495</v>
      </c>
      <c r="D1780" s="1195" t="s">
        <v>1508</v>
      </c>
      <c r="E1780" s="1195"/>
      <c r="G1780" s="1195">
        <v>0</v>
      </c>
      <c r="H1780" s="1191"/>
      <c r="I1780" s="1053"/>
      <c r="J1780" s="1191"/>
    </row>
    <row r="1781" spans="1:10">
      <c r="A1781" s="1192">
        <v>41803</v>
      </c>
      <c r="B1781" s="1193">
        <v>6</v>
      </c>
      <c r="C1781" s="1194" t="s">
        <v>1495</v>
      </c>
      <c r="D1781" s="1195" t="s">
        <v>1509</v>
      </c>
      <c r="E1781" s="1195"/>
      <c r="G1781" s="1195">
        <v>0</v>
      </c>
      <c r="H1781" s="1191"/>
      <c r="I1781" s="1053"/>
      <c r="J1781" s="1191"/>
    </row>
    <row r="1782" spans="1:10">
      <c r="A1782" s="1192">
        <v>41803</v>
      </c>
      <c r="B1782" s="1193">
        <v>5</v>
      </c>
      <c r="C1782" s="1194" t="s">
        <v>1495</v>
      </c>
      <c r="D1782" s="1195" t="s">
        <v>833</v>
      </c>
      <c r="E1782" s="1195"/>
      <c r="G1782" s="1195">
        <v>0</v>
      </c>
      <c r="H1782" s="1191"/>
      <c r="I1782" s="1053"/>
      <c r="J1782" s="1191"/>
    </row>
    <row r="1783" spans="1:10">
      <c r="A1783" s="1192">
        <v>41803</v>
      </c>
      <c r="B1783" s="1193">
        <v>107.2</v>
      </c>
      <c r="C1783" s="1194" t="s">
        <v>1495</v>
      </c>
      <c r="D1783" s="1195" t="s">
        <v>1510</v>
      </c>
      <c r="E1783" s="1195"/>
      <c r="G1783" s="1195">
        <v>0</v>
      </c>
      <c r="H1783" s="1191"/>
      <c r="I1783" s="1053"/>
      <c r="J1783" s="1191"/>
    </row>
    <row r="1784" spans="1:10">
      <c r="A1784" s="1192">
        <v>41803</v>
      </c>
      <c r="B1784" s="1193">
        <v>5</v>
      </c>
      <c r="C1784" s="1194" t="s">
        <v>1511</v>
      </c>
      <c r="D1784" s="1195" t="s">
        <v>971</v>
      </c>
      <c r="E1784" s="1195"/>
      <c r="G1784" s="1195">
        <v>0</v>
      </c>
      <c r="H1784" s="1191"/>
      <c r="I1784" s="1053"/>
      <c r="J1784" s="1191"/>
    </row>
    <row r="1785" spans="1:10">
      <c r="A1785" s="1192">
        <v>41803</v>
      </c>
      <c r="B1785" s="1193">
        <v>5</v>
      </c>
      <c r="C1785" s="1194" t="s">
        <v>1512</v>
      </c>
      <c r="D1785" s="1195" t="s">
        <v>971</v>
      </c>
      <c r="E1785" s="1195"/>
      <c r="G1785" s="1195">
        <v>0</v>
      </c>
      <c r="H1785" s="1191"/>
      <c r="I1785" s="1053"/>
      <c r="J1785" s="1191"/>
    </row>
    <row r="1786" spans="1:10">
      <c r="A1786" s="1192">
        <v>41803</v>
      </c>
      <c r="B1786" s="1193">
        <v>147</v>
      </c>
      <c r="C1786" s="1194" t="s">
        <v>1513</v>
      </c>
      <c r="D1786" s="1195" t="s">
        <v>1514</v>
      </c>
      <c r="E1786" s="1195"/>
      <c r="G1786" s="1195">
        <v>0</v>
      </c>
      <c r="H1786" s="1191"/>
      <c r="I1786" s="1053"/>
      <c r="J1786" s="1191"/>
    </row>
    <row r="1787" spans="1:10">
      <c r="A1787" s="1192">
        <v>41803</v>
      </c>
      <c r="B1787" s="1193">
        <v>352.99</v>
      </c>
      <c r="C1787" s="1194" t="s">
        <v>246</v>
      </c>
      <c r="D1787" s="1195" t="s">
        <v>1288</v>
      </c>
      <c r="E1787" s="1195"/>
      <c r="G1787" s="1195">
        <v>0</v>
      </c>
      <c r="H1787" s="1191"/>
      <c r="I1787" s="1053"/>
      <c r="J1787" s="1191"/>
    </row>
    <row r="1788" spans="1:10">
      <c r="A1788" s="1192">
        <v>41803</v>
      </c>
      <c r="B1788" s="1193">
        <v>62.42</v>
      </c>
      <c r="C1788" s="1194" t="s">
        <v>246</v>
      </c>
      <c r="D1788" s="1195" t="s">
        <v>1288</v>
      </c>
      <c r="E1788" s="1195"/>
      <c r="G1788" s="1195">
        <v>0</v>
      </c>
      <c r="H1788" s="1191"/>
      <c r="I1788" s="1053"/>
      <c r="J1788" s="1191"/>
    </row>
    <row r="1789" spans="1:10">
      <c r="A1789" s="1192">
        <v>41806</v>
      </c>
      <c r="B1789" s="1193">
        <v>20</v>
      </c>
      <c r="C1789" s="1194" t="s">
        <v>1087</v>
      </c>
      <c r="D1789" s="1195" t="s">
        <v>1092</v>
      </c>
      <c r="E1789" s="1195"/>
      <c r="G1789" s="1195">
        <v>0</v>
      </c>
      <c r="H1789" s="1191"/>
      <c r="I1789" s="1053"/>
      <c r="J1789" s="1191"/>
    </row>
    <row r="1790" spans="1:10">
      <c r="A1790" s="1192">
        <v>41806</v>
      </c>
      <c r="B1790" s="1193">
        <v>30</v>
      </c>
      <c r="C1790" s="1194" t="s">
        <v>246</v>
      </c>
      <c r="D1790" s="1195" t="s">
        <v>1204</v>
      </c>
      <c r="E1790" s="1195"/>
      <c r="G1790" s="1195" t="s">
        <v>339</v>
      </c>
      <c r="H1790" s="1191"/>
      <c r="I1790" s="1053"/>
      <c r="J1790" s="1191"/>
    </row>
    <row r="1791" spans="1:10">
      <c r="A1791" s="1192">
        <v>41806</v>
      </c>
      <c r="B1791" s="1193">
        <v>5</v>
      </c>
      <c r="C1791" s="1194" t="s">
        <v>246</v>
      </c>
      <c r="D1791" s="1195" t="s">
        <v>968</v>
      </c>
      <c r="E1791" s="1195"/>
      <c r="G1791" s="1195" t="s">
        <v>339</v>
      </c>
      <c r="H1791" s="1191"/>
      <c r="I1791" s="1053"/>
      <c r="J1791" s="1191"/>
    </row>
    <row r="1792" spans="1:10">
      <c r="A1792" s="1192">
        <v>41806</v>
      </c>
      <c r="B1792" s="1193">
        <v>100</v>
      </c>
      <c r="C1792" s="1194" t="s">
        <v>246</v>
      </c>
      <c r="D1792" s="1195" t="s">
        <v>292</v>
      </c>
      <c r="E1792" s="1195"/>
      <c r="G1792" s="1195" t="s">
        <v>339</v>
      </c>
      <c r="H1792" s="1191"/>
      <c r="I1792" s="1053"/>
      <c r="J1792" s="1191"/>
    </row>
    <row r="1793" spans="1:10">
      <c r="A1793" s="1192">
        <v>41806</v>
      </c>
      <c r="B1793" s="1193">
        <v>10</v>
      </c>
      <c r="C1793" s="1194" t="s">
        <v>246</v>
      </c>
      <c r="D1793" s="1195" t="s">
        <v>1467</v>
      </c>
      <c r="E1793" s="1195"/>
      <c r="G1793" s="1195" t="s">
        <v>339</v>
      </c>
      <c r="H1793" s="1191"/>
      <c r="I1793" s="1053"/>
      <c r="J1793" s="1191"/>
    </row>
    <row r="1794" spans="1:10">
      <c r="A1794" s="1192">
        <v>41806</v>
      </c>
      <c r="B1794" s="1193">
        <v>25</v>
      </c>
      <c r="C1794" s="1194" t="s">
        <v>246</v>
      </c>
      <c r="D1794" s="1195" t="s">
        <v>1516</v>
      </c>
      <c r="E1794" s="1195"/>
      <c r="G1794" s="1195" t="s">
        <v>339</v>
      </c>
      <c r="H1794" s="1191"/>
      <c r="I1794" s="1053"/>
      <c r="J1794" s="1191"/>
    </row>
    <row r="1795" spans="1:10">
      <c r="A1795" s="1192">
        <v>41806</v>
      </c>
      <c r="B1795" s="1193">
        <v>200</v>
      </c>
      <c r="C1795" s="1194" t="s">
        <v>246</v>
      </c>
      <c r="D1795" s="1195" t="s">
        <v>450</v>
      </c>
      <c r="E1795" s="1195"/>
      <c r="G1795" s="1195" t="s">
        <v>339</v>
      </c>
      <c r="H1795" s="1191"/>
      <c r="I1795" s="1053"/>
      <c r="J1795" s="1191"/>
    </row>
    <row r="1796" spans="1:10">
      <c r="A1796" s="1192">
        <v>41806</v>
      </c>
      <c r="B1796" s="1193">
        <v>1</v>
      </c>
      <c r="C1796" s="1194" t="s">
        <v>246</v>
      </c>
      <c r="D1796" s="1195" t="s">
        <v>1382</v>
      </c>
      <c r="E1796" s="1195"/>
      <c r="G1796" s="1195">
        <v>0</v>
      </c>
      <c r="H1796" s="1191"/>
      <c r="I1796" s="1053"/>
      <c r="J1796" s="1191"/>
    </row>
    <row r="1797" spans="1:10">
      <c r="A1797" s="1192">
        <v>41806</v>
      </c>
      <c r="B1797" s="1193">
        <v>8.5</v>
      </c>
      <c r="C1797" s="1194" t="s">
        <v>246</v>
      </c>
      <c r="D1797" s="1195" t="s">
        <v>1032</v>
      </c>
      <c r="E1797" s="1195"/>
      <c r="G1797" s="1195" t="s">
        <v>339</v>
      </c>
      <c r="H1797" s="1191"/>
      <c r="I1797" s="1053"/>
      <c r="J1797" s="1191"/>
    </row>
    <row r="1798" spans="1:10">
      <c r="A1798" s="1192">
        <v>41806</v>
      </c>
      <c r="B1798" s="1193">
        <v>40</v>
      </c>
      <c r="C1798" s="1194" t="s">
        <v>246</v>
      </c>
      <c r="D1798" s="1195" t="s">
        <v>1405</v>
      </c>
      <c r="E1798" s="1195"/>
      <c r="G1798" s="1195">
        <v>0</v>
      </c>
      <c r="H1798" s="1191"/>
      <c r="I1798" s="1053"/>
      <c r="J1798" s="1191"/>
    </row>
    <row r="1799" spans="1:10">
      <c r="A1799" s="1192">
        <v>41806</v>
      </c>
      <c r="B1799" s="1193">
        <v>100</v>
      </c>
      <c r="C1799" s="1194" t="s">
        <v>246</v>
      </c>
      <c r="D1799" s="1195" t="s">
        <v>1381</v>
      </c>
      <c r="E1799" s="1195"/>
      <c r="G1799" s="1195" t="s">
        <v>339</v>
      </c>
      <c r="H1799" s="1191"/>
      <c r="I1799" s="1053"/>
      <c r="J1799" s="1191"/>
    </row>
    <row r="1800" spans="1:10">
      <c r="A1800" s="1192">
        <v>41806</v>
      </c>
      <c r="B1800" s="1193">
        <v>40</v>
      </c>
      <c r="C1800" s="1194" t="s">
        <v>246</v>
      </c>
      <c r="D1800" s="1195" t="s">
        <v>1258</v>
      </c>
      <c r="E1800" s="1195"/>
      <c r="G1800" s="1195" t="s">
        <v>339</v>
      </c>
      <c r="H1800" s="1191"/>
      <c r="I1800" s="1053"/>
      <c r="J1800" s="1191"/>
    </row>
    <row r="1801" spans="1:10">
      <c r="A1801" s="1192">
        <v>41806</v>
      </c>
      <c r="B1801" s="1193">
        <v>200</v>
      </c>
      <c r="C1801" s="1194" t="s">
        <v>246</v>
      </c>
      <c r="D1801" s="1195" t="s">
        <v>1406</v>
      </c>
      <c r="E1801" s="1195"/>
      <c r="G1801" s="1195">
        <v>0</v>
      </c>
      <c r="H1801" s="1191"/>
      <c r="I1801" s="1053"/>
      <c r="J1801" s="1191"/>
    </row>
    <row r="1802" spans="1:10">
      <c r="A1802" s="1192">
        <v>41806</v>
      </c>
      <c r="B1802" s="1193">
        <v>200</v>
      </c>
      <c r="C1802" s="1194" t="s">
        <v>246</v>
      </c>
      <c r="D1802" s="1195" t="s">
        <v>1339</v>
      </c>
      <c r="E1802" s="1195"/>
      <c r="G1802" s="1195">
        <v>0</v>
      </c>
      <c r="H1802" s="1191"/>
      <c r="I1802" s="1053"/>
      <c r="J1802" s="1191"/>
    </row>
    <row r="1803" spans="1:10">
      <c r="A1803" s="1192">
        <v>41806</v>
      </c>
      <c r="B1803" s="1193">
        <v>20</v>
      </c>
      <c r="C1803" s="1194" t="s">
        <v>246</v>
      </c>
      <c r="D1803" s="1195" t="s">
        <v>1221</v>
      </c>
      <c r="E1803" s="1195"/>
      <c r="G1803" s="1195" t="s">
        <v>339</v>
      </c>
      <c r="H1803" s="1191"/>
      <c r="I1803" s="1053"/>
      <c r="J1803" s="1191"/>
    </row>
    <row r="1804" spans="1:10">
      <c r="A1804" s="1192">
        <v>41806</v>
      </c>
      <c r="B1804" s="1193">
        <v>173.64</v>
      </c>
      <c r="C1804" s="1194" t="s">
        <v>246</v>
      </c>
      <c r="D1804" s="1195" t="s">
        <v>1517</v>
      </c>
      <c r="E1804" s="1195"/>
      <c r="G1804" s="1195">
        <v>0</v>
      </c>
      <c r="H1804" s="1191"/>
      <c r="I1804" s="1053"/>
      <c r="J1804" s="1191"/>
    </row>
    <row r="1805" spans="1:10">
      <c r="A1805" s="1192">
        <v>41807</v>
      </c>
      <c r="B1805" s="1193">
        <v>15</v>
      </c>
      <c r="C1805" s="1194" t="s">
        <v>1087</v>
      </c>
      <c r="D1805" s="1195" t="s">
        <v>1361</v>
      </c>
      <c r="E1805" s="1195"/>
      <c r="G1805" s="1195">
        <v>0</v>
      </c>
      <c r="H1805" s="1191"/>
      <c r="I1805" s="1053"/>
      <c r="J1805" s="1191"/>
    </row>
    <row r="1806" spans="1:10">
      <c r="A1806" s="1192">
        <v>41807</v>
      </c>
      <c r="B1806" s="1193">
        <v>10.77</v>
      </c>
      <c r="C1806" s="1194" t="s">
        <v>246</v>
      </c>
      <c r="D1806" s="1195" t="s">
        <v>1107</v>
      </c>
      <c r="E1806" s="1195"/>
      <c r="G1806" s="1195">
        <v>0</v>
      </c>
      <c r="H1806" s="1191"/>
      <c r="I1806" s="1053"/>
      <c r="J1806" s="1191"/>
    </row>
    <row r="1807" spans="1:10">
      <c r="A1807" s="1192">
        <v>41807</v>
      </c>
      <c r="B1807" s="1193">
        <v>1.19</v>
      </c>
      <c r="C1807" s="1194" t="s">
        <v>246</v>
      </c>
      <c r="D1807" s="1195" t="s">
        <v>1107</v>
      </c>
      <c r="E1807" s="1195"/>
      <c r="G1807" s="1195">
        <v>0</v>
      </c>
      <c r="H1807" s="1191"/>
      <c r="I1807" s="1053"/>
      <c r="J1807" s="1191"/>
    </row>
    <row r="1808" spans="1:10">
      <c r="A1808" s="1192">
        <v>41807</v>
      </c>
      <c r="B1808" s="1193">
        <v>100</v>
      </c>
      <c r="C1808" s="1194" t="s">
        <v>246</v>
      </c>
      <c r="D1808" s="1195" t="s">
        <v>327</v>
      </c>
      <c r="E1808" s="1195"/>
      <c r="G1808" s="1195" t="s">
        <v>339</v>
      </c>
      <c r="H1808" s="1191"/>
      <c r="I1808" s="1053"/>
      <c r="J1808" s="1191"/>
    </row>
    <row r="1809" spans="1:10">
      <c r="A1809" s="1192">
        <v>41808</v>
      </c>
      <c r="B1809" s="1193">
        <v>120</v>
      </c>
      <c r="C1809" s="1194" t="s">
        <v>246</v>
      </c>
      <c r="D1809" s="1195" t="s">
        <v>784</v>
      </c>
      <c r="E1809" s="1195"/>
      <c r="G1809" s="1195" t="s">
        <v>339</v>
      </c>
      <c r="H1809" s="1191"/>
      <c r="I1809" s="1053"/>
      <c r="J1809" s="1191"/>
    </row>
    <row r="1810" spans="1:10">
      <c r="A1810" s="1192">
        <v>41809</v>
      </c>
      <c r="B1810" s="1193">
        <v>40</v>
      </c>
      <c r="C1810" s="1194" t="s">
        <v>246</v>
      </c>
      <c r="D1810" s="1195" t="s">
        <v>400</v>
      </c>
      <c r="E1810" s="1195"/>
      <c r="G1810" s="1195" t="s">
        <v>339</v>
      </c>
      <c r="H1810" s="1191"/>
      <c r="I1810" s="1053"/>
      <c r="J1810" s="1191"/>
    </row>
    <row r="1811" spans="1:10">
      <c r="A1811" s="1192">
        <v>41809</v>
      </c>
      <c r="B1811" s="1193">
        <v>330</v>
      </c>
      <c r="C1811" s="1194" t="s">
        <v>1087</v>
      </c>
      <c r="D1811" s="1195" t="s">
        <v>1341</v>
      </c>
      <c r="E1811" s="1195"/>
      <c r="G1811" s="1195">
        <v>0</v>
      </c>
      <c r="H1811" s="1191"/>
      <c r="I1811" s="1053"/>
      <c r="J1811" s="1191"/>
    </row>
    <row r="1812" spans="1:10">
      <c r="A1812" s="1192">
        <v>41809</v>
      </c>
      <c r="B1812" s="1193">
        <v>20</v>
      </c>
      <c r="C1812" s="1194" t="s">
        <v>1087</v>
      </c>
      <c r="D1812" s="1195" t="s">
        <v>1098</v>
      </c>
      <c r="E1812" s="1195"/>
      <c r="G1812" s="1195">
        <v>0</v>
      </c>
      <c r="H1812" s="1191"/>
      <c r="I1812" s="1053"/>
      <c r="J1812" s="1191"/>
    </row>
    <row r="1813" spans="1:10">
      <c r="A1813" s="1192">
        <v>41809</v>
      </c>
      <c r="B1813" s="1193">
        <v>96</v>
      </c>
      <c r="C1813" s="1194" t="s">
        <v>246</v>
      </c>
      <c r="D1813" s="1195" t="s">
        <v>1288</v>
      </c>
      <c r="E1813" s="1195"/>
      <c r="G1813" s="1195">
        <v>0</v>
      </c>
      <c r="H1813" s="1191"/>
      <c r="I1813" s="1053"/>
      <c r="J1813" s="1191"/>
    </row>
    <row r="1814" spans="1:10">
      <c r="A1814" s="1192">
        <v>41810</v>
      </c>
      <c r="B1814" s="1193">
        <v>100</v>
      </c>
      <c r="C1814" s="1194" t="s">
        <v>246</v>
      </c>
      <c r="D1814" s="1195" t="s">
        <v>1262</v>
      </c>
      <c r="E1814" s="1195"/>
      <c r="G1814" s="1195" t="s">
        <v>339</v>
      </c>
      <c r="H1814" s="1191"/>
      <c r="I1814" s="1053"/>
      <c r="J1814" s="1191"/>
    </row>
    <row r="1815" spans="1:10">
      <c r="A1815" s="1192">
        <v>41813</v>
      </c>
      <c r="B1815" s="1193">
        <v>40</v>
      </c>
      <c r="C1815" s="1194" t="s">
        <v>246</v>
      </c>
      <c r="D1815" s="1195" t="s">
        <v>261</v>
      </c>
      <c r="E1815" s="1195"/>
      <c r="G1815" s="1195" t="s">
        <v>339</v>
      </c>
      <c r="H1815" s="1191"/>
      <c r="I1815" s="1053"/>
      <c r="J1815" s="1191"/>
    </row>
    <row r="1816" spans="1:10">
      <c r="A1816" s="1192">
        <v>41813</v>
      </c>
      <c r="B1816" s="1193">
        <v>12</v>
      </c>
      <c r="C1816" s="1194" t="s">
        <v>246</v>
      </c>
      <c r="D1816" s="1195" t="s">
        <v>294</v>
      </c>
      <c r="E1816" s="1195"/>
      <c r="G1816" s="1195" t="s">
        <v>339</v>
      </c>
      <c r="H1816" s="1191"/>
      <c r="I1816" s="1053"/>
      <c r="J1816" s="1191"/>
    </row>
    <row r="1817" spans="1:10">
      <c r="A1817" s="1192">
        <v>41813</v>
      </c>
      <c r="B1817" s="1193">
        <v>143</v>
      </c>
      <c r="C1817" s="1194" t="s">
        <v>246</v>
      </c>
      <c r="D1817" s="1195" t="s">
        <v>355</v>
      </c>
      <c r="E1817" s="1195"/>
      <c r="G1817" s="1195" t="s">
        <v>339</v>
      </c>
      <c r="H1817" s="1191"/>
      <c r="I1817" s="1053"/>
      <c r="J1817" s="1191"/>
    </row>
    <row r="1818" spans="1:10">
      <c r="A1818" s="1192">
        <v>41813</v>
      </c>
      <c r="B1818" s="1193">
        <v>20</v>
      </c>
      <c r="C1818" s="1194" t="s">
        <v>246</v>
      </c>
      <c r="D1818" s="1195" t="s">
        <v>1221</v>
      </c>
      <c r="E1818" s="1195"/>
      <c r="G1818" s="1195" t="s">
        <v>339</v>
      </c>
      <c r="H1818" s="1191"/>
      <c r="I1818" s="1053"/>
      <c r="J1818" s="1191"/>
    </row>
    <row r="1819" spans="1:10">
      <c r="A1819" s="1192">
        <v>41813</v>
      </c>
      <c r="B1819" s="1193">
        <v>5</v>
      </c>
      <c r="C1819" s="1194" t="s">
        <v>246</v>
      </c>
      <c r="D1819" s="1195" t="s">
        <v>773</v>
      </c>
      <c r="E1819" s="1195"/>
      <c r="G1819" s="1195">
        <v>0</v>
      </c>
      <c r="H1819" s="1191"/>
      <c r="I1819" s="1053"/>
      <c r="J1819" s="1191"/>
    </row>
    <row r="1820" spans="1:10">
      <c r="A1820" s="1192">
        <v>41813</v>
      </c>
      <c r="B1820" s="1193">
        <v>320</v>
      </c>
      <c r="C1820" s="1194" t="s">
        <v>246</v>
      </c>
      <c r="D1820" s="1195" t="s">
        <v>355</v>
      </c>
      <c r="E1820" s="1195"/>
      <c r="G1820" s="1195" t="s">
        <v>339</v>
      </c>
      <c r="H1820" s="1191"/>
      <c r="I1820" s="1053"/>
      <c r="J1820" s="1191"/>
    </row>
    <row r="1821" spans="1:10">
      <c r="A1821" s="1192">
        <v>41813</v>
      </c>
      <c r="B1821" s="1193">
        <v>1755.82</v>
      </c>
      <c r="C1821" s="1194" t="s">
        <v>246</v>
      </c>
      <c r="D1821" s="1195" t="s">
        <v>1529</v>
      </c>
      <c r="E1821" s="1195"/>
      <c r="G1821" s="1195">
        <v>0</v>
      </c>
      <c r="H1821" s="1191"/>
      <c r="I1821" s="1053"/>
      <c r="J1821" s="1191"/>
    </row>
    <row r="1822" spans="1:10">
      <c r="A1822" s="1192">
        <v>41814</v>
      </c>
      <c r="B1822" s="1193">
        <v>30</v>
      </c>
      <c r="C1822" s="1194" t="s">
        <v>1087</v>
      </c>
      <c r="D1822" s="1195" t="s">
        <v>1360</v>
      </c>
      <c r="E1822" s="1195"/>
      <c r="G1822" s="1195">
        <v>0</v>
      </c>
      <c r="H1822" s="1191"/>
      <c r="I1822" s="1053"/>
      <c r="J1822" s="1191"/>
    </row>
    <row r="1823" spans="1:10">
      <c r="A1823" s="1192">
        <v>41815</v>
      </c>
      <c r="B1823" s="1193">
        <v>200</v>
      </c>
      <c r="C1823" s="1194" t="s">
        <v>1087</v>
      </c>
      <c r="D1823" s="1195" t="s">
        <v>1530</v>
      </c>
      <c r="E1823" s="1195"/>
      <c r="G1823" s="1195">
        <v>0</v>
      </c>
      <c r="H1823" s="1191"/>
      <c r="I1823" s="1053"/>
      <c r="J1823" s="1191"/>
    </row>
    <row r="1824" spans="1:10">
      <c r="A1824" s="1192">
        <v>41815</v>
      </c>
      <c r="B1824" s="1193">
        <v>6.5</v>
      </c>
      <c r="C1824" s="1194" t="s">
        <v>1087</v>
      </c>
      <c r="D1824" s="1195" t="s">
        <v>1531</v>
      </c>
      <c r="E1824" s="1195"/>
      <c r="G1824" s="1195">
        <v>0</v>
      </c>
      <c r="H1824" s="1191"/>
      <c r="I1824" s="1053"/>
      <c r="J1824" s="1191"/>
    </row>
    <row r="1825" spans="1:10">
      <c r="A1825" s="1192">
        <v>41815</v>
      </c>
      <c r="B1825" s="1193">
        <v>10</v>
      </c>
      <c r="C1825" s="1194" t="s">
        <v>246</v>
      </c>
      <c r="D1825" s="1195" t="s">
        <v>302</v>
      </c>
      <c r="E1825" s="1195"/>
      <c r="G1825" s="1195">
        <v>0</v>
      </c>
      <c r="H1825" s="1191"/>
      <c r="I1825" s="1053"/>
      <c r="J1825" s="1191"/>
    </row>
    <row r="1826" spans="1:10">
      <c r="A1826" s="1192">
        <v>41815</v>
      </c>
      <c r="B1826" s="1193">
        <v>15</v>
      </c>
      <c r="C1826" s="1194" t="s">
        <v>246</v>
      </c>
      <c r="D1826" s="1195" t="s">
        <v>1444</v>
      </c>
      <c r="E1826" s="1195"/>
      <c r="G1826" s="1195" t="s">
        <v>339</v>
      </c>
      <c r="H1826" s="1191"/>
      <c r="I1826" s="1053"/>
      <c r="J1826" s="1191"/>
    </row>
    <row r="1827" spans="1:10">
      <c r="A1827" s="1192">
        <v>41815</v>
      </c>
      <c r="B1827" s="1193">
        <v>30</v>
      </c>
      <c r="C1827" s="1194" t="s">
        <v>246</v>
      </c>
      <c r="D1827" s="1195" t="s">
        <v>1376</v>
      </c>
      <c r="E1827" s="1195"/>
      <c r="G1827" s="1195">
        <v>0</v>
      </c>
      <c r="H1827" s="1191"/>
      <c r="I1827" s="1053"/>
      <c r="J1827" s="1191"/>
    </row>
    <row r="1828" spans="1:10">
      <c r="A1828" s="1192">
        <v>41816</v>
      </c>
      <c r="B1828" s="1193">
        <v>5895.26</v>
      </c>
      <c r="C1828" s="1194" t="s">
        <v>1087</v>
      </c>
      <c r="D1828" s="1195" t="s">
        <v>269</v>
      </c>
      <c r="E1828" s="1195"/>
      <c r="G1828" s="1195">
        <v>0</v>
      </c>
      <c r="H1828" s="1191"/>
      <c r="I1828" s="1053"/>
      <c r="J1828" s="1191"/>
    </row>
    <row r="1829" spans="1:10">
      <c r="A1829" s="1192">
        <v>41816</v>
      </c>
      <c r="B1829" s="1193">
        <v>300</v>
      </c>
      <c r="C1829" s="1194" t="s">
        <v>246</v>
      </c>
      <c r="D1829" s="1195" t="s">
        <v>1532</v>
      </c>
      <c r="E1829" s="1195"/>
      <c r="G1829" s="1195">
        <v>0</v>
      </c>
      <c r="H1829" s="1191"/>
      <c r="I1829" s="1053"/>
      <c r="J1829" s="1191"/>
    </row>
    <row r="1830" spans="1:10">
      <c r="A1830" s="1192">
        <v>41817</v>
      </c>
      <c r="B1830" s="1193">
        <v>125</v>
      </c>
      <c r="C1830" s="1194" t="s">
        <v>246</v>
      </c>
      <c r="D1830" s="1195" t="s">
        <v>1346</v>
      </c>
      <c r="E1830" s="1195"/>
      <c r="G1830" s="1195" t="s">
        <v>339</v>
      </c>
      <c r="H1830" s="1191"/>
      <c r="I1830" s="1053"/>
      <c r="J1830" s="1191"/>
    </row>
    <row r="1831" spans="1:10">
      <c r="A1831" s="1192">
        <v>41817</v>
      </c>
      <c r="B1831" s="1193">
        <v>60</v>
      </c>
      <c r="C1831" s="1194" t="s">
        <v>246</v>
      </c>
      <c r="D1831" s="1195" t="s">
        <v>1309</v>
      </c>
      <c r="E1831" s="1195"/>
      <c r="G1831" s="1195" t="s">
        <v>339</v>
      </c>
      <c r="H1831" s="1191"/>
      <c r="I1831" s="1053"/>
      <c r="J1831" s="1191"/>
    </row>
    <row r="1832" spans="1:10">
      <c r="A1832" s="1192">
        <v>41817</v>
      </c>
      <c r="B1832" s="1193">
        <v>50</v>
      </c>
      <c r="C1832" s="1194" t="s">
        <v>246</v>
      </c>
      <c r="D1832" s="1195" t="s">
        <v>1447</v>
      </c>
      <c r="E1832" s="1195"/>
      <c r="G1832" s="1195" t="s">
        <v>339</v>
      </c>
      <c r="H1832" s="1191"/>
      <c r="I1832" s="1053"/>
      <c r="J1832" s="1191"/>
    </row>
    <row r="1833" spans="1:10">
      <c r="A1833" s="1192">
        <v>41817</v>
      </c>
      <c r="B1833" s="1193">
        <v>50</v>
      </c>
      <c r="C1833" s="1194" t="s">
        <v>246</v>
      </c>
      <c r="D1833" s="1195" t="s">
        <v>1017</v>
      </c>
      <c r="E1833" s="1195"/>
      <c r="G1833" s="1195" t="s">
        <v>339</v>
      </c>
      <c r="H1833" s="1191"/>
      <c r="I1833" s="1053"/>
      <c r="J1833" s="1191"/>
    </row>
    <row r="1834" spans="1:10">
      <c r="A1834" s="1192">
        <v>41820</v>
      </c>
      <c r="B1834" s="1193">
        <v>1209.74</v>
      </c>
      <c r="C1834" s="1194" t="s">
        <v>246</v>
      </c>
      <c r="D1834" s="1195" t="s">
        <v>1288</v>
      </c>
      <c r="E1834" s="1195"/>
      <c r="G1834" s="1195">
        <v>0</v>
      </c>
      <c r="H1834" s="1191"/>
      <c r="I1834" s="1053"/>
      <c r="J1834" s="1191"/>
    </row>
    <row r="1835" spans="1:10">
      <c r="A1835" s="1192">
        <v>41820</v>
      </c>
      <c r="B1835" s="1193">
        <v>80</v>
      </c>
      <c r="C1835" s="1194" t="s">
        <v>246</v>
      </c>
      <c r="D1835" s="1195" t="s">
        <v>1288</v>
      </c>
      <c r="E1835" s="1195"/>
      <c r="G1835" s="1195">
        <v>0</v>
      </c>
      <c r="H1835" s="1191"/>
      <c r="I1835" s="1053"/>
      <c r="J1835" s="1191"/>
    </row>
    <row r="1836" spans="1:10">
      <c r="A1836" s="1192">
        <v>41820</v>
      </c>
      <c r="B1836" s="1193">
        <v>200</v>
      </c>
      <c r="C1836" s="1194" t="s">
        <v>246</v>
      </c>
      <c r="D1836" s="1195" t="s">
        <v>1527</v>
      </c>
      <c r="E1836" s="1195"/>
      <c r="G1836" s="1195">
        <v>0</v>
      </c>
      <c r="H1836" s="1191"/>
      <c r="I1836" s="1053"/>
      <c r="J1836" s="1191"/>
    </row>
    <row r="1837" spans="1:10">
      <c r="A1837" s="1192">
        <v>41820</v>
      </c>
      <c r="B1837" s="1193">
        <v>300</v>
      </c>
      <c r="C1837" s="1194" t="s">
        <v>246</v>
      </c>
      <c r="D1837" s="1195" t="s">
        <v>1528</v>
      </c>
      <c r="E1837" s="1195"/>
      <c r="G1837" s="1195">
        <v>0</v>
      </c>
      <c r="H1837" s="1191"/>
      <c r="I1837" s="1053"/>
      <c r="J1837" s="1191"/>
    </row>
    <row r="1838" spans="1:10">
      <c r="A1838" s="1192">
        <v>41820</v>
      </c>
      <c r="B1838" s="1193">
        <v>25</v>
      </c>
      <c r="C1838" s="1194" t="s">
        <v>246</v>
      </c>
      <c r="D1838" s="1195" t="s">
        <v>762</v>
      </c>
      <c r="E1838" s="1195"/>
      <c r="G1838" s="1195" t="s">
        <v>339</v>
      </c>
      <c r="H1838" s="1191"/>
      <c r="I1838" s="1053"/>
      <c r="J1838" s="1191"/>
    </row>
    <row r="1839" spans="1:10">
      <c r="A1839" s="1192">
        <v>41820</v>
      </c>
      <c r="B1839" s="1193">
        <v>90</v>
      </c>
      <c r="C1839" s="1194" t="s">
        <v>246</v>
      </c>
      <c r="D1839" s="1195" t="s">
        <v>1389</v>
      </c>
      <c r="E1839" s="1195"/>
      <c r="G1839" s="1195" t="s">
        <v>339</v>
      </c>
      <c r="H1839" s="1191"/>
      <c r="I1839" s="1053"/>
      <c r="J1839" s="1191"/>
    </row>
    <row r="1840" spans="1:10">
      <c r="A1840" s="1192">
        <v>41820</v>
      </c>
      <c r="B1840" s="1193">
        <v>42</v>
      </c>
      <c r="C1840" s="1194" t="s">
        <v>246</v>
      </c>
      <c r="D1840" s="1195" t="s">
        <v>1352</v>
      </c>
      <c r="E1840" s="1195"/>
      <c r="G1840" s="1195">
        <v>0</v>
      </c>
      <c r="H1840" s="1191"/>
      <c r="I1840" s="1053"/>
      <c r="J1840" s="1191"/>
    </row>
    <row r="1841" spans="1:10">
      <c r="A1841" s="1192">
        <v>41820</v>
      </c>
      <c r="B1841" s="1193">
        <v>20</v>
      </c>
      <c r="C1841" s="1194" t="s">
        <v>246</v>
      </c>
      <c r="D1841" s="1195" t="s">
        <v>1484</v>
      </c>
      <c r="E1841" s="1195"/>
      <c r="G1841" s="1195">
        <v>0</v>
      </c>
      <c r="H1841" s="1191"/>
      <c r="I1841" s="1053"/>
      <c r="J1841" s="1191"/>
    </row>
    <row r="1842" spans="1:10">
      <c r="A1842" s="1192">
        <v>41820</v>
      </c>
      <c r="B1842" s="1193">
        <v>1000</v>
      </c>
      <c r="C1842" s="1194" t="s">
        <v>246</v>
      </c>
      <c r="D1842" s="1195" t="s">
        <v>1194</v>
      </c>
      <c r="E1842" s="1195"/>
      <c r="G1842" s="1195">
        <v>0</v>
      </c>
      <c r="H1842" s="1191"/>
      <c r="I1842" s="1053"/>
      <c r="J1842" s="1191"/>
    </row>
    <row r="1843" spans="1:10">
      <c r="A1843" s="1192">
        <v>41820</v>
      </c>
      <c r="B1843" s="1193">
        <v>180</v>
      </c>
      <c r="C1843" s="1194" t="s">
        <v>246</v>
      </c>
      <c r="D1843" s="1195" t="s">
        <v>287</v>
      </c>
      <c r="E1843" s="1195"/>
      <c r="G1843" s="1195" t="s">
        <v>339</v>
      </c>
      <c r="H1843" s="1191"/>
      <c r="I1843" s="1053"/>
      <c r="J1843" s="1191"/>
    </row>
    <row r="1844" spans="1:10">
      <c r="A1844" s="1192">
        <v>41820</v>
      </c>
      <c r="B1844" s="1193">
        <v>20</v>
      </c>
      <c r="C1844" s="1194" t="s">
        <v>246</v>
      </c>
      <c r="D1844" s="1195" t="s">
        <v>1221</v>
      </c>
      <c r="E1844" s="1195"/>
      <c r="G1844" s="1195" t="s">
        <v>339</v>
      </c>
      <c r="H1844" s="1191"/>
      <c r="I1844" s="1053"/>
      <c r="J1844" s="1191"/>
    </row>
    <row r="1845" spans="1:10">
      <c r="A1845" s="1192">
        <v>41820</v>
      </c>
      <c r="B1845" s="1193">
        <v>300</v>
      </c>
      <c r="C1845" s="1194" t="s">
        <v>246</v>
      </c>
      <c r="D1845" s="1195" t="s">
        <v>1446</v>
      </c>
      <c r="E1845" s="1195"/>
      <c r="G1845" s="1195">
        <v>0</v>
      </c>
      <c r="H1845" s="1191"/>
      <c r="I1845" s="1053"/>
      <c r="J1845" s="1191"/>
    </row>
    <row r="1846" spans="1:10">
      <c r="A1846" s="1192">
        <v>41820</v>
      </c>
      <c r="B1846" s="1193">
        <v>3</v>
      </c>
      <c r="C1846" s="1194" t="s">
        <v>246</v>
      </c>
      <c r="D1846" s="1195" t="s">
        <v>1004</v>
      </c>
      <c r="E1846" s="1195"/>
      <c r="G1846" s="1195">
        <v>0</v>
      </c>
      <c r="H1846" s="1191"/>
      <c r="I1846" s="1053"/>
      <c r="J1846" s="1191"/>
    </row>
    <row r="1847" spans="1:10">
      <c r="A1847" s="1192">
        <v>41820</v>
      </c>
      <c r="B1847" s="1193">
        <v>5</v>
      </c>
      <c r="C1847" s="1194" t="s">
        <v>246</v>
      </c>
      <c r="D1847" s="1195" t="s">
        <v>1390</v>
      </c>
      <c r="E1847" s="1195"/>
      <c r="G1847" s="1195" t="s">
        <v>339</v>
      </c>
      <c r="H1847" s="1191"/>
      <c r="I1847" s="1053"/>
      <c r="J1847" s="1191"/>
    </row>
    <row r="1848" spans="1:10">
      <c r="A1848" s="1192">
        <v>41820</v>
      </c>
      <c r="B1848" s="1193">
        <v>281.48</v>
      </c>
      <c r="C1848" s="1194" t="s">
        <v>246</v>
      </c>
      <c r="D1848" s="1195" t="s">
        <v>1533</v>
      </c>
      <c r="E1848" s="1195"/>
      <c r="G1848" s="1195">
        <v>0</v>
      </c>
      <c r="H1848" s="1191"/>
      <c r="I1848" s="1053"/>
      <c r="J1848" s="1191"/>
    </row>
    <row r="1849" spans="1:10">
      <c r="A1849" s="1192">
        <v>41821</v>
      </c>
      <c r="B1849" s="1193">
        <v>100</v>
      </c>
      <c r="C1849" s="1194" t="s">
        <v>246</v>
      </c>
      <c r="D1849" s="1195" t="s">
        <v>267</v>
      </c>
      <c r="E1849" s="1195"/>
      <c r="G1849" s="1195">
        <v>0</v>
      </c>
      <c r="H1849" s="1191"/>
      <c r="I1849" s="1053"/>
      <c r="J1849" s="1191"/>
    </row>
    <row r="1850" spans="1:10">
      <c r="A1850" s="1192">
        <v>41821</v>
      </c>
      <c r="B1850" s="1193">
        <v>6</v>
      </c>
      <c r="C1850" s="1194" t="s">
        <v>246</v>
      </c>
      <c r="D1850" s="1195" t="s">
        <v>1217</v>
      </c>
      <c r="E1850" s="1195"/>
      <c r="G1850" s="1195">
        <v>0</v>
      </c>
      <c r="H1850" s="1191"/>
      <c r="I1850" s="1053"/>
      <c r="J1850" s="1191"/>
    </row>
    <row r="1851" spans="1:10">
      <c r="A1851" s="1192">
        <v>41821</v>
      </c>
      <c r="B1851" s="1193">
        <v>25</v>
      </c>
      <c r="C1851" s="1194" t="s">
        <v>246</v>
      </c>
      <c r="D1851" s="1195" t="s">
        <v>379</v>
      </c>
      <c r="E1851" s="1195"/>
      <c r="G1851" s="1195" t="s">
        <v>339</v>
      </c>
      <c r="H1851" s="1191"/>
      <c r="I1851" s="1053"/>
      <c r="J1851" s="1191"/>
    </row>
    <row r="1852" spans="1:10">
      <c r="A1852" s="1192">
        <v>41821</v>
      </c>
      <c r="B1852" s="1193">
        <v>20</v>
      </c>
      <c r="C1852" s="1194" t="s">
        <v>246</v>
      </c>
      <c r="D1852" s="1195" t="s">
        <v>1453</v>
      </c>
      <c r="E1852" s="1195"/>
      <c r="G1852" s="1195">
        <v>0</v>
      </c>
      <c r="H1852" s="1191"/>
      <c r="I1852" s="1053"/>
      <c r="J1852" s="1191"/>
    </row>
    <row r="1853" spans="1:10">
      <c r="A1853" s="1192">
        <v>41821</v>
      </c>
      <c r="B1853" s="1193">
        <v>10</v>
      </c>
      <c r="C1853" s="1194" t="s">
        <v>246</v>
      </c>
      <c r="D1853" s="1195" t="s">
        <v>791</v>
      </c>
      <c r="E1853" s="1195"/>
      <c r="G1853" s="1195" t="s">
        <v>339</v>
      </c>
      <c r="H1853" s="1191"/>
      <c r="I1853" s="1053"/>
      <c r="J1853" s="1191"/>
    </row>
    <row r="1854" spans="1:10">
      <c r="A1854" s="1192">
        <v>41821</v>
      </c>
      <c r="B1854" s="1193">
        <v>10</v>
      </c>
      <c r="C1854" s="1194" t="s">
        <v>246</v>
      </c>
      <c r="D1854" s="1195" t="s">
        <v>338</v>
      </c>
      <c r="E1854" s="1195"/>
      <c r="G1854" s="1195" t="s">
        <v>339</v>
      </c>
      <c r="H1854" s="1191"/>
      <c r="I1854" s="1053"/>
      <c r="J1854" s="1191"/>
    </row>
    <row r="1855" spans="1:10">
      <c r="A1855" s="1192">
        <v>41821</v>
      </c>
      <c r="B1855" s="1193">
        <v>10</v>
      </c>
      <c r="C1855" s="1194" t="s">
        <v>246</v>
      </c>
      <c r="D1855" s="1195" t="s">
        <v>1365</v>
      </c>
      <c r="E1855" s="1195"/>
      <c r="G1855" s="1195" t="s">
        <v>339</v>
      </c>
      <c r="H1855" s="1191"/>
      <c r="I1855" s="1053"/>
      <c r="J1855" s="1191"/>
    </row>
    <row r="1856" spans="1:10">
      <c r="A1856" s="1192">
        <v>41821</v>
      </c>
      <c r="B1856" s="1193">
        <v>10.7</v>
      </c>
      <c r="C1856" s="1194" t="s">
        <v>246</v>
      </c>
      <c r="D1856" s="1195" t="s">
        <v>1454</v>
      </c>
      <c r="E1856" s="1195"/>
      <c r="G1856" s="1195">
        <v>0</v>
      </c>
      <c r="H1856" s="1191"/>
      <c r="I1856" s="1053"/>
      <c r="J1856" s="1191"/>
    </row>
    <row r="1857" spans="1:10">
      <c r="A1857" s="1192">
        <v>41821</v>
      </c>
      <c r="B1857" s="1193">
        <v>66</v>
      </c>
      <c r="C1857" s="1194" t="s">
        <v>246</v>
      </c>
      <c r="D1857" s="1195" t="s">
        <v>1069</v>
      </c>
      <c r="E1857" s="1195"/>
      <c r="G1857" s="1195" t="s">
        <v>339</v>
      </c>
      <c r="H1857" s="1191"/>
      <c r="I1857" s="1053"/>
      <c r="J1857" s="1191"/>
    </row>
    <row r="1858" spans="1:10">
      <c r="A1858" s="1192">
        <v>41821</v>
      </c>
      <c r="B1858" s="1193">
        <v>10</v>
      </c>
      <c r="C1858" s="1194" t="s">
        <v>246</v>
      </c>
      <c r="D1858" s="1195" t="s">
        <v>371</v>
      </c>
      <c r="E1858" s="1195"/>
      <c r="G1858" s="1195" t="s">
        <v>339</v>
      </c>
      <c r="H1858" s="1191"/>
      <c r="I1858" s="1053"/>
      <c r="J1858" s="1191"/>
    </row>
    <row r="1859" spans="1:10">
      <c r="A1859" s="1192">
        <v>41821</v>
      </c>
      <c r="B1859" s="1193">
        <v>41.67</v>
      </c>
      <c r="C1859" s="1194" t="s">
        <v>246</v>
      </c>
      <c r="D1859" s="1195" t="s">
        <v>1291</v>
      </c>
      <c r="E1859" s="1195"/>
      <c r="G1859" s="1195" t="s">
        <v>339</v>
      </c>
      <c r="H1859" s="1191"/>
      <c r="I1859" s="1053"/>
      <c r="J1859" s="1191"/>
    </row>
    <row r="1860" spans="1:10">
      <c r="A1860" s="1192">
        <v>41821</v>
      </c>
      <c r="B1860" s="1193">
        <v>30</v>
      </c>
      <c r="C1860" s="1194" t="s">
        <v>246</v>
      </c>
      <c r="D1860" s="1195" t="s">
        <v>424</v>
      </c>
      <c r="E1860" s="1195"/>
      <c r="G1860" s="1195" t="s">
        <v>339</v>
      </c>
      <c r="H1860" s="1191"/>
      <c r="I1860" s="1053"/>
      <c r="J1860" s="1191"/>
    </row>
    <row r="1861" spans="1:10">
      <c r="A1861" s="1192">
        <v>41821</v>
      </c>
      <c r="B1861" s="1193">
        <v>10</v>
      </c>
      <c r="C1861" s="1194" t="s">
        <v>246</v>
      </c>
      <c r="D1861" s="1195" t="s">
        <v>772</v>
      </c>
      <c r="E1861" s="1195"/>
      <c r="G1861" s="1195" t="s">
        <v>339</v>
      </c>
      <c r="H1861" s="1191"/>
      <c r="I1861" s="1053"/>
      <c r="J1861" s="1191"/>
    </row>
    <row r="1862" spans="1:10">
      <c r="A1862" s="1192">
        <v>41821</v>
      </c>
      <c r="B1862" s="1193">
        <v>40</v>
      </c>
      <c r="C1862" s="1194" t="s">
        <v>246</v>
      </c>
      <c r="D1862" s="1195" t="s">
        <v>1394</v>
      </c>
      <c r="E1862" s="1195"/>
      <c r="G1862" s="1195" t="s">
        <v>339</v>
      </c>
      <c r="H1862" s="1191"/>
      <c r="I1862" s="1053"/>
      <c r="J1862" s="1191"/>
    </row>
    <row r="1863" spans="1:10">
      <c r="A1863" s="1192">
        <v>41821</v>
      </c>
      <c r="B1863" s="1193">
        <v>100</v>
      </c>
      <c r="C1863" s="1194" t="s">
        <v>246</v>
      </c>
      <c r="D1863" s="1195" t="s">
        <v>1534</v>
      </c>
      <c r="E1863" s="1195"/>
      <c r="G1863" s="1195">
        <v>0</v>
      </c>
      <c r="H1863" s="1191"/>
      <c r="I1863" s="1053"/>
      <c r="J1863" s="1191"/>
    </row>
    <row r="1864" spans="1:10">
      <c r="A1864" s="1192">
        <v>41821</v>
      </c>
      <c r="B1864" s="1193">
        <v>10</v>
      </c>
      <c r="C1864" s="1194" t="s">
        <v>246</v>
      </c>
      <c r="D1864" s="1195" t="s">
        <v>1040</v>
      </c>
      <c r="E1864" s="1195"/>
      <c r="G1864" s="1195" t="s">
        <v>339</v>
      </c>
      <c r="H1864" s="1191"/>
      <c r="I1864" s="1053"/>
      <c r="J1864" s="1191"/>
    </row>
    <row r="1865" spans="1:10">
      <c r="A1865" s="1192">
        <v>41821</v>
      </c>
      <c r="B1865" s="1193">
        <v>20</v>
      </c>
      <c r="C1865" s="1194" t="s">
        <v>246</v>
      </c>
      <c r="D1865" s="1195" t="s">
        <v>1275</v>
      </c>
      <c r="E1865" s="1195"/>
      <c r="G1865" s="1195" t="s">
        <v>339</v>
      </c>
      <c r="H1865" s="1191"/>
      <c r="I1865" s="1053"/>
      <c r="J1865" s="1191"/>
    </row>
    <row r="1866" spans="1:10">
      <c r="A1866" s="1192">
        <v>41821</v>
      </c>
      <c r="B1866" s="1193">
        <v>25</v>
      </c>
      <c r="C1866" s="1194" t="s">
        <v>246</v>
      </c>
      <c r="D1866" s="1195" t="s">
        <v>1070</v>
      </c>
      <c r="E1866" s="1195"/>
      <c r="G1866" s="1195" t="s">
        <v>339</v>
      </c>
      <c r="H1866" s="1191"/>
      <c r="I1866" s="1053"/>
      <c r="J1866" s="1191"/>
    </row>
    <row r="1867" spans="1:10">
      <c r="A1867" s="1192">
        <v>41821</v>
      </c>
      <c r="B1867" s="1193">
        <v>20</v>
      </c>
      <c r="C1867" s="1194" t="s">
        <v>246</v>
      </c>
      <c r="D1867" s="1195" t="s">
        <v>951</v>
      </c>
      <c r="E1867" s="1195"/>
      <c r="G1867" s="1195" t="s">
        <v>339</v>
      </c>
      <c r="H1867" s="1191"/>
      <c r="I1867" s="1053"/>
      <c r="J1867" s="1191"/>
    </row>
    <row r="1868" spans="1:10">
      <c r="A1868" s="1192">
        <v>41821</v>
      </c>
      <c r="B1868" s="1193">
        <v>250</v>
      </c>
      <c r="C1868" s="1194" t="s">
        <v>246</v>
      </c>
      <c r="D1868" s="1195" t="s">
        <v>911</v>
      </c>
      <c r="E1868" s="1195"/>
      <c r="G1868" s="1195">
        <v>0</v>
      </c>
      <c r="H1868" s="1191"/>
      <c r="I1868" s="1053"/>
      <c r="J1868" s="1191"/>
    </row>
    <row r="1869" spans="1:10">
      <c r="A1869" s="1192">
        <v>41821</v>
      </c>
      <c r="B1869" s="1193">
        <v>180</v>
      </c>
      <c r="C1869" s="1194" t="s">
        <v>246</v>
      </c>
      <c r="D1869" s="1195" t="s">
        <v>783</v>
      </c>
      <c r="E1869" s="1195"/>
      <c r="G1869" s="1195" t="s">
        <v>339</v>
      </c>
      <c r="H1869" s="1191"/>
      <c r="I1869" s="1053"/>
      <c r="J1869" s="1191"/>
    </row>
    <row r="1870" spans="1:10">
      <c r="A1870" s="1192">
        <v>41821</v>
      </c>
      <c r="B1870" s="1193">
        <v>25</v>
      </c>
      <c r="C1870" s="1194" t="s">
        <v>246</v>
      </c>
      <c r="D1870" s="1195" t="s">
        <v>1516</v>
      </c>
      <c r="E1870" s="1195"/>
      <c r="G1870" s="1195" t="s">
        <v>339</v>
      </c>
      <c r="H1870" s="1191"/>
      <c r="I1870" s="1053"/>
      <c r="J1870" s="1191"/>
    </row>
    <row r="1871" spans="1:10">
      <c r="A1871" s="1192">
        <v>41821</v>
      </c>
      <c r="B1871" s="1193">
        <v>5</v>
      </c>
      <c r="C1871" s="1194" t="s">
        <v>246</v>
      </c>
      <c r="D1871" s="1195" t="s">
        <v>755</v>
      </c>
      <c r="E1871" s="1195"/>
      <c r="G1871" s="1195" t="s">
        <v>339</v>
      </c>
      <c r="H1871" s="1191"/>
      <c r="I1871" s="1053"/>
      <c r="J1871" s="1191"/>
    </row>
    <row r="1872" spans="1:10">
      <c r="A1872" s="1192">
        <v>41821</v>
      </c>
      <c r="B1872" s="1193">
        <v>15</v>
      </c>
      <c r="C1872" s="1194" t="s">
        <v>246</v>
      </c>
      <c r="D1872" s="1195" t="s">
        <v>753</v>
      </c>
      <c r="E1872" s="1195"/>
      <c r="G1872" s="1195" t="s">
        <v>339</v>
      </c>
      <c r="H1872" s="1191"/>
      <c r="I1872" s="1053"/>
      <c r="J1872" s="1191"/>
    </row>
    <row r="1873" spans="1:10">
      <c r="A1873" s="1192">
        <v>41821</v>
      </c>
      <c r="B1873" s="1193">
        <v>15</v>
      </c>
      <c r="C1873" s="1194" t="s">
        <v>246</v>
      </c>
      <c r="D1873" s="1195" t="s">
        <v>248</v>
      </c>
      <c r="E1873" s="1195"/>
      <c r="G1873" s="1195">
        <v>0</v>
      </c>
      <c r="H1873" s="1191"/>
      <c r="I1873" s="1053"/>
      <c r="J1873" s="1191"/>
    </row>
    <row r="1874" spans="1:10">
      <c r="A1874" s="1192">
        <v>41821</v>
      </c>
      <c r="B1874" s="1193">
        <v>15</v>
      </c>
      <c r="C1874" s="1194" t="s">
        <v>246</v>
      </c>
      <c r="D1874" s="1195" t="s">
        <v>954</v>
      </c>
      <c r="E1874" s="1195"/>
      <c r="G1874" s="1195">
        <v>0</v>
      </c>
      <c r="H1874" s="1191"/>
      <c r="I1874" s="1053"/>
      <c r="J1874" s="1191"/>
    </row>
    <row r="1875" spans="1:10">
      <c r="A1875" s="1192">
        <v>41821</v>
      </c>
      <c r="B1875" s="1193">
        <v>50</v>
      </c>
      <c r="C1875" s="1194" t="s">
        <v>246</v>
      </c>
      <c r="D1875" s="1195" t="s">
        <v>250</v>
      </c>
      <c r="E1875" s="1195"/>
      <c r="G1875" s="1195">
        <v>0</v>
      </c>
      <c r="H1875" s="1191"/>
      <c r="I1875" s="1053"/>
      <c r="J1875" s="1191"/>
    </row>
    <row r="1876" spans="1:10">
      <c r="A1876" s="1192">
        <v>41821</v>
      </c>
      <c r="B1876" s="1193">
        <v>50</v>
      </c>
      <c r="C1876" s="1194" t="s">
        <v>246</v>
      </c>
      <c r="D1876" s="1195" t="s">
        <v>252</v>
      </c>
      <c r="E1876" s="1195"/>
      <c r="G1876" s="1195" t="s">
        <v>339</v>
      </c>
      <c r="H1876" s="1191"/>
      <c r="I1876" s="1053"/>
      <c r="J1876" s="1191"/>
    </row>
    <row r="1877" spans="1:10">
      <c r="A1877" s="1192">
        <v>41821</v>
      </c>
      <c r="B1877" s="1193">
        <v>30</v>
      </c>
      <c r="C1877" s="1194" t="s">
        <v>246</v>
      </c>
      <c r="D1877" s="1195" t="s">
        <v>751</v>
      </c>
      <c r="E1877" s="1195"/>
      <c r="G1877" s="1195" t="s">
        <v>339</v>
      </c>
      <c r="H1877" s="1191"/>
      <c r="I1877" s="1053"/>
      <c r="J1877" s="1191"/>
    </row>
    <row r="1878" spans="1:10">
      <c r="A1878" s="1192">
        <v>41821</v>
      </c>
      <c r="B1878" s="1193">
        <v>7</v>
      </c>
      <c r="C1878" s="1194" t="s">
        <v>246</v>
      </c>
      <c r="D1878" s="1195" t="s">
        <v>1196</v>
      </c>
      <c r="E1878" s="1195"/>
      <c r="G1878" s="1195" t="s">
        <v>339</v>
      </c>
      <c r="H1878" s="1191"/>
      <c r="I1878" s="1053"/>
      <c r="J1878" s="1191"/>
    </row>
    <row r="1879" spans="1:10">
      <c r="A1879" s="1192">
        <v>41821</v>
      </c>
      <c r="B1879" s="1193">
        <v>10</v>
      </c>
      <c r="C1879" s="1194" t="s">
        <v>246</v>
      </c>
      <c r="D1879" s="1195" t="s">
        <v>1005</v>
      </c>
      <c r="E1879" s="1195"/>
      <c r="G1879" s="1195" t="s">
        <v>339</v>
      </c>
      <c r="H1879" s="1191"/>
      <c r="I1879" s="1053"/>
      <c r="J1879" s="1191"/>
    </row>
    <row r="1880" spans="1:10">
      <c r="A1880" s="1192">
        <v>41821</v>
      </c>
      <c r="B1880" s="1193">
        <v>10</v>
      </c>
      <c r="C1880" s="1194" t="s">
        <v>246</v>
      </c>
      <c r="D1880" s="1195" t="s">
        <v>994</v>
      </c>
      <c r="E1880" s="1195"/>
      <c r="G1880" s="1195" t="s">
        <v>339</v>
      </c>
      <c r="H1880" s="1191"/>
      <c r="I1880" s="1053"/>
      <c r="J1880" s="1191"/>
    </row>
    <row r="1881" spans="1:10">
      <c r="A1881" s="1192">
        <v>41821</v>
      </c>
      <c r="B1881" s="1193">
        <v>15</v>
      </c>
      <c r="C1881" s="1194" t="s">
        <v>246</v>
      </c>
      <c r="D1881" s="1195" t="s">
        <v>280</v>
      </c>
      <c r="E1881" s="1195"/>
      <c r="G1881" s="1195" t="s">
        <v>339</v>
      </c>
      <c r="H1881" s="1191"/>
      <c r="I1881" s="1053"/>
      <c r="J1881" s="1191"/>
    </row>
    <row r="1882" spans="1:10">
      <c r="A1882" s="1192">
        <v>41821</v>
      </c>
      <c r="B1882" s="1193">
        <v>261</v>
      </c>
      <c r="C1882" s="1194" t="s">
        <v>246</v>
      </c>
      <c r="D1882" s="1195" t="s">
        <v>344</v>
      </c>
      <c r="E1882" s="1195"/>
      <c r="G1882" s="1195" t="s">
        <v>339</v>
      </c>
      <c r="H1882" s="1191"/>
      <c r="I1882" s="1053"/>
      <c r="J1882" s="1191"/>
    </row>
    <row r="1883" spans="1:10">
      <c r="A1883" s="1192">
        <v>41821</v>
      </c>
      <c r="B1883" s="1193">
        <v>10</v>
      </c>
      <c r="C1883" s="1194" t="s">
        <v>246</v>
      </c>
      <c r="D1883" s="1195" t="s">
        <v>993</v>
      </c>
      <c r="E1883" s="1195"/>
      <c r="G1883" s="1195" t="s">
        <v>339</v>
      </c>
      <c r="H1883" s="1191"/>
      <c r="I1883" s="1053"/>
      <c r="J1883" s="1191"/>
    </row>
    <row r="1884" spans="1:10">
      <c r="A1884" s="1192">
        <v>41821</v>
      </c>
      <c r="B1884" s="1193">
        <v>5</v>
      </c>
      <c r="C1884" s="1194" t="s">
        <v>246</v>
      </c>
      <c r="D1884" s="1195" t="s">
        <v>1423</v>
      </c>
      <c r="E1884" s="1195"/>
      <c r="G1884" s="1195">
        <v>0</v>
      </c>
      <c r="H1884" s="1191"/>
      <c r="I1884" s="1053"/>
      <c r="J1884" s="1191"/>
    </row>
    <row r="1885" spans="1:10">
      <c r="A1885" s="1192">
        <v>41821</v>
      </c>
      <c r="B1885" s="1193">
        <v>10</v>
      </c>
      <c r="C1885" s="1194" t="s">
        <v>246</v>
      </c>
      <c r="D1885" s="1195" t="s">
        <v>1274</v>
      </c>
      <c r="E1885" s="1195"/>
      <c r="G1885" s="1195">
        <v>0</v>
      </c>
      <c r="H1885" s="1191"/>
      <c r="I1885" s="1053"/>
      <c r="J1885" s="1191"/>
    </row>
    <row r="1886" spans="1:10">
      <c r="A1886" s="1192">
        <v>41821</v>
      </c>
      <c r="B1886" s="1193">
        <v>75</v>
      </c>
      <c r="C1886" s="1194" t="s">
        <v>246</v>
      </c>
      <c r="D1886" s="1195" t="s">
        <v>1003</v>
      </c>
      <c r="E1886" s="1195"/>
      <c r="G1886" s="1195" t="s">
        <v>339</v>
      </c>
      <c r="H1886" s="1191"/>
      <c r="I1886" s="1053"/>
      <c r="J1886" s="1191"/>
    </row>
    <row r="1887" spans="1:10">
      <c r="A1887" s="1192">
        <v>41821</v>
      </c>
      <c r="B1887" s="1193">
        <v>25</v>
      </c>
      <c r="C1887" s="1194" t="s">
        <v>246</v>
      </c>
      <c r="D1887" s="1195" t="s">
        <v>1421</v>
      </c>
      <c r="E1887" s="1195"/>
      <c r="G1887" s="1195" t="s">
        <v>339</v>
      </c>
      <c r="H1887" s="1191"/>
      <c r="I1887" s="1053"/>
      <c r="J1887" s="1191"/>
    </row>
    <row r="1888" spans="1:10">
      <c r="A1888" s="1192">
        <v>41821</v>
      </c>
      <c r="B1888" s="1193">
        <v>25</v>
      </c>
      <c r="C1888" s="1194" t="s">
        <v>246</v>
      </c>
      <c r="D1888" s="1195" t="s">
        <v>995</v>
      </c>
      <c r="E1888" s="1195"/>
      <c r="G1888" s="1195" t="s">
        <v>339</v>
      </c>
      <c r="H1888" s="1191"/>
      <c r="I1888" s="1053"/>
      <c r="J1888" s="1191"/>
    </row>
    <row r="1889" spans="1:10">
      <c r="A1889" s="1192">
        <v>41821</v>
      </c>
      <c r="B1889" s="1193">
        <v>10</v>
      </c>
      <c r="C1889" s="1194" t="s">
        <v>246</v>
      </c>
      <c r="D1889" s="1195" t="s">
        <v>1027</v>
      </c>
      <c r="E1889" s="1195"/>
      <c r="G1889" s="1195" t="s">
        <v>339</v>
      </c>
      <c r="H1889" s="1191"/>
      <c r="I1889" s="1053"/>
      <c r="J1889" s="1191"/>
    </row>
    <row r="1890" spans="1:10">
      <c r="A1890" s="1192">
        <v>41821</v>
      </c>
      <c r="B1890" s="1193">
        <v>210</v>
      </c>
      <c r="C1890" s="1194" t="s">
        <v>246</v>
      </c>
      <c r="D1890" s="1195" t="s">
        <v>346</v>
      </c>
      <c r="E1890" s="1195"/>
      <c r="G1890" s="1195" t="s">
        <v>339</v>
      </c>
      <c r="H1890" s="1191"/>
      <c r="I1890" s="1053"/>
      <c r="J1890" s="1191"/>
    </row>
    <row r="1891" spans="1:10">
      <c r="A1891" s="1192">
        <v>41821</v>
      </c>
      <c r="B1891" s="1193">
        <v>10</v>
      </c>
      <c r="C1891" s="1194" t="s">
        <v>246</v>
      </c>
      <c r="D1891" s="1195" t="s">
        <v>369</v>
      </c>
      <c r="E1891" s="1195"/>
      <c r="G1891" s="1195">
        <v>0</v>
      </c>
      <c r="H1891" s="1191"/>
      <c r="I1891" s="1053"/>
      <c r="J1891" s="1191"/>
    </row>
    <row r="1892" spans="1:10">
      <c r="A1892" s="1192">
        <v>41821</v>
      </c>
      <c r="B1892" s="1193">
        <v>30</v>
      </c>
      <c r="C1892" s="1194" t="s">
        <v>246</v>
      </c>
      <c r="D1892" s="1195" t="s">
        <v>1316</v>
      </c>
      <c r="E1892" s="1195"/>
      <c r="G1892" s="1195" t="s">
        <v>339</v>
      </c>
      <c r="H1892" s="1191"/>
      <c r="I1892" s="1053"/>
      <c r="J1892" s="1191"/>
    </row>
    <row r="1893" spans="1:10">
      <c r="A1893" s="1192">
        <v>41821</v>
      </c>
      <c r="B1893" s="1193">
        <v>20</v>
      </c>
      <c r="C1893" s="1194" t="s">
        <v>246</v>
      </c>
      <c r="D1893" s="1195" t="s">
        <v>787</v>
      </c>
      <c r="E1893" s="1195"/>
      <c r="G1893" s="1195" t="s">
        <v>339</v>
      </c>
      <c r="H1893" s="1191"/>
      <c r="I1893" s="1053"/>
      <c r="J1893" s="1191"/>
    </row>
    <row r="1894" spans="1:10">
      <c r="A1894" s="1192">
        <v>41821</v>
      </c>
      <c r="B1894" s="1193">
        <v>15</v>
      </c>
      <c r="C1894" s="1194" t="s">
        <v>246</v>
      </c>
      <c r="D1894" s="1195" t="s">
        <v>912</v>
      </c>
      <c r="E1894" s="1195"/>
      <c r="G1894" s="1195">
        <v>0</v>
      </c>
      <c r="H1894" s="1191"/>
      <c r="I1894" s="1053"/>
      <c r="J1894" s="1191"/>
    </row>
    <row r="1895" spans="1:10">
      <c r="A1895" s="1192">
        <v>41821</v>
      </c>
      <c r="B1895" s="1193">
        <v>4</v>
      </c>
      <c r="C1895" s="1194" t="s">
        <v>246</v>
      </c>
      <c r="D1895" s="1195" t="s">
        <v>1366</v>
      </c>
      <c r="E1895" s="1195"/>
      <c r="G1895" s="1195" t="s">
        <v>339</v>
      </c>
      <c r="H1895" s="1191"/>
      <c r="I1895" s="1053"/>
      <c r="J1895" s="1191"/>
    </row>
    <row r="1896" spans="1:10">
      <c r="A1896" s="1192">
        <v>41821</v>
      </c>
      <c r="B1896" s="1193">
        <v>30</v>
      </c>
      <c r="C1896" s="1194" t="s">
        <v>246</v>
      </c>
      <c r="D1896" s="1195" t="s">
        <v>1315</v>
      </c>
      <c r="E1896" s="1195"/>
      <c r="G1896" s="1195" t="s">
        <v>339</v>
      </c>
      <c r="H1896" s="1191"/>
      <c r="I1896" s="1053"/>
      <c r="J1896" s="1191"/>
    </row>
    <row r="1897" spans="1:10">
      <c r="A1897" s="1192">
        <v>41821</v>
      </c>
      <c r="B1897" s="1193">
        <v>50</v>
      </c>
      <c r="C1897" s="1194" t="s">
        <v>246</v>
      </c>
      <c r="D1897" s="1195" t="s">
        <v>998</v>
      </c>
      <c r="E1897" s="1195"/>
      <c r="G1897" s="1195" t="s">
        <v>339</v>
      </c>
      <c r="H1897" s="1191"/>
      <c r="I1897" s="1053"/>
      <c r="J1897" s="1191"/>
    </row>
    <row r="1898" spans="1:10">
      <c r="A1898" s="1192">
        <v>41821</v>
      </c>
      <c r="B1898" s="1193">
        <v>40</v>
      </c>
      <c r="C1898" s="1194" t="s">
        <v>246</v>
      </c>
      <c r="D1898" s="1195" t="s">
        <v>1483</v>
      </c>
      <c r="E1898" s="1195"/>
      <c r="G1898" s="1195" t="s">
        <v>339</v>
      </c>
      <c r="H1898" s="1191"/>
      <c r="I1898" s="1053"/>
      <c r="J1898" s="1191"/>
    </row>
    <row r="1899" spans="1:10">
      <c r="A1899" s="1192">
        <v>41821</v>
      </c>
      <c r="B1899" s="1193">
        <v>50</v>
      </c>
      <c r="C1899" s="1194" t="s">
        <v>246</v>
      </c>
      <c r="D1899" s="1195" t="s">
        <v>1367</v>
      </c>
      <c r="E1899" s="1195"/>
      <c r="G1899" s="1195" t="s">
        <v>339</v>
      </c>
      <c r="H1899" s="1191"/>
      <c r="I1899" s="1053"/>
      <c r="J1899" s="1191"/>
    </row>
    <row r="1900" spans="1:10">
      <c r="A1900" s="1192">
        <v>41821</v>
      </c>
      <c r="B1900" s="1193">
        <v>5</v>
      </c>
      <c r="C1900" s="1194" t="s">
        <v>246</v>
      </c>
      <c r="D1900" s="1195" t="s">
        <v>1368</v>
      </c>
      <c r="E1900" s="1195"/>
      <c r="G1900" s="1195" t="s">
        <v>339</v>
      </c>
      <c r="H1900" s="1191"/>
      <c r="I1900" s="1053"/>
      <c r="J1900" s="1191"/>
    </row>
    <row r="1901" spans="1:10">
      <c r="A1901" s="1192">
        <v>41821</v>
      </c>
      <c r="B1901" s="1193">
        <v>10</v>
      </c>
      <c r="C1901" s="1194" t="s">
        <v>246</v>
      </c>
      <c r="D1901" s="1195" t="s">
        <v>1001</v>
      </c>
      <c r="E1901" s="1195"/>
      <c r="G1901" s="1195" t="s">
        <v>339</v>
      </c>
      <c r="H1901" s="1191"/>
      <c r="I1901" s="1053"/>
      <c r="J1901" s="1191"/>
    </row>
    <row r="1902" spans="1:10">
      <c r="A1902" s="1192">
        <v>41821</v>
      </c>
      <c r="B1902" s="1193">
        <v>10</v>
      </c>
      <c r="C1902" s="1194" t="s">
        <v>246</v>
      </c>
      <c r="D1902" s="1195" t="s">
        <v>388</v>
      </c>
      <c r="E1902" s="1195"/>
      <c r="G1902" s="1195" t="s">
        <v>339</v>
      </c>
      <c r="H1902" s="1191"/>
      <c r="I1902" s="1053"/>
      <c r="J1902" s="1191"/>
    </row>
    <row r="1903" spans="1:10">
      <c r="A1903" s="1192">
        <v>41821</v>
      </c>
      <c r="B1903" s="1193">
        <v>20</v>
      </c>
      <c r="C1903" s="1194" t="s">
        <v>246</v>
      </c>
      <c r="D1903" s="1195" t="s">
        <v>1393</v>
      </c>
      <c r="E1903" s="1195"/>
      <c r="G1903" s="1195" t="s">
        <v>339</v>
      </c>
      <c r="H1903" s="1191"/>
      <c r="I1903" s="1053"/>
      <c r="J1903" s="1191"/>
    </row>
    <row r="1904" spans="1:10">
      <c r="A1904" s="1192">
        <v>41821</v>
      </c>
      <c r="B1904" s="1193">
        <v>50</v>
      </c>
      <c r="C1904" s="1194" t="s">
        <v>246</v>
      </c>
      <c r="D1904" s="1195" t="s">
        <v>997</v>
      </c>
      <c r="E1904" s="1195"/>
      <c r="G1904" s="1195" t="s">
        <v>339</v>
      </c>
      <c r="H1904" s="1191"/>
      <c r="I1904" s="1053"/>
      <c r="J1904" s="1191"/>
    </row>
    <row r="1905" spans="1:10">
      <c r="A1905" s="1192">
        <v>41821</v>
      </c>
      <c r="B1905" s="1193">
        <v>10</v>
      </c>
      <c r="C1905" s="1194" t="s">
        <v>246</v>
      </c>
      <c r="D1905" s="1195" t="s">
        <v>955</v>
      </c>
      <c r="E1905" s="1195"/>
      <c r="G1905" s="1195">
        <v>0</v>
      </c>
      <c r="H1905" s="1191"/>
      <c r="I1905" s="1053"/>
      <c r="J1905" s="1191"/>
    </row>
    <row r="1906" spans="1:10">
      <c r="A1906" s="1192">
        <v>41821</v>
      </c>
      <c r="B1906" s="1193">
        <v>140</v>
      </c>
      <c r="C1906" s="1194" t="s">
        <v>246</v>
      </c>
      <c r="D1906" s="1195" t="s">
        <v>1063</v>
      </c>
      <c r="E1906" s="1195"/>
      <c r="G1906" s="1195">
        <v>0</v>
      </c>
      <c r="H1906" s="1191"/>
      <c r="I1906" s="1053"/>
      <c r="J1906" s="1191"/>
    </row>
    <row r="1907" spans="1:10">
      <c r="A1907" s="1192">
        <v>41821</v>
      </c>
      <c r="B1907" s="1193">
        <v>50</v>
      </c>
      <c r="C1907" s="1194" t="s">
        <v>246</v>
      </c>
      <c r="D1907" s="1195" t="s">
        <v>1535</v>
      </c>
      <c r="E1907" s="1195"/>
      <c r="G1907" s="1195" t="s">
        <v>339</v>
      </c>
      <c r="H1907" s="1191"/>
      <c r="I1907" s="1053"/>
      <c r="J1907" s="1191"/>
    </row>
    <row r="1908" spans="1:10">
      <c r="A1908" s="1192">
        <v>41821</v>
      </c>
      <c r="B1908" s="1193">
        <v>15</v>
      </c>
      <c r="C1908" s="1194" t="s">
        <v>246</v>
      </c>
      <c r="D1908" s="1195" t="s">
        <v>1190</v>
      </c>
      <c r="E1908" s="1195"/>
      <c r="G1908" s="1195">
        <v>0</v>
      </c>
      <c r="H1908" s="1191"/>
      <c r="I1908" s="1053"/>
      <c r="J1908" s="1191"/>
    </row>
    <row r="1909" spans="1:10">
      <c r="A1909" s="1192">
        <v>41821</v>
      </c>
      <c r="B1909" s="1193">
        <v>5</v>
      </c>
      <c r="C1909" s="1194" t="s">
        <v>246</v>
      </c>
      <c r="D1909" s="1195" t="s">
        <v>1292</v>
      </c>
      <c r="E1909" s="1195"/>
      <c r="G1909" s="1195">
        <v>0</v>
      </c>
      <c r="H1909" s="1191"/>
      <c r="I1909" s="1053"/>
      <c r="J1909" s="1191"/>
    </row>
    <row r="1910" spans="1:10">
      <c r="A1910" s="1192">
        <v>41821</v>
      </c>
      <c r="B1910" s="1193">
        <v>5</v>
      </c>
      <c r="C1910" s="1194" t="s">
        <v>246</v>
      </c>
      <c r="D1910" s="1195" t="s">
        <v>1395</v>
      </c>
      <c r="E1910" s="1195"/>
      <c r="G1910" s="1195" t="s">
        <v>339</v>
      </c>
      <c r="H1910" s="1191"/>
      <c r="I1910" s="1053"/>
      <c r="J1910" s="1191"/>
    </row>
    <row r="1911" spans="1:10">
      <c r="A1911" s="1192">
        <v>41821</v>
      </c>
      <c r="B1911" s="1193">
        <v>20</v>
      </c>
      <c r="C1911" s="1194" t="s">
        <v>246</v>
      </c>
      <c r="D1911" s="1195" t="s">
        <v>1028</v>
      </c>
      <c r="E1911" s="1195"/>
      <c r="G1911" s="1195" t="s">
        <v>339</v>
      </c>
      <c r="H1911" s="1191"/>
      <c r="I1911" s="1053"/>
      <c r="J1911" s="1191"/>
    </row>
    <row r="1912" spans="1:10">
      <c r="A1912" s="1192">
        <v>41821</v>
      </c>
      <c r="B1912" s="1193">
        <v>10</v>
      </c>
      <c r="C1912" s="1194" t="s">
        <v>246</v>
      </c>
      <c r="D1912" s="1195" t="s">
        <v>1422</v>
      </c>
      <c r="E1912" s="1195"/>
      <c r="G1912" s="1195" t="s">
        <v>339</v>
      </c>
      <c r="H1912" s="1191"/>
      <c r="I1912" s="1053"/>
      <c r="J1912" s="1191"/>
    </row>
    <row r="1913" spans="1:10">
      <c r="A1913" s="1192">
        <v>41821</v>
      </c>
      <c r="B1913" s="1193">
        <v>50</v>
      </c>
      <c r="C1913" s="1194" t="s">
        <v>246</v>
      </c>
      <c r="D1913" s="1195" t="s">
        <v>1482</v>
      </c>
      <c r="E1913" s="1195"/>
      <c r="G1913" s="1195" t="s">
        <v>339</v>
      </c>
      <c r="H1913" s="1191"/>
      <c r="I1913" s="1053"/>
      <c r="J1913" s="1191"/>
    </row>
    <row r="1914" spans="1:10">
      <c r="A1914" s="1192">
        <v>41821</v>
      </c>
      <c r="B1914" s="1193">
        <v>50</v>
      </c>
      <c r="C1914" s="1194" t="s">
        <v>246</v>
      </c>
      <c r="D1914" s="1195" t="s">
        <v>754</v>
      </c>
      <c r="E1914" s="1195"/>
      <c r="G1914" s="1195" t="s">
        <v>339</v>
      </c>
      <c r="H1914" s="1191"/>
      <c r="I1914" s="1053"/>
      <c r="J1914" s="1191"/>
    </row>
    <row r="1915" spans="1:10">
      <c r="A1915" s="1192">
        <v>41822</v>
      </c>
      <c r="B1915" s="1193">
        <v>20</v>
      </c>
      <c r="C1915" s="1194" t="s">
        <v>246</v>
      </c>
      <c r="D1915" s="1195" t="s">
        <v>389</v>
      </c>
      <c r="E1915" s="1195"/>
      <c r="G1915" s="1195">
        <v>0</v>
      </c>
      <c r="H1915" s="1191"/>
      <c r="I1915" s="1053"/>
      <c r="J1915" s="1191"/>
    </row>
    <row r="1916" spans="1:10">
      <c r="A1916" s="1192">
        <v>41822</v>
      </c>
      <c r="B1916" s="1193">
        <v>3</v>
      </c>
      <c r="C1916" s="1194" t="s">
        <v>246</v>
      </c>
      <c r="D1916" s="1195" t="s">
        <v>426</v>
      </c>
      <c r="E1916" s="1195"/>
      <c r="G1916" s="1195">
        <v>0</v>
      </c>
      <c r="H1916" s="1191"/>
      <c r="I1916" s="1053"/>
      <c r="J1916" s="1191"/>
    </row>
    <row r="1917" spans="1:10">
      <c r="A1917" s="1192">
        <v>41822</v>
      </c>
      <c r="B1917" s="1193">
        <v>20</v>
      </c>
      <c r="C1917" s="1194" t="s">
        <v>246</v>
      </c>
      <c r="D1917" s="1195" t="s">
        <v>254</v>
      </c>
      <c r="E1917" s="1195"/>
      <c r="G1917" s="1195" t="s">
        <v>339</v>
      </c>
      <c r="H1917" s="1191"/>
      <c r="I1917" s="1053"/>
      <c r="J1917" s="1191"/>
    </row>
    <row r="1918" spans="1:10">
      <c r="A1918" s="1192">
        <v>41822</v>
      </c>
      <c r="B1918" s="1193">
        <v>50</v>
      </c>
      <c r="C1918" s="1194" t="s">
        <v>246</v>
      </c>
      <c r="D1918" s="1195" t="s">
        <v>1455</v>
      </c>
      <c r="E1918" s="1195"/>
      <c r="G1918" s="1195" t="s">
        <v>339</v>
      </c>
      <c r="H1918" s="1191"/>
      <c r="I1918" s="1053"/>
      <c r="J1918" s="1191"/>
    </row>
    <row r="1919" spans="1:10">
      <c r="A1919" s="1192">
        <v>41822</v>
      </c>
      <c r="B1919" s="1193">
        <v>10</v>
      </c>
      <c r="C1919" s="1194" t="s">
        <v>246</v>
      </c>
      <c r="D1919" s="1195" t="s">
        <v>317</v>
      </c>
      <c r="E1919" s="1195"/>
      <c r="G1919" s="1195" t="s">
        <v>339</v>
      </c>
      <c r="H1919" s="1191"/>
      <c r="I1919" s="1053"/>
      <c r="J1919" s="1191"/>
    </row>
    <row r="1920" spans="1:10">
      <c r="A1920" s="1192">
        <v>41822</v>
      </c>
      <c r="B1920" s="1193">
        <v>20</v>
      </c>
      <c r="C1920" s="1194" t="s">
        <v>246</v>
      </c>
      <c r="D1920" s="1195" t="s">
        <v>999</v>
      </c>
      <c r="E1920" s="1195"/>
      <c r="G1920" s="1195" t="s">
        <v>339</v>
      </c>
      <c r="H1920" s="1191"/>
      <c r="I1920" s="1053"/>
      <c r="J1920" s="1191"/>
    </row>
    <row r="1921" spans="1:10">
      <c r="A1921" s="1192">
        <v>41822</v>
      </c>
      <c r="B1921" s="1193">
        <v>75</v>
      </c>
      <c r="C1921" s="1194" t="s">
        <v>246</v>
      </c>
      <c r="D1921" s="1195" t="s">
        <v>308</v>
      </c>
      <c r="E1921" s="1195"/>
      <c r="G1921" s="1195" t="s">
        <v>339</v>
      </c>
      <c r="H1921" s="1191"/>
      <c r="I1921" s="1053"/>
      <c r="J1921" s="1191"/>
    </row>
    <row r="1922" spans="1:10">
      <c r="A1922" s="1192">
        <v>41822</v>
      </c>
      <c r="B1922" s="1193">
        <v>125</v>
      </c>
      <c r="C1922" s="1194" t="s">
        <v>246</v>
      </c>
      <c r="D1922" s="1195" t="s">
        <v>1429</v>
      </c>
      <c r="E1922" s="1195"/>
      <c r="G1922" s="1195" t="s">
        <v>339</v>
      </c>
      <c r="H1922" s="1191"/>
      <c r="I1922" s="1053"/>
      <c r="J1922" s="1191"/>
    </row>
    <row r="1923" spans="1:10">
      <c r="A1923" s="1192">
        <v>41822</v>
      </c>
      <c r="B1923" s="1193">
        <v>10</v>
      </c>
      <c r="C1923" s="1194" t="s">
        <v>246</v>
      </c>
      <c r="D1923" s="1195" t="s">
        <v>1369</v>
      </c>
      <c r="E1923" s="1195"/>
      <c r="G1923" s="1195" t="s">
        <v>339</v>
      </c>
      <c r="H1923" s="1191"/>
      <c r="I1923" s="1053"/>
      <c r="J1923" s="1191"/>
    </row>
    <row r="1924" spans="1:10">
      <c r="A1924" s="1192">
        <v>41823</v>
      </c>
      <c r="B1924" s="1193">
        <v>77</v>
      </c>
      <c r="C1924" s="1194">
        <v>0</v>
      </c>
      <c r="D1924" s="1195" t="s">
        <v>1536</v>
      </c>
      <c r="E1924" s="1195"/>
      <c r="G1924" s="1195">
        <v>0</v>
      </c>
      <c r="H1924" s="1191"/>
      <c r="I1924" s="1053"/>
      <c r="J1924" s="1191"/>
    </row>
    <row r="1925" spans="1:10">
      <c r="A1925" s="1192">
        <v>41823</v>
      </c>
      <c r="B1925" s="1193">
        <v>10</v>
      </c>
      <c r="C1925" s="1194" t="s">
        <v>246</v>
      </c>
      <c r="D1925" s="1195" t="s">
        <v>276</v>
      </c>
      <c r="E1925" s="1195"/>
      <c r="G1925" s="1195">
        <v>0</v>
      </c>
      <c r="H1925" s="1191"/>
      <c r="I1925" s="1053"/>
      <c r="J1925" s="1191"/>
    </row>
    <row r="1926" spans="1:10">
      <c r="A1926" s="1192">
        <v>41823</v>
      </c>
      <c r="B1926" s="1193">
        <v>30</v>
      </c>
      <c r="C1926" s="1194" t="s">
        <v>246</v>
      </c>
      <c r="D1926" s="1195" t="s">
        <v>1276</v>
      </c>
      <c r="E1926" s="1195"/>
      <c r="G1926" s="1195" t="s">
        <v>339</v>
      </c>
      <c r="H1926" s="1191"/>
      <c r="I1926" s="1053"/>
      <c r="J1926" s="1191"/>
    </row>
    <row r="1927" spans="1:10">
      <c r="A1927" s="1192">
        <v>41823</v>
      </c>
      <c r="B1927" s="1193">
        <v>1423.38</v>
      </c>
      <c r="C1927" s="1194" t="s">
        <v>246</v>
      </c>
      <c r="D1927" s="1195" t="s">
        <v>1370</v>
      </c>
      <c r="E1927" s="1195"/>
      <c r="G1927" s="1195">
        <v>0</v>
      </c>
      <c r="H1927" s="1191"/>
      <c r="I1927" s="1053"/>
      <c r="J1927" s="1191"/>
    </row>
    <row r="1928" spans="1:10">
      <c r="A1928" s="1192">
        <v>41823</v>
      </c>
      <c r="B1928" s="1193">
        <v>20</v>
      </c>
      <c r="C1928" s="1194" t="s">
        <v>246</v>
      </c>
      <c r="D1928" s="1195" t="s">
        <v>387</v>
      </c>
      <c r="E1928" s="1195"/>
      <c r="G1928" s="1195">
        <v>0</v>
      </c>
      <c r="H1928" s="1191"/>
      <c r="I1928" s="1053"/>
      <c r="J1928" s="1191"/>
    </row>
    <row r="1929" spans="1:10">
      <c r="A1929" s="1192">
        <v>41823</v>
      </c>
      <c r="B1929" s="1193">
        <v>10</v>
      </c>
      <c r="C1929" s="1194" t="s">
        <v>246</v>
      </c>
      <c r="D1929" s="1195" t="s">
        <v>1294</v>
      </c>
      <c r="E1929" s="1195"/>
      <c r="G1929" s="1195">
        <v>0</v>
      </c>
      <c r="H1929" s="1191"/>
      <c r="I1929" s="1053"/>
      <c r="J1929" s="1191"/>
    </row>
    <row r="1930" spans="1:10">
      <c r="A1930" s="1192">
        <v>41823</v>
      </c>
      <c r="B1930" s="1193">
        <v>300</v>
      </c>
      <c r="C1930" s="1194" t="s">
        <v>246</v>
      </c>
      <c r="D1930" s="1195" t="s">
        <v>778</v>
      </c>
      <c r="E1930" s="1195"/>
      <c r="G1930" s="1195" t="s">
        <v>339</v>
      </c>
      <c r="H1930" s="1191"/>
      <c r="I1930" s="1053"/>
      <c r="J1930" s="1191"/>
    </row>
    <row r="1931" spans="1:10">
      <c r="A1931" s="1192">
        <v>41823</v>
      </c>
      <c r="B1931" s="1193">
        <v>50</v>
      </c>
      <c r="C1931" s="1194" t="s">
        <v>246</v>
      </c>
      <c r="D1931" s="1195" t="s">
        <v>1537</v>
      </c>
      <c r="E1931" s="1195"/>
      <c r="G1931" s="1195" t="s">
        <v>339</v>
      </c>
      <c r="H1931" s="1191"/>
      <c r="I1931" s="1053"/>
      <c r="J1931" s="1191"/>
    </row>
    <row r="1932" spans="1:10">
      <c r="A1932" s="1192">
        <v>41823</v>
      </c>
      <c r="B1932" s="1193">
        <v>5</v>
      </c>
      <c r="C1932" s="1194" t="s">
        <v>246</v>
      </c>
      <c r="D1932" s="1195" t="s">
        <v>1187</v>
      </c>
      <c r="E1932" s="1195"/>
      <c r="G1932" s="1195" t="s">
        <v>339</v>
      </c>
      <c r="H1932" s="1191"/>
      <c r="I1932" s="1053"/>
      <c r="J1932" s="1191"/>
    </row>
    <row r="1933" spans="1:10">
      <c r="A1933" s="1192">
        <v>41823</v>
      </c>
      <c r="B1933" s="1193">
        <v>10</v>
      </c>
      <c r="C1933" s="1194" t="s">
        <v>246</v>
      </c>
      <c r="D1933" s="1195" t="s">
        <v>1318</v>
      </c>
      <c r="E1933" s="1195"/>
      <c r="G1933" s="1195">
        <v>0</v>
      </c>
      <c r="H1933" s="1191"/>
      <c r="I1933" s="1053"/>
      <c r="J1933" s="1191"/>
    </row>
    <row r="1934" spans="1:10">
      <c r="A1934" s="1192">
        <v>41823</v>
      </c>
      <c r="B1934" s="1193">
        <v>50</v>
      </c>
      <c r="C1934" s="1194" t="s">
        <v>246</v>
      </c>
      <c r="D1934" s="1195" t="s">
        <v>1105</v>
      </c>
      <c r="E1934" s="1195"/>
      <c r="G1934" s="1195" t="s">
        <v>339</v>
      </c>
      <c r="H1934" s="1191"/>
      <c r="I1934" s="1053"/>
      <c r="J1934" s="1191"/>
    </row>
    <row r="1935" spans="1:10">
      <c r="A1935" s="1192">
        <v>41824</v>
      </c>
      <c r="B1935" s="1193">
        <v>10</v>
      </c>
      <c r="C1935" s="1194" t="s">
        <v>246</v>
      </c>
      <c r="D1935" s="1195" t="s">
        <v>1362</v>
      </c>
      <c r="E1935" s="1195"/>
      <c r="G1935" s="1195">
        <v>0</v>
      </c>
      <c r="H1935" s="1191"/>
      <c r="I1935" s="1053"/>
      <c r="J1935" s="1191"/>
    </row>
    <row r="1936" spans="1:10">
      <c r="A1936" s="1192">
        <v>41824</v>
      </c>
      <c r="B1936" s="1193">
        <v>15</v>
      </c>
      <c r="C1936" s="1194" t="s">
        <v>1087</v>
      </c>
      <c r="D1936" s="1195" t="s">
        <v>1398</v>
      </c>
      <c r="E1936" s="1195"/>
      <c r="G1936" s="1195">
        <v>0</v>
      </c>
      <c r="H1936" s="1191"/>
      <c r="I1936" s="1053"/>
      <c r="J1936" s="1191"/>
    </row>
    <row r="1937" spans="1:10">
      <c r="A1937" s="1192">
        <v>41824</v>
      </c>
      <c r="B1937" s="1193">
        <v>50</v>
      </c>
      <c r="C1937" s="1194" t="s">
        <v>246</v>
      </c>
      <c r="D1937" s="1195" t="s">
        <v>1089</v>
      </c>
      <c r="E1937" s="1195"/>
      <c r="G1937" s="1195">
        <v>0</v>
      </c>
      <c r="H1937" s="1191"/>
      <c r="I1937" s="1053"/>
      <c r="J1937" s="1191"/>
    </row>
    <row r="1938" spans="1:10">
      <c r="A1938" s="1192">
        <v>41824</v>
      </c>
      <c r="B1938" s="1193">
        <v>100</v>
      </c>
      <c r="C1938" s="1194" t="s">
        <v>246</v>
      </c>
      <c r="D1938" s="1195" t="s">
        <v>1093</v>
      </c>
      <c r="E1938" s="1195"/>
      <c r="G1938" s="1195">
        <v>0</v>
      </c>
      <c r="H1938" s="1191"/>
      <c r="I1938" s="1053"/>
      <c r="J1938" s="1191"/>
    </row>
    <row r="1939" spans="1:10">
      <c r="A1939" s="1192">
        <v>41824</v>
      </c>
      <c r="B1939" s="1193">
        <v>5</v>
      </c>
      <c r="C1939" s="1194" t="s">
        <v>246</v>
      </c>
      <c r="D1939" s="1195" t="s">
        <v>1296</v>
      </c>
      <c r="E1939" s="1195"/>
      <c r="G1939" s="1195" t="s">
        <v>339</v>
      </c>
      <c r="H1939" s="1191"/>
      <c r="I1939" s="1053"/>
      <c r="J1939" s="1191"/>
    </row>
    <row r="1940" spans="1:10">
      <c r="A1940" s="1192">
        <v>41827</v>
      </c>
      <c r="B1940" s="1193">
        <v>15</v>
      </c>
      <c r="C1940" s="1194" t="s">
        <v>246</v>
      </c>
      <c r="D1940" s="1195" t="s">
        <v>1237</v>
      </c>
      <c r="E1940" s="1195"/>
      <c r="G1940" s="1195" t="s">
        <v>339</v>
      </c>
      <c r="H1940" s="1191"/>
      <c r="I1940" s="1053"/>
      <c r="J1940" s="1191"/>
    </row>
    <row r="1941" spans="1:10">
      <c r="A1941" s="1192">
        <v>41827</v>
      </c>
      <c r="B1941" s="1193">
        <v>100</v>
      </c>
      <c r="C1941" s="1194" t="s">
        <v>246</v>
      </c>
      <c r="D1941" s="1195" t="s">
        <v>1030</v>
      </c>
      <c r="E1941" s="1195"/>
      <c r="G1941" s="1195">
        <v>0</v>
      </c>
      <c r="H1941" s="1191"/>
      <c r="I1941" s="1053"/>
      <c r="J1941" s="1191"/>
    </row>
    <row r="1942" spans="1:10">
      <c r="A1942" s="1192">
        <v>41827</v>
      </c>
      <c r="B1942" s="1193">
        <v>6</v>
      </c>
      <c r="C1942" s="1194" t="s">
        <v>246</v>
      </c>
      <c r="D1942" s="1195" t="s">
        <v>310</v>
      </c>
      <c r="E1942" s="1195"/>
      <c r="G1942" s="1195" t="s">
        <v>339</v>
      </c>
      <c r="H1942" s="1191"/>
      <c r="I1942" s="1053"/>
      <c r="J1942" s="1191"/>
    </row>
    <row r="1943" spans="1:10">
      <c r="A1943" s="1192">
        <v>41827</v>
      </c>
      <c r="B1943" s="1193">
        <v>20</v>
      </c>
      <c r="C1943" s="1194" t="s">
        <v>246</v>
      </c>
      <c r="D1943" s="1195" t="s">
        <v>1221</v>
      </c>
      <c r="E1943" s="1195"/>
      <c r="G1943" s="1195" t="s">
        <v>339</v>
      </c>
      <c r="H1943" s="1191"/>
      <c r="I1943" s="1053"/>
      <c r="J1943" s="1191"/>
    </row>
    <row r="1944" spans="1:10">
      <c r="A1944" s="1192">
        <v>41827</v>
      </c>
      <c r="B1944" s="1193">
        <v>15</v>
      </c>
      <c r="C1944" s="1194" t="s">
        <v>246</v>
      </c>
      <c r="D1944" s="1195" t="s">
        <v>306</v>
      </c>
      <c r="E1944" s="1195"/>
      <c r="G1944" s="1195" t="s">
        <v>339</v>
      </c>
      <c r="H1944" s="1191"/>
      <c r="I1944" s="1053"/>
      <c r="J1944" s="1191"/>
    </row>
    <row r="1945" spans="1:10">
      <c r="A1945" s="1192">
        <v>41827</v>
      </c>
      <c r="B1945" s="1193">
        <v>110</v>
      </c>
      <c r="C1945" s="1194" t="s">
        <v>246</v>
      </c>
      <c r="D1945" s="1195" t="s">
        <v>967</v>
      </c>
      <c r="E1945" s="1195"/>
      <c r="G1945" s="1195" t="s">
        <v>339</v>
      </c>
      <c r="H1945" s="1191"/>
      <c r="I1945" s="1053"/>
      <c r="J1945" s="1191"/>
    </row>
    <row r="1946" spans="1:10">
      <c r="A1946" s="1192">
        <v>41827</v>
      </c>
      <c r="B1946" s="1193">
        <v>100</v>
      </c>
      <c r="C1946" s="1194" t="s">
        <v>246</v>
      </c>
      <c r="D1946" s="1195" t="s">
        <v>1000</v>
      </c>
      <c r="E1946" s="1195"/>
      <c r="G1946" s="1195">
        <v>0</v>
      </c>
      <c r="H1946" s="1191"/>
      <c r="I1946" s="1053"/>
      <c r="J1946" s="1191"/>
    </row>
    <row r="1947" spans="1:10">
      <c r="A1947" s="1192">
        <v>41827</v>
      </c>
      <c r="B1947" s="1193">
        <v>10</v>
      </c>
      <c r="C1947" s="1194" t="s">
        <v>246</v>
      </c>
      <c r="D1947" s="1195" t="s">
        <v>956</v>
      </c>
      <c r="E1947" s="1195"/>
      <c r="G1947" s="1195" t="s">
        <v>339</v>
      </c>
      <c r="H1947" s="1191"/>
      <c r="I1947" s="1053"/>
      <c r="J1947" s="1191"/>
    </row>
    <row r="1948" spans="1:10">
      <c r="A1948" s="1192">
        <v>41827</v>
      </c>
      <c r="B1948" s="1193">
        <v>5</v>
      </c>
      <c r="C1948" s="1194" t="s">
        <v>246</v>
      </c>
      <c r="D1948" s="1195" t="s">
        <v>318</v>
      </c>
      <c r="E1948" s="1195"/>
      <c r="G1948" s="1195" t="s">
        <v>339</v>
      </c>
      <c r="H1948" s="1191"/>
      <c r="I1948" s="1053"/>
      <c r="J1948" s="1191"/>
    </row>
    <row r="1949" spans="1:10">
      <c r="A1949" s="1192">
        <v>41827</v>
      </c>
      <c r="B1949" s="1193">
        <v>928.85</v>
      </c>
      <c r="C1949" s="1194" t="s">
        <v>246</v>
      </c>
      <c r="D1949" s="1195" t="s">
        <v>1538</v>
      </c>
      <c r="E1949" s="1195"/>
      <c r="G1949" s="1195">
        <v>0</v>
      </c>
      <c r="H1949" s="1191"/>
      <c r="I1949" s="1053"/>
      <c r="J1949" s="1191"/>
    </row>
    <row r="1950" spans="1:10">
      <c r="A1950" s="1192">
        <v>41828</v>
      </c>
      <c r="B1950" s="1193">
        <v>20</v>
      </c>
      <c r="C1950" s="1194" t="s">
        <v>1087</v>
      </c>
      <c r="D1950" s="1195" t="s">
        <v>1363</v>
      </c>
      <c r="E1950" s="1195"/>
      <c r="G1950" s="1195">
        <v>0</v>
      </c>
      <c r="H1950" s="1191"/>
      <c r="I1950" s="1053"/>
      <c r="J1950" s="1191"/>
    </row>
    <row r="1951" spans="1:10">
      <c r="A1951" s="1192">
        <v>41828</v>
      </c>
      <c r="B1951" s="1193">
        <v>37.590000000000003</v>
      </c>
      <c r="C1951" s="1194" t="s">
        <v>246</v>
      </c>
      <c r="D1951" s="1195" t="s">
        <v>1539</v>
      </c>
      <c r="E1951" s="1195"/>
      <c r="G1951" s="1195">
        <v>0</v>
      </c>
      <c r="H1951" s="1191"/>
      <c r="I1951" s="1053"/>
      <c r="J1951" s="1191"/>
    </row>
    <row r="1952" spans="1:10">
      <c r="A1952" s="1192">
        <v>41828</v>
      </c>
      <c r="B1952" s="1193">
        <v>2</v>
      </c>
      <c r="C1952" s="1194" t="s">
        <v>246</v>
      </c>
      <c r="D1952" s="1195" t="s">
        <v>1400</v>
      </c>
      <c r="E1952" s="1195"/>
      <c r="G1952" s="1195">
        <v>0</v>
      </c>
      <c r="H1952" s="1191"/>
      <c r="I1952" s="1053"/>
      <c r="J1952" s="1191"/>
    </row>
    <row r="1953" spans="1:10">
      <c r="A1953" s="1192">
        <v>41829</v>
      </c>
      <c r="B1953" s="1193">
        <v>61.6</v>
      </c>
      <c r="C1953" s="1194" t="s">
        <v>246</v>
      </c>
      <c r="D1953" s="1195" t="s">
        <v>429</v>
      </c>
      <c r="E1953" s="1195"/>
      <c r="G1953" s="1195">
        <v>0</v>
      </c>
      <c r="H1953" s="1191"/>
      <c r="I1953" s="1053"/>
      <c r="J1953" s="1191"/>
    </row>
    <row r="1954" spans="1:10">
      <c r="A1954" s="1192">
        <v>41829</v>
      </c>
      <c r="B1954" s="1193">
        <v>40</v>
      </c>
      <c r="C1954" s="1194" t="s">
        <v>246</v>
      </c>
      <c r="D1954" s="1195" t="s">
        <v>429</v>
      </c>
      <c r="E1954" s="1195"/>
      <c r="G1954" s="1195">
        <v>0</v>
      </c>
      <c r="H1954" s="1191"/>
      <c r="I1954" s="1053"/>
      <c r="J1954" s="1191"/>
    </row>
    <row r="1955" spans="1:10">
      <c r="A1955" s="1192">
        <v>41829</v>
      </c>
      <c r="B1955" s="1193">
        <v>12.5</v>
      </c>
      <c r="C1955" s="1194" t="s">
        <v>246</v>
      </c>
      <c r="D1955" s="1195" t="s">
        <v>429</v>
      </c>
      <c r="E1955" s="1195"/>
      <c r="G1955" s="1195">
        <v>0</v>
      </c>
      <c r="H1955" s="1191"/>
      <c r="I1955" s="1053"/>
      <c r="J1955" s="1191"/>
    </row>
    <row r="1956" spans="1:10">
      <c r="A1956" s="1192">
        <v>41830</v>
      </c>
      <c r="B1956" s="1193">
        <v>50</v>
      </c>
      <c r="C1956" s="1194" t="s">
        <v>1087</v>
      </c>
      <c r="D1956" s="1195" t="s">
        <v>1540</v>
      </c>
      <c r="E1956" s="1195"/>
      <c r="G1956" s="1195">
        <v>0</v>
      </c>
      <c r="H1956" s="1191"/>
      <c r="I1956" s="1053"/>
      <c r="J1956" s="1191"/>
    </row>
    <row r="1957" spans="1:10">
      <c r="A1957" s="1192">
        <v>41830</v>
      </c>
      <c r="B1957" s="1193">
        <v>100</v>
      </c>
      <c r="C1957" s="1194" t="s">
        <v>1087</v>
      </c>
      <c r="D1957" s="1195" t="s">
        <v>1398</v>
      </c>
      <c r="E1957" s="1195"/>
      <c r="G1957" s="1195">
        <v>0</v>
      </c>
      <c r="H1957" s="1191"/>
      <c r="I1957" s="1053"/>
      <c r="J1957" s="1191"/>
    </row>
    <row r="1958" spans="1:10">
      <c r="A1958" s="1192">
        <v>41830</v>
      </c>
      <c r="B1958" s="1193">
        <v>333.33</v>
      </c>
      <c r="C1958" s="1194" t="s">
        <v>1087</v>
      </c>
      <c r="D1958" s="1195" t="s">
        <v>1379</v>
      </c>
      <c r="E1958" s="1195"/>
      <c r="G1958" s="1195">
        <v>0</v>
      </c>
      <c r="H1958" s="1191"/>
      <c r="I1958" s="1053"/>
      <c r="J1958" s="1191"/>
    </row>
    <row r="1959" spans="1:10">
      <c r="A1959" s="1192">
        <v>41830</v>
      </c>
      <c r="B1959" s="1193">
        <v>15</v>
      </c>
      <c r="C1959" s="1194" t="s">
        <v>1087</v>
      </c>
      <c r="D1959" s="1195" t="s">
        <v>1096</v>
      </c>
      <c r="E1959" s="1195"/>
      <c r="G1959" s="1195">
        <v>0</v>
      </c>
      <c r="H1959" s="1191"/>
      <c r="I1959" s="1053"/>
      <c r="J1959" s="1191"/>
    </row>
    <row r="1960" spans="1:10">
      <c r="A1960" s="1192">
        <v>41830</v>
      </c>
      <c r="B1960" s="1193">
        <v>40</v>
      </c>
      <c r="C1960" s="1194" t="s">
        <v>246</v>
      </c>
      <c r="D1960" s="1195" t="s">
        <v>1282</v>
      </c>
      <c r="E1960" s="1195"/>
      <c r="G1960" s="1195">
        <v>0</v>
      </c>
      <c r="H1960" s="1191"/>
      <c r="I1960" s="1053"/>
      <c r="J1960" s="1191"/>
    </row>
    <row r="1961" spans="1:10">
      <c r="A1961" s="1192">
        <v>41830</v>
      </c>
      <c r="B1961" s="1193">
        <v>230</v>
      </c>
      <c r="C1961" s="1194" t="s">
        <v>246</v>
      </c>
      <c r="D1961" s="1195" t="s">
        <v>920</v>
      </c>
      <c r="E1961" s="1195"/>
      <c r="G1961" s="1195" t="s">
        <v>339</v>
      </c>
      <c r="H1961" s="1191"/>
      <c r="I1961" s="1053"/>
      <c r="J1961" s="1191"/>
    </row>
    <row r="1962" spans="1:10">
      <c r="A1962" s="1192">
        <v>41830</v>
      </c>
      <c r="B1962" s="1193">
        <v>22.26</v>
      </c>
      <c r="C1962" s="1194" t="s">
        <v>246</v>
      </c>
      <c r="D1962" s="1195" t="s">
        <v>1541</v>
      </c>
      <c r="E1962" s="1195"/>
      <c r="G1962" s="1195">
        <v>0</v>
      </c>
      <c r="H1962" s="1191"/>
      <c r="I1962" s="1053"/>
      <c r="J1962" s="1191"/>
    </row>
    <row r="1963" spans="1:10">
      <c r="A1963" s="1192">
        <v>41830</v>
      </c>
      <c r="B1963" s="1193">
        <v>150</v>
      </c>
      <c r="C1963" s="1194" t="s">
        <v>246</v>
      </c>
      <c r="D1963" s="1195" t="s">
        <v>357</v>
      </c>
      <c r="E1963" s="1195"/>
      <c r="G1963" s="1195" t="s">
        <v>339</v>
      </c>
      <c r="H1963" s="1191"/>
      <c r="I1963" s="1053"/>
      <c r="J1963" s="1191"/>
    </row>
    <row r="1964" spans="1:10">
      <c r="A1964" s="1192">
        <v>41830</v>
      </c>
      <c r="B1964" s="1193">
        <v>5</v>
      </c>
      <c r="C1964" s="1194" t="s">
        <v>246</v>
      </c>
      <c r="D1964" s="1195" t="s">
        <v>1256</v>
      </c>
      <c r="E1964" s="1195"/>
      <c r="G1964" s="1195" t="s">
        <v>339</v>
      </c>
      <c r="H1964" s="1191"/>
      <c r="I1964" s="1053"/>
      <c r="J1964" s="1191"/>
    </row>
    <row r="1965" spans="1:10">
      <c r="A1965" s="1192">
        <v>41831</v>
      </c>
      <c r="B1965" s="1193">
        <v>37.71</v>
      </c>
      <c r="C1965" s="1194" t="s">
        <v>246</v>
      </c>
      <c r="D1965" s="1195" t="s">
        <v>1392</v>
      </c>
      <c r="E1965" s="1195"/>
      <c r="G1965" s="1195">
        <v>0</v>
      </c>
      <c r="H1965" s="1191"/>
      <c r="I1965" s="1053"/>
      <c r="J1965" s="1191"/>
    </row>
    <row r="1966" spans="1:10">
      <c r="A1966" s="1192">
        <v>41834</v>
      </c>
      <c r="B1966" s="1193">
        <v>8.5</v>
      </c>
      <c r="C1966" s="1194" t="s">
        <v>246</v>
      </c>
      <c r="D1966" s="1195" t="s">
        <v>1032</v>
      </c>
      <c r="E1966" s="1195"/>
      <c r="G1966" s="1195" t="s">
        <v>339</v>
      </c>
      <c r="H1966" s="1191"/>
      <c r="I1966" s="1053"/>
      <c r="J1966" s="1191"/>
    </row>
    <row r="1967" spans="1:10">
      <c r="A1967" s="1192">
        <v>41834</v>
      </c>
      <c r="B1967" s="1193">
        <v>20</v>
      </c>
      <c r="C1967" s="1194" t="s">
        <v>246</v>
      </c>
      <c r="D1967" s="1195" t="s">
        <v>1221</v>
      </c>
      <c r="E1967" s="1195"/>
      <c r="G1967" s="1195" t="s">
        <v>339</v>
      </c>
      <c r="H1967" s="1191"/>
      <c r="I1967" s="1053"/>
      <c r="J1967" s="1191"/>
    </row>
    <row r="1968" spans="1:10">
      <c r="A1968" s="1192">
        <v>41834</v>
      </c>
      <c r="B1968" s="1193">
        <v>761.58</v>
      </c>
      <c r="C1968" s="1194" t="s">
        <v>246</v>
      </c>
      <c r="D1968" s="1195" t="s">
        <v>1542</v>
      </c>
      <c r="E1968" s="1195"/>
      <c r="G1968" s="1195">
        <v>0</v>
      </c>
      <c r="H1968" s="1191"/>
      <c r="I1968" s="1053"/>
      <c r="J1968" s="1191"/>
    </row>
    <row r="1969" spans="1:10">
      <c r="A1969" s="1192">
        <v>41835</v>
      </c>
      <c r="B1969" s="1193">
        <v>30</v>
      </c>
      <c r="C1969" s="1194" t="s">
        <v>1087</v>
      </c>
      <c r="D1969" s="1195" t="s">
        <v>1360</v>
      </c>
      <c r="E1969" s="1195"/>
      <c r="G1969" s="1195">
        <v>0</v>
      </c>
      <c r="H1969" s="1191"/>
      <c r="I1969" s="1053"/>
      <c r="J1969" s="1191"/>
    </row>
    <row r="1970" spans="1:10">
      <c r="A1970" s="1192">
        <v>41835</v>
      </c>
      <c r="B1970" s="1193">
        <v>381.01</v>
      </c>
      <c r="C1970" s="1194" t="s">
        <v>246</v>
      </c>
      <c r="D1970" s="1195" t="s">
        <v>1288</v>
      </c>
      <c r="E1970" s="1195"/>
      <c r="G1970" s="1195">
        <v>0</v>
      </c>
      <c r="H1970" s="1191"/>
      <c r="I1970" s="1053"/>
      <c r="J1970" s="1191"/>
    </row>
    <row r="1971" spans="1:10">
      <c r="A1971" s="1192">
        <v>41835</v>
      </c>
      <c r="B1971" s="1193">
        <v>129.84</v>
      </c>
      <c r="C1971" s="1194" t="s">
        <v>246</v>
      </c>
      <c r="D1971" s="1195" t="s">
        <v>1288</v>
      </c>
      <c r="E1971" s="1195"/>
      <c r="G1971" s="1195">
        <v>0</v>
      </c>
      <c r="H1971" s="1191"/>
      <c r="I1971" s="1053"/>
      <c r="J1971" s="1191"/>
    </row>
    <row r="1972" spans="1:10">
      <c r="A1972" s="1192">
        <v>41835</v>
      </c>
      <c r="B1972" s="1193">
        <v>30</v>
      </c>
      <c r="C1972" s="1194" t="s">
        <v>246</v>
      </c>
      <c r="D1972" s="1195" t="s">
        <v>1204</v>
      </c>
      <c r="E1972" s="1195"/>
      <c r="G1972" s="1195" t="s">
        <v>339</v>
      </c>
      <c r="H1972" s="1191"/>
      <c r="I1972" s="1053"/>
      <c r="J1972" s="1191"/>
    </row>
    <row r="1973" spans="1:10">
      <c r="A1973" s="1192">
        <v>41835</v>
      </c>
      <c r="B1973" s="1193">
        <v>5</v>
      </c>
      <c r="C1973" s="1194" t="s">
        <v>246</v>
      </c>
      <c r="D1973" s="1195" t="s">
        <v>968</v>
      </c>
      <c r="E1973" s="1195"/>
      <c r="G1973" s="1195" t="s">
        <v>339</v>
      </c>
      <c r="H1973" s="1191"/>
      <c r="I1973" s="1053"/>
      <c r="J1973" s="1191"/>
    </row>
    <row r="1974" spans="1:10">
      <c r="A1974" s="1192">
        <v>41835</v>
      </c>
      <c r="B1974" s="1193">
        <v>132.97999999999999</v>
      </c>
      <c r="C1974" s="1194" t="s">
        <v>246</v>
      </c>
      <c r="D1974" s="1195" t="s">
        <v>1412</v>
      </c>
      <c r="E1974" s="1195"/>
      <c r="G1974" s="1195">
        <v>0</v>
      </c>
      <c r="H1974" s="1191"/>
      <c r="I1974" s="1053"/>
      <c r="J1974" s="1191"/>
    </row>
    <row r="1975" spans="1:10">
      <c r="A1975" s="1192">
        <v>41835</v>
      </c>
      <c r="B1975" s="1193">
        <v>10</v>
      </c>
      <c r="C1975" s="1194" t="s">
        <v>246</v>
      </c>
      <c r="D1975" s="1195" t="s">
        <v>1467</v>
      </c>
      <c r="E1975" s="1195"/>
      <c r="G1975" s="1195" t="s">
        <v>339</v>
      </c>
      <c r="H1975" s="1191"/>
      <c r="I1975" s="1053"/>
      <c r="J1975" s="1191"/>
    </row>
    <row r="1976" spans="1:10">
      <c r="A1976" s="1192">
        <v>41835</v>
      </c>
      <c r="B1976" s="1193">
        <v>2</v>
      </c>
      <c r="C1976" s="1194" t="s">
        <v>246</v>
      </c>
      <c r="D1976" s="1195" t="s">
        <v>1382</v>
      </c>
      <c r="E1976" s="1195"/>
      <c r="G1976" s="1195">
        <v>0</v>
      </c>
      <c r="H1976" s="1191"/>
      <c r="I1976" s="1053"/>
      <c r="J1976" s="1191"/>
    </row>
    <row r="1977" spans="1:10">
      <c r="A1977" s="1192">
        <v>41835</v>
      </c>
      <c r="B1977" s="1193">
        <v>100</v>
      </c>
      <c r="C1977" s="1194" t="s">
        <v>246</v>
      </c>
      <c r="D1977" s="1195" t="s">
        <v>292</v>
      </c>
      <c r="E1977" s="1195"/>
      <c r="G1977" s="1195" t="s">
        <v>339</v>
      </c>
      <c r="H1977" s="1191"/>
      <c r="I1977" s="1053"/>
      <c r="J1977" s="1191"/>
    </row>
    <row r="1978" spans="1:10">
      <c r="A1978" s="1192">
        <v>41835</v>
      </c>
      <c r="B1978" s="1193">
        <v>200</v>
      </c>
      <c r="C1978" s="1194" t="s">
        <v>246</v>
      </c>
      <c r="D1978" s="1195" t="s">
        <v>1339</v>
      </c>
      <c r="E1978" s="1195"/>
      <c r="G1978" s="1195">
        <v>0</v>
      </c>
      <c r="H1978" s="1191"/>
      <c r="I1978" s="1053"/>
      <c r="J1978" s="1191"/>
    </row>
    <row r="1979" spans="1:10">
      <c r="A1979" s="1192">
        <v>41835</v>
      </c>
      <c r="B1979" s="1193">
        <v>200</v>
      </c>
      <c r="C1979" s="1194" t="s">
        <v>246</v>
      </c>
      <c r="D1979" s="1195" t="s">
        <v>1406</v>
      </c>
      <c r="E1979" s="1195"/>
      <c r="G1979" s="1195">
        <v>0</v>
      </c>
      <c r="H1979" s="1191"/>
      <c r="I1979" s="1053"/>
      <c r="J1979" s="1191"/>
    </row>
    <row r="1980" spans="1:10">
      <c r="A1980" s="1192">
        <v>41835</v>
      </c>
      <c r="B1980" s="1193">
        <v>40</v>
      </c>
      <c r="C1980" s="1194" t="s">
        <v>246</v>
      </c>
      <c r="D1980" s="1195" t="s">
        <v>1405</v>
      </c>
      <c r="E1980" s="1195"/>
      <c r="G1980" s="1195">
        <v>0</v>
      </c>
      <c r="H1980" s="1191"/>
      <c r="I1980" s="1053"/>
      <c r="J1980" s="1191"/>
    </row>
    <row r="1981" spans="1:10">
      <c r="A1981" s="1192">
        <v>41835</v>
      </c>
      <c r="B1981" s="1193">
        <v>200</v>
      </c>
      <c r="C1981" s="1194" t="s">
        <v>246</v>
      </c>
      <c r="D1981" s="1195" t="s">
        <v>450</v>
      </c>
      <c r="E1981" s="1195"/>
      <c r="G1981" s="1195" t="s">
        <v>339</v>
      </c>
      <c r="H1981" s="1191"/>
      <c r="I1981" s="1053"/>
      <c r="J1981" s="1191"/>
    </row>
    <row r="1982" spans="1:10">
      <c r="A1982" s="1192">
        <v>41835</v>
      </c>
      <c r="B1982" s="1193">
        <v>100</v>
      </c>
      <c r="C1982" s="1194" t="s">
        <v>246</v>
      </c>
      <c r="D1982" s="1195" t="s">
        <v>1381</v>
      </c>
      <c r="E1982" s="1195"/>
      <c r="G1982" s="1195" t="s">
        <v>339</v>
      </c>
      <c r="H1982" s="1191"/>
      <c r="I1982" s="1053"/>
      <c r="J1982" s="1191"/>
    </row>
    <row r="1983" spans="1:10">
      <c r="A1983" s="1192">
        <v>41836</v>
      </c>
      <c r="B1983" s="1193">
        <v>20</v>
      </c>
      <c r="C1983" s="1194" t="s">
        <v>1087</v>
      </c>
      <c r="D1983" s="1195" t="s">
        <v>1092</v>
      </c>
      <c r="E1983" s="1195"/>
      <c r="G1983" s="1195">
        <v>0</v>
      </c>
      <c r="H1983" s="1191"/>
      <c r="I1983" s="1053"/>
      <c r="J1983" s="1191"/>
    </row>
    <row r="1984" spans="1:10">
      <c r="A1984" s="1192">
        <v>41836</v>
      </c>
      <c r="B1984" s="1193">
        <v>40</v>
      </c>
      <c r="C1984" s="1194" t="s">
        <v>246</v>
      </c>
      <c r="D1984" s="1195" t="s">
        <v>1258</v>
      </c>
      <c r="E1984" s="1195"/>
      <c r="G1984" s="1195" t="s">
        <v>339</v>
      </c>
      <c r="H1984" s="1191"/>
      <c r="I1984" s="1053"/>
      <c r="J1984" s="1191"/>
    </row>
    <row r="1985" spans="1:10">
      <c r="A1985" s="1192">
        <v>41837</v>
      </c>
      <c r="B1985" s="1193">
        <v>15</v>
      </c>
      <c r="C1985" s="1194" t="s">
        <v>1087</v>
      </c>
      <c r="D1985" s="1195" t="s">
        <v>1361</v>
      </c>
      <c r="E1985" s="1195"/>
      <c r="G1985" s="1195">
        <v>0</v>
      </c>
      <c r="H1985" s="1191"/>
      <c r="I1985" s="1053"/>
      <c r="J1985" s="1191"/>
    </row>
    <row r="1986" spans="1:10">
      <c r="A1986" s="1192">
        <v>41837</v>
      </c>
      <c r="B1986" s="1193">
        <v>76.12</v>
      </c>
      <c r="C1986" s="1194" t="s">
        <v>246</v>
      </c>
      <c r="D1986" s="1195" t="s">
        <v>1412</v>
      </c>
      <c r="E1986" s="1195"/>
      <c r="G1986" s="1195">
        <v>0</v>
      </c>
      <c r="H1986" s="1191"/>
      <c r="I1986" s="1053"/>
      <c r="J1986" s="1191"/>
    </row>
    <row r="1987" spans="1:10">
      <c r="A1987" s="1192">
        <v>41837</v>
      </c>
      <c r="B1987" s="1193">
        <v>100</v>
      </c>
      <c r="C1987" s="1194" t="s">
        <v>246</v>
      </c>
      <c r="D1987" s="1195" t="s">
        <v>327</v>
      </c>
      <c r="E1987" s="1195"/>
      <c r="G1987" s="1195" t="s">
        <v>339</v>
      </c>
      <c r="H1987" s="1191"/>
      <c r="I1987" s="1053"/>
      <c r="J1987" s="1191"/>
    </row>
    <row r="1988" spans="1:10">
      <c r="A1988" s="1192">
        <v>41837</v>
      </c>
      <c r="B1988" s="1193">
        <v>80</v>
      </c>
      <c r="C1988" s="1194" t="s">
        <v>246</v>
      </c>
      <c r="D1988" s="1195" t="s">
        <v>1044</v>
      </c>
      <c r="E1988" s="1195"/>
      <c r="G1988" s="1195">
        <v>0</v>
      </c>
      <c r="H1988" s="1191"/>
      <c r="I1988" s="1053"/>
      <c r="J1988" s="1191"/>
    </row>
    <row r="1989" spans="1:10">
      <c r="A1989" s="1192">
        <v>41838</v>
      </c>
      <c r="B1989" s="1193">
        <v>4.12</v>
      </c>
      <c r="C1989" s="1194" t="s">
        <v>246</v>
      </c>
      <c r="D1989" s="1195" t="s">
        <v>1107</v>
      </c>
      <c r="E1989" s="1195"/>
      <c r="G1989" s="1195">
        <v>0</v>
      </c>
      <c r="H1989" s="1191"/>
      <c r="I1989" s="1053"/>
      <c r="J1989" s="1191"/>
    </row>
    <row r="1990" spans="1:10">
      <c r="A1990" s="1192">
        <v>41838</v>
      </c>
      <c r="B1990" s="1193">
        <v>110.28</v>
      </c>
      <c r="C1990" s="1194" t="s">
        <v>246</v>
      </c>
      <c r="D1990" s="1195" t="s">
        <v>1288</v>
      </c>
      <c r="E1990" s="1195"/>
      <c r="G1990" s="1195">
        <v>0</v>
      </c>
      <c r="H1990" s="1191"/>
      <c r="I1990" s="1053"/>
      <c r="J1990" s="1191"/>
    </row>
    <row r="1991" spans="1:10">
      <c r="A1991" s="1192">
        <v>41838</v>
      </c>
      <c r="B1991" s="1193">
        <v>120</v>
      </c>
      <c r="C1991" s="1194" t="s">
        <v>246</v>
      </c>
      <c r="D1991" s="1195" t="s">
        <v>784</v>
      </c>
      <c r="E1991" s="1195"/>
      <c r="G1991" s="1195" t="s">
        <v>339</v>
      </c>
      <c r="H1991" s="1191"/>
      <c r="I1991" s="1053"/>
      <c r="J1991" s="1191"/>
    </row>
    <row r="1992" spans="1:10">
      <c r="A1992" s="1192">
        <v>41838</v>
      </c>
      <c r="B1992" s="1193">
        <v>250</v>
      </c>
      <c r="C1992" s="1194" t="s">
        <v>246</v>
      </c>
      <c r="D1992" s="1195" t="s">
        <v>1543</v>
      </c>
      <c r="E1992" s="1195"/>
      <c r="G1992" s="1195">
        <v>0</v>
      </c>
      <c r="H1992" s="1191"/>
      <c r="I1992" s="1053"/>
      <c r="J1992" s="1191"/>
    </row>
    <row r="1993" spans="1:10">
      <c r="A1993" s="1192">
        <v>41841</v>
      </c>
      <c r="B1993" s="1193">
        <v>40</v>
      </c>
      <c r="C1993" s="1194" t="s">
        <v>246</v>
      </c>
      <c r="D1993" s="1195" t="s">
        <v>261</v>
      </c>
      <c r="E1993" s="1195"/>
      <c r="G1993" s="1195" t="s">
        <v>339</v>
      </c>
      <c r="H1993" s="1191"/>
      <c r="I1993" s="1053"/>
      <c r="J1993" s="1191"/>
    </row>
    <row r="1994" spans="1:10">
      <c r="A1994" s="1192">
        <v>41841</v>
      </c>
      <c r="B1994" s="1193">
        <v>12</v>
      </c>
      <c r="C1994" s="1194" t="s">
        <v>246</v>
      </c>
      <c r="D1994" s="1195" t="s">
        <v>294</v>
      </c>
      <c r="E1994" s="1195"/>
      <c r="G1994" s="1195" t="s">
        <v>339</v>
      </c>
      <c r="H1994" s="1191"/>
      <c r="I1994" s="1053"/>
      <c r="J1994" s="1191"/>
    </row>
    <row r="1995" spans="1:10">
      <c r="A1995" s="1192">
        <v>41841</v>
      </c>
      <c r="B1995" s="1193">
        <v>20</v>
      </c>
      <c r="C1995" s="1194" t="s">
        <v>246</v>
      </c>
      <c r="D1995" s="1195" t="s">
        <v>1221</v>
      </c>
      <c r="E1995" s="1195"/>
      <c r="G1995" s="1195" t="s">
        <v>339</v>
      </c>
      <c r="H1995" s="1191"/>
      <c r="I1995" s="1053"/>
      <c r="J1995" s="1191"/>
    </row>
    <row r="1996" spans="1:10">
      <c r="A1996" s="1192">
        <v>41841</v>
      </c>
      <c r="B1996" s="1193">
        <v>5</v>
      </c>
      <c r="C1996" s="1194" t="s">
        <v>246</v>
      </c>
      <c r="D1996" s="1195" t="s">
        <v>773</v>
      </c>
      <c r="E1996" s="1195"/>
      <c r="G1996" s="1195">
        <v>0</v>
      </c>
      <c r="H1996" s="1191"/>
      <c r="I1996" s="1053"/>
      <c r="J1996" s="1191"/>
    </row>
    <row r="1997" spans="1:10">
      <c r="A1997" s="1192">
        <v>41841</v>
      </c>
      <c r="B1997" s="1193">
        <v>40</v>
      </c>
      <c r="C1997" s="1194" t="s">
        <v>246</v>
      </c>
      <c r="D1997" s="1195" t="s">
        <v>400</v>
      </c>
      <c r="E1997" s="1195"/>
      <c r="G1997" s="1195" t="s">
        <v>339</v>
      </c>
      <c r="H1997" s="1191"/>
      <c r="I1997" s="1053"/>
      <c r="J1997" s="1191"/>
    </row>
    <row r="1998" spans="1:10">
      <c r="A1998" s="1192">
        <v>41841</v>
      </c>
      <c r="B1998" s="1193">
        <v>100</v>
      </c>
      <c r="C1998" s="1194" t="s">
        <v>246</v>
      </c>
      <c r="D1998" s="1195" t="s">
        <v>1262</v>
      </c>
      <c r="E1998" s="1195"/>
      <c r="G1998" s="1195" t="s">
        <v>339</v>
      </c>
      <c r="H1998" s="1191"/>
      <c r="I1998" s="1053"/>
      <c r="J1998" s="1191"/>
    </row>
    <row r="1999" spans="1:10">
      <c r="A1999" s="1192">
        <v>41841</v>
      </c>
      <c r="B1999" s="1193">
        <v>2039.9</v>
      </c>
      <c r="C1999" s="1194" t="s">
        <v>246</v>
      </c>
      <c r="D1999" s="1195" t="s">
        <v>1544</v>
      </c>
      <c r="E1999" s="1195"/>
      <c r="G1999" s="1195">
        <v>0</v>
      </c>
      <c r="H1999" s="1191"/>
      <c r="I1999" s="1053"/>
      <c r="J1999" s="1191"/>
    </row>
    <row r="2000" spans="1:10">
      <c r="A2000" s="1192">
        <v>41842</v>
      </c>
      <c r="B2000" s="1193">
        <v>330</v>
      </c>
      <c r="C2000" s="1194" t="s">
        <v>246</v>
      </c>
      <c r="D2000" s="1195" t="s">
        <v>1341</v>
      </c>
      <c r="E2000" s="1195"/>
      <c r="G2000" s="1195">
        <v>0</v>
      </c>
      <c r="H2000" s="1191"/>
      <c r="I2000" s="1053"/>
      <c r="J2000" s="1191"/>
    </row>
    <row r="2001" spans="1:10">
      <c r="A2001" s="1192">
        <v>41842</v>
      </c>
      <c r="B2001" s="1193">
        <v>224.79</v>
      </c>
      <c r="C2001" s="1194" t="s">
        <v>246</v>
      </c>
      <c r="D2001" s="1195" t="s">
        <v>1545</v>
      </c>
      <c r="E2001" s="1195"/>
      <c r="G2001" s="1195">
        <v>0</v>
      </c>
      <c r="H2001" s="1191"/>
      <c r="I2001" s="1053"/>
      <c r="J2001" s="1191"/>
    </row>
    <row r="2002" spans="1:10">
      <c r="A2002" s="1192">
        <v>41842</v>
      </c>
      <c r="B2002" s="1193">
        <v>320</v>
      </c>
      <c r="C2002" s="1194" t="s">
        <v>246</v>
      </c>
      <c r="D2002" s="1195" t="s">
        <v>355</v>
      </c>
      <c r="E2002" s="1195"/>
      <c r="G2002" s="1195" t="s">
        <v>339</v>
      </c>
      <c r="H2002" s="1191"/>
      <c r="I2002" s="1053"/>
      <c r="J2002" s="1191"/>
    </row>
    <row r="2003" spans="1:10">
      <c r="A2003" s="1192">
        <v>41842</v>
      </c>
      <c r="B2003" s="1193">
        <v>143</v>
      </c>
      <c r="C2003" s="1194" t="s">
        <v>246</v>
      </c>
      <c r="D2003" s="1195" t="s">
        <v>355</v>
      </c>
      <c r="E2003" s="1195"/>
      <c r="G2003" s="1195" t="s">
        <v>339</v>
      </c>
      <c r="H2003" s="1191"/>
      <c r="I2003" s="1053"/>
      <c r="J2003" s="1191"/>
    </row>
    <row r="2004" spans="1:10">
      <c r="A2004" s="1192">
        <v>41842</v>
      </c>
      <c r="B2004" s="1193">
        <v>29.85</v>
      </c>
      <c r="C2004" s="1194" t="s">
        <v>246</v>
      </c>
      <c r="D2004" s="1195" t="s">
        <v>1546</v>
      </c>
      <c r="E2004" s="1195"/>
      <c r="G2004" s="1195">
        <v>0</v>
      </c>
      <c r="H2004" s="1191"/>
      <c r="I2004" s="1053"/>
      <c r="J2004" s="1191"/>
    </row>
    <row r="2005" spans="1:10">
      <c r="A2005" s="1192">
        <v>41843</v>
      </c>
      <c r="B2005" s="1193">
        <v>100</v>
      </c>
      <c r="C2005" s="1194" t="s">
        <v>1087</v>
      </c>
      <c r="D2005" s="1195" t="s">
        <v>1093</v>
      </c>
      <c r="E2005" s="1195"/>
      <c r="G2005" s="1195">
        <v>0</v>
      </c>
      <c r="H2005" s="1191"/>
      <c r="I2005" s="1053"/>
      <c r="J2005" s="1191"/>
    </row>
    <row r="2006" spans="1:10">
      <c r="A2006" s="1192">
        <v>41844</v>
      </c>
      <c r="B2006" s="1193">
        <v>1021.22</v>
      </c>
      <c r="C2006" s="1194" t="s">
        <v>246</v>
      </c>
      <c r="D2006" s="1195" t="s">
        <v>1547</v>
      </c>
      <c r="E2006" s="1195"/>
      <c r="G2006" s="1195">
        <v>0</v>
      </c>
      <c r="H2006" s="1191"/>
      <c r="I2006" s="1053"/>
      <c r="J2006" s="1191"/>
    </row>
    <row r="2007" spans="1:10">
      <c r="A2007" s="1192">
        <v>41845</v>
      </c>
      <c r="B2007" s="1193">
        <v>30</v>
      </c>
      <c r="C2007" s="1194" t="s">
        <v>1087</v>
      </c>
      <c r="D2007" s="1195" t="s">
        <v>1548</v>
      </c>
      <c r="E2007" s="1195"/>
      <c r="G2007" s="1195">
        <v>0</v>
      </c>
      <c r="H2007" s="1191"/>
      <c r="I2007" s="1053"/>
      <c r="J2007" s="1191"/>
    </row>
    <row r="2008" spans="1:10">
      <c r="A2008" s="1192">
        <v>41845</v>
      </c>
      <c r="B2008" s="1193">
        <v>9213.6</v>
      </c>
      <c r="C2008" s="1194" t="s">
        <v>246</v>
      </c>
      <c r="D2008" s="1195" t="s">
        <v>269</v>
      </c>
      <c r="E2008" s="1195"/>
      <c r="G2008" s="1195">
        <v>0</v>
      </c>
      <c r="H2008" s="1191"/>
      <c r="I2008" s="1053"/>
      <c r="J2008" s="1191"/>
    </row>
    <row r="2009" spans="1:10">
      <c r="A2009" s="1192">
        <v>41845</v>
      </c>
      <c r="B2009" s="1193">
        <v>10</v>
      </c>
      <c r="C2009" s="1194" t="s">
        <v>246</v>
      </c>
      <c r="D2009" s="1195" t="s">
        <v>302</v>
      </c>
      <c r="E2009" s="1195"/>
      <c r="G2009" s="1195">
        <v>0</v>
      </c>
      <c r="H2009" s="1191"/>
      <c r="I2009" s="1053"/>
      <c r="J2009" s="1191"/>
    </row>
    <row r="2010" spans="1:10">
      <c r="A2010" s="1192">
        <v>41845</v>
      </c>
      <c r="B2010" s="1193">
        <v>30</v>
      </c>
      <c r="C2010" s="1194" t="s">
        <v>246</v>
      </c>
      <c r="D2010" s="1195" t="s">
        <v>1376</v>
      </c>
      <c r="E2010" s="1195"/>
      <c r="G2010" s="1195">
        <v>0</v>
      </c>
      <c r="H2010" s="1191"/>
      <c r="I2010" s="1053"/>
      <c r="J2010" s="1191"/>
    </row>
    <row r="2011" spans="1:10">
      <c r="A2011" s="1192">
        <v>41845</v>
      </c>
      <c r="B2011" s="1193">
        <v>15</v>
      </c>
      <c r="C2011" s="1194" t="s">
        <v>246</v>
      </c>
      <c r="D2011" s="1195" t="s">
        <v>1444</v>
      </c>
      <c r="E2011" s="1195"/>
      <c r="G2011" s="1195" t="s">
        <v>339</v>
      </c>
      <c r="H2011" s="1191"/>
      <c r="I2011" s="1053"/>
      <c r="J2011" s="1191"/>
    </row>
    <row r="2012" spans="1:10">
      <c r="A2012" s="1192">
        <v>41848</v>
      </c>
      <c r="B2012" s="1193">
        <v>20</v>
      </c>
      <c r="C2012" s="1194" t="s">
        <v>1087</v>
      </c>
      <c r="D2012" s="1195" t="s">
        <v>1491</v>
      </c>
      <c r="E2012" s="1195"/>
      <c r="G2012" s="1195">
        <v>0</v>
      </c>
      <c r="H2012" s="1191"/>
      <c r="I2012" s="1053"/>
      <c r="J2012" s="1191"/>
    </row>
    <row r="2013" spans="1:10">
      <c r="A2013" s="1192">
        <v>41848</v>
      </c>
      <c r="B2013" s="1193">
        <v>125</v>
      </c>
      <c r="C2013" s="1194" t="s">
        <v>246</v>
      </c>
      <c r="D2013" s="1195" t="s">
        <v>1346</v>
      </c>
      <c r="E2013" s="1195"/>
      <c r="G2013" s="1195" t="s">
        <v>339</v>
      </c>
      <c r="H2013" s="1191"/>
      <c r="I2013" s="1053"/>
      <c r="J2013" s="1191"/>
    </row>
    <row r="2014" spans="1:10">
      <c r="A2014" s="1192">
        <v>41848</v>
      </c>
      <c r="B2014" s="1193">
        <v>300</v>
      </c>
      <c r="C2014" s="1194" t="s">
        <v>246</v>
      </c>
      <c r="D2014" s="1195" t="s">
        <v>1532</v>
      </c>
      <c r="E2014" s="1195"/>
      <c r="G2014" s="1195">
        <v>0</v>
      </c>
      <c r="H2014" s="1191"/>
      <c r="I2014" s="1053"/>
      <c r="J2014" s="1191"/>
    </row>
    <row r="2015" spans="1:10">
      <c r="A2015" s="1192">
        <v>41848</v>
      </c>
      <c r="B2015" s="1193">
        <v>42</v>
      </c>
      <c r="C2015" s="1194" t="s">
        <v>246</v>
      </c>
      <c r="D2015" s="1195" t="s">
        <v>1352</v>
      </c>
      <c r="E2015" s="1195"/>
      <c r="G2015" s="1195">
        <v>0</v>
      </c>
      <c r="H2015" s="1191"/>
      <c r="I2015" s="1053"/>
      <c r="J2015" s="1191"/>
    </row>
    <row r="2016" spans="1:10">
      <c r="A2016" s="1192">
        <v>41848</v>
      </c>
      <c r="B2016" s="1193">
        <v>50</v>
      </c>
      <c r="C2016" s="1194" t="s">
        <v>246</v>
      </c>
      <c r="D2016" s="1195" t="s">
        <v>1447</v>
      </c>
      <c r="E2016" s="1195"/>
      <c r="G2016" s="1195" t="s">
        <v>339</v>
      </c>
      <c r="H2016" s="1191"/>
      <c r="I2016" s="1053"/>
      <c r="J2016" s="1191"/>
    </row>
    <row r="2017" spans="1:10">
      <c r="A2017" s="1192">
        <v>41848</v>
      </c>
      <c r="B2017" s="1193">
        <v>5</v>
      </c>
      <c r="C2017" s="1194" t="s">
        <v>246</v>
      </c>
      <c r="D2017" s="1195" t="s">
        <v>1390</v>
      </c>
      <c r="E2017" s="1195"/>
      <c r="G2017" s="1195" t="s">
        <v>339</v>
      </c>
      <c r="H2017" s="1191"/>
      <c r="I2017" s="1053"/>
      <c r="J2017" s="1191"/>
    </row>
    <row r="2018" spans="1:10">
      <c r="A2018" s="1192">
        <v>41848</v>
      </c>
      <c r="B2018" s="1193">
        <v>20</v>
      </c>
      <c r="C2018" s="1194" t="s">
        <v>246</v>
      </c>
      <c r="D2018" s="1195" t="s">
        <v>1221</v>
      </c>
      <c r="E2018" s="1195"/>
      <c r="G2018" s="1195" t="s">
        <v>339</v>
      </c>
      <c r="H2018" s="1191"/>
      <c r="I2018" s="1053"/>
      <c r="J2018" s="1191"/>
    </row>
    <row r="2019" spans="1:10">
      <c r="A2019" s="1192">
        <v>41848</v>
      </c>
      <c r="B2019" s="1193">
        <v>60</v>
      </c>
      <c r="C2019" s="1194" t="s">
        <v>246</v>
      </c>
      <c r="D2019" s="1195" t="s">
        <v>1309</v>
      </c>
      <c r="E2019" s="1195"/>
      <c r="G2019" s="1195" t="s">
        <v>339</v>
      </c>
      <c r="H2019" s="1191"/>
      <c r="I2019" s="1053"/>
      <c r="J2019" s="1191"/>
    </row>
    <row r="2020" spans="1:10">
      <c r="A2020" s="1192">
        <v>41848</v>
      </c>
      <c r="B2020" s="1193">
        <v>90</v>
      </c>
      <c r="C2020" s="1194" t="s">
        <v>246</v>
      </c>
      <c r="D2020" s="1195" t="s">
        <v>1389</v>
      </c>
      <c r="E2020" s="1195"/>
      <c r="G2020" s="1195" t="s">
        <v>339</v>
      </c>
      <c r="H2020" s="1191"/>
      <c r="I2020" s="1053"/>
      <c r="J2020" s="1191"/>
    </row>
    <row r="2021" spans="1:10">
      <c r="A2021" s="1192">
        <v>41848</v>
      </c>
      <c r="B2021" s="1193">
        <v>3</v>
      </c>
      <c r="C2021" s="1194" t="s">
        <v>246</v>
      </c>
      <c r="D2021" s="1195" t="s">
        <v>1004</v>
      </c>
      <c r="E2021" s="1195"/>
      <c r="G2021" s="1195">
        <v>0</v>
      </c>
      <c r="H2021" s="1191"/>
      <c r="I2021" s="1053"/>
      <c r="J2021" s="1191"/>
    </row>
    <row r="2022" spans="1:10">
      <c r="A2022" s="1192">
        <v>41848</v>
      </c>
      <c r="B2022" s="1193">
        <v>50</v>
      </c>
      <c r="C2022" s="1194" t="s">
        <v>246</v>
      </c>
      <c r="D2022" s="1195" t="s">
        <v>1017</v>
      </c>
      <c r="E2022" s="1195"/>
      <c r="G2022" s="1195" t="s">
        <v>339</v>
      </c>
      <c r="H2022" s="1191"/>
      <c r="I2022" s="1053"/>
      <c r="J2022" s="1191"/>
    </row>
    <row r="2023" spans="1:10">
      <c r="A2023" s="1192">
        <v>41848</v>
      </c>
      <c r="B2023" s="1193">
        <v>3168.48</v>
      </c>
      <c r="C2023" s="1194" t="s">
        <v>246</v>
      </c>
      <c r="D2023" s="1195" t="s">
        <v>1549</v>
      </c>
      <c r="E2023" s="1195"/>
      <c r="G2023" s="1195">
        <v>0</v>
      </c>
      <c r="H2023" s="1191"/>
      <c r="I2023" s="1053"/>
      <c r="J2023" s="1191"/>
    </row>
    <row r="2024" spans="1:10">
      <c r="A2024" s="1192">
        <v>41849</v>
      </c>
      <c r="B2024" s="1193">
        <v>77.489999999999995</v>
      </c>
      <c r="C2024" s="1194" t="s">
        <v>246</v>
      </c>
      <c r="D2024" s="1195" t="s">
        <v>1550</v>
      </c>
      <c r="E2024" s="1195"/>
      <c r="G2024" s="1195">
        <v>0</v>
      </c>
      <c r="H2024" s="1191"/>
      <c r="I2024" s="1053"/>
      <c r="J2024" s="1191"/>
    </row>
    <row r="2025" spans="1:10">
      <c r="A2025" s="1192">
        <v>41850</v>
      </c>
      <c r="B2025" s="1193">
        <v>200</v>
      </c>
      <c r="C2025" s="1194" t="s">
        <v>246</v>
      </c>
      <c r="D2025" s="1195" t="s">
        <v>1527</v>
      </c>
      <c r="E2025" s="1195"/>
      <c r="G2025" s="1195">
        <v>0</v>
      </c>
      <c r="H2025" s="1191"/>
      <c r="I2025" s="1053"/>
      <c r="J2025" s="1191"/>
    </row>
    <row r="2026" spans="1:10">
      <c r="A2026" s="1192">
        <v>41850</v>
      </c>
      <c r="B2026" s="1193">
        <v>300</v>
      </c>
      <c r="C2026" s="1194" t="s">
        <v>246</v>
      </c>
      <c r="D2026" s="1195" t="s">
        <v>1528</v>
      </c>
      <c r="E2026" s="1195"/>
      <c r="G2026" s="1195">
        <v>0</v>
      </c>
      <c r="H2026" s="1191"/>
      <c r="I2026" s="1053"/>
      <c r="J2026" s="1191"/>
    </row>
    <row r="2027" spans="1:10">
      <c r="A2027" s="1192">
        <v>41850</v>
      </c>
      <c r="B2027" s="1193">
        <v>1719.47</v>
      </c>
      <c r="C2027" s="1194" t="s">
        <v>246</v>
      </c>
      <c r="D2027" s="1195" t="s">
        <v>1380</v>
      </c>
      <c r="E2027" s="1195"/>
      <c r="G2027" s="1195">
        <v>0</v>
      </c>
      <c r="H2027" s="1191"/>
      <c r="I2027" s="1053"/>
      <c r="J2027" s="1191"/>
    </row>
    <row r="2028" spans="1:10">
      <c r="A2028" s="1192">
        <v>41850</v>
      </c>
      <c r="B2028" s="1193">
        <v>5</v>
      </c>
      <c r="C2028" s="1194" t="s">
        <v>1551</v>
      </c>
      <c r="D2028" s="1195" t="s">
        <v>971</v>
      </c>
      <c r="E2028" s="1195"/>
      <c r="G2028" s="1195">
        <v>0</v>
      </c>
      <c r="H2028" s="1191"/>
      <c r="I2028" s="1053"/>
      <c r="J2028" s="1191"/>
    </row>
    <row r="2029" spans="1:10">
      <c r="A2029" s="1192">
        <v>41850</v>
      </c>
      <c r="B2029" s="1193">
        <v>50</v>
      </c>
      <c r="C2029" s="1194" t="s">
        <v>1552</v>
      </c>
      <c r="D2029" s="1195" t="s">
        <v>1553</v>
      </c>
      <c r="E2029" s="1195"/>
      <c r="G2029" s="1195">
        <v>0</v>
      </c>
      <c r="H2029" s="1191"/>
      <c r="I2029" s="1053"/>
      <c r="J2029" s="1191"/>
    </row>
    <row r="2030" spans="1:10">
      <c r="A2030" s="1192">
        <v>41850</v>
      </c>
      <c r="B2030" s="1193">
        <v>33</v>
      </c>
      <c r="C2030" s="1194" t="s">
        <v>1554</v>
      </c>
      <c r="D2030" s="1195" t="s">
        <v>1555</v>
      </c>
      <c r="E2030" s="1195"/>
      <c r="G2030" s="1195" t="s">
        <v>339</v>
      </c>
      <c r="H2030" s="1191"/>
      <c r="I2030" s="1053"/>
      <c r="J2030" s="1191"/>
    </row>
    <row r="2031" spans="1:10">
      <c r="A2031" s="1192">
        <v>41850</v>
      </c>
      <c r="B2031" s="1193">
        <v>30</v>
      </c>
      <c r="C2031" s="1194" t="s">
        <v>1554</v>
      </c>
      <c r="D2031" s="1195" t="s">
        <v>1556</v>
      </c>
      <c r="E2031" s="1195"/>
      <c r="G2031" s="1195" t="s">
        <v>339</v>
      </c>
      <c r="H2031" s="1191"/>
      <c r="I2031" s="1053"/>
      <c r="J2031" s="1191"/>
    </row>
    <row r="2032" spans="1:10">
      <c r="A2032" s="1192">
        <v>41850</v>
      </c>
      <c r="B2032" s="1193">
        <v>180</v>
      </c>
      <c r="C2032" s="1194" t="s">
        <v>246</v>
      </c>
      <c r="D2032" s="1195" t="s">
        <v>287</v>
      </c>
      <c r="E2032" s="1195"/>
      <c r="G2032" s="1195" t="s">
        <v>339</v>
      </c>
      <c r="H2032" s="1191"/>
      <c r="I2032" s="1053"/>
      <c r="J2032" s="1191"/>
    </row>
    <row r="2033" spans="1:10">
      <c r="A2033" s="1192">
        <v>41850</v>
      </c>
      <c r="B2033" s="1193">
        <v>20</v>
      </c>
      <c r="C2033" s="1194" t="s">
        <v>246</v>
      </c>
      <c r="D2033" s="1195" t="s">
        <v>1484</v>
      </c>
      <c r="E2033" s="1195"/>
      <c r="G2033" s="1195">
        <v>0</v>
      </c>
      <c r="H2033" s="1191"/>
      <c r="I2033" s="1053"/>
      <c r="J2033" s="1191"/>
    </row>
    <row r="2034" spans="1:10">
      <c r="A2034" s="1192">
        <v>41850</v>
      </c>
      <c r="B2034" s="1193">
        <v>300</v>
      </c>
      <c r="C2034" s="1194" t="s">
        <v>246</v>
      </c>
      <c r="D2034" s="1195" t="s">
        <v>1446</v>
      </c>
      <c r="E2034" s="1195"/>
      <c r="G2034" s="1195">
        <v>0</v>
      </c>
      <c r="H2034" s="1191"/>
      <c r="I2034" s="1053"/>
      <c r="J2034" s="1191"/>
    </row>
    <row r="2035" spans="1:10">
      <c r="A2035" s="1192">
        <v>41851</v>
      </c>
      <c r="B2035" s="1193">
        <v>683.66</v>
      </c>
      <c r="C2035" s="1194" t="s">
        <v>246</v>
      </c>
      <c r="D2035" s="1195" t="s">
        <v>1288</v>
      </c>
      <c r="E2035" s="1195"/>
      <c r="G2035" s="1195">
        <v>0</v>
      </c>
      <c r="H2035" s="1191"/>
      <c r="I2035" s="1053"/>
      <c r="J2035" s="1191"/>
    </row>
    <row r="2036" spans="1:10">
      <c r="A2036" s="1192">
        <v>41851</v>
      </c>
      <c r="B2036" s="1193">
        <v>37.5</v>
      </c>
      <c r="C2036" s="1194" t="s">
        <v>246</v>
      </c>
      <c r="D2036" s="1195" t="s">
        <v>1288</v>
      </c>
      <c r="E2036" s="1195"/>
      <c r="G2036" s="1195">
        <v>0</v>
      </c>
      <c r="H2036" s="1191"/>
      <c r="I2036" s="1053"/>
      <c r="J2036" s="1191"/>
    </row>
    <row r="2037" spans="1:10">
      <c r="A2037" s="1192">
        <v>41851</v>
      </c>
      <c r="B2037" s="1193">
        <v>25</v>
      </c>
      <c r="C2037" s="1194" t="s">
        <v>246</v>
      </c>
      <c r="D2037" s="1195" t="s">
        <v>762</v>
      </c>
      <c r="E2037" s="1195"/>
      <c r="G2037" s="1195" t="s">
        <v>339</v>
      </c>
      <c r="H2037" s="1191"/>
      <c r="I2037" s="1053"/>
      <c r="J2037" s="1191"/>
    </row>
    <row r="2038" spans="1:10">
      <c r="A2038" s="1192" t="s">
        <v>244</v>
      </c>
      <c r="B2038" s="1193" t="s">
        <v>244</v>
      </c>
      <c r="C2038" s="1194" t="s">
        <v>244</v>
      </c>
      <c r="D2038" s="1195" t="s">
        <v>244</v>
      </c>
      <c r="E2038" s="1195"/>
      <c r="G2038" s="1195" t="s">
        <v>244</v>
      </c>
      <c r="H2038" s="1191"/>
      <c r="I2038" s="1053"/>
      <c r="J2038" s="1191"/>
    </row>
    <row r="2039" spans="1:10">
      <c r="A2039" s="1192"/>
      <c r="B2039" s="1193"/>
      <c r="C2039" s="1194"/>
      <c r="D2039" s="1195"/>
      <c r="E2039" s="1195"/>
      <c r="G2039" s="1195"/>
      <c r="H2039" s="1191"/>
      <c r="I2039" s="1053"/>
      <c r="J2039" s="1191"/>
    </row>
    <row r="2040" spans="1:10">
      <c r="A2040" s="1188"/>
      <c r="B2040" s="1197"/>
      <c r="C2040" s="1190"/>
      <c r="D2040" s="1191"/>
      <c r="E2040" s="1191"/>
      <c r="H2040" s="1191"/>
      <c r="I2040" s="1053"/>
      <c r="J2040" s="1191"/>
    </row>
    <row r="2041" spans="1:10">
      <c r="A2041" s="1059" t="s">
        <v>17</v>
      </c>
      <c r="B2041" s="1196" t="s">
        <v>244</v>
      </c>
      <c r="C2041" s="1190" t="s">
        <v>244</v>
      </c>
      <c r="D2041" s="1191" t="s">
        <v>244</v>
      </c>
      <c r="E2041" s="1191"/>
      <c r="G2041" s="1191" t="s">
        <v>244</v>
      </c>
      <c r="H2041" s="1053" t="s">
        <v>244</v>
      </c>
      <c r="I2041" s="1053" t="s">
        <v>244</v>
      </c>
      <c r="J2041" s="1186"/>
    </row>
    <row r="2042" spans="1:10">
      <c r="A2042" s="1198">
        <v>41547</v>
      </c>
      <c r="B2042" s="1196">
        <v>19322.919999999998</v>
      </c>
      <c r="C2042" s="1190" t="s">
        <v>246</v>
      </c>
      <c r="D2042" s="1190">
        <v>10107146</v>
      </c>
      <c r="E2042" s="1190"/>
      <c r="F2042" s="1191" t="s">
        <v>1266</v>
      </c>
      <c r="G2042" s="1042"/>
      <c r="H2042" s="1040"/>
      <c r="I2042" s="1053"/>
      <c r="J2042" s="1186"/>
    </row>
    <row r="2043" spans="1:10">
      <c r="A2043" s="1198">
        <v>41627</v>
      </c>
      <c r="B2043" s="1196">
        <v>52748</v>
      </c>
      <c r="C2043" s="1190" t="s">
        <v>246</v>
      </c>
      <c r="D2043" s="1190">
        <v>10109380</v>
      </c>
      <c r="E2043" s="1190"/>
      <c r="F2043" s="1191" t="s">
        <v>1322</v>
      </c>
      <c r="G2043" s="1042"/>
      <c r="H2043" s="1040"/>
      <c r="I2043" s="1053"/>
      <c r="J2043" s="1186"/>
    </row>
    <row r="2044" spans="1:10">
      <c r="A2044" s="1198">
        <v>41661</v>
      </c>
      <c r="B2044" s="1196">
        <v>44322.92</v>
      </c>
      <c r="C2044" s="1190" t="s">
        <v>246</v>
      </c>
      <c r="D2044" s="1190">
        <v>10109999</v>
      </c>
      <c r="E2044" s="1190"/>
      <c r="F2044" s="1191" t="s">
        <v>1266</v>
      </c>
      <c r="G2044" s="1042"/>
      <c r="H2044" s="1040"/>
      <c r="I2044" s="1053"/>
      <c r="J2044" s="1186"/>
    </row>
    <row r="2045" spans="1:10">
      <c r="A2045" s="1198">
        <v>41661</v>
      </c>
      <c r="B2045" s="1196">
        <v>85713</v>
      </c>
      <c r="C2045" s="1190" t="s">
        <v>246</v>
      </c>
      <c r="D2045" s="1190">
        <v>10110283</v>
      </c>
      <c r="E2045" s="1190"/>
      <c r="F2045" s="1191" t="s">
        <v>1323</v>
      </c>
      <c r="G2045" s="1042"/>
      <c r="H2045" s="1040"/>
      <c r="I2045" s="1053"/>
      <c r="J2045" s="1186"/>
    </row>
    <row r="2046" spans="1:10">
      <c r="A2046" s="1198">
        <v>41758</v>
      </c>
      <c r="B2046" s="1196">
        <v>256227.08</v>
      </c>
      <c r="C2046" s="1190" t="s">
        <v>246</v>
      </c>
      <c r="D2046" s="1190">
        <v>10112843</v>
      </c>
      <c r="E2046" s="1190"/>
      <c r="F2046" s="1191" t="s">
        <v>1450</v>
      </c>
      <c r="G2046" s="1042"/>
      <c r="H2046" s="1040"/>
      <c r="I2046" s="1053"/>
      <c r="J2046" s="1186"/>
    </row>
    <row r="2047" spans="1:10">
      <c r="A2047" s="1198">
        <v>41758</v>
      </c>
      <c r="B2047" s="1196">
        <v>177720.5</v>
      </c>
      <c r="C2047" s="1190" t="s">
        <v>246</v>
      </c>
      <c r="D2047" s="1190">
        <v>10112839</v>
      </c>
      <c r="E2047" s="1190"/>
      <c r="F2047" s="1191" t="s">
        <v>1451</v>
      </c>
      <c r="G2047" s="1042"/>
      <c r="H2047" s="1040"/>
      <c r="I2047" s="1053"/>
      <c r="J2047" s="1186"/>
    </row>
    <row r="2048" spans="1:10">
      <c r="A2048" s="1198">
        <v>41816</v>
      </c>
      <c r="B2048" s="1196">
        <v>18</v>
      </c>
      <c r="C2048" s="1190" t="s">
        <v>246</v>
      </c>
      <c r="D2048" s="1190">
        <v>5702723</v>
      </c>
      <c r="E2048" s="1190"/>
      <c r="F2048" s="1191" t="s">
        <v>1557</v>
      </c>
      <c r="G2048" s="1042"/>
      <c r="H2048" s="1040"/>
      <c r="I2048" s="1053"/>
      <c r="J2048" s="1186"/>
    </row>
    <row r="2049" spans="1:11">
      <c r="A2049" s="1198" t="s">
        <v>244</v>
      </c>
      <c r="B2049" s="1196" t="s">
        <v>244</v>
      </c>
      <c r="C2049" s="1190" t="s">
        <v>244</v>
      </c>
      <c r="D2049" s="1190" t="s">
        <v>244</v>
      </c>
      <c r="E2049" s="1190"/>
      <c r="F2049" s="1191" t="s">
        <v>244</v>
      </c>
      <c r="G2049" s="1042"/>
      <c r="H2049" s="1040"/>
      <c r="I2049" s="1053"/>
      <c r="J2049" s="1186"/>
    </row>
    <row r="2050" spans="1:11">
      <c r="A2050" s="1199"/>
      <c r="B2050" s="1196"/>
      <c r="C2050" s="1196"/>
      <c r="D2050" s="1196"/>
      <c r="E2050" s="1196"/>
      <c r="F2050" s="1063"/>
      <c r="G2050" s="979"/>
      <c r="H2050" s="979"/>
      <c r="I2050" s="979"/>
      <c r="J2050" s="979"/>
      <c r="K2050" s="1062"/>
    </row>
    <row r="2051" spans="1:11">
      <c r="A2051" s="1200" t="s">
        <v>410</v>
      </c>
      <c r="B2051" s="1065"/>
      <c r="C2051" s="1065"/>
      <c r="D2051" s="1065"/>
      <c r="E2051" s="1065"/>
      <c r="F2051" s="1065"/>
      <c r="G2051" s="1065"/>
      <c r="H2051" s="1065"/>
      <c r="I2051" s="1065"/>
      <c r="J2051" s="1065"/>
      <c r="K2051" s="1186"/>
    </row>
    <row r="2052" spans="1:11">
      <c r="A2052" s="1200" t="s">
        <v>1558</v>
      </c>
      <c r="B2052" s="1065"/>
      <c r="C2052" s="1065"/>
      <c r="D2052" s="1065"/>
      <c r="E2052" s="1065"/>
      <c r="F2052" s="1065"/>
      <c r="G2052" s="1065"/>
      <c r="H2052" s="1065"/>
      <c r="I2052" s="1065"/>
      <c r="J2052" s="1065"/>
      <c r="K2052" s="1062"/>
    </row>
    <row r="2053" spans="1:11">
      <c r="A2053" s="1065"/>
      <c r="B2053" s="979"/>
      <c r="C2053" s="979"/>
      <c r="D2053" s="979"/>
      <c r="E2053" s="979"/>
      <c r="F2053" s="979"/>
      <c r="G2053" s="979"/>
      <c r="H2053" s="979"/>
      <c r="I2053" s="979"/>
      <c r="J2053" s="979"/>
      <c r="K2053" s="1062"/>
    </row>
    <row r="2054" spans="1:11">
      <c r="A2054" s="1066"/>
      <c r="B2054" s="1067"/>
      <c r="C2054" s="1068"/>
      <c r="D2054" s="1068"/>
      <c r="E2054" s="1068"/>
      <c r="F2054" s="1069"/>
      <c r="G2054" s="979"/>
      <c r="H2054" s="979"/>
      <c r="I2054" s="979"/>
      <c r="J2054" s="979"/>
      <c r="K2054" s="1062"/>
    </row>
    <row r="2055" spans="1:11">
      <c r="A2055" s="979" t="s">
        <v>24</v>
      </c>
      <c r="B2055" s="1070"/>
      <c r="C2055" s="1070"/>
      <c r="D2055" s="1070"/>
      <c r="E2055" s="1070"/>
      <c r="F2055" s="1070"/>
      <c r="G2055" s="1071"/>
      <c r="H2055" s="979" t="s">
        <v>25</v>
      </c>
      <c r="I2055" s="1070"/>
      <c r="J2055" s="1070"/>
    </row>
    <row r="2056" spans="1:11">
      <c r="A2056" s="979"/>
      <c r="B2056" s="1071"/>
      <c r="C2056" s="1071"/>
      <c r="D2056" s="1071"/>
      <c r="E2056" s="1071"/>
      <c r="F2056" s="1071"/>
      <c r="G2056" s="1071"/>
      <c r="H2056" s="979"/>
      <c r="I2056" s="1071"/>
      <c r="J2056" s="1071"/>
    </row>
    <row r="2057" spans="1:11">
      <c r="B2057" s="1186"/>
      <c r="C2057" s="1186"/>
      <c r="D2057" s="1186"/>
      <c r="E2057" s="1186"/>
      <c r="F2057" s="1186"/>
      <c r="G2057" s="1186"/>
      <c r="H2057" s="1186"/>
      <c r="I2057" s="1186"/>
      <c r="J2057" s="1186"/>
    </row>
  </sheetData>
  <pageMargins left="0.70866141732283505" right="0.70866141732283505" top="0.74803149606299202" bottom="0.74803149606299202" header="0.31496062992126" footer="0.31496062992126"/>
  <pageSetup paperSize="9" scale="10" orientation="portrait" cellComments="atEnd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 enableFormatConditionsCalculation="0"/>
  <dimension ref="A1:K1818"/>
  <sheetViews>
    <sheetView topLeftCell="A10" zoomScale="85" zoomScaleNormal="85" zoomScalePageLayoutView="85" workbookViewId="0">
      <selection activeCell="K27" sqref="K27"/>
    </sheetView>
  </sheetViews>
  <sheetFormatPr defaultColWidth="8.85546875" defaultRowHeight="15"/>
  <cols>
    <col min="1" max="1" width="20.28515625" style="1161" customWidth="1"/>
    <col min="2" max="2" width="17.28515625" style="1161" bestFit="1" customWidth="1"/>
    <col min="3" max="5" width="12.42578125" style="1161" customWidth="1"/>
    <col min="6" max="6" width="14.42578125" style="1161" customWidth="1"/>
    <col min="7" max="7" width="17.7109375" style="1161" customWidth="1"/>
    <col min="8" max="8" width="13.140625" style="1161" customWidth="1"/>
    <col min="9" max="9" width="11.28515625" style="1161" customWidth="1"/>
    <col min="10" max="10" width="17.140625" style="1161" customWidth="1"/>
    <col min="11" max="11" width="13.85546875" style="1161" customWidth="1"/>
  </cols>
  <sheetData>
    <row r="1" spans="1:11">
      <c r="A1" s="1160"/>
      <c r="B1" s="974"/>
      <c r="I1" s="1162" t="s">
        <v>1</v>
      </c>
      <c r="J1" s="977" t="s">
        <v>1154</v>
      </c>
      <c r="K1" s="978"/>
    </row>
    <row r="2" spans="1:11">
      <c r="A2" s="1160"/>
      <c r="B2" s="1160"/>
    </row>
    <row r="3" spans="1:11">
      <c r="A3" s="1160"/>
    </row>
    <row r="4" spans="1:11">
      <c r="A4" s="979" t="s">
        <v>2</v>
      </c>
      <c r="H4" s="980"/>
      <c r="I4" s="980"/>
      <c r="J4" s="980"/>
    </row>
    <row r="5" spans="1:11">
      <c r="A5" s="980"/>
      <c r="B5" s="980"/>
      <c r="D5" s="1163"/>
      <c r="E5" s="1163"/>
      <c r="F5" s="1163"/>
      <c r="G5" s="1163"/>
      <c r="H5" s="982" t="s">
        <v>411</v>
      </c>
      <c r="I5" s="980"/>
      <c r="J5" s="980"/>
    </row>
    <row r="6" spans="1:11">
      <c r="A6" s="830"/>
      <c r="B6" s="980"/>
      <c r="C6" s="980"/>
      <c r="D6" s="980"/>
      <c r="E6" s="980"/>
      <c r="F6" s="1163"/>
      <c r="G6" s="1163"/>
      <c r="H6" s="983" t="s">
        <v>239</v>
      </c>
      <c r="I6" s="980" t="s">
        <v>31</v>
      </c>
      <c r="J6" s="980"/>
    </row>
    <row r="7" spans="1:11">
      <c r="A7" s="984" t="s">
        <v>238</v>
      </c>
      <c r="B7" s="980"/>
      <c r="C7" s="980"/>
      <c r="D7" s="980"/>
      <c r="E7" s="980"/>
      <c r="F7" s="1163"/>
      <c r="G7" s="1163"/>
      <c r="H7" s="1163"/>
      <c r="I7" s="1163"/>
      <c r="J7" s="980"/>
    </row>
    <row r="8" spans="1:11">
      <c r="A8" s="985" t="s">
        <v>1486</v>
      </c>
      <c r="B8" s="980"/>
      <c r="C8" s="980"/>
      <c r="D8" s="980"/>
      <c r="E8" s="980"/>
      <c r="F8" s="983"/>
      <c r="G8" s="1163"/>
      <c r="H8" s="1163"/>
      <c r="I8" s="1163"/>
      <c r="J8" s="1163"/>
    </row>
    <row r="9" spans="1:11">
      <c r="A9" s="980" t="s">
        <v>4</v>
      </c>
      <c r="B9" s="983"/>
      <c r="C9" s="983"/>
      <c r="D9" s="983"/>
      <c r="E9" s="983"/>
      <c r="F9" s="983"/>
      <c r="G9" s="1163"/>
      <c r="H9" s="1163"/>
      <c r="I9" s="1163"/>
      <c r="J9" s="1163"/>
    </row>
    <row r="10" spans="1:11">
      <c r="A10" s="980"/>
      <c r="B10" s="983"/>
      <c r="C10" s="983"/>
      <c r="D10" s="983"/>
      <c r="E10" s="983"/>
      <c r="F10" s="983"/>
      <c r="G10" s="1163"/>
      <c r="H10" s="1163"/>
      <c r="I10" s="1163"/>
      <c r="J10" s="1163"/>
    </row>
    <row r="11" spans="1:11">
      <c r="A11" s="1163"/>
      <c r="B11" s="1163"/>
      <c r="C11" s="1163"/>
      <c r="D11" s="1163"/>
      <c r="E11" s="1163"/>
      <c r="F11" s="1163"/>
      <c r="G11" s="1163"/>
      <c r="H11" s="1163"/>
      <c r="I11" s="1163"/>
      <c r="J11" s="1163"/>
    </row>
    <row r="12" spans="1:11">
      <c r="A12" s="983" t="s">
        <v>5</v>
      </c>
      <c r="B12" s="986"/>
      <c r="C12" s="986"/>
      <c r="D12" s="986"/>
      <c r="E12" s="986"/>
      <c r="F12" s="986"/>
      <c r="G12" s="1163"/>
      <c r="H12" s="1163"/>
      <c r="I12" s="1163"/>
      <c r="J12" s="1163"/>
    </row>
    <row r="13" spans="1:11" ht="15.75" thickBot="1">
      <c r="A13" s="1163"/>
      <c r="B13" s="1163"/>
      <c r="C13" s="1164"/>
      <c r="D13" s="1164"/>
      <c r="E13" s="1164"/>
      <c r="F13" s="1164"/>
      <c r="G13" s="1163"/>
      <c r="H13" s="1163"/>
      <c r="I13" s="1163"/>
      <c r="J13" s="1164"/>
    </row>
    <row r="14" spans="1:11">
      <c r="A14" s="988"/>
      <c r="B14" s="988"/>
      <c r="C14" s="988"/>
      <c r="D14" s="988"/>
      <c r="E14" s="988"/>
      <c r="F14" s="989"/>
      <c r="G14" s="989"/>
      <c r="H14" s="990" t="s">
        <v>6</v>
      </c>
      <c r="I14" s="989"/>
      <c r="J14" s="991"/>
    </row>
    <row r="15" spans="1:11">
      <c r="A15" s="992"/>
      <c r="B15" s="992"/>
      <c r="C15" s="993"/>
      <c r="D15" s="993"/>
      <c r="E15" s="993"/>
      <c r="F15" s="993"/>
      <c r="G15" s="993"/>
      <c r="H15" s="994" t="s">
        <v>7</v>
      </c>
      <c r="I15" s="993"/>
      <c r="J15" s="991" t="s">
        <v>8</v>
      </c>
    </row>
    <row r="16" spans="1:11">
      <c r="A16" s="995"/>
      <c r="B16" s="994" t="s">
        <v>1102</v>
      </c>
      <c r="C16" s="994" t="s">
        <v>10</v>
      </c>
      <c r="D16" s="994" t="s">
        <v>101</v>
      </c>
      <c r="E16" s="994"/>
      <c r="F16" s="994"/>
      <c r="G16" s="994" t="s">
        <v>11</v>
      </c>
      <c r="H16" s="994" t="s">
        <v>12</v>
      </c>
      <c r="I16" s="994" t="s">
        <v>7</v>
      </c>
      <c r="J16" s="991" t="s">
        <v>13</v>
      </c>
    </row>
    <row r="17" spans="1:11" ht="15.75" thickBot="1">
      <c r="A17" s="996" t="s">
        <v>1211</v>
      </c>
      <c r="B17" s="996" t="s">
        <v>13</v>
      </c>
      <c r="C17" s="996" t="s">
        <v>16</v>
      </c>
      <c r="D17" s="996" t="s">
        <v>16</v>
      </c>
      <c r="E17" s="996" t="s">
        <v>1329</v>
      </c>
      <c r="F17" s="996" t="s">
        <v>17</v>
      </c>
      <c r="G17" s="996" t="s">
        <v>13</v>
      </c>
      <c r="H17" s="996" t="s">
        <v>18</v>
      </c>
      <c r="I17" s="996" t="s">
        <v>19</v>
      </c>
      <c r="J17" s="997" t="s">
        <v>1081</v>
      </c>
    </row>
    <row r="18" spans="1:11" ht="15.75" thickTop="1">
      <c r="A18" s="998">
        <v>41487</v>
      </c>
      <c r="B18" s="999">
        <v>1304843.0654748795</v>
      </c>
      <c r="C18" s="1000">
        <v>42904.399999999994</v>
      </c>
      <c r="D18" s="1000">
        <v>1034.3800000000001</v>
      </c>
      <c r="E18" s="1000">
        <v>0</v>
      </c>
      <c r="F18" s="1000">
        <v>0</v>
      </c>
      <c r="G18" s="1001">
        <v>1348781.8454748793</v>
      </c>
      <c r="H18" s="1002">
        <v>1.0108253964751177</v>
      </c>
      <c r="I18" s="1001">
        <v>1099.1404241637108</v>
      </c>
      <c r="J18" s="999">
        <v>1349880.985899043</v>
      </c>
    </row>
    <row r="19" spans="1:11">
      <c r="A19" s="998">
        <v>41518</v>
      </c>
      <c r="B19" s="999">
        <v>1349880.985899043</v>
      </c>
      <c r="C19" s="1000">
        <v>170745.89</v>
      </c>
      <c r="D19" s="1000">
        <v>0</v>
      </c>
      <c r="E19" s="1000">
        <v>0</v>
      </c>
      <c r="F19" s="1000">
        <v>19322.919999999998</v>
      </c>
      <c r="G19" s="1001">
        <v>1501303.955899043</v>
      </c>
      <c r="H19" s="1002">
        <v>1.1232197890626598</v>
      </c>
      <c r="I19" s="1001">
        <v>1263.5108635343488</v>
      </c>
      <c r="J19" s="999">
        <v>1502567.4667625774</v>
      </c>
    </row>
    <row r="20" spans="1:11">
      <c r="A20" s="998">
        <v>41548</v>
      </c>
      <c r="B20" s="999">
        <v>1502567.4667625774</v>
      </c>
      <c r="C20" s="1000">
        <v>159738.37</v>
      </c>
      <c r="D20" s="1000">
        <v>2257.5</v>
      </c>
      <c r="E20" s="1000">
        <v>0</v>
      </c>
      <c r="F20" s="1000">
        <v>0</v>
      </c>
      <c r="G20" s="1001">
        <v>1664563.3367625773</v>
      </c>
      <c r="H20" s="1002">
        <v>1.0019665722924114</v>
      </c>
      <c r="I20" s="1001">
        <v>1254.6019785918263</v>
      </c>
      <c r="J20" s="999">
        <v>1665817.9387411692</v>
      </c>
      <c r="K20" s="1165"/>
    </row>
    <row r="21" spans="1:11">
      <c r="A21" s="998">
        <v>41579</v>
      </c>
      <c r="B21" s="999">
        <v>1665817.9387411692</v>
      </c>
      <c r="C21" s="1000">
        <v>16210.149999999998</v>
      </c>
      <c r="D21" s="1000">
        <v>0</v>
      </c>
      <c r="E21" s="1000">
        <v>0</v>
      </c>
      <c r="F21" s="1000">
        <v>0</v>
      </c>
      <c r="G21" s="1001">
        <v>1682028.0887411691</v>
      </c>
      <c r="H21" s="1002">
        <v>0.62953460022888175</v>
      </c>
      <c r="I21" s="1001">
        <v>873.90835843293473</v>
      </c>
      <c r="J21" s="999">
        <v>1682901.9970996021</v>
      </c>
    </row>
    <row r="22" spans="1:11">
      <c r="A22" s="998">
        <v>41609</v>
      </c>
      <c r="B22" s="999">
        <v>1682901.9970996021</v>
      </c>
      <c r="C22" s="1000">
        <v>36666.30999999999</v>
      </c>
      <c r="D22" s="1000">
        <v>2233.0500000000002</v>
      </c>
      <c r="E22" s="1000">
        <v>0</v>
      </c>
      <c r="F22" s="1000">
        <v>52748</v>
      </c>
      <c r="G22" s="1001">
        <v>1669053.3570996022</v>
      </c>
      <c r="H22" s="1002">
        <v>0.73692251406127729</v>
      </c>
      <c r="I22" s="1001">
        <v>1033.4736421844859</v>
      </c>
      <c r="J22" s="999">
        <v>1670086.8307417866</v>
      </c>
    </row>
    <row r="23" spans="1:11">
      <c r="A23" s="998">
        <v>41640</v>
      </c>
      <c r="B23" s="999">
        <v>1670086.8307417866</v>
      </c>
      <c r="C23" s="1000">
        <v>26908.03</v>
      </c>
      <c r="D23" s="1000">
        <v>0</v>
      </c>
      <c r="E23" s="1000">
        <v>0</v>
      </c>
      <c r="F23" s="1000">
        <v>130035.92</v>
      </c>
      <c r="G23" s="1001">
        <v>1566958.9407417867</v>
      </c>
      <c r="H23" s="1002">
        <v>0.71064383634447237</v>
      </c>
      <c r="I23" s="1001">
        <v>989.030760355604</v>
      </c>
      <c r="J23" s="999">
        <v>1567947.9715021423</v>
      </c>
    </row>
    <row r="24" spans="1:11">
      <c r="A24" s="998">
        <v>41671</v>
      </c>
      <c r="B24" s="999">
        <v>1567947.9715021423</v>
      </c>
      <c r="C24" s="1000">
        <v>100342.61000000002</v>
      </c>
      <c r="D24" s="1000">
        <v>2611.63</v>
      </c>
      <c r="E24" s="1000">
        <v>0</v>
      </c>
      <c r="F24" s="1000">
        <v>0</v>
      </c>
      <c r="G24" s="1001">
        <v>1670902.2115021423</v>
      </c>
      <c r="H24" s="1002">
        <v>0.3</v>
      </c>
      <c r="I24" s="1001">
        <v>391.98699287553558</v>
      </c>
      <c r="J24" s="999">
        <v>1671294.1984950178</v>
      </c>
    </row>
    <row r="25" spans="1:11">
      <c r="A25" s="998">
        <v>41699</v>
      </c>
      <c r="B25" s="999">
        <v>1671294.1984950178</v>
      </c>
      <c r="C25" s="1000">
        <v>60185.38</v>
      </c>
      <c r="D25" s="1000">
        <v>0</v>
      </c>
      <c r="E25" s="1000">
        <v>0</v>
      </c>
      <c r="F25" s="1000">
        <v>0</v>
      </c>
      <c r="G25" s="1001">
        <v>1731479.5784950177</v>
      </c>
      <c r="H25" s="1002">
        <v>0.25</v>
      </c>
      <c r="I25" s="1001">
        <v>348.18629135312875</v>
      </c>
      <c r="J25" s="999">
        <v>1731827.7647863708</v>
      </c>
    </row>
    <row r="26" spans="1:11">
      <c r="A26" s="998">
        <v>41730</v>
      </c>
      <c r="B26" s="999">
        <v>1731827.7647863708</v>
      </c>
      <c r="C26" s="1000">
        <v>69003</v>
      </c>
      <c r="D26" s="1000">
        <v>5174.76</v>
      </c>
      <c r="E26" s="1000">
        <v>0</v>
      </c>
      <c r="F26" s="1000">
        <v>433947.57999999996</v>
      </c>
      <c r="G26" s="1001">
        <v>1372057.9447863707</v>
      </c>
      <c r="H26" s="1002">
        <v>0.2</v>
      </c>
      <c r="I26" s="1001">
        <v>288.63796079772851</v>
      </c>
      <c r="J26" s="999">
        <v>1372346.5827471684</v>
      </c>
    </row>
    <row r="27" spans="1:11">
      <c r="A27" s="998">
        <v>41760</v>
      </c>
      <c r="B27" s="999">
        <v>1372346.5827471684</v>
      </c>
      <c r="C27" s="1000">
        <v>231763.35000000003</v>
      </c>
      <c r="D27" s="1000">
        <v>0</v>
      </c>
      <c r="E27" s="1000">
        <v>0</v>
      </c>
      <c r="F27" s="1000">
        <v>0</v>
      </c>
      <c r="G27" s="1001">
        <v>1604109.9327471685</v>
      </c>
      <c r="H27" s="1002">
        <v>0</v>
      </c>
      <c r="I27" s="1001">
        <v>0</v>
      </c>
      <c r="J27" s="999">
        <v>1604109.9327471685</v>
      </c>
    </row>
    <row r="28" spans="1:11">
      <c r="A28" s="998">
        <v>41791</v>
      </c>
      <c r="B28" s="999">
        <v>1604109.9327471685</v>
      </c>
      <c r="C28" s="1000">
        <v>9444.0399999999991</v>
      </c>
      <c r="D28" s="1000">
        <v>0</v>
      </c>
      <c r="E28" s="1000">
        <v>0</v>
      </c>
      <c r="F28" s="1000">
        <v>0</v>
      </c>
      <c r="G28" s="1001">
        <v>1613553.9727471685</v>
      </c>
      <c r="H28" s="1002">
        <v>0</v>
      </c>
      <c r="I28" s="1001">
        <v>0</v>
      </c>
      <c r="J28" s="999">
        <v>1613553.9727471685</v>
      </c>
    </row>
    <row r="29" spans="1:11" ht="15.75" thickBot="1">
      <c r="A29" s="998">
        <v>41821</v>
      </c>
      <c r="B29" s="999"/>
      <c r="C29" s="1000"/>
      <c r="D29" s="1000"/>
      <c r="E29" s="1000"/>
      <c r="F29" s="1000"/>
      <c r="G29" s="1001"/>
      <c r="H29" s="1002"/>
      <c r="I29" s="1001"/>
      <c r="J29" s="999"/>
    </row>
    <row r="30" spans="1:11" ht="15.75" thickBot="1">
      <c r="A30" s="1004"/>
      <c r="B30" s="1005"/>
      <c r="C30" s="1005"/>
      <c r="D30" s="1005"/>
      <c r="E30" s="1005"/>
      <c r="F30" s="1005"/>
      <c r="G30" s="1005"/>
      <c r="H30" s="1005"/>
      <c r="I30" s="1005"/>
      <c r="J30" s="1006"/>
    </row>
    <row r="31" spans="1:11">
      <c r="A31" s="1007"/>
      <c r="B31" s="1008"/>
      <c r="C31" s="1008"/>
      <c r="D31" s="1008"/>
      <c r="E31" s="1008"/>
      <c r="F31" s="1008"/>
      <c r="G31" s="1008"/>
      <c r="H31" s="1008"/>
      <c r="I31" s="1009"/>
      <c r="J31" s="1010"/>
    </row>
    <row r="32" spans="1:11">
      <c r="A32" s="1011"/>
      <c r="B32" s="1012"/>
      <c r="C32" s="1012"/>
      <c r="D32" s="1012"/>
      <c r="E32" s="1012"/>
      <c r="F32" s="1012"/>
      <c r="G32" s="1012"/>
      <c r="H32" s="1012"/>
      <c r="I32" s="1013" t="s">
        <v>19</v>
      </c>
      <c r="J32" s="1014" t="s">
        <v>13</v>
      </c>
    </row>
    <row r="33" spans="1:11">
      <c r="A33" s="1015" t="s">
        <v>1487</v>
      </c>
      <c r="B33" s="1008"/>
      <c r="C33" s="1012"/>
      <c r="D33" s="1012"/>
      <c r="E33" s="1012"/>
      <c r="F33" s="1012"/>
      <c r="G33" s="1012"/>
      <c r="H33" s="1016"/>
      <c r="I33" s="1017">
        <v>7542.4772722893022</v>
      </c>
      <c r="J33" s="1018">
        <v>1613553.9727471685</v>
      </c>
    </row>
    <row r="34" spans="1:11">
      <c r="A34" s="1015"/>
      <c r="B34" s="1008"/>
      <c r="C34" s="1012"/>
      <c r="D34" s="1012"/>
      <c r="E34" s="1012"/>
      <c r="F34" s="1012"/>
      <c r="G34" s="1012"/>
      <c r="H34" s="1016"/>
      <c r="I34" s="1017"/>
      <c r="J34" s="1018"/>
    </row>
    <row r="35" spans="1:11">
      <c r="A35" s="1019"/>
      <c r="B35" s="1008"/>
      <c r="C35" s="1012"/>
      <c r="D35" s="1012"/>
      <c r="E35" s="1012"/>
      <c r="F35" s="1012"/>
      <c r="G35" s="1012"/>
      <c r="H35" s="1016"/>
      <c r="I35" s="1017"/>
      <c r="J35" s="1018"/>
    </row>
    <row r="36" spans="1:11" ht="15.75" thickBot="1">
      <c r="A36" s="1020"/>
      <c r="B36" s="1021"/>
      <c r="C36" s="1021"/>
      <c r="D36" s="1021"/>
      <c r="E36" s="1021"/>
      <c r="F36" s="1021"/>
      <c r="G36" s="1021"/>
      <c r="H36" s="1022"/>
      <c r="I36" s="1023"/>
      <c r="J36" s="1024"/>
    </row>
    <row r="37" spans="1:11">
      <c r="B37" s="1025"/>
      <c r="C37" s="1025"/>
      <c r="D37" s="1025"/>
      <c r="E37" s="1025"/>
      <c r="F37" s="1025"/>
      <c r="G37" s="1025"/>
      <c r="H37" s="1025"/>
      <c r="I37" s="1026"/>
      <c r="J37" s="1026"/>
    </row>
    <row r="38" spans="1:11">
      <c r="A38" s="1027" t="s">
        <v>218</v>
      </c>
      <c r="B38" s="1025"/>
      <c r="C38" s="1025"/>
      <c r="D38" s="1025"/>
      <c r="E38" s="1025"/>
      <c r="F38" s="1025"/>
      <c r="G38" s="1025"/>
      <c r="H38" s="1025"/>
      <c r="I38" s="1026"/>
      <c r="J38" s="1026"/>
    </row>
    <row r="39" spans="1:11" ht="15.75" thickBot="1">
      <c r="A39" s="1028" t="s">
        <v>712</v>
      </c>
      <c r="B39" s="1029"/>
      <c r="C39" s="1030"/>
      <c r="D39" s="1030"/>
      <c r="E39" s="1030"/>
      <c r="F39" s="1031"/>
      <c r="G39" s="1032"/>
      <c r="H39" s="1033"/>
      <c r="I39" s="1034"/>
      <c r="J39" s="1035">
        <v>767372.12999999989</v>
      </c>
      <c r="K39" s="1166"/>
    </row>
    <row r="40" spans="1:11" ht="15.75" thickBot="1">
      <c r="A40" s="1037" t="s">
        <v>1488</v>
      </c>
      <c r="B40" s="1038"/>
      <c r="C40" s="1039"/>
      <c r="D40" s="1039"/>
      <c r="E40" s="1039"/>
      <c r="F40" s="1040"/>
      <c r="G40" s="1041"/>
      <c r="H40" s="1042"/>
      <c r="I40" s="1040"/>
      <c r="J40" s="807">
        <v>846181.84274716862</v>
      </c>
      <c r="K40" s="1167"/>
    </row>
    <row r="41" spans="1:11" ht="15.75" thickTop="1">
      <c r="A41" s="1043"/>
      <c r="B41" s="1038"/>
      <c r="C41" s="1039"/>
      <c r="D41" s="1039"/>
      <c r="E41" s="1039"/>
      <c r="F41" s="1040"/>
      <c r="G41" s="1041"/>
      <c r="H41" s="1042"/>
      <c r="I41" s="1040"/>
      <c r="J41" s="1044"/>
      <c r="K41" s="1166"/>
    </row>
    <row r="42" spans="1:11">
      <c r="A42" s="1045" t="s">
        <v>1332</v>
      </c>
      <c r="B42" s="1038"/>
      <c r="C42" s="1039"/>
      <c r="D42" s="1039"/>
      <c r="E42" s="1039"/>
      <c r="F42" s="1040"/>
      <c r="G42" s="1041"/>
      <c r="H42" s="1042"/>
      <c r="I42" s="1040"/>
      <c r="J42" s="1044"/>
      <c r="K42" s="1166"/>
    </row>
    <row r="43" spans="1:11">
      <c r="A43" s="1037" t="s">
        <v>1151</v>
      </c>
      <c r="B43" s="1038"/>
      <c r="C43" s="1039"/>
      <c r="D43" s="1039"/>
      <c r="E43" s="1039"/>
      <c r="F43" s="1040"/>
      <c r="G43" s="1041"/>
      <c r="H43" s="1042"/>
      <c r="I43" s="1040"/>
      <c r="J43" s="1046">
        <v>0</v>
      </c>
      <c r="K43" s="1166"/>
    </row>
    <row r="44" spans="1:11">
      <c r="A44" s="1037" t="s">
        <v>1152</v>
      </c>
      <c r="B44" s="1038"/>
      <c r="C44" s="1039"/>
      <c r="D44" s="1039"/>
      <c r="E44" s="1039"/>
      <c r="F44" s="1040"/>
      <c r="G44" s="1041"/>
      <c r="H44" s="1042"/>
      <c r="I44" s="1040"/>
      <c r="J44" s="1046">
        <v>0</v>
      </c>
      <c r="K44" s="1166"/>
    </row>
    <row r="45" spans="1:11" ht="15.75" thickBot="1">
      <c r="A45" s="1037" t="s">
        <v>243</v>
      </c>
      <c r="B45" s="1038"/>
      <c r="C45" s="1039"/>
      <c r="D45" s="1039"/>
      <c r="E45" s="1039"/>
      <c r="F45" s="1040"/>
      <c r="G45" s="1041"/>
      <c r="H45" s="1042"/>
      <c r="I45" s="1040"/>
      <c r="J45" s="1047">
        <v>0</v>
      </c>
      <c r="K45" s="1166"/>
    </row>
    <row r="46" spans="1:11" ht="16.5" thickTop="1" thickBot="1">
      <c r="A46" s="1043"/>
      <c r="B46" s="1038"/>
      <c r="C46" s="1039"/>
      <c r="D46" s="1039"/>
      <c r="E46" s="1039"/>
      <c r="F46" s="1040"/>
      <c r="G46" s="1041"/>
      <c r="H46" s="1042"/>
      <c r="I46" s="1040"/>
      <c r="J46" s="1044"/>
      <c r="K46" s="1166"/>
    </row>
    <row r="47" spans="1:11" ht="15.75" thickBot="1">
      <c r="A47" s="1037" t="s">
        <v>1489</v>
      </c>
      <c r="B47" s="1038"/>
      <c r="C47" s="1039"/>
      <c r="D47" s="1039"/>
      <c r="E47" s="1039"/>
      <c r="F47" s="1040"/>
      <c r="G47" s="1041"/>
      <c r="H47" s="1042"/>
      <c r="I47" s="1040"/>
      <c r="J47" s="1048">
        <v>846181.84274716862</v>
      </c>
      <c r="K47" s="1166"/>
    </row>
    <row r="48" spans="1:11" ht="15.75" thickTop="1">
      <c r="A48" s="1043"/>
      <c r="B48" s="1038"/>
      <c r="C48" s="1039"/>
      <c r="D48" s="1039"/>
      <c r="E48" s="1039"/>
      <c r="F48" s="1040"/>
      <c r="G48" s="1041"/>
      <c r="H48" s="1042"/>
      <c r="I48" s="1040"/>
      <c r="J48" s="1044"/>
      <c r="K48" s="1166"/>
    </row>
    <row r="49" spans="1:11">
      <c r="A49" s="1045" t="s">
        <v>742</v>
      </c>
      <c r="B49" s="1038"/>
      <c r="C49" s="1039"/>
      <c r="D49" s="1039"/>
      <c r="E49" s="1039"/>
      <c r="F49" s="1040"/>
      <c r="G49" s="1041"/>
      <c r="H49" s="1042"/>
      <c r="I49" s="1040"/>
      <c r="J49" s="1044"/>
      <c r="K49" s="1166"/>
    </row>
    <row r="50" spans="1:11">
      <c r="A50" s="1168" t="s">
        <v>244</v>
      </c>
      <c r="B50" s="1169" t="s">
        <v>244</v>
      </c>
      <c r="C50" s="1170" t="s">
        <v>244</v>
      </c>
      <c r="D50" s="1170"/>
      <c r="E50" s="1170"/>
      <c r="F50" s="1171" t="s">
        <v>244</v>
      </c>
      <c r="H50" s="1171"/>
      <c r="I50" s="1171" t="s">
        <v>244</v>
      </c>
      <c r="J50" s="1053" t="s">
        <v>244</v>
      </c>
      <c r="K50" s="1171" t="s">
        <v>244</v>
      </c>
    </row>
    <row r="51" spans="1:11">
      <c r="A51" s="1172">
        <v>41515</v>
      </c>
      <c r="B51" s="1173">
        <v>1034.3800000000001</v>
      </c>
      <c r="C51" s="1174" t="s">
        <v>246</v>
      </c>
      <c r="D51" s="1175" t="s">
        <v>1215</v>
      </c>
      <c r="E51" s="1175"/>
      <c r="H51" s="1171" t="s">
        <v>244</v>
      </c>
      <c r="I51" s="1171" t="s">
        <v>244</v>
      </c>
      <c r="J51" s="1053" t="s">
        <v>244</v>
      </c>
      <c r="K51" s="1171" t="s">
        <v>244</v>
      </c>
    </row>
    <row r="52" spans="1:11">
      <c r="A52" s="1172">
        <v>41556</v>
      </c>
      <c r="B52" s="1173">
        <v>2257.5</v>
      </c>
      <c r="C52" s="1174" t="s">
        <v>246</v>
      </c>
      <c r="D52" s="1175" t="s">
        <v>1216</v>
      </c>
      <c r="E52" s="1175"/>
      <c r="H52" s="1171"/>
      <c r="I52" s="1171" t="s">
        <v>244</v>
      </c>
      <c r="J52" s="1053" t="s">
        <v>244</v>
      </c>
      <c r="K52" s="1171" t="s">
        <v>244</v>
      </c>
    </row>
    <row r="53" spans="1:11">
      <c r="A53" s="1172">
        <v>41628</v>
      </c>
      <c r="B53" s="1173">
        <v>2233.0500000000002</v>
      </c>
      <c r="C53" s="1174" t="s">
        <v>246</v>
      </c>
      <c r="D53" s="1175" t="s">
        <v>1267</v>
      </c>
      <c r="E53" s="1175"/>
      <c r="H53" s="1171"/>
      <c r="I53" s="1171" t="s">
        <v>244</v>
      </c>
      <c r="J53" s="1053" t="s">
        <v>244</v>
      </c>
      <c r="K53" s="1171" t="s">
        <v>244</v>
      </c>
    </row>
    <row r="54" spans="1:11">
      <c r="A54" s="1172">
        <v>41696</v>
      </c>
      <c r="B54" s="1173">
        <v>2611.63</v>
      </c>
      <c r="C54" s="1174" t="s">
        <v>246</v>
      </c>
      <c r="D54" s="1175" t="s">
        <v>1358</v>
      </c>
      <c r="E54" s="1175"/>
      <c r="H54" s="1171"/>
      <c r="I54" s="1171" t="s">
        <v>244</v>
      </c>
      <c r="J54" s="1053" t="s">
        <v>244</v>
      </c>
      <c r="K54" s="1171" t="s">
        <v>244</v>
      </c>
    </row>
    <row r="55" spans="1:11">
      <c r="A55" s="1172">
        <v>41752</v>
      </c>
      <c r="B55" s="1173">
        <v>5169.21</v>
      </c>
      <c r="C55" s="1174" t="s">
        <v>246</v>
      </c>
      <c r="D55" s="1175" t="s">
        <v>1418</v>
      </c>
      <c r="E55" s="1175"/>
      <c r="H55" s="1171"/>
      <c r="I55" s="1171" t="s">
        <v>244</v>
      </c>
      <c r="J55" s="1053" t="s">
        <v>244</v>
      </c>
      <c r="K55" s="1171" t="s">
        <v>244</v>
      </c>
    </row>
    <row r="56" spans="1:11">
      <c r="A56" s="1172">
        <v>41752</v>
      </c>
      <c r="B56" s="1173">
        <v>5.55</v>
      </c>
      <c r="C56" s="1174" t="s">
        <v>246</v>
      </c>
      <c r="D56" s="1175" t="s">
        <v>1418</v>
      </c>
      <c r="E56" s="1175"/>
      <c r="H56" s="1171"/>
      <c r="I56" s="1171" t="s">
        <v>244</v>
      </c>
      <c r="J56" s="1053" t="s">
        <v>244</v>
      </c>
      <c r="K56" s="1171" t="s">
        <v>244</v>
      </c>
    </row>
    <row r="57" spans="1:11">
      <c r="A57" s="1059"/>
      <c r="B57" s="1176"/>
      <c r="C57" s="1170"/>
      <c r="D57" s="1170"/>
      <c r="E57" s="1170"/>
      <c r="F57" s="1171"/>
      <c r="H57" s="1171"/>
      <c r="I57" s="1171"/>
      <c r="J57" s="1053"/>
      <c r="K57" s="1171"/>
    </row>
    <row r="58" spans="1:11">
      <c r="A58" s="1059" t="s">
        <v>22</v>
      </c>
      <c r="B58" s="1176" t="s">
        <v>244</v>
      </c>
      <c r="C58" s="1170" t="s">
        <v>244</v>
      </c>
      <c r="D58" s="1170"/>
      <c r="E58" s="1170"/>
      <c r="F58" s="1171" t="s">
        <v>244</v>
      </c>
      <c r="H58" s="1171" t="s">
        <v>244</v>
      </c>
      <c r="I58" s="1053" t="s">
        <v>244</v>
      </c>
      <c r="J58" s="1171">
        <v>0</v>
      </c>
      <c r="K58" s="1166"/>
    </row>
    <row r="59" spans="1:11">
      <c r="A59" s="1172">
        <v>41487</v>
      </c>
      <c r="B59" s="1173">
        <v>40</v>
      </c>
      <c r="C59" s="1174" t="s">
        <v>246</v>
      </c>
      <c r="D59" s="1175" t="s">
        <v>774</v>
      </c>
      <c r="E59" s="1175"/>
      <c r="G59" s="1175" t="s">
        <v>339</v>
      </c>
      <c r="H59" s="1173"/>
      <c r="I59" s="1053" t="s">
        <v>244</v>
      </c>
      <c r="J59" s="1171">
        <v>0</v>
      </c>
    </row>
    <row r="60" spans="1:11">
      <c r="A60" s="1172">
        <v>41487</v>
      </c>
      <c r="B60" s="1173">
        <v>100</v>
      </c>
      <c r="C60" s="1174" t="s">
        <v>246</v>
      </c>
      <c r="D60" s="1175" t="s">
        <v>267</v>
      </c>
      <c r="E60" s="1175"/>
      <c r="G60" s="1175">
        <v>0</v>
      </c>
      <c r="H60" s="1173"/>
      <c r="I60" s="1053" t="s">
        <v>244</v>
      </c>
      <c r="J60" s="1171">
        <v>0</v>
      </c>
    </row>
    <row r="61" spans="1:11">
      <c r="A61" s="1172">
        <v>41487</v>
      </c>
      <c r="B61" s="1173">
        <v>25</v>
      </c>
      <c r="C61" s="1174" t="s">
        <v>246</v>
      </c>
      <c r="D61" s="1175" t="s">
        <v>379</v>
      </c>
      <c r="E61" s="1175"/>
      <c r="G61" s="1175" t="s">
        <v>339</v>
      </c>
      <c r="H61" s="1173"/>
      <c r="I61" s="1053" t="s">
        <v>244</v>
      </c>
      <c r="J61" s="1171">
        <v>0</v>
      </c>
    </row>
    <row r="62" spans="1:11">
      <c r="A62" s="1172">
        <v>41487</v>
      </c>
      <c r="B62" s="1173">
        <v>6</v>
      </c>
      <c r="C62" s="1174" t="s">
        <v>246</v>
      </c>
      <c r="D62" s="1175" t="s">
        <v>1217</v>
      </c>
      <c r="E62" s="1175"/>
      <c r="G62" s="1175">
        <v>0</v>
      </c>
      <c r="H62" s="1173"/>
      <c r="I62" s="1053" t="s">
        <v>244</v>
      </c>
      <c r="J62" s="1171">
        <v>0</v>
      </c>
    </row>
    <row r="63" spans="1:11">
      <c r="A63" s="1172">
        <v>41487</v>
      </c>
      <c r="B63" s="1173">
        <v>10</v>
      </c>
      <c r="C63" s="1174" t="s">
        <v>246</v>
      </c>
      <c r="D63" s="1175" t="s">
        <v>791</v>
      </c>
      <c r="E63" s="1175"/>
      <c r="G63" s="1175" t="s">
        <v>339</v>
      </c>
      <c r="H63" s="1173"/>
      <c r="I63" s="1053" t="s">
        <v>244</v>
      </c>
      <c r="J63" s="1171">
        <v>0</v>
      </c>
    </row>
    <row r="64" spans="1:11">
      <c r="A64" s="1172">
        <v>41487</v>
      </c>
      <c r="B64" s="1173">
        <v>10</v>
      </c>
      <c r="C64" s="1174" t="s">
        <v>246</v>
      </c>
      <c r="D64" s="1175" t="s">
        <v>338</v>
      </c>
      <c r="E64" s="1175"/>
      <c r="G64" s="1175" t="s">
        <v>339</v>
      </c>
      <c r="H64" s="1173"/>
      <c r="I64" s="1053" t="s">
        <v>244</v>
      </c>
      <c r="J64" s="1171">
        <v>0</v>
      </c>
    </row>
    <row r="65" spans="1:10">
      <c r="A65" s="1172">
        <v>41487</v>
      </c>
      <c r="B65" s="1173">
        <v>103.84</v>
      </c>
      <c r="C65" s="1174" t="s">
        <v>246</v>
      </c>
      <c r="D65" s="1175" t="s">
        <v>1218</v>
      </c>
      <c r="E65" s="1175"/>
      <c r="G65" s="1175">
        <v>0</v>
      </c>
      <c r="H65" s="1173"/>
      <c r="I65" s="1053" t="s">
        <v>244</v>
      </c>
      <c r="J65" s="1171">
        <v>0</v>
      </c>
    </row>
    <row r="66" spans="1:10">
      <c r="A66" s="1172">
        <v>41487</v>
      </c>
      <c r="B66" s="1173">
        <v>25</v>
      </c>
      <c r="C66" s="1174" t="s">
        <v>246</v>
      </c>
      <c r="D66" s="1175" t="s">
        <v>1070</v>
      </c>
      <c r="E66" s="1175"/>
      <c r="G66" s="1175" t="s">
        <v>339</v>
      </c>
      <c r="H66" s="1173"/>
      <c r="I66" s="1053" t="s">
        <v>244</v>
      </c>
      <c r="J66" s="1171">
        <v>0</v>
      </c>
    </row>
    <row r="67" spans="1:10">
      <c r="A67" s="1172">
        <v>41487</v>
      </c>
      <c r="B67" s="1173">
        <v>10</v>
      </c>
      <c r="C67" s="1174" t="s">
        <v>246</v>
      </c>
      <c r="D67" s="1175" t="s">
        <v>955</v>
      </c>
      <c r="E67" s="1175"/>
      <c r="G67" s="1175">
        <v>0</v>
      </c>
      <c r="H67" s="1173"/>
      <c r="I67" s="1053" t="s">
        <v>244</v>
      </c>
      <c r="J67" s="1171">
        <v>0</v>
      </c>
    </row>
    <row r="68" spans="1:10">
      <c r="A68" s="1172">
        <v>41487</v>
      </c>
      <c r="B68" s="1173">
        <v>261</v>
      </c>
      <c r="C68" s="1174" t="s">
        <v>246</v>
      </c>
      <c r="D68" s="1175" t="s">
        <v>344</v>
      </c>
      <c r="E68" s="1175"/>
      <c r="G68" s="1175" t="s">
        <v>339</v>
      </c>
      <c r="H68" s="1173"/>
      <c r="I68" s="1053" t="s">
        <v>244</v>
      </c>
      <c r="J68" s="1171">
        <v>0</v>
      </c>
    </row>
    <row r="69" spans="1:10">
      <c r="A69" s="1172">
        <v>41487</v>
      </c>
      <c r="B69" s="1173">
        <v>15</v>
      </c>
      <c r="C69" s="1174" t="s">
        <v>246</v>
      </c>
      <c r="D69" s="1175" t="s">
        <v>280</v>
      </c>
      <c r="E69" s="1175"/>
      <c r="G69" s="1175" t="s">
        <v>339</v>
      </c>
      <c r="H69" s="1173"/>
      <c r="I69" s="1053" t="s">
        <v>244</v>
      </c>
      <c r="J69" s="1171">
        <v>0</v>
      </c>
    </row>
    <row r="70" spans="1:10">
      <c r="A70" s="1172">
        <v>41487</v>
      </c>
      <c r="B70" s="1173">
        <v>25</v>
      </c>
      <c r="C70" s="1174" t="s">
        <v>246</v>
      </c>
      <c r="D70" s="1175" t="s">
        <v>1159</v>
      </c>
      <c r="E70" s="1175"/>
      <c r="G70" s="1175" t="s">
        <v>339</v>
      </c>
      <c r="H70" s="1173"/>
      <c r="I70" s="1053" t="s">
        <v>244</v>
      </c>
      <c r="J70" s="1171">
        <v>0</v>
      </c>
    </row>
    <row r="71" spans="1:10">
      <c r="A71" s="1172">
        <v>41487</v>
      </c>
      <c r="B71" s="1173">
        <v>15</v>
      </c>
      <c r="C71" s="1174" t="s">
        <v>246</v>
      </c>
      <c r="D71" s="1175" t="s">
        <v>753</v>
      </c>
      <c r="E71" s="1175"/>
      <c r="G71" s="1175" t="s">
        <v>339</v>
      </c>
      <c r="H71" s="1173"/>
      <c r="I71" s="1053" t="s">
        <v>244</v>
      </c>
      <c r="J71" s="1171">
        <v>0</v>
      </c>
    </row>
    <row r="72" spans="1:10">
      <c r="A72" s="1172">
        <v>41487</v>
      </c>
      <c r="B72" s="1173">
        <v>15</v>
      </c>
      <c r="C72" s="1174" t="s">
        <v>246</v>
      </c>
      <c r="D72" s="1175" t="s">
        <v>248</v>
      </c>
      <c r="E72" s="1175"/>
      <c r="G72" s="1175">
        <v>0</v>
      </c>
      <c r="H72" s="1173"/>
      <c r="I72" s="1053" t="s">
        <v>244</v>
      </c>
      <c r="J72" s="1171">
        <v>0</v>
      </c>
    </row>
    <row r="73" spans="1:10">
      <c r="A73" s="1172">
        <v>41487</v>
      </c>
      <c r="B73" s="1173">
        <v>7</v>
      </c>
      <c r="C73" s="1174" t="s">
        <v>246</v>
      </c>
      <c r="D73" s="1175" t="s">
        <v>1196</v>
      </c>
      <c r="E73" s="1175"/>
      <c r="G73" s="1175" t="s">
        <v>339</v>
      </c>
      <c r="H73" s="1173"/>
      <c r="I73" s="1053" t="s">
        <v>244</v>
      </c>
      <c r="J73" s="1171">
        <v>0</v>
      </c>
    </row>
    <row r="74" spans="1:10">
      <c r="A74" s="1172">
        <v>41487</v>
      </c>
      <c r="B74" s="1173">
        <v>10</v>
      </c>
      <c r="C74" s="1174" t="s">
        <v>246</v>
      </c>
      <c r="D74" s="1175" t="s">
        <v>1005</v>
      </c>
      <c r="E74" s="1175"/>
      <c r="G74" s="1175" t="s">
        <v>339</v>
      </c>
      <c r="H74" s="1173"/>
      <c r="I74" s="1053" t="s">
        <v>244</v>
      </c>
      <c r="J74" s="1171">
        <v>0</v>
      </c>
    </row>
    <row r="75" spans="1:10">
      <c r="A75" s="1172">
        <v>41487</v>
      </c>
      <c r="B75" s="1173">
        <v>10</v>
      </c>
      <c r="C75" s="1174" t="s">
        <v>246</v>
      </c>
      <c r="D75" s="1175" t="s">
        <v>371</v>
      </c>
      <c r="E75" s="1175"/>
      <c r="G75" s="1175" t="s">
        <v>339</v>
      </c>
      <c r="H75" s="1173"/>
      <c r="I75" s="1053" t="s">
        <v>244</v>
      </c>
      <c r="J75" s="1171">
        <v>0</v>
      </c>
    </row>
    <row r="76" spans="1:10">
      <c r="A76" s="1172">
        <v>41487</v>
      </c>
      <c r="B76" s="1173">
        <v>50</v>
      </c>
      <c r="C76" s="1174" t="s">
        <v>246</v>
      </c>
      <c r="D76" s="1175" t="s">
        <v>776</v>
      </c>
      <c r="E76" s="1175"/>
      <c r="G76" s="1175" t="s">
        <v>339</v>
      </c>
      <c r="H76" s="1173"/>
      <c r="I76" s="1053" t="s">
        <v>244</v>
      </c>
      <c r="J76" s="1171">
        <v>0</v>
      </c>
    </row>
    <row r="77" spans="1:10">
      <c r="A77" s="1172">
        <v>41487</v>
      </c>
      <c r="B77" s="1173">
        <v>50</v>
      </c>
      <c r="C77" s="1174" t="s">
        <v>246</v>
      </c>
      <c r="D77" s="1175" t="s">
        <v>997</v>
      </c>
      <c r="E77" s="1175"/>
      <c r="G77" s="1175" t="s">
        <v>339</v>
      </c>
      <c r="H77" s="1173"/>
      <c r="I77" s="1053" t="s">
        <v>244</v>
      </c>
      <c r="J77" s="1171">
        <v>0</v>
      </c>
    </row>
    <row r="78" spans="1:10">
      <c r="A78" s="1172">
        <v>41487</v>
      </c>
      <c r="B78" s="1173">
        <v>10</v>
      </c>
      <c r="C78" s="1174" t="s">
        <v>246</v>
      </c>
      <c r="D78" s="1175" t="s">
        <v>993</v>
      </c>
      <c r="E78" s="1175"/>
      <c r="G78" s="1175" t="s">
        <v>339</v>
      </c>
      <c r="H78" s="1173"/>
      <c r="I78" s="1053" t="s">
        <v>244</v>
      </c>
      <c r="J78" s="1171">
        <v>0</v>
      </c>
    </row>
    <row r="79" spans="1:10">
      <c r="A79" s="1172">
        <v>41487</v>
      </c>
      <c r="B79" s="1173">
        <v>10</v>
      </c>
      <c r="C79" s="1174" t="s">
        <v>246</v>
      </c>
      <c r="D79" s="1175" t="s">
        <v>996</v>
      </c>
      <c r="E79" s="1175"/>
      <c r="G79" s="1175">
        <v>0</v>
      </c>
      <c r="H79" s="1173"/>
      <c r="I79" s="1053" t="s">
        <v>244</v>
      </c>
      <c r="J79" s="1171">
        <v>0</v>
      </c>
    </row>
    <row r="80" spans="1:10">
      <c r="A80" s="1172">
        <v>41487</v>
      </c>
      <c r="B80" s="1173">
        <v>30</v>
      </c>
      <c r="C80" s="1174" t="s">
        <v>246</v>
      </c>
      <c r="D80" s="1175" t="s">
        <v>792</v>
      </c>
      <c r="E80" s="1175"/>
      <c r="G80" s="1175" t="s">
        <v>339</v>
      </c>
      <c r="H80" s="1173"/>
      <c r="I80" s="1053" t="s">
        <v>244</v>
      </c>
      <c r="J80" s="1171">
        <v>0</v>
      </c>
    </row>
    <row r="81" spans="1:10">
      <c r="A81" s="1172">
        <v>41487</v>
      </c>
      <c r="B81" s="1173">
        <v>30</v>
      </c>
      <c r="C81" s="1174" t="s">
        <v>246</v>
      </c>
      <c r="D81" s="1175" t="s">
        <v>1123</v>
      </c>
      <c r="E81" s="1175"/>
      <c r="G81" s="1175" t="s">
        <v>339</v>
      </c>
      <c r="H81" s="1173"/>
      <c r="I81" s="1053" t="s">
        <v>244</v>
      </c>
      <c r="J81" s="1171">
        <v>0</v>
      </c>
    </row>
    <row r="82" spans="1:10">
      <c r="A82" s="1172">
        <v>41487</v>
      </c>
      <c r="B82" s="1173">
        <v>30</v>
      </c>
      <c r="C82" s="1174" t="s">
        <v>246</v>
      </c>
      <c r="D82" s="1175" t="s">
        <v>751</v>
      </c>
      <c r="E82" s="1175"/>
      <c r="G82" s="1175" t="s">
        <v>339</v>
      </c>
      <c r="H82" s="1173"/>
      <c r="I82" s="1053" t="s">
        <v>244</v>
      </c>
      <c r="J82" s="1171">
        <v>0</v>
      </c>
    </row>
    <row r="83" spans="1:10">
      <c r="A83" s="1172">
        <v>41487</v>
      </c>
      <c r="B83" s="1173">
        <v>50</v>
      </c>
      <c r="C83" s="1174" t="s">
        <v>246</v>
      </c>
      <c r="D83" s="1175" t="s">
        <v>754</v>
      </c>
      <c r="E83" s="1175"/>
      <c r="G83" s="1175" t="s">
        <v>339</v>
      </c>
      <c r="H83" s="1173"/>
      <c r="I83" s="1053" t="s">
        <v>244</v>
      </c>
      <c r="J83" s="1171">
        <v>0</v>
      </c>
    </row>
    <row r="84" spans="1:10">
      <c r="A84" s="1172">
        <v>41487</v>
      </c>
      <c r="B84" s="1173">
        <v>20</v>
      </c>
      <c r="C84" s="1174" t="s">
        <v>246</v>
      </c>
      <c r="D84" s="1175" t="s">
        <v>787</v>
      </c>
      <c r="E84" s="1175"/>
      <c r="G84" s="1175" t="s">
        <v>339</v>
      </c>
      <c r="H84" s="1173"/>
      <c r="I84" s="1053" t="s">
        <v>244</v>
      </c>
      <c r="J84" s="1171">
        <v>0</v>
      </c>
    </row>
    <row r="85" spans="1:10">
      <c r="A85" s="1172">
        <v>41487</v>
      </c>
      <c r="B85" s="1173">
        <v>5</v>
      </c>
      <c r="C85" s="1174" t="s">
        <v>246</v>
      </c>
      <c r="D85" s="1175" t="s">
        <v>1029</v>
      </c>
      <c r="E85" s="1175"/>
      <c r="G85" s="1175" t="s">
        <v>339</v>
      </c>
      <c r="H85" s="1173"/>
      <c r="I85" s="1053" t="s">
        <v>244</v>
      </c>
      <c r="J85" s="1171">
        <v>0</v>
      </c>
    </row>
    <row r="86" spans="1:10">
      <c r="A86" s="1172">
        <v>41487</v>
      </c>
      <c r="B86" s="1173">
        <v>15</v>
      </c>
      <c r="C86" s="1174" t="s">
        <v>246</v>
      </c>
      <c r="D86" s="1175" t="s">
        <v>912</v>
      </c>
      <c r="E86" s="1175"/>
      <c r="G86" s="1175">
        <v>0</v>
      </c>
      <c r="H86" s="1173"/>
      <c r="I86" s="1053" t="s">
        <v>244</v>
      </c>
      <c r="J86" s="1171">
        <v>0</v>
      </c>
    </row>
    <row r="87" spans="1:10">
      <c r="A87" s="1172">
        <v>41487</v>
      </c>
      <c r="B87" s="1173">
        <v>66</v>
      </c>
      <c r="C87" s="1174" t="s">
        <v>246</v>
      </c>
      <c r="D87" s="1175" t="s">
        <v>1069</v>
      </c>
      <c r="E87" s="1175"/>
      <c r="G87" s="1175" t="s">
        <v>339</v>
      </c>
      <c r="H87" s="1173"/>
      <c r="I87" s="1053" t="s">
        <v>244</v>
      </c>
      <c r="J87" s="1171">
        <v>0</v>
      </c>
    </row>
    <row r="88" spans="1:10">
      <c r="A88" s="1172">
        <v>41487</v>
      </c>
      <c r="B88" s="1173">
        <v>20</v>
      </c>
      <c r="C88" s="1174" t="s">
        <v>246</v>
      </c>
      <c r="D88" s="1175" t="s">
        <v>952</v>
      </c>
      <c r="E88" s="1175"/>
      <c r="G88" s="1175" t="s">
        <v>339</v>
      </c>
      <c r="H88" s="1173"/>
      <c r="I88" s="1053" t="s">
        <v>244</v>
      </c>
      <c r="J88" s="1171">
        <v>0</v>
      </c>
    </row>
    <row r="89" spans="1:10">
      <c r="A89" s="1172">
        <v>41487</v>
      </c>
      <c r="B89" s="1173">
        <v>50</v>
      </c>
      <c r="C89" s="1174" t="s">
        <v>246</v>
      </c>
      <c r="D89" s="1175" t="s">
        <v>250</v>
      </c>
      <c r="E89" s="1175"/>
      <c r="G89" s="1175">
        <v>0</v>
      </c>
      <c r="H89" s="1173"/>
      <c r="I89" s="1053" t="s">
        <v>244</v>
      </c>
      <c r="J89" s="1171">
        <v>0</v>
      </c>
    </row>
    <row r="90" spans="1:10">
      <c r="A90" s="1172">
        <v>41487</v>
      </c>
      <c r="B90" s="1173">
        <v>50</v>
      </c>
      <c r="C90" s="1174" t="s">
        <v>246</v>
      </c>
      <c r="D90" s="1175" t="s">
        <v>252</v>
      </c>
      <c r="E90" s="1175"/>
      <c r="G90" s="1175" t="s">
        <v>339</v>
      </c>
      <c r="H90" s="1173"/>
      <c r="I90" s="1053" t="s">
        <v>244</v>
      </c>
      <c r="J90" s="1171">
        <v>0</v>
      </c>
    </row>
    <row r="91" spans="1:10">
      <c r="A91" s="1172">
        <v>41487</v>
      </c>
      <c r="B91" s="1173">
        <v>10</v>
      </c>
      <c r="C91" s="1174" t="s">
        <v>246</v>
      </c>
      <c r="D91" s="1175" t="s">
        <v>772</v>
      </c>
      <c r="E91" s="1175"/>
      <c r="G91" s="1175" t="s">
        <v>339</v>
      </c>
      <c r="H91" s="1173"/>
      <c r="I91" s="1053" t="s">
        <v>244</v>
      </c>
      <c r="J91" s="1171">
        <v>0</v>
      </c>
    </row>
    <row r="92" spans="1:10">
      <c r="A92" s="1172">
        <v>41487</v>
      </c>
      <c r="B92" s="1173">
        <v>180</v>
      </c>
      <c r="C92" s="1174" t="s">
        <v>246</v>
      </c>
      <c r="D92" s="1175" t="s">
        <v>783</v>
      </c>
      <c r="E92" s="1175"/>
      <c r="G92" s="1175" t="s">
        <v>339</v>
      </c>
      <c r="H92" s="1173"/>
      <c r="I92" s="1053" t="s">
        <v>244</v>
      </c>
      <c r="J92" s="1171">
        <v>0</v>
      </c>
    </row>
    <row r="93" spans="1:10">
      <c r="A93" s="1172">
        <v>41487</v>
      </c>
      <c r="B93" s="1173">
        <v>200</v>
      </c>
      <c r="C93" s="1174" t="s">
        <v>246</v>
      </c>
      <c r="D93" s="1175" t="s">
        <v>911</v>
      </c>
      <c r="E93" s="1175"/>
      <c r="G93" s="1175">
        <v>0</v>
      </c>
      <c r="H93" s="1173"/>
      <c r="I93" s="1053" t="s">
        <v>244</v>
      </c>
      <c r="J93" s="1171">
        <v>0</v>
      </c>
    </row>
    <row r="94" spans="1:10">
      <c r="A94" s="1172">
        <v>41487</v>
      </c>
      <c r="B94" s="1173">
        <v>10</v>
      </c>
      <c r="C94" s="1174" t="s">
        <v>246</v>
      </c>
      <c r="D94" s="1175" t="s">
        <v>1001</v>
      </c>
      <c r="E94" s="1175"/>
      <c r="G94" s="1175" t="s">
        <v>339</v>
      </c>
      <c r="H94" s="1173"/>
      <c r="I94" s="1053" t="s">
        <v>244</v>
      </c>
      <c r="J94" s="1171">
        <v>0</v>
      </c>
    </row>
    <row r="95" spans="1:10">
      <c r="A95" s="1172">
        <v>41487</v>
      </c>
      <c r="B95" s="1173">
        <v>5</v>
      </c>
      <c r="C95" s="1174" t="s">
        <v>246</v>
      </c>
      <c r="D95" s="1175" t="s">
        <v>755</v>
      </c>
      <c r="E95" s="1175"/>
      <c r="G95" s="1175" t="s">
        <v>339</v>
      </c>
      <c r="H95" s="1173"/>
      <c r="I95" s="1053" t="s">
        <v>244</v>
      </c>
      <c r="J95" s="1171">
        <v>0</v>
      </c>
    </row>
    <row r="96" spans="1:10">
      <c r="A96" s="1172">
        <v>41487</v>
      </c>
      <c r="B96" s="1173">
        <v>12.5</v>
      </c>
      <c r="C96" s="1174" t="s">
        <v>246</v>
      </c>
      <c r="D96" s="1175" t="s">
        <v>913</v>
      </c>
      <c r="E96" s="1175"/>
      <c r="G96" s="1175" t="s">
        <v>339</v>
      </c>
      <c r="H96" s="1173"/>
      <c r="I96" s="1053" t="s">
        <v>244</v>
      </c>
      <c r="J96" s="1171">
        <v>0</v>
      </c>
    </row>
    <row r="97" spans="1:10">
      <c r="A97" s="1172">
        <v>41487</v>
      </c>
      <c r="B97" s="1173">
        <v>15</v>
      </c>
      <c r="C97" s="1174" t="s">
        <v>246</v>
      </c>
      <c r="D97" s="1175" t="s">
        <v>954</v>
      </c>
      <c r="E97" s="1175"/>
      <c r="G97" s="1175">
        <v>0</v>
      </c>
      <c r="H97" s="1173"/>
      <c r="I97" s="1053" t="s">
        <v>244</v>
      </c>
      <c r="J97" s="1171">
        <v>0</v>
      </c>
    </row>
    <row r="98" spans="1:10">
      <c r="A98" s="1172">
        <v>41487</v>
      </c>
      <c r="B98" s="1173">
        <v>50</v>
      </c>
      <c r="C98" s="1174" t="s">
        <v>246</v>
      </c>
      <c r="D98" s="1175" t="s">
        <v>998</v>
      </c>
      <c r="E98" s="1175"/>
      <c r="G98" s="1175" t="s">
        <v>339</v>
      </c>
      <c r="H98" s="1173"/>
      <c r="I98" s="1053" t="s">
        <v>244</v>
      </c>
      <c r="J98" s="1171">
        <v>0</v>
      </c>
    </row>
    <row r="99" spans="1:10">
      <c r="A99" s="1172">
        <v>41487</v>
      </c>
      <c r="B99" s="1173">
        <v>10</v>
      </c>
      <c r="C99" s="1174" t="s">
        <v>246</v>
      </c>
      <c r="D99" s="1175" t="s">
        <v>1063</v>
      </c>
      <c r="E99" s="1175"/>
      <c r="G99" s="1175">
        <v>0</v>
      </c>
      <c r="H99" s="1173"/>
      <c r="I99" s="1053" t="s">
        <v>244</v>
      </c>
      <c r="J99" s="1171">
        <v>0</v>
      </c>
    </row>
    <row r="100" spans="1:10">
      <c r="A100" s="1172">
        <v>41487</v>
      </c>
      <c r="B100" s="1173">
        <v>30</v>
      </c>
      <c r="C100" s="1174" t="s">
        <v>246</v>
      </c>
      <c r="D100" s="1175" t="s">
        <v>424</v>
      </c>
      <c r="E100" s="1175"/>
      <c r="G100" s="1175" t="s">
        <v>339</v>
      </c>
      <c r="H100" s="1173"/>
      <c r="I100" s="1053" t="s">
        <v>244</v>
      </c>
      <c r="J100" s="1171">
        <v>0</v>
      </c>
    </row>
    <row r="101" spans="1:10">
      <c r="A101" s="1172">
        <v>41487</v>
      </c>
      <c r="B101" s="1173">
        <v>15</v>
      </c>
      <c r="C101" s="1174" t="s">
        <v>246</v>
      </c>
      <c r="D101" s="1175" t="s">
        <v>1190</v>
      </c>
      <c r="E101" s="1175"/>
      <c r="G101" s="1175">
        <v>0</v>
      </c>
      <c r="H101" s="1173"/>
      <c r="I101" s="1053" t="s">
        <v>244</v>
      </c>
      <c r="J101" s="1171">
        <v>0</v>
      </c>
    </row>
    <row r="102" spans="1:10">
      <c r="A102" s="1172">
        <v>41487</v>
      </c>
      <c r="B102" s="1173">
        <v>10</v>
      </c>
      <c r="C102" s="1174" t="s">
        <v>246</v>
      </c>
      <c r="D102" s="1175" t="s">
        <v>1195</v>
      </c>
      <c r="E102" s="1175"/>
      <c r="G102" s="1175">
        <v>0</v>
      </c>
      <c r="H102" s="1173"/>
      <c r="I102" s="1053" t="s">
        <v>244</v>
      </c>
      <c r="J102" s="1171">
        <v>0</v>
      </c>
    </row>
    <row r="103" spans="1:10">
      <c r="A103" s="1172">
        <v>41487</v>
      </c>
      <c r="B103" s="1173">
        <v>10</v>
      </c>
      <c r="C103" s="1174" t="s">
        <v>246</v>
      </c>
      <c r="D103" s="1175" t="s">
        <v>1027</v>
      </c>
      <c r="E103" s="1175"/>
      <c r="G103" s="1175" t="s">
        <v>339</v>
      </c>
      <c r="H103" s="1173"/>
      <c r="I103" s="1053" t="s">
        <v>244</v>
      </c>
      <c r="J103" s="1171">
        <v>0</v>
      </c>
    </row>
    <row r="104" spans="1:10">
      <c r="A104" s="1172">
        <v>41487</v>
      </c>
      <c r="B104" s="1173">
        <v>20</v>
      </c>
      <c r="C104" s="1174" t="s">
        <v>246</v>
      </c>
      <c r="D104" s="1175" t="s">
        <v>1028</v>
      </c>
      <c r="E104" s="1175"/>
      <c r="G104" s="1175" t="s">
        <v>339</v>
      </c>
      <c r="H104" s="1173"/>
      <c r="I104" s="1053" t="s">
        <v>244</v>
      </c>
      <c r="J104" s="1171">
        <v>0</v>
      </c>
    </row>
    <row r="105" spans="1:10">
      <c r="A105" s="1172">
        <v>41487</v>
      </c>
      <c r="B105" s="1173">
        <v>10</v>
      </c>
      <c r="C105" s="1174" t="s">
        <v>246</v>
      </c>
      <c r="D105" s="1175" t="s">
        <v>369</v>
      </c>
      <c r="E105" s="1175"/>
      <c r="G105" s="1175">
        <v>0</v>
      </c>
      <c r="H105" s="1173"/>
      <c r="I105" s="1053" t="s">
        <v>244</v>
      </c>
      <c r="J105" s="1171">
        <v>0</v>
      </c>
    </row>
    <row r="106" spans="1:10">
      <c r="A106" s="1172">
        <v>41487</v>
      </c>
      <c r="B106" s="1173">
        <v>10</v>
      </c>
      <c r="C106" s="1174" t="s">
        <v>246</v>
      </c>
      <c r="D106" s="1175" t="s">
        <v>1040</v>
      </c>
      <c r="E106" s="1175"/>
      <c r="G106" s="1175" t="s">
        <v>339</v>
      </c>
      <c r="H106" s="1173"/>
      <c r="I106" s="1053" t="s">
        <v>244</v>
      </c>
      <c r="J106" s="1171">
        <v>0</v>
      </c>
    </row>
    <row r="107" spans="1:10">
      <c r="A107" s="1172">
        <v>41487</v>
      </c>
      <c r="B107" s="1173">
        <v>10</v>
      </c>
      <c r="C107" s="1174" t="s">
        <v>246</v>
      </c>
      <c r="D107" s="1175" t="s">
        <v>994</v>
      </c>
      <c r="E107" s="1175"/>
      <c r="G107" s="1175" t="s">
        <v>339</v>
      </c>
      <c r="H107" s="1173"/>
      <c r="I107" s="1053" t="s">
        <v>244</v>
      </c>
      <c r="J107" s="1171">
        <v>0</v>
      </c>
    </row>
    <row r="108" spans="1:10">
      <c r="A108" s="1172">
        <v>41487</v>
      </c>
      <c r="B108" s="1173">
        <v>10</v>
      </c>
      <c r="C108" s="1174" t="s">
        <v>246</v>
      </c>
      <c r="D108" s="1175" t="s">
        <v>388</v>
      </c>
      <c r="E108" s="1175"/>
      <c r="G108" s="1175" t="s">
        <v>339</v>
      </c>
      <c r="H108" s="1173"/>
      <c r="I108" s="1053" t="s">
        <v>244</v>
      </c>
      <c r="J108" s="1171">
        <v>0</v>
      </c>
    </row>
    <row r="109" spans="1:10">
      <c r="A109" s="1172">
        <v>41487</v>
      </c>
      <c r="B109" s="1173">
        <v>10</v>
      </c>
      <c r="C109" s="1174" t="s">
        <v>246</v>
      </c>
      <c r="D109" s="1175" t="s">
        <v>951</v>
      </c>
      <c r="E109" s="1175"/>
      <c r="G109" s="1175" t="s">
        <v>339</v>
      </c>
      <c r="H109" s="1173"/>
      <c r="I109" s="1053" t="s">
        <v>244</v>
      </c>
      <c r="J109" s="1171">
        <v>0</v>
      </c>
    </row>
    <row r="110" spans="1:10">
      <c r="A110" s="1172">
        <v>41487</v>
      </c>
      <c r="B110" s="1173">
        <v>75</v>
      </c>
      <c r="C110" s="1174" t="s">
        <v>246</v>
      </c>
      <c r="D110" s="1175" t="s">
        <v>1003</v>
      </c>
      <c r="E110" s="1175"/>
      <c r="G110" s="1175" t="s">
        <v>339</v>
      </c>
      <c r="H110" s="1173"/>
      <c r="I110" s="1053" t="s">
        <v>244</v>
      </c>
      <c r="J110" s="1171">
        <v>0</v>
      </c>
    </row>
    <row r="111" spans="1:10">
      <c r="A111" s="1172">
        <v>41487</v>
      </c>
      <c r="B111" s="1173">
        <v>25</v>
      </c>
      <c r="C111" s="1174" t="s">
        <v>246</v>
      </c>
      <c r="D111" s="1175" t="s">
        <v>995</v>
      </c>
      <c r="E111" s="1175"/>
      <c r="G111" s="1175" t="s">
        <v>339</v>
      </c>
      <c r="H111" s="1173"/>
      <c r="I111" s="1053" t="s">
        <v>244</v>
      </c>
      <c r="J111" s="1171">
        <v>0</v>
      </c>
    </row>
    <row r="112" spans="1:10">
      <c r="A112" s="1172">
        <v>41487</v>
      </c>
      <c r="B112" s="1173">
        <v>25</v>
      </c>
      <c r="C112" s="1174" t="s">
        <v>246</v>
      </c>
      <c r="D112" s="1175" t="s">
        <v>402</v>
      </c>
      <c r="E112" s="1175"/>
      <c r="G112" s="1175">
        <v>0</v>
      </c>
      <c r="H112" s="1173"/>
      <c r="I112" s="1053" t="s">
        <v>244</v>
      </c>
      <c r="J112" s="1171">
        <v>0</v>
      </c>
    </row>
    <row r="113" spans="1:10">
      <c r="A113" s="1172">
        <v>41487</v>
      </c>
      <c r="B113" s="1173">
        <v>10</v>
      </c>
      <c r="C113" s="1174" t="s">
        <v>246</v>
      </c>
      <c r="D113" s="1175" t="s">
        <v>367</v>
      </c>
      <c r="E113" s="1175"/>
      <c r="G113" s="1175" t="s">
        <v>339</v>
      </c>
      <c r="H113" s="1173"/>
      <c r="I113" s="1053" t="s">
        <v>244</v>
      </c>
      <c r="J113" s="1171">
        <v>0</v>
      </c>
    </row>
    <row r="114" spans="1:10">
      <c r="A114" s="1172">
        <v>41488</v>
      </c>
      <c r="B114" s="1173">
        <v>200</v>
      </c>
      <c r="C114" s="1174" t="s">
        <v>1087</v>
      </c>
      <c r="D114" s="1175" t="s">
        <v>1359</v>
      </c>
      <c r="E114" s="1175"/>
      <c r="G114" s="1175">
        <v>0</v>
      </c>
      <c r="H114" s="1173"/>
      <c r="I114" s="1053" t="s">
        <v>244</v>
      </c>
      <c r="J114" s="1171">
        <v>0</v>
      </c>
    </row>
    <row r="115" spans="1:10">
      <c r="A115" s="1172">
        <v>41488</v>
      </c>
      <c r="B115" s="1173">
        <v>3</v>
      </c>
      <c r="C115" s="1174" t="s">
        <v>246</v>
      </c>
      <c r="D115" s="1175" t="s">
        <v>426</v>
      </c>
      <c r="E115" s="1175"/>
      <c r="G115" s="1175">
        <v>0</v>
      </c>
      <c r="H115" s="1173"/>
      <c r="I115" s="1053" t="s">
        <v>244</v>
      </c>
      <c r="J115" s="1171">
        <v>0</v>
      </c>
    </row>
    <row r="116" spans="1:10">
      <c r="A116" s="1172">
        <v>41488</v>
      </c>
      <c r="B116" s="1173">
        <v>20</v>
      </c>
      <c r="C116" s="1174" t="s">
        <v>246</v>
      </c>
      <c r="D116" s="1175" t="s">
        <v>389</v>
      </c>
      <c r="E116" s="1175"/>
      <c r="G116" s="1175">
        <v>0</v>
      </c>
      <c r="H116" s="1173"/>
      <c r="I116" s="1053" t="s">
        <v>244</v>
      </c>
      <c r="J116" s="1171">
        <v>0</v>
      </c>
    </row>
    <row r="117" spans="1:10">
      <c r="A117" s="1172">
        <v>41488</v>
      </c>
      <c r="B117" s="1173">
        <v>20</v>
      </c>
      <c r="C117" s="1174" t="s">
        <v>246</v>
      </c>
      <c r="D117" s="1175" t="s">
        <v>999</v>
      </c>
      <c r="E117" s="1175"/>
      <c r="G117" s="1175" t="s">
        <v>339</v>
      </c>
      <c r="H117" s="1173"/>
      <c r="I117" s="1053" t="s">
        <v>244</v>
      </c>
      <c r="J117" s="1171">
        <v>0</v>
      </c>
    </row>
    <row r="118" spans="1:10">
      <c r="A118" s="1172">
        <v>41488</v>
      </c>
      <c r="B118" s="1173">
        <v>10</v>
      </c>
      <c r="C118" s="1174" t="s">
        <v>246</v>
      </c>
      <c r="D118" s="1175" t="s">
        <v>317</v>
      </c>
      <c r="E118" s="1175"/>
      <c r="G118" s="1175" t="s">
        <v>339</v>
      </c>
      <c r="H118" s="1173"/>
      <c r="I118" s="1053" t="s">
        <v>244</v>
      </c>
      <c r="J118" s="1171">
        <v>0</v>
      </c>
    </row>
    <row r="119" spans="1:10">
      <c r="A119" s="1172">
        <v>41488</v>
      </c>
      <c r="B119" s="1173">
        <v>75</v>
      </c>
      <c r="C119" s="1174" t="s">
        <v>246</v>
      </c>
      <c r="D119" s="1175" t="s">
        <v>308</v>
      </c>
      <c r="E119" s="1175"/>
      <c r="G119" s="1175" t="s">
        <v>339</v>
      </c>
      <c r="H119" s="1173"/>
      <c r="I119" s="1053" t="s">
        <v>244</v>
      </c>
      <c r="J119" s="1171">
        <v>0</v>
      </c>
    </row>
    <row r="120" spans="1:10">
      <c r="A120" s="1172">
        <v>41488</v>
      </c>
      <c r="B120" s="1173">
        <v>10</v>
      </c>
      <c r="C120" s="1174" t="s">
        <v>246</v>
      </c>
      <c r="D120" s="1175" t="s">
        <v>781</v>
      </c>
      <c r="E120" s="1175"/>
      <c r="G120" s="1175" t="s">
        <v>339</v>
      </c>
      <c r="H120" s="1173"/>
      <c r="I120" s="1053" t="s">
        <v>244</v>
      </c>
      <c r="J120" s="1171">
        <v>0</v>
      </c>
    </row>
    <row r="121" spans="1:10">
      <c r="A121" s="1172">
        <v>41488</v>
      </c>
      <c r="B121" s="1173">
        <v>20</v>
      </c>
      <c r="C121" s="1174" t="s">
        <v>246</v>
      </c>
      <c r="D121" s="1175" t="s">
        <v>254</v>
      </c>
      <c r="E121" s="1175"/>
      <c r="G121" s="1175" t="s">
        <v>339</v>
      </c>
      <c r="H121" s="1173"/>
      <c r="I121" s="1053" t="s">
        <v>244</v>
      </c>
      <c r="J121" s="1171">
        <v>0</v>
      </c>
    </row>
    <row r="122" spans="1:10">
      <c r="A122" s="1172">
        <v>41491</v>
      </c>
      <c r="B122" s="1173">
        <v>170</v>
      </c>
      <c r="C122" s="1174" t="s">
        <v>246</v>
      </c>
      <c r="D122" s="1175" t="s">
        <v>788</v>
      </c>
      <c r="E122" s="1175"/>
      <c r="G122" s="1175" t="s">
        <v>339</v>
      </c>
      <c r="H122" s="1173"/>
      <c r="I122" s="1053" t="s">
        <v>244</v>
      </c>
      <c r="J122" s="1171">
        <v>0</v>
      </c>
    </row>
    <row r="123" spans="1:10">
      <c r="A123" s="1172">
        <v>41491</v>
      </c>
      <c r="B123" s="1173">
        <v>15</v>
      </c>
      <c r="C123" s="1174" t="s">
        <v>246</v>
      </c>
      <c r="D123" s="1175" t="s">
        <v>306</v>
      </c>
      <c r="E123" s="1175"/>
      <c r="G123" s="1175" t="s">
        <v>339</v>
      </c>
      <c r="H123" s="1173"/>
      <c r="I123" s="1053" t="s">
        <v>244</v>
      </c>
      <c r="J123" s="1171">
        <v>0</v>
      </c>
    </row>
    <row r="124" spans="1:10">
      <c r="A124" s="1172">
        <v>41491</v>
      </c>
      <c r="B124" s="1173">
        <v>5</v>
      </c>
      <c r="C124" s="1174" t="s">
        <v>246</v>
      </c>
      <c r="D124" s="1175" t="s">
        <v>318</v>
      </c>
      <c r="E124" s="1175"/>
      <c r="G124" s="1175" t="s">
        <v>339</v>
      </c>
      <c r="H124" s="1173"/>
      <c r="I124" s="1053" t="s">
        <v>244</v>
      </c>
      <c r="J124" s="1171">
        <v>0</v>
      </c>
    </row>
    <row r="125" spans="1:10">
      <c r="A125" s="1172">
        <v>41491</v>
      </c>
      <c r="B125" s="1173">
        <v>300</v>
      </c>
      <c r="C125" s="1174" t="s">
        <v>246</v>
      </c>
      <c r="D125" s="1175" t="s">
        <v>778</v>
      </c>
      <c r="E125" s="1175"/>
      <c r="G125" s="1175" t="s">
        <v>339</v>
      </c>
      <c r="H125" s="1173"/>
      <c r="I125" s="1053" t="s">
        <v>244</v>
      </c>
      <c r="J125" s="1171">
        <v>0</v>
      </c>
    </row>
    <row r="126" spans="1:10">
      <c r="A126" s="1172">
        <v>41491</v>
      </c>
      <c r="B126" s="1173">
        <v>50</v>
      </c>
      <c r="C126" s="1174" t="s">
        <v>246</v>
      </c>
      <c r="D126" s="1175" t="s">
        <v>1105</v>
      </c>
      <c r="E126" s="1175"/>
      <c r="G126" s="1175" t="s">
        <v>339</v>
      </c>
      <c r="H126" s="1173"/>
      <c r="I126" s="1053" t="s">
        <v>244</v>
      </c>
      <c r="J126" s="1171">
        <v>0</v>
      </c>
    </row>
    <row r="127" spans="1:10">
      <c r="A127" s="1172">
        <v>41491</v>
      </c>
      <c r="B127" s="1173">
        <v>100</v>
      </c>
      <c r="C127" s="1174" t="s">
        <v>246</v>
      </c>
      <c r="D127" s="1175" t="s">
        <v>1000</v>
      </c>
      <c r="E127" s="1175"/>
      <c r="G127" s="1175">
        <v>0</v>
      </c>
      <c r="H127" s="1173"/>
      <c r="I127" s="1053" t="s">
        <v>244</v>
      </c>
      <c r="J127" s="1171">
        <v>0</v>
      </c>
    </row>
    <row r="128" spans="1:10">
      <c r="A128" s="1172">
        <v>41491</v>
      </c>
      <c r="B128" s="1173">
        <v>6</v>
      </c>
      <c r="C128" s="1174" t="s">
        <v>246</v>
      </c>
      <c r="D128" s="1175" t="s">
        <v>310</v>
      </c>
      <c r="E128" s="1175"/>
      <c r="G128" s="1175" t="s">
        <v>339</v>
      </c>
      <c r="H128" s="1173"/>
      <c r="I128" s="1053" t="s">
        <v>244</v>
      </c>
      <c r="J128" s="1171">
        <v>0</v>
      </c>
    </row>
    <row r="129" spans="1:10">
      <c r="A129" s="1172">
        <v>41491</v>
      </c>
      <c r="B129" s="1173">
        <v>20</v>
      </c>
      <c r="C129" s="1174" t="s">
        <v>246</v>
      </c>
      <c r="D129" s="1175" t="s">
        <v>387</v>
      </c>
      <c r="E129" s="1175"/>
      <c r="G129" s="1175">
        <v>0</v>
      </c>
      <c r="H129" s="1173"/>
      <c r="I129" s="1053" t="s">
        <v>244</v>
      </c>
      <c r="J129" s="1171">
        <v>0</v>
      </c>
    </row>
    <row r="130" spans="1:10">
      <c r="A130" s="1172">
        <v>41491</v>
      </c>
      <c r="B130" s="1173">
        <v>5</v>
      </c>
      <c r="C130" s="1174" t="s">
        <v>246</v>
      </c>
      <c r="D130" s="1175" t="s">
        <v>1187</v>
      </c>
      <c r="E130" s="1175"/>
      <c r="G130" s="1175" t="s">
        <v>339</v>
      </c>
      <c r="H130" s="1173"/>
      <c r="I130" s="1053" t="s">
        <v>244</v>
      </c>
      <c r="J130" s="1171">
        <v>0</v>
      </c>
    </row>
    <row r="131" spans="1:10">
      <c r="A131" s="1172">
        <v>41491</v>
      </c>
      <c r="B131" s="1173">
        <v>264.07</v>
      </c>
      <c r="C131" s="1174" t="s">
        <v>246</v>
      </c>
      <c r="D131" s="1175" t="s">
        <v>1220</v>
      </c>
      <c r="E131" s="1175"/>
      <c r="G131" s="1175">
        <v>0</v>
      </c>
      <c r="H131" s="1173"/>
      <c r="I131" s="1053" t="s">
        <v>244</v>
      </c>
      <c r="J131" s="1171">
        <v>0</v>
      </c>
    </row>
    <row r="132" spans="1:10">
      <c r="A132" s="1172">
        <v>41491</v>
      </c>
      <c r="B132" s="1173">
        <v>250</v>
      </c>
      <c r="C132" s="1174" t="s">
        <v>246</v>
      </c>
      <c r="D132" s="1175" t="s">
        <v>1118</v>
      </c>
      <c r="E132" s="1175"/>
      <c r="G132" s="1175">
        <v>0</v>
      </c>
      <c r="H132" s="1173"/>
      <c r="I132" s="1053" t="s">
        <v>244</v>
      </c>
      <c r="J132" s="1171">
        <v>0</v>
      </c>
    </row>
    <row r="133" spans="1:10">
      <c r="A133" s="1172">
        <v>41492</v>
      </c>
      <c r="B133" s="1173">
        <v>15</v>
      </c>
      <c r="C133" s="1174" t="s">
        <v>1087</v>
      </c>
      <c r="D133" s="1175" t="s">
        <v>1088</v>
      </c>
      <c r="E133" s="1175"/>
      <c r="G133" s="1175">
        <v>0</v>
      </c>
      <c r="H133" s="1173"/>
      <c r="I133" s="1053" t="s">
        <v>244</v>
      </c>
      <c r="J133" s="1171">
        <v>0</v>
      </c>
    </row>
    <row r="134" spans="1:10">
      <c r="A134" s="1172">
        <v>41492</v>
      </c>
      <c r="B134" s="1173">
        <v>10</v>
      </c>
      <c r="C134" s="1174" t="s">
        <v>246</v>
      </c>
      <c r="D134" s="1175" t="s">
        <v>956</v>
      </c>
      <c r="E134" s="1175"/>
      <c r="G134" s="1175" t="s">
        <v>339</v>
      </c>
      <c r="H134" s="1173"/>
      <c r="I134" s="1053" t="s">
        <v>244</v>
      </c>
      <c r="J134" s="1171">
        <v>0</v>
      </c>
    </row>
    <row r="135" spans="1:10">
      <c r="A135" s="1172">
        <v>41493</v>
      </c>
      <c r="B135" s="1173">
        <v>39.200000000000003</v>
      </c>
      <c r="C135" s="1174" t="s">
        <v>246</v>
      </c>
      <c r="D135" s="1175" t="s">
        <v>429</v>
      </c>
      <c r="E135" s="1175"/>
      <c r="G135" s="1175">
        <v>0</v>
      </c>
      <c r="H135" s="1173"/>
      <c r="I135" s="1053" t="s">
        <v>244</v>
      </c>
      <c r="J135" s="1171">
        <v>0</v>
      </c>
    </row>
    <row r="136" spans="1:10">
      <c r="A136" s="1172">
        <v>41493</v>
      </c>
      <c r="B136" s="1173">
        <v>40</v>
      </c>
      <c r="C136" s="1174" t="s">
        <v>246</v>
      </c>
      <c r="D136" s="1175" t="s">
        <v>1030</v>
      </c>
      <c r="E136" s="1175"/>
      <c r="G136" s="1175" t="s">
        <v>339</v>
      </c>
      <c r="H136" s="1173"/>
      <c r="I136" s="1053" t="s">
        <v>244</v>
      </c>
      <c r="J136" s="1171">
        <v>0</v>
      </c>
    </row>
    <row r="137" spans="1:10">
      <c r="A137" s="1172">
        <v>41493</v>
      </c>
      <c r="B137" s="1173">
        <v>110</v>
      </c>
      <c r="C137" s="1174" t="s">
        <v>246</v>
      </c>
      <c r="D137" s="1175" t="s">
        <v>967</v>
      </c>
      <c r="E137" s="1175"/>
      <c r="G137" s="1175" t="s">
        <v>339</v>
      </c>
      <c r="H137" s="1173"/>
      <c r="I137" s="1053" t="s">
        <v>244</v>
      </c>
      <c r="J137" s="1171">
        <v>0</v>
      </c>
    </row>
    <row r="138" spans="1:10">
      <c r="A138" s="1172">
        <v>41494</v>
      </c>
      <c r="B138" s="1173">
        <v>40</v>
      </c>
      <c r="C138" s="1174" t="s">
        <v>1087</v>
      </c>
      <c r="D138" s="1175" t="s">
        <v>1088</v>
      </c>
      <c r="E138" s="1175"/>
      <c r="G138" s="1175">
        <v>0</v>
      </c>
      <c r="H138" s="1173"/>
      <c r="I138" s="1053" t="s">
        <v>244</v>
      </c>
      <c r="J138" s="1171">
        <v>0</v>
      </c>
    </row>
    <row r="139" spans="1:10">
      <c r="A139" s="1172">
        <v>41494</v>
      </c>
      <c r="B139" s="1173">
        <v>15</v>
      </c>
      <c r="C139" s="1174" t="s">
        <v>1087</v>
      </c>
      <c r="D139" s="1175" t="s">
        <v>1096</v>
      </c>
      <c r="E139" s="1175"/>
      <c r="G139" s="1175">
        <v>0</v>
      </c>
      <c r="H139" s="1173"/>
      <c r="I139" s="1053" t="s">
        <v>244</v>
      </c>
      <c r="J139" s="1171">
        <v>0</v>
      </c>
    </row>
    <row r="140" spans="1:10">
      <c r="A140" s="1172">
        <v>41495</v>
      </c>
      <c r="B140" s="1173">
        <v>30</v>
      </c>
      <c r="C140" s="1174" t="s">
        <v>1087</v>
      </c>
      <c r="D140" s="1175" t="s">
        <v>1360</v>
      </c>
      <c r="E140" s="1175"/>
      <c r="G140" s="1175">
        <v>0</v>
      </c>
      <c r="H140" s="1173"/>
      <c r="I140" s="1053" t="s">
        <v>244</v>
      </c>
      <c r="J140" s="1171">
        <v>0</v>
      </c>
    </row>
    <row r="141" spans="1:10">
      <c r="A141" s="1172">
        <v>41498</v>
      </c>
      <c r="B141" s="1173">
        <v>230</v>
      </c>
      <c r="C141" s="1174" t="s">
        <v>246</v>
      </c>
      <c r="D141" s="1175" t="s">
        <v>920</v>
      </c>
      <c r="E141" s="1175"/>
      <c r="G141" s="1175" t="s">
        <v>339</v>
      </c>
      <c r="H141" s="1173"/>
      <c r="I141" s="1053" t="s">
        <v>244</v>
      </c>
      <c r="J141" s="1171">
        <v>0</v>
      </c>
    </row>
    <row r="142" spans="1:10">
      <c r="A142" s="1172">
        <v>41498</v>
      </c>
      <c r="B142" s="1173">
        <v>150</v>
      </c>
      <c r="C142" s="1174" t="s">
        <v>246</v>
      </c>
      <c r="D142" s="1175" t="s">
        <v>357</v>
      </c>
      <c r="E142" s="1175"/>
      <c r="G142" s="1175" t="s">
        <v>339</v>
      </c>
      <c r="H142" s="1173"/>
      <c r="I142" s="1053" t="s">
        <v>244</v>
      </c>
      <c r="J142" s="1171">
        <v>0</v>
      </c>
    </row>
    <row r="143" spans="1:10">
      <c r="A143" s="1172">
        <v>41498</v>
      </c>
      <c r="B143" s="1173">
        <v>12.5</v>
      </c>
      <c r="C143" s="1174" t="s">
        <v>246</v>
      </c>
      <c r="D143" s="1175" t="s">
        <v>1221</v>
      </c>
      <c r="E143" s="1175"/>
      <c r="G143" s="1175" t="s">
        <v>339</v>
      </c>
      <c r="H143" s="1173"/>
      <c r="I143" s="1053" t="s">
        <v>244</v>
      </c>
      <c r="J143" s="1171">
        <v>0</v>
      </c>
    </row>
    <row r="144" spans="1:10">
      <c r="A144" s="1172">
        <v>41498</v>
      </c>
      <c r="B144" s="1173">
        <v>200</v>
      </c>
      <c r="C144" s="1174" t="s">
        <v>246</v>
      </c>
      <c r="D144" s="1175" t="s">
        <v>1091</v>
      </c>
      <c r="E144" s="1175"/>
      <c r="G144" s="1175" t="s">
        <v>339</v>
      </c>
      <c r="H144" s="1173"/>
      <c r="I144" s="1053" t="s">
        <v>244</v>
      </c>
      <c r="J144" s="1171">
        <v>0</v>
      </c>
    </row>
    <row r="145" spans="1:10">
      <c r="A145" s="1172">
        <v>41498</v>
      </c>
      <c r="B145" s="1173">
        <v>207.75</v>
      </c>
      <c r="C145" s="1174" t="s">
        <v>246</v>
      </c>
      <c r="D145" s="1175" t="s">
        <v>1222</v>
      </c>
      <c r="E145" s="1175"/>
      <c r="G145" s="1175">
        <v>0</v>
      </c>
      <c r="H145" s="1173"/>
      <c r="I145" s="1053" t="s">
        <v>244</v>
      </c>
      <c r="J145" s="1171">
        <v>0</v>
      </c>
    </row>
    <row r="146" spans="1:10">
      <c r="A146" s="1172">
        <v>41500</v>
      </c>
      <c r="B146" s="1173">
        <v>100</v>
      </c>
      <c r="C146" s="1174" t="s">
        <v>246</v>
      </c>
      <c r="D146" s="1175" t="s">
        <v>358</v>
      </c>
      <c r="E146" s="1175"/>
      <c r="G146" s="1175" t="s">
        <v>339</v>
      </c>
      <c r="H146" s="1173"/>
      <c r="I146" s="1053" t="s">
        <v>244</v>
      </c>
      <c r="J146" s="1171">
        <v>0</v>
      </c>
    </row>
    <row r="147" spans="1:10">
      <c r="A147" s="1172">
        <v>41500</v>
      </c>
      <c r="B147" s="1173">
        <v>7</v>
      </c>
      <c r="C147" s="1174" t="s">
        <v>246</v>
      </c>
      <c r="D147" s="1175" t="s">
        <v>1032</v>
      </c>
      <c r="E147" s="1175"/>
      <c r="G147" s="1175" t="s">
        <v>339</v>
      </c>
      <c r="H147" s="1173"/>
      <c r="I147" s="1053" t="s">
        <v>244</v>
      </c>
      <c r="J147" s="1171">
        <v>0</v>
      </c>
    </row>
    <row r="148" spans="1:10">
      <c r="A148" s="1172">
        <v>41501</v>
      </c>
      <c r="B148" s="1173">
        <v>20</v>
      </c>
      <c r="C148" s="1174" t="s">
        <v>1087</v>
      </c>
      <c r="D148" s="1175" t="s">
        <v>1092</v>
      </c>
      <c r="E148" s="1175"/>
      <c r="G148" s="1175">
        <v>0</v>
      </c>
      <c r="H148" s="1173"/>
      <c r="I148" s="1053" t="s">
        <v>244</v>
      </c>
      <c r="J148" s="1171">
        <v>0</v>
      </c>
    </row>
    <row r="149" spans="1:10">
      <c r="A149" s="1172">
        <v>41501</v>
      </c>
      <c r="B149" s="1173">
        <v>30</v>
      </c>
      <c r="C149" s="1174" t="s">
        <v>246</v>
      </c>
      <c r="D149" s="1175" t="s">
        <v>1204</v>
      </c>
      <c r="E149" s="1175"/>
      <c r="G149" s="1175" t="s">
        <v>339</v>
      </c>
      <c r="H149" s="1173"/>
      <c r="I149" s="1053" t="s">
        <v>244</v>
      </c>
      <c r="J149" s="1171">
        <v>0</v>
      </c>
    </row>
    <row r="150" spans="1:10">
      <c r="A150" s="1172">
        <v>41501</v>
      </c>
      <c r="B150" s="1173">
        <v>5</v>
      </c>
      <c r="C150" s="1174" t="s">
        <v>246</v>
      </c>
      <c r="D150" s="1175" t="s">
        <v>968</v>
      </c>
      <c r="E150" s="1175"/>
      <c r="G150" s="1175" t="s">
        <v>339</v>
      </c>
      <c r="H150" s="1173"/>
      <c r="I150" s="1053" t="s">
        <v>244</v>
      </c>
      <c r="J150" s="1171">
        <v>0</v>
      </c>
    </row>
    <row r="151" spans="1:10">
      <c r="A151" s="1172">
        <v>41501</v>
      </c>
      <c r="B151" s="1173">
        <v>100</v>
      </c>
      <c r="C151" s="1174" t="s">
        <v>246</v>
      </c>
      <c r="D151" s="1175" t="s">
        <v>292</v>
      </c>
      <c r="E151" s="1175"/>
      <c r="G151" s="1175" t="s">
        <v>339</v>
      </c>
      <c r="H151" s="1173"/>
      <c r="I151" s="1053" t="s">
        <v>244</v>
      </c>
      <c r="J151" s="1171">
        <v>0</v>
      </c>
    </row>
    <row r="152" spans="1:10">
      <c r="A152" s="1172">
        <v>41501</v>
      </c>
      <c r="B152" s="1173">
        <v>135</v>
      </c>
      <c r="C152" s="1174" t="s">
        <v>246</v>
      </c>
      <c r="D152" s="1175" t="s">
        <v>769</v>
      </c>
      <c r="E152" s="1175"/>
      <c r="G152" s="1175">
        <v>0</v>
      </c>
      <c r="H152" s="1173"/>
      <c r="I152" s="1053" t="s">
        <v>244</v>
      </c>
      <c r="J152" s="1171">
        <v>0</v>
      </c>
    </row>
    <row r="153" spans="1:10">
      <c r="A153" s="1172">
        <v>41501</v>
      </c>
      <c r="B153" s="1173">
        <v>7</v>
      </c>
      <c r="C153" s="1174" t="s">
        <v>246</v>
      </c>
      <c r="D153" s="1175" t="s">
        <v>976</v>
      </c>
      <c r="E153" s="1175"/>
      <c r="G153" s="1175">
        <v>0</v>
      </c>
      <c r="H153" s="1173"/>
      <c r="I153" s="1053" t="s">
        <v>244</v>
      </c>
      <c r="J153" s="1171">
        <v>0</v>
      </c>
    </row>
    <row r="154" spans="1:10">
      <c r="A154" s="1172">
        <v>41501</v>
      </c>
      <c r="B154" s="1173">
        <v>100</v>
      </c>
      <c r="C154" s="1174" t="s">
        <v>246</v>
      </c>
      <c r="D154" s="1175" t="s">
        <v>259</v>
      </c>
      <c r="E154" s="1175"/>
      <c r="G154" s="1175" t="s">
        <v>339</v>
      </c>
      <c r="H154" s="1173"/>
      <c r="I154" s="1053" t="s">
        <v>244</v>
      </c>
      <c r="J154" s="1171">
        <v>0</v>
      </c>
    </row>
    <row r="155" spans="1:10">
      <c r="A155" s="1172">
        <v>41501</v>
      </c>
      <c r="B155" s="1173">
        <v>200</v>
      </c>
      <c r="C155" s="1174" t="s">
        <v>246</v>
      </c>
      <c r="D155" s="1175" t="s">
        <v>450</v>
      </c>
      <c r="E155" s="1175"/>
      <c r="G155" s="1175" t="s">
        <v>339</v>
      </c>
      <c r="H155" s="1173"/>
      <c r="I155" s="1053" t="s">
        <v>244</v>
      </c>
      <c r="J155" s="1171">
        <v>0</v>
      </c>
    </row>
    <row r="156" spans="1:10">
      <c r="A156" s="1172">
        <v>41501</v>
      </c>
      <c r="B156" s="1173">
        <v>1</v>
      </c>
      <c r="C156" s="1174" t="s">
        <v>246</v>
      </c>
      <c r="D156" s="1175" t="s">
        <v>785</v>
      </c>
      <c r="E156" s="1175"/>
      <c r="G156" s="1175">
        <v>0</v>
      </c>
      <c r="H156" s="1173"/>
      <c r="I156" s="1053" t="s">
        <v>244</v>
      </c>
      <c r="J156" s="1171">
        <v>0</v>
      </c>
    </row>
    <row r="157" spans="1:10">
      <c r="A157" s="1172">
        <v>41502</v>
      </c>
      <c r="B157" s="1173">
        <v>2.78</v>
      </c>
      <c r="C157" s="1174" t="s">
        <v>246</v>
      </c>
      <c r="D157" s="1175" t="s">
        <v>1107</v>
      </c>
      <c r="E157" s="1175"/>
      <c r="G157" s="1175">
        <v>0</v>
      </c>
      <c r="H157" s="1173"/>
      <c r="I157" s="1053" t="s">
        <v>244</v>
      </c>
      <c r="J157" s="1171">
        <v>0</v>
      </c>
    </row>
    <row r="158" spans="1:10">
      <c r="A158" s="1172">
        <v>41502</v>
      </c>
      <c r="B158" s="1173">
        <v>31464.71</v>
      </c>
      <c r="C158" s="1174" t="s">
        <v>246</v>
      </c>
      <c r="D158" s="1175" t="s">
        <v>1160</v>
      </c>
      <c r="E158" s="1175"/>
      <c r="G158" s="1175">
        <v>0</v>
      </c>
      <c r="H158" s="1173"/>
      <c r="I158" s="1053" t="s">
        <v>244</v>
      </c>
      <c r="J158" s="1171">
        <v>0</v>
      </c>
    </row>
    <row r="159" spans="1:10">
      <c r="A159" s="1172">
        <v>41502</v>
      </c>
      <c r="B159" s="1173">
        <v>5</v>
      </c>
      <c r="C159" s="1174" t="s">
        <v>246</v>
      </c>
      <c r="D159" s="1175" t="s">
        <v>1223</v>
      </c>
      <c r="E159" s="1175"/>
      <c r="G159" s="1175">
        <v>0</v>
      </c>
      <c r="H159" s="1173"/>
      <c r="I159" s="1053" t="s">
        <v>244</v>
      </c>
      <c r="J159" s="1171">
        <v>0</v>
      </c>
    </row>
    <row r="160" spans="1:10">
      <c r="A160" s="1172">
        <v>41505</v>
      </c>
      <c r="B160" s="1173">
        <v>50</v>
      </c>
      <c r="C160" s="1174" t="s">
        <v>1087</v>
      </c>
      <c r="D160" s="1175" t="s">
        <v>1224</v>
      </c>
      <c r="E160" s="1175"/>
      <c r="G160" s="1175">
        <v>0</v>
      </c>
      <c r="H160" s="1173"/>
      <c r="I160" s="1053" t="s">
        <v>244</v>
      </c>
      <c r="J160" s="1171">
        <v>0</v>
      </c>
    </row>
    <row r="161" spans="1:10">
      <c r="A161" s="1172">
        <v>41505</v>
      </c>
      <c r="B161" s="1173">
        <v>12.5</v>
      </c>
      <c r="C161" s="1174" t="s">
        <v>246</v>
      </c>
      <c r="D161" s="1175" t="s">
        <v>1061</v>
      </c>
      <c r="E161" s="1175"/>
      <c r="G161" s="1175">
        <v>0</v>
      </c>
      <c r="H161" s="1173"/>
      <c r="I161" s="1053" t="s">
        <v>244</v>
      </c>
      <c r="J161" s="1171">
        <v>0</v>
      </c>
    </row>
    <row r="162" spans="1:10">
      <c r="A162" s="1172">
        <v>41505</v>
      </c>
      <c r="B162" s="1173">
        <v>40</v>
      </c>
      <c r="C162" s="1174" t="s">
        <v>246</v>
      </c>
      <c r="D162" s="1175" t="s">
        <v>400</v>
      </c>
      <c r="E162" s="1175"/>
      <c r="G162" s="1175" t="s">
        <v>339</v>
      </c>
      <c r="H162" s="1173"/>
      <c r="I162" s="1053" t="s">
        <v>244</v>
      </c>
      <c r="J162" s="1171">
        <v>0</v>
      </c>
    </row>
    <row r="163" spans="1:10">
      <c r="A163" s="1172">
        <v>41505</v>
      </c>
      <c r="B163" s="1173">
        <v>80</v>
      </c>
      <c r="C163" s="1174" t="s">
        <v>246</v>
      </c>
      <c r="D163" s="1175" t="s">
        <v>1044</v>
      </c>
      <c r="E163" s="1175"/>
      <c r="G163" s="1175">
        <v>0</v>
      </c>
      <c r="H163" s="1173"/>
      <c r="I163" s="1053" t="s">
        <v>244</v>
      </c>
      <c r="J163" s="1171">
        <v>0</v>
      </c>
    </row>
    <row r="164" spans="1:10">
      <c r="A164" s="1172">
        <v>41505</v>
      </c>
      <c r="B164" s="1173">
        <v>100</v>
      </c>
      <c r="C164" s="1174" t="s">
        <v>246</v>
      </c>
      <c r="D164" s="1175" t="s">
        <v>327</v>
      </c>
      <c r="E164" s="1175"/>
      <c r="G164" s="1175" t="s">
        <v>339</v>
      </c>
      <c r="H164" s="1173"/>
      <c r="I164" s="1053" t="s">
        <v>244</v>
      </c>
      <c r="J164" s="1171">
        <v>0</v>
      </c>
    </row>
    <row r="165" spans="1:10">
      <c r="A165" s="1172">
        <v>41505</v>
      </c>
      <c r="B165" s="1173">
        <v>12.5</v>
      </c>
      <c r="C165" s="1174" t="s">
        <v>246</v>
      </c>
      <c r="D165" s="1175" t="s">
        <v>1221</v>
      </c>
      <c r="E165" s="1175"/>
      <c r="G165" s="1175" t="s">
        <v>339</v>
      </c>
      <c r="H165" s="1173"/>
      <c r="I165" s="1053" t="s">
        <v>244</v>
      </c>
      <c r="J165" s="1171">
        <v>0</v>
      </c>
    </row>
    <row r="166" spans="1:10">
      <c r="A166" s="1172">
        <v>41505</v>
      </c>
      <c r="B166" s="1173">
        <v>205.09</v>
      </c>
      <c r="C166" s="1174" t="s">
        <v>246</v>
      </c>
      <c r="D166" s="1175" t="s">
        <v>1225</v>
      </c>
      <c r="E166" s="1175"/>
      <c r="G166" s="1175">
        <v>0</v>
      </c>
      <c r="H166" s="1173"/>
      <c r="I166" s="1053" t="s">
        <v>244</v>
      </c>
      <c r="J166" s="1171">
        <v>0</v>
      </c>
    </row>
    <row r="167" spans="1:10">
      <c r="A167" s="1172">
        <v>41507</v>
      </c>
      <c r="B167" s="1173">
        <v>40</v>
      </c>
      <c r="C167" s="1174" t="s">
        <v>1087</v>
      </c>
      <c r="D167" s="1175" t="s">
        <v>1184</v>
      </c>
      <c r="E167" s="1175"/>
      <c r="G167" s="1175">
        <v>0</v>
      </c>
      <c r="H167" s="1173"/>
      <c r="I167" s="1053" t="s">
        <v>244</v>
      </c>
      <c r="J167" s="1171">
        <v>0</v>
      </c>
    </row>
    <row r="168" spans="1:10">
      <c r="A168" s="1172">
        <v>41507</v>
      </c>
      <c r="B168" s="1173">
        <v>150</v>
      </c>
      <c r="C168" s="1174" t="s">
        <v>1087</v>
      </c>
      <c r="D168" s="1175" t="s">
        <v>1184</v>
      </c>
      <c r="E168" s="1175"/>
      <c r="G168" s="1175">
        <v>0</v>
      </c>
      <c r="H168" s="1173"/>
      <c r="I168" s="1053" t="s">
        <v>244</v>
      </c>
      <c r="J168" s="1171">
        <v>0</v>
      </c>
    </row>
    <row r="169" spans="1:10">
      <c r="A169" s="1172">
        <v>41507</v>
      </c>
      <c r="B169" s="1173">
        <v>40</v>
      </c>
      <c r="C169" s="1174" t="s">
        <v>246</v>
      </c>
      <c r="D169" s="1175" t="s">
        <v>261</v>
      </c>
      <c r="E169" s="1175"/>
      <c r="G169" s="1175" t="s">
        <v>339</v>
      </c>
      <c r="H169" s="1173"/>
      <c r="I169" s="1053" t="s">
        <v>244</v>
      </c>
      <c r="J169" s="1171">
        <v>0</v>
      </c>
    </row>
    <row r="170" spans="1:10">
      <c r="A170" s="1172">
        <v>41507</v>
      </c>
      <c r="B170" s="1173">
        <v>12</v>
      </c>
      <c r="C170" s="1174" t="s">
        <v>246</v>
      </c>
      <c r="D170" s="1175" t="s">
        <v>294</v>
      </c>
      <c r="E170" s="1175"/>
      <c r="G170" s="1175" t="s">
        <v>339</v>
      </c>
      <c r="H170" s="1173"/>
      <c r="I170" s="1053" t="s">
        <v>244</v>
      </c>
      <c r="J170" s="1171">
        <v>0</v>
      </c>
    </row>
    <row r="171" spans="1:10">
      <c r="A171" s="1172">
        <v>41507</v>
      </c>
      <c r="B171" s="1173">
        <v>32.42</v>
      </c>
      <c r="C171" s="1174" t="s">
        <v>246</v>
      </c>
      <c r="D171" s="1175" t="s">
        <v>1226</v>
      </c>
      <c r="E171" s="1175"/>
      <c r="G171" s="1175">
        <v>0</v>
      </c>
      <c r="H171" s="1173"/>
      <c r="I171" s="1053" t="s">
        <v>244</v>
      </c>
      <c r="J171" s="1171">
        <v>0</v>
      </c>
    </row>
    <row r="172" spans="1:10">
      <c r="A172" s="1172">
        <v>41507</v>
      </c>
      <c r="B172" s="1173">
        <v>177</v>
      </c>
      <c r="C172" s="1174" t="s">
        <v>246</v>
      </c>
      <c r="D172" s="1175" t="s">
        <v>355</v>
      </c>
      <c r="E172" s="1175"/>
      <c r="G172" s="1175" t="s">
        <v>339</v>
      </c>
      <c r="H172" s="1173"/>
      <c r="I172" s="1053" t="s">
        <v>244</v>
      </c>
      <c r="J172" s="1171">
        <v>0</v>
      </c>
    </row>
    <row r="173" spans="1:10">
      <c r="A173" s="1172">
        <v>41507</v>
      </c>
      <c r="B173" s="1173">
        <v>5</v>
      </c>
      <c r="C173" s="1174" t="s">
        <v>246</v>
      </c>
      <c r="D173" s="1175" t="s">
        <v>773</v>
      </c>
      <c r="E173" s="1175"/>
      <c r="G173" s="1175">
        <v>0</v>
      </c>
      <c r="H173" s="1173"/>
      <c r="I173" s="1053" t="s">
        <v>244</v>
      </c>
      <c r="J173" s="1171">
        <v>0</v>
      </c>
    </row>
    <row r="174" spans="1:10">
      <c r="A174" s="1172">
        <v>41508</v>
      </c>
      <c r="B174" s="1173">
        <v>100</v>
      </c>
      <c r="C174" s="1174" t="s">
        <v>1087</v>
      </c>
      <c r="D174" s="1175" t="s">
        <v>1093</v>
      </c>
      <c r="E174" s="1175"/>
      <c r="G174" s="1175">
        <v>0</v>
      </c>
      <c r="H174" s="1173"/>
      <c r="I174" s="1053" t="s">
        <v>244</v>
      </c>
      <c r="J174" s="1171">
        <v>0</v>
      </c>
    </row>
    <row r="175" spans="1:10">
      <c r="A175" s="1172">
        <v>41508</v>
      </c>
      <c r="B175" s="1173">
        <v>258</v>
      </c>
      <c r="C175" s="1174" t="s">
        <v>246</v>
      </c>
      <c r="D175" s="1175" t="s">
        <v>355</v>
      </c>
      <c r="E175" s="1175"/>
      <c r="G175" s="1175" t="s">
        <v>339</v>
      </c>
      <c r="H175" s="1173"/>
      <c r="I175" s="1053" t="s">
        <v>244</v>
      </c>
      <c r="J175" s="1171">
        <v>0</v>
      </c>
    </row>
    <row r="176" spans="1:10">
      <c r="A176" s="1172">
        <v>41513</v>
      </c>
      <c r="B176" s="1173">
        <v>15</v>
      </c>
      <c r="C176" s="1174" t="s">
        <v>246</v>
      </c>
      <c r="D176" s="1175" t="s">
        <v>858</v>
      </c>
      <c r="E176" s="1175"/>
      <c r="G176" s="1175" t="s">
        <v>339</v>
      </c>
      <c r="H176" s="1173"/>
      <c r="I176" s="1053" t="s">
        <v>244</v>
      </c>
      <c r="J176" s="1171">
        <v>0</v>
      </c>
    </row>
    <row r="177" spans="1:10">
      <c r="A177" s="1172">
        <v>41513</v>
      </c>
      <c r="B177" s="1173">
        <v>276.22000000000003</v>
      </c>
      <c r="C177" s="1174" t="s">
        <v>246</v>
      </c>
      <c r="D177" s="1175" t="s">
        <v>1218</v>
      </c>
      <c r="E177" s="1175"/>
      <c r="G177" s="1175">
        <v>0</v>
      </c>
      <c r="H177" s="1173"/>
      <c r="I177" s="1053" t="s">
        <v>244</v>
      </c>
      <c r="J177" s="1171">
        <v>0</v>
      </c>
    </row>
    <row r="178" spans="1:10">
      <c r="A178" s="1172">
        <v>41513</v>
      </c>
      <c r="B178" s="1173">
        <v>15</v>
      </c>
      <c r="C178" s="1174" t="s">
        <v>246</v>
      </c>
      <c r="D178" s="1175" t="s">
        <v>1120</v>
      </c>
      <c r="E178" s="1175"/>
      <c r="G178" s="1175">
        <v>0</v>
      </c>
      <c r="H178" s="1173"/>
      <c r="I178" s="1053" t="s">
        <v>244</v>
      </c>
      <c r="J178" s="1171">
        <v>0</v>
      </c>
    </row>
    <row r="179" spans="1:10">
      <c r="A179" s="1172">
        <v>41513</v>
      </c>
      <c r="B179" s="1173">
        <v>12.5</v>
      </c>
      <c r="C179" s="1174" t="s">
        <v>246</v>
      </c>
      <c r="D179" s="1175" t="s">
        <v>1221</v>
      </c>
      <c r="E179" s="1175"/>
      <c r="G179" s="1175" t="s">
        <v>339</v>
      </c>
      <c r="H179" s="1173"/>
      <c r="I179" s="1053" t="s">
        <v>244</v>
      </c>
      <c r="J179" s="1171">
        <v>0</v>
      </c>
    </row>
    <row r="180" spans="1:10">
      <c r="A180" s="1172">
        <v>41513</v>
      </c>
      <c r="B180" s="1173">
        <v>10</v>
      </c>
      <c r="C180" s="1174" t="s">
        <v>246</v>
      </c>
      <c r="D180" s="1175" t="s">
        <v>302</v>
      </c>
      <c r="E180" s="1175"/>
      <c r="G180" s="1175">
        <v>0</v>
      </c>
      <c r="H180" s="1173"/>
      <c r="I180" s="1053" t="s">
        <v>244</v>
      </c>
      <c r="J180" s="1171">
        <v>0</v>
      </c>
    </row>
    <row r="181" spans="1:10">
      <c r="A181" s="1172">
        <v>41513</v>
      </c>
      <c r="B181" s="1173">
        <v>3</v>
      </c>
      <c r="C181" s="1174" t="s">
        <v>246</v>
      </c>
      <c r="D181" s="1175" t="s">
        <v>363</v>
      </c>
      <c r="E181" s="1175"/>
      <c r="G181" s="1175" t="s">
        <v>339</v>
      </c>
      <c r="H181" s="1173"/>
      <c r="I181" s="1053" t="s">
        <v>244</v>
      </c>
      <c r="J181" s="1171">
        <v>0</v>
      </c>
    </row>
    <row r="182" spans="1:10">
      <c r="A182" s="1172">
        <v>41513</v>
      </c>
      <c r="B182" s="1173">
        <v>3</v>
      </c>
      <c r="C182" s="1174" t="s">
        <v>246</v>
      </c>
      <c r="D182" s="1175" t="s">
        <v>363</v>
      </c>
      <c r="E182" s="1175"/>
      <c r="G182" s="1175" t="s">
        <v>339</v>
      </c>
      <c r="H182" s="1173"/>
      <c r="I182" s="1053" t="s">
        <v>244</v>
      </c>
      <c r="J182" s="1171">
        <v>0</v>
      </c>
    </row>
    <row r="183" spans="1:10">
      <c r="A183" s="1172">
        <v>41513</v>
      </c>
      <c r="B183" s="1173">
        <v>50</v>
      </c>
      <c r="C183" s="1174" t="s">
        <v>246</v>
      </c>
      <c r="D183" s="1175" t="s">
        <v>1017</v>
      </c>
      <c r="E183" s="1175"/>
      <c r="G183" s="1175" t="s">
        <v>339</v>
      </c>
      <c r="H183" s="1173"/>
      <c r="I183" s="1053" t="s">
        <v>244</v>
      </c>
      <c r="J183" s="1171">
        <v>0</v>
      </c>
    </row>
    <row r="184" spans="1:10">
      <c r="A184" s="1172">
        <v>41513</v>
      </c>
      <c r="B184" s="1173">
        <v>74.180000000000007</v>
      </c>
      <c r="C184" s="1174" t="s">
        <v>246</v>
      </c>
      <c r="D184" s="1175" t="s">
        <v>1227</v>
      </c>
      <c r="E184" s="1175"/>
      <c r="G184" s="1175">
        <v>0</v>
      </c>
      <c r="H184" s="1173"/>
      <c r="I184" s="1053" t="s">
        <v>244</v>
      </c>
      <c r="J184" s="1171">
        <v>0</v>
      </c>
    </row>
    <row r="185" spans="1:10">
      <c r="A185" s="1172">
        <v>41514</v>
      </c>
      <c r="B185" s="1173">
        <v>3129.98</v>
      </c>
      <c r="C185" s="1174" t="s">
        <v>246</v>
      </c>
      <c r="D185" s="1175" t="s">
        <v>269</v>
      </c>
      <c r="E185" s="1175"/>
      <c r="G185" s="1175">
        <v>0</v>
      </c>
      <c r="H185" s="1173"/>
      <c r="I185" s="1053" t="s">
        <v>244</v>
      </c>
      <c r="J185" s="1171">
        <v>0</v>
      </c>
    </row>
    <row r="186" spans="1:10">
      <c r="A186" s="1172">
        <v>41514</v>
      </c>
      <c r="B186" s="1173">
        <v>80</v>
      </c>
      <c r="C186" s="1174" t="s">
        <v>246</v>
      </c>
      <c r="D186" s="1175" t="s">
        <v>330</v>
      </c>
      <c r="E186" s="1175"/>
      <c r="G186" s="1175" t="s">
        <v>339</v>
      </c>
      <c r="H186" s="1173"/>
      <c r="I186" s="1053" t="s">
        <v>244</v>
      </c>
      <c r="J186" s="1171">
        <v>0</v>
      </c>
    </row>
    <row r="187" spans="1:10">
      <c r="A187" s="1172">
        <v>41514</v>
      </c>
      <c r="B187" s="1173">
        <v>3</v>
      </c>
      <c r="C187" s="1174" t="s">
        <v>246</v>
      </c>
      <c r="D187" s="1175" t="s">
        <v>1004</v>
      </c>
      <c r="E187" s="1175"/>
      <c r="G187" s="1175">
        <v>0</v>
      </c>
      <c r="H187" s="1173"/>
      <c r="I187" s="1053" t="s">
        <v>244</v>
      </c>
      <c r="J187" s="1171">
        <v>0</v>
      </c>
    </row>
    <row r="188" spans="1:10">
      <c r="A188" s="1172">
        <v>41516</v>
      </c>
      <c r="B188" s="1173">
        <v>50</v>
      </c>
      <c r="C188" s="1174" t="s">
        <v>1087</v>
      </c>
      <c r="D188" s="1175" t="s">
        <v>1089</v>
      </c>
      <c r="E188" s="1175"/>
      <c r="G188" s="1175">
        <v>0</v>
      </c>
      <c r="H188" s="1173"/>
      <c r="I188" s="1053" t="s">
        <v>244</v>
      </c>
      <c r="J188" s="1171">
        <v>0</v>
      </c>
    </row>
    <row r="189" spans="1:10">
      <c r="A189" s="1172">
        <v>41516</v>
      </c>
      <c r="B189" s="1173">
        <v>856.74</v>
      </c>
      <c r="C189" s="1174" t="s">
        <v>246</v>
      </c>
      <c r="D189" s="1175" t="s">
        <v>1061</v>
      </c>
      <c r="E189" s="1175"/>
      <c r="G189" s="1175">
        <v>0</v>
      </c>
      <c r="H189" s="1173"/>
      <c r="I189" s="1053" t="s">
        <v>244</v>
      </c>
      <c r="J189" s="1171">
        <v>0</v>
      </c>
    </row>
    <row r="190" spans="1:10">
      <c r="A190" s="1172">
        <v>41516</v>
      </c>
      <c r="B190" s="1173">
        <v>74.92</v>
      </c>
      <c r="C190" s="1174" t="s">
        <v>246</v>
      </c>
      <c r="D190" s="1175" t="s">
        <v>1061</v>
      </c>
      <c r="E190" s="1175"/>
      <c r="G190" s="1175">
        <v>0</v>
      </c>
      <c r="H190" s="1173"/>
      <c r="I190" s="1053" t="s">
        <v>244</v>
      </c>
      <c r="J190" s="1171">
        <v>0</v>
      </c>
    </row>
    <row r="191" spans="1:10">
      <c r="A191" s="1172">
        <v>41516</v>
      </c>
      <c r="B191" s="1173">
        <v>180</v>
      </c>
      <c r="C191" s="1174" t="s">
        <v>246</v>
      </c>
      <c r="D191" s="1175" t="s">
        <v>287</v>
      </c>
      <c r="E191" s="1175"/>
      <c r="G191" s="1175" t="s">
        <v>339</v>
      </c>
      <c r="H191" s="1173"/>
      <c r="I191" s="1053" t="s">
        <v>244</v>
      </c>
      <c r="J191" s="1171">
        <v>0</v>
      </c>
    </row>
    <row r="192" spans="1:10">
      <c r="A192" s="1172">
        <v>41519</v>
      </c>
      <c r="B192" s="1173">
        <v>6</v>
      </c>
      <c r="C192" s="1174" t="s">
        <v>246</v>
      </c>
      <c r="D192" s="1175" t="s">
        <v>1217</v>
      </c>
      <c r="E192" s="1175"/>
      <c r="G192" s="1175">
        <v>0</v>
      </c>
      <c r="H192" s="1173"/>
      <c r="I192" s="1053" t="s">
        <v>244</v>
      </c>
      <c r="J192" s="1171">
        <v>0</v>
      </c>
    </row>
    <row r="193" spans="1:10">
      <c r="A193" s="1172">
        <v>41519</v>
      </c>
      <c r="B193" s="1173">
        <v>30</v>
      </c>
      <c r="C193" s="1174" t="s">
        <v>246</v>
      </c>
      <c r="D193" s="1175" t="s">
        <v>774</v>
      </c>
      <c r="E193" s="1175"/>
      <c r="G193" s="1175" t="s">
        <v>339</v>
      </c>
      <c r="H193" s="1173"/>
      <c r="I193" s="1053" t="s">
        <v>244</v>
      </c>
      <c r="J193" s="1171">
        <v>0</v>
      </c>
    </row>
    <row r="194" spans="1:10">
      <c r="A194" s="1172">
        <v>41519</v>
      </c>
      <c r="B194" s="1173">
        <v>25</v>
      </c>
      <c r="C194" s="1174" t="s">
        <v>246</v>
      </c>
      <c r="D194" s="1175" t="s">
        <v>379</v>
      </c>
      <c r="E194" s="1175"/>
      <c r="G194" s="1175" t="s">
        <v>339</v>
      </c>
      <c r="H194" s="1173"/>
      <c r="I194" s="1053" t="s">
        <v>244</v>
      </c>
      <c r="J194" s="1171">
        <v>0</v>
      </c>
    </row>
    <row r="195" spans="1:10">
      <c r="A195" s="1172">
        <v>41519</v>
      </c>
      <c r="B195" s="1173">
        <v>100</v>
      </c>
      <c r="C195" s="1174" t="s">
        <v>246</v>
      </c>
      <c r="D195" s="1175" t="s">
        <v>267</v>
      </c>
      <c r="E195" s="1175"/>
      <c r="G195" s="1175">
        <v>0</v>
      </c>
      <c r="H195" s="1173"/>
      <c r="I195" s="1053" t="s">
        <v>244</v>
      </c>
      <c r="J195" s="1171">
        <v>0</v>
      </c>
    </row>
    <row r="196" spans="1:10">
      <c r="A196" s="1172">
        <v>41519</v>
      </c>
      <c r="B196" s="1173">
        <v>10</v>
      </c>
      <c r="C196" s="1174" t="s">
        <v>246</v>
      </c>
      <c r="D196" s="1175" t="s">
        <v>791</v>
      </c>
      <c r="E196" s="1175"/>
      <c r="G196" s="1175" t="s">
        <v>339</v>
      </c>
      <c r="H196" s="1173"/>
      <c r="I196" s="1053" t="s">
        <v>244</v>
      </c>
      <c r="J196" s="1171">
        <v>0</v>
      </c>
    </row>
    <row r="197" spans="1:10">
      <c r="A197" s="1172">
        <v>41519</v>
      </c>
      <c r="B197" s="1173">
        <v>10</v>
      </c>
      <c r="C197" s="1174" t="s">
        <v>246</v>
      </c>
      <c r="D197" s="1175" t="s">
        <v>338</v>
      </c>
      <c r="E197" s="1175"/>
      <c r="G197" s="1175" t="s">
        <v>339</v>
      </c>
      <c r="H197" s="1173"/>
      <c r="I197" s="1053" t="s">
        <v>244</v>
      </c>
      <c r="J197" s="1171">
        <v>0</v>
      </c>
    </row>
    <row r="198" spans="1:10">
      <c r="A198" s="1172">
        <v>41519</v>
      </c>
      <c r="B198" s="1173">
        <v>25</v>
      </c>
      <c r="C198" s="1174" t="s">
        <v>246</v>
      </c>
      <c r="D198" s="1175" t="s">
        <v>762</v>
      </c>
      <c r="E198" s="1175"/>
      <c r="G198" s="1175" t="s">
        <v>339</v>
      </c>
      <c r="H198" s="1173"/>
      <c r="I198" s="1053" t="s">
        <v>244</v>
      </c>
      <c r="J198" s="1171">
        <v>0</v>
      </c>
    </row>
    <row r="199" spans="1:10">
      <c r="A199" s="1172">
        <v>41519</v>
      </c>
      <c r="B199" s="1173">
        <v>10</v>
      </c>
      <c r="C199" s="1174" t="s">
        <v>246</v>
      </c>
      <c r="D199" s="1175" t="s">
        <v>994</v>
      </c>
      <c r="E199" s="1175"/>
      <c r="G199" s="1175" t="s">
        <v>339</v>
      </c>
      <c r="H199" s="1173"/>
      <c r="I199" s="1053" t="s">
        <v>244</v>
      </c>
      <c r="J199" s="1171">
        <v>0</v>
      </c>
    </row>
    <row r="200" spans="1:10">
      <c r="A200" s="1172">
        <v>41519</v>
      </c>
      <c r="B200" s="1173">
        <v>50</v>
      </c>
      <c r="C200" s="1174" t="s">
        <v>246</v>
      </c>
      <c r="D200" s="1175" t="s">
        <v>792</v>
      </c>
      <c r="E200" s="1175"/>
      <c r="G200" s="1175" t="s">
        <v>339</v>
      </c>
      <c r="H200" s="1173"/>
      <c r="I200" s="1053" t="s">
        <v>244</v>
      </c>
      <c r="J200" s="1171">
        <v>0</v>
      </c>
    </row>
    <row r="201" spans="1:10">
      <c r="A201" s="1172">
        <v>41519</v>
      </c>
      <c r="B201" s="1173">
        <v>10</v>
      </c>
      <c r="C201" s="1174" t="s">
        <v>246</v>
      </c>
      <c r="D201" s="1175" t="s">
        <v>951</v>
      </c>
      <c r="E201" s="1175"/>
      <c r="G201" s="1175" t="s">
        <v>339</v>
      </c>
      <c r="H201" s="1173"/>
      <c r="I201" s="1053" t="s">
        <v>244</v>
      </c>
      <c r="J201" s="1171">
        <v>0</v>
      </c>
    </row>
    <row r="202" spans="1:10">
      <c r="A202" s="1172">
        <v>41519</v>
      </c>
      <c r="B202" s="1173">
        <v>12.5</v>
      </c>
      <c r="C202" s="1174" t="s">
        <v>246</v>
      </c>
      <c r="D202" s="1175" t="s">
        <v>913</v>
      </c>
      <c r="E202" s="1175"/>
      <c r="G202" s="1175" t="s">
        <v>339</v>
      </c>
      <c r="H202" s="1173"/>
      <c r="I202" s="1053" t="s">
        <v>244</v>
      </c>
      <c r="J202" s="1171">
        <v>0</v>
      </c>
    </row>
    <row r="203" spans="1:10">
      <c r="A203" s="1172">
        <v>41519</v>
      </c>
      <c r="B203" s="1173">
        <v>15</v>
      </c>
      <c r="C203" s="1174" t="s">
        <v>246</v>
      </c>
      <c r="D203" s="1175" t="s">
        <v>248</v>
      </c>
      <c r="E203" s="1175"/>
      <c r="G203" s="1175">
        <v>0</v>
      </c>
      <c r="H203" s="1173"/>
      <c r="I203" s="1053" t="s">
        <v>244</v>
      </c>
      <c r="J203" s="1171">
        <v>0</v>
      </c>
    </row>
    <row r="204" spans="1:10">
      <c r="A204" s="1172">
        <v>41519</v>
      </c>
      <c r="B204" s="1173">
        <v>75</v>
      </c>
      <c r="C204" s="1174" t="s">
        <v>246</v>
      </c>
      <c r="D204" s="1175" t="s">
        <v>1003</v>
      </c>
      <c r="E204" s="1175"/>
      <c r="G204" s="1175" t="s">
        <v>339</v>
      </c>
      <c r="H204" s="1173"/>
      <c r="I204" s="1053" t="s">
        <v>244</v>
      </c>
      <c r="J204" s="1171">
        <v>0</v>
      </c>
    </row>
    <row r="205" spans="1:10">
      <c r="A205" s="1172">
        <v>41519</v>
      </c>
      <c r="B205" s="1173">
        <v>10</v>
      </c>
      <c r="C205" s="1174" t="s">
        <v>246</v>
      </c>
      <c r="D205" s="1175" t="s">
        <v>1005</v>
      </c>
      <c r="E205" s="1175"/>
      <c r="G205" s="1175" t="s">
        <v>339</v>
      </c>
      <c r="H205" s="1173"/>
      <c r="I205" s="1053" t="s">
        <v>244</v>
      </c>
      <c r="J205" s="1171">
        <v>0</v>
      </c>
    </row>
    <row r="206" spans="1:10">
      <c r="A206" s="1172">
        <v>41519</v>
      </c>
      <c r="B206" s="1173">
        <v>10</v>
      </c>
      <c r="C206" s="1174" t="s">
        <v>246</v>
      </c>
      <c r="D206" s="1175" t="s">
        <v>1027</v>
      </c>
      <c r="E206" s="1175"/>
      <c r="G206" s="1175" t="s">
        <v>339</v>
      </c>
      <c r="H206" s="1173"/>
      <c r="I206" s="1053" t="s">
        <v>244</v>
      </c>
      <c r="J206" s="1171">
        <v>0</v>
      </c>
    </row>
    <row r="207" spans="1:10">
      <c r="A207" s="1172">
        <v>41519</v>
      </c>
      <c r="B207" s="1173">
        <v>50</v>
      </c>
      <c r="C207" s="1174" t="s">
        <v>246</v>
      </c>
      <c r="D207" s="1175" t="s">
        <v>754</v>
      </c>
      <c r="E207" s="1175"/>
      <c r="G207" s="1175" t="s">
        <v>339</v>
      </c>
      <c r="H207" s="1173"/>
      <c r="I207" s="1053" t="s">
        <v>244</v>
      </c>
      <c r="J207" s="1171">
        <v>0</v>
      </c>
    </row>
    <row r="208" spans="1:10">
      <c r="A208" s="1172">
        <v>41519</v>
      </c>
      <c r="B208" s="1173">
        <v>10</v>
      </c>
      <c r="C208" s="1174" t="s">
        <v>246</v>
      </c>
      <c r="D208" s="1175" t="s">
        <v>781</v>
      </c>
      <c r="E208" s="1175"/>
      <c r="G208" s="1175" t="s">
        <v>339</v>
      </c>
      <c r="H208" s="1173"/>
      <c r="I208" s="1053" t="s">
        <v>244</v>
      </c>
      <c r="J208" s="1171">
        <v>0</v>
      </c>
    </row>
    <row r="209" spans="1:10">
      <c r="A209" s="1172">
        <v>41519</v>
      </c>
      <c r="B209" s="1173">
        <v>15</v>
      </c>
      <c r="C209" s="1174" t="s">
        <v>246</v>
      </c>
      <c r="D209" s="1175" t="s">
        <v>280</v>
      </c>
      <c r="E209" s="1175"/>
      <c r="G209" s="1175" t="s">
        <v>339</v>
      </c>
      <c r="H209" s="1173"/>
      <c r="I209" s="1053" t="s">
        <v>244</v>
      </c>
      <c r="J209" s="1171">
        <v>0</v>
      </c>
    </row>
    <row r="210" spans="1:10">
      <c r="A210" s="1172">
        <v>41519</v>
      </c>
      <c r="B210" s="1173">
        <v>10</v>
      </c>
      <c r="C210" s="1174" t="s">
        <v>246</v>
      </c>
      <c r="D210" s="1175" t="s">
        <v>1001</v>
      </c>
      <c r="E210" s="1175"/>
      <c r="G210" s="1175" t="s">
        <v>339</v>
      </c>
      <c r="H210" s="1173"/>
      <c r="I210" s="1053" t="s">
        <v>244</v>
      </c>
      <c r="J210" s="1171">
        <v>0</v>
      </c>
    </row>
    <row r="211" spans="1:10">
      <c r="A211" s="1172">
        <v>41519</v>
      </c>
      <c r="B211" s="1173">
        <v>10</v>
      </c>
      <c r="C211" s="1174" t="s">
        <v>246</v>
      </c>
      <c r="D211" s="1175" t="s">
        <v>371</v>
      </c>
      <c r="E211" s="1175"/>
      <c r="G211" s="1175" t="s">
        <v>339</v>
      </c>
      <c r="H211" s="1173"/>
      <c r="I211" s="1053" t="s">
        <v>244</v>
      </c>
      <c r="J211" s="1171">
        <v>0</v>
      </c>
    </row>
    <row r="212" spans="1:10">
      <c r="A212" s="1172">
        <v>41519</v>
      </c>
      <c r="B212" s="1173">
        <v>261</v>
      </c>
      <c r="C212" s="1174" t="s">
        <v>246</v>
      </c>
      <c r="D212" s="1175" t="s">
        <v>344</v>
      </c>
      <c r="E212" s="1175"/>
      <c r="G212" s="1175" t="s">
        <v>339</v>
      </c>
      <c r="H212" s="1173"/>
      <c r="I212" s="1053" t="s">
        <v>244</v>
      </c>
      <c r="J212" s="1171">
        <v>0</v>
      </c>
    </row>
    <row r="213" spans="1:10">
      <c r="A213" s="1172">
        <v>41519</v>
      </c>
      <c r="B213" s="1173">
        <v>20</v>
      </c>
      <c r="C213" s="1174" t="s">
        <v>246</v>
      </c>
      <c r="D213" s="1175" t="s">
        <v>952</v>
      </c>
      <c r="E213" s="1175"/>
      <c r="G213" s="1175" t="s">
        <v>339</v>
      </c>
      <c r="H213" s="1173"/>
      <c r="I213" s="1053" t="s">
        <v>244</v>
      </c>
      <c r="J213" s="1171">
        <v>0</v>
      </c>
    </row>
    <row r="214" spans="1:10">
      <c r="A214" s="1172">
        <v>41519</v>
      </c>
      <c r="B214" s="1173">
        <v>50</v>
      </c>
      <c r="C214" s="1174" t="s">
        <v>246</v>
      </c>
      <c r="D214" s="1175" t="s">
        <v>252</v>
      </c>
      <c r="E214" s="1175"/>
      <c r="G214" s="1175" t="s">
        <v>339</v>
      </c>
      <c r="H214" s="1173"/>
      <c r="I214" s="1053" t="s">
        <v>244</v>
      </c>
      <c r="J214" s="1171">
        <v>0</v>
      </c>
    </row>
    <row r="215" spans="1:10">
      <c r="A215" s="1172">
        <v>41519</v>
      </c>
      <c r="B215" s="1173">
        <v>10</v>
      </c>
      <c r="C215" s="1174" t="s">
        <v>246</v>
      </c>
      <c r="D215" s="1175" t="s">
        <v>1063</v>
      </c>
      <c r="E215" s="1175"/>
      <c r="G215" s="1175">
        <v>0</v>
      </c>
      <c r="H215" s="1173"/>
      <c r="I215" s="1053" t="s">
        <v>244</v>
      </c>
      <c r="J215" s="1171">
        <v>0</v>
      </c>
    </row>
    <row r="216" spans="1:10">
      <c r="A216" s="1172">
        <v>41519</v>
      </c>
      <c r="B216" s="1173">
        <v>25</v>
      </c>
      <c r="C216" s="1174" t="s">
        <v>246</v>
      </c>
      <c r="D216" s="1175" t="s">
        <v>995</v>
      </c>
      <c r="E216" s="1175"/>
      <c r="G216" s="1175" t="s">
        <v>339</v>
      </c>
      <c r="H216" s="1173"/>
      <c r="I216" s="1053" t="s">
        <v>244</v>
      </c>
      <c r="J216" s="1171">
        <v>0</v>
      </c>
    </row>
    <row r="217" spans="1:10">
      <c r="A217" s="1172">
        <v>41519</v>
      </c>
      <c r="B217" s="1173">
        <v>7</v>
      </c>
      <c r="C217" s="1174" t="s">
        <v>246</v>
      </c>
      <c r="D217" s="1175" t="s">
        <v>1196</v>
      </c>
      <c r="E217" s="1175"/>
      <c r="G217" s="1175" t="s">
        <v>339</v>
      </c>
      <c r="H217" s="1173"/>
      <c r="I217" s="1053" t="s">
        <v>244</v>
      </c>
      <c r="J217" s="1171">
        <v>0</v>
      </c>
    </row>
    <row r="218" spans="1:10">
      <c r="A218" s="1172">
        <v>41519</v>
      </c>
      <c r="B218" s="1173">
        <v>20</v>
      </c>
      <c r="C218" s="1174" t="s">
        <v>246</v>
      </c>
      <c r="D218" s="1175" t="s">
        <v>787</v>
      </c>
      <c r="E218" s="1175"/>
      <c r="G218" s="1175" t="s">
        <v>339</v>
      </c>
      <c r="H218" s="1173"/>
      <c r="I218" s="1053" t="s">
        <v>244</v>
      </c>
      <c r="J218" s="1171">
        <v>0</v>
      </c>
    </row>
    <row r="219" spans="1:10">
      <c r="A219" s="1172">
        <v>41519</v>
      </c>
      <c r="B219" s="1173">
        <v>10</v>
      </c>
      <c r="C219" s="1174" t="s">
        <v>246</v>
      </c>
      <c r="D219" s="1175" t="s">
        <v>993</v>
      </c>
      <c r="E219" s="1175"/>
      <c r="G219" s="1175" t="s">
        <v>339</v>
      </c>
      <c r="H219" s="1173"/>
      <c r="I219" s="1053" t="s">
        <v>244</v>
      </c>
      <c r="J219" s="1171">
        <v>0</v>
      </c>
    </row>
    <row r="220" spans="1:10">
      <c r="A220" s="1172">
        <v>41519</v>
      </c>
      <c r="B220" s="1173">
        <v>50</v>
      </c>
      <c r="C220" s="1174" t="s">
        <v>246</v>
      </c>
      <c r="D220" s="1175" t="s">
        <v>997</v>
      </c>
      <c r="E220" s="1175"/>
      <c r="G220" s="1175" t="s">
        <v>339</v>
      </c>
      <c r="H220" s="1173"/>
      <c r="I220" s="1053" t="s">
        <v>244</v>
      </c>
      <c r="J220" s="1171">
        <v>0</v>
      </c>
    </row>
    <row r="221" spans="1:10">
      <c r="A221" s="1172">
        <v>41519</v>
      </c>
      <c r="B221" s="1173">
        <v>10</v>
      </c>
      <c r="C221" s="1174" t="s">
        <v>246</v>
      </c>
      <c r="D221" s="1175" t="s">
        <v>996</v>
      </c>
      <c r="E221" s="1175"/>
      <c r="G221" s="1175">
        <v>0</v>
      </c>
      <c r="H221" s="1173"/>
      <c r="I221" s="1053" t="s">
        <v>244</v>
      </c>
      <c r="J221" s="1171">
        <v>0</v>
      </c>
    </row>
    <row r="222" spans="1:10">
      <c r="A222" s="1172">
        <v>41519</v>
      </c>
      <c r="B222" s="1173">
        <v>15</v>
      </c>
      <c r="C222" s="1174" t="s">
        <v>246</v>
      </c>
      <c r="D222" s="1175" t="s">
        <v>912</v>
      </c>
      <c r="E222" s="1175"/>
      <c r="G222" s="1175">
        <v>0</v>
      </c>
      <c r="H222" s="1173"/>
      <c r="I222" s="1053" t="s">
        <v>244</v>
      </c>
      <c r="J222" s="1171">
        <v>0</v>
      </c>
    </row>
    <row r="223" spans="1:10">
      <c r="A223" s="1172">
        <v>41519</v>
      </c>
      <c r="B223" s="1173">
        <v>20</v>
      </c>
      <c r="C223" s="1174" t="s">
        <v>246</v>
      </c>
      <c r="D223" s="1175" t="s">
        <v>389</v>
      </c>
      <c r="E223" s="1175"/>
      <c r="G223" s="1175">
        <v>0</v>
      </c>
      <c r="H223" s="1173"/>
      <c r="I223" s="1053" t="s">
        <v>244</v>
      </c>
      <c r="J223" s="1171">
        <v>0</v>
      </c>
    </row>
    <row r="224" spans="1:10">
      <c r="A224" s="1172">
        <v>41519</v>
      </c>
      <c r="B224" s="1173">
        <v>66</v>
      </c>
      <c r="C224" s="1174" t="s">
        <v>246</v>
      </c>
      <c r="D224" s="1175" t="s">
        <v>1069</v>
      </c>
      <c r="E224" s="1175"/>
      <c r="G224" s="1175" t="s">
        <v>339</v>
      </c>
      <c r="H224" s="1173"/>
      <c r="I224" s="1053" t="s">
        <v>244</v>
      </c>
      <c r="J224" s="1171">
        <v>0</v>
      </c>
    </row>
    <row r="225" spans="1:10">
      <c r="A225" s="1172">
        <v>41519</v>
      </c>
      <c r="B225" s="1173">
        <v>15</v>
      </c>
      <c r="C225" s="1174" t="s">
        <v>246</v>
      </c>
      <c r="D225" s="1175" t="s">
        <v>753</v>
      </c>
      <c r="E225" s="1175"/>
      <c r="G225" s="1175" t="s">
        <v>339</v>
      </c>
      <c r="H225" s="1173"/>
      <c r="I225" s="1053" t="s">
        <v>244</v>
      </c>
      <c r="J225" s="1171">
        <v>0</v>
      </c>
    </row>
    <row r="226" spans="1:10">
      <c r="A226" s="1172">
        <v>41519</v>
      </c>
      <c r="B226" s="1173">
        <v>15</v>
      </c>
      <c r="C226" s="1174" t="s">
        <v>246</v>
      </c>
      <c r="D226" s="1175" t="s">
        <v>954</v>
      </c>
      <c r="E226" s="1175"/>
      <c r="G226" s="1175">
        <v>0</v>
      </c>
      <c r="H226" s="1173"/>
      <c r="I226" s="1053" t="s">
        <v>244</v>
      </c>
      <c r="J226" s="1171">
        <v>0</v>
      </c>
    </row>
    <row r="227" spans="1:10">
      <c r="A227" s="1172">
        <v>41519</v>
      </c>
      <c r="B227" s="1173">
        <v>30</v>
      </c>
      <c r="C227" s="1174" t="s">
        <v>246</v>
      </c>
      <c r="D227" s="1175" t="s">
        <v>751</v>
      </c>
      <c r="E227" s="1175"/>
      <c r="G227" s="1175" t="s">
        <v>339</v>
      </c>
      <c r="H227" s="1173"/>
      <c r="I227" s="1053" t="s">
        <v>244</v>
      </c>
      <c r="J227" s="1171">
        <v>0</v>
      </c>
    </row>
    <row r="228" spans="1:10">
      <c r="A228" s="1172">
        <v>41519</v>
      </c>
      <c r="B228" s="1173">
        <v>10</v>
      </c>
      <c r="C228" s="1174" t="s">
        <v>246</v>
      </c>
      <c r="D228" s="1175" t="s">
        <v>367</v>
      </c>
      <c r="E228" s="1175"/>
      <c r="G228" s="1175" t="s">
        <v>339</v>
      </c>
      <c r="H228" s="1173"/>
      <c r="I228" s="1053" t="s">
        <v>244</v>
      </c>
      <c r="J228" s="1171">
        <v>0</v>
      </c>
    </row>
    <row r="229" spans="1:10">
      <c r="A229" s="1172">
        <v>41519</v>
      </c>
      <c r="B229" s="1173">
        <v>10</v>
      </c>
      <c r="C229" s="1174" t="s">
        <v>246</v>
      </c>
      <c r="D229" s="1175" t="s">
        <v>1040</v>
      </c>
      <c r="E229" s="1175"/>
      <c r="G229" s="1175" t="s">
        <v>339</v>
      </c>
      <c r="H229" s="1173"/>
      <c r="I229" s="1053" t="s">
        <v>244</v>
      </c>
      <c r="J229" s="1171">
        <v>0</v>
      </c>
    </row>
    <row r="230" spans="1:10">
      <c r="A230" s="1172">
        <v>41519</v>
      </c>
      <c r="B230" s="1173">
        <v>5</v>
      </c>
      <c r="C230" s="1174" t="s">
        <v>246</v>
      </c>
      <c r="D230" s="1175" t="s">
        <v>1029</v>
      </c>
      <c r="E230" s="1175"/>
      <c r="G230" s="1175" t="s">
        <v>339</v>
      </c>
      <c r="H230" s="1173"/>
      <c r="I230" s="1053" t="s">
        <v>244</v>
      </c>
      <c r="J230" s="1171">
        <v>0</v>
      </c>
    </row>
    <row r="231" spans="1:10">
      <c r="A231" s="1172">
        <v>41519</v>
      </c>
      <c r="B231" s="1173">
        <v>10</v>
      </c>
      <c r="C231" s="1174" t="s">
        <v>246</v>
      </c>
      <c r="D231" s="1175" t="s">
        <v>388</v>
      </c>
      <c r="E231" s="1175"/>
      <c r="G231" s="1175" t="s">
        <v>339</v>
      </c>
      <c r="H231" s="1173"/>
      <c r="I231" s="1053" t="s">
        <v>244</v>
      </c>
      <c r="J231" s="1171">
        <v>0</v>
      </c>
    </row>
    <row r="232" spans="1:10">
      <c r="A232" s="1172">
        <v>41519</v>
      </c>
      <c r="B232" s="1173">
        <v>180</v>
      </c>
      <c r="C232" s="1174" t="s">
        <v>246</v>
      </c>
      <c r="D232" s="1175" t="s">
        <v>783</v>
      </c>
      <c r="E232" s="1175"/>
      <c r="G232" s="1175" t="s">
        <v>339</v>
      </c>
      <c r="H232" s="1173"/>
      <c r="I232" s="1053" t="s">
        <v>244</v>
      </c>
      <c r="J232" s="1171">
        <v>0</v>
      </c>
    </row>
    <row r="233" spans="1:10">
      <c r="A233" s="1172">
        <v>41519</v>
      </c>
      <c r="B233" s="1173">
        <v>20</v>
      </c>
      <c r="C233" s="1174" t="s">
        <v>246</v>
      </c>
      <c r="D233" s="1175" t="s">
        <v>999</v>
      </c>
      <c r="E233" s="1175"/>
      <c r="G233" s="1175" t="s">
        <v>339</v>
      </c>
      <c r="H233" s="1173"/>
      <c r="I233" s="1053" t="s">
        <v>244</v>
      </c>
      <c r="J233" s="1171">
        <v>0</v>
      </c>
    </row>
    <row r="234" spans="1:10">
      <c r="A234" s="1172">
        <v>41519</v>
      </c>
      <c r="B234" s="1173">
        <v>12.5</v>
      </c>
      <c r="C234" s="1174" t="s">
        <v>246</v>
      </c>
      <c r="D234" s="1175" t="s">
        <v>1221</v>
      </c>
      <c r="E234" s="1175"/>
      <c r="G234" s="1175" t="s">
        <v>339</v>
      </c>
      <c r="H234" s="1173"/>
      <c r="I234" s="1053" t="s">
        <v>244</v>
      </c>
      <c r="J234" s="1171">
        <v>0</v>
      </c>
    </row>
    <row r="235" spans="1:10">
      <c r="A235" s="1172">
        <v>41519</v>
      </c>
      <c r="B235" s="1173">
        <v>10</v>
      </c>
      <c r="C235" s="1174" t="s">
        <v>246</v>
      </c>
      <c r="D235" s="1175" t="s">
        <v>317</v>
      </c>
      <c r="E235" s="1175"/>
      <c r="G235" s="1175" t="s">
        <v>339</v>
      </c>
      <c r="H235" s="1173"/>
      <c r="I235" s="1053" t="s">
        <v>244</v>
      </c>
      <c r="J235" s="1171">
        <v>0</v>
      </c>
    </row>
    <row r="236" spans="1:10">
      <c r="A236" s="1172">
        <v>41519</v>
      </c>
      <c r="B236" s="1173">
        <v>5</v>
      </c>
      <c r="C236" s="1174" t="s">
        <v>246</v>
      </c>
      <c r="D236" s="1175" t="s">
        <v>755</v>
      </c>
      <c r="E236" s="1175"/>
      <c r="G236" s="1175" t="s">
        <v>339</v>
      </c>
      <c r="H236" s="1173"/>
      <c r="I236" s="1053" t="s">
        <v>244</v>
      </c>
      <c r="J236" s="1171">
        <v>0</v>
      </c>
    </row>
    <row r="237" spans="1:10">
      <c r="A237" s="1172">
        <v>41519</v>
      </c>
      <c r="B237" s="1173">
        <v>3</v>
      </c>
      <c r="C237" s="1174" t="s">
        <v>246</v>
      </c>
      <c r="D237" s="1175" t="s">
        <v>426</v>
      </c>
      <c r="E237" s="1175"/>
      <c r="G237" s="1175">
        <v>0</v>
      </c>
      <c r="H237" s="1173"/>
      <c r="I237" s="1053" t="s">
        <v>244</v>
      </c>
      <c r="J237" s="1171">
        <v>0</v>
      </c>
    </row>
    <row r="238" spans="1:10">
      <c r="A238" s="1172">
        <v>41519</v>
      </c>
      <c r="B238" s="1173">
        <v>50</v>
      </c>
      <c r="C238" s="1174" t="s">
        <v>246</v>
      </c>
      <c r="D238" s="1175" t="s">
        <v>250</v>
      </c>
      <c r="E238" s="1175"/>
      <c r="G238" s="1175">
        <v>0</v>
      </c>
      <c r="H238" s="1173"/>
      <c r="I238" s="1053" t="s">
        <v>244</v>
      </c>
      <c r="J238" s="1171">
        <v>0</v>
      </c>
    </row>
    <row r="239" spans="1:10">
      <c r="A239" s="1172">
        <v>41519</v>
      </c>
      <c r="B239" s="1173">
        <v>20</v>
      </c>
      <c r="C239" s="1174" t="s">
        <v>246</v>
      </c>
      <c r="D239" s="1175" t="s">
        <v>254</v>
      </c>
      <c r="E239" s="1175"/>
      <c r="G239" s="1175" t="s">
        <v>339</v>
      </c>
      <c r="H239" s="1173"/>
      <c r="I239" s="1053" t="s">
        <v>244</v>
      </c>
      <c r="J239" s="1171">
        <v>0</v>
      </c>
    </row>
    <row r="240" spans="1:10">
      <c r="A240" s="1172">
        <v>41519</v>
      </c>
      <c r="B240" s="1173">
        <v>10</v>
      </c>
      <c r="C240" s="1174" t="s">
        <v>246</v>
      </c>
      <c r="D240" s="1175" t="s">
        <v>369</v>
      </c>
      <c r="E240" s="1175"/>
      <c r="G240" s="1175">
        <v>0</v>
      </c>
      <c r="H240" s="1173"/>
      <c r="I240" s="1053" t="s">
        <v>244</v>
      </c>
      <c r="J240" s="1171">
        <v>0</v>
      </c>
    </row>
    <row r="241" spans="1:10">
      <c r="A241" s="1172">
        <v>41519</v>
      </c>
      <c r="B241" s="1173">
        <v>25</v>
      </c>
      <c r="C241" s="1174" t="s">
        <v>246</v>
      </c>
      <c r="D241" s="1175" t="s">
        <v>1070</v>
      </c>
      <c r="E241" s="1175"/>
      <c r="G241" s="1175" t="s">
        <v>339</v>
      </c>
      <c r="H241" s="1173"/>
      <c r="I241" s="1053" t="s">
        <v>244</v>
      </c>
      <c r="J241" s="1171">
        <v>0</v>
      </c>
    </row>
    <row r="242" spans="1:10">
      <c r="A242" s="1172">
        <v>41519</v>
      </c>
      <c r="B242" s="1173">
        <v>10</v>
      </c>
      <c r="C242" s="1174" t="s">
        <v>246</v>
      </c>
      <c r="D242" s="1175" t="s">
        <v>955</v>
      </c>
      <c r="E242" s="1175"/>
      <c r="G242" s="1175">
        <v>0</v>
      </c>
      <c r="H242" s="1173"/>
      <c r="I242" s="1053" t="s">
        <v>244</v>
      </c>
      <c r="J242" s="1171">
        <v>0</v>
      </c>
    </row>
    <row r="243" spans="1:10">
      <c r="A243" s="1172">
        <v>41519</v>
      </c>
      <c r="B243" s="1173">
        <v>75</v>
      </c>
      <c r="C243" s="1174" t="s">
        <v>246</v>
      </c>
      <c r="D243" s="1175" t="s">
        <v>308</v>
      </c>
      <c r="E243" s="1175"/>
      <c r="G243" s="1175" t="s">
        <v>339</v>
      </c>
      <c r="H243" s="1173"/>
      <c r="I243" s="1053" t="s">
        <v>244</v>
      </c>
      <c r="J243" s="1171">
        <v>0</v>
      </c>
    </row>
    <row r="244" spans="1:10">
      <c r="A244" s="1172">
        <v>41519</v>
      </c>
      <c r="B244" s="1173">
        <v>30</v>
      </c>
      <c r="C244" s="1174" t="s">
        <v>246</v>
      </c>
      <c r="D244" s="1175" t="s">
        <v>1123</v>
      </c>
      <c r="E244" s="1175"/>
      <c r="G244" s="1175" t="s">
        <v>339</v>
      </c>
      <c r="H244" s="1173"/>
      <c r="I244" s="1053" t="s">
        <v>244</v>
      </c>
      <c r="J244" s="1171">
        <v>0</v>
      </c>
    </row>
    <row r="245" spans="1:10">
      <c r="A245" s="1172">
        <v>41519</v>
      </c>
      <c r="B245" s="1173">
        <v>25</v>
      </c>
      <c r="C245" s="1174" t="s">
        <v>246</v>
      </c>
      <c r="D245" s="1175" t="s">
        <v>1159</v>
      </c>
      <c r="E245" s="1175"/>
      <c r="G245" s="1175" t="s">
        <v>339</v>
      </c>
      <c r="H245" s="1173"/>
      <c r="I245" s="1053" t="s">
        <v>244</v>
      </c>
      <c r="J245" s="1171">
        <v>0</v>
      </c>
    </row>
    <row r="246" spans="1:10">
      <c r="A246" s="1172">
        <v>41519</v>
      </c>
      <c r="B246" s="1173">
        <v>50</v>
      </c>
      <c r="C246" s="1174" t="s">
        <v>246</v>
      </c>
      <c r="D246" s="1175" t="s">
        <v>998</v>
      </c>
      <c r="E246" s="1175"/>
      <c r="G246" s="1175" t="s">
        <v>339</v>
      </c>
      <c r="H246" s="1173"/>
      <c r="I246" s="1053" t="s">
        <v>244</v>
      </c>
      <c r="J246" s="1171">
        <v>0</v>
      </c>
    </row>
    <row r="247" spans="1:10">
      <c r="A247" s="1172">
        <v>41519</v>
      </c>
      <c r="B247" s="1173">
        <v>30</v>
      </c>
      <c r="C247" s="1174" t="s">
        <v>246</v>
      </c>
      <c r="D247" s="1175" t="s">
        <v>424</v>
      </c>
      <c r="E247" s="1175"/>
      <c r="G247" s="1175" t="s">
        <v>339</v>
      </c>
      <c r="H247" s="1173"/>
      <c r="I247" s="1053" t="s">
        <v>244</v>
      </c>
      <c r="J247" s="1171">
        <v>0</v>
      </c>
    </row>
    <row r="248" spans="1:10">
      <c r="A248" s="1172">
        <v>41519</v>
      </c>
      <c r="B248" s="1173">
        <v>25</v>
      </c>
      <c r="C248" s="1174" t="s">
        <v>246</v>
      </c>
      <c r="D248" s="1175" t="s">
        <v>402</v>
      </c>
      <c r="E248" s="1175"/>
      <c r="G248" s="1175">
        <v>0</v>
      </c>
      <c r="H248" s="1173"/>
      <c r="I248" s="1053" t="s">
        <v>244</v>
      </c>
      <c r="J248" s="1171">
        <v>0</v>
      </c>
    </row>
    <row r="249" spans="1:10">
      <c r="A249" s="1172">
        <v>41519</v>
      </c>
      <c r="B249" s="1173">
        <v>15</v>
      </c>
      <c r="C249" s="1174" t="s">
        <v>246</v>
      </c>
      <c r="D249" s="1175" t="s">
        <v>1190</v>
      </c>
      <c r="E249" s="1175"/>
      <c r="G249" s="1175">
        <v>0</v>
      </c>
      <c r="H249" s="1173"/>
      <c r="I249" s="1053" t="s">
        <v>244</v>
      </c>
      <c r="J249" s="1171">
        <v>0</v>
      </c>
    </row>
    <row r="250" spans="1:10">
      <c r="A250" s="1172">
        <v>41519</v>
      </c>
      <c r="B250" s="1173">
        <v>10</v>
      </c>
      <c r="C250" s="1174" t="s">
        <v>246</v>
      </c>
      <c r="D250" s="1175" t="s">
        <v>772</v>
      </c>
      <c r="E250" s="1175"/>
      <c r="G250" s="1175" t="s">
        <v>339</v>
      </c>
      <c r="H250" s="1173"/>
      <c r="I250" s="1053" t="s">
        <v>244</v>
      </c>
      <c r="J250" s="1171">
        <v>0</v>
      </c>
    </row>
    <row r="251" spans="1:10">
      <c r="A251" s="1172">
        <v>41519</v>
      </c>
      <c r="B251" s="1173">
        <v>10</v>
      </c>
      <c r="C251" s="1174" t="s">
        <v>246</v>
      </c>
      <c r="D251" s="1175" t="s">
        <v>1195</v>
      </c>
      <c r="E251" s="1175"/>
      <c r="G251" s="1175">
        <v>0</v>
      </c>
      <c r="H251" s="1173"/>
      <c r="I251" s="1053" t="s">
        <v>244</v>
      </c>
      <c r="J251" s="1171">
        <v>0</v>
      </c>
    </row>
    <row r="252" spans="1:10">
      <c r="A252" s="1172">
        <v>41519</v>
      </c>
      <c r="B252" s="1173">
        <v>20</v>
      </c>
      <c r="C252" s="1174" t="s">
        <v>246</v>
      </c>
      <c r="D252" s="1175" t="s">
        <v>1028</v>
      </c>
      <c r="E252" s="1175"/>
      <c r="G252" s="1175" t="s">
        <v>339</v>
      </c>
      <c r="H252" s="1173"/>
      <c r="I252" s="1053" t="s">
        <v>244</v>
      </c>
      <c r="J252" s="1171">
        <v>0</v>
      </c>
    </row>
    <row r="253" spans="1:10">
      <c r="A253" s="1172">
        <v>41519</v>
      </c>
      <c r="B253" s="1173">
        <v>219.57</v>
      </c>
      <c r="C253" s="1174" t="s">
        <v>246</v>
      </c>
      <c r="D253" s="1175" t="s">
        <v>1228</v>
      </c>
      <c r="E253" s="1175"/>
      <c r="G253" s="1175">
        <v>0</v>
      </c>
      <c r="H253" s="1173"/>
      <c r="I253" s="1053" t="s">
        <v>244</v>
      </c>
      <c r="J253" s="1171">
        <v>0</v>
      </c>
    </row>
    <row r="254" spans="1:10">
      <c r="A254" s="1172">
        <v>41520</v>
      </c>
      <c r="B254" s="1173">
        <v>300</v>
      </c>
      <c r="C254" s="1174" t="s">
        <v>246</v>
      </c>
      <c r="D254" s="1175" t="s">
        <v>778</v>
      </c>
      <c r="E254" s="1175"/>
      <c r="G254" s="1175" t="s">
        <v>339</v>
      </c>
      <c r="H254" s="1173"/>
      <c r="I254" s="1053" t="s">
        <v>244</v>
      </c>
      <c r="J254" s="1171">
        <v>0</v>
      </c>
    </row>
    <row r="255" spans="1:10">
      <c r="A255" s="1172">
        <v>41520</v>
      </c>
      <c r="B255" s="1173">
        <v>20</v>
      </c>
      <c r="C255" s="1174" t="s">
        <v>246</v>
      </c>
      <c r="D255" s="1175" t="s">
        <v>387</v>
      </c>
      <c r="E255" s="1175"/>
      <c r="G255" s="1175">
        <v>0</v>
      </c>
      <c r="H255" s="1173"/>
      <c r="I255" s="1053" t="s">
        <v>244</v>
      </c>
      <c r="J255" s="1171">
        <v>0</v>
      </c>
    </row>
    <row r="256" spans="1:10">
      <c r="A256" s="1172">
        <v>41520</v>
      </c>
      <c r="B256" s="1173">
        <v>50</v>
      </c>
      <c r="C256" s="1174" t="s">
        <v>246</v>
      </c>
      <c r="D256" s="1175" t="s">
        <v>1105</v>
      </c>
      <c r="E256" s="1175"/>
      <c r="G256" s="1175" t="s">
        <v>339</v>
      </c>
      <c r="H256" s="1173"/>
      <c r="I256" s="1053" t="s">
        <v>244</v>
      </c>
      <c r="J256" s="1171">
        <v>0</v>
      </c>
    </row>
    <row r="257" spans="1:10">
      <c r="A257" s="1172">
        <v>41520</v>
      </c>
      <c r="B257" s="1173">
        <v>5</v>
      </c>
      <c r="C257" s="1174" t="s">
        <v>246</v>
      </c>
      <c r="D257" s="1175" t="s">
        <v>1187</v>
      </c>
      <c r="E257" s="1175"/>
      <c r="G257" s="1175" t="s">
        <v>339</v>
      </c>
      <c r="H257" s="1173"/>
      <c r="I257" s="1053" t="s">
        <v>244</v>
      </c>
      <c r="J257" s="1171">
        <v>0</v>
      </c>
    </row>
    <row r="258" spans="1:10">
      <c r="A258" s="1172">
        <v>41521</v>
      </c>
      <c r="B258" s="1173">
        <v>100</v>
      </c>
      <c r="C258" s="1174" t="s">
        <v>1087</v>
      </c>
      <c r="D258" s="1175" t="s">
        <v>1229</v>
      </c>
      <c r="E258" s="1175"/>
      <c r="G258" s="1175">
        <v>0</v>
      </c>
      <c r="H258" s="1173"/>
      <c r="I258" s="1053" t="s">
        <v>244</v>
      </c>
      <c r="J258" s="1171">
        <v>0</v>
      </c>
    </row>
    <row r="259" spans="1:10">
      <c r="A259" s="1172">
        <v>41521</v>
      </c>
      <c r="B259" s="1173">
        <v>170</v>
      </c>
      <c r="C259" s="1174" t="s">
        <v>246</v>
      </c>
      <c r="D259" s="1175" t="s">
        <v>788</v>
      </c>
      <c r="E259" s="1175"/>
      <c r="G259" s="1175" t="s">
        <v>339</v>
      </c>
      <c r="H259" s="1173"/>
      <c r="I259" s="1053" t="s">
        <v>244</v>
      </c>
      <c r="J259" s="1171">
        <v>0</v>
      </c>
    </row>
    <row r="260" spans="1:10">
      <c r="A260" s="1172">
        <v>41522</v>
      </c>
      <c r="B260" s="1173">
        <v>16.25</v>
      </c>
      <c r="C260" s="1174">
        <v>103636</v>
      </c>
      <c r="D260" s="1175" t="s">
        <v>1230</v>
      </c>
      <c r="E260" s="1175"/>
      <c r="G260" s="1175">
        <v>0</v>
      </c>
      <c r="H260" s="1173"/>
      <c r="I260" s="1053" t="s">
        <v>244</v>
      </c>
      <c r="J260" s="1171">
        <v>0</v>
      </c>
    </row>
    <row r="261" spans="1:10">
      <c r="A261" s="1172">
        <v>41522</v>
      </c>
      <c r="B261" s="1173">
        <v>15</v>
      </c>
      <c r="C261" s="1174" t="s">
        <v>1087</v>
      </c>
      <c r="D261" s="1175" t="s">
        <v>1088</v>
      </c>
      <c r="E261" s="1175"/>
      <c r="G261" s="1175">
        <v>0</v>
      </c>
      <c r="H261" s="1173"/>
      <c r="I261" s="1053" t="s">
        <v>244</v>
      </c>
      <c r="J261" s="1171">
        <v>0</v>
      </c>
    </row>
    <row r="262" spans="1:10">
      <c r="A262" s="1172">
        <v>41522</v>
      </c>
      <c r="B262" s="1173">
        <v>50</v>
      </c>
      <c r="C262" s="1174" t="s">
        <v>1087</v>
      </c>
      <c r="D262" s="1175" t="s">
        <v>1089</v>
      </c>
      <c r="E262" s="1175"/>
      <c r="G262" s="1175">
        <v>0</v>
      </c>
      <c r="H262" s="1173"/>
      <c r="I262" s="1053" t="s">
        <v>244</v>
      </c>
      <c r="J262" s="1171">
        <v>0</v>
      </c>
    </row>
    <row r="263" spans="1:10">
      <c r="A263" s="1172">
        <v>41522</v>
      </c>
      <c r="B263" s="1173">
        <v>100</v>
      </c>
      <c r="C263" s="1174" t="s">
        <v>246</v>
      </c>
      <c r="D263" s="1175" t="s">
        <v>1000</v>
      </c>
      <c r="E263" s="1175"/>
      <c r="G263" s="1175">
        <v>0</v>
      </c>
      <c r="H263" s="1173"/>
      <c r="I263" s="1053" t="s">
        <v>244</v>
      </c>
      <c r="J263" s="1171">
        <v>0</v>
      </c>
    </row>
    <row r="264" spans="1:10">
      <c r="A264" s="1172">
        <v>41522</v>
      </c>
      <c r="B264" s="1173">
        <v>15</v>
      </c>
      <c r="C264" s="1174" t="s">
        <v>246</v>
      </c>
      <c r="D264" s="1175" t="s">
        <v>306</v>
      </c>
      <c r="E264" s="1175"/>
      <c r="G264" s="1175" t="s">
        <v>339</v>
      </c>
      <c r="H264" s="1173"/>
      <c r="I264" s="1053" t="s">
        <v>244</v>
      </c>
      <c r="J264" s="1171">
        <v>0</v>
      </c>
    </row>
    <row r="265" spans="1:10">
      <c r="A265" s="1172">
        <v>41522</v>
      </c>
      <c r="B265" s="1173">
        <v>5</v>
      </c>
      <c r="C265" s="1174" t="s">
        <v>246</v>
      </c>
      <c r="D265" s="1175" t="s">
        <v>318</v>
      </c>
      <c r="E265" s="1175"/>
      <c r="G265" s="1175" t="s">
        <v>339</v>
      </c>
      <c r="H265" s="1173"/>
      <c r="I265" s="1053" t="s">
        <v>244</v>
      </c>
      <c r="J265" s="1171">
        <v>0</v>
      </c>
    </row>
    <row r="266" spans="1:10">
      <c r="A266" s="1172">
        <v>41522</v>
      </c>
      <c r="B266" s="1173">
        <v>6</v>
      </c>
      <c r="C266" s="1174" t="s">
        <v>246</v>
      </c>
      <c r="D266" s="1175" t="s">
        <v>310</v>
      </c>
      <c r="E266" s="1175"/>
      <c r="G266" s="1175" t="s">
        <v>339</v>
      </c>
      <c r="H266" s="1173"/>
      <c r="I266" s="1053" t="s">
        <v>244</v>
      </c>
      <c r="J266" s="1171">
        <v>0</v>
      </c>
    </row>
    <row r="267" spans="1:10">
      <c r="A267" s="1172">
        <v>41523</v>
      </c>
      <c r="B267" s="1173">
        <v>30</v>
      </c>
      <c r="C267" s="1174" t="s">
        <v>1087</v>
      </c>
      <c r="D267" s="1175" t="s">
        <v>1360</v>
      </c>
      <c r="E267" s="1175"/>
      <c r="G267" s="1175">
        <v>0</v>
      </c>
      <c r="H267" s="1173"/>
      <c r="I267" s="1053" t="s">
        <v>244</v>
      </c>
      <c r="J267" s="1171">
        <v>0</v>
      </c>
    </row>
    <row r="268" spans="1:10">
      <c r="A268" s="1172">
        <v>41523</v>
      </c>
      <c r="B268" s="1173">
        <v>10</v>
      </c>
      <c r="C268" s="1174" t="s">
        <v>246</v>
      </c>
      <c r="D268" s="1175" t="s">
        <v>956</v>
      </c>
      <c r="E268" s="1175"/>
      <c r="G268" s="1175" t="s">
        <v>339</v>
      </c>
      <c r="H268" s="1173"/>
      <c r="I268" s="1053" t="s">
        <v>244</v>
      </c>
      <c r="J268" s="1171">
        <v>0</v>
      </c>
    </row>
    <row r="269" spans="1:10">
      <c r="A269" s="1172">
        <v>41526</v>
      </c>
      <c r="B269" s="1173">
        <v>40</v>
      </c>
      <c r="C269" s="1174" t="s">
        <v>246</v>
      </c>
      <c r="D269" s="1175" t="s">
        <v>1030</v>
      </c>
      <c r="E269" s="1175"/>
      <c r="G269" s="1175">
        <v>0</v>
      </c>
      <c r="H269" s="1173"/>
      <c r="I269" s="1053" t="s">
        <v>244</v>
      </c>
      <c r="J269" s="1171">
        <v>0</v>
      </c>
    </row>
    <row r="270" spans="1:10">
      <c r="A270" s="1172">
        <v>41526</v>
      </c>
      <c r="B270" s="1173">
        <v>30</v>
      </c>
      <c r="C270" s="1174" t="s">
        <v>246</v>
      </c>
      <c r="D270" s="1175" t="s">
        <v>1231</v>
      </c>
      <c r="E270" s="1175"/>
      <c r="G270" s="1175">
        <v>0</v>
      </c>
      <c r="H270" s="1173"/>
      <c r="I270" s="1053" t="s">
        <v>244</v>
      </c>
      <c r="J270" s="1171">
        <v>0</v>
      </c>
    </row>
    <row r="271" spans="1:10">
      <c r="A271" s="1172">
        <v>41526</v>
      </c>
      <c r="B271" s="1173">
        <v>110</v>
      </c>
      <c r="C271" s="1174" t="s">
        <v>246</v>
      </c>
      <c r="D271" s="1175" t="s">
        <v>967</v>
      </c>
      <c r="E271" s="1175"/>
      <c r="G271" s="1175" t="s">
        <v>339</v>
      </c>
      <c r="H271" s="1173"/>
      <c r="I271" s="1053" t="s">
        <v>244</v>
      </c>
      <c r="J271" s="1171">
        <v>0</v>
      </c>
    </row>
    <row r="272" spans="1:10">
      <c r="A272" s="1172">
        <v>41526</v>
      </c>
      <c r="B272" s="1173">
        <v>12.5</v>
      </c>
      <c r="C272" s="1174" t="s">
        <v>246</v>
      </c>
      <c r="D272" s="1175" t="s">
        <v>1221</v>
      </c>
      <c r="E272" s="1175"/>
      <c r="G272" s="1175" t="s">
        <v>339</v>
      </c>
      <c r="H272" s="1173"/>
      <c r="I272" s="1053" t="s">
        <v>244</v>
      </c>
      <c r="J272" s="1171">
        <v>0</v>
      </c>
    </row>
    <row r="273" spans="1:10">
      <c r="A273" s="1172">
        <v>41526</v>
      </c>
      <c r="B273" s="1173">
        <v>69.16</v>
      </c>
      <c r="C273" s="1174" t="s">
        <v>246</v>
      </c>
      <c r="D273" s="1175" t="s">
        <v>1232</v>
      </c>
      <c r="E273" s="1175"/>
      <c r="G273" s="1175">
        <v>0</v>
      </c>
      <c r="H273" s="1173"/>
      <c r="I273" s="1053" t="s">
        <v>244</v>
      </c>
      <c r="J273" s="1171">
        <v>0</v>
      </c>
    </row>
    <row r="274" spans="1:10">
      <c r="A274" s="1172">
        <v>41527</v>
      </c>
      <c r="B274" s="1173">
        <v>100</v>
      </c>
      <c r="C274" s="1174" t="s">
        <v>1087</v>
      </c>
      <c r="D274" s="1175" t="s">
        <v>1088</v>
      </c>
      <c r="E274" s="1175"/>
      <c r="G274" s="1175">
        <v>0</v>
      </c>
      <c r="H274" s="1173"/>
      <c r="I274" s="1053" t="s">
        <v>244</v>
      </c>
      <c r="J274" s="1171">
        <v>0</v>
      </c>
    </row>
    <row r="275" spans="1:10">
      <c r="A275" s="1172">
        <v>41527</v>
      </c>
      <c r="B275" s="1173">
        <v>15</v>
      </c>
      <c r="C275" s="1174" t="s">
        <v>1087</v>
      </c>
      <c r="D275" s="1175" t="s">
        <v>1096</v>
      </c>
      <c r="E275" s="1175"/>
      <c r="G275" s="1175">
        <v>0</v>
      </c>
      <c r="H275" s="1173"/>
      <c r="I275" s="1053" t="s">
        <v>244</v>
      </c>
      <c r="J275" s="1171">
        <v>0</v>
      </c>
    </row>
    <row r="276" spans="1:10">
      <c r="A276" s="1172">
        <v>41527</v>
      </c>
      <c r="B276" s="1173">
        <v>230</v>
      </c>
      <c r="C276" s="1174" t="s">
        <v>246</v>
      </c>
      <c r="D276" s="1175" t="s">
        <v>920</v>
      </c>
      <c r="E276" s="1175"/>
      <c r="G276" s="1175" t="s">
        <v>339</v>
      </c>
      <c r="H276" s="1173"/>
      <c r="I276" s="1053" t="s">
        <v>244</v>
      </c>
      <c r="J276" s="1171">
        <v>0</v>
      </c>
    </row>
    <row r="277" spans="1:10">
      <c r="A277" s="1172">
        <v>41527</v>
      </c>
      <c r="B277" s="1173">
        <v>157.84</v>
      </c>
      <c r="C277" s="1174" t="s">
        <v>246</v>
      </c>
      <c r="D277" s="1175" t="s">
        <v>1002</v>
      </c>
      <c r="E277" s="1175"/>
      <c r="G277" s="1175">
        <v>0</v>
      </c>
      <c r="H277" s="1173"/>
      <c r="I277" s="1053" t="s">
        <v>244</v>
      </c>
      <c r="J277" s="1171">
        <v>0</v>
      </c>
    </row>
    <row r="278" spans="1:10">
      <c r="A278" s="1172">
        <v>41527</v>
      </c>
      <c r="B278" s="1173">
        <v>200</v>
      </c>
      <c r="C278" s="1174" t="s">
        <v>246</v>
      </c>
      <c r="D278" s="1175" t="s">
        <v>1091</v>
      </c>
      <c r="E278" s="1175"/>
      <c r="G278" s="1175" t="s">
        <v>339</v>
      </c>
      <c r="H278" s="1173"/>
      <c r="I278" s="1053" t="s">
        <v>244</v>
      </c>
      <c r="J278" s="1171">
        <v>0</v>
      </c>
    </row>
    <row r="279" spans="1:10">
      <c r="A279" s="1172">
        <v>41527</v>
      </c>
      <c r="B279" s="1173">
        <v>150</v>
      </c>
      <c r="C279" s="1174" t="s">
        <v>246</v>
      </c>
      <c r="D279" s="1175" t="s">
        <v>357</v>
      </c>
      <c r="E279" s="1175"/>
      <c r="G279" s="1175" t="s">
        <v>339</v>
      </c>
      <c r="H279" s="1173"/>
      <c r="I279" s="1053" t="s">
        <v>244</v>
      </c>
      <c r="J279" s="1171">
        <v>0</v>
      </c>
    </row>
    <row r="280" spans="1:10">
      <c r="A280" s="1172">
        <v>41528</v>
      </c>
      <c r="B280" s="1173">
        <v>115.2</v>
      </c>
      <c r="C280" s="1174" t="s">
        <v>246</v>
      </c>
      <c r="D280" s="1175" t="s">
        <v>429</v>
      </c>
      <c r="E280" s="1175"/>
      <c r="G280" s="1175">
        <v>0</v>
      </c>
      <c r="H280" s="1173"/>
      <c r="I280" s="1053" t="s">
        <v>244</v>
      </c>
      <c r="J280" s="1171">
        <v>0</v>
      </c>
    </row>
    <row r="281" spans="1:10">
      <c r="A281" s="1172">
        <v>41529</v>
      </c>
      <c r="B281" s="1173">
        <v>30</v>
      </c>
      <c r="C281" s="1174">
        <v>103468</v>
      </c>
      <c r="D281" s="1175" t="s">
        <v>971</v>
      </c>
      <c r="E281" s="1175"/>
      <c r="G281" s="1175">
        <v>0</v>
      </c>
      <c r="H281" s="1173"/>
      <c r="I281" s="1053" t="s">
        <v>244</v>
      </c>
      <c r="J281" s="1171">
        <v>0</v>
      </c>
    </row>
    <row r="282" spans="1:10">
      <c r="A282" s="1172">
        <v>41530</v>
      </c>
      <c r="B282" s="1173">
        <v>30</v>
      </c>
      <c r="C282" s="1174">
        <v>103469</v>
      </c>
      <c r="D282" s="1175" t="s">
        <v>971</v>
      </c>
      <c r="E282" s="1175"/>
      <c r="G282" s="1175">
        <v>0</v>
      </c>
      <c r="H282" s="1173"/>
      <c r="I282" s="1053" t="s">
        <v>244</v>
      </c>
      <c r="J282" s="1171">
        <v>0</v>
      </c>
    </row>
    <row r="283" spans="1:10">
      <c r="A283" s="1172">
        <v>41531</v>
      </c>
      <c r="B283" s="1173">
        <v>30</v>
      </c>
      <c r="C283" s="1174">
        <v>103470</v>
      </c>
      <c r="D283" s="1175" t="s">
        <v>971</v>
      </c>
      <c r="E283" s="1175"/>
      <c r="G283" s="1175">
        <v>0</v>
      </c>
      <c r="H283" s="1173"/>
      <c r="I283" s="1053" t="s">
        <v>244</v>
      </c>
      <c r="J283" s="1171">
        <v>0</v>
      </c>
    </row>
    <row r="284" spans="1:10">
      <c r="A284" s="1172">
        <v>41532</v>
      </c>
      <c r="B284" s="1173">
        <v>230</v>
      </c>
      <c r="C284" s="1174">
        <v>103471</v>
      </c>
      <c r="D284" s="1175" t="s">
        <v>1233</v>
      </c>
      <c r="E284" s="1175"/>
      <c r="G284" s="1175">
        <v>0</v>
      </c>
      <c r="H284" s="1173"/>
      <c r="I284" s="1053" t="s">
        <v>244</v>
      </c>
      <c r="J284" s="1171">
        <v>0</v>
      </c>
    </row>
    <row r="285" spans="1:10">
      <c r="A285" s="1172">
        <v>41530</v>
      </c>
      <c r="B285" s="1173">
        <v>94.65</v>
      </c>
      <c r="C285" s="1174" t="s">
        <v>246</v>
      </c>
      <c r="D285" s="1175" t="s">
        <v>1234</v>
      </c>
      <c r="E285" s="1175"/>
      <c r="G285" s="1175">
        <v>0</v>
      </c>
      <c r="H285" s="1173"/>
      <c r="I285" s="1053" t="s">
        <v>244</v>
      </c>
      <c r="J285" s="1171">
        <v>0</v>
      </c>
    </row>
    <row r="286" spans="1:10">
      <c r="A286" s="1172">
        <v>41533</v>
      </c>
      <c r="B286" s="1173">
        <v>20</v>
      </c>
      <c r="C286" s="1174" t="s">
        <v>1087</v>
      </c>
      <c r="D286" s="1175" t="s">
        <v>1092</v>
      </c>
      <c r="E286" s="1175"/>
      <c r="G286" s="1175">
        <v>0</v>
      </c>
      <c r="H286" s="1173"/>
      <c r="I286" s="1053" t="s">
        <v>244</v>
      </c>
      <c r="J286" s="1171">
        <v>0</v>
      </c>
    </row>
    <row r="287" spans="1:10">
      <c r="A287" s="1172">
        <v>41533</v>
      </c>
      <c r="B287" s="1173">
        <v>30</v>
      </c>
      <c r="C287" s="1174" t="s">
        <v>246</v>
      </c>
      <c r="D287" s="1175" t="s">
        <v>1204</v>
      </c>
      <c r="E287" s="1175"/>
      <c r="G287" s="1175" t="s">
        <v>339</v>
      </c>
      <c r="H287" s="1173"/>
      <c r="I287" s="1053" t="s">
        <v>244</v>
      </c>
      <c r="J287" s="1171">
        <v>0</v>
      </c>
    </row>
    <row r="288" spans="1:10">
      <c r="A288" s="1172">
        <v>41533</v>
      </c>
      <c r="B288" s="1173">
        <v>5</v>
      </c>
      <c r="C288" s="1174" t="s">
        <v>246</v>
      </c>
      <c r="D288" s="1175" t="s">
        <v>968</v>
      </c>
      <c r="E288" s="1175"/>
      <c r="G288" s="1175" t="s">
        <v>339</v>
      </c>
      <c r="H288" s="1173"/>
      <c r="I288" s="1053" t="s">
        <v>244</v>
      </c>
      <c r="J288" s="1171">
        <v>0</v>
      </c>
    </row>
    <row r="289" spans="1:10">
      <c r="A289" s="1172">
        <v>41533</v>
      </c>
      <c r="B289" s="1173">
        <v>7</v>
      </c>
      <c r="C289" s="1174" t="s">
        <v>246</v>
      </c>
      <c r="D289" s="1175" t="s">
        <v>1032</v>
      </c>
      <c r="E289" s="1175"/>
      <c r="G289" s="1175" t="s">
        <v>339</v>
      </c>
      <c r="H289" s="1173"/>
      <c r="I289" s="1053" t="s">
        <v>244</v>
      </c>
      <c r="J289" s="1171">
        <v>0</v>
      </c>
    </row>
    <row r="290" spans="1:10">
      <c r="A290" s="1172">
        <v>41533</v>
      </c>
      <c r="B290" s="1173">
        <v>100</v>
      </c>
      <c r="C290" s="1174" t="s">
        <v>246</v>
      </c>
      <c r="D290" s="1175" t="s">
        <v>259</v>
      </c>
      <c r="E290" s="1175"/>
      <c r="G290" s="1175" t="s">
        <v>339</v>
      </c>
      <c r="H290" s="1173"/>
      <c r="I290" s="1053" t="s">
        <v>244</v>
      </c>
      <c r="J290" s="1171">
        <v>0</v>
      </c>
    </row>
    <row r="291" spans="1:10">
      <c r="A291" s="1172">
        <v>41533</v>
      </c>
      <c r="B291" s="1173">
        <v>200</v>
      </c>
      <c r="C291" s="1174" t="s">
        <v>246</v>
      </c>
      <c r="D291" s="1175" t="s">
        <v>450</v>
      </c>
      <c r="E291" s="1175"/>
      <c r="G291" s="1175" t="s">
        <v>339</v>
      </c>
      <c r="H291" s="1173"/>
      <c r="I291" s="1053" t="s">
        <v>244</v>
      </c>
      <c r="J291" s="1171">
        <v>0</v>
      </c>
    </row>
    <row r="292" spans="1:10">
      <c r="A292" s="1172">
        <v>41533</v>
      </c>
      <c r="B292" s="1173">
        <v>135</v>
      </c>
      <c r="C292" s="1174" t="s">
        <v>246</v>
      </c>
      <c r="D292" s="1175" t="s">
        <v>769</v>
      </c>
      <c r="E292" s="1175"/>
      <c r="G292" s="1175">
        <v>0</v>
      </c>
      <c r="H292" s="1173"/>
      <c r="I292" s="1053" t="s">
        <v>244</v>
      </c>
      <c r="J292" s="1171">
        <v>0</v>
      </c>
    </row>
    <row r="293" spans="1:10">
      <c r="A293" s="1172">
        <v>41533</v>
      </c>
      <c r="B293" s="1173">
        <v>12.5</v>
      </c>
      <c r="C293" s="1174" t="s">
        <v>246</v>
      </c>
      <c r="D293" s="1175" t="s">
        <v>1221</v>
      </c>
      <c r="E293" s="1175"/>
      <c r="G293" s="1175" t="s">
        <v>339</v>
      </c>
      <c r="H293" s="1173"/>
      <c r="I293" s="1053" t="s">
        <v>244</v>
      </c>
      <c r="J293" s="1171">
        <v>0</v>
      </c>
    </row>
    <row r="294" spans="1:10">
      <c r="A294" s="1172">
        <v>41533</v>
      </c>
      <c r="B294" s="1173">
        <v>100</v>
      </c>
      <c r="C294" s="1174" t="s">
        <v>246</v>
      </c>
      <c r="D294" s="1175" t="s">
        <v>292</v>
      </c>
      <c r="E294" s="1175"/>
      <c r="G294" s="1175" t="s">
        <v>339</v>
      </c>
      <c r="H294" s="1173"/>
      <c r="I294" s="1053" t="s">
        <v>244</v>
      </c>
      <c r="J294" s="1171">
        <v>0</v>
      </c>
    </row>
    <row r="295" spans="1:10">
      <c r="A295" s="1172">
        <v>41533</v>
      </c>
      <c r="B295" s="1173">
        <v>7</v>
      </c>
      <c r="C295" s="1174" t="s">
        <v>246</v>
      </c>
      <c r="D295" s="1175" t="s">
        <v>976</v>
      </c>
      <c r="E295" s="1175"/>
      <c r="G295" s="1175">
        <v>0</v>
      </c>
      <c r="H295" s="1173"/>
      <c r="I295" s="1053" t="s">
        <v>244</v>
      </c>
      <c r="J295" s="1171">
        <v>0</v>
      </c>
    </row>
    <row r="296" spans="1:10">
      <c r="A296" s="1172">
        <v>41533</v>
      </c>
      <c r="B296" s="1173">
        <v>1</v>
      </c>
      <c r="C296" s="1174" t="s">
        <v>246</v>
      </c>
      <c r="D296" s="1175" t="s">
        <v>785</v>
      </c>
      <c r="E296" s="1175"/>
      <c r="G296" s="1175">
        <v>0</v>
      </c>
      <c r="H296" s="1173"/>
      <c r="I296" s="1053" t="s">
        <v>244</v>
      </c>
      <c r="J296" s="1171">
        <v>0</v>
      </c>
    </row>
    <row r="297" spans="1:10">
      <c r="A297" s="1172">
        <v>41533</v>
      </c>
      <c r="B297" s="1173">
        <v>5</v>
      </c>
      <c r="C297" s="1174" t="s">
        <v>246</v>
      </c>
      <c r="D297" s="1175" t="s">
        <v>1223</v>
      </c>
      <c r="E297" s="1175"/>
      <c r="G297" s="1175">
        <v>0</v>
      </c>
      <c r="H297" s="1173"/>
      <c r="I297" s="1053" t="s">
        <v>244</v>
      </c>
      <c r="J297" s="1171">
        <v>0</v>
      </c>
    </row>
    <row r="298" spans="1:10">
      <c r="A298" s="1172">
        <v>41533</v>
      </c>
      <c r="B298" s="1173">
        <v>1629.74</v>
      </c>
      <c r="C298" s="1174" t="s">
        <v>246</v>
      </c>
      <c r="D298" s="1175" t="s">
        <v>1235</v>
      </c>
      <c r="E298" s="1175"/>
      <c r="G298" s="1175">
        <v>0</v>
      </c>
      <c r="H298" s="1173"/>
      <c r="I298" s="1053" t="s">
        <v>244</v>
      </c>
      <c r="J298" s="1171">
        <v>0</v>
      </c>
    </row>
    <row r="299" spans="1:10">
      <c r="A299" s="1172">
        <v>41534</v>
      </c>
      <c r="B299" s="1173">
        <v>10</v>
      </c>
      <c r="C299" s="1174" t="s">
        <v>1087</v>
      </c>
      <c r="D299" s="1175" t="s">
        <v>1361</v>
      </c>
      <c r="E299" s="1175"/>
      <c r="G299" s="1175">
        <v>0</v>
      </c>
      <c r="H299" s="1173"/>
      <c r="I299" s="1053" t="s">
        <v>244</v>
      </c>
      <c r="J299" s="1171">
        <v>0</v>
      </c>
    </row>
    <row r="300" spans="1:10">
      <c r="A300" s="1172">
        <v>41534</v>
      </c>
      <c r="B300" s="1173">
        <v>5.86</v>
      </c>
      <c r="C300" s="1174" t="s">
        <v>246</v>
      </c>
      <c r="D300" s="1175" t="s">
        <v>1107</v>
      </c>
      <c r="E300" s="1175"/>
      <c r="G300" s="1175">
        <v>0</v>
      </c>
      <c r="H300" s="1173"/>
      <c r="I300" s="1053" t="s">
        <v>244</v>
      </c>
      <c r="J300" s="1171">
        <v>0</v>
      </c>
    </row>
    <row r="301" spans="1:10">
      <c r="A301" s="1172">
        <v>41534</v>
      </c>
      <c r="B301" s="1173">
        <v>0.97</v>
      </c>
      <c r="C301" s="1174" t="s">
        <v>246</v>
      </c>
      <c r="D301" s="1175" t="s">
        <v>1107</v>
      </c>
      <c r="E301" s="1175"/>
      <c r="G301" s="1175">
        <v>0</v>
      </c>
      <c r="H301" s="1173"/>
      <c r="I301" s="1053" t="s">
        <v>244</v>
      </c>
      <c r="J301" s="1171">
        <v>0</v>
      </c>
    </row>
    <row r="302" spans="1:10">
      <c r="A302" s="1172">
        <v>41534</v>
      </c>
      <c r="B302" s="1173">
        <v>15</v>
      </c>
      <c r="C302" s="1174" t="s">
        <v>246</v>
      </c>
      <c r="D302" s="1175" t="s">
        <v>1237</v>
      </c>
      <c r="E302" s="1175"/>
      <c r="G302" s="1175" t="s">
        <v>339</v>
      </c>
      <c r="H302" s="1173"/>
      <c r="I302" s="1053" t="s">
        <v>244</v>
      </c>
      <c r="J302" s="1171">
        <v>0</v>
      </c>
    </row>
    <row r="303" spans="1:10">
      <c r="A303" s="1172">
        <v>41534</v>
      </c>
      <c r="B303" s="1173">
        <v>80</v>
      </c>
      <c r="C303" s="1174" t="s">
        <v>246</v>
      </c>
      <c r="D303" s="1175" t="s">
        <v>1044</v>
      </c>
      <c r="E303" s="1175"/>
      <c r="G303" s="1175">
        <v>0</v>
      </c>
      <c r="H303" s="1173"/>
      <c r="I303" s="1053" t="s">
        <v>244</v>
      </c>
      <c r="J303" s="1171">
        <v>0</v>
      </c>
    </row>
    <row r="304" spans="1:10">
      <c r="A304" s="1172">
        <v>41534</v>
      </c>
      <c r="B304" s="1173">
        <v>500</v>
      </c>
      <c r="C304" s="1174" t="s">
        <v>246</v>
      </c>
      <c r="D304" s="1175" t="s">
        <v>1238</v>
      </c>
      <c r="E304" s="1175"/>
      <c r="G304" s="1175">
        <v>0</v>
      </c>
      <c r="H304" s="1173"/>
      <c r="I304" s="1053" t="s">
        <v>244</v>
      </c>
      <c r="J304" s="1171">
        <v>0</v>
      </c>
    </row>
    <row r="305" spans="1:10">
      <c r="A305" s="1172">
        <v>41534</v>
      </c>
      <c r="B305" s="1173">
        <v>100</v>
      </c>
      <c r="C305" s="1174" t="s">
        <v>246</v>
      </c>
      <c r="D305" s="1175" t="s">
        <v>327</v>
      </c>
      <c r="E305" s="1175"/>
      <c r="G305" s="1175" t="s">
        <v>339</v>
      </c>
      <c r="H305" s="1173"/>
      <c r="I305" s="1053" t="s">
        <v>244</v>
      </c>
      <c r="J305" s="1171">
        <v>0</v>
      </c>
    </row>
    <row r="306" spans="1:10">
      <c r="A306" s="1172">
        <v>41535</v>
      </c>
      <c r="B306" s="1173">
        <v>100221</v>
      </c>
      <c r="C306" s="1174" t="s">
        <v>246</v>
      </c>
      <c r="D306" s="1175" t="s">
        <v>1239</v>
      </c>
      <c r="E306" s="1175"/>
      <c r="G306" s="1175">
        <v>0</v>
      </c>
      <c r="H306" s="1173"/>
      <c r="I306" s="1053" t="s">
        <v>244</v>
      </c>
      <c r="J306" s="1171">
        <v>0</v>
      </c>
    </row>
    <row r="307" spans="1:10">
      <c r="A307" s="1172">
        <v>41536</v>
      </c>
      <c r="B307" s="1173">
        <v>20</v>
      </c>
      <c r="C307" s="1174" t="s">
        <v>1087</v>
      </c>
      <c r="D307" s="1175" t="s">
        <v>1098</v>
      </c>
      <c r="E307" s="1175"/>
      <c r="G307" s="1175">
        <v>0</v>
      </c>
      <c r="H307" s="1173"/>
      <c r="I307" s="1053" t="s">
        <v>244</v>
      </c>
      <c r="J307" s="1171">
        <v>0</v>
      </c>
    </row>
    <row r="308" spans="1:10">
      <c r="A308" s="1172">
        <v>41536</v>
      </c>
      <c r="B308" s="1173">
        <v>40</v>
      </c>
      <c r="C308" s="1174" t="s">
        <v>246</v>
      </c>
      <c r="D308" s="1175" t="s">
        <v>400</v>
      </c>
      <c r="E308" s="1175"/>
      <c r="G308" s="1175" t="s">
        <v>339</v>
      </c>
      <c r="H308" s="1173"/>
      <c r="I308" s="1053" t="s">
        <v>244</v>
      </c>
      <c r="J308" s="1171">
        <v>0</v>
      </c>
    </row>
    <row r="309" spans="1:10">
      <c r="A309" s="1172">
        <v>41537</v>
      </c>
      <c r="B309" s="1173">
        <v>4018</v>
      </c>
      <c r="C309" s="1174" t="s">
        <v>246</v>
      </c>
      <c r="D309" s="1175" t="s">
        <v>1241</v>
      </c>
      <c r="E309" s="1175"/>
      <c r="G309" s="1175">
        <v>0</v>
      </c>
      <c r="H309" s="1173"/>
      <c r="I309" s="1053" t="s">
        <v>244</v>
      </c>
      <c r="J309" s="1171">
        <v>0</v>
      </c>
    </row>
    <row r="310" spans="1:10">
      <c r="A310" s="1172">
        <v>41540</v>
      </c>
      <c r="B310" s="1173">
        <v>100</v>
      </c>
      <c r="C310" s="1174" t="s">
        <v>1087</v>
      </c>
      <c r="D310" s="1175" t="s">
        <v>1093</v>
      </c>
      <c r="E310" s="1175"/>
      <c r="G310" s="1175">
        <v>0</v>
      </c>
      <c r="H310" s="1173"/>
      <c r="I310" s="1053" t="s">
        <v>244</v>
      </c>
      <c r="J310" s="1171">
        <v>0</v>
      </c>
    </row>
    <row r="311" spans="1:10">
      <c r="A311" s="1172">
        <v>41540</v>
      </c>
      <c r="B311" s="1173">
        <v>40</v>
      </c>
      <c r="C311" s="1174" t="s">
        <v>246</v>
      </c>
      <c r="D311" s="1175" t="s">
        <v>261</v>
      </c>
      <c r="E311" s="1175"/>
      <c r="G311" s="1175" t="s">
        <v>339</v>
      </c>
      <c r="H311" s="1173"/>
      <c r="I311" s="1053" t="s">
        <v>244</v>
      </c>
      <c r="J311" s="1171">
        <v>0</v>
      </c>
    </row>
    <row r="312" spans="1:10">
      <c r="A312" s="1172">
        <v>41540</v>
      </c>
      <c r="B312" s="1173">
        <v>12</v>
      </c>
      <c r="C312" s="1174" t="s">
        <v>246</v>
      </c>
      <c r="D312" s="1175" t="s">
        <v>294</v>
      </c>
      <c r="E312" s="1175"/>
      <c r="G312" s="1175" t="s">
        <v>339</v>
      </c>
      <c r="H312" s="1173"/>
      <c r="I312" s="1053" t="s">
        <v>244</v>
      </c>
      <c r="J312" s="1171">
        <v>0</v>
      </c>
    </row>
    <row r="313" spans="1:10">
      <c r="A313" s="1172">
        <v>41540</v>
      </c>
      <c r="B313" s="1173">
        <v>5</v>
      </c>
      <c r="C313" s="1174" t="s">
        <v>246</v>
      </c>
      <c r="D313" s="1175" t="s">
        <v>773</v>
      </c>
      <c r="E313" s="1175"/>
      <c r="G313" s="1175">
        <v>0</v>
      </c>
      <c r="H313" s="1173"/>
      <c r="I313" s="1053" t="s">
        <v>244</v>
      </c>
      <c r="J313" s="1171">
        <v>0</v>
      </c>
    </row>
    <row r="314" spans="1:10">
      <c r="A314" s="1172">
        <v>41540</v>
      </c>
      <c r="B314" s="1173">
        <v>12.5</v>
      </c>
      <c r="C314" s="1174" t="s">
        <v>246</v>
      </c>
      <c r="D314" s="1175" t="s">
        <v>1221</v>
      </c>
      <c r="E314" s="1175"/>
      <c r="G314" s="1175" t="s">
        <v>339</v>
      </c>
      <c r="H314" s="1173"/>
      <c r="I314" s="1053" t="s">
        <v>244</v>
      </c>
      <c r="J314" s="1171">
        <v>0</v>
      </c>
    </row>
    <row r="315" spans="1:10">
      <c r="A315" s="1172">
        <v>41540</v>
      </c>
      <c r="B315" s="1173">
        <v>258</v>
      </c>
      <c r="C315" s="1174" t="s">
        <v>246</v>
      </c>
      <c r="D315" s="1175" t="s">
        <v>355</v>
      </c>
      <c r="E315" s="1175"/>
      <c r="G315" s="1175" t="s">
        <v>339</v>
      </c>
      <c r="H315" s="1173"/>
      <c r="I315" s="1053" t="s">
        <v>244</v>
      </c>
      <c r="J315" s="1171">
        <v>0</v>
      </c>
    </row>
    <row r="316" spans="1:10">
      <c r="A316" s="1172">
        <v>41540</v>
      </c>
      <c r="B316" s="1173">
        <v>177</v>
      </c>
      <c r="C316" s="1174" t="s">
        <v>246</v>
      </c>
      <c r="D316" s="1175" t="s">
        <v>355</v>
      </c>
      <c r="E316" s="1175"/>
      <c r="G316" s="1175" t="s">
        <v>339</v>
      </c>
      <c r="H316" s="1173"/>
      <c r="I316" s="1053" t="s">
        <v>244</v>
      </c>
      <c r="J316" s="1171">
        <v>0</v>
      </c>
    </row>
    <row r="317" spans="1:10">
      <c r="A317" s="1172">
        <v>41540</v>
      </c>
      <c r="B317" s="1173">
        <v>628.64</v>
      </c>
      <c r="C317" s="1174" t="s">
        <v>246</v>
      </c>
      <c r="D317" s="1175" t="s">
        <v>1242</v>
      </c>
      <c r="E317" s="1175"/>
      <c r="G317" s="1175">
        <v>0</v>
      </c>
      <c r="H317" s="1173"/>
      <c r="I317" s="1053" t="s">
        <v>244</v>
      </c>
      <c r="J317" s="1171">
        <v>0</v>
      </c>
    </row>
    <row r="318" spans="1:10">
      <c r="A318" s="1172">
        <v>41541</v>
      </c>
      <c r="B318" s="1173">
        <v>10</v>
      </c>
      <c r="C318" s="1174">
        <v>103642</v>
      </c>
      <c r="D318" s="1175" t="s">
        <v>1243</v>
      </c>
      <c r="E318" s="1175"/>
      <c r="G318" s="1175">
        <v>0</v>
      </c>
      <c r="H318" s="1173"/>
      <c r="I318" s="1053" t="s">
        <v>244</v>
      </c>
      <c r="J318" s="1171">
        <v>0</v>
      </c>
    </row>
    <row r="319" spans="1:10">
      <c r="A319" s="1172">
        <v>41541</v>
      </c>
      <c r="B319" s="1173">
        <v>47715.15</v>
      </c>
      <c r="C319" s="1174" t="s">
        <v>246</v>
      </c>
      <c r="D319" s="1175" t="s">
        <v>1244</v>
      </c>
      <c r="E319" s="1175"/>
      <c r="G319" s="1175">
        <v>0</v>
      </c>
      <c r="H319" s="1173"/>
      <c r="I319" s="1053" t="s">
        <v>244</v>
      </c>
      <c r="J319" s="1171">
        <v>0</v>
      </c>
    </row>
    <row r="320" spans="1:10">
      <c r="A320" s="1172">
        <v>41542</v>
      </c>
      <c r="B320" s="1173">
        <v>200</v>
      </c>
      <c r="C320" s="1174" t="s">
        <v>246</v>
      </c>
      <c r="D320" s="1175" t="s">
        <v>1245</v>
      </c>
      <c r="E320" s="1175"/>
      <c r="G320" s="1175">
        <v>0</v>
      </c>
      <c r="H320" s="1173"/>
      <c r="I320" s="1053" t="s">
        <v>244</v>
      </c>
      <c r="J320" s="1171">
        <v>0</v>
      </c>
    </row>
    <row r="321" spans="1:10">
      <c r="A321" s="1172">
        <v>41542</v>
      </c>
      <c r="B321" s="1173">
        <v>10</v>
      </c>
      <c r="C321" s="1174" t="s">
        <v>246</v>
      </c>
      <c r="D321" s="1175" t="s">
        <v>302</v>
      </c>
      <c r="E321" s="1175"/>
      <c r="G321" s="1175">
        <v>0</v>
      </c>
      <c r="H321" s="1173"/>
      <c r="I321" s="1053" t="s">
        <v>244</v>
      </c>
      <c r="J321" s="1171">
        <v>0</v>
      </c>
    </row>
    <row r="322" spans="1:10">
      <c r="A322" s="1172">
        <v>41542</v>
      </c>
      <c r="B322" s="1173">
        <v>3</v>
      </c>
      <c r="C322" s="1174" t="s">
        <v>246</v>
      </c>
      <c r="D322" s="1175" t="s">
        <v>363</v>
      </c>
      <c r="E322" s="1175"/>
      <c r="G322" s="1175" t="s">
        <v>339</v>
      </c>
      <c r="H322" s="1173"/>
      <c r="I322" s="1053" t="s">
        <v>244</v>
      </c>
      <c r="J322" s="1171">
        <v>0</v>
      </c>
    </row>
    <row r="323" spans="1:10">
      <c r="A323" s="1172">
        <v>41542</v>
      </c>
      <c r="B323" s="1173">
        <v>3</v>
      </c>
      <c r="C323" s="1174" t="s">
        <v>246</v>
      </c>
      <c r="D323" s="1175" t="s">
        <v>363</v>
      </c>
      <c r="E323" s="1175"/>
      <c r="G323" s="1175" t="s">
        <v>339</v>
      </c>
      <c r="H323" s="1173"/>
      <c r="I323" s="1053" t="s">
        <v>244</v>
      </c>
      <c r="J323" s="1171">
        <v>0</v>
      </c>
    </row>
    <row r="324" spans="1:10">
      <c r="A324" s="1172">
        <v>41543</v>
      </c>
      <c r="B324" s="1173">
        <v>7583.39</v>
      </c>
      <c r="C324" s="1174" t="s">
        <v>246</v>
      </c>
      <c r="D324" s="1175" t="s">
        <v>269</v>
      </c>
      <c r="E324" s="1175"/>
      <c r="G324" s="1175">
        <v>0</v>
      </c>
      <c r="H324" s="1173"/>
      <c r="I324" s="1053" t="s">
        <v>244</v>
      </c>
      <c r="J324" s="1171">
        <v>0</v>
      </c>
    </row>
    <row r="325" spans="1:10">
      <c r="A325" s="1172">
        <v>41543</v>
      </c>
      <c r="B325" s="1173">
        <v>15</v>
      </c>
      <c r="C325" s="1174" t="s">
        <v>246</v>
      </c>
      <c r="D325" s="1175" t="s">
        <v>858</v>
      </c>
      <c r="E325" s="1175"/>
      <c r="G325" s="1175" t="s">
        <v>339</v>
      </c>
      <c r="H325" s="1173"/>
      <c r="I325" s="1053" t="s">
        <v>244</v>
      </c>
      <c r="J325" s="1171">
        <v>0</v>
      </c>
    </row>
    <row r="326" spans="1:10">
      <c r="A326" s="1172">
        <v>41543</v>
      </c>
      <c r="B326" s="1173">
        <v>56.34</v>
      </c>
      <c r="C326" s="1174" t="s">
        <v>246</v>
      </c>
      <c r="D326" s="1175" t="s">
        <v>1218</v>
      </c>
      <c r="E326" s="1175"/>
      <c r="G326" s="1175">
        <v>0</v>
      </c>
      <c r="H326" s="1173"/>
      <c r="I326" s="1053" t="s">
        <v>244</v>
      </c>
      <c r="J326" s="1171">
        <v>0</v>
      </c>
    </row>
    <row r="327" spans="1:10">
      <c r="A327" s="1172">
        <v>41544</v>
      </c>
      <c r="B327" s="1173">
        <v>50</v>
      </c>
      <c r="C327" s="1174" t="s">
        <v>246</v>
      </c>
      <c r="D327" s="1175" t="s">
        <v>1017</v>
      </c>
      <c r="E327" s="1175"/>
      <c r="G327" s="1175" t="s">
        <v>339</v>
      </c>
      <c r="H327" s="1173"/>
      <c r="I327" s="1053" t="s">
        <v>244</v>
      </c>
      <c r="J327" s="1171">
        <v>0</v>
      </c>
    </row>
    <row r="328" spans="1:10">
      <c r="A328" s="1172">
        <v>41547</v>
      </c>
      <c r="B328" s="1173">
        <v>751.66</v>
      </c>
      <c r="C328" s="1174" t="s">
        <v>246</v>
      </c>
      <c r="D328" s="1175" t="s">
        <v>1061</v>
      </c>
      <c r="E328" s="1175"/>
      <c r="G328" s="1175">
        <v>0</v>
      </c>
      <c r="H328" s="1173"/>
      <c r="I328" s="1053" t="s">
        <v>244</v>
      </c>
      <c r="J328" s="1171">
        <v>0</v>
      </c>
    </row>
    <row r="329" spans="1:10">
      <c r="A329" s="1172">
        <v>41547</v>
      </c>
      <c r="B329" s="1173">
        <v>74.92</v>
      </c>
      <c r="C329" s="1174" t="s">
        <v>246</v>
      </c>
      <c r="D329" s="1175" t="s">
        <v>1061</v>
      </c>
      <c r="E329" s="1175"/>
      <c r="G329" s="1175">
        <v>0</v>
      </c>
      <c r="H329" s="1173"/>
      <c r="I329" s="1053" t="s">
        <v>244</v>
      </c>
      <c r="J329" s="1171">
        <v>0</v>
      </c>
    </row>
    <row r="330" spans="1:10">
      <c r="A330" s="1172">
        <v>41547</v>
      </c>
      <c r="B330" s="1173">
        <v>25</v>
      </c>
      <c r="C330" s="1174" t="s">
        <v>246</v>
      </c>
      <c r="D330" s="1175" t="s">
        <v>762</v>
      </c>
      <c r="E330" s="1175"/>
      <c r="G330" s="1175" t="s">
        <v>339</v>
      </c>
      <c r="H330" s="1173"/>
      <c r="I330" s="1053" t="s">
        <v>244</v>
      </c>
      <c r="J330" s="1171">
        <v>0</v>
      </c>
    </row>
    <row r="331" spans="1:10">
      <c r="A331" s="1172">
        <v>41547</v>
      </c>
      <c r="B331" s="1173">
        <v>20</v>
      </c>
      <c r="C331" s="1174" t="s">
        <v>246</v>
      </c>
      <c r="D331" s="1175" t="s">
        <v>1121</v>
      </c>
      <c r="E331" s="1175"/>
      <c r="G331" s="1175">
        <v>0</v>
      </c>
      <c r="H331" s="1173"/>
      <c r="I331" s="1053" t="s">
        <v>244</v>
      </c>
      <c r="J331" s="1171">
        <v>0</v>
      </c>
    </row>
    <row r="332" spans="1:10">
      <c r="A332" s="1172">
        <v>41547</v>
      </c>
      <c r="B332" s="1173">
        <v>80</v>
      </c>
      <c r="C332" s="1174" t="s">
        <v>246</v>
      </c>
      <c r="D332" s="1175" t="s">
        <v>330</v>
      </c>
      <c r="E332" s="1175"/>
      <c r="G332" s="1175" t="s">
        <v>339</v>
      </c>
      <c r="H332" s="1173"/>
      <c r="I332" s="1053" t="s">
        <v>244</v>
      </c>
      <c r="J332" s="1171">
        <v>0</v>
      </c>
    </row>
    <row r="333" spans="1:10">
      <c r="A333" s="1172">
        <v>41547</v>
      </c>
      <c r="B333" s="1173">
        <v>3</v>
      </c>
      <c r="C333" s="1174" t="s">
        <v>246</v>
      </c>
      <c r="D333" s="1175" t="s">
        <v>1004</v>
      </c>
      <c r="E333" s="1175"/>
      <c r="G333" s="1175">
        <v>0</v>
      </c>
      <c r="H333" s="1173"/>
      <c r="I333" s="1053" t="s">
        <v>244</v>
      </c>
      <c r="J333" s="1171">
        <v>0</v>
      </c>
    </row>
    <row r="334" spans="1:10">
      <c r="A334" s="1172">
        <v>41547</v>
      </c>
      <c r="B334" s="1173">
        <v>12.5</v>
      </c>
      <c r="C334" s="1174" t="s">
        <v>246</v>
      </c>
      <c r="D334" s="1175" t="s">
        <v>1221</v>
      </c>
      <c r="E334" s="1175"/>
      <c r="G334" s="1175" t="s">
        <v>339</v>
      </c>
      <c r="H334" s="1173"/>
      <c r="I334" s="1053" t="s">
        <v>244</v>
      </c>
      <c r="J334" s="1171">
        <v>0</v>
      </c>
    </row>
    <row r="335" spans="1:10">
      <c r="A335" s="1172">
        <v>41547</v>
      </c>
      <c r="B335" s="1173">
        <v>180</v>
      </c>
      <c r="C335" s="1174" t="s">
        <v>246</v>
      </c>
      <c r="D335" s="1175" t="s">
        <v>287</v>
      </c>
      <c r="E335" s="1175"/>
      <c r="G335" s="1175" t="s">
        <v>339</v>
      </c>
      <c r="H335" s="1173"/>
      <c r="I335" s="1053" t="s">
        <v>244</v>
      </c>
      <c r="J335" s="1171">
        <v>0</v>
      </c>
    </row>
    <row r="336" spans="1:10">
      <c r="A336" s="1172">
        <v>41547</v>
      </c>
      <c r="B336" s="1173">
        <v>912.55</v>
      </c>
      <c r="C336" s="1174" t="s">
        <v>246</v>
      </c>
      <c r="D336" s="1175" t="s">
        <v>1246</v>
      </c>
      <c r="E336" s="1175"/>
      <c r="G336" s="1175">
        <v>0</v>
      </c>
      <c r="H336" s="1173"/>
      <c r="I336" s="1053" t="s">
        <v>244</v>
      </c>
      <c r="J336" s="1171">
        <v>0</v>
      </c>
    </row>
    <row r="337" spans="1:10">
      <c r="A337" s="1172">
        <v>41548</v>
      </c>
      <c r="B337" s="1173">
        <v>25</v>
      </c>
      <c r="C337" s="1174" t="s">
        <v>246</v>
      </c>
      <c r="D337" s="1175" t="s">
        <v>379</v>
      </c>
      <c r="E337" s="1175"/>
      <c r="G337" s="1175" t="s">
        <v>339</v>
      </c>
      <c r="H337" s="1173"/>
      <c r="I337" s="1053" t="s">
        <v>244</v>
      </c>
      <c r="J337" s="1171">
        <v>0</v>
      </c>
    </row>
    <row r="338" spans="1:10">
      <c r="A338" s="1172">
        <v>41548</v>
      </c>
      <c r="B338" s="1173">
        <v>6</v>
      </c>
      <c r="C338" s="1174" t="s">
        <v>246</v>
      </c>
      <c r="D338" s="1175" t="s">
        <v>1217</v>
      </c>
      <c r="E338" s="1175"/>
      <c r="G338" s="1175">
        <v>0</v>
      </c>
      <c r="H338" s="1173"/>
      <c r="I338" s="1053" t="s">
        <v>244</v>
      </c>
      <c r="J338" s="1171">
        <v>0</v>
      </c>
    </row>
    <row r="339" spans="1:10">
      <c r="A339" s="1172">
        <v>41548</v>
      </c>
      <c r="B339" s="1173">
        <v>100</v>
      </c>
      <c r="C339" s="1174" t="s">
        <v>246</v>
      </c>
      <c r="D339" s="1175" t="s">
        <v>267</v>
      </c>
      <c r="E339" s="1175"/>
      <c r="G339" s="1175">
        <v>0</v>
      </c>
      <c r="H339" s="1173"/>
      <c r="I339" s="1053" t="s">
        <v>244</v>
      </c>
      <c r="J339" s="1171">
        <v>0</v>
      </c>
    </row>
    <row r="340" spans="1:10">
      <c r="A340" s="1172">
        <v>41548</v>
      </c>
      <c r="B340" s="1173">
        <v>30</v>
      </c>
      <c r="C340" s="1174" t="s">
        <v>246</v>
      </c>
      <c r="D340" s="1175" t="s">
        <v>774</v>
      </c>
      <c r="E340" s="1175"/>
      <c r="G340" s="1175" t="s">
        <v>339</v>
      </c>
      <c r="H340" s="1173"/>
      <c r="I340" s="1053" t="s">
        <v>244</v>
      </c>
      <c r="J340" s="1171">
        <v>0</v>
      </c>
    </row>
    <row r="341" spans="1:10">
      <c r="A341" s="1172">
        <v>41548</v>
      </c>
      <c r="B341" s="1173">
        <v>10</v>
      </c>
      <c r="C341" s="1174" t="s">
        <v>246</v>
      </c>
      <c r="D341" s="1175" t="s">
        <v>791</v>
      </c>
      <c r="E341" s="1175"/>
      <c r="G341" s="1175" t="s">
        <v>339</v>
      </c>
      <c r="H341" s="1173"/>
      <c r="I341" s="1053" t="s">
        <v>244</v>
      </c>
      <c r="J341" s="1171">
        <v>0</v>
      </c>
    </row>
    <row r="342" spans="1:10">
      <c r="A342" s="1172">
        <v>41548</v>
      </c>
      <c r="B342" s="1173">
        <v>10</v>
      </c>
      <c r="C342" s="1174" t="s">
        <v>246</v>
      </c>
      <c r="D342" s="1175" t="s">
        <v>338</v>
      </c>
      <c r="E342" s="1175"/>
      <c r="G342" s="1175" t="s">
        <v>339</v>
      </c>
      <c r="H342" s="1173"/>
      <c r="I342" s="1053" t="s">
        <v>244</v>
      </c>
      <c r="J342" s="1171">
        <v>0</v>
      </c>
    </row>
    <row r="343" spans="1:10">
      <c r="A343" s="1172">
        <v>41548</v>
      </c>
      <c r="B343" s="1173">
        <v>23900.28</v>
      </c>
      <c r="C343" s="1174" t="s">
        <v>246</v>
      </c>
      <c r="D343" s="1175" t="s">
        <v>1160</v>
      </c>
      <c r="E343" s="1175"/>
      <c r="G343" s="1175">
        <v>0</v>
      </c>
      <c r="H343" s="1173"/>
      <c r="I343" s="1053" t="s">
        <v>244</v>
      </c>
      <c r="J343" s="1171">
        <v>0</v>
      </c>
    </row>
    <row r="344" spans="1:10">
      <c r="A344" s="1172">
        <v>41548</v>
      </c>
      <c r="B344" s="1173">
        <v>50</v>
      </c>
      <c r="C344" s="1174" t="s">
        <v>246</v>
      </c>
      <c r="D344" s="1175" t="s">
        <v>792</v>
      </c>
      <c r="E344" s="1175"/>
      <c r="G344" s="1175" t="s">
        <v>339</v>
      </c>
      <c r="H344" s="1173"/>
      <c r="I344" s="1053" t="s">
        <v>244</v>
      </c>
      <c r="J344" s="1171">
        <v>0</v>
      </c>
    </row>
    <row r="345" spans="1:10">
      <c r="A345" s="1172">
        <v>41548</v>
      </c>
      <c r="B345" s="1173">
        <v>261</v>
      </c>
      <c r="C345" s="1174" t="s">
        <v>246</v>
      </c>
      <c r="D345" s="1175" t="s">
        <v>344</v>
      </c>
      <c r="E345" s="1175"/>
      <c r="G345" s="1175" t="s">
        <v>339</v>
      </c>
      <c r="H345" s="1173"/>
      <c r="I345" s="1053" t="s">
        <v>244</v>
      </c>
      <c r="J345" s="1171">
        <v>0</v>
      </c>
    </row>
    <row r="346" spans="1:10">
      <c r="A346" s="1172">
        <v>41548</v>
      </c>
      <c r="B346" s="1173">
        <v>15</v>
      </c>
      <c r="C346" s="1174" t="s">
        <v>246</v>
      </c>
      <c r="D346" s="1175" t="s">
        <v>280</v>
      </c>
      <c r="E346" s="1175"/>
      <c r="G346" s="1175" t="s">
        <v>339</v>
      </c>
      <c r="H346" s="1173"/>
      <c r="I346" s="1053" t="s">
        <v>244</v>
      </c>
      <c r="J346" s="1171">
        <v>0</v>
      </c>
    </row>
    <row r="347" spans="1:10">
      <c r="A347" s="1172">
        <v>41548</v>
      </c>
      <c r="B347" s="1173">
        <v>15</v>
      </c>
      <c r="C347" s="1174" t="s">
        <v>246</v>
      </c>
      <c r="D347" s="1175" t="s">
        <v>954</v>
      </c>
      <c r="E347" s="1175"/>
      <c r="G347" s="1175">
        <v>0</v>
      </c>
      <c r="H347" s="1173"/>
      <c r="I347" s="1053" t="s">
        <v>244</v>
      </c>
      <c r="J347" s="1171">
        <v>0</v>
      </c>
    </row>
    <row r="348" spans="1:10">
      <c r="A348" s="1172">
        <v>41548</v>
      </c>
      <c r="B348" s="1173">
        <v>10</v>
      </c>
      <c r="C348" s="1174" t="s">
        <v>246</v>
      </c>
      <c r="D348" s="1175" t="s">
        <v>1063</v>
      </c>
      <c r="E348" s="1175"/>
      <c r="G348" s="1175">
        <v>0</v>
      </c>
      <c r="H348" s="1173"/>
      <c r="I348" s="1053" t="s">
        <v>244</v>
      </c>
      <c r="J348" s="1171">
        <v>0</v>
      </c>
    </row>
    <row r="349" spans="1:10">
      <c r="A349" s="1172">
        <v>41548</v>
      </c>
      <c r="B349" s="1173">
        <v>25</v>
      </c>
      <c r="C349" s="1174" t="s">
        <v>246</v>
      </c>
      <c r="D349" s="1175" t="s">
        <v>995</v>
      </c>
      <c r="E349" s="1175"/>
      <c r="G349" s="1175" t="s">
        <v>339</v>
      </c>
      <c r="H349" s="1173"/>
      <c r="I349" s="1053" t="s">
        <v>244</v>
      </c>
      <c r="J349" s="1171">
        <v>0</v>
      </c>
    </row>
    <row r="350" spans="1:10">
      <c r="A350" s="1172">
        <v>41548</v>
      </c>
      <c r="B350" s="1173">
        <v>10</v>
      </c>
      <c r="C350" s="1174" t="s">
        <v>246</v>
      </c>
      <c r="D350" s="1175" t="s">
        <v>772</v>
      </c>
      <c r="E350" s="1175"/>
      <c r="G350" s="1175" t="s">
        <v>339</v>
      </c>
      <c r="H350" s="1173"/>
      <c r="I350" s="1053" t="s">
        <v>244</v>
      </c>
      <c r="J350" s="1171">
        <v>0</v>
      </c>
    </row>
    <row r="351" spans="1:10">
      <c r="A351" s="1172">
        <v>41548</v>
      </c>
      <c r="B351" s="1173">
        <v>10</v>
      </c>
      <c r="C351" s="1174" t="s">
        <v>246</v>
      </c>
      <c r="D351" s="1175" t="s">
        <v>1195</v>
      </c>
      <c r="E351" s="1175"/>
      <c r="G351" s="1175">
        <v>0</v>
      </c>
      <c r="H351" s="1173"/>
      <c r="I351" s="1053" t="s">
        <v>244</v>
      </c>
      <c r="J351" s="1171">
        <v>0</v>
      </c>
    </row>
    <row r="352" spans="1:10">
      <c r="A352" s="1172">
        <v>41548</v>
      </c>
      <c r="B352" s="1173">
        <v>210</v>
      </c>
      <c r="C352" s="1174" t="s">
        <v>246</v>
      </c>
      <c r="D352" s="1175" t="s">
        <v>346</v>
      </c>
      <c r="E352" s="1175"/>
      <c r="G352" s="1175" t="s">
        <v>339</v>
      </c>
      <c r="H352" s="1173"/>
      <c r="I352" s="1053" t="s">
        <v>244</v>
      </c>
      <c r="J352" s="1171">
        <v>0</v>
      </c>
    </row>
    <row r="353" spans="1:10">
      <c r="A353" s="1172">
        <v>41548</v>
      </c>
      <c r="B353" s="1173">
        <v>10</v>
      </c>
      <c r="C353" s="1174" t="s">
        <v>246</v>
      </c>
      <c r="D353" s="1175" t="s">
        <v>369</v>
      </c>
      <c r="E353" s="1175"/>
      <c r="G353" s="1175">
        <v>0</v>
      </c>
      <c r="H353" s="1173"/>
      <c r="I353" s="1053" t="s">
        <v>244</v>
      </c>
      <c r="J353" s="1171">
        <v>0</v>
      </c>
    </row>
    <row r="354" spans="1:10">
      <c r="A354" s="1172">
        <v>41548</v>
      </c>
      <c r="B354" s="1173">
        <v>40</v>
      </c>
      <c r="C354" s="1174" t="s">
        <v>246</v>
      </c>
      <c r="D354" s="1175" t="s">
        <v>1247</v>
      </c>
      <c r="E354" s="1175"/>
      <c r="G354" s="1175" t="s">
        <v>339</v>
      </c>
      <c r="H354" s="1173"/>
      <c r="I354" s="1053" t="s">
        <v>244</v>
      </c>
      <c r="J354" s="1171">
        <v>0</v>
      </c>
    </row>
    <row r="355" spans="1:10">
      <c r="A355" s="1172">
        <v>41548</v>
      </c>
      <c r="B355" s="1173">
        <v>10</v>
      </c>
      <c r="C355" s="1174" t="s">
        <v>246</v>
      </c>
      <c r="D355" s="1175" t="s">
        <v>1001</v>
      </c>
      <c r="E355" s="1175"/>
      <c r="G355" s="1175" t="s">
        <v>339</v>
      </c>
      <c r="H355" s="1173"/>
      <c r="I355" s="1053" t="s">
        <v>244</v>
      </c>
      <c r="J355" s="1171">
        <v>0</v>
      </c>
    </row>
    <row r="356" spans="1:10">
      <c r="A356" s="1172">
        <v>41548</v>
      </c>
      <c r="B356" s="1173">
        <v>180</v>
      </c>
      <c r="C356" s="1174" t="s">
        <v>246</v>
      </c>
      <c r="D356" s="1175" t="s">
        <v>783</v>
      </c>
      <c r="E356" s="1175"/>
      <c r="G356" s="1175" t="s">
        <v>339</v>
      </c>
      <c r="H356" s="1173"/>
      <c r="I356" s="1053" t="s">
        <v>244</v>
      </c>
      <c r="J356" s="1171">
        <v>0</v>
      </c>
    </row>
    <row r="357" spans="1:10">
      <c r="A357" s="1172">
        <v>41548</v>
      </c>
      <c r="B357" s="1173">
        <v>10</v>
      </c>
      <c r="C357" s="1174" t="s">
        <v>246</v>
      </c>
      <c r="D357" s="1175" t="s">
        <v>955</v>
      </c>
      <c r="E357" s="1175"/>
      <c r="G357" s="1175">
        <v>0</v>
      </c>
      <c r="H357" s="1173"/>
      <c r="I357" s="1053" t="s">
        <v>244</v>
      </c>
      <c r="J357" s="1171">
        <v>0</v>
      </c>
    </row>
    <row r="358" spans="1:10">
      <c r="A358" s="1172">
        <v>41548</v>
      </c>
      <c r="B358" s="1173">
        <v>5</v>
      </c>
      <c r="C358" s="1174" t="s">
        <v>246</v>
      </c>
      <c r="D358" s="1175" t="s">
        <v>1029</v>
      </c>
      <c r="E358" s="1175"/>
      <c r="G358" s="1175" t="s">
        <v>339</v>
      </c>
      <c r="H358" s="1173"/>
      <c r="I358" s="1053" t="s">
        <v>244</v>
      </c>
      <c r="J358" s="1171">
        <v>0</v>
      </c>
    </row>
    <row r="359" spans="1:10">
      <c r="A359" s="1172">
        <v>41548</v>
      </c>
      <c r="B359" s="1173">
        <v>20</v>
      </c>
      <c r="C359" s="1174" t="s">
        <v>246</v>
      </c>
      <c r="D359" s="1175" t="s">
        <v>787</v>
      </c>
      <c r="E359" s="1175"/>
      <c r="G359" s="1175" t="s">
        <v>339</v>
      </c>
      <c r="H359" s="1173"/>
      <c r="I359" s="1053" t="s">
        <v>244</v>
      </c>
      <c r="J359" s="1171">
        <v>0</v>
      </c>
    </row>
    <row r="360" spans="1:10">
      <c r="A360" s="1172">
        <v>41548</v>
      </c>
      <c r="B360" s="1173">
        <v>50</v>
      </c>
      <c r="C360" s="1174" t="s">
        <v>246</v>
      </c>
      <c r="D360" s="1175" t="s">
        <v>997</v>
      </c>
      <c r="E360" s="1175"/>
      <c r="G360" s="1175" t="s">
        <v>339</v>
      </c>
      <c r="H360" s="1173"/>
      <c r="I360" s="1053" t="s">
        <v>244</v>
      </c>
      <c r="J360" s="1171">
        <v>0</v>
      </c>
    </row>
    <row r="361" spans="1:10">
      <c r="A361" s="1172">
        <v>41548</v>
      </c>
      <c r="B361" s="1173">
        <v>12.5</v>
      </c>
      <c r="C361" s="1174" t="s">
        <v>246</v>
      </c>
      <c r="D361" s="1175" t="s">
        <v>913</v>
      </c>
      <c r="E361" s="1175"/>
      <c r="G361" s="1175" t="s">
        <v>339</v>
      </c>
      <c r="H361" s="1173"/>
      <c r="I361" s="1053" t="s">
        <v>244</v>
      </c>
      <c r="J361" s="1171">
        <v>0</v>
      </c>
    </row>
    <row r="362" spans="1:10">
      <c r="A362" s="1172">
        <v>41548</v>
      </c>
      <c r="B362" s="1173">
        <v>30</v>
      </c>
      <c r="C362" s="1174" t="s">
        <v>246</v>
      </c>
      <c r="D362" s="1175" t="s">
        <v>751</v>
      </c>
      <c r="E362" s="1175"/>
      <c r="G362" s="1175" t="s">
        <v>339</v>
      </c>
      <c r="H362" s="1173"/>
      <c r="I362" s="1053" t="s">
        <v>244</v>
      </c>
      <c r="J362" s="1171">
        <v>0</v>
      </c>
    </row>
    <row r="363" spans="1:10">
      <c r="A363" s="1172">
        <v>41548</v>
      </c>
      <c r="B363" s="1173">
        <v>7</v>
      </c>
      <c r="C363" s="1174" t="s">
        <v>246</v>
      </c>
      <c r="D363" s="1175" t="s">
        <v>1196</v>
      </c>
      <c r="E363" s="1175"/>
      <c r="G363" s="1175" t="s">
        <v>339</v>
      </c>
      <c r="H363" s="1173"/>
      <c r="I363" s="1053" t="s">
        <v>244</v>
      </c>
      <c r="J363" s="1171">
        <v>0</v>
      </c>
    </row>
    <row r="364" spans="1:10">
      <c r="A364" s="1172">
        <v>41548</v>
      </c>
      <c r="B364" s="1173">
        <v>10</v>
      </c>
      <c r="C364" s="1174" t="s">
        <v>246</v>
      </c>
      <c r="D364" s="1175" t="s">
        <v>1005</v>
      </c>
      <c r="E364" s="1175"/>
      <c r="G364" s="1175" t="s">
        <v>339</v>
      </c>
      <c r="H364" s="1173"/>
      <c r="I364" s="1053" t="s">
        <v>244</v>
      </c>
      <c r="J364" s="1171">
        <v>0</v>
      </c>
    </row>
    <row r="365" spans="1:10">
      <c r="A365" s="1172">
        <v>41548</v>
      </c>
      <c r="B365" s="1173">
        <v>10</v>
      </c>
      <c r="C365" s="1174" t="s">
        <v>246</v>
      </c>
      <c r="D365" s="1175" t="s">
        <v>951</v>
      </c>
      <c r="E365" s="1175"/>
      <c r="G365" s="1175" t="s">
        <v>339</v>
      </c>
      <c r="H365" s="1173"/>
      <c r="I365" s="1053" t="s">
        <v>244</v>
      </c>
      <c r="J365" s="1171">
        <v>0</v>
      </c>
    </row>
    <row r="366" spans="1:10">
      <c r="A366" s="1172">
        <v>41548</v>
      </c>
      <c r="B366" s="1173">
        <v>10</v>
      </c>
      <c r="C366" s="1174" t="s">
        <v>246</v>
      </c>
      <c r="D366" s="1175" t="s">
        <v>1040</v>
      </c>
      <c r="E366" s="1175"/>
      <c r="G366" s="1175" t="s">
        <v>339</v>
      </c>
      <c r="H366" s="1173"/>
      <c r="I366" s="1053" t="s">
        <v>244</v>
      </c>
      <c r="J366" s="1171">
        <v>0</v>
      </c>
    </row>
    <row r="367" spans="1:10">
      <c r="A367" s="1172">
        <v>41548</v>
      </c>
      <c r="B367" s="1173">
        <v>10</v>
      </c>
      <c r="C367" s="1174" t="s">
        <v>246</v>
      </c>
      <c r="D367" s="1175" t="s">
        <v>371</v>
      </c>
      <c r="E367" s="1175"/>
      <c r="G367" s="1175" t="s">
        <v>339</v>
      </c>
      <c r="H367" s="1173"/>
      <c r="I367" s="1053" t="s">
        <v>244</v>
      </c>
      <c r="J367" s="1171">
        <v>0</v>
      </c>
    </row>
    <row r="368" spans="1:10">
      <c r="A368" s="1172">
        <v>41548</v>
      </c>
      <c r="B368" s="1173">
        <v>50</v>
      </c>
      <c r="C368" s="1174" t="s">
        <v>246</v>
      </c>
      <c r="D368" s="1175" t="s">
        <v>250</v>
      </c>
      <c r="E368" s="1175"/>
      <c r="G368" s="1175">
        <v>0</v>
      </c>
      <c r="H368" s="1173"/>
      <c r="I368" s="1053" t="s">
        <v>244</v>
      </c>
      <c r="J368" s="1171">
        <v>0</v>
      </c>
    </row>
    <row r="369" spans="1:10">
      <c r="A369" s="1172">
        <v>41548</v>
      </c>
      <c r="B369" s="1173">
        <v>10</v>
      </c>
      <c r="C369" s="1174" t="s">
        <v>246</v>
      </c>
      <c r="D369" s="1175" t="s">
        <v>1027</v>
      </c>
      <c r="E369" s="1175"/>
      <c r="G369" s="1175" t="s">
        <v>339</v>
      </c>
      <c r="H369" s="1173"/>
      <c r="I369" s="1053" t="s">
        <v>244</v>
      </c>
      <c r="J369" s="1171">
        <v>0</v>
      </c>
    </row>
    <row r="370" spans="1:10">
      <c r="A370" s="1172">
        <v>41548</v>
      </c>
      <c r="B370" s="1173">
        <v>50</v>
      </c>
      <c r="C370" s="1174" t="s">
        <v>246</v>
      </c>
      <c r="D370" s="1175" t="s">
        <v>754</v>
      </c>
      <c r="E370" s="1175"/>
      <c r="G370" s="1175" t="s">
        <v>339</v>
      </c>
      <c r="H370" s="1173"/>
      <c r="I370" s="1053" t="s">
        <v>244</v>
      </c>
      <c r="J370" s="1171">
        <v>0</v>
      </c>
    </row>
    <row r="371" spans="1:10">
      <c r="A371" s="1172">
        <v>41548</v>
      </c>
      <c r="B371" s="1173">
        <v>10</v>
      </c>
      <c r="C371" s="1174" t="s">
        <v>246</v>
      </c>
      <c r="D371" s="1175" t="s">
        <v>388</v>
      </c>
      <c r="E371" s="1175"/>
      <c r="G371" s="1175" t="s">
        <v>339</v>
      </c>
      <c r="H371" s="1173"/>
      <c r="I371" s="1053" t="s">
        <v>244</v>
      </c>
      <c r="J371" s="1171">
        <v>0</v>
      </c>
    </row>
    <row r="372" spans="1:10">
      <c r="A372" s="1172">
        <v>41548</v>
      </c>
      <c r="B372" s="1173">
        <v>15</v>
      </c>
      <c r="C372" s="1174" t="s">
        <v>246</v>
      </c>
      <c r="D372" s="1175" t="s">
        <v>912</v>
      </c>
      <c r="E372" s="1175"/>
      <c r="G372" s="1175">
        <v>0</v>
      </c>
      <c r="H372" s="1173"/>
      <c r="I372" s="1053" t="s">
        <v>244</v>
      </c>
      <c r="J372" s="1171">
        <v>0</v>
      </c>
    </row>
    <row r="373" spans="1:10">
      <c r="A373" s="1172">
        <v>41548</v>
      </c>
      <c r="B373" s="1173">
        <v>10</v>
      </c>
      <c r="C373" s="1174" t="s">
        <v>246</v>
      </c>
      <c r="D373" s="1175" t="s">
        <v>993</v>
      </c>
      <c r="E373" s="1175"/>
      <c r="G373" s="1175" t="s">
        <v>339</v>
      </c>
      <c r="H373" s="1173"/>
      <c r="I373" s="1053" t="s">
        <v>244</v>
      </c>
      <c r="J373" s="1171">
        <v>0</v>
      </c>
    </row>
    <row r="374" spans="1:10">
      <c r="A374" s="1172">
        <v>41548</v>
      </c>
      <c r="B374" s="1173">
        <v>66</v>
      </c>
      <c r="C374" s="1174" t="s">
        <v>246</v>
      </c>
      <c r="D374" s="1175" t="s">
        <v>1069</v>
      </c>
      <c r="E374" s="1175"/>
      <c r="G374" s="1175" t="s">
        <v>339</v>
      </c>
      <c r="H374" s="1173"/>
      <c r="I374" s="1053"/>
      <c r="J374" s="1171"/>
    </row>
    <row r="375" spans="1:10">
      <c r="A375" s="1172">
        <v>41548</v>
      </c>
      <c r="B375" s="1173">
        <v>10</v>
      </c>
      <c r="C375" s="1174" t="s">
        <v>246</v>
      </c>
      <c r="D375" s="1175" t="s">
        <v>994</v>
      </c>
      <c r="E375" s="1175"/>
      <c r="G375" s="1175" t="s">
        <v>339</v>
      </c>
      <c r="H375" s="1173"/>
      <c r="I375" s="1053"/>
      <c r="J375" s="1171"/>
    </row>
    <row r="376" spans="1:10">
      <c r="A376" s="1172">
        <v>41548</v>
      </c>
      <c r="B376" s="1173">
        <v>5</v>
      </c>
      <c r="C376" s="1174" t="s">
        <v>246</v>
      </c>
      <c r="D376" s="1175" t="s">
        <v>755</v>
      </c>
      <c r="E376" s="1175"/>
      <c r="G376" s="1175" t="s">
        <v>339</v>
      </c>
      <c r="H376" s="1173"/>
      <c r="I376" s="1053"/>
      <c r="J376" s="1171"/>
    </row>
    <row r="377" spans="1:10">
      <c r="A377" s="1172">
        <v>41548</v>
      </c>
      <c r="B377" s="1173">
        <v>15</v>
      </c>
      <c r="C377" s="1174" t="s">
        <v>246</v>
      </c>
      <c r="D377" s="1175" t="s">
        <v>248</v>
      </c>
      <c r="E377" s="1175"/>
      <c r="G377" s="1175">
        <v>0</v>
      </c>
      <c r="H377" s="1173"/>
      <c r="I377" s="1053"/>
      <c r="J377" s="1171"/>
    </row>
    <row r="378" spans="1:10">
      <c r="A378" s="1172">
        <v>41548</v>
      </c>
      <c r="B378" s="1173">
        <v>50</v>
      </c>
      <c r="C378" s="1174" t="s">
        <v>246</v>
      </c>
      <c r="D378" s="1175" t="s">
        <v>998</v>
      </c>
      <c r="E378" s="1175"/>
      <c r="G378" s="1175" t="s">
        <v>339</v>
      </c>
      <c r="H378" s="1173"/>
      <c r="I378" s="1053"/>
      <c r="J378" s="1171"/>
    </row>
    <row r="379" spans="1:10">
      <c r="A379" s="1172">
        <v>41548</v>
      </c>
      <c r="B379" s="1173">
        <v>50</v>
      </c>
      <c r="C379" s="1174" t="s">
        <v>246</v>
      </c>
      <c r="D379" s="1175" t="s">
        <v>252</v>
      </c>
      <c r="E379" s="1175"/>
      <c r="G379" s="1175" t="s">
        <v>339</v>
      </c>
      <c r="H379" s="1173"/>
      <c r="I379" s="1053"/>
      <c r="J379" s="1171"/>
    </row>
    <row r="380" spans="1:10">
      <c r="A380" s="1172">
        <v>41548</v>
      </c>
      <c r="B380" s="1173">
        <v>20</v>
      </c>
      <c r="C380" s="1174" t="s">
        <v>246</v>
      </c>
      <c r="D380" s="1175" t="s">
        <v>1028</v>
      </c>
      <c r="E380" s="1175"/>
      <c r="G380" s="1175" t="s">
        <v>339</v>
      </c>
      <c r="H380" s="1173"/>
      <c r="I380" s="1053"/>
      <c r="J380" s="1171"/>
    </row>
    <row r="381" spans="1:10">
      <c r="A381" s="1172">
        <v>41548</v>
      </c>
      <c r="B381" s="1173">
        <v>25</v>
      </c>
      <c r="C381" s="1174" t="s">
        <v>246</v>
      </c>
      <c r="D381" s="1175" t="s">
        <v>1070</v>
      </c>
      <c r="E381" s="1175"/>
      <c r="G381" s="1175" t="s">
        <v>339</v>
      </c>
      <c r="H381" s="1173"/>
      <c r="I381" s="1053"/>
      <c r="J381" s="1171"/>
    </row>
    <row r="382" spans="1:10">
      <c r="A382" s="1172">
        <v>41548</v>
      </c>
      <c r="B382" s="1173">
        <v>200</v>
      </c>
      <c r="C382" s="1174" t="s">
        <v>246</v>
      </c>
      <c r="D382" s="1175" t="s">
        <v>911</v>
      </c>
      <c r="E382" s="1175"/>
      <c r="G382" s="1175">
        <v>0</v>
      </c>
      <c r="H382" s="1173"/>
      <c r="I382" s="1053"/>
      <c r="J382" s="1171"/>
    </row>
    <row r="383" spans="1:10">
      <c r="A383" s="1172">
        <v>41548</v>
      </c>
      <c r="B383" s="1173">
        <v>10</v>
      </c>
      <c r="C383" s="1174" t="s">
        <v>246</v>
      </c>
      <c r="D383" s="1175" t="s">
        <v>996</v>
      </c>
      <c r="E383" s="1175"/>
      <c r="G383" s="1175">
        <v>0</v>
      </c>
      <c r="H383" s="1173"/>
      <c r="I383" s="1053"/>
      <c r="J383" s="1171"/>
    </row>
    <row r="384" spans="1:10">
      <c r="A384" s="1172">
        <v>41548</v>
      </c>
      <c r="B384" s="1173">
        <v>30</v>
      </c>
      <c r="C384" s="1174" t="s">
        <v>246</v>
      </c>
      <c r="D384" s="1175" t="s">
        <v>1123</v>
      </c>
      <c r="E384" s="1175"/>
      <c r="G384" s="1175" t="s">
        <v>339</v>
      </c>
      <c r="H384" s="1173"/>
      <c r="I384" s="1053"/>
      <c r="J384" s="1171"/>
    </row>
    <row r="385" spans="1:10">
      <c r="A385" s="1172">
        <v>41548</v>
      </c>
      <c r="B385" s="1173">
        <v>25</v>
      </c>
      <c r="C385" s="1174" t="s">
        <v>246</v>
      </c>
      <c r="D385" s="1175" t="s">
        <v>1159</v>
      </c>
      <c r="E385" s="1175"/>
      <c r="G385" s="1175" t="s">
        <v>339</v>
      </c>
      <c r="H385" s="1173"/>
      <c r="I385" s="1053"/>
      <c r="J385" s="1171"/>
    </row>
    <row r="386" spans="1:10">
      <c r="A386" s="1172">
        <v>41548</v>
      </c>
      <c r="B386" s="1173">
        <v>15</v>
      </c>
      <c r="C386" s="1174" t="s">
        <v>246</v>
      </c>
      <c r="D386" s="1175" t="s">
        <v>753</v>
      </c>
      <c r="E386" s="1175"/>
      <c r="G386" s="1175" t="s">
        <v>339</v>
      </c>
      <c r="H386" s="1173"/>
      <c r="I386" s="1053"/>
      <c r="J386" s="1171"/>
    </row>
    <row r="387" spans="1:10">
      <c r="A387" s="1172">
        <v>41548</v>
      </c>
      <c r="B387" s="1173">
        <v>75</v>
      </c>
      <c r="C387" s="1174" t="s">
        <v>246</v>
      </c>
      <c r="D387" s="1175" t="s">
        <v>1003</v>
      </c>
      <c r="E387" s="1175"/>
      <c r="G387" s="1175" t="s">
        <v>339</v>
      </c>
      <c r="H387" s="1173"/>
      <c r="I387" s="1053"/>
      <c r="J387" s="1171"/>
    </row>
    <row r="388" spans="1:10">
      <c r="A388" s="1172">
        <v>41548</v>
      </c>
      <c r="B388" s="1173">
        <v>30</v>
      </c>
      <c r="C388" s="1174" t="s">
        <v>246</v>
      </c>
      <c r="D388" s="1175" t="s">
        <v>424</v>
      </c>
      <c r="E388" s="1175"/>
      <c r="G388" s="1175" t="s">
        <v>339</v>
      </c>
      <c r="H388" s="1173"/>
      <c r="I388" s="1053"/>
      <c r="J388" s="1171"/>
    </row>
    <row r="389" spans="1:10">
      <c r="A389" s="1172">
        <v>41548</v>
      </c>
      <c r="B389" s="1173">
        <v>25</v>
      </c>
      <c r="C389" s="1174" t="s">
        <v>246</v>
      </c>
      <c r="D389" s="1175" t="s">
        <v>402</v>
      </c>
      <c r="E389" s="1175"/>
      <c r="G389" s="1175">
        <v>0</v>
      </c>
      <c r="H389" s="1173"/>
      <c r="I389" s="1053"/>
      <c r="J389" s="1171"/>
    </row>
    <row r="390" spans="1:10">
      <c r="A390" s="1172">
        <v>41548</v>
      </c>
      <c r="B390" s="1173">
        <v>15</v>
      </c>
      <c r="C390" s="1174" t="s">
        <v>246</v>
      </c>
      <c r="D390" s="1175" t="s">
        <v>1190</v>
      </c>
      <c r="E390" s="1175"/>
      <c r="G390" s="1175">
        <v>0</v>
      </c>
      <c r="H390" s="1173"/>
      <c r="I390" s="1053"/>
      <c r="J390" s="1171"/>
    </row>
    <row r="391" spans="1:10">
      <c r="A391" s="1172">
        <v>41548</v>
      </c>
      <c r="B391" s="1173">
        <v>10</v>
      </c>
      <c r="C391" s="1174" t="s">
        <v>246</v>
      </c>
      <c r="D391" s="1175" t="s">
        <v>367</v>
      </c>
      <c r="E391" s="1175"/>
      <c r="G391" s="1175" t="s">
        <v>339</v>
      </c>
      <c r="H391" s="1173"/>
      <c r="I391" s="1053"/>
      <c r="J391" s="1171"/>
    </row>
    <row r="392" spans="1:10">
      <c r="A392" s="1172">
        <v>41549</v>
      </c>
      <c r="B392" s="1173">
        <v>3.89</v>
      </c>
      <c r="C392" s="1174" t="s">
        <v>246</v>
      </c>
      <c r="D392" s="1175" t="s">
        <v>1248</v>
      </c>
      <c r="E392" s="1175"/>
      <c r="G392" s="1175">
        <v>0</v>
      </c>
      <c r="H392" s="1173"/>
      <c r="I392" s="1053"/>
      <c r="J392" s="1171"/>
    </row>
    <row r="393" spans="1:10">
      <c r="A393" s="1172">
        <v>41549</v>
      </c>
      <c r="B393" s="1173">
        <v>20</v>
      </c>
      <c r="C393" s="1174" t="s">
        <v>246</v>
      </c>
      <c r="D393" s="1175" t="s">
        <v>254</v>
      </c>
      <c r="E393" s="1175"/>
      <c r="G393" s="1175" t="s">
        <v>339</v>
      </c>
      <c r="H393" s="1173"/>
      <c r="I393" s="1053"/>
      <c r="J393" s="1171"/>
    </row>
    <row r="394" spans="1:10">
      <c r="A394" s="1172">
        <v>41549</v>
      </c>
      <c r="B394" s="1173">
        <v>20</v>
      </c>
      <c r="C394" s="1174" t="s">
        <v>246</v>
      </c>
      <c r="D394" s="1175" t="s">
        <v>389</v>
      </c>
      <c r="E394" s="1175"/>
      <c r="G394" s="1175">
        <v>0</v>
      </c>
      <c r="H394" s="1173"/>
      <c r="I394" s="1053"/>
      <c r="J394" s="1171"/>
    </row>
    <row r="395" spans="1:10">
      <c r="A395" s="1172">
        <v>41549</v>
      </c>
      <c r="B395" s="1173">
        <v>10</v>
      </c>
      <c r="C395" s="1174" t="s">
        <v>246</v>
      </c>
      <c r="D395" s="1175" t="s">
        <v>317</v>
      </c>
      <c r="E395" s="1175"/>
      <c r="G395" s="1175" t="s">
        <v>339</v>
      </c>
      <c r="H395" s="1173"/>
      <c r="I395" s="1053"/>
      <c r="J395" s="1171"/>
    </row>
    <row r="396" spans="1:10">
      <c r="A396" s="1172">
        <v>41549</v>
      </c>
      <c r="B396" s="1173">
        <v>20</v>
      </c>
      <c r="C396" s="1174" t="s">
        <v>246</v>
      </c>
      <c r="D396" s="1175" t="s">
        <v>999</v>
      </c>
      <c r="E396" s="1175"/>
      <c r="G396" s="1175" t="s">
        <v>339</v>
      </c>
      <c r="H396" s="1173"/>
      <c r="I396" s="1053"/>
      <c r="J396" s="1171"/>
    </row>
    <row r="397" spans="1:10">
      <c r="A397" s="1172">
        <v>41549</v>
      </c>
      <c r="B397" s="1173">
        <v>3</v>
      </c>
      <c r="C397" s="1174" t="s">
        <v>246</v>
      </c>
      <c r="D397" s="1175" t="s">
        <v>426</v>
      </c>
      <c r="E397" s="1175"/>
      <c r="G397" s="1175">
        <v>0</v>
      </c>
      <c r="H397" s="1173"/>
      <c r="I397" s="1053"/>
      <c r="J397" s="1171"/>
    </row>
    <row r="398" spans="1:10">
      <c r="A398" s="1172">
        <v>41549</v>
      </c>
      <c r="B398" s="1173">
        <v>75</v>
      </c>
      <c r="C398" s="1174" t="s">
        <v>246</v>
      </c>
      <c r="D398" s="1175" t="s">
        <v>308</v>
      </c>
      <c r="E398" s="1175"/>
      <c r="G398" s="1175" t="s">
        <v>339</v>
      </c>
      <c r="H398" s="1173"/>
      <c r="I398" s="1053"/>
      <c r="J398" s="1171"/>
    </row>
    <row r="399" spans="1:10">
      <c r="A399" s="1172">
        <v>41549</v>
      </c>
      <c r="B399" s="1173">
        <v>10</v>
      </c>
      <c r="C399" s="1174" t="s">
        <v>246</v>
      </c>
      <c r="D399" s="1175" t="s">
        <v>781</v>
      </c>
      <c r="E399" s="1175"/>
      <c r="G399" s="1175" t="s">
        <v>339</v>
      </c>
      <c r="H399" s="1173"/>
      <c r="I399" s="1053"/>
      <c r="J399" s="1171"/>
    </row>
    <row r="400" spans="1:10">
      <c r="A400" s="1172">
        <v>41550</v>
      </c>
      <c r="B400" s="1173">
        <v>16386.07</v>
      </c>
      <c r="C400" s="1174" t="s">
        <v>246</v>
      </c>
      <c r="D400" s="1175" t="s">
        <v>1249</v>
      </c>
      <c r="E400" s="1175"/>
      <c r="G400" s="1175">
        <v>0</v>
      </c>
      <c r="H400" s="1173"/>
      <c r="I400" s="1053"/>
      <c r="J400" s="1171"/>
    </row>
    <row r="401" spans="1:10">
      <c r="A401" s="1172">
        <v>41550</v>
      </c>
      <c r="B401" s="1173">
        <v>300</v>
      </c>
      <c r="C401" s="1174" t="s">
        <v>246</v>
      </c>
      <c r="D401" s="1175" t="s">
        <v>778</v>
      </c>
      <c r="E401" s="1175"/>
      <c r="G401" s="1175" t="s">
        <v>339</v>
      </c>
      <c r="H401" s="1173"/>
      <c r="I401" s="1053"/>
      <c r="J401" s="1171"/>
    </row>
    <row r="402" spans="1:10">
      <c r="A402" s="1172">
        <v>41550</v>
      </c>
      <c r="B402" s="1173">
        <v>50</v>
      </c>
      <c r="C402" s="1174" t="s">
        <v>246</v>
      </c>
      <c r="D402" s="1175" t="s">
        <v>1105</v>
      </c>
      <c r="E402" s="1175"/>
      <c r="G402" s="1175" t="s">
        <v>339</v>
      </c>
      <c r="H402" s="1173"/>
      <c r="I402" s="1053"/>
      <c r="J402" s="1171"/>
    </row>
    <row r="403" spans="1:10">
      <c r="A403" s="1172">
        <v>41550</v>
      </c>
      <c r="B403" s="1173">
        <v>20</v>
      </c>
      <c r="C403" s="1174" t="s">
        <v>246</v>
      </c>
      <c r="D403" s="1175" t="s">
        <v>387</v>
      </c>
      <c r="E403" s="1175"/>
      <c r="G403" s="1175">
        <v>0</v>
      </c>
      <c r="H403" s="1173"/>
      <c r="I403" s="1053"/>
      <c r="J403" s="1171"/>
    </row>
    <row r="404" spans="1:10">
      <c r="A404" s="1172">
        <v>41550</v>
      </c>
      <c r="B404" s="1173">
        <v>5</v>
      </c>
      <c r="C404" s="1174" t="s">
        <v>246</v>
      </c>
      <c r="D404" s="1175" t="s">
        <v>1187</v>
      </c>
      <c r="E404" s="1175"/>
      <c r="G404" s="1175" t="s">
        <v>339</v>
      </c>
      <c r="H404" s="1173"/>
      <c r="I404" s="1053"/>
      <c r="J404" s="1171"/>
    </row>
    <row r="405" spans="1:10">
      <c r="A405" s="1172">
        <v>41551</v>
      </c>
      <c r="B405" s="1173">
        <v>10</v>
      </c>
      <c r="C405" s="1174" t="s">
        <v>1087</v>
      </c>
      <c r="D405" s="1175" t="s">
        <v>1362</v>
      </c>
      <c r="E405" s="1175"/>
      <c r="G405" s="1175">
        <v>0</v>
      </c>
      <c r="H405" s="1173"/>
      <c r="I405" s="1053"/>
      <c r="J405" s="1171"/>
    </row>
    <row r="406" spans="1:10">
      <c r="A406" s="1172">
        <v>41551</v>
      </c>
      <c r="B406" s="1173">
        <v>15</v>
      </c>
      <c r="C406" s="1174" t="s">
        <v>1087</v>
      </c>
      <c r="D406" s="1175" t="s">
        <v>1088</v>
      </c>
      <c r="E406" s="1175"/>
      <c r="G406" s="1175">
        <v>0</v>
      </c>
      <c r="H406" s="1173"/>
      <c r="I406" s="1053"/>
      <c r="J406" s="1171"/>
    </row>
    <row r="407" spans="1:10">
      <c r="A407" s="1172">
        <v>41551</v>
      </c>
      <c r="B407" s="1173">
        <v>50</v>
      </c>
      <c r="C407" s="1174" t="s">
        <v>1087</v>
      </c>
      <c r="D407" s="1175" t="s">
        <v>1089</v>
      </c>
      <c r="E407" s="1175"/>
      <c r="G407" s="1175">
        <v>0</v>
      </c>
      <c r="H407" s="1173"/>
      <c r="I407" s="1053"/>
      <c r="J407" s="1171"/>
    </row>
    <row r="408" spans="1:10">
      <c r="A408" s="1172">
        <v>41551</v>
      </c>
      <c r="B408" s="1173">
        <v>170</v>
      </c>
      <c r="C408" s="1174" t="s">
        <v>246</v>
      </c>
      <c r="D408" s="1175" t="s">
        <v>788</v>
      </c>
      <c r="E408" s="1175"/>
      <c r="G408" s="1175" t="s">
        <v>339</v>
      </c>
      <c r="H408" s="1173"/>
      <c r="I408" s="1053"/>
      <c r="J408" s="1171"/>
    </row>
    <row r="409" spans="1:10">
      <c r="A409" s="1172">
        <v>41551</v>
      </c>
      <c r="B409" s="1173">
        <v>682.5</v>
      </c>
      <c r="C409" s="1174" t="s">
        <v>246</v>
      </c>
      <c r="D409" s="1175" t="s">
        <v>1251</v>
      </c>
      <c r="E409" s="1175"/>
      <c r="G409" s="1175">
        <v>0</v>
      </c>
      <c r="H409" s="1173"/>
      <c r="I409" s="1053"/>
      <c r="J409" s="1171"/>
    </row>
    <row r="410" spans="1:10">
      <c r="A410" s="1172">
        <v>41554</v>
      </c>
      <c r="B410" s="1173">
        <v>40</v>
      </c>
      <c r="C410" s="1174" t="s">
        <v>246</v>
      </c>
      <c r="D410" s="1175" t="s">
        <v>1030</v>
      </c>
      <c r="E410" s="1175"/>
      <c r="G410" s="1175">
        <v>0</v>
      </c>
      <c r="H410" s="1173"/>
      <c r="I410" s="1053"/>
      <c r="J410" s="1171"/>
    </row>
    <row r="411" spans="1:10">
      <c r="A411" s="1172">
        <v>41554</v>
      </c>
      <c r="B411" s="1173">
        <v>15</v>
      </c>
      <c r="C411" s="1174" t="s">
        <v>246</v>
      </c>
      <c r="D411" s="1175" t="s">
        <v>1237</v>
      </c>
      <c r="E411" s="1175"/>
      <c r="G411" s="1175" t="s">
        <v>339</v>
      </c>
      <c r="H411" s="1173"/>
      <c r="I411" s="1053"/>
      <c r="J411" s="1171"/>
    </row>
    <row r="412" spans="1:10">
      <c r="A412" s="1172">
        <v>41554</v>
      </c>
      <c r="B412" s="1173">
        <v>100</v>
      </c>
      <c r="C412" s="1174" t="s">
        <v>246</v>
      </c>
      <c r="D412" s="1175" t="s">
        <v>1000</v>
      </c>
      <c r="E412" s="1175"/>
      <c r="G412" s="1175">
        <v>0</v>
      </c>
      <c r="H412" s="1173"/>
      <c r="I412" s="1053"/>
      <c r="J412" s="1171"/>
    </row>
    <row r="413" spans="1:10">
      <c r="A413" s="1172">
        <v>41554</v>
      </c>
      <c r="B413" s="1173">
        <v>6</v>
      </c>
      <c r="C413" s="1174" t="s">
        <v>246</v>
      </c>
      <c r="D413" s="1175" t="s">
        <v>310</v>
      </c>
      <c r="E413" s="1175"/>
      <c r="G413" s="1175" t="s">
        <v>339</v>
      </c>
      <c r="H413" s="1173"/>
      <c r="I413" s="1053"/>
      <c r="J413" s="1171"/>
    </row>
    <row r="414" spans="1:10">
      <c r="A414" s="1172">
        <v>41554</v>
      </c>
      <c r="B414" s="1173">
        <v>10</v>
      </c>
      <c r="C414" s="1174" t="s">
        <v>246</v>
      </c>
      <c r="D414" s="1175" t="s">
        <v>956</v>
      </c>
      <c r="E414" s="1175"/>
      <c r="G414" s="1175" t="s">
        <v>339</v>
      </c>
      <c r="H414" s="1173"/>
      <c r="I414" s="1053"/>
      <c r="J414" s="1171"/>
    </row>
    <row r="415" spans="1:10">
      <c r="A415" s="1172">
        <v>41554</v>
      </c>
      <c r="B415" s="1173">
        <v>12.5</v>
      </c>
      <c r="C415" s="1174" t="s">
        <v>246</v>
      </c>
      <c r="D415" s="1175" t="s">
        <v>1221</v>
      </c>
      <c r="E415" s="1175"/>
      <c r="G415" s="1175" t="s">
        <v>339</v>
      </c>
      <c r="H415" s="1173"/>
      <c r="I415" s="1053"/>
      <c r="J415" s="1171"/>
    </row>
    <row r="416" spans="1:10">
      <c r="A416" s="1172">
        <v>41554</v>
      </c>
      <c r="B416" s="1173">
        <v>110</v>
      </c>
      <c r="C416" s="1174" t="s">
        <v>246</v>
      </c>
      <c r="D416" s="1175" t="s">
        <v>967</v>
      </c>
      <c r="E416" s="1175"/>
      <c r="G416" s="1175" t="s">
        <v>339</v>
      </c>
      <c r="H416" s="1173"/>
      <c r="I416" s="1053"/>
      <c r="J416" s="1171"/>
    </row>
    <row r="417" spans="1:10">
      <c r="A417" s="1172">
        <v>41554</v>
      </c>
      <c r="B417" s="1173">
        <v>5</v>
      </c>
      <c r="C417" s="1174" t="s">
        <v>246</v>
      </c>
      <c r="D417" s="1175" t="s">
        <v>318</v>
      </c>
      <c r="E417" s="1175"/>
      <c r="G417" s="1175" t="s">
        <v>339</v>
      </c>
      <c r="H417" s="1173"/>
      <c r="I417" s="1053"/>
      <c r="J417" s="1171"/>
    </row>
    <row r="418" spans="1:10">
      <c r="A418" s="1172">
        <v>41554</v>
      </c>
      <c r="B418" s="1173">
        <v>15</v>
      </c>
      <c r="C418" s="1174" t="s">
        <v>246</v>
      </c>
      <c r="D418" s="1175" t="s">
        <v>306</v>
      </c>
      <c r="E418" s="1175"/>
      <c r="G418" s="1175" t="s">
        <v>339</v>
      </c>
      <c r="H418" s="1173"/>
      <c r="I418" s="1053"/>
      <c r="J418" s="1171"/>
    </row>
    <row r="419" spans="1:10">
      <c r="A419" s="1172">
        <v>41554</v>
      </c>
      <c r="B419" s="1173">
        <v>686.08</v>
      </c>
      <c r="C419" s="1174" t="s">
        <v>246</v>
      </c>
      <c r="D419" s="1175" t="s">
        <v>1252</v>
      </c>
      <c r="E419" s="1175"/>
      <c r="G419" s="1175">
        <v>0</v>
      </c>
      <c r="H419" s="1173"/>
      <c r="I419" s="1053"/>
      <c r="J419" s="1171"/>
    </row>
    <row r="420" spans="1:10">
      <c r="A420" s="1172">
        <v>41555</v>
      </c>
      <c r="B420" s="1173">
        <v>30</v>
      </c>
      <c r="C420" s="1174" t="s">
        <v>1087</v>
      </c>
      <c r="D420" s="1175" t="s">
        <v>1360</v>
      </c>
      <c r="E420" s="1175"/>
      <c r="G420" s="1175">
        <v>0</v>
      </c>
      <c r="H420" s="1173"/>
      <c r="I420" s="1053"/>
      <c r="J420" s="1171"/>
    </row>
    <row r="421" spans="1:10">
      <c r="A421" s="1172">
        <v>41555</v>
      </c>
      <c r="B421" s="1173">
        <v>246</v>
      </c>
      <c r="C421" s="1174" t="s">
        <v>246</v>
      </c>
      <c r="D421" s="1175" t="s">
        <v>429</v>
      </c>
      <c r="E421" s="1175"/>
      <c r="G421" s="1175">
        <v>0</v>
      </c>
      <c r="H421" s="1173"/>
      <c r="I421" s="1053"/>
      <c r="J421" s="1171"/>
    </row>
    <row r="422" spans="1:10">
      <c r="A422" s="1172">
        <v>41555</v>
      </c>
      <c r="B422" s="1173">
        <v>30</v>
      </c>
      <c r="C422" s="1174" t="s">
        <v>246</v>
      </c>
      <c r="D422" s="1175" t="s">
        <v>1231</v>
      </c>
      <c r="E422" s="1175"/>
      <c r="G422" s="1175">
        <v>0</v>
      </c>
      <c r="H422" s="1173"/>
      <c r="I422" s="1053"/>
      <c r="J422" s="1171"/>
    </row>
    <row r="423" spans="1:10">
      <c r="A423" s="1172">
        <v>41556</v>
      </c>
      <c r="B423" s="1173">
        <v>4070.81</v>
      </c>
      <c r="C423" s="1174">
        <v>103646</v>
      </c>
      <c r="D423" s="1175" t="s">
        <v>1253</v>
      </c>
      <c r="E423" s="1175"/>
      <c r="G423" s="1175">
        <v>0</v>
      </c>
      <c r="H423" s="1173"/>
      <c r="I423" s="1053"/>
      <c r="J423" s="1171"/>
    </row>
    <row r="424" spans="1:10">
      <c r="A424" s="1172">
        <v>41556</v>
      </c>
      <c r="B424" s="1173">
        <v>25</v>
      </c>
      <c r="C424" s="1174">
        <v>103647</v>
      </c>
      <c r="D424" s="1175" t="s">
        <v>1254</v>
      </c>
      <c r="E424" s="1175"/>
      <c r="G424" s="1175">
        <v>0</v>
      </c>
      <c r="H424" s="1173"/>
      <c r="I424" s="1053"/>
      <c r="J424" s="1171"/>
    </row>
    <row r="425" spans="1:10">
      <c r="A425" s="1172">
        <v>41556</v>
      </c>
      <c r="B425" s="1173">
        <v>0.24</v>
      </c>
      <c r="C425" s="1174" t="s">
        <v>246</v>
      </c>
      <c r="D425" s="1175" t="s">
        <v>1255</v>
      </c>
      <c r="E425" s="1175"/>
      <c r="G425" s="1175">
        <v>0</v>
      </c>
      <c r="H425" s="1173"/>
      <c r="I425" s="1053"/>
      <c r="J425" s="1171"/>
    </row>
    <row r="426" spans="1:10">
      <c r="A426" s="1172">
        <v>41556</v>
      </c>
      <c r="B426" s="1173">
        <v>49.2</v>
      </c>
      <c r="C426" s="1174" t="s">
        <v>246</v>
      </c>
      <c r="D426" s="1175" t="s">
        <v>429</v>
      </c>
      <c r="E426" s="1175"/>
      <c r="G426" s="1175">
        <v>0</v>
      </c>
      <c r="H426" s="1173"/>
      <c r="I426" s="1053"/>
      <c r="J426" s="1171"/>
    </row>
    <row r="427" spans="1:10">
      <c r="A427" s="1172">
        <v>41557</v>
      </c>
      <c r="B427" s="1173">
        <v>100</v>
      </c>
      <c r="C427" s="1174" t="s">
        <v>1087</v>
      </c>
      <c r="D427" s="1175" t="s">
        <v>1088</v>
      </c>
      <c r="E427" s="1175"/>
      <c r="G427" s="1175">
        <v>0</v>
      </c>
      <c r="H427" s="1173"/>
      <c r="I427" s="1053"/>
      <c r="J427" s="1171"/>
    </row>
    <row r="428" spans="1:10">
      <c r="A428" s="1172">
        <v>41557</v>
      </c>
      <c r="B428" s="1173">
        <v>15</v>
      </c>
      <c r="C428" s="1174" t="s">
        <v>1087</v>
      </c>
      <c r="D428" s="1175" t="s">
        <v>1096</v>
      </c>
      <c r="E428" s="1175"/>
      <c r="G428" s="1175">
        <v>0</v>
      </c>
      <c r="H428" s="1173"/>
      <c r="I428" s="1053"/>
      <c r="J428" s="1171"/>
    </row>
    <row r="429" spans="1:10">
      <c r="A429" s="1172">
        <v>41557</v>
      </c>
      <c r="B429" s="1173">
        <v>230</v>
      </c>
      <c r="C429" s="1174" t="s">
        <v>246</v>
      </c>
      <c r="D429" s="1175" t="s">
        <v>920</v>
      </c>
      <c r="E429" s="1175"/>
      <c r="G429" s="1175" t="s">
        <v>339</v>
      </c>
      <c r="H429" s="1173"/>
      <c r="I429" s="1053"/>
      <c r="J429" s="1171"/>
    </row>
    <row r="430" spans="1:10">
      <c r="A430" s="1172">
        <v>41557</v>
      </c>
      <c r="B430" s="1173">
        <v>5</v>
      </c>
      <c r="C430" s="1174" t="s">
        <v>246</v>
      </c>
      <c r="D430" s="1175" t="s">
        <v>1256</v>
      </c>
      <c r="E430" s="1175"/>
      <c r="G430" s="1175" t="s">
        <v>339</v>
      </c>
      <c r="H430" s="1173"/>
      <c r="I430" s="1053"/>
      <c r="J430" s="1171"/>
    </row>
    <row r="431" spans="1:10">
      <c r="A431" s="1172">
        <v>41557</v>
      </c>
      <c r="B431" s="1173">
        <v>200</v>
      </c>
      <c r="C431" s="1174" t="s">
        <v>246</v>
      </c>
      <c r="D431" s="1175" t="s">
        <v>1091</v>
      </c>
      <c r="E431" s="1175"/>
      <c r="G431" s="1175" t="s">
        <v>339</v>
      </c>
      <c r="H431" s="1173"/>
      <c r="I431" s="1053"/>
      <c r="J431" s="1171"/>
    </row>
    <row r="432" spans="1:10">
      <c r="A432" s="1172">
        <v>41557</v>
      </c>
      <c r="B432" s="1173">
        <v>150</v>
      </c>
      <c r="C432" s="1174" t="s">
        <v>246</v>
      </c>
      <c r="D432" s="1175" t="s">
        <v>357</v>
      </c>
      <c r="E432" s="1175"/>
      <c r="G432" s="1175" t="s">
        <v>339</v>
      </c>
      <c r="H432" s="1173"/>
      <c r="I432" s="1053"/>
      <c r="J432" s="1171"/>
    </row>
    <row r="433" spans="1:10">
      <c r="A433" s="1172">
        <v>41561</v>
      </c>
      <c r="B433" s="1173">
        <v>7</v>
      </c>
      <c r="C433" s="1174" t="s">
        <v>246</v>
      </c>
      <c r="D433" s="1175" t="s">
        <v>1032</v>
      </c>
      <c r="E433" s="1175"/>
      <c r="G433" s="1175" t="s">
        <v>339</v>
      </c>
      <c r="H433" s="1173"/>
      <c r="I433" s="1053"/>
      <c r="J433" s="1171"/>
    </row>
    <row r="434" spans="1:10">
      <c r="A434" s="1172">
        <v>41561</v>
      </c>
      <c r="B434" s="1173">
        <v>12.5</v>
      </c>
      <c r="C434" s="1174" t="s">
        <v>246</v>
      </c>
      <c r="D434" s="1175" t="s">
        <v>1221</v>
      </c>
      <c r="E434" s="1175"/>
      <c r="G434" s="1175" t="s">
        <v>339</v>
      </c>
      <c r="H434" s="1173"/>
      <c r="I434" s="1053"/>
      <c r="J434" s="1171"/>
    </row>
    <row r="435" spans="1:10">
      <c r="A435" s="1172">
        <v>41561</v>
      </c>
      <c r="B435" s="1173">
        <v>528.82000000000005</v>
      </c>
      <c r="C435" s="1174" t="s">
        <v>246</v>
      </c>
      <c r="D435" s="1175" t="s">
        <v>1257</v>
      </c>
      <c r="E435" s="1175"/>
      <c r="G435" s="1175">
        <v>0</v>
      </c>
      <c r="H435" s="1173"/>
      <c r="I435" s="1053"/>
      <c r="J435" s="1171"/>
    </row>
    <row r="436" spans="1:10">
      <c r="A436" s="1172">
        <v>41562</v>
      </c>
      <c r="B436" s="1173">
        <v>30</v>
      </c>
      <c r="C436" s="1174" t="s">
        <v>246</v>
      </c>
      <c r="D436" s="1175" t="s">
        <v>1204</v>
      </c>
      <c r="E436" s="1175"/>
      <c r="G436" s="1175" t="s">
        <v>339</v>
      </c>
      <c r="H436" s="1173"/>
      <c r="I436" s="1053"/>
      <c r="J436" s="1171"/>
    </row>
    <row r="437" spans="1:10">
      <c r="A437" s="1172">
        <v>41562</v>
      </c>
      <c r="B437" s="1173">
        <v>5</v>
      </c>
      <c r="C437" s="1174" t="s">
        <v>246</v>
      </c>
      <c r="D437" s="1175" t="s">
        <v>968</v>
      </c>
      <c r="E437" s="1175"/>
      <c r="G437" s="1175" t="s">
        <v>339</v>
      </c>
      <c r="H437" s="1173"/>
      <c r="I437" s="1053"/>
      <c r="J437" s="1171"/>
    </row>
    <row r="438" spans="1:10">
      <c r="A438" s="1172">
        <v>41562</v>
      </c>
      <c r="B438" s="1173">
        <v>200</v>
      </c>
      <c r="C438" s="1174" t="s">
        <v>246</v>
      </c>
      <c r="D438" s="1175" t="s">
        <v>450</v>
      </c>
      <c r="E438" s="1175"/>
      <c r="G438" s="1175" t="s">
        <v>339</v>
      </c>
      <c r="H438" s="1173"/>
      <c r="I438" s="1053"/>
      <c r="J438" s="1171"/>
    </row>
    <row r="439" spans="1:10">
      <c r="A439" s="1172">
        <v>41562</v>
      </c>
      <c r="B439" s="1173">
        <v>100</v>
      </c>
      <c r="C439" s="1174" t="s">
        <v>246</v>
      </c>
      <c r="D439" s="1175" t="s">
        <v>259</v>
      </c>
      <c r="E439" s="1175"/>
      <c r="G439" s="1175" t="s">
        <v>339</v>
      </c>
      <c r="H439" s="1173"/>
      <c r="I439" s="1053"/>
      <c r="J439" s="1171"/>
    </row>
    <row r="440" spans="1:10">
      <c r="A440" s="1172">
        <v>41562</v>
      </c>
      <c r="B440" s="1173">
        <v>40</v>
      </c>
      <c r="C440" s="1174" t="s">
        <v>246</v>
      </c>
      <c r="D440" s="1175" t="s">
        <v>1258</v>
      </c>
      <c r="E440" s="1175"/>
      <c r="G440" s="1175" t="s">
        <v>339</v>
      </c>
      <c r="H440" s="1173"/>
      <c r="I440" s="1053"/>
      <c r="J440" s="1171"/>
    </row>
    <row r="441" spans="1:10">
      <c r="A441" s="1172">
        <v>41562</v>
      </c>
      <c r="B441" s="1173">
        <v>7</v>
      </c>
      <c r="C441" s="1174" t="s">
        <v>246</v>
      </c>
      <c r="D441" s="1175" t="s">
        <v>976</v>
      </c>
      <c r="E441" s="1175"/>
      <c r="G441" s="1175">
        <v>0</v>
      </c>
      <c r="H441" s="1173"/>
      <c r="I441" s="1053"/>
      <c r="J441" s="1171"/>
    </row>
    <row r="442" spans="1:10">
      <c r="A442" s="1172">
        <v>41562</v>
      </c>
      <c r="B442" s="1173">
        <v>100</v>
      </c>
      <c r="C442" s="1174" t="s">
        <v>246</v>
      </c>
      <c r="D442" s="1175" t="s">
        <v>292</v>
      </c>
      <c r="E442" s="1175"/>
      <c r="G442" s="1175" t="s">
        <v>339</v>
      </c>
      <c r="H442" s="1173"/>
      <c r="I442" s="1053"/>
      <c r="J442" s="1171"/>
    </row>
    <row r="443" spans="1:10">
      <c r="A443" s="1172">
        <v>41562</v>
      </c>
      <c r="B443" s="1173">
        <v>1</v>
      </c>
      <c r="C443" s="1174" t="s">
        <v>246</v>
      </c>
      <c r="D443" s="1175" t="s">
        <v>785</v>
      </c>
      <c r="E443" s="1175"/>
      <c r="G443" s="1175">
        <v>0</v>
      </c>
      <c r="H443" s="1173"/>
      <c r="I443" s="1053"/>
      <c r="J443" s="1171"/>
    </row>
    <row r="444" spans="1:10">
      <c r="A444" s="1172">
        <v>41563</v>
      </c>
      <c r="B444" s="1173">
        <v>20</v>
      </c>
      <c r="C444" s="1174" t="s">
        <v>1087</v>
      </c>
      <c r="D444" s="1175" t="s">
        <v>1092</v>
      </c>
      <c r="E444" s="1175"/>
      <c r="G444" s="1175">
        <v>0</v>
      </c>
      <c r="H444" s="1173"/>
      <c r="I444" s="1053"/>
      <c r="J444" s="1171"/>
    </row>
    <row r="445" spans="1:10">
      <c r="A445" s="1172">
        <v>41563</v>
      </c>
      <c r="B445" s="1173">
        <v>30</v>
      </c>
      <c r="C445" s="1174">
        <v>103472</v>
      </c>
      <c r="D445" s="1175" t="s">
        <v>971</v>
      </c>
      <c r="E445" s="1175"/>
      <c r="G445" s="1175">
        <v>0</v>
      </c>
      <c r="H445" s="1173"/>
      <c r="I445" s="1053"/>
      <c r="J445" s="1171"/>
    </row>
    <row r="446" spans="1:10">
      <c r="A446" s="1172">
        <v>41563</v>
      </c>
      <c r="B446" s="1173">
        <v>30</v>
      </c>
      <c r="C446" s="1174">
        <v>103473</v>
      </c>
      <c r="D446" s="1175" t="s">
        <v>971</v>
      </c>
      <c r="E446" s="1175"/>
      <c r="G446" s="1175">
        <v>0</v>
      </c>
      <c r="H446" s="1173"/>
      <c r="I446" s="1053"/>
      <c r="J446" s="1171"/>
    </row>
    <row r="447" spans="1:10">
      <c r="A447" s="1172">
        <v>41563</v>
      </c>
      <c r="B447" s="1173">
        <v>20</v>
      </c>
      <c r="C447" s="1174">
        <v>103474</v>
      </c>
      <c r="D447" s="1175" t="s">
        <v>1268</v>
      </c>
      <c r="E447" s="1175"/>
      <c r="G447" s="1175" t="s">
        <v>339</v>
      </c>
      <c r="H447" s="1173"/>
      <c r="I447" s="1053"/>
      <c r="J447" s="1171"/>
    </row>
    <row r="448" spans="1:10">
      <c r="A448" s="1172">
        <v>41563</v>
      </c>
      <c r="B448" s="1173">
        <v>20</v>
      </c>
      <c r="C448" s="1174">
        <v>103474</v>
      </c>
      <c r="D448" s="1175" t="s">
        <v>1269</v>
      </c>
      <c r="E448" s="1175"/>
      <c r="G448" s="1175" t="s">
        <v>339</v>
      </c>
      <c r="H448" s="1173"/>
      <c r="I448" s="1053"/>
      <c r="J448" s="1171"/>
    </row>
    <row r="449" spans="1:10">
      <c r="A449" s="1172">
        <v>41563</v>
      </c>
      <c r="B449" s="1173">
        <v>40</v>
      </c>
      <c r="C449" s="1174">
        <v>103474</v>
      </c>
      <c r="D449" s="1175" t="s">
        <v>1270</v>
      </c>
      <c r="E449" s="1175"/>
      <c r="G449" s="1175" t="s">
        <v>339</v>
      </c>
      <c r="H449" s="1173"/>
      <c r="I449" s="1053"/>
      <c r="J449" s="1171"/>
    </row>
    <row r="450" spans="1:10">
      <c r="A450" s="1172">
        <v>41563</v>
      </c>
      <c r="B450" s="1173">
        <v>5</v>
      </c>
      <c r="C450" s="1174">
        <v>103474</v>
      </c>
      <c r="D450" s="1175" t="s">
        <v>1271</v>
      </c>
      <c r="E450" s="1175"/>
      <c r="G450" s="1175">
        <v>0</v>
      </c>
      <c r="H450" s="1173"/>
      <c r="I450" s="1053"/>
      <c r="J450" s="1171"/>
    </row>
    <row r="451" spans="1:10">
      <c r="A451" s="1172">
        <v>41563</v>
      </c>
      <c r="B451" s="1173">
        <v>30</v>
      </c>
      <c r="C451" s="1174">
        <v>103474</v>
      </c>
      <c r="D451" s="1175" t="s">
        <v>1272</v>
      </c>
      <c r="E451" s="1175"/>
      <c r="G451" s="1175" t="s">
        <v>339</v>
      </c>
      <c r="H451" s="1173"/>
      <c r="I451" s="1053"/>
      <c r="J451" s="1171"/>
    </row>
    <row r="452" spans="1:10">
      <c r="A452" s="1172">
        <v>41563</v>
      </c>
      <c r="B452" s="1173">
        <v>100</v>
      </c>
      <c r="C452" s="1174">
        <v>103474</v>
      </c>
      <c r="D452" s="1175" t="s">
        <v>1273</v>
      </c>
      <c r="E452" s="1175"/>
      <c r="G452" s="1175" t="s">
        <v>339</v>
      </c>
      <c r="H452" s="1173"/>
      <c r="I452" s="1053"/>
      <c r="J452" s="1171"/>
    </row>
    <row r="453" spans="1:10">
      <c r="A453" s="1172">
        <v>41563</v>
      </c>
      <c r="B453" s="1173">
        <v>1360</v>
      </c>
      <c r="C453" s="1174">
        <v>103475</v>
      </c>
      <c r="D453" s="1175" t="s">
        <v>1261</v>
      </c>
      <c r="E453" s="1175"/>
      <c r="G453" s="1175">
        <v>0</v>
      </c>
      <c r="H453" s="1173"/>
      <c r="I453" s="1053"/>
      <c r="J453" s="1171"/>
    </row>
    <row r="454" spans="1:10">
      <c r="A454" s="1172">
        <v>41563</v>
      </c>
      <c r="B454" s="1173">
        <v>3.23</v>
      </c>
      <c r="C454" s="1174" t="s">
        <v>246</v>
      </c>
      <c r="D454" s="1175" t="s">
        <v>1107</v>
      </c>
      <c r="E454" s="1175"/>
      <c r="G454" s="1175">
        <v>0</v>
      </c>
      <c r="H454" s="1173"/>
      <c r="I454" s="1053"/>
      <c r="J454" s="1171"/>
    </row>
    <row r="455" spans="1:10">
      <c r="A455" s="1172">
        <v>41563</v>
      </c>
      <c r="B455" s="1173">
        <v>5</v>
      </c>
      <c r="C455" s="1174" t="s">
        <v>246</v>
      </c>
      <c r="D455" s="1175" t="s">
        <v>1223</v>
      </c>
      <c r="E455" s="1175"/>
      <c r="G455" s="1175">
        <v>0</v>
      </c>
      <c r="H455" s="1173"/>
      <c r="I455" s="1053"/>
      <c r="J455" s="1171"/>
    </row>
    <row r="456" spans="1:10">
      <c r="A456" s="1172">
        <v>41564</v>
      </c>
      <c r="B456" s="1173">
        <v>15</v>
      </c>
      <c r="C456" s="1174" t="s">
        <v>1087</v>
      </c>
      <c r="D456" s="1175" t="s">
        <v>1361</v>
      </c>
      <c r="E456" s="1175"/>
      <c r="G456" s="1175">
        <v>0</v>
      </c>
      <c r="H456" s="1173"/>
      <c r="I456" s="1053"/>
      <c r="J456" s="1171"/>
    </row>
    <row r="457" spans="1:10">
      <c r="A457" s="1172">
        <v>41564</v>
      </c>
      <c r="B457" s="1173">
        <v>500.21</v>
      </c>
      <c r="C457" s="1174" t="s">
        <v>246</v>
      </c>
      <c r="D457" s="1175" t="s">
        <v>1061</v>
      </c>
      <c r="E457" s="1175"/>
      <c r="G457" s="1175">
        <v>0</v>
      </c>
      <c r="H457" s="1173"/>
      <c r="I457" s="1053"/>
      <c r="J457" s="1171"/>
    </row>
    <row r="458" spans="1:10">
      <c r="A458" s="1172">
        <v>41564</v>
      </c>
      <c r="B458" s="1173">
        <v>100</v>
      </c>
      <c r="C458" s="1174" t="s">
        <v>246</v>
      </c>
      <c r="D458" s="1175" t="s">
        <v>327</v>
      </c>
      <c r="E458" s="1175"/>
      <c r="G458" s="1175" t="s">
        <v>339</v>
      </c>
      <c r="H458" s="1173"/>
      <c r="I458" s="1053"/>
      <c r="J458" s="1171"/>
    </row>
    <row r="459" spans="1:10">
      <c r="A459" s="1172">
        <v>41564</v>
      </c>
      <c r="B459" s="1173">
        <v>80</v>
      </c>
      <c r="C459" s="1174" t="s">
        <v>246</v>
      </c>
      <c r="D459" s="1175" t="s">
        <v>1044</v>
      </c>
      <c r="E459" s="1175"/>
      <c r="G459" s="1175">
        <v>0</v>
      </c>
      <c r="H459" s="1173"/>
      <c r="I459" s="1053"/>
      <c r="J459" s="1171"/>
    </row>
    <row r="460" spans="1:10">
      <c r="A460" s="1172">
        <v>41568</v>
      </c>
      <c r="B460" s="1173">
        <v>40</v>
      </c>
      <c r="C460" s="1174" t="s">
        <v>246</v>
      </c>
      <c r="D460" s="1175" t="s">
        <v>261</v>
      </c>
      <c r="E460" s="1175"/>
      <c r="G460" s="1175" t="s">
        <v>339</v>
      </c>
      <c r="H460" s="1173"/>
      <c r="I460" s="1053"/>
      <c r="J460" s="1171"/>
    </row>
    <row r="461" spans="1:10">
      <c r="A461" s="1172">
        <v>41568</v>
      </c>
      <c r="B461" s="1173">
        <v>12</v>
      </c>
      <c r="C461" s="1174" t="s">
        <v>246</v>
      </c>
      <c r="D461" s="1175" t="s">
        <v>294</v>
      </c>
      <c r="E461" s="1175"/>
      <c r="G461" s="1175" t="s">
        <v>339</v>
      </c>
      <c r="H461" s="1173"/>
      <c r="I461" s="1053"/>
      <c r="J461" s="1171"/>
    </row>
    <row r="462" spans="1:10">
      <c r="A462" s="1172">
        <v>41568</v>
      </c>
      <c r="B462" s="1173">
        <v>25</v>
      </c>
      <c r="C462" s="1174" t="s">
        <v>246</v>
      </c>
      <c r="D462" s="1175" t="s">
        <v>1262</v>
      </c>
      <c r="E462" s="1175"/>
      <c r="G462" s="1175" t="s">
        <v>339</v>
      </c>
      <c r="H462" s="1173"/>
      <c r="I462" s="1053"/>
      <c r="J462" s="1171"/>
    </row>
    <row r="463" spans="1:10">
      <c r="A463" s="1172">
        <v>41568</v>
      </c>
      <c r="B463" s="1173">
        <v>40</v>
      </c>
      <c r="C463" s="1174" t="s">
        <v>246</v>
      </c>
      <c r="D463" s="1175" t="s">
        <v>400</v>
      </c>
      <c r="E463" s="1175"/>
      <c r="G463" s="1175" t="s">
        <v>339</v>
      </c>
      <c r="H463" s="1173"/>
      <c r="I463" s="1053"/>
      <c r="J463" s="1171"/>
    </row>
    <row r="464" spans="1:10">
      <c r="A464" s="1172">
        <v>41568</v>
      </c>
      <c r="B464" s="1173">
        <v>12.5</v>
      </c>
      <c r="C464" s="1174" t="s">
        <v>246</v>
      </c>
      <c r="D464" s="1175" t="s">
        <v>1221</v>
      </c>
      <c r="E464" s="1175"/>
      <c r="G464" s="1175" t="s">
        <v>339</v>
      </c>
      <c r="H464" s="1173"/>
      <c r="I464" s="1053"/>
      <c r="J464" s="1171"/>
    </row>
    <row r="465" spans="1:10">
      <c r="A465" s="1172">
        <v>41568</v>
      </c>
      <c r="B465" s="1173">
        <v>5</v>
      </c>
      <c r="C465" s="1174" t="s">
        <v>246</v>
      </c>
      <c r="D465" s="1175" t="s">
        <v>773</v>
      </c>
      <c r="E465" s="1175"/>
      <c r="G465" s="1175">
        <v>0</v>
      </c>
      <c r="H465" s="1173"/>
      <c r="I465" s="1053"/>
      <c r="J465" s="1171"/>
    </row>
    <row r="466" spans="1:10">
      <c r="A466" s="1172">
        <v>41568</v>
      </c>
      <c r="B466" s="1173">
        <v>229</v>
      </c>
      <c r="C466" s="1174" t="s">
        <v>246</v>
      </c>
      <c r="D466" s="1175" t="s">
        <v>355</v>
      </c>
      <c r="E466" s="1175"/>
      <c r="G466" s="1175" t="s">
        <v>339</v>
      </c>
      <c r="H466" s="1173"/>
      <c r="I466" s="1053"/>
      <c r="J466" s="1171"/>
    </row>
    <row r="467" spans="1:10">
      <c r="A467" s="1172">
        <v>41568</v>
      </c>
      <c r="B467" s="1173">
        <v>103.9</v>
      </c>
      <c r="C467" s="1174" t="s">
        <v>246</v>
      </c>
      <c r="D467" s="1175" t="s">
        <v>1263</v>
      </c>
      <c r="E467" s="1175"/>
      <c r="G467" s="1175">
        <v>0</v>
      </c>
      <c r="H467" s="1173"/>
      <c r="I467" s="1053"/>
      <c r="J467" s="1171"/>
    </row>
    <row r="468" spans="1:10">
      <c r="A468" s="1172">
        <v>41569</v>
      </c>
      <c r="B468" s="1173">
        <v>258</v>
      </c>
      <c r="C468" s="1174" t="s">
        <v>246</v>
      </c>
      <c r="D468" s="1175" t="s">
        <v>355</v>
      </c>
      <c r="E468" s="1175"/>
      <c r="G468" s="1175" t="s">
        <v>339</v>
      </c>
      <c r="H468" s="1173"/>
      <c r="I468" s="1053"/>
      <c r="J468" s="1171"/>
    </row>
    <row r="469" spans="1:10">
      <c r="A469" s="1172">
        <v>41570</v>
      </c>
      <c r="B469" s="1173">
        <v>100000</v>
      </c>
      <c r="C469" s="1174">
        <v>103649</v>
      </c>
      <c r="D469" s="1175" t="s">
        <v>1110</v>
      </c>
      <c r="E469" s="1175"/>
      <c r="G469" s="1175">
        <v>0</v>
      </c>
      <c r="H469" s="1173"/>
      <c r="I469" s="1053"/>
      <c r="J469" s="1171"/>
    </row>
    <row r="470" spans="1:10">
      <c r="A470" s="1172">
        <v>41570</v>
      </c>
      <c r="B470" s="1173">
        <v>100</v>
      </c>
      <c r="C470" s="1174" t="s">
        <v>1087</v>
      </c>
      <c r="D470" s="1175" t="s">
        <v>1093</v>
      </c>
      <c r="E470" s="1175"/>
      <c r="G470" s="1175">
        <v>0</v>
      </c>
      <c r="H470" s="1173"/>
      <c r="I470" s="1053"/>
      <c r="J470" s="1171"/>
    </row>
    <row r="471" spans="1:10">
      <c r="A471" s="1172">
        <v>41571</v>
      </c>
      <c r="B471" s="1173">
        <v>500</v>
      </c>
      <c r="C471" s="1174" t="s">
        <v>1087</v>
      </c>
      <c r="D471" s="1175" t="s">
        <v>1088</v>
      </c>
      <c r="E471" s="1175"/>
      <c r="G471" s="1175">
        <v>0</v>
      </c>
      <c r="H471" s="1173"/>
      <c r="I471" s="1053"/>
      <c r="J471" s="1171"/>
    </row>
    <row r="472" spans="1:10">
      <c r="A472" s="1172">
        <v>41571</v>
      </c>
      <c r="B472" s="1173">
        <v>15</v>
      </c>
      <c r="C472" s="1174" t="s">
        <v>246</v>
      </c>
      <c r="D472" s="1175" t="s">
        <v>1120</v>
      </c>
      <c r="E472" s="1175"/>
      <c r="G472" s="1175">
        <v>0</v>
      </c>
      <c r="H472" s="1173"/>
      <c r="I472" s="1053"/>
      <c r="J472" s="1171"/>
    </row>
    <row r="473" spans="1:10">
      <c r="A473" s="1172">
        <v>41572</v>
      </c>
      <c r="B473" s="1173">
        <v>3697.71</v>
      </c>
      <c r="C473" s="1174" t="s">
        <v>246</v>
      </c>
      <c r="D473" s="1175" t="s">
        <v>269</v>
      </c>
      <c r="E473" s="1175"/>
      <c r="G473" s="1175">
        <v>0</v>
      </c>
      <c r="H473" s="1173"/>
      <c r="I473" s="1053"/>
      <c r="J473" s="1171"/>
    </row>
    <row r="474" spans="1:10">
      <c r="A474" s="1172">
        <v>41572</v>
      </c>
      <c r="B474" s="1173">
        <v>15</v>
      </c>
      <c r="C474" s="1174" t="s">
        <v>246</v>
      </c>
      <c r="D474" s="1175" t="s">
        <v>1264</v>
      </c>
      <c r="E474" s="1175"/>
      <c r="G474" s="1175" t="s">
        <v>339</v>
      </c>
      <c r="H474" s="1173"/>
      <c r="I474" s="1053"/>
      <c r="J474" s="1171"/>
    </row>
    <row r="475" spans="1:10">
      <c r="A475" s="1172">
        <v>41572</v>
      </c>
      <c r="B475" s="1173">
        <v>10</v>
      </c>
      <c r="C475" s="1174" t="s">
        <v>246</v>
      </c>
      <c r="D475" s="1175" t="s">
        <v>302</v>
      </c>
      <c r="E475" s="1175"/>
      <c r="G475" s="1175">
        <v>0</v>
      </c>
      <c r="H475" s="1173"/>
      <c r="I475" s="1053"/>
      <c r="J475" s="1171"/>
    </row>
    <row r="476" spans="1:10">
      <c r="A476" s="1172">
        <v>41572</v>
      </c>
      <c r="B476" s="1173">
        <v>3</v>
      </c>
      <c r="C476" s="1174" t="s">
        <v>246</v>
      </c>
      <c r="D476" s="1175" t="s">
        <v>363</v>
      </c>
      <c r="E476" s="1175"/>
      <c r="G476" s="1175" t="s">
        <v>339</v>
      </c>
      <c r="H476" s="1173"/>
      <c r="I476" s="1053"/>
      <c r="J476" s="1171"/>
    </row>
    <row r="477" spans="1:10">
      <c r="A477" s="1172">
        <v>41572</v>
      </c>
      <c r="B477" s="1173">
        <v>3</v>
      </c>
      <c r="C477" s="1174" t="s">
        <v>246</v>
      </c>
      <c r="D477" s="1175" t="s">
        <v>363</v>
      </c>
      <c r="E477" s="1175"/>
      <c r="G477" s="1175" t="s">
        <v>339</v>
      </c>
      <c r="H477" s="1173"/>
      <c r="I477" s="1053"/>
      <c r="J477" s="1171"/>
    </row>
    <row r="478" spans="1:10">
      <c r="A478" s="1172">
        <v>41575</v>
      </c>
      <c r="B478" s="1173">
        <v>15</v>
      </c>
      <c r="C478" s="1174" t="s">
        <v>246</v>
      </c>
      <c r="D478" s="1175" t="s">
        <v>858</v>
      </c>
      <c r="E478" s="1175"/>
      <c r="G478" s="1175" t="s">
        <v>339</v>
      </c>
      <c r="H478" s="1173"/>
      <c r="I478" s="1053"/>
      <c r="J478" s="1171"/>
    </row>
    <row r="479" spans="1:10">
      <c r="A479" s="1172">
        <v>41575</v>
      </c>
      <c r="B479" s="1173">
        <v>20</v>
      </c>
      <c r="C479" s="1174" t="s">
        <v>246</v>
      </c>
      <c r="D479" s="1175" t="s">
        <v>1121</v>
      </c>
      <c r="E479" s="1175"/>
      <c r="G479" s="1175">
        <v>0</v>
      </c>
      <c r="H479" s="1173"/>
      <c r="I479" s="1053"/>
      <c r="J479" s="1171"/>
    </row>
    <row r="480" spans="1:10">
      <c r="A480" s="1172">
        <v>41575</v>
      </c>
      <c r="B480" s="1173">
        <v>80</v>
      </c>
      <c r="C480" s="1174" t="s">
        <v>246</v>
      </c>
      <c r="D480" s="1175" t="s">
        <v>330</v>
      </c>
      <c r="E480" s="1175"/>
      <c r="G480" s="1175" t="s">
        <v>339</v>
      </c>
      <c r="H480" s="1173"/>
      <c r="I480" s="1053"/>
      <c r="J480" s="1171"/>
    </row>
    <row r="481" spans="1:10">
      <c r="A481" s="1172">
        <v>41575</v>
      </c>
      <c r="B481" s="1173">
        <v>3</v>
      </c>
      <c r="C481" s="1174" t="s">
        <v>246</v>
      </c>
      <c r="D481" s="1175" t="s">
        <v>1004</v>
      </c>
      <c r="E481" s="1175"/>
      <c r="G481" s="1175">
        <v>0</v>
      </c>
      <c r="H481" s="1173"/>
      <c r="I481" s="1053"/>
      <c r="J481" s="1171"/>
    </row>
    <row r="482" spans="1:10">
      <c r="A482" s="1172">
        <v>41575</v>
      </c>
      <c r="B482" s="1173">
        <v>12.5</v>
      </c>
      <c r="C482" s="1174" t="s">
        <v>246</v>
      </c>
      <c r="D482" s="1175" t="s">
        <v>1221</v>
      </c>
      <c r="E482" s="1175"/>
      <c r="G482" s="1175" t="s">
        <v>339</v>
      </c>
      <c r="H482" s="1173"/>
      <c r="I482" s="1053"/>
      <c r="J482" s="1171"/>
    </row>
    <row r="483" spans="1:10">
      <c r="A483" s="1172">
        <v>41575</v>
      </c>
      <c r="B483" s="1173">
        <v>50</v>
      </c>
      <c r="C483" s="1174" t="s">
        <v>246</v>
      </c>
      <c r="D483" s="1175" t="s">
        <v>1017</v>
      </c>
      <c r="E483" s="1175"/>
      <c r="G483" s="1175" t="s">
        <v>339</v>
      </c>
      <c r="H483" s="1173"/>
      <c r="I483" s="1053"/>
      <c r="J483" s="1171"/>
    </row>
    <row r="484" spans="1:10">
      <c r="A484" s="1172">
        <v>41575</v>
      </c>
      <c r="B484" s="1173">
        <v>120.89</v>
      </c>
      <c r="C484" s="1174" t="s">
        <v>246</v>
      </c>
      <c r="D484" s="1175" t="s">
        <v>1265</v>
      </c>
      <c r="E484" s="1175"/>
      <c r="G484" s="1175">
        <v>0</v>
      </c>
      <c r="H484" s="1173"/>
      <c r="I484" s="1053"/>
      <c r="J484" s="1171"/>
    </row>
    <row r="485" spans="1:10">
      <c r="A485" s="1172">
        <v>41577</v>
      </c>
      <c r="B485" s="1173">
        <v>180</v>
      </c>
      <c r="C485" s="1174" t="s">
        <v>246</v>
      </c>
      <c r="D485" s="1175" t="s">
        <v>287</v>
      </c>
      <c r="E485" s="1175"/>
      <c r="G485" s="1175" t="s">
        <v>339</v>
      </c>
      <c r="H485" s="1173"/>
      <c r="I485" s="1053"/>
      <c r="J485" s="1171"/>
    </row>
    <row r="486" spans="1:10">
      <c r="A486" s="1172">
        <v>41578</v>
      </c>
      <c r="B486" s="1173">
        <v>691.74</v>
      </c>
      <c r="C486" s="1174" t="s">
        <v>246</v>
      </c>
      <c r="D486" s="1175" t="s">
        <v>1061</v>
      </c>
      <c r="E486" s="1175"/>
      <c r="G486" s="1175">
        <v>0</v>
      </c>
      <c r="H486" s="1173"/>
      <c r="I486" s="1053"/>
      <c r="J486" s="1171"/>
    </row>
    <row r="487" spans="1:10">
      <c r="A487" s="1172">
        <v>41578</v>
      </c>
      <c r="B487" s="1173">
        <v>74.92</v>
      </c>
      <c r="C487" s="1174" t="s">
        <v>246</v>
      </c>
      <c r="D487" s="1175" t="s">
        <v>1061</v>
      </c>
      <c r="E487" s="1175"/>
      <c r="G487" s="1175">
        <v>0</v>
      </c>
      <c r="H487" s="1173"/>
      <c r="I487" s="1053"/>
      <c r="J487" s="1171"/>
    </row>
    <row r="488" spans="1:10">
      <c r="A488" s="1172">
        <v>41578</v>
      </c>
      <c r="B488" s="1173">
        <v>25</v>
      </c>
      <c r="C488" s="1174" t="s">
        <v>246</v>
      </c>
      <c r="D488" s="1175" t="s">
        <v>762</v>
      </c>
      <c r="E488" s="1175"/>
      <c r="G488" s="1175" t="s">
        <v>339</v>
      </c>
      <c r="H488" s="1173"/>
      <c r="I488" s="1053"/>
      <c r="J488" s="1171"/>
    </row>
    <row r="489" spans="1:10">
      <c r="A489" s="1172">
        <v>41578</v>
      </c>
      <c r="B489" s="1173">
        <v>82.38</v>
      </c>
      <c r="C489" s="1174" t="s">
        <v>246</v>
      </c>
      <c r="D489" s="1175" t="s">
        <v>1218</v>
      </c>
      <c r="E489" s="1175"/>
      <c r="G489" s="1175">
        <v>0</v>
      </c>
      <c r="H489" s="1173"/>
      <c r="I489" s="1053"/>
      <c r="J489" s="1171"/>
    </row>
    <row r="490" spans="1:10">
      <c r="A490" s="1172">
        <v>41579</v>
      </c>
      <c r="B490" s="1173">
        <v>25</v>
      </c>
      <c r="C490" s="1174" t="s">
        <v>246</v>
      </c>
      <c r="D490" s="1175" t="s">
        <v>379</v>
      </c>
      <c r="E490" s="1175"/>
      <c r="G490" s="1175" t="s">
        <v>339</v>
      </c>
      <c r="H490" s="1173"/>
      <c r="I490" s="1053"/>
      <c r="J490" s="1171"/>
    </row>
    <row r="491" spans="1:10">
      <c r="A491" s="1172">
        <v>41579</v>
      </c>
      <c r="B491" s="1173">
        <v>100</v>
      </c>
      <c r="C491" s="1174" t="s">
        <v>246</v>
      </c>
      <c r="D491" s="1175" t="s">
        <v>267</v>
      </c>
      <c r="E491" s="1175"/>
      <c r="G491" s="1175">
        <v>0</v>
      </c>
      <c r="H491" s="1173"/>
      <c r="I491" s="1053"/>
      <c r="J491" s="1171"/>
    </row>
    <row r="492" spans="1:10">
      <c r="A492" s="1172">
        <v>41579</v>
      </c>
      <c r="B492" s="1173">
        <v>6</v>
      </c>
      <c r="C492" s="1174" t="s">
        <v>246</v>
      </c>
      <c r="D492" s="1175" t="s">
        <v>1217</v>
      </c>
      <c r="E492" s="1175"/>
      <c r="G492" s="1175">
        <v>0</v>
      </c>
      <c r="H492" s="1173"/>
      <c r="I492" s="1053"/>
      <c r="J492" s="1171"/>
    </row>
    <row r="493" spans="1:10">
      <c r="A493" s="1172">
        <v>41579</v>
      </c>
      <c r="B493" s="1173">
        <v>30</v>
      </c>
      <c r="C493" s="1174" t="s">
        <v>246</v>
      </c>
      <c r="D493" s="1175" t="s">
        <v>774</v>
      </c>
      <c r="E493" s="1175"/>
      <c r="G493" s="1175" t="s">
        <v>339</v>
      </c>
      <c r="H493" s="1173"/>
      <c r="I493" s="1053"/>
      <c r="J493" s="1171"/>
    </row>
    <row r="494" spans="1:10">
      <c r="A494" s="1172">
        <v>41579</v>
      </c>
      <c r="B494" s="1173">
        <v>10</v>
      </c>
      <c r="C494" s="1174" t="s">
        <v>246</v>
      </c>
      <c r="D494" s="1175" t="s">
        <v>791</v>
      </c>
      <c r="E494" s="1175"/>
      <c r="G494" s="1175" t="s">
        <v>339</v>
      </c>
      <c r="H494" s="1173"/>
      <c r="I494" s="1053"/>
      <c r="J494" s="1171"/>
    </row>
    <row r="495" spans="1:10">
      <c r="A495" s="1172">
        <v>41579</v>
      </c>
      <c r="B495" s="1173">
        <v>10</v>
      </c>
      <c r="C495" s="1174" t="s">
        <v>246</v>
      </c>
      <c r="D495" s="1175" t="s">
        <v>338</v>
      </c>
      <c r="E495" s="1175"/>
      <c r="G495" s="1175" t="s">
        <v>339</v>
      </c>
      <c r="H495" s="1173"/>
      <c r="I495" s="1053"/>
      <c r="J495" s="1171"/>
    </row>
    <row r="496" spans="1:10">
      <c r="A496" s="1172">
        <v>41579</v>
      </c>
      <c r="B496" s="1173">
        <v>10</v>
      </c>
      <c r="C496" s="1174" t="s">
        <v>246</v>
      </c>
      <c r="D496" s="1175" t="s">
        <v>994</v>
      </c>
      <c r="E496" s="1175"/>
      <c r="G496" s="1175" t="s">
        <v>339</v>
      </c>
      <c r="H496" s="1173"/>
      <c r="I496" s="1053"/>
      <c r="J496" s="1171"/>
    </row>
    <row r="497" spans="1:10">
      <c r="A497" s="1172">
        <v>41579</v>
      </c>
      <c r="B497" s="1173">
        <v>180</v>
      </c>
      <c r="C497" s="1174" t="s">
        <v>246</v>
      </c>
      <c r="D497" s="1175" t="s">
        <v>783</v>
      </c>
      <c r="E497" s="1175"/>
      <c r="G497" s="1175" t="s">
        <v>339</v>
      </c>
      <c r="H497" s="1173"/>
      <c r="I497" s="1053"/>
      <c r="J497" s="1171"/>
    </row>
    <row r="498" spans="1:10">
      <c r="A498" s="1172">
        <v>41579</v>
      </c>
      <c r="B498" s="1173">
        <v>15</v>
      </c>
      <c r="C498" s="1174" t="s">
        <v>246</v>
      </c>
      <c r="D498" s="1175" t="s">
        <v>280</v>
      </c>
      <c r="E498" s="1175"/>
      <c r="G498" s="1175" t="s">
        <v>339</v>
      </c>
      <c r="H498" s="1173"/>
      <c r="I498" s="1053"/>
      <c r="J498" s="1171"/>
    </row>
    <row r="499" spans="1:10">
      <c r="A499" s="1172">
        <v>41579</v>
      </c>
      <c r="B499" s="1173">
        <v>30</v>
      </c>
      <c r="C499" s="1174" t="s">
        <v>246</v>
      </c>
      <c r="D499" s="1175" t="s">
        <v>1123</v>
      </c>
      <c r="E499" s="1175"/>
      <c r="G499" s="1175" t="s">
        <v>339</v>
      </c>
      <c r="H499" s="1173"/>
      <c r="I499" s="1053"/>
      <c r="J499" s="1171"/>
    </row>
    <row r="500" spans="1:10">
      <c r="A500" s="1172">
        <v>41579</v>
      </c>
      <c r="B500" s="1173">
        <v>140</v>
      </c>
      <c r="C500" s="1174" t="s">
        <v>246</v>
      </c>
      <c r="D500" s="1175" t="s">
        <v>1063</v>
      </c>
      <c r="E500" s="1175"/>
      <c r="G500" s="1175">
        <v>0</v>
      </c>
      <c r="H500" s="1173"/>
      <c r="I500" s="1053"/>
      <c r="J500" s="1171"/>
    </row>
    <row r="501" spans="1:10">
      <c r="A501" s="1172">
        <v>41579</v>
      </c>
      <c r="B501" s="1173">
        <v>30</v>
      </c>
      <c r="C501" s="1174" t="s">
        <v>246</v>
      </c>
      <c r="D501" s="1175" t="s">
        <v>424</v>
      </c>
      <c r="E501" s="1175"/>
      <c r="G501" s="1175" t="s">
        <v>339</v>
      </c>
      <c r="H501" s="1173"/>
      <c r="I501" s="1053"/>
      <c r="J501" s="1171"/>
    </row>
    <row r="502" spans="1:10">
      <c r="A502" s="1172">
        <v>41579</v>
      </c>
      <c r="B502" s="1173">
        <v>25</v>
      </c>
      <c r="C502" s="1174" t="s">
        <v>246</v>
      </c>
      <c r="D502" s="1175" t="s">
        <v>402</v>
      </c>
      <c r="E502" s="1175"/>
      <c r="G502" s="1175">
        <v>0</v>
      </c>
      <c r="H502" s="1173"/>
      <c r="I502" s="1053"/>
      <c r="J502" s="1171"/>
    </row>
    <row r="503" spans="1:10">
      <c r="A503" s="1172">
        <v>41579</v>
      </c>
      <c r="B503" s="1173">
        <v>10</v>
      </c>
      <c r="C503" s="1174" t="s">
        <v>246</v>
      </c>
      <c r="D503" s="1175" t="s">
        <v>1005</v>
      </c>
      <c r="E503" s="1175"/>
      <c r="G503" s="1175" t="s">
        <v>339</v>
      </c>
      <c r="H503" s="1173"/>
      <c r="I503" s="1053"/>
      <c r="J503" s="1171"/>
    </row>
    <row r="504" spans="1:10">
      <c r="A504" s="1172">
        <v>41579</v>
      </c>
      <c r="B504" s="1173">
        <v>10</v>
      </c>
      <c r="C504" s="1174" t="s">
        <v>246</v>
      </c>
      <c r="D504" s="1175" t="s">
        <v>1274</v>
      </c>
      <c r="E504" s="1175"/>
      <c r="G504" s="1175">
        <v>0</v>
      </c>
      <c r="H504" s="1173"/>
      <c r="I504" s="1053"/>
      <c r="J504" s="1171"/>
    </row>
    <row r="505" spans="1:10">
      <c r="A505" s="1172">
        <v>41579</v>
      </c>
      <c r="B505" s="1173">
        <v>50</v>
      </c>
      <c r="C505" s="1174" t="s">
        <v>246</v>
      </c>
      <c r="D505" s="1175" t="s">
        <v>792</v>
      </c>
      <c r="E505" s="1175"/>
      <c r="G505" s="1175" t="s">
        <v>339</v>
      </c>
      <c r="H505" s="1173"/>
      <c r="I505" s="1053"/>
      <c r="J505" s="1171"/>
    </row>
    <row r="506" spans="1:10">
      <c r="A506" s="1172">
        <v>41579</v>
      </c>
      <c r="B506" s="1173">
        <v>50</v>
      </c>
      <c r="C506" s="1174" t="s">
        <v>246</v>
      </c>
      <c r="D506" s="1175" t="s">
        <v>997</v>
      </c>
      <c r="E506" s="1175"/>
      <c r="G506" s="1175" t="s">
        <v>339</v>
      </c>
      <c r="H506" s="1173"/>
      <c r="I506" s="1053"/>
      <c r="J506" s="1171"/>
    </row>
    <row r="507" spans="1:10">
      <c r="A507" s="1172">
        <v>41579</v>
      </c>
      <c r="B507" s="1173">
        <v>5</v>
      </c>
      <c r="C507" s="1174" t="s">
        <v>246</v>
      </c>
      <c r="D507" s="1175" t="s">
        <v>1029</v>
      </c>
      <c r="E507" s="1175"/>
      <c r="G507" s="1175" t="s">
        <v>339</v>
      </c>
      <c r="H507" s="1173"/>
      <c r="I507" s="1053"/>
      <c r="J507" s="1171"/>
    </row>
    <row r="508" spans="1:10">
      <c r="A508" s="1172">
        <v>41579</v>
      </c>
      <c r="B508" s="1173">
        <v>15</v>
      </c>
      <c r="C508" s="1174" t="s">
        <v>246</v>
      </c>
      <c r="D508" s="1175" t="s">
        <v>753</v>
      </c>
      <c r="E508" s="1175"/>
      <c r="G508" s="1175" t="s">
        <v>339</v>
      </c>
      <c r="H508" s="1173"/>
      <c r="I508" s="1053"/>
      <c r="J508" s="1171"/>
    </row>
    <row r="509" spans="1:10">
      <c r="A509" s="1172">
        <v>41579</v>
      </c>
      <c r="B509" s="1173">
        <v>50</v>
      </c>
      <c r="C509" s="1174" t="s">
        <v>246</v>
      </c>
      <c r="D509" s="1175" t="s">
        <v>250</v>
      </c>
      <c r="E509" s="1175"/>
      <c r="G509" s="1175">
        <v>0</v>
      </c>
      <c r="H509" s="1173"/>
      <c r="I509" s="1053"/>
      <c r="J509" s="1171"/>
    </row>
    <row r="510" spans="1:10">
      <c r="A510" s="1172">
        <v>41579</v>
      </c>
      <c r="B510" s="1173">
        <v>25</v>
      </c>
      <c r="C510" s="1174" t="s">
        <v>246</v>
      </c>
      <c r="D510" s="1175" t="s">
        <v>995</v>
      </c>
      <c r="E510" s="1175"/>
      <c r="G510" s="1175" t="s">
        <v>339</v>
      </c>
      <c r="H510" s="1173"/>
      <c r="I510" s="1053"/>
      <c r="J510" s="1171"/>
    </row>
    <row r="511" spans="1:10">
      <c r="A511" s="1172">
        <v>41579</v>
      </c>
      <c r="B511" s="1173">
        <v>7</v>
      </c>
      <c r="C511" s="1174" t="s">
        <v>246</v>
      </c>
      <c r="D511" s="1175" t="s">
        <v>1196</v>
      </c>
      <c r="E511" s="1175"/>
      <c r="G511" s="1175" t="s">
        <v>339</v>
      </c>
      <c r="H511" s="1173"/>
      <c r="I511" s="1053"/>
      <c r="J511" s="1171"/>
    </row>
    <row r="512" spans="1:10">
      <c r="A512" s="1172">
        <v>41579</v>
      </c>
      <c r="B512" s="1173">
        <v>20</v>
      </c>
      <c r="C512" s="1174" t="s">
        <v>246</v>
      </c>
      <c r="D512" s="1175" t="s">
        <v>1028</v>
      </c>
      <c r="E512" s="1175"/>
      <c r="G512" s="1175" t="s">
        <v>339</v>
      </c>
      <c r="H512" s="1173"/>
      <c r="I512" s="1053"/>
      <c r="J512" s="1171"/>
    </row>
    <row r="513" spans="1:10">
      <c r="A513" s="1172">
        <v>41579</v>
      </c>
      <c r="B513" s="1173">
        <v>40</v>
      </c>
      <c r="C513" s="1174" t="s">
        <v>246</v>
      </c>
      <c r="D513" s="1175" t="s">
        <v>1247</v>
      </c>
      <c r="E513" s="1175"/>
      <c r="G513" s="1175" t="s">
        <v>339</v>
      </c>
      <c r="H513" s="1173"/>
      <c r="I513" s="1053"/>
      <c r="J513" s="1171"/>
    </row>
    <row r="514" spans="1:10">
      <c r="A514" s="1172">
        <v>41579</v>
      </c>
      <c r="B514" s="1173">
        <v>10</v>
      </c>
      <c r="C514" s="1174" t="s">
        <v>246</v>
      </c>
      <c r="D514" s="1175" t="s">
        <v>951</v>
      </c>
      <c r="E514" s="1175"/>
      <c r="G514" s="1175" t="s">
        <v>339</v>
      </c>
      <c r="H514" s="1173"/>
      <c r="I514" s="1053"/>
      <c r="J514" s="1171"/>
    </row>
    <row r="515" spans="1:10">
      <c r="A515" s="1172">
        <v>41579</v>
      </c>
      <c r="B515" s="1173">
        <v>20</v>
      </c>
      <c r="C515" s="1174" t="s">
        <v>246</v>
      </c>
      <c r="D515" s="1175" t="s">
        <v>787</v>
      </c>
      <c r="E515" s="1175"/>
      <c r="G515" s="1175" t="s">
        <v>339</v>
      </c>
      <c r="H515" s="1173"/>
      <c r="I515" s="1053"/>
      <c r="J515" s="1171"/>
    </row>
    <row r="516" spans="1:10">
      <c r="A516" s="1172">
        <v>41579</v>
      </c>
      <c r="B516" s="1173">
        <v>261</v>
      </c>
      <c r="C516" s="1174" t="s">
        <v>246</v>
      </c>
      <c r="D516" s="1175" t="s">
        <v>344</v>
      </c>
      <c r="E516" s="1175"/>
      <c r="G516" s="1175" t="s">
        <v>339</v>
      </c>
      <c r="H516" s="1173"/>
      <c r="I516" s="1053"/>
      <c r="J516" s="1171"/>
    </row>
    <row r="517" spans="1:10">
      <c r="A517" s="1172">
        <v>41579</v>
      </c>
      <c r="B517" s="1173">
        <v>10</v>
      </c>
      <c r="C517" s="1174" t="s">
        <v>246</v>
      </c>
      <c r="D517" s="1175" t="s">
        <v>371</v>
      </c>
      <c r="E517" s="1175"/>
      <c r="G517" s="1175" t="s">
        <v>339</v>
      </c>
      <c r="H517" s="1173"/>
      <c r="I517" s="1053"/>
      <c r="J517" s="1171"/>
    </row>
    <row r="518" spans="1:10">
      <c r="A518" s="1172">
        <v>41579</v>
      </c>
      <c r="B518" s="1173">
        <v>10</v>
      </c>
      <c r="C518" s="1174" t="s">
        <v>246</v>
      </c>
      <c r="D518" s="1175" t="s">
        <v>1040</v>
      </c>
      <c r="E518" s="1175"/>
      <c r="G518" s="1175" t="s">
        <v>339</v>
      </c>
      <c r="H518" s="1173"/>
      <c r="I518" s="1053"/>
      <c r="J518" s="1171"/>
    </row>
    <row r="519" spans="1:10">
      <c r="A519" s="1172">
        <v>41579</v>
      </c>
      <c r="B519" s="1173">
        <v>10</v>
      </c>
      <c r="C519" s="1174" t="s">
        <v>246</v>
      </c>
      <c r="D519" s="1175" t="s">
        <v>388</v>
      </c>
      <c r="E519" s="1175"/>
      <c r="G519" s="1175" t="s">
        <v>339</v>
      </c>
      <c r="H519" s="1173"/>
      <c r="I519" s="1053"/>
      <c r="J519" s="1171"/>
    </row>
    <row r="520" spans="1:10">
      <c r="A520" s="1172">
        <v>41579</v>
      </c>
      <c r="B520" s="1173">
        <v>15</v>
      </c>
      <c r="C520" s="1174" t="s">
        <v>246</v>
      </c>
      <c r="D520" s="1175" t="s">
        <v>912</v>
      </c>
      <c r="E520" s="1175"/>
      <c r="G520" s="1175">
        <v>0</v>
      </c>
      <c r="H520" s="1173"/>
      <c r="I520" s="1053"/>
      <c r="J520" s="1171"/>
    </row>
    <row r="521" spans="1:10">
      <c r="A521" s="1172">
        <v>41579</v>
      </c>
      <c r="B521" s="1173">
        <v>5</v>
      </c>
      <c r="C521" s="1174" t="s">
        <v>246</v>
      </c>
      <c r="D521" s="1175" t="s">
        <v>755</v>
      </c>
      <c r="E521" s="1175"/>
      <c r="G521" s="1175" t="s">
        <v>339</v>
      </c>
      <c r="H521" s="1173"/>
      <c r="I521" s="1053"/>
      <c r="J521" s="1171"/>
    </row>
    <row r="522" spans="1:10">
      <c r="A522" s="1172">
        <v>41579</v>
      </c>
      <c r="B522" s="1173">
        <v>50</v>
      </c>
      <c r="C522" s="1174" t="s">
        <v>246</v>
      </c>
      <c r="D522" s="1175" t="s">
        <v>998</v>
      </c>
      <c r="E522" s="1175"/>
      <c r="G522" s="1175" t="s">
        <v>339</v>
      </c>
      <c r="H522" s="1173"/>
      <c r="I522" s="1053"/>
      <c r="J522" s="1171"/>
    </row>
    <row r="523" spans="1:10">
      <c r="A523" s="1172">
        <v>41579</v>
      </c>
      <c r="B523" s="1173">
        <v>30</v>
      </c>
      <c r="C523" s="1174" t="s">
        <v>246</v>
      </c>
      <c r="D523" s="1175" t="s">
        <v>751</v>
      </c>
      <c r="E523" s="1175"/>
      <c r="G523" s="1175" t="s">
        <v>339</v>
      </c>
      <c r="H523" s="1173"/>
      <c r="I523" s="1053"/>
      <c r="J523" s="1171"/>
    </row>
    <row r="524" spans="1:10">
      <c r="A524" s="1172">
        <v>41579</v>
      </c>
      <c r="B524" s="1173">
        <v>50</v>
      </c>
      <c r="C524" s="1174" t="s">
        <v>246</v>
      </c>
      <c r="D524" s="1175" t="s">
        <v>754</v>
      </c>
      <c r="E524" s="1175"/>
      <c r="G524" s="1175" t="s">
        <v>339</v>
      </c>
      <c r="H524" s="1173"/>
      <c r="I524" s="1053"/>
      <c r="J524" s="1171"/>
    </row>
    <row r="525" spans="1:10">
      <c r="A525" s="1172">
        <v>41579</v>
      </c>
      <c r="B525" s="1173">
        <v>250</v>
      </c>
      <c r="C525" s="1174" t="s">
        <v>246</v>
      </c>
      <c r="D525" s="1175" t="s">
        <v>911</v>
      </c>
      <c r="E525" s="1175"/>
      <c r="G525" s="1175">
        <v>0</v>
      </c>
      <c r="H525" s="1173"/>
      <c r="I525" s="1053"/>
      <c r="J525" s="1171"/>
    </row>
    <row r="526" spans="1:10">
      <c r="A526" s="1172">
        <v>41579</v>
      </c>
      <c r="B526" s="1173">
        <v>25</v>
      </c>
      <c r="C526" s="1174" t="s">
        <v>246</v>
      </c>
      <c r="D526" s="1175" t="s">
        <v>1070</v>
      </c>
      <c r="E526" s="1175"/>
      <c r="G526" s="1175" t="s">
        <v>339</v>
      </c>
      <c r="H526" s="1173"/>
      <c r="I526" s="1053"/>
      <c r="J526" s="1171"/>
    </row>
    <row r="527" spans="1:10">
      <c r="A527" s="1172">
        <v>41579</v>
      </c>
      <c r="B527" s="1173">
        <v>10</v>
      </c>
      <c r="C527" s="1174" t="s">
        <v>246</v>
      </c>
      <c r="D527" s="1175" t="s">
        <v>1001</v>
      </c>
      <c r="E527" s="1175"/>
      <c r="G527" s="1175" t="s">
        <v>339</v>
      </c>
      <c r="H527" s="1173"/>
      <c r="I527" s="1053"/>
      <c r="J527" s="1171"/>
    </row>
    <row r="528" spans="1:10">
      <c r="A528" s="1172">
        <v>41579</v>
      </c>
      <c r="B528" s="1173">
        <v>12.5</v>
      </c>
      <c r="C528" s="1174" t="s">
        <v>246</v>
      </c>
      <c r="D528" s="1175" t="s">
        <v>913</v>
      </c>
      <c r="E528" s="1175"/>
      <c r="G528" s="1175" t="s">
        <v>339</v>
      </c>
      <c r="H528" s="1173"/>
      <c r="I528" s="1053"/>
      <c r="J528" s="1171"/>
    </row>
    <row r="529" spans="1:10">
      <c r="A529" s="1172">
        <v>41579</v>
      </c>
      <c r="B529" s="1173">
        <v>15</v>
      </c>
      <c r="C529" s="1174" t="s">
        <v>246</v>
      </c>
      <c r="D529" s="1175" t="s">
        <v>954</v>
      </c>
      <c r="E529" s="1175"/>
      <c r="G529" s="1175">
        <v>0</v>
      </c>
      <c r="H529" s="1173"/>
      <c r="I529" s="1053"/>
      <c r="J529" s="1171"/>
    </row>
    <row r="530" spans="1:10">
      <c r="A530" s="1172">
        <v>41579</v>
      </c>
      <c r="B530" s="1173">
        <v>75</v>
      </c>
      <c r="C530" s="1174" t="s">
        <v>246</v>
      </c>
      <c r="D530" s="1175" t="s">
        <v>1003</v>
      </c>
      <c r="E530" s="1175"/>
      <c r="G530" s="1175" t="s">
        <v>339</v>
      </c>
      <c r="H530" s="1173"/>
      <c r="I530" s="1053"/>
      <c r="J530" s="1171"/>
    </row>
    <row r="531" spans="1:10">
      <c r="A531" s="1172">
        <v>41579</v>
      </c>
      <c r="B531" s="1173">
        <v>50</v>
      </c>
      <c r="C531" s="1174" t="s">
        <v>246</v>
      </c>
      <c r="D531" s="1175" t="s">
        <v>252</v>
      </c>
      <c r="E531" s="1175"/>
      <c r="G531" s="1175" t="s">
        <v>339</v>
      </c>
      <c r="H531" s="1173"/>
      <c r="I531" s="1053"/>
      <c r="J531" s="1171"/>
    </row>
    <row r="532" spans="1:10">
      <c r="A532" s="1172">
        <v>41579</v>
      </c>
      <c r="B532" s="1173">
        <v>10</v>
      </c>
      <c r="C532" s="1174" t="s">
        <v>246</v>
      </c>
      <c r="D532" s="1175" t="s">
        <v>1027</v>
      </c>
      <c r="E532" s="1175"/>
      <c r="G532" s="1175" t="s">
        <v>339</v>
      </c>
      <c r="H532" s="1173"/>
      <c r="I532" s="1053"/>
      <c r="J532" s="1171"/>
    </row>
    <row r="533" spans="1:10">
      <c r="A533" s="1172">
        <v>41579</v>
      </c>
      <c r="B533" s="1173">
        <v>10</v>
      </c>
      <c r="C533" s="1174" t="s">
        <v>246</v>
      </c>
      <c r="D533" s="1175" t="s">
        <v>367</v>
      </c>
      <c r="E533" s="1175"/>
      <c r="G533" s="1175" t="s">
        <v>339</v>
      </c>
      <c r="H533" s="1173"/>
      <c r="I533" s="1053"/>
      <c r="J533" s="1171"/>
    </row>
    <row r="534" spans="1:10">
      <c r="A534" s="1172">
        <v>41579</v>
      </c>
      <c r="B534" s="1173">
        <v>66</v>
      </c>
      <c r="C534" s="1174" t="s">
        <v>246</v>
      </c>
      <c r="D534" s="1175" t="s">
        <v>1069</v>
      </c>
      <c r="E534" s="1175"/>
      <c r="G534" s="1175" t="s">
        <v>339</v>
      </c>
      <c r="H534" s="1173"/>
      <c r="I534" s="1053"/>
      <c r="J534" s="1171"/>
    </row>
    <row r="535" spans="1:10">
      <c r="A535" s="1172">
        <v>41579</v>
      </c>
      <c r="B535" s="1173">
        <v>10</v>
      </c>
      <c r="C535" s="1174" t="s">
        <v>246</v>
      </c>
      <c r="D535" s="1175" t="s">
        <v>993</v>
      </c>
      <c r="E535" s="1175"/>
      <c r="G535" s="1175" t="s">
        <v>339</v>
      </c>
      <c r="H535" s="1173"/>
      <c r="I535" s="1053"/>
      <c r="J535" s="1171"/>
    </row>
    <row r="536" spans="1:10">
      <c r="A536" s="1172">
        <v>41579</v>
      </c>
      <c r="B536" s="1173">
        <v>10</v>
      </c>
      <c r="C536" s="1174" t="s">
        <v>246</v>
      </c>
      <c r="D536" s="1175" t="s">
        <v>996</v>
      </c>
      <c r="E536" s="1175"/>
      <c r="G536" s="1175">
        <v>0</v>
      </c>
      <c r="H536" s="1173"/>
      <c r="I536" s="1053"/>
      <c r="J536" s="1171"/>
    </row>
    <row r="537" spans="1:10">
      <c r="A537" s="1172">
        <v>41579</v>
      </c>
      <c r="B537" s="1173">
        <v>20</v>
      </c>
      <c r="C537" s="1174" t="s">
        <v>246</v>
      </c>
      <c r="D537" s="1175" t="s">
        <v>1275</v>
      </c>
      <c r="E537" s="1175"/>
      <c r="G537" s="1175" t="s">
        <v>339</v>
      </c>
      <c r="H537" s="1173"/>
      <c r="I537" s="1053"/>
      <c r="J537" s="1171"/>
    </row>
    <row r="538" spans="1:10">
      <c r="A538" s="1172">
        <v>41579</v>
      </c>
      <c r="B538" s="1173">
        <v>10</v>
      </c>
      <c r="C538" s="1174" t="s">
        <v>246</v>
      </c>
      <c r="D538" s="1175" t="s">
        <v>955</v>
      </c>
      <c r="E538" s="1175"/>
      <c r="G538" s="1175">
        <v>0</v>
      </c>
      <c r="H538" s="1173"/>
      <c r="I538" s="1053"/>
      <c r="J538" s="1171"/>
    </row>
    <row r="539" spans="1:10">
      <c r="A539" s="1172">
        <v>41579</v>
      </c>
      <c r="B539" s="1173">
        <v>15</v>
      </c>
      <c r="C539" s="1174" t="s">
        <v>246</v>
      </c>
      <c r="D539" s="1175" t="s">
        <v>248</v>
      </c>
      <c r="E539" s="1175"/>
      <c r="G539" s="1175">
        <v>0</v>
      </c>
      <c r="H539" s="1173"/>
      <c r="I539" s="1053"/>
      <c r="J539" s="1171"/>
    </row>
    <row r="540" spans="1:10">
      <c r="A540" s="1172">
        <v>41579</v>
      </c>
      <c r="B540" s="1173">
        <v>15</v>
      </c>
      <c r="C540" s="1174" t="s">
        <v>246</v>
      </c>
      <c r="D540" s="1175" t="s">
        <v>1190</v>
      </c>
      <c r="E540" s="1175"/>
      <c r="G540" s="1175">
        <v>0</v>
      </c>
      <c r="H540" s="1173"/>
      <c r="I540" s="1053"/>
      <c r="J540" s="1171"/>
    </row>
    <row r="541" spans="1:10">
      <c r="A541" s="1172">
        <v>41579</v>
      </c>
      <c r="B541" s="1173">
        <v>10</v>
      </c>
      <c r="C541" s="1174" t="s">
        <v>246</v>
      </c>
      <c r="D541" s="1175" t="s">
        <v>772</v>
      </c>
      <c r="E541" s="1175"/>
      <c r="G541" s="1175" t="s">
        <v>339</v>
      </c>
      <c r="H541" s="1173"/>
      <c r="I541" s="1053"/>
      <c r="J541" s="1171"/>
    </row>
    <row r="542" spans="1:10">
      <c r="A542" s="1172">
        <v>41579</v>
      </c>
      <c r="B542" s="1173">
        <v>210</v>
      </c>
      <c r="C542" s="1174" t="s">
        <v>246</v>
      </c>
      <c r="D542" s="1175" t="s">
        <v>346</v>
      </c>
      <c r="E542" s="1175"/>
      <c r="G542" s="1175" t="s">
        <v>339</v>
      </c>
      <c r="H542" s="1173"/>
      <c r="I542" s="1053"/>
      <c r="J542" s="1171"/>
    </row>
    <row r="543" spans="1:10">
      <c r="A543" s="1172">
        <v>41579</v>
      </c>
      <c r="B543" s="1173">
        <v>10</v>
      </c>
      <c r="C543" s="1174" t="s">
        <v>246</v>
      </c>
      <c r="D543" s="1175" t="s">
        <v>369</v>
      </c>
      <c r="E543" s="1175"/>
      <c r="G543" s="1175">
        <v>0</v>
      </c>
      <c r="H543" s="1173"/>
      <c r="I543" s="1053"/>
      <c r="J543" s="1171"/>
    </row>
    <row r="544" spans="1:10">
      <c r="A544" s="1172">
        <v>41582</v>
      </c>
      <c r="B544" s="1173">
        <v>30</v>
      </c>
      <c r="C544" s="1174" t="s">
        <v>1087</v>
      </c>
      <c r="D544" s="1175" t="s">
        <v>1360</v>
      </c>
      <c r="E544" s="1175"/>
      <c r="G544" s="1175">
        <v>0</v>
      </c>
      <c r="H544" s="1173"/>
      <c r="I544" s="1053"/>
      <c r="J544" s="1171"/>
    </row>
    <row r="545" spans="1:10">
      <c r="A545" s="1172">
        <v>41582</v>
      </c>
      <c r="B545" s="1173">
        <v>30</v>
      </c>
      <c r="C545" s="1174" t="s">
        <v>246</v>
      </c>
      <c r="D545" s="1175" t="s">
        <v>1276</v>
      </c>
      <c r="E545" s="1175"/>
      <c r="G545" s="1175" t="s">
        <v>339</v>
      </c>
      <c r="H545" s="1173"/>
      <c r="I545" s="1053"/>
      <c r="J545" s="1171"/>
    </row>
    <row r="546" spans="1:10">
      <c r="A546" s="1172">
        <v>41582</v>
      </c>
      <c r="B546" s="1173">
        <v>170</v>
      </c>
      <c r="C546" s="1174" t="s">
        <v>246</v>
      </c>
      <c r="D546" s="1175" t="s">
        <v>788</v>
      </c>
      <c r="E546" s="1175"/>
      <c r="G546" s="1175" t="s">
        <v>339</v>
      </c>
      <c r="H546" s="1173"/>
      <c r="I546" s="1053"/>
      <c r="J546" s="1171"/>
    </row>
    <row r="547" spans="1:10">
      <c r="A547" s="1172">
        <v>41582</v>
      </c>
      <c r="B547" s="1173">
        <v>20</v>
      </c>
      <c r="C547" s="1174" t="s">
        <v>246</v>
      </c>
      <c r="D547" s="1175" t="s">
        <v>389</v>
      </c>
      <c r="E547" s="1175"/>
      <c r="G547" s="1175">
        <v>0</v>
      </c>
      <c r="H547" s="1173"/>
      <c r="I547" s="1053"/>
      <c r="J547" s="1171"/>
    </row>
    <row r="548" spans="1:10">
      <c r="A548" s="1172">
        <v>41582</v>
      </c>
      <c r="B548" s="1173">
        <v>10</v>
      </c>
      <c r="C548" s="1174" t="s">
        <v>246</v>
      </c>
      <c r="D548" s="1175" t="s">
        <v>317</v>
      </c>
      <c r="E548" s="1175"/>
      <c r="G548" s="1175" t="s">
        <v>339</v>
      </c>
      <c r="H548" s="1173"/>
      <c r="I548" s="1053"/>
      <c r="J548" s="1171"/>
    </row>
    <row r="549" spans="1:10">
      <c r="A549" s="1172">
        <v>41582</v>
      </c>
      <c r="B549" s="1173">
        <v>3</v>
      </c>
      <c r="C549" s="1174" t="s">
        <v>246</v>
      </c>
      <c r="D549" s="1175" t="s">
        <v>426</v>
      </c>
      <c r="E549" s="1175"/>
      <c r="G549" s="1175">
        <v>0</v>
      </c>
      <c r="H549" s="1173"/>
      <c r="I549" s="1053"/>
      <c r="J549" s="1171"/>
    </row>
    <row r="550" spans="1:10">
      <c r="A550" s="1172">
        <v>41582</v>
      </c>
      <c r="B550" s="1173">
        <v>50</v>
      </c>
      <c r="C550" s="1174" t="s">
        <v>246</v>
      </c>
      <c r="D550" s="1175" t="s">
        <v>1105</v>
      </c>
      <c r="E550" s="1175"/>
      <c r="G550" s="1175" t="s">
        <v>339</v>
      </c>
      <c r="H550" s="1173"/>
      <c r="I550" s="1053"/>
      <c r="J550" s="1171"/>
    </row>
    <row r="551" spans="1:10">
      <c r="A551" s="1172">
        <v>41582</v>
      </c>
      <c r="B551" s="1173">
        <v>300</v>
      </c>
      <c r="C551" s="1174" t="s">
        <v>246</v>
      </c>
      <c r="D551" s="1175" t="s">
        <v>778</v>
      </c>
      <c r="E551" s="1175"/>
      <c r="G551" s="1175" t="s">
        <v>339</v>
      </c>
      <c r="H551" s="1173"/>
      <c r="I551" s="1053"/>
      <c r="J551" s="1171"/>
    </row>
    <row r="552" spans="1:10">
      <c r="A552" s="1172">
        <v>41582</v>
      </c>
      <c r="B552" s="1173">
        <v>5</v>
      </c>
      <c r="C552" s="1174" t="s">
        <v>246</v>
      </c>
      <c r="D552" s="1175" t="s">
        <v>1187</v>
      </c>
      <c r="E552" s="1175"/>
      <c r="G552" s="1175" t="s">
        <v>339</v>
      </c>
      <c r="H552" s="1173"/>
      <c r="I552" s="1053"/>
      <c r="J552" s="1171"/>
    </row>
    <row r="553" spans="1:10">
      <c r="A553" s="1172">
        <v>41582</v>
      </c>
      <c r="B553" s="1173">
        <v>75</v>
      </c>
      <c r="C553" s="1174" t="s">
        <v>246</v>
      </c>
      <c r="D553" s="1175" t="s">
        <v>308</v>
      </c>
      <c r="E553" s="1175"/>
      <c r="G553" s="1175" t="s">
        <v>339</v>
      </c>
      <c r="H553" s="1173"/>
      <c r="I553" s="1053"/>
      <c r="J553" s="1171"/>
    </row>
    <row r="554" spans="1:10">
      <c r="A554" s="1172">
        <v>41582</v>
      </c>
      <c r="B554" s="1173">
        <v>20</v>
      </c>
      <c r="C554" s="1174" t="s">
        <v>246</v>
      </c>
      <c r="D554" s="1175" t="s">
        <v>387</v>
      </c>
      <c r="E554" s="1175"/>
      <c r="G554" s="1175">
        <v>0</v>
      </c>
      <c r="H554" s="1173"/>
      <c r="I554" s="1053"/>
      <c r="J554" s="1171"/>
    </row>
    <row r="555" spans="1:10">
      <c r="A555" s="1172">
        <v>41582</v>
      </c>
      <c r="B555" s="1173">
        <v>20</v>
      </c>
      <c r="C555" s="1174" t="s">
        <v>246</v>
      </c>
      <c r="D555" s="1175" t="s">
        <v>254</v>
      </c>
      <c r="E555" s="1175"/>
      <c r="G555" s="1175" t="s">
        <v>339</v>
      </c>
      <c r="H555" s="1173"/>
      <c r="I555" s="1053"/>
      <c r="J555" s="1171"/>
    </row>
    <row r="556" spans="1:10">
      <c r="A556" s="1172">
        <v>41582</v>
      </c>
      <c r="B556" s="1173">
        <v>10</v>
      </c>
      <c r="C556" s="1174" t="s">
        <v>246</v>
      </c>
      <c r="D556" s="1175" t="s">
        <v>781</v>
      </c>
      <c r="E556" s="1175"/>
      <c r="G556" s="1175" t="s">
        <v>339</v>
      </c>
      <c r="H556" s="1173"/>
      <c r="I556" s="1053"/>
      <c r="J556" s="1171"/>
    </row>
    <row r="557" spans="1:10">
      <c r="A557" s="1172">
        <v>41582</v>
      </c>
      <c r="B557" s="1173">
        <v>20</v>
      </c>
      <c r="C557" s="1174" t="s">
        <v>246</v>
      </c>
      <c r="D557" s="1175" t="s">
        <v>999</v>
      </c>
      <c r="E557" s="1175"/>
      <c r="G557" s="1175" t="s">
        <v>339</v>
      </c>
      <c r="H557" s="1173"/>
      <c r="I557" s="1053"/>
      <c r="J557" s="1171"/>
    </row>
    <row r="558" spans="1:10">
      <c r="A558" s="1172">
        <v>41582</v>
      </c>
      <c r="B558" s="1173">
        <v>402.81</v>
      </c>
      <c r="C558" s="1174" t="s">
        <v>246</v>
      </c>
      <c r="D558" s="1175" t="s">
        <v>1277</v>
      </c>
      <c r="E558" s="1175"/>
      <c r="G558" s="1175">
        <v>0</v>
      </c>
      <c r="H558" s="1173"/>
      <c r="I558" s="1053"/>
      <c r="J558" s="1171"/>
    </row>
    <row r="559" spans="1:10">
      <c r="A559" s="1172">
        <v>41583</v>
      </c>
      <c r="B559" s="1173">
        <v>100</v>
      </c>
      <c r="C559" s="1174" t="s">
        <v>246</v>
      </c>
      <c r="D559" s="1175" t="s">
        <v>1000</v>
      </c>
      <c r="E559" s="1175"/>
      <c r="G559" s="1175">
        <v>0</v>
      </c>
      <c r="H559" s="1173"/>
      <c r="I559" s="1053"/>
      <c r="J559" s="1171"/>
    </row>
    <row r="560" spans="1:10">
      <c r="A560" s="1172">
        <v>41583</v>
      </c>
      <c r="B560" s="1173">
        <v>12.5</v>
      </c>
      <c r="C560" s="1174" t="s">
        <v>246</v>
      </c>
      <c r="D560" s="1175" t="s">
        <v>1221</v>
      </c>
      <c r="E560" s="1175"/>
      <c r="G560" s="1175" t="s">
        <v>339</v>
      </c>
      <c r="H560" s="1173"/>
      <c r="I560" s="1053"/>
      <c r="J560" s="1171"/>
    </row>
    <row r="561" spans="1:10">
      <c r="A561" s="1172">
        <v>41583</v>
      </c>
      <c r="B561" s="1173">
        <v>5</v>
      </c>
      <c r="C561" s="1174" t="s">
        <v>246</v>
      </c>
      <c r="D561" s="1175" t="s">
        <v>318</v>
      </c>
      <c r="E561" s="1175"/>
      <c r="G561" s="1175" t="s">
        <v>339</v>
      </c>
      <c r="H561" s="1173"/>
      <c r="I561" s="1053"/>
      <c r="J561" s="1171"/>
    </row>
    <row r="562" spans="1:10">
      <c r="A562" s="1172">
        <v>41583</v>
      </c>
      <c r="B562" s="1173">
        <v>6</v>
      </c>
      <c r="C562" s="1174" t="s">
        <v>246</v>
      </c>
      <c r="D562" s="1175" t="s">
        <v>310</v>
      </c>
      <c r="E562" s="1175"/>
      <c r="G562" s="1175" t="s">
        <v>339</v>
      </c>
      <c r="H562" s="1173"/>
      <c r="I562" s="1053"/>
      <c r="J562" s="1171"/>
    </row>
    <row r="563" spans="1:10">
      <c r="A563" s="1172">
        <v>41583</v>
      </c>
      <c r="B563" s="1173">
        <v>15</v>
      </c>
      <c r="C563" s="1174" t="s">
        <v>246</v>
      </c>
      <c r="D563" s="1175" t="s">
        <v>306</v>
      </c>
      <c r="E563" s="1175"/>
      <c r="G563" s="1175" t="s">
        <v>339</v>
      </c>
      <c r="H563" s="1173"/>
      <c r="I563" s="1053"/>
      <c r="J563" s="1171"/>
    </row>
    <row r="564" spans="1:10">
      <c r="A564" s="1172">
        <v>41584</v>
      </c>
      <c r="B564" s="1173">
        <v>10</v>
      </c>
      <c r="C564" s="1174" t="s">
        <v>1087</v>
      </c>
      <c r="D564" s="1175" t="s">
        <v>1362</v>
      </c>
      <c r="E564" s="1175"/>
      <c r="G564" s="1175">
        <v>0</v>
      </c>
      <c r="H564" s="1173"/>
      <c r="I564" s="1053"/>
      <c r="J564" s="1171"/>
    </row>
    <row r="565" spans="1:10">
      <c r="A565" s="1172">
        <v>41584</v>
      </c>
      <c r="B565" s="1173">
        <v>15</v>
      </c>
      <c r="C565" s="1174" t="s">
        <v>1087</v>
      </c>
      <c r="D565" s="1175" t="s">
        <v>1088</v>
      </c>
      <c r="E565" s="1175"/>
      <c r="G565" s="1175">
        <v>0</v>
      </c>
      <c r="H565" s="1173"/>
      <c r="I565" s="1053"/>
      <c r="J565" s="1171"/>
    </row>
    <row r="566" spans="1:10">
      <c r="A566" s="1172">
        <v>41584</v>
      </c>
      <c r="B566" s="1173">
        <v>15</v>
      </c>
      <c r="C566" s="1174" t="s">
        <v>246</v>
      </c>
      <c r="D566" s="1175" t="s">
        <v>1237</v>
      </c>
      <c r="E566" s="1175"/>
      <c r="G566" s="1175" t="s">
        <v>339</v>
      </c>
      <c r="H566" s="1173"/>
      <c r="I566" s="1053"/>
      <c r="J566" s="1171"/>
    </row>
    <row r="567" spans="1:10">
      <c r="A567" s="1172">
        <v>41584</v>
      </c>
      <c r="B567" s="1173">
        <v>10</v>
      </c>
      <c r="C567" s="1174" t="s">
        <v>246</v>
      </c>
      <c r="D567" s="1175" t="s">
        <v>956</v>
      </c>
      <c r="E567" s="1175"/>
      <c r="G567" s="1175" t="s">
        <v>339</v>
      </c>
      <c r="H567" s="1173"/>
      <c r="I567" s="1053"/>
      <c r="J567" s="1171"/>
    </row>
    <row r="568" spans="1:10">
      <c r="A568" s="1172">
        <v>41585</v>
      </c>
      <c r="B568" s="1173">
        <v>20</v>
      </c>
      <c r="C568" s="1174" t="s">
        <v>1087</v>
      </c>
      <c r="D568" s="1175" t="s">
        <v>1363</v>
      </c>
      <c r="E568" s="1175"/>
      <c r="G568" s="1175">
        <v>0</v>
      </c>
      <c r="H568" s="1173"/>
      <c r="I568" s="1053"/>
      <c r="J568" s="1171"/>
    </row>
    <row r="569" spans="1:10">
      <c r="A569" s="1172">
        <v>41585</v>
      </c>
      <c r="B569" s="1173">
        <v>246</v>
      </c>
      <c r="C569" s="1174" t="s">
        <v>246</v>
      </c>
      <c r="D569" s="1175" t="s">
        <v>429</v>
      </c>
      <c r="E569" s="1175"/>
      <c r="G569" s="1175">
        <v>0</v>
      </c>
      <c r="H569" s="1173"/>
      <c r="I569" s="1053"/>
      <c r="J569" s="1171"/>
    </row>
    <row r="570" spans="1:10">
      <c r="A570" s="1172">
        <v>41585</v>
      </c>
      <c r="B570" s="1173">
        <v>100</v>
      </c>
      <c r="C570" s="1174" t="s">
        <v>246</v>
      </c>
      <c r="D570" s="1175" t="s">
        <v>1030</v>
      </c>
      <c r="E570" s="1175"/>
      <c r="G570" s="1175">
        <v>0</v>
      </c>
      <c r="H570" s="1173"/>
      <c r="I570" s="1053"/>
      <c r="J570" s="1171"/>
    </row>
    <row r="571" spans="1:10">
      <c r="A571" s="1172">
        <v>41585</v>
      </c>
      <c r="B571" s="1173">
        <v>110</v>
      </c>
      <c r="C571" s="1174" t="s">
        <v>246</v>
      </c>
      <c r="D571" s="1175" t="s">
        <v>967</v>
      </c>
      <c r="E571" s="1175"/>
      <c r="G571" s="1175" t="s">
        <v>339</v>
      </c>
      <c r="H571" s="1173"/>
      <c r="I571" s="1053"/>
      <c r="J571" s="1171"/>
    </row>
    <row r="572" spans="1:10">
      <c r="A572" s="1172">
        <v>41585</v>
      </c>
      <c r="B572" s="1173">
        <v>571</v>
      </c>
      <c r="C572" s="1174" t="s">
        <v>246</v>
      </c>
      <c r="D572" s="1175" t="s">
        <v>1279</v>
      </c>
      <c r="E572" s="1175"/>
      <c r="G572" s="1175">
        <v>0</v>
      </c>
      <c r="H572" s="1173"/>
      <c r="I572" s="1053"/>
      <c r="J572" s="1171"/>
    </row>
    <row r="573" spans="1:10">
      <c r="A573" s="1172">
        <v>41586</v>
      </c>
      <c r="B573" s="1173">
        <v>100</v>
      </c>
      <c r="C573" s="1174" t="s">
        <v>1087</v>
      </c>
      <c r="D573" s="1175" t="s">
        <v>1088</v>
      </c>
      <c r="E573" s="1175"/>
      <c r="G573" s="1175">
        <v>0</v>
      </c>
      <c r="H573" s="1173"/>
      <c r="I573" s="1053"/>
      <c r="J573" s="1171"/>
    </row>
    <row r="574" spans="1:10">
      <c r="A574" s="1172">
        <v>41586</v>
      </c>
      <c r="B574" s="1173">
        <v>15</v>
      </c>
      <c r="C574" s="1174" t="s">
        <v>1087</v>
      </c>
      <c r="D574" s="1175" t="s">
        <v>1096</v>
      </c>
      <c r="E574" s="1175"/>
      <c r="G574" s="1175">
        <v>0</v>
      </c>
      <c r="H574" s="1173"/>
      <c r="I574" s="1053"/>
      <c r="J574" s="1171"/>
    </row>
    <row r="575" spans="1:10">
      <c r="A575" s="1172">
        <v>41586</v>
      </c>
      <c r="B575" s="1173">
        <v>10</v>
      </c>
      <c r="C575" s="1174">
        <v>103476</v>
      </c>
      <c r="D575" s="1175" t="s">
        <v>971</v>
      </c>
      <c r="E575" s="1175"/>
      <c r="G575" s="1175">
        <v>0</v>
      </c>
      <c r="H575" s="1173"/>
      <c r="I575" s="1053"/>
      <c r="J575" s="1171"/>
    </row>
    <row r="576" spans="1:10">
      <c r="A576" s="1172">
        <v>41586</v>
      </c>
      <c r="B576" s="1173">
        <v>500</v>
      </c>
      <c r="C576" s="1174">
        <v>103477</v>
      </c>
      <c r="D576" s="1175" t="s">
        <v>1280</v>
      </c>
      <c r="E576" s="1175"/>
      <c r="G576" s="1175" t="s">
        <v>339</v>
      </c>
      <c r="H576" s="1173"/>
      <c r="I576" s="1053"/>
      <c r="J576" s="1171"/>
    </row>
    <row r="577" spans="1:10">
      <c r="A577" s="1172">
        <v>41586</v>
      </c>
      <c r="B577" s="1173">
        <v>23.7</v>
      </c>
      <c r="C577" s="1174">
        <v>103478</v>
      </c>
      <c r="D577" s="1175" t="s">
        <v>1281</v>
      </c>
      <c r="E577" s="1175"/>
      <c r="G577" s="1175">
        <v>0</v>
      </c>
      <c r="H577" s="1173"/>
      <c r="I577" s="1053"/>
      <c r="J577" s="1171"/>
    </row>
    <row r="578" spans="1:10">
      <c r="A578" s="1172">
        <v>41586</v>
      </c>
      <c r="B578" s="1173">
        <v>49.2</v>
      </c>
      <c r="C578" s="1174" t="s">
        <v>246</v>
      </c>
      <c r="D578" s="1175" t="s">
        <v>429</v>
      </c>
      <c r="E578" s="1175"/>
      <c r="G578" s="1175">
        <v>0</v>
      </c>
      <c r="H578" s="1173"/>
      <c r="I578" s="1053"/>
      <c r="J578" s="1171"/>
    </row>
    <row r="579" spans="1:10">
      <c r="A579" s="1172">
        <v>41586</v>
      </c>
      <c r="B579" s="1173">
        <v>30</v>
      </c>
      <c r="C579" s="1174" t="s">
        <v>246</v>
      </c>
      <c r="D579" s="1175" t="s">
        <v>1231</v>
      </c>
      <c r="E579" s="1175"/>
      <c r="G579" s="1175">
        <v>0</v>
      </c>
      <c r="H579" s="1173"/>
      <c r="I579" s="1053"/>
      <c r="J579" s="1171"/>
    </row>
    <row r="580" spans="1:10">
      <c r="A580" s="1172">
        <v>41589</v>
      </c>
      <c r="B580" s="1173">
        <v>50</v>
      </c>
      <c r="C580" s="1174" t="s">
        <v>1087</v>
      </c>
      <c r="D580" s="1175" t="s">
        <v>1089</v>
      </c>
      <c r="E580" s="1175"/>
      <c r="G580" s="1175">
        <v>0</v>
      </c>
      <c r="H580" s="1173"/>
      <c r="I580" s="1053"/>
      <c r="J580" s="1171"/>
    </row>
    <row r="581" spans="1:10">
      <c r="A581" s="1172">
        <v>41589</v>
      </c>
      <c r="B581" s="1173">
        <v>40</v>
      </c>
      <c r="C581" s="1174" t="s">
        <v>246</v>
      </c>
      <c r="D581" s="1175" t="s">
        <v>1282</v>
      </c>
      <c r="E581" s="1175"/>
      <c r="G581" s="1175">
        <v>0</v>
      </c>
      <c r="H581" s="1173"/>
      <c r="I581" s="1053"/>
      <c r="J581" s="1171"/>
    </row>
    <row r="582" spans="1:10">
      <c r="A582" s="1172">
        <v>41589</v>
      </c>
      <c r="B582" s="1173">
        <v>230</v>
      </c>
      <c r="C582" s="1174" t="s">
        <v>246</v>
      </c>
      <c r="D582" s="1175" t="s">
        <v>920</v>
      </c>
      <c r="E582" s="1175"/>
      <c r="G582" s="1175" t="s">
        <v>339</v>
      </c>
      <c r="H582" s="1173"/>
      <c r="I582" s="1053"/>
      <c r="J582" s="1171"/>
    </row>
    <row r="583" spans="1:10">
      <c r="A583" s="1172">
        <v>41589</v>
      </c>
      <c r="B583" s="1173">
        <v>12.5</v>
      </c>
      <c r="C583" s="1174" t="s">
        <v>246</v>
      </c>
      <c r="D583" s="1175" t="s">
        <v>1221</v>
      </c>
      <c r="E583" s="1175"/>
      <c r="G583" s="1175" t="s">
        <v>339</v>
      </c>
      <c r="H583" s="1173"/>
      <c r="I583" s="1053"/>
      <c r="J583" s="1171"/>
    </row>
    <row r="584" spans="1:10">
      <c r="A584" s="1172">
        <v>41589</v>
      </c>
      <c r="B584" s="1173">
        <v>5</v>
      </c>
      <c r="C584" s="1174" t="s">
        <v>246</v>
      </c>
      <c r="D584" s="1175" t="s">
        <v>1256</v>
      </c>
      <c r="E584" s="1175"/>
      <c r="G584" s="1175" t="s">
        <v>339</v>
      </c>
      <c r="H584" s="1173"/>
      <c r="I584" s="1053"/>
      <c r="J584" s="1171"/>
    </row>
    <row r="585" spans="1:10">
      <c r="A585" s="1172">
        <v>41589</v>
      </c>
      <c r="B585" s="1173">
        <v>150</v>
      </c>
      <c r="C585" s="1174" t="s">
        <v>246</v>
      </c>
      <c r="D585" s="1175" t="s">
        <v>357</v>
      </c>
      <c r="E585" s="1175"/>
      <c r="G585" s="1175" t="s">
        <v>339</v>
      </c>
      <c r="H585" s="1173"/>
      <c r="I585" s="1053"/>
      <c r="J585" s="1171"/>
    </row>
    <row r="586" spans="1:10">
      <c r="A586" s="1172">
        <v>41589</v>
      </c>
      <c r="B586" s="1173">
        <v>296.45</v>
      </c>
      <c r="C586" s="1174" t="s">
        <v>246</v>
      </c>
      <c r="D586" s="1175" t="s">
        <v>1283</v>
      </c>
      <c r="E586" s="1175"/>
      <c r="G586" s="1175">
        <v>0</v>
      </c>
      <c r="H586" s="1173"/>
      <c r="I586" s="1053"/>
      <c r="J586" s="1171"/>
    </row>
    <row r="587" spans="1:10">
      <c r="A587" s="1172">
        <v>41590</v>
      </c>
      <c r="B587" s="1173">
        <v>200</v>
      </c>
      <c r="C587" s="1174" t="s">
        <v>1087</v>
      </c>
      <c r="D587" s="1175" t="s">
        <v>1088</v>
      </c>
      <c r="E587" s="1175"/>
      <c r="G587" s="1175">
        <v>0</v>
      </c>
      <c r="H587" s="1173"/>
      <c r="I587" s="1053"/>
      <c r="J587" s="1171"/>
    </row>
    <row r="588" spans="1:10">
      <c r="A588" s="1172">
        <v>41591</v>
      </c>
      <c r="B588" s="1173">
        <v>100</v>
      </c>
      <c r="C588" s="1174" t="s">
        <v>1087</v>
      </c>
      <c r="D588" s="1175" t="s">
        <v>1088</v>
      </c>
      <c r="E588" s="1175"/>
      <c r="G588" s="1175">
        <v>0</v>
      </c>
      <c r="H588" s="1173"/>
      <c r="I588" s="1053"/>
      <c r="J588" s="1171"/>
    </row>
    <row r="589" spans="1:10">
      <c r="A589" s="1172">
        <v>41592</v>
      </c>
      <c r="B589" s="1173">
        <v>50</v>
      </c>
      <c r="C589" s="1174" t="s">
        <v>1087</v>
      </c>
      <c r="D589" s="1175" t="s">
        <v>1284</v>
      </c>
      <c r="E589" s="1175"/>
      <c r="G589" s="1175">
        <v>0</v>
      </c>
      <c r="H589" s="1173"/>
      <c r="I589" s="1053"/>
      <c r="J589" s="1171"/>
    </row>
    <row r="590" spans="1:10">
      <c r="A590" s="1172">
        <v>41592</v>
      </c>
      <c r="B590" s="1173">
        <v>75</v>
      </c>
      <c r="C590" s="1174" t="s">
        <v>1087</v>
      </c>
      <c r="D590" s="1175" t="s">
        <v>1285</v>
      </c>
      <c r="E590" s="1175"/>
      <c r="G590" s="1175">
        <v>0</v>
      </c>
      <c r="H590" s="1173"/>
      <c r="I590" s="1053"/>
      <c r="J590" s="1171"/>
    </row>
    <row r="591" spans="1:10">
      <c r="A591" s="1172">
        <v>41592</v>
      </c>
      <c r="B591" s="1173">
        <v>20</v>
      </c>
      <c r="C591" s="1174" t="s">
        <v>1087</v>
      </c>
      <c r="D591" s="1175" t="s">
        <v>1092</v>
      </c>
      <c r="E591" s="1175"/>
      <c r="G591" s="1175">
        <v>0</v>
      </c>
      <c r="H591" s="1173"/>
      <c r="I591" s="1053"/>
      <c r="J591" s="1171"/>
    </row>
    <row r="592" spans="1:10">
      <c r="A592" s="1172">
        <v>41592</v>
      </c>
      <c r="B592" s="1173">
        <v>7</v>
      </c>
      <c r="C592" s="1174" t="s">
        <v>246</v>
      </c>
      <c r="D592" s="1175" t="s">
        <v>1032</v>
      </c>
      <c r="E592" s="1175"/>
      <c r="G592" s="1175" t="s">
        <v>339</v>
      </c>
      <c r="H592" s="1173"/>
      <c r="I592" s="1053"/>
      <c r="J592" s="1171"/>
    </row>
    <row r="593" spans="1:10">
      <c r="A593" s="1172">
        <v>41593</v>
      </c>
      <c r="B593" s="1173">
        <v>15</v>
      </c>
      <c r="C593" s="1174" t="s">
        <v>1087</v>
      </c>
      <c r="D593" s="1175" t="s">
        <v>1361</v>
      </c>
      <c r="E593" s="1175"/>
      <c r="G593" s="1175">
        <v>0</v>
      </c>
      <c r="H593" s="1173"/>
      <c r="I593" s="1053"/>
      <c r="J593" s="1171"/>
    </row>
    <row r="594" spans="1:10">
      <c r="A594" s="1172">
        <v>41593</v>
      </c>
      <c r="B594" s="1173">
        <v>30</v>
      </c>
      <c r="C594" s="1174" t="s">
        <v>246</v>
      </c>
      <c r="D594" s="1175" t="s">
        <v>1204</v>
      </c>
      <c r="E594" s="1175"/>
      <c r="G594" s="1175" t="s">
        <v>339</v>
      </c>
      <c r="H594" s="1173"/>
      <c r="I594" s="1053"/>
      <c r="J594" s="1171"/>
    </row>
    <row r="595" spans="1:10">
      <c r="A595" s="1172">
        <v>41593</v>
      </c>
      <c r="B595" s="1173">
        <v>5</v>
      </c>
      <c r="C595" s="1174" t="s">
        <v>246</v>
      </c>
      <c r="D595" s="1175" t="s">
        <v>968</v>
      </c>
      <c r="E595" s="1175"/>
      <c r="G595" s="1175" t="s">
        <v>339</v>
      </c>
      <c r="H595" s="1173"/>
      <c r="I595" s="1053"/>
      <c r="J595" s="1171"/>
    </row>
    <row r="596" spans="1:10">
      <c r="A596" s="1172">
        <v>41593</v>
      </c>
      <c r="B596" s="1173">
        <v>100</v>
      </c>
      <c r="C596" s="1174" t="s">
        <v>246</v>
      </c>
      <c r="D596" s="1175" t="s">
        <v>292</v>
      </c>
      <c r="E596" s="1175"/>
      <c r="G596" s="1175" t="s">
        <v>339</v>
      </c>
      <c r="H596" s="1173"/>
      <c r="I596" s="1053"/>
      <c r="J596" s="1171"/>
    </row>
    <row r="597" spans="1:10">
      <c r="A597" s="1172">
        <v>41593</v>
      </c>
      <c r="B597" s="1173">
        <v>7</v>
      </c>
      <c r="C597" s="1174" t="s">
        <v>246</v>
      </c>
      <c r="D597" s="1175" t="s">
        <v>976</v>
      </c>
      <c r="E597" s="1175"/>
      <c r="G597" s="1175">
        <v>0</v>
      </c>
      <c r="H597" s="1173"/>
      <c r="I597" s="1053"/>
      <c r="J597" s="1171"/>
    </row>
    <row r="598" spans="1:10">
      <c r="A598" s="1172">
        <v>41593</v>
      </c>
      <c r="B598" s="1173">
        <v>200</v>
      </c>
      <c r="C598" s="1174" t="s">
        <v>246</v>
      </c>
      <c r="D598" s="1175" t="s">
        <v>450</v>
      </c>
      <c r="E598" s="1175"/>
      <c r="G598" s="1175" t="s">
        <v>339</v>
      </c>
      <c r="H598" s="1173"/>
      <c r="I598" s="1053"/>
      <c r="J598" s="1171"/>
    </row>
    <row r="599" spans="1:10">
      <c r="A599" s="1172">
        <v>41593</v>
      </c>
      <c r="B599" s="1173">
        <v>10</v>
      </c>
      <c r="C599" s="1174" t="s">
        <v>246</v>
      </c>
      <c r="D599" s="1175" t="s">
        <v>785</v>
      </c>
      <c r="E599" s="1175"/>
      <c r="G599" s="1175">
        <v>0</v>
      </c>
      <c r="H599" s="1173"/>
      <c r="I599" s="1053"/>
      <c r="J599" s="1171"/>
    </row>
    <row r="600" spans="1:10">
      <c r="A600" s="1172">
        <v>41593</v>
      </c>
      <c r="B600" s="1173">
        <v>40</v>
      </c>
      <c r="C600" s="1174" t="s">
        <v>246</v>
      </c>
      <c r="D600" s="1175" t="s">
        <v>1258</v>
      </c>
      <c r="E600" s="1175"/>
      <c r="G600" s="1175" t="s">
        <v>339</v>
      </c>
      <c r="H600" s="1173"/>
      <c r="I600" s="1053"/>
      <c r="J600" s="1171"/>
    </row>
    <row r="601" spans="1:10">
      <c r="A601" s="1172">
        <v>41593</v>
      </c>
      <c r="B601" s="1173">
        <v>682.5</v>
      </c>
      <c r="C601" s="1174" t="s">
        <v>246</v>
      </c>
      <c r="D601" s="1175" t="s">
        <v>1251</v>
      </c>
      <c r="E601" s="1175"/>
      <c r="G601" s="1175">
        <v>0</v>
      </c>
      <c r="H601" s="1173"/>
      <c r="I601" s="1053"/>
      <c r="J601" s="1171"/>
    </row>
    <row r="602" spans="1:10">
      <c r="A602" s="1172">
        <v>41593</v>
      </c>
      <c r="B602" s="1173">
        <v>100</v>
      </c>
      <c r="C602" s="1174" t="s">
        <v>246</v>
      </c>
      <c r="D602" s="1175" t="s">
        <v>259</v>
      </c>
      <c r="E602" s="1175"/>
      <c r="G602" s="1175" t="s">
        <v>339</v>
      </c>
      <c r="H602" s="1173"/>
      <c r="I602" s="1053"/>
      <c r="J602" s="1171"/>
    </row>
    <row r="603" spans="1:10">
      <c r="A603" s="1172">
        <v>41596</v>
      </c>
      <c r="B603" s="1173">
        <v>6</v>
      </c>
      <c r="C603" s="1174" t="s">
        <v>246</v>
      </c>
      <c r="D603" s="1175" t="s">
        <v>1107</v>
      </c>
      <c r="E603" s="1175"/>
      <c r="G603" s="1175">
        <v>0</v>
      </c>
      <c r="H603" s="1173"/>
      <c r="I603" s="1053"/>
      <c r="J603" s="1171"/>
    </row>
    <row r="604" spans="1:10">
      <c r="A604" s="1172">
        <v>41596</v>
      </c>
      <c r="B604" s="1173">
        <v>1.03</v>
      </c>
      <c r="C604" s="1174" t="s">
        <v>246</v>
      </c>
      <c r="D604" s="1175" t="s">
        <v>1107</v>
      </c>
      <c r="E604" s="1175"/>
      <c r="G604" s="1175">
        <v>0</v>
      </c>
      <c r="H604" s="1173"/>
      <c r="I604" s="1053"/>
      <c r="J604" s="1171"/>
    </row>
    <row r="605" spans="1:10">
      <c r="A605" s="1172">
        <v>41596</v>
      </c>
      <c r="B605" s="1173">
        <v>5</v>
      </c>
      <c r="C605" s="1174" t="s">
        <v>246</v>
      </c>
      <c r="D605" s="1175" t="s">
        <v>1223</v>
      </c>
      <c r="E605" s="1175"/>
      <c r="G605" s="1175">
        <v>0</v>
      </c>
      <c r="H605" s="1173"/>
      <c r="I605" s="1053"/>
      <c r="J605" s="1171"/>
    </row>
    <row r="606" spans="1:10">
      <c r="A606" s="1172">
        <v>41596</v>
      </c>
      <c r="B606" s="1173">
        <v>12.5</v>
      </c>
      <c r="C606" s="1174" t="s">
        <v>246</v>
      </c>
      <c r="D606" s="1175" t="s">
        <v>1221</v>
      </c>
      <c r="E606" s="1175"/>
      <c r="G606" s="1175" t="s">
        <v>339</v>
      </c>
      <c r="H606" s="1173"/>
      <c r="I606" s="1053"/>
      <c r="J606" s="1171"/>
    </row>
    <row r="607" spans="1:10">
      <c r="A607" s="1172">
        <v>41596</v>
      </c>
      <c r="B607" s="1173">
        <v>80</v>
      </c>
      <c r="C607" s="1174" t="s">
        <v>246</v>
      </c>
      <c r="D607" s="1175" t="s">
        <v>1044</v>
      </c>
      <c r="E607" s="1175"/>
      <c r="G607" s="1175">
        <v>0</v>
      </c>
      <c r="H607" s="1173"/>
      <c r="I607" s="1053"/>
      <c r="J607" s="1171"/>
    </row>
    <row r="608" spans="1:10">
      <c r="A608" s="1172">
        <v>41596</v>
      </c>
      <c r="B608" s="1173">
        <v>100</v>
      </c>
      <c r="C608" s="1174" t="s">
        <v>246</v>
      </c>
      <c r="D608" s="1175" t="s">
        <v>327</v>
      </c>
      <c r="E608" s="1175"/>
      <c r="G608" s="1175" t="s">
        <v>339</v>
      </c>
      <c r="H608" s="1173"/>
      <c r="I608" s="1053"/>
      <c r="J608" s="1171"/>
    </row>
    <row r="609" spans="1:10">
      <c r="A609" s="1172">
        <v>41596</v>
      </c>
      <c r="B609" s="1173">
        <v>1052.8599999999999</v>
      </c>
      <c r="C609" s="1174" t="s">
        <v>246</v>
      </c>
      <c r="D609" s="1175" t="s">
        <v>1286</v>
      </c>
      <c r="E609" s="1175"/>
      <c r="G609" s="1175">
        <v>0</v>
      </c>
      <c r="H609" s="1173"/>
      <c r="I609" s="1053"/>
      <c r="J609" s="1171"/>
    </row>
    <row r="610" spans="1:10">
      <c r="A610" s="1172">
        <v>41597</v>
      </c>
      <c r="B610" s="1173">
        <v>40</v>
      </c>
      <c r="C610" s="1174" t="s">
        <v>246</v>
      </c>
      <c r="D610" s="1175" t="s">
        <v>400</v>
      </c>
      <c r="E610" s="1175"/>
      <c r="G610" s="1175" t="s">
        <v>339</v>
      </c>
      <c r="H610" s="1173"/>
      <c r="I610" s="1053"/>
      <c r="J610" s="1171"/>
    </row>
    <row r="611" spans="1:10">
      <c r="A611" s="1172">
        <v>41597</v>
      </c>
      <c r="B611" s="1173">
        <v>120</v>
      </c>
      <c r="C611" s="1174" t="s">
        <v>246</v>
      </c>
      <c r="D611" s="1175" t="s">
        <v>1287</v>
      </c>
      <c r="E611" s="1175"/>
      <c r="G611" s="1175" t="s">
        <v>339</v>
      </c>
      <c r="H611" s="1173"/>
      <c r="I611" s="1053"/>
      <c r="J611" s="1171"/>
    </row>
    <row r="612" spans="1:10">
      <c r="A612" s="1172">
        <v>41598</v>
      </c>
      <c r="B612" s="1173">
        <v>25</v>
      </c>
      <c r="C612" s="1174" t="s">
        <v>246</v>
      </c>
      <c r="D612" s="1175" t="s">
        <v>1262</v>
      </c>
      <c r="E612" s="1175"/>
      <c r="G612" s="1175" t="s">
        <v>339</v>
      </c>
      <c r="H612" s="1173"/>
      <c r="I612" s="1053"/>
      <c r="J612" s="1171"/>
    </row>
    <row r="613" spans="1:10">
      <c r="A613" s="1172">
        <v>41599</v>
      </c>
      <c r="B613" s="1173">
        <v>100</v>
      </c>
      <c r="C613" s="1174" t="s">
        <v>1087</v>
      </c>
      <c r="D613" s="1175" t="s">
        <v>1093</v>
      </c>
      <c r="E613" s="1175"/>
      <c r="G613" s="1175">
        <v>0</v>
      </c>
      <c r="H613" s="1173"/>
      <c r="I613" s="1053"/>
      <c r="J613" s="1171"/>
    </row>
    <row r="614" spans="1:10">
      <c r="A614" s="1172">
        <v>41599</v>
      </c>
      <c r="B614" s="1173">
        <v>192</v>
      </c>
      <c r="C614" s="1174" t="s">
        <v>246</v>
      </c>
      <c r="D614" s="1175" t="s">
        <v>1288</v>
      </c>
      <c r="E614" s="1175"/>
      <c r="G614" s="1175">
        <v>0</v>
      </c>
      <c r="H614" s="1173"/>
      <c r="I614" s="1053"/>
      <c r="J614" s="1171"/>
    </row>
    <row r="615" spans="1:10">
      <c r="A615" s="1172">
        <v>41599</v>
      </c>
      <c r="B615" s="1173">
        <v>40</v>
      </c>
      <c r="C615" s="1174" t="s">
        <v>246</v>
      </c>
      <c r="D615" s="1175" t="s">
        <v>261</v>
      </c>
      <c r="E615" s="1175"/>
      <c r="G615" s="1175" t="s">
        <v>339</v>
      </c>
      <c r="H615" s="1173"/>
      <c r="I615" s="1053"/>
      <c r="J615" s="1171"/>
    </row>
    <row r="616" spans="1:10">
      <c r="A616" s="1172">
        <v>41599</v>
      </c>
      <c r="B616" s="1173">
        <v>12</v>
      </c>
      <c r="C616" s="1174" t="s">
        <v>246</v>
      </c>
      <c r="D616" s="1175" t="s">
        <v>294</v>
      </c>
      <c r="E616" s="1175"/>
      <c r="G616" s="1175" t="s">
        <v>339</v>
      </c>
      <c r="H616" s="1173"/>
      <c r="I616" s="1053"/>
      <c r="J616" s="1171"/>
    </row>
    <row r="617" spans="1:10">
      <c r="A617" s="1172">
        <v>41599</v>
      </c>
      <c r="B617" s="1173">
        <v>5</v>
      </c>
      <c r="C617" s="1174" t="s">
        <v>246</v>
      </c>
      <c r="D617" s="1175" t="s">
        <v>773</v>
      </c>
      <c r="E617" s="1175"/>
      <c r="G617" s="1175">
        <v>0</v>
      </c>
      <c r="H617" s="1173"/>
      <c r="I617" s="1053"/>
      <c r="J617" s="1171"/>
    </row>
    <row r="618" spans="1:10">
      <c r="A618" s="1172">
        <v>41600</v>
      </c>
      <c r="B618" s="1173">
        <v>258</v>
      </c>
      <c r="C618" s="1174" t="s">
        <v>246</v>
      </c>
      <c r="D618" s="1175" t="s">
        <v>355</v>
      </c>
      <c r="E618" s="1175"/>
      <c r="G618" s="1175" t="s">
        <v>339</v>
      </c>
      <c r="H618" s="1173"/>
      <c r="I618" s="1053"/>
      <c r="J618" s="1171"/>
    </row>
    <row r="619" spans="1:10">
      <c r="A619" s="1172">
        <v>41600</v>
      </c>
      <c r="B619" s="1173">
        <v>188</v>
      </c>
      <c r="C619" s="1174" t="s">
        <v>246</v>
      </c>
      <c r="D619" s="1175" t="s">
        <v>355</v>
      </c>
      <c r="E619" s="1175"/>
      <c r="G619" s="1175" t="s">
        <v>339</v>
      </c>
      <c r="H619" s="1173"/>
      <c r="I619" s="1053"/>
      <c r="J619" s="1171"/>
    </row>
    <row r="620" spans="1:10">
      <c r="A620" s="1172">
        <v>41603</v>
      </c>
      <c r="B620" s="1173">
        <v>15</v>
      </c>
      <c r="C620" s="1174" t="s">
        <v>246</v>
      </c>
      <c r="D620" s="1175" t="s">
        <v>1264</v>
      </c>
      <c r="E620" s="1175"/>
      <c r="G620" s="1175" t="s">
        <v>339</v>
      </c>
      <c r="H620" s="1173"/>
      <c r="I620" s="1053"/>
      <c r="J620" s="1171"/>
    </row>
    <row r="621" spans="1:10">
      <c r="A621" s="1172">
        <v>41603</v>
      </c>
      <c r="B621" s="1173">
        <v>10</v>
      </c>
      <c r="C621" s="1174" t="s">
        <v>246</v>
      </c>
      <c r="D621" s="1175" t="s">
        <v>302</v>
      </c>
      <c r="E621" s="1175"/>
      <c r="G621" s="1175">
        <v>0</v>
      </c>
      <c r="H621" s="1173"/>
      <c r="I621" s="1053"/>
      <c r="J621" s="1171"/>
    </row>
    <row r="622" spans="1:10">
      <c r="A622" s="1172">
        <v>41603</v>
      </c>
      <c r="B622" s="1173">
        <v>3</v>
      </c>
      <c r="C622" s="1174" t="s">
        <v>246</v>
      </c>
      <c r="D622" s="1175" t="s">
        <v>363</v>
      </c>
      <c r="E622" s="1175"/>
      <c r="G622" s="1175" t="s">
        <v>339</v>
      </c>
      <c r="H622" s="1173"/>
      <c r="I622" s="1053"/>
      <c r="J622" s="1171"/>
    </row>
    <row r="623" spans="1:10">
      <c r="A623" s="1172">
        <v>41603</v>
      </c>
      <c r="B623" s="1173">
        <v>15</v>
      </c>
      <c r="C623" s="1174" t="s">
        <v>246</v>
      </c>
      <c r="D623" s="1175" t="s">
        <v>1120</v>
      </c>
      <c r="E623" s="1175"/>
      <c r="G623" s="1175">
        <v>0</v>
      </c>
      <c r="H623" s="1173"/>
      <c r="I623" s="1053"/>
      <c r="J623" s="1171"/>
    </row>
    <row r="624" spans="1:10">
      <c r="A624" s="1172">
        <v>41603</v>
      </c>
      <c r="B624" s="1173">
        <v>12.5</v>
      </c>
      <c r="C624" s="1174" t="s">
        <v>246</v>
      </c>
      <c r="D624" s="1175" t="s">
        <v>1221</v>
      </c>
      <c r="E624" s="1175"/>
      <c r="G624" s="1175" t="s">
        <v>339</v>
      </c>
      <c r="H624" s="1173"/>
      <c r="I624" s="1053"/>
      <c r="J624" s="1171"/>
    </row>
    <row r="625" spans="1:10">
      <c r="A625" s="1172">
        <v>41603</v>
      </c>
      <c r="B625" s="1173">
        <v>3</v>
      </c>
      <c r="C625" s="1174" t="s">
        <v>246</v>
      </c>
      <c r="D625" s="1175" t="s">
        <v>363</v>
      </c>
      <c r="E625" s="1175"/>
      <c r="G625" s="1175" t="s">
        <v>339</v>
      </c>
      <c r="H625" s="1173"/>
      <c r="I625" s="1053"/>
      <c r="J625" s="1171"/>
    </row>
    <row r="626" spans="1:10">
      <c r="A626" s="1172">
        <v>41603</v>
      </c>
      <c r="B626" s="1173">
        <v>178.47</v>
      </c>
      <c r="C626" s="1174" t="s">
        <v>246</v>
      </c>
      <c r="D626" s="1175" t="s">
        <v>1289</v>
      </c>
      <c r="E626" s="1175"/>
      <c r="G626" s="1175">
        <v>0</v>
      </c>
      <c r="H626" s="1173"/>
      <c r="I626" s="1053"/>
      <c r="J626" s="1171"/>
    </row>
    <row r="627" spans="1:10">
      <c r="A627" s="1172">
        <v>41604</v>
      </c>
      <c r="B627" s="1173">
        <v>15</v>
      </c>
      <c r="C627" s="1174" t="s">
        <v>246</v>
      </c>
      <c r="D627" s="1175" t="s">
        <v>858</v>
      </c>
      <c r="E627" s="1175"/>
      <c r="G627" s="1175" t="s">
        <v>339</v>
      </c>
      <c r="H627" s="1173"/>
      <c r="I627" s="1053"/>
      <c r="J627" s="1171"/>
    </row>
    <row r="628" spans="1:10">
      <c r="A628" s="1172">
        <v>41604</v>
      </c>
      <c r="B628" s="1173">
        <v>88.91</v>
      </c>
      <c r="C628" s="1174" t="s">
        <v>246</v>
      </c>
      <c r="D628" s="1175" t="s">
        <v>1218</v>
      </c>
      <c r="E628" s="1175"/>
      <c r="G628" s="1175">
        <v>0</v>
      </c>
      <c r="H628" s="1173"/>
      <c r="I628" s="1053"/>
      <c r="J628" s="1171"/>
    </row>
    <row r="629" spans="1:10">
      <c r="A629" s="1172">
        <v>41605</v>
      </c>
      <c r="B629" s="1173">
        <v>2875.06</v>
      </c>
      <c r="C629" s="1174" t="s">
        <v>246</v>
      </c>
      <c r="D629" s="1175" t="s">
        <v>269</v>
      </c>
      <c r="E629" s="1175"/>
      <c r="G629" s="1175">
        <v>0</v>
      </c>
      <c r="H629" s="1173"/>
      <c r="I629" s="1053"/>
      <c r="J629" s="1171"/>
    </row>
    <row r="630" spans="1:10">
      <c r="A630" s="1172">
        <v>41605</v>
      </c>
      <c r="B630" s="1173">
        <v>50</v>
      </c>
      <c r="C630" s="1174" t="s">
        <v>246</v>
      </c>
      <c r="D630" s="1175" t="s">
        <v>1017</v>
      </c>
      <c r="E630" s="1175"/>
      <c r="G630" s="1175" t="s">
        <v>339</v>
      </c>
      <c r="H630" s="1173"/>
      <c r="I630" s="1053"/>
      <c r="J630" s="1171"/>
    </row>
    <row r="631" spans="1:10">
      <c r="A631" s="1172">
        <v>41606</v>
      </c>
      <c r="B631" s="1173">
        <v>2000</v>
      </c>
      <c r="C631" s="1174" t="s">
        <v>1087</v>
      </c>
      <c r="D631" s="1175" t="s">
        <v>1290</v>
      </c>
      <c r="E631" s="1175"/>
      <c r="G631" s="1175">
        <v>0</v>
      </c>
      <c r="H631" s="1173"/>
      <c r="I631" s="1053"/>
      <c r="J631" s="1171"/>
    </row>
    <row r="632" spans="1:10">
      <c r="A632" s="1172">
        <v>41606</v>
      </c>
      <c r="B632" s="1173">
        <v>3</v>
      </c>
      <c r="C632" s="1174" t="s">
        <v>246</v>
      </c>
      <c r="D632" s="1175" t="s">
        <v>1004</v>
      </c>
      <c r="E632" s="1175"/>
      <c r="G632" s="1175">
        <v>0</v>
      </c>
      <c r="H632" s="1173"/>
      <c r="I632" s="1053"/>
      <c r="J632" s="1171"/>
    </row>
    <row r="633" spans="1:10">
      <c r="A633" s="1172">
        <v>41606</v>
      </c>
      <c r="B633" s="1173">
        <v>80</v>
      </c>
      <c r="C633" s="1174" t="s">
        <v>246</v>
      </c>
      <c r="D633" s="1175" t="s">
        <v>330</v>
      </c>
      <c r="E633" s="1175"/>
      <c r="G633" s="1175" t="s">
        <v>339</v>
      </c>
      <c r="H633" s="1173"/>
      <c r="I633" s="1053"/>
      <c r="J633" s="1171"/>
    </row>
    <row r="634" spans="1:10">
      <c r="A634" s="1172">
        <v>41606</v>
      </c>
      <c r="B634" s="1173">
        <v>20</v>
      </c>
      <c r="C634" s="1174" t="s">
        <v>246</v>
      </c>
      <c r="D634" s="1175" t="s">
        <v>1121</v>
      </c>
      <c r="E634" s="1175"/>
      <c r="G634" s="1175">
        <v>0</v>
      </c>
      <c r="H634" s="1173"/>
      <c r="I634" s="1053"/>
      <c r="J634" s="1171"/>
    </row>
    <row r="635" spans="1:10">
      <c r="A635" s="1172">
        <v>41607</v>
      </c>
      <c r="B635" s="1173">
        <v>776.74</v>
      </c>
      <c r="C635" s="1174" t="s">
        <v>246</v>
      </c>
      <c r="D635" s="1175" t="s">
        <v>1288</v>
      </c>
      <c r="E635" s="1175"/>
      <c r="G635" s="1175">
        <v>0</v>
      </c>
      <c r="H635" s="1173"/>
      <c r="I635" s="1053"/>
      <c r="J635" s="1171"/>
    </row>
    <row r="636" spans="1:10">
      <c r="A636" s="1172">
        <v>41607</v>
      </c>
      <c r="B636" s="1173">
        <v>74.92</v>
      </c>
      <c r="C636" s="1174" t="s">
        <v>246</v>
      </c>
      <c r="D636" s="1175" t="s">
        <v>1288</v>
      </c>
      <c r="E636" s="1175"/>
      <c r="G636" s="1175">
        <v>0</v>
      </c>
      <c r="H636" s="1173"/>
      <c r="I636" s="1053"/>
      <c r="J636" s="1171"/>
    </row>
    <row r="637" spans="1:10">
      <c r="A637" s="1172">
        <v>41610</v>
      </c>
      <c r="B637" s="1173">
        <v>30</v>
      </c>
      <c r="C637" s="1174" t="s">
        <v>246</v>
      </c>
      <c r="D637" s="1175" t="s">
        <v>774</v>
      </c>
      <c r="E637" s="1175"/>
      <c r="G637" s="1175" t="s">
        <v>339</v>
      </c>
      <c r="H637" s="1173"/>
      <c r="I637" s="1053"/>
      <c r="J637" s="1171"/>
    </row>
    <row r="638" spans="1:10">
      <c r="A638" s="1172">
        <v>41610</v>
      </c>
      <c r="B638" s="1173">
        <v>100</v>
      </c>
      <c r="C638" s="1174" t="s">
        <v>246</v>
      </c>
      <c r="D638" s="1175" t="s">
        <v>267</v>
      </c>
      <c r="E638" s="1175"/>
      <c r="G638" s="1175">
        <v>0</v>
      </c>
      <c r="H638" s="1173"/>
      <c r="I638" s="1053"/>
      <c r="J638" s="1171"/>
    </row>
    <row r="639" spans="1:10">
      <c r="A639" s="1172">
        <v>41610</v>
      </c>
      <c r="B639" s="1173">
        <v>6</v>
      </c>
      <c r="C639" s="1174" t="s">
        <v>246</v>
      </c>
      <c r="D639" s="1175" t="s">
        <v>1217</v>
      </c>
      <c r="E639" s="1175"/>
      <c r="G639" s="1175">
        <v>0</v>
      </c>
      <c r="H639" s="1173"/>
      <c r="I639" s="1053"/>
      <c r="J639" s="1171"/>
    </row>
    <row r="640" spans="1:10">
      <c r="A640" s="1172">
        <v>41610</v>
      </c>
      <c r="B640" s="1173">
        <v>25</v>
      </c>
      <c r="C640" s="1174" t="s">
        <v>246</v>
      </c>
      <c r="D640" s="1175" t="s">
        <v>379</v>
      </c>
      <c r="E640" s="1175"/>
      <c r="G640" s="1175" t="s">
        <v>339</v>
      </c>
      <c r="H640" s="1173"/>
      <c r="I640" s="1053"/>
      <c r="J640" s="1171"/>
    </row>
    <row r="641" spans="1:10">
      <c r="A641" s="1172">
        <v>41610</v>
      </c>
      <c r="B641" s="1173">
        <v>10</v>
      </c>
      <c r="C641" s="1174" t="s">
        <v>246</v>
      </c>
      <c r="D641" s="1175" t="s">
        <v>791</v>
      </c>
      <c r="E641" s="1175"/>
      <c r="G641" s="1175" t="s">
        <v>339</v>
      </c>
      <c r="H641" s="1173"/>
      <c r="I641" s="1053"/>
      <c r="J641" s="1171"/>
    </row>
    <row r="642" spans="1:10">
      <c r="A642" s="1172">
        <v>41610</v>
      </c>
      <c r="B642" s="1173">
        <v>10</v>
      </c>
      <c r="C642" s="1174" t="s">
        <v>246</v>
      </c>
      <c r="D642" s="1175" t="s">
        <v>338</v>
      </c>
      <c r="E642" s="1175"/>
      <c r="G642" s="1175" t="s">
        <v>339</v>
      </c>
      <c r="H642" s="1173"/>
      <c r="I642" s="1053"/>
      <c r="J642" s="1171"/>
    </row>
    <row r="643" spans="1:10">
      <c r="A643" s="1172">
        <v>41610</v>
      </c>
      <c r="B643" s="1173">
        <v>25</v>
      </c>
      <c r="C643" s="1174" t="s">
        <v>246</v>
      </c>
      <c r="D643" s="1175" t="s">
        <v>762</v>
      </c>
      <c r="E643" s="1175"/>
      <c r="G643" s="1175" t="s">
        <v>339</v>
      </c>
      <c r="H643" s="1173"/>
      <c r="I643" s="1053"/>
      <c r="J643" s="1171"/>
    </row>
    <row r="644" spans="1:10">
      <c r="A644" s="1172">
        <v>41610</v>
      </c>
      <c r="B644" s="1173">
        <v>10</v>
      </c>
      <c r="C644" s="1174" t="s">
        <v>246</v>
      </c>
      <c r="D644" s="1175" t="s">
        <v>1001</v>
      </c>
      <c r="E644" s="1175"/>
      <c r="G644" s="1175" t="s">
        <v>339</v>
      </c>
      <c r="H644" s="1173"/>
      <c r="I644" s="1053"/>
      <c r="J644" s="1171"/>
    </row>
    <row r="645" spans="1:10">
      <c r="A645" s="1172">
        <v>41610</v>
      </c>
      <c r="B645" s="1173">
        <v>180</v>
      </c>
      <c r="C645" s="1174" t="s">
        <v>246</v>
      </c>
      <c r="D645" s="1175" t="s">
        <v>287</v>
      </c>
      <c r="E645" s="1175"/>
      <c r="G645" s="1175" t="s">
        <v>339</v>
      </c>
      <c r="H645" s="1173"/>
      <c r="I645" s="1053"/>
      <c r="J645" s="1171"/>
    </row>
    <row r="646" spans="1:10">
      <c r="A646" s="1172">
        <v>41610</v>
      </c>
      <c r="B646" s="1173">
        <v>50</v>
      </c>
      <c r="C646" s="1174" t="s">
        <v>246</v>
      </c>
      <c r="D646" s="1175" t="s">
        <v>997</v>
      </c>
      <c r="E646" s="1175"/>
      <c r="G646" s="1175" t="s">
        <v>339</v>
      </c>
      <c r="H646" s="1173"/>
      <c r="I646" s="1053"/>
      <c r="J646" s="1171"/>
    </row>
    <row r="647" spans="1:10">
      <c r="A647" s="1172">
        <v>41610</v>
      </c>
      <c r="B647" s="1173">
        <v>180</v>
      </c>
      <c r="C647" s="1174" t="s">
        <v>246</v>
      </c>
      <c r="D647" s="1175" t="s">
        <v>783</v>
      </c>
      <c r="E647" s="1175"/>
      <c r="G647" s="1175" t="s">
        <v>339</v>
      </c>
      <c r="H647" s="1173"/>
      <c r="I647" s="1053"/>
      <c r="J647" s="1171"/>
    </row>
    <row r="648" spans="1:10">
      <c r="A648" s="1172">
        <v>41610</v>
      </c>
      <c r="B648" s="1173">
        <v>10</v>
      </c>
      <c r="C648" s="1174" t="s">
        <v>246</v>
      </c>
      <c r="D648" s="1175" t="s">
        <v>1274</v>
      </c>
      <c r="E648" s="1175"/>
      <c r="G648" s="1175">
        <v>0</v>
      </c>
      <c r="H648" s="1173"/>
      <c r="I648" s="1053"/>
      <c r="J648" s="1171"/>
    </row>
    <row r="649" spans="1:10">
      <c r="A649" s="1172">
        <v>41610</v>
      </c>
      <c r="B649" s="1173">
        <v>10</v>
      </c>
      <c r="C649" s="1174" t="s">
        <v>246</v>
      </c>
      <c r="D649" s="1175" t="s">
        <v>994</v>
      </c>
      <c r="E649" s="1175"/>
      <c r="G649" s="1175" t="s">
        <v>339</v>
      </c>
      <c r="H649" s="1173"/>
      <c r="I649" s="1053"/>
      <c r="J649" s="1171"/>
    </row>
    <row r="650" spans="1:10">
      <c r="A650" s="1172">
        <v>41610</v>
      </c>
      <c r="B650" s="1173">
        <v>140</v>
      </c>
      <c r="C650" s="1174" t="s">
        <v>246</v>
      </c>
      <c r="D650" s="1175" t="s">
        <v>1063</v>
      </c>
      <c r="E650" s="1175"/>
      <c r="G650" s="1175">
        <v>0</v>
      </c>
      <c r="H650" s="1173"/>
      <c r="I650" s="1053"/>
      <c r="J650" s="1171"/>
    </row>
    <row r="651" spans="1:10">
      <c r="A651" s="1172">
        <v>41610</v>
      </c>
      <c r="B651" s="1173">
        <v>20</v>
      </c>
      <c r="C651" s="1174" t="s">
        <v>246</v>
      </c>
      <c r="D651" s="1175" t="s">
        <v>254</v>
      </c>
      <c r="E651" s="1175"/>
      <c r="G651" s="1175" t="s">
        <v>339</v>
      </c>
      <c r="H651" s="1173"/>
      <c r="I651" s="1053"/>
      <c r="J651" s="1171"/>
    </row>
    <row r="652" spans="1:10">
      <c r="A652" s="1172">
        <v>41610</v>
      </c>
      <c r="B652" s="1173">
        <v>20</v>
      </c>
      <c r="C652" s="1174" t="s">
        <v>246</v>
      </c>
      <c r="D652" s="1175" t="s">
        <v>1028</v>
      </c>
      <c r="E652" s="1175"/>
      <c r="G652" s="1175" t="s">
        <v>339</v>
      </c>
      <c r="H652" s="1173"/>
      <c r="I652" s="1053"/>
      <c r="J652" s="1171"/>
    </row>
    <row r="653" spans="1:10">
      <c r="A653" s="1172">
        <v>41610</v>
      </c>
      <c r="B653" s="1173">
        <v>10</v>
      </c>
      <c r="C653" s="1174" t="s">
        <v>246</v>
      </c>
      <c r="D653" s="1175" t="s">
        <v>388</v>
      </c>
      <c r="E653" s="1175"/>
      <c r="G653" s="1175" t="s">
        <v>339</v>
      </c>
      <c r="H653" s="1173"/>
      <c r="I653" s="1053"/>
      <c r="J653" s="1171"/>
    </row>
    <row r="654" spans="1:10">
      <c r="A654" s="1172">
        <v>41610</v>
      </c>
      <c r="B654" s="1173">
        <v>10</v>
      </c>
      <c r="C654" s="1174" t="s">
        <v>246</v>
      </c>
      <c r="D654" s="1175" t="s">
        <v>1040</v>
      </c>
      <c r="E654" s="1175"/>
      <c r="G654" s="1175" t="s">
        <v>339</v>
      </c>
      <c r="H654" s="1173"/>
      <c r="I654" s="1053"/>
      <c r="J654" s="1171"/>
    </row>
    <row r="655" spans="1:10">
      <c r="A655" s="1172">
        <v>41610</v>
      </c>
      <c r="B655" s="1173">
        <v>10</v>
      </c>
      <c r="C655" s="1174" t="s">
        <v>246</v>
      </c>
      <c r="D655" s="1175" t="s">
        <v>993</v>
      </c>
      <c r="E655" s="1175"/>
      <c r="G655" s="1175" t="s">
        <v>339</v>
      </c>
      <c r="H655" s="1173"/>
      <c r="I655" s="1053"/>
      <c r="J655" s="1171"/>
    </row>
    <row r="656" spans="1:10">
      <c r="A656" s="1172">
        <v>41610</v>
      </c>
      <c r="B656" s="1173">
        <v>15</v>
      </c>
      <c r="C656" s="1174" t="s">
        <v>246</v>
      </c>
      <c r="D656" s="1175" t="s">
        <v>248</v>
      </c>
      <c r="E656" s="1175"/>
      <c r="G656" s="1175">
        <v>0</v>
      </c>
      <c r="H656" s="1173"/>
      <c r="I656" s="1053"/>
      <c r="J656" s="1171"/>
    </row>
    <row r="657" spans="1:10">
      <c r="A657" s="1172">
        <v>41610</v>
      </c>
      <c r="B657" s="1173">
        <v>50</v>
      </c>
      <c r="C657" s="1174" t="s">
        <v>246</v>
      </c>
      <c r="D657" s="1175" t="s">
        <v>250</v>
      </c>
      <c r="E657" s="1175"/>
      <c r="G657" s="1175">
        <v>0</v>
      </c>
      <c r="H657" s="1173"/>
      <c r="I657" s="1053"/>
      <c r="J657" s="1171"/>
    </row>
    <row r="658" spans="1:10">
      <c r="A658" s="1172">
        <v>41610</v>
      </c>
      <c r="B658" s="1173">
        <v>15</v>
      </c>
      <c r="C658" s="1174" t="s">
        <v>246</v>
      </c>
      <c r="D658" s="1175" t="s">
        <v>1190</v>
      </c>
      <c r="E658" s="1175"/>
      <c r="G658" s="1175">
        <v>0</v>
      </c>
      <c r="H658" s="1173"/>
      <c r="I658" s="1053"/>
      <c r="J658" s="1171"/>
    </row>
    <row r="659" spans="1:10">
      <c r="A659" s="1172">
        <v>41610</v>
      </c>
      <c r="B659" s="1173">
        <v>10</v>
      </c>
      <c r="C659" s="1174" t="s">
        <v>246</v>
      </c>
      <c r="D659" s="1175" t="s">
        <v>1027</v>
      </c>
      <c r="E659" s="1175"/>
      <c r="G659" s="1175" t="s">
        <v>339</v>
      </c>
      <c r="H659" s="1173"/>
      <c r="I659" s="1053"/>
      <c r="J659" s="1171"/>
    </row>
    <row r="660" spans="1:10">
      <c r="A660" s="1172">
        <v>41610</v>
      </c>
      <c r="B660" s="1173">
        <v>210</v>
      </c>
      <c r="C660" s="1174" t="s">
        <v>246</v>
      </c>
      <c r="D660" s="1175" t="s">
        <v>346</v>
      </c>
      <c r="E660" s="1175"/>
      <c r="G660" s="1175" t="s">
        <v>339</v>
      </c>
      <c r="H660" s="1173"/>
      <c r="I660" s="1053"/>
      <c r="J660" s="1171"/>
    </row>
    <row r="661" spans="1:10">
      <c r="A661" s="1172">
        <v>41610</v>
      </c>
      <c r="B661" s="1173">
        <v>10</v>
      </c>
      <c r="C661" s="1174" t="s">
        <v>246</v>
      </c>
      <c r="D661" s="1175" t="s">
        <v>781</v>
      </c>
      <c r="E661" s="1175"/>
      <c r="G661" s="1175" t="s">
        <v>339</v>
      </c>
      <c r="H661" s="1173"/>
      <c r="I661" s="1053"/>
      <c r="J661" s="1171"/>
    </row>
    <row r="662" spans="1:10">
      <c r="A662" s="1172">
        <v>41610</v>
      </c>
      <c r="B662" s="1173">
        <v>15</v>
      </c>
      <c r="C662" s="1174" t="s">
        <v>246</v>
      </c>
      <c r="D662" s="1175" t="s">
        <v>280</v>
      </c>
      <c r="E662" s="1175"/>
      <c r="G662" s="1175" t="s">
        <v>339</v>
      </c>
      <c r="H662" s="1173"/>
      <c r="I662" s="1053"/>
      <c r="J662" s="1171"/>
    </row>
    <row r="663" spans="1:10">
      <c r="A663" s="1172">
        <v>41610</v>
      </c>
      <c r="B663" s="1173">
        <v>5</v>
      </c>
      <c r="C663" s="1174" t="s">
        <v>246</v>
      </c>
      <c r="D663" s="1175" t="s">
        <v>1029</v>
      </c>
      <c r="E663" s="1175"/>
      <c r="G663" s="1175" t="s">
        <v>339</v>
      </c>
      <c r="H663" s="1173"/>
      <c r="I663" s="1053"/>
      <c r="J663" s="1171"/>
    </row>
    <row r="664" spans="1:10">
      <c r="A664" s="1172">
        <v>41610</v>
      </c>
      <c r="B664" s="1173">
        <v>15</v>
      </c>
      <c r="C664" s="1174" t="s">
        <v>246</v>
      </c>
      <c r="D664" s="1175" t="s">
        <v>912</v>
      </c>
      <c r="E664" s="1175"/>
      <c r="G664" s="1175">
        <v>0</v>
      </c>
      <c r="H664" s="1173"/>
      <c r="I664" s="1053"/>
      <c r="J664" s="1171"/>
    </row>
    <row r="665" spans="1:10">
      <c r="A665" s="1172">
        <v>41610</v>
      </c>
      <c r="B665" s="1173">
        <v>12.5</v>
      </c>
      <c r="C665" s="1174" t="s">
        <v>246</v>
      </c>
      <c r="D665" s="1175" t="s">
        <v>1221</v>
      </c>
      <c r="E665" s="1175"/>
      <c r="G665" s="1175" t="s">
        <v>339</v>
      </c>
      <c r="H665" s="1173"/>
      <c r="I665" s="1053"/>
      <c r="J665" s="1171"/>
    </row>
    <row r="666" spans="1:10">
      <c r="A666" s="1172">
        <v>41610</v>
      </c>
      <c r="B666" s="1173">
        <v>10</v>
      </c>
      <c r="C666" s="1174" t="s">
        <v>246</v>
      </c>
      <c r="D666" s="1175" t="s">
        <v>955</v>
      </c>
      <c r="E666" s="1175"/>
      <c r="G666" s="1175">
        <v>0</v>
      </c>
      <c r="H666" s="1173"/>
      <c r="I666" s="1053"/>
      <c r="J666" s="1171"/>
    </row>
    <row r="667" spans="1:10">
      <c r="A667" s="1172">
        <v>41610</v>
      </c>
      <c r="B667" s="1173">
        <v>20</v>
      </c>
      <c r="C667" s="1174" t="s">
        <v>246</v>
      </c>
      <c r="D667" s="1175" t="s">
        <v>389</v>
      </c>
      <c r="E667" s="1175"/>
      <c r="G667" s="1175">
        <v>0</v>
      </c>
      <c r="H667" s="1173"/>
      <c r="I667" s="1053"/>
      <c r="J667" s="1171"/>
    </row>
    <row r="668" spans="1:10">
      <c r="A668" s="1172">
        <v>41610</v>
      </c>
      <c r="B668" s="1173">
        <v>50</v>
      </c>
      <c r="C668" s="1174" t="s">
        <v>246</v>
      </c>
      <c r="D668" s="1175" t="s">
        <v>998</v>
      </c>
      <c r="E668" s="1175"/>
      <c r="G668" s="1175" t="s">
        <v>339</v>
      </c>
      <c r="H668" s="1173"/>
      <c r="I668" s="1053"/>
      <c r="J668" s="1171"/>
    </row>
    <row r="669" spans="1:10">
      <c r="A669" s="1172">
        <v>41610</v>
      </c>
      <c r="B669" s="1173">
        <v>41.67</v>
      </c>
      <c r="C669" s="1174" t="s">
        <v>246</v>
      </c>
      <c r="D669" s="1175" t="s">
        <v>1291</v>
      </c>
      <c r="E669" s="1175"/>
      <c r="G669" s="1175" t="s">
        <v>339</v>
      </c>
      <c r="H669" s="1173"/>
      <c r="I669" s="1053"/>
      <c r="J669" s="1171"/>
    </row>
    <row r="670" spans="1:10">
      <c r="A670" s="1172">
        <v>41610</v>
      </c>
      <c r="B670" s="1173">
        <v>30</v>
      </c>
      <c r="C670" s="1174" t="s">
        <v>246</v>
      </c>
      <c r="D670" s="1175" t="s">
        <v>424</v>
      </c>
      <c r="E670" s="1175"/>
      <c r="G670" s="1175" t="s">
        <v>339</v>
      </c>
      <c r="H670" s="1173"/>
      <c r="I670" s="1053"/>
      <c r="J670" s="1171"/>
    </row>
    <row r="671" spans="1:10">
      <c r="A671" s="1172">
        <v>41610</v>
      </c>
      <c r="B671" s="1173">
        <v>25</v>
      </c>
      <c r="C671" s="1174" t="s">
        <v>246</v>
      </c>
      <c r="D671" s="1175" t="s">
        <v>1292</v>
      </c>
      <c r="E671" s="1175"/>
      <c r="G671" s="1175">
        <v>0</v>
      </c>
      <c r="H671" s="1173"/>
      <c r="I671" s="1053"/>
      <c r="J671" s="1171"/>
    </row>
    <row r="672" spans="1:10">
      <c r="A672" s="1172">
        <v>41610</v>
      </c>
      <c r="B672" s="1173">
        <v>10</v>
      </c>
      <c r="C672" s="1174" t="s">
        <v>246</v>
      </c>
      <c r="D672" s="1175" t="s">
        <v>772</v>
      </c>
      <c r="E672" s="1175"/>
      <c r="G672" s="1175" t="s">
        <v>339</v>
      </c>
      <c r="H672" s="1173"/>
      <c r="I672" s="1053"/>
      <c r="J672" s="1171"/>
    </row>
    <row r="673" spans="1:10">
      <c r="A673" s="1172">
        <v>41610</v>
      </c>
      <c r="B673" s="1173">
        <v>10</v>
      </c>
      <c r="C673" s="1174" t="s">
        <v>246</v>
      </c>
      <c r="D673" s="1175" t="s">
        <v>369</v>
      </c>
      <c r="E673" s="1175"/>
      <c r="G673" s="1175">
        <v>0</v>
      </c>
      <c r="H673" s="1173"/>
      <c r="I673" s="1053"/>
      <c r="J673" s="1171"/>
    </row>
    <row r="674" spans="1:10">
      <c r="A674" s="1172">
        <v>41610</v>
      </c>
      <c r="B674" s="1173">
        <v>10</v>
      </c>
      <c r="C674" s="1174" t="s">
        <v>246</v>
      </c>
      <c r="D674" s="1175" t="s">
        <v>371</v>
      </c>
      <c r="E674" s="1175"/>
      <c r="G674" s="1175" t="s">
        <v>339</v>
      </c>
      <c r="H674" s="1173"/>
      <c r="I674" s="1053"/>
      <c r="J674" s="1171"/>
    </row>
    <row r="675" spans="1:10">
      <c r="A675" s="1172">
        <v>41610</v>
      </c>
      <c r="B675" s="1173">
        <v>75</v>
      </c>
      <c r="C675" s="1174" t="s">
        <v>246</v>
      </c>
      <c r="D675" s="1175" t="s">
        <v>308</v>
      </c>
      <c r="E675" s="1175"/>
      <c r="G675" s="1175" t="s">
        <v>339</v>
      </c>
      <c r="H675" s="1173"/>
      <c r="I675" s="1053"/>
      <c r="J675" s="1171"/>
    </row>
    <row r="676" spans="1:10">
      <c r="A676" s="1172">
        <v>41610</v>
      </c>
      <c r="B676" s="1173">
        <v>10</v>
      </c>
      <c r="C676" s="1174" t="s">
        <v>246</v>
      </c>
      <c r="D676" s="1175" t="s">
        <v>951</v>
      </c>
      <c r="E676" s="1175"/>
      <c r="G676" s="1175" t="s">
        <v>339</v>
      </c>
      <c r="H676" s="1173"/>
      <c r="I676" s="1053"/>
      <c r="J676" s="1171"/>
    </row>
    <row r="677" spans="1:10">
      <c r="A677" s="1172">
        <v>41610</v>
      </c>
      <c r="B677" s="1173">
        <v>250</v>
      </c>
      <c r="C677" s="1174" t="s">
        <v>246</v>
      </c>
      <c r="D677" s="1175" t="s">
        <v>911</v>
      </c>
      <c r="E677" s="1175"/>
      <c r="G677" s="1175">
        <v>0</v>
      </c>
      <c r="H677" s="1173"/>
      <c r="I677" s="1053"/>
      <c r="J677" s="1171"/>
    </row>
    <row r="678" spans="1:10">
      <c r="A678" s="1172">
        <v>41610</v>
      </c>
      <c r="B678" s="1173">
        <v>20</v>
      </c>
      <c r="C678" s="1174" t="s">
        <v>246</v>
      </c>
      <c r="D678" s="1175" t="s">
        <v>1275</v>
      </c>
      <c r="E678" s="1175"/>
      <c r="G678" s="1175" t="s">
        <v>339</v>
      </c>
      <c r="H678" s="1173"/>
      <c r="I678" s="1053"/>
      <c r="J678" s="1171"/>
    </row>
    <row r="679" spans="1:10">
      <c r="A679" s="1172">
        <v>41610</v>
      </c>
      <c r="B679" s="1173">
        <v>5</v>
      </c>
      <c r="C679" s="1174" t="s">
        <v>246</v>
      </c>
      <c r="D679" s="1175" t="s">
        <v>755</v>
      </c>
      <c r="E679" s="1175"/>
      <c r="G679" s="1175" t="s">
        <v>339</v>
      </c>
      <c r="H679" s="1173"/>
      <c r="I679" s="1053"/>
      <c r="J679" s="1171"/>
    </row>
    <row r="680" spans="1:10">
      <c r="A680" s="1172">
        <v>41610</v>
      </c>
      <c r="B680" s="1173">
        <v>15</v>
      </c>
      <c r="C680" s="1174" t="s">
        <v>246</v>
      </c>
      <c r="D680" s="1175" t="s">
        <v>753</v>
      </c>
      <c r="E680" s="1175"/>
      <c r="G680" s="1175" t="s">
        <v>339</v>
      </c>
      <c r="H680" s="1173"/>
      <c r="I680" s="1053"/>
      <c r="J680" s="1171"/>
    </row>
    <row r="681" spans="1:10">
      <c r="A681" s="1172">
        <v>41610</v>
      </c>
      <c r="B681" s="1173">
        <v>12.5</v>
      </c>
      <c r="C681" s="1174" t="s">
        <v>246</v>
      </c>
      <c r="D681" s="1175" t="s">
        <v>913</v>
      </c>
      <c r="E681" s="1175"/>
      <c r="G681" s="1175" t="s">
        <v>339</v>
      </c>
      <c r="H681" s="1173"/>
      <c r="I681" s="1053"/>
      <c r="J681" s="1171"/>
    </row>
    <row r="682" spans="1:10">
      <c r="A682" s="1172">
        <v>41610</v>
      </c>
      <c r="B682" s="1173">
        <v>15</v>
      </c>
      <c r="C682" s="1174" t="s">
        <v>246</v>
      </c>
      <c r="D682" s="1175" t="s">
        <v>954</v>
      </c>
      <c r="E682" s="1175"/>
      <c r="G682" s="1175">
        <v>0</v>
      </c>
      <c r="H682" s="1173"/>
      <c r="I682" s="1053"/>
      <c r="J682" s="1171"/>
    </row>
    <row r="683" spans="1:10">
      <c r="A683" s="1172">
        <v>41610</v>
      </c>
      <c r="B683" s="1173">
        <v>75</v>
      </c>
      <c r="C683" s="1174" t="s">
        <v>246</v>
      </c>
      <c r="D683" s="1175" t="s">
        <v>1003</v>
      </c>
      <c r="E683" s="1175"/>
      <c r="G683" s="1175" t="s">
        <v>339</v>
      </c>
      <c r="H683" s="1173"/>
      <c r="I683" s="1053"/>
      <c r="J683" s="1171"/>
    </row>
    <row r="684" spans="1:10">
      <c r="A684" s="1172">
        <v>41610</v>
      </c>
      <c r="B684" s="1173">
        <v>50</v>
      </c>
      <c r="C684" s="1174" t="s">
        <v>246</v>
      </c>
      <c r="D684" s="1175" t="s">
        <v>252</v>
      </c>
      <c r="E684" s="1175"/>
      <c r="G684" s="1175" t="s">
        <v>339</v>
      </c>
      <c r="H684" s="1173"/>
      <c r="I684" s="1053"/>
      <c r="J684" s="1171"/>
    </row>
    <row r="685" spans="1:10">
      <c r="A685" s="1172">
        <v>41610</v>
      </c>
      <c r="B685" s="1173">
        <v>25</v>
      </c>
      <c r="C685" s="1174" t="s">
        <v>246</v>
      </c>
      <c r="D685" s="1175" t="s">
        <v>995</v>
      </c>
      <c r="E685" s="1175"/>
      <c r="G685" s="1175" t="s">
        <v>339</v>
      </c>
      <c r="H685" s="1173"/>
      <c r="I685" s="1053"/>
      <c r="J685" s="1171"/>
    </row>
    <row r="686" spans="1:10">
      <c r="A686" s="1172">
        <v>41610</v>
      </c>
      <c r="B686" s="1173">
        <v>10</v>
      </c>
      <c r="C686" s="1174" t="s">
        <v>246</v>
      </c>
      <c r="D686" s="1175" t="s">
        <v>1005</v>
      </c>
      <c r="E686" s="1175"/>
      <c r="G686" s="1175" t="s">
        <v>339</v>
      </c>
      <c r="H686" s="1173"/>
      <c r="I686" s="1053"/>
      <c r="J686" s="1171"/>
    </row>
    <row r="687" spans="1:10">
      <c r="A687" s="1172">
        <v>41610</v>
      </c>
      <c r="B687" s="1173">
        <v>50</v>
      </c>
      <c r="C687" s="1174" t="s">
        <v>246</v>
      </c>
      <c r="D687" s="1175" t="s">
        <v>754</v>
      </c>
      <c r="E687" s="1175"/>
      <c r="G687" s="1175" t="s">
        <v>339</v>
      </c>
      <c r="H687" s="1173"/>
      <c r="I687" s="1053"/>
      <c r="J687" s="1171"/>
    </row>
    <row r="688" spans="1:10">
      <c r="A688" s="1172">
        <v>41610</v>
      </c>
      <c r="B688" s="1173">
        <v>10</v>
      </c>
      <c r="C688" s="1174" t="s">
        <v>246</v>
      </c>
      <c r="D688" s="1175" t="s">
        <v>367</v>
      </c>
      <c r="E688" s="1175"/>
      <c r="G688" s="1175" t="s">
        <v>339</v>
      </c>
      <c r="H688" s="1173"/>
      <c r="I688" s="1053"/>
      <c r="J688" s="1171"/>
    </row>
    <row r="689" spans="1:10">
      <c r="A689" s="1172">
        <v>41610</v>
      </c>
      <c r="B689" s="1173">
        <v>20</v>
      </c>
      <c r="C689" s="1174" t="s">
        <v>246</v>
      </c>
      <c r="D689" s="1175" t="s">
        <v>999</v>
      </c>
      <c r="E689" s="1175"/>
      <c r="G689" s="1175" t="s">
        <v>339</v>
      </c>
      <c r="H689" s="1173"/>
      <c r="I689" s="1053"/>
      <c r="J689" s="1171"/>
    </row>
    <row r="690" spans="1:10">
      <c r="A690" s="1172">
        <v>41610</v>
      </c>
      <c r="B690" s="1173">
        <v>20</v>
      </c>
      <c r="C690" s="1174" t="s">
        <v>246</v>
      </c>
      <c r="D690" s="1175" t="s">
        <v>787</v>
      </c>
      <c r="E690" s="1175"/>
      <c r="G690" s="1175" t="s">
        <v>339</v>
      </c>
      <c r="H690" s="1173"/>
      <c r="I690" s="1053"/>
      <c r="J690" s="1171"/>
    </row>
    <row r="691" spans="1:10">
      <c r="A691" s="1172">
        <v>41610</v>
      </c>
      <c r="B691" s="1173">
        <v>66</v>
      </c>
      <c r="C691" s="1174" t="s">
        <v>246</v>
      </c>
      <c r="D691" s="1175" t="s">
        <v>1069</v>
      </c>
      <c r="E691" s="1175"/>
      <c r="G691" s="1175" t="s">
        <v>339</v>
      </c>
      <c r="H691" s="1173"/>
      <c r="I691" s="1053"/>
      <c r="J691" s="1171"/>
    </row>
    <row r="692" spans="1:10">
      <c r="A692" s="1172">
        <v>41610</v>
      </c>
      <c r="B692" s="1173">
        <v>10</v>
      </c>
      <c r="C692" s="1174" t="s">
        <v>246</v>
      </c>
      <c r="D692" s="1175" t="s">
        <v>996</v>
      </c>
      <c r="E692" s="1175"/>
      <c r="G692" s="1175">
        <v>0</v>
      </c>
      <c r="H692" s="1173"/>
      <c r="I692" s="1053"/>
      <c r="J692" s="1171"/>
    </row>
    <row r="693" spans="1:10">
      <c r="A693" s="1172">
        <v>41610</v>
      </c>
      <c r="B693" s="1173">
        <v>50</v>
      </c>
      <c r="C693" s="1174" t="s">
        <v>246</v>
      </c>
      <c r="D693" s="1175" t="s">
        <v>792</v>
      </c>
      <c r="E693" s="1175"/>
      <c r="G693" s="1175" t="s">
        <v>339</v>
      </c>
      <c r="H693" s="1173"/>
      <c r="I693" s="1053"/>
      <c r="J693" s="1171"/>
    </row>
    <row r="694" spans="1:10">
      <c r="A694" s="1172">
        <v>41610</v>
      </c>
      <c r="B694" s="1173">
        <v>10</v>
      </c>
      <c r="C694" s="1174" t="s">
        <v>246</v>
      </c>
      <c r="D694" s="1175" t="s">
        <v>317</v>
      </c>
      <c r="E694" s="1175"/>
      <c r="G694" s="1175" t="s">
        <v>339</v>
      </c>
      <c r="H694" s="1173"/>
      <c r="I694" s="1053"/>
      <c r="J694" s="1171"/>
    </row>
    <row r="695" spans="1:10">
      <c r="A695" s="1172">
        <v>41610</v>
      </c>
      <c r="B695" s="1173">
        <v>261</v>
      </c>
      <c r="C695" s="1174" t="s">
        <v>246</v>
      </c>
      <c r="D695" s="1175" t="s">
        <v>344</v>
      </c>
      <c r="E695" s="1175"/>
      <c r="G695" s="1175" t="s">
        <v>339</v>
      </c>
      <c r="H695" s="1173"/>
      <c r="I695" s="1053"/>
      <c r="J695" s="1171"/>
    </row>
    <row r="696" spans="1:10">
      <c r="A696" s="1172">
        <v>41610</v>
      </c>
      <c r="B696" s="1173">
        <v>25</v>
      </c>
      <c r="C696" s="1174" t="s">
        <v>246</v>
      </c>
      <c r="D696" s="1175" t="s">
        <v>1070</v>
      </c>
      <c r="E696" s="1175"/>
      <c r="G696" s="1175" t="s">
        <v>339</v>
      </c>
      <c r="H696" s="1173"/>
      <c r="I696" s="1053"/>
      <c r="J696" s="1171"/>
    </row>
    <row r="697" spans="1:10">
      <c r="A697" s="1172">
        <v>41610</v>
      </c>
      <c r="B697" s="1173">
        <v>30</v>
      </c>
      <c r="C697" s="1174" t="s">
        <v>246</v>
      </c>
      <c r="D697" s="1175" t="s">
        <v>1123</v>
      </c>
      <c r="E697" s="1175"/>
      <c r="G697" s="1175" t="s">
        <v>339</v>
      </c>
      <c r="H697" s="1173"/>
      <c r="I697" s="1053"/>
      <c r="J697" s="1171"/>
    </row>
    <row r="698" spans="1:10">
      <c r="A698" s="1172">
        <v>41610</v>
      </c>
      <c r="B698" s="1173">
        <v>3</v>
      </c>
      <c r="C698" s="1174" t="s">
        <v>246</v>
      </c>
      <c r="D698" s="1175" t="s">
        <v>426</v>
      </c>
      <c r="E698" s="1175"/>
      <c r="G698" s="1175">
        <v>0</v>
      </c>
      <c r="H698" s="1173"/>
      <c r="I698" s="1053"/>
      <c r="J698" s="1171"/>
    </row>
    <row r="699" spans="1:10">
      <c r="A699" s="1172">
        <v>41610</v>
      </c>
      <c r="B699" s="1173">
        <v>30</v>
      </c>
      <c r="C699" s="1174" t="s">
        <v>246</v>
      </c>
      <c r="D699" s="1175" t="s">
        <v>751</v>
      </c>
      <c r="E699" s="1175"/>
      <c r="G699" s="1175" t="s">
        <v>339</v>
      </c>
      <c r="H699" s="1173"/>
      <c r="I699" s="1053"/>
      <c r="J699" s="1171"/>
    </row>
    <row r="700" spans="1:10">
      <c r="A700" s="1172">
        <v>41610</v>
      </c>
      <c r="B700" s="1173">
        <v>7</v>
      </c>
      <c r="C700" s="1174" t="s">
        <v>246</v>
      </c>
      <c r="D700" s="1175" t="s">
        <v>1196</v>
      </c>
      <c r="E700" s="1175"/>
      <c r="G700" s="1175" t="s">
        <v>339</v>
      </c>
      <c r="H700" s="1173"/>
      <c r="I700" s="1053"/>
      <c r="J700" s="1171"/>
    </row>
    <row r="701" spans="1:10">
      <c r="A701" s="1172">
        <v>41610</v>
      </c>
      <c r="B701" s="1173">
        <v>40</v>
      </c>
      <c r="C701" s="1174" t="s">
        <v>246</v>
      </c>
      <c r="D701" s="1175" t="s">
        <v>1247</v>
      </c>
      <c r="E701" s="1175"/>
      <c r="G701" s="1175" t="s">
        <v>339</v>
      </c>
      <c r="H701" s="1173"/>
      <c r="I701" s="1053"/>
      <c r="J701" s="1171"/>
    </row>
    <row r="702" spans="1:10">
      <c r="A702" s="1172">
        <v>41610</v>
      </c>
      <c r="B702" s="1173">
        <v>875.33</v>
      </c>
      <c r="C702" s="1174" t="s">
        <v>246</v>
      </c>
      <c r="D702" s="1175" t="s">
        <v>1293</v>
      </c>
      <c r="E702" s="1175"/>
      <c r="G702" s="1175">
        <v>0</v>
      </c>
      <c r="H702" s="1173"/>
      <c r="I702" s="1053"/>
      <c r="J702" s="1171"/>
    </row>
    <row r="703" spans="1:10">
      <c r="A703" s="1172">
        <v>41611</v>
      </c>
      <c r="B703" s="1173">
        <v>60</v>
      </c>
      <c r="C703" s="1174" t="s">
        <v>1087</v>
      </c>
      <c r="D703" s="1175" t="s">
        <v>1184</v>
      </c>
      <c r="E703" s="1175"/>
      <c r="G703" s="1175">
        <v>0</v>
      </c>
      <c r="H703" s="1173"/>
      <c r="I703" s="1053"/>
      <c r="J703" s="1171"/>
    </row>
    <row r="704" spans="1:10">
      <c r="A704" s="1172">
        <v>41611</v>
      </c>
      <c r="B704" s="1173">
        <v>80</v>
      </c>
      <c r="C704" s="1174" t="s">
        <v>1087</v>
      </c>
      <c r="D704" s="1175" t="s">
        <v>1184</v>
      </c>
      <c r="E704" s="1175"/>
      <c r="G704" s="1175">
        <v>0</v>
      </c>
      <c r="H704" s="1173"/>
      <c r="I704" s="1053"/>
      <c r="J704" s="1171"/>
    </row>
    <row r="705" spans="1:10">
      <c r="A705" s="1172">
        <v>41611</v>
      </c>
      <c r="B705" s="1173">
        <v>30</v>
      </c>
      <c r="C705" s="1174" t="s">
        <v>246</v>
      </c>
      <c r="D705" s="1175" t="s">
        <v>1276</v>
      </c>
      <c r="E705" s="1175"/>
      <c r="G705" s="1175" t="s">
        <v>339</v>
      </c>
      <c r="H705" s="1173"/>
      <c r="I705" s="1053"/>
      <c r="J705" s="1171"/>
    </row>
    <row r="706" spans="1:10">
      <c r="A706" s="1172">
        <v>41611</v>
      </c>
      <c r="B706" s="1173">
        <v>20</v>
      </c>
      <c r="C706" s="1174" t="s">
        <v>246</v>
      </c>
      <c r="D706" s="1175" t="s">
        <v>387</v>
      </c>
      <c r="E706" s="1175"/>
      <c r="G706" s="1175">
        <v>0</v>
      </c>
      <c r="H706" s="1173"/>
      <c r="I706" s="1053"/>
      <c r="J706" s="1171"/>
    </row>
    <row r="707" spans="1:10">
      <c r="A707" s="1172">
        <v>41611</v>
      </c>
      <c r="B707" s="1173">
        <v>300</v>
      </c>
      <c r="C707" s="1174" t="s">
        <v>246</v>
      </c>
      <c r="D707" s="1175" t="s">
        <v>778</v>
      </c>
      <c r="E707" s="1175"/>
      <c r="G707" s="1175" t="s">
        <v>339</v>
      </c>
      <c r="H707" s="1173"/>
      <c r="I707" s="1053"/>
      <c r="J707" s="1171"/>
    </row>
    <row r="708" spans="1:10">
      <c r="A708" s="1172">
        <v>41611</v>
      </c>
      <c r="B708" s="1173">
        <v>5</v>
      </c>
      <c r="C708" s="1174" t="s">
        <v>246</v>
      </c>
      <c r="D708" s="1175" t="s">
        <v>1187</v>
      </c>
      <c r="E708" s="1175"/>
      <c r="G708" s="1175" t="s">
        <v>339</v>
      </c>
      <c r="H708" s="1173"/>
      <c r="I708" s="1053"/>
      <c r="J708" s="1171"/>
    </row>
    <row r="709" spans="1:10">
      <c r="A709" s="1172">
        <v>41611</v>
      </c>
      <c r="B709" s="1173">
        <v>10</v>
      </c>
      <c r="C709" s="1174" t="s">
        <v>246</v>
      </c>
      <c r="D709" s="1175" t="s">
        <v>1294</v>
      </c>
      <c r="E709" s="1175"/>
      <c r="G709" s="1175">
        <v>0</v>
      </c>
      <c r="H709" s="1173"/>
      <c r="I709" s="1053"/>
      <c r="J709" s="1171"/>
    </row>
    <row r="710" spans="1:10">
      <c r="A710" s="1172">
        <v>41611</v>
      </c>
      <c r="B710" s="1173">
        <v>50</v>
      </c>
      <c r="C710" s="1174" t="s">
        <v>246</v>
      </c>
      <c r="D710" s="1175" t="s">
        <v>1105</v>
      </c>
      <c r="E710" s="1175"/>
      <c r="G710" s="1175" t="s">
        <v>339</v>
      </c>
      <c r="H710" s="1173"/>
      <c r="I710" s="1053"/>
      <c r="J710" s="1171"/>
    </row>
    <row r="711" spans="1:10">
      <c r="A711" s="1172">
        <v>41612</v>
      </c>
      <c r="B711" s="1173">
        <v>15.17</v>
      </c>
      <c r="C711" s="1174" t="s">
        <v>246</v>
      </c>
      <c r="D711" s="1175" t="s">
        <v>1364</v>
      </c>
      <c r="E711" s="1175"/>
      <c r="G711" s="1175">
        <v>0</v>
      </c>
      <c r="H711" s="1173"/>
      <c r="I711" s="1053"/>
      <c r="J711" s="1171"/>
    </row>
    <row r="712" spans="1:10">
      <c r="A712" s="1172">
        <v>41612</v>
      </c>
      <c r="B712" s="1173">
        <v>5</v>
      </c>
      <c r="C712" s="1174" t="s">
        <v>246</v>
      </c>
      <c r="D712" s="1175" t="s">
        <v>1296</v>
      </c>
      <c r="E712" s="1175"/>
      <c r="G712" s="1175" t="s">
        <v>339</v>
      </c>
      <c r="H712" s="1173"/>
      <c r="I712" s="1053"/>
      <c r="J712" s="1171"/>
    </row>
    <row r="713" spans="1:10">
      <c r="A713" s="1172">
        <v>41613</v>
      </c>
      <c r="B713" s="1173">
        <v>10</v>
      </c>
      <c r="C713" s="1174" t="s">
        <v>1087</v>
      </c>
      <c r="D713" s="1175" t="s">
        <v>1362</v>
      </c>
      <c r="E713" s="1175"/>
      <c r="G713" s="1175">
        <v>0</v>
      </c>
      <c r="H713" s="1173"/>
      <c r="I713" s="1053"/>
      <c r="J713" s="1171"/>
    </row>
    <row r="714" spans="1:10">
      <c r="A714" s="1172">
        <v>41613</v>
      </c>
      <c r="B714" s="1173">
        <v>15</v>
      </c>
      <c r="C714" s="1174" t="s">
        <v>1087</v>
      </c>
      <c r="D714" s="1175" t="s">
        <v>1088</v>
      </c>
      <c r="E714" s="1175"/>
      <c r="G714" s="1175">
        <v>0</v>
      </c>
      <c r="H714" s="1173"/>
      <c r="I714" s="1053"/>
      <c r="J714" s="1171"/>
    </row>
    <row r="715" spans="1:10">
      <c r="A715" s="1172">
        <v>41613</v>
      </c>
      <c r="B715" s="1173">
        <v>50</v>
      </c>
      <c r="C715" s="1174" t="s">
        <v>1087</v>
      </c>
      <c r="D715" s="1175" t="s">
        <v>1089</v>
      </c>
      <c r="E715" s="1175"/>
      <c r="G715" s="1175">
        <v>0</v>
      </c>
      <c r="H715" s="1173"/>
      <c r="I715" s="1053"/>
      <c r="J715" s="1171"/>
    </row>
    <row r="716" spans="1:10">
      <c r="A716" s="1172">
        <v>41613</v>
      </c>
      <c r="B716" s="1173">
        <v>49.2</v>
      </c>
      <c r="C716" s="1174" t="s">
        <v>246</v>
      </c>
      <c r="D716" s="1175" t="s">
        <v>429</v>
      </c>
      <c r="E716" s="1175"/>
      <c r="G716" s="1175">
        <v>0</v>
      </c>
      <c r="H716" s="1173"/>
      <c r="I716" s="1053"/>
      <c r="J716" s="1171"/>
    </row>
    <row r="717" spans="1:10">
      <c r="A717" s="1172">
        <v>41613</v>
      </c>
      <c r="B717" s="1173">
        <v>18.75</v>
      </c>
      <c r="C717" s="1174" t="s">
        <v>246</v>
      </c>
      <c r="D717" s="1175" t="s">
        <v>1298</v>
      </c>
      <c r="E717" s="1175"/>
      <c r="G717" s="1175">
        <v>0</v>
      </c>
      <c r="H717" s="1173"/>
      <c r="I717" s="1053"/>
      <c r="J717" s="1171"/>
    </row>
    <row r="718" spans="1:10">
      <c r="A718" s="1172">
        <v>41613</v>
      </c>
      <c r="B718" s="1173">
        <v>15</v>
      </c>
      <c r="C718" s="1174" t="s">
        <v>246</v>
      </c>
      <c r="D718" s="1175" t="s">
        <v>306</v>
      </c>
      <c r="E718" s="1175"/>
      <c r="G718" s="1175" t="s">
        <v>339</v>
      </c>
      <c r="H718" s="1173"/>
      <c r="I718" s="1053"/>
      <c r="J718" s="1171"/>
    </row>
    <row r="719" spans="1:10">
      <c r="A719" s="1172">
        <v>41613</v>
      </c>
      <c r="B719" s="1173">
        <v>100</v>
      </c>
      <c r="C719" s="1174" t="s">
        <v>246</v>
      </c>
      <c r="D719" s="1175" t="s">
        <v>1000</v>
      </c>
      <c r="E719" s="1175"/>
      <c r="G719" s="1175">
        <v>0</v>
      </c>
      <c r="H719" s="1173"/>
      <c r="I719" s="1053"/>
      <c r="J719" s="1171"/>
    </row>
    <row r="720" spans="1:10">
      <c r="A720" s="1172">
        <v>41613</v>
      </c>
      <c r="B720" s="1173">
        <v>6</v>
      </c>
      <c r="C720" s="1174" t="s">
        <v>246</v>
      </c>
      <c r="D720" s="1175" t="s">
        <v>310</v>
      </c>
      <c r="E720" s="1175"/>
      <c r="G720" s="1175" t="s">
        <v>339</v>
      </c>
      <c r="H720" s="1173"/>
      <c r="I720" s="1053"/>
      <c r="J720" s="1171"/>
    </row>
    <row r="721" spans="1:10">
      <c r="A721" s="1172">
        <v>41613</v>
      </c>
      <c r="B721" s="1173">
        <v>5</v>
      </c>
      <c r="C721" s="1174" t="s">
        <v>246</v>
      </c>
      <c r="D721" s="1175" t="s">
        <v>318</v>
      </c>
      <c r="E721" s="1175"/>
      <c r="G721" s="1175" t="s">
        <v>339</v>
      </c>
      <c r="H721" s="1171"/>
      <c r="I721" s="1053"/>
      <c r="J721" s="1171"/>
    </row>
    <row r="722" spans="1:10">
      <c r="A722" s="1172">
        <v>41614</v>
      </c>
      <c r="B722" s="1173">
        <v>30</v>
      </c>
      <c r="C722" s="1174" t="s">
        <v>1087</v>
      </c>
      <c r="D722" s="1175" t="s">
        <v>1360</v>
      </c>
      <c r="E722" s="1175"/>
      <c r="G722" s="1175">
        <v>0</v>
      </c>
      <c r="H722" s="1171"/>
      <c r="I722" s="1053"/>
      <c r="J722" s="1171"/>
    </row>
    <row r="723" spans="1:10">
      <c r="A723" s="1172">
        <v>41614</v>
      </c>
      <c r="B723" s="1173">
        <v>20</v>
      </c>
      <c r="C723" s="1174" t="s">
        <v>1087</v>
      </c>
      <c r="D723" s="1175" t="s">
        <v>1363</v>
      </c>
      <c r="E723" s="1175"/>
      <c r="G723" s="1175">
        <v>0</v>
      </c>
      <c r="H723" s="1171"/>
      <c r="I723" s="1053"/>
      <c r="J723" s="1171"/>
    </row>
    <row r="724" spans="1:10">
      <c r="A724" s="1172">
        <v>41614</v>
      </c>
      <c r="B724" s="1173">
        <v>248.4</v>
      </c>
      <c r="C724" s="1174" t="s">
        <v>246</v>
      </c>
      <c r="D724" s="1175" t="s">
        <v>1299</v>
      </c>
      <c r="E724" s="1175"/>
      <c r="G724" s="1175">
        <v>0</v>
      </c>
      <c r="H724" s="1171"/>
      <c r="I724" s="1053"/>
      <c r="J724" s="1171"/>
    </row>
    <row r="725" spans="1:10">
      <c r="A725" s="1172">
        <v>41614</v>
      </c>
      <c r="B725" s="1173">
        <v>15</v>
      </c>
      <c r="C725" s="1174" t="s">
        <v>246</v>
      </c>
      <c r="D725" s="1175" t="s">
        <v>1237</v>
      </c>
      <c r="E725" s="1175"/>
      <c r="G725" s="1175" t="s">
        <v>339</v>
      </c>
      <c r="H725" s="1171"/>
      <c r="I725" s="1053"/>
      <c r="J725" s="1171"/>
    </row>
    <row r="726" spans="1:10">
      <c r="A726" s="1172">
        <v>41614</v>
      </c>
      <c r="B726" s="1173">
        <v>10</v>
      </c>
      <c r="C726" s="1174" t="s">
        <v>246</v>
      </c>
      <c r="D726" s="1175" t="s">
        <v>956</v>
      </c>
      <c r="E726" s="1175"/>
      <c r="G726" s="1175" t="s">
        <v>339</v>
      </c>
      <c r="H726" s="1171"/>
      <c r="I726" s="1053"/>
      <c r="J726" s="1171"/>
    </row>
    <row r="727" spans="1:10">
      <c r="A727" s="1172">
        <v>41617</v>
      </c>
      <c r="B727" s="1173">
        <v>100</v>
      </c>
      <c r="C727" s="1174" t="s">
        <v>246</v>
      </c>
      <c r="D727" s="1175" t="s">
        <v>1030</v>
      </c>
      <c r="E727" s="1175"/>
      <c r="G727" s="1175">
        <v>0</v>
      </c>
      <c r="H727" s="1171"/>
      <c r="I727" s="1053"/>
      <c r="J727" s="1171"/>
    </row>
    <row r="728" spans="1:10">
      <c r="A728" s="1172">
        <v>41617</v>
      </c>
      <c r="B728" s="1173">
        <v>110</v>
      </c>
      <c r="C728" s="1174" t="s">
        <v>246</v>
      </c>
      <c r="D728" s="1175" t="s">
        <v>967</v>
      </c>
      <c r="E728" s="1175"/>
      <c r="G728" s="1175" t="s">
        <v>339</v>
      </c>
      <c r="H728" s="1171"/>
      <c r="I728" s="1053"/>
      <c r="J728" s="1171"/>
    </row>
    <row r="729" spans="1:10">
      <c r="A729" s="1172">
        <v>41617</v>
      </c>
      <c r="B729" s="1173">
        <v>12.5</v>
      </c>
      <c r="C729" s="1174" t="s">
        <v>246</v>
      </c>
      <c r="D729" s="1175" t="s">
        <v>1221</v>
      </c>
      <c r="E729" s="1175"/>
      <c r="G729" s="1175" t="s">
        <v>339</v>
      </c>
      <c r="H729" s="1171"/>
      <c r="I729" s="1053"/>
      <c r="J729" s="1171"/>
    </row>
    <row r="730" spans="1:10">
      <c r="A730" s="1172">
        <v>41617</v>
      </c>
      <c r="B730" s="1173">
        <v>801.54</v>
      </c>
      <c r="C730" s="1174" t="s">
        <v>246</v>
      </c>
      <c r="D730" s="1175" t="s">
        <v>1300</v>
      </c>
      <c r="E730" s="1175"/>
      <c r="G730" s="1175">
        <v>0</v>
      </c>
      <c r="H730" s="1171"/>
      <c r="I730" s="1053"/>
      <c r="J730" s="1171"/>
    </row>
    <row r="731" spans="1:10">
      <c r="A731" s="1172">
        <v>41617</v>
      </c>
      <c r="B731" s="1173">
        <v>1000</v>
      </c>
      <c r="C731" s="1174" t="s">
        <v>1087</v>
      </c>
      <c r="D731" s="1175" t="s">
        <v>1301</v>
      </c>
      <c r="E731" s="1175"/>
      <c r="G731" s="1175">
        <v>0</v>
      </c>
      <c r="H731" s="1171"/>
      <c r="I731" s="1053"/>
      <c r="J731" s="1171"/>
    </row>
    <row r="732" spans="1:10">
      <c r="A732" s="1172">
        <v>41618</v>
      </c>
      <c r="B732" s="1173">
        <v>100</v>
      </c>
      <c r="C732" s="1174" t="s">
        <v>1087</v>
      </c>
      <c r="D732" s="1175" t="s">
        <v>1088</v>
      </c>
      <c r="E732" s="1175"/>
      <c r="G732" s="1175">
        <v>0</v>
      </c>
      <c r="H732" s="1171"/>
      <c r="I732" s="1053"/>
      <c r="J732" s="1171"/>
    </row>
    <row r="733" spans="1:10">
      <c r="A733" s="1172">
        <v>41618</v>
      </c>
      <c r="B733" s="1173">
        <v>15</v>
      </c>
      <c r="C733" s="1174" t="s">
        <v>1087</v>
      </c>
      <c r="D733" s="1175" t="s">
        <v>1096</v>
      </c>
      <c r="E733" s="1175"/>
      <c r="G733" s="1175">
        <v>0</v>
      </c>
      <c r="H733" s="1171"/>
      <c r="I733" s="1053"/>
      <c r="J733" s="1171"/>
    </row>
    <row r="734" spans="1:10">
      <c r="A734" s="1172">
        <v>41618</v>
      </c>
      <c r="B734" s="1173">
        <v>40</v>
      </c>
      <c r="C734" s="1174" t="s">
        <v>246</v>
      </c>
      <c r="D734" s="1175" t="s">
        <v>1282</v>
      </c>
      <c r="E734" s="1175"/>
      <c r="G734" s="1175">
        <v>0</v>
      </c>
      <c r="H734" s="1171"/>
      <c r="I734" s="1053"/>
      <c r="J734" s="1171"/>
    </row>
    <row r="735" spans="1:10">
      <c r="A735" s="1172">
        <v>41618</v>
      </c>
      <c r="B735" s="1173">
        <v>230</v>
      </c>
      <c r="C735" s="1174" t="s">
        <v>246</v>
      </c>
      <c r="D735" s="1175" t="s">
        <v>920</v>
      </c>
      <c r="E735" s="1175"/>
      <c r="G735" s="1175" t="s">
        <v>339</v>
      </c>
      <c r="H735" s="1171"/>
      <c r="I735" s="1053"/>
      <c r="J735" s="1171"/>
    </row>
    <row r="736" spans="1:10">
      <c r="A736" s="1172">
        <v>41618</v>
      </c>
      <c r="B736" s="1173">
        <v>150</v>
      </c>
      <c r="C736" s="1174" t="s">
        <v>246</v>
      </c>
      <c r="D736" s="1175" t="s">
        <v>357</v>
      </c>
      <c r="E736" s="1175"/>
      <c r="G736" s="1175" t="s">
        <v>339</v>
      </c>
      <c r="H736" s="1171"/>
      <c r="I736" s="1053"/>
      <c r="J736" s="1171"/>
    </row>
    <row r="737" spans="1:10">
      <c r="A737" s="1172">
        <v>41618</v>
      </c>
      <c r="B737" s="1173">
        <v>5</v>
      </c>
      <c r="C737" s="1174" t="s">
        <v>246</v>
      </c>
      <c r="D737" s="1175" t="s">
        <v>1256</v>
      </c>
      <c r="E737" s="1175"/>
      <c r="G737" s="1175" t="s">
        <v>339</v>
      </c>
      <c r="H737" s="1171"/>
      <c r="I737" s="1053"/>
      <c r="J737" s="1171"/>
    </row>
    <row r="738" spans="1:10">
      <c r="A738" s="1172">
        <v>41620</v>
      </c>
      <c r="B738" s="1173">
        <v>59.36</v>
      </c>
      <c r="C738" s="1174" t="s">
        <v>1087</v>
      </c>
      <c r="D738" s="1175" t="s">
        <v>1302</v>
      </c>
      <c r="E738" s="1175"/>
      <c r="G738" s="1175">
        <v>0</v>
      </c>
      <c r="H738" s="1171"/>
      <c r="I738" s="1053"/>
      <c r="J738" s="1171"/>
    </row>
    <row r="739" spans="1:10">
      <c r="A739" s="1172">
        <v>41624</v>
      </c>
      <c r="B739" s="1173">
        <v>20</v>
      </c>
      <c r="C739" s="1174" t="s">
        <v>1087</v>
      </c>
      <c r="D739" s="1175" t="s">
        <v>1092</v>
      </c>
      <c r="E739" s="1175"/>
      <c r="G739" s="1175">
        <v>0</v>
      </c>
      <c r="H739" s="1171"/>
      <c r="I739" s="1053"/>
      <c r="J739" s="1171"/>
    </row>
    <row r="740" spans="1:10">
      <c r="A740" s="1172">
        <v>41624</v>
      </c>
      <c r="B740" s="1173">
        <v>30</v>
      </c>
      <c r="C740" s="1174" t="s">
        <v>246</v>
      </c>
      <c r="D740" s="1175" t="s">
        <v>1204</v>
      </c>
      <c r="E740" s="1175"/>
      <c r="G740" s="1175" t="s">
        <v>339</v>
      </c>
      <c r="H740" s="1171"/>
      <c r="I740" s="1053"/>
      <c r="J740" s="1171"/>
    </row>
    <row r="741" spans="1:10">
      <c r="A741" s="1172">
        <v>41624</v>
      </c>
      <c r="B741" s="1173">
        <v>5</v>
      </c>
      <c r="C741" s="1174" t="s">
        <v>246</v>
      </c>
      <c r="D741" s="1175" t="s">
        <v>968</v>
      </c>
      <c r="E741" s="1175"/>
      <c r="G741" s="1175" t="s">
        <v>339</v>
      </c>
      <c r="H741" s="1171"/>
      <c r="I741" s="1053"/>
      <c r="J741" s="1171"/>
    </row>
    <row r="742" spans="1:10">
      <c r="A742" s="1172">
        <v>41624</v>
      </c>
      <c r="B742" s="1173">
        <v>100</v>
      </c>
      <c r="C742" s="1174" t="s">
        <v>246</v>
      </c>
      <c r="D742" s="1175" t="s">
        <v>292</v>
      </c>
      <c r="E742" s="1175"/>
      <c r="G742" s="1175" t="s">
        <v>339</v>
      </c>
      <c r="H742" s="1171"/>
      <c r="I742" s="1053"/>
      <c r="J742" s="1171"/>
    </row>
    <row r="743" spans="1:10">
      <c r="A743" s="1172">
        <v>41624</v>
      </c>
      <c r="B743" s="1173">
        <v>100</v>
      </c>
      <c r="C743" s="1174" t="s">
        <v>246</v>
      </c>
      <c r="D743" s="1175" t="s">
        <v>259</v>
      </c>
      <c r="E743" s="1175"/>
      <c r="G743" s="1175" t="s">
        <v>339</v>
      </c>
      <c r="H743" s="1171"/>
      <c r="I743" s="1053"/>
      <c r="J743" s="1171"/>
    </row>
    <row r="744" spans="1:10">
      <c r="A744" s="1172">
        <v>41624</v>
      </c>
      <c r="B744" s="1173">
        <v>1</v>
      </c>
      <c r="C744" s="1174" t="s">
        <v>246</v>
      </c>
      <c r="D744" s="1175" t="s">
        <v>785</v>
      </c>
      <c r="E744" s="1175"/>
      <c r="G744" s="1175">
        <v>0</v>
      </c>
      <c r="H744" s="1171"/>
      <c r="I744" s="1053"/>
      <c r="J744" s="1171"/>
    </row>
    <row r="745" spans="1:10">
      <c r="A745" s="1172">
        <v>41624</v>
      </c>
      <c r="B745" s="1173">
        <v>200</v>
      </c>
      <c r="C745" s="1174" t="s">
        <v>246</v>
      </c>
      <c r="D745" s="1175" t="s">
        <v>450</v>
      </c>
      <c r="E745" s="1175"/>
      <c r="G745" s="1175" t="s">
        <v>339</v>
      </c>
      <c r="H745" s="1171"/>
      <c r="I745" s="1053"/>
      <c r="J745" s="1171"/>
    </row>
    <row r="746" spans="1:10">
      <c r="A746" s="1172">
        <v>41624</v>
      </c>
      <c r="B746" s="1173">
        <v>7</v>
      </c>
      <c r="C746" s="1174" t="s">
        <v>246</v>
      </c>
      <c r="D746" s="1175" t="s">
        <v>976</v>
      </c>
      <c r="E746" s="1175"/>
      <c r="G746" s="1175">
        <v>0</v>
      </c>
      <c r="H746" s="1171"/>
      <c r="I746" s="1053"/>
      <c r="J746" s="1171"/>
    </row>
    <row r="747" spans="1:10">
      <c r="A747" s="1172">
        <v>41624</v>
      </c>
      <c r="B747" s="1173">
        <v>12.5</v>
      </c>
      <c r="C747" s="1174" t="s">
        <v>246</v>
      </c>
      <c r="D747" s="1175" t="s">
        <v>1221</v>
      </c>
      <c r="E747" s="1175"/>
      <c r="G747" s="1175" t="s">
        <v>339</v>
      </c>
      <c r="H747" s="1171"/>
      <c r="I747" s="1053"/>
      <c r="J747" s="1171"/>
    </row>
    <row r="748" spans="1:10">
      <c r="A748" s="1172">
        <v>41624</v>
      </c>
      <c r="B748" s="1173">
        <v>7</v>
      </c>
      <c r="C748" s="1174" t="s">
        <v>246</v>
      </c>
      <c r="D748" s="1175" t="s">
        <v>1032</v>
      </c>
      <c r="E748" s="1175"/>
      <c r="G748" s="1175" t="s">
        <v>339</v>
      </c>
      <c r="H748" s="1171"/>
      <c r="I748" s="1053"/>
      <c r="J748" s="1171"/>
    </row>
    <row r="749" spans="1:10">
      <c r="A749" s="1172">
        <v>41624</v>
      </c>
      <c r="B749" s="1173">
        <v>500</v>
      </c>
      <c r="C749" s="1174" t="s">
        <v>246</v>
      </c>
      <c r="D749" s="1175" t="s">
        <v>1303</v>
      </c>
      <c r="E749" s="1175"/>
      <c r="G749" s="1175" t="s">
        <v>339</v>
      </c>
      <c r="H749" s="1171"/>
      <c r="I749" s="1053"/>
      <c r="J749" s="1171"/>
    </row>
    <row r="750" spans="1:10">
      <c r="A750" s="1172">
        <v>41624</v>
      </c>
      <c r="B750" s="1173">
        <v>40</v>
      </c>
      <c r="C750" s="1174" t="s">
        <v>246</v>
      </c>
      <c r="D750" s="1175" t="s">
        <v>1258</v>
      </c>
      <c r="E750" s="1175"/>
      <c r="G750" s="1175" t="s">
        <v>339</v>
      </c>
      <c r="H750" s="1171"/>
      <c r="I750" s="1053"/>
      <c r="J750" s="1171"/>
    </row>
    <row r="751" spans="1:10">
      <c r="A751" s="1172">
        <v>41624</v>
      </c>
      <c r="B751" s="1173">
        <v>5</v>
      </c>
      <c r="C751" s="1174" t="s">
        <v>246</v>
      </c>
      <c r="D751" s="1175" t="s">
        <v>1223</v>
      </c>
      <c r="E751" s="1175"/>
      <c r="G751" s="1175">
        <v>0</v>
      </c>
      <c r="H751" s="1171"/>
      <c r="I751" s="1053"/>
      <c r="J751" s="1171"/>
    </row>
    <row r="752" spans="1:10">
      <c r="A752" s="1172">
        <v>41624</v>
      </c>
      <c r="B752" s="1173">
        <v>31.35</v>
      </c>
      <c r="C752" s="1174" t="s">
        <v>246</v>
      </c>
      <c r="D752" s="1175" t="s">
        <v>1304</v>
      </c>
      <c r="E752" s="1175"/>
      <c r="G752" s="1175">
        <v>0</v>
      </c>
      <c r="H752" s="1171"/>
      <c r="I752" s="1053"/>
      <c r="J752" s="1171"/>
    </row>
    <row r="753" spans="1:10">
      <c r="A753" s="1172">
        <v>41625</v>
      </c>
      <c r="B753" s="1173">
        <v>15</v>
      </c>
      <c r="C753" s="1174" t="s">
        <v>1087</v>
      </c>
      <c r="D753" s="1175" t="s">
        <v>1361</v>
      </c>
      <c r="E753" s="1175"/>
      <c r="G753" s="1175">
        <v>0</v>
      </c>
      <c r="H753" s="1171"/>
      <c r="I753" s="1053"/>
      <c r="J753" s="1171"/>
    </row>
    <row r="754" spans="1:10">
      <c r="A754" s="1172">
        <v>41625</v>
      </c>
      <c r="B754" s="1173">
        <v>80</v>
      </c>
      <c r="C754" s="1174" t="s">
        <v>246</v>
      </c>
      <c r="D754" s="1175" t="s">
        <v>1044</v>
      </c>
      <c r="E754" s="1175"/>
      <c r="G754" s="1175">
        <v>0</v>
      </c>
      <c r="H754" s="1171"/>
      <c r="I754" s="1053"/>
      <c r="J754" s="1171"/>
    </row>
    <row r="755" spans="1:10">
      <c r="A755" s="1172">
        <v>41625</v>
      </c>
      <c r="B755" s="1173">
        <v>100</v>
      </c>
      <c r="C755" s="1174" t="s">
        <v>246</v>
      </c>
      <c r="D755" s="1175" t="s">
        <v>327</v>
      </c>
      <c r="E755" s="1175"/>
      <c r="G755" s="1175" t="s">
        <v>339</v>
      </c>
      <c r="H755" s="1171"/>
      <c r="I755" s="1053"/>
      <c r="J755" s="1171"/>
    </row>
    <row r="756" spans="1:10">
      <c r="A756" s="1172">
        <v>41626</v>
      </c>
      <c r="B756" s="1173">
        <v>41.13</v>
      </c>
      <c r="C756" s="1174" t="s">
        <v>246</v>
      </c>
      <c r="D756" s="1175" t="s">
        <v>1305</v>
      </c>
      <c r="E756" s="1175"/>
      <c r="G756" s="1175">
        <v>0</v>
      </c>
      <c r="H756" s="1171"/>
      <c r="I756" s="1053"/>
      <c r="J756" s="1171"/>
    </row>
    <row r="757" spans="1:10">
      <c r="A757" s="1172">
        <v>41626</v>
      </c>
      <c r="B757" s="1173">
        <v>120</v>
      </c>
      <c r="C757" s="1174" t="s">
        <v>246</v>
      </c>
      <c r="D757" s="1175" t="s">
        <v>784</v>
      </c>
      <c r="E757" s="1175"/>
      <c r="G757" s="1175" t="s">
        <v>339</v>
      </c>
      <c r="H757" s="1171"/>
      <c r="I757" s="1053"/>
      <c r="J757" s="1171"/>
    </row>
    <row r="758" spans="1:10">
      <c r="A758" s="1172">
        <v>41627</v>
      </c>
      <c r="B758" s="1173">
        <v>20</v>
      </c>
      <c r="C758" s="1174" t="s">
        <v>1087</v>
      </c>
      <c r="D758" s="1175" t="s">
        <v>1096</v>
      </c>
      <c r="E758" s="1175"/>
      <c r="G758" s="1175">
        <v>0</v>
      </c>
      <c r="H758" s="1171"/>
      <c r="I758" s="1053"/>
      <c r="J758" s="1171"/>
    </row>
    <row r="759" spans="1:10">
      <c r="A759" s="1172">
        <v>41627</v>
      </c>
      <c r="B759" s="1173">
        <v>40</v>
      </c>
      <c r="C759" s="1174" t="s">
        <v>246</v>
      </c>
      <c r="D759" s="1175" t="s">
        <v>400</v>
      </c>
      <c r="E759" s="1175"/>
      <c r="G759" s="1175" t="s">
        <v>339</v>
      </c>
      <c r="H759" s="1171"/>
      <c r="I759" s="1053"/>
      <c r="J759" s="1171"/>
    </row>
    <row r="760" spans="1:10">
      <c r="A760" s="1172">
        <v>41628</v>
      </c>
      <c r="B760" s="1173">
        <v>25</v>
      </c>
      <c r="C760" s="1174" t="s">
        <v>246</v>
      </c>
      <c r="D760" s="1175" t="s">
        <v>1262</v>
      </c>
      <c r="E760" s="1175"/>
      <c r="G760" s="1175" t="s">
        <v>339</v>
      </c>
      <c r="H760" s="1171"/>
      <c r="I760" s="1053"/>
      <c r="J760" s="1171"/>
    </row>
    <row r="761" spans="1:10">
      <c r="A761" s="1172">
        <v>41628</v>
      </c>
      <c r="B761" s="1173">
        <v>2500</v>
      </c>
      <c r="C761" s="1174">
        <v>103479</v>
      </c>
      <c r="D761" s="1175" t="s">
        <v>1306</v>
      </c>
      <c r="E761" s="1175"/>
      <c r="G761" s="1175">
        <v>0</v>
      </c>
      <c r="H761" s="1171"/>
      <c r="I761" s="1053"/>
      <c r="J761" s="1171"/>
    </row>
    <row r="762" spans="1:10">
      <c r="A762" s="1172">
        <v>41628</v>
      </c>
      <c r="B762" s="1173">
        <v>1000</v>
      </c>
      <c r="C762" s="1174">
        <v>103480</v>
      </c>
      <c r="D762" s="1175" t="s">
        <v>1307</v>
      </c>
      <c r="E762" s="1175"/>
      <c r="G762" s="1175">
        <v>0</v>
      </c>
      <c r="H762" s="1171"/>
      <c r="I762" s="1053"/>
      <c r="J762" s="1171"/>
    </row>
    <row r="763" spans="1:10">
      <c r="A763" s="1172">
        <v>41628</v>
      </c>
      <c r="B763" s="1173">
        <v>15000</v>
      </c>
      <c r="C763" s="1174">
        <v>103481</v>
      </c>
      <c r="D763" s="1175" t="s">
        <v>441</v>
      </c>
      <c r="E763" s="1175"/>
      <c r="G763" s="1175">
        <v>0</v>
      </c>
      <c r="H763" s="1171"/>
      <c r="I763" s="1053"/>
      <c r="J763" s="1171"/>
    </row>
    <row r="764" spans="1:10">
      <c r="A764" s="1172">
        <v>41631</v>
      </c>
      <c r="B764" s="1173">
        <v>100</v>
      </c>
      <c r="C764" s="1174" t="s">
        <v>1087</v>
      </c>
      <c r="D764" s="1175" t="s">
        <v>1093</v>
      </c>
      <c r="E764" s="1175"/>
      <c r="G764" s="1175">
        <v>0</v>
      </c>
      <c r="H764" s="1171"/>
      <c r="I764" s="1053"/>
      <c r="J764" s="1171"/>
    </row>
    <row r="765" spans="1:10">
      <c r="A765" s="1172">
        <v>41631</v>
      </c>
      <c r="B765" s="1173">
        <v>12.25</v>
      </c>
      <c r="C765" s="1174" t="s">
        <v>246</v>
      </c>
      <c r="D765" s="1175" t="s">
        <v>1107</v>
      </c>
      <c r="E765" s="1175"/>
      <c r="G765" s="1175">
        <v>0</v>
      </c>
      <c r="H765" s="1171"/>
      <c r="I765" s="1053"/>
      <c r="J765" s="1171"/>
    </row>
    <row r="766" spans="1:10">
      <c r="A766" s="1172">
        <v>41631</v>
      </c>
      <c r="B766" s="1173">
        <v>1.36</v>
      </c>
      <c r="C766" s="1174" t="s">
        <v>246</v>
      </c>
      <c r="D766" s="1175" t="s">
        <v>1107</v>
      </c>
      <c r="E766" s="1175"/>
      <c r="G766" s="1175">
        <v>0</v>
      </c>
      <c r="H766" s="1171"/>
      <c r="I766" s="1053"/>
      <c r="J766" s="1171"/>
    </row>
    <row r="767" spans="1:10">
      <c r="A767" s="1172">
        <v>41631</v>
      </c>
      <c r="B767" s="1173">
        <v>40</v>
      </c>
      <c r="C767" s="1174" t="s">
        <v>246</v>
      </c>
      <c r="D767" s="1175" t="s">
        <v>261</v>
      </c>
      <c r="E767" s="1175"/>
      <c r="G767" s="1175" t="s">
        <v>339</v>
      </c>
      <c r="H767" s="1171"/>
      <c r="I767" s="1053"/>
      <c r="J767" s="1171"/>
    </row>
    <row r="768" spans="1:10">
      <c r="A768" s="1172">
        <v>41631</v>
      </c>
      <c r="B768" s="1173">
        <v>12</v>
      </c>
      <c r="C768" s="1174" t="s">
        <v>246</v>
      </c>
      <c r="D768" s="1175" t="s">
        <v>294</v>
      </c>
      <c r="E768" s="1175"/>
      <c r="G768" s="1175" t="s">
        <v>339</v>
      </c>
      <c r="H768" s="1171"/>
      <c r="I768" s="1053"/>
      <c r="J768" s="1171"/>
    </row>
    <row r="769" spans="1:10">
      <c r="A769" s="1172">
        <v>41631</v>
      </c>
      <c r="B769" s="1173">
        <v>80.53</v>
      </c>
      <c r="C769" s="1174" t="s">
        <v>246</v>
      </c>
      <c r="D769" s="1175" t="s">
        <v>1218</v>
      </c>
      <c r="E769" s="1175"/>
      <c r="G769" s="1175">
        <v>0</v>
      </c>
      <c r="H769" s="1171"/>
      <c r="I769" s="1053"/>
      <c r="J769" s="1171"/>
    </row>
    <row r="770" spans="1:10">
      <c r="A770" s="1172">
        <v>41631</v>
      </c>
      <c r="B770" s="1173">
        <v>188</v>
      </c>
      <c r="C770" s="1174" t="s">
        <v>246</v>
      </c>
      <c r="D770" s="1175" t="s">
        <v>355</v>
      </c>
      <c r="E770" s="1175"/>
      <c r="G770" s="1175" t="s">
        <v>339</v>
      </c>
      <c r="H770" s="1171"/>
      <c r="I770" s="1053"/>
      <c r="J770" s="1171"/>
    </row>
    <row r="771" spans="1:10">
      <c r="A771" s="1172">
        <v>41631</v>
      </c>
      <c r="B771" s="1173">
        <v>258</v>
      </c>
      <c r="C771" s="1174" t="s">
        <v>246</v>
      </c>
      <c r="D771" s="1175" t="s">
        <v>355</v>
      </c>
      <c r="E771" s="1175"/>
      <c r="G771" s="1175" t="s">
        <v>339</v>
      </c>
      <c r="H771" s="1171"/>
      <c r="I771" s="1053"/>
      <c r="J771" s="1171"/>
    </row>
    <row r="772" spans="1:10">
      <c r="A772" s="1172">
        <v>41631</v>
      </c>
      <c r="B772" s="1173">
        <v>5</v>
      </c>
      <c r="C772" s="1174" t="s">
        <v>246</v>
      </c>
      <c r="D772" s="1175" t="s">
        <v>773</v>
      </c>
      <c r="E772" s="1175"/>
      <c r="G772" s="1175">
        <v>0</v>
      </c>
      <c r="H772" s="1171"/>
      <c r="I772" s="1053"/>
      <c r="J772" s="1171"/>
    </row>
    <row r="773" spans="1:10">
      <c r="A773" s="1172">
        <v>41631</v>
      </c>
      <c r="B773" s="1173">
        <v>12.5</v>
      </c>
      <c r="C773" s="1174" t="s">
        <v>246</v>
      </c>
      <c r="D773" s="1175" t="s">
        <v>1221</v>
      </c>
      <c r="E773" s="1175"/>
      <c r="G773" s="1175" t="s">
        <v>339</v>
      </c>
      <c r="H773" s="1171"/>
      <c r="I773" s="1053"/>
      <c r="J773" s="1171"/>
    </row>
    <row r="774" spans="1:10">
      <c r="A774" s="1172">
        <v>41631</v>
      </c>
      <c r="B774" s="1173">
        <v>686.94</v>
      </c>
      <c r="C774" s="1174" t="s">
        <v>246</v>
      </c>
      <c r="D774" s="1175" t="s">
        <v>1308</v>
      </c>
      <c r="E774" s="1175"/>
      <c r="G774" s="1175">
        <v>0</v>
      </c>
      <c r="H774" s="1171"/>
      <c r="I774" s="1053"/>
      <c r="J774" s="1171"/>
    </row>
    <row r="775" spans="1:10">
      <c r="A775" s="1172">
        <v>41635</v>
      </c>
      <c r="B775" s="1173">
        <v>15</v>
      </c>
      <c r="C775" s="1174" t="s">
        <v>246</v>
      </c>
      <c r="D775" s="1175" t="s">
        <v>858</v>
      </c>
      <c r="E775" s="1175"/>
      <c r="G775" s="1175" t="s">
        <v>339</v>
      </c>
      <c r="H775" s="1171"/>
      <c r="I775" s="1053"/>
      <c r="J775" s="1171"/>
    </row>
    <row r="776" spans="1:10">
      <c r="A776" s="1172">
        <v>41635</v>
      </c>
      <c r="B776" s="1173">
        <v>15</v>
      </c>
      <c r="C776" s="1174" t="s">
        <v>246</v>
      </c>
      <c r="D776" s="1175" t="s">
        <v>1264</v>
      </c>
      <c r="E776" s="1175"/>
      <c r="G776" s="1175" t="s">
        <v>339</v>
      </c>
      <c r="H776" s="1171"/>
      <c r="I776" s="1053"/>
      <c r="J776" s="1171"/>
    </row>
    <row r="777" spans="1:10">
      <c r="A777" s="1172">
        <v>41635</v>
      </c>
      <c r="B777" s="1173">
        <v>3</v>
      </c>
      <c r="C777" s="1174" t="s">
        <v>246</v>
      </c>
      <c r="D777" s="1175" t="s">
        <v>363</v>
      </c>
      <c r="E777" s="1175"/>
      <c r="G777" s="1175" t="s">
        <v>339</v>
      </c>
      <c r="H777" s="1171"/>
      <c r="I777" s="1053"/>
      <c r="J777" s="1171"/>
    </row>
    <row r="778" spans="1:10">
      <c r="A778" s="1172">
        <v>41635</v>
      </c>
      <c r="B778" s="1173">
        <v>10</v>
      </c>
      <c r="C778" s="1174" t="s">
        <v>246</v>
      </c>
      <c r="D778" s="1175" t="s">
        <v>302</v>
      </c>
      <c r="E778" s="1175"/>
      <c r="G778" s="1175">
        <v>0</v>
      </c>
      <c r="H778" s="1171"/>
      <c r="I778" s="1053"/>
      <c r="J778" s="1171"/>
    </row>
    <row r="779" spans="1:10">
      <c r="A779" s="1172">
        <v>41635</v>
      </c>
      <c r="B779" s="1173">
        <v>3</v>
      </c>
      <c r="C779" s="1174" t="s">
        <v>246</v>
      </c>
      <c r="D779" s="1175" t="s">
        <v>363</v>
      </c>
      <c r="E779" s="1175"/>
      <c r="G779" s="1175" t="s">
        <v>339</v>
      </c>
      <c r="H779" s="1171"/>
      <c r="I779" s="1053"/>
      <c r="J779" s="1171"/>
    </row>
    <row r="780" spans="1:10">
      <c r="A780" s="1172">
        <v>41635</v>
      </c>
      <c r="B780" s="1173">
        <v>50</v>
      </c>
      <c r="C780" s="1174" t="s">
        <v>246</v>
      </c>
      <c r="D780" s="1175" t="s">
        <v>1017</v>
      </c>
      <c r="E780" s="1175"/>
      <c r="G780" s="1175" t="s">
        <v>339</v>
      </c>
      <c r="H780" s="1171"/>
      <c r="I780" s="1053"/>
      <c r="J780" s="1171"/>
    </row>
    <row r="781" spans="1:10">
      <c r="A781" s="1172">
        <v>41635</v>
      </c>
      <c r="B781" s="1173">
        <v>60</v>
      </c>
      <c r="C781" s="1174" t="s">
        <v>246</v>
      </c>
      <c r="D781" s="1175" t="s">
        <v>1309</v>
      </c>
      <c r="E781" s="1175"/>
      <c r="G781" s="1175" t="s">
        <v>339</v>
      </c>
      <c r="H781" s="1171"/>
      <c r="I781" s="1053"/>
      <c r="J781" s="1171"/>
    </row>
    <row r="782" spans="1:10">
      <c r="A782" s="1172">
        <v>41638</v>
      </c>
      <c r="B782" s="1173">
        <v>1200</v>
      </c>
      <c r="C782" s="1174" t="s">
        <v>1087</v>
      </c>
      <c r="D782" s="1175" t="s">
        <v>1310</v>
      </c>
      <c r="E782" s="1175"/>
      <c r="G782" s="1175">
        <v>0</v>
      </c>
      <c r="H782" s="1171"/>
      <c r="I782" s="1053"/>
      <c r="J782" s="1171"/>
    </row>
    <row r="783" spans="1:10">
      <c r="A783" s="1172">
        <v>41638</v>
      </c>
      <c r="B783" s="1173">
        <v>4455.8100000000004</v>
      </c>
      <c r="C783" s="1174" t="s">
        <v>246</v>
      </c>
      <c r="D783" s="1175" t="s">
        <v>269</v>
      </c>
      <c r="E783" s="1175"/>
      <c r="G783" s="1175">
        <v>0</v>
      </c>
      <c r="H783" s="1171"/>
      <c r="I783" s="1053"/>
      <c r="J783" s="1171"/>
    </row>
    <row r="784" spans="1:10">
      <c r="A784" s="1172">
        <v>41638</v>
      </c>
      <c r="B784" s="1173">
        <v>150</v>
      </c>
      <c r="C784" s="1174" t="s">
        <v>246</v>
      </c>
      <c r="D784" s="1175" t="s">
        <v>1311</v>
      </c>
      <c r="E784" s="1175"/>
      <c r="G784" s="1175">
        <v>0</v>
      </c>
      <c r="H784" s="1171"/>
      <c r="I784" s="1053"/>
      <c r="J784" s="1171"/>
    </row>
    <row r="785" spans="1:10">
      <c r="A785" s="1172">
        <v>41638</v>
      </c>
      <c r="B785" s="1173">
        <v>3</v>
      </c>
      <c r="C785" s="1174" t="s">
        <v>246</v>
      </c>
      <c r="D785" s="1175" t="s">
        <v>1004</v>
      </c>
      <c r="E785" s="1175"/>
      <c r="G785" s="1175">
        <v>0</v>
      </c>
      <c r="H785" s="1171"/>
      <c r="I785" s="1053"/>
      <c r="J785" s="1171"/>
    </row>
    <row r="786" spans="1:10">
      <c r="A786" s="1172">
        <v>41638</v>
      </c>
      <c r="B786" s="1173">
        <v>180</v>
      </c>
      <c r="C786" s="1174" t="s">
        <v>246</v>
      </c>
      <c r="D786" s="1175" t="s">
        <v>287</v>
      </c>
      <c r="E786" s="1175"/>
      <c r="G786" s="1175" t="s">
        <v>339</v>
      </c>
      <c r="H786" s="1171"/>
      <c r="I786" s="1053"/>
      <c r="J786" s="1171"/>
    </row>
    <row r="787" spans="1:10">
      <c r="A787" s="1172">
        <v>41638</v>
      </c>
      <c r="B787" s="1173">
        <v>12.5</v>
      </c>
      <c r="C787" s="1174" t="s">
        <v>246</v>
      </c>
      <c r="D787" s="1175" t="s">
        <v>1221</v>
      </c>
      <c r="E787" s="1175"/>
      <c r="G787" s="1175" t="s">
        <v>339</v>
      </c>
      <c r="H787" s="1171"/>
      <c r="I787" s="1053"/>
      <c r="J787" s="1171"/>
    </row>
    <row r="788" spans="1:10">
      <c r="A788" s="1172">
        <v>41638</v>
      </c>
      <c r="B788" s="1173">
        <v>80</v>
      </c>
      <c r="C788" s="1174" t="s">
        <v>246</v>
      </c>
      <c r="D788" s="1175" t="s">
        <v>330</v>
      </c>
      <c r="E788" s="1175"/>
      <c r="G788" s="1175" t="s">
        <v>339</v>
      </c>
      <c r="H788" s="1171"/>
      <c r="I788" s="1053"/>
      <c r="J788" s="1171"/>
    </row>
    <row r="789" spans="1:10">
      <c r="A789" s="1172">
        <v>41638</v>
      </c>
      <c r="B789" s="1173">
        <v>200.9</v>
      </c>
      <c r="C789" s="1174" t="s">
        <v>246</v>
      </c>
      <c r="D789" s="1175" t="s">
        <v>1312</v>
      </c>
      <c r="E789" s="1175"/>
      <c r="G789" s="1175">
        <v>0</v>
      </c>
      <c r="H789" s="1171"/>
      <c r="I789" s="1053"/>
      <c r="J789" s="1171"/>
    </row>
    <row r="790" spans="1:10">
      <c r="A790" s="1172">
        <v>41639</v>
      </c>
      <c r="B790" s="1173">
        <v>1300.7</v>
      </c>
      <c r="C790" s="1174" t="s">
        <v>246</v>
      </c>
      <c r="D790" s="1175" t="s">
        <v>1288</v>
      </c>
      <c r="E790" s="1175"/>
      <c r="G790" s="1175">
        <v>0</v>
      </c>
      <c r="H790" s="1171"/>
      <c r="I790" s="1053"/>
      <c r="J790" s="1171"/>
    </row>
    <row r="791" spans="1:10">
      <c r="A791" s="1172">
        <v>41639</v>
      </c>
      <c r="B791" s="1173">
        <v>74.92</v>
      </c>
      <c r="C791" s="1174" t="s">
        <v>246</v>
      </c>
      <c r="D791" s="1175" t="s">
        <v>1288</v>
      </c>
      <c r="E791" s="1175"/>
      <c r="G791" s="1175">
        <v>0</v>
      </c>
      <c r="H791" s="1171"/>
      <c r="I791" s="1053"/>
      <c r="J791" s="1171"/>
    </row>
    <row r="792" spans="1:10">
      <c r="A792" s="1172">
        <v>41639</v>
      </c>
      <c r="B792" s="1173">
        <v>25</v>
      </c>
      <c r="C792" s="1174" t="s">
        <v>246</v>
      </c>
      <c r="D792" s="1175" t="s">
        <v>762</v>
      </c>
      <c r="E792" s="1175"/>
      <c r="G792" s="1175" t="s">
        <v>339</v>
      </c>
      <c r="H792" s="1171"/>
      <c r="I792" s="1053"/>
      <c r="J792" s="1171"/>
    </row>
    <row r="793" spans="1:10">
      <c r="A793" s="1172">
        <v>41639</v>
      </c>
      <c r="B793" s="1173">
        <v>150</v>
      </c>
      <c r="C793" s="1174" t="s">
        <v>246</v>
      </c>
      <c r="D793" s="1175" t="s">
        <v>1313</v>
      </c>
      <c r="E793" s="1175"/>
      <c r="G793" s="1175" t="s">
        <v>339</v>
      </c>
      <c r="H793" s="1171"/>
      <c r="I793" s="1053"/>
      <c r="J793" s="1171"/>
    </row>
    <row r="794" spans="1:10">
      <c r="A794" s="1172">
        <v>41641</v>
      </c>
      <c r="B794" s="1173">
        <v>49</v>
      </c>
      <c r="C794" s="1174" t="s">
        <v>1087</v>
      </c>
      <c r="D794" s="1175" t="s">
        <v>1088</v>
      </c>
      <c r="E794" s="1175"/>
      <c r="G794" s="1175">
        <v>0</v>
      </c>
      <c r="H794" s="1171"/>
      <c r="I794" s="1053"/>
      <c r="J794" s="1171"/>
    </row>
    <row r="795" spans="1:10">
      <c r="A795" s="1172">
        <v>41641</v>
      </c>
      <c r="B795" s="1173">
        <v>30</v>
      </c>
      <c r="C795" s="1174" t="s">
        <v>246</v>
      </c>
      <c r="D795" s="1175" t="s">
        <v>774</v>
      </c>
      <c r="E795" s="1175"/>
      <c r="G795" s="1175" t="s">
        <v>339</v>
      </c>
      <c r="H795" s="1171"/>
      <c r="I795" s="1053"/>
      <c r="J795" s="1171"/>
    </row>
    <row r="796" spans="1:10">
      <c r="A796" s="1172">
        <v>41641</v>
      </c>
      <c r="B796" s="1173">
        <v>100</v>
      </c>
      <c r="C796" s="1174" t="s">
        <v>246</v>
      </c>
      <c r="D796" s="1175" t="s">
        <v>267</v>
      </c>
      <c r="E796" s="1175"/>
      <c r="G796" s="1175">
        <v>0</v>
      </c>
      <c r="H796" s="1171"/>
      <c r="I796" s="1053"/>
      <c r="J796" s="1171"/>
    </row>
    <row r="797" spans="1:10">
      <c r="A797" s="1172">
        <v>41641</v>
      </c>
      <c r="B797" s="1173">
        <v>6</v>
      </c>
      <c r="C797" s="1174" t="s">
        <v>246</v>
      </c>
      <c r="D797" s="1175" t="s">
        <v>1217</v>
      </c>
      <c r="E797" s="1175"/>
      <c r="G797" s="1175">
        <v>0</v>
      </c>
      <c r="H797" s="1171"/>
      <c r="I797" s="1053"/>
      <c r="J797" s="1171"/>
    </row>
    <row r="798" spans="1:10">
      <c r="A798" s="1172">
        <v>41641</v>
      </c>
      <c r="B798" s="1173">
        <v>25</v>
      </c>
      <c r="C798" s="1174" t="s">
        <v>246</v>
      </c>
      <c r="D798" s="1175" t="s">
        <v>379</v>
      </c>
      <c r="E798" s="1175"/>
      <c r="G798" s="1175" t="s">
        <v>339</v>
      </c>
      <c r="H798" s="1171"/>
      <c r="I798" s="1053"/>
      <c r="J798" s="1171"/>
    </row>
    <row r="799" spans="1:10">
      <c r="A799" s="1172">
        <v>41641</v>
      </c>
      <c r="B799" s="1173">
        <v>10</v>
      </c>
      <c r="C799" s="1174" t="s">
        <v>246</v>
      </c>
      <c r="D799" s="1175" t="s">
        <v>791</v>
      </c>
      <c r="E799" s="1175"/>
      <c r="G799" s="1175" t="s">
        <v>339</v>
      </c>
      <c r="H799" s="1171"/>
      <c r="I799" s="1053"/>
      <c r="J799" s="1171"/>
    </row>
    <row r="800" spans="1:10">
      <c r="A800" s="1172">
        <v>41641</v>
      </c>
      <c r="B800" s="1173">
        <v>10</v>
      </c>
      <c r="C800" s="1174" t="s">
        <v>246</v>
      </c>
      <c r="D800" s="1175" t="s">
        <v>338</v>
      </c>
      <c r="E800" s="1175"/>
      <c r="G800" s="1175" t="s">
        <v>339</v>
      </c>
      <c r="H800" s="1171"/>
      <c r="I800" s="1053"/>
      <c r="J800" s="1171"/>
    </row>
    <row r="801" spans="1:10">
      <c r="A801" s="1172">
        <v>41641</v>
      </c>
      <c r="B801" s="1173">
        <v>29.73</v>
      </c>
      <c r="C801" s="1174" t="s">
        <v>246</v>
      </c>
      <c r="D801" s="1175" t="s">
        <v>1234</v>
      </c>
      <c r="E801" s="1175"/>
      <c r="G801" s="1175">
        <v>0</v>
      </c>
      <c r="H801" s="1171"/>
      <c r="I801" s="1053"/>
      <c r="J801" s="1171"/>
    </row>
    <row r="802" spans="1:10">
      <c r="A802" s="1172">
        <v>41641</v>
      </c>
      <c r="B802" s="1173">
        <v>10</v>
      </c>
      <c r="C802" s="1174" t="s">
        <v>246</v>
      </c>
      <c r="D802" s="1175" t="s">
        <v>371</v>
      </c>
      <c r="E802" s="1175"/>
      <c r="G802" s="1175" t="s">
        <v>339</v>
      </c>
      <c r="H802" s="1171"/>
      <c r="I802" s="1053"/>
      <c r="J802" s="1171"/>
    </row>
    <row r="803" spans="1:10">
      <c r="A803" s="1172">
        <v>41641</v>
      </c>
      <c r="B803" s="1173">
        <v>10</v>
      </c>
      <c r="C803" s="1174" t="s">
        <v>246</v>
      </c>
      <c r="D803" s="1175" t="s">
        <v>317</v>
      </c>
      <c r="E803" s="1175"/>
      <c r="G803" s="1175" t="s">
        <v>339</v>
      </c>
      <c r="H803" s="1171"/>
      <c r="I803" s="1053"/>
      <c r="J803" s="1171"/>
    </row>
    <row r="804" spans="1:10">
      <c r="A804" s="1172">
        <v>41641</v>
      </c>
      <c r="B804" s="1173">
        <v>10</v>
      </c>
      <c r="C804" s="1174" t="s">
        <v>246</v>
      </c>
      <c r="D804" s="1175" t="s">
        <v>1274</v>
      </c>
      <c r="E804" s="1175"/>
      <c r="G804" s="1175">
        <v>0</v>
      </c>
      <c r="H804" s="1171"/>
      <c r="I804" s="1053"/>
      <c r="J804" s="1171"/>
    </row>
    <row r="805" spans="1:10">
      <c r="A805" s="1172">
        <v>41641</v>
      </c>
      <c r="B805" s="1173">
        <v>250</v>
      </c>
      <c r="C805" s="1174" t="s">
        <v>246</v>
      </c>
      <c r="D805" s="1175" t="s">
        <v>911</v>
      </c>
      <c r="E805" s="1175"/>
      <c r="G805" s="1175">
        <v>0</v>
      </c>
      <c r="H805" s="1171"/>
      <c r="I805" s="1053"/>
      <c r="J805" s="1171"/>
    </row>
    <row r="806" spans="1:10">
      <c r="A806" s="1172">
        <v>41641</v>
      </c>
      <c r="B806" s="1173">
        <v>3</v>
      </c>
      <c r="C806" s="1174" t="s">
        <v>246</v>
      </c>
      <c r="D806" s="1175" t="s">
        <v>426</v>
      </c>
      <c r="E806" s="1175"/>
      <c r="G806" s="1175">
        <v>0</v>
      </c>
      <c r="H806" s="1171"/>
      <c r="I806" s="1053"/>
      <c r="J806" s="1171"/>
    </row>
    <row r="807" spans="1:10">
      <c r="A807" s="1172">
        <v>41641</v>
      </c>
      <c r="B807" s="1173">
        <v>50</v>
      </c>
      <c r="C807" s="1174" t="s">
        <v>246</v>
      </c>
      <c r="D807" s="1175" t="s">
        <v>250</v>
      </c>
      <c r="E807" s="1175"/>
      <c r="G807" s="1175">
        <v>0</v>
      </c>
      <c r="H807" s="1171"/>
      <c r="I807" s="1053"/>
      <c r="J807" s="1171"/>
    </row>
    <row r="808" spans="1:10">
      <c r="A808" s="1172">
        <v>41641</v>
      </c>
      <c r="B808" s="1173">
        <v>30</v>
      </c>
      <c r="C808" s="1174" t="s">
        <v>246</v>
      </c>
      <c r="D808" s="1175" t="s">
        <v>751</v>
      </c>
      <c r="E808" s="1175"/>
      <c r="G808" s="1175" t="s">
        <v>339</v>
      </c>
      <c r="H808" s="1171"/>
      <c r="I808" s="1053"/>
      <c r="J808" s="1171"/>
    </row>
    <row r="809" spans="1:10">
      <c r="A809" s="1172">
        <v>41641</v>
      </c>
      <c r="B809" s="1173">
        <v>210</v>
      </c>
      <c r="C809" s="1174" t="s">
        <v>246</v>
      </c>
      <c r="D809" s="1175" t="s">
        <v>346</v>
      </c>
      <c r="E809" s="1175"/>
      <c r="G809" s="1175" t="s">
        <v>339</v>
      </c>
      <c r="H809" s="1171"/>
      <c r="I809" s="1053"/>
      <c r="J809" s="1171"/>
    </row>
    <row r="810" spans="1:10">
      <c r="A810" s="1172">
        <v>41641</v>
      </c>
      <c r="B810" s="1173">
        <v>10</v>
      </c>
      <c r="C810" s="1174" t="s">
        <v>246</v>
      </c>
      <c r="D810" s="1175" t="s">
        <v>369</v>
      </c>
      <c r="E810" s="1175"/>
      <c r="G810" s="1175">
        <v>0</v>
      </c>
      <c r="H810" s="1171"/>
      <c r="I810" s="1053"/>
      <c r="J810" s="1171"/>
    </row>
    <row r="811" spans="1:10">
      <c r="A811" s="1172">
        <v>41641</v>
      </c>
      <c r="B811" s="1173">
        <v>15</v>
      </c>
      <c r="C811" s="1174" t="s">
        <v>246</v>
      </c>
      <c r="D811" s="1175" t="s">
        <v>280</v>
      </c>
      <c r="E811" s="1175"/>
      <c r="G811" s="1175" t="s">
        <v>339</v>
      </c>
      <c r="H811" s="1171"/>
      <c r="I811" s="1053"/>
      <c r="J811" s="1171"/>
    </row>
    <row r="812" spans="1:10">
      <c r="A812" s="1172">
        <v>41641</v>
      </c>
      <c r="B812" s="1173">
        <v>20</v>
      </c>
      <c r="C812" s="1174" t="s">
        <v>246</v>
      </c>
      <c r="D812" s="1175" t="s">
        <v>787</v>
      </c>
      <c r="E812" s="1175"/>
      <c r="G812" s="1175" t="s">
        <v>339</v>
      </c>
      <c r="H812" s="1171"/>
      <c r="I812" s="1053"/>
      <c r="J812" s="1171"/>
    </row>
    <row r="813" spans="1:10">
      <c r="A813" s="1172">
        <v>41641</v>
      </c>
      <c r="B813" s="1173">
        <v>15</v>
      </c>
      <c r="C813" s="1174" t="s">
        <v>246</v>
      </c>
      <c r="D813" s="1175" t="s">
        <v>912</v>
      </c>
      <c r="E813" s="1175"/>
      <c r="G813" s="1175">
        <v>0</v>
      </c>
      <c r="H813" s="1171"/>
      <c r="I813" s="1053"/>
      <c r="J813" s="1171"/>
    </row>
    <row r="814" spans="1:10">
      <c r="A814" s="1172">
        <v>41641</v>
      </c>
      <c r="B814" s="1173">
        <v>10</v>
      </c>
      <c r="C814" s="1174" t="s">
        <v>246</v>
      </c>
      <c r="D814" s="1175" t="s">
        <v>955</v>
      </c>
      <c r="E814" s="1175"/>
      <c r="G814" s="1175">
        <v>0</v>
      </c>
      <c r="H814" s="1171"/>
      <c r="I814" s="1053"/>
      <c r="J814" s="1171"/>
    </row>
    <row r="815" spans="1:10">
      <c r="A815" s="1172">
        <v>41641</v>
      </c>
      <c r="B815" s="1173">
        <v>30</v>
      </c>
      <c r="C815" s="1174" t="s">
        <v>246</v>
      </c>
      <c r="D815" s="1175" t="s">
        <v>1315</v>
      </c>
      <c r="E815" s="1175"/>
      <c r="G815" s="1175" t="s">
        <v>339</v>
      </c>
      <c r="H815" s="1171"/>
      <c r="I815" s="1053"/>
      <c r="J815" s="1171"/>
    </row>
    <row r="816" spans="1:10">
      <c r="A816" s="1172">
        <v>41641</v>
      </c>
      <c r="B816" s="1173">
        <v>5</v>
      </c>
      <c r="C816" s="1174" t="s">
        <v>246</v>
      </c>
      <c r="D816" s="1175" t="s">
        <v>755</v>
      </c>
      <c r="E816" s="1175"/>
      <c r="G816" s="1175" t="s">
        <v>339</v>
      </c>
      <c r="H816" s="1171"/>
      <c r="I816" s="1053"/>
      <c r="J816" s="1171"/>
    </row>
    <row r="817" spans="1:10">
      <c r="A817" s="1172">
        <v>41641</v>
      </c>
      <c r="B817" s="1173">
        <v>15</v>
      </c>
      <c r="C817" s="1174" t="s">
        <v>246</v>
      </c>
      <c r="D817" s="1175" t="s">
        <v>248</v>
      </c>
      <c r="E817" s="1175"/>
      <c r="G817" s="1175">
        <v>0</v>
      </c>
      <c r="H817" s="1171"/>
      <c r="I817" s="1053"/>
      <c r="J817" s="1171"/>
    </row>
    <row r="818" spans="1:10">
      <c r="A818" s="1172">
        <v>41641</v>
      </c>
      <c r="B818" s="1173">
        <v>75</v>
      </c>
      <c r="C818" s="1174" t="s">
        <v>246</v>
      </c>
      <c r="D818" s="1175" t="s">
        <v>1003</v>
      </c>
      <c r="E818" s="1175"/>
      <c r="G818" s="1175" t="s">
        <v>339</v>
      </c>
      <c r="H818" s="1171"/>
      <c r="I818" s="1053"/>
      <c r="J818" s="1171"/>
    </row>
    <row r="819" spans="1:10">
      <c r="A819" s="1172">
        <v>41641</v>
      </c>
      <c r="B819" s="1173">
        <v>15</v>
      </c>
      <c r="C819" s="1174" t="s">
        <v>246</v>
      </c>
      <c r="D819" s="1175" t="s">
        <v>1190</v>
      </c>
      <c r="E819" s="1175"/>
      <c r="G819" s="1175">
        <v>0</v>
      </c>
      <c r="H819" s="1171"/>
      <c r="I819" s="1053"/>
      <c r="J819" s="1171"/>
    </row>
    <row r="820" spans="1:10">
      <c r="A820" s="1172">
        <v>41641</v>
      </c>
      <c r="B820" s="1173">
        <v>50</v>
      </c>
      <c r="C820" s="1174" t="s">
        <v>246</v>
      </c>
      <c r="D820" s="1175" t="s">
        <v>754</v>
      </c>
      <c r="E820" s="1175"/>
      <c r="G820" s="1175" t="s">
        <v>339</v>
      </c>
      <c r="H820" s="1171"/>
      <c r="I820" s="1053"/>
      <c r="J820" s="1171"/>
    </row>
    <row r="821" spans="1:10">
      <c r="A821" s="1172">
        <v>41641</v>
      </c>
      <c r="B821" s="1173">
        <v>30</v>
      </c>
      <c r="C821" s="1174" t="s">
        <v>246</v>
      </c>
      <c r="D821" s="1175" t="s">
        <v>1316</v>
      </c>
      <c r="E821" s="1175"/>
      <c r="G821" s="1175" t="s">
        <v>339</v>
      </c>
      <c r="H821" s="1171"/>
      <c r="I821" s="1053"/>
      <c r="J821" s="1171"/>
    </row>
    <row r="822" spans="1:10">
      <c r="A822" s="1172">
        <v>41641</v>
      </c>
      <c r="B822" s="1173">
        <v>10</v>
      </c>
      <c r="C822" s="1174" t="s">
        <v>246</v>
      </c>
      <c r="D822" s="1175" t="s">
        <v>367</v>
      </c>
      <c r="E822" s="1175"/>
      <c r="G822" s="1175" t="s">
        <v>339</v>
      </c>
      <c r="H822" s="1171"/>
      <c r="I822" s="1053"/>
      <c r="J822" s="1171"/>
    </row>
    <row r="823" spans="1:10">
      <c r="A823" s="1172">
        <v>41641</v>
      </c>
      <c r="B823" s="1173">
        <v>25</v>
      </c>
      <c r="C823" s="1174" t="s">
        <v>246</v>
      </c>
      <c r="D823" s="1175" t="s">
        <v>1070</v>
      </c>
      <c r="E823" s="1175"/>
      <c r="G823" s="1175" t="s">
        <v>339</v>
      </c>
      <c r="H823" s="1171"/>
      <c r="I823" s="1053"/>
      <c r="J823" s="1171"/>
    </row>
    <row r="824" spans="1:10">
      <c r="A824" s="1172">
        <v>41641</v>
      </c>
      <c r="B824" s="1173">
        <v>10</v>
      </c>
      <c r="C824" s="1174" t="s">
        <v>246</v>
      </c>
      <c r="D824" s="1175" t="s">
        <v>994</v>
      </c>
      <c r="E824" s="1175"/>
      <c r="G824" s="1175" t="s">
        <v>339</v>
      </c>
      <c r="H824" s="1171"/>
      <c r="I824" s="1053"/>
      <c r="J824" s="1171"/>
    </row>
    <row r="825" spans="1:10">
      <c r="A825" s="1172">
        <v>41641</v>
      </c>
      <c r="B825" s="1173">
        <v>10</v>
      </c>
      <c r="C825" s="1174" t="s">
        <v>246</v>
      </c>
      <c r="D825" s="1175" t="s">
        <v>951</v>
      </c>
      <c r="E825" s="1175"/>
      <c r="G825" s="1175" t="s">
        <v>339</v>
      </c>
      <c r="H825" s="1171"/>
      <c r="I825" s="1053"/>
      <c r="J825" s="1171"/>
    </row>
    <row r="826" spans="1:10">
      <c r="A826" s="1172">
        <v>41641</v>
      </c>
      <c r="B826" s="1173">
        <v>20</v>
      </c>
      <c r="C826" s="1174" t="s">
        <v>246</v>
      </c>
      <c r="D826" s="1175" t="s">
        <v>999</v>
      </c>
      <c r="E826" s="1175"/>
      <c r="G826" s="1175" t="s">
        <v>339</v>
      </c>
      <c r="H826" s="1171"/>
      <c r="I826" s="1053"/>
      <c r="J826" s="1171"/>
    </row>
    <row r="827" spans="1:10">
      <c r="A827" s="1172">
        <v>41641</v>
      </c>
      <c r="B827" s="1173">
        <v>50</v>
      </c>
      <c r="C827" s="1174" t="s">
        <v>246</v>
      </c>
      <c r="D827" s="1175" t="s">
        <v>997</v>
      </c>
      <c r="E827" s="1175"/>
      <c r="G827" s="1175" t="s">
        <v>339</v>
      </c>
      <c r="H827" s="1171"/>
      <c r="I827" s="1053"/>
      <c r="J827" s="1171"/>
    </row>
    <row r="828" spans="1:10">
      <c r="A828" s="1172">
        <v>41641</v>
      </c>
      <c r="B828" s="1173">
        <v>261</v>
      </c>
      <c r="C828" s="1174" t="s">
        <v>246</v>
      </c>
      <c r="D828" s="1175" t="s">
        <v>344</v>
      </c>
      <c r="E828" s="1175"/>
      <c r="G828" s="1175" t="s">
        <v>339</v>
      </c>
      <c r="H828" s="1171"/>
      <c r="I828" s="1053"/>
      <c r="J828" s="1171"/>
    </row>
    <row r="829" spans="1:10">
      <c r="A829" s="1172">
        <v>41641</v>
      </c>
      <c r="B829" s="1173">
        <v>10</v>
      </c>
      <c r="C829" s="1174" t="s">
        <v>246</v>
      </c>
      <c r="D829" s="1175" t="s">
        <v>993</v>
      </c>
      <c r="E829" s="1175"/>
      <c r="G829" s="1175" t="s">
        <v>339</v>
      </c>
      <c r="H829" s="1171"/>
      <c r="I829" s="1053"/>
      <c r="J829" s="1171"/>
    </row>
    <row r="830" spans="1:10">
      <c r="A830" s="1172">
        <v>41641</v>
      </c>
      <c r="B830" s="1173">
        <v>10</v>
      </c>
      <c r="C830" s="1174" t="s">
        <v>246</v>
      </c>
      <c r="D830" s="1175" t="s">
        <v>388</v>
      </c>
      <c r="E830" s="1175"/>
      <c r="G830" s="1175" t="s">
        <v>339</v>
      </c>
      <c r="H830" s="1171"/>
      <c r="I830" s="1053"/>
      <c r="J830" s="1171"/>
    </row>
    <row r="831" spans="1:10">
      <c r="A831" s="1172">
        <v>41641</v>
      </c>
      <c r="B831" s="1173">
        <v>10</v>
      </c>
      <c r="C831" s="1174" t="s">
        <v>246</v>
      </c>
      <c r="D831" s="1175" t="s">
        <v>1040</v>
      </c>
      <c r="E831" s="1175"/>
      <c r="G831" s="1175" t="s">
        <v>339</v>
      </c>
      <c r="H831" s="1171"/>
      <c r="I831" s="1053"/>
      <c r="J831" s="1171"/>
    </row>
    <row r="832" spans="1:10">
      <c r="A832" s="1172">
        <v>41641</v>
      </c>
      <c r="B832" s="1173">
        <v>15</v>
      </c>
      <c r="C832" s="1174" t="s">
        <v>246</v>
      </c>
      <c r="D832" s="1175" t="s">
        <v>954</v>
      </c>
      <c r="E832" s="1175"/>
      <c r="G832" s="1175">
        <v>0</v>
      </c>
      <c r="H832" s="1171"/>
      <c r="I832" s="1053"/>
      <c r="J832" s="1171"/>
    </row>
    <row r="833" spans="1:10">
      <c r="A833" s="1172">
        <v>41641</v>
      </c>
      <c r="B833" s="1173">
        <v>41.67</v>
      </c>
      <c r="C833" s="1174" t="s">
        <v>246</v>
      </c>
      <c r="D833" s="1175" t="s">
        <v>1291</v>
      </c>
      <c r="E833" s="1175"/>
      <c r="G833" s="1175" t="s">
        <v>339</v>
      </c>
      <c r="H833" s="1171"/>
      <c r="I833" s="1053"/>
      <c r="J833" s="1171"/>
    </row>
    <row r="834" spans="1:10">
      <c r="A834" s="1172">
        <v>41641</v>
      </c>
      <c r="B834" s="1173">
        <v>25</v>
      </c>
      <c r="C834" s="1174" t="s">
        <v>246</v>
      </c>
      <c r="D834" s="1175" t="s">
        <v>1292</v>
      </c>
      <c r="E834" s="1175"/>
      <c r="G834" s="1175">
        <v>0</v>
      </c>
      <c r="H834" s="1171"/>
      <c r="I834" s="1053"/>
      <c r="J834" s="1171"/>
    </row>
    <row r="835" spans="1:10">
      <c r="A835" s="1172">
        <v>41641</v>
      </c>
      <c r="B835" s="1173">
        <v>10</v>
      </c>
      <c r="C835" s="1174" t="s">
        <v>246</v>
      </c>
      <c r="D835" s="1175" t="s">
        <v>1005</v>
      </c>
      <c r="E835" s="1175"/>
      <c r="G835" s="1175" t="s">
        <v>339</v>
      </c>
      <c r="H835" s="1171"/>
      <c r="I835" s="1053"/>
      <c r="J835" s="1171"/>
    </row>
    <row r="836" spans="1:10">
      <c r="A836" s="1172">
        <v>41641</v>
      </c>
      <c r="B836" s="1173">
        <v>40</v>
      </c>
      <c r="C836" s="1174" t="s">
        <v>246</v>
      </c>
      <c r="D836" s="1175" t="s">
        <v>1247</v>
      </c>
      <c r="E836" s="1175"/>
      <c r="G836" s="1175" t="s">
        <v>339</v>
      </c>
      <c r="H836" s="1171"/>
      <c r="I836" s="1053"/>
      <c r="J836" s="1171"/>
    </row>
    <row r="837" spans="1:10">
      <c r="A837" s="1172">
        <v>41641</v>
      </c>
      <c r="B837" s="1173">
        <v>10</v>
      </c>
      <c r="C837" s="1174" t="s">
        <v>246</v>
      </c>
      <c r="D837" s="1175" t="s">
        <v>1317</v>
      </c>
      <c r="E837" s="1175"/>
      <c r="G837" s="1175" t="s">
        <v>339</v>
      </c>
      <c r="H837" s="1171"/>
      <c r="I837" s="1053"/>
      <c r="J837" s="1171"/>
    </row>
    <row r="838" spans="1:10">
      <c r="A838" s="1172">
        <v>41641</v>
      </c>
      <c r="B838" s="1173">
        <v>20</v>
      </c>
      <c r="C838" s="1174" t="s">
        <v>246</v>
      </c>
      <c r="D838" s="1175" t="s">
        <v>389</v>
      </c>
      <c r="E838" s="1175"/>
      <c r="G838" s="1175">
        <v>0</v>
      </c>
      <c r="H838" s="1171"/>
      <c r="I838" s="1053"/>
      <c r="J838" s="1171"/>
    </row>
    <row r="839" spans="1:10">
      <c r="A839" s="1172">
        <v>41641</v>
      </c>
      <c r="B839" s="1173">
        <v>10</v>
      </c>
      <c r="C839" s="1174" t="s">
        <v>246</v>
      </c>
      <c r="D839" s="1175" t="s">
        <v>996</v>
      </c>
      <c r="E839" s="1175"/>
      <c r="G839" s="1175">
        <v>0</v>
      </c>
      <c r="H839" s="1171"/>
      <c r="I839" s="1053"/>
      <c r="J839" s="1171"/>
    </row>
    <row r="840" spans="1:10">
      <c r="A840" s="1172">
        <v>41641</v>
      </c>
      <c r="B840" s="1173">
        <v>180</v>
      </c>
      <c r="C840" s="1174" t="s">
        <v>246</v>
      </c>
      <c r="D840" s="1175" t="s">
        <v>783</v>
      </c>
      <c r="E840" s="1175"/>
      <c r="G840" s="1175" t="s">
        <v>339</v>
      </c>
      <c r="H840" s="1171"/>
      <c r="I840" s="1053"/>
      <c r="J840" s="1171"/>
    </row>
    <row r="841" spans="1:10">
      <c r="A841" s="1172">
        <v>41641</v>
      </c>
      <c r="B841" s="1173">
        <v>12.5</v>
      </c>
      <c r="C841" s="1174" t="s">
        <v>246</v>
      </c>
      <c r="D841" s="1175" t="s">
        <v>913</v>
      </c>
      <c r="E841" s="1175"/>
      <c r="G841" s="1175" t="s">
        <v>339</v>
      </c>
      <c r="H841" s="1171"/>
      <c r="I841" s="1053"/>
      <c r="J841" s="1171"/>
    </row>
    <row r="842" spans="1:10">
      <c r="A842" s="1172">
        <v>41641</v>
      </c>
      <c r="B842" s="1173">
        <v>140</v>
      </c>
      <c r="C842" s="1174" t="s">
        <v>246</v>
      </c>
      <c r="D842" s="1175" t="s">
        <v>1063</v>
      </c>
      <c r="E842" s="1175"/>
      <c r="G842" s="1175">
        <v>0</v>
      </c>
      <c r="H842" s="1171"/>
      <c r="I842" s="1053"/>
      <c r="J842" s="1171"/>
    </row>
    <row r="843" spans="1:10">
      <c r="A843" s="1172">
        <v>41641</v>
      </c>
      <c r="B843" s="1173">
        <v>30</v>
      </c>
      <c r="C843" s="1174" t="s">
        <v>246</v>
      </c>
      <c r="D843" s="1175" t="s">
        <v>424</v>
      </c>
      <c r="E843" s="1175"/>
      <c r="G843" s="1175" t="s">
        <v>339</v>
      </c>
      <c r="H843" s="1171"/>
      <c r="I843" s="1053"/>
      <c r="J843" s="1171"/>
    </row>
    <row r="844" spans="1:10">
      <c r="A844" s="1172">
        <v>41641</v>
      </c>
      <c r="B844" s="1173">
        <v>7</v>
      </c>
      <c r="C844" s="1174" t="s">
        <v>246</v>
      </c>
      <c r="D844" s="1175" t="s">
        <v>1196</v>
      </c>
      <c r="E844" s="1175"/>
      <c r="G844" s="1175" t="s">
        <v>339</v>
      </c>
      <c r="H844" s="1171"/>
      <c r="I844" s="1053"/>
      <c r="J844" s="1171"/>
    </row>
    <row r="845" spans="1:10">
      <c r="A845" s="1172">
        <v>41641</v>
      </c>
      <c r="B845" s="1173">
        <v>10</v>
      </c>
      <c r="C845" s="1174" t="s">
        <v>246</v>
      </c>
      <c r="D845" s="1175" t="s">
        <v>1027</v>
      </c>
      <c r="E845" s="1175"/>
      <c r="G845" s="1175" t="s">
        <v>339</v>
      </c>
      <c r="H845" s="1171"/>
      <c r="I845" s="1053"/>
      <c r="J845" s="1171"/>
    </row>
    <row r="846" spans="1:10">
      <c r="A846" s="1172">
        <v>41641</v>
      </c>
      <c r="B846" s="1173">
        <v>20</v>
      </c>
      <c r="C846" s="1174" t="s">
        <v>246</v>
      </c>
      <c r="D846" s="1175" t="s">
        <v>254</v>
      </c>
      <c r="E846" s="1175"/>
      <c r="G846" s="1175" t="s">
        <v>339</v>
      </c>
      <c r="H846" s="1171"/>
      <c r="I846" s="1053"/>
      <c r="J846" s="1171"/>
    </row>
    <row r="847" spans="1:10">
      <c r="A847" s="1172">
        <v>41641</v>
      </c>
      <c r="B847" s="1173">
        <v>20</v>
      </c>
      <c r="C847" s="1174" t="s">
        <v>246</v>
      </c>
      <c r="D847" s="1175" t="s">
        <v>1028</v>
      </c>
      <c r="E847" s="1175"/>
      <c r="G847" s="1175" t="s">
        <v>339</v>
      </c>
      <c r="H847" s="1171"/>
      <c r="I847" s="1053"/>
      <c r="J847" s="1171"/>
    </row>
    <row r="848" spans="1:10">
      <c r="A848" s="1172">
        <v>41641</v>
      </c>
      <c r="B848" s="1173">
        <v>66</v>
      </c>
      <c r="C848" s="1174" t="s">
        <v>246</v>
      </c>
      <c r="D848" s="1175" t="s">
        <v>1069</v>
      </c>
      <c r="E848" s="1175"/>
      <c r="G848" s="1175" t="s">
        <v>339</v>
      </c>
      <c r="H848" s="1171"/>
      <c r="I848" s="1053"/>
      <c r="J848" s="1171"/>
    </row>
    <row r="849" spans="1:10">
      <c r="A849" s="1172">
        <v>41641</v>
      </c>
      <c r="B849" s="1173">
        <v>10</v>
      </c>
      <c r="C849" s="1174" t="s">
        <v>246</v>
      </c>
      <c r="D849" s="1175" t="s">
        <v>1001</v>
      </c>
      <c r="E849" s="1175"/>
      <c r="G849" s="1175" t="s">
        <v>339</v>
      </c>
      <c r="H849" s="1171"/>
      <c r="I849" s="1053"/>
      <c r="J849" s="1171"/>
    </row>
    <row r="850" spans="1:10">
      <c r="A850" s="1172">
        <v>41641</v>
      </c>
      <c r="B850" s="1173">
        <v>75</v>
      </c>
      <c r="C850" s="1174" t="s">
        <v>246</v>
      </c>
      <c r="D850" s="1175" t="s">
        <v>308</v>
      </c>
      <c r="E850" s="1175"/>
      <c r="G850" s="1175" t="s">
        <v>339</v>
      </c>
      <c r="H850" s="1171"/>
      <c r="I850" s="1053"/>
      <c r="J850" s="1171"/>
    </row>
    <row r="851" spans="1:10">
      <c r="A851" s="1172">
        <v>41641</v>
      </c>
      <c r="B851" s="1173">
        <v>5</v>
      </c>
      <c r="C851" s="1174" t="s">
        <v>246</v>
      </c>
      <c r="D851" s="1175" t="s">
        <v>1029</v>
      </c>
      <c r="E851" s="1175"/>
      <c r="G851" s="1175" t="s">
        <v>339</v>
      </c>
      <c r="H851" s="1171"/>
      <c r="I851" s="1053"/>
      <c r="J851" s="1171"/>
    </row>
    <row r="852" spans="1:10">
      <c r="A852" s="1172">
        <v>41641</v>
      </c>
      <c r="B852" s="1173">
        <v>20</v>
      </c>
      <c r="C852" s="1174" t="s">
        <v>246</v>
      </c>
      <c r="D852" s="1175" t="s">
        <v>1275</v>
      </c>
      <c r="E852" s="1175"/>
      <c r="G852" s="1175" t="s">
        <v>339</v>
      </c>
      <c r="H852" s="1171"/>
      <c r="I852" s="1053"/>
      <c r="J852" s="1171"/>
    </row>
    <row r="853" spans="1:10">
      <c r="A853" s="1172">
        <v>41641</v>
      </c>
      <c r="B853" s="1173">
        <v>15</v>
      </c>
      <c r="C853" s="1174" t="s">
        <v>246</v>
      </c>
      <c r="D853" s="1175" t="s">
        <v>753</v>
      </c>
      <c r="E853" s="1175"/>
      <c r="G853" s="1175" t="s">
        <v>339</v>
      </c>
      <c r="H853" s="1171"/>
      <c r="I853" s="1053"/>
      <c r="J853" s="1171"/>
    </row>
    <row r="854" spans="1:10">
      <c r="A854" s="1172">
        <v>41641</v>
      </c>
      <c r="B854" s="1173">
        <v>50</v>
      </c>
      <c r="C854" s="1174" t="s">
        <v>246</v>
      </c>
      <c r="D854" s="1175" t="s">
        <v>998</v>
      </c>
      <c r="E854" s="1175"/>
      <c r="G854" s="1175" t="s">
        <v>339</v>
      </c>
      <c r="H854" s="1171"/>
      <c r="I854" s="1053"/>
      <c r="J854" s="1171"/>
    </row>
    <row r="855" spans="1:10">
      <c r="A855" s="1172">
        <v>41641</v>
      </c>
      <c r="B855" s="1173">
        <v>50</v>
      </c>
      <c r="C855" s="1174" t="s">
        <v>246</v>
      </c>
      <c r="D855" s="1175" t="s">
        <v>252</v>
      </c>
      <c r="E855" s="1175"/>
      <c r="G855" s="1175" t="s">
        <v>339</v>
      </c>
      <c r="H855" s="1171"/>
      <c r="I855" s="1053"/>
      <c r="J855" s="1171"/>
    </row>
    <row r="856" spans="1:10">
      <c r="A856" s="1172">
        <v>41641</v>
      </c>
      <c r="B856" s="1173">
        <v>25</v>
      </c>
      <c r="C856" s="1174" t="s">
        <v>246</v>
      </c>
      <c r="D856" s="1175" t="s">
        <v>995</v>
      </c>
      <c r="E856" s="1175"/>
      <c r="G856" s="1175" t="s">
        <v>339</v>
      </c>
      <c r="H856" s="1171"/>
      <c r="I856" s="1053"/>
      <c r="J856" s="1171"/>
    </row>
    <row r="857" spans="1:10">
      <c r="A857" s="1172">
        <v>41641</v>
      </c>
      <c r="B857" s="1173">
        <v>10</v>
      </c>
      <c r="C857" s="1174" t="s">
        <v>246</v>
      </c>
      <c r="D857" s="1175" t="s">
        <v>772</v>
      </c>
      <c r="E857" s="1175"/>
      <c r="G857" s="1175" t="s">
        <v>339</v>
      </c>
      <c r="H857" s="1171"/>
      <c r="I857" s="1053"/>
      <c r="J857" s="1171"/>
    </row>
    <row r="858" spans="1:10">
      <c r="A858" s="1172">
        <v>41642</v>
      </c>
      <c r="B858" s="1173">
        <v>30</v>
      </c>
      <c r="C858" s="1174" t="s">
        <v>246</v>
      </c>
      <c r="D858" s="1175" t="s">
        <v>1276</v>
      </c>
      <c r="E858" s="1175"/>
      <c r="G858" s="1175" t="s">
        <v>339</v>
      </c>
      <c r="H858" s="1171"/>
      <c r="I858" s="1053"/>
      <c r="J858" s="1171"/>
    </row>
    <row r="859" spans="1:10">
      <c r="A859" s="1172">
        <v>41642</v>
      </c>
      <c r="B859" s="1173">
        <v>300</v>
      </c>
      <c r="C859" s="1174" t="s">
        <v>246</v>
      </c>
      <c r="D859" s="1175" t="s">
        <v>778</v>
      </c>
      <c r="E859" s="1175"/>
      <c r="G859" s="1175" t="s">
        <v>339</v>
      </c>
      <c r="H859" s="1171"/>
      <c r="I859" s="1053"/>
      <c r="J859" s="1171"/>
    </row>
    <row r="860" spans="1:10">
      <c r="A860" s="1172">
        <v>41642</v>
      </c>
      <c r="B860" s="1173">
        <v>50</v>
      </c>
      <c r="C860" s="1174" t="s">
        <v>246</v>
      </c>
      <c r="D860" s="1175" t="s">
        <v>1105</v>
      </c>
      <c r="E860" s="1175"/>
      <c r="G860" s="1175" t="s">
        <v>339</v>
      </c>
      <c r="H860" s="1171"/>
      <c r="I860" s="1053"/>
      <c r="J860" s="1171"/>
    </row>
    <row r="861" spans="1:10">
      <c r="A861" s="1172">
        <v>41642</v>
      </c>
      <c r="B861" s="1173">
        <v>20</v>
      </c>
      <c r="C861" s="1174" t="s">
        <v>246</v>
      </c>
      <c r="D861" s="1175" t="s">
        <v>387</v>
      </c>
      <c r="E861" s="1175"/>
      <c r="G861" s="1175">
        <v>0</v>
      </c>
      <c r="H861" s="1171"/>
      <c r="I861" s="1053"/>
      <c r="J861" s="1171"/>
    </row>
    <row r="862" spans="1:10">
      <c r="A862" s="1172">
        <v>41642</v>
      </c>
      <c r="B862" s="1173">
        <v>10</v>
      </c>
      <c r="C862" s="1174" t="s">
        <v>246</v>
      </c>
      <c r="D862" s="1175" t="s">
        <v>1294</v>
      </c>
      <c r="E862" s="1175"/>
      <c r="G862" s="1175">
        <v>0</v>
      </c>
      <c r="H862" s="1171"/>
      <c r="I862" s="1053"/>
      <c r="J862" s="1171"/>
    </row>
    <row r="863" spans="1:10">
      <c r="A863" s="1172">
        <v>41642</v>
      </c>
      <c r="B863" s="1173">
        <v>5</v>
      </c>
      <c r="C863" s="1174" t="s">
        <v>246</v>
      </c>
      <c r="D863" s="1175" t="s">
        <v>1187</v>
      </c>
      <c r="E863" s="1175"/>
      <c r="G863" s="1175" t="s">
        <v>339</v>
      </c>
      <c r="H863" s="1171"/>
      <c r="I863" s="1053"/>
      <c r="J863" s="1171"/>
    </row>
    <row r="864" spans="1:10">
      <c r="A864" s="1172">
        <v>41642</v>
      </c>
      <c r="B864" s="1173">
        <v>10</v>
      </c>
      <c r="C864" s="1174" t="s">
        <v>246</v>
      </c>
      <c r="D864" s="1175" t="s">
        <v>1318</v>
      </c>
      <c r="E864" s="1175"/>
      <c r="G864" s="1175">
        <v>0</v>
      </c>
      <c r="H864" s="1171"/>
      <c r="I864" s="1053"/>
      <c r="J864" s="1171"/>
    </row>
    <row r="865" spans="1:10">
      <c r="A865" s="1172">
        <v>41645</v>
      </c>
      <c r="B865" s="1173">
        <v>15</v>
      </c>
      <c r="C865" s="1174" t="s">
        <v>246</v>
      </c>
      <c r="D865" s="1175" t="s">
        <v>1237</v>
      </c>
      <c r="E865" s="1175"/>
      <c r="G865" s="1175" t="s">
        <v>339</v>
      </c>
      <c r="H865" s="1171"/>
      <c r="I865" s="1053"/>
      <c r="J865" s="1171"/>
    </row>
    <row r="866" spans="1:10">
      <c r="A866" s="1172">
        <v>41645</v>
      </c>
      <c r="B866" s="1173">
        <v>100</v>
      </c>
      <c r="C866" s="1174" t="s">
        <v>246</v>
      </c>
      <c r="D866" s="1175" t="s">
        <v>1000</v>
      </c>
      <c r="E866" s="1175"/>
      <c r="G866" s="1175">
        <v>0</v>
      </c>
      <c r="H866" s="1171"/>
      <c r="I866" s="1053"/>
      <c r="J866" s="1171"/>
    </row>
    <row r="867" spans="1:10">
      <c r="A867" s="1172">
        <v>41645</v>
      </c>
      <c r="B867" s="1173">
        <v>5</v>
      </c>
      <c r="C867" s="1174" t="s">
        <v>246</v>
      </c>
      <c r="D867" s="1175" t="s">
        <v>1296</v>
      </c>
      <c r="E867" s="1175"/>
      <c r="G867" s="1175" t="s">
        <v>339</v>
      </c>
      <c r="H867" s="1171"/>
      <c r="I867" s="1053"/>
      <c r="J867" s="1171"/>
    </row>
    <row r="868" spans="1:10">
      <c r="A868" s="1172">
        <v>41645</v>
      </c>
      <c r="B868" s="1173">
        <v>6</v>
      </c>
      <c r="C868" s="1174" t="s">
        <v>246</v>
      </c>
      <c r="D868" s="1175" t="s">
        <v>310</v>
      </c>
      <c r="E868" s="1175"/>
      <c r="G868" s="1175" t="s">
        <v>339</v>
      </c>
      <c r="H868" s="1171"/>
      <c r="I868" s="1053"/>
      <c r="J868" s="1171"/>
    </row>
    <row r="869" spans="1:10">
      <c r="A869" s="1172">
        <v>41645</v>
      </c>
      <c r="B869" s="1173">
        <v>12.5</v>
      </c>
      <c r="C869" s="1174" t="s">
        <v>246</v>
      </c>
      <c r="D869" s="1175" t="s">
        <v>1221</v>
      </c>
      <c r="E869" s="1175"/>
      <c r="G869" s="1175" t="s">
        <v>339</v>
      </c>
      <c r="H869" s="1171"/>
      <c r="I869" s="1053"/>
      <c r="J869" s="1171"/>
    </row>
    <row r="870" spans="1:10">
      <c r="A870" s="1172">
        <v>41645</v>
      </c>
      <c r="B870" s="1173">
        <v>10</v>
      </c>
      <c r="C870" s="1174" t="s">
        <v>246</v>
      </c>
      <c r="D870" s="1175" t="s">
        <v>956</v>
      </c>
      <c r="E870" s="1175"/>
      <c r="G870" s="1175" t="s">
        <v>339</v>
      </c>
      <c r="H870" s="1171"/>
      <c r="I870" s="1053"/>
      <c r="J870" s="1171"/>
    </row>
    <row r="871" spans="1:10">
      <c r="A871" s="1172">
        <v>41645</v>
      </c>
      <c r="B871" s="1173">
        <v>5</v>
      </c>
      <c r="C871" s="1174" t="s">
        <v>246</v>
      </c>
      <c r="D871" s="1175" t="s">
        <v>318</v>
      </c>
      <c r="E871" s="1175"/>
      <c r="G871" s="1175" t="s">
        <v>339</v>
      </c>
      <c r="H871" s="1171"/>
      <c r="I871" s="1053"/>
      <c r="J871" s="1171"/>
    </row>
    <row r="872" spans="1:10">
      <c r="A872" s="1172">
        <v>41645</v>
      </c>
      <c r="B872" s="1173">
        <v>15</v>
      </c>
      <c r="C872" s="1174" t="s">
        <v>246</v>
      </c>
      <c r="D872" s="1175" t="s">
        <v>306</v>
      </c>
      <c r="E872" s="1175"/>
      <c r="G872" s="1175" t="s">
        <v>339</v>
      </c>
      <c r="H872" s="1171"/>
      <c r="I872" s="1053"/>
      <c r="J872" s="1171"/>
    </row>
    <row r="873" spans="1:10">
      <c r="A873" s="1172">
        <v>41645</v>
      </c>
      <c r="B873" s="1173">
        <v>694.2</v>
      </c>
      <c r="C873" s="1174" t="s">
        <v>246</v>
      </c>
      <c r="D873" s="1175" t="s">
        <v>1319</v>
      </c>
      <c r="E873" s="1175"/>
      <c r="G873" s="1175">
        <v>0</v>
      </c>
      <c r="H873" s="1171"/>
      <c r="I873" s="1053"/>
      <c r="J873" s="1171"/>
    </row>
    <row r="874" spans="1:10">
      <c r="A874" s="1172">
        <v>41646</v>
      </c>
      <c r="B874" s="1173">
        <v>10</v>
      </c>
      <c r="C874" s="1174" t="s">
        <v>1087</v>
      </c>
      <c r="D874" s="1175" t="s">
        <v>1362</v>
      </c>
      <c r="E874" s="1175"/>
      <c r="G874" s="1175">
        <v>0</v>
      </c>
      <c r="H874" s="1171"/>
      <c r="I874" s="1053"/>
      <c r="J874" s="1171"/>
    </row>
    <row r="875" spans="1:10">
      <c r="A875" s="1172">
        <v>41646</v>
      </c>
      <c r="B875" s="1173">
        <v>15</v>
      </c>
      <c r="C875" s="1174" t="s">
        <v>1087</v>
      </c>
      <c r="D875" s="1175" t="s">
        <v>1088</v>
      </c>
      <c r="E875" s="1175"/>
      <c r="G875" s="1175">
        <v>0</v>
      </c>
      <c r="H875" s="1171"/>
      <c r="I875" s="1053"/>
      <c r="J875" s="1171"/>
    </row>
    <row r="876" spans="1:10">
      <c r="A876" s="1172">
        <v>41646</v>
      </c>
      <c r="B876" s="1173">
        <v>50</v>
      </c>
      <c r="C876" s="1174" t="s">
        <v>1087</v>
      </c>
      <c r="D876" s="1175" t="s">
        <v>1089</v>
      </c>
      <c r="E876" s="1175"/>
      <c r="G876" s="1175">
        <v>0</v>
      </c>
      <c r="H876" s="1171"/>
      <c r="I876" s="1053"/>
      <c r="J876" s="1171"/>
    </row>
    <row r="877" spans="1:10">
      <c r="A877" s="1172">
        <v>41646</v>
      </c>
      <c r="B877" s="1173">
        <v>246</v>
      </c>
      <c r="C877" s="1174" t="s">
        <v>246</v>
      </c>
      <c r="D877" s="1175" t="s">
        <v>429</v>
      </c>
      <c r="E877" s="1175"/>
      <c r="G877" s="1175">
        <v>0</v>
      </c>
      <c r="H877" s="1171"/>
      <c r="I877" s="1053"/>
      <c r="J877" s="1171"/>
    </row>
    <row r="878" spans="1:10">
      <c r="A878" s="1172">
        <v>41646</v>
      </c>
      <c r="B878" s="1173">
        <v>12.5</v>
      </c>
      <c r="C878" s="1174" t="s">
        <v>246</v>
      </c>
      <c r="D878" s="1175" t="s">
        <v>429</v>
      </c>
      <c r="E878" s="1175"/>
      <c r="G878" s="1175">
        <v>0</v>
      </c>
      <c r="H878" s="1171"/>
      <c r="I878" s="1053"/>
      <c r="J878" s="1171"/>
    </row>
    <row r="879" spans="1:10">
      <c r="A879" s="1172">
        <v>41646</v>
      </c>
      <c r="B879" s="1173">
        <v>100</v>
      </c>
      <c r="C879" s="1174" t="s">
        <v>246</v>
      </c>
      <c r="D879" s="1175" t="s">
        <v>1030</v>
      </c>
      <c r="E879" s="1175"/>
      <c r="G879" s="1175">
        <v>0</v>
      </c>
      <c r="H879" s="1171"/>
      <c r="I879" s="1053"/>
      <c r="J879" s="1171"/>
    </row>
    <row r="880" spans="1:10">
      <c r="A880" s="1172">
        <v>41646</v>
      </c>
      <c r="B880" s="1173">
        <v>110</v>
      </c>
      <c r="C880" s="1174" t="s">
        <v>246</v>
      </c>
      <c r="D880" s="1175" t="s">
        <v>967</v>
      </c>
      <c r="E880" s="1175"/>
      <c r="G880" s="1175" t="s">
        <v>339</v>
      </c>
      <c r="H880" s="1171"/>
      <c r="I880" s="1053"/>
      <c r="J880" s="1171"/>
    </row>
    <row r="881" spans="1:10">
      <c r="A881" s="1172">
        <v>41646</v>
      </c>
      <c r="B881" s="1173">
        <v>500</v>
      </c>
      <c r="C881" s="1174" t="s">
        <v>246</v>
      </c>
      <c r="D881" s="1175" t="s">
        <v>1320</v>
      </c>
      <c r="E881" s="1175"/>
      <c r="G881" s="1175" t="s">
        <v>339</v>
      </c>
      <c r="H881" s="1171"/>
      <c r="I881" s="1053"/>
      <c r="J881" s="1171"/>
    </row>
    <row r="882" spans="1:10">
      <c r="A882" s="1172">
        <v>41647</v>
      </c>
      <c r="B882" s="1173">
        <v>20</v>
      </c>
      <c r="C882" s="1174" t="s">
        <v>246</v>
      </c>
      <c r="D882" s="1175" t="s">
        <v>1363</v>
      </c>
      <c r="E882" s="1175"/>
      <c r="G882" s="1175">
        <v>0</v>
      </c>
      <c r="H882" s="1171"/>
      <c r="I882" s="1053"/>
      <c r="J882" s="1171"/>
    </row>
    <row r="883" spans="1:10">
      <c r="A883" s="1172">
        <v>41647</v>
      </c>
      <c r="B883" s="1173">
        <v>30</v>
      </c>
      <c r="C883" s="1174" t="s">
        <v>246</v>
      </c>
      <c r="D883" s="1175" t="s">
        <v>1231</v>
      </c>
      <c r="E883" s="1175"/>
      <c r="G883" s="1175">
        <v>0</v>
      </c>
      <c r="H883" s="1171"/>
      <c r="I883" s="1053"/>
      <c r="J883" s="1171"/>
    </row>
    <row r="884" spans="1:10">
      <c r="A884" s="1172">
        <v>41648</v>
      </c>
      <c r="B884" s="1173">
        <v>100</v>
      </c>
      <c r="C884" s="1174" t="s">
        <v>1087</v>
      </c>
      <c r="D884" s="1175" t="s">
        <v>1088</v>
      </c>
      <c r="E884" s="1175"/>
      <c r="G884" s="1175">
        <v>0</v>
      </c>
      <c r="H884" s="1171"/>
      <c r="I884" s="1053"/>
      <c r="J884" s="1171"/>
    </row>
    <row r="885" spans="1:10">
      <c r="A885" s="1172">
        <v>41648</v>
      </c>
      <c r="B885" s="1173">
        <v>15</v>
      </c>
      <c r="C885" s="1174" t="s">
        <v>1087</v>
      </c>
      <c r="D885" s="1175" t="s">
        <v>1096</v>
      </c>
      <c r="E885" s="1175"/>
      <c r="G885" s="1175">
        <v>0</v>
      </c>
      <c r="H885" s="1171"/>
      <c r="I885" s="1053"/>
      <c r="J885" s="1171"/>
    </row>
    <row r="886" spans="1:10">
      <c r="A886" s="1172">
        <v>41648</v>
      </c>
      <c r="B886" s="1173">
        <v>64</v>
      </c>
      <c r="C886" s="1174" t="s">
        <v>246</v>
      </c>
      <c r="D886" s="1175" t="s">
        <v>429</v>
      </c>
      <c r="E886" s="1175"/>
      <c r="G886" s="1175">
        <v>0</v>
      </c>
      <c r="H886" s="1171"/>
      <c r="I886" s="1053"/>
      <c r="J886" s="1171"/>
    </row>
    <row r="887" spans="1:10">
      <c r="A887" s="1172">
        <v>41649</v>
      </c>
      <c r="B887" s="1173">
        <v>333.33</v>
      </c>
      <c r="C887" s="1174" t="s">
        <v>1087</v>
      </c>
      <c r="D887" s="1175" t="s">
        <v>1334</v>
      </c>
      <c r="E887" s="1175"/>
      <c r="G887" s="1175">
        <v>0</v>
      </c>
      <c r="H887" s="1171"/>
      <c r="I887" s="1053"/>
      <c r="J887" s="1171"/>
    </row>
    <row r="888" spans="1:10">
      <c r="A888" s="1172">
        <v>41649</v>
      </c>
      <c r="B888" s="1173">
        <v>40</v>
      </c>
      <c r="C888" s="1174" t="s">
        <v>246</v>
      </c>
      <c r="D888" s="1175" t="s">
        <v>1282</v>
      </c>
      <c r="E888" s="1175"/>
      <c r="G888" s="1175">
        <v>0</v>
      </c>
      <c r="H888" s="1171"/>
      <c r="I888" s="1053"/>
      <c r="J888" s="1171"/>
    </row>
    <row r="889" spans="1:10">
      <c r="A889" s="1172">
        <v>41649</v>
      </c>
      <c r="B889" s="1173">
        <v>230</v>
      </c>
      <c r="C889" s="1174" t="s">
        <v>246</v>
      </c>
      <c r="D889" s="1175" t="s">
        <v>920</v>
      </c>
      <c r="E889" s="1175"/>
      <c r="G889" s="1175" t="s">
        <v>339</v>
      </c>
      <c r="H889" s="1171"/>
      <c r="I889" s="1053"/>
      <c r="J889" s="1171"/>
    </row>
    <row r="890" spans="1:10">
      <c r="A890" s="1172">
        <v>41649</v>
      </c>
      <c r="B890" s="1173">
        <v>79.61</v>
      </c>
      <c r="C890" s="1174" t="s">
        <v>246</v>
      </c>
      <c r="D890" s="1175" t="s">
        <v>1335</v>
      </c>
      <c r="E890" s="1175"/>
      <c r="G890" s="1175">
        <v>0</v>
      </c>
      <c r="H890" s="1171"/>
      <c r="I890" s="1053"/>
      <c r="J890" s="1171"/>
    </row>
    <row r="891" spans="1:10">
      <c r="A891" s="1172">
        <v>41649</v>
      </c>
      <c r="B891" s="1173">
        <v>5</v>
      </c>
      <c r="C891" s="1174" t="s">
        <v>246</v>
      </c>
      <c r="D891" s="1175" t="s">
        <v>1256</v>
      </c>
      <c r="E891" s="1175"/>
      <c r="G891" s="1175" t="s">
        <v>339</v>
      </c>
      <c r="H891" s="1171"/>
      <c r="I891" s="1053"/>
      <c r="J891" s="1171"/>
    </row>
    <row r="892" spans="1:10">
      <c r="A892" s="1172">
        <v>41649</v>
      </c>
      <c r="B892" s="1173">
        <v>150</v>
      </c>
      <c r="C892" s="1174" t="s">
        <v>246</v>
      </c>
      <c r="D892" s="1175" t="s">
        <v>357</v>
      </c>
      <c r="E892" s="1175"/>
      <c r="G892" s="1175" t="s">
        <v>339</v>
      </c>
      <c r="H892" s="1171"/>
      <c r="I892" s="1053"/>
      <c r="J892" s="1171"/>
    </row>
    <row r="893" spans="1:10">
      <c r="A893" s="1172">
        <v>41652</v>
      </c>
      <c r="B893" s="1173">
        <v>12.5</v>
      </c>
      <c r="C893" s="1174" t="s">
        <v>246</v>
      </c>
      <c r="D893" s="1175" t="s">
        <v>1221</v>
      </c>
      <c r="E893" s="1175"/>
      <c r="G893" s="1175" t="s">
        <v>339</v>
      </c>
      <c r="H893" s="1171"/>
      <c r="I893" s="1053"/>
      <c r="J893" s="1171"/>
    </row>
    <row r="894" spans="1:10">
      <c r="A894" s="1172">
        <v>41652</v>
      </c>
      <c r="B894" s="1173">
        <v>651.70000000000005</v>
      </c>
      <c r="C894" s="1174" t="s">
        <v>246</v>
      </c>
      <c r="D894" s="1175" t="s">
        <v>1336</v>
      </c>
      <c r="E894" s="1175"/>
      <c r="G894" s="1175">
        <v>0</v>
      </c>
      <c r="H894" s="1171"/>
      <c r="I894" s="1053"/>
      <c r="J894" s="1171"/>
    </row>
    <row r="895" spans="1:10">
      <c r="A895" s="1172">
        <v>41652</v>
      </c>
      <c r="B895" s="1173">
        <v>15</v>
      </c>
      <c r="C895" s="1174" t="s">
        <v>1087</v>
      </c>
      <c r="D895" s="1175" t="s">
        <v>1337</v>
      </c>
      <c r="E895" s="1175"/>
      <c r="G895" s="1175">
        <v>0</v>
      </c>
      <c r="H895" s="1171"/>
      <c r="I895" s="1053"/>
      <c r="J895" s="1171"/>
    </row>
    <row r="896" spans="1:10">
      <c r="A896" s="1172">
        <v>41653</v>
      </c>
      <c r="B896" s="1173">
        <v>500</v>
      </c>
      <c r="C896" s="1174" t="s">
        <v>1087</v>
      </c>
      <c r="D896" s="1175" t="s">
        <v>1338</v>
      </c>
      <c r="E896" s="1175"/>
      <c r="G896" s="1175">
        <v>0</v>
      </c>
      <c r="H896" s="1171"/>
      <c r="I896" s="1053"/>
      <c r="J896" s="1171"/>
    </row>
    <row r="897" spans="1:10">
      <c r="A897" s="1172">
        <v>41653</v>
      </c>
      <c r="B897" s="1173">
        <v>30</v>
      </c>
      <c r="C897" s="1174" t="s">
        <v>1087</v>
      </c>
      <c r="D897" s="1175" t="s">
        <v>1360</v>
      </c>
      <c r="E897" s="1175"/>
      <c r="G897" s="1175">
        <v>0</v>
      </c>
      <c r="H897" s="1171"/>
      <c r="I897" s="1053"/>
      <c r="J897" s="1171"/>
    </row>
    <row r="898" spans="1:10">
      <c r="A898" s="1172">
        <v>41653</v>
      </c>
      <c r="B898" s="1173">
        <v>7</v>
      </c>
      <c r="C898" s="1174" t="s">
        <v>246</v>
      </c>
      <c r="D898" s="1175" t="s">
        <v>1032</v>
      </c>
      <c r="E898" s="1175"/>
      <c r="G898" s="1175" t="s">
        <v>339</v>
      </c>
      <c r="H898" s="1171"/>
      <c r="I898" s="1053"/>
      <c r="J898" s="1171"/>
    </row>
    <row r="899" spans="1:10">
      <c r="A899" s="1172">
        <v>41654</v>
      </c>
      <c r="B899" s="1173">
        <v>30</v>
      </c>
      <c r="C899" s="1174" t="s">
        <v>246</v>
      </c>
      <c r="D899" s="1175" t="s">
        <v>1204</v>
      </c>
      <c r="E899" s="1175"/>
      <c r="G899" s="1175" t="s">
        <v>339</v>
      </c>
      <c r="H899" s="1171"/>
      <c r="I899" s="1053"/>
      <c r="J899" s="1171"/>
    </row>
    <row r="900" spans="1:10">
      <c r="A900" s="1172">
        <v>41654</v>
      </c>
      <c r="B900" s="1173">
        <v>5</v>
      </c>
      <c r="C900" s="1174" t="s">
        <v>246</v>
      </c>
      <c r="D900" s="1175" t="s">
        <v>968</v>
      </c>
      <c r="E900" s="1175"/>
      <c r="G900" s="1175" t="s">
        <v>339</v>
      </c>
      <c r="H900" s="1171"/>
      <c r="I900" s="1053"/>
      <c r="J900" s="1171"/>
    </row>
    <row r="901" spans="1:10">
      <c r="A901" s="1172">
        <v>41654</v>
      </c>
      <c r="B901" s="1173">
        <v>200</v>
      </c>
      <c r="C901" s="1174" t="s">
        <v>246</v>
      </c>
      <c r="D901" s="1175" t="s">
        <v>1339</v>
      </c>
      <c r="E901" s="1175"/>
      <c r="G901" s="1175">
        <v>0</v>
      </c>
      <c r="H901" s="1171"/>
      <c r="I901" s="1053"/>
      <c r="J901" s="1171"/>
    </row>
    <row r="902" spans="1:10">
      <c r="A902" s="1172">
        <v>41654</v>
      </c>
      <c r="B902" s="1173">
        <v>100</v>
      </c>
      <c r="C902" s="1174" t="s">
        <v>246</v>
      </c>
      <c r="D902" s="1175" t="s">
        <v>259</v>
      </c>
      <c r="E902" s="1175"/>
      <c r="G902" s="1175" t="s">
        <v>339</v>
      </c>
      <c r="H902" s="1171"/>
      <c r="I902" s="1053"/>
      <c r="J902" s="1171"/>
    </row>
    <row r="903" spans="1:10">
      <c r="A903" s="1172">
        <v>41654</v>
      </c>
      <c r="B903" s="1173">
        <v>7</v>
      </c>
      <c r="C903" s="1174" t="s">
        <v>246</v>
      </c>
      <c r="D903" s="1175" t="s">
        <v>976</v>
      </c>
      <c r="E903" s="1175"/>
      <c r="G903" s="1175">
        <v>0</v>
      </c>
      <c r="H903" s="1171"/>
      <c r="I903" s="1053"/>
      <c r="J903" s="1171"/>
    </row>
    <row r="904" spans="1:10">
      <c r="A904" s="1172">
        <v>41654</v>
      </c>
      <c r="B904" s="1173">
        <v>1</v>
      </c>
      <c r="C904" s="1174" t="s">
        <v>246</v>
      </c>
      <c r="D904" s="1175" t="s">
        <v>785</v>
      </c>
      <c r="E904" s="1175"/>
      <c r="G904" s="1175">
        <v>0</v>
      </c>
      <c r="H904" s="1171"/>
      <c r="I904" s="1053"/>
      <c r="J904" s="1171"/>
    </row>
    <row r="905" spans="1:10">
      <c r="A905" s="1172">
        <v>41654</v>
      </c>
      <c r="B905" s="1173">
        <v>100</v>
      </c>
      <c r="C905" s="1174" t="s">
        <v>246</v>
      </c>
      <c r="D905" s="1175" t="s">
        <v>292</v>
      </c>
      <c r="E905" s="1175"/>
      <c r="G905" s="1175" t="s">
        <v>339</v>
      </c>
      <c r="H905" s="1171"/>
      <c r="I905" s="1053"/>
      <c r="J905" s="1171"/>
    </row>
    <row r="906" spans="1:10">
      <c r="A906" s="1172">
        <v>41654</v>
      </c>
      <c r="B906" s="1173">
        <v>200</v>
      </c>
      <c r="C906" s="1174" t="s">
        <v>246</v>
      </c>
      <c r="D906" s="1175" t="s">
        <v>450</v>
      </c>
      <c r="E906" s="1175"/>
      <c r="G906" s="1175" t="s">
        <v>339</v>
      </c>
      <c r="H906" s="1171"/>
      <c r="I906" s="1053"/>
      <c r="J906" s="1171"/>
    </row>
    <row r="907" spans="1:10">
      <c r="A907" s="1172">
        <v>41654</v>
      </c>
      <c r="B907" s="1173">
        <v>5000</v>
      </c>
      <c r="C907" s="1174" t="s">
        <v>246</v>
      </c>
      <c r="D907" s="1175" t="s">
        <v>1340</v>
      </c>
      <c r="E907" s="1175"/>
      <c r="G907" s="1175">
        <v>0</v>
      </c>
      <c r="H907" s="1171"/>
      <c r="I907" s="1053"/>
      <c r="J907" s="1171"/>
    </row>
    <row r="908" spans="1:10">
      <c r="A908" s="1172">
        <v>41655</v>
      </c>
      <c r="B908" s="1173">
        <v>15</v>
      </c>
      <c r="C908" s="1174" t="s">
        <v>1087</v>
      </c>
      <c r="D908" s="1175" t="s">
        <v>1361</v>
      </c>
      <c r="E908" s="1175"/>
      <c r="G908" s="1175">
        <v>0</v>
      </c>
      <c r="H908" s="1171"/>
      <c r="I908" s="1053"/>
      <c r="J908" s="1171"/>
    </row>
    <row r="909" spans="1:10">
      <c r="A909" s="1172">
        <v>41655</v>
      </c>
      <c r="B909" s="1173">
        <v>20</v>
      </c>
      <c r="C909" s="1174" t="s">
        <v>1087</v>
      </c>
      <c r="D909" s="1175" t="s">
        <v>1092</v>
      </c>
      <c r="E909" s="1175"/>
      <c r="G909" s="1175">
        <v>0</v>
      </c>
      <c r="H909" s="1171"/>
      <c r="I909" s="1053"/>
      <c r="J909" s="1171"/>
    </row>
    <row r="910" spans="1:10">
      <c r="A910" s="1172">
        <v>41655</v>
      </c>
      <c r="B910" s="1173">
        <v>4.3899999999999997</v>
      </c>
      <c r="C910" s="1174" t="s">
        <v>246</v>
      </c>
      <c r="D910" s="1175" t="s">
        <v>1107</v>
      </c>
      <c r="E910" s="1175"/>
      <c r="G910" s="1175">
        <v>0</v>
      </c>
      <c r="H910" s="1171"/>
      <c r="I910" s="1053"/>
      <c r="J910" s="1171"/>
    </row>
    <row r="911" spans="1:10">
      <c r="A911" s="1172">
        <v>41655</v>
      </c>
      <c r="B911" s="1173">
        <v>5</v>
      </c>
      <c r="C911" s="1174" t="s">
        <v>246</v>
      </c>
      <c r="D911" s="1175" t="s">
        <v>1223</v>
      </c>
      <c r="E911" s="1175"/>
      <c r="G911" s="1175">
        <v>0</v>
      </c>
      <c r="H911" s="1171"/>
      <c r="I911" s="1053"/>
      <c r="J911" s="1171"/>
    </row>
    <row r="912" spans="1:10">
      <c r="A912" s="1172">
        <v>41656</v>
      </c>
      <c r="B912" s="1173">
        <v>115</v>
      </c>
      <c r="C912" s="1174" t="s">
        <v>1087</v>
      </c>
      <c r="D912" s="1175" t="s">
        <v>1341</v>
      </c>
      <c r="E912" s="1175"/>
      <c r="G912" s="1175">
        <v>0</v>
      </c>
      <c r="H912" s="1171"/>
      <c r="I912" s="1053"/>
      <c r="J912" s="1171"/>
    </row>
    <row r="913" spans="1:10">
      <c r="A913" s="1172">
        <v>41656</v>
      </c>
      <c r="B913" s="1173">
        <v>3018.8</v>
      </c>
      <c r="C913" s="1174" t="s">
        <v>246</v>
      </c>
      <c r="D913" s="1175" t="s">
        <v>1342</v>
      </c>
      <c r="E913" s="1175"/>
      <c r="G913" s="1175">
        <v>0</v>
      </c>
      <c r="H913" s="1171"/>
      <c r="I913" s="1053"/>
      <c r="J913" s="1171"/>
    </row>
    <row r="914" spans="1:10">
      <c r="A914" s="1172">
        <v>41656</v>
      </c>
      <c r="B914" s="1173">
        <v>674.94</v>
      </c>
      <c r="C914" s="1174" t="s">
        <v>246</v>
      </c>
      <c r="D914" s="1175" t="s">
        <v>1343</v>
      </c>
      <c r="E914" s="1175"/>
      <c r="G914" s="1175">
        <v>0</v>
      </c>
      <c r="H914" s="1171"/>
      <c r="I914" s="1053"/>
      <c r="J914" s="1171"/>
    </row>
    <row r="915" spans="1:10">
      <c r="A915" s="1172">
        <v>41656</v>
      </c>
      <c r="B915" s="1173">
        <v>80</v>
      </c>
      <c r="C915" s="1174" t="s">
        <v>246</v>
      </c>
      <c r="D915" s="1175" t="s">
        <v>1044</v>
      </c>
      <c r="E915" s="1175"/>
      <c r="G915" s="1175">
        <v>0</v>
      </c>
      <c r="H915" s="1171"/>
      <c r="I915" s="1053"/>
      <c r="J915" s="1171"/>
    </row>
    <row r="916" spans="1:10">
      <c r="A916" s="1172">
        <v>41656</v>
      </c>
      <c r="B916" s="1173">
        <v>100</v>
      </c>
      <c r="C916" s="1174" t="s">
        <v>246</v>
      </c>
      <c r="D916" s="1175" t="s">
        <v>327</v>
      </c>
      <c r="E916" s="1175"/>
      <c r="G916" s="1175" t="s">
        <v>339</v>
      </c>
      <c r="H916" s="1171"/>
      <c r="I916" s="1053"/>
      <c r="J916" s="1171"/>
    </row>
    <row r="917" spans="1:10">
      <c r="A917" s="1172">
        <v>41659</v>
      </c>
      <c r="B917" s="1173">
        <v>25</v>
      </c>
      <c r="C917" s="1174" t="s">
        <v>1087</v>
      </c>
      <c r="D917" s="1175" t="s">
        <v>1344</v>
      </c>
      <c r="E917" s="1175"/>
      <c r="G917" s="1175">
        <v>0</v>
      </c>
      <c r="H917" s="1171"/>
      <c r="I917" s="1053"/>
      <c r="J917" s="1171"/>
    </row>
    <row r="918" spans="1:10">
      <c r="A918" s="1172">
        <v>41659</v>
      </c>
      <c r="B918" s="1173">
        <v>25</v>
      </c>
      <c r="C918" s="1174" t="s">
        <v>246</v>
      </c>
      <c r="D918" s="1175" t="s">
        <v>1262</v>
      </c>
      <c r="E918" s="1175"/>
      <c r="G918" s="1175" t="s">
        <v>339</v>
      </c>
      <c r="H918" s="1171"/>
      <c r="I918" s="1053"/>
      <c r="J918" s="1171"/>
    </row>
    <row r="919" spans="1:10">
      <c r="A919" s="1172">
        <v>41659</v>
      </c>
      <c r="B919" s="1173">
        <v>120</v>
      </c>
      <c r="C919" s="1174" t="s">
        <v>246</v>
      </c>
      <c r="D919" s="1175" t="s">
        <v>784</v>
      </c>
      <c r="E919" s="1175"/>
      <c r="G919" s="1175" t="s">
        <v>339</v>
      </c>
      <c r="H919" s="1171"/>
      <c r="I919" s="1053"/>
      <c r="J919" s="1171"/>
    </row>
    <row r="920" spans="1:10">
      <c r="A920" s="1172">
        <v>41659</v>
      </c>
      <c r="B920" s="1173">
        <v>40</v>
      </c>
      <c r="C920" s="1174" t="s">
        <v>246</v>
      </c>
      <c r="D920" s="1175" t="s">
        <v>1258</v>
      </c>
      <c r="E920" s="1175"/>
      <c r="G920" s="1175" t="s">
        <v>339</v>
      </c>
      <c r="H920" s="1171"/>
      <c r="I920" s="1053"/>
      <c r="J920" s="1171"/>
    </row>
    <row r="921" spans="1:10">
      <c r="A921" s="1172">
        <v>41659</v>
      </c>
      <c r="B921" s="1173">
        <v>12.5</v>
      </c>
      <c r="C921" s="1174" t="s">
        <v>246</v>
      </c>
      <c r="D921" s="1175" t="s">
        <v>1221</v>
      </c>
      <c r="E921" s="1175"/>
      <c r="G921" s="1175" t="s">
        <v>339</v>
      </c>
      <c r="H921" s="1171"/>
      <c r="I921" s="1053"/>
      <c r="J921" s="1171"/>
    </row>
    <row r="922" spans="1:10">
      <c r="A922" s="1172">
        <v>41659</v>
      </c>
      <c r="B922" s="1173">
        <v>40</v>
      </c>
      <c r="C922" s="1174" t="s">
        <v>246</v>
      </c>
      <c r="D922" s="1175" t="s">
        <v>400</v>
      </c>
      <c r="E922" s="1175"/>
      <c r="G922" s="1175" t="s">
        <v>339</v>
      </c>
      <c r="H922" s="1171"/>
      <c r="I922" s="1053"/>
      <c r="J922" s="1171"/>
    </row>
    <row r="923" spans="1:10">
      <c r="A923" s="1172">
        <v>41659</v>
      </c>
      <c r="B923" s="1173">
        <v>810.98</v>
      </c>
      <c r="C923" s="1174" t="s">
        <v>246</v>
      </c>
      <c r="D923" s="1175" t="s">
        <v>1345</v>
      </c>
      <c r="E923" s="1175"/>
      <c r="G923" s="1175">
        <v>0</v>
      </c>
      <c r="H923" s="1171"/>
      <c r="I923" s="1053"/>
      <c r="J923" s="1171"/>
    </row>
    <row r="924" spans="1:10">
      <c r="A924" s="1172">
        <v>41660</v>
      </c>
      <c r="B924" s="1173">
        <v>40</v>
      </c>
      <c r="C924" s="1174" t="s">
        <v>246</v>
      </c>
      <c r="D924" s="1175" t="s">
        <v>261</v>
      </c>
      <c r="E924" s="1175"/>
      <c r="G924" s="1175" t="s">
        <v>339</v>
      </c>
      <c r="H924" s="1171"/>
      <c r="I924" s="1053"/>
      <c r="J924" s="1171"/>
    </row>
    <row r="925" spans="1:10">
      <c r="A925" s="1172">
        <v>41660</v>
      </c>
      <c r="B925" s="1173">
        <v>125</v>
      </c>
      <c r="C925" s="1174" t="s">
        <v>246</v>
      </c>
      <c r="D925" s="1175" t="s">
        <v>1346</v>
      </c>
      <c r="E925" s="1175"/>
      <c r="G925" s="1175" t="s">
        <v>339</v>
      </c>
      <c r="H925" s="1171"/>
      <c r="I925" s="1053"/>
      <c r="J925" s="1171"/>
    </row>
    <row r="926" spans="1:10">
      <c r="A926" s="1172">
        <v>41660</v>
      </c>
      <c r="B926" s="1173">
        <v>12</v>
      </c>
      <c r="C926" s="1174" t="s">
        <v>246</v>
      </c>
      <c r="D926" s="1175" t="s">
        <v>294</v>
      </c>
      <c r="E926" s="1175"/>
      <c r="G926" s="1175" t="s">
        <v>339</v>
      </c>
      <c r="H926" s="1171"/>
      <c r="I926" s="1053"/>
      <c r="J926" s="1171"/>
    </row>
    <row r="927" spans="1:10">
      <c r="A927" s="1172">
        <v>41660</v>
      </c>
      <c r="B927" s="1173">
        <v>5</v>
      </c>
      <c r="C927" s="1174" t="s">
        <v>246</v>
      </c>
      <c r="D927" s="1175" t="s">
        <v>773</v>
      </c>
      <c r="E927" s="1175"/>
      <c r="G927" s="1175">
        <v>0</v>
      </c>
      <c r="H927" s="1171"/>
      <c r="I927" s="1053"/>
      <c r="J927" s="1171"/>
    </row>
    <row r="928" spans="1:10">
      <c r="A928" s="1172">
        <v>41660</v>
      </c>
      <c r="B928" s="1173">
        <v>73.13</v>
      </c>
      <c r="C928" s="1174">
        <v>103482</v>
      </c>
      <c r="D928" s="1175" t="s">
        <v>1347</v>
      </c>
      <c r="E928" s="1175"/>
      <c r="G928" s="1175">
        <v>0</v>
      </c>
      <c r="H928" s="1171"/>
      <c r="I928" s="1053"/>
      <c r="J928" s="1171"/>
    </row>
    <row r="929" spans="1:10">
      <c r="A929" s="1172">
        <v>41660</v>
      </c>
      <c r="B929" s="1173">
        <v>100</v>
      </c>
      <c r="C929" s="1174">
        <v>103483</v>
      </c>
      <c r="D929" s="1175" t="s">
        <v>1057</v>
      </c>
      <c r="E929" s="1175"/>
      <c r="G929" s="1175">
        <v>0</v>
      </c>
      <c r="H929" s="1171"/>
      <c r="I929" s="1053"/>
      <c r="J929" s="1171"/>
    </row>
    <row r="930" spans="1:10">
      <c r="A930" s="1172">
        <v>41660</v>
      </c>
      <c r="B930" s="1173">
        <v>700</v>
      </c>
      <c r="C930" s="1174">
        <v>103484</v>
      </c>
      <c r="D930" s="1175" t="s">
        <v>1348</v>
      </c>
      <c r="E930" s="1175"/>
      <c r="G930" s="1175">
        <v>0</v>
      </c>
      <c r="H930" s="1171"/>
      <c r="I930" s="1053"/>
      <c r="J930" s="1171"/>
    </row>
    <row r="931" spans="1:10">
      <c r="A931" s="1172">
        <v>41660</v>
      </c>
      <c r="B931" s="1173">
        <v>5</v>
      </c>
      <c r="C931" s="1174">
        <v>103485</v>
      </c>
      <c r="D931" s="1175" t="s">
        <v>971</v>
      </c>
      <c r="E931" s="1175"/>
      <c r="G931" s="1175">
        <v>0</v>
      </c>
      <c r="H931" s="1171"/>
      <c r="I931" s="1053"/>
      <c r="J931" s="1171"/>
    </row>
    <row r="932" spans="1:10">
      <c r="A932" s="1172">
        <v>41661</v>
      </c>
      <c r="B932" s="1173">
        <v>50</v>
      </c>
      <c r="C932" s="1174" t="s">
        <v>1087</v>
      </c>
      <c r="D932" s="1175" t="s">
        <v>1349</v>
      </c>
      <c r="E932" s="1175"/>
      <c r="G932" s="1175">
        <v>0</v>
      </c>
      <c r="H932" s="1171"/>
      <c r="I932" s="1053"/>
      <c r="J932" s="1171"/>
    </row>
    <row r="933" spans="1:10">
      <c r="A933" s="1172">
        <v>41661</v>
      </c>
      <c r="B933" s="1173">
        <v>188</v>
      </c>
      <c r="C933" s="1174" t="s">
        <v>246</v>
      </c>
      <c r="D933" s="1175" t="s">
        <v>355</v>
      </c>
      <c r="E933" s="1175"/>
      <c r="G933" s="1175" t="s">
        <v>339</v>
      </c>
      <c r="H933" s="1171"/>
      <c r="I933" s="1053"/>
      <c r="J933" s="1171"/>
    </row>
    <row r="934" spans="1:10">
      <c r="A934" s="1172">
        <v>41661</v>
      </c>
      <c r="B934" s="1173">
        <v>258</v>
      </c>
      <c r="C934" s="1174" t="s">
        <v>246</v>
      </c>
      <c r="D934" s="1175" t="s">
        <v>355</v>
      </c>
      <c r="E934" s="1175"/>
      <c r="G934" s="1175" t="s">
        <v>339</v>
      </c>
      <c r="H934" s="1171"/>
      <c r="I934" s="1053"/>
      <c r="J934" s="1171"/>
    </row>
    <row r="935" spans="1:10">
      <c r="A935" s="1172">
        <v>41662</v>
      </c>
      <c r="B935" s="1173">
        <v>100</v>
      </c>
      <c r="C935" s="1174" t="s">
        <v>1087</v>
      </c>
      <c r="D935" s="1175" t="s">
        <v>1093</v>
      </c>
      <c r="E935" s="1175"/>
      <c r="G935" s="1175">
        <v>0</v>
      </c>
      <c r="H935" s="1171"/>
      <c r="I935" s="1053"/>
      <c r="J935" s="1171"/>
    </row>
    <row r="936" spans="1:10">
      <c r="A936" s="1172">
        <v>41662</v>
      </c>
      <c r="B936" s="1173">
        <v>1000</v>
      </c>
      <c r="C936" s="1174" t="s">
        <v>1087</v>
      </c>
      <c r="D936" s="1175" t="s">
        <v>1350</v>
      </c>
      <c r="E936" s="1175"/>
      <c r="G936" s="1175">
        <v>0</v>
      </c>
      <c r="H936" s="1171"/>
      <c r="I936" s="1053"/>
      <c r="J936" s="1171"/>
    </row>
    <row r="937" spans="1:10">
      <c r="A937" s="1172">
        <v>41663</v>
      </c>
      <c r="B937" s="1173">
        <v>15</v>
      </c>
      <c r="C937" s="1174" t="s">
        <v>246</v>
      </c>
      <c r="D937" s="1175" t="s">
        <v>1419</v>
      </c>
      <c r="E937" s="1175"/>
      <c r="G937" s="1175">
        <v>0</v>
      </c>
      <c r="H937" s="1171"/>
      <c r="I937" s="1053"/>
      <c r="J937" s="1171"/>
    </row>
    <row r="938" spans="1:10">
      <c r="A938" s="1172">
        <v>41666</v>
      </c>
      <c r="B938" s="1173">
        <v>1716.6</v>
      </c>
      <c r="C938" s="1174" t="s">
        <v>246</v>
      </c>
      <c r="D938" s="1175" t="s">
        <v>269</v>
      </c>
      <c r="E938" s="1175"/>
      <c r="G938" s="1175">
        <v>0</v>
      </c>
      <c r="H938" s="1171"/>
      <c r="I938" s="1053"/>
      <c r="J938" s="1171"/>
    </row>
    <row r="939" spans="1:10">
      <c r="A939" s="1172">
        <v>41666</v>
      </c>
      <c r="B939" s="1173">
        <v>15</v>
      </c>
      <c r="C939" s="1174" t="s">
        <v>246</v>
      </c>
      <c r="D939" s="1175" t="s">
        <v>858</v>
      </c>
      <c r="E939" s="1175"/>
      <c r="G939" s="1175" t="s">
        <v>339</v>
      </c>
      <c r="H939" s="1171"/>
      <c r="I939" s="1053"/>
      <c r="J939" s="1171"/>
    </row>
    <row r="940" spans="1:10">
      <c r="A940" s="1172">
        <v>41666</v>
      </c>
      <c r="B940" s="1173">
        <v>15</v>
      </c>
      <c r="C940" s="1174" t="s">
        <v>246</v>
      </c>
      <c r="D940" s="1175" t="s">
        <v>1264</v>
      </c>
      <c r="E940" s="1175"/>
      <c r="G940" s="1175" t="s">
        <v>339</v>
      </c>
      <c r="H940" s="1171"/>
      <c r="I940" s="1053"/>
      <c r="J940" s="1171"/>
    </row>
    <row r="941" spans="1:10">
      <c r="A941" s="1172">
        <v>41666</v>
      </c>
      <c r="B941" s="1173">
        <v>125</v>
      </c>
      <c r="C941" s="1174" t="s">
        <v>246</v>
      </c>
      <c r="D941" s="1175" t="s">
        <v>1346</v>
      </c>
      <c r="E941" s="1175"/>
      <c r="G941" s="1175" t="s">
        <v>339</v>
      </c>
      <c r="H941" s="1171"/>
      <c r="I941" s="1053"/>
      <c r="J941" s="1171"/>
    </row>
    <row r="942" spans="1:10">
      <c r="A942" s="1172">
        <v>41666</v>
      </c>
      <c r="B942" s="1173">
        <v>10</v>
      </c>
      <c r="C942" s="1174" t="s">
        <v>246</v>
      </c>
      <c r="D942" s="1175" t="s">
        <v>302</v>
      </c>
      <c r="E942" s="1175"/>
      <c r="G942" s="1175">
        <v>0</v>
      </c>
      <c r="H942" s="1171"/>
      <c r="I942" s="1053"/>
      <c r="J942" s="1171"/>
    </row>
    <row r="943" spans="1:10">
      <c r="A943" s="1172">
        <v>41666</v>
      </c>
      <c r="B943" s="1173">
        <v>50</v>
      </c>
      <c r="C943" s="1174" t="s">
        <v>246</v>
      </c>
      <c r="D943" s="1175" t="s">
        <v>1017</v>
      </c>
      <c r="E943" s="1175"/>
      <c r="G943" s="1175" t="s">
        <v>339</v>
      </c>
      <c r="H943" s="1171"/>
      <c r="I943" s="1053"/>
      <c r="J943" s="1171"/>
    </row>
    <row r="944" spans="1:10">
      <c r="A944" s="1172">
        <v>41666</v>
      </c>
      <c r="B944" s="1173">
        <v>20</v>
      </c>
      <c r="C944" s="1174" t="s">
        <v>246</v>
      </c>
      <c r="D944" s="1175" t="s">
        <v>1221</v>
      </c>
      <c r="E944" s="1175"/>
      <c r="G944" s="1175" t="s">
        <v>339</v>
      </c>
      <c r="H944" s="1171"/>
      <c r="I944" s="1053"/>
      <c r="J944" s="1171"/>
    </row>
    <row r="945" spans="1:10">
      <c r="A945" s="1172">
        <v>41666</v>
      </c>
      <c r="B945" s="1173">
        <v>60</v>
      </c>
      <c r="C945" s="1174" t="s">
        <v>246</v>
      </c>
      <c r="D945" s="1175" t="s">
        <v>1309</v>
      </c>
      <c r="E945" s="1175"/>
      <c r="G945" s="1175" t="s">
        <v>339</v>
      </c>
      <c r="H945" s="1171"/>
      <c r="I945" s="1053"/>
      <c r="J945" s="1171"/>
    </row>
    <row r="946" spans="1:10">
      <c r="A946" s="1172">
        <v>41666</v>
      </c>
      <c r="B946" s="1173">
        <v>493.9</v>
      </c>
      <c r="C946" s="1174" t="s">
        <v>246</v>
      </c>
      <c r="D946" s="1175" t="s">
        <v>1351</v>
      </c>
      <c r="E946" s="1175"/>
      <c r="G946" s="1175">
        <v>0</v>
      </c>
      <c r="H946" s="1171"/>
      <c r="I946" s="1053"/>
      <c r="J946" s="1171"/>
    </row>
    <row r="947" spans="1:10">
      <c r="A947" s="1172">
        <v>41667</v>
      </c>
      <c r="B947" s="1173">
        <v>79.27</v>
      </c>
      <c r="C947" s="1174" t="s">
        <v>246</v>
      </c>
      <c r="D947" s="1175" t="s">
        <v>1218</v>
      </c>
      <c r="E947" s="1175"/>
      <c r="G947" s="1175">
        <v>0</v>
      </c>
      <c r="H947" s="1171"/>
      <c r="I947" s="1053"/>
      <c r="J947" s="1171"/>
    </row>
    <row r="948" spans="1:10">
      <c r="A948" s="1172">
        <v>41667</v>
      </c>
      <c r="B948" s="1173">
        <v>3</v>
      </c>
      <c r="C948" s="1174" t="s">
        <v>246</v>
      </c>
      <c r="D948" s="1175" t="s">
        <v>1004</v>
      </c>
      <c r="E948" s="1175"/>
      <c r="G948" s="1175">
        <v>0</v>
      </c>
      <c r="H948" s="1171"/>
      <c r="I948" s="1053"/>
      <c r="J948" s="1171"/>
    </row>
    <row r="949" spans="1:10">
      <c r="A949" s="1172">
        <v>41667</v>
      </c>
      <c r="B949" s="1173">
        <v>80</v>
      </c>
      <c r="C949" s="1174" t="s">
        <v>246</v>
      </c>
      <c r="D949" s="1175" t="s">
        <v>330</v>
      </c>
      <c r="E949" s="1175"/>
      <c r="G949" s="1175" t="s">
        <v>339</v>
      </c>
      <c r="H949" s="1171"/>
      <c r="I949" s="1053"/>
      <c r="J949" s="1171"/>
    </row>
    <row r="950" spans="1:10">
      <c r="A950" s="1172">
        <v>41667</v>
      </c>
      <c r="B950" s="1173">
        <v>42</v>
      </c>
      <c r="C950" s="1174" t="s">
        <v>246</v>
      </c>
      <c r="D950" s="1175" t="s">
        <v>1352</v>
      </c>
      <c r="E950" s="1175"/>
      <c r="G950" s="1175">
        <v>0</v>
      </c>
      <c r="H950" s="1171"/>
      <c r="I950" s="1053"/>
      <c r="J950" s="1171"/>
    </row>
    <row r="951" spans="1:10">
      <c r="A951" s="1172">
        <v>41668</v>
      </c>
      <c r="B951" s="1173">
        <v>2384.88</v>
      </c>
      <c r="C951" s="1174" t="s">
        <v>246</v>
      </c>
      <c r="D951" s="1175" t="s">
        <v>1353</v>
      </c>
      <c r="E951" s="1175"/>
      <c r="G951" s="1175">
        <v>0</v>
      </c>
      <c r="H951" s="1171"/>
      <c r="I951" s="1053"/>
      <c r="J951" s="1171"/>
    </row>
    <row r="952" spans="1:10">
      <c r="A952" s="1172">
        <v>41669</v>
      </c>
      <c r="B952" s="1173">
        <v>180</v>
      </c>
      <c r="C952" s="1174" t="s">
        <v>246</v>
      </c>
      <c r="D952" s="1175" t="s">
        <v>287</v>
      </c>
      <c r="E952" s="1175"/>
      <c r="G952" s="1175" t="s">
        <v>339</v>
      </c>
      <c r="H952" s="1171"/>
      <c r="I952" s="1053"/>
      <c r="J952" s="1171"/>
    </row>
    <row r="953" spans="1:10">
      <c r="A953" s="1172">
        <v>41670</v>
      </c>
      <c r="B953" s="1173">
        <v>992.48</v>
      </c>
      <c r="C953" s="1174" t="s">
        <v>246</v>
      </c>
      <c r="D953" s="1175" t="s">
        <v>1288</v>
      </c>
      <c r="E953" s="1175"/>
      <c r="G953" s="1175">
        <v>0</v>
      </c>
      <c r="H953" s="1171"/>
      <c r="I953" s="1053"/>
      <c r="J953" s="1171"/>
    </row>
    <row r="954" spans="1:10">
      <c r="A954" s="1172">
        <v>41670</v>
      </c>
      <c r="B954" s="1173">
        <v>124.92</v>
      </c>
      <c r="C954" s="1174" t="s">
        <v>246</v>
      </c>
      <c r="D954" s="1175" t="s">
        <v>1288</v>
      </c>
      <c r="E954" s="1175"/>
      <c r="G954" s="1175">
        <v>0</v>
      </c>
      <c r="H954" s="1171"/>
      <c r="I954" s="1053"/>
      <c r="J954" s="1171"/>
    </row>
    <row r="955" spans="1:10">
      <c r="A955" s="1172">
        <v>41670</v>
      </c>
      <c r="B955" s="1173">
        <v>25</v>
      </c>
      <c r="C955" s="1174" t="s">
        <v>246</v>
      </c>
      <c r="D955" s="1175" t="s">
        <v>762</v>
      </c>
      <c r="E955" s="1175"/>
      <c r="G955" s="1175" t="s">
        <v>339</v>
      </c>
      <c r="H955" s="1171"/>
      <c r="I955" s="1053"/>
      <c r="J955" s="1171"/>
    </row>
    <row r="956" spans="1:10">
      <c r="A956" s="1172">
        <v>41673</v>
      </c>
      <c r="B956" s="1173">
        <v>30</v>
      </c>
      <c r="C956" s="1174" t="s">
        <v>246</v>
      </c>
      <c r="D956" s="1175" t="s">
        <v>1276</v>
      </c>
      <c r="E956" s="1175"/>
      <c r="G956" s="1175" t="s">
        <v>339</v>
      </c>
      <c r="H956" s="1171"/>
      <c r="I956" s="1053"/>
      <c r="J956" s="1171"/>
    </row>
    <row r="957" spans="1:10">
      <c r="A957" s="1172">
        <v>41673</v>
      </c>
      <c r="B957" s="1173">
        <v>30</v>
      </c>
      <c r="C957" s="1174" t="s">
        <v>246</v>
      </c>
      <c r="D957" s="1175" t="s">
        <v>774</v>
      </c>
      <c r="E957" s="1175"/>
      <c r="G957" s="1175" t="s">
        <v>339</v>
      </c>
      <c r="H957" s="1171"/>
      <c r="I957" s="1053"/>
      <c r="J957" s="1171"/>
    </row>
    <row r="958" spans="1:10">
      <c r="A958" s="1172">
        <v>41673</v>
      </c>
      <c r="B958" s="1173">
        <v>100</v>
      </c>
      <c r="C958" s="1174" t="s">
        <v>246</v>
      </c>
      <c r="D958" s="1175" t="s">
        <v>267</v>
      </c>
      <c r="E958" s="1175"/>
      <c r="G958" s="1175">
        <v>0</v>
      </c>
      <c r="H958" s="1171"/>
      <c r="I958" s="1053"/>
      <c r="J958" s="1171"/>
    </row>
    <row r="959" spans="1:10">
      <c r="A959" s="1172">
        <v>41673</v>
      </c>
      <c r="B959" s="1173">
        <v>25</v>
      </c>
      <c r="C959" s="1174" t="s">
        <v>246</v>
      </c>
      <c r="D959" s="1175" t="s">
        <v>379</v>
      </c>
      <c r="E959" s="1175"/>
      <c r="G959" s="1175" t="s">
        <v>339</v>
      </c>
      <c r="H959" s="1171"/>
      <c r="I959" s="1053"/>
      <c r="J959" s="1171"/>
    </row>
    <row r="960" spans="1:10">
      <c r="A960" s="1172">
        <v>41673</v>
      </c>
      <c r="B960" s="1173">
        <v>6</v>
      </c>
      <c r="C960" s="1174" t="s">
        <v>246</v>
      </c>
      <c r="D960" s="1175" t="s">
        <v>1217</v>
      </c>
      <c r="E960" s="1175"/>
      <c r="G960" s="1175">
        <v>0</v>
      </c>
      <c r="H960" s="1171"/>
      <c r="I960" s="1053"/>
      <c r="J960" s="1171"/>
    </row>
    <row r="961" spans="1:10">
      <c r="A961" s="1172">
        <v>41673</v>
      </c>
      <c r="B961" s="1173">
        <v>10</v>
      </c>
      <c r="C961" s="1174" t="s">
        <v>246</v>
      </c>
      <c r="D961" s="1175" t="s">
        <v>791</v>
      </c>
      <c r="E961" s="1175"/>
      <c r="G961" s="1175" t="s">
        <v>339</v>
      </c>
      <c r="H961" s="1171"/>
      <c r="I961" s="1053"/>
      <c r="J961" s="1171"/>
    </row>
    <row r="962" spans="1:10">
      <c r="A962" s="1172">
        <v>41673</v>
      </c>
      <c r="B962" s="1173">
        <v>10</v>
      </c>
      <c r="C962" s="1174" t="s">
        <v>246</v>
      </c>
      <c r="D962" s="1175" t="s">
        <v>338</v>
      </c>
      <c r="E962" s="1175"/>
      <c r="G962" s="1175" t="s">
        <v>339</v>
      </c>
      <c r="H962" s="1171"/>
      <c r="I962" s="1053"/>
      <c r="J962" s="1171"/>
    </row>
    <row r="963" spans="1:10">
      <c r="A963" s="1172">
        <v>41673</v>
      </c>
      <c r="B963" s="1173">
        <v>10</v>
      </c>
      <c r="C963" s="1174" t="s">
        <v>246</v>
      </c>
      <c r="D963" s="1175" t="s">
        <v>1365</v>
      </c>
      <c r="E963" s="1175"/>
      <c r="G963" s="1175" t="s">
        <v>339</v>
      </c>
      <c r="H963" s="1171"/>
      <c r="I963" s="1053"/>
      <c r="J963" s="1171"/>
    </row>
    <row r="964" spans="1:10">
      <c r="A964" s="1172">
        <v>41673</v>
      </c>
      <c r="B964" s="1173">
        <v>4</v>
      </c>
      <c r="C964" s="1174" t="s">
        <v>246</v>
      </c>
      <c r="D964" s="1175" t="s">
        <v>1366</v>
      </c>
      <c r="E964" s="1175"/>
      <c r="G964" s="1175" t="s">
        <v>339</v>
      </c>
      <c r="H964" s="1171"/>
      <c r="I964" s="1053"/>
      <c r="J964" s="1171"/>
    </row>
    <row r="965" spans="1:10">
      <c r="A965" s="1172">
        <v>41673</v>
      </c>
      <c r="B965" s="1173">
        <v>10</v>
      </c>
      <c r="C965" s="1174" t="s">
        <v>246</v>
      </c>
      <c r="D965" s="1175" t="s">
        <v>1001</v>
      </c>
      <c r="E965" s="1175"/>
      <c r="G965" s="1175" t="s">
        <v>339</v>
      </c>
      <c r="H965" s="1171"/>
      <c r="I965" s="1053"/>
      <c r="J965" s="1171"/>
    </row>
    <row r="966" spans="1:10">
      <c r="A966" s="1172">
        <v>41673</v>
      </c>
      <c r="B966" s="1173">
        <v>300</v>
      </c>
      <c r="C966" s="1174" t="s">
        <v>246</v>
      </c>
      <c r="D966" s="1175" t="s">
        <v>778</v>
      </c>
      <c r="E966" s="1175"/>
      <c r="G966" s="1175" t="s">
        <v>339</v>
      </c>
      <c r="H966" s="1171"/>
      <c r="I966" s="1053"/>
      <c r="J966" s="1171"/>
    </row>
    <row r="967" spans="1:10">
      <c r="A967" s="1172">
        <v>41673</v>
      </c>
      <c r="B967" s="1173">
        <v>10</v>
      </c>
      <c r="C967" s="1174" t="s">
        <v>246</v>
      </c>
      <c r="D967" s="1175" t="s">
        <v>994</v>
      </c>
      <c r="E967" s="1175"/>
      <c r="G967" s="1175" t="s">
        <v>339</v>
      </c>
      <c r="H967" s="1171"/>
      <c r="I967" s="1053"/>
      <c r="J967" s="1171"/>
    </row>
    <row r="968" spans="1:10">
      <c r="A968" s="1172">
        <v>41673</v>
      </c>
      <c r="B968" s="1173">
        <v>15</v>
      </c>
      <c r="C968" s="1174" t="s">
        <v>246</v>
      </c>
      <c r="D968" s="1175" t="s">
        <v>248</v>
      </c>
      <c r="E968" s="1175"/>
      <c r="G968" s="1175">
        <v>0</v>
      </c>
      <c r="H968" s="1171"/>
      <c r="I968" s="1053"/>
      <c r="J968" s="1171"/>
    </row>
    <row r="969" spans="1:10">
      <c r="A969" s="1172">
        <v>41673</v>
      </c>
      <c r="B969" s="1173">
        <v>75</v>
      </c>
      <c r="C969" s="1174" t="s">
        <v>246</v>
      </c>
      <c r="D969" s="1175" t="s">
        <v>1003</v>
      </c>
      <c r="E969" s="1175"/>
      <c r="G969" s="1175" t="s">
        <v>339</v>
      </c>
      <c r="H969" s="1171"/>
      <c r="I969" s="1053"/>
      <c r="J969" s="1171"/>
    </row>
    <row r="970" spans="1:10">
      <c r="A970" s="1172">
        <v>41673</v>
      </c>
      <c r="B970" s="1173">
        <v>30</v>
      </c>
      <c r="C970" s="1174" t="s">
        <v>246</v>
      </c>
      <c r="D970" s="1175" t="s">
        <v>751</v>
      </c>
      <c r="E970" s="1175"/>
      <c r="G970" s="1175" t="s">
        <v>339</v>
      </c>
      <c r="H970" s="1171"/>
      <c r="I970" s="1053"/>
      <c r="J970" s="1171"/>
    </row>
    <row r="971" spans="1:10">
      <c r="A971" s="1172">
        <v>41673</v>
      </c>
      <c r="B971" s="1173">
        <v>7</v>
      </c>
      <c r="C971" s="1174" t="s">
        <v>246</v>
      </c>
      <c r="D971" s="1175" t="s">
        <v>1196</v>
      </c>
      <c r="E971" s="1175"/>
      <c r="G971" s="1175" t="s">
        <v>339</v>
      </c>
      <c r="H971" s="1171"/>
      <c r="I971" s="1053"/>
      <c r="J971" s="1171"/>
    </row>
    <row r="972" spans="1:10">
      <c r="A972" s="1172">
        <v>41673</v>
      </c>
      <c r="B972" s="1173">
        <v>10</v>
      </c>
      <c r="C972" s="1174" t="s">
        <v>246</v>
      </c>
      <c r="D972" s="1175" t="s">
        <v>772</v>
      </c>
      <c r="E972" s="1175"/>
      <c r="G972" s="1175" t="s">
        <v>339</v>
      </c>
      <c r="H972" s="1171"/>
      <c r="I972" s="1053"/>
      <c r="J972" s="1171"/>
    </row>
    <row r="973" spans="1:10">
      <c r="A973" s="1172">
        <v>41673</v>
      </c>
      <c r="B973" s="1173">
        <v>20</v>
      </c>
      <c r="C973" s="1174" t="s">
        <v>246</v>
      </c>
      <c r="D973" s="1175" t="s">
        <v>1028</v>
      </c>
      <c r="E973" s="1175"/>
      <c r="G973" s="1175" t="s">
        <v>339</v>
      </c>
      <c r="H973" s="1171"/>
      <c r="I973" s="1053"/>
      <c r="J973" s="1171"/>
    </row>
    <row r="974" spans="1:10">
      <c r="A974" s="1172">
        <v>41673</v>
      </c>
      <c r="B974" s="1173">
        <v>50</v>
      </c>
      <c r="C974" s="1174" t="s">
        <v>246</v>
      </c>
      <c r="D974" s="1175" t="s">
        <v>754</v>
      </c>
      <c r="E974" s="1175"/>
      <c r="G974" s="1175" t="s">
        <v>339</v>
      </c>
      <c r="H974" s="1171"/>
      <c r="I974" s="1053"/>
      <c r="J974" s="1171"/>
    </row>
    <row r="975" spans="1:10">
      <c r="A975" s="1172">
        <v>41673</v>
      </c>
      <c r="B975" s="1173">
        <v>10</v>
      </c>
      <c r="C975" s="1174" t="s">
        <v>246</v>
      </c>
      <c r="D975" s="1175" t="s">
        <v>388</v>
      </c>
      <c r="E975" s="1175"/>
      <c r="G975" s="1175" t="s">
        <v>339</v>
      </c>
      <c r="H975" s="1171"/>
      <c r="I975" s="1053"/>
      <c r="J975" s="1171"/>
    </row>
    <row r="976" spans="1:10">
      <c r="A976" s="1172">
        <v>41673</v>
      </c>
      <c r="B976" s="1173">
        <v>5</v>
      </c>
      <c r="C976" s="1174" t="s">
        <v>246</v>
      </c>
      <c r="D976" s="1175" t="s">
        <v>1029</v>
      </c>
      <c r="E976" s="1175"/>
      <c r="G976" s="1175" t="s">
        <v>339</v>
      </c>
      <c r="H976" s="1171"/>
      <c r="I976" s="1053"/>
      <c r="J976" s="1171"/>
    </row>
    <row r="977" spans="1:10">
      <c r="A977" s="1172">
        <v>41673</v>
      </c>
      <c r="B977" s="1173">
        <v>20</v>
      </c>
      <c r="C977" s="1174" t="s">
        <v>246</v>
      </c>
      <c r="D977" s="1175" t="s">
        <v>1275</v>
      </c>
      <c r="E977" s="1175"/>
      <c r="G977" s="1175" t="s">
        <v>339</v>
      </c>
      <c r="H977" s="1171"/>
      <c r="I977" s="1053"/>
      <c r="J977" s="1171"/>
    </row>
    <row r="978" spans="1:10">
      <c r="A978" s="1172">
        <v>41673</v>
      </c>
      <c r="B978" s="1173">
        <v>20</v>
      </c>
      <c r="C978" s="1174" t="s">
        <v>246</v>
      </c>
      <c r="D978" s="1175" t="s">
        <v>1221</v>
      </c>
      <c r="E978" s="1175"/>
      <c r="G978" s="1175" t="s">
        <v>339</v>
      </c>
      <c r="H978" s="1171"/>
      <c r="I978" s="1053"/>
      <c r="J978" s="1171"/>
    </row>
    <row r="979" spans="1:10">
      <c r="A979" s="1172">
        <v>41673</v>
      </c>
      <c r="B979" s="1173">
        <v>10</v>
      </c>
      <c r="C979" s="1174" t="s">
        <v>246</v>
      </c>
      <c r="D979" s="1175" t="s">
        <v>1274</v>
      </c>
      <c r="E979" s="1175"/>
      <c r="G979" s="1175">
        <v>0</v>
      </c>
      <c r="H979" s="1171"/>
      <c r="I979" s="1053"/>
      <c r="J979" s="1171"/>
    </row>
    <row r="980" spans="1:10">
      <c r="A980" s="1172">
        <v>41673</v>
      </c>
      <c r="B980" s="1173">
        <v>10</v>
      </c>
      <c r="C980" s="1174" t="s">
        <v>246</v>
      </c>
      <c r="D980" s="1175" t="s">
        <v>993</v>
      </c>
      <c r="E980" s="1175"/>
      <c r="G980" s="1175" t="s">
        <v>339</v>
      </c>
      <c r="H980" s="1171"/>
      <c r="I980" s="1053"/>
      <c r="J980" s="1171"/>
    </row>
    <row r="981" spans="1:10">
      <c r="A981" s="1172">
        <v>41673</v>
      </c>
      <c r="B981" s="1173">
        <v>10</v>
      </c>
      <c r="C981" s="1174" t="s">
        <v>246</v>
      </c>
      <c r="D981" s="1175" t="s">
        <v>951</v>
      </c>
      <c r="E981" s="1175"/>
      <c r="G981" s="1175" t="s">
        <v>339</v>
      </c>
      <c r="H981" s="1171"/>
      <c r="I981" s="1053"/>
      <c r="J981" s="1171"/>
    </row>
    <row r="982" spans="1:10">
      <c r="A982" s="1172">
        <v>41673</v>
      </c>
      <c r="B982" s="1173">
        <v>10</v>
      </c>
      <c r="C982" s="1174" t="s">
        <v>246</v>
      </c>
      <c r="D982" s="1175" t="s">
        <v>955</v>
      </c>
      <c r="E982" s="1175"/>
      <c r="G982" s="1175">
        <v>0</v>
      </c>
      <c r="H982" s="1171"/>
      <c r="I982" s="1053"/>
      <c r="J982" s="1171"/>
    </row>
    <row r="983" spans="1:10">
      <c r="A983" s="1172">
        <v>41673</v>
      </c>
      <c r="B983" s="1173">
        <v>180</v>
      </c>
      <c r="C983" s="1174" t="s">
        <v>246</v>
      </c>
      <c r="D983" s="1175" t="s">
        <v>783</v>
      </c>
      <c r="E983" s="1175"/>
      <c r="G983" s="1175" t="s">
        <v>339</v>
      </c>
      <c r="H983" s="1171"/>
      <c r="I983" s="1053"/>
      <c r="J983" s="1171"/>
    </row>
    <row r="984" spans="1:10">
      <c r="A984" s="1172">
        <v>41673</v>
      </c>
      <c r="B984" s="1173">
        <v>50</v>
      </c>
      <c r="C984" s="1174" t="s">
        <v>246</v>
      </c>
      <c r="D984" s="1175" t="s">
        <v>997</v>
      </c>
      <c r="E984" s="1175"/>
      <c r="G984" s="1175" t="s">
        <v>339</v>
      </c>
      <c r="H984" s="1171"/>
      <c r="I984" s="1053"/>
      <c r="J984" s="1171"/>
    </row>
    <row r="985" spans="1:10">
      <c r="A985" s="1172">
        <v>41673</v>
      </c>
      <c r="B985" s="1173">
        <v>12.5</v>
      </c>
      <c r="C985" s="1174" t="s">
        <v>246</v>
      </c>
      <c r="D985" s="1175" t="s">
        <v>913</v>
      </c>
      <c r="E985" s="1175"/>
      <c r="G985" s="1175" t="s">
        <v>339</v>
      </c>
      <c r="H985" s="1171"/>
      <c r="I985" s="1053"/>
      <c r="J985" s="1171"/>
    </row>
    <row r="986" spans="1:10">
      <c r="A986" s="1172">
        <v>41673</v>
      </c>
      <c r="B986" s="1173">
        <v>140</v>
      </c>
      <c r="C986" s="1174" t="s">
        <v>246</v>
      </c>
      <c r="D986" s="1175" t="s">
        <v>1063</v>
      </c>
      <c r="E986" s="1175"/>
      <c r="G986" s="1175">
        <v>0</v>
      </c>
      <c r="H986" s="1171"/>
      <c r="I986" s="1053"/>
      <c r="J986" s="1171"/>
    </row>
    <row r="987" spans="1:10">
      <c r="A987" s="1172">
        <v>41673</v>
      </c>
      <c r="B987" s="1173">
        <v>10</v>
      </c>
      <c r="C987" s="1174" t="s">
        <v>246</v>
      </c>
      <c r="D987" s="1175" t="s">
        <v>1005</v>
      </c>
      <c r="E987" s="1175"/>
      <c r="G987" s="1175" t="s">
        <v>339</v>
      </c>
      <c r="H987" s="1171"/>
      <c r="I987" s="1053"/>
      <c r="J987" s="1171"/>
    </row>
    <row r="988" spans="1:10">
      <c r="A988" s="1172">
        <v>41673</v>
      </c>
      <c r="B988" s="1173">
        <v>50</v>
      </c>
      <c r="C988" s="1174" t="s">
        <v>246</v>
      </c>
      <c r="D988" s="1175" t="s">
        <v>1367</v>
      </c>
      <c r="E988" s="1175"/>
      <c r="G988" s="1175" t="s">
        <v>339</v>
      </c>
      <c r="H988" s="1171"/>
      <c r="I988" s="1053"/>
      <c r="J988" s="1171"/>
    </row>
    <row r="989" spans="1:10">
      <c r="A989" s="1172">
        <v>41673</v>
      </c>
      <c r="B989" s="1173">
        <v>40</v>
      </c>
      <c r="C989" s="1174" t="s">
        <v>246</v>
      </c>
      <c r="D989" s="1175" t="s">
        <v>1247</v>
      </c>
      <c r="E989" s="1175"/>
      <c r="G989" s="1175" t="s">
        <v>339</v>
      </c>
      <c r="H989" s="1171"/>
      <c r="I989" s="1053"/>
      <c r="J989" s="1171"/>
    </row>
    <row r="990" spans="1:10">
      <c r="A990" s="1172">
        <v>41673</v>
      </c>
      <c r="B990" s="1173">
        <v>10</v>
      </c>
      <c r="C990" s="1174" t="s">
        <v>246</v>
      </c>
      <c r="D990" s="1175" t="s">
        <v>367</v>
      </c>
      <c r="E990" s="1175"/>
      <c r="G990" s="1175" t="s">
        <v>339</v>
      </c>
      <c r="H990" s="1171"/>
      <c r="I990" s="1053"/>
      <c r="J990" s="1171"/>
    </row>
    <row r="991" spans="1:10">
      <c r="A991" s="1172">
        <v>41673</v>
      </c>
      <c r="B991" s="1173">
        <v>10</v>
      </c>
      <c r="C991" s="1174" t="s">
        <v>246</v>
      </c>
      <c r="D991" s="1175" t="s">
        <v>371</v>
      </c>
      <c r="E991" s="1175"/>
      <c r="G991" s="1175" t="s">
        <v>339</v>
      </c>
      <c r="H991" s="1171"/>
      <c r="I991" s="1053"/>
      <c r="J991" s="1171"/>
    </row>
    <row r="992" spans="1:10">
      <c r="A992" s="1172">
        <v>41673</v>
      </c>
      <c r="B992" s="1173">
        <v>10</v>
      </c>
      <c r="C992" s="1174" t="s">
        <v>246</v>
      </c>
      <c r="D992" s="1175" t="s">
        <v>996</v>
      </c>
      <c r="E992" s="1175"/>
      <c r="G992" s="1175">
        <v>0</v>
      </c>
      <c r="H992" s="1171"/>
      <c r="I992" s="1053"/>
      <c r="J992" s="1171"/>
    </row>
    <row r="993" spans="1:10">
      <c r="A993" s="1172">
        <v>41673</v>
      </c>
      <c r="B993" s="1173">
        <v>15</v>
      </c>
      <c r="C993" s="1174" t="s">
        <v>246</v>
      </c>
      <c r="D993" s="1175" t="s">
        <v>280</v>
      </c>
      <c r="E993" s="1175"/>
      <c r="G993" s="1175" t="s">
        <v>339</v>
      </c>
      <c r="H993" s="1171"/>
      <c r="I993" s="1053"/>
      <c r="J993" s="1171"/>
    </row>
    <row r="994" spans="1:10">
      <c r="A994" s="1172">
        <v>41673</v>
      </c>
      <c r="B994" s="1173">
        <v>15</v>
      </c>
      <c r="C994" s="1174" t="s">
        <v>246</v>
      </c>
      <c r="D994" s="1175" t="s">
        <v>753</v>
      </c>
      <c r="E994" s="1175"/>
      <c r="G994" s="1175" t="s">
        <v>339</v>
      </c>
      <c r="H994" s="1171"/>
      <c r="I994" s="1053"/>
      <c r="J994" s="1171"/>
    </row>
    <row r="995" spans="1:10">
      <c r="A995" s="1172">
        <v>41673</v>
      </c>
      <c r="B995" s="1173">
        <v>41.67</v>
      </c>
      <c r="C995" s="1174" t="s">
        <v>246</v>
      </c>
      <c r="D995" s="1175" t="s">
        <v>1291</v>
      </c>
      <c r="E995" s="1175"/>
      <c r="G995" s="1175" t="s">
        <v>339</v>
      </c>
      <c r="H995" s="1171"/>
      <c r="I995" s="1053"/>
      <c r="J995" s="1171"/>
    </row>
    <row r="996" spans="1:10">
      <c r="A996" s="1172">
        <v>41673</v>
      </c>
      <c r="B996" s="1173">
        <v>30</v>
      </c>
      <c r="C996" s="1174" t="s">
        <v>246</v>
      </c>
      <c r="D996" s="1175" t="s">
        <v>424</v>
      </c>
      <c r="E996" s="1175"/>
      <c r="G996" s="1175" t="s">
        <v>339</v>
      </c>
      <c r="H996" s="1171"/>
      <c r="I996" s="1053"/>
      <c r="J996" s="1171"/>
    </row>
    <row r="997" spans="1:10">
      <c r="A997" s="1172">
        <v>41673</v>
      </c>
      <c r="B997" s="1173">
        <v>15</v>
      </c>
      <c r="C997" s="1174" t="s">
        <v>246</v>
      </c>
      <c r="D997" s="1175" t="s">
        <v>1190</v>
      </c>
      <c r="E997" s="1175"/>
      <c r="G997" s="1175">
        <v>0</v>
      </c>
      <c r="H997" s="1171"/>
      <c r="I997" s="1053"/>
      <c r="J997" s="1171"/>
    </row>
    <row r="998" spans="1:10">
      <c r="A998" s="1172">
        <v>41673</v>
      </c>
      <c r="B998" s="1173">
        <v>210</v>
      </c>
      <c r="C998" s="1174" t="s">
        <v>246</v>
      </c>
      <c r="D998" s="1175" t="s">
        <v>346</v>
      </c>
      <c r="E998" s="1175"/>
      <c r="G998" s="1175" t="s">
        <v>339</v>
      </c>
      <c r="H998" s="1171"/>
      <c r="I998" s="1053"/>
      <c r="J998" s="1171"/>
    </row>
    <row r="999" spans="1:10">
      <c r="A999" s="1172">
        <v>41673</v>
      </c>
      <c r="B999" s="1173">
        <v>20</v>
      </c>
      <c r="C999" s="1174" t="s">
        <v>246</v>
      </c>
      <c r="D999" s="1175" t="s">
        <v>999</v>
      </c>
      <c r="E999" s="1175"/>
      <c r="G999" s="1175" t="s">
        <v>339</v>
      </c>
      <c r="H999" s="1171"/>
      <c r="I999" s="1053"/>
      <c r="J999" s="1171"/>
    </row>
    <row r="1000" spans="1:10">
      <c r="A1000" s="1172">
        <v>41673</v>
      </c>
      <c r="B1000" s="1173">
        <v>10</v>
      </c>
      <c r="C1000" s="1174" t="s">
        <v>246</v>
      </c>
      <c r="D1000" s="1175" t="s">
        <v>1040</v>
      </c>
      <c r="E1000" s="1175"/>
      <c r="G1000" s="1175" t="s">
        <v>339</v>
      </c>
      <c r="H1000" s="1171"/>
      <c r="I1000" s="1053"/>
      <c r="J1000" s="1171"/>
    </row>
    <row r="1001" spans="1:10">
      <c r="A1001" s="1172">
        <v>41673</v>
      </c>
      <c r="B1001" s="1173">
        <v>15</v>
      </c>
      <c r="C1001" s="1174" t="s">
        <v>246</v>
      </c>
      <c r="D1001" s="1175" t="s">
        <v>912</v>
      </c>
      <c r="E1001" s="1175"/>
      <c r="G1001" s="1175">
        <v>0</v>
      </c>
      <c r="H1001" s="1171"/>
      <c r="I1001" s="1053"/>
      <c r="J1001" s="1171"/>
    </row>
    <row r="1002" spans="1:10">
      <c r="A1002" s="1172">
        <v>41673</v>
      </c>
      <c r="B1002" s="1173">
        <v>20</v>
      </c>
      <c r="C1002" s="1174" t="s">
        <v>246</v>
      </c>
      <c r="D1002" s="1175" t="s">
        <v>389</v>
      </c>
      <c r="E1002" s="1175"/>
      <c r="G1002" s="1175">
        <v>0</v>
      </c>
      <c r="H1002" s="1171"/>
      <c r="I1002" s="1053"/>
      <c r="J1002" s="1171"/>
    </row>
    <row r="1003" spans="1:10">
      <c r="A1003" s="1172">
        <v>41673</v>
      </c>
      <c r="B1003" s="1173">
        <v>5</v>
      </c>
      <c r="C1003" s="1174" t="s">
        <v>246</v>
      </c>
      <c r="D1003" s="1175" t="s">
        <v>1368</v>
      </c>
      <c r="E1003" s="1175"/>
      <c r="G1003" s="1175" t="s">
        <v>339</v>
      </c>
      <c r="H1003" s="1171"/>
      <c r="I1003" s="1053"/>
      <c r="J1003" s="1171"/>
    </row>
    <row r="1004" spans="1:10">
      <c r="A1004" s="1172">
        <v>41673</v>
      </c>
      <c r="B1004" s="1173">
        <v>75</v>
      </c>
      <c r="C1004" s="1174" t="s">
        <v>246</v>
      </c>
      <c r="D1004" s="1175" t="s">
        <v>308</v>
      </c>
      <c r="E1004" s="1175"/>
      <c r="G1004" s="1175" t="s">
        <v>339</v>
      </c>
      <c r="H1004" s="1171"/>
      <c r="I1004" s="1053"/>
      <c r="J1004" s="1171"/>
    </row>
    <row r="1005" spans="1:10">
      <c r="A1005" s="1172">
        <v>41673</v>
      </c>
      <c r="B1005" s="1173">
        <v>3</v>
      </c>
      <c r="C1005" s="1174" t="s">
        <v>246</v>
      </c>
      <c r="D1005" s="1175" t="s">
        <v>426</v>
      </c>
      <c r="E1005" s="1175"/>
      <c r="G1005" s="1175">
        <v>0</v>
      </c>
      <c r="H1005" s="1171"/>
      <c r="I1005" s="1053"/>
      <c r="J1005" s="1171"/>
    </row>
    <row r="1006" spans="1:10">
      <c r="A1006" s="1172">
        <v>41673</v>
      </c>
      <c r="B1006" s="1173">
        <v>15</v>
      </c>
      <c r="C1006" s="1174" t="s">
        <v>246</v>
      </c>
      <c r="D1006" s="1175" t="s">
        <v>954</v>
      </c>
      <c r="E1006" s="1175"/>
      <c r="G1006" s="1175">
        <v>0</v>
      </c>
      <c r="H1006" s="1171"/>
      <c r="I1006" s="1053"/>
      <c r="J1006" s="1171"/>
    </row>
    <row r="1007" spans="1:10">
      <c r="A1007" s="1172">
        <v>41673</v>
      </c>
      <c r="B1007" s="1173">
        <v>50</v>
      </c>
      <c r="C1007" s="1174" t="s">
        <v>246</v>
      </c>
      <c r="D1007" s="1175" t="s">
        <v>998</v>
      </c>
      <c r="E1007" s="1175"/>
      <c r="G1007" s="1175" t="s">
        <v>339</v>
      </c>
      <c r="H1007" s="1171"/>
      <c r="I1007" s="1053"/>
      <c r="J1007" s="1171"/>
    </row>
    <row r="1008" spans="1:10">
      <c r="A1008" s="1172">
        <v>41673</v>
      </c>
      <c r="B1008" s="1173">
        <v>50</v>
      </c>
      <c r="C1008" s="1174" t="s">
        <v>246</v>
      </c>
      <c r="D1008" s="1175" t="s">
        <v>252</v>
      </c>
      <c r="E1008" s="1175"/>
      <c r="G1008" s="1175" t="s">
        <v>339</v>
      </c>
      <c r="H1008" s="1171"/>
      <c r="I1008" s="1053"/>
      <c r="J1008" s="1171"/>
    </row>
    <row r="1009" spans="1:10">
      <c r="A1009" s="1172">
        <v>41673</v>
      </c>
      <c r="B1009" s="1173">
        <v>25</v>
      </c>
      <c r="C1009" s="1174" t="s">
        <v>246</v>
      </c>
      <c r="D1009" s="1175" t="s">
        <v>995</v>
      </c>
      <c r="E1009" s="1175"/>
      <c r="G1009" s="1175" t="s">
        <v>339</v>
      </c>
      <c r="H1009" s="1171"/>
      <c r="I1009" s="1053"/>
      <c r="J1009" s="1171"/>
    </row>
    <row r="1010" spans="1:10">
      <c r="A1010" s="1172">
        <v>41673</v>
      </c>
      <c r="B1010" s="1173">
        <v>25</v>
      </c>
      <c r="C1010" s="1174" t="s">
        <v>246</v>
      </c>
      <c r="D1010" s="1175" t="s">
        <v>1292</v>
      </c>
      <c r="E1010" s="1175"/>
      <c r="G1010" s="1175">
        <v>0</v>
      </c>
      <c r="H1010" s="1171"/>
      <c r="I1010" s="1053"/>
      <c r="J1010" s="1171"/>
    </row>
    <row r="1011" spans="1:10">
      <c r="A1011" s="1172">
        <v>41673</v>
      </c>
      <c r="B1011" s="1173">
        <v>5</v>
      </c>
      <c r="C1011" s="1174" t="s">
        <v>246</v>
      </c>
      <c r="D1011" s="1175" t="s">
        <v>1187</v>
      </c>
      <c r="E1011" s="1175"/>
      <c r="G1011" s="1175" t="s">
        <v>339</v>
      </c>
      <c r="H1011" s="1171"/>
      <c r="I1011" s="1053"/>
      <c r="J1011" s="1171"/>
    </row>
    <row r="1012" spans="1:10">
      <c r="A1012" s="1172">
        <v>41673</v>
      </c>
      <c r="B1012" s="1173">
        <v>20</v>
      </c>
      <c r="C1012" s="1174" t="s">
        <v>246</v>
      </c>
      <c r="D1012" s="1175" t="s">
        <v>254</v>
      </c>
      <c r="E1012" s="1175"/>
      <c r="G1012" s="1175" t="s">
        <v>339</v>
      </c>
      <c r="H1012" s="1171"/>
      <c r="I1012" s="1053"/>
      <c r="J1012" s="1171"/>
    </row>
    <row r="1013" spans="1:10">
      <c r="A1013" s="1172">
        <v>41673</v>
      </c>
      <c r="B1013" s="1173">
        <v>10</v>
      </c>
      <c r="C1013" s="1174" t="s">
        <v>246</v>
      </c>
      <c r="D1013" s="1175" t="s">
        <v>1369</v>
      </c>
      <c r="E1013" s="1175"/>
      <c r="G1013" s="1175" t="s">
        <v>339</v>
      </c>
      <c r="H1013" s="1171"/>
      <c r="I1013" s="1053"/>
      <c r="J1013" s="1171"/>
    </row>
    <row r="1014" spans="1:10">
      <c r="A1014" s="1172">
        <v>41673</v>
      </c>
      <c r="B1014" s="1173">
        <v>30</v>
      </c>
      <c r="C1014" s="1174" t="s">
        <v>246</v>
      </c>
      <c r="D1014" s="1175" t="s">
        <v>1316</v>
      </c>
      <c r="E1014" s="1175"/>
      <c r="G1014" s="1175" t="s">
        <v>339</v>
      </c>
      <c r="H1014" s="1171"/>
      <c r="I1014" s="1053"/>
      <c r="J1014" s="1171"/>
    </row>
    <row r="1015" spans="1:10">
      <c r="A1015" s="1172">
        <v>41673</v>
      </c>
      <c r="B1015" s="1173">
        <v>25</v>
      </c>
      <c r="C1015" s="1174" t="s">
        <v>246</v>
      </c>
      <c r="D1015" s="1175" t="s">
        <v>1070</v>
      </c>
      <c r="E1015" s="1175"/>
      <c r="G1015" s="1175" t="s">
        <v>339</v>
      </c>
      <c r="H1015" s="1171"/>
      <c r="I1015" s="1053"/>
      <c r="J1015" s="1171"/>
    </row>
    <row r="1016" spans="1:10">
      <c r="A1016" s="1172">
        <v>41673</v>
      </c>
      <c r="B1016" s="1173">
        <v>66</v>
      </c>
      <c r="C1016" s="1174" t="s">
        <v>246</v>
      </c>
      <c r="D1016" s="1175" t="s">
        <v>1069</v>
      </c>
      <c r="E1016" s="1175"/>
      <c r="G1016" s="1175" t="s">
        <v>339</v>
      </c>
      <c r="H1016" s="1171"/>
      <c r="I1016" s="1053"/>
      <c r="J1016" s="1171"/>
    </row>
    <row r="1017" spans="1:10">
      <c r="A1017" s="1172">
        <v>41673</v>
      </c>
      <c r="B1017" s="1173">
        <v>10</v>
      </c>
      <c r="C1017" s="1174" t="s">
        <v>246</v>
      </c>
      <c r="D1017" s="1175" t="s">
        <v>1294</v>
      </c>
      <c r="E1017" s="1175"/>
      <c r="G1017" s="1175">
        <v>0</v>
      </c>
      <c r="H1017" s="1171"/>
      <c r="I1017" s="1053"/>
      <c r="J1017" s="1171"/>
    </row>
    <row r="1018" spans="1:10">
      <c r="A1018" s="1172">
        <v>41673</v>
      </c>
      <c r="B1018" s="1173">
        <v>250</v>
      </c>
      <c r="C1018" s="1174" t="s">
        <v>246</v>
      </c>
      <c r="D1018" s="1175" t="s">
        <v>911</v>
      </c>
      <c r="E1018" s="1175"/>
      <c r="G1018" s="1175">
        <v>0</v>
      </c>
      <c r="H1018" s="1171"/>
      <c r="I1018" s="1053"/>
      <c r="J1018" s="1171"/>
    </row>
    <row r="1019" spans="1:10">
      <c r="A1019" s="1172">
        <v>41673</v>
      </c>
      <c r="B1019" s="1173">
        <v>10</v>
      </c>
      <c r="C1019" s="1174" t="s">
        <v>246</v>
      </c>
      <c r="D1019" s="1175" t="s">
        <v>317</v>
      </c>
      <c r="E1019" s="1175"/>
      <c r="G1019" s="1175" t="s">
        <v>339</v>
      </c>
      <c r="H1019" s="1171"/>
      <c r="I1019" s="1053"/>
      <c r="J1019" s="1171"/>
    </row>
    <row r="1020" spans="1:10">
      <c r="A1020" s="1172">
        <v>41673</v>
      </c>
      <c r="B1020" s="1173">
        <v>20</v>
      </c>
      <c r="C1020" s="1174" t="s">
        <v>246</v>
      </c>
      <c r="D1020" s="1175" t="s">
        <v>787</v>
      </c>
      <c r="E1020" s="1175"/>
      <c r="G1020" s="1175" t="s">
        <v>339</v>
      </c>
      <c r="H1020" s="1171"/>
      <c r="I1020" s="1053"/>
      <c r="J1020" s="1171"/>
    </row>
    <row r="1021" spans="1:10">
      <c r="A1021" s="1172">
        <v>41673</v>
      </c>
      <c r="B1021" s="1173">
        <v>15</v>
      </c>
      <c r="C1021" s="1174" t="s">
        <v>246</v>
      </c>
      <c r="D1021" s="1175" t="s">
        <v>1370</v>
      </c>
      <c r="E1021" s="1175"/>
      <c r="G1021" s="1175">
        <v>0</v>
      </c>
      <c r="H1021" s="1171"/>
      <c r="I1021" s="1053"/>
      <c r="J1021" s="1171"/>
    </row>
    <row r="1022" spans="1:10">
      <c r="A1022" s="1172">
        <v>41673</v>
      </c>
      <c r="B1022" s="1173">
        <v>261</v>
      </c>
      <c r="C1022" s="1174" t="s">
        <v>246</v>
      </c>
      <c r="D1022" s="1175" t="s">
        <v>344</v>
      </c>
      <c r="E1022" s="1175"/>
      <c r="G1022" s="1175" t="s">
        <v>339</v>
      </c>
      <c r="H1022" s="1171"/>
      <c r="I1022" s="1053"/>
      <c r="J1022" s="1171"/>
    </row>
    <row r="1023" spans="1:10">
      <c r="A1023" s="1172">
        <v>41673</v>
      </c>
      <c r="B1023" s="1173">
        <v>30</v>
      </c>
      <c r="C1023" s="1174" t="s">
        <v>246</v>
      </c>
      <c r="D1023" s="1175" t="s">
        <v>1315</v>
      </c>
      <c r="E1023" s="1175"/>
      <c r="G1023" s="1175" t="s">
        <v>339</v>
      </c>
      <c r="H1023" s="1171"/>
      <c r="I1023" s="1053"/>
      <c r="J1023" s="1171"/>
    </row>
    <row r="1024" spans="1:10">
      <c r="A1024" s="1172">
        <v>41673</v>
      </c>
      <c r="B1024" s="1173">
        <v>5</v>
      </c>
      <c r="C1024" s="1174" t="s">
        <v>246</v>
      </c>
      <c r="D1024" s="1175" t="s">
        <v>755</v>
      </c>
      <c r="E1024" s="1175"/>
      <c r="G1024" s="1175" t="s">
        <v>339</v>
      </c>
      <c r="H1024" s="1171"/>
      <c r="I1024" s="1053"/>
      <c r="J1024" s="1171"/>
    </row>
    <row r="1025" spans="1:10">
      <c r="A1025" s="1172">
        <v>41673</v>
      </c>
      <c r="B1025" s="1173">
        <v>50</v>
      </c>
      <c r="C1025" s="1174" t="s">
        <v>246</v>
      </c>
      <c r="D1025" s="1175" t="s">
        <v>1105</v>
      </c>
      <c r="E1025" s="1175"/>
      <c r="G1025" s="1175" t="s">
        <v>339</v>
      </c>
      <c r="H1025" s="1171"/>
      <c r="I1025" s="1053"/>
      <c r="J1025" s="1171"/>
    </row>
    <row r="1026" spans="1:10">
      <c r="A1026" s="1172">
        <v>41673</v>
      </c>
      <c r="B1026" s="1173">
        <v>50</v>
      </c>
      <c r="C1026" s="1174" t="s">
        <v>246</v>
      </c>
      <c r="D1026" s="1175" t="s">
        <v>250</v>
      </c>
      <c r="E1026" s="1175"/>
      <c r="G1026" s="1175">
        <v>0</v>
      </c>
      <c r="H1026" s="1171"/>
      <c r="I1026" s="1053"/>
      <c r="J1026" s="1171"/>
    </row>
    <row r="1027" spans="1:10">
      <c r="A1027" s="1172">
        <v>41673</v>
      </c>
      <c r="B1027" s="1173">
        <v>20</v>
      </c>
      <c r="C1027" s="1174" t="s">
        <v>246</v>
      </c>
      <c r="D1027" s="1175" t="s">
        <v>387</v>
      </c>
      <c r="E1027" s="1175"/>
      <c r="G1027" s="1175">
        <v>0</v>
      </c>
      <c r="H1027" s="1171"/>
      <c r="I1027" s="1053"/>
      <c r="J1027" s="1171"/>
    </row>
    <row r="1028" spans="1:10">
      <c r="A1028" s="1172">
        <v>41673</v>
      </c>
      <c r="B1028" s="1173">
        <v>10</v>
      </c>
      <c r="C1028" s="1174" t="s">
        <v>246</v>
      </c>
      <c r="D1028" s="1175" t="s">
        <v>1318</v>
      </c>
      <c r="E1028" s="1175"/>
      <c r="G1028" s="1175">
        <v>0</v>
      </c>
      <c r="H1028" s="1171"/>
      <c r="I1028" s="1053"/>
      <c r="J1028" s="1171"/>
    </row>
    <row r="1029" spans="1:10">
      <c r="A1029" s="1172">
        <v>41673</v>
      </c>
      <c r="B1029" s="1173">
        <v>10</v>
      </c>
      <c r="C1029" s="1174" t="s">
        <v>246</v>
      </c>
      <c r="D1029" s="1175" t="s">
        <v>1027</v>
      </c>
      <c r="E1029" s="1175"/>
      <c r="G1029" s="1175" t="s">
        <v>339</v>
      </c>
      <c r="H1029" s="1171"/>
      <c r="I1029" s="1053"/>
      <c r="J1029" s="1171"/>
    </row>
    <row r="1030" spans="1:10">
      <c r="A1030" s="1172">
        <v>41673</v>
      </c>
      <c r="B1030" s="1173">
        <v>10</v>
      </c>
      <c r="C1030" s="1174" t="s">
        <v>246</v>
      </c>
      <c r="D1030" s="1175" t="s">
        <v>369</v>
      </c>
      <c r="E1030" s="1175"/>
      <c r="G1030" s="1175">
        <v>0</v>
      </c>
      <c r="H1030" s="1171"/>
      <c r="I1030" s="1053"/>
      <c r="J1030" s="1171"/>
    </row>
    <row r="1031" spans="1:10">
      <c r="A1031" s="1172">
        <v>41673</v>
      </c>
      <c r="B1031" s="1173">
        <v>731.17</v>
      </c>
      <c r="C1031" s="1174" t="s">
        <v>246</v>
      </c>
      <c r="D1031" s="1175" t="s">
        <v>1371</v>
      </c>
      <c r="E1031" s="1175"/>
      <c r="G1031" s="1175">
        <v>0</v>
      </c>
      <c r="H1031" s="1171"/>
      <c r="I1031" s="1053"/>
      <c r="J1031" s="1171"/>
    </row>
    <row r="1032" spans="1:10">
      <c r="A1032" s="1172">
        <v>41674</v>
      </c>
      <c r="B1032" s="1173">
        <v>30</v>
      </c>
      <c r="C1032" s="1174" t="s">
        <v>1087</v>
      </c>
      <c r="D1032" s="1175" t="s">
        <v>1360</v>
      </c>
      <c r="E1032" s="1175"/>
      <c r="G1032" s="1175">
        <v>0</v>
      </c>
      <c r="H1032" s="1171"/>
      <c r="I1032" s="1053"/>
      <c r="J1032" s="1171"/>
    </row>
    <row r="1033" spans="1:10">
      <c r="A1033" s="1172">
        <v>41674</v>
      </c>
      <c r="B1033" s="1173">
        <v>5</v>
      </c>
      <c r="C1033" s="1174" t="s">
        <v>246</v>
      </c>
      <c r="D1033" s="1175" t="s">
        <v>1296</v>
      </c>
      <c r="E1033" s="1175"/>
      <c r="G1033" s="1175" t="s">
        <v>339</v>
      </c>
      <c r="H1033" s="1171"/>
      <c r="I1033" s="1053"/>
      <c r="J1033" s="1171"/>
    </row>
    <row r="1034" spans="1:10">
      <c r="A1034" s="1172">
        <v>41675</v>
      </c>
      <c r="B1034" s="1173">
        <v>6</v>
      </c>
      <c r="C1034" s="1174" t="s">
        <v>246</v>
      </c>
      <c r="D1034" s="1175" t="s">
        <v>310</v>
      </c>
      <c r="E1034" s="1175"/>
      <c r="G1034" s="1175" t="s">
        <v>339</v>
      </c>
      <c r="H1034" s="1171"/>
      <c r="I1034" s="1053"/>
      <c r="J1034" s="1171"/>
    </row>
    <row r="1035" spans="1:10">
      <c r="A1035" s="1172">
        <v>41675</v>
      </c>
      <c r="B1035" s="1173">
        <v>5</v>
      </c>
      <c r="C1035" s="1174" t="s">
        <v>246</v>
      </c>
      <c r="D1035" s="1175" t="s">
        <v>318</v>
      </c>
      <c r="E1035" s="1175"/>
      <c r="G1035" s="1175" t="s">
        <v>339</v>
      </c>
      <c r="H1035" s="1171"/>
      <c r="I1035" s="1053"/>
      <c r="J1035" s="1171"/>
    </row>
    <row r="1036" spans="1:10">
      <c r="A1036" s="1172">
        <v>41675</v>
      </c>
      <c r="B1036" s="1173">
        <v>100</v>
      </c>
      <c r="C1036" s="1174" t="s">
        <v>246</v>
      </c>
      <c r="D1036" s="1175" t="s">
        <v>1000</v>
      </c>
      <c r="E1036" s="1175"/>
      <c r="G1036" s="1175">
        <v>0</v>
      </c>
      <c r="H1036" s="1171"/>
      <c r="I1036" s="1053"/>
      <c r="J1036" s="1171"/>
    </row>
    <row r="1037" spans="1:10">
      <c r="A1037" s="1172">
        <v>41675</v>
      </c>
      <c r="B1037" s="1173">
        <v>15</v>
      </c>
      <c r="C1037" s="1174" t="s">
        <v>246</v>
      </c>
      <c r="D1037" s="1175" t="s">
        <v>306</v>
      </c>
      <c r="E1037" s="1175"/>
      <c r="G1037" s="1175" t="s">
        <v>339</v>
      </c>
      <c r="H1037" s="1171"/>
      <c r="I1037" s="1053"/>
      <c r="J1037" s="1171"/>
    </row>
    <row r="1038" spans="1:10">
      <c r="A1038" s="1172">
        <v>41676</v>
      </c>
      <c r="B1038" s="1173">
        <v>10</v>
      </c>
      <c r="C1038" s="1174" t="s">
        <v>1087</v>
      </c>
      <c r="D1038" s="1175" t="s">
        <v>1362</v>
      </c>
      <c r="E1038" s="1175"/>
      <c r="G1038" s="1175">
        <v>0</v>
      </c>
      <c r="H1038" s="1171"/>
      <c r="I1038" s="1053"/>
      <c r="J1038" s="1171"/>
    </row>
    <row r="1039" spans="1:10">
      <c r="A1039" s="1172">
        <v>41676</v>
      </c>
      <c r="B1039" s="1173">
        <v>15</v>
      </c>
      <c r="C1039" s="1174" t="s">
        <v>1087</v>
      </c>
      <c r="D1039" s="1175" t="s">
        <v>1088</v>
      </c>
      <c r="E1039" s="1175"/>
      <c r="G1039" s="1175">
        <v>0</v>
      </c>
      <c r="H1039" s="1171"/>
      <c r="I1039" s="1053"/>
      <c r="J1039" s="1171"/>
    </row>
    <row r="1040" spans="1:10">
      <c r="A1040" s="1172">
        <v>41676</v>
      </c>
      <c r="B1040" s="1173">
        <v>20</v>
      </c>
      <c r="C1040" s="1174" t="s">
        <v>1087</v>
      </c>
      <c r="D1040" s="1175" t="s">
        <v>1363</v>
      </c>
      <c r="E1040" s="1175"/>
      <c r="G1040" s="1175">
        <v>0</v>
      </c>
      <c r="H1040" s="1171"/>
      <c r="I1040" s="1053"/>
      <c r="J1040" s="1171"/>
    </row>
    <row r="1041" spans="1:10">
      <c r="A1041" s="1172">
        <v>41676</v>
      </c>
      <c r="B1041" s="1173">
        <v>15</v>
      </c>
      <c r="C1041" s="1174" t="s">
        <v>246</v>
      </c>
      <c r="D1041" s="1175" t="s">
        <v>1237</v>
      </c>
      <c r="E1041" s="1175"/>
      <c r="G1041" s="1175" t="s">
        <v>339</v>
      </c>
      <c r="H1041" s="1171"/>
      <c r="I1041" s="1053"/>
      <c r="J1041" s="1171"/>
    </row>
    <row r="1042" spans="1:10">
      <c r="A1042" s="1172">
        <v>41676</v>
      </c>
      <c r="B1042" s="1173">
        <v>10</v>
      </c>
      <c r="C1042" s="1174" t="s">
        <v>246</v>
      </c>
      <c r="D1042" s="1175" t="s">
        <v>956</v>
      </c>
      <c r="E1042" s="1175"/>
      <c r="G1042" s="1175" t="s">
        <v>339</v>
      </c>
      <c r="H1042" s="1171"/>
      <c r="I1042" s="1053"/>
      <c r="J1042" s="1171"/>
    </row>
    <row r="1043" spans="1:10">
      <c r="A1043" s="1172">
        <v>41677</v>
      </c>
      <c r="B1043" s="1173">
        <v>180</v>
      </c>
      <c r="C1043" s="1174" t="s">
        <v>1087</v>
      </c>
      <c r="D1043" s="1175" t="s">
        <v>1184</v>
      </c>
      <c r="E1043" s="1175"/>
      <c r="G1043" s="1175">
        <v>0</v>
      </c>
      <c r="H1043" s="1171"/>
      <c r="I1043" s="1053"/>
      <c r="J1043" s="1171"/>
    </row>
    <row r="1044" spans="1:10">
      <c r="A1044" s="1172">
        <v>41677</v>
      </c>
      <c r="B1044" s="1173">
        <v>187.6</v>
      </c>
      <c r="C1044" s="1174" t="s">
        <v>246</v>
      </c>
      <c r="D1044" s="1175" t="s">
        <v>429</v>
      </c>
      <c r="E1044" s="1175"/>
      <c r="G1044" s="1175">
        <v>0</v>
      </c>
      <c r="H1044" s="1171"/>
      <c r="I1044" s="1053"/>
      <c r="J1044" s="1171"/>
    </row>
    <row r="1045" spans="1:10">
      <c r="A1045" s="1172">
        <v>41677</v>
      </c>
      <c r="B1045" s="1173">
        <v>600</v>
      </c>
      <c r="C1045" s="1174" t="s">
        <v>246</v>
      </c>
      <c r="D1045" s="1175" t="s">
        <v>1372</v>
      </c>
      <c r="E1045" s="1175"/>
      <c r="G1045" s="1175">
        <v>0</v>
      </c>
      <c r="H1045" s="1171"/>
      <c r="I1045" s="1053"/>
      <c r="J1045" s="1171"/>
    </row>
    <row r="1046" spans="1:10">
      <c r="A1046" s="1172">
        <v>41677</v>
      </c>
      <c r="B1046" s="1173">
        <v>12.5</v>
      </c>
      <c r="C1046" s="1174" t="s">
        <v>246</v>
      </c>
      <c r="D1046" s="1175" t="s">
        <v>429</v>
      </c>
      <c r="E1046" s="1175"/>
      <c r="G1046" s="1175">
        <v>0</v>
      </c>
      <c r="H1046" s="1171"/>
      <c r="I1046" s="1053"/>
      <c r="J1046" s="1171"/>
    </row>
    <row r="1047" spans="1:10">
      <c r="A1047" s="1172">
        <v>41677</v>
      </c>
      <c r="B1047" s="1173">
        <v>100</v>
      </c>
      <c r="C1047" s="1174" t="s">
        <v>246</v>
      </c>
      <c r="D1047" s="1175" t="s">
        <v>1030</v>
      </c>
      <c r="E1047" s="1175"/>
      <c r="G1047" s="1175">
        <v>0</v>
      </c>
      <c r="H1047" s="1171"/>
      <c r="I1047" s="1053"/>
      <c r="J1047" s="1171"/>
    </row>
    <row r="1048" spans="1:10">
      <c r="A1048" s="1172">
        <v>41677</v>
      </c>
      <c r="B1048" s="1173">
        <v>110</v>
      </c>
      <c r="C1048" s="1174" t="s">
        <v>246</v>
      </c>
      <c r="D1048" s="1175" t="s">
        <v>967</v>
      </c>
      <c r="E1048" s="1175"/>
      <c r="G1048" s="1175" t="s">
        <v>339</v>
      </c>
      <c r="H1048" s="1171"/>
      <c r="I1048" s="1053"/>
      <c r="J1048" s="1171"/>
    </row>
    <row r="1049" spans="1:10">
      <c r="A1049" s="1172">
        <v>41677</v>
      </c>
      <c r="B1049" s="1173">
        <v>150</v>
      </c>
      <c r="C1049" s="1174">
        <v>103486</v>
      </c>
      <c r="D1049" s="1175" t="s">
        <v>1373</v>
      </c>
      <c r="E1049" s="1175"/>
      <c r="G1049" s="1175">
        <v>0</v>
      </c>
      <c r="H1049" s="1171"/>
      <c r="I1049" s="1053"/>
      <c r="J1049" s="1171"/>
    </row>
    <row r="1050" spans="1:10">
      <c r="A1050" s="1172">
        <v>41677</v>
      </c>
      <c r="B1050" s="1173">
        <v>5</v>
      </c>
      <c r="C1050" s="1174">
        <v>103487</v>
      </c>
      <c r="D1050" s="1175" t="s">
        <v>971</v>
      </c>
      <c r="E1050" s="1175"/>
      <c r="G1050" s="1175">
        <v>0</v>
      </c>
      <c r="H1050" s="1171"/>
      <c r="I1050" s="1053"/>
      <c r="J1050" s="1171"/>
    </row>
    <row r="1051" spans="1:10">
      <c r="A1051" s="1172">
        <v>41677</v>
      </c>
      <c r="B1051" s="1173">
        <v>5</v>
      </c>
      <c r="C1051" s="1174">
        <v>103489</v>
      </c>
      <c r="D1051" s="1175" t="s">
        <v>971</v>
      </c>
      <c r="E1051" s="1175"/>
      <c r="G1051" s="1175">
        <v>0</v>
      </c>
      <c r="H1051" s="1171"/>
      <c r="I1051" s="1053"/>
      <c r="J1051" s="1171"/>
    </row>
    <row r="1052" spans="1:10">
      <c r="A1052" s="1172">
        <v>41677</v>
      </c>
      <c r="B1052" s="1173">
        <v>50</v>
      </c>
      <c r="C1052" s="1174">
        <v>103490</v>
      </c>
      <c r="D1052" s="1175" t="s">
        <v>1374</v>
      </c>
      <c r="E1052" s="1175"/>
      <c r="G1052" s="1175">
        <v>0</v>
      </c>
      <c r="H1052" s="1171"/>
      <c r="I1052" s="1053"/>
      <c r="J1052" s="1171"/>
    </row>
    <row r="1053" spans="1:10">
      <c r="A1053" s="1172">
        <v>41680</v>
      </c>
      <c r="B1053" s="1173">
        <v>100</v>
      </c>
      <c r="C1053" s="1174" t="s">
        <v>1087</v>
      </c>
      <c r="D1053" s="1175" t="s">
        <v>1088</v>
      </c>
      <c r="E1053" s="1175"/>
      <c r="G1053" s="1175">
        <v>0</v>
      </c>
      <c r="H1053" s="1171"/>
      <c r="I1053" s="1053"/>
      <c r="J1053" s="1171"/>
    </row>
    <row r="1054" spans="1:10">
      <c r="A1054" s="1172">
        <v>41680</v>
      </c>
      <c r="B1054" s="1173">
        <v>15</v>
      </c>
      <c r="C1054" s="1174" t="s">
        <v>1087</v>
      </c>
      <c r="D1054" s="1175" t="s">
        <v>1096</v>
      </c>
      <c r="E1054" s="1175"/>
      <c r="G1054" s="1175">
        <v>0</v>
      </c>
      <c r="H1054" s="1171"/>
      <c r="I1054" s="1053"/>
      <c r="J1054" s="1171"/>
    </row>
    <row r="1055" spans="1:10">
      <c r="A1055" s="1172">
        <v>41680</v>
      </c>
      <c r="B1055" s="1173">
        <v>1200</v>
      </c>
      <c r="C1055" s="1174" t="s">
        <v>1087</v>
      </c>
      <c r="D1055" s="1175" t="s">
        <v>1375</v>
      </c>
      <c r="E1055" s="1175"/>
      <c r="G1055" s="1175">
        <v>0</v>
      </c>
      <c r="H1055" s="1171"/>
      <c r="I1055" s="1053"/>
      <c r="J1055" s="1171"/>
    </row>
    <row r="1056" spans="1:10">
      <c r="A1056" s="1172">
        <v>41680</v>
      </c>
      <c r="B1056" s="1173">
        <v>246</v>
      </c>
      <c r="C1056" s="1174" t="s">
        <v>246</v>
      </c>
      <c r="D1056" s="1175" t="s">
        <v>429</v>
      </c>
      <c r="E1056" s="1175"/>
      <c r="G1056" s="1175">
        <v>0</v>
      </c>
      <c r="H1056" s="1171"/>
      <c r="I1056" s="1053"/>
      <c r="J1056" s="1171"/>
    </row>
    <row r="1057" spans="1:10">
      <c r="A1057" s="1172">
        <v>41680</v>
      </c>
      <c r="B1057" s="1173">
        <v>40</v>
      </c>
      <c r="C1057" s="1174" t="s">
        <v>246</v>
      </c>
      <c r="D1057" s="1175" t="s">
        <v>1282</v>
      </c>
      <c r="E1057" s="1175"/>
      <c r="G1057" s="1175">
        <v>0</v>
      </c>
      <c r="H1057" s="1171"/>
      <c r="I1057" s="1053"/>
      <c r="J1057" s="1171"/>
    </row>
    <row r="1058" spans="1:10">
      <c r="A1058" s="1172">
        <v>41680</v>
      </c>
      <c r="B1058" s="1173">
        <v>230</v>
      </c>
      <c r="C1058" s="1174" t="s">
        <v>246</v>
      </c>
      <c r="D1058" s="1175" t="s">
        <v>920</v>
      </c>
      <c r="E1058" s="1175"/>
      <c r="G1058" s="1175" t="s">
        <v>339</v>
      </c>
      <c r="H1058" s="1171"/>
      <c r="I1058" s="1053"/>
      <c r="J1058" s="1171"/>
    </row>
    <row r="1059" spans="1:10">
      <c r="A1059" s="1172">
        <v>41680</v>
      </c>
      <c r="B1059" s="1173">
        <v>150</v>
      </c>
      <c r="C1059" s="1174" t="s">
        <v>246</v>
      </c>
      <c r="D1059" s="1175" t="s">
        <v>357</v>
      </c>
      <c r="E1059" s="1175"/>
      <c r="G1059" s="1175" t="s">
        <v>339</v>
      </c>
      <c r="H1059" s="1171"/>
      <c r="I1059" s="1053"/>
      <c r="J1059" s="1171"/>
    </row>
    <row r="1060" spans="1:10">
      <c r="A1060" s="1172">
        <v>41680</v>
      </c>
      <c r="B1060" s="1173">
        <v>30</v>
      </c>
      <c r="C1060" s="1174" t="s">
        <v>246</v>
      </c>
      <c r="D1060" s="1175" t="s">
        <v>1376</v>
      </c>
      <c r="E1060" s="1175"/>
      <c r="G1060" s="1175">
        <v>0</v>
      </c>
      <c r="H1060" s="1171"/>
      <c r="I1060" s="1053"/>
      <c r="J1060" s="1171"/>
    </row>
    <row r="1061" spans="1:10">
      <c r="A1061" s="1172">
        <v>41680</v>
      </c>
      <c r="B1061" s="1173">
        <v>20</v>
      </c>
      <c r="C1061" s="1174" t="s">
        <v>246</v>
      </c>
      <c r="D1061" s="1175" t="s">
        <v>1221</v>
      </c>
      <c r="E1061" s="1175"/>
      <c r="G1061" s="1175" t="s">
        <v>339</v>
      </c>
      <c r="H1061" s="1171"/>
      <c r="I1061" s="1053"/>
      <c r="J1061" s="1171"/>
    </row>
    <row r="1062" spans="1:10">
      <c r="A1062" s="1172">
        <v>41680</v>
      </c>
      <c r="B1062" s="1173">
        <v>25000</v>
      </c>
      <c r="C1062" s="1174" t="s">
        <v>246</v>
      </c>
      <c r="D1062" s="1175" t="s">
        <v>1377</v>
      </c>
      <c r="E1062" s="1175"/>
      <c r="G1062" s="1175">
        <v>0</v>
      </c>
      <c r="H1062" s="1171"/>
      <c r="I1062" s="1053"/>
      <c r="J1062" s="1171"/>
    </row>
    <row r="1063" spans="1:10">
      <c r="A1063" s="1172">
        <v>41680</v>
      </c>
      <c r="B1063" s="1173">
        <v>5</v>
      </c>
      <c r="C1063" s="1174" t="s">
        <v>246</v>
      </c>
      <c r="D1063" s="1175" t="s">
        <v>1256</v>
      </c>
      <c r="E1063" s="1175"/>
      <c r="G1063" s="1175" t="s">
        <v>339</v>
      </c>
      <c r="H1063" s="1171"/>
      <c r="I1063" s="1053"/>
      <c r="J1063" s="1171"/>
    </row>
    <row r="1064" spans="1:10">
      <c r="A1064" s="1172">
        <v>41680</v>
      </c>
      <c r="B1064" s="1173">
        <v>849.53</v>
      </c>
      <c r="C1064" s="1174" t="s">
        <v>246</v>
      </c>
      <c r="D1064" s="1175" t="s">
        <v>1378</v>
      </c>
      <c r="E1064" s="1175"/>
      <c r="G1064" s="1175">
        <v>0</v>
      </c>
      <c r="H1064" s="1171"/>
      <c r="I1064" s="1053"/>
      <c r="J1064" s="1171"/>
    </row>
    <row r="1065" spans="1:10">
      <c r="A1065" s="1172">
        <v>41682</v>
      </c>
      <c r="B1065" s="1173">
        <v>333.33</v>
      </c>
      <c r="C1065" s="1174" t="s">
        <v>1087</v>
      </c>
      <c r="D1065" s="1175" t="s">
        <v>1379</v>
      </c>
      <c r="E1065" s="1175"/>
      <c r="G1065" s="1175">
        <v>0</v>
      </c>
      <c r="H1065" s="1171"/>
      <c r="I1065" s="1053"/>
      <c r="J1065" s="1171"/>
    </row>
    <row r="1066" spans="1:10">
      <c r="A1066" s="1172">
        <v>41683</v>
      </c>
      <c r="B1066" s="1173">
        <v>1866.68</v>
      </c>
      <c r="C1066" s="1174" t="s">
        <v>246</v>
      </c>
      <c r="D1066" s="1175" t="s">
        <v>1380</v>
      </c>
      <c r="E1066" s="1175"/>
      <c r="G1066" s="1175">
        <v>0</v>
      </c>
      <c r="H1066" s="1171"/>
      <c r="I1066" s="1053"/>
      <c r="J1066" s="1171"/>
    </row>
    <row r="1067" spans="1:10">
      <c r="A1067" s="1172">
        <v>41684</v>
      </c>
      <c r="B1067" s="1173">
        <v>20</v>
      </c>
      <c r="C1067" s="1174" t="s">
        <v>1087</v>
      </c>
      <c r="D1067" s="1175" t="s">
        <v>1092</v>
      </c>
      <c r="E1067" s="1175"/>
      <c r="G1067" s="1175">
        <v>0</v>
      </c>
      <c r="H1067" s="1171"/>
      <c r="I1067" s="1053"/>
      <c r="J1067" s="1171"/>
    </row>
    <row r="1068" spans="1:10">
      <c r="A1068" s="1172">
        <v>41684</v>
      </c>
      <c r="B1068" s="1173">
        <v>7</v>
      </c>
      <c r="C1068" s="1174" t="s">
        <v>246</v>
      </c>
      <c r="D1068" s="1175" t="s">
        <v>1032</v>
      </c>
      <c r="E1068" s="1175"/>
      <c r="G1068" s="1175" t="s">
        <v>339</v>
      </c>
      <c r="H1068" s="1171"/>
      <c r="I1068" s="1053"/>
      <c r="J1068" s="1171"/>
    </row>
    <row r="1069" spans="1:10">
      <c r="A1069" s="1172">
        <v>41687</v>
      </c>
      <c r="B1069" s="1173">
        <v>15</v>
      </c>
      <c r="C1069" s="1174" t="s">
        <v>1087</v>
      </c>
      <c r="D1069" s="1175" t="s">
        <v>1361</v>
      </c>
      <c r="E1069" s="1175"/>
      <c r="G1069" s="1175">
        <v>0</v>
      </c>
      <c r="H1069" s="1171"/>
      <c r="I1069" s="1053"/>
      <c r="J1069" s="1171"/>
    </row>
    <row r="1070" spans="1:10">
      <c r="A1070" s="1172">
        <v>41687</v>
      </c>
      <c r="B1070" s="1173">
        <v>30</v>
      </c>
      <c r="C1070" s="1174" t="s">
        <v>246</v>
      </c>
      <c r="D1070" s="1175" t="s">
        <v>1204</v>
      </c>
      <c r="E1070" s="1175"/>
      <c r="G1070" s="1175" t="s">
        <v>339</v>
      </c>
      <c r="H1070" s="1171"/>
      <c r="I1070" s="1053"/>
      <c r="J1070" s="1171"/>
    </row>
    <row r="1071" spans="1:10">
      <c r="A1071" s="1172">
        <v>41687</v>
      </c>
      <c r="B1071" s="1173">
        <v>5</v>
      </c>
      <c r="C1071" s="1174" t="s">
        <v>246</v>
      </c>
      <c r="D1071" s="1175" t="s">
        <v>968</v>
      </c>
      <c r="E1071" s="1175"/>
      <c r="G1071" s="1175" t="s">
        <v>339</v>
      </c>
      <c r="H1071" s="1171"/>
      <c r="I1071" s="1053"/>
      <c r="J1071" s="1171"/>
    </row>
    <row r="1072" spans="1:10">
      <c r="A1072" s="1172">
        <v>41687</v>
      </c>
      <c r="B1072" s="1173">
        <v>200</v>
      </c>
      <c r="C1072" s="1174" t="s">
        <v>246</v>
      </c>
      <c r="D1072" s="1175" t="s">
        <v>1339</v>
      </c>
      <c r="E1072" s="1175"/>
      <c r="G1072" s="1175">
        <v>0</v>
      </c>
      <c r="H1072" s="1171"/>
      <c r="I1072" s="1053"/>
      <c r="J1072" s="1171"/>
    </row>
    <row r="1073" spans="1:10">
      <c r="A1073" s="1172">
        <v>41687</v>
      </c>
      <c r="B1073" s="1173">
        <v>20</v>
      </c>
      <c r="C1073" s="1174" t="s">
        <v>246</v>
      </c>
      <c r="D1073" s="1175" t="s">
        <v>1221</v>
      </c>
      <c r="E1073" s="1175"/>
      <c r="G1073" s="1175" t="s">
        <v>339</v>
      </c>
      <c r="H1073" s="1171"/>
      <c r="I1073" s="1053"/>
      <c r="J1073" s="1171"/>
    </row>
    <row r="1074" spans="1:10">
      <c r="A1074" s="1172">
        <v>41687</v>
      </c>
      <c r="B1074" s="1173">
        <v>200</v>
      </c>
      <c r="C1074" s="1174" t="s">
        <v>246</v>
      </c>
      <c r="D1074" s="1175" t="s">
        <v>450</v>
      </c>
      <c r="E1074" s="1175"/>
      <c r="G1074" s="1175" t="s">
        <v>339</v>
      </c>
      <c r="H1074" s="1171"/>
      <c r="I1074" s="1053"/>
      <c r="J1074" s="1171"/>
    </row>
    <row r="1075" spans="1:10">
      <c r="A1075" s="1172">
        <v>41687</v>
      </c>
      <c r="B1075" s="1173">
        <v>100</v>
      </c>
      <c r="C1075" s="1174" t="s">
        <v>246</v>
      </c>
      <c r="D1075" s="1175" t="s">
        <v>327</v>
      </c>
      <c r="E1075" s="1175"/>
      <c r="G1075" s="1175" t="s">
        <v>339</v>
      </c>
      <c r="H1075" s="1171"/>
      <c r="I1075" s="1053"/>
      <c r="J1075" s="1171"/>
    </row>
    <row r="1076" spans="1:10">
      <c r="A1076" s="1172">
        <v>41687</v>
      </c>
      <c r="B1076" s="1173">
        <v>80</v>
      </c>
      <c r="C1076" s="1174" t="s">
        <v>246</v>
      </c>
      <c r="D1076" s="1175" t="s">
        <v>1044</v>
      </c>
      <c r="E1076" s="1175"/>
      <c r="G1076" s="1175">
        <v>0</v>
      </c>
      <c r="H1076" s="1171"/>
      <c r="I1076" s="1053"/>
      <c r="J1076" s="1171"/>
    </row>
    <row r="1077" spans="1:10">
      <c r="A1077" s="1172">
        <v>41687</v>
      </c>
      <c r="B1077" s="1173">
        <v>100</v>
      </c>
      <c r="C1077" s="1174" t="s">
        <v>246</v>
      </c>
      <c r="D1077" s="1175" t="s">
        <v>1381</v>
      </c>
      <c r="E1077" s="1175"/>
      <c r="G1077" s="1175" t="s">
        <v>339</v>
      </c>
      <c r="H1077" s="1171"/>
      <c r="I1077" s="1053"/>
      <c r="J1077" s="1171"/>
    </row>
    <row r="1078" spans="1:10">
      <c r="A1078" s="1172">
        <v>41687</v>
      </c>
      <c r="B1078" s="1173">
        <v>1</v>
      </c>
      <c r="C1078" s="1174" t="s">
        <v>246</v>
      </c>
      <c r="D1078" s="1175" t="s">
        <v>1382</v>
      </c>
      <c r="E1078" s="1175"/>
      <c r="G1078" s="1175">
        <v>0</v>
      </c>
      <c r="H1078" s="1171"/>
      <c r="I1078" s="1053"/>
      <c r="J1078" s="1171"/>
    </row>
    <row r="1079" spans="1:10">
      <c r="A1079" s="1172">
        <v>41687</v>
      </c>
      <c r="B1079" s="1173">
        <v>100</v>
      </c>
      <c r="C1079" s="1174" t="s">
        <v>246</v>
      </c>
      <c r="D1079" s="1175" t="s">
        <v>292</v>
      </c>
      <c r="E1079" s="1175"/>
      <c r="G1079" s="1175" t="s">
        <v>339</v>
      </c>
      <c r="H1079" s="1171"/>
      <c r="I1079" s="1053"/>
      <c r="J1079" s="1171"/>
    </row>
    <row r="1080" spans="1:10">
      <c r="A1080" s="1172">
        <v>41687</v>
      </c>
      <c r="B1080" s="1173">
        <v>40</v>
      </c>
      <c r="C1080" s="1174" t="s">
        <v>246</v>
      </c>
      <c r="D1080" s="1175" t="s">
        <v>1258</v>
      </c>
      <c r="E1080" s="1175"/>
      <c r="G1080" s="1175" t="s">
        <v>339</v>
      </c>
      <c r="H1080" s="1171"/>
      <c r="I1080" s="1053"/>
      <c r="J1080" s="1171"/>
    </row>
    <row r="1081" spans="1:10">
      <c r="A1081" s="1172">
        <v>41687</v>
      </c>
      <c r="B1081" s="1173">
        <v>1171.0899999999999</v>
      </c>
      <c r="C1081" s="1174" t="s">
        <v>246</v>
      </c>
      <c r="D1081" s="1175" t="s">
        <v>1383</v>
      </c>
      <c r="E1081" s="1175"/>
      <c r="G1081" s="1175">
        <v>0</v>
      </c>
      <c r="H1081" s="1171"/>
      <c r="I1081" s="1053"/>
      <c r="J1081" s="1171"/>
    </row>
    <row r="1082" spans="1:10">
      <c r="A1082" s="1172">
        <v>41688</v>
      </c>
      <c r="B1082" s="1173">
        <v>3.19</v>
      </c>
      <c r="C1082" s="1174" t="s">
        <v>246</v>
      </c>
      <c r="D1082" s="1175" t="s">
        <v>1107</v>
      </c>
      <c r="E1082" s="1175"/>
      <c r="G1082" s="1175">
        <v>0</v>
      </c>
      <c r="H1082" s="1171"/>
      <c r="I1082" s="1053"/>
      <c r="J1082" s="1171"/>
    </row>
    <row r="1083" spans="1:10">
      <c r="A1083" s="1172">
        <v>41688</v>
      </c>
      <c r="B1083" s="1173">
        <v>120</v>
      </c>
      <c r="C1083" s="1174" t="s">
        <v>246</v>
      </c>
      <c r="D1083" s="1175" t="s">
        <v>784</v>
      </c>
      <c r="E1083" s="1175"/>
      <c r="G1083" s="1175" t="s">
        <v>339</v>
      </c>
      <c r="H1083" s="1171"/>
      <c r="I1083" s="1053"/>
      <c r="J1083" s="1171"/>
    </row>
    <row r="1084" spans="1:10">
      <c r="A1084" s="1172">
        <v>41689</v>
      </c>
      <c r="B1084" s="1173">
        <v>330</v>
      </c>
      <c r="C1084" s="1174" t="s">
        <v>1087</v>
      </c>
      <c r="D1084" s="1175" t="s">
        <v>1341</v>
      </c>
      <c r="E1084" s="1175"/>
      <c r="G1084" s="1175">
        <v>0</v>
      </c>
      <c r="H1084" s="1171"/>
      <c r="I1084" s="1053"/>
      <c r="J1084" s="1171"/>
    </row>
    <row r="1085" spans="1:10">
      <c r="A1085" s="1172">
        <v>41689</v>
      </c>
      <c r="B1085" s="1173">
        <v>40</v>
      </c>
      <c r="C1085" s="1174" t="s">
        <v>246</v>
      </c>
      <c r="D1085" s="1175" t="s">
        <v>400</v>
      </c>
      <c r="E1085" s="1175"/>
      <c r="G1085" s="1175" t="s">
        <v>339</v>
      </c>
      <c r="H1085" s="1171"/>
      <c r="I1085" s="1053"/>
      <c r="J1085" s="1171"/>
    </row>
    <row r="1086" spans="1:10">
      <c r="A1086" s="1172">
        <v>41689</v>
      </c>
      <c r="B1086" s="1173">
        <v>35880</v>
      </c>
      <c r="C1086" s="1174" t="s">
        <v>246</v>
      </c>
      <c r="D1086" s="1175" t="s">
        <v>1384</v>
      </c>
      <c r="E1086" s="1175"/>
      <c r="G1086" s="1175">
        <v>0</v>
      </c>
      <c r="H1086" s="1171"/>
      <c r="I1086" s="1053"/>
      <c r="J1086" s="1171"/>
    </row>
    <row r="1087" spans="1:10">
      <c r="A1087" s="1172">
        <v>41690</v>
      </c>
      <c r="B1087" s="1173">
        <v>66.75</v>
      </c>
      <c r="C1087" s="1174" t="s">
        <v>246</v>
      </c>
      <c r="D1087" s="1175" t="s">
        <v>1288</v>
      </c>
      <c r="E1087" s="1175"/>
      <c r="G1087" s="1175">
        <v>0</v>
      </c>
      <c r="H1087" s="1171"/>
      <c r="I1087" s="1053"/>
      <c r="J1087" s="1171"/>
    </row>
    <row r="1088" spans="1:10">
      <c r="A1088" s="1172">
        <v>41690</v>
      </c>
      <c r="B1088" s="1173">
        <v>25</v>
      </c>
      <c r="C1088" s="1174" t="s">
        <v>246</v>
      </c>
      <c r="D1088" s="1175" t="s">
        <v>1262</v>
      </c>
      <c r="E1088" s="1175"/>
      <c r="G1088" s="1175" t="s">
        <v>339</v>
      </c>
      <c r="H1088" s="1171"/>
      <c r="I1088" s="1053"/>
      <c r="J1088" s="1171"/>
    </row>
    <row r="1089" spans="1:10">
      <c r="A1089" s="1172">
        <v>41691</v>
      </c>
      <c r="B1089" s="1173">
        <v>100</v>
      </c>
      <c r="C1089" s="1174" t="s">
        <v>1087</v>
      </c>
      <c r="D1089" s="1175" t="s">
        <v>1093</v>
      </c>
      <c r="E1089" s="1175"/>
      <c r="G1089" s="1175">
        <v>0</v>
      </c>
      <c r="H1089" s="1171"/>
      <c r="I1089" s="1053"/>
      <c r="J1089" s="1171"/>
    </row>
    <row r="1090" spans="1:10">
      <c r="A1090" s="1172">
        <v>41691</v>
      </c>
      <c r="B1090" s="1173">
        <v>12</v>
      </c>
      <c r="C1090" s="1174" t="s">
        <v>246</v>
      </c>
      <c r="D1090" s="1175" t="s">
        <v>294</v>
      </c>
      <c r="E1090" s="1175"/>
      <c r="G1090" s="1175" t="s">
        <v>339</v>
      </c>
      <c r="H1090" s="1171"/>
      <c r="I1090" s="1053"/>
      <c r="J1090" s="1171"/>
    </row>
    <row r="1091" spans="1:10">
      <c r="A1091" s="1172">
        <v>41691</v>
      </c>
      <c r="B1091" s="1173">
        <v>40</v>
      </c>
      <c r="C1091" s="1174" t="s">
        <v>246</v>
      </c>
      <c r="D1091" s="1175" t="s">
        <v>261</v>
      </c>
      <c r="E1091" s="1175"/>
      <c r="G1091" s="1175" t="s">
        <v>339</v>
      </c>
      <c r="H1091" s="1171"/>
      <c r="I1091" s="1053"/>
      <c r="J1091" s="1171"/>
    </row>
    <row r="1092" spans="1:10">
      <c r="A1092" s="1172">
        <v>41691</v>
      </c>
      <c r="B1092" s="1173">
        <v>5</v>
      </c>
      <c r="C1092" s="1174" t="s">
        <v>246</v>
      </c>
      <c r="D1092" s="1175" t="s">
        <v>773</v>
      </c>
      <c r="E1092" s="1175"/>
      <c r="G1092" s="1175">
        <v>0</v>
      </c>
      <c r="H1092" s="1171"/>
      <c r="I1092" s="1053"/>
      <c r="J1092" s="1171"/>
    </row>
    <row r="1093" spans="1:10">
      <c r="A1093" s="1172">
        <v>41694</v>
      </c>
      <c r="B1093" s="1173">
        <v>20</v>
      </c>
      <c r="C1093" s="1174" t="s">
        <v>246</v>
      </c>
      <c r="D1093" s="1175" t="s">
        <v>1221</v>
      </c>
      <c r="E1093" s="1175"/>
      <c r="G1093" s="1175" t="s">
        <v>339</v>
      </c>
      <c r="H1093" s="1171"/>
      <c r="I1093" s="1053"/>
      <c r="J1093" s="1171"/>
    </row>
    <row r="1094" spans="1:10">
      <c r="A1094" s="1172">
        <v>41694</v>
      </c>
      <c r="B1094" s="1173">
        <v>188</v>
      </c>
      <c r="C1094" s="1174" t="s">
        <v>246</v>
      </c>
      <c r="D1094" s="1175" t="s">
        <v>355</v>
      </c>
      <c r="E1094" s="1175"/>
      <c r="G1094" s="1175" t="s">
        <v>339</v>
      </c>
      <c r="H1094" s="1171"/>
      <c r="I1094" s="1053"/>
      <c r="J1094" s="1171"/>
    </row>
    <row r="1095" spans="1:10">
      <c r="A1095" s="1172">
        <v>41694</v>
      </c>
      <c r="B1095" s="1173">
        <v>258</v>
      </c>
      <c r="C1095" s="1174" t="s">
        <v>246</v>
      </c>
      <c r="D1095" s="1175" t="s">
        <v>355</v>
      </c>
      <c r="E1095" s="1175"/>
      <c r="G1095" s="1175" t="s">
        <v>339</v>
      </c>
      <c r="H1095" s="1171"/>
      <c r="I1095" s="1053"/>
      <c r="J1095" s="1171"/>
    </row>
    <row r="1096" spans="1:10">
      <c r="A1096" s="1172">
        <v>41694</v>
      </c>
      <c r="B1096" s="1173">
        <v>16746.349999999999</v>
      </c>
      <c r="C1096" s="1174" t="s">
        <v>246</v>
      </c>
      <c r="D1096" s="1175" t="s">
        <v>1385</v>
      </c>
      <c r="E1096" s="1175"/>
      <c r="G1096" s="1175">
        <v>0</v>
      </c>
      <c r="H1096" s="1171"/>
      <c r="I1096" s="1053"/>
      <c r="J1096" s="1171"/>
    </row>
    <row r="1097" spans="1:10">
      <c r="A1097" s="1172">
        <v>41695</v>
      </c>
      <c r="B1097" s="1173">
        <v>50</v>
      </c>
      <c r="C1097" s="1174" t="s">
        <v>1087</v>
      </c>
      <c r="D1097" s="1175" t="s">
        <v>1089</v>
      </c>
      <c r="E1097" s="1175"/>
      <c r="G1097" s="1175">
        <v>0</v>
      </c>
      <c r="H1097" s="1171"/>
      <c r="I1097" s="1053"/>
      <c r="J1097" s="1171"/>
    </row>
    <row r="1098" spans="1:10">
      <c r="A1098" s="1172">
        <v>41695</v>
      </c>
      <c r="B1098" s="1173">
        <v>15</v>
      </c>
      <c r="C1098" s="1174" t="s">
        <v>246</v>
      </c>
      <c r="D1098" s="1175" t="s">
        <v>1264</v>
      </c>
      <c r="E1098" s="1175"/>
      <c r="G1098" s="1175" t="s">
        <v>339</v>
      </c>
      <c r="H1098" s="1171"/>
      <c r="I1098" s="1053"/>
      <c r="J1098" s="1171"/>
    </row>
    <row r="1099" spans="1:10">
      <c r="A1099" s="1172">
        <v>41695</v>
      </c>
      <c r="B1099" s="1173">
        <v>10</v>
      </c>
      <c r="C1099" s="1174" t="s">
        <v>246</v>
      </c>
      <c r="D1099" s="1175" t="s">
        <v>302</v>
      </c>
      <c r="E1099" s="1175"/>
      <c r="G1099" s="1175">
        <v>0</v>
      </c>
      <c r="H1099" s="1171"/>
      <c r="I1099" s="1053"/>
      <c r="J1099" s="1171"/>
    </row>
    <row r="1100" spans="1:10">
      <c r="A1100" s="1172">
        <v>41696</v>
      </c>
      <c r="B1100" s="1173">
        <v>15</v>
      </c>
      <c r="C1100" s="1174" t="s">
        <v>246</v>
      </c>
      <c r="D1100" s="1175" t="s">
        <v>858</v>
      </c>
      <c r="E1100" s="1175"/>
      <c r="G1100" s="1175" t="s">
        <v>339</v>
      </c>
      <c r="H1100" s="1171"/>
      <c r="I1100" s="1053"/>
      <c r="J1100" s="1171"/>
    </row>
    <row r="1101" spans="1:10">
      <c r="A1101" s="1172">
        <v>41696</v>
      </c>
      <c r="B1101" s="1173">
        <v>1117.94</v>
      </c>
      <c r="C1101" s="1174" t="s">
        <v>246</v>
      </c>
      <c r="D1101" s="1175" t="s">
        <v>1386</v>
      </c>
      <c r="E1101" s="1175"/>
      <c r="G1101" s="1175">
        <v>0</v>
      </c>
      <c r="H1101" s="1171"/>
      <c r="I1101" s="1053"/>
      <c r="J1101" s="1171"/>
    </row>
    <row r="1102" spans="1:10">
      <c r="A1102" s="1172">
        <v>41696</v>
      </c>
      <c r="B1102" s="1173">
        <v>50</v>
      </c>
      <c r="C1102" s="1174" t="s">
        <v>246</v>
      </c>
      <c r="D1102" s="1175" t="s">
        <v>1387</v>
      </c>
      <c r="E1102" s="1175"/>
      <c r="G1102" s="1175">
        <v>0</v>
      </c>
      <c r="H1102" s="1171"/>
      <c r="I1102" s="1053"/>
      <c r="J1102" s="1171"/>
    </row>
    <row r="1103" spans="1:10">
      <c r="A1103" s="1172">
        <v>41697</v>
      </c>
      <c r="B1103" s="1173">
        <v>6303.5</v>
      </c>
      <c r="C1103" s="1174" t="s">
        <v>246</v>
      </c>
      <c r="D1103" s="1175" t="s">
        <v>269</v>
      </c>
      <c r="E1103" s="1175"/>
      <c r="G1103" s="1175">
        <v>0</v>
      </c>
      <c r="H1103" s="1171"/>
      <c r="I1103" s="1053"/>
      <c r="J1103" s="1171"/>
    </row>
    <row r="1104" spans="1:10">
      <c r="A1104" s="1172">
        <v>41697</v>
      </c>
      <c r="B1104" s="1173">
        <v>125</v>
      </c>
      <c r="C1104" s="1174" t="s">
        <v>246</v>
      </c>
      <c r="D1104" s="1175" t="s">
        <v>1346</v>
      </c>
      <c r="E1104" s="1175"/>
      <c r="G1104" s="1175" t="s">
        <v>339</v>
      </c>
      <c r="H1104" s="1171"/>
      <c r="I1104" s="1053"/>
      <c r="J1104" s="1171"/>
    </row>
    <row r="1105" spans="1:10">
      <c r="A1105" s="1172">
        <v>41697</v>
      </c>
      <c r="B1105" s="1173">
        <v>50</v>
      </c>
      <c r="C1105" s="1174" t="s">
        <v>246</v>
      </c>
      <c r="D1105" s="1175" t="s">
        <v>1017</v>
      </c>
      <c r="E1105" s="1175"/>
      <c r="G1105" s="1175" t="s">
        <v>339</v>
      </c>
      <c r="H1105" s="1171"/>
      <c r="I1105" s="1053"/>
      <c r="J1105" s="1171"/>
    </row>
    <row r="1106" spans="1:10">
      <c r="A1106" s="1172">
        <v>41697</v>
      </c>
      <c r="B1106" s="1173">
        <v>60</v>
      </c>
      <c r="C1106" s="1174" t="s">
        <v>246</v>
      </c>
      <c r="D1106" s="1175" t="s">
        <v>1309</v>
      </c>
      <c r="E1106" s="1175"/>
      <c r="G1106" s="1175" t="s">
        <v>339</v>
      </c>
      <c r="H1106" s="1171"/>
      <c r="I1106" s="1053"/>
      <c r="J1106" s="1171"/>
    </row>
    <row r="1107" spans="1:10">
      <c r="A1107" s="1172">
        <v>41698</v>
      </c>
      <c r="B1107" s="1173">
        <v>793.48</v>
      </c>
      <c r="C1107" s="1174" t="s">
        <v>246</v>
      </c>
      <c r="D1107" s="1175" t="s">
        <v>1288</v>
      </c>
      <c r="E1107" s="1175"/>
      <c r="G1107" s="1175">
        <v>0</v>
      </c>
      <c r="H1107" s="1171"/>
      <c r="I1107" s="1053"/>
      <c r="J1107" s="1171"/>
    </row>
    <row r="1108" spans="1:10">
      <c r="A1108" s="1172">
        <v>41698</v>
      </c>
      <c r="B1108" s="1173">
        <v>104.92</v>
      </c>
      <c r="C1108" s="1174" t="s">
        <v>246</v>
      </c>
      <c r="D1108" s="1175" t="s">
        <v>1288</v>
      </c>
      <c r="E1108" s="1175"/>
      <c r="G1108" s="1175">
        <v>0</v>
      </c>
      <c r="H1108" s="1171"/>
      <c r="I1108" s="1053"/>
      <c r="J1108" s="1171"/>
    </row>
    <row r="1109" spans="1:10">
      <c r="A1109" s="1172">
        <v>41698</v>
      </c>
      <c r="B1109" s="1173">
        <v>25</v>
      </c>
      <c r="C1109" s="1174" t="s">
        <v>246</v>
      </c>
      <c r="D1109" s="1175" t="s">
        <v>762</v>
      </c>
      <c r="E1109" s="1175"/>
      <c r="G1109" s="1175" t="s">
        <v>339</v>
      </c>
      <c r="H1109" s="1171"/>
      <c r="I1109" s="1053"/>
      <c r="J1109" s="1171"/>
    </row>
    <row r="1110" spans="1:10">
      <c r="A1110" s="1172">
        <v>41698</v>
      </c>
      <c r="B1110" s="1173">
        <v>30.41</v>
      </c>
      <c r="C1110" s="1174" t="s">
        <v>246</v>
      </c>
      <c r="D1110" s="1175" t="s">
        <v>1388</v>
      </c>
      <c r="E1110" s="1175"/>
      <c r="G1110" s="1175">
        <v>0</v>
      </c>
      <c r="H1110" s="1171"/>
      <c r="I1110" s="1053"/>
      <c r="J1110" s="1171"/>
    </row>
    <row r="1111" spans="1:10">
      <c r="A1111" s="1172">
        <v>41698</v>
      </c>
      <c r="B1111" s="1173">
        <v>42</v>
      </c>
      <c r="C1111" s="1174" t="s">
        <v>246</v>
      </c>
      <c r="D1111" s="1175" t="s">
        <v>1352</v>
      </c>
      <c r="E1111" s="1175"/>
      <c r="G1111" s="1175">
        <v>0</v>
      </c>
      <c r="H1111" s="1171"/>
      <c r="I1111" s="1053"/>
      <c r="J1111" s="1171"/>
    </row>
    <row r="1112" spans="1:10">
      <c r="A1112" s="1172">
        <v>41698</v>
      </c>
      <c r="B1112" s="1173">
        <v>3</v>
      </c>
      <c r="C1112" s="1174" t="s">
        <v>246</v>
      </c>
      <c r="D1112" s="1175" t="s">
        <v>1004</v>
      </c>
      <c r="E1112" s="1175"/>
      <c r="G1112" s="1175">
        <v>0</v>
      </c>
      <c r="H1112" s="1171"/>
      <c r="I1112" s="1053"/>
      <c r="J1112" s="1171"/>
    </row>
    <row r="1113" spans="1:10">
      <c r="A1113" s="1172">
        <v>41698</v>
      </c>
      <c r="B1113" s="1173">
        <v>80</v>
      </c>
      <c r="C1113" s="1174" t="s">
        <v>246</v>
      </c>
      <c r="D1113" s="1175" t="s">
        <v>1389</v>
      </c>
      <c r="E1113" s="1175"/>
      <c r="G1113" s="1175" t="s">
        <v>339</v>
      </c>
      <c r="H1113" s="1171"/>
      <c r="I1113" s="1053"/>
      <c r="J1113" s="1171"/>
    </row>
    <row r="1114" spans="1:10">
      <c r="A1114" s="1172">
        <v>41698</v>
      </c>
      <c r="B1114" s="1173">
        <v>5</v>
      </c>
      <c r="C1114" s="1174" t="s">
        <v>246</v>
      </c>
      <c r="D1114" s="1175" t="s">
        <v>1390</v>
      </c>
      <c r="E1114" s="1175"/>
      <c r="G1114" s="1175" t="s">
        <v>339</v>
      </c>
      <c r="H1114" s="1171"/>
      <c r="I1114" s="1053"/>
      <c r="J1114" s="1171"/>
    </row>
    <row r="1115" spans="1:10">
      <c r="A1115" s="1172">
        <v>41698</v>
      </c>
      <c r="B1115" s="1173">
        <v>180</v>
      </c>
      <c r="C1115" s="1174" t="s">
        <v>246</v>
      </c>
      <c r="D1115" s="1175" t="s">
        <v>287</v>
      </c>
      <c r="E1115" s="1175"/>
      <c r="G1115" s="1175" t="s">
        <v>339</v>
      </c>
      <c r="H1115" s="1171"/>
      <c r="I1115" s="1053"/>
      <c r="J1115" s="1171"/>
    </row>
    <row r="1116" spans="1:10">
      <c r="A1116" s="1172">
        <v>41698</v>
      </c>
      <c r="B1116" s="1173">
        <v>5</v>
      </c>
      <c r="C1116" s="1174" t="s">
        <v>246</v>
      </c>
      <c r="D1116" s="1175" t="s">
        <v>1391</v>
      </c>
      <c r="E1116" s="1175"/>
      <c r="G1116" s="1175">
        <v>0</v>
      </c>
      <c r="H1116" s="1171"/>
      <c r="I1116" s="1053"/>
      <c r="J1116" s="1171"/>
    </row>
    <row r="1117" spans="1:10">
      <c r="A1117" s="1172">
        <v>41701</v>
      </c>
      <c r="B1117" s="1173">
        <v>30</v>
      </c>
      <c r="C1117" s="1174" t="s">
        <v>246</v>
      </c>
      <c r="D1117" s="1175" t="s">
        <v>1276</v>
      </c>
      <c r="E1117" s="1175"/>
      <c r="G1117" s="1175" t="s">
        <v>339</v>
      </c>
      <c r="H1117" s="1171"/>
      <c r="I1117" s="1053"/>
      <c r="J1117" s="1171"/>
    </row>
    <row r="1118" spans="1:10">
      <c r="A1118" s="1172">
        <v>41701</v>
      </c>
      <c r="B1118" s="1173">
        <v>25</v>
      </c>
      <c r="C1118" s="1174" t="s">
        <v>246</v>
      </c>
      <c r="D1118" s="1175" t="s">
        <v>379</v>
      </c>
      <c r="E1118" s="1175"/>
      <c r="G1118" s="1175" t="s">
        <v>339</v>
      </c>
      <c r="H1118" s="1171"/>
      <c r="I1118" s="1053"/>
      <c r="J1118" s="1171"/>
    </row>
    <row r="1119" spans="1:10">
      <c r="A1119" s="1172">
        <v>41701</v>
      </c>
      <c r="B1119" s="1173">
        <v>30</v>
      </c>
      <c r="C1119" s="1174" t="s">
        <v>246</v>
      </c>
      <c r="D1119" s="1175" t="s">
        <v>774</v>
      </c>
      <c r="E1119" s="1175"/>
      <c r="G1119" s="1175" t="s">
        <v>339</v>
      </c>
      <c r="H1119" s="1171"/>
      <c r="I1119" s="1053"/>
      <c r="J1119" s="1171"/>
    </row>
    <row r="1120" spans="1:10">
      <c r="A1120" s="1172">
        <v>41701</v>
      </c>
      <c r="B1120" s="1173">
        <v>100</v>
      </c>
      <c r="C1120" s="1174" t="s">
        <v>246</v>
      </c>
      <c r="D1120" s="1175" t="s">
        <v>267</v>
      </c>
      <c r="E1120" s="1175"/>
      <c r="G1120" s="1175">
        <v>0</v>
      </c>
      <c r="H1120" s="1171"/>
      <c r="I1120" s="1053"/>
      <c r="J1120" s="1171"/>
    </row>
    <row r="1121" spans="1:10">
      <c r="A1121" s="1172">
        <v>41701</v>
      </c>
      <c r="B1121" s="1173">
        <v>6</v>
      </c>
      <c r="C1121" s="1174" t="s">
        <v>246</v>
      </c>
      <c r="D1121" s="1175" t="s">
        <v>1217</v>
      </c>
      <c r="E1121" s="1175"/>
      <c r="G1121" s="1175">
        <v>0</v>
      </c>
      <c r="H1121" s="1171"/>
      <c r="I1121" s="1053"/>
      <c r="J1121" s="1171"/>
    </row>
    <row r="1122" spans="1:10">
      <c r="A1122" s="1172">
        <v>41701</v>
      </c>
      <c r="B1122" s="1173">
        <v>10</v>
      </c>
      <c r="C1122" s="1174" t="s">
        <v>246</v>
      </c>
      <c r="D1122" s="1175" t="s">
        <v>791</v>
      </c>
      <c r="E1122" s="1175"/>
      <c r="G1122" s="1175" t="s">
        <v>339</v>
      </c>
      <c r="H1122" s="1171"/>
      <c r="I1122" s="1053"/>
      <c r="J1122" s="1171"/>
    </row>
    <row r="1123" spans="1:10">
      <c r="A1123" s="1172">
        <v>41701</v>
      </c>
      <c r="B1123" s="1173">
        <v>10</v>
      </c>
      <c r="C1123" s="1174" t="s">
        <v>246</v>
      </c>
      <c r="D1123" s="1175" t="s">
        <v>338</v>
      </c>
      <c r="E1123" s="1175"/>
      <c r="G1123" s="1175" t="s">
        <v>339</v>
      </c>
      <c r="H1123" s="1171"/>
      <c r="I1123" s="1053"/>
      <c r="J1123" s="1171"/>
    </row>
    <row r="1124" spans="1:10">
      <c r="A1124" s="1172">
        <v>41701</v>
      </c>
      <c r="B1124" s="1173">
        <v>10</v>
      </c>
      <c r="C1124" s="1174" t="s">
        <v>246</v>
      </c>
      <c r="D1124" s="1175" t="s">
        <v>1365</v>
      </c>
      <c r="E1124" s="1175"/>
      <c r="G1124" s="1175" t="s">
        <v>339</v>
      </c>
      <c r="H1124" s="1171"/>
      <c r="I1124" s="1053"/>
      <c r="J1124" s="1171"/>
    </row>
    <row r="1125" spans="1:10">
      <c r="A1125" s="1172">
        <v>41701</v>
      </c>
      <c r="B1125" s="1173">
        <v>39.159999999999997</v>
      </c>
      <c r="C1125" s="1174" t="s">
        <v>246</v>
      </c>
      <c r="D1125" s="1175" t="s">
        <v>1392</v>
      </c>
      <c r="E1125" s="1175"/>
      <c r="G1125" s="1175">
        <v>0</v>
      </c>
      <c r="H1125" s="1171"/>
      <c r="I1125" s="1053"/>
      <c r="J1125" s="1171"/>
    </row>
    <row r="1126" spans="1:10">
      <c r="A1126" s="1172">
        <v>41701</v>
      </c>
      <c r="B1126" s="1173">
        <v>10</v>
      </c>
      <c r="C1126" s="1174" t="s">
        <v>246</v>
      </c>
      <c r="D1126" s="1175" t="s">
        <v>388</v>
      </c>
      <c r="E1126" s="1175"/>
      <c r="G1126" s="1175" t="s">
        <v>339</v>
      </c>
      <c r="H1126" s="1171"/>
      <c r="I1126" s="1053"/>
      <c r="J1126" s="1171"/>
    </row>
    <row r="1127" spans="1:10">
      <c r="A1127" s="1172">
        <v>41701</v>
      </c>
      <c r="B1127" s="1173">
        <v>10</v>
      </c>
      <c r="C1127" s="1174" t="s">
        <v>246</v>
      </c>
      <c r="D1127" s="1175" t="s">
        <v>1001</v>
      </c>
      <c r="E1127" s="1175"/>
      <c r="G1127" s="1175" t="s">
        <v>339</v>
      </c>
      <c r="H1127" s="1171"/>
      <c r="I1127" s="1053"/>
      <c r="J1127" s="1171"/>
    </row>
    <row r="1128" spans="1:10">
      <c r="A1128" s="1172">
        <v>41701</v>
      </c>
      <c r="B1128" s="1173">
        <v>10</v>
      </c>
      <c r="C1128" s="1174" t="s">
        <v>246</v>
      </c>
      <c r="D1128" s="1175" t="s">
        <v>996</v>
      </c>
      <c r="E1128" s="1175"/>
      <c r="G1128" s="1175">
        <v>0</v>
      </c>
      <c r="H1128" s="1171"/>
      <c r="I1128" s="1053"/>
      <c r="J1128" s="1171"/>
    </row>
    <row r="1129" spans="1:10">
      <c r="A1129" s="1172">
        <v>41701</v>
      </c>
      <c r="B1129" s="1173">
        <v>10</v>
      </c>
      <c r="C1129" s="1174" t="s">
        <v>246</v>
      </c>
      <c r="D1129" s="1175" t="s">
        <v>1040</v>
      </c>
      <c r="E1129" s="1175"/>
      <c r="G1129" s="1175" t="s">
        <v>339</v>
      </c>
      <c r="H1129" s="1171"/>
      <c r="I1129" s="1053"/>
      <c r="J1129" s="1171"/>
    </row>
    <row r="1130" spans="1:10">
      <c r="A1130" s="1172">
        <v>41701</v>
      </c>
      <c r="B1130" s="1173">
        <v>20</v>
      </c>
      <c r="C1130" s="1174" t="s">
        <v>246</v>
      </c>
      <c r="D1130" s="1175" t="s">
        <v>1221</v>
      </c>
      <c r="E1130" s="1175"/>
      <c r="G1130" s="1175" t="s">
        <v>339</v>
      </c>
      <c r="H1130" s="1171"/>
      <c r="I1130" s="1053"/>
      <c r="J1130" s="1171"/>
    </row>
    <row r="1131" spans="1:10">
      <c r="A1131" s="1172">
        <v>41701</v>
      </c>
      <c r="B1131" s="1173">
        <v>5</v>
      </c>
      <c r="C1131" s="1174" t="s">
        <v>246</v>
      </c>
      <c r="D1131" s="1175" t="s">
        <v>1368</v>
      </c>
      <c r="E1131" s="1175"/>
      <c r="G1131" s="1175" t="s">
        <v>339</v>
      </c>
      <c r="H1131" s="1171"/>
      <c r="I1131" s="1053"/>
      <c r="J1131" s="1171"/>
    </row>
    <row r="1132" spans="1:10">
      <c r="A1132" s="1172">
        <v>41701</v>
      </c>
      <c r="B1132" s="1173">
        <v>20</v>
      </c>
      <c r="C1132" s="1174" t="s">
        <v>246</v>
      </c>
      <c r="D1132" s="1175" t="s">
        <v>1393</v>
      </c>
      <c r="E1132" s="1175"/>
      <c r="G1132" s="1175" t="s">
        <v>339</v>
      </c>
      <c r="H1132" s="1171"/>
      <c r="I1132" s="1053"/>
      <c r="J1132" s="1171"/>
    </row>
    <row r="1133" spans="1:10">
      <c r="A1133" s="1172">
        <v>41701</v>
      </c>
      <c r="B1133" s="1173">
        <v>10</v>
      </c>
      <c r="C1133" s="1174" t="s">
        <v>246</v>
      </c>
      <c r="D1133" s="1175" t="s">
        <v>993</v>
      </c>
      <c r="E1133" s="1175"/>
      <c r="G1133" s="1175" t="s">
        <v>339</v>
      </c>
      <c r="H1133" s="1171"/>
      <c r="I1133" s="1053"/>
      <c r="J1133" s="1171"/>
    </row>
    <row r="1134" spans="1:10">
      <c r="A1134" s="1172">
        <v>41701</v>
      </c>
      <c r="B1134" s="1173">
        <v>20</v>
      </c>
      <c r="C1134" s="1174" t="s">
        <v>246</v>
      </c>
      <c r="D1134" s="1175" t="s">
        <v>389</v>
      </c>
      <c r="E1134" s="1175"/>
      <c r="G1134" s="1175">
        <v>0</v>
      </c>
      <c r="H1134" s="1171"/>
      <c r="I1134" s="1053"/>
      <c r="J1134" s="1171"/>
    </row>
    <row r="1135" spans="1:10">
      <c r="A1135" s="1172">
        <v>41701</v>
      </c>
      <c r="B1135" s="1173">
        <v>30</v>
      </c>
      <c r="C1135" s="1174" t="s">
        <v>246</v>
      </c>
      <c r="D1135" s="1175" t="s">
        <v>1315</v>
      </c>
      <c r="E1135" s="1175"/>
      <c r="G1135" s="1175" t="s">
        <v>339</v>
      </c>
      <c r="H1135" s="1171"/>
      <c r="I1135" s="1053"/>
      <c r="J1135" s="1171"/>
    </row>
    <row r="1136" spans="1:10">
      <c r="A1136" s="1172">
        <v>41701</v>
      </c>
      <c r="B1136" s="1173">
        <v>5</v>
      </c>
      <c r="C1136" s="1174" t="s">
        <v>246</v>
      </c>
      <c r="D1136" s="1175" t="s">
        <v>755</v>
      </c>
      <c r="E1136" s="1175"/>
      <c r="G1136" s="1175" t="s">
        <v>339</v>
      </c>
      <c r="H1136" s="1171"/>
      <c r="I1136" s="1053"/>
      <c r="J1136" s="1171"/>
    </row>
    <row r="1137" spans="1:10">
      <c r="A1137" s="1172">
        <v>41701</v>
      </c>
      <c r="B1137" s="1173">
        <v>15</v>
      </c>
      <c r="C1137" s="1174" t="s">
        <v>246</v>
      </c>
      <c r="D1137" s="1175" t="s">
        <v>954</v>
      </c>
      <c r="E1137" s="1175"/>
      <c r="G1137" s="1175">
        <v>0</v>
      </c>
      <c r="H1137" s="1171"/>
      <c r="I1137" s="1053"/>
      <c r="J1137" s="1171"/>
    </row>
    <row r="1138" spans="1:10">
      <c r="A1138" s="1172">
        <v>41701</v>
      </c>
      <c r="B1138" s="1173">
        <v>140</v>
      </c>
      <c r="C1138" s="1174" t="s">
        <v>246</v>
      </c>
      <c r="D1138" s="1175" t="s">
        <v>1063</v>
      </c>
      <c r="E1138" s="1175"/>
      <c r="G1138" s="1175">
        <v>0</v>
      </c>
      <c r="H1138" s="1171"/>
      <c r="I1138" s="1053"/>
      <c r="J1138" s="1171"/>
    </row>
    <row r="1139" spans="1:10">
      <c r="A1139" s="1172">
        <v>41701</v>
      </c>
      <c r="B1139" s="1173">
        <v>30</v>
      </c>
      <c r="C1139" s="1174" t="s">
        <v>246</v>
      </c>
      <c r="D1139" s="1175" t="s">
        <v>751</v>
      </c>
      <c r="E1139" s="1175"/>
      <c r="G1139" s="1175" t="s">
        <v>339</v>
      </c>
      <c r="H1139" s="1171"/>
      <c r="I1139" s="1053"/>
      <c r="J1139" s="1171"/>
    </row>
    <row r="1140" spans="1:10">
      <c r="A1140" s="1172">
        <v>41701</v>
      </c>
      <c r="B1140" s="1173">
        <v>10</v>
      </c>
      <c r="C1140" s="1174" t="s">
        <v>246</v>
      </c>
      <c r="D1140" s="1175" t="s">
        <v>1318</v>
      </c>
      <c r="E1140" s="1175"/>
      <c r="G1140" s="1175">
        <v>0</v>
      </c>
      <c r="H1140" s="1171"/>
      <c r="I1140" s="1053"/>
      <c r="J1140" s="1171"/>
    </row>
    <row r="1141" spans="1:10">
      <c r="A1141" s="1172">
        <v>41701</v>
      </c>
      <c r="B1141" s="1173">
        <v>50</v>
      </c>
      <c r="C1141" s="1174" t="s">
        <v>246</v>
      </c>
      <c r="D1141" s="1175" t="s">
        <v>1367</v>
      </c>
      <c r="E1141" s="1175"/>
      <c r="G1141" s="1175" t="s">
        <v>339</v>
      </c>
      <c r="H1141" s="1171"/>
      <c r="I1141" s="1053"/>
      <c r="J1141" s="1171"/>
    </row>
    <row r="1142" spans="1:10">
      <c r="A1142" s="1172">
        <v>41701</v>
      </c>
      <c r="B1142" s="1173">
        <v>50</v>
      </c>
      <c r="C1142" s="1174" t="s">
        <v>246</v>
      </c>
      <c r="D1142" s="1175" t="s">
        <v>754</v>
      </c>
      <c r="E1142" s="1175"/>
      <c r="G1142" s="1175" t="s">
        <v>339</v>
      </c>
      <c r="H1142" s="1171"/>
      <c r="I1142" s="1053"/>
      <c r="J1142" s="1171"/>
    </row>
    <row r="1143" spans="1:10">
      <c r="A1143" s="1172">
        <v>41701</v>
      </c>
      <c r="B1143" s="1173">
        <v>66</v>
      </c>
      <c r="C1143" s="1174" t="s">
        <v>246</v>
      </c>
      <c r="D1143" s="1175" t="s">
        <v>1069</v>
      </c>
      <c r="E1143" s="1175"/>
      <c r="G1143" s="1175" t="s">
        <v>339</v>
      </c>
      <c r="H1143" s="1171"/>
      <c r="I1143" s="1053"/>
      <c r="J1143" s="1171"/>
    </row>
    <row r="1144" spans="1:10">
      <c r="A1144" s="1172">
        <v>41701</v>
      </c>
      <c r="B1144" s="1173">
        <v>10</v>
      </c>
      <c r="C1144" s="1174" t="s">
        <v>246</v>
      </c>
      <c r="D1144" s="1175" t="s">
        <v>951</v>
      </c>
      <c r="E1144" s="1175"/>
      <c r="G1144" s="1175" t="s">
        <v>339</v>
      </c>
      <c r="H1144" s="1171"/>
      <c r="I1144" s="1053"/>
      <c r="J1144" s="1171"/>
    </row>
    <row r="1145" spans="1:10">
      <c r="A1145" s="1172">
        <v>41701</v>
      </c>
      <c r="B1145" s="1173">
        <v>20</v>
      </c>
      <c r="C1145" s="1174" t="s">
        <v>246</v>
      </c>
      <c r="D1145" s="1175" t="s">
        <v>1275</v>
      </c>
      <c r="E1145" s="1175"/>
      <c r="G1145" s="1175" t="s">
        <v>339</v>
      </c>
      <c r="H1145" s="1171"/>
      <c r="I1145" s="1053"/>
      <c r="J1145" s="1171"/>
    </row>
    <row r="1146" spans="1:10">
      <c r="A1146" s="1172">
        <v>41701</v>
      </c>
      <c r="B1146" s="1173">
        <v>300</v>
      </c>
      <c r="C1146" s="1174" t="s">
        <v>246</v>
      </c>
      <c r="D1146" s="1175" t="s">
        <v>778</v>
      </c>
      <c r="E1146" s="1175"/>
      <c r="G1146" s="1175" t="s">
        <v>339</v>
      </c>
      <c r="H1146" s="1171"/>
      <c r="I1146" s="1053"/>
      <c r="J1146" s="1171"/>
    </row>
    <row r="1147" spans="1:10">
      <c r="A1147" s="1172">
        <v>41701</v>
      </c>
      <c r="B1147" s="1173">
        <v>12.5</v>
      </c>
      <c r="C1147" s="1174" t="s">
        <v>246</v>
      </c>
      <c r="D1147" s="1175" t="s">
        <v>913</v>
      </c>
      <c r="E1147" s="1175"/>
      <c r="G1147" s="1175" t="s">
        <v>339</v>
      </c>
      <c r="H1147" s="1171"/>
      <c r="I1147" s="1053"/>
      <c r="J1147" s="1171"/>
    </row>
    <row r="1148" spans="1:10">
      <c r="A1148" s="1172">
        <v>41701</v>
      </c>
      <c r="B1148" s="1173">
        <v>50</v>
      </c>
      <c r="C1148" s="1174" t="s">
        <v>246</v>
      </c>
      <c r="D1148" s="1175" t="s">
        <v>252</v>
      </c>
      <c r="E1148" s="1175"/>
      <c r="G1148" s="1175" t="s">
        <v>339</v>
      </c>
      <c r="H1148" s="1171"/>
      <c r="I1148" s="1053"/>
      <c r="J1148" s="1171"/>
    </row>
    <row r="1149" spans="1:10">
      <c r="A1149" s="1172">
        <v>41701</v>
      </c>
      <c r="B1149" s="1173">
        <v>25</v>
      </c>
      <c r="C1149" s="1174" t="s">
        <v>246</v>
      </c>
      <c r="D1149" s="1175" t="s">
        <v>995</v>
      </c>
      <c r="E1149" s="1175"/>
      <c r="G1149" s="1175" t="s">
        <v>339</v>
      </c>
      <c r="H1149" s="1171"/>
      <c r="I1149" s="1053"/>
      <c r="J1149" s="1171"/>
    </row>
    <row r="1150" spans="1:10">
      <c r="A1150" s="1172">
        <v>41701</v>
      </c>
      <c r="B1150" s="1173">
        <v>7</v>
      </c>
      <c r="C1150" s="1174" t="s">
        <v>246</v>
      </c>
      <c r="D1150" s="1175" t="s">
        <v>1196</v>
      </c>
      <c r="E1150" s="1175"/>
      <c r="G1150" s="1175" t="s">
        <v>339</v>
      </c>
      <c r="H1150" s="1171"/>
      <c r="I1150" s="1053"/>
      <c r="J1150" s="1171"/>
    </row>
    <row r="1151" spans="1:10">
      <c r="A1151" s="1172">
        <v>41701</v>
      </c>
      <c r="B1151" s="1173">
        <v>10</v>
      </c>
      <c r="C1151" s="1174" t="s">
        <v>246</v>
      </c>
      <c r="D1151" s="1175" t="s">
        <v>772</v>
      </c>
      <c r="E1151" s="1175"/>
      <c r="G1151" s="1175" t="s">
        <v>339</v>
      </c>
      <c r="H1151" s="1171"/>
      <c r="I1151" s="1053"/>
      <c r="J1151" s="1171"/>
    </row>
    <row r="1152" spans="1:10">
      <c r="A1152" s="1172">
        <v>41701</v>
      </c>
      <c r="B1152" s="1173">
        <v>10</v>
      </c>
      <c r="C1152" s="1174" t="s">
        <v>246</v>
      </c>
      <c r="D1152" s="1175" t="s">
        <v>367</v>
      </c>
      <c r="E1152" s="1175"/>
      <c r="G1152" s="1175" t="s">
        <v>339</v>
      </c>
      <c r="H1152" s="1171"/>
      <c r="I1152" s="1053"/>
      <c r="J1152" s="1171"/>
    </row>
    <row r="1153" spans="1:10">
      <c r="A1153" s="1172">
        <v>41701</v>
      </c>
      <c r="B1153" s="1173">
        <v>10</v>
      </c>
      <c r="C1153" s="1174" t="s">
        <v>246</v>
      </c>
      <c r="D1153" s="1175" t="s">
        <v>371</v>
      </c>
      <c r="E1153" s="1175"/>
      <c r="G1153" s="1175" t="s">
        <v>339</v>
      </c>
      <c r="H1153" s="1171"/>
      <c r="I1153" s="1053"/>
      <c r="J1153" s="1171"/>
    </row>
    <row r="1154" spans="1:10">
      <c r="A1154" s="1172">
        <v>41701</v>
      </c>
      <c r="B1154" s="1173">
        <v>4</v>
      </c>
      <c r="C1154" s="1174" t="s">
        <v>246</v>
      </c>
      <c r="D1154" s="1175" t="s">
        <v>1366</v>
      </c>
      <c r="E1154" s="1175"/>
      <c r="G1154" s="1175" t="s">
        <v>339</v>
      </c>
      <c r="H1154" s="1171"/>
      <c r="I1154" s="1053"/>
      <c r="J1154" s="1171"/>
    </row>
    <row r="1155" spans="1:10">
      <c r="A1155" s="1172">
        <v>41701</v>
      </c>
      <c r="B1155" s="1173">
        <v>75</v>
      </c>
      <c r="C1155" s="1174" t="s">
        <v>246</v>
      </c>
      <c r="D1155" s="1175" t="s">
        <v>308</v>
      </c>
      <c r="E1155" s="1175"/>
      <c r="G1155" s="1175" t="s">
        <v>339</v>
      </c>
      <c r="H1155" s="1171"/>
      <c r="I1155" s="1053"/>
      <c r="J1155" s="1171"/>
    </row>
    <row r="1156" spans="1:10">
      <c r="A1156" s="1172">
        <v>41701</v>
      </c>
      <c r="B1156" s="1173">
        <v>10</v>
      </c>
      <c r="C1156" s="1174" t="s">
        <v>246</v>
      </c>
      <c r="D1156" s="1175" t="s">
        <v>1274</v>
      </c>
      <c r="E1156" s="1175"/>
      <c r="G1156" s="1175">
        <v>0</v>
      </c>
      <c r="H1156" s="1171"/>
      <c r="I1156" s="1053"/>
      <c r="J1156" s="1171"/>
    </row>
    <row r="1157" spans="1:10">
      <c r="A1157" s="1172">
        <v>41701</v>
      </c>
      <c r="B1157" s="1173">
        <v>50</v>
      </c>
      <c r="C1157" s="1174" t="s">
        <v>246</v>
      </c>
      <c r="D1157" s="1175" t="s">
        <v>997</v>
      </c>
      <c r="E1157" s="1175"/>
      <c r="G1157" s="1175" t="s">
        <v>339</v>
      </c>
      <c r="H1157" s="1171"/>
      <c r="I1157" s="1053"/>
      <c r="J1157" s="1171"/>
    </row>
    <row r="1158" spans="1:10">
      <c r="A1158" s="1172">
        <v>41701</v>
      </c>
      <c r="B1158" s="1173">
        <v>10</v>
      </c>
      <c r="C1158" s="1174" t="s">
        <v>246</v>
      </c>
      <c r="D1158" s="1175" t="s">
        <v>955</v>
      </c>
      <c r="E1158" s="1175"/>
      <c r="G1158" s="1175">
        <v>0</v>
      </c>
      <c r="H1158" s="1171"/>
      <c r="I1158" s="1053"/>
      <c r="J1158" s="1171"/>
    </row>
    <row r="1159" spans="1:10">
      <c r="A1159" s="1172">
        <v>41701</v>
      </c>
      <c r="B1159" s="1173">
        <v>15</v>
      </c>
      <c r="C1159" s="1174" t="s">
        <v>246</v>
      </c>
      <c r="D1159" s="1175" t="s">
        <v>753</v>
      </c>
      <c r="E1159" s="1175"/>
      <c r="G1159" s="1175" t="s">
        <v>339</v>
      </c>
      <c r="H1159" s="1171"/>
      <c r="I1159" s="1053"/>
      <c r="J1159" s="1171"/>
    </row>
    <row r="1160" spans="1:10">
      <c r="A1160" s="1172">
        <v>41701</v>
      </c>
      <c r="B1160" s="1173">
        <v>15</v>
      </c>
      <c r="C1160" s="1174" t="s">
        <v>246</v>
      </c>
      <c r="D1160" s="1175" t="s">
        <v>248</v>
      </c>
      <c r="E1160" s="1175"/>
      <c r="G1160" s="1175">
        <v>0</v>
      </c>
      <c r="H1160" s="1171"/>
      <c r="I1160" s="1053"/>
      <c r="J1160" s="1171"/>
    </row>
    <row r="1161" spans="1:10">
      <c r="A1161" s="1172">
        <v>41701</v>
      </c>
      <c r="B1161" s="1173">
        <v>50</v>
      </c>
      <c r="C1161" s="1174" t="s">
        <v>246</v>
      </c>
      <c r="D1161" s="1175" t="s">
        <v>250</v>
      </c>
      <c r="E1161" s="1175"/>
      <c r="G1161" s="1175">
        <v>0</v>
      </c>
      <c r="H1161" s="1171"/>
      <c r="I1161" s="1053"/>
      <c r="J1161" s="1171"/>
    </row>
    <row r="1162" spans="1:10">
      <c r="A1162" s="1172">
        <v>41701</v>
      </c>
      <c r="B1162" s="1173">
        <v>10</v>
      </c>
      <c r="C1162" s="1174" t="s">
        <v>246</v>
      </c>
      <c r="D1162" s="1175" t="s">
        <v>1005</v>
      </c>
      <c r="E1162" s="1175"/>
      <c r="G1162" s="1175" t="s">
        <v>339</v>
      </c>
      <c r="H1162" s="1171"/>
      <c r="I1162" s="1053"/>
      <c r="J1162" s="1171"/>
    </row>
    <row r="1163" spans="1:10">
      <c r="A1163" s="1172">
        <v>41701</v>
      </c>
      <c r="B1163" s="1173">
        <v>10</v>
      </c>
      <c r="C1163" s="1174" t="s">
        <v>246</v>
      </c>
      <c r="D1163" s="1175" t="s">
        <v>1027</v>
      </c>
      <c r="E1163" s="1175"/>
      <c r="G1163" s="1175" t="s">
        <v>339</v>
      </c>
      <c r="H1163" s="1171"/>
      <c r="I1163" s="1053"/>
      <c r="J1163" s="1171"/>
    </row>
    <row r="1164" spans="1:10">
      <c r="A1164" s="1172">
        <v>41701</v>
      </c>
      <c r="B1164" s="1173">
        <v>40</v>
      </c>
      <c r="C1164" s="1174" t="s">
        <v>246</v>
      </c>
      <c r="D1164" s="1175" t="s">
        <v>1394</v>
      </c>
      <c r="E1164" s="1175"/>
      <c r="G1164" s="1175" t="s">
        <v>339</v>
      </c>
      <c r="H1164" s="1171"/>
      <c r="I1164" s="1053"/>
      <c r="J1164" s="1171"/>
    </row>
    <row r="1165" spans="1:10">
      <c r="A1165" s="1172">
        <v>41701</v>
      </c>
      <c r="B1165" s="1173">
        <v>20</v>
      </c>
      <c r="C1165" s="1174" t="s">
        <v>246</v>
      </c>
      <c r="D1165" s="1175" t="s">
        <v>999</v>
      </c>
      <c r="E1165" s="1175"/>
      <c r="G1165" s="1175" t="s">
        <v>339</v>
      </c>
      <c r="H1165" s="1171"/>
      <c r="I1165" s="1053"/>
      <c r="J1165" s="1171"/>
    </row>
    <row r="1166" spans="1:10">
      <c r="A1166" s="1172">
        <v>41701</v>
      </c>
      <c r="B1166" s="1173">
        <v>261</v>
      </c>
      <c r="C1166" s="1174" t="s">
        <v>246</v>
      </c>
      <c r="D1166" s="1175" t="s">
        <v>344</v>
      </c>
      <c r="E1166" s="1175"/>
      <c r="G1166" s="1175" t="s">
        <v>339</v>
      </c>
      <c r="H1166" s="1171"/>
      <c r="I1166" s="1053"/>
      <c r="J1166" s="1171"/>
    </row>
    <row r="1167" spans="1:10">
      <c r="A1167" s="1172">
        <v>41701</v>
      </c>
      <c r="B1167" s="1173">
        <v>10</v>
      </c>
      <c r="C1167" s="1174" t="s">
        <v>246</v>
      </c>
      <c r="D1167" s="1175" t="s">
        <v>317</v>
      </c>
      <c r="E1167" s="1175"/>
      <c r="G1167" s="1175" t="s">
        <v>339</v>
      </c>
      <c r="H1167" s="1171"/>
      <c r="I1167" s="1053"/>
      <c r="J1167" s="1171"/>
    </row>
    <row r="1168" spans="1:10">
      <c r="A1168" s="1172">
        <v>41701</v>
      </c>
      <c r="B1168" s="1173">
        <v>25</v>
      </c>
      <c r="C1168" s="1174" t="s">
        <v>246</v>
      </c>
      <c r="D1168" s="1175" t="s">
        <v>1070</v>
      </c>
      <c r="E1168" s="1175"/>
      <c r="G1168" s="1175" t="s">
        <v>339</v>
      </c>
      <c r="H1168" s="1171"/>
      <c r="I1168" s="1053"/>
      <c r="J1168" s="1171"/>
    </row>
    <row r="1169" spans="1:10">
      <c r="A1169" s="1172">
        <v>41701</v>
      </c>
      <c r="B1169" s="1173">
        <v>180</v>
      </c>
      <c r="C1169" s="1174" t="s">
        <v>246</v>
      </c>
      <c r="D1169" s="1175" t="s">
        <v>783</v>
      </c>
      <c r="E1169" s="1175"/>
      <c r="G1169" s="1175" t="s">
        <v>339</v>
      </c>
      <c r="H1169" s="1171"/>
      <c r="I1169" s="1053"/>
      <c r="J1169" s="1171"/>
    </row>
    <row r="1170" spans="1:10">
      <c r="A1170" s="1172">
        <v>41701</v>
      </c>
      <c r="B1170" s="1173">
        <v>20</v>
      </c>
      <c r="C1170" s="1174" t="s">
        <v>246</v>
      </c>
      <c r="D1170" s="1175" t="s">
        <v>787</v>
      </c>
      <c r="E1170" s="1175"/>
      <c r="G1170" s="1175" t="s">
        <v>339</v>
      </c>
      <c r="H1170" s="1171"/>
      <c r="I1170" s="1053"/>
      <c r="J1170" s="1171"/>
    </row>
    <row r="1171" spans="1:10">
      <c r="A1171" s="1172">
        <v>41701</v>
      </c>
      <c r="B1171" s="1173">
        <v>10</v>
      </c>
      <c r="C1171" s="1174" t="s">
        <v>246</v>
      </c>
      <c r="D1171" s="1175" t="s">
        <v>1294</v>
      </c>
      <c r="E1171" s="1175"/>
      <c r="G1171" s="1175">
        <v>0</v>
      </c>
      <c r="H1171" s="1171"/>
      <c r="I1171" s="1053"/>
      <c r="J1171" s="1171"/>
    </row>
    <row r="1172" spans="1:10">
      <c r="A1172" s="1172">
        <v>41701</v>
      </c>
      <c r="B1172" s="1173">
        <v>3</v>
      </c>
      <c r="C1172" s="1174" t="s">
        <v>246</v>
      </c>
      <c r="D1172" s="1175" t="s">
        <v>426</v>
      </c>
      <c r="E1172" s="1175"/>
      <c r="G1172" s="1175">
        <v>0</v>
      </c>
      <c r="H1172" s="1171"/>
      <c r="I1172" s="1053"/>
      <c r="J1172" s="1171"/>
    </row>
    <row r="1173" spans="1:10">
      <c r="A1173" s="1172">
        <v>41701</v>
      </c>
      <c r="B1173" s="1173">
        <v>50</v>
      </c>
      <c r="C1173" s="1174" t="s">
        <v>246</v>
      </c>
      <c r="D1173" s="1175" t="s">
        <v>998</v>
      </c>
      <c r="E1173" s="1175"/>
      <c r="G1173" s="1175" t="s">
        <v>339</v>
      </c>
      <c r="H1173" s="1171"/>
      <c r="I1173" s="1053"/>
      <c r="J1173" s="1171"/>
    </row>
    <row r="1174" spans="1:10">
      <c r="A1174" s="1172">
        <v>41701</v>
      </c>
      <c r="B1174" s="1173">
        <v>30</v>
      </c>
      <c r="C1174" s="1174" t="s">
        <v>246</v>
      </c>
      <c r="D1174" s="1175" t="s">
        <v>424</v>
      </c>
      <c r="E1174" s="1175"/>
      <c r="G1174" s="1175" t="s">
        <v>339</v>
      </c>
      <c r="H1174" s="1171"/>
      <c r="I1174" s="1053"/>
      <c r="J1174" s="1171"/>
    </row>
    <row r="1175" spans="1:10">
      <c r="A1175" s="1172">
        <v>41701</v>
      </c>
      <c r="B1175" s="1173">
        <v>15</v>
      </c>
      <c r="C1175" s="1174" t="s">
        <v>246</v>
      </c>
      <c r="D1175" s="1175" t="s">
        <v>1190</v>
      </c>
      <c r="E1175" s="1175"/>
      <c r="G1175" s="1175">
        <v>0</v>
      </c>
      <c r="H1175" s="1171"/>
      <c r="I1175" s="1053"/>
      <c r="J1175" s="1171"/>
    </row>
    <row r="1176" spans="1:10">
      <c r="A1176" s="1172">
        <v>41701</v>
      </c>
      <c r="B1176" s="1173">
        <v>10</v>
      </c>
      <c r="C1176" s="1174" t="s">
        <v>246</v>
      </c>
      <c r="D1176" s="1175" t="s">
        <v>369</v>
      </c>
      <c r="E1176" s="1175"/>
      <c r="G1176" s="1175">
        <v>0</v>
      </c>
      <c r="H1176" s="1171"/>
      <c r="I1176" s="1053"/>
      <c r="J1176" s="1171"/>
    </row>
    <row r="1177" spans="1:10">
      <c r="A1177" s="1172">
        <v>41701</v>
      </c>
      <c r="B1177" s="1173">
        <v>10</v>
      </c>
      <c r="C1177" s="1174" t="s">
        <v>246</v>
      </c>
      <c r="D1177" s="1175" t="s">
        <v>1369</v>
      </c>
      <c r="E1177" s="1175"/>
      <c r="G1177" s="1175" t="s">
        <v>339</v>
      </c>
      <c r="H1177" s="1171"/>
      <c r="I1177" s="1053"/>
      <c r="J1177" s="1171"/>
    </row>
    <row r="1178" spans="1:10">
      <c r="A1178" s="1172">
        <v>41701</v>
      </c>
      <c r="B1178" s="1173">
        <v>250</v>
      </c>
      <c r="C1178" s="1174" t="s">
        <v>246</v>
      </c>
      <c r="D1178" s="1175" t="s">
        <v>911</v>
      </c>
      <c r="E1178" s="1175"/>
      <c r="G1178" s="1175">
        <v>0</v>
      </c>
      <c r="H1178" s="1171"/>
      <c r="I1178" s="1053"/>
      <c r="J1178" s="1171"/>
    </row>
    <row r="1179" spans="1:10">
      <c r="A1179" s="1172">
        <v>41701</v>
      </c>
      <c r="B1179" s="1173">
        <v>15</v>
      </c>
      <c r="C1179" s="1174" t="s">
        <v>246</v>
      </c>
      <c r="D1179" s="1175" t="s">
        <v>912</v>
      </c>
      <c r="E1179" s="1175"/>
      <c r="G1179" s="1175">
        <v>0</v>
      </c>
      <c r="H1179" s="1171"/>
      <c r="I1179" s="1053"/>
      <c r="J1179" s="1171"/>
    </row>
    <row r="1180" spans="1:10">
      <c r="A1180" s="1172">
        <v>41701</v>
      </c>
      <c r="B1180" s="1173">
        <v>10</v>
      </c>
      <c r="C1180" s="1174" t="s">
        <v>246</v>
      </c>
      <c r="D1180" s="1175" t="s">
        <v>994</v>
      </c>
      <c r="E1180" s="1175"/>
      <c r="G1180" s="1175" t="s">
        <v>339</v>
      </c>
      <c r="H1180" s="1171"/>
      <c r="I1180" s="1053"/>
      <c r="J1180" s="1171"/>
    </row>
    <row r="1181" spans="1:10">
      <c r="A1181" s="1172">
        <v>41701</v>
      </c>
      <c r="B1181" s="1173">
        <v>15</v>
      </c>
      <c r="C1181" s="1174" t="s">
        <v>246</v>
      </c>
      <c r="D1181" s="1175" t="s">
        <v>280</v>
      </c>
      <c r="E1181" s="1175"/>
      <c r="G1181" s="1175" t="s">
        <v>339</v>
      </c>
      <c r="H1181" s="1171"/>
      <c r="I1181" s="1053"/>
      <c r="J1181" s="1171"/>
    </row>
    <row r="1182" spans="1:10">
      <c r="A1182" s="1172">
        <v>41701</v>
      </c>
      <c r="B1182" s="1173">
        <v>50</v>
      </c>
      <c r="C1182" s="1174" t="s">
        <v>246</v>
      </c>
      <c r="D1182" s="1175" t="s">
        <v>1105</v>
      </c>
      <c r="E1182" s="1175"/>
      <c r="G1182" s="1175" t="s">
        <v>339</v>
      </c>
      <c r="H1182" s="1171"/>
      <c r="I1182" s="1053"/>
      <c r="J1182" s="1171"/>
    </row>
    <row r="1183" spans="1:10">
      <c r="A1183" s="1172">
        <v>41701</v>
      </c>
      <c r="B1183" s="1173">
        <v>75</v>
      </c>
      <c r="C1183" s="1174" t="s">
        <v>246</v>
      </c>
      <c r="D1183" s="1175" t="s">
        <v>1003</v>
      </c>
      <c r="E1183" s="1175"/>
      <c r="G1183" s="1175" t="s">
        <v>339</v>
      </c>
      <c r="H1183" s="1171"/>
      <c r="I1183" s="1053"/>
      <c r="J1183" s="1171"/>
    </row>
    <row r="1184" spans="1:10">
      <c r="A1184" s="1172">
        <v>41701</v>
      </c>
      <c r="B1184" s="1173">
        <v>41.67</v>
      </c>
      <c r="C1184" s="1174" t="s">
        <v>246</v>
      </c>
      <c r="D1184" s="1175" t="s">
        <v>1291</v>
      </c>
      <c r="E1184" s="1175"/>
      <c r="G1184" s="1175" t="s">
        <v>339</v>
      </c>
      <c r="H1184" s="1171"/>
      <c r="I1184" s="1053"/>
      <c r="J1184" s="1171"/>
    </row>
    <row r="1185" spans="1:10">
      <c r="A1185" s="1172">
        <v>41701</v>
      </c>
      <c r="B1185" s="1173">
        <v>20</v>
      </c>
      <c r="C1185" s="1174" t="s">
        <v>246</v>
      </c>
      <c r="D1185" s="1175" t="s">
        <v>387</v>
      </c>
      <c r="E1185" s="1175"/>
      <c r="G1185" s="1175">
        <v>0</v>
      </c>
      <c r="H1185" s="1171"/>
      <c r="I1185" s="1053"/>
      <c r="J1185" s="1171"/>
    </row>
    <row r="1186" spans="1:10">
      <c r="A1186" s="1172">
        <v>41701</v>
      </c>
      <c r="B1186" s="1173">
        <v>25</v>
      </c>
      <c r="C1186" s="1174" t="s">
        <v>246</v>
      </c>
      <c r="D1186" s="1175" t="s">
        <v>1292</v>
      </c>
      <c r="E1186" s="1175"/>
      <c r="G1186" s="1175">
        <v>0</v>
      </c>
      <c r="H1186" s="1171"/>
      <c r="I1186" s="1053"/>
      <c r="J1186" s="1171"/>
    </row>
    <row r="1187" spans="1:10">
      <c r="A1187" s="1172">
        <v>41701</v>
      </c>
      <c r="B1187" s="1173">
        <v>5</v>
      </c>
      <c r="C1187" s="1174" t="s">
        <v>246</v>
      </c>
      <c r="D1187" s="1175" t="s">
        <v>1187</v>
      </c>
      <c r="E1187" s="1175"/>
      <c r="G1187" s="1175" t="s">
        <v>339</v>
      </c>
      <c r="H1187" s="1171"/>
      <c r="I1187" s="1053"/>
      <c r="J1187" s="1171"/>
    </row>
    <row r="1188" spans="1:10">
      <c r="A1188" s="1172">
        <v>41701</v>
      </c>
      <c r="B1188" s="1173">
        <v>5</v>
      </c>
      <c r="C1188" s="1174" t="s">
        <v>246</v>
      </c>
      <c r="D1188" s="1175" t="s">
        <v>1395</v>
      </c>
      <c r="E1188" s="1175"/>
      <c r="G1188" s="1175" t="s">
        <v>339</v>
      </c>
      <c r="H1188" s="1171"/>
      <c r="I1188" s="1053"/>
      <c r="J1188" s="1171"/>
    </row>
    <row r="1189" spans="1:10">
      <c r="A1189" s="1172">
        <v>41701</v>
      </c>
      <c r="B1189" s="1173">
        <v>20</v>
      </c>
      <c r="C1189" s="1174" t="s">
        <v>246</v>
      </c>
      <c r="D1189" s="1175" t="s">
        <v>254</v>
      </c>
      <c r="E1189" s="1175"/>
      <c r="G1189" s="1175" t="s">
        <v>339</v>
      </c>
      <c r="H1189" s="1171"/>
      <c r="I1189" s="1053"/>
      <c r="J1189" s="1171"/>
    </row>
    <row r="1190" spans="1:10">
      <c r="A1190" s="1172">
        <v>41701</v>
      </c>
      <c r="B1190" s="1173">
        <v>210</v>
      </c>
      <c r="C1190" s="1174" t="s">
        <v>246</v>
      </c>
      <c r="D1190" s="1175" t="s">
        <v>346</v>
      </c>
      <c r="E1190" s="1175"/>
      <c r="G1190" s="1175" t="s">
        <v>339</v>
      </c>
      <c r="H1190" s="1171"/>
      <c r="I1190" s="1053"/>
      <c r="J1190" s="1171"/>
    </row>
    <row r="1191" spans="1:10">
      <c r="A1191" s="1172">
        <v>41701</v>
      </c>
      <c r="B1191" s="1173">
        <v>20</v>
      </c>
      <c r="C1191" s="1174" t="s">
        <v>246</v>
      </c>
      <c r="D1191" s="1175" t="s">
        <v>1028</v>
      </c>
      <c r="E1191" s="1175"/>
      <c r="G1191" s="1175" t="s">
        <v>339</v>
      </c>
      <c r="H1191" s="1171"/>
      <c r="I1191" s="1053"/>
      <c r="J1191" s="1171"/>
    </row>
    <row r="1192" spans="1:10">
      <c r="A1192" s="1172">
        <v>41701</v>
      </c>
      <c r="B1192" s="1173">
        <v>30</v>
      </c>
      <c r="C1192" s="1174" t="s">
        <v>246</v>
      </c>
      <c r="D1192" s="1175" t="s">
        <v>1316</v>
      </c>
      <c r="E1192" s="1175"/>
      <c r="G1192" s="1175" t="s">
        <v>339</v>
      </c>
      <c r="H1192" s="1171"/>
      <c r="I1192" s="1053"/>
      <c r="J1192" s="1171"/>
    </row>
    <row r="1193" spans="1:10">
      <c r="A1193" s="1172">
        <v>41701</v>
      </c>
      <c r="B1193" s="1173">
        <v>1208.3599999999999</v>
      </c>
      <c r="C1193" s="1174" t="s">
        <v>246</v>
      </c>
      <c r="D1193" s="1175" t="s">
        <v>1396</v>
      </c>
      <c r="E1193" s="1175"/>
      <c r="G1193" s="1175">
        <v>0</v>
      </c>
      <c r="H1193" s="1171"/>
      <c r="I1193" s="1053"/>
      <c r="J1193" s="1171"/>
    </row>
    <row r="1194" spans="1:10">
      <c r="A1194" s="1172">
        <v>41702</v>
      </c>
      <c r="B1194" s="1173">
        <v>4515.3900000000003</v>
      </c>
      <c r="C1194" s="1174" t="s">
        <v>246</v>
      </c>
      <c r="D1194" s="1175" t="s">
        <v>1160</v>
      </c>
      <c r="E1194" s="1175"/>
      <c r="G1194" s="1175">
        <v>0</v>
      </c>
      <c r="H1194" s="1171"/>
      <c r="I1194" s="1053"/>
      <c r="J1194" s="1171"/>
    </row>
    <row r="1195" spans="1:10">
      <c r="A1195" s="1172">
        <v>41702</v>
      </c>
      <c r="B1195" s="1173">
        <v>5</v>
      </c>
      <c r="C1195" s="1174" t="s">
        <v>246</v>
      </c>
      <c r="D1195" s="1175" t="s">
        <v>1296</v>
      </c>
      <c r="E1195" s="1175"/>
      <c r="G1195" s="1175" t="s">
        <v>339</v>
      </c>
      <c r="H1195" s="1171"/>
      <c r="I1195" s="1053"/>
      <c r="J1195" s="1171"/>
    </row>
    <row r="1196" spans="1:10">
      <c r="A1196" s="1172">
        <v>41703</v>
      </c>
      <c r="B1196" s="1173">
        <v>10</v>
      </c>
      <c r="C1196" s="1174" t="s">
        <v>246</v>
      </c>
      <c r="D1196" s="1175" t="s">
        <v>276</v>
      </c>
      <c r="E1196" s="1175"/>
      <c r="G1196" s="1175">
        <v>0</v>
      </c>
      <c r="H1196" s="1171"/>
      <c r="I1196" s="1053"/>
      <c r="J1196" s="1171"/>
    </row>
    <row r="1197" spans="1:10">
      <c r="A1197" s="1172">
        <v>41703</v>
      </c>
      <c r="B1197" s="1173">
        <v>100</v>
      </c>
      <c r="C1197" s="1174" t="s">
        <v>246</v>
      </c>
      <c r="D1197" s="1175" t="s">
        <v>1000</v>
      </c>
      <c r="E1197" s="1175"/>
      <c r="G1197" s="1175">
        <v>0</v>
      </c>
      <c r="H1197" s="1171"/>
      <c r="I1197" s="1053"/>
      <c r="J1197" s="1171"/>
    </row>
    <row r="1198" spans="1:10">
      <c r="A1198" s="1172">
        <v>41703</v>
      </c>
      <c r="B1198" s="1173">
        <v>15</v>
      </c>
      <c r="C1198" s="1174" t="s">
        <v>246</v>
      </c>
      <c r="D1198" s="1175" t="s">
        <v>306</v>
      </c>
      <c r="E1198" s="1175"/>
      <c r="G1198" s="1175" t="s">
        <v>339</v>
      </c>
      <c r="H1198" s="1171"/>
      <c r="I1198" s="1053"/>
      <c r="J1198" s="1171"/>
    </row>
    <row r="1199" spans="1:10">
      <c r="A1199" s="1172">
        <v>41703</v>
      </c>
      <c r="B1199" s="1173">
        <v>6</v>
      </c>
      <c r="C1199" s="1174" t="s">
        <v>246</v>
      </c>
      <c r="D1199" s="1175" t="s">
        <v>310</v>
      </c>
      <c r="E1199" s="1175"/>
      <c r="G1199" s="1175" t="s">
        <v>339</v>
      </c>
      <c r="H1199" s="1171"/>
      <c r="I1199" s="1053"/>
      <c r="J1199" s="1171"/>
    </row>
    <row r="1200" spans="1:10">
      <c r="A1200" s="1172">
        <v>41703</v>
      </c>
      <c r="B1200" s="1173">
        <v>5</v>
      </c>
      <c r="C1200" s="1174" t="s">
        <v>246</v>
      </c>
      <c r="D1200" s="1175" t="s">
        <v>318</v>
      </c>
      <c r="E1200" s="1175"/>
      <c r="G1200" s="1175" t="s">
        <v>339</v>
      </c>
      <c r="H1200" s="1171"/>
      <c r="I1200" s="1053"/>
      <c r="J1200" s="1171"/>
    </row>
    <row r="1201" spans="1:10">
      <c r="A1201" s="1172">
        <v>41704</v>
      </c>
      <c r="B1201" s="1173">
        <v>246</v>
      </c>
      <c r="C1201" s="1174" t="s">
        <v>246</v>
      </c>
      <c r="D1201" s="1175" t="s">
        <v>429</v>
      </c>
      <c r="E1201" s="1175"/>
      <c r="G1201" s="1175">
        <v>0</v>
      </c>
      <c r="H1201" s="1171"/>
      <c r="I1201" s="1053"/>
      <c r="J1201" s="1171"/>
    </row>
    <row r="1202" spans="1:10">
      <c r="A1202" s="1172">
        <v>41704</v>
      </c>
      <c r="B1202" s="1173">
        <v>15</v>
      </c>
      <c r="C1202" s="1174" t="s">
        <v>246</v>
      </c>
      <c r="D1202" s="1175" t="s">
        <v>1237</v>
      </c>
      <c r="E1202" s="1175"/>
      <c r="G1202" s="1175" t="s">
        <v>339</v>
      </c>
      <c r="H1202" s="1171"/>
      <c r="I1202" s="1053"/>
      <c r="J1202" s="1171"/>
    </row>
    <row r="1203" spans="1:10">
      <c r="A1203" s="1172">
        <v>41704</v>
      </c>
      <c r="B1203" s="1173">
        <v>30000</v>
      </c>
      <c r="C1203" s="1174" t="s">
        <v>246</v>
      </c>
      <c r="D1203" s="1175" t="s">
        <v>1397</v>
      </c>
      <c r="E1203" s="1175"/>
      <c r="G1203" s="1175">
        <v>0</v>
      </c>
      <c r="H1203" s="1171"/>
      <c r="I1203" s="1053"/>
      <c r="J1203" s="1171"/>
    </row>
    <row r="1204" spans="1:10">
      <c r="A1204" s="1172">
        <v>41704</v>
      </c>
      <c r="B1204" s="1173">
        <v>10</v>
      </c>
      <c r="C1204" s="1174" t="s">
        <v>246</v>
      </c>
      <c r="D1204" s="1175" t="s">
        <v>956</v>
      </c>
      <c r="E1204" s="1175"/>
      <c r="G1204" s="1175" t="s">
        <v>339</v>
      </c>
      <c r="H1204" s="1171"/>
      <c r="I1204" s="1053"/>
      <c r="J1204" s="1171"/>
    </row>
    <row r="1205" spans="1:10">
      <c r="A1205" s="1172">
        <v>41705</v>
      </c>
      <c r="B1205" s="1173">
        <v>10</v>
      </c>
      <c r="C1205" s="1174" t="s">
        <v>1087</v>
      </c>
      <c r="D1205" s="1175" t="s">
        <v>1362</v>
      </c>
      <c r="E1205" s="1175"/>
      <c r="G1205" s="1175">
        <v>0</v>
      </c>
      <c r="H1205" s="1171"/>
      <c r="I1205" s="1053"/>
      <c r="J1205" s="1171"/>
    </row>
    <row r="1206" spans="1:10">
      <c r="A1206" s="1172">
        <v>41705</v>
      </c>
      <c r="B1206" s="1173">
        <v>15</v>
      </c>
      <c r="C1206" s="1174" t="s">
        <v>1087</v>
      </c>
      <c r="D1206" s="1175" t="s">
        <v>1398</v>
      </c>
      <c r="E1206" s="1175"/>
      <c r="G1206" s="1175">
        <v>0</v>
      </c>
      <c r="H1206" s="1171"/>
      <c r="I1206" s="1053"/>
      <c r="J1206" s="1171"/>
    </row>
    <row r="1207" spans="1:10">
      <c r="A1207" s="1172">
        <v>41705</v>
      </c>
      <c r="B1207" s="1173">
        <v>30</v>
      </c>
      <c r="C1207" s="1174" t="s">
        <v>1087</v>
      </c>
      <c r="D1207" s="1175" t="s">
        <v>1360</v>
      </c>
      <c r="E1207" s="1175"/>
      <c r="G1207" s="1175">
        <v>0</v>
      </c>
      <c r="H1207" s="1171"/>
      <c r="I1207" s="1053"/>
      <c r="J1207" s="1171"/>
    </row>
    <row r="1208" spans="1:10">
      <c r="A1208" s="1172">
        <v>41705</v>
      </c>
      <c r="B1208" s="1173">
        <v>20</v>
      </c>
      <c r="C1208" s="1174" t="s">
        <v>1087</v>
      </c>
      <c r="D1208" s="1175" t="s">
        <v>1363</v>
      </c>
      <c r="E1208" s="1175"/>
      <c r="G1208" s="1175">
        <v>0</v>
      </c>
      <c r="H1208" s="1171"/>
      <c r="I1208" s="1053"/>
      <c r="J1208" s="1171"/>
    </row>
    <row r="1209" spans="1:10">
      <c r="A1209" s="1172">
        <v>41705</v>
      </c>
      <c r="B1209" s="1173">
        <v>50</v>
      </c>
      <c r="C1209" s="1174" t="s">
        <v>1087</v>
      </c>
      <c r="D1209" s="1175" t="s">
        <v>1089</v>
      </c>
      <c r="E1209" s="1175"/>
      <c r="G1209" s="1175">
        <v>0</v>
      </c>
      <c r="H1209" s="1171"/>
      <c r="I1209" s="1053"/>
      <c r="J1209" s="1171"/>
    </row>
    <row r="1210" spans="1:10">
      <c r="A1210" s="1172">
        <v>41705</v>
      </c>
      <c r="B1210" s="1173">
        <v>61.6</v>
      </c>
      <c r="C1210" s="1174" t="s">
        <v>246</v>
      </c>
      <c r="D1210" s="1175" t="s">
        <v>429</v>
      </c>
      <c r="E1210" s="1175"/>
      <c r="G1210" s="1175">
        <v>0</v>
      </c>
      <c r="H1210" s="1171"/>
      <c r="I1210" s="1053"/>
      <c r="J1210" s="1171"/>
    </row>
    <row r="1211" spans="1:10">
      <c r="A1211" s="1172">
        <v>41705</v>
      </c>
      <c r="B1211" s="1173">
        <v>12.5</v>
      </c>
      <c r="C1211" s="1174" t="s">
        <v>246</v>
      </c>
      <c r="D1211" s="1175" t="s">
        <v>429</v>
      </c>
      <c r="E1211" s="1175"/>
      <c r="G1211" s="1175">
        <v>0</v>
      </c>
      <c r="H1211" s="1171"/>
      <c r="I1211" s="1053"/>
      <c r="J1211" s="1171"/>
    </row>
    <row r="1212" spans="1:10">
      <c r="A1212" s="1172">
        <v>41705</v>
      </c>
      <c r="B1212" s="1173">
        <v>100</v>
      </c>
      <c r="C1212" s="1174" t="s">
        <v>246</v>
      </c>
      <c r="D1212" s="1175" t="s">
        <v>1030</v>
      </c>
      <c r="E1212" s="1175"/>
      <c r="G1212" s="1175">
        <v>0</v>
      </c>
      <c r="H1212" s="1171"/>
      <c r="I1212" s="1053"/>
      <c r="J1212" s="1171"/>
    </row>
    <row r="1213" spans="1:10">
      <c r="A1213" s="1172">
        <v>41705</v>
      </c>
      <c r="B1213" s="1173">
        <v>15</v>
      </c>
      <c r="C1213" s="1174" t="s">
        <v>246</v>
      </c>
      <c r="D1213" s="1175" t="s">
        <v>1370</v>
      </c>
      <c r="E1213" s="1175"/>
      <c r="G1213" s="1175">
        <v>0</v>
      </c>
      <c r="H1213" s="1171"/>
      <c r="I1213" s="1053"/>
      <c r="J1213" s="1171"/>
    </row>
    <row r="1214" spans="1:10">
      <c r="A1214" s="1172">
        <v>41705</v>
      </c>
      <c r="B1214" s="1173">
        <v>110</v>
      </c>
      <c r="C1214" s="1174" t="s">
        <v>246</v>
      </c>
      <c r="D1214" s="1175" t="s">
        <v>967</v>
      </c>
      <c r="E1214" s="1175"/>
      <c r="G1214" s="1175" t="s">
        <v>339</v>
      </c>
      <c r="H1214" s="1171"/>
      <c r="I1214" s="1053"/>
      <c r="J1214" s="1171"/>
    </row>
    <row r="1215" spans="1:10">
      <c r="A1215" s="1172">
        <v>41708</v>
      </c>
      <c r="B1215" s="1173">
        <v>100</v>
      </c>
      <c r="C1215" s="1174" t="s">
        <v>1087</v>
      </c>
      <c r="D1215" s="1175" t="s">
        <v>1398</v>
      </c>
      <c r="E1215" s="1175"/>
      <c r="G1215" s="1175">
        <v>0</v>
      </c>
      <c r="H1215" s="1171"/>
      <c r="I1215" s="1053"/>
      <c r="J1215" s="1171"/>
    </row>
    <row r="1216" spans="1:10">
      <c r="A1216" s="1172">
        <v>41708</v>
      </c>
      <c r="B1216" s="1173">
        <v>15</v>
      </c>
      <c r="C1216" s="1174" t="s">
        <v>1087</v>
      </c>
      <c r="D1216" s="1175" t="s">
        <v>1096</v>
      </c>
      <c r="E1216" s="1175"/>
      <c r="G1216" s="1175">
        <v>0</v>
      </c>
      <c r="H1216" s="1171"/>
      <c r="I1216" s="1053"/>
      <c r="J1216" s="1171"/>
    </row>
    <row r="1217" spans="1:10">
      <c r="A1217" s="1172">
        <v>41708</v>
      </c>
      <c r="B1217" s="1173">
        <v>40</v>
      </c>
      <c r="C1217" s="1174" t="s">
        <v>246</v>
      </c>
      <c r="D1217" s="1175" t="s">
        <v>1282</v>
      </c>
      <c r="E1217" s="1175"/>
      <c r="G1217" s="1175">
        <v>0</v>
      </c>
      <c r="H1217" s="1171"/>
      <c r="I1217" s="1053"/>
      <c r="J1217" s="1171"/>
    </row>
    <row r="1218" spans="1:10">
      <c r="A1218" s="1172">
        <v>41708</v>
      </c>
      <c r="B1218" s="1173">
        <v>230</v>
      </c>
      <c r="C1218" s="1174" t="s">
        <v>246</v>
      </c>
      <c r="D1218" s="1175" t="s">
        <v>920</v>
      </c>
      <c r="E1218" s="1175"/>
      <c r="G1218" s="1175" t="s">
        <v>339</v>
      </c>
      <c r="H1218" s="1171"/>
      <c r="I1218" s="1053"/>
      <c r="J1218" s="1171"/>
    </row>
    <row r="1219" spans="1:10">
      <c r="A1219" s="1172">
        <v>41708</v>
      </c>
      <c r="B1219" s="1173">
        <v>2</v>
      </c>
      <c r="C1219" s="1174" t="s">
        <v>246</v>
      </c>
      <c r="D1219" s="1175" t="s">
        <v>1400</v>
      </c>
      <c r="E1219" s="1175"/>
      <c r="G1219" s="1175">
        <v>0</v>
      </c>
      <c r="H1219" s="1171"/>
      <c r="I1219" s="1053"/>
      <c r="J1219" s="1171"/>
    </row>
    <row r="1220" spans="1:10">
      <c r="A1220" s="1172">
        <v>41708</v>
      </c>
      <c r="B1220" s="1173">
        <v>150</v>
      </c>
      <c r="C1220" s="1174" t="s">
        <v>246</v>
      </c>
      <c r="D1220" s="1175" t="s">
        <v>357</v>
      </c>
      <c r="E1220" s="1175"/>
      <c r="G1220" s="1175" t="s">
        <v>339</v>
      </c>
      <c r="H1220" s="1171"/>
      <c r="I1220" s="1053"/>
      <c r="J1220" s="1171"/>
    </row>
    <row r="1221" spans="1:10">
      <c r="A1221" s="1172">
        <v>41708</v>
      </c>
      <c r="B1221" s="1173">
        <v>5</v>
      </c>
      <c r="C1221" s="1174" t="s">
        <v>246</v>
      </c>
      <c r="D1221" s="1175" t="s">
        <v>1256</v>
      </c>
      <c r="E1221" s="1175"/>
      <c r="G1221" s="1175" t="s">
        <v>339</v>
      </c>
      <c r="H1221" s="1171"/>
      <c r="I1221" s="1053"/>
      <c r="J1221" s="1171"/>
    </row>
    <row r="1222" spans="1:10">
      <c r="A1222" s="1172">
        <v>41708</v>
      </c>
      <c r="B1222" s="1173">
        <v>20</v>
      </c>
      <c r="C1222" s="1174" t="s">
        <v>246</v>
      </c>
      <c r="D1222" s="1175" t="s">
        <v>1221</v>
      </c>
      <c r="E1222" s="1175"/>
      <c r="G1222" s="1175" t="s">
        <v>339</v>
      </c>
      <c r="H1222" s="1171"/>
      <c r="I1222" s="1053"/>
      <c r="J1222" s="1171"/>
    </row>
    <row r="1223" spans="1:10">
      <c r="A1223" s="1172">
        <v>41708</v>
      </c>
      <c r="B1223" s="1173">
        <v>30</v>
      </c>
      <c r="C1223" s="1174" t="s">
        <v>246</v>
      </c>
      <c r="D1223" s="1175" t="s">
        <v>1376</v>
      </c>
      <c r="E1223" s="1175"/>
      <c r="G1223" s="1175">
        <v>0</v>
      </c>
      <c r="H1223" s="1171"/>
      <c r="I1223" s="1053"/>
      <c r="J1223" s="1171"/>
    </row>
    <row r="1224" spans="1:10">
      <c r="A1224" s="1172">
        <v>41708</v>
      </c>
      <c r="B1224" s="1173">
        <v>1351.28</v>
      </c>
      <c r="C1224" s="1174" t="s">
        <v>246</v>
      </c>
      <c r="D1224" s="1175" t="s">
        <v>1401</v>
      </c>
      <c r="E1224" s="1175"/>
      <c r="G1224" s="1175">
        <v>0</v>
      </c>
      <c r="H1224" s="1171"/>
      <c r="I1224" s="1053"/>
      <c r="J1224" s="1171"/>
    </row>
    <row r="1225" spans="1:10">
      <c r="A1225" s="1172">
        <v>41710</v>
      </c>
      <c r="B1225" s="1173">
        <v>333.33</v>
      </c>
      <c r="C1225" s="1174" t="s">
        <v>1087</v>
      </c>
      <c r="D1225" s="1175" t="s">
        <v>1379</v>
      </c>
      <c r="E1225" s="1175"/>
      <c r="G1225" s="1175">
        <v>0</v>
      </c>
      <c r="H1225" s="1171"/>
      <c r="I1225" s="1053"/>
      <c r="J1225" s="1171"/>
    </row>
    <row r="1226" spans="1:10">
      <c r="A1226" s="1172">
        <v>41710</v>
      </c>
      <c r="B1226" s="1173">
        <v>1922</v>
      </c>
      <c r="C1226" s="1174" t="s">
        <v>1402</v>
      </c>
      <c r="D1226" s="1175" t="s">
        <v>447</v>
      </c>
      <c r="E1226" s="1175"/>
      <c r="G1226" s="1175" t="s">
        <v>339</v>
      </c>
      <c r="H1226" s="1171"/>
      <c r="I1226" s="1053"/>
      <c r="J1226" s="1171"/>
    </row>
    <row r="1227" spans="1:10">
      <c r="A1227" s="1172">
        <v>41710</v>
      </c>
      <c r="B1227" s="1173">
        <v>5</v>
      </c>
      <c r="C1227" s="1174" t="s">
        <v>1403</v>
      </c>
      <c r="D1227" s="1175" t="s">
        <v>971</v>
      </c>
      <c r="E1227" s="1175"/>
      <c r="G1227" s="1175">
        <v>0</v>
      </c>
      <c r="H1227" s="1171"/>
      <c r="I1227" s="1053"/>
      <c r="J1227" s="1171"/>
    </row>
    <row r="1228" spans="1:10">
      <c r="A1228" s="1172">
        <v>41710</v>
      </c>
      <c r="B1228" s="1173">
        <v>5</v>
      </c>
      <c r="C1228" s="1174" t="s">
        <v>1404</v>
      </c>
      <c r="D1228" s="1175" t="s">
        <v>971</v>
      </c>
      <c r="E1228" s="1175"/>
      <c r="G1228" s="1175">
        <v>0</v>
      </c>
      <c r="H1228" s="1171"/>
      <c r="I1228" s="1053"/>
      <c r="J1228" s="1171"/>
    </row>
    <row r="1229" spans="1:10">
      <c r="A1229" s="1172">
        <v>41712</v>
      </c>
      <c r="B1229" s="1173">
        <v>20</v>
      </c>
      <c r="C1229" s="1174" t="s">
        <v>1087</v>
      </c>
      <c r="D1229" s="1175" t="s">
        <v>1092</v>
      </c>
      <c r="E1229" s="1175"/>
      <c r="G1229" s="1175">
        <v>0</v>
      </c>
      <c r="H1229" s="1171"/>
      <c r="I1229" s="1053"/>
      <c r="J1229" s="1171"/>
    </row>
    <row r="1230" spans="1:10">
      <c r="A1230" s="1172">
        <v>41712</v>
      </c>
      <c r="B1230" s="1173">
        <v>8.5</v>
      </c>
      <c r="C1230" s="1174" t="s">
        <v>246</v>
      </c>
      <c r="D1230" s="1175" t="s">
        <v>1032</v>
      </c>
      <c r="E1230" s="1175"/>
      <c r="G1230" s="1175" t="s">
        <v>339</v>
      </c>
      <c r="H1230" s="1171"/>
      <c r="I1230" s="1053"/>
      <c r="J1230" s="1171"/>
    </row>
    <row r="1231" spans="1:10">
      <c r="A1231" s="1172">
        <v>41715</v>
      </c>
      <c r="B1231" s="1173">
        <v>15</v>
      </c>
      <c r="C1231" s="1174" t="s">
        <v>1087</v>
      </c>
      <c r="D1231" s="1175" t="s">
        <v>1361</v>
      </c>
      <c r="E1231" s="1175"/>
      <c r="G1231" s="1175">
        <v>0</v>
      </c>
      <c r="H1231" s="1171"/>
      <c r="I1231" s="1053"/>
      <c r="J1231" s="1171"/>
    </row>
    <row r="1232" spans="1:10">
      <c r="A1232" s="1172">
        <v>41715</v>
      </c>
      <c r="B1232" s="1173">
        <v>30</v>
      </c>
      <c r="C1232" s="1174" t="s">
        <v>246</v>
      </c>
      <c r="D1232" s="1175" t="s">
        <v>1204</v>
      </c>
      <c r="E1232" s="1175"/>
      <c r="G1232" s="1175" t="s">
        <v>339</v>
      </c>
      <c r="H1232" s="1171"/>
      <c r="I1232" s="1053"/>
      <c r="J1232" s="1171"/>
    </row>
    <row r="1233" spans="1:10">
      <c r="A1233" s="1172">
        <v>41715</v>
      </c>
      <c r="B1233" s="1173">
        <v>5</v>
      </c>
      <c r="C1233" s="1174" t="s">
        <v>246</v>
      </c>
      <c r="D1233" s="1175" t="s">
        <v>968</v>
      </c>
      <c r="E1233" s="1175"/>
      <c r="G1233" s="1175" t="s">
        <v>339</v>
      </c>
      <c r="H1233" s="1171"/>
      <c r="I1233" s="1053"/>
      <c r="J1233" s="1171"/>
    </row>
    <row r="1234" spans="1:10">
      <c r="A1234" s="1172">
        <v>41715</v>
      </c>
      <c r="B1234" s="1173">
        <v>40</v>
      </c>
      <c r="C1234" s="1174" t="s">
        <v>246</v>
      </c>
      <c r="D1234" s="1175" t="s">
        <v>1405</v>
      </c>
      <c r="E1234" s="1175"/>
      <c r="G1234" s="1175">
        <v>0</v>
      </c>
      <c r="H1234" s="1171"/>
      <c r="I1234" s="1053"/>
      <c r="J1234" s="1171"/>
    </row>
    <row r="1235" spans="1:10">
      <c r="A1235" s="1172">
        <v>41715</v>
      </c>
      <c r="B1235" s="1173">
        <v>20</v>
      </c>
      <c r="C1235" s="1174" t="s">
        <v>246</v>
      </c>
      <c r="D1235" s="1175" t="s">
        <v>1221</v>
      </c>
      <c r="E1235" s="1175"/>
      <c r="G1235" s="1175" t="s">
        <v>339</v>
      </c>
      <c r="H1235" s="1171"/>
      <c r="I1235" s="1053"/>
      <c r="J1235" s="1171"/>
    </row>
    <row r="1236" spans="1:10">
      <c r="A1236" s="1172">
        <v>41715</v>
      </c>
      <c r="B1236" s="1173">
        <v>200</v>
      </c>
      <c r="C1236" s="1174" t="s">
        <v>246</v>
      </c>
      <c r="D1236" s="1175" t="s">
        <v>1339</v>
      </c>
      <c r="E1236" s="1175"/>
      <c r="G1236" s="1175">
        <v>0</v>
      </c>
      <c r="H1236" s="1171"/>
      <c r="I1236" s="1053"/>
      <c r="J1236" s="1171"/>
    </row>
    <row r="1237" spans="1:10">
      <c r="A1237" s="1172">
        <v>41715</v>
      </c>
      <c r="B1237" s="1173">
        <v>1</v>
      </c>
      <c r="C1237" s="1174" t="s">
        <v>246</v>
      </c>
      <c r="D1237" s="1175" t="s">
        <v>1382</v>
      </c>
      <c r="E1237" s="1175"/>
      <c r="G1237" s="1175">
        <v>0</v>
      </c>
      <c r="H1237" s="1171"/>
      <c r="I1237" s="1053"/>
      <c r="J1237" s="1171"/>
    </row>
    <row r="1238" spans="1:10">
      <c r="A1238" s="1172">
        <v>41715</v>
      </c>
      <c r="B1238" s="1173">
        <v>200</v>
      </c>
      <c r="C1238" s="1174" t="s">
        <v>246</v>
      </c>
      <c r="D1238" s="1175" t="s">
        <v>1406</v>
      </c>
      <c r="E1238" s="1175"/>
      <c r="G1238" s="1175">
        <v>0</v>
      </c>
      <c r="H1238" s="1171"/>
      <c r="I1238" s="1053"/>
      <c r="J1238" s="1171"/>
    </row>
    <row r="1239" spans="1:10">
      <c r="A1239" s="1172">
        <v>41715</v>
      </c>
      <c r="B1239" s="1173">
        <v>100</v>
      </c>
      <c r="C1239" s="1174" t="s">
        <v>246</v>
      </c>
      <c r="D1239" s="1175" t="s">
        <v>292</v>
      </c>
      <c r="E1239" s="1175"/>
      <c r="G1239" s="1175" t="s">
        <v>339</v>
      </c>
      <c r="H1239" s="1171"/>
      <c r="I1239" s="1053"/>
      <c r="J1239" s="1171"/>
    </row>
    <row r="1240" spans="1:10">
      <c r="A1240" s="1172">
        <v>41715</v>
      </c>
      <c r="B1240" s="1173">
        <v>80</v>
      </c>
      <c r="C1240" s="1174" t="s">
        <v>246</v>
      </c>
      <c r="D1240" s="1175" t="s">
        <v>1044</v>
      </c>
      <c r="E1240" s="1175"/>
      <c r="G1240" s="1175">
        <v>0</v>
      </c>
      <c r="H1240" s="1171"/>
      <c r="I1240" s="1053"/>
      <c r="J1240" s="1171"/>
    </row>
    <row r="1241" spans="1:10">
      <c r="A1241" s="1172">
        <v>41715</v>
      </c>
      <c r="B1241" s="1173">
        <v>100</v>
      </c>
      <c r="C1241" s="1174" t="s">
        <v>246</v>
      </c>
      <c r="D1241" s="1175" t="s">
        <v>1381</v>
      </c>
      <c r="E1241" s="1175"/>
      <c r="G1241" s="1175" t="s">
        <v>339</v>
      </c>
      <c r="H1241" s="1171"/>
      <c r="I1241" s="1053"/>
      <c r="J1241" s="1171"/>
    </row>
    <row r="1242" spans="1:10">
      <c r="A1242" s="1172">
        <v>41715</v>
      </c>
      <c r="B1242" s="1173">
        <v>200</v>
      </c>
      <c r="C1242" s="1174" t="s">
        <v>246</v>
      </c>
      <c r="D1242" s="1175" t="s">
        <v>450</v>
      </c>
      <c r="E1242" s="1175"/>
      <c r="G1242" s="1175" t="s">
        <v>339</v>
      </c>
      <c r="H1242" s="1171"/>
      <c r="I1242" s="1053"/>
      <c r="J1242" s="1171"/>
    </row>
    <row r="1243" spans="1:10">
      <c r="A1243" s="1172">
        <v>41715</v>
      </c>
      <c r="B1243" s="1173">
        <v>100</v>
      </c>
      <c r="C1243" s="1174" t="s">
        <v>246</v>
      </c>
      <c r="D1243" s="1175" t="s">
        <v>327</v>
      </c>
      <c r="E1243" s="1175"/>
      <c r="G1243" s="1175" t="s">
        <v>339</v>
      </c>
      <c r="H1243" s="1171"/>
      <c r="I1243" s="1053"/>
      <c r="J1243" s="1171"/>
    </row>
    <row r="1244" spans="1:10">
      <c r="A1244" s="1172">
        <v>41715</v>
      </c>
      <c r="B1244" s="1173">
        <v>40</v>
      </c>
      <c r="C1244" s="1174" t="s">
        <v>246</v>
      </c>
      <c r="D1244" s="1175" t="s">
        <v>1258</v>
      </c>
      <c r="E1244" s="1175"/>
      <c r="G1244" s="1175" t="s">
        <v>339</v>
      </c>
      <c r="H1244" s="1171"/>
      <c r="I1244" s="1053"/>
      <c r="J1244" s="1171"/>
    </row>
    <row r="1245" spans="1:10">
      <c r="A1245" s="1172">
        <v>41716</v>
      </c>
      <c r="B1245" s="1173">
        <v>2337.4</v>
      </c>
      <c r="C1245" s="1174" t="s">
        <v>246</v>
      </c>
      <c r="D1245" s="1175" t="s">
        <v>1407</v>
      </c>
      <c r="E1245" s="1175"/>
      <c r="G1245" s="1175">
        <v>0</v>
      </c>
      <c r="H1245" s="1171"/>
      <c r="I1245" s="1053"/>
      <c r="J1245" s="1171"/>
    </row>
    <row r="1246" spans="1:10">
      <c r="A1246" s="1172">
        <v>41716</v>
      </c>
      <c r="B1246" s="1173">
        <v>12.42</v>
      </c>
      <c r="C1246" s="1174" t="s">
        <v>246</v>
      </c>
      <c r="D1246" s="1175" t="s">
        <v>1107</v>
      </c>
      <c r="E1246" s="1175"/>
      <c r="G1246" s="1175">
        <v>0</v>
      </c>
      <c r="H1246" s="1171"/>
      <c r="I1246" s="1053"/>
      <c r="J1246" s="1171"/>
    </row>
    <row r="1247" spans="1:10">
      <c r="A1247" s="1172">
        <v>41716</v>
      </c>
      <c r="B1247" s="1173">
        <v>2.2200000000000002</v>
      </c>
      <c r="C1247" s="1174" t="s">
        <v>246</v>
      </c>
      <c r="D1247" s="1175" t="s">
        <v>1107</v>
      </c>
      <c r="E1247" s="1175"/>
      <c r="G1247" s="1175">
        <v>0</v>
      </c>
      <c r="H1247" s="1171"/>
      <c r="I1247" s="1053"/>
      <c r="J1247" s="1171"/>
    </row>
    <row r="1248" spans="1:10">
      <c r="A1248" s="1172">
        <v>41716</v>
      </c>
      <c r="B1248" s="1173">
        <v>120</v>
      </c>
      <c r="C1248" s="1174" t="s">
        <v>246</v>
      </c>
      <c r="D1248" s="1175" t="s">
        <v>784</v>
      </c>
      <c r="E1248" s="1175"/>
      <c r="G1248" s="1175" t="s">
        <v>339</v>
      </c>
      <c r="H1248" s="1171"/>
      <c r="I1248" s="1053"/>
      <c r="J1248" s="1171"/>
    </row>
    <row r="1249" spans="1:10">
      <c r="A1249" s="1172">
        <v>41717</v>
      </c>
      <c r="B1249" s="1173">
        <v>330</v>
      </c>
      <c r="C1249" s="1174" t="s">
        <v>1087</v>
      </c>
      <c r="D1249" s="1175" t="s">
        <v>1341</v>
      </c>
      <c r="E1249" s="1175"/>
      <c r="G1249" s="1175">
        <v>0</v>
      </c>
      <c r="H1249" s="1171"/>
      <c r="I1249" s="1053"/>
      <c r="J1249" s="1171"/>
    </row>
    <row r="1250" spans="1:10">
      <c r="A1250" s="1172">
        <v>41717</v>
      </c>
      <c r="B1250" s="1173">
        <v>54.34</v>
      </c>
      <c r="C1250" s="1174" t="s">
        <v>1087</v>
      </c>
      <c r="D1250" s="1175" t="s">
        <v>1140</v>
      </c>
      <c r="E1250" s="1175"/>
      <c r="G1250" s="1175">
        <v>0</v>
      </c>
      <c r="H1250" s="1171"/>
      <c r="I1250" s="1053"/>
      <c r="J1250" s="1171"/>
    </row>
    <row r="1251" spans="1:10">
      <c r="A1251" s="1172">
        <v>41717</v>
      </c>
      <c r="B1251" s="1173">
        <v>40</v>
      </c>
      <c r="C1251" s="1174" t="s">
        <v>246</v>
      </c>
      <c r="D1251" s="1175" t="s">
        <v>400</v>
      </c>
      <c r="E1251" s="1175"/>
      <c r="G1251" s="1175" t="s">
        <v>339</v>
      </c>
      <c r="H1251" s="1171"/>
      <c r="I1251" s="1053"/>
      <c r="J1251" s="1171"/>
    </row>
    <row r="1252" spans="1:10">
      <c r="A1252" s="1172">
        <v>41718</v>
      </c>
      <c r="B1252" s="1173">
        <v>20</v>
      </c>
      <c r="C1252" s="1174" t="s">
        <v>1087</v>
      </c>
      <c r="D1252" s="1175" t="s">
        <v>1098</v>
      </c>
      <c r="E1252" s="1175"/>
      <c r="G1252" s="1175">
        <v>0</v>
      </c>
      <c r="H1252" s="1171"/>
      <c r="I1252" s="1053"/>
      <c r="J1252" s="1171"/>
    </row>
    <row r="1253" spans="1:10">
      <c r="A1253" s="1172">
        <v>41718</v>
      </c>
      <c r="B1253" s="1173">
        <v>25</v>
      </c>
      <c r="C1253" s="1174" t="s">
        <v>246</v>
      </c>
      <c r="D1253" s="1175" t="s">
        <v>1262</v>
      </c>
      <c r="E1253" s="1175"/>
      <c r="G1253" s="1175" t="s">
        <v>339</v>
      </c>
      <c r="H1253" s="1171"/>
      <c r="I1253" s="1053"/>
      <c r="J1253" s="1171"/>
    </row>
    <row r="1254" spans="1:10">
      <c r="A1254" s="1172">
        <v>41719</v>
      </c>
      <c r="B1254" s="1173">
        <v>40</v>
      </c>
      <c r="C1254" s="1174" t="s">
        <v>246</v>
      </c>
      <c r="D1254" s="1175" t="s">
        <v>261</v>
      </c>
      <c r="E1254" s="1175"/>
      <c r="G1254" s="1175" t="s">
        <v>339</v>
      </c>
      <c r="H1254" s="1171"/>
      <c r="I1254" s="1053"/>
      <c r="J1254" s="1171"/>
    </row>
    <row r="1255" spans="1:10">
      <c r="A1255" s="1172">
        <v>41719</v>
      </c>
      <c r="B1255" s="1173">
        <v>12</v>
      </c>
      <c r="C1255" s="1174" t="s">
        <v>246</v>
      </c>
      <c r="D1255" s="1175" t="s">
        <v>294</v>
      </c>
      <c r="E1255" s="1175"/>
      <c r="G1255" s="1175" t="s">
        <v>339</v>
      </c>
      <c r="H1255" s="1171"/>
      <c r="I1255" s="1053"/>
      <c r="J1255" s="1171"/>
    </row>
    <row r="1256" spans="1:10">
      <c r="A1256" s="1172">
        <v>41719</v>
      </c>
      <c r="B1256" s="1173">
        <v>5</v>
      </c>
      <c r="C1256" s="1174" t="s">
        <v>246</v>
      </c>
      <c r="D1256" s="1175" t="s">
        <v>773</v>
      </c>
      <c r="E1256" s="1175"/>
      <c r="G1256" s="1175">
        <v>0</v>
      </c>
      <c r="H1256" s="1171"/>
      <c r="I1256" s="1053"/>
      <c r="J1256" s="1171"/>
    </row>
    <row r="1257" spans="1:10">
      <c r="A1257" s="1172">
        <v>41722</v>
      </c>
      <c r="B1257" s="1173">
        <v>100</v>
      </c>
      <c r="C1257" s="1174" t="s">
        <v>1087</v>
      </c>
      <c r="D1257" s="1175" t="s">
        <v>1093</v>
      </c>
      <c r="E1257" s="1175"/>
      <c r="G1257" s="1175">
        <v>0</v>
      </c>
      <c r="H1257" s="1171"/>
      <c r="I1257" s="1053"/>
      <c r="J1257" s="1171"/>
    </row>
    <row r="1258" spans="1:10">
      <c r="A1258" s="1172">
        <v>41722</v>
      </c>
      <c r="B1258" s="1173">
        <v>258</v>
      </c>
      <c r="C1258" s="1174" t="s">
        <v>246</v>
      </c>
      <c r="D1258" s="1175" t="s">
        <v>355</v>
      </c>
      <c r="E1258" s="1175"/>
      <c r="G1258" s="1175" t="s">
        <v>339</v>
      </c>
      <c r="H1258" s="1171"/>
      <c r="I1258" s="1053"/>
      <c r="J1258" s="1171"/>
    </row>
    <row r="1259" spans="1:10">
      <c r="A1259" s="1172">
        <v>41722</v>
      </c>
      <c r="B1259" s="1173">
        <v>20</v>
      </c>
      <c r="C1259" s="1174" t="s">
        <v>246</v>
      </c>
      <c r="D1259" s="1175" t="s">
        <v>1221</v>
      </c>
      <c r="E1259" s="1175"/>
      <c r="G1259" s="1175" t="s">
        <v>339</v>
      </c>
      <c r="H1259" s="1171"/>
      <c r="I1259" s="1053"/>
      <c r="J1259" s="1171"/>
    </row>
    <row r="1260" spans="1:10">
      <c r="A1260" s="1172">
        <v>41722</v>
      </c>
      <c r="B1260" s="1173">
        <v>1400</v>
      </c>
      <c r="C1260" s="1174" t="s">
        <v>246</v>
      </c>
      <c r="D1260" s="1175" t="s">
        <v>1410</v>
      </c>
      <c r="E1260" s="1175"/>
      <c r="G1260" s="1175" t="s">
        <v>339</v>
      </c>
      <c r="H1260" s="1171"/>
      <c r="I1260" s="1053"/>
      <c r="J1260" s="1171"/>
    </row>
    <row r="1261" spans="1:10">
      <c r="A1261" s="1172">
        <v>41722</v>
      </c>
      <c r="B1261" s="1173">
        <v>188</v>
      </c>
      <c r="C1261" s="1174" t="s">
        <v>246</v>
      </c>
      <c r="D1261" s="1175" t="s">
        <v>355</v>
      </c>
      <c r="E1261" s="1175"/>
      <c r="G1261" s="1175" t="s">
        <v>339</v>
      </c>
      <c r="H1261" s="1171"/>
      <c r="I1261" s="1053"/>
      <c r="J1261" s="1171"/>
    </row>
    <row r="1262" spans="1:10">
      <c r="A1262" s="1172">
        <v>41722</v>
      </c>
      <c r="B1262" s="1173">
        <v>653.51</v>
      </c>
      <c r="C1262" s="1174" t="s">
        <v>246</v>
      </c>
      <c r="D1262" s="1175" t="s">
        <v>1411</v>
      </c>
      <c r="E1262" s="1175"/>
      <c r="G1262" s="1175">
        <v>0</v>
      </c>
      <c r="H1262" s="1171"/>
      <c r="I1262" s="1053"/>
      <c r="J1262" s="1171"/>
    </row>
    <row r="1263" spans="1:10">
      <c r="A1263" s="1172">
        <v>41723</v>
      </c>
      <c r="B1263" s="1173">
        <v>15</v>
      </c>
      <c r="C1263" s="1174" t="s">
        <v>246</v>
      </c>
      <c r="D1263" s="1175" t="s">
        <v>1264</v>
      </c>
      <c r="E1263" s="1175"/>
      <c r="G1263" s="1175" t="s">
        <v>339</v>
      </c>
      <c r="H1263" s="1171"/>
      <c r="I1263" s="1053"/>
      <c r="J1263" s="1171"/>
    </row>
    <row r="1264" spans="1:10">
      <c r="A1264" s="1172">
        <v>41723</v>
      </c>
      <c r="B1264" s="1173">
        <v>64.459999999999994</v>
      </c>
      <c r="C1264" s="1174" t="s">
        <v>246</v>
      </c>
      <c r="D1264" s="1175" t="s">
        <v>1412</v>
      </c>
      <c r="E1264" s="1175"/>
      <c r="G1264" s="1175">
        <v>0</v>
      </c>
      <c r="H1264" s="1171"/>
      <c r="I1264" s="1053"/>
      <c r="J1264" s="1171"/>
    </row>
    <row r="1265" spans="1:10">
      <c r="A1265" s="1172">
        <v>41723</v>
      </c>
      <c r="B1265" s="1173">
        <v>10</v>
      </c>
      <c r="C1265" s="1174" t="s">
        <v>246</v>
      </c>
      <c r="D1265" s="1175" t="s">
        <v>302</v>
      </c>
      <c r="E1265" s="1175"/>
      <c r="G1265" s="1175">
        <v>0</v>
      </c>
      <c r="H1265" s="1171"/>
      <c r="I1265" s="1053"/>
      <c r="J1265" s="1171"/>
    </row>
    <row r="1266" spans="1:10">
      <c r="A1266" s="1172">
        <v>41725</v>
      </c>
      <c r="B1266" s="1173">
        <v>2907.43</v>
      </c>
      <c r="C1266" s="1174" t="s">
        <v>246</v>
      </c>
      <c r="D1266" s="1175" t="s">
        <v>269</v>
      </c>
      <c r="E1266" s="1175"/>
      <c r="G1266" s="1175">
        <v>0</v>
      </c>
      <c r="H1266" s="1171"/>
      <c r="I1266" s="1053"/>
      <c r="J1266" s="1171"/>
    </row>
    <row r="1267" spans="1:10">
      <c r="A1267" s="1172">
        <v>41725</v>
      </c>
      <c r="B1267" s="1173">
        <v>125</v>
      </c>
      <c r="C1267" s="1174" t="s">
        <v>246</v>
      </c>
      <c r="D1267" s="1175" t="s">
        <v>1346</v>
      </c>
      <c r="E1267" s="1175"/>
      <c r="G1267" s="1175" t="s">
        <v>339</v>
      </c>
      <c r="H1267" s="1171"/>
      <c r="I1267" s="1053"/>
      <c r="J1267" s="1171"/>
    </row>
    <row r="1268" spans="1:10">
      <c r="A1268" s="1172">
        <v>41725</v>
      </c>
      <c r="B1268" s="1173">
        <v>50</v>
      </c>
      <c r="C1268" s="1174" t="s">
        <v>246</v>
      </c>
      <c r="D1268" s="1175" t="s">
        <v>1017</v>
      </c>
      <c r="E1268" s="1175"/>
      <c r="G1268" s="1175" t="s">
        <v>339</v>
      </c>
      <c r="H1268" s="1171"/>
      <c r="I1268" s="1053"/>
      <c r="J1268" s="1171"/>
    </row>
    <row r="1269" spans="1:10">
      <c r="A1269" s="1172">
        <v>41725</v>
      </c>
      <c r="B1269" s="1173">
        <v>60</v>
      </c>
      <c r="C1269" s="1174" t="s">
        <v>246</v>
      </c>
      <c r="D1269" s="1175" t="s">
        <v>1309</v>
      </c>
      <c r="E1269" s="1175"/>
      <c r="G1269" s="1175" t="s">
        <v>339</v>
      </c>
      <c r="H1269" s="1171"/>
      <c r="I1269" s="1053"/>
      <c r="J1269" s="1171"/>
    </row>
    <row r="1270" spans="1:10">
      <c r="A1270" s="1172">
        <v>41726</v>
      </c>
      <c r="B1270" s="1173">
        <v>42</v>
      </c>
      <c r="C1270" s="1174" t="s">
        <v>246</v>
      </c>
      <c r="D1270" s="1175" t="s">
        <v>1352</v>
      </c>
      <c r="E1270" s="1175"/>
      <c r="G1270" s="1175">
        <v>0</v>
      </c>
      <c r="H1270" s="1171"/>
      <c r="I1270" s="1053"/>
      <c r="J1270" s="1171"/>
    </row>
    <row r="1271" spans="1:10">
      <c r="A1271" s="1172">
        <v>41726</v>
      </c>
      <c r="B1271" s="1173">
        <v>5</v>
      </c>
      <c r="C1271" s="1174" t="s">
        <v>246</v>
      </c>
      <c r="D1271" s="1175" t="s">
        <v>1390</v>
      </c>
      <c r="E1271" s="1175"/>
      <c r="G1271" s="1175" t="s">
        <v>339</v>
      </c>
      <c r="H1271" s="1171"/>
      <c r="I1271" s="1053"/>
      <c r="J1271" s="1171"/>
    </row>
    <row r="1272" spans="1:10">
      <c r="A1272" s="1172">
        <v>41726</v>
      </c>
      <c r="B1272" s="1173">
        <v>80</v>
      </c>
      <c r="C1272" s="1174" t="s">
        <v>246</v>
      </c>
      <c r="D1272" s="1175" t="s">
        <v>1389</v>
      </c>
      <c r="E1272" s="1175"/>
      <c r="G1272" s="1175" t="s">
        <v>339</v>
      </c>
      <c r="H1272" s="1171"/>
      <c r="I1272" s="1053"/>
      <c r="J1272" s="1171"/>
    </row>
    <row r="1273" spans="1:10">
      <c r="A1273" s="1172">
        <v>41726</v>
      </c>
      <c r="B1273" s="1173">
        <v>3</v>
      </c>
      <c r="C1273" s="1174" t="s">
        <v>246</v>
      </c>
      <c r="D1273" s="1175" t="s">
        <v>1004</v>
      </c>
      <c r="E1273" s="1175"/>
      <c r="G1273" s="1175">
        <v>0</v>
      </c>
      <c r="H1273" s="1171"/>
      <c r="I1273" s="1053"/>
      <c r="J1273" s="1171"/>
    </row>
    <row r="1274" spans="1:10">
      <c r="A1274" s="1172">
        <v>41729</v>
      </c>
      <c r="B1274" s="1173">
        <v>980.48</v>
      </c>
      <c r="C1274" s="1174" t="s">
        <v>246</v>
      </c>
      <c r="D1274" s="1175" t="s">
        <v>1288</v>
      </c>
      <c r="E1274" s="1175"/>
      <c r="G1274" s="1175">
        <v>0</v>
      </c>
      <c r="H1274" s="1171"/>
      <c r="I1274" s="1053"/>
      <c r="J1274" s="1171"/>
    </row>
    <row r="1275" spans="1:10">
      <c r="A1275" s="1172">
        <v>41729</v>
      </c>
      <c r="B1275" s="1173">
        <v>104.92</v>
      </c>
      <c r="C1275" s="1174" t="s">
        <v>246</v>
      </c>
      <c r="D1275" s="1175" t="s">
        <v>1288</v>
      </c>
      <c r="E1275" s="1175"/>
      <c r="G1275" s="1175">
        <v>0</v>
      </c>
      <c r="H1275" s="1171"/>
      <c r="I1275" s="1053"/>
      <c r="J1275" s="1171"/>
    </row>
    <row r="1276" spans="1:10">
      <c r="A1276" s="1172">
        <v>41729</v>
      </c>
      <c r="B1276" s="1173">
        <v>25</v>
      </c>
      <c r="C1276" s="1174" t="s">
        <v>246</v>
      </c>
      <c r="D1276" s="1175" t="s">
        <v>762</v>
      </c>
      <c r="E1276" s="1175"/>
      <c r="G1276" s="1175" t="s">
        <v>339</v>
      </c>
      <c r="H1276" s="1171"/>
      <c r="I1276" s="1053"/>
      <c r="J1276" s="1171"/>
    </row>
    <row r="1277" spans="1:10">
      <c r="A1277" s="1172">
        <v>41729</v>
      </c>
      <c r="B1277" s="1173">
        <v>79.81</v>
      </c>
      <c r="C1277" s="1174" t="s">
        <v>246</v>
      </c>
      <c r="D1277" s="1175" t="s">
        <v>1392</v>
      </c>
      <c r="E1277" s="1175"/>
      <c r="G1277" s="1175">
        <v>0</v>
      </c>
      <c r="H1277" s="1171"/>
      <c r="I1277" s="1053"/>
      <c r="J1277" s="1171"/>
    </row>
    <row r="1278" spans="1:10">
      <c r="A1278" s="1172">
        <v>41729</v>
      </c>
      <c r="B1278" s="1173">
        <v>180</v>
      </c>
      <c r="C1278" s="1174" t="s">
        <v>246</v>
      </c>
      <c r="D1278" s="1175" t="s">
        <v>287</v>
      </c>
      <c r="E1278" s="1175"/>
      <c r="G1278" s="1175" t="s">
        <v>339</v>
      </c>
      <c r="H1278" s="1171"/>
      <c r="I1278" s="1053"/>
      <c r="J1278" s="1171"/>
    </row>
    <row r="1279" spans="1:10">
      <c r="A1279" s="1172">
        <v>41729</v>
      </c>
      <c r="B1279" s="1173">
        <v>20</v>
      </c>
      <c r="C1279" s="1174" t="s">
        <v>246</v>
      </c>
      <c r="D1279" s="1175" t="s">
        <v>1221</v>
      </c>
      <c r="E1279" s="1175"/>
      <c r="G1279" s="1175" t="s">
        <v>339</v>
      </c>
      <c r="H1279" s="1171"/>
      <c r="I1279" s="1053"/>
      <c r="J1279" s="1171"/>
    </row>
    <row r="1280" spans="1:10">
      <c r="A1280" s="1172">
        <v>41729</v>
      </c>
      <c r="B1280" s="1173">
        <v>4937.1000000000004</v>
      </c>
      <c r="C1280" s="1174" t="s">
        <v>246</v>
      </c>
      <c r="D1280" s="1175" t="s">
        <v>1413</v>
      </c>
      <c r="E1280" s="1175"/>
      <c r="G1280" s="1175">
        <v>0</v>
      </c>
      <c r="H1280" s="1171"/>
      <c r="I1280" s="1053"/>
      <c r="J1280" s="1171"/>
    </row>
    <row r="1281" spans="1:10">
      <c r="A1281" s="1172">
        <v>41730</v>
      </c>
      <c r="B1281" s="1173">
        <v>100</v>
      </c>
      <c r="C1281" s="1174" t="s">
        <v>246</v>
      </c>
      <c r="D1281" s="1175" t="s">
        <v>267</v>
      </c>
      <c r="E1281" s="1175"/>
      <c r="G1281" s="1175">
        <v>0</v>
      </c>
      <c r="H1281" s="1171"/>
      <c r="I1281" s="1053"/>
      <c r="J1281" s="1171"/>
    </row>
    <row r="1282" spans="1:10">
      <c r="A1282" s="1172">
        <v>41730</v>
      </c>
      <c r="B1282" s="1173">
        <v>30</v>
      </c>
      <c r="C1282" s="1174" t="s">
        <v>246</v>
      </c>
      <c r="D1282" s="1175" t="s">
        <v>774</v>
      </c>
      <c r="E1282" s="1175"/>
      <c r="G1282" s="1175" t="s">
        <v>339</v>
      </c>
      <c r="H1282" s="1171"/>
      <c r="I1282" s="1053"/>
      <c r="J1282" s="1171"/>
    </row>
    <row r="1283" spans="1:10">
      <c r="A1283" s="1172">
        <v>41730</v>
      </c>
      <c r="B1283" s="1173">
        <v>25</v>
      </c>
      <c r="C1283" s="1174" t="s">
        <v>246</v>
      </c>
      <c r="D1283" s="1175" t="s">
        <v>379</v>
      </c>
      <c r="E1283" s="1175"/>
      <c r="G1283" s="1175" t="s">
        <v>339</v>
      </c>
      <c r="H1283" s="1171"/>
      <c r="I1283" s="1053"/>
      <c r="J1283" s="1171"/>
    </row>
    <row r="1284" spans="1:10">
      <c r="A1284" s="1172">
        <v>41730</v>
      </c>
      <c r="B1284" s="1173">
        <v>6</v>
      </c>
      <c r="C1284" s="1174" t="s">
        <v>246</v>
      </c>
      <c r="D1284" s="1175" t="s">
        <v>1217</v>
      </c>
      <c r="E1284" s="1175"/>
      <c r="G1284" s="1175">
        <v>0</v>
      </c>
      <c r="H1284" s="1171"/>
      <c r="I1284" s="1053"/>
      <c r="J1284" s="1171"/>
    </row>
    <row r="1285" spans="1:10">
      <c r="A1285" s="1172">
        <v>41730</v>
      </c>
      <c r="B1285" s="1173">
        <v>10</v>
      </c>
      <c r="C1285" s="1174" t="s">
        <v>246</v>
      </c>
      <c r="D1285" s="1175" t="s">
        <v>791</v>
      </c>
      <c r="E1285" s="1175"/>
      <c r="G1285" s="1175" t="s">
        <v>339</v>
      </c>
      <c r="H1285" s="1171"/>
      <c r="I1285" s="1053"/>
      <c r="J1285" s="1171"/>
    </row>
    <row r="1286" spans="1:10">
      <c r="A1286" s="1172">
        <v>41730</v>
      </c>
      <c r="B1286" s="1173">
        <v>10</v>
      </c>
      <c r="C1286" s="1174" t="s">
        <v>246</v>
      </c>
      <c r="D1286" s="1175" t="s">
        <v>338</v>
      </c>
      <c r="E1286" s="1175"/>
      <c r="G1286" s="1175" t="s">
        <v>339</v>
      </c>
      <c r="H1286" s="1171"/>
      <c r="I1286" s="1053"/>
      <c r="J1286" s="1171"/>
    </row>
    <row r="1287" spans="1:10">
      <c r="A1287" s="1172">
        <v>41730</v>
      </c>
      <c r="B1287" s="1173">
        <v>10</v>
      </c>
      <c r="C1287" s="1174" t="s">
        <v>246</v>
      </c>
      <c r="D1287" s="1175" t="s">
        <v>1365</v>
      </c>
      <c r="E1287" s="1175"/>
      <c r="G1287" s="1175" t="s">
        <v>339</v>
      </c>
      <c r="H1287" s="1171"/>
      <c r="I1287" s="1053"/>
      <c r="J1287" s="1171"/>
    </row>
    <row r="1288" spans="1:10">
      <c r="A1288" s="1172">
        <v>41730</v>
      </c>
      <c r="B1288" s="1173">
        <v>20</v>
      </c>
      <c r="C1288" s="1174" t="s">
        <v>246</v>
      </c>
      <c r="D1288" s="1175" t="s">
        <v>1393</v>
      </c>
      <c r="E1288" s="1175"/>
      <c r="G1288" s="1175" t="s">
        <v>339</v>
      </c>
      <c r="H1288" s="1171"/>
      <c r="I1288" s="1053"/>
      <c r="J1288" s="1171"/>
    </row>
    <row r="1289" spans="1:10">
      <c r="A1289" s="1172">
        <v>41730</v>
      </c>
      <c r="B1289" s="1173">
        <v>10</v>
      </c>
      <c r="C1289" s="1174" t="s">
        <v>246</v>
      </c>
      <c r="D1289" s="1175" t="s">
        <v>996</v>
      </c>
      <c r="E1289" s="1175"/>
      <c r="G1289" s="1175">
        <v>0</v>
      </c>
      <c r="H1289" s="1171"/>
      <c r="I1289" s="1053"/>
      <c r="J1289" s="1171"/>
    </row>
    <row r="1290" spans="1:10">
      <c r="A1290" s="1172">
        <v>41730</v>
      </c>
      <c r="B1290" s="1173">
        <v>10</v>
      </c>
      <c r="C1290" s="1174" t="s">
        <v>246</v>
      </c>
      <c r="D1290" s="1175" t="s">
        <v>1274</v>
      </c>
      <c r="E1290" s="1175"/>
      <c r="G1290" s="1175">
        <v>0</v>
      </c>
      <c r="H1290" s="1171"/>
      <c r="I1290" s="1053"/>
      <c r="J1290" s="1171"/>
    </row>
    <row r="1291" spans="1:10">
      <c r="A1291" s="1172">
        <v>41730</v>
      </c>
      <c r="B1291" s="1173">
        <v>250</v>
      </c>
      <c r="C1291" s="1174" t="s">
        <v>246</v>
      </c>
      <c r="D1291" s="1175" t="s">
        <v>911</v>
      </c>
      <c r="E1291" s="1175"/>
      <c r="G1291" s="1175">
        <v>0</v>
      </c>
      <c r="H1291" s="1171"/>
      <c r="I1291" s="1053"/>
      <c r="J1291" s="1171"/>
    </row>
    <row r="1292" spans="1:10">
      <c r="A1292" s="1172">
        <v>41730</v>
      </c>
      <c r="B1292" s="1173">
        <v>20</v>
      </c>
      <c r="C1292" s="1174" t="s">
        <v>246</v>
      </c>
      <c r="D1292" s="1175" t="s">
        <v>1275</v>
      </c>
      <c r="E1292" s="1175"/>
      <c r="G1292" s="1175" t="s">
        <v>339</v>
      </c>
      <c r="H1292" s="1171"/>
      <c r="I1292" s="1053"/>
      <c r="J1292" s="1171"/>
    </row>
    <row r="1293" spans="1:10">
      <c r="A1293" s="1172">
        <v>41730</v>
      </c>
      <c r="B1293" s="1173">
        <v>30</v>
      </c>
      <c r="C1293" s="1174" t="s">
        <v>246</v>
      </c>
      <c r="D1293" s="1175" t="s">
        <v>1315</v>
      </c>
      <c r="E1293" s="1175"/>
      <c r="G1293" s="1175" t="s">
        <v>339</v>
      </c>
      <c r="H1293" s="1171"/>
      <c r="I1293" s="1053"/>
      <c r="J1293" s="1171"/>
    </row>
    <row r="1294" spans="1:10">
      <c r="A1294" s="1172">
        <v>41730</v>
      </c>
      <c r="B1294" s="1173">
        <v>75</v>
      </c>
      <c r="C1294" s="1174" t="s">
        <v>246</v>
      </c>
      <c r="D1294" s="1175" t="s">
        <v>1003</v>
      </c>
      <c r="E1294" s="1175"/>
      <c r="G1294" s="1175" t="s">
        <v>339</v>
      </c>
      <c r="H1294" s="1171"/>
      <c r="I1294" s="1053"/>
      <c r="J1294" s="1171"/>
    </row>
    <row r="1295" spans="1:10">
      <c r="A1295" s="1172">
        <v>41730</v>
      </c>
      <c r="B1295" s="1173">
        <v>7</v>
      </c>
      <c r="C1295" s="1174" t="s">
        <v>246</v>
      </c>
      <c r="D1295" s="1175" t="s">
        <v>1196</v>
      </c>
      <c r="E1295" s="1175"/>
      <c r="G1295" s="1175" t="s">
        <v>339</v>
      </c>
      <c r="H1295" s="1171"/>
      <c r="I1295" s="1053"/>
      <c r="J1295" s="1171"/>
    </row>
    <row r="1296" spans="1:10">
      <c r="A1296" s="1172">
        <v>41730</v>
      </c>
      <c r="B1296" s="1173">
        <v>5</v>
      </c>
      <c r="C1296" s="1174" t="s">
        <v>246</v>
      </c>
      <c r="D1296" s="1175" t="s">
        <v>1395</v>
      </c>
      <c r="E1296" s="1175"/>
      <c r="G1296" s="1175" t="s">
        <v>339</v>
      </c>
      <c r="H1296" s="1171"/>
      <c r="I1296" s="1053"/>
      <c r="J1296" s="1171"/>
    </row>
    <row r="1297" spans="1:10">
      <c r="A1297" s="1172">
        <v>41730</v>
      </c>
      <c r="B1297" s="1173">
        <v>210</v>
      </c>
      <c r="C1297" s="1174" t="s">
        <v>246</v>
      </c>
      <c r="D1297" s="1175" t="s">
        <v>346</v>
      </c>
      <c r="E1297" s="1175"/>
      <c r="G1297" s="1175" t="s">
        <v>339</v>
      </c>
      <c r="H1297" s="1171"/>
      <c r="I1297" s="1053"/>
      <c r="J1297" s="1171"/>
    </row>
    <row r="1298" spans="1:10">
      <c r="A1298" s="1172">
        <v>41730</v>
      </c>
      <c r="B1298" s="1173">
        <v>10</v>
      </c>
      <c r="C1298" s="1174" t="s">
        <v>246</v>
      </c>
      <c r="D1298" s="1175" t="s">
        <v>369</v>
      </c>
      <c r="E1298" s="1175"/>
      <c r="G1298" s="1175">
        <v>0</v>
      </c>
      <c r="H1298" s="1171"/>
      <c r="I1298" s="1053"/>
      <c r="J1298" s="1171"/>
    </row>
    <row r="1299" spans="1:10">
      <c r="A1299" s="1172">
        <v>41730</v>
      </c>
      <c r="B1299" s="1173">
        <v>15</v>
      </c>
      <c r="C1299" s="1174" t="s">
        <v>246</v>
      </c>
      <c r="D1299" s="1175" t="s">
        <v>912</v>
      </c>
      <c r="E1299" s="1175"/>
      <c r="G1299" s="1175">
        <v>0</v>
      </c>
      <c r="H1299" s="1171"/>
      <c r="I1299" s="1053"/>
      <c r="J1299" s="1171"/>
    </row>
    <row r="1300" spans="1:10">
      <c r="A1300" s="1172">
        <v>41730</v>
      </c>
      <c r="B1300" s="1173">
        <v>10</v>
      </c>
      <c r="C1300" s="1174" t="s">
        <v>246</v>
      </c>
      <c r="D1300" s="1175" t="s">
        <v>955</v>
      </c>
      <c r="E1300" s="1175"/>
      <c r="G1300" s="1175">
        <v>0</v>
      </c>
      <c r="H1300" s="1171"/>
      <c r="I1300" s="1053"/>
      <c r="J1300" s="1171"/>
    </row>
    <row r="1301" spans="1:10">
      <c r="A1301" s="1172">
        <v>41730</v>
      </c>
      <c r="B1301" s="1173">
        <v>10</v>
      </c>
      <c r="C1301" s="1174" t="s">
        <v>246</v>
      </c>
      <c r="D1301" s="1175" t="s">
        <v>993</v>
      </c>
      <c r="E1301" s="1175"/>
      <c r="G1301" s="1175" t="s">
        <v>339</v>
      </c>
      <c r="H1301" s="1171"/>
      <c r="I1301" s="1053"/>
      <c r="J1301" s="1171"/>
    </row>
    <row r="1302" spans="1:10">
      <c r="A1302" s="1172">
        <v>41730</v>
      </c>
      <c r="B1302" s="1173">
        <v>50</v>
      </c>
      <c r="C1302" s="1174" t="s">
        <v>246</v>
      </c>
      <c r="D1302" s="1175" t="s">
        <v>997</v>
      </c>
      <c r="E1302" s="1175"/>
      <c r="G1302" s="1175" t="s">
        <v>339</v>
      </c>
      <c r="H1302" s="1171"/>
      <c r="I1302" s="1053"/>
      <c r="J1302" s="1171"/>
    </row>
    <row r="1303" spans="1:10">
      <c r="A1303" s="1172">
        <v>41730</v>
      </c>
      <c r="B1303" s="1173">
        <v>5</v>
      </c>
      <c r="C1303" s="1174" t="s">
        <v>246</v>
      </c>
      <c r="D1303" s="1175" t="s">
        <v>755</v>
      </c>
      <c r="E1303" s="1175"/>
      <c r="G1303" s="1175" t="s">
        <v>339</v>
      </c>
      <c r="H1303" s="1171"/>
      <c r="I1303" s="1053"/>
      <c r="J1303" s="1171"/>
    </row>
    <row r="1304" spans="1:10">
      <c r="A1304" s="1172">
        <v>41730</v>
      </c>
      <c r="B1304" s="1173">
        <v>15</v>
      </c>
      <c r="C1304" s="1174" t="s">
        <v>246</v>
      </c>
      <c r="D1304" s="1175" t="s">
        <v>248</v>
      </c>
      <c r="E1304" s="1175"/>
      <c r="G1304" s="1175">
        <v>0</v>
      </c>
      <c r="H1304" s="1171"/>
      <c r="I1304" s="1053"/>
      <c r="J1304" s="1171"/>
    </row>
    <row r="1305" spans="1:10">
      <c r="A1305" s="1172">
        <v>41730</v>
      </c>
      <c r="B1305" s="1173">
        <v>15</v>
      </c>
      <c r="C1305" s="1174" t="s">
        <v>246</v>
      </c>
      <c r="D1305" s="1175" t="s">
        <v>954</v>
      </c>
      <c r="E1305" s="1175"/>
      <c r="G1305" s="1175">
        <v>0</v>
      </c>
      <c r="H1305" s="1171"/>
      <c r="I1305" s="1053"/>
      <c r="J1305" s="1171"/>
    </row>
    <row r="1306" spans="1:10">
      <c r="A1306" s="1172">
        <v>41730</v>
      </c>
      <c r="B1306" s="1173">
        <v>50</v>
      </c>
      <c r="C1306" s="1174" t="s">
        <v>246</v>
      </c>
      <c r="D1306" s="1175" t="s">
        <v>998</v>
      </c>
      <c r="E1306" s="1175"/>
      <c r="G1306" s="1175" t="s">
        <v>339</v>
      </c>
      <c r="H1306" s="1171"/>
      <c r="I1306" s="1053"/>
      <c r="J1306" s="1171"/>
    </row>
    <row r="1307" spans="1:10">
      <c r="A1307" s="1172">
        <v>41730</v>
      </c>
      <c r="B1307" s="1173">
        <v>30</v>
      </c>
      <c r="C1307" s="1174" t="s">
        <v>246</v>
      </c>
      <c r="D1307" s="1175" t="s">
        <v>751</v>
      </c>
      <c r="E1307" s="1175"/>
      <c r="G1307" s="1175" t="s">
        <v>339</v>
      </c>
      <c r="H1307" s="1171"/>
      <c r="I1307" s="1053"/>
      <c r="J1307" s="1171"/>
    </row>
    <row r="1308" spans="1:10">
      <c r="A1308" s="1172">
        <v>41730</v>
      </c>
      <c r="B1308" s="1173">
        <v>25</v>
      </c>
      <c r="C1308" s="1174" t="s">
        <v>246</v>
      </c>
      <c r="D1308" s="1175" t="s">
        <v>1292</v>
      </c>
      <c r="E1308" s="1175"/>
      <c r="G1308" s="1175">
        <v>0</v>
      </c>
      <c r="H1308" s="1171"/>
      <c r="I1308" s="1053"/>
      <c r="J1308" s="1171"/>
    </row>
    <row r="1309" spans="1:10">
      <c r="A1309" s="1172">
        <v>41730</v>
      </c>
      <c r="B1309" s="1173">
        <v>10</v>
      </c>
      <c r="C1309" s="1174" t="s">
        <v>246</v>
      </c>
      <c r="D1309" s="1175" t="s">
        <v>994</v>
      </c>
      <c r="E1309" s="1175"/>
      <c r="G1309" s="1175" t="s">
        <v>339</v>
      </c>
      <c r="H1309" s="1171"/>
      <c r="I1309" s="1053"/>
      <c r="J1309" s="1171"/>
    </row>
    <row r="1310" spans="1:10">
      <c r="A1310" s="1172">
        <v>41730</v>
      </c>
      <c r="B1310" s="1173">
        <v>66</v>
      </c>
      <c r="C1310" s="1174" t="s">
        <v>246</v>
      </c>
      <c r="D1310" s="1175" t="s">
        <v>1069</v>
      </c>
      <c r="E1310" s="1175"/>
      <c r="G1310" s="1175" t="s">
        <v>339</v>
      </c>
      <c r="H1310" s="1171"/>
      <c r="I1310" s="1053"/>
      <c r="J1310" s="1171"/>
    </row>
    <row r="1311" spans="1:10">
      <c r="A1311" s="1172">
        <v>41730</v>
      </c>
      <c r="B1311" s="1173">
        <v>20</v>
      </c>
      <c r="C1311" s="1174" t="s">
        <v>246</v>
      </c>
      <c r="D1311" s="1175" t="s">
        <v>787</v>
      </c>
      <c r="E1311" s="1175"/>
      <c r="G1311" s="1175" t="s">
        <v>339</v>
      </c>
      <c r="H1311" s="1171"/>
      <c r="I1311" s="1053"/>
      <c r="J1311" s="1171"/>
    </row>
    <row r="1312" spans="1:10">
      <c r="A1312" s="1172">
        <v>41730</v>
      </c>
      <c r="B1312" s="1173">
        <v>180</v>
      </c>
      <c r="C1312" s="1174" t="s">
        <v>246</v>
      </c>
      <c r="D1312" s="1175" t="s">
        <v>783</v>
      </c>
      <c r="E1312" s="1175"/>
      <c r="G1312" s="1175" t="s">
        <v>339</v>
      </c>
      <c r="H1312" s="1171"/>
      <c r="I1312" s="1053"/>
      <c r="J1312" s="1171"/>
    </row>
    <row r="1313" spans="1:10">
      <c r="A1313" s="1172">
        <v>41730</v>
      </c>
      <c r="B1313" s="1173">
        <v>25</v>
      </c>
      <c r="C1313" s="1174" t="s">
        <v>246</v>
      </c>
      <c r="D1313" s="1175" t="s">
        <v>1070</v>
      </c>
      <c r="E1313" s="1175"/>
      <c r="G1313" s="1175" t="s">
        <v>339</v>
      </c>
      <c r="H1313" s="1171"/>
      <c r="I1313" s="1053"/>
      <c r="J1313" s="1171"/>
    </row>
    <row r="1314" spans="1:10">
      <c r="A1314" s="1172">
        <v>41730</v>
      </c>
      <c r="B1314" s="1173">
        <v>5</v>
      </c>
      <c r="C1314" s="1174" t="s">
        <v>246</v>
      </c>
      <c r="D1314" s="1175" t="s">
        <v>1368</v>
      </c>
      <c r="E1314" s="1175"/>
      <c r="G1314" s="1175" t="s">
        <v>339</v>
      </c>
      <c r="H1314" s="1171"/>
      <c r="I1314" s="1053"/>
      <c r="J1314" s="1171"/>
    </row>
    <row r="1315" spans="1:10">
      <c r="A1315" s="1172">
        <v>41730</v>
      </c>
      <c r="B1315" s="1173">
        <v>4</v>
      </c>
      <c r="C1315" s="1174" t="s">
        <v>246</v>
      </c>
      <c r="D1315" s="1175" t="s">
        <v>1366</v>
      </c>
      <c r="E1315" s="1175"/>
      <c r="G1315" s="1175" t="s">
        <v>339</v>
      </c>
      <c r="H1315" s="1171"/>
      <c r="I1315" s="1053"/>
      <c r="J1315" s="1171"/>
    </row>
    <row r="1316" spans="1:10">
      <c r="A1316" s="1172">
        <v>41730</v>
      </c>
      <c r="B1316" s="1173">
        <v>41.67</v>
      </c>
      <c r="C1316" s="1174" t="s">
        <v>246</v>
      </c>
      <c r="D1316" s="1175" t="s">
        <v>1291</v>
      </c>
      <c r="E1316" s="1175"/>
      <c r="G1316" s="1175" t="s">
        <v>339</v>
      </c>
      <c r="H1316" s="1171"/>
      <c r="I1316" s="1053"/>
      <c r="J1316" s="1171"/>
    </row>
    <row r="1317" spans="1:10">
      <c r="A1317" s="1172">
        <v>41730</v>
      </c>
      <c r="B1317" s="1173">
        <v>25</v>
      </c>
      <c r="C1317" s="1174" t="s">
        <v>246</v>
      </c>
      <c r="D1317" s="1175" t="s">
        <v>995</v>
      </c>
      <c r="E1317" s="1175"/>
      <c r="G1317" s="1175" t="s">
        <v>339</v>
      </c>
      <c r="H1317" s="1171"/>
      <c r="I1317" s="1053"/>
      <c r="J1317" s="1171"/>
    </row>
    <row r="1318" spans="1:10">
      <c r="A1318" s="1172">
        <v>41730</v>
      </c>
      <c r="B1318" s="1173">
        <v>15</v>
      </c>
      <c r="C1318" s="1174" t="s">
        <v>246</v>
      </c>
      <c r="D1318" s="1175" t="s">
        <v>1190</v>
      </c>
      <c r="E1318" s="1175"/>
      <c r="G1318" s="1175">
        <v>0</v>
      </c>
      <c r="H1318" s="1171"/>
      <c r="I1318" s="1053"/>
      <c r="J1318" s="1171"/>
    </row>
    <row r="1319" spans="1:10">
      <c r="A1319" s="1172">
        <v>41730</v>
      </c>
      <c r="B1319" s="1173">
        <v>10</v>
      </c>
      <c r="C1319" s="1174" t="s">
        <v>246</v>
      </c>
      <c r="D1319" s="1175" t="s">
        <v>772</v>
      </c>
      <c r="E1319" s="1175"/>
      <c r="G1319" s="1175" t="s">
        <v>339</v>
      </c>
      <c r="H1319" s="1171"/>
      <c r="I1319" s="1053"/>
      <c r="J1319" s="1171"/>
    </row>
    <row r="1320" spans="1:10">
      <c r="A1320" s="1172">
        <v>41730</v>
      </c>
      <c r="B1320" s="1173">
        <v>30</v>
      </c>
      <c r="C1320" s="1174" t="s">
        <v>246</v>
      </c>
      <c r="D1320" s="1175" t="s">
        <v>1316</v>
      </c>
      <c r="E1320" s="1175"/>
      <c r="G1320" s="1175" t="s">
        <v>339</v>
      </c>
      <c r="H1320" s="1171"/>
      <c r="I1320" s="1053"/>
      <c r="J1320" s="1171"/>
    </row>
    <row r="1321" spans="1:10">
      <c r="A1321" s="1172">
        <v>41730</v>
      </c>
      <c r="B1321" s="1173">
        <v>50</v>
      </c>
      <c r="C1321" s="1174" t="s">
        <v>246</v>
      </c>
      <c r="D1321" s="1175" t="s">
        <v>1367</v>
      </c>
      <c r="E1321" s="1175"/>
      <c r="G1321" s="1175" t="s">
        <v>339</v>
      </c>
      <c r="H1321" s="1171"/>
      <c r="I1321" s="1053"/>
      <c r="J1321" s="1171"/>
    </row>
    <row r="1322" spans="1:10">
      <c r="A1322" s="1172">
        <v>41730</v>
      </c>
      <c r="B1322" s="1173">
        <v>50</v>
      </c>
      <c r="C1322" s="1174" t="s">
        <v>246</v>
      </c>
      <c r="D1322" s="1175" t="s">
        <v>754</v>
      </c>
      <c r="E1322" s="1175"/>
      <c r="G1322" s="1175" t="s">
        <v>339</v>
      </c>
      <c r="H1322" s="1171"/>
      <c r="I1322" s="1053"/>
      <c r="J1322" s="1171"/>
    </row>
    <row r="1323" spans="1:10">
      <c r="A1323" s="1172">
        <v>41730</v>
      </c>
      <c r="B1323" s="1173">
        <v>261</v>
      </c>
      <c r="C1323" s="1174" t="s">
        <v>246</v>
      </c>
      <c r="D1323" s="1175" t="s">
        <v>344</v>
      </c>
      <c r="E1323" s="1175"/>
      <c r="G1323" s="1175" t="s">
        <v>339</v>
      </c>
      <c r="H1323" s="1171"/>
      <c r="I1323" s="1053"/>
      <c r="J1323" s="1171"/>
    </row>
    <row r="1324" spans="1:10">
      <c r="A1324" s="1172">
        <v>41730</v>
      </c>
      <c r="B1324" s="1173">
        <v>10</v>
      </c>
      <c r="C1324" s="1174" t="s">
        <v>246</v>
      </c>
      <c r="D1324" s="1175" t="s">
        <v>371</v>
      </c>
      <c r="E1324" s="1175"/>
      <c r="G1324" s="1175" t="s">
        <v>339</v>
      </c>
      <c r="H1324" s="1171"/>
      <c r="I1324" s="1053"/>
      <c r="J1324" s="1171"/>
    </row>
    <row r="1325" spans="1:10">
      <c r="A1325" s="1172">
        <v>41730</v>
      </c>
      <c r="B1325" s="1173">
        <v>10</v>
      </c>
      <c r="C1325" s="1174" t="s">
        <v>246</v>
      </c>
      <c r="D1325" s="1175" t="s">
        <v>1040</v>
      </c>
      <c r="E1325" s="1175"/>
      <c r="G1325" s="1175" t="s">
        <v>339</v>
      </c>
      <c r="H1325" s="1171"/>
      <c r="I1325" s="1053"/>
      <c r="J1325" s="1171"/>
    </row>
    <row r="1326" spans="1:10">
      <c r="A1326" s="1172">
        <v>41730</v>
      </c>
      <c r="B1326" s="1173">
        <v>10</v>
      </c>
      <c r="C1326" s="1174" t="s">
        <v>246</v>
      </c>
      <c r="D1326" s="1175" t="s">
        <v>951</v>
      </c>
      <c r="E1326" s="1175"/>
      <c r="G1326" s="1175" t="s">
        <v>339</v>
      </c>
      <c r="H1326" s="1171"/>
      <c r="I1326" s="1053"/>
      <c r="J1326" s="1171"/>
    </row>
    <row r="1327" spans="1:10">
      <c r="A1327" s="1172">
        <v>41730</v>
      </c>
      <c r="B1327" s="1173">
        <v>15</v>
      </c>
      <c r="C1327" s="1174" t="s">
        <v>246</v>
      </c>
      <c r="D1327" s="1175" t="s">
        <v>753</v>
      </c>
      <c r="E1327" s="1175"/>
      <c r="G1327" s="1175" t="s">
        <v>339</v>
      </c>
      <c r="H1327" s="1171"/>
      <c r="I1327" s="1053"/>
      <c r="J1327" s="1171"/>
    </row>
    <row r="1328" spans="1:10">
      <c r="A1328" s="1172">
        <v>41730</v>
      </c>
      <c r="B1328" s="1173">
        <v>12.5</v>
      </c>
      <c r="C1328" s="1174" t="s">
        <v>246</v>
      </c>
      <c r="D1328" s="1175" t="s">
        <v>913</v>
      </c>
      <c r="E1328" s="1175"/>
      <c r="G1328" s="1175" t="s">
        <v>339</v>
      </c>
      <c r="H1328" s="1171"/>
      <c r="I1328" s="1053"/>
      <c r="J1328" s="1171"/>
    </row>
    <row r="1329" spans="1:10">
      <c r="A1329" s="1172">
        <v>41730</v>
      </c>
      <c r="B1329" s="1173">
        <v>140</v>
      </c>
      <c r="C1329" s="1174" t="s">
        <v>246</v>
      </c>
      <c r="D1329" s="1175" t="s">
        <v>1063</v>
      </c>
      <c r="E1329" s="1175"/>
      <c r="G1329" s="1175">
        <v>0</v>
      </c>
      <c r="H1329" s="1171"/>
      <c r="I1329" s="1053"/>
      <c r="J1329" s="1171"/>
    </row>
    <row r="1330" spans="1:10">
      <c r="A1330" s="1172">
        <v>41730</v>
      </c>
      <c r="B1330" s="1173">
        <v>50</v>
      </c>
      <c r="C1330" s="1174" t="s">
        <v>246</v>
      </c>
      <c r="D1330" s="1175" t="s">
        <v>252</v>
      </c>
      <c r="E1330" s="1175"/>
      <c r="G1330" s="1175" t="s">
        <v>339</v>
      </c>
      <c r="H1330" s="1171"/>
      <c r="I1330" s="1053"/>
      <c r="J1330" s="1171"/>
    </row>
    <row r="1331" spans="1:10">
      <c r="A1331" s="1172">
        <v>41730</v>
      </c>
      <c r="B1331" s="1173">
        <v>25</v>
      </c>
      <c r="C1331" s="1174" t="s">
        <v>246</v>
      </c>
      <c r="D1331" s="1175" t="s">
        <v>1421</v>
      </c>
      <c r="E1331" s="1175"/>
      <c r="G1331" s="1175" t="s">
        <v>339</v>
      </c>
      <c r="H1331" s="1171"/>
      <c r="I1331" s="1053"/>
      <c r="J1331" s="1171"/>
    </row>
    <row r="1332" spans="1:10">
      <c r="A1332" s="1172">
        <v>41730</v>
      </c>
      <c r="B1332" s="1173">
        <v>10</v>
      </c>
      <c r="C1332" s="1174" t="s">
        <v>246</v>
      </c>
      <c r="D1332" s="1175" t="s">
        <v>1005</v>
      </c>
      <c r="E1332" s="1175"/>
      <c r="G1332" s="1175" t="s">
        <v>339</v>
      </c>
      <c r="H1332" s="1171"/>
      <c r="I1332" s="1053"/>
      <c r="J1332" s="1171"/>
    </row>
    <row r="1333" spans="1:10">
      <c r="A1333" s="1172">
        <v>41730</v>
      </c>
      <c r="B1333" s="1173">
        <v>20</v>
      </c>
      <c r="C1333" s="1174" t="s">
        <v>246</v>
      </c>
      <c r="D1333" s="1175" t="s">
        <v>1028</v>
      </c>
      <c r="E1333" s="1175"/>
      <c r="G1333" s="1175" t="s">
        <v>339</v>
      </c>
      <c r="H1333" s="1171"/>
      <c r="I1333" s="1053"/>
      <c r="J1333" s="1171"/>
    </row>
    <row r="1334" spans="1:10">
      <c r="A1334" s="1172">
        <v>41730</v>
      </c>
      <c r="B1334" s="1173">
        <v>10</v>
      </c>
      <c r="C1334" s="1174" t="s">
        <v>246</v>
      </c>
      <c r="D1334" s="1175" t="s">
        <v>1422</v>
      </c>
      <c r="E1334" s="1175"/>
      <c r="G1334" s="1175" t="s">
        <v>339</v>
      </c>
      <c r="H1334" s="1171"/>
      <c r="I1334" s="1053"/>
      <c r="J1334" s="1171"/>
    </row>
    <row r="1335" spans="1:10">
      <c r="A1335" s="1172">
        <v>41730</v>
      </c>
      <c r="B1335" s="1173">
        <v>40</v>
      </c>
      <c r="C1335" s="1174" t="s">
        <v>246</v>
      </c>
      <c r="D1335" s="1175" t="s">
        <v>1394</v>
      </c>
      <c r="E1335" s="1175"/>
      <c r="G1335" s="1175" t="s">
        <v>339</v>
      </c>
      <c r="H1335" s="1171"/>
      <c r="I1335" s="1053"/>
      <c r="J1335" s="1171"/>
    </row>
    <row r="1336" spans="1:10">
      <c r="A1336" s="1172">
        <v>41730</v>
      </c>
      <c r="B1336" s="1173">
        <v>10</v>
      </c>
      <c r="C1336" s="1174" t="s">
        <v>246</v>
      </c>
      <c r="D1336" s="1175" t="s">
        <v>388</v>
      </c>
      <c r="E1336" s="1175"/>
      <c r="G1336" s="1175" t="s">
        <v>339</v>
      </c>
      <c r="H1336" s="1171"/>
      <c r="I1336" s="1053"/>
      <c r="J1336" s="1171"/>
    </row>
    <row r="1337" spans="1:10">
      <c r="A1337" s="1172">
        <v>41730</v>
      </c>
      <c r="B1337" s="1173">
        <v>15</v>
      </c>
      <c r="C1337" s="1174" t="s">
        <v>246</v>
      </c>
      <c r="D1337" s="1175" t="s">
        <v>280</v>
      </c>
      <c r="E1337" s="1175"/>
      <c r="G1337" s="1175" t="s">
        <v>339</v>
      </c>
      <c r="H1337" s="1171"/>
      <c r="I1337" s="1053"/>
      <c r="J1337" s="1171"/>
    </row>
    <row r="1338" spans="1:10">
      <c r="A1338" s="1172">
        <v>41730</v>
      </c>
      <c r="B1338" s="1173">
        <v>5</v>
      </c>
      <c r="C1338" s="1174" t="s">
        <v>246</v>
      </c>
      <c r="D1338" s="1175" t="s">
        <v>1423</v>
      </c>
      <c r="E1338" s="1175"/>
      <c r="G1338" s="1175">
        <v>0</v>
      </c>
      <c r="H1338" s="1171"/>
      <c r="I1338" s="1053"/>
      <c r="J1338" s="1171"/>
    </row>
    <row r="1339" spans="1:10">
      <c r="A1339" s="1172">
        <v>41730</v>
      </c>
      <c r="B1339" s="1173">
        <v>10</v>
      </c>
      <c r="C1339" s="1174" t="s">
        <v>246</v>
      </c>
      <c r="D1339" s="1175" t="s">
        <v>1001</v>
      </c>
      <c r="E1339" s="1175"/>
      <c r="G1339" s="1175" t="s">
        <v>339</v>
      </c>
      <c r="H1339" s="1171"/>
      <c r="I1339" s="1053"/>
      <c r="J1339" s="1171"/>
    </row>
    <row r="1340" spans="1:10">
      <c r="A1340" s="1172">
        <v>41730</v>
      </c>
      <c r="B1340" s="1173">
        <v>50</v>
      </c>
      <c r="C1340" s="1174" t="s">
        <v>246</v>
      </c>
      <c r="D1340" s="1175" t="s">
        <v>250</v>
      </c>
      <c r="E1340" s="1175"/>
      <c r="G1340" s="1175">
        <v>0</v>
      </c>
      <c r="H1340" s="1171"/>
      <c r="I1340" s="1053"/>
      <c r="J1340" s="1171"/>
    </row>
    <row r="1341" spans="1:10">
      <c r="A1341" s="1172">
        <v>41730</v>
      </c>
      <c r="B1341" s="1173">
        <v>30</v>
      </c>
      <c r="C1341" s="1174" t="s">
        <v>246</v>
      </c>
      <c r="D1341" s="1175" t="s">
        <v>424</v>
      </c>
      <c r="E1341" s="1175"/>
      <c r="G1341" s="1175" t="s">
        <v>339</v>
      </c>
      <c r="H1341" s="1171"/>
      <c r="I1341" s="1053"/>
      <c r="J1341" s="1171"/>
    </row>
    <row r="1342" spans="1:10">
      <c r="A1342" s="1172">
        <v>41730</v>
      </c>
      <c r="B1342" s="1173">
        <v>10</v>
      </c>
      <c r="C1342" s="1174" t="s">
        <v>246</v>
      </c>
      <c r="D1342" s="1175" t="s">
        <v>1027</v>
      </c>
      <c r="E1342" s="1175"/>
      <c r="G1342" s="1175" t="s">
        <v>339</v>
      </c>
      <c r="H1342" s="1171"/>
      <c r="I1342" s="1053"/>
      <c r="J1342" s="1171"/>
    </row>
    <row r="1343" spans="1:10">
      <c r="A1343" s="1172">
        <v>41731</v>
      </c>
      <c r="B1343" s="1173">
        <v>5</v>
      </c>
      <c r="C1343" s="1174" t="s">
        <v>1424</v>
      </c>
      <c r="D1343" s="1175" t="s">
        <v>971</v>
      </c>
      <c r="E1343" s="1175"/>
      <c r="G1343" s="1175">
        <v>0</v>
      </c>
      <c r="H1343" s="1171"/>
      <c r="I1343" s="1053"/>
      <c r="J1343" s="1171"/>
    </row>
    <row r="1344" spans="1:10">
      <c r="A1344" s="1172">
        <v>41731</v>
      </c>
      <c r="B1344" s="1173">
        <v>5</v>
      </c>
      <c r="C1344" s="1174" t="s">
        <v>1425</v>
      </c>
      <c r="D1344" s="1175" t="s">
        <v>971</v>
      </c>
      <c r="E1344" s="1175"/>
      <c r="G1344" s="1175">
        <v>0</v>
      </c>
      <c r="H1344" s="1171"/>
      <c r="I1344" s="1053"/>
      <c r="J1344" s="1171"/>
    </row>
    <row r="1345" spans="1:10">
      <c r="A1345" s="1172">
        <v>41731</v>
      </c>
      <c r="B1345" s="1173">
        <v>5</v>
      </c>
      <c r="C1345" s="1174" t="s">
        <v>1426</v>
      </c>
      <c r="D1345" s="1175" t="s">
        <v>971</v>
      </c>
      <c r="E1345" s="1175"/>
      <c r="G1345" s="1175">
        <v>0</v>
      </c>
      <c r="H1345" s="1171"/>
      <c r="I1345" s="1053"/>
      <c r="J1345" s="1171"/>
    </row>
    <row r="1346" spans="1:10">
      <c r="A1346" s="1172">
        <v>41731</v>
      </c>
      <c r="B1346" s="1173">
        <v>40</v>
      </c>
      <c r="C1346" s="1174" t="s">
        <v>1427</v>
      </c>
      <c r="D1346" s="1175" t="s">
        <v>1428</v>
      </c>
      <c r="E1346" s="1175"/>
      <c r="G1346" s="1175">
        <v>0</v>
      </c>
      <c r="H1346" s="1171"/>
      <c r="I1346" s="1053"/>
      <c r="J1346" s="1171"/>
    </row>
    <row r="1347" spans="1:10">
      <c r="A1347" s="1172">
        <v>41731</v>
      </c>
      <c r="B1347" s="1173">
        <v>20</v>
      </c>
      <c r="C1347" s="1174" t="s">
        <v>246</v>
      </c>
      <c r="D1347" s="1175" t="s">
        <v>999</v>
      </c>
      <c r="E1347" s="1175"/>
      <c r="G1347" s="1175" t="s">
        <v>339</v>
      </c>
      <c r="H1347" s="1171"/>
      <c r="I1347" s="1053"/>
      <c r="J1347" s="1171"/>
    </row>
    <row r="1348" spans="1:10">
      <c r="A1348" s="1172">
        <v>41731</v>
      </c>
      <c r="B1348" s="1173">
        <v>20</v>
      </c>
      <c r="C1348" s="1174" t="s">
        <v>246</v>
      </c>
      <c r="D1348" s="1175" t="s">
        <v>254</v>
      </c>
      <c r="E1348" s="1175"/>
      <c r="G1348" s="1175" t="s">
        <v>339</v>
      </c>
      <c r="H1348" s="1171"/>
      <c r="I1348" s="1053"/>
      <c r="J1348" s="1171"/>
    </row>
    <row r="1349" spans="1:10">
      <c r="A1349" s="1172">
        <v>41731</v>
      </c>
      <c r="B1349" s="1173">
        <v>3</v>
      </c>
      <c r="C1349" s="1174" t="s">
        <v>246</v>
      </c>
      <c r="D1349" s="1175" t="s">
        <v>426</v>
      </c>
      <c r="E1349" s="1175"/>
      <c r="G1349" s="1175">
        <v>0</v>
      </c>
      <c r="H1349" s="1171"/>
      <c r="I1349" s="1053"/>
      <c r="J1349" s="1171"/>
    </row>
    <row r="1350" spans="1:10">
      <c r="A1350" s="1172">
        <v>41731</v>
      </c>
      <c r="B1350" s="1173">
        <v>20</v>
      </c>
      <c r="C1350" s="1174" t="s">
        <v>246</v>
      </c>
      <c r="D1350" s="1175" t="s">
        <v>389</v>
      </c>
      <c r="E1350" s="1175"/>
      <c r="G1350" s="1175">
        <v>0</v>
      </c>
      <c r="H1350" s="1171"/>
      <c r="I1350" s="1053"/>
      <c r="J1350" s="1171"/>
    </row>
    <row r="1351" spans="1:10">
      <c r="A1351" s="1172">
        <v>41731</v>
      </c>
      <c r="B1351" s="1173">
        <v>125</v>
      </c>
      <c r="C1351" s="1174" t="s">
        <v>246</v>
      </c>
      <c r="D1351" s="1175" t="s">
        <v>1429</v>
      </c>
      <c r="E1351" s="1175"/>
      <c r="G1351" s="1175" t="s">
        <v>339</v>
      </c>
      <c r="H1351" s="1171"/>
      <c r="I1351" s="1053"/>
      <c r="J1351" s="1171"/>
    </row>
    <row r="1352" spans="1:10">
      <c r="A1352" s="1172">
        <v>41731</v>
      </c>
      <c r="B1352" s="1173">
        <v>10</v>
      </c>
      <c r="C1352" s="1174" t="s">
        <v>246</v>
      </c>
      <c r="D1352" s="1175" t="s">
        <v>317</v>
      </c>
      <c r="E1352" s="1175"/>
      <c r="G1352" s="1175" t="s">
        <v>339</v>
      </c>
      <c r="H1352" s="1171"/>
      <c r="I1352" s="1053"/>
      <c r="J1352" s="1171"/>
    </row>
    <row r="1353" spans="1:10">
      <c r="A1353" s="1172">
        <v>41731</v>
      </c>
      <c r="B1353" s="1173">
        <v>75</v>
      </c>
      <c r="C1353" s="1174" t="s">
        <v>246</v>
      </c>
      <c r="D1353" s="1175" t="s">
        <v>308</v>
      </c>
      <c r="E1353" s="1175"/>
      <c r="G1353" s="1175" t="s">
        <v>339</v>
      </c>
      <c r="H1353" s="1171"/>
      <c r="I1353" s="1053"/>
      <c r="J1353" s="1171"/>
    </row>
    <row r="1354" spans="1:10">
      <c r="A1354" s="1172">
        <v>41731</v>
      </c>
      <c r="B1354" s="1173">
        <v>10</v>
      </c>
      <c r="C1354" s="1174" t="s">
        <v>246</v>
      </c>
      <c r="D1354" s="1175" t="s">
        <v>1369</v>
      </c>
      <c r="E1354" s="1175"/>
      <c r="G1354" s="1175" t="s">
        <v>339</v>
      </c>
      <c r="H1354" s="1171"/>
      <c r="I1354" s="1053"/>
      <c r="J1354" s="1171"/>
    </row>
    <row r="1355" spans="1:10">
      <c r="A1355" s="1172">
        <v>41732</v>
      </c>
      <c r="B1355" s="1173">
        <v>30</v>
      </c>
      <c r="C1355" s="1174" t="s">
        <v>246</v>
      </c>
      <c r="D1355" s="1175" t="s">
        <v>1276</v>
      </c>
      <c r="E1355" s="1175"/>
      <c r="G1355" s="1175" t="s">
        <v>339</v>
      </c>
      <c r="H1355" s="1171"/>
      <c r="I1355" s="1053"/>
      <c r="J1355" s="1171"/>
    </row>
    <row r="1356" spans="1:10">
      <c r="A1356" s="1172">
        <v>41732</v>
      </c>
      <c r="B1356" s="1173">
        <v>10</v>
      </c>
      <c r="C1356" s="1174" t="s">
        <v>246</v>
      </c>
      <c r="D1356" s="1175" t="s">
        <v>1318</v>
      </c>
      <c r="E1356" s="1175"/>
      <c r="G1356" s="1175">
        <v>0</v>
      </c>
      <c r="H1356" s="1171"/>
      <c r="I1356" s="1053"/>
      <c r="J1356" s="1171"/>
    </row>
    <row r="1357" spans="1:10">
      <c r="A1357" s="1172">
        <v>41732</v>
      </c>
      <c r="B1357" s="1173">
        <v>300</v>
      </c>
      <c r="C1357" s="1174" t="s">
        <v>246</v>
      </c>
      <c r="D1357" s="1175" t="s">
        <v>778</v>
      </c>
      <c r="E1357" s="1175"/>
      <c r="G1357" s="1175" t="s">
        <v>339</v>
      </c>
      <c r="H1357" s="1171"/>
      <c r="I1357" s="1053"/>
      <c r="J1357" s="1171"/>
    </row>
    <row r="1358" spans="1:10">
      <c r="A1358" s="1172">
        <v>41732</v>
      </c>
      <c r="B1358" s="1173">
        <v>20</v>
      </c>
      <c r="C1358" s="1174" t="s">
        <v>246</v>
      </c>
      <c r="D1358" s="1175" t="s">
        <v>387</v>
      </c>
      <c r="E1358" s="1175"/>
      <c r="G1358" s="1175">
        <v>0</v>
      </c>
      <c r="H1358" s="1171"/>
      <c r="I1358" s="1053"/>
      <c r="J1358" s="1171"/>
    </row>
    <row r="1359" spans="1:10">
      <c r="A1359" s="1172">
        <v>41732</v>
      </c>
      <c r="B1359" s="1173">
        <v>10</v>
      </c>
      <c r="C1359" s="1174" t="s">
        <v>246</v>
      </c>
      <c r="D1359" s="1175" t="s">
        <v>1294</v>
      </c>
      <c r="E1359" s="1175"/>
      <c r="G1359" s="1175">
        <v>0</v>
      </c>
      <c r="H1359" s="1171"/>
      <c r="I1359" s="1053"/>
      <c r="J1359" s="1171"/>
    </row>
    <row r="1360" spans="1:10">
      <c r="A1360" s="1172">
        <v>41732</v>
      </c>
      <c r="B1360" s="1173">
        <v>50</v>
      </c>
      <c r="C1360" s="1174" t="s">
        <v>246</v>
      </c>
      <c r="D1360" s="1175" t="s">
        <v>1105</v>
      </c>
      <c r="E1360" s="1175"/>
      <c r="G1360" s="1175" t="s">
        <v>339</v>
      </c>
      <c r="H1360" s="1171"/>
      <c r="I1360" s="1053"/>
      <c r="J1360" s="1171"/>
    </row>
    <row r="1361" spans="1:10">
      <c r="A1361" s="1172">
        <v>41732</v>
      </c>
      <c r="B1361" s="1173">
        <v>5</v>
      </c>
      <c r="C1361" s="1174" t="s">
        <v>246</v>
      </c>
      <c r="D1361" s="1175" t="s">
        <v>1187</v>
      </c>
      <c r="E1361" s="1175"/>
      <c r="G1361" s="1175" t="s">
        <v>339</v>
      </c>
      <c r="H1361" s="1171"/>
      <c r="I1361" s="1053"/>
      <c r="J1361" s="1171"/>
    </row>
    <row r="1362" spans="1:10">
      <c r="A1362" s="1172">
        <v>41733</v>
      </c>
      <c r="B1362" s="1173">
        <v>10</v>
      </c>
      <c r="C1362" s="1174" t="s">
        <v>1087</v>
      </c>
      <c r="D1362" s="1175" t="s">
        <v>1362</v>
      </c>
      <c r="E1362" s="1175"/>
      <c r="G1362" s="1175">
        <v>0</v>
      </c>
      <c r="H1362" s="1171"/>
      <c r="I1362" s="1053"/>
      <c r="J1362" s="1171"/>
    </row>
    <row r="1363" spans="1:10">
      <c r="A1363" s="1172">
        <v>41733</v>
      </c>
      <c r="B1363" s="1173">
        <v>15</v>
      </c>
      <c r="C1363" s="1174" t="s">
        <v>1087</v>
      </c>
      <c r="D1363" s="1175" t="s">
        <v>1398</v>
      </c>
      <c r="E1363" s="1175"/>
      <c r="G1363" s="1175">
        <v>0</v>
      </c>
      <c r="H1363" s="1171"/>
      <c r="I1363" s="1053"/>
      <c r="J1363" s="1171"/>
    </row>
    <row r="1364" spans="1:10">
      <c r="A1364" s="1172">
        <v>41733</v>
      </c>
      <c r="B1364" s="1173">
        <v>30</v>
      </c>
      <c r="C1364" s="1174" t="s">
        <v>1087</v>
      </c>
      <c r="D1364" s="1175" t="s">
        <v>1360</v>
      </c>
      <c r="E1364" s="1175"/>
      <c r="G1364" s="1175">
        <v>0</v>
      </c>
      <c r="H1364" s="1171"/>
      <c r="I1364" s="1053"/>
      <c r="J1364" s="1171"/>
    </row>
    <row r="1365" spans="1:10">
      <c r="A1365" s="1172">
        <v>41733</v>
      </c>
      <c r="B1365" s="1173">
        <v>50</v>
      </c>
      <c r="C1365" s="1174" t="s">
        <v>1087</v>
      </c>
      <c r="D1365" s="1175" t="s">
        <v>1089</v>
      </c>
      <c r="E1365" s="1175"/>
      <c r="G1365" s="1175">
        <v>0</v>
      </c>
      <c r="H1365" s="1171"/>
      <c r="I1365" s="1053"/>
      <c r="J1365" s="1171"/>
    </row>
    <row r="1366" spans="1:10">
      <c r="A1366" s="1172">
        <v>41733</v>
      </c>
      <c r="B1366" s="1173">
        <v>5</v>
      </c>
      <c r="C1366" s="1174" t="s">
        <v>246</v>
      </c>
      <c r="D1366" s="1175" t="s">
        <v>1296</v>
      </c>
      <c r="E1366" s="1175"/>
      <c r="G1366" s="1175" t="s">
        <v>339</v>
      </c>
      <c r="H1366" s="1171"/>
      <c r="I1366" s="1053"/>
      <c r="J1366" s="1171"/>
    </row>
    <row r="1367" spans="1:10">
      <c r="A1367" s="1172">
        <v>41736</v>
      </c>
      <c r="B1367" s="1173">
        <v>10</v>
      </c>
      <c r="C1367" s="1174" t="s">
        <v>246</v>
      </c>
      <c r="D1367" s="1175" t="s">
        <v>276</v>
      </c>
      <c r="E1367" s="1175"/>
      <c r="G1367" s="1175">
        <v>0</v>
      </c>
      <c r="H1367" s="1171"/>
      <c r="I1367" s="1053"/>
      <c r="J1367" s="1171"/>
    </row>
    <row r="1368" spans="1:10">
      <c r="A1368" s="1172">
        <v>41736</v>
      </c>
      <c r="B1368" s="1173">
        <v>15</v>
      </c>
      <c r="C1368" s="1174" t="s">
        <v>246</v>
      </c>
      <c r="D1368" s="1175" t="s">
        <v>1237</v>
      </c>
      <c r="E1368" s="1175"/>
      <c r="G1368" s="1175" t="s">
        <v>339</v>
      </c>
      <c r="H1368" s="1171"/>
      <c r="I1368" s="1053"/>
      <c r="J1368" s="1171"/>
    </row>
    <row r="1369" spans="1:10">
      <c r="A1369" s="1172">
        <v>41736</v>
      </c>
      <c r="B1369" s="1173">
        <v>100</v>
      </c>
      <c r="C1369" s="1174" t="s">
        <v>246</v>
      </c>
      <c r="D1369" s="1175" t="s">
        <v>1030</v>
      </c>
      <c r="E1369" s="1175"/>
      <c r="G1369" s="1175">
        <v>0</v>
      </c>
      <c r="H1369" s="1171"/>
      <c r="I1369" s="1053"/>
      <c r="J1369" s="1171"/>
    </row>
    <row r="1370" spans="1:10">
      <c r="A1370" s="1172">
        <v>41736</v>
      </c>
      <c r="B1370" s="1173">
        <v>20</v>
      </c>
      <c r="C1370" s="1174" t="s">
        <v>246</v>
      </c>
      <c r="D1370" s="1175" t="s">
        <v>1221</v>
      </c>
      <c r="E1370" s="1175"/>
      <c r="G1370" s="1175" t="s">
        <v>339</v>
      </c>
      <c r="H1370" s="1171"/>
      <c r="I1370" s="1053"/>
      <c r="J1370" s="1171"/>
    </row>
    <row r="1371" spans="1:10">
      <c r="A1371" s="1172">
        <v>41736</v>
      </c>
      <c r="B1371" s="1173">
        <v>6</v>
      </c>
      <c r="C1371" s="1174" t="s">
        <v>246</v>
      </c>
      <c r="D1371" s="1175" t="s">
        <v>310</v>
      </c>
      <c r="E1371" s="1175"/>
      <c r="G1371" s="1175" t="s">
        <v>339</v>
      </c>
      <c r="H1371" s="1171"/>
      <c r="I1371" s="1053"/>
      <c r="J1371" s="1171"/>
    </row>
    <row r="1372" spans="1:10">
      <c r="A1372" s="1172">
        <v>41736</v>
      </c>
      <c r="B1372" s="1173">
        <v>10000</v>
      </c>
      <c r="C1372" s="1174" t="s">
        <v>246</v>
      </c>
      <c r="D1372" s="1175" t="s">
        <v>441</v>
      </c>
      <c r="E1372" s="1175"/>
      <c r="G1372" s="1175">
        <v>0</v>
      </c>
      <c r="H1372" s="1171"/>
      <c r="I1372" s="1053"/>
      <c r="J1372" s="1171"/>
    </row>
    <row r="1373" spans="1:10">
      <c r="A1373" s="1172">
        <v>41736</v>
      </c>
      <c r="B1373" s="1173">
        <v>10</v>
      </c>
      <c r="C1373" s="1174" t="s">
        <v>246</v>
      </c>
      <c r="D1373" s="1175" t="s">
        <v>956</v>
      </c>
      <c r="E1373" s="1175"/>
      <c r="G1373" s="1175" t="s">
        <v>339</v>
      </c>
      <c r="H1373" s="1171"/>
      <c r="I1373" s="1053"/>
      <c r="J1373" s="1171"/>
    </row>
    <row r="1374" spans="1:10">
      <c r="A1374" s="1172">
        <v>41736</v>
      </c>
      <c r="B1374" s="1173">
        <v>5</v>
      </c>
      <c r="C1374" s="1174" t="s">
        <v>246</v>
      </c>
      <c r="D1374" s="1175" t="s">
        <v>318</v>
      </c>
      <c r="E1374" s="1175"/>
      <c r="G1374" s="1175" t="s">
        <v>339</v>
      </c>
      <c r="H1374" s="1171"/>
      <c r="I1374" s="1053"/>
      <c r="J1374" s="1171"/>
    </row>
    <row r="1375" spans="1:10">
      <c r="A1375" s="1172">
        <v>41736</v>
      </c>
      <c r="B1375" s="1173">
        <v>15</v>
      </c>
      <c r="C1375" s="1174" t="s">
        <v>246</v>
      </c>
      <c r="D1375" s="1175" t="s">
        <v>306</v>
      </c>
      <c r="E1375" s="1175"/>
      <c r="G1375" s="1175" t="s">
        <v>339</v>
      </c>
      <c r="H1375" s="1171"/>
      <c r="I1375" s="1053"/>
      <c r="J1375" s="1171"/>
    </row>
    <row r="1376" spans="1:10">
      <c r="A1376" s="1172">
        <v>41736</v>
      </c>
      <c r="B1376" s="1173">
        <v>100</v>
      </c>
      <c r="C1376" s="1174" t="s">
        <v>246</v>
      </c>
      <c r="D1376" s="1175" t="s">
        <v>1000</v>
      </c>
      <c r="E1376" s="1175"/>
      <c r="G1376" s="1175">
        <v>0</v>
      </c>
      <c r="H1376" s="1171"/>
      <c r="I1376" s="1053"/>
      <c r="J1376" s="1171"/>
    </row>
    <row r="1377" spans="1:10">
      <c r="A1377" s="1172">
        <v>41736</v>
      </c>
      <c r="B1377" s="1173">
        <v>110</v>
      </c>
      <c r="C1377" s="1174" t="s">
        <v>246</v>
      </c>
      <c r="D1377" s="1175" t="s">
        <v>967</v>
      </c>
      <c r="E1377" s="1175"/>
      <c r="G1377" s="1175" t="s">
        <v>339</v>
      </c>
      <c r="H1377" s="1171"/>
      <c r="I1377" s="1053"/>
      <c r="J1377" s="1171"/>
    </row>
    <row r="1378" spans="1:10">
      <c r="A1378" s="1172">
        <v>41736</v>
      </c>
      <c r="B1378" s="1173">
        <v>677.08</v>
      </c>
      <c r="C1378" s="1174" t="s">
        <v>246</v>
      </c>
      <c r="D1378" s="1175" t="s">
        <v>1430</v>
      </c>
      <c r="E1378" s="1175"/>
      <c r="G1378" s="1175">
        <v>0</v>
      </c>
      <c r="H1378" s="1171"/>
      <c r="I1378" s="1053"/>
      <c r="J1378" s="1171"/>
    </row>
    <row r="1379" spans="1:10">
      <c r="A1379" s="1172">
        <v>41737</v>
      </c>
      <c r="B1379" s="1173">
        <v>61.6</v>
      </c>
      <c r="C1379" s="1174" t="s">
        <v>246</v>
      </c>
      <c r="D1379" s="1175" t="s">
        <v>429</v>
      </c>
      <c r="E1379" s="1175"/>
      <c r="G1379" s="1175">
        <v>0</v>
      </c>
      <c r="H1379" s="1171"/>
      <c r="I1379" s="1053"/>
      <c r="J1379" s="1171"/>
    </row>
    <row r="1380" spans="1:10">
      <c r="A1380" s="1172">
        <v>41737</v>
      </c>
      <c r="B1380" s="1173">
        <v>2</v>
      </c>
      <c r="C1380" s="1174" t="s">
        <v>246</v>
      </c>
      <c r="D1380" s="1175" t="s">
        <v>1400</v>
      </c>
      <c r="E1380" s="1175"/>
      <c r="G1380" s="1175">
        <v>0</v>
      </c>
      <c r="H1380" s="1171"/>
      <c r="I1380" s="1053"/>
      <c r="J1380" s="1171"/>
    </row>
    <row r="1381" spans="1:10">
      <c r="A1381" s="1172">
        <v>41737</v>
      </c>
      <c r="B1381" s="1173">
        <v>30</v>
      </c>
      <c r="C1381" s="1174" t="s">
        <v>246</v>
      </c>
      <c r="D1381" s="1175" t="s">
        <v>1376</v>
      </c>
      <c r="E1381" s="1175"/>
      <c r="G1381" s="1175">
        <v>0</v>
      </c>
      <c r="H1381" s="1171"/>
      <c r="I1381" s="1053"/>
      <c r="J1381" s="1171"/>
    </row>
    <row r="1382" spans="1:10">
      <c r="A1382" s="1172">
        <v>41737</v>
      </c>
      <c r="B1382" s="1173">
        <v>3394</v>
      </c>
      <c r="C1382" s="1174" t="s">
        <v>246</v>
      </c>
      <c r="D1382" s="1175" t="s">
        <v>1431</v>
      </c>
      <c r="E1382" s="1175"/>
      <c r="G1382" s="1175">
        <v>0</v>
      </c>
      <c r="H1382" s="1171"/>
      <c r="I1382" s="1053"/>
      <c r="J1382" s="1171"/>
    </row>
    <row r="1383" spans="1:10">
      <c r="A1383" s="1172">
        <v>41738</v>
      </c>
      <c r="B1383" s="1173">
        <v>20</v>
      </c>
      <c r="C1383" s="1174" t="s">
        <v>1087</v>
      </c>
      <c r="D1383" s="1175" t="s">
        <v>1363</v>
      </c>
      <c r="E1383" s="1175"/>
      <c r="G1383" s="1175">
        <v>0</v>
      </c>
      <c r="H1383" s="1171"/>
      <c r="I1383" s="1053"/>
      <c r="J1383" s="1171"/>
    </row>
    <row r="1384" spans="1:10">
      <c r="A1384" s="1172">
        <v>41738</v>
      </c>
      <c r="B1384" s="1173">
        <v>12.5</v>
      </c>
      <c r="C1384" s="1174" t="s">
        <v>246</v>
      </c>
      <c r="D1384" s="1175" t="s">
        <v>429</v>
      </c>
      <c r="E1384" s="1175"/>
      <c r="G1384" s="1175">
        <v>0</v>
      </c>
      <c r="H1384" s="1171"/>
      <c r="I1384" s="1053"/>
      <c r="J1384" s="1171"/>
    </row>
    <row r="1385" spans="1:10">
      <c r="A1385" s="1172">
        <v>41738</v>
      </c>
      <c r="B1385" s="1173">
        <v>10</v>
      </c>
      <c r="C1385" s="1174" t="s">
        <v>246</v>
      </c>
      <c r="D1385" s="1175" t="s">
        <v>429</v>
      </c>
      <c r="E1385" s="1175"/>
      <c r="G1385" s="1175">
        <v>0</v>
      </c>
      <c r="H1385" s="1171"/>
      <c r="I1385" s="1053"/>
      <c r="J1385" s="1171"/>
    </row>
    <row r="1386" spans="1:10">
      <c r="A1386" s="1172">
        <v>41739</v>
      </c>
      <c r="B1386" s="1173">
        <v>100</v>
      </c>
      <c r="C1386" s="1174" t="s">
        <v>1087</v>
      </c>
      <c r="D1386" s="1175" t="s">
        <v>1398</v>
      </c>
      <c r="E1386" s="1175"/>
      <c r="G1386" s="1175">
        <v>0</v>
      </c>
      <c r="H1386" s="1171"/>
      <c r="I1386" s="1053"/>
      <c r="J1386" s="1171"/>
    </row>
    <row r="1387" spans="1:10">
      <c r="A1387" s="1172">
        <v>41739</v>
      </c>
      <c r="B1387" s="1173">
        <v>333.33</v>
      </c>
      <c r="C1387" s="1174" t="s">
        <v>1087</v>
      </c>
      <c r="D1387" s="1175" t="s">
        <v>1379</v>
      </c>
      <c r="E1387" s="1175"/>
      <c r="G1387" s="1175">
        <v>0</v>
      </c>
      <c r="H1387" s="1171"/>
      <c r="I1387" s="1053"/>
      <c r="J1387" s="1171"/>
    </row>
    <row r="1388" spans="1:10">
      <c r="A1388" s="1172">
        <v>41739</v>
      </c>
      <c r="B1388" s="1173">
        <v>15</v>
      </c>
      <c r="C1388" s="1174" t="s">
        <v>1087</v>
      </c>
      <c r="D1388" s="1175" t="s">
        <v>1096</v>
      </c>
      <c r="E1388" s="1175"/>
      <c r="G1388" s="1175">
        <v>0</v>
      </c>
      <c r="H1388" s="1171"/>
      <c r="I1388" s="1053"/>
      <c r="J1388" s="1171"/>
    </row>
    <row r="1389" spans="1:10">
      <c r="A1389" s="1172">
        <v>41739</v>
      </c>
      <c r="B1389" s="1173">
        <v>250</v>
      </c>
      <c r="C1389" s="1174" t="s">
        <v>1432</v>
      </c>
      <c r="D1389" s="1175" t="s">
        <v>1433</v>
      </c>
      <c r="E1389" s="1175"/>
      <c r="G1389" s="1175" t="s">
        <v>339</v>
      </c>
      <c r="H1389" s="1171"/>
      <c r="I1389" s="1053"/>
      <c r="J1389" s="1171"/>
    </row>
    <row r="1390" spans="1:10">
      <c r="A1390" s="1172">
        <v>41739</v>
      </c>
      <c r="B1390" s="1173">
        <v>213.35</v>
      </c>
      <c r="C1390" s="1174" t="s">
        <v>1434</v>
      </c>
      <c r="D1390" s="1175" t="s">
        <v>1435</v>
      </c>
      <c r="E1390" s="1175"/>
      <c r="G1390" s="1175">
        <v>0</v>
      </c>
      <c r="H1390" s="1171"/>
      <c r="I1390" s="1053"/>
      <c r="J1390" s="1171"/>
    </row>
    <row r="1391" spans="1:10">
      <c r="A1391" s="1172">
        <v>41739</v>
      </c>
      <c r="B1391" s="1173">
        <v>5</v>
      </c>
      <c r="C1391" s="1174" t="s">
        <v>1436</v>
      </c>
      <c r="D1391" s="1175" t="s">
        <v>971</v>
      </c>
      <c r="E1391" s="1175"/>
      <c r="G1391" s="1175">
        <v>0</v>
      </c>
      <c r="H1391" s="1171"/>
      <c r="I1391" s="1053"/>
      <c r="J1391" s="1171"/>
    </row>
    <row r="1392" spans="1:10">
      <c r="A1392" s="1172">
        <v>41739</v>
      </c>
      <c r="B1392" s="1173">
        <v>40</v>
      </c>
      <c r="C1392" s="1174" t="s">
        <v>246</v>
      </c>
      <c r="D1392" s="1175" t="s">
        <v>1282</v>
      </c>
      <c r="E1392" s="1175"/>
      <c r="G1392" s="1175">
        <v>0</v>
      </c>
      <c r="H1392" s="1171"/>
      <c r="I1392" s="1053"/>
      <c r="J1392" s="1171"/>
    </row>
    <row r="1393" spans="1:10">
      <c r="A1393" s="1172">
        <v>41739</v>
      </c>
      <c r="B1393" s="1173">
        <v>230</v>
      </c>
      <c r="C1393" s="1174" t="s">
        <v>246</v>
      </c>
      <c r="D1393" s="1175" t="s">
        <v>920</v>
      </c>
      <c r="E1393" s="1175"/>
      <c r="G1393" s="1175" t="s">
        <v>339</v>
      </c>
      <c r="H1393" s="1171"/>
      <c r="I1393" s="1053"/>
      <c r="J1393" s="1171"/>
    </row>
    <row r="1394" spans="1:10">
      <c r="A1394" s="1172">
        <v>41739</v>
      </c>
      <c r="B1394" s="1173">
        <v>15</v>
      </c>
      <c r="C1394" s="1174" t="s">
        <v>246</v>
      </c>
      <c r="D1394" s="1175" t="s">
        <v>1370</v>
      </c>
      <c r="E1394" s="1175"/>
      <c r="G1394" s="1175">
        <v>0</v>
      </c>
      <c r="H1394" s="1171"/>
      <c r="I1394" s="1053"/>
      <c r="J1394" s="1171"/>
    </row>
    <row r="1395" spans="1:10">
      <c r="A1395" s="1172">
        <v>41739</v>
      </c>
      <c r="B1395" s="1173">
        <v>5</v>
      </c>
      <c r="C1395" s="1174" t="s">
        <v>246</v>
      </c>
      <c r="D1395" s="1175" t="s">
        <v>1256</v>
      </c>
      <c r="E1395" s="1175"/>
      <c r="G1395" s="1175" t="s">
        <v>339</v>
      </c>
      <c r="H1395" s="1171"/>
      <c r="I1395" s="1053"/>
      <c r="J1395" s="1171"/>
    </row>
    <row r="1396" spans="1:10">
      <c r="A1396" s="1172">
        <v>41739</v>
      </c>
      <c r="B1396" s="1173">
        <v>150</v>
      </c>
      <c r="C1396" s="1174" t="s">
        <v>246</v>
      </c>
      <c r="D1396" s="1175" t="s">
        <v>357</v>
      </c>
      <c r="E1396" s="1175"/>
      <c r="G1396" s="1175" t="s">
        <v>339</v>
      </c>
      <c r="H1396" s="1171"/>
      <c r="I1396" s="1053"/>
      <c r="J1396" s="1171"/>
    </row>
    <row r="1397" spans="1:10">
      <c r="A1397" s="1172">
        <v>41740</v>
      </c>
      <c r="B1397" s="1173">
        <v>11800</v>
      </c>
      <c r="C1397" s="1174" t="s">
        <v>246</v>
      </c>
      <c r="D1397" s="1175" t="s">
        <v>1437</v>
      </c>
      <c r="E1397" s="1175"/>
      <c r="G1397" s="1175">
        <v>0</v>
      </c>
      <c r="H1397" s="1171"/>
      <c r="I1397" s="1053"/>
      <c r="J1397" s="1171"/>
    </row>
    <row r="1398" spans="1:10">
      <c r="A1398" s="1172">
        <v>41743</v>
      </c>
      <c r="B1398" s="1173">
        <v>20</v>
      </c>
      <c r="C1398" s="1174" t="s">
        <v>246</v>
      </c>
      <c r="D1398" s="1175" t="s">
        <v>1221</v>
      </c>
      <c r="E1398" s="1175"/>
      <c r="G1398" s="1175" t="s">
        <v>339</v>
      </c>
      <c r="H1398" s="1171"/>
      <c r="I1398" s="1053"/>
      <c r="J1398" s="1171"/>
    </row>
    <row r="1399" spans="1:10">
      <c r="A1399" s="1172">
        <v>41743</v>
      </c>
      <c r="B1399" s="1173">
        <v>8.5</v>
      </c>
      <c r="C1399" s="1174" t="s">
        <v>246</v>
      </c>
      <c r="D1399" s="1175" t="s">
        <v>1032</v>
      </c>
      <c r="E1399" s="1175"/>
      <c r="G1399" s="1175" t="s">
        <v>339</v>
      </c>
      <c r="H1399" s="1171"/>
      <c r="I1399" s="1053"/>
      <c r="J1399" s="1171"/>
    </row>
    <row r="1400" spans="1:10">
      <c r="A1400" s="1172">
        <v>41743</v>
      </c>
      <c r="B1400" s="1173">
        <v>454.77</v>
      </c>
      <c r="C1400" s="1174" t="s">
        <v>246</v>
      </c>
      <c r="D1400" s="1175" t="s">
        <v>1343</v>
      </c>
      <c r="E1400" s="1175"/>
      <c r="G1400" s="1175">
        <v>0</v>
      </c>
      <c r="H1400" s="1171"/>
      <c r="I1400" s="1053"/>
      <c r="J1400" s="1171"/>
    </row>
    <row r="1401" spans="1:10">
      <c r="A1401" s="1172">
        <v>41743</v>
      </c>
      <c r="B1401" s="1173">
        <v>163.72999999999999</v>
      </c>
      <c r="C1401" s="1174" t="s">
        <v>246</v>
      </c>
      <c r="D1401" s="1175" t="s">
        <v>1438</v>
      </c>
      <c r="E1401" s="1175"/>
      <c r="G1401" s="1175">
        <v>0</v>
      </c>
      <c r="H1401" s="1171"/>
      <c r="I1401" s="1053"/>
      <c r="J1401" s="1171"/>
    </row>
    <row r="1402" spans="1:10">
      <c r="A1402" s="1172">
        <v>41744</v>
      </c>
      <c r="B1402" s="1173">
        <v>30</v>
      </c>
      <c r="C1402" s="1174" t="s">
        <v>246</v>
      </c>
      <c r="D1402" s="1175" t="s">
        <v>1204</v>
      </c>
      <c r="E1402" s="1175"/>
      <c r="G1402" s="1175" t="s">
        <v>339</v>
      </c>
      <c r="H1402" s="1171"/>
      <c r="I1402" s="1053"/>
      <c r="J1402" s="1171"/>
    </row>
    <row r="1403" spans="1:10">
      <c r="A1403" s="1172">
        <v>41744</v>
      </c>
      <c r="B1403" s="1173">
        <v>5</v>
      </c>
      <c r="C1403" s="1174" t="s">
        <v>246</v>
      </c>
      <c r="D1403" s="1175" t="s">
        <v>968</v>
      </c>
      <c r="E1403" s="1175"/>
      <c r="G1403" s="1175" t="s">
        <v>339</v>
      </c>
      <c r="H1403" s="1171"/>
      <c r="I1403" s="1053"/>
      <c r="J1403" s="1171"/>
    </row>
    <row r="1404" spans="1:10">
      <c r="A1404" s="1172">
        <v>41744</v>
      </c>
      <c r="B1404" s="1173">
        <v>100</v>
      </c>
      <c r="C1404" s="1174" t="s">
        <v>246</v>
      </c>
      <c r="D1404" s="1175" t="s">
        <v>292</v>
      </c>
      <c r="E1404" s="1175"/>
      <c r="G1404" s="1175" t="s">
        <v>339</v>
      </c>
      <c r="H1404" s="1171"/>
      <c r="I1404" s="1053"/>
      <c r="J1404" s="1171"/>
    </row>
    <row r="1405" spans="1:10">
      <c r="A1405" s="1172">
        <v>41744</v>
      </c>
      <c r="B1405" s="1173">
        <v>1</v>
      </c>
      <c r="C1405" s="1174" t="s">
        <v>246</v>
      </c>
      <c r="D1405" s="1175" t="s">
        <v>1382</v>
      </c>
      <c r="E1405" s="1175"/>
      <c r="G1405" s="1175">
        <v>0</v>
      </c>
      <c r="H1405" s="1171"/>
      <c r="I1405" s="1053"/>
      <c r="J1405" s="1171"/>
    </row>
    <row r="1406" spans="1:10">
      <c r="A1406" s="1172">
        <v>41744</v>
      </c>
      <c r="B1406" s="1173">
        <v>200</v>
      </c>
      <c r="C1406" s="1174" t="s">
        <v>246</v>
      </c>
      <c r="D1406" s="1175" t="s">
        <v>1406</v>
      </c>
      <c r="E1406" s="1175"/>
      <c r="G1406" s="1175">
        <v>0</v>
      </c>
      <c r="H1406" s="1171"/>
      <c r="I1406" s="1053"/>
      <c r="J1406" s="1171"/>
    </row>
    <row r="1407" spans="1:10">
      <c r="A1407" s="1172">
        <v>41744</v>
      </c>
      <c r="B1407" s="1173">
        <v>40</v>
      </c>
      <c r="C1407" s="1174" t="s">
        <v>246</v>
      </c>
      <c r="D1407" s="1175" t="s">
        <v>1405</v>
      </c>
      <c r="E1407" s="1175"/>
      <c r="G1407" s="1175">
        <v>0</v>
      </c>
      <c r="H1407" s="1171"/>
      <c r="I1407" s="1053"/>
      <c r="J1407" s="1171"/>
    </row>
    <row r="1408" spans="1:10">
      <c r="A1408" s="1172">
        <v>41744</v>
      </c>
      <c r="B1408" s="1173">
        <v>200</v>
      </c>
      <c r="C1408" s="1174" t="s">
        <v>246</v>
      </c>
      <c r="D1408" s="1175" t="s">
        <v>1339</v>
      </c>
      <c r="E1408" s="1175"/>
      <c r="G1408" s="1175">
        <v>0</v>
      </c>
      <c r="H1408" s="1171"/>
      <c r="I1408" s="1053"/>
      <c r="J1408" s="1171"/>
    </row>
    <row r="1409" spans="1:10">
      <c r="A1409" s="1172">
        <v>41744</v>
      </c>
      <c r="B1409" s="1173">
        <v>200</v>
      </c>
      <c r="C1409" s="1174" t="s">
        <v>246</v>
      </c>
      <c r="D1409" s="1175" t="s">
        <v>450</v>
      </c>
      <c r="E1409" s="1175"/>
      <c r="G1409" s="1175" t="s">
        <v>339</v>
      </c>
      <c r="H1409" s="1171"/>
      <c r="I1409" s="1053"/>
      <c r="J1409" s="1171"/>
    </row>
    <row r="1410" spans="1:10">
      <c r="A1410" s="1172">
        <v>41744</v>
      </c>
      <c r="B1410" s="1173">
        <v>100</v>
      </c>
      <c r="C1410" s="1174" t="s">
        <v>246</v>
      </c>
      <c r="D1410" s="1175" t="s">
        <v>1381</v>
      </c>
      <c r="E1410" s="1175"/>
      <c r="G1410" s="1175" t="s">
        <v>339</v>
      </c>
      <c r="H1410" s="1171"/>
      <c r="I1410" s="1053"/>
      <c r="J1410" s="1171"/>
    </row>
    <row r="1411" spans="1:10">
      <c r="A1411" s="1172">
        <v>41745</v>
      </c>
      <c r="B1411" s="1173">
        <v>250</v>
      </c>
      <c r="C1411" s="1174" t="s">
        <v>1439</v>
      </c>
      <c r="D1411" s="1175" t="s">
        <v>1440</v>
      </c>
      <c r="E1411" s="1175"/>
      <c r="G1411" s="1175">
        <v>0</v>
      </c>
      <c r="H1411" s="1171"/>
      <c r="I1411" s="1053"/>
      <c r="J1411" s="1171"/>
    </row>
    <row r="1412" spans="1:10">
      <c r="A1412" s="1172">
        <v>41745</v>
      </c>
      <c r="B1412" s="1173">
        <v>20</v>
      </c>
      <c r="C1412" s="1174" t="s">
        <v>1087</v>
      </c>
      <c r="D1412" s="1175" t="s">
        <v>1092</v>
      </c>
      <c r="E1412" s="1175"/>
      <c r="G1412" s="1175">
        <v>0</v>
      </c>
      <c r="H1412" s="1171"/>
      <c r="I1412" s="1053"/>
      <c r="J1412" s="1171"/>
    </row>
    <row r="1413" spans="1:10">
      <c r="A1413" s="1172">
        <v>41745</v>
      </c>
      <c r="B1413" s="1173">
        <v>40</v>
      </c>
      <c r="C1413" s="1174" t="s">
        <v>246</v>
      </c>
      <c r="D1413" s="1175" t="s">
        <v>1258</v>
      </c>
      <c r="E1413" s="1175"/>
      <c r="G1413" s="1175" t="s">
        <v>339</v>
      </c>
      <c r="H1413" s="1171"/>
      <c r="I1413" s="1053"/>
      <c r="J1413" s="1171"/>
    </row>
    <row r="1414" spans="1:10">
      <c r="A1414" s="1172">
        <v>41746</v>
      </c>
      <c r="B1414" s="1173">
        <v>330</v>
      </c>
      <c r="C1414" s="1174" t="s">
        <v>1087</v>
      </c>
      <c r="D1414" s="1175" t="s">
        <v>1341</v>
      </c>
      <c r="E1414" s="1175"/>
      <c r="G1414" s="1175">
        <v>0</v>
      </c>
      <c r="H1414" s="1171"/>
      <c r="I1414" s="1053"/>
      <c r="J1414" s="1171"/>
    </row>
    <row r="1415" spans="1:10">
      <c r="A1415" s="1172">
        <v>41746</v>
      </c>
      <c r="B1415" s="1173">
        <v>15</v>
      </c>
      <c r="C1415" s="1174" t="s">
        <v>1087</v>
      </c>
      <c r="D1415" s="1175" t="s">
        <v>1361</v>
      </c>
      <c r="E1415" s="1175"/>
      <c r="G1415" s="1175">
        <v>0</v>
      </c>
      <c r="H1415" s="1171"/>
      <c r="I1415" s="1053"/>
      <c r="J1415" s="1171"/>
    </row>
    <row r="1416" spans="1:10">
      <c r="A1416" s="1172">
        <v>41746</v>
      </c>
      <c r="B1416" s="1173">
        <v>27.57</v>
      </c>
      <c r="C1416" s="1174" t="s">
        <v>246</v>
      </c>
      <c r="D1416" s="1175" t="s">
        <v>1107</v>
      </c>
      <c r="E1416" s="1175"/>
      <c r="G1416" s="1175">
        <v>0</v>
      </c>
      <c r="H1416" s="1171"/>
      <c r="I1416" s="1053"/>
      <c r="J1416" s="1171"/>
    </row>
    <row r="1417" spans="1:10">
      <c r="A1417" s="1172">
        <v>41746</v>
      </c>
      <c r="B1417" s="1173">
        <v>3.07</v>
      </c>
      <c r="C1417" s="1174" t="s">
        <v>246</v>
      </c>
      <c r="D1417" s="1175" t="s">
        <v>1107</v>
      </c>
      <c r="E1417" s="1175"/>
      <c r="G1417" s="1175">
        <v>0</v>
      </c>
      <c r="H1417" s="1171"/>
      <c r="I1417" s="1053"/>
      <c r="J1417" s="1171"/>
    </row>
    <row r="1418" spans="1:10">
      <c r="A1418" s="1172">
        <v>41746</v>
      </c>
      <c r="B1418" s="1173">
        <v>80</v>
      </c>
      <c r="C1418" s="1174" t="s">
        <v>246</v>
      </c>
      <c r="D1418" s="1175" t="s">
        <v>1044</v>
      </c>
      <c r="E1418" s="1175"/>
      <c r="G1418" s="1175">
        <v>0</v>
      </c>
      <c r="H1418" s="1171"/>
      <c r="I1418" s="1053"/>
      <c r="J1418" s="1171"/>
    </row>
    <row r="1419" spans="1:10">
      <c r="A1419" s="1172">
        <v>41746</v>
      </c>
      <c r="B1419" s="1173">
        <v>100</v>
      </c>
      <c r="C1419" s="1174" t="s">
        <v>246</v>
      </c>
      <c r="D1419" s="1175" t="s">
        <v>327</v>
      </c>
      <c r="E1419" s="1175"/>
      <c r="G1419" s="1175" t="s">
        <v>339</v>
      </c>
      <c r="H1419" s="1171"/>
      <c r="I1419" s="1053"/>
      <c r="J1419" s="1171"/>
    </row>
    <row r="1420" spans="1:10">
      <c r="A1420" s="1172">
        <v>41751</v>
      </c>
      <c r="B1420" s="1173">
        <v>12</v>
      </c>
      <c r="C1420" s="1174" t="s">
        <v>246</v>
      </c>
      <c r="D1420" s="1175" t="s">
        <v>294</v>
      </c>
      <c r="E1420" s="1175"/>
      <c r="G1420" s="1175" t="s">
        <v>339</v>
      </c>
      <c r="H1420" s="1171"/>
      <c r="I1420" s="1053"/>
      <c r="J1420" s="1171"/>
    </row>
    <row r="1421" spans="1:10">
      <c r="A1421" s="1172">
        <v>41751</v>
      </c>
      <c r="B1421" s="1173">
        <v>40</v>
      </c>
      <c r="C1421" s="1174" t="s">
        <v>246</v>
      </c>
      <c r="D1421" s="1175" t="s">
        <v>261</v>
      </c>
      <c r="E1421" s="1175"/>
      <c r="G1421" s="1175" t="s">
        <v>339</v>
      </c>
      <c r="H1421" s="1171"/>
      <c r="I1421" s="1053"/>
      <c r="J1421" s="1171"/>
    </row>
    <row r="1422" spans="1:10">
      <c r="A1422" s="1172">
        <v>41751</v>
      </c>
      <c r="B1422" s="1173">
        <v>23457.21</v>
      </c>
      <c r="C1422" s="1174" t="s">
        <v>246</v>
      </c>
      <c r="D1422" s="1175" t="s">
        <v>1441</v>
      </c>
      <c r="E1422" s="1175"/>
      <c r="G1422" s="1175">
        <v>0</v>
      </c>
      <c r="H1422" s="1171"/>
      <c r="I1422" s="1053"/>
      <c r="J1422" s="1171"/>
    </row>
    <row r="1423" spans="1:10">
      <c r="A1423" s="1172">
        <v>41751</v>
      </c>
      <c r="B1423" s="1173">
        <v>40</v>
      </c>
      <c r="C1423" s="1174" t="s">
        <v>246</v>
      </c>
      <c r="D1423" s="1175" t="s">
        <v>400</v>
      </c>
      <c r="E1423" s="1175"/>
      <c r="G1423" s="1175" t="s">
        <v>339</v>
      </c>
      <c r="H1423" s="1171"/>
      <c r="I1423" s="1053"/>
      <c r="J1423" s="1171"/>
    </row>
    <row r="1424" spans="1:10">
      <c r="A1424" s="1172">
        <v>41751</v>
      </c>
      <c r="B1424" s="1173">
        <v>120</v>
      </c>
      <c r="C1424" s="1174" t="s">
        <v>246</v>
      </c>
      <c r="D1424" s="1175" t="s">
        <v>784</v>
      </c>
      <c r="E1424" s="1175"/>
      <c r="G1424" s="1175" t="s">
        <v>339</v>
      </c>
      <c r="H1424" s="1171"/>
      <c r="I1424" s="1053"/>
      <c r="J1424" s="1171"/>
    </row>
    <row r="1425" spans="1:10">
      <c r="A1425" s="1172">
        <v>41751</v>
      </c>
      <c r="B1425" s="1173">
        <v>20</v>
      </c>
      <c r="C1425" s="1174" t="s">
        <v>246</v>
      </c>
      <c r="D1425" s="1175" t="s">
        <v>1221</v>
      </c>
      <c r="E1425" s="1175"/>
      <c r="G1425" s="1175" t="s">
        <v>339</v>
      </c>
      <c r="H1425" s="1171"/>
      <c r="I1425" s="1053"/>
      <c r="J1425" s="1171"/>
    </row>
    <row r="1426" spans="1:10">
      <c r="A1426" s="1172">
        <v>41751</v>
      </c>
      <c r="B1426" s="1173">
        <v>258</v>
      </c>
      <c r="C1426" s="1174" t="s">
        <v>246</v>
      </c>
      <c r="D1426" s="1175" t="s">
        <v>355</v>
      </c>
      <c r="E1426" s="1175"/>
      <c r="G1426" s="1175" t="s">
        <v>339</v>
      </c>
      <c r="H1426" s="1171"/>
      <c r="I1426" s="1053"/>
      <c r="J1426" s="1171"/>
    </row>
    <row r="1427" spans="1:10">
      <c r="A1427" s="1172">
        <v>41751</v>
      </c>
      <c r="B1427" s="1173">
        <v>25</v>
      </c>
      <c r="C1427" s="1174" t="s">
        <v>246</v>
      </c>
      <c r="D1427" s="1175" t="s">
        <v>1262</v>
      </c>
      <c r="E1427" s="1175"/>
      <c r="G1427" s="1175" t="s">
        <v>339</v>
      </c>
      <c r="H1427" s="1171"/>
      <c r="I1427" s="1053"/>
      <c r="J1427" s="1171"/>
    </row>
    <row r="1428" spans="1:10">
      <c r="A1428" s="1172">
        <v>41751</v>
      </c>
      <c r="B1428" s="1173">
        <v>188</v>
      </c>
      <c r="C1428" s="1174" t="s">
        <v>246</v>
      </c>
      <c r="D1428" s="1175" t="s">
        <v>355</v>
      </c>
      <c r="E1428" s="1175"/>
      <c r="G1428" s="1175" t="s">
        <v>339</v>
      </c>
      <c r="H1428" s="1171"/>
      <c r="I1428" s="1053"/>
      <c r="J1428" s="1171"/>
    </row>
    <row r="1429" spans="1:10">
      <c r="A1429" s="1172">
        <v>41751</v>
      </c>
      <c r="B1429" s="1173">
        <v>5</v>
      </c>
      <c r="C1429" s="1174" t="s">
        <v>246</v>
      </c>
      <c r="D1429" s="1175" t="s">
        <v>773</v>
      </c>
      <c r="E1429" s="1175"/>
      <c r="G1429" s="1175">
        <v>0</v>
      </c>
      <c r="H1429" s="1171"/>
      <c r="I1429" s="1053"/>
      <c r="J1429" s="1171"/>
    </row>
    <row r="1430" spans="1:10">
      <c r="A1430" s="1172">
        <v>41752</v>
      </c>
      <c r="B1430" s="1173">
        <v>1473.99</v>
      </c>
      <c r="C1430" s="1174" t="s">
        <v>246</v>
      </c>
      <c r="D1430" s="1175" t="s">
        <v>1442</v>
      </c>
      <c r="E1430" s="1175"/>
      <c r="G1430" s="1175">
        <v>0</v>
      </c>
      <c r="H1430" s="1171"/>
      <c r="I1430" s="1053"/>
      <c r="J1430" s="1171"/>
    </row>
    <row r="1431" spans="1:10">
      <c r="A1431" s="1172">
        <v>41752</v>
      </c>
      <c r="B1431" s="1173">
        <v>40.28</v>
      </c>
      <c r="C1431" s="1174" t="s">
        <v>246</v>
      </c>
      <c r="D1431" s="1175" t="s">
        <v>1443</v>
      </c>
      <c r="E1431" s="1175"/>
      <c r="G1431" s="1175">
        <v>0</v>
      </c>
      <c r="H1431" s="1171"/>
      <c r="I1431" s="1053"/>
      <c r="J1431" s="1171"/>
    </row>
    <row r="1432" spans="1:10">
      <c r="A1432" s="1172">
        <v>41753</v>
      </c>
      <c r="B1432" s="1173">
        <v>60</v>
      </c>
      <c r="C1432" s="1174" t="s">
        <v>1087</v>
      </c>
      <c r="D1432" s="1175" t="s">
        <v>1184</v>
      </c>
      <c r="E1432" s="1175"/>
      <c r="G1432" s="1175">
        <v>0</v>
      </c>
      <c r="H1432" s="1171"/>
      <c r="I1432" s="1053"/>
      <c r="J1432" s="1171"/>
    </row>
    <row r="1433" spans="1:10">
      <c r="A1433" s="1172">
        <v>41753</v>
      </c>
      <c r="B1433" s="1173">
        <v>98.62</v>
      </c>
      <c r="C1433" s="1174" t="s">
        <v>1087</v>
      </c>
      <c r="D1433" s="1175" t="s">
        <v>1184</v>
      </c>
      <c r="E1433" s="1175"/>
      <c r="G1433" s="1175">
        <v>0</v>
      </c>
      <c r="H1433" s="1171"/>
      <c r="I1433" s="1053"/>
      <c r="J1433" s="1171"/>
    </row>
    <row r="1434" spans="1:10">
      <c r="A1434" s="1172">
        <v>41753</v>
      </c>
      <c r="B1434" s="1173">
        <v>15</v>
      </c>
      <c r="C1434" s="1174" t="s">
        <v>246</v>
      </c>
      <c r="D1434" s="1175" t="s">
        <v>1419</v>
      </c>
      <c r="E1434" s="1175"/>
      <c r="G1434" s="1175">
        <v>0</v>
      </c>
      <c r="H1434" s="1171"/>
      <c r="I1434" s="1053"/>
      <c r="J1434" s="1171"/>
    </row>
    <row r="1435" spans="1:10">
      <c r="A1435" s="1172">
        <v>41754</v>
      </c>
      <c r="B1435" s="1173">
        <v>50</v>
      </c>
      <c r="C1435" s="1174" t="s">
        <v>1087</v>
      </c>
      <c r="D1435" s="1175" t="s">
        <v>1398</v>
      </c>
      <c r="E1435" s="1175"/>
      <c r="G1435" s="1175">
        <v>0</v>
      </c>
      <c r="H1435" s="1171"/>
      <c r="I1435" s="1053"/>
      <c r="J1435" s="1171"/>
    </row>
    <row r="1436" spans="1:10">
      <c r="A1436" s="1172">
        <v>41754</v>
      </c>
      <c r="B1436" s="1173">
        <v>3450.88</v>
      </c>
      <c r="C1436" s="1174" t="s">
        <v>1087</v>
      </c>
      <c r="D1436" s="1175" t="s">
        <v>269</v>
      </c>
      <c r="E1436" s="1175"/>
      <c r="G1436" s="1175">
        <v>0</v>
      </c>
      <c r="H1436" s="1171"/>
      <c r="I1436" s="1053"/>
      <c r="J1436" s="1171"/>
    </row>
    <row r="1437" spans="1:10">
      <c r="A1437" s="1172">
        <v>41754</v>
      </c>
      <c r="B1437" s="1173">
        <v>15</v>
      </c>
      <c r="C1437" s="1174" t="s">
        <v>246</v>
      </c>
      <c r="D1437" s="1175" t="s">
        <v>1444</v>
      </c>
      <c r="E1437" s="1175"/>
      <c r="G1437" s="1175" t="s">
        <v>339</v>
      </c>
      <c r="H1437" s="1171"/>
      <c r="I1437" s="1053"/>
      <c r="J1437" s="1171"/>
    </row>
    <row r="1438" spans="1:10">
      <c r="A1438" s="1172">
        <v>41754</v>
      </c>
      <c r="B1438" s="1173">
        <v>10</v>
      </c>
      <c r="C1438" s="1174" t="s">
        <v>246</v>
      </c>
      <c r="D1438" s="1175" t="s">
        <v>302</v>
      </c>
      <c r="E1438" s="1175"/>
      <c r="G1438" s="1175">
        <v>0</v>
      </c>
      <c r="H1438" s="1171"/>
      <c r="I1438" s="1053"/>
      <c r="J1438" s="1171"/>
    </row>
    <row r="1439" spans="1:10">
      <c r="A1439" s="1172">
        <v>41757</v>
      </c>
      <c r="B1439" s="1173">
        <v>200</v>
      </c>
      <c r="C1439" s="1174">
        <v>103682</v>
      </c>
      <c r="D1439" s="1175" t="s">
        <v>1445</v>
      </c>
      <c r="E1439" s="1175"/>
      <c r="G1439" s="1175">
        <v>0</v>
      </c>
      <c r="H1439" s="1171"/>
      <c r="I1439" s="1053"/>
      <c r="J1439" s="1171"/>
    </row>
    <row r="1440" spans="1:10">
      <c r="A1440" s="1172">
        <v>41757</v>
      </c>
      <c r="B1440" s="1173">
        <v>100</v>
      </c>
      <c r="C1440" s="1174" t="s">
        <v>1087</v>
      </c>
      <c r="D1440" s="1175" t="s">
        <v>1093</v>
      </c>
      <c r="E1440" s="1175"/>
      <c r="G1440" s="1175">
        <v>0</v>
      </c>
      <c r="H1440" s="1171"/>
      <c r="I1440" s="1053"/>
      <c r="J1440" s="1171"/>
    </row>
    <row r="1441" spans="1:10">
      <c r="A1441" s="1172">
        <v>41757</v>
      </c>
      <c r="B1441" s="1173">
        <v>125</v>
      </c>
      <c r="C1441" s="1174" t="s">
        <v>246</v>
      </c>
      <c r="D1441" s="1175" t="s">
        <v>1346</v>
      </c>
      <c r="E1441" s="1175"/>
      <c r="G1441" s="1175" t="s">
        <v>339</v>
      </c>
      <c r="H1441" s="1171"/>
      <c r="I1441" s="1053"/>
      <c r="J1441" s="1171"/>
    </row>
    <row r="1442" spans="1:10">
      <c r="A1442" s="1172">
        <v>41757</v>
      </c>
      <c r="B1442" s="1173">
        <v>42</v>
      </c>
      <c r="C1442" s="1174" t="s">
        <v>246</v>
      </c>
      <c r="D1442" s="1175" t="s">
        <v>1352</v>
      </c>
      <c r="E1442" s="1175"/>
      <c r="G1442" s="1175">
        <v>0</v>
      </c>
      <c r="H1442" s="1171"/>
      <c r="I1442" s="1053"/>
      <c r="J1442" s="1171"/>
    </row>
    <row r="1443" spans="1:10">
      <c r="A1443" s="1172">
        <v>41757</v>
      </c>
      <c r="B1443" s="1173">
        <v>5</v>
      </c>
      <c r="C1443" s="1174" t="s">
        <v>246</v>
      </c>
      <c r="D1443" s="1175" t="s">
        <v>1390</v>
      </c>
      <c r="E1443" s="1175"/>
      <c r="G1443" s="1175" t="s">
        <v>339</v>
      </c>
      <c r="H1443" s="1171"/>
      <c r="I1443" s="1053"/>
      <c r="J1443" s="1171"/>
    </row>
    <row r="1444" spans="1:10">
      <c r="A1444" s="1172">
        <v>41757</v>
      </c>
      <c r="B1444" s="1173">
        <v>3</v>
      </c>
      <c r="C1444" s="1174" t="s">
        <v>246</v>
      </c>
      <c r="D1444" s="1175" t="s">
        <v>1004</v>
      </c>
      <c r="E1444" s="1175"/>
      <c r="G1444" s="1175">
        <v>0</v>
      </c>
      <c r="H1444" s="1171"/>
      <c r="I1444" s="1053"/>
      <c r="J1444" s="1171"/>
    </row>
    <row r="1445" spans="1:10">
      <c r="A1445" s="1172">
        <v>41757</v>
      </c>
      <c r="B1445" s="1173">
        <v>60</v>
      </c>
      <c r="C1445" s="1174" t="s">
        <v>246</v>
      </c>
      <c r="D1445" s="1175" t="s">
        <v>1309</v>
      </c>
      <c r="E1445" s="1175"/>
      <c r="G1445" s="1175" t="s">
        <v>339</v>
      </c>
      <c r="H1445" s="1171"/>
      <c r="I1445" s="1053"/>
      <c r="J1445" s="1171"/>
    </row>
    <row r="1446" spans="1:10">
      <c r="A1446" s="1172">
        <v>41757</v>
      </c>
      <c r="B1446" s="1173">
        <v>90</v>
      </c>
      <c r="C1446" s="1174" t="s">
        <v>246</v>
      </c>
      <c r="D1446" s="1175" t="s">
        <v>1389</v>
      </c>
      <c r="E1446" s="1175"/>
      <c r="G1446" s="1175" t="s">
        <v>339</v>
      </c>
      <c r="H1446" s="1171"/>
      <c r="I1446" s="1053"/>
      <c r="J1446" s="1171"/>
    </row>
    <row r="1447" spans="1:10">
      <c r="A1447" s="1172">
        <v>41757</v>
      </c>
      <c r="B1447" s="1173">
        <v>50</v>
      </c>
      <c r="C1447" s="1174" t="s">
        <v>246</v>
      </c>
      <c r="D1447" s="1175" t="s">
        <v>1017</v>
      </c>
      <c r="E1447" s="1175"/>
      <c r="G1447" s="1175" t="s">
        <v>339</v>
      </c>
      <c r="H1447" s="1171"/>
      <c r="I1447" s="1053"/>
      <c r="J1447" s="1171"/>
    </row>
    <row r="1448" spans="1:10">
      <c r="A1448" s="1172">
        <v>41757</v>
      </c>
      <c r="B1448" s="1173">
        <v>300</v>
      </c>
      <c r="C1448" s="1174" t="s">
        <v>246</v>
      </c>
      <c r="D1448" s="1175" t="s">
        <v>1446</v>
      </c>
      <c r="E1448" s="1175"/>
      <c r="G1448" s="1175">
        <v>0</v>
      </c>
      <c r="H1448" s="1171"/>
      <c r="I1448" s="1053"/>
      <c r="J1448" s="1171"/>
    </row>
    <row r="1449" spans="1:10">
      <c r="A1449" s="1172">
        <v>41757</v>
      </c>
      <c r="B1449" s="1173">
        <v>20</v>
      </c>
      <c r="C1449" s="1174" t="s">
        <v>246</v>
      </c>
      <c r="D1449" s="1175" t="s">
        <v>1221</v>
      </c>
      <c r="E1449" s="1175"/>
      <c r="G1449" s="1175" t="s">
        <v>339</v>
      </c>
      <c r="H1449" s="1171"/>
      <c r="I1449" s="1053"/>
      <c r="J1449" s="1171"/>
    </row>
    <row r="1450" spans="1:10">
      <c r="A1450" s="1172">
        <v>41757</v>
      </c>
      <c r="B1450" s="1173">
        <v>50</v>
      </c>
      <c r="C1450" s="1174" t="s">
        <v>246</v>
      </c>
      <c r="D1450" s="1175" t="s">
        <v>1447</v>
      </c>
      <c r="E1450" s="1175"/>
      <c r="G1450" s="1175" t="s">
        <v>339</v>
      </c>
      <c r="H1450" s="1171"/>
      <c r="I1450" s="1053"/>
      <c r="J1450" s="1171"/>
    </row>
    <row r="1451" spans="1:10">
      <c r="A1451" s="1172">
        <v>41757</v>
      </c>
      <c r="B1451" s="1173">
        <v>279.06</v>
      </c>
      <c r="C1451" s="1174" t="s">
        <v>246</v>
      </c>
      <c r="D1451" s="1175" t="s">
        <v>1448</v>
      </c>
      <c r="E1451" s="1175"/>
      <c r="G1451" s="1175">
        <v>0</v>
      </c>
      <c r="H1451" s="1171"/>
      <c r="I1451" s="1053"/>
      <c r="J1451" s="1171"/>
    </row>
    <row r="1452" spans="1:10">
      <c r="A1452" s="1172">
        <v>41758</v>
      </c>
      <c r="B1452" s="1173">
        <v>2227.5</v>
      </c>
      <c r="C1452" s="1174" t="s">
        <v>246</v>
      </c>
      <c r="D1452" s="1175" t="s">
        <v>1251</v>
      </c>
      <c r="E1452" s="1175"/>
      <c r="G1452" s="1175">
        <v>0</v>
      </c>
      <c r="H1452" s="1171"/>
      <c r="I1452" s="1053"/>
      <c r="J1452" s="1171"/>
    </row>
    <row r="1453" spans="1:10">
      <c r="A1453" s="1172">
        <v>41758</v>
      </c>
      <c r="B1453" s="1173">
        <v>32.630000000000003</v>
      </c>
      <c r="C1453" s="1174" t="s">
        <v>246</v>
      </c>
      <c r="D1453" s="1175" t="s">
        <v>1449</v>
      </c>
      <c r="E1453" s="1175"/>
      <c r="G1453" s="1175">
        <v>0</v>
      </c>
      <c r="H1453" s="1171"/>
      <c r="I1453" s="1053"/>
      <c r="J1453" s="1171"/>
    </row>
    <row r="1454" spans="1:10">
      <c r="A1454" s="1172">
        <v>41759</v>
      </c>
      <c r="B1454" s="1173">
        <v>1073.75</v>
      </c>
      <c r="C1454" s="1174" t="s">
        <v>246</v>
      </c>
      <c r="D1454" s="1175" t="s">
        <v>1288</v>
      </c>
      <c r="E1454" s="1175"/>
      <c r="G1454" s="1175">
        <v>0</v>
      </c>
      <c r="H1454" s="1171"/>
      <c r="I1454" s="1053"/>
      <c r="J1454" s="1171"/>
    </row>
    <row r="1455" spans="1:10">
      <c r="A1455" s="1172">
        <v>41759</v>
      </c>
      <c r="B1455" s="1173">
        <v>1026.4100000000001</v>
      </c>
      <c r="C1455" s="1174" t="s">
        <v>246</v>
      </c>
      <c r="D1455" s="1175" t="s">
        <v>1288</v>
      </c>
      <c r="E1455" s="1175"/>
      <c r="G1455" s="1175">
        <v>0</v>
      </c>
      <c r="H1455" s="1171"/>
      <c r="I1455" s="1053"/>
      <c r="J1455" s="1171"/>
    </row>
    <row r="1456" spans="1:10">
      <c r="A1456" s="1172">
        <v>41759</v>
      </c>
      <c r="B1456" s="1173">
        <v>80</v>
      </c>
      <c r="C1456" s="1174" t="s">
        <v>246</v>
      </c>
      <c r="D1456" s="1175" t="s">
        <v>1288</v>
      </c>
      <c r="E1456" s="1175"/>
      <c r="G1456" s="1175">
        <v>0</v>
      </c>
      <c r="H1456" s="1171"/>
      <c r="I1456" s="1053"/>
      <c r="J1456" s="1171"/>
    </row>
    <row r="1457" spans="1:10">
      <c r="A1457" s="1172">
        <v>41759</v>
      </c>
      <c r="B1457" s="1173">
        <v>25</v>
      </c>
      <c r="C1457" s="1174" t="s">
        <v>246</v>
      </c>
      <c r="D1457" s="1175" t="s">
        <v>762</v>
      </c>
      <c r="E1457" s="1175"/>
      <c r="G1457" s="1175">
        <v>0</v>
      </c>
      <c r="H1457" s="1171"/>
      <c r="I1457" s="1053"/>
      <c r="J1457" s="1171"/>
    </row>
    <row r="1458" spans="1:10">
      <c r="A1458" s="1172">
        <v>41759</v>
      </c>
      <c r="B1458" s="1173">
        <v>180</v>
      </c>
      <c r="C1458" s="1174" t="s">
        <v>246</v>
      </c>
      <c r="D1458" s="1175" t="s">
        <v>287</v>
      </c>
      <c r="E1458" s="1175"/>
      <c r="G1458" s="1175" t="s">
        <v>339</v>
      </c>
      <c r="H1458" s="1171"/>
      <c r="I1458" s="1053"/>
      <c r="J1458" s="1171"/>
    </row>
    <row r="1459" spans="1:10">
      <c r="A1459" s="1172">
        <v>41759</v>
      </c>
      <c r="B1459" s="1173">
        <v>300</v>
      </c>
      <c r="C1459" s="1174" t="s">
        <v>246</v>
      </c>
      <c r="D1459" s="1175" t="s">
        <v>1446</v>
      </c>
      <c r="E1459" s="1175"/>
      <c r="G1459" s="1175">
        <v>0</v>
      </c>
      <c r="H1459" s="1171"/>
      <c r="I1459" s="1053"/>
      <c r="J1459" s="1171"/>
    </row>
    <row r="1460" spans="1:10">
      <c r="A1460" s="1172">
        <v>41760</v>
      </c>
      <c r="B1460" s="1173">
        <v>6</v>
      </c>
      <c r="C1460" s="1174" t="s">
        <v>246</v>
      </c>
      <c r="D1460" s="1175" t="s">
        <v>1217</v>
      </c>
      <c r="E1460" s="1175"/>
      <c r="G1460" s="1175">
        <v>0</v>
      </c>
      <c r="H1460" s="1171"/>
      <c r="I1460" s="1053"/>
      <c r="J1460" s="1171"/>
    </row>
    <row r="1461" spans="1:10">
      <c r="A1461" s="1172">
        <v>41760</v>
      </c>
      <c r="B1461" s="1173">
        <v>20</v>
      </c>
      <c r="C1461" s="1174" t="s">
        <v>246</v>
      </c>
      <c r="D1461" s="1175" t="s">
        <v>1453</v>
      </c>
      <c r="E1461" s="1175"/>
      <c r="G1461" s="1175">
        <v>0</v>
      </c>
      <c r="H1461" s="1171"/>
      <c r="I1461" s="1053"/>
      <c r="J1461" s="1171"/>
    </row>
    <row r="1462" spans="1:10">
      <c r="A1462" s="1172">
        <v>41760</v>
      </c>
      <c r="B1462" s="1173">
        <v>25</v>
      </c>
      <c r="C1462" s="1174" t="s">
        <v>246</v>
      </c>
      <c r="D1462" s="1175" t="s">
        <v>379</v>
      </c>
      <c r="E1462" s="1175"/>
      <c r="G1462" s="1175" t="s">
        <v>339</v>
      </c>
      <c r="H1462" s="1171"/>
      <c r="I1462" s="1053"/>
      <c r="J1462" s="1171"/>
    </row>
    <row r="1463" spans="1:10">
      <c r="A1463" s="1172">
        <v>41760</v>
      </c>
      <c r="B1463" s="1173">
        <v>30</v>
      </c>
      <c r="C1463" s="1174" t="s">
        <v>246</v>
      </c>
      <c r="D1463" s="1175" t="s">
        <v>774</v>
      </c>
      <c r="E1463" s="1175"/>
      <c r="G1463" s="1175" t="s">
        <v>339</v>
      </c>
      <c r="H1463" s="1171"/>
      <c r="I1463" s="1053"/>
      <c r="J1463" s="1171"/>
    </row>
    <row r="1464" spans="1:10">
      <c r="A1464" s="1172">
        <v>41760</v>
      </c>
      <c r="B1464" s="1173">
        <v>100</v>
      </c>
      <c r="C1464" s="1174" t="s">
        <v>246</v>
      </c>
      <c r="D1464" s="1175" t="s">
        <v>267</v>
      </c>
      <c r="E1464" s="1175"/>
      <c r="G1464" s="1175">
        <v>0</v>
      </c>
      <c r="H1464" s="1171"/>
      <c r="I1464" s="1053"/>
      <c r="J1464" s="1171"/>
    </row>
    <row r="1465" spans="1:10">
      <c r="A1465" s="1172">
        <v>41760</v>
      </c>
      <c r="B1465" s="1173">
        <v>10</v>
      </c>
      <c r="C1465" s="1174" t="s">
        <v>246</v>
      </c>
      <c r="D1465" s="1175" t="s">
        <v>791</v>
      </c>
      <c r="E1465" s="1175"/>
      <c r="G1465" s="1175" t="s">
        <v>339</v>
      </c>
      <c r="H1465" s="1171"/>
      <c r="I1465" s="1053"/>
      <c r="J1465" s="1171"/>
    </row>
    <row r="1466" spans="1:10">
      <c r="A1466" s="1172">
        <v>41760</v>
      </c>
      <c r="B1466" s="1173">
        <v>10</v>
      </c>
      <c r="C1466" s="1174" t="s">
        <v>246</v>
      </c>
      <c r="D1466" s="1175" t="s">
        <v>338</v>
      </c>
      <c r="E1466" s="1175"/>
      <c r="G1466" s="1175" t="s">
        <v>339</v>
      </c>
      <c r="H1466" s="1171"/>
      <c r="I1466" s="1053"/>
      <c r="J1466" s="1171"/>
    </row>
    <row r="1467" spans="1:10">
      <c r="A1467" s="1172">
        <v>41760</v>
      </c>
      <c r="B1467" s="1173">
        <v>10</v>
      </c>
      <c r="C1467" s="1174" t="s">
        <v>246</v>
      </c>
      <c r="D1467" s="1175" t="s">
        <v>1365</v>
      </c>
      <c r="E1467" s="1175"/>
      <c r="G1467" s="1175" t="s">
        <v>339</v>
      </c>
      <c r="H1467" s="1171"/>
      <c r="I1467" s="1053"/>
      <c r="J1467" s="1171"/>
    </row>
    <row r="1468" spans="1:10">
      <c r="A1468" s="1172">
        <v>41760</v>
      </c>
      <c r="B1468" s="1173">
        <v>10</v>
      </c>
      <c r="C1468" s="1174" t="s">
        <v>246</v>
      </c>
      <c r="D1468" s="1175" t="s">
        <v>994</v>
      </c>
      <c r="E1468" s="1175"/>
      <c r="G1468" s="1175" t="s">
        <v>339</v>
      </c>
      <c r="H1468" s="1171"/>
      <c r="I1468" s="1053"/>
      <c r="J1468" s="1171"/>
    </row>
    <row r="1469" spans="1:10">
      <c r="A1469" s="1172">
        <v>41760</v>
      </c>
      <c r="B1469" s="1173">
        <v>10</v>
      </c>
      <c r="C1469" s="1174" t="s">
        <v>246</v>
      </c>
      <c r="D1469" s="1175" t="s">
        <v>371</v>
      </c>
      <c r="E1469" s="1175"/>
      <c r="G1469" s="1175" t="s">
        <v>339</v>
      </c>
      <c r="H1469" s="1171"/>
      <c r="I1469" s="1053"/>
      <c r="J1469" s="1171"/>
    </row>
    <row r="1470" spans="1:10">
      <c r="A1470" s="1172">
        <v>41760</v>
      </c>
      <c r="B1470" s="1173">
        <v>10</v>
      </c>
      <c r="C1470" s="1174" t="s">
        <v>246</v>
      </c>
      <c r="D1470" s="1175" t="s">
        <v>1001</v>
      </c>
      <c r="E1470" s="1175"/>
      <c r="G1470" s="1175" t="s">
        <v>339</v>
      </c>
      <c r="H1470" s="1171"/>
      <c r="I1470" s="1053"/>
      <c r="J1470" s="1171"/>
    </row>
    <row r="1471" spans="1:10">
      <c r="A1471" s="1172">
        <v>41760</v>
      </c>
      <c r="B1471" s="1173">
        <v>20</v>
      </c>
      <c r="C1471" s="1174" t="s">
        <v>246</v>
      </c>
      <c r="D1471" s="1175" t="s">
        <v>787</v>
      </c>
      <c r="E1471" s="1175"/>
      <c r="G1471" s="1175" t="s">
        <v>339</v>
      </c>
      <c r="H1471" s="1171"/>
      <c r="I1471" s="1053"/>
      <c r="J1471" s="1171"/>
    </row>
    <row r="1472" spans="1:10">
      <c r="A1472" s="1172">
        <v>41760</v>
      </c>
      <c r="B1472" s="1173">
        <v>5</v>
      </c>
      <c r="C1472" s="1174" t="s">
        <v>246</v>
      </c>
      <c r="D1472" s="1175" t="s">
        <v>1368</v>
      </c>
      <c r="E1472" s="1175"/>
      <c r="G1472" s="1175" t="s">
        <v>339</v>
      </c>
      <c r="H1472" s="1171"/>
      <c r="I1472" s="1053"/>
      <c r="J1472" s="1171"/>
    </row>
    <row r="1473" spans="1:10">
      <c r="A1473" s="1172">
        <v>41760</v>
      </c>
      <c r="B1473" s="1173">
        <v>20</v>
      </c>
      <c r="C1473" s="1174" t="s">
        <v>246</v>
      </c>
      <c r="D1473" s="1175" t="s">
        <v>951</v>
      </c>
      <c r="E1473" s="1175"/>
      <c r="G1473" s="1175" t="s">
        <v>339</v>
      </c>
      <c r="H1473" s="1171"/>
      <c r="I1473" s="1053"/>
      <c r="J1473" s="1171"/>
    </row>
    <row r="1474" spans="1:10">
      <c r="A1474" s="1172">
        <v>41760</v>
      </c>
      <c r="B1474" s="1173">
        <v>20</v>
      </c>
      <c r="C1474" s="1174" t="s">
        <v>246</v>
      </c>
      <c r="D1474" s="1175" t="s">
        <v>1393</v>
      </c>
      <c r="E1474" s="1175"/>
      <c r="G1474" s="1175" t="s">
        <v>339</v>
      </c>
      <c r="H1474" s="1171"/>
      <c r="I1474" s="1053"/>
      <c r="J1474" s="1171"/>
    </row>
    <row r="1475" spans="1:10">
      <c r="A1475" s="1172">
        <v>41760</v>
      </c>
      <c r="B1475" s="1173">
        <v>10</v>
      </c>
      <c r="C1475" s="1174" t="s">
        <v>246</v>
      </c>
      <c r="D1475" s="1175" t="s">
        <v>993</v>
      </c>
      <c r="E1475" s="1175"/>
      <c r="G1475" s="1175" t="s">
        <v>339</v>
      </c>
      <c r="H1475" s="1171"/>
      <c r="I1475" s="1053"/>
      <c r="J1475" s="1171"/>
    </row>
    <row r="1476" spans="1:10">
      <c r="A1476" s="1172">
        <v>41760</v>
      </c>
      <c r="B1476" s="1173">
        <v>66</v>
      </c>
      <c r="C1476" s="1174" t="s">
        <v>246</v>
      </c>
      <c r="D1476" s="1175" t="s">
        <v>1069</v>
      </c>
      <c r="E1476" s="1175"/>
      <c r="G1476" s="1175" t="s">
        <v>339</v>
      </c>
      <c r="H1476" s="1171"/>
      <c r="I1476" s="1053"/>
      <c r="J1476" s="1171"/>
    </row>
    <row r="1477" spans="1:10">
      <c r="A1477" s="1172">
        <v>41760</v>
      </c>
      <c r="B1477" s="1173">
        <v>75</v>
      </c>
      <c r="C1477" s="1174" t="s">
        <v>246</v>
      </c>
      <c r="D1477" s="1175" t="s">
        <v>1003</v>
      </c>
      <c r="E1477" s="1175"/>
      <c r="G1477" s="1175" t="s">
        <v>339</v>
      </c>
      <c r="H1477" s="1171"/>
      <c r="I1477" s="1053"/>
      <c r="J1477" s="1171"/>
    </row>
    <row r="1478" spans="1:10">
      <c r="A1478" s="1172">
        <v>41760</v>
      </c>
      <c r="B1478" s="1173">
        <v>210</v>
      </c>
      <c r="C1478" s="1174" t="s">
        <v>246</v>
      </c>
      <c r="D1478" s="1175" t="s">
        <v>346</v>
      </c>
      <c r="E1478" s="1175"/>
      <c r="G1478" s="1175" t="s">
        <v>339</v>
      </c>
      <c r="H1478" s="1171"/>
      <c r="I1478" s="1053"/>
      <c r="J1478" s="1171"/>
    </row>
    <row r="1479" spans="1:10">
      <c r="A1479" s="1172">
        <v>41760</v>
      </c>
      <c r="B1479" s="1173">
        <v>50</v>
      </c>
      <c r="C1479" s="1174" t="s">
        <v>246</v>
      </c>
      <c r="D1479" s="1175" t="s">
        <v>1367</v>
      </c>
      <c r="E1479" s="1175"/>
      <c r="G1479" s="1175" t="s">
        <v>339</v>
      </c>
      <c r="H1479" s="1171"/>
      <c r="I1479" s="1053"/>
      <c r="J1479" s="1171"/>
    </row>
    <row r="1480" spans="1:10">
      <c r="A1480" s="1172">
        <v>41760</v>
      </c>
      <c r="B1480" s="1173">
        <v>10</v>
      </c>
      <c r="C1480" s="1174" t="s">
        <v>246</v>
      </c>
      <c r="D1480" s="1175" t="s">
        <v>996</v>
      </c>
      <c r="E1480" s="1175"/>
      <c r="G1480" s="1175">
        <v>0</v>
      </c>
      <c r="H1480" s="1171"/>
      <c r="I1480" s="1053"/>
      <c r="J1480" s="1171"/>
    </row>
    <row r="1481" spans="1:10">
      <c r="A1481" s="1172">
        <v>41760</v>
      </c>
      <c r="B1481" s="1173">
        <v>10</v>
      </c>
      <c r="C1481" s="1174" t="s">
        <v>246</v>
      </c>
      <c r="D1481" s="1175" t="s">
        <v>1274</v>
      </c>
      <c r="E1481" s="1175"/>
      <c r="G1481" s="1175">
        <v>0</v>
      </c>
      <c r="H1481" s="1171"/>
      <c r="I1481" s="1053"/>
      <c r="J1481" s="1171"/>
    </row>
    <row r="1482" spans="1:10">
      <c r="A1482" s="1172">
        <v>41760</v>
      </c>
      <c r="B1482" s="1173">
        <v>10</v>
      </c>
      <c r="C1482" s="1174" t="s">
        <v>246</v>
      </c>
      <c r="D1482" s="1175" t="s">
        <v>955</v>
      </c>
      <c r="E1482" s="1175"/>
      <c r="G1482" s="1175">
        <v>0</v>
      </c>
      <c r="H1482" s="1171"/>
      <c r="I1482" s="1053"/>
      <c r="J1482" s="1171"/>
    </row>
    <row r="1483" spans="1:10">
      <c r="A1483" s="1172">
        <v>41760</v>
      </c>
      <c r="B1483" s="1173">
        <v>261</v>
      </c>
      <c r="C1483" s="1174" t="s">
        <v>246</v>
      </c>
      <c r="D1483" s="1175" t="s">
        <v>344</v>
      </c>
      <c r="E1483" s="1175"/>
      <c r="G1483" s="1175" t="s">
        <v>339</v>
      </c>
      <c r="H1483" s="1171"/>
      <c r="I1483" s="1053"/>
      <c r="J1483" s="1171"/>
    </row>
    <row r="1484" spans="1:10">
      <c r="A1484" s="1172">
        <v>41760</v>
      </c>
      <c r="B1484" s="1173">
        <v>15</v>
      </c>
      <c r="C1484" s="1174" t="s">
        <v>246</v>
      </c>
      <c r="D1484" s="1175" t="s">
        <v>912</v>
      </c>
      <c r="E1484" s="1175"/>
      <c r="G1484" s="1175">
        <v>0</v>
      </c>
      <c r="H1484" s="1171"/>
      <c r="I1484" s="1053"/>
      <c r="J1484" s="1171"/>
    </row>
    <row r="1485" spans="1:10">
      <c r="A1485" s="1172">
        <v>41760</v>
      </c>
      <c r="B1485" s="1173">
        <v>25</v>
      </c>
      <c r="C1485" s="1174" t="s">
        <v>246</v>
      </c>
      <c r="D1485" s="1175" t="s">
        <v>1070</v>
      </c>
      <c r="E1485" s="1175"/>
      <c r="G1485" s="1175" t="s">
        <v>339</v>
      </c>
      <c r="H1485" s="1171"/>
      <c r="I1485" s="1053"/>
      <c r="J1485" s="1171"/>
    </row>
    <row r="1486" spans="1:10">
      <c r="A1486" s="1172">
        <v>41760</v>
      </c>
      <c r="B1486" s="1173">
        <v>15</v>
      </c>
      <c r="C1486" s="1174" t="s">
        <v>246</v>
      </c>
      <c r="D1486" s="1175" t="s">
        <v>954</v>
      </c>
      <c r="E1486" s="1175"/>
      <c r="G1486" s="1175">
        <v>0</v>
      </c>
      <c r="H1486" s="1171"/>
      <c r="I1486" s="1053"/>
      <c r="J1486" s="1171"/>
    </row>
    <row r="1487" spans="1:10">
      <c r="A1487" s="1172">
        <v>41760</v>
      </c>
      <c r="B1487" s="1173">
        <v>50</v>
      </c>
      <c r="C1487" s="1174" t="s">
        <v>246</v>
      </c>
      <c r="D1487" s="1175" t="s">
        <v>998</v>
      </c>
      <c r="E1487" s="1175"/>
      <c r="G1487" s="1175" t="s">
        <v>339</v>
      </c>
      <c r="H1487" s="1171"/>
      <c r="I1487" s="1053"/>
      <c r="J1487" s="1171"/>
    </row>
    <row r="1488" spans="1:10">
      <c r="A1488" s="1172">
        <v>41760</v>
      </c>
      <c r="B1488" s="1173">
        <v>15</v>
      </c>
      <c r="C1488" s="1174" t="s">
        <v>246</v>
      </c>
      <c r="D1488" s="1175" t="s">
        <v>1190</v>
      </c>
      <c r="E1488" s="1175"/>
      <c r="G1488" s="1175">
        <v>0</v>
      </c>
      <c r="H1488" s="1171"/>
      <c r="I1488" s="1053"/>
      <c r="J1488" s="1171"/>
    </row>
    <row r="1489" spans="1:10">
      <c r="A1489" s="1172">
        <v>41760</v>
      </c>
      <c r="B1489" s="1173">
        <v>10</v>
      </c>
      <c r="C1489" s="1174" t="s">
        <v>246</v>
      </c>
      <c r="D1489" s="1175" t="s">
        <v>772</v>
      </c>
      <c r="E1489" s="1175"/>
      <c r="G1489" s="1175" t="s">
        <v>339</v>
      </c>
      <c r="H1489" s="1171"/>
      <c r="I1489" s="1053"/>
      <c r="J1489" s="1171"/>
    </row>
    <row r="1490" spans="1:10">
      <c r="A1490" s="1172">
        <v>41760</v>
      </c>
      <c r="B1490" s="1173">
        <v>30</v>
      </c>
      <c r="C1490" s="1174" t="s">
        <v>246</v>
      </c>
      <c r="D1490" s="1175" t="s">
        <v>1316</v>
      </c>
      <c r="E1490" s="1175"/>
      <c r="G1490" s="1175" t="s">
        <v>339</v>
      </c>
      <c r="H1490" s="1171"/>
      <c r="I1490" s="1053"/>
      <c r="J1490" s="1171"/>
    </row>
    <row r="1491" spans="1:10">
      <c r="A1491" s="1172">
        <v>41760</v>
      </c>
      <c r="B1491" s="1173">
        <v>50</v>
      </c>
      <c r="C1491" s="1174" t="s">
        <v>246</v>
      </c>
      <c r="D1491" s="1175" t="s">
        <v>754</v>
      </c>
      <c r="E1491" s="1175"/>
      <c r="G1491" s="1175" t="s">
        <v>339</v>
      </c>
      <c r="H1491" s="1171"/>
      <c r="I1491" s="1053"/>
      <c r="J1491" s="1171"/>
    </row>
    <row r="1492" spans="1:10">
      <c r="A1492" s="1172">
        <v>41760</v>
      </c>
      <c r="B1492" s="1173">
        <v>15</v>
      </c>
      <c r="C1492" s="1174" t="s">
        <v>246</v>
      </c>
      <c r="D1492" s="1175" t="s">
        <v>280</v>
      </c>
      <c r="E1492" s="1175"/>
      <c r="G1492" s="1175" t="s">
        <v>339</v>
      </c>
      <c r="H1492" s="1171"/>
      <c r="I1492" s="1053"/>
      <c r="J1492" s="1171"/>
    </row>
    <row r="1493" spans="1:10">
      <c r="A1493" s="1172">
        <v>41760</v>
      </c>
      <c r="B1493" s="1173">
        <v>10</v>
      </c>
      <c r="C1493" s="1174" t="s">
        <v>246</v>
      </c>
      <c r="D1493" s="1175" t="s">
        <v>388</v>
      </c>
      <c r="E1493" s="1175"/>
      <c r="G1493" s="1175" t="s">
        <v>339</v>
      </c>
      <c r="H1493" s="1171"/>
      <c r="I1493" s="1053"/>
      <c r="J1493" s="1171"/>
    </row>
    <row r="1494" spans="1:10">
      <c r="A1494" s="1172">
        <v>41760</v>
      </c>
      <c r="B1494" s="1173">
        <v>4</v>
      </c>
      <c r="C1494" s="1174" t="s">
        <v>246</v>
      </c>
      <c r="D1494" s="1175" t="s">
        <v>1366</v>
      </c>
      <c r="E1494" s="1175"/>
      <c r="G1494" s="1175" t="s">
        <v>339</v>
      </c>
      <c r="H1494" s="1171"/>
      <c r="I1494" s="1053"/>
      <c r="J1494" s="1171"/>
    </row>
    <row r="1495" spans="1:10">
      <c r="A1495" s="1172">
        <v>41760</v>
      </c>
      <c r="B1495" s="1173">
        <v>30</v>
      </c>
      <c r="C1495" s="1174" t="s">
        <v>246</v>
      </c>
      <c r="D1495" s="1175" t="s">
        <v>1315</v>
      </c>
      <c r="E1495" s="1175"/>
      <c r="G1495" s="1175" t="s">
        <v>339</v>
      </c>
      <c r="H1495" s="1171"/>
      <c r="I1495" s="1053"/>
      <c r="J1495" s="1171"/>
    </row>
    <row r="1496" spans="1:10">
      <c r="A1496" s="1172">
        <v>41760</v>
      </c>
      <c r="B1496" s="1173">
        <v>12.5</v>
      </c>
      <c r="C1496" s="1174" t="s">
        <v>246</v>
      </c>
      <c r="D1496" s="1175" t="s">
        <v>913</v>
      </c>
      <c r="E1496" s="1175"/>
      <c r="G1496" s="1175" t="s">
        <v>339</v>
      </c>
      <c r="H1496" s="1171"/>
      <c r="I1496" s="1053"/>
      <c r="J1496" s="1171"/>
    </row>
    <row r="1497" spans="1:10">
      <c r="A1497" s="1172">
        <v>41760</v>
      </c>
      <c r="B1497" s="1173">
        <v>140</v>
      </c>
      <c r="C1497" s="1174" t="s">
        <v>246</v>
      </c>
      <c r="D1497" s="1175" t="s">
        <v>1063</v>
      </c>
      <c r="E1497" s="1175"/>
      <c r="G1497" s="1175">
        <v>0</v>
      </c>
      <c r="H1497" s="1171"/>
      <c r="I1497" s="1053"/>
      <c r="J1497" s="1171"/>
    </row>
    <row r="1498" spans="1:10">
      <c r="A1498" s="1172">
        <v>41760</v>
      </c>
      <c r="B1498" s="1173">
        <v>50</v>
      </c>
      <c r="C1498" s="1174" t="s">
        <v>246</v>
      </c>
      <c r="D1498" s="1175" t="s">
        <v>252</v>
      </c>
      <c r="E1498" s="1175"/>
      <c r="G1498" s="1175" t="s">
        <v>339</v>
      </c>
      <c r="H1498" s="1171"/>
      <c r="I1498" s="1053"/>
      <c r="J1498" s="1171"/>
    </row>
    <row r="1499" spans="1:10">
      <c r="A1499" s="1172">
        <v>41760</v>
      </c>
      <c r="B1499" s="1173">
        <v>41.67</v>
      </c>
      <c r="C1499" s="1174" t="s">
        <v>246</v>
      </c>
      <c r="D1499" s="1175" t="s">
        <v>1291</v>
      </c>
      <c r="E1499" s="1175"/>
      <c r="G1499" s="1175" t="s">
        <v>339</v>
      </c>
      <c r="H1499" s="1171"/>
      <c r="I1499" s="1053"/>
      <c r="J1499" s="1171"/>
    </row>
    <row r="1500" spans="1:10">
      <c r="A1500" s="1172">
        <v>41760</v>
      </c>
      <c r="B1500" s="1173">
        <v>30</v>
      </c>
      <c r="C1500" s="1174" t="s">
        <v>246</v>
      </c>
      <c r="D1500" s="1175" t="s">
        <v>424</v>
      </c>
      <c r="E1500" s="1175"/>
      <c r="G1500" s="1175" t="s">
        <v>339</v>
      </c>
      <c r="H1500" s="1171"/>
      <c r="I1500" s="1053"/>
      <c r="J1500" s="1171"/>
    </row>
    <row r="1501" spans="1:10">
      <c r="A1501" s="1172">
        <v>41760</v>
      </c>
      <c r="B1501" s="1173">
        <v>25</v>
      </c>
      <c r="C1501" s="1174" t="s">
        <v>246</v>
      </c>
      <c r="D1501" s="1175" t="s">
        <v>1292</v>
      </c>
      <c r="E1501" s="1175"/>
      <c r="G1501" s="1175">
        <v>0</v>
      </c>
      <c r="H1501" s="1171"/>
      <c r="I1501" s="1053"/>
      <c r="J1501" s="1171"/>
    </row>
    <row r="1502" spans="1:10">
      <c r="A1502" s="1172">
        <v>41760</v>
      </c>
      <c r="B1502" s="1173">
        <v>10</v>
      </c>
      <c r="C1502" s="1174" t="s">
        <v>246</v>
      </c>
      <c r="D1502" s="1175" t="s">
        <v>1005</v>
      </c>
      <c r="E1502" s="1175"/>
      <c r="G1502" s="1175" t="s">
        <v>339</v>
      </c>
      <c r="H1502" s="1171"/>
      <c r="I1502" s="1053"/>
      <c r="J1502" s="1171"/>
    </row>
    <row r="1503" spans="1:10">
      <c r="A1503" s="1172">
        <v>41760</v>
      </c>
      <c r="B1503" s="1173">
        <v>5</v>
      </c>
      <c r="C1503" s="1174" t="s">
        <v>246</v>
      </c>
      <c r="D1503" s="1175" t="s">
        <v>1395</v>
      </c>
      <c r="E1503" s="1175"/>
      <c r="G1503" s="1175" t="s">
        <v>339</v>
      </c>
      <c r="H1503" s="1171"/>
      <c r="I1503" s="1053"/>
      <c r="J1503" s="1171"/>
    </row>
    <row r="1504" spans="1:10">
      <c r="A1504" s="1172">
        <v>41760</v>
      </c>
      <c r="B1504" s="1173">
        <v>10</v>
      </c>
      <c r="C1504" s="1174" t="s">
        <v>246</v>
      </c>
      <c r="D1504" s="1175" t="s">
        <v>1422</v>
      </c>
      <c r="E1504" s="1175"/>
      <c r="G1504" s="1175" t="s">
        <v>339</v>
      </c>
      <c r="H1504" s="1171"/>
      <c r="I1504" s="1053"/>
      <c r="J1504" s="1171"/>
    </row>
    <row r="1505" spans="1:10">
      <c r="A1505" s="1172">
        <v>41760</v>
      </c>
      <c r="B1505" s="1173">
        <v>40</v>
      </c>
      <c r="C1505" s="1174" t="s">
        <v>246</v>
      </c>
      <c r="D1505" s="1175" t="s">
        <v>1394</v>
      </c>
      <c r="E1505" s="1175"/>
      <c r="G1505" s="1175" t="s">
        <v>339</v>
      </c>
      <c r="H1505" s="1171"/>
      <c r="I1505" s="1053"/>
      <c r="J1505" s="1171"/>
    </row>
    <row r="1506" spans="1:10">
      <c r="A1506" s="1172">
        <v>41760</v>
      </c>
      <c r="B1506" s="1173">
        <v>20</v>
      </c>
      <c r="C1506" s="1174" t="s">
        <v>246</v>
      </c>
      <c r="D1506" s="1175" t="s">
        <v>1275</v>
      </c>
      <c r="E1506" s="1175"/>
      <c r="G1506" s="1175" t="s">
        <v>339</v>
      </c>
      <c r="H1506" s="1171"/>
      <c r="I1506" s="1053"/>
      <c r="J1506" s="1171"/>
    </row>
    <row r="1507" spans="1:10">
      <c r="A1507" s="1172">
        <v>41760</v>
      </c>
      <c r="B1507" s="1173">
        <v>250</v>
      </c>
      <c r="C1507" s="1174" t="s">
        <v>246</v>
      </c>
      <c r="D1507" s="1175" t="s">
        <v>911</v>
      </c>
      <c r="E1507" s="1175"/>
      <c r="G1507" s="1175">
        <v>0</v>
      </c>
      <c r="H1507" s="1171"/>
      <c r="I1507" s="1053"/>
      <c r="J1507" s="1171"/>
    </row>
    <row r="1508" spans="1:10">
      <c r="A1508" s="1172">
        <v>41760</v>
      </c>
      <c r="B1508" s="1173">
        <v>50</v>
      </c>
      <c r="C1508" s="1174" t="s">
        <v>246</v>
      </c>
      <c r="D1508" s="1175" t="s">
        <v>997</v>
      </c>
      <c r="E1508" s="1175"/>
      <c r="G1508" s="1175" t="s">
        <v>339</v>
      </c>
      <c r="H1508" s="1171"/>
      <c r="I1508" s="1053"/>
      <c r="J1508" s="1171"/>
    </row>
    <row r="1509" spans="1:10">
      <c r="A1509" s="1172">
        <v>41760</v>
      </c>
      <c r="B1509" s="1173">
        <v>180</v>
      </c>
      <c r="C1509" s="1174" t="s">
        <v>246</v>
      </c>
      <c r="D1509" s="1175" t="s">
        <v>783</v>
      </c>
      <c r="E1509" s="1175"/>
      <c r="G1509" s="1175" t="s">
        <v>339</v>
      </c>
      <c r="H1509" s="1171"/>
      <c r="I1509" s="1053"/>
      <c r="J1509" s="1171"/>
    </row>
    <row r="1510" spans="1:10">
      <c r="A1510" s="1172">
        <v>41760</v>
      </c>
      <c r="B1510" s="1173">
        <v>5</v>
      </c>
      <c r="C1510" s="1174" t="s">
        <v>246</v>
      </c>
      <c r="D1510" s="1175" t="s">
        <v>1423</v>
      </c>
      <c r="E1510" s="1175"/>
      <c r="G1510" s="1175">
        <v>0</v>
      </c>
      <c r="H1510" s="1171"/>
      <c r="I1510" s="1053"/>
      <c r="J1510" s="1171"/>
    </row>
    <row r="1511" spans="1:10">
      <c r="A1511" s="1172">
        <v>41760</v>
      </c>
      <c r="B1511" s="1173">
        <v>5</v>
      </c>
      <c r="C1511" s="1174" t="s">
        <v>246</v>
      </c>
      <c r="D1511" s="1175" t="s">
        <v>755</v>
      </c>
      <c r="E1511" s="1175"/>
      <c r="G1511" s="1175" t="s">
        <v>339</v>
      </c>
      <c r="H1511" s="1171"/>
      <c r="I1511" s="1053"/>
      <c r="J1511" s="1171"/>
    </row>
    <row r="1512" spans="1:10">
      <c r="A1512" s="1172">
        <v>41760</v>
      </c>
      <c r="B1512" s="1173">
        <v>25</v>
      </c>
      <c r="C1512" s="1174" t="s">
        <v>246</v>
      </c>
      <c r="D1512" s="1175" t="s">
        <v>1421</v>
      </c>
      <c r="E1512" s="1175"/>
      <c r="G1512" s="1175" t="s">
        <v>339</v>
      </c>
      <c r="H1512" s="1171"/>
      <c r="I1512" s="1053"/>
      <c r="J1512" s="1171"/>
    </row>
    <row r="1513" spans="1:10">
      <c r="A1513" s="1172">
        <v>41760</v>
      </c>
      <c r="B1513" s="1173">
        <v>25</v>
      </c>
      <c r="C1513" s="1174" t="s">
        <v>246</v>
      </c>
      <c r="D1513" s="1175" t="s">
        <v>995</v>
      </c>
      <c r="E1513" s="1175"/>
      <c r="G1513" s="1175" t="s">
        <v>339</v>
      </c>
      <c r="H1513" s="1171"/>
      <c r="I1513" s="1053"/>
      <c r="J1513" s="1171"/>
    </row>
    <row r="1514" spans="1:10">
      <c r="A1514" s="1172">
        <v>41760</v>
      </c>
      <c r="B1514" s="1173">
        <v>7</v>
      </c>
      <c r="C1514" s="1174" t="s">
        <v>246</v>
      </c>
      <c r="D1514" s="1175" t="s">
        <v>1196</v>
      </c>
      <c r="E1514" s="1175"/>
      <c r="G1514" s="1175" t="s">
        <v>339</v>
      </c>
      <c r="H1514" s="1171"/>
      <c r="I1514" s="1053"/>
      <c r="J1514" s="1171"/>
    </row>
    <row r="1515" spans="1:10">
      <c r="A1515" s="1172">
        <v>41760</v>
      </c>
      <c r="B1515" s="1173">
        <v>10</v>
      </c>
      <c r="C1515" s="1174" t="s">
        <v>246</v>
      </c>
      <c r="D1515" s="1175" t="s">
        <v>1027</v>
      </c>
      <c r="E1515" s="1175"/>
      <c r="G1515" s="1175" t="s">
        <v>339</v>
      </c>
      <c r="H1515" s="1171"/>
      <c r="I1515" s="1053"/>
      <c r="J1515" s="1171"/>
    </row>
    <row r="1516" spans="1:10">
      <c r="A1516" s="1172">
        <v>41760</v>
      </c>
      <c r="B1516" s="1173">
        <v>20</v>
      </c>
      <c r="C1516" s="1174" t="s">
        <v>246</v>
      </c>
      <c r="D1516" s="1175" t="s">
        <v>1028</v>
      </c>
      <c r="E1516" s="1175"/>
      <c r="G1516" s="1175" t="s">
        <v>339</v>
      </c>
      <c r="H1516" s="1171"/>
      <c r="I1516" s="1053"/>
      <c r="J1516" s="1171"/>
    </row>
    <row r="1517" spans="1:10">
      <c r="A1517" s="1172">
        <v>41760</v>
      </c>
      <c r="B1517" s="1173">
        <v>10</v>
      </c>
      <c r="C1517" s="1174" t="s">
        <v>246</v>
      </c>
      <c r="D1517" s="1175" t="s">
        <v>369</v>
      </c>
      <c r="E1517" s="1175"/>
      <c r="G1517" s="1175">
        <v>0</v>
      </c>
      <c r="H1517" s="1171"/>
      <c r="I1517" s="1053"/>
      <c r="J1517" s="1171"/>
    </row>
    <row r="1518" spans="1:10">
      <c r="A1518" s="1172">
        <v>41760</v>
      </c>
      <c r="B1518" s="1173">
        <v>10</v>
      </c>
      <c r="C1518" s="1174" t="s">
        <v>246</v>
      </c>
      <c r="D1518" s="1175" t="s">
        <v>1040</v>
      </c>
      <c r="E1518" s="1175"/>
      <c r="G1518" s="1175" t="s">
        <v>339</v>
      </c>
      <c r="H1518" s="1171"/>
      <c r="I1518" s="1053"/>
      <c r="J1518" s="1171"/>
    </row>
    <row r="1519" spans="1:10">
      <c r="A1519" s="1172">
        <v>41760</v>
      </c>
      <c r="B1519" s="1173">
        <v>15</v>
      </c>
      <c r="C1519" s="1174" t="s">
        <v>246</v>
      </c>
      <c r="D1519" s="1175" t="s">
        <v>753</v>
      </c>
      <c r="E1519" s="1175"/>
      <c r="G1519" s="1175" t="s">
        <v>339</v>
      </c>
      <c r="H1519" s="1171"/>
      <c r="I1519" s="1053"/>
      <c r="J1519" s="1171"/>
    </row>
    <row r="1520" spans="1:10">
      <c r="A1520" s="1172">
        <v>41760</v>
      </c>
      <c r="B1520" s="1173">
        <v>15</v>
      </c>
      <c r="C1520" s="1174" t="s">
        <v>246</v>
      </c>
      <c r="D1520" s="1175" t="s">
        <v>248</v>
      </c>
      <c r="E1520" s="1175"/>
      <c r="G1520" s="1175">
        <v>0</v>
      </c>
      <c r="H1520" s="1171"/>
      <c r="I1520" s="1053"/>
      <c r="J1520" s="1171"/>
    </row>
    <row r="1521" spans="1:10">
      <c r="A1521" s="1172">
        <v>41760</v>
      </c>
      <c r="B1521" s="1173">
        <v>50</v>
      </c>
      <c r="C1521" s="1174" t="s">
        <v>246</v>
      </c>
      <c r="D1521" s="1175" t="s">
        <v>250</v>
      </c>
      <c r="E1521" s="1175"/>
      <c r="G1521" s="1175">
        <v>0</v>
      </c>
      <c r="H1521" s="1171"/>
      <c r="I1521" s="1053"/>
      <c r="J1521" s="1171"/>
    </row>
    <row r="1522" spans="1:10">
      <c r="A1522" s="1172">
        <v>41760</v>
      </c>
      <c r="B1522" s="1173">
        <v>30</v>
      </c>
      <c r="C1522" s="1174" t="s">
        <v>246</v>
      </c>
      <c r="D1522" s="1175" t="s">
        <v>751</v>
      </c>
      <c r="E1522" s="1175"/>
      <c r="G1522" s="1175" t="s">
        <v>339</v>
      </c>
      <c r="H1522" s="1171"/>
      <c r="I1522" s="1053"/>
      <c r="J1522" s="1171"/>
    </row>
    <row r="1523" spans="1:10">
      <c r="A1523" s="1172">
        <v>41761</v>
      </c>
      <c r="B1523" s="1173">
        <v>3</v>
      </c>
      <c r="C1523" s="1174" t="s">
        <v>246</v>
      </c>
      <c r="D1523" s="1175" t="s">
        <v>1454</v>
      </c>
      <c r="E1523" s="1175"/>
      <c r="G1523" s="1175">
        <v>0</v>
      </c>
      <c r="H1523" s="1171"/>
      <c r="I1523" s="1053"/>
      <c r="J1523" s="1171"/>
    </row>
    <row r="1524" spans="1:10">
      <c r="A1524" s="1172">
        <v>41761</v>
      </c>
      <c r="B1524" s="1173">
        <v>75</v>
      </c>
      <c r="C1524" s="1174" t="s">
        <v>246</v>
      </c>
      <c r="D1524" s="1175" t="s">
        <v>308</v>
      </c>
      <c r="E1524" s="1175"/>
      <c r="G1524" s="1175" t="s">
        <v>339</v>
      </c>
      <c r="H1524" s="1171"/>
      <c r="I1524" s="1053"/>
      <c r="J1524" s="1171"/>
    </row>
    <row r="1525" spans="1:10">
      <c r="A1525" s="1172">
        <v>41761</v>
      </c>
      <c r="B1525" s="1173">
        <v>10</v>
      </c>
      <c r="C1525" s="1174" t="s">
        <v>246</v>
      </c>
      <c r="D1525" s="1175" t="s">
        <v>317</v>
      </c>
      <c r="E1525" s="1175"/>
      <c r="G1525" s="1175" t="s">
        <v>339</v>
      </c>
      <c r="H1525" s="1171"/>
      <c r="I1525" s="1053"/>
      <c r="J1525" s="1171"/>
    </row>
    <row r="1526" spans="1:10">
      <c r="A1526" s="1172">
        <v>41761</v>
      </c>
      <c r="B1526" s="1173">
        <v>20</v>
      </c>
      <c r="C1526" s="1174" t="s">
        <v>246</v>
      </c>
      <c r="D1526" s="1175" t="s">
        <v>254</v>
      </c>
      <c r="E1526" s="1175"/>
      <c r="G1526" s="1175" t="s">
        <v>339</v>
      </c>
      <c r="H1526" s="1171"/>
      <c r="I1526" s="1053"/>
      <c r="J1526" s="1171"/>
    </row>
    <row r="1527" spans="1:10">
      <c r="A1527" s="1172">
        <v>41761</v>
      </c>
      <c r="B1527" s="1173">
        <v>125</v>
      </c>
      <c r="C1527" s="1174" t="s">
        <v>246</v>
      </c>
      <c r="D1527" s="1175" t="s">
        <v>1429</v>
      </c>
      <c r="E1527" s="1175"/>
      <c r="G1527" s="1175" t="s">
        <v>339</v>
      </c>
      <c r="H1527" s="1171"/>
      <c r="I1527" s="1053"/>
      <c r="J1527" s="1171"/>
    </row>
    <row r="1528" spans="1:10">
      <c r="A1528" s="1172">
        <v>41761</v>
      </c>
      <c r="B1528" s="1173">
        <v>50</v>
      </c>
      <c r="C1528" s="1174" t="s">
        <v>246</v>
      </c>
      <c r="D1528" s="1175" t="s">
        <v>1455</v>
      </c>
      <c r="E1528" s="1175"/>
      <c r="G1528" s="1175" t="s">
        <v>339</v>
      </c>
      <c r="H1528" s="1171"/>
      <c r="I1528" s="1053"/>
      <c r="J1528" s="1171"/>
    </row>
    <row r="1529" spans="1:10">
      <c r="A1529" s="1172">
        <v>41761</v>
      </c>
      <c r="B1529" s="1173">
        <v>20</v>
      </c>
      <c r="C1529" s="1174" t="s">
        <v>246</v>
      </c>
      <c r="D1529" s="1175" t="s">
        <v>389</v>
      </c>
      <c r="E1529" s="1175"/>
      <c r="G1529" s="1175">
        <v>0</v>
      </c>
      <c r="H1529" s="1171"/>
      <c r="I1529" s="1053"/>
      <c r="J1529" s="1171"/>
    </row>
    <row r="1530" spans="1:10">
      <c r="A1530" s="1172">
        <v>41761</v>
      </c>
      <c r="B1530" s="1173">
        <v>20</v>
      </c>
      <c r="C1530" s="1174" t="s">
        <v>246</v>
      </c>
      <c r="D1530" s="1175" t="s">
        <v>999</v>
      </c>
      <c r="E1530" s="1175"/>
      <c r="G1530" s="1175" t="s">
        <v>339</v>
      </c>
      <c r="H1530" s="1171"/>
      <c r="I1530" s="1053"/>
      <c r="J1530" s="1171"/>
    </row>
    <row r="1531" spans="1:10">
      <c r="A1531" s="1172">
        <v>41761</v>
      </c>
      <c r="B1531" s="1173">
        <v>3</v>
      </c>
      <c r="C1531" s="1174" t="s">
        <v>246</v>
      </c>
      <c r="D1531" s="1175" t="s">
        <v>426</v>
      </c>
      <c r="E1531" s="1175"/>
      <c r="G1531" s="1175">
        <v>0</v>
      </c>
      <c r="H1531" s="1171"/>
      <c r="I1531" s="1053"/>
      <c r="J1531" s="1171"/>
    </row>
    <row r="1532" spans="1:10">
      <c r="A1532" s="1172">
        <v>41761</v>
      </c>
      <c r="B1532" s="1173">
        <v>10</v>
      </c>
      <c r="C1532" s="1174" t="s">
        <v>246</v>
      </c>
      <c r="D1532" s="1175" t="s">
        <v>1369</v>
      </c>
      <c r="E1532" s="1175"/>
      <c r="G1532" s="1175" t="s">
        <v>339</v>
      </c>
      <c r="H1532" s="1171"/>
      <c r="I1532" s="1053"/>
      <c r="J1532" s="1171"/>
    </row>
    <row r="1533" spans="1:10">
      <c r="A1533" s="1172">
        <v>41765</v>
      </c>
      <c r="B1533" s="1173">
        <v>10</v>
      </c>
      <c r="C1533" s="1174" t="s">
        <v>246</v>
      </c>
      <c r="D1533" s="1175" t="s">
        <v>1456</v>
      </c>
      <c r="E1533" s="1175"/>
      <c r="G1533" s="1175">
        <v>0</v>
      </c>
      <c r="H1533" s="1171"/>
      <c r="I1533" s="1053"/>
      <c r="J1533" s="1171"/>
    </row>
    <row r="1534" spans="1:10">
      <c r="A1534" s="1172">
        <v>41765</v>
      </c>
      <c r="B1534" s="1173">
        <v>15</v>
      </c>
      <c r="C1534" s="1174" t="s">
        <v>246</v>
      </c>
      <c r="D1534" s="1175" t="s">
        <v>1237</v>
      </c>
      <c r="E1534" s="1175"/>
      <c r="G1534" s="1175" t="s">
        <v>339</v>
      </c>
      <c r="H1534" s="1171"/>
      <c r="I1534" s="1053"/>
      <c r="J1534" s="1171"/>
    </row>
    <row r="1535" spans="1:10">
      <c r="A1535" s="1172">
        <v>41765</v>
      </c>
      <c r="B1535" s="1173">
        <v>30</v>
      </c>
      <c r="C1535" s="1174" t="s">
        <v>246</v>
      </c>
      <c r="D1535" s="1175" t="s">
        <v>1276</v>
      </c>
      <c r="E1535" s="1175"/>
      <c r="G1535" s="1175" t="s">
        <v>339</v>
      </c>
      <c r="H1535" s="1171"/>
      <c r="I1535" s="1053"/>
      <c r="J1535" s="1171"/>
    </row>
    <row r="1536" spans="1:10">
      <c r="A1536" s="1172">
        <v>41765</v>
      </c>
      <c r="B1536" s="1173">
        <v>39.08</v>
      </c>
      <c r="C1536" s="1174" t="s">
        <v>246</v>
      </c>
      <c r="D1536" s="1175" t="s">
        <v>1392</v>
      </c>
      <c r="E1536" s="1175"/>
      <c r="G1536" s="1175">
        <v>0</v>
      </c>
      <c r="H1536" s="1171"/>
      <c r="I1536" s="1053"/>
      <c r="J1536" s="1171"/>
    </row>
    <row r="1537" spans="1:10">
      <c r="A1537" s="1172">
        <v>41765</v>
      </c>
      <c r="B1537" s="1173">
        <v>1500</v>
      </c>
      <c r="C1537" s="1174">
        <v>103501</v>
      </c>
      <c r="D1537" s="1175" t="s">
        <v>1457</v>
      </c>
      <c r="E1537" s="1175"/>
      <c r="G1537" s="1175">
        <v>0</v>
      </c>
      <c r="H1537" s="1171"/>
      <c r="I1537" s="1053"/>
      <c r="J1537" s="1171"/>
    </row>
    <row r="1538" spans="1:10">
      <c r="A1538" s="1172">
        <v>41765</v>
      </c>
      <c r="B1538" s="1173">
        <v>100</v>
      </c>
      <c r="C1538" s="1174" t="s">
        <v>246</v>
      </c>
      <c r="D1538" s="1175" t="s">
        <v>1000</v>
      </c>
      <c r="E1538" s="1175"/>
      <c r="G1538" s="1175">
        <v>0</v>
      </c>
      <c r="H1538" s="1171"/>
      <c r="I1538" s="1053"/>
      <c r="J1538" s="1171"/>
    </row>
    <row r="1539" spans="1:10">
      <c r="A1539" s="1172">
        <v>41765</v>
      </c>
      <c r="B1539" s="1173">
        <v>300</v>
      </c>
      <c r="C1539" s="1174" t="s">
        <v>246</v>
      </c>
      <c r="D1539" s="1175" t="s">
        <v>778</v>
      </c>
      <c r="E1539" s="1175"/>
      <c r="G1539" s="1175" t="s">
        <v>339</v>
      </c>
      <c r="H1539" s="1171"/>
      <c r="I1539" s="1053"/>
      <c r="J1539" s="1171"/>
    </row>
    <row r="1540" spans="1:10">
      <c r="A1540" s="1172">
        <v>41765</v>
      </c>
      <c r="B1540" s="1173">
        <v>15</v>
      </c>
      <c r="C1540" s="1174" t="s">
        <v>246</v>
      </c>
      <c r="D1540" s="1175" t="s">
        <v>1370</v>
      </c>
      <c r="E1540" s="1175"/>
      <c r="G1540" s="1175">
        <v>0</v>
      </c>
      <c r="H1540" s="1171"/>
      <c r="I1540" s="1053"/>
      <c r="J1540" s="1171"/>
    </row>
    <row r="1541" spans="1:10">
      <c r="A1541" s="1172">
        <v>41765</v>
      </c>
      <c r="B1541" s="1173">
        <v>6</v>
      </c>
      <c r="C1541" s="1174" t="s">
        <v>246</v>
      </c>
      <c r="D1541" s="1175" t="s">
        <v>310</v>
      </c>
      <c r="E1541" s="1175"/>
      <c r="G1541" s="1175" t="s">
        <v>339</v>
      </c>
      <c r="H1541" s="1171"/>
      <c r="I1541" s="1053"/>
      <c r="J1541" s="1171"/>
    </row>
    <row r="1542" spans="1:10">
      <c r="A1542" s="1172">
        <v>41765</v>
      </c>
      <c r="B1542" s="1173">
        <v>5</v>
      </c>
      <c r="C1542" s="1174" t="s">
        <v>246</v>
      </c>
      <c r="D1542" s="1175" t="s">
        <v>1187</v>
      </c>
      <c r="E1542" s="1175"/>
      <c r="G1542" s="1175" t="s">
        <v>339</v>
      </c>
      <c r="H1542" s="1171"/>
      <c r="I1542" s="1053"/>
      <c r="J1542" s="1171"/>
    </row>
    <row r="1543" spans="1:10">
      <c r="A1543" s="1172">
        <v>41765</v>
      </c>
      <c r="B1543" s="1173">
        <v>25</v>
      </c>
      <c r="C1543" s="1174" t="s">
        <v>246</v>
      </c>
      <c r="D1543" s="1175" t="s">
        <v>1294</v>
      </c>
      <c r="E1543" s="1175"/>
      <c r="G1543" s="1175">
        <v>0</v>
      </c>
      <c r="H1543" s="1171"/>
      <c r="I1543" s="1053"/>
      <c r="J1543" s="1171"/>
    </row>
    <row r="1544" spans="1:10">
      <c r="A1544" s="1172">
        <v>41765</v>
      </c>
      <c r="B1544" s="1173">
        <v>50</v>
      </c>
      <c r="C1544" s="1174" t="s">
        <v>246</v>
      </c>
      <c r="D1544" s="1175" t="s">
        <v>1105</v>
      </c>
      <c r="E1544" s="1175"/>
      <c r="G1544" s="1175" t="s">
        <v>339</v>
      </c>
      <c r="H1544" s="1171"/>
      <c r="I1544" s="1053"/>
      <c r="J1544" s="1171"/>
    </row>
    <row r="1545" spans="1:10">
      <c r="A1545" s="1172">
        <v>41765</v>
      </c>
      <c r="B1545" s="1173">
        <v>10</v>
      </c>
      <c r="C1545" s="1174" t="s">
        <v>246</v>
      </c>
      <c r="D1545" s="1175" t="s">
        <v>1318</v>
      </c>
      <c r="E1545" s="1175"/>
      <c r="G1545" s="1175">
        <v>0</v>
      </c>
      <c r="H1545" s="1171"/>
      <c r="I1545" s="1053"/>
      <c r="J1545" s="1171"/>
    </row>
    <row r="1546" spans="1:10">
      <c r="A1546" s="1172">
        <v>41765</v>
      </c>
      <c r="B1546" s="1173">
        <v>5</v>
      </c>
      <c r="C1546" s="1174" t="s">
        <v>246</v>
      </c>
      <c r="D1546" s="1175" t="s">
        <v>1296</v>
      </c>
      <c r="E1546" s="1175"/>
      <c r="G1546" s="1175" t="s">
        <v>339</v>
      </c>
      <c r="H1546" s="1171"/>
      <c r="I1546" s="1053"/>
      <c r="J1546" s="1171"/>
    </row>
    <row r="1547" spans="1:10">
      <c r="A1547" s="1172">
        <v>41765</v>
      </c>
      <c r="B1547" s="1173">
        <v>15</v>
      </c>
      <c r="C1547" s="1174" t="s">
        <v>246</v>
      </c>
      <c r="D1547" s="1175" t="s">
        <v>306</v>
      </c>
      <c r="E1547" s="1175"/>
      <c r="G1547" s="1175" t="s">
        <v>339</v>
      </c>
      <c r="H1547" s="1171"/>
      <c r="I1547" s="1053"/>
      <c r="J1547" s="1171"/>
    </row>
    <row r="1548" spans="1:10">
      <c r="A1548" s="1172">
        <v>41765</v>
      </c>
      <c r="B1548" s="1173">
        <v>20</v>
      </c>
      <c r="C1548" s="1174" t="s">
        <v>246</v>
      </c>
      <c r="D1548" s="1175" t="s">
        <v>387</v>
      </c>
      <c r="E1548" s="1175"/>
      <c r="G1548" s="1175">
        <v>0</v>
      </c>
      <c r="H1548" s="1171"/>
      <c r="I1548" s="1053"/>
      <c r="J1548" s="1171"/>
    </row>
    <row r="1549" spans="1:10">
      <c r="A1549" s="1172">
        <v>41765</v>
      </c>
      <c r="B1549" s="1173">
        <v>10</v>
      </c>
      <c r="C1549" s="1174" t="s">
        <v>246</v>
      </c>
      <c r="D1549" s="1175" t="s">
        <v>956</v>
      </c>
      <c r="E1549" s="1175"/>
      <c r="G1549" s="1175" t="s">
        <v>339</v>
      </c>
      <c r="H1549" s="1171"/>
      <c r="I1549" s="1053"/>
      <c r="J1549" s="1171"/>
    </row>
    <row r="1550" spans="1:10">
      <c r="A1550" s="1172">
        <v>41765</v>
      </c>
      <c r="B1550" s="1173">
        <v>20</v>
      </c>
      <c r="C1550" s="1174" t="s">
        <v>246</v>
      </c>
      <c r="D1550" s="1175" t="s">
        <v>1221</v>
      </c>
      <c r="E1550" s="1175"/>
      <c r="G1550" s="1175" t="s">
        <v>339</v>
      </c>
      <c r="H1550" s="1171"/>
      <c r="I1550" s="1053"/>
      <c r="J1550" s="1171"/>
    </row>
    <row r="1551" spans="1:10">
      <c r="A1551" s="1172">
        <v>41765</v>
      </c>
      <c r="B1551" s="1173">
        <v>5</v>
      </c>
      <c r="C1551" s="1174" t="s">
        <v>246</v>
      </c>
      <c r="D1551" s="1175" t="s">
        <v>318</v>
      </c>
      <c r="E1551" s="1175"/>
      <c r="G1551" s="1175" t="s">
        <v>339</v>
      </c>
      <c r="H1551" s="1171"/>
      <c r="I1551" s="1053"/>
      <c r="J1551" s="1171"/>
    </row>
    <row r="1552" spans="1:10">
      <c r="A1552" s="1172">
        <v>41765</v>
      </c>
      <c r="B1552" s="1173">
        <v>637.30999999999995</v>
      </c>
      <c r="C1552" s="1174" t="s">
        <v>246</v>
      </c>
      <c r="D1552" s="1175" t="s">
        <v>1458</v>
      </c>
      <c r="E1552" s="1175"/>
      <c r="G1552" s="1175">
        <v>0</v>
      </c>
      <c r="H1552" s="1171"/>
      <c r="I1552" s="1053"/>
      <c r="J1552" s="1171"/>
    </row>
    <row r="1553" spans="1:10">
      <c r="A1553" s="1172">
        <v>41766</v>
      </c>
      <c r="B1553" s="1173">
        <v>10</v>
      </c>
      <c r="C1553" s="1174" t="s">
        <v>1087</v>
      </c>
      <c r="D1553" s="1175" t="s">
        <v>1362</v>
      </c>
      <c r="E1553" s="1175"/>
      <c r="G1553" s="1175">
        <v>0</v>
      </c>
      <c r="H1553" s="1171"/>
      <c r="I1553" s="1053"/>
      <c r="J1553" s="1171"/>
    </row>
    <row r="1554" spans="1:10">
      <c r="A1554" s="1172">
        <v>41766</v>
      </c>
      <c r="B1554" s="1173">
        <v>15</v>
      </c>
      <c r="C1554" s="1174" t="s">
        <v>1087</v>
      </c>
      <c r="D1554" s="1175" t="s">
        <v>1398</v>
      </c>
      <c r="E1554" s="1175"/>
      <c r="G1554" s="1175">
        <v>0</v>
      </c>
      <c r="H1554" s="1171"/>
      <c r="I1554" s="1053"/>
      <c r="J1554" s="1171"/>
    </row>
    <row r="1555" spans="1:10">
      <c r="A1555" s="1172">
        <v>41766</v>
      </c>
      <c r="B1555" s="1173">
        <v>100</v>
      </c>
      <c r="C1555" s="1174" t="s">
        <v>246</v>
      </c>
      <c r="D1555" s="1175" t="s">
        <v>1030</v>
      </c>
      <c r="E1555" s="1175"/>
      <c r="G1555" s="1175">
        <v>0</v>
      </c>
      <c r="H1555" s="1171"/>
      <c r="I1555" s="1053"/>
      <c r="J1555" s="1171"/>
    </row>
    <row r="1556" spans="1:10">
      <c r="A1556" s="1172">
        <v>41766</v>
      </c>
      <c r="B1556" s="1173">
        <v>110</v>
      </c>
      <c r="C1556" s="1174" t="s">
        <v>246</v>
      </c>
      <c r="D1556" s="1175" t="s">
        <v>967</v>
      </c>
      <c r="E1556" s="1175"/>
      <c r="G1556" s="1175" t="s">
        <v>339</v>
      </c>
      <c r="H1556" s="1171"/>
      <c r="I1556" s="1053"/>
      <c r="J1556" s="1171"/>
    </row>
    <row r="1557" spans="1:10">
      <c r="A1557" s="1172">
        <v>41767</v>
      </c>
      <c r="B1557" s="1173">
        <v>30</v>
      </c>
      <c r="C1557" s="1174" t="s">
        <v>1087</v>
      </c>
      <c r="D1557" s="1175" t="s">
        <v>1360</v>
      </c>
      <c r="E1557" s="1175"/>
      <c r="G1557" s="1175">
        <v>0</v>
      </c>
      <c r="H1557" s="1171"/>
      <c r="I1557" s="1053"/>
      <c r="J1557" s="1171"/>
    </row>
    <row r="1558" spans="1:10">
      <c r="A1558" s="1172">
        <v>41767</v>
      </c>
      <c r="B1558" s="1173">
        <v>12.5</v>
      </c>
      <c r="C1558" s="1174" t="s">
        <v>246</v>
      </c>
      <c r="D1558" s="1175" t="s">
        <v>429</v>
      </c>
      <c r="E1558" s="1175"/>
      <c r="G1558" s="1175">
        <v>0</v>
      </c>
      <c r="H1558" s="1171"/>
      <c r="I1558" s="1053"/>
      <c r="J1558" s="1171"/>
    </row>
    <row r="1559" spans="1:10">
      <c r="A1559" s="1172">
        <v>41767</v>
      </c>
      <c r="B1559" s="1173">
        <v>10</v>
      </c>
      <c r="C1559" s="1174" t="s">
        <v>246</v>
      </c>
      <c r="D1559" s="1175" t="s">
        <v>429</v>
      </c>
      <c r="E1559" s="1175"/>
      <c r="G1559" s="1175">
        <v>0</v>
      </c>
      <c r="H1559" s="1171"/>
      <c r="I1559" s="1053"/>
      <c r="J1559" s="1171"/>
    </row>
    <row r="1560" spans="1:10">
      <c r="A1560" s="1172">
        <v>41767</v>
      </c>
      <c r="B1560" s="1173">
        <v>2</v>
      </c>
      <c r="C1560" s="1174" t="s">
        <v>246</v>
      </c>
      <c r="D1560" s="1175" t="s">
        <v>1400</v>
      </c>
      <c r="E1560" s="1175"/>
      <c r="G1560" s="1175">
        <v>0</v>
      </c>
      <c r="H1560" s="1171"/>
      <c r="I1560" s="1053"/>
      <c r="J1560" s="1171"/>
    </row>
    <row r="1561" spans="1:10">
      <c r="A1561" s="1172">
        <v>41767</v>
      </c>
      <c r="B1561" s="1173">
        <v>30</v>
      </c>
      <c r="C1561" s="1174" t="s">
        <v>246</v>
      </c>
      <c r="D1561" s="1175" t="s">
        <v>1376</v>
      </c>
      <c r="E1561" s="1175"/>
      <c r="G1561" s="1175">
        <v>0</v>
      </c>
      <c r="H1561" s="1171"/>
      <c r="I1561" s="1053"/>
      <c r="J1561" s="1171"/>
    </row>
    <row r="1562" spans="1:10">
      <c r="A1562" s="1172">
        <v>41768</v>
      </c>
      <c r="B1562" s="1173">
        <v>100</v>
      </c>
      <c r="C1562" s="1174" t="s">
        <v>1087</v>
      </c>
      <c r="D1562" s="1175" t="s">
        <v>1398</v>
      </c>
      <c r="E1562" s="1175"/>
      <c r="G1562" s="1175">
        <v>0</v>
      </c>
      <c r="H1562" s="1171"/>
      <c r="I1562" s="1053"/>
      <c r="J1562" s="1171"/>
    </row>
    <row r="1563" spans="1:10">
      <c r="A1563" s="1172">
        <v>41768</v>
      </c>
      <c r="B1563" s="1173">
        <v>20</v>
      </c>
      <c r="C1563" s="1174" t="s">
        <v>1087</v>
      </c>
      <c r="D1563" s="1175" t="s">
        <v>1363</v>
      </c>
      <c r="E1563" s="1175"/>
      <c r="G1563" s="1175">
        <v>0</v>
      </c>
      <c r="H1563" s="1171"/>
      <c r="I1563" s="1053"/>
      <c r="J1563" s="1171"/>
    </row>
    <row r="1564" spans="1:10">
      <c r="A1564" s="1172">
        <v>41768</v>
      </c>
      <c r="B1564" s="1173">
        <v>15</v>
      </c>
      <c r="C1564" s="1174" t="s">
        <v>1087</v>
      </c>
      <c r="D1564" s="1175" t="s">
        <v>1096</v>
      </c>
      <c r="E1564" s="1175"/>
      <c r="G1564" s="1175">
        <v>0</v>
      </c>
      <c r="H1564" s="1171"/>
      <c r="I1564" s="1053"/>
      <c r="J1564" s="1171"/>
    </row>
    <row r="1565" spans="1:10">
      <c r="A1565" s="1172">
        <v>41768</v>
      </c>
      <c r="B1565" s="1173">
        <v>61.6</v>
      </c>
      <c r="C1565" s="1174" t="s">
        <v>246</v>
      </c>
      <c r="D1565" s="1175" t="s">
        <v>429</v>
      </c>
      <c r="E1565" s="1175"/>
      <c r="G1565" s="1175">
        <v>0</v>
      </c>
      <c r="H1565" s="1171"/>
      <c r="I1565" s="1053"/>
      <c r="J1565" s="1171"/>
    </row>
    <row r="1566" spans="1:10">
      <c r="A1566" s="1172">
        <v>41771</v>
      </c>
      <c r="B1566" s="1173">
        <v>333.33</v>
      </c>
      <c r="C1566" s="1174" t="s">
        <v>1087</v>
      </c>
      <c r="D1566" s="1175" t="s">
        <v>1379</v>
      </c>
      <c r="E1566" s="1175"/>
      <c r="G1566" s="1175">
        <v>0</v>
      </c>
      <c r="H1566" s="1171"/>
      <c r="I1566" s="1053"/>
      <c r="J1566" s="1171"/>
    </row>
    <row r="1567" spans="1:10">
      <c r="A1567" s="1172">
        <v>41771</v>
      </c>
      <c r="B1567" s="1173">
        <v>40</v>
      </c>
      <c r="C1567" s="1174" t="s">
        <v>246</v>
      </c>
      <c r="D1567" s="1175" t="s">
        <v>1282</v>
      </c>
      <c r="E1567" s="1175"/>
      <c r="G1567" s="1175">
        <v>0</v>
      </c>
      <c r="H1567" s="1171"/>
      <c r="I1567" s="1053"/>
      <c r="J1567" s="1171"/>
    </row>
    <row r="1568" spans="1:10">
      <c r="A1568" s="1172">
        <v>41771</v>
      </c>
      <c r="B1568" s="1173">
        <v>230</v>
      </c>
      <c r="C1568" s="1174" t="s">
        <v>246</v>
      </c>
      <c r="D1568" s="1175" t="s">
        <v>920</v>
      </c>
      <c r="E1568" s="1175"/>
      <c r="G1568" s="1175" t="s">
        <v>339</v>
      </c>
      <c r="H1568" s="1171"/>
      <c r="I1568" s="1053"/>
      <c r="J1568" s="1171"/>
    </row>
    <row r="1569" spans="1:10">
      <c r="A1569" s="1172">
        <v>41771</v>
      </c>
      <c r="B1569" s="1173">
        <v>5</v>
      </c>
      <c r="C1569" s="1174" t="s">
        <v>246</v>
      </c>
      <c r="D1569" s="1175" t="s">
        <v>1256</v>
      </c>
      <c r="E1569" s="1175"/>
      <c r="G1569" s="1175" t="s">
        <v>339</v>
      </c>
      <c r="H1569" s="1171"/>
      <c r="I1569" s="1053"/>
      <c r="J1569" s="1171"/>
    </row>
    <row r="1570" spans="1:10">
      <c r="A1570" s="1172">
        <v>41771</v>
      </c>
      <c r="B1570" s="1173">
        <v>150</v>
      </c>
      <c r="C1570" s="1174" t="s">
        <v>246</v>
      </c>
      <c r="D1570" s="1175" t="s">
        <v>357</v>
      </c>
      <c r="E1570" s="1175"/>
      <c r="G1570" s="1175" t="s">
        <v>339</v>
      </c>
      <c r="H1570" s="1171"/>
      <c r="I1570" s="1053"/>
      <c r="J1570" s="1171"/>
    </row>
    <row r="1571" spans="1:10">
      <c r="A1571" s="1172">
        <v>41771</v>
      </c>
      <c r="B1571" s="1173">
        <v>20</v>
      </c>
      <c r="C1571" s="1174" t="s">
        <v>246</v>
      </c>
      <c r="D1571" s="1175" t="s">
        <v>1221</v>
      </c>
      <c r="E1571" s="1175"/>
      <c r="G1571" s="1175" t="s">
        <v>339</v>
      </c>
      <c r="H1571" s="1171"/>
      <c r="I1571" s="1053"/>
      <c r="J1571" s="1171"/>
    </row>
    <row r="1572" spans="1:10">
      <c r="A1572" s="1172">
        <v>41771</v>
      </c>
      <c r="B1572" s="1173">
        <v>902.79</v>
      </c>
      <c r="C1572" s="1174" t="s">
        <v>246</v>
      </c>
      <c r="D1572" s="1175" t="s">
        <v>1459</v>
      </c>
      <c r="E1572" s="1175"/>
      <c r="G1572" s="1175">
        <v>0</v>
      </c>
      <c r="H1572" s="1171"/>
      <c r="I1572" s="1053"/>
      <c r="J1572" s="1171"/>
    </row>
    <row r="1573" spans="1:10">
      <c r="A1573" s="1172">
        <v>41773</v>
      </c>
      <c r="B1573" s="1173">
        <v>40</v>
      </c>
      <c r="C1573" s="1174" t="s">
        <v>246</v>
      </c>
      <c r="D1573" s="1175" t="s">
        <v>1460</v>
      </c>
      <c r="E1573" s="1175"/>
      <c r="G1573" s="1175" t="s">
        <v>339</v>
      </c>
      <c r="H1573" s="1171"/>
      <c r="I1573" s="1053"/>
      <c r="J1573" s="1171"/>
    </row>
    <row r="1574" spans="1:10">
      <c r="A1574" s="1172">
        <v>41773</v>
      </c>
      <c r="B1574" s="1173">
        <v>8.5</v>
      </c>
      <c r="C1574" s="1174" t="s">
        <v>246</v>
      </c>
      <c r="D1574" s="1175" t="s">
        <v>1032</v>
      </c>
      <c r="E1574" s="1175"/>
      <c r="G1574" s="1175" t="s">
        <v>339</v>
      </c>
      <c r="H1574" s="1171"/>
      <c r="I1574" s="1053"/>
      <c r="J1574" s="1171"/>
    </row>
    <row r="1575" spans="1:10">
      <c r="A1575" s="1172">
        <v>41774</v>
      </c>
      <c r="B1575" s="1173">
        <v>42.29</v>
      </c>
      <c r="C1575" s="1174" t="s">
        <v>1087</v>
      </c>
      <c r="D1575" s="1175" t="s">
        <v>1398</v>
      </c>
      <c r="E1575" s="1175"/>
      <c r="G1575" s="1175">
        <v>0</v>
      </c>
      <c r="H1575" s="1171"/>
      <c r="I1575" s="1053"/>
      <c r="J1575" s="1171"/>
    </row>
    <row r="1576" spans="1:10">
      <c r="A1576" s="1172">
        <v>41774</v>
      </c>
      <c r="B1576" s="1173">
        <v>10</v>
      </c>
      <c r="C1576" s="1174" t="s">
        <v>1087</v>
      </c>
      <c r="D1576" s="1175" t="s">
        <v>1461</v>
      </c>
      <c r="E1576" s="1175"/>
      <c r="G1576" s="1175">
        <v>0</v>
      </c>
      <c r="H1576" s="1171"/>
      <c r="I1576" s="1053"/>
      <c r="J1576" s="1171"/>
    </row>
    <row r="1577" spans="1:10">
      <c r="A1577" s="1172">
        <v>41774</v>
      </c>
      <c r="B1577" s="1173">
        <v>15</v>
      </c>
      <c r="C1577" s="1174" t="s">
        <v>1087</v>
      </c>
      <c r="D1577" s="1175" t="s">
        <v>1361</v>
      </c>
      <c r="E1577" s="1175"/>
      <c r="G1577" s="1175">
        <v>0</v>
      </c>
      <c r="H1577" s="1171"/>
      <c r="I1577" s="1053"/>
      <c r="J1577" s="1171"/>
    </row>
    <row r="1578" spans="1:10">
      <c r="A1578" s="1172">
        <v>41774</v>
      </c>
      <c r="B1578" s="1173">
        <v>20</v>
      </c>
      <c r="C1578" s="1174" t="s">
        <v>1087</v>
      </c>
      <c r="D1578" s="1175" t="s">
        <v>1092</v>
      </c>
      <c r="E1578" s="1175"/>
      <c r="G1578" s="1175">
        <v>0</v>
      </c>
      <c r="H1578" s="1171"/>
      <c r="I1578" s="1053"/>
      <c r="J1578" s="1171"/>
    </row>
    <row r="1579" spans="1:10">
      <c r="A1579" s="1172">
        <v>41774</v>
      </c>
      <c r="B1579" s="1173">
        <v>293.07</v>
      </c>
      <c r="C1579" s="1174" t="s">
        <v>246</v>
      </c>
      <c r="D1579" s="1175" t="s">
        <v>1288</v>
      </c>
      <c r="E1579" s="1175"/>
      <c r="G1579" s="1175">
        <v>0</v>
      </c>
      <c r="H1579" s="1171"/>
      <c r="I1579" s="1053"/>
      <c r="J1579" s="1171"/>
    </row>
    <row r="1580" spans="1:10">
      <c r="A1580" s="1172">
        <v>41774</v>
      </c>
      <c r="B1580" s="1173">
        <v>79.92</v>
      </c>
      <c r="C1580" s="1174" t="s">
        <v>246</v>
      </c>
      <c r="D1580" s="1175" t="s">
        <v>1288</v>
      </c>
      <c r="E1580" s="1175"/>
      <c r="G1580" s="1175">
        <v>0</v>
      </c>
      <c r="H1580" s="1171"/>
      <c r="I1580" s="1053"/>
      <c r="J1580" s="1171"/>
    </row>
    <row r="1581" spans="1:10">
      <c r="A1581" s="1172">
        <v>41774</v>
      </c>
      <c r="B1581" s="1173">
        <v>30</v>
      </c>
      <c r="C1581" s="1174" t="s">
        <v>246</v>
      </c>
      <c r="D1581" s="1175" t="s">
        <v>1204</v>
      </c>
      <c r="E1581" s="1175"/>
      <c r="G1581" s="1175" t="s">
        <v>339</v>
      </c>
      <c r="H1581" s="1171"/>
      <c r="I1581" s="1053"/>
      <c r="J1581" s="1171"/>
    </row>
    <row r="1582" spans="1:10">
      <c r="A1582" s="1172">
        <v>41774</v>
      </c>
      <c r="B1582" s="1173">
        <v>5</v>
      </c>
      <c r="C1582" s="1174" t="s">
        <v>246</v>
      </c>
      <c r="D1582" s="1175" t="s">
        <v>968</v>
      </c>
      <c r="E1582" s="1175"/>
      <c r="G1582" s="1175" t="s">
        <v>339</v>
      </c>
      <c r="H1582" s="1171"/>
      <c r="I1582" s="1053"/>
      <c r="J1582" s="1171"/>
    </row>
    <row r="1583" spans="1:10">
      <c r="A1583" s="1172">
        <v>41774</v>
      </c>
      <c r="B1583" s="1173">
        <v>100</v>
      </c>
      <c r="C1583" s="1174" t="s">
        <v>246</v>
      </c>
      <c r="D1583" s="1175" t="s">
        <v>292</v>
      </c>
      <c r="E1583" s="1175"/>
      <c r="G1583" s="1175" t="s">
        <v>339</v>
      </c>
      <c r="H1583" s="1171"/>
      <c r="I1583" s="1053"/>
      <c r="J1583" s="1171"/>
    </row>
    <row r="1584" spans="1:10">
      <c r="A1584" s="1172">
        <v>41774</v>
      </c>
      <c r="B1584" s="1173">
        <v>200</v>
      </c>
      <c r="C1584" s="1174" t="s">
        <v>246</v>
      </c>
      <c r="D1584" s="1175" t="s">
        <v>450</v>
      </c>
      <c r="E1584" s="1175"/>
      <c r="G1584" s="1175" t="s">
        <v>339</v>
      </c>
      <c r="H1584" s="1171"/>
      <c r="I1584" s="1053"/>
      <c r="J1584" s="1171"/>
    </row>
    <row r="1585" spans="1:10">
      <c r="A1585" s="1172">
        <v>41774</v>
      </c>
      <c r="B1585" s="1173">
        <v>1</v>
      </c>
      <c r="C1585" s="1174" t="s">
        <v>246</v>
      </c>
      <c r="D1585" s="1175" t="s">
        <v>1382</v>
      </c>
      <c r="E1585" s="1175"/>
      <c r="G1585" s="1175">
        <v>0</v>
      </c>
      <c r="H1585" s="1171"/>
      <c r="I1585" s="1053"/>
      <c r="J1585" s="1171"/>
    </row>
    <row r="1586" spans="1:10">
      <c r="A1586" s="1172">
        <v>41774</v>
      </c>
      <c r="B1586" s="1173">
        <v>200</v>
      </c>
      <c r="C1586" s="1174" t="s">
        <v>246</v>
      </c>
      <c r="D1586" s="1175" t="s">
        <v>1339</v>
      </c>
      <c r="E1586" s="1175"/>
      <c r="G1586" s="1175">
        <v>0</v>
      </c>
      <c r="H1586" s="1171"/>
      <c r="I1586" s="1053"/>
      <c r="J1586" s="1171"/>
    </row>
    <row r="1587" spans="1:10">
      <c r="A1587" s="1172">
        <v>41774</v>
      </c>
      <c r="B1587" s="1173">
        <v>40</v>
      </c>
      <c r="C1587" s="1174" t="s">
        <v>246</v>
      </c>
      <c r="D1587" s="1175" t="s">
        <v>1405</v>
      </c>
      <c r="E1587" s="1175"/>
      <c r="G1587" s="1175">
        <v>0</v>
      </c>
      <c r="H1587" s="1171"/>
      <c r="I1587" s="1053"/>
      <c r="J1587" s="1171"/>
    </row>
    <row r="1588" spans="1:10">
      <c r="A1588" s="1172">
        <v>41774</v>
      </c>
      <c r="B1588" s="1173">
        <v>200</v>
      </c>
      <c r="C1588" s="1174" t="s">
        <v>246</v>
      </c>
      <c r="D1588" s="1175" t="s">
        <v>1406</v>
      </c>
      <c r="E1588" s="1175"/>
      <c r="G1588" s="1175">
        <v>0</v>
      </c>
      <c r="H1588" s="1171"/>
      <c r="I1588" s="1053"/>
      <c r="J1588" s="1171"/>
    </row>
    <row r="1589" spans="1:10">
      <c r="A1589" s="1172">
        <v>41774</v>
      </c>
      <c r="B1589" s="1173">
        <v>100</v>
      </c>
      <c r="C1589" s="1174" t="s">
        <v>246</v>
      </c>
      <c r="D1589" s="1175" t="s">
        <v>1381</v>
      </c>
      <c r="E1589" s="1175"/>
      <c r="G1589" s="1175" t="s">
        <v>339</v>
      </c>
      <c r="H1589" s="1171"/>
      <c r="I1589" s="1053"/>
      <c r="J1589" s="1171"/>
    </row>
    <row r="1590" spans="1:10">
      <c r="A1590" s="1172">
        <v>41775</v>
      </c>
      <c r="B1590" s="1173">
        <v>11.82</v>
      </c>
      <c r="C1590" s="1174" t="s">
        <v>246</v>
      </c>
      <c r="D1590" s="1175" t="s">
        <v>1107</v>
      </c>
      <c r="E1590" s="1175"/>
      <c r="G1590" s="1175">
        <v>0</v>
      </c>
      <c r="H1590" s="1171"/>
      <c r="I1590" s="1053"/>
      <c r="J1590" s="1171"/>
    </row>
    <row r="1591" spans="1:10">
      <c r="A1591" s="1172">
        <v>41775</v>
      </c>
      <c r="B1591" s="1173">
        <v>1.32</v>
      </c>
      <c r="C1591" s="1174" t="s">
        <v>246</v>
      </c>
      <c r="D1591" s="1175" t="s">
        <v>1107</v>
      </c>
      <c r="E1591" s="1175"/>
      <c r="G1591" s="1175">
        <v>0</v>
      </c>
      <c r="H1591" s="1171"/>
      <c r="I1591" s="1053"/>
      <c r="J1591" s="1171"/>
    </row>
    <row r="1592" spans="1:10">
      <c r="A1592" s="1172">
        <v>41775</v>
      </c>
      <c r="B1592" s="1173">
        <v>500</v>
      </c>
      <c r="C1592" s="1174" t="s">
        <v>246</v>
      </c>
      <c r="D1592" s="1175" t="s">
        <v>1462</v>
      </c>
      <c r="E1592" s="1175"/>
      <c r="G1592" s="1175">
        <v>0</v>
      </c>
      <c r="H1592" s="1171"/>
      <c r="I1592" s="1053"/>
      <c r="J1592" s="1171"/>
    </row>
    <row r="1593" spans="1:10">
      <c r="A1593" s="1172">
        <v>41775</v>
      </c>
      <c r="B1593" s="1173">
        <v>203562.6</v>
      </c>
      <c r="C1593" s="1174" t="s">
        <v>246</v>
      </c>
      <c r="D1593" s="1175" t="s">
        <v>1244</v>
      </c>
      <c r="E1593" s="1175"/>
      <c r="G1593" s="1175">
        <v>0</v>
      </c>
      <c r="H1593" s="1171"/>
      <c r="I1593" s="1053"/>
      <c r="J1593" s="1171"/>
    </row>
    <row r="1594" spans="1:10">
      <c r="A1594" s="1172">
        <v>41775</v>
      </c>
      <c r="B1594" s="1173">
        <v>40</v>
      </c>
      <c r="C1594" s="1174" t="s">
        <v>246</v>
      </c>
      <c r="D1594" s="1175" t="s">
        <v>1258</v>
      </c>
      <c r="E1594" s="1175"/>
      <c r="G1594" s="1175" t="s">
        <v>339</v>
      </c>
      <c r="H1594" s="1171"/>
      <c r="I1594" s="1053"/>
      <c r="J1594" s="1171"/>
    </row>
    <row r="1595" spans="1:10">
      <c r="A1595" s="1172">
        <v>41778</v>
      </c>
      <c r="B1595" s="1173">
        <v>330</v>
      </c>
      <c r="C1595" s="1174" t="s">
        <v>1087</v>
      </c>
      <c r="D1595" s="1175" t="s">
        <v>1341</v>
      </c>
      <c r="E1595" s="1175"/>
      <c r="G1595" s="1175">
        <v>0</v>
      </c>
      <c r="H1595" s="1171"/>
      <c r="I1595" s="1053"/>
      <c r="J1595" s="1171"/>
    </row>
    <row r="1596" spans="1:10">
      <c r="A1596" s="1172">
        <v>41778</v>
      </c>
      <c r="B1596" s="1173">
        <v>80</v>
      </c>
      <c r="C1596" s="1174" t="s">
        <v>246</v>
      </c>
      <c r="D1596" s="1175" t="s">
        <v>1044</v>
      </c>
      <c r="E1596" s="1175"/>
      <c r="G1596" s="1175">
        <v>0</v>
      </c>
      <c r="H1596" s="1171"/>
      <c r="I1596" s="1053"/>
      <c r="J1596" s="1171"/>
    </row>
    <row r="1597" spans="1:10">
      <c r="A1597" s="1172">
        <v>41778</v>
      </c>
      <c r="B1597" s="1173">
        <v>100</v>
      </c>
      <c r="C1597" s="1174" t="s">
        <v>246</v>
      </c>
      <c r="D1597" s="1175" t="s">
        <v>327</v>
      </c>
      <c r="E1597" s="1175"/>
      <c r="G1597" s="1175" t="s">
        <v>339</v>
      </c>
      <c r="H1597" s="1171"/>
      <c r="I1597" s="1053"/>
      <c r="J1597" s="1171"/>
    </row>
    <row r="1598" spans="1:10">
      <c r="A1598" s="1172">
        <v>41778</v>
      </c>
      <c r="B1598" s="1173">
        <v>40</v>
      </c>
      <c r="C1598" s="1174" t="s">
        <v>246</v>
      </c>
      <c r="D1598" s="1175" t="s">
        <v>400</v>
      </c>
      <c r="E1598" s="1175"/>
      <c r="G1598" s="1175" t="s">
        <v>339</v>
      </c>
      <c r="H1598" s="1171"/>
      <c r="I1598" s="1053"/>
      <c r="J1598" s="1171"/>
    </row>
    <row r="1599" spans="1:10">
      <c r="A1599" s="1172">
        <v>41778</v>
      </c>
      <c r="B1599" s="1173">
        <v>20</v>
      </c>
      <c r="C1599" s="1174" t="s">
        <v>246</v>
      </c>
      <c r="D1599" s="1175" t="s">
        <v>1221</v>
      </c>
      <c r="E1599" s="1175"/>
      <c r="G1599" s="1175" t="s">
        <v>339</v>
      </c>
      <c r="H1599" s="1171"/>
      <c r="I1599" s="1053"/>
      <c r="J1599" s="1171"/>
    </row>
    <row r="1600" spans="1:10">
      <c r="A1600" s="1172">
        <v>41778</v>
      </c>
      <c r="B1600" s="1173">
        <v>120</v>
      </c>
      <c r="C1600" s="1174" t="s">
        <v>246</v>
      </c>
      <c r="D1600" s="1175" t="s">
        <v>784</v>
      </c>
      <c r="E1600" s="1175"/>
      <c r="G1600" s="1175" t="s">
        <v>339</v>
      </c>
      <c r="H1600" s="1171"/>
      <c r="I1600" s="1053"/>
      <c r="J1600" s="1171"/>
    </row>
    <row r="1601" spans="1:10">
      <c r="A1601" s="1172">
        <v>41778</v>
      </c>
      <c r="B1601" s="1173">
        <v>1573.63</v>
      </c>
      <c r="C1601" s="1174" t="s">
        <v>246</v>
      </c>
      <c r="D1601" s="1175" t="s">
        <v>1463</v>
      </c>
      <c r="E1601" s="1175"/>
      <c r="G1601" s="1175">
        <v>0</v>
      </c>
      <c r="H1601" s="1171"/>
      <c r="I1601" s="1053"/>
      <c r="J1601" s="1171"/>
    </row>
    <row r="1602" spans="1:10">
      <c r="A1602" s="1172">
        <v>41778</v>
      </c>
      <c r="B1602" s="1173">
        <v>14.81</v>
      </c>
      <c r="C1602" s="1174" t="s">
        <v>246</v>
      </c>
      <c r="D1602" s="1175" t="s">
        <v>1464</v>
      </c>
      <c r="E1602" s="1175"/>
      <c r="G1602" s="1175">
        <v>0</v>
      </c>
      <c r="H1602" s="1171"/>
      <c r="I1602" s="1053"/>
      <c r="J1602" s="1171"/>
    </row>
    <row r="1603" spans="1:10">
      <c r="A1603" s="1172">
        <v>41778</v>
      </c>
      <c r="B1603" s="1173">
        <v>14.81</v>
      </c>
      <c r="C1603" s="1174" t="s">
        <v>246</v>
      </c>
      <c r="D1603" s="1175" t="s">
        <v>1464</v>
      </c>
      <c r="E1603" s="1175"/>
      <c r="G1603" s="1175">
        <v>0</v>
      </c>
      <c r="H1603" s="1171"/>
      <c r="I1603" s="1053"/>
      <c r="J1603" s="1171"/>
    </row>
    <row r="1604" spans="1:10">
      <c r="A1604" s="1172">
        <v>41778</v>
      </c>
      <c r="B1604" s="1173">
        <v>296.10000000000002</v>
      </c>
      <c r="C1604" s="1174" t="s">
        <v>246</v>
      </c>
      <c r="D1604" s="1175" t="s">
        <v>1465</v>
      </c>
      <c r="E1604" s="1175"/>
      <c r="G1604" s="1175">
        <v>0</v>
      </c>
      <c r="H1604" s="1171"/>
      <c r="I1604" s="1053"/>
      <c r="J1604" s="1171"/>
    </row>
    <row r="1605" spans="1:10">
      <c r="A1605" s="1172">
        <v>41779</v>
      </c>
      <c r="B1605" s="1173">
        <v>233.75</v>
      </c>
      <c r="C1605" s="1174" t="s">
        <v>246</v>
      </c>
      <c r="D1605" s="1175" t="s">
        <v>1288</v>
      </c>
      <c r="E1605" s="1175"/>
      <c r="G1605" s="1175">
        <v>0</v>
      </c>
      <c r="H1605" s="1171"/>
      <c r="I1605" s="1053"/>
      <c r="J1605" s="1171"/>
    </row>
    <row r="1606" spans="1:10">
      <c r="A1606" s="1172">
        <v>41779</v>
      </c>
      <c r="B1606" s="1173">
        <v>136.07</v>
      </c>
      <c r="C1606" s="1174" t="s">
        <v>246</v>
      </c>
      <c r="D1606" s="1175" t="s">
        <v>1412</v>
      </c>
      <c r="E1606" s="1175"/>
      <c r="G1606" s="1175">
        <v>0</v>
      </c>
      <c r="H1606" s="1171"/>
      <c r="I1606" s="1053"/>
      <c r="J1606" s="1171"/>
    </row>
    <row r="1607" spans="1:10">
      <c r="A1607" s="1172">
        <v>41779</v>
      </c>
      <c r="B1607" s="1173">
        <v>1980.05</v>
      </c>
      <c r="C1607" s="1174" t="s">
        <v>246</v>
      </c>
      <c r="D1607" s="1175" t="s">
        <v>1466</v>
      </c>
      <c r="E1607" s="1175"/>
      <c r="G1607" s="1175">
        <v>0</v>
      </c>
      <c r="H1607" s="1171"/>
      <c r="I1607" s="1053"/>
      <c r="J1607" s="1171"/>
    </row>
    <row r="1608" spans="1:10">
      <c r="A1608" s="1172">
        <v>41779</v>
      </c>
      <c r="B1608" s="1173">
        <v>25</v>
      </c>
      <c r="C1608" s="1174" t="s">
        <v>246</v>
      </c>
      <c r="D1608" s="1175" t="s">
        <v>1262</v>
      </c>
      <c r="E1608" s="1175"/>
      <c r="G1608" s="1175" t="s">
        <v>339</v>
      </c>
      <c r="H1608" s="1171"/>
      <c r="I1608" s="1053"/>
      <c r="J1608" s="1171"/>
    </row>
    <row r="1609" spans="1:10">
      <c r="A1609" s="1172">
        <v>41780</v>
      </c>
      <c r="B1609" s="1173">
        <v>40</v>
      </c>
      <c r="C1609" s="1174" t="s">
        <v>246</v>
      </c>
      <c r="D1609" s="1175" t="s">
        <v>261</v>
      </c>
      <c r="E1609" s="1175"/>
      <c r="G1609" s="1175" t="s">
        <v>339</v>
      </c>
      <c r="H1609" s="1171"/>
      <c r="I1609" s="1053"/>
      <c r="J1609" s="1171"/>
    </row>
    <row r="1610" spans="1:10">
      <c r="A1610" s="1172">
        <v>41780</v>
      </c>
      <c r="B1610" s="1173">
        <v>12</v>
      </c>
      <c r="C1610" s="1174" t="s">
        <v>246</v>
      </c>
      <c r="D1610" s="1175" t="s">
        <v>294</v>
      </c>
      <c r="E1610" s="1175"/>
      <c r="G1610" s="1175" t="s">
        <v>339</v>
      </c>
      <c r="H1610" s="1171"/>
      <c r="I1610" s="1053"/>
      <c r="J1610" s="1171"/>
    </row>
    <row r="1611" spans="1:10">
      <c r="A1611" s="1172">
        <v>41780</v>
      </c>
      <c r="B1611" s="1173">
        <v>5</v>
      </c>
      <c r="C1611" s="1174" t="s">
        <v>246</v>
      </c>
      <c r="D1611" s="1175" t="s">
        <v>773</v>
      </c>
      <c r="E1611" s="1175"/>
      <c r="G1611" s="1175">
        <v>0</v>
      </c>
      <c r="H1611" s="1171"/>
      <c r="I1611" s="1053"/>
      <c r="J1611" s="1171"/>
    </row>
    <row r="1612" spans="1:10">
      <c r="A1612" s="1172">
        <v>41781</v>
      </c>
      <c r="B1612" s="1173">
        <v>50</v>
      </c>
      <c r="C1612" s="1174" t="s">
        <v>246</v>
      </c>
      <c r="D1612" s="1175" t="s">
        <v>1089</v>
      </c>
      <c r="E1612" s="1175"/>
      <c r="G1612" s="1175">
        <v>0</v>
      </c>
      <c r="H1612" s="1171"/>
      <c r="I1612" s="1053"/>
      <c r="J1612" s="1171"/>
    </row>
    <row r="1613" spans="1:10">
      <c r="A1613" s="1172">
        <v>41781</v>
      </c>
      <c r="B1613" s="1173">
        <v>100</v>
      </c>
      <c r="C1613" s="1174" t="s">
        <v>246</v>
      </c>
      <c r="D1613" s="1175" t="s">
        <v>1093</v>
      </c>
      <c r="E1613" s="1175"/>
      <c r="G1613" s="1175">
        <v>0</v>
      </c>
      <c r="H1613" s="1171"/>
      <c r="I1613" s="1053"/>
      <c r="J1613" s="1171"/>
    </row>
    <row r="1614" spans="1:10">
      <c r="A1614" s="1172">
        <v>41781</v>
      </c>
      <c r="B1614" s="1173">
        <v>143</v>
      </c>
      <c r="C1614" s="1174" t="s">
        <v>246</v>
      </c>
      <c r="D1614" s="1175" t="s">
        <v>355</v>
      </c>
      <c r="E1614" s="1175"/>
      <c r="G1614" s="1175" t="s">
        <v>339</v>
      </c>
      <c r="H1614" s="1171"/>
      <c r="I1614" s="1053"/>
      <c r="J1614" s="1171"/>
    </row>
    <row r="1615" spans="1:10">
      <c r="A1615" s="1172">
        <v>41781</v>
      </c>
      <c r="B1615" s="1173">
        <v>320</v>
      </c>
      <c r="C1615" s="1174" t="s">
        <v>246</v>
      </c>
      <c r="D1615" s="1175" t="s">
        <v>355</v>
      </c>
      <c r="E1615" s="1175"/>
      <c r="G1615" s="1175" t="s">
        <v>339</v>
      </c>
      <c r="H1615" s="1171"/>
      <c r="I1615" s="1053"/>
      <c r="J1615" s="1171"/>
    </row>
    <row r="1616" spans="1:10">
      <c r="A1616" s="1172">
        <v>41781</v>
      </c>
      <c r="B1616" s="1173">
        <v>10</v>
      </c>
      <c r="C1616" s="1174" t="s">
        <v>246</v>
      </c>
      <c r="D1616" s="1175" t="s">
        <v>1467</v>
      </c>
      <c r="E1616" s="1175"/>
      <c r="G1616" s="1175" t="s">
        <v>339</v>
      </c>
      <c r="H1616" s="1171"/>
      <c r="I1616" s="1053"/>
      <c r="J1616" s="1171"/>
    </row>
    <row r="1617" spans="1:10">
      <c r="A1617" s="1172">
        <v>41782</v>
      </c>
      <c r="B1617" s="1173">
        <v>100</v>
      </c>
      <c r="C1617" s="1174" t="s">
        <v>1468</v>
      </c>
      <c r="D1617" s="1175" t="s">
        <v>1469</v>
      </c>
      <c r="E1617" s="1175"/>
      <c r="G1617" s="1175">
        <v>0</v>
      </c>
      <c r="H1617" s="1171"/>
      <c r="I1617" s="1053"/>
      <c r="J1617" s="1171"/>
    </row>
    <row r="1618" spans="1:10">
      <c r="A1618" s="1172">
        <v>41782</v>
      </c>
      <c r="B1618" s="1173">
        <v>50</v>
      </c>
      <c r="C1618" s="1174" t="s">
        <v>1470</v>
      </c>
      <c r="D1618" s="1175" t="s">
        <v>1471</v>
      </c>
      <c r="E1618" s="1175"/>
      <c r="G1618" s="1175">
        <v>0</v>
      </c>
      <c r="H1618" s="1171"/>
      <c r="I1618" s="1053"/>
      <c r="J1618" s="1171"/>
    </row>
    <row r="1619" spans="1:10">
      <c r="A1619" s="1172">
        <v>41782</v>
      </c>
      <c r="B1619" s="1173">
        <v>1144</v>
      </c>
      <c r="C1619" s="1174" t="s">
        <v>1472</v>
      </c>
      <c r="D1619" s="1175" t="s">
        <v>1473</v>
      </c>
      <c r="E1619" s="1175"/>
      <c r="G1619" s="1175">
        <v>0</v>
      </c>
      <c r="H1619" s="1171"/>
      <c r="I1619" s="1053"/>
      <c r="J1619" s="1171"/>
    </row>
    <row r="1620" spans="1:10">
      <c r="A1620" s="1172">
        <v>41782</v>
      </c>
      <c r="B1620" s="1173">
        <v>200</v>
      </c>
      <c r="C1620" s="1174" t="s">
        <v>1474</v>
      </c>
      <c r="D1620" s="1175" t="s">
        <v>1475</v>
      </c>
      <c r="E1620" s="1175"/>
      <c r="G1620" s="1175" t="s">
        <v>339</v>
      </c>
      <c r="H1620" s="1171"/>
      <c r="I1620" s="1053"/>
      <c r="J1620" s="1171"/>
    </row>
    <row r="1621" spans="1:10">
      <c r="A1621" s="1172">
        <v>41782</v>
      </c>
      <c r="B1621" s="1173">
        <v>5</v>
      </c>
      <c r="C1621" s="1174" t="s">
        <v>1476</v>
      </c>
      <c r="D1621" s="1175" t="s">
        <v>971</v>
      </c>
      <c r="E1621" s="1175"/>
      <c r="G1621" s="1175">
        <v>0</v>
      </c>
      <c r="H1621" s="1171"/>
      <c r="I1621" s="1053"/>
      <c r="J1621" s="1171"/>
    </row>
    <row r="1622" spans="1:10">
      <c r="A1622" s="1172">
        <v>41782</v>
      </c>
      <c r="B1622" s="1173">
        <v>5202.67</v>
      </c>
      <c r="C1622" s="1174" t="s">
        <v>1477</v>
      </c>
      <c r="D1622" s="1175" t="s">
        <v>1478</v>
      </c>
      <c r="E1622" s="1175"/>
      <c r="G1622" s="1175">
        <v>0</v>
      </c>
      <c r="H1622" s="1171"/>
      <c r="I1622" s="1053"/>
      <c r="J1622" s="1171"/>
    </row>
    <row r="1623" spans="1:10">
      <c r="A1623" s="1172">
        <v>41786</v>
      </c>
      <c r="B1623" s="1173">
        <v>125</v>
      </c>
      <c r="C1623" s="1174" t="s">
        <v>246</v>
      </c>
      <c r="D1623" s="1175" t="s">
        <v>1346</v>
      </c>
      <c r="E1623" s="1175"/>
      <c r="G1623" s="1175" t="s">
        <v>339</v>
      </c>
      <c r="H1623" s="1171"/>
      <c r="I1623" s="1053"/>
      <c r="J1623" s="1171"/>
    </row>
    <row r="1624" spans="1:10">
      <c r="A1624" s="1172">
        <v>41786</v>
      </c>
      <c r="B1624" s="1173">
        <v>15</v>
      </c>
      <c r="C1624" s="1174" t="s">
        <v>246</v>
      </c>
      <c r="D1624" s="1175" t="s">
        <v>1444</v>
      </c>
      <c r="E1624" s="1175"/>
      <c r="G1624" s="1175" t="s">
        <v>339</v>
      </c>
      <c r="H1624" s="1171"/>
      <c r="I1624" s="1053"/>
      <c r="J1624" s="1171"/>
    </row>
    <row r="1625" spans="1:10">
      <c r="A1625" s="1172">
        <v>41786</v>
      </c>
      <c r="B1625" s="1173">
        <v>50</v>
      </c>
      <c r="C1625" s="1174" t="s">
        <v>246</v>
      </c>
      <c r="D1625" s="1175" t="s">
        <v>1447</v>
      </c>
      <c r="E1625" s="1175"/>
      <c r="G1625" s="1175" t="s">
        <v>339</v>
      </c>
      <c r="H1625" s="1171"/>
      <c r="I1625" s="1053"/>
      <c r="J1625" s="1171"/>
    </row>
    <row r="1626" spans="1:10">
      <c r="A1626" s="1172">
        <v>41786</v>
      </c>
      <c r="B1626" s="1173">
        <v>20</v>
      </c>
      <c r="C1626" s="1174" t="s">
        <v>246</v>
      </c>
      <c r="D1626" s="1175" t="s">
        <v>1221</v>
      </c>
      <c r="E1626" s="1175"/>
      <c r="G1626" s="1175" t="s">
        <v>339</v>
      </c>
      <c r="H1626" s="1171"/>
      <c r="I1626" s="1053"/>
      <c r="J1626" s="1171"/>
    </row>
    <row r="1627" spans="1:10">
      <c r="A1627" s="1172">
        <v>41786</v>
      </c>
      <c r="B1627" s="1173">
        <v>50</v>
      </c>
      <c r="C1627" s="1174" t="s">
        <v>246</v>
      </c>
      <c r="D1627" s="1175" t="s">
        <v>1017</v>
      </c>
      <c r="E1627" s="1175"/>
      <c r="G1627" s="1175" t="s">
        <v>339</v>
      </c>
      <c r="H1627" s="1171"/>
      <c r="I1627" s="1053"/>
      <c r="J1627" s="1171"/>
    </row>
    <row r="1628" spans="1:10">
      <c r="A1628" s="1172">
        <v>41786</v>
      </c>
      <c r="B1628" s="1173">
        <v>10</v>
      </c>
      <c r="C1628" s="1174" t="s">
        <v>246</v>
      </c>
      <c r="D1628" s="1175" t="s">
        <v>302</v>
      </c>
      <c r="E1628" s="1175"/>
      <c r="G1628" s="1175">
        <v>0</v>
      </c>
      <c r="H1628" s="1171"/>
      <c r="I1628" s="1053"/>
      <c r="J1628" s="1171"/>
    </row>
    <row r="1629" spans="1:10">
      <c r="A1629" s="1172">
        <v>41786</v>
      </c>
      <c r="B1629" s="1173">
        <v>60</v>
      </c>
      <c r="C1629" s="1174" t="s">
        <v>246</v>
      </c>
      <c r="D1629" s="1175" t="s">
        <v>1309</v>
      </c>
      <c r="E1629" s="1175"/>
      <c r="G1629" s="1175" t="s">
        <v>339</v>
      </c>
      <c r="H1629" s="1171"/>
      <c r="I1629" s="1053"/>
      <c r="J1629" s="1171"/>
    </row>
    <row r="1630" spans="1:10">
      <c r="A1630" s="1172">
        <v>41786</v>
      </c>
      <c r="B1630" s="1173">
        <v>727.54</v>
      </c>
      <c r="C1630" s="1174" t="s">
        <v>246</v>
      </c>
      <c r="D1630" s="1175" t="s">
        <v>1479</v>
      </c>
      <c r="E1630" s="1175"/>
      <c r="G1630" s="1175">
        <v>0</v>
      </c>
      <c r="H1630" s="1171"/>
      <c r="I1630" s="1053"/>
      <c r="J1630" s="1171"/>
    </row>
    <row r="1631" spans="1:10">
      <c r="A1631" s="1172">
        <v>41787</v>
      </c>
      <c r="B1631" s="1173">
        <v>3623.28</v>
      </c>
      <c r="C1631" s="1174" t="s">
        <v>246</v>
      </c>
      <c r="D1631" s="1175" t="s">
        <v>269</v>
      </c>
      <c r="E1631" s="1175"/>
      <c r="G1631" s="1175">
        <v>0</v>
      </c>
      <c r="H1631" s="1171"/>
      <c r="I1631" s="1053"/>
      <c r="J1631" s="1171"/>
    </row>
    <row r="1632" spans="1:10">
      <c r="A1632" s="1172">
        <v>41787</v>
      </c>
      <c r="B1632" s="1173">
        <v>3</v>
      </c>
      <c r="C1632" s="1174" t="s">
        <v>246</v>
      </c>
      <c r="D1632" s="1175" t="s">
        <v>1004</v>
      </c>
      <c r="E1632" s="1175"/>
      <c r="G1632" s="1175">
        <v>0</v>
      </c>
      <c r="H1632" s="1171"/>
      <c r="I1632" s="1053"/>
      <c r="J1632" s="1171"/>
    </row>
    <row r="1633" spans="1:10">
      <c r="A1633" s="1172">
        <v>41787</v>
      </c>
      <c r="B1633" s="1173">
        <v>90</v>
      </c>
      <c r="C1633" s="1174" t="s">
        <v>246</v>
      </c>
      <c r="D1633" s="1175" t="s">
        <v>1389</v>
      </c>
      <c r="E1633" s="1175"/>
      <c r="G1633" s="1175" t="s">
        <v>339</v>
      </c>
      <c r="H1633" s="1171"/>
      <c r="I1633" s="1053"/>
      <c r="J1633" s="1171"/>
    </row>
    <row r="1634" spans="1:10">
      <c r="A1634" s="1172">
        <v>41787</v>
      </c>
      <c r="B1634" s="1173">
        <v>5</v>
      </c>
      <c r="C1634" s="1174" t="s">
        <v>246</v>
      </c>
      <c r="D1634" s="1175" t="s">
        <v>1390</v>
      </c>
      <c r="E1634" s="1175"/>
      <c r="G1634" s="1175" t="s">
        <v>339</v>
      </c>
      <c r="H1634" s="1171"/>
      <c r="I1634" s="1053"/>
      <c r="J1634" s="1171"/>
    </row>
    <row r="1635" spans="1:10">
      <c r="A1635" s="1172">
        <v>41787</v>
      </c>
      <c r="B1635" s="1173">
        <v>42</v>
      </c>
      <c r="C1635" s="1174" t="s">
        <v>246</v>
      </c>
      <c r="D1635" s="1175" t="s">
        <v>1352</v>
      </c>
      <c r="E1635" s="1175"/>
      <c r="G1635" s="1175">
        <v>0</v>
      </c>
      <c r="H1635" s="1171"/>
      <c r="I1635" s="1053"/>
      <c r="J1635" s="1171"/>
    </row>
    <row r="1636" spans="1:10">
      <c r="A1636" s="1172">
        <v>41788</v>
      </c>
      <c r="B1636" s="1173">
        <v>78.36</v>
      </c>
      <c r="C1636" s="1174" t="s">
        <v>246</v>
      </c>
      <c r="D1636" s="1175" t="s">
        <v>1392</v>
      </c>
      <c r="E1636" s="1175"/>
      <c r="G1636" s="1175">
        <v>0</v>
      </c>
      <c r="H1636" s="1171"/>
      <c r="I1636" s="1053"/>
      <c r="J1636" s="1171"/>
    </row>
    <row r="1637" spans="1:10">
      <c r="A1637" s="1172">
        <v>41789</v>
      </c>
      <c r="B1637" s="1173">
        <v>20</v>
      </c>
      <c r="C1637" s="1174" t="s">
        <v>1087</v>
      </c>
      <c r="D1637" s="1175" t="s">
        <v>1480</v>
      </c>
      <c r="E1637" s="1175"/>
      <c r="G1637" s="1175">
        <v>0</v>
      </c>
      <c r="H1637" s="1171"/>
      <c r="I1637" s="1053"/>
      <c r="J1637" s="1171"/>
    </row>
    <row r="1638" spans="1:10">
      <c r="A1638" s="1172">
        <v>41789</v>
      </c>
      <c r="B1638" s="1173">
        <v>673.98</v>
      </c>
      <c r="C1638" s="1174" t="s">
        <v>246</v>
      </c>
      <c r="D1638" s="1175" t="s">
        <v>1288</v>
      </c>
      <c r="E1638" s="1175"/>
      <c r="G1638" s="1175">
        <v>0</v>
      </c>
      <c r="H1638" s="1171"/>
      <c r="I1638" s="1053"/>
      <c r="J1638" s="1171"/>
    </row>
    <row r="1639" spans="1:10">
      <c r="A1639" s="1172">
        <v>41789</v>
      </c>
      <c r="B1639" s="1173">
        <v>25</v>
      </c>
      <c r="C1639" s="1174" t="s">
        <v>246</v>
      </c>
      <c r="D1639" s="1175" t="s">
        <v>1288</v>
      </c>
      <c r="E1639" s="1175"/>
      <c r="G1639" s="1175">
        <v>0</v>
      </c>
      <c r="H1639" s="1171"/>
      <c r="I1639" s="1053"/>
      <c r="J1639" s="1171"/>
    </row>
    <row r="1640" spans="1:10">
      <c r="A1640" s="1172">
        <v>41789</v>
      </c>
      <c r="B1640" s="1173">
        <v>180</v>
      </c>
      <c r="C1640" s="1174" t="s">
        <v>246</v>
      </c>
      <c r="D1640" s="1175" t="s">
        <v>287</v>
      </c>
      <c r="E1640" s="1175"/>
      <c r="G1640" s="1175" t="s">
        <v>339</v>
      </c>
      <c r="H1640" s="1171"/>
      <c r="I1640" s="1053"/>
      <c r="J1640" s="1171"/>
    </row>
    <row r="1641" spans="1:10">
      <c r="A1641" s="1172">
        <v>41789</v>
      </c>
      <c r="B1641" s="1173">
        <v>300</v>
      </c>
      <c r="C1641" s="1174" t="s">
        <v>246</v>
      </c>
      <c r="D1641" s="1175" t="s">
        <v>1446</v>
      </c>
      <c r="E1641" s="1175"/>
      <c r="G1641" s="1175">
        <v>0</v>
      </c>
      <c r="H1641" s="1171"/>
      <c r="I1641" s="1053"/>
      <c r="J1641" s="1171"/>
    </row>
    <row r="1642" spans="1:10">
      <c r="A1642" s="1172">
        <v>41789</v>
      </c>
      <c r="B1642" s="1173">
        <v>100</v>
      </c>
      <c r="C1642" s="1174" t="s">
        <v>246</v>
      </c>
      <c r="D1642" s="1175" t="s">
        <v>1481</v>
      </c>
      <c r="E1642" s="1175"/>
      <c r="G1642" s="1175" t="s">
        <v>339</v>
      </c>
      <c r="H1642" s="1171"/>
      <c r="I1642" s="1053"/>
      <c r="J1642" s="1171"/>
    </row>
    <row r="1643" spans="1:10">
      <c r="A1643" s="1172">
        <v>41792</v>
      </c>
      <c r="B1643" s="1173">
        <v>6</v>
      </c>
      <c r="C1643" s="1174" t="s">
        <v>246</v>
      </c>
      <c r="D1643" s="1175" t="s">
        <v>1217</v>
      </c>
      <c r="E1643" s="1175"/>
      <c r="G1643" s="1175">
        <v>0</v>
      </c>
      <c r="H1643" s="1171"/>
      <c r="I1643" s="1053"/>
      <c r="J1643" s="1171"/>
    </row>
    <row r="1644" spans="1:10">
      <c r="A1644" s="1172">
        <v>41792</v>
      </c>
      <c r="B1644" s="1173">
        <v>25</v>
      </c>
      <c r="C1644" s="1174" t="s">
        <v>246</v>
      </c>
      <c r="D1644" s="1175" t="s">
        <v>379</v>
      </c>
      <c r="E1644" s="1175"/>
      <c r="G1644" s="1175" t="s">
        <v>339</v>
      </c>
      <c r="H1644" s="1171"/>
      <c r="I1644" s="1053"/>
      <c r="J1644" s="1171"/>
    </row>
    <row r="1645" spans="1:10">
      <c r="A1645" s="1172">
        <v>41792</v>
      </c>
      <c r="B1645" s="1173">
        <v>30</v>
      </c>
      <c r="C1645" s="1174" t="s">
        <v>246</v>
      </c>
      <c r="D1645" s="1175" t="s">
        <v>774</v>
      </c>
      <c r="E1645" s="1175"/>
      <c r="G1645" s="1175" t="s">
        <v>339</v>
      </c>
      <c r="H1645" s="1171"/>
      <c r="I1645" s="1053"/>
      <c r="J1645" s="1171"/>
    </row>
    <row r="1646" spans="1:10">
      <c r="A1646" s="1172">
        <v>41792</v>
      </c>
      <c r="B1646" s="1173">
        <v>100</v>
      </c>
      <c r="C1646" s="1174" t="s">
        <v>246</v>
      </c>
      <c r="D1646" s="1175" t="s">
        <v>267</v>
      </c>
      <c r="E1646" s="1175"/>
      <c r="G1646" s="1175">
        <v>0</v>
      </c>
      <c r="H1646" s="1171"/>
      <c r="I1646" s="1053"/>
      <c r="J1646" s="1171"/>
    </row>
    <row r="1647" spans="1:10">
      <c r="A1647" s="1172">
        <v>41792</v>
      </c>
      <c r="B1647" s="1173">
        <v>20</v>
      </c>
      <c r="C1647" s="1174" t="s">
        <v>246</v>
      </c>
      <c r="D1647" s="1175" t="s">
        <v>1453</v>
      </c>
      <c r="E1647" s="1175"/>
      <c r="G1647" s="1175">
        <v>0</v>
      </c>
      <c r="H1647" s="1171"/>
      <c r="I1647" s="1053"/>
      <c r="J1647" s="1171"/>
    </row>
    <row r="1648" spans="1:10">
      <c r="A1648" s="1172">
        <v>41792</v>
      </c>
      <c r="B1648" s="1173">
        <v>10</v>
      </c>
      <c r="C1648" s="1174" t="s">
        <v>246</v>
      </c>
      <c r="D1648" s="1175" t="s">
        <v>791</v>
      </c>
      <c r="E1648" s="1175"/>
      <c r="G1648" s="1175" t="s">
        <v>339</v>
      </c>
      <c r="H1648" s="1171"/>
      <c r="I1648" s="1053"/>
      <c r="J1648" s="1171"/>
    </row>
    <row r="1649" spans="1:10">
      <c r="A1649" s="1172">
        <v>41792</v>
      </c>
      <c r="B1649" s="1173">
        <v>10</v>
      </c>
      <c r="C1649" s="1174" t="s">
        <v>246</v>
      </c>
      <c r="D1649" s="1175" t="s">
        <v>338</v>
      </c>
      <c r="E1649" s="1175"/>
      <c r="G1649" s="1175" t="s">
        <v>339</v>
      </c>
      <c r="H1649" s="1171"/>
      <c r="I1649" s="1053"/>
      <c r="J1649" s="1171"/>
    </row>
    <row r="1650" spans="1:10">
      <c r="A1650" s="1172">
        <v>41792</v>
      </c>
      <c r="B1650" s="1173">
        <v>10</v>
      </c>
      <c r="C1650" s="1174" t="s">
        <v>246</v>
      </c>
      <c r="D1650" s="1175" t="s">
        <v>1365</v>
      </c>
      <c r="E1650" s="1175"/>
      <c r="G1650" s="1175" t="s">
        <v>339</v>
      </c>
      <c r="H1650" s="1171"/>
      <c r="I1650" s="1053"/>
      <c r="J1650" s="1171"/>
    </row>
    <row r="1651" spans="1:10">
      <c r="A1651" s="1172">
        <v>41792</v>
      </c>
      <c r="B1651" s="1173">
        <v>25</v>
      </c>
      <c r="C1651" s="1174" t="s">
        <v>246</v>
      </c>
      <c r="D1651" s="1175" t="s">
        <v>762</v>
      </c>
      <c r="E1651" s="1175"/>
      <c r="G1651" s="1175" t="s">
        <v>339</v>
      </c>
      <c r="H1651" s="1171"/>
      <c r="I1651" s="1053"/>
      <c r="J1651" s="1171"/>
    </row>
    <row r="1652" spans="1:10">
      <c r="A1652" s="1172">
        <v>41792</v>
      </c>
      <c r="B1652" s="1173">
        <v>10.9</v>
      </c>
      <c r="C1652" s="1174" t="s">
        <v>246</v>
      </c>
      <c r="D1652" s="1175" t="s">
        <v>1454</v>
      </c>
      <c r="E1652" s="1175"/>
      <c r="G1652" s="1175">
        <v>0</v>
      </c>
      <c r="H1652" s="1171"/>
      <c r="I1652" s="1053"/>
      <c r="J1652" s="1171"/>
    </row>
    <row r="1653" spans="1:10">
      <c r="A1653" s="1172">
        <v>41792</v>
      </c>
      <c r="B1653" s="1173">
        <v>10</v>
      </c>
      <c r="C1653" s="1174" t="s">
        <v>246</v>
      </c>
      <c r="D1653" s="1175" t="s">
        <v>388</v>
      </c>
      <c r="E1653" s="1175"/>
      <c r="G1653" s="1175" t="s">
        <v>339</v>
      </c>
      <c r="H1653" s="1171"/>
      <c r="I1653" s="1053"/>
      <c r="J1653" s="1171"/>
    </row>
    <row r="1654" spans="1:10">
      <c r="A1654" s="1172">
        <v>41792</v>
      </c>
      <c r="B1654" s="1173">
        <v>10</v>
      </c>
      <c r="C1654" s="1174" t="s">
        <v>246</v>
      </c>
      <c r="D1654" s="1175" t="s">
        <v>1040</v>
      </c>
      <c r="E1654" s="1175"/>
      <c r="G1654" s="1175" t="s">
        <v>339</v>
      </c>
      <c r="H1654" s="1171"/>
      <c r="I1654" s="1053"/>
      <c r="J1654" s="1171"/>
    </row>
    <row r="1655" spans="1:10">
      <c r="A1655" s="1172">
        <v>41792</v>
      </c>
      <c r="B1655" s="1173">
        <v>15</v>
      </c>
      <c r="C1655" s="1174" t="s">
        <v>246</v>
      </c>
      <c r="D1655" s="1175" t="s">
        <v>912</v>
      </c>
      <c r="E1655" s="1175"/>
      <c r="G1655" s="1175">
        <v>0</v>
      </c>
      <c r="H1655" s="1171"/>
      <c r="I1655" s="1053"/>
      <c r="J1655" s="1171"/>
    </row>
    <row r="1656" spans="1:10">
      <c r="A1656" s="1172">
        <v>41792</v>
      </c>
      <c r="B1656" s="1173">
        <v>20</v>
      </c>
      <c r="C1656" s="1174" t="s">
        <v>246</v>
      </c>
      <c r="D1656" s="1175" t="s">
        <v>951</v>
      </c>
      <c r="E1656" s="1175"/>
      <c r="G1656" s="1175" t="s">
        <v>339</v>
      </c>
      <c r="H1656" s="1171"/>
      <c r="I1656" s="1053"/>
      <c r="J1656" s="1171"/>
    </row>
    <row r="1657" spans="1:10">
      <c r="A1657" s="1172">
        <v>41792</v>
      </c>
      <c r="B1657" s="1173">
        <v>25</v>
      </c>
      <c r="C1657" s="1174" t="s">
        <v>246</v>
      </c>
      <c r="D1657" s="1175" t="s">
        <v>1070</v>
      </c>
      <c r="E1657" s="1175"/>
      <c r="G1657" s="1175" t="s">
        <v>339</v>
      </c>
      <c r="H1657" s="1171"/>
      <c r="I1657" s="1053"/>
      <c r="J1657" s="1171"/>
    </row>
    <row r="1658" spans="1:10">
      <c r="A1658" s="1172">
        <v>41792</v>
      </c>
      <c r="B1658" s="1173">
        <v>20</v>
      </c>
      <c r="C1658" s="1174" t="s">
        <v>246</v>
      </c>
      <c r="D1658" s="1175" t="s">
        <v>787</v>
      </c>
      <c r="E1658" s="1175"/>
      <c r="G1658" s="1175" t="s">
        <v>339</v>
      </c>
      <c r="H1658" s="1171"/>
      <c r="I1658" s="1053"/>
      <c r="J1658" s="1171"/>
    </row>
    <row r="1659" spans="1:10">
      <c r="A1659" s="1172">
        <v>41792</v>
      </c>
      <c r="B1659" s="1173">
        <v>15</v>
      </c>
      <c r="C1659" s="1174" t="s">
        <v>246</v>
      </c>
      <c r="D1659" s="1175" t="s">
        <v>753</v>
      </c>
      <c r="E1659" s="1175"/>
      <c r="G1659" s="1175" t="s">
        <v>339</v>
      </c>
      <c r="H1659" s="1171"/>
      <c r="I1659" s="1053"/>
      <c r="J1659" s="1171"/>
    </row>
    <row r="1660" spans="1:10">
      <c r="A1660" s="1172">
        <v>41792</v>
      </c>
      <c r="B1660" s="1173">
        <v>50</v>
      </c>
      <c r="C1660" s="1174" t="s">
        <v>246</v>
      </c>
      <c r="D1660" s="1175" t="s">
        <v>250</v>
      </c>
      <c r="E1660" s="1175"/>
      <c r="G1660" s="1175">
        <v>0</v>
      </c>
      <c r="H1660" s="1171"/>
      <c r="I1660" s="1053"/>
      <c r="J1660" s="1171"/>
    </row>
    <row r="1661" spans="1:10">
      <c r="A1661" s="1172">
        <v>41792</v>
      </c>
      <c r="B1661" s="1173">
        <v>41.67</v>
      </c>
      <c r="C1661" s="1174" t="s">
        <v>246</v>
      </c>
      <c r="D1661" s="1175" t="s">
        <v>1291</v>
      </c>
      <c r="E1661" s="1175"/>
      <c r="G1661" s="1175" t="s">
        <v>339</v>
      </c>
      <c r="H1661" s="1171"/>
      <c r="I1661" s="1053"/>
      <c r="J1661" s="1171"/>
    </row>
    <row r="1662" spans="1:10">
      <c r="A1662" s="1172">
        <v>41792</v>
      </c>
      <c r="B1662" s="1173">
        <v>25</v>
      </c>
      <c r="C1662" s="1174" t="s">
        <v>246</v>
      </c>
      <c r="D1662" s="1175" t="s">
        <v>995</v>
      </c>
      <c r="E1662" s="1175"/>
      <c r="G1662" s="1175" t="s">
        <v>339</v>
      </c>
      <c r="H1662" s="1171"/>
      <c r="I1662" s="1053"/>
      <c r="J1662" s="1171"/>
    </row>
    <row r="1663" spans="1:10">
      <c r="A1663" s="1172">
        <v>41792</v>
      </c>
      <c r="B1663" s="1173">
        <v>10</v>
      </c>
      <c r="C1663" s="1174" t="s">
        <v>246</v>
      </c>
      <c r="D1663" s="1175" t="s">
        <v>1369</v>
      </c>
      <c r="E1663" s="1175"/>
      <c r="G1663" s="1175" t="s">
        <v>339</v>
      </c>
      <c r="H1663" s="1171"/>
      <c r="I1663" s="1053"/>
      <c r="J1663" s="1171"/>
    </row>
    <row r="1664" spans="1:10">
      <c r="A1664" s="1172">
        <v>41792</v>
      </c>
      <c r="B1664" s="1173">
        <v>50</v>
      </c>
      <c r="C1664" s="1174" t="s">
        <v>246</v>
      </c>
      <c r="D1664" s="1175" t="s">
        <v>1482</v>
      </c>
      <c r="E1664" s="1175"/>
      <c r="G1664" s="1175" t="s">
        <v>339</v>
      </c>
      <c r="H1664" s="1171"/>
      <c r="I1664" s="1053"/>
      <c r="J1664" s="1171"/>
    </row>
    <row r="1665" spans="1:10">
      <c r="A1665" s="1172">
        <v>41792</v>
      </c>
      <c r="B1665" s="1173">
        <v>15</v>
      </c>
      <c r="C1665" s="1174" t="s">
        <v>246</v>
      </c>
      <c r="D1665" s="1175" t="s">
        <v>280</v>
      </c>
      <c r="E1665" s="1175"/>
      <c r="G1665" s="1175" t="s">
        <v>339</v>
      </c>
      <c r="H1665" s="1171"/>
      <c r="I1665" s="1053"/>
      <c r="J1665" s="1171"/>
    </row>
    <row r="1666" spans="1:10">
      <c r="A1666" s="1172">
        <v>41792</v>
      </c>
      <c r="B1666" s="1173">
        <v>4</v>
      </c>
      <c r="C1666" s="1174" t="s">
        <v>246</v>
      </c>
      <c r="D1666" s="1175" t="s">
        <v>1366</v>
      </c>
      <c r="E1666" s="1175"/>
      <c r="G1666" s="1175" t="s">
        <v>339</v>
      </c>
      <c r="H1666" s="1171"/>
      <c r="I1666" s="1053"/>
      <c r="J1666" s="1171"/>
    </row>
    <row r="1667" spans="1:10">
      <c r="A1667" s="1172">
        <v>41792</v>
      </c>
      <c r="B1667" s="1173">
        <v>250</v>
      </c>
      <c r="C1667" s="1174" t="s">
        <v>246</v>
      </c>
      <c r="D1667" s="1175" t="s">
        <v>911</v>
      </c>
      <c r="E1667" s="1175"/>
      <c r="G1667" s="1175">
        <v>0</v>
      </c>
      <c r="H1667" s="1171"/>
      <c r="I1667" s="1053"/>
      <c r="J1667" s="1171"/>
    </row>
    <row r="1668" spans="1:10">
      <c r="A1668" s="1172">
        <v>41792</v>
      </c>
      <c r="B1668" s="1173">
        <v>250</v>
      </c>
      <c r="C1668" s="1174" t="s">
        <v>246</v>
      </c>
      <c r="D1668" s="1175" t="s">
        <v>993</v>
      </c>
      <c r="E1668" s="1175"/>
      <c r="G1668" s="1175" t="s">
        <v>339</v>
      </c>
      <c r="H1668" s="1171"/>
      <c r="I1668" s="1053"/>
      <c r="J1668" s="1171"/>
    </row>
    <row r="1669" spans="1:10">
      <c r="A1669" s="1172">
        <v>41792</v>
      </c>
      <c r="B1669" s="1173">
        <v>10</v>
      </c>
      <c r="C1669" s="1174" t="s">
        <v>246</v>
      </c>
      <c r="D1669" s="1175" t="s">
        <v>1274</v>
      </c>
      <c r="E1669" s="1175"/>
      <c r="G1669" s="1175">
        <v>0</v>
      </c>
      <c r="H1669" s="1171"/>
      <c r="I1669" s="1053"/>
      <c r="J1669" s="1171"/>
    </row>
    <row r="1670" spans="1:10">
      <c r="A1670" s="1172">
        <v>41792</v>
      </c>
      <c r="B1670" s="1173">
        <v>3</v>
      </c>
      <c r="C1670" s="1174" t="s">
        <v>246</v>
      </c>
      <c r="D1670" s="1175" t="s">
        <v>426</v>
      </c>
      <c r="E1670" s="1175"/>
      <c r="G1670" s="1175">
        <v>0</v>
      </c>
      <c r="H1670" s="1171"/>
      <c r="I1670" s="1053"/>
      <c r="J1670" s="1171"/>
    </row>
    <row r="1671" spans="1:10">
      <c r="A1671" s="1172">
        <v>41792</v>
      </c>
      <c r="B1671" s="1173">
        <v>50</v>
      </c>
      <c r="C1671" s="1174" t="s">
        <v>246</v>
      </c>
      <c r="D1671" s="1175" t="s">
        <v>998</v>
      </c>
      <c r="E1671" s="1175"/>
      <c r="G1671" s="1175" t="s">
        <v>339</v>
      </c>
      <c r="H1671" s="1171"/>
      <c r="I1671" s="1053"/>
      <c r="J1671" s="1171"/>
    </row>
    <row r="1672" spans="1:10">
      <c r="A1672" s="1172">
        <v>41792</v>
      </c>
      <c r="B1672" s="1173">
        <v>50</v>
      </c>
      <c r="C1672" s="1174" t="s">
        <v>246</v>
      </c>
      <c r="D1672" s="1175" t="s">
        <v>252</v>
      </c>
      <c r="E1672" s="1175"/>
      <c r="G1672" s="1175" t="s">
        <v>339</v>
      </c>
      <c r="H1672" s="1171"/>
      <c r="I1672" s="1053"/>
      <c r="J1672" s="1171"/>
    </row>
    <row r="1673" spans="1:10">
      <c r="A1673" s="1172">
        <v>41792</v>
      </c>
      <c r="B1673" s="1173">
        <v>30</v>
      </c>
      <c r="C1673" s="1174" t="s">
        <v>246</v>
      </c>
      <c r="D1673" s="1175" t="s">
        <v>751</v>
      </c>
      <c r="E1673" s="1175"/>
      <c r="G1673" s="1175" t="s">
        <v>339</v>
      </c>
      <c r="H1673" s="1171"/>
      <c r="I1673" s="1053"/>
      <c r="J1673" s="1171"/>
    </row>
    <row r="1674" spans="1:10">
      <c r="A1674" s="1172">
        <v>41792</v>
      </c>
      <c r="B1674" s="1173">
        <v>7</v>
      </c>
      <c r="C1674" s="1174" t="s">
        <v>246</v>
      </c>
      <c r="D1674" s="1175" t="s">
        <v>1196</v>
      </c>
      <c r="E1674" s="1175"/>
      <c r="G1674" s="1175" t="s">
        <v>339</v>
      </c>
      <c r="H1674" s="1171"/>
      <c r="I1674" s="1053"/>
      <c r="J1674" s="1171"/>
    </row>
    <row r="1675" spans="1:10">
      <c r="A1675" s="1172">
        <v>41792</v>
      </c>
      <c r="B1675" s="1173">
        <v>10</v>
      </c>
      <c r="C1675" s="1174" t="s">
        <v>246</v>
      </c>
      <c r="D1675" s="1175" t="s">
        <v>772</v>
      </c>
      <c r="E1675" s="1175"/>
      <c r="G1675" s="1175" t="s">
        <v>339</v>
      </c>
      <c r="H1675" s="1171"/>
      <c r="I1675" s="1053"/>
      <c r="J1675" s="1171"/>
    </row>
    <row r="1676" spans="1:10">
      <c r="A1676" s="1172">
        <v>41792</v>
      </c>
      <c r="B1676" s="1173">
        <v>10</v>
      </c>
      <c r="C1676" s="1174" t="s">
        <v>246</v>
      </c>
      <c r="D1676" s="1175" t="s">
        <v>1027</v>
      </c>
      <c r="E1676" s="1175"/>
      <c r="G1676" s="1175" t="s">
        <v>339</v>
      </c>
      <c r="H1676" s="1171"/>
      <c r="I1676" s="1053"/>
      <c r="J1676" s="1171"/>
    </row>
    <row r="1677" spans="1:10">
      <c r="A1677" s="1172">
        <v>41792</v>
      </c>
      <c r="B1677" s="1173">
        <v>210</v>
      </c>
      <c r="C1677" s="1174" t="s">
        <v>246</v>
      </c>
      <c r="D1677" s="1175" t="s">
        <v>346</v>
      </c>
      <c r="E1677" s="1175"/>
      <c r="G1677" s="1175" t="s">
        <v>339</v>
      </c>
      <c r="H1677" s="1171"/>
      <c r="I1677" s="1053"/>
      <c r="J1677" s="1171"/>
    </row>
    <row r="1678" spans="1:10">
      <c r="A1678" s="1172">
        <v>41792</v>
      </c>
      <c r="B1678" s="1173">
        <v>10</v>
      </c>
      <c r="C1678" s="1174" t="s">
        <v>246</v>
      </c>
      <c r="D1678" s="1175" t="s">
        <v>1001</v>
      </c>
      <c r="E1678" s="1175"/>
      <c r="G1678" s="1175" t="s">
        <v>339</v>
      </c>
      <c r="H1678" s="1171"/>
      <c r="I1678" s="1053"/>
      <c r="J1678" s="1171"/>
    </row>
    <row r="1679" spans="1:10">
      <c r="A1679" s="1172">
        <v>41792</v>
      </c>
      <c r="B1679" s="1173">
        <v>75</v>
      </c>
      <c r="C1679" s="1174" t="s">
        <v>246</v>
      </c>
      <c r="D1679" s="1175" t="s">
        <v>308</v>
      </c>
      <c r="E1679" s="1175"/>
      <c r="G1679" s="1175" t="s">
        <v>339</v>
      </c>
      <c r="H1679" s="1171"/>
      <c r="I1679" s="1053"/>
      <c r="J1679" s="1171"/>
    </row>
    <row r="1680" spans="1:10">
      <c r="A1680" s="1172">
        <v>41792</v>
      </c>
      <c r="B1680" s="1173">
        <v>10</v>
      </c>
      <c r="C1680" s="1174" t="s">
        <v>246</v>
      </c>
      <c r="D1680" s="1175" t="s">
        <v>994</v>
      </c>
      <c r="E1680" s="1175"/>
      <c r="G1680" s="1175" t="s">
        <v>339</v>
      </c>
      <c r="H1680" s="1171"/>
      <c r="I1680" s="1053"/>
      <c r="J1680" s="1171"/>
    </row>
    <row r="1681" spans="1:10">
      <c r="A1681" s="1172">
        <v>41792</v>
      </c>
      <c r="B1681" s="1173">
        <v>66</v>
      </c>
      <c r="C1681" s="1174" t="s">
        <v>246</v>
      </c>
      <c r="D1681" s="1175" t="s">
        <v>1069</v>
      </c>
      <c r="E1681" s="1175"/>
      <c r="G1681" s="1175" t="s">
        <v>339</v>
      </c>
      <c r="H1681" s="1171"/>
      <c r="I1681" s="1053"/>
      <c r="J1681" s="1171"/>
    </row>
    <row r="1682" spans="1:10">
      <c r="A1682" s="1172">
        <v>41792</v>
      </c>
      <c r="B1682" s="1173">
        <v>5</v>
      </c>
      <c r="C1682" s="1174" t="s">
        <v>246</v>
      </c>
      <c r="D1682" s="1175" t="s">
        <v>1423</v>
      </c>
      <c r="E1682" s="1175"/>
      <c r="G1682" s="1175">
        <v>0</v>
      </c>
      <c r="H1682" s="1171"/>
      <c r="I1682" s="1053"/>
      <c r="J1682" s="1171"/>
    </row>
    <row r="1683" spans="1:10">
      <c r="A1683" s="1172">
        <v>41792</v>
      </c>
      <c r="B1683" s="1173">
        <v>75</v>
      </c>
      <c r="C1683" s="1174" t="s">
        <v>246</v>
      </c>
      <c r="D1683" s="1175" t="s">
        <v>1003</v>
      </c>
      <c r="E1683" s="1175"/>
      <c r="G1683" s="1175" t="s">
        <v>339</v>
      </c>
      <c r="H1683" s="1171"/>
      <c r="I1683" s="1053"/>
      <c r="J1683" s="1171"/>
    </row>
    <row r="1684" spans="1:10">
      <c r="A1684" s="1172">
        <v>41792</v>
      </c>
      <c r="B1684" s="1173">
        <v>25</v>
      </c>
      <c r="C1684" s="1174" t="s">
        <v>246</v>
      </c>
      <c r="D1684" s="1175" t="s">
        <v>1421</v>
      </c>
      <c r="E1684" s="1175"/>
      <c r="G1684" s="1175" t="s">
        <v>339</v>
      </c>
      <c r="H1684" s="1171"/>
      <c r="I1684" s="1053"/>
      <c r="J1684" s="1171"/>
    </row>
    <row r="1685" spans="1:10">
      <c r="A1685" s="1172">
        <v>41792</v>
      </c>
      <c r="B1685" s="1173">
        <v>40</v>
      </c>
      <c r="C1685" s="1174" t="s">
        <v>246</v>
      </c>
      <c r="D1685" s="1175" t="s">
        <v>1483</v>
      </c>
      <c r="E1685" s="1175"/>
      <c r="G1685" s="1175" t="s">
        <v>339</v>
      </c>
      <c r="H1685" s="1171"/>
      <c r="I1685" s="1053"/>
      <c r="J1685" s="1171"/>
    </row>
    <row r="1686" spans="1:10">
      <c r="A1686" s="1172">
        <v>41792</v>
      </c>
      <c r="B1686" s="1173">
        <v>10</v>
      </c>
      <c r="C1686" s="1174" t="s">
        <v>246</v>
      </c>
      <c r="D1686" s="1175" t="s">
        <v>1005</v>
      </c>
      <c r="E1686" s="1175"/>
      <c r="G1686" s="1175" t="s">
        <v>339</v>
      </c>
      <c r="H1686" s="1171"/>
      <c r="I1686" s="1053"/>
      <c r="J1686" s="1171"/>
    </row>
    <row r="1687" spans="1:10">
      <c r="A1687" s="1172">
        <v>41792</v>
      </c>
      <c r="B1687" s="1173">
        <v>30</v>
      </c>
      <c r="C1687" s="1174" t="s">
        <v>246</v>
      </c>
      <c r="D1687" s="1175" t="s">
        <v>1316</v>
      </c>
      <c r="E1687" s="1175"/>
      <c r="G1687" s="1175" t="s">
        <v>339</v>
      </c>
      <c r="H1687" s="1171"/>
      <c r="I1687" s="1053"/>
      <c r="J1687" s="1171"/>
    </row>
    <row r="1688" spans="1:10">
      <c r="A1688" s="1172">
        <v>41792</v>
      </c>
      <c r="B1688" s="1173">
        <v>10</v>
      </c>
      <c r="C1688" s="1174" t="s">
        <v>246</v>
      </c>
      <c r="D1688" s="1175" t="s">
        <v>1422</v>
      </c>
      <c r="E1688" s="1175"/>
      <c r="G1688" s="1175" t="s">
        <v>339</v>
      </c>
      <c r="H1688" s="1171"/>
      <c r="I1688" s="1053"/>
      <c r="J1688" s="1171"/>
    </row>
    <row r="1689" spans="1:10">
      <c r="A1689" s="1172">
        <v>41792</v>
      </c>
      <c r="B1689" s="1173">
        <v>50</v>
      </c>
      <c r="C1689" s="1174" t="s">
        <v>246</v>
      </c>
      <c r="D1689" s="1175" t="s">
        <v>1367</v>
      </c>
      <c r="E1689" s="1175"/>
      <c r="G1689" s="1175" t="s">
        <v>339</v>
      </c>
      <c r="H1689" s="1171"/>
      <c r="I1689" s="1053"/>
      <c r="J1689" s="1171"/>
    </row>
    <row r="1690" spans="1:10">
      <c r="A1690" s="1172">
        <v>41792</v>
      </c>
      <c r="B1690" s="1173">
        <v>20</v>
      </c>
      <c r="C1690" s="1174" t="s">
        <v>246</v>
      </c>
      <c r="D1690" s="1175" t="s">
        <v>1484</v>
      </c>
      <c r="E1690" s="1175"/>
      <c r="G1690" s="1175">
        <v>0</v>
      </c>
      <c r="H1690" s="1171"/>
      <c r="I1690" s="1053"/>
      <c r="J1690" s="1171"/>
    </row>
    <row r="1691" spans="1:10">
      <c r="A1691" s="1172">
        <v>41792</v>
      </c>
      <c r="B1691" s="1173">
        <v>50</v>
      </c>
      <c r="C1691" s="1174" t="s">
        <v>246</v>
      </c>
      <c r="D1691" s="1175" t="s">
        <v>754</v>
      </c>
      <c r="E1691" s="1175"/>
      <c r="G1691" s="1175" t="s">
        <v>339</v>
      </c>
      <c r="H1691" s="1171"/>
      <c r="I1691" s="1053"/>
      <c r="J1691" s="1171"/>
    </row>
    <row r="1692" spans="1:10">
      <c r="A1692" s="1172">
        <v>41792</v>
      </c>
      <c r="B1692" s="1173">
        <v>20</v>
      </c>
      <c r="C1692" s="1174" t="s">
        <v>246</v>
      </c>
      <c r="D1692" s="1175" t="s">
        <v>1393</v>
      </c>
      <c r="E1692" s="1175"/>
      <c r="G1692" s="1175" t="s">
        <v>339</v>
      </c>
      <c r="H1692" s="1171"/>
      <c r="I1692" s="1053"/>
      <c r="J1692" s="1171"/>
    </row>
    <row r="1693" spans="1:10">
      <c r="A1693" s="1172">
        <v>41792</v>
      </c>
      <c r="B1693" s="1173">
        <v>10</v>
      </c>
      <c r="C1693" s="1174" t="s">
        <v>246</v>
      </c>
      <c r="D1693" s="1175" t="s">
        <v>317</v>
      </c>
      <c r="E1693" s="1175"/>
      <c r="G1693" s="1175" t="s">
        <v>339</v>
      </c>
      <c r="H1693" s="1171"/>
      <c r="I1693" s="1053"/>
      <c r="J1693" s="1171"/>
    </row>
    <row r="1694" spans="1:10">
      <c r="A1694" s="1172">
        <v>41792</v>
      </c>
      <c r="B1694" s="1173">
        <v>261</v>
      </c>
      <c r="C1694" s="1174" t="s">
        <v>246</v>
      </c>
      <c r="D1694" s="1175" t="s">
        <v>344</v>
      </c>
      <c r="E1694" s="1175"/>
      <c r="G1694" s="1175" t="s">
        <v>339</v>
      </c>
      <c r="H1694" s="1171"/>
      <c r="I1694" s="1053"/>
      <c r="J1694" s="1171"/>
    </row>
    <row r="1695" spans="1:10">
      <c r="A1695" s="1172">
        <v>41792</v>
      </c>
      <c r="B1695" s="1173">
        <v>180</v>
      </c>
      <c r="C1695" s="1174" t="s">
        <v>246</v>
      </c>
      <c r="D1695" s="1175" t="s">
        <v>783</v>
      </c>
      <c r="E1695" s="1175"/>
      <c r="G1695" s="1175" t="s">
        <v>339</v>
      </c>
      <c r="H1695" s="1171"/>
      <c r="I1695" s="1053"/>
      <c r="J1695" s="1171"/>
    </row>
    <row r="1696" spans="1:10">
      <c r="A1696" s="1172">
        <v>41792</v>
      </c>
      <c r="B1696" s="1173">
        <v>50</v>
      </c>
      <c r="C1696" s="1174" t="s">
        <v>246</v>
      </c>
      <c r="D1696" s="1175" t="s">
        <v>1455</v>
      </c>
      <c r="E1696" s="1175"/>
      <c r="G1696" s="1175" t="s">
        <v>339</v>
      </c>
      <c r="H1696" s="1171"/>
      <c r="I1696" s="1053"/>
      <c r="J1696" s="1171"/>
    </row>
    <row r="1697" spans="1:10">
      <c r="A1697" s="1172">
        <v>41792</v>
      </c>
      <c r="B1697" s="1173">
        <v>125</v>
      </c>
      <c r="C1697" s="1174" t="s">
        <v>246</v>
      </c>
      <c r="D1697" s="1175" t="s">
        <v>1429</v>
      </c>
      <c r="E1697" s="1175"/>
      <c r="G1697" s="1175" t="s">
        <v>339</v>
      </c>
      <c r="H1697" s="1171"/>
      <c r="I1697" s="1053"/>
      <c r="J1697" s="1171"/>
    </row>
    <row r="1698" spans="1:10">
      <c r="A1698" s="1172">
        <v>41792</v>
      </c>
      <c r="B1698" s="1173">
        <v>50</v>
      </c>
      <c r="C1698" s="1174" t="s">
        <v>246</v>
      </c>
      <c r="D1698" s="1175" t="s">
        <v>997</v>
      </c>
      <c r="E1698" s="1175"/>
      <c r="G1698" s="1175" t="s">
        <v>339</v>
      </c>
      <c r="H1698" s="1171"/>
      <c r="I1698" s="1053"/>
      <c r="J1698" s="1171"/>
    </row>
    <row r="1699" spans="1:10">
      <c r="A1699" s="1172">
        <v>41792</v>
      </c>
      <c r="B1699" s="1173">
        <v>30</v>
      </c>
      <c r="C1699" s="1174" t="s">
        <v>246</v>
      </c>
      <c r="D1699" s="1175" t="s">
        <v>1315</v>
      </c>
      <c r="E1699" s="1175"/>
      <c r="G1699" s="1175" t="s">
        <v>339</v>
      </c>
      <c r="H1699" s="1171"/>
      <c r="I1699" s="1053"/>
      <c r="J1699" s="1171"/>
    </row>
    <row r="1700" spans="1:10">
      <c r="A1700" s="1172">
        <v>41792</v>
      </c>
      <c r="B1700" s="1173">
        <v>5</v>
      </c>
      <c r="C1700" s="1174" t="s">
        <v>246</v>
      </c>
      <c r="D1700" s="1175" t="s">
        <v>755</v>
      </c>
      <c r="E1700" s="1175"/>
      <c r="G1700" s="1175" t="s">
        <v>339</v>
      </c>
      <c r="H1700" s="1171"/>
      <c r="I1700" s="1053"/>
      <c r="J1700" s="1171"/>
    </row>
    <row r="1701" spans="1:10">
      <c r="A1701" s="1172">
        <v>41792</v>
      </c>
      <c r="B1701" s="1173">
        <v>15</v>
      </c>
      <c r="C1701" s="1174" t="s">
        <v>246</v>
      </c>
      <c r="D1701" s="1175" t="s">
        <v>248</v>
      </c>
      <c r="E1701" s="1175"/>
      <c r="G1701" s="1175">
        <v>0</v>
      </c>
      <c r="H1701" s="1171"/>
      <c r="I1701" s="1053"/>
      <c r="J1701" s="1171"/>
    </row>
    <row r="1702" spans="1:10">
      <c r="A1702" s="1172">
        <v>41792</v>
      </c>
      <c r="B1702" s="1173">
        <v>15</v>
      </c>
      <c r="C1702" s="1174" t="s">
        <v>246</v>
      </c>
      <c r="D1702" s="1175" t="s">
        <v>1190</v>
      </c>
      <c r="E1702" s="1175"/>
      <c r="G1702" s="1175">
        <v>0</v>
      </c>
      <c r="H1702" s="1171"/>
      <c r="I1702" s="1053"/>
      <c r="J1702" s="1171"/>
    </row>
    <row r="1703" spans="1:10">
      <c r="A1703" s="1172">
        <v>41792</v>
      </c>
      <c r="B1703" s="1173">
        <v>10</v>
      </c>
      <c r="C1703" s="1174" t="s">
        <v>246</v>
      </c>
      <c r="D1703" s="1175" t="s">
        <v>369</v>
      </c>
      <c r="E1703" s="1175"/>
      <c r="G1703" s="1175">
        <v>0</v>
      </c>
      <c r="H1703" s="1171"/>
      <c r="I1703" s="1053"/>
      <c r="J1703" s="1171"/>
    </row>
    <row r="1704" spans="1:10">
      <c r="A1704" s="1172">
        <v>41792</v>
      </c>
      <c r="B1704" s="1173">
        <v>40</v>
      </c>
      <c r="C1704" s="1174" t="s">
        <v>246</v>
      </c>
      <c r="D1704" s="1175" t="s">
        <v>1394</v>
      </c>
      <c r="E1704" s="1175"/>
      <c r="G1704" s="1175" t="s">
        <v>339</v>
      </c>
      <c r="H1704" s="1171"/>
      <c r="I1704" s="1053"/>
      <c r="J1704" s="1171"/>
    </row>
    <row r="1705" spans="1:10">
      <c r="A1705" s="1172">
        <v>41792</v>
      </c>
      <c r="B1705" s="1173">
        <v>20</v>
      </c>
      <c r="C1705" s="1174" t="s">
        <v>246</v>
      </c>
      <c r="D1705" s="1175" t="s">
        <v>1275</v>
      </c>
      <c r="E1705" s="1175"/>
      <c r="G1705" s="1175" t="s">
        <v>339</v>
      </c>
      <c r="H1705" s="1171"/>
      <c r="I1705" s="1053"/>
      <c r="J1705" s="1171"/>
    </row>
    <row r="1706" spans="1:10">
      <c r="A1706" s="1172">
        <v>41792</v>
      </c>
      <c r="B1706" s="1173">
        <v>20</v>
      </c>
      <c r="C1706" s="1174" t="s">
        <v>246</v>
      </c>
      <c r="D1706" s="1175" t="s">
        <v>389</v>
      </c>
      <c r="E1706" s="1175"/>
      <c r="G1706" s="1175">
        <v>0</v>
      </c>
      <c r="H1706" s="1171"/>
      <c r="I1706" s="1053"/>
      <c r="J1706" s="1171"/>
    </row>
    <row r="1707" spans="1:10">
      <c r="A1707" s="1172">
        <v>41792</v>
      </c>
      <c r="B1707" s="1173">
        <v>10</v>
      </c>
      <c r="C1707" s="1174" t="s">
        <v>246</v>
      </c>
      <c r="D1707" s="1175" t="s">
        <v>955</v>
      </c>
      <c r="E1707" s="1175"/>
      <c r="G1707" s="1175">
        <v>0</v>
      </c>
      <c r="H1707" s="1171"/>
      <c r="I1707" s="1053"/>
      <c r="J1707" s="1171"/>
    </row>
    <row r="1708" spans="1:10">
      <c r="A1708" s="1172">
        <v>41792</v>
      </c>
      <c r="B1708" s="1173">
        <v>20</v>
      </c>
      <c r="C1708" s="1174" t="s">
        <v>246</v>
      </c>
      <c r="D1708" s="1175" t="s">
        <v>999</v>
      </c>
      <c r="E1708" s="1175"/>
      <c r="G1708" s="1175" t="s">
        <v>339</v>
      </c>
      <c r="H1708" s="1171"/>
      <c r="I1708" s="1053"/>
      <c r="J1708" s="1171"/>
    </row>
    <row r="1709" spans="1:10">
      <c r="A1709" s="1172">
        <v>41792</v>
      </c>
      <c r="B1709" s="1173">
        <v>5</v>
      </c>
      <c r="C1709" s="1174" t="s">
        <v>246</v>
      </c>
      <c r="D1709" s="1175" t="s">
        <v>1368</v>
      </c>
      <c r="E1709" s="1175"/>
      <c r="G1709" s="1175" t="s">
        <v>339</v>
      </c>
      <c r="H1709" s="1171"/>
      <c r="I1709" s="1053"/>
      <c r="J1709" s="1171"/>
    </row>
    <row r="1710" spans="1:10">
      <c r="A1710" s="1172">
        <v>41792</v>
      </c>
      <c r="B1710" s="1173">
        <v>20</v>
      </c>
      <c r="C1710" s="1174" t="s">
        <v>246</v>
      </c>
      <c r="D1710" s="1175" t="s">
        <v>1221</v>
      </c>
      <c r="E1710" s="1175"/>
      <c r="G1710" s="1175" t="s">
        <v>339</v>
      </c>
      <c r="H1710" s="1171"/>
      <c r="I1710" s="1053"/>
      <c r="J1710" s="1171"/>
    </row>
    <row r="1711" spans="1:10">
      <c r="A1711" s="1172">
        <v>41792</v>
      </c>
      <c r="B1711" s="1173">
        <v>10</v>
      </c>
      <c r="C1711" s="1174" t="s">
        <v>246</v>
      </c>
      <c r="D1711" s="1175" t="s">
        <v>371</v>
      </c>
      <c r="E1711" s="1175"/>
      <c r="G1711" s="1175" t="s">
        <v>339</v>
      </c>
      <c r="H1711" s="1171"/>
      <c r="I1711" s="1053"/>
      <c r="J1711" s="1171"/>
    </row>
    <row r="1712" spans="1:10">
      <c r="A1712" s="1172">
        <v>41792</v>
      </c>
      <c r="B1712" s="1173">
        <v>15</v>
      </c>
      <c r="C1712" s="1174" t="s">
        <v>246</v>
      </c>
      <c r="D1712" s="1175" t="s">
        <v>954</v>
      </c>
      <c r="E1712" s="1175"/>
      <c r="G1712" s="1175">
        <v>0</v>
      </c>
      <c r="H1712" s="1171"/>
      <c r="I1712" s="1053"/>
      <c r="J1712" s="1171"/>
    </row>
    <row r="1713" spans="1:10">
      <c r="A1713" s="1172">
        <v>41792</v>
      </c>
      <c r="B1713" s="1173">
        <v>140</v>
      </c>
      <c r="C1713" s="1174" t="s">
        <v>246</v>
      </c>
      <c r="D1713" s="1175" t="s">
        <v>1063</v>
      </c>
      <c r="E1713" s="1175"/>
      <c r="G1713" s="1175">
        <v>0</v>
      </c>
      <c r="H1713" s="1171"/>
      <c r="I1713" s="1053"/>
      <c r="J1713" s="1171"/>
    </row>
    <row r="1714" spans="1:10">
      <c r="A1714" s="1172">
        <v>41792</v>
      </c>
      <c r="B1714" s="1173">
        <v>30</v>
      </c>
      <c r="C1714" s="1174" t="s">
        <v>246</v>
      </c>
      <c r="D1714" s="1175" t="s">
        <v>424</v>
      </c>
      <c r="E1714" s="1175"/>
      <c r="G1714" s="1175" t="s">
        <v>339</v>
      </c>
      <c r="H1714" s="1171"/>
      <c r="I1714" s="1053"/>
      <c r="J1714" s="1171"/>
    </row>
    <row r="1715" spans="1:10">
      <c r="A1715" s="1172">
        <v>41792</v>
      </c>
      <c r="B1715" s="1173">
        <v>5</v>
      </c>
      <c r="C1715" s="1174" t="s">
        <v>246</v>
      </c>
      <c r="D1715" s="1175" t="s">
        <v>1395</v>
      </c>
      <c r="E1715" s="1175"/>
      <c r="G1715" s="1175" t="s">
        <v>339</v>
      </c>
      <c r="H1715" s="1171"/>
      <c r="I1715" s="1053"/>
      <c r="J1715" s="1171"/>
    </row>
    <row r="1716" spans="1:10">
      <c r="A1716" s="1172">
        <v>41792</v>
      </c>
      <c r="B1716" s="1173">
        <v>20</v>
      </c>
      <c r="C1716" s="1174" t="s">
        <v>246</v>
      </c>
      <c r="D1716" s="1175" t="s">
        <v>254</v>
      </c>
      <c r="E1716" s="1175"/>
      <c r="G1716" s="1175" t="s">
        <v>339</v>
      </c>
      <c r="H1716" s="1171"/>
      <c r="I1716" s="1053"/>
      <c r="J1716" s="1171"/>
    </row>
    <row r="1717" spans="1:10">
      <c r="A1717" s="1172">
        <v>41792</v>
      </c>
      <c r="B1717" s="1173">
        <v>20</v>
      </c>
      <c r="C1717" s="1174" t="s">
        <v>246</v>
      </c>
      <c r="D1717" s="1175" t="s">
        <v>1028</v>
      </c>
      <c r="E1717" s="1175"/>
      <c r="G1717" s="1175" t="s">
        <v>339</v>
      </c>
      <c r="H1717" s="1171"/>
      <c r="I1717" s="1053"/>
      <c r="J1717" s="1171"/>
    </row>
    <row r="1718" spans="1:10">
      <c r="A1718" s="1172">
        <v>41792</v>
      </c>
      <c r="B1718" s="1173">
        <v>306.67</v>
      </c>
      <c r="C1718" s="1174" t="s">
        <v>246</v>
      </c>
      <c r="D1718" s="1175" t="s">
        <v>1485</v>
      </c>
      <c r="E1718" s="1175"/>
      <c r="G1718" s="1175">
        <v>0</v>
      </c>
      <c r="H1718" s="1171"/>
      <c r="I1718" s="1053"/>
      <c r="J1718" s="1171"/>
    </row>
    <row r="1719" spans="1:10">
      <c r="A1719" s="1172">
        <v>41793</v>
      </c>
      <c r="B1719" s="1173">
        <v>30</v>
      </c>
      <c r="C1719" s="1174" t="s">
        <v>246</v>
      </c>
      <c r="D1719" s="1175" t="s">
        <v>1276</v>
      </c>
      <c r="E1719" s="1175"/>
      <c r="G1719" s="1175" t="s">
        <v>339</v>
      </c>
      <c r="H1719" s="1171"/>
      <c r="I1719" s="1053"/>
      <c r="J1719" s="1171"/>
    </row>
    <row r="1720" spans="1:10">
      <c r="A1720" s="1172">
        <v>41793</v>
      </c>
      <c r="B1720" s="1173">
        <v>20</v>
      </c>
      <c r="C1720" s="1174" t="s">
        <v>246</v>
      </c>
      <c r="D1720" s="1175" t="s">
        <v>387</v>
      </c>
      <c r="E1720" s="1175"/>
      <c r="G1720" s="1175">
        <v>0</v>
      </c>
      <c r="H1720" s="1171"/>
      <c r="I1720" s="1053"/>
      <c r="J1720" s="1171"/>
    </row>
    <row r="1721" spans="1:10">
      <c r="A1721" s="1172">
        <v>41793</v>
      </c>
      <c r="B1721" s="1173">
        <v>300</v>
      </c>
      <c r="C1721" s="1174" t="s">
        <v>246</v>
      </c>
      <c r="D1721" s="1175" t="s">
        <v>778</v>
      </c>
      <c r="E1721" s="1175"/>
      <c r="G1721" s="1175" t="s">
        <v>339</v>
      </c>
      <c r="H1721" s="1171"/>
      <c r="I1721" s="1053"/>
      <c r="J1721" s="1171"/>
    </row>
    <row r="1722" spans="1:10">
      <c r="A1722" s="1172">
        <v>41793</v>
      </c>
      <c r="B1722" s="1173">
        <v>50</v>
      </c>
      <c r="C1722" s="1174" t="s">
        <v>246</v>
      </c>
      <c r="D1722" s="1175" t="s">
        <v>1481</v>
      </c>
      <c r="E1722" s="1175"/>
      <c r="G1722" s="1175" t="s">
        <v>339</v>
      </c>
      <c r="H1722" s="1171"/>
      <c r="I1722" s="1053"/>
      <c r="J1722" s="1171"/>
    </row>
    <row r="1723" spans="1:10">
      <c r="A1723" s="1172">
        <v>41793</v>
      </c>
      <c r="B1723" s="1173">
        <v>5</v>
      </c>
      <c r="C1723" s="1174" t="s">
        <v>246</v>
      </c>
      <c r="D1723" s="1175" t="s">
        <v>1187</v>
      </c>
      <c r="E1723" s="1175"/>
      <c r="G1723" s="1175" t="s">
        <v>339</v>
      </c>
      <c r="H1723" s="1171"/>
      <c r="I1723" s="1053"/>
      <c r="J1723" s="1171"/>
    </row>
    <row r="1724" spans="1:10">
      <c r="A1724" s="1172">
        <v>41793</v>
      </c>
      <c r="B1724" s="1173">
        <v>10</v>
      </c>
      <c r="C1724" s="1174" t="s">
        <v>246</v>
      </c>
      <c r="D1724" s="1175" t="s">
        <v>1318</v>
      </c>
      <c r="E1724" s="1175"/>
      <c r="G1724" s="1175">
        <v>0</v>
      </c>
      <c r="H1724" s="1171"/>
      <c r="I1724" s="1053"/>
      <c r="J1724" s="1171"/>
    </row>
    <row r="1725" spans="1:10">
      <c r="A1725" s="1172">
        <v>41793</v>
      </c>
      <c r="B1725" s="1173">
        <v>10</v>
      </c>
      <c r="C1725" s="1174" t="s">
        <v>246</v>
      </c>
      <c r="D1725" s="1175" t="s">
        <v>1294</v>
      </c>
      <c r="E1725" s="1175"/>
      <c r="G1725" s="1175">
        <v>0</v>
      </c>
      <c r="H1725" s="1171"/>
      <c r="I1725" s="1053"/>
      <c r="J1725" s="1171"/>
    </row>
    <row r="1726" spans="1:10">
      <c r="A1726" s="1172">
        <v>41793</v>
      </c>
      <c r="B1726" s="1173">
        <v>50</v>
      </c>
      <c r="C1726" s="1174" t="s">
        <v>246</v>
      </c>
      <c r="D1726" s="1175" t="s">
        <v>1105</v>
      </c>
      <c r="E1726" s="1175"/>
      <c r="G1726" s="1175" t="s">
        <v>339</v>
      </c>
      <c r="H1726" s="1171"/>
      <c r="I1726" s="1053"/>
      <c r="J1726" s="1171"/>
    </row>
    <row r="1727" spans="1:10">
      <c r="A1727" s="1172">
        <v>41794</v>
      </c>
      <c r="B1727" s="1173">
        <v>62.4</v>
      </c>
      <c r="C1727" s="1174" t="s">
        <v>1087</v>
      </c>
      <c r="D1727" s="1175" t="s">
        <v>1398</v>
      </c>
      <c r="E1727" s="1175"/>
      <c r="G1727" s="1175">
        <v>0</v>
      </c>
      <c r="H1727" s="1171"/>
      <c r="I1727" s="1053"/>
      <c r="J1727" s="1171"/>
    </row>
    <row r="1728" spans="1:10">
      <c r="A1728" s="1172">
        <v>41794</v>
      </c>
      <c r="B1728" s="1173">
        <v>170</v>
      </c>
      <c r="C1728" s="1174" t="s">
        <v>246</v>
      </c>
      <c r="D1728" s="1175" t="s">
        <v>788</v>
      </c>
      <c r="E1728" s="1175"/>
      <c r="G1728" s="1175" t="s">
        <v>339</v>
      </c>
      <c r="H1728" s="1171"/>
      <c r="I1728" s="1053"/>
      <c r="J1728" s="1171"/>
    </row>
    <row r="1729" spans="1:10">
      <c r="A1729" s="1172">
        <v>41794</v>
      </c>
      <c r="B1729" s="1173">
        <v>5</v>
      </c>
      <c r="C1729" s="1174" t="s">
        <v>246</v>
      </c>
      <c r="D1729" s="1175" t="s">
        <v>1296</v>
      </c>
      <c r="E1729" s="1175"/>
      <c r="G1729" s="1175" t="s">
        <v>339</v>
      </c>
      <c r="H1729" s="1171"/>
      <c r="I1729" s="1053"/>
      <c r="J1729" s="1171"/>
    </row>
    <row r="1730" spans="1:10">
      <c r="A1730" s="1172">
        <v>41795</v>
      </c>
      <c r="B1730" s="1173">
        <v>10</v>
      </c>
      <c r="C1730" s="1174" t="s">
        <v>1087</v>
      </c>
      <c r="D1730" s="1175" t="s">
        <v>1362</v>
      </c>
      <c r="E1730" s="1175"/>
      <c r="G1730" s="1175">
        <v>0</v>
      </c>
      <c r="H1730" s="1171"/>
      <c r="I1730" s="1053"/>
      <c r="J1730" s="1171"/>
    </row>
    <row r="1731" spans="1:10">
      <c r="A1731" s="1172">
        <v>41795</v>
      </c>
      <c r="B1731" s="1173">
        <v>15</v>
      </c>
      <c r="C1731" s="1174" t="s">
        <v>1087</v>
      </c>
      <c r="D1731" s="1175" t="s">
        <v>1398</v>
      </c>
      <c r="E1731" s="1175"/>
      <c r="G1731" s="1175">
        <v>0</v>
      </c>
      <c r="H1731" s="1171"/>
      <c r="I1731" s="1053"/>
      <c r="J1731" s="1171"/>
    </row>
    <row r="1732" spans="1:10">
      <c r="A1732" s="1172">
        <v>41795</v>
      </c>
      <c r="B1732" s="1173">
        <v>50</v>
      </c>
      <c r="C1732" s="1174" t="s">
        <v>1087</v>
      </c>
      <c r="D1732" s="1175" t="s">
        <v>1089</v>
      </c>
      <c r="E1732" s="1175"/>
      <c r="G1732" s="1175">
        <v>0</v>
      </c>
      <c r="H1732" s="1171"/>
      <c r="I1732" s="1053"/>
      <c r="J1732" s="1171"/>
    </row>
    <row r="1733" spans="1:10">
      <c r="A1733" s="1172">
        <v>41795</v>
      </c>
      <c r="B1733" s="1173">
        <v>61.6</v>
      </c>
      <c r="C1733" s="1174" t="s">
        <v>246</v>
      </c>
      <c r="D1733" s="1175" t="s">
        <v>429</v>
      </c>
      <c r="E1733" s="1175"/>
      <c r="G1733" s="1175">
        <v>0</v>
      </c>
      <c r="H1733" s="1171"/>
      <c r="I1733" s="1053"/>
      <c r="J1733" s="1171"/>
    </row>
    <row r="1734" spans="1:10">
      <c r="A1734" s="1172">
        <v>41795</v>
      </c>
      <c r="B1734" s="1173">
        <v>12.5</v>
      </c>
      <c r="C1734" s="1174" t="s">
        <v>246</v>
      </c>
      <c r="D1734" s="1175" t="s">
        <v>429</v>
      </c>
      <c r="E1734" s="1175"/>
      <c r="G1734" s="1175">
        <v>0</v>
      </c>
      <c r="H1734" s="1171"/>
      <c r="I1734" s="1053"/>
      <c r="J1734" s="1171"/>
    </row>
    <row r="1735" spans="1:10">
      <c r="A1735" s="1172">
        <v>41795</v>
      </c>
      <c r="B1735" s="1173">
        <v>10</v>
      </c>
      <c r="C1735" s="1174" t="s">
        <v>246</v>
      </c>
      <c r="D1735" s="1175" t="s">
        <v>276</v>
      </c>
      <c r="E1735" s="1175"/>
      <c r="G1735" s="1175">
        <v>0</v>
      </c>
      <c r="H1735" s="1171"/>
      <c r="I1735" s="1053"/>
      <c r="J1735" s="1171"/>
    </row>
    <row r="1736" spans="1:10">
      <c r="A1736" s="1172">
        <v>41795</v>
      </c>
      <c r="B1736" s="1173">
        <v>5</v>
      </c>
      <c r="C1736" s="1174" t="s">
        <v>246</v>
      </c>
      <c r="D1736" s="1175" t="s">
        <v>318</v>
      </c>
      <c r="E1736" s="1175"/>
      <c r="G1736" s="1175" t="s">
        <v>339</v>
      </c>
      <c r="H1736" s="1171"/>
      <c r="I1736" s="1053"/>
      <c r="J1736" s="1171"/>
    </row>
    <row r="1737" spans="1:10">
      <c r="A1737" s="1172">
        <v>41795</v>
      </c>
      <c r="B1737" s="1173">
        <v>15</v>
      </c>
      <c r="C1737" s="1174" t="s">
        <v>246</v>
      </c>
      <c r="D1737" s="1175" t="s">
        <v>306</v>
      </c>
      <c r="E1737" s="1175"/>
      <c r="G1737" s="1175" t="s">
        <v>339</v>
      </c>
      <c r="H1737" s="1171"/>
      <c r="I1737" s="1053"/>
      <c r="J1737" s="1171"/>
    </row>
    <row r="1738" spans="1:10">
      <c r="A1738" s="1172">
        <v>41795</v>
      </c>
      <c r="B1738" s="1173">
        <v>6</v>
      </c>
      <c r="C1738" s="1174" t="s">
        <v>246</v>
      </c>
      <c r="D1738" s="1175" t="s">
        <v>310</v>
      </c>
      <c r="E1738" s="1175"/>
      <c r="G1738" s="1175" t="s">
        <v>339</v>
      </c>
      <c r="H1738" s="1171"/>
      <c r="I1738" s="1053"/>
      <c r="J1738" s="1171"/>
    </row>
    <row r="1739" spans="1:10">
      <c r="A1739" s="1172">
        <v>41795</v>
      </c>
      <c r="B1739" s="1173">
        <v>100</v>
      </c>
      <c r="C1739" s="1174" t="s">
        <v>246</v>
      </c>
      <c r="D1739" s="1175" t="s">
        <v>1000</v>
      </c>
      <c r="E1739" s="1175"/>
      <c r="G1739" s="1175">
        <v>0</v>
      </c>
      <c r="H1739" s="1171"/>
      <c r="I1739" s="1053"/>
      <c r="J1739" s="1171"/>
    </row>
    <row r="1740" spans="1:10">
      <c r="A1740" s="1172">
        <v>41796</v>
      </c>
      <c r="B1740" s="1173">
        <v>20</v>
      </c>
      <c r="C1740" s="1174" t="s">
        <v>246</v>
      </c>
      <c r="D1740" s="1175" t="s">
        <v>1363</v>
      </c>
      <c r="E1740" s="1175"/>
      <c r="G1740" s="1175">
        <v>0</v>
      </c>
      <c r="H1740" s="1171"/>
      <c r="I1740" s="1053"/>
      <c r="J1740" s="1171"/>
    </row>
    <row r="1741" spans="1:10">
      <c r="A1741" s="1172">
        <v>41796</v>
      </c>
      <c r="B1741" s="1173">
        <v>15</v>
      </c>
      <c r="C1741" s="1174" t="s">
        <v>246</v>
      </c>
      <c r="D1741" s="1175" t="s">
        <v>1237</v>
      </c>
      <c r="E1741" s="1175"/>
      <c r="G1741" s="1175" t="s">
        <v>339</v>
      </c>
      <c r="H1741" s="1171"/>
      <c r="I1741" s="1053"/>
      <c r="J1741" s="1171"/>
    </row>
    <row r="1742" spans="1:10">
      <c r="A1742" s="1172">
        <v>41796</v>
      </c>
      <c r="B1742" s="1173">
        <v>10</v>
      </c>
      <c r="C1742" s="1174" t="s">
        <v>246</v>
      </c>
      <c r="D1742" s="1175" t="s">
        <v>956</v>
      </c>
      <c r="E1742" s="1175"/>
      <c r="G1742" s="1175" t="s">
        <v>339</v>
      </c>
      <c r="H1742" s="1171"/>
      <c r="I1742" s="1053"/>
      <c r="J1742" s="1171"/>
    </row>
    <row r="1743" spans="1:10">
      <c r="A1743" s="1172">
        <v>41799</v>
      </c>
      <c r="B1743" s="1173">
        <v>100</v>
      </c>
      <c r="C1743" s="1174" t="s">
        <v>246</v>
      </c>
      <c r="D1743" s="1175" t="s">
        <v>1030</v>
      </c>
      <c r="E1743" s="1175"/>
      <c r="G1743" s="1175">
        <v>0</v>
      </c>
      <c r="H1743" s="1171"/>
      <c r="I1743" s="1053"/>
      <c r="J1743" s="1171"/>
    </row>
    <row r="1744" spans="1:10">
      <c r="A1744" s="1172">
        <v>41799</v>
      </c>
      <c r="B1744" s="1173">
        <v>20</v>
      </c>
      <c r="C1744" s="1174" t="s">
        <v>246</v>
      </c>
      <c r="D1744" s="1175" t="s">
        <v>1221</v>
      </c>
      <c r="E1744" s="1175"/>
      <c r="G1744" s="1175" t="s">
        <v>339</v>
      </c>
      <c r="H1744" s="1171"/>
      <c r="I1744" s="1053"/>
      <c r="J1744" s="1171"/>
    </row>
    <row r="1745" spans="1:10">
      <c r="A1745" s="1172">
        <v>41799</v>
      </c>
      <c r="B1745" s="1173">
        <v>110</v>
      </c>
      <c r="C1745" s="1174" t="s">
        <v>246</v>
      </c>
      <c r="D1745" s="1175" t="s">
        <v>967</v>
      </c>
      <c r="E1745" s="1175"/>
      <c r="G1745" s="1175" t="s">
        <v>339</v>
      </c>
      <c r="H1745" s="1171"/>
      <c r="I1745" s="1053"/>
      <c r="J1745" s="1171"/>
    </row>
    <row r="1746" spans="1:10">
      <c r="A1746" s="1172">
        <v>41799</v>
      </c>
      <c r="B1746" s="1173">
        <v>30</v>
      </c>
      <c r="C1746" s="1174" t="s">
        <v>246</v>
      </c>
      <c r="D1746" s="1175" t="s">
        <v>1376</v>
      </c>
      <c r="E1746" s="1175"/>
      <c r="G1746" s="1175">
        <v>0</v>
      </c>
      <c r="H1746" s="1171"/>
      <c r="I1746" s="1053"/>
      <c r="J1746" s="1171"/>
    </row>
    <row r="1747" spans="1:10">
      <c r="A1747" s="1172">
        <v>41799</v>
      </c>
      <c r="B1747" s="1173">
        <v>2</v>
      </c>
      <c r="C1747" s="1174" t="s">
        <v>246</v>
      </c>
      <c r="D1747" s="1175" t="s">
        <v>1400</v>
      </c>
      <c r="E1747" s="1175"/>
      <c r="G1747" s="1175">
        <v>0</v>
      </c>
      <c r="H1747" s="1171"/>
      <c r="I1747" s="1053"/>
      <c r="J1747" s="1171"/>
    </row>
    <row r="1748" spans="1:10">
      <c r="A1748" s="1172">
        <v>41799</v>
      </c>
      <c r="B1748" s="1173">
        <v>1060.81</v>
      </c>
      <c r="C1748" s="1174" t="s">
        <v>246</v>
      </c>
      <c r="D1748" s="1175" t="s">
        <v>1490</v>
      </c>
      <c r="E1748" s="1175"/>
      <c r="G1748" s="1175">
        <v>0</v>
      </c>
      <c r="H1748" s="1171"/>
      <c r="I1748" s="1053"/>
      <c r="J1748" s="1171"/>
    </row>
    <row r="1749" spans="1:10">
      <c r="A1749" s="1172">
        <v>41800</v>
      </c>
      <c r="B1749" s="1173">
        <v>20</v>
      </c>
      <c r="C1749" s="1174" t="s">
        <v>1087</v>
      </c>
      <c r="D1749" s="1175" t="s">
        <v>1491</v>
      </c>
      <c r="E1749" s="1175"/>
      <c r="G1749" s="1175">
        <v>0</v>
      </c>
      <c r="H1749" s="1171"/>
      <c r="I1749" s="1053"/>
      <c r="J1749" s="1171"/>
    </row>
    <row r="1750" spans="1:10">
      <c r="A1750" s="1172">
        <v>41800</v>
      </c>
      <c r="B1750" s="1173">
        <v>100</v>
      </c>
      <c r="C1750" s="1174" t="s">
        <v>1087</v>
      </c>
      <c r="D1750" s="1175" t="s">
        <v>1398</v>
      </c>
      <c r="E1750" s="1175"/>
      <c r="G1750" s="1175">
        <v>0</v>
      </c>
      <c r="H1750" s="1171"/>
      <c r="I1750" s="1053"/>
      <c r="J1750" s="1171"/>
    </row>
    <row r="1751" spans="1:10">
      <c r="A1751" s="1172">
        <v>41800</v>
      </c>
      <c r="B1751" s="1173">
        <v>15</v>
      </c>
      <c r="C1751" s="1174" t="s">
        <v>1087</v>
      </c>
      <c r="D1751" s="1175" t="s">
        <v>1096</v>
      </c>
      <c r="E1751" s="1175"/>
      <c r="G1751" s="1175">
        <v>0</v>
      </c>
      <c r="H1751" s="1171"/>
      <c r="I1751" s="1053"/>
      <c r="J1751" s="1171"/>
    </row>
    <row r="1752" spans="1:10">
      <c r="A1752" s="1172">
        <v>41800</v>
      </c>
      <c r="B1752" s="1173">
        <v>40</v>
      </c>
      <c r="C1752" s="1174" t="s">
        <v>246</v>
      </c>
      <c r="D1752" s="1175" t="s">
        <v>429</v>
      </c>
      <c r="E1752" s="1175"/>
      <c r="G1752" s="1175">
        <v>0</v>
      </c>
      <c r="H1752" s="1171"/>
      <c r="I1752" s="1053"/>
      <c r="J1752" s="1171"/>
    </row>
    <row r="1753" spans="1:10">
      <c r="A1753" s="1172">
        <v>41800</v>
      </c>
      <c r="B1753" s="1173">
        <v>40</v>
      </c>
      <c r="C1753" s="1174" t="s">
        <v>246</v>
      </c>
      <c r="D1753" s="1175" t="s">
        <v>1282</v>
      </c>
      <c r="E1753" s="1175"/>
      <c r="G1753" s="1175">
        <v>0</v>
      </c>
      <c r="H1753" s="1171"/>
      <c r="I1753" s="1053"/>
      <c r="J1753" s="1171"/>
    </row>
    <row r="1754" spans="1:10">
      <c r="A1754" s="1172">
        <v>41800</v>
      </c>
      <c r="B1754" s="1173">
        <v>230</v>
      </c>
      <c r="C1754" s="1174" t="s">
        <v>246</v>
      </c>
      <c r="D1754" s="1175" t="s">
        <v>920</v>
      </c>
      <c r="E1754" s="1175"/>
      <c r="G1754" s="1175" t="s">
        <v>339</v>
      </c>
      <c r="H1754" s="1171"/>
      <c r="I1754" s="1053"/>
      <c r="J1754" s="1171"/>
    </row>
    <row r="1755" spans="1:10">
      <c r="A1755" s="1172">
        <v>41800</v>
      </c>
      <c r="B1755" s="1173">
        <v>5</v>
      </c>
      <c r="C1755" s="1174" t="s">
        <v>246</v>
      </c>
      <c r="D1755" s="1175" t="s">
        <v>1256</v>
      </c>
      <c r="E1755" s="1175"/>
      <c r="G1755" s="1175" t="s">
        <v>339</v>
      </c>
      <c r="H1755" s="1171"/>
      <c r="I1755" s="1053"/>
      <c r="J1755" s="1171"/>
    </row>
    <row r="1756" spans="1:10">
      <c r="A1756" s="1172">
        <v>41800</v>
      </c>
      <c r="B1756" s="1173">
        <v>150</v>
      </c>
      <c r="C1756" s="1174" t="s">
        <v>246</v>
      </c>
      <c r="D1756" s="1175" t="s">
        <v>357</v>
      </c>
      <c r="E1756" s="1175"/>
      <c r="G1756" s="1175" t="s">
        <v>339</v>
      </c>
      <c r="H1756" s="1171"/>
      <c r="I1756" s="1053"/>
      <c r="J1756" s="1171"/>
    </row>
    <row r="1757" spans="1:10">
      <c r="A1757" s="1172">
        <v>41802</v>
      </c>
      <c r="B1757" s="1173">
        <v>333.33</v>
      </c>
      <c r="C1757" s="1174" t="s">
        <v>1087</v>
      </c>
      <c r="D1757" s="1175" t="s">
        <v>1379</v>
      </c>
      <c r="E1757" s="1175"/>
      <c r="G1757" s="1175">
        <v>0</v>
      </c>
      <c r="H1757" s="1171"/>
      <c r="I1757" s="1053"/>
      <c r="J1757" s="1171"/>
    </row>
    <row r="1758" spans="1:10">
      <c r="A1758" s="1172">
        <v>41802</v>
      </c>
      <c r="B1758" s="1173">
        <v>100</v>
      </c>
      <c r="C1758" s="1174" t="s">
        <v>246</v>
      </c>
      <c r="D1758" s="1175" t="s">
        <v>1481</v>
      </c>
      <c r="E1758" s="1175"/>
      <c r="G1758" s="1175" t="s">
        <v>339</v>
      </c>
      <c r="H1758" s="1171"/>
      <c r="I1758" s="1053"/>
      <c r="J1758" s="1171"/>
    </row>
    <row r="1759" spans="1:10">
      <c r="A1759" s="1172">
        <v>41803</v>
      </c>
      <c r="B1759" s="1173">
        <v>15.45</v>
      </c>
      <c r="C1759" s="1174" t="s">
        <v>1492</v>
      </c>
      <c r="D1759" s="1175" t="s">
        <v>1493</v>
      </c>
      <c r="E1759" s="1175"/>
      <c r="G1759" s="1175">
        <v>0</v>
      </c>
      <c r="H1759" s="1171"/>
      <c r="I1759" s="1053"/>
      <c r="J1759" s="1171"/>
    </row>
    <row r="1760" spans="1:10">
      <c r="A1760" s="1172">
        <v>41803</v>
      </c>
      <c r="B1760" s="1173">
        <v>5</v>
      </c>
      <c r="C1760" s="1174" t="s">
        <v>1494</v>
      </c>
      <c r="D1760" s="1175" t="s">
        <v>971</v>
      </c>
      <c r="E1760" s="1175"/>
      <c r="G1760" s="1175">
        <v>0</v>
      </c>
      <c r="H1760" s="1171"/>
      <c r="I1760" s="1053"/>
      <c r="J1760" s="1171"/>
    </row>
    <row r="1761" spans="1:10">
      <c r="A1761" s="1172">
        <v>41803</v>
      </c>
      <c r="B1761" s="1173">
        <v>5</v>
      </c>
      <c r="C1761" s="1174" t="s">
        <v>1495</v>
      </c>
      <c r="D1761" s="1175" t="s">
        <v>1496</v>
      </c>
      <c r="E1761" s="1175"/>
      <c r="G1761" s="1175" t="s">
        <v>339</v>
      </c>
      <c r="H1761" s="1171"/>
      <c r="I1761" s="1053"/>
      <c r="J1761" s="1171"/>
    </row>
    <row r="1762" spans="1:10">
      <c r="A1762" s="1172">
        <v>41803</v>
      </c>
      <c r="B1762" s="1173">
        <v>3</v>
      </c>
      <c r="C1762" s="1174" t="s">
        <v>1495</v>
      </c>
      <c r="D1762" s="1175" t="s">
        <v>1497</v>
      </c>
      <c r="E1762" s="1175"/>
      <c r="G1762" s="1175">
        <v>0</v>
      </c>
      <c r="H1762" s="1171"/>
      <c r="I1762" s="1053"/>
      <c r="J1762" s="1171"/>
    </row>
    <row r="1763" spans="1:10">
      <c r="A1763" s="1172">
        <v>41803</v>
      </c>
      <c r="B1763" s="1173">
        <v>5</v>
      </c>
      <c r="C1763" s="1174" t="s">
        <v>1495</v>
      </c>
      <c r="D1763" s="1175" t="s">
        <v>1498</v>
      </c>
      <c r="E1763" s="1175"/>
      <c r="G1763" s="1175">
        <v>0</v>
      </c>
      <c r="H1763" s="1171"/>
      <c r="I1763" s="1053"/>
      <c r="J1763" s="1171"/>
    </row>
    <row r="1764" spans="1:10">
      <c r="A1764" s="1172">
        <v>41803</v>
      </c>
      <c r="B1764" s="1173">
        <v>3</v>
      </c>
      <c r="C1764" s="1174" t="s">
        <v>1495</v>
      </c>
      <c r="D1764" s="1175" t="s">
        <v>1499</v>
      </c>
      <c r="E1764" s="1175"/>
      <c r="G1764" s="1175">
        <v>0</v>
      </c>
      <c r="H1764" s="1171"/>
      <c r="I1764" s="1053"/>
      <c r="J1764" s="1171"/>
    </row>
    <row r="1765" spans="1:10">
      <c r="A1765" s="1172">
        <v>41803</v>
      </c>
      <c r="B1765" s="1173">
        <v>3</v>
      </c>
      <c r="C1765" s="1174" t="s">
        <v>1495</v>
      </c>
      <c r="D1765" s="1175" t="s">
        <v>1500</v>
      </c>
      <c r="E1765" s="1175"/>
      <c r="G1765" s="1175">
        <v>0</v>
      </c>
      <c r="H1765" s="1171"/>
      <c r="I1765" s="1053"/>
      <c r="J1765" s="1171"/>
    </row>
    <row r="1766" spans="1:10">
      <c r="A1766" s="1172">
        <v>41803</v>
      </c>
      <c r="B1766" s="1173">
        <v>10</v>
      </c>
      <c r="C1766" s="1174" t="s">
        <v>1495</v>
      </c>
      <c r="D1766" s="1175" t="s">
        <v>1501</v>
      </c>
      <c r="E1766" s="1175"/>
      <c r="G1766" s="1175">
        <v>0</v>
      </c>
      <c r="H1766" s="1171"/>
      <c r="I1766" s="1053"/>
      <c r="J1766" s="1171"/>
    </row>
    <row r="1767" spans="1:10">
      <c r="A1767" s="1172">
        <v>41803</v>
      </c>
      <c r="B1767" s="1173">
        <v>5</v>
      </c>
      <c r="C1767" s="1174" t="s">
        <v>1495</v>
      </c>
      <c r="D1767" s="1175" t="s">
        <v>1502</v>
      </c>
      <c r="E1767" s="1175"/>
      <c r="G1767" s="1175" t="s">
        <v>339</v>
      </c>
      <c r="H1767" s="1171"/>
      <c r="I1767" s="1053"/>
      <c r="J1767" s="1171"/>
    </row>
    <row r="1768" spans="1:10">
      <c r="A1768" s="1172">
        <v>41803</v>
      </c>
      <c r="B1768" s="1173">
        <v>5</v>
      </c>
      <c r="C1768" s="1174" t="s">
        <v>1495</v>
      </c>
      <c r="D1768" s="1175" t="s">
        <v>1503</v>
      </c>
      <c r="E1768" s="1175"/>
      <c r="G1768" s="1175" t="s">
        <v>339</v>
      </c>
      <c r="H1768" s="1171"/>
      <c r="I1768" s="1053"/>
      <c r="J1768" s="1171"/>
    </row>
    <row r="1769" spans="1:10">
      <c r="A1769" s="1172">
        <v>41803</v>
      </c>
      <c r="B1769" s="1173">
        <v>5</v>
      </c>
      <c r="C1769" s="1174" t="s">
        <v>1495</v>
      </c>
      <c r="D1769" s="1175" t="s">
        <v>1504</v>
      </c>
      <c r="E1769" s="1175"/>
      <c r="G1769" s="1175">
        <v>0</v>
      </c>
      <c r="H1769" s="1171"/>
      <c r="I1769" s="1053"/>
      <c r="J1769" s="1171"/>
    </row>
    <row r="1770" spans="1:10">
      <c r="A1770" s="1172">
        <v>41803</v>
      </c>
      <c r="B1770" s="1173">
        <v>5</v>
      </c>
      <c r="C1770" s="1174" t="s">
        <v>1495</v>
      </c>
      <c r="D1770" s="1175" t="s">
        <v>1505</v>
      </c>
      <c r="E1770" s="1175"/>
      <c r="G1770" s="1175" t="s">
        <v>339</v>
      </c>
      <c r="H1770" s="1171"/>
      <c r="I1770" s="1053"/>
      <c r="J1770" s="1171"/>
    </row>
    <row r="1771" spans="1:10">
      <c r="A1771" s="1172">
        <v>41803</v>
      </c>
      <c r="B1771" s="1173">
        <v>5</v>
      </c>
      <c r="C1771" s="1174" t="s">
        <v>1495</v>
      </c>
      <c r="D1771" s="1175" t="s">
        <v>1506</v>
      </c>
      <c r="E1771" s="1175"/>
      <c r="G1771" s="1175" t="s">
        <v>339</v>
      </c>
      <c r="H1771" s="1171"/>
      <c r="I1771" s="1053"/>
      <c r="J1771" s="1171"/>
    </row>
    <row r="1772" spans="1:10">
      <c r="A1772" s="1172">
        <v>41803</v>
      </c>
      <c r="B1772" s="1173">
        <v>5</v>
      </c>
      <c r="C1772" s="1174" t="s">
        <v>1495</v>
      </c>
      <c r="D1772" s="1175" t="s">
        <v>1507</v>
      </c>
      <c r="E1772" s="1175"/>
      <c r="G1772" s="1175">
        <v>0</v>
      </c>
      <c r="H1772" s="1171"/>
      <c r="I1772" s="1053"/>
      <c r="J1772" s="1171"/>
    </row>
    <row r="1773" spans="1:10">
      <c r="A1773" s="1172">
        <v>41803</v>
      </c>
      <c r="B1773" s="1173">
        <v>3</v>
      </c>
      <c r="C1773" s="1174" t="s">
        <v>1495</v>
      </c>
      <c r="D1773" s="1175" t="s">
        <v>1508</v>
      </c>
      <c r="E1773" s="1175"/>
      <c r="G1773" s="1175">
        <v>0</v>
      </c>
      <c r="H1773" s="1171"/>
      <c r="I1773" s="1053"/>
      <c r="J1773" s="1171"/>
    </row>
    <row r="1774" spans="1:10">
      <c r="A1774" s="1172">
        <v>41803</v>
      </c>
      <c r="B1774" s="1173">
        <v>6</v>
      </c>
      <c r="C1774" s="1174" t="s">
        <v>1495</v>
      </c>
      <c r="D1774" s="1175" t="s">
        <v>1509</v>
      </c>
      <c r="E1774" s="1175"/>
      <c r="G1774" s="1175">
        <v>0</v>
      </c>
      <c r="H1774" s="1171"/>
      <c r="I1774" s="1053"/>
      <c r="J1774" s="1171"/>
    </row>
    <row r="1775" spans="1:10">
      <c r="A1775" s="1172">
        <v>41803</v>
      </c>
      <c r="B1775" s="1173">
        <v>5</v>
      </c>
      <c r="C1775" s="1174" t="s">
        <v>1495</v>
      </c>
      <c r="D1775" s="1175" t="s">
        <v>833</v>
      </c>
      <c r="E1775" s="1175"/>
      <c r="G1775" s="1175">
        <v>0</v>
      </c>
      <c r="H1775" s="1171"/>
      <c r="I1775" s="1053"/>
      <c r="J1775" s="1171"/>
    </row>
    <row r="1776" spans="1:10">
      <c r="A1776" s="1172">
        <v>41803</v>
      </c>
      <c r="B1776" s="1173">
        <v>107.2</v>
      </c>
      <c r="C1776" s="1174" t="s">
        <v>1495</v>
      </c>
      <c r="D1776" s="1175" t="s">
        <v>1510</v>
      </c>
      <c r="E1776" s="1175"/>
      <c r="G1776" s="1175">
        <v>0</v>
      </c>
      <c r="H1776" s="1171"/>
      <c r="I1776" s="1053"/>
      <c r="J1776" s="1171"/>
    </row>
    <row r="1777" spans="1:10">
      <c r="A1777" s="1172">
        <v>41803</v>
      </c>
      <c r="B1777" s="1173">
        <v>5</v>
      </c>
      <c r="C1777" s="1174" t="s">
        <v>1511</v>
      </c>
      <c r="D1777" s="1175" t="s">
        <v>971</v>
      </c>
      <c r="E1777" s="1175"/>
      <c r="G1777" s="1175">
        <v>0</v>
      </c>
      <c r="H1777" s="1171"/>
      <c r="I1777" s="1053"/>
      <c r="J1777" s="1171"/>
    </row>
    <row r="1778" spans="1:10">
      <c r="A1778" s="1172">
        <v>41803</v>
      </c>
      <c r="B1778" s="1173">
        <v>5</v>
      </c>
      <c r="C1778" s="1174" t="s">
        <v>1512</v>
      </c>
      <c r="D1778" s="1175" t="s">
        <v>971</v>
      </c>
      <c r="E1778" s="1175"/>
      <c r="G1778" s="1175">
        <v>0</v>
      </c>
      <c r="H1778" s="1171"/>
      <c r="I1778" s="1053"/>
      <c r="J1778" s="1171"/>
    </row>
    <row r="1779" spans="1:10">
      <c r="A1779" s="1172">
        <v>41803</v>
      </c>
      <c r="B1779" s="1173">
        <v>147</v>
      </c>
      <c r="C1779" s="1174" t="s">
        <v>1513</v>
      </c>
      <c r="D1779" s="1175" t="s">
        <v>1514</v>
      </c>
      <c r="E1779" s="1175"/>
      <c r="G1779" s="1175">
        <v>0</v>
      </c>
      <c r="H1779" s="1171"/>
      <c r="I1779" s="1053"/>
      <c r="J1779" s="1171"/>
    </row>
    <row r="1780" spans="1:10">
      <c r="A1780" s="1172">
        <v>41803</v>
      </c>
      <c r="B1780" s="1173">
        <v>352.99</v>
      </c>
      <c r="C1780" s="1174" t="s">
        <v>246</v>
      </c>
      <c r="D1780" s="1175" t="s">
        <v>1288</v>
      </c>
      <c r="E1780" s="1175"/>
      <c r="G1780" s="1175">
        <v>0</v>
      </c>
      <c r="H1780" s="1171"/>
      <c r="I1780" s="1053"/>
      <c r="J1780" s="1171"/>
    </row>
    <row r="1781" spans="1:10">
      <c r="A1781" s="1172">
        <v>41803</v>
      </c>
      <c r="B1781" s="1173">
        <v>62.42</v>
      </c>
      <c r="C1781" s="1174" t="s">
        <v>246</v>
      </c>
      <c r="D1781" s="1175" t="s">
        <v>1288</v>
      </c>
      <c r="E1781" s="1175"/>
      <c r="G1781" s="1175">
        <v>0</v>
      </c>
      <c r="H1781" s="1171"/>
      <c r="I1781" s="1053"/>
      <c r="J1781" s="1171"/>
    </row>
    <row r="1782" spans="1:10">
      <c r="A1782" s="1172">
        <v>41806</v>
      </c>
      <c r="B1782" s="1173">
        <v>20</v>
      </c>
      <c r="C1782" s="1174" t="s">
        <v>1087</v>
      </c>
      <c r="D1782" s="1175" t="s">
        <v>1515</v>
      </c>
      <c r="E1782" s="1175"/>
      <c r="G1782" s="1175">
        <v>0</v>
      </c>
      <c r="H1782" s="1171"/>
      <c r="I1782" s="1053"/>
      <c r="J1782" s="1171"/>
    </row>
    <row r="1783" spans="1:10">
      <c r="A1783" s="1172">
        <v>41806</v>
      </c>
      <c r="B1783" s="1173">
        <v>30</v>
      </c>
      <c r="C1783" s="1174" t="s">
        <v>246</v>
      </c>
      <c r="D1783" s="1175" t="s">
        <v>1204</v>
      </c>
      <c r="E1783" s="1175"/>
      <c r="G1783" s="1175" t="s">
        <v>339</v>
      </c>
      <c r="H1783" s="1171"/>
      <c r="I1783" s="1053"/>
      <c r="J1783" s="1171"/>
    </row>
    <row r="1784" spans="1:10">
      <c r="A1784" s="1172">
        <v>41806</v>
      </c>
      <c r="B1784" s="1173">
        <v>5</v>
      </c>
      <c r="C1784" s="1174" t="s">
        <v>246</v>
      </c>
      <c r="D1784" s="1175" t="s">
        <v>968</v>
      </c>
      <c r="E1784" s="1175"/>
      <c r="G1784" s="1175" t="s">
        <v>339</v>
      </c>
      <c r="H1784" s="1171"/>
      <c r="I1784" s="1053"/>
      <c r="J1784" s="1171"/>
    </row>
    <row r="1785" spans="1:10">
      <c r="A1785" s="1172">
        <v>41806</v>
      </c>
      <c r="B1785" s="1173">
        <v>100</v>
      </c>
      <c r="C1785" s="1174" t="s">
        <v>246</v>
      </c>
      <c r="D1785" s="1175" t="s">
        <v>292</v>
      </c>
      <c r="E1785" s="1175"/>
      <c r="G1785" s="1175" t="s">
        <v>339</v>
      </c>
      <c r="H1785" s="1171"/>
      <c r="I1785" s="1053"/>
      <c r="J1785" s="1171"/>
    </row>
    <row r="1786" spans="1:10">
      <c r="A1786" s="1172">
        <v>41806</v>
      </c>
      <c r="B1786" s="1173">
        <v>10</v>
      </c>
      <c r="C1786" s="1174" t="s">
        <v>246</v>
      </c>
      <c r="D1786" s="1175" t="s">
        <v>1467</v>
      </c>
      <c r="E1786" s="1175"/>
      <c r="G1786" s="1175" t="s">
        <v>339</v>
      </c>
      <c r="H1786" s="1171"/>
      <c r="I1786" s="1053"/>
      <c r="J1786" s="1171"/>
    </row>
    <row r="1787" spans="1:10">
      <c r="A1787" s="1172">
        <v>41806</v>
      </c>
      <c r="B1787" s="1173">
        <v>25</v>
      </c>
      <c r="C1787" s="1174" t="s">
        <v>246</v>
      </c>
      <c r="D1787" s="1175" t="s">
        <v>1516</v>
      </c>
      <c r="E1787" s="1175"/>
      <c r="G1787" s="1175" t="s">
        <v>339</v>
      </c>
      <c r="H1787" s="1171"/>
      <c r="I1787" s="1053"/>
      <c r="J1787" s="1171"/>
    </row>
    <row r="1788" spans="1:10">
      <c r="A1788" s="1172">
        <v>41806</v>
      </c>
      <c r="B1788" s="1173">
        <v>200</v>
      </c>
      <c r="C1788" s="1174" t="s">
        <v>246</v>
      </c>
      <c r="D1788" s="1175" t="s">
        <v>450</v>
      </c>
      <c r="E1788" s="1175"/>
      <c r="G1788" s="1175" t="s">
        <v>339</v>
      </c>
      <c r="H1788" s="1171"/>
      <c r="I1788" s="1053"/>
      <c r="J1788" s="1171"/>
    </row>
    <row r="1789" spans="1:10">
      <c r="A1789" s="1172">
        <v>41806</v>
      </c>
      <c r="B1789" s="1173">
        <v>1</v>
      </c>
      <c r="C1789" s="1174" t="s">
        <v>246</v>
      </c>
      <c r="D1789" s="1175" t="s">
        <v>1382</v>
      </c>
      <c r="E1789" s="1175"/>
      <c r="G1789" s="1175">
        <v>0</v>
      </c>
      <c r="H1789" s="1171"/>
      <c r="I1789" s="1053"/>
      <c r="J1789" s="1171"/>
    </row>
    <row r="1790" spans="1:10">
      <c r="A1790" s="1172">
        <v>41806</v>
      </c>
      <c r="B1790" s="1173">
        <v>8.5</v>
      </c>
      <c r="C1790" s="1174" t="s">
        <v>246</v>
      </c>
      <c r="D1790" s="1175" t="s">
        <v>1032</v>
      </c>
      <c r="E1790" s="1175"/>
      <c r="G1790" s="1175" t="s">
        <v>339</v>
      </c>
      <c r="H1790" s="1171"/>
      <c r="I1790" s="1053"/>
      <c r="J1790" s="1171"/>
    </row>
    <row r="1791" spans="1:10">
      <c r="A1791" s="1172">
        <v>41806</v>
      </c>
      <c r="B1791" s="1173">
        <v>40</v>
      </c>
      <c r="C1791" s="1174" t="s">
        <v>246</v>
      </c>
      <c r="D1791" s="1175" t="s">
        <v>1405</v>
      </c>
      <c r="E1791" s="1175"/>
      <c r="G1791" s="1175">
        <v>0</v>
      </c>
      <c r="H1791" s="1171"/>
      <c r="I1791" s="1053"/>
      <c r="J1791" s="1171"/>
    </row>
    <row r="1792" spans="1:10">
      <c r="A1792" s="1172">
        <v>41806</v>
      </c>
      <c r="B1792" s="1173">
        <v>100</v>
      </c>
      <c r="C1792" s="1174" t="s">
        <v>246</v>
      </c>
      <c r="D1792" s="1175" t="s">
        <v>1381</v>
      </c>
      <c r="E1792" s="1175"/>
      <c r="G1792" s="1175" t="s">
        <v>339</v>
      </c>
      <c r="H1792" s="1171"/>
      <c r="I1792" s="1053"/>
      <c r="J1792" s="1171"/>
    </row>
    <row r="1793" spans="1:10">
      <c r="A1793" s="1172">
        <v>41806</v>
      </c>
      <c r="B1793" s="1173">
        <v>40</v>
      </c>
      <c r="C1793" s="1174" t="s">
        <v>246</v>
      </c>
      <c r="D1793" s="1175" t="s">
        <v>1258</v>
      </c>
      <c r="E1793" s="1175"/>
      <c r="G1793" s="1175" t="s">
        <v>339</v>
      </c>
      <c r="H1793" s="1171"/>
      <c r="I1793" s="1053"/>
      <c r="J1793" s="1171"/>
    </row>
    <row r="1794" spans="1:10">
      <c r="A1794" s="1172">
        <v>41806</v>
      </c>
      <c r="B1794" s="1173">
        <v>200</v>
      </c>
      <c r="C1794" s="1174" t="s">
        <v>246</v>
      </c>
      <c r="D1794" s="1175" t="s">
        <v>1406</v>
      </c>
      <c r="E1794" s="1175"/>
      <c r="G1794" s="1175">
        <v>0</v>
      </c>
      <c r="H1794" s="1171"/>
      <c r="I1794" s="1053"/>
      <c r="J1794" s="1171"/>
    </row>
    <row r="1795" spans="1:10">
      <c r="A1795" s="1172">
        <v>41806</v>
      </c>
      <c r="B1795" s="1173">
        <v>200</v>
      </c>
      <c r="C1795" s="1174" t="s">
        <v>246</v>
      </c>
      <c r="D1795" s="1175" t="s">
        <v>1339</v>
      </c>
      <c r="E1795" s="1175"/>
      <c r="G1795" s="1175">
        <v>0</v>
      </c>
      <c r="H1795" s="1171"/>
      <c r="I1795" s="1053"/>
      <c r="J1795" s="1171"/>
    </row>
    <row r="1796" spans="1:10">
      <c r="A1796" s="1172">
        <v>41806</v>
      </c>
      <c r="B1796" s="1173">
        <v>20</v>
      </c>
      <c r="C1796" s="1174" t="s">
        <v>246</v>
      </c>
      <c r="D1796" s="1175" t="s">
        <v>1221</v>
      </c>
      <c r="E1796" s="1175"/>
      <c r="G1796" s="1175" t="s">
        <v>339</v>
      </c>
      <c r="H1796" s="1171"/>
      <c r="I1796" s="1053"/>
      <c r="J1796" s="1171"/>
    </row>
    <row r="1797" spans="1:10">
      <c r="A1797" s="1172">
        <v>41806</v>
      </c>
      <c r="B1797" s="1173">
        <v>173.64</v>
      </c>
      <c r="C1797" s="1174" t="s">
        <v>246</v>
      </c>
      <c r="D1797" s="1175" t="s">
        <v>1517</v>
      </c>
      <c r="E1797" s="1175"/>
      <c r="G1797" s="1175">
        <v>0</v>
      </c>
      <c r="H1797" s="1171"/>
      <c r="I1797" s="1053"/>
      <c r="J1797" s="1171"/>
    </row>
    <row r="1798" spans="1:10">
      <c r="A1798" s="1172">
        <v>41807</v>
      </c>
      <c r="B1798" s="1173">
        <v>15</v>
      </c>
      <c r="C1798" s="1174" t="s">
        <v>1087</v>
      </c>
      <c r="D1798" s="1175" t="s">
        <v>1518</v>
      </c>
      <c r="E1798" s="1175"/>
      <c r="G1798" s="1175">
        <v>0</v>
      </c>
      <c r="H1798" s="1171"/>
      <c r="I1798" s="1053"/>
      <c r="J1798" s="1171"/>
    </row>
    <row r="1799" spans="1:10">
      <c r="A1799" s="1172">
        <v>41807</v>
      </c>
      <c r="B1799" s="1173">
        <v>10.77</v>
      </c>
      <c r="C1799" s="1174" t="s">
        <v>246</v>
      </c>
      <c r="D1799" s="1175" t="s">
        <v>1107</v>
      </c>
      <c r="E1799" s="1175"/>
      <c r="G1799" s="1175">
        <v>0</v>
      </c>
      <c r="H1799" s="1171"/>
      <c r="I1799" s="1053"/>
      <c r="J1799" s="1171"/>
    </row>
    <row r="1800" spans="1:10">
      <c r="A1800" s="1172">
        <v>41807</v>
      </c>
      <c r="B1800" s="1173">
        <v>1.19</v>
      </c>
      <c r="C1800" s="1174" t="s">
        <v>246</v>
      </c>
      <c r="D1800" s="1175" t="s">
        <v>1107</v>
      </c>
      <c r="E1800" s="1175"/>
      <c r="G1800" s="1175">
        <v>0</v>
      </c>
      <c r="H1800" s="1171"/>
      <c r="I1800" s="1053"/>
      <c r="J1800" s="1171"/>
    </row>
    <row r="1801" spans="1:10">
      <c r="A1801" s="1172">
        <v>41807</v>
      </c>
      <c r="B1801" s="1173">
        <v>100</v>
      </c>
      <c r="C1801" s="1174" t="s">
        <v>246</v>
      </c>
      <c r="D1801" s="1175" t="s">
        <v>327</v>
      </c>
      <c r="E1801" s="1175"/>
      <c r="G1801" s="1175" t="s">
        <v>339</v>
      </c>
      <c r="H1801" s="1171"/>
      <c r="I1801" s="1053"/>
      <c r="J1801" s="1171"/>
    </row>
    <row r="1802" spans="1:10">
      <c r="A1802" s="1172">
        <v>41808</v>
      </c>
      <c r="B1802" s="1173">
        <v>120</v>
      </c>
      <c r="C1802" s="1174" t="s">
        <v>246</v>
      </c>
      <c r="D1802" s="1175" t="s">
        <v>784</v>
      </c>
      <c r="E1802" s="1175"/>
      <c r="G1802" s="1175" t="s">
        <v>339</v>
      </c>
      <c r="H1802" s="1171"/>
      <c r="I1802" s="1053"/>
      <c r="J1802" s="1171"/>
    </row>
    <row r="1803" spans="1:10">
      <c r="A1803" s="1172">
        <v>41809</v>
      </c>
      <c r="B1803" s="1173">
        <v>40</v>
      </c>
      <c r="C1803" s="1174" t="s">
        <v>246</v>
      </c>
      <c r="D1803" s="1175" t="s">
        <v>400</v>
      </c>
      <c r="E1803" s="1175"/>
      <c r="G1803" s="1175" t="s">
        <v>339</v>
      </c>
      <c r="H1803" s="1171"/>
      <c r="I1803" s="1053"/>
      <c r="J1803" s="1171"/>
    </row>
    <row r="1804" spans="1:10">
      <c r="A1804" s="1172">
        <v>41809</v>
      </c>
      <c r="B1804" s="1173">
        <v>330</v>
      </c>
      <c r="C1804" s="1174" t="s">
        <v>1087</v>
      </c>
      <c r="D1804" s="1175" t="s">
        <v>1519</v>
      </c>
      <c r="E1804" s="1175"/>
      <c r="G1804" s="1175">
        <v>0</v>
      </c>
      <c r="H1804" s="1171"/>
      <c r="I1804" s="1053"/>
      <c r="J1804" s="1171"/>
    </row>
    <row r="1805" spans="1:10">
      <c r="A1805" s="1172">
        <v>41809</v>
      </c>
      <c r="B1805" s="1173">
        <v>20</v>
      </c>
      <c r="C1805" s="1174" t="s">
        <v>1087</v>
      </c>
      <c r="D1805" s="1175" t="s">
        <v>1520</v>
      </c>
      <c r="E1805" s="1175"/>
      <c r="G1805" s="1175">
        <v>0</v>
      </c>
      <c r="H1805" s="1171"/>
      <c r="I1805" s="1053"/>
      <c r="J1805" s="1171"/>
    </row>
    <row r="1806" spans="1:10">
      <c r="A1806" s="1172">
        <v>41809</v>
      </c>
      <c r="B1806" s="1173">
        <v>96</v>
      </c>
      <c r="C1806" s="1174" t="s">
        <v>246</v>
      </c>
      <c r="D1806" s="1175" t="s">
        <v>1288</v>
      </c>
      <c r="E1806" s="1175"/>
      <c r="G1806" s="1175">
        <v>0</v>
      </c>
      <c r="H1806" s="1171"/>
      <c r="I1806" s="1053"/>
      <c r="J1806" s="1171"/>
    </row>
    <row r="1807" spans="1:10">
      <c r="A1807" s="1172" t="s">
        <v>244</v>
      </c>
      <c r="B1807" s="1173" t="s">
        <v>244</v>
      </c>
      <c r="C1807" s="1174" t="s">
        <v>244</v>
      </c>
      <c r="D1807" s="1175" t="s">
        <v>244</v>
      </c>
      <c r="E1807" s="1175"/>
      <c r="G1807" s="1175" t="s">
        <v>244</v>
      </c>
      <c r="H1807" s="1171"/>
      <c r="I1807" s="1053"/>
      <c r="J1807" s="1171"/>
    </row>
    <row r="1808" spans="1:10">
      <c r="A1808" s="1168"/>
      <c r="B1808" s="1177"/>
      <c r="C1808" s="1170"/>
      <c r="D1808" s="1171"/>
      <c r="E1808" s="1171"/>
      <c r="H1808" s="1171"/>
      <c r="I1808" s="1053"/>
      <c r="J1808" s="1171"/>
    </row>
    <row r="1809" spans="1:11">
      <c r="A1809" s="1059" t="s">
        <v>17</v>
      </c>
      <c r="B1809" s="1176" t="s">
        <v>244</v>
      </c>
      <c r="C1809" s="1170" t="s">
        <v>244</v>
      </c>
      <c r="D1809" s="1171" t="s">
        <v>244</v>
      </c>
      <c r="E1809" s="1171"/>
      <c r="G1809" s="1171" t="s">
        <v>244</v>
      </c>
      <c r="H1809" s="1053" t="s">
        <v>244</v>
      </c>
      <c r="I1809" s="1053" t="s">
        <v>244</v>
      </c>
      <c r="J1809" s="1166"/>
    </row>
    <row r="1810" spans="1:11">
      <c r="A1810" s="1178">
        <v>41547</v>
      </c>
      <c r="B1810" s="1176">
        <v>19322.919999999998</v>
      </c>
      <c r="C1810" s="1170" t="s">
        <v>246</v>
      </c>
      <c r="D1810" s="1170">
        <v>10107146</v>
      </c>
      <c r="E1810" s="1170"/>
      <c r="F1810" s="1171" t="s">
        <v>1266</v>
      </c>
      <c r="G1810" s="1042"/>
      <c r="H1810" s="1040"/>
      <c r="I1810" s="1053"/>
      <c r="J1810" s="1166"/>
    </row>
    <row r="1811" spans="1:11">
      <c r="A1811" s="1178">
        <v>41627</v>
      </c>
      <c r="B1811" s="1176">
        <v>52748</v>
      </c>
      <c r="C1811" s="1170" t="s">
        <v>246</v>
      </c>
      <c r="D1811" s="1170">
        <v>10109380</v>
      </c>
      <c r="E1811" s="1170"/>
      <c r="F1811" s="1171" t="s">
        <v>1322</v>
      </c>
      <c r="G1811" s="1042"/>
      <c r="H1811" s="1040"/>
      <c r="I1811" s="1053"/>
      <c r="J1811" s="1166"/>
    </row>
    <row r="1812" spans="1:11">
      <c r="A1812" s="1178">
        <v>41661</v>
      </c>
      <c r="B1812" s="1176">
        <v>44322.92</v>
      </c>
      <c r="C1812" s="1170" t="s">
        <v>246</v>
      </c>
      <c r="D1812" s="1170">
        <v>10109999</v>
      </c>
      <c r="E1812" s="1170"/>
      <c r="F1812" s="1171" t="s">
        <v>1266</v>
      </c>
      <c r="G1812" s="1042"/>
      <c r="H1812" s="1040"/>
      <c r="I1812" s="1053"/>
      <c r="J1812" s="1166"/>
    </row>
    <row r="1813" spans="1:11">
      <c r="A1813" s="1178">
        <v>41661</v>
      </c>
      <c r="B1813" s="1176">
        <v>85713</v>
      </c>
      <c r="C1813" s="1170" t="s">
        <v>246</v>
      </c>
      <c r="D1813" s="1170">
        <v>10110283</v>
      </c>
      <c r="E1813" s="1170"/>
      <c r="F1813" s="1171" t="s">
        <v>1323</v>
      </c>
      <c r="G1813" s="1042"/>
      <c r="H1813" s="1040"/>
      <c r="I1813" s="1053"/>
      <c r="J1813" s="1166"/>
    </row>
    <row r="1814" spans="1:11">
      <c r="A1814" s="1178">
        <v>41758</v>
      </c>
      <c r="B1814" s="1176">
        <v>256227.08</v>
      </c>
      <c r="C1814" s="1170" t="s">
        <v>246</v>
      </c>
      <c r="D1814" s="1170">
        <v>10112843</v>
      </c>
      <c r="E1814" s="1170"/>
      <c r="F1814" s="1171" t="s">
        <v>1450</v>
      </c>
      <c r="G1814" s="1042"/>
      <c r="H1814" s="1040"/>
      <c r="I1814" s="1053"/>
      <c r="J1814" s="1166"/>
    </row>
    <row r="1815" spans="1:11">
      <c r="A1815" s="1178">
        <v>41758</v>
      </c>
      <c r="B1815" s="1176">
        <v>177720.5</v>
      </c>
      <c r="C1815" s="1170" t="s">
        <v>246</v>
      </c>
      <c r="D1815" s="1170">
        <v>10112839</v>
      </c>
      <c r="E1815" s="1170"/>
      <c r="F1815" s="1171" t="s">
        <v>1451</v>
      </c>
      <c r="G1815" s="1042"/>
      <c r="H1815" s="1040"/>
      <c r="I1815" s="1053"/>
      <c r="J1815" s="1166"/>
    </row>
    <row r="1816" spans="1:11">
      <c r="A1816" s="1178" t="s">
        <v>244</v>
      </c>
      <c r="B1816" s="1176" t="s">
        <v>244</v>
      </c>
      <c r="C1816" s="1170" t="s">
        <v>244</v>
      </c>
      <c r="D1816" s="1170" t="s">
        <v>244</v>
      </c>
      <c r="E1816" s="1170"/>
      <c r="F1816" s="1171" t="s">
        <v>244</v>
      </c>
      <c r="G1816" s="1042"/>
      <c r="H1816" s="1040"/>
      <c r="I1816" s="1053"/>
      <c r="J1816" s="1166"/>
    </row>
    <row r="1817" spans="1:11">
      <c r="A1817" s="1179"/>
      <c r="B1817" s="1176"/>
      <c r="C1817" s="1176"/>
      <c r="D1817" s="1176"/>
      <c r="E1817" s="1176"/>
      <c r="F1817" s="1063"/>
      <c r="G1817" s="979"/>
      <c r="H1817" s="979"/>
      <c r="I1817" s="979"/>
      <c r="J1817" s="979"/>
      <c r="K1817" s="1062"/>
    </row>
    <row r="1818" spans="1:11">
      <c r="B1818" s="1166"/>
      <c r="C1818" s="1166"/>
      <c r="D1818" s="1166"/>
      <c r="E1818" s="1166"/>
      <c r="F1818" s="1166"/>
      <c r="G1818" s="1166"/>
      <c r="H1818" s="1166"/>
      <c r="I1818" s="1166"/>
      <c r="J1818" s="1166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 enableFormatConditionsCalculation="0">
    <tabColor rgb="FF7030A0"/>
  </sheetPr>
  <dimension ref="A1:M1471"/>
  <sheetViews>
    <sheetView topLeftCell="A13" zoomScale="85" zoomScaleNormal="85" zoomScalePageLayoutView="85" workbookViewId="0">
      <selection activeCell="M39" sqref="M39:M42"/>
    </sheetView>
  </sheetViews>
  <sheetFormatPr defaultColWidth="8.85546875" defaultRowHeight="15"/>
  <cols>
    <col min="1" max="1" width="20.28515625" style="1142" customWidth="1"/>
    <col min="2" max="2" width="17.28515625" style="1142" bestFit="1" customWidth="1"/>
    <col min="3" max="5" width="12.42578125" style="1142" customWidth="1"/>
    <col min="6" max="6" width="14.42578125" style="1142" customWidth="1"/>
    <col min="7" max="7" width="17.7109375" style="1142" customWidth="1"/>
    <col min="8" max="8" width="13.140625" style="1142" customWidth="1"/>
    <col min="9" max="9" width="11.28515625" style="1142" customWidth="1"/>
    <col min="10" max="10" width="17.140625" style="1142" customWidth="1"/>
    <col min="11" max="11" width="13.85546875" style="1142" customWidth="1"/>
    <col min="12" max="12" width="13.28515625" bestFit="1" customWidth="1"/>
    <col min="13" max="13" width="10.42578125" bestFit="1" customWidth="1"/>
  </cols>
  <sheetData>
    <row r="1" spans="1:11">
      <c r="A1" s="1141"/>
      <c r="B1" s="974"/>
      <c r="I1" s="1143" t="s">
        <v>1</v>
      </c>
      <c r="J1" s="977" t="s">
        <v>1154</v>
      </c>
      <c r="K1" s="978"/>
    </row>
    <row r="2" spans="1:11">
      <c r="A2" s="1141"/>
      <c r="B2" s="1141"/>
    </row>
    <row r="3" spans="1:11">
      <c r="A3" s="1141"/>
    </row>
    <row r="4" spans="1:11">
      <c r="A4" s="979" t="s">
        <v>2</v>
      </c>
      <c r="H4" s="980"/>
      <c r="I4" s="980"/>
      <c r="J4" s="980"/>
    </row>
    <row r="5" spans="1:11">
      <c r="A5" s="980"/>
      <c r="B5" s="980"/>
      <c r="D5" s="1144"/>
      <c r="E5" s="1144"/>
      <c r="F5" s="1144"/>
      <c r="G5" s="1144"/>
      <c r="H5" s="982" t="s">
        <v>411</v>
      </c>
      <c r="I5" s="980"/>
      <c r="J5" s="980"/>
    </row>
    <row r="6" spans="1:11">
      <c r="A6" s="830"/>
      <c r="B6" s="980"/>
      <c r="C6" s="980"/>
      <c r="D6" s="980"/>
      <c r="E6" s="980"/>
      <c r="F6" s="1144"/>
      <c r="G6" s="1144"/>
      <c r="H6" s="983" t="s">
        <v>239</v>
      </c>
      <c r="I6" s="980" t="s">
        <v>31</v>
      </c>
      <c r="J6" s="980"/>
    </row>
    <row r="7" spans="1:11">
      <c r="A7" s="984" t="s">
        <v>238</v>
      </c>
      <c r="B7" s="980"/>
      <c r="C7" s="980"/>
      <c r="D7" s="980"/>
      <c r="E7" s="980"/>
      <c r="F7" s="1144"/>
      <c r="G7" s="1144"/>
      <c r="H7" s="1144"/>
      <c r="I7" s="1144"/>
      <c r="J7" s="980"/>
    </row>
    <row r="8" spans="1:11">
      <c r="A8" s="985" t="s">
        <v>1414</v>
      </c>
      <c r="B8" s="980"/>
      <c r="C8" s="980"/>
      <c r="D8" s="980"/>
      <c r="E8" s="980"/>
      <c r="F8" s="983"/>
      <c r="G8" s="1144"/>
      <c r="H8" s="1144"/>
      <c r="I8" s="1144"/>
      <c r="J8" s="1144"/>
    </row>
    <row r="9" spans="1:11">
      <c r="A9" s="980" t="s">
        <v>4</v>
      </c>
      <c r="B9" s="983"/>
      <c r="C9" s="983"/>
      <c r="D9" s="983"/>
      <c r="E9" s="983"/>
      <c r="F9" s="983"/>
      <c r="G9" s="1144"/>
      <c r="H9" s="1144"/>
      <c r="I9" s="1144"/>
      <c r="J9" s="1144"/>
    </row>
    <row r="10" spans="1:11">
      <c r="A10" s="980"/>
      <c r="B10" s="983"/>
      <c r="C10" s="983"/>
      <c r="D10" s="983"/>
      <c r="E10" s="983"/>
      <c r="F10" s="983"/>
      <c r="G10" s="1144"/>
      <c r="H10" s="1144"/>
      <c r="I10" s="1144"/>
      <c r="J10" s="1144"/>
    </row>
    <row r="11" spans="1:11">
      <c r="A11" s="1144"/>
      <c r="B11" s="1144"/>
      <c r="C11" s="1144"/>
      <c r="D11" s="1144"/>
      <c r="E11" s="1144"/>
      <c r="F11" s="1144"/>
      <c r="G11" s="1144"/>
      <c r="H11" s="1144"/>
      <c r="I11" s="1144"/>
      <c r="J11" s="1144"/>
    </row>
    <row r="12" spans="1:11">
      <c r="A12" s="983" t="s">
        <v>5</v>
      </c>
      <c r="B12" s="986"/>
      <c r="C12" s="986"/>
      <c r="D12" s="986"/>
      <c r="E12" s="986"/>
      <c r="F12" s="986"/>
      <c r="G12" s="1144"/>
      <c r="H12" s="1144"/>
      <c r="I12" s="1144"/>
      <c r="J12" s="1144"/>
    </row>
    <row r="13" spans="1:11" ht="15.75" thickBot="1">
      <c r="A13" s="1144"/>
      <c r="B13" s="1144"/>
      <c r="C13" s="1145"/>
      <c r="D13" s="1145"/>
      <c r="E13" s="1145"/>
      <c r="F13" s="1145"/>
      <c r="G13" s="1144"/>
      <c r="H13" s="1144"/>
      <c r="I13" s="1144"/>
      <c r="J13" s="1145"/>
    </row>
    <row r="14" spans="1:11">
      <c r="A14" s="988"/>
      <c r="B14" s="988"/>
      <c r="C14" s="988"/>
      <c r="D14" s="988"/>
      <c r="E14" s="988"/>
      <c r="F14" s="989"/>
      <c r="G14" s="989"/>
      <c r="H14" s="990" t="s">
        <v>6</v>
      </c>
      <c r="I14" s="989"/>
      <c r="J14" s="991"/>
    </row>
    <row r="15" spans="1:11">
      <c r="A15" s="992"/>
      <c r="B15" s="992"/>
      <c r="C15" s="993"/>
      <c r="D15" s="993"/>
      <c r="E15" s="993"/>
      <c r="F15" s="993"/>
      <c r="G15" s="993"/>
      <c r="H15" s="994" t="s">
        <v>7</v>
      </c>
      <c r="I15" s="993"/>
      <c r="J15" s="991" t="s">
        <v>8</v>
      </c>
    </row>
    <row r="16" spans="1:11">
      <c r="A16" s="995"/>
      <c r="B16" s="994" t="s">
        <v>1102</v>
      </c>
      <c r="C16" s="994" t="s">
        <v>10</v>
      </c>
      <c r="D16" s="994" t="s">
        <v>101</v>
      </c>
      <c r="E16" s="994"/>
      <c r="F16" s="994"/>
      <c r="G16" s="994" t="s">
        <v>11</v>
      </c>
      <c r="H16" s="994" t="s">
        <v>12</v>
      </c>
      <c r="I16" s="994" t="s">
        <v>7</v>
      </c>
      <c r="J16" s="991" t="s">
        <v>13</v>
      </c>
    </row>
    <row r="17" spans="1:11" ht="15.75" thickBot="1">
      <c r="A17" s="996" t="s">
        <v>1211</v>
      </c>
      <c r="B17" s="996" t="s">
        <v>13</v>
      </c>
      <c r="C17" s="996" t="s">
        <v>16</v>
      </c>
      <c r="D17" s="996" t="s">
        <v>16</v>
      </c>
      <c r="E17" s="996" t="s">
        <v>1329</v>
      </c>
      <c r="F17" s="996" t="s">
        <v>17</v>
      </c>
      <c r="G17" s="996" t="s">
        <v>13</v>
      </c>
      <c r="H17" s="996" t="s">
        <v>18</v>
      </c>
      <c r="I17" s="996" t="s">
        <v>19</v>
      </c>
      <c r="J17" s="997" t="s">
        <v>1081</v>
      </c>
    </row>
    <row r="18" spans="1:11" ht="15.75" thickTop="1">
      <c r="A18" s="998">
        <v>41487</v>
      </c>
      <c r="B18" s="999">
        <v>1304843.0654748795</v>
      </c>
      <c r="C18" s="1000">
        <v>42904.399999999994</v>
      </c>
      <c r="D18" s="1000">
        <v>1034.3800000000001</v>
      </c>
      <c r="E18" s="1000">
        <v>0</v>
      </c>
      <c r="F18" s="1000">
        <v>0</v>
      </c>
      <c r="G18" s="1001">
        <v>1348781.8454748793</v>
      </c>
      <c r="H18" s="1002">
        <v>1.0108253964751177</v>
      </c>
      <c r="I18" s="1001">
        <v>1099.1404241637108</v>
      </c>
      <c r="J18" s="999">
        <v>1349880.985899043</v>
      </c>
    </row>
    <row r="19" spans="1:11">
      <c r="A19" s="998">
        <v>41518</v>
      </c>
      <c r="B19" s="999">
        <v>1349880.985899043</v>
      </c>
      <c r="C19" s="1000">
        <v>170745.89</v>
      </c>
      <c r="D19" s="1000">
        <v>0</v>
      </c>
      <c r="E19" s="1000">
        <v>0</v>
      </c>
      <c r="F19" s="1000">
        <v>19322.919999999998</v>
      </c>
      <c r="G19" s="1001">
        <v>1501303.955899043</v>
      </c>
      <c r="H19" s="1002">
        <v>1.1232197890626598</v>
      </c>
      <c r="I19" s="1001">
        <v>1263.5108635343488</v>
      </c>
      <c r="J19" s="999">
        <v>1502567.4667625774</v>
      </c>
    </row>
    <row r="20" spans="1:11">
      <c r="A20" s="998">
        <v>41548</v>
      </c>
      <c r="B20" s="999">
        <v>1502567.4667625774</v>
      </c>
      <c r="C20" s="1000">
        <v>159738.37</v>
      </c>
      <c r="D20" s="1000">
        <v>2257.5</v>
      </c>
      <c r="E20" s="1000">
        <v>0</v>
      </c>
      <c r="F20" s="1000">
        <v>0</v>
      </c>
      <c r="G20" s="1001">
        <v>1664563.3367625773</v>
      </c>
      <c r="H20" s="1002">
        <v>1.0019665722924114</v>
      </c>
      <c r="I20" s="1001">
        <v>1254.6019785918263</v>
      </c>
      <c r="J20" s="999">
        <v>1665817.9387411692</v>
      </c>
      <c r="K20" s="1146"/>
    </row>
    <row r="21" spans="1:11">
      <c r="A21" s="998">
        <v>41579</v>
      </c>
      <c r="B21" s="999">
        <v>1665817.9387411692</v>
      </c>
      <c r="C21" s="1000">
        <v>16210.149999999998</v>
      </c>
      <c r="D21" s="1000">
        <v>0</v>
      </c>
      <c r="E21" s="1000">
        <v>0</v>
      </c>
      <c r="F21" s="1000">
        <v>0</v>
      </c>
      <c r="G21" s="1001">
        <v>1682028.0887411691</v>
      </c>
      <c r="H21" s="1002">
        <v>0.62953460022888175</v>
      </c>
      <c r="I21" s="1001">
        <v>873.90835843293473</v>
      </c>
      <c r="J21" s="999">
        <v>1682901.9970996021</v>
      </c>
    </row>
    <row r="22" spans="1:11">
      <c r="A22" s="998">
        <v>41609</v>
      </c>
      <c r="B22" s="999">
        <v>1682901.9970996021</v>
      </c>
      <c r="C22" s="1000">
        <v>36666.30999999999</v>
      </c>
      <c r="D22" s="1000">
        <v>2233.0500000000002</v>
      </c>
      <c r="E22" s="1000">
        <v>0</v>
      </c>
      <c r="F22" s="1000">
        <v>52748</v>
      </c>
      <c r="G22" s="1001">
        <v>1669053.3570996022</v>
      </c>
      <c r="H22" s="1002">
        <v>0.73692251406127729</v>
      </c>
      <c r="I22" s="1001">
        <v>1033.4736421844859</v>
      </c>
      <c r="J22" s="999">
        <v>1670086.8307417866</v>
      </c>
    </row>
    <row r="23" spans="1:11">
      <c r="A23" s="998">
        <v>41640</v>
      </c>
      <c r="B23" s="999">
        <v>1670086.8307417866</v>
      </c>
      <c r="C23" s="1000">
        <v>26908.03</v>
      </c>
      <c r="D23" s="1000">
        <v>0</v>
      </c>
      <c r="E23" s="1000">
        <v>0</v>
      </c>
      <c r="F23" s="1000">
        <v>130035.92</v>
      </c>
      <c r="G23" s="1001">
        <v>1566958.9407417867</v>
      </c>
      <c r="H23" s="1002">
        <v>0.71064383634447237</v>
      </c>
      <c r="I23" s="1001">
        <v>989.030760355604</v>
      </c>
      <c r="J23" s="999">
        <v>1567947.9715021423</v>
      </c>
    </row>
    <row r="24" spans="1:11">
      <c r="A24" s="998">
        <v>41671</v>
      </c>
      <c r="B24" s="999">
        <v>1567947.9715021423</v>
      </c>
      <c r="C24" s="1000">
        <v>100342.61000000002</v>
      </c>
      <c r="D24" s="1000">
        <v>2611.3500000000004</v>
      </c>
      <c r="E24" s="1000">
        <v>0</v>
      </c>
      <c r="F24" s="1000">
        <v>0</v>
      </c>
      <c r="G24" s="1001">
        <v>1670901.9315021425</v>
      </c>
      <c r="H24" s="1002">
        <v>0.3</v>
      </c>
      <c r="I24" s="1001">
        <v>391.98699287553558</v>
      </c>
      <c r="J24" s="999">
        <v>1671293.918495018</v>
      </c>
    </row>
    <row r="25" spans="1:11">
      <c r="A25" s="998">
        <v>41699</v>
      </c>
      <c r="B25" s="999">
        <v>1671293.918495018</v>
      </c>
      <c r="C25" s="1000">
        <v>60265.38</v>
      </c>
      <c r="D25" s="1000">
        <v>0</v>
      </c>
      <c r="E25" s="1000">
        <v>0</v>
      </c>
      <c r="F25" s="1000">
        <v>0</v>
      </c>
      <c r="G25" s="1001">
        <v>1731559.2984950179</v>
      </c>
      <c r="H25" s="1002">
        <v>0.25</v>
      </c>
      <c r="I25" s="1001">
        <v>348.18623301979545</v>
      </c>
      <c r="J25" s="999">
        <v>1731907.4847280376</v>
      </c>
    </row>
    <row r="26" spans="1:11">
      <c r="A26" s="998">
        <v>41730</v>
      </c>
      <c r="B26" s="999">
        <v>1731907.4847280376</v>
      </c>
      <c r="C26" s="1000">
        <v>69003</v>
      </c>
      <c r="D26" s="1000">
        <v>5180.29</v>
      </c>
      <c r="E26" s="1000">
        <v>0</v>
      </c>
      <c r="F26" s="1000">
        <v>433947.57999999996</v>
      </c>
      <c r="G26" s="1001">
        <v>1372143.1947280378</v>
      </c>
      <c r="H26" s="1002">
        <v>0.2</v>
      </c>
      <c r="I26" s="1001">
        <v>288.65124745467295</v>
      </c>
      <c r="J26" s="999">
        <v>1372431.8459754924</v>
      </c>
    </row>
    <row r="27" spans="1:11">
      <c r="A27" s="998">
        <v>41760</v>
      </c>
      <c r="B27" s="999"/>
      <c r="C27" s="1000"/>
      <c r="D27" s="1000"/>
      <c r="E27" s="1000"/>
      <c r="F27" s="1000"/>
      <c r="G27" s="1001"/>
      <c r="H27" s="1002"/>
      <c r="I27" s="1001"/>
      <c r="J27" s="999"/>
    </row>
    <row r="28" spans="1:11">
      <c r="A28" s="998">
        <v>41791</v>
      </c>
      <c r="B28" s="999"/>
      <c r="C28" s="1000"/>
      <c r="D28" s="1000"/>
      <c r="E28" s="1000"/>
      <c r="F28" s="1000"/>
      <c r="G28" s="1001"/>
      <c r="H28" s="1002"/>
      <c r="I28" s="1001"/>
      <c r="J28" s="999"/>
    </row>
    <row r="29" spans="1:11" ht="15.75" thickBot="1">
      <c r="A29" s="998">
        <v>41821</v>
      </c>
      <c r="B29" s="999"/>
      <c r="C29" s="1000"/>
      <c r="D29" s="1000"/>
      <c r="E29" s="1000"/>
      <c r="F29" s="1000"/>
      <c r="G29" s="1001"/>
      <c r="H29" s="1002"/>
      <c r="I29" s="1001"/>
      <c r="J29" s="999"/>
    </row>
    <row r="30" spans="1:11" ht="15.75" thickBot="1">
      <c r="A30" s="1004"/>
      <c r="B30" s="1005"/>
      <c r="C30" s="1005"/>
      <c r="D30" s="1005"/>
      <c r="E30" s="1005"/>
      <c r="F30" s="1005"/>
      <c r="G30" s="1005"/>
      <c r="H30" s="1005"/>
      <c r="I30" s="1005"/>
      <c r="J30" s="1006"/>
    </row>
    <row r="31" spans="1:11">
      <c r="A31" s="1007"/>
      <c r="B31" s="1008"/>
      <c r="C31" s="1008"/>
      <c r="D31" s="1008"/>
      <c r="E31" s="1008"/>
      <c r="F31" s="1008"/>
      <c r="G31" s="1008"/>
      <c r="H31" s="1008"/>
      <c r="I31" s="1009"/>
      <c r="J31" s="1010"/>
    </row>
    <row r="32" spans="1:11">
      <c r="A32" s="1011"/>
      <c r="B32" s="1012"/>
      <c r="C32" s="1012"/>
      <c r="D32" s="1012"/>
      <c r="E32" s="1012"/>
      <c r="F32" s="1012"/>
      <c r="G32" s="1012"/>
      <c r="H32" s="1012"/>
      <c r="I32" s="1013" t="s">
        <v>19</v>
      </c>
      <c r="J32" s="1014" t="s">
        <v>13</v>
      </c>
    </row>
    <row r="33" spans="1:13">
      <c r="A33" s="1015" t="s">
        <v>1415</v>
      </c>
      <c r="B33" s="1008"/>
      <c r="C33" s="1012"/>
      <c r="D33" s="1012"/>
      <c r="E33" s="1012"/>
      <c r="F33" s="1012"/>
      <c r="G33" s="1012"/>
      <c r="H33" s="1016"/>
      <c r="I33" s="1017">
        <v>7542.4905006129129</v>
      </c>
      <c r="J33" s="1018">
        <v>1372431.8459754924</v>
      </c>
    </row>
    <row r="34" spans="1:13">
      <c r="A34" s="1015"/>
      <c r="B34" s="1008"/>
      <c r="C34" s="1012"/>
      <c r="D34" s="1012"/>
      <c r="E34" s="1012"/>
      <c r="F34" s="1012"/>
      <c r="G34" s="1012"/>
      <c r="H34" s="1016"/>
      <c r="I34" s="1017"/>
      <c r="J34" s="1018"/>
    </row>
    <row r="35" spans="1:13">
      <c r="A35" s="1019"/>
      <c r="B35" s="1008"/>
      <c r="C35" s="1012"/>
      <c r="D35" s="1012"/>
      <c r="E35" s="1012"/>
      <c r="F35" s="1012"/>
      <c r="G35" s="1012"/>
      <c r="H35" s="1016"/>
      <c r="I35" s="1017"/>
      <c r="J35" s="1018"/>
    </row>
    <row r="36" spans="1:13" ht="15.75" thickBot="1">
      <c r="A36" s="1020"/>
      <c r="B36" s="1021"/>
      <c r="C36" s="1021"/>
      <c r="D36" s="1021"/>
      <c r="E36" s="1021"/>
      <c r="F36" s="1021"/>
      <c r="G36" s="1021"/>
      <c r="H36" s="1022"/>
      <c r="I36" s="1023"/>
      <c r="J36" s="1024"/>
    </row>
    <row r="37" spans="1:13">
      <c r="B37" s="1025"/>
      <c r="C37" s="1025"/>
      <c r="D37" s="1025"/>
      <c r="E37" s="1025"/>
      <c r="F37" s="1025"/>
      <c r="G37" s="1025"/>
      <c r="H37" s="1025"/>
      <c r="I37" s="1026"/>
      <c r="J37" s="1026"/>
    </row>
    <row r="38" spans="1:13">
      <c r="A38" s="1027" t="s">
        <v>218</v>
      </c>
      <c r="B38" s="1025"/>
      <c r="C38" s="1025"/>
      <c r="D38" s="1025"/>
      <c r="E38" s="1025"/>
      <c r="F38" s="1025"/>
      <c r="G38" s="1025"/>
      <c r="H38" s="1025"/>
      <c r="I38" s="1026"/>
      <c r="J38" s="1026"/>
    </row>
    <row r="39" spans="1:13" ht="15.75" thickBot="1">
      <c r="A39" s="1028" t="s">
        <v>712</v>
      </c>
      <c r="B39" s="1029"/>
      <c r="C39" s="1030"/>
      <c r="D39" s="1030"/>
      <c r="E39" s="1030"/>
      <c r="F39" s="1031"/>
      <c r="G39" s="1032"/>
      <c r="H39" s="1033"/>
      <c r="I39" s="1034"/>
      <c r="J39" s="1035">
        <v>424440.12999999989</v>
      </c>
      <c r="K39" s="1147"/>
      <c r="L39" t="s">
        <v>734</v>
      </c>
      <c r="M39" s="814">
        <v>61408.240000000049</v>
      </c>
    </row>
    <row r="40" spans="1:13" ht="15.75" thickBot="1">
      <c r="A40" s="1037" t="s">
        <v>1416</v>
      </c>
      <c r="B40" s="1038"/>
      <c r="C40" s="1039"/>
      <c r="D40" s="1039"/>
      <c r="E40" s="1039"/>
      <c r="F40" s="1040"/>
      <c r="G40" s="1041"/>
      <c r="H40" s="1042"/>
      <c r="I40" s="1040"/>
      <c r="J40" s="807">
        <v>947991.71597549249</v>
      </c>
      <c r="K40" s="1148"/>
      <c r="L40" t="s">
        <v>736</v>
      </c>
      <c r="M40" s="814">
        <v>320283.89</v>
      </c>
    </row>
    <row r="41" spans="1:13" ht="15.75" thickTop="1">
      <c r="A41" s="1043"/>
      <c r="B41" s="1038"/>
      <c r="C41" s="1039"/>
      <c r="D41" s="1039"/>
      <c r="E41" s="1039"/>
      <c r="F41" s="1040"/>
      <c r="G41" s="1041"/>
      <c r="H41" s="1042"/>
      <c r="I41" s="1040"/>
      <c r="J41" s="1044"/>
      <c r="K41" s="1147"/>
      <c r="L41" t="s">
        <v>735</v>
      </c>
      <c r="M41" s="814">
        <v>-10000</v>
      </c>
    </row>
    <row r="42" spans="1:13">
      <c r="A42" s="1045" t="s">
        <v>1332</v>
      </c>
      <c r="B42" s="1038"/>
      <c r="C42" s="1039"/>
      <c r="D42" s="1039"/>
      <c r="E42" s="1039"/>
      <c r="F42" s="1040"/>
      <c r="G42" s="1041"/>
      <c r="H42" s="1042"/>
      <c r="I42" s="1040"/>
      <c r="J42" s="1044"/>
      <c r="K42" s="1147"/>
      <c r="L42" t="s">
        <v>1452</v>
      </c>
      <c r="M42" s="814">
        <v>52748</v>
      </c>
    </row>
    <row r="43" spans="1:13">
      <c r="A43" s="1037" t="s">
        <v>1151</v>
      </c>
      <c r="B43" s="1038"/>
      <c r="C43" s="1039"/>
      <c r="D43" s="1039"/>
      <c r="E43" s="1039"/>
      <c r="F43" s="1040"/>
      <c r="G43" s="1041"/>
      <c r="H43" s="1042"/>
      <c r="I43" s="1040"/>
      <c r="J43" s="1046">
        <v>0</v>
      </c>
      <c r="K43" s="1147"/>
    </row>
    <row r="44" spans="1:13">
      <c r="A44" s="1037" t="s">
        <v>1152</v>
      </c>
      <c r="B44" s="1038"/>
      <c r="C44" s="1039"/>
      <c r="D44" s="1039"/>
      <c r="E44" s="1039"/>
      <c r="F44" s="1040"/>
      <c r="G44" s="1041"/>
      <c r="H44" s="1042"/>
      <c r="I44" s="1040"/>
      <c r="J44" s="1046">
        <v>0</v>
      </c>
      <c r="K44" s="1147"/>
    </row>
    <row r="45" spans="1:13" ht="15.75" thickBot="1">
      <c r="A45" s="1037" t="s">
        <v>243</v>
      </c>
      <c r="B45" s="1038"/>
      <c r="C45" s="1039"/>
      <c r="D45" s="1039"/>
      <c r="E45" s="1039"/>
      <c r="F45" s="1040"/>
      <c r="G45" s="1041"/>
      <c r="H45" s="1042"/>
      <c r="I45" s="1040"/>
      <c r="J45" s="1047">
        <v>0</v>
      </c>
      <c r="K45" s="1147"/>
    </row>
    <row r="46" spans="1:13" ht="16.5" thickTop="1" thickBot="1">
      <c r="A46" s="1043"/>
      <c r="B46" s="1038"/>
      <c r="C46" s="1039"/>
      <c r="D46" s="1039"/>
      <c r="E46" s="1039"/>
      <c r="F46" s="1040"/>
      <c r="G46" s="1041"/>
      <c r="H46" s="1042"/>
      <c r="I46" s="1040"/>
      <c r="J46" s="1044"/>
      <c r="K46" s="1147"/>
    </row>
    <row r="47" spans="1:13" ht="15.75" thickBot="1">
      <c r="A47" s="1037" t="s">
        <v>1417</v>
      </c>
      <c r="B47" s="1038"/>
      <c r="C47" s="1039"/>
      <c r="D47" s="1039"/>
      <c r="E47" s="1039"/>
      <c r="F47" s="1040"/>
      <c r="G47" s="1041"/>
      <c r="H47" s="1042"/>
      <c r="I47" s="1040"/>
      <c r="J47" s="1048">
        <v>947991.71597549249</v>
      </c>
      <c r="K47" s="1147"/>
    </row>
    <row r="48" spans="1:13" ht="15.75" thickTop="1">
      <c r="A48" s="1043"/>
      <c r="B48" s="1038"/>
      <c r="C48" s="1039"/>
      <c r="D48" s="1039"/>
      <c r="E48" s="1039"/>
      <c r="F48" s="1040"/>
      <c r="G48" s="1041"/>
      <c r="H48" s="1042"/>
      <c r="I48" s="1040"/>
      <c r="J48" s="1044"/>
      <c r="K48" s="1147"/>
    </row>
    <row r="49" spans="1:11">
      <c r="A49" s="1045" t="s">
        <v>742</v>
      </c>
      <c r="B49" s="1038"/>
      <c r="C49" s="1039"/>
      <c r="D49" s="1039"/>
      <c r="E49" s="1039"/>
      <c r="F49" s="1040"/>
      <c r="G49" s="1041"/>
      <c r="H49" s="1042"/>
      <c r="I49" s="1040"/>
      <c r="J49" s="1044"/>
      <c r="K49" s="1147"/>
    </row>
    <row r="50" spans="1:11">
      <c r="A50" s="1149" t="s">
        <v>244</v>
      </c>
      <c r="B50" s="1150" t="s">
        <v>244</v>
      </c>
      <c r="C50" s="1151" t="s">
        <v>244</v>
      </c>
      <c r="D50" s="1151"/>
      <c r="E50" s="1151"/>
      <c r="F50" s="1152" t="s">
        <v>244</v>
      </c>
      <c r="H50" s="1152"/>
      <c r="I50" s="1152" t="s">
        <v>244</v>
      </c>
      <c r="J50" s="1053" t="s">
        <v>244</v>
      </c>
      <c r="K50" s="1152" t="s">
        <v>244</v>
      </c>
    </row>
    <row r="51" spans="1:11">
      <c r="A51" s="1153">
        <v>41515</v>
      </c>
      <c r="B51" s="1154">
        <v>1034.3800000000001</v>
      </c>
      <c r="C51" s="1155" t="s">
        <v>246</v>
      </c>
      <c r="D51" s="1156" t="s">
        <v>1215</v>
      </c>
      <c r="E51" s="1156"/>
      <c r="H51" s="1152" t="s">
        <v>244</v>
      </c>
      <c r="I51" s="1152" t="s">
        <v>244</v>
      </c>
      <c r="J51" s="1053" t="s">
        <v>244</v>
      </c>
      <c r="K51" s="1152" t="s">
        <v>244</v>
      </c>
    </row>
    <row r="52" spans="1:11">
      <c r="A52" s="1153">
        <v>41556</v>
      </c>
      <c r="B52" s="1154">
        <v>2257.5</v>
      </c>
      <c r="C52" s="1155" t="s">
        <v>246</v>
      </c>
      <c r="D52" s="1156" t="s">
        <v>1216</v>
      </c>
      <c r="E52" s="1156"/>
      <c r="H52" s="1152"/>
      <c r="I52" s="1152" t="s">
        <v>244</v>
      </c>
      <c r="J52" s="1053" t="s">
        <v>244</v>
      </c>
      <c r="K52" s="1152" t="s">
        <v>244</v>
      </c>
    </row>
    <row r="53" spans="1:11">
      <c r="A53" s="1153">
        <v>41628</v>
      </c>
      <c r="B53" s="1154">
        <v>2233.0500000000002</v>
      </c>
      <c r="C53" s="1155" t="s">
        <v>246</v>
      </c>
      <c r="D53" s="1156" t="s">
        <v>1267</v>
      </c>
      <c r="E53" s="1156"/>
      <c r="H53" s="1152"/>
      <c r="I53" s="1152" t="s">
        <v>244</v>
      </c>
      <c r="J53" s="1053" t="s">
        <v>244</v>
      </c>
      <c r="K53" s="1152" t="s">
        <v>244</v>
      </c>
    </row>
    <row r="54" spans="1:11">
      <c r="A54" s="1153">
        <v>41696</v>
      </c>
      <c r="B54" s="1154">
        <v>2611.3500000000004</v>
      </c>
      <c r="C54" s="1155" t="s">
        <v>246</v>
      </c>
      <c r="D54" s="1156" t="s">
        <v>1358</v>
      </c>
      <c r="E54" s="1156"/>
      <c r="H54" s="1152"/>
      <c r="I54" s="1152" t="s">
        <v>244</v>
      </c>
      <c r="J54" s="1053" t="s">
        <v>244</v>
      </c>
      <c r="K54" s="1152" t="s">
        <v>244</v>
      </c>
    </row>
    <row r="55" spans="1:11">
      <c r="A55" s="1153">
        <v>41752</v>
      </c>
      <c r="B55" s="1154">
        <v>5174.76</v>
      </c>
      <c r="C55" s="1155" t="s">
        <v>246</v>
      </c>
      <c r="D55" s="1156" t="s">
        <v>1418</v>
      </c>
      <c r="E55" s="1156"/>
      <c r="H55" s="1152"/>
      <c r="I55" s="1152" t="s">
        <v>244</v>
      </c>
      <c r="J55" s="1053" t="s">
        <v>244</v>
      </c>
      <c r="K55" s="1152" t="s">
        <v>244</v>
      </c>
    </row>
    <row r="56" spans="1:11">
      <c r="A56" s="1153">
        <v>41752</v>
      </c>
      <c r="B56" s="1154">
        <v>5.53</v>
      </c>
      <c r="C56" s="1155" t="s">
        <v>246</v>
      </c>
      <c r="D56" s="1156" t="s">
        <v>1418</v>
      </c>
      <c r="E56" s="1156"/>
      <c r="H56" s="1152"/>
      <c r="I56" s="1152" t="s">
        <v>244</v>
      </c>
      <c r="J56" s="1053" t="s">
        <v>244</v>
      </c>
      <c r="K56" s="1152" t="s">
        <v>244</v>
      </c>
    </row>
    <row r="57" spans="1:11">
      <c r="A57" s="1153" t="s">
        <v>244</v>
      </c>
      <c r="B57" s="1154" t="s">
        <v>244</v>
      </c>
      <c r="C57" s="1155" t="s">
        <v>244</v>
      </c>
      <c r="D57" s="1156" t="s">
        <v>244</v>
      </c>
      <c r="E57" s="1156"/>
      <c r="H57" s="1152"/>
      <c r="I57" s="1152" t="s">
        <v>244</v>
      </c>
      <c r="J57" s="1053" t="s">
        <v>244</v>
      </c>
      <c r="K57" s="1152" t="s">
        <v>244</v>
      </c>
    </row>
    <row r="58" spans="1:11">
      <c r="A58" s="1059"/>
      <c r="B58" s="1157"/>
      <c r="C58" s="1151"/>
      <c r="D58" s="1151"/>
      <c r="E58" s="1151"/>
      <c r="F58" s="1152"/>
      <c r="H58" s="1152"/>
      <c r="I58" s="1152"/>
      <c r="J58" s="1053"/>
      <c r="K58" s="1152"/>
    </row>
    <row r="59" spans="1:11">
      <c r="A59" s="1059" t="s">
        <v>22</v>
      </c>
      <c r="B59" s="1157" t="s">
        <v>244</v>
      </c>
      <c r="C59" s="1151" t="s">
        <v>244</v>
      </c>
      <c r="D59" s="1151"/>
      <c r="E59" s="1151"/>
      <c r="F59" s="1152" t="s">
        <v>244</v>
      </c>
      <c r="H59" s="1152" t="s">
        <v>244</v>
      </c>
      <c r="I59" s="1053" t="s">
        <v>244</v>
      </c>
      <c r="J59" s="1152">
        <v>0</v>
      </c>
      <c r="K59" s="1147"/>
    </row>
    <row r="60" spans="1:11">
      <c r="A60" s="1153">
        <v>41487</v>
      </c>
      <c r="B60" s="1154">
        <v>40</v>
      </c>
      <c r="C60" s="1155" t="s">
        <v>246</v>
      </c>
      <c r="D60" s="1156" t="s">
        <v>774</v>
      </c>
      <c r="E60" s="1156"/>
      <c r="G60" s="1156" t="s">
        <v>339</v>
      </c>
      <c r="H60" s="1154"/>
      <c r="I60" s="1053" t="s">
        <v>244</v>
      </c>
      <c r="J60" s="1152">
        <v>0</v>
      </c>
    </row>
    <row r="61" spans="1:11">
      <c r="A61" s="1153">
        <v>41487</v>
      </c>
      <c r="B61" s="1154">
        <v>100</v>
      </c>
      <c r="C61" s="1155" t="s">
        <v>246</v>
      </c>
      <c r="D61" s="1156" t="s">
        <v>267</v>
      </c>
      <c r="E61" s="1156"/>
      <c r="G61" s="1156">
        <v>0</v>
      </c>
      <c r="H61" s="1154"/>
      <c r="I61" s="1053" t="s">
        <v>244</v>
      </c>
      <c r="J61" s="1152">
        <v>0</v>
      </c>
    </row>
    <row r="62" spans="1:11">
      <c r="A62" s="1153">
        <v>41487</v>
      </c>
      <c r="B62" s="1154">
        <v>25</v>
      </c>
      <c r="C62" s="1155" t="s">
        <v>246</v>
      </c>
      <c r="D62" s="1156" t="s">
        <v>379</v>
      </c>
      <c r="E62" s="1156"/>
      <c r="G62" s="1156" t="s">
        <v>339</v>
      </c>
      <c r="H62" s="1154"/>
      <c r="I62" s="1053" t="s">
        <v>244</v>
      </c>
      <c r="J62" s="1152">
        <v>0</v>
      </c>
    </row>
    <row r="63" spans="1:11">
      <c r="A63" s="1153">
        <v>41487</v>
      </c>
      <c r="B63" s="1154">
        <v>6</v>
      </c>
      <c r="C63" s="1155" t="s">
        <v>246</v>
      </c>
      <c r="D63" s="1156" t="s">
        <v>1217</v>
      </c>
      <c r="E63" s="1156"/>
      <c r="G63" s="1156">
        <v>0</v>
      </c>
      <c r="H63" s="1154"/>
      <c r="I63" s="1053" t="s">
        <v>244</v>
      </c>
      <c r="J63" s="1152">
        <v>0</v>
      </c>
    </row>
    <row r="64" spans="1:11">
      <c r="A64" s="1153">
        <v>41487</v>
      </c>
      <c r="B64" s="1154">
        <v>10</v>
      </c>
      <c r="C64" s="1155" t="s">
        <v>246</v>
      </c>
      <c r="D64" s="1156" t="s">
        <v>791</v>
      </c>
      <c r="E64" s="1156"/>
      <c r="G64" s="1156" t="s">
        <v>339</v>
      </c>
      <c r="H64" s="1154"/>
      <c r="I64" s="1053" t="s">
        <v>244</v>
      </c>
      <c r="J64" s="1152">
        <v>0</v>
      </c>
    </row>
    <row r="65" spans="1:10">
      <c r="A65" s="1153">
        <v>41487</v>
      </c>
      <c r="B65" s="1154">
        <v>10</v>
      </c>
      <c r="C65" s="1155" t="s">
        <v>246</v>
      </c>
      <c r="D65" s="1156" t="s">
        <v>338</v>
      </c>
      <c r="E65" s="1156"/>
      <c r="G65" s="1156" t="s">
        <v>339</v>
      </c>
      <c r="H65" s="1154"/>
      <c r="I65" s="1053" t="s">
        <v>244</v>
      </c>
      <c r="J65" s="1152">
        <v>0</v>
      </c>
    </row>
    <row r="66" spans="1:10">
      <c r="A66" s="1153">
        <v>41487</v>
      </c>
      <c r="B66" s="1154">
        <v>103.84</v>
      </c>
      <c r="C66" s="1155" t="s">
        <v>246</v>
      </c>
      <c r="D66" s="1156" t="s">
        <v>1218</v>
      </c>
      <c r="E66" s="1156"/>
      <c r="G66" s="1156">
        <v>0</v>
      </c>
      <c r="H66" s="1154"/>
      <c r="I66" s="1053" t="s">
        <v>244</v>
      </c>
      <c r="J66" s="1152">
        <v>0</v>
      </c>
    </row>
    <row r="67" spans="1:10">
      <c r="A67" s="1153">
        <v>41487</v>
      </c>
      <c r="B67" s="1154">
        <v>25</v>
      </c>
      <c r="C67" s="1155" t="s">
        <v>246</v>
      </c>
      <c r="D67" s="1156" t="s">
        <v>1070</v>
      </c>
      <c r="E67" s="1156"/>
      <c r="G67" s="1156" t="s">
        <v>339</v>
      </c>
      <c r="H67" s="1154"/>
      <c r="I67" s="1053" t="s">
        <v>244</v>
      </c>
      <c r="J67" s="1152">
        <v>0</v>
      </c>
    </row>
    <row r="68" spans="1:10">
      <c r="A68" s="1153">
        <v>41487</v>
      </c>
      <c r="B68" s="1154">
        <v>10</v>
      </c>
      <c r="C68" s="1155" t="s">
        <v>246</v>
      </c>
      <c r="D68" s="1156" t="s">
        <v>955</v>
      </c>
      <c r="E68" s="1156"/>
      <c r="G68" s="1156">
        <v>0</v>
      </c>
      <c r="H68" s="1154"/>
      <c r="I68" s="1053" t="s">
        <v>244</v>
      </c>
      <c r="J68" s="1152">
        <v>0</v>
      </c>
    </row>
    <row r="69" spans="1:10">
      <c r="A69" s="1153">
        <v>41487</v>
      </c>
      <c r="B69" s="1154">
        <v>261</v>
      </c>
      <c r="C69" s="1155" t="s">
        <v>246</v>
      </c>
      <c r="D69" s="1156" t="s">
        <v>344</v>
      </c>
      <c r="E69" s="1156"/>
      <c r="G69" s="1156" t="s">
        <v>339</v>
      </c>
      <c r="H69" s="1154"/>
      <c r="I69" s="1053" t="s">
        <v>244</v>
      </c>
      <c r="J69" s="1152">
        <v>0</v>
      </c>
    </row>
    <row r="70" spans="1:10">
      <c r="A70" s="1153">
        <v>41487</v>
      </c>
      <c r="B70" s="1154">
        <v>15</v>
      </c>
      <c r="C70" s="1155" t="s">
        <v>246</v>
      </c>
      <c r="D70" s="1156" t="s">
        <v>280</v>
      </c>
      <c r="E70" s="1156"/>
      <c r="G70" s="1156" t="s">
        <v>339</v>
      </c>
      <c r="H70" s="1154"/>
      <c r="I70" s="1053" t="s">
        <v>244</v>
      </c>
      <c r="J70" s="1152">
        <v>0</v>
      </c>
    </row>
    <row r="71" spans="1:10">
      <c r="A71" s="1153">
        <v>41487</v>
      </c>
      <c r="B71" s="1154">
        <v>25</v>
      </c>
      <c r="C71" s="1155" t="s">
        <v>246</v>
      </c>
      <c r="D71" s="1156" t="s">
        <v>1159</v>
      </c>
      <c r="E71" s="1156"/>
      <c r="G71" s="1156" t="s">
        <v>339</v>
      </c>
      <c r="H71" s="1154"/>
      <c r="I71" s="1053" t="s">
        <v>244</v>
      </c>
      <c r="J71" s="1152">
        <v>0</v>
      </c>
    </row>
    <row r="72" spans="1:10">
      <c r="A72" s="1153">
        <v>41487</v>
      </c>
      <c r="B72" s="1154">
        <v>15</v>
      </c>
      <c r="C72" s="1155" t="s">
        <v>246</v>
      </c>
      <c r="D72" s="1156" t="s">
        <v>753</v>
      </c>
      <c r="E72" s="1156"/>
      <c r="G72" s="1156" t="s">
        <v>339</v>
      </c>
      <c r="H72" s="1154"/>
      <c r="I72" s="1053" t="s">
        <v>244</v>
      </c>
      <c r="J72" s="1152">
        <v>0</v>
      </c>
    </row>
    <row r="73" spans="1:10">
      <c r="A73" s="1153">
        <v>41487</v>
      </c>
      <c r="B73" s="1154">
        <v>15</v>
      </c>
      <c r="C73" s="1155" t="s">
        <v>246</v>
      </c>
      <c r="D73" s="1156" t="s">
        <v>248</v>
      </c>
      <c r="E73" s="1156"/>
      <c r="G73" s="1156">
        <v>0</v>
      </c>
      <c r="H73" s="1154"/>
      <c r="I73" s="1053" t="s">
        <v>244</v>
      </c>
      <c r="J73" s="1152">
        <v>0</v>
      </c>
    </row>
    <row r="74" spans="1:10">
      <c r="A74" s="1153">
        <v>41487</v>
      </c>
      <c r="B74" s="1154">
        <v>7</v>
      </c>
      <c r="C74" s="1155" t="s">
        <v>246</v>
      </c>
      <c r="D74" s="1156" t="s">
        <v>1196</v>
      </c>
      <c r="E74" s="1156"/>
      <c r="G74" s="1156" t="s">
        <v>339</v>
      </c>
      <c r="H74" s="1154"/>
      <c r="I74" s="1053" t="s">
        <v>244</v>
      </c>
      <c r="J74" s="1152">
        <v>0</v>
      </c>
    </row>
    <row r="75" spans="1:10">
      <c r="A75" s="1153">
        <v>41487</v>
      </c>
      <c r="B75" s="1154">
        <v>10</v>
      </c>
      <c r="C75" s="1155" t="s">
        <v>246</v>
      </c>
      <c r="D75" s="1156" t="s">
        <v>1005</v>
      </c>
      <c r="E75" s="1156"/>
      <c r="G75" s="1156" t="s">
        <v>339</v>
      </c>
      <c r="H75" s="1154"/>
      <c r="I75" s="1053" t="s">
        <v>244</v>
      </c>
      <c r="J75" s="1152">
        <v>0</v>
      </c>
    </row>
    <row r="76" spans="1:10">
      <c r="A76" s="1153">
        <v>41487</v>
      </c>
      <c r="B76" s="1154">
        <v>10</v>
      </c>
      <c r="C76" s="1155" t="s">
        <v>246</v>
      </c>
      <c r="D76" s="1156" t="s">
        <v>371</v>
      </c>
      <c r="E76" s="1156"/>
      <c r="G76" s="1156" t="s">
        <v>339</v>
      </c>
      <c r="H76" s="1154"/>
      <c r="I76" s="1053" t="s">
        <v>244</v>
      </c>
      <c r="J76" s="1152">
        <v>0</v>
      </c>
    </row>
    <row r="77" spans="1:10">
      <c r="A77" s="1153">
        <v>41487</v>
      </c>
      <c r="B77" s="1154">
        <v>50</v>
      </c>
      <c r="C77" s="1155" t="s">
        <v>246</v>
      </c>
      <c r="D77" s="1156" t="s">
        <v>776</v>
      </c>
      <c r="E77" s="1156"/>
      <c r="G77" s="1156" t="s">
        <v>339</v>
      </c>
      <c r="H77" s="1154"/>
      <c r="I77" s="1053" t="s">
        <v>244</v>
      </c>
      <c r="J77" s="1152">
        <v>0</v>
      </c>
    </row>
    <row r="78" spans="1:10">
      <c r="A78" s="1153">
        <v>41487</v>
      </c>
      <c r="B78" s="1154">
        <v>50</v>
      </c>
      <c r="C78" s="1155" t="s">
        <v>246</v>
      </c>
      <c r="D78" s="1156" t="s">
        <v>997</v>
      </c>
      <c r="E78" s="1156"/>
      <c r="G78" s="1156" t="s">
        <v>339</v>
      </c>
      <c r="H78" s="1154"/>
      <c r="I78" s="1053" t="s">
        <v>244</v>
      </c>
      <c r="J78" s="1152">
        <v>0</v>
      </c>
    </row>
    <row r="79" spans="1:10">
      <c r="A79" s="1153">
        <v>41487</v>
      </c>
      <c r="B79" s="1154">
        <v>10</v>
      </c>
      <c r="C79" s="1155" t="s">
        <v>246</v>
      </c>
      <c r="D79" s="1156" t="s">
        <v>993</v>
      </c>
      <c r="E79" s="1156"/>
      <c r="G79" s="1156" t="s">
        <v>339</v>
      </c>
      <c r="H79" s="1154"/>
      <c r="I79" s="1053" t="s">
        <v>244</v>
      </c>
      <c r="J79" s="1152">
        <v>0</v>
      </c>
    </row>
    <row r="80" spans="1:10">
      <c r="A80" s="1153">
        <v>41487</v>
      </c>
      <c r="B80" s="1154">
        <v>10</v>
      </c>
      <c r="C80" s="1155" t="s">
        <v>246</v>
      </c>
      <c r="D80" s="1156" t="s">
        <v>996</v>
      </c>
      <c r="E80" s="1156"/>
      <c r="G80" s="1156">
        <v>0</v>
      </c>
      <c r="H80" s="1154"/>
      <c r="I80" s="1053" t="s">
        <v>244</v>
      </c>
      <c r="J80" s="1152">
        <v>0</v>
      </c>
    </row>
    <row r="81" spans="1:10">
      <c r="A81" s="1153">
        <v>41487</v>
      </c>
      <c r="B81" s="1154">
        <v>30</v>
      </c>
      <c r="C81" s="1155" t="s">
        <v>246</v>
      </c>
      <c r="D81" s="1156" t="s">
        <v>792</v>
      </c>
      <c r="E81" s="1156"/>
      <c r="G81" s="1156" t="s">
        <v>339</v>
      </c>
      <c r="H81" s="1154"/>
      <c r="I81" s="1053" t="s">
        <v>244</v>
      </c>
      <c r="J81" s="1152">
        <v>0</v>
      </c>
    </row>
    <row r="82" spans="1:10">
      <c r="A82" s="1153">
        <v>41487</v>
      </c>
      <c r="B82" s="1154">
        <v>30</v>
      </c>
      <c r="C82" s="1155" t="s">
        <v>246</v>
      </c>
      <c r="D82" s="1156" t="s">
        <v>1123</v>
      </c>
      <c r="E82" s="1156"/>
      <c r="G82" s="1156" t="s">
        <v>339</v>
      </c>
      <c r="H82" s="1154"/>
      <c r="I82" s="1053" t="s">
        <v>244</v>
      </c>
      <c r="J82" s="1152">
        <v>0</v>
      </c>
    </row>
    <row r="83" spans="1:10">
      <c r="A83" s="1153">
        <v>41487</v>
      </c>
      <c r="B83" s="1154">
        <v>30</v>
      </c>
      <c r="C83" s="1155" t="s">
        <v>246</v>
      </c>
      <c r="D83" s="1156" t="s">
        <v>751</v>
      </c>
      <c r="E83" s="1156"/>
      <c r="G83" s="1156" t="s">
        <v>339</v>
      </c>
      <c r="H83" s="1154"/>
      <c r="I83" s="1053" t="s">
        <v>244</v>
      </c>
      <c r="J83" s="1152">
        <v>0</v>
      </c>
    </row>
    <row r="84" spans="1:10">
      <c r="A84" s="1153">
        <v>41487</v>
      </c>
      <c r="B84" s="1154">
        <v>50</v>
      </c>
      <c r="C84" s="1155" t="s">
        <v>246</v>
      </c>
      <c r="D84" s="1156" t="s">
        <v>754</v>
      </c>
      <c r="E84" s="1156"/>
      <c r="G84" s="1156" t="s">
        <v>339</v>
      </c>
      <c r="H84" s="1154"/>
      <c r="I84" s="1053" t="s">
        <v>244</v>
      </c>
      <c r="J84" s="1152">
        <v>0</v>
      </c>
    </row>
    <row r="85" spans="1:10">
      <c r="A85" s="1153">
        <v>41487</v>
      </c>
      <c r="B85" s="1154">
        <v>20</v>
      </c>
      <c r="C85" s="1155" t="s">
        <v>246</v>
      </c>
      <c r="D85" s="1156" t="s">
        <v>787</v>
      </c>
      <c r="E85" s="1156"/>
      <c r="G85" s="1156" t="s">
        <v>339</v>
      </c>
      <c r="H85" s="1154"/>
      <c r="I85" s="1053" t="s">
        <v>244</v>
      </c>
      <c r="J85" s="1152">
        <v>0</v>
      </c>
    </row>
    <row r="86" spans="1:10">
      <c r="A86" s="1153">
        <v>41487</v>
      </c>
      <c r="B86" s="1154">
        <v>5</v>
      </c>
      <c r="C86" s="1155" t="s">
        <v>246</v>
      </c>
      <c r="D86" s="1156" t="s">
        <v>1029</v>
      </c>
      <c r="E86" s="1156"/>
      <c r="G86" s="1156" t="s">
        <v>339</v>
      </c>
      <c r="H86" s="1154"/>
      <c r="I86" s="1053" t="s">
        <v>244</v>
      </c>
      <c r="J86" s="1152">
        <v>0</v>
      </c>
    </row>
    <row r="87" spans="1:10">
      <c r="A87" s="1153">
        <v>41487</v>
      </c>
      <c r="B87" s="1154">
        <v>15</v>
      </c>
      <c r="C87" s="1155" t="s">
        <v>246</v>
      </c>
      <c r="D87" s="1156" t="s">
        <v>912</v>
      </c>
      <c r="E87" s="1156"/>
      <c r="G87" s="1156">
        <v>0</v>
      </c>
      <c r="H87" s="1154"/>
      <c r="I87" s="1053" t="s">
        <v>244</v>
      </c>
      <c r="J87" s="1152">
        <v>0</v>
      </c>
    </row>
    <row r="88" spans="1:10">
      <c r="A88" s="1153">
        <v>41487</v>
      </c>
      <c r="B88" s="1154">
        <v>66</v>
      </c>
      <c r="C88" s="1155" t="s">
        <v>246</v>
      </c>
      <c r="D88" s="1156" t="s">
        <v>1069</v>
      </c>
      <c r="E88" s="1156"/>
      <c r="G88" s="1156" t="s">
        <v>339</v>
      </c>
      <c r="H88" s="1154"/>
      <c r="I88" s="1053" t="s">
        <v>244</v>
      </c>
      <c r="J88" s="1152">
        <v>0</v>
      </c>
    </row>
    <row r="89" spans="1:10">
      <c r="A89" s="1153">
        <v>41487</v>
      </c>
      <c r="B89" s="1154">
        <v>20</v>
      </c>
      <c r="C89" s="1155" t="s">
        <v>246</v>
      </c>
      <c r="D89" s="1156" t="s">
        <v>952</v>
      </c>
      <c r="E89" s="1156"/>
      <c r="G89" s="1156" t="s">
        <v>339</v>
      </c>
      <c r="H89" s="1154"/>
      <c r="I89" s="1053" t="s">
        <v>244</v>
      </c>
      <c r="J89" s="1152">
        <v>0</v>
      </c>
    </row>
    <row r="90" spans="1:10">
      <c r="A90" s="1153">
        <v>41487</v>
      </c>
      <c r="B90" s="1154">
        <v>50</v>
      </c>
      <c r="C90" s="1155" t="s">
        <v>246</v>
      </c>
      <c r="D90" s="1156" t="s">
        <v>250</v>
      </c>
      <c r="E90" s="1156"/>
      <c r="G90" s="1156">
        <v>0</v>
      </c>
      <c r="H90" s="1154"/>
      <c r="I90" s="1053" t="s">
        <v>244</v>
      </c>
      <c r="J90" s="1152">
        <v>0</v>
      </c>
    </row>
    <row r="91" spans="1:10">
      <c r="A91" s="1153">
        <v>41487</v>
      </c>
      <c r="B91" s="1154">
        <v>50</v>
      </c>
      <c r="C91" s="1155" t="s">
        <v>246</v>
      </c>
      <c r="D91" s="1156" t="s">
        <v>252</v>
      </c>
      <c r="E91" s="1156"/>
      <c r="G91" s="1156" t="s">
        <v>339</v>
      </c>
      <c r="H91" s="1154"/>
      <c r="I91" s="1053" t="s">
        <v>244</v>
      </c>
      <c r="J91" s="1152">
        <v>0</v>
      </c>
    </row>
    <row r="92" spans="1:10">
      <c r="A92" s="1153">
        <v>41487</v>
      </c>
      <c r="B92" s="1154">
        <v>10</v>
      </c>
      <c r="C92" s="1155" t="s">
        <v>246</v>
      </c>
      <c r="D92" s="1156" t="s">
        <v>772</v>
      </c>
      <c r="E92" s="1156"/>
      <c r="G92" s="1156" t="s">
        <v>339</v>
      </c>
      <c r="H92" s="1154"/>
      <c r="I92" s="1053" t="s">
        <v>244</v>
      </c>
      <c r="J92" s="1152">
        <v>0</v>
      </c>
    </row>
    <row r="93" spans="1:10">
      <c r="A93" s="1153">
        <v>41487</v>
      </c>
      <c r="B93" s="1154">
        <v>180</v>
      </c>
      <c r="C93" s="1155" t="s">
        <v>246</v>
      </c>
      <c r="D93" s="1156" t="s">
        <v>783</v>
      </c>
      <c r="E93" s="1156"/>
      <c r="G93" s="1156" t="s">
        <v>339</v>
      </c>
      <c r="H93" s="1154"/>
      <c r="I93" s="1053" t="s">
        <v>244</v>
      </c>
      <c r="J93" s="1152">
        <v>0</v>
      </c>
    </row>
    <row r="94" spans="1:10">
      <c r="A94" s="1153">
        <v>41487</v>
      </c>
      <c r="B94" s="1154">
        <v>200</v>
      </c>
      <c r="C94" s="1155" t="s">
        <v>246</v>
      </c>
      <c r="D94" s="1156" t="s">
        <v>911</v>
      </c>
      <c r="E94" s="1156"/>
      <c r="G94" s="1156">
        <v>0</v>
      </c>
      <c r="H94" s="1154"/>
      <c r="I94" s="1053" t="s">
        <v>244</v>
      </c>
      <c r="J94" s="1152">
        <v>0</v>
      </c>
    </row>
    <row r="95" spans="1:10">
      <c r="A95" s="1153">
        <v>41487</v>
      </c>
      <c r="B95" s="1154">
        <v>10</v>
      </c>
      <c r="C95" s="1155" t="s">
        <v>246</v>
      </c>
      <c r="D95" s="1156" t="s">
        <v>1001</v>
      </c>
      <c r="E95" s="1156"/>
      <c r="G95" s="1156" t="s">
        <v>339</v>
      </c>
      <c r="H95" s="1154"/>
      <c r="I95" s="1053" t="s">
        <v>244</v>
      </c>
      <c r="J95" s="1152">
        <v>0</v>
      </c>
    </row>
    <row r="96" spans="1:10">
      <c r="A96" s="1153">
        <v>41487</v>
      </c>
      <c r="B96" s="1154">
        <v>5</v>
      </c>
      <c r="C96" s="1155" t="s">
        <v>246</v>
      </c>
      <c r="D96" s="1156" t="s">
        <v>755</v>
      </c>
      <c r="E96" s="1156"/>
      <c r="G96" s="1156" t="s">
        <v>339</v>
      </c>
      <c r="H96" s="1154"/>
      <c r="I96" s="1053" t="s">
        <v>244</v>
      </c>
      <c r="J96" s="1152">
        <v>0</v>
      </c>
    </row>
    <row r="97" spans="1:10">
      <c r="A97" s="1153">
        <v>41487</v>
      </c>
      <c r="B97" s="1154">
        <v>12.5</v>
      </c>
      <c r="C97" s="1155" t="s">
        <v>246</v>
      </c>
      <c r="D97" s="1156" t="s">
        <v>913</v>
      </c>
      <c r="E97" s="1156"/>
      <c r="G97" s="1156" t="s">
        <v>339</v>
      </c>
      <c r="H97" s="1154"/>
      <c r="I97" s="1053" t="s">
        <v>244</v>
      </c>
      <c r="J97" s="1152">
        <v>0</v>
      </c>
    </row>
    <row r="98" spans="1:10">
      <c r="A98" s="1153">
        <v>41487</v>
      </c>
      <c r="B98" s="1154">
        <v>15</v>
      </c>
      <c r="C98" s="1155" t="s">
        <v>246</v>
      </c>
      <c r="D98" s="1156" t="s">
        <v>954</v>
      </c>
      <c r="E98" s="1156"/>
      <c r="G98" s="1156">
        <v>0</v>
      </c>
      <c r="H98" s="1154"/>
      <c r="I98" s="1053" t="s">
        <v>244</v>
      </c>
      <c r="J98" s="1152">
        <v>0</v>
      </c>
    </row>
    <row r="99" spans="1:10">
      <c r="A99" s="1153">
        <v>41487</v>
      </c>
      <c r="B99" s="1154">
        <v>50</v>
      </c>
      <c r="C99" s="1155" t="s">
        <v>246</v>
      </c>
      <c r="D99" s="1156" t="s">
        <v>998</v>
      </c>
      <c r="E99" s="1156"/>
      <c r="G99" s="1156" t="s">
        <v>339</v>
      </c>
      <c r="H99" s="1154"/>
      <c r="I99" s="1053" t="s">
        <v>244</v>
      </c>
      <c r="J99" s="1152">
        <v>0</v>
      </c>
    </row>
    <row r="100" spans="1:10">
      <c r="A100" s="1153">
        <v>41487</v>
      </c>
      <c r="B100" s="1154">
        <v>10</v>
      </c>
      <c r="C100" s="1155" t="s">
        <v>246</v>
      </c>
      <c r="D100" s="1156" t="s">
        <v>1063</v>
      </c>
      <c r="E100" s="1156"/>
      <c r="G100" s="1156">
        <v>0</v>
      </c>
      <c r="H100" s="1154"/>
      <c r="I100" s="1053" t="s">
        <v>244</v>
      </c>
      <c r="J100" s="1152">
        <v>0</v>
      </c>
    </row>
    <row r="101" spans="1:10">
      <c r="A101" s="1153">
        <v>41487</v>
      </c>
      <c r="B101" s="1154">
        <v>30</v>
      </c>
      <c r="C101" s="1155" t="s">
        <v>246</v>
      </c>
      <c r="D101" s="1156" t="s">
        <v>424</v>
      </c>
      <c r="E101" s="1156"/>
      <c r="G101" s="1156" t="s">
        <v>339</v>
      </c>
      <c r="H101" s="1154"/>
      <c r="I101" s="1053" t="s">
        <v>244</v>
      </c>
      <c r="J101" s="1152">
        <v>0</v>
      </c>
    </row>
    <row r="102" spans="1:10">
      <c r="A102" s="1153">
        <v>41487</v>
      </c>
      <c r="B102" s="1154">
        <v>15</v>
      </c>
      <c r="C102" s="1155" t="s">
        <v>246</v>
      </c>
      <c r="D102" s="1156" t="s">
        <v>1190</v>
      </c>
      <c r="E102" s="1156"/>
      <c r="G102" s="1156">
        <v>0</v>
      </c>
      <c r="H102" s="1154"/>
      <c r="I102" s="1053" t="s">
        <v>244</v>
      </c>
      <c r="J102" s="1152">
        <v>0</v>
      </c>
    </row>
    <row r="103" spans="1:10">
      <c r="A103" s="1153">
        <v>41487</v>
      </c>
      <c r="B103" s="1154">
        <v>10</v>
      </c>
      <c r="C103" s="1155" t="s">
        <v>246</v>
      </c>
      <c r="D103" s="1156" t="s">
        <v>1195</v>
      </c>
      <c r="E103" s="1156"/>
      <c r="G103" s="1156">
        <v>0</v>
      </c>
      <c r="H103" s="1154"/>
      <c r="I103" s="1053" t="s">
        <v>244</v>
      </c>
      <c r="J103" s="1152">
        <v>0</v>
      </c>
    </row>
    <row r="104" spans="1:10">
      <c r="A104" s="1153">
        <v>41487</v>
      </c>
      <c r="B104" s="1154">
        <v>10</v>
      </c>
      <c r="C104" s="1155" t="s">
        <v>246</v>
      </c>
      <c r="D104" s="1156" t="s">
        <v>1027</v>
      </c>
      <c r="E104" s="1156"/>
      <c r="G104" s="1156" t="s">
        <v>339</v>
      </c>
      <c r="H104" s="1154"/>
      <c r="I104" s="1053" t="s">
        <v>244</v>
      </c>
      <c r="J104" s="1152">
        <v>0</v>
      </c>
    </row>
    <row r="105" spans="1:10">
      <c r="A105" s="1153">
        <v>41487</v>
      </c>
      <c r="B105" s="1154">
        <v>20</v>
      </c>
      <c r="C105" s="1155" t="s">
        <v>246</v>
      </c>
      <c r="D105" s="1156" t="s">
        <v>1028</v>
      </c>
      <c r="E105" s="1156"/>
      <c r="G105" s="1156" t="s">
        <v>339</v>
      </c>
      <c r="H105" s="1154"/>
      <c r="I105" s="1053" t="s">
        <v>244</v>
      </c>
      <c r="J105" s="1152">
        <v>0</v>
      </c>
    </row>
    <row r="106" spans="1:10">
      <c r="A106" s="1153">
        <v>41487</v>
      </c>
      <c r="B106" s="1154">
        <v>10</v>
      </c>
      <c r="C106" s="1155" t="s">
        <v>246</v>
      </c>
      <c r="D106" s="1156" t="s">
        <v>369</v>
      </c>
      <c r="E106" s="1156"/>
      <c r="G106" s="1156">
        <v>0</v>
      </c>
      <c r="H106" s="1154"/>
      <c r="I106" s="1053" t="s">
        <v>244</v>
      </c>
      <c r="J106" s="1152">
        <v>0</v>
      </c>
    </row>
    <row r="107" spans="1:10">
      <c r="A107" s="1153">
        <v>41487</v>
      </c>
      <c r="B107" s="1154">
        <v>10</v>
      </c>
      <c r="C107" s="1155" t="s">
        <v>246</v>
      </c>
      <c r="D107" s="1156" t="s">
        <v>1040</v>
      </c>
      <c r="E107" s="1156"/>
      <c r="G107" s="1156" t="s">
        <v>339</v>
      </c>
      <c r="H107" s="1154"/>
      <c r="I107" s="1053" t="s">
        <v>244</v>
      </c>
      <c r="J107" s="1152">
        <v>0</v>
      </c>
    </row>
    <row r="108" spans="1:10">
      <c r="A108" s="1153">
        <v>41487</v>
      </c>
      <c r="B108" s="1154">
        <v>10</v>
      </c>
      <c r="C108" s="1155" t="s">
        <v>246</v>
      </c>
      <c r="D108" s="1156" t="s">
        <v>994</v>
      </c>
      <c r="E108" s="1156"/>
      <c r="G108" s="1156" t="s">
        <v>339</v>
      </c>
      <c r="H108" s="1154"/>
      <c r="I108" s="1053" t="s">
        <v>244</v>
      </c>
      <c r="J108" s="1152">
        <v>0</v>
      </c>
    </row>
    <row r="109" spans="1:10">
      <c r="A109" s="1153">
        <v>41487</v>
      </c>
      <c r="B109" s="1154">
        <v>10</v>
      </c>
      <c r="C109" s="1155" t="s">
        <v>246</v>
      </c>
      <c r="D109" s="1156" t="s">
        <v>388</v>
      </c>
      <c r="E109" s="1156"/>
      <c r="G109" s="1156" t="s">
        <v>339</v>
      </c>
      <c r="H109" s="1154"/>
      <c r="I109" s="1053" t="s">
        <v>244</v>
      </c>
      <c r="J109" s="1152">
        <v>0</v>
      </c>
    </row>
    <row r="110" spans="1:10">
      <c r="A110" s="1153">
        <v>41487</v>
      </c>
      <c r="B110" s="1154">
        <v>10</v>
      </c>
      <c r="C110" s="1155" t="s">
        <v>246</v>
      </c>
      <c r="D110" s="1156" t="s">
        <v>951</v>
      </c>
      <c r="E110" s="1156"/>
      <c r="G110" s="1156" t="s">
        <v>339</v>
      </c>
      <c r="H110" s="1154"/>
      <c r="I110" s="1053" t="s">
        <v>244</v>
      </c>
      <c r="J110" s="1152">
        <v>0</v>
      </c>
    </row>
    <row r="111" spans="1:10">
      <c r="A111" s="1153">
        <v>41487</v>
      </c>
      <c r="B111" s="1154">
        <v>75</v>
      </c>
      <c r="C111" s="1155" t="s">
        <v>246</v>
      </c>
      <c r="D111" s="1156" t="s">
        <v>1003</v>
      </c>
      <c r="E111" s="1156"/>
      <c r="G111" s="1156" t="s">
        <v>339</v>
      </c>
      <c r="H111" s="1154"/>
      <c r="I111" s="1053" t="s">
        <v>244</v>
      </c>
      <c r="J111" s="1152">
        <v>0</v>
      </c>
    </row>
    <row r="112" spans="1:10">
      <c r="A112" s="1153">
        <v>41487</v>
      </c>
      <c r="B112" s="1154">
        <v>25</v>
      </c>
      <c r="C112" s="1155" t="s">
        <v>246</v>
      </c>
      <c r="D112" s="1156" t="s">
        <v>995</v>
      </c>
      <c r="E112" s="1156"/>
      <c r="G112" s="1156" t="s">
        <v>339</v>
      </c>
      <c r="H112" s="1154"/>
      <c r="I112" s="1053" t="s">
        <v>244</v>
      </c>
      <c r="J112" s="1152">
        <v>0</v>
      </c>
    </row>
    <row r="113" spans="1:10">
      <c r="A113" s="1153">
        <v>41487</v>
      </c>
      <c r="B113" s="1154">
        <v>25</v>
      </c>
      <c r="C113" s="1155" t="s">
        <v>246</v>
      </c>
      <c r="D113" s="1156" t="s">
        <v>402</v>
      </c>
      <c r="E113" s="1156"/>
      <c r="G113" s="1156">
        <v>0</v>
      </c>
      <c r="H113" s="1154"/>
      <c r="I113" s="1053" t="s">
        <v>244</v>
      </c>
      <c r="J113" s="1152">
        <v>0</v>
      </c>
    </row>
    <row r="114" spans="1:10">
      <c r="A114" s="1153">
        <v>41487</v>
      </c>
      <c r="B114" s="1154">
        <v>10</v>
      </c>
      <c r="C114" s="1155" t="s">
        <v>246</v>
      </c>
      <c r="D114" s="1156" t="s">
        <v>367</v>
      </c>
      <c r="E114" s="1156"/>
      <c r="G114" s="1156" t="s">
        <v>339</v>
      </c>
      <c r="H114" s="1154"/>
      <c r="I114" s="1053" t="s">
        <v>244</v>
      </c>
      <c r="J114" s="1152">
        <v>0</v>
      </c>
    </row>
    <row r="115" spans="1:10">
      <c r="A115" s="1153">
        <v>41488</v>
      </c>
      <c r="B115" s="1154">
        <v>200</v>
      </c>
      <c r="C115" s="1155" t="s">
        <v>1087</v>
      </c>
      <c r="D115" s="1156" t="s">
        <v>1359</v>
      </c>
      <c r="E115" s="1156"/>
      <c r="G115" s="1156">
        <v>0</v>
      </c>
      <c r="H115" s="1154"/>
      <c r="I115" s="1053" t="s">
        <v>244</v>
      </c>
      <c r="J115" s="1152">
        <v>0</v>
      </c>
    </row>
    <row r="116" spans="1:10">
      <c r="A116" s="1153">
        <v>41488</v>
      </c>
      <c r="B116" s="1154">
        <v>3</v>
      </c>
      <c r="C116" s="1155" t="s">
        <v>246</v>
      </c>
      <c r="D116" s="1156" t="s">
        <v>426</v>
      </c>
      <c r="E116" s="1156"/>
      <c r="G116" s="1156">
        <v>0</v>
      </c>
      <c r="H116" s="1154"/>
      <c r="I116" s="1053" t="s">
        <v>244</v>
      </c>
      <c r="J116" s="1152">
        <v>0</v>
      </c>
    </row>
    <row r="117" spans="1:10">
      <c r="A117" s="1153">
        <v>41488</v>
      </c>
      <c r="B117" s="1154">
        <v>20</v>
      </c>
      <c r="C117" s="1155" t="s">
        <v>246</v>
      </c>
      <c r="D117" s="1156" t="s">
        <v>389</v>
      </c>
      <c r="E117" s="1156"/>
      <c r="G117" s="1156">
        <v>0</v>
      </c>
      <c r="H117" s="1154"/>
      <c r="I117" s="1053" t="s">
        <v>244</v>
      </c>
      <c r="J117" s="1152">
        <v>0</v>
      </c>
    </row>
    <row r="118" spans="1:10">
      <c r="A118" s="1153">
        <v>41488</v>
      </c>
      <c r="B118" s="1154">
        <v>20</v>
      </c>
      <c r="C118" s="1155" t="s">
        <v>246</v>
      </c>
      <c r="D118" s="1156" t="s">
        <v>999</v>
      </c>
      <c r="E118" s="1156"/>
      <c r="G118" s="1156" t="s">
        <v>339</v>
      </c>
      <c r="H118" s="1154"/>
      <c r="I118" s="1053" t="s">
        <v>244</v>
      </c>
      <c r="J118" s="1152">
        <v>0</v>
      </c>
    </row>
    <row r="119" spans="1:10">
      <c r="A119" s="1153">
        <v>41488</v>
      </c>
      <c r="B119" s="1154">
        <v>10</v>
      </c>
      <c r="C119" s="1155" t="s">
        <v>246</v>
      </c>
      <c r="D119" s="1156" t="s">
        <v>317</v>
      </c>
      <c r="E119" s="1156"/>
      <c r="G119" s="1156" t="s">
        <v>339</v>
      </c>
      <c r="H119" s="1154"/>
      <c r="I119" s="1053" t="s">
        <v>244</v>
      </c>
      <c r="J119" s="1152">
        <v>0</v>
      </c>
    </row>
    <row r="120" spans="1:10">
      <c r="A120" s="1153">
        <v>41488</v>
      </c>
      <c r="B120" s="1154">
        <v>75</v>
      </c>
      <c r="C120" s="1155" t="s">
        <v>246</v>
      </c>
      <c r="D120" s="1156" t="s">
        <v>308</v>
      </c>
      <c r="E120" s="1156"/>
      <c r="G120" s="1156" t="s">
        <v>339</v>
      </c>
      <c r="H120" s="1154"/>
      <c r="I120" s="1053" t="s">
        <v>244</v>
      </c>
      <c r="J120" s="1152">
        <v>0</v>
      </c>
    </row>
    <row r="121" spans="1:10">
      <c r="A121" s="1153">
        <v>41488</v>
      </c>
      <c r="B121" s="1154">
        <v>10</v>
      </c>
      <c r="C121" s="1155" t="s">
        <v>246</v>
      </c>
      <c r="D121" s="1156" t="s">
        <v>781</v>
      </c>
      <c r="E121" s="1156"/>
      <c r="G121" s="1156" t="s">
        <v>339</v>
      </c>
      <c r="H121" s="1154"/>
      <c r="I121" s="1053" t="s">
        <v>244</v>
      </c>
      <c r="J121" s="1152">
        <v>0</v>
      </c>
    </row>
    <row r="122" spans="1:10">
      <c r="A122" s="1153">
        <v>41488</v>
      </c>
      <c r="B122" s="1154">
        <v>20</v>
      </c>
      <c r="C122" s="1155" t="s">
        <v>246</v>
      </c>
      <c r="D122" s="1156" t="s">
        <v>254</v>
      </c>
      <c r="E122" s="1156"/>
      <c r="G122" s="1156" t="s">
        <v>339</v>
      </c>
      <c r="H122" s="1154"/>
      <c r="I122" s="1053" t="s">
        <v>244</v>
      </c>
      <c r="J122" s="1152">
        <v>0</v>
      </c>
    </row>
    <row r="123" spans="1:10">
      <c r="A123" s="1153">
        <v>41491</v>
      </c>
      <c r="B123" s="1154">
        <v>170</v>
      </c>
      <c r="C123" s="1155" t="s">
        <v>246</v>
      </c>
      <c r="D123" s="1156" t="s">
        <v>788</v>
      </c>
      <c r="E123" s="1156"/>
      <c r="G123" s="1156" t="s">
        <v>339</v>
      </c>
      <c r="H123" s="1154"/>
      <c r="I123" s="1053" t="s">
        <v>244</v>
      </c>
      <c r="J123" s="1152">
        <v>0</v>
      </c>
    </row>
    <row r="124" spans="1:10">
      <c r="A124" s="1153">
        <v>41491</v>
      </c>
      <c r="B124" s="1154">
        <v>15</v>
      </c>
      <c r="C124" s="1155" t="s">
        <v>246</v>
      </c>
      <c r="D124" s="1156" t="s">
        <v>306</v>
      </c>
      <c r="E124" s="1156"/>
      <c r="G124" s="1156" t="s">
        <v>339</v>
      </c>
      <c r="H124" s="1154"/>
      <c r="I124" s="1053" t="s">
        <v>244</v>
      </c>
      <c r="J124" s="1152">
        <v>0</v>
      </c>
    </row>
    <row r="125" spans="1:10">
      <c r="A125" s="1153">
        <v>41491</v>
      </c>
      <c r="B125" s="1154">
        <v>5</v>
      </c>
      <c r="C125" s="1155" t="s">
        <v>246</v>
      </c>
      <c r="D125" s="1156" t="s">
        <v>318</v>
      </c>
      <c r="E125" s="1156"/>
      <c r="G125" s="1156" t="s">
        <v>339</v>
      </c>
      <c r="H125" s="1154"/>
      <c r="I125" s="1053" t="s">
        <v>244</v>
      </c>
      <c r="J125" s="1152">
        <v>0</v>
      </c>
    </row>
    <row r="126" spans="1:10">
      <c r="A126" s="1153">
        <v>41491</v>
      </c>
      <c r="B126" s="1154">
        <v>300</v>
      </c>
      <c r="C126" s="1155" t="s">
        <v>246</v>
      </c>
      <c r="D126" s="1156" t="s">
        <v>778</v>
      </c>
      <c r="E126" s="1156"/>
      <c r="G126" s="1156" t="s">
        <v>339</v>
      </c>
      <c r="H126" s="1154"/>
      <c r="I126" s="1053" t="s">
        <v>244</v>
      </c>
      <c r="J126" s="1152">
        <v>0</v>
      </c>
    </row>
    <row r="127" spans="1:10">
      <c r="A127" s="1153">
        <v>41491</v>
      </c>
      <c r="B127" s="1154">
        <v>50</v>
      </c>
      <c r="C127" s="1155" t="s">
        <v>246</v>
      </c>
      <c r="D127" s="1156" t="s">
        <v>1105</v>
      </c>
      <c r="E127" s="1156"/>
      <c r="G127" s="1156" t="s">
        <v>339</v>
      </c>
      <c r="H127" s="1154"/>
      <c r="I127" s="1053" t="s">
        <v>244</v>
      </c>
      <c r="J127" s="1152">
        <v>0</v>
      </c>
    </row>
    <row r="128" spans="1:10">
      <c r="A128" s="1153">
        <v>41491</v>
      </c>
      <c r="B128" s="1154">
        <v>100</v>
      </c>
      <c r="C128" s="1155" t="s">
        <v>246</v>
      </c>
      <c r="D128" s="1156" t="s">
        <v>1000</v>
      </c>
      <c r="E128" s="1156"/>
      <c r="G128" s="1156">
        <v>0</v>
      </c>
      <c r="H128" s="1154"/>
      <c r="I128" s="1053" t="s">
        <v>244</v>
      </c>
      <c r="J128" s="1152">
        <v>0</v>
      </c>
    </row>
    <row r="129" spans="1:10">
      <c r="A129" s="1153">
        <v>41491</v>
      </c>
      <c r="B129" s="1154">
        <v>6</v>
      </c>
      <c r="C129" s="1155" t="s">
        <v>246</v>
      </c>
      <c r="D129" s="1156" t="s">
        <v>310</v>
      </c>
      <c r="E129" s="1156"/>
      <c r="G129" s="1156" t="s">
        <v>339</v>
      </c>
      <c r="H129" s="1154"/>
      <c r="I129" s="1053" t="s">
        <v>244</v>
      </c>
      <c r="J129" s="1152">
        <v>0</v>
      </c>
    </row>
    <row r="130" spans="1:10">
      <c r="A130" s="1153">
        <v>41491</v>
      </c>
      <c r="B130" s="1154">
        <v>20</v>
      </c>
      <c r="C130" s="1155" t="s">
        <v>246</v>
      </c>
      <c r="D130" s="1156" t="s">
        <v>387</v>
      </c>
      <c r="E130" s="1156"/>
      <c r="G130" s="1156">
        <v>0</v>
      </c>
      <c r="H130" s="1154"/>
      <c r="I130" s="1053" t="s">
        <v>244</v>
      </c>
      <c r="J130" s="1152">
        <v>0</v>
      </c>
    </row>
    <row r="131" spans="1:10">
      <c r="A131" s="1153">
        <v>41491</v>
      </c>
      <c r="B131" s="1154">
        <v>5</v>
      </c>
      <c r="C131" s="1155" t="s">
        <v>246</v>
      </c>
      <c r="D131" s="1156" t="s">
        <v>1187</v>
      </c>
      <c r="E131" s="1156"/>
      <c r="G131" s="1156" t="s">
        <v>339</v>
      </c>
      <c r="H131" s="1154"/>
      <c r="I131" s="1053" t="s">
        <v>244</v>
      </c>
      <c r="J131" s="1152">
        <v>0</v>
      </c>
    </row>
    <row r="132" spans="1:10">
      <c r="A132" s="1153">
        <v>41491</v>
      </c>
      <c r="B132" s="1154">
        <v>264.07</v>
      </c>
      <c r="C132" s="1155" t="s">
        <v>246</v>
      </c>
      <c r="D132" s="1156" t="s">
        <v>1220</v>
      </c>
      <c r="E132" s="1156"/>
      <c r="G132" s="1156">
        <v>0</v>
      </c>
      <c r="H132" s="1154"/>
      <c r="I132" s="1053" t="s">
        <v>244</v>
      </c>
      <c r="J132" s="1152">
        <v>0</v>
      </c>
    </row>
    <row r="133" spans="1:10">
      <c r="A133" s="1153">
        <v>41491</v>
      </c>
      <c r="B133" s="1154">
        <v>250</v>
      </c>
      <c r="C133" s="1155" t="s">
        <v>246</v>
      </c>
      <c r="D133" s="1156" t="s">
        <v>1118</v>
      </c>
      <c r="E133" s="1156"/>
      <c r="G133" s="1156">
        <v>0</v>
      </c>
      <c r="H133" s="1154"/>
      <c r="I133" s="1053" t="s">
        <v>244</v>
      </c>
      <c r="J133" s="1152">
        <v>0</v>
      </c>
    </row>
    <row r="134" spans="1:10">
      <c r="A134" s="1153">
        <v>41492</v>
      </c>
      <c r="B134" s="1154">
        <v>15</v>
      </c>
      <c r="C134" s="1155" t="s">
        <v>1087</v>
      </c>
      <c r="D134" s="1156" t="s">
        <v>1088</v>
      </c>
      <c r="E134" s="1156"/>
      <c r="G134" s="1156">
        <v>0</v>
      </c>
      <c r="H134" s="1154"/>
      <c r="I134" s="1053" t="s">
        <v>244</v>
      </c>
      <c r="J134" s="1152">
        <v>0</v>
      </c>
    </row>
    <row r="135" spans="1:10">
      <c r="A135" s="1153">
        <v>41492</v>
      </c>
      <c r="B135" s="1154">
        <v>10</v>
      </c>
      <c r="C135" s="1155" t="s">
        <v>246</v>
      </c>
      <c r="D135" s="1156" t="s">
        <v>956</v>
      </c>
      <c r="E135" s="1156"/>
      <c r="G135" s="1156" t="s">
        <v>339</v>
      </c>
      <c r="H135" s="1154"/>
      <c r="I135" s="1053" t="s">
        <v>244</v>
      </c>
      <c r="J135" s="1152">
        <v>0</v>
      </c>
    </row>
    <row r="136" spans="1:10">
      <c r="A136" s="1153">
        <v>41493</v>
      </c>
      <c r="B136" s="1154">
        <v>39.200000000000003</v>
      </c>
      <c r="C136" s="1155" t="s">
        <v>246</v>
      </c>
      <c r="D136" s="1156" t="s">
        <v>429</v>
      </c>
      <c r="E136" s="1156"/>
      <c r="G136" s="1156">
        <v>0</v>
      </c>
      <c r="H136" s="1154"/>
      <c r="I136" s="1053" t="s">
        <v>244</v>
      </c>
      <c r="J136" s="1152">
        <v>0</v>
      </c>
    </row>
    <row r="137" spans="1:10">
      <c r="A137" s="1153">
        <v>41493</v>
      </c>
      <c r="B137" s="1154">
        <v>40</v>
      </c>
      <c r="C137" s="1155" t="s">
        <v>246</v>
      </c>
      <c r="D137" s="1156" t="s">
        <v>1030</v>
      </c>
      <c r="E137" s="1156"/>
      <c r="G137" s="1156" t="s">
        <v>339</v>
      </c>
      <c r="H137" s="1154"/>
      <c r="I137" s="1053" t="s">
        <v>244</v>
      </c>
      <c r="J137" s="1152">
        <v>0</v>
      </c>
    </row>
    <row r="138" spans="1:10">
      <c r="A138" s="1153">
        <v>41493</v>
      </c>
      <c r="B138" s="1154">
        <v>110</v>
      </c>
      <c r="C138" s="1155" t="s">
        <v>246</v>
      </c>
      <c r="D138" s="1156" t="s">
        <v>967</v>
      </c>
      <c r="E138" s="1156"/>
      <c r="G138" s="1156" t="s">
        <v>339</v>
      </c>
      <c r="H138" s="1154"/>
      <c r="I138" s="1053" t="s">
        <v>244</v>
      </c>
      <c r="J138" s="1152">
        <v>0</v>
      </c>
    </row>
    <row r="139" spans="1:10">
      <c r="A139" s="1153">
        <v>41494</v>
      </c>
      <c r="B139" s="1154">
        <v>40</v>
      </c>
      <c r="C139" s="1155" t="s">
        <v>1087</v>
      </c>
      <c r="D139" s="1156" t="s">
        <v>1088</v>
      </c>
      <c r="E139" s="1156"/>
      <c r="G139" s="1156">
        <v>0</v>
      </c>
      <c r="H139" s="1154"/>
      <c r="I139" s="1053" t="s">
        <v>244</v>
      </c>
      <c r="J139" s="1152">
        <v>0</v>
      </c>
    </row>
    <row r="140" spans="1:10">
      <c r="A140" s="1153">
        <v>41494</v>
      </c>
      <c r="B140" s="1154">
        <v>15</v>
      </c>
      <c r="C140" s="1155" t="s">
        <v>1087</v>
      </c>
      <c r="D140" s="1156" t="s">
        <v>1096</v>
      </c>
      <c r="E140" s="1156"/>
      <c r="G140" s="1156">
        <v>0</v>
      </c>
      <c r="H140" s="1154"/>
      <c r="I140" s="1053" t="s">
        <v>244</v>
      </c>
      <c r="J140" s="1152">
        <v>0</v>
      </c>
    </row>
    <row r="141" spans="1:10">
      <c r="A141" s="1153">
        <v>41495</v>
      </c>
      <c r="B141" s="1154">
        <v>30</v>
      </c>
      <c r="C141" s="1155" t="s">
        <v>1087</v>
      </c>
      <c r="D141" s="1156" t="s">
        <v>1360</v>
      </c>
      <c r="E141" s="1156"/>
      <c r="G141" s="1156">
        <v>0</v>
      </c>
      <c r="H141" s="1154"/>
      <c r="I141" s="1053" t="s">
        <v>244</v>
      </c>
      <c r="J141" s="1152">
        <v>0</v>
      </c>
    </row>
    <row r="142" spans="1:10">
      <c r="A142" s="1153">
        <v>41498</v>
      </c>
      <c r="B142" s="1154">
        <v>230</v>
      </c>
      <c r="C142" s="1155" t="s">
        <v>246</v>
      </c>
      <c r="D142" s="1156" t="s">
        <v>920</v>
      </c>
      <c r="E142" s="1156"/>
      <c r="G142" s="1156" t="s">
        <v>339</v>
      </c>
      <c r="H142" s="1154"/>
      <c r="I142" s="1053" t="s">
        <v>244</v>
      </c>
      <c r="J142" s="1152">
        <v>0</v>
      </c>
    </row>
    <row r="143" spans="1:10">
      <c r="A143" s="1153">
        <v>41498</v>
      </c>
      <c r="B143" s="1154">
        <v>150</v>
      </c>
      <c r="C143" s="1155" t="s">
        <v>246</v>
      </c>
      <c r="D143" s="1156" t="s">
        <v>357</v>
      </c>
      <c r="E143" s="1156"/>
      <c r="G143" s="1156" t="s">
        <v>339</v>
      </c>
      <c r="H143" s="1154"/>
      <c r="I143" s="1053" t="s">
        <v>244</v>
      </c>
      <c r="J143" s="1152">
        <v>0</v>
      </c>
    </row>
    <row r="144" spans="1:10">
      <c r="A144" s="1153">
        <v>41498</v>
      </c>
      <c r="B144" s="1154">
        <v>12.5</v>
      </c>
      <c r="C144" s="1155" t="s">
        <v>246</v>
      </c>
      <c r="D144" s="1156" t="s">
        <v>1221</v>
      </c>
      <c r="E144" s="1156"/>
      <c r="G144" s="1156" t="s">
        <v>339</v>
      </c>
      <c r="H144" s="1154"/>
      <c r="I144" s="1053" t="s">
        <v>244</v>
      </c>
      <c r="J144" s="1152">
        <v>0</v>
      </c>
    </row>
    <row r="145" spans="1:10">
      <c r="A145" s="1153">
        <v>41498</v>
      </c>
      <c r="B145" s="1154">
        <v>200</v>
      </c>
      <c r="C145" s="1155" t="s">
        <v>246</v>
      </c>
      <c r="D145" s="1156" t="s">
        <v>1091</v>
      </c>
      <c r="E145" s="1156"/>
      <c r="G145" s="1156" t="s">
        <v>339</v>
      </c>
      <c r="H145" s="1154"/>
      <c r="I145" s="1053" t="s">
        <v>244</v>
      </c>
      <c r="J145" s="1152">
        <v>0</v>
      </c>
    </row>
    <row r="146" spans="1:10">
      <c r="A146" s="1153">
        <v>41498</v>
      </c>
      <c r="B146" s="1154">
        <v>207.75</v>
      </c>
      <c r="C146" s="1155" t="s">
        <v>246</v>
      </c>
      <c r="D146" s="1156" t="s">
        <v>1222</v>
      </c>
      <c r="E146" s="1156"/>
      <c r="G146" s="1156">
        <v>0</v>
      </c>
      <c r="H146" s="1154"/>
      <c r="I146" s="1053" t="s">
        <v>244</v>
      </c>
      <c r="J146" s="1152">
        <v>0</v>
      </c>
    </row>
    <row r="147" spans="1:10">
      <c r="A147" s="1153">
        <v>41500</v>
      </c>
      <c r="B147" s="1154">
        <v>100</v>
      </c>
      <c r="C147" s="1155" t="s">
        <v>246</v>
      </c>
      <c r="D147" s="1156" t="s">
        <v>358</v>
      </c>
      <c r="E147" s="1156"/>
      <c r="G147" s="1156" t="s">
        <v>339</v>
      </c>
      <c r="H147" s="1154"/>
      <c r="I147" s="1053" t="s">
        <v>244</v>
      </c>
      <c r="J147" s="1152">
        <v>0</v>
      </c>
    </row>
    <row r="148" spans="1:10">
      <c r="A148" s="1153">
        <v>41500</v>
      </c>
      <c r="B148" s="1154">
        <v>7</v>
      </c>
      <c r="C148" s="1155" t="s">
        <v>246</v>
      </c>
      <c r="D148" s="1156" t="s">
        <v>1032</v>
      </c>
      <c r="E148" s="1156"/>
      <c r="G148" s="1156" t="s">
        <v>339</v>
      </c>
      <c r="H148" s="1154"/>
      <c r="I148" s="1053" t="s">
        <v>244</v>
      </c>
      <c r="J148" s="1152">
        <v>0</v>
      </c>
    </row>
    <row r="149" spans="1:10">
      <c r="A149" s="1153">
        <v>41501</v>
      </c>
      <c r="B149" s="1154">
        <v>20</v>
      </c>
      <c r="C149" s="1155" t="s">
        <v>1087</v>
      </c>
      <c r="D149" s="1156" t="s">
        <v>1092</v>
      </c>
      <c r="E149" s="1156"/>
      <c r="G149" s="1156">
        <v>0</v>
      </c>
      <c r="H149" s="1154"/>
      <c r="I149" s="1053" t="s">
        <v>244</v>
      </c>
      <c r="J149" s="1152">
        <v>0</v>
      </c>
    </row>
    <row r="150" spans="1:10">
      <c r="A150" s="1153">
        <v>41501</v>
      </c>
      <c r="B150" s="1154">
        <v>30</v>
      </c>
      <c r="C150" s="1155" t="s">
        <v>246</v>
      </c>
      <c r="D150" s="1156" t="s">
        <v>1204</v>
      </c>
      <c r="E150" s="1156"/>
      <c r="G150" s="1156" t="s">
        <v>339</v>
      </c>
      <c r="H150" s="1154"/>
      <c r="I150" s="1053" t="s">
        <v>244</v>
      </c>
      <c r="J150" s="1152">
        <v>0</v>
      </c>
    </row>
    <row r="151" spans="1:10">
      <c r="A151" s="1153">
        <v>41501</v>
      </c>
      <c r="B151" s="1154">
        <v>5</v>
      </c>
      <c r="C151" s="1155" t="s">
        <v>246</v>
      </c>
      <c r="D151" s="1156" t="s">
        <v>968</v>
      </c>
      <c r="E151" s="1156"/>
      <c r="G151" s="1156" t="s">
        <v>339</v>
      </c>
      <c r="H151" s="1154"/>
      <c r="I151" s="1053" t="s">
        <v>244</v>
      </c>
      <c r="J151" s="1152">
        <v>0</v>
      </c>
    </row>
    <row r="152" spans="1:10">
      <c r="A152" s="1153">
        <v>41501</v>
      </c>
      <c r="B152" s="1154">
        <v>100</v>
      </c>
      <c r="C152" s="1155" t="s">
        <v>246</v>
      </c>
      <c r="D152" s="1156" t="s">
        <v>292</v>
      </c>
      <c r="E152" s="1156"/>
      <c r="G152" s="1156" t="s">
        <v>339</v>
      </c>
      <c r="H152" s="1154"/>
      <c r="I152" s="1053" t="s">
        <v>244</v>
      </c>
      <c r="J152" s="1152">
        <v>0</v>
      </c>
    </row>
    <row r="153" spans="1:10">
      <c r="A153" s="1153">
        <v>41501</v>
      </c>
      <c r="B153" s="1154">
        <v>135</v>
      </c>
      <c r="C153" s="1155" t="s">
        <v>246</v>
      </c>
      <c r="D153" s="1156" t="s">
        <v>769</v>
      </c>
      <c r="E153" s="1156"/>
      <c r="G153" s="1156">
        <v>0</v>
      </c>
      <c r="H153" s="1154"/>
      <c r="I153" s="1053" t="s">
        <v>244</v>
      </c>
      <c r="J153" s="1152">
        <v>0</v>
      </c>
    </row>
    <row r="154" spans="1:10">
      <c r="A154" s="1153">
        <v>41501</v>
      </c>
      <c r="B154" s="1154">
        <v>7</v>
      </c>
      <c r="C154" s="1155" t="s">
        <v>246</v>
      </c>
      <c r="D154" s="1156" t="s">
        <v>976</v>
      </c>
      <c r="E154" s="1156"/>
      <c r="G154" s="1156">
        <v>0</v>
      </c>
      <c r="H154" s="1154"/>
      <c r="I154" s="1053" t="s">
        <v>244</v>
      </c>
      <c r="J154" s="1152">
        <v>0</v>
      </c>
    </row>
    <row r="155" spans="1:10">
      <c r="A155" s="1153">
        <v>41501</v>
      </c>
      <c r="B155" s="1154">
        <v>100</v>
      </c>
      <c r="C155" s="1155" t="s">
        <v>246</v>
      </c>
      <c r="D155" s="1156" t="s">
        <v>259</v>
      </c>
      <c r="E155" s="1156"/>
      <c r="G155" s="1156" t="s">
        <v>339</v>
      </c>
      <c r="H155" s="1154"/>
      <c r="I155" s="1053" t="s">
        <v>244</v>
      </c>
      <c r="J155" s="1152">
        <v>0</v>
      </c>
    </row>
    <row r="156" spans="1:10">
      <c r="A156" s="1153">
        <v>41501</v>
      </c>
      <c r="B156" s="1154">
        <v>200</v>
      </c>
      <c r="C156" s="1155" t="s">
        <v>246</v>
      </c>
      <c r="D156" s="1156" t="s">
        <v>450</v>
      </c>
      <c r="E156" s="1156"/>
      <c r="G156" s="1156" t="s">
        <v>339</v>
      </c>
      <c r="H156" s="1154"/>
      <c r="I156" s="1053" t="s">
        <v>244</v>
      </c>
      <c r="J156" s="1152">
        <v>0</v>
      </c>
    </row>
    <row r="157" spans="1:10">
      <c r="A157" s="1153">
        <v>41501</v>
      </c>
      <c r="B157" s="1154">
        <v>1</v>
      </c>
      <c r="C157" s="1155" t="s">
        <v>246</v>
      </c>
      <c r="D157" s="1156" t="s">
        <v>785</v>
      </c>
      <c r="E157" s="1156"/>
      <c r="G157" s="1156">
        <v>0</v>
      </c>
      <c r="H157" s="1154"/>
      <c r="I157" s="1053" t="s">
        <v>244</v>
      </c>
      <c r="J157" s="1152">
        <v>0</v>
      </c>
    </row>
    <row r="158" spans="1:10">
      <c r="A158" s="1153">
        <v>41502</v>
      </c>
      <c r="B158" s="1154">
        <v>2.78</v>
      </c>
      <c r="C158" s="1155" t="s">
        <v>246</v>
      </c>
      <c r="D158" s="1156" t="s">
        <v>1107</v>
      </c>
      <c r="E158" s="1156"/>
      <c r="G158" s="1156">
        <v>0</v>
      </c>
      <c r="H158" s="1154"/>
      <c r="I158" s="1053" t="s">
        <v>244</v>
      </c>
      <c r="J158" s="1152">
        <v>0</v>
      </c>
    </row>
    <row r="159" spans="1:10">
      <c r="A159" s="1153">
        <v>41502</v>
      </c>
      <c r="B159" s="1154">
        <v>31464.71</v>
      </c>
      <c r="C159" s="1155" t="s">
        <v>246</v>
      </c>
      <c r="D159" s="1156" t="s">
        <v>1160</v>
      </c>
      <c r="E159" s="1156"/>
      <c r="G159" s="1156">
        <v>0</v>
      </c>
      <c r="H159" s="1154"/>
      <c r="I159" s="1053" t="s">
        <v>244</v>
      </c>
      <c r="J159" s="1152">
        <v>0</v>
      </c>
    </row>
    <row r="160" spans="1:10">
      <c r="A160" s="1153">
        <v>41502</v>
      </c>
      <c r="B160" s="1154">
        <v>5</v>
      </c>
      <c r="C160" s="1155" t="s">
        <v>246</v>
      </c>
      <c r="D160" s="1156" t="s">
        <v>1223</v>
      </c>
      <c r="E160" s="1156"/>
      <c r="G160" s="1156">
        <v>0</v>
      </c>
      <c r="H160" s="1154"/>
      <c r="I160" s="1053" t="s">
        <v>244</v>
      </c>
      <c r="J160" s="1152">
        <v>0</v>
      </c>
    </row>
    <row r="161" spans="1:10">
      <c r="A161" s="1153">
        <v>41505</v>
      </c>
      <c r="B161" s="1154">
        <v>50</v>
      </c>
      <c r="C161" s="1155" t="s">
        <v>1087</v>
      </c>
      <c r="D161" s="1156" t="s">
        <v>1224</v>
      </c>
      <c r="E161" s="1156"/>
      <c r="G161" s="1156">
        <v>0</v>
      </c>
      <c r="H161" s="1154"/>
      <c r="I161" s="1053" t="s">
        <v>244</v>
      </c>
      <c r="J161" s="1152">
        <v>0</v>
      </c>
    </row>
    <row r="162" spans="1:10">
      <c r="A162" s="1153">
        <v>41505</v>
      </c>
      <c r="B162" s="1154">
        <v>12.5</v>
      </c>
      <c r="C162" s="1155" t="s">
        <v>246</v>
      </c>
      <c r="D162" s="1156" t="s">
        <v>1061</v>
      </c>
      <c r="E162" s="1156"/>
      <c r="G162" s="1156">
        <v>0</v>
      </c>
      <c r="H162" s="1154"/>
      <c r="I162" s="1053" t="s">
        <v>244</v>
      </c>
      <c r="J162" s="1152">
        <v>0</v>
      </c>
    </row>
    <row r="163" spans="1:10">
      <c r="A163" s="1153">
        <v>41505</v>
      </c>
      <c r="B163" s="1154">
        <v>40</v>
      </c>
      <c r="C163" s="1155" t="s">
        <v>246</v>
      </c>
      <c r="D163" s="1156" t="s">
        <v>400</v>
      </c>
      <c r="E163" s="1156"/>
      <c r="G163" s="1156" t="s">
        <v>339</v>
      </c>
      <c r="H163" s="1154"/>
      <c r="I163" s="1053" t="s">
        <v>244</v>
      </c>
      <c r="J163" s="1152">
        <v>0</v>
      </c>
    </row>
    <row r="164" spans="1:10">
      <c r="A164" s="1153">
        <v>41505</v>
      </c>
      <c r="B164" s="1154">
        <v>80</v>
      </c>
      <c r="C164" s="1155" t="s">
        <v>246</v>
      </c>
      <c r="D164" s="1156" t="s">
        <v>1044</v>
      </c>
      <c r="E164" s="1156"/>
      <c r="G164" s="1156">
        <v>0</v>
      </c>
      <c r="H164" s="1154"/>
      <c r="I164" s="1053" t="s">
        <v>244</v>
      </c>
      <c r="J164" s="1152">
        <v>0</v>
      </c>
    </row>
    <row r="165" spans="1:10">
      <c r="A165" s="1153">
        <v>41505</v>
      </c>
      <c r="B165" s="1154">
        <v>100</v>
      </c>
      <c r="C165" s="1155" t="s">
        <v>246</v>
      </c>
      <c r="D165" s="1156" t="s">
        <v>327</v>
      </c>
      <c r="E165" s="1156"/>
      <c r="G165" s="1156" t="s">
        <v>339</v>
      </c>
      <c r="H165" s="1154"/>
      <c r="I165" s="1053" t="s">
        <v>244</v>
      </c>
      <c r="J165" s="1152">
        <v>0</v>
      </c>
    </row>
    <row r="166" spans="1:10">
      <c r="A166" s="1153">
        <v>41505</v>
      </c>
      <c r="B166" s="1154">
        <v>12.5</v>
      </c>
      <c r="C166" s="1155" t="s">
        <v>246</v>
      </c>
      <c r="D166" s="1156" t="s">
        <v>1221</v>
      </c>
      <c r="E166" s="1156"/>
      <c r="G166" s="1156" t="s">
        <v>339</v>
      </c>
      <c r="H166" s="1154"/>
      <c r="I166" s="1053" t="s">
        <v>244</v>
      </c>
      <c r="J166" s="1152">
        <v>0</v>
      </c>
    </row>
    <row r="167" spans="1:10">
      <c r="A167" s="1153">
        <v>41505</v>
      </c>
      <c r="B167" s="1154">
        <v>205.09</v>
      </c>
      <c r="C167" s="1155" t="s">
        <v>246</v>
      </c>
      <c r="D167" s="1156" t="s">
        <v>1225</v>
      </c>
      <c r="E167" s="1156"/>
      <c r="G167" s="1156">
        <v>0</v>
      </c>
      <c r="H167" s="1154"/>
      <c r="I167" s="1053" t="s">
        <v>244</v>
      </c>
      <c r="J167" s="1152">
        <v>0</v>
      </c>
    </row>
    <row r="168" spans="1:10">
      <c r="A168" s="1153">
        <v>41507</v>
      </c>
      <c r="B168" s="1154">
        <v>40</v>
      </c>
      <c r="C168" s="1155" t="s">
        <v>1087</v>
      </c>
      <c r="D168" s="1156" t="s">
        <v>1184</v>
      </c>
      <c r="E168" s="1156"/>
      <c r="G168" s="1156">
        <v>0</v>
      </c>
      <c r="H168" s="1154"/>
      <c r="I168" s="1053" t="s">
        <v>244</v>
      </c>
      <c r="J168" s="1152">
        <v>0</v>
      </c>
    </row>
    <row r="169" spans="1:10">
      <c r="A169" s="1153">
        <v>41507</v>
      </c>
      <c r="B169" s="1154">
        <v>150</v>
      </c>
      <c r="C169" s="1155" t="s">
        <v>1087</v>
      </c>
      <c r="D169" s="1156" t="s">
        <v>1184</v>
      </c>
      <c r="E169" s="1156"/>
      <c r="G169" s="1156">
        <v>0</v>
      </c>
      <c r="H169" s="1154"/>
      <c r="I169" s="1053" t="s">
        <v>244</v>
      </c>
      <c r="J169" s="1152">
        <v>0</v>
      </c>
    </row>
    <row r="170" spans="1:10">
      <c r="A170" s="1153">
        <v>41507</v>
      </c>
      <c r="B170" s="1154">
        <v>40</v>
      </c>
      <c r="C170" s="1155" t="s">
        <v>246</v>
      </c>
      <c r="D170" s="1156" t="s">
        <v>261</v>
      </c>
      <c r="E170" s="1156"/>
      <c r="G170" s="1156" t="s">
        <v>339</v>
      </c>
      <c r="H170" s="1154"/>
      <c r="I170" s="1053" t="s">
        <v>244</v>
      </c>
      <c r="J170" s="1152">
        <v>0</v>
      </c>
    </row>
    <row r="171" spans="1:10">
      <c r="A171" s="1153">
        <v>41507</v>
      </c>
      <c r="B171" s="1154">
        <v>12</v>
      </c>
      <c r="C171" s="1155" t="s">
        <v>246</v>
      </c>
      <c r="D171" s="1156" t="s">
        <v>294</v>
      </c>
      <c r="E171" s="1156"/>
      <c r="G171" s="1156" t="s">
        <v>339</v>
      </c>
      <c r="H171" s="1154"/>
      <c r="I171" s="1053" t="s">
        <v>244</v>
      </c>
      <c r="J171" s="1152">
        <v>0</v>
      </c>
    </row>
    <row r="172" spans="1:10">
      <c r="A172" s="1153">
        <v>41507</v>
      </c>
      <c r="B172" s="1154">
        <v>32.42</v>
      </c>
      <c r="C172" s="1155" t="s">
        <v>246</v>
      </c>
      <c r="D172" s="1156" t="s">
        <v>1226</v>
      </c>
      <c r="E172" s="1156"/>
      <c r="G172" s="1156">
        <v>0</v>
      </c>
      <c r="H172" s="1154"/>
      <c r="I172" s="1053" t="s">
        <v>244</v>
      </c>
      <c r="J172" s="1152">
        <v>0</v>
      </c>
    </row>
    <row r="173" spans="1:10">
      <c r="A173" s="1153">
        <v>41507</v>
      </c>
      <c r="B173" s="1154">
        <v>177</v>
      </c>
      <c r="C173" s="1155" t="s">
        <v>246</v>
      </c>
      <c r="D173" s="1156" t="s">
        <v>355</v>
      </c>
      <c r="E173" s="1156"/>
      <c r="G173" s="1156" t="s">
        <v>339</v>
      </c>
      <c r="H173" s="1154"/>
      <c r="I173" s="1053" t="s">
        <v>244</v>
      </c>
      <c r="J173" s="1152">
        <v>0</v>
      </c>
    </row>
    <row r="174" spans="1:10">
      <c r="A174" s="1153">
        <v>41507</v>
      </c>
      <c r="B174" s="1154">
        <v>5</v>
      </c>
      <c r="C174" s="1155" t="s">
        <v>246</v>
      </c>
      <c r="D174" s="1156" t="s">
        <v>773</v>
      </c>
      <c r="E174" s="1156"/>
      <c r="G174" s="1156">
        <v>0</v>
      </c>
      <c r="H174" s="1154"/>
      <c r="I174" s="1053" t="s">
        <v>244</v>
      </c>
      <c r="J174" s="1152">
        <v>0</v>
      </c>
    </row>
    <row r="175" spans="1:10">
      <c r="A175" s="1153">
        <v>41508</v>
      </c>
      <c r="B175" s="1154">
        <v>100</v>
      </c>
      <c r="C175" s="1155" t="s">
        <v>1087</v>
      </c>
      <c r="D175" s="1156" t="s">
        <v>1093</v>
      </c>
      <c r="E175" s="1156"/>
      <c r="G175" s="1156">
        <v>0</v>
      </c>
      <c r="H175" s="1154"/>
      <c r="I175" s="1053" t="s">
        <v>244</v>
      </c>
      <c r="J175" s="1152">
        <v>0</v>
      </c>
    </row>
    <row r="176" spans="1:10">
      <c r="A176" s="1153">
        <v>41508</v>
      </c>
      <c r="B176" s="1154">
        <v>258</v>
      </c>
      <c r="C176" s="1155" t="s">
        <v>246</v>
      </c>
      <c r="D176" s="1156" t="s">
        <v>355</v>
      </c>
      <c r="E176" s="1156"/>
      <c r="G176" s="1156" t="s">
        <v>339</v>
      </c>
      <c r="H176" s="1154"/>
      <c r="I176" s="1053" t="s">
        <v>244</v>
      </c>
      <c r="J176" s="1152">
        <v>0</v>
      </c>
    </row>
    <row r="177" spans="1:10">
      <c r="A177" s="1153">
        <v>41513</v>
      </c>
      <c r="B177" s="1154">
        <v>15</v>
      </c>
      <c r="C177" s="1155" t="s">
        <v>246</v>
      </c>
      <c r="D177" s="1156" t="s">
        <v>858</v>
      </c>
      <c r="E177" s="1156"/>
      <c r="G177" s="1156" t="s">
        <v>339</v>
      </c>
      <c r="H177" s="1154"/>
      <c r="I177" s="1053" t="s">
        <v>244</v>
      </c>
      <c r="J177" s="1152">
        <v>0</v>
      </c>
    </row>
    <row r="178" spans="1:10">
      <c r="A178" s="1153">
        <v>41513</v>
      </c>
      <c r="B178" s="1154">
        <v>276.22000000000003</v>
      </c>
      <c r="C178" s="1155" t="s">
        <v>246</v>
      </c>
      <c r="D178" s="1156" t="s">
        <v>1218</v>
      </c>
      <c r="E178" s="1156"/>
      <c r="G178" s="1156">
        <v>0</v>
      </c>
      <c r="H178" s="1154"/>
      <c r="I178" s="1053" t="s">
        <v>244</v>
      </c>
      <c r="J178" s="1152">
        <v>0</v>
      </c>
    </row>
    <row r="179" spans="1:10">
      <c r="A179" s="1153">
        <v>41513</v>
      </c>
      <c r="B179" s="1154">
        <v>15</v>
      </c>
      <c r="C179" s="1155" t="s">
        <v>246</v>
      </c>
      <c r="D179" s="1156" t="s">
        <v>1120</v>
      </c>
      <c r="E179" s="1156"/>
      <c r="G179" s="1156">
        <v>0</v>
      </c>
      <c r="H179" s="1154"/>
      <c r="I179" s="1053" t="s">
        <v>244</v>
      </c>
      <c r="J179" s="1152">
        <v>0</v>
      </c>
    </row>
    <row r="180" spans="1:10">
      <c r="A180" s="1153">
        <v>41513</v>
      </c>
      <c r="B180" s="1154">
        <v>12.5</v>
      </c>
      <c r="C180" s="1155" t="s">
        <v>246</v>
      </c>
      <c r="D180" s="1156" t="s">
        <v>1221</v>
      </c>
      <c r="E180" s="1156"/>
      <c r="G180" s="1156" t="s">
        <v>339</v>
      </c>
      <c r="H180" s="1154"/>
      <c r="I180" s="1053" t="s">
        <v>244</v>
      </c>
      <c r="J180" s="1152">
        <v>0</v>
      </c>
    </row>
    <row r="181" spans="1:10">
      <c r="A181" s="1153">
        <v>41513</v>
      </c>
      <c r="B181" s="1154">
        <v>10</v>
      </c>
      <c r="C181" s="1155" t="s">
        <v>246</v>
      </c>
      <c r="D181" s="1156" t="s">
        <v>302</v>
      </c>
      <c r="E181" s="1156"/>
      <c r="G181" s="1156">
        <v>0</v>
      </c>
      <c r="H181" s="1154"/>
      <c r="I181" s="1053" t="s">
        <v>244</v>
      </c>
      <c r="J181" s="1152">
        <v>0</v>
      </c>
    </row>
    <row r="182" spans="1:10">
      <c r="A182" s="1153">
        <v>41513</v>
      </c>
      <c r="B182" s="1154">
        <v>3</v>
      </c>
      <c r="C182" s="1155" t="s">
        <v>246</v>
      </c>
      <c r="D182" s="1156" t="s">
        <v>363</v>
      </c>
      <c r="E182" s="1156"/>
      <c r="G182" s="1156" t="s">
        <v>339</v>
      </c>
      <c r="H182" s="1154"/>
      <c r="I182" s="1053" t="s">
        <v>244</v>
      </c>
      <c r="J182" s="1152">
        <v>0</v>
      </c>
    </row>
    <row r="183" spans="1:10">
      <c r="A183" s="1153">
        <v>41513</v>
      </c>
      <c r="B183" s="1154">
        <v>3</v>
      </c>
      <c r="C183" s="1155" t="s">
        <v>246</v>
      </c>
      <c r="D183" s="1156" t="s">
        <v>363</v>
      </c>
      <c r="E183" s="1156"/>
      <c r="G183" s="1156" t="s">
        <v>339</v>
      </c>
      <c r="H183" s="1154"/>
      <c r="I183" s="1053" t="s">
        <v>244</v>
      </c>
      <c r="J183" s="1152">
        <v>0</v>
      </c>
    </row>
    <row r="184" spans="1:10">
      <c r="A184" s="1153">
        <v>41513</v>
      </c>
      <c r="B184" s="1154">
        <v>50</v>
      </c>
      <c r="C184" s="1155" t="s">
        <v>246</v>
      </c>
      <c r="D184" s="1156" t="s">
        <v>1017</v>
      </c>
      <c r="E184" s="1156"/>
      <c r="G184" s="1156" t="s">
        <v>339</v>
      </c>
      <c r="H184" s="1154"/>
      <c r="I184" s="1053" t="s">
        <v>244</v>
      </c>
      <c r="J184" s="1152">
        <v>0</v>
      </c>
    </row>
    <row r="185" spans="1:10">
      <c r="A185" s="1153">
        <v>41513</v>
      </c>
      <c r="B185" s="1154">
        <v>74.180000000000007</v>
      </c>
      <c r="C185" s="1155" t="s">
        <v>246</v>
      </c>
      <c r="D185" s="1156" t="s">
        <v>1227</v>
      </c>
      <c r="E185" s="1156"/>
      <c r="G185" s="1156">
        <v>0</v>
      </c>
      <c r="H185" s="1154"/>
      <c r="I185" s="1053" t="s">
        <v>244</v>
      </c>
      <c r="J185" s="1152">
        <v>0</v>
      </c>
    </row>
    <row r="186" spans="1:10">
      <c r="A186" s="1153">
        <v>41514</v>
      </c>
      <c r="B186" s="1154">
        <v>3129.98</v>
      </c>
      <c r="C186" s="1155" t="s">
        <v>246</v>
      </c>
      <c r="D186" s="1156" t="s">
        <v>269</v>
      </c>
      <c r="E186" s="1156"/>
      <c r="G186" s="1156">
        <v>0</v>
      </c>
      <c r="H186" s="1154"/>
      <c r="I186" s="1053" t="s">
        <v>244</v>
      </c>
      <c r="J186" s="1152">
        <v>0</v>
      </c>
    </row>
    <row r="187" spans="1:10">
      <c r="A187" s="1153">
        <v>41514</v>
      </c>
      <c r="B187" s="1154">
        <v>80</v>
      </c>
      <c r="C187" s="1155" t="s">
        <v>246</v>
      </c>
      <c r="D187" s="1156" t="s">
        <v>330</v>
      </c>
      <c r="E187" s="1156"/>
      <c r="G187" s="1156" t="s">
        <v>339</v>
      </c>
      <c r="H187" s="1154"/>
      <c r="I187" s="1053" t="s">
        <v>244</v>
      </c>
      <c r="J187" s="1152">
        <v>0</v>
      </c>
    </row>
    <row r="188" spans="1:10">
      <c r="A188" s="1153">
        <v>41514</v>
      </c>
      <c r="B188" s="1154">
        <v>3</v>
      </c>
      <c r="C188" s="1155" t="s">
        <v>246</v>
      </c>
      <c r="D188" s="1156" t="s">
        <v>1004</v>
      </c>
      <c r="E188" s="1156"/>
      <c r="G188" s="1156">
        <v>0</v>
      </c>
      <c r="H188" s="1154"/>
      <c r="I188" s="1053" t="s">
        <v>244</v>
      </c>
      <c r="J188" s="1152">
        <v>0</v>
      </c>
    </row>
    <row r="189" spans="1:10">
      <c r="A189" s="1153">
        <v>41516</v>
      </c>
      <c r="B189" s="1154">
        <v>50</v>
      </c>
      <c r="C189" s="1155" t="s">
        <v>1087</v>
      </c>
      <c r="D189" s="1156" t="s">
        <v>1089</v>
      </c>
      <c r="E189" s="1156"/>
      <c r="G189" s="1156">
        <v>0</v>
      </c>
      <c r="H189" s="1154"/>
      <c r="I189" s="1053" t="s">
        <v>244</v>
      </c>
      <c r="J189" s="1152">
        <v>0</v>
      </c>
    </row>
    <row r="190" spans="1:10">
      <c r="A190" s="1153">
        <v>41516</v>
      </c>
      <c r="B190" s="1154">
        <v>856.74</v>
      </c>
      <c r="C190" s="1155" t="s">
        <v>246</v>
      </c>
      <c r="D190" s="1156" t="s">
        <v>1061</v>
      </c>
      <c r="E190" s="1156"/>
      <c r="G190" s="1156">
        <v>0</v>
      </c>
      <c r="H190" s="1154"/>
      <c r="I190" s="1053" t="s">
        <v>244</v>
      </c>
      <c r="J190" s="1152">
        <v>0</v>
      </c>
    </row>
    <row r="191" spans="1:10">
      <c r="A191" s="1153">
        <v>41516</v>
      </c>
      <c r="B191" s="1154">
        <v>74.92</v>
      </c>
      <c r="C191" s="1155" t="s">
        <v>246</v>
      </c>
      <c r="D191" s="1156" t="s">
        <v>1061</v>
      </c>
      <c r="E191" s="1156"/>
      <c r="G191" s="1156">
        <v>0</v>
      </c>
      <c r="H191" s="1154"/>
      <c r="I191" s="1053" t="s">
        <v>244</v>
      </c>
      <c r="J191" s="1152">
        <v>0</v>
      </c>
    </row>
    <row r="192" spans="1:10">
      <c r="A192" s="1153">
        <v>41516</v>
      </c>
      <c r="B192" s="1154">
        <v>180</v>
      </c>
      <c r="C192" s="1155" t="s">
        <v>246</v>
      </c>
      <c r="D192" s="1156" t="s">
        <v>287</v>
      </c>
      <c r="E192" s="1156"/>
      <c r="G192" s="1156" t="s">
        <v>339</v>
      </c>
      <c r="H192" s="1154"/>
      <c r="I192" s="1053" t="s">
        <v>244</v>
      </c>
      <c r="J192" s="1152">
        <v>0</v>
      </c>
    </row>
    <row r="193" spans="1:10">
      <c r="A193" s="1153">
        <v>41519</v>
      </c>
      <c r="B193" s="1154">
        <v>6</v>
      </c>
      <c r="C193" s="1155" t="s">
        <v>246</v>
      </c>
      <c r="D193" s="1156" t="s">
        <v>1217</v>
      </c>
      <c r="E193" s="1156"/>
      <c r="G193" s="1156">
        <v>0</v>
      </c>
      <c r="H193" s="1154"/>
      <c r="I193" s="1053" t="s">
        <v>244</v>
      </c>
      <c r="J193" s="1152">
        <v>0</v>
      </c>
    </row>
    <row r="194" spans="1:10">
      <c r="A194" s="1153">
        <v>41519</v>
      </c>
      <c r="B194" s="1154">
        <v>30</v>
      </c>
      <c r="C194" s="1155" t="s">
        <v>246</v>
      </c>
      <c r="D194" s="1156" t="s">
        <v>774</v>
      </c>
      <c r="E194" s="1156"/>
      <c r="G194" s="1156" t="s">
        <v>339</v>
      </c>
      <c r="H194" s="1154"/>
      <c r="I194" s="1053" t="s">
        <v>244</v>
      </c>
      <c r="J194" s="1152">
        <v>0</v>
      </c>
    </row>
    <row r="195" spans="1:10">
      <c r="A195" s="1153">
        <v>41519</v>
      </c>
      <c r="B195" s="1154">
        <v>25</v>
      </c>
      <c r="C195" s="1155" t="s">
        <v>246</v>
      </c>
      <c r="D195" s="1156" t="s">
        <v>379</v>
      </c>
      <c r="E195" s="1156"/>
      <c r="G195" s="1156" t="s">
        <v>339</v>
      </c>
      <c r="H195" s="1154"/>
      <c r="I195" s="1053" t="s">
        <v>244</v>
      </c>
      <c r="J195" s="1152">
        <v>0</v>
      </c>
    </row>
    <row r="196" spans="1:10">
      <c r="A196" s="1153">
        <v>41519</v>
      </c>
      <c r="B196" s="1154">
        <v>100</v>
      </c>
      <c r="C196" s="1155" t="s">
        <v>246</v>
      </c>
      <c r="D196" s="1156" t="s">
        <v>267</v>
      </c>
      <c r="E196" s="1156"/>
      <c r="G196" s="1156">
        <v>0</v>
      </c>
      <c r="H196" s="1154"/>
      <c r="I196" s="1053" t="s">
        <v>244</v>
      </c>
      <c r="J196" s="1152">
        <v>0</v>
      </c>
    </row>
    <row r="197" spans="1:10">
      <c r="A197" s="1153">
        <v>41519</v>
      </c>
      <c r="B197" s="1154">
        <v>10</v>
      </c>
      <c r="C197" s="1155" t="s">
        <v>246</v>
      </c>
      <c r="D197" s="1156" t="s">
        <v>791</v>
      </c>
      <c r="E197" s="1156"/>
      <c r="G197" s="1156" t="s">
        <v>339</v>
      </c>
      <c r="H197" s="1154"/>
      <c r="I197" s="1053" t="s">
        <v>244</v>
      </c>
      <c r="J197" s="1152">
        <v>0</v>
      </c>
    </row>
    <row r="198" spans="1:10">
      <c r="A198" s="1153">
        <v>41519</v>
      </c>
      <c r="B198" s="1154">
        <v>10</v>
      </c>
      <c r="C198" s="1155" t="s">
        <v>246</v>
      </c>
      <c r="D198" s="1156" t="s">
        <v>338</v>
      </c>
      <c r="E198" s="1156"/>
      <c r="G198" s="1156" t="s">
        <v>339</v>
      </c>
      <c r="H198" s="1154"/>
      <c r="I198" s="1053" t="s">
        <v>244</v>
      </c>
      <c r="J198" s="1152">
        <v>0</v>
      </c>
    </row>
    <row r="199" spans="1:10">
      <c r="A199" s="1153">
        <v>41519</v>
      </c>
      <c r="B199" s="1154">
        <v>25</v>
      </c>
      <c r="C199" s="1155" t="s">
        <v>246</v>
      </c>
      <c r="D199" s="1156" t="s">
        <v>762</v>
      </c>
      <c r="E199" s="1156"/>
      <c r="G199" s="1156" t="s">
        <v>339</v>
      </c>
      <c r="H199" s="1154"/>
      <c r="I199" s="1053" t="s">
        <v>244</v>
      </c>
      <c r="J199" s="1152">
        <v>0</v>
      </c>
    </row>
    <row r="200" spans="1:10">
      <c r="A200" s="1153">
        <v>41519</v>
      </c>
      <c r="B200" s="1154">
        <v>10</v>
      </c>
      <c r="C200" s="1155" t="s">
        <v>246</v>
      </c>
      <c r="D200" s="1156" t="s">
        <v>994</v>
      </c>
      <c r="E200" s="1156"/>
      <c r="G200" s="1156" t="s">
        <v>339</v>
      </c>
      <c r="H200" s="1154"/>
      <c r="I200" s="1053" t="s">
        <v>244</v>
      </c>
      <c r="J200" s="1152">
        <v>0</v>
      </c>
    </row>
    <row r="201" spans="1:10">
      <c r="A201" s="1153">
        <v>41519</v>
      </c>
      <c r="B201" s="1154">
        <v>50</v>
      </c>
      <c r="C201" s="1155" t="s">
        <v>246</v>
      </c>
      <c r="D201" s="1156" t="s">
        <v>792</v>
      </c>
      <c r="E201" s="1156"/>
      <c r="G201" s="1156" t="s">
        <v>339</v>
      </c>
      <c r="H201" s="1154"/>
      <c r="I201" s="1053" t="s">
        <v>244</v>
      </c>
      <c r="J201" s="1152">
        <v>0</v>
      </c>
    </row>
    <row r="202" spans="1:10">
      <c r="A202" s="1153">
        <v>41519</v>
      </c>
      <c r="B202" s="1154">
        <v>10</v>
      </c>
      <c r="C202" s="1155" t="s">
        <v>246</v>
      </c>
      <c r="D202" s="1156" t="s">
        <v>951</v>
      </c>
      <c r="E202" s="1156"/>
      <c r="G202" s="1156" t="s">
        <v>339</v>
      </c>
      <c r="H202" s="1154"/>
      <c r="I202" s="1053" t="s">
        <v>244</v>
      </c>
      <c r="J202" s="1152">
        <v>0</v>
      </c>
    </row>
    <row r="203" spans="1:10">
      <c r="A203" s="1153">
        <v>41519</v>
      </c>
      <c r="B203" s="1154">
        <v>12.5</v>
      </c>
      <c r="C203" s="1155" t="s">
        <v>246</v>
      </c>
      <c r="D203" s="1156" t="s">
        <v>913</v>
      </c>
      <c r="E203" s="1156"/>
      <c r="G203" s="1156" t="s">
        <v>339</v>
      </c>
      <c r="H203" s="1154"/>
      <c r="I203" s="1053" t="s">
        <v>244</v>
      </c>
      <c r="J203" s="1152">
        <v>0</v>
      </c>
    </row>
    <row r="204" spans="1:10">
      <c r="A204" s="1153">
        <v>41519</v>
      </c>
      <c r="B204" s="1154">
        <v>15</v>
      </c>
      <c r="C204" s="1155" t="s">
        <v>246</v>
      </c>
      <c r="D204" s="1156" t="s">
        <v>248</v>
      </c>
      <c r="E204" s="1156"/>
      <c r="G204" s="1156">
        <v>0</v>
      </c>
      <c r="H204" s="1154"/>
      <c r="I204" s="1053" t="s">
        <v>244</v>
      </c>
      <c r="J204" s="1152">
        <v>0</v>
      </c>
    </row>
    <row r="205" spans="1:10">
      <c r="A205" s="1153">
        <v>41519</v>
      </c>
      <c r="B205" s="1154">
        <v>75</v>
      </c>
      <c r="C205" s="1155" t="s">
        <v>246</v>
      </c>
      <c r="D205" s="1156" t="s">
        <v>1003</v>
      </c>
      <c r="E205" s="1156"/>
      <c r="G205" s="1156" t="s">
        <v>339</v>
      </c>
      <c r="H205" s="1154"/>
      <c r="I205" s="1053" t="s">
        <v>244</v>
      </c>
      <c r="J205" s="1152">
        <v>0</v>
      </c>
    </row>
    <row r="206" spans="1:10">
      <c r="A206" s="1153">
        <v>41519</v>
      </c>
      <c r="B206" s="1154">
        <v>10</v>
      </c>
      <c r="C206" s="1155" t="s">
        <v>246</v>
      </c>
      <c r="D206" s="1156" t="s">
        <v>1005</v>
      </c>
      <c r="E206" s="1156"/>
      <c r="G206" s="1156" t="s">
        <v>339</v>
      </c>
      <c r="H206" s="1154"/>
      <c r="I206" s="1053" t="s">
        <v>244</v>
      </c>
      <c r="J206" s="1152">
        <v>0</v>
      </c>
    </row>
    <row r="207" spans="1:10">
      <c r="A207" s="1153">
        <v>41519</v>
      </c>
      <c r="B207" s="1154">
        <v>10</v>
      </c>
      <c r="C207" s="1155" t="s">
        <v>246</v>
      </c>
      <c r="D207" s="1156" t="s">
        <v>1027</v>
      </c>
      <c r="E207" s="1156"/>
      <c r="G207" s="1156" t="s">
        <v>339</v>
      </c>
      <c r="H207" s="1154"/>
      <c r="I207" s="1053" t="s">
        <v>244</v>
      </c>
      <c r="J207" s="1152">
        <v>0</v>
      </c>
    </row>
    <row r="208" spans="1:10">
      <c r="A208" s="1153">
        <v>41519</v>
      </c>
      <c r="B208" s="1154">
        <v>50</v>
      </c>
      <c r="C208" s="1155" t="s">
        <v>246</v>
      </c>
      <c r="D208" s="1156" t="s">
        <v>754</v>
      </c>
      <c r="E208" s="1156"/>
      <c r="G208" s="1156" t="s">
        <v>339</v>
      </c>
      <c r="H208" s="1154"/>
      <c r="I208" s="1053" t="s">
        <v>244</v>
      </c>
      <c r="J208" s="1152">
        <v>0</v>
      </c>
    </row>
    <row r="209" spans="1:10">
      <c r="A209" s="1153">
        <v>41519</v>
      </c>
      <c r="B209" s="1154">
        <v>10</v>
      </c>
      <c r="C209" s="1155" t="s">
        <v>246</v>
      </c>
      <c r="D209" s="1156" t="s">
        <v>781</v>
      </c>
      <c r="E209" s="1156"/>
      <c r="G209" s="1156" t="s">
        <v>339</v>
      </c>
      <c r="H209" s="1154"/>
      <c r="I209" s="1053" t="s">
        <v>244</v>
      </c>
      <c r="J209" s="1152">
        <v>0</v>
      </c>
    </row>
    <row r="210" spans="1:10">
      <c r="A210" s="1153">
        <v>41519</v>
      </c>
      <c r="B210" s="1154">
        <v>15</v>
      </c>
      <c r="C210" s="1155" t="s">
        <v>246</v>
      </c>
      <c r="D210" s="1156" t="s">
        <v>280</v>
      </c>
      <c r="E210" s="1156"/>
      <c r="G210" s="1156" t="s">
        <v>339</v>
      </c>
      <c r="H210" s="1154"/>
      <c r="I210" s="1053" t="s">
        <v>244</v>
      </c>
      <c r="J210" s="1152">
        <v>0</v>
      </c>
    </row>
    <row r="211" spans="1:10">
      <c r="A211" s="1153">
        <v>41519</v>
      </c>
      <c r="B211" s="1154">
        <v>10</v>
      </c>
      <c r="C211" s="1155" t="s">
        <v>246</v>
      </c>
      <c r="D211" s="1156" t="s">
        <v>1001</v>
      </c>
      <c r="E211" s="1156"/>
      <c r="G211" s="1156" t="s">
        <v>339</v>
      </c>
      <c r="H211" s="1154"/>
      <c r="I211" s="1053" t="s">
        <v>244</v>
      </c>
      <c r="J211" s="1152">
        <v>0</v>
      </c>
    </row>
    <row r="212" spans="1:10">
      <c r="A212" s="1153">
        <v>41519</v>
      </c>
      <c r="B212" s="1154">
        <v>10</v>
      </c>
      <c r="C212" s="1155" t="s">
        <v>246</v>
      </c>
      <c r="D212" s="1156" t="s">
        <v>371</v>
      </c>
      <c r="E212" s="1156"/>
      <c r="G212" s="1156" t="s">
        <v>339</v>
      </c>
      <c r="H212" s="1154"/>
      <c r="I212" s="1053" t="s">
        <v>244</v>
      </c>
      <c r="J212" s="1152">
        <v>0</v>
      </c>
    </row>
    <row r="213" spans="1:10">
      <c r="A213" s="1153">
        <v>41519</v>
      </c>
      <c r="B213" s="1154">
        <v>261</v>
      </c>
      <c r="C213" s="1155" t="s">
        <v>246</v>
      </c>
      <c r="D213" s="1156" t="s">
        <v>344</v>
      </c>
      <c r="E213" s="1156"/>
      <c r="G213" s="1156" t="s">
        <v>339</v>
      </c>
      <c r="H213" s="1154"/>
      <c r="I213" s="1053" t="s">
        <v>244</v>
      </c>
      <c r="J213" s="1152">
        <v>0</v>
      </c>
    </row>
    <row r="214" spans="1:10">
      <c r="A214" s="1153">
        <v>41519</v>
      </c>
      <c r="B214" s="1154">
        <v>20</v>
      </c>
      <c r="C214" s="1155" t="s">
        <v>246</v>
      </c>
      <c r="D214" s="1156" t="s">
        <v>952</v>
      </c>
      <c r="E214" s="1156"/>
      <c r="G214" s="1156" t="s">
        <v>339</v>
      </c>
      <c r="H214" s="1154"/>
      <c r="I214" s="1053" t="s">
        <v>244</v>
      </c>
      <c r="J214" s="1152">
        <v>0</v>
      </c>
    </row>
    <row r="215" spans="1:10">
      <c r="A215" s="1153">
        <v>41519</v>
      </c>
      <c r="B215" s="1154">
        <v>50</v>
      </c>
      <c r="C215" s="1155" t="s">
        <v>246</v>
      </c>
      <c r="D215" s="1156" t="s">
        <v>252</v>
      </c>
      <c r="E215" s="1156"/>
      <c r="G215" s="1156" t="s">
        <v>339</v>
      </c>
      <c r="H215" s="1154"/>
      <c r="I215" s="1053" t="s">
        <v>244</v>
      </c>
      <c r="J215" s="1152">
        <v>0</v>
      </c>
    </row>
    <row r="216" spans="1:10">
      <c r="A216" s="1153">
        <v>41519</v>
      </c>
      <c r="B216" s="1154">
        <v>10</v>
      </c>
      <c r="C216" s="1155" t="s">
        <v>246</v>
      </c>
      <c r="D216" s="1156" t="s">
        <v>1063</v>
      </c>
      <c r="E216" s="1156"/>
      <c r="G216" s="1156">
        <v>0</v>
      </c>
      <c r="H216" s="1154"/>
      <c r="I216" s="1053" t="s">
        <v>244</v>
      </c>
      <c r="J216" s="1152">
        <v>0</v>
      </c>
    </row>
    <row r="217" spans="1:10">
      <c r="A217" s="1153">
        <v>41519</v>
      </c>
      <c r="B217" s="1154">
        <v>25</v>
      </c>
      <c r="C217" s="1155" t="s">
        <v>246</v>
      </c>
      <c r="D217" s="1156" t="s">
        <v>995</v>
      </c>
      <c r="E217" s="1156"/>
      <c r="G217" s="1156" t="s">
        <v>339</v>
      </c>
      <c r="H217" s="1154"/>
      <c r="I217" s="1053" t="s">
        <v>244</v>
      </c>
      <c r="J217" s="1152">
        <v>0</v>
      </c>
    </row>
    <row r="218" spans="1:10">
      <c r="A218" s="1153">
        <v>41519</v>
      </c>
      <c r="B218" s="1154">
        <v>7</v>
      </c>
      <c r="C218" s="1155" t="s">
        <v>246</v>
      </c>
      <c r="D218" s="1156" t="s">
        <v>1196</v>
      </c>
      <c r="E218" s="1156"/>
      <c r="G218" s="1156" t="s">
        <v>339</v>
      </c>
      <c r="H218" s="1154"/>
      <c r="I218" s="1053" t="s">
        <v>244</v>
      </c>
      <c r="J218" s="1152">
        <v>0</v>
      </c>
    </row>
    <row r="219" spans="1:10">
      <c r="A219" s="1153">
        <v>41519</v>
      </c>
      <c r="B219" s="1154">
        <v>20</v>
      </c>
      <c r="C219" s="1155" t="s">
        <v>246</v>
      </c>
      <c r="D219" s="1156" t="s">
        <v>787</v>
      </c>
      <c r="E219" s="1156"/>
      <c r="G219" s="1156" t="s">
        <v>339</v>
      </c>
      <c r="H219" s="1154"/>
      <c r="I219" s="1053" t="s">
        <v>244</v>
      </c>
      <c r="J219" s="1152">
        <v>0</v>
      </c>
    </row>
    <row r="220" spans="1:10">
      <c r="A220" s="1153">
        <v>41519</v>
      </c>
      <c r="B220" s="1154">
        <v>10</v>
      </c>
      <c r="C220" s="1155" t="s">
        <v>246</v>
      </c>
      <c r="D220" s="1156" t="s">
        <v>993</v>
      </c>
      <c r="E220" s="1156"/>
      <c r="G220" s="1156" t="s">
        <v>339</v>
      </c>
      <c r="H220" s="1154"/>
      <c r="I220" s="1053" t="s">
        <v>244</v>
      </c>
      <c r="J220" s="1152">
        <v>0</v>
      </c>
    </row>
    <row r="221" spans="1:10">
      <c r="A221" s="1153">
        <v>41519</v>
      </c>
      <c r="B221" s="1154">
        <v>50</v>
      </c>
      <c r="C221" s="1155" t="s">
        <v>246</v>
      </c>
      <c r="D221" s="1156" t="s">
        <v>997</v>
      </c>
      <c r="E221" s="1156"/>
      <c r="G221" s="1156" t="s">
        <v>339</v>
      </c>
      <c r="H221" s="1154"/>
      <c r="I221" s="1053" t="s">
        <v>244</v>
      </c>
      <c r="J221" s="1152">
        <v>0</v>
      </c>
    </row>
    <row r="222" spans="1:10">
      <c r="A222" s="1153">
        <v>41519</v>
      </c>
      <c r="B222" s="1154">
        <v>10</v>
      </c>
      <c r="C222" s="1155" t="s">
        <v>246</v>
      </c>
      <c r="D222" s="1156" t="s">
        <v>996</v>
      </c>
      <c r="E222" s="1156"/>
      <c r="G222" s="1156">
        <v>0</v>
      </c>
      <c r="H222" s="1154"/>
      <c r="I222" s="1053" t="s">
        <v>244</v>
      </c>
      <c r="J222" s="1152">
        <v>0</v>
      </c>
    </row>
    <row r="223" spans="1:10">
      <c r="A223" s="1153">
        <v>41519</v>
      </c>
      <c r="B223" s="1154">
        <v>15</v>
      </c>
      <c r="C223" s="1155" t="s">
        <v>246</v>
      </c>
      <c r="D223" s="1156" t="s">
        <v>912</v>
      </c>
      <c r="E223" s="1156"/>
      <c r="G223" s="1156">
        <v>0</v>
      </c>
      <c r="H223" s="1154"/>
      <c r="I223" s="1053" t="s">
        <v>244</v>
      </c>
      <c r="J223" s="1152">
        <v>0</v>
      </c>
    </row>
    <row r="224" spans="1:10">
      <c r="A224" s="1153">
        <v>41519</v>
      </c>
      <c r="B224" s="1154">
        <v>20</v>
      </c>
      <c r="C224" s="1155" t="s">
        <v>246</v>
      </c>
      <c r="D224" s="1156" t="s">
        <v>389</v>
      </c>
      <c r="E224" s="1156"/>
      <c r="G224" s="1156">
        <v>0</v>
      </c>
      <c r="H224" s="1154"/>
      <c r="I224" s="1053" t="s">
        <v>244</v>
      </c>
      <c r="J224" s="1152">
        <v>0</v>
      </c>
    </row>
    <row r="225" spans="1:10">
      <c r="A225" s="1153">
        <v>41519</v>
      </c>
      <c r="B225" s="1154">
        <v>66</v>
      </c>
      <c r="C225" s="1155" t="s">
        <v>246</v>
      </c>
      <c r="D225" s="1156" t="s">
        <v>1069</v>
      </c>
      <c r="E225" s="1156"/>
      <c r="G225" s="1156" t="s">
        <v>339</v>
      </c>
      <c r="H225" s="1154"/>
      <c r="I225" s="1053" t="s">
        <v>244</v>
      </c>
      <c r="J225" s="1152">
        <v>0</v>
      </c>
    </row>
    <row r="226" spans="1:10">
      <c r="A226" s="1153">
        <v>41519</v>
      </c>
      <c r="B226" s="1154">
        <v>15</v>
      </c>
      <c r="C226" s="1155" t="s">
        <v>246</v>
      </c>
      <c r="D226" s="1156" t="s">
        <v>753</v>
      </c>
      <c r="E226" s="1156"/>
      <c r="G226" s="1156" t="s">
        <v>339</v>
      </c>
      <c r="H226" s="1154"/>
      <c r="I226" s="1053" t="s">
        <v>244</v>
      </c>
      <c r="J226" s="1152">
        <v>0</v>
      </c>
    </row>
    <row r="227" spans="1:10">
      <c r="A227" s="1153">
        <v>41519</v>
      </c>
      <c r="B227" s="1154">
        <v>15</v>
      </c>
      <c r="C227" s="1155" t="s">
        <v>246</v>
      </c>
      <c r="D227" s="1156" t="s">
        <v>954</v>
      </c>
      <c r="E227" s="1156"/>
      <c r="G227" s="1156">
        <v>0</v>
      </c>
      <c r="H227" s="1154"/>
      <c r="I227" s="1053" t="s">
        <v>244</v>
      </c>
      <c r="J227" s="1152">
        <v>0</v>
      </c>
    </row>
    <row r="228" spans="1:10">
      <c r="A228" s="1153">
        <v>41519</v>
      </c>
      <c r="B228" s="1154">
        <v>30</v>
      </c>
      <c r="C228" s="1155" t="s">
        <v>246</v>
      </c>
      <c r="D228" s="1156" t="s">
        <v>751</v>
      </c>
      <c r="E228" s="1156"/>
      <c r="G228" s="1156" t="s">
        <v>339</v>
      </c>
      <c r="H228" s="1154"/>
      <c r="I228" s="1053" t="s">
        <v>244</v>
      </c>
      <c r="J228" s="1152">
        <v>0</v>
      </c>
    </row>
    <row r="229" spans="1:10">
      <c r="A229" s="1153">
        <v>41519</v>
      </c>
      <c r="B229" s="1154">
        <v>10</v>
      </c>
      <c r="C229" s="1155" t="s">
        <v>246</v>
      </c>
      <c r="D229" s="1156" t="s">
        <v>367</v>
      </c>
      <c r="E229" s="1156"/>
      <c r="G229" s="1156" t="s">
        <v>339</v>
      </c>
      <c r="H229" s="1154"/>
      <c r="I229" s="1053" t="s">
        <v>244</v>
      </c>
      <c r="J229" s="1152">
        <v>0</v>
      </c>
    </row>
    <row r="230" spans="1:10">
      <c r="A230" s="1153">
        <v>41519</v>
      </c>
      <c r="B230" s="1154">
        <v>10</v>
      </c>
      <c r="C230" s="1155" t="s">
        <v>246</v>
      </c>
      <c r="D230" s="1156" t="s">
        <v>1040</v>
      </c>
      <c r="E230" s="1156"/>
      <c r="G230" s="1156" t="s">
        <v>339</v>
      </c>
      <c r="H230" s="1154"/>
      <c r="I230" s="1053" t="s">
        <v>244</v>
      </c>
      <c r="J230" s="1152">
        <v>0</v>
      </c>
    </row>
    <row r="231" spans="1:10">
      <c r="A231" s="1153">
        <v>41519</v>
      </c>
      <c r="B231" s="1154">
        <v>5</v>
      </c>
      <c r="C231" s="1155" t="s">
        <v>246</v>
      </c>
      <c r="D231" s="1156" t="s">
        <v>1029</v>
      </c>
      <c r="E231" s="1156"/>
      <c r="G231" s="1156" t="s">
        <v>339</v>
      </c>
      <c r="H231" s="1154"/>
      <c r="I231" s="1053" t="s">
        <v>244</v>
      </c>
      <c r="J231" s="1152">
        <v>0</v>
      </c>
    </row>
    <row r="232" spans="1:10">
      <c r="A232" s="1153">
        <v>41519</v>
      </c>
      <c r="B232" s="1154">
        <v>10</v>
      </c>
      <c r="C232" s="1155" t="s">
        <v>246</v>
      </c>
      <c r="D232" s="1156" t="s">
        <v>388</v>
      </c>
      <c r="E232" s="1156"/>
      <c r="G232" s="1156" t="s">
        <v>339</v>
      </c>
      <c r="H232" s="1154"/>
      <c r="I232" s="1053" t="s">
        <v>244</v>
      </c>
      <c r="J232" s="1152">
        <v>0</v>
      </c>
    </row>
    <row r="233" spans="1:10">
      <c r="A233" s="1153">
        <v>41519</v>
      </c>
      <c r="B233" s="1154">
        <v>180</v>
      </c>
      <c r="C233" s="1155" t="s">
        <v>246</v>
      </c>
      <c r="D233" s="1156" t="s">
        <v>783</v>
      </c>
      <c r="E233" s="1156"/>
      <c r="G233" s="1156" t="s">
        <v>339</v>
      </c>
      <c r="H233" s="1154"/>
      <c r="I233" s="1053" t="s">
        <v>244</v>
      </c>
      <c r="J233" s="1152">
        <v>0</v>
      </c>
    </row>
    <row r="234" spans="1:10">
      <c r="A234" s="1153">
        <v>41519</v>
      </c>
      <c r="B234" s="1154">
        <v>20</v>
      </c>
      <c r="C234" s="1155" t="s">
        <v>246</v>
      </c>
      <c r="D234" s="1156" t="s">
        <v>999</v>
      </c>
      <c r="E234" s="1156"/>
      <c r="G234" s="1156" t="s">
        <v>339</v>
      </c>
      <c r="H234" s="1154"/>
      <c r="I234" s="1053" t="s">
        <v>244</v>
      </c>
      <c r="J234" s="1152">
        <v>0</v>
      </c>
    </row>
    <row r="235" spans="1:10">
      <c r="A235" s="1153">
        <v>41519</v>
      </c>
      <c r="B235" s="1154">
        <v>12.5</v>
      </c>
      <c r="C235" s="1155" t="s">
        <v>246</v>
      </c>
      <c r="D235" s="1156" t="s">
        <v>1221</v>
      </c>
      <c r="E235" s="1156"/>
      <c r="G235" s="1156" t="s">
        <v>339</v>
      </c>
      <c r="H235" s="1154"/>
      <c r="I235" s="1053" t="s">
        <v>244</v>
      </c>
      <c r="J235" s="1152">
        <v>0</v>
      </c>
    </row>
    <row r="236" spans="1:10">
      <c r="A236" s="1153">
        <v>41519</v>
      </c>
      <c r="B236" s="1154">
        <v>10</v>
      </c>
      <c r="C236" s="1155" t="s">
        <v>246</v>
      </c>
      <c r="D236" s="1156" t="s">
        <v>317</v>
      </c>
      <c r="E236" s="1156"/>
      <c r="G236" s="1156" t="s">
        <v>339</v>
      </c>
      <c r="H236" s="1154"/>
      <c r="I236" s="1053" t="s">
        <v>244</v>
      </c>
      <c r="J236" s="1152">
        <v>0</v>
      </c>
    </row>
    <row r="237" spans="1:10">
      <c r="A237" s="1153">
        <v>41519</v>
      </c>
      <c r="B237" s="1154">
        <v>5</v>
      </c>
      <c r="C237" s="1155" t="s">
        <v>246</v>
      </c>
      <c r="D237" s="1156" t="s">
        <v>755</v>
      </c>
      <c r="E237" s="1156"/>
      <c r="G237" s="1156" t="s">
        <v>339</v>
      </c>
      <c r="H237" s="1154"/>
      <c r="I237" s="1053" t="s">
        <v>244</v>
      </c>
      <c r="J237" s="1152">
        <v>0</v>
      </c>
    </row>
    <row r="238" spans="1:10">
      <c r="A238" s="1153">
        <v>41519</v>
      </c>
      <c r="B238" s="1154">
        <v>3</v>
      </c>
      <c r="C238" s="1155" t="s">
        <v>246</v>
      </c>
      <c r="D238" s="1156" t="s">
        <v>426</v>
      </c>
      <c r="E238" s="1156"/>
      <c r="G238" s="1156">
        <v>0</v>
      </c>
      <c r="H238" s="1154"/>
      <c r="I238" s="1053" t="s">
        <v>244</v>
      </c>
      <c r="J238" s="1152">
        <v>0</v>
      </c>
    </row>
    <row r="239" spans="1:10">
      <c r="A239" s="1153">
        <v>41519</v>
      </c>
      <c r="B239" s="1154">
        <v>50</v>
      </c>
      <c r="C239" s="1155" t="s">
        <v>246</v>
      </c>
      <c r="D239" s="1156" t="s">
        <v>250</v>
      </c>
      <c r="E239" s="1156"/>
      <c r="G239" s="1156">
        <v>0</v>
      </c>
      <c r="H239" s="1154"/>
      <c r="I239" s="1053" t="s">
        <v>244</v>
      </c>
      <c r="J239" s="1152">
        <v>0</v>
      </c>
    </row>
    <row r="240" spans="1:10">
      <c r="A240" s="1153">
        <v>41519</v>
      </c>
      <c r="B240" s="1154">
        <v>20</v>
      </c>
      <c r="C240" s="1155" t="s">
        <v>246</v>
      </c>
      <c r="D240" s="1156" t="s">
        <v>254</v>
      </c>
      <c r="E240" s="1156"/>
      <c r="G240" s="1156" t="s">
        <v>339</v>
      </c>
      <c r="H240" s="1154"/>
      <c r="I240" s="1053" t="s">
        <v>244</v>
      </c>
      <c r="J240" s="1152">
        <v>0</v>
      </c>
    </row>
    <row r="241" spans="1:10">
      <c r="A241" s="1153">
        <v>41519</v>
      </c>
      <c r="B241" s="1154">
        <v>10</v>
      </c>
      <c r="C241" s="1155" t="s">
        <v>246</v>
      </c>
      <c r="D241" s="1156" t="s">
        <v>369</v>
      </c>
      <c r="E241" s="1156"/>
      <c r="G241" s="1156">
        <v>0</v>
      </c>
      <c r="H241" s="1154"/>
      <c r="I241" s="1053" t="s">
        <v>244</v>
      </c>
      <c r="J241" s="1152">
        <v>0</v>
      </c>
    </row>
    <row r="242" spans="1:10">
      <c r="A242" s="1153">
        <v>41519</v>
      </c>
      <c r="B242" s="1154">
        <v>25</v>
      </c>
      <c r="C242" s="1155" t="s">
        <v>246</v>
      </c>
      <c r="D242" s="1156" t="s">
        <v>1070</v>
      </c>
      <c r="E242" s="1156"/>
      <c r="G242" s="1156" t="s">
        <v>339</v>
      </c>
      <c r="H242" s="1154"/>
      <c r="I242" s="1053" t="s">
        <v>244</v>
      </c>
      <c r="J242" s="1152">
        <v>0</v>
      </c>
    </row>
    <row r="243" spans="1:10">
      <c r="A243" s="1153">
        <v>41519</v>
      </c>
      <c r="B243" s="1154">
        <v>10</v>
      </c>
      <c r="C243" s="1155" t="s">
        <v>246</v>
      </c>
      <c r="D243" s="1156" t="s">
        <v>955</v>
      </c>
      <c r="E243" s="1156"/>
      <c r="G243" s="1156">
        <v>0</v>
      </c>
      <c r="H243" s="1154"/>
      <c r="I243" s="1053" t="s">
        <v>244</v>
      </c>
      <c r="J243" s="1152">
        <v>0</v>
      </c>
    </row>
    <row r="244" spans="1:10">
      <c r="A244" s="1153">
        <v>41519</v>
      </c>
      <c r="B244" s="1154">
        <v>75</v>
      </c>
      <c r="C244" s="1155" t="s">
        <v>246</v>
      </c>
      <c r="D244" s="1156" t="s">
        <v>308</v>
      </c>
      <c r="E244" s="1156"/>
      <c r="G244" s="1156" t="s">
        <v>339</v>
      </c>
      <c r="H244" s="1154"/>
      <c r="I244" s="1053" t="s">
        <v>244</v>
      </c>
      <c r="J244" s="1152">
        <v>0</v>
      </c>
    </row>
    <row r="245" spans="1:10">
      <c r="A245" s="1153">
        <v>41519</v>
      </c>
      <c r="B245" s="1154">
        <v>30</v>
      </c>
      <c r="C245" s="1155" t="s">
        <v>246</v>
      </c>
      <c r="D245" s="1156" t="s">
        <v>1123</v>
      </c>
      <c r="E245" s="1156"/>
      <c r="G245" s="1156" t="s">
        <v>339</v>
      </c>
      <c r="H245" s="1154"/>
      <c r="I245" s="1053" t="s">
        <v>244</v>
      </c>
      <c r="J245" s="1152">
        <v>0</v>
      </c>
    </row>
    <row r="246" spans="1:10">
      <c r="A246" s="1153">
        <v>41519</v>
      </c>
      <c r="B246" s="1154">
        <v>25</v>
      </c>
      <c r="C246" s="1155" t="s">
        <v>246</v>
      </c>
      <c r="D246" s="1156" t="s">
        <v>1159</v>
      </c>
      <c r="E246" s="1156"/>
      <c r="G246" s="1156" t="s">
        <v>339</v>
      </c>
      <c r="H246" s="1154"/>
      <c r="I246" s="1053" t="s">
        <v>244</v>
      </c>
      <c r="J246" s="1152">
        <v>0</v>
      </c>
    </row>
    <row r="247" spans="1:10">
      <c r="A247" s="1153">
        <v>41519</v>
      </c>
      <c r="B247" s="1154">
        <v>50</v>
      </c>
      <c r="C247" s="1155" t="s">
        <v>246</v>
      </c>
      <c r="D247" s="1156" t="s">
        <v>998</v>
      </c>
      <c r="E247" s="1156"/>
      <c r="G247" s="1156" t="s">
        <v>339</v>
      </c>
      <c r="H247" s="1154"/>
      <c r="I247" s="1053" t="s">
        <v>244</v>
      </c>
      <c r="J247" s="1152">
        <v>0</v>
      </c>
    </row>
    <row r="248" spans="1:10">
      <c r="A248" s="1153">
        <v>41519</v>
      </c>
      <c r="B248" s="1154">
        <v>30</v>
      </c>
      <c r="C248" s="1155" t="s">
        <v>246</v>
      </c>
      <c r="D248" s="1156" t="s">
        <v>424</v>
      </c>
      <c r="E248" s="1156"/>
      <c r="G248" s="1156" t="s">
        <v>339</v>
      </c>
      <c r="H248" s="1154"/>
      <c r="I248" s="1053" t="s">
        <v>244</v>
      </c>
      <c r="J248" s="1152">
        <v>0</v>
      </c>
    </row>
    <row r="249" spans="1:10">
      <c r="A249" s="1153">
        <v>41519</v>
      </c>
      <c r="B249" s="1154">
        <v>25</v>
      </c>
      <c r="C249" s="1155" t="s">
        <v>246</v>
      </c>
      <c r="D249" s="1156" t="s">
        <v>402</v>
      </c>
      <c r="E249" s="1156"/>
      <c r="G249" s="1156">
        <v>0</v>
      </c>
      <c r="H249" s="1154"/>
      <c r="I249" s="1053" t="s">
        <v>244</v>
      </c>
      <c r="J249" s="1152">
        <v>0</v>
      </c>
    </row>
    <row r="250" spans="1:10">
      <c r="A250" s="1153">
        <v>41519</v>
      </c>
      <c r="B250" s="1154">
        <v>15</v>
      </c>
      <c r="C250" s="1155" t="s">
        <v>246</v>
      </c>
      <c r="D250" s="1156" t="s">
        <v>1190</v>
      </c>
      <c r="E250" s="1156"/>
      <c r="G250" s="1156">
        <v>0</v>
      </c>
      <c r="H250" s="1154"/>
      <c r="I250" s="1053" t="s">
        <v>244</v>
      </c>
      <c r="J250" s="1152">
        <v>0</v>
      </c>
    </row>
    <row r="251" spans="1:10">
      <c r="A251" s="1153">
        <v>41519</v>
      </c>
      <c r="B251" s="1154">
        <v>10</v>
      </c>
      <c r="C251" s="1155" t="s">
        <v>246</v>
      </c>
      <c r="D251" s="1156" t="s">
        <v>772</v>
      </c>
      <c r="E251" s="1156"/>
      <c r="G251" s="1156" t="s">
        <v>339</v>
      </c>
      <c r="H251" s="1154"/>
      <c r="I251" s="1053" t="s">
        <v>244</v>
      </c>
      <c r="J251" s="1152">
        <v>0</v>
      </c>
    </row>
    <row r="252" spans="1:10">
      <c r="A252" s="1153">
        <v>41519</v>
      </c>
      <c r="B252" s="1154">
        <v>10</v>
      </c>
      <c r="C252" s="1155" t="s">
        <v>246</v>
      </c>
      <c r="D252" s="1156" t="s">
        <v>1195</v>
      </c>
      <c r="E252" s="1156"/>
      <c r="G252" s="1156">
        <v>0</v>
      </c>
      <c r="H252" s="1154"/>
      <c r="I252" s="1053" t="s">
        <v>244</v>
      </c>
      <c r="J252" s="1152">
        <v>0</v>
      </c>
    </row>
    <row r="253" spans="1:10">
      <c r="A253" s="1153">
        <v>41519</v>
      </c>
      <c r="B253" s="1154">
        <v>20</v>
      </c>
      <c r="C253" s="1155" t="s">
        <v>246</v>
      </c>
      <c r="D253" s="1156" t="s">
        <v>1028</v>
      </c>
      <c r="E253" s="1156"/>
      <c r="G253" s="1156" t="s">
        <v>339</v>
      </c>
      <c r="H253" s="1154"/>
      <c r="I253" s="1053" t="s">
        <v>244</v>
      </c>
      <c r="J253" s="1152">
        <v>0</v>
      </c>
    </row>
    <row r="254" spans="1:10">
      <c r="A254" s="1153">
        <v>41519</v>
      </c>
      <c r="B254" s="1154">
        <v>219.57</v>
      </c>
      <c r="C254" s="1155" t="s">
        <v>246</v>
      </c>
      <c r="D254" s="1156" t="s">
        <v>1228</v>
      </c>
      <c r="E254" s="1156"/>
      <c r="G254" s="1156">
        <v>0</v>
      </c>
      <c r="H254" s="1154"/>
      <c r="I254" s="1053" t="s">
        <v>244</v>
      </c>
      <c r="J254" s="1152">
        <v>0</v>
      </c>
    </row>
    <row r="255" spans="1:10">
      <c r="A255" s="1153">
        <v>41520</v>
      </c>
      <c r="B255" s="1154">
        <v>300</v>
      </c>
      <c r="C255" s="1155" t="s">
        <v>246</v>
      </c>
      <c r="D255" s="1156" t="s">
        <v>778</v>
      </c>
      <c r="E255" s="1156"/>
      <c r="G255" s="1156" t="s">
        <v>339</v>
      </c>
      <c r="H255" s="1154"/>
      <c r="I255" s="1053" t="s">
        <v>244</v>
      </c>
      <c r="J255" s="1152">
        <v>0</v>
      </c>
    </row>
    <row r="256" spans="1:10">
      <c r="A256" s="1153">
        <v>41520</v>
      </c>
      <c r="B256" s="1154">
        <v>20</v>
      </c>
      <c r="C256" s="1155" t="s">
        <v>246</v>
      </c>
      <c r="D256" s="1156" t="s">
        <v>387</v>
      </c>
      <c r="E256" s="1156"/>
      <c r="G256" s="1156">
        <v>0</v>
      </c>
      <c r="H256" s="1154"/>
      <c r="I256" s="1053" t="s">
        <v>244</v>
      </c>
      <c r="J256" s="1152">
        <v>0</v>
      </c>
    </row>
    <row r="257" spans="1:10">
      <c r="A257" s="1153">
        <v>41520</v>
      </c>
      <c r="B257" s="1154">
        <v>50</v>
      </c>
      <c r="C257" s="1155" t="s">
        <v>246</v>
      </c>
      <c r="D257" s="1156" t="s">
        <v>1105</v>
      </c>
      <c r="E257" s="1156"/>
      <c r="G257" s="1156" t="s">
        <v>339</v>
      </c>
      <c r="H257" s="1154"/>
      <c r="I257" s="1053" t="s">
        <v>244</v>
      </c>
      <c r="J257" s="1152">
        <v>0</v>
      </c>
    </row>
    <row r="258" spans="1:10">
      <c r="A258" s="1153">
        <v>41520</v>
      </c>
      <c r="B258" s="1154">
        <v>5</v>
      </c>
      <c r="C258" s="1155" t="s">
        <v>246</v>
      </c>
      <c r="D258" s="1156" t="s">
        <v>1187</v>
      </c>
      <c r="E258" s="1156"/>
      <c r="G258" s="1156" t="s">
        <v>339</v>
      </c>
      <c r="H258" s="1154"/>
      <c r="I258" s="1053" t="s">
        <v>244</v>
      </c>
      <c r="J258" s="1152">
        <v>0</v>
      </c>
    </row>
    <row r="259" spans="1:10">
      <c r="A259" s="1153">
        <v>41521</v>
      </c>
      <c r="B259" s="1154">
        <v>100</v>
      </c>
      <c r="C259" s="1155" t="s">
        <v>1087</v>
      </c>
      <c r="D259" s="1156" t="s">
        <v>1229</v>
      </c>
      <c r="E259" s="1156"/>
      <c r="G259" s="1156">
        <v>0</v>
      </c>
      <c r="H259" s="1154"/>
      <c r="I259" s="1053" t="s">
        <v>244</v>
      </c>
      <c r="J259" s="1152">
        <v>0</v>
      </c>
    </row>
    <row r="260" spans="1:10">
      <c r="A260" s="1153">
        <v>41521</v>
      </c>
      <c r="B260" s="1154">
        <v>170</v>
      </c>
      <c r="C260" s="1155" t="s">
        <v>246</v>
      </c>
      <c r="D260" s="1156" t="s">
        <v>788</v>
      </c>
      <c r="E260" s="1156"/>
      <c r="G260" s="1156" t="s">
        <v>339</v>
      </c>
      <c r="H260" s="1154"/>
      <c r="I260" s="1053" t="s">
        <v>244</v>
      </c>
      <c r="J260" s="1152">
        <v>0</v>
      </c>
    </row>
    <row r="261" spans="1:10">
      <c r="A261" s="1153">
        <v>41522</v>
      </c>
      <c r="B261" s="1154">
        <v>16.25</v>
      </c>
      <c r="C261" s="1155">
        <v>103636</v>
      </c>
      <c r="D261" s="1156" t="s">
        <v>1230</v>
      </c>
      <c r="E261" s="1156"/>
      <c r="G261" s="1156">
        <v>0</v>
      </c>
      <c r="H261" s="1154"/>
      <c r="I261" s="1053" t="s">
        <v>244</v>
      </c>
      <c r="J261" s="1152">
        <v>0</v>
      </c>
    </row>
    <row r="262" spans="1:10">
      <c r="A262" s="1153">
        <v>41522</v>
      </c>
      <c r="B262" s="1154">
        <v>15</v>
      </c>
      <c r="C262" s="1155" t="s">
        <v>1087</v>
      </c>
      <c r="D262" s="1156" t="s">
        <v>1088</v>
      </c>
      <c r="E262" s="1156"/>
      <c r="G262" s="1156">
        <v>0</v>
      </c>
      <c r="H262" s="1154"/>
      <c r="I262" s="1053" t="s">
        <v>244</v>
      </c>
      <c r="J262" s="1152">
        <v>0</v>
      </c>
    </row>
    <row r="263" spans="1:10">
      <c r="A263" s="1153">
        <v>41522</v>
      </c>
      <c r="B263" s="1154">
        <v>50</v>
      </c>
      <c r="C263" s="1155" t="s">
        <v>1087</v>
      </c>
      <c r="D263" s="1156" t="s">
        <v>1089</v>
      </c>
      <c r="E263" s="1156"/>
      <c r="G263" s="1156">
        <v>0</v>
      </c>
      <c r="H263" s="1154"/>
      <c r="I263" s="1053" t="s">
        <v>244</v>
      </c>
      <c r="J263" s="1152">
        <v>0</v>
      </c>
    </row>
    <row r="264" spans="1:10">
      <c r="A264" s="1153">
        <v>41522</v>
      </c>
      <c r="B264" s="1154">
        <v>100</v>
      </c>
      <c r="C264" s="1155" t="s">
        <v>246</v>
      </c>
      <c r="D264" s="1156" t="s">
        <v>1000</v>
      </c>
      <c r="E264" s="1156"/>
      <c r="G264" s="1156">
        <v>0</v>
      </c>
      <c r="H264" s="1154"/>
      <c r="I264" s="1053" t="s">
        <v>244</v>
      </c>
      <c r="J264" s="1152">
        <v>0</v>
      </c>
    </row>
    <row r="265" spans="1:10">
      <c r="A265" s="1153">
        <v>41522</v>
      </c>
      <c r="B265" s="1154">
        <v>15</v>
      </c>
      <c r="C265" s="1155" t="s">
        <v>246</v>
      </c>
      <c r="D265" s="1156" t="s">
        <v>306</v>
      </c>
      <c r="E265" s="1156"/>
      <c r="G265" s="1156" t="s">
        <v>339</v>
      </c>
      <c r="H265" s="1154"/>
      <c r="I265" s="1053" t="s">
        <v>244</v>
      </c>
      <c r="J265" s="1152">
        <v>0</v>
      </c>
    </row>
    <row r="266" spans="1:10">
      <c r="A266" s="1153">
        <v>41522</v>
      </c>
      <c r="B266" s="1154">
        <v>5</v>
      </c>
      <c r="C266" s="1155" t="s">
        <v>246</v>
      </c>
      <c r="D266" s="1156" t="s">
        <v>318</v>
      </c>
      <c r="E266" s="1156"/>
      <c r="G266" s="1156" t="s">
        <v>339</v>
      </c>
      <c r="H266" s="1154"/>
      <c r="I266" s="1053" t="s">
        <v>244</v>
      </c>
      <c r="J266" s="1152">
        <v>0</v>
      </c>
    </row>
    <row r="267" spans="1:10">
      <c r="A267" s="1153">
        <v>41522</v>
      </c>
      <c r="B267" s="1154">
        <v>6</v>
      </c>
      <c r="C267" s="1155" t="s">
        <v>246</v>
      </c>
      <c r="D267" s="1156" t="s">
        <v>310</v>
      </c>
      <c r="E267" s="1156"/>
      <c r="G267" s="1156" t="s">
        <v>339</v>
      </c>
      <c r="H267" s="1154"/>
      <c r="I267" s="1053" t="s">
        <v>244</v>
      </c>
      <c r="J267" s="1152">
        <v>0</v>
      </c>
    </row>
    <row r="268" spans="1:10">
      <c r="A268" s="1153">
        <v>41523</v>
      </c>
      <c r="B268" s="1154">
        <v>30</v>
      </c>
      <c r="C268" s="1155" t="s">
        <v>1087</v>
      </c>
      <c r="D268" s="1156" t="s">
        <v>1360</v>
      </c>
      <c r="E268" s="1156"/>
      <c r="G268" s="1156">
        <v>0</v>
      </c>
      <c r="H268" s="1154"/>
      <c r="I268" s="1053" t="s">
        <v>244</v>
      </c>
      <c r="J268" s="1152">
        <v>0</v>
      </c>
    </row>
    <row r="269" spans="1:10">
      <c r="A269" s="1153">
        <v>41523</v>
      </c>
      <c r="B269" s="1154">
        <v>10</v>
      </c>
      <c r="C269" s="1155" t="s">
        <v>246</v>
      </c>
      <c r="D269" s="1156" t="s">
        <v>956</v>
      </c>
      <c r="E269" s="1156"/>
      <c r="G269" s="1156" t="s">
        <v>339</v>
      </c>
      <c r="H269" s="1154"/>
      <c r="I269" s="1053" t="s">
        <v>244</v>
      </c>
      <c r="J269" s="1152">
        <v>0</v>
      </c>
    </row>
    <row r="270" spans="1:10">
      <c r="A270" s="1153">
        <v>41526</v>
      </c>
      <c r="B270" s="1154">
        <v>40</v>
      </c>
      <c r="C270" s="1155" t="s">
        <v>246</v>
      </c>
      <c r="D270" s="1156" t="s">
        <v>1030</v>
      </c>
      <c r="E270" s="1156"/>
      <c r="G270" s="1156">
        <v>0</v>
      </c>
      <c r="H270" s="1154"/>
      <c r="I270" s="1053" t="s">
        <v>244</v>
      </c>
      <c r="J270" s="1152">
        <v>0</v>
      </c>
    </row>
    <row r="271" spans="1:10">
      <c r="A271" s="1153">
        <v>41526</v>
      </c>
      <c r="B271" s="1154">
        <v>30</v>
      </c>
      <c r="C271" s="1155" t="s">
        <v>246</v>
      </c>
      <c r="D271" s="1156" t="s">
        <v>1231</v>
      </c>
      <c r="E271" s="1156"/>
      <c r="G271" s="1156">
        <v>0</v>
      </c>
      <c r="H271" s="1154"/>
      <c r="I271" s="1053" t="s">
        <v>244</v>
      </c>
      <c r="J271" s="1152">
        <v>0</v>
      </c>
    </row>
    <row r="272" spans="1:10">
      <c r="A272" s="1153">
        <v>41526</v>
      </c>
      <c r="B272" s="1154">
        <v>110</v>
      </c>
      <c r="C272" s="1155" t="s">
        <v>246</v>
      </c>
      <c r="D272" s="1156" t="s">
        <v>967</v>
      </c>
      <c r="E272" s="1156"/>
      <c r="G272" s="1156" t="s">
        <v>339</v>
      </c>
      <c r="H272" s="1154"/>
      <c r="I272" s="1053" t="s">
        <v>244</v>
      </c>
      <c r="J272" s="1152">
        <v>0</v>
      </c>
    </row>
    <row r="273" spans="1:10">
      <c r="A273" s="1153">
        <v>41526</v>
      </c>
      <c r="B273" s="1154">
        <v>12.5</v>
      </c>
      <c r="C273" s="1155" t="s">
        <v>246</v>
      </c>
      <c r="D273" s="1156" t="s">
        <v>1221</v>
      </c>
      <c r="E273" s="1156"/>
      <c r="G273" s="1156" t="s">
        <v>339</v>
      </c>
      <c r="H273" s="1154"/>
      <c r="I273" s="1053" t="s">
        <v>244</v>
      </c>
      <c r="J273" s="1152">
        <v>0</v>
      </c>
    </row>
    <row r="274" spans="1:10">
      <c r="A274" s="1153">
        <v>41526</v>
      </c>
      <c r="B274" s="1154">
        <v>69.16</v>
      </c>
      <c r="C274" s="1155" t="s">
        <v>246</v>
      </c>
      <c r="D274" s="1156" t="s">
        <v>1232</v>
      </c>
      <c r="E274" s="1156"/>
      <c r="G274" s="1156">
        <v>0</v>
      </c>
      <c r="H274" s="1154"/>
      <c r="I274" s="1053" t="s">
        <v>244</v>
      </c>
      <c r="J274" s="1152">
        <v>0</v>
      </c>
    </row>
    <row r="275" spans="1:10">
      <c r="A275" s="1153">
        <v>41527</v>
      </c>
      <c r="B275" s="1154">
        <v>100</v>
      </c>
      <c r="C275" s="1155" t="s">
        <v>1087</v>
      </c>
      <c r="D275" s="1156" t="s">
        <v>1088</v>
      </c>
      <c r="E275" s="1156"/>
      <c r="G275" s="1156">
        <v>0</v>
      </c>
      <c r="H275" s="1154"/>
      <c r="I275" s="1053" t="s">
        <v>244</v>
      </c>
      <c r="J275" s="1152">
        <v>0</v>
      </c>
    </row>
    <row r="276" spans="1:10">
      <c r="A276" s="1153">
        <v>41527</v>
      </c>
      <c r="B276" s="1154">
        <v>15</v>
      </c>
      <c r="C276" s="1155" t="s">
        <v>1087</v>
      </c>
      <c r="D276" s="1156" t="s">
        <v>1096</v>
      </c>
      <c r="E276" s="1156"/>
      <c r="G276" s="1156">
        <v>0</v>
      </c>
      <c r="H276" s="1154"/>
      <c r="I276" s="1053" t="s">
        <v>244</v>
      </c>
      <c r="J276" s="1152">
        <v>0</v>
      </c>
    </row>
    <row r="277" spans="1:10">
      <c r="A277" s="1153">
        <v>41527</v>
      </c>
      <c r="B277" s="1154">
        <v>230</v>
      </c>
      <c r="C277" s="1155" t="s">
        <v>246</v>
      </c>
      <c r="D277" s="1156" t="s">
        <v>920</v>
      </c>
      <c r="E277" s="1156"/>
      <c r="G277" s="1156" t="s">
        <v>339</v>
      </c>
      <c r="H277" s="1154"/>
      <c r="I277" s="1053" t="s">
        <v>244</v>
      </c>
      <c r="J277" s="1152">
        <v>0</v>
      </c>
    </row>
    <row r="278" spans="1:10">
      <c r="A278" s="1153">
        <v>41527</v>
      </c>
      <c r="B278" s="1154">
        <v>157.84</v>
      </c>
      <c r="C278" s="1155" t="s">
        <v>246</v>
      </c>
      <c r="D278" s="1156" t="s">
        <v>1002</v>
      </c>
      <c r="E278" s="1156"/>
      <c r="G278" s="1156">
        <v>0</v>
      </c>
      <c r="H278" s="1154"/>
      <c r="I278" s="1053" t="s">
        <v>244</v>
      </c>
      <c r="J278" s="1152">
        <v>0</v>
      </c>
    </row>
    <row r="279" spans="1:10">
      <c r="A279" s="1153">
        <v>41527</v>
      </c>
      <c r="B279" s="1154">
        <v>200</v>
      </c>
      <c r="C279" s="1155" t="s">
        <v>246</v>
      </c>
      <c r="D279" s="1156" t="s">
        <v>1091</v>
      </c>
      <c r="E279" s="1156"/>
      <c r="G279" s="1156" t="s">
        <v>339</v>
      </c>
      <c r="H279" s="1154"/>
      <c r="I279" s="1053" t="s">
        <v>244</v>
      </c>
      <c r="J279" s="1152">
        <v>0</v>
      </c>
    </row>
    <row r="280" spans="1:10">
      <c r="A280" s="1153">
        <v>41527</v>
      </c>
      <c r="B280" s="1154">
        <v>150</v>
      </c>
      <c r="C280" s="1155" t="s">
        <v>246</v>
      </c>
      <c r="D280" s="1156" t="s">
        <v>357</v>
      </c>
      <c r="E280" s="1156"/>
      <c r="G280" s="1156" t="s">
        <v>339</v>
      </c>
      <c r="H280" s="1154"/>
      <c r="I280" s="1053" t="s">
        <v>244</v>
      </c>
      <c r="J280" s="1152">
        <v>0</v>
      </c>
    </row>
    <row r="281" spans="1:10">
      <c r="A281" s="1153">
        <v>41528</v>
      </c>
      <c r="B281" s="1154">
        <v>115.2</v>
      </c>
      <c r="C281" s="1155" t="s">
        <v>246</v>
      </c>
      <c r="D281" s="1156" t="s">
        <v>429</v>
      </c>
      <c r="E281" s="1156"/>
      <c r="G281" s="1156">
        <v>0</v>
      </c>
      <c r="H281" s="1154"/>
      <c r="I281" s="1053" t="s">
        <v>244</v>
      </c>
      <c r="J281" s="1152">
        <v>0</v>
      </c>
    </row>
    <row r="282" spans="1:10">
      <c r="A282" s="1153">
        <v>41529</v>
      </c>
      <c r="B282" s="1154">
        <v>30</v>
      </c>
      <c r="C282" s="1155">
        <v>103468</v>
      </c>
      <c r="D282" s="1156" t="s">
        <v>971</v>
      </c>
      <c r="E282" s="1156"/>
      <c r="G282" s="1156">
        <v>0</v>
      </c>
      <c r="H282" s="1154"/>
      <c r="I282" s="1053" t="s">
        <v>244</v>
      </c>
      <c r="J282" s="1152">
        <v>0</v>
      </c>
    </row>
    <row r="283" spans="1:10">
      <c r="A283" s="1153">
        <v>41530</v>
      </c>
      <c r="B283" s="1154">
        <v>30</v>
      </c>
      <c r="C283" s="1155">
        <v>103469</v>
      </c>
      <c r="D283" s="1156" t="s">
        <v>971</v>
      </c>
      <c r="E283" s="1156"/>
      <c r="G283" s="1156">
        <v>0</v>
      </c>
      <c r="H283" s="1154"/>
      <c r="I283" s="1053" t="s">
        <v>244</v>
      </c>
      <c r="J283" s="1152">
        <v>0</v>
      </c>
    </row>
    <row r="284" spans="1:10">
      <c r="A284" s="1153">
        <v>41531</v>
      </c>
      <c r="B284" s="1154">
        <v>30</v>
      </c>
      <c r="C284" s="1155">
        <v>103470</v>
      </c>
      <c r="D284" s="1156" t="s">
        <v>971</v>
      </c>
      <c r="E284" s="1156"/>
      <c r="G284" s="1156">
        <v>0</v>
      </c>
      <c r="H284" s="1154"/>
      <c r="I284" s="1053" t="s">
        <v>244</v>
      </c>
      <c r="J284" s="1152">
        <v>0</v>
      </c>
    </row>
    <row r="285" spans="1:10">
      <c r="A285" s="1153">
        <v>41532</v>
      </c>
      <c r="B285" s="1154">
        <v>230</v>
      </c>
      <c r="C285" s="1155">
        <v>103471</v>
      </c>
      <c r="D285" s="1156" t="s">
        <v>1233</v>
      </c>
      <c r="E285" s="1156"/>
      <c r="G285" s="1156">
        <v>0</v>
      </c>
      <c r="H285" s="1154"/>
      <c r="I285" s="1053" t="s">
        <v>244</v>
      </c>
      <c r="J285" s="1152">
        <v>0</v>
      </c>
    </row>
    <row r="286" spans="1:10">
      <c r="A286" s="1153">
        <v>41530</v>
      </c>
      <c r="B286" s="1154">
        <v>94.65</v>
      </c>
      <c r="C286" s="1155" t="s">
        <v>246</v>
      </c>
      <c r="D286" s="1156" t="s">
        <v>1234</v>
      </c>
      <c r="E286" s="1156"/>
      <c r="G286" s="1156">
        <v>0</v>
      </c>
      <c r="H286" s="1154"/>
      <c r="I286" s="1053" t="s">
        <v>244</v>
      </c>
      <c r="J286" s="1152">
        <v>0</v>
      </c>
    </row>
    <row r="287" spans="1:10">
      <c r="A287" s="1153">
        <v>41533</v>
      </c>
      <c r="B287" s="1154">
        <v>20</v>
      </c>
      <c r="C287" s="1155" t="s">
        <v>1087</v>
      </c>
      <c r="D287" s="1156" t="s">
        <v>1092</v>
      </c>
      <c r="E287" s="1156"/>
      <c r="G287" s="1156">
        <v>0</v>
      </c>
      <c r="H287" s="1154"/>
      <c r="I287" s="1053" t="s">
        <v>244</v>
      </c>
      <c r="J287" s="1152">
        <v>0</v>
      </c>
    </row>
    <row r="288" spans="1:10">
      <c r="A288" s="1153">
        <v>41533</v>
      </c>
      <c r="B288" s="1154">
        <v>30</v>
      </c>
      <c r="C288" s="1155" t="s">
        <v>246</v>
      </c>
      <c r="D288" s="1156" t="s">
        <v>1204</v>
      </c>
      <c r="E288" s="1156"/>
      <c r="G288" s="1156" t="s">
        <v>339</v>
      </c>
      <c r="H288" s="1154"/>
      <c r="I288" s="1053" t="s">
        <v>244</v>
      </c>
      <c r="J288" s="1152">
        <v>0</v>
      </c>
    </row>
    <row r="289" spans="1:10">
      <c r="A289" s="1153">
        <v>41533</v>
      </c>
      <c r="B289" s="1154">
        <v>5</v>
      </c>
      <c r="C289" s="1155" t="s">
        <v>246</v>
      </c>
      <c r="D289" s="1156" t="s">
        <v>968</v>
      </c>
      <c r="E289" s="1156"/>
      <c r="G289" s="1156" t="s">
        <v>339</v>
      </c>
      <c r="H289" s="1154"/>
      <c r="I289" s="1053" t="s">
        <v>244</v>
      </c>
      <c r="J289" s="1152">
        <v>0</v>
      </c>
    </row>
    <row r="290" spans="1:10">
      <c r="A290" s="1153">
        <v>41533</v>
      </c>
      <c r="B290" s="1154">
        <v>7</v>
      </c>
      <c r="C290" s="1155" t="s">
        <v>246</v>
      </c>
      <c r="D290" s="1156" t="s">
        <v>1032</v>
      </c>
      <c r="E290" s="1156"/>
      <c r="G290" s="1156" t="s">
        <v>339</v>
      </c>
      <c r="H290" s="1154"/>
      <c r="I290" s="1053" t="s">
        <v>244</v>
      </c>
      <c r="J290" s="1152">
        <v>0</v>
      </c>
    </row>
    <row r="291" spans="1:10">
      <c r="A291" s="1153">
        <v>41533</v>
      </c>
      <c r="B291" s="1154">
        <v>100</v>
      </c>
      <c r="C291" s="1155" t="s">
        <v>246</v>
      </c>
      <c r="D291" s="1156" t="s">
        <v>259</v>
      </c>
      <c r="E291" s="1156"/>
      <c r="G291" s="1156" t="s">
        <v>339</v>
      </c>
      <c r="H291" s="1154"/>
      <c r="I291" s="1053" t="s">
        <v>244</v>
      </c>
      <c r="J291" s="1152">
        <v>0</v>
      </c>
    </row>
    <row r="292" spans="1:10">
      <c r="A292" s="1153">
        <v>41533</v>
      </c>
      <c r="B292" s="1154">
        <v>200</v>
      </c>
      <c r="C292" s="1155" t="s">
        <v>246</v>
      </c>
      <c r="D292" s="1156" t="s">
        <v>450</v>
      </c>
      <c r="E292" s="1156"/>
      <c r="G292" s="1156" t="s">
        <v>339</v>
      </c>
      <c r="H292" s="1154"/>
      <c r="I292" s="1053" t="s">
        <v>244</v>
      </c>
      <c r="J292" s="1152">
        <v>0</v>
      </c>
    </row>
    <row r="293" spans="1:10">
      <c r="A293" s="1153">
        <v>41533</v>
      </c>
      <c r="B293" s="1154">
        <v>135</v>
      </c>
      <c r="C293" s="1155" t="s">
        <v>246</v>
      </c>
      <c r="D293" s="1156" t="s">
        <v>769</v>
      </c>
      <c r="E293" s="1156"/>
      <c r="G293" s="1156">
        <v>0</v>
      </c>
      <c r="H293" s="1154"/>
      <c r="I293" s="1053" t="s">
        <v>244</v>
      </c>
      <c r="J293" s="1152">
        <v>0</v>
      </c>
    </row>
    <row r="294" spans="1:10">
      <c r="A294" s="1153">
        <v>41533</v>
      </c>
      <c r="B294" s="1154">
        <v>12.5</v>
      </c>
      <c r="C294" s="1155" t="s">
        <v>246</v>
      </c>
      <c r="D294" s="1156" t="s">
        <v>1221</v>
      </c>
      <c r="E294" s="1156"/>
      <c r="G294" s="1156" t="s">
        <v>339</v>
      </c>
      <c r="H294" s="1154"/>
      <c r="I294" s="1053" t="s">
        <v>244</v>
      </c>
      <c r="J294" s="1152">
        <v>0</v>
      </c>
    </row>
    <row r="295" spans="1:10">
      <c r="A295" s="1153">
        <v>41533</v>
      </c>
      <c r="B295" s="1154">
        <v>100</v>
      </c>
      <c r="C295" s="1155" t="s">
        <v>246</v>
      </c>
      <c r="D295" s="1156" t="s">
        <v>292</v>
      </c>
      <c r="E295" s="1156"/>
      <c r="G295" s="1156" t="s">
        <v>339</v>
      </c>
      <c r="H295" s="1154"/>
      <c r="I295" s="1053" t="s">
        <v>244</v>
      </c>
      <c r="J295" s="1152">
        <v>0</v>
      </c>
    </row>
    <row r="296" spans="1:10">
      <c r="A296" s="1153">
        <v>41533</v>
      </c>
      <c r="B296" s="1154">
        <v>7</v>
      </c>
      <c r="C296" s="1155" t="s">
        <v>246</v>
      </c>
      <c r="D296" s="1156" t="s">
        <v>976</v>
      </c>
      <c r="E296" s="1156"/>
      <c r="G296" s="1156">
        <v>0</v>
      </c>
      <c r="H296" s="1154"/>
      <c r="I296" s="1053" t="s">
        <v>244</v>
      </c>
      <c r="J296" s="1152">
        <v>0</v>
      </c>
    </row>
    <row r="297" spans="1:10">
      <c r="A297" s="1153">
        <v>41533</v>
      </c>
      <c r="B297" s="1154">
        <v>1</v>
      </c>
      <c r="C297" s="1155" t="s">
        <v>246</v>
      </c>
      <c r="D297" s="1156" t="s">
        <v>785</v>
      </c>
      <c r="E297" s="1156"/>
      <c r="G297" s="1156">
        <v>0</v>
      </c>
      <c r="H297" s="1154"/>
      <c r="I297" s="1053" t="s">
        <v>244</v>
      </c>
      <c r="J297" s="1152">
        <v>0</v>
      </c>
    </row>
    <row r="298" spans="1:10">
      <c r="A298" s="1153">
        <v>41533</v>
      </c>
      <c r="B298" s="1154">
        <v>5</v>
      </c>
      <c r="C298" s="1155" t="s">
        <v>246</v>
      </c>
      <c r="D298" s="1156" t="s">
        <v>1223</v>
      </c>
      <c r="E298" s="1156"/>
      <c r="G298" s="1156">
        <v>0</v>
      </c>
      <c r="H298" s="1154"/>
      <c r="I298" s="1053" t="s">
        <v>244</v>
      </c>
      <c r="J298" s="1152">
        <v>0</v>
      </c>
    </row>
    <row r="299" spans="1:10">
      <c r="A299" s="1153">
        <v>41533</v>
      </c>
      <c r="B299" s="1154">
        <v>1629.74</v>
      </c>
      <c r="C299" s="1155" t="s">
        <v>246</v>
      </c>
      <c r="D299" s="1156" t="s">
        <v>1235</v>
      </c>
      <c r="E299" s="1156"/>
      <c r="G299" s="1156">
        <v>0</v>
      </c>
      <c r="H299" s="1154"/>
      <c r="I299" s="1053" t="s">
        <v>244</v>
      </c>
      <c r="J299" s="1152">
        <v>0</v>
      </c>
    </row>
    <row r="300" spans="1:10">
      <c r="A300" s="1153">
        <v>41534</v>
      </c>
      <c r="B300" s="1154">
        <v>10</v>
      </c>
      <c r="C300" s="1155" t="s">
        <v>1087</v>
      </c>
      <c r="D300" s="1156" t="s">
        <v>1361</v>
      </c>
      <c r="E300" s="1156"/>
      <c r="G300" s="1156">
        <v>0</v>
      </c>
      <c r="H300" s="1154"/>
      <c r="I300" s="1053" t="s">
        <v>244</v>
      </c>
      <c r="J300" s="1152">
        <v>0</v>
      </c>
    </row>
    <row r="301" spans="1:10">
      <c r="A301" s="1153">
        <v>41534</v>
      </c>
      <c r="B301" s="1154">
        <v>5.86</v>
      </c>
      <c r="C301" s="1155" t="s">
        <v>246</v>
      </c>
      <c r="D301" s="1156" t="s">
        <v>1107</v>
      </c>
      <c r="E301" s="1156"/>
      <c r="G301" s="1156">
        <v>0</v>
      </c>
      <c r="H301" s="1154"/>
      <c r="I301" s="1053" t="s">
        <v>244</v>
      </c>
      <c r="J301" s="1152">
        <v>0</v>
      </c>
    </row>
    <row r="302" spans="1:10">
      <c r="A302" s="1153">
        <v>41534</v>
      </c>
      <c r="B302" s="1154">
        <v>0.97</v>
      </c>
      <c r="C302" s="1155" t="s">
        <v>246</v>
      </c>
      <c r="D302" s="1156" t="s">
        <v>1107</v>
      </c>
      <c r="E302" s="1156"/>
      <c r="G302" s="1156">
        <v>0</v>
      </c>
      <c r="H302" s="1154"/>
      <c r="I302" s="1053" t="s">
        <v>244</v>
      </c>
      <c r="J302" s="1152">
        <v>0</v>
      </c>
    </row>
    <row r="303" spans="1:10">
      <c r="A303" s="1153">
        <v>41534</v>
      </c>
      <c r="B303" s="1154">
        <v>15</v>
      </c>
      <c r="C303" s="1155" t="s">
        <v>246</v>
      </c>
      <c r="D303" s="1156" t="s">
        <v>1237</v>
      </c>
      <c r="E303" s="1156"/>
      <c r="G303" s="1156" t="s">
        <v>339</v>
      </c>
      <c r="H303" s="1154"/>
      <c r="I303" s="1053" t="s">
        <v>244</v>
      </c>
      <c r="J303" s="1152">
        <v>0</v>
      </c>
    </row>
    <row r="304" spans="1:10">
      <c r="A304" s="1153">
        <v>41534</v>
      </c>
      <c r="B304" s="1154">
        <v>80</v>
      </c>
      <c r="C304" s="1155" t="s">
        <v>246</v>
      </c>
      <c r="D304" s="1156" t="s">
        <v>1044</v>
      </c>
      <c r="E304" s="1156"/>
      <c r="G304" s="1156">
        <v>0</v>
      </c>
      <c r="H304" s="1154"/>
      <c r="I304" s="1053" t="s">
        <v>244</v>
      </c>
      <c r="J304" s="1152">
        <v>0</v>
      </c>
    </row>
    <row r="305" spans="1:10">
      <c r="A305" s="1153">
        <v>41534</v>
      </c>
      <c r="B305" s="1154">
        <v>500</v>
      </c>
      <c r="C305" s="1155" t="s">
        <v>246</v>
      </c>
      <c r="D305" s="1156" t="s">
        <v>1238</v>
      </c>
      <c r="E305" s="1156"/>
      <c r="G305" s="1156">
        <v>0</v>
      </c>
      <c r="H305" s="1154"/>
      <c r="I305" s="1053" t="s">
        <v>244</v>
      </c>
      <c r="J305" s="1152">
        <v>0</v>
      </c>
    </row>
    <row r="306" spans="1:10">
      <c r="A306" s="1153">
        <v>41534</v>
      </c>
      <c r="B306" s="1154">
        <v>100</v>
      </c>
      <c r="C306" s="1155" t="s">
        <v>246</v>
      </c>
      <c r="D306" s="1156" t="s">
        <v>327</v>
      </c>
      <c r="E306" s="1156"/>
      <c r="G306" s="1156" t="s">
        <v>339</v>
      </c>
      <c r="H306" s="1154"/>
      <c r="I306" s="1053" t="s">
        <v>244</v>
      </c>
      <c r="J306" s="1152">
        <v>0</v>
      </c>
    </row>
    <row r="307" spans="1:10">
      <c r="A307" s="1153">
        <v>41535</v>
      </c>
      <c r="B307" s="1154">
        <v>100221</v>
      </c>
      <c r="C307" s="1155" t="s">
        <v>246</v>
      </c>
      <c r="D307" s="1156" t="s">
        <v>1239</v>
      </c>
      <c r="E307" s="1156"/>
      <c r="G307" s="1156">
        <v>0</v>
      </c>
      <c r="H307" s="1154"/>
      <c r="I307" s="1053" t="s">
        <v>244</v>
      </c>
      <c r="J307" s="1152">
        <v>0</v>
      </c>
    </row>
    <row r="308" spans="1:10">
      <c r="A308" s="1153">
        <v>41536</v>
      </c>
      <c r="B308" s="1154">
        <v>20</v>
      </c>
      <c r="C308" s="1155" t="s">
        <v>1087</v>
      </c>
      <c r="D308" s="1156" t="s">
        <v>1098</v>
      </c>
      <c r="E308" s="1156"/>
      <c r="G308" s="1156">
        <v>0</v>
      </c>
      <c r="H308" s="1154"/>
      <c r="I308" s="1053" t="s">
        <v>244</v>
      </c>
      <c r="J308" s="1152">
        <v>0</v>
      </c>
    </row>
    <row r="309" spans="1:10">
      <c r="A309" s="1153">
        <v>41536</v>
      </c>
      <c r="B309" s="1154">
        <v>40</v>
      </c>
      <c r="C309" s="1155" t="s">
        <v>246</v>
      </c>
      <c r="D309" s="1156" t="s">
        <v>400</v>
      </c>
      <c r="E309" s="1156"/>
      <c r="G309" s="1156" t="s">
        <v>339</v>
      </c>
      <c r="H309" s="1154"/>
      <c r="I309" s="1053" t="s">
        <v>244</v>
      </c>
      <c r="J309" s="1152">
        <v>0</v>
      </c>
    </row>
    <row r="310" spans="1:10">
      <c r="A310" s="1153">
        <v>41537</v>
      </c>
      <c r="B310" s="1154">
        <v>4018</v>
      </c>
      <c r="C310" s="1155" t="s">
        <v>246</v>
      </c>
      <c r="D310" s="1156" t="s">
        <v>1241</v>
      </c>
      <c r="E310" s="1156"/>
      <c r="G310" s="1156">
        <v>0</v>
      </c>
      <c r="H310" s="1154"/>
      <c r="I310" s="1053" t="s">
        <v>244</v>
      </c>
      <c r="J310" s="1152">
        <v>0</v>
      </c>
    </row>
    <row r="311" spans="1:10">
      <c r="A311" s="1153">
        <v>41540</v>
      </c>
      <c r="B311" s="1154">
        <v>100</v>
      </c>
      <c r="C311" s="1155" t="s">
        <v>1087</v>
      </c>
      <c r="D311" s="1156" t="s">
        <v>1093</v>
      </c>
      <c r="E311" s="1156"/>
      <c r="G311" s="1156">
        <v>0</v>
      </c>
      <c r="H311" s="1154"/>
      <c r="I311" s="1053" t="s">
        <v>244</v>
      </c>
      <c r="J311" s="1152">
        <v>0</v>
      </c>
    </row>
    <row r="312" spans="1:10">
      <c r="A312" s="1153">
        <v>41540</v>
      </c>
      <c r="B312" s="1154">
        <v>40</v>
      </c>
      <c r="C312" s="1155" t="s">
        <v>246</v>
      </c>
      <c r="D312" s="1156" t="s">
        <v>261</v>
      </c>
      <c r="E312" s="1156"/>
      <c r="G312" s="1156" t="s">
        <v>339</v>
      </c>
      <c r="H312" s="1154"/>
      <c r="I312" s="1053" t="s">
        <v>244</v>
      </c>
      <c r="J312" s="1152">
        <v>0</v>
      </c>
    </row>
    <row r="313" spans="1:10">
      <c r="A313" s="1153">
        <v>41540</v>
      </c>
      <c r="B313" s="1154">
        <v>12</v>
      </c>
      <c r="C313" s="1155" t="s">
        <v>246</v>
      </c>
      <c r="D313" s="1156" t="s">
        <v>294</v>
      </c>
      <c r="E313" s="1156"/>
      <c r="G313" s="1156" t="s">
        <v>339</v>
      </c>
      <c r="H313" s="1154"/>
      <c r="I313" s="1053" t="s">
        <v>244</v>
      </c>
      <c r="J313" s="1152">
        <v>0</v>
      </c>
    </row>
    <row r="314" spans="1:10">
      <c r="A314" s="1153">
        <v>41540</v>
      </c>
      <c r="B314" s="1154">
        <v>5</v>
      </c>
      <c r="C314" s="1155" t="s">
        <v>246</v>
      </c>
      <c r="D314" s="1156" t="s">
        <v>773</v>
      </c>
      <c r="E314" s="1156"/>
      <c r="G314" s="1156">
        <v>0</v>
      </c>
      <c r="H314" s="1154"/>
      <c r="I314" s="1053" t="s">
        <v>244</v>
      </c>
      <c r="J314" s="1152">
        <v>0</v>
      </c>
    </row>
    <row r="315" spans="1:10">
      <c r="A315" s="1153">
        <v>41540</v>
      </c>
      <c r="B315" s="1154">
        <v>12.5</v>
      </c>
      <c r="C315" s="1155" t="s">
        <v>246</v>
      </c>
      <c r="D315" s="1156" t="s">
        <v>1221</v>
      </c>
      <c r="E315" s="1156"/>
      <c r="G315" s="1156" t="s">
        <v>339</v>
      </c>
      <c r="H315" s="1154"/>
      <c r="I315" s="1053" t="s">
        <v>244</v>
      </c>
      <c r="J315" s="1152">
        <v>0</v>
      </c>
    </row>
    <row r="316" spans="1:10">
      <c r="A316" s="1153">
        <v>41540</v>
      </c>
      <c r="B316" s="1154">
        <v>258</v>
      </c>
      <c r="C316" s="1155" t="s">
        <v>246</v>
      </c>
      <c r="D316" s="1156" t="s">
        <v>355</v>
      </c>
      <c r="E316" s="1156"/>
      <c r="G316" s="1156" t="s">
        <v>339</v>
      </c>
      <c r="H316" s="1154"/>
      <c r="I316" s="1053" t="s">
        <v>244</v>
      </c>
      <c r="J316" s="1152">
        <v>0</v>
      </c>
    </row>
    <row r="317" spans="1:10">
      <c r="A317" s="1153">
        <v>41540</v>
      </c>
      <c r="B317" s="1154">
        <v>177</v>
      </c>
      <c r="C317" s="1155" t="s">
        <v>246</v>
      </c>
      <c r="D317" s="1156" t="s">
        <v>355</v>
      </c>
      <c r="E317" s="1156"/>
      <c r="G317" s="1156" t="s">
        <v>339</v>
      </c>
      <c r="H317" s="1154"/>
      <c r="I317" s="1053" t="s">
        <v>244</v>
      </c>
      <c r="J317" s="1152">
        <v>0</v>
      </c>
    </row>
    <row r="318" spans="1:10">
      <c r="A318" s="1153">
        <v>41540</v>
      </c>
      <c r="B318" s="1154">
        <v>628.64</v>
      </c>
      <c r="C318" s="1155" t="s">
        <v>246</v>
      </c>
      <c r="D318" s="1156" t="s">
        <v>1242</v>
      </c>
      <c r="E318" s="1156"/>
      <c r="G318" s="1156">
        <v>0</v>
      </c>
      <c r="H318" s="1154"/>
      <c r="I318" s="1053" t="s">
        <v>244</v>
      </c>
      <c r="J318" s="1152">
        <v>0</v>
      </c>
    </row>
    <row r="319" spans="1:10">
      <c r="A319" s="1153">
        <v>41541</v>
      </c>
      <c r="B319" s="1154">
        <v>10</v>
      </c>
      <c r="C319" s="1155">
        <v>103642</v>
      </c>
      <c r="D319" s="1156" t="s">
        <v>1243</v>
      </c>
      <c r="E319" s="1156"/>
      <c r="G319" s="1156">
        <v>0</v>
      </c>
      <c r="H319" s="1154"/>
      <c r="I319" s="1053" t="s">
        <v>244</v>
      </c>
      <c r="J319" s="1152">
        <v>0</v>
      </c>
    </row>
    <row r="320" spans="1:10">
      <c r="A320" s="1153">
        <v>41541</v>
      </c>
      <c r="B320" s="1154">
        <v>47715.15</v>
      </c>
      <c r="C320" s="1155" t="s">
        <v>246</v>
      </c>
      <c r="D320" s="1156" t="s">
        <v>1244</v>
      </c>
      <c r="E320" s="1156"/>
      <c r="G320" s="1156">
        <v>0</v>
      </c>
      <c r="H320" s="1154"/>
      <c r="I320" s="1053" t="s">
        <v>244</v>
      </c>
      <c r="J320" s="1152">
        <v>0</v>
      </c>
    </row>
    <row r="321" spans="1:10">
      <c r="A321" s="1153">
        <v>41542</v>
      </c>
      <c r="B321" s="1154">
        <v>200</v>
      </c>
      <c r="C321" s="1155" t="s">
        <v>246</v>
      </c>
      <c r="D321" s="1156" t="s">
        <v>1245</v>
      </c>
      <c r="E321" s="1156"/>
      <c r="G321" s="1156">
        <v>0</v>
      </c>
      <c r="H321" s="1154"/>
      <c r="I321" s="1053" t="s">
        <v>244</v>
      </c>
      <c r="J321" s="1152">
        <v>0</v>
      </c>
    </row>
    <row r="322" spans="1:10">
      <c r="A322" s="1153">
        <v>41542</v>
      </c>
      <c r="B322" s="1154">
        <v>10</v>
      </c>
      <c r="C322" s="1155" t="s">
        <v>246</v>
      </c>
      <c r="D322" s="1156" t="s">
        <v>302</v>
      </c>
      <c r="E322" s="1156"/>
      <c r="G322" s="1156">
        <v>0</v>
      </c>
      <c r="H322" s="1154"/>
      <c r="I322" s="1053" t="s">
        <v>244</v>
      </c>
      <c r="J322" s="1152">
        <v>0</v>
      </c>
    </row>
    <row r="323" spans="1:10">
      <c r="A323" s="1153">
        <v>41542</v>
      </c>
      <c r="B323" s="1154">
        <v>3</v>
      </c>
      <c r="C323" s="1155" t="s">
        <v>246</v>
      </c>
      <c r="D323" s="1156" t="s">
        <v>363</v>
      </c>
      <c r="E323" s="1156"/>
      <c r="G323" s="1156" t="s">
        <v>339</v>
      </c>
      <c r="H323" s="1154"/>
      <c r="I323" s="1053" t="s">
        <v>244</v>
      </c>
      <c r="J323" s="1152">
        <v>0</v>
      </c>
    </row>
    <row r="324" spans="1:10">
      <c r="A324" s="1153">
        <v>41542</v>
      </c>
      <c r="B324" s="1154">
        <v>3</v>
      </c>
      <c r="C324" s="1155" t="s">
        <v>246</v>
      </c>
      <c r="D324" s="1156" t="s">
        <v>363</v>
      </c>
      <c r="E324" s="1156"/>
      <c r="G324" s="1156" t="s">
        <v>339</v>
      </c>
      <c r="H324" s="1154"/>
      <c r="I324" s="1053" t="s">
        <v>244</v>
      </c>
      <c r="J324" s="1152">
        <v>0</v>
      </c>
    </row>
    <row r="325" spans="1:10">
      <c r="A325" s="1153">
        <v>41543</v>
      </c>
      <c r="B325" s="1154">
        <v>7583.39</v>
      </c>
      <c r="C325" s="1155" t="s">
        <v>246</v>
      </c>
      <c r="D325" s="1156" t="s">
        <v>269</v>
      </c>
      <c r="E325" s="1156"/>
      <c r="G325" s="1156">
        <v>0</v>
      </c>
      <c r="H325" s="1154"/>
      <c r="I325" s="1053" t="s">
        <v>244</v>
      </c>
      <c r="J325" s="1152">
        <v>0</v>
      </c>
    </row>
    <row r="326" spans="1:10">
      <c r="A326" s="1153">
        <v>41543</v>
      </c>
      <c r="B326" s="1154">
        <v>15</v>
      </c>
      <c r="C326" s="1155" t="s">
        <v>246</v>
      </c>
      <c r="D326" s="1156" t="s">
        <v>858</v>
      </c>
      <c r="E326" s="1156"/>
      <c r="G326" s="1156" t="s">
        <v>339</v>
      </c>
      <c r="H326" s="1154"/>
      <c r="I326" s="1053" t="s">
        <v>244</v>
      </c>
      <c r="J326" s="1152">
        <v>0</v>
      </c>
    </row>
    <row r="327" spans="1:10">
      <c r="A327" s="1153">
        <v>41543</v>
      </c>
      <c r="B327" s="1154">
        <v>56.34</v>
      </c>
      <c r="C327" s="1155" t="s">
        <v>246</v>
      </c>
      <c r="D327" s="1156" t="s">
        <v>1218</v>
      </c>
      <c r="E327" s="1156"/>
      <c r="G327" s="1156">
        <v>0</v>
      </c>
      <c r="H327" s="1154"/>
      <c r="I327" s="1053" t="s">
        <v>244</v>
      </c>
      <c r="J327" s="1152">
        <v>0</v>
      </c>
    </row>
    <row r="328" spans="1:10">
      <c r="A328" s="1153">
        <v>41544</v>
      </c>
      <c r="B328" s="1154">
        <v>50</v>
      </c>
      <c r="C328" s="1155" t="s">
        <v>246</v>
      </c>
      <c r="D328" s="1156" t="s">
        <v>1017</v>
      </c>
      <c r="E328" s="1156"/>
      <c r="G328" s="1156" t="s">
        <v>339</v>
      </c>
      <c r="H328" s="1154"/>
      <c r="I328" s="1053" t="s">
        <v>244</v>
      </c>
      <c r="J328" s="1152">
        <v>0</v>
      </c>
    </row>
    <row r="329" spans="1:10">
      <c r="A329" s="1153">
        <v>41547</v>
      </c>
      <c r="B329" s="1154">
        <v>751.66</v>
      </c>
      <c r="C329" s="1155" t="s">
        <v>246</v>
      </c>
      <c r="D329" s="1156" t="s">
        <v>1061</v>
      </c>
      <c r="E329" s="1156"/>
      <c r="G329" s="1156">
        <v>0</v>
      </c>
      <c r="H329" s="1154"/>
      <c r="I329" s="1053" t="s">
        <v>244</v>
      </c>
      <c r="J329" s="1152">
        <v>0</v>
      </c>
    </row>
    <row r="330" spans="1:10">
      <c r="A330" s="1153">
        <v>41547</v>
      </c>
      <c r="B330" s="1154">
        <v>74.92</v>
      </c>
      <c r="C330" s="1155" t="s">
        <v>246</v>
      </c>
      <c r="D330" s="1156" t="s">
        <v>1061</v>
      </c>
      <c r="E330" s="1156"/>
      <c r="G330" s="1156">
        <v>0</v>
      </c>
      <c r="H330" s="1154"/>
      <c r="I330" s="1053" t="s">
        <v>244</v>
      </c>
      <c r="J330" s="1152">
        <v>0</v>
      </c>
    </row>
    <row r="331" spans="1:10">
      <c r="A331" s="1153">
        <v>41547</v>
      </c>
      <c r="B331" s="1154">
        <v>25</v>
      </c>
      <c r="C331" s="1155" t="s">
        <v>246</v>
      </c>
      <c r="D331" s="1156" t="s">
        <v>762</v>
      </c>
      <c r="E331" s="1156"/>
      <c r="G331" s="1156" t="s">
        <v>339</v>
      </c>
      <c r="H331" s="1154"/>
      <c r="I331" s="1053" t="s">
        <v>244</v>
      </c>
      <c r="J331" s="1152">
        <v>0</v>
      </c>
    </row>
    <row r="332" spans="1:10">
      <c r="A332" s="1153">
        <v>41547</v>
      </c>
      <c r="B332" s="1154">
        <v>20</v>
      </c>
      <c r="C332" s="1155" t="s">
        <v>246</v>
      </c>
      <c r="D332" s="1156" t="s">
        <v>1121</v>
      </c>
      <c r="E332" s="1156"/>
      <c r="G332" s="1156">
        <v>0</v>
      </c>
      <c r="H332" s="1154"/>
      <c r="I332" s="1053" t="s">
        <v>244</v>
      </c>
      <c r="J332" s="1152">
        <v>0</v>
      </c>
    </row>
    <row r="333" spans="1:10">
      <c r="A333" s="1153">
        <v>41547</v>
      </c>
      <c r="B333" s="1154">
        <v>80</v>
      </c>
      <c r="C333" s="1155" t="s">
        <v>246</v>
      </c>
      <c r="D333" s="1156" t="s">
        <v>330</v>
      </c>
      <c r="E333" s="1156"/>
      <c r="G333" s="1156" t="s">
        <v>339</v>
      </c>
      <c r="H333" s="1154"/>
      <c r="I333" s="1053" t="s">
        <v>244</v>
      </c>
      <c r="J333" s="1152">
        <v>0</v>
      </c>
    </row>
    <row r="334" spans="1:10">
      <c r="A334" s="1153">
        <v>41547</v>
      </c>
      <c r="B334" s="1154">
        <v>3</v>
      </c>
      <c r="C334" s="1155" t="s">
        <v>246</v>
      </c>
      <c r="D334" s="1156" t="s">
        <v>1004</v>
      </c>
      <c r="E334" s="1156"/>
      <c r="G334" s="1156">
        <v>0</v>
      </c>
      <c r="H334" s="1154"/>
      <c r="I334" s="1053" t="s">
        <v>244</v>
      </c>
      <c r="J334" s="1152">
        <v>0</v>
      </c>
    </row>
    <row r="335" spans="1:10">
      <c r="A335" s="1153">
        <v>41547</v>
      </c>
      <c r="B335" s="1154">
        <v>12.5</v>
      </c>
      <c r="C335" s="1155" t="s">
        <v>246</v>
      </c>
      <c r="D335" s="1156" t="s">
        <v>1221</v>
      </c>
      <c r="E335" s="1156"/>
      <c r="G335" s="1156" t="s">
        <v>339</v>
      </c>
      <c r="H335" s="1154"/>
      <c r="I335" s="1053" t="s">
        <v>244</v>
      </c>
      <c r="J335" s="1152">
        <v>0</v>
      </c>
    </row>
    <row r="336" spans="1:10">
      <c r="A336" s="1153">
        <v>41547</v>
      </c>
      <c r="B336" s="1154">
        <v>180</v>
      </c>
      <c r="C336" s="1155" t="s">
        <v>246</v>
      </c>
      <c r="D336" s="1156" t="s">
        <v>287</v>
      </c>
      <c r="E336" s="1156"/>
      <c r="G336" s="1156" t="s">
        <v>339</v>
      </c>
      <c r="H336" s="1154"/>
      <c r="I336" s="1053" t="s">
        <v>244</v>
      </c>
      <c r="J336" s="1152">
        <v>0</v>
      </c>
    </row>
    <row r="337" spans="1:10">
      <c r="A337" s="1153">
        <v>41547</v>
      </c>
      <c r="B337" s="1154">
        <v>912.55</v>
      </c>
      <c r="C337" s="1155" t="s">
        <v>246</v>
      </c>
      <c r="D337" s="1156" t="s">
        <v>1246</v>
      </c>
      <c r="E337" s="1156"/>
      <c r="G337" s="1156">
        <v>0</v>
      </c>
      <c r="H337" s="1154"/>
      <c r="I337" s="1053" t="s">
        <v>244</v>
      </c>
      <c r="J337" s="1152">
        <v>0</v>
      </c>
    </row>
    <row r="338" spans="1:10">
      <c r="A338" s="1153">
        <v>41548</v>
      </c>
      <c r="B338" s="1154">
        <v>25</v>
      </c>
      <c r="C338" s="1155" t="s">
        <v>246</v>
      </c>
      <c r="D338" s="1156" t="s">
        <v>379</v>
      </c>
      <c r="E338" s="1156"/>
      <c r="G338" s="1156" t="s">
        <v>339</v>
      </c>
      <c r="H338" s="1154"/>
      <c r="I338" s="1053" t="s">
        <v>244</v>
      </c>
      <c r="J338" s="1152">
        <v>0</v>
      </c>
    </row>
    <row r="339" spans="1:10">
      <c r="A339" s="1153">
        <v>41548</v>
      </c>
      <c r="B339" s="1154">
        <v>6</v>
      </c>
      <c r="C339" s="1155" t="s">
        <v>246</v>
      </c>
      <c r="D339" s="1156" t="s">
        <v>1217</v>
      </c>
      <c r="E339" s="1156"/>
      <c r="G339" s="1156">
        <v>0</v>
      </c>
      <c r="H339" s="1154"/>
      <c r="I339" s="1053" t="s">
        <v>244</v>
      </c>
      <c r="J339" s="1152">
        <v>0</v>
      </c>
    </row>
    <row r="340" spans="1:10">
      <c r="A340" s="1153">
        <v>41548</v>
      </c>
      <c r="B340" s="1154">
        <v>100</v>
      </c>
      <c r="C340" s="1155" t="s">
        <v>246</v>
      </c>
      <c r="D340" s="1156" t="s">
        <v>267</v>
      </c>
      <c r="E340" s="1156"/>
      <c r="G340" s="1156">
        <v>0</v>
      </c>
      <c r="H340" s="1154"/>
      <c r="I340" s="1053" t="s">
        <v>244</v>
      </c>
      <c r="J340" s="1152">
        <v>0</v>
      </c>
    </row>
    <row r="341" spans="1:10">
      <c r="A341" s="1153">
        <v>41548</v>
      </c>
      <c r="B341" s="1154">
        <v>30</v>
      </c>
      <c r="C341" s="1155" t="s">
        <v>246</v>
      </c>
      <c r="D341" s="1156" t="s">
        <v>774</v>
      </c>
      <c r="E341" s="1156"/>
      <c r="G341" s="1156" t="s">
        <v>339</v>
      </c>
      <c r="H341" s="1154"/>
      <c r="I341" s="1053" t="s">
        <v>244</v>
      </c>
      <c r="J341" s="1152">
        <v>0</v>
      </c>
    </row>
    <row r="342" spans="1:10">
      <c r="A342" s="1153">
        <v>41548</v>
      </c>
      <c r="B342" s="1154">
        <v>10</v>
      </c>
      <c r="C342" s="1155" t="s">
        <v>246</v>
      </c>
      <c r="D342" s="1156" t="s">
        <v>791</v>
      </c>
      <c r="E342" s="1156"/>
      <c r="G342" s="1156" t="s">
        <v>339</v>
      </c>
      <c r="H342" s="1154"/>
      <c r="I342" s="1053" t="s">
        <v>244</v>
      </c>
      <c r="J342" s="1152">
        <v>0</v>
      </c>
    </row>
    <row r="343" spans="1:10">
      <c r="A343" s="1153">
        <v>41548</v>
      </c>
      <c r="B343" s="1154">
        <v>10</v>
      </c>
      <c r="C343" s="1155" t="s">
        <v>246</v>
      </c>
      <c r="D343" s="1156" t="s">
        <v>338</v>
      </c>
      <c r="E343" s="1156"/>
      <c r="G343" s="1156" t="s">
        <v>339</v>
      </c>
      <c r="H343" s="1154"/>
      <c r="I343" s="1053" t="s">
        <v>244</v>
      </c>
      <c r="J343" s="1152">
        <v>0</v>
      </c>
    </row>
    <row r="344" spans="1:10">
      <c r="A344" s="1153">
        <v>41548</v>
      </c>
      <c r="B344" s="1154">
        <v>23900.28</v>
      </c>
      <c r="C344" s="1155" t="s">
        <v>246</v>
      </c>
      <c r="D344" s="1156" t="s">
        <v>1160</v>
      </c>
      <c r="E344" s="1156"/>
      <c r="G344" s="1156">
        <v>0</v>
      </c>
      <c r="H344" s="1154"/>
      <c r="I344" s="1053" t="s">
        <v>244</v>
      </c>
      <c r="J344" s="1152">
        <v>0</v>
      </c>
    </row>
    <row r="345" spans="1:10">
      <c r="A345" s="1153">
        <v>41548</v>
      </c>
      <c r="B345" s="1154">
        <v>50</v>
      </c>
      <c r="C345" s="1155" t="s">
        <v>246</v>
      </c>
      <c r="D345" s="1156" t="s">
        <v>792</v>
      </c>
      <c r="E345" s="1156"/>
      <c r="G345" s="1156" t="s">
        <v>339</v>
      </c>
      <c r="H345" s="1154"/>
      <c r="I345" s="1053" t="s">
        <v>244</v>
      </c>
      <c r="J345" s="1152">
        <v>0</v>
      </c>
    </row>
    <row r="346" spans="1:10">
      <c r="A346" s="1153">
        <v>41548</v>
      </c>
      <c r="B346" s="1154">
        <v>261</v>
      </c>
      <c r="C346" s="1155" t="s">
        <v>246</v>
      </c>
      <c r="D346" s="1156" t="s">
        <v>344</v>
      </c>
      <c r="E346" s="1156"/>
      <c r="G346" s="1156" t="s">
        <v>339</v>
      </c>
      <c r="H346" s="1154"/>
      <c r="I346" s="1053" t="s">
        <v>244</v>
      </c>
      <c r="J346" s="1152">
        <v>0</v>
      </c>
    </row>
    <row r="347" spans="1:10">
      <c r="A347" s="1153">
        <v>41548</v>
      </c>
      <c r="B347" s="1154">
        <v>15</v>
      </c>
      <c r="C347" s="1155" t="s">
        <v>246</v>
      </c>
      <c r="D347" s="1156" t="s">
        <v>280</v>
      </c>
      <c r="E347" s="1156"/>
      <c r="G347" s="1156" t="s">
        <v>339</v>
      </c>
      <c r="H347" s="1154"/>
      <c r="I347" s="1053" t="s">
        <v>244</v>
      </c>
      <c r="J347" s="1152">
        <v>0</v>
      </c>
    </row>
    <row r="348" spans="1:10">
      <c r="A348" s="1153">
        <v>41548</v>
      </c>
      <c r="B348" s="1154">
        <v>15</v>
      </c>
      <c r="C348" s="1155" t="s">
        <v>246</v>
      </c>
      <c r="D348" s="1156" t="s">
        <v>954</v>
      </c>
      <c r="E348" s="1156"/>
      <c r="G348" s="1156">
        <v>0</v>
      </c>
      <c r="H348" s="1154"/>
      <c r="I348" s="1053" t="s">
        <v>244</v>
      </c>
      <c r="J348" s="1152">
        <v>0</v>
      </c>
    </row>
    <row r="349" spans="1:10">
      <c r="A349" s="1153">
        <v>41548</v>
      </c>
      <c r="B349" s="1154">
        <v>10</v>
      </c>
      <c r="C349" s="1155" t="s">
        <v>246</v>
      </c>
      <c r="D349" s="1156" t="s">
        <v>1063</v>
      </c>
      <c r="E349" s="1156"/>
      <c r="G349" s="1156">
        <v>0</v>
      </c>
      <c r="H349" s="1154"/>
      <c r="I349" s="1053" t="s">
        <v>244</v>
      </c>
      <c r="J349" s="1152">
        <v>0</v>
      </c>
    </row>
    <row r="350" spans="1:10">
      <c r="A350" s="1153">
        <v>41548</v>
      </c>
      <c r="B350" s="1154">
        <v>25</v>
      </c>
      <c r="C350" s="1155" t="s">
        <v>246</v>
      </c>
      <c r="D350" s="1156" t="s">
        <v>995</v>
      </c>
      <c r="E350" s="1156"/>
      <c r="G350" s="1156" t="s">
        <v>339</v>
      </c>
      <c r="H350" s="1154"/>
      <c r="I350" s="1053" t="s">
        <v>244</v>
      </c>
      <c r="J350" s="1152">
        <v>0</v>
      </c>
    </row>
    <row r="351" spans="1:10">
      <c r="A351" s="1153">
        <v>41548</v>
      </c>
      <c r="B351" s="1154">
        <v>10</v>
      </c>
      <c r="C351" s="1155" t="s">
        <v>246</v>
      </c>
      <c r="D351" s="1156" t="s">
        <v>772</v>
      </c>
      <c r="E351" s="1156"/>
      <c r="G351" s="1156" t="s">
        <v>339</v>
      </c>
      <c r="H351" s="1154"/>
      <c r="I351" s="1053" t="s">
        <v>244</v>
      </c>
      <c r="J351" s="1152">
        <v>0</v>
      </c>
    </row>
    <row r="352" spans="1:10">
      <c r="A352" s="1153">
        <v>41548</v>
      </c>
      <c r="B352" s="1154">
        <v>10</v>
      </c>
      <c r="C352" s="1155" t="s">
        <v>246</v>
      </c>
      <c r="D352" s="1156" t="s">
        <v>1195</v>
      </c>
      <c r="E352" s="1156"/>
      <c r="G352" s="1156">
        <v>0</v>
      </c>
      <c r="H352" s="1154"/>
      <c r="I352" s="1053" t="s">
        <v>244</v>
      </c>
      <c r="J352" s="1152">
        <v>0</v>
      </c>
    </row>
    <row r="353" spans="1:10">
      <c r="A353" s="1153">
        <v>41548</v>
      </c>
      <c r="B353" s="1154">
        <v>210</v>
      </c>
      <c r="C353" s="1155" t="s">
        <v>246</v>
      </c>
      <c r="D353" s="1156" t="s">
        <v>346</v>
      </c>
      <c r="E353" s="1156"/>
      <c r="G353" s="1156" t="s">
        <v>339</v>
      </c>
      <c r="H353" s="1154"/>
      <c r="I353" s="1053" t="s">
        <v>244</v>
      </c>
      <c r="J353" s="1152">
        <v>0</v>
      </c>
    </row>
    <row r="354" spans="1:10">
      <c r="A354" s="1153">
        <v>41548</v>
      </c>
      <c r="B354" s="1154">
        <v>10</v>
      </c>
      <c r="C354" s="1155" t="s">
        <v>246</v>
      </c>
      <c r="D354" s="1156" t="s">
        <v>369</v>
      </c>
      <c r="E354" s="1156"/>
      <c r="G354" s="1156">
        <v>0</v>
      </c>
      <c r="H354" s="1154"/>
      <c r="I354" s="1053" t="s">
        <v>244</v>
      </c>
      <c r="J354" s="1152">
        <v>0</v>
      </c>
    </row>
    <row r="355" spans="1:10">
      <c r="A355" s="1153">
        <v>41548</v>
      </c>
      <c r="B355" s="1154">
        <v>40</v>
      </c>
      <c r="C355" s="1155" t="s">
        <v>246</v>
      </c>
      <c r="D355" s="1156" t="s">
        <v>1247</v>
      </c>
      <c r="E355" s="1156"/>
      <c r="G355" s="1156" t="s">
        <v>339</v>
      </c>
      <c r="H355" s="1154"/>
      <c r="I355" s="1053" t="s">
        <v>244</v>
      </c>
      <c r="J355" s="1152">
        <v>0</v>
      </c>
    </row>
    <row r="356" spans="1:10">
      <c r="A356" s="1153">
        <v>41548</v>
      </c>
      <c r="B356" s="1154">
        <v>10</v>
      </c>
      <c r="C356" s="1155" t="s">
        <v>246</v>
      </c>
      <c r="D356" s="1156" t="s">
        <v>1001</v>
      </c>
      <c r="E356" s="1156"/>
      <c r="G356" s="1156" t="s">
        <v>339</v>
      </c>
      <c r="H356" s="1154"/>
      <c r="I356" s="1053" t="s">
        <v>244</v>
      </c>
      <c r="J356" s="1152">
        <v>0</v>
      </c>
    </row>
    <row r="357" spans="1:10">
      <c r="A357" s="1153">
        <v>41548</v>
      </c>
      <c r="B357" s="1154">
        <v>180</v>
      </c>
      <c r="C357" s="1155" t="s">
        <v>246</v>
      </c>
      <c r="D357" s="1156" t="s">
        <v>783</v>
      </c>
      <c r="E357" s="1156"/>
      <c r="G357" s="1156" t="s">
        <v>339</v>
      </c>
      <c r="H357" s="1154"/>
      <c r="I357" s="1053" t="s">
        <v>244</v>
      </c>
      <c r="J357" s="1152">
        <v>0</v>
      </c>
    </row>
    <row r="358" spans="1:10">
      <c r="A358" s="1153">
        <v>41548</v>
      </c>
      <c r="B358" s="1154">
        <v>10</v>
      </c>
      <c r="C358" s="1155" t="s">
        <v>246</v>
      </c>
      <c r="D358" s="1156" t="s">
        <v>955</v>
      </c>
      <c r="E358" s="1156"/>
      <c r="G358" s="1156">
        <v>0</v>
      </c>
      <c r="H358" s="1154"/>
      <c r="I358" s="1053" t="s">
        <v>244</v>
      </c>
      <c r="J358" s="1152">
        <v>0</v>
      </c>
    </row>
    <row r="359" spans="1:10">
      <c r="A359" s="1153">
        <v>41548</v>
      </c>
      <c r="B359" s="1154">
        <v>5</v>
      </c>
      <c r="C359" s="1155" t="s">
        <v>246</v>
      </c>
      <c r="D359" s="1156" t="s">
        <v>1029</v>
      </c>
      <c r="E359" s="1156"/>
      <c r="G359" s="1156" t="s">
        <v>339</v>
      </c>
      <c r="H359" s="1154"/>
      <c r="I359" s="1053" t="s">
        <v>244</v>
      </c>
      <c r="J359" s="1152">
        <v>0</v>
      </c>
    </row>
    <row r="360" spans="1:10">
      <c r="A360" s="1153">
        <v>41548</v>
      </c>
      <c r="B360" s="1154">
        <v>20</v>
      </c>
      <c r="C360" s="1155" t="s">
        <v>246</v>
      </c>
      <c r="D360" s="1156" t="s">
        <v>787</v>
      </c>
      <c r="E360" s="1156"/>
      <c r="G360" s="1156" t="s">
        <v>339</v>
      </c>
      <c r="H360" s="1154"/>
      <c r="I360" s="1053" t="s">
        <v>244</v>
      </c>
      <c r="J360" s="1152">
        <v>0</v>
      </c>
    </row>
    <row r="361" spans="1:10">
      <c r="A361" s="1153">
        <v>41548</v>
      </c>
      <c r="B361" s="1154">
        <v>50</v>
      </c>
      <c r="C361" s="1155" t="s">
        <v>246</v>
      </c>
      <c r="D361" s="1156" t="s">
        <v>997</v>
      </c>
      <c r="E361" s="1156"/>
      <c r="G361" s="1156" t="s">
        <v>339</v>
      </c>
      <c r="H361" s="1154"/>
      <c r="I361" s="1053" t="s">
        <v>244</v>
      </c>
      <c r="J361" s="1152">
        <v>0</v>
      </c>
    </row>
    <row r="362" spans="1:10">
      <c r="A362" s="1153">
        <v>41548</v>
      </c>
      <c r="B362" s="1154">
        <v>12.5</v>
      </c>
      <c r="C362" s="1155" t="s">
        <v>246</v>
      </c>
      <c r="D362" s="1156" t="s">
        <v>913</v>
      </c>
      <c r="E362" s="1156"/>
      <c r="G362" s="1156" t="s">
        <v>339</v>
      </c>
      <c r="H362" s="1154"/>
      <c r="I362" s="1053" t="s">
        <v>244</v>
      </c>
      <c r="J362" s="1152">
        <v>0</v>
      </c>
    </row>
    <row r="363" spans="1:10">
      <c r="A363" s="1153">
        <v>41548</v>
      </c>
      <c r="B363" s="1154">
        <v>30</v>
      </c>
      <c r="C363" s="1155" t="s">
        <v>246</v>
      </c>
      <c r="D363" s="1156" t="s">
        <v>751</v>
      </c>
      <c r="E363" s="1156"/>
      <c r="G363" s="1156" t="s">
        <v>339</v>
      </c>
      <c r="H363" s="1154"/>
      <c r="I363" s="1053" t="s">
        <v>244</v>
      </c>
      <c r="J363" s="1152">
        <v>0</v>
      </c>
    </row>
    <row r="364" spans="1:10">
      <c r="A364" s="1153">
        <v>41548</v>
      </c>
      <c r="B364" s="1154">
        <v>7</v>
      </c>
      <c r="C364" s="1155" t="s">
        <v>246</v>
      </c>
      <c r="D364" s="1156" t="s">
        <v>1196</v>
      </c>
      <c r="E364" s="1156"/>
      <c r="G364" s="1156" t="s">
        <v>339</v>
      </c>
      <c r="H364" s="1154"/>
      <c r="I364" s="1053" t="s">
        <v>244</v>
      </c>
      <c r="J364" s="1152">
        <v>0</v>
      </c>
    </row>
    <row r="365" spans="1:10">
      <c r="A365" s="1153">
        <v>41548</v>
      </c>
      <c r="B365" s="1154">
        <v>10</v>
      </c>
      <c r="C365" s="1155" t="s">
        <v>246</v>
      </c>
      <c r="D365" s="1156" t="s">
        <v>1005</v>
      </c>
      <c r="E365" s="1156"/>
      <c r="G365" s="1156" t="s">
        <v>339</v>
      </c>
      <c r="H365" s="1154"/>
      <c r="I365" s="1053" t="s">
        <v>244</v>
      </c>
      <c r="J365" s="1152">
        <v>0</v>
      </c>
    </row>
    <row r="366" spans="1:10">
      <c r="A366" s="1153">
        <v>41548</v>
      </c>
      <c r="B366" s="1154">
        <v>10</v>
      </c>
      <c r="C366" s="1155" t="s">
        <v>246</v>
      </c>
      <c r="D366" s="1156" t="s">
        <v>951</v>
      </c>
      <c r="E366" s="1156"/>
      <c r="G366" s="1156" t="s">
        <v>339</v>
      </c>
      <c r="H366" s="1154"/>
      <c r="I366" s="1053" t="s">
        <v>244</v>
      </c>
      <c r="J366" s="1152">
        <v>0</v>
      </c>
    </row>
    <row r="367" spans="1:10">
      <c r="A367" s="1153">
        <v>41548</v>
      </c>
      <c r="B367" s="1154">
        <v>10</v>
      </c>
      <c r="C367" s="1155" t="s">
        <v>246</v>
      </c>
      <c r="D367" s="1156" t="s">
        <v>1040</v>
      </c>
      <c r="E367" s="1156"/>
      <c r="G367" s="1156" t="s">
        <v>339</v>
      </c>
      <c r="H367" s="1154"/>
      <c r="I367" s="1053" t="s">
        <v>244</v>
      </c>
      <c r="J367" s="1152">
        <v>0</v>
      </c>
    </row>
    <row r="368" spans="1:10">
      <c r="A368" s="1153">
        <v>41548</v>
      </c>
      <c r="B368" s="1154">
        <v>10</v>
      </c>
      <c r="C368" s="1155" t="s">
        <v>246</v>
      </c>
      <c r="D368" s="1156" t="s">
        <v>371</v>
      </c>
      <c r="E368" s="1156"/>
      <c r="G368" s="1156" t="s">
        <v>339</v>
      </c>
      <c r="H368" s="1154"/>
      <c r="I368" s="1053" t="s">
        <v>244</v>
      </c>
      <c r="J368" s="1152">
        <v>0</v>
      </c>
    </row>
    <row r="369" spans="1:10">
      <c r="A369" s="1153">
        <v>41548</v>
      </c>
      <c r="B369" s="1154">
        <v>50</v>
      </c>
      <c r="C369" s="1155" t="s">
        <v>246</v>
      </c>
      <c r="D369" s="1156" t="s">
        <v>250</v>
      </c>
      <c r="E369" s="1156"/>
      <c r="G369" s="1156">
        <v>0</v>
      </c>
      <c r="H369" s="1154"/>
      <c r="I369" s="1053" t="s">
        <v>244</v>
      </c>
      <c r="J369" s="1152">
        <v>0</v>
      </c>
    </row>
    <row r="370" spans="1:10">
      <c r="A370" s="1153">
        <v>41548</v>
      </c>
      <c r="B370" s="1154">
        <v>10</v>
      </c>
      <c r="C370" s="1155" t="s">
        <v>246</v>
      </c>
      <c r="D370" s="1156" t="s">
        <v>1027</v>
      </c>
      <c r="E370" s="1156"/>
      <c r="G370" s="1156" t="s">
        <v>339</v>
      </c>
      <c r="H370" s="1154"/>
      <c r="I370" s="1053" t="s">
        <v>244</v>
      </c>
      <c r="J370" s="1152">
        <v>0</v>
      </c>
    </row>
    <row r="371" spans="1:10">
      <c r="A371" s="1153">
        <v>41548</v>
      </c>
      <c r="B371" s="1154">
        <v>50</v>
      </c>
      <c r="C371" s="1155" t="s">
        <v>246</v>
      </c>
      <c r="D371" s="1156" t="s">
        <v>754</v>
      </c>
      <c r="E371" s="1156"/>
      <c r="G371" s="1156" t="s">
        <v>339</v>
      </c>
      <c r="H371" s="1154"/>
      <c r="I371" s="1053" t="s">
        <v>244</v>
      </c>
      <c r="J371" s="1152">
        <v>0</v>
      </c>
    </row>
    <row r="372" spans="1:10">
      <c r="A372" s="1153">
        <v>41548</v>
      </c>
      <c r="B372" s="1154">
        <v>10</v>
      </c>
      <c r="C372" s="1155" t="s">
        <v>246</v>
      </c>
      <c r="D372" s="1156" t="s">
        <v>388</v>
      </c>
      <c r="E372" s="1156"/>
      <c r="G372" s="1156" t="s">
        <v>339</v>
      </c>
      <c r="H372" s="1154"/>
      <c r="I372" s="1053" t="s">
        <v>244</v>
      </c>
      <c r="J372" s="1152">
        <v>0</v>
      </c>
    </row>
    <row r="373" spans="1:10">
      <c r="A373" s="1153">
        <v>41548</v>
      </c>
      <c r="B373" s="1154">
        <v>15</v>
      </c>
      <c r="C373" s="1155" t="s">
        <v>246</v>
      </c>
      <c r="D373" s="1156" t="s">
        <v>912</v>
      </c>
      <c r="E373" s="1156"/>
      <c r="G373" s="1156">
        <v>0</v>
      </c>
      <c r="H373" s="1154"/>
      <c r="I373" s="1053" t="s">
        <v>244</v>
      </c>
      <c r="J373" s="1152">
        <v>0</v>
      </c>
    </row>
    <row r="374" spans="1:10">
      <c r="A374" s="1153">
        <v>41548</v>
      </c>
      <c r="B374" s="1154">
        <v>10</v>
      </c>
      <c r="C374" s="1155" t="s">
        <v>246</v>
      </c>
      <c r="D374" s="1156" t="s">
        <v>993</v>
      </c>
      <c r="E374" s="1156"/>
      <c r="G374" s="1156" t="s">
        <v>339</v>
      </c>
      <c r="H374" s="1154"/>
      <c r="I374" s="1053" t="s">
        <v>244</v>
      </c>
      <c r="J374" s="1152">
        <v>0</v>
      </c>
    </row>
    <row r="375" spans="1:10">
      <c r="A375" s="1153">
        <v>41548</v>
      </c>
      <c r="B375" s="1154">
        <v>66</v>
      </c>
      <c r="C375" s="1155" t="s">
        <v>246</v>
      </c>
      <c r="D375" s="1156" t="s">
        <v>1069</v>
      </c>
      <c r="E375" s="1156"/>
      <c r="G375" s="1156" t="s">
        <v>339</v>
      </c>
      <c r="H375" s="1154"/>
      <c r="I375" s="1053"/>
      <c r="J375" s="1152"/>
    </row>
    <row r="376" spans="1:10">
      <c r="A376" s="1153">
        <v>41548</v>
      </c>
      <c r="B376" s="1154">
        <v>10</v>
      </c>
      <c r="C376" s="1155" t="s">
        <v>246</v>
      </c>
      <c r="D376" s="1156" t="s">
        <v>994</v>
      </c>
      <c r="E376" s="1156"/>
      <c r="G376" s="1156" t="s">
        <v>339</v>
      </c>
      <c r="H376" s="1154"/>
      <c r="I376" s="1053"/>
      <c r="J376" s="1152"/>
    </row>
    <row r="377" spans="1:10">
      <c r="A377" s="1153">
        <v>41548</v>
      </c>
      <c r="B377" s="1154">
        <v>5</v>
      </c>
      <c r="C377" s="1155" t="s">
        <v>246</v>
      </c>
      <c r="D377" s="1156" t="s">
        <v>755</v>
      </c>
      <c r="E377" s="1156"/>
      <c r="G377" s="1156" t="s">
        <v>339</v>
      </c>
      <c r="H377" s="1154"/>
      <c r="I377" s="1053"/>
      <c r="J377" s="1152"/>
    </row>
    <row r="378" spans="1:10">
      <c r="A378" s="1153">
        <v>41548</v>
      </c>
      <c r="B378" s="1154">
        <v>15</v>
      </c>
      <c r="C378" s="1155" t="s">
        <v>246</v>
      </c>
      <c r="D378" s="1156" t="s">
        <v>248</v>
      </c>
      <c r="E378" s="1156"/>
      <c r="G378" s="1156">
        <v>0</v>
      </c>
      <c r="H378" s="1154"/>
      <c r="I378" s="1053"/>
      <c r="J378" s="1152"/>
    </row>
    <row r="379" spans="1:10">
      <c r="A379" s="1153">
        <v>41548</v>
      </c>
      <c r="B379" s="1154">
        <v>50</v>
      </c>
      <c r="C379" s="1155" t="s">
        <v>246</v>
      </c>
      <c r="D379" s="1156" t="s">
        <v>998</v>
      </c>
      <c r="E379" s="1156"/>
      <c r="G379" s="1156" t="s">
        <v>339</v>
      </c>
      <c r="H379" s="1154"/>
      <c r="I379" s="1053"/>
      <c r="J379" s="1152"/>
    </row>
    <row r="380" spans="1:10">
      <c r="A380" s="1153">
        <v>41548</v>
      </c>
      <c r="B380" s="1154">
        <v>50</v>
      </c>
      <c r="C380" s="1155" t="s">
        <v>246</v>
      </c>
      <c r="D380" s="1156" t="s">
        <v>252</v>
      </c>
      <c r="E380" s="1156"/>
      <c r="G380" s="1156" t="s">
        <v>339</v>
      </c>
      <c r="H380" s="1154"/>
      <c r="I380" s="1053"/>
      <c r="J380" s="1152"/>
    </row>
    <row r="381" spans="1:10">
      <c r="A381" s="1153">
        <v>41548</v>
      </c>
      <c r="B381" s="1154">
        <v>20</v>
      </c>
      <c r="C381" s="1155" t="s">
        <v>246</v>
      </c>
      <c r="D381" s="1156" t="s">
        <v>1028</v>
      </c>
      <c r="E381" s="1156"/>
      <c r="G381" s="1156" t="s">
        <v>339</v>
      </c>
      <c r="H381" s="1154"/>
      <c r="I381" s="1053"/>
      <c r="J381" s="1152"/>
    </row>
    <row r="382" spans="1:10">
      <c r="A382" s="1153">
        <v>41548</v>
      </c>
      <c r="B382" s="1154">
        <v>25</v>
      </c>
      <c r="C382" s="1155" t="s">
        <v>246</v>
      </c>
      <c r="D382" s="1156" t="s">
        <v>1070</v>
      </c>
      <c r="E382" s="1156"/>
      <c r="G382" s="1156" t="s">
        <v>339</v>
      </c>
      <c r="H382" s="1154"/>
      <c r="I382" s="1053"/>
      <c r="J382" s="1152"/>
    </row>
    <row r="383" spans="1:10">
      <c r="A383" s="1153">
        <v>41548</v>
      </c>
      <c r="B383" s="1154">
        <v>200</v>
      </c>
      <c r="C383" s="1155" t="s">
        <v>246</v>
      </c>
      <c r="D383" s="1156" t="s">
        <v>911</v>
      </c>
      <c r="E383" s="1156"/>
      <c r="G383" s="1156">
        <v>0</v>
      </c>
      <c r="H383" s="1154"/>
      <c r="I383" s="1053"/>
      <c r="J383" s="1152"/>
    </row>
    <row r="384" spans="1:10">
      <c r="A384" s="1153">
        <v>41548</v>
      </c>
      <c r="B384" s="1154">
        <v>10</v>
      </c>
      <c r="C384" s="1155" t="s">
        <v>246</v>
      </c>
      <c r="D384" s="1156" t="s">
        <v>996</v>
      </c>
      <c r="E384" s="1156"/>
      <c r="G384" s="1156">
        <v>0</v>
      </c>
      <c r="H384" s="1154"/>
      <c r="I384" s="1053"/>
      <c r="J384" s="1152"/>
    </row>
    <row r="385" spans="1:10">
      <c r="A385" s="1153">
        <v>41548</v>
      </c>
      <c r="B385" s="1154">
        <v>30</v>
      </c>
      <c r="C385" s="1155" t="s">
        <v>246</v>
      </c>
      <c r="D385" s="1156" t="s">
        <v>1123</v>
      </c>
      <c r="E385" s="1156"/>
      <c r="G385" s="1156" t="s">
        <v>339</v>
      </c>
      <c r="H385" s="1154"/>
      <c r="I385" s="1053"/>
      <c r="J385" s="1152"/>
    </row>
    <row r="386" spans="1:10">
      <c r="A386" s="1153">
        <v>41548</v>
      </c>
      <c r="B386" s="1154">
        <v>25</v>
      </c>
      <c r="C386" s="1155" t="s">
        <v>246</v>
      </c>
      <c r="D386" s="1156" t="s">
        <v>1159</v>
      </c>
      <c r="E386" s="1156"/>
      <c r="G386" s="1156" t="s">
        <v>339</v>
      </c>
      <c r="H386" s="1154"/>
      <c r="I386" s="1053"/>
      <c r="J386" s="1152"/>
    </row>
    <row r="387" spans="1:10">
      <c r="A387" s="1153">
        <v>41548</v>
      </c>
      <c r="B387" s="1154">
        <v>15</v>
      </c>
      <c r="C387" s="1155" t="s">
        <v>246</v>
      </c>
      <c r="D387" s="1156" t="s">
        <v>753</v>
      </c>
      <c r="E387" s="1156"/>
      <c r="G387" s="1156" t="s">
        <v>339</v>
      </c>
      <c r="H387" s="1154"/>
      <c r="I387" s="1053"/>
      <c r="J387" s="1152"/>
    </row>
    <row r="388" spans="1:10">
      <c r="A388" s="1153">
        <v>41548</v>
      </c>
      <c r="B388" s="1154">
        <v>75</v>
      </c>
      <c r="C388" s="1155" t="s">
        <v>246</v>
      </c>
      <c r="D388" s="1156" t="s">
        <v>1003</v>
      </c>
      <c r="E388" s="1156"/>
      <c r="G388" s="1156" t="s">
        <v>339</v>
      </c>
      <c r="H388" s="1154"/>
      <c r="I388" s="1053"/>
      <c r="J388" s="1152"/>
    </row>
    <row r="389" spans="1:10">
      <c r="A389" s="1153">
        <v>41548</v>
      </c>
      <c r="B389" s="1154">
        <v>30</v>
      </c>
      <c r="C389" s="1155" t="s">
        <v>246</v>
      </c>
      <c r="D389" s="1156" t="s">
        <v>424</v>
      </c>
      <c r="E389" s="1156"/>
      <c r="G389" s="1156" t="s">
        <v>339</v>
      </c>
      <c r="H389" s="1154"/>
      <c r="I389" s="1053"/>
      <c r="J389" s="1152"/>
    </row>
    <row r="390" spans="1:10">
      <c r="A390" s="1153">
        <v>41548</v>
      </c>
      <c r="B390" s="1154">
        <v>25</v>
      </c>
      <c r="C390" s="1155" t="s">
        <v>246</v>
      </c>
      <c r="D390" s="1156" t="s">
        <v>402</v>
      </c>
      <c r="E390" s="1156"/>
      <c r="G390" s="1156">
        <v>0</v>
      </c>
      <c r="H390" s="1154"/>
      <c r="I390" s="1053"/>
      <c r="J390" s="1152"/>
    </row>
    <row r="391" spans="1:10">
      <c r="A391" s="1153">
        <v>41548</v>
      </c>
      <c r="B391" s="1154">
        <v>15</v>
      </c>
      <c r="C391" s="1155" t="s">
        <v>246</v>
      </c>
      <c r="D391" s="1156" t="s">
        <v>1190</v>
      </c>
      <c r="E391" s="1156"/>
      <c r="G391" s="1156">
        <v>0</v>
      </c>
      <c r="H391" s="1154"/>
      <c r="I391" s="1053"/>
      <c r="J391" s="1152"/>
    </row>
    <row r="392" spans="1:10">
      <c r="A392" s="1153">
        <v>41548</v>
      </c>
      <c r="B392" s="1154">
        <v>10</v>
      </c>
      <c r="C392" s="1155" t="s">
        <v>246</v>
      </c>
      <c r="D392" s="1156" t="s">
        <v>367</v>
      </c>
      <c r="E392" s="1156"/>
      <c r="G392" s="1156" t="s">
        <v>339</v>
      </c>
      <c r="H392" s="1154"/>
      <c r="I392" s="1053"/>
      <c r="J392" s="1152"/>
    </row>
    <row r="393" spans="1:10">
      <c r="A393" s="1153">
        <v>41549</v>
      </c>
      <c r="B393" s="1154">
        <v>3.89</v>
      </c>
      <c r="C393" s="1155" t="s">
        <v>246</v>
      </c>
      <c r="D393" s="1156" t="s">
        <v>1248</v>
      </c>
      <c r="E393" s="1156"/>
      <c r="G393" s="1156">
        <v>0</v>
      </c>
      <c r="H393" s="1154"/>
      <c r="I393" s="1053"/>
      <c r="J393" s="1152"/>
    </row>
    <row r="394" spans="1:10">
      <c r="A394" s="1153">
        <v>41549</v>
      </c>
      <c r="B394" s="1154">
        <v>20</v>
      </c>
      <c r="C394" s="1155" t="s">
        <v>246</v>
      </c>
      <c r="D394" s="1156" t="s">
        <v>254</v>
      </c>
      <c r="E394" s="1156"/>
      <c r="G394" s="1156" t="s">
        <v>339</v>
      </c>
      <c r="H394" s="1154"/>
      <c r="I394" s="1053"/>
      <c r="J394" s="1152"/>
    </row>
    <row r="395" spans="1:10">
      <c r="A395" s="1153">
        <v>41549</v>
      </c>
      <c r="B395" s="1154">
        <v>20</v>
      </c>
      <c r="C395" s="1155" t="s">
        <v>246</v>
      </c>
      <c r="D395" s="1156" t="s">
        <v>389</v>
      </c>
      <c r="E395" s="1156"/>
      <c r="G395" s="1156">
        <v>0</v>
      </c>
      <c r="H395" s="1154"/>
      <c r="I395" s="1053"/>
      <c r="J395" s="1152"/>
    </row>
    <row r="396" spans="1:10">
      <c r="A396" s="1153">
        <v>41549</v>
      </c>
      <c r="B396" s="1154">
        <v>10</v>
      </c>
      <c r="C396" s="1155" t="s">
        <v>246</v>
      </c>
      <c r="D396" s="1156" t="s">
        <v>317</v>
      </c>
      <c r="E396" s="1156"/>
      <c r="G396" s="1156" t="s">
        <v>339</v>
      </c>
      <c r="H396" s="1154"/>
      <c r="I396" s="1053"/>
      <c r="J396" s="1152"/>
    </row>
    <row r="397" spans="1:10">
      <c r="A397" s="1153">
        <v>41549</v>
      </c>
      <c r="B397" s="1154">
        <v>20</v>
      </c>
      <c r="C397" s="1155" t="s">
        <v>246</v>
      </c>
      <c r="D397" s="1156" t="s">
        <v>999</v>
      </c>
      <c r="E397" s="1156"/>
      <c r="G397" s="1156" t="s">
        <v>339</v>
      </c>
      <c r="H397" s="1154"/>
      <c r="I397" s="1053"/>
      <c r="J397" s="1152"/>
    </row>
    <row r="398" spans="1:10">
      <c r="A398" s="1153">
        <v>41549</v>
      </c>
      <c r="B398" s="1154">
        <v>3</v>
      </c>
      <c r="C398" s="1155" t="s">
        <v>246</v>
      </c>
      <c r="D398" s="1156" t="s">
        <v>426</v>
      </c>
      <c r="E398" s="1156"/>
      <c r="G398" s="1156">
        <v>0</v>
      </c>
      <c r="H398" s="1154"/>
      <c r="I398" s="1053"/>
      <c r="J398" s="1152"/>
    </row>
    <row r="399" spans="1:10">
      <c r="A399" s="1153">
        <v>41549</v>
      </c>
      <c r="B399" s="1154">
        <v>75</v>
      </c>
      <c r="C399" s="1155" t="s">
        <v>246</v>
      </c>
      <c r="D399" s="1156" t="s">
        <v>308</v>
      </c>
      <c r="E399" s="1156"/>
      <c r="G399" s="1156" t="s">
        <v>339</v>
      </c>
      <c r="H399" s="1154"/>
      <c r="I399" s="1053"/>
      <c r="J399" s="1152"/>
    </row>
    <row r="400" spans="1:10">
      <c r="A400" s="1153">
        <v>41549</v>
      </c>
      <c r="B400" s="1154">
        <v>10</v>
      </c>
      <c r="C400" s="1155" t="s">
        <v>246</v>
      </c>
      <c r="D400" s="1156" t="s">
        <v>781</v>
      </c>
      <c r="E400" s="1156"/>
      <c r="G400" s="1156" t="s">
        <v>339</v>
      </c>
      <c r="H400" s="1154"/>
      <c r="I400" s="1053"/>
      <c r="J400" s="1152"/>
    </row>
    <row r="401" spans="1:10">
      <c r="A401" s="1153">
        <v>41550</v>
      </c>
      <c r="B401" s="1154">
        <v>16386.07</v>
      </c>
      <c r="C401" s="1155" t="s">
        <v>246</v>
      </c>
      <c r="D401" s="1156" t="s">
        <v>1249</v>
      </c>
      <c r="E401" s="1156"/>
      <c r="G401" s="1156">
        <v>0</v>
      </c>
      <c r="H401" s="1154"/>
      <c r="I401" s="1053"/>
      <c r="J401" s="1152"/>
    </row>
    <row r="402" spans="1:10">
      <c r="A402" s="1153">
        <v>41550</v>
      </c>
      <c r="B402" s="1154">
        <v>300</v>
      </c>
      <c r="C402" s="1155" t="s">
        <v>246</v>
      </c>
      <c r="D402" s="1156" t="s">
        <v>778</v>
      </c>
      <c r="E402" s="1156"/>
      <c r="G402" s="1156" t="s">
        <v>339</v>
      </c>
      <c r="H402" s="1154"/>
      <c r="I402" s="1053"/>
      <c r="J402" s="1152"/>
    </row>
    <row r="403" spans="1:10">
      <c r="A403" s="1153">
        <v>41550</v>
      </c>
      <c r="B403" s="1154">
        <v>50</v>
      </c>
      <c r="C403" s="1155" t="s">
        <v>246</v>
      </c>
      <c r="D403" s="1156" t="s">
        <v>1105</v>
      </c>
      <c r="E403" s="1156"/>
      <c r="G403" s="1156" t="s">
        <v>339</v>
      </c>
      <c r="H403" s="1154"/>
      <c r="I403" s="1053"/>
      <c r="J403" s="1152"/>
    </row>
    <row r="404" spans="1:10">
      <c r="A404" s="1153">
        <v>41550</v>
      </c>
      <c r="B404" s="1154">
        <v>20</v>
      </c>
      <c r="C404" s="1155" t="s">
        <v>246</v>
      </c>
      <c r="D404" s="1156" t="s">
        <v>387</v>
      </c>
      <c r="E404" s="1156"/>
      <c r="G404" s="1156">
        <v>0</v>
      </c>
      <c r="H404" s="1154"/>
      <c r="I404" s="1053"/>
      <c r="J404" s="1152"/>
    </row>
    <row r="405" spans="1:10">
      <c r="A405" s="1153">
        <v>41550</v>
      </c>
      <c r="B405" s="1154">
        <v>5</v>
      </c>
      <c r="C405" s="1155" t="s">
        <v>246</v>
      </c>
      <c r="D405" s="1156" t="s">
        <v>1187</v>
      </c>
      <c r="E405" s="1156"/>
      <c r="G405" s="1156" t="s">
        <v>339</v>
      </c>
      <c r="H405" s="1154"/>
      <c r="I405" s="1053"/>
      <c r="J405" s="1152"/>
    </row>
    <row r="406" spans="1:10">
      <c r="A406" s="1153">
        <v>41551</v>
      </c>
      <c r="B406" s="1154">
        <v>10</v>
      </c>
      <c r="C406" s="1155" t="s">
        <v>1087</v>
      </c>
      <c r="D406" s="1156" t="s">
        <v>1362</v>
      </c>
      <c r="E406" s="1156"/>
      <c r="G406" s="1156">
        <v>0</v>
      </c>
      <c r="H406" s="1154"/>
      <c r="I406" s="1053"/>
      <c r="J406" s="1152"/>
    </row>
    <row r="407" spans="1:10">
      <c r="A407" s="1153">
        <v>41551</v>
      </c>
      <c r="B407" s="1154">
        <v>15</v>
      </c>
      <c r="C407" s="1155" t="s">
        <v>1087</v>
      </c>
      <c r="D407" s="1156" t="s">
        <v>1088</v>
      </c>
      <c r="E407" s="1156"/>
      <c r="G407" s="1156">
        <v>0</v>
      </c>
      <c r="H407" s="1154"/>
      <c r="I407" s="1053"/>
      <c r="J407" s="1152"/>
    </row>
    <row r="408" spans="1:10">
      <c r="A408" s="1153">
        <v>41551</v>
      </c>
      <c r="B408" s="1154">
        <v>50</v>
      </c>
      <c r="C408" s="1155" t="s">
        <v>1087</v>
      </c>
      <c r="D408" s="1156" t="s">
        <v>1089</v>
      </c>
      <c r="E408" s="1156"/>
      <c r="G408" s="1156">
        <v>0</v>
      </c>
      <c r="H408" s="1154"/>
      <c r="I408" s="1053"/>
      <c r="J408" s="1152"/>
    </row>
    <row r="409" spans="1:10">
      <c r="A409" s="1153">
        <v>41551</v>
      </c>
      <c r="B409" s="1154">
        <v>170</v>
      </c>
      <c r="C409" s="1155" t="s">
        <v>246</v>
      </c>
      <c r="D409" s="1156" t="s">
        <v>788</v>
      </c>
      <c r="E409" s="1156"/>
      <c r="G409" s="1156" t="s">
        <v>339</v>
      </c>
      <c r="H409" s="1154"/>
      <c r="I409" s="1053"/>
      <c r="J409" s="1152"/>
    </row>
    <row r="410" spans="1:10">
      <c r="A410" s="1153">
        <v>41551</v>
      </c>
      <c r="B410" s="1154">
        <v>682.5</v>
      </c>
      <c r="C410" s="1155" t="s">
        <v>246</v>
      </c>
      <c r="D410" s="1156" t="s">
        <v>1251</v>
      </c>
      <c r="E410" s="1156"/>
      <c r="G410" s="1156">
        <v>0</v>
      </c>
      <c r="H410" s="1154"/>
      <c r="I410" s="1053"/>
      <c r="J410" s="1152"/>
    </row>
    <row r="411" spans="1:10">
      <c r="A411" s="1153">
        <v>41554</v>
      </c>
      <c r="B411" s="1154">
        <v>40</v>
      </c>
      <c r="C411" s="1155" t="s">
        <v>246</v>
      </c>
      <c r="D411" s="1156" t="s">
        <v>1030</v>
      </c>
      <c r="E411" s="1156"/>
      <c r="G411" s="1156">
        <v>0</v>
      </c>
      <c r="H411" s="1154"/>
      <c r="I411" s="1053"/>
      <c r="J411" s="1152"/>
    </row>
    <row r="412" spans="1:10">
      <c r="A412" s="1153">
        <v>41554</v>
      </c>
      <c r="B412" s="1154">
        <v>15</v>
      </c>
      <c r="C412" s="1155" t="s">
        <v>246</v>
      </c>
      <c r="D412" s="1156" t="s">
        <v>1237</v>
      </c>
      <c r="E412" s="1156"/>
      <c r="G412" s="1156" t="s">
        <v>339</v>
      </c>
      <c r="H412" s="1154"/>
      <c r="I412" s="1053"/>
      <c r="J412" s="1152"/>
    </row>
    <row r="413" spans="1:10">
      <c r="A413" s="1153">
        <v>41554</v>
      </c>
      <c r="B413" s="1154">
        <v>100</v>
      </c>
      <c r="C413" s="1155" t="s">
        <v>246</v>
      </c>
      <c r="D413" s="1156" t="s">
        <v>1000</v>
      </c>
      <c r="E413" s="1156"/>
      <c r="G413" s="1156">
        <v>0</v>
      </c>
      <c r="H413" s="1154"/>
      <c r="I413" s="1053"/>
      <c r="J413" s="1152"/>
    </row>
    <row r="414" spans="1:10">
      <c r="A414" s="1153">
        <v>41554</v>
      </c>
      <c r="B414" s="1154">
        <v>6</v>
      </c>
      <c r="C414" s="1155" t="s">
        <v>246</v>
      </c>
      <c r="D414" s="1156" t="s">
        <v>310</v>
      </c>
      <c r="E414" s="1156"/>
      <c r="G414" s="1156" t="s">
        <v>339</v>
      </c>
      <c r="H414" s="1154"/>
      <c r="I414" s="1053"/>
      <c r="J414" s="1152"/>
    </row>
    <row r="415" spans="1:10">
      <c r="A415" s="1153">
        <v>41554</v>
      </c>
      <c r="B415" s="1154">
        <v>10</v>
      </c>
      <c r="C415" s="1155" t="s">
        <v>246</v>
      </c>
      <c r="D415" s="1156" t="s">
        <v>956</v>
      </c>
      <c r="E415" s="1156"/>
      <c r="G415" s="1156" t="s">
        <v>339</v>
      </c>
      <c r="H415" s="1154"/>
      <c r="I415" s="1053"/>
      <c r="J415" s="1152"/>
    </row>
    <row r="416" spans="1:10">
      <c r="A416" s="1153">
        <v>41554</v>
      </c>
      <c r="B416" s="1154">
        <v>12.5</v>
      </c>
      <c r="C416" s="1155" t="s">
        <v>246</v>
      </c>
      <c r="D416" s="1156" t="s">
        <v>1221</v>
      </c>
      <c r="E416" s="1156"/>
      <c r="G416" s="1156" t="s">
        <v>339</v>
      </c>
      <c r="H416" s="1154"/>
      <c r="I416" s="1053"/>
      <c r="J416" s="1152"/>
    </row>
    <row r="417" spans="1:10">
      <c r="A417" s="1153">
        <v>41554</v>
      </c>
      <c r="B417" s="1154">
        <v>110</v>
      </c>
      <c r="C417" s="1155" t="s">
        <v>246</v>
      </c>
      <c r="D417" s="1156" t="s">
        <v>967</v>
      </c>
      <c r="E417" s="1156"/>
      <c r="G417" s="1156" t="s">
        <v>339</v>
      </c>
      <c r="H417" s="1154"/>
      <c r="I417" s="1053"/>
      <c r="J417" s="1152"/>
    </row>
    <row r="418" spans="1:10">
      <c r="A418" s="1153">
        <v>41554</v>
      </c>
      <c r="B418" s="1154">
        <v>5</v>
      </c>
      <c r="C418" s="1155" t="s">
        <v>246</v>
      </c>
      <c r="D418" s="1156" t="s">
        <v>318</v>
      </c>
      <c r="E418" s="1156"/>
      <c r="G418" s="1156" t="s">
        <v>339</v>
      </c>
      <c r="H418" s="1154"/>
      <c r="I418" s="1053"/>
      <c r="J418" s="1152"/>
    </row>
    <row r="419" spans="1:10">
      <c r="A419" s="1153">
        <v>41554</v>
      </c>
      <c r="B419" s="1154">
        <v>15</v>
      </c>
      <c r="C419" s="1155" t="s">
        <v>246</v>
      </c>
      <c r="D419" s="1156" t="s">
        <v>306</v>
      </c>
      <c r="E419" s="1156"/>
      <c r="G419" s="1156" t="s">
        <v>339</v>
      </c>
      <c r="H419" s="1154"/>
      <c r="I419" s="1053"/>
      <c r="J419" s="1152"/>
    </row>
    <row r="420" spans="1:10">
      <c r="A420" s="1153">
        <v>41554</v>
      </c>
      <c r="B420" s="1154">
        <v>686.08</v>
      </c>
      <c r="C420" s="1155" t="s">
        <v>246</v>
      </c>
      <c r="D420" s="1156" t="s">
        <v>1252</v>
      </c>
      <c r="E420" s="1156"/>
      <c r="G420" s="1156">
        <v>0</v>
      </c>
      <c r="H420" s="1154"/>
      <c r="I420" s="1053"/>
      <c r="J420" s="1152"/>
    </row>
    <row r="421" spans="1:10">
      <c r="A421" s="1153">
        <v>41555</v>
      </c>
      <c r="B421" s="1154">
        <v>30</v>
      </c>
      <c r="C421" s="1155" t="s">
        <v>1087</v>
      </c>
      <c r="D421" s="1156" t="s">
        <v>1360</v>
      </c>
      <c r="E421" s="1156"/>
      <c r="G421" s="1156">
        <v>0</v>
      </c>
      <c r="H421" s="1154"/>
      <c r="I421" s="1053"/>
      <c r="J421" s="1152"/>
    </row>
    <row r="422" spans="1:10">
      <c r="A422" s="1153">
        <v>41555</v>
      </c>
      <c r="B422" s="1154">
        <v>246</v>
      </c>
      <c r="C422" s="1155" t="s">
        <v>246</v>
      </c>
      <c r="D422" s="1156" t="s">
        <v>429</v>
      </c>
      <c r="E422" s="1156"/>
      <c r="G422" s="1156">
        <v>0</v>
      </c>
      <c r="H422" s="1154"/>
      <c r="I422" s="1053"/>
      <c r="J422" s="1152"/>
    </row>
    <row r="423" spans="1:10">
      <c r="A423" s="1153">
        <v>41555</v>
      </c>
      <c r="B423" s="1154">
        <v>30</v>
      </c>
      <c r="C423" s="1155" t="s">
        <v>246</v>
      </c>
      <c r="D423" s="1156" t="s">
        <v>1231</v>
      </c>
      <c r="E423" s="1156"/>
      <c r="G423" s="1156">
        <v>0</v>
      </c>
      <c r="H423" s="1154"/>
      <c r="I423" s="1053"/>
      <c r="J423" s="1152"/>
    </row>
    <row r="424" spans="1:10">
      <c r="A424" s="1153">
        <v>41556</v>
      </c>
      <c r="B424" s="1154">
        <v>4070.81</v>
      </c>
      <c r="C424" s="1155">
        <v>103646</v>
      </c>
      <c r="D424" s="1156" t="s">
        <v>1253</v>
      </c>
      <c r="E424" s="1156"/>
      <c r="G424" s="1156">
        <v>0</v>
      </c>
      <c r="H424" s="1154"/>
      <c r="I424" s="1053"/>
      <c r="J424" s="1152"/>
    </row>
    <row r="425" spans="1:10">
      <c r="A425" s="1153">
        <v>41556</v>
      </c>
      <c r="B425" s="1154">
        <v>25</v>
      </c>
      <c r="C425" s="1155">
        <v>103647</v>
      </c>
      <c r="D425" s="1156" t="s">
        <v>1254</v>
      </c>
      <c r="E425" s="1156"/>
      <c r="G425" s="1156">
        <v>0</v>
      </c>
      <c r="H425" s="1154"/>
      <c r="I425" s="1053"/>
      <c r="J425" s="1152"/>
    </row>
    <row r="426" spans="1:10">
      <c r="A426" s="1153">
        <v>41556</v>
      </c>
      <c r="B426" s="1154">
        <v>0.24</v>
      </c>
      <c r="C426" s="1155" t="s">
        <v>246</v>
      </c>
      <c r="D426" s="1156" t="s">
        <v>1255</v>
      </c>
      <c r="E426" s="1156"/>
      <c r="G426" s="1156">
        <v>0</v>
      </c>
      <c r="H426" s="1154"/>
      <c r="I426" s="1053"/>
      <c r="J426" s="1152"/>
    </row>
    <row r="427" spans="1:10">
      <c r="A427" s="1153">
        <v>41556</v>
      </c>
      <c r="B427" s="1154">
        <v>49.2</v>
      </c>
      <c r="C427" s="1155" t="s">
        <v>246</v>
      </c>
      <c r="D427" s="1156" t="s">
        <v>429</v>
      </c>
      <c r="E427" s="1156"/>
      <c r="G427" s="1156">
        <v>0</v>
      </c>
      <c r="H427" s="1154"/>
      <c r="I427" s="1053"/>
      <c r="J427" s="1152"/>
    </row>
    <row r="428" spans="1:10">
      <c r="A428" s="1153">
        <v>41557</v>
      </c>
      <c r="B428" s="1154">
        <v>100</v>
      </c>
      <c r="C428" s="1155" t="s">
        <v>1087</v>
      </c>
      <c r="D428" s="1156" t="s">
        <v>1088</v>
      </c>
      <c r="E428" s="1156"/>
      <c r="G428" s="1156">
        <v>0</v>
      </c>
      <c r="H428" s="1154"/>
      <c r="I428" s="1053"/>
      <c r="J428" s="1152"/>
    </row>
    <row r="429" spans="1:10">
      <c r="A429" s="1153">
        <v>41557</v>
      </c>
      <c r="B429" s="1154">
        <v>15</v>
      </c>
      <c r="C429" s="1155" t="s">
        <v>1087</v>
      </c>
      <c r="D429" s="1156" t="s">
        <v>1096</v>
      </c>
      <c r="E429" s="1156"/>
      <c r="G429" s="1156">
        <v>0</v>
      </c>
      <c r="H429" s="1154"/>
      <c r="I429" s="1053"/>
      <c r="J429" s="1152"/>
    </row>
    <row r="430" spans="1:10">
      <c r="A430" s="1153">
        <v>41557</v>
      </c>
      <c r="B430" s="1154">
        <v>230</v>
      </c>
      <c r="C430" s="1155" t="s">
        <v>246</v>
      </c>
      <c r="D430" s="1156" t="s">
        <v>920</v>
      </c>
      <c r="E430" s="1156"/>
      <c r="G430" s="1156" t="s">
        <v>339</v>
      </c>
      <c r="H430" s="1154"/>
      <c r="I430" s="1053"/>
      <c r="J430" s="1152"/>
    </row>
    <row r="431" spans="1:10">
      <c r="A431" s="1153">
        <v>41557</v>
      </c>
      <c r="B431" s="1154">
        <v>5</v>
      </c>
      <c r="C431" s="1155" t="s">
        <v>246</v>
      </c>
      <c r="D431" s="1156" t="s">
        <v>1256</v>
      </c>
      <c r="E431" s="1156"/>
      <c r="G431" s="1156" t="s">
        <v>339</v>
      </c>
      <c r="H431" s="1154"/>
      <c r="I431" s="1053"/>
      <c r="J431" s="1152"/>
    </row>
    <row r="432" spans="1:10">
      <c r="A432" s="1153">
        <v>41557</v>
      </c>
      <c r="B432" s="1154">
        <v>200</v>
      </c>
      <c r="C432" s="1155" t="s">
        <v>246</v>
      </c>
      <c r="D432" s="1156" t="s">
        <v>1091</v>
      </c>
      <c r="E432" s="1156"/>
      <c r="G432" s="1156" t="s">
        <v>339</v>
      </c>
      <c r="H432" s="1154"/>
      <c r="I432" s="1053"/>
      <c r="J432" s="1152"/>
    </row>
    <row r="433" spans="1:10">
      <c r="A433" s="1153">
        <v>41557</v>
      </c>
      <c r="B433" s="1154">
        <v>150</v>
      </c>
      <c r="C433" s="1155" t="s">
        <v>246</v>
      </c>
      <c r="D433" s="1156" t="s">
        <v>357</v>
      </c>
      <c r="E433" s="1156"/>
      <c r="G433" s="1156" t="s">
        <v>339</v>
      </c>
      <c r="H433" s="1154"/>
      <c r="I433" s="1053"/>
      <c r="J433" s="1152"/>
    </row>
    <row r="434" spans="1:10">
      <c r="A434" s="1153">
        <v>41561</v>
      </c>
      <c r="B434" s="1154">
        <v>7</v>
      </c>
      <c r="C434" s="1155" t="s">
        <v>246</v>
      </c>
      <c r="D434" s="1156" t="s">
        <v>1032</v>
      </c>
      <c r="E434" s="1156"/>
      <c r="G434" s="1156" t="s">
        <v>339</v>
      </c>
      <c r="H434" s="1154"/>
      <c r="I434" s="1053"/>
      <c r="J434" s="1152"/>
    </row>
    <row r="435" spans="1:10">
      <c r="A435" s="1153">
        <v>41561</v>
      </c>
      <c r="B435" s="1154">
        <v>12.5</v>
      </c>
      <c r="C435" s="1155" t="s">
        <v>246</v>
      </c>
      <c r="D435" s="1156" t="s">
        <v>1221</v>
      </c>
      <c r="E435" s="1156"/>
      <c r="G435" s="1156" t="s">
        <v>339</v>
      </c>
      <c r="H435" s="1154"/>
      <c r="I435" s="1053"/>
      <c r="J435" s="1152"/>
    </row>
    <row r="436" spans="1:10">
      <c r="A436" s="1153">
        <v>41561</v>
      </c>
      <c r="B436" s="1154">
        <v>528.82000000000005</v>
      </c>
      <c r="C436" s="1155" t="s">
        <v>246</v>
      </c>
      <c r="D436" s="1156" t="s">
        <v>1257</v>
      </c>
      <c r="E436" s="1156"/>
      <c r="G436" s="1156">
        <v>0</v>
      </c>
      <c r="H436" s="1154"/>
      <c r="I436" s="1053"/>
      <c r="J436" s="1152"/>
    </row>
    <row r="437" spans="1:10">
      <c r="A437" s="1153">
        <v>41562</v>
      </c>
      <c r="B437" s="1154">
        <v>30</v>
      </c>
      <c r="C437" s="1155" t="s">
        <v>246</v>
      </c>
      <c r="D437" s="1156" t="s">
        <v>1204</v>
      </c>
      <c r="E437" s="1156"/>
      <c r="G437" s="1156" t="s">
        <v>339</v>
      </c>
      <c r="H437" s="1154"/>
      <c r="I437" s="1053"/>
      <c r="J437" s="1152"/>
    </row>
    <row r="438" spans="1:10">
      <c r="A438" s="1153">
        <v>41562</v>
      </c>
      <c r="B438" s="1154">
        <v>5</v>
      </c>
      <c r="C438" s="1155" t="s">
        <v>246</v>
      </c>
      <c r="D438" s="1156" t="s">
        <v>968</v>
      </c>
      <c r="E438" s="1156"/>
      <c r="G438" s="1156" t="s">
        <v>339</v>
      </c>
      <c r="H438" s="1154"/>
      <c r="I438" s="1053"/>
      <c r="J438" s="1152"/>
    </row>
    <row r="439" spans="1:10">
      <c r="A439" s="1153">
        <v>41562</v>
      </c>
      <c r="B439" s="1154">
        <v>200</v>
      </c>
      <c r="C439" s="1155" t="s">
        <v>246</v>
      </c>
      <c r="D439" s="1156" t="s">
        <v>450</v>
      </c>
      <c r="E439" s="1156"/>
      <c r="G439" s="1156" t="s">
        <v>339</v>
      </c>
      <c r="H439" s="1154"/>
      <c r="I439" s="1053"/>
      <c r="J439" s="1152"/>
    </row>
    <row r="440" spans="1:10">
      <c r="A440" s="1153">
        <v>41562</v>
      </c>
      <c r="B440" s="1154">
        <v>100</v>
      </c>
      <c r="C440" s="1155" t="s">
        <v>246</v>
      </c>
      <c r="D440" s="1156" t="s">
        <v>259</v>
      </c>
      <c r="E440" s="1156"/>
      <c r="G440" s="1156" t="s">
        <v>339</v>
      </c>
      <c r="H440" s="1154"/>
      <c r="I440" s="1053"/>
      <c r="J440" s="1152"/>
    </row>
    <row r="441" spans="1:10">
      <c r="A441" s="1153">
        <v>41562</v>
      </c>
      <c r="B441" s="1154">
        <v>40</v>
      </c>
      <c r="C441" s="1155" t="s">
        <v>246</v>
      </c>
      <c r="D441" s="1156" t="s">
        <v>1258</v>
      </c>
      <c r="E441" s="1156"/>
      <c r="G441" s="1156" t="s">
        <v>339</v>
      </c>
      <c r="H441" s="1154"/>
      <c r="I441" s="1053"/>
      <c r="J441" s="1152"/>
    </row>
    <row r="442" spans="1:10">
      <c r="A442" s="1153">
        <v>41562</v>
      </c>
      <c r="B442" s="1154">
        <v>7</v>
      </c>
      <c r="C442" s="1155" t="s">
        <v>246</v>
      </c>
      <c r="D442" s="1156" t="s">
        <v>976</v>
      </c>
      <c r="E442" s="1156"/>
      <c r="G442" s="1156">
        <v>0</v>
      </c>
      <c r="H442" s="1154"/>
      <c r="I442" s="1053"/>
      <c r="J442" s="1152"/>
    </row>
    <row r="443" spans="1:10">
      <c r="A443" s="1153">
        <v>41562</v>
      </c>
      <c r="B443" s="1154">
        <v>100</v>
      </c>
      <c r="C443" s="1155" t="s">
        <v>246</v>
      </c>
      <c r="D443" s="1156" t="s">
        <v>292</v>
      </c>
      <c r="E443" s="1156"/>
      <c r="G443" s="1156" t="s">
        <v>339</v>
      </c>
      <c r="H443" s="1154"/>
      <c r="I443" s="1053"/>
      <c r="J443" s="1152"/>
    </row>
    <row r="444" spans="1:10">
      <c r="A444" s="1153">
        <v>41562</v>
      </c>
      <c r="B444" s="1154">
        <v>1</v>
      </c>
      <c r="C444" s="1155" t="s">
        <v>246</v>
      </c>
      <c r="D444" s="1156" t="s">
        <v>785</v>
      </c>
      <c r="E444" s="1156"/>
      <c r="G444" s="1156">
        <v>0</v>
      </c>
      <c r="H444" s="1154"/>
      <c r="I444" s="1053"/>
      <c r="J444" s="1152"/>
    </row>
    <row r="445" spans="1:10">
      <c r="A445" s="1153">
        <v>41563</v>
      </c>
      <c r="B445" s="1154">
        <v>20</v>
      </c>
      <c r="C445" s="1155" t="s">
        <v>1087</v>
      </c>
      <c r="D445" s="1156" t="s">
        <v>1092</v>
      </c>
      <c r="E445" s="1156"/>
      <c r="G445" s="1156">
        <v>0</v>
      </c>
      <c r="H445" s="1154"/>
      <c r="I445" s="1053"/>
      <c r="J445" s="1152"/>
    </row>
    <row r="446" spans="1:10">
      <c r="A446" s="1153">
        <v>41563</v>
      </c>
      <c r="B446" s="1154">
        <v>30</v>
      </c>
      <c r="C446" s="1155">
        <v>103472</v>
      </c>
      <c r="D446" s="1156" t="s">
        <v>971</v>
      </c>
      <c r="E446" s="1156"/>
      <c r="G446" s="1156">
        <v>0</v>
      </c>
      <c r="H446" s="1154"/>
      <c r="I446" s="1053"/>
      <c r="J446" s="1152"/>
    </row>
    <row r="447" spans="1:10">
      <c r="A447" s="1153">
        <v>41563</v>
      </c>
      <c r="B447" s="1154">
        <v>30</v>
      </c>
      <c r="C447" s="1155">
        <v>103473</v>
      </c>
      <c r="D447" s="1156" t="s">
        <v>971</v>
      </c>
      <c r="E447" s="1156"/>
      <c r="G447" s="1156">
        <v>0</v>
      </c>
      <c r="H447" s="1154"/>
      <c r="I447" s="1053"/>
      <c r="J447" s="1152"/>
    </row>
    <row r="448" spans="1:10">
      <c r="A448" s="1153">
        <v>41563</v>
      </c>
      <c r="B448" s="1154">
        <v>20</v>
      </c>
      <c r="C448" s="1155">
        <v>103474</v>
      </c>
      <c r="D448" s="1156" t="s">
        <v>1268</v>
      </c>
      <c r="E448" s="1156"/>
      <c r="G448" s="1156" t="s">
        <v>339</v>
      </c>
      <c r="H448" s="1154"/>
      <c r="I448" s="1053"/>
      <c r="J448" s="1152"/>
    </row>
    <row r="449" spans="1:10">
      <c r="A449" s="1153">
        <v>41563</v>
      </c>
      <c r="B449" s="1154">
        <v>20</v>
      </c>
      <c r="C449" s="1155">
        <v>103474</v>
      </c>
      <c r="D449" s="1156" t="s">
        <v>1269</v>
      </c>
      <c r="E449" s="1156"/>
      <c r="G449" s="1156" t="s">
        <v>339</v>
      </c>
      <c r="H449" s="1154"/>
      <c r="I449" s="1053"/>
      <c r="J449" s="1152"/>
    </row>
    <row r="450" spans="1:10">
      <c r="A450" s="1153">
        <v>41563</v>
      </c>
      <c r="B450" s="1154">
        <v>40</v>
      </c>
      <c r="C450" s="1155">
        <v>103474</v>
      </c>
      <c r="D450" s="1156" t="s">
        <v>1270</v>
      </c>
      <c r="E450" s="1156"/>
      <c r="G450" s="1156" t="s">
        <v>339</v>
      </c>
      <c r="H450" s="1154"/>
      <c r="I450" s="1053"/>
      <c r="J450" s="1152"/>
    </row>
    <row r="451" spans="1:10">
      <c r="A451" s="1153">
        <v>41563</v>
      </c>
      <c r="B451" s="1154">
        <v>5</v>
      </c>
      <c r="C451" s="1155">
        <v>103474</v>
      </c>
      <c r="D451" s="1156" t="s">
        <v>1271</v>
      </c>
      <c r="E451" s="1156"/>
      <c r="G451" s="1156">
        <v>0</v>
      </c>
      <c r="H451" s="1154"/>
      <c r="I451" s="1053"/>
      <c r="J451" s="1152"/>
    </row>
    <row r="452" spans="1:10">
      <c r="A452" s="1153">
        <v>41563</v>
      </c>
      <c r="B452" s="1154">
        <v>30</v>
      </c>
      <c r="C452" s="1155">
        <v>103474</v>
      </c>
      <c r="D452" s="1156" t="s">
        <v>1272</v>
      </c>
      <c r="E452" s="1156"/>
      <c r="G452" s="1156" t="s">
        <v>339</v>
      </c>
      <c r="H452" s="1154"/>
      <c r="I452" s="1053"/>
      <c r="J452" s="1152"/>
    </row>
    <row r="453" spans="1:10">
      <c r="A453" s="1153">
        <v>41563</v>
      </c>
      <c r="B453" s="1154">
        <v>100</v>
      </c>
      <c r="C453" s="1155">
        <v>103474</v>
      </c>
      <c r="D453" s="1156" t="s">
        <v>1273</v>
      </c>
      <c r="E453" s="1156"/>
      <c r="G453" s="1156" t="s">
        <v>339</v>
      </c>
      <c r="H453" s="1154"/>
      <c r="I453" s="1053"/>
      <c r="J453" s="1152"/>
    </row>
    <row r="454" spans="1:10">
      <c r="A454" s="1153">
        <v>41563</v>
      </c>
      <c r="B454" s="1154">
        <v>1360</v>
      </c>
      <c r="C454" s="1155">
        <v>103475</v>
      </c>
      <c r="D454" s="1156" t="s">
        <v>1261</v>
      </c>
      <c r="E454" s="1156"/>
      <c r="G454" s="1156">
        <v>0</v>
      </c>
      <c r="H454" s="1154"/>
      <c r="I454" s="1053"/>
      <c r="J454" s="1152"/>
    </row>
    <row r="455" spans="1:10">
      <c r="A455" s="1153">
        <v>41563</v>
      </c>
      <c r="B455" s="1154">
        <v>3.23</v>
      </c>
      <c r="C455" s="1155" t="s">
        <v>246</v>
      </c>
      <c r="D455" s="1156" t="s">
        <v>1107</v>
      </c>
      <c r="E455" s="1156"/>
      <c r="G455" s="1156">
        <v>0</v>
      </c>
      <c r="H455" s="1154"/>
      <c r="I455" s="1053"/>
      <c r="J455" s="1152"/>
    </row>
    <row r="456" spans="1:10">
      <c r="A456" s="1153">
        <v>41563</v>
      </c>
      <c r="B456" s="1154">
        <v>5</v>
      </c>
      <c r="C456" s="1155" t="s">
        <v>246</v>
      </c>
      <c r="D456" s="1156" t="s">
        <v>1223</v>
      </c>
      <c r="E456" s="1156"/>
      <c r="G456" s="1156">
        <v>0</v>
      </c>
      <c r="H456" s="1154"/>
      <c r="I456" s="1053"/>
      <c r="J456" s="1152"/>
    </row>
    <row r="457" spans="1:10">
      <c r="A457" s="1153">
        <v>41564</v>
      </c>
      <c r="B457" s="1154">
        <v>15</v>
      </c>
      <c r="C457" s="1155" t="s">
        <v>1087</v>
      </c>
      <c r="D457" s="1156" t="s">
        <v>1361</v>
      </c>
      <c r="E457" s="1156"/>
      <c r="G457" s="1156">
        <v>0</v>
      </c>
      <c r="H457" s="1154"/>
      <c r="I457" s="1053"/>
      <c r="J457" s="1152"/>
    </row>
    <row r="458" spans="1:10">
      <c r="A458" s="1153">
        <v>41564</v>
      </c>
      <c r="B458" s="1154">
        <v>500.21</v>
      </c>
      <c r="C458" s="1155" t="s">
        <v>246</v>
      </c>
      <c r="D458" s="1156" t="s">
        <v>1061</v>
      </c>
      <c r="E458" s="1156"/>
      <c r="G458" s="1156">
        <v>0</v>
      </c>
      <c r="H458" s="1154"/>
      <c r="I458" s="1053"/>
      <c r="J458" s="1152"/>
    </row>
    <row r="459" spans="1:10">
      <c r="A459" s="1153">
        <v>41564</v>
      </c>
      <c r="B459" s="1154">
        <v>100</v>
      </c>
      <c r="C459" s="1155" t="s">
        <v>246</v>
      </c>
      <c r="D459" s="1156" t="s">
        <v>327</v>
      </c>
      <c r="E459" s="1156"/>
      <c r="G459" s="1156" t="s">
        <v>339</v>
      </c>
      <c r="H459" s="1154"/>
      <c r="I459" s="1053"/>
      <c r="J459" s="1152"/>
    </row>
    <row r="460" spans="1:10">
      <c r="A460" s="1153">
        <v>41564</v>
      </c>
      <c r="B460" s="1154">
        <v>80</v>
      </c>
      <c r="C460" s="1155" t="s">
        <v>246</v>
      </c>
      <c r="D460" s="1156" t="s">
        <v>1044</v>
      </c>
      <c r="E460" s="1156"/>
      <c r="G460" s="1156">
        <v>0</v>
      </c>
      <c r="H460" s="1154"/>
      <c r="I460" s="1053"/>
      <c r="J460" s="1152"/>
    </row>
    <row r="461" spans="1:10">
      <c r="A461" s="1153">
        <v>41568</v>
      </c>
      <c r="B461" s="1154">
        <v>40</v>
      </c>
      <c r="C461" s="1155" t="s">
        <v>246</v>
      </c>
      <c r="D461" s="1156" t="s">
        <v>261</v>
      </c>
      <c r="E461" s="1156"/>
      <c r="G461" s="1156" t="s">
        <v>339</v>
      </c>
      <c r="H461" s="1154"/>
      <c r="I461" s="1053"/>
      <c r="J461" s="1152"/>
    </row>
    <row r="462" spans="1:10">
      <c r="A462" s="1153">
        <v>41568</v>
      </c>
      <c r="B462" s="1154">
        <v>12</v>
      </c>
      <c r="C462" s="1155" t="s">
        <v>246</v>
      </c>
      <c r="D462" s="1156" t="s">
        <v>294</v>
      </c>
      <c r="E462" s="1156"/>
      <c r="G462" s="1156" t="s">
        <v>339</v>
      </c>
      <c r="H462" s="1154"/>
      <c r="I462" s="1053"/>
      <c r="J462" s="1152"/>
    </row>
    <row r="463" spans="1:10">
      <c r="A463" s="1153">
        <v>41568</v>
      </c>
      <c r="B463" s="1154">
        <v>25</v>
      </c>
      <c r="C463" s="1155" t="s">
        <v>246</v>
      </c>
      <c r="D463" s="1156" t="s">
        <v>1262</v>
      </c>
      <c r="E463" s="1156"/>
      <c r="G463" s="1156" t="s">
        <v>339</v>
      </c>
      <c r="H463" s="1154"/>
      <c r="I463" s="1053"/>
      <c r="J463" s="1152"/>
    </row>
    <row r="464" spans="1:10">
      <c r="A464" s="1153">
        <v>41568</v>
      </c>
      <c r="B464" s="1154">
        <v>40</v>
      </c>
      <c r="C464" s="1155" t="s">
        <v>246</v>
      </c>
      <c r="D464" s="1156" t="s">
        <v>400</v>
      </c>
      <c r="E464" s="1156"/>
      <c r="G464" s="1156" t="s">
        <v>339</v>
      </c>
      <c r="H464" s="1154"/>
      <c r="I464" s="1053"/>
      <c r="J464" s="1152"/>
    </row>
    <row r="465" spans="1:10">
      <c r="A465" s="1153">
        <v>41568</v>
      </c>
      <c r="B465" s="1154">
        <v>12.5</v>
      </c>
      <c r="C465" s="1155" t="s">
        <v>246</v>
      </c>
      <c r="D465" s="1156" t="s">
        <v>1221</v>
      </c>
      <c r="E465" s="1156"/>
      <c r="G465" s="1156" t="s">
        <v>339</v>
      </c>
      <c r="H465" s="1154"/>
      <c r="I465" s="1053"/>
      <c r="J465" s="1152"/>
    </row>
    <row r="466" spans="1:10">
      <c r="A466" s="1153">
        <v>41568</v>
      </c>
      <c r="B466" s="1154">
        <v>5</v>
      </c>
      <c r="C466" s="1155" t="s">
        <v>246</v>
      </c>
      <c r="D466" s="1156" t="s">
        <v>773</v>
      </c>
      <c r="E466" s="1156"/>
      <c r="G466" s="1156">
        <v>0</v>
      </c>
      <c r="H466" s="1154"/>
      <c r="I466" s="1053"/>
      <c r="J466" s="1152"/>
    </row>
    <row r="467" spans="1:10">
      <c r="A467" s="1153">
        <v>41568</v>
      </c>
      <c r="B467" s="1154">
        <v>229</v>
      </c>
      <c r="C467" s="1155" t="s">
        <v>246</v>
      </c>
      <c r="D467" s="1156" t="s">
        <v>355</v>
      </c>
      <c r="E467" s="1156"/>
      <c r="G467" s="1156" t="s">
        <v>339</v>
      </c>
      <c r="H467" s="1154"/>
      <c r="I467" s="1053"/>
      <c r="J467" s="1152"/>
    </row>
    <row r="468" spans="1:10">
      <c r="A468" s="1153">
        <v>41568</v>
      </c>
      <c r="B468" s="1154">
        <v>103.9</v>
      </c>
      <c r="C468" s="1155" t="s">
        <v>246</v>
      </c>
      <c r="D468" s="1156" t="s">
        <v>1263</v>
      </c>
      <c r="E468" s="1156"/>
      <c r="G468" s="1156">
        <v>0</v>
      </c>
      <c r="H468" s="1154"/>
      <c r="I468" s="1053"/>
      <c r="J468" s="1152"/>
    </row>
    <row r="469" spans="1:10">
      <c r="A469" s="1153">
        <v>41569</v>
      </c>
      <c r="B469" s="1154">
        <v>258</v>
      </c>
      <c r="C469" s="1155" t="s">
        <v>246</v>
      </c>
      <c r="D469" s="1156" t="s">
        <v>355</v>
      </c>
      <c r="E469" s="1156"/>
      <c r="G469" s="1156" t="s">
        <v>339</v>
      </c>
      <c r="H469" s="1154"/>
      <c r="I469" s="1053"/>
      <c r="J469" s="1152"/>
    </row>
    <row r="470" spans="1:10">
      <c r="A470" s="1153">
        <v>41570</v>
      </c>
      <c r="B470" s="1154">
        <v>100000</v>
      </c>
      <c r="C470" s="1155">
        <v>103649</v>
      </c>
      <c r="D470" s="1156" t="s">
        <v>1110</v>
      </c>
      <c r="E470" s="1156"/>
      <c r="G470" s="1156">
        <v>0</v>
      </c>
      <c r="H470" s="1154"/>
      <c r="I470" s="1053"/>
      <c r="J470" s="1152"/>
    </row>
    <row r="471" spans="1:10">
      <c r="A471" s="1153">
        <v>41570</v>
      </c>
      <c r="B471" s="1154">
        <v>100</v>
      </c>
      <c r="C471" s="1155" t="s">
        <v>1087</v>
      </c>
      <c r="D471" s="1156" t="s">
        <v>1093</v>
      </c>
      <c r="E471" s="1156"/>
      <c r="G471" s="1156">
        <v>0</v>
      </c>
      <c r="H471" s="1154"/>
      <c r="I471" s="1053"/>
      <c r="J471" s="1152"/>
    </row>
    <row r="472" spans="1:10">
      <c r="A472" s="1153">
        <v>41571</v>
      </c>
      <c r="B472" s="1154">
        <v>500</v>
      </c>
      <c r="C472" s="1155" t="s">
        <v>1087</v>
      </c>
      <c r="D472" s="1156" t="s">
        <v>1088</v>
      </c>
      <c r="E472" s="1156"/>
      <c r="G472" s="1156">
        <v>0</v>
      </c>
      <c r="H472" s="1154"/>
      <c r="I472" s="1053"/>
      <c r="J472" s="1152"/>
    </row>
    <row r="473" spans="1:10">
      <c r="A473" s="1153">
        <v>41571</v>
      </c>
      <c r="B473" s="1154">
        <v>15</v>
      </c>
      <c r="C473" s="1155" t="s">
        <v>246</v>
      </c>
      <c r="D473" s="1156" t="s">
        <v>1120</v>
      </c>
      <c r="E473" s="1156"/>
      <c r="G473" s="1156">
        <v>0</v>
      </c>
      <c r="H473" s="1154"/>
      <c r="I473" s="1053"/>
      <c r="J473" s="1152"/>
    </row>
    <row r="474" spans="1:10">
      <c r="A474" s="1153">
        <v>41572</v>
      </c>
      <c r="B474" s="1154">
        <v>3697.71</v>
      </c>
      <c r="C474" s="1155" t="s">
        <v>246</v>
      </c>
      <c r="D474" s="1156" t="s">
        <v>269</v>
      </c>
      <c r="E474" s="1156"/>
      <c r="G474" s="1156">
        <v>0</v>
      </c>
      <c r="H474" s="1154"/>
      <c r="I474" s="1053"/>
      <c r="J474" s="1152"/>
    </row>
    <row r="475" spans="1:10">
      <c r="A475" s="1153">
        <v>41572</v>
      </c>
      <c r="B475" s="1154">
        <v>15</v>
      </c>
      <c r="C475" s="1155" t="s">
        <v>246</v>
      </c>
      <c r="D475" s="1156" t="s">
        <v>1264</v>
      </c>
      <c r="E475" s="1156"/>
      <c r="G475" s="1156" t="s">
        <v>339</v>
      </c>
      <c r="H475" s="1154"/>
      <c r="I475" s="1053"/>
      <c r="J475" s="1152"/>
    </row>
    <row r="476" spans="1:10">
      <c r="A476" s="1153">
        <v>41572</v>
      </c>
      <c r="B476" s="1154">
        <v>10</v>
      </c>
      <c r="C476" s="1155" t="s">
        <v>246</v>
      </c>
      <c r="D476" s="1156" t="s">
        <v>302</v>
      </c>
      <c r="E476" s="1156"/>
      <c r="G476" s="1156">
        <v>0</v>
      </c>
      <c r="H476" s="1154"/>
      <c r="I476" s="1053"/>
      <c r="J476" s="1152"/>
    </row>
    <row r="477" spans="1:10">
      <c r="A477" s="1153">
        <v>41572</v>
      </c>
      <c r="B477" s="1154">
        <v>3</v>
      </c>
      <c r="C477" s="1155" t="s">
        <v>246</v>
      </c>
      <c r="D477" s="1156" t="s">
        <v>363</v>
      </c>
      <c r="E477" s="1156"/>
      <c r="G477" s="1156" t="s">
        <v>339</v>
      </c>
      <c r="H477" s="1154"/>
      <c r="I477" s="1053"/>
      <c r="J477" s="1152"/>
    </row>
    <row r="478" spans="1:10">
      <c r="A478" s="1153">
        <v>41572</v>
      </c>
      <c r="B478" s="1154">
        <v>3</v>
      </c>
      <c r="C478" s="1155" t="s">
        <v>246</v>
      </c>
      <c r="D478" s="1156" t="s">
        <v>363</v>
      </c>
      <c r="E478" s="1156"/>
      <c r="G478" s="1156" t="s">
        <v>339</v>
      </c>
      <c r="H478" s="1154"/>
      <c r="I478" s="1053"/>
      <c r="J478" s="1152"/>
    </row>
    <row r="479" spans="1:10">
      <c r="A479" s="1153">
        <v>41575</v>
      </c>
      <c r="B479" s="1154">
        <v>15</v>
      </c>
      <c r="C479" s="1155" t="s">
        <v>246</v>
      </c>
      <c r="D479" s="1156" t="s">
        <v>858</v>
      </c>
      <c r="E479" s="1156"/>
      <c r="G479" s="1156" t="s">
        <v>339</v>
      </c>
      <c r="H479" s="1154"/>
      <c r="I479" s="1053"/>
      <c r="J479" s="1152"/>
    </row>
    <row r="480" spans="1:10">
      <c r="A480" s="1153">
        <v>41575</v>
      </c>
      <c r="B480" s="1154">
        <v>20</v>
      </c>
      <c r="C480" s="1155" t="s">
        <v>246</v>
      </c>
      <c r="D480" s="1156" t="s">
        <v>1121</v>
      </c>
      <c r="E480" s="1156"/>
      <c r="G480" s="1156">
        <v>0</v>
      </c>
      <c r="H480" s="1154"/>
      <c r="I480" s="1053"/>
      <c r="J480" s="1152"/>
    </row>
    <row r="481" spans="1:10">
      <c r="A481" s="1153">
        <v>41575</v>
      </c>
      <c r="B481" s="1154">
        <v>80</v>
      </c>
      <c r="C481" s="1155" t="s">
        <v>246</v>
      </c>
      <c r="D481" s="1156" t="s">
        <v>330</v>
      </c>
      <c r="E481" s="1156"/>
      <c r="G481" s="1156" t="s">
        <v>339</v>
      </c>
      <c r="H481" s="1154"/>
      <c r="I481" s="1053"/>
      <c r="J481" s="1152"/>
    </row>
    <row r="482" spans="1:10">
      <c r="A482" s="1153">
        <v>41575</v>
      </c>
      <c r="B482" s="1154">
        <v>3</v>
      </c>
      <c r="C482" s="1155" t="s">
        <v>246</v>
      </c>
      <c r="D482" s="1156" t="s">
        <v>1004</v>
      </c>
      <c r="E482" s="1156"/>
      <c r="G482" s="1156">
        <v>0</v>
      </c>
      <c r="H482" s="1154"/>
      <c r="I482" s="1053"/>
      <c r="J482" s="1152"/>
    </row>
    <row r="483" spans="1:10">
      <c r="A483" s="1153">
        <v>41575</v>
      </c>
      <c r="B483" s="1154">
        <v>12.5</v>
      </c>
      <c r="C483" s="1155" t="s">
        <v>246</v>
      </c>
      <c r="D483" s="1156" t="s">
        <v>1221</v>
      </c>
      <c r="E483" s="1156"/>
      <c r="G483" s="1156" t="s">
        <v>339</v>
      </c>
      <c r="H483" s="1154"/>
      <c r="I483" s="1053"/>
      <c r="J483" s="1152"/>
    </row>
    <row r="484" spans="1:10">
      <c r="A484" s="1153">
        <v>41575</v>
      </c>
      <c r="B484" s="1154">
        <v>50</v>
      </c>
      <c r="C484" s="1155" t="s">
        <v>246</v>
      </c>
      <c r="D484" s="1156" t="s">
        <v>1017</v>
      </c>
      <c r="E484" s="1156"/>
      <c r="G484" s="1156" t="s">
        <v>339</v>
      </c>
      <c r="H484" s="1154"/>
      <c r="I484" s="1053"/>
      <c r="J484" s="1152"/>
    </row>
    <row r="485" spans="1:10">
      <c r="A485" s="1153">
        <v>41575</v>
      </c>
      <c r="B485" s="1154">
        <v>120.89</v>
      </c>
      <c r="C485" s="1155" t="s">
        <v>246</v>
      </c>
      <c r="D485" s="1156" t="s">
        <v>1265</v>
      </c>
      <c r="E485" s="1156"/>
      <c r="G485" s="1156">
        <v>0</v>
      </c>
      <c r="H485" s="1154"/>
      <c r="I485" s="1053"/>
      <c r="J485" s="1152"/>
    </row>
    <row r="486" spans="1:10">
      <c r="A486" s="1153">
        <v>41577</v>
      </c>
      <c r="B486" s="1154">
        <v>180</v>
      </c>
      <c r="C486" s="1155" t="s">
        <v>246</v>
      </c>
      <c r="D486" s="1156" t="s">
        <v>287</v>
      </c>
      <c r="E486" s="1156"/>
      <c r="G486" s="1156" t="s">
        <v>339</v>
      </c>
      <c r="H486" s="1154"/>
      <c r="I486" s="1053"/>
      <c r="J486" s="1152"/>
    </row>
    <row r="487" spans="1:10">
      <c r="A487" s="1153">
        <v>41578</v>
      </c>
      <c r="B487" s="1154">
        <v>691.74</v>
      </c>
      <c r="C487" s="1155" t="s">
        <v>246</v>
      </c>
      <c r="D487" s="1156" t="s">
        <v>1061</v>
      </c>
      <c r="E487" s="1156"/>
      <c r="G487" s="1156">
        <v>0</v>
      </c>
      <c r="H487" s="1154"/>
      <c r="I487" s="1053"/>
      <c r="J487" s="1152"/>
    </row>
    <row r="488" spans="1:10">
      <c r="A488" s="1153">
        <v>41578</v>
      </c>
      <c r="B488" s="1154">
        <v>74.92</v>
      </c>
      <c r="C488" s="1155" t="s">
        <v>246</v>
      </c>
      <c r="D488" s="1156" t="s">
        <v>1061</v>
      </c>
      <c r="E488" s="1156"/>
      <c r="G488" s="1156">
        <v>0</v>
      </c>
      <c r="H488" s="1154"/>
      <c r="I488" s="1053"/>
      <c r="J488" s="1152"/>
    </row>
    <row r="489" spans="1:10">
      <c r="A489" s="1153">
        <v>41578</v>
      </c>
      <c r="B489" s="1154">
        <v>25</v>
      </c>
      <c r="C489" s="1155" t="s">
        <v>246</v>
      </c>
      <c r="D489" s="1156" t="s">
        <v>762</v>
      </c>
      <c r="E489" s="1156"/>
      <c r="G489" s="1156" t="s">
        <v>339</v>
      </c>
      <c r="H489" s="1154"/>
      <c r="I489" s="1053"/>
      <c r="J489" s="1152"/>
    </row>
    <row r="490" spans="1:10">
      <c r="A490" s="1153">
        <v>41578</v>
      </c>
      <c r="B490" s="1154">
        <v>82.38</v>
      </c>
      <c r="C490" s="1155" t="s">
        <v>246</v>
      </c>
      <c r="D490" s="1156" t="s">
        <v>1218</v>
      </c>
      <c r="E490" s="1156"/>
      <c r="G490" s="1156">
        <v>0</v>
      </c>
      <c r="H490" s="1154"/>
      <c r="I490" s="1053"/>
      <c r="J490" s="1152"/>
    </row>
    <row r="491" spans="1:10">
      <c r="A491" s="1153">
        <v>41579</v>
      </c>
      <c r="B491" s="1154">
        <v>25</v>
      </c>
      <c r="C491" s="1155" t="s">
        <v>246</v>
      </c>
      <c r="D491" s="1156" t="s">
        <v>379</v>
      </c>
      <c r="E491" s="1156"/>
      <c r="G491" s="1156" t="s">
        <v>339</v>
      </c>
      <c r="H491" s="1154"/>
      <c r="I491" s="1053"/>
      <c r="J491" s="1152"/>
    </row>
    <row r="492" spans="1:10">
      <c r="A492" s="1153">
        <v>41579</v>
      </c>
      <c r="B492" s="1154">
        <v>100</v>
      </c>
      <c r="C492" s="1155" t="s">
        <v>246</v>
      </c>
      <c r="D492" s="1156" t="s">
        <v>267</v>
      </c>
      <c r="E492" s="1156"/>
      <c r="G492" s="1156">
        <v>0</v>
      </c>
      <c r="H492" s="1154"/>
      <c r="I492" s="1053"/>
      <c r="J492" s="1152"/>
    </row>
    <row r="493" spans="1:10">
      <c r="A493" s="1153">
        <v>41579</v>
      </c>
      <c r="B493" s="1154">
        <v>6</v>
      </c>
      <c r="C493" s="1155" t="s">
        <v>246</v>
      </c>
      <c r="D493" s="1156" t="s">
        <v>1217</v>
      </c>
      <c r="E493" s="1156"/>
      <c r="G493" s="1156">
        <v>0</v>
      </c>
      <c r="H493" s="1154"/>
      <c r="I493" s="1053"/>
      <c r="J493" s="1152"/>
    </row>
    <row r="494" spans="1:10">
      <c r="A494" s="1153">
        <v>41579</v>
      </c>
      <c r="B494" s="1154">
        <v>30</v>
      </c>
      <c r="C494" s="1155" t="s">
        <v>246</v>
      </c>
      <c r="D494" s="1156" t="s">
        <v>774</v>
      </c>
      <c r="E494" s="1156"/>
      <c r="G494" s="1156" t="s">
        <v>339</v>
      </c>
      <c r="H494" s="1154"/>
      <c r="I494" s="1053"/>
      <c r="J494" s="1152"/>
    </row>
    <row r="495" spans="1:10">
      <c r="A495" s="1153">
        <v>41579</v>
      </c>
      <c r="B495" s="1154">
        <v>10</v>
      </c>
      <c r="C495" s="1155" t="s">
        <v>246</v>
      </c>
      <c r="D495" s="1156" t="s">
        <v>791</v>
      </c>
      <c r="E495" s="1156"/>
      <c r="G495" s="1156" t="s">
        <v>339</v>
      </c>
      <c r="H495" s="1154"/>
      <c r="I495" s="1053"/>
      <c r="J495" s="1152"/>
    </row>
    <row r="496" spans="1:10">
      <c r="A496" s="1153">
        <v>41579</v>
      </c>
      <c r="B496" s="1154">
        <v>10</v>
      </c>
      <c r="C496" s="1155" t="s">
        <v>246</v>
      </c>
      <c r="D496" s="1156" t="s">
        <v>338</v>
      </c>
      <c r="E496" s="1156"/>
      <c r="G496" s="1156" t="s">
        <v>339</v>
      </c>
      <c r="H496" s="1154"/>
      <c r="I496" s="1053"/>
      <c r="J496" s="1152"/>
    </row>
    <row r="497" spans="1:10">
      <c r="A497" s="1153">
        <v>41579</v>
      </c>
      <c r="B497" s="1154">
        <v>10</v>
      </c>
      <c r="C497" s="1155" t="s">
        <v>246</v>
      </c>
      <c r="D497" s="1156" t="s">
        <v>994</v>
      </c>
      <c r="E497" s="1156"/>
      <c r="G497" s="1156" t="s">
        <v>339</v>
      </c>
      <c r="H497" s="1154"/>
      <c r="I497" s="1053"/>
      <c r="J497" s="1152"/>
    </row>
    <row r="498" spans="1:10">
      <c r="A498" s="1153">
        <v>41579</v>
      </c>
      <c r="B498" s="1154">
        <v>180</v>
      </c>
      <c r="C498" s="1155" t="s">
        <v>246</v>
      </c>
      <c r="D498" s="1156" t="s">
        <v>783</v>
      </c>
      <c r="E498" s="1156"/>
      <c r="G498" s="1156" t="s">
        <v>339</v>
      </c>
      <c r="H498" s="1154"/>
      <c r="I498" s="1053"/>
      <c r="J498" s="1152"/>
    </row>
    <row r="499" spans="1:10">
      <c r="A499" s="1153">
        <v>41579</v>
      </c>
      <c r="B499" s="1154">
        <v>15</v>
      </c>
      <c r="C499" s="1155" t="s">
        <v>246</v>
      </c>
      <c r="D499" s="1156" t="s">
        <v>280</v>
      </c>
      <c r="E499" s="1156"/>
      <c r="G499" s="1156" t="s">
        <v>339</v>
      </c>
      <c r="H499" s="1154"/>
      <c r="I499" s="1053"/>
      <c r="J499" s="1152"/>
    </row>
    <row r="500" spans="1:10">
      <c r="A500" s="1153">
        <v>41579</v>
      </c>
      <c r="B500" s="1154">
        <v>30</v>
      </c>
      <c r="C500" s="1155" t="s">
        <v>246</v>
      </c>
      <c r="D500" s="1156" t="s">
        <v>1123</v>
      </c>
      <c r="E500" s="1156"/>
      <c r="G500" s="1156" t="s">
        <v>339</v>
      </c>
      <c r="H500" s="1154"/>
      <c r="I500" s="1053"/>
      <c r="J500" s="1152"/>
    </row>
    <row r="501" spans="1:10">
      <c r="A501" s="1153">
        <v>41579</v>
      </c>
      <c r="B501" s="1154">
        <v>140</v>
      </c>
      <c r="C501" s="1155" t="s">
        <v>246</v>
      </c>
      <c r="D501" s="1156" t="s">
        <v>1063</v>
      </c>
      <c r="E501" s="1156"/>
      <c r="G501" s="1156">
        <v>0</v>
      </c>
      <c r="H501" s="1154"/>
      <c r="I501" s="1053"/>
      <c r="J501" s="1152"/>
    </row>
    <row r="502" spans="1:10">
      <c r="A502" s="1153">
        <v>41579</v>
      </c>
      <c r="B502" s="1154">
        <v>30</v>
      </c>
      <c r="C502" s="1155" t="s">
        <v>246</v>
      </c>
      <c r="D502" s="1156" t="s">
        <v>424</v>
      </c>
      <c r="E502" s="1156"/>
      <c r="G502" s="1156" t="s">
        <v>339</v>
      </c>
      <c r="H502" s="1154"/>
      <c r="I502" s="1053"/>
      <c r="J502" s="1152"/>
    </row>
    <row r="503" spans="1:10">
      <c r="A503" s="1153">
        <v>41579</v>
      </c>
      <c r="B503" s="1154">
        <v>25</v>
      </c>
      <c r="C503" s="1155" t="s">
        <v>246</v>
      </c>
      <c r="D503" s="1156" t="s">
        <v>402</v>
      </c>
      <c r="E503" s="1156"/>
      <c r="G503" s="1156">
        <v>0</v>
      </c>
      <c r="H503" s="1154"/>
      <c r="I503" s="1053"/>
      <c r="J503" s="1152"/>
    </row>
    <row r="504" spans="1:10">
      <c r="A504" s="1153">
        <v>41579</v>
      </c>
      <c r="B504" s="1154">
        <v>10</v>
      </c>
      <c r="C504" s="1155" t="s">
        <v>246</v>
      </c>
      <c r="D504" s="1156" t="s">
        <v>1005</v>
      </c>
      <c r="E504" s="1156"/>
      <c r="G504" s="1156" t="s">
        <v>339</v>
      </c>
      <c r="H504" s="1154"/>
      <c r="I504" s="1053"/>
      <c r="J504" s="1152"/>
    </row>
    <row r="505" spans="1:10">
      <c r="A505" s="1153">
        <v>41579</v>
      </c>
      <c r="B505" s="1154">
        <v>10</v>
      </c>
      <c r="C505" s="1155" t="s">
        <v>246</v>
      </c>
      <c r="D505" s="1156" t="s">
        <v>1274</v>
      </c>
      <c r="E505" s="1156"/>
      <c r="G505" s="1156">
        <v>0</v>
      </c>
      <c r="H505" s="1154"/>
      <c r="I505" s="1053"/>
      <c r="J505" s="1152"/>
    </row>
    <row r="506" spans="1:10">
      <c r="A506" s="1153">
        <v>41579</v>
      </c>
      <c r="B506" s="1154">
        <v>50</v>
      </c>
      <c r="C506" s="1155" t="s">
        <v>246</v>
      </c>
      <c r="D506" s="1156" t="s">
        <v>792</v>
      </c>
      <c r="E506" s="1156"/>
      <c r="G506" s="1156" t="s">
        <v>339</v>
      </c>
      <c r="H506" s="1154"/>
      <c r="I506" s="1053"/>
      <c r="J506" s="1152"/>
    </row>
    <row r="507" spans="1:10">
      <c r="A507" s="1153">
        <v>41579</v>
      </c>
      <c r="B507" s="1154">
        <v>50</v>
      </c>
      <c r="C507" s="1155" t="s">
        <v>246</v>
      </c>
      <c r="D507" s="1156" t="s">
        <v>997</v>
      </c>
      <c r="E507" s="1156"/>
      <c r="G507" s="1156" t="s">
        <v>339</v>
      </c>
      <c r="H507" s="1154"/>
      <c r="I507" s="1053"/>
      <c r="J507" s="1152"/>
    </row>
    <row r="508" spans="1:10">
      <c r="A508" s="1153">
        <v>41579</v>
      </c>
      <c r="B508" s="1154">
        <v>5</v>
      </c>
      <c r="C508" s="1155" t="s">
        <v>246</v>
      </c>
      <c r="D508" s="1156" t="s">
        <v>1029</v>
      </c>
      <c r="E508" s="1156"/>
      <c r="G508" s="1156" t="s">
        <v>339</v>
      </c>
      <c r="H508" s="1154"/>
      <c r="I508" s="1053"/>
      <c r="J508" s="1152"/>
    </row>
    <row r="509" spans="1:10">
      <c r="A509" s="1153">
        <v>41579</v>
      </c>
      <c r="B509" s="1154">
        <v>15</v>
      </c>
      <c r="C509" s="1155" t="s">
        <v>246</v>
      </c>
      <c r="D509" s="1156" t="s">
        <v>753</v>
      </c>
      <c r="E509" s="1156"/>
      <c r="G509" s="1156" t="s">
        <v>339</v>
      </c>
      <c r="H509" s="1154"/>
      <c r="I509" s="1053"/>
      <c r="J509" s="1152"/>
    </row>
    <row r="510" spans="1:10">
      <c r="A510" s="1153">
        <v>41579</v>
      </c>
      <c r="B510" s="1154">
        <v>50</v>
      </c>
      <c r="C510" s="1155" t="s">
        <v>246</v>
      </c>
      <c r="D510" s="1156" t="s">
        <v>250</v>
      </c>
      <c r="E510" s="1156"/>
      <c r="G510" s="1156">
        <v>0</v>
      </c>
      <c r="H510" s="1154"/>
      <c r="I510" s="1053"/>
      <c r="J510" s="1152"/>
    </row>
    <row r="511" spans="1:10">
      <c r="A511" s="1153">
        <v>41579</v>
      </c>
      <c r="B511" s="1154">
        <v>25</v>
      </c>
      <c r="C511" s="1155" t="s">
        <v>246</v>
      </c>
      <c r="D511" s="1156" t="s">
        <v>995</v>
      </c>
      <c r="E511" s="1156"/>
      <c r="G511" s="1156" t="s">
        <v>339</v>
      </c>
      <c r="H511" s="1154"/>
      <c r="I511" s="1053"/>
      <c r="J511" s="1152"/>
    </row>
    <row r="512" spans="1:10">
      <c r="A512" s="1153">
        <v>41579</v>
      </c>
      <c r="B512" s="1154">
        <v>7</v>
      </c>
      <c r="C512" s="1155" t="s">
        <v>246</v>
      </c>
      <c r="D512" s="1156" t="s">
        <v>1196</v>
      </c>
      <c r="E512" s="1156"/>
      <c r="G512" s="1156" t="s">
        <v>339</v>
      </c>
      <c r="H512" s="1154"/>
      <c r="I512" s="1053"/>
      <c r="J512" s="1152"/>
    </row>
    <row r="513" spans="1:10">
      <c r="A513" s="1153">
        <v>41579</v>
      </c>
      <c r="B513" s="1154">
        <v>20</v>
      </c>
      <c r="C513" s="1155" t="s">
        <v>246</v>
      </c>
      <c r="D513" s="1156" t="s">
        <v>1028</v>
      </c>
      <c r="E513" s="1156"/>
      <c r="G513" s="1156" t="s">
        <v>339</v>
      </c>
      <c r="H513" s="1154"/>
      <c r="I513" s="1053"/>
      <c r="J513" s="1152"/>
    </row>
    <row r="514" spans="1:10">
      <c r="A514" s="1153">
        <v>41579</v>
      </c>
      <c r="B514" s="1154">
        <v>40</v>
      </c>
      <c r="C514" s="1155" t="s">
        <v>246</v>
      </c>
      <c r="D514" s="1156" t="s">
        <v>1247</v>
      </c>
      <c r="E514" s="1156"/>
      <c r="G514" s="1156" t="s">
        <v>339</v>
      </c>
      <c r="H514" s="1154"/>
      <c r="I514" s="1053"/>
      <c r="J514" s="1152"/>
    </row>
    <row r="515" spans="1:10">
      <c r="A515" s="1153">
        <v>41579</v>
      </c>
      <c r="B515" s="1154">
        <v>10</v>
      </c>
      <c r="C515" s="1155" t="s">
        <v>246</v>
      </c>
      <c r="D515" s="1156" t="s">
        <v>951</v>
      </c>
      <c r="E515" s="1156"/>
      <c r="G515" s="1156" t="s">
        <v>339</v>
      </c>
      <c r="H515" s="1154"/>
      <c r="I515" s="1053"/>
      <c r="J515" s="1152"/>
    </row>
    <row r="516" spans="1:10">
      <c r="A516" s="1153">
        <v>41579</v>
      </c>
      <c r="B516" s="1154">
        <v>20</v>
      </c>
      <c r="C516" s="1155" t="s">
        <v>246</v>
      </c>
      <c r="D516" s="1156" t="s">
        <v>787</v>
      </c>
      <c r="E516" s="1156"/>
      <c r="G516" s="1156" t="s">
        <v>339</v>
      </c>
      <c r="H516" s="1154"/>
      <c r="I516" s="1053"/>
      <c r="J516" s="1152"/>
    </row>
    <row r="517" spans="1:10">
      <c r="A517" s="1153">
        <v>41579</v>
      </c>
      <c r="B517" s="1154">
        <v>261</v>
      </c>
      <c r="C517" s="1155" t="s">
        <v>246</v>
      </c>
      <c r="D517" s="1156" t="s">
        <v>344</v>
      </c>
      <c r="E517" s="1156"/>
      <c r="G517" s="1156" t="s">
        <v>339</v>
      </c>
      <c r="H517" s="1154"/>
      <c r="I517" s="1053"/>
      <c r="J517" s="1152"/>
    </row>
    <row r="518" spans="1:10">
      <c r="A518" s="1153">
        <v>41579</v>
      </c>
      <c r="B518" s="1154">
        <v>10</v>
      </c>
      <c r="C518" s="1155" t="s">
        <v>246</v>
      </c>
      <c r="D518" s="1156" t="s">
        <v>371</v>
      </c>
      <c r="E518" s="1156"/>
      <c r="G518" s="1156" t="s">
        <v>339</v>
      </c>
      <c r="H518" s="1154"/>
      <c r="I518" s="1053"/>
      <c r="J518" s="1152"/>
    </row>
    <row r="519" spans="1:10">
      <c r="A519" s="1153">
        <v>41579</v>
      </c>
      <c r="B519" s="1154">
        <v>10</v>
      </c>
      <c r="C519" s="1155" t="s">
        <v>246</v>
      </c>
      <c r="D519" s="1156" t="s">
        <v>1040</v>
      </c>
      <c r="E519" s="1156"/>
      <c r="G519" s="1156" t="s">
        <v>339</v>
      </c>
      <c r="H519" s="1154"/>
      <c r="I519" s="1053"/>
      <c r="J519" s="1152"/>
    </row>
    <row r="520" spans="1:10">
      <c r="A520" s="1153">
        <v>41579</v>
      </c>
      <c r="B520" s="1154">
        <v>10</v>
      </c>
      <c r="C520" s="1155" t="s">
        <v>246</v>
      </c>
      <c r="D520" s="1156" t="s">
        <v>388</v>
      </c>
      <c r="E520" s="1156"/>
      <c r="G520" s="1156" t="s">
        <v>339</v>
      </c>
      <c r="H520" s="1154"/>
      <c r="I520" s="1053"/>
      <c r="J520" s="1152"/>
    </row>
    <row r="521" spans="1:10">
      <c r="A521" s="1153">
        <v>41579</v>
      </c>
      <c r="B521" s="1154">
        <v>15</v>
      </c>
      <c r="C521" s="1155" t="s">
        <v>246</v>
      </c>
      <c r="D521" s="1156" t="s">
        <v>912</v>
      </c>
      <c r="E521" s="1156"/>
      <c r="G521" s="1156">
        <v>0</v>
      </c>
      <c r="H521" s="1154"/>
      <c r="I521" s="1053"/>
      <c r="J521" s="1152"/>
    </row>
    <row r="522" spans="1:10">
      <c r="A522" s="1153">
        <v>41579</v>
      </c>
      <c r="B522" s="1154">
        <v>5</v>
      </c>
      <c r="C522" s="1155" t="s">
        <v>246</v>
      </c>
      <c r="D522" s="1156" t="s">
        <v>755</v>
      </c>
      <c r="E522" s="1156"/>
      <c r="G522" s="1156" t="s">
        <v>339</v>
      </c>
      <c r="H522" s="1154"/>
      <c r="I522" s="1053"/>
      <c r="J522" s="1152"/>
    </row>
    <row r="523" spans="1:10">
      <c r="A523" s="1153">
        <v>41579</v>
      </c>
      <c r="B523" s="1154">
        <v>50</v>
      </c>
      <c r="C523" s="1155" t="s">
        <v>246</v>
      </c>
      <c r="D523" s="1156" t="s">
        <v>998</v>
      </c>
      <c r="E523" s="1156"/>
      <c r="G523" s="1156" t="s">
        <v>339</v>
      </c>
      <c r="H523" s="1154"/>
      <c r="I523" s="1053"/>
      <c r="J523" s="1152"/>
    </row>
    <row r="524" spans="1:10">
      <c r="A524" s="1153">
        <v>41579</v>
      </c>
      <c r="B524" s="1154">
        <v>30</v>
      </c>
      <c r="C524" s="1155" t="s">
        <v>246</v>
      </c>
      <c r="D524" s="1156" t="s">
        <v>751</v>
      </c>
      <c r="E524" s="1156"/>
      <c r="G524" s="1156" t="s">
        <v>339</v>
      </c>
      <c r="H524" s="1154"/>
      <c r="I524" s="1053"/>
      <c r="J524" s="1152"/>
    </row>
    <row r="525" spans="1:10">
      <c r="A525" s="1153">
        <v>41579</v>
      </c>
      <c r="B525" s="1154">
        <v>50</v>
      </c>
      <c r="C525" s="1155" t="s">
        <v>246</v>
      </c>
      <c r="D525" s="1156" t="s">
        <v>754</v>
      </c>
      <c r="E525" s="1156"/>
      <c r="G525" s="1156" t="s">
        <v>339</v>
      </c>
      <c r="H525" s="1154"/>
      <c r="I525" s="1053"/>
      <c r="J525" s="1152"/>
    </row>
    <row r="526" spans="1:10">
      <c r="A526" s="1153">
        <v>41579</v>
      </c>
      <c r="B526" s="1154">
        <v>250</v>
      </c>
      <c r="C526" s="1155" t="s">
        <v>246</v>
      </c>
      <c r="D526" s="1156" t="s">
        <v>911</v>
      </c>
      <c r="E526" s="1156"/>
      <c r="G526" s="1156">
        <v>0</v>
      </c>
      <c r="H526" s="1154"/>
      <c r="I526" s="1053"/>
      <c r="J526" s="1152"/>
    </row>
    <row r="527" spans="1:10">
      <c r="A527" s="1153">
        <v>41579</v>
      </c>
      <c r="B527" s="1154">
        <v>25</v>
      </c>
      <c r="C527" s="1155" t="s">
        <v>246</v>
      </c>
      <c r="D527" s="1156" t="s">
        <v>1070</v>
      </c>
      <c r="E527" s="1156"/>
      <c r="G527" s="1156" t="s">
        <v>339</v>
      </c>
      <c r="H527" s="1154"/>
      <c r="I527" s="1053"/>
      <c r="J527" s="1152"/>
    </row>
    <row r="528" spans="1:10">
      <c r="A528" s="1153">
        <v>41579</v>
      </c>
      <c r="B528" s="1154">
        <v>10</v>
      </c>
      <c r="C528" s="1155" t="s">
        <v>246</v>
      </c>
      <c r="D528" s="1156" t="s">
        <v>1001</v>
      </c>
      <c r="E528" s="1156"/>
      <c r="G528" s="1156" t="s">
        <v>339</v>
      </c>
      <c r="H528" s="1154"/>
      <c r="I528" s="1053"/>
      <c r="J528" s="1152"/>
    </row>
    <row r="529" spans="1:10">
      <c r="A529" s="1153">
        <v>41579</v>
      </c>
      <c r="B529" s="1154">
        <v>12.5</v>
      </c>
      <c r="C529" s="1155" t="s">
        <v>246</v>
      </c>
      <c r="D529" s="1156" t="s">
        <v>913</v>
      </c>
      <c r="E529" s="1156"/>
      <c r="G529" s="1156" t="s">
        <v>339</v>
      </c>
      <c r="H529" s="1154"/>
      <c r="I529" s="1053"/>
      <c r="J529" s="1152"/>
    </row>
    <row r="530" spans="1:10">
      <c r="A530" s="1153">
        <v>41579</v>
      </c>
      <c r="B530" s="1154">
        <v>15</v>
      </c>
      <c r="C530" s="1155" t="s">
        <v>246</v>
      </c>
      <c r="D530" s="1156" t="s">
        <v>954</v>
      </c>
      <c r="E530" s="1156"/>
      <c r="G530" s="1156">
        <v>0</v>
      </c>
      <c r="H530" s="1154"/>
      <c r="I530" s="1053"/>
      <c r="J530" s="1152"/>
    </row>
    <row r="531" spans="1:10">
      <c r="A531" s="1153">
        <v>41579</v>
      </c>
      <c r="B531" s="1154">
        <v>75</v>
      </c>
      <c r="C531" s="1155" t="s">
        <v>246</v>
      </c>
      <c r="D531" s="1156" t="s">
        <v>1003</v>
      </c>
      <c r="E531" s="1156"/>
      <c r="G531" s="1156" t="s">
        <v>339</v>
      </c>
      <c r="H531" s="1154"/>
      <c r="I531" s="1053"/>
      <c r="J531" s="1152"/>
    </row>
    <row r="532" spans="1:10">
      <c r="A532" s="1153">
        <v>41579</v>
      </c>
      <c r="B532" s="1154">
        <v>50</v>
      </c>
      <c r="C532" s="1155" t="s">
        <v>246</v>
      </c>
      <c r="D532" s="1156" t="s">
        <v>252</v>
      </c>
      <c r="E532" s="1156"/>
      <c r="G532" s="1156" t="s">
        <v>339</v>
      </c>
      <c r="H532" s="1154"/>
      <c r="I532" s="1053"/>
      <c r="J532" s="1152"/>
    </row>
    <row r="533" spans="1:10">
      <c r="A533" s="1153">
        <v>41579</v>
      </c>
      <c r="B533" s="1154">
        <v>10</v>
      </c>
      <c r="C533" s="1155" t="s">
        <v>246</v>
      </c>
      <c r="D533" s="1156" t="s">
        <v>1027</v>
      </c>
      <c r="E533" s="1156"/>
      <c r="G533" s="1156" t="s">
        <v>339</v>
      </c>
      <c r="H533" s="1154"/>
      <c r="I533" s="1053"/>
      <c r="J533" s="1152"/>
    </row>
    <row r="534" spans="1:10">
      <c r="A534" s="1153">
        <v>41579</v>
      </c>
      <c r="B534" s="1154">
        <v>10</v>
      </c>
      <c r="C534" s="1155" t="s">
        <v>246</v>
      </c>
      <c r="D534" s="1156" t="s">
        <v>367</v>
      </c>
      <c r="E534" s="1156"/>
      <c r="G534" s="1156" t="s">
        <v>339</v>
      </c>
      <c r="H534" s="1154"/>
      <c r="I534" s="1053"/>
      <c r="J534" s="1152"/>
    </row>
    <row r="535" spans="1:10">
      <c r="A535" s="1153">
        <v>41579</v>
      </c>
      <c r="B535" s="1154">
        <v>66</v>
      </c>
      <c r="C535" s="1155" t="s">
        <v>246</v>
      </c>
      <c r="D535" s="1156" t="s">
        <v>1069</v>
      </c>
      <c r="E535" s="1156"/>
      <c r="G535" s="1156" t="s">
        <v>339</v>
      </c>
      <c r="H535" s="1154"/>
      <c r="I535" s="1053"/>
      <c r="J535" s="1152"/>
    </row>
    <row r="536" spans="1:10">
      <c r="A536" s="1153">
        <v>41579</v>
      </c>
      <c r="B536" s="1154">
        <v>10</v>
      </c>
      <c r="C536" s="1155" t="s">
        <v>246</v>
      </c>
      <c r="D536" s="1156" t="s">
        <v>993</v>
      </c>
      <c r="E536" s="1156"/>
      <c r="G536" s="1156" t="s">
        <v>339</v>
      </c>
      <c r="H536" s="1154"/>
      <c r="I536" s="1053"/>
      <c r="J536" s="1152"/>
    </row>
    <row r="537" spans="1:10">
      <c r="A537" s="1153">
        <v>41579</v>
      </c>
      <c r="B537" s="1154">
        <v>10</v>
      </c>
      <c r="C537" s="1155" t="s">
        <v>246</v>
      </c>
      <c r="D537" s="1156" t="s">
        <v>996</v>
      </c>
      <c r="E537" s="1156"/>
      <c r="G537" s="1156">
        <v>0</v>
      </c>
      <c r="H537" s="1154"/>
      <c r="I537" s="1053"/>
      <c r="J537" s="1152"/>
    </row>
    <row r="538" spans="1:10">
      <c r="A538" s="1153">
        <v>41579</v>
      </c>
      <c r="B538" s="1154">
        <v>20</v>
      </c>
      <c r="C538" s="1155" t="s">
        <v>246</v>
      </c>
      <c r="D538" s="1156" t="s">
        <v>1275</v>
      </c>
      <c r="E538" s="1156"/>
      <c r="G538" s="1156" t="s">
        <v>339</v>
      </c>
      <c r="H538" s="1154"/>
      <c r="I538" s="1053"/>
      <c r="J538" s="1152"/>
    </row>
    <row r="539" spans="1:10">
      <c r="A539" s="1153">
        <v>41579</v>
      </c>
      <c r="B539" s="1154">
        <v>10</v>
      </c>
      <c r="C539" s="1155" t="s">
        <v>246</v>
      </c>
      <c r="D539" s="1156" t="s">
        <v>955</v>
      </c>
      <c r="E539" s="1156"/>
      <c r="G539" s="1156">
        <v>0</v>
      </c>
      <c r="H539" s="1154"/>
      <c r="I539" s="1053"/>
      <c r="J539" s="1152"/>
    </row>
    <row r="540" spans="1:10">
      <c r="A540" s="1153">
        <v>41579</v>
      </c>
      <c r="B540" s="1154">
        <v>15</v>
      </c>
      <c r="C540" s="1155" t="s">
        <v>246</v>
      </c>
      <c r="D540" s="1156" t="s">
        <v>248</v>
      </c>
      <c r="E540" s="1156"/>
      <c r="G540" s="1156">
        <v>0</v>
      </c>
      <c r="H540" s="1154"/>
      <c r="I540" s="1053"/>
      <c r="J540" s="1152"/>
    </row>
    <row r="541" spans="1:10">
      <c r="A541" s="1153">
        <v>41579</v>
      </c>
      <c r="B541" s="1154">
        <v>15</v>
      </c>
      <c r="C541" s="1155" t="s">
        <v>246</v>
      </c>
      <c r="D541" s="1156" t="s">
        <v>1190</v>
      </c>
      <c r="E541" s="1156"/>
      <c r="G541" s="1156">
        <v>0</v>
      </c>
      <c r="H541" s="1154"/>
      <c r="I541" s="1053"/>
      <c r="J541" s="1152"/>
    </row>
    <row r="542" spans="1:10">
      <c r="A542" s="1153">
        <v>41579</v>
      </c>
      <c r="B542" s="1154">
        <v>10</v>
      </c>
      <c r="C542" s="1155" t="s">
        <v>246</v>
      </c>
      <c r="D542" s="1156" t="s">
        <v>772</v>
      </c>
      <c r="E542" s="1156"/>
      <c r="G542" s="1156" t="s">
        <v>339</v>
      </c>
      <c r="H542" s="1154"/>
      <c r="I542" s="1053"/>
      <c r="J542" s="1152"/>
    </row>
    <row r="543" spans="1:10">
      <c r="A543" s="1153">
        <v>41579</v>
      </c>
      <c r="B543" s="1154">
        <v>210</v>
      </c>
      <c r="C543" s="1155" t="s">
        <v>246</v>
      </c>
      <c r="D543" s="1156" t="s">
        <v>346</v>
      </c>
      <c r="E543" s="1156"/>
      <c r="G543" s="1156" t="s">
        <v>339</v>
      </c>
      <c r="H543" s="1154"/>
      <c r="I543" s="1053"/>
      <c r="J543" s="1152"/>
    </row>
    <row r="544" spans="1:10">
      <c r="A544" s="1153">
        <v>41579</v>
      </c>
      <c r="B544" s="1154">
        <v>10</v>
      </c>
      <c r="C544" s="1155" t="s">
        <v>246</v>
      </c>
      <c r="D544" s="1156" t="s">
        <v>369</v>
      </c>
      <c r="E544" s="1156"/>
      <c r="G544" s="1156">
        <v>0</v>
      </c>
      <c r="H544" s="1154"/>
      <c r="I544" s="1053"/>
      <c r="J544" s="1152"/>
    </row>
    <row r="545" spans="1:10">
      <c r="A545" s="1153">
        <v>41582</v>
      </c>
      <c r="B545" s="1154">
        <v>30</v>
      </c>
      <c r="C545" s="1155" t="s">
        <v>1087</v>
      </c>
      <c r="D545" s="1156" t="s">
        <v>1360</v>
      </c>
      <c r="E545" s="1156"/>
      <c r="G545" s="1156">
        <v>0</v>
      </c>
      <c r="H545" s="1154"/>
      <c r="I545" s="1053"/>
      <c r="J545" s="1152"/>
    </row>
    <row r="546" spans="1:10">
      <c r="A546" s="1153">
        <v>41582</v>
      </c>
      <c r="B546" s="1154">
        <v>30</v>
      </c>
      <c r="C546" s="1155" t="s">
        <v>246</v>
      </c>
      <c r="D546" s="1156" t="s">
        <v>1276</v>
      </c>
      <c r="E546" s="1156"/>
      <c r="G546" s="1156" t="s">
        <v>339</v>
      </c>
      <c r="H546" s="1154"/>
      <c r="I546" s="1053"/>
      <c r="J546" s="1152"/>
    </row>
    <row r="547" spans="1:10">
      <c r="A547" s="1153">
        <v>41582</v>
      </c>
      <c r="B547" s="1154">
        <v>170</v>
      </c>
      <c r="C547" s="1155" t="s">
        <v>246</v>
      </c>
      <c r="D547" s="1156" t="s">
        <v>788</v>
      </c>
      <c r="E547" s="1156"/>
      <c r="G547" s="1156" t="s">
        <v>339</v>
      </c>
      <c r="H547" s="1154"/>
      <c r="I547" s="1053"/>
      <c r="J547" s="1152"/>
    </row>
    <row r="548" spans="1:10">
      <c r="A548" s="1153">
        <v>41582</v>
      </c>
      <c r="B548" s="1154">
        <v>20</v>
      </c>
      <c r="C548" s="1155" t="s">
        <v>246</v>
      </c>
      <c r="D548" s="1156" t="s">
        <v>389</v>
      </c>
      <c r="E548" s="1156"/>
      <c r="G548" s="1156">
        <v>0</v>
      </c>
      <c r="H548" s="1154"/>
      <c r="I548" s="1053"/>
      <c r="J548" s="1152"/>
    </row>
    <row r="549" spans="1:10">
      <c r="A549" s="1153">
        <v>41582</v>
      </c>
      <c r="B549" s="1154">
        <v>10</v>
      </c>
      <c r="C549" s="1155" t="s">
        <v>246</v>
      </c>
      <c r="D549" s="1156" t="s">
        <v>317</v>
      </c>
      <c r="E549" s="1156"/>
      <c r="G549" s="1156" t="s">
        <v>339</v>
      </c>
      <c r="H549" s="1154"/>
      <c r="I549" s="1053"/>
      <c r="J549" s="1152"/>
    </row>
    <row r="550" spans="1:10">
      <c r="A550" s="1153">
        <v>41582</v>
      </c>
      <c r="B550" s="1154">
        <v>3</v>
      </c>
      <c r="C550" s="1155" t="s">
        <v>246</v>
      </c>
      <c r="D550" s="1156" t="s">
        <v>426</v>
      </c>
      <c r="E550" s="1156"/>
      <c r="G550" s="1156">
        <v>0</v>
      </c>
      <c r="H550" s="1154"/>
      <c r="I550" s="1053"/>
      <c r="J550" s="1152"/>
    </row>
    <row r="551" spans="1:10">
      <c r="A551" s="1153">
        <v>41582</v>
      </c>
      <c r="B551" s="1154">
        <v>50</v>
      </c>
      <c r="C551" s="1155" t="s">
        <v>246</v>
      </c>
      <c r="D551" s="1156" t="s">
        <v>1105</v>
      </c>
      <c r="E551" s="1156"/>
      <c r="G551" s="1156" t="s">
        <v>339</v>
      </c>
      <c r="H551" s="1154"/>
      <c r="I551" s="1053"/>
      <c r="J551" s="1152"/>
    </row>
    <row r="552" spans="1:10">
      <c r="A552" s="1153">
        <v>41582</v>
      </c>
      <c r="B552" s="1154">
        <v>300</v>
      </c>
      <c r="C552" s="1155" t="s">
        <v>246</v>
      </c>
      <c r="D552" s="1156" t="s">
        <v>778</v>
      </c>
      <c r="E552" s="1156"/>
      <c r="G552" s="1156" t="s">
        <v>339</v>
      </c>
      <c r="H552" s="1154"/>
      <c r="I552" s="1053"/>
      <c r="J552" s="1152"/>
    </row>
    <row r="553" spans="1:10">
      <c r="A553" s="1153">
        <v>41582</v>
      </c>
      <c r="B553" s="1154">
        <v>5</v>
      </c>
      <c r="C553" s="1155" t="s">
        <v>246</v>
      </c>
      <c r="D553" s="1156" t="s">
        <v>1187</v>
      </c>
      <c r="E553" s="1156"/>
      <c r="G553" s="1156" t="s">
        <v>339</v>
      </c>
      <c r="H553" s="1154"/>
      <c r="I553" s="1053"/>
      <c r="J553" s="1152"/>
    </row>
    <row r="554" spans="1:10">
      <c r="A554" s="1153">
        <v>41582</v>
      </c>
      <c r="B554" s="1154">
        <v>75</v>
      </c>
      <c r="C554" s="1155" t="s">
        <v>246</v>
      </c>
      <c r="D554" s="1156" t="s">
        <v>308</v>
      </c>
      <c r="E554" s="1156"/>
      <c r="G554" s="1156" t="s">
        <v>339</v>
      </c>
      <c r="H554" s="1154"/>
      <c r="I554" s="1053"/>
      <c r="J554" s="1152"/>
    </row>
    <row r="555" spans="1:10">
      <c r="A555" s="1153">
        <v>41582</v>
      </c>
      <c r="B555" s="1154">
        <v>20</v>
      </c>
      <c r="C555" s="1155" t="s">
        <v>246</v>
      </c>
      <c r="D555" s="1156" t="s">
        <v>387</v>
      </c>
      <c r="E555" s="1156"/>
      <c r="G555" s="1156">
        <v>0</v>
      </c>
      <c r="H555" s="1154"/>
      <c r="I555" s="1053"/>
      <c r="J555" s="1152"/>
    </row>
    <row r="556" spans="1:10">
      <c r="A556" s="1153">
        <v>41582</v>
      </c>
      <c r="B556" s="1154">
        <v>20</v>
      </c>
      <c r="C556" s="1155" t="s">
        <v>246</v>
      </c>
      <c r="D556" s="1156" t="s">
        <v>254</v>
      </c>
      <c r="E556" s="1156"/>
      <c r="G556" s="1156" t="s">
        <v>339</v>
      </c>
      <c r="H556" s="1154"/>
      <c r="I556" s="1053"/>
      <c r="J556" s="1152"/>
    </row>
    <row r="557" spans="1:10">
      <c r="A557" s="1153">
        <v>41582</v>
      </c>
      <c r="B557" s="1154">
        <v>10</v>
      </c>
      <c r="C557" s="1155" t="s">
        <v>246</v>
      </c>
      <c r="D557" s="1156" t="s">
        <v>781</v>
      </c>
      <c r="E557" s="1156"/>
      <c r="G557" s="1156" t="s">
        <v>339</v>
      </c>
      <c r="H557" s="1154"/>
      <c r="I557" s="1053"/>
      <c r="J557" s="1152"/>
    </row>
    <row r="558" spans="1:10">
      <c r="A558" s="1153">
        <v>41582</v>
      </c>
      <c r="B558" s="1154">
        <v>20</v>
      </c>
      <c r="C558" s="1155" t="s">
        <v>246</v>
      </c>
      <c r="D558" s="1156" t="s">
        <v>999</v>
      </c>
      <c r="E558" s="1156"/>
      <c r="G558" s="1156" t="s">
        <v>339</v>
      </c>
      <c r="H558" s="1154"/>
      <c r="I558" s="1053"/>
      <c r="J558" s="1152"/>
    </row>
    <row r="559" spans="1:10">
      <c r="A559" s="1153">
        <v>41582</v>
      </c>
      <c r="B559" s="1154">
        <v>402.81</v>
      </c>
      <c r="C559" s="1155" t="s">
        <v>246</v>
      </c>
      <c r="D559" s="1156" t="s">
        <v>1277</v>
      </c>
      <c r="E559" s="1156"/>
      <c r="G559" s="1156">
        <v>0</v>
      </c>
      <c r="H559" s="1154"/>
      <c r="I559" s="1053"/>
      <c r="J559" s="1152"/>
    </row>
    <row r="560" spans="1:10">
      <c r="A560" s="1153">
        <v>41583</v>
      </c>
      <c r="B560" s="1154">
        <v>100</v>
      </c>
      <c r="C560" s="1155" t="s">
        <v>246</v>
      </c>
      <c r="D560" s="1156" t="s">
        <v>1000</v>
      </c>
      <c r="E560" s="1156"/>
      <c r="G560" s="1156">
        <v>0</v>
      </c>
      <c r="H560" s="1154"/>
      <c r="I560" s="1053"/>
      <c r="J560" s="1152"/>
    </row>
    <row r="561" spans="1:10">
      <c r="A561" s="1153">
        <v>41583</v>
      </c>
      <c r="B561" s="1154">
        <v>12.5</v>
      </c>
      <c r="C561" s="1155" t="s">
        <v>246</v>
      </c>
      <c r="D561" s="1156" t="s">
        <v>1221</v>
      </c>
      <c r="E561" s="1156"/>
      <c r="G561" s="1156" t="s">
        <v>339</v>
      </c>
      <c r="H561" s="1154"/>
      <c r="I561" s="1053"/>
      <c r="J561" s="1152"/>
    </row>
    <row r="562" spans="1:10">
      <c r="A562" s="1153">
        <v>41583</v>
      </c>
      <c r="B562" s="1154">
        <v>5</v>
      </c>
      <c r="C562" s="1155" t="s">
        <v>246</v>
      </c>
      <c r="D562" s="1156" t="s">
        <v>318</v>
      </c>
      <c r="E562" s="1156"/>
      <c r="G562" s="1156" t="s">
        <v>339</v>
      </c>
      <c r="H562" s="1154"/>
      <c r="I562" s="1053"/>
      <c r="J562" s="1152"/>
    </row>
    <row r="563" spans="1:10">
      <c r="A563" s="1153">
        <v>41583</v>
      </c>
      <c r="B563" s="1154">
        <v>6</v>
      </c>
      <c r="C563" s="1155" t="s">
        <v>246</v>
      </c>
      <c r="D563" s="1156" t="s">
        <v>310</v>
      </c>
      <c r="E563" s="1156"/>
      <c r="G563" s="1156" t="s">
        <v>339</v>
      </c>
      <c r="H563" s="1154"/>
      <c r="I563" s="1053"/>
      <c r="J563" s="1152"/>
    </row>
    <row r="564" spans="1:10">
      <c r="A564" s="1153">
        <v>41583</v>
      </c>
      <c r="B564" s="1154">
        <v>15</v>
      </c>
      <c r="C564" s="1155" t="s">
        <v>246</v>
      </c>
      <c r="D564" s="1156" t="s">
        <v>306</v>
      </c>
      <c r="E564" s="1156"/>
      <c r="G564" s="1156" t="s">
        <v>339</v>
      </c>
      <c r="H564" s="1154"/>
      <c r="I564" s="1053"/>
      <c r="J564" s="1152"/>
    </row>
    <row r="565" spans="1:10">
      <c r="A565" s="1153">
        <v>41584</v>
      </c>
      <c r="B565" s="1154">
        <v>10</v>
      </c>
      <c r="C565" s="1155" t="s">
        <v>1087</v>
      </c>
      <c r="D565" s="1156" t="s">
        <v>1362</v>
      </c>
      <c r="E565" s="1156"/>
      <c r="G565" s="1156">
        <v>0</v>
      </c>
      <c r="H565" s="1154"/>
      <c r="I565" s="1053"/>
      <c r="J565" s="1152"/>
    </row>
    <row r="566" spans="1:10">
      <c r="A566" s="1153">
        <v>41584</v>
      </c>
      <c r="B566" s="1154">
        <v>15</v>
      </c>
      <c r="C566" s="1155" t="s">
        <v>1087</v>
      </c>
      <c r="D566" s="1156" t="s">
        <v>1088</v>
      </c>
      <c r="E566" s="1156"/>
      <c r="G566" s="1156">
        <v>0</v>
      </c>
      <c r="H566" s="1154"/>
      <c r="I566" s="1053"/>
      <c r="J566" s="1152"/>
    </row>
    <row r="567" spans="1:10">
      <c r="A567" s="1153">
        <v>41584</v>
      </c>
      <c r="B567" s="1154">
        <v>15</v>
      </c>
      <c r="C567" s="1155" t="s">
        <v>246</v>
      </c>
      <c r="D567" s="1156" t="s">
        <v>1237</v>
      </c>
      <c r="E567" s="1156"/>
      <c r="G567" s="1156" t="s">
        <v>339</v>
      </c>
      <c r="H567" s="1154"/>
      <c r="I567" s="1053"/>
      <c r="J567" s="1152"/>
    </row>
    <row r="568" spans="1:10">
      <c r="A568" s="1153">
        <v>41584</v>
      </c>
      <c r="B568" s="1154">
        <v>10</v>
      </c>
      <c r="C568" s="1155" t="s">
        <v>246</v>
      </c>
      <c r="D568" s="1156" t="s">
        <v>956</v>
      </c>
      <c r="E568" s="1156"/>
      <c r="G568" s="1156" t="s">
        <v>339</v>
      </c>
      <c r="H568" s="1154"/>
      <c r="I568" s="1053"/>
      <c r="J568" s="1152"/>
    </row>
    <row r="569" spans="1:10">
      <c r="A569" s="1153">
        <v>41585</v>
      </c>
      <c r="B569" s="1154">
        <v>20</v>
      </c>
      <c r="C569" s="1155" t="s">
        <v>1087</v>
      </c>
      <c r="D569" s="1156" t="s">
        <v>1363</v>
      </c>
      <c r="E569" s="1156"/>
      <c r="G569" s="1156">
        <v>0</v>
      </c>
      <c r="H569" s="1154"/>
      <c r="I569" s="1053"/>
      <c r="J569" s="1152"/>
    </row>
    <row r="570" spans="1:10">
      <c r="A570" s="1153">
        <v>41585</v>
      </c>
      <c r="B570" s="1154">
        <v>246</v>
      </c>
      <c r="C570" s="1155" t="s">
        <v>246</v>
      </c>
      <c r="D570" s="1156" t="s">
        <v>429</v>
      </c>
      <c r="E570" s="1156"/>
      <c r="G570" s="1156">
        <v>0</v>
      </c>
      <c r="H570" s="1154"/>
      <c r="I570" s="1053"/>
      <c r="J570" s="1152"/>
    </row>
    <row r="571" spans="1:10">
      <c r="A571" s="1153">
        <v>41585</v>
      </c>
      <c r="B571" s="1154">
        <v>100</v>
      </c>
      <c r="C571" s="1155" t="s">
        <v>246</v>
      </c>
      <c r="D571" s="1156" t="s">
        <v>1030</v>
      </c>
      <c r="E571" s="1156"/>
      <c r="G571" s="1156">
        <v>0</v>
      </c>
      <c r="H571" s="1154"/>
      <c r="I571" s="1053"/>
      <c r="J571" s="1152"/>
    </row>
    <row r="572" spans="1:10">
      <c r="A572" s="1153">
        <v>41585</v>
      </c>
      <c r="B572" s="1154">
        <v>110</v>
      </c>
      <c r="C572" s="1155" t="s">
        <v>246</v>
      </c>
      <c r="D572" s="1156" t="s">
        <v>967</v>
      </c>
      <c r="E572" s="1156"/>
      <c r="G572" s="1156" t="s">
        <v>339</v>
      </c>
      <c r="H572" s="1154"/>
      <c r="I572" s="1053"/>
      <c r="J572" s="1152"/>
    </row>
    <row r="573" spans="1:10">
      <c r="A573" s="1153">
        <v>41585</v>
      </c>
      <c r="B573" s="1154">
        <v>571</v>
      </c>
      <c r="C573" s="1155" t="s">
        <v>246</v>
      </c>
      <c r="D573" s="1156" t="s">
        <v>1279</v>
      </c>
      <c r="E573" s="1156"/>
      <c r="G573" s="1156">
        <v>0</v>
      </c>
      <c r="H573" s="1154"/>
      <c r="I573" s="1053"/>
      <c r="J573" s="1152"/>
    </row>
    <row r="574" spans="1:10">
      <c r="A574" s="1153">
        <v>41586</v>
      </c>
      <c r="B574" s="1154">
        <v>100</v>
      </c>
      <c r="C574" s="1155" t="s">
        <v>1087</v>
      </c>
      <c r="D574" s="1156" t="s">
        <v>1088</v>
      </c>
      <c r="E574" s="1156"/>
      <c r="G574" s="1156">
        <v>0</v>
      </c>
      <c r="H574" s="1154"/>
      <c r="I574" s="1053"/>
      <c r="J574" s="1152"/>
    </row>
    <row r="575" spans="1:10">
      <c r="A575" s="1153">
        <v>41586</v>
      </c>
      <c r="B575" s="1154">
        <v>15</v>
      </c>
      <c r="C575" s="1155" t="s">
        <v>1087</v>
      </c>
      <c r="D575" s="1156" t="s">
        <v>1096</v>
      </c>
      <c r="E575" s="1156"/>
      <c r="G575" s="1156">
        <v>0</v>
      </c>
      <c r="H575" s="1154"/>
      <c r="I575" s="1053"/>
      <c r="J575" s="1152"/>
    </row>
    <row r="576" spans="1:10">
      <c r="A576" s="1153">
        <v>41586</v>
      </c>
      <c r="B576" s="1154">
        <v>10</v>
      </c>
      <c r="C576" s="1155">
        <v>103476</v>
      </c>
      <c r="D576" s="1156" t="s">
        <v>971</v>
      </c>
      <c r="E576" s="1156"/>
      <c r="G576" s="1156">
        <v>0</v>
      </c>
      <c r="H576" s="1154"/>
      <c r="I576" s="1053"/>
      <c r="J576" s="1152"/>
    </row>
    <row r="577" spans="1:10">
      <c r="A577" s="1153">
        <v>41586</v>
      </c>
      <c r="B577" s="1154">
        <v>500</v>
      </c>
      <c r="C577" s="1155">
        <v>103477</v>
      </c>
      <c r="D577" s="1156" t="s">
        <v>1280</v>
      </c>
      <c r="E577" s="1156"/>
      <c r="G577" s="1156" t="s">
        <v>339</v>
      </c>
      <c r="H577" s="1154"/>
      <c r="I577" s="1053"/>
      <c r="J577" s="1152"/>
    </row>
    <row r="578" spans="1:10">
      <c r="A578" s="1153">
        <v>41586</v>
      </c>
      <c r="B578" s="1154">
        <v>23.7</v>
      </c>
      <c r="C578" s="1155">
        <v>103478</v>
      </c>
      <c r="D578" s="1156" t="s">
        <v>1281</v>
      </c>
      <c r="E578" s="1156"/>
      <c r="G578" s="1156">
        <v>0</v>
      </c>
      <c r="H578" s="1154"/>
      <c r="I578" s="1053"/>
      <c r="J578" s="1152"/>
    </row>
    <row r="579" spans="1:10">
      <c r="A579" s="1153">
        <v>41586</v>
      </c>
      <c r="B579" s="1154">
        <v>49.2</v>
      </c>
      <c r="C579" s="1155" t="s">
        <v>246</v>
      </c>
      <c r="D579" s="1156" t="s">
        <v>429</v>
      </c>
      <c r="E579" s="1156"/>
      <c r="G579" s="1156">
        <v>0</v>
      </c>
      <c r="H579" s="1154"/>
      <c r="I579" s="1053"/>
      <c r="J579" s="1152"/>
    </row>
    <row r="580" spans="1:10">
      <c r="A580" s="1153">
        <v>41586</v>
      </c>
      <c r="B580" s="1154">
        <v>30</v>
      </c>
      <c r="C580" s="1155" t="s">
        <v>246</v>
      </c>
      <c r="D580" s="1156" t="s">
        <v>1231</v>
      </c>
      <c r="E580" s="1156"/>
      <c r="G580" s="1156">
        <v>0</v>
      </c>
      <c r="H580" s="1154"/>
      <c r="I580" s="1053"/>
      <c r="J580" s="1152"/>
    </row>
    <row r="581" spans="1:10">
      <c r="A581" s="1153">
        <v>41589</v>
      </c>
      <c r="B581" s="1154">
        <v>50</v>
      </c>
      <c r="C581" s="1155" t="s">
        <v>1087</v>
      </c>
      <c r="D581" s="1156" t="s">
        <v>1089</v>
      </c>
      <c r="E581" s="1156"/>
      <c r="G581" s="1156">
        <v>0</v>
      </c>
      <c r="H581" s="1154"/>
      <c r="I581" s="1053"/>
      <c r="J581" s="1152"/>
    </row>
    <row r="582" spans="1:10">
      <c r="A582" s="1153">
        <v>41589</v>
      </c>
      <c r="B582" s="1154">
        <v>40</v>
      </c>
      <c r="C582" s="1155" t="s">
        <v>246</v>
      </c>
      <c r="D582" s="1156" t="s">
        <v>1282</v>
      </c>
      <c r="E582" s="1156"/>
      <c r="G582" s="1156">
        <v>0</v>
      </c>
      <c r="H582" s="1154"/>
      <c r="I582" s="1053"/>
      <c r="J582" s="1152"/>
    </row>
    <row r="583" spans="1:10">
      <c r="A583" s="1153">
        <v>41589</v>
      </c>
      <c r="B583" s="1154">
        <v>230</v>
      </c>
      <c r="C583" s="1155" t="s">
        <v>246</v>
      </c>
      <c r="D583" s="1156" t="s">
        <v>920</v>
      </c>
      <c r="E583" s="1156"/>
      <c r="G583" s="1156" t="s">
        <v>339</v>
      </c>
      <c r="H583" s="1154"/>
      <c r="I583" s="1053"/>
      <c r="J583" s="1152"/>
    </row>
    <row r="584" spans="1:10">
      <c r="A584" s="1153">
        <v>41589</v>
      </c>
      <c r="B584" s="1154">
        <v>12.5</v>
      </c>
      <c r="C584" s="1155" t="s">
        <v>246</v>
      </c>
      <c r="D584" s="1156" t="s">
        <v>1221</v>
      </c>
      <c r="E584" s="1156"/>
      <c r="G584" s="1156" t="s">
        <v>339</v>
      </c>
      <c r="H584" s="1154"/>
      <c r="I584" s="1053"/>
      <c r="J584" s="1152"/>
    </row>
    <row r="585" spans="1:10">
      <c r="A585" s="1153">
        <v>41589</v>
      </c>
      <c r="B585" s="1154">
        <v>5</v>
      </c>
      <c r="C585" s="1155" t="s">
        <v>246</v>
      </c>
      <c r="D585" s="1156" t="s">
        <v>1256</v>
      </c>
      <c r="E585" s="1156"/>
      <c r="G585" s="1156" t="s">
        <v>339</v>
      </c>
      <c r="H585" s="1154"/>
      <c r="I585" s="1053"/>
      <c r="J585" s="1152"/>
    </row>
    <row r="586" spans="1:10">
      <c r="A586" s="1153">
        <v>41589</v>
      </c>
      <c r="B586" s="1154">
        <v>150</v>
      </c>
      <c r="C586" s="1155" t="s">
        <v>246</v>
      </c>
      <c r="D586" s="1156" t="s">
        <v>357</v>
      </c>
      <c r="E586" s="1156"/>
      <c r="G586" s="1156" t="s">
        <v>339</v>
      </c>
      <c r="H586" s="1154"/>
      <c r="I586" s="1053"/>
      <c r="J586" s="1152"/>
    </row>
    <row r="587" spans="1:10">
      <c r="A587" s="1153">
        <v>41589</v>
      </c>
      <c r="B587" s="1154">
        <v>296.45</v>
      </c>
      <c r="C587" s="1155" t="s">
        <v>246</v>
      </c>
      <c r="D587" s="1156" t="s">
        <v>1283</v>
      </c>
      <c r="E587" s="1156"/>
      <c r="G587" s="1156">
        <v>0</v>
      </c>
      <c r="H587" s="1154"/>
      <c r="I587" s="1053"/>
      <c r="J587" s="1152"/>
    </row>
    <row r="588" spans="1:10">
      <c r="A588" s="1153">
        <v>41590</v>
      </c>
      <c r="B588" s="1154">
        <v>200</v>
      </c>
      <c r="C588" s="1155" t="s">
        <v>1087</v>
      </c>
      <c r="D588" s="1156" t="s">
        <v>1088</v>
      </c>
      <c r="E588" s="1156"/>
      <c r="G588" s="1156">
        <v>0</v>
      </c>
      <c r="H588" s="1154"/>
      <c r="I588" s="1053"/>
      <c r="J588" s="1152"/>
    </row>
    <row r="589" spans="1:10">
      <c r="A589" s="1153">
        <v>41591</v>
      </c>
      <c r="B589" s="1154">
        <v>100</v>
      </c>
      <c r="C589" s="1155" t="s">
        <v>1087</v>
      </c>
      <c r="D589" s="1156" t="s">
        <v>1088</v>
      </c>
      <c r="E589" s="1156"/>
      <c r="G589" s="1156">
        <v>0</v>
      </c>
      <c r="H589" s="1154"/>
      <c r="I589" s="1053"/>
      <c r="J589" s="1152"/>
    </row>
    <row r="590" spans="1:10">
      <c r="A590" s="1153">
        <v>41592</v>
      </c>
      <c r="B590" s="1154">
        <v>50</v>
      </c>
      <c r="C590" s="1155" t="s">
        <v>1087</v>
      </c>
      <c r="D590" s="1156" t="s">
        <v>1284</v>
      </c>
      <c r="E590" s="1156"/>
      <c r="G590" s="1156">
        <v>0</v>
      </c>
      <c r="H590" s="1154"/>
      <c r="I590" s="1053"/>
      <c r="J590" s="1152"/>
    </row>
    <row r="591" spans="1:10">
      <c r="A591" s="1153">
        <v>41592</v>
      </c>
      <c r="B591" s="1154">
        <v>75</v>
      </c>
      <c r="C591" s="1155" t="s">
        <v>1087</v>
      </c>
      <c r="D591" s="1156" t="s">
        <v>1285</v>
      </c>
      <c r="E591" s="1156"/>
      <c r="G591" s="1156">
        <v>0</v>
      </c>
      <c r="H591" s="1154"/>
      <c r="I591" s="1053"/>
      <c r="J591" s="1152"/>
    </row>
    <row r="592" spans="1:10">
      <c r="A592" s="1153">
        <v>41592</v>
      </c>
      <c r="B592" s="1154">
        <v>20</v>
      </c>
      <c r="C592" s="1155" t="s">
        <v>1087</v>
      </c>
      <c r="D592" s="1156" t="s">
        <v>1092</v>
      </c>
      <c r="E592" s="1156"/>
      <c r="G592" s="1156">
        <v>0</v>
      </c>
      <c r="H592" s="1154"/>
      <c r="I592" s="1053"/>
      <c r="J592" s="1152"/>
    </row>
    <row r="593" spans="1:10">
      <c r="A593" s="1153">
        <v>41592</v>
      </c>
      <c r="B593" s="1154">
        <v>7</v>
      </c>
      <c r="C593" s="1155" t="s">
        <v>246</v>
      </c>
      <c r="D593" s="1156" t="s">
        <v>1032</v>
      </c>
      <c r="E593" s="1156"/>
      <c r="G593" s="1156" t="s">
        <v>339</v>
      </c>
      <c r="H593" s="1154"/>
      <c r="I593" s="1053"/>
      <c r="J593" s="1152"/>
    </row>
    <row r="594" spans="1:10">
      <c r="A594" s="1153">
        <v>41593</v>
      </c>
      <c r="B594" s="1154">
        <v>15</v>
      </c>
      <c r="C594" s="1155" t="s">
        <v>1087</v>
      </c>
      <c r="D594" s="1156" t="s">
        <v>1361</v>
      </c>
      <c r="E594" s="1156"/>
      <c r="G594" s="1156">
        <v>0</v>
      </c>
      <c r="H594" s="1154"/>
      <c r="I594" s="1053"/>
      <c r="J594" s="1152"/>
    </row>
    <row r="595" spans="1:10">
      <c r="A595" s="1153">
        <v>41593</v>
      </c>
      <c r="B595" s="1154">
        <v>30</v>
      </c>
      <c r="C595" s="1155" t="s">
        <v>246</v>
      </c>
      <c r="D595" s="1156" t="s">
        <v>1204</v>
      </c>
      <c r="E595" s="1156"/>
      <c r="G595" s="1156" t="s">
        <v>339</v>
      </c>
      <c r="H595" s="1154"/>
      <c r="I595" s="1053"/>
      <c r="J595" s="1152"/>
    </row>
    <row r="596" spans="1:10">
      <c r="A596" s="1153">
        <v>41593</v>
      </c>
      <c r="B596" s="1154">
        <v>5</v>
      </c>
      <c r="C596" s="1155" t="s">
        <v>246</v>
      </c>
      <c r="D596" s="1156" t="s">
        <v>968</v>
      </c>
      <c r="E596" s="1156"/>
      <c r="G596" s="1156" t="s">
        <v>339</v>
      </c>
      <c r="H596" s="1154"/>
      <c r="I596" s="1053"/>
      <c r="J596" s="1152"/>
    </row>
    <row r="597" spans="1:10">
      <c r="A597" s="1153">
        <v>41593</v>
      </c>
      <c r="B597" s="1154">
        <v>100</v>
      </c>
      <c r="C597" s="1155" t="s">
        <v>246</v>
      </c>
      <c r="D597" s="1156" t="s">
        <v>292</v>
      </c>
      <c r="E597" s="1156"/>
      <c r="G597" s="1156" t="s">
        <v>339</v>
      </c>
      <c r="H597" s="1154"/>
      <c r="I597" s="1053"/>
      <c r="J597" s="1152"/>
    </row>
    <row r="598" spans="1:10">
      <c r="A598" s="1153">
        <v>41593</v>
      </c>
      <c r="B598" s="1154">
        <v>7</v>
      </c>
      <c r="C598" s="1155" t="s">
        <v>246</v>
      </c>
      <c r="D598" s="1156" t="s">
        <v>976</v>
      </c>
      <c r="E598" s="1156"/>
      <c r="G598" s="1156">
        <v>0</v>
      </c>
      <c r="H598" s="1154"/>
      <c r="I598" s="1053"/>
      <c r="J598" s="1152"/>
    </row>
    <row r="599" spans="1:10">
      <c r="A599" s="1153">
        <v>41593</v>
      </c>
      <c r="B599" s="1154">
        <v>200</v>
      </c>
      <c r="C599" s="1155" t="s">
        <v>246</v>
      </c>
      <c r="D599" s="1156" t="s">
        <v>450</v>
      </c>
      <c r="E599" s="1156"/>
      <c r="G599" s="1156" t="s">
        <v>339</v>
      </c>
      <c r="H599" s="1154"/>
      <c r="I599" s="1053"/>
      <c r="J599" s="1152"/>
    </row>
    <row r="600" spans="1:10">
      <c r="A600" s="1153">
        <v>41593</v>
      </c>
      <c r="B600" s="1154">
        <v>10</v>
      </c>
      <c r="C600" s="1155" t="s">
        <v>246</v>
      </c>
      <c r="D600" s="1156" t="s">
        <v>785</v>
      </c>
      <c r="E600" s="1156"/>
      <c r="G600" s="1156">
        <v>0</v>
      </c>
      <c r="H600" s="1154"/>
      <c r="I600" s="1053"/>
      <c r="J600" s="1152"/>
    </row>
    <row r="601" spans="1:10">
      <c r="A601" s="1153">
        <v>41593</v>
      </c>
      <c r="B601" s="1154">
        <v>40</v>
      </c>
      <c r="C601" s="1155" t="s">
        <v>246</v>
      </c>
      <c r="D601" s="1156" t="s">
        <v>1258</v>
      </c>
      <c r="E601" s="1156"/>
      <c r="G601" s="1156" t="s">
        <v>339</v>
      </c>
      <c r="H601" s="1154"/>
      <c r="I601" s="1053"/>
      <c r="J601" s="1152"/>
    </row>
    <row r="602" spans="1:10">
      <c r="A602" s="1153">
        <v>41593</v>
      </c>
      <c r="B602" s="1154">
        <v>682.5</v>
      </c>
      <c r="C602" s="1155" t="s">
        <v>246</v>
      </c>
      <c r="D602" s="1156" t="s">
        <v>1251</v>
      </c>
      <c r="E602" s="1156"/>
      <c r="G602" s="1156">
        <v>0</v>
      </c>
      <c r="H602" s="1154"/>
      <c r="I602" s="1053"/>
      <c r="J602" s="1152"/>
    </row>
    <row r="603" spans="1:10">
      <c r="A603" s="1153">
        <v>41593</v>
      </c>
      <c r="B603" s="1154">
        <v>100</v>
      </c>
      <c r="C603" s="1155" t="s">
        <v>246</v>
      </c>
      <c r="D603" s="1156" t="s">
        <v>259</v>
      </c>
      <c r="E603" s="1156"/>
      <c r="G603" s="1156" t="s">
        <v>339</v>
      </c>
      <c r="H603" s="1154"/>
      <c r="I603" s="1053"/>
      <c r="J603" s="1152"/>
    </row>
    <row r="604" spans="1:10">
      <c r="A604" s="1153">
        <v>41596</v>
      </c>
      <c r="B604" s="1154">
        <v>6</v>
      </c>
      <c r="C604" s="1155" t="s">
        <v>246</v>
      </c>
      <c r="D604" s="1156" t="s">
        <v>1107</v>
      </c>
      <c r="E604" s="1156"/>
      <c r="G604" s="1156">
        <v>0</v>
      </c>
      <c r="H604" s="1154"/>
      <c r="I604" s="1053"/>
      <c r="J604" s="1152"/>
    </row>
    <row r="605" spans="1:10">
      <c r="A605" s="1153">
        <v>41596</v>
      </c>
      <c r="B605" s="1154">
        <v>1.03</v>
      </c>
      <c r="C605" s="1155" t="s">
        <v>246</v>
      </c>
      <c r="D605" s="1156" t="s">
        <v>1107</v>
      </c>
      <c r="E605" s="1156"/>
      <c r="G605" s="1156">
        <v>0</v>
      </c>
      <c r="H605" s="1154"/>
      <c r="I605" s="1053"/>
      <c r="J605" s="1152"/>
    </row>
    <row r="606" spans="1:10">
      <c r="A606" s="1153">
        <v>41596</v>
      </c>
      <c r="B606" s="1154">
        <v>5</v>
      </c>
      <c r="C606" s="1155" t="s">
        <v>246</v>
      </c>
      <c r="D606" s="1156" t="s">
        <v>1223</v>
      </c>
      <c r="E606" s="1156"/>
      <c r="G606" s="1156">
        <v>0</v>
      </c>
      <c r="H606" s="1154"/>
      <c r="I606" s="1053"/>
      <c r="J606" s="1152"/>
    </row>
    <row r="607" spans="1:10">
      <c r="A607" s="1153">
        <v>41596</v>
      </c>
      <c r="B607" s="1154">
        <v>12.5</v>
      </c>
      <c r="C607" s="1155" t="s">
        <v>246</v>
      </c>
      <c r="D607" s="1156" t="s">
        <v>1221</v>
      </c>
      <c r="E607" s="1156"/>
      <c r="G607" s="1156" t="s">
        <v>339</v>
      </c>
      <c r="H607" s="1154"/>
      <c r="I607" s="1053"/>
      <c r="J607" s="1152"/>
    </row>
    <row r="608" spans="1:10">
      <c r="A608" s="1153">
        <v>41596</v>
      </c>
      <c r="B608" s="1154">
        <v>80</v>
      </c>
      <c r="C608" s="1155" t="s">
        <v>246</v>
      </c>
      <c r="D608" s="1156" t="s">
        <v>1044</v>
      </c>
      <c r="E608" s="1156"/>
      <c r="G608" s="1156">
        <v>0</v>
      </c>
      <c r="H608" s="1154"/>
      <c r="I608" s="1053"/>
      <c r="J608" s="1152"/>
    </row>
    <row r="609" spans="1:10">
      <c r="A609" s="1153">
        <v>41596</v>
      </c>
      <c r="B609" s="1154">
        <v>100</v>
      </c>
      <c r="C609" s="1155" t="s">
        <v>246</v>
      </c>
      <c r="D609" s="1156" t="s">
        <v>327</v>
      </c>
      <c r="E609" s="1156"/>
      <c r="G609" s="1156" t="s">
        <v>339</v>
      </c>
      <c r="H609" s="1154"/>
      <c r="I609" s="1053"/>
      <c r="J609" s="1152"/>
    </row>
    <row r="610" spans="1:10">
      <c r="A610" s="1153">
        <v>41596</v>
      </c>
      <c r="B610" s="1154">
        <v>1052.8599999999999</v>
      </c>
      <c r="C610" s="1155" t="s">
        <v>246</v>
      </c>
      <c r="D610" s="1156" t="s">
        <v>1286</v>
      </c>
      <c r="E610" s="1156"/>
      <c r="G610" s="1156">
        <v>0</v>
      </c>
      <c r="H610" s="1154"/>
      <c r="I610" s="1053"/>
      <c r="J610" s="1152"/>
    </row>
    <row r="611" spans="1:10">
      <c r="A611" s="1153">
        <v>41597</v>
      </c>
      <c r="B611" s="1154">
        <v>40</v>
      </c>
      <c r="C611" s="1155" t="s">
        <v>246</v>
      </c>
      <c r="D611" s="1156" t="s">
        <v>400</v>
      </c>
      <c r="E611" s="1156"/>
      <c r="G611" s="1156" t="s">
        <v>339</v>
      </c>
      <c r="H611" s="1154"/>
      <c r="I611" s="1053"/>
      <c r="J611" s="1152"/>
    </row>
    <row r="612" spans="1:10">
      <c r="A612" s="1153">
        <v>41597</v>
      </c>
      <c r="B612" s="1154">
        <v>120</v>
      </c>
      <c r="C612" s="1155" t="s">
        <v>246</v>
      </c>
      <c r="D612" s="1156" t="s">
        <v>1287</v>
      </c>
      <c r="E612" s="1156"/>
      <c r="G612" s="1156" t="s">
        <v>339</v>
      </c>
      <c r="H612" s="1154"/>
      <c r="I612" s="1053"/>
      <c r="J612" s="1152"/>
    </row>
    <row r="613" spans="1:10">
      <c r="A613" s="1153">
        <v>41598</v>
      </c>
      <c r="B613" s="1154">
        <v>25</v>
      </c>
      <c r="C613" s="1155" t="s">
        <v>246</v>
      </c>
      <c r="D613" s="1156" t="s">
        <v>1262</v>
      </c>
      <c r="E613" s="1156"/>
      <c r="G613" s="1156" t="s">
        <v>339</v>
      </c>
      <c r="H613" s="1154"/>
      <c r="I613" s="1053"/>
      <c r="J613" s="1152"/>
    </row>
    <row r="614" spans="1:10">
      <c r="A614" s="1153">
        <v>41599</v>
      </c>
      <c r="B614" s="1154">
        <v>100</v>
      </c>
      <c r="C614" s="1155" t="s">
        <v>1087</v>
      </c>
      <c r="D614" s="1156" t="s">
        <v>1093</v>
      </c>
      <c r="E614" s="1156"/>
      <c r="G614" s="1156">
        <v>0</v>
      </c>
      <c r="H614" s="1154"/>
      <c r="I614" s="1053"/>
      <c r="J614" s="1152"/>
    </row>
    <row r="615" spans="1:10">
      <c r="A615" s="1153">
        <v>41599</v>
      </c>
      <c r="B615" s="1154">
        <v>192</v>
      </c>
      <c r="C615" s="1155" t="s">
        <v>246</v>
      </c>
      <c r="D615" s="1156" t="s">
        <v>1288</v>
      </c>
      <c r="E615" s="1156"/>
      <c r="G615" s="1156">
        <v>0</v>
      </c>
      <c r="H615" s="1154"/>
      <c r="I615" s="1053"/>
      <c r="J615" s="1152"/>
    </row>
    <row r="616" spans="1:10">
      <c r="A616" s="1153">
        <v>41599</v>
      </c>
      <c r="B616" s="1154">
        <v>40</v>
      </c>
      <c r="C616" s="1155" t="s">
        <v>246</v>
      </c>
      <c r="D616" s="1156" t="s">
        <v>261</v>
      </c>
      <c r="E616" s="1156"/>
      <c r="G616" s="1156" t="s">
        <v>339</v>
      </c>
      <c r="H616" s="1154"/>
      <c r="I616" s="1053"/>
      <c r="J616" s="1152"/>
    </row>
    <row r="617" spans="1:10">
      <c r="A617" s="1153">
        <v>41599</v>
      </c>
      <c r="B617" s="1154">
        <v>12</v>
      </c>
      <c r="C617" s="1155" t="s">
        <v>246</v>
      </c>
      <c r="D617" s="1156" t="s">
        <v>294</v>
      </c>
      <c r="E617" s="1156"/>
      <c r="G617" s="1156" t="s">
        <v>339</v>
      </c>
      <c r="H617" s="1154"/>
      <c r="I617" s="1053"/>
      <c r="J617" s="1152"/>
    </row>
    <row r="618" spans="1:10">
      <c r="A618" s="1153">
        <v>41599</v>
      </c>
      <c r="B618" s="1154">
        <v>5</v>
      </c>
      <c r="C618" s="1155" t="s">
        <v>246</v>
      </c>
      <c r="D618" s="1156" t="s">
        <v>773</v>
      </c>
      <c r="E618" s="1156"/>
      <c r="G618" s="1156">
        <v>0</v>
      </c>
      <c r="H618" s="1154"/>
      <c r="I618" s="1053"/>
      <c r="J618" s="1152"/>
    </row>
    <row r="619" spans="1:10">
      <c r="A619" s="1153">
        <v>41600</v>
      </c>
      <c r="B619" s="1154">
        <v>258</v>
      </c>
      <c r="C619" s="1155" t="s">
        <v>246</v>
      </c>
      <c r="D619" s="1156" t="s">
        <v>355</v>
      </c>
      <c r="E619" s="1156"/>
      <c r="G619" s="1156" t="s">
        <v>339</v>
      </c>
      <c r="H619" s="1154"/>
      <c r="I619" s="1053"/>
      <c r="J619" s="1152"/>
    </row>
    <row r="620" spans="1:10">
      <c r="A620" s="1153">
        <v>41600</v>
      </c>
      <c r="B620" s="1154">
        <v>188</v>
      </c>
      <c r="C620" s="1155" t="s">
        <v>246</v>
      </c>
      <c r="D620" s="1156" t="s">
        <v>355</v>
      </c>
      <c r="E620" s="1156"/>
      <c r="G620" s="1156" t="s">
        <v>339</v>
      </c>
      <c r="H620" s="1154"/>
      <c r="I620" s="1053"/>
      <c r="J620" s="1152"/>
    </row>
    <row r="621" spans="1:10">
      <c r="A621" s="1153">
        <v>41603</v>
      </c>
      <c r="B621" s="1154">
        <v>15</v>
      </c>
      <c r="C621" s="1155" t="s">
        <v>246</v>
      </c>
      <c r="D621" s="1156" t="s">
        <v>1264</v>
      </c>
      <c r="E621" s="1156"/>
      <c r="G621" s="1156" t="s">
        <v>339</v>
      </c>
      <c r="H621" s="1154"/>
      <c r="I621" s="1053"/>
      <c r="J621" s="1152"/>
    </row>
    <row r="622" spans="1:10">
      <c r="A622" s="1153">
        <v>41603</v>
      </c>
      <c r="B622" s="1154">
        <v>10</v>
      </c>
      <c r="C622" s="1155" t="s">
        <v>246</v>
      </c>
      <c r="D622" s="1156" t="s">
        <v>302</v>
      </c>
      <c r="E622" s="1156"/>
      <c r="G622" s="1156">
        <v>0</v>
      </c>
      <c r="H622" s="1154"/>
      <c r="I622" s="1053"/>
      <c r="J622" s="1152"/>
    </row>
    <row r="623" spans="1:10">
      <c r="A623" s="1153">
        <v>41603</v>
      </c>
      <c r="B623" s="1154">
        <v>3</v>
      </c>
      <c r="C623" s="1155" t="s">
        <v>246</v>
      </c>
      <c r="D623" s="1156" t="s">
        <v>363</v>
      </c>
      <c r="E623" s="1156"/>
      <c r="G623" s="1156" t="s">
        <v>339</v>
      </c>
      <c r="H623" s="1154"/>
      <c r="I623" s="1053"/>
      <c r="J623" s="1152"/>
    </row>
    <row r="624" spans="1:10">
      <c r="A624" s="1153">
        <v>41603</v>
      </c>
      <c r="B624" s="1154">
        <v>15</v>
      </c>
      <c r="C624" s="1155" t="s">
        <v>246</v>
      </c>
      <c r="D624" s="1156" t="s">
        <v>1120</v>
      </c>
      <c r="E624" s="1156"/>
      <c r="G624" s="1156">
        <v>0</v>
      </c>
      <c r="H624" s="1154"/>
      <c r="I624" s="1053"/>
      <c r="J624" s="1152"/>
    </row>
    <row r="625" spans="1:10">
      <c r="A625" s="1153">
        <v>41603</v>
      </c>
      <c r="B625" s="1154">
        <v>12.5</v>
      </c>
      <c r="C625" s="1155" t="s">
        <v>246</v>
      </c>
      <c r="D625" s="1156" t="s">
        <v>1221</v>
      </c>
      <c r="E625" s="1156"/>
      <c r="G625" s="1156" t="s">
        <v>339</v>
      </c>
      <c r="H625" s="1154"/>
      <c r="I625" s="1053"/>
      <c r="J625" s="1152"/>
    </row>
    <row r="626" spans="1:10">
      <c r="A626" s="1153">
        <v>41603</v>
      </c>
      <c r="B626" s="1154">
        <v>3</v>
      </c>
      <c r="C626" s="1155" t="s">
        <v>246</v>
      </c>
      <c r="D626" s="1156" t="s">
        <v>363</v>
      </c>
      <c r="E626" s="1156"/>
      <c r="G626" s="1156" t="s">
        <v>339</v>
      </c>
      <c r="H626" s="1154"/>
      <c r="I626" s="1053"/>
      <c r="J626" s="1152"/>
    </row>
    <row r="627" spans="1:10">
      <c r="A627" s="1153">
        <v>41603</v>
      </c>
      <c r="B627" s="1154">
        <v>178.47</v>
      </c>
      <c r="C627" s="1155" t="s">
        <v>246</v>
      </c>
      <c r="D627" s="1156" t="s">
        <v>1289</v>
      </c>
      <c r="E627" s="1156"/>
      <c r="G627" s="1156">
        <v>0</v>
      </c>
      <c r="H627" s="1154"/>
      <c r="I627" s="1053"/>
      <c r="J627" s="1152"/>
    </row>
    <row r="628" spans="1:10">
      <c r="A628" s="1153">
        <v>41604</v>
      </c>
      <c r="B628" s="1154">
        <v>15</v>
      </c>
      <c r="C628" s="1155" t="s">
        <v>246</v>
      </c>
      <c r="D628" s="1156" t="s">
        <v>858</v>
      </c>
      <c r="E628" s="1156"/>
      <c r="G628" s="1156" t="s">
        <v>339</v>
      </c>
      <c r="H628" s="1154"/>
      <c r="I628" s="1053"/>
      <c r="J628" s="1152"/>
    </row>
    <row r="629" spans="1:10">
      <c r="A629" s="1153">
        <v>41604</v>
      </c>
      <c r="B629" s="1154">
        <v>88.91</v>
      </c>
      <c r="C629" s="1155" t="s">
        <v>246</v>
      </c>
      <c r="D629" s="1156" t="s">
        <v>1218</v>
      </c>
      <c r="E629" s="1156"/>
      <c r="G629" s="1156">
        <v>0</v>
      </c>
      <c r="H629" s="1154"/>
      <c r="I629" s="1053"/>
      <c r="J629" s="1152"/>
    </row>
    <row r="630" spans="1:10">
      <c r="A630" s="1153">
        <v>41605</v>
      </c>
      <c r="B630" s="1154">
        <v>2875.06</v>
      </c>
      <c r="C630" s="1155" t="s">
        <v>246</v>
      </c>
      <c r="D630" s="1156" t="s">
        <v>269</v>
      </c>
      <c r="E630" s="1156"/>
      <c r="G630" s="1156">
        <v>0</v>
      </c>
      <c r="H630" s="1154"/>
      <c r="I630" s="1053"/>
      <c r="J630" s="1152"/>
    </row>
    <row r="631" spans="1:10">
      <c r="A631" s="1153">
        <v>41605</v>
      </c>
      <c r="B631" s="1154">
        <v>50</v>
      </c>
      <c r="C631" s="1155" t="s">
        <v>246</v>
      </c>
      <c r="D631" s="1156" t="s">
        <v>1017</v>
      </c>
      <c r="E631" s="1156"/>
      <c r="G631" s="1156" t="s">
        <v>339</v>
      </c>
      <c r="H631" s="1154"/>
      <c r="I631" s="1053"/>
      <c r="J631" s="1152"/>
    </row>
    <row r="632" spans="1:10">
      <c r="A632" s="1153">
        <v>41606</v>
      </c>
      <c r="B632" s="1154">
        <v>2000</v>
      </c>
      <c r="C632" s="1155" t="s">
        <v>1087</v>
      </c>
      <c r="D632" s="1156" t="s">
        <v>1290</v>
      </c>
      <c r="E632" s="1156"/>
      <c r="G632" s="1156">
        <v>0</v>
      </c>
      <c r="H632" s="1154"/>
      <c r="I632" s="1053"/>
      <c r="J632" s="1152"/>
    </row>
    <row r="633" spans="1:10">
      <c r="A633" s="1153">
        <v>41606</v>
      </c>
      <c r="B633" s="1154">
        <v>3</v>
      </c>
      <c r="C633" s="1155" t="s">
        <v>246</v>
      </c>
      <c r="D633" s="1156" t="s">
        <v>1004</v>
      </c>
      <c r="E633" s="1156"/>
      <c r="G633" s="1156">
        <v>0</v>
      </c>
      <c r="H633" s="1154"/>
      <c r="I633" s="1053"/>
      <c r="J633" s="1152"/>
    </row>
    <row r="634" spans="1:10">
      <c r="A634" s="1153">
        <v>41606</v>
      </c>
      <c r="B634" s="1154">
        <v>80</v>
      </c>
      <c r="C634" s="1155" t="s">
        <v>246</v>
      </c>
      <c r="D634" s="1156" t="s">
        <v>330</v>
      </c>
      <c r="E634" s="1156"/>
      <c r="G634" s="1156" t="s">
        <v>339</v>
      </c>
      <c r="H634" s="1154"/>
      <c r="I634" s="1053"/>
      <c r="J634" s="1152"/>
    </row>
    <row r="635" spans="1:10">
      <c r="A635" s="1153">
        <v>41606</v>
      </c>
      <c r="B635" s="1154">
        <v>20</v>
      </c>
      <c r="C635" s="1155" t="s">
        <v>246</v>
      </c>
      <c r="D635" s="1156" t="s">
        <v>1121</v>
      </c>
      <c r="E635" s="1156"/>
      <c r="G635" s="1156">
        <v>0</v>
      </c>
      <c r="H635" s="1154"/>
      <c r="I635" s="1053"/>
      <c r="J635" s="1152"/>
    </row>
    <row r="636" spans="1:10">
      <c r="A636" s="1153">
        <v>41607</v>
      </c>
      <c r="B636" s="1154">
        <v>776.74</v>
      </c>
      <c r="C636" s="1155" t="s">
        <v>246</v>
      </c>
      <c r="D636" s="1156" t="s">
        <v>1288</v>
      </c>
      <c r="E636" s="1156"/>
      <c r="G636" s="1156">
        <v>0</v>
      </c>
      <c r="H636" s="1154"/>
      <c r="I636" s="1053"/>
      <c r="J636" s="1152"/>
    </row>
    <row r="637" spans="1:10">
      <c r="A637" s="1153">
        <v>41607</v>
      </c>
      <c r="B637" s="1154">
        <v>74.92</v>
      </c>
      <c r="C637" s="1155" t="s">
        <v>246</v>
      </c>
      <c r="D637" s="1156" t="s">
        <v>1288</v>
      </c>
      <c r="E637" s="1156"/>
      <c r="G637" s="1156">
        <v>0</v>
      </c>
      <c r="H637" s="1154"/>
      <c r="I637" s="1053"/>
      <c r="J637" s="1152"/>
    </row>
    <row r="638" spans="1:10">
      <c r="A638" s="1153">
        <v>41610</v>
      </c>
      <c r="B638" s="1154">
        <v>30</v>
      </c>
      <c r="C638" s="1155" t="s">
        <v>246</v>
      </c>
      <c r="D638" s="1156" t="s">
        <v>774</v>
      </c>
      <c r="E638" s="1156"/>
      <c r="G638" s="1156" t="s">
        <v>339</v>
      </c>
      <c r="H638" s="1154"/>
      <c r="I638" s="1053"/>
      <c r="J638" s="1152"/>
    </row>
    <row r="639" spans="1:10">
      <c r="A639" s="1153">
        <v>41610</v>
      </c>
      <c r="B639" s="1154">
        <v>100</v>
      </c>
      <c r="C639" s="1155" t="s">
        <v>246</v>
      </c>
      <c r="D639" s="1156" t="s">
        <v>267</v>
      </c>
      <c r="E639" s="1156"/>
      <c r="G639" s="1156">
        <v>0</v>
      </c>
      <c r="H639" s="1154"/>
      <c r="I639" s="1053"/>
      <c r="J639" s="1152"/>
    </row>
    <row r="640" spans="1:10">
      <c r="A640" s="1153">
        <v>41610</v>
      </c>
      <c r="B640" s="1154">
        <v>6</v>
      </c>
      <c r="C640" s="1155" t="s">
        <v>246</v>
      </c>
      <c r="D640" s="1156" t="s">
        <v>1217</v>
      </c>
      <c r="E640" s="1156"/>
      <c r="G640" s="1156">
        <v>0</v>
      </c>
      <c r="H640" s="1154"/>
      <c r="I640" s="1053"/>
      <c r="J640" s="1152"/>
    </row>
    <row r="641" spans="1:10">
      <c r="A641" s="1153">
        <v>41610</v>
      </c>
      <c r="B641" s="1154">
        <v>25</v>
      </c>
      <c r="C641" s="1155" t="s">
        <v>246</v>
      </c>
      <c r="D641" s="1156" t="s">
        <v>379</v>
      </c>
      <c r="E641" s="1156"/>
      <c r="G641" s="1156" t="s">
        <v>339</v>
      </c>
      <c r="H641" s="1154"/>
      <c r="I641" s="1053"/>
      <c r="J641" s="1152"/>
    </row>
    <row r="642" spans="1:10">
      <c r="A642" s="1153">
        <v>41610</v>
      </c>
      <c r="B642" s="1154">
        <v>10</v>
      </c>
      <c r="C642" s="1155" t="s">
        <v>246</v>
      </c>
      <c r="D642" s="1156" t="s">
        <v>791</v>
      </c>
      <c r="E642" s="1156"/>
      <c r="G642" s="1156" t="s">
        <v>339</v>
      </c>
      <c r="H642" s="1154"/>
      <c r="I642" s="1053"/>
      <c r="J642" s="1152"/>
    </row>
    <row r="643" spans="1:10">
      <c r="A643" s="1153">
        <v>41610</v>
      </c>
      <c r="B643" s="1154">
        <v>10</v>
      </c>
      <c r="C643" s="1155" t="s">
        <v>246</v>
      </c>
      <c r="D643" s="1156" t="s">
        <v>338</v>
      </c>
      <c r="E643" s="1156"/>
      <c r="G643" s="1156" t="s">
        <v>339</v>
      </c>
      <c r="H643" s="1154"/>
      <c r="I643" s="1053"/>
      <c r="J643" s="1152"/>
    </row>
    <row r="644" spans="1:10">
      <c r="A644" s="1153">
        <v>41610</v>
      </c>
      <c r="B644" s="1154">
        <v>25</v>
      </c>
      <c r="C644" s="1155" t="s">
        <v>246</v>
      </c>
      <c r="D644" s="1156" t="s">
        <v>762</v>
      </c>
      <c r="E644" s="1156"/>
      <c r="G644" s="1156" t="s">
        <v>339</v>
      </c>
      <c r="H644" s="1154"/>
      <c r="I644" s="1053"/>
      <c r="J644" s="1152"/>
    </row>
    <row r="645" spans="1:10">
      <c r="A645" s="1153">
        <v>41610</v>
      </c>
      <c r="B645" s="1154">
        <v>10</v>
      </c>
      <c r="C645" s="1155" t="s">
        <v>246</v>
      </c>
      <c r="D645" s="1156" t="s">
        <v>1001</v>
      </c>
      <c r="E645" s="1156"/>
      <c r="G645" s="1156" t="s">
        <v>339</v>
      </c>
      <c r="H645" s="1154"/>
      <c r="I645" s="1053"/>
      <c r="J645" s="1152"/>
    </row>
    <row r="646" spans="1:10">
      <c r="A646" s="1153">
        <v>41610</v>
      </c>
      <c r="B646" s="1154">
        <v>180</v>
      </c>
      <c r="C646" s="1155" t="s">
        <v>246</v>
      </c>
      <c r="D646" s="1156" t="s">
        <v>287</v>
      </c>
      <c r="E646" s="1156"/>
      <c r="G646" s="1156" t="s">
        <v>339</v>
      </c>
      <c r="H646" s="1154"/>
      <c r="I646" s="1053"/>
      <c r="J646" s="1152"/>
    </row>
    <row r="647" spans="1:10">
      <c r="A647" s="1153">
        <v>41610</v>
      </c>
      <c r="B647" s="1154">
        <v>50</v>
      </c>
      <c r="C647" s="1155" t="s">
        <v>246</v>
      </c>
      <c r="D647" s="1156" t="s">
        <v>997</v>
      </c>
      <c r="E647" s="1156"/>
      <c r="G647" s="1156" t="s">
        <v>339</v>
      </c>
      <c r="H647" s="1154"/>
      <c r="I647" s="1053"/>
      <c r="J647" s="1152"/>
    </row>
    <row r="648" spans="1:10">
      <c r="A648" s="1153">
        <v>41610</v>
      </c>
      <c r="B648" s="1154">
        <v>180</v>
      </c>
      <c r="C648" s="1155" t="s">
        <v>246</v>
      </c>
      <c r="D648" s="1156" t="s">
        <v>783</v>
      </c>
      <c r="E648" s="1156"/>
      <c r="G648" s="1156" t="s">
        <v>339</v>
      </c>
      <c r="H648" s="1154"/>
      <c r="I648" s="1053"/>
      <c r="J648" s="1152"/>
    </row>
    <row r="649" spans="1:10">
      <c r="A649" s="1153">
        <v>41610</v>
      </c>
      <c r="B649" s="1154">
        <v>10</v>
      </c>
      <c r="C649" s="1155" t="s">
        <v>246</v>
      </c>
      <c r="D649" s="1156" t="s">
        <v>1274</v>
      </c>
      <c r="E649" s="1156"/>
      <c r="G649" s="1156">
        <v>0</v>
      </c>
      <c r="H649" s="1154"/>
      <c r="I649" s="1053"/>
      <c r="J649" s="1152"/>
    </row>
    <row r="650" spans="1:10">
      <c r="A650" s="1153">
        <v>41610</v>
      </c>
      <c r="B650" s="1154">
        <v>10</v>
      </c>
      <c r="C650" s="1155" t="s">
        <v>246</v>
      </c>
      <c r="D650" s="1156" t="s">
        <v>994</v>
      </c>
      <c r="E650" s="1156"/>
      <c r="G650" s="1156" t="s">
        <v>339</v>
      </c>
      <c r="H650" s="1154"/>
      <c r="I650" s="1053"/>
      <c r="J650" s="1152"/>
    </row>
    <row r="651" spans="1:10">
      <c r="A651" s="1153">
        <v>41610</v>
      </c>
      <c r="B651" s="1154">
        <v>140</v>
      </c>
      <c r="C651" s="1155" t="s">
        <v>246</v>
      </c>
      <c r="D651" s="1156" t="s">
        <v>1063</v>
      </c>
      <c r="E651" s="1156"/>
      <c r="G651" s="1156">
        <v>0</v>
      </c>
      <c r="H651" s="1154"/>
      <c r="I651" s="1053"/>
      <c r="J651" s="1152"/>
    </row>
    <row r="652" spans="1:10">
      <c r="A652" s="1153">
        <v>41610</v>
      </c>
      <c r="B652" s="1154">
        <v>20</v>
      </c>
      <c r="C652" s="1155" t="s">
        <v>246</v>
      </c>
      <c r="D652" s="1156" t="s">
        <v>254</v>
      </c>
      <c r="E652" s="1156"/>
      <c r="G652" s="1156" t="s">
        <v>339</v>
      </c>
      <c r="H652" s="1154"/>
      <c r="I652" s="1053"/>
      <c r="J652" s="1152"/>
    </row>
    <row r="653" spans="1:10">
      <c r="A653" s="1153">
        <v>41610</v>
      </c>
      <c r="B653" s="1154">
        <v>20</v>
      </c>
      <c r="C653" s="1155" t="s">
        <v>246</v>
      </c>
      <c r="D653" s="1156" t="s">
        <v>1028</v>
      </c>
      <c r="E653" s="1156"/>
      <c r="G653" s="1156" t="s">
        <v>339</v>
      </c>
      <c r="H653" s="1154"/>
      <c r="I653" s="1053"/>
      <c r="J653" s="1152"/>
    </row>
    <row r="654" spans="1:10">
      <c r="A654" s="1153">
        <v>41610</v>
      </c>
      <c r="B654" s="1154">
        <v>10</v>
      </c>
      <c r="C654" s="1155" t="s">
        <v>246</v>
      </c>
      <c r="D654" s="1156" t="s">
        <v>388</v>
      </c>
      <c r="E654" s="1156"/>
      <c r="G654" s="1156" t="s">
        <v>339</v>
      </c>
      <c r="H654" s="1154"/>
      <c r="I654" s="1053"/>
      <c r="J654" s="1152"/>
    </row>
    <row r="655" spans="1:10">
      <c r="A655" s="1153">
        <v>41610</v>
      </c>
      <c r="B655" s="1154">
        <v>10</v>
      </c>
      <c r="C655" s="1155" t="s">
        <v>246</v>
      </c>
      <c r="D655" s="1156" t="s">
        <v>1040</v>
      </c>
      <c r="E655" s="1156"/>
      <c r="G655" s="1156" t="s">
        <v>339</v>
      </c>
      <c r="H655" s="1154"/>
      <c r="I655" s="1053"/>
      <c r="J655" s="1152"/>
    </row>
    <row r="656" spans="1:10">
      <c r="A656" s="1153">
        <v>41610</v>
      </c>
      <c r="B656" s="1154">
        <v>10</v>
      </c>
      <c r="C656" s="1155" t="s">
        <v>246</v>
      </c>
      <c r="D656" s="1156" t="s">
        <v>993</v>
      </c>
      <c r="E656" s="1156"/>
      <c r="G656" s="1156" t="s">
        <v>339</v>
      </c>
      <c r="H656" s="1154"/>
      <c r="I656" s="1053"/>
      <c r="J656" s="1152"/>
    </row>
    <row r="657" spans="1:10">
      <c r="A657" s="1153">
        <v>41610</v>
      </c>
      <c r="B657" s="1154">
        <v>15</v>
      </c>
      <c r="C657" s="1155" t="s">
        <v>246</v>
      </c>
      <c r="D657" s="1156" t="s">
        <v>248</v>
      </c>
      <c r="E657" s="1156"/>
      <c r="G657" s="1156">
        <v>0</v>
      </c>
      <c r="H657" s="1154"/>
      <c r="I657" s="1053"/>
      <c r="J657" s="1152"/>
    </row>
    <row r="658" spans="1:10">
      <c r="A658" s="1153">
        <v>41610</v>
      </c>
      <c r="B658" s="1154">
        <v>50</v>
      </c>
      <c r="C658" s="1155" t="s">
        <v>246</v>
      </c>
      <c r="D658" s="1156" t="s">
        <v>250</v>
      </c>
      <c r="E658" s="1156"/>
      <c r="G658" s="1156">
        <v>0</v>
      </c>
      <c r="H658" s="1154"/>
      <c r="I658" s="1053"/>
      <c r="J658" s="1152"/>
    </row>
    <row r="659" spans="1:10">
      <c r="A659" s="1153">
        <v>41610</v>
      </c>
      <c r="B659" s="1154">
        <v>15</v>
      </c>
      <c r="C659" s="1155" t="s">
        <v>246</v>
      </c>
      <c r="D659" s="1156" t="s">
        <v>1190</v>
      </c>
      <c r="E659" s="1156"/>
      <c r="G659" s="1156">
        <v>0</v>
      </c>
      <c r="H659" s="1154"/>
      <c r="I659" s="1053"/>
      <c r="J659" s="1152"/>
    </row>
    <row r="660" spans="1:10">
      <c r="A660" s="1153">
        <v>41610</v>
      </c>
      <c r="B660" s="1154">
        <v>10</v>
      </c>
      <c r="C660" s="1155" t="s">
        <v>246</v>
      </c>
      <c r="D660" s="1156" t="s">
        <v>1027</v>
      </c>
      <c r="E660" s="1156"/>
      <c r="G660" s="1156" t="s">
        <v>339</v>
      </c>
      <c r="H660" s="1154"/>
      <c r="I660" s="1053"/>
      <c r="J660" s="1152"/>
    </row>
    <row r="661" spans="1:10">
      <c r="A661" s="1153">
        <v>41610</v>
      </c>
      <c r="B661" s="1154">
        <v>210</v>
      </c>
      <c r="C661" s="1155" t="s">
        <v>246</v>
      </c>
      <c r="D661" s="1156" t="s">
        <v>346</v>
      </c>
      <c r="E661" s="1156"/>
      <c r="G661" s="1156" t="s">
        <v>339</v>
      </c>
      <c r="H661" s="1154"/>
      <c r="I661" s="1053"/>
      <c r="J661" s="1152"/>
    </row>
    <row r="662" spans="1:10">
      <c r="A662" s="1153">
        <v>41610</v>
      </c>
      <c r="B662" s="1154">
        <v>10</v>
      </c>
      <c r="C662" s="1155" t="s">
        <v>246</v>
      </c>
      <c r="D662" s="1156" t="s">
        <v>781</v>
      </c>
      <c r="E662" s="1156"/>
      <c r="G662" s="1156" t="s">
        <v>339</v>
      </c>
      <c r="H662" s="1154"/>
      <c r="I662" s="1053"/>
      <c r="J662" s="1152"/>
    </row>
    <row r="663" spans="1:10">
      <c r="A663" s="1153">
        <v>41610</v>
      </c>
      <c r="B663" s="1154">
        <v>15</v>
      </c>
      <c r="C663" s="1155" t="s">
        <v>246</v>
      </c>
      <c r="D663" s="1156" t="s">
        <v>280</v>
      </c>
      <c r="E663" s="1156"/>
      <c r="G663" s="1156" t="s">
        <v>339</v>
      </c>
      <c r="H663" s="1154"/>
      <c r="I663" s="1053"/>
      <c r="J663" s="1152"/>
    </row>
    <row r="664" spans="1:10">
      <c r="A664" s="1153">
        <v>41610</v>
      </c>
      <c r="B664" s="1154">
        <v>5</v>
      </c>
      <c r="C664" s="1155" t="s">
        <v>246</v>
      </c>
      <c r="D664" s="1156" t="s">
        <v>1029</v>
      </c>
      <c r="E664" s="1156"/>
      <c r="G664" s="1156" t="s">
        <v>339</v>
      </c>
      <c r="H664" s="1154"/>
      <c r="I664" s="1053"/>
      <c r="J664" s="1152"/>
    </row>
    <row r="665" spans="1:10">
      <c r="A665" s="1153">
        <v>41610</v>
      </c>
      <c r="B665" s="1154">
        <v>15</v>
      </c>
      <c r="C665" s="1155" t="s">
        <v>246</v>
      </c>
      <c r="D665" s="1156" t="s">
        <v>912</v>
      </c>
      <c r="E665" s="1156"/>
      <c r="G665" s="1156">
        <v>0</v>
      </c>
      <c r="H665" s="1154"/>
      <c r="I665" s="1053"/>
      <c r="J665" s="1152"/>
    </row>
    <row r="666" spans="1:10">
      <c r="A666" s="1153">
        <v>41610</v>
      </c>
      <c r="B666" s="1154">
        <v>12.5</v>
      </c>
      <c r="C666" s="1155" t="s">
        <v>246</v>
      </c>
      <c r="D666" s="1156" t="s">
        <v>1221</v>
      </c>
      <c r="E666" s="1156"/>
      <c r="G666" s="1156" t="s">
        <v>339</v>
      </c>
      <c r="H666" s="1154"/>
      <c r="I666" s="1053"/>
      <c r="J666" s="1152"/>
    </row>
    <row r="667" spans="1:10">
      <c r="A667" s="1153">
        <v>41610</v>
      </c>
      <c r="B667" s="1154">
        <v>10</v>
      </c>
      <c r="C667" s="1155" t="s">
        <v>246</v>
      </c>
      <c r="D667" s="1156" t="s">
        <v>955</v>
      </c>
      <c r="E667" s="1156"/>
      <c r="G667" s="1156">
        <v>0</v>
      </c>
      <c r="H667" s="1154"/>
      <c r="I667" s="1053"/>
      <c r="J667" s="1152"/>
    </row>
    <row r="668" spans="1:10">
      <c r="A668" s="1153">
        <v>41610</v>
      </c>
      <c r="B668" s="1154">
        <v>20</v>
      </c>
      <c r="C668" s="1155" t="s">
        <v>246</v>
      </c>
      <c r="D668" s="1156" t="s">
        <v>389</v>
      </c>
      <c r="E668" s="1156"/>
      <c r="G668" s="1156">
        <v>0</v>
      </c>
      <c r="H668" s="1154"/>
      <c r="I668" s="1053"/>
      <c r="J668" s="1152"/>
    </row>
    <row r="669" spans="1:10">
      <c r="A669" s="1153">
        <v>41610</v>
      </c>
      <c r="B669" s="1154">
        <v>50</v>
      </c>
      <c r="C669" s="1155" t="s">
        <v>246</v>
      </c>
      <c r="D669" s="1156" t="s">
        <v>998</v>
      </c>
      <c r="E669" s="1156"/>
      <c r="G669" s="1156" t="s">
        <v>339</v>
      </c>
      <c r="H669" s="1154"/>
      <c r="I669" s="1053"/>
      <c r="J669" s="1152"/>
    </row>
    <row r="670" spans="1:10">
      <c r="A670" s="1153">
        <v>41610</v>
      </c>
      <c r="B670" s="1154">
        <v>41.67</v>
      </c>
      <c r="C670" s="1155" t="s">
        <v>246</v>
      </c>
      <c r="D670" s="1156" t="s">
        <v>1291</v>
      </c>
      <c r="E670" s="1156"/>
      <c r="G670" s="1156" t="s">
        <v>339</v>
      </c>
      <c r="H670" s="1154"/>
      <c r="I670" s="1053"/>
      <c r="J670" s="1152"/>
    </row>
    <row r="671" spans="1:10">
      <c r="A671" s="1153">
        <v>41610</v>
      </c>
      <c r="B671" s="1154">
        <v>30</v>
      </c>
      <c r="C671" s="1155" t="s">
        <v>246</v>
      </c>
      <c r="D671" s="1156" t="s">
        <v>424</v>
      </c>
      <c r="E671" s="1156"/>
      <c r="G671" s="1156" t="s">
        <v>339</v>
      </c>
      <c r="H671" s="1154"/>
      <c r="I671" s="1053"/>
      <c r="J671" s="1152"/>
    </row>
    <row r="672" spans="1:10">
      <c r="A672" s="1153">
        <v>41610</v>
      </c>
      <c r="B672" s="1154">
        <v>25</v>
      </c>
      <c r="C672" s="1155" t="s">
        <v>246</v>
      </c>
      <c r="D672" s="1156" t="s">
        <v>1292</v>
      </c>
      <c r="E672" s="1156"/>
      <c r="G672" s="1156">
        <v>0</v>
      </c>
      <c r="H672" s="1154"/>
      <c r="I672" s="1053"/>
      <c r="J672" s="1152"/>
    </row>
    <row r="673" spans="1:10">
      <c r="A673" s="1153">
        <v>41610</v>
      </c>
      <c r="B673" s="1154">
        <v>10</v>
      </c>
      <c r="C673" s="1155" t="s">
        <v>246</v>
      </c>
      <c r="D673" s="1156" t="s">
        <v>772</v>
      </c>
      <c r="E673" s="1156"/>
      <c r="G673" s="1156" t="s">
        <v>339</v>
      </c>
      <c r="H673" s="1154"/>
      <c r="I673" s="1053"/>
      <c r="J673" s="1152"/>
    </row>
    <row r="674" spans="1:10">
      <c r="A674" s="1153">
        <v>41610</v>
      </c>
      <c r="B674" s="1154">
        <v>10</v>
      </c>
      <c r="C674" s="1155" t="s">
        <v>246</v>
      </c>
      <c r="D674" s="1156" t="s">
        <v>369</v>
      </c>
      <c r="E674" s="1156"/>
      <c r="G674" s="1156">
        <v>0</v>
      </c>
      <c r="H674" s="1154"/>
      <c r="I674" s="1053"/>
      <c r="J674" s="1152"/>
    </row>
    <row r="675" spans="1:10">
      <c r="A675" s="1153">
        <v>41610</v>
      </c>
      <c r="B675" s="1154">
        <v>10</v>
      </c>
      <c r="C675" s="1155" t="s">
        <v>246</v>
      </c>
      <c r="D675" s="1156" t="s">
        <v>371</v>
      </c>
      <c r="E675" s="1156"/>
      <c r="G675" s="1156" t="s">
        <v>339</v>
      </c>
      <c r="H675" s="1154"/>
      <c r="I675" s="1053"/>
      <c r="J675" s="1152"/>
    </row>
    <row r="676" spans="1:10">
      <c r="A676" s="1153">
        <v>41610</v>
      </c>
      <c r="B676" s="1154">
        <v>75</v>
      </c>
      <c r="C676" s="1155" t="s">
        <v>246</v>
      </c>
      <c r="D676" s="1156" t="s">
        <v>308</v>
      </c>
      <c r="E676" s="1156"/>
      <c r="G676" s="1156" t="s">
        <v>339</v>
      </c>
      <c r="H676" s="1154"/>
      <c r="I676" s="1053"/>
      <c r="J676" s="1152"/>
    </row>
    <row r="677" spans="1:10">
      <c r="A677" s="1153">
        <v>41610</v>
      </c>
      <c r="B677" s="1154">
        <v>10</v>
      </c>
      <c r="C677" s="1155" t="s">
        <v>246</v>
      </c>
      <c r="D677" s="1156" t="s">
        <v>951</v>
      </c>
      <c r="E677" s="1156"/>
      <c r="G677" s="1156" t="s">
        <v>339</v>
      </c>
      <c r="H677" s="1154"/>
      <c r="I677" s="1053"/>
      <c r="J677" s="1152"/>
    </row>
    <row r="678" spans="1:10">
      <c r="A678" s="1153">
        <v>41610</v>
      </c>
      <c r="B678" s="1154">
        <v>250</v>
      </c>
      <c r="C678" s="1155" t="s">
        <v>246</v>
      </c>
      <c r="D678" s="1156" t="s">
        <v>911</v>
      </c>
      <c r="E678" s="1156"/>
      <c r="G678" s="1156">
        <v>0</v>
      </c>
      <c r="H678" s="1154"/>
      <c r="I678" s="1053"/>
      <c r="J678" s="1152"/>
    </row>
    <row r="679" spans="1:10">
      <c r="A679" s="1153">
        <v>41610</v>
      </c>
      <c r="B679" s="1154">
        <v>20</v>
      </c>
      <c r="C679" s="1155" t="s">
        <v>246</v>
      </c>
      <c r="D679" s="1156" t="s">
        <v>1275</v>
      </c>
      <c r="E679" s="1156"/>
      <c r="G679" s="1156" t="s">
        <v>339</v>
      </c>
      <c r="H679" s="1154"/>
      <c r="I679" s="1053"/>
      <c r="J679" s="1152"/>
    </row>
    <row r="680" spans="1:10">
      <c r="A680" s="1153">
        <v>41610</v>
      </c>
      <c r="B680" s="1154">
        <v>5</v>
      </c>
      <c r="C680" s="1155" t="s">
        <v>246</v>
      </c>
      <c r="D680" s="1156" t="s">
        <v>755</v>
      </c>
      <c r="E680" s="1156"/>
      <c r="G680" s="1156" t="s">
        <v>339</v>
      </c>
      <c r="H680" s="1154"/>
      <c r="I680" s="1053"/>
      <c r="J680" s="1152"/>
    </row>
    <row r="681" spans="1:10">
      <c r="A681" s="1153">
        <v>41610</v>
      </c>
      <c r="B681" s="1154">
        <v>15</v>
      </c>
      <c r="C681" s="1155" t="s">
        <v>246</v>
      </c>
      <c r="D681" s="1156" t="s">
        <v>753</v>
      </c>
      <c r="E681" s="1156"/>
      <c r="G681" s="1156" t="s">
        <v>339</v>
      </c>
      <c r="H681" s="1154"/>
      <c r="I681" s="1053"/>
      <c r="J681" s="1152"/>
    </row>
    <row r="682" spans="1:10">
      <c r="A682" s="1153">
        <v>41610</v>
      </c>
      <c r="B682" s="1154">
        <v>12.5</v>
      </c>
      <c r="C682" s="1155" t="s">
        <v>246</v>
      </c>
      <c r="D682" s="1156" t="s">
        <v>913</v>
      </c>
      <c r="E682" s="1156"/>
      <c r="G682" s="1156" t="s">
        <v>339</v>
      </c>
      <c r="H682" s="1154"/>
      <c r="I682" s="1053"/>
      <c r="J682" s="1152"/>
    </row>
    <row r="683" spans="1:10">
      <c r="A683" s="1153">
        <v>41610</v>
      </c>
      <c r="B683" s="1154">
        <v>15</v>
      </c>
      <c r="C683" s="1155" t="s">
        <v>246</v>
      </c>
      <c r="D683" s="1156" t="s">
        <v>954</v>
      </c>
      <c r="E683" s="1156"/>
      <c r="G683" s="1156">
        <v>0</v>
      </c>
      <c r="H683" s="1154"/>
      <c r="I683" s="1053"/>
      <c r="J683" s="1152"/>
    </row>
    <row r="684" spans="1:10">
      <c r="A684" s="1153">
        <v>41610</v>
      </c>
      <c r="B684" s="1154">
        <v>75</v>
      </c>
      <c r="C684" s="1155" t="s">
        <v>246</v>
      </c>
      <c r="D684" s="1156" t="s">
        <v>1003</v>
      </c>
      <c r="E684" s="1156"/>
      <c r="G684" s="1156" t="s">
        <v>339</v>
      </c>
      <c r="H684" s="1154"/>
      <c r="I684" s="1053"/>
      <c r="J684" s="1152"/>
    </row>
    <row r="685" spans="1:10">
      <c r="A685" s="1153">
        <v>41610</v>
      </c>
      <c r="B685" s="1154">
        <v>50</v>
      </c>
      <c r="C685" s="1155" t="s">
        <v>246</v>
      </c>
      <c r="D685" s="1156" t="s">
        <v>252</v>
      </c>
      <c r="E685" s="1156"/>
      <c r="G685" s="1156" t="s">
        <v>339</v>
      </c>
      <c r="H685" s="1154"/>
      <c r="I685" s="1053"/>
      <c r="J685" s="1152"/>
    </row>
    <row r="686" spans="1:10">
      <c r="A686" s="1153">
        <v>41610</v>
      </c>
      <c r="B686" s="1154">
        <v>25</v>
      </c>
      <c r="C686" s="1155" t="s">
        <v>246</v>
      </c>
      <c r="D686" s="1156" t="s">
        <v>995</v>
      </c>
      <c r="E686" s="1156"/>
      <c r="G686" s="1156" t="s">
        <v>339</v>
      </c>
      <c r="H686" s="1154"/>
      <c r="I686" s="1053"/>
      <c r="J686" s="1152"/>
    </row>
    <row r="687" spans="1:10">
      <c r="A687" s="1153">
        <v>41610</v>
      </c>
      <c r="B687" s="1154">
        <v>10</v>
      </c>
      <c r="C687" s="1155" t="s">
        <v>246</v>
      </c>
      <c r="D687" s="1156" t="s">
        <v>1005</v>
      </c>
      <c r="E687" s="1156"/>
      <c r="G687" s="1156" t="s">
        <v>339</v>
      </c>
      <c r="H687" s="1154"/>
      <c r="I687" s="1053"/>
      <c r="J687" s="1152"/>
    </row>
    <row r="688" spans="1:10">
      <c r="A688" s="1153">
        <v>41610</v>
      </c>
      <c r="B688" s="1154">
        <v>50</v>
      </c>
      <c r="C688" s="1155" t="s">
        <v>246</v>
      </c>
      <c r="D688" s="1156" t="s">
        <v>754</v>
      </c>
      <c r="E688" s="1156"/>
      <c r="G688" s="1156" t="s">
        <v>339</v>
      </c>
      <c r="H688" s="1154"/>
      <c r="I688" s="1053"/>
      <c r="J688" s="1152"/>
    </row>
    <row r="689" spans="1:10">
      <c r="A689" s="1153">
        <v>41610</v>
      </c>
      <c r="B689" s="1154">
        <v>10</v>
      </c>
      <c r="C689" s="1155" t="s">
        <v>246</v>
      </c>
      <c r="D689" s="1156" t="s">
        <v>367</v>
      </c>
      <c r="E689" s="1156"/>
      <c r="G689" s="1156" t="s">
        <v>339</v>
      </c>
      <c r="H689" s="1154"/>
      <c r="I689" s="1053"/>
      <c r="J689" s="1152"/>
    </row>
    <row r="690" spans="1:10">
      <c r="A690" s="1153">
        <v>41610</v>
      </c>
      <c r="B690" s="1154">
        <v>20</v>
      </c>
      <c r="C690" s="1155" t="s">
        <v>246</v>
      </c>
      <c r="D690" s="1156" t="s">
        <v>999</v>
      </c>
      <c r="E690" s="1156"/>
      <c r="G690" s="1156" t="s">
        <v>339</v>
      </c>
      <c r="H690" s="1154"/>
      <c r="I690" s="1053"/>
      <c r="J690" s="1152"/>
    </row>
    <row r="691" spans="1:10">
      <c r="A691" s="1153">
        <v>41610</v>
      </c>
      <c r="B691" s="1154">
        <v>20</v>
      </c>
      <c r="C691" s="1155" t="s">
        <v>246</v>
      </c>
      <c r="D691" s="1156" t="s">
        <v>787</v>
      </c>
      <c r="E691" s="1156"/>
      <c r="G691" s="1156" t="s">
        <v>339</v>
      </c>
      <c r="H691" s="1154"/>
      <c r="I691" s="1053"/>
      <c r="J691" s="1152"/>
    </row>
    <row r="692" spans="1:10">
      <c r="A692" s="1153">
        <v>41610</v>
      </c>
      <c r="B692" s="1154">
        <v>66</v>
      </c>
      <c r="C692" s="1155" t="s">
        <v>246</v>
      </c>
      <c r="D692" s="1156" t="s">
        <v>1069</v>
      </c>
      <c r="E692" s="1156"/>
      <c r="G692" s="1156" t="s">
        <v>339</v>
      </c>
      <c r="H692" s="1154"/>
      <c r="I692" s="1053"/>
      <c r="J692" s="1152"/>
    </row>
    <row r="693" spans="1:10">
      <c r="A693" s="1153">
        <v>41610</v>
      </c>
      <c r="B693" s="1154">
        <v>10</v>
      </c>
      <c r="C693" s="1155" t="s">
        <v>246</v>
      </c>
      <c r="D693" s="1156" t="s">
        <v>996</v>
      </c>
      <c r="E693" s="1156"/>
      <c r="G693" s="1156">
        <v>0</v>
      </c>
      <c r="H693" s="1154"/>
      <c r="I693" s="1053"/>
      <c r="J693" s="1152"/>
    </row>
    <row r="694" spans="1:10">
      <c r="A694" s="1153">
        <v>41610</v>
      </c>
      <c r="B694" s="1154">
        <v>50</v>
      </c>
      <c r="C694" s="1155" t="s">
        <v>246</v>
      </c>
      <c r="D694" s="1156" t="s">
        <v>792</v>
      </c>
      <c r="E694" s="1156"/>
      <c r="G694" s="1156" t="s">
        <v>339</v>
      </c>
      <c r="H694" s="1154"/>
      <c r="I694" s="1053"/>
      <c r="J694" s="1152"/>
    </row>
    <row r="695" spans="1:10">
      <c r="A695" s="1153">
        <v>41610</v>
      </c>
      <c r="B695" s="1154">
        <v>10</v>
      </c>
      <c r="C695" s="1155" t="s">
        <v>246</v>
      </c>
      <c r="D695" s="1156" t="s">
        <v>317</v>
      </c>
      <c r="E695" s="1156"/>
      <c r="G695" s="1156" t="s">
        <v>339</v>
      </c>
      <c r="H695" s="1154"/>
      <c r="I695" s="1053"/>
      <c r="J695" s="1152"/>
    </row>
    <row r="696" spans="1:10">
      <c r="A696" s="1153">
        <v>41610</v>
      </c>
      <c r="B696" s="1154">
        <v>261</v>
      </c>
      <c r="C696" s="1155" t="s">
        <v>246</v>
      </c>
      <c r="D696" s="1156" t="s">
        <v>344</v>
      </c>
      <c r="E696" s="1156"/>
      <c r="G696" s="1156" t="s">
        <v>339</v>
      </c>
      <c r="H696" s="1154"/>
      <c r="I696" s="1053"/>
      <c r="J696" s="1152"/>
    </row>
    <row r="697" spans="1:10">
      <c r="A697" s="1153">
        <v>41610</v>
      </c>
      <c r="B697" s="1154">
        <v>25</v>
      </c>
      <c r="C697" s="1155" t="s">
        <v>246</v>
      </c>
      <c r="D697" s="1156" t="s">
        <v>1070</v>
      </c>
      <c r="E697" s="1156"/>
      <c r="G697" s="1156" t="s">
        <v>339</v>
      </c>
      <c r="H697" s="1154"/>
      <c r="I697" s="1053"/>
      <c r="J697" s="1152"/>
    </row>
    <row r="698" spans="1:10">
      <c r="A698" s="1153">
        <v>41610</v>
      </c>
      <c r="B698" s="1154">
        <v>30</v>
      </c>
      <c r="C698" s="1155" t="s">
        <v>246</v>
      </c>
      <c r="D698" s="1156" t="s">
        <v>1123</v>
      </c>
      <c r="E698" s="1156"/>
      <c r="G698" s="1156" t="s">
        <v>339</v>
      </c>
      <c r="H698" s="1154"/>
      <c r="I698" s="1053"/>
      <c r="J698" s="1152"/>
    </row>
    <row r="699" spans="1:10">
      <c r="A699" s="1153">
        <v>41610</v>
      </c>
      <c r="B699" s="1154">
        <v>3</v>
      </c>
      <c r="C699" s="1155" t="s">
        <v>246</v>
      </c>
      <c r="D699" s="1156" t="s">
        <v>426</v>
      </c>
      <c r="E699" s="1156"/>
      <c r="G699" s="1156">
        <v>0</v>
      </c>
      <c r="H699" s="1154"/>
      <c r="I699" s="1053"/>
      <c r="J699" s="1152"/>
    </row>
    <row r="700" spans="1:10">
      <c r="A700" s="1153">
        <v>41610</v>
      </c>
      <c r="B700" s="1154">
        <v>30</v>
      </c>
      <c r="C700" s="1155" t="s">
        <v>246</v>
      </c>
      <c r="D700" s="1156" t="s">
        <v>751</v>
      </c>
      <c r="E700" s="1156"/>
      <c r="G700" s="1156" t="s">
        <v>339</v>
      </c>
      <c r="H700" s="1154"/>
      <c r="I700" s="1053"/>
      <c r="J700" s="1152"/>
    </row>
    <row r="701" spans="1:10">
      <c r="A701" s="1153">
        <v>41610</v>
      </c>
      <c r="B701" s="1154">
        <v>7</v>
      </c>
      <c r="C701" s="1155" t="s">
        <v>246</v>
      </c>
      <c r="D701" s="1156" t="s">
        <v>1196</v>
      </c>
      <c r="E701" s="1156"/>
      <c r="G701" s="1156" t="s">
        <v>339</v>
      </c>
      <c r="H701" s="1154"/>
      <c r="I701" s="1053"/>
      <c r="J701" s="1152"/>
    </row>
    <row r="702" spans="1:10">
      <c r="A702" s="1153">
        <v>41610</v>
      </c>
      <c r="B702" s="1154">
        <v>40</v>
      </c>
      <c r="C702" s="1155" t="s">
        <v>246</v>
      </c>
      <c r="D702" s="1156" t="s">
        <v>1247</v>
      </c>
      <c r="E702" s="1156"/>
      <c r="G702" s="1156" t="s">
        <v>339</v>
      </c>
      <c r="H702" s="1154"/>
      <c r="I702" s="1053"/>
      <c r="J702" s="1152"/>
    </row>
    <row r="703" spans="1:10">
      <c r="A703" s="1153">
        <v>41610</v>
      </c>
      <c r="B703" s="1154">
        <v>875.33</v>
      </c>
      <c r="C703" s="1155" t="s">
        <v>246</v>
      </c>
      <c r="D703" s="1156" t="s">
        <v>1293</v>
      </c>
      <c r="E703" s="1156"/>
      <c r="G703" s="1156">
        <v>0</v>
      </c>
      <c r="H703" s="1154"/>
      <c r="I703" s="1053"/>
      <c r="J703" s="1152"/>
    </row>
    <row r="704" spans="1:10">
      <c r="A704" s="1153">
        <v>41611</v>
      </c>
      <c r="B704" s="1154">
        <v>60</v>
      </c>
      <c r="C704" s="1155" t="s">
        <v>1087</v>
      </c>
      <c r="D704" s="1156" t="s">
        <v>1184</v>
      </c>
      <c r="E704" s="1156"/>
      <c r="G704" s="1156">
        <v>0</v>
      </c>
      <c r="H704" s="1154"/>
      <c r="I704" s="1053"/>
      <c r="J704" s="1152"/>
    </row>
    <row r="705" spans="1:10">
      <c r="A705" s="1153">
        <v>41611</v>
      </c>
      <c r="B705" s="1154">
        <v>80</v>
      </c>
      <c r="C705" s="1155" t="s">
        <v>1087</v>
      </c>
      <c r="D705" s="1156" t="s">
        <v>1184</v>
      </c>
      <c r="E705" s="1156"/>
      <c r="G705" s="1156">
        <v>0</v>
      </c>
      <c r="H705" s="1154"/>
      <c r="I705" s="1053"/>
      <c r="J705" s="1152"/>
    </row>
    <row r="706" spans="1:10">
      <c r="A706" s="1153">
        <v>41611</v>
      </c>
      <c r="B706" s="1154">
        <v>30</v>
      </c>
      <c r="C706" s="1155" t="s">
        <v>246</v>
      </c>
      <c r="D706" s="1156" t="s">
        <v>1276</v>
      </c>
      <c r="E706" s="1156"/>
      <c r="G706" s="1156" t="s">
        <v>339</v>
      </c>
      <c r="H706" s="1154"/>
      <c r="I706" s="1053"/>
      <c r="J706" s="1152"/>
    </row>
    <row r="707" spans="1:10">
      <c r="A707" s="1153">
        <v>41611</v>
      </c>
      <c r="B707" s="1154">
        <v>20</v>
      </c>
      <c r="C707" s="1155" t="s">
        <v>246</v>
      </c>
      <c r="D707" s="1156" t="s">
        <v>387</v>
      </c>
      <c r="E707" s="1156"/>
      <c r="G707" s="1156">
        <v>0</v>
      </c>
      <c r="H707" s="1154"/>
      <c r="I707" s="1053"/>
      <c r="J707" s="1152"/>
    </row>
    <row r="708" spans="1:10">
      <c r="A708" s="1153">
        <v>41611</v>
      </c>
      <c r="B708" s="1154">
        <v>300</v>
      </c>
      <c r="C708" s="1155" t="s">
        <v>246</v>
      </c>
      <c r="D708" s="1156" t="s">
        <v>778</v>
      </c>
      <c r="E708" s="1156"/>
      <c r="G708" s="1156" t="s">
        <v>339</v>
      </c>
      <c r="H708" s="1154"/>
      <c r="I708" s="1053"/>
      <c r="J708" s="1152"/>
    </row>
    <row r="709" spans="1:10">
      <c r="A709" s="1153">
        <v>41611</v>
      </c>
      <c r="B709" s="1154">
        <v>5</v>
      </c>
      <c r="C709" s="1155" t="s">
        <v>246</v>
      </c>
      <c r="D709" s="1156" t="s">
        <v>1187</v>
      </c>
      <c r="E709" s="1156"/>
      <c r="G709" s="1156" t="s">
        <v>339</v>
      </c>
      <c r="H709" s="1154"/>
      <c r="I709" s="1053"/>
      <c r="J709" s="1152"/>
    </row>
    <row r="710" spans="1:10">
      <c r="A710" s="1153">
        <v>41611</v>
      </c>
      <c r="B710" s="1154">
        <v>10</v>
      </c>
      <c r="C710" s="1155" t="s">
        <v>246</v>
      </c>
      <c r="D710" s="1156" t="s">
        <v>1294</v>
      </c>
      <c r="E710" s="1156"/>
      <c r="G710" s="1156">
        <v>0</v>
      </c>
      <c r="H710" s="1154"/>
      <c r="I710" s="1053"/>
      <c r="J710" s="1152"/>
    </row>
    <row r="711" spans="1:10">
      <c r="A711" s="1153">
        <v>41611</v>
      </c>
      <c r="B711" s="1154">
        <v>50</v>
      </c>
      <c r="C711" s="1155" t="s">
        <v>246</v>
      </c>
      <c r="D711" s="1156" t="s">
        <v>1105</v>
      </c>
      <c r="E711" s="1156"/>
      <c r="G711" s="1156" t="s">
        <v>339</v>
      </c>
      <c r="H711" s="1154"/>
      <c r="I711" s="1053"/>
      <c r="J711" s="1152"/>
    </row>
    <row r="712" spans="1:10">
      <c r="A712" s="1153">
        <v>41612</v>
      </c>
      <c r="B712" s="1154">
        <v>15.17</v>
      </c>
      <c r="C712" s="1155" t="s">
        <v>246</v>
      </c>
      <c r="D712" s="1156" t="s">
        <v>1364</v>
      </c>
      <c r="E712" s="1156"/>
      <c r="G712" s="1156">
        <v>0</v>
      </c>
      <c r="H712" s="1154"/>
      <c r="I712" s="1053"/>
      <c r="J712" s="1152"/>
    </row>
    <row r="713" spans="1:10">
      <c r="A713" s="1153">
        <v>41612</v>
      </c>
      <c r="B713" s="1154">
        <v>5</v>
      </c>
      <c r="C713" s="1155" t="s">
        <v>246</v>
      </c>
      <c r="D713" s="1156" t="s">
        <v>1296</v>
      </c>
      <c r="E713" s="1156"/>
      <c r="G713" s="1156" t="s">
        <v>339</v>
      </c>
      <c r="H713" s="1154"/>
      <c r="I713" s="1053"/>
      <c r="J713" s="1152"/>
    </row>
    <row r="714" spans="1:10">
      <c r="A714" s="1153">
        <v>41613</v>
      </c>
      <c r="B714" s="1154">
        <v>10</v>
      </c>
      <c r="C714" s="1155" t="s">
        <v>1087</v>
      </c>
      <c r="D714" s="1156" t="s">
        <v>1362</v>
      </c>
      <c r="E714" s="1156"/>
      <c r="G714" s="1156">
        <v>0</v>
      </c>
      <c r="H714" s="1154"/>
      <c r="I714" s="1053"/>
      <c r="J714" s="1152"/>
    </row>
    <row r="715" spans="1:10">
      <c r="A715" s="1153">
        <v>41613</v>
      </c>
      <c r="B715" s="1154">
        <v>15</v>
      </c>
      <c r="C715" s="1155" t="s">
        <v>1087</v>
      </c>
      <c r="D715" s="1156" t="s">
        <v>1088</v>
      </c>
      <c r="E715" s="1156"/>
      <c r="G715" s="1156">
        <v>0</v>
      </c>
      <c r="H715" s="1154"/>
      <c r="I715" s="1053"/>
      <c r="J715" s="1152"/>
    </row>
    <row r="716" spans="1:10">
      <c r="A716" s="1153">
        <v>41613</v>
      </c>
      <c r="B716" s="1154">
        <v>50</v>
      </c>
      <c r="C716" s="1155" t="s">
        <v>1087</v>
      </c>
      <c r="D716" s="1156" t="s">
        <v>1089</v>
      </c>
      <c r="E716" s="1156"/>
      <c r="G716" s="1156">
        <v>0</v>
      </c>
      <c r="H716" s="1154"/>
      <c r="I716" s="1053"/>
      <c r="J716" s="1152"/>
    </row>
    <row r="717" spans="1:10">
      <c r="A717" s="1153">
        <v>41613</v>
      </c>
      <c r="B717" s="1154">
        <v>49.2</v>
      </c>
      <c r="C717" s="1155" t="s">
        <v>246</v>
      </c>
      <c r="D717" s="1156" t="s">
        <v>429</v>
      </c>
      <c r="E717" s="1156"/>
      <c r="G717" s="1156">
        <v>0</v>
      </c>
      <c r="H717" s="1154"/>
      <c r="I717" s="1053"/>
      <c r="J717" s="1152"/>
    </row>
    <row r="718" spans="1:10">
      <c r="A718" s="1153">
        <v>41613</v>
      </c>
      <c r="B718" s="1154">
        <v>18.75</v>
      </c>
      <c r="C718" s="1155" t="s">
        <v>246</v>
      </c>
      <c r="D718" s="1156" t="s">
        <v>1298</v>
      </c>
      <c r="E718" s="1156"/>
      <c r="G718" s="1156">
        <v>0</v>
      </c>
      <c r="H718" s="1154"/>
      <c r="I718" s="1053"/>
      <c r="J718" s="1152"/>
    </row>
    <row r="719" spans="1:10">
      <c r="A719" s="1153">
        <v>41613</v>
      </c>
      <c r="B719" s="1154">
        <v>15</v>
      </c>
      <c r="C719" s="1155" t="s">
        <v>246</v>
      </c>
      <c r="D719" s="1156" t="s">
        <v>306</v>
      </c>
      <c r="E719" s="1156"/>
      <c r="G719" s="1156" t="s">
        <v>339</v>
      </c>
      <c r="H719" s="1154"/>
      <c r="I719" s="1053"/>
      <c r="J719" s="1152"/>
    </row>
    <row r="720" spans="1:10">
      <c r="A720" s="1153">
        <v>41613</v>
      </c>
      <c r="B720" s="1154">
        <v>100</v>
      </c>
      <c r="C720" s="1155" t="s">
        <v>246</v>
      </c>
      <c r="D720" s="1156" t="s">
        <v>1000</v>
      </c>
      <c r="E720" s="1156"/>
      <c r="G720" s="1156">
        <v>0</v>
      </c>
      <c r="H720" s="1154"/>
      <c r="I720" s="1053"/>
      <c r="J720" s="1152"/>
    </row>
    <row r="721" spans="1:10">
      <c r="A721" s="1153">
        <v>41613</v>
      </c>
      <c r="B721" s="1154">
        <v>6</v>
      </c>
      <c r="C721" s="1155" t="s">
        <v>246</v>
      </c>
      <c r="D721" s="1156" t="s">
        <v>310</v>
      </c>
      <c r="E721" s="1156"/>
      <c r="G721" s="1156" t="s">
        <v>339</v>
      </c>
      <c r="H721" s="1154"/>
      <c r="I721" s="1053"/>
      <c r="J721" s="1152"/>
    </row>
    <row r="722" spans="1:10">
      <c r="A722" s="1153">
        <v>41613</v>
      </c>
      <c r="B722" s="1154">
        <v>5</v>
      </c>
      <c r="C722" s="1155" t="s">
        <v>246</v>
      </c>
      <c r="D722" s="1156" t="s">
        <v>318</v>
      </c>
      <c r="E722" s="1156"/>
      <c r="G722" s="1156" t="s">
        <v>339</v>
      </c>
      <c r="H722" s="1152"/>
      <c r="I722" s="1053"/>
      <c r="J722" s="1152"/>
    </row>
    <row r="723" spans="1:10">
      <c r="A723" s="1153">
        <v>41614</v>
      </c>
      <c r="B723" s="1154">
        <v>30</v>
      </c>
      <c r="C723" s="1155" t="s">
        <v>1087</v>
      </c>
      <c r="D723" s="1156" t="s">
        <v>1360</v>
      </c>
      <c r="E723" s="1156"/>
      <c r="G723" s="1156">
        <v>0</v>
      </c>
      <c r="H723" s="1152"/>
      <c r="I723" s="1053"/>
      <c r="J723" s="1152"/>
    </row>
    <row r="724" spans="1:10">
      <c r="A724" s="1153">
        <v>41614</v>
      </c>
      <c r="B724" s="1154">
        <v>20</v>
      </c>
      <c r="C724" s="1155" t="s">
        <v>1087</v>
      </c>
      <c r="D724" s="1156" t="s">
        <v>1363</v>
      </c>
      <c r="E724" s="1156"/>
      <c r="G724" s="1156">
        <v>0</v>
      </c>
      <c r="H724" s="1152"/>
      <c r="I724" s="1053"/>
      <c r="J724" s="1152"/>
    </row>
    <row r="725" spans="1:10">
      <c r="A725" s="1153">
        <v>41614</v>
      </c>
      <c r="B725" s="1154">
        <v>248.4</v>
      </c>
      <c r="C725" s="1155" t="s">
        <v>246</v>
      </c>
      <c r="D725" s="1156" t="s">
        <v>1299</v>
      </c>
      <c r="E725" s="1156"/>
      <c r="G725" s="1156">
        <v>0</v>
      </c>
      <c r="H725" s="1152"/>
      <c r="I725" s="1053"/>
      <c r="J725" s="1152"/>
    </row>
    <row r="726" spans="1:10">
      <c r="A726" s="1153">
        <v>41614</v>
      </c>
      <c r="B726" s="1154">
        <v>15</v>
      </c>
      <c r="C726" s="1155" t="s">
        <v>246</v>
      </c>
      <c r="D726" s="1156" t="s">
        <v>1237</v>
      </c>
      <c r="E726" s="1156"/>
      <c r="G726" s="1156" t="s">
        <v>339</v>
      </c>
      <c r="H726" s="1152"/>
      <c r="I726" s="1053"/>
      <c r="J726" s="1152"/>
    </row>
    <row r="727" spans="1:10">
      <c r="A727" s="1153">
        <v>41614</v>
      </c>
      <c r="B727" s="1154">
        <v>10</v>
      </c>
      <c r="C727" s="1155" t="s">
        <v>246</v>
      </c>
      <c r="D727" s="1156" t="s">
        <v>956</v>
      </c>
      <c r="E727" s="1156"/>
      <c r="G727" s="1156" t="s">
        <v>339</v>
      </c>
      <c r="H727" s="1152"/>
      <c r="I727" s="1053"/>
      <c r="J727" s="1152"/>
    </row>
    <row r="728" spans="1:10">
      <c r="A728" s="1153">
        <v>41617</v>
      </c>
      <c r="B728" s="1154">
        <v>100</v>
      </c>
      <c r="C728" s="1155" t="s">
        <v>246</v>
      </c>
      <c r="D728" s="1156" t="s">
        <v>1030</v>
      </c>
      <c r="E728" s="1156"/>
      <c r="G728" s="1156">
        <v>0</v>
      </c>
      <c r="H728" s="1152"/>
      <c r="I728" s="1053"/>
      <c r="J728" s="1152"/>
    </row>
    <row r="729" spans="1:10">
      <c r="A729" s="1153">
        <v>41617</v>
      </c>
      <c r="B729" s="1154">
        <v>110</v>
      </c>
      <c r="C729" s="1155" t="s">
        <v>246</v>
      </c>
      <c r="D729" s="1156" t="s">
        <v>967</v>
      </c>
      <c r="E729" s="1156"/>
      <c r="G729" s="1156" t="s">
        <v>339</v>
      </c>
      <c r="H729" s="1152"/>
      <c r="I729" s="1053"/>
      <c r="J729" s="1152"/>
    </row>
    <row r="730" spans="1:10">
      <c r="A730" s="1153">
        <v>41617</v>
      </c>
      <c r="B730" s="1154">
        <v>12.5</v>
      </c>
      <c r="C730" s="1155" t="s">
        <v>246</v>
      </c>
      <c r="D730" s="1156" t="s">
        <v>1221</v>
      </c>
      <c r="E730" s="1156"/>
      <c r="G730" s="1156" t="s">
        <v>339</v>
      </c>
      <c r="H730" s="1152"/>
      <c r="I730" s="1053"/>
      <c r="J730" s="1152"/>
    </row>
    <row r="731" spans="1:10">
      <c r="A731" s="1153">
        <v>41617</v>
      </c>
      <c r="B731" s="1154">
        <v>801.54</v>
      </c>
      <c r="C731" s="1155" t="s">
        <v>246</v>
      </c>
      <c r="D731" s="1156" t="s">
        <v>1300</v>
      </c>
      <c r="E731" s="1156"/>
      <c r="G731" s="1156">
        <v>0</v>
      </c>
      <c r="H731" s="1152"/>
      <c r="I731" s="1053"/>
      <c r="J731" s="1152"/>
    </row>
    <row r="732" spans="1:10">
      <c r="A732" s="1153">
        <v>41617</v>
      </c>
      <c r="B732" s="1154">
        <v>1000</v>
      </c>
      <c r="C732" s="1155" t="s">
        <v>1087</v>
      </c>
      <c r="D732" s="1156" t="s">
        <v>1301</v>
      </c>
      <c r="E732" s="1156"/>
      <c r="G732" s="1156">
        <v>0</v>
      </c>
      <c r="H732" s="1152"/>
      <c r="I732" s="1053"/>
      <c r="J732" s="1152"/>
    </row>
    <row r="733" spans="1:10">
      <c r="A733" s="1153">
        <v>41618</v>
      </c>
      <c r="B733" s="1154">
        <v>100</v>
      </c>
      <c r="C733" s="1155" t="s">
        <v>1087</v>
      </c>
      <c r="D733" s="1156" t="s">
        <v>1088</v>
      </c>
      <c r="E733" s="1156"/>
      <c r="G733" s="1156">
        <v>0</v>
      </c>
      <c r="H733" s="1152"/>
      <c r="I733" s="1053"/>
      <c r="J733" s="1152"/>
    </row>
    <row r="734" spans="1:10">
      <c r="A734" s="1153">
        <v>41618</v>
      </c>
      <c r="B734" s="1154">
        <v>15</v>
      </c>
      <c r="C734" s="1155" t="s">
        <v>1087</v>
      </c>
      <c r="D734" s="1156" t="s">
        <v>1096</v>
      </c>
      <c r="E734" s="1156"/>
      <c r="G734" s="1156">
        <v>0</v>
      </c>
      <c r="H734" s="1152"/>
      <c r="I734" s="1053"/>
      <c r="J734" s="1152"/>
    </row>
    <row r="735" spans="1:10">
      <c r="A735" s="1153">
        <v>41618</v>
      </c>
      <c r="B735" s="1154">
        <v>40</v>
      </c>
      <c r="C735" s="1155" t="s">
        <v>246</v>
      </c>
      <c r="D735" s="1156" t="s">
        <v>1282</v>
      </c>
      <c r="E735" s="1156"/>
      <c r="G735" s="1156">
        <v>0</v>
      </c>
      <c r="H735" s="1152"/>
      <c r="I735" s="1053"/>
      <c r="J735" s="1152"/>
    </row>
    <row r="736" spans="1:10">
      <c r="A736" s="1153">
        <v>41618</v>
      </c>
      <c r="B736" s="1154">
        <v>230</v>
      </c>
      <c r="C736" s="1155" t="s">
        <v>246</v>
      </c>
      <c r="D736" s="1156" t="s">
        <v>920</v>
      </c>
      <c r="E736" s="1156"/>
      <c r="G736" s="1156" t="s">
        <v>339</v>
      </c>
      <c r="H736" s="1152"/>
      <c r="I736" s="1053"/>
      <c r="J736" s="1152"/>
    </row>
    <row r="737" spans="1:10">
      <c r="A737" s="1153">
        <v>41618</v>
      </c>
      <c r="B737" s="1154">
        <v>150</v>
      </c>
      <c r="C737" s="1155" t="s">
        <v>246</v>
      </c>
      <c r="D737" s="1156" t="s">
        <v>357</v>
      </c>
      <c r="E737" s="1156"/>
      <c r="G737" s="1156" t="s">
        <v>339</v>
      </c>
      <c r="H737" s="1152"/>
      <c r="I737" s="1053"/>
      <c r="J737" s="1152"/>
    </row>
    <row r="738" spans="1:10">
      <c r="A738" s="1153">
        <v>41618</v>
      </c>
      <c r="B738" s="1154">
        <v>5</v>
      </c>
      <c r="C738" s="1155" t="s">
        <v>246</v>
      </c>
      <c r="D738" s="1156" t="s">
        <v>1256</v>
      </c>
      <c r="E738" s="1156"/>
      <c r="G738" s="1156" t="s">
        <v>339</v>
      </c>
      <c r="H738" s="1152"/>
      <c r="I738" s="1053"/>
      <c r="J738" s="1152"/>
    </row>
    <row r="739" spans="1:10">
      <c r="A739" s="1153">
        <v>41620</v>
      </c>
      <c r="B739" s="1154">
        <v>59.36</v>
      </c>
      <c r="C739" s="1155" t="s">
        <v>1087</v>
      </c>
      <c r="D739" s="1156" t="s">
        <v>1302</v>
      </c>
      <c r="E739" s="1156"/>
      <c r="G739" s="1156">
        <v>0</v>
      </c>
      <c r="H739" s="1152"/>
      <c r="I739" s="1053"/>
      <c r="J739" s="1152"/>
    </row>
    <row r="740" spans="1:10">
      <c r="A740" s="1153">
        <v>41624</v>
      </c>
      <c r="B740" s="1154">
        <v>20</v>
      </c>
      <c r="C740" s="1155" t="s">
        <v>1087</v>
      </c>
      <c r="D740" s="1156" t="s">
        <v>1092</v>
      </c>
      <c r="E740" s="1156"/>
      <c r="G740" s="1156">
        <v>0</v>
      </c>
      <c r="H740" s="1152"/>
      <c r="I740" s="1053"/>
      <c r="J740" s="1152"/>
    </row>
    <row r="741" spans="1:10">
      <c r="A741" s="1153">
        <v>41624</v>
      </c>
      <c r="B741" s="1154">
        <v>30</v>
      </c>
      <c r="C741" s="1155" t="s">
        <v>246</v>
      </c>
      <c r="D741" s="1156" t="s">
        <v>1204</v>
      </c>
      <c r="E741" s="1156"/>
      <c r="G741" s="1156" t="s">
        <v>339</v>
      </c>
      <c r="H741" s="1152"/>
      <c r="I741" s="1053"/>
      <c r="J741" s="1152"/>
    </row>
    <row r="742" spans="1:10">
      <c r="A742" s="1153">
        <v>41624</v>
      </c>
      <c r="B742" s="1154">
        <v>5</v>
      </c>
      <c r="C742" s="1155" t="s">
        <v>246</v>
      </c>
      <c r="D742" s="1156" t="s">
        <v>968</v>
      </c>
      <c r="E742" s="1156"/>
      <c r="G742" s="1156" t="s">
        <v>339</v>
      </c>
      <c r="H742" s="1152"/>
      <c r="I742" s="1053"/>
      <c r="J742" s="1152"/>
    </row>
    <row r="743" spans="1:10">
      <c r="A743" s="1153">
        <v>41624</v>
      </c>
      <c r="B743" s="1154">
        <v>100</v>
      </c>
      <c r="C743" s="1155" t="s">
        <v>246</v>
      </c>
      <c r="D743" s="1156" t="s">
        <v>292</v>
      </c>
      <c r="E743" s="1156"/>
      <c r="G743" s="1156" t="s">
        <v>339</v>
      </c>
      <c r="H743" s="1152"/>
      <c r="I743" s="1053"/>
      <c r="J743" s="1152"/>
    </row>
    <row r="744" spans="1:10">
      <c r="A744" s="1153">
        <v>41624</v>
      </c>
      <c r="B744" s="1154">
        <v>100</v>
      </c>
      <c r="C744" s="1155" t="s">
        <v>246</v>
      </c>
      <c r="D744" s="1156" t="s">
        <v>259</v>
      </c>
      <c r="E744" s="1156"/>
      <c r="G744" s="1156" t="s">
        <v>339</v>
      </c>
      <c r="H744" s="1152"/>
      <c r="I744" s="1053"/>
      <c r="J744" s="1152"/>
    </row>
    <row r="745" spans="1:10">
      <c r="A745" s="1153">
        <v>41624</v>
      </c>
      <c r="B745" s="1154">
        <v>1</v>
      </c>
      <c r="C745" s="1155" t="s">
        <v>246</v>
      </c>
      <c r="D745" s="1156" t="s">
        <v>785</v>
      </c>
      <c r="E745" s="1156"/>
      <c r="G745" s="1156">
        <v>0</v>
      </c>
      <c r="H745" s="1152"/>
      <c r="I745" s="1053"/>
      <c r="J745" s="1152"/>
    </row>
    <row r="746" spans="1:10">
      <c r="A746" s="1153">
        <v>41624</v>
      </c>
      <c r="B746" s="1154">
        <v>200</v>
      </c>
      <c r="C746" s="1155" t="s">
        <v>246</v>
      </c>
      <c r="D746" s="1156" t="s">
        <v>450</v>
      </c>
      <c r="E746" s="1156"/>
      <c r="G746" s="1156" t="s">
        <v>339</v>
      </c>
      <c r="H746" s="1152"/>
      <c r="I746" s="1053"/>
      <c r="J746" s="1152"/>
    </row>
    <row r="747" spans="1:10">
      <c r="A747" s="1153">
        <v>41624</v>
      </c>
      <c r="B747" s="1154">
        <v>7</v>
      </c>
      <c r="C747" s="1155" t="s">
        <v>246</v>
      </c>
      <c r="D747" s="1156" t="s">
        <v>976</v>
      </c>
      <c r="E747" s="1156"/>
      <c r="G747" s="1156">
        <v>0</v>
      </c>
      <c r="H747" s="1152"/>
      <c r="I747" s="1053"/>
      <c r="J747" s="1152"/>
    </row>
    <row r="748" spans="1:10">
      <c r="A748" s="1153">
        <v>41624</v>
      </c>
      <c r="B748" s="1154">
        <v>12.5</v>
      </c>
      <c r="C748" s="1155" t="s">
        <v>246</v>
      </c>
      <c r="D748" s="1156" t="s">
        <v>1221</v>
      </c>
      <c r="E748" s="1156"/>
      <c r="G748" s="1156" t="s">
        <v>339</v>
      </c>
      <c r="H748" s="1152"/>
      <c r="I748" s="1053"/>
      <c r="J748" s="1152"/>
    </row>
    <row r="749" spans="1:10">
      <c r="A749" s="1153">
        <v>41624</v>
      </c>
      <c r="B749" s="1154">
        <v>7</v>
      </c>
      <c r="C749" s="1155" t="s">
        <v>246</v>
      </c>
      <c r="D749" s="1156" t="s">
        <v>1032</v>
      </c>
      <c r="E749" s="1156"/>
      <c r="G749" s="1156" t="s">
        <v>339</v>
      </c>
      <c r="H749" s="1152"/>
      <c r="I749" s="1053"/>
      <c r="J749" s="1152"/>
    </row>
    <row r="750" spans="1:10">
      <c r="A750" s="1153">
        <v>41624</v>
      </c>
      <c r="B750" s="1154">
        <v>500</v>
      </c>
      <c r="C750" s="1155" t="s">
        <v>246</v>
      </c>
      <c r="D750" s="1156" t="s">
        <v>1303</v>
      </c>
      <c r="E750" s="1156"/>
      <c r="G750" s="1156" t="s">
        <v>339</v>
      </c>
      <c r="H750" s="1152"/>
      <c r="I750" s="1053"/>
      <c r="J750" s="1152"/>
    </row>
    <row r="751" spans="1:10">
      <c r="A751" s="1153">
        <v>41624</v>
      </c>
      <c r="B751" s="1154">
        <v>40</v>
      </c>
      <c r="C751" s="1155" t="s">
        <v>246</v>
      </c>
      <c r="D751" s="1156" t="s">
        <v>1258</v>
      </c>
      <c r="E751" s="1156"/>
      <c r="G751" s="1156" t="s">
        <v>339</v>
      </c>
      <c r="H751" s="1152"/>
      <c r="I751" s="1053"/>
      <c r="J751" s="1152"/>
    </row>
    <row r="752" spans="1:10">
      <c r="A752" s="1153">
        <v>41624</v>
      </c>
      <c r="B752" s="1154">
        <v>5</v>
      </c>
      <c r="C752" s="1155" t="s">
        <v>246</v>
      </c>
      <c r="D752" s="1156" t="s">
        <v>1223</v>
      </c>
      <c r="E752" s="1156"/>
      <c r="G752" s="1156">
        <v>0</v>
      </c>
      <c r="H752" s="1152"/>
      <c r="I752" s="1053"/>
      <c r="J752" s="1152"/>
    </row>
    <row r="753" spans="1:10">
      <c r="A753" s="1153">
        <v>41624</v>
      </c>
      <c r="B753" s="1154">
        <v>31.35</v>
      </c>
      <c r="C753" s="1155" t="s">
        <v>246</v>
      </c>
      <c r="D753" s="1156" t="s">
        <v>1304</v>
      </c>
      <c r="E753" s="1156"/>
      <c r="G753" s="1156">
        <v>0</v>
      </c>
      <c r="H753" s="1152"/>
      <c r="I753" s="1053"/>
      <c r="J753" s="1152"/>
    </row>
    <row r="754" spans="1:10">
      <c r="A754" s="1153">
        <v>41625</v>
      </c>
      <c r="B754" s="1154">
        <v>15</v>
      </c>
      <c r="C754" s="1155" t="s">
        <v>1087</v>
      </c>
      <c r="D754" s="1156" t="s">
        <v>1361</v>
      </c>
      <c r="E754" s="1156"/>
      <c r="G754" s="1156">
        <v>0</v>
      </c>
      <c r="H754" s="1152"/>
      <c r="I754" s="1053"/>
      <c r="J754" s="1152"/>
    </row>
    <row r="755" spans="1:10">
      <c r="A755" s="1153">
        <v>41625</v>
      </c>
      <c r="B755" s="1154">
        <v>80</v>
      </c>
      <c r="C755" s="1155" t="s">
        <v>246</v>
      </c>
      <c r="D755" s="1156" t="s">
        <v>1044</v>
      </c>
      <c r="E755" s="1156"/>
      <c r="G755" s="1156">
        <v>0</v>
      </c>
      <c r="H755" s="1152"/>
      <c r="I755" s="1053"/>
      <c r="J755" s="1152"/>
    </row>
    <row r="756" spans="1:10">
      <c r="A756" s="1153">
        <v>41625</v>
      </c>
      <c r="B756" s="1154">
        <v>100</v>
      </c>
      <c r="C756" s="1155" t="s">
        <v>246</v>
      </c>
      <c r="D756" s="1156" t="s">
        <v>327</v>
      </c>
      <c r="E756" s="1156"/>
      <c r="G756" s="1156" t="s">
        <v>339</v>
      </c>
      <c r="H756" s="1152"/>
      <c r="I756" s="1053"/>
      <c r="J756" s="1152"/>
    </row>
    <row r="757" spans="1:10">
      <c r="A757" s="1153">
        <v>41626</v>
      </c>
      <c r="B757" s="1154">
        <v>41.13</v>
      </c>
      <c r="C757" s="1155" t="s">
        <v>246</v>
      </c>
      <c r="D757" s="1156" t="s">
        <v>1305</v>
      </c>
      <c r="E757" s="1156"/>
      <c r="G757" s="1156">
        <v>0</v>
      </c>
      <c r="H757" s="1152"/>
      <c r="I757" s="1053"/>
      <c r="J757" s="1152"/>
    </row>
    <row r="758" spans="1:10">
      <c r="A758" s="1153">
        <v>41626</v>
      </c>
      <c r="B758" s="1154">
        <v>120</v>
      </c>
      <c r="C758" s="1155" t="s">
        <v>246</v>
      </c>
      <c r="D758" s="1156" t="s">
        <v>784</v>
      </c>
      <c r="E758" s="1156"/>
      <c r="G758" s="1156" t="s">
        <v>339</v>
      </c>
      <c r="H758" s="1152"/>
      <c r="I758" s="1053"/>
      <c r="J758" s="1152"/>
    </row>
    <row r="759" spans="1:10">
      <c r="A759" s="1153">
        <v>41627</v>
      </c>
      <c r="B759" s="1154">
        <v>20</v>
      </c>
      <c r="C759" s="1155" t="s">
        <v>1087</v>
      </c>
      <c r="D759" s="1156" t="s">
        <v>1096</v>
      </c>
      <c r="E759" s="1156"/>
      <c r="G759" s="1156">
        <v>0</v>
      </c>
      <c r="H759" s="1152"/>
      <c r="I759" s="1053"/>
      <c r="J759" s="1152"/>
    </row>
    <row r="760" spans="1:10">
      <c r="A760" s="1153">
        <v>41627</v>
      </c>
      <c r="B760" s="1154">
        <v>40</v>
      </c>
      <c r="C760" s="1155" t="s">
        <v>246</v>
      </c>
      <c r="D760" s="1156" t="s">
        <v>400</v>
      </c>
      <c r="E760" s="1156"/>
      <c r="G760" s="1156" t="s">
        <v>339</v>
      </c>
      <c r="H760" s="1152"/>
      <c r="I760" s="1053"/>
      <c r="J760" s="1152"/>
    </row>
    <row r="761" spans="1:10">
      <c r="A761" s="1153">
        <v>41628</v>
      </c>
      <c r="B761" s="1154">
        <v>25</v>
      </c>
      <c r="C761" s="1155" t="s">
        <v>246</v>
      </c>
      <c r="D761" s="1156" t="s">
        <v>1262</v>
      </c>
      <c r="E761" s="1156"/>
      <c r="G761" s="1156" t="s">
        <v>339</v>
      </c>
      <c r="H761" s="1152"/>
      <c r="I761" s="1053"/>
      <c r="J761" s="1152"/>
    </row>
    <row r="762" spans="1:10">
      <c r="A762" s="1153">
        <v>41628</v>
      </c>
      <c r="B762" s="1154">
        <v>2500</v>
      </c>
      <c r="C762" s="1155">
        <v>103479</v>
      </c>
      <c r="D762" s="1156" t="s">
        <v>1306</v>
      </c>
      <c r="E762" s="1156"/>
      <c r="G762" s="1156">
        <v>0</v>
      </c>
      <c r="H762" s="1152"/>
      <c r="I762" s="1053"/>
      <c r="J762" s="1152"/>
    </row>
    <row r="763" spans="1:10">
      <c r="A763" s="1153">
        <v>41628</v>
      </c>
      <c r="B763" s="1154">
        <v>1000</v>
      </c>
      <c r="C763" s="1155">
        <v>103480</v>
      </c>
      <c r="D763" s="1156" t="s">
        <v>1307</v>
      </c>
      <c r="E763" s="1156"/>
      <c r="G763" s="1156">
        <v>0</v>
      </c>
      <c r="H763" s="1152"/>
      <c r="I763" s="1053"/>
      <c r="J763" s="1152"/>
    </row>
    <row r="764" spans="1:10">
      <c r="A764" s="1153">
        <v>41628</v>
      </c>
      <c r="B764" s="1154">
        <v>15000</v>
      </c>
      <c r="C764" s="1155">
        <v>103481</v>
      </c>
      <c r="D764" s="1156" t="s">
        <v>441</v>
      </c>
      <c r="E764" s="1156"/>
      <c r="G764" s="1156">
        <v>0</v>
      </c>
      <c r="H764" s="1152"/>
      <c r="I764" s="1053"/>
      <c r="J764" s="1152"/>
    </row>
    <row r="765" spans="1:10">
      <c r="A765" s="1153">
        <v>41631</v>
      </c>
      <c r="B765" s="1154">
        <v>100</v>
      </c>
      <c r="C765" s="1155" t="s">
        <v>1087</v>
      </c>
      <c r="D765" s="1156" t="s">
        <v>1093</v>
      </c>
      <c r="E765" s="1156"/>
      <c r="G765" s="1156">
        <v>0</v>
      </c>
      <c r="H765" s="1152"/>
      <c r="I765" s="1053"/>
      <c r="J765" s="1152"/>
    </row>
    <row r="766" spans="1:10">
      <c r="A766" s="1153">
        <v>41631</v>
      </c>
      <c r="B766" s="1154">
        <v>12.25</v>
      </c>
      <c r="C766" s="1155" t="s">
        <v>246</v>
      </c>
      <c r="D766" s="1156" t="s">
        <v>1107</v>
      </c>
      <c r="E766" s="1156"/>
      <c r="G766" s="1156">
        <v>0</v>
      </c>
      <c r="H766" s="1152"/>
      <c r="I766" s="1053"/>
      <c r="J766" s="1152"/>
    </row>
    <row r="767" spans="1:10">
      <c r="A767" s="1153">
        <v>41631</v>
      </c>
      <c r="B767" s="1154">
        <v>1.36</v>
      </c>
      <c r="C767" s="1155" t="s">
        <v>246</v>
      </c>
      <c r="D767" s="1156" t="s">
        <v>1107</v>
      </c>
      <c r="E767" s="1156"/>
      <c r="G767" s="1156">
        <v>0</v>
      </c>
      <c r="H767" s="1152"/>
      <c r="I767" s="1053"/>
      <c r="J767" s="1152"/>
    </row>
    <row r="768" spans="1:10">
      <c r="A768" s="1153">
        <v>41631</v>
      </c>
      <c r="B768" s="1154">
        <v>40</v>
      </c>
      <c r="C768" s="1155" t="s">
        <v>246</v>
      </c>
      <c r="D768" s="1156" t="s">
        <v>261</v>
      </c>
      <c r="E768" s="1156"/>
      <c r="G768" s="1156" t="s">
        <v>339</v>
      </c>
      <c r="H768" s="1152"/>
      <c r="I768" s="1053"/>
      <c r="J768" s="1152"/>
    </row>
    <row r="769" spans="1:10">
      <c r="A769" s="1153">
        <v>41631</v>
      </c>
      <c r="B769" s="1154">
        <v>12</v>
      </c>
      <c r="C769" s="1155" t="s">
        <v>246</v>
      </c>
      <c r="D769" s="1156" t="s">
        <v>294</v>
      </c>
      <c r="E769" s="1156"/>
      <c r="G769" s="1156" t="s">
        <v>339</v>
      </c>
      <c r="H769" s="1152"/>
      <c r="I769" s="1053"/>
      <c r="J769" s="1152"/>
    </row>
    <row r="770" spans="1:10">
      <c r="A770" s="1153">
        <v>41631</v>
      </c>
      <c r="B770" s="1154">
        <v>80.53</v>
      </c>
      <c r="C770" s="1155" t="s">
        <v>246</v>
      </c>
      <c r="D770" s="1156" t="s">
        <v>1218</v>
      </c>
      <c r="E770" s="1156"/>
      <c r="G770" s="1156">
        <v>0</v>
      </c>
      <c r="H770" s="1152"/>
      <c r="I770" s="1053"/>
      <c r="J770" s="1152"/>
    </row>
    <row r="771" spans="1:10">
      <c r="A771" s="1153">
        <v>41631</v>
      </c>
      <c r="B771" s="1154">
        <v>188</v>
      </c>
      <c r="C771" s="1155" t="s">
        <v>246</v>
      </c>
      <c r="D771" s="1156" t="s">
        <v>355</v>
      </c>
      <c r="E771" s="1156"/>
      <c r="G771" s="1156" t="s">
        <v>339</v>
      </c>
      <c r="H771" s="1152"/>
      <c r="I771" s="1053"/>
      <c r="J771" s="1152"/>
    </row>
    <row r="772" spans="1:10">
      <c r="A772" s="1153">
        <v>41631</v>
      </c>
      <c r="B772" s="1154">
        <v>258</v>
      </c>
      <c r="C772" s="1155" t="s">
        <v>246</v>
      </c>
      <c r="D772" s="1156" t="s">
        <v>355</v>
      </c>
      <c r="E772" s="1156"/>
      <c r="G772" s="1156" t="s">
        <v>339</v>
      </c>
      <c r="H772" s="1152"/>
      <c r="I772" s="1053"/>
      <c r="J772" s="1152"/>
    </row>
    <row r="773" spans="1:10">
      <c r="A773" s="1153">
        <v>41631</v>
      </c>
      <c r="B773" s="1154">
        <v>5</v>
      </c>
      <c r="C773" s="1155" t="s">
        <v>246</v>
      </c>
      <c r="D773" s="1156" t="s">
        <v>773</v>
      </c>
      <c r="E773" s="1156"/>
      <c r="G773" s="1156">
        <v>0</v>
      </c>
      <c r="H773" s="1152"/>
      <c r="I773" s="1053"/>
      <c r="J773" s="1152"/>
    </row>
    <row r="774" spans="1:10">
      <c r="A774" s="1153">
        <v>41631</v>
      </c>
      <c r="B774" s="1154">
        <v>12.5</v>
      </c>
      <c r="C774" s="1155" t="s">
        <v>246</v>
      </c>
      <c r="D774" s="1156" t="s">
        <v>1221</v>
      </c>
      <c r="E774" s="1156"/>
      <c r="G774" s="1156" t="s">
        <v>339</v>
      </c>
      <c r="H774" s="1152"/>
      <c r="I774" s="1053"/>
      <c r="J774" s="1152"/>
    </row>
    <row r="775" spans="1:10">
      <c r="A775" s="1153">
        <v>41631</v>
      </c>
      <c r="B775" s="1154">
        <v>686.94</v>
      </c>
      <c r="C775" s="1155" t="s">
        <v>246</v>
      </c>
      <c r="D775" s="1156" t="s">
        <v>1308</v>
      </c>
      <c r="E775" s="1156"/>
      <c r="G775" s="1156">
        <v>0</v>
      </c>
      <c r="H775" s="1152"/>
      <c r="I775" s="1053"/>
      <c r="J775" s="1152"/>
    </row>
    <row r="776" spans="1:10">
      <c r="A776" s="1153">
        <v>41635</v>
      </c>
      <c r="B776" s="1154">
        <v>15</v>
      </c>
      <c r="C776" s="1155" t="s">
        <v>246</v>
      </c>
      <c r="D776" s="1156" t="s">
        <v>858</v>
      </c>
      <c r="E776" s="1156"/>
      <c r="G776" s="1156" t="s">
        <v>339</v>
      </c>
      <c r="H776" s="1152"/>
      <c r="I776" s="1053"/>
      <c r="J776" s="1152"/>
    </row>
    <row r="777" spans="1:10">
      <c r="A777" s="1153">
        <v>41635</v>
      </c>
      <c r="B777" s="1154">
        <v>15</v>
      </c>
      <c r="C777" s="1155" t="s">
        <v>246</v>
      </c>
      <c r="D777" s="1156" t="s">
        <v>1264</v>
      </c>
      <c r="E777" s="1156"/>
      <c r="G777" s="1156" t="s">
        <v>339</v>
      </c>
      <c r="H777" s="1152"/>
      <c r="I777" s="1053"/>
      <c r="J777" s="1152"/>
    </row>
    <row r="778" spans="1:10">
      <c r="A778" s="1153">
        <v>41635</v>
      </c>
      <c r="B778" s="1154">
        <v>3</v>
      </c>
      <c r="C778" s="1155" t="s">
        <v>246</v>
      </c>
      <c r="D778" s="1156" t="s">
        <v>363</v>
      </c>
      <c r="E778" s="1156"/>
      <c r="G778" s="1156" t="s">
        <v>339</v>
      </c>
      <c r="H778" s="1152"/>
      <c r="I778" s="1053"/>
      <c r="J778" s="1152"/>
    </row>
    <row r="779" spans="1:10">
      <c r="A779" s="1153">
        <v>41635</v>
      </c>
      <c r="B779" s="1154">
        <v>10</v>
      </c>
      <c r="C779" s="1155" t="s">
        <v>246</v>
      </c>
      <c r="D779" s="1156" t="s">
        <v>302</v>
      </c>
      <c r="E779" s="1156"/>
      <c r="G779" s="1156">
        <v>0</v>
      </c>
      <c r="H779" s="1152"/>
      <c r="I779" s="1053"/>
      <c r="J779" s="1152"/>
    </row>
    <row r="780" spans="1:10">
      <c r="A780" s="1153">
        <v>41635</v>
      </c>
      <c r="B780" s="1154">
        <v>3</v>
      </c>
      <c r="C780" s="1155" t="s">
        <v>246</v>
      </c>
      <c r="D780" s="1156" t="s">
        <v>363</v>
      </c>
      <c r="E780" s="1156"/>
      <c r="G780" s="1156" t="s">
        <v>339</v>
      </c>
      <c r="H780" s="1152"/>
      <c r="I780" s="1053"/>
      <c r="J780" s="1152"/>
    </row>
    <row r="781" spans="1:10">
      <c r="A781" s="1153">
        <v>41635</v>
      </c>
      <c r="B781" s="1154">
        <v>50</v>
      </c>
      <c r="C781" s="1155" t="s">
        <v>246</v>
      </c>
      <c r="D781" s="1156" t="s">
        <v>1017</v>
      </c>
      <c r="E781" s="1156"/>
      <c r="G781" s="1156" t="s">
        <v>339</v>
      </c>
      <c r="H781" s="1152"/>
      <c r="I781" s="1053"/>
      <c r="J781" s="1152"/>
    </row>
    <row r="782" spans="1:10">
      <c r="A782" s="1153">
        <v>41635</v>
      </c>
      <c r="B782" s="1154">
        <v>60</v>
      </c>
      <c r="C782" s="1155" t="s">
        <v>246</v>
      </c>
      <c r="D782" s="1156" t="s">
        <v>1309</v>
      </c>
      <c r="E782" s="1156"/>
      <c r="G782" s="1156" t="s">
        <v>339</v>
      </c>
      <c r="H782" s="1152"/>
      <c r="I782" s="1053"/>
      <c r="J782" s="1152"/>
    </row>
    <row r="783" spans="1:10">
      <c r="A783" s="1153">
        <v>41638</v>
      </c>
      <c r="B783" s="1154">
        <v>1200</v>
      </c>
      <c r="C783" s="1155" t="s">
        <v>1087</v>
      </c>
      <c r="D783" s="1156" t="s">
        <v>1310</v>
      </c>
      <c r="E783" s="1156"/>
      <c r="G783" s="1156">
        <v>0</v>
      </c>
      <c r="H783" s="1152"/>
      <c r="I783" s="1053"/>
      <c r="J783" s="1152"/>
    </row>
    <row r="784" spans="1:10">
      <c r="A784" s="1153">
        <v>41638</v>
      </c>
      <c r="B784" s="1154">
        <v>4455.8100000000004</v>
      </c>
      <c r="C784" s="1155" t="s">
        <v>246</v>
      </c>
      <c r="D784" s="1156" t="s">
        <v>269</v>
      </c>
      <c r="E784" s="1156"/>
      <c r="G784" s="1156">
        <v>0</v>
      </c>
      <c r="H784" s="1152"/>
      <c r="I784" s="1053"/>
      <c r="J784" s="1152"/>
    </row>
    <row r="785" spans="1:10">
      <c r="A785" s="1153">
        <v>41638</v>
      </c>
      <c r="B785" s="1154">
        <v>150</v>
      </c>
      <c r="C785" s="1155" t="s">
        <v>246</v>
      </c>
      <c r="D785" s="1156" t="s">
        <v>1311</v>
      </c>
      <c r="E785" s="1156"/>
      <c r="G785" s="1156">
        <v>0</v>
      </c>
      <c r="H785" s="1152"/>
      <c r="I785" s="1053"/>
      <c r="J785" s="1152"/>
    </row>
    <row r="786" spans="1:10">
      <c r="A786" s="1153">
        <v>41638</v>
      </c>
      <c r="B786" s="1154">
        <v>3</v>
      </c>
      <c r="C786" s="1155" t="s">
        <v>246</v>
      </c>
      <c r="D786" s="1156" t="s">
        <v>1004</v>
      </c>
      <c r="E786" s="1156"/>
      <c r="G786" s="1156">
        <v>0</v>
      </c>
      <c r="H786" s="1152"/>
      <c r="I786" s="1053"/>
      <c r="J786" s="1152"/>
    </row>
    <row r="787" spans="1:10">
      <c r="A787" s="1153">
        <v>41638</v>
      </c>
      <c r="B787" s="1154">
        <v>180</v>
      </c>
      <c r="C787" s="1155" t="s">
        <v>246</v>
      </c>
      <c r="D787" s="1156" t="s">
        <v>287</v>
      </c>
      <c r="E787" s="1156"/>
      <c r="G787" s="1156" t="s">
        <v>339</v>
      </c>
      <c r="H787" s="1152"/>
      <c r="I787" s="1053"/>
      <c r="J787" s="1152"/>
    </row>
    <row r="788" spans="1:10">
      <c r="A788" s="1153">
        <v>41638</v>
      </c>
      <c r="B788" s="1154">
        <v>12.5</v>
      </c>
      <c r="C788" s="1155" t="s">
        <v>246</v>
      </c>
      <c r="D788" s="1156" t="s">
        <v>1221</v>
      </c>
      <c r="E788" s="1156"/>
      <c r="G788" s="1156" t="s">
        <v>339</v>
      </c>
      <c r="H788" s="1152"/>
      <c r="I788" s="1053"/>
      <c r="J788" s="1152"/>
    </row>
    <row r="789" spans="1:10">
      <c r="A789" s="1153">
        <v>41638</v>
      </c>
      <c r="B789" s="1154">
        <v>80</v>
      </c>
      <c r="C789" s="1155" t="s">
        <v>246</v>
      </c>
      <c r="D789" s="1156" t="s">
        <v>330</v>
      </c>
      <c r="E789" s="1156"/>
      <c r="G789" s="1156" t="s">
        <v>339</v>
      </c>
      <c r="H789" s="1152"/>
      <c r="I789" s="1053"/>
      <c r="J789" s="1152"/>
    </row>
    <row r="790" spans="1:10">
      <c r="A790" s="1153">
        <v>41638</v>
      </c>
      <c r="B790" s="1154">
        <v>200.9</v>
      </c>
      <c r="C790" s="1155" t="s">
        <v>246</v>
      </c>
      <c r="D790" s="1156" t="s">
        <v>1312</v>
      </c>
      <c r="E790" s="1156"/>
      <c r="G790" s="1156">
        <v>0</v>
      </c>
      <c r="H790" s="1152"/>
      <c r="I790" s="1053"/>
      <c r="J790" s="1152"/>
    </row>
    <row r="791" spans="1:10">
      <c r="A791" s="1153">
        <v>41639</v>
      </c>
      <c r="B791" s="1154">
        <v>1300.7</v>
      </c>
      <c r="C791" s="1155" t="s">
        <v>246</v>
      </c>
      <c r="D791" s="1156" t="s">
        <v>1288</v>
      </c>
      <c r="E791" s="1156"/>
      <c r="G791" s="1156">
        <v>0</v>
      </c>
      <c r="H791" s="1152"/>
      <c r="I791" s="1053"/>
      <c r="J791" s="1152"/>
    </row>
    <row r="792" spans="1:10">
      <c r="A792" s="1153">
        <v>41639</v>
      </c>
      <c r="B792" s="1154">
        <v>74.92</v>
      </c>
      <c r="C792" s="1155" t="s">
        <v>246</v>
      </c>
      <c r="D792" s="1156" t="s">
        <v>1288</v>
      </c>
      <c r="E792" s="1156"/>
      <c r="G792" s="1156">
        <v>0</v>
      </c>
      <c r="H792" s="1152"/>
      <c r="I792" s="1053"/>
      <c r="J792" s="1152"/>
    </row>
    <row r="793" spans="1:10">
      <c r="A793" s="1153">
        <v>41639</v>
      </c>
      <c r="B793" s="1154">
        <v>25</v>
      </c>
      <c r="C793" s="1155" t="s">
        <v>246</v>
      </c>
      <c r="D793" s="1156" t="s">
        <v>762</v>
      </c>
      <c r="E793" s="1156"/>
      <c r="G793" s="1156" t="s">
        <v>339</v>
      </c>
      <c r="H793" s="1152"/>
      <c r="I793" s="1053"/>
      <c r="J793" s="1152"/>
    </row>
    <row r="794" spans="1:10">
      <c r="A794" s="1153">
        <v>41639</v>
      </c>
      <c r="B794" s="1154">
        <v>150</v>
      </c>
      <c r="C794" s="1155" t="s">
        <v>246</v>
      </c>
      <c r="D794" s="1156" t="s">
        <v>1313</v>
      </c>
      <c r="E794" s="1156"/>
      <c r="G794" s="1156" t="s">
        <v>339</v>
      </c>
      <c r="H794" s="1152"/>
      <c r="I794" s="1053"/>
      <c r="J794" s="1152"/>
    </row>
    <row r="795" spans="1:10">
      <c r="A795" s="1153">
        <v>41641</v>
      </c>
      <c r="B795" s="1154">
        <v>49</v>
      </c>
      <c r="C795" s="1155" t="s">
        <v>1087</v>
      </c>
      <c r="D795" s="1156" t="s">
        <v>1088</v>
      </c>
      <c r="E795" s="1156"/>
      <c r="G795" s="1156">
        <v>0</v>
      </c>
      <c r="H795" s="1152"/>
      <c r="I795" s="1053"/>
      <c r="J795" s="1152"/>
    </row>
    <row r="796" spans="1:10">
      <c r="A796" s="1153">
        <v>41641</v>
      </c>
      <c r="B796" s="1154">
        <v>30</v>
      </c>
      <c r="C796" s="1155" t="s">
        <v>246</v>
      </c>
      <c r="D796" s="1156" t="s">
        <v>774</v>
      </c>
      <c r="E796" s="1156"/>
      <c r="G796" s="1156" t="s">
        <v>339</v>
      </c>
      <c r="H796" s="1152"/>
      <c r="I796" s="1053"/>
      <c r="J796" s="1152"/>
    </row>
    <row r="797" spans="1:10">
      <c r="A797" s="1153">
        <v>41641</v>
      </c>
      <c r="B797" s="1154">
        <v>100</v>
      </c>
      <c r="C797" s="1155" t="s">
        <v>246</v>
      </c>
      <c r="D797" s="1156" t="s">
        <v>267</v>
      </c>
      <c r="E797" s="1156"/>
      <c r="G797" s="1156">
        <v>0</v>
      </c>
      <c r="H797" s="1152"/>
      <c r="I797" s="1053"/>
      <c r="J797" s="1152"/>
    </row>
    <row r="798" spans="1:10">
      <c r="A798" s="1153">
        <v>41641</v>
      </c>
      <c r="B798" s="1154">
        <v>6</v>
      </c>
      <c r="C798" s="1155" t="s">
        <v>246</v>
      </c>
      <c r="D798" s="1156" t="s">
        <v>1217</v>
      </c>
      <c r="E798" s="1156"/>
      <c r="G798" s="1156">
        <v>0</v>
      </c>
      <c r="H798" s="1152"/>
      <c r="I798" s="1053"/>
      <c r="J798" s="1152"/>
    </row>
    <row r="799" spans="1:10">
      <c r="A799" s="1153">
        <v>41641</v>
      </c>
      <c r="B799" s="1154">
        <v>25</v>
      </c>
      <c r="C799" s="1155" t="s">
        <v>246</v>
      </c>
      <c r="D799" s="1156" t="s">
        <v>379</v>
      </c>
      <c r="E799" s="1156"/>
      <c r="G799" s="1156" t="s">
        <v>339</v>
      </c>
      <c r="H799" s="1152"/>
      <c r="I799" s="1053"/>
      <c r="J799" s="1152"/>
    </row>
    <row r="800" spans="1:10">
      <c r="A800" s="1153">
        <v>41641</v>
      </c>
      <c r="B800" s="1154">
        <v>10</v>
      </c>
      <c r="C800" s="1155" t="s">
        <v>246</v>
      </c>
      <c r="D800" s="1156" t="s">
        <v>791</v>
      </c>
      <c r="E800" s="1156"/>
      <c r="G800" s="1156" t="s">
        <v>339</v>
      </c>
      <c r="H800" s="1152"/>
      <c r="I800" s="1053"/>
      <c r="J800" s="1152"/>
    </row>
    <row r="801" spans="1:10">
      <c r="A801" s="1153">
        <v>41641</v>
      </c>
      <c r="B801" s="1154">
        <v>10</v>
      </c>
      <c r="C801" s="1155" t="s">
        <v>246</v>
      </c>
      <c r="D801" s="1156" t="s">
        <v>338</v>
      </c>
      <c r="E801" s="1156"/>
      <c r="G801" s="1156" t="s">
        <v>339</v>
      </c>
      <c r="H801" s="1152"/>
      <c r="I801" s="1053"/>
      <c r="J801" s="1152"/>
    </row>
    <row r="802" spans="1:10">
      <c r="A802" s="1153">
        <v>41641</v>
      </c>
      <c r="B802" s="1154">
        <v>29.73</v>
      </c>
      <c r="C802" s="1155" t="s">
        <v>246</v>
      </c>
      <c r="D802" s="1156" t="s">
        <v>1234</v>
      </c>
      <c r="E802" s="1156"/>
      <c r="G802" s="1156">
        <v>0</v>
      </c>
      <c r="H802" s="1152"/>
      <c r="I802" s="1053"/>
      <c r="J802" s="1152"/>
    </row>
    <row r="803" spans="1:10">
      <c r="A803" s="1153">
        <v>41641</v>
      </c>
      <c r="B803" s="1154">
        <v>10</v>
      </c>
      <c r="C803" s="1155" t="s">
        <v>246</v>
      </c>
      <c r="D803" s="1156" t="s">
        <v>371</v>
      </c>
      <c r="E803" s="1156"/>
      <c r="G803" s="1156" t="s">
        <v>339</v>
      </c>
      <c r="H803" s="1152"/>
      <c r="I803" s="1053"/>
      <c r="J803" s="1152"/>
    </row>
    <row r="804" spans="1:10">
      <c r="A804" s="1153">
        <v>41641</v>
      </c>
      <c r="B804" s="1154">
        <v>10</v>
      </c>
      <c r="C804" s="1155" t="s">
        <v>246</v>
      </c>
      <c r="D804" s="1156" t="s">
        <v>317</v>
      </c>
      <c r="E804" s="1156"/>
      <c r="G804" s="1156" t="s">
        <v>339</v>
      </c>
      <c r="H804" s="1152"/>
      <c r="I804" s="1053"/>
      <c r="J804" s="1152"/>
    </row>
    <row r="805" spans="1:10">
      <c r="A805" s="1153">
        <v>41641</v>
      </c>
      <c r="B805" s="1154">
        <v>10</v>
      </c>
      <c r="C805" s="1155" t="s">
        <v>246</v>
      </c>
      <c r="D805" s="1156" t="s">
        <v>1274</v>
      </c>
      <c r="E805" s="1156"/>
      <c r="G805" s="1156">
        <v>0</v>
      </c>
      <c r="H805" s="1152"/>
      <c r="I805" s="1053"/>
      <c r="J805" s="1152"/>
    </row>
    <row r="806" spans="1:10">
      <c r="A806" s="1153">
        <v>41641</v>
      </c>
      <c r="B806" s="1154">
        <v>250</v>
      </c>
      <c r="C806" s="1155" t="s">
        <v>246</v>
      </c>
      <c r="D806" s="1156" t="s">
        <v>911</v>
      </c>
      <c r="E806" s="1156"/>
      <c r="G806" s="1156">
        <v>0</v>
      </c>
      <c r="H806" s="1152"/>
      <c r="I806" s="1053"/>
      <c r="J806" s="1152"/>
    </row>
    <row r="807" spans="1:10">
      <c r="A807" s="1153">
        <v>41641</v>
      </c>
      <c r="B807" s="1154">
        <v>3</v>
      </c>
      <c r="C807" s="1155" t="s">
        <v>246</v>
      </c>
      <c r="D807" s="1156" t="s">
        <v>426</v>
      </c>
      <c r="E807" s="1156"/>
      <c r="G807" s="1156">
        <v>0</v>
      </c>
      <c r="H807" s="1152"/>
      <c r="I807" s="1053"/>
      <c r="J807" s="1152"/>
    </row>
    <row r="808" spans="1:10">
      <c r="A808" s="1153">
        <v>41641</v>
      </c>
      <c r="B808" s="1154">
        <v>50</v>
      </c>
      <c r="C808" s="1155" t="s">
        <v>246</v>
      </c>
      <c r="D808" s="1156" t="s">
        <v>250</v>
      </c>
      <c r="E808" s="1156"/>
      <c r="G808" s="1156">
        <v>0</v>
      </c>
      <c r="H808" s="1152"/>
      <c r="I808" s="1053"/>
      <c r="J808" s="1152"/>
    </row>
    <row r="809" spans="1:10">
      <c r="A809" s="1153">
        <v>41641</v>
      </c>
      <c r="B809" s="1154">
        <v>30</v>
      </c>
      <c r="C809" s="1155" t="s">
        <v>246</v>
      </c>
      <c r="D809" s="1156" t="s">
        <v>751</v>
      </c>
      <c r="E809" s="1156"/>
      <c r="G809" s="1156" t="s">
        <v>339</v>
      </c>
      <c r="H809" s="1152"/>
      <c r="I809" s="1053"/>
      <c r="J809" s="1152"/>
    </row>
    <row r="810" spans="1:10">
      <c r="A810" s="1153">
        <v>41641</v>
      </c>
      <c r="B810" s="1154">
        <v>210</v>
      </c>
      <c r="C810" s="1155" t="s">
        <v>246</v>
      </c>
      <c r="D810" s="1156" t="s">
        <v>346</v>
      </c>
      <c r="E810" s="1156"/>
      <c r="G810" s="1156" t="s">
        <v>339</v>
      </c>
      <c r="H810" s="1152"/>
      <c r="I810" s="1053"/>
      <c r="J810" s="1152"/>
    </row>
    <row r="811" spans="1:10">
      <c r="A811" s="1153">
        <v>41641</v>
      </c>
      <c r="B811" s="1154">
        <v>10</v>
      </c>
      <c r="C811" s="1155" t="s">
        <v>246</v>
      </c>
      <c r="D811" s="1156" t="s">
        <v>369</v>
      </c>
      <c r="E811" s="1156"/>
      <c r="G811" s="1156">
        <v>0</v>
      </c>
      <c r="H811" s="1152"/>
      <c r="I811" s="1053"/>
      <c r="J811" s="1152"/>
    </row>
    <row r="812" spans="1:10">
      <c r="A812" s="1153">
        <v>41641</v>
      </c>
      <c r="B812" s="1154">
        <v>15</v>
      </c>
      <c r="C812" s="1155" t="s">
        <v>246</v>
      </c>
      <c r="D812" s="1156" t="s">
        <v>280</v>
      </c>
      <c r="E812" s="1156"/>
      <c r="G812" s="1156" t="s">
        <v>339</v>
      </c>
      <c r="H812" s="1152"/>
      <c r="I812" s="1053"/>
      <c r="J812" s="1152"/>
    </row>
    <row r="813" spans="1:10">
      <c r="A813" s="1153">
        <v>41641</v>
      </c>
      <c r="B813" s="1154">
        <v>20</v>
      </c>
      <c r="C813" s="1155" t="s">
        <v>246</v>
      </c>
      <c r="D813" s="1156" t="s">
        <v>787</v>
      </c>
      <c r="E813" s="1156"/>
      <c r="G813" s="1156" t="s">
        <v>339</v>
      </c>
      <c r="H813" s="1152"/>
      <c r="I813" s="1053"/>
      <c r="J813" s="1152"/>
    </row>
    <row r="814" spans="1:10">
      <c r="A814" s="1153">
        <v>41641</v>
      </c>
      <c r="B814" s="1154">
        <v>15</v>
      </c>
      <c r="C814" s="1155" t="s">
        <v>246</v>
      </c>
      <c r="D814" s="1156" t="s">
        <v>912</v>
      </c>
      <c r="E814" s="1156"/>
      <c r="G814" s="1156">
        <v>0</v>
      </c>
      <c r="H814" s="1152"/>
      <c r="I814" s="1053"/>
      <c r="J814" s="1152"/>
    </row>
    <row r="815" spans="1:10">
      <c r="A815" s="1153">
        <v>41641</v>
      </c>
      <c r="B815" s="1154">
        <v>10</v>
      </c>
      <c r="C815" s="1155" t="s">
        <v>246</v>
      </c>
      <c r="D815" s="1156" t="s">
        <v>955</v>
      </c>
      <c r="E815" s="1156"/>
      <c r="G815" s="1156">
        <v>0</v>
      </c>
      <c r="H815" s="1152"/>
      <c r="I815" s="1053"/>
      <c r="J815" s="1152"/>
    </row>
    <row r="816" spans="1:10">
      <c r="A816" s="1153">
        <v>41641</v>
      </c>
      <c r="B816" s="1154">
        <v>30</v>
      </c>
      <c r="C816" s="1155" t="s">
        <v>246</v>
      </c>
      <c r="D816" s="1156" t="s">
        <v>1315</v>
      </c>
      <c r="E816" s="1156"/>
      <c r="G816" s="1156" t="s">
        <v>339</v>
      </c>
      <c r="H816" s="1152"/>
      <c r="I816" s="1053"/>
      <c r="J816" s="1152"/>
    </row>
    <row r="817" spans="1:10">
      <c r="A817" s="1153">
        <v>41641</v>
      </c>
      <c r="B817" s="1154">
        <v>5</v>
      </c>
      <c r="C817" s="1155" t="s">
        <v>246</v>
      </c>
      <c r="D817" s="1156" t="s">
        <v>755</v>
      </c>
      <c r="E817" s="1156"/>
      <c r="G817" s="1156" t="s">
        <v>339</v>
      </c>
      <c r="H817" s="1152"/>
      <c r="I817" s="1053"/>
      <c r="J817" s="1152"/>
    </row>
    <row r="818" spans="1:10">
      <c r="A818" s="1153">
        <v>41641</v>
      </c>
      <c r="B818" s="1154">
        <v>15</v>
      </c>
      <c r="C818" s="1155" t="s">
        <v>246</v>
      </c>
      <c r="D818" s="1156" t="s">
        <v>248</v>
      </c>
      <c r="E818" s="1156"/>
      <c r="G818" s="1156">
        <v>0</v>
      </c>
      <c r="H818" s="1152"/>
      <c r="I818" s="1053"/>
      <c r="J818" s="1152"/>
    </row>
    <row r="819" spans="1:10">
      <c r="A819" s="1153">
        <v>41641</v>
      </c>
      <c r="B819" s="1154">
        <v>75</v>
      </c>
      <c r="C819" s="1155" t="s">
        <v>246</v>
      </c>
      <c r="D819" s="1156" t="s">
        <v>1003</v>
      </c>
      <c r="E819" s="1156"/>
      <c r="G819" s="1156" t="s">
        <v>339</v>
      </c>
      <c r="H819" s="1152"/>
      <c r="I819" s="1053"/>
      <c r="J819" s="1152"/>
    </row>
    <row r="820" spans="1:10">
      <c r="A820" s="1153">
        <v>41641</v>
      </c>
      <c r="B820" s="1154">
        <v>15</v>
      </c>
      <c r="C820" s="1155" t="s">
        <v>246</v>
      </c>
      <c r="D820" s="1156" t="s">
        <v>1190</v>
      </c>
      <c r="E820" s="1156"/>
      <c r="G820" s="1156">
        <v>0</v>
      </c>
      <c r="H820" s="1152"/>
      <c r="I820" s="1053"/>
      <c r="J820" s="1152"/>
    </row>
    <row r="821" spans="1:10">
      <c r="A821" s="1153">
        <v>41641</v>
      </c>
      <c r="B821" s="1154">
        <v>50</v>
      </c>
      <c r="C821" s="1155" t="s">
        <v>246</v>
      </c>
      <c r="D821" s="1156" t="s">
        <v>754</v>
      </c>
      <c r="E821" s="1156"/>
      <c r="G821" s="1156" t="s">
        <v>339</v>
      </c>
      <c r="H821" s="1152"/>
      <c r="I821" s="1053"/>
      <c r="J821" s="1152"/>
    </row>
    <row r="822" spans="1:10">
      <c r="A822" s="1153">
        <v>41641</v>
      </c>
      <c r="B822" s="1154">
        <v>30</v>
      </c>
      <c r="C822" s="1155" t="s">
        <v>246</v>
      </c>
      <c r="D822" s="1156" t="s">
        <v>1316</v>
      </c>
      <c r="E822" s="1156"/>
      <c r="G822" s="1156" t="s">
        <v>339</v>
      </c>
      <c r="H822" s="1152"/>
      <c r="I822" s="1053"/>
      <c r="J822" s="1152"/>
    </row>
    <row r="823" spans="1:10">
      <c r="A823" s="1153">
        <v>41641</v>
      </c>
      <c r="B823" s="1154">
        <v>10</v>
      </c>
      <c r="C823" s="1155" t="s">
        <v>246</v>
      </c>
      <c r="D823" s="1156" t="s">
        <v>367</v>
      </c>
      <c r="E823" s="1156"/>
      <c r="G823" s="1156" t="s">
        <v>339</v>
      </c>
      <c r="H823" s="1152"/>
      <c r="I823" s="1053"/>
      <c r="J823" s="1152"/>
    </row>
    <row r="824" spans="1:10">
      <c r="A824" s="1153">
        <v>41641</v>
      </c>
      <c r="B824" s="1154">
        <v>25</v>
      </c>
      <c r="C824" s="1155" t="s">
        <v>246</v>
      </c>
      <c r="D824" s="1156" t="s">
        <v>1070</v>
      </c>
      <c r="E824" s="1156"/>
      <c r="G824" s="1156" t="s">
        <v>339</v>
      </c>
      <c r="H824" s="1152"/>
      <c r="I824" s="1053"/>
      <c r="J824" s="1152"/>
    </row>
    <row r="825" spans="1:10">
      <c r="A825" s="1153">
        <v>41641</v>
      </c>
      <c r="B825" s="1154">
        <v>10</v>
      </c>
      <c r="C825" s="1155" t="s">
        <v>246</v>
      </c>
      <c r="D825" s="1156" t="s">
        <v>994</v>
      </c>
      <c r="E825" s="1156"/>
      <c r="G825" s="1156" t="s">
        <v>339</v>
      </c>
      <c r="H825" s="1152"/>
      <c r="I825" s="1053"/>
      <c r="J825" s="1152"/>
    </row>
    <row r="826" spans="1:10">
      <c r="A826" s="1153">
        <v>41641</v>
      </c>
      <c r="B826" s="1154">
        <v>10</v>
      </c>
      <c r="C826" s="1155" t="s">
        <v>246</v>
      </c>
      <c r="D826" s="1156" t="s">
        <v>951</v>
      </c>
      <c r="E826" s="1156"/>
      <c r="G826" s="1156" t="s">
        <v>339</v>
      </c>
      <c r="H826" s="1152"/>
      <c r="I826" s="1053"/>
      <c r="J826" s="1152"/>
    </row>
    <row r="827" spans="1:10">
      <c r="A827" s="1153">
        <v>41641</v>
      </c>
      <c r="B827" s="1154">
        <v>20</v>
      </c>
      <c r="C827" s="1155" t="s">
        <v>246</v>
      </c>
      <c r="D827" s="1156" t="s">
        <v>999</v>
      </c>
      <c r="E827" s="1156"/>
      <c r="G827" s="1156" t="s">
        <v>339</v>
      </c>
      <c r="H827" s="1152"/>
      <c r="I827" s="1053"/>
      <c r="J827" s="1152"/>
    </row>
    <row r="828" spans="1:10">
      <c r="A828" s="1153">
        <v>41641</v>
      </c>
      <c r="B828" s="1154">
        <v>50</v>
      </c>
      <c r="C828" s="1155" t="s">
        <v>246</v>
      </c>
      <c r="D828" s="1156" t="s">
        <v>997</v>
      </c>
      <c r="E828" s="1156"/>
      <c r="G828" s="1156" t="s">
        <v>339</v>
      </c>
      <c r="H828" s="1152"/>
      <c r="I828" s="1053"/>
      <c r="J828" s="1152"/>
    </row>
    <row r="829" spans="1:10">
      <c r="A829" s="1153">
        <v>41641</v>
      </c>
      <c r="B829" s="1154">
        <v>261</v>
      </c>
      <c r="C829" s="1155" t="s">
        <v>246</v>
      </c>
      <c r="D829" s="1156" t="s">
        <v>344</v>
      </c>
      <c r="E829" s="1156"/>
      <c r="G829" s="1156" t="s">
        <v>339</v>
      </c>
      <c r="H829" s="1152"/>
      <c r="I829" s="1053"/>
      <c r="J829" s="1152"/>
    </row>
    <row r="830" spans="1:10">
      <c r="A830" s="1153">
        <v>41641</v>
      </c>
      <c r="B830" s="1154">
        <v>10</v>
      </c>
      <c r="C830" s="1155" t="s">
        <v>246</v>
      </c>
      <c r="D830" s="1156" t="s">
        <v>993</v>
      </c>
      <c r="E830" s="1156"/>
      <c r="G830" s="1156" t="s">
        <v>339</v>
      </c>
      <c r="H830" s="1152"/>
      <c r="I830" s="1053"/>
      <c r="J830" s="1152"/>
    </row>
    <row r="831" spans="1:10">
      <c r="A831" s="1153">
        <v>41641</v>
      </c>
      <c r="B831" s="1154">
        <v>10</v>
      </c>
      <c r="C831" s="1155" t="s">
        <v>246</v>
      </c>
      <c r="D831" s="1156" t="s">
        <v>388</v>
      </c>
      <c r="E831" s="1156"/>
      <c r="G831" s="1156" t="s">
        <v>339</v>
      </c>
      <c r="H831" s="1152"/>
      <c r="I831" s="1053"/>
      <c r="J831" s="1152"/>
    </row>
    <row r="832" spans="1:10">
      <c r="A832" s="1153">
        <v>41641</v>
      </c>
      <c r="B832" s="1154">
        <v>10</v>
      </c>
      <c r="C832" s="1155" t="s">
        <v>246</v>
      </c>
      <c r="D832" s="1156" t="s">
        <v>1040</v>
      </c>
      <c r="E832" s="1156"/>
      <c r="G832" s="1156" t="s">
        <v>339</v>
      </c>
      <c r="H832" s="1152"/>
      <c r="I832" s="1053"/>
      <c r="J832" s="1152"/>
    </row>
    <row r="833" spans="1:10">
      <c r="A833" s="1153">
        <v>41641</v>
      </c>
      <c r="B833" s="1154">
        <v>15</v>
      </c>
      <c r="C833" s="1155" t="s">
        <v>246</v>
      </c>
      <c r="D833" s="1156" t="s">
        <v>954</v>
      </c>
      <c r="E833" s="1156"/>
      <c r="G833" s="1156">
        <v>0</v>
      </c>
      <c r="H833" s="1152"/>
      <c r="I833" s="1053"/>
      <c r="J833" s="1152"/>
    </row>
    <row r="834" spans="1:10">
      <c r="A834" s="1153">
        <v>41641</v>
      </c>
      <c r="B834" s="1154">
        <v>41.67</v>
      </c>
      <c r="C834" s="1155" t="s">
        <v>246</v>
      </c>
      <c r="D834" s="1156" t="s">
        <v>1291</v>
      </c>
      <c r="E834" s="1156"/>
      <c r="G834" s="1156" t="s">
        <v>339</v>
      </c>
      <c r="H834" s="1152"/>
      <c r="I834" s="1053"/>
      <c r="J834" s="1152"/>
    </row>
    <row r="835" spans="1:10">
      <c r="A835" s="1153">
        <v>41641</v>
      </c>
      <c r="B835" s="1154">
        <v>25</v>
      </c>
      <c r="C835" s="1155" t="s">
        <v>246</v>
      </c>
      <c r="D835" s="1156" t="s">
        <v>1292</v>
      </c>
      <c r="E835" s="1156"/>
      <c r="G835" s="1156">
        <v>0</v>
      </c>
      <c r="H835" s="1152"/>
      <c r="I835" s="1053"/>
      <c r="J835" s="1152"/>
    </row>
    <row r="836" spans="1:10">
      <c r="A836" s="1153">
        <v>41641</v>
      </c>
      <c r="B836" s="1154">
        <v>10</v>
      </c>
      <c r="C836" s="1155" t="s">
        <v>246</v>
      </c>
      <c r="D836" s="1156" t="s">
        <v>1005</v>
      </c>
      <c r="E836" s="1156"/>
      <c r="G836" s="1156" t="s">
        <v>339</v>
      </c>
      <c r="H836" s="1152"/>
      <c r="I836" s="1053"/>
      <c r="J836" s="1152"/>
    </row>
    <row r="837" spans="1:10">
      <c r="A837" s="1153">
        <v>41641</v>
      </c>
      <c r="B837" s="1154">
        <v>40</v>
      </c>
      <c r="C837" s="1155" t="s">
        <v>246</v>
      </c>
      <c r="D837" s="1156" t="s">
        <v>1247</v>
      </c>
      <c r="E837" s="1156"/>
      <c r="G837" s="1156" t="s">
        <v>339</v>
      </c>
      <c r="H837" s="1152"/>
      <c r="I837" s="1053"/>
      <c r="J837" s="1152"/>
    </row>
    <row r="838" spans="1:10">
      <c r="A838" s="1153">
        <v>41641</v>
      </c>
      <c r="B838" s="1154">
        <v>10</v>
      </c>
      <c r="C838" s="1155" t="s">
        <v>246</v>
      </c>
      <c r="D838" s="1156" t="s">
        <v>1317</v>
      </c>
      <c r="E838" s="1156"/>
      <c r="G838" s="1156" t="s">
        <v>339</v>
      </c>
      <c r="H838" s="1152"/>
      <c r="I838" s="1053"/>
      <c r="J838" s="1152"/>
    </row>
    <row r="839" spans="1:10">
      <c r="A839" s="1153">
        <v>41641</v>
      </c>
      <c r="B839" s="1154">
        <v>20</v>
      </c>
      <c r="C839" s="1155" t="s">
        <v>246</v>
      </c>
      <c r="D839" s="1156" t="s">
        <v>389</v>
      </c>
      <c r="E839" s="1156"/>
      <c r="G839" s="1156">
        <v>0</v>
      </c>
      <c r="H839" s="1152"/>
      <c r="I839" s="1053"/>
      <c r="J839" s="1152"/>
    </row>
    <row r="840" spans="1:10">
      <c r="A840" s="1153">
        <v>41641</v>
      </c>
      <c r="B840" s="1154">
        <v>10</v>
      </c>
      <c r="C840" s="1155" t="s">
        <v>246</v>
      </c>
      <c r="D840" s="1156" t="s">
        <v>996</v>
      </c>
      <c r="E840" s="1156"/>
      <c r="G840" s="1156">
        <v>0</v>
      </c>
      <c r="H840" s="1152"/>
      <c r="I840" s="1053"/>
      <c r="J840" s="1152"/>
    </row>
    <row r="841" spans="1:10">
      <c r="A841" s="1153">
        <v>41641</v>
      </c>
      <c r="B841" s="1154">
        <v>180</v>
      </c>
      <c r="C841" s="1155" t="s">
        <v>246</v>
      </c>
      <c r="D841" s="1156" t="s">
        <v>783</v>
      </c>
      <c r="E841" s="1156"/>
      <c r="G841" s="1156" t="s">
        <v>339</v>
      </c>
      <c r="H841" s="1152"/>
      <c r="I841" s="1053"/>
      <c r="J841" s="1152"/>
    </row>
    <row r="842" spans="1:10">
      <c r="A842" s="1153">
        <v>41641</v>
      </c>
      <c r="B842" s="1154">
        <v>12.5</v>
      </c>
      <c r="C842" s="1155" t="s">
        <v>246</v>
      </c>
      <c r="D842" s="1156" t="s">
        <v>913</v>
      </c>
      <c r="E842" s="1156"/>
      <c r="G842" s="1156" t="s">
        <v>339</v>
      </c>
      <c r="H842" s="1152"/>
      <c r="I842" s="1053"/>
      <c r="J842" s="1152"/>
    </row>
    <row r="843" spans="1:10">
      <c r="A843" s="1153">
        <v>41641</v>
      </c>
      <c r="B843" s="1154">
        <v>140</v>
      </c>
      <c r="C843" s="1155" t="s">
        <v>246</v>
      </c>
      <c r="D843" s="1156" t="s">
        <v>1063</v>
      </c>
      <c r="E843" s="1156"/>
      <c r="G843" s="1156">
        <v>0</v>
      </c>
      <c r="H843" s="1152"/>
      <c r="I843" s="1053"/>
      <c r="J843" s="1152"/>
    </row>
    <row r="844" spans="1:10">
      <c r="A844" s="1153">
        <v>41641</v>
      </c>
      <c r="B844" s="1154">
        <v>30</v>
      </c>
      <c r="C844" s="1155" t="s">
        <v>246</v>
      </c>
      <c r="D844" s="1156" t="s">
        <v>424</v>
      </c>
      <c r="E844" s="1156"/>
      <c r="G844" s="1156" t="s">
        <v>339</v>
      </c>
      <c r="H844" s="1152"/>
      <c r="I844" s="1053"/>
      <c r="J844" s="1152"/>
    </row>
    <row r="845" spans="1:10">
      <c r="A845" s="1153">
        <v>41641</v>
      </c>
      <c r="B845" s="1154">
        <v>7</v>
      </c>
      <c r="C845" s="1155" t="s">
        <v>246</v>
      </c>
      <c r="D845" s="1156" t="s">
        <v>1196</v>
      </c>
      <c r="E845" s="1156"/>
      <c r="G845" s="1156" t="s">
        <v>339</v>
      </c>
      <c r="H845" s="1152"/>
      <c r="I845" s="1053"/>
      <c r="J845" s="1152"/>
    </row>
    <row r="846" spans="1:10">
      <c r="A846" s="1153">
        <v>41641</v>
      </c>
      <c r="B846" s="1154">
        <v>10</v>
      </c>
      <c r="C846" s="1155" t="s">
        <v>246</v>
      </c>
      <c r="D846" s="1156" t="s">
        <v>1027</v>
      </c>
      <c r="E846" s="1156"/>
      <c r="G846" s="1156" t="s">
        <v>339</v>
      </c>
      <c r="H846" s="1152"/>
      <c r="I846" s="1053"/>
      <c r="J846" s="1152"/>
    </row>
    <row r="847" spans="1:10">
      <c r="A847" s="1153">
        <v>41641</v>
      </c>
      <c r="B847" s="1154">
        <v>20</v>
      </c>
      <c r="C847" s="1155" t="s">
        <v>246</v>
      </c>
      <c r="D847" s="1156" t="s">
        <v>254</v>
      </c>
      <c r="E847" s="1156"/>
      <c r="G847" s="1156" t="s">
        <v>339</v>
      </c>
      <c r="H847" s="1152"/>
      <c r="I847" s="1053"/>
      <c r="J847" s="1152"/>
    </row>
    <row r="848" spans="1:10">
      <c r="A848" s="1153">
        <v>41641</v>
      </c>
      <c r="B848" s="1154">
        <v>20</v>
      </c>
      <c r="C848" s="1155" t="s">
        <v>246</v>
      </c>
      <c r="D848" s="1156" t="s">
        <v>1028</v>
      </c>
      <c r="E848" s="1156"/>
      <c r="G848" s="1156" t="s">
        <v>339</v>
      </c>
      <c r="H848" s="1152"/>
      <c r="I848" s="1053"/>
      <c r="J848" s="1152"/>
    </row>
    <row r="849" spans="1:10">
      <c r="A849" s="1153">
        <v>41641</v>
      </c>
      <c r="B849" s="1154">
        <v>66</v>
      </c>
      <c r="C849" s="1155" t="s">
        <v>246</v>
      </c>
      <c r="D849" s="1156" t="s">
        <v>1069</v>
      </c>
      <c r="E849" s="1156"/>
      <c r="G849" s="1156" t="s">
        <v>339</v>
      </c>
      <c r="H849" s="1152"/>
      <c r="I849" s="1053"/>
      <c r="J849" s="1152"/>
    </row>
    <row r="850" spans="1:10">
      <c r="A850" s="1153">
        <v>41641</v>
      </c>
      <c r="B850" s="1154">
        <v>10</v>
      </c>
      <c r="C850" s="1155" t="s">
        <v>246</v>
      </c>
      <c r="D850" s="1156" t="s">
        <v>1001</v>
      </c>
      <c r="E850" s="1156"/>
      <c r="G850" s="1156" t="s">
        <v>339</v>
      </c>
      <c r="H850" s="1152"/>
      <c r="I850" s="1053"/>
      <c r="J850" s="1152"/>
    </row>
    <row r="851" spans="1:10">
      <c r="A851" s="1153">
        <v>41641</v>
      </c>
      <c r="B851" s="1154">
        <v>75</v>
      </c>
      <c r="C851" s="1155" t="s">
        <v>246</v>
      </c>
      <c r="D851" s="1156" t="s">
        <v>308</v>
      </c>
      <c r="E851" s="1156"/>
      <c r="G851" s="1156" t="s">
        <v>339</v>
      </c>
      <c r="H851" s="1152"/>
      <c r="I851" s="1053"/>
      <c r="J851" s="1152"/>
    </row>
    <row r="852" spans="1:10">
      <c r="A852" s="1153">
        <v>41641</v>
      </c>
      <c r="B852" s="1154">
        <v>5</v>
      </c>
      <c r="C852" s="1155" t="s">
        <v>246</v>
      </c>
      <c r="D852" s="1156" t="s">
        <v>1029</v>
      </c>
      <c r="E852" s="1156"/>
      <c r="G852" s="1156" t="s">
        <v>339</v>
      </c>
      <c r="H852" s="1152"/>
      <c r="I852" s="1053"/>
      <c r="J852" s="1152"/>
    </row>
    <row r="853" spans="1:10">
      <c r="A853" s="1153">
        <v>41641</v>
      </c>
      <c r="B853" s="1154">
        <v>20</v>
      </c>
      <c r="C853" s="1155" t="s">
        <v>246</v>
      </c>
      <c r="D853" s="1156" t="s">
        <v>1275</v>
      </c>
      <c r="E853" s="1156"/>
      <c r="G853" s="1156" t="s">
        <v>339</v>
      </c>
      <c r="H853" s="1152"/>
      <c r="I853" s="1053"/>
      <c r="J853" s="1152"/>
    </row>
    <row r="854" spans="1:10">
      <c r="A854" s="1153">
        <v>41641</v>
      </c>
      <c r="B854" s="1154">
        <v>15</v>
      </c>
      <c r="C854" s="1155" t="s">
        <v>246</v>
      </c>
      <c r="D854" s="1156" t="s">
        <v>753</v>
      </c>
      <c r="E854" s="1156"/>
      <c r="G854" s="1156" t="s">
        <v>339</v>
      </c>
      <c r="H854" s="1152"/>
      <c r="I854" s="1053"/>
      <c r="J854" s="1152"/>
    </row>
    <row r="855" spans="1:10">
      <c r="A855" s="1153">
        <v>41641</v>
      </c>
      <c r="B855" s="1154">
        <v>50</v>
      </c>
      <c r="C855" s="1155" t="s">
        <v>246</v>
      </c>
      <c r="D855" s="1156" t="s">
        <v>998</v>
      </c>
      <c r="E855" s="1156"/>
      <c r="G855" s="1156" t="s">
        <v>339</v>
      </c>
      <c r="H855" s="1152"/>
      <c r="I855" s="1053"/>
      <c r="J855" s="1152"/>
    </row>
    <row r="856" spans="1:10">
      <c r="A856" s="1153">
        <v>41641</v>
      </c>
      <c r="B856" s="1154">
        <v>50</v>
      </c>
      <c r="C856" s="1155" t="s">
        <v>246</v>
      </c>
      <c r="D856" s="1156" t="s">
        <v>252</v>
      </c>
      <c r="E856" s="1156"/>
      <c r="G856" s="1156" t="s">
        <v>339</v>
      </c>
      <c r="H856" s="1152"/>
      <c r="I856" s="1053"/>
      <c r="J856" s="1152"/>
    </row>
    <row r="857" spans="1:10">
      <c r="A857" s="1153">
        <v>41641</v>
      </c>
      <c r="B857" s="1154">
        <v>25</v>
      </c>
      <c r="C857" s="1155" t="s">
        <v>246</v>
      </c>
      <c r="D857" s="1156" t="s">
        <v>995</v>
      </c>
      <c r="E857" s="1156"/>
      <c r="G857" s="1156" t="s">
        <v>339</v>
      </c>
      <c r="H857" s="1152"/>
      <c r="I857" s="1053"/>
      <c r="J857" s="1152"/>
    </row>
    <row r="858" spans="1:10">
      <c r="A858" s="1153">
        <v>41641</v>
      </c>
      <c r="B858" s="1154">
        <v>10</v>
      </c>
      <c r="C858" s="1155" t="s">
        <v>246</v>
      </c>
      <c r="D858" s="1156" t="s">
        <v>772</v>
      </c>
      <c r="E858" s="1156"/>
      <c r="G858" s="1156" t="s">
        <v>339</v>
      </c>
      <c r="H858" s="1152"/>
      <c r="I858" s="1053"/>
      <c r="J858" s="1152"/>
    </row>
    <row r="859" spans="1:10">
      <c r="A859" s="1153">
        <v>41642</v>
      </c>
      <c r="B859" s="1154">
        <v>30</v>
      </c>
      <c r="C859" s="1155" t="s">
        <v>246</v>
      </c>
      <c r="D859" s="1156" t="s">
        <v>1276</v>
      </c>
      <c r="E859" s="1156"/>
      <c r="G859" s="1156" t="s">
        <v>339</v>
      </c>
      <c r="H859" s="1152"/>
      <c r="I859" s="1053"/>
      <c r="J859" s="1152"/>
    </row>
    <row r="860" spans="1:10">
      <c r="A860" s="1153">
        <v>41642</v>
      </c>
      <c r="B860" s="1154">
        <v>300</v>
      </c>
      <c r="C860" s="1155" t="s">
        <v>246</v>
      </c>
      <c r="D860" s="1156" t="s">
        <v>778</v>
      </c>
      <c r="E860" s="1156"/>
      <c r="G860" s="1156" t="s">
        <v>339</v>
      </c>
      <c r="H860" s="1152"/>
      <c r="I860" s="1053"/>
      <c r="J860" s="1152"/>
    </row>
    <row r="861" spans="1:10">
      <c r="A861" s="1153">
        <v>41642</v>
      </c>
      <c r="B861" s="1154">
        <v>50</v>
      </c>
      <c r="C861" s="1155" t="s">
        <v>246</v>
      </c>
      <c r="D861" s="1156" t="s">
        <v>1105</v>
      </c>
      <c r="E861" s="1156"/>
      <c r="G861" s="1156" t="s">
        <v>339</v>
      </c>
      <c r="H861" s="1152"/>
      <c r="I861" s="1053"/>
      <c r="J861" s="1152"/>
    </row>
    <row r="862" spans="1:10">
      <c r="A862" s="1153">
        <v>41642</v>
      </c>
      <c r="B862" s="1154">
        <v>20</v>
      </c>
      <c r="C862" s="1155" t="s">
        <v>246</v>
      </c>
      <c r="D862" s="1156" t="s">
        <v>387</v>
      </c>
      <c r="E862" s="1156"/>
      <c r="G862" s="1156">
        <v>0</v>
      </c>
      <c r="H862" s="1152"/>
      <c r="I862" s="1053"/>
      <c r="J862" s="1152"/>
    </row>
    <row r="863" spans="1:10">
      <c r="A863" s="1153">
        <v>41642</v>
      </c>
      <c r="B863" s="1154">
        <v>10</v>
      </c>
      <c r="C863" s="1155" t="s">
        <v>246</v>
      </c>
      <c r="D863" s="1156" t="s">
        <v>1294</v>
      </c>
      <c r="E863" s="1156"/>
      <c r="G863" s="1156">
        <v>0</v>
      </c>
      <c r="H863" s="1152"/>
      <c r="I863" s="1053"/>
      <c r="J863" s="1152"/>
    </row>
    <row r="864" spans="1:10">
      <c r="A864" s="1153">
        <v>41642</v>
      </c>
      <c r="B864" s="1154">
        <v>5</v>
      </c>
      <c r="C864" s="1155" t="s">
        <v>246</v>
      </c>
      <c r="D864" s="1156" t="s">
        <v>1187</v>
      </c>
      <c r="E864" s="1156"/>
      <c r="G864" s="1156" t="s">
        <v>339</v>
      </c>
      <c r="H864" s="1152"/>
      <c r="I864" s="1053"/>
      <c r="J864" s="1152"/>
    </row>
    <row r="865" spans="1:10">
      <c r="A865" s="1153">
        <v>41642</v>
      </c>
      <c r="B865" s="1154">
        <v>10</v>
      </c>
      <c r="C865" s="1155" t="s">
        <v>246</v>
      </c>
      <c r="D865" s="1156" t="s">
        <v>1318</v>
      </c>
      <c r="E865" s="1156"/>
      <c r="G865" s="1156">
        <v>0</v>
      </c>
      <c r="H865" s="1152"/>
      <c r="I865" s="1053"/>
      <c r="J865" s="1152"/>
    </row>
    <row r="866" spans="1:10">
      <c r="A866" s="1153">
        <v>41645</v>
      </c>
      <c r="B866" s="1154">
        <v>15</v>
      </c>
      <c r="C866" s="1155" t="s">
        <v>246</v>
      </c>
      <c r="D866" s="1156" t="s">
        <v>1237</v>
      </c>
      <c r="E866" s="1156"/>
      <c r="G866" s="1156" t="s">
        <v>339</v>
      </c>
      <c r="H866" s="1152"/>
      <c r="I866" s="1053"/>
      <c r="J866" s="1152"/>
    </row>
    <row r="867" spans="1:10">
      <c r="A867" s="1153">
        <v>41645</v>
      </c>
      <c r="B867" s="1154">
        <v>100</v>
      </c>
      <c r="C867" s="1155" t="s">
        <v>246</v>
      </c>
      <c r="D867" s="1156" t="s">
        <v>1000</v>
      </c>
      <c r="E867" s="1156"/>
      <c r="G867" s="1156">
        <v>0</v>
      </c>
      <c r="H867" s="1152"/>
      <c r="I867" s="1053"/>
      <c r="J867" s="1152"/>
    </row>
    <row r="868" spans="1:10">
      <c r="A868" s="1153">
        <v>41645</v>
      </c>
      <c r="B868" s="1154">
        <v>5</v>
      </c>
      <c r="C868" s="1155" t="s">
        <v>246</v>
      </c>
      <c r="D868" s="1156" t="s">
        <v>1296</v>
      </c>
      <c r="E868" s="1156"/>
      <c r="G868" s="1156" t="s">
        <v>339</v>
      </c>
      <c r="H868" s="1152"/>
      <c r="I868" s="1053"/>
      <c r="J868" s="1152"/>
    </row>
    <row r="869" spans="1:10">
      <c r="A869" s="1153">
        <v>41645</v>
      </c>
      <c r="B869" s="1154">
        <v>6</v>
      </c>
      <c r="C869" s="1155" t="s">
        <v>246</v>
      </c>
      <c r="D869" s="1156" t="s">
        <v>310</v>
      </c>
      <c r="E869" s="1156"/>
      <c r="G869" s="1156" t="s">
        <v>339</v>
      </c>
      <c r="H869" s="1152"/>
      <c r="I869" s="1053"/>
      <c r="J869" s="1152"/>
    </row>
    <row r="870" spans="1:10">
      <c r="A870" s="1153">
        <v>41645</v>
      </c>
      <c r="B870" s="1154">
        <v>12.5</v>
      </c>
      <c r="C870" s="1155" t="s">
        <v>246</v>
      </c>
      <c r="D870" s="1156" t="s">
        <v>1221</v>
      </c>
      <c r="E870" s="1156"/>
      <c r="G870" s="1156" t="s">
        <v>339</v>
      </c>
      <c r="H870" s="1152"/>
      <c r="I870" s="1053"/>
      <c r="J870" s="1152"/>
    </row>
    <row r="871" spans="1:10">
      <c r="A871" s="1153">
        <v>41645</v>
      </c>
      <c r="B871" s="1154">
        <v>10</v>
      </c>
      <c r="C871" s="1155" t="s">
        <v>246</v>
      </c>
      <c r="D871" s="1156" t="s">
        <v>956</v>
      </c>
      <c r="E871" s="1156"/>
      <c r="G871" s="1156" t="s">
        <v>339</v>
      </c>
      <c r="H871" s="1152"/>
      <c r="I871" s="1053"/>
      <c r="J871" s="1152"/>
    </row>
    <row r="872" spans="1:10">
      <c r="A872" s="1153">
        <v>41645</v>
      </c>
      <c r="B872" s="1154">
        <v>5</v>
      </c>
      <c r="C872" s="1155" t="s">
        <v>246</v>
      </c>
      <c r="D872" s="1156" t="s">
        <v>318</v>
      </c>
      <c r="E872" s="1156"/>
      <c r="G872" s="1156" t="s">
        <v>339</v>
      </c>
      <c r="H872" s="1152"/>
      <c r="I872" s="1053"/>
      <c r="J872" s="1152"/>
    </row>
    <row r="873" spans="1:10">
      <c r="A873" s="1153">
        <v>41645</v>
      </c>
      <c r="B873" s="1154">
        <v>15</v>
      </c>
      <c r="C873" s="1155" t="s">
        <v>246</v>
      </c>
      <c r="D873" s="1156" t="s">
        <v>306</v>
      </c>
      <c r="E873" s="1156"/>
      <c r="G873" s="1156" t="s">
        <v>339</v>
      </c>
      <c r="H873" s="1152"/>
      <c r="I873" s="1053"/>
      <c r="J873" s="1152"/>
    </row>
    <row r="874" spans="1:10">
      <c r="A874" s="1153">
        <v>41645</v>
      </c>
      <c r="B874" s="1154">
        <v>694.2</v>
      </c>
      <c r="C874" s="1155" t="s">
        <v>246</v>
      </c>
      <c r="D874" s="1156" t="s">
        <v>1319</v>
      </c>
      <c r="E874" s="1156"/>
      <c r="G874" s="1156">
        <v>0</v>
      </c>
      <c r="H874" s="1152"/>
      <c r="I874" s="1053"/>
      <c r="J874" s="1152"/>
    </row>
    <row r="875" spans="1:10">
      <c r="A875" s="1153">
        <v>41646</v>
      </c>
      <c r="B875" s="1154">
        <v>10</v>
      </c>
      <c r="C875" s="1155" t="s">
        <v>1087</v>
      </c>
      <c r="D875" s="1156" t="s">
        <v>1362</v>
      </c>
      <c r="E875" s="1156"/>
      <c r="G875" s="1156">
        <v>0</v>
      </c>
      <c r="H875" s="1152"/>
      <c r="I875" s="1053"/>
      <c r="J875" s="1152"/>
    </row>
    <row r="876" spans="1:10">
      <c r="A876" s="1153">
        <v>41646</v>
      </c>
      <c r="B876" s="1154">
        <v>15</v>
      </c>
      <c r="C876" s="1155" t="s">
        <v>1087</v>
      </c>
      <c r="D876" s="1156" t="s">
        <v>1088</v>
      </c>
      <c r="E876" s="1156"/>
      <c r="G876" s="1156">
        <v>0</v>
      </c>
      <c r="H876" s="1152"/>
      <c r="I876" s="1053"/>
      <c r="J876" s="1152"/>
    </row>
    <row r="877" spans="1:10">
      <c r="A877" s="1153">
        <v>41646</v>
      </c>
      <c r="B877" s="1154">
        <v>50</v>
      </c>
      <c r="C877" s="1155" t="s">
        <v>1087</v>
      </c>
      <c r="D877" s="1156" t="s">
        <v>1089</v>
      </c>
      <c r="E877" s="1156"/>
      <c r="G877" s="1156">
        <v>0</v>
      </c>
      <c r="H877" s="1152"/>
      <c r="I877" s="1053"/>
      <c r="J877" s="1152"/>
    </row>
    <row r="878" spans="1:10">
      <c r="A878" s="1153">
        <v>41646</v>
      </c>
      <c r="B878" s="1154">
        <v>246</v>
      </c>
      <c r="C878" s="1155" t="s">
        <v>246</v>
      </c>
      <c r="D878" s="1156" t="s">
        <v>429</v>
      </c>
      <c r="E878" s="1156"/>
      <c r="G878" s="1156">
        <v>0</v>
      </c>
      <c r="H878" s="1152"/>
      <c r="I878" s="1053"/>
      <c r="J878" s="1152"/>
    </row>
    <row r="879" spans="1:10">
      <c r="A879" s="1153">
        <v>41646</v>
      </c>
      <c r="B879" s="1154">
        <v>12.5</v>
      </c>
      <c r="C879" s="1155" t="s">
        <v>246</v>
      </c>
      <c r="D879" s="1156" t="s">
        <v>429</v>
      </c>
      <c r="E879" s="1156"/>
      <c r="G879" s="1156">
        <v>0</v>
      </c>
      <c r="H879" s="1152"/>
      <c r="I879" s="1053"/>
      <c r="J879" s="1152"/>
    </row>
    <row r="880" spans="1:10">
      <c r="A880" s="1153">
        <v>41646</v>
      </c>
      <c r="B880" s="1154">
        <v>100</v>
      </c>
      <c r="C880" s="1155" t="s">
        <v>246</v>
      </c>
      <c r="D880" s="1156" t="s">
        <v>1030</v>
      </c>
      <c r="E880" s="1156"/>
      <c r="G880" s="1156">
        <v>0</v>
      </c>
      <c r="H880" s="1152"/>
      <c r="I880" s="1053"/>
      <c r="J880" s="1152"/>
    </row>
    <row r="881" spans="1:10">
      <c r="A881" s="1153">
        <v>41646</v>
      </c>
      <c r="B881" s="1154">
        <v>110</v>
      </c>
      <c r="C881" s="1155" t="s">
        <v>246</v>
      </c>
      <c r="D881" s="1156" t="s">
        <v>967</v>
      </c>
      <c r="E881" s="1156"/>
      <c r="G881" s="1156" t="s">
        <v>339</v>
      </c>
      <c r="H881" s="1152"/>
      <c r="I881" s="1053"/>
      <c r="J881" s="1152"/>
    </row>
    <row r="882" spans="1:10">
      <c r="A882" s="1153">
        <v>41646</v>
      </c>
      <c r="B882" s="1154">
        <v>500</v>
      </c>
      <c r="C882" s="1155" t="s">
        <v>246</v>
      </c>
      <c r="D882" s="1156" t="s">
        <v>1320</v>
      </c>
      <c r="E882" s="1156"/>
      <c r="G882" s="1156" t="s">
        <v>339</v>
      </c>
      <c r="H882" s="1152"/>
      <c r="I882" s="1053"/>
      <c r="J882" s="1152"/>
    </row>
    <row r="883" spans="1:10">
      <c r="A883" s="1153">
        <v>41647</v>
      </c>
      <c r="B883" s="1154">
        <v>20</v>
      </c>
      <c r="C883" s="1155" t="s">
        <v>246</v>
      </c>
      <c r="D883" s="1156" t="s">
        <v>1363</v>
      </c>
      <c r="E883" s="1156"/>
      <c r="G883" s="1156">
        <v>0</v>
      </c>
      <c r="H883" s="1152"/>
      <c r="I883" s="1053"/>
      <c r="J883" s="1152"/>
    </row>
    <row r="884" spans="1:10">
      <c r="A884" s="1153">
        <v>41647</v>
      </c>
      <c r="B884" s="1154">
        <v>30</v>
      </c>
      <c r="C884" s="1155" t="s">
        <v>246</v>
      </c>
      <c r="D884" s="1156" t="s">
        <v>1231</v>
      </c>
      <c r="E884" s="1156"/>
      <c r="G884" s="1156">
        <v>0</v>
      </c>
      <c r="H884" s="1152"/>
      <c r="I884" s="1053"/>
      <c r="J884" s="1152"/>
    </row>
    <row r="885" spans="1:10">
      <c r="A885" s="1153">
        <v>41648</v>
      </c>
      <c r="B885" s="1154">
        <v>100</v>
      </c>
      <c r="C885" s="1155" t="s">
        <v>1087</v>
      </c>
      <c r="D885" s="1156" t="s">
        <v>1088</v>
      </c>
      <c r="E885" s="1156"/>
      <c r="G885" s="1156">
        <v>0</v>
      </c>
      <c r="H885" s="1152"/>
      <c r="I885" s="1053"/>
      <c r="J885" s="1152"/>
    </row>
    <row r="886" spans="1:10">
      <c r="A886" s="1153">
        <v>41648</v>
      </c>
      <c r="B886" s="1154">
        <v>15</v>
      </c>
      <c r="C886" s="1155" t="s">
        <v>1087</v>
      </c>
      <c r="D886" s="1156" t="s">
        <v>1096</v>
      </c>
      <c r="E886" s="1156"/>
      <c r="G886" s="1156">
        <v>0</v>
      </c>
      <c r="H886" s="1152"/>
      <c r="I886" s="1053"/>
      <c r="J886" s="1152"/>
    </row>
    <row r="887" spans="1:10">
      <c r="A887" s="1153">
        <v>41648</v>
      </c>
      <c r="B887" s="1154">
        <v>64</v>
      </c>
      <c r="C887" s="1155" t="s">
        <v>246</v>
      </c>
      <c r="D887" s="1156" t="s">
        <v>429</v>
      </c>
      <c r="E887" s="1156"/>
      <c r="G887" s="1156">
        <v>0</v>
      </c>
      <c r="H887" s="1152"/>
      <c r="I887" s="1053"/>
      <c r="J887" s="1152"/>
    </row>
    <row r="888" spans="1:10">
      <c r="A888" s="1153">
        <v>41649</v>
      </c>
      <c r="B888" s="1154">
        <v>333.33</v>
      </c>
      <c r="C888" s="1155" t="s">
        <v>1087</v>
      </c>
      <c r="D888" s="1156" t="s">
        <v>1334</v>
      </c>
      <c r="E888" s="1156"/>
      <c r="G888" s="1156">
        <v>0</v>
      </c>
      <c r="H888" s="1152"/>
      <c r="I888" s="1053"/>
      <c r="J888" s="1152"/>
    </row>
    <row r="889" spans="1:10">
      <c r="A889" s="1153">
        <v>41649</v>
      </c>
      <c r="B889" s="1154">
        <v>40</v>
      </c>
      <c r="C889" s="1155" t="s">
        <v>246</v>
      </c>
      <c r="D889" s="1156" t="s">
        <v>1282</v>
      </c>
      <c r="E889" s="1156"/>
      <c r="G889" s="1156">
        <v>0</v>
      </c>
      <c r="H889" s="1152"/>
      <c r="I889" s="1053"/>
      <c r="J889" s="1152"/>
    </row>
    <row r="890" spans="1:10">
      <c r="A890" s="1153">
        <v>41649</v>
      </c>
      <c r="B890" s="1154">
        <v>230</v>
      </c>
      <c r="C890" s="1155" t="s">
        <v>246</v>
      </c>
      <c r="D890" s="1156" t="s">
        <v>920</v>
      </c>
      <c r="E890" s="1156"/>
      <c r="G890" s="1156" t="s">
        <v>339</v>
      </c>
      <c r="H890" s="1152"/>
      <c r="I890" s="1053"/>
      <c r="J890" s="1152"/>
    </row>
    <row r="891" spans="1:10">
      <c r="A891" s="1153">
        <v>41649</v>
      </c>
      <c r="B891" s="1154">
        <v>79.61</v>
      </c>
      <c r="C891" s="1155" t="s">
        <v>246</v>
      </c>
      <c r="D891" s="1156" t="s">
        <v>1335</v>
      </c>
      <c r="E891" s="1156"/>
      <c r="G891" s="1156">
        <v>0</v>
      </c>
      <c r="H891" s="1152"/>
      <c r="I891" s="1053"/>
      <c r="J891" s="1152"/>
    </row>
    <row r="892" spans="1:10">
      <c r="A892" s="1153">
        <v>41649</v>
      </c>
      <c r="B892" s="1154">
        <v>5</v>
      </c>
      <c r="C892" s="1155" t="s">
        <v>246</v>
      </c>
      <c r="D892" s="1156" t="s">
        <v>1256</v>
      </c>
      <c r="E892" s="1156"/>
      <c r="G892" s="1156" t="s">
        <v>339</v>
      </c>
      <c r="H892" s="1152"/>
      <c r="I892" s="1053"/>
      <c r="J892" s="1152"/>
    </row>
    <row r="893" spans="1:10">
      <c r="A893" s="1153">
        <v>41649</v>
      </c>
      <c r="B893" s="1154">
        <v>150</v>
      </c>
      <c r="C893" s="1155" t="s">
        <v>246</v>
      </c>
      <c r="D893" s="1156" t="s">
        <v>357</v>
      </c>
      <c r="E893" s="1156"/>
      <c r="G893" s="1156" t="s">
        <v>339</v>
      </c>
      <c r="H893" s="1152"/>
      <c r="I893" s="1053"/>
      <c r="J893" s="1152"/>
    </row>
    <row r="894" spans="1:10">
      <c r="A894" s="1153">
        <v>41652</v>
      </c>
      <c r="B894" s="1154">
        <v>12.5</v>
      </c>
      <c r="C894" s="1155" t="s">
        <v>246</v>
      </c>
      <c r="D894" s="1156" t="s">
        <v>1221</v>
      </c>
      <c r="E894" s="1156"/>
      <c r="G894" s="1156" t="s">
        <v>339</v>
      </c>
      <c r="H894" s="1152"/>
      <c r="I894" s="1053"/>
      <c r="J894" s="1152"/>
    </row>
    <row r="895" spans="1:10">
      <c r="A895" s="1153">
        <v>41652</v>
      </c>
      <c r="B895" s="1154">
        <v>651.70000000000005</v>
      </c>
      <c r="C895" s="1155" t="s">
        <v>246</v>
      </c>
      <c r="D895" s="1156" t="s">
        <v>1336</v>
      </c>
      <c r="E895" s="1156"/>
      <c r="G895" s="1156">
        <v>0</v>
      </c>
      <c r="H895" s="1152"/>
      <c r="I895" s="1053"/>
      <c r="J895" s="1152"/>
    </row>
    <row r="896" spans="1:10">
      <c r="A896" s="1153">
        <v>41652</v>
      </c>
      <c r="B896" s="1154">
        <v>15</v>
      </c>
      <c r="C896" s="1155" t="s">
        <v>1087</v>
      </c>
      <c r="D896" s="1156" t="s">
        <v>1337</v>
      </c>
      <c r="E896" s="1156"/>
      <c r="G896" s="1156">
        <v>0</v>
      </c>
      <c r="H896" s="1152"/>
      <c r="I896" s="1053"/>
      <c r="J896" s="1152"/>
    </row>
    <row r="897" spans="1:10">
      <c r="A897" s="1153">
        <v>41653</v>
      </c>
      <c r="B897" s="1154">
        <v>500</v>
      </c>
      <c r="C897" s="1155" t="s">
        <v>1087</v>
      </c>
      <c r="D897" s="1156" t="s">
        <v>1338</v>
      </c>
      <c r="E897" s="1156"/>
      <c r="G897" s="1156">
        <v>0</v>
      </c>
      <c r="H897" s="1152"/>
      <c r="I897" s="1053"/>
      <c r="J897" s="1152"/>
    </row>
    <row r="898" spans="1:10">
      <c r="A898" s="1153">
        <v>41653</v>
      </c>
      <c r="B898" s="1154">
        <v>30</v>
      </c>
      <c r="C898" s="1155" t="s">
        <v>1087</v>
      </c>
      <c r="D898" s="1156" t="s">
        <v>1360</v>
      </c>
      <c r="E898" s="1156"/>
      <c r="G898" s="1156">
        <v>0</v>
      </c>
      <c r="H898" s="1152"/>
      <c r="I898" s="1053"/>
      <c r="J898" s="1152"/>
    </row>
    <row r="899" spans="1:10">
      <c r="A899" s="1153">
        <v>41653</v>
      </c>
      <c r="B899" s="1154">
        <v>7</v>
      </c>
      <c r="C899" s="1155" t="s">
        <v>246</v>
      </c>
      <c r="D899" s="1156" t="s">
        <v>1032</v>
      </c>
      <c r="E899" s="1156"/>
      <c r="G899" s="1156" t="s">
        <v>339</v>
      </c>
      <c r="H899" s="1152"/>
      <c r="I899" s="1053"/>
      <c r="J899" s="1152"/>
    </row>
    <row r="900" spans="1:10">
      <c r="A900" s="1153">
        <v>41654</v>
      </c>
      <c r="B900" s="1154">
        <v>30</v>
      </c>
      <c r="C900" s="1155" t="s">
        <v>246</v>
      </c>
      <c r="D900" s="1156" t="s">
        <v>1204</v>
      </c>
      <c r="E900" s="1156"/>
      <c r="G900" s="1156" t="s">
        <v>339</v>
      </c>
      <c r="H900" s="1152"/>
      <c r="I900" s="1053"/>
      <c r="J900" s="1152"/>
    </row>
    <row r="901" spans="1:10">
      <c r="A901" s="1153">
        <v>41654</v>
      </c>
      <c r="B901" s="1154">
        <v>5</v>
      </c>
      <c r="C901" s="1155" t="s">
        <v>246</v>
      </c>
      <c r="D901" s="1156" t="s">
        <v>968</v>
      </c>
      <c r="E901" s="1156"/>
      <c r="G901" s="1156" t="s">
        <v>339</v>
      </c>
      <c r="H901" s="1152"/>
      <c r="I901" s="1053"/>
      <c r="J901" s="1152"/>
    </row>
    <row r="902" spans="1:10">
      <c r="A902" s="1153">
        <v>41654</v>
      </c>
      <c r="B902" s="1154">
        <v>200</v>
      </c>
      <c r="C902" s="1155" t="s">
        <v>246</v>
      </c>
      <c r="D902" s="1156" t="s">
        <v>1339</v>
      </c>
      <c r="E902" s="1156"/>
      <c r="G902" s="1156">
        <v>0</v>
      </c>
      <c r="H902" s="1152"/>
      <c r="I902" s="1053"/>
      <c r="J902" s="1152"/>
    </row>
    <row r="903" spans="1:10">
      <c r="A903" s="1153">
        <v>41654</v>
      </c>
      <c r="B903" s="1154">
        <v>100</v>
      </c>
      <c r="C903" s="1155" t="s">
        <v>246</v>
      </c>
      <c r="D903" s="1156" t="s">
        <v>259</v>
      </c>
      <c r="E903" s="1156"/>
      <c r="G903" s="1156" t="s">
        <v>339</v>
      </c>
      <c r="H903" s="1152"/>
      <c r="I903" s="1053"/>
      <c r="J903" s="1152"/>
    </row>
    <row r="904" spans="1:10">
      <c r="A904" s="1153">
        <v>41654</v>
      </c>
      <c r="B904" s="1154">
        <v>7</v>
      </c>
      <c r="C904" s="1155" t="s">
        <v>246</v>
      </c>
      <c r="D904" s="1156" t="s">
        <v>976</v>
      </c>
      <c r="E904" s="1156"/>
      <c r="G904" s="1156">
        <v>0</v>
      </c>
      <c r="H904" s="1152"/>
      <c r="I904" s="1053"/>
      <c r="J904" s="1152"/>
    </row>
    <row r="905" spans="1:10">
      <c r="A905" s="1153">
        <v>41654</v>
      </c>
      <c r="B905" s="1154">
        <v>1</v>
      </c>
      <c r="C905" s="1155" t="s">
        <v>246</v>
      </c>
      <c r="D905" s="1156" t="s">
        <v>785</v>
      </c>
      <c r="E905" s="1156"/>
      <c r="G905" s="1156">
        <v>0</v>
      </c>
      <c r="H905" s="1152"/>
      <c r="I905" s="1053"/>
      <c r="J905" s="1152"/>
    </row>
    <row r="906" spans="1:10">
      <c r="A906" s="1153">
        <v>41654</v>
      </c>
      <c r="B906" s="1154">
        <v>100</v>
      </c>
      <c r="C906" s="1155" t="s">
        <v>246</v>
      </c>
      <c r="D906" s="1156" t="s">
        <v>292</v>
      </c>
      <c r="E906" s="1156"/>
      <c r="G906" s="1156" t="s">
        <v>339</v>
      </c>
      <c r="H906" s="1152"/>
      <c r="I906" s="1053"/>
      <c r="J906" s="1152"/>
    </row>
    <row r="907" spans="1:10">
      <c r="A907" s="1153">
        <v>41654</v>
      </c>
      <c r="B907" s="1154">
        <v>200</v>
      </c>
      <c r="C907" s="1155" t="s">
        <v>246</v>
      </c>
      <c r="D907" s="1156" t="s">
        <v>450</v>
      </c>
      <c r="E907" s="1156"/>
      <c r="G907" s="1156" t="s">
        <v>339</v>
      </c>
      <c r="H907" s="1152"/>
      <c r="I907" s="1053"/>
      <c r="J907" s="1152"/>
    </row>
    <row r="908" spans="1:10">
      <c r="A908" s="1153">
        <v>41654</v>
      </c>
      <c r="B908" s="1154">
        <v>5000</v>
      </c>
      <c r="C908" s="1155" t="s">
        <v>246</v>
      </c>
      <c r="D908" s="1156" t="s">
        <v>1340</v>
      </c>
      <c r="E908" s="1156"/>
      <c r="G908" s="1156">
        <v>0</v>
      </c>
      <c r="H908" s="1152"/>
      <c r="I908" s="1053"/>
      <c r="J908" s="1152"/>
    </row>
    <row r="909" spans="1:10">
      <c r="A909" s="1153">
        <v>41655</v>
      </c>
      <c r="B909" s="1154">
        <v>15</v>
      </c>
      <c r="C909" s="1155" t="s">
        <v>1087</v>
      </c>
      <c r="D909" s="1156" t="s">
        <v>1361</v>
      </c>
      <c r="E909" s="1156"/>
      <c r="G909" s="1156">
        <v>0</v>
      </c>
      <c r="H909" s="1152"/>
      <c r="I909" s="1053"/>
      <c r="J909" s="1152"/>
    </row>
    <row r="910" spans="1:10">
      <c r="A910" s="1153">
        <v>41655</v>
      </c>
      <c r="B910" s="1154">
        <v>20</v>
      </c>
      <c r="C910" s="1155" t="s">
        <v>1087</v>
      </c>
      <c r="D910" s="1156" t="s">
        <v>1092</v>
      </c>
      <c r="E910" s="1156"/>
      <c r="G910" s="1156">
        <v>0</v>
      </c>
      <c r="H910" s="1152"/>
      <c r="I910" s="1053"/>
      <c r="J910" s="1152"/>
    </row>
    <row r="911" spans="1:10">
      <c r="A911" s="1153">
        <v>41655</v>
      </c>
      <c r="B911" s="1154">
        <v>4.3899999999999997</v>
      </c>
      <c r="C911" s="1155" t="s">
        <v>246</v>
      </c>
      <c r="D911" s="1156" t="s">
        <v>1107</v>
      </c>
      <c r="E911" s="1156"/>
      <c r="G911" s="1156">
        <v>0</v>
      </c>
      <c r="H911" s="1152"/>
      <c r="I911" s="1053"/>
      <c r="J911" s="1152"/>
    </row>
    <row r="912" spans="1:10">
      <c r="A912" s="1153">
        <v>41655</v>
      </c>
      <c r="B912" s="1154">
        <v>5</v>
      </c>
      <c r="C912" s="1155" t="s">
        <v>246</v>
      </c>
      <c r="D912" s="1156" t="s">
        <v>1223</v>
      </c>
      <c r="E912" s="1156"/>
      <c r="G912" s="1156">
        <v>0</v>
      </c>
      <c r="H912" s="1152"/>
      <c r="I912" s="1053"/>
      <c r="J912" s="1152"/>
    </row>
    <row r="913" spans="1:10">
      <c r="A913" s="1153">
        <v>41656</v>
      </c>
      <c r="B913" s="1154">
        <v>115</v>
      </c>
      <c r="C913" s="1155" t="s">
        <v>1087</v>
      </c>
      <c r="D913" s="1156" t="s">
        <v>1341</v>
      </c>
      <c r="E913" s="1156"/>
      <c r="G913" s="1156">
        <v>0</v>
      </c>
      <c r="H913" s="1152"/>
      <c r="I913" s="1053"/>
      <c r="J913" s="1152"/>
    </row>
    <row r="914" spans="1:10">
      <c r="A914" s="1153">
        <v>41656</v>
      </c>
      <c r="B914" s="1154">
        <v>3018.8</v>
      </c>
      <c r="C914" s="1155" t="s">
        <v>246</v>
      </c>
      <c r="D914" s="1156" t="s">
        <v>1342</v>
      </c>
      <c r="E914" s="1156"/>
      <c r="G914" s="1156">
        <v>0</v>
      </c>
      <c r="H914" s="1152"/>
      <c r="I914" s="1053"/>
      <c r="J914" s="1152"/>
    </row>
    <row r="915" spans="1:10">
      <c r="A915" s="1153">
        <v>41656</v>
      </c>
      <c r="B915" s="1154">
        <v>674.94</v>
      </c>
      <c r="C915" s="1155" t="s">
        <v>246</v>
      </c>
      <c r="D915" s="1156" t="s">
        <v>1343</v>
      </c>
      <c r="E915" s="1156"/>
      <c r="G915" s="1156">
        <v>0</v>
      </c>
      <c r="H915" s="1152"/>
      <c r="I915" s="1053"/>
      <c r="J915" s="1152"/>
    </row>
    <row r="916" spans="1:10">
      <c r="A916" s="1153">
        <v>41656</v>
      </c>
      <c r="B916" s="1154">
        <v>80</v>
      </c>
      <c r="C916" s="1155" t="s">
        <v>246</v>
      </c>
      <c r="D916" s="1156" t="s">
        <v>1044</v>
      </c>
      <c r="E916" s="1156"/>
      <c r="G916" s="1156">
        <v>0</v>
      </c>
      <c r="H916" s="1152"/>
      <c r="I916" s="1053"/>
      <c r="J916" s="1152"/>
    </row>
    <row r="917" spans="1:10">
      <c r="A917" s="1153">
        <v>41656</v>
      </c>
      <c r="B917" s="1154">
        <v>100</v>
      </c>
      <c r="C917" s="1155" t="s">
        <v>246</v>
      </c>
      <c r="D917" s="1156" t="s">
        <v>327</v>
      </c>
      <c r="E917" s="1156"/>
      <c r="G917" s="1156" t="s">
        <v>339</v>
      </c>
      <c r="H917" s="1152"/>
      <c r="I917" s="1053"/>
      <c r="J917" s="1152"/>
    </row>
    <row r="918" spans="1:10">
      <c r="A918" s="1153">
        <v>41659</v>
      </c>
      <c r="B918" s="1154">
        <v>25</v>
      </c>
      <c r="C918" s="1155" t="s">
        <v>1087</v>
      </c>
      <c r="D918" s="1156" t="s">
        <v>1344</v>
      </c>
      <c r="E918" s="1156"/>
      <c r="G918" s="1156">
        <v>0</v>
      </c>
      <c r="H918" s="1152"/>
      <c r="I918" s="1053"/>
      <c r="J918" s="1152"/>
    </row>
    <row r="919" spans="1:10">
      <c r="A919" s="1153">
        <v>41659</v>
      </c>
      <c r="B919" s="1154">
        <v>25</v>
      </c>
      <c r="C919" s="1155" t="s">
        <v>246</v>
      </c>
      <c r="D919" s="1156" t="s">
        <v>1262</v>
      </c>
      <c r="E919" s="1156"/>
      <c r="G919" s="1156" t="s">
        <v>339</v>
      </c>
      <c r="H919" s="1152"/>
      <c r="I919" s="1053"/>
      <c r="J919" s="1152"/>
    </row>
    <row r="920" spans="1:10">
      <c r="A920" s="1153">
        <v>41659</v>
      </c>
      <c r="B920" s="1154">
        <v>120</v>
      </c>
      <c r="C920" s="1155" t="s">
        <v>246</v>
      </c>
      <c r="D920" s="1156" t="s">
        <v>784</v>
      </c>
      <c r="E920" s="1156"/>
      <c r="G920" s="1156" t="s">
        <v>339</v>
      </c>
      <c r="H920" s="1152"/>
      <c r="I920" s="1053"/>
      <c r="J920" s="1152"/>
    </row>
    <row r="921" spans="1:10">
      <c r="A921" s="1153">
        <v>41659</v>
      </c>
      <c r="B921" s="1154">
        <v>40</v>
      </c>
      <c r="C921" s="1155" t="s">
        <v>246</v>
      </c>
      <c r="D921" s="1156" t="s">
        <v>1258</v>
      </c>
      <c r="E921" s="1156"/>
      <c r="G921" s="1156" t="s">
        <v>339</v>
      </c>
      <c r="H921" s="1152"/>
      <c r="I921" s="1053"/>
      <c r="J921" s="1152"/>
    </row>
    <row r="922" spans="1:10">
      <c r="A922" s="1153">
        <v>41659</v>
      </c>
      <c r="B922" s="1154">
        <v>12.5</v>
      </c>
      <c r="C922" s="1155" t="s">
        <v>246</v>
      </c>
      <c r="D922" s="1156" t="s">
        <v>1221</v>
      </c>
      <c r="E922" s="1156"/>
      <c r="G922" s="1156" t="s">
        <v>339</v>
      </c>
      <c r="H922" s="1152"/>
      <c r="I922" s="1053"/>
      <c r="J922" s="1152"/>
    </row>
    <row r="923" spans="1:10">
      <c r="A923" s="1153">
        <v>41659</v>
      </c>
      <c r="B923" s="1154">
        <v>40</v>
      </c>
      <c r="C923" s="1155" t="s">
        <v>246</v>
      </c>
      <c r="D923" s="1156" t="s">
        <v>400</v>
      </c>
      <c r="E923" s="1156"/>
      <c r="G923" s="1156" t="s">
        <v>339</v>
      </c>
      <c r="H923" s="1152"/>
      <c r="I923" s="1053"/>
      <c r="J923" s="1152"/>
    </row>
    <row r="924" spans="1:10">
      <c r="A924" s="1153">
        <v>41659</v>
      </c>
      <c r="B924" s="1154">
        <v>810.98</v>
      </c>
      <c r="C924" s="1155" t="s">
        <v>246</v>
      </c>
      <c r="D924" s="1156" t="s">
        <v>1345</v>
      </c>
      <c r="E924" s="1156"/>
      <c r="G924" s="1156">
        <v>0</v>
      </c>
      <c r="H924" s="1152"/>
      <c r="I924" s="1053"/>
      <c r="J924" s="1152"/>
    </row>
    <row r="925" spans="1:10">
      <c r="A925" s="1153">
        <v>41660</v>
      </c>
      <c r="B925" s="1154">
        <v>40</v>
      </c>
      <c r="C925" s="1155" t="s">
        <v>246</v>
      </c>
      <c r="D925" s="1156" t="s">
        <v>261</v>
      </c>
      <c r="E925" s="1156"/>
      <c r="G925" s="1156" t="s">
        <v>339</v>
      </c>
      <c r="H925" s="1152"/>
      <c r="I925" s="1053"/>
      <c r="J925" s="1152"/>
    </row>
    <row r="926" spans="1:10">
      <c r="A926" s="1153">
        <v>41660</v>
      </c>
      <c r="B926" s="1154">
        <v>125</v>
      </c>
      <c r="C926" s="1155" t="s">
        <v>246</v>
      </c>
      <c r="D926" s="1156" t="s">
        <v>1346</v>
      </c>
      <c r="E926" s="1156"/>
      <c r="G926" s="1156" t="s">
        <v>339</v>
      </c>
      <c r="H926" s="1152"/>
      <c r="I926" s="1053"/>
      <c r="J926" s="1152"/>
    </row>
    <row r="927" spans="1:10">
      <c r="A927" s="1153">
        <v>41660</v>
      </c>
      <c r="B927" s="1154">
        <v>12</v>
      </c>
      <c r="C927" s="1155" t="s">
        <v>246</v>
      </c>
      <c r="D927" s="1156" t="s">
        <v>294</v>
      </c>
      <c r="E927" s="1156"/>
      <c r="G927" s="1156" t="s">
        <v>339</v>
      </c>
      <c r="H927" s="1152"/>
      <c r="I927" s="1053"/>
      <c r="J927" s="1152"/>
    </row>
    <row r="928" spans="1:10">
      <c r="A928" s="1153">
        <v>41660</v>
      </c>
      <c r="B928" s="1154">
        <v>5</v>
      </c>
      <c r="C928" s="1155" t="s">
        <v>246</v>
      </c>
      <c r="D928" s="1156" t="s">
        <v>773</v>
      </c>
      <c r="E928" s="1156"/>
      <c r="G928" s="1156">
        <v>0</v>
      </c>
      <c r="H928" s="1152"/>
      <c r="I928" s="1053"/>
      <c r="J928" s="1152"/>
    </row>
    <row r="929" spans="1:10">
      <c r="A929" s="1153">
        <v>41660</v>
      </c>
      <c r="B929" s="1154">
        <v>73.13</v>
      </c>
      <c r="C929" s="1155">
        <v>103482</v>
      </c>
      <c r="D929" s="1156" t="s">
        <v>1347</v>
      </c>
      <c r="E929" s="1156"/>
      <c r="G929" s="1156">
        <v>0</v>
      </c>
      <c r="H929" s="1152"/>
      <c r="I929" s="1053"/>
      <c r="J929" s="1152"/>
    </row>
    <row r="930" spans="1:10">
      <c r="A930" s="1153">
        <v>41660</v>
      </c>
      <c r="B930" s="1154">
        <v>100</v>
      </c>
      <c r="C930" s="1155">
        <v>103483</v>
      </c>
      <c r="D930" s="1156" t="s">
        <v>1057</v>
      </c>
      <c r="E930" s="1156"/>
      <c r="G930" s="1156">
        <v>0</v>
      </c>
      <c r="H930" s="1152"/>
      <c r="I930" s="1053"/>
      <c r="J930" s="1152"/>
    </row>
    <row r="931" spans="1:10">
      <c r="A931" s="1153">
        <v>41660</v>
      </c>
      <c r="B931" s="1154">
        <v>700</v>
      </c>
      <c r="C931" s="1155">
        <v>103484</v>
      </c>
      <c r="D931" s="1156" t="s">
        <v>1348</v>
      </c>
      <c r="E931" s="1156"/>
      <c r="G931" s="1156">
        <v>0</v>
      </c>
      <c r="H931" s="1152"/>
      <c r="I931" s="1053"/>
      <c r="J931" s="1152"/>
    </row>
    <row r="932" spans="1:10">
      <c r="A932" s="1153">
        <v>41660</v>
      </c>
      <c r="B932" s="1154">
        <v>5</v>
      </c>
      <c r="C932" s="1155">
        <v>103485</v>
      </c>
      <c r="D932" s="1156" t="s">
        <v>971</v>
      </c>
      <c r="E932" s="1156"/>
      <c r="G932" s="1156">
        <v>0</v>
      </c>
      <c r="H932" s="1152"/>
      <c r="I932" s="1053"/>
      <c r="J932" s="1152"/>
    </row>
    <row r="933" spans="1:10">
      <c r="A933" s="1153">
        <v>41661</v>
      </c>
      <c r="B933" s="1154">
        <v>50</v>
      </c>
      <c r="C933" s="1155" t="s">
        <v>1087</v>
      </c>
      <c r="D933" s="1156" t="s">
        <v>1349</v>
      </c>
      <c r="E933" s="1156"/>
      <c r="G933" s="1156">
        <v>0</v>
      </c>
      <c r="H933" s="1152"/>
      <c r="I933" s="1053"/>
      <c r="J933" s="1152"/>
    </row>
    <row r="934" spans="1:10">
      <c r="A934" s="1153">
        <v>41661</v>
      </c>
      <c r="B934" s="1154">
        <v>188</v>
      </c>
      <c r="C934" s="1155" t="s">
        <v>246</v>
      </c>
      <c r="D934" s="1156" t="s">
        <v>355</v>
      </c>
      <c r="E934" s="1156"/>
      <c r="G934" s="1156" t="s">
        <v>339</v>
      </c>
      <c r="H934" s="1152"/>
      <c r="I934" s="1053"/>
      <c r="J934" s="1152"/>
    </row>
    <row r="935" spans="1:10">
      <c r="A935" s="1153">
        <v>41661</v>
      </c>
      <c r="B935" s="1154">
        <v>258</v>
      </c>
      <c r="C935" s="1155" t="s">
        <v>246</v>
      </c>
      <c r="D935" s="1156" t="s">
        <v>355</v>
      </c>
      <c r="E935" s="1156"/>
      <c r="G935" s="1156" t="s">
        <v>339</v>
      </c>
      <c r="H935" s="1152"/>
      <c r="I935" s="1053"/>
      <c r="J935" s="1152"/>
    </row>
    <row r="936" spans="1:10">
      <c r="A936" s="1153">
        <v>41662</v>
      </c>
      <c r="B936" s="1154">
        <v>100</v>
      </c>
      <c r="C936" s="1155" t="s">
        <v>1087</v>
      </c>
      <c r="D936" s="1156" t="s">
        <v>1093</v>
      </c>
      <c r="E936" s="1156"/>
      <c r="G936" s="1156">
        <v>0</v>
      </c>
      <c r="H936" s="1152"/>
      <c r="I936" s="1053"/>
      <c r="J936" s="1152"/>
    </row>
    <row r="937" spans="1:10">
      <c r="A937" s="1153">
        <v>41662</v>
      </c>
      <c r="B937" s="1154">
        <v>1000</v>
      </c>
      <c r="C937" s="1155" t="s">
        <v>1087</v>
      </c>
      <c r="D937" s="1156" t="s">
        <v>1350</v>
      </c>
      <c r="E937" s="1156"/>
      <c r="G937" s="1156">
        <v>0</v>
      </c>
      <c r="H937" s="1152"/>
      <c r="I937" s="1053"/>
      <c r="J937" s="1152"/>
    </row>
    <row r="938" spans="1:10">
      <c r="A938" s="1153">
        <v>41663</v>
      </c>
      <c r="B938" s="1154">
        <v>15</v>
      </c>
      <c r="C938" s="1155" t="s">
        <v>246</v>
      </c>
      <c r="D938" s="1156" t="s">
        <v>1419</v>
      </c>
      <c r="E938" s="1156"/>
      <c r="G938" s="1156">
        <v>0</v>
      </c>
      <c r="H938" s="1152"/>
      <c r="I938" s="1053"/>
      <c r="J938" s="1152"/>
    </row>
    <row r="939" spans="1:10">
      <c r="A939" s="1153">
        <v>41666</v>
      </c>
      <c r="B939" s="1154">
        <v>1716.6</v>
      </c>
      <c r="C939" s="1155" t="s">
        <v>246</v>
      </c>
      <c r="D939" s="1156" t="s">
        <v>269</v>
      </c>
      <c r="E939" s="1156"/>
      <c r="G939" s="1156">
        <v>0</v>
      </c>
      <c r="H939" s="1152"/>
      <c r="I939" s="1053"/>
      <c r="J939" s="1152"/>
    </row>
    <row r="940" spans="1:10">
      <c r="A940" s="1153">
        <v>41666</v>
      </c>
      <c r="B940" s="1154">
        <v>15</v>
      </c>
      <c r="C940" s="1155" t="s">
        <v>246</v>
      </c>
      <c r="D940" s="1156" t="s">
        <v>858</v>
      </c>
      <c r="E940" s="1156"/>
      <c r="G940" s="1156" t="s">
        <v>339</v>
      </c>
      <c r="H940" s="1152"/>
      <c r="I940" s="1053"/>
      <c r="J940" s="1152"/>
    </row>
    <row r="941" spans="1:10">
      <c r="A941" s="1153">
        <v>41666</v>
      </c>
      <c r="B941" s="1154">
        <v>15</v>
      </c>
      <c r="C941" s="1155" t="s">
        <v>246</v>
      </c>
      <c r="D941" s="1156" t="s">
        <v>1264</v>
      </c>
      <c r="E941" s="1156"/>
      <c r="G941" s="1156" t="s">
        <v>339</v>
      </c>
      <c r="H941" s="1152"/>
      <c r="I941" s="1053"/>
      <c r="J941" s="1152"/>
    </row>
    <row r="942" spans="1:10">
      <c r="A942" s="1153">
        <v>41666</v>
      </c>
      <c r="B942" s="1154">
        <v>125</v>
      </c>
      <c r="C942" s="1155" t="s">
        <v>246</v>
      </c>
      <c r="D942" s="1156" t="s">
        <v>1346</v>
      </c>
      <c r="E942" s="1156"/>
      <c r="G942" s="1156" t="s">
        <v>339</v>
      </c>
      <c r="H942" s="1152"/>
      <c r="I942" s="1053"/>
      <c r="J942" s="1152"/>
    </row>
    <row r="943" spans="1:10">
      <c r="A943" s="1153">
        <v>41666</v>
      </c>
      <c r="B943" s="1154">
        <v>10</v>
      </c>
      <c r="C943" s="1155" t="s">
        <v>246</v>
      </c>
      <c r="D943" s="1156" t="s">
        <v>302</v>
      </c>
      <c r="E943" s="1156"/>
      <c r="G943" s="1156">
        <v>0</v>
      </c>
      <c r="H943" s="1152"/>
      <c r="I943" s="1053"/>
      <c r="J943" s="1152"/>
    </row>
    <row r="944" spans="1:10">
      <c r="A944" s="1153">
        <v>41666</v>
      </c>
      <c r="B944" s="1154">
        <v>50</v>
      </c>
      <c r="C944" s="1155" t="s">
        <v>246</v>
      </c>
      <c r="D944" s="1156" t="s">
        <v>1017</v>
      </c>
      <c r="E944" s="1156"/>
      <c r="G944" s="1156" t="s">
        <v>339</v>
      </c>
      <c r="H944" s="1152"/>
      <c r="I944" s="1053"/>
      <c r="J944" s="1152"/>
    </row>
    <row r="945" spans="1:10">
      <c r="A945" s="1153">
        <v>41666</v>
      </c>
      <c r="B945" s="1154">
        <v>20</v>
      </c>
      <c r="C945" s="1155" t="s">
        <v>246</v>
      </c>
      <c r="D945" s="1156" t="s">
        <v>1221</v>
      </c>
      <c r="E945" s="1156"/>
      <c r="G945" s="1156" t="s">
        <v>339</v>
      </c>
      <c r="H945" s="1152"/>
      <c r="I945" s="1053"/>
      <c r="J945" s="1152"/>
    </row>
    <row r="946" spans="1:10">
      <c r="A946" s="1153">
        <v>41666</v>
      </c>
      <c r="B946" s="1154">
        <v>60</v>
      </c>
      <c r="C946" s="1155" t="s">
        <v>246</v>
      </c>
      <c r="D946" s="1156" t="s">
        <v>1309</v>
      </c>
      <c r="E946" s="1156"/>
      <c r="G946" s="1156" t="s">
        <v>339</v>
      </c>
      <c r="H946" s="1152"/>
      <c r="I946" s="1053"/>
      <c r="J946" s="1152"/>
    </row>
    <row r="947" spans="1:10">
      <c r="A947" s="1153">
        <v>41666</v>
      </c>
      <c r="B947" s="1154">
        <v>493.9</v>
      </c>
      <c r="C947" s="1155" t="s">
        <v>246</v>
      </c>
      <c r="D947" s="1156" t="s">
        <v>1351</v>
      </c>
      <c r="E947" s="1156"/>
      <c r="G947" s="1156">
        <v>0</v>
      </c>
      <c r="H947" s="1152"/>
      <c r="I947" s="1053"/>
      <c r="J947" s="1152"/>
    </row>
    <row r="948" spans="1:10">
      <c r="A948" s="1153">
        <v>41667</v>
      </c>
      <c r="B948" s="1154">
        <v>79.27</v>
      </c>
      <c r="C948" s="1155" t="s">
        <v>246</v>
      </c>
      <c r="D948" s="1156" t="s">
        <v>1218</v>
      </c>
      <c r="E948" s="1156"/>
      <c r="G948" s="1156">
        <v>0</v>
      </c>
      <c r="H948" s="1152"/>
      <c r="I948" s="1053"/>
      <c r="J948" s="1152"/>
    </row>
    <row r="949" spans="1:10">
      <c r="A949" s="1153">
        <v>41667</v>
      </c>
      <c r="B949" s="1154">
        <v>3</v>
      </c>
      <c r="C949" s="1155" t="s">
        <v>246</v>
      </c>
      <c r="D949" s="1156" t="s">
        <v>1004</v>
      </c>
      <c r="E949" s="1156"/>
      <c r="G949" s="1156">
        <v>0</v>
      </c>
      <c r="H949" s="1152"/>
      <c r="I949" s="1053"/>
      <c r="J949" s="1152"/>
    </row>
    <row r="950" spans="1:10">
      <c r="A950" s="1153">
        <v>41667</v>
      </c>
      <c r="B950" s="1154">
        <v>80</v>
      </c>
      <c r="C950" s="1155" t="s">
        <v>246</v>
      </c>
      <c r="D950" s="1156" t="s">
        <v>330</v>
      </c>
      <c r="E950" s="1156"/>
      <c r="G950" s="1156" t="s">
        <v>339</v>
      </c>
      <c r="H950" s="1152"/>
      <c r="I950" s="1053"/>
      <c r="J950" s="1152"/>
    </row>
    <row r="951" spans="1:10">
      <c r="A951" s="1153">
        <v>41667</v>
      </c>
      <c r="B951" s="1154">
        <v>42</v>
      </c>
      <c r="C951" s="1155" t="s">
        <v>246</v>
      </c>
      <c r="D951" s="1156" t="s">
        <v>1352</v>
      </c>
      <c r="E951" s="1156"/>
      <c r="G951" s="1156">
        <v>0</v>
      </c>
      <c r="H951" s="1152"/>
      <c r="I951" s="1053"/>
      <c r="J951" s="1152"/>
    </row>
    <row r="952" spans="1:10">
      <c r="A952" s="1153">
        <v>41668</v>
      </c>
      <c r="B952" s="1154">
        <v>2384.88</v>
      </c>
      <c r="C952" s="1155" t="s">
        <v>246</v>
      </c>
      <c r="D952" s="1156" t="s">
        <v>1353</v>
      </c>
      <c r="E952" s="1156"/>
      <c r="G952" s="1156">
        <v>0</v>
      </c>
      <c r="H952" s="1152"/>
      <c r="I952" s="1053"/>
      <c r="J952" s="1152"/>
    </row>
    <row r="953" spans="1:10">
      <c r="A953" s="1153">
        <v>41669</v>
      </c>
      <c r="B953" s="1154">
        <v>180</v>
      </c>
      <c r="C953" s="1155" t="s">
        <v>246</v>
      </c>
      <c r="D953" s="1156" t="s">
        <v>287</v>
      </c>
      <c r="E953" s="1156"/>
      <c r="G953" s="1156" t="s">
        <v>339</v>
      </c>
      <c r="H953" s="1152"/>
      <c r="I953" s="1053"/>
      <c r="J953" s="1152"/>
    </row>
    <row r="954" spans="1:10">
      <c r="A954" s="1153">
        <v>41670</v>
      </c>
      <c r="B954" s="1154">
        <v>992.48</v>
      </c>
      <c r="C954" s="1155" t="s">
        <v>246</v>
      </c>
      <c r="D954" s="1156" t="s">
        <v>1288</v>
      </c>
      <c r="E954" s="1156"/>
      <c r="G954" s="1156">
        <v>0</v>
      </c>
      <c r="H954" s="1152"/>
      <c r="I954" s="1053"/>
      <c r="J954" s="1152"/>
    </row>
    <row r="955" spans="1:10">
      <c r="A955" s="1153">
        <v>41670</v>
      </c>
      <c r="B955" s="1154">
        <v>124.92</v>
      </c>
      <c r="C955" s="1155" t="s">
        <v>246</v>
      </c>
      <c r="D955" s="1156" t="s">
        <v>1288</v>
      </c>
      <c r="E955" s="1156"/>
      <c r="G955" s="1156">
        <v>0</v>
      </c>
      <c r="H955" s="1152"/>
      <c r="I955" s="1053"/>
      <c r="J955" s="1152"/>
    </row>
    <row r="956" spans="1:10">
      <c r="A956" s="1153">
        <v>41670</v>
      </c>
      <c r="B956" s="1154">
        <v>25</v>
      </c>
      <c r="C956" s="1155" t="s">
        <v>246</v>
      </c>
      <c r="D956" s="1156" t="s">
        <v>762</v>
      </c>
      <c r="E956" s="1156"/>
      <c r="G956" s="1156" t="s">
        <v>339</v>
      </c>
      <c r="H956" s="1152"/>
      <c r="I956" s="1053"/>
      <c r="J956" s="1152"/>
    </row>
    <row r="957" spans="1:10">
      <c r="A957" s="1153">
        <v>41673</v>
      </c>
      <c r="B957" s="1154">
        <v>30</v>
      </c>
      <c r="C957" s="1155" t="s">
        <v>246</v>
      </c>
      <c r="D957" s="1156" t="s">
        <v>1276</v>
      </c>
      <c r="E957" s="1156"/>
      <c r="G957" s="1156" t="s">
        <v>339</v>
      </c>
      <c r="H957" s="1152"/>
      <c r="I957" s="1053"/>
      <c r="J957" s="1152"/>
    </row>
    <row r="958" spans="1:10">
      <c r="A958" s="1153">
        <v>41673</v>
      </c>
      <c r="B958" s="1154">
        <v>30</v>
      </c>
      <c r="C958" s="1155" t="s">
        <v>246</v>
      </c>
      <c r="D958" s="1156" t="s">
        <v>774</v>
      </c>
      <c r="E958" s="1156"/>
      <c r="G958" s="1156" t="s">
        <v>339</v>
      </c>
      <c r="H958" s="1152"/>
      <c r="I958" s="1053"/>
      <c r="J958" s="1152"/>
    </row>
    <row r="959" spans="1:10">
      <c r="A959" s="1153">
        <v>41673</v>
      </c>
      <c r="B959" s="1154">
        <v>100</v>
      </c>
      <c r="C959" s="1155" t="s">
        <v>246</v>
      </c>
      <c r="D959" s="1156" t="s">
        <v>267</v>
      </c>
      <c r="E959" s="1156"/>
      <c r="G959" s="1156">
        <v>0</v>
      </c>
      <c r="H959" s="1152"/>
      <c r="I959" s="1053"/>
      <c r="J959" s="1152"/>
    </row>
    <row r="960" spans="1:10">
      <c r="A960" s="1153">
        <v>41673</v>
      </c>
      <c r="B960" s="1154">
        <v>25</v>
      </c>
      <c r="C960" s="1155" t="s">
        <v>246</v>
      </c>
      <c r="D960" s="1156" t="s">
        <v>379</v>
      </c>
      <c r="E960" s="1156"/>
      <c r="G960" s="1156" t="s">
        <v>339</v>
      </c>
      <c r="H960" s="1152"/>
      <c r="I960" s="1053"/>
      <c r="J960" s="1152"/>
    </row>
    <row r="961" spans="1:10">
      <c r="A961" s="1153">
        <v>41673</v>
      </c>
      <c r="B961" s="1154">
        <v>6</v>
      </c>
      <c r="C961" s="1155" t="s">
        <v>246</v>
      </c>
      <c r="D961" s="1156" t="s">
        <v>1217</v>
      </c>
      <c r="E961" s="1156"/>
      <c r="G961" s="1156">
        <v>0</v>
      </c>
      <c r="H961" s="1152"/>
      <c r="I961" s="1053"/>
      <c r="J961" s="1152"/>
    </row>
    <row r="962" spans="1:10">
      <c r="A962" s="1153">
        <v>41673</v>
      </c>
      <c r="B962" s="1154">
        <v>10</v>
      </c>
      <c r="C962" s="1155" t="s">
        <v>246</v>
      </c>
      <c r="D962" s="1156" t="s">
        <v>791</v>
      </c>
      <c r="E962" s="1156"/>
      <c r="G962" s="1156" t="s">
        <v>339</v>
      </c>
      <c r="H962" s="1152"/>
      <c r="I962" s="1053"/>
      <c r="J962" s="1152"/>
    </row>
    <row r="963" spans="1:10">
      <c r="A963" s="1153">
        <v>41673</v>
      </c>
      <c r="B963" s="1154">
        <v>10</v>
      </c>
      <c r="C963" s="1155" t="s">
        <v>246</v>
      </c>
      <c r="D963" s="1156" t="s">
        <v>338</v>
      </c>
      <c r="E963" s="1156"/>
      <c r="G963" s="1156" t="s">
        <v>339</v>
      </c>
      <c r="H963" s="1152"/>
      <c r="I963" s="1053"/>
      <c r="J963" s="1152"/>
    </row>
    <row r="964" spans="1:10">
      <c r="A964" s="1153">
        <v>41673</v>
      </c>
      <c r="B964" s="1154">
        <v>10</v>
      </c>
      <c r="C964" s="1155" t="s">
        <v>246</v>
      </c>
      <c r="D964" s="1156" t="s">
        <v>1365</v>
      </c>
      <c r="E964" s="1156"/>
      <c r="G964" s="1156" t="s">
        <v>339</v>
      </c>
      <c r="H964" s="1152"/>
      <c r="I964" s="1053"/>
      <c r="J964" s="1152"/>
    </row>
    <row r="965" spans="1:10">
      <c r="A965" s="1153">
        <v>41673</v>
      </c>
      <c r="B965" s="1154">
        <v>4</v>
      </c>
      <c r="C965" s="1155" t="s">
        <v>246</v>
      </c>
      <c r="D965" s="1156" t="s">
        <v>1366</v>
      </c>
      <c r="E965" s="1156"/>
      <c r="G965" s="1156" t="s">
        <v>339</v>
      </c>
      <c r="H965" s="1152"/>
      <c r="I965" s="1053"/>
      <c r="J965" s="1152"/>
    </row>
    <row r="966" spans="1:10">
      <c r="A966" s="1153">
        <v>41673</v>
      </c>
      <c r="B966" s="1154">
        <v>10</v>
      </c>
      <c r="C966" s="1155" t="s">
        <v>246</v>
      </c>
      <c r="D966" s="1156" t="s">
        <v>1001</v>
      </c>
      <c r="E966" s="1156"/>
      <c r="G966" s="1156" t="s">
        <v>339</v>
      </c>
      <c r="H966" s="1152"/>
      <c r="I966" s="1053"/>
      <c r="J966" s="1152"/>
    </row>
    <row r="967" spans="1:10">
      <c r="A967" s="1153">
        <v>41673</v>
      </c>
      <c r="B967" s="1154">
        <v>300</v>
      </c>
      <c r="C967" s="1155" t="s">
        <v>246</v>
      </c>
      <c r="D967" s="1156" t="s">
        <v>778</v>
      </c>
      <c r="E967" s="1156"/>
      <c r="G967" s="1156" t="s">
        <v>339</v>
      </c>
      <c r="H967" s="1152"/>
      <c r="I967" s="1053"/>
      <c r="J967" s="1152"/>
    </row>
    <row r="968" spans="1:10">
      <c r="A968" s="1153">
        <v>41673</v>
      </c>
      <c r="B968" s="1154">
        <v>10</v>
      </c>
      <c r="C968" s="1155" t="s">
        <v>246</v>
      </c>
      <c r="D968" s="1156" t="s">
        <v>994</v>
      </c>
      <c r="E968" s="1156"/>
      <c r="G968" s="1156" t="s">
        <v>339</v>
      </c>
      <c r="H968" s="1152"/>
      <c r="I968" s="1053"/>
      <c r="J968" s="1152"/>
    </row>
    <row r="969" spans="1:10">
      <c r="A969" s="1153">
        <v>41673</v>
      </c>
      <c r="B969" s="1154">
        <v>15</v>
      </c>
      <c r="C969" s="1155" t="s">
        <v>246</v>
      </c>
      <c r="D969" s="1156" t="s">
        <v>248</v>
      </c>
      <c r="E969" s="1156"/>
      <c r="G969" s="1156">
        <v>0</v>
      </c>
      <c r="H969" s="1152"/>
      <c r="I969" s="1053"/>
      <c r="J969" s="1152"/>
    </row>
    <row r="970" spans="1:10">
      <c r="A970" s="1153">
        <v>41673</v>
      </c>
      <c r="B970" s="1154">
        <v>75</v>
      </c>
      <c r="C970" s="1155" t="s">
        <v>246</v>
      </c>
      <c r="D970" s="1156" t="s">
        <v>1003</v>
      </c>
      <c r="E970" s="1156"/>
      <c r="G970" s="1156" t="s">
        <v>339</v>
      </c>
      <c r="H970" s="1152"/>
      <c r="I970" s="1053"/>
      <c r="J970" s="1152"/>
    </row>
    <row r="971" spans="1:10">
      <c r="A971" s="1153">
        <v>41673</v>
      </c>
      <c r="B971" s="1154">
        <v>30</v>
      </c>
      <c r="C971" s="1155" t="s">
        <v>246</v>
      </c>
      <c r="D971" s="1156" t="s">
        <v>751</v>
      </c>
      <c r="E971" s="1156"/>
      <c r="G971" s="1156" t="s">
        <v>339</v>
      </c>
      <c r="H971" s="1152"/>
      <c r="I971" s="1053"/>
      <c r="J971" s="1152"/>
    </row>
    <row r="972" spans="1:10">
      <c r="A972" s="1153">
        <v>41673</v>
      </c>
      <c r="B972" s="1154">
        <v>7</v>
      </c>
      <c r="C972" s="1155" t="s">
        <v>246</v>
      </c>
      <c r="D972" s="1156" t="s">
        <v>1196</v>
      </c>
      <c r="E972" s="1156"/>
      <c r="G972" s="1156" t="s">
        <v>339</v>
      </c>
      <c r="H972" s="1152"/>
      <c r="I972" s="1053"/>
      <c r="J972" s="1152"/>
    </row>
    <row r="973" spans="1:10">
      <c r="A973" s="1153">
        <v>41673</v>
      </c>
      <c r="B973" s="1154">
        <v>10</v>
      </c>
      <c r="C973" s="1155" t="s">
        <v>246</v>
      </c>
      <c r="D973" s="1156" t="s">
        <v>772</v>
      </c>
      <c r="E973" s="1156"/>
      <c r="G973" s="1156" t="s">
        <v>339</v>
      </c>
      <c r="H973" s="1152"/>
      <c r="I973" s="1053"/>
      <c r="J973" s="1152"/>
    </row>
    <row r="974" spans="1:10">
      <c r="A974" s="1153">
        <v>41673</v>
      </c>
      <c r="B974" s="1154">
        <v>20</v>
      </c>
      <c r="C974" s="1155" t="s">
        <v>246</v>
      </c>
      <c r="D974" s="1156" t="s">
        <v>1028</v>
      </c>
      <c r="E974" s="1156"/>
      <c r="G974" s="1156" t="s">
        <v>339</v>
      </c>
      <c r="H974" s="1152"/>
      <c r="I974" s="1053"/>
      <c r="J974" s="1152"/>
    </row>
    <row r="975" spans="1:10">
      <c r="A975" s="1153">
        <v>41673</v>
      </c>
      <c r="B975" s="1154">
        <v>50</v>
      </c>
      <c r="C975" s="1155" t="s">
        <v>246</v>
      </c>
      <c r="D975" s="1156" t="s">
        <v>754</v>
      </c>
      <c r="E975" s="1156"/>
      <c r="G975" s="1156" t="s">
        <v>339</v>
      </c>
      <c r="H975" s="1152"/>
      <c r="I975" s="1053"/>
      <c r="J975" s="1152"/>
    </row>
    <row r="976" spans="1:10">
      <c r="A976" s="1153">
        <v>41673</v>
      </c>
      <c r="B976" s="1154">
        <v>10</v>
      </c>
      <c r="C976" s="1155" t="s">
        <v>246</v>
      </c>
      <c r="D976" s="1156" t="s">
        <v>388</v>
      </c>
      <c r="E976" s="1156"/>
      <c r="G976" s="1156" t="s">
        <v>339</v>
      </c>
      <c r="H976" s="1152"/>
      <c r="I976" s="1053"/>
      <c r="J976" s="1152"/>
    </row>
    <row r="977" spans="1:10">
      <c r="A977" s="1153">
        <v>41673</v>
      </c>
      <c r="B977" s="1154">
        <v>5</v>
      </c>
      <c r="C977" s="1155" t="s">
        <v>246</v>
      </c>
      <c r="D977" s="1156" t="s">
        <v>1029</v>
      </c>
      <c r="E977" s="1156"/>
      <c r="G977" s="1156" t="s">
        <v>339</v>
      </c>
      <c r="H977" s="1152"/>
      <c r="I977" s="1053"/>
      <c r="J977" s="1152"/>
    </row>
    <row r="978" spans="1:10">
      <c r="A978" s="1153">
        <v>41673</v>
      </c>
      <c r="B978" s="1154">
        <v>20</v>
      </c>
      <c r="C978" s="1155" t="s">
        <v>246</v>
      </c>
      <c r="D978" s="1156" t="s">
        <v>1275</v>
      </c>
      <c r="E978" s="1156"/>
      <c r="G978" s="1156" t="s">
        <v>339</v>
      </c>
      <c r="H978" s="1152"/>
      <c r="I978" s="1053"/>
      <c r="J978" s="1152"/>
    </row>
    <row r="979" spans="1:10">
      <c r="A979" s="1153">
        <v>41673</v>
      </c>
      <c r="B979" s="1154">
        <v>20</v>
      </c>
      <c r="C979" s="1155" t="s">
        <v>246</v>
      </c>
      <c r="D979" s="1156" t="s">
        <v>1221</v>
      </c>
      <c r="E979" s="1156"/>
      <c r="G979" s="1156" t="s">
        <v>339</v>
      </c>
      <c r="H979" s="1152"/>
      <c r="I979" s="1053"/>
      <c r="J979" s="1152"/>
    </row>
    <row r="980" spans="1:10">
      <c r="A980" s="1153">
        <v>41673</v>
      </c>
      <c r="B980" s="1154">
        <v>10</v>
      </c>
      <c r="C980" s="1155" t="s">
        <v>246</v>
      </c>
      <c r="D980" s="1156" t="s">
        <v>1274</v>
      </c>
      <c r="E980" s="1156"/>
      <c r="G980" s="1156">
        <v>0</v>
      </c>
      <c r="H980" s="1152"/>
      <c r="I980" s="1053"/>
      <c r="J980" s="1152"/>
    </row>
    <row r="981" spans="1:10">
      <c r="A981" s="1153">
        <v>41673</v>
      </c>
      <c r="B981" s="1154">
        <v>10</v>
      </c>
      <c r="C981" s="1155" t="s">
        <v>246</v>
      </c>
      <c r="D981" s="1156" t="s">
        <v>993</v>
      </c>
      <c r="E981" s="1156"/>
      <c r="G981" s="1156" t="s">
        <v>339</v>
      </c>
      <c r="H981" s="1152"/>
      <c r="I981" s="1053"/>
      <c r="J981" s="1152"/>
    </row>
    <row r="982" spans="1:10">
      <c r="A982" s="1153">
        <v>41673</v>
      </c>
      <c r="B982" s="1154">
        <v>10</v>
      </c>
      <c r="C982" s="1155" t="s">
        <v>246</v>
      </c>
      <c r="D982" s="1156" t="s">
        <v>951</v>
      </c>
      <c r="E982" s="1156"/>
      <c r="G982" s="1156" t="s">
        <v>339</v>
      </c>
      <c r="H982" s="1152"/>
      <c r="I982" s="1053"/>
      <c r="J982" s="1152"/>
    </row>
    <row r="983" spans="1:10">
      <c r="A983" s="1153">
        <v>41673</v>
      </c>
      <c r="B983" s="1154">
        <v>10</v>
      </c>
      <c r="C983" s="1155" t="s">
        <v>246</v>
      </c>
      <c r="D983" s="1156" t="s">
        <v>955</v>
      </c>
      <c r="E983" s="1156"/>
      <c r="G983" s="1156">
        <v>0</v>
      </c>
      <c r="H983" s="1152"/>
      <c r="I983" s="1053"/>
      <c r="J983" s="1152"/>
    </row>
    <row r="984" spans="1:10">
      <c r="A984" s="1153">
        <v>41673</v>
      </c>
      <c r="B984" s="1154">
        <v>180</v>
      </c>
      <c r="C984" s="1155" t="s">
        <v>246</v>
      </c>
      <c r="D984" s="1156" t="s">
        <v>783</v>
      </c>
      <c r="E984" s="1156"/>
      <c r="G984" s="1156" t="s">
        <v>339</v>
      </c>
      <c r="H984" s="1152"/>
      <c r="I984" s="1053"/>
      <c r="J984" s="1152"/>
    </row>
    <row r="985" spans="1:10">
      <c r="A985" s="1153">
        <v>41673</v>
      </c>
      <c r="B985" s="1154">
        <v>50</v>
      </c>
      <c r="C985" s="1155" t="s">
        <v>246</v>
      </c>
      <c r="D985" s="1156" t="s">
        <v>997</v>
      </c>
      <c r="E985" s="1156"/>
      <c r="G985" s="1156" t="s">
        <v>339</v>
      </c>
      <c r="H985" s="1152"/>
      <c r="I985" s="1053"/>
      <c r="J985" s="1152"/>
    </row>
    <row r="986" spans="1:10">
      <c r="A986" s="1153">
        <v>41673</v>
      </c>
      <c r="B986" s="1154">
        <v>12.5</v>
      </c>
      <c r="C986" s="1155" t="s">
        <v>246</v>
      </c>
      <c r="D986" s="1156" t="s">
        <v>913</v>
      </c>
      <c r="E986" s="1156"/>
      <c r="G986" s="1156" t="s">
        <v>339</v>
      </c>
      <c r="H986" s="1152"/>
      <c r="I986" s="1053"/>
      <c r="J986" s="1152"/>
    </row>
    <row r="987" spans="1:10">
      <c r="A987" s="1153">
        <v>41673</v>
      </c>
      <c r="B987" s="1154">
        <v>140</v>
      </c>
      <c r="C987" s="1155" t="s">
        <v>246</v>
      </c>
      <c r="D987" s="1156" t="s">
        <v>1063</v>
      </c>
      <c r="E987" s="1156"/>
      <c r="G987" s="1156">
        <v>0</v>
      </c>
      <c r="H987" s="1152"/>
      <c r="I987" s="1053"/>
      <c r="J987" s="1152"/>
    </row>
    <row r="988" spans="1:10">
      <c r="A988" s="1153">
        <v>41673</v>
      </c>
      <c r="B988" s="1154">
        <v>10</v>
      </c>
      <c r="C988" s="1155" t="s">
        <v>246</v>
      </c>
      <c r="D988" s="1156" t="s">
        <v>1005</v>
      </c>
      <c r="E988" s="1156"/>
      <c r="G988" s="1156" t="s">
        <v>339</v>
      </c>
      <c r="H988" s="1152"/>
      <c r="I988" s="1053"/>
      <c r="J988" s="1152"/>
    </row>
    <row r="989" spans="1:10">
      <c r="A989" s="1153">
        <v>41673</v>
      </c>
      <c r="B989" s="1154">
        <v>50</v>
      </c>
      <c r="C989" s="1155" t="s">
        <v>246</v>
      </c>
      <c r="D989" s="1156" t="s">
        <v>1367</v>
      </c>
      <c r="E989" s="1156"/>
      <c r="G989" s="1156" t="s">
        <v>339</v>
      </c>
      <c r="H989" s="1152"/>
      <c r="I989" s="1053"/>
      <c r="J989" s="1152"/>
    </row>
    <row r="990" spans="1:10">
      <c r="A990" s="1153">
        <v>41673</v>
      </c>
      <c r="B990" s="1154">
        <v>40</v>
      </c>
      <c r="C990" s="1155" t="s">
        <v>246</v>
      </c>
      <c r="D990" s="1156" t="s">
        <v>1247</v>
      </c>
      <c r="E990" s="1156"/>
      <c r="G990" s="1156" t="s">
        <v>339</v>
      </c>
      <c r="H990" s="1152"/>
      <c r="I990" s="1053"/>
      <c r="J990" s="1152"/>
    </row>
    <row r="991" spans="1:10">
      <c r="A991" s="1153">
        <v>41673</v>
      </c>
      <c r="B991" s="1154">
        <v>10</v>
      </c>
      <c r="C991" s="1155" t="s">
        <v>246</v>
      </c>
      <c r="D991" s="1156" t="s">
        <v>367</v>
      </c>
      <c r="E991" s="1156"/>
      <c r="G991" s="1156" t="s">
        <v>339</v>
      </c>
      <c r="H991" s="1152"/>
      <c r="I991" s="1053"/>
      <c r="J991" s="1152"/>
    </row>
    <row r="992" spans="1:10">
      <c r="A992" s="1153">
        <v>41673</v>
      </c>
      <c r="B992" s="1154">
        <v>10</v>
      </c>
      <c r="C992" s="1155" t="s">
        <v>246</v>
      </c>
      <c r="D992" s="1156" t="s">
        <v>371</v>
      </c>
      <c r="E992" s="1156"/>
      <c r="G992" s="1156" t="s">
        <v>339</v>
      </c>
      <c r="H992" s="1152"/>
      <c r="I992" s="1053"/>
      <c r="J992" s="1152"/>
    </row>
    <row r="993" spans="1:10">
      <c r="A993" s="1153">
        <v>41673</v>
      </c>
      <c r="B993" s="1154">
        <v>10</v>
      </c>
      <c r="C993" s="1155" t="s">
        <v>246</v>
      </c>
      <c r="D993" s="1156" t="s">
        <v>996</v>
      </c>
      <c r="E993" s="1156"/>
      <c r="G993" s="1156">
        <v>0</v>
      </c>
      <c r="H993" s="1152"/>
      <c r="I993" s="1053"/>
      <c r="J993" s="1152"/>
    </row>
    <row r="994" spans="1:10">
      <c r="A994" s="1153">
        <v>41673</v>
      </c>
      <c r="B994" s="1154">
        <v>15</v>
      </c>
      <c r="C994" s="1155" t="s">
        <v>246</v>
      </c>
      <c r="D994" s="1156" t="s">
        <v>280</v>
      </c>
      <c r="E994" s="1156"/>
      <c r="G994" s="1156" t="s">
        <v>339</v>
      </c>
      <c r="H994" s="1152"/>
      <c r="I994" s="1053"/>
      <c r="J994" s="1152"/>
    </row>
    <row r="995" spans="1:10">
      <c r="A995" s="1153">
        <v>41673</v>
      </c>
      <c r="B995" s="1154">
        <v>15</v>
      </c>
      <c r="C995" s="1155" t="s">
        <v>246</v>
      </c>
      <c r="D995" s="1156" t="s">
        <v>753</v>
      </c>
      <c r="E995" s="1156"/>
      <c r="G995" s="1156" t="s">
        <v>339</v>
      </c>
      <c r="H995" s="1152"/>
      <c r="I995" s="1053"/>
      <c r="J995" s="1152"/>
    </row>
    <row r="996" spans="1:10">
      <c r="A996" s="1153">
        <v>41673</v>
      </c>
      <c r="B996" s="1154">
        <v>41.67</v>
      </c>
      <c r="C996" s="1155" t="s">
        <v>246</v>
      </c>
      <c r="D996" s="1156" t="s">
        <v>1291</v>
      </c>
      <c r="E996" s="1156"/>
      <c r="G996" s="1156" t="s">
        <v>339</v>
      </c>
      <c r="H996" s="1152"/>
      <c r="I996" s="1053"/>
      <c r="J996" s="1152"/>
    </row>
    <row r="997" spans="1:10">
      <c r="A997" s="1153">
        <v>41673</v>
      </c>
      <c r="B997" s="1154">
        <v>30</v>
      </c>
      <c r="C997" s="1155" t="s">
        <v>246</v>
      </c>
      <c r="D997" s="1156" t="s">
        <v>424</v>
      </c>
      <c r="E997" s="1156"/>
      <c r="G997" s="1156" t="s">
        <v>339</v>
      </c>
      <c r="H997" s="1152"/>
      <c r="I997" s="1053"/>
      <c r="J997" s="1152"/>
    </row>
    <row r="998" spans="1:10">
      <c r="A998" s="1153">
        <v>41673</v>
      </c>
      <c r="B998" s="1154">
        <v>15</v>
      </c>
      <c r="C998" s="1155" t="s">
        <v>246</v>
      </c>
      <c r="D998" s="1156" t="s">
        <v>1190</v>
      </c>
      <c r="E998" s="1156"/>
      <c r="G998" s="1156">
        <v>0</v>
      </c>
      <c r="H998" s="1152"/>
      <c r="I998" s="1053"/>
      <c r="J998" s="1152"/>
    </row>
    <row r="999" spans="1:10">
      <c r="A999" s="1153">
        <v>41673</v>
      </c>
      <c r="B999" s="1154">
        <v>210</v>
      </c>
      <c r="C999" s="1155" t="s">
        <v>246</v>
      </c>
      <c r="D999" s="1156" t="s">
        <v>346</v>
      </c>
      <c r="E999" s="1156"/>
      <c r="G999" s="1156" t="s">
        <v>339</v>
      </c>
      <c r="H999" s="1152"/>
      <c r="I999" s="1053"/>
      <c r="J999" s="1152"/>
    </row>
    <row r="1000" spans="1:10">
      <c r="A1000" s="1153">
        <v>41673</v>
      </c>
      <c r="B1000" s="1154">
        <v>20</v>
      </c>
      <c r="C1000" s="1155" t="s">
        <v>246</v>
      </c>
      <c r="D1000" s="1156" t="s">
        <v>999</v>
      </c>
      <c r="E1000" s="1156"/>
      <c r="G1000" s="1156" t="s">
        <v>339</v>
      </c>
      <c r="H1000" s="1152"/>
      <c r="I1000" s="1053"/>
      <c r="J1000" s="1152"/>
    </row>
    <row r="1001" spans="1:10">
      <c r="A1001" s="1153">
        <v>41673</v>
      </c>
      <c r="B1001" s="1154">
        <v>10</v>
      </c>
      <c r="C1001" s="1155" t="s">
        <v>246</v>
      </c>
      <c r="D1001" s="1156" t="s">
        <v>1040</v>
      </c>
      <c r="E1001" s="1156"/>
      <c r="G1001" s="1156" t="s">
        <v>339</v>
      </c>
      <c r="H1001" s="1152"/>
      <c r="I1001" s="1053"/>
      <c r="J1001" s="1152"/>
    </row>
    <row r="1002" spans="1:10">
      <c r="A1002" s="1153">
        <v>41673</v>
      </c>
      <c r="B1002" s="1154">
        <v>15</v>
      </c>
      <c r="C1002" s="1155" t="s">
        <v>246</v>
      </c>
      <c r="D1002" s="1156" t="s">
        <v>912</v>
      </c>
      <c r="E1002" s="1156"/>
      <c r="G1002" s="1156">
        <v>0</v>
      </c>
      <c r="H1002" s="1152"/>
      <c r="I1002" s="1053"/>
      <c r="J1002" s="1152"/>
    </row>
    <row r="1003" spans="1:10">
      <c r="A1003" s="1153">
        <v>41673</v>
      </c>
      <c r="B1003" s="1154">
        <v>20</v>
      </c>
      <c r="C1003" s="1155" t="s">
        <v>246</v>
      </c>
      <c r="D1003" s="1156" t="s">
        <v>389</v>
      </c>
      <c r="E1003" s="1156"/>
      <c r="G1003" s="1156">
        <v>0</v>
      </c>
      <c r="H1003" s="1152"/>
      <c r="I1003" s="1053"/>
      <c r="J1003" s="1152"/>
    </row>
    <row r="1004" spans="1:10">
      <c r="A1004" s="1153">
        <v>41673</v>
      </c>
      <c r="B1004" s="1154">
        <v>5</v>
      </c>
      <c r="C1004" s="1155" t="s">
        <v>246</v>
      </c>
      <c r="D1004" s="1156" t="s">
        <v>1368</v>
      </c>
      <c r="E1004" s="1156"/>
      <c r="G1004" s="1156" t="s">
        <v>339</v>
      </c>
      <c r="H1004" s="1152"/>
      <c r="I1004" s="1053"/>
      <c r="J1004" s="1152"/>
    </row>
    <row r="1005" spans="1:10">
      <c r="A1005" s="1153">
        <v>41673</v>
      </c>
      <c r="B1005" s="1154">
        <v>75</v>
      </c>
      <c r="C1005" s="1155" t="s">
        <v>246</v>
      </c>
      <c r="D1005" s="1156" t="s">
        <v>308</v>
      </c>
      <c r="E1005" s="1156"/>
      <c r="G1005" s="1156" t="s">
        <v>339</v>
      </c>
      <c r="H1005" s="1152"/>
      <c r="I1005" s="1053"/>
      <c r="J1005" s="1152"/>
    </row>
    <row r="1006" spans="1:10">
      <c r="A1006" s="1153">
        <v>41673</v>
      </c>
      <c r="B1006" s="1154">
        <v>3</v>
      </c>
      <c r="C1006" s="1155" t="s">
        <v>246</v>
      </c>
      <c r="D1006" s="1156" t="s">
        <v>426</v>
      </c>
      <c r="E1006" s="1156"/>
      <c r="G1006" s="1156">
        <v>0</v>
      </c>
      <c r="H1006" s="1152"/>
      <c r="I1006" s="1053"/>
      <c r="J1006" s="1152"/>
    </row>
    <row r="1007" spans="1:10">
      <c r="A1007" s="1153">
        <v>41673</v>
      </c>
      <c r="B1007" s="1154">
        <v>15</v>
      </c>
      <c r="C1007" s="1155" t="s">
        <v>246</v>
      </c>
      <c r="D1007" s="1156" t="s">
        <v>954</v>
      </c>
      <c r="E1007" s="1156"/>
      <c r="G1007" s="1156">
        <v>0</v>
      </c>
      <c r="H1007" s="1152"/>
      <c r="I1007" s="1053"/>
      <c r="J1007" s="1152"/>
    </row>
    <row r="1008" spans="1:10">
      <c r="A1008" s="1153">
        <v>41673</v>
      </c>
      <c r="B1008" s="1154">
        <v>50</v>
      </c>
      <c r="C1008" s="1155" t="s">
        <v>246</v>
      </c>
      <c r="D1008" s="1156" t="s">
        <v>998</v>
      </c>
      <c r="E1008" s="1156"/>
      <c r="G1008" s="1156" t="s">
        <v>339</v>
      </c>
      <c r="H1008" s="1152"/>
      <c r="I1008" s="1053"/>
      <c r="J1008" s="1152"/>
    </row>
    <row r="1009" spans="1:10">
      <c r="A1009" s="1153">
        <v>41673</v>
      </c>
      <c r="B1009" s="1154">
        <v>50</v>
      </c>
      <c r="C1009" s="1155" t="s">
        <v>246</v>
      </c>
      <c r="D1009" s="1156" t="s">
        <v>252</v>
      </c>
      <c r="E1009" s="1156"/>
      <c r="G1009" s="1156" t="s">
        <v>339</v>
      </c>
      <c r="H1009" s="1152"/>
      <c r="I1009" s="1053"/>
      <c r="J1009" s="1152"/>
    </row>
    <row r="1010" spans="1:10">
      <c r="A1010" s="1153">
        <v>41673</v>
      </c>
      <c r="B1010" s="1154">
        <v>25</v>
      </c>
      <c r="C1010" s="1155" t="s">
        <v>246</v>
      </c>
      <c r="D1010" s="1156" t="s">
        <v>995</v>
      </c>
      <c r="E1010" s="1156"/>
      <c r="G1010" s="1156" t="s">
        <v>339</v>
      </c>
      <c r="H1010" s="1152"/>
      <c r="I1010" s="1053"/>
      <c r="J1010" s="1152"/>
    </row>
    <row r="1011" spans="1:10">
      <c r="A1011" s="1153">
        <v>41673</v>
      </c>
      <c r="B1011" s="1154">
        <v>25</v>
      </c>
      <c r="C1011" s="1155" t="s">
        <v>246</v>
      </c>
      <c r="D1011" s="1156" t="s">
        <v>1292</v>
      </c>
      <c r="E1011" s="1156"/>
      <c r="G1011" s="1156">
        <v>0</v>
      </c>
      <c r="H1011" s="1152"/>
      <c r="I1011" s="1053"/>
      <c r="J1011" s="1152"/>
    </row>
    <row r="1012" spans="1:10">
      <c r="A1012" s="1153">
        <v>41673</v>
      </c>
      <c r="B1012" s="1154">
        <v>5</v>
      </c>
      <c r="C1012" s="1155" t="s">
        <v>246</v>
      </c>
      <c r="D1012" s="1156" t="s">
        <v>1187</v>
      </c>
      <c r="E1012" s="1156"/>
      <c r="G1012" s="1156" t="s">
        <v>339</v>
      </c>
      <c r="H1012" s="1152"/>
      <c r="I1012" s="1053"/>
      <c r="J1012" s="1152"/>
    </row>
    <row r="1013" spans="1:10">
      <c r="A1013" s="1153">
        <v>41673</v>
      </c>
      <c r="B1013" s="1154">
        <v>20</v>
      </c>
      <c r="C1013" s="1155" t="s">
        <v>246</v>
      </c>
      <c r="D1013" s="1156" t="s">
        <v>254</v>
      </c>
      <c r="E1013" s="1156"/>
      <c r="G1013" s="1156" t="s">
        <v>339</v>
      </c>
      <c r="H1013" s="1152"/>
      <c r="I1013" s="1053"/>
      <c r="J1013" s="1152"/>
    </row>
    <row r="1014" spans="1:10">
      <c r="A1014" s="1153">
        <v>41673</v>
      </c>
      <c r="B1014" s="1154">
        <v>10</v>
      </c>
      <c r="C1014" s="1155" t="s">
        <v>246</v>
      </c>
      <c r="D1014" s="1156" t="s">
        <v>1369</v>
      </c>
      <c r="E1014" s="1156"/>
      <c r="G1014" s="1156" t="s">
        <v>339</v>
      </c>
      <c r="H1014" s="1152"/>
      <c r="I1014" s="1053"/>
      <c r="J1014" s="1152"/>
    </row>
    <row r="1015" spans="1:10">
      <c r="A1015" s="1153">
        <v>41673</v>
      </c>
      <c r="B1015" s="1154">
        <v>30</v>
      </c>
      <c r="C1015" s="1155" t="s">
        <v>246</v>
      </c>
      <c r="D1015" s="1156" t="s">
        <v>1316</v>
      </c>
      <c r="E1015" s="1156"/>
      <c r="G1015" s="1156" t="s">
        <v>339</v>
      </c>
      <c r="H1015" s="1152"/>
      <c r="I1015" s="1053"/>
      <c r="J1015" s="1152"/>
    </row>
    <row r="1016" spans="1:10">
      <c r="A1016" s="1153">
        <v>41673</v>
      </c>
      <c r="B1016" s="1154">
        <v>25</v>
      </c>
      <c r="C1016" s="1155" t="s">
        <v>246</v>
      </c>
      <c r="D1016" s="1156" t="s">
        <v>1070</v>
      </c>
      <c r="E1016" s="1156"/>
      <c r="G1016" s="1156" t="s">
        <v>339</v>
      </c>
      <c r="H1016" s="1152"/>
      <c r="I1016" s="1053"/>
      <c r="J1016" s="1152"/>
    </row>
    <row r="1017" spans="1:10">
      <c r="A1017" s="1153">
        <v>41673</v>
      </c>
      <c r="B1017" s="1154">
        <v>66</v>
      </c>
      <c r="C1017" s="1155" t="s">
        <v>246</v>
      </c>
      <c r="D1017" s="1156" t="s">
        <v>1069</v>
      </c>
      <c r="E1017" s="1156"/>
      <c r="G1017" s="1156" t="s">
        <v>339</v>
      </c>
      <c r="H1017" s="1152"/>
      <c r="I1017" s="1053"/>
      <c r="J1017" s="1152"/>
    </row>
    <row r="1018" spans="1:10">
      <c r="A1018" s="1153">
        <v>41673</v>
      </c>
      <c r="B1018" s="1154">
        <v>10</v>
      </c>
      <c r="C1018" s="1155" t="s">
        <v>246</v>
      </c>
      <c r="D1018" s="1156" t="s">
        <v>1294</v>
      </c>
      <c r="E1018" s="1156"/>
      <c r="G1018" s="1156">
        <v>0</v>
      </c>
      <c r="H1018" s="1152"/>
      <c r="I1018" s="1053"/>
      <c r="J1018" s="1152"/>
    </row>
    <row r="1019" spans="1:10">
      <c r="A1019" s="1153">
        <v>41673</v>
      </c>
      <c r="B1019" s="1154">
        <v>250</v>
      </c>
      <c r="C1019" s="1155" t="s">
        <v>246</v>
      </c>
      <c r="D1019" s="1156" t="s">
        <v>911</v>
      </c>
      <c r="E1019" s="1156"/>
      <c r="G1019" s="1156">
        <v>0</v>
      </c>
      <c r="H1019" s="1152"/>
      <c r="I1019" s="1053"/>
      <c r="J1019" s="1152"/>
    </row>
    <row r="1020" spans="1:10">
      <c r="A1020" s="1153">
        <v>41673</v>
      </c>
      <c r="B1020" s="1154">
        <v>10</v>
      </c>
      <c r="C1020" s="1155" t="s">
        <v>246</v>
      </c>
      <c r="D1020" s="1156" t="s">
        <v>317</v>
      </c>
      <c r="E1020" s="1156"/>
      <c r="G1020" s="1156" t="s">
        <v>339</v>
      </c>
      <c r="H1020" s="1152"/>
      <c r="I1020" s="1053"/>
      <c r="J1020" s="1152"/>
    </row>
    <row r="1021" spans="1:10">
      <c r="A1021" s="1153">
        <v>41673</v>
      </c>
      <c r="B1021" s="1154">
        <v>20</v>
      </c>
      <c r="C1021" s="1155" t="s">
        <v>246</v>
      </c>
      <c r="D1021" s="1156" t="s">
        <v>787</v>
      </c>
      <c r="E1021" s="1156"/>
      <c r="G1021" s="1156" t="s">
        <v>339</v>
      </c>
      <c r="H1021" s="1152"/>
      <c r="I1021" s="1053"/>
      <c r="J1021" s="1152"/>
    </row>
    <row r="1022" spans="1:10">
      <c r="A1022" s="1153">
        <v>41673</v>
      </c>
      <c r="B1022" s="1154">
        <v>15</v>
      </c>
      <c r="C1022" s="1155" t="s">
        <v>246</v>
      </c>
      <c r="D1022" s="1156" t="s">
        <v>1370</v>
      </c>
      <c r="E1022" s="1156"/>
      <c r="G1022" s="1156">
        <v>0</v>
      </c>
      <c r="H1022" s="1152"/>
      <c r="I1022" s="1053"/>
      <c r="J1022" s="1152"/>
    </row>
    <row r="1023" spans="1:10">
      <c r="A1023" s="1153">
        <v>41673</v>
      </c>
      <c r="B1023" s="1154">
        <v>261</v>
      </c>
      <c r="C1023" s="1155" t="s">
        <v>246</v>
      </c>
      <c r="D1023" s="1156" t="s">
        <v>344</v>
      </c>
      <c r="E1023" s="1156"/>
      <c r="G1023" s="1156" t="s">
        <v>339</v>
      </c>
      <c r="H1023" s="1152"/>
      <c r="I1023" s="1053"/>
      <c r="J1023" s="1152"/>
    </row>
    <row r="1024" spans="1:10">
      <c r="A1024" s="1153">
        <v>41673</v>
      </c>
      <c r="B1024" s="1154">
        <v>30</v>
      </c>
      <c r="C1024" s="1155" t="s">
        <v>246</v>
      </c>
      <c r="D1024" s="1156" t="s">
        <v>1315</v>
      </c>
      <c r="E1024" s="1156"/>
      <c r="G1024" s="1156" t="s">
        <v>339</v>
      </c>
      <c r="H1024" s="1152"/>
      <c r="I1024" s="1053"/>
      <c r="J1024" s="1152"/>
    </row>
    <row r="1025" spans="1:10">
      <c r="A1025" s="1153">
        <v>41673</v>
      </c>
      <c r="B1025" s="1154">
        <v>5</v>
      </c>
      <c r="C1025" s="1155" t="s">
        <v>246</v>
      </c>
      <c r="D1025" s="1156" t="s">
        <v>755</v>
      </c>
      <c r="E1025" s="1156"/>
      <c r="G1025" s="1156" t="s">
        <v>339</v>
      </c>
      <c r="H1025" s="1152"/>
      <c r="I1025" s="1053"/>
      <c r="J1025" s="1152"/>
    </row>
    <row r="1026" spans="1:10">
      <c r="A1026" s="1153">
        <v>41673</v>
      </c>
      <c r="B1026" s="1154">
        <v>50</v>
      </c>
      <c r="C1026" s="1155" t="s">
        <v>246</v>
      </c>
      <c r="D1026" s="1156" t="s">
        <v>1105</v>
      </c>
      <c r="E1026" s="1156"/>
      <c r="G1026" s="1156" t="s">
        <v>339</v>
      </c>
      <c r="H1026" s="1152"/>
      <c r="I1026" s="1053"/>
      <c r="J1026" s="1152"/>
    </row>
    <row r="1027" spans="1:10">
      <c r="A1027" s="1153">
        <v>41673</v>
      </c>
      <c r="B1027" s="1154">
        <v>50</v>
      </c>
      <c r="C1027" s="1155" t="s">
        <v>246</v>
      </c>
      <c r="D1027" s="1156" t="s">
        <v>250</v>
      </c>
      <c r="E1027" s="1156"/>
      <c r="G1027" s="1156">
        <v>0</v>
      </c>
      <c r="H1027" s="1152"/>
      <c r="I1027" s="1053"/>
      <c r="J1027" s="1152"/>
    </row>
    <row r="1028" spans="1:10">
      <c r="A1028" s="1153">
        <v>41673</v>
      </c>
      <c r="B1028" s="1154">
        <v>20</v>
      </c>
      <c r="C1028" s="1155" t="s">
        <v>246</v>
      </c>
      <c r="D1028" s="1156" t="s">
        <v>387</v>
      </c>
      <c r="E1028" s="1156"/>
      <c r="G1028" s="1156">
        <v>0</v>
      </c>
      <c r="H1028" s="1152"/>
      <c r="I1028" s="1053"/>
      <c r="J1028" s="1152"/>
    </row>
    <row r="1029" spans="1:10">
      <c r="A1029" s="1153">
        <v>41673</v>
      </c>
      <c r="B1029" s="1154">
        <v>10</v>
      </c>
      <c r="C1029" s="1155" t="s">
        <v>246</v>
      </c>
      <c r="D1029" s="1156" t="s">
        <v>1318</v>
      </c>
      <c r="E1029" s="1156"/>
      <c r="G1029" s="1156">
        <v>0</v>
      </c>
      <c r="H1029" s="1152"/>
      <c r="I1029" s="1053"/>
      <c r="J1029" s="1152"/>
    </row>
    <row r="1030" spans="1:10">
      <c r="A1030" s="1153">
        <v>41673</v>
      </c>
      <c r="B1030" s="1154">
        <v>10</v>
      </c>
      <c r="C1030" s="1155" t="s">
        <v>246</v>
      </c>
      <c r="D1030" s="1156" t="s">
        <v>1027</v>
      </c>
      <c r="E1030" s="1156"/>
      <c r="G1030" s="1156" t="s">
        <v>339</v>
      </c>
      <c r="H1030" s="1152"/>
      <c r="I1030" s="1053"/>
      <c r="J1030" s="1152"/>
    </row>
    <row r="1031" spans="1:10">
      <c r="A1031" s="1153">
        <v>41673</v>
      </c>
      <c r="B1031" s="1154">
        <v>10</v>
      </c>
      <c r="C1031" s="1155" t="s">
        <v>246</v>
      </c>
      <c r="D1031" s="1156" t="s">
        <v>369</v>
      </c>
      <c r="E1031" s="1156"/>
      <c r="G1031" s="1156">
        <v>0</v>
      </c>
      <c r="H1031" s="1152"/>
      <c r="I1031" s="1053"/>
      <c r="J1031" s="1152"/>
    </row>
    <row r="1032" spans="1:10">
      <c r="A1032" s="1153">
        <v>41673</v>
      </c>
      <c r="B1032" s="1154">
        <v>731.17</v>
      </c>
      <c r="C1032" s="1155" t="s">
        <v>246</v>
      </c>
      <c r="D1032" s="1156" t="s">
        <v>1371</v>
      </c>
      <c r="E1032" s="1156"/>
      <c r="G1032" s="1156">
        <v>0</v>
      </c>
      <c r="H1032" s="1152"/>
      <c r="I1032" s="1053"/>
      <c r="J1032" s="1152"/>
    </row>
    <row r="1033" spans="1:10">
      <c r="A1033" s="1153">
        <v>41674</v>
      </c>
      <c r="B1033" s="1154">
        <v>30</v>
      </c>
      <c r="C1033" s="1155" t="s">
        <v>1087</v>
      </c>
      <c r="D1033" s="1156" t="s">
        <v>1360</v>
      </c>
      <c r="E1033" s="1156"/>
      <c r="G1033" s="1156">
        <v>0</v>
      </c>
      <c r="H1033" s="1152"/>
      <c r="I1033" s="1053"/>
      <c r="J1033" s="1152"/>
    </row>
    <row r="1034" spans="1:10">
      <c r="A1034" s="1153">
        <v>41674</v>
      </c>
      <c r="B1034" s="1154">
        <v>5</v>
      </c>
      <c r="C1034" s="1155" t="s">
        <v>246</v>
      </c>
      <c r="D1034" s="1156" t="s">
        <v>1296</v>
      </c>
      <c r="E1034" s="1156"/>
      <c r="G1034" s="1156" t="s">
        <v>339</v>
      </c>
      <c r="H1034" s="1152"/>
      <c r="I1034" s="1053"/>
      <c r="J1034" s="1152"/>
    </row>
    <row r="1035" spans="1:10">
      <c r="A1035" s="1153">
        <v>41675</v>
      </c>
      <c r="B1035" s="1154">
        <v>6</v>
      </c>
      <c r="C1035" s="1155" t="s">
        <v>246</v>
      </c>
      <c r="D1035" s="1156" t="s">
        <v>310</v>
      </c>
      <c r="E1035" s="1156"/>
      <c r="G1035" s="1156" t="s">
        <v>339</v>
      </c>
      <c r="H1035" s="1152"/>
      <c r="I1035" s="1053"/>
      <c r="J1035" s="1152"/>
    </row>
    <row r="1036" spans="1:10">
      <c r="A1036" s="1153">
        <v>41675</v>
      </c>
      <c r="B1036" s="1154">
        <v>5</v>
      </c>
      <c r="C1036" s="1155" t="s">
        <v>246</v>
      </c>
      <c r="D1036" s="1156" t="s">
        <v>318</v>
      </c>
      <c r="E1036" s="1156"/>
      <c r="G1036" s="1156" t="s">
        <v>339</v>
      </c>
      <c r="H1036" s="1152"/>
      <c r="I1036" s="1053"/>
      <c r="J1036" s="1152"/>
    </row>
    <row r="1037" spans="1:10">
      <c r="A1037" s="1153">
        <v>41675</v>
      </c>
      <c r="B1037" s="1154">
        <v>100</v>
      </c>
      <c r="C1037" s="1155" t="s">
        <v>246</v>
      </c>
      <c r="D1037" s="1156" t="s">
        <v>1000</v>
      </c>
      <c r="E1037" s="1156"/>
      <c r="G1037" s="1156">
        <v>0</v>
      </c>
      <c r="H1037" s="1152"/>
      <c r="I1037" s="1053"/>
      <c r="J1037" s="1152"/>
    </row>
    <row r="1038" spans="1:10">
      <c r="A1038" s="1153">
        <v>41675</v>
      </c>
      <c r="B1038" s="1154">
        <v>15</v>
      </c>
      <c r="C1038" s="1155" t="s">
        <v>246</v>
      </c>
      <c r="D1038" s="1156" t="s">
        <v>306</v>
      </c>
      <c r="E1038" s="1156"/>
      <c r="G1038" s="1156" t="s">
        <v>339</v>
      </c>
      <c r="H1038" s="1152"/>
      <c r="I1038" s="1053"/>
      <c r="J1038" s="1152"/>
    </row>
    <row r="1039" spans="1:10">
      <c r="A1039" s="1153">
        <v>41676</v>
      </c>
      <c r="B1039" s="1154">
        <v>10</v>
      </c>
      <c r="C1039" s="1155" t="s">
        <v>1087</v>
      </c>
      <c r="D1039" s="1156" t="s">
        <v>1362</v>
      </c>
      <c r="E1039" s="1156"/>
      <c r="G1039" s="1156">
        <v>0</v>
      </c>
      <c r="H1039" s="1152"/>
      <c r="I1039" s="1053"/>
      <c r="J1039" s="1152"/>
    </row>
    <row r="1040" spans="1:10">
      <c r="A1040" s="1153">
        <v>41676</v>
      </c>
      <c r="B1040" s="1154">
        <v>15</v>
      </c>
      <c r="C1040" s="1155" t="s">
        <v>1087</v>
      </c>
      <c r="D1040" s="1156" t="s">
        <v>1088</v>
      </c>
      <c r="E1040" s="1156"/>
      <c r="G1040" s="1156">
        <v>0</v>
      </c>
      <c r="H1040" s="1152"/>
      <c r="I1040" s="1053"/>
      <c r="J1040" s="1152"/>
    </row>
    <row r="1041" spans="1:10">
      <c r="A1041" s="1153">
        <v>41676</v>
      </c>
      <c r="B1041" s="1154">
        <v>20</v>
      </c>
      <c r="C1041" s="1155" t="s">
        <v>1087</v>
      </c>
      <c r="D1041" s="1156" t="s">
        <v>1363</v>
      </c>
      <c r="E1041" s="1156"/>
      <c r="G1041" s="1156">
        <v>0</v>
      </c>
      <c r="H1041" s="1152"/>
      <c r="I1041" s="1053"/>
      <c r="J1041" s="1152"/>
    </row>
    <row r="1042" spans="1:10">
      <c r="A1042" s="1153">
        <v>41676</v>
      </c>
      <c r="B1042" s="1154">
        <v>15</v>
      </c>
      <c r="C1042" s="1155" t="s">
        <v>246</v>
      </c>
      <c r="D1042" s="1156" t="s">
        <v>1237</v>
      </c>
      <c r="E1042" s="1156"/>
      <c r="G1042" s="1156" t="s">
        <v>339</v>
      </c>
      <c r="H1042" s="1152"/>
      <c r="I1042" s="1053"/>
      <c r="J1042" s="1152"/>
    </row>
    <row r="1043" spans="1:10">
      <c r="A1043" s="1153">
        <v>41676</v>
      </c>
      <c r="B1043" s="1154">
        <v>10</v>
      </c>
      <c r="C1043" s="1155" t="s">
        <v>246</v>
      </c>
      <c r="D1043" s="1156" t="s">
        <v>956</v>
      </c>
      <c r="E1043" s="1156"/>
      <c r="G1043" s="1156" t="s">
        <v>339</v>
      </c>
      <c r="H1043" s="1152"/>
      <c r="I1043" s="1053"/>
      <c r="J1043" s="1152"/>
    </row>
    <row r="1044" spans="1:10">
      <c r="A1044" s="1153">
        <v>41677</v>
      </c>
      <c r="B1044" s="1154">
        <v>180</v>
      </c>
      <c r="C1044" s="1155" t="s">
        <v>1087</v>
      </c>
      <c r="D1044" s="1156" t="s">
        <v>1184</v>
      </c>
      <c r="E1044" s="1156"/>
      <c r="G1044" s="1156">
        <v>0</v>
      </c>
      <c r="H1044" s="1152"/>
      <c r="I1044" s="1053"/>
      <c r="J1044" s="1152"/>
    </row>
    <row r="1045" spans="1:10">
      <c r="A1045" s="1153">
        <v>41677</v>
      </c>
      <c r="B1045" s="1154">
        <v>187.6</v>
      </c>
      <c r="C1045" s="1155" t="s">
        <v>246</v>
      </c>
      <c r="D1045" s="1156" t="s">
        <v>429</v>
      </c>
      <c r="E1045" s="1156"/>
      <c r="G1045" s="1156">
        <v>0</v>
      </c>
      <c r="H1045" s="1152"/>
      <c r="I1045" s="1053"/>
      <c r="J1045" s="1152"/>
    </row>
    <row r="1046" spans="1:10">
      <c r="A1046" s="1153">
        <v>41677</v>
      </c>
      <c r="B1046" s="1154">
        <v>600</v>
      </c>
      <c r="C1046" s="1155" t="s">
        <v>246</v>
      </c>
      <c r="D1046" s="1156" t="s">
        <v>1372</v>
      </c>
      <c r="E1046" s="1156"/>
      <c r="G1046" s="1156">
        <v>0</v>
      </c>
      <c r="H1046" s="1152"/>
      <c r="I1046" s="1053"/>
      <c r="J1046" s="1152"/>
    </row>
    <row r="1047" spans="1:10">
      <c r="A1047" s="1153">
        <v>41677</v>
      </c>
      <c r="B1047" s="1154">
        <v>12.5</v>
      </c>
      <c r="C1047" s="1155" t="s">
        <v>246</v>
      </c>
      <c r="D1047" s="1156" t="s">
        <v>429</v>
      </c>
      <c r="E1047" s="1156"/>
      <c r="G1047" s="1156">
        <v>0</v>
      </c>
      <c r="H1047" s="1152"/>
      <c r="I1047" s="1053"/>
      <c r="J1047" s="1152"/>
    </row>
    <row r="1048" spans="1:10">
      <c r="A1048" s="1153">
        <v>41677</v>
      </c>
      <c r="B1048" s="1154">
        <v>100</v>
      </c>
      <c r="C1048" s="1155" t="s">
        <v>246</v>
      </c>
      <c r="D1048" s="1156" t="s">
        <v>1030</v>
      </c>
      <c r="E1048" s="1156"/>
      <c r="G1048" s="1156">
        <v>0</v>
      </c>
      <c r="H1048" s="1152"/>
      <c r="I1048" s="1053"/>
      <c r="J1048" s="1152"/>
    </row>
    <row r="1049" spans="1:10">
      <c r="A1049" s="1153">
        <v>41677</v>
      </c>
      <c r="B1049" s="1154">
        <v>110</v>
      </c>
      <c r="C1049" s="1155" t="s">
        <v>246</v>
      </c>
      <c r="D1049" s="1156" t="s">
        <v>967</v>
      </c>
      <c r="E1049" s="1156"/>
      <c r="G1049" s="1156" t="s">
        <v>339</v>
      </c>
      <c r="H1049" s="1152"/>
      <c r="I1049" s="1053"/>
      <c r="J1049" s="1152"/>
    </row>
    <row r="1050" spans="1:10">
      <c r="A1050" s="1153">
        <v>41677</v>
      </c>
      <c r="B1050" s="1154">
        <v>150</v>
      </c>
      <c r="C1050" s="1155">
        <v>103486</v>
      </c>
      <c r="D1050" s="1156" t="s">
        <v>1373</v>
      </c>
      <c r="E1050" s="1156"/>
      <c r="G1050" s="1156">
        <v>0</v>
      </c>
      <c r="H1050" s="1152"/>
      <c r="I1050" s="1053"/>
      <c r="J1050" s="1152"/>
    </row>
    <row r="1051" spans="1:10">
      <c r="A1051" s="1153">
        <v>41677</v>
      </c>
      <c r="B1051" s="1154">
        <v>5</v>
      </c>
      <c r="C1051" s="1155">
        <v>103487</v>
      </c>
      <c r="D1051" s="1156" t="s">
        <v>971</v>
      </c>
      <c r="E1051" s="1156"/>
      <c r="G1051" s="1156">
        <v>0</v>
      </c>
      <c r="H1051" s="1152"/>
      <c r="I1051" s="1053"/>
      <c r="J1051" s="1152"/>
    </row>
    <row r="1052" spans="1:10">
      <c r="A1052" s="1153">
        <v>41677</v>
      </c>
      <c r="B1052" s="1154">
        <v>5</v>
      </c>
      <c r="C1052" s="1155">
        <v>103489</v>
      </c>
      <c r="D1052" s="1156" t="s">
        <v>971</v>
      </c>
      <c r="E1052" s="1156"/>
      <c r="G1052" s="1156">
        <v>0</v>
      </c>
      <c r="H1052" s="1152"/>
      <c r="I1052" s="1053"/>
      <c r="J1052" s="1152"/>
    </row>
    <row r="1053" spans="1:10">
      <c r="A1053" s="1153">
        <v>41677</v>
      </c>
      <c r="B1053" s="1154">
        <v>50</v>
      </c>
      <c r="C1053" s="1155">
        <v>103490</v>
      </c>
      <c r="D1053" s="1156" t="s">
        <v>1374</v>
      </c>
      <c r="E1053" s="1156"/>
      <c r="G1053" s="1156">
        <v>0</v>
      </c>
      <c r="H1053" s="1152"/>
      <c r="I1053" s="1053"/>
      <c r="J1053" s="1152"/>
    </row>
    <row r="1054" spans="1:10">
      <c r="A1054" s="1153">
        <v>41680</v>
      </c>
      <c r="B1054" s="1154">
        <v>100</v>
      </c>
      <c r="C1054" s="1155" t="s">
        <v>1087</v>
      </c>
      <c r="D1054" s="1156" t="s">
        <v>1088</v>
      </c>
      <c r="E1054" s="1156"/>
      <c r="G1054" s="1156">
        <v>0</v>
      </c>
      <c r="H1054" s="1152"/>
      <c r="I1054" s="1053"/>
      <c r="J1054" s="1152"/>
    </row>
    <row r="1055" spans="1:10">
      <c r="A1055" s="1153">
        <v>41680</v>
      </c>
      <c r="B1055" s="1154">
        <v>15</v>
      </c>
      <c r="C1055" s="1155" t="s">
        <v>1087</v>
      </c>
      <c r="D1055" s="1156" t="s">
        <v>1096</v>
      </c>
      <c r="E1055" s="1156"/>
      <c r="G1055" s="1156">
        <v>0</v>
      </c>
      <c r="H1055" s="1152"/>
      <c r="I1055" s="1053"/>
      <c r="J1055" s="1152"/>
    </row>
    <row r="1056" spans="1:10">
      <c r="A1056" s="1153">
        <v>41680</v>
      </c>
      <c r="B1056" s="1154">
        <v>1200</v>
      </c>
      <c r="C1056" s="1155" t="s">
        <v>1087</v>
      </c>
      <c r="D1056" s="1156" t="s">
        <v>1375</v>
      </c>
      <c r="E1056" s="1156"/>
      <c r="G1056" s="1156">
        <v>0</v>
      </c>
      <c r="H1056" s="1152"/>
      <c r="I1056" s="1053"/>
      <c r="J1056" s="1152"/>
    </row>
    <row r="1057" spans="1:10">
      <c r="A1057" s="1153">
        <v>41680</v>
      </c>
      <c r="B1057" s="1154">
        <v>246</v>
      </c>
      <c r="C1057" s="1155" t="s">
        <v>246</v>
      </c>
      <c r="D1057" s="1156" t="s">
        <v>429</v>
      </c>
      <c r="E1057" s="1156"/>
      <c r="G1057" s="1156">
        <v>0</v>
      </c>
      <c r="H1057" s="1152"/>
      <c r="I1057" s="1053"/>
      <c r="J1057" s="1152"/>
    </row>
    <row r="1058" spans="1:10">
      <c r="A1058" s="1153">
        <v>41680</v>
      </c>
      <c r="B1058" s="1154">
        <v>40</v>
      </c>
      <c r="C1058" s="1155" t="s">
        <v>246</v>
      </c>
      <c r="D1058" s="1156" t="s">
        <v>1282</v>
      </c>
      <c r="E1058" s="1156"/>
      <c r="G1058" s="1156">
        <v>0</v>
      </c>
      <c r="H1058" s="1152"/>
      <c r="I1058" s="1053"/>
      <c r="J1058" s="1152"/>
    </row>
    <row r="1059" spans="1:10">
      <c r="A1059" s="1153">
        <v>41680</v>
      </c>
      <c r="B1059" s="1154">
        <v>230</v>
      </c>
      <c r="C1059" s="1155" t="s">
        <v>246</v>
      </c>
      <c r="D1059" s="1156" t="s">
        <v>920</v>
      </c>
      <c r="E1059" s="1156"/>
      <c r="G1059" s="1156" t="s">
        <v>339</v>
      </c>
      <c r="H1059" s="1152"/>
      <c r="I1059" s="1053"/>
      <c r="J1059" s="1152"/>
    </row>
    <row r="1060" spans="1:10">
      <c r="A1060" s="1153">
        <v>41680</v>
      </c>
      <c r="B1060" s="1154">
        <v>150</v>
      </c>
      <c r="C1060" s="1155" t="s">
        <v>246</v>
      </c>
      <c r="D1060" s="1156" t="s">
        <v>357</v>
      </c>
      <c r="E1060" s="1156"/>
      <c r="G1060" s="1156" t="s">
        <v>339</v>
      </c>
      <c r="H1060" s="1152"/>
      <c r="I1060" s="1053"/>
      <c r="J1060" s="1152"/>
    </row>
    <row r="1061" spans="1:10">
      <c r="A1061" s="1153">
        <v>41680</v>
      </c>
      <c r="B1061" s="1154">
        <v>30</v>
      </c>
      <c r="C1061" s="1155" t="s">
        <v>246</v>
      </c>
      <c r="D1061" s="1156" t="s">
        <v>1376</v>
      </c>
      <c r="E1061" s="1156"/>
      <c r="G1061" s="1156">
        <v>0</v>
      </c>
      <c r="H1061" s="1152"/>
      <c r="I1061" s="1053"/>
      <c r="J1061" s="1152"/>
    </row>
    <row r="1062" spans="1:10">
      <c r="A1062" s="1153">
        <v>41680</v>
      </c>
      <c r="B1062" s="1154">
        <v>20</v>
      </c>
      <c r="C1062" s="1155" t="s">
        <v>246</v>
      </c>
      <c r="D1062" s="1156" t="s">
        <v>1221</v>
      </c>
      <c r="E1062" s="1156"/>
      <c r="G1062" s="1156" t="s">
        <v>339</v>
      </c>
      <c r="H1062" s="1152"/>
      <c r="I1062" s="1053"/>
      <c r="J1062" s="1152"/>
    </row>
    <row r="1063" spans="1:10">
      <c r="A1063" s="1153">
        <v>41680</v>
      </c>
      <c r="B1063" s="1154">
        <v>25000</v>
      </c>
      <c r="C1063" s="1155" t="s">
        <v>246</v>
      </c>
      <c r="D1063" s="1156" t="s">
        <v>1377</v>
      </c>
      <c r="E1063" s="1156"/>
      <c r="G1063" s="1156">
        <v>0</v>
      </c>
      <c r="H1063" s="1152"/>
      <c r="I1063" s="1053"/>
      <c r="J1063" s="1152"/>
    </row>
    <row r="1064" spans="1:10">
      <c r="A1064" s="1153">
        <v>41680</v>
      </c>
      <c r="B1064" s="1154">
        <v>5</v>
      </c>
      <c r="C1064" s="1155" t="s">
        <v>246</v>
      </c>
      <c r="D1064" s="1156" t="s">
        <v>1256</v>
      </c>
      <c r="E1064" s="1156"/>
      <c r="G1064" s="1156" t="s">
        <v>339</v>
      </c>
      <c r="H1064" s="1152"/>
      <c r="I1064" s="1053"/>
      <c r="J1064" s="1152"/>
    </row>
    <row r="1065" spans="1:10">
      <c r="A1065" s="1153">
        <v>41680</v>
      </c>
      <c r="B1065" s="1154">
        <v>849.53</v>
      </c>
      <c r="C1065" s="1155" t="s">
        <v>246</v>
      </c>
      <c r="D1065" s="1156" t="s">
        <v>1378</v>
      </c>
      <c r="E1065" s="1156"/>
      <c r="G1065" s="1156">
        <v>0</v>
      </c>
      <c r="H1065" s="1152"/>
      <c r="I1065" s="1053"/>
      <c r="J1065" s="1152"/>
    </row>
    <row r="1066" spans="1:10">
      <c r="A1066" s="1153">
        <v>41682</v>
      </c>
      <c r="B1066" s="1154">
        <v>333.33</v>
      </c>
      <c r="C1066" s="1155" t="s">
        <v>1087</v>
      </c>
      <c r="D1066" s="1156" t="s">
        <v>1379</v>
      </c>
      <c r="E1066" s="1156"/>
      <c r="G1066" s="1156">
        <v>0</v>
      </c>
      <c r="H1066" s="1152"/>
      <c r="I1066" s="1053"/>
      <c r="J1066" s="1152"/>
    </row>
    <row r="1067" spans="1:10">
      <c r="A1067" s="1153">
        <v>41683</v>
      </c>
      <c r="B1067" s="1154">
        <v>1866.68</v>
      </c>
      <c r="C1067" s="1155" t="s">
        <v>246</v>
      </c>
      <c r="D1067" s="1156" t="s">
        <v>1380</v>
      </c>
      <c r="E1067" s="1156"/>
      <c r="G1067" s="1156">
        <v>0</v>
      </c>
      <c r="H1067" s="1152"/>
      <c r="I1067" s="1053"/>
      <c r="J1067" s="1152"/>
    </row>
    <row r="1068" spans="1:10">
      <c r="A1068" s="1153">
        <v>41684</v>
      </c>
      <c r="B1068" s="1154">
        <v>20</v>
      </c>
      <c r="C1068" s="1155" t="s">
        <v>1087</v>
      </c>
      <c r="D1068" s="1156" t="s">
        <v>1092</v>
      </c>
      <c r="E1068" s="1156"/>
      <c r="G1068" s="1156">
        <v>0</v>
      </c>
      <c r="H1068" s="1152"/>
      <c r="I1068" s="1053"/>
      <c r="J1068" s="1152"/>
    </row>
    <row r="1069" spans="1:10">
      <c r="A1069" s="1153">
        <v>41684</v>
      </c>
      <c r="B1069" s="1154">
        <v>7</v>
      </c>
      <c r="C1069" s="1155" t="s">
        <v>246</v>
      </c>
      <c r="D1069" s="1156" t="s">
        <v>1032</v>
      </c>
      <c r="E1069" s="1156"/>
      <c r="G1069" s="1156" t="s">
        <v>339</v>
      </c>
      <c r="H1069" s="1152"/>
      <c r="I1069" s="1053"/>
      <c r="J1069" s="1152"/>
    </row>
    <row r="1070" spans="1:10">
      <c r="A1070" s="1153">
        <v>41687</v>
      </c>
      <c r="B1070" s="1154">
        <v>15</v>
      </c>
      <c r="C1070" s="1155" t="s">
        <v>1087</v>
      </c>
      <c r="D1070" s="1156" t="s">
        <v>1361</v>
      </c>
      <c r="E1070" s="1156"/>
      <c r="G1070" s="1156">
        <v>0</v>
      </c>
      <c r="H1070" s="1152"/>
      <c r="I1070" s="1053"/>
      <c r="J1070" s="1152"/>
    </row>
    <row r="1071" spans="1:10">
      <c r="A1071" s="1153">
        <v>41687</v>
      </c>
      <c r="B1071" s="1154">
        <v>30</v>
      </c>
      <c r="C1071" s="1155" t="s">
        <v>246</v>
      </c>
      <c r="D1071" s="1156" t="s">
        <v>1204</v>
      </c>
      <c r="E1071" s="1156"/>
      <c r="G1071" s="1156" t="s">
        <v>339</v>
      </c>
      <c r="H1071" s="1152"/>
      <c r="I1071" s="1053"/>
      <c r="J1071" s="1152"/>
    </row>
    <row r="1072" spans="1:10">
      <c r="A1072" s="1153">
        <v>41687</v>
      </c>
      <c r="B1072" s="1154">
        <v>5</v>
      </c>
      <c r="C1072" s="1155" t="s">
        <v>246</v>
      </c>
      <c r="D1072" s="1156" t="s">
        <v>968</v>
      </c>
      <c r="E1072" s="1156"/>
      <c r="G1072" s="1156" t="s">
        <v>339</v>
      </c>
      <c r="H1072" s="1152"/>
      <c r="I1072" s="1053"/>
      <c r="J1072" s="1152"/>
    </row>
    <row r="1073" spans="1:10">
      <c r="A1073" s="1153">
        <v>41687</v>
      </c>
      <c r="B1073" s="1154">
        <v>200</v>
      </c>
      <c r="C1073" s="1155" t="s">
        <v>246</v>
      </c>
      <c r="D1073" s="1156" t="s">
        <v>1339</v>
      </c>
      <c r="E1073" s="1156"/>
      <c r="G1073" s="1156">
        <v>0</v>
      </c>
      <c r="H1073" s="1152"/>
      <c r="I1073" s="1053"/>
      <c r="J1073" s="1152"/>
    </row>
    <row r="1074" spans="1:10">
      <c r="A1074" s="1153">
        <v>41687</v>
      </c>
      <c r="B1074" s="1154">
        <v>20</v>
      </c>
      <c r="C1074" s="1155" t="s">
        <v>246</v>
      </c>
      <c r="D1074" s="1156" t="s">
        <v>1221</v>
      </c>
      <c r="E1074" s="1156"/>
      <c r="G1074" s="1156" t="s">
        <v>339</v>
      </c>
      <c r="H1074" s="1152"/>
      <c r="I1074" s="1053"/>
      <c r="J1074" s="1152"/>
    </row>
    <row r="1075" spans="1:10">
      <c r="A1075" s="1153">
        <v>41687</v>
      </c>
      <c r="B1075" s="1154">
        <v>200</v>
      </c>
      <c r="C1075" s="1155" t="s">
        <v>246</v>
      </c>
      <c r="D1075" s="1156" t="s">
        <v>450</v>
      </c>
      <c r="E1075" s="1156"/>
      <c r="G1075" s="1156" t="s">
        <v>339</v>
      </c>
      <c r="H1075" s="1152"/>
      <c r="I1075" s="1053"/>
      <c r="J1075" s="1152"/>
    </row>
    <row r="1076" spans="1:10">
      <c r="A1076" s="1153">
        <v>41687</v>
      </c>
      <c r="B1076" s="1154">
        <v>100</v>
      </c>
      <c r="C1076" s="1155" t="s">
        <v>246</v>
      </c>
      <c r="D1076" s="1156" t="s">
        <v>327</v>
      </c>
      <c r="E1076" s="1156"/>
      <c r="G1076" s="1156" t="s">
        <v>339</v>
      </c>
      <c r="H1076" s="1152"/>
      <c r="I1076" s="1053"/>
      <c r="J1076" s="1152"/>
    </row>
    <row r="1077" spans="1:10">
      <c r="A1077" s="1153">
        <v>41687</v>
      </c>
      <c r="B1077" s="1154">
        <v>80</v>
      </c>
      <c r="C1077" s="1155" t="s">
        <v>246</v>
      </c>
      <c r="D1077" s="1156" t="s">
        <v>1044</v>
      </c>
      <c r="E1077" s="1156"/>
      <c r="G1077" s="1156">
        <v>0</v>
      </c>
      <c r="H1077" s="1152"/>
      <c r="I1077" s="1053"/>
      <c r="J1077" s="1152"/>
    </row>
    <row r="1078" spans="1:10">
      <c r="A1078" s="1153">
        <v>41687</v>
      </c>
      <c r="B1078" s="1154">
        <v>100</v>
      </c>
      <c r="C1078" s="1155" t="s">
        <v>246</v>
      </c>
      <c r="D1078" s="1156" t="s">
        <v>1381</v>
      </c>
      <c r="E1078" s="1156"/>
      <c r="G1078" s="1156" t="s">
        <v>339</v>
      </c>
      <c r="H1078" s="1152"/>
      <c r="I1078" s="1053"/>
      <c r="J1078" s="1152"/>
    </row>
    <row r="1079" spans="1:10">
      <c r="A1079" s="1153">
        <v>41687</v>
      </c>
      <c r="B1079" s="1154">
        <v>1</v>
      </c>
      <c r="C1079" s="1155" t="s">
        <v>246</v>
      </c>
      <c r="D1079" s="1156" t="s">
        <v>1382</v>
      </c>
      <c r="E1079" s="1156"/>
      <c r="G1079" s="1156">
        <v>0</v>
      </c>
      <c r="H1079" s="1152"/>
      <c r="I1079" s="1053"/>
      <c r="J1079" s="1152"/>
    </row>
    <row r="1080" spans="1:10">
      <c r="A1080" s="1153">
        <v>41687</v>
      </c>
      <c r="B1080" s="1154">
        <v>100</v>
      </c>
      <c r="C1080" s="1155" t="s">
        <v>246</v>
      </c>
      <c r="D1080" s="1156" t="s">
        <v>292</v>
      </c>
      <c r="E1080" s="1156"/>
      <c r="G1080" s="1156" t="s">
        <v>339</v>
      </c>
      <c r="H1080" s="1152"/>
      <c r="I1080" s="1053"/>
      <c r="J1080" s="1152"/>
    </row>
    <row r="1081" spans="1:10">
      <c r="A1081" s="1153">
        <v>41687</v>
      </c>
      <c r="B1081" s="1154">
        <v>40</v>
      </c>
      <c r="C1081" s="1155" t="s">
        <v>246</v>
      </c>
      <c r="D1081" s="1156" t="s">
        <v>1258</v>
      </c>
      <c r="E1081" s="1156"/>
      <c r="G1081" s="1156" t="s">
        <v>339</v>
      </c>
      <c r="H1081" s="1152"/>
      <c r="I1081" s="1053"/>
      <c r="J1081" s="1152"/>
    </row>
    <row r="1082" spans="1:10">
      <c r="A1082" s="1153">
        <v>41687</v>
      </c>
      <c r="B1082" s="1154">
        <v>1171.0899999999999</v>
      </c>
      <c r="C1082" s="1155" t="s">
        <v>246</v>
      </c>
      <c r="D1082" s="1156" t="s">
        <v>1383</v>
      </c>
      <c r="E1082" s="1156"/>
      <c r="G1082" s="1156">
        <v>0</v>
      </c>
      <c r="H1082" s="1152"/>
      <c r="I1082" s="1053"/>
      <c r="J1082" s="1152"/>
    </row>
    <row r="1083" spans="1:10">
      <c r="A1083" s="1153">
        <v>41688</v>
      </c>
      <c r="B1083" s="1154">
        <v>3.19</v>
      </c>
      <c r="C1083" s="1155" t="s">
        <v>246</v>
      </c>
      <c r="D1083" s="1156" t="s">
        <v>1107</v>
      </c>
      <c r="E1083" s="1156"/>
      <c r="G1083" s="1156">
        <v>0</v>
      </c>
      <c r="H1083" s="1152"/>
      <c r="I1083" s="1053"/>
      <c r="J1083" s="1152"/>
    </row>
    <row r="1084" spans="1:10">
      <c r="A1084" s="1153">
        <v>41688</v>
      </c>
      <c r="B1084" s="1154">
        <v>120</v>
      </c>
      <c r="C1084" s="1155" t="s">
        <v>246</v>
      </c>
      <c r="D1084" s="1156" t="s">
        <v>784</v>
      </c>
      <c r="E1084" s="1156"/>
      <c r="G1084" s="1156" t="s">
        <v>339</v>
      </c>
      <c r="H1084" s="1152"/>
      <c r="I1084" s="1053"/>
      <c r="J1084" s="1152"/>
    </row>
    <row r="1085" spans="1:10">
      <c r="A1085" s="1153">
        <v>41689</v>
      </c>
      <c r="B1085" s="1154">
        <v>330</v>
      </c>
      <c r="C1085" s="1155" t="s">
        <v>1087</v>
      </c>
      <c r="D1085" s="1156" t="s">
        <v>1341</v>
      </c>
      <c r="E1085" s="1156"/>
      <c r="G1085" s="1156">
        <v>0</v>
      </c>
      <c r="H1085" s="1152"/>
      <c r="I1085" s="1053"/>
      <c r="J1085" s="1152"/>
    </row>
    <row r="1086" spans="1:10">
      <c r="A1086" s="1153">
        <v>41689</v>
      </c>
      <c r="B1086" s="1154">
        <v>40</v>
      </c>
      <c r="C1086" s="1155" t="s">
        <v>246</v>
      </c>
      <c r="D1086" s="1156" t="s">
        <v>400</v>
      </c>
      <c r="E1086" s="1156"/>
      <c r="G1086" s="1156" t="s">
        <v>339</v>
      </c>
      <c r="H1086" s="1152"/>
      <c r="I1086" s="1053"/>
      <c r="J1086" s="1152"/>
    </row>
    <row r="1087" spans="1:10">
      <c r="A1087" s="1153">
        <v>41689</v>
      </c>
      <c r="B1087" s="1154">
        <v>35880</v>
      </c>
      <c r="C1087" s="1155" t="s">
        <v>246</v>
      </c>
      <c r="D1087" s="1156" t="s">
        <v>1384</v>
      </c>
      <c r="E1087" s="1156"/>
      <c r="G1087" s="1156">
        <v>0</v>
      </c>
      <c r="H1087" s="1152"/>
      <c r="I1087" s="1053"/>
      <c r="J1087" s="1152"/>
    </row>
    <row r="1088" spans="1:10">
      <c r="A1088" s="1153">
        <v>41690</v>
      </c>
      <c r="B1088" s="1154">
        <v>66.75</v>
      </c>
      <c r="C1088" s="1155" t="s">
        <v>246</v>
      </c>
      <c r="D1088" s="1156" t="s">
        <v>1288</v>
      </c>
      <c r="E1088" s="1156"/>
      <c r="G1088" s="1156">
        <v>0</v>
      </c>
      <c r="H1088" s="1152"/>
      <c r="I1088" s="1053"/>
      <c r="J1088" s="1152"/>
    </row>
    <row r="1089" spans="1:10">
      <c r="A1089" s="1153">
        <v>41690</v>
      </c>
      <c r="B1089" s="1154">
        <v>25</v>
      </c>
      <c r="C1089" s="1155" t="s">
        <v>246</v>
      </c>
      <c r="D1089" s="1156" t="s">
        <v>1262</v>
      </c>
      <c r="E1089" s="1156"/>
      <c r="G1089" s="1156" t="s">
        <v>339</v>
      </c>
      <c r="H1089" s="1152"/>
      <c r="I1089" s="1053"/>
      <c r="J1089" s="1152"/>
    </row>
    <row r="1090" spans="1:10">
      <c r="A1090" s="1153">
        <v>41691</v>
      </c>
      <c r="B1090" s="1154">
        <v>100</v>
      </c>
      <c r="C1090" s="1155" t="s">
        <v>1087</v>
      </c>
      <c r="D1090" s="1156" t="s">
        <v>1093</v>
      </c>
      <c r="E1090" s="1156"/>
      <c r="G1090" s="1156">
        <v>0</v>
      </c>
      <c r="H1090" s="1152"/>
      <c r="I1090" s="1053"/>
      <c r="J1090" s="1152"/>
    </row>
    <row r="1091" spans="1:10">
      <c r="A1091" s="1153">
        <v>41691</v>
      </c>
      <c r="B1091" s="1154">
        <v>12</v>
      </c>
      <c r="C1091" s="1155" t="s">
        <v>246</v>
      </c>
      <c r="D1091" s="1156" t="s">
        <v>294</v>
      </c>
      <c r="E1091" s="1156"/>
      <c r="G1091" s="1156" t="s">
        <v>339</v>
      </c>
      <c r="H1091" s="1152"/>
      <c r="I1091" s="1053"/>
      <c r="J1091" s="1152"/>
    </row>
    <row r="1092" spans="1:10">
      <c r="A1092" s="1153">
        <v>41691</v>
      </c>
      <c r="B1092" s="1154">
        <v>40</v>
      </c>
      <c r="C1092" s="1155" t="s">
        <v>246</v>
      </c>
      <c r="D1092" s="1156" t="s">
        <v>261</v>
      </c>
      <c r="E1092" s="1156"/>
      <c r="G1092" s="1156" t="s">
        <v>339</v>
      </c>
      <c r="H1092" s="1152"/>
      <c r="I1092" s="1053"/>
      <c r="J1092" s="1152"/>
    </row>
    <row r="1093" spans="1:10">
      <c r="A1093" s="1153">
        <v>41691</v>
      </c>
      <c r="B1093" s="1154">
        <v>5</v>
      </c>
      <c r="C1093" s="1155" t="s">
        <v>246</v>
      </c>
      <c r="D1093" s="1156" t="s">
        <v>773</v>
      </c>
      <c r="E1093" s="1156"/>
      <c r="G1093" s="1156">
        <v>0</v>
      </c>
      <c r="H1093" s="1152"/>
      <c r="I1093" s="1053"/>
      <c r="J1093" s="1152"/>
    </row>
    <row r="1094" spans="1:10">
      <c r="A1094" s="1153">
        <v>41694</v>
      </c>
      <c r="B1094" s="1154">
        <v>20</v>
      </c>
      <c r="C1094" s="1155" t="s">
        <v>246</v>
      </c>
      <c r="D1094" s="1156" t="s">
        <v>1221</v>
      </c>
      <c r="E1094" s="1156"/>
      <c r="G1094" s="1156" t="s">
        <v>339</v>
      </c>
      <c r="H1094" s="1152"/>
      <c r="I1094" s="1053"/>
      <c r="J1094" s="1152"/>
    </row>
    <row r="1095" spans="1:10">
      <c r="A1095" s="1153">
        <v>41694</v>
      </c>
      <c r="B1095" s="1154">
        <v>188</v>
      </c>
      <c r="C1095" s="1155" t="s">
        <v>246</v>
      </c>
      <c r="D1095" s="1156" t="s">
        <v>355</v>
      </c>
      <c r="E1095" s="1156"/>
      <c r="G1095" s="1156" t="s">
        <v>339</v>
      </c>
      <c r="H1095" s="1152"/>
      <c r="I1095" s="1053"/>
      <c r="J1095" s="1152"/>
    </row>
    <row r="1096" spans="1:10">
      <c r="A1096" s="1153">
        <v>41694</v>
      </c>
      <c r="B1096" s="1154">
        <v>258</v>
      </c>
      <c r="C1096" s="1155" t="s">
        <v>246</v>
      </c>
      <c r="D1096" s="1156" t="s">
        <v>355</v>
      </c>
      <c r="E1096" s="1156"/>
      <c r="G1096" s="1156" t="s">
        <v>339</v>
      </c>
      <c r="H1096" s="1152"/>
      <c r="I1096" s="1053"/>
      <c r="J1096" s="1152"/>
    </row>
    <row r="1097" spans="1:10">
      <c r="A1097" s="1153">
        <v>41694</v>
      </c>
      <c r="B1097" s="1154">
        <v>16746.349999999999</v>
      </c>
      <c r="C1097" s="1155" t="s">
        <v>246</v>
      </c>
      <c r="D1097" s="1156" t="s">
        <v>1385</v>
      </c>
      <c r="E1097" s="1156"/>
      <c r="G1097" s="1156">
        <v>0</v>
      </c>
      <c r="H1097" s="1152"/>
      <c r="I1097" s="1053"/>
      <c r="J1097" s="1152"/>
    </row>
    <row r="1098" spans="1:10">
      <c r="A1098" s="1153">
        <v>41695</v>
      </c>
      <c r="B1098" s="1154">
        <v>50</v>
      </c>
      <c r="C1098" s="1155" t="s">
        <v>1087</v>
      </c>
      <c r="D1098" s="1156" t="s">
        <v>1089</v>
      </c>
      <c r="E1098" s="1156"/>
      <c r="G1098" s="1156">
        <v>0</v>
      </c>
      <c r="H1098" s="1152"/>
      <c r="I1098" s="1053"/>
      <c r="J1098" s="1152"/>
    </row>
    <row r="1099" spans="1:10">
      <c r="A1099" s="1153">
        <v>41695</v>
      </c>
      <c r="B1099" s="1154">
        <v>15</v>
      </c>
      <c r="C1099" s="1155" t="s">
        <v>246</v>
      </c>
      <c r="D1099" s="1156" t="s">
        <v>1264</v>
      </c>
      <c r="E1099" s="1156"/>
      <c r="G1099" s="1156" t="s">
        <v>339</v>
      </c>
      <c r="H1099" s="1152"/>
      <c r="I1099" s="1053"/>
      <c r="J1099" s="1152"/>
    </row>
    <row r="1100" spans="1:10">
      <c r="A1100" s="1153">
        <v>41695</v>
      </c>
      <c r="B1100" s="1154">
        <v>10</v>
      </c>
      <c r="C1100" s="1155" t="s">
        <v>246</v>
      </c>
      <c r="D1100" s="1156" t="s">
        <v>302</v>
      </c>
      <c r="E1100" s="1156"/>
      <c r="G1100" s="1156">
        <v>0</v>
      </c>
      <c r="H1100" s="1152"/>
      <c r="I1100" s="1053"/>
      <c r="J1100" s="1152"/>
    </row>
    <row r="1101" spans="1:10">
      <c r="A1101" s="1153">
        <v>41696</v>
      </c>
      <c r="B1101" s="1154">
        <v>15</v>
      </c>
      <c r="C1101" s="1155" t="s">
        <v>246</v>
      </c>
      <c r="D1101" s="1156" t="s">
        <v>858</v>
      </c>
      <c r="E1101" s="1156"/>
      <c r="G1101" s="1156" t="s">
        <v>339</v>
      </c>
      <c r="H1101" s="1152"/>
      <c r="I1101" s="1053"/>
      <c r="J1101" s="1152"/>
    </row>
    <row r="1102" spans="1:10">
      <c r="A1102" s="1153">
        <v>41696</v>
      </c>
      <c r="B1102" s="1154">
        <v>1117.94</v>
      </c>
      <c r="C1102" s="1155" t="s">
        <v>246</v>
      </c>
      <c r="D1102" s="1156" t="s">
        <v>1386</v>
      </c>
      <c r="E1102" s="1156"/>
      <c r="G1102" s="1156">
        <v>0</v>
      </c>
      <c r="H1102" s="1152"/>
      <c r="I1102" s="1053"/>
      <c r="J1102" s="1152"/>
    </row>
    <row r="1103" spans="1:10">
      <c r="A1103" s="1153">
        <v>41696</v>
      </c>
      <c r="B1103" s="1154">
        <v>50</v>
      </c>
      <c r="C1103" s="1155" t="s">
        <v>246</v>
      </c>
      <c r="D1103" s="1156" t="s">
        <v>1387</v>
      </c>
      <c r="E1103" s="1156"/>
      <c r="G1103" s="1156">
        <v>0</v>
      </c>
      <c r="H1103" s="1152"/>
      <c r="I1103" s="1053"/>
      <c r="J1103" s="1152"/>
    </row>
    <row r="1104" spans="1:10">
      <c r="A1104" s="1153">
        <v>41697</v>
      </c>
      <c r="B1104" s="1154">
        <v>6303.5</v>
      </c>
      <c r="C1104" s="1155" t="s">
        <v>246</v>
      </c>
      <c r="D1104" s="1156" t="s">
        <v>269</v>
      </c>
      <c r="E1104" s="1156"/>
      <c r="G1104" s="1156">
        <v>0</v>
      </c>
      <c r="H1104" s="1152"/>
      <c r="I1104" s="1053"/>
      <c r="J1104" s="1152"/>
    </row>
    <row r="1105" spans="1:10">
      <c r="A1105" s="1153">
        <v>41697</v>
      </c>
      <c r="B1105" s="1154">
        <v>125</v>
      </c>
      <c r="C1105" s="1155" t="s">
        <v>246</v>
      </c>
      <c r="D1105" s="1156" t="s">
        <v>1346</v>
      </c>
      <c r="E1105" s="1156"/>
      <c r="G1105" s="1156" t="s">
        <v>339</v>
      </c>
      <c r="H1105" s="1152"/>
      <c r="I1105" s="1053"/>
      <c r="J1105" s="1152"/>
    </row>
    <row r="1106" spans="1:10">
      <c r="A1106" s="1153">
        <v>41697</v>
      </c>
      <c r="B1106" s="1154">
        <v>50</v>
      </c>
      <c r="C1106" s="1155" t="s">
        <v>246</v>
      </c>
      <c r="D1106" s="1156" t="s">
        <v>1017</v>
      </c>
      <c r="E1106" s="1156"/>
      <c r="G1106" s="1156" t="s">
        <v>339</v>
      </c>
      <c r="H1106" s="1152"/>
      <c r="I1106" s="1053"/>
      <c r="J1106" s="1152"/>
    </row>
    <row r="1107" spans="1:10">
      <c r="A1107" s="1153">
        <v>41697</v>
      </c>
      <c r="B1107" s="1154">
        <v>60</v>
      </c>
      <c r="C1107" s="1155" t="s">
        <v>246</v>
      </c>
      <c r="D1107" s="1156" t="s">
        <v>1309</v>
      </c>
      <c r="E1107" s="1156"/>
      <c r="G1107" s="1156" t="s">
        <v>339</v>
      </c>
      <c r="H1107" s="1152"/>
      <c r="I1107" s="1053"/>
      <c r="J1107" s="1152"/>
    </row>
    <row r="1108" spans="1:10">
      <c r="A1108" s="1153">
        <v>41698</v>
      </c>
      <c r="B1108" s="1154">
        <v>793.48</v>
      </c>
      <c r="C1108" s="1155" t="s">
        <v>246</v>
      </c>
      <c r="D1108" s="1156" t="s">
        <v>1288</v>
      </c>
      <c r="E1108" s="1156"/>
      <c r="G1108" s="1156">
        <v>0</v>
      </c>
      <c r="H1108" s="1152"/>
      <c r="I1108" s="1053"/>
      <c r="J1108" s="1152"/>
    </row>
    <row r="1109" spans="1:10">
      <c r="A1109" s="1153">
        <v>41698</v>
      </c>
      <c r="B1109" s="1154">
        <v>104.92</v>
      </c>
      <c r="C1109" s="1155" t="s">
        <v>246</v>
      </c>
      <c r="D1109" s="1156" t="s">
        <v>1288</v>
      </c>
      <c r="E1109" s="1156"/>
      <c r="G1109" s="1156">
        <v>0</v>
      </c>
      <c r="H1109" s="1152"/>
      <c r="I1109" s="1053"/>
      <c r="J1109" s="1152"/>
    </row>
    <row r="1110" spans="1:10">
      <c r="A1110" s="1153">
        <v>41698</v>
      </c>
      <c r="B1110" s="1154">
        <v>25</v>
      </c>
      <c r="C1110" s="1155" t="s">
        <v>246</v>
      </c>
      <c r="D1110" s="1156" t="s">
        <v>762</v>
      </c>
      <c r="E1110" s="1156"/>
      <c r="G1110" s="1156" t="s">
        <v>339</v>
      </c>
      <c r="H1110" s="1152"/>
      <c r="I1110" s="1053"/>
      <c r="J1110" s="1152"/>
    </row>
    <row r="1111" spans="1:10">
      <c r="A1111" s="1153">
        <v>41698</v>
      </c>
      <c r="B1111" s="1154">
        <v>30.41</v>
      </c>
      <c r="C1111" s="1155" t="s">
        <v>246</v>
      </c>
      <c r="D1111" s="1156" t="s">
        <v>1388</v>
      </c>
      <c r="E1111" s="1156"/>
      <c r="G1111" s="1156">
        <v>0</v>
      </c>
      <c r="H1111" s="1152"/>
      <c r="I1111" s="1053"/>
      <c r="J1111" s="1152"/>
    </row>
    <row r="1112" spans="1:10">
      <c r="A1112" s="1153">
        <v>41698</v>
      </c>
      <c r="B1112" s="1154">
        <v>42</v>
      </c>
      <c r="C1112" s="1155" t="s">
        <v>246</v>
      </c>
      <c r="D1112" s="1156" t="s">
        <v>1352</v>
      </c>
      <c r="E1112" s="1156"/>
      <c r="G1112" s="1156">
        <v>0</v>
      </c>
      <c r="H1112" s="1152"/>
      <c r="I1112" s="1053"/>
      <c r="J1112" s="1152"/>
    </row>
    <row r="1113" spans="1:10">
      <c r="A1113" s="1153">
        <v>41698</v>
      </c>
      <c r="B1113" s="1154">
        <v>3</v>
      </c>
      <c r="C1113" s="1155" t="s">
        <v>246</v>
      </c>
      <c r="D1113" s="1156" t="s">
        <v>1004</v>
      </c>
      <c r="E1113" s="1156"/>
      <c r="G1113" s="1156">
        <v>0</v>
      </c>
      <c r="H1113" s="1152"/>
      <c r="I1113" s="1053"/>
      <c r="J1113" s="1152"/>
    </row>
    <row r="1114" spans="1:10">
      <c r="A1114" s="1153">
        <v>41698</v>
      </c>
      <c r="B1114" s="1154">
        <v>80</v>
      </c>
      <c r="C1114" s="1155" t="s">
        <v>246</v>
      </c>
      <c r="D1114" s="1156" t="s">
        <v>1389</v>
      </c>
      <c r="E1114" s="1156"/>
      <c r="G1114" s="1156" t="s">
        <v>339</v>
      </c>
      <c r="H1114" s="1152"/>
      <c r="I1114" s="1053"/>
      <c r="J1114" s="1152"/>
    </row>
    <row r="1115" spans="1:10">
      <c r="A1115" s="1153">
        <v>41698</v>
      </c>
      <c r="B1115" s="1154">
        <v>5</v>
      </c>
      <c r="C1115" s="1155" t="s">
        <v>246</v>
      </c>
      <c r="D1115" s="1156" t="s">
        <v>1390</v>
      </c>
      <c r="E1115" s="1156"/>
      <c r="G1115" s="1156" t="s">
        <v>339</v>
      </c>
      <c r="H1115" s="1152"/>
      <c r="I1115" s="1053"/>
      <c r="J1115" s="1152"/>
    </row>
    <row r="1116" spans="1:10">
      <c r="A1116" s="1153">
        <v>41698</v>
      </c>
      <c r="B1116" s="1154">
        <v>180</v>
      </c>
      <c r="C1116" s="1155" t="s">
        <v>246</v>
      </c>
      <c r="D1116" s="1156" t="s">
        <v>287</v>
      </c>
      <c r="E1116" s="1156"/>
      <c r="G1116" s="1156" t="s">
        <v>339</v>
      </c>
      <c r="H1116" s="1152"/>
      <c r="I1116" s="1053"/>
      <c r="J1116" s="1152"/>
    </row>
    <row r="1117" spans="1:10">
      <c r="A1117" s="1153">
        <v>41698</v>
      </c>
      <c r="B1117" s="1154">
        <v>5</v>
      </c>
      <c r="C1117" s="1155" t="s">
        <v>246</v>
      </c>
      <c r="D1117" s="1156" t="s">
        <v>1391</v>
      </c>
      <c r="E1117" s="1156"/>
      <c r="G1117" s="1156">
        <v>0</v>
      </c>
      <c r="H1117" s="1152"/>
      <c r="I1117" s="1053"/>
      <c r="J1117" s="1152"/>
    </row>
    <row r="1118" spans="1:10">
      <c r="A1118" s="1153">
        <v>41701</v>
      </c>
      <c r="B1118" s="1154">
        <v>30</v>
      </c>
      <c r="C1118" s="1155" t="s">
        <v>246</v>
      </c>
      <c r="D1118" s="1156" t="s">
        <v>1276</v>
      </c>
      <c r="E1118" s="1156"/>
      <c r="G1118" s="1156" t="s">
        <v>339</v>
      </c>
      <c r="H1118" s="1152"/>
      <c r="I1118" s="1053"/>
      <c r="J1118" s="1152"/>
    </row>
    <row r="1119" spans="1:10">
      <c r="A1119" s="1153">
        <v>41701</v>
      </c>
      <c r="B1119" s="1154">
        <v>25</v>
      </c>
      <c r="C1119" s="1155" t="s">
        <v>246</v>
      </c>
      <c r="D1119" s="1156" t="s">
        <v>379</v>
      </c>
      <c r="E1119" s="1156"/>
      <c r="G1119" s="1156" t="s">
        <v>339</v>
      </c>
      <c r="H1119" s="1152"/>
      <c r="I1119" s="1053"/>
      <c r="J1119" s="1152"/>
    </row>
    <row r="1120" spans="1:10">
      <c r="A1120" s="1153">
        <v>41701</v>
      </c>
      <c r="B1120" s="1154">
        <v>30</v>
      </c>
      <c r="C1120" s="1155" t="s">
        <v>246</v>
      </c>
      <c r="D1120" s="1156" t="s">
        <v>774</v>
      </c>
      <c r="E1120" s="1156"/>
      <c r="G1120" s="1156" t="s">
        <v>339</v>
      </c>
      <c r="H1120" s="1152"/>
      <c r="I1120" s="1053"/>
      <c r="J1120" s="1152"/>
    </row>
    <row r="1121" spans="1:10">
      <c r="A1121" s="1153">
        <v>41701</v>
      </c>
      <c r="B1121" s="1154">
        <v>100</v>
      </c>
      <c r="C1121" s="1155" t="s">
        <v>246</v>
      </c>
      <c r="D1121" s="1156" t="s">
        <v>267</v>
      </c>
      <c r="E1121" s="1156"/>
      <c r="G1121" s="1156">
        <v>0</v>
      </c>
      <c r="H1121" s="1152"/>
      <c r="I1121" s="1053"/>
      <c r="J1121" s="1152"/>
    </row>
    <row r="1122" spans="1:10">
      <c r="A1122" s="1153">
        <v>41701</v>
      </c>
      <c r="B1122" s="1154">
        <v>6</v>
      </c>
      <c r="C1122" s="1155" t="s">
        <v>246</v>
      </c>
      <c r="D1122" s="1156" t="s">
        <v>1217</v>
      </c>
      <c r="E1122" s="1156"/>
      <c r="G1122" s="1156">
        <v>0</v>
      </c>
      <c r="H1122" s="1152"/>
      <c r="I1122" s="1053"/>
      <c r="J1122" s="1152"/>
    </row>
    <row r="1123" spans="1:10">
      <c r="A1123" s="1153">
        <v>41701</v>
      </c>
      <c r="B1123" s="1154">
        <v>10</v>
      </c>
      <c r="C1123" s="1155" t="s">
        <v>246</v>
      </c>
      <c r="D1123" s="1156" t="s">
        <v>791</v>
      </c>
      <c r="E1123" s="1156"/>
      <c r="G1123" s="1156" t="s">
        <v>339</v>
      </c>
      <c r="H1123" s="1152"/>
      <c r="I1123" s="1053"/>
      <c r="J1123" s="1152"/>
    </row>
    <row r="1124" spans="1:10">
      <c r="A1124" s="1153">
        <v>41701</v>
      </c>
      <c r="B1124" s="1154">
        <v>10</v>
      </c>
      <c r="C1124" s="1155" t="s">
        <v>246</v>
      </c>
      <c r="D1124" s="1156" t="s">
        <v>338</v>
      </c>
      <c r="E1124" s="1156"/>
      <c r="G1124" s="1156" t="s">
        <v>339</v>
      </c>
      <c r="H1124" s="1152"/>
      <c r="I1124" s="1053"/>
      <c r="J1124" s="1152"/>
    </row>
    <row r="1125" spans="1:10">
      <c r="A1125" s="1153">
        <v>41701</v>
      </c>
      <c r="B1125" s="1154">
        <v>10</v>
      </c>
      <c r="C1125" s="1155" t="s">
        <v>246</v>
      </c>
      <c r="D1125" s="1156" t="s">
        <v>1365</v>
      </c>
      <c r="E1125" s="1156"/>
      <c r="G1125" s="1156" t="s">
        <v>339</v>
      </c>
      <c r="H1125" s="1152"/>
      <c r="I1125" s="1053"/>
      <c r="J1125" s="1152"/>
    </row>
    <row r="1126" spans="1:10">
      <c r="A1126" s="1153">
        <v>41701</v>
      </c>
      <c r="B1126" s="1154">
        <v>39.159999999999997</v>
      </c>
      <c r="C1126" s="1155" t="s">
        <v>246</v>
      </c>
      <c r="D1126" s="1156" t="s">
        <v>1392</v>
      </c>
      <c r="E1126" s="1156"/>
      <c r="G1126" s="1156">
        <v>0</v>
      </c>
      <c r="H1126" s="1152"/>
      <c r="I1126" s="1053"/>
      <c r="J1126" s="1152"/>
    </row>
    <row r="1127" spans="1:10">
      <c r="A1127" s="1153">
        <v>41701</v>
      </c>
      <c r="B1127" s="1154">
        <v>10</v>
      </c>
      <c r="C1127" s="1155" t="s">
        <v>246</v>
      </c>
      <c r="D1127" s="1156" t="s">
        <v>388</v>
      </c>
      <c r="E1127" s="1156"/>
      <c r="G1127" s="1156" t="s">
        <v>339</v>
      </c>
      <c r="H1127" s="1152"/>
      <c r="I1127" s="1053"/>
      <c r="J1127" s="1152"/>
    </row>
    <row r="1128" spans="1:10">
      <c r="A1128" s="1153">
        <v>41701</v>
      </c>
      <c r="B1128" s="1154">
        <v>10</v>
      </c>
      <c r="C1128" s="1155" t="s">
        <v>246</v>
      </c>
      <c r="D1128" s="1156" t="s">
        <v>1001</v>
      </c>
      <c r="E1128" s="1156"/>
      <c r="G1128" s="1156" t="s">
        <v>339</v>
      </c>
      <c r="H1128" s="1152"/>
      <c r="I1128" s="1053"/>
      <c r="J1128" s="1152"/>
    </row>
    <row r="1129" spans="1:10">
      <c r="A1129" s="1153">
        <v>41701</v>
      </c>
      <c r="B1129" s="1154">
        <v>10</v>
      </c>
      <c r="C1129" s="1155" t="s">
        <v>246</v>
      </c>
      <c r="D1129" s="1156" t="s">
        <v>996</v>
      </c>
      <c r="E1129" s="1156"/>
      <c r="G1129" s="1156">
        <v>0</v>
      </c>
      <c r="H1129" s="1152"/>
      <c r="I1129" s="1053"/>
      <c r="J1129" s="1152"/>
    </row>
    <row r="1130" spans="1:10">
      <c r="A1130" s="1153">
        <v>41701</v>
      </c>
      <c r="B1130" s="1154">
        <v>10</v>
      </c>
      <c r="C1130" s="1155" t="s">
        <v>246</v>
      </c>
      <c r="D1130" s="1156" t="s">
        <v>1040</v>
      </c>
      <c r="E1130" s="1156"/>
      <c r="G1130" s="1156" t="s">
        <v>339</v>
      </c>
      <c r="H1130" s="1152"/>
      <c r="I1130" s="1053"/>
      <c r="J1130" s="1152"/>
    </row>
    <row r="1131" spans="1:10">
      <c r="A1131" s="1153">
        <v>41701</v>
      </c>
      <c r="B1131" s="1154">
        <v>20</v>
      </c>
      <c r="C1131" s="1155" t="s">
        <v>246</v>
      </c>
      <c r="D1131" s="1156" t="s">
        <v>1221</v>
      </c>
      <c r="E1131" s="1156"/>
      <c r="G1131" s="1156" t="s">
        <v>339</v>
      </c>
      <c r="H1131" s="1152"/>
      <c r="I1131" s="1053"/>
      <c r="J1131" s="1152"/>
    </row>
    <row r="1132" spans="1:10">
      <c r="A1132" s="1153">
        <v>41701</v>
      </c>
      <c r="B1132" s="1154">
        <v>5</v>
      </c>
      <c r="C1132" s="1155" t="s">
        <v>246</v>
      </c>
      <c r="D1132" s="1156" t="s">
        <v>1368</v>
      </c>
      <c r="E1132" s="1156"/>
      <c r="G1132" s="1156" t="s">
        <v>339</v>
      </c>
      <c r="H1132" s="1152"/>
      <c r="I1132" s="1053"/>
      <c r="J1132" s="1152"/>
    </row>
    <row r="1133" spans="1:10">
      <c r="A1133" s="1153">
        <v>41701</v>
      </c>
      <c r="B1133" s="1154">
        <v>20</v>
      </c>
      <c r="C1133" s="1155" t="s">
        <v>246</v>
      </c>
      <c r="D1133" s="1156" t="s">
        <v>1393</v>
      </c>
      <c r="E1133" s="1156"/>
      <c r="G1133" s="1156" t="s">
        <v>339</v>
      </c>
      <c r="H1133" s="1152"/>
      <c r="I1133" s="1053"/>
      <c r="J1133" s="1152"/>
    </row>
    <row r="1134" spans="1:10">
      <c r="A1134" s="1153">
        <v>41701</v>
      </c>
      <c r="B1134" s="1154">
        <v>10</v>
      </c>
      <c r="C1134" s="1155" t="s">
        <v>246</v>
      </c>
      <c r="D1134" s="1156" t="s">
        <v>993</v>
      </c>
      <c r="E1134" s="1156"/>
      <c r="G1134" s="1156" t="s">
        <v>339</v>
      </c>
      <c r="H1134" s="1152"/>
      <c r="I1134" s="1053"/>
      <c r="J1134" s="1152"/>
    </row>
    <row r="1135" spans="1:10">
      <c r="A1135" s="1153">
        <v>41701</v>
      </c>
      <c r="B1135" s="1154">
        <v>20</v>
      </c>
      <c r="C1135" s="1155" t="s">
        <v>246</v>
      </c>
      <c r="D1135" s="1156" t="s">
        <v>389</v>
      </c>
      <c r="E1135" s="1156"/>
      <c r="G1135" s="1156">
        <v>0</v>
      </c>
      <c r="H1135" s="1152"/>
      <c r="I1135" s="1053"/>
      <c r="J1135" s="1152"/>
    </row>
    <row r="1136" spans="1:10">
      <c r="A1136" s="1153">
        <v>41701</v>
      </c>
      <c r="B1136" s="1154">
        <v>30</v>
      </c>
      <c r="C1136" s="1155" t="s">
        <v>246</v>
      </c>
      <c r="D1136" s="1156" t="s">
        <v>1315</v>
      </c>
      <c r="E1136" s="1156"/>
      <c r="G1136" s="1156" t="s">
        <v>339</v>
      </c>
      <c r="H1136" s="1152"/>
      <c r="I1136" s="1053"/>
      <c r="J1136" s="1152"/>
    </row>
    <row r="1137" spans="1:10">
      <c r="A1137" s="1153">
        <v>41701</v>
      </c>
      <c r="B1137" s="1154">
        <v>5</v>
      </c>
      <c r="C1137" s="1155" t="s">
        <v>246</v>
      </c>
      <c r="D1137" s="1156" t="s">
        <v>755</v>
      </c>
      <c r="E1137" s="1156"/>
      <c r="G1137" s="1156" t="s">
        <v>339</v>
      </c>
      <c r="H1137" s="1152"/>
      <c r="I1137" s="1053"/>
      <c r="J1137" s="1152"/>
    </row>
    <row r="1138" spans="1:10">
      <c r="A1138" s="1153">
        <v>41701</v>
      </c>
      <c r="B1138" s="1154">
        <v>15</v>
      </c>
      <c r="C1138" s="1155" t="s">
        <v>246</v>
      </c>
      <c r="D1138" s="1156" t="s">
        <v>954</v>
      </c>
      <c r="E1138" s="1156"/>
      <c r="G1138" s="1156">
        <v>0</v>
      </c>
      <c r="H1138" s="1152"/>
      <c r="I1138" s="1053"/>
      <c r="J1138" s="1152"/>
    </row>
    <row r="1139" spans="1:10">
      <c r="A1139" s="1153">
        <v>41701</v>
      </c>
      <c r="B1139" s="1154">
        <v>140</v>
      </c>
      <c r="C1139" s="1155" t="s">
        <v>246</v>
      </c>
      <c r="D1139" s="1156" t="s">
        <v>1063</v>
      </c>
      <c r="E1139" s="1156"/>
      <c r="G1139" s="1156">
        <v>0</v>
      </c>
      <c r="H1139" s="1152"/>
      <c r="I1139" s="1053"/>
      <c r="J1139" s="1152"/>
    </row>
    <row r="1140" spans="1:10">
      <c r="A1140" s="1153">
        <v>41701</v>
      </c>
      <c r="B1140" s="1154">
        <v>30</v>
      </c>
      <c r="C1140" s="1155" t="s">
        <v>246</v>
      </c>
      <c r="D1140" s="1156" t="s">
        <v>751</v>
      </c>
      <c r="E1140" s="1156"/>
      <c r="G1140" s="1156" t="s">
        <v>339</v>
      </c>
      <c r="H1140" s="1152"/>
      <c r="I1140" s="1053"/>
      <c r="J1140" s="1152"/>
    </row>
    <row r="1141" spans="1:10">
      <c r="A1141" s="1153">
        <v>41701</v>
      </c>
      <c r="B1141" s="1154">
        <v>10</v>
      </c>
      <c r="C1141" s="1155" t="s">
        <v>246</v>
      </c>
      <c r="D1141" s="1156" t="s">
        <v>1318</v>
      </c>
      <c r="E1141" s="1156"/>
      <c r="G1141" s="1156">
        <v>0</v>
      </c>
      <c r="H1141" s="1152"/>
      <c r="I1141" s="1053"/>
      <c r="J1141" s="1152"/>
    </row>
    <row r="1142" spans="1:10">
      <c r="A1142" s="1153">
        <v>41701</v>
      </c>
      <c r="B1142" s="1154">
        <v>50</v>
      </c>
      <c r="C1142" s="1155" t="s">
        <v>246</v>
      </c>
      <c r="D1142" s="1156" t="s">
        <v>1367</v>
      </c>
      <c r="E1142" s="1156"/>
      <c r="G1142" s="1156" t="s">
        <v>339</v>
      </c>
      <c r="H1142" s="1152"/>
      <c r="I1142" s="1053"/>
      <c r="J1142" s="1152"/>
    </row>
    <row r="1143" spans="1:10">
      <c r="A1143" s="1153">
        <v>41701</v>
      </c>
      <c r="B1143" s="1154">
        <v>50</v>
      </c>
      <c r="C1143" s="1155" t="s">
        <v>246</v>
      </c>
      <c r="D1143" s="1156" t="s">
        <v>754</v>
      </c>
      <c r="E1143" s="1156"/>
      <c r="G1143" s="1156" t="s">
        <v>339</v>
      </c>
      <c r="H1143" s="1152"/>
      <c r="I1143" s="1053"/>
      <c r="J1143" s="1152"/>
    </row>
    <row r="1144" spans="1:10">
      <c r="A1144" s="1153">
        <v>41701</v>
      </c>
      <c r="B1144" s="1154">
        <v>66</v>
      </c>
      <c r="C1144" s="1155" t="s">
        <v>246</v>
      </c>
      <c r="D1144" s="1156" t="s">
        <v>1069</v>
      </c>
      <c r="E1144" s="1156"/>
      <c r="G1144" s="1156" t="s">
        <v>339</v>
      </c>
      <c r="H1144" s="1152"/>
      <c r="I1144" s="1053"/>
      <c r="J1144" s="1152"/>
    </row>
    <row r="1145" spans="1:10">
      <c r="A1145" s="1153">
        <v>41701</v>
      </c>
      <c r="B1145" s="1154">
        <v>10</v>
      </c>
      <c r="C1145" s="1155" t="s">
        <v>246</v>
      </c>
      <c r="D1145" s="1156" t="s">
        <v>951</v>
      </c>
      <c r="E1145" s="1156"/>
      <c r="G1145" s="1156" t="s">
        <v>339</v>
      </c>
      <c r="H1145" s="1152"/>
      <c r="I1145" s="1053"/>
      <c r="J1145" s="1152"/>
    </row>
    <row r="1146" spans="1:10">
      <c r="A1146" s="1153">
        <v>41701</v>
      </c>
      <c r="B1146" s="1154">
        <v>20</v>
      </c>
      <c r="C1146" s="1155" t="s">
        <v>246</v>
      </c>
      <c r="D1146" s="1156" t="s">
        <v>1275</v>
      </c>
      <c r="E1146" s="1156"/>
      <c r="G1146" s="1156" t="s">
        <v>339</v>
      </c>
      <c r="H1146" s="1152"/>
      <c r="I1146" s="1053"/>
      <c r="J1146" s="1152"/>
    </row>
    <row r="1147" spans="1:10">
      <c r="A1147" s="1153">
        <v>41701</v>
      </c>
      <c r="B1147" s="1154">
        <v>300</v>
      </c>
      <c r="C1147" s="1155" t="s">
        <v>246</v>
      </c>
      <c r="D1147" s="1156" t="s">
        <v>778</v>
      </c>
      <c r="E1147" s="1156"/>
      <c r="G1147" s="1156" t="s">
        <v>339</v>
      </c>
      <c r="H1147" s="1152"/>
      <c r="I1147" s="1053"/>
      <c r="J1147" s="1152"/>
    </row>
    <row r="1148" spans="1:10">
      <c r="A1148" s="1153">
        <v>41701</v>
      </c>
      <c r="B1148" s="1154">
        <v>12.5</v>
      </c>
      <c r="C1148" s="1155" t="s">
        <v>246</v>
      </c>
      <c r="D1148" s="1156" t="s">
        <v>913</v>
      </c>
      <c r="E1148" s="1156"/>
      <c r="G1148" s="1156" t="s">
        <v>339</v>
      </c>
      <c r="H1148" s="1152"/>
      <c r="I1148" s="1053"/>
      <c r="J1148" s="1152"/>
    </row>
    <row r="1149" spans="1:10">
      <c r="A1149" s="1153">
        <v>41701</v>
      </c>
      <c r="B1149" s="1154">
        <v>50</v>
      </c>
      <c r="C1149" s="1155" t="s">
        <v>246</v>
      </c>
      <c r="D1149" s="1156" t="s">
        <v>252</v>
      </c>
      <c r="E1149" s="1156"/>
      <c r="G1149" s="1156" t="s">
        <v>339</v>
      </c>
      <c r="H1149" s="1152"/>
      <c r="I1149" s="1053"/>
      <c r="J1149" s="1152"/>
    </row>
    <row r="1150" spans="1:10">
      <c r="A1150" s="1153">
        <v>41701</v>
      </c>
      <c r="B1150" s="1154">
        <v>25</v>
      </c>
      <c r="C1150" s="1155" t="s">
        <v>246</v>
      </c>
      <c r="D1150" s="1156" t="s">
        <v>995</v>
      </c>
      <c r="E1150" s="1156"/>
      <c r="G1150" s="1156" t="s">
        <v>339</v>
      </c>
      <c r="H1150" s="1152"/>
      <c r="I1150" s="1053"/>
      <c r="J1150" s="1152"/>
    </row>
    <row r="1151" spans="1:10">
      <c r="A1151" s="1153">
        <v>41701</v>
      </c>
      <c r="B1151" s="1154">
        <v>7</v>
      </c>
      <c r="C1151" s="1155" t="s">
        <v>246</v>
      </c>
      <c r="D1151" s="1156" t="s">
        <v>1196</v>
      </c>
      <c r="E1151" s="1156"/>
      <c r="G1151" s="1156" t="s">
        <v>339</v>
      </c>
      <c r="H1151" s="1152"/>
      <c r="I1151" s="1053"/>
      <c r="J1151" s="1152"/>
    </row>
    <row r="1152" spans="1:10">
      <c r="A1152" s="1153">
        <v>41701</v>
      </c>
      <c r="B1152" s="1154">
        <v>10</v>
      </c>
      <c r="C1152" s="1155" t="s">
        <v>246</v>
      </c>
      <c r="D1152" s="1156" t="s">
        <v>772</v>
      </c>
      <c r="E1152" s="1156"/>
      <c r="G1152" s="1156" t="s">
        <v>339</v>
      </c>
      <c r="H1152" s="1152"/>
      <c r="I1152" s="1053"/>
      <c r="J1152" s="1152"/>
    </row>
    <row r="1153" spans="1:10">
      <c r="A1153" s="1153">
        <v>41701</v>
      </c>
      <c r="B1153" s="1154">
        <v>10</v>
      </c>
      <c r="C1153" s="1155" t="s">
        <v>246</v>
      </c>
      <c r="D1153" s="1156" t="s">
        <v>367</v>
      </c>
      <c r="E1153" s="1156"/>
      <c r="G1153" s="1156" t="s">
        <v>339</v>
      </c>
      <c r="H1153" s="1152"/>
      <c r="I1153" s="1053"/>
      <c r="J1153" s="1152"/>
    </row>
    <row r="1154" spans="1:10">
      <c r="A1154" s="1153">
        <v>41701</v>
      </c>
      <c r="B1154" s="1154">
        <v>10</v>
      </c>
      <c r="C1154" s="1155" t="s">
        <v>246</v>
      </c>
      <c r="D1154" s="1156" t="s">
        <v>371</v>
      </c>
      <c r="E1154" s="1156"/>
      <c r="G1154" s="1156" t="s">
        <v>339</v>
      </c>
      <c r="H1154" s="1152"/>
      <c r="I1154" s="1053"/>
      <c r="J1154" s="1152"/>
    </row>
    <row r="1155" spans="1:10">
      <c r="A1155" s="1153">
        <v>41701</v>
      </c>
      <c r="B1155" s="1154">
        <v>4</v>
      </c>
      <c r="C1155" s="1155" t="s">
        <v>246</v>
      </c>
      <c r="D1155" s="1156" t="s">
        <v>1366</v>
      </c>
      <c r="E1155" s="1156"/>
      <c r="G1155" s="1156" t="s">
        <v>339</v>
      </c>
      <c r="H1155" s="1152"/>
      <c r="I1155" s="1053"/>
      <c r="J1155" s="1152"/>
    </row>
    <row r="1156" spans="1:10">
      <c r="A1156" s="1153">
        <v>41701</v>
      </c>
      <c r="B1156" s="1154">
        <v>75</v>
      </c>
      <c r="C1156" s="1155" t="s">
        <v>246</v>
      </c>
      <c r="D1156" s="1156" t="s">
        <v>308</v>
      </c>
      <c r="E1156" s="1156"/>
      <c r="G1156" s="1156" t="s">
        <v>339</v>
      </c>
      <c r="H1156" s="1152"/>
      <c r="I1156" s="1053"/>
      <c r="J1156" s="1152"/>
    </row>
    <row r="1157" spans="1:10">
      <c r="A1157" s="1153">
        <v>41701</v>
      </c>
      <c r="B1157" s="1154">
        <v>10</v>
      </c>
      <c r="C1157" s="1155" t="s">
        <v>246</v>
      </c>
      <c r="D1157" s="1156" t="s">
        <v>1274</v>
      </c>
      <c r="E1157" s="1156"/>
      <c r="G1157" s="1156">
        <v>0</v>
      </c>
      <c r="H1157" s="1152"/>
      <c r="I1157" s="1053"/>
      <c r="J1157" s="1152"/>
    </row>
    <row r="1158" spans="1:10">
      <c r="A1158" s="1153">
        <v>41701</v>
      </c>
      <c r="B1158" s="1154">
        <v>50</v>
      </c>
      <c r="C1158" s="1155" t="s">
        <v>246</v>
      </c>
      <c r="D1158" s="1156" t="s">
        <v>997</v>
      </c>
      <c r="E1158" s="1156"/>
      <c r="G1158" s="1156" t="s">
        <v>339</v>
      </c>
      <c r="H1158" s="1152"/>
      <c r="I1158" s="1053"/>
      <c r="J1158" s="1152"/>
    </row>
    <row r="1159" spans="1:10">
      <c r="A1159" s="1153">
        <v>41701</v>
      </c>
      <c r="B1159" s="1154">
        <v>10</v>
      </c>
      <c r="C1159" s="1155" t="s">
        <v>246</v>
      </c>
      <c r="D1159" s="1156" t="s">
        <v>955</v>
      </c>
      <c r="E1159" s="1156"/>
      <c r="G1159" s="1156">
        <v>0</v>
      </c>
      <c r="H1159" s="1152"/>
      <c r="I1159" s="1053"/>
      <c r="J1159" s="1152"/>
    </row>
    <row r="1160" spans="1:10">
      <c r="A1160" s="1153">
        <v>41701</v>
      </c>
      <c r="B1160" s="1154">
        <v>15</v>
      </c>
      <c r="C1160" s="1155" t="s">
        <v>246</v>
      </c>
      <c r="D1160" s="1156" t="s">
        <v>753</v>
      </c>
      <c r="E1160" s="1156"/>
      <c r="G1160" s="1156" t="s">
        <v>339</v>
      </c>
      <c r="H1160" s="1152"/>
      <c r="I1160" s="1053"/>
      <c r="J1160" s="1152"/>
    </row>
    <row r="1161" spans="1:10">
      <c r="A1161" s="1153">
        <v>41701</v>
      </c>
      <c r="B1161" s="1154">
        <v>15</v>
      </c>
      <c r="C1161" s="1155" t="s">
        <v>246</v>
      </c>
      <c r="D1161" s="1156" t="s">
        <v>248</v>
      </c>
      <c r="E1161" s="1156"/>
      <c r="G1161" s="1156">
        <v>0</v>
      </c>
      <c r="H1161" s="1152"/>
      <c r="I1161" s="1053"/>
      <c r="J1161" s="1152"/>
    </row>
    <row r="1162" spans="1:10">
      <c r="A1162" s="1153">
        <v>41701</v>
      </c>
      <c r="B1162" s="1154">
        <v>50</v>
      </c>
      <c r="C1162" s="1155" t="s">
        <v>246</v>
      </c>
      <c r="D1162" s="1156" t="s">
        <v>250</v>
      </c>
      <c r="E1162" s="1156"/>
      <c r="G1162" s="1156">
        <v>0</v>
      </c>
      <c r="H1162" s="1152"/>
      <c r="I1162" s="1053"/>
      <c r="J1162" s="1152"/>
    </row>
    <row r="1163" spans="1:10">
      <c r="A1163" s="1153">
        <v>41701</v>
      </c>
      <c r="B1163" s="1154">
        <v>10</v>
      </c>
      <c r="C1163" s="1155" t="s">
        <v>246</v>
      </c>
      <c r="D1163" s="1156" t="s">
        <v>1005</v>
      </c>
      <c r="E1163" s="1156"/>
      <c r="G1163" s="1156" t="s">
        <v>339</v>
      </c>
      <c r="H1163" s="1152"/>
      <c r="I1163" s="1053"/>
      <c r="J1163" s="1152"/>
    </row>
    <row r="1164" spans="1:10">
      <c r="A1164" s="1153">
        <v>41701</v>
      </c>
      <c r="B1164" s="1154">
        <v>10</v>
      </c>
      <c r="C1164" s="1155" t="s">
        <v>246</v>
      </c>
      <c r="D1164" s="1156" t="s">
        <v>1027</v>
      </c>
      <c r="E1164" s="1156"/>
      <c r="G1164" s="1156" t="s">
        <v>339</v>
      </c>
      <c r="H1164" s="1152"/>
      <c r="I1164" s="1053"/>
      <c r="J1164" s="1152"/>
    </row>
    <row r="1165" spans="1:10">
      <c r="A1165" s="1153">
        <v>41701</v>
      </c>
      <c r="B1165" s="1154">
        <v>40</v>
      </c>
      <c r="C1165" s="1155" t="s">
        <v>246</v>
      </c>
      <c r="D1165" s="1156" t="s">
        <v>1394</v>
      </c>
      <c r="E1165" s="1156"/>
      <c r="G1165" s="1156" t="s">
        <v>339</v>
      </c>
      <c r="H1165" s="1152"/>
      <c r="I1165" s="1053"/>
      <c r="J1165" s="1152"/>
    </row>
    <row r="1166" spans="1:10">
      <c r="A1166" s="1153">
        <v>41701</v>
      </c>
      <c r="B1166" s="1154">
        <v>20</v>
      </c>
      <c r="C1166" s="1155" t="s">
        <v>246</v>
      </c>
      <c r="D1166" s="1156" t="s">
        <v>999</v>
      </c>
      <c r="E1166" s="1156"/>
      <c r="G1166" s="1156" t="s">
        <v>339</v>
      </c>
      <c r="H1166" s="1152"/>
      <c r="I1166" s="1053"/>
      <c r="J1166" s="1152"/>
    </row>
    <row r="1167" spans="1:10">
      <c r="A1167" s="1153">
        <v>41701</v>
      </c>
      <c r="B1167" s="1154">
        <v>261</v>
      </c>
      <c r="C1167" s="1155" t="s">
        <v>246</v>
      </c>
      <c r="D1167" s="1156" t="s">
        <v>344</v>
      </c>
      <c r="E1167" s="1156"/>
      <c r="G1167" s="1156" t="s">
        <v>339</v>
      </c>
      <c r="H1167" s="1152"/>
      <c r="I1167" s="1053"/>
      <c r="J1167" s="1152"/>
    </row>
    <row r="1168" spans="1:10">
      <c r="A1168" s="1153">
        <v>41701</v>
      </c>
      <c r="B1168" s="1154">
        <v>10</v>
      </c>
      <c r="C1168" s="1155" t="s">
        <v>246</v>
      </c>
      <c r="D1168" s="1156" t="s">
        <v>317</v>
      </c>
      <c r="E1168" s="1156"/>
      <c r="G1168" s="1156" t="s">
        <v>339</v>
      </c>
      <c r="H1168" s="1152"/>
      <c r="I1168" s="1053"/>
      <c r="J1168" s="1152"/>
    </row>
    <row r="1169" spans="1:10">
      <c r="A1169" s="1153">
        <v>41701</v>
      </c>
      <c r="B1169" s="1154">
        <v>25</v>
      </c>
      <c r="C1169" s="1155" t="s">
        <v>246</v>
      </c>
      <c r="D1169" s="1156" t="s">
        <v>1070</v>
      </c>
      <c r="E1169" s="1156"/>
      <c r="G1169" s="1156" t="s">
        <v>339</v>
      </c>
      <c r="H1169" s="1152"/>
      <c r="I1169" s="1053"/>
      <c r="J1169" s="1152"/>
    </row>
    <row r="1170" spans="1:10">
      <c r="A1170" s="1153">
        <v>41701</v>
      </c>
      <c r="B1170" s="1154">
        <v>180</v>
      </c>
      <c r="C1170" s="1155" t="s">
        <v>246</v>
      </c>
      <c r="D1170" s="1156" t="s">
        <v>783</v>
      </c>
      <c r="E1170" s="1156"/>
      <c r="G1170" s="1156" t="s">
        <v>339</v>
      </c>
      <c r="H1170" s="1152"/>
      <c r="I1170" s="1053"/>
      <c r="J1170" s="1152"/>
    </row>
    <row r="1171" spans="1:10">
      <c r="A1171" s="1153">
        <v>41701</v>
      </c>
      <c r="B1171" s="1154">
        <v>20</v>
      </c>
      <c r="C1171" s="1155" t="s">
        <v>246</v>
      </c>
      <c r="D1171" s="1156" t="s">
        <v>787</v>
      </c>
      <c r="E1171" s="1156"/>
      <c r="G1171" s="1156" t="s">
        <v>339</v>
      </c>
      <c r="H1171" s="1152"/>
      <c r="I1171" s="1053"/>
      <c r="J1171" s="1152"/>
    </row>
    <row r="1172" spans="1:10">
      <c r="A1172" s="1153">
        <v>41701</v>
      </c>
      <c r="B1172" s="1154">
        <v>10</v>
      </c>
      <c r="C1172" s="1155" t="s">
        <v>246</v>
      </c>
      <c r="D1172" s="1156" t="s">
        <v>1294</v>
      </c>
      <c r="E1172" s="1156"/>
      <c r="G1172" s="1156">
        <v>0</v>
      </c>
      <c r="H1172" s="1152"/>
      <c r="I1172" s="1053"/>
      <c r="J1172" s="1152"/>
    </row>
    <row r="1173" spans="1:10">
      <c r="A1173" s="1153">
        <v>41701</v>
      </c>
      <c r="B1173" s="1154">
        <v>3</v>
      </c>
      <c r="C1173" s="1155" t="s">
        <v>246</v>
      </c>
      <c r="D1173" s="1156" t="s">
        <v>426</v>
      </c>
      <c r="E1173" s="1156"/>
      <c r="G1173" s="1156">
        <v>0</v>
      </c>
      <c r="H1173" s="1152"/>
      <c r="I1173" s="1053"/>
      <c r="J1173" s="1152"/>
    </row>
    <row r="1174" spans="1:10">
      <c r="A1174" s="1153">
        <v>41701</v>
      </c>
      <c r="B1174" s="1154">
        <v>50</v>
      </c>
      <c r="C1174" s="1155" t="s">
        <v>246</v>
      </c>
      <c r="D1174" s="1156" t="s">
        <v>998</v>
      </c>
      <c r="E1174" s="1156"/>
      <c r="G1174" s="1156" t="s">
        <v>339</v>
      </c>
      <c r="H1174" s="1152"/>
      <c r="I1174" s="1053"/>
      <c r="J1174" s="1152"/>
    </row>
    <row r="1175" spans="1:10">
      <c r="A1175" s="1153">
        <v>41701</v>
      </c>
      <c r="B1175" s="1154">
        <v>30</v>
      </c>
      <c r="C1175" s="1155" t="s">
        <v>246</v>
      </c>
      <c r="D1175" s="1156" t="s">
        <v>424</v>
      </c>
      <c r="E1175" s="1156"/>
      <c r="G1175" s="1156" t="s">
        <v>339</v>
      </c>
      <c r="H1175" s="1152"/>
      <c r="I1175" s="1053"/>
      <c r="J1175" s="1152"/>
    </row>
    <row r="1176" spans="1:10">
      <c r="A1176" s="1153">
        <v>41701</v>
      </c>
      <c r="B1176" s="1154">
        <v>15</v>
      </c>
      <c r="C1176" s="1155" t="s">
        <v>246</v>
      </c>
      <c r="D1176" s="1156" t="s">
        <v>1190</v>
      </c>
      <c r="E1176" s="1156"/>
      <c r="G1176" s="1156">
        <v>0</v>
      </c>
      <c r="H1176" s="1152"/>
      <c r="I1176" s="1053"/>
      <c r="J1176" s="1152"/>
    </row>
    <row r="1177" spans="1:10">
      <c r="A1177" s="1153">
        <v>41701</v>
      </c>
      <c r="B1177" s="1154">
        <v>10</v>
      </c>
      <c r="C1177" s="1155" t="s">
        <v>246</v>
      </c>
      <c r="D1177" s="1156" t="s">
        <v>369</v>
      </c>
      <c r="E1177" s="1156"/>
      <c r="G1177" s="1156">
        <v>0</v>
      </c>
      <c r="H1177" s="1152"/>
      <c r="I1177" s="1053"/>
      <c r="J1177" s="1152"/>
    </row>
    <row r="1178" spans="1:10">
      <c r="A1178" s="1153">
        <v>41701</v>
      </c>
      <c r="B1178" s="1154">
        <v>10</v>
      </c>
      <c r="C1178" s="1155" t="s">
        <v>246</v>
      </c>
      <c r="D1178" s="1156" t="s">
        <v>1369</v>
      </c>
      <c r="E1178" s="1156"/>
      <c r="G1178" s="1156" t="s">
        <v>339</v>
      </c>
      <c r="H1178" s="1152"/>
      <c r="I1178" s="1053"/>
      <c r="J1178" s="1152"/>
    </row>
    <row r="1179" spans="1:10">
      <c r="A1179" s="1153">
        <v>41701</v>
      </c>
      <c r="B1179" s="1154">
        <v>250</v>
      </c>
      <c r="C1179" s="1155" t="s">
        <v>246</v>
      </c>
      <c r="D1179" s="1156" t="s">
        <v>911</v>
      </c>
      <c r="E1179" s="1156"/>
      <c r="G1179" s="1156">
        <v>0</v>
      </c>
      <c r="H1179" s="1152"/>
      <c r="I1179" s="1053"/>
      <c r="J1179" s="1152"/>
    </row>
    <row r="1180" spans="1:10">
      <c r="A1180" s="1153">
        <v>41701</v>
      </c>
      <c r="B1180" s="1154">
        <v>15</v>
      </c>
      <c r="C1180" s="1155" t="s">
        <v>246</v>
      </c>
      <c r="D1180" s="1156" t="s">
        <v>912</v>
      </c>
      <c r="E1180" s="1156"/>
      <c r="G1180" s="1156">
        <v>0</v>
      </c>
      <c r="H1180" s="1152"/>
      <c r="I1180" s="1053"/>
      <c r="J1180" s="1152"/>
    </row>
    <row r="1181" spans="1:10">
      <c r="A1181" s="1153">
        <v>41701</v>
      </c>
      <c r="B1181" s="1154">
        <v>10</v>
      </c>
      <c r="C1181" s="1155" t="s">
        <v>246</v>
      </c>
      <c r="D1181" s="1156" t="s">
        <v>994</v>
      </c>
      <c r="E1181" s="1156"/>
      <c r="G1181" s="1156" t="s">
        <v>339</v>
      </c>
      <c r="H1181" s="1152"/>
      <c r="I1181" s="1053"/>
      <c r="J1181" s="1152"/>
    </row>
    <row r="1182" spans="1:10">
      <c r="A1182" s="1153">
        <v>41701</v>
      </c>
      <c r="B1182" s="1154">
        <v>15</v>
      </c>
      <c r="C1182" s="1155" t="s">
        <v>246</v>
      </c>
      <c r="D1182" s="1156" t="s">
        <v>280</v>
      </c>
      <c r="E1182" s="1156"/>
      <c r="G1182" s="1156" t="s">
        <v>339</v>
      </c>
      <c r="H1182" s="1152"/>
      <c r="I1182" s="1053"/>
      <c r="J1182" s="1152"/>
    </row>
    <row r="1183" spans="1:10">
      <c r="A1183" s="1153">
        <v>41701</v>
      </c>
      <c r="B1183" s="1154">
        <v>50</v>
      </c>
      <c r="C1183" s="1155" t="s">
        <v>246</v>
      </c>
      <c r="D1183" s="1156" t="s">
        <v>1105</v>
      </c>
      <c r="E1183" s="1156"/>
      <c r="G1183" s="1156" t="s">
        <v>339</v>
      </c>
      <c r="H1183" s="1152"/>
      <c r="I1183" s="1053"/>
      <c r="J1183" s="1152"/>
    </row>
    <row r="1184" spans="1:10">
      <c r="A1184" s="1153">
        <v>41701</v>
      </c>
      <c r="B1184" s="1154">
        <v>75</v>
      </c>
      <c r="C1184" s="1155" t="s">
        <v>246</v>
      </c>
      <c r="D1184" s="1156" t="s">
        <v>1003</v>
      </c>
      <c r="E1184" s="1156"/>
      <c r="G1184" s="1156" t="s">
        <v>339</v>
      </c>
      <c r="H1184" s="1152"/>
      <c r="I1184" s="1053"/>
      <c r="J1184" s="1152"/>
    </row>
    <row r="1185" spans="1:10">
      <c r="A1185" s="1153">
        <v>41701</v>
      </c>
      <c r="B1185" s="1154">
        <v>41.67</v>
      </c>
      <c r="C1185" s="1155" t="s">
        <v>246</v>
      </c>
      <c r="D1185" s="1156" t="s">
        <v>1291</v>
      </c>
      <c r="E1185" s="1156"/>
      <c r="G1185" s="1156" t="s">
        <v>339</v>
      </c>
      <c r="H1185" s="1152"/>
      <c r="I1185" s="1053"/>
      <c r="J1185" s="1152"/>
    </row>
    <row r="1186" spans="1:10">
      <c r="A1186" s="1153">
        <v>41701</v>
      </c>
      <c r="B1186" s="1154">
        <v>20</v>
      </c>
      <c r="C1186" s="1155" t="s">
        <v>246</v>
      </c>
      <c r="D1186" s="1156" t="s">
        <v>387</v>
      </c>
      <c r="E1186" s="1156"/>
      <c r="G1186" s="1156">
        <v>0</v>
      </c>
      <c r="H1186" s="1152"/>
      <c r="I1186" s="1053"/>
      <c r="J1186" s="1152"/>
    </row>
    <row r="1187" spans="1:10">
      <c r="A1187" s="1153">
        <v>41701</v>
      </c>
      <c r="B1187" s="1154">
        <v>25</v>
      </c>
      <c r="C1187" s="1155" t="s">
        <v>246</v>
      </c>
      <c r="D1187" s="1156" t="s">
        <v>1292</v>
      </c>
      <c r="E1187" s="1156"/>
      <c r="G1187" s="1156">
        <v>0</v>
      </c>
      <c r="H1187" s="1152"/>
      <c r="I1187" s="1053"/>
      <c r="J1187" s="1152"/>
    </row>
    <row r="1188" spans="1:10">
      <c r="A1188" s="1153">
        <v>41701</v>
      </c>
      <c r="B1188" s="1154">
        <v>5</v>
      </c>
      <c r="C1188" s="1155" t="s">
        <v>246</v>
      </c>
      <c r="D1188" s="1156" t="s">
        <v>1187</v>
      </c>
      <c r="E1188" s="1156"/>
      <c r="G1188" s="1156" t="s">
        <v>339</v>
      </c>
      <c r="H1188" s="1152"/>
      <c r="I1188" s="1053"/>
      <c r="J1188" s="1152"/>
    </row>
    <row r="1189" spans="1:10">
      <c r="A1189" s="1153">
        <v>41701</v>
      </c>
      <c r="B1189" s="1154">
        <v>5</v>
      </c>
      <c r="C1189" s="1155" t="s">
        <v>246</v>
      </c>
      <c r="D1189" s="1156" t="s">
        <v>1395</v>
      </c>
      <c r="E1189" s="1156"/>
      <c r="G1189" s="1156" t="s">
        <v>339</v>
      </c>
      <c r="H1189" s="1152"/>
      <c r="I1189" s="1053"/>
      <c r="J1189" s="1152"/>
    </row>
    <row r="1190" spans="1:10">
      <c r="A1190" s="1153">
        <v>41701</v>
      </c>
      <c r="B1190" s="1154">
        <v>20</v>
      </c>
      <c r="C1190" s="1155" t="s">
        <v>246</v>
      </c>
      <c r="D1190" s="1156" t="s">
        <v>254</v>
      </c>
      <c r="E1190" s="1156"/>
      <c r="G1190" s="1156" t="s">
        <v>339</v>
      </c>
      <c r="H1190" s="1152"/>
      <c r="I1190" s="1053"/>
      <c r="J1190" s="1152"/>
    </row>
    <row r="1191" spans="1:10">
      <c r="A1191" s="1153">
        <v>41701</v>
      </c>
      <c r="B1191" s="1154">
        <v>210</v>
      </c>
      <c r="C1191" s="1155" t="s">
        <v>246</v>
      </c>
      <c r="D1191" s="1156" t="s">
        <v>346</v>
      </c>
      <c r="E1191" s="1156"/>
      <c r="G1191" s="1156" t="s">
        <v>339</v>
      </c>
      <c r="H1191" s="1152"/>
      <c r="I1191" s="1053"/>
      <c r="J1191" s="1152"/>
    </row>
    <row r="1192" spans="1:10">
      <c r="A1192" s="1153">
        <v>41701</v>
      </c>
      <c r="B1192" s="1154">
        <v>20</v>
      </c>
      <c r="C1192" s="1155" t="s">
        <v>246</v>
      </c>
      <c r="D1192" s="1156" t="s">
        <v>1028</v>
      </c>
      <c r="E1192" s="1156"/>
      <c r="G1192" s="1156" t="s">
        <v>339</v>
      </c>
      <c r="H1192" s="1152"/>
      <c r="I1192" s="1053"/>
      <c r="J1192" s="1152"/>
    </row>
    <row r="1193" spans="1:10">
      <c r="A1193" s="1153">
        <v>41701</v>
      </c>
      <c r="B1193" s="1154">
        <v>30</v>
      </c>
      <c r="C1193" s="1155" t="s">
        <v>246</v>
      </c>
      <c r="D1193" s="1156" t="s">
        <v>1316</v>
      </c>
      <c r="E1193" s="1156"/>
      <c r="G1193" s="1156" t="s">
        <v>339</v>
      </c>
      <c r="H1193" s="1152"/>
      <c r="I1193" s="1053"/>
      <c r="J1193" s="1152"/>
    </row>
    <row r="1194" spans="1:10">
      <c r="A1194" s="1153">
        <v>41701</v>
      </c>
      <c r="B1194" s="1154">
        <v>1208.3599999999999</v>
      </c>
      <c r="C1194" s="1155" t="s">
        <v>246</v>
      </c>
      <c r="D1194" s="1156" t="s">
        <v>1396</v>
      </c>
      <c r="E1194" s="1156"/>
      <c r="G1194" s="1156">
        <v>0</v>
      </c>
      <c r="H1194" s="1152"/>
      <c r="I1194" s="1053"/>
      <c r="J1194" s="1152"/>
    </row>
    <row r="1195" spans="1:10">
      <c r="A1195" s="1153">
        <v>41702</v>
      </c>
      <c r="B1195" s="1154">
        <v>4515.3900000000003</v>
      </c>
      <c r="C1195" s="1155" t="s">
        <v>246</v>
      </c>
      <c r="D1195" s="1156" t="s">
        <v>1160</v>
      </c>
      <c r="E1195" s="1156"/>
      <c r="G1195" s="1156">
        <v>0</v>
      </c>
      <c r="H1195" s="1152"/>
      <c r="I1195" s="1053"/>
      <c r="J1195" s="1152"/>
    </row>
    <row r="1196" spans="1:10">
      <c r="A1196" s="1153">
        <v>41702</v>
      </c>
      <c r="B1196" s="1154">
        <v>5</v>
      </c>
      <c r="C1196" s="1155" t="s">
        <v>246</v>
      </c>
      <c r="D1196" s="1156" t="s">
        <v>1296</v>
      </c>
      <c r="E1196" s="1156"/>
      <c r="G1196" s="1156" t="s">
        <v>339</v>
      </c>
      <c r="H1196" s="1152"/>
      <c r="I1196" s="1053"/>
      <c r="J1196" s="1152"/>
    </row>
    <row r="1197" spans="1:10">
      <c r="A1197" s="1153">
        <v>41703</v>
      </c>
      <c r="B1197" s="1154">
        <v>10</v>
      </c>
      <c r="C1197" s="1155" t="s">
        <v>246</v>
      </c>
      <c r="D1197" s="1156" t="s">
        <v>276</v>
      </c>
      <c r="E1197" s="1156"/>
      <c r="G1197" s="1156">
        <v>0</v>
      </c>
      <c r="H1197" s="1152"/>
      <c r="I1197" s="1053"/>
      <c r="J1197" s="1152"/>
    </row>
    <row r="1198" spans="1:10">
      <c r="A1198" s="1153">
        <v>41703</v>
      </c>
      <c r="B1198" s="1154">
        <v>100</v>
      </c>
      <c r="C1198" s="1155" t="s">
        <v>246</v>
      </c>
      <c r="D1198" s="1156" t="s">
        <v>1000</v>
      </c>
      <c r="E1198" s="1156"/>
      <c r="G1198" s="1156">
        <v>0</v>
      </c>
      <c r="H1198" s="1152"/>
      <c r="I1198" s="1053"/>
      <c r="J1198" s="1152"/>
    </row>
    <row r="1199" spans="1:10">
      <c r="A1199" s="1153">
        <v>41703</v>
      </c>
      <c r="B1199" s="1154">
        <v>15</v>
      </c>
      <c r="C1199" s="1155" t="s">
        <v>246</v>
      </c>
      <c r="D1199" s="1156" t="s">
        <v>306</v>
      </c>
      <c r="E1199" s="1156"/>
      <c r="G1199" s="1156" t="s">
        <v>339</v>
      </c>
      <c r="H1199" s="1152"/>
      <c r="I1199" s="1053"/>
      <c r="J1199" s="1152"/>
    </row>
    <row r="1200" spans="1:10">
      <c r="A1200" s="1153">
        <v>41703</v>
      </c>
      <c r="B1200" s="1154">
        <v>6</v>
      </c>
      <c r="C1200" s="1155" t="s">
        <v>246</v>
      </c>
      <c r="D1200" s="1156" t="s">
        <v>310</v>
      </c>
      <c r="E1200" s="1156"/>
      <c r="G1200" s="1156" t="s">
        <v>339</v>
      </c>
      <c r="H1200" s="1152"/>
      <c r="I1200" s="1053"/>
      <c r="J1200" s="1152"/>
    </row>
    <row r="1201" spans="1:10">
      <c r="A1201" s="1153">
        <v>41703</v>
      </c>
      <c r="B1201" s="1154">
        <v>5</v>
      </c>
      <c r="C1201" s="1155" t="s">
        <v>246</v>
      </c>
      <c r="D1201" s="1156" t="s">
        <v>318</v>
      </c>
      <c r="E1201" s="1156"/>
      <c r="G1201" s="1156" t="s">
        <v>339</v>
      </c>
      <c r="H1201" s="1152"/>
      <c r="I1201" s="1053"/>
      <c r="J1201" s="1152"/>
    </row>
    <row r="1202" spans="1:10">
      <c r="A1202" s="1153">
        <v>41704</v>
      </c>
      <c r="B1202" s="1154">
        <v>246</v>
      </c>
      <c r="C1202" s="1155" t="s">
        <v>246</v>
      </c>
      <c r="D1202" s="1156" t="s">
        <v>429</v>
      </c>
      <c r="E1202" s="1156"/>
      <c r="G1202" s="1156">
        <v>0</v>
      </c>
      <c r="H1202" s="1152"/>
      <c r="I1202" s="1053"/>
      <c r="J1202" s="1152"/>
    </row>
    <row r="1203" spans="1:10">
      <c r="A1203" s="1153">
        <v>41704</v>
      </c>
      <c r="B1203" s="1154">
        <v>15</v>
      </c>
      <c r="C1203" s="1155" t="s">
        <v>246</v>
      </c>
      <c r="D1203" s="1156" t="s">
        <v>1237</v>
      </c>
      <c r="E1203" s="1156"/>
      <c r="G1203" s="1156" t="s">
        <v>339</v>
      </c>
      <c r="H1203" s="1152"/>
      <c r="I1203" s="1053"/>
      <c r="J1203" s="1152"/>
    </row>
    <row r="1204" spans="1:10">
      <c r="A1204" s="1153">
        <v>41704</v>
      </c>
      <c r="B1204" s="1154">
        <v>30000</v>
      </c>
      <c r="C1204" s="1155" t="s">
        <v>246</v>
      </c>
      <c r="D1204" s="1156" t="s">
        <v>1397</v>
      </c>
      <c r="E1204" s="1156"/>
      <c r="G1204" s="1156">
        <v>0</v>
      </c>
      <c r="H1204" s="1152"/>
      <c r="I1204" s="1053"/>
      <c r="J1204" s="1152"/>
    </row>
    <row r="1205" spans="1:10">
      <c r="A1205" s="1153">
        <v>41704</v>
      </c>
      <c r="B1205" s="1154">
        <v>10</v>
      </c>
      <c r="C1205" s="1155" t="s">
        <v>246</v>
      </c>
      <c r="D1205" s="1156" t="s">
        <v>956</v>
      </c>
      <c r="E1205" s="1156"/>
      <c r="G1205" s="1156" t="s">
        <v>339</v>
      </c>
      <c r="H1205" s="1152"/>
      <c r="I1205" s="1053"/>
      <c r="J1205" s="1152"/>
    </row>
    <row r="1206" spans="1:10">
      <c r="A1206" s="1153">
        <v>41705</v>
      </c>
      <c r="B1206" s="1154">
        <v>10</v>
      </c>
      <c r="C1206" s="1155" t="s">
        <v>1087</v>
      </c>
      <c r="D1206" s="1156" t="s">
        <v>1362</v>
      </c>
      <c r="E1206" s="1156"/>
      <c r="G1206" s="1156">
        <v>0</v>
      </c>
      <c r="H1206" s="1152"/>
      <c r="I1206" s="1053"/>
      <c r="J1206" s="1152"/>
    </row>
    <row r="1207" spans="1:10">
      <c r="A1207" s="1153">
        <v>41705</v>
      </c>
      <c r="B1207" s="1154">
        <v>15</v>
      </c>
      <c r="C1207" s="1155" t="s">
        <v>1087</v>
      </c>
      <c r="D1207" s="1156" t="s">
        <v>1398</v>
      </c>
      <c r="E1207" s="1156"/>
      <c r="G1207" s="1156">
        <v>0</v>
      </c>
      <c r="H1207" s="1152"/>
      <c r="I1207" s="1053"/>
      <c r="J1207" s="1152"/>
    </row>
    <row r="1208" spans="1:10">
      <c r="A1208" s="1153">
        <v>41705</v>
      </c>
      <c r="B1208" s="1154">
        <v>30</v>
      </c>
      <c r="C1208" s="1155" t="s">
        <v>1087</v>
      </c>
      <c r="D1208" s="1156" t="s">
        <v>1360</v>
      </c>
      <c r="E1208" s="1156"/>
      <c r="G1208" s="1156">
        <v>0</v>
      </c>
      <c r="H1208" s="1152"/>
      <c r="I1208" s="1053"/>
      <c r="J1208" s="1152"/>
    </row>
    <row r="1209" spans="1:10">
      <c r="A1209" s="1153">
        <v>41705</v>
      </c>
      <c r="B1209" s="1154">
        <v>20</v>
      </c>
      <c r="C1209" s="1155" t="s">
        <v>1087</v>
      </c>
      <c r="D1209" s="1156" t="s">
        <v>1363</v>
      </c>
      <c r="E1209" s="1156"/>
      <c r="G1209" s="1156">
        <v>0</v>
      </c>
      <c r="H1209" s="1152"/>
      <c r="I1209" s="1053"/>
      <c r="J1209" s="1152"/>
    </row>
    <row r="1210" spans="1:10">
      <c r="A1210" s="1153">
        <v>41705</v>
      </c>
      <c r="B1210" s="1154">
        <v>50</v>
      </c>
      <c r="C1210" s="1155" t="s">
        <v>1087</v>
      </c>
      <c r="D1210" s="1156" t="s">
        <v>1089</v>
      </c>
      <c r="E1210" s="1156"/>
      <c r="G1210" s="1156">
        <v>0</v>
      </c>
      <c r="H1210" s="1152"/>
      <c r="I1210" s="1053"/>
      <c r="J1210" s="1152"/>
    </row>
    <row r="1211" spans="1:10">
      <c r="A1211" s="1153">
        <v>41705</v>
      </c>
      <c r="B1211" s="1154">
        <v>80</v>
      </c>
      <c r="C1211" s="1155" t="s">
        <v>1087</v>
      </c>
      <c r="D1211" s="1156" t="s">
        <v>1420</v>
      </c>
      <c r="E1211" s="1156"/>
      <c r="G1211" s="1156">
        <v>0</v>
      </c>
      <c r="H1211" s="1152"/>
      <c r="I1211" s="1053"/>
      <c r="J1211" s="1152"/>
    </row>
    <row r="1212" spans="1:10">
      <c r="A1212" s="1153">
        <v>41705</v>
      </c>
      <c r="B1212" s="1154">
        <v>61.6</v>
      </c>
      <c r="C1212" s="1155" t="s">
        <v>246</v>
      </c>
      <c r="D1212" s="1156" t="s">
        <v>429</v>
      </c>
      <c r="E1212" s="1156"/>
      <c r="G1212" s="1156">
        <v>0</v>
      </c>
      <c r="H1212" s="1152"/>
      <c r="I1212" s="1053"/>
      <c r="J1212" s="1152"/>
    </row>
    <row r="1213" spans="1:10">
      <c r="A1213" s="1153">
        <v>41705</v>
      </c>
      <c r="B1213" s="1154">
        <v>12.5</v>
      </c>
      <c r="C1213" s="1155" t="s">
        <v>246</v>
      </c>
      <c r="D1213" s="1156" t="s">
        <v>429</v>
      </c>
      <c r="E1213" s="1156"/>
      <c r="G1213" s="1156">
        <v>0</v>
      </c>
      <c r="H1213" s="1152"/>
      <c r="I1213" s="1053"/>
      <c r="J1213" s="1152"/>
    </row>
    <row r="1214" spans="1:10">
      <c r="A1214" s="1153">
        <v>41705</v>
      </c>
      <c r="B1214" s="1154">
        <v>100</v>
      </c>
      <c r="C1214" s="1155" t="s">
        <v>246</v>
      </c>
      <c r="D1214" s="1156" t="s">
        <v>1030</v>
      </c>
      <c r="E1214" s="1156"/>
      <c r="G1214" s="1156">
        <v>0</v>
      </c>
      <c r="H1214" s="1152"/>
      <c r="I1214" s="1053"/>
      <c r="J1214" s="1152"/>
    </row>
    <row r="1215" spans="1:10">
      <c r="A1215" s="1153">
        <v>41705</v>
      </c>
      <c r="B1215" s="1154">
        <v>15</v>
      </c>
      <c r="C1215" s="1155" t="s">
        <v>246</v>
      </c>
      <c r="D1215" s="1156" t="s">
        <v>1370</v>
      </c>
      <c r="E1215" s="1156"/>
      <c r="G1215" s="1156">
        <v>0</v>
      </c>
      <c r="H1215" s="1152"/>
      <c r="I1215" s="1053"/>
      <c r="J1215" s="1152"/>
    </row>
    <row r="1216" spans="1:10">
      <c r="A1216" s="1153">
        <v>41705</v>
      </c>
      <c r="B1216" s="1154">
        <v>110</v>
      </c>
      <c r="C1216" s="1155" t="s">
        <v>246</v>
      </c>
      <c r="D1216" s="1156" t="s">
        <v>967</v>
      </c>
      <c r="E1216" s="1156"/>
      <c r="G1216" s="1156" t="s">
        <v>339</v>
      </c>
      <c r="H1216" s="1152"/>
      <c r="I1216" s="1053"/>
      <c r="J1216" s="1152"/>
    </row>
    <row r="1217" spans="1:10">
      <c r="A1217" s="1153">
        <v>41708</v>
      </c>
      <c r="B1217" s="1154">
        <v>100</v>
      </c>
      <c r="C1217" s="1155" t="s">
        <v>1087</v>
      </c>
      <c r="D1217" s="1156" t="s">
        <v>1398</v>
      </c>
      <c r="E1217" s="1156"/>
      <c r="G1217" s="1156">
        <v>0</v>
      </c>
      <c r="H1217" s="1152"/>
      <c r="I1217" s="1053"/>
      <c r="J1217" s="1152"/>
    </row>
    <row r="1218" spans="1:10">
      <c r="A1218" s="1153">
        <v>41708</v>
      </c>
      <c r="B1218" s="1154">
        <v>15</v>
      </c>
      <c r="C1218" s="1155" t="s">
        <v>1087</v>
      </c>
      <c r="D1218" s="1156" t="s">
        <v>1096</v>
      </c>
      <c r="E1218" s="1156"/>
      <c r="G1218" s="1156">
        <v>0</v>
      </c>
      <c r="H1218" s="1152"/>
      <c r="I1218" s="1053"/>
      <c r="J1218" s="1152"/>
    </row>
    <row r="1219" spans="1:10">
      <c r="A1219" s="1153">
        <v>41708</v>
      </c>
      <c r="B1219" s="1154">
        <v>40</v>
      </c>
      <c r="C1219" s="1155" t="s">
        <v>246</v>
      </c>
      <c r="D1219" s="1156" t="s">
        <v>1282</v>
      </c>
      <c r="E1219" s="1156"/>
      <c r="G1219" s="1156">
        <v>0</v>
      </c>
      <c r="H1219" s="1152"/>
      <c r="I1219" s="1053"/>
      <c r="J1219" s="1152"/>
    </row>
    <row r="1220" spans="1:10">
      <c r="A1220" s="1153">
        <v>41708</v>
      </c>
      <c r="B1220" s="1154">
        <v>230</v>
      </c>
      <c r="C1220" s="1155" t="s">
        <v>246</v>
      </c>
      <c r="D1220" s="1156" t="s">
        <v>920</v>
      </c>
      <c r="E1220" s="1156"/>
      <c r="G1220" s="1156" t="s">
        <v>339</v>
      </c>
      <c r="H1220" s="1152"/>
      <c r="I1220" s="1053"/>
      <c r="J1220" s="1152"/>
    </row>
    <row r="1221" spans="1:10">
      <c r="A1221" s="1153">
        <v>41708</v>
      </c>
      <c r="B1221" s="1154">
        <v>2</v>
      </c>
      <c r="C1221" s="1155" t="s">
        <v>246</v>
      </c>
      <c r="D1221" s="1156" t="s">
        <v>1400</v>
      </c>
      <c r="E1221" s="1156"/>
      <c r="G1221" s="1156">
        <v>0</v>
      </c>
      <c r="H1221" s="1152"/>
      <c r="I1221" s="1053"/>
      <c r="J1221" s="1152"/>
    </row>
    <row r="1222" spans="1:10">
      <c r="A1222" s="1153">
        <v>41708</v>
      </c>
      <c r="B1222" s="1154">
        <v>150</v>
      </c>
      <c r="C1222" s="1155" t="s">
        <v>246</v>
      </c>
      <c r="D1222" s="1156" t="s">
        <v>357</v>
      </c>
      <c r="E1222" s="1156"/>
      <c r="G1222" s="1156" t="s">
        <v>339</v>
      </c>
      <c r="H1222" s="1152"/>
      <c r="I1222" s="1053"/>
      <c r="J1222" s="1152"/>
    </row>
    <row r="1223" spans="1:10">
      <c r="A1223" s="1153">
        <v>41708</v>
      </c>
      <c r="B1223" s="1154">
        <v>5</v>
      </c>
      <c r="C1223" s="1155" t="s">
        <v>246</v>
      </c>
      <c r="D1223" s="1156" t="s">
        <v>1256</v>
      </c>
      <c r="E1223" s="1156"/>
      <c r="G1223" s="1156" t="s">
        <v>339</v>
      </c>
      <c r="H1223" s="1152"/>
      <c r="I1223" s="1053"/>
      <c r="J1223" s="1152"/>
    </row>
    <row r="1224" spans="1:10">
      <c r="A1224" s="1153">
        <v>41708</v>
      </c>
      <c r="B1224" s="1154">
        <v>20</v>
      </c>
      <c r="C1224" s="1155" t="s">
        <v>246</v>
      </c>
      <c r="D1224" s="1156" t="s">
        <v>1221</v>
      </c>
      <c r="E1224" s="1156"/>
      <c r="G1224" s="1156" t="s">
        <v>339</v>
      </c>
      <c r="H1224" s="1152"/>
      <c r="I1224" s="1053"/>
      <c r="J1224" s="1152"/>
    </row>
    <row r="1225" spans="1:10">
      <c r="A1225" s="1153">
        <v>41708</v>
      </c>
      <c r="B1225" s="1154">
        <v>30</v>
      </c>
      <c r="C1225" s="1155" t="s">
        <v>246</v>
      </c>
      <c r="D1225" s="1156" t="s">
        <v>1376</v>
      </c>
      <c r="E1225" s="1156"/>
      <c r="G1225" s="1156">
        <v>0</v>
      </c>
      <c r="H1225" s="1152"/>
      <c r="I1225" s="1053"/>
      <c r="J1225" s="1152"/>
    </row>
    <row r="1226" spans="1:10">
      <c r="A1226" s="1153">
        <v>41708</v>
      </c>
      <c r="B1226" s="1154">
        <v>1351.28</v>
      </c>
      <c r="C1226" s="1155" t="s">
        <v>246</v>
      </c>
      <c r="D1226" s="1156" t="s">
        <v>1401</v>
      </c>
      <c r="E1226" s="1156"/>
      <c r="G1226" s="1156">
        <v>0</v>
      </c>
      <c r="H1226" s="1152"/>
      <c r="I1226" s="1053"/>
      <c r="J1226" s="1152"/>
    </row>
    <row r="1227" spans="1:10">
      <c r="A1227" s="1153">
        <v>41710</v>
      </c>
      <c r="B1227" s="1154">
        <v>333.33</v>
      </c>
      <c r="C1227" s="1155" t="s">
        <v>1087</v>
      </c>
      <c r="D1227" s="1156" t="s">
        <v>1379</v>
      </c>
      <c r="E1227" s="1156"/>
      <c r="G1227" s="1156">
        <v>0</v>
      </c>
      <c r="H1227" s="1152"/>
      <c r="I1227" s="1053"/>
      <c r="J1227" s="1152"/>
    </row>
    <row r="1228" spans="1:10">
      <c r="A1228" s="1153">
        <v>41710</v>
      </c>
      <c r="B1228" s="1154">
        <v>1922</v>
      </c>
      <c r="C1228" s="1155" t="s">
        <v>1402</v>
      </c>
      <c r="D1228" s="1156" t="s">
        <v>447</v>
      </c>
      <c r="E1228" s="1156"/>
      <c r="G1228" s="1156" t="s">
        <v>339</v>
      </c>
      <c r="H1228" s="1152"/>
      <c r="I1228" s="1053"/>
      <c r="J1228" s="1152"/>
    </row>
    <row r="1229" spans="1:10">
      <c r="A1229" s="1153">
        <v>41710</v>
      </c>
      <c r="B1229" s="1154">
        <v>5</v>
      </c>
      <c r="C1229" s="1155" t="s">
        <v>1403</v>
      </c>
      <c r="D1229" s="1156" t="s">
        <v>971</v>
      </c>
      <c r="E1229" s="1156"/>
      <c r="G1229" s="1156">
        <v>0</v>
      </c>
      <c r="H1229" s="1152"/>
      <c r="I1229" s="1053"/>
      <c r="J1229" s="1152"/>
    </row>
    <row r="1230" spans="1:10">
      <c r="A1230" s="1153">
        <v>41710</v>
      </c>
      <c r="B1230" s="1154">
        <v>5</v>
      </c>
      <c r="C1230" s="1155" t="s">
        <v>1404</v>
      </c>
      <c r="D1230" s="1156" t="s">
        <v>971</v>
      </c>
      <c r="E1230" s="1156"/>
      <c r="G1230" s="1156">
        <v>0</v>
      </c>
      <c r="H1230" s="1152"/>
      <c r="I1230" s="1053"/>
      <c r="J1230" s="1152"/>
    </row>
    <row r="1231" spans="1:10">
      <c r="A1231" s="1153">
        <v>41712</v>
      </c>
      <c r="B1231" s="1154">
        <v>20</v>
      </c>
      <c r="C1231" s="1155" t="s">
        <v>1087</v>
      </c>
      <c r="D1231" s="1156" t="s">
        <v>1092</v>
      </c>
      <c r="E1231" s="1156"/>
      <c r="G1231" s="1156">
        <v>0</v>
      </c>
      <c r="H1231" s="1152"/>
      <c r="I1231" s="1053"/>
      <c r="J1231" s="1152"/>
    </row>
    <row r="1232" spans="1:10">
      <c r="A1232" s="1153">
        <v>41712</v>
      </c>
      <c r="B1232" s="1154">
        <v>8.5</v>
      </c>
      <c r="C1232" s="1155" t="s">
        <v>246</v>
      </c>
      <c r="D1232" s="1156" t="s">
        <v>1032</v>
      </c>
      <c r="E1232" s="1156"/>
      <c r="G1232" s="1156" t="s">
        <v>339</v>
      </c>
      <c r="H1232" s="1152"/>
      <c r="I1232" s="1053"/>
      <c r="J1232" s="1152"/>
    </row>
    <row r="1233" spans="1:10">
      <c r="A1233" s="1153">
        <v>41715</v>
      </c>
      <c r="B1233" s="1154">
        <v>15</v>
      </c>
      <c r="C1233" s="1155" t="s">
        <v>1087</v>
      </c>
      <c r="D1233" s="1156" t="s">
        <v>1361</v>
      </c>
      <c r="E1233" s="1156"/>
      <c r="G1233" s="1156">
        <v>0</v>
      </c>
      <c r="H1233" s="1152"/>
      <c r="I1233" s="1053"/>
      <c r="J1233" s="1152"/>
    </row>
    <row r="1234" spans="1:10">
      <c r="A1234" s="1153">
        <v>41715</v>
      </c>
      <c r="B1234" s="1154">
        <v>30</v>
      </c>
      <c r="C1234" s="1155" t="s">
        <v>246</v>
      </c>
      <c r="D1234" s="1156" t="s">
        <v>1204</v>
      </c>
      <c r="E1234" s="1156"/>
      <c r="G1234" s="1156" t="s">
        <v>339</v>
      </c>
      <c r="H1234" s="1152"/>
      <c r="I1234" s="1053"/>
      <c r="J1234" s="1152"/>
    </row>
    <row r="1235" spans="1:10">
      <c r="A1235" s="1153">
        <v>41715</v>
      </c>
      <c r="B1235" s="1154">
        <v>5</v>
      </c>
      <c r="C1235" s="1155" t="s">
        <v>246</v>
      </c>
      <c r="D1235" s="1156" t="s">
        <v>968</v>
      </c>
      <c r="E1235" s="1156"/>
      <c r="G1235" s="1156" t="s">
        <v>339</v>
      </c>
      <c r="H1235" s="1152"/>
      <c r="I1235" s="1053"/>
      <c r="J1235" s="1152"/>
    </row>
    <row r="1236" spans="1:10">
      <c r="A1236" s="1153">
        <v>41715</v>
      </c>
      <c r="B1236" s="1154">
        <v>40</v>
      </c>
      <c r="C1236" s="1155" t="s">
        <v>246</v>
      </c>
      <c r="D1236" s="1156" t="s">
        <v>1405</v>
      </c>
      <c r="E1236" s="1156"/>
      <c r="G1236" s="1156">
        <v>0</v>
      </c>
      <c r="H1236" s="1152"/>
      <c r="I1236" s="1053"/>
      <c r="J1236" s="1152"/>
    </row>
    <row r="1237" spans="1:10">
      <c r="A1237" s="1153">
        <v>41715</v>
      </c>
      <c r="B1237" s="1154">
        <v>20</v>
      </c>
      <c r="C1237" s="1155" t="s">
        <v>246</v>
      </c>
      <c r="D1237" s="1156" t="s">
        <v>1221</v>
      </c>
      <c r="E1237" s="1156"/>
      <c r="G1237" s="1156" t="s">
        <v>339</v>
      </c>
      <c r="H1237" s="1152"/>
      <c r="I1237" s="1053"/>
      <c r="J1237" s="1152"/>
    </row>
    <row r="1238" spans="1:10">
      <c r="A1238" s="1153">
        <v>41715</v>
      </c>
      <c r="B1238" s="1154">
        <v>200</v>
      </c>
      <c r="C1238" s="1155" t="s">
        <v>246</v>
      </c>
      <c r="D1238" s="1156" t="s">
        <v>1339</v>
      </c>
      <c r="E1238" s="1156"/>
      <c r="G1238" s="1156">
        <v>0</v>
      </c>
      <c r="H1238" s="1152"/>
      <c r="I1238" s="1053"/>
      <c r="J1238" s="1152"/>
    </row>
    <row r="1239" spans="1:10">
      <c r="A1239" s="1153">
        <v>41715</v>
      </c>
      <c r="B1239" s="1154">
        <v>1</v>
      </c>
      <c r="C1239" s="1155" t="s">
        <v>246</v>
      </c>
      <c r="D1239" s="1156" t="s">
        <v>1382</v>
      </c>
      <c r="E1239" s="1156"/>
      <c r="G1239" s="1156">
        <v>0</v>
      </c>
      <c r="H1239" s="1152"/>
      <c r="I1239" s="1053"/>
      <c r="J1239" s="1152"/>
    </row>
    <row r="1240" spans="1:10">
      <c r="A1240" s="1153">
        <v>41715</v>
      </c>
      <c r="B1240" s="1154">
        <v>200</v>
      </c>
      <c r="C1240" s="1155" t="s">
        <v>246</v>
      </c>
      <c r="D1240" s="1156" t="s">
        <v>1406</v>
      </c>
      <c r="E1240" s="1156"/>
      <c r="G1240" s="1156">
        <v>0</v>
      </c>
      <c r="H1240" s="1152"/>
      <c r="I1240" s="1053"/>
      <c r="J1240" s="1152"/>
    </row>
    <row r="1241" spans="1:10">
      <c r="A1241" s="1153">
        <v>41715</v>
      </c>
      <c r="B1241" s="1154">
        <v>100</v>
      </c>
      <c r="C1241" s="1155" t="s">
        <v>246</v>
      </c>
      <c r="D1241" s="1156" t="s">
        <v>292</v>
      </c>
      <c r="E1241" s="1156"/>
      <c r="G1241" s="1156" t="s">
        <v>339</v>
      </c>
      <c r="H1241" s="1152"/>
      <c r="I1241" s="1053"/>
      <c r="J1241" s="1152"/>
    </row>
    <row r="1242" spans="1:10">
      <c r="A1242" s="1153">
        <v>41715</v>
      </c>
      <c r="B1242" s="1154">
        <v>80</v>
      </c>
      <c r="C1242" s="1155" t="s">
        <v>246</v>
      </c>
      <c r="D1242" s="1156" t="s">
        <v>1044</v>
      </c>
      <c r="E1242" s="1156"/>
      <c r="G1242" s="1156">
        <v>0</v>
      </c>
      <c r="H1242" s="1152"/>
      <c r="I1242" s="1053"/>
      <c r="J1242" s="1152"/>
    </row>
    <row r="1243" spans="1:10">
      <c r="A1243" s="1153">
        <v>41715</v>
      </c>
      <c r="B1243" s="1154">
        <v>100</v>
      </c>
      <c r="C1243" s="1155" t="s">
        <v>246</v>
      </c>
      <c r="D1243" s="1156" t="s">
        <v>1381</v>
      </c>
      <c r="E1243" s="1156"/>
      <c r="G1243" s="1156" t="s">
        <v>339</v>
      </c>
      <c r="H1243" s="1152"/>
      <c r="I1243" s="1053"/>
      <c r="J1243" s="1152"/>
    </row>
    <row r="1244" spans="1:10">
      <c r="A1244" s="1153">
        <v>41715</v>
      </c>
      <c r="B1244" s="1154">
        <v>200</v>
      </c>
      <c r="C1244" s="1155" t="s">
        <v>246</v>
      </c>
      <c r="D1244" s="1156" t="s">
        <v>450</v>
      </c>
      <c r="E1244" s="1156"/>
      <c r="G1244" s="1156" t="s">
        <v>339</v>
      </c>
      <c r="H1244" s="1152"/>
      <c r="I1244" s="1053"/>
      <c r="J1244" s="1152"/>
    </row>
    <row r="1245" spans="1:10">
      <c r="A1245" s="1153">
        <v>41715</v>
      </c>
      <c r="B1245" s="1154">
        <v>100</v>
      </c>
      <c r="C1245" s="1155" t="s">
        <v>246</v>
      </c>
      <c r="D1245" s="1156" t="s">
        <v>327</v>
      </c>
      <c r="E1245" s="1156"/>
      <c r="G1245" s="1156" t="s">
        <v>339</v>
      </c>
      <c r="H1245" s="1152"/>
      <c r="I1245" s="1053"/>
      <c r="J1245" s="1152"/>
    </row>
    <row r="1246" spans="1:10">
      <c r="A1246" s="1153">
        <v>41715</v>
      </c>
      <c r="B1246" s="1154">
        <v>40</v>
      </c>
      <c r="C1246" s="1155" t="s">
        <v>246</v>
      </c>
      <c r="D1246" s="1156" t="s">
        <v>1258</v>
      </c>
      <c r="E1246" s="1156"/>
      <c r="G1246" s="1156" t="s">
        <v>339</v>
      </c>
      <c r="H1246" s="1152"/>
      <c r="I1246" s="1053"/>
      <c r="J1246" s="1152"/>
    </row>
    <row r="1247" spans="1:10">
      <c r="A1247" s="1153">
        <v>41716</v>
      </c>
      <c r="B1247" s="1154">
        <v>2337.4</v>
      </c>
      <c r="C1247" s="1155" t="s">
        <v>246</v>
      </c>
      <c r="D1247" s="1156" t="s">
        <v>1407</v>
      </c>
      <c r="E1247" s="1156"/>
      <c r="G1247" s="1156">
        <v>0</v>
      </c>
      <c r="H1247" s="1152"/>
      <c r="I1247" s="1053"/>
      <c r="J1247" s="1152"/>
    </row>
    <row r="1248" spans="1:10">
      <c r="A1248" s="1153">
        <v>41716</v>
      </c>
      <c r="B1248" s="1154">
        <v>12.42</v>
      </c>
      <c r="C1248" s="1155" t="s">
        <v>246</v>
      </c>
      <c r="D1248" s="1156" t="s">
        <v>1107</v>
      </c>
      <c r="E1248" s="1156"/>
      <c r="G1248" s="1156">
        <v>0</v>
      </c>
      <c r="H1248" s="1152"/>
      <c r="I1248" s="1053"/>
      <c r="J1248" s="1152"/>
    </row>
    <row r="1249" spans="1:10">
      <c r="A1249" s="1153">
        <v>41716</v>
      </c>
      <c r="B1249" s="1154">
        <v>2.2200000000000002</v>
      </c>
      <c r="C1249" s="1155" t="s">
        <v>246</v>
      </c>
      <c r="D1249" s="1156" t="s">
        <v>1107</v>
      </c>
      <c r="E1249" s="1156"/>
      <c r="G1249" s="1156">
        <v>0</v>
      </c>
      <c r="H1249" s="1152"/>
      <c r="I1249" s="1053"/>
      <c r="J1249" s="1152"/>
    </row>
    <row r="1250" spans="1:10">
      <c r="A1250" s="1153">
        <v>41716</v>
      </c>
      <c r="B1250" s="1154">
        <v>120</v>
      </c>
      <c r="C1250" s="1155" t="s">
        <v>246</v>
      </c>
      <c r="D1250" s="1156" t="s">
        <v>784</v>
      </c>
      <c r="E1250" s="1156"/>
      <c r="G1250" s="1156" t="s">
        <v>339</v>
      </c>
      <c r="H1250" s="1152"/>
      <c r="I1250" s="1053"/>
      <c r="J1250" s="1152"/>
    </row>
    <row r="1251" spans="1:10">
      <c r="A1251" s="1153">
        <v>41717</v>
      </c>
      <c r="B1251" s="1154">
        <v>330</v>
      </c>
      <c r="C1251" s="1155" t="s">
        <v>1087</v>
      </c>
      <c r="D1251" s="1156" t="s">
        <v>1341</v>
      </c>
      <c r="E1251" s="1156"/>
      <c r="G1251" s="1156">
        <v>0</v>
      </c>
      <c r="H1251" s="1152"/>
      <c r="I1251" s="1053"/>
      <c r="J1251" s="1152"/>
    </row>
    <row r="1252" spans="1:10">
      <c r="A1252" s="1153">
        <v>41717</v>
      </c>
      <c r="B1252" s="1154">
        <v>54.34</v>
      </c>
      <c r="C1252" s="1155" t="s">
        <v>1087</v>
      </c>
      <c r="D1252" s="1156" t="s">
        <v>1140</v>
      </c>
      <c r="E1252" s="1156"/>
      <c r="G1252" s="1156">
        <v>0</v>
      </c>
      <c r="H1252" s="1152"/>
      <c r="I1252" s="1053"/>
      <c r="J1252" s="1152"/>
    </row>
    <row r="1253" spans="1:10">
      <c r="A1253" s="1153">
        <v>41717</v>
      </c>
      <c r="B1253" s="1154">
        <v>40</v>
      </c>
      <c r="C1253" s="1155" t="s">
        <v>246</v>
      </c>
      <c r="D1253" s="1156" t="s">
        <v>400</v>
      </c>
      <c r="E1253" s="1156"/>
      <c r="G1253" s="1156" t="s">
        <v>339</v>
      </c>
      <c r="H1253" s="1152"/>
      <c r="I1253" s="1053"/>
      <c r="J1253" s="1152"/>
    </row>
    <row r="1254" spans="1:10">
      <c r="A1254" s="1153">
        <v>41718</v>
      </c>
      <c r="B1254" s="1154">
        <v>20</v>
      </c>
      <c r="C1254" s="1155" t="s">
        <v>1087</v>
      </c>
      <c r="D1254" s="1156" t="s">
        <v>1098</v>
      </c>
      <c r="E1254" s="1156"/>
      <c r="G1254" s="1156">
        <v>0</v>
      </c>
      <c r="H1254" s="1152"/>
      <c r="I1254" s="1053"/>
      <c r="J1254" s="1152"/>
    </row>
    <row r="1255" spans="1:10">
      <c r="A1255" s="1153">
        <v>41718</v>
      </c>
      <c r="B1255" s="1154">
        <v>25</v>
      </c>
      <c r="C1255" s="1155" t="s">
        <v>246</v>
      </c>
      <c r="D1255" s="1156" t="s">
        <v>1262</v>
      </c>
      <c r="E1255" s="1156"/>
      <c r="G1255" s="1156" t="s">
        <v>339</v>
      </c>
      <c r="H1255" s="1152"/>
      <c r="I1255" s="1053"/>
      <c r="J1255" s="1152"/>
    </row>
    <row r="1256" spans="1:10">
      <c r="A1256" s="1153">
        <v>41719</v>
      </c>
      <c r="B1256" s="1154">
        <v>40</v>
      </c>
      <c r="C1256" s="1155" t="s">
        <v>246</v>
      </c>
      <c r="D1256" s="1156" t="s">
        <v>261</v>
      </c>
      <c r="E1256" s="1156"/>
      <c r="G1256" s="1156" t="s">
        <v>339</v>
      </c>
      <c r="H1256" s="1152"/>
      <c r="I1256" s="1053"/>
      <c r="J1256" s="1152"/>
    </row>
    <row r="1257" spans="1:10">
      <c r="A1257" s="1153">
        <v>41719</v>
      </c>
      <c r="B1257" s="1154">
        <v>12</v>
      </c>
      <c r="C1257" s="1155" t="s">
        <v>246</v>
      </c>
      <c r="D1257" s="1156" t="s">
        <v>294</v>
      </c>
      <c r="E1257" s="1156"/>
      <c r="G1257" s="1156" t="s">
        <v>339</v>
      </c>
      <c r="H1257" s="1152"/>
      <c r="I1257" s="1053"/>
      <c r="J1257" s="1152"/>
    </row>
    <row r="1258" spans="1:10">
      <c r="A1258" s="1153">
        <v>41719</v>
      </c>
      <c r="B1258" s="1154">
        <v>5</v>
      </c>
      <c r="C1258" s="1155" t="s">
        <v>246</v>
      </c>
      <c r="D1258" s="1156" t="s">
        <v>773</v>
      </c>
      <c r="E1258" s="1156"/>
      <c r="G1258" s="1156">
        <v>0</v>
      </c>
      <c r="H1258" s="1152"/>
      <c r="I1258" s="1053"/>
      <c r="J1258" s="1152"/>
    </row>
    <row r="1259" spans="1:10">
      <c r="A1259" s="1153">
        <v>41722</v>
      </c>
      <c r="B1259" s="1154">
        <v>100</v>
      </c>
      <c r="C1259" s="1155" t="s">
        <v>1087</v>
      </c>
      <c r="D1259" s="1156" t="s">
        <v>1093</v>
      </c>
      <c r="E1259" s="1156"/>
      <c r="G1259" s="1156">
        <v>0</v>
      </c>
      <c r="H1259" s="1152"/>
      <c r="I1259" s="1053"/>
      <c r="J1259" s="1152"/>
    </row>
    <row r="1260" spans="1:10">
      <c r="A1260" s="1153">
        <v>41722</v>
      </c>
      <c r="B1260" s="1154">
        <v>258</v>
      </c>
      <c r="C1260" s="1155" t="s">
        <v>246</v>
      </c>
      <c r="D1260" s="1156" t="s">
        <v>355</v>
      </c>
      <c r="E1260" s="1156"/>
      <c r="G1260" s="1156" t="s">
        <v>339</v>
      </c>
      <c r="H1260" s="1152"/>
      <c r="I1260" s="1053"/>
      <c r="J1260" s="1152"/>
    </row>
    <row r="1261" spans="1:10">
      <c r="A1261" s="1153">
        <v>41722</v>
      </c>
      <c r="B1261" s="1154">
        <v>20</v>
      </c>
      <c r="C1261" s="1155" t="s">
        <v>246</v>
      </c>
      <c r="D1261" s="1156" t="s">
        <v>1221</v>
      </c>
      <c r="E1261" s="1156"/>
      <c r="G1261" s="1156" t="s">
        <v>339</v>
      </c>
      <c r="H1261" s="1152"/>
      <c r="I1261" s="1053"/>
      <c r="J1261" s="1152"/>
    </row>
    <row r="1262" spans="1:10">
      <c r="A1262" s="1153">
        <v>41722</v>
      </c>
      <c r="B1262" s="1154">
        <v>1400</v>
      </c>
      <c r="C1262" s="1155" t="s">
        <v>246</v>
      </c>
      <c r="D1262" s="1156" t="s">
        <v>1410</v>
      </c>
      <c r="E1262" s="1156"/>
      <c r="G1262" s="1156" t="s">
        <v>339</v>
      </c>
      <c r="H1262" s="1152"/>
      <c r="I1262" s="1053"/>
      <c r="J1262" s="1152"/>
    </row>
    <row r="1263" spans="1:10">
      <c r="A1263" s="1153">
        <v>41722</v>
      </c>
      <c r="B1263" s="1154">
        <v>188</v>
      </c>
      <c r="C1263" s="1155" t="s">
        <v>246</v>
      </c>
      <c r="D1263" s="1156" t="s">
        <v>355</v>
      </c>
      <c r="E1263" s="1156"/>
      <c r="G1263" s="1156" t="s">
        <v>339</v>
      </c>
      <c r="H1263" s="1152"/>
      <c r="I1263" s="1053"/>
      <c r="J1263" s="1152"/>
    </row>
    <row r="1264" spans="1:10">
      <c r="A1264" s="1153">
        <v>41722</v>
      </c>
      <c r="B1264" s="1154">
        <v>653.51</v>
      </c>
      <c r="C1264" s="1155" t="s">
        <v>246</v>
      </c>
      <c r="D1264" s="1156" t="s">
        <v>1411</v>
      </c>
      <c r="E1264" s="1156"/>
      <c r="G1264" s="1156">
        <v>0</v>
      </c>
      <c r="H1264" s="1152"/>
      <c r="I1264" s="1053"/>
      <c r="J1264" s="1152"/>
    </row>
    <row r="1265" spans="1:10">
      <c r="A1265" s="1153">
        <v>41723</v>
      </c>
      <c r="B1265" s="1154">
        <v>15</v>
      </c>
      <c r="C1265" s="1155" t="s">
        <v>246</v>
      </c>
      <c r="D1265" s="1156" t="s">
        <v>1264</v>
      </c>
      <c r="E1265" s="1156"/>
      <c r="G1265" s="1156" t="s">
        <v>339</v>
      </c>
      <c r="H1265" s="1152"/>
      <c r="I1265" s="1053"/>
      <c r="J1265" s="1152"/>
    </row>
    <row r="1266" spans="1:10">
      <c r="A1266" s="1153">
        <v>41723</v>
      </c>
      <c r="B1266" s="1154">
        <v>64.459999999999994</v>
      </c>
      <c r="C1266" s="1155" t="s">
        <v>246</v>
      </c>
      <c r="D1266" s="1156" t="s">
        <v>1412</v>
      </c>
      <c r="E1266" s="1156"/>
      <c r="G1266" s="1156">
        <v>0</v>
      </c>
      <c r="H1266" s="1152"/>
      <c r="I1266" s="1053"/>
      <c r="J1266" s="1152"/>
    </row>
    <row r="1267" spans="1:10">
      <c r="A1267" s="1153">
        <v>41723</v>
      </c>
      <c r="B1267" s="1154">
        <v>10</v>
      </c>
      <c r="C1267" s="1155" t="s">
        <v>246</v>
      </c>
      <c r="D1267" s="1156" t="s">
        <v>302</v>
      </c>
      <c r="E1267" s="1156"/>
      <c r="G1267" s="1156">
        <v>0</v>
      </c>
      <c r="H1267" s="1152"/>
      <c r="I1267" s="1053"/>
      <c r="J1267" s="1152"/>
    </row>
    <row r="1268" spans="1:10">
      <c r="A1268" s="1153">
        <v>41725</v>
      </c>
      <c r="B1268" s="1154">
        <v>2907.43</v>
      </c>
      <c r="C1268" s="1155" t="s">
        <v>246</v>
      </c>
      <c r="D1268" s="1156" t="s">
        <v>269</v>
      </c>
      <c r="E1268" s="1156"/>
      <c r="G1268" s="1156">
        <v>0</v>
      </c>
      <c r="H1268" s="1152"/>
      <c r="I1268" s="1053"/>
      <c r="J1268" s="1152"/>
    </row>
    <row r="1269" spans="1:10">
      <c r="A1269" s="1153">
        <v>41725</v>
      </c>
      <c r="B1269" s="1154">
        <v>125</v>
      </c>
      <c r="C1269" s="1155" t="s">
        <v>246</v>
      </c>
      <c r="D1269" s="1156" t="s">
        <v>1346</v>
      </c>
      <c r="E1269" s="1156"/>
      <c r="G1269" s="1156" t="s">
        <v>339</v>
      </c>
      <c r="H1269" s="1152"/>
      <c r="I1269" s="1053"/>
      <c r="J1269" s="1152"/>
    </row>
    <row r="1270" spans="1:10">
      <c r="A1270" s="1153">
        <v>41725</v>
      </c>
      <c r="B1270" s="1154">
        <v>50</v>
      </c>
      <c r="C1270" s="1155" t="s">
        <v>246</v>
      </c>
      <c r="D1270" s="1156" t="s">
        <v>1017</v>
      </c>
      <c r="E1270" s="1156"/>
      <c r="G1270" s="1156" t="s">
        <v>339</v>
      </c>
      <c r="H1270" s="1152"/>
      <c r="I1270" s="1053"/>
      <c r="J1270" s="1152"/>
    </row>
    <row r="1271" spans="1:10">
      <c r="A1271" s="1153">
        <v>41725</v>
      </c>
      <c r="B1271" s="1154">
        <v>60</v>
      </c>
      <c r="C1271" s="1155" t="s">
        <v>246</v>
      </c>
      <c r="D1271" s="1156" t="s">
        <v>1309</v>
      </c>
      <c r="E1271" s="1156"/>
      <c r="G1271" s="1156" t="s">
        <v>339</v>
      </c>
      <c r="H1271" s="1152"/>
      <c r="I1271" s="1053"/>
      <c r="J1271" s="1152"/>
    </row>
    <row r="1272" spans="1:10">
      <c r="A1272" s="1153">
        <v>41726</v>
      </c>
      <c r="B1272" s="1154">
        <v>42</v>
      </c>
      <c r="C1272" s="1155" t="s">
        <v>246</v>
      </c>
      <c r="D1272" s="1156" t="s">
        <v>1352</v>
      </c>
      <c r="E1272" s="1156"/>
      <c r="G1272" s="1156">
        <v>0</v>
      </c>
      <c r="H1272" s="1152"/>
      <c r="I1272" s="1053"/>
      <c r="J1272" s="1152"/>
    </row>
    <row r="1273" spans="1:10">
      <c r="A1273" s="1153">
        <v>41726</v>
      </c>
      <c r="B1273" s="1154">
        <v>5</v>
      </c>
      <c r="C1273" s="1155" t="s">
        <v>246</v>
      </c>
      <c r="D1273" s="1156" t="s">
        <v>1390</v>
      </c>
      <c r="E1273" s="1156"/>
      <c r="G1273" s="1156" t="s">
        <v>339</v>
      </c>
      <c r="H1273" s="1152"/>
      <c r="I1273" s="1053"/>
      <c r="J1273" s="1152"/>
    </row>
    <row r="1274" spans="1:10">
      <c r="A1274" s="1153">
        <v>41726</v>
      </c>
      <c r="B1274" s="1154">
        <v>80</v>
      </c>
      <c r="C1274" s="1155" t="s">
        <v>246</v>
      </c>
      <c r="D1274" s="1156" t="s">
        <v>1389</v>
      </c>
      <c r="E1274" s="1156"/>
      <c r="G1274" s="1156" t="s">
        <v>339</v>
      </c>
      <c r="H1274" s="1152"/>
      <c r="I1274" s="1053"/>
      <c r="J1274" s="1152"/>
    </row>
    <row r="1275" spans="1:10">
      <c r="A1275" s="1153">
        <v>41726</v>
      </c>
      <c r="B1275" s="1154">
        <v>3</v>
      </c>
      <c r="C1275" s="1155" t="s">
        <v>246</v>
      </c>
      <c r="D1275" s="1156" t="s">
        <v>1004</v>
      </c>
      <c r="E1275" s="1156"/>
      <c r="G1275" s="1156">
        <v>0</v>
      </c>
      <c r="H1275" s="1152"/>
      <c r="I1275" s="1053"/>
      <c r="J1275" s="1152"/>
    </row>
    <row r="1276" spans="1:10">
      <c r="A1276" s="1153">
        <v>41729</v>
      </c>
      <c r="B1276" s="1154">
        <v>980.48</v>
      </c>
      <c r="C1276" s="1155" t="s">
        <v>246</v>
      </c>
      <c r="D1276" s="1156" t="s">
        <v>1288</v>
      </c>
      <c r="E1276" s="1156"/>
      <c r="G1276" s="1156">
        <v>0</v>
      </c>
      <c r="H1276" s="1152"/>
      <c r="I1276" s="1053"/>
      <c r="J1276" s="1152"/>
    </row>
    <row r="1277" spans="1:10">
      <c r="A1277" s="1153">
        <v>41729</v>
      </c>
      <c r="B1277" s="1154">
        <v>104.92</v>
      </c>
      <c r="C1277" s="1155" t="s">
        <v>246</v>
      </c>
      <c r="D1277" s="1156" t="s">
        <v>1288</v>
      </c>
      <c r="E1277" s="1156"/>
      <c r="G1277" s="1156">
        <v>0</v>
      </c>
      <c r="H1277" s="1152"/>
      <c r="I1277" s="1053"/>
      <c r="J1277" s="1152"/>
    </row>
    <row r="1278" spans="1:10">
      <c r="A1278" s="1153">
        <v>41729</v>
      </c>
      <c r="B1278" s="1154">
        <v>25</v>
      </c>
      <c r="C1278" s="1155" t="s">
        <v>246</v>
      </c>
      <c r="D1278" s="1156" t="s">
        <v>762</v>
      </c>
      <c r="E1278" s="1156"/>
      <c r="G1278" s="1156" t="s">
        <v>339</v>
      </c>
      <c r="H1278" s="1152"/>
      <c r="I1278" s="1053"/>
      <c r="J1278" s="1152"/>
    </row>
    <row r="1279" spans="1:10">
      <c r="A1279" s="1153">
        <v>41729</v>
      </c>
      <c r="B1279" s="1154">
        <v>79.81</v>
      </c>
      <c r="C1279" s="1155" t="s">
        <v>246</v>
      </c>
      <c r="D1279" s="1156" t="s">
        <v>1392</v>
      </c>
      <c r="E1279" s="1156"/>
      <c r="G1279" s="1156">
        <v>0</v>
      </c>
      <c r="H1279" s="1152"/>
      <c r="I1279" s="1053"/>
      <c r="J1279" s="1152"/>
    </row>
    <row r="1280" spans="1:10">
      <c r="A1280" s="1153">
        <v>41729</v>
      </c>
      <c r="B1280" s="1154">
        <v>180</v>
      </c>
      <c r="C1280" s="1155" t="s">
        <v>246</v>
      </c>
      <c r="D1280" s="1156" t="s">
        <v>287</v>
      </c>
      <c r="E1280" s="1156"/>
      <c r="G1280" s="1156" t="s">
        <v>339</v>
      </c>
      <c r="H1280" s="1152"/>
      <c r="I1280" s="1053"/>
      <c r="J1280" s="1152"/>
    </row>
    <row r="1281" spans="1:10">
      <c r="A1281" s="1153">
        <v>41729</v>
      </c>
      <c r="B1281" s="1154">
        <v>20</v>
      </c>
      <c r="C1281" s="1155" t="s">
        <v>246</v>
      </c>
      <c r="D1281" s="1156" t="s">
        <v>1221</v>
      </c>
      <c r="E1281" s="1156"/>
      <c r="G1281" s="1156" t="s">
        <v>339</v>
      </c>
      <c r="H1281" s="1152"/>
      <c r="I1281" s="1053"/>
      <c r="J1281" s="1152"/>
    </row>
    <row r="1282" spans="1:10">
      <c r="A1282" s="1153">
        <v>41729</v>
      </c>
      <c r="B1282" s="1154">
        <v>4937.1000000000004</v>
      </c>
      <c r="C1282" s="1155" t="s">
        <v>246</v>
      </c>
      <c r="D1282" s="1156" t="s">
        <v>1413</v>
      </c>
      <c r="E1282" s="1156"/>
      <c r="G1282" s="1156">
        <v>0</v>
      </c>
      <c r="H1282" s="1152"/>
      <c r="I1282" s="1053"/>
      <c r="J1282" s="1152"/>
    </row>
    <row r="1283" spans="1:10">
      <c r="A1283" s="1153">
        <v>41730</v>
      </c>
      <c r="B1283" s="1154">
        <v>100</v>
      </c>
      <c r="C1283" s="1155" t="s">
        <v>246</v>
      </c>
      <c r="D1283" s="1156" t="s">
        <v>267</v>
      </c>
      <c r="E1283" s="1156"/>
      <c r="G1283" s="1156">
        <v>0</v>
      </c>
      <c r="H1283" s="1152"/>
      <c r="I1283" s="1053"/>
      <c r="J1283" s="1152"/>
    </row>
    <row r="1284" spans="1:10">
      <c r="A1284" s="1153">
        <v>41730</v>
      </c>
      <c r="B1284" s="1154">
        <v>30</v>
      </c>
      <c r="C1284" s="1155" t="s">
        <v>246</v>
      </c>
      <c r="D1284" s="1156" t="s">
        <v>774</v>
      </c>
      <c r="E1284" s="1156"/>
      <c r="G1284" s="1156" t="s">
        <v>339</v>
      </c>
      <c r="H1284" s="1152"/>
      <c r="I1284" s="1053"/>
      <c r="J1284" s="1152"/>
    </row>
    <row r="1285" spans="1:10">
      <c r="A1285" s="1153">
        <v>41730</v>
      </c>
      <c r="B1285" s="1154">
        <v>25</v>
      </c>
      <c r="C1285" s="1155" t="s">
        <v>246</v>
      </c>
      <c r="D1285" s="1156" t="s">
        <v>379</v>
      </c>
      <c r="E1285" s="1156"/>
      <c r="G1285" s="1156" t="s">
        <v>339</v>
      </c>
      <c r="H1285" s="1152"/>
      <c r="I1285" s="1053"/>
      <c r="J1285" s="1152"/>
    </row>
    <row r="1286" spans="1:10">
      <c r="A1286" s="1153">
        <v>41730</v>
      </c>
      <c r="B1286" s="1154">
        <v>6</v>
      </c>
      <c r="C1286" s="1155" t="s">
        <v>246</v>
      </c>
      <c r="D1286" s="1156" t="s">
        <v>1217</v>
      </c>
      <c r="E1286" s="1156"/>
      <c r="G1286" s="1156">
        <v>0</v>
      </c>
      <c r="H1286" s="1152"/>
      <c r="I1286" s="1053"/>
      <c r="J1286" s="1152"/>
    </row>
    <row r="1287" spans="1:10">
      <c r="A1287" s="1153">
        <v>41730</v>
      </c>
      <c r="B1287" s="1154">
        <v>10</v>
      </c>
      <c r="C1287" s="1155" t="s">
        <v>246</v>
      </c>
      <c r="D1287" s="1156" t="s">
        <v>791</v>
      </c>
      <c r="E1287" s="1156"/>
      <c r="G1287" s="1156" t="s">
        <v>339</v>
      </c>
      <c r="H1287" s="1152"/>
      <c r="I1287" s="1053"/>
      <c r="J1287" s="1152"/>
    </row>
    <row r="1288" spans="1:10">
      <c r="A1288" s="1153">
        <v>41730</v>
      </c>
      <c r="B1288" s="1154">
        <v>10</v>
      </c>
      <c r="C1288" s="1155" t="s">
        <v>246</v>
      </c>
      <c r="D1288" s="1156" t="s">
        <v>338</v>
      </c>
      <c r="E1288" s="1156"/>
      <c r="G1288" s="1156" t="s">
        <v>339</v>
      </c>
      <c r="H1288" s="1152"/>
      <c r="I1288" s="1053"/>
      <c r="J1288" s="1152"/>
    </row>
    <row r="1289" spans="1:10">
      <c r="A1289" s="1153">
        <v>41730</v>
      </c>
      <c r="B1289" s="1154">
        <v>10</v>
      </c>
      <c r="C1289" s="1155" t="s">
        <v>246</v>
      </c>
      <c r="D1289" s="1156" t="s">
        <v>1365</v>
      </c>
      <c r="E1289" s="1156"/>
      <c r="G1289" s="1156" t="s">
        <v>339</v>
      </c>
      <c r="H1289" s="1152"/>
      <c r="I1289" s="1053"/>
      <c r="J1289" s="1152"/>
    </row>
    <row r="1290" spans="1:10">
      <c r="A1290" s="1153">
        <v>41730</v>
      </c>
      <c r="B1290" s="1154">
        <v>20</v>
      </c>
      <c r="C1290" s="1155" t="s">
        <v>246</v>
      </c>
      <c r="D1290" s="1156" t="s">
        <v>1393</v>
      </c>
      <c r="E1290" s="1156"/>
      <c r="G1290" s="1156" t="s">
        <v>339</v>
      </c>
      <c r="H1290" s="1152"/>
      <c r="I1290" s="1053"/>
      <c r="J1290" s="1152"/>
    </row>
    <row r="1291" spans="1:10">
      <c r="A1291" s="1153">
        <v>41730</v>
      </c>
      <c r="B1291" s="1154">
        <v>10</v>
      </c>
      <c r="C1291" s="1155" t="s">
        <v>246</v>
      </c>
      <c r="D1291" s="1156" t="s">
        <v>996</v>
      </c>
      <c r="E1291" s="1156"/>
      <c r="G1291" s="1156">
        <v>0</v>
      </c>
      <c r="H1291" s="1152"/>
      <c r="I1291" s="1053"/>
      <c r="J1291" s="1152"/>
    </row>
    <row r="1292" spans="1:10">
      <c r="A1292" s="1153">
        <v>41730</v>
      </c>
      <c r="B1292" s="1154">
        <v>10</v>
      </c>
      <c r="C1292" s="1155" t="s">
        <v>246</v>
      </c>
      <c r="D1292" s="1156" t="s">
        <v>1274</v>
      </c>
      <c r="E1292" s="1156"/>
      <c r="G1292" s="1156">
        <v>0</v>
      </c>
      <c r="H1292" s="1152"/>
      <c r="I1292" s="1053"/>
      <c r="J1292" s="1152"/>
    </row>
    <row r="1293" spans="1:10">
      <c r="A1293" s="1153">
        <v>41730</v>
      </c>
      <c r="B1293" s="1154">
        <v>250</v>
      </c>
      <c r="C1293" s="1155" t="s">
        <v>246</v>
      </c>
      <c r="D1293" s="1156" t="s">
        <v>911</v>
      </c>
      <c r="E1293" s="1156"/>
      <c r="G1293" s="1156">
        <v>0</v>
      </c>
      <c r="H1293" s="1152"/>
      <c r="I1293" s="1053"/>
      <c r="J1293" s="1152"/>
    </row>
    <row r="1294" spans="1:10">
      <c r="A1294" s="1153">
        <v>41730</v>
      </c>
      <c r="B1294" s="1154">
        <v>20</v>
      </c>
      <c r="C1294" s="1155" t="s">
        <v>246</v>
      </c>
      <c r="D1294" s="1156" t="s">
        <v>1275</v>
      </c>
      <c r="E1294" s="1156"/>
      <c r="G1294" s="1156" t="s">
        <v>339</v>
      </c>
      <c r="H1294" s="1152"/>
      <c r="I1294" s="1053"/>
      <c r="J1294" s="1152"/>
    </row>
    <row r="1295" spans="1:10">
      <c r="A1295" s="1153">
        <v>41730</v>
      </c>
      <c r="B1295" s="1154">
        <v>30</v>
      </c>
      <c r="C1295" s="1155" t="s">
        <v>246</v>
      </c>
      <c r="D1295" s="1156" t="s">
        <v>1315</v>
      </c>
      <c r="E1295" s="1156"/>
      <c r="G1295" s="1156" t="s">
        <v>339</v>
      </c>
      <c r="H1295" s="1152"/>
      <c r="I1295" s="1053"/>
      <c r="J1295" s="1152"/>
    </row>
    <row r="1296" spans="1:10">
      <c r="A1296" s="1153">
        <v>41730</v>
      </c>
      <c r="B1296" s="1154">
        <v>75</v>
      </c>
      <c r="C1296" s="1155" t="s">
        <v>246</v>
      </c>
      <c r="D1296" s="1156" t="s">
        <v>1003</v>
      </c>
      <c r="E1296" s="1156"/>
      <c r="G1296" s="1156" t="s">
        <v>339</v>
      </c>
      <c r="H1296" s="1152"/>
      <c r="I1296" s="1053"/>
      <c r="J1296" s="1152"/>
    </row>
    <row r="1297" spans="1:10">
      <c r="A1297" s="1153">
        <v>41730</v>
      </c>
      <c r="B1297" s="1154">
        <v>7</v>
      </c>
      <c r="C1297" s="1155" t="s">
        <v>246</v>
      </c>
      <c r="D1297" s="1156" t="s">
        <v>1196</v>
      </c>
      <c r="E1297" s="1156"/>
      <c r="G1297" s="1156" t="s">
        <v>339</v>
      </c>
      <c r="H1297" s="1152"/>
      <c r="I1297" s="1053"/>
      <c r="J1297" s="1152"/>
    </row>
    <row r="1298" spans="1:10">
      <c r="A1298" s="1153">
        <v>41730</v>
      </c>
      <c r="B1298" s="1154">
        <v>5</v>
      </c>
      <c r="C1298" s="1155" t="s">
        <v>246</v>
      </c>
      <c r="D1298" s="1156" t="s">
        <v>1395</v>
      </c>
      <c r="E1298" s="1156"/>
      <c r="G1298" s="1156" t="s">
        <v>339</v>
      </c>
      <c r="H1298" s="1152"/>
      <c r="I1298" s="1053"/>
      <c r="J1298" s="1152"/>
    </row>
    <row r="1299" spans="1:10">
      <c r="A1299" s="1153">
        <v>41730</v>
      </c>
      <c r="B1299" s="1154">
        <v>210</v>
      </c>
      <c r="C1299" s="1155" t="s">
        <v>246</v>
      </c>
      <c r="D1299" s="1156" t="s">
        <v>346</v>
      </c>
      <c r="E1299" s="1156"/>
      <c r="G1299" s="1156" t="s">
        <v>339</v>
      </c>
      <c r="H1299" s="1152"/>
      <c r="I1299" s="1053"/>
      <c r="J1299" s="1152"/>
    </row>
    <row r="1300" spans="1:10">
      <c r="A1300" s="1153">
        <v>41730</v>
      </c>
      <c r="B1300" s="1154">
        <v>10</v>
      </c>
      <c r="C1300" s="1155" t="s">
        <v>246</v>
      </c>
      <c r="D1300" s="1156" t="s">
        <v>369</v>
      </c>
      <c r="E1300" s="1156"/>
      <c r="G1300" s="1156">
        <v>0</v>
      </c>
      <c r="H1300" s="1152"/>
      <c r="I1300" s="1053"/>
      <c r="J1300" s="1152"/>
    </row>
    <row r="1301" spans="1:10">
      <c r="A1301" s="1153">
        <v>41730</v>
      </c>
      <c r="B1301" s="1154">
        <v>15</v>
      </c>
      <c r="C1301" s="1155" t="s">
        <v>246</v>
      </c>
      <c r="D1301" s="1156" t="s">
        <v>912</v>
      </c>
      <c r="E1301" s="1156"/>
      <c r="G1301" s="1156">
        <v>0</v>
      </c>
      <c r="H1301" s="1152"/>
      <c r="I1301" s="1053"/>
      <c r="J1301" s="1152"/>
    </row>
    <row r="1302" spans="1:10">
      <c r="A1302" s="1153">
        <v>41730</v>
      </c>
      <c r="B1302" s="1154">
        <v>10</v>
      </c>
      <c r="C1302" s="1155" t="s">
        <v>246</v>
      </c>
      <c r="D1302" s="1156" t="s">
        <v>955</v>
      </c>
      <c r="E1302" s="1156"/>
      <c r="G1302" s="1156">
        <v>0</v>
      </c>
      <c r="H1302" s="1152"/>
      <c r="I1302" s="1053"/>
      <c r="J1302" s="1152"/>
    </row>
    <row r="1303" spans="1:10">
      <c r="A1303" s="1153">
        <v>41730</v>
      </c>
      <c r="B1303" s="1154">
        <v>10</v>
      </c>
      <c r="C1303" s="1155" t="s">
        <v>246</v>
      </c>
      <c r="D1303" s="1156" t="s">
        <v>993</v>
      </c>
      <c r="E1303" s="1156"/>
      <c r="G1303" s="1156" t="s">
        <v>339</v>
      </c>
      <c r="H1303" s="1152"/>
      <c r="I1303" s="1053"/>
      <c r="J1303" s="1152"/>
    </row>
    <row r="1304" spans="1:10">
      <c r="A1304" s="1153">
        <v>41730</v>
      </c>
      <c r="B1304" s="1154">
        <v>50</v>
      </c>
      <c r="C1304" s="1155" t="s">
        <v>246</v>
      </c>
      <c r="D1304" s="1156" t="s">
        <v>997</v>
      </c>
      <c r="E1304" s="1156"/>
      <c r="G1304" s="1156" t="s">
        <v>339</v>
      </c>
      <c r="H1304" s="1152"/>
      <c r="I1304" s="1053"/>
      <c r="J1304" s="1152"/>
    </row>
    <row r="1305" spans="1:10">
      <c r="A1305" s="1153">
        <v>41730</v>
      </c>
      <c r="B1305" s="1154">
        <v>5</v>
      </c>
      <c r="C1305" s="1155" t="s">
        <v>246</v>
      </c>
      <c r="D1305" s="1156" t="s">
        <v>755</v>
      </c>
      <c r="E1305" s="1156"/>
      <c r="G1305" s="1156" t="s">
        <v>339</v>
      </c>
      <c r="H1305" s="1152"/>
      <c r="I1305" s="1053"/>
      <c r="J1305" s="1152"/>
    </row>
    <row r="1306" spans="1:10">
      <c r="A1306" s="1153">
        <v>41730</v>
      </c>
      <c r="B1306" s="1154">
        <v>15</v>
      </c>
      <c r="C1306" s="1155" t="s">
        <v>246</v>
      </c>
      <c r="D1306" s="1156" t="s">
        <v>248</v>
      </c>
      <c r="E1306" s="1156"/>
      <c r="G1306" s="1156">
        <v>0</v>
      </c>
      <c r="H1306" s="1152"/>
      <c r="I1306" s="1053"/>
      <c r="J1306" s="1152"/>
    </row>
    <row r="1307" spans="1:10">
      <c r="A1307" s="1153">
        <v>41730</v>
      </c>
      <c r="B1307" s="1154">
        <v>15</v>
      </c>
      <c r="C1307" s="1155" t="s">
        <v>246</v>
      </c>
      <c r="D1307" s="1156" t="s">
        <v>954</v>
      </c>
      <c r="E1307" s="1156"/>
      <c r="G1307" s="1156">
        <v>0</v>
      </c>
      <c r="H1307" s="1152"/>
      <c r="I1307" s="1053"/>
      <c r="J1307" s="1152"/>
    </row>
    <row r="1308" spans="1:10">
      <c r="A1308" s="1153">
        <v>41730</v>
      </c>
      <c r="B1308" s="1154">
        <v>50</v>
      </c>
      <c r="C1308" s="1155" t="s">
        <v>246</v>
      </c>
      <c r="D1308" s="1156" t="s">
        <v>998</v>
      </c>
      <c r="E1308" s="1156"/>
      <c r="G1308" s="1156" t="s">
        <v>339</v>
      </c>
      <c r="H1308" s="1152"/>
      <c r="I1308" s="1053"/>
      <c r="J1308" s="1152"/>
    </row>
    <row r="1309" spans="1:10">
      <c r="A1309" s="1153">
        <v>41730</v>
      </c>
      <c r="B1309" s="1154">
        <v>30</v>
      </c>
      <c r="C1309" s="1155" t="s">
        <v>246</v>
      </c>
      <c r="D1309" s="1156" t="s">
        <v>751</v>
      </c>
      <c r="E1309" s="1156"/>
      <c r="G1309" s="1156" t="s">
        <v>339</v>
      </c>
      <c r="H1309" s="1152"/>
      <c r="I1309" s="1053"/>
      <c r="J1309" s="1152"/>
    </row>
    <row r="1310" spans="1:10">
      <c r="A1310" s="1153">
        <v>41730</v>
      </c>
      <c r="B1310" s="1154">
        <v>25</v>
      </c>
      <c r="C1310" s="1155" t="s">
        <v>246</v>
      </c>
      <c r="D1310" s="1156" t="s">
        <v>1292</v>
      </c>
      <c r="E1310" s="1156"/>
      <c r="G1310" s="1156">
        <v>0</v>
      </c>
      <c r="H1310" s="1152"/>
      <c r="I1310" s="1053"/>
      <c r="J1310" s="1152"/>
    </row>
    <row r="1311" spans="1:10">
      <c r="A1311" s="1153">
        <v>41730</v>
      </c>
      <c r="B1311" s="1154">
        <v>10</v>
      </c>
      <c r="C1311" s="1155" t="s">
        <v>246</v>
      </c>
      <c r="D1311" s="1156" t="s">
        <v>994</v>
      </c>
      <c r="E1311" s="1156"/>
      <c r="G1311" s="1156" t="s">
        <v>339</v>
      </c>
      <c r="H1311" s="1152"/>
      <c r="I1311" s="1053"/>
      <c r="J1311" s="1152"/>
    </row>
    <row r="1312" spans="1:10">
      <c r="A1312" s="1153">
        <v>41730</v>
      </c>
      <c r="B1312" s="1154">
        <v>66</v>
      </c>
      <c r="C1312" s="1155" t="s">
        <v>246</v>
      </c>
      <c r="D1312" s="1156" t="s">
        <v>1069</v>
      </c>
      <c r="E1312" s="1156"/>
      <c r="G1312" s="1156" t="s">
        <v>339</v>
      </c>
      <c r="H1312" s="1152"/>
      <c r="I1312" s="1053"/>
      <c r="J1312" s="1152"/>
    </row>
    <row r="1313" spans="1:10">
      <c r="A1313" s="1153">
        <v>41730</v>
      </c>
      <c r="B1313" s="1154">
        <v>20</v>
      </c>
      <c r="C1313" s="1155" t="s">
        <v>246</v>
      </c>
      <c r="D1313" s="1156" t="s">
        <v>787</v>
      </c>
      <c r="E1313" s="1156"/>
      <c r="G1313" s="1156" t="s">
        <v>339</v>
      </c>
      <c r="H1313" s="1152"/>
      <c r="I1313" s="1053"/>
      <c r="J1313" s="1152"/>
    </row>
    <row r="1314" spans="1:10">
      <c r="A1314" s="1153">
        <v>41730</v>
      </c>
      <c r="B1314" s="1154">
        <v>180</v>
      </c>
      <c r="C1314" s="1155" t="s">
        <v>246</v>
      </c>
      <c r="D1314" s="1156" t="s">
        <v>783</v>
      </c>
      <c r="E1314" s="1156"/>
      <c r="G1314" s="1156" t="s">
        <v>339</v>
      </c>
      <c r="H1314" s="1152"/>
      <c r="I1314" s="1053"/>
      <c r="J1314" s="1152"/>
    </row>
    <row r="1315" spans="1:10">
      <c r="A1315" s="1153">
        <v>41730</v>
      </c>
      <c r="B1315" s="1154">
        <v>25</v>
      </c>
      <c r="C1315" s="1155" t="s">
        <v>246</v>
      </c>
      <c r="D1315" s="1156" t="s">
        <v>1070</v>
      </c>
      <c r="E1315" s="1156"/>
      <c r="G1315" s="1156" t="s">
        <v>339</v>
      </c>
      <c r="H1315" s="1152"/>
      <c r="I1315" s="1053"/>
      <c r="J1315" s="1152"/>
    </row>
    <row r="1316" spans="1:10">
      <c r="A1316" s="1153">
        <v>41730</v>
      </c>
      <c r="B1316" s="1154">
        <v>5</v>
      </c>
      <c r="C1316" s="1155" t="s">
        <v>246</v>
      </c>
      <c r="D1316" s="1156" t="s">
        <v>1368</v>
      </c>
      <c r="E1316" s="1156"/>
      <c r="G1316" s="1156" t="s">
        <v>339</v>
      </c>
      <c r="H1316" s="1152"/>
      <c r="I1316" s="1053"/>
      <c r="J1316" s="1152"/>
    </row>
    <row r="1317" spans="1:10">
      <c r="A1317" s="1153">
        <v>41730</v>
      </c>
      <c r="B1317" s="1154">
        <v>4</v>
      </c>
      <c r="C1317" s="1155" t="s">
        <v>246</v>
      </c>
      <c r="D1317" s="1156" t="s">
        <v>1366</v>
      </c>
      <c r="E1317" s="1156"/>
      <c r="G1317" s="1156" t="s">
        <v>339</v>
      </c>
      <c r="H1317" s="1152"/>
      <c r="I1317" s="1053"/>
      <c r="J1317" s="1152"/>
    </row>
    <row r="1318" spans="1:10">
      <c r="A1318" s="1153">
        <v>41730</v>
      </c>
      <c r="B1318" s="1154">
        <v>41.67</v>
      </c>
      <c r="C1318" s="1155" t="s">
        <v>246</v>
      </c>
      <c r="D1318" s="1156" t="s">
        <v>1291</v>
      </c>
      <c r="E1318" s="1156"/>
      <c r="G1318" s="1156" t="s">
        <v>339</v>
      </c>
      <c r="H1318" s="1152"/>
      <c r="I1318" s="1053"/>
      <c r="J1318" s="1152"/>
    </row>
    <row r="1319" spans="1:10">
      <c r="A1319" s="1153">
        <v>41730</v>
      </c>
      <c r="B1319" s="1154">
        <v>25</v>
      </c>
      <c r="C1319" s="1155" t="s">
        <v>246</v>
      </c>
      <c r="D1319" s="1156" t="s">
        <v>995</v>
      </c>
      <c r="E1319" s="1156"/>
      <c r="G1319" s="1156" t="s">
        <v>339</v>
      </c>
      <c r="H1319" s="1152"/>
      <c r="I1319" s="1053"/>
      <c r="J1319" s="1152"/>
    </row>
    <row r="1320" spans="1:10">
      <c r="A1320" s="1153">
        <v>41730</v>
      </c>
      <c r="B1320" s="1154">
        <v>15</v>
      </c>
      <c r="C1320" s="1155" t="s">
        <v>246</v>
      </c>
      <c r="D1320" s="1156" t="s">
        <v>1190</v>
      </c>
      <c r="E1320" s="1156"/>
      <c r="G1320" s="1156">
        <v>0</v>
      </c>
      <c r="H1320" s="1152"/>
      <c r="I1320" s="1053"/>
      <c r="J1320" s="1152"/>
    </row>
    <row r="1321" spans="1:10">
      <c r="A1321" s="1153">
        <v>41730</v>
      </c>
      <c r="B1321" s="1154">
        <v>10</v>
      </c>
      <c r="C1321" s="1155" t="s">
        <v>246</v>
      </c>
      <c r="D1321" s="1156" t="s">
        <v>772</v>
      </c>
      <c r="E1321" s="1156"/>
      <c r="G1321" s="1156" t="s">
        <v>339</v>
      </c>
      <c r="H1321" s="1152"/>
      <c r="I1321" s="1053"/>
      <c r="J1321" s="1152"/>
    </row>
    <row r="1322" spans="1:10">
      <c r="A1322" s="1153">
        <v>41730</v>
      </c>
      <c r="B1322" s="1154">
        <v>30</v>
      </c>
      <c r="C1322" s="1155" t="s">
        <v>246</v>
      </c>
      <c r="D1322" s="1156" t="s">
        <v>1316</v>
      </c>
      <c r="E1322" s="1156"/>
      <c r="G1322" s="1156" t="s">
        <v>339</v>
      </c>
      <c r="H1322" s="1152"/>
      <c r="I1322" s="1053"/>
      <c r="J1322" s="1152"/>
    </row>
    <row r="1323" spans="1:10">
      <c r="A1323" s="1153">
        <v>41730</v>
      </c>
      <c r="B1323" s="1154">
        <v>50</v>
      </c>
      <c r="C1323" s="1155" t="s">
        <v>246</v>
      </c>
      <c r="D1323" s="1156" t="s">
        <v>1367</v>
      </c>
      <c r="E1323" s="1156"/>
      <c r="G1323" s="1156" t="s">
        <v>339</v>
      </c>
      <c r="H1323" s="1152"/>
      <c r="I1323" s="1053"/>
      <c r="J1323" s="1152"/>
    </row>
    <row r="1324" spans="1:10">
      <c r="A1324" s="1153">
        <v>41730</v>
      </c>
      <c r="B1324" s="1154">
        <v>50</v>
      </c>
      <c r="C1324" s="1155" t="s">
        <v>246</v>
      </c>
      <c r="D1324" s="1156" t="s">
        <v>754</v>
      </c>
      <c r="E1324" s="1156"/>
      <c r="G1324" s="1156" t="s">
        <v>339</v>
      </c>
      <c r="H1324" s="1152"/>
      <c r="I1324" s="1053"/>
      <c r="J1324" s="1152"/>
    </row>
    <row r="1325" spans="1:10">
      <c r="A1325" s="1153">
        <v>41730</v>
      </c>
      <c r="B1325" s="1154">
        <v>261</v>
      </c>
      <c r="C1325" s="1155" t="s">
        <v>246</v>
      </c>
      <c r="D1325" s="1156" t="s">
        <v>344</v>
      </c>
      <c r="E1325" s="1156"/>
      <c r="G1325" s="1156" t="s">
        <v>339</v>
      </c>
      <c r="H1325" s="1152"/>
      <c r="I1325" s="1053"/>
      <c r="J1325" s="1152"/>
    </row>
    <row r="1326" spans="1:10">
      <c r="A1326" s="1153">
        <v>41730</v>
      </c>
      <c r="B1326" s="1154">
        <v>10</v>
      </c>
      <c r="C1326" s="1155" t="s">
        <v>246</v>
      </c>
      <c r="D1326" s="1156" t="s">
        <v>371</v>
      </c>
      <c r="E1326" s="1156"/>
      <c r="G1326" s="1156" t="s">
        <v>339</v>
      </c>
      <c r="H1326" s="1152"/>
      <c r="I1326" s="1053"/>
      <c r="J1326" s="1152"/>
    </row>
    <row r="1327" spans="1:10">
      <c r="A1327" s="1153">
        <v>41730</v>
      </c>
      <c r="B1327" s="1154">
        <v>10</v>
      </c>
      <c r="C1327" s="1155" t="s">
        <v>246</v>
      </c>
      <c r="D1327" s="1156" t="s">
        <v>1040</v>
      </c>
      <c r="E1327" s="1156"/>
      <c r="G1327" s="1156" t="s">
        <v>339</v>
      </c>
      <c r="H1327" s="1152"/>
      <c r="I1327" s="1053"/>
      <c r="J1327" s="1152"/>
    </row>
    <row r="1328" spans="1:10">
      <c r="A1328" s="1153">
        <v>41730</v>
      </c>
      <c r="B1328" s="1154">
        <v>10</v>
      </c>
      <c r="C1328" s="1155" t="s">
        <v>246</v>
      </c>
      <c r="D1328" s="1156" t="s">
        <v>951</v>
      </c>
      <c r="E1328" s="1156"/>
      <c r="G1328" s="1156" t="s">
        <v>339</v>
      </c>
      <c r="H1328" s="1152"/>
      <c r="I1328" s="1053"/>
      <c r="J1328" s="1152"/>
    </row>
    <row r="1329" spans="1:10">
      <c r="A1329" s="1153">
        <v>41730</v>
      </c>
      <c r="B1329" s="1154">
        <v>15</v>
      </c>
      <c r="C1329" s="1155" t="s">
        <v>246</v>
      </c>
      <c r="D1329" s="1156" t="s">
        <v>753</v>
      </c>
      <c r="E1329" s="1156"/>
      <c r="G1329" s="1156" t="s">
        <v>339</v>
      </c>
      <c r="H1329" s="1152"/>
      <c r="I1329" s="1053"/>
      <c r="J1329" s="1152"/>
    </row>
    <row r="1330" spans="1:10">
      <c r="A1330" s="1153">
        <v>41730</v>
      </c>
      <c r="B1330" s="1154">
        <v>12.5</v>
      </c>
      <c r="C1330" s="1155" t="s">
        <v>246</v>
      </c>
      <c r="D1330" s="1156" t="s">
        <v>913</v>
      </c>
      <c r="E1330" s="1156"/>
      <c r="G1330" s="1156" t="s">
        <v>339</v>
      </c>
      <c r="H1330" s="1152"/>
      <c r="I1330" s="1053"/>
      <c r="J1330" s="1152"/>
    </row>
    <row r="1331" spans="1:10">
      <c r="A1331" s="1153">
        <v>41730</v>
      </c>
      <c r="B1331" s="1154">
        <v>140</v>
      </c>
      <c r="C1331" s="1155" t="s">
        <v>246</v>
      </c>
      <c r="D1331" s="1156" t="s">
        <v>1063</v>
      </c>
      <c r="E1331" s="1156"/>
      <c r="G1331" s="1156">
        <v>0</v>
      </c>
      <c r="H1331" s="1152"/>
      <c r="I1331" s="1053"/>
      <c r="J1331" s="1152"/>
    </row>
    <row r="1332" spans="1:10">
      <c r="A1332" s="1153">
        <v>41730</v>
      </c>
      <c r="B1332" s="1154">
        <v>50</v>
      </c>
      <c r="C1332" s="1155" t="s">
        <v>246</v>
      </c>
      <c r="D1332" s="1156" t="s">
        <v>252</v>
      </c>
      <c r="E1332" s="1156"/>
      <c r="G1332" s="1156" t="s">
        <v>339</v>
      </c>
      <c r="H1332" s="1152"/>
      <c r="I1332" s="1053"/>
      <c r="J1332" s="1152"/>
    </row>
    <row r="1333" spans="1:10">
      <c r="A1333" s="1153">
        <v>41730</v>
      </c>
      <c r="B1333" s="1154">
        <v>25</v>
      </c>
      <c r="C1333" s="1155" t="s">
        <v>246</v>
      </c>
      <c r="D1333" s="1156" t="s">
        <v>1421</v>
      </c>
      <c r="E1333" s="1156"/>
      <c r="G1333" s="1156" t="s">
        <v>339</v>
      </c>
      <c r="H1333" s="1152"/>
      <c r="I1333" s="1053"/>
      <c r="J1333" s="1152"/>
    </row>
    <row r="1334" spans="1:10">
      <c r="A1334" s="1153">
        <v>41730</v>
      </c>
      <c r="B1334" s="1154">
        <v>10</v>
      </c>
      <c r="C1334" s="1155" t="s">
        <v>246</v>
      </c>
      <c r="D1334" s="1156" t="s">
        <v>1005</v>
      </c>
      <c r="E1334" s="1156"/>
      <c r="G1334" s="1156" t="s">
        <v>339</v>
      </c>
      <c r="H1334" s="1152"/>
      <c r="I1334" s="1053"/>
      <c r="J1334" s="1152"/>
    </row>
    <row r="1335" spans="1:10">
      <c r="A1335" s="1153">
        <v>41730</v>
      </c>
      <c r="B1335" s="1154">
        <v>20</v>
      </c>
      <c r="C1335" s="1155" t="s">
        <v>246</v>
      </c>
      <c r="D1335" s="1156" t="s">
        <v>1028</v>
      </c>
      <c r="E1335" s="1156"/>
      <c r="G1335" s="1156" t="s">
        <v>339</v>
      </c>
      <c r="H1335" s="1152"/>
      <c r="I1335" s="1053"/>
      <c r="J1335" s="1152"/>
    </row>
    <row r="1336" spans="1:10">
      <c r="A1336" s="1153">
        <v>41730</v>
      </c>
      <c r="B1336" s="1154">
        <v>10</v>
      </c>
      <c r="C1336" s="1155" t="s">
        <v>246</v>
      </c>
      <c r="D1336" s="1156" t="s">
        <v>1422</v>
      </c>
      <c r="E1336" s="1156"/>
      <c r="G1336" s="1156" t="s">
        <v>339</v>
      </c>
      <c r="H1336" s="1152"/>
      <c r="I1336" s="1053"/>
      <c r="J1336" s="1152"/>
    </row>
    <row r="1337" spans="1:10">
      <c r="A1337" s="1153">
        <v>41730</v>
      </c>
      <c r="B1337" s="1154">
        <v>40</v>
      </c>
      <c r="C1337" s="1155" t="s">
        <v>246</v>
      </c>
      <c r="D1337" s="1156" t="s">
        <v>1394</v>
      </c>
      <c r="E1337" s="1156"/>
      <c r="G1337" s="1156" t="s">
        <v>339</v>
      </c>
      <c r="H1337" s="1152"/>
      <c r="I1337" s="1053"/>
      <c r="J1337" s="1152"/>
    </row>
    <row r="1338" spans="1:10">
      <c r="A1338" s="1153">
        <v>41730</v>
      </c>
      <c r="B1338" s="1154">
        <v>10</v>
      </c>
      <c r="C1338" s="1155" t="s">
        <v>246</v>
      </c>
      <c r="D1338" s="1156" t="s">
        <v>388</v>
      </c>
      <c r="E1338" s="1156"/>
      <c r="G1338" s="1156" t="s">
        <v>339</v>
      </c>
      <c r="H1338" s="1152"/>
      <c r="I1338" s="1053"/>
      <c r="J1338" s="1152"/>
    </row>
    <row r="1339" spans="1:10">
      <c r="A1339" s="1153">
        <v>41730</v>
      </c>
      <c r="B1339" s="1154">
        <v>15</v>
      </c>
      <c r="C1339" s="1155" t="s">
        <v>246</v>
      </c>
      <c r="D1339" s="1156" t="s">
        <v>280</v>
      </c>
      <c r="E1339" s="1156"/>
      <c r="G1339" s="1156" t="s">
        <v>339</v>
      </c>
      <c r="H1339" s="1152"/>
      <c r="I1339" s="1053"/>
      <c r="J1339" s="1152"/>
    </row>
    <row r="1340" spans="1:10">
      <c r="A1340" s="1153">
        <v>41730</v>
      </c>
      <c r="B1340" s="1154">
        <v>5</v>
      </c>
      <c r="C1340" s="1155" t="s">
        <v>246</v>
      </c>
      <c r="D1340" s="1156" t="s">
        <v>1423</v>
      </c>
      <c r="E1340" s="1156"/>
      <c r="G1340" s="1156">
        <v>0</v>
      </c>
      <c r="H1340" s="1152"/>
      <c r="I1340" s="1053"/>
      <c r="J1340" s="1152"/>
    </row>
    <row r="1341" spans="1:10">
      <c r="A1341" s="1153">
        <v>41730</v>
      </c>
      <c r="B1341" s="1154">
        <v>10</v>
      </c>
      <c r="C1341" s="1155" t="s">
        <v>246</v>
      </c>
      <c r="D1341" s="1156" t="s">
        <v>1001</v>
      </c>
      <c r="E1341" s="1156"/>
      <c r="G1341" s="1156" t="s">
        <v>339</v>
      </c>
      <c r="H1341" s="1152"/>
      <c r="I1341" s="1053"/>
      <c r="J1341" s="1152"/>
    </row>
    <row r="1342" spans="1:10">
      <c r="A1342" s="1153">
        <v>41730</v>
      </c>
      <c r="B1342" s="1154">
        <v>50</v>
      </c>
      <c r="C1342" s="1155" t="s">
        <v>246</v>
      </c>
      <c r="D1342" s="1156" t="s">
        <v>250</v>
      </c>
      <c r="E1342" s="1156"/>
      <c r="G1342" s="1156">
        <v>0</v>
      </c>
      <c r="H1342" s="1152"/>
      <c r="I1342" s="1053"/>
      <c r="J1342" s="1152"/>
    </row>
    <row r="1343" spans="1:10">
      <c r="A1343" s="1153">
        <v>41730</v>
      </c>
      <c r="B1343" s="1154">
        <v>30</v>
      </c>
      <c r="C1343" s="1155" t="s">
        <v>246</v>
      </c>
      <c r="D1343" s="1156" t="s">
        <v>424</v>
      </c>
      <c r="E1343" s="1156"/>
      <c r="G1343" s="1156" t="s">
        <v>339</v>
      </c>
      <c r="H1343" s="1152"/>
      <c r="I1343" s="1053"/>
      <c r="J1343" s="1152"/>
    </row>
    <row r="1344" spans="1:10">
      <c r="A1344" s="1153">
        <v>41730</v>
      </c>
      <c r="B1344" s="1154">
        <v>10</v>
      </c>
      <c r="C1344" s="1155" t="s">
        <v>246</v>
      </c>
      <c r="D1344" s="1156" t="s">
        <v>1027</v>
      </c>
      <c r="E1344" s="1156"/>
      <c r="G1344" s="1156" t="s">
        <v>339</v>
      </c>
      <c r="H1344" s="1152"/>
      <c r="I1344" s="1053"/>
      <c r="J1344" s="1152"/>
    </row>
    <row r="1345" spans="1:10">
      <c r="A1345" s="1153">
        <v>41731</v>
      </c>
      <c r="B1345" s="1154">
        <v>5</v>
      </c>
      <c r="C1345" s="1155" t="s">
        <v>1424</v>
      </c>
      <c r="D1345" s="1156" t="s">
        <v>971</v>
      </c>
      <c r="E1345" s="1156"/>
      <c r="G1345" s="1156">
        <v>0</v>
      </c>
      <c r="H1345" s="1152"/>
      <c r="I1345" s="1053"/>
      <c r="J1345" s="1152"/>
    </row>
    <row r="1346" spans="1:10">
      <c r="A1346" s="1153">
        <v>41731</v>
      </c>
      <c r="B1346" s="1154">
        <v>5</v>
      </c>
      <c r="C1346" s="1155" t="s">
        <v>1425</v>
      </c>
      <c r="D1346" s="1156" t="s">
        <v>971</v>
      </c>
      <c r="E1346" s="1156"/>
      <c r="G1346" s="1156">
        <v>0</v>
      </c>
      <c r="H1346" s="1152"/>
      <c r="I1346" s="1053"/>
      <c r="J1346" s="1152"/>
    </row>
    <row r="1347" spans="1:10">
      <c r="A1347" s="1153">
        <v>41731</v>
      </c>
      <c r="B1347" s="1154">
        <v>5</v>
      </c>
      <c r="C1347" s="1155" t="s">
        <v>1426</v>
      </c>
      <c r="D1347" s="1156" t="s">
        <v>971</v>
      </c>
      <c r="E1347" s="1156"/>
      <c r="G1347" s="1156">
        <v>0</v>
      </c>
      <c r="H1347" s="1152"/>
      <c r="I1347" s="1053"/>
      <c r="J1347" s="1152"/>
    </row>
    <row r="1348" spans="1:10">
      <c r="A1348" s="1153">
        <v>41731</v>
      </c>
      <c r="B1348" s="1154">
        <v>40</v>
      </c>
      <c r="C1348" s="1155" t="s">
        <v>1427</v>
      </c>
      <c r="D1348" s="1156" t="s">
        <v>1428</v>
      </c>
      <c r="E1348" s="1156"/>
      <c r="G1348" s="1156">
        <v>0</v>
      </c>
      <c r="H1348" s="1152"/>
      <c r="I1348" s="1053"/>
      <c r="J1348" s="1152"/>
    </row>
    <row r="1349" spans="1:10">
      <c r="A1349" s="1153">
        <v>41731</v>
      </c>
      <c r="B1349" s="1154">
        <v>20</v>
      </c>
      <c r="C1349" s="1155" t="s">
        <v>246</v>
      </c>
      <c r="D1349" s="1156" t="s">
        <v>999</v>
      </c>
      <c r="E1349" s="1156"/>
      <c r="G1349" s="1156" t="s">
        <v>339</v>
      </c>
      <c r="H1349" s="1152"/>
      <c r="I1349" s="1053"/>
      <c r="J1349" s="1152"/>
    </row>
    <row r="1350" spans="1:10">
      <c r="A1350" s="1153">
        <v>41731</v>
      </c>
      <c r="B1350" s="1154">
        <v>20</v>
      </c>
      <c r="C1350" s="1155" t="s">
        <v>246</v>
      </c>
      <c r="D1350" s="1156" t="s">
        <v>254</v>
      </c>
      <c r="E1350" s="1156"/>
      <c r="G1350" s="1156" t="s">
        <v>339</v>
      </c>
      <c r="H1350" s="1152"/>
      <c r="I1350" s="1053"/>
      <c r="J1350" s="1152"/>
    </row>
    <row r="1351" spans="1:10">
      <c r="A1351" s="1153">
        <v>41731</v>
      </c>
      <c r="B1351" s="1154">
        <v>3</v>
      </c>
      <c r="C1351" s="1155" t="s">
        <v>246</v>
      </c>
      <c r="D1351" s="1156" t="s">
        <v>426</v>
      </c>
      <c r="E1351" s="1156"/>
      <c r="G1351" s="1156">
        <v>0</v>
      </c>
      <c r="H1351" s="1152"/>
      <c r="I1351" s="1053"/>
      <c r="J1351" s="1152"/>
    </row>
    <row r="1352" spans="1:10">
      <c r="A1352" s="1153">
        <v>41731</v>
      </c>
      <c r="B1352" s="1154">
        <v>20</v>
      </c>
      <c r="C1352" s="1155" t="s">
        <v>246</v>
      </c>
      <c r="D1352" s="1156" t="s">
        <v>389</v>
      </c>
      <c r="E1352" s="1156"/>
      <c r="G1352" s="1156">
        <v>0</v>
      </c>
      <c r="H1352" s="1152"/>
      <c r="I1352" s="1053"/>
      <c r="J1352" s="1152"/>
    </row>
    <row r="1353" spans="1:10">
      <c r="A1353" s="1153">
        <v>41731</v>
      </c>
      <c r="B1353" s="1154">
        <v>125</v>
      </c>
      <c r="C1353" s="1155" t="s">
        <v>246</v>
      </c>
      <c r="D1353" s="1156" t="s">
        <v>1429</v>
      </c>
      <c r="E1353" s="1156"/>
      <c r="G1353" s="1156" t="s">
        <v>339</v>
      </c>
      <c r="H1353" s="1152"/>
      <c r="I1353" s="1053"/>
      <c r="J1353" s="1152"/>
    </row>
    <row r="1354" spans="1:10">
      <c r="A1354" s="1153">
        <v>41731</v>
      </c>
      <c r="B1354" s="1154">
        <v>10</v>
      </c>
      <c r="C1354" s="1155" t="s">
        <v>246</v>
      </c>
      <c r="D1354" s="1156" t="s">
        <v>317</v>
      </c>
      <c r="E1354" s="1156"/>
      <c r="G1354" s="1156" t="s">
        <v>339</v>
      </c>
      <c r="H1354" s="1152"/>
      <c r="I1354" s="1053"/>
      <c r="J1354" s="1152"/>
    </row>
    <row r="1355" spans="1:10">
      <c r="A1355" s="1153">
        <v>41731</v>
      </c>
      <c r="B1355" s="1154">
        <v>75</v>
      </c>
      <c r="C1355" s="1155" t="s">
        <v>246</v>
      </c>
      <c r="D1355" s="1156" t="s">
        <v>308</v>
      </c>
      <c r="E1355" s="1156"/>
      <c r="G1355" s="1156" t="s">
        <v>339</v>
      </c>
      <c r="H1355" s="1152"/>
      <c r="I1355" s="1053"/>
      <c r="J1355" s="1152"/>
    </row>
    <row r="1356" spans="1:10">
      <c r="A1356" s="1153">
        <v>41731</v>
      </c>
      <c r="B1356" s="1154">
        <v>10</v>
      </c>
      <c r="C1356" s="1155" t="s">
        <v>246</v>
      </c>
      <c r="D1356" s="1156" t="s">
        <v>1369</v>
      </c>
      <c r="E1356" s="1156"/>
      <c r="G1356" s="1156" t="s">
        <v>339</v>
      </c>
      <c r="H1356" s="1152"/>
      <c r="I1356" s="1053"/>
      <c r="J1356" s="1152"/>
    </row>
    <row r="1357" spans="1:10">
      <c r="A1357" s="1153">
        <v>41732</v>
      </c>
      <c r="B1357" s="1154">
        <v>30</v>
      </c>
      <c r="C1357" s="1155" t="s">
        <v>246</v>
      </c>
      <c r="D1357" s="1156" t="s">
        <v>1276</v>
      </c>
      <c r="E1357" s="1156"/>
      <c r="G1357" s="1156" t="s">
        <v>339</v>
      </c>
      <c r="H1357" s="1152"/>
      <c r="I1357" s="1053"/>
      <c r="J1357" s="1152"/>
    </row>
    <row r="1358" spans="1:10">
      <c r="A1358" s="1153">
        <v>41732</v>
      </c>
      <c r="B1358" s="1154">
        <v>10</v>
      </c>
      <c r="C1358" s="1155" t="s">
        <v>246</v>
      </c>
      <c r="D1358" s="1156" t="s">
        <v>1318</v>
      </c>
      <c r="E1358" s="1156"/>
      <c r="G1358" s="1156">
        <v>0</v>
      </c>
      <c r="H1358" s="1152"/>
      <c r="I1358" s="1053"/>
      <c r="J1358" s="1152"/>
    </row>
    <row r="1359" spans="1:10">
      <c r="A1359" s="1153">
        <v>41732</v>
      </c>
      <c r="B1359" s="1154">
        <v>300</v>
      </c>
      <c r="C1359" s="1155" t="s">
        <v>246</v>
      </c>
      <c r="D1359" s="1156" t="s">
        <v>778</v>
      </c>
      <c r="E1359" s="1156"/>
      <c r="G1359" s="1156" t="s">
        <v>339</v>
      </c>
      <c r="H1359" s="1152"/>
      <c r="I1359" s="1053"/>
      <c r="J1359" s="1152"/>
    </row>
    <row r="1360" spans="1:10">
      <c r="A1360" s="1153">
        <v>41732</v>
      </c>
      <c r="B1360" s="1154">
        <v>20</v>
      </c>
      <c r="C1360" s="1155" t="s">
        <v>246</v>
      </c>
      <c r="D1360" s="1156" t="s">
        <v>387</v>
      </c>
      <c r="E1360" s="1156"/>
      <c r="G1360" s="1156">
        <v>0</v>
      </c>
      <c r="H1360" s="1152"/>
      <c r="I1360" s="1053"/>
      <c r="J1360" s="1152"/>
    </row>
    <row r="1361" spans="1:10">
      <c r="A1361" s="1153">
        <v>41732</v>
      </c>
      <c r="B1361" s="1154">
        <v>10</v>
      </c>
      <c r="C1361" s="1155" t="s">
        <v>246</v>
      </c>
      <c r="D1361" s="1156" t="s">
        <v>1294</v>
      </c>
      <c r="E1361" s="1156"/>
      <c r="G1361" s="1156">
        <v>0</v>
      </c>
      <c r="H1361" s="1152"/>
      <c r="I1361" s="1053"/>
      <c r="J1361" s="1152"/>
    </row>
    <row r="1362" spans="1:10">
      <c r="A1362" s="1153">
        <v>41732</v>
      </c>
      <c r="B1362" s="1154">
        <v>50</v>
      </c>
      <c r="C1362" s="1155" t="s">
        <v>246</v>
      </c>
      <c r="D1362" s="1156" t="s">
        <v>1105</v>
      </c>
      <c r="E1362" s="1156"/>
      <c r="G1362" s="1156" t="s">
        <v>339</v>
      </c>
      <c r="H1362" s="1152"/>
      <c r="I1362" s="1053"/>
      <c r="J1362" s="1152"/>
    </row>
    <row r="1363" spans="1:10">
      <c r="A1363" s="1153">
        <v>41732</v>
      </c>
      <c r="B1363" s="1154">
        <v>5</v>
      </c>
      <c r="C1363" s="1155" t="s">
        <v>246</v>
      </c>
      <c r="D1363" s="1156" t="s">
        <v>1187</v>
      </c>
      <c r="E1363" s="1156"/>
      <c r="G1363" s="1156" t="s">
        <v>339</v>
      </c>
      <c r="H1363" s="1152"/>
      <c r="I1363" s="1053"/>
      <c r="J1363" s="1152"/>
    </row>
    <row r="1364" spans="1:10">
      <c r="A1364" s="1153">
        <v>41733</v>
      </c>
      <c r="B1364" s="1154">
        <v>10</v>
      </c>
      <c r="C1364" s="1155" t="s">
        <v>1087</v>
      </c>
      <c r="D1364" s="1156" t="s">
        <v>1362</v>
      </c>
      <c r="E1364" s="1156"/>
      <c r="G1364" s="1156">
        <v>0</v>
      </c>
      <c r="H1364" s="1152"/>
      <c r="I1364" s="1053"/>
      <c r="J1364" s="1152"/>
    </row>
    <row r="1365" spans="1:10">
      <c r="A1365" s="1153">
        <v>41733</v>
      </c>
      <c r="B1365" s="1154">
        <v>15</v>
      </c>
      <c r="C1365" s="1155" t="s">
        <v>1087</v>
      </c>
      <c r="D1365" s="1156" t="s">
        <v>1398</v>
      </c>
      <c r="E1365" s="1156"/>
      <c r="G1365" s="1156">
        <v>0</v>
      </c>
      <c r="H1365" s="1152"/>
      <c r="I1365" s="1053"/>
      <c r="J1365" s="1152"/>
    </row>
    <row r="1366" spans="1:10">
      <c r="A1366" s="1153">
        <v>41733</v>
      </c>
      <c r="B1366" s="1154">
        <v>30</v>
      </c>
      <c r="C1366" s="1155" t="s">
        <v>1087</v>
      </c>
      <c r="D1366" s="1156" t="s">
        <v>1360</v>
      </c>
      <c r="E1366" s="1156"/>
      <c r="G1366" s="1156">
        <v>0</v>
      </c>
      <c r="H1366" s="1152"/>
      <c r="I1366" s="1053"/>
      <c r="J1366" s="1152"/>
    </row>
    <row r="1367" spans="1:10">
      <c r="A1367" s="1153">
        <v>41733</v>
      </c>
      <c r="B1367" s="1154">
        <v>50</v>
      </c>
      <c r="C1367" s="1155" t="s">
        <v>1087</v>
      </c>
      <c r="D1367" s="1156" t="s">
        <v>1089</v>
      </c>
      <c r="E1367" s="1156"/>
      <c r="G1367" s="1156">
        <v>0</v>
      </c>
      <c r="H1367" s="1152"/>
      <c r="I1367" s="1053"/>
      <c r="J1367" s="1152"/>
    </row>
    <row r="1368" spans="1:10">
      <c r="A1368" s="1153">
        <v>41733</v>
      </c>
      <c r="B1368" s="1154">
        <v>5</v>
      </c>
      <c r="C1368" s="1155" t="s">
        <v>246</v>
      </c>
      <c r="D1368" s="1156" t="s">
        <v>1296</v>
      </c>
      <c r="E1368" s="1156"/>
      <c r="G1368" s="1156" t="s">
        <v>339</v>
      </c>
      <c r="H1368" s="1152"/>
      <c r="I1368" s="1053"/>
      <c r="J1368" s="1152"/>
    </row>
    <row r="1369" spans="1:10">
      <c r="A1369" s="1153">
        <v>41736</v>
      </c>
      <c r="B1369" s="1154">
        <v>10</v>
      </c>
      <c r="C1369" s="1155" t="s">
        <v>246</v>
      </c>
      <c r="D1369" s="1156" t="s">
        <v>276</v>
      </c>
      <c r="E1369" s="1156"/>
      <c r="G1369" s="1156">
        <v>0</v>
      </c>
      <c r="H1369" s="1152"/>
      <c r="I1369" s="1053"/>
      <c r="J1369" s="1152"/>
    </row>
    <row r="1370" spans="1:10">
      <c r="A1370" s="1153">
        <v>41736</v>
      </c>
      <c r="B1370" s="1154">
        <v>15</v>
      </c>
      <c r="C1370" s="1155" t="s">
        <v>246</v>
      </c>
      <c r="D1370" s="1156" t="s">
        <v>1237</v>
      </c>
      <c r="E1370" s="1156"/>
      <c r="G1370" s="1156" t="s">
        <v>339</v>
      </c>
      <c r="H1370" s="1152"/>
      <c r="I1370" s="1053"/>
      <c r="J1370" s="1152"/>
    </row>
    <row r="1371" spans="1:10">
      <c r="A1371" s="1153">
        <v>41736</v>
      </c>
      <c r="B1371" s="1154">
        <v>100</v>
      </c>
      <c r="C1371" s="1155" t="s">
        <v>246</v>
      </c>
      <c r="D1371" s="1156" t="s">
        <v>1030</v>
      </c>
      <c r="E1371" s="1156"/>
      <c r="G1371" s="1156">
        <v>0</v>
      </c>
      <c r="H1371" s="1152"/>
      <c r="I1371" s="1053"/>
      <c r="J1371" s="1152"/>
    </row>
    <row r="1372" spans="1:10">
      <c r="A1372" s="1153">
        <v>41736</v>
      </c>
      <c r="B1372" s="1154">
        <v>20</v>
      </c>
      <c r="C1372" s="1155" t="s">
        <v>246</v>
      </c>
      <c r="D1372" s="1156" t="s">
        <v>1221</v>
      </c>
      <c r="E1372" s="1156"/>
      <c r="G1372" s="1156" t="s">
        <v>339</v>
      </c>
      <c r="H1372" s="1152"/>
      <c r="I1372" s="1053"/>
      <c r="J1372" s="1152"/>
    </row>
    <row r="1373" spans="1:10">
      <c r="A1373" s="1153">
        <v>41736</v>
      </c>
      <c r="B1373" s="1154">
        <v>6</v>
      </c>
      <c r="C1373" s="1155" t="s">
        <v>246</v>
      </c>
      <c r="D1373" s="1156" t="s">
        <v>310</v>
      </c>
      <c r="E1373" s="1156"/>
      <c r="G1373" s="1156" t="s">
        <v>339</v>
      </c>
      <c r="H1373" s="1152"/>
      <c r="I1373" s="1053"/>
      <c r="J1373" s="1152"/>
    </row>
    <row r="1374" spans="1:10">
      <c r="A1374" s="1153">
        <v>41736</v>
      </c>
      <c r="B1374" s="1154">
        <v>10000</v>
      </c>
      <c r="C1374" s="1155" t="s">
        <v>246</v>
      </c>
      <c r="D1374" s="1156" t="s">
        <v>441</v>
      </c>
      <c r="E1374" s="1156"/>
      <c r="G1374" s="1156">
        <v>0</v>
      </c>
      <c r="H1374" s="1152"/>
      <c r="I1374" s="1053"/>
      <c r="J1374" s="1152"/>
    </row>
    <row r="1375" spans="1:10">
      <c r="A1375" s="1153">
        <v>41736</v>
      </c>
      <c r="B1375" s="1154">
        <v>10</v>
      </c>
      <c r="C1375" s="1155" t="s">
        <v>246</v>
      </c>
      <c r="D1375" s="1156" t="s">
        <v>956</v>
      </c>
      <c r="E1375" s="1156"/>
      <c r="G1375" s="1156" t="s">
        <v>339</v>
      </c>
      <c r="H1375" s="1152"/>
      <c r="I1375" s="1053"/>
      <c r="J1375" s="1152"/>
    </row>
    <row r="1376" spans="1:10">
      <c r="A1376" s="1153">
        <v>41736</v>
      </c>
      <c r="B1376" s="1154">
        <v>5</v>
      </c>
      <c r="C1376" s="1155" t="s">
        <v>246</v>
      </c>
      <c r="D1376" s="1156" t="s">
        <v>318</v>
      </c>
      <c r="E1376" s="1156"/>
      <c r="G1376" s="1156" t="s">
        <v>339</v>
      </c>
      <c r="H1376" s="1152"/>
      <c r="I1376" s="1053"/>
      <c r="J1376" s="1152"/>
    </row>
    <row r="1377" spans="1:10">
      <c r="A1377" s="1153">
        <v>41736</v>
      </c>
      <c r="B1377" s="1154">
        <v>15</v>
      </c>
      <c r="C1377" s="1155" t="s">
        <v>246</v>
      </c>
      <c r="D1377" s="1156" t="s">
        <v>306</v>
      </c>
      <c r="E1377" s="1156"/>
      <c r="G1377" s="1156" t="s">
        <v>339</v>
      </c>
      <c r="H1377" s="1152"/>
      <c r="I1377" s="1053"/>
      <c r="J1377" s="1152"/>
    </row>
    <row r="1378" spans="1:10">
      <c r="A1378" s="1153">
        <v>41736</v>
      </c>
      <c r="B1378" s="1154">
        <v>100</v>
      </c>
      <c r="C1378" s="1155" t="s">
        <v>246</v>
      </c>
      <c r="D1378" s="1156" t="s">
        <v>1000</v>
      </c>
      <c r="E1378" s="1156"/>
      <c r="G1378" s="1156">
        <v>0</v>
      </c>
      <c r="H1378" s="1152"/>
      <c r="I1378" s="1053"/>
      <c r="J1378" s="1152"/>
    </row>
    <row r="1379" spans="1:10">
      <c r="A1379" s="1153">
        <v>41736</v>
      </c>
      <c r="B1379" s="1154">
        <v>110</v>
      </c>
      <c r="C1379" s="1155" t="s">
        <v>246</v>
      </c>
      <c r="D1379" s="1156" t="s">
        <v>967</v>
      </c>
      <c r="E1379" s="1156"/>
      <c r="G1379" s="1156" t="s">
        <v>339</v>
      </c>
      <c r="H1379" s="1152"/>
      <c r="I1379" s="1053"/>
      <c r="J1379" s="1152"/>
    </row>
    <row r="1380" spans="1:10">
      <c r="A1380" s="1153">
        <v>41736</v>
      </c>
      <c r="B1380" s="1154">
        <v>677.08</v>
      </c>
      <c r="C1380" s="1155" t="s">
        <v>246</v>
      </c>
      <c r="D1380" s="1156" t="s">
        <v>1430</v>
      </c>
      <c r="E1380" s="1156"/>
      <c r="G1380" s="1156">
        <v>0</v>
      </c>
      <c r="H1380" s="1152"/>
      <c r="I1380" s="1053"/>
      <c r="J1380" s="1152"/>
    </row>
    <row r="1381" spans="1:10">
      <c r="A1381" s="1153">
        <v>41737</v>
      </c>
      <c r="B1381" s="1154">
        <v>61.6</v>
      </c>
      <c r="C1381" s="1155" t="s">
        <v>246</v>
      </c>
      <c r="D1381" s="1156" t="s">
        <v>429</v>
      </c>
      <c r="E1381" s="1156"/>
      <c r="G1381" s="1156">
        <v>0</v>
      </c>
      <c r="H1381" s="1152"/>
      <c r="I1381" s="1053"/>
      <c r="J1381" s="1152"/>
    </row>
    <row r="1382" spans="1:10">
      <c r="A1382" s="1153">
        <v>41737</v>
      </c>
      <c r="B1382" s="1154">
        <v>2</v>
      </c>
      <c r="C1382" s="1155" t="s">
        <v>246</v>
      </c>
      <c r="D1382" s="1156" t="s">
        <v>1400</v>
      </c>
      <c r="E1382" s="1156"/>
      <c r="G1382" s="1156">
        <v>0</v>
      </c>
      <c r="H1382" s="1152"/>
      <c r="I1382" s="1053"/>
      <c r="J1382" s="1152"/>
    </row>
    <row r="1383" spans="1:10">
      <c r="A1383" s="1153">
        <v>41737</v>
      </c>
      <c r="B1383" s="1154">
        <v>30</v>
      </c>
      <c r="C1383" s="1155" t="s">
        <v>246</v>
      </c>
      <c r="D1383" s="1156" t="s">
        <v>1376</v>
      </c>
      <c r="E1383" s="1156"/>
      <c r="G1383" s="1156">
        <v>0</v>
      </c>
      <c r="H1383" s="1152"/>
      <c r="I1383" s="1053"/>
      <c r="J1383" s="1152"/>
    </row>
    <row r="1384" spans="1:10">
      <c r="A1384" s="1153">
        <v>41737</v>
      </c>
      <c r="B1384" s="1154">
        <v>3394</v>
      </c>
      <c r="C1384" s="1155" t="s">
        <v>246</v>
      </c>
      <c r="D1384" s="1156" t="s">
        <v>1431</v>
      </c>
      <c r="E1384" s="1156"/>
      <c r="G1384" s="1156">
        <v>0</v>
      </c>
      <c r="H1384" s="1152"/>
      <c r="I1384" s="1053"/>
      <c r="J1384" s="1152"/>
    </row>
    <row r="1385" spans="1:10">
      <c r="A1385" s="1153">
        <v>41738</v>
      </c>
      <c r="B1385" s="1154">
        <v>20</v>
      </c>
      <c r="C1385" s="1155" t="s">
        <v>1087</v>
      </c>
      <c r="D1385" s="1156" t="s">
        <v>1363</v>
      </c>
      <c r="E1385" s="1156"/>
      <c r="G1385" s="1156">
        <v>0</v>
      </c>
      <c r="H1385" s="1152"/>
      <c r="I1385" s="1053"/>
      <c r="J1385" s="1152"/>
    </row>
    <row r="1386" spans="1:10">
      <c r="A1386" s="1153">
        <v>41738</v>
      </c>
      <c r="B1386" s="1154">
        <v>12.5</v>
      </c>
      <c r="C1386" s="1155" t="s">
        <v>246</v>
      </c>
      <c r="D1386" s="1156" t="s">
        <v>429</v>
      </c>
      <c r="E1386" s="1156"/>
      <c r="G1386" s="1156">
        <v>0</v>
      </c>
      <c r="H1386" s="1152"/>
      <c r="I1386" s="1053"/>
      <c r="J1386" s="1152"/>
    </row>
    <row r="1387" spans="1:10">
      <c r="A1387" s="1153">
        <v>41738</v>
      </c>
      <c r="B1387" s="1154">
        <v>10</v>
      </c>
      <c r="C1387" s="1155" t="s">
        <v>246</v>
      </c>
      <c r="D1387" s="1156" t="s">
        <v>429</v>
      </c>
      <c r="E1387" s="1156"/>
      <c r="G1387" s="1156">
        <v>0</v>
      </c>
      <c r="H1387" s="1152"/>
      <c r="I1387" s="1053"/>
      <c r="J1387" s="1152"/>
    </row>
    <row r="1388" spans="1:10">
      <c r="A1388" s="1153">
        <v>41739</v>
      </c>
      <c r="B1388" s="1154">
        <v>100</v>
      </c>
      <c r="C1388" s="1155" t="s">
        <v>1087</v>
      </c>
      <c r="D1388" s="1156" t="s">
        <v>1398</v>
      </c>
      <c r="E1388" s="1156"/>
      <c r="G1388" s="1156">
        <v>0</v>
      </c>
      <c r="H1388" s="1152"/>
      <c r="I1388" s="1053"/>
      <c r="J1388" s="1152"/>
    </row>
    <row r="1389" spans="1:10">
      <c r="A1389" s="1153">
        <v>41739</v>
      </c>
      <c r="B1389" s="1154">
        <v>333.33</v>
      </c>
      <c r="C1389" s="1155" t="s">
        <v>1087</v>
      </c>
      <c r="D1389" s="1156" t="s">
        <v>1379</v>
      </c>
      <c r="E1389" s="1156"/>
      <c r="G1389" s="1156">
        <v>0</v>
      </c>
      <c r="H1389" s="1152"/>
      <c r="I1389" s="1053"/>
      <c r="J1389" s="1152"/>
    </row>
    <row r="1390" spans="1:10">
      <c r="A1390" s="1153">
        <v>41739</v>
      </c>
      <c r="B1390" s="1154">
        <v>15</v>
      </c>
      <c r="C1390" s="1155" t="s">
        <v>1087</v>
      </c>
      <c r="D1390" s="1156" t="s">
        <v>1096</v>
      </c>
      <c r="E1390" s="1156"/>
      <c r="G1390" s="1156">
        <v>0</v>
      </c>
      <c r="H1390" s="1152"/>
      <c r="I1390" s="1053"/>
      <c r="J1390" s="1152"/>
    </row>
    <row r="1391" spans="1:10">
      <c r="A1391" s="1153">
        <v>41739</v>
      </c>
      <c r="B1391" s="1154">
        <v>250</v>
      </c>
      <c r="C1391" s="1155" t="s">
        <v>1432</v>
      </c>
      <c r="D1391" s="1156" t="s">
        <v>1433</v>
      </c>
      <c r="E1391" s="1156"/>
      <c r="G1391" s="1156" t="s">
        <v>339</v>
      </c>
      <c r="H1391" s="1152"/>
      <c r="I1391" s="1053"/>
      <c r="J1391" s="1152"/>
    </row>
    <row r="1392" spans="1:10">
      <c r="A1392" s="1153">
        <v>41739</v>
      </c>
      <c r="B1392" s="1154">
        <v>213.35</v>
      </c>
      <c r="C1392" s="1155" t="s">
        <v>1434</v>
      </c>
      <c r="D1392" s="1156" t="s">
        <v>1435</v>
      </c>
      <c r="E1392" s="1156"/>
      <c r="G1392" s="1156">
        <v>0</v>
      </c>
      <c r="H1392" s="1152"/>
      <c r="I1392" s="1053"/>
      <c r="J1392" s="1152"/>
    </row>
    <row r="1393" spans="1:10">
      <c r="A1393" s="1153">
        <v>41739</v>
      </c>
      <c r="B1393" s="1154">
        <v>5</v>
      </c>
      <c r="C1393" s="1155" t="s">
        <v>1436</v>
      </c>
      <c r="D1393" s="1156" t="s">
        <v>971</v>
      </c>
      <c r="E1393" s="1156"/>
      <c r="G1393" s="1156">
        <v>0</v>
      </c>
      <c r="H1393" s="1152"/>
      <c r="I1393" s="1053"/>
      <c r="J1393" s="1152"/>
    </row>
    <row r="1394" spans="1:10">
      <c r="A1394" s="1153">
        <v>41739</v>
      </c>
      <c r="B1394" s="1154">
        <v>40</v>
      </c>
      <c r="C1394" s="1155" t="s">
        <v>246</v>
      </c>
      <c r="D1394" s="1156" t="s">
        <v>1282</v>
      </c>
      <c r="E1394" s="1156"/>
      <c r="G1394" s="1156">
        <v>0</v>
      </c>
      <c r="H1394" s="1152"/>
      <c r="I1394" s="1053"/>
      <c r="J1394" s="1152"/>
    </row>
    <row r="1395" spans="1:10">
      <c r="A1395" s="1153">
        <v>41739</v>
      </c>
      <c r="B1395" s="1154">
        <v>230</v>
      </c>
      <c r="C1395" s="1155" t="s">
        <v>246</v>
      </c>
      <c r="D1395" s="1156" t="s">
        <v>920</v>
      </c>
      <c r="E1395" s="1156"/>
      <c r="G1395" s="1156" t="s">
        <v>339</v>
      </c>
      <c r="H1395" s="1152"/>
      <c r="I1395" s="1053"/>
      <c r="J1395" s="1152"/>
    </row>
    <row r="1396" spans="1:10">
      <c r="A1396" s="1153">
        <v>41739</v>
      </c>
      <c r="B1396" s="1154">
        <v>15</v>
      </c>
      <c r="C1396" s="1155" t="s">
        <v>246</v>
      </c>
      <c r="D1396" s="1156" t="s">
        <v>1370</v>
      </c>
      <c r="E1396" s="1156"/>
      <c r="G1396" s="1156">
        <v>0</v>
      </c>
      <c r="H1396" s="1152"/>
      <c r="I1396" s="1053"/>
      <c r="J1396" s="1152"/>
    </row>
    <row r="1397" spans="1:10">
      <c r="A1397" s="1153">
        <v>41739</v>
      </c>
      <c r="B1397" s="1154">
        <v>5</v>
      </c>
      <c r="C1397" s="1155" t="s">
        <v>246</v>
      </c>
      <c r="D1397" s="1156" t="s">
        <v>1256</v>
      </c>
      <c r="E1397" s="1156"/>
      <c r="G1397" s="1156" t="s">
        <v>339</v>
      </c>
      <c r="H1397" s="1152"/>
      <c r="I1397" s="1053"/>
      <c r="J1397" s="1152"/>
    </row>
    <row r="1398" spans="1:10">
      <c r="A1398" s="1153">
        <v>41739</v>
      </c>
      <c r="B1398" s="1154">
        <v>150</v>
      </c>
      <c r="C1398" s="1155" t="s">
        <v>246</v>
      </c>
      <c r="D1398" s="1156" t="s">
        <v>357</v>
      </c>
      <c r="E1398" s="1156"/>
      <c r="G1398" s="1156" t="s">
        <v>339</v>
      </c>
      <c r="H1398" s="1152"/>
      <c r="I1398" s="1053"/>
      <c r="J1398" s="1152"/>
    </row>
    <row r="1399" spans="1:10">
      <c r="A1399" s="1153">
        <v>41740</v>
      </c>
      <c r="B1399" s="1154">
        <v>11800</v>
      </c>
      <c r="C1399" s="1155" t="s">
        <v>246</v>
      </c>
      <c r="D1399" s="1156" t="s">
        <v>1437</v>
      </c>
      <c r="E1399" s="1156"/>
      <c r="G1399" s="1156">
        <v>0</v>
      </c>
      <c r="H1399" s="1152"/>
      <c r="I1399" s="1053"/>
      <c r="J1399" s="1152"/>
    </row>
    <row r="1400" spans="1:10">
      <c r="A1400" s="1153">
        <v>41743</v>
      </c>
      <c r="B1400" s="1154">
        <v>20</v>
      </c>
      <c r="C1400" s="1155" t="s">
        <v>246</v>
      </c>
      <c r="D1400" s="1156" t="s">
        <v>1221</v>
      </c>
      <c r="E1400" s="1156"/>
      <c r="G1400" s="1156" t="s">
        <v>339</v>
      </c>
      <c r="H1400" s="1152"/>
      <c r="I1400" s="1053"/>
      <c r="J1400" s="1152"/>
    </row>
    <row r="1401" spans="1:10">
      <c r="A1401" s="1153">
        <v>41743</v>
      </c>
      <c r="B1401" s="1154">
        <v>8.5</v>
      </c>
      <c r="C1401" s="1155" t="s">
        <v>246</v>
      </c>
      <c r="D1401" s="1156" t="s">
        <v>1032</v>
      </c>
      <c r="E1401" s="1156"/>
      <c r="G1401" s="1156" t="s">
        <v>339</v>
      </c>
      <c r="H1401" s="1152"/>
      <c r="I1401" s="1053"/>
      <c r="J1401" s="1152"/>
    </row>
    <row r="1402" spans="1:10">
      <c r="A1402" s="1153">
        <v>41743</v>
      </c>
      <c r="B1402" s="1154">
        <v>454.77</v>
      </c>
      <c r="C1402" s="1155" t="s">
        <v>246</v>
      </c>
      <c r="D1402" s="1156" t="s">
        <v>1343</v>
      </c>
      <c r="E1402" s="1156"/>
      <c r="G1402" s="1156">
        <v>0</v>
      </c>
      <c r="H1402" s="1152"/>
      <c r="I1402" s="1053"/>
      <c r="J1402" s="1152"/>
    </row>
    <row r="1403" spans="1:10">
      <c r="A1403" s="1153">
        <v>41743</v>
      </c>
      <c r="B1403" s="1154">
        <v>163.72999999999999</v>
      </c>
      <c r="C1403" s="1155" t="s">
        <v>246</v>
      </c>
      <c r="D1403" s="1156" t="s">
        <v>1438</v>
      </c>
      <c r="E1403" s="1156"/>
      <c r="G1403" s="1156">
        <v>0</v>
      </c>
      <c r="H1403" s="1152"/>
      <c r="I1403" s="1053"/>
      <c r="J1403" s="1152"/>
    </row>
    <row r="1404" spans="1:10">
      <c r="A1404" s="1153">
        <v>41744</v>
      </c>
      <c r="B1404" s="1154">
        <v>30</v>
      </c>
      <c r="C1404" s="1155" t="s">
        <v>246</v>
      </c>
      <c r="D1404" s="1156" t="s">
        <v>1204</v>
      </c>
      <c r="E1404" s="1156"/>
      <c r="G1404" s="1156" t="s">
        <v>339</v>
      </c>
      <c r="H1404" s="1152"/>
      <c r="I1404" s="1053"/>
      <c r="J1404" s="1152"/>
    </row>
    <row r="1405" spans="1:10">
      <c r="A1405" s="1153">
        <v>41744</v>
      </c>
      <c r="B1405" s="1154">
        <v>5</v>
      </c>
      <c r="C1405" s="1155" t="s">
        <v>246</v>
      </c>
      <c r="D1405" s="1156" t="s">
        <v>968</v>
      </c>
      <c r="E1405" s="1156"/>
      <c r="G1405" s="1156" t="s">
        <v>339</v>
      </c>
      <c r="H1405" s="1152"/>
      <c r="I1405" s="1053"/>
      <c r="J1405" s="1152"/>
    </row>
    <row r="1406" spans="1:10">
      <c r="A1406" s="1153">
        <v>41744</v>
      </c>
      <c r="B1406" s="1154">
        <v>100</v>
      </c>
      <c r="C1406" s="1155" t="s">
        <v>246</v>
      </c>
      <c r="D1406" s="1156" t="s">
        <v>292</v>
      </c>
      <c r="E1406" s="1156"/>
      <c r="G1406" s="1156" t="s">
        <v>339</v>
      </c>
      <c r="H1406" s="1152"/>
      <c r="I1406" s="1053"/>
      <c r="J1406" s="1152"/>
    </row>
    <row r="1407" spans="1:10">
      <c r="A1407" s="1153">
        <v>41744</v>
      </c>
      <c r="B1407" s="1154">
        <v>1</v>
      </c>
      <c r="C1407" s="1155" t="s">
        <v>246</v>
      </c>
      <c r="D1407" s="1156" t="s">
        <v>1382</v>
      </c>
      <c r="E1407" s="1156"/>
      <c r="G1407" s="1156">
        <v>0</v>
      </c>
      <c r="H1407" s="1152"/>
      <c r="I1407" s="1053"/>
      <c r="J1407" s="1152"/>
    </row>
    <row r="1408" spans="1:10">
      <c r="A1408" s="1153">
        <v>41744</v>
      </c>
      <c r="B1408" s="1154">
        <v>200</v>
      </c>
      <c r="C1408" s="1155" t="s">
        <v>246</v>
      </c>
      <c r="D1408" s="1156" t="s">
        <v>1406</v>
      </c>
      <c r="E1408" s="1156"/>
      <c r="G1408" s="1156">
        <v>0</v>
      </c>
      <c r="H1408" s="1152"/>
      <c r="I1408" s="1053"/>
      <c r="J1408" s="1152"/>
    </row>
    <row r="1409" spans="1:10">
      <c r="A1409" s="1153">
        <v>41744</v>
      </c>
      <c r="B1409" s="1154">
        <v>40</v>
      </c>
      <c r="C1409" s="1155" t="s">
        <v>246</v>
      </c>
      <c r="D1409" s="1156" t="s">
        <v>1405</v>
      </c>
      <c r="E1409" s="1156"/>
      <c r="G1409" s="1156">
        <v>0</v>
      </c>
      <c r="H1409" s="1152"/>
      <c r="I1409" s="1053"/>
      <c r="J1409" s="1152"/>
    </row>
    <row r="1410" spans="1:10">
      <c r="A1410" s="1153">
        <v>41744</v>
      </c>
      <c r="B1410" s="1154">
        <v>200</v>
      </c>
      <c r="C1410" s="1155" t="s">
        <v>246</v>
      </c>
      <c r="D1410" s="1156" t="s">
        <v>1339</v>
      </c>
      <c r="E1410" s="1156"/>
      <c r="G1410" s="1156">
        <v>0</v>
      </c>
      <c r="H1410" s="1152"/>
      <c r="I1410" s="1053"/>
      <c r="J1410" s="1152"/>
    </row>
    <row r="1411" spans="1:10">
      <c r="A1411" s="1153">
        <v>41744</v>
      </c>
      <c r="B1411" s="1154">
        <v>200</v>
      </c>
      <c r="C1411" s="1155" t="s">
        <v>246</v>
      </c>
      <c r="D1411" s="1156" t="s">
        <v>450</v>
      </c>
      <c r="E1411" s="1156"/>
      <c r="G1411" s="1156" t="s">
        <v>339</v>
      </c>
      <c r="H1411" s="1152"/>
      <c r="I1411" s="1053"/>
      <c r="J1411" s="1152"/>
    </row>
    <row r="1412" spans="1:10">
      <c r="A1412" s="1153">
        <v>41744</v>
      </c>
      <c r="B1412" s="1154">
        <v>100</v>
      </c>
      <c r="C1412" s="1155" t="s">
        <v>246</v>
      </c>
      <c r="D1412" s="1156" t="s">
        <v>1381</v>
      </c>
      <c r="E1412" s="1156"/>
      <c r="G1412" s="1156" t="s">
        <v>339</v>
      </c>
      <c r="H1412" s="1152"/>
      <c r="I1412" s="1053"/>
      <c r="J1412" s="1152"/>
    </row>
    <row r="1413" spans="1:10">
      <c r="A1413" s="1153">
        <v>41745</v>
      </c>
      <c r="B1413" s="1154">
        <v>250</v>
      </c>
      <c r="C1413" s="1155" t="s">
        <v>1439</v>
      </c>
      <c r="D1413" s="1156" t="s">
        <v>1440</v>
      </c>
      <c r="E1413" s="1156"/>
      <c r="G1413" s="1156">
        <v>0</v>
      </c>
      <c r="H1413" s="1152"/>
      <c r="I1413" s="1053"/>
      <c r="J1413" s="1152"/>
    </row>
    <row r="1414" spans="1:10">
      <c r="A1414" s="1153">
        <v>41745</v>
      </c>
      <c r="B1414" s="1154">
        <v>20</v>
      </c>
      <c r="C1414" s="1155" t="s">
        <v>1087</v>
      </c>
      <c r="D1414" s="1156" t="s">
        <v>1092</v>
      </c>
      <c r="E1414" s="1156"/>
      <c r="G1414" s="1156">
        <v>0</v>
      </c>
      <c r="H1414" s="1152"/>
      <c r="I1414" s="1053"/>
      <c r="J1414" s="1152"/>
    </row>
    <row r="1415" spans="1:10">
      <c r="A1415" s="1153">
        <v>41745</v>
      </c>
      <c r="B1415" s="1154">
        <v>40</v>
      </c>
      <c r="C1415" s="1155" t="s">
        <v>246</v>
      </c>
      <c r="D1415" s="1156" t="s">
        <v>1258</v>
      </c>
      <c r="E1415" s="1156"/>
      <c r="G1415" s="1156" t="s">
        <v>339</v>
      </c>
      <c r="H1415" s="1152"/>
      <c r="I1415" s="1053"/>
      <c r="J1415" s="1152"/>
    </row>
    <row r="1416" spans="1:10">
      <c r="A1416" s="1153">
        <v>41746</v>
      </c>
      <c r="B1416" s="1154">
        <v>330</v>
      </c>
      <c r="C1416" s="1155" t="s">
        <v>1087</v>
      </c>
      <c r="D1416" s="1156" t="s">
        <v>1341</v>
      </c>
      <c r="E1416" s="1156"/>
      <c r="G1416" s="1156">
        <v>0</v>
      </c>
      <c r="H1416" s="1152"/>
      <c r="I1416" s="1053"/>
      <c r="J1416" s="1152"/>
    </row>
    <row r="1417" spans="1:10">
      <c r="A1417" s="1153">
        <v>41746</v>
      </c>
      <c r="B1417" s="1154">
        <v>15</v>
      </c>
      <c r="C1417" s="1155" t="s">
        <v>1087</v>
      </c>
      <c r="D1417" s="1156" t="s">
        <v>1361</v>
      </c>
      <c r="E1417" s="1156"/>
      <c r="G1417" s="1156">
        <v>0</v>
      </c>
      <c r="H1417" s="1152"/>
      <c r="I1417" s="1053"/>
      <c r="J1417" s="1152"/>
    </row>
    <row r="1418" spans="1:10">
      <c r="A1418" s="1153">
        <v>41746</v>
      </c>
      <c r="B1418" s="1154">
        <v>27.57</v>
      </c>
      <c r="C1418" s="1155" t="s">
        <v>246</v>
      </c>
      <c r="D1418" s="1156" t="s">
        <v>1107</v>
      </c>
      <c r="E1418" s="1156"/>
      <c r="G1418" s="1156">
        <v>0</v>
      </c>
      <c r="H1418" s="1152"/>
      <c r="I1418" s="1053"/>
      <c r="J1418" s="1152"/>
    </row>
    <row r="1419" spans="1:10">
      <c r="A1419" s="1153">
        <v>41746</v>
      </c>
      <c r="B1419" s="1154">
        <v>3.07</v>
      </c>
      <c r="C1419" s="1155" t="s">
        <v>246</v>
      </c>
      <c r="D1419" s="1156" t="s">
        <v>1107</v>
      </c>
      <c r="E1419" s="1156"/>
      <c r="G1419" s="1156">
        <v>0</v>
      </c>
      <c r="H1419" s="1152"/>
      <c r="I1419" s="1053"/>
      <c r="J1419" s="1152"/>
    </row>
    <row r="1420" spans="1:10">
      <c r="A1420" s="1153">
        <v>41746</v>
      </c>
      <c r="B1420" s="1154">
        <v>80</v>
      </c>
      <c r="C1420" s="1155" t="s">
        <v>246</v>
      </c>
      <c r="D1420" s="1156" t="s">
        <v>1044</v>
      </c>
      <c r="E1420" s="1156"/>
      <c r="G1420" s="1156">
        <v>0</v>
      </c>
      <c r="H1420" s="1152"/>
      <c r="I1420" s="1053"/>
      <c r="J1420" s="1152"/>
    </row>
    <row r="1421" spans="1:10">
      <c r="A1421" s="1153">
        <v>41746</v>
      </c>
      <c r="B1421" s="1154">
        <v>100</v>
      </c>
      <c r="C1421" s="1155" t="s">
        <v>246</v>
      </c>
      <c r="D1421" s="1156" t="s">
        <v>327</v>
      </c>
      <c r="E1421" s="1156"/>
      <c r="G1421" s="1156" t="s">
        <v>339</v>
      </c>
      <c r="H1421" s="1152"/>
      <c r="I1421" s="1053"/>
      <c r="J1421" s="1152"/>
    </row>
    <row r="1422" spans="1:10">
      <c r="A1422" s="1153">
        <v>41751</v>
      </c>
      <c r="B1422" s="1154">
        <v>12</v>
      </c>
      <c r="C1422" s="1155" t="s">
        <v>246</v>
      </c>
      <c r="D1422" s="1156" t="s">
        <v>294</v>
      </c>
      <c r="E1422" s="1156"/>
      <c r="G1422" s="1156" t="s">
        <v>339</v>
      </c>
      <c r="H1422" s="1152"/>
      <c r="I1422" s="1053"/>
      <c r="J1422" s="1152"/>
    </row>
    <row r="1423" spans="1:10">
      <c r="A1423" s="1153">
        <v>41751</v>
      </c>
      <c r="B1423" s="1154">
        <v>40</v>
      </c>
      <c r="C1423" s="1155" t="s">
        <v>246</v>
      </c>
      <c r="D1423" s="1156" t="s">
        <v>261</v>
      </c>
      <c r="E1423" s="1156"/>
      <c r="G1423" s="1156" t="s">
        <v>339</v>
      </c>
      <c r="H1423" s="1152"/>
      <c r="I1423" s="1053"/>
      <c r="J1423" s="1152"/>
    </row>
    <row r="1424" spans="1:10">
      <c r="A1424" s="1153">
        <v>41751</v>
      </c>
      <c r="B1424" s="1154">
        <v>23457.21</v>
      </c>
      <c r="C1424" s="1155" t="s">
        <v>246</v>
      </c>
      <c r="D1424" s="1156" t="s">
        <v>1441</v>
      </c>
      <c r="E1424" s="1156"/>
      <c r="G1424" s="1156">
        <v>0</v>
      </c>
      <c r="H1424" s="1152"/>
      <c r="I1424" s="1053"/>
      <c r="J1424" s="1152"/>
    </row>
    <row r="1425" spans="1:10">
      <c r="A1425" s="1153">
        <v>41751</v>
      </c>
      <c r="B1425" s="1154">
        <v>40</v>
      </c>
      <c r="C1425" s="1155" t="s">
        <v>246</v>
      </c>
      <c r="D1425" s="1156" t="s">
        <v>400</v>
      </c>
      <c r="E1425" s="1156"/>
      <c r="G1425" s="1156" t="s">
        <v>339</v>
      </c>
      <c r="H1425" s="1152"/>
      <c r="I1425" s="1053"/>
      <c r="J1425" s="1152"/>
    </row>
    <row r="1426" spans="1:10">
      <c r="A1426" s="1153">
        <v>41751</v>
      </c>
      <c r="B1426" s="1154">
        <v>120</v>
      </c>
      <c r="C1426" s="1155" t="s">
        <v>246</v>
      </c>
      <c r="D1426" s="1156" t="s">
        <v>784</v>
      </c>
      <c r="E1426" s="1156"/>
      <c r="G1426" s="1156" t="s">
        <v>339</v>
      </c>
      <c r="H1426" s="1152"/>
      <c r="I1426" s="1053"/>
      <c r="J1426" s="1152"/>
    </row>
    <row r="1427" spans="1:10">
      <c r="A1427" s="1153">
        <v>41751</v>
      </c>
      <c r="B1427" s="1154">
        <v>20</v>
      </c>
      <c r="C1427" s="1155" t="s">
        <v>246</v>
      </c>
      <c r="D1427" s="1156" t="s">
        <v>1221</v>
      </c>
      <c r="E1427" s="1156"/>
      <c r="G1427" s="1156" t="s">
        <v>339</v>
      </c>
      <c r="H1427" s="1152"/>
      <c r="I1427" s="1053"/>
      <c r="J1427" s="1152"/>
    </row>
    <row r="1428" spans="1:10">
      <c r="A1428" s="1153">
        <v>41751</v>
      </c>
      <c r="B1428" s="1154">
        <v>258</v>
      </c>
      <c r="C1428" s="1155" t="s">
        <v>246</v>
      </c>
      <c r="D1428" s="1156" t="s">
        <v>355</v>
      </c>
      <c r="E1428" s="1156"/>
      <c r="G1428" s="1156" t="s">
        <v>339</v>
      </c>
      <c r="H1428" s="1152"/>
      <c r="I1428" s="1053"/>
      <c r="J1428" s="1152"/>
    </row>
    <row r="1429" spans="1:10">
      <c r="A1429" s="1153">
        <v>41751</v>
      </c>
      <c r="B1429" s="1154">
        <v>25</v>
      </c>
      <c r="C1429" s="1155" t="s">
        <v>246</v>
      </c>
      <c r="D1429" s="1156" t="s">
        <v>1262</v>
      </c>
      <c r="E1429" s="1156"/>
      <c r="G1429" s="1156" t="s">
        <v>339</v>
      </c>
      <c r="H1429" s="1152"/>
      <c r="I1429" s="1053"/>
      <c r="J1429" s="1152"/>
    </row>
    <row r="1430" spans="1:10">
      <c r="A1430" s="1153">
        <v>41751</v>
      </c>
      <c r="B1430" s="1154">
        <v>188</v>
      </c>
      <c r="C1430" s="1155" t="s">
        <v>246</v>
      </c>
      <c r="D1430" s="1156" t="s">
        <v>355</v>
      </c>
      <c r="E1430" s="1156"/>
      <c r="G1430" s="1156" t="s">
        <v>339</v>
      </c>
      <c r="H1430" s="1152"/>
      <c r="I1430" s="1053"/>
      <c r="J1430" s="1152"/>
    </row>
    <row r="1431" spans="1:10">
      <c r="A1431" s="1153">
        <v>41751</v>
      </c>
      <c r="B1431" s="1154">
        <v>5</v>
      </c>
      <c r="C1431" s="1155" t="s">
        <v>246</v>
      </c>
      <c r="D1431" s="1156" t="s">
        <v>773</v>
      </c>
      <c r="E1431" s="1156"/>
      <c r="G1431" s="1156">
        <v>0</v>
      </c>
      <c r="H1431" s="1152"/>
      <c r="I1431" s="1053"/>
      <c r="J1431" s="1152"/>
    </row>
    <row r="1432" spans="1:10">
      <c r="A1432" s="1153">
        <v>41752</v>
      </c>
      <c r="B1432" s="1154">
        <v>1473.99</v>
      </c>
      <c r="C1432" s="1155" t="s">
        <v>246</v>
      </c>
      <c r="D1432" s="1156" t="s">
        <v>1442</v>
      </c>
      <c r="E1432" s="1156"/>
      <c r="G1432" s="1156">
        <v>0</v>
      </c>
      <c r="H1432" s="1152"/>
      <c r="I1432" s="1053"/>
      <c r="J1432" s="1152"/>
    </row>
    <row r="1433" spans="1:10">
      <c r="A1433" s="1153">
        <v>41752</v>
      </c>
      <c r="B1433" s="1154">
        <v>40.28</v>
      </c>
      <c r="C1433" s="1155" t="s">
        <v>246</v>
      </c>
      <c r="D1433" s="1156" t="s">
        <v>1443</v>
      </c>
      <c r="E1433" s="1156"/>
      <c r="G1433" s="1156">
        <v>0</v>
      </c>
      <c r="H1433" s="1152"/>
      <c r="I1433" s="1053"/>
      <c r="J1433" s="1152"/>
    </row>
    <row r="1434" spans="1:10">
      <c r="A1434" s="1153">
        <v>41753</v>
      </c>
      <c r="B1434" s="1154">
        <v>60</v>
      </c>
      <c r="C1434" s="1155" t="s">
        <v>1087</v>
      </c>
      <c r="D1434" s="1156" t="s">
        <v>1184</v>
      </c>
      <c r="E1434" s="1156"/>
      <c r="G1434" s="1156">
        <v>0</v>
      </c>
      <c r="H1434" s="1152"/>
      <c r="I1434" s="1053"/>
      <c r="J1434" s="1152"/>
    </row>
    <row r="1435" spans="1:10">
      <c r="A1435" s="1153">
        <v>41753</v>
      </c>
      <c r="B1435" s="1154">
        <v>98.62</v>
      </c>
      <c r="C1435" s="1155" t="s">
        <v>1087</v>
      </c>
      <c r="D1435" s="1156" t="s">
        <v>1184</v>
      </c>
      <c r="E1435" s="1156"/>
      <c r="G1435" s="1156">
        <v>0</v>
      </c>
      <c r="H1435" s="1152"/>
      <c r="I1435" s="1053"/>
      <c r="J1435" s="1152"/>
    </row>
    <row r="1436" spans="1:10">
      <c r="A1436" s="1153">
        <v>41753</v>
      </c>
      <c r="B1436" s="1154">
        <v>15</v>
      </c>
      <c r="C1436" s="1155" t="s">
        <v>246</v>
      </c>
      <c r="D1436" s="1156" t="s">
        <v>1419</v>
      </c>
      <c r="E1436" s="1156"/>
      <c r="G1436" s="1156">
        <v>0</v>
      </c>
      <c r="H1436" s="1152"/>
      <c r="I1436" s="1053"/>
      <c r="J1436" s="1152"/>
    </row>
    <row r="1437" spans="1:10">
      <c r="A1437" s="1153">
        <v>41754</v>
      </c>
      <c r="B1437" s="1154">
        <v>50</v>
      </c>
      <c r="C1437" s="1155" t="s">
        <v>1087</v>
      </c>
      <c r="D1437" s="1156" t="s">
        <v>1398</v>
      </c>
      <c r="E1437" s="1156"/>
      <c r="G1437" s="1156">
        <v>0</v>
      </c>
      <c r="H1437" s="1152"/>
      <c r="I1437" s="1053"/>
      <c r="J1437" s="1152"/>
    </row>
    <row r="1438" spans="1:10">
      <c r="A1438" s="1153">
        <v>41754</v>
      </c>
      <c r="B1438" s="1154">
        <v>3450.88</v>
      </c>
      <c r="C1438" s="1155" t="s">
        <v>1087</v>
      </c>
      <c r="D1438" s="1156" t="s">
        <v>269</v>
      </c>
      <c r="E1438" s="1156"/>
      <c r="G1438" s="1156">
        <v>0</v>
      </c>
      <c r="H1438" s="1152"/>
      <c r="I1438" s="1053"/>
      <c r="J1438" s="1152"/>
    </row>
    <row r="1439" spans="1:10">
      <c r="A1439" s="1153">
        <v>41754</v>
      </c>
      <c r="B1439" s="1154">
        <v>15</v>
      </c>
      <c r="C1439" s="1155" t="s">
        <v>246</v>
      </c>
      <c r="D1439" s="1156" t="s">
        <v>1444</v>
      </c>
      <c r="E1439" s="1156"/>
      <c r="G1439" s="1156" t="s">
        <v>339</v>
      </c>
      <c r="H1439" s="1152"/>
      <c r="I1439" s="1053"/>
      <c r="J1439" s="1152"/>
    </row>
    <row r="1440" spans="1:10">
      <c r="A1440" s="1153">
        <v>41754</v>
      </c>
      <c r="B1440" s="1154">
        <v>10</v>
      </c>
      <c r="C1440" s="1155" t="s">
        <v>246</v>
      </c>
      <c r="D1440" s="1156" t="s">
        <v>302</v>
      </c>
      <c r="E1440" s="1156"/>
      <c r="G1440" s="1156">
        <v>0</v>
      </c>
      <c r="H1440" s="1152"/>
      <c r="I1440" s="1053"/>
      <c r="J1440" s="1152"/>
    </row>
    <row r="1441" spans="1:10">
      <c r="A1441" s="1153">
        <v>41757</v>
      </c>
      <c r="B1441" s="1154">
        <v>200</v>
      </c>
      <c r="C1441" s="1155">
        <v>103682</v>
      </c>
      <c r="D1441" s="1156" t="s">
        <v>1445</v>
      </c>
      <c r="E1441" s="1156"/>
      <c r="G1441" s="1156">
        <v>0</v>
      </c>
      <c r="H1441" s="1152"/>
      <c r="I1441" s="1053"/>
      <c r="J1441" s="1152"/>
    </row>
    <row r="1442" spans="1:10">
      <c r="A1442" s="1153">
        <v>41757</v>
      </c>
      <c r="B1442" s="1154">
        <v>100</v>
      </c>
      <c r="C1442" s="1155" t="s">
        <v>1087</v>
      </c>
      <c r="D1442" s="1156" t="s">
        <v>1093</v>
      </c>
      <c r="E1442" s="1156"/>
      <c r="G1442" s="1156">
        <v>0</v>
      </c>
      <c r="H1442" s="1152"/>
      <c r="I1442" s="1053"/>
      <c r="J1442" s="1152"/>
    </row>
    <row r="1443" spans="1:10">
      <c r="A1443" s="1153">
        <v>41757</v>
      </c>
      <c r="B1443" s="1154">
        <v>125</v>
      </c>
      <c r="C1443" s="1155" t="s">
        <v>246</v>
      </c>
      <c r="D1443" s="1156" t="s">
        <v>1346</v>
      </c>
      <c r="E1443" s="1156"/>
      <c r="G1443" s="1156" t="s">
        <v>339</v>
      </c>
      <c r="H1443" s="1152"/>
      <c r="I1443" s="1053"/>
      <c r="J1443" s="1152"/>
    </row>
    <row r="1444" spans="1:10">
      <c r="A1444" s="1153">
        <v>41757</v>
      </c>
      <c r="B1444" s="1154">
        <v>42</v>
      </c>
      <c r="C1444" s="1155" t="s">
        <v>246</v>
      </c>
      <c r="D1444" s="1156" t="s">
        <v>1352</v>
      </c>
      <c r="E1444" s="1156"/>
      <c r="G1444" s="1156">
        <v>0</v>
      </c>
      <c r="H1444" s="1152"/>
      <c r="I1444" s="1053"/>
      <c r="J1444" s="1152"/>
    </row>
    <row r="1445" spans="1:10">
      <c r="A1445" s="1153">
        <v>41757</v>
      </c>
      <c r="B1445" s="1154">
        <v>5</v>
      </c>
      <c r="C1445" s="1155" t="s">
        <v>246</v>
      </c>
      <c r="D1445" s="1156" t="s">
        <v>1390</v>
      </c>
      <c r="E1445" s="1156"/>
      <c r="G1445" s="1156" t="s">
        <v>339</v>
      </c>
      <c r="H1445" s="1152"/>
      <c r="I1445" s="1053"/>
      <c r="J1445" s="1152"/>
    </row>
    <row r="1446" spans="1:10">
      <c r="A1446" s="1153">
        <v>41757</v>
      </c>
      <c r="B1446" s="1154">
        <v>3</v>
      </c>
      <c r="C1446" s="1155" t="s">
        <v>246</v>
      </c>
      <c r="D1446" s="1156" t="s">
        <v>1004</v>
      </c>
      <c r="E1446" s="1156"/>
      <c r="G1446" s="1156">
        <v>0</v>
      </c>
      <c r="H1446" s="1152"/>
      <c r="I1446" s="1053"/>
      <c r="J1446" s="1152"/>
    </row>
    <row r="1447" spans="1:10">
      <c r="A1447" s="1153">
        <v>41757</v>
      </c>
      <c r="B1447" s="1154">
        <v>60</v>
      </c>
      <c r="C1447" s="1155" t="s">
        <v>246</v>
      </c>
      <c r="D1447" s="1156" t="s">
        <v>1309</v>
      </c>
      <c r="E1447" s="1156"/>
      <c r="G1447" s="1156" t="s">
        <v>339</v>
      </c>
      <c r="H1447" s="1152"/>
      <c r="I1447" s="1053"/>
      <c r="J1447" s="1152"/>
    </row>
    <row r="1448" spans="1:10">
      <c r="A1448" s="1153">
        <v>41757</v>
      </c>
      <c r="B1448" s="1154">
        <v>90</v>
      </c>
      <c r="C1448" s="1155" t="s">
        <v>246</v>
      </c>
      <c r="D1448" s="1156" t="s">
        <v>1389</v>
      </c>
      <c r="E1448" s="1156"/>
      <c r="G1448" s="1156" t="s">
        <v>339</v>
      </c>
      <c r="H1448" s="1152"/>
      <c r="I1448" s="1053"/>
      <c r="J1448" s="1152"/>
    </row>
    <row r="1449" spans="1:10">
      <c r="A1449" s="1153">
        <v>41757</v>
      </c>
      <c r="B1449" s="1154">
        <v>50</v>
      </c>
      <c r="C1449" s="1155" t="s">
        <v>246</v>
      </c>
      <c r="D1449" s="1156" t="s">
        <v>1017</v>
      </c>
      <c r="E1449" s="1156"/>
      <c r="G1449" s="1156" t="s">
        <v>339</v>
      </c>
      <c r="H1449" s="1152"/>
      <c r="I1449" s="1053"/>
      <c r="J1449" s="1152"/>
    </row>
    <row r="1450" spans="1:10">
      <c r="A1450" s="1153">
        <v>41757</v>
      </c>
      <c r="B1450" s="1154">
        <v>300</v>
      </c>
      <c r="C1450" s="1155" t="s">
        <v>246</v>
      </c>
      <c r="D1450" s="1156" t="s">
        <v>1446</v>
      </c>
      <c r="E1450" s="1156"/>
      <c r="G1450" s="1156">
        <v>0</v>
      </c>
      <c r="H1450" s="1152"/>
      <c r="I1450" s="1053"/>
      <c r="J1450" s="1152"/>
    </row>
    <row r="1451" spans="1:10">
      <c r="A1451" s="1153">
        <v>41757</v>
      </c>
      <c r="B1451" s="1154">
        <v>20</v>
      </c>
      <c r="C1451" s="1155" t="s">
        <v>246</v>
      </c>
      <c r="D1451" s="1156" t="s">
        <v>1221</v>
      </c>
      <c r="E1451" s="1156"/>
      <c r="G1451" s="1156" t="s">
        <v>339</v>
      </c>
      <c r="H1451" s="1152"/>
      <c r="I1451" s="1053"/>
      <c r="J1451" s="1152"/>
    </row>
    <row r="1452" spans="1:10">
      <c r="A1452" s="1153">
        <v>41757</v>
      </c>
      <c r="B1452" s="1154">
        <v>50</v>
      </c>
      <c r="C1452" s="1155" t="s">
        <v>246</v>
      </c>
      <c r="D1452" s="1156" t="s">
        <v>1447</v>
      </c>
      <c r="E1452" s="1156"/>
      <c r="G1452" s="1156" t="s">
        <v>339</v>
      </c>
      <c r="H1452" s="1152"/>
      <c r="I1452" s="1053"/>
      <c r="J1452" s="1152"/>
    </row>
    <row r="1453" spans="1:10">
      <c r="A1453" s="1153">
        <v>41757</v>
      </c>
      <c r="B1453" s="1154">
        <v>279.06</v>
      </c>
      <c r="C1453" s="1155" t="s">
        <v>246</v>
      </c>
      <c r="D1453" s="1156" t="s">
        <v>1448</v>
      </c>
      <c r="E1453" s="1156"/>
      <c r="G1453" s="1156">
        <v>0</v>
      </c>
      <c r="H1453" s="1152"/>
      <c r="I1453" s="1053"/>
      <c r="J1453" s="1152"/>
    </row>
    <row r="1454" spans="1:10">
      <c r="A1454" s="1153">
        <v>41758</v>
      </c>
      <c r="B1454" s="1154">
        <v>2227.5</v>
      </c>
      <c r="C1454" s="1155" t="s">
        <v>246</v>
      </c>
      <c r="D1454" s="1156" t="s">
        <v>1251</v>
      </c>
      <c r="E1454" s="1156"/>
      <c r="G1454" s="1156">
        <v>0</v>
      </c>
      <c r="H1454" s="1152"/>
      <c r="I1454" s="1053"/>
      <c r="J1454" s="1152"/>
    </row>
    <row r="1455" spans="1:10">
      <c r="A1455" s="1153">
        <v>41758</v>
      </c>
      <c r="B1455" s="1154">
        <v>32.630000000000003</v>
      </c>
      <c r="C1455" s="1155" t="s">
        <v>246</v>
      </c>
      <c r="D1455" s="1156" t="s">
        <v>1449</v>
      </c>
      <c r="E1455" s="1156"/>
      <c r="G1455" s="1156">
        <v>0</v>
      </c>
      <c r="H1455" s="1152"/>
      <c r="I1455" s="1053"/>
      <c r="J1455" s="1152"/>
    </row>
    <row r="1456" spans="1:10">
      <c r="A1456" s="1153">
        <v>41759</v>
      </c>
      <c r="B1456" s="1154">
        <v>1073.75</v>
      </c>
      <c r="C1456" s="1155" t="s">
        <v>246</v>
      </c>
      <c r="D1456" s="1156" t="s">
        <v>1288</v>
      </c>
      <c r="E1456" s="1156"/>
      <c r="G1456" s="1156">
        <v>0</v>
      </c>
      <c r="H1456" s="1152"/>
      <c r="I1456" s="1053"/>
      <c r="J1456" s="1152"/>
    </row>
    <row r="1457" spans="1:10">
      <c r="A1457" s="1153">
        <v>41759</v>
      </c>
      <c r="B1457" s="1154">
        <v>1026.4100000000001</v>
      </c>
      <c r="C1457" s="1155" t="s">
        <v>246</v>
      </c>
      <c r="D1457" s="1156" t="s">
        <v>1288</v>
      </c>
      <c r="E1457" s="1156"/>
      <c r="G1457" s="1156">
        <v>0</v>
      </c>
      <c r="H1457" s="1152"/>
      <c r="I1457" s="1053"/>
      <c r="J1457" s="1152"/>
    </row>
    <row r="1458" spans="1:10">
      <c r="A1458" s="1153">
        <v>41759</v>
      </c>
      <c r="B1458" s="1154">
        <v>80</v>
      </c>
      <c r="C1458" s="1155" t="s">
        <v>246</v>
      </c>
      <c r="D1458" s="1156" t="s">
        <v>1288</v>
      </c>
      <c r="E1458" s="1156"/>
      <c r="G1458" s="1156">
        <v>0</v>
      </c>
      <c r="H1458" s="1152"/>
      <c r="I1458" s="1053"/>
      <c r="J1458" s="1152"/>
    </row>
    <row r="1459" spans="1:10">
      <c r="A1459" s="1153">
        <v>41759</v>
      </c>
      <c r="B1459" s="1154">
        <v>25</v>
      </c>
      <c r="C1459" s="1155" t="s">
        <v>246</v>
      </c>
      <c r="D1459" s="1156" t="s">
        <v>762</v>
      </c>
      <c r="E1459" s="1156"/>
      <c r="G1459" s="1156">
        <v>0</v>
      </c>
      <c r="H1459" s="1152"/>
      <c r="I1459" s="1053"/>
      <c r="J1459" s="1152"/>
    </row>
    <row r="1460" spans="1:10">
      <c r="A1460" s="1153">
        <v>41759</v>
      </c>
      <c r="B1460" s="1154">
        <v>180</v>
      </c>
      <c r="C1460" s="1155" t="s">
        <v>246</v>
      </c>
      <c r="D1460" s="1156" t="s">
        <v>287</v>
      </c>
      <c r="E1460" s="1156"/>
      <c r="G1460" s="1156" t="s">
        <v>339</v>
      </c>
      <c r="H1460" s="1152"/>
      <c r="I1460" s="1053"/>
      <c r="J1460" s="1152"/>
    </row>
    <row r="1461" spans="1:10">
      <c r="A1461" s="1153">
        <v>41759</v>
      </c>
      <c r="B1461" s="1154">
        <v>300</v>
      </c>
      <c r="C1461" s="1155" t="s">
        <v>246</v>
      </c>
      <c r="D1461" s="1156" t="s">
        <v>1446</v>
      </c>
      <c r="E1461" s="1156"/>
      <c r="G1461" s="1156">
        <v>0</v>
      </c>
      <c r="H1461" s="1152"/>
      <c r="I1461" s="1053"/>
      <c r="J1461" s="1152"/>
    </row>
    <row r="1462" spans="1:10">
      <c r="A1462" s="1153" t="s">
        <v>244</v>
      </c>
      <c r="B1462" s="1154" t="s">
        <v>244</v>
      </c>
      <c r="C1462" s="1155" t="s">
        <v>244</v>
      </c>
      <c r="D1462" s="1156" t="s">
        <v>244</v>
      </c>
      <c r="E1462" s="1156"/>
      <c r="G1462" s="1156" t="s">
        <v>244</v>
      </c>
      <c r="H1462" s="1152"/>
      <c r="I1462" s="1053"/>
      <c r="J1462" s="1152"/>
    </row>
    <row r="1463" spans="1:10">
      <c r="A1463" s="1149"/>
      <c r="B1463" s="1158"/>
      <c r="C1463" s="1151"/>
      <c r="D1463" s="1152"/>
      <c r="E1463" s="1152"/>
      <c r="H1463" s="1152"/>
      <c r="I1463" s="1053"/>
      <c r="J1463" s="1152"/>
    </row>
    <row r="1464" spans="1:10">
      <c r="A1464" s="1059" t="s">
        <v>17</v>
      </c>
      <c r="B1464" s="1157" t="s">
        <v>244</v>
      </c>
      <c r="C1464" s="1151" t="s">
        <v>244</v>
      </c>
      <c r="D1464" s="1152" t="s">
        <v>244</v>
      </c>
      <c r="E1464" s="1152"/>
      <c r="G1464" s="1152" t="s">
        <v>244</v>
      </c>
      <c r="H1464" s="1053" t="s">
        <v>244</v>
      </c>
      <c r="I1464" s="1053" t="s">
        <v>244</v>
      </c>
      <c r="J1464" s="1147"/>
    </row>
    <row r="1465" spans="1:10">
      <c r="A1465" s="1159">
        <v>41547</v>
      </c>
      <c r="B1465" s="1157">
        <v>19322.919999999998</v>
      </c>
      <c r="C1465" s="1151" t="s">
        <v>246</v>
      </c>
      <c r="D1465" s="1151">
        <v>10107146</v>
      </c>
      <c r="E1465" s="1151"/>
      <c r="F1465" s="1152" t="s">
        <v>1266</v>
      </c>
      <c r="G1465" s="1042"/>
      <c r="H1465" s="1040"/>
      <c r="I1465" s="1053"/>
      <c r="J1465" s="1147"/>
    </row>
    <row r="1466" spans="1:10">
      <c r="A1466" s="1159">
        <v>41627</v>
      </c>
      <c r="B1466" s="1157">
        <v>52748</v>
      </c>
      <c r="C1466" s="1151" t="s">
        <v>246</v>
      </c>
      <c r="D1466" s="1151">
        <v>10109380</v>
      </c>
      <c r="E1466" s="1151"/>
      <c r="F1466" s="1152" t="s">
        <v>1322</v>
      </c>
      <c r="G1466" s="1042"/>
      <c r="H1466" s="1040"/>
      <c r="I1466" s="1053"/>
      <c r="J1466" s="1147"/>
    </row>
    <row r="1467" spans="1:10">
      <c r="A1467" s="1159">
        <v>41661</v>
      </c>
      <c r="B1467" s="1157">
        <v>44322.92</v>
      </c>
      <c r="C1467" s="1151" t="s">
        <v>246</v>
      </c>
      <c r="D1467" s="1151">
        <v>10109999</v>
      </c>
      <c r="E1467" s="1151"/>
      <c r="F1467" s="1152" t="s">
        <v>1266</v>
      </c>
      <c r="G1467" s="1042"/>
      <c r="H1467" s="1040"/>
      <c r="I1467" s="1053"/>
      <c r="J1467" s="1147"/>
    </row>
    <row r="1468" spans="1:10">
      <c r="A1468" s="1159">
        <v>41661</v>
      </c>
      <c r="B1468" s="1157">
        <v>85713</v>
      </c>
      <c r="C1468" s="1151" t="s">
        <v>246</v>
      </c>
      <c r="D1468" s="1151">
        <v>10110283</v>
      </c>
      <c r="E1468" s="1151"/>
      <c r="F1468" s="1152" t="s">
        <v>1323</v>
      </c>
      <c r="G1468" s="1042"/>
      <c r="H1468" s="1040"/>
      <c r="I1468" s="1053"/>
      <c r="J1468" s="1147"/>
    </row>
    <row r="1469" spans="1:10">
      <c r="A1469" s="1159">
        <v>41758</v>
      </c>
      <c r="B1469" s="1157">
        <v>256227.08</v>
      </c>
      <c r="C1469" s="1151" t="s">
        <v>246</v>
      </c>
      <c r="D1469" s="1151">
        <v>10112843</v>
      </c>
      <c r="E1469" s="1151"/>
      <c r="F1469" s="1152" t="s">
        <v>1450</v>
      </c>
      <c r="G1469" s="1042"/>
      <c r="H1469" s="1040"/>
      <c r="I1469" s="1053"/>
      <c r="J1469" s="1147"/>
    </row>
    <row r="1470" spans="1:10">
      <c r="A1470" s="1159">
        <v>41758</v>
      </c>
      <c r="B1470" s="1157">
        <v>177720.5</v>
      </c>
      <c r="C1470" s="1151" t="s">
        <v>246</v>
      </c>
      <c r="D1470" s="1151">
        <v>10112839</v>
      </c>
      <c r="E1470" s="1151"/>
      <c r="F1470" s="1152" t="s">
        <v>1451</v>
      </c>
      <c r="G1470" s="1042"/>
      <c r="H1470" s="1040"/>
      <c r="I1470" s="1053"/>
      <c r="J1470" s="1147"/>
    </row>
    <row r="1471" spans="1:10">
      <c r="A1471" s="1159" t="s">
        <v>244</v>
      </c>
      <c r="B1471" s="1157" t="s">
        <v>244</v>
      </c>
      <c r="C1471" s="1151" t="s">
        <v>244</v>
      </c>
      <c r="D1471" s="1151" t="s">
        <v>244</v>
      </c>
      <c r="E1471" s="1151"/>
      <c r="F1471" s="1152" t="s">
        <v>244</v>
      </c>
      <c r="G1471" s="1042"/>
      <c r="H1471" s="1040"/>
      <c r="I1471" s="1053"/>
      <c r="J1471" s="1147"/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 enableFormatConditionsCalculation="0"/>
  <dimension ref="A1:K1287"/>
  <sheetViews>
    <sheetView zoomScale="85" zoomScaleNormal="85" zoomScalePageLayoutView="85" workbookViewId="0">
      <selection activeCell="P20" sqref="P20"/>
    </sheetView>
  </sheetViews>
  <sheetFormatPr defaultColWidth="8.85546875" defaultRowHeight="15"/>
  <cols>
    <col min="1" max="1" width="20.28515625" style="1123" customWidth="1"/>
    <col min="2" max="2" width="17.28515625" style="1123" bestFit="1" customWidth="1"/>
    <col min="3" max="5" width="12.42578125" style="1123" customWidth="1"/>
    <col min="6" max="6" width="14.42578125" style="1123" customWidth="1"/>
    <col min="7" max="7" width="17.7109375" style="1123" customWidth="1"/>
    <col min="8" max="8" width="13.140625" style="1123" customWidth="1"/>
    <col min="9" max="9" width="11.28515625" style="1123" customWidth="1"/>
    <col min="10" max="10" width="17.140625" style="1123" customWidth="1"/>
    <col min="11" max="11" width="13.85546875" style="1123" customWidth="1"/>
  </cols>
  <sheetData>
    <row r="1" spans="1:11">
      <c r="A1" s="1122"/>
      <c r="B1" s="974"/>
      <c r="I1" s="1124" t="s">
        <v>1</v>
      </c>
      <c r="J1" s="977" t="s">
        <v>1154</v>
      </c>
      <c r="K1" s="978"/>
    </row>
    <row r="2" spans="1:11">
      <c r="A2" s="1122"/>
      <c r="B2" s="1122"/>
    </row>
    <row r="3" spans="1:11">
      <c r="A3" s="1122"/>
    </row>
    <row r="4" spans="1:11">
      <c r="A4" s="979" t="s">
        <v>2</v>
      </c>
      <c r="H4" s="980"/>
      <c r="I4" s="980"/>
      <c r="J4" s="980"/>
    </row>
    <row r="5" spans="1:11">
      <c r="A5" s="980"/>
      <c r="B5" s="980"/>
      <c r="D5" s="1125"/>
      <c r="E5" s="1125"/>
      <c r="F5" s="1125"/>
      <c r="G5" s="1125"/>
      <c r="H5" s="982" t="s">
        <v>411</v>
      </c>
      <c r="I5" s="980"/>
      <c r="J5" s="980"/>
    </row>
    <row r="6" spans="1:11">
      <c r="A6" s="830"/>
      <c r="B6" s="980"/>
      <c r="C6" s="980"/>
      <c r="D6" s="980"/>
      <c r="E6" s="980"/>
      <c r="F6" s="1125"/>
      <c r="G6" s="1125"/>
      <c r="H6" s="983" t="s">
        <v>239</v>
      </c>
      <c r="I6" s="980" t="s">
        <v>31</v>
      </c>
      <c r="J6" s="980"/>
    </row>
    <row r="7" spans="1:11">
      <c r="A7" s="984" t="s">
        <v>238</v>
      </c>
      <c r="B7" s="980"/>
      <c r="C7" s="980"/>
      <c r="D7" s="980"/>
      <c r="E7" s="980"/>
      <c r="F7" s="1125"/>
      <c r="G7" s="1125"/>
      <c r="H7" s="1125"/>
      <c r="I7" s="1125"/>
      <c r="J7" s="980"/>
    </row>
    <row r="8" spans="1:11">
      <c r="A8" s="985" t="s">
        <v>1354</v>
      </c>
      <c r="B8" s="980"/>
      <c r="C8" s="980"/>
      <c r="D8" s="980"/>
      <c r="E8" s="980"/>
      <c r="F8" s="983"/>
      <c r="G8" s="1125"/>
      <c r="H8" s="1125"/>
      <c r="I8" s="1125"/>
      <c r="J8" s="1125"/>
    </row>
    <row r="9" spans="1:11">
      <c r="A9" s="980" t="s">
        <v>4</v>
      </c>
      <c r="B9" s="983"/>
      <c r="C9" s="983"/>
      <c r="D9" s="983"/>
      <c r="E9" s="983"/>
      <c r="F9" s="983"/>
      <c r="G9" s="1125"/>
      <c r="H9" s="1125"/>
      <c r="I9" s="1125"/>
      <c r="J9" s="1125"/>
    </row>
    <row r="10" spans="1:11">
      <c r="A10" s="980"/>
      <c r="B10" s="983"/>
      <c r="C10" s="983"/>
      <c r="D10" s="983"/>
      <c r="E10" s="983"/>
      <c r="F10" s="983"/>
      <c r="G10" s="1125"/>
      <c r="H10" s="1125"/>
      <c r="I10" s="1125"/>
      <c r="J10" s="1125"/>
    </row>
    <row r="11" spans="1:11">
      <c r="A11" s="1125"/>
      <c r="B11" s="1125"/>
      <c r="C11" s="1125"/>
      <c r="D11" s="1125"/>
      <c r="E11" s="1125"/>
      <c r="F11" s="1125"/>
      <c r="G11" s="1125"/>
      <c r="H11" s="1125"/>
      <c r="I11" s="1125"/>
      <c r="J11" s="1125"/>
    </row>
    <row r="12" spans="1:11">
      <c r="A12" s="983" t="s">
        <v>5</v>
      </c>
      <c r="B12" s="986"/>
      <c r="C12" s="986"/>
      <c r="D12" s="986"/>
      <c r="E12" s="986"/>
      <c r="F12" s="986"/>
      <c r="G12" s="1125"/>
      <c r="H12" s="1125"/>
      <c r="I12" s="1125"/>
      <c r="J12" s="1125"/>
    </row>
    <row r="13" spans="1:11" ht="15.75" thickBot="1">
      <c r="A13" s="1125"/>
      <c r="B13" s="1125"/>
      <c r="C13" s="1126"/>
      <c r="D13" s="1126"/>
      <c r="E13" s="1126"/>
      <c r="F13" s="1126"/>
      <c r="G13" s="1125"/>
      <c r="H13" s="1125"/>
      <c r="I13" s="1125"/>
      <c r="J13" s="1126"/>
    </row>
    <row r="14" spans="1:11">
      <c r="A14" s="988"/>
      <c r="B14" s="988"/>
      <c r="C14" s="988"/>
      <c r="D14" s="988"/>
      <c r="E14" s="988"/>
      <c r="F14" s="989"/>
      <c r="G14" s="989"/>
      <c r="H14" s="990" t="s">
        <v>6</v>
      </c>
      <c r="I14" s="989"/>
      <c r="J14" s="991"/>
    </row>
    <row r="15" spans="1:11">
      <c r="A15" s="992"/>
      <c r="B15" s="992"/>
      <c r="C15" s="993"/>
      <c r="D15" s="993"/>
      <c r="E15" s="993"/>
      <c r="F15" s="993"/>
      <c r="G15" s="993"/>
      <c r="H15" s="994" t="s">
        <v>7</v>
      </c>
      <c r="I15" s="993"/>
      <c r="J15" s="991" t="s">
        <v>8</v>
      </c>
    </row>
    <row r="16" spans="1:11">
      <c r="A16" s="995"/>
      <c r="B16" s="994" t="s">
        <v>1102</v>
      </c>
      <c r="C16" s="994" t="s">
        <v>10</v>
      </c>
      <c r="D16" s="994" t="s">
        <v>101</v>
      </c>
      <c r="E16" s="994"/>
      <c r="F16" s="994"/>
      <c r="G16" s="994" t="s">
        <v>11</v>
      </c>
      <c r="H16" s="994" t="s">
        <v>12</v>
      </c>
      <c r="I16" s="994" t="s">
        <v>7</v>
      </c>
      <c r="J16" s="991" t="s">
        <v>13</v>
      </c>
    </row>
    <row r="17" spans="1:11" ht="15.75" thickBot="1">
      <c r="A17" s="996" t="s">
        <v>1211</v>
      </c>
      <c r="B17" s="996" t="s">
        <v>13</v>
      </c>
      <c r="C17" s="996" t="s">
        <v>16</v>
      </c>
      <c r="D17" s="996" t="s">
        <v>16</v>
      </c>
      <c r="E17" s="996" t="s">
        <v>1329</v>
      </c>
      <c r="F17" s="996" t="s">
        <v>17</v>
      </c>
      <c r="G17" s="996" t="s">
        <v>13</v>
      </c>
      <c r="H17" s="996" t="s">
        <v>18</v>
      </c>
      <c r="I17" s="996" t="s">
        <v>19</v>
      </c>
      <c r="J17" s="997" t="s">
        <v>1081</v>
      </c>
    </row>
    <row r="18" spans="1:11" ht="15.75" thickTop="1">
      <c r="A18" s="998">
        <v>41487</v>
      </c>
      <c r="B18" s="999">
        <v>1304843.0654748795</v>
      </c>
      <c r="C18" s="1000">
        <v>42904.399999999994</v>
      </c>
      <c r="D18" s="1000">
        <v>1034.3800000000001</v>
      </c>
      <c r="E18" s="1000">
        <v>0</v>
      </c>
      <c r="F18" s="1000">
        <v>0</v>
      </c>
      <c r="G18" s="1001">
        <v>1348781.8454748793</v>
      </c>
      <c r="H18" s="1002">
        <v>1.0108253964751177</v>
      </c>
      <c r="I18" s="1001">
        <v>1099.1404241637108</v>
      </c>
      <c r="J18" s="999">
        <v>1349880.985899043</v>
      </c>
    </row>
    <row r="19" spans="1:11">
      <c r="A19" s="998">
        <v>41518</v>
      </c>
      <c r="B19" s="999">
        <v>1349880.985899043</v>
      </c>
      <c r="C19" s="1000">
        <v>170745.89</v>
      </c>
      <c r="D19" s="1000">
        <v>0</v>
      </c>
      <c r="E19" s="1000">
        <v>0</v>
      </c>
      <c r="F19" s="1000">
        <v>19322.919999999998</v>
      </c>
      <c r="G19" s="1001">
        <v>1501303.955899043</v>
      </c>
      <c r="H19" s="1002">
        <v>1.1232197890626598</v>
      </c>
      <c r="I19" s="1001">
        <v>1263.5108635343488</v>
      </c>
      <c r="J19" s="999">
        <v>1502567.4667625774</v>
      </c>
    </row>
    <row r="20" spans="1:11">
      <c r="A20" s="998">
        <v>41548</v>
      </c>
      <c r="B20" s="999">
        <v>1502567.4667625774</v>
      </c>
      <c r="C20" s="1000">
        <v>159738.37</v>
      </c>
      <c r="D20" s="1000">
        <v>2257.5</v>
      </c>
      <c r="E20" s="1000">
        <v>0</v>
      </c>
      <c r="F20" s="1000">
        <v>0</v>
      </c>
      <c r="G20" s="1001">
        <v>1664563.3367625773</v>
      </c>
      <c r="H20" s="1002">
        <v>1.0019665722924114</v>
      </c>
      <c r="I20" s="1001">
        <v>1254.6019785918263</v>
      </c>
      <c r="J20" s="999">
        <v>1665817.9387411692</v>
      </c>
      <c r="K20" s="1127"/>
    </row>
    <row r="21" spans="1:11">
      <c r="A21" s="998">
        <v>41579</v>
      </c>
      <c r="B21" s="999">
        <v>1665817.9387411692</v>
      </c>
      <c r="C21" s="1000">
        <v>16210.149999999998</v>
      </c>
      <c r="D21" s="1000">
        <v>0</v>
      </c>
      <c r="E21" s="1000">
        <v>0</v>
      </c>
      <c r="F21" s="1000">
        <v>0</v>
      </c>
      <c r="G21" s="1001">
        <v>1682028.0887411691</v>
      </c>
      <c r="H21" s="1002">
        <v>0.62953460022888175</v>
      </c>
      <c r="I21" s="1001">
        <v>873.90835843293473</v>
      </c>
      <c r="J21" s="999">
        <v>1682901.9970996021</v>
      </c>
    </row>
    <row r="22" spans="1:11">
      <c r="A22" s="998">
        <v>41609</v>
      </c>
      <c r="B22" s="999">
        <v>1682901.9970996021</v>
      </c>
      <c r="C22" s="1000">
        <v>36666.30999999999</v>
      </c>
      <c r="D22" s="1000">
        <v>2233.0500000000002</v>
      </c>
      <c r="E22" s="1000">
        <v>0</v>
      </c>
      <c r="F22" s="1000">
        <v>52748</v>
      </c>
      <c r="G22" s="1001">
        <v>1669053.3570996022</v>
      </c>
      <c r="H22" s="1002">
        <v>0.73692251406127729</v>
      </c>
      <c r="I22" s="1001">
        <v>1033.4736421844859</v>
      </c>
      <c r="J22" s="999">
        <v>1670086.8307417866</v>
      </c>
    </row>
    <row r="23" spans="1:11">
      <c r="A23" s="998">
        <v>41640</v>
      </c>
      <c r="B23" s="999">
        <v>1670086.8307417866</v>
      </c>
      <c r="C23" s="1000">
        <v>26893.03</v>
      </c>
      <c r="D23" s="1000">
        <v>0</v>
      </c>
      <c r="E23" s="1000">
        <v>0</v>
      </c>
      <c r="F23" s="1000">
        <v>130035.92</v>
      </c>
      <c r="G23" s="1001">
        <v>1566943.9407417867</v>
      </c>
      <c r="H23" s="1002">
        <v>0.71064383634447237</v>
      </c>
      <c r="I23" s="1001">
        <v>989.030760355604</v>
      </c>
      <c r="J23" s="999">
        <v>1567932.9715021423</v>
      </c>
    </row>
    <row r="24" spans="1:11">
      <c r="A24" s="998">
        <v>41671</v>
      </c>
      <c r="B24" s="999">
        <v>1567932.9715021423</v>
      </c>
      <c r="C24" s="1000">
        <v>100342.61000000002</v>
      </c>
      <c r="D24" s="1000">
        <v>2611.3500000000004</v>
      </c>
      <c r="E24" s="1000">
        <v>0</v>
      </c>
      <c r="F24" s="1000">
        <v>0</v>
      </c>
      <c r="G24" s="1001">
        <v>1670886.9315021425</v>
      </c>
      <c r="H24" s="1002">
        <v>0.53638484967957656</v>
      </c>
      <c r="I24" s="1001">
        <v>700.84624268902371</v>
      </c>
      <c r="J24" s="999">
        <v>1671587.7777448315</v>
      </c>
    </row>
    <row r="25" spans="1:11">
      <c r="A25" s="998">
        <v>41699</v>
      </c>
      <c r="B25" s="999">
        <v>1671587.7777448315</v>
      </c>
      <c r="C25" s="1000">
        <v>60265.38</v>
      </c>
      <c r="D25" s="1000">
        <v>0</v>
      </c>
      <c r="E25" s="1000">
        <v>0</v>
      </c>
      <c r="F25" s="1000">
        <v>0</v>
      </c>
      <c r="G25" s="1001">
        <v>1731853.1577448314</v>
      </c>
      <c r="H25" s="1002">
        <v>0.46282465155674474</v>
      </c>
      <c r="I25" s="1001">
        <v>644.71002565105402</v>
      </c>
      <c r="J25" s="999">
        <v>1732497.8677704826</v>
      </c>
    </row>
    <row r="26" spans="1:11">
      <c r="A26" s="998">
        <v>41730</v>
      </c>
      <c r="B26" s="999"/>
      <c r="C26" s="1000"/>
      <c r="D26" s="1000"/>
      <c r="E26" s="1000"/>
      <c r="F26" s="1000"/>
      <c r="G26" s="1001"/>
      <c r="H26" s="1002"/>
      <c r="I26" s="1001"/>
      <c r="J26" s="999"/>
    </row>
    <row r="27" spans="1:11">
      <c r="A27" s="998">
        <v>41760</v>
      </c>
      <c r="B27" s="999"/>
      <c r="C27" s="1000"/>
      <c r="D27" s="1000"/>
      <c r="E27" s="1000"/>
      <c r="F27" s="1000"/>
      <c r="G27" s="1001"/>
      <c r="H27" s="1002"/>
      <c r="I27" s="1001"/>
      <c r="J27" s="999"/>
    </row>
    <row r="28" spans="1:11">
      <c r="A28" s="998">
        <v>41791</v>
      </c>
      <c r="B28" s="999"/>
      <c r="C28" s="1000"/>
      <c r="D28" s="1000"/>
      <c r="E28" s="1000"/>
      <c r="F28" s="1000"/>
      <c r="G28" s="1001"/>
      <c r="H28" s="1002"/>
      <c r="I28" s="1001"/>
      <c r="J28" s="999"/>
    </row>
    <row r="29" spans="1:11" ht="15.75" thickBot="1">
      <c r="A29" s="998">
        <v>41821</v>
      </c>
      <c r="B29" s="999"/>
      <c r="C29" s="1000"/>
      <c r="D29" s="1000"/>
      <c r="E29" s="1000"/>
      <c r="F29" s="1000"/>
      <c r="G29" s="1001"/>
      <c r="H29" s="1002"/>
      <c r="I29" s="1001"/>
      <c r="J29" s="999"/>
    </row>
    <row r="30" spans="1:11" ht="15.75" thickBot="1">
      <c r="A30" s="1004"/>
      <c r="B30" s="1005"/>
      <c r="C30" s="1005"/>
      <c r="D30" s="1005"/>
      <c r="E30" s="1005"/>
      <c r="F30" s="1005"/>
      <c r="G30" s="1005"/>
      <c r="H30" s="1005"/>
      <c r="I30" s="1005"/>
      <c r="J30" s="1006"/>
    </row>
    <row r="31" spans="1:11">
      <c r="A31" s="1007"/>
      <c r="B31" s="1008"/>
      <c r="C31" s="1008"/>
      <c r="D31" s="1008"/>
      <c r="E31" s="1008"/>
      <c r="F31" s="1008"/>
      <c r="G31" s="1008"/>
      <c r="H31" s="1008"/>
      <c r="I31" s="1009"/>
      <c r="J31" s="1010"/>
    </row>
    <row r="32" spans="1:11">
      <c r="A32" s="1011"/>
      <c r="B32" s="1012"/>
      <c r="C32" s="1012"/>
      <c r="D32" s="1012"/>
      <c r="E32" s="1012"/>
      <c r="F32" s="1012"/>
      <c r="G32" s="1012"/>
      <c r="H32" s="1012"/>
      <c r="I32" s="1013" t="s">
        <v>19</v>
      </c>
      <c r="J32" s="1014" t="s">
        <v>13</v>
      </c>
    </row>
    <row r="33" spans="1:11">
      <c r="A33" s="1015" t="s">
        <v>1355</v>
      </c>
      <c r="B33" s="1008"/>
      <c r="C33" s="1012"/>
      <c r="D33" s="1012"/>
      <c r="E33" s="1012"/>
      <c r="F33" s="1012"/>
      <c r="G33" s="1012"/>
      <c r="H33" s="1016"/>
      <c r="I33" s="1017">
        <v>7859.2222956029873</v>
      </c>
      <c r="J33" s="1018">
        <v>1732497.8677704826</v>
      </c>
    </row>
    <row r="34" spans="1:11">
      <c r="A34" s="1015"/>
      <c r="B34" s="1008"/>
      <c r="C34" s="1012"/>
      <c r="D34" s="1012"/>
      <c r="E34" s="1012"/>
      <c r="F34" s="1012"/>
      <c r="G34" s="1012"/>
      <c r="H34" s="1016"/>
      <c r="I34" s="1017"/>
      <c r="J34" s="1018"/>
    </row>
    <row r="35" spans="1:11">
      <c r="A35" s="1019"/>
      <c r="B35" s="1008"/>
      <c r="C35" s="1012"/>
      <c r="D35" s="1012"/>
      <c r="E35" s="1012"/>
      <c r="F35" s="1012"/>
      <c r="G35" s="1012"/>
      <c r="H35" s="1016"/>
      <c r="I35" s="1017"/>
      <c r="J35" s="1018"/>
    </row>
    <row r="36" spans="1:11" ht="15.75" thickBot="1">
      <c r="A36" s="1020"/>
      <c r="B36" s="1021"/>
      <c r="C36" s="1021"/>
      <c r="D36" s="1021"/>
      <c r="E36" s="1021"/>
      <c r="F36" s="1021"/>
      <c r="G36" s="1021"/>
      <c r="H36" s="1022"/>
      <c r="I36" s="1023"/>
      <c r="J36" s="1024"/>
    </row>
    <row r="37" spans="1:11">
      <c r="B37" s="1025"/>
      <c r="C37" s="1025"/>
      <c r="D37" s="1025"/>
      <c r="E37" s="1025"/>
      <c r="F37" s="1025"/>
      <c r="G37" s="1025"/>
      <c r="H37" s="1025"/>
      <c r="I37" s="1026"/>
      <c r="J37" s="1026"/>
    </row>
    <row r="38" spans="1:11">
      <c r="A38" s="1027" t="s">
        <v>218</v>
      </c>
      <c r="B38" s="1025"/>
      <c r="C38" s="1025"/>
      <c r="D38" s="1025"/>
      <c r="E38" s="1025"/>
      <c r="F38" s="1025"/>
      <c r="G38" s="1025"/>
      <c r="H38" s="1025"/>
      <c r="I38" s="1026"/>
      <c r="J38" s="1026"/>
    </row>
    <row r="39" spans="1:11" ht="15.75" thickBot="1">
      <c r="A39" s="1028" t="s">
        <v>712</v>
      </c>
      <c r="B39" s="1029"/>
      <c r="C39" s="1030"/>
      <c r="D39" s="1030"/>
      <c r="E39" s="1030"/>
      <c r="F39" s="1031"/>
      <c r="G39" s="1032"/>
      <c r="H39" s="1033"/>
      <c r="I39" s="1034"/>
      <c r="J39" s="1035">
        <v>858387.70999999985</v>
      </c>
      <c r="K39" s="1128"/>
    </row>
    <row r="40" spans="1:11" ht="15.75" thickBot="1">
      <c r="A40" s="1037" t="s">
        <v>1356</v>
      </c>
      <c r="B40" s="1038"/>
      <c r="C40" s="1039"/>
      <c r="D40" s="1039"/>
      <c r="E40" s="1039"/>
      <c r="F40" s="1040"/>
      <c r="G40" s="1041"/>
      <c r="H40" s="1042"/>
      <c r="I40" s="1040"/>
      <c r="J40" s="807">
        <v>874110.15777048271</v>
      </c>
      <c r="K40" s="1129"/>
    </row>
    <row r="41" spans="1:11" ht="15.75" thickTop="1">
      <c r="A41" s="1043"/>
      <c r="B41" s="1038"/>
      <c r="C41" s="1039"/>
      <c r="D41" s="1039"/>
      <c r="E41" s="1039"/>
      <c r="F41" s="1040"/>
      <c r="G41" s="1041"/>
      <c r="H41" s="1042"/>
      <c r="I41" s="1040"/>
      <c r="J41" s="1044"/>
      <c r="K41" s="1128"/>
    </row>
    <row r="42" spans="1:11">
      <c r="A42" s="1045" t="s">
        <v>1332</v>
      </c>
      <c r="B42" s="1038"/>
      <c r="C42" s="1039"/>
      <c r="D42" s="1039"/>
      <c r="E42" s="1039"/>
      <c r="F42" s="1040"/>
      <c r="G42" s="1041"/>
      <c r="H42" s="1042"/>
      <c r="I42" s="1040"/>
      <c r="J42" s="1044"/>
      <c r="K42" s="1128"/>
    </row>
    <row r="43" spans="1:11">
      <c r="A43" s="1037" t="s">
        <v>1151</v>
      </c>
      <c r="B43" s="1038"/>
      <c r="C43" s="1039"/>
      <c r="D43" s="1039"/>
      <c r="E43" s="1039"/>
      <c r="F43" s="1040"/>
      <c r="G43" s="1041"/>
      <c r="H43" s="1042"/>
      <c r="I43" s="1040"/>
      <c r="J43" s="1046">
        <v>0</v>
      </c>
      <c r="K43" s="1128"/>
    </row>
    <row r="44" spans="1:11">
      <c r="A44" s="1037" t="s">
        <v>1152</v>
      </c>
      <c r="B44" s="1038"/>
      <c r="C44" s="1039"/>
      <c r="D44" s="1039"/>
      <c r="E44" s="1039"/>
      <c r="F44" s="1040"/>
      <c r="G44" s="1041"/>
      <c r="H44" s="1042"/>
      <c r="I44" s="1040"/>
      <c r="J44" s="1046">
        <v>0</v>
      </c>
      <c r="K44" s="1128"/>
    </row>
    <row r="45" spans="1:11" ht="15.75" thickBot="1">
      <c r="A45" s="1037" t="s">
        <v>243</v>
      </c>
      <c r="B45" s="1038"/>
      <c r="C45" s="1039"/>
      <c r="D45" s="1039"/>
      <c r="E45" s="1039"/>
      <c r="F45" s="1040"/>
      <c r="G45" s="1041"/>
      <c r="H45" s="1042"/>
      <c r="I45" s="1040"/>
      <c r="J45" s="1047">
        <v>0</v>
      </c>
      <c r="K45" s="1128"/>
    </row>
    <row r="46" spans="1:11" ht="16.5" thickTop="1" thickBot="1">
      <c r="A46" s="1043"/>
      <c r="B46" s="1038"/>
      <c r="C46" s="1039"/>
      <c r="D46" s="1039"/>
      <c r="E46" s="1039"/>
      <c r="F46" s="1040"/>
      <c r="G46" s="1041"/>
      <c r="H46" s="1042"/>
      <c r="I46" s="1040"/>
      <c r="J46" s="1044"/>
      <c r="K46" s="1128"/>
    </row>
    <row r="47" spans="1:11" ht="15.75" thickBot="1">
      <c r="A47" s="1037" t="s">
        <v>1357</v>
      </c>
      <c r="B47" s="1038"/>
      <c r="C47" s="1039"/>
      <c r="D47" s="1039"/>
      <c r="E47" s="1039"/>
      <c r="F47" s="1040"/>
      <c r="G47" s="1041"/>
      <c r="H47" s="1042"/>
      <c r="I47" s="1040"/>
      <c r="J47" s="1048">
        <v>874110.15777048271</v>
      </c>
      <c r="K47" s="1128"/>
    </row>
    <row r="48" spans="1:11" ht="15.75" thickTop="1">
      <c r="A48" s="1043"/>
      <c r="B48" s="1038"/>
      <c r="C48" s="1039"/>
      <c r="D48" s="1039"/>
      <c r="E48" s="1039"/>
      <c r="F48" s="1040"/>
      <c r="G48" s="1041"/>
      <c r="H48" s="1042"/>
      <c r="I48" s="1040"/>
      <c r="J48" s="1044"/>
      <c r="K48" s="1128"/>
    </row>
    <row r="49" spans="1:11">
      <c r="A49" s="1045" t="s">
        <v>742</v>
      </c>
      <c r="B49" s="1038"/>
      <c r="C49" s="1039"/>
      <c r="D49" s="1039"/>
      <c r="E49" s="1039"/>
      <c r="F49" s="1040"/>
      <c r="G49" s="1041"/>
      <c r="H49" s="1042"/>
      <c r="I49" s="1040"/>
      <c r="J49" s="1044"/>
      <c r="K49" s="1128"/>
    </row>
    <row r="50" spans="1:11">
      <c r="A50" s="1130" t="s">
        <v>244</v>
      </c>
      <c r="B50" s="1131" t="s">
        <v>244</v>
      </c>
      <c r="C50" s="1132" t="s">
        <v>244</v>
      </c>
      <c r="D50" s="1132"/>
      <c r="E50" s="1132"/>
      <c r="F50" s="1133" t="s">
        <v>244</v>
      </c>
      <c r="H50" s="1133"/>
      <c r="I50" s="1133" t="s">
        <v>244</v>
      </c>
      <c r="J50" s="1053" t="s">
        <v>244</v>
      </c>
      <c r="K50" s="1133" t="s">
        <v>244</v>
      </c>
    </row>
    <row r="51" spans="1:11">
      <c r="A51" s="1134">
        <v>41515</v>
      </c>
      <c r="B51" s="1135">
        <v>1034.3800000000001</v>
      </c>
      <c r="C51" s="1136" t="s">
        <v>246</v>
      </c>
      <c r="D51" s="1137" t="s">
        <v>1215</v>
      </c>
      <c r="E51" s="1137"/>
      <c r="H51" s="1133" t="s">
        <v>244</v>
      </c>
      <c r="I51" s="1133" t="s">
        <v>244</v>
      </c>
      <c r="J51" s="1053" t="s">
        <v>244</v>
      </c>
      <c r="K51" s="1133" t="s">
        <v>244</v>
      </c>
    </row>
    <row r="52" spans="1:11">
      <c r="A52" s="1134">
        <v>41556</v>
      </c>
      <c r="B52" s="1135">
        <v>2257.5</v>
      </c>
      <c r="C52" s="1136" t="s">
        <v>246</v>
      </c>
      <c r="D52" s="1137" t="s">
        <v>1216</v>
      </c>
      <c r="E52" s="1137"/>
      <c r="H52" s="1133"/>
      <c r="I52" s="1133" t="s">
        <v>244</v>
      </c>
      <c r="J52" s="1053" t="s">
        <v>244</v>
      </c>
      <c r="K52" s="1133" t="s">
        <v>244</v>
      </c>
    </row>
    <row r="53" spans="1:11">
      <c r="A53" s="1134">
        <v>41628</v>
      </c>
      <c r="B53" s="1135">
        <v>2233.0500000000002</v>
      </c>
      <c r="C53" s="1136" t="s">
        <v>246</v>
      </c>
      <c r="D53" s="1137" t="s">
        <v>1267</v>
      </c>
      <c r="E53" s="1137"/>
      <c r="H53" s="1133"/>
      <c r="I53" s="1133" t="s">
        <v>244</v>
      </c>
      <c r="J53" s="1053" t="s">
        <v>244</v>
      </c>
      <c r="K53" s="1133" t="s">
        <v>244</v>
      </c>
    </row>
    <row r="54" spans="1:11">
      <c r="A54" s="1134">
        <v>41696</v>
      </c>
      <c r="B54" s="1135">
        <v>2611.3500000000004</v>
      </c>
      <c r="C54" s="1136" t="s">
        <v>246</v>
      </c>
      <c r="D54" s="1137" t="s">
        <v>1358</v>
      </c>
      <c r="E54" s="1137"/>
      <c r="H54" s="1133"/>
      <c r="I54" s="1133" t="s">
        <v>244</v>
      </c>
      <c r="J54" s="1053" t="s">
        <v>244</v>
      </c>
      <c r="K54" s="1133" t="s">
        <v>244</v>
      </c>
    </row>
    <row r="55" spans="1:11">
      <c r="A55" s="1134" t="s">
        <v>244</v>
      </c>
      <c r="B55" s="1135" t="s">
        <v>244</v>
      </c>
      <c r="C55" s="1136" t="s">
        <v>244</v>
      </c>
      <c r="D55" s="1137" t="s">
        <v>244</v>
      </c>
      <c r="E55" s="1137"/>
      <c r="H55" s="1133"/>
      <c r="I55" s="1133" t="s">
        <v>244</v>
      </c>
      <c r="J55" s="1053" t="s">
        <v>244</v>
      </c>
      <c r="K55" s="1133" t="s">
        <v>244</v>
      </c>
    </row>
    <row r="56" spans="1:11">
      <c r="A56" s="1059"/>
      <c r="B56" s="1138"/>
      <c r="C56" s="1132"/>
      <c r="D56" s="1132"/>
      <c r="E56" s="1132"/>
      <c r="F56" s="1133"/>
      <c r="H56" s="1133"/>
      <c r="I56" s="1133"/>
      <c r="J56" s="1053"/>
      <c r="K56" s="1133"/>
    </row>
    <row r="57" spans="1:11">
      <c r="A57" s="1059" t="s">
        <v>22</v>
      </c>
      <c r="B57" s="1138" t="s">
        <v>244</v>
      </c>
      <c r="C57" s="1132" t="s">
        <v>244</v>
      </c>
      <c r="D57" s="1132"/>
      <c r="E57" s="1132"/>
      <c r="F57" s="1133" t="s">
        <v>244</v>
      </c>
      <c r="H57" s="1133" t="s">
        <v>244</v>
      </c>
      <c r="I57" s="1053" t="s">
        <v>244</v>
      </c>
      <c r="J57" s="1133">
        <v>0</v>
      </c>
      <c r="K57" s="1128"/>
    </row>
    <row r="58" spans="1:11">
      <c r="A58" s="1134">
        <v>41487</v>
      </c>
      <c r="B58" s="1135">
        <v>40</v>
      </c>
      <c r="C58" s="1136" t="s">
        <v>246</v>
      </c>
      <c r="D58" s="1137" t="s">
        <v>774</v>
      </c>
      <c r="E58" s="1137"/>
      <c r="G58" s="1137" t="s">
        <v>339</v>
      </c>
      <c r="H58" s="1135"/>
      <c r="I58" s="1053" t="s">
        <v>244</v>
      </c>
      <c r="J58" s="1133">
        <v>0</v>
      </c>
    </row>
    <row r="59" spans="1:11">
      <c r="A59" s="1134">
        <v>41487</v>
      </c>
      <c r="B59" s="1135">
        <v>100</v>
      </c>
      <c r="C59" s="1136" t="s">
        <v>246</v>
      </c>
      <c r="D59" s="1137" t="s">
        <v>267</v>
      </c>
      <c r="E59" s="1137"/>
      <c r="G59" s="1137">
        <v>0</v>
      </c>
      <c r="H59" s="1135"/>
      <c r="I59" s="1053" t="s">
        <v>244</v>
      </c>
      <c r="J59" s="1133">
        <v>0</v>
      </c>
    </row>
    <row r="60" spans="1:11">
      <c r="A60" s="1134">
        <v>41487</v>
      </c>
      <c r="B60" s="1135">
        <v>25</v>
      </c>
      <c r="C60" s="1136" t="s">
        <v>246</v>
      </c>
      <c r="D60" s="1137" t="s">
        <v>379</v>
      </c>
      <c r="E60" s="1137"/>
      <c r="G60" s="1137" t="s">
        <v>339</v>
      </c>
      <c r="H60" s="1135"/>
      <c r="I60" s="1053" t="s">
        <v>244</v>
      </c>
      <c r="J60" s="1133">
        <v>0</v>
      </c>
    </row>
    <row r="61" spans="1:11">
      <c r="A61" s="1134">
        <v>41487</v>
      </c>
      <c r="B61" s="1135">
        <v>6</v>
      </c>
      <c r="C61" s="1136" t="s">
        <v>246</v>
      </c>
      <c r="D61" s="1137" t="s">
        <v>1217</v>
      </c>
      <c r="E61" s="1137"/>
      <c r="G61" s="1137">
        <v>0</v>
      </c>
      <c r="H61" s="1135"/>
      <c r="I61" s="1053" t="s">
        <v>244</v>
      </c>
      <c r="J61" s="1133">
        <v>0</v>
      </c>
    </row>
    <row r="62" spans="1:11">
      <c r="A62" s="1134">
        <v>41487</v>
      </c>
      <c r="B62" s="1135">
        <v>10</v>
      </c>
      <c r="C62" s="1136" t="s">
        <v>246</v>
      </c>
      <c r="D62" s="1137" t="s">
        <v>791</v>
      </c>
      <c r="E62" s="1137"/>
      <c r="G62" s="1137" t="s">
        <v>339</v>
      </c>
      <c r="H62" s="1135"/>
      <c r="I62" s="1053" t="s">
        <v>244</v>
      </c>
      <c r="J62" s="1133">
        <v>0</v>
      </c>
    </row>
    <row r="63" spans="1:11">
      <c r="A63" s="1134">
        <v>41487</v>
      </c>
      <c r="B63" s="1135">
        <v>10</v>
      </c>
      <c r="C63" s="1136" t="s">
        <v>246</v>
      </c>
      <c r="D63" s="1137" t="s">
        <v>338</v>
      </c>
      <c r="E63" s="1137"/>
      <c r="G63" s="1137" t="s">
        <v>339</v>
      </c>
      <c r="H63" s="1135"/>
      <c r="I63" s="1053" t="s">
        <v>244</v>
      </c>
      <c r="J63" s="1133">
        <v>0</v>
      </c>
    </row>
    <row r="64" spans="1:11">
      <c r="A64" s="1134">
        <v>41487</v>
      </c>
      <c r="B64" s="1135">
        <v>103.84</v>
      </c>
      <c r="C64" s="1136" t="s">
        <v>246</v>
      </c>
      <c r="D64" s="1137" t="s">
        <v>1218</v>
      </c>
      <c r="E64" s="1137"/>
      <c r="G64" s="1137">
        <v>0</v>
      </c>
      <c r="H64" s="1135"/>
      <c r="I64" s="1053" t="s">
        <v>244</v>
      </c>
      <c r="J64" s="1133">
        <v>0</v>
      </c>
    </row>
    <row r="65" spans="1:10">
      <c r="A65" s="1134">
        <v>41487</v>
      </c>
      <c r="B65" s="1135">
        <v>25</v>
      </c>
      <c r="C65" s="1136" t="s">
        <v>246</v>
      </c>
      <c r="D65" s="1137" t="s">
        <v>1070</v>
      </c>
      <c r="E65" s="1137"/>
      <c r="G65" s="1137" t="s">
        <v>339</v>
      </c>
      <c r="H65" s="1135"/>
      <c r="I65" s="1053" t="s">
        <v>244</v>
      </c>
      <c r="J65" s="1133">
        <v>0</v>
      </c>
    </row>
    <row r="66" spans="1:10">
      <c r="A66" s="1134">
        <v>41487</v>
      </c>
      <c r="B66" s="1135">
        <v>10</v>
      </c>
      <c r="C66" s="1136" t="s">
        <v>246</v>
      </c>
      <c r="D66" s="1137" t="s">
        <v>955</v>
      </c>
      <c r="E66" s="1137"/>
      <c r="G66" s="1137">
        <v>0</v>
      </c>
      <c r="H66" s="1135"/>
      <c r="I66" s="1053" t="s">
        <v>244</v>
      </c>
      <c r="J66" s="1133">
        <v>0</v>
      </c>
    </row>
    <row r="67" spans="1:10">
      <c r="A67" s="1134">
        <v>41487</v>
      </c>
      <c r="B67" s="1135">
        <v>261</v>
      </c>
      <c r="C67" s="1136" t="s">
        <v>246</v>
      </c>
      <c r="D67" s="1137" t="s">
        <v>344</v>
      </c>
      <c r="E67" s="1137"/>
      <c r="G67" s="1137" t="s">
        <v>339</v>
      </c>
      <c r="H67" s="1135"/>
      <c r="I67" s="1053" t="s">
        <v>244</v>
      </c>
      <c r="J67" s="1133">
        <v>0</v>
      </c>
    </row>
    <row r="68" spans="1:10">
      <c r="A68" s="1134">
        <v>41487</v>
      </c>
      <c r="B68" s="1135">
        <v>15</v>
      </c>
      <c r="C68" s="1136" t="s">
        <v>246</v>
      </c>
      <c r="D68" s="1137" t="s">
        <v>280</v>
      </c>
      <c r="E68" s="1137"/>
      <c r="G68" s="1137" t="s">
        <v>339</v>
      </c>
      <c r="H68" s="1135"/>
      <c r="I68" s="1053" t="s">
        <v>244</v>
      </c>
      <c r="J68" s="1133">
        <v>0</v>
      </c>
    </row>
    <row r="69" spans="1:10">
      <c r="A69" s="1134">
        <v>41487</v>
      </c>
      <c r="B69" s="1135">
        <v>25</v>
      </c>
      <c r="C69" s="1136" t="s">
        <v>246</v>
      </c>
      <c r="D69" s="1137" t="s">
        <v>1159</v>
      </c>
      <c r="E69" s="1137"/>
      <c r="G69" s="1137" t="s">
        <v>339</v>
      </c>
      <c r="H69" s="1135"/>
      <c r="I69" s="1053" t="s">
        <v>244</v>
      </c>
      <c r="J69" s="1133">
        <v>0</v>
      </c>
    </row>
    <row r="70" spans="1:10">
      <c r="A70" s="1134">
        <v>41487</v>
      </c>
      <c r="B70" s="1135">
        <v>15</v>
      </c>
      <c r="C70" s="1136" t="s">
        <v>246</v>
      </c>
      <c r="D70" s="1137" t="s">
        <v>753</v>
      </c>
      <c r="E70" s="1137"/>
      <c r="G70" s="1137" t="s">
        <v>339</v>
      </c>
      <c r="H70" s="1135"/>
      <c r="I70" s="1053" t="s">
        <v>244</v>
      </c>
      <c r="J70" s="1133">
        <v>0</v>
      </c>
    </row>
    <row r="71" spans="1:10">
      <c r="A71" s="1134">
        <v>41487</v>
      </c>
      <c r="B71" s="1135">
        <v>15</v>
      </c>
      <c r="C71" s="1136" t="s">
        <v>246</v>
      </c>
      <c r="D71" s="1137" t="s">
        <v>248</v>
      </c>
      <c r="E71" s="1137"/>
      <c r="G71" s="1137">
        <v>0</v>
      </c>
      <c r="H71" s="1135"/>
      <c r="I71" s="1053" t="s">
        <v>244</v>
      </c>
      <c r="J71" s="1133">
        <v>0</v>
      </c>
    </row>
    <row r="72" spans="1:10">
      <c r="A72" s="1134">
        <v>41487</v>
      </c>
      <c r="B72" s="1135">
        <v>7</v>
      </c>
      <c r="C72" s="1136" t="s">
        <v>246</v>
      </c>
      <c r="D72" s="1137" t="s">
        <v>1196</v>
      </c>
      <c r="E72" s="1137"/>
      <c r="G72" s="1137" t="s">
        <v>339</v>
      </c>
      <c r="H72" s="1135"/>
      <c r="I72" s="1053" t="s">
        <v>244</v>
      </c>
      <c r="J72" s="1133">
        <v>0</v>
      </c>
    </row>
    <row r="73" spans="1:10">
      <c r="A73" s="1134">
        <v>41487</v>
      </c>
      <c r="B73" s="1135">
        <v>10</v>
      </c>
      <c r="C73" s="1136" t="s">
        <v>246</v>
      </c>
      <c r="D73" s="1137" t="s">
        <v>1005</v>
      </c>
      <c r="E73" s="1137"/>
      <c r="G73" s="1137" t="s">
        <v>339</v>
      </c>
      <c r="H73" s="1135"/>
      <c r="I73" s="1053" t="s">
        <v>244</v>
      </c>
      <c r="J73" s="1133">
        <v>0</v>
      </c>
    </row>
    <row r="74" spans="1:10">
      <c r="A74" s="1134">
        <v>41487</v>
      </c>
      <c r="B74" s="1135">
        <v>10</v>
      </c>
      <c r="C74" s="1136" t="s">
        <v>246</v>
      </c>
      <c r="D74" s="1137" t="s">
        <v>371</v>
      </c>
      <c r="E74" s="1137"/>
      <c r="G74" s="1137" t="s">
        <v>339</v>
      </c>
      <c r="H74" s="1135"/>
      <c r="I74" s="1053" t="s">
        <v>244</v>
      </c>
      <c r="J74" s="1133">
        <v>0</v>
      </c>
    </row>
    <row r="75" spans="1:10">
      <c r="A75" s="1134">
        <v>41487</v>
      </c>
      <c r="B75" s="1135">
        <v>50</v>
      </c>
      <c r="C75" s="1136" t="s">
        <v>246</v>
      </c>
      <c r="D75" s="1137" t="s">
        <v>776</v>
      </c>
      <c r="E75" s="1137"/>
      <c r="G75" s="1137" t="s">
        <v>339</v>
      </c>
      <c r="H75" s="1135"/>
      <c r="I75" s="1053" t="s">
        <v>244</v>
      </c>
      <c r="J75" s="1133">
        <v>0</v>
      </c>
    </row>
    <row r="76" spans="1:10">
      <c r="A76" s="1134">
        <v>41487</v>
      </c>
      <c r="B76" s="1135">
        <v>50</v>
      </c>
      <c r="C76" s="1136" t="s">
        <v>246</v>
      </c>
      <c r="D76" s="1137" t="s">
        <v>997</v>
      </c>
      <c r="E76" s="1137"/>
      <c r="G76" s="1137" t="s">
        <v>339</v>
      </c>
      <c r="H76" s="1135"/>
      <c r="I76" s="1053" t="s">
        <v>244</v>
      </c>
      <c r="J76" s="1133">
        <v>0</v>
      </c>
    </row>
    <row r="77" spans="1:10">
      <c r="A77" s="1134">
        <v>41487</v>
      </c>
      <c r="B77" s="1135">
        <v>10</v>
      </c>
      <c r="C77" s="1136" t="s">
        <v>246</v>
      </c>
      <c r="D77" s="1137" t="s">
        <v>993</v>
      </c>
      <c r="E77" s="1137"/>
      <c r="G77" s="1137" t="s">
        <v>339</v>
      </c>
      <c r="H77" s="1135"/>
      <c r="I77" s="1053" t="s">
        <v>244</v>
      </c>
      <c r="J77" s="1133">
        <v>0</v>
      </c>
    </row>
    <row r="78" spans="1:10">
      <c r="A78" s="1134">
        <v>41487</v>
      </c>
      <c r="B78" s="1135">
        <v>10</v>
      </c>
      <c r="C78" s="1136" t="s">
        <v>246</v>
      </c>
      <c r="D78" s="1137" t="s">
        <v>996</v>
      </c>
      <c r="E78" s="1137"/>
      <c r="G78" s="1137">
        <v>0</v>
      </c>
      <c r="H78" s="1135"/>
      <c r="I78" s="1053" t="s">
        <v>244</v>
      </c>
      <c r="J78" s="1133">
        <v>0</v>
      </c>
    </row>
    <row r="79" spans="1:10">
      <c r="A79" s="1134">
        <v>41487</v>
      </c>
      <c r="B79" s="1135">
        <v>30</v>
      </c>
      <c r="C79" s="1136" t="s">
        <v>246</v>
      </c>
      <c r="D79" s="1137" t="s">
        <v>792</v>
      </c>
      <c r="E79" s="1137"/>
      <c r="G79" s="1137" t="s">
        <v>339</v>
      </c>
      <c r="H79" s="1135"/>
      <c r="I79" s="1053" t="s">
        <v>244</v>
      </c>
      <c r="J79" s="1133">
        <v>0</v>
      </c>
    </row>
    <row r="80" spans="1:10">
      <c r="A80" s="1134">
        <v>41487</v>
      </c>
      <c r="B80" s="1135">
        <v>30</v>
      </c>
      <c r="C80" s="1136" t="s">
        <v>246</v>
      </c>
      <c r="D80" s="1137" t="s">
        <v>1123</v>
      </c>
      <c r="E80" s="1137"/>
      <c r="G80" s="1137" t="s">
        <v>339</v>
      </c>
      <c r="H80" s="1135"/>
      <c r="I80" s="1053" t="s">
        <v>244</v>
      </c>
      <c r="J80" s="1133">
        <v>0</v>
      </c>
    </row>
    <row r="81" spans="1:10">
      <c r="A81" s="1134">
        <v>41487</v>
      </c>
      <c r="B81" s="1135">
        <v>30</v>
      </c>
      <c r="C81" s="1136" t="s">
        <v>246</v>
      </c>
      <c r="D81" s="1137" t="s">
        <v>751</v>
      </c>
      <c r="E81" s="1137"/>
      <c r="G81" s="1137" t="s">
        <v>339</v>
      </c>
      <c r="H81" s="1135"/>
      <c r="I81" s="1053" t="s">
        <v>244</v>
      </c>
      <c r="J81" s="1133">
        <v>0</v>
      </c>
    </row>
    <row r="82" spans="1:10">
      <c r="A82" s="1134">
        <v>41487</v>
      </c>
      <c r="B82" s="1135">
        <v>50</v>
      </c>
      <c r="C82" s="1136" t="s">
        <v>246</v>
      </c>
      <c r="D82" s="1137" t="s">
        <v>754</v>
      </c>
      <c r="E82" s="1137"/>
      <c r="G82" s="1137" t="s">
        <v>339</v>
      </c>
      <c r="H82" s="1135"/>
      <c r="I82" s="1053" t="s">
        <v>244</v>
      </c>
      <c r="J82" s="1133">
        <v>0</v>
      </c>
    </row>
    <row r="83" spans="1:10">
      <c r="A83" s="1134">
        <v>41487</v>
      </c>
      <c r="B83" s="1135">
        <v>20</v>
      </c>
      <c r="C83" s="1136" t="s">
        <v>246</v>
      </c>
      <c r="D83" s="1137" t="s">
        <v>787</v>
      </c>
      <c r="E83" s="1137"/>
      <c r="G83" s="1137" t="s">
        <v>339</v>
      </c>
      <c r="H83" s="1135"/>
      <c r="I83" s="1053" t="s">
        <v>244</v>
      </c>
      <c r="J83" s="1133">
        <v>0</v>
      </c>
    </row>
    <row r="84" spans="1:10">
      <c r="A84" s="1134">
        <v>41487</v>
      </c>
      <c r="B84" s="1135">
        <v>5</v>
      </c>
      <c r="C84" s="1136" t="s">
        <v>246</v>
      </c>
      <c r="D84" s="1137" t="s">
        <v>1029</v>
      </c>
      <c r="E84" s="1137"/>
      <c r="G84" s="1137" t="s">
        <v>339</v>
      </c>
      <c r="H84" s="1135"/>
      <c r="I84" s="1053" t="s">
        <v>244</v>
      </c>
      <c r="J84" s="1133">
        <v>0</v>
      </c>
    </row>
    <row r="85" spans="1:10">
      <c r="A85" s="1134">
        <v>41487</v>
      </c>
      <c r="B85" s="1135">
        <v>15</v>
      </c>
      <c r="C85" s="1136" t="s">
        <v>246</v>
      </c>
      <c r="D85" s="1137" t="s">
        <v>912</v>
      </c>
      <c r="E85" s="1137"/>
      <c r="G85" s="1137">
        <v>0</v>
      </c>
      <c r="H85" s="1135"/>
      <c r="I85" s="1053" t="s">
        <v>244</v>
      </c>
      <c r="J85" s="1133">
        <v>0</v>
      </c>
    </row>
    <row r="86" spans="1:10">
      <c r="A86" s="1134">
        <v>41487</v>
      </c>
      <c r="B86" s="1135">
        <v>66</v>
      </c>
      <c r="C86" s="1136" t="s">
        <v>246</v>
      </c>
      <c r="D86" s="1137" t="s">
        <v>1069</v>
      </c>
      <c r="E86" s="1137"/>
      <c r="G86" s="1137" t="s">
        <v>339</v>
      </c>
      <c r="H86" s="1135"/>
      <c r="I86" s="1053" t="s">
        <v>244</v>
      </c>
      <c r="J86" s="1133">
        <v>0</v>
      </c>
    </row>
    <row r="87" spans="1:10">
      <c r="A87" s="1134">
        <v>41487</v>
      </c>
      <c r="B87" s="1135">
        <v>20</v>
      </c>
      <c r="C87" s="1136" t="s">
        <v>246</v>
      </c>
      <c r="D87" s="1137" t="s">
        <v>952</v>
      </c>
      <c r="E87" s="1137"/>
      <c r="G87" s="1137" t="s">
        <v>339</v>
      </c>
      <c r="H87" s="1135"/>
      <c r="I87" s="1053" t="s">
        <v>244</v>
      </c>
      <c r="J87" s="1133">
        <v>0</v>
      </c>
    </row>
    <row r="88" spans="1:10">
      <c r="A88" s="1134">
        <v>41487</v>
      </c>
      <c r="B88" s="1135">
        <v>50</v>
      </c>
      <c r="C88" s="1136" t="s">
        <v>246</v>
      </c>
      <c r="D88" s="1137" t="s">
        <v>250</v>
      </c>
      <c r="E88" s="1137"/>
      <c r="G88" s="1137">
        <v>0</v>
      </c>
      <c r="H88" s="1135"/>
      <c r="I88" s="1053" t="s">
        <v>244</v>
      </c>
      <c r="J88" s="1133">
        <v>0</v>
      </c>
    </row>
    <row r="89" spans="1:10">
      <c r="A89" s="1134">
        <v>41487</v>
      </c>
      <c r="B89" s="1135">
        <v>50</v>
      </c>
      <c r="C89" s="1136" t="s">
        <v>246</v>
      </c>
      <c r="D89" s="1137" t="s">
        <v>252</v>
      </c>
      <c r="E89" s="1137"/>
      <c r="G89" s="1137" t="s">
        <v>339</v>
      </c>
      <c r="H89" s="1135"/>
      <c r="I89" s="1053" t="s">
        <v>244</v>
      </c>
      <c r="J89" s="1133">
        <v>0</v>
      </c>
    </row>
    <row r="90" spans="1:10">
      <c r="A90" s="1134">
        <v>41487</v>
      </c>
      <c r="B90" s="1135">
        <v>10</v>
      </c>
      <c r="C90" s="1136" t="s">
        <v>246</v>
      </c>
      <c r="D90" s="1137" t="s">
        <v>772</v>
      </c>
      <c r="E90" s="1137"/>
      <c r="G90" s="1137" t="s">
        <v>339</v>
      </c>
      <c r="H90" s="1135"/>
      <c r="I90" s="1053" t="s">
        <v>244</v>
      </c>
      <c r="J90" s="1133">
        <v>0</v>
      </c>
    </row>
    <row r="91" spans="1:10">
      <c r="A91" s="1134">
        <v>41487</v>
      </c>
      <c r="B91" s="1135">
        <v>180</v>
      </c>
      <c r="C91" s="1136" t="s">
        <v>246</v>
      </c>
      <c r="D91" s="1137" t="s">
        <v>783</v>
      </c>
      <c r="E91" s="1137"/>
      <c r="G91" s="1137" t="s">
        <v>339</v>
      </c>
      <c r="H91" s="1135"/>
      <c r="I91" s="1053" t="s">
        <v>244</v>
      </c>
      <c r="J91" s="1133">
        <v>0</v>
      </c>
    </row>
    <row r="92" spans="1:10">
      <c r="A92" s="1134">
        <v>41487</v>
      </c>
      <c r="B92" s="1135">
        <v>200</v>
      </c>
      <c r="C92" s="1136" t="s">
        <v>246</v>
      </c>
      <c r="D92" s="1137" t="s">
        <v>911</v>
      </c>
      <c r="E92" s="1137"/>
      <c r="G92" s="1137">
        <v>0</v>
      </c>
      <c r="H92" s="1135"/>
      <c r="I92" s="1053" t="s">
        <v>244</v>
      </c>
      <c r="J92" s="1133">
        <v>0</v>
      </c>
    </row>
    <row r="93" spans="1:10">
      <c r="A93" s="1134">
        <v>41487</v>
      </c>
      <c r="B93" s="1135">
        <v>10</v>
      </c>
      <c r="C93" s="1136" t="s">
        <v>246</v>
      </c>
      <c r="D93" s="1137" t="s">
        <v>1001</v>
      </c>
      <c r="E93" s="1137"/>
      <c r="G93" s="1137" t="s">
        <v>339</v>
      </c>
      <c r="H93" s="1135"/>
      <c r="I93" s="1053" t="s">
        <v>244</v>
      </c>
      <c r="J93" s="1133">
        <v>0</v>
      </c>
    </row>
    <row r="94" spans="1:10">
      <c r="A94" s="1134">
        <v>41487</v>
      </c>
      <c r="B94" s="1135">
        <v>5</v>
      </c>
      <c r="C94" s="1136" t="s">
        <v>246</v>
      </c>
      <c r="D94" s="1137" t="s">
        <v>755</v>
      </c>
      <c r="E94" s="1137"/>
      <c r="G94" s="1137" t="s">
        <v>339</v>
      </c>
      <c r="H94" s="1135"/>
      <c r="I94" s="1053" t="s">
        <v>244</v>
      </c>
      <c r="J94" s="1133">
        <v>0</v>
      </c>
    </row>
    <row r="95" spans="1:10">
      <c r="A95" s="1134">
        <v>41487</v>
      </c>
      <c r="B95" s="1135">
        <v>12.5</v>
      </c>
      <c r="C95" s="1136" t="s">
        <v>246</v>
      </c>
      <c r="D95" s="1137" t="s">
        <v>913</v>
      </c>
      <c r="E95" s="1137"/>
      <c r="G95" s="1137" t="s">
        <v>339</v>
      </c>
      <c r="H95" s="1135"/>
      <c r="I95" s="1053" t="s">
        <v>244</v>
      </c>
      <c r="J95" s="1133">
        <v>0</v>
      </c>
    </row>
    <row r="96" spans="1:10">
      <c r="A96" s="1134">
        <v>41487</v>
      </c>
      <c r="B96" s="1135">
        <v>15</v>
      </c>
      <c r="C96" s="1136" t="s">
        <v>246</v>
      </c>
      <c r="D96" s="1137" t="s">
        <v>954</v>
      </c>
      <c r="E96" s="1137"/>
      <c r="G96" s="1137">
        <v>0</v>
      </c>
      <c r="H96" s="1135"/>
      <c r="I96" s="1053" t="s">
        <v>244</v>
      </c>
      <c r="J96" s="1133">
        <v>0</v>
      </c>
    </row>
    <row r="97" spans="1:10">
      <c r="A97" s="1134">
        <v>41487</v>
      </c>
      <c r="B97" s="1135">
        <v>50</v>
      </c>
      <c r="C97" s="1136" t="s">
        <v>246</v>
      </c>
      <c r="D97" s="1137" t="s">
        <v>998</v>
      </c>
      <c r="E97" s="1137"/>
      <c r="G97" s="1137" t="s">
        <v>339</v>
      </c>
      <c r="H97" s="1135"/>
      <c r="I97" s="1053" t="s">
        <v>244</v>
      </c>
      <c r="J97" s="1133">
        <v>0</v>
      </c>
    </row>
    <row r="98" spans="1:10">
      <c r="A98" s="1134">
        <v>41487</v>
      </c>
      <c r="B98" s="1135">
        <v>10</v>
      </c>
      <c r="C98" s="1136" t="s">
        <v>246</v>
      </c>
      <c r="D98" s="1137" t="s">
        <v>1063</v>
      </c>
      <c r="E98" s="1137"/>
      <c r="G98" s="1137">
        <v>0</v>
      </c>
      <c r="H98" s="1135"/>
      <c r="I98" s="1053" t="s">
        <v>244</v>
      </c>
      <c r="J98" s="1133">
        <v>0</v>
      </c>
    </row>
    <row r="99" spans="1:10">
      <c r="A99" s="1134">
        <v>41487</v>
      </c>
      <c r="B99" s="1135">
        <v>30</v>
      </c>
      <c r="C99" s="1136" t="s">
        <v>246</v>
      </c>
      <c r="D99" s="1137" t="s">
        <v>424</v>
      </c>
      <c r="E99" s="1137"/>
      <c r="G99" s="1137" t="s">
        <v>339</v>
      </c>
      <c r="H99" s="1135"/>
      <c r="I99" s="1053" t="s">
        <v>244</v>
      </c>
      <c r="J99" s="1133">
        <v>0</v>
      </c>
    </row>
    <row r="100" spans="1:10">
      <c r="A100" s="1134">
        <v>41487</v>
      </c>
      <c r="B100" s="1135">
        <v>15</v>
      </c>
      <c r="C100" s="1136" t="s">
        <v>246</v>
      </c>
      <c r="D100" s="1137" t="s">
        <v>1190</v>
      </c>
      <c r="E100" s="1137"/>
      <c r="G100" s="1137">
        <v>0</v>
      </c>
      <c r="H100" s="1135"/>
      <c r="I100" s="1053" t="s">
        <v>244</v>
      </c>
      <c r="J100" s="1133">
        <v>0</v>
      </c>
    </row>
    <row r="101" spans="1:10">
      <c r="A101" s="1134">
        <v>41487</v>
      </c>
      <c r="B101" s="1135">
        <v>10</v>
      </c>
      <c r="C101" s="1136" t="s">
        <v>246</v>
      </c>
      <c r="D101" s="1137" t="s">
        <v>1195</v>
      </c>
      <c r="E101" s="1137"/>
      <c r="G101" s="1137">
        <v>0</v>
      </c>
      <c r="H101" s="1135"/>
      <c r="I101" s="1053" t="s">
        <v>244</v>
      </c>
      <c r="J101" s="1133">
        <v>0</v>
      </c>
    </row>
    <row r="102" spans="1:10">
      <c r="A102" s="1134">
        <v>41487</v>
      </c>
      <c r="B102" s="1135">
        <v>10</v>
      </c>
      <c r="C102" s="1136" t="s">
        <v>246</v>
      </c>
      <c r="D102" s="1137" t="s">
        <v>1027</v>
      </c>
      <c r="E102" s="1137"/>
      <c r="G102" s="1137" t="s">
        <v>339</v>
      </c>
      <c r="H102" s="1135"/>
      <c r="I102" s="1053" t="s">
        <v>244</v>
      </c>
      <c r="J102" s="1133">
        <v>0</v>
      </c>
    </row>
    <row r="103" spans="1:10">
      <c r="A103" s="1134">
        <v>41487</v>
      </c>
      <c r="B103" s="1135">
        <v>20</v>
      </c>
      <c r="C103" s="1136" t="s">
        <v>246</v>
      </c>
      <c r="D103" s="1137" t="s">
        <v>1028</v>
      </c>
      <c r="E103" s="1137"/>
      <c r="G103" s="1137" t="s">
        <v>339</v>
      </c>
      <c r="H103" s="1135"/>
      <c r="I103" s="1053" t="s">
        <v>244</v>
      </c>
      <c r="J103" s="1133">
        <v>0</v>
      </c>
    </row>
    <row r="104" spans="1:10">
      <c r="A104" s="1134">
        <v>41487</v>
      </c>
      <c r="B104" s="1135">
        <v>10</v>
      </c>
      <c r="C104" s="1136" t="s">
        <v>246</v>
      </c>
      <c r="D104" s="1137" t="s">
        <v>369</v>
      </c>
      <c r="E104" s="1137"/>
      <c r="G104" s="1137">
        <v>0</v>
      </c>
      <c r="H104" s="1135"/>
      <c r="I104" s="1053" t="s">
        <v>244</v>
      </c>
      <c r="J104" s="1133">
        <v>0</v>
      </c>
    </row>
    <row r="105" spans="1:10">
      <c r="A105" s="1134">
        <v>41487</v>
      </c>
      <c r="B105" s="1135">
        <v>10</v>
      </c>
      <c r="C105" s="1136" t="s">
        <v>246</v>
      </c>
      <c r="D105" s="1137" t="s">
        <v>1040</v>
      </c>
      <c r="E105" s="1137"/>
      <c r="G105" s="1137" t="s">
        <v>339</v>
      </c>
      <c r="H105" s="1135"/>
      <c r="I105" s="1053" t="s">
        <v>244</v>
      </c>
      <c r="J105" s="1133">
        <v>0</v>
      </c>
    </row>
    <row r="106" spans="1:10">
      <c r="A106" s="1134">
        <v>41487</v>
      </c>
      <c r="B106" s="1135">
        <v>10</v>
      </c>
      <c r="C106" s="1136" t="s">
        <v>246</v>
      </c>
      <c r="D106" s="1137" t="s">
        <v>994</v>
      </c>
      <c r="E106" s="1137"/>
      <c r="G106" s="1137" t="s">
        <v>339</v>
      </c>
      <c r="H106" s="1135"/>
      <c r="I106" s="1053" t="s">
        <v>244</v>
      </c>
      <c r="J106" s="1133">
        <v>0</v>
      </c>
    </row>
    <row r="107" spans="1:10">
      <c r="A107" s="1134">
        <v>41487</v>
      </c>
      <c r="B107" s="1135">
        <v>10</v>
      </c>
      <c r="C107" s="1136" t="s">
        <v>246</v>
      </c>
      <c r="D107" s="1137" t="s">
        <v>388</v>
      </c>
      <c r="E107" s="1137"/>
      <c r="G107" s="1137" t="s">
        <v>339</v>
      </c>
      <c r="H107" s="1135"/>
      <c r="I107" s="1053" t="s">
        <v>244</v>
      </c>
      <c r="J107" s="1133">
        <v>0</v>
      </c>
    </row>
    <row r="108" spans="1:10">
      <c r="A108" s="1134">
        <v>41487</v>
      </c>
      <c r="B108" s="1135">
        <v>10</v>
      </c>
      <c r="C108" s="1136" t="s">
        <v>246</v>
      </c>
      <c r="D108" s="1137" t="s">
        <v>951</v>
      </c>
      <c r="E108" s="1137"/>
      <c r="G108" s="1137" t="s">
        <v>339</v>
      </c>
      <c r="H108" s="1135"/>
      <c r="I108" s="1053" t="s">
        <v>244</v>
      </c>
      <c r="J108" s="1133">
        <v>0</v>
      </c>
    </row>
    <row r="109" spans="1:10">
      <c r="A109" s="1134">
        <v>41487</v>
      </c>
      <c r="B109" s="1135">
        <v>75</v>
      </c>
      <c r="C109" s="1136" t="s">
        <v>246</v>
      </c>
      <c r="D109" s="1137" t="s">
        <v>1003</v>
      </c>
      <c r="E109" s="1137"/>
      <c r="G109" s="1137" t="s">
        <v>339</v>
      </c>
      <c r="H109" s="1135"/>
      <c r="I109" s="1053" t="s">
        <v>244</v>
      </c>
      <c r="J109" s="1133">
        <v>0</v>
      </c>
    </row>
    <row r="110" spans="1:10">
      <c r="A110" s="1134">
        <v>41487</v>
      </c>
      <c r="B110" s="1135">
        <v>25</v>
      </c>
      <c r="C110" s="1136" t="s">
        <v>246</v>
      </c>
      <c r="D110" s="1137" t="s">
        <v>995</v>
      </c>
      <c r="E110" s="1137"/>
      <c r="G110" s="1137" t="s">
        <v>339</v>
      </c>
      <c r="H110" s="1135"/>
      <c r="I110" s="1053" t="s">
        <v>244</v>
      </c>
      <c r="J110" s="1133">
        <v>0</v>
      </c>
    </row>
    <row r="111" spans="1:10">
      <c r="A111" s="1134">
        <v>41487</v>
      </c>
      <c r="B111" s="1135">
        <v>25</v>
      </c>
      <c r="C111" s="1136" t="s">
        <v>246</v>
      </c>
      <c r="D111" s="1137" t="s">
        <v>402</v>
      </c>
      <c r="E111" s="1137"/>
      <c r="G111" s="1137">
        <v>0</v>
      </c>
      <c r="H111" s="1135"/>
      <c r="I111" s="1053" t="s">
        <v>244</v>
      </c>
      <c r="J111" s="1133">
        <v>0</v>
      </c>
    </row>
    <row r="112" spans="1:10">
      <c r="A112" s="1134">
        <v>41487</v>
      </c>
      <c r="B112" s="1135">
        <v>10</v>
      </c>
      <c r="C112" s="1136" t="s">
        <v>246</v>
      </c>
      <c r="D112" s="1137" t="s">
        <v>367</v>
      </c>
      <c r="E112" s="1137"/>
      <c r="G112" s="1137" t="s">
        <v>339</v>
      </c>
      <c r="H112" s="1135"/>
      <c r="I112" s="1053" t="s">
        <v>244</v>
      </c>
      <c r="J112" s="1133">
        <v>0</v>
      </c>
    </row>
    <row r="113" spans="1:10">
      <c r="A113" s="1134">
        <v>41488</v>
      </c>
      <c r="B113" s="1135">
        <v>200</v>
      </c>
      <c r="C113" s="1136" t="s">
        <v>1087</v>
      </c>
      <c r="D113" s="1137" t="s">
        <v>1359</v>
      </c>
      <c r="E113" s="1137"/>
      <c r="G113" s="1137">
        <v>0</v>
      </c>
      <c r="H113" s="1135"/>
      <c r="I113" s="1053" t="s">
        <v>244</v>
      </c>
      <c r="J113" s="1133">
        <v>0</v>
      </c>
    </row>
    <row r="114" spans="1:10">
      <c r="A114" s="1134">
        <v>41488</v>
      </c>
      <c r="B114" s="1135">
        <v>3</v>
      </c>
      <c r="C114" s="1136" t="s">
        <v>246</v>
      </c>
      <c r="D114" s="1137" t="s">
        <v>426</v>
      </c>
      <c r="E114" s="1137"/>
      <c r="G114" s="1137">
        <v>0</v>
      </c>
      <c r="H114" s="1135"/>
      <c r="I114" s="1053" t="s">
        <v>244</v>
      </c>
      <c r="J114" s="1133">
        <v>0</v>
      </c>
    </row>
    <row r="115" spans="1:10">
      <c r="A115" s="1134">
        <v>41488</v>
      </c>
      <c r="B115" s="1135">
        <v>20</v>
      </c>
      <c r="C115" s="1136" t="s">
        <v>246</v>
      </c>
      <c r="D115" s="1137" t="s">
        <v>389</v>
      </c>
      <c r="E115" s="1137"/>
      <c r="G115" s="1137">
        <v>0</v>
      </c>
      <c r="H115" s="1135"/>
      <c r="I115" s="1053" t="s">
        <v>244</v>
      </c>
      <c r="J115" s="1133">
        <v>0</v>
      </c>
    </row>
    <row r="116" spans="1:10">
      <c r="A116" s="1134">
        <v>41488</v>
      </c>
      <c r="B116" s="1135">
        <v>20</v>
      </c>
      <c r="C116" s="1136" t="s">
        <v>246</v>
      </c>
      <c r="D116" s="1137" t="s">
        <v>999</v>
      </c>
      <c r="E116" s="1137"/>
      <c r="G116" s="1137" t="s">
        <v>339</v>
      </c>
      <c r="H116" s="1135"/>
      <c r="I116" s="1053" t="s">
        <v>244</v>
      </c>
      <c r="J116" s="1133">
        <v>0</v>
      </c>
    </row>
    <row r="117" spans="1:10">
      <c r="A117" s="1134">
        <v>41488</v>
      </c>
      <c r="B117" s="1135">
        <v>10</v>
      </c>
      <c r="C117" s="1136" t="s">
        <v>246</v>
      </c>
      <c r="D117" s="1137" t="s">
        <v>317</v>
      </c>
      <c r="E117" s="1137"/>
      <c r="G117" s="1137" t="s">
        <v>339</v>
      </c>
      <c r="H117" s="1135"/>
      <c r="I117" s="1053" t="s">
        <v>244</v>
      </c>
      <c r="J117" s="1133">
        <v>0</v>
      </c>
    </row>
    <row r="118" spans="1:10">
      <c r="A118" s="1134">
        <v>41488</v>
      </c>
      <c r="B118" s="1135">
        <v>75</v>
      </c>
      <c r="C118" s="1136" t="s">
        <v>246</v>
      </c>
      <c r="D118" s="1137" t="s">
        <v>308</v>
      </c>
      <c r="E118" s="1137"/>
      <c r="G118" s="1137" t="s">
        <v>339</v>
      </c>
      <c r="H118" s="1135"/>
      <c r="I118" s="1053" t="s">
        <v>244</v>
      </c>
      <c r="J118" s="1133">
        <v>0</v>
      </c>
    </row>
    <row r="119" spans="1:10">
      <c r="A119" s="1134">
        <v>41488</v>
      </c>
      <c r="B119" s="1135">
        <v>10</v>
      </c>
      <c r="C119" s="1136" t="s">
        <v>246</v>
      </c>
      <c r="D119" s="1137" t="s">
        <v>781</v>
      </c>
      <c r="E119" s="1137"/>
      <c r="G119" s="1137" t="s">
        <v>339</v>
      </c>
      <c r="H119" s="1135"/>
      <c r="I119" s="1053" t="s">
        <v>244</v>
      </c>
      <c r="J119" s="1133">
        <v>0</v>
      </c>
    </row>
    <row r="120" spans="1:10">
      <c r="A120" s="1134">
        <v>41488</v>
      </c>
      <c r="B120" s="1135">
        <v>20</v>
      </c>
      <c r="C120" s="1136" t="s">
        <v>246</v>
      </c>
      <c r="D120" s="1137" t="s">
        <v>254</v>
      </c>
      <c r="E120" s="1137"/>
      <c r="G120" s="1137" t="s">
        <v>339</v>
      </c>
      <c r="H120" s="1135"/>
      <c r="I120" s="1053" t="s">
        <v>244</v>
      </c>
      <c r="J120" s="1133">
        <v>0</v>
      </c>
    </row>
    <row r="121" spans="1:10">
      <c r="A121" s="1134">
        <v>41491</v>
      </c>
      <c r="B121" s="1135">
        <v>170</v>
      </c>
      <c r="C121" s="1136" t="s">
        <v>246</v>
      </c>
      <c r="D121" s="1137" t="s">
        <v>788</v>
      </c>
      <c r="E121" s="1137"/>
      <c r="G121" s="1137" t="s">
        <v>339</v>
      </c>
      <c r="H121" s="1135"/>
      <c r="I121" s="1053" t="s">
        <v>244</v>
      </c>
      <c r="J121" s="1133">
        <v>0</v>
      </c>
    </row>
    <row r="122" spans="1:10">
      <c r="A122" s="1134">
        <v>41491</v>
      </c>
      <c r="B122" s="1135">
        <v>15</v>
      </c>
      <c r="C122" s="1136" t="s">
        <v>246</v>
      </c>
      <c r="D122" s="1137" t="s">
        <v>306</v>
      </c>
      <c r="E122" s="1137"/>
      <c r="G122" s="1137" t="s">
        <v>339</v>
      </c>
      <c r="H122" s="1135"/>
      <c r="I122" s="1053" t="s">
        <v>244</v>
      </c>
      <c r="J122" s="1133">
        <v>0</v>
      </c>
    </row>
    <row r="123" spans="1:10">
      <c r="A123" s="1134">
        <v>41491</v>
      </c>
      <c r="B123" s="1135">
        <v>5</v>
      </c>
      <c r="C123" s="1136" t="s">
        <v>246</v>
      </c>
      <c r="D123" s="1137" t="s">
        <v>318</v>
      </c>
      <c r="E123" s="1137"/>
      <c r="G123" s="1137" t="s">
        <v>339</v>
      </c>
      <c r="H123" s="1135"/>
      <c r="I123" s="1053" t="s">
        <v>244</v>
      </c>
      <c r="J123" s="1133">
        <v>0</v>
      </c>
    </row>
    <row r="124" spans="1:10">
      <c r="A124" s="1134">
        <v>41491</v>
      </c>
      <c r="B124" s="1135">
        <v>300</v>
      </c>
      <c r="C124" s="1136" t="s">
        <v>246</v>
      </c>
      <c r="D124" s="1137" t="s">
        <v>778</v>
      </c>
      <c r="E124" s="1137"/>
      <c r="G124" s="1137" t="s">
        <v>339</v>
      </c>
      <c r="H124" s="1135"/>
      <c r="I124" s="1053" t="s">
        <v>244</v>
      </c>
      <c r="J124" s="1133">
        <v>0</v>
      </c>
    </row>
    <row r="125" spans="1:10">
      <c r="A125" s="1134">
        <v>41491</v>
      </c>
      <c r="B125" s="1135">
        <v>50</v>
      </c>
      <c r="C125" s="1136" t="s">
        <v>246</v>
      </c>
      <c r="D125" s="1137" t="s">
        <v>1105</v>
      </c>
      <c r="E125" s="1137"/>
      <c r="G125" s="1137" t="s">
        <v>339</v>
      </c>
      <c r="H125" s="1135"/>
      <c r="I125" s="1053" t="s">
        <v>244</v>
      </c>
      <c r="J125" s="1133">
        <v>0</v>
      </c>
    </row>
    <row r="126" spans="1:10">
      <c r="A126" s="1134">
        <v>41491</v>
      </c>
      <c r="B126" s="1135">
        <v>100</v>
      </c>
      <c r="C126" s="1136" t="s">
        <v>246</v>
      </c>
      <c r="D126" s="1137" t="s">
        <v>1000</v>
      </c>
      <c r="E126" s="1137"/>
      <c r="G126" s="1137">
        <v>0</v>
      </c>
      <c r="H126" s="1135"/>
      <c r="I126" s="1053" t="s">
        <v>244</v>
      </c>
      <c r="J126" s="1133">
        <v>0</v>
      </c>
    </row>
    <row r="127" spans="1:10">
      <c r="A127" s="1134">
        <v>41491</v>
      </c>
      <c r="B127" s="1135">
        <v>6</v>
      </c>
      <c r="C127" s="1136" t="s">
        <v>246</v>
      </c>
      <c r="D127" s="1137" t="s">
        <v>310</v>
      </c>
      <c r="E127" s="1137"/>
      <c r="G127" s="1137" t="s">
        <v>339</v>
      </c>
      <c r="H127" s="1135"/>
      <c r="I127" s="1053" t="s">
        <v>244</v>
      </c>
      <c r="J127" s="1133">
        <v>0</v>
      </c>
    </row>
    <row r="128" spans="1:10">
      <c r="A128" s="1134">
        <v>41491</v>
      </c>
      <c r="B128" s="1135">
        <v>20</v>
      </c>
      <c r="C128" s="1136" t="s">
        <v>246</v>
      </c>
      <c r="D128" s="1137" t="s">
        <v>387</v>
      </c>
      <c r="E128" s="1137"/>
      <c r="G128" s="1137">
        <v>0</v>
      </c>
      <c r="H128" s="1135"/>
      <c r="I128" s="1053" t="s">
        <v>244</v>
      </c>
      <c r="J128" s="1133">
        <v>0</v>
      </c>
    </row>
    <row r="129" spans="1:10">
      <c r="A129" s="1134">
        <v>41491</v>
      </c>
      <c r="B129" s="1135">
        <v>5</v>
      </c>
      <c r="C129" s="1136" t="s">
        <v>246</v>
      </c>
      <c r="D129" s="1137" t="s">
        <v>1187</v>
      </c>
      <c r="E129" s="1137"/>
      <c r="G129" s="1137" t="s">
        <v>339</v>
      </c>
      <c r="H129" s="1135"/>
      <c r="I129" s="1053" t="s">
        <v>244</v>
      </c>
      <c r="J129" s="1133">
        <v>0</v>
      </c>
    </row>
    <row r="130" spans="1:10">
      <c r="A130" s="1134">
        <v>41491</v>
      </c>
      <c r="B130" s="1135">
        <v>264.07</v>
      </c>
      <c r="C130" s="1136" t="s">
        <v>246</v>
      </c>
      <c r="D130" s="1137" t="s">
        <v>1220</v>
      </c>
      <c r="E130" s="1137"/>
      <c r="G130" s="1137">
        <v>0</v>
      </c>
      <c r="H130" s="1135"/>
      <c r="I130" s="1053" t="s">
        <v>244</v>
      </c>
      <c r="J130" s="1133">
        <v>0</v>
      </c>
    </row>
    <row r="131" spans="1:10">
      <c r="A131" s="1134">
        <v>41491</v>
      </c>
      <c r="B131" s="1135">
        <v>250</v>
      </c>
      <c r="C131" s="1136" t="s">
        <v>246</v>
      </c>
      <c r="D131" s="1137" t="s">
        <v>1118</v>
      </c>
      <c r="E131" s="1137"/>
      <c r="G131" s="1137">
        <v>0</v>
      </c>
      <c r="H131" s="1135"/>
      <c r="I131" s="1053" t="s">
        <v>244</v>
      </c>
      <c r="J131" s="1133">
        <v>0</v>
      </c>
    </row>
    <row r="132" spans="1:10">
      <c r="A132" s="1134">
        <v>41492</v>
      </c>
      <c r="B132" s="1135">
        <v>15</v>
      </c>
      <c r="C132" s="1136" t="s">
        <v>1087</v>
      </c>
      <c r="D132" s="1137" t="s">
        <v>1088</v>
      </c>
      <c r="E132" s="1137"/>
      <c r="G132" s="1137">
        <v>0</v>
      </c>
      <c r="H132" s="1135"/>
      <c r="I132" s="1053" t="s">
        <v>244</v>
      </c>
      <c r="J132" s="1133">
        <v>0</v>
      </c>
    </row>
    <row r="133" spans="1:10">
      <c r="A133" s="1134">
        <v>41492</v>
      </c>
      <c r="B133" s="1135">
        <v>10</v>
      </c>
      <c r="C133" s="1136" t="s">
        <v>246</v>
      </c>
      <c r="D133" s="1137" t="s">
        <v>956</v>
      </c>
      <c r="E133" s="1137"/>
      <c r="G133" s="1137" t="s">
        <v>339</v>
      </c>
      <c r="H133" s="1135"/>
      <c r="I133" s="1053" t="s">
        <v>244</v>
      </c>
      <c r="J133" s="1133">
        <v>0</v>
      </c>
    </row>
    <row r="134" spans="1:10">
      <c r="A134" s="1134">
        <v>41493</v>
      </c>
      <c r="B134" s="1135">
        <v>39.200000000000003</v>
      </c>
      <c r="C134" s="1136" t="s">
        <v>246</v>
      </c>
      <c r="D134" s="1137" t="s">
        <v>429</v>
      </c>
      <c r="E134" s="1137"/>
      <c r="G134" s="1137">
        <v>0</v>
      </c>
      <c r="H134" s="1135"/>
      <c r="I134" s="1053" t="s">
        <v>244</v>
      </c>
      <c r="J134" s="1133">
        <v>0</v>
      </c>
    </row>
    <row r="135" spans="1:10">
      <c r="A135" s="1134">
        <v>41493</v>
      </c>
      <c r="B135" s="1135">
        <v>40</v>
      </c>
      <c r="C135" s="1136" t="s">
        <v>246</v>
      </c>
      <c r="D135" s="1137" t="s">
        <v>1030</v>
      </c>
      <c r="E135" s="1137"/>
      <c r="G135" s="1137" t="s">
        <v>339</v>
      </c>
      <c r="H135" s="1135"/>
      <c r="I135" s="1053" t="s">
        <v>244</v>
      </c>
      <c r="J135" s="1133">
        <v>0</v>
      </c>
    </row>
    <row r="136" spans="1:10">
      <c r="A136" s="1134">
        <v>41493</v>
      </c>
      <c r="B136" s="1135">
        <v>110</v>
      </c>
      <c r="C136" s="1136" t="s">
        <v>246</v>
      </c>
      <c r="D136" s="1137" t="s">
        <v>967</v>
      </c>
      <c r="E136" s="1137"/>
      <c r="G136" s="1137" t="s">
        <v>339</v>
      </c>
      <c r="H136" s="1135"/>
      <c r="I136" s="1053" t="s">
        <v>244</v>
      </c>
      <c r="J136" s="1133">
        <v>0</v>
      </c>
    </row>
    <row r="137" spans="1:10">
      <c r="A137" s="1134">
        <v>41494</v>
      </c>
      <c r="B137" s="1135">
        <v>40</v>
      </c>
      <c r="C137" s="1136" t="s">
        <v>1087</v>
      </c>
      <c r="D137" s="1137" t="s">
        <v>1088</v>
      </c>
      <c r="E137" s="1137"/>
      <c r="G137" s="1137">
        <v>0</v>
      </c>
      <c r="H137" s="1135"/>
      <c r="I137" s="1053" t="s">
        <v>244</v>
      </c>
      <c r="J137" s="1133">
        <v>0</v>
      </c>
    </row>
    <row r="138" spans="1:10">
      <c r="A138" s="1134">
        <v>41494</v>
      </c>
      <c r="B138" s="1135">
        <v>15</v>
      </c>
      <c r="C138" s="1136" t="s">
        <v>1087</v>
      </c>
      <c r="D138" s="1137" t="s">
        <v>1096</v>
      </c>
      <c r="E138" s="1137"/>
      <c r="G138" s="1137">
        <v>0</v>
      </c>
      <c r="H138" s="1135"/>
      <c r="I138" s="1053" t="s">
        <v>244</v>
      </c>
      <c r="J138" s="1133">
        <v>0</v>
      </c>
    </row>
    <row r="139" spans="1:10">
      <c r="A139" s="1134">
        <v>41495</v>
      </c>
      <c r="B139" s="1135">
        <v>30</v>
      </c>
      <c r="C139" s="1136" t="s">
        <v>1087</v>
      </c>
      <c r="D139" s="1137" t="s">
        <v>1360</v>
      </c>
      <c r="E139" s="1137"/>
      <c r="G139" s="1137">
        <v>0</v>
      </c>
      <c r="H139" s="1135"/>
      <c r="I139" s="1053" t="s">
        <v>244</v>
      </c>
      <c r="J139" s="1133">
        <v>0</v>
      </c>
    </row>
    <row r="140" spans="1:10">
      <c r="A140" s="1134">
        <v>41498</v>
      </c>
      <c r="B140" s="1135">
        <v>230</v>
      </c>
      <c r="C140" s="1136" t="s">
        <v>246</v>
      </c>
      <c r="D140" s="1137" t="s">
        <v>920</v>
      </c>
      <c r="E140" s="1137"/>
      <c r="G140" s="1137" t="s">
        <v>339</v>
      </c>
      <c r="H140" s="1135"/>
      <c r="I140" s="1053" t="s">
        <v>244</v>
      </c>
      <c r="J140" s="1133">
        <v>0</v>
      </c>
    </row>
    <row r="141" spans="1:10">
      <c r="A141" s="1134">
        <v>41498</v>
      </c>
      <c r="B141" s="1135">
        <v>150</v>
      </c>
      <c r="C141" s="1136" t="s">
        <v>246</v>
      </c>
      <c r="D141" s="1137" t="s">
        <v>357</v>
      </c>
      <c r="E141" s="1137"/>
      <c r="G141" s="1137" t="s">
        <v>339</v>
      </c>
      <c r="H141" s="1135"/>
      <c r="I141" s="1053" t="s">
        <v>244</v>
      </c>
      <c r="J141" s="1133">
        <v>0</v>
      </c>
    </row>
    <row r="142" spans="1:10">
      <c r="A142" s="1134">
        <v>41498</v>
      </c>
      <c r="B142" s="1135">
        <v>12.5</v>
      </c>
      <c r="C142" s="1136" t="s">
        <v>246</v>
      </c>
      <c r="D142" s="1137" t="s">
        <v>1221</v>
      </c>
      <c r="E142" s="1137"/>
      <c r="G142" s="1137" t="s">
        <v>339</v>
      </c>
      <c r="H142" s="1135"/>
      <c r="I142" s="1053" t="s">
        <v>244</v>
      </c>
      <c r="J142" s="1133">
        <v>0</v>
      </c>
    </row>
    <row r="143" spans="1:10">
      <c r="A143" s="1134">
        <v>41498</v>
      </c>
      <c r="B143" s="1135">
        <v>200</v>
      </c>
      <c r="C143" s="1136" t="s">
        <v>246</v>
      </c>
      <c r="D143" s="1137" t="s">
        <v>1091</v>
      </c>
      <c r="E143" s="1137"/>
      <c r="G143" s="1137" t="s">
        <v>339</v>
      </c>
      <c r="H143" s="1135"/>
      <c r="I143" s="1053" t="s">
        <v>244</v>
      </c>
      <c r="J143" s="1133">
        <v>0</v>
      </c>
    </row>
    <row r="144" spans="1:10">
      <c r="A144" s="1134">
        <v>41498</v>
      </c>
      <c r="B144" s="1135">
        <v>207.75</v>
      </c>
      <c r="C144" s="1136" t="s">
        <v>246</v>
      </c>
      <c r="D144" s="1137" t="s">
        <v>1222</v>
      </c>
      <c r="E144" s="1137"/>
      <c r="G144" s="1137">
        <v>0</v>
      </c>
      <c r="H144" s="1135"/>
      <c r="I144" s="1053" t="s">
        <v>244</v>
      </c>
      <c r="J144" s="1133">
        <v>0</v>
      </c>
    </row>
    <row r="145" spans="1:10">
      <c r="A145" s="1134">
        <v>41500</v>
      </c>
      <c r="B145" s="1135">
        <v>100</v>
      </c>
      <c r="C145" s="1136" t="s">
        <v>246</v>
      </c>
      <c r="D145" s="1137" t="s">
        <v>358</v>
      </c>
      <c r="E145" s="1137"/>
      <c r="G145" s="1137" t="s">
        <v>339</v>
      </c>
      <c r="H145" s="1135"/>
      <c r="I145" s="1053" t="s">
        <v>244</v>
      </c>
      <c r="J145" s="1133">
        <v>0</v>
      </c>
    </row>
    <row r="146" spans="1:10">
      <c r="A146" s="1134">
        <v>41500</v>
      </c>
      <c r="B146" s="1135">
        <v>7</v>
      </c>
      <c r="C146" s="1136" t="s">
        <v>246</v>
      </c>
      <c r="D146" s="1137" t="s">
        <v>1032</v>
      </c>
      <c r="E146" s="1137"/>
      <c r="G146" s="1137" t="s">
        <v>339</v>
      </c>
      <c r="H146" s="1135"/>
      <c r="I146" s="1053" t="s">
        <v>244</v>
      </c>
      <c r="J146" s="1133">
        <v>0</v>
      </c>
    </row>
    <row r="147" spans="1:10">
      <c r="A147" s="1134">
        <v>41501</v>
      </c>
      <c r="B147" s="1135">
        <v>20</v>
      </c>
      <c r="C147" s="1136" t="s">
        <v>1087</v>
      </c>
      <c r="D147" s="1137" t="s">
        <v>1092</v>
      </c>
      <c r="E147" s="1137"/>
      <c r="G147" s="1137">
        <v>0</v>
      </c>
      <c r="H147" s="1135"/>
      <c r="I147" s="1053" t="s">
        <v>244</v>
      </c>
      <c r="J147" s="1133">
        <v>0</v>
      </c>
    </row>
    <row r="148" spans="1:10">
      <c r="A148" s="1134">
        <v>41501</v>
      </c>
      <c r="B148" s="1135">
        <v>30</v>
      </c>
      <c r="C148" s="1136" t="s">
        <v>246</v>
      </c>
      <c r="D148" s="1137" t="s">
        <v>1204</v>
      </c>
      <c r="E148" s="1137"/>
      <c r="G148" s="1137" t="s">
        <v>339</v>
      </c>
      <c r="H148" s="1135"/>
      <c r="I148" s="1053" t="s">
        <v>244</v>
      </c>
      <c r="J148" s="1133">
        <v>0</v>
      </c>
    </row>
    <row r="149" spans="1:10">
      <c r="A149" s="1134">
        <v>41501</v>
      </c>
      <c r="B149" s="1135">
        <v>5</v>
      </c>
      <c r="C149" s="1136" t="s">
        <v>246</v>
      </c>
      <c r="D149" s="1137" t="s">
        <v>968</v>
      </c>
      <c r="E149" s="1137"/>
      <c r="G149" s="1137" t="s">
        <v>339</v>
      </c>
      <c r="H149" s="1135"/>
      <c r="I149" s="1053" t="s">
        <v>244</v>
      </c>
      <c r="J149" s="1133">
        <v>0</v>
      </c>
    </row>
    <row r="150" spans="1:10">
      <c r="A150" s="1134">
        <v>41501</v>
      </c>
      <c r="B150" s="1135">
        <v>100</v>
      </c>
      <c r="C150" s="1136" t="s">
        <v>246</v>
      </c>
      <c r="D150" s="1137" t="s">
        <v>292</v>
      </c>
      <c r="E150" s="1137"/>
      <c r="G150" s="1137" t="s">
        <v>339</v>
      </c>
      <c r="H150" s="1135"/>
      <c r="I150" s="1053" t="s">
        <v>244</v>
      </c>
      <c r="J150" s="1133">
        <v>0</v>
      </c>
    </row>
    <row r="151" spans="1:10">
      <c r="A151" s="1134">
        <v>41501</v>
      </c>
      <c r="B151" s="1135">
        <v>135</v>
      </c>
      <c r="C151" s="1136" t="s">
        <v>246</v>
      </c>
      <c r="D151" s="1137" t="s">
        <v>769</v>
      </c>
      <c r="E151" s="1137"/>
      <c r="G151" s="1137">
        <v>0</v>
      </c>
      <c r="H151" s="1135"/>
      <c r="I151" s="1053" t="s">
        <v>244</v>
      </c>
      <c r="J151" s="1133">
        <v>0</v>
      </c>
    </row>
    <row r="152" spans="1:10">
      <c r="A152" s="1134">
        <v>41501</v>
      </c>
      <c r="B152" s="1135">
        <v>7</v>
      </c>
      <c r="C152" s="1136" t="s">
        <v>246</v>
      </c>
      <c r="D152" s="1137" t="s">
        <v>976</v>
      </c>
      <c r="E152" s="1137"/>
      <c r="G152" s="1137">
        <v>0</v>
      </c>
      <c r="H152" s="1135"/>
      <c r="I152" s="1053" t="s">
        <v>244</v>
      </c>
      <c r="J152" s="1133">
        <v>0</v>
      </c>
    </row>
    <row r="153" spans="1:10">
      <c r="A153" s="1134">
        <v>41501</v>
      </c>
      <c r="B153" s="1135">
        <v>100</v>
      </c>
      <c r="C153" s="1136" t="s">
        <v>246</v>
      </c>
      <c r="D153" s="1137" t="s">
        <v>259</v>
      </c>
      <c r="E153" s="1137"/>
      <c r="G153" s="1137" t="s">
        <v>339</v>
      </c>
      <c r="H153" s="1135"/>
      <c r="I153" s="1053" t="s">
        <v>244</v>
      </c>
      <c r="J153" s="1133">
        <v>0</v>
      </c>
    </row>
    <row r="154" spans="1:10">
      <c r="A154" s="1134">
        <v>41501</v>
      </c>
      <c r="B154" s="1135">
        <v>200</v>
      </c>
      <c r="C154" s="1136" t="s">
        <v>246</v>
      </c>
      <c r="D154" s="1137" t="s">
        <v>450</v>
      </c>
      <c r="E154" s="1137"/>
      <c r="G154" s="1137" t="s">
        <v>339</v>
      </c>
      <c r="H154" s="1135"/>
      <c r="I154" s="1053" t="s">
        <v>244</v>
      </c>
      <c r="J154" s="1133">
        <v>0</v>
      </c>
    </row>
    <row r="155" spans="1:10">
      <c r="A155" s="1134">
        <v>41501</v>
      </c>
      <c r="B155" s="1135">
        <v>1</v>
      </c>
      <c r="C155" s="1136" t="s">
        <v>246</v>
      </c>
      <c r="D155" s="1137" t="s">
        <v>785</v>
      </c>
      <c r="E155" s="1137"/>
      <c r="G155" s="1137">
        <v>0</v>
      </c>
      <c r="H155" s="1135"/>
      <c r="I155" s="1053" t="s">
        <v>244</v>
      </c>
      <c r="J155" s="1133">
        <v>0</v>
      </c>
    </row>
    <row r="156" spans="1:10">
      <c r="A156" s="1134">
        <v>41502</v>
      </c>
      <c r="B156" s="1135">
        <v>2.78</v>
      </c>
      <c r="C156" s="1136" t="s">
        <v>246</v>
      </c>
      <c r="D156" s="1137" t="s">
        <v>1107</v>
      </c>
      <c r="E156" s="1137"/>
      <c r="G156" s="1137">
        <v>0</v>
      </c>
      <c r="H156" s="1135"/>
      <c r="I156" s="1053" t="s">
        <v>244</v>
      </c>
      <c r="J156" s="1133">
        <v>0</v>
      </c>
    </row>
    <row r="157" spans="1:10">
      <c r="A157" s="1134">
        <v>41502</v>
      </c>
      <c r="B157" s="1135">
        <v>31464.71</v>
      </c>
      <c r="C157" s="1136" t="s">
        <v>246</v>
      </c>
      <c r="D157" s="1137" t="s">
        <v>1160</v>
      </c>
      <c r="E157" s="1137"/>
      <c r="G157" s="1137">
        <v>0</v>
      </c>
      <c r="H157" s="1135"/>
      <c r="I157" s="1053" t="s">
        <v>244</v>
      </c>
      <c r="J157" s="1133">
        <v>0</v>
      </c>
    </row>
    <row r="158" spans="1:10">
      <c r="A158" s="1134">
        <v>41502</v>
      </c>
      <c r="B158" s="1135">
        <v>5</v>
      </c>
      <c r="C158" s="1136" t="s">
        <v>246</v>
      </c>
      <c r="D158" s="1137" t="s">
        <v>1223</v>
      </c>
      <c r="E158" s="1137"/>
      <c r="G158" s="1137">
        <v>0</v>
      </c>
      <c r="H158" s="1135"/>
      <c r="I158" s="1053" t="s">
        <v>244</v>
      </c>
      <c r="J158" s="1133">
        <v>0</v>
      </c>
    </row>
    <row r="159" spans="1:10">
      <c r="A159" s="1134">
        <v>41505</v>
      </c>
      <c r="B159" s="1135">
        <v>50</v>
      </c>
      <c r="C159" s="1136" t="s">
        <v>1087</v>
      </c>
      <c r="D159" s="1137" t="s">
        <v>1224</v>
      </c>
      <c r="E159" s="1137"/>
      <c r="G159" s="1137">
        <v>0</v>
      </c>
      <c r="H159" s="1135"/>
      <c r="I159" s="1053" t="s">
        <v>244</v>
      </c>
      <c r="J159" s="1133">
        <v>0</v>
      </c>
    </row>
    <row r="160" spans="1:10">
      <c r="A160" s="1134">
        <v>41505</v>
      </c>
      <c r="B160" s="1135">
        <v>12.5</v>
      </c>
      <c r="C160" s="1136" t="s">
        <v>246</v>
      </c>
      <c r="D160" s="1137" t="s">
        <v>1061</v>
      </c>
      <c r="E160" s="1137"/>
      <c r="G160" s="1137">
        <v>0</v>
      </c>
      <c r="H160" s="1135"/>
      <c r="I160" s="1053" t="s">
        <v>244</v>
      </c>
      <c r="J160" s="1133">
        <v>0</v>
      </c>
    </row>
    <row r="161" spans="1:10">
      <c r="A161" s="1134">
        <v>41505</v>
      </c>
      <c r="B161" s="1135">
        <v>40</v>
      </c>
      <c r="C161" s="1136" t="s">
        <v>246</v>
      </c>
      <c r="D161" s="1137" t="s">
        <v>400</v>
      </c>
      <c r="E161" s="1137"/>
      <c r="G161" s="1137" t="s">
        <v>339</v>
      </c>
      <c r="H161" s="1135"/>
      <c r="I161" s="1053" t="s">
        <v>244</v>
      </c>
      <c r="J161" s="1133">
        <v>0</v>
      </c>
    </row>
    <row r="162" spans="1:10">
      <c r="A162" s="1134">
        <v>41505</v>
      </c>
      <c r="B162" s="1135">
        <v>80</v>
      </c>
      <c r="C162" s="1136" t="s">
        <v>246</v>
      </c>
      <c r="D162" s="1137" t="s">
        <v>1044</v>
      </c>
      <c r="E162" s="1137"/>
      <c r="G162" s="1137">
        <v>0</v>
      </c>
      <c r="H162" s="1135"/>
      <c r="I162" s="1053" t="s">
        <v>244</v>
      </c>
      <c r="J162" s="1133">
        <v>0</v>
      </c>
    </row>
    <row r="163" spans="1:10">
      <c r="A163" s="1134">
        <v>41505</v>
      </c>
      <c r="B163" s="1135">
        <v>100</v>
      </c>
      <c r="C163" s="1136" t="s">
        <v>246</v>
      </c>
      <c r="D163" s="1137" t="s">
        <v>327</v>
      </c>
      <c r="E163" s="1137"/>
      <c r="G163" s="1137" t="s">
        <v>339</v>
      </c>
      <c r="H163" s="1135"/>
      <c r="I163" s="1053" t="s">
        <v>244</v>
      </c>
      <c r="J163" s="1133">
        <v>0</v>
      </c>
    </row>
    <row r="164" spans="1:10">
      <c r="A164" s="1134">
        <v>41505</v>
      </c>
      <c r="B164" s="1135">
        <v>12.5</v>
      </c>
      <c r="C164" s="1136" t="s">
        <v>246</v>
      </c>
      <c r="D164" s="1137" t="s">
        <v>1221</v>
      </c>
      <c r="E164" s="1137"/>
      <c r="G164" s="1137" t="s">
        <v>339</v>
      </c>
      <c r="H164" s="1135"/>
      <c r="I164" s="1053" t="s">
        <v>244</v>
      </c>
      <c r="J164" s="1133">
        <v>0</v>
      </c>
    </row>
    <row r="165" spans="1:10">
      <c r="A165" s="1134">
        <v>41505</v>
      </c>
      <c r="B165" s="1135">
        <v>205.09</v>
      </c>
      <c r="C165" s="1136" t="s">
        <v>246</v>
      </c>
      <c r="D165" s="1137" t="s">
        <v>1225</v>
      </c>
      <c r="E165" s="1137"/>
      <c r="G165" s="1137">
        <v>0</v>
      </c>
      <c r="H165" s="1135"/>
      <c r="I165" s="1053" t="s">
        <v>244</v>
      </c>
      <c r="J165" s="1133">
        <v>0</v>
      </c>
    </row>
    <row r="166" spans="1:10">
      <c r="A166" s="1134">
        <v>41507</v>
      </c>
      <c r="B166" s="1135">
        <v>40</v>
      </c>
      <c r="C166" s="1136" t="s">
        <v>1087</v>
      </c>
      <c r="D166" s="1137" t="s">
        <v>1184</v>
      </c>
      <c r="E166" s="1137"/>
      <c r="G166" s="1137">
        <v>0</v>
      </c>
      <c r="H166" s="1135"/>
      <c r="I166" s="1053" t="s">
        <v>244</v>
      </c>
      <c r="J166" s="1133">
        <v>0</v>
      </c>
    </row>
    <row r="167" spans="1:10">
      <c r="A167" s="1134">
        <v>41507</v>
      </c>
      <c r="B167" s="1135">
        <v>150</v>
      </c>
      <c r="C167" s="1136" t="s">
        <v>1087</v>
      </c>
      <c r="D167" s="1137" t="s">
        <v>1184</v>
      </c>
      <c r="E167" s="1137"/>
      <c r="G167" s="1137">
        <v>0</v>
      </c>
      <c r="H167" s="1135"/>
      <c r="I167" s="1053" t="s">
        <v>244</v>
      </c>
      <c r="J167" s="1133">
        <v>0</v>
      </c>
    </row>
    <row r="168" spans="1:10">
      <c r="A168" s="1134">
        <v>41507</v>
      </c>
      <c r="B168" s="1135">
        <v>40</v>
      </c>
      <c r="C168" s="1136" t="s">
        <v>246</v>
      </c>
      <c r="D168" s="1137" t="s">
        <v>261</v>
      </c>
      <c r="E168" s="1137"/>
      <c r="G168" s="1137" t="s">
        <v>339</v>
      </c>
      <c r="H168" s="1135"/>
      <c r="I168" s="1053" t="s">
        <v>244</v>
      </c>
      <c r="J168" s="1133">
        <v>0</v>
      </c>
    </row>
    <row r="169" spans="1:10">
      <c r="A169" s="1134">
        <v>41507</v>
      </c>
      <c r="B169" s="1135">
        <v>12</v>
      </c>
      <c r="C169" s="1136" t="s">
        <v>246</v>
      </c>
      <c r="D169" s="1137" t="s">
        <v>294</v>
      </c>
      <c r="E169" s="1137"/>
      <c r="G169" s="1137" t="s">
        <v>339</v>
      </c>
      <c r="H169" s="1135"/>
      <c r="I169" s="1053" t="s">
        <v>244</v>
      </c>
      <c r="J169" s="1133">
        <v>0</v>
      </c>
    </row>
    <row r="170" spans="1:10">
      <c r="A170" s="1134">
        <v>41507</v>
      </c>
      <c r="B170" s="1135">
        <v>32.42</v>
      </c>
      <c r="C170" s="1136" t="s">
        <v>246</v>
      </c>
      <c r="D170" s="1137" t="s">
        <v>1226</v>
      </c>
      <c r="E170" s="1137"/>
      <c r="G170" s="1137">
        <v>0</v>
      </c>
      <c r="H170" s="1135"/>
      <c r="I170" s="1053" t="s">
        <v>244</v>
      </c>
      <c r="J170" s="1133">
        <v>0</v>
      </c>
    </row>
    <row r="171" spans="1:10">
      <c r="A171" s="1134">
        <v>41507</v>
      </c>
      <c r="B171" s="1135">
        <v>177</v>
      </c>
      <c r="C171" s="1136" t="s">
        <v>246</v>
      </c>
      <c r="D171" s="1137" t="s">
        <v>355</v>
      </c>
      <c r="E171" s="1137"/>
      <c r="G171" s="1137" t="s">
        <v>339</v>
      </c>
      <c r="H171" s="1135"/>
      <c r="I171" s="1053" t="s">
        <v>244</v>
      </c>
      <c r="J171" s="1133">
        <v>0</v>
      </c>
    </row>
    <row r="172" spans="1:10">
      <c r="A172" s="1134">
        <v>41507</v>
      </c>
      <c r="B172" s="1135">
        <v>5</v>
      </c>
      <c r="C172" s="1136" t="s">
        <v>246</v>
      </c>
      <c r="D172" s="1137" t="s">
        <v>773</v>
      </c>
      <c r="E172" s="1137"/>
      <c r="G172" s="1137">
        <v>0</v>
      </c>
      <c r="H172" s="1135"/>
      <c r="I172" s="1053" t="s">
        <v>244</v>
      </c>
      <c r="J172" s="1133">
        <v>0</v>
      </c>
    </row>
    <row r="173" spans="1:10">
      <c r="A173" s="1134">
        <v>41508</v>
      </c>
      <c r="B173" s="1135">
        <v>100</v>
      </c>
      <c r="C173" s="1136" t="s">
        <v>1087</v>
      </c>
      <c r="D173" s="1137" t="s">
        <v>1093</v>
      </c>
      <c r="E173" s="1137"/>
      <c r="G173" s="1137">
        <v>0</v>
      </c>
      <c r="H173" s="1135"/>
      <c r="I173" s="1053" t="s">
        <v>244</v>
      </c>
      <c r="J173" s="1133">
        <v>0</v>
      </c>
    </row>
    <row r="174" spans="1:10">
      <c r="A174" s="1134">
        <v>41508</v>
      </c>
      <c r="B174" s="1135">
        <v>258</v>
      </c>
      <c r="C174" s="1136" t="s">
        <v>246</v>
      </c>
      <c r="D174" s="1137" t="s">
        <v>355</v>
      </c>
      <c r="E174" s="1137"/>
      <c r="G174" s="1137" t="s">
        <v>339</v>
      </c>
      <c r="H174" s="1135"/>
      <c r="I174" s="1053" t="s">
        <v>244</v>
      </c>
      <c r="J174" s="1133">
        <v>0</v>
      </c>
    </row>
    <row r="175" spans="1:10">
      <c r="A175" s="1134">
        <v>41513</v>
      </c>
      <c r="B175" s="1135">
        <v>15</v>
      </c>
      <c r="C175" s="1136" t="s">
        <v>246</v>
      </c>
      <c r="D175" s="1137" t="s">
        <v>858</v>
      </c>
      <c r="E175" s="1137"/>
      <c r="G175" s="1137" t="s">
        <v>339</v>
      </c>
      <c r="H175" s="1135"/>
      <c r="I175" s="1053" t="s">
        <v>244</v>
      </c>
      <c r="J175" s="1133">
        <v>0</v>
      </c>
    </row>
    <row r="176" spans="1:10">
      <c r="A176" s="1134">
        <v>41513</v>
      </c>
      <c r="B176" s="1135">
        <v>276.22000000000003</v>
      </c>
      <c r="C176" s="1136" t="s">
        <v>246</v>
      </c>
      <c r="D176" s="1137" t="s">
        <v>1218</v>
      </c>
      <c r="E176" s="1137"/>
      <c r="G176" s="1137">
        <v>0</v>
      </c>
      <c r="H176" s="1135"/>
      <c r="I176" s="1053" t="s">
        <v>244</v>
      </c>
      <c r="J176" s="1133">
        <v>0</v>
      </c>
    </row>
    <row r="177" spans="1:10">
      <c r="A177" s="1134">
        <v>41513</v>
      </c>
      <c r="B177" s="1135">
        <v>15</v>
      </c>
      <c r="C177" s="1136" t="s">
        <v>246</v>
      </c>
      <c r="D177" s="1137" t="s">
        <v>1120</v>
      </c>
      <c r="E177" s="1137"/>
      <c r="G177" s="1137">
        <v>0</v>
      </c>
      <c r="H177" s="1135"/>
      <c r="I177" s="1053" t="s">
        <v>244</v>
      </c>
      <c r="J177" s="1133">
        <v>0</v>
      </c>
    </row>
    <row r="178" spans="1:10">
      <c r="A178" s="1134">
        <v>41513</v>
      </c>
      <c r="B178" s="1135">
        <v>12.5</v>
      </c>
      <c r="C178" s="1136" t="s">
        <v>246</v>
      </c>
      <c r="D178" s="1137" t="s">
        <v>1221</v>
      </c>
      <c r="E178" s="1137"/>
      <c r="G178" s="1137" t="s">
        <v>339</v>
      </c>
      <c r="H178" s="1135"/>
      <c r="I178" s="1053" t="s">
        <v>244</v>
      </c>
      <c r="J178" s="1133">
        <v>0</v>
      </c>
    </row>
    <row r="179" spans="1:10">
      <c r="A179" s="1134">
        <v>41513</v>
      </c>
      <c r="B179" s="1135">
        <v>10</v>
      </c>
      <c r="C179" s="1136" t="s">
        <v>246</v>
      </c>
      <c r="D179" s="1137" t="s">
        <v>302</v>
      </c>
      <c r="E179" s="1137"/>
      <c r="G179" s="1137">
        <v>0</v>
      </c>
      <c r="H179" s="1135"/>
      <c r="I179" s="1053" t="s">
        <v>244</v>
      </c>
      <c r="J179" s="1133">
        <v>0</v>
      </c>
    </row>
    <row r="180" spans="1:10">
      <c r="A180" s="1134">
        <v>41513</v>
      </c>
      <c r="B180" s="1135">
        <v>3</v>
      </c>
      <c r="C180" s="1136" t="s">
        <v>246</v>
      </c>
      <c r="D180" s="1137" t="s">
        <v>363</v>
      </c>
      <c r="E180" s="1137"/>
      <c r="G180" s="1137" t="s">
        <v>339</v>
      </c>
      <c r="H180" s="1135"/>
      <c r="I180" s="1053" t="s">
        <v>244</v>
      </c>
      <c r="J180" s="1133">
        <v>0</v>
      </c>
    </row>
    <row r="181" spans="1:10">
      <c r="A181" s="1134">
        <v>41513</v>
      </c>
      <c r="B181" s="1135">
        <v>3</v>
      </c>
      <c r="C181" s="1136" t="s">
        <v>246</v>
      </c>
      <c r="D181" s="1137" t="s">
        <v>363</v>
      </c>
      <c r="E181" s="1137"/>
      <c r="G181" s="1137" t="s">
        <v>339</v>
      </c>
      <c r="H181" s="1135"/>
      <c r="I181" s="1053" t="s">
        <v>244</v>
      </c>
      <c r="J181" s="1133">
        <v>0</v>
      </c>
    </row>
    <row r="182" spans="1:10">
      <c r="A182" s="1134">
        <v>41513</v>
      </c>
      <c r="B182" s="1135">
        <v>50</v>
      </c>
      <c r="C182" s="1136" t="s">
        <v>246</v>
      </c>
      <c r="D182" s="1137" t="s">
        <v>1017</v>
      </c>
      <c r="E182" s="1137"/>
      <c r="G182" s="1137" t="s">
        <v>339</v>
      </c>
      <c r="H182" s="1135"/>
      <c r="I182" s="1053" t="s">
        <v>244</v>
      </c>
      <c r="J182" s="1133">
        <v>0</v>
      </c>
    </row>
    <row r="183" spans="1:10">
      <c r="A183" s="1134">
        <v>41513</v>
      </c>
      <c r="B183" s="1135">
        <v>74.180000000000007</v>
      </c>
      <c r="C183" s="1136" t="s">
        <v>246</v>
      </c>
      <c r="D183" s="1137" t="s">
        <v>1227</v>
      </c>
      <c r="E183" s="1137"/>
      <c r="G183" s="1137">
        <v>0</v>
      </c>
      <c r="H183" s="1135"/>
      <c r="I183" s="1053" t="s">
        <v>244</v>
      </c>
      <c r="J183" s="1133">
        <v>0</v>
      </c>
    </row>
    <row r="184" spans="1:10">
      <c r="A184" s="1134">
        <v>41514</v>
      </c>
      <c r="B184" s="1135">
        <v>3129.98</v>
      </c>
      <c r="C184" s="1136" t="s">
        <v>246</v>
      </c>
      <c r="D184" s="1137" t="s">
        <v>269</v>
      </c>
      <c r="E184" s="1137"/>
      <c r="G184" s="1137">
        <v>0</v>
      </c>
      <c r="H184" s="1135"/>
      <c r="I184" s="1053" t="s">
        <v>244</v>
      </c>
      <c r="J184" s="1133">
        <v>0</v>
      </c>
    </row>
    <row r="185" spans="1:10">
      <c r="A185" s="1134">
        <v>41514</v>
      </c>
      <c r="B185" s="1135">
        <v>80</v>
      </c>
      <c r="C185" s="1136" t="s">
        <v>246</v>
      </c>
      <c r="D185" s="1137" t="s">
        <v>330</v>
      </c>
      <c r="E185" s="1137"/>
      <c r="G185" s="1137" t="s">
        <v>339</v>
      </c>
      <c r="H185" s="1135"/>
      <c r="I185" s="1053" t="s">
        <v>244</v>
      </c>
      <c r="J185" s="1133">
        <v>0</v>
      </c>
    </row>
    <row r="186" spans="1:10">
      <c r="A186" s="1134">
        <v>41514</v>
      </c>
      <c r="B186" s="1135">
        <v>3</v>
      </c>
      <c r="C186" s="1136" t="s">
        <v>246</v>
      </c>
      <c r="D186" s="1137" t="s">
        <v>1004</v>
      </c>
      <c r="E186" s="1137"/>
      <c r="G186" s="1137">
        <v>0</v>
      </c>
      <c r="H186" s="1135"/>
      <c r="I186" s="1053" t="s">
        <v>244</v>
      </c>
      <c r="J186" s="1133">
        <v>0</v>
      </c>
    </row>
    <row r="187" spans="1:10">
      <c r="A187" s="1134">
        <v>41516</v>
      </c>
      <c r="B187" s="1135">
        <v>50</v>
      </c>
      <c r="C187" s="1136" t="s">
        <v>1087</v>
      </c>
      <c r="D187" s="1137" t="s">
        <v>1089</v>
      </c>
      <c r="E187" s="1137"/>
      <c r="G187" s="1137">
        <v>0</v>
      </c>
      <c r="H187" s="1135"/>
      <c r="I187" s="1053" t="s">
        <v>244</v>
      </c>
      <c r="J187" s="1133">
        <v>0</v>
      </c>
    </row>
    <row r="188" spans="1:10">
      <c r="A188" s="1134">
        <v>41516</v>
      </c>
      <c r="B188" s="1135">
        <v>856.74</v>
      </c>
      <c r="C188" s="1136" t="s">
        <v>246</v>
      </c>
      <c r="D188" s="1137" t="s">
        <v>1061</v>
      </c>
      <c r="E188" s="1137"/>
      <c r="G188" s="1137">
        <v>0</v>
      </c>
      <c r="H188" s="1135"/>
      <c r="I188" s="1053" t="s">
        <v>244</v>
      </c>
      <c r="J188" s="1133">
        <v>0</v>
      </c>
    </row>
    <row r="189" spans="1:10">
      <c r="A189" s="1134">
        <v>41516</v>
      </c>
      <c r="B189" s="1135">
        <v>74.92</v>
      </c>
      <c r="C189" s="1136" t="s">
        <v>246</v>
      </c>
      <c r="D189" s="1137" t="s">
        <v>1061</v>
      </c>
      <c r="E189" s="1137"/>
      <c r="G189" s="1137">
        <v>0</v>
      </c>
      <c r="H189" s="1135"/>
      <c r="I189" s="1053" t="s">
        <v>244</v>
      </c>
      <c r="J189" s="1133">
        <v>0</v>
      </c>
    </row>
    <row r="190" spans="1:10">
      <c r="A190" s="1134">
        <v>41516</v>
      </c>
      <c r="B190" s="1135">
        <v>180</v>
      </c>
      <c r="C190" s="1136" t="s">
        <v>246</v>
      </c>
      <c r="D190" s="1137" t="s">
        <v>287</v>
      </c>
      <c r="E190" s="1137"/>
      <c r="G190" s="1137" t="s">
        <v>339</v>
      </c>
      <c r="H190" s="1135"/>
      <c r="I190" s="1053" t="s">
        <v>244</v>
      </c>
      <c r="J190" s="1133">
        <v>0</v>
      </c>
    </row>
    <row r="191" spans="1:10">
      <c r="A191" s="1134">
        <v>41519</v>
      </c>
      <c r="B191" s="1135">
        <v>6</v>
      </c>
      <c r="C191" s="1136" t="s">
        <v>246</v>
      </c>
      <c r="D191" s="1137" t="s">
        <v>1217</v>
      </c>
      <c r="E191" s="1137"/>
      <c r="G191" s="1137">
        <v>0</v>
      </c>
      <c r="H191" s="1135"/>
      <c r="I191" s="1053" t="s">
        <v>244</v>
      </c>
      <c r="J191" s="1133">
        <v>0</v>
      </c>
    </row>
    <row r="192" spans="1:10">
      <c r="A192" s="1134">
        <v>41519</v>
      </c>
      <c r="B192" s="1135">
        <v>30</v>
      </c>
      <c r="C192" s="1136" t="s">
        <v>246</v>
      </c>
      <c r="D192" s="1137" t="s">
        <v>774</v>
      </c>
      <c r="E192" s="1137"/>
      <c r="G192" s="1137" t="s">
        <v>339</v>
      </c>
      <c r="H192" s="1135"/>
      <c r="I192" s="1053" t="s">
        <v>244</v>
      </c>
      <c r="J192" s="1133">
        <v>0</v>
      </c>
    </row>
    <row r="193" spans="1:10">
      <c r="A193" s="1134">
        <v>41519</v>
      </c>
      <c r="B193" s="1135">
        <v>25</v>
      </c>
      <c r="C193" s="1136" t="s">
        <v>246</v>
      </c>
      <c r="D193" s="1137" t="s">
        <v>379</v>
      </c>
      <c r="E193" s="1137"/>
      <c r="G193" s="1137" t="s">
        <v>339</v>
      </c>
      <c r="H193" s="1135"/>
      <c r="I193" s="1053" t="s">
        <v>244</v>
      </c>
      <c r="J193" s="1133">
        <v>0</v>
      </c>
    </row>
    <row r="194" spans="1:10">
      <c r="A194" s="1134">
        <v>41519</v>
      </c>
      <c r="B194" s="1135">
        <v>100</v>
      </c>
      <c r="C194" s="1136" t="s">
        <v>246</v>
      </c>
      <c r="D194" s="1137" t="s">
        <v>267</v>
      </c>
      <c r="E194" s="1137"/>
      <c r="G194" s="1137">
        <v>0</v>
      </c>
      <c r="H194" s="1135"/>
      <c r="I194" s="1053" t="s">
        <v>244</v>
      </c>
      <c r="J194" s="1133">
        <v>0</v>
      </c>
    </row>
    <row r="195" spans="1:10">
      <c r="A195" s="1134">
        <v>41519</v>
      </c>
      <c r="B195" s="1135">
        <v>10</v>
      </c>
      <c r="C195" s="1136" t="s">
        <v>246</v>
      </c>
      <c r="D195" s="1137" t="s">
        <v>791</v>
      </c>
      <c r="E195" s="1137"/>
      <c r="G195" s="1137" t="s">
        <v>339</v>
      </c>
      <c r="H195" s="1135"/>
      <c r="I195" s="1053" t="s">
        <v>244</v>
      </c>
      <c r="J195" s="1133">
        <v>0</v>
      </c>
    </row>
    <row r="196" spans="1:10">
      <c r="A196" s="1134">
        <v>41519</v>
      </c>
      <c r="B196" s="1135">
        <v>10</v>
      </c>
      <c r="C196" s="1136" t="s">
        <v>246</v>
      </c>
      <c r="D196" s="1137" t="s">
        <v>338</v>
      </c>
      <c r="E196" s="1137"/>
      <c r="G196" s="1137" t="s">
        <v>339</v>
      </c>
      <c r="H196" s="1135"/>
      <c r="I196" s="1053" t="s">
        <v>244</v>
      </c>
      <c r="J196" s="1133">
        <v>0</v>
      </c>
    </row>
    <row r="197" spans="1:10">
      <c r="A197" s="1134">
        <v>41519</v>
      </c>
      <c r="B197" s="1135">
        <v>25</v>
      </c>
      <c r="C197" s="1136" t="s">
        <v>246</v>
      </c>
      <c r="D197" s="1137" t="s">
        <v>762</v>
      </c>
      <c r="E197" s="1137"/>
      <c r="G197" s="1137" t="s">
        <v>339</v>
      </c>
      <c r="H197" s="1135"/>
      <c r="I197" s="1053" t="s">
        <v>244</v>
      </c>
      <c r="J197" s="1133">
        <v>0</v>
      </c>
    </row>
    <row r="198" spans="1:10">
      <c r="A198" s="1134">
        <v>41519</v>
      </c>
      <c r="B198" s="1135">
        <v>10</v>
      </c>
      <c r="C198" s="1136" t="s">
        <v>246</v>
      </c>
      <c r="D198" s="1137" t="s">
        <v>994</v>
      </c>
      <c r="E198" s="1137"/>
      <c r="G198" s="1137" t="s">
        <v>339</v>
      </c>
      <c r="H198" s="1135"/>
      <c r="I198" s="1053" t="s">
        <v>244</v>
      </c>
      <c r="J198" s="1133">
        <v>0</v>
      </c>
    </row>
    <row r="199" spans="1:10">
      <c r="A199" s="1134">
        <v>41519</v>
      </c>
      <c r="B199" s="1135">
        <v>50</v>
      </c>
      <c r="C199" s="1136" t="s">
        <v>246</v>
      </c>
      <c r="D199" s="1137" t="s">
        <v>792</v>
      </c>
      <c r="E199" s="1137"/>
      <c r="G199" s="1137" t="s">
        <v>339</v>
      </c>
      <c r="H199" s="1135"/>
      <c r="I199" s="1053" t="s">
        <v>244</v>
      </c>
      <c r="J199" s="1133">
        <v>0</v>
      </c>
    </row>
    <row r="200" spans="1:10">
      <c r="A200" s="1134">
        <v>41519</v>
      </c>
      <c r="B200" s="1135">
        <v>10</v>
      </c>
      <c r="C200" s="1136" t="s">
        <v>246</v>
      </c>
      <c r="D200" s="1137" t="s">
        <v>951</v>
      </c>
      <c r="E200" s="1137"/>
      <c r="G200" s="1137" t="s">
        <v>339</v>
      </c>
      <c r="H200" s="1135"/>
      <c r="I200" s="1053" t="s">
        <v>244</v>
      </c>
      <c r="J200" s="1133">
        <v>0</v>
      </c>
    </row>
    <row r="201" spans="1:10">
      <c r="A201" s="1134">
        <v>41519</v>
      </c>
      <c r="B201" s="1135">
        <v>12.5</v>
      </c>
      <c r="C201" s="1136" t="s">
        <v>246</v>
      </c>
      <c r="D201" s="1137" t="s">
        <v>913</v>
      </c>
      <c r="E201" s="1137"/>
      <c r="G201" s="1137" t="s">
        <v>339</v>
      </c>
      <c r="H201" s="1135"/>
      <c r="I201" s="1053" t="s">
        <v>244</v>
      </c>
      <c r="J201" s="1133">
        <v>0</v>
      </c>
    </row>
    <row r="202" spans="1:10">
      <c r="A202" s="1134">
        <v>41519</v>
      </c>
      <c r="B202" s="1135">
        <v>15</v>
      </c>
      <c r="C202" s="1136" t="s">
        <v>246</v>
      </c>
      <c r="D202" s="1137" t="s">
        <v>248</v>
      </c>
      <c r="E202" s="1137"/>
      <c r="G202" s="1137">
        <v>0</v>
      </c>
      <c r="H202" s="1135"/>
      <c r="I202" s="1053" t="s">
        <v>244</v>
      </c>
      <c r="J202" s="1133">
        <v>0</v>
      </c>
    </row>
    <row r="203" spans="1:10">
      <c r="A203" s="1134">
        <v>41519</v>
      </c>
      <c r="B203" s="1135">
        <v>75</v>
      </c>
      <c r="C203" s="1136" t="s">
        <v>246</v>
      </c>
      <c r="D203" s="1137" t="s">
        <v>1003</v>
      </c>
      <c r="E203" s="1137"/>
      <c r="G203" s="1137" t="s">
        <v>339</v>
      </c>
      <c r="H203" s="1135"/>
      <c r="I203" s="1053" t="s">
        <v>244</v>
      </c>
      <c r="J203" s="1133">
        <v>0</v>
      </c>
    </row>
    <row r="204" spans="1:10">
      <c r="A204" s="1134">
        <v>41519</v>
      </c>
      <c r="B204" s="1135">
        <v>10</v>
      </c>
      <c r="C204" s="1136" t="s">
        <v>246</v>
      </c>
      <c r="D204" s="1137" t="s">
        <v>1005</v>
      </c>
      <c r="E204" s="1137"/>
      <c r="G204" s="1137" t="s">
        <v>339</v>
      </c>
      <c r="H204" s="1135"/>
      <c r="I204" s="1053" t="s">
        <v>244</v>
      </c>
      <c r="J204" s="1133">
        <v>0</v>
      </c>
    </row>
    <row r="205" spans="1:10">
      <c r="A205" s="1134">
        <v>41519</v>
      </c>
      <c r="B205" s="1135">
        <v>10</v>
      </c>
      <c r="C205" s="1136" t="s">
        <v>246</v>
      </c>
      <c r="D205" s="1137" t="s">
        <v>1027</v>
      </c>
      <c r="E205" s="1137"/>
      <c r="G205" s="1137" t="s">
        <v>339</v>
      </c>
      <c r="H205" s="1135"/>
      <c r="I205" s="1053" t="s">
        <v>244</v>
      </c>
      <c r="J205" s="1133">
        <v>0</v>
      </c>
    </row>
    <row r="206" spans="1:10">
      <c r="A206" s="1134">
        <v>41519</v>
      </c>
      <c r="B206" s="1135">
        <v>50</v>
      </c>
      <c r="C206" s="1136" t="s">
        <v>246</v>
      </c>
      <c r="D206" s="1137" t="s">
        <v>754</v>
      </c>
      <c r="E206" s="1137"/>
      <c r="G206" s="1137" t="s">
        <v>339</v>
      </c>
      <c r="H206" s="1135"/>
      <c r="I206" s="1053" t="s">
        <v>244</v>
      </c>
      <c r="J206" s="1133">
        <v>0</v>
      </c>
    </row>
    <row r="207" spans="1:10">
      <c r="A207" s="1134">
        <v>41519</v>
      </c>
      <c r="B207" s="1135">
        <v>10</v>
      </c>
      <c r="C207" s="1136" t="s">
        <v>246</v>
      </c>
      <c r="D207" s="1137" t="s">
        <v>781</v>
      </c>
      <c r="E207" s="1137"/>
      <c r="G207" s="1137" t="s">
        <v>339</v>
      </c>
      <c r="H207" s="1135"/>
      <c r="I207" s="1053" t="s">
        <v>244</v>
      </c>
      <c r="J207" s="1133">
        <v>0</v>
      </c>
    </row>
    <row r="208" spans="1:10">
      <c r="A208" s="1134">
        <v>41519</v>
      </c>
      <c r="B208" s="1135">
        <v>15</v>
      </c>
      <c r="C208" s="1136" t="s">
        <v>246</v>
      </c>
      <c r="D208" s="1137" t="s">
        <v>280</v>
      </c>
      <c r="E208" s="1137"/>
      <c r="G208" s="1137" t="s">
        <v>339</v>
      </c>
      <c r="H208" s="1135"/>
      <c r="I208" s="1053" t="s">
        <v>244</v>
      </c>
      <c r="J208" s="1133">
        <v>0</v>
      </c>
    </row>
    <row r="209" spans="1:10">
      <c r="A209" s="1134">
        <v>41519</v>
      </c>
      <c r="B209" s="1135">
        <v>10</v>
      </c>
      <c r="C209" s="1136" t="s">
        <v>246</v>
      </c>
      <c r="D209" s="1137" t="s">
        <v>1001</v>
      </c>
      <c r="E209" s="1137"/>
      <c r="G209" s="1137" t="s">
        <v>339</v>
      </c>
      <c r="H209" s="1135"/>
      <c r="I209" s="1053" t="s">
        <v>244</v>
      </c>
      <c r="J209" s="1133">
        <v>0</v>
      </c>
    </row>
    <row r="210" spans="1:10">
      <c r="A210" s="1134">
        <v>41519</v>
      </c>
      <c r="B210" s="1135">
        <v>10</v>
      </c>
      <c r="C210" s="1136" t="s">
        <v>246</v>
      </c>
      <c r="D210" s="1137" t="s">
        <v>371</v>
      </c>
      <c r="E210" s="1137"/>
      <c r="G210" s="1137" t="s">
        <v>339</v>
      </c>
      <c r="H210" s="1135"/>
      <c r="I210" s="1053" t="s">
        <v>244</v>
      </c>
      <c r="J210" s="1133">
        <v>0</v>
      </c>
    </row>
    <row r="211" spans="1:10">
      <c r="A211" s="1134">
        <v>41519</v>
      </c>
      <c r="B211" s="1135">
        <v>261</v>
      </c>
      <c r="C211" s="1136" t="s">
        <v>246</v>
      </c>
      <c r="D211" s="1137" t="s">
        <v>344</v>
      </c>
      <c r="E211" s="1137"/>
      <c r="G211" s="1137" t="s">
        <v>339</v>
      </c>
      <c r="H211" s="1135"/>
      <c r="I211" s="1053" t="s">
        <v>244</v>
      </c>
      <c r="J211" s="1133">
        <v>0</v>
      </c>
    </row>
    <row r="212" spans="1:10">
      <c r="A212" s="1134">
        <v>41519</v>
      </c>
      <c r="B212" s="1135">
        <v>20</v>
      </c>
      <c r="C212" s="1136" t="s">
        <v>246</v>
      </c>
      <c r="D212" s="1137" t="s">
        <v>952</v>
      </c>
      <c r="E212" s="1137"/>
      <c r="G212" s="1137" t="s">
        <v>339</v>
      </c>
      <c r="H212" s="1135"/>
      <c r="I212" s="1053" t="s">
        <v>244</v>
      </c>
      <c r="J212" s="1133">
        <v>0</v>
      </c>
    </row>
    <row r="213" spans="1:10">
      <c r="A213" s="1134">
        <v>41519</v>
      </c>
      <c r="B213" s="1135">
        <v>50</v>
      </c>
      <c r="C213" s="1136" t="s">
        <v>246</v>
      </c>
      <c r="D213" s="1137" t="s">
        <v>252</v>
      </c>
      <c r="E213" s="1137"/>
      <c r="G213" s="1137" t="s">
        <v>339</v>
      </c>
      <c r="H213" s="1135"/>
      <c r="I213" s="1053" t="s">
        <v>244</v>
      </c>
      <c r="J213" s="1133">
        <v>0</v>
      </c>
    </row>
    <row r="214" spans="1:10">
      <c r="A214" s="1134">
        <v>41519</v>
      </c>
      <c r="B214" s="1135">
        <v>10</v>
      </c>
      <c r="C214" s="1136" t="s">
        <v>246</v>
      </c>
      <c r="D214" s="1137" t="s">
        <v>1063</v>
      </c>
      <c r="E214" s="1137"/>
      <c r="G214" s="1137">
        <v>0</v>
      </c>
      <c r="H214" s="1135"/>
      <c r="I214" s="1053" t="s">
        <v>244</v>
      </c>
      <c r="J214" s="1133">
        <v>0</v>
      </c>
    </row>
    <row r="215" spans="1:10">
      <c r="A215" s="1134">
        <v>41519</v>
      </c>
      <c r="B215" s="1135">
        <v>25</v>
      </c>
      <c r="C215" s="1136" t="s">
        <v>246</v>
      </c>
      <c r="D215" s="1137" t="s">
        <v>995</v>
      </c>
      <c r="E215" s="1137"/>
      <c r="G215" s="1137" t="s">
        <v>339</v>
      </c>
      <c r="H215" s="1135"/>
      <c r="I215" s="1053" t="s">
        <v>244</v>
      </c>
      <c r="J215" s="1133">
        <v>0</v>
      </c>
    </row>
    <row r="216" spans="1:10">
      <c r="A216" s="1134">
        <v>41519</v>
      </c>
      <c r="B216" s="1135">
        <v>7</v>
      </c>
      <c r="C216" s="1136" t="s">
        <v>246</v>
      </c>
      <c r="D216" s="1137" t="s">
        <v>1196</v>
      </c>
      <c r="E216" s="1137"/>
      <c r="G216" s="1137" t="s">
        <v>339</v>
      </c>
      <c r="H216" s="1135"/>
      <c r="I216" s="1053" t="s">
        <v>244</v>
      </c>
      <c r="J216" s="1133">
        <v>0</v>
      </c>
    </row>
    <row r="217" spans="1:10">
      <c r="A217" s="1134">
        <v>41519</v>
      </c>
      <c r="B217" s="1135">
        <v>20</v>
      </c>
      <c r="C217" s="1136" t="s">
        <v>246</v>
      </c>
      <c r="D217" s="1137" t="s">
        <v>787</v>
      </c>
      <c r="E217" s="1137"/>
      <c r="G217" s="1137" t="s">
        <v>339</v>
      </c>
      <c r="H217" s="1135"/>
      <c r="I217" s="1053" t="s">
        <v>244</v>
      </c>
      <c r="J217" s="1133">
        <v>0</v>
      </c>
    </row>
    <row r="218" spans="1:10">
      <c r="A218" s="1134">
        <v>41519</v>
      </c>
      <c r="B218" s="1135">
        <v>10</v>
      </c>
      <c r="C218" s="1136" t="s">
        <v>246</v>
      </c>
      <c r="D218" s="1137" t="s">
        <v>993</v>
      </c>
      <c r="E218" s="1137"/>
      <c r="G218" s="1137" t="s">
        <v>339</v>
      </c>
      <c r="H218" s="1135"/>
      <c r="I218" s="1053" t="s">
        <v>244</v>
      </c>
      <c r="J218" s="1133">
        <v>0</v>
      </c>
    </row>
    <row r="219" spans="1:10">
      <c r="A219" s="1134">
        <v>41519</v>
      </c>
      <c r="B219" s="1135">
        <v>50</v>
      </c>
      <c r="C219" s="1136" t="s">
        <v>246</v>
      </c>
      <c r="D219" s="1137" t="s">
        <v>997</v>
      </c>
      <c r="E219" s="1137"/>
      <c r="G219" s="1137" t="s">
        <v>339</v>
      </c>
      <c r="H219" s="1135"/>
      <c r="I219" s="1053" t="s">
        <v>244</v>
      </c>
      <c r="J219" s="1133">
        <v>0</v>
      </c>
    </row>
    <row r="220" spans="1:10">
      <c r="A220" s="1134">
        <v>41519</v>
      </c>
      <c r="B220" s="1135">
        <v>10</v>
      </c>
      <c r="C220" s="1136" t="s">
        <v>246</v>
      </c>
      <c r="D220" s="1137" t="s">
        <v>996</v>
      </c>
      <c r="E220" s="1137"/>
      <c r="G220" s="1137">
        <v>0</v>
      </c>
      <c r="H220" s="1135"/>
      <c r="I220" s="1053" t="s">
        <v>244</v>
      </c>
      <c r="J220" s="1133">
        <v>0</v>
      </c>
    </row>
    <row r="221" spans="1:10">
      <c r="A221" s="1134">
        <v>41519</v>
      </c>
      <c r="B221" s="1135">
        <v>15</v>
      </c>
      <c r="C221" s="1136" t="s">
        <v>246</v>
      </c>
      <c r="D221" s="1137" t="s">
        <v>912</v>
      </c>
      <c r="E221" s="1137"/>
      <c r="G221" s="1137">
        <v>0</v>
      </c>
      <c r="H221" s="1135"/>
      <c r="I221" s="1053" t="s">
        <v>244</v>
      </c>
      <c r="J221" s="1133">
        <v>0</v>
      </c>
    </row>
    <row r="222" spans="1:10">
      <c r="A222" s="1134">
        <v>41519</v>
      </c>
      <c r="B222" s="1135">
        <v>20</v>
      </c>
      <c r="C222" s="1136" t="s">
        <v>246</v>
      </c>
      <c r="D222" s="1137" t="s">
        <v>389</v>
      </c>
      <c r="E222" s="1137"/>
      <c r="G222" s="1137">
        <v>0</v>
      </c>
      <c r="H222" s="1135"/>
      <c r="I222" s="1053" t="s">
        <v>244</v>
      </c>
      <c r="J222" s="1133">
        <v>0</v>
      </c>
    </row>
    <row r="223" spans="1:10">
      <c r="A223" s="1134">
        <v>41519</v>
      </c>
      <c r="B223" s="1135">
        <v>66</v>
      </c>
      <c r="C223" s="1136" t="s">
        <v>246</v>
      </c>
      <c r="D223" s="1137" t="s">
        <v>1069</v>
      </c>
      <c r="E223" s="1137"/>
      <c r="G223" s="1137" t="s">
        <v>339</v>
      </c>
      <c r="H223" s="1135"/>
      <c r="I223" s="1053" t="s">
        <v>244</v>
      </c>
      <c r="J223" s="1133">
        <v>0</v>
      </c>
    </row>
    <row r="224" spans="1:10">
      <c r="A224" s="1134">
        <v>41519</v>
      </c>
      <c r="B224" s="1135">
        <v>15</v>
      </c>
      <c r="C224" s="1136" t="s">
        <v>246</v>
      </c>
      <c r="D224" s="1137" t="s">
        <v>753</v>
      </c>
      <c r="E224" s="1137"/>
      <c r="G224" s="1137" t="s">
        <v>339</v>
      </c>
      <c r="H224" s="1135"/>
      <c r="I224" s="1053" t="s">
        <v>244</v>
      </c>
      <c r="J224" s="1133">
        <v>0</v>
      </c>
    </row>
    <row r="225" spans="1:10">
      <c r="A225" s="1134">
        <v>41519</v>
      </c>
      <c r="B225" s="1135">
        <v>15</v>
      </c>
      <c r="C225" s="1136" t="s">
        <v>246</v>
      </c>
      <c r="D225" s="1137" t="s">
        <v>954</v>
      </c>
      <c r="E225" s="1137"/>
      <c r="G225" s="1137">
        <v>0</v>
      </c>
      <c r="H225" s="1135"/>
      <c r="I225" s="1053" t="s">
        <v>244</v>
      </c>
      <c r="J225" s="1133">
        <v>0</v>
      </c>
    </row>
    <row r="226" spans="1:10">
      <c r="A226" s="1134">
        <v>41519</v>
      </c>
      <c r="B226" s="1135">
        <v>30</v>
      </c>
      <c r="C226" s="1136" t="s">
        <v>246</v>
      </c>
      <c r="D226" s="1137" t="s">
        <v>751</v>
      </c>
      <c r="E226" s="1137"/>
      <c r="G226" s="1137" t="s">
        <v>339</v>
      </c>
      <c r="H226" s="1135"/>
      <c r="I226" s="1053" t="s">
        <v>244</v>
      </c>
      <c r="J226" s="1133">
        <v>0</v>
      </c>
    </row>
    <row r="227" spans="1:10">
      <c r="A227" s="1134">
        <v>41519</v>
      </c>
      <c r="B227" s="1135">
        <v>10</v>
      </c>
      <c r="C227" s="1136" t="s">
        <v>246</v>
      </c>
      <c r="D227" s="1137" t="s">
        <v>367</v>
      </c>
      <c r="E227" s="1137"/>
      <c r="G227" s="1137" t="s">
        <v>339</v>
      </c>
      <c r="H227" s="1135"/>
      <c r="I227" s="1053" t="s">
        <v>244</v>
      </c>
      <c r="J227" s="1133">
        <v>0</v>
      </c>
    </row>
    <row r="228" spans="1:10">
      <c r="A228" s="1134">
        <v>41519</v>
      </c>
      <c r="B228" s="1135">
        <v>10</v>
      </c>
      <c r="C228" s="1136" t="s">
        <v>246</v>
      </c>
      <c r="D228" s="1137" t="s">
        <v>1040</v>
      </c>
      <c r="E228" s="1137"/>
      <c r="G228" s="1137" t="s">
        <v>339</v>
      </c>
      <c r="H228" s="1135"/>
      <c r="I228" s="1053" t="s">
        <v>244</v>
      </c>
      <c r="J228" s="1133">
        <v>0</v>
      </c>
    </row>
    <row r="229" spans="1:10">
      <c r="A229" s="1134">
        <v>41519</v>
      </c>
      <c r="B229" s="1135">
        <v>5</v>
      </c>
      <c r="C229" s="1136" t="s">
        <v>246</v>
      </c>
      <c r="D229" s="1137" t="s">
        <v>1029</v>
      </c>
      <c r="E229" s="1137"/>
      <c r="G229" s="1137" t="s">
        <v>339</v>
      </c>
      <c r="H229" s="1135"/>
      <c r="I229" s="1053" t="s">
        <v>244</v>
      </c>
      <c r="J229" s="1133">
        <v>0</v>
      </c>
    </row>
    <row r="230" spans="1:10">
      <c r="A230" s="1134">
        <v>41519</v>
      </c>
      <c r="B230" s="1135">
        <v>10</v>
      </c>
      <c r="C230" s="1136" t="s">
        <v>246</v>
      </c>
      <c r="D230" s="1137" t="s">
        <v>388</v>
      </c>
      <c r="E230" s="1137"/>
      <c r="G230" s="1137" t="s">
        <v>339</v>
      </c>
      <c r="H230" s="1135"/>
      <c r="I230" s="1053" t="s">
        <v>244</v>
      </c>
      <c r="J230" s="1133">
        <v>0</v>
      </c>
    </row>
    <row r="231" spans="1:10">
      <c r="A231" s="1134">
        <v>41519</v>
      </c>
      <c r="B231" s="1135">
        <v>180</v>
      </c>
      <c r="C231" s="1136" t="s">
        <v>246</v>
      </c>
      <c r="D231" s="1137" t="s">
        <v>783</v>
      </c>
      <c r="E231" s="1137"/>
      <c r="G231" s="1137" t="s">
        <v>339</v>
      </c>
      <c r="H231" s="1135"/>
      <c r="I231" s="1053" t="s">
        <v>244</v>
      </c>
      <c r="J231" s="1133">
        <v>0</v>
      </c>
    </row>
    <row r="232" spans="1:10">
      <c r="A232" s="1134">
        <v>41519</v>
      </c>
      <c r="B232" s="1135">
        <v>20</v>
      </c>
      <c r="C232" s="1136" t="s">
        <v>246</v>
      </c>
      <c r="D232" s="1137" t="s">
        <v>999</v>
      </c>
      <c r="E232" s="1137"/>
      <c r="G232" s="1137" t="s">
        <v>339</v>
      </c>
      <c r="H232" s="1135"/>
      <c r="I232" s="1053" t="s">
        <v>244</v>
      </c>
      <c r="J232" s="1133">
        <v>0</v>
      </c>
    </row>
    <row r="233" spans="1:10">
      <c r="A233" s="1134">
        <v>41519</v>
      </c>
      <c r="B233" s="1135">
        <v>12.5</v>
      </c>
      <c r="C233" s="1136" t="s">
        <v>246</v>
      </c>
      <c r="D233" s="1137" t="s">
        <v>1221</v>
      </c>
      <c r="E233" s="1137"/>
      <c r="G233" s="1137" t="s">
        <v>339</v>
      </c>
      <c r="H233" s="1135"/>
      <c r="I233" s="1053" t="s">
        <v>244</v>
      </c>
      <c r="J233" s="1133">
        <v>0</v>
      </c>
    </row>
    <row r="234" spans="1:10">
      <c r="A234" s="1134">
        <v>41519</v>
      </c>
      <c r="B234" s="1135">
        <v>10</v>
      </c>
      <c r="C234" s="1136" t="s">
        <v>246</v>
      </c>
      <c r="D234" s="1137" t="s">
        <v>317</v>
      </c>
      <c r="E234" s="1137"/>
      <c r="G234" s="1137" t="s">
        <v>339</v>
      </c>
      <c r="H234" s="1135"/>
      <c r="I234" s="1053" t="s">
        <v>244</v>
      </c>
      <c r="J234" s="1133">
        <v>0</v>
      </c>
    </row>
    <row r="235" spans="1:10">
      <c r="A235" s="1134">
        <v>41519</v>
      </c>
      <c r="B235" s="1135">
        <v>5</v>
      </c>
      <c r="C235" s="1136" t="s">
        <v>246</v>
      </c>
      <c r="D235" s="1137" t="s">
        <v>755</v>
      </c>
      <c r="E235" s="1137"/>
      <c r="G235" s="1137" t="s">
        <v>339</v>
      </c>
      <c r="H235" s="1135"/>
      <c r="I235" s="1053" t="s">
        <v>244</v>
      </c>
      <c r="J235" s="1133">
        <v>0</v>
      </c>
    </row>
    <row r="236" spans="1:10">
      <c r="A236" s="1134">
        <v>41519</v>
      </c>
      <c r="B236" s="1135">
        <v>3</v>
      </c>
      <c r="C236" s="1136" t="s">
        <v>246</v>
      </c>
      <c r="D236" s="1137" t="s">
        <v>426</v>
      </c>
      <c r="E236" s="1137"/>
      <c r="G236" s="1137">
        <v>0</v>
      </c>
      <c r="H236" s="1135"/>
      <c r="I236" s="1053" t="s">
        <v>244</v>
      </c>
      <c r="J236" s="1133">
        <v>0</v>
      </c>
    </row>
    <row r="237" spans="1:10">
      <c r="A237" s="1134">
        <v>41519</v>
      </c>
      <c r="B237" s="1135">
        <v>50</v>
      </c>
      <c r="C237" s="1136" t="s">
        <v>246</v>
      </c>
      <c r="D237" s="1137" t="s">
        <v>250</v>
      </c>
      <c r="E237" s="1137"/>
      <c r="G237" s="1137">
        <v>0</v>
      </c>
      <c r="H237" s="1135"/>
      <c r="I237" s="1053" t="s">
        <v>244</v>
      </c>
      <c r="J237" s="1133">
        <v>0</v>
      </c>
    </row>
    <row r="238" spans="1:10">
      <c r="A238" s="1134">
        <v>41519</v>
      </c>
      <c r="B238" s="1135">
        <v>20</v>
      </c>
      <c r="C238" s="1136" t="s">
        <v>246</v>
      </c>
      <c r="D238" s="1137" t="s">
        <v>254</v>
      </c>
      <c r="E238" s="1137"/>
      <c r="G238" s="1137" t="s">
        <v>339</v>
      </c>
      <c r="H238" s="1135"/>
      <c r="I238" s="1053" t="s">
        <v>244</v>
      </c>
      <c r="J238" s="1133">
        <v>0</v>
      </c>
    </row>
    <row r="239" spans="1:10">
      <c r="A239" s="1134">
        <v>41519</v>
      </c>
      <c r="B239" s="1135">
        <v>10</v>
      </c>
      <c r="C239" s="1136" t="s">
        <v>246</v>
      </c>
      <c r="D239" s="1137" t="s">
        <v>369</v>
      </c>
      <c r="E239" s="1137"/>
      <c r="G239" s="1137">
        <v>0</v>
      </c>
      <c r="H239" s="1135"/>
      <c r="I239" s="1053" t="s">
        <v>244</v>
      </c>
      <c r="J239" s="1133">
        <v>0</v>
      </c>
    </row>
    <row r="240" spans="1:10">
      <c r="A240" s="1134">
        <v>41519</v>
      </c>
      <c r="B240" s="1135">
        <v>25</v>
      </c>
      <c r="C240" s="1136" t="s">
        <v>246</v>
      </c>
      <c r="D240" s="1137" t="s">
        <v>1070</v>
      </c>
      <c r="E240" s="1137"/>
      <c r="G240" s="1137" t="s">
        <v>339</v>
      </c>
      <c r="H240" s="1135"/>
      <c r="I240" s="1053" t="s">
        <v>244</v>
      </c>
      <c r="J240" s="1133">
        <v>0</v>
      </c>
    </row>
    <row r="241" spans="1:10">
      <c r="A241" s="1134">
        <v>41519</v>
      </c>
      <c r="B241" s="1135">
        <v>10</v>
      </c>
      <c r="C241" s="1136" t="s">
        <v>246</v>
      </c>
      <c r="D241" s="1137" t="s">
        <v>955</v>
      </c>
      <c r="E241" s="1137"/>
      <c r="G241" s="1137">
        <v>0</v>
      </c>
      <c r="H241" s="1135"/>
      <c r="I241" s="1053" t="s">
        <v>244</v>
      </c>
      <c r="J241" s="1133">
        <v>0</v>
      </c>
    </row>
    <row r="242" spans="1:10">
      <c r="A242" s="1134">
        <v>41519</v>
      </c>
      <c r="B242" s="1135">
        <v>75</v>
      </c>
      <c r="C242" s="1136" t="s">
        <v>246</v>
      </c>
      <c r="D242" s="1137" t="s">
        <v>308</v>
      </c>
      <c r="E242" s="1137"/>
      <c r="G242" s="1137" t="s">
        <v>339</v>
      </c>
      <c r="H242" s="1135"/>
      <c r="I242" s="1053" t="s">
        <v>244</v>
      </c>
      <c r="J242" s="1133">
        <v>0</v>
      </c>
    </row>
    <row r="243" spans="1:10">
      <c r="A243" s="1134">
        <v>41519</v>
      </c>
      <c r="B243" s="1135">
        <v>30</v>
      </c>
      <c r="C243" s="1136" t="s">
        <v>246</v>
      </c>
      <c r="D243" s="1137" t="s">
        <v>1123</v>
      </c>
      <c r="E243" s="1137"/>
      <c r="G243" s="1137" t="s">
        <v>339</v>
      </c>
      <c r="H243" s="1135"/>
      <c r="I243" s="1053" t="s">
        <v>244</v>
      </c>
      <c r="J243" s="1133">
        <v>0</v>
      </c>
    </row>
    <row r="244" spans="1:10">
      <c r="A244" s="1134">
        <v>41519</v>
      </c>
      <c r="B244" s="1135">
        <v>25</v>
      </c>
      <c r="C244" s="1136" t="s">
        <v>246</v>
      </c>
      <c r="D244" s="1137" t="s">
        <v>1159</v>
      </c>
      <c r="E244" s="1137"/>
      <c r="G244" s="1137" t="s">
        <v>339</v>
      </c>
      <c r="H244" s="1135"/>
      <c r="I244" s="1053" t="s">
        <v>244</v>
      </c>
      <c r="J244" s="1133">
        <v>0</v>
      </c>
    </row>
    <row r="245" spans="1:10">
      <c r="A245" s="1134">
        <v>41519</v>
      </c>
      <c r="B245" s="1135">
        <v>50</v>
      </c>
      <c r="C245" s="1136" t="s">
        <v>246</v>
      </c>
      <c r="D245" s="1137" t="s">
        <v>998</v>
      </c>
      <c r="E245" s="1137"/>
      <c r="G245" s="1137" t="s">
        <v>339</v>
      </c>
      <c r="H245" s="1135"/>
      <c r="I245" s="1053" t="s">
        <v>244</v>
      </c>
      <c r="J245" s="1133">
        <v>0</v>
      </c>
    </row>
    <row r="246" spans="1:10">
      <c r="A246" s="1134">
        <v>41519</v>
      </c>
      <c r="B246" s="1135">
        <v>30</v>
      </c>
      <c r="C246" s="1136" t="s">
        <v>246</v>
      </c>
      <c r="D246" s="1137" t="s">
        <v>424</v>
      </c>
      <c r="E246" s="1137"/>
      <c r="G246" s="1137" t="s">
        <v>339</v>
      </c>
      <c r="H246" s="1135"/>
      <c r="I246" s="1053" t="s">
        <v>244</v>
      </c>
      <c r="J246" s="1133">
        <v>0</v>
      </c>
    </row>
    <row r="247" spans="1:10">
      <c r="A247" s="1134">
        <v>41519</v>
      </c>
      <c r="B247" s="1135">
        <v>25</v>
      </c>
      <c r="C247" s="1136" t="s">
        <v>246</v>
      </c>
      <c r="D247" s="1137" t="s">
        <v>402</v>
      </c>
      <c r="E247" s="1137"/>
      <c r="G247" s="1137">
        <v>0</v>
      </c>
      <c r="H247" s="1135"/>
      <c r="I247" s="1053" t="s">
        <v>244</v>
      </c>
      <c r="J247" s="1133">
        <v>0</v>
      </c>
    </row>
    <row r="248" spans="1:10">
      <c r="A248" s="1134">
        <v>41519</v>
      </c>
      <c r="B248" s="1135">
        <v>15</v>
      </c>
      <c r="C248" s="1136" t="s">
        <v>246</v>
      </c>
      <c r="D248" s="1137" t="s">
        <v>1190</v>
      </c>
      <c r="E248" s="1137"/>
      <c r="G248" s="1137">
        <v>0</v>
      </c>
      <c r="H248" s="1135"/>
      <c r="I248" s="1053" t="s">
        <v>244</v>
      </c>
      <c r="J248" s="1133">
        <v>0</v>
      </c>
    </row>
    <row r="249" spans="1:10">
      <c r="A249" s="1134">
        <v>41519</v>
      </c>
      <c r="B249" s="1135">
        <v>10</v>
      </c>
      <c r="C249" s="1136" t="s">
        <v>246</v>
      </c>
      <c r="D249" s="1137" t="s">
        <v>772</v>
      </c>
      <c r="E249" s="1137"/>
      <c r="G249" s="1137" t="s">
        <v>339</v>
      </c>
      <c r="H249" s="1135"/>
      <c r="I249" s="1053" t="s">
        <v>244</v>
      </c>
      <c r="J249" s="1133">
        <v>0</v>
      </c>
    </row>
    <row r="250" spans="1:10">
      <c r="A250" s="1134">
        <v>41519</v>
      </c>
      <c r="B250" s="1135">
        <v>10</v>
      </c>
      <c r="C250" s="1136" t="s">
        <v>246</v>
      </c>
      <c r="D250" s="1137" t="s">
        <v>1195</v>
      </c>
      <c r="E250" s="1137"/>
      <c r="G250" s="1137">
        <v>0</v>
      </c>
      <c r="H250" s="1135"/>
      <c r="I250" s="1053" t="s">
        <v>244</v>
      </c>
      <c r="J250" s="1133">
        <v>0</v>
      </c>
    </row>
    <row r="251" spans="1:10">
      <c r="A251" s="1134">
        <v>41519</v>
      </c>
      <c r="B251" s="1135">
        <v>20</v>
      </c>
      <c r="C251" s="1136" t="s">
        <v>246</v>
      </c>
      <c r="D251" s="1137" t="s">
        <v>1028</v>
      </c>
      <c r="E251" s="1137"/>
      <c r="G251" s="1137" t="s">
        <v>339</v>
      </c>
      <c r="H251" s="1135"/>
      <c r="I251" s="1053" t="s">
        <v>244</v>
      </c>
      <c r="J251" s="1133">
        <v>0</v>
      </c>
    </row>
    <row r="252" spans="1:10">
      <c r="A252" s="1134">
        <v>41519</v>
      </c>
      <c r="B252" s="1135">
        <v>219.57</v>
      </c>
      <c r="C252" s="1136" t="s">
        <v>246</v>
      </c>
      <c r="D252" s="1137" t="s">
        <v>1228</v>
      </c>
      <c r="E252" s="1137"/>
      <c r="G252" s="1137">
        <v>0</v>
      </c>
      <c r="H252" s="1135"/>
      <c r="I252" s="1053" t="s">
        <v>244</v>
      </c>
      <c r="J252" s="1133">
        <v>0</v>
      </c>
    </row>
    <row r="253" spans="1:10">
      <c r="A253" s="1134">
        <v>41520</v>
      </c>
      <c r="B253" s="1135">
        <v>300</v>
      </c>
      <c r="C253" s="1136" t="s">
        <v>246</v>
      </c>
      <c r="D253" s="1137" t="s">
        <v>778</v>
      </c>
      <c r="E253" s="1137"/>
      <c r="G253" s="1137" t="s">
        <v>339</v>
      </c>
      <c r="H253" s="1135"/>
      <c r="I253" s="1053" t="s">
        <v>244</v>
      </c>
      <c r="J253" s="1133">
        <v>0</v>
      </c>
    </row>
    <row r="254" spans="1:10">
      <c r="A254" s="1134">
        <v>41520</v>
      </c>
      <c r="B254" s="1135">
        <v>20</v>
      </c>
      <c r="C254" s="1136" t="s">
        <v>246</v>
      </c>
      <c r="D254" s="1137" t="s">
        <v>387</v>
      </c>
      <c r="E254" s="1137"/>
      <c r="G254" s="1137">
        <v>0</v>
      </c>
      <c r="H254" s="1135"/>
      <c r="I254" s="1053" t="s">
        <v>244</v>
      </c>
      <c r="J254" s="1133">
        <v>0</v>
      </c>
    </row>
    <row r="255" spans="1:10">
      <c r="A255" s="1134">
        <v>41520</v>
      </c>
      <c r="B255" s="1135">
        <v>50</v>
      </c>
      <c r="C255" s="1136" t="s">
        <v>246</v>
      </c>
      <c r="D255" s="1137" t="s">
        <v>1105</v>
      </c>
      <c r="E255" s="1137"/>
      <c r="G255" s="1137" t="s">
        <v>339</v>
      </c>
      <c r="H255" s="1135"/>
      <c r="I255" s="1053" t="s">
        <v>244</v>
      </c>
      <c r="J255" s="1133">
        <v>0</v>
      </c>
    </row>
    <row r="256" spans="1:10">
      <c r="A256" s="1134">
        <v>41520</v>
      </c>
      <c r="B256" s="1135">
        <v>5</v>
      </c>
      <c r="C256" s="1136" t="s">
        <v>246</v>
      </c>
      <c r="D256" s="1137" t="s">
        <v>1187</v>
      </c>
      <c r="E256" s="1137"/>
      <c r="G256" s="1137" t="s">
        <v>339</v>
      </c>
      <c r="H256" s="1135"/>
      <c r="I256" s="1053" t="s">
        <v>244</v>
      </c>
      <c r="J256" s="1133">
        <v>0</v>
      </c>
    </row>
    <row r="257" spans="1:10">
      <c r="A257" s="1134">
        <v>41521</v>
      </c>
      <c r="B257" s="1135">
        <v>100</v>
      </c>
      <c r="C257" s="1136" t="s">
        <v>1087</v>
      </c>
      <c r="D257" s="1137" t="s">
        <v>1229</v>
      </c>
      <c r="E257" s="1137"/>
      <c r="G257" s="1137">
        <v>0</v>
      </c>
      <c r="H257" s="1135"/>
      <c r="I257" s="1053" t="s">
        <v>244</v>
      </c>
      <c r="J257" s="1133">
        <v>0</v>
      </c>
    </row>
    <row r="258" spans="1:10">
      <c r="A258" s="1134">
        <v>41521</v>
      </c>
      <c r="B258" s="1135">
        <v>170</v>
      </c>
      <c r="C258" s="1136" t="s">
        <v>246</v>
      </c>
      <c r="D258" s="1137" t="s">
        <v>788</v>
      </c>
      <c r="E258" s="1137"/>
      <c r="G258" s="1137" t="s">
        <v>339</v>
      </c>
      <c r="H258" s="1135"/>
      <c r="I258" s="1053" t="s">
        <v>244</v>
      </c>
      <c r="J258" s="1133">
        <v>0</v>
      </c>
    </row>
    <row r="259" spans="1:10">
      <c r="A259" s="1134">
        <v>41522</v>
      </c>
      <c r="B259" s="1135">
        <v>16.25</v>
      </c>
      <c r="C259" s="1136">
        <v>103636</v>
      </c>
      <c r="D259" s="1137" t="s">
        <v>1230</v>
      </c>
      <c r="E259" s="1137"/>
      <c r="G259" s="1137">
        <v>0</v>
      </c>
      <c r="H259" s="1135"/>
      <c r="I259" s="1053" t="s">
        <v>244</v>
      </c>
      <c r="J259" s="1133">
        <v>0</v>
      </c>
    </row>
    <row r="260" spans="1:10">
      <c r="A260" s="1134">
        <v>41522</v>
      </c>
      <c r="B260" s="1135">
        <v>15</v>
      </c>
      <c r="C260" s="1136" t="s">
        <v>1087</v>
      </c>
      <c r="D260" s="1137" t="s">
        <v>1088</v>
      </c>
      <c r="E260" s="1137"/>
      <c r="G260" s="1137">
        <v>0</v>
      </c>
      <c r="H260" s="1135"/>
      <c r="I260" s="1053" t="s">
        <v>244</v>
      </c>
      <c r="J260" s="1133">
        <v>0</v>
      </c>
    </row>
    <row r="261" spans="1:10">
      <c r="A261" s="1134">
        <v>41522</v>
      </c>
      <c r="B261" s="1135">
        <v>50</v>
      </c>
      <c r="C261" s="1136" t="s">
        <v>1087</v>
      </c>
      <c r="D261" s="1137" t="s">
        <v>1089</v>
      </c>
      <c r="E261" s="1137"/>
      <c r="G261" s="1137">
        <v>0</v>
      </c>
      <c r="H261" s="1135"/>
      <c r="I261" s="1053" t="s">
        <v>244</v>
      </c>
      <c r="J261" s="1133">
        <v>0</v>
      </c>
    </row>
    <row r="262" spans="1:10">
      <c r="A262" s="1134">
        <v>41522</v>
      </c>
      <c r="B262" s="1135">
        <v>100</v>
      </c>
      <c r="C262" s="1136" t="s">
        <v>246</v>
      </c>
      <c r="D262" s="1137" t="s">
        <v>1000</v>
      </c>
      <c r="E262" s="1137"/>
      <c r="G262" s="1137">
        <v>0</v>
      </c>
      <c r="H262" s="1135"/>
      <c r="I262" s="1053" t="s">
        <v>244</v>
      </c>
      <c r="J262" s="1133">
        <v>0</v>
      </c>
    </row>
    <row r="263" spans="1:10">
      <c r="A263" s="1134">
        <v>41522</v>
      </c>
      <c r="B263" s="1135">
        <v>15</v>
      </c>
      <c r="C263" s="1136" t="s">
        <v>246</v>
      </c>
      <c r="D263" s="1137" t="s">
        <v>306</v>
      </c>
      <c r="E263" s="1137"/>
      <c r="G263" s="1137" t="s">
        <v>339</v>
      </c>
      <c r="H263" s="1135"/>
      <c r="I263" s="1053" t="s">
        <v>244</v>
      </c>
      <c r="J263" s="1133">
        <v>0</v>
      </c>
    </row>
    <row r="264" spans="1:10">
      <c r="A264" s="1134">
        <v>41522</v>
      </c>
      <c r="B264" s="1135">
        <v>5</v>
      </c>
      <c r="C264" s="1136" t="s">
        <v>246</v>
      </c>
      <c r="D264" s="1137" t="s">
        <v>318</v>
      </c>
      <c r="E264" s="1137"/>
      <c r="G264" s="1137" t="s">
        <v>339</v>
      </c>
      <c r="H264" s="1135"/>
      <c r="I264" s="1053" t="s">
        <v>244</v>
      </c>
      <c r="J264" s="1133">
        <v>0</v>
      </c>
    </row>
    <row r="265" spans="1:10">
      <c r="A265" s="1134">
        <v>41522</v>
      </c>
      <c r="B265" s="1135">
        <v>6</v>
      </c>
      <c r="C265" s="1136" t="s">
        <v>246</v>
      </c>
      <c r="D265" s="1137" t="s">
        <v>310</v>
      </c>
      <c r="E265" s="1137"/>
      <c r="G265" s="1137" t="s">
        <v>339</v>
      </c>
      <c r="H265" s="1135"/>
      <c r="I265" s="1053" t="s">
        <v>244</v>
      </c>
      <c r="J265" s="1133">
        <v>0</v>
      </c>
    </row>
    <row r="266" spans="1:10">
      <c r="A266" s="1134">
        <v>41523</v>
      </c>
      <c r="B266" s="1135">
        <v>30</v>
      </c>
      <c r="C266" s="1136" t="s">
        <v>1087</v>
      </c>
      <c r="D266" s="1137" t="s">
        <v>1360</v>
      </c>
      <c r="E266" s="1137"/>
      <c r="G266" s="1137">
        <v>0</v>
      </c>
      <c r="H266" s="1135"/>
      <c r="I266" s="1053" t="s">
        <v>244</v>
      </c>
      <c r="J266" s="1133">
        <v>0</v>
      </c>
    </row>
    <row r="267" spans="1:10">
      <c r="A267" s="1134">
        <v>41523</v>
      </c>
      <c r="B267" s="1135">
        <v>10</v>
      </c>
      <c r="C267" s="1136" t="s">
        <v>246</v>
      </c>
      <c r="D267" s="1137" t="s">
        <v>956</v>
      </c>
      <c r="E267" s="1137"/>
      <c r="G267" s="1137" t="s">
        <v>339</v>
      </c>
      <c r="H267" s="1135"/>
      <c r="I267" s="1053" t="s">
        <v>244</v>
      </c>
      <c r="J267" s="1133">
        <v>0</v>
      </c>
    </row>
    <row r="268" spans="1:10">
      <c r="A268" s="1134">
        <v>41526</v>
      </c>
      <c r="B268" s="1135">
        <v>40</v>
      </c>
      <c r="C268" s="1136" t="s">
        <v>246</v>
      </c>
      <c r="D268" s="1137" t="s">
        <v>1030</v>
      </c>
      <c r="E268" s="1137"/>
      <c r="G268" s="1137">
        <v>0</v>
      </c>
      <c r="H268" s="1135"/>
      <c r="I268" s="1053" t="s">
        <v>244</v>
      </c>
      <c r="J268" s="1133">
        <v>0</v>
      </c>
    </row>
    <row r="269" spans="1:10">
      <c r="A269" s="1134">
        <v>41526</v>
      </c>
      <c r="B269" s="1135">
        <v>30</v>
      </c>
      <c r="C269" s="1136" t="s">
        <v>246</v>
      </c>
      <c r="D269" s="1137" t="s">
        <v>1231</v>
      </c>
      <c r="E269" s="1137"/>
      <c r="G269" s="1137">
        <v>0</v>
      </c>
      <c r="H269" s="1135"/>
      <c r="I269" s="1053" t="s">
        <v>244</v>
      </c>
      <c r="J269" s="1133">
        <v>0</v>
      </c>
    </row>
    <row r="270" spans="1:10">
      <c r="A270" s="1134">
        <v>41526</v>
      </c>
      <c r="B270" s="1135">
        <v>110</v>
      </c>
      <c r="C270" s="1136" t="s">
        <v>246</v>
      </c>
      <c r="D270" s="1137" t="s">
        <v>967</v>
      </c>
      <c r="E270" s="1137"/>
      <c r="G270" s="1137" t="s">
        <v>339</v>
      </c>
      <c r="H270" s="1135"/>
      <c r="I270" s="1053" t="s">
        <v>244</v>
      </c>
      <c r="J270" s="1133">
        <v>0</v>
      </c>
    </row>
    <row r="271" spans="1:10">
      <c r="A271" s="1134">
        <v>41526</v>
      </c>
      <c r="B271" s="1135">
        <v>12.5</v>
      </c>
      <c r="C271" s="1136" t="s">
        <v>246</v>
      </c>
      <c r="D271" s="1137" t="s">
        <v>1221</v>
      </c>
      <c r="E271" s="1137"/>
      <c r="G271" s="1137" t="s">
        <v>339</v>
      </c>
      <c r="H271" s="1135"/>
      <c r="I271" s="1053" t="s">
        <v>244</v>
      </c>
      <c r="J271" s="1133">
        <v>0</v>
      </c>
    </row>
    <row r="272" spans="1:10">
      <c r="A272" s="1134">
        <v>41526</v>
      </c>
      <c r="B272" s="1135">
        <v>69.16</v>
      </c>
      <c r="C272" s="1136" t="s">
        <v>246</v>
      </c>
      <c r="D272" s="1137" t="s">
        <v>1232</v>
      </c>
      <c r="E272" s="1137"/>
      <c r="G272" s="1137">
        <v>0</v>
      </c>
      <c r="H272" s="1135"/>
      <c r="I272" s="1053" t="s">
        <v>244</v>
      </c>
      <c r="J272" s="1133">
        <v>0</v>
      </c>
    </row>
    <row r="273" spans="1:10">
      <c r="A273" s="1134">
        <v>41527</v>
      </c>
      <c r="B273" s="1135">
        <v>100</v>
      </c>
      <c r="C273" s="1136" t="s">
        <v>1087</v>
      </c>
      <c r="D273" s="1137" t="s">
        <v>1088</v>
      </c>
      <c r="E273" s="1137"/>
      <c r="G273" s="1137">
        <v>0</v>
      </c>
      <c r="H273" s="1135"/>
      <c r="I273" s="1053" t="s">
        <v>244</v>
      </c>
      <c r="J273" s="1133">
        <v>0</v>
      </c>
    </row>
    <row r="274" spans="1:10">
      <c r="A274" s="1134">
        <v>41527</v>
      </c>
      <c r="B274" s="1135">
        <v>15</v>
      </c>
      <c r="C274" s="1136" t="s">
        <v>1087</v>
      </c>
      <c r="D274" s="1137" t="s">
        <v>1096</v>
      </c>
      <c r="E274" s="1137"/>
      <c r="G274" s="1137">
        <v>0</v>
      </c>
      <c r="H274" s="1135"/>
      <c r="I274" s="1053" t="s">
        <v>244</v>
      </c>
      <c r="J274" s="1133">
        <v>0</v>
      </c>
    </row>
    <row r="275" spans="1:10">
      <c r="A275" s="1134">
        <v>41527</v>
      </c>
      <c r="B275" s="1135">
        <v>230</v>
      </c>
      <c r="C275" s="1136" t="s">
        <v>246</v>
      </c>
      <c r="D275" s="1137" t="s">
        <v>920</v>
      </c>
      <c r="E275" s="1137"/>
      <c r="G275" s="1137" t="s">
        <v>339</v>
      </c>
      <c r="H275" s="1135"/>
      <c r="I275" s="1053" t="s">
        <v>244</v>
      </c>
      <c r="J275" s="1133">
        <v>0</v>
      </c>
    </row>
    <row r="276" spans="1:10">
      <c r="A276" s="1134">
        <v>41527</v>
      </c>
      <c r="B276" s="1135">
        <v>157.84</v>
      </c>
      <c r="C276" s="1136" t="s">
        <v>246</v>
      </c>
      <c r="D276" s="1137" t="s">
        <v>1002</v>
      </c>
      <c r="E276" s="1137"/>
      <c r="G276" s="1137">
        <v>0</v>
      </c>
      <c r="H276" s="1135"/>
      <c r="I276" s="1053" t="s">
        <v>244</v>
      </c>
      <c r="J276" s="1133">
        <v>0</v>
      </c>
    </row>
    <row r="277" spans="1:10">
      <c r="A277" s="1134">
        <v>41527</v>
      </c>
      <c r="B277" s="1135">
        <v>200</v>
      </c>
      <c r="C277" s="1136" t="s">
        <v>246</v>
      </c>
      <c r="D277" s="1137" t="s">
        <v>1091</v>
      </c>
      <c r="E277" s="1137"/>
      <c r="G277" s="1137" t="s">
        <v>339</v>
      </c>
      <c r="H277" s="1135"/>
      <c r="I277" s="1053" t="s">
        <v>244</v>
      </c>
      <c r="J277" s="1133">
        <v>0</v>
      </c>
    </row>
    <row r="278" spans="1:10">
      <c r="A278" s="1134">
        <v>41527</v>
      </c>
      <c r="B278" s="1135">
        <v>150</v>
      </c>
      <c r="C278" s="1136" t="s">
        <v>246</v>
      </c>
      <c r="D278" s="1137" t="s">
        <v>357</v>
      </c>
      <c r="E278" s="1137"/>
      <c r="G278" s="1137" t="s">
        <v>339</v>
      </c>
      <c r="H278" s="1135"/>
      <c r="I278" s="1053" t="s">
        <v>244</v>
      </c>
      <c r="J278" s="1133">
        <v>0</v>
      </c>
    </row>
    <row r="279" spans="1:10">
      <c r="A279" s="1134">
        <v>41528</v>
      </c>
      <c r="B279" s="1135">
        <v>115.2</v>
      </c>
      <c r="C279" s="1136" t="s">
        <v>246</v>
      </c>
      <c r="D279" s="1137" t="s">
        <v>429</v>
      </c>
      <c r="E279" s="1137"/>
      <c r="G279" s="1137">
        <v>0</v>
      </c>
      <c r="H279" s="1135"/>
      <c r="I279" s="1053" t="s">
        <v>244</v>
      </c>
      <c r="J279" s="1133">
        <v>0</v>
      </c>
    </row>
    <row r="280" spans="1:10">
      <c r="A280" s="1134">
        <v>41529</v>
      </c>
      <c r="B280" s="1135">
        <v>30</v>
      </c>
      <c r="C280" s="1136">
        <v>103468</v>
      </c>
      <c r="D280" s="1137" t="s">
        <v>971</v>
      </c>
      <c r="E280" s="1137"/>
      <c r="G280" s="1137">
        <v>0</v>
      </c>
      <c r="H280" s="1135"/>
      <c r="I280" s="1053" t="s">
        <v>244</v>
      </c>
      <c r="J280" s="1133">
        <v>0</v>
      </c>
    </row>
    <row r="281" spans="1:10">
      <c r="A281" s="1134">
        <v>41530</v>
      </c>
      <c r="B281" s="1135">
        <v>30</v>
      </c>
      <c r="C281" s="1136">
        <v>103469</v>
      </c>
      <c r="D281" s="1137" t="s">
        <v>971</v>
      </c>
      <c r="E281" s="1137"/>
      <c r="G281" s="1137">
        <v>0</v>
      </c>
      <c r="H281" s="1135"/>
      <c r="I281" s="1053" t="s">
        <v>244</v>
      </c>
      <c r="J281" s="1133">
        <v>0</v>
      </c>
    </row>
    <row r="282" spans="1:10">
      <c r="A282" s="1134">
        <v>41531</v>
      </c>
      <c r="B282" s="1135">
        <v>30</v>
      </c>
      <c r="C282" s="1136">
        <v>103470</v>
      </c>
      <c r="D282" s="1137" t="s">
        <v>971</v>
      </c>
      <c r="E282" s="1137"/>
      <c r="G282" s="1137">
        <v>0</v>
      </c>
      <c r="H282" s="1135"/>
      <c r="I282" s="1053" t="s">
        <v>244</v>
      </c>
      <c r="J282" s="1133">
        <v>0</v>
      </c>
    </row>
    <row r="283" spans="1:10">
      <c r="A283" s="1134">
        <v>41532</v>
      </c>
      <c r="B283" s="1135">
        <v>230</v>
      </c>
      <c r="C283" s="1136">
        <v>103471</v>
      </c>
      <c r="D283" s="1137" t="s">
        <v>1233</v>
      </c>
      <c r="E283" s="1137"/>
      <c r="G283" s="1137">
        <v>0</v>
      </c>
      <c r="H283" s="1135"/>
      <c r="I283" s="1053" t="s">
        <v>244</v>
      </c>
      <c r="J283" s="1133">
        <v>0</v>
      </c>
    </row>
    <row r="284" spans="1:10">
      <c r="A284" s="1134">
        <v>41530</v>
      </c>
      <c r="B284" s="1135">
        <v>94.65</v>
      </c>
      <c r="C284" s="1136" t="s">
        <v>246</v>
      </c>
      <c r="D284" s="1137" t="s">
        <v>1234</v>
      </c>
      <c r="E284" s="1137"/>
      <c r="G284" s="1137">
        <v>0</v>
      </c>
      <c r="H284" s="1135"/>
      <c r="I284" s="1053" t="s">
        <v>244</v>
      </c>
      <c r="J284" s="1133">
        <v>0</v>
      </c>
    </row>
    <row r="285" spans="1:10">
      <c r="A285" s="1134">
        <v>41533</v>
      </c>
      <c r="B285" s="1135">
        <v>20</v>
      </c>
      <c r="C285" s="1136" t="s">
        <v>1087</v>
      </c>
      <c r="D285" s="1137" t="s">
        <v>1092</v>
      </c>
      <c r="E285" s="1137"/>
      <c r="G285" s="1137">
        <v>0</v>
      </c>
      <c r="H285" s="1135"/>
      <c r="I285" s="1053" t="s">
        <v>244</v>
      </c>
      <c r="J285" s="1133">
        <v>0</v>
      </c>
    </row>
    <row r="286" spans="1:10">
      <c r="A286" s="1134">
        <v>41533</v>
      </c>
      <c r="B286" s="1135">
        <v>30</v>
      </c>
      <c r="C286" s="1136" t="s">
        <v>246</v>
      </c>
      <c r="D286" s="1137" t="s">
        <v>1204</v>
      </c>
      <c r="E286" s="1137"/>
      <c r="G286" s="1137" t="s">
        <v>339</v>
      </c>
      <c r="H286" s="1135"/>
      <c r="I286" s="1053" t="s">
        <v>244</v>
      </c>
      <c r="J286" s="1133">
        <v>0</v>
      </c>
    </row>
    <row r="287" spans="1:10">
      <c r="A287" s="1134">
        <v>41533</v>
      </c>
      <c r="B287" s="1135">
        <v>5</v>
      </c>
      <c r="C287" s="1136" t="s">
        <v>246</v>
      </c>
      <c r="D287" s="1137" t="s">
        <v>968</v>
      </c>
      <c r="E287" s="1137"/>
      <c r="G287" s="1137" t="s">
        <v>339</v>
      </c>
      <c r="H287" s="1135"/>
      <c r="I287" s="1053" t="s">
        <v>244</v>
      </c>
      <c r="J287" s="1133">
        <v>0</v>
      </c>
    </row>
    <row r="288" spans="1:10">
      <c r="A288" s="1134">
        <v>41533</v>
      </c>
      <c r="B288" s="1135">
        <v>7</v>
      </c>
      <c r="C288" s="1136" t="s">
        <v>246</v>
      </c>
      <c r="D288" s="1137" t="s">
        <v>1032</v>
      </c>
      <c r="E288" s="1137"/>
      <c r="G288" s="1137" t="s">
        <v>339</v>
      </c>
      <c r="H288" s="1135"/>
      <c r="I288" s="1053" t="s">
        <v>244</v>
      </c>
      <c r="J288" s="1133">
        <v>0</v>
      </c>
    </row>
    <row r="289" spans="1:10">
      <c r="A289" s="1134">
        <v>41533</v>
      </c>
      <c r="B289" s="1135">
        <v>100</v>
      </c>
      <c r="C289" s="1136" t="s">
        <v>246</v>
      </c>
      <c r="D289" s="1137" t="s">
        <v>259</v>
      </c>
      <c r="E289" s="1137"/>
      <c r="G289" s="1137" t="s">
        <v>339</v>
      </c>
      <c r="H289" s="1135"/>
      <c r="I289" s="1053" t="s">
        <v>244</v>
      </c>
      <c r="J289" s="1133">
        <v>0</v>
      </c>
    </row>
    <row r="290" spans="1:10">
      <c r="A290" s="1134">
        <v>41533</v>
      </c>
      <c r="B290" s="1135">
        <v>200</v>
      </c>
      <c r="C290" s="1136" t="s">
        <v>246</v>
      </c>
      <c r="D290" s="1137" t="s">
        <v>450</v>
      </c>
      <c r="E290" s="1137"/>
      <c r="G290" s="1137" t="s">
        <v>339</v>
      </c>
      <c r="H290" s="1135"/>
      <c r="I290" s="1053" t="s">
        <v>244</v>
      </c>
      <c r="J290" s="1133">
        <v>0</v>
      </c>
    </row>
    <row r="291" spans="1:10">
      <c r="A291" s="1134">
        <v>41533</v>
      </c>
      <c r="B291" s="1135">
        <v>135</v>
      </c>
      <c r="C291" s="1136" t="s">
        <v>246</v>
      </c>
      <c r="D291" s="1137" t="s">
        <v>769</v>
      </c>
      <c r="E291" s="1137"/>
      <c r="G291" s="1137">
        <v>0</v>
      </c>
      <c r="H291" s="1135"/>
      <c r="I291" s="1053" t="s">
        <v>244</v>
      </c>
      <c r="J291" s="1133">
        <v>0</v>
      </c>
    </row>
    <row r="292" spans="1:10">
      <c r="A292" s="1134">
        <v>41533</v>
      </c>
      <c r="B292" s="1135">
        <v>12.5</v>
      </c>
      <c r="C292" s="1136" t="s">
        <v>246</v>
      </c>
      <c r="D292" s="1137" t="s">
        <v>1221</v>
      </c>
      <c r="E292" s="1137"/>
      <c r="G292" s="1137" t="s">
        <v>339</v>
      </c>
      <c r="H292" s="1135"/>
      <c r="I292" s="1053" t="s">
        <v>244</v>
      </c>
      <c r="J292" s="1133">
        <v>0</v>
      </c>
    </row>
    <row r="293" spans="1:10">
      <c r="A293" s="1134">
        <v>41533</v>
      </c>
      <c r="B293" s="1135">
        <v>100</v>
      </c>
      <c r="C293" s="1136" t="s">
        <v>246</v>
      </c>
      <c r="D293" s="1137" t="s">
        <v>292</v>
      </c>
      <c r="E293" s="1137"/>
      <c r="G293" s="1137" t="s">
        <v>339</v>
      </c>
      <c r="H293" s="1135"/>
      <c r="I293" s="1053" t="s">
        <v>244</v>
      </c>
      <c r="J293" s="1133">
        <v>0</v>
      </c>
    </row>
    <row r="294" spans="1:10">
      <c r="A294" s="1134">
        <v>41533</v>
      </c>
      <c r="B294" s="1135">
        <v>7</v>
      </c>
      <c r="C294" s="1136" t="s">
        <v>246</v>
      </c>
      <c r="D294" s="1137" t="s">
        <v>976</v>
      </c>
      <c r="E294" s="1137"/>
      <c r="G294" s="1137">
        <v>0</v>
      </c>
      <c r="H294" s="1135"/>
      <c r="I294" s="1053" t="s">
        <v>244</v>
      </c>
      <c r="J294" s="1133">
        <v>0</v>
      </c>
    </row>
    <row r="295" spans="1:10">
      <c r="A295" s="1134">
        <v>41533</v>
      </c>
      <c r="B295" s="1135">
        <v>1</v>
      </c>
      <c r="C295" s="1136" t="s">
        <v>246</v>
      </c>
      <c r="D295" s="1137" t="s">
        <v>785</v>
      </c>
      <c r="E295" s="1137"/>
      <c r="G295" s="1137">
        <v>0</v>
      </c>
      <c r="H295" s="1135"/>
      <c r="I295" s="1053" t="s">
        <v>244</v>
      </c>
      <c r="J295" s="1133">
        <v>0</v>
      </c>
    </row>
    <row r="296" spans="1:10">
      <c r="A296" s="1134">
        <v>41533</v>
      </c>
      <c r="B296" s="1135">
        <v>5</v>
      </c>
      <c r="C296" s="1136" t="s">
        <v>246</v>
      </c>
      <c r="D296" s="1137" t="s">
        <v>1223</v>
      </c>
      <c r="E296" s="1137"/>
      <c r="G296" s="1137">
        <v>0</v>
      </c>
      <c r="H296" s="1135"/>
      <c r="I296" s="1053" t="s">
        <v>244</v>
      </c>
      <c r="J296" s="1133">
        <v>0</v>
      </c>
    </row>
    <row r="297" spans="1:10">
      <c r="A297" s="1134">
        <v>41533</v>
      </c>
      <c r="B297" s="1135">
        <v>1629.74</v>
      </c>
      <c r="C297" s="1136" t="s">
        <v>246</v>
      </c>
      <c r="D297" s="1137" t="s">
        <v>1235</v>
      </c>
      <c r="E297" s="1137"/>
      <c r="G297" s="1137">
        <v>0</v>
      </c>
      <c r="H297" s="1135"/>
      <c r="I297" s="1053" t="s">
        <v>244</v>
      </c>
      <c r="J297" s="1133">
        <v>0</v>
      </c>
    </row>
    <row r="298" spans="1:10">
      <c r="A298" s="1134">
        <v>41534</v>
      </c>
      <c r="B298" s="1135">
        <v>10</v>
      </c>
      <c r="C298" s="1136" t="s">
        <v>1087</v>
      </c>
      <c r="D298" s="1137" t="s">
        <v>1361</v>
      </c>
      <c r="E298" s="1137"/>
      <c r="G298" s="1137">
        <v>0</v>
      </c>
      <c r="H298" s="1135"/>
      <c r="I298" s="1053" t="s">
        <v>244</v>
      </c>
      <c r="J298" s="1133">
        <v>0</v>
      </c>
    </row>
    <row r="299" spans="1:10">
      <c r="A299" s="1134">
        <v>41534</v>
      </c>
      <c r="B299" s="1135">
        <v>5.86</v>
      </c>
      <c r="C299" s="1136" t="s">
        <v>246</v>
      </c>
      <c r="D299" s="1137" t="s">
        <v>1107</v>
      </c>
      <c r="E299" s="1137"/>
      <c r="G299" s="1137">
        <v>0</v>
      </c>
      <c r="H299" s="1135"/>
      <c r="I299" s="1053" t="s">
        <v>244</v>
      </c>
      <c r="J299" s="1133">
        <v>0</v>
      </c>
    </row>
    <row r="300" spans="1:10">
      <c r="A300" s="1134">
        <v>41534</v>
      </c>
      <c r="B300" s="1135">
        <v>0.97</v>
      </c>
      <c r="C300" s="1136" t="s">
        <v>246</v>
      </c>
      <c r="D300" s="1137" t="s">
        <v>1107</v>
      </c>
      <c r="E300" s="1137"/>
      <c r="G300" s="1137">
        <v>0</v>
      </c>
      <c r="H300" s="1135"/>
      <c r="I300" s="1053" t="s">
        <v>244</v>
      </c>
      <c r="J300" s="1133">
        <v>0</v>
      </c>
    </row>
    <row r="301" spans="1:10">
      <c r="A301" s="1134">
        <v>41534</v>
      </c>
      <c r="B301" s="1135">
        <v>15</v>
      </c>
      <c r="C301" s="1136" t="s">
        <v>246</v>
      </c>
      <c r="D301" s="1137" t="s">
        <v>1237</v>
      </c>
      <c r="E301" s="1137"/>
      <c r="G301" s="1137" t="s">
        <v>339</v>
      </c>
      <c r="H301" s="1135"/>
      <c r="I301" s="1053" t="s">
        <v>244</v>
      </c>
      <c r="J301" s="1133">
        <v>0</v>
      </c>
    </row>
    <row r="302" spans="1:10">
      <c r="A302" s="1134">
        <v>41534</v>
      </c>
      <c r="B302" s="1135">
        <v>80</v>
      </c>
      <c r="C302" s="1136" t="s">
        <v>246</v>
      </c>
      <c r="D302" s="1137" t="s">
        <v>1044</v>
      </c>
      <c r="E302" s="1137"/>
      <c r="G302" s="1137">
        <v>0</v>
      </c>
      <c r="H302" s="1135"/>
      <c r="I302" s="1053" t="s">
        <v>244</v>
      </c>
      <c r="J302" s="1133">
        <v>0</v>
      </c>
    </row>
    <row r="303" spans="1:10">
      <c r="A303" s="1134">
        <v>41534</v>
      </c>
      <c r="B303" s="1135">
        <v>500</v>
      </c>
      <c r="C303" s="1136" t="s">
        <v>246</v>
      </c>
      <c r="D303" s="1137" t="s">
        <v>1238</v>
      </c>
      <c r="E303" s="1137"/>
      <c r="G303" s="1137">
        <v>0</v>
      </c>
      <c r="H303" s="1135"/>
      <c r="I303" s="1053" t="s">
        <v>244</v>
      </c>
      <c r="J303" s="1133">
        <v>0</v>
      </c>
    </row>
    <row r="304" spans="1:10">
      <c r="A304" s="1134">
        <v>41534</v>
      </c>
      <c r="B304" s="1135">
        <v>100</v>
      </c>
      <c r="C304" s="1136" t="s">
        <v>246</v>
      </c>
      <c r="D304" s="1137" t="s">
        <v>327</v>
      </c>
      <c r="E304" s="1137"/>
      <c r="G304" s="1137" t="s">
        <v>339</v>
      </c>
      <c r="H304" s="1135"/>
      <c r="I304" s="1053" t="s">
        <v>244</v>
      </c>
      <c r="J304" s="1133">
        <v>0</v>
      </c>
    </row>
    <row r="305" spans="1:10">
      <c r="A305" s="1134">
        <v>41535</v>
      </c>
      <c r="B305" s="1135">
        <v>100221</v>
      </c>
      <c r="C305" s="1136" t="s">
        <v>246</v>
      </c>
      <c r="D305" s="1137" t="s">
        <v>1239</v>
      </c>
      <c r="E305" s="1137"/>
      <c r="G305" s="1137">
        <v>0</v>
      </c>
      <c r="H305" s="1135"/>
      <c r="I305" s="1053" t="s">
        <v>244</v>
      </c>
      <c r="J305" s="1133">
        <v>0</v>
      </c>
    </row>
    <row r="306" spans="1:10">
      <c r="A306" s="1134">
        <v>41536</v>
      </c>
      <c r="B306" s="1135">
        <v>20</v>
      </c>
      <c r="C306" s="1136" t="s">
        <v>1087</v>
      </c>
      <c r="D306" s="1137" t="s">
        <v>1098</v>
      </c>
      <c r="E306" s="1137"/>
      <c r="G306" s="1137">
        <v>0</v>
      </c>
      <c r="H306" s="1135"/>
      <c r="I306" s="1053" t="s">
        <v>244</v>
      </c>
      <c r="J306" s="1133">
        <v>0</v>
      </c>
    </row>
    <row r="307" spans="1:10">
      <c r="A307" s="1134">
        <v>41536</v>
      </c>
      <c r="B307" s="1135">
        <v>40</v>
      </c>
      <c r="C307" s="1136" t="s">
        <v>246</v>
      </c>
      <c r="D307" s="1137" t="s">
        <v>400</v>
      </c>
      <c r="E307" s="1137"/>
      <c r="G307" s="1137" t="s">
        <v>339</v>
      </c>
      <c r="H307" s="1135"/>
      <c r="I307" s="1053" t="s">
        <v>244</v>
      </c>
      <c r="J307" s="1133">
        <v>0</v>
      </c>
    </row>
    <row r="308" spans="1:10">
      <c r="A308" s="1134">
        <v>41537</v>
      </c>
      <c r="B308" s="1135">
        <v>4018</v>
      </c>
      <c r="C308" s="1136" t="s">
        <v>246</v>
      </c>
      <c r="D308" s="1137" t="s">
        <v>1241</v>
      </c>
      <c r="E308" s="1137"/>
      <c r="G308" s="1137">
        <v>0</v>
      </c>
      <c r="H308" s="1135"/>
      <c r="I308" s="1053" t="s">
        <v>244</v>
      </c>
      <c r="J308" s="1133">
        <v>0</v>
      </c>
    </row>
    <row r="309" spans="1:10">
      <c r="A309" s="1134">
        <v>41540</v>
      </c>
      <c r="B309" s="1135">
        <v>100</v>
      </c>
      <c r="C309" s="1136" t="s">
        <v>1087</v>
      </c>
      <c r="D309" s="1137" t="s">
        <v>1093</v>
      </c>
      <c r="E309" s="1137"/>
      <c r="G309" s="1137">
        <v>0</v>
      </c>
      <c r="H309" s="1135"/>
      <c r="I309" s="1053" t="s">
        <v>244</v>
      </c>
      <c r="J309" s="1133">
        <v>0</v>
      </c>
    </row>
    <row r="310" spans="1:10">
      <c r="A310" s="1134">
        <v>41540</v>
      </c>
      <c r="B310" s="1135">
        <v>40</v>
      </c>
      <c r="C310" s="1136" t="s">
        <v>246</v>
      </c>
      <c r="D310" s="1137" t="s">
        <v>261</v>
      </c>
      <c r="E310" s="1137"/>
      <c r="G310" s="1137" t="s">
        <v>339</v>
      </c>
      <c r="H310" s="1135"/>
      <c r="I310" s="1053" t="s">
        <v>244</v>
      </c>
      <c r="J310" s="1133">
        <v>0</v>
      </c>
    </row>
    <row r="311" spans="1:10">
      <c r="A311" s="1134">
        <v>41540</v>
      </c>
      <c r="B311" s="1135">
        <v>12</v>
      </c>
      <c r="C311" s="1136" t="s">
        <v>246</v>
      </c>
      <c r="D311" s="1137" t="s">
        <v>294</v>
      </c>
      <c r="E311" s="1137"/>
      <c r="G311" s="1137" t="s">
        <v>339</v>
      </c>
      <c r="H311" s="1135"/>
      <c r="I311" s="1053" t="s">
        <v>244</v>
      </c>
      <c r="J311" s="1133">
        <v>0</v>
      </c>
    </row>
    <row r="312" spans="1:10">
      <c r="A312" s="1134">
        <v>41540</v>
      </c>
      <c r="B312" s="1135">
        <v>5</v>
      </c>
      <c r="C312" s="1136" t="s">
        <v>246</v>
      </c>
      <c r="D312" s="1137" t="s">
        <v>773</v>
      </c>
      <c r="E312" s="1137"/>
      <c r="G312" s="1137">
        <v>0</v>
      </c>
      <c r="H312" s="1135"/>
      <c r="I312" s="1053" t="s">
        <v>244</v>
      </c>
      <c r="J312" s="1133">
        <v>0</v>
      </c>
    </row>
    <row r="313" spans="1:10">
      <c r="A313" s="1134">
        <v>41540</v>
      </c>
      <c r="B313" s="1135">
        <v>12.5</v>
      </c>
      <c r="C313" s="1136" t="s">
        <v>246</v>
      </c>
      <c r="D313" s="1137" t="s">
        <v>1221</v>
      </c>
      <c r="E313" s="1137"/>
      <c r="G313" s="1137" t="s">
        <v>339</v>
      </c>
      <c r="H313" s="1135"/>
      <c r="I313" s="1053" t="s">
        <v>244</v>
      </c>
      <c r="J313" s="1133">
        <v>0</v>
      </c>
    </row>
    <row r="314" spans="1:10">
      <c r="A314" s="1134">
        <v>41540</v>
      </c>
      <c r="B314" s="1135">
        <v>258</v>
      </c>
      <c r="C314" s="1136" t="s">
        <v>246</v>
      </c>
      <c r="D314" s="1137" t="s">
        <v>355</v>
      </c>
      <c r="E314" s="1137"/>
      <c r="G314" s="1137" t="s">
        <v>339</v>
      </c>
      <c r="H314" s="1135"/>
      <c r="I314" s="1053" t="s">
        <v>244</v>
      </c>
      <c r="J314" s="1133">
        <v>0</v>
      </c>
    </row>
    <row r="315" spans="1:10">
      <c r="A315" s="1134">
        <v>41540</v>
      </c>
      <c r="B315" s="1135">
        <v>177</v>
      </c>
      <c r="C315" s="1136" t="s">
        <v>246</v>
      </c>
      <c r="D315" s="1137" t="s">
        <v>355</v>
      </c>
      <c r="E315" s="1137"/>
      <c r="G315" s="1137" t="s">
        <v>339</v>
      </c>
      <c r="H315" s="1135"/>
      <c r="I315" s="1053" t="s">
        <v>244</v>
      </c>
      <c r="J315" s="1133">
        <v>0</v>
      </c>
    </row>
    <row r="316" spans="1:10">
      <c r="A316" s="1134">
        <v>41540</v>
      </c>
      <c r="B316" s="1135">
        <v>628.64</v>
      </c>
      <c r="C316" s="1136" t="s">
        <v>246</v>
      </c>
      <c r="D316" s="1137" t="s">
        <v>1242</v>
      </c>
      <c r="E316" s="1137"/>
      <c r="G316" s="1137">
        <v>0</v>
      </c>
      <c r="H316" s="1135"/>
      <c r="I316" s="1053" t="s">
        <v>244</v>
      </c>
      <c r="J316" s="1133">
        <v>0</v>
      </c>
    </row>
    <row r="317" spans="1:10">
      <c r="A317" s="1134">
        <v>41541</v>
      </c>
      <c r="B317" s="1135">
        <v>10</v>
      </c>
      <c r="C317" s="1136">
        <v>103642</v>
      </c>
      <c r="D317" s="1137" t="s">
        <v>1243</v>
      </c>
      <c r="E317" s="1137"/>
      <c r="G317" s="1137">
        <v>0</v>
      </c>
      <c r="H317" s="1135"/>
      <c r="I317" s="1053" t="s">
        <v>244</v>
      </c>
      <c r="J317" s="1133">
        <v>0</v>
      </c>
    </row>
    <row r="318" spans="1:10">
      <c r="A318" s="1134">
        <v>41541</v>
      </c>
      <c r="B318" s="1135">
        <v>47715.15</v>
      </c>
      <c r="C318" s="1136" t="s">
        <v>246</v>
      </c>
      <c r="D318" s="1137" t="s">
        <v>1244</v>
      </c>
      <c r="E318" s="1137"/>
      <c r="G318" s="1137">
        <v>0</v>
      </c>
      <c r="H318" s="1135"/>
      <c r="I318" s="1053" t="s">
        <v>244</v>
      </c>
      <c r="J318" s="1133">
        <v>0</v>
      </c>
    </row>
    <row r="319" spans="1:10">
      <c r="A319" s="1134">
        <v>41542</v>
      </c>
      <c r="B319" s="1135">
        <v>200</v>
      </c>
      <c r="C319" s="1136" t="s">
        <v>246</v>
      </c>
      <c r="D319" s="1137" t="s">
        <v>1245</v>
      </c>
      <c r="E319" s="1137"/>
      <c r="G319" s="1137">
        <v>0</v>
      </c>
      <c r="H319" s="1135"/>
      <c r="I319" s="1053" t="s">
        <v>244</v>
      </c>
      <c r="J319" s="1133">
        <v>0</v>
      </c>
    </row>
    <row r="320" spans="1:10">
      <c r="A320" s="1134">
        <v>41542</v>
      </c>
      <c r="B320" s="1135">
        <v>10</v>
      </c>
      <c r="C320" s="1136" t="s">
        <v>246</v>
      </c>
      <c r="D320" s="1137" t="s">
        <v>302</v>
      </c>
      <c r="E320" s="1137"/>
      <c r="G320" s="1137">
        <v>0</v>
      </c>
      <c r="H320" s="1135"/>
      <c r="I320" s="1053" t="s">
        <v>244</v>
      </c>
      <c r="J320" s="1133">
        <v>0</v>
      </c>
    </row>
    <row r="321" spans="1:10">
      <c r="A321" s="1134">
        <v>41542</v>
      </c>
      <c r="B321" s="1135">
        <v>3</v>
      </c>
      <c r="C321" s="1136" t="s">
        <v>246</v>
      </c>
      <c r="D321" s="1137" t="s">
        <v>363</v>
      </c>
      <c r="E321" s="1137"/>
      <c r="G321" s="1137" t="s">
        <v>339</v>
      </c>
      <c r="H321" s="1135"/>
      <c r="I321" s="1053" t="s">
        <v>244</v>
      </c>
      <c r="J321" s="1133">
        <v>0</v>
      </c>
    </row>
    <row r="322" spans="1:10">
      <c r="A322" s="1134">
        <v>41542</v>
      </c>
      <c r="B322" s="1135">
        <v>3</v>
      </c>
      <c r="C322" s="1136" t="s">
        <v>246</v>
      </c>
      <c r="D322" s="1137" t="s">
        <v>363</v>
      </c>
      <c r="E322" s="1137"/>
      <c r="G322" s="1137" t="s">
        <v>339</v>
      </c>
      <c r="H322" s="1135"/>
      <c r="I322" s="1053" t="s">
        <v>244</v>
      </c>
      <c r="J322" s="1133">
        <v>0</v>
      </c>
    </row>
    <row r="323" spans="1:10">
      <c r="A323" s="1134">
        <v>41543</v>
      </c>
      <c r="B323" s="1135">
        <v>7583.39</v>
      </c>
      <c r="C323" s="1136" t="s">
        <v>246</v>
      </c>
      <c r="D323" s="1137" t="s">
        <v>269</v>
      </c>
      <c r="E323" s="1137"/>
      <c r="G323" s="1137">
        <v>0</v>
      </c>
      <c r="H323" s="1135"/>
      <c r="I323" s="1053" t="s">
        <v>244</v>
      </c>
      <c r="J323" s="1133">
        <v>0</v>
      </c>
    </row>
    <row r="324" spans="1:10">
      <c r="A324" s="1134">
        <v>41543</v>
      </c>
      <c r="B324" s="1135">
        <v>15</v>
      </c>
      <c r="C324" s="1136" t="s">
        <v>246</v>
      </c>
      <c r="D324" s="1137" t="s">
        <v>858</v>
      </c>
      <c r="E324" s="1137"/>
      <c r="G324" s="1137" t="s">
        <v>339</v>
      </c>
      <c r="H324" s="1135"/>
      <c r="I324" s="1053" t="s">
        <v>244</v>
      </c>
      <c r="J324" s="1133">
        <v>0</v>
      </c>
    </row>
    <row r="325" spans="1:10">
      <c r="A325" s="1134">
        <v>41543</v>
      </c>
      <c r="B325" s="1135">
        <v>56.34</v>
      </c>
      <c r="C325" s="1136" t="s">
        <v>246</v>
      </c>
      <c r="D325" s="1137" t="s">
        <v>1218</v>
      </c>
      <c r="E325" s="1137"/>
      <c r="G325" s="1137">
        <v>0</v>
      </c>
      <c r="H325" s="1135"/>
      <c r="I325" s="1053" t="s">
        <v>244</v>
      </c>
      <c r="J325" s="1133">
        <v>0</v>
      </c>
    </row>
    <row r="326" spans="1:10">
      <c r="A326" s="1134">
        <v>41544</v>
      </c>
      <c r="B326" s="1135">
        <v>50</v>
      </c>
      <c r="C326" s="1136" t="s">
        <v>246</v>
      </c>
      <c r="D326" s="1137" t="s">
        <v>1017</v>
      </c>
      <c r="E326" s="1137"/>
      <c r="G326" s="1137" t="s">
        <v>339</v>
      </c>
      <c r="H326" s="1135"/>
      <c r="I326" s="1053" t="s">
        <v>244</v>
      </c>
      <c r="J326" s="1133">
        <v>0</v>
      </c>
    </row>
    <row r="327" spans="1:10">
      <c r="A327" s="1134">
        <v>41547</v>
      </c>
      <c r="B327" s="1135">
        <v>751.66</v>
      </c>
      <c r="C327" s="1136" t="s">
        <v>246</v>
      </c>
      <c r="D327" s="1137" t="s">
        <v>1061</v>
      </c>
      <c r="E327" s="1137"/>
      <c r="G327" s="1137">
        <v>0</v>
      </c>
      <c r="H327" s="1135"/>
      <c r="I327" s="1053" t="s">
        <v>244</v>
      </c>
      <c r="J327" s="1133">
        <v>0</v>
      </c>
    </row>
    <row r="328" spans="1:10">
      <c r="A328" s="1134">
        <v>41547</v>
      </c>
      <c r="B328" s="1135">
        <v>74.92</v>
      </c>
      <c r="C328" s="1136" t="s">
        <v>246</v>
      </c>
      <c r="D328" s="1137" t="s">
        <v>1061</v>
      </c>
      <c r="E328" s="1137"/>
      <c r="G328" s="1137">
        <v>0</v>
      </c>
      <c r="H328" s="1135"/>
      <c r="I328" s="1053" t="s">
        <v>244</v>
      </c>
      <c r="J328" s="1133">
        <v>0</v>
      </c>
    </row>
    <row r="329" spans="1:10">
      <c r="A329" s="1134">
        <v>41547</v>
      </c>
      <c r="B329" s="1135">
        <v>25</v>
      </c>
      <c r="C329" s="1136" t="s">
        <v>246</v>
      </c>
      <c r="D329" s="1137" t="s">
        <v>762</v>
      </c>
      <c r="E329" s="1137"/>
      <c r="G329" s="1137" t="s">
        <v>339</v>
      </c>
      <c r="H329" s="1135"/>
      <c r="I329" s="1053" t="s">
        <v>244</v>
      </c>
      <c r="J329" s="1133">
        <v>0</v>
      </c>
    </row>
    <row r="330" spans="1:10">
      <c r="A330" s="1134">
        <v>41547</v>
      </c>
      <c r="B330" s="1135">
        <v>20</v>
      </c>
      <c r="C330" s="1136" t="s">
        <v>246</v>
      </c>
      <c r="D330" s="1137" t="s">
        <v>1121</v>
      </c>
      <c r="E330" s="1137"/>
      <c r="G330" s="1137">
        <v>0</v>
      </c>
      <c r="H330" s="1135"/>
      <c r="I330" s="1053" t="s">
        <v>244</v>
      </c>
      <c r="J330" s="1133">
        <v>0</v>
      </c>
    </row>
    <row r="331" spans="1:10">
      <c r="A331" s="1134">
        <v>41547</v>
      </c>
      <c r="B331" s="1135">
        <v>80</v>
      </c>
      <c r="C331" s="1136" t="s">
        <v>246</v>
      </c>
      <c r="D331" s="1137" t="s">
        <v>330</v>
      </c>
      <c r="E331" s="1137"/>
      <c r="G331" s="1137" t="s">
        <v>339</v>
      </c>
      <c r="H331" s="1135"/>
      <c r="I331" s="1053" t="s">
        <v>244</v>
      </c>
      <c r="J331" s="1133">
        <v>0</v>
      </c>
    </row>
    <row r="332" spans="1:10">
      <c r="A332" s="1134">
        <v>41547</v>
      </c>
      <c r="B332" s="1135">
        <v>3</v>
      </c>
      <c r="C332" s="1136" t="s">
        <v>246</v>
      </c>
      <c r="D332" s="1137" t="s">
        <v>1004</v>
      </c>
      <c r="E332" s="1137"/>
      <c r="G332" s="1137">
        <v>0</v>
      </c>
      <c r="H332" s="1135"/>
      <c r="I332" s="1053" t="s">
        <v>244</v>
      </c>
      <c r="J332" s="1133">
        <v>0</v>
      </c>
    </row>
    <row r="333" spans="1:10">
      <c r="A333" s="1134">
        <v>41547</v>
      </c>
      <c r="B333" s="1135">
        <v>12.5</v>
      </c>
      <c r="C333" s="1136" t="s">
        <v>246</v>
      </c>
      <c r="D333" s="1137" t="s">
        <v>1221</v>
      </c>
      <c r="E333" s="1137"/>
      <c r="G333" s="1137" t="s">
        <v>339</v>
      </c>
      <c r="H333" s="1135"/>
      <c r="I333" s="1053" t="s">
        <v>244</v>
      </c>
      <c r="J333" s="1133">
        <v>0</v>
      </c>
    </row>
    <row r="334" spans="1:10">
      <c r="A334" s="1134">
        <v>41547</v>
      </c>
      <c r="B334" s="1135">
        <v>180</v>
      </c>
      <c r="C334" s="1136" t="s">
        <v>246</v>
      </c>
      <c r="D334" s="1137" t="s">
        <v>287</v>
      </c>
      <c r="E334" s="1137"/>
      <c r="G334" s="1137" t="s">
        <v>339</v>
      </c>
      <c r="H334" s="1135"/>
      <c r="I334" s="1053" t="s">
        <v>244</v>
      </c>
      <c r="J334" s="1133">
        <v>0</v>
      </c>
    </row>
    <row r="335" spans="1:10">
      <c r="A335" s="1134">
        <v>41547</v>
      </c>
      <c r="B335" s="1135">
        <v>912.55</v>
      </c>
      <c r="C335" s="1136" t="s">
        <v>246</v>
      </c>
      <c r="D335" s="1137" t="s">
        <v>1246</v>
      </c>
      <c r="E335" s="1137"/>
      <c r="G335" s="1137">
        <v>0</v>
      </c>
      <c r="H335" s="1135"/>
      <c r="I335" s="1053" t="s">
        <v>244</v>
      </c>
      <c r="J335" s="1133">
        <v>0</v>
      </c>
    </row>
    <row r="336" spans="1:10">
      <c r="A336" s="1134">
        <v>41548</v>
      </c>
      <c r="B336" s="1135">
        <v>25</v>
      </c>
      <c r="C336" s="1136" t="s">
        <v>246</v>
      </c>
      <c r="D336" s="1137" t="s">
        <v>379</v>
      </c>
      <c r="E336" s="1137"/>
      <c r="G336" s="1137" t="s">
        <v>339</v>
      </c>
      <c r="H336" s="1135"/>
      <c r="I336" s="1053" t="s">
        <v>244</v>
      </c>
      <c r="J336" s="1133">
        <v>0</v>
      </c>
    </row>
    <row r="337" spans="1:10">
      <c r="A337" s="1134">
        <v>41548</v>
      </c>
      <c r="B337" s="1135">
        <v>6</v>
      </c>
      <c r="C337" s="1136" t="s">
        <v>246</v>
      </c>
      <c r="D337" s="1137" t="s">
        <v>1217</v>
      </c>
      <c r="E337" s="1137"/>
      <c r="G337" s="1137">
        <v>0</v>
      </c>
      <c r="H337" s="1135"/>
      <c r="I337" s="1053" t="s">
        <v>244</v>
      </c>
      <c r="J337" s="1133">
        <v>0</v>
      </c>
    </row>
    <row r="338" spans="1:10">
      <c r="A338" s="1134">
        <v>41548</v>
      </c>
      <c r="B338" s="1135">
        <v>100</v>
      </c>
      <c r="C338" s="1136" t="s">
        <v>246</v>
      </c>
      <c r="D338" s="1137" t="s">
        <v>267</v>
      </c>
      <c r="E338" s="1137"/>
      <c r="G338" s="1137">
        <v>0</v>
      </c>
      <c r="H338" s="1135"/>
      <c r="I338" s="1053" t="s">
        <v>244</v>
      </c>
      <c r="J338" s="1133">
        <v>0</v>
      </c>
    </row>
    <row r="339" spans="1:10">
      <c r="A339" s="1134">
        <v>41548</v>
      </c>
      <c r="B339" s="1135">
        <v>30</v>
      </c>
      <c r="C339" s="1136" t="s">
        <v>246</v>
      </c>
      <c r="D339" s="1137" t="s">
        <v>774</v>
      </c>
      <c r="E339" s="1137"/>
      <c r="G339" s="1137" t="s">
        <v>339</v>
      </c>
      <c r="H339" s="1135"/>
      <c r="I339" s="1053" t="s">
        <v>244</v>
      </c>
      <c r="J339" s="1133">
        <v>0</v>
      </c>
    </row>
    <row r="340" spans="1:10">
      <c r="A340" s="1134">
        <v>41548</v>
      </c>
      <c r="B340" s="1135">
        <v>10</v>
      </c>
      <c r="C340" s="1136" t="s">
        <v>246</v>
      </c>
      <c r="D340" s="1137" t="s">
        <v>791</v>
      </c>
      <c r="E340" s="1137"/>
      <c r="G340" s="1137" t="s">
        <v>339</v>
      </c>
      <c r="H340" s="1135"/>
      <c r="I340" s="1053" t="s">
        <v>244</v>
      </c>
      <c r="J340" s="1133">
        <v>0</v>
      </c>
    </row>
    <row r="341" spans="1:10">
      <c r="A341" s="1134">
        <v>41548</v>
      </c>
      <c r="B341" s="1135">
        <v>10</v>
      </c>
      <c r="C341" s="1136" t="s">
        <v>246</v>
      </c>
      <c r="D341" s="1137" t="s">
        <v>338</v>
      </c>
      <c r="E341" s="1137"/>
      <c r="G341" s="1137" t="s">
        <v>339</v>
      </c>
      <c r="H341" s="1135"/>
      <c r="I341" s="1053" t="s">
        <v>244</v>
      </c>
      <c r="J341" s="1133">
        <v>0</v>
      </c>
    </row>
    <row r="342" spans="1:10">
      <c r="A342" s="1134">
        <v>41548</v>
      </c>
      <c r="B342" s="1135">
        <v>23900.28</v>
      </c>
      <c r="C342" s="1136" t="s">
        <v>246</v>
      </c>
      <c r="D342" s="1137" t="s">
        <v>1160</v>
      </c>
      <c r="E342" s="1137"/>
      <c r="G342" s="1137">
        <v>0</v>
      </c>
      <c r="H342" s="1135"/>
      <c r="I342" s="1053" t="s">
        <v>244</v>
      </c>
      <c r="J342" s="1133">
        <v>0</v>
      </c>
    </row>
    <row r="343" spans="1:10">
      <c r="A343" s="1134">
        <v>41548</v>
      </c>
      <c r="B343" s="1135">
        <v>50</v>
      </c>
      <c r="C343" s="1136" t="s">
        <v>246</v>
      </c>
      <c r="D343" s="1137" t="s">
        <v>792</v>
      </c>
      <c r="E343" s="1137"/>
      <c r="G343" s="1137" t="s">
        <v>339</v>
      </c>
      <c r="H343" s="1135"/>
      <c r="I343" s="1053" t="s">
        <v>244</v>
      </c>
      <c r="J343" s="1133">
        <v>0</v>
      </c>
    </row>
    <row r="344" spans="1:10">
      <c r="A344" s="1134">
        <v>41548</v>
      </c>
      <c r="B344" s="1135">
        <v>261</v>
      </c>
      <c r="C344" s="1136" t="s">
        <v>246</v>
      </c>
      <c r="D344" s="1137" t="s">
        <v>344</v>
      </c>
      <c r="E344" s="1137"/>
      <c r="G344" s="1137" t="s">
        <v>339</v>
      </c>
      <c r="H344" s="1135"/>
      <c r="I344" s="1053" t="s">
        <v>244</v>
      </c>
      <c r="J344" s="1133">
        <v>0</v>
      </c>
    </row>
    <row r="345" spans="1:10">
      <c r="A345" s="1134">
        <v>41548</v>
      </c>
      <c r="B345" s="1135">
        <v>15</v>
      </c>
      <c r="C345" s="1136" t="s">
        <v>246</v>
      </c>
      <c r="D345" s="1137" t="s">
        <v>280</v>
      </c>
      <c r="E345" s="1137"/>
      <c r="G345" s="1137" t="s">
        <v>339</v>
      </c>
      <c r="H345" s="1135"/>
      <c r="I345" s="1053" t="s">
        <v>244</v>
      </c>
      <c r="J345" s="1133">
        <v>0</v>
      </c>
    </row>
    <row r="346" spans="1:10">
      <c r="A346" s="1134">
        <v>41548</v>
      </c>
      <c r="B346" s="1135">
        <v>15</v>
      </c>
      <c r="C346" s="1136" t="s">
        <v>246</v>
      </c>
      <c r="D346" s="1137" t="s">
        <v>954</v>
      </c>
      <c r="E346" s="1137"/>
      <c r="G346" s="1137">
        <v>0</v>
      </c>
      <c r="H346" s="1135"/>
      <c r="I346" s="1053" t="s">
        <v>244</v>
      </c>
      <c r="J346" s="1133">
        <v>0</v>
      </c>
    </row>
    <row r="347" spans="1:10">
      <c r="A347" s="1134">
        <v>41548</v>
      </c>
      <c r="B347" s="1135">
        <v>10</v>
      </c>
      <c r="C347" s="1136" t="s">
        <v>246</v>
      </c>
      <c r="D347" s="1137" t="s">
        <v>1063</v>
      </c>
      <c r="E347" s="1137"/>
      <c r="G347" s="1137">
        <v>0</v>
      </c>
      <c r="H347" s="1135"/>
      <c r="I347" s="1053" t="s">
        <v>244</v>
      </c>
      <c r="J347" s="1133">
        <v>0</v>
      </c>
    </row>
    <row r="348" spans="1:10">
      <c r="A348" s="1134">
        <v>41548</v>
      </c>
      <c r="B348" s="1135">
        <v>25</v>
      </c>
      <c r="C348" s="1136" t="s">
        <v>246</v>
      </c>
      <c r="D348" s="1137" t="s">
        <v>995</v>
      </c>
      <c r="E348" s="1137"/>
      <c r="G348" s="1137" t="s">
        <v>339</v>
      </c>
      <c r="H348" s="1135"/>
      <c r="I348" s="1053" t="s">
        <v>244</v>
      </c>
      <c r="J348" s="1133">
        <v>0</v>
      </c>
    </row>
    <row r="349" spans="1:10">
      <c r="A349" s="1134">
        <v>41548</v>
      </c>
      <c r="B349" s="1135">
        <v>10</v>
      </c>
      <c r="C349" s="1136" t="s">
        <v>246</v>
      </c>
      <c r="D349" s="1137" t="s">
        <v>772</v>
      </c>
      <c r="E349" s="1137"/>
      <c r="G349" s="1137" t="s">
        <v>339</v>
      </c>
      <c r="H349" s="1135"/>
      <c r="I349" s="1053" t="s">
        <v>244</v>
      </c>
      <c r="J349" s="1133">
        <v>0</v>
      </c>
    </row>
    <row r="350" spans="1:10">
      <c r="A350" s="1134">
        <v>41548</v>
      </c>
      <c r="B350" s="1135">
        <v>10</v>
      </c>
      <c r="C350" s="1136" t="s">
        <v>246</v>
      </c>
      <c r="D350" s="1137" t="s">
        <v>1195</v>
      </c>
      <c r="E350" s="1137"/>
      <c r="G350" s="1137">
        <v>0</v>
      </c>
      <c r="H350" s="1135"/>
      <c r="I350" s="1053" t="s">
        <v>244</v>
      </c>
      <c r="J350" s="1133">
        <v>0</v>
      </c>
    </row>
    <row r="351" spans="1:10">
      <c r="A351" s="1134">
        <v>41548</v>
      </c>
      <c r="B351" s="1135">
        <v>210</v>
      </c>
      <c r="C351" s="1136" t="s">
        <v>246</v>
      </c>
      <c r="D351" s="1137" t="s">
        <v>346</v>
      </c>
      <c r="E351" s="1137"/>
      <c r="G351" s="1137" t="s">
        <v>339</v>
      </c>
      <c r="H351" s="1135"/>
      <c r="I351" s="1053" t="s">
        <v>244</v>
      </c>
      <c r="J351" s="1133">
        <v>0</v>
      </c>
    </row>
    <row r="352" spans="1:10">
      <c r="A352" s="1134">
        <v>41548</v>
      </c>
      <c r="B352" s="1135">
        <v>10</v>
      </c>
      <c r="C352" s="1136" t="s">
        <v>246</v>
      </c>
      <c r="D352" s="1137" t="s">
        <v>369</v>
      </c>
      <c r="E352" s="1137"/>
      <c r="G352" s="1137">
        <v>0</v>
      </c>
      <c r="H352" s="1135"/>
      <c r="I352" s="1053" t="s">
        <v>244</v>
      </c>
      <c r="J352" s="1133">
        <v>0</v>
      </c>
    </row>
    <row r="353" spans="1:10">
      <c r="A353" s="1134">
        <v>41548</v>
      </c>
      <c r="B353" s="1135">
        <v>40</v>
      </c>
      <c r="C353" s="1136" t="s">
        <v>246</v>
      </c>
      <c r="D353" s="1137" t="s">
        <v>1247</v>
      </c>
      <c r="E353" s="1137"/>
      <c r="G353" s="1137" t="s">
        <v>339</v>
      </c>
      <c r="H353" s="1135"/>
      <c r="I353" s="1053" t="s">
        <v>244</v>
      </c>
      <c r="J353" s="1133">
        <v>0</v>
      </c>
    </row>
    <row r="354" spans="1:10">
      <c r="A354" s="1134">
        <v>41548</v>
      </c>
      <c r="B354" s="1135">
        <v>10</v>
      </c>
      <c r="C354" s="1136" t="s">
        <v>246</v>
      </c>
      <c r="D354" s="1137" t="s">
        <v>1001</v>
      </c>
      <c r="E354" s="1137"/>
      <c r="G354" s="1137" t="s">
        <v>339</v>
      </c>
      <c r="H354" s="1135"/>
      <c r="I354" s="1053" t="s">
        <v>244</v>
      </c>
      <c r="J354" s="1133">
        <v>0</v>
      </c>
    </row>
    <row r="355" spans="1:10">
      <c r="A355" s="1134">
        <v>41548</v>
      </c>
      <c r="B355" s="1135">
        <v>180</v>
      </c>
      <c r="C355" s="1136" t="s">
        <v>246</v>
      </c>
      <c r="D355" s="1137" t="s">
        <v>783</v>
      </c>
      <c r="E355" s="1137"/>
      <c r="G355" s="1137" t="s">
        <v>339</v>
      </c>
      <c r="H355" s="1135"/>
      <c r="I355" s="1053" t="s">
        <v>244</v>
      </c>
      <c r="J355" s="1133">
        <v>0</v>
      </c>
    </row>
    <row r="356" spans="1:10">
      <c r="A356" s="1134">
        <v>41548</v>
      </c>
      <c r="B356" s="1135">
        <v>10</v>
      </c>
      <c r="C356" s="1136" t="s">
        <v>246</v>
      </c>
      <c r="D356" s="1137" t="s">
        <v>955</v>
      </c>
      <c r="E356" s="1137"/>
      <c r="G356" s="1137">
        <v>0</v>
      </c>
      <c r="H356" s="1135"/>
      <c r="I356" s="1053" t="s">
        <v>244</v>
      </c>
      <c r="J356" s="1133">
        <v>0</v>
      </c>
    </row>
    <row r="357" spans="1:10">
      <c r="A357" s="1134">
        <v>41548</v>
      </c>
      <c r="B357" s="1135">
        <v>5</v>
      </c>
      <c r="C357" s="1136" t="s">
        <v>246</v>
      </c>
      <c r="D357" s="1137" t="s">
        <v>1029</v>
      </c>
      <c r="E357" s="1137"/>
      <c r="G357" s="1137" t="s">
        <v>339</v>
      </c>
      <c r="H357" s="1135"/>
      <c r="I357" s="1053" t="s">
        <v>244</v>
      </c>
      <c r="J357" s="1133">
        <v>0</v>
      </c>
    </row>
    <row r="358" spans="1:10">
      <c r="A358" s="1134">
        <v>41548</v>
      </c>
      <c r="B358" s="1135">
        <v>20</v>
      </c>
      <c r="C358" s="1136" t="s">
        <v>246</v>
      </c>
      <c r="D358" s="1137" t="s">
        <v>787</v>
      </c>
      <c r="E358" s="1137"/>
      <c r="G358" s="1137" t="s">
        <v>339</v>
      </c>
      <c r="H358" s="1135"/>
      <c r="I358" s="1053" t="s">
        <v>244</v>
      </c>
      <c r="J358" s="1133">
        <v>0</v>
      </c>
    </row>
    <row r="359" spans="1:10">
      <c r="A359" s="1134">
        <v>41548</v>
      </c>
      <c r="B359" s="1135">
        <v>50</v>
      </c>
      <c r="C359" s="1136" t="s">
        <v>246</v>
      </c>
      <c r="D359" s="1137" t="s">
        <v>997</v>
      </c>
      <c r="E359" s="1137"/>
      <c r="G359" s="1137" t="s">
        <v>339</v>
      </c>
      <c r="H359" s="1135"/>
      <c r="I359" s="1053" t="s">
        <v>244</v>
      </c>
      <c r="J359" s="1133">
        <v>0</v>
      </c>
    </row>
    <row r="360" spans="1:10">
      <c r="A360" s="1134">
        <v>41548</v>
      </c>
      <c r="B360" s="1135">
        <v>12.5</v>
      </c>
      <c r="C360" s="1136" t="s">
        <v>246</v>
      </c>
      <c r="D360" s="1137" t="s">
        <v>913</v>
      </c>
      <c r="E360" s="1137"/>
      <c r="G360" s="1137" t="s">
        <v>339</v>
      </c>
      <c r="H360" s="1135"/>
      <c r="I360" s="1053" t="s">
        <v>244</v>
      </c>
      <c r="J360" s="1133">
        <v>0</v>
      </c>
    </row>
    <row r="361" spans="1:10">
      <c r="A361" s="1134">
        <v>41548</v>
      </c>
      <c r="B361" s="1135">
        <v>30</v>
      </c>
      <c r="C361" s="1136" t="s">
        <v>246</v>
      </c>
      <c r="D361" s="1137" t="s">
        <v>751</v>
      </c>
      <c r="E361" s="1137"/>
      <c r="G361" s="1137" t="s">
        <v>339</v>
      </c>
      <c r="H361" s="1135"/>
      <c r="I361" s="1053" t="s">
        <v>244</v>
      </c>
      <c r="J361" s="1133">
        <v>0</v>
      </c>
    </row>
    <row r="362" spans="1:10">
      <c r="A362" s="1134">
        <v>41548</v>
      </c>
      <c r="B362" s="1135">
        <v>7</v>
      </c>
      <c r="C362" s="1136" t="s">
        <v>246</v>
      </c>
      <c r="D362" s="1137" t="s">
        <v>1196</v>
      </c>
      <c r="E362" s="1137"/>
      <c r="G362" s="1137" t="s">
        <v>339</v>
      </c>
      <c r="H362" s="1135"/>
      <c r="I362" s="1053" t="s">
        <v>244</v>
      </c>
      <c r="J362" s="1133">
        <v>0</v>
      </c>
    </row>
    <row r="363" spans="1:10">
      <c r="A363" s="1134">
        <v>41548</v>
      </c>
      <c r="B363" s="1135">
        <v>10</v>
      </c>
      <c r="C363" s="1136" t="s">
        <v>246</v>
      </c>
      <c r="D363" s="1137" t="s">
        <v>1005</v>
      </c>
      <c r="E363" s="1137"/>
      <c r="G363" s="1137" t="s">
        <v>339</v>
      </c>
      <c r="H363" s="1135"/>
      <c r="I363" s="1053" t="s">
        <v>244</v>
      </c>
      <c r="J363" s="1133">
        <v>0</v>
      </c>
    </row>
    <row r="364" spans="1:10">
      <c r="A364" s="1134">
        <v>41548</v>
      </c>
      <c r="B364" s="1135">
        <v>10</v>
      </c>
      <c r="C364" s="1136" t="s">
        <v>246</v>
      </c>
      <c r="D364" s="1137" t="s">
        <v>951</v>
      </c>
      <c r="E364" s="1137"/>
      <c r="G364" s="1137" t="s">
        <v>339</v>
      </c>
      <c r="H364" s="1135"/>
      <c r="I364" s="1053" t="s">
        <v>244</v>
      </c>
      <c r="J364" s="1133">
        <v>0</v>
      </c>
    </row>
    <row r="365" spans="1:10">
      <c r="A365" s="1134">
        <v>41548</v>
      </c>
      <c r="B365" s="1135">
        <v>10</v>
      </c>
      <c r="C365" s="1136" t="s">
        <v>246</v>
      </c>
      <c r="D365" s="1137" t="s">
        <v>1040</v>
      </c>
      <c r="E365" s="1137"/>
      <c r="G365" s="1137" t="s">
        <v>339</v>
      </c>
      <c r="H365" s="1135"/>
      <c r="I365" s="1053" t="s">
        <v>244</v>
      </c>
      <c r="J365" s="1133">
        <v>0</v>
      </c>
    </row>
    <row r="366" spans="1:10">
      <c r="A366" s="1134">
        <v>41548</v>
      </c>
      <c r="B366" s="1135">
        <v>10</v>
      </c>
      <c r="C366" s="1136" t="s">
        <v>246</v>
      </c>
      <c r="D366" s="1137" t="s">
        <v>371</v>
      </c>
      <c r="E366" s="1137"/>
      <c r="G366" s="1137" t="s">
        <v>339</v>
      </c>
      <c r="H366" s="1135"/>
      <c r="I366" s="1053" t="s">
        <v>244</v>
      </c>
      <c r="J366" s="1133">
        <v>0</v>
      </c>
    </row>
    <row r="367" spans="1:10">
      <c r="A367" s="1134">
        <v>41548</v>
      </c>
      <c r="B367" s="1135">
        <v>50</v>
      </c>
      <c r="C367" s="1136" t="s">
        <v>246</v>
      </c>
      <c r="D367" s="1137" t="s">
        <v>250</v>
      </c>
      <c r="E367" s="1137"/>
      <c r="G367" s="1137">
        <v>0</v>
      </c>
      <c r="H367" s="1135"/>
      <c r="I367" s="1053" t="s">
        <v>244</v>
      </c>
      <c r="J367" s="1133">
        <v>0</v>
      </c>
    </row>
    <row r="368" spans="1:10">
      <c r="A368" s="1134">
        <v>41548</v>
      </c>
      <c r="B368" s="1135">
        <v>10</v>
      </c>
      <c r="C368" s="1136" t="s">
        <v>246</v>
      </c>
      <c r="D368" s="1137" t="s">
        <v>1027</v>
      </c>
      <c r="E368" s="1137"/>
      <c r="G368" s="1137" t="s">
        <v>339</v>
      </c>
      <c r="H368" s="1135"/>
      <c r="I368" s="1053" t="s">
        <v>244</v>
      </c>
      <c r="J368" s="1133">
        <v>0</v>
      </c>
    </row>
    <row r="369" spans="1:10">
      <c r="A369" s="1134">
        <v>41548</v>
      </c>
      <c r="B369" s="1135">
        <v>50</v>
      </c>
      <c r="C369" s="1136" t="s">
        <v>246</v>
      </c>
      <c r="D369" s="1137" t="s">
        <v>754</v>
      </c>
      <c r="E369" s="1137"/>
      <c r="G369" s="1137" t="s">
        <v>339</v>
      </c>
      <c r="H369" s="1135"/>
      <c r="I369" s="1053" t="s">
        <v>244</v>
      </c>
      <c r="J369" s="1133">
        <v>0</v>
      </c>
    </row>
    <row r="370" spans="1:10">
      <c r="A370" s="1134">
        <v>41548</v>
      </c>
      <c r="B370" s="1135">
        <v>10</v>
      </c>
      <c r="C370" s="1136" t="s">
        <v>246</v>
      </c>
      <c r="D370" s="1137" t="s">
        <v>388</v>
      </c>
      <c r="E370" s="1137"/>
      <c r="G370" s="1137" t="s">
        <v>339</v>
      </c>
      <c r="H370" s="1135"/>
      <c r="I370" s="1053" t="s">
        <v>244</v>
      </c>
      <c r="J370" s="1133">
        <v>0</v>
      </c>
    </row>
    <row r="371" spans="1:10">
      <c r="A371" s="1134">
        <v>41548</v>
      </c>
      <c r="B371" s="1135">
        <v>15</v>
      </c>
      <c r="C371" s="1136" t="s">
        <v>246</v>
      </c>
      <c r="D371" s="1137" t="s">
        <v>912</v>
      </c>
      <c r="E371" s="1137"/>
      <c r="G371" s="1137">
        <v>0</v>
      </c>
      <c r="H371" s="1135"/>
      <c r="I371" s="1053" t="s">
        <v>244</v>
      </c>
      <c r="J371" s="1133">
        <v>0</v>
      </c>
    </row>
    <row r="372" spans="1:10">
      <c r="A372" s="1134">
        <v>41548</v>
      </c>
      <c r="B372" s="1135">
        <v>10</v>
      </c>
      <c r="C372" s="1136" t="s">
        <v>246</v>
      </c>
      <c r="D372" s="1137" t="s">
        <v>993</v>
      </c>
      <c r="E372" s="1137"/>
      <c r="G372" s="1137" t="s">
        <v>339</v>
      </c>
      <c r="H372" s="1135"/>
      <c r="I372" s="1053" t="s">
        <v>244</v>
      </c>
      <c r="J372" s="1133">
        <v>0</v>
      </c>
    </row>
    <row r="373" spans="1:10">
      <c r="A373" s="1134">
        <v>41548</v>
      </c>
      <c r="B373" s="1135">
        <v>66</v>
      </c>
      <c r="C373" s="1136" t="s">
        <v>246</v>
      </c>
      <c r="D373" s="1137" t="s">
        <v>1069</v>
      </c>
      <c r="E373" s="1137"/>
      <c r="G373" s="1137" t="s">
        <v>339</v>
      </c>
      <c r="H373" s="1135"/>
      <c r="I373" s="1053"/>
      <c r="J373" s="1133"/>
    </row>
    <row r="374" spans="1:10">
      <c r="A374" s="1134">
        <v>41548</v>
      </c>
      <c r="B374" s="1135">
        <v>10</v>
      </c>
      <c r="C374" s="1136" t="s">
        <v>246</v>
      </c>
      <c r="D374" s="1137" t="s">
        <v>994</v>
      </c>
      <c r="E374" s="1137"/>
      <c r="G374" s="1137" t="s">
        <v>339</v>
      </c>
      <c r="H374" s="1135"/>
      <c r="I374" s="1053"/>
      <c r="J374" s="1133"/>
    </row>
    <row r="375" spans="1:10">
      <c r="A375" s="1134">
        <v>41548</v>
      </c>
      <c r="B375" s="1135">
        <v>5</v>
      </c>
      <c r="C375" s="1136" t="s">
        <v>246</v>
      </c>
      <c r="D375" s="1137" t="s">
        <v>755</v>
      </c>
      <c r="E375" s="1137"/>
      <c r="G375" s="1137" t="s">
        <v>339</v>
      </c>
      <c r="H375" s="1135"/>
      <c r="I375" s="1053"/>
      <c r="J375" s="1133"/>
    </row>
    <row r="376" spans="1:10">
      <c r="A376" s="1134">
        <v>41548</v>
      </c>
      <c r="B376" s="1135">
        <v>15</v>
      </c>
      <c r="C376" s="1136" t="s">
        <v>246</v>
      </c>
      <c r="D376" s="1137" t="s">
        <v>248</v>
      </c>
      <c r="E376" s="1137"/>
      <c r="G376" s="1137">
        <v>0</v>
      </c>
      <c r="H376" s="1135"/>
      <c r="I376" s="1053"/>
      <c r="J376" s="1133"/>
    </row>
    <row r="377" spans="1:10">
      <c r="A377" s="1134">
        <v>41548</v>
      </c>
      <c r="B377" s="1135">
        <v>50</v>
      </c>
      <c r="C377" s="1136" t="s">
        <v>246</v>
      </c>
      <c r="D377" s="1137" t="s">
        <v>998</v>
      </c>
      <c r="E377" s="1137"/>
      <c r="G377" s="1137" t="s">
        <v>339</v>
      </c>
      <c r="H377" s="1135"/>
      <c r="I377" s="1053"/>
      <c r="J377" s="1133"/>
    </row>
    <row r="378" spans="1:10">
      <c r="A378" s="1134">
        <v>41548</v>
      </c>
      <c r="B378" s="1135">
        <v>50</v>
      </c>
      <c r="C378" s="1136" t="s">
        <v>246</v>
      </c>
      <c r="D378" s="1137" t="s">
        <v>252</v>
      </c>
      <c r="E378" s="1137"/>
      <c r="G378" s="1137" t="s">
        <v>339</v>
      </c>
      <c r="H378" s="1135"/>
      <c r="I378" s="1053"/>
      <c r="J378" s="1133"/>
    </row>
    <row r="379" spans="1:10">
      <c r="A379" s="1134">
        <v>41548</v>
      </c>
      <c r="B379" s="1135">
        <v>20</v>
      </c>
      <c r="C379" s="1136" t="s">
        <v>246</v>
      </c>
      <c r="D379" s="1137" t="s">
        <v>1028</v>
      </c>
      <c r="E379" s="1137"/>
      <c r="G379" s="1137" t="s">
        <v>339</v>
      </c>
      <c r="H379" s="1135"/>
      <c r="I379" s="1053"/>
      <c r="J379" s="1133"/>
    </row>
    <row r="380" spans="1:10">
      <c r="A380" s="1134">
        <v>41548</v>
      </c>
      <c r="B380" s="1135">
        <v>25</v>
      </c>
      <c r="C380" s="1136" t="s">
        <v>246</v>
      </c>
      <c r="D380" s="1137" t="s">
        <v>1070</v>
      </c>
      <c r="E380" s="1137"/>
      <c r="G380" s="1137" t="s">
        <v>339</v>
      </c>
      <c r="H380" s="1135"/>
      <c r="I380" s="1053"/>
      <c r="J380" s="1133"/>
    </row>
    <row r="381" spans="1:10">
      <c r="A381" s="1134">
        <v>41548</v>
      </c>
      <c r="B381" s="1135">
        <v>200</v>
      </c>
      <c r="C381" s="1136" t="s">
        <v>246</v>
      </c>
      <c r="D381" s="1137" t="s">
        <v>911</v>
      </c>
      <c r="E381" s="1137"/>
      <c r="G381" s="1137">
        <v>0</v>
      </c>
      <c r="H381" s="1135"/>
      <c r="I381" s="1053"/>
      <c r="J381" s="1133"/>
    </row>
    <row r="382" spans="1:10">
      <c r="A382" s="1134">
        <v>41548</v>
      </c>
      <c r="B382" s="1135">
        <v>10</v>
      </c>
      <c r="C382" s="1136" t="s">
        <v>246</v>
      </c>
      <c r="D382" s="1137" t="s">
        <v>996</v>
      </c>
      <c r="E382" s="1137"/>
      <c r="G382" s="1137">
        <v>0</v>
      </c>
      <c r="H382" s="1135"/>
      <c r="I382" s="1053"/>
      <c r="J382" s="1133"/>
    </row>
    <row r="383" spans="1:10">
      <c r="A383" s="1134">
        <v>41548</v>
      </c>
      <c r="B383" s="1135">
        <v>30</v>
      </c>
      <c r="C383" s="1136" t="s">
        <v>246</v>
      </c>
      <c r="D383" s="1137" t="s">
        <v>1123</v>
      </c>
      <c r="E383" s="1137"/>
      <c r="G383" s="1137" t="s">
        <v>339</v>
      </c>
      <c r="H383" s="1135"/>
      <c r="I383" s="1053"/>
      <c r="J383" s="1133"/>
    </row>
    <row r="384" spans="1:10">
      <c r="A384" s="1134">
        <v>41548</v>
      </c>
      <c r="B384" s="1135">
        <v>25</v>
      </c>
      <c r="C384" s="1136" t="s">
        <v>246</v>
      </c>
      <c r="D384" s="1137" t="s">
        <v>1159</v>
      </c>
      <c r="E384" s="1137"/>
      <c r="G384" s="1137" t="s">
        <v>339</v>
      </c>
      <c r="H384" s="1135"/>
      <c r="I384" s="1053"/>
      <c r="J384" s="1133"/>
    </row>
    <row r="385" spans="1:10">
      <c r="A385" s="1134">
        <v>41548</v>
      </c>
      <c r="B385" s="1135">
        <v>15</v>
      </c>
      <c r="C385" s="1136" t="s">
        <v>246</v>
      </c>
      <c r="D385" s="1137" t="s">
        <v>753</v>
      </c>
      <c r="E385" s="1137"/>
      <c r="G385" s="1137" t="s">
        <v>339</v>
      </c>
      <c r="H385" s="1135"/>
      <c r="I385" s="1053"/>
      <c r="J385" s="1133"/>
    </row>
    <row r="386" spans="1:10">
      <c r="A386" s="1134">
        <v>41548</v>
      </c>
      <c r="B386" s="1135">
        <v>75</v>
      </c>
      <c r="C386" s="1136" t="s">
        <v>246</v>
      </c>
      <c r="D386" s="1137" t="s">
        <v>1003</v>
      </c>
      <c r="E386" s="1137"/>
      <c r="G386" s="1137" t="s">
        <v>339</v>
      </c>
      <c r="H386" s="1135"/>
      <c r="I386" s="1053"/>
      <c r="J386" s="1133"/>
    </row>
    <row r="387" spans="1:10">
      <c r="A387" s="1134">
        <v>41548</v>
      </c>
      <c r="B387" s="1135">
        <v>30</v>
      </c>
      <c r="C387" s="1136" t="s">
        <v>246</v>
      </c>
      <c r="D387" s="1137" t="s">
        <v>424</v>
      </c>
      <c r="E387" s="1137"/>
      <c r="G387" s="1137" t="s">
        <v>339</v>
      </c>
      <c r="H387" s="1135"/>
      <c r="I387" s="1053"/>
      <c r="J387" s="1133"/>
    </row>
    <row r="388" spans="1:10">
      <c r="A388" s="1134">
        <v>41548</v>
      </c>
      <c r="B388" s="1135">
        <v>25</v>
      </c>
      <c r="C388" s="1136" t="s">
        <v>246</v>
      </c>
      <c r="D388" s="1137" t="s">
        <v>402</v>
      </c>
      <c r="E388" s="1137"/>
      <c r="G388" s="1137">
        <v>0</v>
      </c>
      <c r="H388" s="1135"/>
      <c r="I388" s="1053"/>
      <c r="J388" s="1133"/>
    </row>
    <row r="389" spans="1:10">
      <c r="A389" s="1134">
        <v>41548</v>
      </c>
      <c r="B389" s="1135">
        <v>15</v>
      </c>
      <c r="C389" s="1136" t="s">
        <v>246</v>
      </c>
      <c r="D389" s="1137" t="s">
        <v>1190</v>
      </c>
      <c r="E389" s="1137"/>
      <c r="G389" s="1137">
        <v>0</v>
      </c>
      <c r="H389" s="1135"/>
      <c r="I389" s="1053"/>
      <c r="J389" s="1133"/>
    </row>
    <row r="390" spans="1:10">
      <c r="A390" s="1134">
        <v>41548</v>
      </c>
      <c r="B390" s="1135">
        <v>10</v>
      </c>
      <c r="C390" s="1136" t="s">
        <v>246</v>
      </c>
      <c r="D390" s="1137" t="s">
        <v>367</v>
      </c>
      <c r="E390" s="1137"/>
      <c r="G390" s="1137" t="s">
        <v>339</v>
      </c>
      <c r="H390" s="1135"/>
      <c r="I390" s="1053"/>
      <c r="J390" s="1133"/>
    </row>
    <row r="391" spans="1:10">
      <c r="A391" s="1134">
        <v>41549</v>
      </c>
      <c r="B391" s="1135">
        <v>3.89</v>
      </c>
      <c r="C391" s="1136" t="s">
        <v>246</v>
      </c>
      <c r="D391" s="1137" t="s">
        <v>1248</v>
      </c>
      <c r="E391" s="1137"/>
      <c r="G391" s="1137">
        <v>0</v>
      </c>
      <c r="H391" s="1135"/>
      <c r="I391" s="1053"/>
      <c r="J391" s="1133"/>
    </row>
    <row r="392" spans="1:10">
      <c r="A392" s="1134">
        <v>41549</v>
      </c>
      <c r="B392" s="1135">
        <v>20</v>
      </c>
      <c r="C392" s="1136" t="s">
        <v>246</v>
      </c>
      <c r="D392" s="1137" t="s">
        <v>254</v>
      </c>
      <c r="E392" s="1137"/>
      <c r="G392" s="1137" t="s">
        <v>339</v>
      </c>
      <c r="H392" s="1135"/>
      <c r="I392" s="1053"/>
      <c r="J392" s="1133"/>
    </row>
    <row r="393" spans="1:10">
      <c r="A393" s="1134">
        <v>41549</v>
      </c>
      <c r="B393" s="1135">
        <v>20</v>
      </c>
      <c r="C393" s="1136" t="s">
        <v>246</v>
      </c>
      <c r="D393" s="1137" t="s">
        <v>389</v>
      </c>
      <c r="E393" s="1137"/>
      <c r="G393" s="1137">
        <v>0</v>
      </c>
      <c r="H393" s="1135"/>
      <c r="I393" s="1053"/>
      <c r="J393" s="1133"/>
    </row>
    <row r="394" spans="1:10">
      <c r="A394" s="1134">
        <v>41549</v>
      </c>
      <c r="B394" s="1135">
        <v>10</v>
      </c>
      <c r="C394" s="1136" t="s">
        <v>246</v>
      </c>
      <c r="D394" s="1137" t="s">
        <v>317</v>
      </c>
      <c r="E394" s="1137"/>
      <c r="G394" s="1137" t="s">
        <v>339</v>
      </c>
      <c r="H394" s="1135"/>
      <c r="I394" s="1053"/>
      <c r="J394" s="1133"/>
    </row>
    <row r="395" spans="1:10">
      <c r="A395" s="1134">
        <v>41549</v>
      </c>
      <c r="B395" s="1135">
        <v>20</v>
      </c>
      <c r="C395" s="1136" t="s">
        <v>246</v>
      </c>
      <c r="D395" s="1137" t="s">
        <v>999</v>
      </c>
      <c r="E395" s="1137"/>
      <c r="G395" s="1137" t="s">
        <v>339</v>
      </c>
      <c r="H395" s="1135"/>
      <c r="I395" s="1053"/>
      <c r="J395" s="1133"/>
    </row>
    <row r="396" spans="1:10">
      <c r="A396" s="1134">
        <v>41549</v>
      </c>
      <c r="B396" s="1135">
        <v>3</v>
      </c>
      <c r="C396" s="1136" t="s">
        <v>246</v>
      </c>
      <c r="D396" s="1137" t="s">
        <v>426</v>
      </c>
      <c r="E396" s="1137"/>
      <c r="G396" s="1137">
        <v>0</v>
      </c>
      <c r="H396" s="1135"/>
      <c r="I396" s="1053"/>
      <c r="J396" s="1133"/>
    </row>
    <row r="397" spans="1:10">
      <c r="A397" s="1134">
        <v>41549</v>
      </c>
      <c r="B397" s="1135">
        <v>75</v>
      </c>
      <c r="C397" s="1136" t="s">
        <v>246</v>
      </c>
      <c r="D397" s="1137" t="s">
        <v>308</v>
      </c>
      <c r="E397" s="1137"/>
      <c r="G397" s="1137" t="s">
        <v>339</v>
      </c>
      <c r="H397" s="1135"/>
      <c r="I397" s="1053"/>
      <c r="J397" s="1133"/>
    </row>
    <row r="398" spans="1:10">
      <c r="A398" s="1134">
        <v>41549</v>
      </c>
      <c r="B398" s="1135">
        <v>10</v>
      </c>
      <c r="C398" s="1136" t="s">
        <v>246</v>
      </c>
      <c r="D398" s="1137" t="s">
        <v>781</v>
      </c>
      <c r="E398" s="1137"/>
      <c r="G398" s="1137" t="s">
        <v>339</v>
      </c>
      <c r="H398" s="1135"/>
      <c r="I398" s="1053"/>
      <c r="J398" s="1133"/>
    </row>
    <row r="399" spans="1:10">
      <c r="A399" s="1134">
        <v>41550</v>
      </c>
      <c r="B399" s="1135">
        <v>16386.07</v>
      </c>
      <c r="C399" s="1136" t="s">
        <v>246</v>
      </c>
      <c r="D399" s="1137" t="s">
        <v>1249</v>
      </c>
      <c r="E399" s="1137"/>
      <c r="G399" s="1137">
        <v>0</v>
      </c>
      <c r="H399" s="1135"/>
      <c r="I399" s="1053"/>
      <c r="J399" s="1133"/>
    </row>
    <row r="400" spans="1:10">
      <c r="A400" s="1134">
        <v>41550</v>
      </c>
      <c r="B400" s="1135">
        <v>300</v>
      </c>
      <c r="C400" s="1136" t="s">
        <v>246</v>
      </c>
      <c r="D400" s="1137" t="s">
        <v>778</v>
      </c>
      <c r="E400" s="1137"/>
      <c r="G400" s="1137" t="s">
        <v>339</v>
      </c>
      <c r="H400" s="1135"/>
      <c r="I400" s="1053"/>
      <c r="J400" s="1133"/>
    </row>
    <row r="401" spans="1:10">
      <c r="A401" s="1134">
        <v>41550</v>
      </c>
      <c r="B401" s="1135">
        <v>50</v>
      </c>
      <c r="C401" s="1136" t="s">
        <v>246</v>
      </c>
      <c r="D401" s="1137" t="s">
        <v>1105</v>
      </c>
      <c r="E401" s="1137"/>
      <c r="G401" s="1137" t="s">
        <v>339</v>
      </c>
      <c r="H401" s="1135"/>
      <c r="I401" s="1053"/>
      <c r="J401" s="1133"/>
    </row>
    <row r="402" spans="1:10">
      <c r="A402" s="1134">
        <v>41550</v>
      </c>
      <c r="B402" s="1135">
        <v>20</v>
      </c>
      <c r="C402" s="1136" t="s">
        <v>246</v>
      </c>
      <c r="D402" s="1137" t="s">
        <v>387</v>
      </c>
      <c r="E402" s="1137"/>
      <c r="G402" s="1137">
        <v>0</v>
      </c>
      <c r="H402" s="1135"/>
      <c r="I402" s="1053"/>
      <c r="J402" s="1133"/>
    </row>
    <row r="403" spans="1:10">
      <c r="A403" s="1134">
        <v>41550</v>
      </c>
      <c r="B403" s="1135">
        <v>5</v>
      </c>
      <c r="C403" s="1136" t="s">
        <v>246</v>
      </c>
      <c r="D403" s="1137" t="s">
        <v>1187</v>
      </c>
      <c r="E403" s="1137"/>
      <c r="G403" s="1137" t="s">
        <v>339</v>
      </c>
      <c r="H403" s="1135"/>
      <c r="I403" s="1053"/>
      <c r="J403" s="1133"/>
    </row>
    <row r="404" spans="1:10">
      <c r="A404" s="1134">
        <v>41551</v>
      </c>
      <c r="B404" s="1135">
        <v>10</v>
      </c>
      <c r="C404" s="1136" t="s">
        <v>1087</v>
      </c>
      <c r="D404" s="1137" t="s">
        <v>1362</v>
      </c>
      <c r="E404" s="1137"/>
      <c r="G404" s="1137">
        <v>0</v>
      </c>
      <c r="H404" s="1135"/>
      <c r="I404" s="1053"/>
      <c r="J404" s="1133"/>
    </row>
    <row r="405" spans="1:10">
      <c r="A405" s="1134">
        <v>41551</v>
      </c>
      <c r="B405" s="1135">
        <v>15</v>
      </c>
      <c r="C405" s="1136" t="s">
        <v>1087</v>
      </c>
      <c r="D405" s="1137" t="s">
        <v>1088</v>
      </c>
      <c r="E405" s="1137"/>
      <c r="G405" s="1137">
        <v>0</v>
      </c>
      <c r="H405" s="1135"/>
      <c r="I405" s="1053"/>
      <c r="J405" s="1133"/>
    </row>
    <row r="406" spans="1:10">
      <c r="A406" s="1134">
        <v>41551</v>
      </c>
      <c r="B406" s="1135">
        <v>50</v>
      </c>
      <c r="C406" s="1136" t="s">
        <v>1087</v>
      </c>
      <c r="D406" s="1137" t="s">
        <v>1089</v>
      </c>
      <c r="E406" s="1137"/>
      <c r="G406" s="1137">
        <v>0</v>
      </c>
      <c r="H406" s="1135"/>
      <c r="I406" s="1053"/>
      <c r="J406" s="1133"/>
    </row>
    <row r="407" spans="1:10">
      <c r="A407" s="1134">
        <v>41551</v>
      </c>
      <c r="B407" s="1135">
        <v>170</v>
      </c>
      <c r="C407" s="1136" t="s">
        <v>246</v>
      </c>
      <c r="D407" s="1137" t="s">
        <v>788</v>
      </c>
      <c r="E407" s="1137"/>
      <c r="G407" s="1137" t="s">
        <v>339</v>
      </c>
      <c r="H407" s="1135"/>
      <c r="I407" s="1053"/>
      <c r="J407" s="1133"/>
    </row>
    <row r="408" spans="1:10">
      <c r="A408" s="1134">
        <v>41551</v>
      </c>
      <c r="B408" s="1135">
        <v>682.5</v>
      </c>
      <c r="C408" s="1136" t="s">
        <v>246</v>
      </c>
      <c r="D408" s="1137" t="s">
        <v>1251</v>
      </c>
      <c r="E408" s="1137"/>
      <c r="G408" s="1137">
        <v>0</v>
      </c>
      <c r="H408" s="1135"/>
      <c r="I408" s="1053"/>
      <c r="J408" s="1133"/>
    </row>
    <row r="409" spans="1:10">
      <c r="A409" s="1134">
        <v>41554</v>
      </c>
      <c r="B409" s="1135">
        <v>40</v>
      </c>
      <c r="C409" s="1136" t="s">
        <v>246</v>
      </c>
      <c r="D409" s="1137" t="s">
        <v>1030</v>
      </c>
      <c r="E409" s="1137"/>
      <c r="G409" s="1137">
        <v>0</v>
      </c>
      <c r="H409" s="1135"/>
      <c r="I409" s="1053"/>
      <c r="J409" s="1133"/>
    </row>
    <row r="410" spans="1:10">
      <c r="A410" s="1134">
        <v>41554</v>
      </c>
      <c r="B410" s="1135">
        <v>15</v>
      </c>
      <c r="C410" s="1136" t="s">
        <v>246</v>
      </c>
      <c r="D410" s="1137" t="s">
        <v>1237</v>
      </c>
      <c r="E410" s="1137"/>
      <c r="G410" s="1137" t="s">
        <v>339</v>
      </c>
      <c r="H410" s="1135"/>
      <c r="I410" s="1053"/>
      <c r="J410" s="1133"/>
    </row>
    <row r="411" spans="1:10">
      <c r="A411" s="1134">
        <v>41554</v>
      </c>
      <c r="B411" s="1135">
        <v>100</v>
      </c>
      <c r="C411" s="1136" t="s">
        <v>246</v>
      </c>
      <c r="D411" s="1137" t="s">
        <v>1000</v>
      </c>
      <c r="E411" s="1137"/>
      <c r="G411" s="1137">
        <v>0</v>
      </c>
      <c r="H411" s="1135"/>
      <c r="I411" s="1053"/>
      <c r="J411" s="1133"/>
    </row>
    <row r="412" spans="1:10">
      <c r="A412" s="1134">
        <v>41554</v>
      </c>
      <c r="B412" s="1135">
        <v>6</v>
      </c>
      <c r="C412" s="1136" t="s">
        <v>246</v>
      </c>
      <c r="D412" s="1137" t="s">
        <v>310</v>
      </c>
      <c r="E412" s="1137"/>
      <c r="G412" s="1137" t="s">
        <v>339</v>
      </c>
      <c r="H412" s="1135"/>
      <c r="I412" s="1053"/>
      <c r="J412" s="1133"/>
    </row>
    <row r="413" spans="1:10">
      <c r="A413" s="1134">
        <v>41554</v>
      </c>
      <c r="B413" s="1135">
        <v>10</v>
      </c>
      <c r="C413" s="1136" t="s">
        <v>246</v>
      </c>
      <c r="D413" s="1137" t="s">
        <v>956</v>
      </c>
      <c r="E413" s="1137"/>
      <c r="G413" s="1137" t="s">
        <v>339</v>
      </c>
      <c r="H413" s="1135"/>
      <c r="I413" s="1053"/>
      <c r="J413" s="1133"/>
    </row>
    <row r="414" spans="1:10">
      <c r="A414" s="1134">
        <v>41554</v>
      </c>
      <c r="B414" s="1135">
        <v>12.5</v>
      </c>
      <c r="C414" s="1136" t="s">
        <v>246</v>
      </c>
      <c r="D414" s="1137" t="s">
        <v>1221</v>
      </c>
      <c r="E414" s="1137"/>
      <c r="G414" s="1137" t="s">
        <v>339</v>
      </c>
      <c r="H414" s="1135"/>
      <c r="I414" s="1053"/>
      <c r="J414" s="1133"/>
    </row>
    <row r="415" spans="1:10">
      <c r="A415" s="1134">
        <v>41554</v>
      </c>
      <c r="B415" s="1135">
        <v>110</v>
      </c>
      <c r="C415" s="1136" t="s">
        <v>246</v>
      </c>
      <c r="D415" s="1137" t="s">
        <v>967</v>
      </c>
      <c r="E415" s="1137"/>
      <c r="G415" s="1137" t="s">
        <v>339</v>
      </c>
      <c r="H415" s="1135"/>
      <c r="I415" s="1053"/>
      <c r="J415" s="1133"/>
    </row>
    <row r="416" spans="1:10">
      <c r="A416" s="1134">
        <v>41554</v>
      </c>
      <c r="B416" s="1135">
        <v>5</v>
      </c>
      <c r="C416" s="1136" t="s">
        <v>246</v>
      </c>
      <c r="D416" s="1137" t="s">
        <v>318</v>
      </c>
      <c r="E416" s="1137"/>
      <c r="G416" s="1137" t="s">
        <v>339</v>
      </c>
      <c r="H416" s="1135"/>
      <c r="I416" s="1053"/>
      <c r="J416" s="1133"/>
    </row>
    <row r="417" spans="1:10">
      <c r="A417" s="1134">
        <v>41554</v>
      </c>
      <c r="B417" s="1135">
        <v>15</v>
      </c>
      <c r="C417" s="1136" t="s">
        <v>246</v>
      </c>
      <c r="D417" s="1137" t="s">
        <v>306</v>
      </c>
      <c r="E417" s="1137"/>
      <c r="G417" s="1137" t="s">
        <v>339</v>
      </c>
      <c r="H417" s="1135"/>
      <c r="I417" s="1053"/>
      <c r="J417" s="1133"/>
    </row>
    <row r="418" spans="1:10">
      <c r="A418" s="1134">
        <v>41554</v>
      </c>
      <c r="B418" s="1135">
        <v>686.08</v>
      </c>
      <c r="C418" s="1136" t="s">
        <v>246</v>
      </c>
      <c r="D418" s="1137" t="s">
        <v>1252</v>
      </c>
      <c r="E418" s="1137"/>
      <c r="G418" s="1137">
        <v>0</v>
      </c>
      <c r="H418" s="1135"/>
      <c r="I418" s="1053"/>
      <c r="J418" s="1133"/>
    </row>
    <row r="419" spans="1:10">
      <c r="A419" s="1134">
        <v>41555</v>
      </c>
      <c r="B419" s="1135">
        <v>30</v>
      </c>
      <c r="C419" s="1136" t="s">
        <v>1087</v>
      </c>
      <c r="D419" s="1137" t="s">
        <v>1360</v>
      </c>
      <c r="E419" s="1137"/>
      <c r="G419" s="1137">
        <v>0</v>
      </c>
      <c r="H419" s="1135"/>
      <c r="I419" s="1053"/>
      <c r="J419" s="1133"/>
    </row>
    <row r="420" spans="1:10">
      <c r="A420" s="1134">
        <v>41555</v>
      </c>
      <c r="B420" s="1135">
        <v>246</v>
      </c>
      <c r="C420" s="1136" t="s">
        <v>246</v>
      </c>
      <c r="D420" s="1137" t="s">
        <v>429</v>
      </c>
      <c r="E420" s="1137"/>
      <c r="G420" s="1137">
        <v>0</v>
      </c>
      <c r="H420" s="1135"/>
      <c r="I420" s="1053"/>
      <c r="J420" s="1133"/>
    </row>
    <row r="421" spans="1:10">
      <c r="A421" s="1134">
        <v>41555</v>
      </c>
      <c r="B421" s="1135">
        <v>30</v>
      </c>
      <c r="C421" s="1136" t="s">
        <v>246</v>
      </c>
      <c r="D421" s="1137" t="s">
        <v>1231</v>
      </c>
      <c r="E421" s="1137"/>
      <c r="G421" s="1137">
        <v>0</v>
      </c>
      <c r="H421" s="1135"/>
      <c r="I421" s="1053"/>
      <c r="J421" s="1133"/>
    </row>
    <row r="422" spans="1:10">
      <c r="A422" s="1134">
        <v>41556</v>
      </c>
      <c r="B422" s="1135">
        <v>4070.81</v>
      </c>
      <c r="C422" s="1136">
        <v>103646</v>
      </c>
      <c r="D422" s="1137" t="s">
        <v>1253</v>
      </c>
      <c r="E422" s="1137"/>
      <c r="G422" s="1137">
        <v>0</v>
      </c>
      <c r="H422" s="1135"/>
      <c r="I422" s="1053"/>
      <c r="J422" s="1133"/>
    </row>
    <row r="423" spans="1:10">
      <c r="A423" s="1134">
        <v>41556</v>
      </c>
      <c r="B423" s="1135">
        <v>25</v>
      </c>
      <c r="C423" s="1136">
        <v>103647</v>
      </c>
      <c r="D423" s="1137" t="s">
        <v>1254</v>
      </c>
      <c r="E423" s="1137"/>
      <c r="G423" s="1137">
        <v>0</v>
      </c>
      <c r="H423" s="1135"/>
      <c r="I423" s="1053"/>
      <c r="J423" s="1133"/>
    </row>
    <row r="424" spans="1:10">
      <c r="A424" s="1134">
        <v>41556</v>
      </c>
      <c r="B424" s="1135">
        <v>0.24</v>
      </c>
      <c r="C424" s="1136" t="s">
        <v>246</v>
      </c>
      <c r="D424" s="1137" t="s">
        <v>1255</v>
      </c>
      <c r="E424" s="1137"/>
      <c r="G424" s="1137">
        <v>0</v>
      </c>
      <c r="H424" s="1135"/>
      <c r="I424" s="1053"/>
      <c r="J424" s="1133"/>
    </row>
    <row r="425" spans="1:10">
      <c r="A425" s="1134">
        <v>41556</v>
      </c>
      <c r="B425" s="1135">
        <v>49.2</v>
      </c>
      <c r="C425" s="1136" t="s">
        <v>246</v>
      </c>
      <c r="D425" s="1137" t="s">
        <v>429</v>
      </c>
      <c r="E425" s="1137"/>
      <c r="G425" s="1137">
        <v>0</v>
      </c>
      <c r="H425" s="1135"/>
      <c r="I425" s="1053"/>
      <c r="J425" s="1133"/>
    </row>
    <row r="426" spans="1:10">
      <c r="A426" s="1134">
        <v>41557</v>
      </c>
      <c r="B426" s="1135">
        <v>100</v>
      </c>
      <c r="C426" s="1136" t="s">
        <v>1087</v>
      </c>
      <c r="D426" s="1137" t="s">
        <v>1088</v>
      </c>
      <c r="E426" s="1137"/>
      <c r="G426" s="1137">
        <v>0</v>
      </c>
      <c r="H426" s="1135"/>
      <c r="I426" s="1053"/>
      <c r="J426" s="1133"/>
    </row>
    <row r="427" spans="1:10">
      <c r="A427" s="1134">
        <v>41557</v>
      </c>
      <c r="B427" s="1135">
        <v>15</v>
      </c>
      <c r="C427" s="1136" t="s">
        <v>1087</v>
      </c>
      <c r="D427" s="1137" t="s">
        <v>1096</v>
      </c>
      <c r="E427" s="1137"/>
      <c r="G427" s="1137">
        <v>0</v>
      </c>
      <c r="H427" s="1135"/>
      <c r="I427" s="1053"/>
      <c r="J427" s="1133"/>
    </row>
    <row r="428" spans="1:10">
      <c r="A428" s="1134">
        <v>41557</v>
      </c>
      <c r="B428" s="1135">
        <v>230</v>
      </c>
      <c r="C428" s="1136" t="s">
        <v>246</v>
      </c>
      <c r="D428" s="1137" t="s">
        <v>920</v>
      </c>
      <c r="E428" s="1137"/>
      <c r="G428" s="1137" t="s">
        <v>339</v>
      </c>
      <c r="H428" s="1135"/>
      <c r="I428" s="1053"/>
      <c r="J428" s="1133"/>
    </row>
    <row r="429" spans="1:10">
      <c r="A429" s="1134">
        <v>41557</v>
      </c>
      <c r="B429" s="1135">
        <v>5</v>
      </c>
      <c r="C429" s="1136" t="s">
        <v>246</v>
      </c>
      <c r="D429" s="1137" t="s">
        <v>1256</v>
      </c>
      <c r="E429" s="1137"/>
      <c r="G429" s="1137" t="s">
        <v>339</v>
      </c>
      <c r="H429" s="1135"/>
      <c r="I429" s="1053"/>
      <c r="J429" s="1133"/>
    </row>
    <row r="430" spans="1:10">
      <c r="A430" s="1134">
        <v>41557</v>
      </c>
      <c r="B430" s="1135">
        <v>200</v>
      </c>
      <c r="C430" s="1136" t="s">
        <v>246</v>
      </c>
      <c r="D430" s="1137" t="s">
        <v>1091</v>
      </c>
      <c r="E430" s="1137"/>
      <c r="G430" s="1137" t="s">
        <v>339</v>
      </c>
      <c r="H430" s="1135"/>
      <c r="I430" s="1053"/>
      <c r="J430" s="1133"/>
    </row>
    <row r="431" spans="1:10">
      <c r="A431" s="1134">
        <v>41557</v>
      </c>
      <c r="B431" s="1135">
        <v>150</v>
      </c>
      <c r="C431" s="1136" t="s">
        <v>246</v>
      </c>
      <c r="D431" s="1137" t="s">
        <v>357</v>
      </c>
      <c r="E431" s="1137"/>
      <c r="G431" s="1137" t="s">
        <v>339</v>
      </c>
      <c r="H431" s="1135"/>
      <c r="I431" s="1053"/>
      <c r="J431" s="1133"/>
    </row>
    <row r="432" spans="1:10">
      <c r="A432" s="1134">
        <v>41561</v>
      </c>
      <c r="B432" s="1135">
        <v>7</v>
      </c>
      <c r="C432" s="1136" t="s">
        <v>246</v>
      </c>
      <c r="D432" s="1137" t="s">
        <v>1032</v>
      </c>
      <c r="E432" s="1137"/>
      <c r="G432" s="1137" t="s">
        <v>339</v>
      </c>
      <c r="H432" s="1135"/>
      <c r="I432" s="1053"/>
      <c r="J432" s="1133"/>
    </row>
    <row r="433" spans="1:10">
      <c r="A433" s="1134">
        <v>41561</v>
      </c>
      <c r="B433" s="1135">
        <v>12.5</v>
      </c>
      <c r="C433" s="1136" t="s">
        <v>246</v>
      </c>
      <c r="D433" s="1137" t="s">
        <v>1221</v>
      </c>
      <c r="E433" s="1137"/>
      <c r="G433" s="1137" t="s">
        <v>339</v>
      </c>
      <c r="H433" s="1135"/>
      <c r="I433" s="1053"/>
      <c r="J433" s="1133"/>
    </row>
    <row r="434" spans="1:10">
      <c r="A434" s="1134">
        <v>41561</v>
      </c>
      <c r="B434" s="1135">
        <v>528.82000000000005</v>
      </c>
      <c r="C434" s="1136" t="s">
        <v>246</v>
      </c>
      <c r="D434" s="1137" t="s">
        <v>1257</v>
      </c>
      <c r="E434" s="1137"/>
      <c r="G434" s="1137">
        <v>0</v>
      </c>
      <c r="H434" s="1135"/>
      <c r="I434" s="1053"/>
      <c r="J434" s="1133"/>
    </row>
    <row r="435" spans="1:10">
      <c r="A435" s="1134">
        <v>41562</v>
      </c>
      <c r="B435" s="1135">
        <v>30</v>
      </c>
      <c r="C435" s="1136" t="s">
        <v>246</v>
      </c>
      <c r="D435" s="1137" t="s">
        <v>1204</v>
      </c>
      <c r="E435" s="1137"/>
      <c r="G435" s="1137" t="s">
        <v>339</v>
      </c>
      <c r="H435" s="1135"/>
      <c r="I435" s="1053"/>
      <c r="J435" s="1133"/>
    </row>
    <row r="436" spans="1:10">
      <c r="A436" s="1134">
        <v>41562</v>
      </c>
      <c r="B436" s="1135">
        <v>5</v>
      </c>
      <c r="C436" s="1136" t="s">
        <v>246</v>
      </c>
      <c r="D436" s="1137" t="s">
        <v>968</v>
      </c>
      <c r="E436" s="1137"/>
      <c r="G436" s="1137" t="s">
        <v>339</v>
      </c>
      <c r="H436" s="1135"/>
      <c r="I436" s="1053"/>
      <c r="J436" s="1133"/>
    </row>
    <row r="437" spans="1:10">
      <c r="A437" s="1134">
        <v>41562</v>
      </c>
      <c r="B437" s="1135">
        <v>200</v>
      </c>
      <c r="C437" s="1136" t="s">
        <v>246</v>
      </c>
      <c r="D437" s="1137" t="s">
        <v>450</v>
      </c>
      <c r="E437" s="1137"/>
      <c r="G437" s="1137" t="s">
        <v>339</v>
      </c>
      <c r="H437" s="1135"/>
      <c r="I437" s="1053"/>
      <c r="J437" s="1133"/>
    </row>
    <row r="438" spans="1:10">
      <c r="A438" s="1134">
        <v>41562</v>
      </c>
      <c r="B438" s="1135">
        <v>100</v>
      </c>
      <c r="C438" s="1136" t="s">
        <v>246</v>
      </c>
      <c r="D438" s="1137" t="s">
        <v>259</v>
      </c>
      <c r="E438" s="1137"/>
      <c r="G438" s="1137" t="s">
        <v>339</v>
      </c>
      <c r="H438" s="1135"/>
      <c r="I438" s="1053"/>
      <c r="J438" s="1133"/>
    </row>
    <row r="439" spans="1:10">
      <c r="A439" s="1134">
        <v>41562</v>
      </c>
      <c r="B439" s="1135">
        <v>40</v>
      </c>
      <c r="C439" s="1136" t="s">
        <v>246</v>
      </c>
      <c r="D439" s="1137" t="s">
        <v>1258</v>
      </c>
      <c r="E439" s="1137"/>
      <c r="G439" s="1137" t="s">
        <v>339</v>
      </c>
      <c r="H439" s="1135"/>
      <c r="I439" s="1053"/>
      <c r="J439" s="1133"/>
    </row>
    <row r="440" spans="1:10">
      <c r="A440" s="1134">
        <v>41562</v>
      </c>
      <c r="B440" s="1135">
        <v>7</v>
      </c>
      <c r="C440" s="1136" t="s">
        <v>246</v>
      </c>
      <c r="D440" s="1137" t="s">
        <v>976</v>
      </c>
      <c r="E440" s="1137"/>
      <c r="G440" s="1137">
        <v>0</v>
      </c>
      <c r="H440" s="1135"/>
      <c r="I440" s="1053"/>
      <c r="J440" s="1133"/>
    </row>
    <row r="441" spans="1:10">
      <c r="A441" s="1134">
        <v>41562</v>
      </c>
      <c r="B441" s="1135">
        <v>100</v>
      </c>
      <c r="C441" s="1136" t="s">
        <v>246</v>
      </c>
      <c r="D441" s="1137" t="s">
        <v>292</v>
      </c>
      <c r="E441" s="1137"/>
      <c r="G441" s="1137" t="s">
        <v>339</v>
      </c>
      <c r="H441" s="1135"/>
      <c r="I441" s="1053"/>
      <c r="J441" s="1133"/>
    </row>
    <row r="442" spans="1:10">
      <c r="A442" s="1134">
        <v>41562</v>
      </c>
      <c r="B442" s="1135">
        <v>1</v>
      </c>
      <c r="C442" s="1136" t="s">
        <v>246</v>
      </c>
      <c r="D442" s="1137" t="s">
        <v>785</v>
      </c>
      <c r="E442" s="1137"/>
      <c r="G442" s="1137">
        <v>0</v>
      </c>
      <c r="H442" s="1135"/>
      <c r="I442" s="1053"/>
      <c r="J442" s="1133"/>
    </row>
    <row r="443" spans="1:10">
      <c r="A443" s="1134">
        <v>41563</v>
      </c>
      <c r="B443" s="1135">
        <v>20</v>
      </c>
      <c r="C443" s="1136" t="s">
        <v>1087</v>
      </c>
      <c r="D443" s="1137" t="s">
        <v>1092</v>
      </c>
      <c r="E443" s="1137"/>
      <c r="G443" s="1137">
        <v>0</v>
      </c>
      <c r="H443" s="1135"/>
      <c r="I443" s="1053"/>
      <c r="J443" s="1133"/>
    </row>
    <row r="444" spans="1:10">
      <c r="A444" s="1134">
        <v>41563</v>
      </c>
      <c r="B444" s="1135">
        <v>30</v>
      </c>
      <c r="C444" s="1136">
        <v>103472</v>
      </c>
      <c r="D444" s="1137" t="s">
        <v>971</v>
      </c>
      <c r="E444" s="1137"/>
      <c r="G444" s="1137">
        <v>0</v>
      </c>
      <c r="H444" s="1135"/>
      <c r="I444" s="1053"/>
      <c r="J444" s="1133"/>
    </row>
    <row r="445" spans="1:10">
      <c r="A445" s="1134">
        <v>41563</v>
      </c>
      <c r="B445" s="1135">
        <v>30</v>
      </c>
      <c r="C445" s="1136">
        <v>103473</v>
      </c>
      <c r="D445" s="1137" t="s">
        <v>971</v>
      </c>
      <c r="E445" s="1137"/>
      <c r="G445" s="1137">
        <v>0</v>
      </c>
      <c r="H445" s="1135"/>
      <c r="I445" s="1053"/>
      <c r="J445" s="1133"/>
    </row>
    <row r="446" spans="1:10">
      <c r="A446" s="1134">
        <v>41563</v>
      </c>
      <c r="B446" s="1135">
        <v>20</v>
      </c>
      <c r="C446" s="1136">
        <v>103474</v>
      </c>
      <c r="D446" s="1137" t="s">
        <v>1268</v>
      </c>
      <c r="E446" s="1137"/>
      <c r="G446" s="1137" t="s">
        <v>339</v>
      </c>
      <c r="H446" s="1135"/>
      <c r="I446" s="1053"/>
      <c r="J446" s="1133"/>
    </row>
    <row r="447" spans="1:10">
      <c r="A447" s="1134">
        <v>41563</v>
      </c>
      <c r="B447" s="1135">
        <v>20</v>
      </c>
      <c r="C447" s="1136">
        <v>103474</v>
      </c>
      <c r="D447" s="1137" t="s">
        <v>1269</v>
      </c>
      <c r="E447" s="1137"/>
      <c r="G447" s="1137" t="s">
        <v>339</v>
      </c>
      <c r="H447" s="1135"/>
      <c r="I447" s="1053"/>
      <c r="J447" s="1133"/>
    </row>
    <row r="448" spans="1:10">
      <c r="A448" s="1134">
        <v>41563</v>
      </c>
      <c r="B448" s="1135">
        <v>40</v>
      </c>
      <c r="C448" s="1136">
        <v>103474</v>
      </c>
      <c r="D448" s="1137" t="s">
        <v>1270</v>
      </c>
      <c r="E448" s="1137"/>
      <c r="G448" s="1137" t="s">
        <v>339</v>
      </c>
      <c r="H448" s="1135"/>
      <c r="I448" s="1053"/>
      <c r="J448" s="1133"/>
    </row>
    <row r="449" spans="1:10">
      <c r="A449" s="1134">
        <v>41563</v>
      </c>
      <c r="B449" s="1135">
        <v>5</v>
      </c>
      <c r="C449" s="1136">
        <v>103474</v>
      </c>
      <c r="D449" s="1137" t="s">
        <v>1271</v>
      </c>
      <c r="E449" s="1137"/>
      <c r="G449" s="1137">
        <v>0</v>
      </c>
      <c r="H449" s="1135"/>
      <c r="I449" s="1053"/>
      <c r="J449" s="1133"/>
    </row>
    <row r="450" spans="1:10">
      <c r="A450" s="1134">
        <v>41563</v>
      </c>
      <c r="B450" s="1135">
        <v>30</v>
      </c>
      <c r="C450" s="1136">
        <v>103474</v>
      </c>
      <c r="D450" s="1137" t="s">
        <v>1272</v>
      </c>
      <c r="E450" s="1137"/>
      <c r="G450" s="1137" t="s">
        <v>339</v>
      </c>
      <c r="H450" s="1135"/>
      <c r="I450" s="1053"/>
      <c r="J450" s="1133"/>
    </row>
    <row r="451" spans="1:10">
      <c r="A451" s="1134">
        <v>41563</v>
      </c>
      <c r="B451" s="1135">
        <v>100</v>
      </c>
      <c r="C451" s="1136">
        <v>103474</v>
      </c>
      <c r="D451" s="1137" t="s">
        <v>1273</v>
      </c>
      <c r="E451" s="1137"/>
      <c r="G451" s="1137" t="s">
        <v>339</v>
      </c>
      <c r="H451" s="1135"/>
      <c r="I451" s="1053"/>
      <c r="J451" s="1133"/>
    </row>
    <row r="452" spans="1:10">
      <c r="A452" s="1134">
        <v>41563</v>
      </c>
      <c r="B452" s="1135">
        <v>1360</v>
      </c>
      <c r="C452" s="1136">
        <v>103475</v>
      </c>
      <c r="D452" s="1137" t="s">
        <v>1261</v>
      </c>
      <c r="E452" s="1137"/>
      <c r="G452" s="1137">
        <v>0</v>
      </c>
      <c r="H452" s="1135"/>
      <c r="I452" s="1053"/>
      <c r="J452" s="1133"/>
    </row>
    <row r="453" spans="1:10">
      <c r="A453" s="1134">
        <v>41563</v>
      </c>
      <c r="B453" s="1135">
        <v>3.23</v>
      </c>
      <c r="C453" s="1136" t="s">
        <v>246</v>
      </c>
      <c r="D453" s="1137" t="s">
        <v>1107</v>
      </c>
      <c r="E453" s="1137"/>
      <c r="G453" s="1137">
        <v>0</v>
      </c>
      <c r="H453" s="1135"/>
      <c r="I453" s="1053"/>
      <c r="J453" s="1133"/>
    </row>
    <row r="454" spans="1:10">
      <c r="A454" s="1134">
        <v>41563</v>
      </c>
      <c r="B454" s="1135">
        <v>5</v>
      </c>
      <c r="C454" s="1136" t="s">
        <v>246</v>
      </c>
      <c r="D454" s="1137" t="s">
        <v>1223</v>
      </c>
      <c r="E454" s="1137"/>
      <c r="G454" s="1137">
        <v>0</v>
      </c>
      <c r="H454" s="1135"/>
      <c r="I454" s="1053"/>
      <c r="J454" s="1133"/>
    </row>
    <row r="455" spans="1:10">
      <c r="A455" s="1134">
        <v>41564</v>
      </c>
      <c r="B455" s="1135">
        <v>15</v>
      </c>
      <c r="C455" s="1136" t="s">
        <v>1087</v>
      </c>
      <c r="D455" s="1137" t="s">
        <v>1361</v>
      </c>
      <c r="E455" s="1137"/>
      <c r="G455" s="1137">
        <v>0</v>
      </c>
      <c r="H455" s="1135"/>
      <c r="I455" s="1053"/>
      <c r="J455" s="1133"/>
    </row>
    <row r="456" spans="1:10">
      <c r="A456" s="1134">
        <v>41564</v>
      </c>
      <c r="B456" s="1135">
        <v>500.21</v>
      </c>
      <c r="C456" s="1136" t="s">
        <v>246</v>
      </c>
      <c r="D456" s="1137" t="s">
        <v>1061</v>
      </c>
      <c r="E456" s="1137"/>
      <c r="G456" s="1137">
        <v>0</v>
      </c>
      <c r="H456" s="1135"/>
      <c r="I456" s="1053"/>
      <c r="J456" s="1133"/>
    </row>
    <row r="457" spans="1:10">
      <c r="A457" s="1134">
        <v>41564</v>
      </c>
      <c r="B457" s="1135">
        <v>100</v>
      </c>
      <c r="C457" s="1136" t="s">
        <v>246</v>
      </c>
      <c r="D457" s="1137" t="s">
        <v>327</v>
      </c>
      <c r="E457" s="1137"/>
      <c r="G457" s="1137" t="s">
        <v>339</v>
      </c>
      <c r="H457" s="1135"/>
      <c r="I457" s="1053"/>
      <c r="J457" s="1133"/>
    </row>
    <row r="458" spans="1:10">
      <c r="A458" s="1134">
        <v>41564</v>
      </c>
      <c r="B458" s="1135">
        <v>80</v>
      </c>
      <c r="C458" s="1136" t="s">
        <v>246</v>
      </c>
      <c r="D458" s="1137" t="s">
        <v>1044</v>
      </c>
      <c r="E458" s="1137"/>
      <c r="G458" s="1137">
        <v>0</v>
      </c>
      <c r="H458" s="1135"/>
      <c r="I458" s="1053"/>
      <c r="J458" s="1133"/>
    </row>
    <row r="459" spans="1:10">
      <c r="A459" s="1134">
        <v>41568</v>
      </c>
      <c r="B459" s="1135">
        <v>40</v>
      </c>
      <c r="C459" s="1136" t="s">
        <v>246</v>
      </c>
      <c r="D459" s="1137" t="s">
        <v>261</v>
      </c>
      <c r="E459" s="1137"/>
      <c r="G459" s="1137" t="s">
        <v>339</v>
      </c>
      <c r="H459" s="1135"/>
      <c r="I459" s="1053"/>
      <c r="J459" s="1133"/>
    </row>
    <row r="460" spans="1:10">
      <c r="A460" s="1134">
        <v>41568</v>
      </c>
      <c r="B460" s="1135">
        <v>12</v>
      </c>
      <c r="C460" s="1136" t="s">
        <v>246</v>
      </c>
      <c r="D460" s="1137" t="s">
        <v>294</v>
      </c>
      <c r="E460" s="1137"/>
      <c r="G460" s="1137" t="s">
        <v>339</v>
      </c>
      <c r="H460" s="1135"/>
      <c r="I460" s="1053"/>
      <c r="J460" s="1133"/>
    </row>
    <row r="461" spans="1:10">
      <c r="A461" s="1134">
        <v>41568</v>
      </c>
      <c r="B461" s="1135">
        <v>25</v>
      </c>
      <c r="C461" s="1136" t="s">
        <v>246</v>
      </c>
      <c r="D461" s="1137" t="s">
        <v>1262</v>
      </c>
      <c r="E461" s="1137"/>
      <c r="G461" s="1137" t="s">
        <v>339</v>
      </c>
      <c r="H461" s="1135"/>
      <c r="I461" s="1053"/>
      <c r="J461" s="1133"/>
    </row>
    <row r="462" spans="1:10">
      <c r="A462" s="1134">
        <v>41568</v>
      </c>
      <c r="B462" s="1135">
        <v>40</v>
      </c>
      <c r="C462" s="1136" t="s">
        <v>246</v>
      </c>
      <c r="D462" s="1137" t="s">
        <v>400</v>
      </c>
      <c r="E462" s="1137"/>
      <c r="G462" s="1137" t="s">
        <v>339</v>
      </c>
      <c r="H462" s="1135"/>
      <c r="I462" s="1053"/>
      <c r="J462" s="1133"/>
    </row>
    <row r="463" spans="1:10">
      <c r="A463" s="1134">
        <v>41568</v>
      </c>
      <c r="B463" s="1135">
        <v>12.5</v>
      </c>
      <c r="C463" s="1136" t="s">
        <v>246</v>
      </c>
      <c r="D463" s="1137" t="s">
        <v>1221</v>
      </c>
      <c r="E463" s="1137"/>
      <c r="G463" s="1137" t="s">
        <v>339</v>
      </c>
      <c r="H463" s="1135"/>
      <c r="I463" s="1053"/>
      <c r="J463" s="1133"/>
    </row>
    <row r="464" spans="1:10">
      <c r="A464" s="1134">
        <v>41568</v>
      </c>
      <c r="B464" s="1135">
        <v>5</v>
      </c>
      <c r="C464" s="1136" t="s">
        <v>246</v>
      </c>
      <c r="D464" s="1137" t="s">
        <v>773</v>
      </c>
      <c r="E464" s="1137"/>
      <c r="G464" s="1137">
        <v>0</v>
      </c>
      <c r="H464" s="1135"/>
      <c r="I464" s="1053"/>
      <c r="J464" s="1133"/>
    </row>
    <row r="465" spans="1:10">
      <c r="A465" s="1134">
        <v>41568</v>
      </c>
      <c r="B465" s="1135">
        <v>229</v>
      </c>
      <c r="C465" s="1136" t="s">
        <v>246</v>
      </c>
      <c r="D465" s="1137" t="s">
        <v>355</v>
      </c>
      <c r="E465" s="1137"/>
      <c r="G465" s="1137" t="s">
        <v>339</v>
      </c>
      <c r="H465" s="1135"/>
      <c r="I465" s="1053"/>
      <c r="J465" s="1133"/>
    </row>
    <row r="466" spans="1:10">
      <c r="A466" s="1134">
        <v>41568</v>
      </c>
      <c r="B466" s="1135">
        <v>103.9</v>
      </c>
      <c r="C466" s="1136" t="s">
        <v>246</v>
      </c>
      <c r="D466" s="1137" t="s">
        <v>1263</v>
      </c>
      <c r="E466" s="1137"/>
      <c r="G466" s="1137">
        <v>0</v>
      </c>
      <c r="H466" s="1135"/>
      <c r="I466" s="1053"/>
      <c r="J466" s="1133"/>
    </row>
    <row r="467" spans="1:10">
      <c r="A467" s="1134">
        <v>41569</v>
      </c>
      <c r="B467" s="1135">
        <v>258</v>
      </c>
      <c r="C467" s="1136" t="s">
        <v>246</v>
      </c>
      <c r="D467" s="1137" t="s">
        <v>355</v>
      </c>
      <c r="E467" s="1137"/>
      <c r="G467" s="1137" t="s">
        <v>339</v>
      </c>
      <c r="H467" s="1135"/>
      <c r="I467" s="1053"/>
      <c r="J467" s="1133"/>
    </row>
    <row r="468" spans="1:10">
      <c r="A468" s="1134">
        <v>41570</v>
      </c>
      <c r="B468" s="1135">
        <v>100000</v>
      </c>
      <c r="C468" s="1136">
        <v>103649</v>
      </c>
      <c r="D468" s="1137" t="s">
        <v>1110</v>
      </c>
      <c r="E468" s="1137"/>
      <c r="G468" s="1137">
        <v>0</v>
      </c>
      <c r="H468" s="1135"/>
      <c r="I468" s="1053"/>
      <c r="J468" s="1133"/>
    </row>
    <row r="469" spans="1:10">
      <c r="A469" s="1134">
        <v>41570</v>
      </c>
      <c r="B469" s="1135">
        <v>100</v>
      </c>
      <c r="C469" s="1136" t="s">
        <v>1087</v>
      </c>
      <c r="D469" s="1137" t="s">
        <v>1093</v>
      </c>
      <c r="E469" s="1137"/>
      <c r="G469" s="1137">
        <v>0</v>
      </c>
      <c r="H469" s="1135"/>
      <c r="I469" s="1053"/>
      <c r="J469" s="1133"/>
    </row>
    <row r="470" spans="1:10">
      <c r="A470" s="1134">
        <v>41571</v>
      </c>
      <c r="B470" s="1135">
        <v>500</v>
      </c>
      <c r="C470" s="1136" t="s">
        <v>1087</v>
      </c>
      <c r="D470" s="1137" t="s">
        <v>1088</v>
      </c>
      <c r="E470" s="1137"/>
      <c r="G470" s="1137">
        <v>0</v>
      </c>
      <c r="H470" s="1135"/>
      <c r="I470" s="1053"/>
      <c r="J470" s="1133"/>
    </row>
    <row r="471" spans="1:10">
      <c r="A471" s="1134">
        <v>41571</v>
      </c>
      <c r="B471" s="1135">
        <v>15</v>
      </c>
      <c r="C471" s="1136" t="s">
        <v>246</v>
      </c>
      <c r="D471" s="1137" t="s">
        <v>1120</v>
      </c>
      <c r="E471" s="1137"/>
      <c r="G471" s="1137">
        <v>0</v>
      </c>
      <c r="H471" s="1135"/>
      <c r="I471" s="1053"/>
      <c r="J471" s="1133"/>
    </row>
    <row r="472" spans="1:10">
      <c r="A472" s="1134">
        <v>41572</v>
      </c>
      <c r="B472" s="1135">
        <v>3697.71</v>
      </c>
      <c r="C472" s="1136" t="s">
        <v>246</v>
      </c>
      <c r="D472" s="1137" t="s">
        <v>269</v>
      </c>
      <c r="E472" s="1137"/>
      <c r="G472" s="1137">
        <v>0</v>
      </c>
      <c r="H472" s="1135"/>
      <c r="I472" s="1053"/>
      <c r="J472" s="1133"/>
    </row>
    <row r="473" spans="1:10">
      <c r="A473" s="1134">
        <v>41572</v>
      </c>
      <c r="B473" s="1135">
        <v>15</v>
      </c>
      <c r="C473" s="1136" t="s">
        <v>246</v>
      </c>
      <c r="D473" s="1137" t="s">
        <v>1264</v>
      </c>
      <c r="E473" s="1137"/>
      <c r="G473" s="1137" t="s">
        <v>339</v>
      </c>
      <c r="H473" s="1135"/>
      <c r="I473" s="1053"/>
      <c r="J473" s="1133"/>
    </row>
    <row r="474" spans="1:10">
      <c r="A474" s="1134">
        <v>41572</v>
      </c>
      <c r="B474" s="1135">
        <v>10</v>
      </c>
      <c r="C474" s="1136" t="s">
        <v>246</v>
      </c>
      <c r="D474" s="1137" t="s">
        <v>302</v>
      </c>
      <c r="E474" s="1137"/>
      <c r="G474" s="1137">
        <v>0</v>
      </c>
      <c r="H474" s="1135"/>
      <c r="I474" s="1053"/>
      <c r="J474" s="1133"/>
    </row>
    <row r="475" spans="1:10">
      <c r="A475" s="1134">
        <v>41572</v>
      </c>
      <c r="B475" s="1135">
        <v>3</v>
      </c>
      <c r="C475" s="1136" t="s">
        <v>246</v>
      </c>
      <c r="D475" s="1137" t="s">
        <v>363</v>
      </c>
      <c r="E475" s="1137"/>
      <c r="G475" s="1137" t="s">
        <v>339</v>
      </c>
      <c r="H475" s="1135"/>
      <c r="I475" s="1053"/>
      <c r="J475" s="1133"/>
    </row>
    <row r="476" spans="1:10">
      <c r="A476" s="1134">
        <v>41572</v>
      </c>
      <c r="B476" s="1135">
        <v>3</v>
      </c>
      <c r="C476" s="1136" t="s">
        <v>246</v>
      </c>
      <c r="D476" s="1137" t="s">
        <v>363</v>
      </c>
      <c r="E476" s="1137"/>
      <c r="G476" s="1137" t="s">
        <v>339</v>
      </c>
      <c r="H476" s="1135"/>
      <c r="I476" s="1053"/>
      <c r="J476" s="1133"/>
    </row>
    <row r="477" spans="1:10">
      <c r="A477" s="1134">
        <v>41575</v>
      </c>
      <c r="B477" s="1135">
        <v>15</v>
      </c>
      <c r="C477" s="1136" t="s">
        <v>246</v>
      </c>
      <c r="D477" s="1137" t="s">
        <v>858</v>
      </c>
      <c r="E477" s="1137"/>
      <c r="G477" s="1137" t="s">
        <v>339</v>
      </c>
      <c r="H477" s="1135"/>
      <c r="I477" s="1053"/>
      <c r="J477" s="1133"/>
    </row>
    <row r="478" spans="1:10">
      <c r="A478" s="1134">
        <v>41575</v>
      </c>
      <c r="B478" s="1135">
        <v>20</v>
      </c>
      <c r="C478" s="1136" t="s">
        <v>246</v>
      </c>
      <c r="D478" s="1137" t="s">
        <v>1121</v>
      </c>
      <c r="E478" s="1137"/>
      <c r="G478" s="1137">
        <v>0</v>
      </c>
      <c r="H478" s="1135"/>
      <c r="I478" s="1053"/>
      <c r="J478" s="1133"/>
    </row>
    <row r="479" spans="1:10">
      <c r="A479" s="1134">
        <v>41575</v>
      </c>
      <c r="B479" s="1135">
        <v>80</v>
      </c>
      <c r="C479" s="1136" t="s">
        <v>246</v>
      </c>
      <c r="D479" s="1137" t="s">
        <v>330</v>
      </c>
      <c r="E479" s="1137"/>
      <c r="G479" s="1137" t="s">
        <v>339</v>
      </c>
      <c r="H479" s="1135"/>
      <c r="I479" s="1053"/>
      <c r="J479" s="1133"/>
    </row>
    <row r="480" spans="1:10">
      <c r="A480" s="1134">
        <v>41575</v>
      </c>
      <c r="B480" s="1135">
        <v>3</v>
      </c>
      <c r="C480" s="1136" t="s">
        <v>246</v>
      </c>
      <c r="D480" s="1137" t="s">
        <v>1004</v>
      </c>
      <c r="E480" s="1137"/>
      <c r="G480" s="1137">
        <v>0</v>
      </c>
      <c r="H480" s="1135"/>
      <c r="I480" s="1053"/>
      <c r="J480" s="1133"/>
    </row>
    <row r="481" spans="1:10">
      <c r="A481" s="1134">
        <v>41575</v>
      </c>
      <c r="B481" s="1135">
        <v>12.5</v>
      </c>
      <c r="C481" s="1136" t="s">
        <v>246</v>
      </c>
      <c r="D481" s="1137" t="s">
        <v>1221</v>
      </c>
      <c r="E481" s="1137"/>
      <c r="G481" s="1137" t="s">
        <v>339</v>
      </c>
      <c r="H481" s="1135"/>
      <c r="I481" s="1053"/>
      <c r="J481" s="1133"/>
    </row>
    <row r="482" spans="1:10">
      <c r="A482" s="1134">
        <v>41575</v>
      </c>
      <c r="B482" s="1135">
        <v>50</v>
      </c>
      <c r="C482" s="1136" t="s">
        <v>246</v>
      </c>
      <c r="D482" s="1137" t="s">
        <v>1017</v>
      </c>
      <c r="E482" s="1137"/>
      <c r="G482" s="1137" t="s">
        <v>339</v>
      </c>
      <c r="H482" s="1135"/>
      <c r="I482" s="1053"/>
      <c r="J482" s="1133"/>
    </row>
    <row r="483" spans="1:10">
      <c r="A483" s="1134">
        <v>41575</v>
      </c>
      <c r="B483" s="1135">
        <v>120.89</v>
      </c>
      <c r="C483" s="1136" t="s">
        <v>246</v>
      </c>
      <c r="D483" s="1137" t="s">
        <v>1265</v>
      </c>
      <c r="E483" s="1137"/>
      <c r="G483" s="1137">
        <v>0</v>
      </c>
      <c r="H483" s="1135"/>
      <c r="I483" s="1053"/>
      <c r="J483" s="1133"/>
    </row>
    <row r="484" spans="1:10">
      <c r="A484" s="1134">
        <v>41577</v>
      </c>
      <c r="B484" s="1135">
        <v>180</v>
      </c>
      <c r="C484" s="1136" t="s">
        <v>246</v>
      </c>
      <c r="D484" s="1137" t="s">
        <v>287</v>
      </c>
      <c r="E484" s="1137"/>
      <c r="G484" s="1137" t="s">
        <v>339</v>
      </c>
      <c r="H484" s="1135"/>
      <c r="I484" s="1053"/>
      <c r="J484" s="1133"/>
    </row>
    <row r="485" spans="1:10">
      <c r="A485" s="1134">
        <v>41578</v>
      </c>
      <c r="B485" s="1135">
        <v>691.74</v>
      </c>
      <c r="C485" s="1136" t="s">
        <v>246</v>
      </c>
      <c r="D485" s="1137" t="s">
        <v>1061</v>
      </c>
      <c r="E485" s="1137"/>
      <c r="G485" s="1137">
        <v>0</v>
      </c>
      <c r="H485" s="1135"/>
      <c r="I485" s="1053"/>
      <c r="J485" s="1133"/>
    </row>
    <row r="486" spans="1:10">
      <c r="A486" s="1134">
        <v>41578</v>
      </c>
      <c r="B486" s="1135">
        <v>74.92</v>
      </c>
      <c r="C486" s="1136" t="s">
        <v>246</v>
      </c>
      <c r="D486" s="1137" t="s">
        <v>1061</v>
      </c>
      <c r="E486" s="1137"/>
      <c r="G486" s="1137">
        <v>0</v>
      </c>
      <c r="H486" s="1135"/>
      <c r="I486" s="1053"/>
      <c r="J486" s="1133"/>
    </row>
    <row r="487" spans="1:10">
      <c r="A487" s="1134">
        <v>41578</v>
      </c>
      <c r="B487" s="1135">
        <v>25</v>
      </c>
      <c r="C487" s="1136" t="s">
        <v>246</v>
      </c>
      <c r="D487" s="1137" t="s">
        <v>762</v>
      </c>
      <c r="E487" s="1137"/>
      <c r="G487" s="1137" t="s">
        <v>339</v>
      </c>
      <c r="H487" s="1135"/>
      <c r="I487" s="1053"/>
      <c r="J487" s="1133"/>
    </row>
    <row r="488" spans="1:10">
      <c r="A488" s="1134">
        <v>41578</v>
      </c>
      <c r="B488" s="1135">
        <v>82.38</v>
      </c>
      <c r="C488" s="1136" t="s">
        <v>246</v>
      </c>
      <c r="D488" s="1137" t="s">
        <v>1218</v>
      </c>
      <c r="E488" s="1137"/>
      <c r="G488" s="1137">
        <v>0</v>
      </c>
      <c r="H488" s="1135"/>
      <c r="I488" s="1053"/>
      <c r="J488" s="1133"/>
    </row>
    <row r="489" spans="1:10">
      <c r="A489" s="1134">
        <v>41579</v>
      </c>
      <c r="B489" s="1135">
        <v>25</v>
      </c>
      <c r="C489" s="1136" t="s">
        <v>246</v>
      </c>
      <c r="D489" s="1137" t="s">
        <v>379</v>
      </c>
      <c r="E489" s="1137"/>
      <c r="G489" s="1137" t="s">
        <v>339</v>
      </c>
      <c r="H489" s="1135"/>
      <c r="I489" s="1053"/>
      <c r="J489" s="1133"/>
    </row>
    <row r="490" spans="1:10">
      <c r="A490" s="1134">
        <v>41579</v>
      </c>
      <c r="B490" s="1135">
        <v>100</v>
      </c>
      <c r="C490" s="1136" t="s">
        <v>246</v>
      </c>
      <c r="D490" s="1137" t="s">
        <v>267</v>
      </c>
      <c r="E490" s="1137"/>
      <c r="G490" s="1137">
        <v>0</v>
      </c>
      <c r="H490" s="1135"/>
      <c r="I490" s="1053"/>
      <c r="J490" s="1133"/>
    </row>
    <row r="491" spans="1:10">
      <c r="A491" s="1134">
        <v>41579</v>
      </c>
      <c r="B491" s="1135">
        <v>6</v>
      </c>
      <c r="C491" s="1136" t="s">
        <v>246</v>
      </c>
      <c r="D491" s="1137" t="s">
        <v>1217</v>
      </c>
      <c r="E491" s="1137"/>
      <c r="G491" s="1137">
        <v>0</v>
      </c>
      <c r="H491" s="1135"/>
      <c r="I491" s="1053"/>
      <c r="J491" s="1133"/>
    </row>
    <row r="492" spans="1:10">
      <c r="A492" s="1134">
        <v>41579</v>
      </c>
      <c r="B492" s="1135">
        <v>30</v>
      </c>
      <c r="C492" s="1136" t="s">
        <v>246</v>
      </c>
      <c r="D492" s="1137" t="s">
        <v>774</v>
      </c>
      <c r="E492" s="1137"/>
      <c r="G492" s="1137" t="s">
        <v>339</v>
      </c>
      <c r="H492" s="1135"/>
      <c r="I492" s="1053"/>
      <c r="J492" s="1133"/>
    </row>
    <row r="493" spans="1:10">
      <c r="A493" s="1134">
        <v>41579</v>
      </c>
      <c r="B493" s="1135">
        <v>10</v>
      </c>
      <c r="C493" s="1136" t="s">
        <v>246</v>
      </c>
      <c r="D493" s="1137" t="s">
        <v>791</v>
      </c>
      <c r="E493" s="1137"/>
      <c r="G493" s="1137" t="s">
        <v>339</v>
      </c>
      <c r="H493" s="1135"/>
      <c r="I493" s="1053"/>
      <c r="J493" s="1133"/>
    </row>
    <row r="494" spans="1:10">
      <c r="A494" s="1134">
        <v>41579</v>
      </c>
      <c r="B494" s="1135">
        <v>10</v>
      </c>
      <c r="C494" s="1136" t="s">
        <v>246</v>
      </c>
      <c r="D494" s="1137" t="s">
        <v>338</v>
      </c>
      <c r="E494" s="1137"/>
      <c r="G494" s="1137" t="s">
        <v>339</v>
      </c>
      <c r="H494" s="1135"/>
      <c r="I494" s="1053"/>
      <c r="J494" s="1133"/>
    </row>
    <row r="495" spans="1:10">
      <c r="A495" s="1134">
        <v>41579</v>
      </c>
      <c r="B495" s="1135">
        <v>10</v>
      </c>
      <c r="C495" s="1136" t="s">
        <v>246</v>
      </c>
      <c r="D495" s="1137" t="s">
        <v>994</v>
      </c>
      <c r="E495" s="1137"/>
      <c r="G495" s="1137" t="s">
        <v>339</v>
      </c>
      <c r="H495" s="1135"/>
      <c r="I495" s="1053"/>
      <c r="J495" s="1133"/>
    </row>
    <row r="496" spans="1:10">
      <c r="A496" s="1134">
        <v>41579</v>
      </c>
      <c r="B496" s="1135">
        <v>180</v>
      </c>
      <c r="C496" s="1136" t="s">
        <v>246</v>
      </c>
      <c r="D496" s="1137" t="s">
        <v>783</v>
      </c>
      <c r="E496" s="1137"/>
      <c r="G496" s="1137" t="s">
        <v>339</v>
      </c>
      <c r="H496" s="1135"/>
      <c r="I496" s="1053"/>
      <c r="J496" s="1133"/>
    </row>
    <row r="497" spans="1:10">
      <c r="A497" s="1134">
        <v>41579</v>
      </c>
      <c r="B497" s="1135">
        <v>15</v>
      </c>
      <c r="C497" s="1136" t="s">
        <v>246</v>
      </c>
      <c r="D497" s="1137" t="s">
        <v>280</v>
      </c>
      <c r="E497" s="1137"/>
      <c r="G497" s="1137" t="s">
        <v>339</v>
      </c>
      <c r="H497" s="1135"/>
      <c r="I497" s="1053"/>
      <c r="J497" s="1133"/>
    </row>
    <row r="498" spans="1:10">
      <c r="A498" s="1134">
        <v>41579</v>
      </c>
      <c r="B498" s="1135">
        <v>30</v>
      </c>
      <c r="C498" s="1136" t="s">
        <v>246</v>
      </c>
      <c r="D498" s="1137" t="s">
        <v>1123</v>
      </c>
      <c r="E498" s="1137"/>
      <c r="G498" s="1137" t="s">
        <v>339</v>
      </c>
      <c r="H498" s="1135"/>
      <c r="I498" s="1053"/>
      <c r="J498" s="1133"/>
    </row>
    <row r="499" spans="1:10">
      <c r="A499" s="1134">
        <v>41579</v>
      </c>
      <c r="B499" s="1135">
        <v>140</v>
      </c>
      <c r="C499" s="1136" t="s">
        <v>246</v>
      </c>
      <c r="D499" s="1137" t="s">
        <v>1063</v>
      </c>
      <c r="E499" s="1137"/>
      <c r="G499" s="1137">
        <v>0</v>
      </c>
      <c r="H499" s="1135"/>
      <c r="I499" s="1053"/>
      <c r="J499" s="1133"/>
    </row>
    <row r="500" spans="1:10">
      <c r="A500" s="1134">
        <v>41579</v>
      </c>
      <c r="B500" s="1135">
        <v>30</v>
      </c>
      <c r="C500" s="1136" t="s">
        <v>246</v>
      </c>
      <c r="D500" s="1137" t="s">
        <v>424</v>
      </c>
      <c r="E500" s="1137"/>
      <c r="G500" s="1137" t="s">
        <v>339</v>
      </c>
      <c r="H500" s="1135"/>
      <c r="I500" s="1053"/>
      <c r="J500" s="1133"/>
    </row>
    <row r="501" spans="1:10">
      <c r="A501" s="1134">
        <v>41579</v>
      </c>
      <c r="B501" s="1135">
        <v>25</v>
      </c>
      <c r="C501" s="1136" t="s">
        <v>246</v>
      </c>
      <c r="D501" s="1137" t="s">
        <v>402</v>
      </c>
      <c r="E501" s="1137"/>
      <c r="G501" s="1137">
        <v>0</v>
      </c>
      <c r="H501" s="1135"/>
      <c r="I501" s="1053"/>
      <c r="J501" s="1133"/>
    </row>
    <row r="502" spans="1:10">
      <c r="A502" s="1134">
        <v>41579</v>
      </c>
      <c r="B502" s="1135">
        <v>10</v>
      </c>
      <c r="C502" s="1136" t="s">
        <v>246</v>
      </c>
      <c r="D502" s="1137" t="s">
        <v>1005</v>
      </c>
      <c r="E502" s="1137"/>
      <c r="G502" s="1137" t="s">
        <v>339</v>
      </c>
      <c r="H502" s="1135"/>
      <c r="I502" s="1053"/>
      <c r="J502" s="1133"/>
    </row>
    <row r="503" spans="1:10">
      <c r="A503" s="1134">
        <v>41579</v>
      </c>
      <c r="B503" s="1135">
        <v>10</v>
      </c>
      <c r="C503" s="1136" t="s">
        <v>246</v>
      </c>
      <c r="D503" s="1137" t="s">
        <v>1274</v>
      </c>
      <c r="E503" s="1137"/>
      <c r="G503" s="1137">
        <v>0</v>
      </c>
      <c r="H503" s="1135"/>
      <c r="I503" s="1053"/>
      <c r="J503" s="1133"/>
    </row>
    <row r="504" spans="1:10">
      <c r="A504" s="1134">
        <v>41579</v>
      </c>
      <c r="B504" s="1135">
        <v>50</v>
      </c>
      <c r="C504" s="1136" t="s">
        <v>246</v>
      </c>
      <c r="D504" s="1137" t="s">
        <v>792</v>
      </c>
      <c r="E504" s="1137"/>
      <c r="G504" s="1137" t="s">
        <v>339</v>
      </c>
      <c r="H504" s="1135"/>
      <c r="I504" s="1053"/>
      <c r="J504" s="1133"/>
    </row>
    <row r="505" spans="1:10">
      <c r="A505" s="1134">
        <v>41579</v>
      </c>
      <c r="B505" s="1135">
        <v>50</v>
      </c>
      <c r="C505" s="1136" t="s">
        <v>246</v>
      </c>
      <c r="D505" s="1137" t="s">
        <v>997</v>
      </c>
      <c r="E505" s="1137"/>
      <c r="G505" s="1137" t="s">
        <v>339</v>
      </c>
      <c r="H505" s="1135"/>
      <c r="I505" s="1053"/>
      <c r="J505" s="1133"/>
    </row>
    <row r="506" spans="1:10">
      <c r="A506" s="1134">
        <v>41579</v>
      </c>
      <c r="B506" s="1135">
        <v>5</v>
      </c>
      <c r="C506" s="1136" t="s">
        <v>246</v>
      </c>
      <c r="D506" s="1137" t="s">
        <v>1029</v>
      </c>
      <c r="E506" s="1137"/>
      <c r="G506" s="1137" t="s">
        <v>339</v>
      </c>
      <c r="H506" s="1135"/>
      <c r="I506" s="1053"/>
      <c r="J506" s="1133"/>
    </row>
    <row r="507" spans="1:10">
      <c r="A507" s="1134">
        <v>41579</v>
      </c>
      <c r="B507" s="1135">
        <v>15</v>
      </c>
      <c r="C507" s="1136" t="s">
        <v>246</v>
      </c>
      <c r="D507" s="1137" t="s">
        <v>753</v>
      </c>
      <c r="E507" s="1137"/>
      <c r="G507" s="1137" t="s">
        <v>339</v>
      </c>
      <c r="H507" s="1135"/>
      <c r="I507" s="1053"/>
      <c r="J507" s="1133"/>
    </row>
    <row r="508" spans="1:10">
      <c r="A508" s="1134">
        <v>41579</v>
      </c>
      <c r="B508" s="1135">
        <v>50</v>
      </c>
      <c r="C508" s="1136" t="s">
        <v>246</v>
      </c>
      <c r="D508" s="1137" t="s">
        <v>250</v>
      </c>
      <c r="E508" s="1137"/>
      <c r="G508" s="1137">
        <v>0</v>
      </c>
      <c r="H508" s="1135"/>
      <c r="I508" s="1053"/>
      <c r="J508" s="1133"/>
    </row>
    <row r="509" spans="1:10">
      <c r="A509" s="1134">
        <v>41579</v>
      </c>
      <c r="B509" s="1135">
        <v>25</v>
      </c>
      <c r="C509" s="1136" t="s">
        <v>246</v>
      </c>
      <c r="D509" s="1137" t="s">
        <v>995</v>
      </c>
      <c r="E509" s="1137"/>
      <c r="G509" s="1137" t="s">
        <v>339</v>
      </c>
      <c r="H509" s="1135"/>
      <c r="I509" s="1053"/>
      <c r="J509" s="1133"/>
    </row>
    <row r="510" spans="1:10">
      <c r="A510" s="1134">
        <v>41579</v>
      </c>
      <c r="B510" s="1135">
        <v>7</v>
      </c>
      <c r="C510" s="1136" t="s">
        <v>246</v>
      </c>
      <c r="D510" s="1137" t="s">
        <v>1196</v>
      </c>
      <c r="E510" s="1137"/>
      <c r="G510" s="1137" t="s">
        <v>339</v>
      </c>
      <c r="H510" s="1135"/>
      <c r="I510" s="1053"/>
      <c r="J510" s="1133"/>
    </row>
    <row r="511" spans="1:10">
      <c r="A511" s="1134">
        <v>41579</v>
      </c>
      <c r="B511" s="1135">
        <v>20</v>
      </c>
      <c r="C511" s="1136" t="s">
        <v>246</v>
      </c>
      <c r="D511" s="1137" t="s">
        <v>1028</v>
      </c>
      <c r="E511" s="1137"/>
      <c r="G511" s="1137" t="s">
        <v>339</v>
      </c>
      <c r="H511" s="1135"/>
      <c r="I511" s="1053"/>
      <c r="J511" s="1133"/>
    </row>
    <row r="512" spans="1:10">
      <c r="A512" s="1134">
        <v>41579</v>
      </c>
      <c r="B512" s="1135">
        <v>40</v>
      </c>
      <c r="C512" s="1136" t="s">
        <v>246</v>
      </c>
      <c r="D512" s="1137" t="s">
        <v>1247</v>
      </c>
      <c r="E512" s="1137"/>
      <c r="G512" s="1137" t="s">
        <v>339</v>
      </c>
      <c r="H512" s="1135"/>
      <c r="I512" s="1053"/>
      <c r="J512" s="1133"/>
    </row>
    <row r="513" spans="1:10">
      <c r="A513" s="1134">
        <v>41579</v>
      </c>
      <c r="B513" s="1135">
        <v>10</v>
      </c>
      <c r="C513" s="1136" t="s">
        <v>246</v>
      </c>
      <c r="D513" s="1137" t="s">
        <v>951</v>
      </c>
      <c r="E513" s="1137"/>
      <c r="G513" s="1137" t="s">
        <v>339</v>
      </c>
      <c r="H513" s="1135"/>
      <c r="I513" s="1053"/>
      <c r="J513" s="1133"/>
    </row>
    <row r="514" spans="1:10">
      <c r="A514" s="1134">
        <v>41579</v>
      </c>
      <c r="B514" s="1135">
        <v>20</v>
      </c>
      <c r="C514" s="1136" t="s">
        <v>246</v>
      </c>
      <c r="D514" s="1137" t="s">
        <v>787</v>
      </c>
      <c r="E514" s="1137"/>
      <c r="G514" s="1137" t="s">
        <v>339</v>
      </c>
      <c r="H514" s="1135"/>
      <c r="I514" s="1053"/>
      <c r="J514" s="1133"/>
    </row>
    <row r="515" spans="1:10">
      <c r="A515" s="1134">
        <v>41579</v>
      </c>
      <c r="B515" s="1135">
        <v>261</v>
      </c>
      <c r="C515" s="1136" t="s">
        <v>246</v>
      </c>
      <c r="D515" s="1137" t="s">
        <v>344</v>
      </c>
      <c r="E515" s="1137"/>
      <c r="G515" s="1137" t="s">
        <v>339</v>
      </c>
      <c r="H515" s="1135"/>
      <c r="I515" s="1053"/>
      <c r="J515" s="1133"/>
    </row>
    <row r="516" spans="1:10">
      <c r="A516" s="1134">
        <v>41579</v>
      </c>
      <c r="B516" s="1135">
        <v>10</v>
      </c>
      <c r="C516" s="1136" t="s">
        <v>246</v>
      </c>
      <c r="D516" s="1137" t="s">
        <v>371</v>
      </c>
      <c r="E516" s="1137"/>
      <c r="G516" s="1137" t="s">
        <v>339</v>
      </c>
      <c r="H516" s="1135"/>
      <c r="I516" s="1053"/>
      <c r="J516" s="1133"/>
    </row>
    <row r="517" spans="1:10">
      <c r="A517" s="1134">
        <v>41579</v>
      </c>
      <c r="B517" s="1135">
        <v>10</v>
      </c>
      <c r="C517" s="1136" t="s">
        <v>246</v>
      </c>
      <c r="D517" s="1137" t="s">
        <v>1040</v>
      </c>
      <c r="E517" s="1137"/>
      <c r="G517" s="1137" t="s">
        <v>339</v>
      </c>
      <c r="H517" s="1135"/>
      <c r="I517" s="1053"/>
      <c r="J517" s="1133"/>
    </row>
    <row r="518" spans="1:10">
      <c r="A518" s="1134">
        <v>41579</v>
      </c>
      <c r="B518" s="1135">
        <v>10</v>
      </c>
      <c r="C518" s="1136" t="s">
        <v>246</v>
      </c>
      <c r="D518" s="1137" t="s">
        <v>388</v>
      </c>
      <c r="E518" s="1137"/>
      <c r="G518" s="1137" t="s">
        <v>339</v>
      </c>
      <c r="H518" s="1135"/>
      <c r="I518" s="1053"/>
      <c r="J518" s="1133"/>
    </row>
    <row r="519" spans="1:10">
      <c r="A519" s="1134">
        <v>41579</v>
      </c>
      <c r="B519" s="1135">
        <v>15</v>
      </c>
      <c r="C519" s="1136" t="s">
        <v>246</v>
      </c>
      <c r="D519" s="1137" t="s">
        <v>912</v>
      </c>
      <c r="E519" s="1137"/>
      <c r="G519" s="1137">
        <v>0</v>
      </c>
      <c r="H519" s="1135"/>
      <c r="I519" s="1053"/>
      <c r="J519" s="1133"/>
    </row>
    <row r="520" spans="1:10">
      <c r="A520" s="1134">
        <v>41579</v>
      </c>
      <c r="B520" s="1135">
        <v>5</v>
      </c>
      <c r="C520" s="1136" t="s">
        <v>246</v>
      </c>
      <c r="D520" s="1137" t="s">
        <v>755</v>
      </c>
      <c r="E520" s="1137"/>
      <c r="G520" s="1137" t="s">
        <v>339</v>
      </c>
      <c r="H520" s="1135"/>
      <c r="I520" s="1053"/>
      <c r="J520" s="1133"/>
    </row>
    <row r="521" spans="1:10">
      <c r="A521" s="1134">
        <v>41579</v>
      </c>
      <c r="B521" s="1135">
        <v>50</v>
      </c>
      <c r="C521" s="1136" t="s">
        <v>246</v>
      </c>
      <c r="D521" s="1137" t="s">
        <v>998</v>
      </c>
      <c r="E521" s="1137"/>
      <c r="G521" s="1137" t="s">
        <v>339</v>
      </c>
      <c r="H521" s="1135"/>
      <c r="I521" s="1053"/>
      <c r="J521" s="1133"/>
    </row>
    <row r="522" spans="1:10">
      <c r="A522" s="1134">
        <v>41579</v>
      </c>
      <c r="B522" s="1135">
        <v>30</v>
      </c>
      <c r="C522" s="1136" t="s">
        <v>246</v>
      </c>
      <c r="D522" s="1137" t="s">
        <v>751</v>
      </c>
      <c r="E522" s="1137"/>
      <c r="G522" s="1137" t="s">
        <v>339</v>
      </c>
      <c r="H522" s="1135"/>
      <c r="I522" s="1053"/>
      <c r="J522" s="1133"/>
    </row>
    <row r="523" spans="1:10">
      <c r="A523" s="1134">
        <v>41579</v>
      </c>
      <c r="B523" s="1135">
        <v>50</v>
      </c>
      <c r="C523" s="1136" t="s">
        <v>246</v>
      </c>
      <c r="D523" s="1137" t="s">
        <v>754</v>
      </c>
      <c r="E523" s="1137"/>
      <c r="G523" s="1137" t="s">
        <v>339</v>
      </c>
      <c r="H523" s="1135"/>
      <c r="I523" s="1053"/>
      <c r="J523" s="1133"/>
    </row>
    <row r="524" spans="1:10">
      <c r="A524" s="1134">
        <v>41579</v>
      </c>
      <c r="B524" s="1135">
        <v>250</v>
      </c>
      <c r="C524" s="1136" t="s">
        <v>246</v>
      </c>
      <c r="D524" s="1137" t="s">
        <v>911</v>
      </c>
      <c r="E524" s="1137"/>
      <c r="G524" s="1137">
        <v>0</v>
      </c>
      <c r="H524" s="1135"/>
      <c r="I524" s="1053"/>
      <c r="J524" s="1133"/>
    </row>
    <row r="525" spans="1:10">
      <c r="A525" s="1134">
        <v>41579</v>
      </c>
      <c r="B525" s="1135">
        <v>25</v>
      </c>
      <c r="C525" s="1136" t="s">
        <v>246</v>
      </c>
      <c r="D525" s="1137" t="s">
        <v>1070</v>
      </c>
      <c r="E525" s="1137"/>
      <c r="G525" s="1137" t="s">
        <v>339</v>
      </c>
      <c r="H525" s="1135"/>
      <c r="I525" s="1053"/>
      <c r="J525" s="1133"/>
    </row>
    <row r="526" spans="1:10">
      <c r="A526" s="1134">
        <v>41579</v>
      </c>
      <c r="B526" s="1135">
        <v>10</v>
      </c>
      <c r="C526" s="1136" t="s">
        <v>246</v>
      </c>
      <c r="D526" s="1137" t="s">
        <v>1001</v>
      </c>
      <c r="E526" s="1137"/>
      <c r="G526" s="1137" t="s">
        <v>339</v>
      </c>
      <c r="H526" s="1135"/>
      <c r="I526" s="1053"/>
      <c r="J526" s="1133"/>
    </row>
    <row r="527" spans="1:10">
      <c r="A527" s="1134">
        <v>41579</v>
      </c>
      <c r="B527" s="1135">
        <v>12.5</v>
      </c>
      <c r="C527" s="1136" t="s">
        <v>246</v>
      </c>
      <c r="D527" s="1137" t="s">
        <v>913</v>
      </c>
      <c r="E527" s="1137"/>
      <c r="G527" s="1137" t="s">
        <v>339</v>
      </c>
      <c r="H527" s="1135"/>
      <c r="I527" s="1053"/>
      <c r="J527" s="1133"/>
    </row>
    <row r="528" spans="1:10">
      <c r="A528" s="1134">
        <v>41579</v>
      </c>
      <c r="B528" s="1135">
        <v>15</v>
      </c>
      <c r="C528" s="1136" t="s">
        <v>246</v>
      </c>
      <c r="D528" s="1137" t="s">
        <v>954</v>
      </c>
      <c r="E528" s="1137"/>
      <c r="G528" s="1137">
        <v>0</v>
      </c>
      <c r="H528" s="1135"/>
      <c r="I528" s="1053"/>
      <c r="J528" s="1133"/>
    </row>
    <row r="529" spans="1:10">
      <c r="A529" s="1134">
        <v>41579</v>
      </c>
      <c r="B529" s="1135">
        <v>75</v>
      </c>
      <c r="C529" s="1136" t="s">
        <v>246</v>
      </c>
      <c r="D529" s="1137" t="s">
        <v>1003</v>
      </c>
      <c r="E529" s="1137"/>
      <c r="G529" s="1137" t="s">
        <v>339</v>
      </c>
      <c r="H529" s="1135"/>
      <c r="I529" s="1053"/>
      <c r="J529" s="1133"/>
    </row>
    <row r="530" spans="1:10">
      <c r="A530" s="1134">
        <v>41579</v>
      </c>
      <c r="B530" s="1135">
        <v>50</v>
      </c>
      <c r="C530" s="1136" t="s">
        <v>246</v>
      </c>
      <c r="D530" s="1137" t="s">
        <v>252</v>
      </c>
      <c r="E530" s="1137"/>
      <c r="G530" s="1137" t="s">
        <v>339</v>
      </c>
      <c r="H530" s="1135"/>
      <c r="I530" s="1053"/>
      <c r="J530" s="1133"/>
    </row>
    <row r="531" spans="1:10">
      <c r="A531" s="1134">
        <v>41579</v>
      </c>
      <c r="B531" s="1135">
        <v>10</v>
      </c>
      <c r="C531" s="1136" t="s">
        <v>246</v>
      </c>
      <c r="D531" s="1137" t="s">
        <v>1027</v>
      </c>
      <c r="E531" s="1137"/>
      <c r="G531" s="1137" t="s">
        <v>339</v>
      </c>
      <c r="H531" s="1135"/>
      <c r="I531" s="1053"/>
      <c r="J531" s="1133"/>
    </row>
    <row r="532" spans="1:10">
      <c r="A532" s="1134">
        <v>41579</v>
      </c>
      <c r="B532" s="1135">
        <v>10</v>
      </c>
      <c r="C532" s="1136" t="s">
        <v>246</v>
      </c>
      <c r="D532" s="1137" t="s">
        <v>367</v>
      </c>
      <c r="E532" s="1137"/>
      <c r="G532" s="1137" t="s">
        <v>339</v>
      </c>
      <c r="H532" s="1135"/>
      <c r="I532" s="1053"/>
      <c r="J532" s="1133"/>
    </row>
    <row r="533" spans="1:10">
      <c r="A533" s="1134">
        <v>41579</v>
      </c>
      <c r="B533" s="1135">
        <v>66</v>
      </c>
      <c r="C533" s="1136" t="s">
        <v>246</v>
      </c>
      <c r="D533" s="1137" t="s">
        <v>1069</v>
      </c>
      <c r="E533" s="1137"/>
      <c r="G533" s="1137" t="s">
        <v>339</v>
      </c>
      <c r="H533" s="1135"/>
      <c r="I533" s="1053"/>
      <c r="J533" s="1133"/>
    </row>
    <row r="534" spans="1:10">
      <c r="A534" s="1134">
        <v>41579</v>
      </c>
      <c r="B534" s="1135">
        <v>10</v>
      </c>
      <c r="C534" s="1136" t="s">
        <v>246</v>
      </c>
      <c r="D534" s="1137" t="s">
        <v>993</v>
      </c>
      <c r="E534" s="1137"/>
      <c r="G534" s="1137" t="s">
        <v>339</v>
      </c>
      <c r="H534" s="1135"/>
      <c r="I534" s="1053"/>
      <c r="J534" s="1133"/>
    </row>
    <row r="535" spans="1:10">
      <c r="A535" s="1134">
        <v>41579</v>
      </c>
      <c r="B535" s="1135">
        <v>10</v>
      </c>
      <c r="C535" s="1136" t="s">
        <v>246</v>
      </c>
      <c r="D535" s="1137" t="s">
        <v>996</v>
      </c>
      <c r="E535" s="1137"/>
      <c r="G535" s="1137">
        <v>0</v>
      </c>
      <c r="H535" s="1135"/>
      <c r="I535" s="1053"/>
      <c r="J535" s="1133"/>
    </row>
    <row r="536" spans="1:10">
      <c r="A536" s="1134">
        <v>41579</v>
      </c>
      <c r="B536" s="1135">
        <v>20</v>
      </c>
      <c r="C536" s="1136" t="s">
        <v>246</v>
      </c>
      <c r="D536" s="1137" t="s">
        <v>1275</v>
      </c>
      <c r="E536" s="1137"/>
      <c r="G536" s="1137" t="s">
        <v>339</v>
      </c>
      <c r="H536" s="1135"/>
      <c r="I536" s="1053"/>
      <c r="J536" s="1133"/>
    </row>
    <row r="537" spans="1:10">
      <c r="A537" s="1134">
        <v>41579</v>
      </c>
      <c r="B537" s="1135">
        <v>10</v>
      </c>
      <c r="C537" s="1136" t="s">
        <v>246</v>
      </c>
      <c r="D537" s="1137" t="s">
        <v>955</v>
      </c>
      <c r="E537" s="1137"/>
      <c r="G537" s="1137">
        <v>0</v>
      </c>
      <c r="H537" s="1135"/>
      <c r="I537" s="1053"/>
      <c r="J537" s="1133"/>
    </row>
    <row r="538" spans="1:10">
      <c r="A538" s="1134">
        <v>41579</v>
      </c>
      <c r="B538" s="1135">
        <v>15</v>
      </c>
      <c r="C538" s="1136" t="s">
        <v>246</v>
      </c>
      <c r="D538" s="1137" t="s">
        <v>248</v>
      </c>
      <c r="E538" s="1137"/>
      <c r="G538" s="1137">
        <v>0</v>
      </c>
      <c r="H538" s="1135"/>
      <c r="I538" s="1053"/>
      <c r="J538" s="1133"/>
    </row>
    <row r="539" spans="1:10">
      <c r="A539" s="1134">
        <v>41579</v>
      </c>
      <c r="B539" s="1135">
        <v>15</v>
      </c>
      <c r="C539" s="1136" t="s">
        <v>246</v>
      </c>
      <c r="D539" s="1137" t="s">
        <v>1190</v>
      </c>
      <c r="E539" s="1137"/>
      <c r="G539" s="1137">
        <v>0</v>
      </c>
      <c r="H539" s="1135"/>
      <c r="I539" s="1053"/>
      <c r="J539" s="1133"/>
    </row>
    <row r="540" spans="1:10">
      <c r="A540" s="1134">
        <v>41579</v>
      </c>
      <c r="B540" s="1135">
        <v>10</v>
      </c>
      <c r="C540" s="1136" t="s">
        <v>246</v>
      </c>
      <c r="D540" s="1137" t="s">
        <v>772</v>
      </c>
      <c r="E540" s="1137"/>
      <c r="G540" s="1137" t="s">
        <v>339</v>
      </c>
      <c r="H540" s="1135"/>
      <c r="I540" s="1053"/>
      <c r="J540" s="1133"/>
    </row>
    <row r="541" spans="1:10">
      <c r="A541" s="1134">
        <v>41579</v>
      </c>
      <c r="B541" s="1135">
        <v>210</v>
      </c>
      <c r="C541" s="1136" t="s">
        <v>246</v>
      </c>
      <c r="D541" s="1137" t="s">
        <v>346</v>
      </c>
      <c r="E541" s="1137"/>
      <c r="G541" s="1137" t="s">
        <v>339</v>
      </c>
      <c r="H541" s="1135"/>
      <c r="I541" s="1053"/>
      <c r="J541" s="1133"/>
    </row>
    <row r="542" spans="1:10">
      <c r="A542" s="1134">
        <v>41579</v>
      </c>
      <c r="B542" s="1135">
        <v>10</v>
      </c>
      <c r="C542" s="1136" t="s">
        <v>246</v>
      </c>
      <c r="D542" s="1137" t="s">
        <v>369</v>
      </c>
      <c r="E542" s="1137"/>
      <c r="G542" s="1137">
        <v>0</v>
      </c>
      <c r="H542" s="1135"/>
      <c r="I542" s="1053"/>
      <c r="J542" s="1133"/>
    </row>
    <row r="543" spans="1:10">
      <c r="A543" s="1134">
        <v>41582</v>
      </c>
      <c r="B543" s="1135">
        <v>30</v>
      </c>
      <c r="C543" s="1136" t="s">
        <v>1087</v>
      </c>
      <c r="D543" s="1137" t="s">
        <v>1360</v>
      </c>
      <c r="E543" s="1137"/>
      <c r="G543" s="1137">
        <v>0</v>
      </c>
      <c r="H543" s="1135"/>
      <c r="I543" s="1053"/>
      <c r="J543" s="1133"/>
    </row>
    <row r="544" spans="1:10">
      <c r="A544" s="1134">
        <v>41582</v>
      </c>
      <c r="B544" s="1135">
        <v>30</v>
      </c>
      <c r="C544" s="1136" t="s">
        <v>246</v>
      </c>
      <c r="D544" s="1137" t="s">
        <v>1276</v>
      </c>
      <c r="E544" s="1137"/>
      <c r="G544" s="1137" t="s">
        <v>339</v>
      </c>
      <c r="H544" s="1135"/>
      <c r="I544" s="1053"/>
      <c r="J544" s="1133"/>
    </row>
    <row r="545" spans="1:10">
      <c r="A545" s="1134">
        <v>41582</v>
      </c>
      <c r="B545" s="1135">
        <v>170</v>
      </c>
      <c r="C545" s="1136" t="s">
        <v>246</v>
      </c>
      <c r="D545" s="1137" t="s">
        <v>788</v>
      </c>
      <c r="E545" s="1137"/>
      <c r="G545" s="1137" t="s">
        <v>339</v>
      </c>
      <c r="H545" s="1135"/>
      <c r="I545" s="1053"/>
      <c r="J545" s="1133"/>
    </row>
    <row r="546" spans="1:10">
      <c r="A546" s="1134">
        <v>41582</v>
      </c>
      <c r="B546" s="1135">
        <v>20</v>
      </c>
      <c r="C546" s="1136" t="s">
        <v>246</v>
      </c>
      <c r="D546" s="1137" t="s">
        <v>389</v>
      </c>
      <c r="E546" s="1137"/>
      <c r="G546" s="1137">
        <v>0</v>
      </c>
      <c r="H546" s="1135"/>
      <c r="I546" s="1053"/>
      <c r="J546" s="1133"/>
    </row>
    <row r="547" spans="1:10">
      <c r="A547" s="1134">
        <v>41582</v>
      </c>
      <c r="B547" s="1135">
        <v>10</v>
      </c>
      <c r="C547" s="1136" t="s">
        <v>246</v>
      </c>
      <c r="D547" s="1137" t="s">
        <v>317</v>
      </c>
      <c r="E547" s="1137"/>
      <c r="G547" s="1137" t="s">
        <v>339</v>
      </c>
      <c r="H547" s="1135"/>
      <c r="I547" s="1053"/>
      <c r="J547" s="1133"/>
    </row>
    <row r="548" spans="1:10">
      <c r="A548" s="1134">
        <v>41582</v>
      </c>
      <c r="B548" s="1135">
        <v>3</v>
      </c>
      <c r="C548" s="1136" t="s">
        <v>246</v>
      </c>
      <c r="D548" s="1137" t="s">
        <v>426</v>
      </c>
      <c r="E548" s="1137"/>
      <c r="G548" s="1137">
        <v>0</v>
      </c>
      <c r="H548" s="1135"/>
      <c r="I548" s="1053"/>
      <c r="J548" s="1133"/>
    </row>
    <row r="549" spans="1:10">
      <c r="A549" s="1134">
        <v>41582</v>
      </c>
      <c r="B549" s="1135">
        <v>50</v>
      </c>
      <c r="C549" s="1136" t="s">
        <v>246</v>
      </c>
      <c r="D549" s="1137" t="s">
        <v>1105</v>
      </c>
      <c r="E549" s="1137"/>
      <c r="G549" s="1137" t="s">
        <v>339</v>
      </c>
      <c r="H549" s="1135"/>
      <c r="I549" s="1053"/>
      <c r="J549" s="1133"/>
    </row>
    <row r="550" spans="1:10">
      <c r="A550" s="1134">
        <v>41582</v>
      </c>
      <c r="B550" s="1135">
        <v>300</v>
      </c>
      <c r="C550" s="1136" t="s">
        <v>246</v>
      </c>
      <c r="D550" s="1137" t="s">
        <v>778</v>
      </c>
      <c r="E550" s="1137"/>
      <c r="G550" s="1137" t="s">
        <v>339</v>
      </c>
      <c r="H550" s="1135"/>
      <c r="I550" s="1053"/>
      <c r="J550" s="1133"/>
    </row>
    <row r="551" spans="1:10">
      <c r="A551" s="1134">
        <v>41582</v>
      </c>
      <c r="B551" s="1135">
        <v>5</v>
      </c>
      <c r="C551" s="1136" t="s">
        <v>246</v>
      </c>
      <c r="D551" s="1137" t="s">
        <v>1187</v>
      </c>
      <c r="E551" s="1137"/>
      <c r="G551" s="1137" t="s">
        <v>339</v>
      </c>
      <c r="H551" s="1135"/>
      <c r="I551" s="1053"/>
      <c r="J551" s="1133"/>
    </row>
    <row r="552" spans="1:10">
      <c r="A552" s="1134">
        <v>41582</v>
      </c>
      <c r="B552" s="1135">
        <v>75</v>
      </c>
      <c r="C552" s="1136" t="s">
        <v>246</v>
      </c>
      <c r="D552" s="1137" t="s">
        <v>308</v>
      </c>
      <c r="E552" s="1137"/>
      <c r="G552" s="1137" t="s">
        <v>339</v>
      </c>
      <c r="H552" s="1135"/>
      <c r="I552" s="1053"/>
      <c r="J552" s="1133"/>
    </row>
    <row r="553" spans="1:10">
      <c r="A553" s="1134">
        <v>41582</v>
      </c>
      <c r="B553" s="1135">
        <v>20</v>
      </c>
      <c r="C553" s="1136" t="s">
        <v>246</v>
      </c>
      <c r="D553" s="1137" t="s">
        <v>387</v>
      </c>
      <c r="E553" s="1137"/>
      <c r="G553" s="1137">
        <v>0</v>
      </c>
      <c r="H553" s="1135"/>
      <c r="I553" s="1053"/>
      <c r="J553" s="1133"/>
    </row>
    <row r="554" spans="1:10">
      <c r="A554" s="1134">
        <v>41582</v>
      </c>
      <c r="B554" s="1135">
        <v>20</v>
      </c>
      <c r="C554" s="1136" t="s">
        <v>246</v>
      </c>
      <c r="D554" s="1137" t="s">
        <v>254</v>
      </c>
      <c r="E554" s="1137"/>
      <c r="G554" s="1137" t="s">
        <v>339</v>
      </c>
      <c r="H554" s="1135"/>
      <c r="I554" s="1053"/>
      <c r="J554" s="1133"/>
    </row>
    <row r="555" spans="1:10">
      <c r="A555" s="1134">
        <v>41582</v>
      </c>
      <c r="B555" s="1135">
        <v>10</v>
      </c>
      <c r="C555" s="1136" t="s">
        <v>246</v>
      </c>
      <c r="D555" s="1137" t="s">
        <v>781</v>
      </c>
      <c r="E555" s="1137"/>
      <c r="G555" s="1137" t="s">
        <v>339</v>
      </c>
      <c r="H555" s="1135"/>
      <c r="I555" s="1053"/>
      <c r="J555" s="1133"/>
    </row>
    <row r="556" spans="1:10">
      <c r="A556" s="1134">
        <v>41582</v>
      </c>
      <c r="B556" s="1135">
        <v>20</v>
      </c>
      <c r="C556" s="1136" t="s">
        <v>246</v>
      </c>
      <c r="D556" s="1137" t="s">
        <v>999</v>
      </c>
      <c r="E556" s="1137"/>
      <c r="G556" s="1137" t="s">
        <v>339</v>
      </c>
      <c r="H556" s="1135"/>
      <c r="I556" s="1053"/>
      <c r="J556" s="1133"/>
    </row>
    <row r="557" spans="1:10">
      <c r="A557" s="1134">
        <v>41582</v>
      </c>
      <c r="B557" s="1135">
        <v>402.81</v>
      </c>
      <c r="C557" s="1136" t="s">
        <v>246</v>
      </c>
      <c r="D557" s="1137" t="s">
        <v>1277</v>
      </c>
      <c r="E557" s="1137"/>
      <c r="G557" s="1137">
        <v>0</v>
      </c>
      <c r="H557" s="1135"/>
      <c r="I557" s="1053"/>
      <c r="J557" s="1133"/>
    </row>
    <row r="558" spans="1:10">
      <c r="A558" s="1134">
        <v>41583</v>
      </c>
      <c r="B558" s="1135">
        <v>100</v>
      </c>
      <c r="C558" s="1136" t="s">
        <v>246</v>
      </c>
      <c r="D558" s="1137" t="s">
        <v>1000</v>
      </c>
      <c r="E558" s="1137"/>
      <c r="G558" s="1137">
        <v>0</v>
      </c>
      <c r="H558" s="1135"/>
      <c r="I558" s="1053"/>
      <c r="J558" s="1133"/>
    </row>
    <row r="559" spans="1:10">
      <c r="A559" s="1134">
        <v>41583</v>
      </c>
      <c r="B559" s="1135">
        <v>12.5</v>
      </c>
      <c r="C559" s="1136" t="s">
        <v>246</v>
      </c>
      <c r="D559" s="1137" t="s">
        <v>1221</v>
      </c>
      <c r="E559" s="1137"/>
      <c r="G559" s="1137" t="s">
        <v>339</v>
      </c>
      <c r="H559" s="1135"/>
      <c r="I559" s="1053"/>
      <c r="J559" s="1133"/>
    </row>
    <row r="560" spans="1:10">
      <c r="A560" s="1134">
        <v>41583</v>
      </c>
      <c r="B560" s="1135">
        <v>5</v>
      </c>
      <c r="C560" s="1136" t="s">
        <v>246</v>
      </c>
      <c r="D560" s="1137" t="s">
        <v>318</v>
      </c>
      <c r="E560" s="1137"/>
      <c r="G560" s="1137" t="s">
        <v>339</v>
      </c>
      <c r="H560" s="1135"/>
      <c r="I560" s="1053"/>
      <c r="J560" s="1133"/>
    </row>
    <row r="561" spans="1:10">
      <c r="A561" s="1134">
        <v>41583</v>
      </c>
      <c r="B561" s="1135">
        <v>6</v>
      </c>
      <c r="C561" s="1136" t="s">
        <v>246</v>
      </c>
      <c r="D561" s="1137" t="s">
        <v>310</v>
      </c>
      <c r="E561" s="1137"/>
      <c r="G561" s="1137" t="s">
        <v>339</v>
      </c>
      <c r="H561" s="1135"/>
      <c r="I561" s="1053"/>
      <c r="J561" s="1133"/>
    </row>
    <row r="562" spans="1:10">
      <c r="A562" s="1134">
        <v>41583</v>
      </c>
      <c r="B562" s="1135">
        <v>15</v>
      </c>
      <c r="C562" s="1136" t="s">
        <v>246</v>
      </c>
      <c r="D562" s="1137" t="s">
        <v>306</v>
      </c>
      <c r="E562" s="1137"/>
      <c r="G562" s="1137" t="s">
        <v>339</v>
      </c>
      <c r="H562" s="1135"/>
      <c r="I562" s="1053"/>
      <c r="J562" s="1133"/>
    </row>
    <row r="563" spans="1:10">
      <c r="A563" s="1134">
        <v>41584</v>
      </c>
      <c r="B563" s="1135">
        <v>10</v>
      </c>
      <c r="C563" s="1136" t="s">
        <v>1087</v>
      </c>
      <c r="D563" s="1137" t="s">
        <v>1362</v>
      </c>
      <c r="E563" s="1137"/>
      <c r="G563" s="1137">
        <v>0</v>
      </c>
      <c r="H563" s="1135"/>
      <c r="I563" s="1053"/>
      <c r="J563" s="1133"/>
    </row>
    <row r="564" spans="1:10">
      <c r="A564" s="1134">
        <v>41584</v>
      </c>
      <c r="B564" s="1135">
        <v>15</v>
      </c>
      <c r="C564" s="1136" t="s">
        <v>1087</v>
      </c>
      <c r="D564" s="1137" t="s">
        <v>1088</v>
      </c>
      <c r="E564" s="1137"/>
      <c r="G564" s="1137">
        <v>0</v>
      </c>
      <c r="H564" s="1135"/>
      <c r="I564" s="1053"/>
      <c r="J564" s="1133"/>
    </row>
    <row r="565" spans="1:10">
      <c r="A565" s="1134">
        <v>41584</v>
      </c>
      <c r="B565" s="1135">
        <v>15</v>
      </c>
      <c r="C565" s="1136" t="s">
        <v>246</v>
      </c>
      <c r="D565" s="1137" t="s">
        <v>1237</v>
      </c>
      <c r="E565" s="1137"/>
      <c r="G565" s="1137" t="s">
        <v>339</v>
      </c>
      <c r="H565" s="1135"/>
      <c r="I565" s="1053"/>
      <c r="J565" s="1133"/>
    </row>
    <row r="566" spans="1:10">
      <c r="A566" s="1134">
        <v>41584</v>
      </c>
      <c r="B566" s="1135">
        <v>10</v>
      </c>
      <c r="C566" s="1136" t="s">
        <v>246</v>
      </c>
      <c r="D566" s="1137" t="s">
        <v>956</v>
      </c>
      <c r="E566" s="1137"/>
      <c r="G566" s="1137" t="s">
        <v>339</v>
      </c>
      <c r="H566" s="1135"/>
      <c r="I566" s="1053"/>
      <c r="J566" s="1133"/>
    </row>
    <row r="567" spans="1:10">
      <c r="A567" s="1134">
        <v>41585</v>
      </c>
      <c r="B567" s="1135">
        <v>20</v>
      </c>
      <c r="C567" s="1136" t="s">
        <v>1087</v>
      </c>
      <c r="D567" s="1137" t="s">
        <v>1363</v>
      </c>
      <c r="E567" s="1137"/>
      <c r="G567" s="1137">
        <v>0</v>
      </c>
      <c r="H567" s="1135"/>
      <c r="I567" s="1053"/>
      <c r="J567" s="1133"/>
    </row>
    <row r="568" spans="1:10">
      <c r="A568" s="1134">
        <v>41585</v>
      </c>
      <c r="B568" s="1135">
        <v>246</v>
      </c>
      <c r="C568" s="1136" t="s">
        <v>246</v>
      </c>
      <c r="D568" s="1137" t="s">
        <v>429</v>
      </c>
      <c r="E568" s="1137"/>
      <c r="G568" s="1137">
        <v>0</v>
      </c>
      <c r="H568" s="1135"/>
      <c r="I568" s="1053"/>
      <c r="J568" s="1133"/>
    </row>
    <row r="569" spans="1:10">
      <c r="A569" s="1134">
        <v>41585</v>
      </c>
      <c r="B569" s="1135">
        <v>100</v>
      </c>
      <c r="C569" s="1136" t="s">
        <v>246</v>
      </c>
      <c r="D569" s="1137" t="s">
        <v>1030</v>
      </c>
      <c r="E569" s="1137"/>
      <c r="G569" s="1137">
        <v>0</v>
      </c>
      <c r="H569" s="1135"/>
      <c r="I569" s="1053"/>
      <c r="J569" s="1133"/>
    </row>
    <row r="570" spans="1:10">
      <c r="A570" s="1134">
        <v>41585</v>
      </c>
      <c r="B570" s="1135">
        <v>110</v>
      </c>
      <c r="C570" s="1136" t="s">
        <v>246</v>
      </c>
      <c r="D570" s="1137" t="s">
        <v>967</v>
      </c>
      <c r="E570" s="1137"/>
      <c r="G570" s="1137" t="s">
        <v>339</v>
      </c>
      <c r="H570" s="1135"/>
      <c r="I570" s="1053"/>
      <c r="J570" s="1133"/>
    </row>
    <row r="571" spans="1:10">
      <c r="A571" s="1134">
        <v>41585</v>
      </c>
      <c r="B571" s="1135">
        <v>571</v>
      </c>
      <c r="C571" s="1136" t="s">
        <v>246</v>
      </c>
      <c r="D571" s="1137" t="s">
        <v>1279</v>
      </c>
      <c r="E571" s="1137"/>
      <c r="G571" s="1137">
        <v>0</v>
      </c>
      <c r="H571" s="1135"/>
      <c r="I571" s="1053"/>
      <c r="J571" s="1133"/>
    </row>
    <row r="572" spans="1:10">
      <c r="A572" s="1134">
        <v>41586</v>
      </c>
      <c r="B572" s="1135">
        <v>100</v>
      </c>
      <c r="C572" s="1136" t="s">
        <v>1087</v>
      </c>
      <c r="D572" s="1137" t="s">
        <v>1088</v>
      </c>
      <c r="E572" s="1137"/>
      <c r="G572" s="1137">
        <v>0</v>
      </c>
      <c r="H572" s="1135"/>
      <c r="I572" s="1053"/>
      <c r="J572" s="1133"/>
    </row>
    <row r="573" spans="1:10">
      <c r="A573" s="1134">
        <v>41586</v>
      </c>
      <c r="B573" s="1135">
        <v>15</v>
      </c>
      <c r="C573" s="1136" t="s">
        <v>1087</v>
      </c>
      <c r="D573" s="1137" t="s">
        <v>1096</v>
      </c>
      <c r="E573" s="1137"/>
      <c r="G573" s="1137">
        <v>0</v>
      </c>
      <c r="H573" s="1135"/>
      <c r="I573" s="1053"/>
      <c r="J573" s="1133"/>
    </row>
    <row r="574" spans="1:10">
      <c r="A574" s="1134">
        <v>41586</v>
      </c>
      <c r="B574" s="1135">
        <v>10</v>
      </c>
      <c r="C574" s="1136">
        <v>103476</v>
      </c>
      <c r="D574" s="1137" t="s">
        <v>971</v>
      </c>
      <c r="E574" s="1137"/>
      <c r="G574" s="1137">
        <v>0</v>
      </c>
      <c r="H574" s="1135"/>
      <c r="I574" s="1053"/>
      <c r="J574" s="1133"/>
    </row>
    <row r="575" spans="1:10">
      <c r="A575" s="1134">
        <v>41586</v>
      </c>
      <c r="B575" s="1135">
        <v>500</v>
      </c>
      <c r="C575" s="1136">
        <v>103477</v>
      </c>
      <c r="D575" s="1137" t="s">
        <v>1280</v>
      </c>
      <c r="E575" s="1137"/>
      <c r="G575" s="1137" t="s">
        <v>339</v>
      </c>
      <c r="H575" s="1135"/>
      <c r="I575" s="1053"/>
      <c r="J575" s="1133"/>
    </row>
    <row r="576" spans="1:10">
      <c r="A576" s="1134">
        <v>41586</v>
      </c>
      <c r="B576" s="1135">
        <v>23.7</v>
      </c>
      <c r="C576" s="1136">
        <v>103478</v>
      </c>
      <c r="D576" s="1137" t="s">
        <v>1281</v>
      </c>
      <c r="E576" s="1137"/>
      <c r="G576" s="1137">
        <v>0</v>
      </c>
      <c r="H576" s="1135"/>
      <c r="I576" s="1053"/>
      <c r="J576" s="1133"/>
    </row>
    <row r="577" spans="1:10">
      <c r="A577" s="1134">
        <v>41586</v>
      </c>
      <c r="B577" s="1135">
        <v>49.2</v>
      </c>
      <c r="C577" s="1136" t="s">
        <v>246</v>
      </c>
      <c r="D577" s="1137" t="s">
        <v>429</v>
      </c>
      <c r="E577" s="1137"/>
      <c r="G577" s="1137">
        <v>0</v>
      </c>
      <c r="H577" s="1135"/>
      <c r="I577" s="1053"/>
      <c r="J577" s="1133"/>
    </row>
    <row r="578" spans="1:10">
      <c r="A578" s="1134">
        <v>41586</v>
      </c>
      <c r="B578" s="1135">
        <v>30</v>
      </c>
      <c r="C578" s="1136" t="s">
        <v>246</v>
      </c>
      <c r="D578" s="1137" t="s">
        <v>1231</v>
      </c>
      <c r="E578" s="1137"/>
      <c r="G578" s="1137">
        <v>0</v>
      </c>
      <c r="H578" s="1135"/>
      <c r="I578" s="1053"/>
      <c r="J578" s="1133"/>
    </row>
    <row r="579" spans="1:10">
      <c r="A579" s="1134">
        <v>41589</v>
      </c>
      <c r="B579" s="1135">
        <v>50</v>
      </c>
      <c r="C579" s="1136" t="s">
        <v>1087</v>
      </c>
      <c r="D579" s="1137" t="s">
        <v>1089</v>
      </c>
      <c r="E579" s="1137"/>
      <c r="G579" s="1137">
        <v>0</v>
      </c>
      <c r="H579" s="1135"/>
      <c r="I579" s="1053"/>
      <c r="J579" s="1133"/>
    </row>
    <row r="580" spans="1:10">
      <c r="A580" s="1134">
        <v>41589</v>
      </c>
      <c r="B580" s="1135">
        <v>40</v>
      </c>
      <c r="C580" s="1136" t="s">
        <v>246</v>
      </c>
      <c r="D580" s="1137" t="s">
        <v>1282</v>
      </c>
      <c r="E580" s="1137"/>
      <c r="G580" s="1137">
        <v>0</v>
      </c>
      <c r="H580" s="1135"/>
      <c r="I580" s="1053"/>
      <c r="J580" s="1133"/>
    </row>
    <row r="581" spans="1:10">
      <c r="A581" s="1134">
        <v>41589</v>
      </c>
      <c r="B581" s="1135">
        <v>230</v>
      </c>
      <c r="C581" s="1136" t="s">
        <v>246</v>
      </c>
      <c r="D581" s="1137" t="s">
        <v>920</v>
      </c>
      <c r="E581" s="1137"/>
      <c r="G581" s="1137" t="s">
        <v>339</v>
      </c>
      <c r="H581" s="1135"/>
      <c r="I581" s="1053"/>
      <c r="J581" s="1133"/>
    </row>
    <row r="582" spans="1:10">
      <c r="A582" s="1134">
        <v>41589</v>
      </c>
      <c r="B582" s="1135">
        <v>12.5</v>
      </c>
      <c r="C582" s="1136" t="s">
        <v>246</v>
      </c>
      <c r="D582" s="1137" t="s">
        <v>1221</v>
      </c>
      <c r="E582" s="1137"/>
      <c r="G582" s="1137" t="s">
        <v>339</v>
      </c>
      <c r="H582" s="1135"/>
      <c r="I582" s="1053"/>
      <c r="J582" s="1133"/>
    </row>
    <row r="583" spans="1:10">
      <c r="A583" s="1134">
        <v>41589</v>
      </c>
      <c r="B583" s="1135">
        <v>5</v>
      </c>
      <c r="C583" s="1136" t="s">
        <v>246</v>
      </c>
      <c r="D583" s="1137" t="s">
        <v>1256</v>
      </c>
      <c r="E583" s="1137"/>
      <c r="G583" s="1137" t="s">
        <v>339</v>
      </c>
      <c r="H583" s="1135"/>
      <c r="I583" s="1053"/>
      <c r="J583" s="1133"/>
    </row>
    <row r="584" spans="1:10">
      <c r="A584" s="1134">
        <v>41589</v>
      </c>
      <c r="B584" s="1135">
        <v>150</v>
      </c>
      <c r="C584" s="1136" t="s">
        <v>246</v>
      </c>
      <c r="D584" s="1137" t="s">
        <v>357</v>
      </c>
      <c r="E584" s="1137"/>
      <c r="G584" s="1137" t="s">
        <v>339</v>
      </c>
      <c r="H584" s="1135"/>
      <c r="I584" s="1053"/>
      <c r="J584" s="1133"/>
    </row>
    <row r="585" spans="1:10">
      <c r="A585" s="1134">
        <v>41589</v>
      </c>
      <c r="B585" s="1135">
        <v>296.45</v>
      </c>
      <c r="C585" s="1136" t="s">
        <v>246</v>
      </c>
      <c r="D585" s="1137" t="s">
        <v>1283</v>
      </c>
      <c r="E585" s="1137"/>
      <c r="G585" s="1137">
        <v>0</v>
      </c>
      <c r="H585" s="1135"/>
      <c r="I585" s="1053"/>
      <c r="J585" s="1133"/>
    </row>
    <row r="586" spans="1:10">
      <c r="A586" s="1134">
        <v>41590</v>
      </c>
      <c r="B586" s="1135">
        <v>200</v>
      </c>
      <c r="C586" s="1136" t="s">
        <v>1087</v>
      </c>
      <c r="D586" s="1137" t="s">
        <v>1088</v>
      </c>
      <c r="E586" s="1137"/>
      <c r="G586" s="1137">
        <v>0</v>
      </c>
      <c r="H586" s="1135"/>
      <c r="I586" s="1053"/>
      <c r="J586" s="1133"/>
    </row>
    <row r="587" spans="1:10">
      <c r="A587" s="1134">
        <v>41591</v>
      </c>
      <c r="B587" s="1135">
        <v>100</v>
      </c>
      <c r="C587" s="1136" t="s">
        <v>1087</v>
      </c>
      <c r="D587" s="1137" t="s">
        <v>1088</v>
      </c>
      <c r="E587" s="1137"/>
      <c r="G587" s="1137">
        <v>0</v>
      </c>
      <c r="H587" s="1135"/>
      <c r="I587" s="1053"/>
      <c r="J587" s="1133"/>
    </row>
    <row r="588" spans="1:10">
      <c r="A588" s="1134">
        <v>41592</v>
      </c>
      <c r="B588" s="1135">
        <v>50</v>
      </c>
      <c r="C588" s="1136" t="s">
        <v>1087</v>
      </c>
      <c r="D588" s="1137" t="s">
        <v>1284</v>
      </c>
      <c r="E588" s="1137"/>
      <c r="G588" s="1137">
        <v>0</v>
      </c>
      <c r="H588" s="1135"/>
      <c r="I588" s="1053"/>
      <c r="J588" s="1133"/>
    </row>
    <row r="589" spans="1:10">
      <c r="A589" s="1134">
        <v>41592</v>
      </c>
      <c r="B589" s="1135">
        <v>75</v>
      </c>
      <c r="C589" s="1136" t="s">
        <v>1087</v>
      </c>
      <c r="D589" s="1137" t="s">
        <v>1285</v>
      </c>
      <c r="E589" s="1137"/>
      <c r="G589" s="1137">
        <v>0</v>
      </c>
      <c r="H589" s="1135"/>
      <c r="I589" s="1053"/>
      <c r="J589" s="1133"/>
    </row>
    <row r="590" spans="1:10">
      <c r="A590" s="1134">
        <v>41592</v>
      </c>
      <c r="B590" s="1135">
        <v>20</v>
      </c>
      <c r="C590" s="1136" t="s">
        <v>1087</v>
      </c>
      <c r="D590" s="1137" t="s">
        <v>1092</v>
      </c>
      <c r="E590" s="1137"/>
      <c r="G590" s="1137">
        <v>0</v>
      </c>
      <c r="H590" s="1135"/>
      <c r="I590" s="1053"/>
      <c r="J590" s="1133"/>
    </row>
    <row r="591" spans="1:10">
      <c r="A591" s="1134">
        <v>41592</v>
      </c>
      <c r="B591" s="1135">
        <v>7</v>
      </c>
      <c r="C591" s="1136" t="s">
        <v>246</v>
      </c>
      <c r="D591" s="1137" t="s">
        <v>1032</v>
      </c>
      <c r="E591" s="1137"/>
      <c r="G591" s="1137" t="s">
        <v>339</v>
      </c>
      <c r="H591" s="1135"/>
      <c r="I591" s="1053"/>
      <c r="J591" s="1133"/>
    </row>
    <row r="592" spans="1:10">
      <c r="A592" s="1134">
        <v>41593</v>
      </c>
      <c r="B592" s="1135">
        <v>15</v>
      </c>
      <c r="C592" s="1136" t="s">
        <v>1087</v>
      </c>
      <c r="D592" s="1137" t="s">
        <v>1361</v>
      </c>
      <c r="E592" s="1137"/>
      <c r="G592" s="1137">
        <v>0</v>
      </c>
      <c r="H592" s="1135"/>
      <c r="I592" s="1053"/>
      <c r="J592" s="1133"/>
    </row>
    <row r="593" spans="1:10">
      <c r="A593" s="1134">
        <v>41593</v>
      </c>
      <c r="B593" s="1135">
        <v>30</v>
      </c>
      <c r="C593" s="1136" t="s">
        <v>246</v>
      </c>
      <c r="D593" s="1137" t="s">
        <v>1204</v>
      </c>
      <c r="E593" s="1137"/>
      <c r="G593" s="1137" t="s">
        <v>339</v>
      </c>
      <c r="H593" s="1135"/>
      <c r="I593" s="1053"/>
      <c r="J593" s="1133"/>
    </row>
    <row r="594" spans="1:10">
      <c r="A594" s="1134">
        <v>41593</v>
      </c>
      <c r="B594" s="1135">
        <v>5</v>
      </c>
      <c r="C594" s="1136" t="s">
        <v>246</v>
      </c>
      <c r="D594" s="1137" t="s">
        <v>968</v>
      </c>
      <c r="E594" s="1137"/>
      <c r="G594" s="1137" t="s">
        <v>339</v>
      </c>
      <c r="H594" s="1135"/>
      <c r="I594" s="1053"/>
      <c r="J594" s="1133"/>
    </row>
    <row r="595" spans="1:10">
      <c r="A595" s="1134">
        <v>41593</v>
      </c>
      <c r="B595" s="1135">
        <v>100</v>
      </c>
      <c r="C595" s="1136" t="s">
        <v>246</v>
      </c>
      <c r="D595" s="1137" t="s">
        <v>292</v>
      </c>
      <c r="E595" s="1137"/>
      <c r="G595" s="1137" t="s">
        <v>339</v>
      </c>
      <c r="H595" s="1135"/>
      <c r="I595" s="1053"/>
      <c r="J595" s="1133"/>
    </row>
    <row r="596" spans="1:10">
      <c r="A596" s="1134">
        <v>41593</v>
      </c>
      <c r="B596" s="1135">
        <v>7</v>
      </c>
      <c r="C596" s="1136" t="s">
        <v>246</v>
      </c>
      <c r="D596" s="1137" t="s">
        <v>976</v>
      </c>
      <c r="E596" s="1137"/>
      <c r="G596" s="1137">
        <v>0</v>
      </c>
      <c r="H596" s="1135"/>
      <c r="I596" s="1053"/>
      <c r="J596" s="1133"/>
    </row>
    <row r="597" spans="1:10">
      <c r="A597" s="1134">
        <v>41593</v>
      </c>
      <c r="B597" s="1135">
        <v>200</v>
      </c>
      <c r="C597" s="1136" t="s">
        <v>246</v>
      </c>
      <c r="D597" s="1137" t="s">
        <v>450</v>
      </c>
      <c r="E597" s="1137"/>
      <c r="G597" s="1137" t="s">
        <v>339</v>
      </c>
      <c r="H597" s="1135"/>
      <c r="I597" s="1053"/>
      <c r="J597" s="1133"/>
    </row>
    <row r="598" spans="1:10">
      <c r="A598" s="1134">
        <v>41593</v>
      </c>
      <c r="B598" s="1135">
        <v>10</v>
      </c>
      <c r="C598" s="1136" t="s">
        <v>246</v>
      </c>
      <c r="D598" s="1137" t="s">
        <v>785</v>
      </c>
      <c r="E598" s="1137"/>
      <c r="G598" s="1137">
        <v>0</v>
      </c>
      <c r="H598" s="1135"/>
      <c r="I598" s="1053"/>
      <c r="J598" s="1133"/>
    </row>
    <row r="599" spans="1:10">
      <c r="A599" s="1134">
        <v>41593</v>
      </c>
      <c r="B599" s="1135">
        <v>40</v>
      </c>
      <c r="C599" s="1136" t="s">
        <v>246</v>
      </c>
      <c r="D599" s="1137" t="s">
        <v>1258</v>
      </c>
      <c r="E599" s="1137"/>
      <c r="G599" s="1137" t="s">
        <v>339</v>
      </c>
      <c r="H599" s="1135"/>
      <c r="I599" s="1053"/>
      <c r="J599" s="1133"/>
    </row>
    <row r="600" spans="1:10">
      <c r="A600" s="1134">
        <v>41593</v>
      </c>
      <c r="B600" s="1135">
        <v>682.5</v>
      </c>
      <c r="C600" s="1136" t="s">
        <v>246</v>
      </c>
      <c r="D600" s="1137" t="s">
        <v>1251</v>
      </c>
      <c r="E600" s="1137"/>
      <c r="G600" s="1137">
        <v>0</v>
      </c>
      <c r="H600" s="1135"/>
      <c r="I600" s="1053"/>
      <c r="J600" s="1133"/>
    </row>
    <row r="601" spans="1:10">
      <c r="A601" s="1134">
        <v>41593</v>
      </c>
      <c r="B601" s="1135">
        <v>100</v>
      </c>
      <c r="C601" s="1136" t="s">
        <v>246</v>
      </c>
      <c r="D601" s="1137" t="s">
        <v>259</v>
      </c>
      <c r="E601" s="1137"/>
      <c r="G601" s="1137" t="s">
        <v>339</v>
      </c>
      <c r="H601" s="1135"/>
      <c r="I601" s="1053"/>
      <c r="J601" s="1133"/>
    </row>
    <row r="602" spans="1:10">
      <c r="A602" s="1134">
        <v>41596</v>
      </c>
      <c r="B602" s="1135">
        <v>6</v>
      </c>
      <c r="C602" s="1136" t="s">
        <v>246</v>
      </c>
      <c r="D602" s="1137" t="s">
        <v>1107</v>
      </c>
      <c r="E602" s="1137"/>
      <c r="G602" s="1137">
        <v>0</v>
      </c>
      <c r="H602" s="1135"/>
      <c r="I602" s="1053"/>
      <c r="J602" s="1133"/>
    </row>
    <row r="603" spans="1:10">
      <c r="A603" s="1134">
        <v>41596</v>
      </c>
      <c r="B603" s="1135">
        <v>1.03</v>
      </c>
      <c r="C603" s="1136" t="s">
        <v>246</v>
      </c>
      <c r="D603" s="1137" t="s">
        <v>1107</v>
      </c>
      <c r="E603" s="1137"/>
      <c r="G603" s="1137">
        <v>0</v>
      </c>
      <c r="H603" s="1135"/>
      <c r="I603" s="1053"/>
      <c r="J603" s="1133"/>
    </row>
    <row r="604" spans="1:10">
      <c r="A604" s="1134">
        <v>41596</v>
      </c>
      <c r="B604" s="1135">
        <v>5</v>
      </c>
      <c r="C604" s="1136" t="s">
        <v>246</v>
      </c>
      <c r="D604" s="1137" t="s">
        <v>1223</v>
      </c>
      <c r="E604" s="1137"/>
      <c r="G604" s="1137">
        <v>0</v>
      </c>
      <c r="H604" s="1135"/>
      <c r="I604" s="1053"/>
      <c r="J604" s="1133"/>
    </row>
    <row r="605" spans="1:10">
      <c r="A605" s="1134">
        <v>41596</v>
      </c>
      <c r="B605" s="1135">
        <v>12.5</v>
      </c>
      <c r="C605" s="1136" t="s">
        <v>246</v>
      </c>
      <c r="D605" s="1137" t="s">
        <v>1221</v>
      </c>
      <c r="E605" s="1137"/>
      <c r="G605" s="1137" t="s">
        <v>339</v>
      </c>
      <c r="H605" s="1135"/>
      <c r="I605" s="1053"/>
      <c r="J605" s="1133"/>
    </row>
    <row r="606" spans="1:10">
      <c r="A606" s="1134">
        <v>41596</v>
      </c>
      <c r="B606" s="1135">
        <v>80</v>
      </c>
      <c r="C606" s="1136" t="s">
        <v>246</v>
      </c>
      <c r="D606" s="1137" t="s">
        <v>1044</v>
      </c>
      <c r="E606" s="1137"/>
      <c r="G606" s="1137">
        <v>0</v>
      </c>
      <c r="H606" s="1135"/>
      <c r="I606" s="1053"/>
      <c r="J606" s="1133"/>
    </row>
    <row r="607" spans="1:10">
      <c r="A607" s="1134">
        <v>41596</v>
      </c>
      <c r="B607" s="1135">
        <v>100</v>
      </c>
      <c r="C607" s="1136" t="s">
        <v>246</v>
      </c>
      <c r="D607" s="1137" t="s">
        <v>327</v>
      </c>
      <c r="E607" s="1137"/>
      <c r="G607" s="1137" t="s">
        <v>339</v>
      </c>
      <c r="H607" s="1135"/>
      <c r="I607" s="1053"/>
      <c r="J607" s="1133"/>
    </row>
    <row r="608" spans="1:10">
      <c r="A608" s="1134">
        <v>41596</v>
      </c>
      <c r="B608" s="1135">
        <v>1052.8599999999999</v>
      </c>
      <c r="C608" s="1136" t="s">
        <v>246</v>
      </c>
      <c r="D608" s="1137" t="s">
        <v>1286</v>
      </c>
      <c r="E608" s="1137"/>
      <c r="G608" s="1137">
        <v>0</v>
      </c>
      <c r="H608" s="1135"/>
      <c r="I608" s="1053"/>
      <c r="J608" s="1133"/>
    </row>
    <row r="609" spans="1:10">
      <c r="A609" s="1134">
        <v>41597</v>
      </c>
      <c r="B609" s="1135">
        <v>40</v>
      </c>
      <c r="C609" s="1136" t="s">
        <v>246</v>
      </c>
      <c r="D609" s="1137" t="s">
        <v>400</v>
      </c>
      <c r="E609" s="1137"/>
      <c r="G609" s="1137" t="s">
        <v>339</v>
      </c>
      <c r="H609" s="1135"/>
      <c r="I609" s="1053"/>
      <c r="J609" s="1133"/>
    </row>
    <row r="610" spans="1:10">
      <c r="A610" s="1134">
        <v>41597</v>
      </c>
      <c r="B610" s="1135">
        <v>120</v>
      </c>
      <c r="C610" s="1136" t="s">
        <v>246</v>
      </c>
      <c r="D610" s="1137" t="s">
        <v>1287</v>
      </c>
      <c r="E610" s="1137"/>
      <c r="G610" s="1137" t="s">
        <v>339</v>
      </c>
      <c r="H610" s="1135"/>
      <c r="I610" s="1053"/>
      <c r="J610" s="1133"/>
    </row>
    <row r="611" spans="1:10">
      <c r="A611" s="1134">
        <v>41598</v>
      </c>
      <c r="B611" s="1135">
        <v>25</v>
      </c>
      <c r="C611" s="1136" t="s">
        <v>246</v>
      </c>
      <c r="D611" s="1137" t="s">
        <v>1262</v>
      </c>
      <c r="E611" s="1137"/>
      <c r="G611" s="1137" t="s">
        <v>339</v>
      </c>
      <c r="H611" s="1135"/>
      <c r="I611" s="1053"/>
      <c r="J611" s="1133"/>
    </row>
    <row r="612" spans="1:10">
      <c r="A612" s="1134">
        <v>41599</v>
      </c>
      <c r="B612" s="1135">
        <v>100</v>
      </c>
      <c r="C612" s="1136" t="s">
        <v>1087</v>
      </c>
      <c r="D612" s="1137" t="s">
        <v>1093</v>
      </c>
      <c r="E612" s="1137"/>
      <c r="G612" s="1137">
        <v>0</v>
      </c>
      <c r="H612" s="1135"/>
      <c r="I612" s="1053"/>
      <c r="J612" s="1133"/>
    </row>
    <row r="613" spans="1:10">
      <c r="A613" s="1134">
        <v>41599</v>
      </c>
      <c r="B613" s="1135">
        <v>192</v>
      </c>
      <c r="C613" s="1136" t="s">
        <v>246</v>
      </c>
      <c r="D613" s="1137" t="s">
        <v>1288</v>
      </c>
      <c r="E613" s="1137"/>
      <c r="G613" s="1137">
        <v>0</v>
      </c>
      <c r="H613" s="1135"/>
      <c r="I613" s="1053"/>
      <c r="J613" s="1133"/>
    </row>
    <row r="614" spans="1:10">
      <c r="A614" s="1134">
        <v>41599</v>
      </c>
      <c r="B614" s="1135">
        <v>40</v>
      </c>
      <c r="C614" s="1136" t="s">
        <v>246</v>
      </c>
      <c r="D614" s="1137" t="s">
        <v>261</v>
      </c>
      <c r="E614" s="1137"/>
      <c r="G614" s="1137" t="s">
        <v>339</v>
      </c>
      <c r="H614" s="1135"/>
      <c r="I614" s="1053"/>
      <c r="J614" s="1133"/>
    </row>
    <row r="615" spans="1:10">
      <c r="A615" s="1134">
        <v>41599</v>
      </c>
      <c r="B615" s="1135">
        <v>12</v>
      </c>
      <c r="C615" s="1136" t="s">
        <v>246</v>
      </c>
      <c r="D615" s="1137" t="s">
        <v>294</v>
      </c>
      <c r="E615" s="1137"/>
      <c r="G615" s="1137" t="s">
        <v>339</v>
      </c>
      <c r="H615" s="1135"/>
      <c r="I615" s="1053"/>
      <c r="J615" s="1133"/>
    </row>
    <row r="616" spans="1:10">
      <c r="A616" s="1134">
        <v>41599</v>
      </c>
      <c r="B616" s="1135">
        <v>5</v>
      </c>
      <c r="C616" s="1136" t="s">
        <v>246</v>
      </c>
      <c r="D616" s="1137" t="s">
        <v>773</v>
      </c>
      <c r="E616" s="1137"/>
      <c r="G616" s="1137">
        <v>0</v>
      </c>
      <c r="H616" s="1135"/>
      <c r="I616" s="1053"/>
      <c r="J616" s="1133"/>
    </row>
    <row r="617" spans="1:10">
      <c r="A617" s="1134">
        <v>41600</v>
      </c>
      <c r="B617" s="1135">
        <v>258</v>
      </c>
      <c r="C617" s="1136" t="s">
        <v>246</v>
      </c>
      <c r="D617" s="1137" t="s">
        <v>355</v>
      </c>
      <c r="E617" s="1137"/>
      <c r="G617" s="1137" t="s">
        <v>339</v>
      </c>
      <c r="H617" s="1135"/>
      <c r="I617" s="1053"/>
      <c r="J617" s="1133"/>
    </row>
    <row r="618" spans="1:10">
      <c r="A618" s="1134">
        <v>41600</v>
      </c>
      <c r="B618" s="1135">
        <v>188</v>
      </c>
      <c r="C618" s="1136" t="s">
        <v>246</v>
      </c>
      <c r="D618" s="1137" t="s">
        <v>355</v>
      </c>
      <c r="E618" s="1137"/>
      <c r="G618" s="1137" t="s">
        <v>339</v>
      </c>
      <c r="H618" s="1135"/>
      <c r="I618" s="1053"/>
      <c r="J618" s="1133"/>
    </row>
    <row r="619" spans="1:10">
      <c r="A619" s="1134">
        <v>41603</v>
      </c>
      <c r="B619" s="1135">
        <v>15</v>
      </c>
      <c r="C619" s="1136" t="s">
        <v>246</v>
      </c>
      <c r="D619" s="1137" t="s">
        <v>1264</v>
      </c>
      <c r="E619" s="1137"/>
      <c r="G619" s="1137" t="s">
        <v>339</v>
      </c>
      <c r="H619" s="1135"/>
      <c r="I619" s="1053"/>
      <c r="J619" s="1133"/>
    </row>
    <row r="620" spans="1:10">
      <c r="A620" s="1134">
        <v>41603</v>
      </c>
      <c r="B620" s="1135">
        <v>10</v>
      </c>
      <c r="C620" s="1136" t="s">
        <v>246</v>
      </c>
      <c r="D620" s="1137" t="s">
        <v>302</v>
      </c>
      <c r="E620" s="1137"/>
      <c r="G620" s="1137">
        <v>0</v>
      </c>
      <c r="H620" s="1135"/>
      <c r="I620" s="1053"/>
      <c r="J620" s="1133"/>
    </row>
    <row r="621" spans="1:10">
      <c r="A621" s="1134">
        <v>41603</v>
      </c>
      <c r="B621" s="1135">
        <v>3</v>
      </c>
      <c r="C621" s="1136" t="s">
        <v>246</v>
      </c>
      <c r="D621" s="1137" t="s">
        <v>363</v>
      </c>
      <c r="E621" s="1137"/>
      <c r="G621" s="1137" t="s">
        <v>339</v>
      </c>
      <c r="H621" s="1135"/>
      <c r="I621" s="1053"/>
      <c r="J621" s="1133"/>
    </row>
    <row r="622" spans="1:10">
      <c r="A622" s="1134">
        <v>41603</v>
      </c>
      <c r="B622" s="1135">
        <v>15</v>
      </c>
      <c r="C622" s="1136" t="s">
        <v>246</v>
      </c>
      <c r="D622" s="1137" t="s">
        <v>1120</v>
      </c>
      <c r="E622" s="1137"/>
      <c r="G622" s="1137">
        <v>0</v>
      </c>
      <c r="H622" s="1135"/>
      <c r="I622" s="1053"/>
      <c r="J622" s="1133"/>
    </row>
    <row r="623" spans="1:10">
      <c r="A623" s="1134">
        <v>41603</v>
      </c>
      <c r="B623" s="1135">
        <v>12.5</v>
      </c>
      <c r="C623" s="1136" t="s">
        <v>246</v>
      </c>
      <c r="D623" s="1137" t="s">
        <v>1221</v>
      </c>
      <c r="E623" s="1137"/>
      <c r="G623" s="1137" t="s">
        <v>339</v>
      </c>
      <c r="H623" s="1135"/>
      <c r="I623" s="1053"/>
      <c r="J623" s="1133"/>
    </row>
    <row r="624" spans="1:10">
      <c r="A624" s="1134">
        <v>41603</v>
      </c>
      <c r="B624" s="1135">
        <v>3</v>
      </c>
      <c r="C624" s="1136" t="s">
        <v>246</v>
      </c>
      <c r="D624" s="1137" t="s">
        <v>363</v>
      </c>
      <c r="E624" s="1137"/>
      <c r="G624" s="1137" t="s">
        <v>339</v>
      </c>
      <c r="H624" s="1135"/>
      <c r="I624" s="1053"/>
      <c r="J624" s="1133"/>
    </row>
    <row r="625" spans="1:10">
      <c r="A625" s="1134">
        <v>41603</v>
      </c>
      <c r="B625" s="1135">
        <v>178.47</v>
      </c>
      <c r="C625" s="1136" t="s">
        <v>246</v>
      </c>
      <c r="D625" s="1137" t="s">
        <v>1289</v>
      </c>
      <c r="E625" s="1137"/>
      <c r="G625" s="1137">
        <v>0</v>
      </c>
      <c r="H625" s="1135"/>
      <c r="I625" s="1053"/>
      <c r="J625" s="1133"/>
    </row>
    <row r="626" spans="1:10">
      <c r="A626" s="1134">
        <v>41604</v>
      </c>
      <c r="B626" s="1135">
        <v>15</v>
      </c>
      <c r="C626" s="1136" t="s">
        <v>246</v>
      </c>
      <c r="D626" s="1137" t="s">
        <v>858</v>
      </c>
      <c r="E626" s="1137"/>
      <c r="G626" s="1137" t="s">
        <v>339</v>
      </c>
      <c r="H626" s="1135"/>
      <c r="I626" s="1053"/>
      <c r="J626" s="1133"/>
    </row>
    <row r="627" spans="1:10">
      <c r="A627" s="1134">
        <v>41604</v>
      </c>
      <c r="B627" s="1135">
        <v>88.91</v>
      </c>
      <c r="C627" s="1136" t="s">
        <v>246</v>
      </c>
      <c r="D627" s="1137" t="s">
        <v>1218</v>
      </c>
      <c r="E627" s="1137"/>
      <c r="G627" s="1137">
        <v>0</v>
      </c>
      <c r="H627" s="1135"/>
      <c r="I627" s="1053"/>
      <c r="J627" s="1133"/>
    </row>
    <row r="628" spans="1:10">
      <c r="A628" s="1134">
        <v>41605</v>
      </c>
      <c r="B628" s="1135">
        <v>2875.06</v>
      </c>
      <c r="C628" s="1136" t="s">
        <v>246</v>
      </c>
      <c r="D628" s="1137" t="s">
        <v>269</v>
      </c>
      <c r="E628" s="1137"/>
      <c r="G628" s="1137">
        <v>0</v>
      </c>
      <c r="H628" s="1135"/>
      <c r="I628" s="1053"/>
      <c r="J628" s="1133"/>
    </row>
    <row r="629" spans="1:10">
      <c r="A629" s="1134">
        <v>41605</v>
      </c>
      <c r="B629" s="1135">
        <v>50</v>
      </c>
      <c r="C629" s="1136" t="s">
        <v>246</v>
      </c>
      <c r="D629" s="1137" t="s">
        <v>1017</v>
      </c>
      <c r="E629" s="1137"/>
      <c r="G629" s="1137" t="s">
        <v>339</v>
      </c>
      <c r="H629" s="1135"/>
      <c r="I629" s="1053"/>
      <c r="J629" s="1133"/>
    </row>
    <row r="630" spans="1:10">
      <c r="A630" s="1134">
        <v>41606</v>
      </c>
      <c r="B630" s="1135">
        <v>2000</v>
      </c>
      <c r="C630" s="1136" t="s">
        <v>1087</v>
      </c>
      <c r="D630" s="1137" t="s">
        <v>1290</v>
      </c>
      <c r="E630" s="1137"/>
      <c r="G630" s="1137">
        <v>0</v>
      </c>
      <c r="H630" s="1135"/>
      <c r="I630" s="1053"/>
      <c r="J630" s="1133"/>
    </row>
    <row r="631" spans="1:10">
      <c r="A631" s="1134">
        <v>41606</v>
      </c>
      <c r="B631" s="1135">
        <v>3</v>
      </c>
      <c r="C631" s="1136" t="s">
        <v>246</v>
      </c>
      <c r="D631" s="1137" t="s">
        <v>1004</v>
      </c>
      <c r="E631" s="1137"/>
      <c r="G631" s="1137">
        <v>0</v>
      </c>
      <c r="H631" s="1135"/>
      <c r="I631" s="1053"/>
      <c r="J631" s="1133"/>
    </row>
    <row r="632" spans="1:10">
      <c r="A632" s="1134">
        <v>41606</v>
      </c>
      <c r="B632" s="1135">
        <v>80</v>
      </c>
      <c r="C632" s="1136" t="s">
        <v>246</v>
      </c>
      <c r="D632" s="1137" t="s">
        <v>330</v>
      </c>
      <c r="E632" s="1137"/>
      <c r="G632" s="1137" t="s">
        <v>339</v>
      </c>
      <c r="H632" s="1135"/>
      <c r="I632" s="1053"/>
      <c r="J632" s="1133"/>
    </row>
    <row r="633" spans="1:10">
      <c r="A633" s="1134">
        <v>41606</v>
      </c>
      <c r="B633" s="1135">
        <v>20</v>
      </c>
      <c r="C633" s="1136" t="s">
        <v>246</v>
      </c>
      <c r="D633" s="1137" t="s">
        <v>1121</v>
      </c>
      <c r="E633" s="1137"/>
      <c r="G633" s="1137">
        <v>0</v>
      </c>
      <c r="H633" s="1135"/>
      <c r="I633" s="1053"/>
      <c r="J633" s="1133"/>
    </row>
    <row r="634" spans="1:10">
      <c r="A634" s="1134">
        <v>41607</v>
      </c>
      <c r="B634" s="1135">
        <v>776.74</v>
      </c>
      <c r="C634" s="1136" t="s">
        <v>246</v>
      </c>
      <c r="D634" s="1137" t="s">
        <v>1288</v>
      </c>
      <c r="E634" s="1137"/>
      <c r="G634" s="1137">
        <v>0</v>
      </c>
      <c r="H634" s="1135"/>
      <c r="I634" s="1053"/>
      <c r="J634" s="1133"/>
    </row>
    <row r="635" spans="1:10">
      <c r="A635" s="1134">
        <v>41607</v>
      </c>
      <c r="B635" s="1135">
        <v>74.92</v>
      </c>
      <c r="C635" s="1136" t="s">
        <v>246</v>
      </c>
      <c r="D635" s="1137" t="s">
        <v>1288</v>
      </c>
      <c r="E635" s="1137"/>
      <c r="G635" s="1137">
        <v>0</v>
      </c>
      <c r="H635" s="1135"/>
      <c r="I635" s="1053"/>
      <c r="J635" s="1133"/>
    </row>
    <row r="636" spans="1:10">
      <c r="A636" s="1134">
        <v>41610</v>
      </c>
      <c r="B636" s="1135">
        <v>30</v>
      </c>
      <c r="C636" s="1136" t="s">
        <v>246</v>
      </c>
      <c r="D636" s="1137" t="s">
        <v>774</v>
      </c>
      <c r="E636" s="1137"/>
      <c r="G636" s="1137" t="s">
        <v>339</v>
      </c>
      <c r="H636" s="1135"/>
      <c r="I636" s="1053"/>
      <c r="J636" s="1133"/>
    </row>
    <row r="637" spans="1:10">
      <c r="A637" s="1134">
        <v>41610</v>
      </c>
      <c r="B637" s="1135">
        <v>100</v>
      </c>
      <c r="C637" s="1136" t="s">
        <v>246</v>
      </c>
      <c r="D637" s="1137" t="s">
        <v>267</v>
      </c>
      <c r="E637" s="1137"/>
      <c r="G637" s="1137">
        <v>0</v>
      </c>
      <c r="H637" s="1135"/>
      <c r="I637" s="1053"/>
      <c r="J637" s="1133"/>
    </row>
    <row r="638" spans="1:10">
      <c r="A638" s="1134">
        <v>41610</v>
      </c>
      <c r="B638" s="1135">
        <v>6</v>
      </c>
      <c r="C638" s="1136" t="s">
        <v>246</v>
      </c>
      <c r="D638" s="1137" t="s">
        <v>1217</v>
      </c>
      <c r="E638" s="1137"/>
      <c r="G638" s="1137">
        <v>0</v>
      </c>
      <c r="H638" s="1135"/>
      <c r="I638" s="1053"/>
      <c r="J638" s="1133"/>
    </row>
    <row r="639" spans="1:10">
      <c r="A639" s="1134">
        <v>41610</v>
      </c>
      <c r="B639" s="1135">
        <v>25</v>
      </c>
      <c r="C639" s="1136" t="s">
        <v>246</v>
      </c>
      <c r="D639" s="1137" t="s">
        <v>379</v>
      </c>
      <c r="E639" s="1137"/>
      <c r="G639" s="1137" t="s">
        <v>339</v>
      </c>
      <c r="H639" s="1135"/>
      <c r="I639" s="1053"/>
      <c r="J639" s="1133"/>
    </row>
    <row r="640" spans="1:10">
      <c r="A640" s="1134">
        <v>41610</v>
      </c>
      <c r="B640" s="1135">
        <v>10</v>
      </c>
      <c r="C640" s="1136" t="s">
        <v>246</v>
      </c>
      <c r="D640" s="1137" t="s">
        <v>791</v>
      </c>
      <c r="E640" s="1137"/>
      <c r="G640" s="1137" t="s">
        <v>339</v>
      </c>
      <c r="H640" s="1135"/>
      <c r="I640" s="1053"/>
      <c r="J640" s="1133"/>
    </row>
    <row r="641" spans="1:10">
      <c r="A641" s="1134">
        <v>41610</v>
      </c>
      <c r="B641" s="1135">
        <v>10</v>
      </c>
      <c r="C641" s="1136" t="s">
        <v>246</v>
      </c>
      <c r="D641" s="1137" t="s">
        <v>338</v>
      </c>
      <c r="E641" s="1137"/>
      <c r="G641" s="1137" t="s">
        <v>339</v>
      </c>
      <c r="H641" s="1135"/>
      <c r="I641" s="1053"/>
      <c r="J641" s="1133"/>
    </row>
    <row r="642" spans="1:10">
      <c r="A642" s="1134">
        <v>41610</v>
      </c>
      <c r="B642" s="1135">
        <v>25</v>
      </c>
      <c r="C642" s="1136" t="s">
        <v>246</v>
      </c>
      <c r="D642" s="1137" t="s">
        <v>762</v>
      </c>
      <c r="E642" s="1137"/>
      <c r="G642" s="1137" t="s">
        <v>339</v>
      </c>
      <c r="H642" s="1135"/>
      <c r="I642" s="1053"/>
      <c r="J642" s="1133"/>
    </row>
    <row r="643" spans="1:10">
      <c r="A643" s="1134">
        <v>41610</v>
      </c>
      <c r="B643" s="1135">
        <v>10</v>
      </c>
      <c r="C643" s="1136" t="s">
        <v>246</v>
      </c>
      <c r="D643" s="1137" t="s">
        <v>1001</v>
      </c>
      <c r="E643" s="1137"/>
      <c r="G643" s="1137" t="s">
        <v>339</v>
      </c>
      <c r="H643" s="1135"/>
      <c r="I643" s="1053"/>
      <c r="J643" s="1133"/>
    </row>
    <row r="644" spans="1:10">
      <c r="A644" s="1134">
        <v>41610</v>
      </c>
      <c r="B644" s="1135">
        <v>180</v>
      </c>
      <c r="C644" s="1136" t="s">
        <v>246</v>
      </c>
      <c r="D644" s="1137" t="s">
        <v>287</v>
      </c>
      <c r="E644" s="1137"/>
      <c r="G644" s="1137" t="s">
        <v>339</v>
      </c>
      <c r="H644" s="1135"/>
      <c r="I644" s="1053"/>
      <c r="J644" s="1133"/>
    </row>
    <row r="645" spans="1:10">
      <c r="A645" s="1134">
        <v>41610</v>
      </c>
      <c r="B645" s="1135">
        <v>50</v>
      </c>
      <c r="C645" s="1136" t="s">
        <v>246</v>
      </c>
      <c r="D645" s="1137" t="s">
        <v>997</v>
      </c>
      <c r="E645" s="1137"/>
      <c r="G645" s="1137" t="s">
        <v>339</v>
      </c>
      <c r="H645" s="1135"/>
      <c r="I645" s="1053"/>
      <c r="J645" s="1133"/>
    </row>
    <row r="646" spans="1:10">
      <c r="A646" s="1134">
        <v>41610</v>
      </c>
      <c r="B646" s="1135">
        <v>180</v>
      </c>
      <c r="C646" s="1136" t="s">
        <v>246</v>
      </c>
      <c r="D646" s="1137" t="s">
        <v>783</v>
      </c>
      <c r="E646" s="1137"/>
      <c r="G646" s="1137" t="s">
        <v>339</v>
      </c>
      <c r="H646" s="1135"/>
      <c r="I646" s="1053"/>
      <c r="J646" s="1133"/>
    </row>
    <row r="647" spans="1:10">
      <c r="A647" s="1134">
        <v>41610</v>
      </c>
      <c r="B647" s="1135">
        <v>10</v>
      </c>
      <c r="C647" s="1136" t="s">
        <v>246</v>
      </c>
      <c r="D647" s="1137" t="s">
        <v>1274</v>
      </c>
      <c r="E647" s="1137"/>
      <c r="G647" s="1137">
        <v>0</v>
      </c>
      <c r="H647" s="1135"/>
      <c r="I647" s="1053"/>
      <c r="J647" s="1133"/>
    </row>
    <row r="648" spans="1:10">
      <c r="A648" s="1134">
        <v>41610</v>
      </c>
      <c r="B648" s="1135">
        <v>10</v>
      </c>
      <c r="C648" s="1136" t="s">
        <v>246</v>
      </c>
      <c r="D648" s="1137" t="s">
        <v>994</v>
      </c>
      <c r="E648" s="1137"/>
      <c r="G648" s="1137" t="s">
        <v>339</v>
      </c>
      <c r="H648" s="1135"/>
      <c r="I648" s="1053"/>
      <c r="J648" s="1133"/>
    </row>
    <row r="649" spans="1:10">
      <c r="A649" s="1134">
        <v>41610</v>
      </c>
      <c r="B649" s="1135">
        <v>140</v>
      </c>
      <c r="C649" s="1136" t="s">
        <v>246</v>
      </c>
      <c r="D649" s="1137" t="s">
        <v>1063</v>
      </c>
      <c r="E649" s="1137"/>
      <c r="G649" s="1137">
        <v>0</v>
      </c>
      <c r="H649" s="1135"/>
      <c r="I649" s="1053"/>
      <c r="J649" s="1133"/>
    </row>
    <row r="650" spans="1:10">
      <c r="A650" s="1134">
        <v>41610</v>
      </c>
      <c r="B650" s="1135">
        <v>20</v>
      </c>
      <c r="C650" s="1136" t="s">
        <v>246</v>
      </c>
      <c r="D650" s="1137" t="s">
        <v>254</v>
      </c>
      <c r="E650" s="1137"/>
      <c r="G650" s="1137" t="s">
        <v>339</v>
      </c>
      <c r="H650" s="1135"/>
      <c r="I650" s="1053"/>
      <c r="J650" s="1133"/>
    </row>
    <row r="651" spans="1:10">
      <c r="A651" s="1134">
        <v>41610</v>
      </c>
      <c r="B651" s="1135">
        <v>20</v>
      </c>
      <c r="C651" s="1136" t="s">
        <v>246</v>
      </c>
      <c r="D651" s="1137" t="s">
        <v>1028</v>
      </c>
      <c r="E651" s="1137"/>
      <c r="G651" s="1137" t="s">
        <v>339</v>
      </c>
      <c r="H651" s="1135"/>
      <c r="I651" s="1053"/>
      <c r="J651" s="1133"/>
    </row>
    <row r="652" spans="1:10">
      <c r="A652" s="1134">
        <v>41610</v>
      </c>
      <c r="B652" s="1135">
        <v>10</v>
      </c>
      <c r="C652" s="1136" t="s">
        <v>246</v>
      </c>
      <c r="D652" s="1137" t="s">
        <v>388</v>
      </c>
      <c r="E652" s="1137"/>
      <c r="G652" s="1137" t="s">
        <v>339</v>
      </c>
      <c r="H652" s="1135"/>
      <c r="I652" s="1053"/>
      <c r="J652" s="1133"/>
    </row>
    <row r="653" spans="1:10">
      <c r="A653" s="1134">
        <v>41610</v>
      </c>
      <c r="B653" s="1135">
        <v>10</v>
      </c>
      <c r="C653" s="1136" t="s">
        <v>246</v>
      </c>
      <c r="D653" s="1137" t="s">
        <v>1040</v>
      </c>
      <c r="E653" s="1137"/>
      <c r="G653" s="1137" t="s">
        <v>339</v>
      </c>
      <c r="H653" s="1135"/>
      <c r="I653" s="1053"/>
      <c r="J653" s="1133"/>
    </row>
    <row r="654" spans="1:10">
      <c r="A654" s="1134">
        <v>41610</v>
      </c>
      <c r="B654" s="1135">
        <v>10</v>
      </c>
      <c r="C654" s="1136" t="s">
        <v>246</v>
      </c>
      <c r="D654" s="1137" t="s">
        <v>993</v>
      </c>
      <c r="E654" s="1137"/>
      <c r="G654" s="1137" t="s">
        <v>339</v>
      </c>
      <c r="H654" s="1135"/>
      <c r="I654" s="1053"/>
      <c r="J654" s="1133"/>
    </row>
    <row r="655" spans="1:10">
      <c r="A655" s="1134">
        <v>41610</v>
      </c>
      <c r="B655" s="1135">
        <v>15</v>
      </c>
      <c r="C655" s="1136" t="s">
        <v>246</v>
      </c>
      <c r="D655" s="1137" t="s">
        <v>248</v>
      </c>
      <c r="E655" s="1137"/>
      <c r="G655" s="1137">
        <v>0</v>
      </c>
      <c r="H655" s="1135"/>
      <c r="I655" s="1053"/>
      <c r="J655" s="1133"/>
    </row>
    <row r="656" spans="1:10">
      <c r="A656" s="1134">
        <v>41610</v>
      </c>
      <c r="B656" s="1135">
        <v>50</v>
      </c>
      <c r="C656" s="1136" t="s">
        <v>246</v>
      </c>
      <c r="D656" s="1137" t="s">
        <v>250</v>
      </c>
      <c r="E656" s="1137"/>
      <c r="G656" s="1137">
        <v>0</v>
      </c>
      <c r="H656" s="1135"/>
      <c r="I656" s="1053"/>
      <c r="J656" s="1133"/>
    </row>
    <row r="657" spans="1:10">
      <c r="A657" s="1134">
        <v>41610</v>
      </c>
      <c r="B657" s="1135">
        <v>15</v>
      </c>
      <c r="C657" s="1136" t="s">
        <v>246</v>
      </c>
      <c r="D657" s="1137" t="s">
        <v>1190</v>
      </c>
      <c r="E657" s="1137"/>
      <c r="G657" s="1137">
        <v>0</v>
      </c>
      <c r="H657" s="1135"/>
      <c r="I657" s="1053"/>
      <c r="J657" s="1133"/>
    </row>
    <row r="658" spans="1:10">
      <c r="A658" s="1134">
        <v>41610</v>
      </c>
      <c r="B658" s="1135">
        <v>10</v>
      </c>
      <c r="C658" s="1136" t="s">
        <v>246</v>
      </c>
      <c r="D658" s="1137" t="s">
        <v>1027</v>
      </c>
      <c r="E658" s="1137"/>
      <c r="G658" s="1137" t="s">
        <v>339</v>
      </c>
      <c r="H658" s="1135"/>
      <c r="I658" s="1053"/>
      <c r="J658" s="1133"/>
    </row>
    <row r="659" spans="1:10">
      <c r="A659" s="1134">
        <v>41610</v>
      </c>
      <c r="B659" s="1135">
        <v>210</v>
      </c>
      <c r="C659" s="1136" t="s">
        <v>246</v>
      </c>
      <c r="D659" s="1137" t="s">
        <v>346</v>
      </c>
      <c r="E659" s="1137"/>
      <c r="G659" s="1137" t="s">
        <v>339</v>
      </c>
      <c r="H659" s="1135"/>
      <c r="I659" s="1053"/>
      <c r="J659" s="1133"/>
    </row>
    <row r="660" spans="1:10">
      <c r="A660" s="1134">
        <v>41610</v>
      </c>
      <c r="B660" s="1135">
        <v>10</v>
      </c>
      <c r="C660" s="1136" t="s">
        <v>246</v>
      </c>
      <c r="D660" s="1137" t="s">
        <v>781</v>
      </c>
      <c r="E660" s="1137"/>
      <c r="G660" s="1137" t="s">
        <v>339</v>
      </c>
      <c r="H660" s="1135"/>
      <c r="I660" s="1053"/>
      <c r="J660" s="1133"/>
    </row>
    <row r="661" spans="1:10">
      <c r="A661" s="1134">
        <v>41610</v>
      </c>
      <c r="B661" s="1135">
        <v>15</v>
      </c>
      <c r="C661" s="1136" t="s">
        <v>246</v>
      </c>
      <c r="D661" s="1137" t="s">
        <v>280</v>
      </c>
      <c r="E661" s="1137"/>
      <c r="G661" s="1137" t="s">
        <v>339</v>
      </c>
      <c r="H661" s="1135"/>
      <c r="I661" s="1053"/>
      <c r="J661" s="1133"/>
    </row>
    <row r="662" spans="1:10">
      <c r="A662" s="1134">
        <v>41610</v>
      </c>
      <c r="B662" s="1135">
        <v>5</v>
      </c>
      <c r="C662" s="1136" t="s">
        <v>246</v>
      </c>
      <c r="D662" s="1137" t="s">
        <v>1029</v>
      </c>
      <c r="E662" s="1137"/>
      <c r="G662" s="1137" t="s">
        <v>339</v>
      </c>
      <c r="H662" s="1135"/>
      <c r="I662" s="1053"/>
      <c r="J662" s="1133"/>
    </row>
    <row r="663" spans="1:10">
      <c r="A663" s="1134">
        <v>41610</v>
      </c>
      <c r="B663" s="1135">
        <v>15</v>
      </c>
      <c r="C663" s="1136" t="s">
        <v>246</v>
      </c>
      <c r="D663" s="1137" t="s">
        <v>912</v>
      </c>
      <c r="E663" s="1137"/>
      <c r="G663" s="1137">
        <v>0</v>
      </c>
      <c r="H663" s="1135"/>
      <c r="I663" s="1053"/>
      <c r="J663" s="1133"/>
    </row>
    <row r="664" spans="1:10">
      <c r="A664" s="1134">
        <v>41610</v>
      </c>
      <c r="B664" s="1135">
        <v>12.5</v>
      </c>
      <c r="C664" s="1136" t="s">
        <v>246</v>
      </c>
      <c r="D664" s="1137" t="s">
        <v>1221</v>
      </c>
      <c r="E664" s="1137"/>
      <c r="G664" s="1137" t="s">
        <v>339</v>
      </c>
      <c r="H664" s="1135"/>
      <c r="I664" s="1053"/>
      <c r="J664" s="1133"/>
    </row>
    <row r="665" spans="1:10">
      <c r="A665" s="1134">
        <v>41610</v>
      </c>
      <c r="B665" s="1135">
        <v>10</v>
      </c>
      <c r="C665" s="1136" t="s">
        <v>246</v>
      </c>
      <c r="D665" s="1137" t="s">
        <v>955</v>
      </c>
      <c r="E665" s="1137"/>
      <c r="G665" s="1137">
        <v>0</v>
      </c>
      <c r="H665" s="1135"/>
      <c r="I665" s="1053"/>
      <c r="J665" s="1133"/>
    </row>
    <row r="666" spans="1:10">
      <c r="A666" s="1134">
        <v>41610</v>
      </c>
      <c r="B666" s="1135">
        <v>20</v>
      </c>
      <c r="C666" s="1136" t="s">
        <v>246</v>
      </c>
      <c r="D666" s="1137" t="s">
        <v>389</v>
      </c>
      <c r="E666" s="1137"/>
      <c r="G666" s="1137">
        <v>0</v>
      </c>
      <c r="H666" s="1135"/>
      <c r="I666" s="1053"/>
      <c r="J666" s="1133"/>
    </row>
    <row r="667" spans="1:10">
      <c r="A667" s="1134">
        <v>41610</v>
      </c>
      <c r="B667" s="1135">
        <v>50</v>
      </c>
      <c r="C667" s="1136" t="s">
        <v>246</v>
      </c>
      <c r="D667" s="1137" t="s">
        <v>998</v>
      </c>
      <c r="E667" s="1137"/>
      <c r="G667" s="1137" t="s">
        <v>339</v>
      </c>
      <c r="H667" s="1135"/>
      <c r="I667" s="1053"/>
      <c r="J667" s="1133"/>
    </row>
    <row r="668" spans="1:10">
      <c r="A668" s="1134">
        <v>41610</v>
      </c>
      <c r="B668" s="1135">
        <v>41.67</v>
      </c>
      <c r="C668" s="1136" t="s">
        <v>246</v>
      </c>
      <c r="D668" s="1137" t="s">
        <v>1291</v>
      </c>
      <c r="E668" s="1137"/>
      <c r="G668" s="1137" t="s">
        <v>339</v>
      </c>
      <c r="H668" s="1135"/>
      <c r="I668" s="1053"/>
      <c r="J668" s="1133"/>
    </row>
    <row r="669" spans="1:10">
      <c r="A669" s="1134">
        <v>41610</v>
      </c>
      <c r="B669" s="1135">
        <v>30</v>
      </c>
      <c r="C669" s="1136" t="s">
        <v>246</v>
      </c>
      <c r="D669" s="1137" t="s">
        <v>424</v>
      </c>
      <c r="E669" s="1137"/>
      <c r="G669" s="1137" t="s">
        <v>339</v>
      </c>
      <c r="H669" s="1135"/>
      <c r="I669" s="1053"/>
      <c r="J669" s="1133"/>
    </row>
    <row r="670" spans="1:10">
      <c r="A670" s="1134">
        <v>41610</v>
      </c>
      <c r="B670" s="1135">
        <v>25</v>
      </c>
      <c r="C670" s="1136" t="s">
        <v>246</v>
      </c>
      <c r="D670" s="1137" t="s">
        <v>1292</v>
      </c>
      <c r="E670" s="1137"/>
      <c r="G670" s="1137">
        <v>0</v>
      </c>
      <c r="H670" s="1135"/>
      <c r="I670" s="1053"/>
      <c r="J670" s="1133"/>
    </row>
    <row r="671" spans="1:10">
      <c r="A671" s="1134">
        <v>41610</v>
      </c>
      <c r="B671" s="1135">
        <v>10</v>
      </c>
      <c r="C671" s="1136" t="s">
        <v>246</v>
      </c>
      <c r="D671" s="1137" t="s">
        <v>772</v>
      </c>
      <c r="E671" s="1137"/>
      <c r="G671" s="1137" t="s">
        <v>339</v>
      </c>
      <c r="H671" s="1135"/>
      <c r="I671" s="1053"/>
      <c r="J671" s="1133"/>
    </row>
    <row r="672" spans="1:10">
      <c r="A672" s="1134">
        <v>41610</v>
      </c>
      <c r="B672" s="1135">
        <v>10</v>
      </c>
      <c r="C672" s="1136" t="s">
        <v>246</v>
      </c>
      <c r="D672" s="1137" t="s">
        <v>369</v>
      </c>
      <c r="E672" s="1137"/>
      <c r="G672" s="1137">
        <v>0</v>
      </c>
      <c r="H672" s="1135"/>
      <c r="I672" s="1053"/>
      <c r="J672" s="1133"/>
    </row>
    <row r="673" spans="1:10">
      <c r="A673" s="1134">
        <v>41610</v>
      </c>
      <c r="B673" s="1135">
        <v>10</v>
      </c>
      <c r="C673" s="1136" t="s">
        <v>246</v>
      </c>
      <c r="D673" s="1137" t="s">
        <v>371</v>
      </c>
      <c r="E673" s="1137"/>
      <c r="G673" s="1137" t="s">
        <v>339</v>
      </c>
      <c r="H673" s="1135"/>
      <c r="I673" s="1053"/>
      <c r="J673" s="1133"/>
    </row>
    <row r="674" spans="1:10">
      <c r="A674" s="1134">
        <v>41610</v>
      </c>
      <c r="B674" s="1135">
        <v>75</v>
      </c>
      <c r="C674" s="1136" t="s">
        <v>246</v>
      </c>
      <c r="D674" s="1137" t="s">
        <v>308</v>
      </c>
      <c r="E674" s="1137"/>
      <c r="G674" s="1137" t="s">
        <v>339</v>
      </c>
      <c r="H674" s="1135"/>
      <c r="I674" s="1053"/>
      <c r="J674" s="1133"/>
    </row>
    <row r="675" spans="1:10">
      <c r="A675" s="1134">
        <v>41610</v>
      </c>
      <c r="B675" s="1135">
        <v>10</v>
      </c>
      <c r="C675" s="1136" t="s">
        <v>246</v>
      </c>
      <c r="D675" s="1137" t="s">
        <v>951</v>
      </c>
      <c r="E675" s="1137"/>
      <c r="G675" s="1137" t="s">
        <v>339</v>
      </c>
      <c r="H675" s="1135"/>
      <c r="I675" s="1053"/>
      <c r="J675" s="1133"/>
    </row>
    <row r="676" spans="1:10">
      <c r="A676" s="1134">
        <v>41610</v>
      </c>
      <c r="B676" s="1135">
        <v>250</v>
      </c>
      <c r="C676" s="1136" t="s">
        <v>246</v>
      </c>
      <c r="D676" s="1137" t="s">
        <v>911</v>
      </c>
      <c r="E676" s="1137"/>
      <c r="G676" s="1137">
        <v>0</v>
      </c>
      <c r="H676" s="1135"/>
      <c r="I676" s="1053"/>
      <c r="J676" s="1133"/>
    </row>
    <row r="677" spans="1:10">
      <c r="A677" s="1134">
        <v>41610</v>
      </c>
      <c r="B677" s="1135">
        <v>20</v>
      </c>
      <c r="C677" s="1136" t="s">
        <v>246</v>
      </c>
      <c r="D677" s="1137" t="s">
        <v>1275</v>
      </c>
      <c r="E677" s="1137"/>
      <c r="G677" s="1137" t="s">
        <v>339</v>
      </c>
      <c r="H677" s="1135"/>
      <c r="I677" s="1053"/>
      <c r="J677" s="1133"/>
    </row>
    <row r="678" spans="1:10">
      <c r="A678" s="1134">
        <v>41610</v>
      </c>
      <c r="B678" s="1135">
        <v>5</v>
      </c>
      <c r="C678" s="1136" t="s">
        <v>246</v>
      </c>
      <c r="D678" s="1137" t="s">
        <v>755</v>
      </c>
      <c r="E678" s="1137"/>
      <c r="G678" s="1137" t="s">
        <v>339</v>
      </c>
      <c r="H678" s="1135"/>
      <c r="I678" s="1053"/>
      <c r="J678" s="1133"/>
    </row>
    <row r="679" spans="1:10">
      <c r="A679" s="1134">
        <v>41610</v>
      </c>
      <c r="B679" s="1135">
        <v>15</v>
      </c>
      <c r="C679" s="1136" t="s">
        <v>246</v>
      </c>
      <c r="D679" s="1137" t="s">
        <v>753</v>
      </c>
      <c r="E679" s="1137"/>
      <c r="G679" s="1137" t="s">
        <v>339</v>
      </c>
      <c r="H679" s="1135"/>
      <c r="I679" s="1053"/>
      <c r="J679" s="1133"/>
    </row>
    <row r="680" spans="1:10">
      <c r="A680" s="1134">
        <v>41610</v>
      </c>
      <c r="B680" s="1135">
        <v>12.5</v>
      </c>
      <c r="C680" s="1136" t="s">
        <v>246</v>
      </c>
      <c r="D680" s="1137" t="s">
        <v>913</v>
      </c>
      <c r="E680" s="1137"/>
      <c r="G680" s="1137" t="s">
        <v>339</v>
      </c>
      <c r="H680" s="1135"/>
      <c r="I680" s="1053"/>
      <c r="J680" s="1133"/>
    </row>
    <row r="681" spans="1:10">
      <c r="A681" s="1134">
        <v>41610</v>
      </c>
      <c r="B681" s="1135">
        <v>15</v>
      </c>
      <c r="C681" s="1136" t="s">
        <v>246</v>
      </c>
      <c r="D681" s="1137" t="s">
        <v>954</v>
      </c>
      <c r="E681" s="1137"/>
      <c r="G681" s="1137">
        <v>0</v>
      </c>
      <c r="H681" s="1135"/>
      <c r="I681" s="1053"/>
      <c r="J681" s="1133"/>
    </row>
    <row r="682" spans="1:10">
      <c r="A682" s="1134">
        <v>41610</v>
      </c>
      <c r="B682" s="1135">
        <v>75</v>
      </c>
      <c r="C682" s="1136" t="s">
        <v>246</v>
      </c>
      <c r="D682" s="1137" t="s">
        <v>1003</v>
      </c>
      <c r="E682" s="1137"/>
      <c r="G682" s="1137" t="s">
        <v>339</v>
      </c>
      <c r="H682" s="1135"/>
      <c r="I682" s="1053"/>
      <c r="J682" s="1133"/>
    </row>
    <row r="683" spans="1:10">
      <c r="A683" s="1134">
        <v>41610</v>
      </c>
      <c r="B683" s="1135">
        <v>50</v>
      </c>
      <c r="C683" s="1136" t="s">
        <v>246</v>
      </c>
      <c r="D683" s="1137" t="s">
        <v>252</v>
      </c>
      <c r="E683" s="1137"/>
      <c r="G683" s="1137" t="s">
        <v>339</v>
      </c>
      <c r="H683" s="1135"/>
      <c r="I683" s="1053"/>
      <c r="J683" s="1133"/>
    </row>
    <row r="684" spans="1:10">
      <c r="A684" s="1134">
        <v>41610</v>
      </c>
      <c r="B684" s="1135">
        <v>25</v>
      </c>
      <c r="C684" s="1136" t="s">
        <v>246</v>
      </c>
      <c r="D684" s="1137" t="s">
        <v>995</v>
      </c>
      <c r="E684" s="1137"/>
      <c r="G684" s="1137" t="s">
        <v>339</v>
      </c>
      <c r="H684" s="1135"/>
      <c r="I684" s="1053"/>
      <c r="J684" s="1133"/>
    </row>
    <row r="685" spans="1:10">
      <c r="A685" s="1134">
        <v>41610</v>
      </c>
      <c r="B685" s="1135">
        <v>10</v>
      </c>
      <c r="C685" s="1136" t="s">
        <v>246</v>
      </c>
      <c r="D685" s="1137" t="s">
        <v>1005</v>
      </c>
      <c r="E685" s="1137"/>
      <c r="G685" s="1137" t="s">
        <v>339</v>
      </c>
      <c r="H685" s="1135"/>
      <c r="I685" s="1053"/>
      <c r="J685" s="1133"/>
    </row>
    <row r="686" spans="1:10">
      <c r="A686" s="1134">
        <v>41610</v>
      </c>
      <c r="B686" s="1135">
        <v>50</v>
      </c>
      <c r="C686" s="1136" t="s">
        <v>246</v>
      </c>
      <c r="D686" s="1137" t="s">
        <v>754</v>
      </c>
      <c r="E686" s="1137"/>
      <c r="G686" s="1137" t="s">
        <v>339</v>
      </c>
      <c r="H686" s="1135"/>
      <c r="I686" s="1053"/>
      <c r="J686" s="1133"/>
    </row>
    <row r="687" spans="1:10">
      <c r="A687" s="1134">
        <v>41610</v>
      </c>
      <c r="B687" s="1135">
        <v>10</v>
      </c>
      <c r="C687" s="1136" t="s">
        <v>246</v>
      </c>
      <c r="D687" s="1137" t="s">
        <v>367</v>
      </c>
      <c r="E687" s="1137"/>
      <c r="G687" s="1137" t="s">
        <v>339</v>
      </c>
      <c r="H687" s="1135"/>
      <c r="I687" s="1053"/>
      <c r="J687" s="1133"/>
    </row>
    <row r="688" spans="1:10">
      <c r="A688" s="1134">
        <v>41610</v>
      </c>
      <c r="B688" s="1135">
        <v>20</v>
      </c>
      <c r="C688" s="1136" t="s">
        <v>246</v>
      </c>
      <c r="D688" s="1137" t="s">
        <v>999</v>
      </c>
      <c r="E688" s="1137"/>
      <c r="G688" s="1137" t="s">
        <v>339</v>
      </c>
      <c r="H688" s="1135"/>
      <c r="I688" s="1053"/>
      <c r="J688" s="1133"/>
    </row>
    <row r="689" spans="1:10">
      <c r="A689" s="1134">
        <v>41610</v>
      </c>
      <c r="B689" s="1135">
        <v>20</v>
      </c>
      <c r="C689" s="1136" t="s">
        <v>246</v>
      </c>
      <c r="D689" s="1137" t="s">
        <v>787</v>
      </c>
      <c r="E689" s="1137"/>
      <c r="G689" s="1137" t="s">
        <v>339</v>
      </c>
      <c r="H689" s="1135"/>
      <c r="I689" s="1053"/>
      <c r="J689" s="1133"/>
    </row>
    <row r="690" spans="1:10">
      <c r="A690" s="1134">
        <v>41610</v>
      </c>
      <c r="B690" s="1135">
        <v>66</v>
      </c>
      <c r="C690" s="1136" t="s">
        <v>246</v>
      </c>
      <c r="D690" s="1137" t="s">
        <v>1069</v>
      </c>
      <c r="E690" s="1137"/>
      <c r="G690" s="1137" t="s">
        <v>339</v>
      </c>
      <c r="H690" s="1135"/>
      <c r="I690" s="1053"/>
      <c r="J690" s="1133"/>
    </row>
    <row r="691" spans="1:10">
      <c r="A691" s="1134">
        <v>41610</v>
      </c>
      <c r="B691" s="1135">
        <v>10</v>
      </c>
      <c r="C691" s="1136" t="s">
        <v>246</v>
      </c>
      <c r="D691" s="1137" t="s">
        <v>996</v>
      </c>
      <c r="E691" s="1137"/>
      <c r="G691" s="1137">
        <v>0</v>
      </c>
      <c r="H691" s="1135"/>
      <c r="I691" s="1053"/>
      <c r="J691" s="1133"/>
    </row>
    <row r="692" spans="1:10">
      <c r="A692" s="1134">
        <v>41610</v>
      </c>
      <c r="B692" s="1135">
        <v>50</v>
      </c>
      <c r="C692" s="1136" t="s">
        <v>246</v>
      </c>
      <c r="D692" s="1137" t="s">
        <v>792</v>
      </c>
      <c r="E692" s="1137"/>
      <c r="G692" s="1137" t="s">
        <v>339</v>
      </c>
      <c r="H692" s="1135"/>
      <c r="I692" s="1053"/>
      <c r="J692" s="1133"/>
    </row>
    <row r="693" spans="1:10">
      <c r="A693" s="1134">
        <v>41610</v>
      </c>
      <c r="B693" s="1135">
        <v>10</v>
      </c>
      <c r="C693" s="1136" t="s">
        <v>246</v>
      </c>
      <c r="D693" s="1137" t="s">
        <v>317</v>
      </c>
      <c r="E693" s="1137"/>
      <c r="G693" s="1137" t="s">
        <v>339</v>
      </c>
      <c r="H693" s="1135"/>
      <c r="I693" s="1053"/>
      <c r="J693" s="1133"/>
    </row>
    <row r="694" spans="1:10">
      <c r="A694" s="1134">
        <v>41610</v>
      </c>
      <c r="B694" s="1135">
        <v>261</v>
      </c>
      <c r="C694" s="1136" t="s">
        <v>246</v>
      </c>
      <c r="D694" s="1137" t="s">
        <v>344</v>
      </c>
      <c r="E694" s="1137"/>
      <c r="G694" s="1137" t="s">
        <v>339</v>
      </c>
      <c r="H694" s="1135"/>
      <c r="I694" s="1053"/>
      <c r="J694" s="1133"/>
    </row>
    <row r="695" spans="1:10">
      <c r="A695" s="1134">
        <v>41610</v>
      </c>
      <c r="B695" s="1135">
        <v>25</v>
      </c>
      <c r="C695" s="1136" t="s">
        <v>246</v>
      </c>
      <c r="D695" s="1137" t="s">
        <v>1070</v>
      </c>
      <c r="E695" s="1137"/>
      <c r="G695" s="1137" t="s">
        <v>339</v>
      </c>
      <c r="H695" s="1135"/>
      <c r="I695" s="1053"/>
      <c r="J695" s="1133"/>
    </row>
    <row r="696" spans="1:10">
      <c r="A696" s="1134">
        <v>41610</v>
      </c>
      <c r="B696" s="1135">
        <v>30</v>
      </c>
      <c r="C696" s="1136" t="s">
        <v>246</v>
      </c>
      <c r="D696" s="1137" t="s">
        <v>1123</v>
      </c>
      <c r="E696" s="1137"/>
      <c r="G696" s="1137" t="s">
        <v>339</v>
      </c>
      <c r="H696" s="1135"/>
      <c r="I696" s="1053"/>
      <c r="J696" s="1133"/>
    </row>
    <row r="697" spans="1:10">
      <c r="A697" s="1134">
        <v>41610</v>
      </c>
      <c r="B697" s="1135">
        <v>3</v>
      </c>
      <c r="C697" s="1136" t="s">
        <v>246</v>
      </c>
      <c r="D697" s="1137" t="s">
        <v>426</v>
      </c>
      <c r="E697" s="1137"/>
      <c r="G697" s="1137">
        <v>0</v>
      </c>
      <c r="H697" s="1135"/>
      <c r="I697" s="1053"/>
      <c r="J697" s="1133"/>
    </row>
    <row r="698" spans="1:10">
      <c r="A698" s="1134">
        <v>41610</v>
      </c>
      <c r="B698" s="1135">
        <v>30</v>
      </c>
      <c r="C698" s="1136" t="s">
        <v>246</v>
      </c>
      <c r="D698" s="1137" t="s">
        <v>751</v>
      </c>
      <c r="E698" s="1137"/>
      <c r="G698" s="1137" t="s">
        <v>339</v>
      </c>
      <c r="H698" s="1135"/>
      <c r="I698" s="1053"/>
      <c r="J698" s="1133"/>
    </row>
    <row r="699" spans="1:10">
      <c r="A699" s="1134">
        <v>41610</v>
      </c>
      <c r="B699" s="1135">
        <v>7</v>
      </c>
      <c r="C699" s="1136" t="s">
        <v>246</v>
      </c>
      <c r="D699" s="1137" t="s">
        <v>1196</v>
      </c>
      <c r="E699" s="1137"/>
      <c r="G699" s="1137" t="s">
        <v>339</v>
      </c>
      <c r="H699" s="1135"/>
      <c r="I699" s="1053"/>
      <c r="J699" s="1133"/>
    </row>
    <row r="700" spans="1:10">
      <c r="A700" s="1134">
        <v>41610</v>
      </c>
      <c r="B700" s="1135">
        <v>40</v>
      </c>
      <c r="C700" s="1136" t="s">
        <v>246</v>
      </c>
      <c r="D700" s="1137" t="s">
        <v>1247</v>
      </c>
      <c r="E700" s="1137"/>
      <c r="G700" s="1137" t="s">
        <v>339</v>
      </c>
      <c r="H700" s="1135"/>
      <c r="I700" s="1053"/>
      <c r="J700" s="1133"/>
    </row>
    <row r="701" spans="1:10">
      <c r="A701" s="1134">
        <v>41610</v>
      </c>
      <c r="B701" s="1135">
        <v>875.33</v>
      </c>
      <c r="C701" s="1136" t="s">
        <v>246</v>
      </c>
      <c r="D701" s="1137" t="s">
        <v>1293</v>
      </c>
      <c r="E701" s="1137"/>
      <c r="G701" s="1137">
        <v>0</v>
      </c>
      <c r="H701" s="1135"/>
      <c r="I701" s="1053"/>
      <c r="J701" s="1133"/>
    </row>
    <row r="702" spans="1:10">
      <c r="A702" s="1134">
        <v>41611</v>
      </c>
      <c r="B702" s="1135">
        <v>60</v>
      </c>
      <c r="C702" s="1136" t="s">
        <v>1087</v>
      </c>
      <c r="D702" s="1137" t="s">
        <v>1184</v>
      </c>
      <c r="E702" s="1137"/>
      <c r="G702" s="1137">
        <v>0</v>
      </c>
      <c r="H702" s="1135"/>
      <c r="I702" s="1053"/>
      <c r="J702" s="1133"/>
    </row>
    <row r="703" spans="1:10">
      <c r="A703" s="1134">
        <v>41611</v>
      </c>
      <c r="B703" s="1135">
        <v>80</v>
      </c>
      <c r="C703" s="1136" t="s">
        <v>1087</v>
      </c>
      <c r="D703" s="1137" t="s">
        <v>1184</v>
      </c>
      <c r="E703" s="1137"/>
      <c r="G703" s="1137">
        <v>0</v>
      </c>
      <c r="H703" s="1135"/>
      <c r="I703" s="1053"/>
      <c r="J703" s="1133"/>
    </row>
    <row r="704" spans="1:10">
      <c r="A704" s="1134">
        <v>41611</v>
      </c>
      <c r="B704" s="1135">
        <v>30</v>
      </c>
      <c r="C704" s="1136" t="s">
        <v>246</v>
      </c>
      <c r="D704" s="1137" t="s">
        <v>1276</v>
      </c>
      <c r="E704" s="1137"/>
      <c r="G704" s="1137" t="s">
        <v>339</v>
      </c>
      <c r="H704" s="1135"/>
      <c r="I704" s="1053"/>
      <c r="J704" s="1133"/>
    </row>
    <row r="705" spans="1:10">
      <c r="A705" s="1134">
        <v>41611</v>
      </c>
      <c r="B705" s="1135">
        <v>20</v>
      </c>
      <c r="C705" s="1136" t="s">
        <v>246</v>
      </c>
      <c r="D705" s="1137" t="s">
        <v>387</v>
      </c>
      <c r="E705" s="1137"/>
      <c r="G705" s="1137">
        <v>0</v>
      </c>
      <c r="H705" s="1135"/>
      <c r="I705" s="1053"/>
      <c r="J705" s="1133"/>
    </row>
    <row r="706" spans="1:10">
      <c r="A706" s="1134">
        <v>41611</v>
      </c>
      <c r="B706" s="1135">
        <v>300</v>
      </c>
      <c r="C706" s="1136" t="s">
        <v>246</v>
      </c>
      <c r="D706" s="1137" t="s">
        <v>778</v>
      </c>
      <c r="E706" s="1137"/>
      <c r="G706" s="1137" t="s">
        <v>339</v>
      </c>
      <c r="H706" s="1135"/>
      <c r="I706" s="1053"/>
      <c r="J706" s="1133"/>
    </row>
    <row r="707" spans="1:10">
      <c r="A707" s="1134">
        <v>41611</v>
      </c>
      <c r="B707" s="1135">
        <v>5</v>
      </c>
      <c r="C707" s="1136" t="s">
        <v>246</v>
      </c>
      <c r="D707" s="1137" t="s">
        <v>1187</v>
      </c>
      <c r="E707" s="1137"/>
      <c r="G707" s="1137" t="s">
        <v>339</v>
      </c>
      <c r="H707" s="1135"/>
      <c r="I707" s="1053"/>
      <c r="J707" s="1133"/>
    </row>
    <row r="708" spans="1:10">
      <c r="A708" s="1134">
        <v>41611</v>
      </c>
      <c r="B708" s="1135">
        <v>10</v>
      </c>
      <c r="C708" s="1136" t="s">
        <v>246</v>
      </c>
      <c r="D708" s="1137" t="s">
        <v>1294</v>
      </c>
      <c r="E708" s="1137"/>
      <c r="G708" s="1137">
        <v>0</v>
      </c>
      <c r="H708" s="1135"/>
      <c r="I708" s="1053"/>
      <c r="J708" s="1133"/>
    </row>
    <row r="709" spans="1:10">
      <c r="A709" s="1134">
        <v>41611</v>
      </c>
      <c r="B709" s="1135">
        <v>50</v>
      </c>
      <c r="C709" s="1136" t="s">
        <v>246</v>
      </c>
      <c r="D709" s="1137" t="s">
        <v>1105</v>
      </c>
      <c r="E709" s="1137"/>
      <c r="G709" s="1137" t="s">
        <v>339</v>
      </c>
      <c r="H709" s="1135"/>
      <c r="I709" s="1053"/>
      <c r="J709" s="1133"/>
    </row>
    <row r="710" spans="1:10">
      <c r="A710" s="1134">
        <v>41612</v>
      </c>
      <c r="B710" s="1135">
        <v>15.17</v>
      </c>
      <c r="C710" s="1136" t="s">
        <v>246</v>
      </c>
      <c r="D710" s="1137" t="s">
        <v>1364</v>
      </c>
      <c r="E710" s="1137"/>
      <c r="G710" s="1137">
        <v>0</v>
      </c>
      <c r="H710" s="1135"/>
      <c r="I710" s="1053"/>
      <c r="J710" s="1133"/>
    </row>
    <row r="711" spans="1:10">
      <c r="A711" s="1134">
        <v>41612</v>
      </c>
      <c r="B711" s="1135">
        <v>5</v>
      </c>
      <c r="C711" s="1136" t="s">
        <v>246</v>
      </c>
      <c r="D711" s="1137" t="s">
        <v>1296</v>
      </c>
      <c r="E711" s="1137"/>
      <c r="G711" s="1137" t="s">
        <v>339</v>
      </c>
      <c r="H711" s="1135"/>
      <c r="I711" s="1053"/>
      <c r="J711" s="1133"/>
    </row>
    <row r="712" spans="1:10">
      <c r="A712" s="1134">
        <v>41613</v>
      </c>
      <c r="B712" s="1135">
        <v>10</v>
      </c>
      <c r="C712" s="1136" t="s">
        <v>1087</v>
      </c>
      <c r="D712" s="1137" t="s">
        <v>1362</v>
      </c>
      <c r="E712" s="1137"/>
      <c r="G712" s="1137">
        <v>0</v>
      </c>
      <c r="H712" s="1135"/>
      <c r="I712" s="1053"/>
      <c r="J712" s="1133"/>
    </row>
    <row r="713" spans="1:10">
      <c r="A713" s="1134">
        <v>41613</v>
      </c>
      <c r="B713" s="1135">
        <v>15</v>
      </c>
      <c r="C713" s="1136" t="s">
        <v>1087</v>
      </c>
      <c r="D713" s="1137" t="s">
        <v>1088</v>
      </c>
      <c r="E713" s="1137"/>
      <c r="G713" s="1137">
        <v>0</v>
      </c>
      <c r="H713" s="1135"/>
      <c r="I713" s="1053"/>
      <c r="J713" s="1133"/>
    </row>
    <row r="714" spans="1:10">
      <c r="A714" s="1134">
        <v>41613</v>
      </c>
      <c r="B714" s="1135">
        <v>50</v>
      </c>
      <c r="C714" s="1136" t="s">
        <v>1087</v>
      </c>
      <c r="D714" s="1137" t="s">
        <v>1089</v>
      </c>
      <c r="E714" s="1137"/>
      <c r="G714" s="1137">
        <v>0</v>
      </c>
      <c r="H714" s="1135"/>
      <c r="I714" s="1053"/>
      <c r="J714" s="1133"/>
    </row>
    <row r="715" spans="1:10">
      <c r="A715" s="1134">
        <v>41613</v>
      </c>
      <c r="B715" s="1135">
        <v>49.2</v>
      </c>
      <c r="C715" s="1136" t="s">
        <v>246</v>
      </c>
      <c r="D715" s="1137" t="s">
        <v>429</v>
      </c>
      <c r="E715" s="1137"/>
      <c r="G715" s="1137">
        <v>0</v>
      </c>
      <c r="H715" s="1135"/>
      <c r="I715" s="1053"/>
      <c r="J715" s="1133"/>
    </row>
    <row r="716" spans="1:10">
      <c r="A716" s="1134">
        <v>41613</v>
      </c>
      <c r="B716" s="1135">
        <v>18.75</v>
      </c>
      <c r="C716" s="1136" t="s">
        <v>246</v>
      </c>
      <c r="D716" s="1137" t="s">
        <v>1298</v>
      </c>
      <c r="E716" s="1137"/>
      <c r="G716" s="1137">
        <v>0</v>
      </c>
      <c r="H716" s="1135"/>
      <c r="I716" s="1053"/>
      <c r="J716" s="1133"/>
    </row>
    <row r="717" spans="1:10">
      <c r="A717" s="1134">
        <v>41613</v>
      </c>
      <c r="B717" s="1135">
        <v>15</v>
      </c>
      <c r="C717" s="1136" t="s">
        <v>246</v>
      </c>
      <c r="D717" s="1137" t="s">
        <v>306</v>
      </c>
      <c r="E717" s="1137"/>
      <c r="G717" s="1137" t="s">
        <v>339</v>
      </c>
      <c r="H717" s="1135"/>
      <c r="I717" s="1053"/>
      <c r="J717" s="1133"/>
    </row>
    <row r="718" spans="1:10">
      <c r="A718" s="1134">
        <v>41613</v>
      </c>
      <c r="B718" s="1135">
        <v>100</v>
      </c>
      <c r="C718" s="1136" t="s">
        <v>246</v>
      </c>
      <c r="D718" s="1137" t="s">
        <v>1000</v>
      </c>
      <c r="E718" s="1137"/>
      <c r="G718" s="1137">
        <v>0</v>
      </c>
      <c r="H718" s="1135"/>
      <c r="I718" s="1053"/>
      <c r="J718" s="1133"/>
    </row>
    <row r="719" spans="1:10">
      <c r="A719" s="1134">
        <v>41613</v>
      </c>
      <c r="B719" s="1135">
        <v>6</v>
      </c>
      <c r="C719" s="1136" t="s">
        <v>246</v>
      </c>
      <c r="D719" s="1137" t="s">
        <v>310</v>
      </c>
      <c r="E719" s="1137"/>
      <c r="G719" s="1137" t="s">
        <v>339</v>
      </c>
      <c r="H719" s="1135"/>
      <c r="I719" s="1053"/>
      <c r="J719" s="1133"/>
    </row>
    <row r="720" spans="1:10">
      <c r="A720" s="1134">
        <v>41613</v>
      </c>
      <c r="B720" s="1135">
        <v>5</v>
      </c>
      <c r="C720" s="1136" t="s">
        <v>246</v>
      </c>
      <c r="D720" s="1137" t="s">
        <v>318</v>
      </c>
      <c r="E720" s="1137"/>
      <c r="G720" s="1137" t="s">
        <v>339</v>
      </c>
      <c r="H720" s="1133"/>
      <c r="I720" s="1053"/>
      <c r="J720" s="1133"/>
    </row>
    <row r="721" spans="1:10">
      <c r="A721" s="1134">
        <v>41614</v>
      </c>
      <c r="B721" s="1135">
        <v>30</v>
      </c>
      <c r="C721" s="1136" t="s">
        <v>1087</v>
      </c>
      <c r="D721" s="1137" t="s">
        <v>1360</v>
      </c>
      <c r="E721" s="1137"/>
      <c r="G721" s="1137">
        <v>0</v>
      </c>
      <c r="H721" s="1133"/>
      <c r="I721" s="1053"/>
      <c r="J721" s="1133"/>
    </row>
    <row r="722" spans="1:10">
      <c r="A722" s="1134">
        <v>41614</v>
      </c>
      <c r="B722" s="1135">
        <v>20</v>
      </c>
      <c r="C722" s="1136" t="s">
        <v>1087</v>
      </c>
      <c r="D722" s="1137" t="s">
        <v>1363</v>
      </c>
      <c r="E722" s="1137"/>
      <c r="G722" s="1137">
        <v>0</v>
      </c>
      <c r="H722" s="1133"/>
      <c r="I722" s="1053"/>
      <c r="J722" s="1133"/>
    </row>
    <row r="723" spans="1:10">
      <c r="A723" s="1134">
        <v>41614</v>
      </c>
      <c r="B723" s="1135">
        <v>248.4</v>
      </c>
      <c r="C723" s="1136" t="s">
        <v>246</v>
      </c>
      <c r="D723" s="1137" t="s">
        <v>1299</v>
      </c>
      <c r="E723" s="1137"/>
      <c r="G723" s="1137">
        <v>0</v>
      </c>
      <c r="H723" s="1133"/>
      <c r="I723" s="1053"/>
      <c r="J723" s="1133"/>
    </row>
    <row r="724" spans="1:10">
      <c r="A724" s="1134">
        <v>41614</v>
      </c>
      <c r="B724" s="1135">
        <v>15</v>
      </c>
      <c r="C724" s="1136" t="s">
        <v>246</v>
      </c>
      <c r="D724" s="1137" t="s">
        <v>1237</v>
      </c>
      <c r="E724" s="1137"/>
      <c r="G724" s="1137" t="s">
        <v>339</v>
      </c>
      <c r="H724" s="1133"/>
      <c r="I724" s="1053"/>
      <c r="J724" s="1133"/>
    </row>
    <row r="725" spans="1:10">
      <c r="A725" s="1134">
        <v>41614</v>
      </c>
      <c r="B725" s="1135">
        <v>10</v>
      </c>
      <c r="C725" s="1136" t="s">
        <v>246</v>
      </c>
      <c r="D725" s="1137" t="s">
        <v>956</v>
      </c>
      <c r="E725" s="1137"/>
      <c r="G725" s="1137" t="s">
        <v>339</v>
      </c>
      <c r="H725" s="1133"/>
      <c r="I725" s="1053"/>
      <c r="J725" s="1133"/>
    </row>
    <row r="726" spans="1:10">
      <c r="A726" s="1134">
        <v>41617</v>
      </c>
      <c r="B726" s="1135">
        <v>100</v>
      </c>
      <c r="C726" s="1136" t="s">
        <v>246</v>
      </c>
      <c r="D726" s="1137" t="s">
        <v>1030</v>
      </c>
      <c r="E726" s="1137"/>
      <c r="G726" s="1137">
        <v>0</v>
      </c>
      <c r="H726" s="1133"/>
      <c r="I726" s="1053"/>
      <c r="J726" s="1133"/>
    </row>
    <row r="727" spans="1:10">
      <c r="A727" s="1134">
        <v>41617</v>
      </c>
      <c r="B727" s="1135">
        <v>110</v>
      </c>
      <c r="C727" s="1136" t="s">
        <v>246</v>
      </c>
      <c r="D727" s="1137" t="s">
        <v>967</v>
      </c>
      <c r="E727" s="1137"/>
      <c r="G727" s="1137" t="s">
        <v>339</v>
      </c>
      <c r="H727" s="1133"/>
      <c r="I727" s="1053"/>
      <c r="J727" s="1133"/>
    </row>
    <row r="728" spans="1:10">
      <c r="A728" s="1134">
        <v>41617</v>
      </c>
      <c r="B728" s="1135">
        <v>12.5</v>
      </c>
      <c r="C728" s="1136" t="s">
        <v>246</v>
      </c>
      <c r="D728" s="1137" t="s">
        <v>1221</v>
      </c>
      <c r="E728" s="1137"/>
      <c r="G728" s="1137" t="s">
        <v>339</v>
      </c>
      <c r="H728" s="1133"/>
      <c r="I728" s="1053"/>
      <c r="J728" s="1133"/>
    </row>
    <row r="729" spans="1:10">
      <c r="A729" s="1134">
        <v>41617</v>
      </c>
      <c r="B729" s="1135">
        <v>801.54</v>
      </c>
      <c r="C729" s="1136" t="s">
        <v>246</v>
      </c>
      <c r="D729" s="1137" t="s">
        <v>1300</v>
      </c>
      <c r="E729" s="1137"/>
      <c r="G729" s="1137">
        <v>0</v>
      </c>
      <c r="H729" s="1133"/>
      <c r="I729" s="1053"/>
      <c r="J729" s="1133"/>
    </row>
    <row r="730" spans="1:10">
      <c r="A730" s="1134">
        <v>41617</v>
      </c>
      <c r="B730" s="1135">
        <v>1000</v>
      </c>
      <c r="C730" s="1136" t="s">
        <v>1087</v>
      </c>
      <c r="D730" s="1137" t="s">
        <v>1301</v>
      </c>
      <c r="E730" s="1137"/>
      <c r="G730" s="1137">
        <v>0</v>
      </c>
      <c r="H730" s="1133"/>
      <c r="I730" s="1053"/>
      <c r="J730" s="1133"/>
    </row>
    <row r="731" spans="1:10">
      <c r="A731" s="1134">
        <v>41618</v>
      </c>
      <c r="B731" s="1135">
        <v>100</v>
      </c>
      <c r="C731" s="1136" t="s">
        <v>1087</v>
      </c>
      <c r="D731" s="1137" t="s">
        <v>1088</v>
      </c>
      <c r="E731" s="1137"/>
      <c r="G731" s="1137">
        <v>0</v>
      </c>
      <c r="H731" s="1133"/>
      <c r="I731" s="1053"/>
      <c r="J731" s="1133"/>
    </row>
    <row r="732" spans="1:10">
      <c r="A732" s="1134">
        <v>41618</v>
      </c>
      <c r="B732" s="1135">
        <v>15</v>
      </c>
      <c r="C732" s="1136" t="s">
        <v>1087</v>
      </c>
      <c r="D732" s="1137" t="s">
        <v>1096</v>
      </c>
      <c r="E732" s="1137"/>
      <c r="G732" s="1137">
        <v>0</v>
      </c>
      <c r="H732" s="1133"/>
      <c r="I732" s="1053"/>
      <c r="J732" s="1133"/>
    </row>
    <row r="733" spans="1:10">
      <c r="A733" s="1134">
        <v>41618</v>
      </c>
      <c r="B733" s="1135">
        <v>40</v>
      </c>
      <c r="C733" s="1136" t="s">
        <v>246</v>
      </c>
      <c r="D733" s="1137" t="s">
        <v>1282</v>
      </c>
      <c r="E733" s="1137"/>
      <c r="G733" s="1137">
        <v>0</v>
      </c>
      <c r="H733" s="1133"/>
      <c r="I733" s="1053"/>
      <c r="J733" s="1133"/>
    </row>
    <row r="734" spans="1:10">
      <c r="A734" s="1134">
        <v>41618</v>
      </c>
      <c r="B734" s="1135">
        <v>230</v>
      </c>
      <c r="C734" s="1136" t="s">
        <v>246</v>
      </c>
      <c r="D734" s="1137" t="s">
        <v>920</v>
      </c>
      <c r="E734" s="1137"/>
      <c r="G734" s="1137" t="s">
        <v>339</v>
      </c>
      <c r="H734" s="1133"/>
      <c r="I734" s="1053"/>
      <c r="J734" s="1133"/>
    </row>
    <row r="735" spans="1:10">
      <c r="A735" s="1134">
        <v>41618</v>
      </c>
      <c r="B735" s="1135">
        <v>150</v>
      </c>
      <c r="C735" s="1136" t="s">
        <v>246</v>
      </c>
      <c r="D735" s="1137" t="s">
        <v>357</v>
      </c>
      <c r="E735" s="1137"/>
      <c r="G735" s="1137" t="s">
        <v>339</v>
      </c>
      <c r="H735" s="1133"/>
      <c r="I735" s="1053"/>
      <c r="J735" s="1133"/>
    </row>
    <row r="736" spans="1:10">
      <c r="A736" s="1134">
        <v>41618</v>
      </c>
      <c r="B736" s="1135">
        <v>5</v>
      </c>
      <c r="C736" s="1136" t="s">
        <v>246</v>
      </c>
      <c r="D736" s="1137" t="s">
        <v>1256</v>
      </c>
      <c r="E736" s="1137"/>
      <c r="G736" s="1137" t="s">
        <v>339</v>
      </c>
      <c r="H736" s="1133"/>
      <c r="I736" s="1053"/>
      <c r="J736" s="1133"/>
    </row>
    <row r="737" spans="1:10">
      <c r="A737" s="1134">
        <v>41620</v>
      </c>
      <c r="B737" s="1135">
        <v>59.36</v>
      </c>
      <c r="C737" s="1136" t="s">
        <v>1087</v>
      </c>
      <c r="D737" s="1137" t="s">
        <v>1302</v>
      </c>
      <c r="E737" s="1137"/>
      <c r="G737" s="1137">
        <v>0</v>
      </c>
      <c r="H737" s="1133"/>
      <c r="I737" s="1053"/>
      <c r="J737" s="1133"/>
    </row>
    <row r="738" spans="1:10">
      <c r="A738" s="1134">
        <v>41624</v>
      </c>
      <c r="B738" s="1135">
        <v>20</v>
      </c>
      <c r="C738" s="1136" t="s">
        <v>1087</v>
      </c>
      <c r="D738" s="1137" t="s">
        <v>1092</v>
      </c>
      <c r="E738" s="1137"/>
      <c r="G738" s="1137">
        <v>0</v>
      </c>
      <c r="H738" s="1133"/>
      <c r="I738" s="1053"/>
      <c r="J738" s="1133"/>
    </row>
    <row r="739" spans="1:10">
      <c r="A739" s="1134">
        <v>41624</v>
      </c>
      <c r="B739" s="1135">
        <v>30</v>
      </c>
      <c r="C739" s="1136" t="s">
        <v>246</v>
      </c>
      <c r="D739" s="1137" t="s">
        <v>1204</v>
      </c>
      <c r="E739" s="1137"/>
      <c r="G739" s="1137" t="s">
        <v>339</v>
      </c>
      <c r="H739" s="1133"/>
      <c r="I739" s="1053"/>
      <c r="J739" s="1133"/>
    </row>
    <row r="740" spans="1:10">
      <c r="A740" s="1134">
        <v>41624</v>
      </c>
      <c r="B740" s="1135">
        <v>5</v>
      </c>
      <c r="C740" s="1136" t="s">
        <v>246</v>
      </c>
      <c r="D740" s="1137" t="s">
        <v>968</v>
      </c>
      <c r="E740" s="1137"/>
      <c r="G740" s="1137" t="s">
        <v>339</v>
      </c>
      <c r="H740" s="1133"/>
      <c r="I740" s="1053"/>
      <c r="J740" s="1133"/>
    </row>
    <row r="741" spans="1:10">
      <c r="A741" s="1134">
        <v>41624</v>
      </c>
      <c r="B741" s="1135">
        <v>100</v>
      </c>
      <c r="C741" s="1136" t="s">
        <v>246</v>
      </c>
      <c r="D741" s="1137" t="s">
        <v>292</v>
      </c>
      <c r="E741" s="1137"/>
      <c r="G741" s="1137" t="s">
        <v>339</v>
      </c>
      <c r="H741" s="1133"/>
      <c r="I741" s="1053"/>
      <c r="J741" s="1133"/>
    </row>
    <row r="742" spans="1:10">
      <c r="A742" s="1134">
        <v>41624</v>
      </c>
      <c r="B742" s="1135">
        <v>100</v>
      </c>
      <c r="C742" s="1136" t="s">
        <v>246</v>
      </c>
      <c r="D742" s="1137" t="s">
        <v>259</v>
      </c>
      <c r="E742" s="1137"/>
      <c r="G742" s="1137" t="s">
        <v>339</v>
      </c>
      <c r="H742" s="1133"/>
      <c r="I742" s="1053"/>
      <c r="J742" s="1133"/>
    </row>
    <row r="743" spans="1:10">
      <c r="A743" s="1134">
        <v>41624</v>
      </c>
      <c r="B743" s="1135">
        <v>1</v>
      </c>
      <c r="C743" s="1136" t="s">
        <v>246</v>
      </c>
      <c r="D743" s="1137" t="s">
        <v>785</v>
      </c>
      <c r="E743" s="1137"/>
      <c r="G743" s="1137">
        <v>0</v>
      </c>
      <c r="H743" s="1133"/>
      <c r="I743" s="1053"/>
      <c r="J743" s="1133"/>
    </row>
    <row r="744" spans="1:10">
      <c r="A744" s="1134">
        <v>41624</v>
      </c>
      <c r="B744" s="1135">
        <v>200</v>
      </c>
      <c r="C744" s="1136" t="s">
        <v>246</v>
      </c>
      <c r="D744" s="1137" t="s">
        <v>450</v>
      </c>
      <c r="E744" s="1137"/>
      <c r="G744" s="1137" t="s">
        <v>339</v>
      </c>
      <c r="H744" s="1133"/>
      <c r="I744" s="1053"/>
      <c r="J744" s="1133"/>
    </row>
    <row r="745" spans="1:10">
      <c r="A745" s="1134">
        <v>41624</v>
      </c>
      <c r="B745" s="1135">
        <v>7</v>
      </c>
      <c r="C745" s="1136" t="s">
        <v>246</v>
      </c>
      <c r="D745" s="1137" t="s">
        <v>976</v>
      </c>
      <c r="E745" s="1137"/>
      <c r="G745" s="1137">
        <v>0</v>
      </c>
      <c r="H745" s="1133"/>
      <c r="I745" s="1053"/>
      <c r="J745" s="1133"/>
    </row>
    <row r="746" spans="1:10">
      <c r="A746" s="1134">
        <v>41624</v>
      </c>
      <c r="B746" s="1135">
        <v>12.5</v>
      </c>
      <c r="C746" s="1136" t="s">
        <v>246</v>
      </c>
      <c r="D746" s="1137" t="s">
        <v>1221</v>
      </c>
      <c r="E746" s="1137"/>
      <c r="G746" s="1137" t="s">
        <v>339</v>
      </c>
      <c r="H746" s="1133"/>
      <c r="I746" s="1053"/>
      <c r="J746" s="1133"/>
    </row>
    <row r="747" spans="1:10">
      <c r="A747" s="1134">
        <v>41624</v>
      </c>
      <c r="B747" s="1135">
        <v>7</v>
      </c>
      <c r="C747" s="1136" t="s">
        <v>246</v>
      </c>
      <c r="D747" s="1137" t="s">
        <v>1032</v>
      </c>
      <c r="E747" s="1137"/>
      <c r="G747" s="1137" t="s">
        <v>339</v>
      </c>
      <c r="H747" s="1133"/>
      <c r="I747" s="1053"/>
      <c r="J747" s="1133"/>
    </row>
    <row r="748" spans="1:10">
      <c r="A748" s="1134">
        <v>41624</v>
      </c>
      <c r="B748" s="1135">
        <v>500</v>
      </c>
      <c r="C748" s="1136" t="s">
        <v>246</v>
      </c>
      <c r="D748" s="1137" t="s">
        <v>1303</v>
      </c>
      <c r="E748" s="1137"/>
      <c r="G748" s="1137" t="s">
        <v>339</v>
      </c>
      <c r="H748" s="1133"/>
      <c r="I748" s="1053"/>
      <c r="J748" s="1133"/>
    </row>
    <row r="749" spans="1:10">
      <c r="A749" s="1134">
        <v>41624</v>
      </c>
      <c r="B749" s="1135">
        <v>40</v>
      </c>
      <c r="C749" s="1136" t="s">
        <v>246</v>
      </c>
      <c r="D749" s="1137" t="s">
        <v>1258</v>
      </c>
      <c r="E749" s="1137"/>
      <c r="G749" s="1137" t="s">
        <v>339</v>
      </c>
      <c r="H749" s="1133"/>
      <c r="I749" s="1053"/>
      <c r="J749" s="1133"/>
    </row>
    <row r="750" spans="1:10">
      <c r="A750" s="1134">
        <v>41624</v>
      </c>
      <c r="B750" s="1135">
        <v>5</v>
      </c>
      <c r="C750" s="1136" t="s">
        <v>246</v>
      </c>
      <c r="D750" s="1137" t="s">
        <v>1223</v>
      </c>
      <c r="E750" s="1137"/>
      <c r="G750" s="1137">
        <v>0</v>
      </c>
      <c r="H750" s="1133"/>
      <c r="I750" s="1053"/>
      <c r="J750" s="1133"/>
    </row>
    <row r="751" spans="1:10">
      <c r="A751" s="1134">
        <v>41624</v>
      </c>
      <c r="B751" s="1135">
        <v>31.35</v>
      </c>
      <c r="C751" s="1136" t="s">
        <v>246</v>
      </c>
      <c r="D751" s="1137" t="s">
        <v>1304</v>
      </c>
      <c r="E751" s="1137"/>
      <c r="G751" s="1137">
        <v>0</v>
      </c>
      <c r="H751" s="1133"/>
      <c r="I751" s="1053"/>
      <c r="J751" s="1133"/>
    </row>
    <row r="752" spans="1:10">
      <c r="A752" s="1134">
        <v>41625</v>
      </c>
      <c r="B752" s="1135">
        <v>15</v>
      </c>
      <c r="C752" s="1136" t="s">
        <v>1087</v>
      </c>
      <c r="D752" s="1137" t="s">
        <v>1361</v>
      </c>
      <c r="E752" s="1137"/>
      <c r="G752" s="1137">
        <v>0</v>
      </c>
      <c r="H752" s="1133"/>
      <c r="I752" s="1053"/>
      <c r="J752" s="1133"/>
    </row>
    <row r="753" spans="1:10">
      <c r="A753" s="1134">
        <v>41625</v>
      </c>
      <c r="B753" s="1135">
        <v>80</v>
      </c>
      <c r="C753" s="1136" t="s">
        <v>246</v>
      </c>
      <c r="D753" s="1137" t="s">
        <v>1044</v>
      </c>
      <c r="E753" s="1137"/>
      <c r="G753" s="1137">
        <v>0</v>
      </c>
      <c r="H753" s="1133"/>
      <c r="I753" s="1053"/>
      <c r="J753" s="1133"/>
    </row>
    <row r="754" spans="1:10">
      <c r="A754" s="1134">
        <v>41625</v>
      </c>
      <c r="B754" s="1135">
        <v>100</v>
      </c>
      <c r="C754" s="1136" t="s">
        <v>246</v>
      </c>
      <c r="D754" s="1137" t="s">
        <v>327</v>
      </c>
      <c r="E754" s="1137"/>
      <c r="G754" s="1137" t="s">
        <v>339</v>
      </c>
      <c r="H754" s="1133"/>
      <c r="I754" s="1053"/>
      <c r="J754" s="1133"/>
    </row>
    <row r="755" spans="1:10">
      <c r="A755" s="1134">
        <v>41626</v>
      </c>
      <c r="B755" s="1135">
        <v>41.13</v>
      </c>
      <c r="C755" s="1136" t="s">
        <v>246</v>
      </c>
      <c r="D755" s="1137" t="s">
        <v>1305</v>
      </c>
      <c r="E755" s="1137"/>
      <c r="G755" s="1137">
        <v>0</v>
      </c>
      <c r="H755" s="1133"/>
      <c r="I755" s="1053"/>
      <c r="J755" s="1133"/>
    </row>
    <row r="756" spans="1:10">
      <c r="A756" s="1134">
        <v>41626</v>
      </c>
      <c r="B756" s="1135">
        <v>120</v>
      </c>
      <c r="C756" s="1136" t="s">
        <v>246</v>
      </c>
      <c r="D756" s="1137" t="s">
        <v>784</v>
      </c>
      <c r="E756" s="1137"/>
      <c r="G756" s="1137" t="s">
        <v>339</v>
      </c>
      <c r="H756" s="1133"/>
      <c r="I756" s="1053"/>
      <c r="J756" s="1133"/>
    </row>
    <row r="757" spans="1:10">
      <c r="A757" s="1134">
        <v>41627</v>
      </c>
      <c r="B757" s="1135">
        <v>20</v>
      </c>
      <c r="C757" s="1136" t="s">
        <v>1087</v>
      </c>
      <c r="D757" s="1137" t="s">
        <v>1096</v>
      </c>
      <c r="E757" s="1137"/>
      <c r="G757" s="1137">
        <v>0</v>
      </c>
      <c r="H757" s="1133"/>
      <c r="I757" s="1053"/>
      <c r="J757" s="1133"/>
    </row>
    <row r="758" spans="1:10">
      <c r="A758" s="1134">
        <v>41627</v>
      </c>
      <c r="B758" s="1135">
        <v>40</v>
      </c>
      <c r="C758" s="1136" t="s">
        <v>246</v>
      </c>
      <c r="D758" s="1137" t="s">
        <v>400</v>
      </c>
      <c r="E758" s="1137"/>
      <c r="G758" s="1137" t="s">
        <v>339</v>
      </c>
      <c r="H758" s="1133"/>
      <c r="I758" s="1053"/>
      <c r="J758" s="1133"/>
    </row>
    <row r="759" spans="1:10">
      <c r="A759" s="1134">
        <v>41628</v>
      </c>
      <c r="B759" s="1135">
        <v>25</v>
      </c>
      <c r="C759" s="1136" t="s">
        <v>246</v>
      </c>
      <c r="D759" s="1137" t="s">
        <v>1262</v>
      </c>
      <c r="E759" s="1137"/>
      <c r="G759" s="1137" t="s">
        <v>339</v>
      </c>
      <c r="H759" s="1133"/>
      <c r="I759" s="1053"/>
      <c r="J759" s="1133"/>
    </row>
    <row r="760" spans="1:10">
      <c r="A760" s="1134">
        <v>41628</v>
      </c>
      <c r="B760" s="1135">
        <v>2500</v>
      </c>
      <c r="C760" s="1136">
        <v>103479</v>
      </c>
      <c r="D760" s="1137" t="s">
        <v>1306</v>
      </c>
      <c r="E760" s="1137"/>
      <c r="G760" s="1137">
        <v>0</v>
      </c>
      <c r="H760" s="1133"/>
      <c r="I760" s="1053"/>
      <c r="J760" s="1133"/>
    </row>
    <row r="761" spans="1:10">
      <c r="A761" s="1134">
        <v>41628</v>
      </c>
      <c r="B761" s="1135">
        <v>1000</v>
      </c>
      <c r="C761" s="1136">
        <v>103480</v>
      </c>
      <c r="D761" s="1137" t="s">
        <v>1307</v>
      </c>
      <c r="E761" s="1137"/>
      <c r="G761" s="1137">
        <v>0</v>
      </c>
      <c r="H761" s="1133"/>
      <c r="I761" s="1053"/>
      <c r="J761" s="1133"/>
    </row>
    <row r="762" spans="1:10">
      <c r="A762" s="1134">
        <v>41628</v>
      </c>
      <c r="B762" s="1135">
        <v>15000</v>
      </c>
      <c r="C762" s="1136">
        <v>103481</v>
      </c>
      <c r="D762" s="1137" t="s">
        <v>441</v>
      </c>
      <c r="E762" s="1137"/>
      <c r="G762" s="1137">
        <v>0</v>
      </c>
      <c r="H762" s="1133"/>
      <c r="I762" s="1053"/>
      <c r="J762" s="1133"/>
    </row>
    <row r="763" spans="1:10">
      <c r="A763" s="1134">
        <v>41631</v>
      </c>
      <c r="B763" s="1135">
        <v>100</v>
      </c>
      <c r="C763" s="1136" t="s">
        <v>1087</v>
      </c>
      <c r="D763" s="1137" t="s">
        <v>1093</v>
      </c>
      <c r="E763" s="1137"/>
      <c r="G763" s="1137">
        <v>0</v>
      </c>
      <c r="H763" s="1133"/>
      <c r="I763" s="1053"/>
      <c r="J763" s="1133"/>
    </row>
    <row r="764" spans="1:10">
      <c r="A764" s="1134">
        <v>41631</v>
      </c>
      <c r="B764" s="1135">
        <v>12.25</v>
      </c>
      <c r="C764" s="1136" t="s">
        <v>246</v>
      </c>
      <c r="D764" s="1137" t="s">
        <v>1107</v>
      </c>
      <c r="E764" s="1137"/>
      <c r="G764" s="1137">
        <v>0</v>
      </c>
      <c r="H764" s="1133"/>
      <c r="I764" s="1053"/>
      <c r="J764" s="1133"/>
    </row>
    <row r="765" spans="1:10">
      <c r="A765" s="1134">
        <v>41631</v>
      </c>
      <c r="B765" s="1135">
        <v>1.36</v>
      </c>
      <c r="C765" s="1136" t="s">
        <v>246</v>
      </c>
      <c r="D765" s="1137" t="s">
        <v>1107</v>
      </c>
      <c r="E765" s="1137"/>
      <c r="G765" s="1137">
        <v>0</v>
      </c>
      <c r="H765" s="1133"/>
      <c r="I765" s="1053"/>
      <c r="J765" s="1133"/>
    </row>
    <row r="766" spans="1:10">
      <c r="A766" s="1134">
        <v>41631</v>
      </c>
      <c r="B766" s="1135">
        <v>40</v>
      </c>
      <c r="C766" s="1136" t="s">
        <v>246</v>
      </c>
      <c r="D766" s="1137" t="s">
        <v>261</v>
      </c>
      <c r="E766" s="1137"/>
      <c r="G766" s="1137" t="s">
        <v>339</v>
      </c>
      <c r="H766" s="1133"/>
      <c r="I766" s="1053"/>
      <c r="J766" s="1133"/>
    </row>
    <row r="767" spans="1:10">
      <c r="A767" s="1134">
        <v>41631</v>
      </c>
      <c r="B767" s="1135">
        <v>12</v>
      </c>
      <c r="C767" s="1136" t="s">
        <v>246</v>
      </c>
      <c r="D767" s="1137" t="s">
        <v>294</v>
      </c>
      <c r="E767" s="1137"/>
      <c r="G767" s="1137" t="s">
        <v>339</v>
      </c>
      <c r="H767" s="1133"/>
      <c r="I767" s="1053"/>
      <c r="J767" s="1133"/>
    </row>
    <row r="768" spans="1:10">
      <c r="A768" s="1134">
        <v>41631</v>
      </c>
      <c r="B768" s="1135">
        <v>80.53</v>
      </c>
      <c r="C768" s="1136" t="s">
        <v>246</v>
      </c>
      <c r="D768" s="1137" t="s">
        <v>1218</v>
      </c>
      <c r="E768" s="1137"/>
      <c r="G768" s="1137">
        <v>0</v>
      </c>
      <c r="H768" s="1133"/>
      <c r="I768" s="1053"/>
      <c r="J768" s="1133"/>
    </row>
    <row r="769" spans="1:10">
      <c r="A769" s="1134">
        <v>41631</v>
      </c>
      <c r="B769" s="1135">
        <v>188</v>
      </c>
      <c r="C769" s="1136" t="s">
        <v>246</v>
      </c>
      <c r="D769" s="1137" t="s">
        <v>355</v>
      </c>
      <c r="E769" s="1137"/>
      <c r="G769" s="1137" t="s">
        <v>339</v>
      </c>
      <c r="H769" s="1133"/>
      <c r="I769" s="1053"/>
      <c r="J769" s="1133"/>
    </row>
    <row r="770" spans="1:10">
      <c r="A770" s="1134">
        <v>41631</v>
      </c>
      <c r="B770" s="1135">
        <v>258</v>
      </c>
      <c r="C770" s="1136" t="s">
        <v>246</v>
      </c>
      <c r="D770" s="1137" t="s">
        <v>355</v>
      </c>
      <c r="E770" s="1137"/>
      <c r="G770" s="1137" t="s">
        <v>339</v>
      </c>
      <c r="H770" s="1133"/>
      <c r="I770" s="1053"/>
      <c r="J770" s="1133"/>
    </row>
    <row r="771" spans="1:10">
      <c r="A771" s="1134">
        <v>41631</v>
      </c>
      <c r="B771" s="1135">
        <v>5</v>
      </c>
      <c r="C771" s="1136" t="s">
        <v>246</v>
      </c>
      <c r="D771" s="1137" t="s">
        <v>773</v>
      </c>
      <c r="E771" s="1137"/>
      <c r="G771" s="1137">
        <v>0</v>
      </c>
      <c r="H771" s="1133"/>
      <c r="I771" s="1053"/>
      <c r="J771" s="1133"/>
    </row>
    <row r="772" spans="1:10">
      <c r="A772" s="1134">
        <v>41631</v>
      </c>
      <c r="B772" s="1135">
        <v>12.5</v>
      </c>
      <c r="C772" s="1136" t="s">
        <v>246</v>
      </c>
      <c r="D772" s="1137" t="s">
        <v>1221</v>
      </c>
      <c r="E772" s="1137"/>
      <c r="G772" s="1137" t="s">
        <v>339</v>
      </c>
      <c r="H772" s="1133"/>
      <c r="I772" s="1053"/>
      <c r="J772" s="1133"/>
    </row>
    <row r="773" spans="1:10">
      <c r="A773" s="1134">
        <v>41631</v>
      </c>
      <c r="B773" s="1135">
        <v>686.94</v>
      </c>
      <c r="C773" s="1136" t="s">
        <v>246</v>
      </c>
      <c r="D773" s="1137" t="s">
        <v>1308</v>
      </c>
      <c r="E773" s="1137"/>
      <c r="G773" s="1137">
        <v>0</v>
      </c>
      <c r="H773" s="1133"/>
      <c r="I773" s="1053"/>
      <c r="J773" s="1133"/>
    </row>
    <row r="774" spans="1:10">
      <c r="A774" s="1134">
        <v>41635</v>
      </c>
      <c r="B774" s="1135">
        <v>15</v>
      </c>
      <c r="C774" s="1136" t="s">
        <v>246</v>
      </c>
      <c r="D774" s="1137" t="s">
        <v>858</v>
      </c>
      <c r="E774" s="1137"/>
      <c r="G774" s="1137" t="s">
        <v>339</v>
      </c>
      <c r="H774" s="1133"/>
      <c r="I774" s="1053"/>
      <c r="J774" s="1133"/>
    </row>
    <row r="775" spans="1:10">
      <c r="A775" s="1134">
        <v>41635</v>
      </c>
      <c r="B775" s="1135">
        <v>15</v>
      </c>
      <c r="C775" s="1136" t="s">
        <v>246</v>
      </c>
      <c r="D775" s="1137" t="s">
        <v>1264</v>
      </c>
      <c r="E775" s="1137"/>
      <c r="G775" s="1137" t="s">
        <v>339</v>
      </c>
      <c r="H775" s="1133"/>
      <c r="I775" s="1053"/>
      <c r="J775" s="1133"/>
    </row>
    <row r="776" spans="1:10">
      <c r="A776" s="1134">
        <v>41635</v>
      </c>
      <c r="B776" s="1135">
        <v>3</v>
      </c>
      <c r="C776" s="1136" t="s">
        <v>246</v>
      </c>
      <c r="D776" s="1137" t="s">
        <v>363</v>
      </c>
      <c r="E776" s="1137"/>
      <c r="G776" s="1137" t="s">
        <v>339</v>
      </c>
      <c r="H776" s="1133"/>
      <c r="I776" s="1053"/>
      <c r="J776" s="1133"/>
    </row>
    <row r="777" spans="1:10">
      <c r="A777" s="1134">
        <v>41635</v>
      </c>
      <c r="B777" s="1135">
        <v>10</v>
      </c>
      <c r="C777" s="1136" t="s">
        <v>246</v>
      </c>
      <c r="D777" s="1137" t="s">
        <v>302</v>
      </c>
      <c r="E777" s="1137"/>
      <c r="G777" s="1137">
        <v>0</v>
      </c>
      <c r="H777" s="1133"/>
      <c r="I777" s="1053"/>
      <c r="J777" s="1133"/>
    </row>
    <row r="778" spans="1:10">
      <c r="A778" s="1134">
        <v>41635</v>
      </c>
      <c r="B778" s="1135">
        <v>3</v>
      </c>
      <c r="C778" s="1136" t="s">
        <v>246</v>
      </c>
      <c r="D778" s="1137" t="s">
        <v>363</v>
      </c>
      <c r="E778" s="1137"/>
      <c r="G778" s="1137" t="s">
        <v>339</v>
      </c>
      <c r="H778" s="1133"/>
      <c r="I778" s="1053"/>
      <c r="J778" s="1133"/>
    </row>
    <row r="779" spans="1:10">
      <c r="A779" s="1134">
        <v>41635</v>
      </c>
      <c r="B779" s="1135">
        <v>50</v>
      </c>
      <c r="C779" s="1136" t="s">
        <v>246</v>
      </c>
      <c r="D779" s="1137" t="s">
        <v>1017</v>
      </c>
      <c r="E779" s="1137"/>
      <c r="G779" s="1137" t="s">
        <v>339</v>
      </c>
      <c r="H779" s="1133"/>
      <c r="I779" s="1053"/>
      <c r="J779" s="1133"/>
    </row>
    <row r="780" spans="1:10">
      <c r="A780" s="1134">
        <v>41635</v>
      </c>
      <c r="B780" s="1135">
        <v>60</v>
      </c>
      <c r="C780" s="1136" t="s">
        <v>246</v>
      </c>
      <c r="D780" s="1137" t="s">
        <v>1309</v>
      </c>
      <c r="E780" s="1137"/>
      <c r="G780" s="1137" t="s">
        <v>339</v>
      </c>
      <c r="H780" s="1133"/>
      <c r="I780" s="1053"/>
      <c r="J780" s="1133"/>
    </row>
    <row r="781" spans="1:10">
      <c r="A781" s="1134">
        <v>41638</v>
      </c>
      <c r="B781" s="1135">
        <v>1200</v>
      </c>
      <c r="C781" s="1136" t="s">
        <v>1087</v>
      </c>
      <c r="D781" s="1137" t="s">
        <v>1310</v>
      </c>
      <c r="E781" s="1137"/>
      <c r="G781" s="1137">
        <v>0</v>
      </c>
      <c r="H781" s="1133"/>
      <c r="I781" s="1053"/>
      <c r="J781" s="1133"/>
    </row>
    <row r="782" spans="1:10">
      <c r="A782" s="1134">
        <v>41638</v>
      </c>
      <c r="B782" s="1135">
        <v>4455.8100000000004</v>
      </c>
      <c r="C782" s="1136" t="s">
        <v>246</v>
      </c>
      <c r="D782" s="1137" t="s">
        <v>269</v>
      </c>
      <c r="E782" s="1137"/>
      <c r="G782" s="1137">
        <v>0</v>
      </c>
      <c r="H782" s="1133"/>
      <c r="I782" s="1053"/>
      <c r="J782" s="1133"/>
    </row>
    <row r="783" spans="1:10">
      <c r="A783" s="1134">
        <v>41638</v>
      </c>
      <c r="B783" s="1135">
        <v>150</v>
      </c>
      <c r="C783" s="1136" t="s">
        <v>246</v>
      </c>
      <c r="D783" s="1137" t="s">
        <v>1311</v>
      </c>
      <c r="E783" s="1137"/>
      <c r="G783" s="1137">
        <v>0</v>
      </c>
      <c r="H783" s="1133"/>
      <c r="I783" s="1053"/>
      <c r="J783" s="1133"/>
    </row>
    <row r="784" spans="1:10">
      <c r="A784" s="1134">
        <v>41638</v>
      </c>
      <c r="B784" s="1135">
        <v>3</v>
      </c>
      <c r="C784" s="1136" t="s">
        <v>246</v>
      </c>
      <c r="D784" s="1137" t="s">
        <v>1004</v>
      </c>
      <c r="E784" s="1137"/>
      <c r="G784" s="1137">
        <v>0</v>
      </c>
      <c r="H784" s="1133"/>
      <c r="I784" s="1053"/>
      <c r="J784" s="1133"/>
    </row>
    <row r="785" spans="1:10">
      <c r="A785" s="1134">
        <v>41638</v>
      </c>
      <c r="B785" s="1135">
        <v>180</v>
      </c>
      <c r="C785" s="1136" t="s">
        <v>246</v>
      </c>
      <c r="D785" s="1137" t="s">
        <v>287</v>
      </c>
      <c r="E785" s="1137"/>
      <c r="G785" s="1137" t="s">
        <v>339</v>
      </c>
      <c r="H785" s="1133"/>
      <c r="I785" s="1053"/>
      <c r="J785" s="1133"/>
    </row>
    <row r="786" spans="1:10">
      <c r="A786" s="1134">
        <v>41638</v>
      </c>
      <c r="B786" s="1135">
        <v>12.5</v>
      </c>
      <c r="C786" s="1136" t="s">
        <v>246</v>
      </c>
      <c r="D786" s="1137" t="s">
        <v>1221</v>
      </c>
      <c r="E786" s="1137"/>
      <c r="G786" s="1137" t="s">
        <v>339</v>
      </c>
      <c r="H786" s="1133"/>
      <c r="I786" s="1053"/>
      <c r="J786" s="1133"/>
    </row>
    <row r="787" spans="1:10">
      <c r="A787" s="1134">
        <v>41638</v>
      </c>
      <c r="B787" s="1135">
        <v>80</v>
      </c>
      <c r="C787" s="1136" t="s">
        <v>246</v>
      </c>
      <c r="D787" s="1137" t="s">
        <v>330</v>
      </c>
      <c r="E787" s="1137"/>
      <c r="G787" s="1137" t="s">
        <v>339</v>
      </c>
      <c r="H787" s="1133"/>
      <c r="I787" s="1053"/>
      <c r="J787" s="1133"/>
    </row>
    <row r="788" spans="1:10">
      <c r="A788" s="1134">
        <v>41638</v>
      </c>
      <c r="B788" s="1135">
        <v>200.9</v>
      </c>
      <c r="C788" s="1136" t="s">
        <v>246</v>
      </c>
      <c r="D788" s="1137" t="s">
        <v>1312</v>
      </c>
      <c r="E788" s="1137"/>
      <c r="G788" s="1137">
        <v>0</v>
      </c>
      <c r="H788" s="1133"/>
      <c r="I788" s="1053"/>
      <c r="J788" s="1133"/>
    </row>
    <row r="789" spans="1:10">
      <c r="A789" s="1134">
        <v>41639</v>
      </c>
      <c r="B789" s="1135">
        <v>1300.7</v>
      </c>
      <c r="C789" s="1136" t="s">
        <v>246</v>
      </c>
      <c r="D789" s="1137" t="s">
        <v>1288</v>
      </c>
      <c r="E789" s="1137"/>
      <c r="G789" s="1137">
        <v>0</v>
      </c>
      <c r="H789" s="1133"/>
      <c r="I789" s="1053"/>
      <c r="J789" s="1133"/>
    </row>
    <row r="790" spans="1:10">
      <c r="A790" s="1134">
        <v>41639</v>
      </c>
      <c r="B790" s="1135">
        <v>74.92</v>
      </c>
      <c r="C790" s="1136" t="s">
        <v>246</v>
      </c>
      <c r="D790" s="1137" t="s">
        <v>1288</v>
      </c>
      <c r="E790" s="1137"/>
      <c r="G790" s="1137">
        <v>0</v>
      </c>
      <c r="H790" s="1133"/>
      <c r="I790" s="1053"/>
      <c r="J790" s="1133"/>
    </row>
    <row r="791" spans="1:10">
      <c r="A791" s="1134">
        <v>41639</v>
      </c>
      <c r="B791" s="1135">
        <v>25</v>
      </c>
      <c r="C791" s="1136" t="s">
        <v>246</v>
      </c>
      <c r="D791" s="1137" t="s">
        <v>762</v>
      </c>
      <c r="E791" s="1137"/>
      <c r="G791" s="1137" t="s">
        <v>339</v>
      </c>
      <c r="H791" s="1133"/>
      <c r="I791" s="1053"/>
      <c r="J791" s="1133"/>
    </row>
    <row r="792" spans="1:10">
      <c r="A792" s="1134">
        <v>41639</v>
      </c>
      <c r="B792" s="1135">
        <v>150</v>
      </c>
      <c r="C792" s="1136" t="s">
        <v>246</v>
      </c>
      <c r="D792" s="1137" t="s">
        <v>1313</v>
      </c>
      <c r="E792" s="1137"/>
      <c r="G792" s="1137" t="s">
        <v>339</v>
      </c>
      <c r="H792" s="1133"/>
      <c r="I792" s="1053"/>
      <c r="J792" s="1133"/>
    </row>
    <row r="793" spans="1:10">
      <c r="A793" s="1134">
        <v>41641</v>
      </c>
      <c r="B793" s="1135">
        <v>49</v>
      </c>
      <c r="C793" s="1136" t="s">
        <v>1087</v>
      </c>
      <c r="D793" s="1137" t="s">
        <v>1088</v>
      </c>
      <c r="E793" s="1137"/>
      <c r="G793" s="1137">
        <v>0</v>
      </c>
      <c r="H793" s="1133"/>
      <c r="I793" s="1053"/>
      <c r="J793" s="1133"/>
    </row>
    <row r="794" spans="1:10">
      <c r="A794" s="1134">
        <v>41641</v>
      </c>
      <c r="B794" s="1135">
        <v>30</v>
      </c>
      <c r="C794" s="1136" t="s">
        <v>246</v>
      </c>
      <c r="D794" s="1137" t="s">
        <v>774</v>
      </c>
      <c r="E794" s="1137"/>
      <c r="G794" s="1137" t="s">
        <v>339</v>
      </c>
      <c r="H794" s="1133"/>
      <c r="I794" s="1053"/>
      <c r="J794" s="1133"/>
    </row>
    <row r="795" spans="1:10">
      <c r="A795" s="1134">
        <v>41641</v>
      </c>
      <c r="B795" s="1135">
        <v>100</v>
      </c>
      <c r="C795" s="1136" t="s">
        <v>246</v>
      </c>
      <c r="D795" s="1137" t="s">
        <v>267</v>
      </c>
      <c r="E795" s="1137"/>
      <c r="G795" s="1137">
        <v>0</v>
      </c>
      <c r="H795" s="1133"/>
      <c r="I795" s="1053"/>
      <c r="J795" s="1133"/>
    </row>
    <row r="796" spans="1:10">
      <c r="A796" s="1134">
        <v>41641</v>
      </c>
      <c r="B796" s="1135">
        <v>6</v>
      </c>
      <c r="C796" s="1136" t="s">
        <v>246</v>
      </c>
      <c r="D796" s="1137" t="s">
        <v>1217</v>
      </c>
      <c r="E796" s="1137"/>
      <c r="G796" s="1137">
        <v>0</v>
      </c>
      <c r="H796" s="1133"/>
      <c r="I796" s="1053"/>
      <c r="J796" s="1133"/>
    </row>
    <row r="797" spans="1:10">
      <c r="A797" s="1134">
        <v>41641</v>
      </c>
      <c r="B797" s="1135">
        <v>25</v>
      </c>
      <c r="C797" s="1136" t="s">
        <v>246</v>
      </c>
      <c r="D797" s="1137" t="s">
        <v>379</v>
      </c>
      <c r="E797" s="1137"/>
      <c r="G797" s="1137" t="s">
        <v>339</v>
      </c>
      <c r="H797" s="1133"/>
      <c r="I797" s="1053"/>
      <c r="J797" s="1133"/>
    </row>
    <row r="798" spans="1:10">
      <c r="A798" s="1134">
        <v>41641</v>
      </c>
      <c r="B798" s="1135">
        <v>10</v>
      </c>
      <c r="C798" s="1136" t="s">
        <v>246</v>
      </c>
      <c r="D798" s="1137" t="s">
        <v>791</v>
      </c>
      <c r="E798" s="1137"/>
      <c r="G798" s="1137" t="s">
        <v>339</v>
      </c>
      <c r="H798" s="1133"/>
      <c r="I798" s="1053"/>
      <c r="J798" s="1133"/>
    </row>
    <row r="799" spans="1:10">
      <c r="A799" s="1134">
        <v>41641</v>
      </c>
      <c r="B799" s="1135">
        <v>10</v>
      </c>
      <c r="C799" s="1136" t="s">
        <v>246</v>
      </c>
      <c r="D799" s="1137" t="s">
        <v>338</v>
      </c>
      <c r="E799" s="1137"/>
      <c r="G799" s="1137" t="s">
        <v>339</v>
      </c>
      <c r="H799" s="1133"/>
      <c r="I799" s="1053"/>
      <c r="J799" s="1133"/>
    </row>
    <row r="800" spans="1:10">
      <c r="A800" s="1134">
        <v>41641</v>
      </c>
      <c r="B800" s="1135">
        <v>29.73</v>
      </c>
      <c r="C800" s="1136" t="s">
        <v>246</v>
      </c>
      <c r="D800" s="1137" t="s">
        <v>1234</v>
      </c>
      <c r="E800" s="1137"/>
      <c r="G800" s="1137">
        <v>0</v>
      </c>
      <c r="H800" s="1133"/>
      <c r="I800" s="1053"/>
      <c r="J800" s="1133"/>
    </row>
    <row r="801" spans="1:10">
      <c r="A801" s="1134">
        <v>41641</v>
      </c>
      <c r="B801" s="1135">
        <v>10</v>
      </c>
      <c r="C801" s="1136" t="s">
        <v>246</v>
      </c>
      <c r="D801" s="1137" t="s">
        <v>371</v>
      </c>
      <c r="E801" s="1137"/>
      <c r="G801" s="1137" t="s">
        <v>339</v>
      </c>
      <c r="H801" s="1133"/>
      <c r="I801" s="1053"/>
      <c r="J801" s="1133"/>
    </row>
    <row r="802" spans="1:10">
      <c r="A802" s="1134">
        <v>41641</v>
      </c>
      <c r="B802" s="1135">
        <v>10</v>
      </c>
      <c r="C802" s="1136" t="s">
        <v>246</v>
      </c>
      <c r="D802" s="1137" t="s">
        <v>317</v>
      </c>
      <c r="E802" s="1137"/>
      <c r="G802" s="1137" t="s">
        <v>339</v>
      </c>
      <c r="H802" s="1133"/>
      <c r="I802" s="1053"/>
      <c r="J802" s="1133"/>
    </row>
    <row r="803" spans="1:10">
      <c r="A803" s="1134">
        <v>41641</v>
      </c>
      <c r="B803" s="1135">
        <v>10</v>
      </c>
      <c r="C803" s="1136" t="s">
        <v>246</v>
      </c>
      <c r="D803" s="1137" t="s">
        <v>1274</v>
      </c>
      <c r="E803" s="1137"/>
      <c r="G803" s="1137">
        <v>0</v>
      </c>
      <c r="H803" s="1133"/>
      <c r="I803" s="1053"/>
      <c r="J803" s="1133"/>
    </row>
    <row r="804" spans="1:10">
      <c r="A804" s="1134">
        <v>41641</v>
      </c>
      <c r="B804" s="1135">
        <v>250</v>
      </c>
      <c r="C804" s="1136" t="s">
        <v>246</v>
      </c>
      <c r="D804" s="1137" t="s">
        <v>911</v>
      </c>
      <c r="E804" s="1137"/>
      <c r="G804" s="1137">
        <v>0</v>
      </c>
      <c r="H804" s="1133"/>
      <c r="I804" s="1053"/>
      <c r="J804" s="1133"/>
    </row>
    <row r="805" spans="1:10">
      <c r="A805" s="1134">
        <v>41641</v>
      </c>
      <c r="B805" s="1135">
        <v>3</v>
      </c>
      <c r="C805" s="1136" t="s">
        <v>246</v>
      </c>
      <c r="D805" s="1137" t="s">
        <v>426</v>
      </c>
      <c r="E805" s="1137"/>
      <c r="G805" s="1137">
        <v>0</v>
      </c>
      <c r="H805" s="1133"/>
      <c r="I805" s="1053"/>
      <c r="J805" s="1133"/>
    </row>
    <row r="806" spans="1:10">
      <c r="A806" s="1134">
        <v>41641</v>
      </c>
      <c r="B806" s="1135">
        <v>50</v>
      </c>
      <c r="C806" s="1136" t="s">
        <v>246</v>
      </c>
      <c r="D806" s="1137" t="s">
        <v>250</v>
      </c>
      <c r="E806" s="1137"/>
      <c r="G806" s="1137">
        <v>0</v>
      </c>
      <c r="H806" s="1133"/>
      <c r="I806" s="1053"/>
      <c r="J806" s="1133"/>
    </row>
    <row r="807" spans="1:10">
      <c r="A807" s="1134">
        <v>41641</v>
      </c>
      <c r="B807" s="1135">
        <v>30</v>
      </c>
      <c r="C807" s="1136" t="s">
        <v>246</v>
      </c>
      <c r="D807" s="1137" t="s">
        <v>751</v>
      </c>
      <c r="E807" s="1137"/>
      <c r="G807" s="1137" t="s">
        <v>339</v>
      </c>
      <c r="H807" s="1133"/>
      <c r="I807" s="1053"/>
      <c r="J807" s="1133"/>
    </row>
    <row r="808" spans="1:10">
      <c r="A808" s="1134">
        <v>41641</v>
      </c>
      <c r="B808" s="1135">
        <v>210</v>
      </c>
      <c r="C808" s="1136" t="s">
        <v>246</v>
      </c>
      <c r="D808" s="1137" t="s">
        <v>346</v>
      </c>
      <c r="E808" s="1137"/>
      <c r="G808" s="1137" t="s">
        <v>339</v>
      </c>
      <c r="H808" s="1133"/>
      <c r="I808" s="1053"/>
      <c r="J808" s="1133"/>
    </row>
    <row r="809" spans="1:10">
      <c r="A809" s="1134">
        <v>41641</v>
      </c>
      <c r="B809" s="1135">
        <v>10</v>
      </c>
      <c r="C809" s="1136" t="s">
        <v>246</v>
      </c>
      <c r="D809" s="1137" t="s">
        <v>369</v>
      </c>
      <c r="E809" s="1137"/>
      <c r="G809" s="1137">
        <v>0</v>
      </c>
      <c r="H809" s="1133"/>
      <c r="I809" s="1053"/>
      <c r="J809" s="1133"/>
    </row>
    <row r="810" spans="1:10">
      <c r="A810" s="1134">
        <v>41641</v>
      </c>
      <c r="B810" s="1135">
        <v>15</v>
      </c>
      <c r="C810" s="1136" t="s">
        <v>246</v>
      </c>
      <c r="D810" s="1137" t="s">
        <v>280</v>
      </c>
      <c r="E810" s="1137"/>
      <c r="G810" s="1137" t="s">
        <v>339</v>
      </c>
      <c r="H810" s="1133"/>
      <c r="I810" s="1053"/>
      <c r="J810" s="1133"/>
    </row>
    <row r="811" spans="1:10">
      <c r="A811" s="1134">
        <v>41641</v>
      </c>
      <c r="B811" s="1135">
        <v>20</v>
      </c>
      <c r="C811" s="1136" t="s">
        <v>246</v>
      </c>
      <c r="D811" s="1137" t="s">
        <v>787</v>
      </c>
      <c r="E811" s="1137"/>
      <c r="G811" s="1137" t="s">
        <v>339</v>
      </c>
      <c r="H811" s="1133"/>
      <c r="I811" s="1053"/>
      <c r="J811" s="1133"/>
    </row>
    <row r="812" spans="1:10">
      <c r="A812" s="1134">
        <v>41641</v>
      </c>
      <c r="B812" s="1135">
        <v>15</v>
      </c>
      <c r="C812" s="1136" t="s">
        <v>246</v>
      </c>
      <c r="D812" s="1137" t="s">
        <v>912</v>
      </c>
      <c r="E812" s="1137"/>
      <c r="G812" s="1137">
        <v>0</v>
      </c>
      <c r="H812" s="1133"/>
      <c r="I812" s="1053"/>
      <c r="J812" s="1133"/>
    </row>
    <row r="813" spans="1:10">
      <c r="A813" s="1134">
        <v>41641</v>
      </c>
      <c r="B813" s="1135">
        <v>10</v>
      </c>
      <c r="C813" s="1136" t="s">
        <v>246</v>
      </c>
      <c r="D813" s="1137" t="s">
        <v>955</v>
      </c>
      <c r="E813" s="1137"/>
      <c r="G813" s="1137">
        <v>0</v>
      </c>
      <c r="H813" s="1133"/>
      <c r="I813" s="1053"/>
      <c r="J813" s="1133"/>
    </row>
    <row r="814" spans="1:10">
      <c r="A814" s="1134">
        <v>41641</v>
      </c>
      <c r="B814" s="1135">
        <v>30</v>
      </c>
      <c r="C814" s="1136" t="s">
        <v>246</v>
      </c>
      <c r="D814" s="1137" t="s">
        <v>1315</v>
      </c>
      <c r="E814" s="1137"/>
      <c r="G814" s="1137" t="s">
        <v>339</v>
      </c>
      <c r="H814" s="1133"/>
      <c r="I814" s="1053"/>
      <c r="J814" s="1133"/>
    </row>
    <row r="815" spans="1:10">
      <c r="A815" s="1134">
        <v>41641</v>
      </c>
      <c r="B815" s="1135">
        <v>5</v>
      </c>
      <c r="C815" s="1136" t="s">
        <v>246</v>
      </c>
      <c r="D815" s="1137" t="s">
        <v>755</v>
      </c>
      <c r="E815" s="1137"/>
      <c r="G815" s="1137" t="s">
        <v>339</v>
      </c>
      <c r="H815" s="1133"/>
      <c r="I815" s="1053"/>
      <c r="J815" s="1133"/>
    </row>
    <row r="816" spans="1:10">
      <c r="A816" s="1134">
        <v>41641</v>
      </c>
      <c r="B816" s="1135">
        <v>15</v>
      </c>
      <c r="C816" s="1136" t="s">
        <v>246</v>
      </c>
      <c r="D816" s="1137" t="s">
        <v>248</v>
      </c>
      <c r="E816" s="1137"/>
      <c r="G816" s="1137">
        <v>0</v>
      </c>
      <c r="H816" s="1133"/>
      <c r="I816" s="1053"/>
      <c r="J816" s="1133"/>
    </row>
    <row r="817" spans="1:10">
      <c r="A817" s="1134">
        <v>41641</v>
      </c>
      <c r="B817" s="1135">
        <v>75</v>
      </c>
      <c r="C817" s="1136" t="s">
        <v>246</v>
      </c>
      <c r="D817" s="1137" t="s">
        <v>1003</v>
      </c>
      <c r="E817" s="1137"/>
      <c r="G817" s="1137" t="s">
        <v>339</v>
      </c>
      <c r="H817" s="1133"/>
      <c r="I817" s="1053"/>
      <c r="J817" s="1133"/>
    </row>
    <row r="818" spans="1:10">
      <c r="A818" s="1134">
        <v>41641</v>
      </c>
      <c r="B818" s="1135">
        <v>15</v>
      </c>
      <c r="C818" s="1136" t="s">
        <v>246</v>
      </c>
      <c r="D818" s="1137" t="s">
        <v>1190</v>
      </c>
      <c r="E818" s="1137"/>
      <c r="G818" s="1137">
        <v>0</v>
      </c>
      <c r="H818" s="1133"/>
      <c r="I818" s="1053"/>
      <c r="J818" s="1133"/>
    </row>
    <row r="819" spans="1:10">
      <c r="A819" s="1134">
        <v>41641</v>
      </c>
      <c r="B819" s="1135">
        <v>50</v>
      </c>
      <c r="C819" s="1136" t="s">
        <v>246</v>
      </c>
      <c r="D819" s="1137" t="s">
        <v>754</v>
      </c>
      <c r="E819" s="1137"/>
      <c r="G819" s="1137" t="s">
        <v>339</v>
      </c>
      <c r="H819" s="1133"/>
      <c r="I819" s="1053"/>
      <c r="J819" s="1133"/>
    </row>
    <row r="820" spans="1:10">
      <c r="A820" s="1134">
        <v>41641</v>
      </c>
      <c r="B820" s="1135">
        <v>30</v>
      </c>
      <c r="C820" s="1136" t="s">
        <v>246</v>
      </c>
      <c r="D820" s="1137" t="s">
        <v>1316</v>
      </c>
      <c r="E820" s="1137"/>
      <c r="G820" s="1137" t="s">
        <v>339</v>
      </c>
      <c r="H820" s="1133"/>
      <c r="I820" s="1053"/>
      <c r="J820" s="1133"/>
    </row>
    <row r="821" spans="1:10">
      <c r="A821" s="1134">
        <v>41641</v>
      </c>
      <c r="B821" s="1135">
        <v>10</v>
      </c>
      <c r="C821" s="1136" t="s">
        <v>246</v>
      </c>
      <c r="D821" s="1137" t="s">
        <v>367</v>
      </c>
      <c r="E821" s="1137"/>
      <c r="G821" s="1137" t="s">
        <v>339</v>
      </c>
      <c r="H821" s="1133"/>
      <c r="I821" s="1053"/>
      <c r="J821" s="1133"/>
    </row>
    <row r="822" spans="1:10">
      <c r="A822" s="1134">
        <v>41641</v>
      </c>
      <c r="B822" s="1135">
        <v>25</v>
      </c>
      <c r="C822" s="1136" t="s">
        <v>246</v>
      </c>
      <c r="D822" s="1137" t="s">
        <v>1070</v>
      </c>
      <c r="E822" s="1137"/>
      <c r="G822" s="1137" t="s">
        <v>339</v>
      </c>
      <c r="H822" s="1133"/>
      <c r="I822" s="1053"/>
      <c r="J822" s="1133"/>
    </row>
    <row r="823" spans="1:10">
      <c r="A823" s="1134">
        <v>41641</v>
      </c>
      <c r="B823" s="1135">
        <v>10</v>
      </c>
      <c r="C823" s="1136" t="s">
        <v>246</v>
      </c>
      <c r="D823" s="1137" t="s">
        <v>994</v>
      </c>
      <c r="E823" s="1137"/>
      <c r="G823" s="1137" t="s">
        <v>339</v>
      </c>
      <c r="H823" s="1133"/>
      <c r="I823" s="1053"/>
      <c r="J823" s="1133"/>
    </row>
    <row r="824" spans="1:10">
      <c r="A824" s="1134">
        <v>41641</v>
      </c>
      <c r="B824" s="1135">
        <v>10</v>
      </c>
      <c r="C824" s="1136" t="s">
        <v>246</v>
      </c>
      <c r="D824" s="1137" t="s">
        <v>951</v>
      </c>
      <c r="E824" s="1137"/>
      <c r="G824" s="1137" t="s">
        <v>339</v>
      </c>
      <c r="H824" s="1133"/>
      <c r="I824" s="1053"/>
      <c r="J824" s="1133"/>
    </row>
    <row r="825" spans="1:10">
      <c r="A825" s="1134">
        <v>41641</v>
      </c>
      <c r="B825" s="1135">
        <v>20</v>
      </c>
      <c r="C825" s="1136" t="s">
        <v>246</v>
      </c>
      <c r="D825" s="1137" t="s">
        <v>999</v>
      </c>
      <c r="E825" s="1137"/>
      <c r="G825" s="1137" t="s">
        <v>339</v>
      </c>
      <c r="H825" s="1133"/>
      <c r="I825" s="1053"/>
      <c r="J825" s="1133"/>
    </row>
    <row r="826" spans="1:10">
      <c r="A826" s="1134">
        <v>41641</v>
      </c>
      <c r="B826" s="1135">
        <v>50</v>
      </c>
      <c r="C826" s="1136" t="s">
        <v>246</v>
      </c>
      <c r="D826" s="1137" t="s">
        <v>997</v>
      </c>
      <c r="E826" s="1137"/>
      <c r="G826" s="1137" t="s">
        <v>339</v>
      </c>
      <c r="H826" s="1133"/>
      <c r="I826" s="1053"/>
      <c r="J826" s="1133"/>
    </row>
    <row r="827" spans="1:10">
      <c r="A827" s="1134">
        <v>41641</v>
      </c>
      <c r="B827" s="1135">
        <v>261</v>
      </c>
      <c r="C827" s="1136" t="s">
        <v>246</v>
      </c>
      <c r="D827" s="1137" t="s">
        <v>344</v>
      </c>
      <c r="E827" s="1137"/>
      <c r="G827" s="1137" t="s">
        <v>339</v>
      </c>
      <c r="H827" s="1133"/>
      <c r="I827" s="1053"/>
      <c r="J827" s="1133"/>
    </row>
    <row r="828" spans="1:10">
      <c r="A828" s="1134">
        <v>41641</v>
      </c>
      <c r="B828" s="1135">
        <v>10</v>
      </c>
      <c r="C828" s="1136" t="s">
        <v>246</v>
      </c>
      <c r="D828" s="1137" t="s">
        <v>993</v>
      </c>
      <c r="E828" s="1137"/>
      <c r="G828" s="1137" t="s">
        <v>339</v>
      </c>
      <c r="H828" s="1133"/>
      <c r="I828" s="1053"/>
      <c r="J828" s="1133"/>
    </row>
    <row r="829" spans="1:10">
      <c r="A829" s="1134">
        <v>41641</v>
      </c>
      <c r="B829" s="1135">
        <v>10</v>
      </c>
      <c r="C829" s="1136" t="s">
        <v>246</v>
      </c>
      <c r="D829" s="1137" t="s">
        <v>388</v>
      </c>
      <c r="E829" s="1137"/>
      <c r="G829" s="1137" t="s">
        <v>339</v>
      </c>
      <c r="H829" s="1133"/>
      <c r="I829" s="1053"/>
      <c r="J829" s="1133"/>
    </row>
    <row r="830" spans="1:10">
      <c r="A830" s="1134">
        <v>41641</v>
      </c>
      <c r="B830" s="1135">
        <v>10</v>
      </c>
      <c r="C830" s="1136" t="s">
        <v>246</v>
      </c>
      <c r="D830" s="1137" t="s">
        <v>1040</v>
      </c>
      <c r="E830" s="1137"/>
      <c r="G830" s="1137" t="s">
        <v>339</v>
      </c>
      <c r="H830" s="1133"/>
      <c r="I830" s="1053"/>
      <c r="J830" s="1133"/>
    </row>
    <row r="831" spans="1:10">
      <c r="A831" s="1134">
        <v>41641</v>
      </c>
      <c r="B831" s="1135">
        <v>15</v>
      </c>
      <c r="C831" s="1136" t="s">
        <v>246</v>
      </c>
      <c r="D831" s="1137" t="s">
        <v>954</v>
      </c>
      <c r="E831" s="1137"/>
      <c r="G831" s="1137">
        <v>0</v>
      </c>
      <c r="H831" s="1133"/>
      <c r="I831" s="1053"/>
      <c r="J831" s="1133"/>
    </row>
    <row r="832" spans="1:10">
      <c r="A832" s="1134">
        <v>41641</v>
      </c>
      <c r="B832" s="1135">
        <v>41.67</v>
      </c>
      <c r="C832" s="1136" t="s">
        <v>246</v>
      </c>
      <c r="D832" s="1137" t="s">
        <v>1291</v>
      </c>
      <c r="E832" s="1137"/>
      <c r="G832" s="1137" t="s">
        <v>339</v>
      </c>
      <c r="H832" s="1133"/>
      <c r="I832" s="1053"/>
      <c r="J832" s="1133"/>
    </row>
    <row r="833" spans="1:10">
      <c r="A833" s="1134">
        <v>41641</v>
      </c>
      <c r="B833" s="1135">
        <v>25</v>
      </c>
      <c r="C833" s="1136" t="s">
        <v>246</v>
      </c>
      <c r="D833" s="1137" t="s">
        <v>1292</v>
      </c>
      <c r="E833" s="1137"/>
      <c r="G833" s="1137">
        <v>0</v>
      </c>
      <c r="H833" s="1133"/>
      <c r="I833" s="1053"/>
      <c r="J833" s="1133"/>
    </row>
    <row r="834" spans="1:10">
      <c r="A834" s="1134">
        <v>41641</v>
      </c>
      <c r="B834" s="1135">
        <v>10</v>
      </c>
      <c r="C834" s="1136" t="s">
        <v>246</v>
      </c>
      <c r="D834" s="1137" t="s">
        <v>1005</v>
      </c>
      <c r="E834" s="1137"/>
      <c r="G834" s="1137" t="s">
        <v>339</v>
      </c>
      <c r="H834" s="1133"/>
      <c r="I834" s="1053"/>
      <c r="J834" s="1133"/>
    </row>
    <row r="835" spans="1:10">
      <c r="A835" s="1134">
        <v>41641</v>
      </c>
      <c r="B835" s="1135">
        <v>40</v>
      </c>
      <c r="C835" s="1136" t="s">
        <v>246</v>
      </c>
      <c r="D835" s="1137" t="s">
        <v>1247</v>
      </c>
      <c r="E835" s="1137"/>
      <c r="G835" s="1137" t="s">
        <v>339</v>
      </c>
      <c r="H835" s="1133"/>
      <c r="I835" s="1053"/>
      <c r="J835" s="1133"/>
    </row>
    <row r="836" spans="1:10">
      <c r="A836" s="1134">
        <v>41641</v>
      </c>
      <c r="B836" s="1135">
        <v>10</v>
      </c>
      <c r="C836" s="1136" t="s">
        <v>246</v>
      </c>
      <c r="D836" s="1137" t="s">
        <v>1317</v>
      </c>
      <c r="E836" s="1137"/>
      <c r="G836" s="1137" t="s">
        <v>339</v>
      </c>
      <c r="H836" s="1133"/>
      <c r="I836" s="1053"/>
      <c r="J836" s="1133"/>
    </row>
    <row r="837" spans="1:10">
      <c r="A837" s="1134">
        <v>41641</v>
      </c>
      <c r="B837" s="1135">
        <v>20</v>
      </c>
      <c r="C837" s="1136" t="s">
        <v>246</v>
      </c>
      <c r="D837" s="1137" t="s">
        <v>389</v>
      </c>
      <c r="E837" s="1137"/>
      <c r="G837" s="1137">
        <v>0</v>
      </c>
      <c r="H837" s="1133"/>
      <c r="I837" s="1053"/>
      <c r="J837" s="1133"/>
    </row>
    <row r="838" spans="1:10">
      <c r="A838" s="1134">
        <v>41641</v>
      </c>
      <c r="B838" s="1135">
        <v>10</v>
      </c>
      <c r="C838" s="1136" t="s">
        <v>246</v>
      </c>
      <c r="D838" s="1137" t="s">
        <v>996</v>
      </c>
      <c r="E838" s="1137"/>
      <c r="G838" s="1137">
        <v>0</v>
      </c>
      <c r="H838" s="1133"/>
      <c r="I838" s="1053"/>
      <c r="J838" s="1133"/>
    </row>
    <row r="839" spans="1:10">
      <c r="A839" s="1134">
        <v>41641</v>
      </c>
      <c r="B839" s="1135">
        <v>180</v>
      </c>
      <c r="C839" s="1136" t="s">
        <v>246</v>
      </c>
      <c r="D839" s="1137" t="s">
        <v>783</v>
      </c>
      <c r="E839" s="1137"/>
      <c r="G839" s="1137" t="s">
        <v>339</v>
      </c>
      <c r="H839" s="1133"/>
      <c r="I839" s="1053"/>
      <c r="J839" s="1133"/>
    </row>
    <row r="840" spans="1:10">
      <c r="A840" s="1134">
        <v>41641</v>
      </c>
      <c r="B840" s="1135">
        <v>12.5</v>
      </c>
      <c r="C840" s="1136" t="s">
        <v>246</v>
      </c>
      <c r="D840" s="1137" t="s">
        <v>913</v>
      </c>
      <c r="E840" s="1137"/>
      <c r="G840" s="1137" t="s">
        <v>339</v>
      </c>
      <c r="H840" s="1133"/>
      <c r="I840" s="1053"/>
      <c r="J840" s="1133"/>
    </row>
    <row r="841" spans="1:10">
      <c r="A841" s="1134">
        <v>41641</v>
      </c>
      <c r="B841" s="1135">
        <v>140</v>
      </c>
      <c r="C841" s="1136" t="s">
        <v>246</v>
      </c>
      <c r="D841" s="1137" t="s">
        <v>1063</v>
      </c>
      <c r="E841" s="1137"/>
      <c r="G841" s="1137">
        <v>0</v>
      </c>
      <c r="H841" s="1133"/>
      <c r="I841" s="1053"/>
      <c r="J841" s="1133"/>
    </row>
    <row r="842" spans="1:10">
      <c r="A842" s="1134">
        <v>41641</v>
      </c>
      <c r="B842" s="1135">
        <v>30</v>
      </c>
      <c r="C842" s="1136" t="s">
        <v>246</v>
      </c>
      <c r="D842" s="1137" t="s">
        <v>424</v>
      </c>
      <c r="E842" s="1137"/>
      <c r="G842" s="1137" t="s">
        <v>339</v>
      </c>
      <c r="H842" s="1133"/>
      <c r="I842" s="1053"/>
      <c r="J842" s="1133"/>
    </row>
    <row r="843" spans="1:10">
      <c r="A843" s="1134">
        <v>41641</v>
      </c>
      <c r="B843" s="1135">
        <v>7</v>
      </c>
      <c r="C843" s="1136" t="s">
        <v>246</v>
      </c>
      <c r="D843" s="1137" t="s">
        <v>1196</v>
      </c>
      <c r="E843" s="1137"/>
      <c r="G843" s="1137" t="s">
        <v>339</v>
      </c>
      <c r="H843" s="1133"/>
      <c r="I843" s="1053"/>
      <c r="J843" s="1133"/>
    </row>
    <row r="844" spans="1:10">
      <c r="A844" s="1134">
        <v>41641</v>
      </c>
      <c r="B844" s="1135">
        <v>10</v>
      </c>
      <c r="C844" s="1136" t="s">
        <v>246</v>
      </c>
      <c r="D844" s="1137" t="s">
        <v>1027</v>
      </c>
      <c r="E844" s="1137"/>
      <c r="G844" s="1137" t="s">
        <v>339</v>
      </c>
      <c r="H844" s="1133"/>
      <c r="I844" s="1053"/>
      <c r="J844" s="1133"/>
    </row>
    <row r="845" spans="1:10">
      <c r="A845" s="1134">
        <v>41641</v>
      </c>
      <c r="B845" s="1135">
        <v>20</v>
      </c>
      <c r="C845" s="1136" t="s">
        <v>246</v>
      </c>
      <c r="D845" s="1137" t="s">
        <v>254</v>
      </c>
      <c r="E845" s="1137"/>
      <c r="G845" s="1137" t="s">
        <v>339</v>
      </c>
      <c r="H845" s="1133"/>
      <c r="I845" s="1053"/>
      <c r="J845" s="1133"/>
    </row>
    <row r="846" spans="1:10">
      <c r="A846" s="1134">
        <v>41641</v>
      </c>
      <c r="B846" s="1135">
        <v>20</v>
      </c>
      <c r="C846" s="1136" t="s">
        <v>246</v>
      </c>
      <c r="D846" s="1137" t="s">
        <v>1028</v>
      </c>
      <c r="E846" s="1137"/>
      <c r="G846" s="1137" t="s">
        <v>339</v>
      </c>
      <c r="H846" s="1133"/>
      <c r="I846" s="1053"/>
      <c r="J846" s="1133"/>
    </row>
    <row r="847" spans="1:10">
      <c r="A847" s="1134">
        <v>41641</v>
      </c>
      <c r="B847" s="1135">
        <v>66</v>
      </c>
      <c r="C847" s="1136" t="s">
        <v>246</v>
      </c>
      <c r="D847" s="1137" t="s">
        <v>1069</v>
      </c>
      <c r="E847" s="1137"/>
      <c r="G847" s="1137" t="s">
        <v>339</v>
      </c>
      <c r="H847" s="1133"/>
      <c r="I847" s="1053"/>
      <c r="J847" s="1133"/>
    </row>
    <row r="848" spans="1:10">
      <c r="A848" s="1134">
        <v>41641</v>
      </c>
      <c r="B848" s="1135">
        <v>10</v>
      </c>
      <c r="C848" s="1136" t="s">
        <v>246</v>
      </c>
      <c r="D848" s="1137" t="s">
        <v>1001</v>
      </c>
      <c r="E848" s="1137"/>
      <c r="G848" s="1137" t="s">
        <v>339</v>
      </c>
      <c r="H848" s="1133"/>
      <c r="I848" s="1053"/>
      <c r="J848" s="1133"/>
    </row>
    <row r="849" spans="1:10">
      <c r="A849" s="1134">
        <v>41641</v>
      </c>
      <c r="B849" s="1135">
        <v>75</v>
      </c>
      <c r="C849" s="1136" t="s">
        <v>246</v>
      </c>
      <c r="D849" s="1137" t="s">
        <v>308</v>
      </c>
      <c r="E849" s="1137"/>
      <c r="G849" s="1137" t="s">
        <v>339</v>
      </c>
      <c r="H849" s="1133"/>
      <c r="I849" s="1053"/>
      <c r="J849" s="1133"/>
    </row>
    <row r="850" spans="1:10">
      <c r="A850" s="1134">
        <v>41641</v>
      </c>
      <c r="B850" s="1135">
        <v>5</v>
      </c>
      <c r="C850" s="1136" t="s">
        <v>246</v>
      </c>
      <c r="D850" s="1137" t="s">
        <v>1029</v>
      </c>
      <c r="E850" s="1137"/>
      <c r="G850" s="1137" t="s">
        <v>339</v>
      </c>
      <c r="H850" s="1133"/>
      <c r="I850" s="1053"/>
      <c r="J850" s="1133"/>
    </row>
    <row r="851" spans="1:10">
      <c r="A851" s="1134">
        <v>41641</v>
      </c>
      <c r="B851" s="1135">
        <v>20</v>
      </c>
      <c r="C851" s="1136" t="s">
        <v>246</v>
      </c>
      <c r="D851" s="1137" t="s">
        <v>1275</v>
      </c>
      <c r="E851" s="1137"/>
      <c r="G851" s="1137" t="s">
        <v>339</v>
      </c>
      <c r="H851" s="1133"/>
      <c r="I851" s="1053"/>
      <c r="J851" s="1133"/>
    </row>
    <row r="852" spans="1:10">
      <c r="A852" s="1134">
        <v>41641</v>
      </c>
      <c r="B852" s="1135">
        <v>15</v>
      </c>
      <c r="C852" s="1136" t="s">
        <v>246</v>
      </c>
      <c r="D852" s="1137" t="s">
        <v>753</v>
      </c>
      <c r="E852" s="1137"/>
      <c r="G852" s="1137" t="s">
        <v>339</v>
      </c>
      <c r="H852" s="1133"/>
      <c r="I852" s="1053"/>
      <c r="J852" s="1133"/>
    </row>
    <row r="853" spans="1:10">
      <c r="A853" s="1134">
        <v>41641</v>
      </c>
      <c r="B853" s="1135">
        <v>50</v>
      </c>
      <c r="C853" s="1136" t="s">
        <v>246</v>
      </c>
      <c r="D853" s="1137" t="s">
        <v>998</v>
      </c>
      <c r="E853" s="1137"/>
      <c r="G853" s="1137" t="s">
        <v>339</v>
      </c>
      <c r="H853" s="1133"/>
      <c r="I853" s="1053"/>
      <c r="J853" s="1133"/>
    </row>
    <row r="854" spans="1:10">
      <c r="A854" s="1134">
        <v>41641</v>
      </c>
      <c r="B854" s="1135">
        <v>50</v>
      </c>
      <c r="C854" s="1136" t="s">
        <v>246</v>
      </c>
      <c r="D854" s="1137" t="s">
        <v>252</v>
      </c>
      <c r="E854" s="1137"/>
      <c r="G854" s="1137" t="s">
        <v>339</v>
      </c>
      <c r="H854" s="1133"/>
      <c r="I854" s="1053"/>
      <c r="J854" s="1133"/>
    </row>
    <row r="855" spans="1:10">
      <c r="A855" s="1134">
        <v>41641</v>
      </c>
      <c r="B855" s="1135">
        <v>25</v>
      </c>
      <c r="C855" s="1136" t="s">
        <v>246</v>
      </c>
      <c r="D855" s="1137" t="s">
        <v>995</v>
      </c>
      <c r="E855" s="1137"/>
      <c r="G855" s="1137" t="s">
        <v>339</v>
      </c>
      <c r="H855" s="1133"/>
      <c r="I855" s="1053"/>
      <c r="J855" s="1133"/>
    </row>
    <row r="856" spans="1:10">
      <c r="A856" s="1134">
        <v>41641</v>
      </c>
      <c r="B856" s="1135">
        <v>10</v>
      </c>
      <c r="C856" s="1136" t="s">
        <v>246</v>
      </c>
      <c r="D856" s="1137" t="s">
        <v>772</v>
      </c>
      <c r="E856" s="1137"/>
      <c r="G856" s="1137" t="s">
        <v>339</v>
      </c>
      <c r="H856" s="1133"/>
      <c r="I856" s="1053"/>
      <c r="J856" s="1133"/>
    </row>
    <row r="857" spans="1:10">
      <c r="A857" s="1134">
        <v>41642</v>
      </c>
      <c r="B857" s="1135">
        <v>30</v>
      </c>
      <c r="C857" s="1136" t="s">
        <v>246</v>
      </c>
      <c r="D857" s="1137" t="s">
        <v>1276</v>
      </c>
      <c r="E857" s="1137"/>
      <c r="G857" s="1137" t="s">
        <v>339</v>
      </c>
      <c r="H857" s="1133"/>
      <c r="I857" s="1053"/>
      <c r="J857" s="1133"/>
    </row>
    <row r="858" spans="1:10">
      <c r="A858" s="1134">
        <v>41642</v>
      </c>
      <c r="B858" s="1135">
        <v>300</v>
      </c>
      <c r="C858" s="1136" t="s">
        <v>246</v>
      </c>
      <c r="D858" s="1137" t="s">
        <v>778</v>
      </c>
      <c r="E858" s="1137"/>
      <c r="G858" s="1137" t="s">
        <v>339</v>
      </c>
      <c r="H858" s="1133"/>
      <c r="I858" s="1053"/>
      <c r="J858" s="1133"/>
    </row>
    <row r="859" spans="1:10">
      <c r="A859" s="1134">
        <v>41642</v>
      </c>
      <c r="B859" s="1135">
        <v>50</v>
      </c>
      <c r="C859" s="1136" t="s">
        <v>246</v>
      </c>
      <c r="D859" s="1137" t="s">
        <v>1105</v>
      </c>
      <c r="E859" s="1137"/>
      <c r="G859" s="1137" t="s">
        <v>339</v>
      </c>
      <c r="H859" s="1133"/>
      <c r="I859" s="1053"/>
      <c r="J859" s="1133"/>
    </row>
    <row r="860" spans="1:10">
      <c r="A860" s="1134">
        <v>41642</v>
      </c>
      <c r="B860" s="1135">
        <v>20</v>
      </c>
      <c r="C860" s="1136" t="s">
        <v>246</v>
      </c>
      <c r="D860" s="1137" t="s">
        <v>387</v>
      </c>
      <c r="E860" s="1137"/>
      <c r="G860" s="1137">
        <v>0</v>
      </c>
      <c r="H860" s="1133"/>
      <c r="I860" s="1053"/>
      <c r="J860" s="1133"/>
    </row>
    <row r="861" spans="1:10">
      <c r="A861" s="1134">
        <v>41642</v>
      </c>
      <c r="B861" s="1135">
        <v>10</v>
      </c>
      <c r="C861" s="1136" t="s">
        <v>246</v>
      </c>
      <c r="D861" s="1137" t="s">
        <v>1294</v>
      </c>
      <c r="E861" s="1137"/>
      <c r="G861" s="1137">
        <v>0</v>
      </c>
      <c r="H861" s="1133"/>
      <c r="I861" s="1053"/>
      <c r="J861" s="1133"/>
    </row>
    <row r="862" spans="1:10">
      <c r="A862" s="1134">
        <v>41642</v>
      </c>
      <c r="B862" s="1135">
        <v>5</v>
      </c>
      <c r="C862" s="1136" t="s">
        <v>246</v>
      </c>
      <c r="D862" s="1137" t="s">
        <v>1187</v>
      </c>
      <c r="E862" s="1137"/>
      <c r="G862" s="1137" t="s">
        <v>339</v>
      </c>
      <c r="H862" s="1133"/>
      <c r="I862" s="1053"/>
      <c r="J862" s="1133"/>
    </row>
    <row r="863" spans="1:10">
      <c r="A863" s="1134">
        <v>41642</v>
      </c>
      <c r="B863" s="1135">
        <v>10</v>
      </c>
      <c r="C863" s="1136" t="s">
        <v>246</v>
      </c>
      <c r="D863" s="1137" t="s">
        <v>1318</v>
      </c>
      <c r="E863" s="1137"/>
      <c r="G863" s="1137">
        <v>0</v>
      </c>
      <c r="H863" s="1133"/>
      <c r="I863" s="1053"/>
      <c r="J863" s="1133"/>
    </row>
    <row r="864" spans="1:10">
      <c r="A864" s="1134">
        <v>41645</v>
      </c>
      <c r="B864" s="1135">
        <v>15</v>
      </c>
      <c r="C864" s="1136" t="s">
        <v>246</v>
      </c>
      <c r="D864" s="1137" t="s">
        <v>1237</v>
      </c>
      <c r="E864" s="1137"/>
      <c r="G864" s="1137" t="s">
        <v>339</v>
      </c>
      <c r="H864" s="1133"/>
      <c r="I864" s="1053"/>
      <c r="J864" s="1133"/>
    </row>
    <row r="865" spans="1:10">
      <c r="A865" s="1134">
        <v>41645</v>
      </c>
      <c r="B865" s="1135">
        <v>100</v>
      </c>
      <c r="C865" s="1136" t="s">
        <v>246</v>
      </c>
      <c r="D865" s="1137" t="s">
        <v>1000</v>
      </c>
      <c r="E865" s="1137"/>
      <c r="G865" s="1137">
        <v>0</v>
      </c>
      <c r="H865" s="1133"/>
      <c r="I865" s="1053"/>
      <c r="J865" s="1133"/>
    </row>
    <row r="866" spans="1:10">
      <c r="A866" s="1134">
        <v>41645</v>
      </c>
      <c r="B866" s="1135">
        <v>5</v>
      </c>
      <c r="C866" s="1136" t="s">
        <v>246</v>
      </c>
      <c r="D866" s="1137" t="s">
        <v>1296</v>
      </c>
      <c r="E866" s="1137"/>
      <c r="G866" s="1137" t="s">
        <v>339</v>
      </c>
      <c r="H866" s="1133"/>
      <c r="I866" s="1053"/>
      <c r="J866" s="1133"/>
    </row>
    <row r="867" spans="1:10">
      <c r="A867" s="1134">
        <v>41645</v>
      </c>
      <c r="B867" s="1135">
        <v>6</v>
      </c>
      <c r="C867" s="1136" t="s">
        <v>246</v>
      </c>
      <c r="D867" s="1137" t="s">
        <v>310</v>
      </c>
      <c r="E867" s="1137"/>
      <c r="G867" s="1137" t="s">
        <v>339</v>
      </c>
      <c r="H867" s="1133"/>
      <c r="I867" s="1053"/>
      <c r="J867" s="1133"/>
    </row>
    <row r="868" spans="1:10">
      <c r="A868" s="1134">
        <v>41645</v>
      </c>
      <c r="B868" s="1135">
        <v>12.5</v>
      </c>
      <c r="C868" s="1136" t="s">
        <v>246</v>
      </c>
      <c r="D868" s="1137" t="s">
        <v>1221</v>
      </c>
      <c r="E868" s="1137"/>
      <c r="G868" s="1137" t="s">
        <v>339</v>
      </c>
      <c r="H868" s="1133"/>
      <c r="I868" s="1053"/>
      <c r="J868" s="1133"/>
    </row>
    <row r="869" spans="1:10">
      <c r="A869" s="1134">
        <v>41645</v>
      </c>
      <c r="B869" s="1135">
        <v>10</v>
      </c>
      <c r="C869" s="1136" t="s">
        <v>246</v>
      </c>
      <c r="D869" s="1137" t="s">
        <v>956</v>
      </c>
      <c r="E869" s="1137"/>
      <c r="G869" s="1137" t="s">
        <v>339</v>
      </c>
      <c r="H869" s="1133"/>
      <c r="I869" s="1053"/>
      <c r="J869" s="1133"/>
    </row>
    <row r="870" spans="1:10">
      <c r="A870" s="1134">
        <v>41645</v>
      </c>
      <c r="B870" s="1135">
        <v>5</v>
      </c>
      <c r="C870" s="1136" t="s">
        <v>246</v>
      </c>
      <c r="D870" s="1137" t="s">
        <v>318</v>
      </c>
      <c r="E870" s="1137"/>
      <c r="G870" s="1137" t="s">
        <v>339</v>
      </c>
      <c r="H870" s="1133"/>
      <c r="I870" s="1053"/>
      <c r="J870" s="1133"/>
    </row>
    <row r="871" spans="1:10">
      <c r="A871" s="1134">
        <v>41645</v>
      </c>
      <c r="B871" s="1135">
        <v>15</v>
      </c>
      <c r="C871" s="1136" t="s">
        <v>246</v>
      </c>
      <c r="D871" s="1137" t="s">
        <v>306</v>
      </c>
      <c r="E871" s="1137"/>
      <c r="G871" s="1137" t="s">
        <v>339</v>
      </c>
      <c r="H871" s="1133"/>
      <c r="I871" s="1053"/>
      <c r="J871" s="1133"/>
    </row>
    <row r="872" spans="1:10">
      <c r="A872" s="1134">
        <v>41645</v>
      </c>
      <c r="B872" s="1135">
        <v>694.2</v>
      </c>
      <c r="C872" s="1136" t="s">
        <v>246</v>
      </c>
      <c r="D872" s="1137" t="s">
        <v>1319</v>
      </c>
      <c r="E872" s="1137"/>
      <c r="G872" s="1137">
        <v>0</v>
      </c>
      <c r="H872" s="1133"/>
      <c r="I872" s="1053"/>
      <c r="J872" s="1133"/>
    </row>
    <row r="873" spans="1:10">
      <c r="A873" s="1134">
        <v>41646</v>
      </c>
      <c r="B873" s="1135">
        <v>10</v>
      </c>
      <c r="C873" s="1136" t="s">
        <v>1087</v>
      </c>
      <c r="D873" s="1137" t="s">
        <v>1362</v>
      </c>
      <c r="E873" s="1137"/>
      <c r="G873" s="1137">
        <v>0</v>
      </c>
      <c r="H873" s="1133"/>
      <c r="I873" s="1053"/>
      <c r="J873" s="1133"/>
    </row>
    <row r="874" spans="1:10">
      <c r="A874" s="1134">
        <v>41646</v>
      </c>
      <c r="B874" s="1135">
        <v>15</v>
      </c>
      <c r="C874" s="1136" t="s">
        <v>1087</v>
      </c>
      <c r="D874" s="1137" t="s">
        <v>1088</v>
      </c>
      <c r="E874" s="1137"/>
      <c r="G874" s="1137">
        <v>0</v>
      </c>
      <c r="H874" s="1133"/>
      <c r="I874" s="1053"/>
      <c r="J874" s="1133"/>
    </row>
    <row r="875" spans="1:10">
      <c r="A875" s="1134">
        <v>41646</v>
      </c>
      <c r="B875" s="1135">
        <v>50</v>
      </c>
      <c r="C875" s="1136" t="s">
        <v>1087</v>
      </c>
      <c r="D875" s="1137" t="s">
        <v>1089</v>
      </c>
      <c r="E875" s="1137"/>
      <c r="G875" s="1137">
        <v>0</v>
      </c>
      <c r="H875" s="1133"/>
      <c r="I875" s="1053"/>
      <c r="J875" s="1133"/>
    </row>
    <row r="876" spans="1:10">
      <c r="A876" s="1134">
        <v>41646</v>
      </c>
      <c r="B876" s="1135">
        <v>246</v>
      </c>
      <c r="C876" s="1136" t="s">
        <v>246</v>
      </c>
      <c r="D876" s="1137" t="s">
        <v>429</v>
      </c>
      <c r="E876" s="1137"/>
      <c r="G876" s="1137">
        <v>0</v>
      </c>
      <c r="H876" s="1133"/>
      <c r="I876" s="1053"/>
      <c r="J876" s="1133"/>
    </row>
    <row r="877" spans="1:10">
      <c r="A877" s="1134">
        <v>41646</v>
      </c>
      <c r="B877" s="1135">
        <v>12.5</v>
      </c>
      <c r="C877" s="1136" t="s">
        <v>246</v>
      </c>
      <c r="D877" s="1137" t="s">
        <v>429</v>
      </c>
      <c r="E877" s="1137"/>
      <c r="G877" s="1137">
        <v>0</v>
      </c>
      <c r="H877" s="1133"/>
      <c r="I877" s="1053"/>
      <c r="J877" s="1133"/>
    </row>
    <row r="878" spans="1:10">
      <c r="A878" s="1134">
        <v>41646</v>
      </c>
      <c r="B878" s="1135">
        <v>100</v>
      </c>
      <c r="C878" s="1136" t="s">
        <v>246</v>
      </c>
      <c r="D878" s="1137" t="s">
        <v>1030</v>
      </c>
      <c r="E878" s="1137"/>
      <c r="G878" s="1137">
        <v>0</v>
      </c>
      <c r="H878" s="1133"/>
      <c r="I878" s="1053"/>
      <c r="J878" s="1133"/>
    </row>
    <row r="879" spans="1:10">
      <c r="A879" s="1134">
        <v>41646</v>
      </c>
      <c r="B879" s="1135">
        <v>110</v>
      </c>
      <c r="C879" s="1136" t="s">
        <v>246</v>
      </c>
      <c r="D879" s="1137" t="s">
        <v>967</v>
      </c>
      <c r="E879" s="1137"/>
      <c r="G879" s="1137" t="s">
        <v>339</v>
      </c>
      <c r="H879" s="1133"/>
      <c r="I879" s="1053"/>
      <c r="J879" s="1133"/>
    </row>
    <row r="880" spans="1:10">
      <c r="A880" s="1134">
        <v>41646</v>
      </c>
      <c r="B880" s="1135">
        <v>500</v>
      </c>
      <c r="C880" s="1136" t="s">
        <v>246</v>
      </c>
      <c r="D880" s="1137" t="s">
        <v>1320</v>
      </c>
      <c r="E880" s="1137"/>
      <c r="G880" s="1137" t="s">
        <v>339</v>
      </c>
      <c r="H880" s="1133"/>
      <c r="I880" s="1053"/>
      <c r="J880" s="1133"/>
    </row>
    <row r="881" spans="1:10">
      <c r="A881" s="1134">
        <v>41647</v>
      </c>
      <c r="B881" s="1135">
        <v>20</v>
      </c>
      <c r="C881" s="1136" t="s">
        <v>246</v>
      </c>
      <c r="D881" s="1137" t="s">
        <v>1363</v>
      </c>
      <c r="E881" s="1137"/>
      <c r="G881" s="1137">
        <v>0</v>
      </c>
      <c r="H881" s="1133"/>
      <c r="I881" s="1053"/>
      <c r="J881" s="1133"/>
    </row>
    <row r="882" spans="1:10">
      <c r="A882" s="1134">
        <v>41647</v>
      </c>
      <c r="B882" s="1135">
        <v>30</v>
      </c>
      <c r="C882" s="1136" t="s">
        <v>246</v>
      </c>
      <c r="D882" s="1137" t="s">
        <v>1231</v>
      </c>
      <c r="E882" s="1137"/>
      <c r="G882" s="1137">
        <v>0</v>
      </c>
      <c r="H882" s="1133"/>
      <c r="I882" s="1053"/>
      <c r="J882" s="1133"/>
    </row>
    <row r="883" spans="1:10">
      <c r="A883" s="1134">
        <v>41648</v>
      </c>
      <c r="B883" s="1135">
        <v>100</v>
      </c>
      <c r="C883" s="1136" t="s">
        <v>1087</v>
      </c>
      <c r="D883" s="1137" t="s">
        <v>1088</v>
      </c>
      <c r="E883" s="1137"/>
      <c r="G883" s="1137">
        <v>0</v>
      </c>
      <c r="H883" s="1133"/>
      <c r="I883" s="1053"/>
      <c r="J883" s="1133"/>
    </row>
    <row r="884" spans="1:10">
      <c r="A884" s="1134">
        <v>41648</v>
      </c>
      <c r="B884" s="1135">
        <v>15</v>
      </c>
      <c r="C884" s="1136" t="s">
        <v>1087</v>
      </c>
      <c r="D884" s="1137" t="s">
        <v>1096</v>
      </c>
      <c r="E884" s="1137"/>
      <c r="G884" s="1137">
        <v>0</v>
      </c>
      <c r="H884" s="1133"/>
      <c r="I884" s="1053"/>
      <c r="J884" s="1133"/>
    </row>
    <row r="885" spans="1:10">
      <c r="A885" s="1134">
        <v>41648</v>
      </c>
      <c r="B885" s="1135">
        <v>64</v>
      </c>
      <c r="C885" s="1136" t="s">
        <v>246</v>
      </c>
      <c r="D885" s="1137" t="s">
        <v>429</v>
      </c>
      <c r="E885" s="1137"/>
      <c r="G885" s="1137">
        <v>0</v>
      </c>
      <c r="H885" s="1133"/>
      <c r="I885" s="1053"/>
      <c r="J885" s="1133"/>
    </row>
    <row r="886" spans="1:10">
      <c r="A886" s="1134">
        <v>41649</v>
      </c>
      <c r="B886" s="1135">
        <v>333.33</v>
      </c>
      <c r="C886" s="1136" t="s">
        <v>1087</v>
      </c>
      <c r="D886" s="1137" t="s">
        <v>1334</v>
      </c>
      <c r="E886" s="1137"/>
      <c r="G886" s="1137">
        <v>0</v>
      </c>
      <c r="H886" s="1133"/>
      <c r="I886" s="1053"/>
      <c r="J886" s="1133"/>
    </row>
    <row r="887" spans="1:10">
      <c r="A887" s="1134">
        <v>41649</v>
      </c>
      <c r="B887" s="1135">
        <v>40</v>
      </c>
      <c r="C887" s="1136" t="s">
        <v>246</v>
      </c>
      <c r="D887" s="1137" t="s">
        <v>1282</v>
      </c>
      <c r="E887" s="1137"/>
      <c r="G887" s="1137">
        <v>0</v>
      </c>
      <c r="H887" s="1133"/>
      <c r="I887" s="1053"/>
      <c r="J887" s="1133"/>
    </row>
    <row r="888" spans="1:10">
      <c r="A888" s="1134">
        <v>41649</v>
      </c>
      <c r="B888" s="1135">
        <v>230</v>
      </c>
      <c r="C888" s="1136" t="s">
        <v>246</v>
      </c>
      <c r="D888" s="1137" t="s">
        <v>920</v>
      </c>
      <c r="E888" s="1137"/>
      <c r="G888" s="1137" t="s">
        <v>339</v>
      </c>
      <c r="H888" s="1133"/>
      <c r="I888" s="1053"/>
      <c r="J888" s="1133"/>
    </row>
    <row r="889" spans="1:10">
      <c r="A889" s="1134">
        <v>41649</v>
      </c>
      <c r="B889" s="1135">
        <v>79.61</v>
      </c>
      <c r="C889" s="1136" t="s">
        <v>246</v>
      </c>
      <c r="D889" s="1137" t="s">
        <v>1335</v>
      </c>
      <c r="E889" s="1137"/>
      <c r="G889" s="1137">
        <v>0</v>
      </c>
      <c r="H889" s="1133"/>
      <c r="I889" s="1053"/>
      <c r="J889" s="1133"/>
    </row>
    <row r="890" spans="1:10">
      <c r="A890" s="1134">
        <v>41649</v>
      </c>
      <c r="B890" s="1135">
        <v>5</v>
      </c>
      <c r="C890" s="1136" t="s">
        <v>246</v>
      </c>
      <c r="D890" s="1137" t="s">
        <v>1256</v>
      </c>
      <c r="E890" s="1137"/>
      <c r="G890" s="1137" t="s">
        <v>339</v>
      </c>
      <c r="H890" s="1133"/>
      <c r="I890" s="1053"/>
      <c r="J890" s="1133"/>
    </row>
    <row r="891" spans="1:10">
      <c r="A891" s="1134">
        <v>41649</v>
      </c>
      <c r="B891" s="1135">
        <v>150</v>
      </c>
      <c r="C891" s="1136" t="s">
        <v>246</v>
      </c>
      <c r="D891" s="1137" t="s">
        <v>357</v>
      </c>
      <c r="E891" s="1137"/>
      <c r="G891" s="1137" t="s">
        <v>339</v>
      </c>
      <c r="H891" s="1133"/>
      <c r="I891" s="1053"/>
      <c r="J891" s="1133"/>
    </row>
    <row r="892" spans="1:10">
      <c r="A892" s="1134">
        <v>41652</v>
      </c>
      <c r="B892" s="1135">
        <v>12.5</v>
      </c>
      <c r="C892" s="1136" t="s">
        <v>246</v>
      </c>
      <c r="D892" s="1137" t="s">
        <v>1221</v>
      </c>
      <c r="E892" s="1137"/>
      <c r="G892" s="1137" t="s">
        <v>339</v>
      </c>
      <c r="H892" s="1133"/>
      <c r="I892" s="1053"/>
      <c r="J892" s="1133"/>
    </row>
    <row r="893" spans="1:10">
      <c r="A893" s="1134">
        <v>41652</v>
      </c>
      <c r="B893" s="1135">
        <v>651.70000000000005</v>
      </c>
      <c r="C893" s="1136" t="s">
        <v>246</v>
      </c>
      <c r="D893" s="1137" t="s">
        <v>1336</v>
      </c>
      <c r="E893" s="1137"/>
      <c r="G893" s="1137">
        <v>0</v>
      </c>
      <c r="H893" s="1133"/>
      <c r="I893" s="1053"/>
      <c r="J893" s="1133"/>
    </row>
    <row r="894" spans="1:10">
      <c r="A894" s="1134">
        <v>41652</v>
      </c>
      <c r="B894" s="1135">
        <v>15</v>
      </c>
      <c r="C894" s="1136" t="s">
        <v>1087</v>
      </c>
      <c r="D894" s="1137" t="s">
        <v>1337</v>
      </c>
      <c r="E894" s="1137"/>
      <c r="G894" s="1137">
        <v>0</v>
      </c>
      <c r="H894" s="1133"/>
      <c r="I894" s="1053"/>
      <c r="J894" s="1133"/>
    </row>
    <row r="895" spans="1:10">
      <c r="A895" s="1134">
        <v>41653</v>
      </c>
      <c r="B895" s="1135">
        <v>500</v>
      </c>
      <c r="C895" s="1136" t="s">
        <v>1087</v>
      </c>
      <c r="D895" s="1137" t="s">
        <v>1338</v>
      </c>
      <c r="E895" s="1137"/>
      <c r="G895" s="1137">
        <v>0</v>
      </c>
      <c r="H895" s="1133"/>
      <c r="I895" s="1053"/>
      <c r="J895" s="1133"/>
    </row>
    <row r="896" spans="1:10">
      <c r="A896" s="1134">
        <v>41653</v>
      </c>
      <c r="B896" s="1135">
        <v>30</v>
      </c>
      <c r="C896" s="1136" t="s">
        <v>1087</v>
      </c>
      <c r="D896" s="1137" t="s">
        <v>1360</v>
      </c>
      <c r="E896" s="1137"/>
      <c r="G896" s="1137">
        <v>0</v>
      </c>
      <c r="H896" s="1133"/>
      <c r="I896" s="1053"/>
      <c r="J896" s="1133"/>
    </row>
    <row r="897" spans="1:10">
      <c r="A897" s="1134">
        <v>41653</v>
      </c>
      <c r="B897" s="1135">
        <v>7</v>
      </c>
      <c r="C897" s="1136" t="s">
        <v>246</v>
      </c>
      <c r="D897" s="1137" t="s">
        <v>1032</v>
      </c>
      <c r="E897" s="1137"/>
      <c r="G897" s="1137" t="s">
        <v>339</v>
      </c>
      <c r="H897" s="1133"/>
      <c r="I897" s="1053"/>
      <c r="J897" s="1133"/>
    </row>
    <row r="898" spans="1:10">
      <c r="A898" s="1134">
        <v>41654</v>
      </c>
      <c r="B898" s="1135">
        <v>30</v>
      </c>
      <c r="C898" s="1136" t="s">
        <v>246</v>
      </c>
      <c r="D898" s="1137" t="s">
        <v>1204</v>
      </c>
      <c r="E898" s="1137"/>
      <c r="G898" s="1137" t="s">
        <v>339</v>
      </c>
      <c r="H898" s="1133"/>
      <c r="I898" s="1053"/>
      <c r="J898" s="1133"/>
    </row>
    <row r="899" spans="1:10">
      <c r="A899" s="1134">
        <v>41654</v>
      </c>
      <c r="B899" s="1135">
        <v>5</v>
      </c>
      <c r="C899" s="1136" t="s">
        <v>246</v>
      </c>
      <c r="D899" s="1137" t="s">
        <v>968</v>
      </c>
      <c r="E899" s="1137"/>
      <c r="G899" s="1137" t="s">
        <v>339</v>
      </c>
      <c r="H899" s="1133"/>
      <c r="I899" s="1053"/>
      <c r="J899" s="1133"/>
    </row>
    <row r="900" spans="1:10">
      <c r="A900" s="1134">
        <v>41654</v>
      </c>
      <c r="B900" s="1135">
        <v>200</v>
      </c>
      <c r="C900" s="1136" t="s">
        <v>246</v>
      </c>
      <c r="D900" s="1137" t="s">
        <v>1339</v>
      </c>
      <c r="E900" s="1137"/>
      <c r="G900" s="1137">
        <v>0</v>
      </c>
      <c r="H900" s="1133"/>
      <c r="I900" s="1053"/>
      <c r="J900" s="1133"/>
    </row>
    <row r="901" spans="1:10">
      <c r="A901" s="1134">
        <v>41654</v>
      </c>
      <c r="B901" s="1135">
        <v>100</v>
      </c>
      <c r="C901" s="1136" t="s">
        <v>246</v>
      </c>
      <c r="D901" s="1137" t="s">
        <v>259</v>
      </c>
      <c r="E901" s="1137"/>
      <c r="G901" s="1137" t="s">
        <v>339</v>
      </c>
      <c r="H901" s="1133"/>
      <c r="I901" s="1053"/>
      <c r="J901" s="1133"/>
    </row>
    <row r="902" spans="1:10">
      <c r="A902" s="1134">
        <v>41654</v>
      </c>
      <c r="B902" s="1135">
        <v>7</v>
      </c>
      <c r="C902" s="1136" t="s">
        <v>246</v>
      </c>
      <c r="D902" s="1137" t="s">
        <v>976</v>
      </c>
      <c r="E902" s="1137"/>
      <c r="G902" s="1137">
        <v>0</v>
      </c>
      <c r="H902" s="1133"/>
      <c r="I902" s="1053"/>
      <c r="J902" s="1133"/>
    </row>
    <row r="903" spans="1:10">
      <c r="A903" s="1134">
        <v>41654</v>
      </c>
      <c r="B903" s="1135">
        <v>1</v>
      </c>
      <c r="C903" s="1136" t="s">
        <v>246</v>
      </c>
      <c r="D903" s="1137" t="s">
        <v>785</v>
      </c>
      <c r="E903" s="1137"/>
      <c r="G903" s="1137">
        <v>0</v>
      </c>
      <c r="H903" s="1133"/>
      <c r="I903" s="1053"/>
      <c r="J903" s="1133"/>
    </row>
    <row r="904" spans="1:10">
      <c r="A904" s="1134">
        <v>41654</v>
      </c>
      <c r="B904" s="1135">
        <v>100</v>
      </c>
      <c r="C904" s="1136" t="s">
        <v>246</v>
      </c>
      <c r="D904" s="1137" t="s">
        <v>292</v>
      </c>
      <c r="E904" s="1137"/>
      <c r="G904" s="1137" t="s">
        <v>339</v>
      </c>
      <c r="H904" s="1133"/>
      <c r="I904" s="1053"/>
      <c r="J904" s="1133"/>
    </row>
    <row r="905" spans="1:10">
      <c r="A905" s="1134">
        <v>41654</v>
      </c>
      <c r="B905" s="1135">
        <v>200</v>
      </c>
      <c r="C905" s="1136" t="s">
        <v>246</v>
      </c>
      <c r="D905" s="1137" t="s">
        <v>450</v>
      </c>
      <c r="E905" s="1137"/>
      <c r="G905" s="1137" t="s">
        <v>339</v>
      </c>
      <c r="H905" s="1133"/>
      <c r="I905" s="1053"/>
      <c r="J905" s="1133"/>
    </row>
    <row r="906" spans="1:10">
      <c r="A906" s="1134">
        <v>41654</v>
      </c>
      <c r="B906" s="1135">
        <v>5000</v>
      </c>
      <c r="C906" s="1136" t="s">
        <v>246</v>
      </c>
      <c r="D906" s="1137" t="s">
        <v>1340</v>
      </c>
      <c r="E906" s="1137"/>
      <c r="G906" s="1137">
        <v>0</v>
      </c>
      <c r="H906" s="1133"/>
      <c r="I906" s="1053"/>
      <c r="J906" s="1133"/>
    </row>
    <row r="907" spans="1:10">
      <c r="A907" s="1134">
        <v>41655</v>
      </c>
      <c r="B907" s="1135">
        <v>15</v>
      </c>
      <c r="C907" s="1136" t="s">
        <v>1087</v>
      </c>
      <c r="D907" s="1137" t="s">
        <v>1361</v>
      </c>
      <c r="E907" s="1137"/>
      <c r="G907" s="1137">
        <v>0</v>
      </c>
      <c r="H907" s="1133"/>
      <c r="I907" s="1053"/>
      <c r="J907" s="1133"/>
    </row>
    <row r="908" spans="1:10">
      <c r="A908" s="1134">
        <v>41655</v>
      </c>
      <c r="B908" s="1135">
        <v>20</v>
      </c>
      <c r="C908" s="1136" t="s">
        <v>1087</v>
      </c>
      <c r="D908" s="1137" t="s">
        <v>1092</v>
      </c>
      <c r="E908" s="1137"/>
      <c r="G908" s="1137">
        <v>0</v>
      </c>
      <c r="H908" s="1133"/>
      <c r="I908" s="1053"/>
      <c r="J908" s="1133"/>
    </row>
    <row r="909" spans="1:10">
      <c r="A909" s="1134">
        <v>41655</v>
      </c>
      <c r="B909" s="1135">
        <v>4.3899999999999997</v>
      </c>
      <c r="C909" s="1136" t="s">
        <v>246</v>
      </c>
      <c r="D909" s="1137" t="s">
        <v>1107</v>
      </c>
      <c r="E909" s="1137"/>
      <c r="G909" s="1137">
        <v>0</v>
      </c>
      <c r="H909" s="1133"/>
      <c r="I909" s="1053"/>
      <c r="J909" s="1133"/>
    </row>
    <row r="910" spans="1:10">
      <c r="A910" s="1134">
        <v>41655</v>
      </c>
      <c r="B910" s="1135">
        <v>5</v>
      </c>
      <c r="C910" s="1136" t="s">
        <v>246</v>
      </c>
      <c r="D910" s="1137" t="s">
        <v>1223</v>
      </c>
      <c r="E910" s="1137"/>
      <c r="G910" s="1137">
        <v>0</v>
      </c>
      <c r="H910" s="1133"/>
      <c r="I910" s="1053"/>
      <c r="J910" s="1133"/>
    </row>
    <row r="911" spans="1:10">
      <c r="A911" s="1134">
        <v>41656</v>
      </c>
      <c r="B911" s="1135">
        <v>115</v>
      </c>
      <c r="C911" s="1136" t="s">
        <v>1087</v>
      </c>
      <c r="D911" s="1137" t="s">
        <v>1341</v>
      </c>
      <c r="E911" s="1137"/>
      <c r="G911" s="1137">
        <v>0</v>
      </c>
      <c r="H911" s="1133"/>
      <c r="I911" s="1053"/>
      <c r="J911" s="1133"/>
    </row>
    <row r="912" spans="1:10">
      <c r="A912" s="1134">
        <v>41656</v>
      </c>
      <c r="B912" s="1135">
        <v>3018.8</v>
      </c>
      <c r="C912" s="1136" t="s">
        <v>246</v>
      </c>
      <c r="D912" s="1137" t="s">
        <v>1342</v>
      </c>
      <c r="E912" s="1137"/>
      <c r="G912" s="1137">
        <v>0</v>
      </c>
      <c r="H912" s="1133"/>
      <c r="I912" s="1053"/>
      <c r="J912" s="1133"/>
    </row>
    <row r="913" spans="1:10">
      <c r="A913" s="1134">
        <v>41656</v>
      </c>
      <c r="B913" s="1135">
        <v>674.94</v>
      </c>
      <c r="C913" s="1136" t="s">
        <v>246</v>
      </c>
      <c r="D913" s="1137" t="s">
        <v>1343</v>
      </c>
      <c r="E913" s="1137"/>
      <c r="G913" s="1137">
        <v>0</v>
      </c>
      <c r="H913" s="1133"/>
      <c r="I913" s="1053"/>
      <c r="J913" s="1133"/>
    </row>
    <row r="914" spans="1:10">
      <c r="A914" s="1134">
        <v>41656</v>
      </c>
      <c r="B914" s="1135">
        <v>80</v>
      </c>
      <c r="C914" s="1136" t="s">
        <v>246</v>
      </c>
      <c r="D914" s="1137" t="s">
        <v>1044</v>
      </c>
      <c r="E914" s="1137"/>
      <c r="G914" s="1137">
        <v>0</v>
      </c>
      <c r="H914" s="1133"/>
      <c r="I914" s="1053"/>
      <c r="J914" s="1133"/>
    </row>
    <row r="915" spans="1:10">
      <c r="A915" s="1134">
        <v>41656</v>
      </c>
      <c r="B915" s="1135">
        <v>100</v>
      </c>
      <c r="C915" s="1136" t="s">
        <v>246</v>
      </c>
      <c r="D915" s="1137" t="s">
        <v>327</v>
      </c>
      <c r="E915" s="1137"/>
      <c r="G915" s="1137" t="s">
        <v>339</v>
      </c>
      <c r="H915" s="1133"/>
      <c r="I915" s="1053"/>
      <c r="J915" s="1133"/>
    </row>
    <row r="916" spans="1:10">
      <c r="A916" s="1134">
        <v>41659</v>
      </c>
      <c r="B916" s="1135">
        <v>25</v>
      </c>
      <c r="C916" s="1136" t="s">
        <v>1087</v>
      </c>
      <c r="D916" s="1137" t="s">
        <v>1344</v>
      </c>
      <c r="E916" s="1137"/>
      <c r="G916" s="1137">
        <v>0</v>
      </c>
      <c r="H916" s="1133"/>
      <c r="I916" s="1053"/>
      <c r="J916" s="1133"/>
    </row>
    <row r="917" spans="1:10">
      <c r="A917" s="1134">
        <v>41659</v>
      </c>
      <c r="B917" s="1135">
        <v>25</v>
      </c>
      <c r="C917" s="1136" t="s">
        <v>246</v>
      </c>
      <c r="D917" s="1137" t="s">
        <v>1262</v>
      </c>
      <c r="E917" s="1137"/>
      <c r="G917" s="1137" t="s">
        <v>339</v>
      </c>
      <c r="H917" s="1133"/>
      <c r="I917" s="1053"/>
      <c r="J917" s="1133"/>
    </row>
    <row r="918" spans="1:10">
      <c r="A918" s="1134">
        <v>41659</v>
      </c>
      <c r="B918" s="1135">
        <v>120</v>
      </c>
      <c r="C918" s="1136" t="s">
        <v>246</v>
      </c>
      <c r="D918" s="1137" t="s">
        <v>784</v>
      </c>
      <c r="E918" s="1137"/>
      <c r="G918" s="1137" t="s">
        <v>339</v>
      </c>
      <c r="H918" s="1133"/>
      <c r="I918" s="1053"/>
      <c r="J918" s="1133"/>
    </row>
    <row r="919" spans="1:10">
      <c r="A919" s="1134">
        <v>41659</v>
      </c>
      <c r="B919" s="1135">
        <v>40</v>
      </c>
      <c r="C919" s="1136" t="s">
        <v>246</v>
      </c>
      <c r="D919" s="1137" t="s">
        <v>1258</v>
      </c>
      <c r="E919" s="1137"/>
      <c r="G919" s="1137" t="s">
        <v>339</v>
      </c>
      <c r="H919" s="1133"/>
      <c r="I919" s="1053"/>
      <c r="J919" s="1133"/>
    </row>
    <row r="920" spans="1:10">
      <c r="A920" s="1134">
        <v>41659</v>
      </c>
      <c r="B920" s="1135">
        <v>12.5</v>
      </c>
      <c r="C920" s="1136" t="s">
        <v>246</v>
      </c>
      <c r="D920" s="1137" t="s">
        <v>1221</v>
      </c>
      <c r="E920" s="1137"/>
      <c r="G920" s="1137" t="s">
        <v>339</v>
      </c>
      <c r="H920" s="1133"/>
      <c r="I920" s="1053"/>
      <c r="J920" s="1133"/>
    </row>
    <row r="921" spans="1:10">
      <c r="A921" s="1134">
        <v>41659</v>
      </c>
      <c r="B921" s="1135">
        <v>40</v>
      </c>
      <c r="C921" s="1136" t="s">
        <v>246</v>
      </c>
      <c r="D921" s="1137" t="s">
        <v>400</v>
      </c>
      <c r="E921" s="1137"/>
      <c r="G921" s="1137" t="s">
        <v>339</v>
      </c>
      <c r="H921" s="1133"/>
      <c r="I921" s="1053"/>
      <c r="J921" s="1133"/>
    </row>
    <row r="922" spans="1:10">
      <c r="A922" s="1134">
        <v>41659</v>
      </c>
      <c r="B922" s="1135">
        <v>810.98</v>
      </c>
      <c r="C922" s="1136" t="s">
        <v>246</v>
      </c>
      <c r="D922" s="1137" t="s">
        <v>1345</v>
      </c>
      <c r="E922" s="1137"/>
      <c r="G922" s="1137">
        <v>0</v>
      </c>
      <c r="H922" s="1133"/>
      <c r="I922" s="1053"/>
      <c r="J922" s="1133"/>
    </row>
    <row r="923" spans="1:10">
      <c r="A923" s="1134">
        <v>41660</v>
      </c>
      <c r="B923" s="1135">
        <v>40</v>
      </c>
      <c r="C923" s="1136" t="s">
        <v>246</v>
      </c>
      <c r="D923" s="1137" t="s">
        <v>261</v>
      </c>
      <c r="E923" s="1137"/>
      <c r="G923" s="1137" t="s">
        <v>339</v>
      </c>
      <c r="H923" s="1133"/>
      <c r="I923" s="1053"/>
      <c r="J923" s="1133"/>
    </row>
    <row r="924" spans="1:10">
      <c r="A924" s="1134">
        <v>41660</v>
      </c>
      <c r="B924" s="1135">
        <v>125</v>
      </c>
      <c r="C924" s="1136" t="s">
        <v>246</v>
      </c>
      <c r="D924" s="1137" t="s">
        <v>1346</v>
      </c>
      <c r="E924" s="1137"/>
      <c r="G924" s="1137" t="s">
        <v>339</v>
      </c>
      <c r="H924" s="1133"/>
      <c r="I924" s="1053"/>
      <c r="J924" s="1133"/>
    </row>
    <row r="925" spans="1:10">
      <c r="A925" s="1134">
        <v>41660</v>
      </c>
      <c r="B925" s="1135">
        <v>12</v>
      </c>
      <c r="C925" s="1136" t="s">
        <v>246</v>
      </c>
      <c r="D925" s="1137" t="s">
        <v>294</v>
      </c>
      <c r="E925" s="1137"/>
      <c r="G925" s="1137" t="s">
        <v>339</v>
      </c>
      <c r="H925" s="1133"/>
      <c r="I925" s="1053"/>
      <c r="J925" s="1133"/>
    </row>
    <row r="926" spans="1:10">
      <c r="A926" s="1134">
        <v>41660</v>
      </c>
      <c r="B926" s="1135">
        <v>5</v>
      </c>
      <c r="C926" s="1136" t="s">
        <v>246</v>
      </c>
      <c r="D926" s="1137" t="s">
        <v>773</v>
      </c>
      <c r="E926" s="1137"/>
      <c r="G926" s="1137">
        <v>0</v>
      </c>
      <c r="H926" s="1133"/>
      <c r="I926" s="1053"/>
      <c r="J926" s="1133"/>
    </row>
    <row r="927" spans="1:10">
      <c r="A927" s="1134">
        <v>41660</v>
      </c>
      <c r="B927" s="1135">
        <v>73.13</v>
      </c>
      <c r="C927" s="1136">
        <v>103482</v>
      </c>
      <c r="D927" s="1137" t="s">
        <v>1347</v>
      </c>
      <c r="E927" s="1137"/>
      <c r="G927" s="1137">
        <v>0</v>
      </c>
      <c r="H927" s="1133"/>
      <c r="I927" s="1053"/>
      <c r="J927" s="1133"/>
    </row>
    <row r="928" spans="1:10">
      <c r="A928" s="1134">
        <v>41660</v>
      </c>
      <c r="B928" s="1135">
        <v>100</v>
      </c>
      <c r="C928" s="1136">
        <v>103483</v>
      </c>
      <c r="D928" s="1137" t="s">
        <v>1057</v>
      </c>
      <c r="E928" s="1137"/>
      <c r="G928" s="1137">
        <v>0</v>
      </c>
      <c r="H928" s="1133"/>
      <c r="I928" s="1053"/>
      <c r="J928" s="1133"/>
    </row>
    <row r="929" spans="1:10">
      <c r="A929" s="1134">
        <v>41660</v>
      </c>
      <c r="B929" s="1135">
        <v>700</v>
      </c>
      <c r="C929" s="1136">
        <v>103484</v>
      </c>
      <c r="D929" s="1137" t="s">
        <v>1348</v>
      </c>
      <c r="E929" s="1137"/>
      <c r="G929" s="1137">
        <v>0</v>
      </c>
      <c r="H929" s="1133"/>
      <c r="I929" s="1053"/>
      <c r="J929" s="1133"/>
    </row>
    <row r="930" spans="1:10">
      <c r="A930" s="1134">
        <v>41660</v>
      </c>
      <c r="B930" s="1135">
        <v>5</v>
      </c>
      <c r="C930" s="1136">
        <v>103485</v>
      </c>
      <c r="D930" s="1137" t="s">
        <v>971</v>
      </c>
      <c r="E930" s="1137"/>
      <c r="G930" s="1137">
        <v>0</v>
      </c>
      <c r="H930" s="1133"/>
      <c r="I930" s="1053"/>
      <c r="J930" s="1133"/>
    </row>
    <row r="931" spans="1:10">
      <c r="A931" s="1134">
        <v>41661</v>
      </c>
      <c r="B931" s="1135">
        <v>50</v>
      </c>
      <c r="C931" s="1136" t="s">
        <v>1087</v>
      </c>
      <c r="D931" s="1137" t="s">
        <v>1349</v>
      </c>
      <c r="E931" s="1137"/>
      <c r="G931" s="1137">
        <v>0</v>
      </c>
      <c r="H931" s="1133"/>
      <c r="I931" s="1053"/>
      <c r="J931" s="1133"/>
    </row>
    <row r="932" spans="1:10">
      <c r="A932" s="1134">
        <v>41661</v>
      </c>
      <c r="B932" s="1135">
        <v>188</v>
      </c>
      <c r="C932" s="1136" t="s">
        <v>246</v>
      </c>
      <c r="D932" s="1137" t="s">
        <v>355</v>
      </c>
      <c r="E932" s="1137"/>
      <c r="G932" s="1137" t="s">
        <v>339</v>
      </c>
      <c r="H932" s="1133"/>
      <c r="I932" s="1053"/>
      <c r="J932" s="1133"/>
    </row>
    <row r="933" spans="1:10">
      <c r="A933" s="1134">
        <v>41661</v>
      </c>
      <c r="B933" s="1135">
        <v>258</v>
      </c>
      <c r="C933" s="1136" t="s">
        <v>246</v>
      </c>
      <c r="D933" s="1137" t="s">
        <v>355</v>
      </c>
      <c r="E933" s="1137"/>
      <c r="G933" s="1137" t="s">
        <v>339</v>
      </c>
      <c r="H933" s="1133"/>
      <c r="I933" s="1053"/>
      <c r="J933" s="1133"/>
    </row>
    <row r="934" spans="1:10">
      <c r="A934" s="1134">
        <v>41662</v>
      </c>
      <c r="B934" s="1135">
        <v>100</v>
      </c>
      <c r="C934" s="1136" t="s">
        <v>1087</v>
      </c>
      <c r="D934" s="1137" t="s">
        <v>1093</v>
      </c>
      <c r="E934" s="1137"/>
      <c r="G934" s="1137">
        <v>0</v>
      </c>
      <c r="H934" s="1133"/>
      <c r="I934" s="1053"/>
      <c r="J934" s="1133"/>
    </row>
    <row r="935" spans="1:10">
      <c r="A935" s="1134">
        <v>41662</v>
      </c>
      <c r="B935" s="1135">
        <v>1000</v>
      </c>
      <c r="C935" s="1136" t="s">
        <v>1087</v>
      </c>
      <c r="D935" s="1137" t="s">
        <v>1350</v>
      </c>
      <c r="E935" s="1137"/>
      <c r="G935" s="1137">
        <v>0</v>
      </c>
      <c r="H935" s="1133"/>
      <c r="I935" s="1053"/>
      <c r="J935" s="1133"/>
    </row>
    <row r="936" spans="1:10">
      <c r="A936" s="1134">
        <v>41666</v>
      </c>
      <c r="B936" s="1135">
        <v>1716.6</v>
      </c>
      <c r="C936" s="1136" t="s">
        <v>246</v>
      </c>
      <c r="D936" s="1137" t="s">
        <v>269</v>
      </c>
      <c r="E936" s="1137"/>
      <c r="G936" s="1137">
        <v>0</v>
      </c>
      <c r="H936" s="1133"/>
      <c r="I936" s="1053"/>
      <c r="J936" s="1133"/>
    </row>
    <row r="937" spans="1:10">
      <c r="A937" s="1134">
        <v>41666</v>
      </c>
      <c r="B937" s="1135">
        <v>15</v>
      </c>
      <c r="C937" s="1136" t="s">
        <v>246</v>
      </c>
      <c r="D937" s="1137" t="s">
        <v>858</v>
      </c>
      <c r="E937" s="1137"/>
      <c r="G937" s="1137" t="s">
        <v>339</v>
      </c>
      <c r="H937" s="1133"/>
      <c r="I937" s="1053"/>
      <c r="J937" s="1133"/>
    </row>
    <row r="938" spans="1:10">
      <c r="A938" s="1134">
        <v>41666</v>
      </c>
      <c r="B938" s="1135">
        <v>15</v>
      </c>
      <c r="C938" s="1136" t="s">
        <v>246</v>
      </c>
      <c r="D938" s="1137" t="s">
        <v>1264</v>
      </c>
      <c r="E938" s="1137"/>
      <c r="G938" s="1137" t="s">
        <v>339</v>
      </c>
      <c r="H938" s="1133"/>
      <c r="I938" s="1053"/>
      <c r="J938" s="1133"/>
    </row>
    <row r="939" spans="1:10">
      <c r="A939" s="1134">
        <v>41666</v>
      </c>
      <c r="B939" s="1135">
        <v>125</v>
      </c>
      <c r="C939" s="1136" t="s">
        <v>246</v>
      </c>
      <c r="D939" s="1137" t="s">
        <v>1346</v>
      </c>
      <c r="E939" s="1137"/>
      <c r="G939" s="1137" t="s">
        <v>339</v>
      </c>
      <c r="H939" s="1133"/>
      <c r="I939" s="1053"/>
      <c r="J939" s="1133"/>
    </row>
    <row r="940" spans="1:10">
      <c r="A940" s="1134">
        <v>41666</v>
      </c>
      <c r="B940" s="1135">
        <v>10</v>
      </c>
      <c r="C940" s="1136" t="s">
        <v>246</v>
      </c>
      <c r="D940" s="1137" t="s">
        <v>302</v>
      </c>
      <c r="E940" s="1137"/>
      <c r="G940" s="1137">
        <v>0</v>
      </c>
      <c r="H940" s="1133"/>
      <c r="I940" s="1053"/>
      <c r="J940" s="1133"/>
    </row>
    <row r="941" spans="1:10">
      <c r="A941" s="1134">
        <v>41666</v>
      </c>
      <c r="B941" s="1135">
        <v>50</v>
      </c>
      <c r="C941" s="1136" t="s">
        <v>246</v>
      </c>
      <c r="D941" s="1137" t="s">
        <v>1017</v>
      </c>
      <c r="E941" s="1137"/>
      <c r="G941" s="1137" t="s">
        <v>339</v>
      </c>
      <c r="H941" s="1133"/>
      <c r="I941" s="1053"/>
      <c r="J941" s="1133"/>
    </row>
    <row r="942" spans="1:10">
      <c r="A942" s="1134">
        <v>41666</v>
      </c>
      <c r="B942" s="1135">
        <v>20</v>
      </c>
      <c r="C942" s="1136" t="s">
        <v>246</v>
      </c>
      <c r="D942" s="1137" t="s">
        <v>1221</v>
      </c>
      <c r="E942" s="1137"/>
      <c r="G942" s="1137" t="s">
        <v>339</v>
      </c>
      <c r="H942" s="1133"/>
      <c r="I942" s="1053"/>
      <c r="J942" s="1133"/>
    </row>
    <row r="943" spans="1:10">
      <c r="A943" s="1134">
        <v>41666</v>
      </c>
      <c r="B943" s="1135">
        <v>60</v>
      </c>
      <c r="C943" s="1136" t="s">
        <v>246</v>
      </c>
      <c r="D943" s="1137" t="s">
        <v>1309</v>
      </c>
      <c r="E943" s="1137"/>
      <c r="G943" s="1137" t="s">
        <v>339</v>
      </c>
      <c r="H943" s="1133"/>
      <c r="I943" s="1053"/>
      <c r="J943" s="1133"/>
    </row>
    <row r="944" spans="1:10">
      <c r="A944" s="1134">
        <v>41666</v>
      </c>
      <c r="B944" s="1135">
        <v>493.9</v>
      </c>
      <c r="C944" s="1136" t="s">
        <v>246</v>
      </c>
      <c r="D944" s="1137" t="s">
        <v>1351</v>
      </c>
      <c r="E944" s="1137"/>
      <c r="G944" s="1137">
        <v>0</v>
      </c>
      <c r="H944" s="1133"/>
      <c r="I944" s="1053"/>
      <c r="J944" s="1133"/>
    </row>
    <row r="945" spans="1:10">
      <c r="A945" s="1134">
        <v>41667</v>
      </c>
      <c r="B945" s="1135">
        <v>79.27</v>
      </c>
      <c r="C945" s="1136" t="s">
        <v>246</v>
      </c>
      <c r="D945" s="1137" t="s">
        <v>1218</v>
      </c>
      <c r="E945" s="1137"/>
      <c r="G945" s="1137">
        <v>0</v>
      </c>
      <c r="H945" s="1133"/>
      <c r="I945" s="1053"/>
      <c r="J945" s="1133"/>
    </row>
    <row r="946" spans="1:10">
      <c r="A946" s="1134">
        <v>41667</v>
      </c>
      <c r="B946" s="1135">
        <v>3</v>
      </c>
      <c r="C946" s="1136" t="s">
        <v>246</v>
      </c>
      <c r="D946" s="1137" t="s">
        <v>1004</v>
      </c>
      <c r="E946" s="1137"/>
      <c r="G946" s="1137">
        <v>0</v>
      </c>
      <c r="H946" s="1133"/>
      <c r="I946" s="1053"/>
      <c r="J946" s="1133"/>
    </row>
    <row r="947" spans="1:10">
      <c r="A947" s="1134">
        <v>41667</v>
      </c>
      <c r="B947" s="1135">
        <v>80</v>
      </c>
      <c r="C947" s="1136" t="s">
        <v>246</v>
      </c>
      <c r="D947" s="1137" t="s">
        <v>330</v>
      </c>
      <c r="E947" s="1137"/>
      <c r="G947" s="1137" t="s">
        <v>339</v>
      </c>
      <c r="H947" s="1133"/>
      <c r="I947" s="1053"/>
      <c r="J947" s="1133"/>
    </row>
    <row r="948" spans="1:10">
      <c r="A948" s="1134">
        <v>41667</v>
      </c>
      <c r="B948" s="1135">
        <v>42</v>
      </c>
      <c r="C948" s="1136" t="s">
        <v>246</v>
      </c>
      <c r="D948" s="1137" t="s">
        <v>1352</v>
      </c>
      <c r="E948" s="1137"/>
      <c r="G948" s="1137">
        <v>0</v>
      </c>
      <c r="H948" s="1133"/>
      <c r="I948" s="1053"/>
      <c r="J948" s="1133"/>
    </row>
    <row r="949" spans="1:10">
      <c r="A949" s="1134">
        <v>41668</v>
      </c>
      <c r="B949" s="1135">
        <v>2384.88</v>
      </c>
      <c r="C949" s="1136" t="s">
        <v>246</v>
      </c>
      <c r="D949" s="1137" t="s">
        <v>1353</v>
      </c>
      <c r="E949" s="1137"/>
      <c r="G949" s="1137">
        <v>0</v>
      </c>
      <c r="H949" s="1133"/>
      <c r="I949" s="1053"/>
      <c r="J949" s="1133"/>
    </row>
    <row r="950" spans="1:10">
      <c r="A950" s="1134">
        <v>41669</v>
      </c>
      <c r="B950" s="1135">
        <v>180</v>
      </c>
      <c r="C950" s="1136" t="s">
        <v>246</v>
      </c>
      <c r="D950" s="1137" t="s">
        <v>287</v>
      </c>
      <c r="E950" s="1137"/>
      <c r="G950" s="1137" t="s">
        <v>339</v>
      </c>
      <c r="H950" s="1133"/>
      <c r="I950" s="1053"/>
      <c r="J950" s="1133"/>
    </row>
    <row r="951" spans="1:10">
      <c r="A951" s="1134">
        <v>41670</v>
      </c>
      <c r="B951" s="1135">
        <v>992.48</v>
      </c>
      <c r="C951" s="1136" t="s">
        <v>246</v>
      </c>
      <c r="D951" s="1137" t="s">
        <v>1288</v>
      </c>
      <c r="E951" s="1137"/>
      <c r="G951" s="1137">
        <v>0</v>
      </c>
      <c r="H951" s="1133"/>
      <c r="I951" s="1053"/>
      <c r="J951" s="1133"/>
    </row>
    <row r="952" spans="1:10">
      <c r="A952" s="1134">
        <v>41670</v>
      </c>
      <c r="B952" s="1135">
        <v>124.92</v>
      </c>
      <c r="C952" s="1136" t="s">
        <v>246</v>
      </c>
      <c r="D952" s="1137" t="s">
        <v>1288</v>
      </c>
      <c r="E952" s="1137"/>
      <c r="G952" s="1137">
        <v>0</v>
      </c>
      <c r="H952" s="1133"/>
      <c r="I952" s="1053"/>
      <c r="J952" s="1133"/>
    </row>
    <row r="953" spans="1:10">
      <c r="A953" s="1134">
        <v>41670</v>
      </c>
      <c r="B953" s="1135">
        <v>25</v>
      </c>
      <c r="C953" s="1136" t="s">
        <v>246</v>
      </c>
      <c r="D953" s="1137" t="s">
        <v>762</v>
      </c>
      <c r="E953" s="1137"/>
      <c r="G953" s="1137" t="s">
        <v>339</v>
      </c>
      <c r="H953" s="1133"/>
      <c r="I953" s="1053"/>
      <c r="J953" s="1133"/>
    </row>
    <row r="954" spans="1:10">
      <c r="A954" s="1134">
        <v>41673</v>
      </c>
      <c r="B954" s="1135">
        <v>30</v>
      </c>
      <c r="C954" s="1136" t="s">
        <v>246</v>
      </c>
      <c r="D954" s="1137" t="s">
        <v>1276</v>
      </c>
      <c r="E954" s="1137"/>
      <c r="G954" s="1137" t="s">
        <v>339</v>
      </c>
      <c r="H954" s="1133"/>
      <c r="I954" s="1053"/>
      <c r="J954" s="1133"/>
    </row>
    <row r="955" spans="1:10">
      <c r="A955" s="1134">
        <v>41673</v>
      </c>
      <c r="B955" s="1135">
        <v>30</v>
      </c>
      <c r="C955" s="1136" t="s">
        <v>246</v>
      </c>
      <c r="D955" s="1137" t="s">
        <v>774</v>
      </c>
      <c r="E955" s="1137"/>
      <c r="G955" s="1137" t="s">
        <v>339</v>
      </c>
      <c r="H955" s="1133"/>
      <c r="I955" s="1053"/>
      <c r="J955" s="1133"/>
    </row>
    <row r="956" spans="1:10">
      <c r="A956" s="1134">
        <v>41673</v>
      </c>
      <c r="B956" s="1135">
        <v>100</v>
      </c>
      <c r="C956" s="1136" t="s">
        <v>246</v>
      </c>
      <c r="D956" s="1137" t="s">
        <v>267</v>
      </c>
      <c r="E956" s="1137"/>
      <c r="G956" s="1137">
        <v>0</v>
      </c>
      <c r="H956" s="1133"/>
      <c r="I956" s="1053"/>
      <c r="J956" s="1133"/>
    </row>
    <row r="957" spans="1:10">
      <c r="A957" s="1134">
        <v>41673</v>
      </c>
      <c r="B957" s="1135">
        <v>25</v>
      </c>
      <c r="C957" s="1136" t="s">
        <v>246</v>
      </c>
      <c r="D957" s="1137" t="s">
        <v>379</v>
      </c>
      <c r="E957" s="1137"/>
      <c r="G957" s="1137" t="s">
        <v>339</v>
      </c>
      <c r="H957" s="1133"/>
      <c r="I957" s="1053"/>
      <c r="J957" s="1133"/>
    </row>
    <row r="958" spans="1:10">
      <c r="A958" s="1134">
        <v>41673</v>
      </c>
      <c r="B958" s="1135">
        <v>6</v>
      </c>
      <c r="C958" s="1136" t="s">
        <v>246</v>
      </c>
      <c r="D958" s="1137" t="s">
        <v>1217</v>
      </c>
      <c r="E958" s="1137"/>
      <c r="G958" s="1137">
        <v>0</v>
      </c>
      <c r="H958" s="1133"/>
      <c r="I958" s="1053"/>
      <c r="J958" s="1133"/>
    </row>
    <row r="959" spans="1:10">
      <c r="A959" s="1134">
        <v>41673</v>
      </c>
      <c r="B959" s="1135">
        <v>10</v>
      </c>
      <c r="C959" s="1136" t="s">
        <v>246</v>
      </c>
      <c r="D959" s="1137" t="s">
        <v>791</v>
      </c>
      <c r="E959" s="1137"/>
      <c r="G959" s="1137" t="s">
        <v>339</v>
      </c>
      <c r="H959" s="1133"/>
      <c r="I959" s="1053"/>
      <c r="J959" s="1133"/>
    </row>
    <row r="960" spans="1:10">
      <c r="A960" s="1134">
        <v>41673</v>
      </c>
      <c r="B960" s="1135">
        <v>10</v>
      </c>
      <c r="C960" s="1136" t="s">
        <v>246</v>
      </c>
      <c r="D960" s="1137" t="s">
        <v>338</v>
      </c>
      <c r="E960" s="1137"/>
      <c r="G960" s="1137" t="s">
        <v>339</v>
      </c>
      <c r="H960" s="1133"/>
      <c r="I960" s="1053"/>
      <c r="J960" s="1133"/>
    </row>
    <row r="961" spans="1:10">
      <c r="A961" s="1134">
        <v>41673</v>
      </c>
      <c r="B961" s="1135">
        <v>10</v>
      </c>
      <c r="C961" s="1136" t="s">
        <v>246</v>
      </c>
      <c r="D961" s="1137" t="s">
        <v>1365</v>
      </c>
      <c r="E961" s="1137"/>
      <c r="G961" s="1137" t="s">
        <v>339</v>
      </c>
      <c r="H961" s="1133"/>
      <c r="I961" s="1053"/>
      <c r="J961" s="1133"/>
    </row>
    <row r="962" spans="1:10">
      <c r="A962" s="1134">
        <v>41673</v>
      </c>
      <c r="B962" s="1135">
        <v>4</v>
      </c>
      <c r="C962" s="1136" t="s">
        <v>246</v>
      </c>
      <c r="D962" s="1137" t="s">
        <v>1366</v>
      </c>
      <c r="E962" s="1137"/>
      <c r="G962" s="1137" t="s">
        <v>339</v>
      </c>
      <c r="H962" s="1133"/>
      <c r="I962" s="1053"/>
      <c r="J962" s="1133"/>
    </row>
    <row r="963" spans="1:10">
      <c r="A963" s="1134">
        <v>41673</v>
      </c>
      <c r="B963" s="1135">
        <v>10</v>
      </c>
      <c r="C963" s="1136" t="s">
        <v>246</v>
      </c>
      <c r="D963" s="1137" t="s">
        <v>1001</v>
      </c>
      <c r="E963" s="1137"/>
      <c r="G963" s="1137" t="s">
        <v>339</v>
      </c>
      <c r="H963" s="1133"/>
      <c r="I963" s="1053"/>
      <c r="J963" s="1133"/>
    </row>
    <row r="964" spans="1:10">
      <c r="A964" s="1134">
        <v>41673</v>
      </c>
      <c r="B964" s="1135">
        <v>300</v>
      </c>
      <c r="C964" s="1136" t="s">
        <v>246</v>
      </c>
      <c r="D964" s="1137" t="s">
        <v>778</v>
      </c>
      <c r="E964" s="1137"/>
      <c r="G964" s="1137" t="s">
        <v>339</v>
      </c>
      <c r="H964" s="1133"/>
      <c r="I964" s="1053"/>
      <c r="J964" s="1133"/>
    </row>
    <row r="965" spans="1:10">
      <c r="A965" s="1134">
        <v>41673</v>
      </c>
      <c r="B965" s="1135">
        <v>10</v>
      </c>
      <c r="C965" s="1136" t="s">
        <v>246</v>
      </c>
      <c r="D965" s="1137" t="s">
        <v>994</v>
      </c>
      <c r="E965" s="1137"/>
      <c r="G965" s="1137" t="s">
        <v>339</v>
      </c>
      <c r="H965" s="1133"/>
      <c r="I965" s="1053"/>
      <c r="J965" s="1133"/>
    </row>
    <row r="966" spans="1:10">
      <c r="A966" s="1134">
        <v>41673</v>
      </c>
      <c r="B966" s="1135">
        <v>15</v>
      </c>
      <c r="C966" s="1136" t="s">
        <v>246</v>
      </c>
      <c r="D966" s="1137" t="s">
        <v>248</v>
      </c>
      <c r="E966" s="1137"/>
      <c r="G966" s="1137">
        <v>0</v>
      </c>
      <c r="H966" s="1133"/>
      <c r="I966" s="1053"/>
      <c r="J966" s="1133"/>
    </row>
    <row r="967" spans="1:10">
      <c r="A967" s="1134">
        <v>41673</v>
      </c>
      <c r="B967" s="1135">
        <v>75</v>
      </c>
      <c r="C967" s="1136" t="s">
        <v>246</v>
      </c>
      <c r="D967" s="1137" t="s">
        <v>1003</v>
      </c>
      <c r="E967" s="1137"/>
      <c r="G967" s="1137" t="s">
        <v>339</v>
      </c>
      <c r="H967" s="1133"/>
      <c r="I967" s="1053"/>
      <c r="J967" s="1133"/>
    </row>
    <row r="968" spans="1:10">
      <c r="A968" s="1134">
        <v>41673</v>
      </c>
      <c r="B968" s="1135">
        <v>30</v>
      </c>
      <c r="C968" s="1136" t="s">
        <v>246</v>
      </c>
      <c r="D968" s="1137" t="s">
        <v>751</v>
      </c>
      <c r="E968" s="1137"/>
      <c r="G968" s="1137" t="s">
        <v>339</v>
      </c>
      <c r="H968" s="1133"/>
      <c r="I968" s="1053"/>
      <c r="J968" s="1133"/>
    </row>
    <row r="969" spans="1:10">
      <c r="A969" s="1134">
        <v>41673</v>
      </c>
      <c r="B969" s="1135">
        <v>7</v>
      </c>
      <c r="C969" s="1136" t="s">
        <v>246</v>
      </c>
      <c r="D969" s="1137" t="s">
        <v>1196</v>
      </c>
      <c r="E969" s="1137"/>
      <c r="G969" s="1137" t="s">
        <v>339</v>
      </c>
      <c r="H969" s="1133"/>
      <c r="I969" s="1053"/>
      <c r="J969" s="1133"/>
    </row>
    <row r="970" spans="1:10">
      <c r="A970" s="1134">
        <v>41673</v>
      </c>
      <c r="B970" s="1135">
        <v>10</v>
      </c>
      <c r="C970" s="1136" t="s">
        <v>246</v>
      </c>
      <c r="D970" s="1137" t="s">
        <v>772</v>
      </c>
      <c r="E970" s="1137"/>
      <c r="G970" s="1137" t="s">
        <v>339</v>
      </c>
      <c r="H970" s="1133"/>
      <c r="I970" s="1053"/>
      <c r="J970" s="1133"/>
    </row>
    <row r="971" spans="1:10">
      <c r="A971" s="1134">
        <v>41673</v>
      </c>
      <c r="B971" s="1135">
        <v>20</v>
      </c>
      <c r="C971" s="1136" t="s">
        <v>246</v>
      </c>
      <c r="D971" s="1137" t="s">
        <v>1028</v>
      </c>
      <c r="E971" s="1137"/>
      <c r="G971" s="1137" t="s">
        <v>339</v>
      </c>
      <c r="H971" s="1133"/>
      <c r="I971" s="1053"/>
      <c r="J971" s="1133"/>
    </row>
    <row r="972" spans="1:10">
      <c r="A972" s="1134">
        <v>41673</v>
      </c>
      <c r="B972" s="1135">
        <v>50</v>
      </c>
      <c r="C972" s="1136" t="s">
        <v>246</v>
      </c>
      <c r="D972" s="1137" t="s">
        <v>754</v>
      </c>
      <c r="E972" s="1137"/>
      <c r="G972" s="1137" t="s">
        <v>339</v>
      </c>
      <c r="H972" s="1133"/>
      <c r="I972" s="1053"/>
      <c r="J972" s="1133"/>
    </row>
    <row r="973" spans="1:10">
      <c r="A973" s="1134">
        <v>41673</v>
      </c>
      <c r="B973" s="1135">
        <v>10</v>
      </c>
      <c r="C973" s="1136" t="s">
        <v>246</v>
      </c>
      <c r="D973" s="1137" t="s">
        <v>388</v>
      </c>
      <c r="E973" s="1137"/>
      <c r="G973" s="1137" t="s">
        <v>339</v>
      </c>
      <c r="H973" s="1133"/>
      <c r="I973" s="1053"/>
      <c r="J973" s="1133"/>
    </row>
    <row r="974" spans="1:10">
      <c r="A974" s="1134">
        <v>41673</v>
      </c>
      <c r="B974" s="1135">
        <v>5</v>
      </c>
      <c r="C974" s="1136" t="s">
        <v>246</v>
      </c>
      <c r="D974" s="1137" t="s">
        <v>1029</v>
      </c>
      <c r="E974" s="1137"/>
      <c r="G974" s="1137" t="s">
        <v>339</v>
      </c>
      <c r="H974" s="1133"/>
      <c r="I974" s="1053"/>
      <c r="J974" s="1133"/>
    </row>
    <row r="975" spans="1:10">
      <c r="A975" s="1134">
        <v>41673</v>
      </c>
      <c r="B975" s="1135">
        <v>20</v>
      </c>
      <c r="C975" s="1136" t="s">
        <v>246</v>
      </c>
      <c r="D975" s="1137" t="s">
        <v>1275</v>
      </c>
      <c r="E975" s="1137"/>
      <c r="G975" s="1137" t="s">
        <v>339</v>
      </c>
      <c r="H975" s="1133"/>
      <c r="I975" s="1053"/>
      <c r="J975" s="1133"/>
    </row>
    <row r="976" spans="1:10">
      <c r="A976" s="1134">
        <v>41673</v>
      </c>
      <c r="B976" s="1135">
        <v>20</v>
      </c>
      <c r="C976" s="1136" t="s">
        <v>246</v>
      </c>
      <c r="D976" s="1137" t="s">
        <v>1221</v>
      </c>
      <c r="E976" s="1137"/>
      <c r="G976" s="1137" t="s">
        <v>339</v>
      </c>
      <c r="H976" s="1133"/>
      <c r="I976" s="1053"/>
      <c r="J976" s="1133"/>
    </row>
    <row r="977" spans="1:10">
      <c r="A977" s="1134">
        <v>41673</v>
      </c>
      <c r="B977" s="1135">
        <v>10</v>
      </c>
      <c r="C977" s="1136" t="s">
        <v>246</v>
      </c>
      <c r="D977" s="1137" t="s">
        <v>1274</v>
      </c>
      <c r="E977" s="1137"/>
      <c r="G977" s="1137">
        <v>0</v>
      </c>
      <c r="H977" s="1133"/>
      <c r="I977" s="1053"/>
      <c r="J977" s="1133"/>
    </row>
    <row r="978" spans="1:10">
      <c r="A978" s="1134">
        <v>41673</v>
      </c>
      <c r="B978" s="1135">
        <v>10</v>
      </c>
      <c r="C978" s="1136" t="s">
        <v>246</v>
      </c>
      <c r="D978" s="1137" t="s">
        <v>993</v>
      </c>
      <c r="E978" s="1137"/>
      <c r="G978" s="1137" t="s">
        <v>339</v>
      </c>
      <c r="H978" s="1133"/>
      <c r="I978" s="1053"/>
      <c r="J978" s="1133"/>
    </row>
    <row r="979" spans="1:10">
      <c r="A979" s="1134">
        <v>41673</v>
      </c>
      <c r="B979" s="1135">
        <v>10</v>
      </c>
      <c r="C979" s="1136" t="s">
        <v>246</v>
      </c>
      <c r="D979" s="1137" t="s">
        <v>951</v>
      </c>
      <c r="E979" s="1137"/>
      <c r="G979" s="1137" t="s">
        <v>339</v>
      </c>
      <c r="H979" s="1133"/>
      <c r="I979" s="1053"/>
      <c r="J979" s="1133"/>
    </row>
    <row r="980" spans="1:10">
      <c r="A980" s="1134">
        <v>41673</v>
      </c>
      <c r="B980" s="1135">
        <v>10</v>
      </c>
      <c r="C980" s="1136" t="s">
        <v>246</v>
      </c>
      <c r="D980" s="1137" t="s">
        <v>955</v>
      </c>
      <c r="E980" s="1137"/>
      <c r="G980" s="1137">
        <v>0</v>
      </c>
      <c r="H980" s="1133"/>
      <c r="I980" s="1053"/>
      <c r="J980" s="1133"/>
    </row>
    <row r="981" spans="1:10">
      <c r="A981" s="1134">
        <v>41673</v>
      </c>
      <c r="B981" s="1135">
        <v>180</v>
      </c>
      <c r="C981" s="1136" t="s">
        <v>246</v>
      </c>
      <c r="D981" s="1137" t="s">
        <v>783</v>
      </c>
      <c r="E981" s="1137"/>
      <c r="G981" s="1137" t="s">
        <v>339</v>
      </c>
      <c r="H981" s="1133"/>
      <c r="I981" s="1053"/>
      <c r="J981" s="1133"/>
    </row>
    <row r="982" spans="1:10">
      <c r="A982" s="1134">
        <v>41673</v>
      </c>
      <c r="B982" s="1135">
        <v>50</v>
      </c>
      <c r="C982" s="1136" t="s">
        <v>246</v>
      </c>
      <c r="D982" s="1137" t="s">
        <v>997</v>
      </c>
      <c r="E982" s="1137"/>
      <c r="G982" s="1137" t="s">
        <v>339</v>
      </c>
      <c r="H982" s="1133"/>
      <c r="I982" s="1053"/>
      <c r="J982" s="1133"/>
    </row>
    <row r="983" spans="1:10">
      <c r="A983" s="1134">
        <v>41673</v>
      </c>
      <c r="B983" s="1135">
        <v>12.5</v>
      </c>
      <c r="C983" s="1136" t="s">
        <v>246</v>
      </c>
      <c r="D983" s="1137" t="s">
        <v>913</v>
      </c>
      <c r="E983" s="1137"/>
      <c r="G983" s="1137" t="s">
        <v>339</v>
      </c>
      <c r="H983" s="1133"/>
      <c r="I983" s="1053"/>
      <c r="J983" s="1133"/>
    </row>
    <row r="984" spans="1:10">
      <c r="A984" s="1134">
        <v>41673</v>
      </c>
      <c r="B984" s="1135">
        <v>140</v>
      </c>
      <c r="C984" s="1136" t="s">
        <v>246</v>
      </c>
      <c r="D984" s="1137" t="s">
        <v>1063</v>
      </c>
      <c r="E984" s="1137"/>
      <c r="G984" s="1137">
        <v>0</v>
      </c>
      <c r="H984" s="1133"/>
      <c r="I984" s="1053"/>
      <c r="J984" s="1133"/>
    </row>
    <row r="985" spans="1:10">
      <c r="A985" s="1134">
        <v>41673</v>
      </c>
      <c r="B985" s="1135">
        <v>10</v>
      </c>
      <c r="C985" s="1136" t="s">
        <v>246</v>
      </c>
      <c r="D985" s="1137" t="s">
        <v>1005</v>
      </c>
      <c r="E985" s="1137"/>
      <c r="G985" s="1137" t="s">
        <v>339</v>
      </c>
      <c r="H985" s="1133"/>
      <c r="I985" s="1053"/>
      <c r="J985" s="1133"/>
    </row>
    <row r="986" spans="1:10">
      <c r="A986" s="1134">
        <v>41673</v>
      </c>
      <c r="B986" s="1135">
        <v>50</v>
      </c>
      <c r="C986" s="1136" t="s">
        <v>246</v>
      </c>
      <c r="D986" s="1137" t="s">
        <v>1367</v>
      </c>
      <c r="E986" s="1137"/>
      <c r="G986" s="1137" t="s">
        <v>339</v>
      </c>
      <c r="H986" s="1133"/>
      <c r="I986" s="1053"/>
      <c r="J986" s="1133"/>
    </row>
    <row r="987" spans="1:10">
      <c r="A987" s="1134">
        <v>41673</v>
      </c>
      <c r="B987" s="1135">
        <v>40</v>
      </c>
      <c r="C987" s="1136" t="s">
        <v>246</v>
      </c>
      <c r="D987" s="1137" t="s">
        <v>1247</v>
      </c>
      <c r="E987" s="1137"/>
      <c r="G987" s="1137" t="s">
        <v>339</v>
      </c>
      <c r="H987" s="1133"/>
      <c r="I987" s="1053"/>
      <c r="J987" s="1133"/>
    </row>
    <row r="988" spans="1:10">
      <c r="A988" s="1134">
        <v>41673</v>
      </c>
      <c r="B988" s="1135">
        <v>10</v>
      </c>
      <c r="C988" s="1136" t="s">
        <v>246</v>
      </c>
      <c r="D988" s="1137" t="s">
        <v>367</v>
      </c>
      <c r="E988" s="1137"/>
      <c r="G988" s="1137" t="s">
        <v>339</v>
      </c>
      <c r="H988" s="1133"/>
      <c r="I988" s="1053"/>
      <c r="J988" s="1133"/>
    </row>
    <row r="989" spans="1:10">
      <c r="A989" s="1134">
        <v>41673</v>
      </c>
      <c r="B989" s="1135">
        <v>10</v>
      </c>
      <c r="C989" s="1136" t="s">
        <v>246</v>
      </c>
      <c r="D989" s="1137" t="s">
        <v>371</v>
      </c>
      <c r="E989" s="1137"/>
      <c r="G989" s="1137" t="s">
        <v>339</v>
      </c>
      <c r="H989" s="1133"/>
      <c r="I989" s="1053"/>
      <c r="J989" s="1133"/>
    </row>
    <row r="990" spans="1:10">
      <c r="A990" s="1134">
        <v>41673</v>
      </c>
      <c r="B990" s="1135">
        <v>10</v>
      </c>
      <c r="C990" s="1136" t="s">
        <v>246</v>
      </c>
      <c r="D990" s="1137" t="s">
        <v>996</v>
      </c>
      <c r="E990" s="1137"/>
      <c r="G990" s="1137">
        <v>0</v>
      </c>
      <c r="H990" s="1133"/>
      <c r="I990" s="1053"/>
      <c r="J990" s="1133"/>
    </row>
    <row r="991" spans="1:10">
      <c r="A991" s="1134">
        <v>41673</v>
      </c>
      <c r="B991" s="1135">
        <v>15</v>
      </c>
      <c r="C991" s="1136" t="s">
        <v>246</v>
      </c>
      <c r="D991" s="1137" t="s">
        <v>280</v>
      </c>
      <c r="E991" s="1137"/>
      <c r="G991" s="1137" t="s">
        <v>339</v>
      </c>
      <c r="H991" s="1133"/>
      <c r="I991" s="1053"/>
      <c r="J991" s="1133"/>
    </row>
    <row r="992" spans="1:10">
      <c r="A992" s="1134">
        <v>41673</v>
      </c>
      <c r="B992" s="1135">
        <v>15</v>
      </c>
      <c r="C992" s="1136" t="s">
        <v>246</v>
      </c>
      <c r="D992" s="1137" t="s">
        <v>753</v>
      </c>
      <c r="E992" s="1137"/>
      <c r="G992" s="1137" t="s">
        <v>339</v>
      </c>
      <c r="H992" s="1133"/>
      <c r="I992" s="1053"/>
      <c r="J992" s="1133"/>
    </row>
    <row r="993" spans="1:10">
      <c r="A993" s="1134">
        <v>41673</v>
      </c>
      <c r="B993" s="1135">
        <v>41.67</v>
      </c>
      <c r="C993" s="1136" t="s">
        <v>246</v>
      </c>
      <c r="D993" s="1137" t="s">
        <v>1291</v>
      </c>
      <c r="E993" s="1137"/>
      <c r="G993" s="1137" t="s">
        <v>339</v>
      </c>
      <c r="H993" s="1133"/>
      <c r="I993" s="1053"/>
      <c r="J993" s="1133"/>
    </row>
    <row r="994" spans="1:10">
      <c r="A994" s="1134">
        <v>41673</v>
      </c>
      <c r="B994" s="1135">
        <v>30</v>
      </c>
      <c r="C994" s="1136" t="s">
        <v>246</v>
      </c>
      <c r="D994" s="1137" t="s">
        <v>424</v>
      </c>
      <c r="E994" s="1137"/>
      <c r="G994" s="1137" t="s">
        <v>339</v>
      </c>
      <c r="H994" s="1133"/>
      <c r="I994" s="1053"/>
      <c r="J994" s="1133"/>
    </row>
    <row r="995" spans="1:10">
      <c r="A995" s="1134">
        <v>41673</v>
      </c>
      <c r="B995" s="1135">
        <v>15</v>
      </c>
      <c r="C995" s="1136" t="s">
        <v>246</v>
      </c>
      <c r="D995" s="1137" t="s">
        <v>1190</v>
      </c>
      <c r="E995" s="1137"/>
      <c r="G995" s="1137">
        <v>0</v>
      </c>
      <c r="H995" s="1133"/>
      <c r="I995" s="1053"/>
      <c r="J995" s="1133"/>
    </row>
    <row r="996" spans="1:10">
      <c r="A996" s="1134">
        <v>41673</v>
      </c>
      <c r="B996" s="1135">
        <v>210</v>
      </c>
      <c r="C996" s="1136" t="s">
        <v>246</v>
      </c>
      <c r="D996" s="1137" t="s">
        <v>346</v>
      </c>
      <c r="E996" s="1137"/>
      <c r="G996" s="1137" t="s">
        <v>339</v>
      </c>
      <c r="H996" s="1133"/>
      <c r="I996" s="1053"/>
      <c r="J996" s="1133"/>
    </row>
    <row r="997" spans="1:10">
      <c r="A997" s="1134">
        <v>41673</v>
      </c>
      <c r="B997" s="1135">
        <v>20</v>
      </c>
      <c r="C997" s="1136" t="s">
        <v>246</v>
      </c>
      <c r="D997" s="1137" t="s">
        <v>999</v>
      </c>
      <c r="E997" s="1137"/>
      <c r="G997" s="1137" t="s">
        <v>339</v>
      </c>
      <c r="H997" s="1133"/>
      <c r="I997" s="1053"/>
      <c r="J997" s="1133"/>
    </row>
    <row r="998" spans="1:10">
      <c r="A998" s="1134">
        <v>41673</v>
      </c>
      <c r="B998" s="1135">
        <v>10</v>
      </c>
      <c r="C998" s="1136" t="s">
        <v>246</v>
      </c>
      <c r="D998" s="1137" t="s">
        <v>1040</v>
      </c>
      <c r="E998" s="1137"/>
      <c r="G998" s="1137" t="s">
        <v>339</v>
      </c>
      <c r="H998" s="1133"/>
      <c r="I998" s="1053"/>
      <c r="J998" s="1133"/>
    </row>
    <row r="999" spans="1:10">
      <c r="A999" s="1134">
        <v>41673</v>
      </c>
      <c r="B999" s="1135">
        <v>15</v>
      </c>
      <c r="C999" s="1136" t="s">
        <v>246</v>
      </c>
      <c r="D999" s="1137" t="s">
        <v>912</v>
      </c>
      <c r="E999" s="1137"/>
      <c r="G999" s="1137">
        <v>0</v>
      </c>
      <c r="H999" s="1133"/>
      <c r="I999" s="1053"/>
      <c r="J999" s="1133"/>
    </row>
    <row r="1000" spans="1:10">
      <c r="A1000" s="1134">
        <v>41673</v>
      </c>
      <c r="B1000" s="1135">
        <v>20</v>
      </c>
      <c r="C1000" s="1136" t="s">
        <v>246</v>
      </c>
      <c r="D1000" s="1137" t="s">
        <v>389</v>
      </c>
      <c r="E1000" s="1137"/>
      <c r="G1000" s="1137">
        <v>0</v>
      </c>
      <c r="H1000" s="1133"/>
      <c r="I1000" s="1053"/>
      <c r="J1000" s="1133"/>
    </row>
    <row r="1001" spans="1:10">
      <c r="A1001" s="1134">
        <v>41673</v>
      </c>
      <c r="B1001" s="1135">
        <v>5</v>
      </c>
      <c r="C1001" s="1136" t="s">
        <v>246</v>
      </c>
      <c r="D1001" s="1137" t="s">
        <v>1368</v>
      </c>
      <c r="E1001" s="1137"/>
      <c r="G1001" s="1137" t="s">
        <v>339</v>
      </c>
      <c r="H1001" s="1133"/>
      <c r="I1001" s="1053"/>
      <c r="J1001" s="1133"/>
    </row>
    <row r="1002" spans="1:10">
      <c r="A1002" s="1134">
        <v>41673</v>
      </c>
      <c r="B1002" s="1135">
        <v>75</v>
      </c>
      <c r="C1002" s="1136" t="s">
        <v>246</v>
      </c>
      <c r="D1002" s="1137" t="s">
        <v>308</v>
      </c>
      <c r="E1002" s="1137"/>
      <c r="G1002" s="1137" t="s">
        <v>339</v>
      </c>
      <c r="H1002" s="1133"/>
      <c r="I1002" s="1053"/>
      <c r="J1002" s="1133"/>
    </row>
    <row r="1003" spans="1:10">
      <c r="A1003" s="1134">
        <v>41673</v>
      </c>
      <c r="B1003" s="1135">
        <v>3</v>
      </c>
      <c r="C1003" s="1136" t="s">
        <v>246</v>
      </c>
      <c r="D1003" s="1137" t="s">
        <v>426</v>
      </c>
      <c r="E1003" s="1137"/>
      <c r="G1003" s="1137">
        <v>0</v>
      </c>
      <c r="H1003" s="1133"/>
      <c r="I1003" s="1053"/>
      <c r="J1003" s="1133"/>
    </row>
    <row r="1004" spans="1:10">
      <c r="A1004" s="1134">
        <v>41673</v>
      </c>
      <c r="B1004" s="1135">
        <v>15</v>
      </c>
      <c r="C1004" s="1136" t="s">
        <v>246</v>
      </c>
      <c r="D1004" s="1137" t="s">
        <v>954</v>
      </c>
      <c r="E1004" s="1137"/>
      <c r="G1004" s="1137">
        <v>0</v>
      </c>
      <c r="H1004" s="1133"/>
      <c r="I1004" s="1053"/>
      <c r="J1004" s="1133"/>
    </row>
    <row r="1005" spans="1:10">
      <c r="A1005" s="1134">
        <v>41673</v>
      </c>
      <c r="B1005" s="1135">
        <v>50</v>
      </c>
      <c r="C1005" s="1136" t="s">
        <v>246</v>
      </c>
      <c r="D1005" s="1137" t="s">
        <v>998</v>
      </c>
      <c r="E1005" s="1137"/>
      <c r="G1005" s="1137" t="s">
        <v>339</v>
      </c>
      <c r="H1005" s="1133"/>
      <c r="I1005" s="1053"/>
      <c r="J1005" s="1133"/>
    </row>
    <row r="1006" spans="1:10">
      <c r="A1006" s="1134">
        <v>41673</v>
      </c>
      <c r="B1006" s="1135">
        <v>50</v>
      </c>
      <c r="C1006" s="1136" t="s">
        <v>246</v>
      </c>
      <c r="D1006" s="1137" t="s">
        <v>252</v>
      </c>
      <c r="E1006" s="1137"/>
      <c r="G1006" s="1137" t="s">
        <v>339</v>
      </c>
      <c r="H1006" s="1133"/>
      <c r="I1006" s="1053"/>
      <c r="J1006" s="1133"/>
    </row>
    <row r="1007" spans="1:10">
      <c r="A1007" s="1134">
        <v>41673</v>
      </c>
      <c r="B1007" s="1135">
        <v>25</v>
      </c>
      <c r="C1007" s="1136" t="s">
        <v>246</v>
      </c>
      <c r="D1007" s="1137" t="s">
        <v>995</v>
      </c>
      <c r="E1007" s="1137"/>
      <c r="G1007" s="1137" t="s">
        <v>339</v>
      </c>
      <c r="H1007" s="1133"/>
      <c r="I1007" s="1053"/>
      <c r="J1007" s="1133"/>
    </row>
    <row r="1008" spans="1:10">
      <c r="A1008" s="1134">
        <v>41673</v>
      </c>
      <c r="B1008" s="1135">
        <v>25</v>
      </c>
      <c r="C1008" s="1136" t="s">
        <v>246</v>
      </c>
      <c r="D1008" s="1137" t="s">
        <v>1292</v>
      </c>
      <c r="E1008" s="1137"/>
      <c r="G1008" s="1137">
        <v>0</v>
      </c>
      <c r="H1008" s="1133"/>
      <c r="I1008" s="1053"/>
      <c r="J1008" s="1133"/>
    </row>
    <row r="1009" spans="1:10">
      <c r="A1009" s="1134">
        <v>41673</v>
      </c>
      <c r="B1009" s="1135">
        <v>5</v>
      </c>
      <c r="C1009" s="1136" t="s">
        <v>246</v>
      </c>
      <c r="D1009" s="1137" t="s">
        <v>1187</v>
      </c>
      <c r="E1009" s="1137"/>
      <c r="G1009" s="1137" t="s">
        <v>339</v>
      </c>
      <c r="H1009" s="1133"/>
      <c r="I1009" s="1053"/>
      <c r="J1009" s="1133"/>
    </row>
    <row r="1010" spans="1:10">
      <c r="A1010" s="1134">
        <v>41673</v>
      </c>
      <c r="B1010" s="1135">
        <v>20</v>
      </c>
      <c r="C1010" s="1136" t="s">
        <v>246</v>
      </c>
      <c r="D1010" s="1137" t="s">
        <v>254</v>
      </c>
      <c r="E1010" s="1137"/>
      <c r="G1010" s="1137" t="s">
        <v>339</v>
      </c>
      <c r="H1010" s="1133"/>
      <c r="I1010" s="1053"/>
      <c r="J1010" s="1133"/>
    </row>
    <row r="1011" spans="1:10">
      <c r="A1011" s="1134">
        <v>41673</v>
      </c>
      <c r="B1011" s="1135">
        <v>10</v>
      </c>
      <c r="C1011" s="1136" t="s">
        <v>246</v>
      </c>
      <c r="D1011" s="1137" t="s">
        <v>1369</v>
      </c>
      <c r="E1011" s="1137"/>
      <c r="G1011" s="1137" t="s">
        <v>339</v>
      </c>
      <c r="H1011" s="1133"/>
      <c r="I1011" s="1053"/>
      <c r="J1011" s="1133"/>
    </row>
    <row r="1012" spans="1:10">
      <c r="A1012" s="1134">
        <v>41673</v>
      </c>
      <c r="B1012" s="1135">
        <v>30</v>
      </c>
      <c r="C1012" s="1136" t="s">
        <v>246</v>
      </c>
      <c r="D1012" s="1137" t="s">
        <v>1316</v>
      </c>
      <c r="E1012" s="1137"/>
      <c r="G1012" s="1137" t="s">
        <v>339</v>
      </c>
      <c r="H1012" s="1133"/>
      <c r="I1012" s="1053"/>
      <c r="J1012" s="1133"/>
    </row>
    <row r="1013" spans="1:10">
      <c r="A1013" s="1134">
        <v>41673</v>
      </c>
      <c r="B1013" s="1135">
        <v>25</v>
      </c>
      <c r="C1013" s="1136" t="s">
        <v>246</v>
      </c>
      <c r="D1013" s="1137" t="s">
        <v>1070</v>
      </c>
      <c r="E1013" s="1137"/>
      <c r="G1013" s="1137" t="s">
        <v>339</v>
      </c>
      <c r="H1013" s="1133"/>
      <c r="I1013" s="1053"/>
      <c r="J1013" s="1133"/>
    </row>
    <row r="1014" spans="1:10">
      <c r="A1014" s="1134">
        <v>41673</v>
      </c>
      <c r="B1014" s="1135">
        <v>66</v>
      </c>
      <c r="C1014" s="1136" t="s">
        <v>246</v>
      </c>
      <c r="D1014" s="1137" t="s">
        <v>1069</v>
      </c>
      <c r="E1014" s="1137"/>
      <c r="G1014" s="1137" t="s">
        <v>339</v>
      </c>
      <c r="H1014" s="1133"/>
      <c r="I1014" s="1053"/>
      <c r="J1014" s="1133"/>
    </row>
    <row r="1015" spans="1:10">
      <c r="A1015" s="1134">
        <v>41673</v>
      </c>
      <c r="B1015" s="1135">
        <v>10</v>
      </c>
      <c r="C1015" s="1136" t="s">
        <v>246</v>
      </c>
      <c r="D1015" s="1137" t="s">
        <v>1294</v>
      </c>
      <c r="E1015" s="1137"/>
      <c r="G1015" s="1137">
        <v>0</v>
      </c>
      <c r="H1015" s="1133"/>
      <c r="I1015" s="1053"/>
      <c r="J1015" s="1133"/>
    </row>
    <row r="1016" spans="1:10">
      <c r="A1016" s="1134">
        <v>41673</v>
      </c>
      <c r="B1016" s="1135">
        <v>250</v>
      </c>
      <c r="C1016" s="1136" t="s">
        <v>246</v>
      </c>
      <c r="D1016" s="1137" t="s">
        <v>911</v>
      </c>
      <c r="E1016" s="1137"/>
      <c r="G1016" s="1137">
        <v>0</v>
      </c>
      <c r="H1016" s="1133"/>
      <c r="I1016" s="1053"/>
      <c r="J1016" s="1133"/>
    </row>
    <row r="1017" spans="1:10">
      <c r="A1017" s="1134">
        <v>41673</v>
      </c>
      <c r="B1017" s="1135">
        <v>10</v>
      </c>
      <c r="C1017" s="1136" t="s">
        <v>246</v>
      </c>
      <c r="D1017" s="1137" t="s">
        <v>317</v>
      </c>
      <c r="E1017" s="1137"/>
      <c r="G1017" s="1137" t="s">
        <v>339</v>
      </c>
      <c r="H1017" s="1133"/>
      <c r="I1017" s="1053"/>
      <c r="J1017" s="1133"/>
    </row>
    <row r="1018" spans="1:10">
      <c r="A1018" s="1134">
        <v>41673</v>
      </c>
      <c r="B1018" s="1135">
        <v>20</v>
      </c>
      <c r="C1018" s="1136" t="s">
        <v>246</v>
      </c>
      <c r="D1018" s="1137" t="s">
        <v>787</v>
      </c>
      <c r="E1018" s="1137"/>
      <c r="G1018" s="1137" t="s">
        <v>339</v>
      </c>
      <c r="H1018" s="1133"/>
      <c r="I1018" s="1053"/>
      <c r="J1018" s="1133"/>
    </row>
    <row r="1019" spans="1:10">
      <c r="A1019" s="1134">
        <v>41673</v>
      </c>
      <c r="B1019" s="1135">
        <v>15</v>
      </c>
      <c r="C1019" s="1136" t="s">
        <v>246</v>
      </c>
      <c r="D1019" s="1137" t="s">
        <v>1370</v>
      </c>
      <c r="E1019" s="1137"/>
      <c r="G1019" s="1137">
        <v>0</v>
      </c>
      <c r="H1019" s="1133"/>
      <c r="I1019" s="1053"/>
      <c r="J1019" s="1133"/>
    </row>
    <row r="1020" spans="1:10">
      <c r="A1020" s="1134">
        <v>41673</v>
      </c>
      <c r="B1020" s="1135">
        <v>261</v>
      </c>
      <c r="C1020" s="1136" t="s">
        <v>246</v>
      </c>
      <c r="D1020" s="1137" t="s">
        <v>344</v>
      </c>
      <c r="E1020" s="1137"/>
      <c r="G1020" s="1137" t="s">
        <v>339</v>
      </c>
      <c r="H1020" s="1133"/>
      <c r="I1020" s="1053"/>
      <c r="J1020" s="1133"/>
    </row>
    <row r="1021" spans="1:10">
      <c r="A1021" s="1134">
        <v>41673</v>
      </c>
      <c r="B1021" s="1135">
        <v>30</v>
      </c>
      <c r="C1021" s="1136" t="s">
        <v>246</v>
      </c>
      <c r="D1021" s="1137" t="s">
        <v>1315</v>
      </c>
      <c r="E1021" s="1137"/>
      <c r="G1021" s="1137" t="s">
        <v>339</v>
      </c>
      <c r="H1021" s="1133"/>
      <c r="I1021" s="1053"/>
      <c r="J1021" s="1133"/>
    </row>
    <row r="1022" spans="1:10">
      <c r="A1022" s="1134">
        <v>41673</v>
      </c>
      <c r="B1022" s="1135">
        <v>5</v>
      </c>
      <c r="C1022" s="1136" t="s">
        <v>246</v>
      </c>
      <c r="D1022" s="1137" t="s">
        <v>755</v>
      </c>
      <c r="E1022" s="1137"/>
      <c r="G1022" s="1137" t="s">
        <v>339</v>
      </c>
      <c r="H1022" s="1133"/>
      <c r="I1022" s="1053"/>
      <c r="J1022" s="1133"/>
    </row>
    <row r="1023" spans="1:10">
      <c r="A1023" s="1134">
        <v>41673</v>
      </c>
      <c r="B1023" s="1135">
        <v>50</v>
      </c>
      <c r="C1023" s="1136" t="s">
        <v>246</v>
      </c>
      <c r="D1023" s="1137" t="s">
        <v>1105</v>
      </c>
      <c r="E1023" s="1137"/>
      <c r="G1023" s="1137" t="s">
        <v>339</v>
      </c>
      <c r="H1023" s="1133"/>
      <c r="I1023" s="1053"/>
      <c r="J1023" s="1133"/>
    </row>
    <row r="1024" spans="1:10">
      <c r="A1024" s="1134">
        <v>41673</v>
      </c>
      <c r="B1024" s="1135">
        <v>50</v>
      </c>
      <c r="C1024" s="1136" t="s">
        <v>246</v>
      </c>
      <c r="D1024" s="1137" t="s">
        <v>250</v>
      </c>
      <c r="E1024" s="1137"/>
      <c r="G1024" s="1137">
        <v>0</v>
      </c>
      <c r="H1024" s="1133"/>
      <c r="I1024" s="1053"/>
      <c r="J1024" s="1133"/>
    </row>
    <row r="1025" spans="1:10">
      <c r="A1025" s="1134">
        <v>41673</v>
      </c>
      <c r="B1025" s="1135">
        <v>20</v>
      </c>
      <c r="C1025" s="1136" t="s">
        <v>246</v>
      </c>
      <c r="D1025" s="1137" t="s">
        <v>387</v>
      </c>
      <c r="E1025" s="1137"/>
      <c r="G1025" s="1137">
        <v>0</v>
      </c>
      <c r="H1025" s="1133"/>
      <c r="I1025" s="1053"/>
      <c r="J1025" s="1133"/>
    </row>
    <row r="1026" spans="1:10">
      <c r="A1026" s="1134">
        <v>41673</v>
      </c>
      <c r="B1026" s="1135">
        <v>10</v>
      </c>
      <c r="C1026" s="1136" t="s">
        <v>246</v>
      </c>
      <c r="D1026" s="1137" t="s">
        <v>1318</v>
      </c>
      <c r="E1026" s="1137"/>
      <c r="G1026" s="1137">
        <v>0</v>
      </c>
      <c r="H1026" s="1133"/>
      <c r="I1026" s="1053"/>
      <c r="J1026" s="1133"/>
    </row>
    <row r="1027" spans="1:10">
      <c r="A1027" s="1134">
        <v>41673</v>
      </c>
      <c r="B1027" s="1135">
        <v>10</v>
      </c>
      <c r="C1027" s="1136" t="s">
        <v>246</v>
      </c>
      <c r="D1027" s="1137" t="s">
        <v>1027</v>
      </c>
      <c r="E1027" s="1137"/>
      <c r="G1027" s="1137" t="s">
        <v>339</v>
      </c>
      <c r="H1027" s="1133"/>
      <c r="I1027" s="1053"/>
      <c r="J1027" s="1133"/>
    </row>
    <row r="1028" spans="1:10">
      <c r="A1028" s="1134">
        <v>41673</v>
      </c>
      <c r="B1028" s="1135">
        <v>10</v>
      </c>
      <c r="C1028" s="1136" t="s">
        <v>246</v>
      </c>
      <c r="D1028" s="1137" t="s">
        <v>369</v>
      </c>
      <c r="E1028" s="1137"/>
      <c r="G1028" s="1137">
        <v>0</v>
      </c>
      <c r="H1028" s="1133"/>
      <c r="I1028" s="1053"/>
      <c r="J1028" s="1133"/>
    </row>
    <row r="1029" spans="1:10">
      <c r="A1029" s="1134">
        <v>41673</v>
      </c>
      <c r="B1029" s="1135">
        <v>731.17</v>
      </c>
      <c r="C1029" s="1136" t="s">
        <v>246</v>
      </c>
      <c r="D1029" s="1137" t="s">
        <v>1371</v>
      </c>
      <c r="E1029" s="1137"/>
      <c r="G1029" s="1137">
        <v>0</v>
      </c>
      <c r="H1029" s="1133"/>
      <c r="I1029" s="1053"/>
      <c r="J1029" s="1133"/>
    </row>
    <row r="1030" spans="1:10">
      <c r="A1030" s="1134">
        <v>41674</v>
      </c>
      <c r="B1030" s="1135">
        <v>30</v>
      </c>
      <c r="C1030" s="1136" t="s">
        <v>1087</v>
      </c>
      <c r="D1030" s="1137" t="s">
        <v>1360</v>
      </c>
      <c r="E1030" s="1137"/>
      <c r="G1030" s="1137">
        <v>0</v>
      </c>
      <c r="H1030" s="1133"/>
      <c r="I1030" s="1053"/>
      <c r="J1030" s="1133"/>
    </row>
    <row r="1031" spans="1:10">
      <c r="A1031" s="1134">
        <v>41674</v>
      </c>
      <c r="B1031" s="1135">
        <v>5</v>
      </c>
      <c r="C1031" s="1136" t="s">
        <v>246</v>
      </c>
      <c r="D1031" s="1137" t="s">
        <v>1296</v>
      </c>
      <c r="E1031" s="1137"/>
      <c r="G1031" s="1137" t="s">
        <v>339</v>
      </c>
      <c r="H1031" s="1133"/>
      <c r="I1031" s="1053"/>
      <c r="J1031" s="1133"/>
    </row>
    <row r="1032" spans="1:10">
      <c r="A1032" s="1134">
        <v>41675</v>
      </c>
      <c r="B1032" s="1135">
        <v>6</v>
      </c>
      <c r="C1032" s="1136" t="s">
        <v>246</v>
      </c>
      <c r="D1032" s="1137" t="s">
        <v>310</v>
      </c>
      <c r="E1032" s="1137"/>
      <c r="G1032" s="1137" t="s">
        <v>339</v>
      </c>
      <c r="H1032" s="1133"/>
      <c r="I1032" s="1053"/>
      <c r="J1032" s="1133"/>
    </row>
    <row r="1033" spans="1:10">
      <c r="A1033" s="1134">
        <v>41675</v>
      </c>
      <c r="B1033" s="1135">
        <v>5</v>
      </c>
      <c r="C1033" s="1136" t="s">
        <v>246</v>
      </c>
      <c r="D1033" s="1137" t="s">
        <v>318</v>
      </c>
      <c r="E1033" s="1137"/>
      <c r="G1033" s="1137" t="s">
        <v>339</v>
      </c>
      <c r="H1033" s="1133"/>
      <c r="I1033" s="1053"/>
      <c r="J1033" s="1133"/>
    </row>
    <row r="1034" spans="1:10">
      <c r="A1034" s="1134">
        <v>41675</v>
      </c>
      <c r="B1034" s="1135">
        <v>100</v>
      </c>
      <c r="C1034" s="1136" t="s">
        <v>246</v>
      </c>
      <c r="D1034" s="1137" t="s">
        <v>1000</v>
      </c>
      <c r="E1034" s="1137"/>
      <c r="G1034" s="1137">
        <v>0</v>
      </c>
      <c r="H1034" s="1133"/>
      <c r="I1034" s="1053"/>
      <c r="J1034" s="1133"/>
    </row>
    <row r="1035" spans="1:10">
      <c r="A1035" s="1134">
        <v>41675</v>
      </c>
      <c r="B1035" s="1135">
        <v>15</v>
      </c>
      <c r="C1035" s="1136" t="s">
        <v>246</v>
      </c>
      <c r="D1035" s="1137" t="s">
        <v>306</v>
      </c>
      <c r="E1035" s="1137"/>
      <c r="G1035" s="1137" t="s">
        <v>339</v>
      </c>
      <c r="H1035" s="1133"/>
      <c r="I1035" s="1053"/>
      <c r="J1035" s="1133"/>
    </row>
    <row r="1036" spans="1:10">
      <c r="A1036" s="1134">
        <v>41676</v>
      </c>
      <c r="B1036" s="1135">
        <v>10</v>
      </c>
      <c r="C1036" s="1136" t="s">
        <v>1087</v>
      </c>
      <c r="D1036" s="1137" t="s">
        <v>1362</v>
      </c>
      <c r="E1036" s="1137"/>
      <c r="G1036" s="1137">
        <v>0</v>
      </c>
      <c r="H1036" s="1133"/>
      <c r="I1036" s="1053"/>
      <c r="J1036" s="1133"/>
    </row>
    <row r="1037" spans="1:10">
      <c r="A1037" s="1134">
        <v>41676</v>
      </c>
      <c r="B1037" s="1135">
        <v>15</v>
      </c>
      <c r="C1037" s="1136" t="s">
        <v>1087</v>
      </c>
      <c r="D1037" s="1137" t="s">
        <v>1088</v>
      </c>
      <c r="E1037" s="1137"/>
      <c r="G1037" s="1137">
        <v>0</v>
      </c>
      <c r="H1037" s="1133"/>
      <c r="I1037" s="1053"/>
      <c r="J1037" s="1133"/>
    </row>
    <row r="1038" spans="1:10">
      <c r="A1038" s="1134">
        <v>41676</v>
      </c>
      <c r="B1038" s="1135">
        <v>20</v>
      </c>
      <c r="C1038" s="1136" t="s">
        <v>1087</v>
      </c>
      <c r="D1038" s="1137" t="s">
        <v>1363</v>
      </c>
      <c r="E1038" s="1137"/>
      <c r="G1038" s="1137">
        <v>0</v>
      </c>
      <c r="H1038" s="1133"/>
      <c r="I1038" s="1053"/>
      <c r="J1038" s="1133"/>
    </row>
    <row r="1039" spans="1:10">
      <c r="A1039" s="1134">
        <v>41676</v>
      </c>
      <c r="B1039" s="1135">
        <v>15</v>
      </c>
      <c r="C1039" s="1136" t="s">
        <v>246</v>
      </c>
      <c r="D1039" s="1137" t="s">
        <v>1237</v>
      </c>
      <c r="E1039" s="1137"/>
      <c r="G1039" s="1137" t="s">
        <v>339</v>
      </c>
      <c r="H1039" s="1133"/>
      <c r="I1039" s="1053"/>
      <c r="J1039" s="1133"/>
    </row>
    <row r="1040" spans="1:10">
      <c r="A1040" s="1134">
        <v>41676</v>
      </c>
      <c r="B1040" s="1135">
        <v>10</v>
      </c>
      <c r="C1040" s="1136" t="s">
        <v>246</v>
      </c>
      <c r="D1040" s="1137" t="s">
        <v>956</v>
      </c>
      <c r="E1040" s="1137"/>
      <c r="G1040" s="1137" t="s">
        <v>339</v>
      </c>
      <c r="H1040" s="1133"/>
      <c r="I1040" s="1053"/>
      <c r="J1040" s="1133"/>
    </row>
    <row r="1041" spans="1:10">
      <c r="A1041" s="1134">
        <v>41677</v>
      </c>
      <c r="B1041" s="1135">
        <v>180</v>
      </c>
      <c r="C1041" s="1136" t="s">
        <v>1087</v>
      </c>
      <c r="D1041" s="1137" t="s">
        <v>1184</v>
      </c>
      <c r="E1041" s="1137"/>
      <c r="G1041" s="1137">
        <v>0</v>
      </c>
      <c r="H1041" s="1133"/>
      <c r="I1041" s="1053"/>
      <c r="J1041" s="1133"/>
    </row>
    <row r="1042" spans="1:10">
      <c r="A1042" s="1134">
        <v>41677</v>
      </c>
      <c r="B1042" s="1135">
        <v>187.6</v>
      </c>
      <c r="C1042" s="1136" t="s">
        <v>246</v>
      </c>
      <c r="D1042" s="1137" t="s">
        <v>429</v>
      </c>
      <c r="E1042" s="1137"/>
      <c r="G1042" s="1137">
        <v>0</v>
      </c>
      <c r="H1042" s="1133"/>
      <c r="I1042" s="1053"/>
      <c r="J1042" s="1133"/>
    </row>
    <row r="1043" spans="1:10">
      <c r="A1043" s="1134">
        <v>41677</v>
      </c>
      <c r="B1043" s="1135">
        <v>600</v>
      </c>
      <c r="C1043" s="1136" t="s">
        <v>246</v>
      </c>
      <c r="D1043" s="1137" t="s">
        <v>1372</v>
      </c>
      <c r="E1043" s="1137"/>
      <c r="G1043" s="1137">
        <v>0</v>
      </c>
      <c r="H1043" s="1133"/>
      <c r="I1043" s="1053"/>
      <c r="J1043" s="1133"/>
    </row>
    <row r="1044" spans="1:10">
      <c r="A1044" s="1134">
        <v>41677</v>
      </c>
      <c r="B1044" s="1135">
        <v>12.5</v>
      </c>
      <c r="C1044" s="1136" t="s">
        <v>246</v>
      </c>
      <c r="D1044" s="1137" t="s">
        <v>429</v>
      </c>
      <c r="E1044" s="1137"/>
      <c r="G1044" s="1137">
        <v>0</v>
      </c>
      <c r="H1044" s="1133"/>
      <c r="I1044" s="1053"/>
      <c r="J1044" s="1133"/>
    </row>
    <row r="1045" spans="1:10">
      <c r="A1045" s="1134">
        <v>41677</v>
      </c>
      <c r="B1045" s="1135">
        <v>100</v>
      </c>
      <c r="C1045" s="1136" t="s">
        <v>246</v>
      </c>
      <c r="D1045" s="1137" t="s">
        <v>1030</v>
      </c>
      <c r="E1045" s="1137"/>
      <c r="G1045" s="1137">
        <v>0</v>
      </c>
      <c r="H1045" s="1133"/>
      <c r="I1045" s="1053"/>
      <c r="J1045" s="1133"/>
    </row>
    <row r="1046" spans="1:10">
      <c r="A1046" s="1134">
        <v>41677</v>
      </c>
      <c r="B1046" s="1135">
        <v>110</v>
      </c>
      <c r="C1046" s="1136" t="s">
        <v>246</v>
      </c>
      <c r="D1046" s="1137" t="s">
        <v>967</v>
      </c>
      <c r="E1046" s="1137"/>
      <c r="G1046" s="1137" t="s">
        <v>339</v>
      </c>
      <c r="H1046" s="1133"/>
      <c r="I1046" s="1053"/>
      <c r="J1046" s="1133"/>
    </row>
    <row r="1047" spans="1:10">
      <c r="A1047" s="1134">
        <v>41677</v>
      </c>
      <c r="B1047" s="1135">
        <v>150</v>
      </c>
      <c r="C1047" s="1136">
        <v>103486</v>
      </c>
      <c r="D1047" s="1137" t="s">
        <v>1373</v>
      </c>
      <c r="E1047" s="1137"/>
      <c r="G1047" s="1137">
        <v>0</v>
      </c>
      <c r="H1047" s="1133"/>
      <c r="I1047" s="1053"/>
      <c r="J1047" s="1133"/>
    </row>
    <row r="1048" spans="1:10">
      <c r="A1048" s="1134">
        <v>41677</v>
      </c>
      <c r="B1048" s="1135">
        <v>5</v>
      </c>
      <c r="C1048" s="1136">
        <v>103487</v>
      </c>
      <c r="D1048" s="1137" t="s">
        <v>971</v>
      </c>
      <c r="E1048" s="1137"/>
      <c r="G1048" s="1137">
        <v>0</v>
      </c>
      <c r="H1048" s="1133"/>
      <c r="I1048" s="1053"/>
      <c r="J1048" s="1133"/>
    </row>
    <row r="1049" spans="1:10">
      <c r="A1049" s="1134">
        <v>41677</v>
      </c>
      <c r="B1049" s="1135">
        <v>5</v>
      </c>
      <c r="C1049" s="1136">
        <v>103489</v>
      </c>
      <c r="D1049" s="1137" t="s">
        <v>971</v>
      </c>
      <c r="E1049" s="1137"/>
      <c r="G1049" s="1137">
        <v>0</v>
      </c>
      <c r="H1049" s="1133"/>
      <c r="I1049" s="1053"/>
      <c r="J1049" s="1133"/>
    </row>
    <row r="1050" spans="1:10">
      <c r="A1050" s="1134">
        <v>41677</v>
      </c>
      <c r="B1050" s="1135">
        <v>50</v>
      </c>
      <c r="C1050" s="1136">
        <v>103490</v>
      </c>
      <c r="D1050" s="1137" t="s">
        <v>1374</v>
      </c>
      <c r="E1050" s="1137"/>
      <c r="G1050" s="1137">
        <v>0</v>
      </c>
      <c r="H1050" s="1133"/>
      <c r="I1050" s="1053"/>
      <c r="J1050" s="1133"/>
    </row>
    <row r="1051" spans="1:10">
      <c r="A1051" s="1134">
        <v>41680</v>
      </c>
      <c r="B1051" s="1135">
        <v>100</v>
      </c>
      <c r="C1051" s="1136" t="s">
        <v>1087</v>
      </c>
      <c r="D1051" s="1137" t="s">
        <v>1088</v>
      </c>
      <c r="E1051" s="1137"/>
      <c r="G1051" s="1137">
        <v>0</v>
      </c>
      <c r="H1051" s="1133"/>
      <c r="I1051" s="1053"/>
      <c r="J1051" s="1133"/>
    </row>
    <row r="1052" spans="1:10">
      <c r="A1052" s="1134">
        <v>41680</v>
      </c>
      <c r="B1052" s="1135">
        <v>15</v>
      </c>
      <c r="C1052" s="1136" t="s">
        <v>1087</v>
      </c>
      <c r="D1052" s="1137" t="s">
        <v>1096</v>
      </c>
      <c r="E1052" s="1137"/>
      <c r="G1052" s="1137">
        <v>0</v>
      </c>
      <c r="H1052" s="1133"/>
      <c r="I1052" s="1053"/>
      <c r="J1052" s="1133"/>
    </row>
    <row r="1053" spans="1:10">
      <c r="A1053" s="1134">
        <v>41680</v>
      </c>
      <c r="B1053" s="1135">
        <v>1200</v>
      </c>
      <c r="C1053" s="1136" t="s">
        <v>1087</v>
      </c>
      <c r="D1053" s="1137" t="s">
        <v>1375</v>
      </c>
      <c r="E1053" s="1137"/>
      <c r="G1053" s="1137">
        <v>0</v>
      </c>
      <c r="H1053" s="1133"/>
      <c r="I1053" s="1053"/>
      <c r="J1053" s="1133"/>
    </row>
    <row r="1054" spans="1:10">
      <c r="A1054" s="1134">
        <v>41680</v>
      </c>
      <c r="B1054" s="1135">
        <v>246</v>
      </c>
      <c r="C1054" s="1136" t="s">
        <v>246</v>
      </c>
      <c r="D1054" s="1137" t="s">
        <v>429</v>
      </c>
      <c r="E1054" s="1137"/>
      <c r="G1054" s="1137">
        <v>0</v>
      </c>
      <c r="H1054" s="1133"/>
      <c r="I1054" s="1053"/>
      <c r="J1054" s="1133"/>
    </row>
    <row r="1055" spans="1:10">
      <c r="A1055" s="1134">
        <v>41680</v>
      </c>
      <c r="B1055" s="1135">
        <v>40</v>
      </c>
      <c r="C1055" s="1136" t="s">
        <v>246</v>
      </c>
      <c r="D1055" s="1137" t="s">
        <v>1282</v>
      </c>
      <c r="E1055" s="1137"/>
      <c r="G1055" s="1137">
        <v>0</v>
      </c>
      <c r="H1055" s="1133"/>
      <c r="I1055" s="1053"/>
      <c r="J1055" s="1133"/>
    </row>
    <row r="1056" spans="1:10">
      <c r="A1056" s="1134">
        <v>41680</v>
      </c>
      <c r="B1056" s="1135">
        <v>230</v>
      </c>
      <c r="C1056" s="1136" t="s">
        <v>246</v>
      </c>
      <c r="D1056" s="1137" t="s">
        <v>920</v>
      </c>
      <c r="E1056" s="1137"/>
      <c r="G1056" s="1137" t="s">
        <v>339</v>
      </c>
      <c r="H1056" s="1133"/>
      <c r="I1056" s="1053"/>
      <c r="J1056" s="1133"/>
    </row>
    <row r="1057" spans="1:10">
      <c r="A1057" s="1134">
        <v>41680</v>
      </c>
      <c r="B1057" s="1135">
        <v>150</v>
      </c>
      <c r="C1057" s="1136" t="s">
        <v>246</v>
      </c>
      <c r="D1057" s="1137" t="s">
        <v>357</v>
      </c>
      <c r="E1057" s="1137"/>
      <c r="G1057" s="1137" t="s">
        <v>339</v>
      </c>
      <c r="H1057" s="1133"/>
      <c r="I1057" s="1053"/>
      <c r="J1057" s="1133"/>
    </row>
    <row r="1058" spans="1:10">
      <c r="A1058" s="1134">
        <v>41680</v>
      </c>
      <c r="B1058" s="1135">
        <v>30</v>
      </c>
      <c r="C1058" s="1136" t="s">
        <v>246</v>
      </c>
      <c r="D1058" s="1137" t="s">
        <v>1376</v>
      </c>
      <c r="E1058" s="1137"/>
      <c r="G1058" s="1137">
        <v>0</v>
      </c>
      <c r="H1058" s="1133"/>
      <c r="I1058" s="1053"/>
      <c r="J1058" s="1133"/>
    </row>
    <row r="1059" spans="1:10">
      <c r="A1059" s="1134">
        <v>41680</v>
      </c>
      <c r="B1059" s="1135">
        <v>20</v>
      </c>
      <c r="C1059" s="1136" t="s">
        <v>246</v>
      </c>
      <c r="D1059" s="1137" t="s">
        <v>1221</v>
      </c>
      <c r="E1059" s="1137"/>
      <c r="G1059" s="1137" t="s">
        <v>339</v>
      </c>
      <c r="H1059" s="1133"/>
      <c r="I1059" s="1053"/>
      <c r="J1059" s="1133"/>
    </row>
    <row r="1060" spans="1:10">
      <c r="A1060" s="1134">
        <v>41680</v>
      </c>
      <c r="B1060" s="1135">
        <v>25000</v>
      </c>
      <c r="C1060" s="1136" t="s">
        <v>246</v>
      </c>
      <c r="D1060" s="1137" t="s">
        <v>1377</v>
      </c>
      <c r="E1060" s="1137"/>
      <c r="G1060" s="1137">
        <v>0</v>
      </c>
      <c r="H1060" s="1133"/>
      <c r="I1060" s="1053"/>
      <c r="J1060" s="1133"/>
    </row>
    <row r="1061" spans="1:10">
      <c r="A1061" s="1134">
        <v>41680</v>
      </c>
      <c r="B1061" s="1135">
        <v>5</v>
      </c>
      <c r="C1061" s="1136" t="s">
        <v>246</v>
      </c>
      <c r="D1061" s="1137" t="s">
        <v>1256</v>
      </c>
      <c r="E1061" s="1137"/>
      <c r="G1061" s="1137" t="s">
        <v>339</v>
      </c>
      <c r="H1061" s="1133"/>
      <c r="I1061" s="1053"/>
      <c r="J1061" s="1133"/>
    </row>
    <row r="1062" spans="1:10">
      <c r="A1062" s="1134">
        <v>41680</v>
      </c>
      <c r="B1062" s="1135">
        <v>849.53</v>
      </c>
      <c r="C1062" s="1136" t="s">
        <v>246</v>
      </c>
      <c r="D1062" s="1137" t="s">
        <v>1378</v>
      </c>
      <c r="E1062" s="1137"/>
      <c r="G1062" s="1137">
        <v>0</v>
      </c>
      <c r="H1062" s="1133"/>
      <c r="I1062" s="1053"/>
      <c r="J1062" s="1133"/>
    </row>
    <row r="1063" spans="1:10">
      <c r="A1063" s="1134">
        <v>41682</v>
      </c>
      <c r="B1063" s="1135">
        <v>333.33</v>
      </c>
      <c r="C1063" s="1136" t="s">
        <v>1087</v>
      </c>
      <c r="D1063" s="1137" t="s">
        <v>1379</v>
      </c>
      <c r="E1063" s="1137"/>
      <c r="G1063" s="1137">
        <v>0</v>
      </c>
      <c r="H1063" s="1133"/>
      <c r="I1063" s="1053"/>
      <c r="J1063" s="1133"/>
    </row>
    <row r="1064" spans="1:10">
      <c r="A1064" s="1134">
        <v>41683</v>
      </c>
      <c r="B1064" s="1135">
        <v>1866.68</v>
      </c>
      <c r="C1064" s="1136" t="s">
        <v>246</v>
      </c>
      <c r="D1064" s="1137" t="s">
        <v>1380</v>
      </c>
      <c r="E1064" s="1137"/>
      <c r="G1064" s="1137">
        <v>0</v>
      </c>
      <c r="H1064" s="1133"/>
      <c r="I1064" s="1053"/>
      <c r="J1064" s="1133"/>
    </row>
    <row r="1065" spans="1:10">
      <c r="A1065" s="1134">
        <v>41684</v>
      </c>
      <c r="B1065" s="1135">
        <v>20</v>
      </c>
      <c r="C1065" s="1136" t="s">
        <v>1087</v>
      </c>
      <c r="D1065" s="1137" t="s">
        <v>1092</v>
      </c>
      <c r="E1065" s="1137"/>
      <c r="G1065" s="1137">
        <v>0</v>
      </c>
      <c r="H1065" s="1133"/>
      <c r="I1065" s="1053"/>
      <c r="J1065" s="1133"/>
    </row>
    <row r="1066" spans="1:10">
      <c r="A1066" s="1134">
        <v>41684</v>
      </c>
      <c r="B1066" s="1135">
        <v>7</v>
      </c>
      <c r="C1066" s="1136" t="s">
        <v>246</v>
      </c>
      <c r="D1066" s="1137" t="s">
        <v>1032</v>
      </c>
      <c r="E1066" s="1137"/>
      <c r="G1066" s="1137" t="s">
        <v>339</v>
      </c>
      <c r="H1066" s="1133"/>
      <c r="I1066" s="1053"/>
      <c r="J1066" s="1133"/>
    </row>
    <row r="1067" spans="1:10">
      <c r="A1067" s="1134">
        <v>41687</v>
      </c>
      <c r="B1067" s="1135">
        <v>15</v>
      </c>
      <c r="C1067" s="1136" t="s">
        <v>1087</v>
      </c>
      <c r="D1067" s="1137" t="s">
        <v>1361</v>
      </c>
      <c r="E1067" s="1137"/>
      <c r="G1067" s="1137">
        <v>0</v>
      </c>
      <c r="H1067" s="1133"/>
      <c r="I1067" s="1053"/>
      <c r="J1067" s="1133"/>
    </row>
    <row r="1068" spans="1:10">
      <c r="A1068" s="1134">
        <v>41687</v>
      </c>
      <c r="B1068" s="1135">
        <v>30</v>
      </c>
      <c r="C1068" s="1136" t="s">
        <v>246</v>
      </c>
      <c r="D1068" s="1137" t="s">
        <v>1204</v>
      </c>
      <c r="E1068" s="1137"/>
      <c r="G1068" s="1137" t="s">
        <v>339</v>
      </c>
      <c r="H1068" s="1133"/>
      <c r="I1068" s="1053"/>
      <c r="J1068" s="1133"/>
    </row>
    <row r="1069" spans="1:10">
      <c r="A1069" s="1134">
        <v>41687</v>
      </c>
      <c r="B1069" s="1135">
        <v>5</v>
      </c>
      <c r="C1069" s="1136" t="s">
        <v>246</v>
      </c>
      <c r="D1069" s="1137" t="s">
        <v>968</v>
      </c>
      <c r="E1069" s="1137"/>
      <c r="G1069" s="1137" t="s">
        <v>339</v>
      </c>
      <c r="H1069" s="1133"/>
      <c r="I1069" s="1053"/>
      <c r="J1069" s="1133"/>
    </row>
    <row r="1070" spans="1:10">
      <c r="A1070" s="1134">
        <v>41687</v>
      </c>
      <c r="B1070" s="1135">
        <v>200</v>
      </c>
      <c r="C1070" s="1136" t="s">
        <v>246</v>
      </c>
      <c r="D1070" s="1137" t="s">
        <v>1339</v>
      </c>
      <c r="E1070" s="1137"/>
      <c r="G1070" s="1137">
        <v>0</v>
      </c>
      <c r="H1070" s="1133"/>
      <c r="I1070" s="1053"/>
      <c r="J1070" s="1133"/>
    </row>
    <row r="1071" spans="1:10">
      <c r="A1071" s="1134">
        <v>41687</v>
      </c>
      <c r="B1071" s="1135">
        <v>20</v>
      </c>
      <c r="C1071" s="1136" t="s">
        <v>246</v>
      </c>
      <c r="D1071" s="1137" t="s">
        <v>1221</v>
      </c>
      <c r="E1071" s="1137"/>
      <c r="G1071" s="1137" t="s">
        <v>339</v>
      </c>
      <c r="H1071" s="1133"/>
      <c r="I1071" s="1053"/>
      <c r="J1071" s="1133"/>
    </row>
    <row r="1072" spans="1:10">
      <c r="A1072" s="1134">
        <v>41687</v>
      </c>
      <c r="B1072" s="1135">
        <v>200</v>
      </c>
      <c r="C1072" s="1136" t="s">
        <v>246</v>
      </c>
      <c r="D1072" s="1137" t="s">
        <v>450</v>
      </c>
      <c r="E1072" s="1137"/>
      <c r="G1072" s="1137" t="s">
        <v>339</v>
      </c>
      <c r="H1072" s="1133"/>
      <c r="I1072" s="1053"/>
      <c r="J1072" s="1133"/>
    </row>
    <row r="1073" spans="1:10">
      <c r="A1073" s="1134">
        <v>41687</v>
      </c>
      <c r="B1073" s="1135">
        <v>100</v>
      </c>
      <c r="C1073" s="1136" t="s">
        <v>246</v>
      </c>
      <c r="D1073" s="1137" t="s">
        <v>327</v>
      </c>
      <c r="E1073" s="1137"/>
      <c r="G1073" s="1137" t="s">
        <v>339</v>
      </c>
      <c r="H1073" s="1133"/>
      <c r="I1073" s="1053"/>
      <c r="J1073" s="1133"/>
    </row>
    <row r="1074" spans="1:10">
      <c r="A1074" s="1134">
        <v>41687</v>
      </c>
      <c r="B1074" s="1135">
        <v>80</v>
      </c>
      <c r="C1074" s="1136" t="s">
        <v>246</v>
      </c>
      <c r="D1074" s="1137" t="s">
        <v>1044</v>
      </c>
      <c r="E1074" s="1137"/>
      <c r="G1074" s="1137">
        <v>0</v>
      </c>
      <c r="H1074" s="1133"/>
      <c r="I1074" s="1053"/>
      <c r="J1074" s="1133"/>
    </row>
    <row r="1075" spans="1:10">
      <c r="A1075" s="1134">
        <v>41687</v>
      </c>
      <c r="B1075" s="1135">
        <v>100</v>
      </c>
      <c r="C1075" s="1136" t="s">
        <v>246</v>
      </c>
      <c r="D1075" s="1137" t="s">
        <v>1381</v>
      </c>
      <c r="E1075" s="1137"/>
      <c r="G1075" s="1137" t="s">
        <v>339</v>
      </c>
      <c r="H1075" s="1133"/>
      <c r="I1075" s="1053"/>
      <c r="J1075" s="1133"/>
    </row>
    <row r="1076" spans="1:10">
      <c r="A1076" s="1134">
        <v>41687</v>
      </c>
      <c r="B1076" s="1135">
        <v>1</v>
      </c>
      <c r="C1076" s="1136" t="s">
        <v>246</v>
      </c>
      <c r="D1076" s="1137" t="s">
        <v>1382</v>
      </c>
      <c r="E1076" s="1137"/>
      <c r="G1076" s="1137">
        <v>0</v>
      </c>
      <c r="H1076" s="1133"/>
      <c r="I1076" s="1053"/>
      <c r="J1076" s="1133"/>
    </row>
    <row r="1077" spans="1:10">
      <c r="A1077" s="1134">
        <v>41687</v>
      </c>
      <c r="B1077" s="1135">
        <v>100</v>
      </c>
      <c r="C1077" s="1136" t="s">
        <v>246</v>
      </c>
      <c r="D1077" s="1137" t="s">
        <v>292</v>
      </c>
      <c r="E1077" s="1137"/>
      <c r="G1077" s="1137" t="s">
        <v>339</v>
      </c>
      <c r="H1077" s="1133"/>
      <c r="I1077" s="1053"/>
      <c r="J1077" s="1133"/>
    </row>
    <row r="1078" spans="1:10">
      <c r="A1078" s="1134">
        <v>41687</v>
      </c>
      <c r="B1078" s="1135">
        <v>40</v>
      </c>
      <c r="C1078" s="1136" t="s">
        <v>246</v>
      </c>
      <c r="D1078" s="1137" t="s">
        <v>1258</v>
      </c>
      <c r="E1078" s="1137"/>
      <c r="G1078" s="1137" t="s">
        <v>339</v>
      </c>
      <c r="H1078" s="1133"/>
      <c r="I1078" s="1053"/>
      <c r="J1078" s="1133"/>
    </row>
    <row r="1079" spans="1:10">
      <c r="A1079" s="1134">
        <v>41687</v>
      </c>
      <c r="B1079" s="1135">
        <v>1171.0899999999999</v>
      </c>
      <c r="C1079" s="1136" t="s">
        <v>246</v>
      </c>
      <c r="D1079" s="1137" t="s">
        <v>1383</v>
      </c>
      <c r="E1079" s="1137"/>
      <c r="G1079" s="1137">
        <v>0</v>
      </c>
      <c r="H1079" s="1133"/>
      <c r="I1079" s="1053"/>
      <c r="J1079" s="1133"/>
    </row>
    <row r="1080" spans="1:10">
      <c r="A1080" s="1134">
        <v>41688</v>
      </c>
      <c r="B1080" s="1135">
        <v>3.19</v>
      </c>
      <c r="C1080" s="1136" t="s">
        <v>246</v>
      </c>
      <c r="D1080" s="1137" t="s">
        <v>1107</v>
      </c>
      <c r="E1080" s="1137"/>
      <c r="G1080" s="1137">
        <v>0</v>
      </c>
      <c r="H1080" s="1133"/>
      <c r="I1080" s="1053"/>
      <c r="J1080" s="1133"/>
    </row>
    <row r="1081" spans="1:10">
      <c r="A1081" s="1134">
        <v>41688</v>
      </c>
      <c r="B1081" s="1135">
        <v>120</v>
      </c>
      <c r="C1081" s="1136" t="s">
        <v>246</v>
      </c>
      <c r="D1081" s="1137" t="s">
        <v>784</v>
      </c>
      <c r="E1081" s="1137"/>
      <c r="G1081" s="1137" t="s">
        <v>339</v>
      </c>
      <c r="H1081" s="1133"/>
      <c r="I1081" s="1053"/>
      <c r="J1081" s="1133"/>
    </row>
    <row r="1082" spans="1:10">
      <c r="A1082" s="1134">
        <v>41689</v>
      </c>
      <c r="B1082" s="1135">
        <v>330</v>
      </c>
      <c r="C1082" s="1136" t="s">
        <v>1087</v>
      </c>
      <c r="D1082" s="1137" t="s">
        <v>1341</v>
      </c>
      <c r="E1082" s="1137"/>
      <c r="G1082" s="1137">
        <v>0</v>
      </c>
      <c r="H1082" s="1133"/>
      <c r="I1082" s="1053"/>
      <c r="J1082" s="1133"/>
    </row>
    <row r="1083" spans="1:10">
      <c r="A1083" s="1134">
        <v>41689</v>
      </c>
      <c r="B1083" s="1135">
        <v>40</v>
      </c>
      <c r="C1083" s="1136" t="s">
        <v>246</v>
      </c>
      <c r="D1083" s="1137" t="s">
        <v>400</v>
      </c>
      <c r="E1083" s="1137"/>
      <c r="G1083" s="1137" t="s">
        <v>339</v>
      </c>
      <c r="H1083" s="1133"/>
      <c r="I1083" s="1053"/>
      <c r="J1083" s="1133"/>
    </row>
    <row r="1084" spans="1:10">
      <c r="A1084" s="1134">
        <v>41689</v>
      </c>
      <c r="B1084" s="1135">
        <v>35880</v>
      </c>
      <c r="C1084" s="1136" t="s">
        <v>246</v>
      </c>
      <c r="D1084" s="1137" t="s">
        <v>1384</v>
      </c>
      <c r="E1084" s="1137"/>
      <c r="G1084" s="1137">
        <v>0</v>
      </c>
      <c r="H1084" s="1133"/>
      <c r="I1084" s="1053"/>
      <c r="J1084" s="1133"/>
    </row>
    <row r="1085" spans="1:10">
      <c r="A1085" s="1134">
        <v>41690</v>
      </c>
      <c r="B1085" s="1135">
        <v>66.75</v>
      </c>
      <c r="C1085" s="1136" t="s">
        <v>246</v>
      </c>
      <c r="D1085" s="1137" t="s">
        <v>1288</v>
      </c>
      <c r="E1085" s="1137"/>
      <c r="G1085" s="1137">
        <v>0</v>
      </c>
      <c r="H1085" s="1133"/>
      <c r="I1085" s="1053"/>
      <c r="J1085" s="1133"/>
    </row>
    <row r="1086" spans="1:10">
      <c r="A1086" s="1134">
        <v>41690</v>
      </c>
      <c r="B1086" s="1135">
        <v>25</v>
      </c>
      <c r="C1086" s="1136" t="s">
        <v>246</v>
      </c>
      <c r="D1086" s="1137" t="s">
        <v>1262</v>
      </c>
      <c r="E1086" s="1137"/>
      <c r="G1086" s="1137" t="s">
        <v>339</v>
      </c>
      <c r="H1086" s="1133"/>
      <c r="I1086" s="1053"/>
      <c r="J1086" s="1133"/>
    </row>
    <row r="1087" spans="1:10">
      <c r="A1087" s="1134">
        <v>41691</v>
      </c>
      <c r="B1087" s="1135">
        <v>100</v>
      </c>
      <c r="C1087" s="1136" t="s">
        <v>1087</v>
      </c>
      <c r="D1087" s="1137" t="s">
        <v>1093</v>
      </c>
      <c r="E1087" s="1137"/>
      <c r="G1087" s="1137">
        <v>0</v>
      </c>
      <c r="H1087" s="1133"/>
      <c r="I1087" s="1053"/>
      <c r="J1087" s="1133"/>
    </row>
    <row r="1088" spans="1:10">
      <c r="A1088" s="1134">
        <v>41691</v>
      </c>
      <c r="B1088" s="1135">
        <v>12</v>
      </c>
      <c r="C1088" s="1136" t="s">
        <v>246</v>
      </c>
      <c r="D1088" s="1137" t="s">
        <v>294</v>
      </c>
      <c r="E1088" s="1137"/>
      <c r="G1088" s="1137" t="s">
        <v>339</v>
      </c>
      <c r="H1088" s="1133"/>
      <c r="I1088" s="1053"/>
      <c r="J1088" s="1133"/>
    </row>
    <row r="1089" spans="1:10">
      <c r="A1089" s="1134">
        <v>41691</v>
      </c>
      <c r="B1089" s="1135">
        <v>40</v>
      </c>
      <c r="C1089" s="1136" t="s">
        <v>246</v>
      </c>
      <c r="D1089" s="1137" t="s">
        <v>261</v>
      </c>
      <c r="E1089" s="1137"/>
      <c r="G1089" s="1137" t="s">
        <v>339</v>
      </c>
      <c r="H1089" s="1133"/>
      <c r="I1089" s="1053"/>
      <c r="J1089" s="1133"/>
    </row>
    <row r="1090" spans="1:10">
      <c r="A1090" s="1134">
        <v>41691</v>
      </c>
      <c r="B1090" s="1135">
        <v>5</v>
      </c>
      <c r="C1090" s="1136" t="s">
        <v>246</v>
      </c>
      <c r="D1090" s="1137" t="s">
        <v>773</v>
      </c>
      <c r="E1090" s="1137"/>
      <c r="G1090" s="1137">
        <v>0</v>
      </c>
      <c r="H1090" s="1133"/>
      <c r="I1090" s="1053"/>
      <c r="J1090" s="1133"/>
    </row>
    <row r="1091" spans="1:10">
      <c r="A1091" s="1134">
        <v>41694</v>
      </c>
      <c r="B1091" s="1135">
        <v>20</v>
      </c>
      <c r="C1091" s="1136" t="s">
        <v>246</v>
      </c>
      <c r="D1091" s="1137" t="s">
        <v>1221</v>
      </c>
      <c r="E1091" s="1137"/>
      <c r="G1091" s="1137" t="s">
        <v>339</v>
      </c>
      <c r="H1091" s="1133"/>
      <c r="I1091" s="1053"/>
      <c r="J1091" s="1133"/>
    </row>
    <row r="1092" spans="1:10">
      <c r="A1092" s="1134">
        <v>41694</v>
      </c>
      <c r="B1092" s="1135">
        <v>188</v>
      </c>
      <c r="C1092" s="1136" t="s">
        <v>246</v>
      </c>
      <c r="D1092" s="1137" t="s">
        <v>355</v>
      </c>
      <c r="E1092" s="1137"/>
      <c r="G1092" s="1137" t="s">
        <v>339</v>
      </c>
      <c r="H1092" s="1133"/>
      <c r="I1092" s="1053"/>
      <c r="J1092" s="1133"/>
    </row>
    <row r="1093" spans="1:10">
      <c r="A1093" s="1134">
        <v>41694</v>
      </c>
      <c r="B1093" s="1135">
        <v>258</v>
      </c>
      <c r="C1093" s="1136" t="s">
        <v>246</v>
      </c>
      <c r="D1093" s="1137" t="s">
        <v>355</v>
      </c>
      <c r="E1093" s="1137"/>
      <c r="G1093" s="1137" t="s">
        <v>339</v>
      </c>
      <c r="H1093" s="1133"/>
      <c r="I1093" s="1053"/>
      <c r="J1093" s="1133"/>
    </row>
    <row r="1094" spans="1:10">
      <c r="A1094" s="1134">
        <v>41694</v>
      </c>
      <c r="B1094" s="1135">
        <v>16746.349999999999</v>
      </c>
      <c r="C1094" s="1136" t="s">
        <v>246</v>
      </c>
      <c r="D1094" s="1137" t="s">
        <v>1385</v>
      </c>
      <c r="E1094" s="1137"/>
      <c r="G1094" s="1137">
        <v>0</v>
      </c>
      <c r="H1094" s="1133"/>
      <c r="I1094" s="1053"/>
      <c r="J1094" s="1133"/>
    </row>
    <row r="1095" spans="1:10">
      <c r="A1095" s="1134">
        <v>41695</v>
      </c>
      <c r="B1095" s="1135">
        <v>50</v>
      </c>
      <c r="C1095" s="1136" t="s">
        <v>1087</v>
      </c>
      <c r="D1095" s="1137" t="s">
        <v>1089</v>
      </c>
      <c r="E1095" s="1137"/>
      <c r="G1095" s="1137">
        <v>0</v>
      </c>
      <c r="H1095" s="1133"/>
      <c r="I1095" s="1053"/>
      <c r="J1095" s="1133"/>
    </row>
    <row r="1096" spans="1:10">
      <c r="A1096" s="1134">
        <v>41695</v>
      </c>
      <c r="B1096" s="1135">
        <v>15</v>
      </c>
      <c r="C1096" s="1136" t="s">
        <v>246</v>
      </c>
      <c r="D1096" s="1137" t="s">
        <v>1264</v>
      </c>
      <c r="E1096" s="1137"/>
      <c r="G1096" s="1137" t="s">
        <v>339</v>
      </c>
      <c r="H1096" s="1133"/>
      <c r="I1096" s="1053"/>
      <c r="J1096" s="1133"/>
    </row>
    <row r="1097" spans="1:10">
      <c r="A1097" s="1134">
        <v>41695</v>
      </c>
      <c r="B1097" s="1135">
        <v>10</v>
      </c>
      <c r="C1097" s="1136" t="s">
        <v>246</v>
      </c>
      <c r="D1097" s="1137" t="s">
        <v>302</v>
      </c>
      <c r="E1097" s="1137"/>
      <c r="G1097" s="1137">
        <v>0</v>
      </c>
      <c r="H1097" s="1133"/>
      <c r="I1097" s="1053"/>
      <c r="J1097" s="1133"/>
    </row>
    <row r="1098" spans="1:10">
      <c r="A1098" s="1134">
        <v>41696</v>
      </c>
      <c r="B1098" s="1135">
        <v>15</v>
      </c>
      <c r="C1098" s="1136" t="s">
        <v>246</v>
      </c>
      <c r="D1098" s="1137" t="s">
        <v>858</v>
      </c>
      <c r="E1098" s="1137"/>
      <c r="G1098" s="1137" t="s">
        <v>339</v>
      </c>
      <c r="H1098" s="1133"/>
      <c r="I1098" s="1053"/>
      <c r="J1098" s="1133"/>
    </row>
    <row r="1099" spans="1:10">
      <c r="A1099" s="1134">
        <v>41696</v>
      </c>
      <c r="B1099" s="1135">
        <v>1117.94</v>
      </c>
      <c r="C1099" s="1136" t="s">
        <v>246</v>
      </c>
      <c r="D1099" s="1137" t="s">
        <v>1386</v>
      </c>
      <c r="E1099" s="1137"/>
      <c r="G1099" s="1137">
        <v>0</v>
      </c>
      <c r="H1099" s="1133"/>
      <c r="I1099" s="1053"/>
      <c r="J1099" s="1133"/>
    </row>
    <row r="1100" spans="1:10">
      <c r="A1100" s="1134">
        <v>41696</v>
      </c>
      <c r="B1100" s="1135">
        <v>50</v>
      </c>
      <c r="C1100" s="1136" t="s">
        <v>246</v>
      </c>
      <c r="D1100" s="1137" t="s">
        <v>1387</v>
      </c>
      <c r="E1100" s="1137"/>
      <c r="G1100" s="1137">
        <v>0</v>
      </c>
      <c r="H1100" s="1133"/>
      <c r="I1100" s="1053"/>
      <c r="J1100" s="1133"/>
    </row>
    <row r="1101" spans="1:10">
      <c r="A1101" s="1134">
        <v>41697</v>
      </c>
      <c r="B1101" s="1135">
        <v>6303.5</v>
      </c>
      <c r="C1101" s="1136" t="s">
        <v>246</v>
      </c>
      <c r="D1101" s="1137" t="s">
        <v>269</v>
      </c>
      <c r="E1101" s="1137"/>
      <c r="G1101" s="1137">
        <v>0</v>
      </c>
      <c r="H1101" s="1133"/>
      <c r="I1101" s="1053"/>
      <c r="J1101" s="1133"/>
    </row>
    <row r="1102" spans="1:10">
      <c r="A1102" s="1134">
        <v>41697</v>
      </c>
      <c r="B1102" s="1135">
        <v>125</v>
      </c>
      <c r="C1102" s="1136" t="s">
        <v>246</v>
      </c>
      <c r="D1102" s="1137" t="s">
        <v>1346</v>
      </c>
      <c r="E1102" s="1137"/>
      <c r="G1102" s="1137" t="s">
        <v>339</v>
      </c>
      <c r="H1102" s="1133"/>
      <c r="I1102" s="1053"/>
      <c r="J1102" s="1133"/>
    </row>
    <row r="1103" spans="1:10">
      <c r="A1103" s="1134">
        <v>41697</v>
      </c>
      <c r="B1103" s="1135">
        <v>50</v>
      </c>
      <c r="C1103" s="1136" t="s">
        <v>246</v>
      </c>
      <c r="D1103" s="1137" t="s">
        <v>1017</v>
      </c>
      <c r="E1103" s="1137"/>
      <c r="G1103" s="1137" t="s">
        <v>339</v>
      </c>
      <c r="H1103" s="1133"/>
      <c r="I1103" s="1053"/>
      <c r="J1103" s="1133"/>
    </row>
    <row r="1104" spans="1:10">
      <c r="A1104" s="1134">
        <v>41697</v>
      </c>
      <c r="B1104" s="1135">
        <v>60</v>
      </c>
      <c r="C1104" s="1136" t="s">
        <v>246</v>
      </c>
      <c r="D1104" s="1137" t="s">
        <v>1309</v>
      </c>
      <c r="E1104" s="1137"/>
      <c r="G1104" s="1137" t="s">
        <v>339</v>
      </c>
      <c r="H1104" s="1133"/>
      <c r="I1104" s="1053"/>
      <c r="J1104" s="1133"/>
    </row>
    <row r="1105" spans="1:10">
      <c r="A1105" s="1134">
        <v>41698</v>
      </c>
      <c r="B1105" s="1135">
        <v>793.48</v>
      </c>
      <c r="C1105" s="1136" t="s">
        <v>246</v>
      </c>
      <c r="D1105" s="1137" t="s">
        <v>1288</v>
      </c>
      <c r="E1105" s="1137"/>
      <c r="G1105" s="1137">
        <v>0</v>
      </c>
      <c r="H1105" s="1133"/>
      <c r="I1105" s="1053"/>
      <c r="J1105" s="1133"/>
    </row>
    <row r="1106" spans="1:10">
      <c r="A1106" s="1134">
        <v>41698</v>
      </c>
      <c r="B1106" s="1135">
        <v>104.92</v>
      </c>
      <c r="C1106" s="1136" t="s">
        <v>246</v>
      </c>
      <c r="D1106" s="1137" t="s">
        <v>1288</v>
      </c>
      <c r="E1106" s="1137"/>
      <c r="G1106" s="1137">
        <v>0</v>
      </c>
      <c r="H1106" s="1133"/>
      <c r="I1106" s="1053"/>
      <c r="J1106" s="1133"/>
    </row>
    <row r="1107" spans="1:10">
      <c r="A1107" s="1134">
        <v>41698</v>
      </c>
      <c r="B1107" s="1135">
        <v>25</v>
      </c>
      <c r="C1107" s="1136" t="s">
        <v>246</v>
      </c>
      <c r="D1107" s="1137" t="s">
        <v>762</v>
      </c>
      <c r="E1107" s="1137"/>
      <c r="G1107" s="1137" t="s">
        <v>339</v>
      </c>
      <c r="H1107" s="1133"/>
      <c r="I1107" s="1053"/>
      <c r="J1107" s="1133"/>
    </row>
    <row r="1108" spans="1:10">
      <c r="A1108" s="1134">
        <v>41698</v>
      </c>
      <c r="B1108" s="1135">
        <v>30.41</v>
      </c>
      <c r="C1108" s="1136" t="s">
        <v>246</v>
      </c>
      <c r="D1108" s="1137" t="s">
        <v>1388</v>
      </c>
      <c r="E1108" s="1137"/>
      <c r="G1108" s="1137">
        <v>0</v>
      </c>
      <c r="H1108" s="1133"/>
      <c r="I1108" s="1053"/>
      <c r="J1108" s="1133"/>
    </row>
    <row r="1109" spans="1:10">
      <c r="A1109" s="1134">
        <v>41698</v>
      </c>
      <c r="B1109" s="1135">
        <v>42</v>
      </c>
      <c r="C1109" s="1136" t="s">
        <v>246</v>
      </c>
      <c r="D1109" s="1137" t="s">
        <v>1352</v>
      </c>
      <c r="E1109" s="1137"/>
      <c r="G1109" s="1137">
        <v>0</v>
      </c>
      <c r="H1109" s="1133"/>
      <c r="I1109" s="1053"/>
      <c r="J1109" s="1133"/>
    </row>
    <row r="1110" spans="1:10">
      <c r="A1110" s="1134">
        <v>41698</v>
      </c>
      <c r="B1110" s="1135">
        <v>3</v>
      </c>
      <c r="C1110" s="1136" t="s">
        <v>246</v>
      </c>
      <c r="D1110" s="1137" t="s">
        <v>1004</v>
      </c>
      <c r="E1110" s="1137"/>
      <c r="G1110" s="1137">
        <v>0</v>
      </c>
      <c r="H1110" s="1133"/>
      <c r="I1110" s="1053"/>
      <c r="J1110" s="1133"/>
    </row>
    <row r="1111" spans="1:10">
      <c r="A1111" s="1134">
        <v>41698</v>
      </c>
      <c r="B1111" s="1135">
        <v>80</v>
      </c>
      <c r="C1111" s="1136" t="s">
        <v>246</v>
      </c>
      <c r="D1111" s="1137" t="s">
        <v>1389</v>
      </c>
      <c r="E1111" s="1137"/>
      <c r="G1111" s="1137" t="s">
        <v>339</v>
      </c>
      <c r="H1111" s="1133"/>
      <c r="I1111" s="1053"/>
      <c r="J1111" s="1133"/>
    </row>
    <row r="1112" spans="1:10">
      <c r="A1112" s="1134">
        <v>41698</v>
      </c>
      <c r="B1112" s="1135">
        <v>5</v>
      </c>
      <c r="C1112" s="1136" t="s">
        <v>246</v>
      </c>
      <c r="D1112" s="1137" t="s">
        <v>1390</v>
      </c>
      <c r="E1112" s="1137"/>
      <c r="G1112" s="1137" t="s">
        <v>339</v>
      </c>
      <c r="H1112" s="1133"/>
      <c r="I1112" s="1053"/>
      <c r="J1112" s="1133"/>
    </row>
    <row r="1113" spans="1:10">
      <c r="A1113" s="1134">
        <v>41698</v>
      </c>
      <c r="B1113" s="1135">
        <v>180</v>
      </c>
      <c r="C1113" s="1136" t="s">
        <v>246</v>
      </c>
      <c r="D1113" s="1137" t="s">
        <v>287</v>
      </c>
      <c r="E1113" s="1137"/>
      <c r="G1113" s="1137" t="s">
        <v>339</v>
      </c>
      <c r="H1113" s="1133"/>
      <c r="I1113" s="1053"/>
      <c r="J1113" s="1133"/>
    </row>
    <row r="1114" spans="1:10">
      <c r="A1114" s="1134">
        <v>41698</v>
      </c>
      <c r="B1114" s="1135">
        <v>5</v>
      </c>
      <c r="C1114" s="1136" t="s">
        <v>246</v>
      </c>
      <c r="D1114" s="1137" t="s">
        <v>1391</v>
      </c>
      <c r="E1114" s="1137"/>
      <c r="G1114" s="1137">
        <v>0</v>
      </c>
      <c r="H1114" s="1133"/>
      <c r="I1114" s="1053"/>
      <c r="J1114" s="1133"/>
    </row>
    <row r="1115" spans="1:10">
      <c r="A1115" s="1134">
        <v>41701</v>
      </c>
      <c r="B1115" s="1135">
        <v>30</v>
      </c>
      <c r="C1115" s="1136" t="s">
        <v>246</v>
      </c>
      <c r="D1115" s="1137" t="s">
        <v>1276</v>
      </c>
      <c r="E1115" s="1137"/>
      <c r="G1115" s="1137" t="s">
        <v>339</v>
      </c>
      <c r="H1115" s="1133"/>
      <c r="I1115" s="1053"/>
      <c r="J1115" s="1133"/>
    </row>
    <row r="1116" spans="1:10">
      <c r="A1116" s="1134">
        <v>41701</v>
      </c>
      <c r="B1116" s="1135">
        <v>25</v>
      </c>
      <c r="C1116" s="1136" t="s">
        <v>246</v>
      </c>
      <c r="D1116" s="1137" t="s">
        <v>379</v>
      </c>
      <c r="E1116" s="1137"/>
      <c r="G1116" s="1137" t="s">
        <v>339</v>
      </c>
      <c r="H1116" s="1133"/>
      <c r="I1116" s="1053"/>
      <c r="J1116" s="1133"/>
    </row>
    <row r="1117" spans="1:10">
      <c r="A1117" s="1134">
        <v>41701</v>
      </c>
      <c r="B1117" s="1135">
        <v>30</v>
      </c>
      <c r="C1117" s="1136" t="s">
        <v>246</v>
      </c>
      <c r="D1117" s="1137" t="s">
        <v>774</v>
      </c>
      <c r="E1117" s="1137"/>
      <c r="G1117" s="1137" t="s">
        <v>339</v>
      </c>
      <c r="H1117" s="1133"/>
      <c r="I1117" s="1053"/>
      <c r="J1117" s="1133"/>
    </row>
    <row r="1118" spans="1:10">
      <c r="A1118" s="1134">
        <v>41701</v>
      </c>
      <c r="B1118" s="1135">
        <v>100</v>
      </c>
      <c r="C1118" s="1136" t="s">
        <v>246</v>
      </c>
      <c r="D1118" s="1137" t="s">
        <v>267</v>
      </c>
      <c r="E1118" s="1137"/>
      <c r="G1118" s="1137">
        <v>0</v>
      </c>
      <c r="H1118" s="1133"/>
      <c r="I1118" s="1053"/>
      <c r="J1118" s="1133"/>
    </row>
    <row r="1119" spans="1:10">
      <c r="A1119" s="1134">
        <v>41701</v>
      </c>
      <c r="B1119" s="1135">
        <v>6</v>
      </c>
      <c r="C1119" s="1136" t="s">
        <v>246</v>
      </c>
      <c r="D1119" s="1137" t="s">
        <v>1217</v>
      </c>
      <c r="E1119" s="1137"/>
      <c r="G1119" s="1137">
        <v>0</v>
      </c>
      <c r="H1119" s="1133"/>
      <c r="I1119" s="1053"/>
      <c r="J1119" s="1133"/>
    </row>
    <row r="1120" spans="1:10">
      <c r="A1120" s="1134">
        <v>41701</v>
      </c>
      <c r="B1120" s="1135">
        <v>10</v>
      </c>
      <c r="C1120" s="1136" t="s">
        <v>246</v>
      </c>
      <c r="D1120" s="1137" t="s">
        <v>791</v>
      </c>
      <c r="E1120" s="1137"/>
      <c r="G1120" s="1137" t="s">
        <v>339</v>
      </c>
      <c r="H1120" s="1133"/>
      <c r="I1120" s="1053"/>
      <c r="J1120" s="1133"/>
    </row>
    <row r="1121" spans="1:10">
      <c r="A1121" s="1134">
        <v>41701</v>
      </c>
      <c r="B1121" s="1135">
        <v>10</v>
      </c>
      <c r="C1121" s="1136" t="s">
        <v>246</v>
      </c>
      <c r="D1121" s="1137" t="s">
        <v>338</v>
      </c>
      <c r="E1121" s="1137"/>
      <c r="G1121" s="1137" t="s">
        <v>339</v>
      </c>
      <c r="H1121" s="1133"/>
      <c r="I1121" s="1053"/>
      <c r="J1121" s="1133"/>
    </row>
    <row r="1122" spans="1:10">
      <c r="A1122" s="1134">
        <v>41701</v>
      </c>
      <c r="B1122" s="1135">
        <v>10</v>
      </c>
      <c r="C1122" s="1136" t="s">
        <v>246</v>
      </c>
      <c r="D1122" s="1137" t="s">
        <v>1365</v>
      </c>
      <c r="E1122" s="1137"/>
      <c r="G1122" s="1137" t="s">
        <v>339</v>
      </c>
      <c r="H1122" s="1133"/>
      <c r="I1122" s="1053"/>
      <c r="J1122" s="1133"/>
    </row>
    <row r="1123" spans="1:10">
      <c r="A1123" s="1134">
        <v>41701</v>
      </c>
      <c r="B1123" s="1135">
        <v>39.159999999999997</v>
      </c>
      <c r="C1123" s="1136" t="s">
        <v>246</v>
      </c>
      <c r="D1123" s="1137" t="s">
        <v>1392</v>
      </c>
      <c r="E1123" s="1137"/>
      <c r="G1123" s="1137">
        <v>0</v>
      </c>
      <c r="H1123" s="1133"/>
      <c r="I1123" s="1053"/>
      <c r="J1123" s="1133"/>
    </row>
    <row r="1124" spans="1:10">
      <c r="A1124" s="1134">
        <v>41701</v>
      </c>
      <c r="B1124" s="1135">
        <v>10</v>
      </c>
      <c r="C1124" s="1136" t="s">
        <v>246</v>
      </c>
      <c r="D1124" s="1137" t="s">
        <v>388</v>
      </c>
      <c r="E1124" s="1137"/>
      <c r="G1124" s="1137" t="s">
        <v>339</v>
      </c>
      <c r="H1124" s="1133"/>
      <c r="I1124" s="1053"/>
      <c r="J1124" s="1133"/>
    </row>
    <row r="1125" spans="1:10">
      <c r="A1125" s="1134">
        <v>41701</v>
      </c>
      <c r="B1125" s="1135">
        <v>10</v>
      </c>
      <c r="C1125" s="1136" t="s">
        <v>246</v>
      </c>
      <c r="D1125" s="1137" t="s">
        <v>1001</v>
      </c>
      <c r="E1125" s="1137"/>
      <c r="G1125" s="1137" t="s">
        <v>339</v>
      </c>
      <c r="H1125" s="1133"/>
      <c r="I1125" s="1053"/>
      <c r="J1125" s="1133"/>
    </row>
    <row r="1126" spans="1:10">
      <c r="A1126" s="1134">
        <v>41701</v>
      </c>
      <c r="B1126" s="1135">
        <v>10</v>
      </c>
      <c r="C1126" s="1136" t="s">
        <v>246</v>
      </c>
      <c r="D1126" s="1137" t="s">
        <v>996</v>
      </c>
      <c r="E1126" s="1137"/>
      <c r="G1126" s="1137">
        <v>0</v>
      </c>
      <c r="H1126" s="1133"/>
      <c r="I1126" s="1053"/>
      <c r="J1126" s="1133"/>
    </row>
    <row r="1127" spans="1:10">
      <c r="A1127" s="1134">
        <v>41701</v>
      </c>
      <c r="B1127" s="1135">
        <v>10</v>
      </c>
      <c r="C1127" s="1136" t="s">
        <v>246</v>
      </c>
      <c r="D1127" s="1137" t="s">
        <v>1040</v>
      </c>
      <c r="E1127" s="1137"/>
      <c r="G1127" s="1137" t="s">
        <v>339</v>
      </c>
      <c r="H1127" s="1133"/>
      <c r="I1127" s="1053"/>
      <c r="J1127" s="1133"/>
    </row>
    <row r="1128" spans="1:10">
      <c r="A1128" s="1134">
        <v>41701</v>
      </c>
      <c r="B1128" s="1135">
        <v>20</v>
      </c>
      <c r="C1128" s="1136" t="s">
        <v>246</v>
      </c>
      <c r="D1128" s="1137" t="s">
        <v>1221</v>
      </c>
      <c r="E1128" s="1137"/>
      <c r="G1128" s="1137" t="s">
        <v>339</v>
      </c>
      <c r="H1128" s="1133"/>
      <c r="I1128" s="1053"/>
      <c r="J1128" s="1133"/>
    </row>
    <row r="1129" spans="1:10">
      <c r="A1129" s="1134">
        <v>41701</v>
      </c>
      <c r="B1129" s="1135">
        <v>5</v>
      </c>
      <c r="C1129" s="1136" t="s">
        <v>246</v>
      </c>
      <c r="D1129" s="1137" t="s">
        <v>1368</v>
      </c>
      <c r="E1129" s="1137"/>
      <c r="G1129" s="1137" t="s">
        <v>339</v>
      </c>
      <c r="H1129" s="1133"/>
      <c r="I1129" s="1053"/>
      <c r="J1129" s="1133"/>
    </row>
    <row r="1130" spans="1:10">
      <c r="A1130" s="1134">
        <v>41701</v>
      </c>
      <c r="B1130" s="1135">
        <v>20</v>
      </c>
      <c r="C1130" s="1136" t="s">
        <v>246</v>
      </c>
      <c r="D1130" s="1137" t="s">
        <v>1393</v>
      </c>
      <c r="E1130" s="1137"/>
      <c r="G1130" s="1137" t="s">
        <v>339</v>
      </c>
      <c r="H1130" s="1133"/>
      <c r="I1130" s="1053"/>
      <c r="J1130" s="1133"/>
    </row>
    <row r="1131" spans="1:10">
      <c r="A1131" s="1134">
        <v>41701</v>
      </c>
      <c r="B1131" s="1135">
        <v>10</v>
      </c>
      <c r="C1131" s="1136" t="s">
        <v>246</v>
      </c>
      <c r="D1131" s="1137" t="s">
        <v>993</v>
      </c>
      <c r="E1131" s="1137"/>
      <c r="G1131" s="1137" t="s">
        <v>339</v>
      </c>
      <c r="H1131" s="1133"/>
      <c r="I1131" s="1053"/>
      <c r="J1131" s="1133"/>
    </row>
    <row r="1132" spans="1:10">
      <c r="A1132" s="1134">
        <v>41701</v>
      </c>
      <c r="B1132" s="1135">
        <v>20</v>
      </c>
      <c r="C1132" s="1136" t="s">
        <v>246</v>
      </c>
      <c r="D1132" s="1137" t="s">
        <v>389</v>
      </c>
      <c r="E1132" s="1137"/>
      <c r="G1132" s="1137">
        <v>0</v>
      </c>
      <c r="H1132" s="1133"/>
      <c r="I1132" s="1053"/>
      <c r="J1132" s="1133"/>
    </row>
    <row r="1133" spans="1:10">
      <c r="A1133" s="1134">
        <v>41701</v>
      </c>
      <c r="B1133" s="1135">
        <v>30</v>
      </c>
      <c r="C1133" s="1136" t="s">
        <v>246</v>
      </c>
      <c r="D1133" s="1137" t="s">
        <v>1315</v>
      </c>
      <c r="E1133" s="1137"/>
      <c r="G1133" s="1137" t="s">
        <v>339</v>
      </c>
      <c r="H1133" s="1133"/>
      <c r="I1133" s="1053"/>
      <c r="J1133" s="1133"/>
    </row>
    <row r="1134" spans="1:10">
      <c r="A1134" s="1134">
        <v>41701</v>
      </c>
      <c r="B1134" s="1135">
        <v>5</v>
      </c>
      <c r="C1134" s="1136" t="s">
        <v>246</v>
      </c>
      <c r="D1134" s="1137" t="s">
        <v>755</v>
      </c>
      <c r="E1134" s="1137"/>
      <c r="G1134" s="1137" t="s">
        <v>339</v>
      </c>
      <c r="H1134" s="1133"/>
      <c r="I1134" s="1053"/>
      <c r="J1134" s="1133"/>
    </row>
    <row r="1135" spans="1:10">
      <c r="A1135" s="1134">
        <v>41701</v>
      </c>
      <c r="B1135" s="1135">
        <v>15</v>
      </c>
      <c r="C1135" s="1136" t="s">
        <v>246</v>
      </c>
      <c r="D1135" s="1137" t="s">
        <v>954</v>
      </c>
      <c r="E1135" s="1137"/>
      <c r="G1135" s="1137">
        <v>0</v>
      </c>
      <c r="H1135" s="1133"/>
      <c r="I1135" s="1053"/>
      <c r="J1135" s="1133"/>
    </row>
    <row r="1136" spans="1:10">
      <c r="A1136" s="1134">
        <v>41701</v>
      </c>
      <c r="B1136" s="1135">
        <v>140</v>
      </c>
      <c r="C1136" s="1136" t="s">
        <v>246</v>
      </c>
      <c r="D1136" s="1137" t="s">
        <v>1063</v>
      </c>
      <c r="E1136" s="1137"/>
      <c r="G1136" s="1137">
        <v>0</v>
      </c>
      <c r="H1136" s="1133"/>
      <c r="I1136" s="1053"/>
      <c r="J1136" s="1133"/>
    </row>
    <row r="1137" spans="1:10">
      <c r="A1137" s="1134">
        <v>41701</v>
      </c>
      <c r="B1137" s="1135">
        <v>30</v>
      </c>
      <c r="C1137" s="1136" t="s">
        <v>246</v>
      </c>
      <c r="D1137" s="1137" t="s">
        <v>751</v>
      </c>
      <c r="E1137" s="1137"/>
      <c r="G1137" s="1137" t="s">
        <v>339</v>
      </c>
      <c r="H1137" s="1133"/>
      <c r="I1137" s="1053"/>
      <c r="J1137" s="1133"/>
    </row>
    <row r="1138" spans="1:10">
      <c r="A1138" s="1134">
        <v>41701</v>
      </c>
      <c r="B1138" s="1135">
        <v>10</v>
      </c>
      <c r="C1138" s="1136" t="s">
        <v>246</v>
      </c>
      <c r="D1138" s="1137" t="s">
        <v>1318</v>
      </c>
      <c r="E1138" s="1137"/>
      <c r="G1138" s="1137">
        <v>0</v>
      </c>
      <c r="H1138" s="1133"/>
      <c r="I1138" s="1053"/>
      <c r="J1138" s="1133"/>
    </row>
    <row r="1139" spans="1:10">
      <c r="A1139" s="1134">
        <v>41701</v>
      </c>
      <c r="B1139" s="1135">
        <v>50</v>
      </c>
      <c r="C1139" s="1136" t="s">
        <v>246</v>
      </c>
      <c r="D1139" s="1137" t="s">
        <v>1367</v>
      </c>
      <c r="E1139" s="1137"/>
      <c r="G1139" s="1137" t="s">
        <v>339</v>
      </c>
      <c r="H1139" s="1133"/>
      <c r="I1139" s="1053"/>
      <c r="J1139" s="1133"/>
    </row>
    <row r="1140" spans="1:10">
      <c r="A1140" s="1134">
        <v>41701</v>
      </c>
      <c r="B1140" s="1135">
        <v>50</v>
      </c>
      <c r="C1140" s="1136" t="s">
        <v>246</v>
      </c>
      <c r="D1140" s="1137" t="s">
        <v>754</v>
      </c>
      <c r="E1140" s="1137"/>
      <c r="G1140" s="1137" t="s">
        <v>339</v>
      </c>
      <c r="H1140" s="1133"/>
      <c r="I1140" s="1053"/>
      <c r="J1140" s="1133"/>
    </row>
    <row r="1141" spans="1:10">
      <c r="A1141" s="1134">
        <v>41701</v>
      </c>
      <c r="B1141" s="1135">
        <v>66</v>
      </c>
      <c r="C1141" s="1136" t="s">
        <v>246</v>
      </c>
      <c r="D1141" s="1137" t="s">
        <v>1069</v>
      </c>
      <c r="E1141" s="1137"/>
      <c r="G1141" s="1137" t="s">
        <v>339</v>
      </c>
      <c r="H1141" s="1133"/>
      <c r="I1141" s="1053"/>
      <c r="J1141" s="1133"/>
    </row>
    <row r="1142" spans="1:10">
      <c r="A1142" s="1134">
        <v>41701</v>
      </c>
      <c r="B1142" s="1135">
        <v>10</v>
      </c>
      <c r="C1142" s="1136" t="s">
        <v>246</v>
      </c>
      <c r="D1142" s="1137" t="s">
        <v>951</v>
      </c>
      <c r="E1142" s="1137"/>
      <c r="G1142" s="1137" t="s">
        <v>339</v>
      </c>
      <c r="H1142" s="1133"/>
      <c r="I1142" s="1053"/>
      <c r="J1142" s="1133"/>
    </row>
    <row r="1143" spans="1:10">
      <c r="A1143" s="1134">
        <v>41701</v>
      </c>
      <c r="B1143" s="1135">
        <v>20</v>
      </c>
      <c r="C1143" s="1136" t="s">
        <v>246</v>
      </c>
      <c r="D1143" s="1137" t="s">
        <v>1275</v>
      </c>
      <c r="E1143" s="1137"/>
      <c r="G1143" s="1137" t="s">
        <v>339</v>
      </c>
      <c r="H1143" s="1133"/>
      <c r="I1143" s="1053"/>
      <c r="J1143" s="1133"/>
    </row>
    <row r="1144" spans="1:10">
      <c r="A1144" s="1134">
        <v>41701</v>
      </c>
      <c r="B1144" s="1135">
        <v>300</v>
      </c>
      <c r="C1144" s="1136" t="s">
        <v>246</v>
      </c>
      <c r="D1144" s="1137" t="s">
        <v>778</v>
      </c>
      <c r="E1144" s="1137"/>
      <c r="G1144" s="1137" t="s">
        <v>339</v>
      </c>
      <c r="H1144" s="1133"/>
      <c r="I1144" s="1053"/>
      <c r="J1144" s="1133"/>
    </row>
    <row r="1145" spans="1:10">
      <c r="A1145" s="1134">
        <v>41701</v>
      </c>
      <c r="B1145" s="1135">
        <v>12.5</v>
      </c>
      <c r="C1145" s="1136" t="s">
        <v>246</v>
      </c>
      <c r="D1145" s="1137" t="s">
        <v>913</v>
      </c>
      <c r="E1145" s="1137"/>
      <c r="G1145" s="1137" t="s">
        <v>339</v>
      </c>
      <c r="H1145" s="1133"/>
      <c r="I1145" s="1053"/>
      <c r="J1145" s="1133"/>
    </row>
    <row r="1146" spans="1:10">
      <c r="A1146" s="1134">
        <v>41701</v>
      </c>
      <c r="B1146" s="1135">
        <v>50</v>
      </c>
      <c r="C1146" s="1136" t="s">
        <v>246</v>
      </c>
      <c r="D1146" s="1137" t="s">
        <v>252</v>
      </c>
      <c r="E1146" s="1137"/>
      <c r="G1146" s="1137" t="s">
        <v>339</v>
      </c>
      <c r="H1146" s="1133"/>
      <c r="I1146" s="1053"/>
      <c r="J1146" s="1133"/>
    </row>
    <row r="1147" spans="1:10">
      <c r="A1147" s="1134">
        <v>41701</v>
      </c>
      <c r="B1147" s="1135">
        <v>25</v>
      </c>
      <c r="C1147" s="1136" t="s">
        <v>246</v>
      </c>
      <c r="D1147" s="1137" t="s">
        <v>995</v>
      </c>
      <c r="E1147" s="1137"/>
      <c r="G1147" s="1137" t="s">
        <v>339</v>
      </c>
      <c r="H1147" s="1133"/>
      <c r="I1147" s="1053"/>
      <c r="J1147" s="1133"/>
    </row>
    <row r="1148" spans="1:10">
      <c r="A1148" s="1134">
        <v>41701</v>
      </c>
      <c r="B1148" s="1135">
        <v>7</v>
      </c>
      <c r="C1148" s="1136" t="s">
        <v>246</v>
      </c>
      <c r="D1148" s="1137" t="s">
        <v>1196</v>
      </c>
      <c r="E1148" s="1137"/>
      <c r="G1148" s="1137" t="s">
        <v>339</v>
      </c>
      <c r="H1148" s="1133"/>
      <c r="I1148" s="1053"/>
      <c r="J1148" s="1133"/>
    </row>
    <row r="1149" spans="1:10">
      <c r="A1149" s="1134">
        <v>41701</v>
      </c>
      <c r="B1149" s="1135">
        <v>10</v>
      </c>
      <c r="C1149" s="1136" t="s">
        <v>246</v>
      </c>
      <c r="D1149" s="1137" t="s">
        <v>772</v>
      </c>
      <c r="E1149" s="1137"/>
      <c r="G1149" s="1137" t="s">
        <v>339</v>
      </c>
      <c r="H1149" s="1133"/>
      <c r="I1149" s="1053"/>
      <c r="J1149" s="1133"/>
    </row>
    <row r="1150" spans="1:10">
      <c r="A1150" s="1134">
        <v>41701</v>
      </c>
      <c r="B1150" s="1135">
        <v>10</v>
      </c>
      <c r="C1150" s="1136" t="s">
        <v>246</v>
      </c>
      <c r="D1150" s="1137" t="s">
        <v>367</v>
      </c>
      <c r="E1150" s="1137"/>
      <c r="G1150" s="1137" t="s">
        <v>339</v>
      </c>
      <c r="H1150" s="1133"/>
      <c r="I1150" s="1053"/>
      <c r="J1150" s="1133"/>
    </row>
    <row r="1151" spans="1:10">
      <c r="A1151" s="1134">
        <v>41701</v>
      </c>
      <c r="B1151" s="1135">
        <v>10</v>
      </c>
      <c r="C1151" s="1136" t="s">
        <v>246</v>
      </c>
      <c r="D1151" s="1137" t="s">
        <v>371</v>
      </c>
      <c r="E1151" s="1137"/>
      <c r="G1151" s="1137" t="s">
        <v>339</v>
      </c>
      <c r="H1151" s="1133"/>
      <c r="I1151" s="1053"/>
      <c r="J1151" s="1133"/>
    </row>
    <row r="1152" spans="1:10">
      <c r="A1152" s="1134">
        <v>41701</v>
      </c>
      <c r="B1152" s="1135">
        <v>4</v>
      </c>
      <c r="C1152" s="1136" t="s">
        <v>246</v>
      </c>
      <c r="D1152" s="1137" t="s">
        <v>1366</v>
      </c>
      <c r="E1152" s="1137"/>
      <c r="G1152" s="1137" t="s">
        <v>339</v>
      </c>
      <c r="H1152" s="1133"/>
      <c r="I1152" s="1053"/>
      <c r="J1152" s="1133"/>
    </row>
    <row r="1153" spans="1:10">
      <c r="A1153" s="1134">
        <v>41701</v>
      </c>
      <c r="B1153" s="1135">
        <v>75</v>
      </c>
      <c r="C1153" s="1136" t="s">
        <v>246</v>
      </c>
      <c r="D1153" s="1137" t="s">
        <v>308</v>
      </c>
      <c r="E1153" s="1137"/>
      <c r="G1153" s="1137" t="s">
        <v>339</v>
      </c>
      <c r="H1153" s="1133"/>
      <c r="I1153" s="1053"/>
      <c r="J1153" s="1133"/>
    </row>
    <row r="1154" spans="1:10">
      <c r="A1154" s="1134">
        <v>41701</v>
      </c>
      <c r="B1154" s="1135">
        <v>10</v>
      </c>
      <c r="C1154" s="1136" t="s">
        <v>246</v>
      </c>
      <c r="D1154" s="1137" t="s">
        <v>1274</v>
      </c>
      <c r="E1154" s="1137"/>
      <c r="G1154" s="1137">
        <v>0</v>
      </c>
      <c r="H1154" s="1133"/>
      <c r="I1154" s="1053"/>
      <c r="J1154" s="1133"/>
    </row>
    <row r="1155" spans="1:10">
      <c r="A1155" s="1134">
        <v>41701</v>
      </c>
      <c r="B1155" s="1135">
        <v>50</v>
      </c>
      <c r="C1155" s="1136" t="s">
        <v>246</v>
      </c>
      <c r="D1155" s="1137" t="s">
        <v>997</v>
      </c>
      <c r="E1155" s="1137"/>
      <c r="G1155" s="1137" t="s">
        <v>339</v>
      </c>
      <c r="H1155" s="1133"/>
      <c r="I1155" s="1053"/>
      <c r="J1155" s="1133"/>
    </row>
    <row r="1156" spans="1:10">
      <c r="A1156" s="1134">
        <v>41701</v>
      </c>
      <c r="B1156" s="1135">
        <v>10</v>
      </c>
      <c r="C1156" s="1136" t="s">
        <v>246</v>
      </c>
      <c r="D1156" s="1137" t="s">
        <v>955</v>
      </c>
      <c r="E1156" s="1137"/>
      <c r="G1156" s="1137">
        <v>0</v>
      </c>
      <c r="H1156" s="1133"/>
      <c r="I1156" s="1053"/>
      <c r="J1156" s="1133"/>
    </row>
    <row r="1157" spans="1:10">
      <c r="A1157" s="1134">
        <v>41701</v>
      </c>
      <c r="B1157" s="1135">
        <v>15</v>
      </c>
      <c r="C1157" s="1136" t="s">
        <v>246</v>
      </c>
      <c r="D1157" s="1137" t="s">
        <v>753</v>
      </c>
      <c r="E1157" s="1137"/>
      <c r="G1157" s="1137" t="s">
        <v>339</v>
      </c>
      <c r="H1157" s="1133"/>
      <c r="I1157" s="1053"/>
      <c r="J1157" s="1133"/>
    </row>
    <row r="1158" spans="1:10">
      <c r="A1158" s="1134">
        <v>41701</v>
      </c>
      <c r="B1158" s="1135">
        <v>15</v>
      </c>
      <c r="C1158" s="1136" t="s">
        <v>246</v>
      </c>
      <c r="D1158" s="1137" t="s">
        <v>248</v>
      </c>
      <c r="E1158" s="1137"/>
      <c r="G1158" s="1137">
        <v>0</v>
      </c>
      <c r="H1158" s="1133"/>
      <c r="I1158" s="1053"/>
      <c r="J1158" s="1133"/>
    </row>
    <row r="1159" spans="1:10">
      <c r="A1159" s="1134">
        <v>41701</v>
      </c>
      <c r="B1159" s="1135">
        <v>50</v>
      </c>
      <c r="C1159" s="1136" t="s">
        <v>246</v>
      </c>
      <c r="D1159" s="1137" t="s">
        <v>250</v>
      </c>
      <c r="E1159" s="1137"/>
      <c r="G1159" s="1137">
        <v>0</v>
      </c>
      <c r="H1159" s="1133"/>
      <c r="I1159" s="1053"/>
      <c r="J1159" s="1133"/>
    </row>
    <row r="1160" spans="1:10">
      <c r="A1160" s="1134">
        <v>41701</v>
      </c>
      <c r="B1160" s="1135">
        <v>10</v>
      </c>
      <c r="C1160" s="1136" t="s">
        <v>246</v>
      </c>
      <c r="D1160" s="1137" t="s">
        <v>1005</v>
      </c>
      <c r="E1160" s="1137"/>
      <c r="G1160" s="1137" t="s">
        <v>339</v>
      </c>
      <c r="H1160" s="1133"/>
      <c r="I1160" s="1053"/>
      <c r="J1160" s="1133"/>
    </row>
    <row r="1161" spans="1:10">
      <c r="A1161" s="1134">
        <v>41701</v>
      </c>
      <c r="B1161" s="1135">
        <v>10</v>
      </c>
      <c r="C1161" s="1136" t="s">
        <v>246</v>
      </c>
      <c r="D1161" s="1137" t="s">
        <v>1027</v>
      </c>
      <c r="E1161" s="1137"/>
      <c r="G1161" s="1137" t="s">
        <v>339</v>
      </c>
      <c r="H1161" s="1133"/>
      <c r="I1161" s="1053"/>
      <c r="J1161" s="1133"/>
    </row>
    <row r="1162" spans="1:10">
      <c r="A1162" s="1134">
        <v>41701</v>
      </c>
      <c r="B1162" s="1135">
        <v>40</v>
      </c>
      <c r="C1162" s="1136" t="s">
        <v>246</v>
      </c>
      <c r="D1162" s="1137" t="s">
        <v>1394</v>
      </c>
      <c r="E1162" s="1137"/>
      <c r="G1162" s="1137" t="s">
        <v>339</v>
      </c>
      <c r="H1162" s="1133"/>
      <c r="I1162" s="1053"/>
      <c r="J1162" s="1133"/>
    </row>
    <row r="1163" spans="1:10">
      <c r="A1163" s="1134">
        <v>41701</v>
      </c>
      <c r="B1163" s="1135">
        <v>20</v>
      </c>
      <c r="C1163" s="1136" t="s">
        <v>246</v>
      </c>
      <c r="D1163" s="1137" t="s">
        <v>999</v>
      </c>
      <c r="E1163" s="1137"/>
      <c r="G1163" s="1137" t="s">
        <v>339</v>
      </c>
      <c r="H1163" s="1133"/>
      <c r="I1163" s="1053"/>
      <c r="J1163" s="1133"/>
    </row>
    <row r="1164" spans="1:10">
      <c r="A1164" s="1134">
        <v>41701</v>
      </c>
      <c r="B1164" s="1135">
        <v>261</v>
      </c>
      <c r="C1164" s="1136" t="s">
        <v>246</v>
      </c>
      <c r="D1164" s="1137" t="s">
        <v>344</v>
      </c>
      <c r="E1164" s="1137"/>
      <c r="G1164" s="1137" t="s">
        <v>339</v>
      </c>
      <c r="H1164" s="1133"/>
      <c r="I1164" s="1053"/>
      <c r="J1164" s="1133"/>
    </row>
    <row r="1165" spans="1:10">
      <c r="A1165" s="1134">
        <v>41701</v>
      </c>
      <c r="B1165" s="1135">
        <v>10</v>
      </c>
      <c r="C1165" s="1136" t="s">
        <v>246</v>
      </c>
      <c r="D1165" s="1137" t="s">
        <v>317</v>
      </c>
      <c r="E1165" s="1137"/>
      <c r="G1165" s="1137" t="s">
        <v>339</v>
      </c>
      <c r="H1165" s="1133"/>
      <c r="I1165" s="1053"/>
      <c r="J1165" s="1133"/>
    </row>
    <row r="1166" spans="1:10">
      <c r="A1166" s="1134">
        <v>41701</v>
      </c>
      <c r="B1166" s="1135">
        <v>25</v>
      </c>
      <c r="C1166" s="1136" t="s">
        <v>246</v>
      </c>
      <c r="D1166" s="1137" t="s">
        <v>1070</v>
      </c>
      <c r="E1166" s="1137"/>
      <c r="G1166" s="1137" t="s">
        <v>339</v>
      </c>
      <c r="H1166" s="1133"/>
      <c r="I1166" s="1053"/>
      <c r="J1166" s="1133"/>
    </row>
    <row r="1167" spans="1:10">
      <c r="A1167" s="1134">
        <v>41701</v>
      </c>
      <c r="B1167" s="1135">
        <v>180</v>
      </c>
      <c r="C1167" s="1136" t="s">
        <v>246</v>
      </c>
      <c r="D1167" s="1137" t="s">
        <v>783</v>
      </c>
      <c r="E1167" s="1137"/>
      <c r="G1167" s="1137" t="s">
        <v>339</v>
      </c>
      <c r="H1167" s="1133"/>
      <c r="I1167" s="1053"/>
      <c r="J1167" s="1133"/>
    </row>
    <row r="1168" spans="1:10">
      <c r="A1168" s="1134">
        <v>41701</v>
      </c>
      <c r="B1168" s="1135">
        <v>20</v>
      </c>
      <c r="C1168" s="1136" t="s">
        <v>246</v>
      </c>
      <c r="D1168" s="1137" t="s">
        <v>787</v>
      </c>
      <c r="E1168" s="1137"/>
      <c r="G1168" s="1137" t="s">
        <v>339</v>
      </c>
      <c r="H1168" s="1133"/>
      <c r="I1168" s="1053"/>
      <c r="J1168" s="1133"/>
    </row>
    <row r="1169" spans="1:10">
      <c r="A1169" s="1134">
        <v>41701</v>
      </c>
      <c r="B1169" s="1135">
        <v>10</v>
      </c>
      <c r="C1169" s="1136" t="s">
        <v>246</v>
      </c>
      <c r="D1169" s="1137" t="s">
        <v>1294</v>
      </c>
      <c r="E1169" s="1137"/>
      <c r="G1169" s="1137">
        <v>0</v>
      </c>
      <c r="H1169" s="1133"/>
      <c r="I1169" s="1053"/>
      <c r="J1169" s="1133"/>
    </row>
    <row r="1170" spans="1:10">
      <c r="A1170" s="1134">
        <v>41701</v>
      </c>
      <c r="B1170" s="1135">
        <v>3</v>
      </c>
      <c r="C1170" s="1136" t="s">
        <v>246</v>
      </c>
      <c r="D1170" s="1137" t="s">
        <v>426</v>
      </c>
      <c r="E1170" s="1137"/>
      <c r="G1170" s="1137">
        <v>0</v>
      </c>
      <c r="H1170" s="1133"/>
      <c r="I1170" s="1053"/>
      <c r="J1170" s="1133"/>
    </row>
    <row r="1171" spans="1:10">
      <c r="A1171" s="1134">
        <v>41701</v>
      </c>
      <c r="B1171" s="1135">
        <v>50</v>
      </c>
      <c r="C1171" s="1136" t="s">
        <v>246</v>
      </c>
      <c r="D1171" s="1137" t="s">
        <v>998</v>
      </c>
      <c r="E1171" s="1137"/>
      <c r="G1171" s="1137" t="s">
        <v>339</v>
      </c>
      <c r="H1171" s="1133"/>
      <c r="I1171" s="1053"/>
      <c r="J1171" s="1133"/>
    </row>
    <row r="1172" spans="1:10">
      <c r="A1172" s="1134">
        <v>41701</v>
      </c>
      <c r="B1172" s="1135">
        <v>30</v>
      </c>
      <c r="C1172" s="1136" t="s">
        <v>246</v>
      </c>
      <c r="D1172" s="1137" t="s">
        <v>424</v>
      </c>
      <c r="E1172" s="1137"/>
      <c r="G1172" s="1137" t="s">
        <v>339</v>
      </c>
      <c r="H1172" s="1133"/>
      <c r="I1172" s="1053"/>
      <c r="J1172" s="1133"/>
    </row>
    <row r="1173" spans="1:10">
      <c r="A1173" s="1134">
        <v>41701</v>
      </c>
      <c r="B1173" s="1135">
        <v>15</v>
      </c>
      <c r="C1173" s="1136" t="s">
        <v>246</v>
      </c>
      <c r="D1173" s="1137" t="s">
        <v>1190</v>
      </c>
      <c r="E1173" s="1137"/>
      <c r="G1173" s="1137">
        <v>0</v>
      </c>
      <c r="H1173" s="1133"/>
      <c r="I1173" s="1053"/>
      <c r="J1173" s="1133"/>
    </row>
    <row r="1174" spans="1:10">
      <c r="A1174" s="1134">
        <v>41701</v>
      </c>
      <c r="B1174" s="1135">
        <v>10</v>
      </c>
      <c r="C1174" s="1136" t="s">
        <v>246</v>
      </c>
      <c r="D1174" s="1137" t="s">
        <v>369</v>
      </c>
      <c r="E1174" s="1137"/>
      <c r="G1174" s="1137">
        <v>0</v>
      </c>
      <c r="H1174" s="1133"/>
      <c r="I1174" s="1053"/>
      <c r="J1174" s="1133"/>
    </row>
    <row r="1175" spans="1:10">
      <c r="A1175" s="1134">
        <v>41701</v>
      </c>
      <c r="B1175" s="1135">
        <v>10</v>
      </c>
      <c r="C1175" s="1136" t="s">
        <v>246</v>
      </c>
      <c r="D1175" s="1137" t="s">
        <v>1369</v>
      </c>
      <c r="E1175" s="1137"/>
      <c r="G1175" s="1137" t="s">
        <v>339</v>
      </c>
      <c r="H1175" s="1133"/>
      <c r="I1175" s="1053"/>
      <c r="J1175" s="1133"/>
    </row>
    <row r="1176" spans="1:10">
      <c r="A1176" s="1134">
        <v>41701</v>
      </c>
      <c r="B1176" s="1135">
        <v>250</v>
      </c>
      <c r="C1176" s="1136" t="s">
        <v>246</v>
      </c>
      <c r="D1176" s="1137" t="s">
        <v>911</v>
      </c>
      <c r="E1176" s="1137"/>
      <c r="G1176" s="1137">
        <v>0</v>
      </c>
      <c r="H1176" s="1133"/>
      <c r="I1176" s="1053"/>
      <c r="J1176" s="1133"/>
    </row>
    <row r="1177" spans="1:10">
      <c r="A1177" s="1134">
        <v>41701</v>
      </c>
      <c r="B1177" s="1135">
        <v>15</v>
      </c>
      <c r="C1177" s="1136" t="s">
        <v>246</v>
      </c>
      <c r="D1177" s="1137" t="s">
        <v>912</v>
      </c>
      <c r="E1177" s="1137"/>
      <c r="G1177" s="1137">
        <v>0</v>
      </c>
      <c r="H1177" s="1133"/>
      <c r="I1177" s="1053"/>
      <c r="J1177" s="1133"/>
    </row>
    <row r="1178" spans="1:10">
      <c r="A1178" s="1134">
        <v>41701</v>
      </c>
      <c r="B1178" s="1135">
        <v>10</v>
      </c>
      <c r="C1178" s="1136" t="s">
        <v>246</v>
      </c>
      <c r="D1178" s="1137" t="s">
        <v>994</v>
      </c>
      <c r="E1178" s="1137"/>
      <c r="G1178" s="1137" t="s">
        <v>339</v>
      </c>
      <c r="H1178" s="1133"/>
      <c r="I1178" s="1053"/>
      <c r="J1178" s="1133"/>
    </row>
    <row r="1179" spans="1:10">
      <c r="A1179" s="1134">
        <v>41701</v>
      </c>
      <c r="B1179" s="1135">
        <v>15</v>
      </c>
      <c r="C1179" s="1136" t="s">
        <v>246</v>
      </c>
      <c r="D1179" s="1137" t="s">
        <v>280</v>
      </c>
      <c r="E1179" s="1137"/>
      <c r="G1179" s="1137" t="s">
        <v>339</v>
      </c>
      <c r="H1179" s="1133"/>
      <c r="I1179" s="1053"/>
      <c r="J1179" s="1133"/>
    </row>
    <row r="1180" spans="1:10">
      <c r="A1180" s="1134">
        <v>41701</v>
      </c>
      <c r="B1180" s="1135">
        <v>50</v>
      </c>
      <c r="C1180" s="1136" t="s">
        <v>246</v>
      </c>
      <c r="D1180" s="1137" t="s">
        <v>1105</v>
      </c>
      <c r="E1180" s="1137"/>
      <c r="G1180" s="1137" t="s">
        <v>339</v>
      </c>
      <c r="H1180" s="1133"/>
      <c r="I1180" s="1053"/>
      <c r="J1180" s="1133"/>
    </row>
    <row r="1181" spans="1:10">
      <c r="A1181" s="1134">
        <v>41701</v>
      </c>
      <c r="B1181" s="1135">
        <v>75</v>
      </c>
      <c r="C1181" s="1136" t="s">
        <v>246</v>
      </c>
      <c r="D1181" s="1137" t="s">
        <v>1003</v>
      </c>
      <c r="E1181" s="1137"/>
      <c r="G1181" s="1137" t="s">
        <v>339</v>
      </c>
      <c r="H1181" s="1133"/>
      <c r="I1181" s="1053"/>
      <c r="J1181" s="1133"/>
    </row>
    <row r="1182" spans="1:10">
      <c r="A1182" s="1134">
        <v>41701</v>
      </c>
      <c r="B1182" s="1135">
        <v>41.67</v>
      </c>
      <c r="C1182" s="1136" t="s">
        <v>246</v>
      </c>
      <c r="D1182" s="1137" t="s">
        <v>1291</v>
      </c>
      <c r="E1182" s="1137"/>
      <c r="G1182" s="1137" t="s">
        <v>339</v>
      </c>
      <c r="H1182" s="1133"/>
      <c r="I1182" s="1053"/>
      <c r="J1182" s="1133"/>
    </row>
    <row r="1183" spans="1:10">
      <c r="A1183" s="1134">
        <v>41701</v>
      </c>
      <c r="B1183" s="1135">
        <v>20</v>
      </c>
      <c r="C1183" s="1136" t="s">
        <v>246</v>
      </c>
      <c r="D1183" s="1137" t="s">
        <v>387</v>
      </c>
      <c r="E1183" s="1137"/>
      <c r="G1183" s="1137">
        <v>0</v>
      </c>
      <c r="H1183" s="1133"/>
      <c r="I1183" s="1053"/>
      <c r="J1183" s="1133"/>
    </row>
    <row r="1184" spans="1:10">
      <c r="A1184" s="1134">
        <v>41701</v>
      </c>
      <c r="B1184" s="1135">
        <v>25</v>
      </c>
      <c r="C1184" s="1136" t="s">
        <v>246</v>
      </c>
      <c r="D1184" s="1137" t="s">
        <v>1292</v>
      </c>
      <c r="E1184" s="1137"/>
      <c r="G1184" s="1137">
        <v>0</v>
      </c>
      <c r="H1184" s="1133"/>
      <c r="I1184" s="1053"/>
      <c r="J1184" s="1133"/>
    </row>
    <row r="1185" spans="1:10">
      <c r="A1185" s="1134">
        <v>41701</v>
      </c>
      <c r="B1185" s="1135">
        <v>5</v>
      </c>
      <c r="C1185" s="1136" t="s">
        <v>246</v>
      </c>
      <c r="D1185" s="1137" t="s">
        <v>1187</v>
      </c>
      <c r="E1185" s="1137"/>
      <c r="G1185" s="1137" t="s">
        <v>339</v>
      </c>
      <c r="H1185" s="1133"/>
      <c r="I1185" s="1053"/>
      <c r="J1185" s="1133"/>
    </row>
    <row r="1186" spans="1:10">
      <c r="A1186" s="1134">
        <v>41701</v>
      </c>
      <c r="B1186" s="1135">
        <v>5</v>
      </c>
      <c r="C1186" s="1136" t="s">
        <v>246</v>
      </c>
      <c r="D1186" s="1137" t="s">
        <v>1395</v>
      </c>
      <c r="E1186" s="1137"/>
      <c r="G1186" s="1137" t="s">
        <v>339</v>
      </c>
      <c r="H1186" s="1133"/>
      <c r="I1186" s="1053"/>
      <c r="J1186" s="1133"/>
    </row>
    <row r="1187" spans="1:10">
      <c r="A1187" s="1134">
        <v>41701</v>
      </c>
      <c r="B1187" s="1135">
        <v>20</v>
      </c>
      <c r="C1187" s="1136" t="s">
        <v>246</v>
      </c>
      <c r="D1187" s="1137" t="s">
        <v>254</v>
      </c>
      <c r="E1187" s="1137"/>
      <c r="G1187" s="1137" t="s">
        <v>339</v>
      </c>
      <c r="H1187" s="1133"/>
      <c r="I1187" s="1053"/>
      <c r="J1187" s="1133"/>
    </row>
    <row r="1188" spans="1:10">
      <c r="A1188" s="1134">
        <v>41701</v>
      </c>
      <c r="B1188" s="1135">
        <v>210</v>
      </c>
      <c r="C1188" s="1136" t="s">
        <v>246</v>
      </c>
      <c r="D1188" s="1137" t="s">
        <v>346</v>
      </c>
      <c r="E1188" s="1137"/>
      <c r="G1188" s="1137" t="s">
        <v>339</v>
      </c>
      <c r="H1188" s="1133"/>
      <c r="I1188" s="1053"/>
      <c r="J1188" s="1133"/>
    </row>
    <row r="1189" spans="1:10">
      <c r="A1189" s="1134">
        <v>41701</v>
      </c>
      <c r="B1189" s="1135">
        <v>20</v>
      </c>
      <c r="C1189" s="1136" t="s">
        <v>246</v>
      </c>
      <c r="D1189" s="1137" t="s">
        <v>1028</v>
      </c>
      <c r="E1189" s="1137"/>
      <c r="G1189" s="1137" t="s">
        <v>339</v>
      </c>
      <c r="H1189" s="1133"/>
      <c r="I1189" s="1053"/>
      <c r="J1189" s="1133"/>
    </row>
    <row r="1190" spans="1:10">
      <c r="A1190" s="1134">
        <v>41701</v>
      </c>
      <c r="B1190" s="1135">
        <v>30</v>
      </c>
      <c r="C1190" s="1136" t="s">
        <v>246</v>
      </c>
      <c r="D1190" s="1137" t="s">
        <v>1316</v>
      </c>
      <c r="E1190" s="1137"/>
      <c r="G1190" s="1137" t="s">
        <v>339</v>
      </c>
      <c r="H1190" s="1133"/>
      <c r="I1190" s="1053"/>
      <c r="J1190" s="1133"/>
    </row>
    <row r="1191" spans="1:10">
      <c r="A1191" s="1134">
        <v>41701</v>
      </c>
      <c r="B1191" s="1135">
        <v>1208.3599999999999</v>
      </c>
      <c r="C1191" s="1136" t="s">
        <v>246</v>
      </c>
      <c r="D1191" s="1137" t="s">
        <v>1396</v>
      </c>
      <c r="E1191" s="1137"/>
      <c r="G1191" s="1137">
        <v>0</v>
      </c>
      <c r="H1191" s="1133"/>
      <c r="I1191" s="1053"/>
      <c r="J1191" s="1133"/>
    </row>
    <row r="1192" spans="1:10">
      <c r="A1192" s="1134">
        <v>41702</v>
      </c>
      <c r="B1192" s="1135">
        <v>4515.3900000000003</v>
      </c>
      <c r="C1192" s="1136" t="s">
        <v>246</v>
      </c>
      <c r="D1192" s="1137" t="s">
        <v>1160</v>
      </c>
      <c r="E1192" s="1137"/>
      <c r="G1192" s="1137">
        <v>0</v>
      </c>
      <c r="H1192" s="1133"/>
      <c r="I1192" s="1053"/>
      <c r="J1192" s="1133"/>
    </row>
    <row r="1193" spans="1:10">
      <c r="A1193" s="1134">
        <v>41702</v>
      </c>
      <c r="B1193" s="1135">
        <v>5</v>
      </c>
      <c r="C1193" s="1136" t="s">
        <v>246</v>
      </c>
      <c r="D1193" s="1137" t="s">
        <v>1296</v>
      </c>
      <c r="E1193" s="1137"/>
      <c r="G1193" s="1137" t="s">
        <v>339</v>
      </c>
      <c r="H1193" s="1133"/>
      <c r="I1193" s="1053"/>
      <c r="J1193" s="1133"/>
    </row>
    <row r="1194" spans="1:10">
      <c r="A1194" s="1134">
        <v>41703</v>
      </c>
      <c r="B1194" s="1135">
        <v>10</v>
      </c>
      <c r="C1194" s="1136" t="s">
        <v>246</v>
      </c>
      <c r="D1194" s="1137" t="s">
        <v>276</v>
      </c>
      <c r="E1194" s="1137"/>
      <c r="G1194" s="1137">
        <v>0</v>
      </c>
      <c r="H1194" s="1133"/>
      <c r="I1194" s="1053"/>
      <c r="J1194" s="1133"/>
    </row>
    <row r="1195" spans="1:10">
      <c r="A1195" s="1134">
        <v>41703</v>
      </c>
      <c r="B1195" s="1135">
        <v>100</v>
      </c>
      <c r="C1195" s="1136" t="s">
        <v>246</v>
      </c>
      <c r="D1195" s="1137" t="s">
        <v>1000</v>
      </c>
      <c r="E1195" s="1137"/>
      <c r="G1195" s="1137">
        <v>0</v>
      </c>
      <c r="H1195" s="1133"/>
      <c r="I1195" s="1053"/>
      <c r="J1195" s="1133"/>
    </row>
    <row r="1196" spans="1:10">
      <c r="A1196" s="1134">
        <v>41703</v>
      </c>
      <c r="B1196" s="1135">
        <v>15</v>
      </c>
      <c r="C1196" s="1136" t="s">
        <v>246</v>
      </c>
      <c r="D1196" s="1137" t="s">
        <v>306</v>
      </c>
      <c r="E1196" s="1137"/>
      <c r="G1196" s="1137" t="s">
        <v>339</v>
      </c>
      <c r="H1196" s="1133"/>
      <c r="I1196" s="1053"/>
      <c r="J1196" s="1133"/>
    </row>
    <row r="1197" spans="1:10">
      <c r="A1197" s="1134">
        <v>41703</v>
      </c>
      <c r="B1197" s="1135">
        <v>6</v>
      </c>
      <c r="C1197" s="1136" t="s">
        <v>246</v>
      </c>
      <c r="D1197" s="1137" t="s">
        <v>310</v>
      </c>
      <c r="E1197" s="1137"/>
      <c r="G1197" s="1137" t="s">
        <v>339</v>
      </c>
      <c r="H1197" s="1133"/>
      <c r="I1197" s="1053"/>
      <c r="J1197" s="1133"/>
    </row>
    <row r="1198" spans="1:10">
      <c r="A1198" s="1134">
        <v>41703</v>
      </c>
      <c r="B1198" s="1135">
        <v>5</v>
      </c>
      <c r="C1198" s="1136" t="s">
        <v>246</v>
      </c>
      <c r="D1198" s="1137" t="s">
        <v>318</v>
      </c>
      <c r="E1198" s="1137"/>
      <c r="G1198" s="1137" t="s">
        <v>339</v>
      </c>
      <c r="H1198" s="1133"/>
      <c r="I1198" s="1053"/>
      <c r="J1198" s="1133"/>
    </row>
    <row r="1199" spans="1:10">
      <c r="A1199" s="1134">
        <v>41704</v>
      </c>
      <c r="B1199" s="1135">
        <v>246</v>
      </c>
      <c r="C1199" s="1136" t="s">
        <v>246</v>
      </c>
      <c r="D1199" s="1137" t="s">
        <v>429</v>
      </c>
      <c r="E1199" s="1137"/>
      <c r="G1199" s="1137">
        <v>0</v>
      </c>
      <c r="H1199" s="1133"/>
      <c r="I1199" s="1053"/>
      <c r="J1199" s="1133"/>
    </row>
    <row r="1200" spans="1:10">
      <c r="A1200" s="1134">
        <v>41704</v>
      </c>
      <c r="B1200" s="1135">
        <v>15</v>
      </c>
      <c r="C1200" s="1136" t="s">
        <v>246</v>
      </c>
      <c r="D1200" s="1137" t="s">
        <v>1237</v>
      </c>
      <c r="E1200" s="1137"/>
      <c r="G1200" s="1137" t="s">
        <v>339</v>
      </c>
      <c r="H1200" s="1133"/>
      <c r="I1200" s="1053"/>
      <c r="J1200" s="1133"/>
    </row>
    <row r="1201" spans="1:10">
      <c r="A1201" s="1134">
        <v>41704</v>
      </c>
      <c r="B1201" s="1135">
        <v>30000</v>
      </c>
      <c r="C1201" s="1136" t="s">
        <v>246</v>
      </c>
      <c r="D1201" s="1137" t="s">
        <v>1397</v>
      </c>
      <c r="E1201" s="1137"/>
      <c r="G1201" s="1137">
        <v>0</v>
      </c>
      <c r="H1201" s="1133"/>
      <c r="I1201" s="1053"/>
      <c r="J1201" s="1133"/>
    </row>
    <row r="1202" spans="1:10">
      <c r="A1202" s="1134">
        <v>41704</v>
      </c>
      <c r="B1202" s="1135">
        <v>10</v>
      </c>
      <c r="C1202" s="1136" t="s">
        <v>246</v>
      </c>
      <c r="D1202" s="1137" t="s">
        <v>956</v>
      </c>
      <c r="E1202" s="1137"/>
      <c r="G1202" s="1137" t="s">
        <v>339</v>
      </c>
      <c r="H1202" s="1133"/>
      <c r="I1202" s="1053"/>
      <c r="J1202" s="1133"/>
    </row>
    <row r="1203" spans="1:10">
      <c r="A1203" s="1134">
        <v>41705</v>
      </c>
      <c r="B1203" s="1135">
        <v>10</v>
      </c>
      <c r="C1203" s="1136" t="s">
        <v>1087</v>
      </c>
      <c r="D1203" s="1137" t="s">
        <v>1362</v>
      </c>
      <c r="E1203" s="1137"/>
      <c r="G1203" s="1137">
        <v>0</v>
      </c>
      <c r="H1203" s="1133"/>
      <c r="I1203" s="1053"/>
      <c r="J1203" s="1133"/>
    </row>
    <row r="1204" spans="1:10">
      <c r="A1204" s="1134">
        <v>41705</v>
      </c>
      <c r="B1204" s="1135">
        <v>15</v>
      </c>
      <c r="C1204" s="1136" t="s">
        <v>1087</v>
      </c>
      <c r="D1204" s="1137" t="s">
        <v>1398</v>
      </c>
      <c r="E1204" s="1137"/>
      <c r="G1204" s="1137">
        <v>0</v>
      </c>
      <c r="H1204" s="1133"/>
      <c r="I1204" s="1053"/>
      <c r="J1204" s="1133"/>
    </row>
    <row r="1205" spans="1:10">
      <c r="A1205" s="1134">
        <v>41705</v>
      </c>
      <c r="B1205" s="1135">
        <v>30</v>
      </c>
      <c r="C1205" s="1136" t="s">
        <v>1087</v>
      </c>
      <c r="D1205" s="1137" t="s">
        <v>1360</v>
      </c>
      <c r="E1205" s="1137"/>
      <c r="G1205" s="1137">
        <v>0</v>
      </c>
      <c r="H1205" s="1133"/>
      <c r="I1205" s="1053"/>
      <c r="J1205" s="1133"/>
    </row>
    <row r="1206" spans="1:10">
      <c r="A1206" s="1134">
        <v>41705</v>
      </c>
      <c r="B1206" s="1135">
        <v>20</v>
      </c>
      <c r="C1206" s="1136" t="s">
        <v>1087</v>
      </c>
      <c r="D1206" s="1137" t="s">
        <v>1363</v>
      </c>
      <c r="E1206" s="1137"/>
      <c r="G1206" s="1137">
        <v>0</v>
      </c>
      <c r="H1206" s="1133"/>
      <c r="I1206" s="1053"/>
      <c r="J1206" s="1133"/>
    </row>
    <row r="1207" spans="1:10">
      <c r="A1207" s="1134">
        <v>41705</v>
      </c>
      <c r="B1207" s="1135">
        <v>50</v>
      </c>
      <c r="C1207" s="1136" t="s">
        <v>1087</v>
      </c>
      <c r="D1207" s="1137" t="s">
        <v>1089</v>
      </c>
      <c r="E1207" s="1137"/>
      <c r="G1207" s="1137">
        <v>0</v>
      </c>
      <c r="H1207" s="1133"/>
      <c r="I1207" s="1053"/>
      <c r="J1207" s="1133"/>
    </row>
    <row r="1208" spans="1:10">
      <c r="A1208" s="1134">
        <v>41705</v>
      </c>
      <c r="B1208" s="1135">
        <v>80</v>
      </c>
      <c r="C1208" s="1136" t="s">
        <v>1087</v>
      </c>
      <c r="D1208" s="1137" t="s">
        <v>1399</v>
      </c>
      <c r="E1208" s="1137"/>
      <c r="G1208" s="1137">
        <v>0</v>
      </c>
      <c r="H1208" s="1133"/>
      <c r="I1208" s="1053"/>
      <c r="J1208" s="1133"/>
    </row>
    <row r="1209" spans="1:10">
      <c r="A1209" s="1134">
        <v>41705</v>
      </c>
      <c r="B1209" s="1135">
        <v>61.6</v>
      </c>
      <c r="C1209" s="1136" t="s">
        <v>246</v>
      </c>
      <c r="D1209" s="1137" t="s">
        <v>429</v>
      </c>
      <c r="E1209" s="1137"/>
      <c r="G1209" s="1137">
        <v>0</v>
      </c>
      <c r="H1209" s="1133"/>
      <c r="I1209" s="1053"/>
      <c r="J1209" s="1133"/>
    </row>
    <row r="1210" spans="1:10">
      <c r="A1210" s="1134">
        <v>41705</v>
      </c>
      <c r="B1210" s="1135">
        <v>12.5</v>
      </c>
      <c r="C1210" s="1136" t="s">
        <v>246</v>
      </c>
      <c r="D1210" s="1137" t="s">
        <v>429</v>
      </c>
      <c r="E1210" s="1137"/>
      <c r="G1210" s="1137">
        <v>0</v>
      </c>
      <c r="H1210" s="1133"/>
      <c r="I1210" s="1053"/>
      <c r="J1210" s="1133"/>
    </row>
    <row r="1211" spans="1:10">
      <c r="A1211" s="1134">
        <v>41705</v>
      </c>
      <c r="B1211" s="1135">
        <v>100</v>
      </c>
      <c r="C1211" s="1136" t="s">
        <v>246</v>
      </c>
      <c r="D1211" s="1137" t="s">
        <v>1030</v>
      </c>
      <c r="E1211" s="1137"/>
      <c r="G1211" s="1137">
        <v>0</v>
      </c>
      <c r="H1211" s="1133"/>
      <c r="I1211" s="1053"/>
      <c r="J1211" s="1133"/>
    </row>
    <row r="1212" spans="1:10">
      <c r="A1212" s="1134">
        <v>41705</v>
      </c>
      <c r="B1212" s="1135">
        <v>15</v>
      </c>
      <c r="C1212" s="1136" t="s">
        <v>246</v>
      </c>
      <c r="D1212" s="1137" t="s">
        <v>1370</v>
      </c>
      <c r="E1212" s="1137"/>
      <c r="G1212" s="1137">
        <v>0</v>
      </c>
      <c r="H1212" s="1133"/>
      <c r="I1212" s="1053"/>
      <c r="J1212" s="1133"/>
    </row>
    <row r="1213" spans="1:10">
      <c r="A1213" s="1134">
        <v>41705</v>
      </c>
      <c r="B1213" s="1135">
        <v>110</v>
      </c>
      <c r="C1213" s="1136" t="s">
        <v>246</v>
      </c>
      <c r="D1213" s="1137" t="s">
        <v>967</v>
      </c>
      <c r="E1213" s="1137"/>
      <c r="G1213" s="1137" t="s">
        <v>339</v>
      </c>
      <c r="H1213" s="1133"/>
      <c r="I1213" s="1053"/>
      <c r="J1213" s="1133"/>
    </row>
    <row r="1214" spans="1:10">
      <c r="A1214" s="1134">
        <v>41708</v>
      </c>
      <c r="B1214" s="1135">
        <v>100</v>
      </c>
      <c r="C1214" s="1136" t="s">
        <v>1087</v>
      </c>
      <c r="D1214" s="1137" t="s">
        <v>1398</v>
      </c>
      <c r="E1214" s="1137"/>
      <c r="G1214" s="1137">
        <v>0</v>
      </c>
      <c r="H1214" s="1133"/>
      <c r="I1214" s="1053"/>
      <c r="J1214" s="1133"/>
    </row>
    <row r="1215" spans="1:10">
      <c r="A1215" s="1134">
        <v>41708</v>
      </c>
      <c r="B1215" s="1135">
        <v>15</v>
      </c>
      <c r="C1215" s="1136" t="s">
        <v>1087</v>
      </c>
      <c r="D1215" s="1137" t="s">
        <v>1096</v>
      </c>
      <c r="E1215" s="1137"/>
      <c r="G1215" s="1137">
        <v>0</v>
      </c>
      <c r="H1215" s="1133"/>
      <c r="I1215" s="1053"/>
      <c r="J1215" s="1133"/>
    </row>
    <row r="1216" spans="1:10">
      <c r="A1216" s="1134">
        <v>41708</v>
      </c>
      <c r="B1216" s="1135">
        <v>40</v>
      </c>
      <c r="C1216" s="1136" t="s">
        <v>246</v>
      </c>
      <c r="D1216" s="1137" t="s">
        <v>1282</v>
      </c>
      <c r="E1216" s="1137"/>
      <c r="G1216" s="1137">
        <v>0</v>
      </c>
      <c r="H1216" s="1133"/>
      <c r="I1216" s="1053"/>
      <c r="J1216" s="1133"/>
    </row>
    <row r="1217" spans="1:10">
      <c r="A1217" s="1134">
        <v>41708</v>
      </c>
      <c r="B1217" s="1135">
        <v>230</v>
      </c>
      <c r="C1217" s="1136" t="s">
        <v>246</v>
      </c>
      <c r="D1217" s="1137" t="s">
        <v>920</v>
      </c>
      <c r="E1217" s="1137"/>
      <c r="G1217" s="1137" t="s">
        <v>339</v>
      </c>
      <c r="H1217" s="1133"/>
      <c r="I1217" s="1053"/>
      <c r="J1217" s="1133"/>
    </row>
    <row r="1218" spans="1:10">
      <c r="A1218" s="1134">
        <v>41708</v>
      </c>
      <c r="B1218" s="1135">
        <v>2</v>
      </c>
      <c r="C1218" s="1136" t="s">
        <v>246</v>
      </c>
      <c r="D1218" s="1137" t="s">
        <v>1400</v>
      </c>
      <c r="E1218" s="1137"/>
      <c r="G1218" s="1137">
        <v>0</v>
      </c>
      <c r="H1218" s="1133"/>
      <c r="I1218" s="1053"/>
      <c r="J1218" s="1133"/>
    </row>
    <row r="1219" spans="1:10">
      <c r="A1219" s="1134">
        <v>41708</v>
      </c>
      <c r="B1219" s="1135">
        <v>150</v>
      </c>
      <c r="C1219" s="1136" t="s">
        <v>246</v>
      </c>
      <c r="D1219" s="1137" t="s">
        <v>357</v>
      </c>
      <c r="E1219" s="1137"/>
      <c r="G1219" s="1137" t="s">
        <v>339</v>
      </c>
      <c r="H1219" s="1133"/>
      <c r="I1219" s="1053"/>
      <c r="J1219" s="1133"/>
    </row>
    <row r="1220" spans="1:10">
      <c r="A1220" s="1134">
        <v>41708</v>
      </c>
      <c r="B1220" s="1135">
        <v>5</v>
      </c>
      <c r="C1220" s="1136" t="s">
        <v>246</v>
      </c>
      <c r="D1220" s="1137" t="s">
        <v>1256</v>
      </c>
      <c r="E1220" s="1137"/>
      <c r="G1220" s="1137" t="s">
        <v>339</v>
      </c>
      <c r="H1220" s="1133"/>
      <c r="I1220" s="1053"/>
      <c r="J1220" s="1133"/>
    </row>
    <row r="1221" spans="1:10">
      <c r="A1221" s="1134">
        <v>41708</v>
      </c>
      <c r="B1221" s="1135">
        <v>20</v>
      </c>
      <c r="C1221" s="1136" t="s">
        <v>246</v>
      </c>
      <c r="D1221" s="1137" t="s">
        <v>1221</v>
      </c>
      <c r="E1221" s="1137"/>
      <c r="G1221" s="1137" t="s">
        <v>339</v>
      </c>
      <c r="H1221" s="1133"/>
      <c r="I1221" s="1053"/>
      <c r="J1221" s="1133"/>
    </row>
    <row r="1222" spans="1:10">
      <c r="A1222" s="1134">
        <v>41708</v>
      </c>
      <c r="B1222" s="1135">
        <v>30</v>
      </c>
      <c r="C1222" s="1136" t="s">
        <v>246</v>
      </c>
      <c r="D1222" s="1137" t="s">
        <v>1376</v>
      </c>
      <c r="E1222" s="1137"/>
      <c r="G1222" s="1137">
        <v>0</v>
      </c>
      <c r="H1222" s="1133"/>
      <c r="I1222" s="1053"/>
      <c r="J1222" s="1133"/>
    </row>
    <row r="1223" spans="1:10">
      <c r="A1223" s="1134">
        <v>41708</v>
      </c>
      <c r="B1223" s="1135">
        <v>1351.28</v>
      </c>
      <c r="C1223" s="1136" t="s">
        <v>246</v>
      </c>
      <c r="D1223" s="1137" t="s">
        <v>1401</v>
      </c>
      <c r="E1223" s="1137"/>
      <c r="G1223" s="1137">
        <v>0</v>
      </c>
      <c r="H1223" s="1133"/>
      <c r="I1223" s="1053"/>
      <c r="J1223" s="1133"/>
    </row>
    <row r="1224" spans="1:10">
      <c r="A1224" s="1134">
        <v>41710</v>
      </c>
      <c r="B1224" s="1135">
        <v>333.33</v>
      </c>
      <c r="C1224" s="1136" t="s">
        <v>1087</v>
      </c>
      <c r="D1224" s="1137" t="s">
        <v>1379</v>
      </c>
      <c r="E1224" s="1137"/>
      <c r="G1224" s="1137">
        <v>0</v>
      </c>
      <c r="H1224" s="1133"/>
      <c r="I1224" s="1053"/>
      <c r="J1224" s="1133"/>
    </row>
    <row r="1225" spans="1:10">
      <c r="A1225" s="1134">
        <v>41710</v>
      </c>
      <c r="B1225" s="1135">
        <v>1922</v>
      </c>
      <c r="C1225" s="1136" t="s">
        <v>1402</v>
      </c>
      <c r="D1225" s="1137" t="s">
        <v>447</v>
      </c>
      <c r="E1225" s="1137"/>
      <c r="G1225" s="1137" t="s">
        <v>339</v>
      </c>
      <c r="H1225" s="1133"/>
      <c r="I1225" s="1053"/>
      <c r="J1225" s="1133"/>
    </row>
    <row r="1226" spans="1:10">
      <c r="A1226" s="1134">
        <v>41710</v>
      </c>
      <c r="B1226" s="1135">
        <v>5</v>
      </c>
      <c r="C1226" s="1136" t="s">
        <v>1403</v>
      </c>
      <c r="D1226" s="1137" t="s">
        <v>971</v>
      </c>
      <c r="E1226" s="1137"/>
      <c r="G1226" s="1137">
        <v>0</v>
      </c>
      <c r="H1226" s="1133"/>
      <c r="I1226" s="1053"/>
      <c r="J1226" s="1133"/>
    </row>
    <row r="1227" spans="1:10">
      <c r="A1227" s="1134">
        <v>41710</v>
      </c>
      <c r="B1227" s="1135">
        <v>5</v>
      </c>
      <c r="C1227" s="1136" t="s">
        <v>1404</v>
      </c>
      <c r="D1227" s="1137" t="s">
        <v>971</v>
      </c>
      <c r="E1227" s="1137"/>
      <c r="G1227" s="1137">
        <v>0</v>
      </c>
      <c r="H1227" s="1133"/>
      <c r="I1227" s="1053"/>
      <c r="J1227" s="1133"/>
    </row>
    <row r="1228" spans="1:10">
      <c r="A1228" s="1134">
        <v>41712</v>
      </c>
      <c r="B1228" s="1135">
        <v>20</v>
      </c>
      <c r="C1228" s="1136" t="s">
        <v>1087</v>
      </c>
      <c r="D1228" s="1137" t="s">
        <v>1092</v>
      </c>
      <c r="E1228" s="1137"/>
      <c r="G1228" s="1137">
        <v>0</v>
      </c>
      <c r="H1228" s="1133"/>
      <c r="I1228" s="1053"/>
      <c r="J1228" s="1133"/>
    </row>
    <row r="1229" spans="1:10">
      <c r="A1229" s="1134">
        <v>41712</v>
      </c>
      <c r="B1229" s="1135">
        <v>8.5</v>
      </c>
      <c r="C1229" s="1136" t="s">
        <v>246</v>
      </c>
      <c r="D1229" s="1137" t="s">
        <v>1032</v>
      </c>
      <c r="E1229" s="1137"/>
      <c r="G1229" s="1137" t="s">
        <v>339</v>
      </c>
      <c r="H1229" s="1133"/>
      <c r="I1229" s="1053"/>
      <c r="J1229" s="1133"/>
    </row>
    <row r="1230" spans="1:10">
      <c r="A1230" s="1134">
        <v>41715</v>
      </c>
      <c r="B1230" s="1135">
        <v>15</v>
      </c>
      <c r="C1230" s="1136" t="s">
        <v>1087</v>
      </c>
      <c r="D1230" s="1137" t="s">
        <v>1361</v>
      </c>
      <c r="E1230" s="1137"/>
      <c r="G1230" s="1137">
        <v>0</v>
      </c>
      <c r="H1230" s="1133"/>
      <c r="I1230" s="1053"/>
      <c r="J1230" s="1133"/>
    </row>
    <row r="1231" spans="1:10">
      <c r="A1231" s="1134">
        <v>41715</v>
      </c>
      <c r="B1231" s="1135">
        <v>30</v>
      </c>
      <c r="C1231" s="1136" t="s">
        <v>246</v>
      </c>
      <c r="D1231" s="1137" t="s">
        <v>1204</v>
      </c>
      <c r="E1231" s="1137"/>
      <c r="G1231" s="1137" t="s">
        <v>339</v>
      </c>
      <c r="H1231" s="1133"/>
      <c r="I1231" s="1053"/>
      <c r="J1231" s="1133"/>
    </row>
    <row r="1232" spans="1:10">
      <c r="A1232" s="1134">
        <v>41715</v>
      </c>
      <c r="B1232" s="1135">
        <v>5</v>
      </c>
      <c r="C1232" s="1136" t="s">
        <v>246</v>
      </c>
      <c r="D1232" s="1137" t="s">
        <v>968</v>
      </c>
      <c r="E1232" s="1137"/>
      <c r="G1232" s="1137" t="s">
        <v>339</v>
      </c>
      <c r="H1232" s="1133"/>
      <c r="I1232" s="1053"/>
      <c r="J1232" s="1133"/>
    </row>
    <row r="1233" spans="1:10">
      <c r="A1233" s="1134">
        <v>41715</v>
      </c>
      <c r="B1233" s="1135">
        <v>40</v>
      </c>
      <c r="C1233" s="1136" t="s">
        <v>246</v>
      </c>
      <c r="D1233" s="1137" t="s">
        <v>1405</v>
      </c>
      <c r="E1233" s="1137"/>
      <c r="G1233" s="1137">
        <v>0</v>
      </c>
      <c r="H1233" s="1133"/>
      <c r="I1233" s="1053"/>
      <c r="J1233" s="1133"/>
    </row>
    <row r="1234" spans="1:10">
      <c r="A1234" s="1134">
        <v>41715</v>
      </c>
      <c r="B1234" s="1135">
        <v>20</v>
      </c>
      <c r="C1234" s="1136" t="s">
        <v>246</v>
      </c>
      <c r="D1234" s="1137" t="s">
        <v>1221</v>
      </c>
      <c r="E1234" s="1137"/>
      <c r="G1234" s="1137" t="s">
        <v>339</v>
      </c>
      <c r="H1234" s="1133"/>
      <c r="I1234" s="1053"/>
      <c r="J1234" s="1133"/>
    </row>
    <row r="1235" spans="1:10">
      <c r="A1235" s="1134">
        <v>41715</v>
      </c>
      <c r="B1235" s="1135">
        <v>200</v>
      </c>
      <c r="C1235" s="1136" t="s">
        <v>246</v>
      </c>
      <c r="D1235" s="1137" t="s">
        <v>1339</v>
      </c>
      <c r="E1235" s="1137"/>
      <c r="G1235" s="1137">
        <v>0</v>
      </c>
      <c r="H1235" s="1133"/>
      <c r="I1235" s="1053"/>
      <c r="J1235" s="1133"/>
    </row>
    <row r="1236" spans="1:10">
      <c r="A1236" s="1134">
        <v>41715</v>
      </c>
      <c r="B1236" s="1135">
        <v>1</v>
      </c>
      <c r="C1236" s="1136" t="s">
        <v>246</v>
      </c>
      <c r="D1236" s="1137" t="s">
        <v>1382</v>
      </c>
      <c r="E1236" s="1137"/>
      <c r="G1236" s="1137">
        <v>0</v>
      </c>
      <c r="H1236" s="1133"/>
      <c r="I1236" s="1053"/>
      <c r="J1236" s="1133"/>
    </row>
    <row r="1237" spans="1:10">
      <c r="A1237" s="1134">
        <v>41715</v>
      </c>
      <c r="B1237" s="1135">
        <v>200</v>
      </c>
      <c r="C1237" s="1136" t="s">
        <v>246</v>
      </c>
      <c r="D1237" s="1137" t="s">
        <v>1406</v>
      </c>
      <c r="E1237" s="1137"/>
      <c r="G1237" s="1137">
        <v>0</v>
      </c>
      <c r="H1237" s="1133"/>
      <c r="I1237" s="1053"/>
      <c r="J1237" s="1133"/>
    </row>
    <row r="1238" spans="1:10">
      <c r="A1238" s="1134">
        <v>41715</v>
      </c>
      <c r="B1238" s="1135">
        <v>100</v>
      </c>
      <c r="C1238" s="1136" t="s">
        <v>246</v>
      </c>
      <c r="D1238" s="1137" t="s">
        <v>292</v>
      </c>
      <c r="E1238" s="1137"/>
      <c r="G1238" s="1137" t="s">
        <v>339</v>
      </c>
      <c r="H1238" s="1133"/>
      <c r="I1238" s="1053"/>
      <c r="J1238" s="1133"/>
    </row>
    <row r="1239" spans="1:10">
      <c r="A1239" s="1134">
        <v>41715</v>
      </c>
      <c r="B1239" s="1135">
        <v>80</v>
      </c>
      <c r="C1239" s="1136" t="s">
        <v>246</v>
      </c>
      <c r="D1239" s="1137" t="s">
        <v>1044</v>
      </c>
      <c r="E1239" s="1137"/>
      <c r="G1239" s="1137">
        <v>0</v>
      </c>
      <c r="H1239" s="1133"/>
      <c r="I1239" s="1053"/>
      <c r="J1239" s="1133"/>
    </row>
    <row r="1240" spans="1:10">
      <c r="A1240" s="1134">
        <v>41715</v>
      </c>
      <c r="B1240" s="1135">
        <v>100</v>
      </c>
      <c r="C1240" s="1136" t="s">
        <v>246</v>
      </c>
      <c r="D1240" s="1137" t="s">
        <v>1381</v>
      </c>
      <c r="E1240" s="1137"/>
      <c r="G1240" s="1137" t="s">
        <v>339</v>
      </c>
      <c r="H1240" s="1133"/>
      <c r="I1240" s="1053"/>
      <c r="J1240" s="1133"/>
    </row>
    <row r="1241" spans="1:10">
      <c r="A1241" s="1134">
        <v>41715</v>
      </c>
      <c r="B1241" s="1135">
        <v>200</v>
      </c>
      <c r="C1241" s="1136" t="s">
        <v>246</v>
      </c>
      <c r="D1241" s="1137" t="s">
        <v>450</v>
      </c>
      <c r="E1241" s="1137"/>
      <c r="G1241" s="1137" t="s">
        <v>339</v>
      </c>
      <c r="H1241" s="1133"/>
      <c r="I1241" s="1053"/>
      <c r="J1241" s="1133"/>
    </row>
    <row r="1242" spans="1:10">
      <c r="A1242" s="1134">
        <v>41715</v>
      </c>
      <c r="B1242" s="1135">
        <v>100</v>
      </c>
      <c r="C1242" s="1136" t="s">
        <v>246</v>
      </c>
      <c r="D1242" s="1137" t="s">
        <v>327</v>
      </c>
      <c r="E1242" s="1137"/>
      <c r="G1242" s="1137" t="s">
        <v>339</v>
      </c>
      <c r="H1242" s="1133"/>
      <c r="I1242" s="1053"/>
      <c r="J1242" s="1133"/>
    </row>
    <row r="1243" spans="1:10">
      <c r="A1243" s="1134">
        <v>41715</v>
      </c>
      <c r="B1243" s="1135">
        <v>40</v>
      </c>
      <c r="C1243" s="1136" t="s">
        <v>246</v>
      </c>
      <c r="D1243" s="1137" t="s">
        <v>1258</v>
      </c>
      <c r="E1243" s="1137"/>
      <c r="G1243" s="1137" t="s">
        <v>339</v>
      </c>
      <c r="H1243" s="1133"/>
      <c r="I1243" s="1053"/>
      <c r="J1243" s="1133"/>
    </row>
    <row r="1244" spans="1:10">
      <c r="A1244" s="1134">
        <v>41716</v>
      </c>
      <c r="B1244" s="1135">
        <v>2337.4</v>
      </c>
      <c r="C1244" s="1136" t="s">
        <v>246</v>
      </c>
      <c r="D1244" s="1137" t="s">
        <v>1407</v>
      </c>
      <c r="E1244" s="1137"/>
      <c r="G1244" s="1137">
        <v>0</v>
      </c>
      <c r="H1244" s="1133"/>
      <c r="I1244" s="1053"/>
      <c r="J1244" s="1133"/>
    </row>
    <row r="1245" spans="1:10">
      <c r="A1245" s="1134">
        <v>41716</v>
      </c>
      <c r="B1245" s="1135">
        <v>12.42</v>
      </c>
      <c r="C1245" s="1136" t="s">
        <v>246</v>
      </c>
      <c r="D1245" s="1137" t="s">
        <v>1107</v>
      </c>
      <c r="E1245" s="1137"/>
      <c r="G1245" s="1137">
        <v>0</v>
      </c>
      <c r="H1245" s="1133"/>
      <c r="I1245" s="1053"/>
      <c r="J1245" s="1133"/>
    </row>
    <row r="1246" spans="1:10">
      <c r="A1246" s="1134">
        <v>41716</v>
      </c>
      <c r="B1246" s="1135">
        <v>2.2200000000000002</v>
      </c>
      <c r="C1246" s="1136" t="s">
        <v>246</v>
      </c>
      <c r="D1246" s="1137" t="s">
        <v>1107</v>
      </c>
      <c r="E1246" s="1137"/>
      <c r="G1246" s="1137">
        <v>0</v>
      </c>
      <c r="H1246" s="1133"/>
      <c r="I1246" s="1053"/>
      <c r="J1246" s="1133"/>
    </row>
    <row r="1247" spans="1:10">
      <c r="A1247" s="1134">
        <v>41716</v>
      </c>
      <c r="B1247" s="1135">
        <v>120</v>
      </c>
      <c r="C1247" s="1136" t="s">
        <v>246</v>
      </c>
      <c r="D1247" s="1137" t="s">
        <v>784</v>
      </c>
      <c r="E1247" s="1137"/>
      <c r="G1247" s="1137" t="s">
        <v>339</v>
      </c>
      <c r="H1247" s="1133"/>
      <c r="I1247" s="1053"/>
      <c r="J1247" s="1133"/>
    </row>
    <row r="1248" spans="1:10">
      <c r="A1248" s="1134">
        <v>41717</v>
      </c>
      <c r="B1248" s="1135">
        <v>384.34</v>
      </c>
      <c r="C1248" s="1136" t="s">
        <v>1087</v>
      </c>
      <c r="D1248" s="1137" t="s">
        <v>1408</v>
      </c>
      <c r="E1248" s="1137"/>
      <c r="G1248" s="1137">
        <v>0</v>
      </c>
      <c r="H1248" s="1133"/>
      <c r="I1248" s="1053"/>
      <c r="J1248" s="1133"/>
    </row>
    <row r="1249" spans="1:10">
      <c r="A1249" s="1134">
        <v>41717</v>
      </c>
      <c r="B1249" s="1135">
        <v>40</v>
      </c>
      <c r="C1249" s="1136" t="s">
        <v>246</v>
      </c>
      <c r="D1249" s="1137" t="s">
        <v>400</v>
      </c>
      <c r="E1249" s="1137"/>
      <c r="G1249" s="1137" t="s">
        <v>339</v>
      </c>
      <c r="H1249" s="1133"/>
      <c r="I1249" s="1053"/>
      <c r="J1249" s="1133"/>
    </row>
    <row r="1250" spans="1:10">
      <c r="A1250" s="1134">
        <v>41718</v>
      </c>
      <c r="B1250" s="1135">
        <v>20</v>
      </c>
      <c r="C1250" s="1136" t="s">
        <v>1087</v>
      </c>
      <c r="D1250" s="1137" t="s">
        <v>1098</v>
      </c>
      <c r="E1250" s="1137"/>
      <c r="G1250" s="1137">
        <v>0</v>
      </c>
      <c r="H1250" s="1133"/>
      <c r="I1250" s="1053"/>
      <c r="J1250" s="1133"/>
    </row>
    <row r="1251" spans="1:10">
      <c r="A1251" s="1134">
        <v>41718</v>
      </c>
      <c r="B1251" s="1135">
        <v>25</v>
      </c>
      <c r="C1251" s="1136" t="s">
        <v>246</v>
      </c>
      <c r="D1251" s="1137" t="s">
        <v>1262</v>
      </c>
      <c r="E1251" s="1137"/>
      <c r="G1251" s="1137" t="s">
        <v>339</v>
      </c>
      <c r="H1251" s="1133"/>
      <c r="I1251" s="1053"/>
      <c r="J1251" s="1133"/>
    </row>
    <row r="1252" spans="1:10">
      <c r="A1252" s="1134">
        <v>41719</v>
      </c>
      <c r="B1252" s="1135">
        <v>40</v>
      </c>
      <c r="C1252" s="1136" t="s">
        <v>246</v>
      </c>
      <c r="D1252" s="1137" t="s">
        <v>261</v>
      </c>
      <c r="E1252" s="1137"/>
      <c r="G1252" s="1137" t="s">
        <v>339</v>
      </c>
      <c r="H1252" s="1133"/>
      <c r="I1252" s="1053"/>
      <c r="J1252" s="1133"/>
    </row>
    <row r="1253" spans="1:10">
      <c r="A1253" s="1134">
        <v>41719</v>
      </c>
      <c r="B1253" s="1135">
        <v>12</v>
      </c>
      <c r="C1253" s="1136" t="s">
        <v>246</v>
      </c>
      <c r="D1253" s="1137" t="s">
        <v>294</v>
      </c>
      <c r="E1253" s="1137"/>
      <c r="G1253" s="1137" t="s">
        <v>339</v>
      </c>
      <c r="H1253" s="1133"/>
      <c r="I1253" s="1053"/>
      <c r="J1253" s="1133"/>
    </row>
    <row r="1254" spans="1:10">
      <c r="A1254" s="1134">
        <v>41719</v>
      </c>
      <c r="B1254" s="1135">
        <v>5</v>
      </c>
      <c r="C1254" s="1136" t="s">
        <v>246</v>
      </c>
      <c r="D1254" s="1137" t="s">
        <v>773</v>
      </c>
      <c r="E1254" s="1137"/>
      <c r="G1254" s="1137">
        <v>0</v>
      </c>
      <c r="H1254" s="1133"/>
      <c r="I1254" s="1053"/>
      <c r="J1254" s="1133"/>
    </row>
    <row r="1255" spans="1:10">
      <c r="A1255" s="1134">
        <v>41722</v>
      </c>
      <c r="B1255" s="1135">
        <v>100</v>
      </c>
      <c r="C1255" s="1136" t="s">
        <v>1087</v>
      </c>
      <c r="D1255" s="1137" t="s">
        <v>1409</v>
      </c>
      <c r="E1255" s="1137"/>
      <c r="G1255" s="1137">
        <v>0</v>
      </c>
      <c r="H1255" s="1133"/>
      <c r="I1255" s="1053"/>
      <c r="J1255" s="1133"/>
    </row>
    <row r="1256" spans="1:10">
      <c r="A1256" s="1134">
        <v>41722</v>
      </c>
      <c r="B1256" s="1135">
        <v>258</v>
      </c>
      <c r="C1256" s="1136" t="s">
        <v>246</v>
      </c>
      <c r="D1256" s="1137" t="s">
        <v>355</v>
      </c>
      <c r="E1256" s="1137"/>
      <c r="G1256" s="1137" t="s">
        <v>339</v>
      </c>
      <c r="H1256" s="1133"/>
      <c r="I1256" s="1053"/>
      <c r="J1256" s="1133"/>
    </row>
    <row r="1257" spans="1:10">
      <c r="A1257" s="1134">
        <v>41722</v>
      </c>
      <c r="B1257" s="1135">
        <v>20</v>
      </c>
      <c r="C1257" s="1136" t="s">
        <v>246</v>
      </c>
      <c r="D1257" s="1137" t="s">
        <v>1221</v>
      </c>
      <c r="E1257" s="1137"/>
      <c r="G1257" s="1137" t="s">
        <v>339</v>
      </c>
      <c r="H1257" s="1133"/>
      <c r="I1257" s="1053"/>
      <c r="J1257" s="1133"/>
    </row>
    <row r="1258" spans="1:10">
      <c r="A1258" s="1134">
        <v>41722</v>
      </c>
      <c r="B1258" s="1135">
        <v>1400</v>
      </c>
      <c r="C1258" s="1136" t="s">
        <v>246</v>
      </c>
      <c r="D1258" s="1137" t="s">
        <v>1410</v>
      </c>
      <c r="E1258" s="1137"/>
      <c r="G1258" s="1137" t="s">
        <v>339</v>
      </c>
      <c r="H1258" s="1133"/>
      <c r="I1258" s="1053"/>
      <c r="J1258" s="1133"/>
    </row>
    <row r="1259" spans="1:10">
      <c r="A1259" s="1134">
        <v>41722</v>
      </c>
      <c r="B1259" s="1135">
        <v>188</v>
      </c>
      <c r="C1259" s="1136" t="s">
        <v>246</v>
      </c>
      <c r="D1259" s="1137" t="s">
        <v>355</v>
      </c>
      <c r="E1259" s="1137"/>
      <c r="G1259" s="1137" t="s">
        <v>339</v>
      </c>
      <c r="H1259" s="1133"/>
      <c r="I1259" s="1053"/>
      <c r="J1259" s="1133"/>
    </row>
    <row r="1260" spans="1:10">
      <c r="A1260" s="1134">
        <v>41722</v>
      </c>
      <c r="B1260" s="1135">
        <v>653.51</v>
      </c>
      <c r="C1260" s="1136" t="s">
        <v>246</v>
      </c>
      <c r="D1260" s="1137" t="s">
        <v>1411</v>
      </c>
      <c r="E1260" s="1137"/>
      <c r="G1260" s="1137">
        <v>0</v>
      </c>
      <c r="H1260" s="1133"/>
      <c r="I1260" s="1053"/>
      <c r="J1260" s="1133"/>
    </row>
    <row r="1261" spans="1:10">
      <c r="A1261" s="1134">
        <v>41723</v>
      </c>
      <c r="B1261" s="1135">
        <v>15</v>
      </c>
      <c r="C1261" s="1136" t="s">
        <v>246</v>
      </c>
      <c r="D1261" s="1137" t="s">
        <v>1264</v>
      </c>
      <c r="E1261" s="1137"/>
      <c r="G1261" s="1137" t="s">
        <v>339</v>
      </c>
      <c r="H1261" s="1133"/>
      <c r="I1261" s="1053"/>
      <c r="J1261" s="1133"/>
    </row>
    <row r="1262" spans="1:10">
      <c r="A1262" s="1134">
        <v>41723</v>
      </c>
      <c r="B1262" s="1135">
        <v>64.459999999999994</v>
      </c>
      <c r="C1262" s="1136" t="s">
        <v>246</v>
      </c>
      <c r="D1262" s="1137" t="s">
        <v>1412</v>
      </c>
      <c r="E1262" s="1137"/>
      <c r="G1262" s="1137">
        <v>0</v>
      </c>
      <c r="H1262" s="1133"/>
      <c r="I1262" s="1053"/>
      <c r="J1262" s="1133"/>
    </row>
    <row r="1263" spans="1:10">
      <c r="A1263" s="1134">
        <v>41723</v>
      </c>
      <c r="B1263" s="1135">
        <v>10</v>
      </c>
      <c r="C1263" s="1136" t="s">
        <v>246</v>
      </c>
      <c r="D1263" s="1137" t="s">
        <v>302</v>
      </c>
      <c r="E1263" s="1137"/>
      <c r="G1263" s="1137">
        <v>0</v>
      </c>
      <c r="H1263" s="1133"/>
      <c r="I1263" s="1053"/>
      <c r="J1263" s="1133"/>
    </row>
    <row r="1264" spans="1:10">
      <c r="A1264" s="1134">
        <v>41725</v>
      </c>
      <c r="B1264" s="1135">
        <v>2907.43</v>
      </c>
      <c r="C1264" s="1136" t="s">
        <v>246</v>
      </c>
      <c r="D1264" s="1137" t="s">
        <v>269</v>
      </c>
      <c r="E1264" s="1137"/>
      <c r="G1264" s="1137">
        <v>0</v>
      </c>
      <c r="H1264" s="1133"/>
      <c r="I1264" s="1053"/>
      <c r="J1264" s="1133"/>
    </row>
    <row r="1265" spans="1:10">
      <c r="A1265" s="1134">
        <v>41725</v>
      </c>
      <c r="B1265" s="1135">
        <v>125</v>
      </c>
      <c r="C1265" s="1136" t="s">
        <v>246</v>
      </c>
      <c r="D1265" s="1137" t="s">
        <v>1346</v>
      </c>
      <c r="E1265" s="1137"/>
      <c r="G1265" s="1137" t="s">
        <v>339</v>
      </c>
      <c r="H1265" s="1133"/>
      <c r="I1265" s="1053"/>
      <c r="J1265" s="1133"/>
    </row>
    <row r="1266" spans="1:10">
      <c r="A1266" s="1134">
        <v>41725</v>
      </c>
      <c r="B1266" s="1135">
        <v>50</v>
      </c>
      <c r="C1266" s="1136" t="s">
        <v>246</v>
      </c>
      <c r="D1266" s="1137" t="s">
        <v>1017</v>
      </c>
      <c r="E1266" s="1137"/>
      <c r="G1266" s="1137" t="s">
        <v>339</v>
      </c>
      <c r="H1266" s="1133"/>
      <c r="I1266" s="1053"/>
      <c r="J1266" s="1133"/>
    </row>
    <row r="1267" spans="1:10">
      <c r="A1267" s="1134">
        <v>41725</v>
      </c>
      <c r="B1267" s="1135">
        <v>60</v>
      </c>
      <c r="C1267" s="1136" t="s">
        <v>246</v>
      </c>
      <c r="D1267" s="1137" t="s">
        <v>1309</v>
      </c>
      <c r="E1267" s="1137"/>
      <c r="G1267" s="1137" t="s">
        <v>339</v>
      </c>
      <c r="H1267" s="1133"/>
      <c r="I1267" s="1053"/>
      <c r="J1267" s="1133"/>
    </row>
    <row r="1268" spans="1:10">
      <c r="A1268" s="1134">
        <v>41726</v>
      </c>
      <c r="B1268" s="1135">
        <v>42</v>
      </c>
      <c r="C1268" s="1136" t="s">
        <v>246</v>
      </c>
      <c r="D1268" s="1137" t="s">
        <v>1352</v>
      </c>
      <c r="E1268" s="1137"/>
      <c r="G1268" s="1137">
        <v>0</v>
      </c>
      <c r="H1268" s="1133"/>
      <c r="I1268" s="1053"/>
      <c r="J1268" s="1133"/>
    </row>
    <row r="1269" spans="1:10">
      <c r="A1269" s="1134">
        <v>41726</v>
      </c>
      <c r="B1269" s="1135">
        <v>5</v>
      </c>
      <c r="C1269" s="1136" t="s">
        <v>246</v>
      </c>
      <c r="D1269" s="1137" t="s">
        <v>1390</v>
      </c>
      <c r="E1269" s="1137"/>
      <c r="G1269" s="1137" t="s">
        <v>339</v>
      </c>
      <c r="H1269" s="1133"/>
      <c r="I1269" s="1053"/>
      <c r="J1269" s="1133"/>
    </row>
    <row r="1270" spans="1:10">
      <c r="A1270" s="1134">
        <v>41726</v>
      </c>
      <c r="B1270" s="1135">
        <v>80</v>
      </c>
      <c r="C1270" s="1136" t="s">
        <v>246</v>
      </c>
      <c r="D1270" s="1137" t="s">
        <v>1389</v>
      </c>
      <c r="E1270" s="1137"/>
      <c r="G1270" s="1137" t="s">
        <v>339</v>
      </c>
      <c r="H1270" s="1133"/>
      <c r="I1270" s="1053"/>
      <c r="J1270" s="1133"/>
    </row>
    <row r="1271" spans="1:10">
      <c r="A1271" s="1134">
        <v>41726</v>
      </c>
      <c r="B1271" s="1135">
        <v>3</v>
      </c>
      <c r="C1271" s="1136" t="s">
        <v>246</v>
      </c>
      <c r="D1271" s="1137" t="s">
        <v>1004</v>
      </c>
      <c r="E1271" s="1137"/>
      <c r="G1271" s="1137">
        <v>0</v>
      </c>
      <c r="H1271" s="1133"/>
      <c r="I1271" s="1053"/>
      <c r="J1271" s="1133"/>
    </row>
    <row r="1272" spans="1:10">
      <c r="A1272" s="1134">
        <v>41729</v>
      </c>
      <c r="B1272" s="1135">
        <v>980.48</v>
      </c>
      <c r="C1272" s="1136" t="s">
        <v>246</v>
      </c>
      <c r="D1272" s="1137" t="s">
        <v>1288</v>
      </c>
      <c r="E1272" s="1137"/>
      <c r="G1272" s="1137">
        <v>0</v>
      </c>
      <c r="H1272" s="1133"/>
      <c r="I1272" s="1053"/>
      <c r="J1272" s="1133"/>
    </row>
    <row r="1273" spans="1:10">
      <c r="A1273" s="1134">
        <v>41729</v>
      </c>
      <c r="B1273" s="1135">
        <v>104.92</v>
      </c>
      <c r="C1273" s="1136" t="s">
        <v>246</v>
      </c>
      <c r="D1273" s="1137" t="s">
        <v>1288</v>
      </c>
      <c r="E1273" s="1137"/>
      <c r="G1273" s="1137">
        <v>0</v>
      </c>
      <c r="H1273" s="1133"/>
      <c r="I1273" s="1053"/>
      <c r="J1273" s="1133"/>
    </row>
    <row r="1274" spans="1:10">
      <c r="A1274" s="1134">
        <v>41729</v>
      </c>
      <c r="B1274" s="1135">
        <v>25</v>
      </c>
      <c r="C1274" s="1136" t="s">
        <v>246</v>
      </c>
      <c r="D1274" s="1137" t="s">
        <v>762</v>
      </c>
      <c r="E1274" s="1137"/>
      <c r="G1274" s="1137" t="s">
        <v>339</v>
      </c>
      <c r="H1274" s="1133"/>
      <c r="I1274" s="1053"/>
      <c r="J1274" s="1133"/>
    </row>
    <row r="1275" spans="1:10">
      <c r="A1275" s="1134">
        <v>41729</v>
      </c>
      <c r="B1275" s="1135">
        <v>79.81</v>
      </c>
      <c r="C1275" s="1136" t="s">
        <v>246</v>
      </c>
      <c r="D1275" s="1137" t="s">
        <v>1392</v>
      </c>
      <c r="E1275" s="1137"/>
      <c r="G1275" s="1137">
        <v>0</v>
      </c>
      <c r="H1275" s="1133"/>
      <c r="I1275" s="1053"/>
      <c r="J1275" s="1133"/>
    </row>
    <row r="1276" spans="1:10">
      <c r="A1276" s="1134">
        <v>41729</v>
      </c>
      <c r="B1276" s="1135">
        <v>180</v>
      </c>
      <c r="C1276" s="1136" t="s">
        <v>246</v>
      </c>
      <c r="D1276" s="1137" t="s">
        <v>287</v>
      </c>
      <c r="E1276" s="1137"/>
      <c r="G1276" s="1137" t="s">
        <v>339</v>
      </c>
      <c r="H1276" s="1133"/>
      <c r="I1276" s="1053"/>
      <c r="J1276" s="1133"/>
    </row>
    <row r="1277" spans="1:10">
      <c r="A1277" s="1134">
        <v>41729</v>
      </c>
      <c r="B1277" s="1135">
        <v>20</v>
      </c>
      <c r="C1277" s="1136" t="s">
        <v>246</v>
      </c>
      <c r="D1277" s="1137" t="s">
        <v>1221</v>
      </c>
      <c r="E1277" s="1137"/>
      <c r="G1277" s="1137" t="s">
        <v>339</v>
      </c>
      <c r="H1277" s="1133"/>
      <c r="I1277" s="1053"/>
      <c r="J1277" s="1133"/>
    </row>
    <row r="1278" spans="1:10">
      <c r="A1278" s="1134">
        <v>41729</v>
      </c>
      <c r="B1278" s="1135">
        <v>4937.1000000000004</v>
      </c>
      <c r="C1278" s="1136" t="s">
        <v>246</v>
      </c>
      <c r="D1278" s="1137" t="s">
        <v>1413</v>
      </c>
      <c r="E1278" s="1137"/>
      <c r="G1278" s="1137">
        <v>0</v>
      </c>
      <c r="H1278" s="1133"/>
      <c r="I1278" s="1053"/>
      <c r="J1278" s="1133"/>
    </row>
    <row r="1279" spans="1:10">
      <c r="A1279" s="1134" t="s">
        <v>244</v>
      </c>
      <c r="B1279" s="1135" t="s">
        <v>244</v>
      </c>
      <c r="C1279" s="1136" t="s">
        <v>244</v>
      </c>
      <c r="D1279" s="1137" t="s">
        <v>244</v>
      </c>
      <c r="E1279" s="1137"/>
      <c r="G1279" s="1137" t="s">
        <v>244</v>
      </c>
      <c r="H1279" s="1133"/>
      <c r="I1279" s="1053"/>
      <c r="J1279" s="1133"/>
    </row>
    <row r="1280" spans="1:10">
      <c r="A1280" s="1130"/>
      <c r="B1280" s="1139"/>
      <c r="C1280" s="1132"/>
      <c r="D1280" s="1133"/>
      <c r="E1280" s="1133"/>
      <c r="H1280" s="1133"/>
      <c r="I1280" s="1053"/>
      <c r="J1280" s="1133"/>
    </row>
    <row r="1281" spans="1:10">
      <c r="A1281" s="1059" t="s">
        <v>17</v>
      </c>
      <c r="B1281" s="1138" t="s">
        <v>244</v>
      </c>
      <c r="C1281" s="1132" t="s">
        <v>244</v>
      </c>
      <c r="D1281" s="1133" t="s">
        <v>244</v>
      </c>
      <c r="E1281" s="1133"/>
      <c r="G1281" s="1133" t="s">
        <v>244</v>
      </c>
      <c r="H1281" s="1053" t="s">
        <v>244</v>
      </c>
      <c r="I1281" s="1053" t="s">
        <v>244</v>
      </c>
      <c r="J1281" s="1128"/>
    </row>
    <row r="1282" spans="1:10">
      <c r="A1282" s="1140">
        <v>41547</v>
      </c>
      <c r="B1282" s="1138">
        <v>19322.919999999998</v>
      </c>
      <c r="C1282" s="1132" t="s">
        <v>246</v>
      </c>
      <c r="D1282" s="1132">
        <v>10107146</v>
      </c>
      <c r="E1282" s="1132"/>
      <c r="F1282" s="1133" t="s">
        <v>1266</v>
      </c>
      <c r="G1282" s="1042"/>
      <c r="H1282" s="1040"/>
      <c r="I1282" s="1053"/>
      <c r="J1282" s="1128"/>
    </row>
    <row r="1283" spans="1:10">
      <c r="A1283" s="1140">
        <v>41627</v>
      </c>
      <c r="B1283" s="1138">
        <v>52748</v>
      </c>
      <c r="C1283" s="1132" t="s">
        <v>246</v>
      </c>
      <c r="D1283" s="1132">
        <v>10109380</v>
      </c>
      <c r="E1283" s="1132"/>
      <c r="F1283" s="1133" t="s">
        <v>1322</v>
      </c>
      <c r="G1283" s="1042"/>
      <c r="H1283" s="1040"/>
      <c r="I1283" s="1053"/>
      <c r="J1283" s="1128"/>
    </row>
    <row r="1284" spans="1:10">
      <c r="A1284" s="1140">
        <v>41661</v>
      </c>
      <c r="B1284" s="1138">
        <v>44322.92</v>
      </c>
      <c r="C1284" s="1132" t="s">
        <v>246</v>
      </c>
      <c r="D1284" s="1132">
        <v>10109999</v>
      </c>
      <c r="E1284" s="1132"/>
      <c r="F1284" s="1133" t="s">
        <v>1266</v>
      </c>
      <c r="G1284" s="1042"/>
      <c r="H1284" s="1040"/>
      <c r="I1284" s="1053"/>
      <c r="J1284" s="1128"/>
    </row>
    <row r="1285" spans="1:10">
      <c r="A1285" s="1140">
        <v>41661</v>
      </c>
      <c r="B1285" s="1138">
        <v>85713</v>
      </c>
      <c r="C1285" s="1132" t="s">
        <v>246</v>
      </c>
      <c r="D1285" s="1132">
        <v>10110283</v>
      </c>
      <c r="E1285" s="1132"/>
      <c r="F1285" s="1133" t="s">
        <v>1323</v>
      </c>
      <c r="G1285" s="1042"/>
      <c r="H1285" s="1040"/>
      <c r="I1285" s="1053"/>
      <c r="J1285" s="1128"/>
    </row>
    <row r="1286" spans="1:10">
      <c r="A1286" s="1140" t="s">
        <v>244</v>
      </c>
      <c r="B1286" s="1138" t="s">
        <v>244</v>
      </c>
      <c r="C1286" s="1132" t="s">
        <v>244</v>
      </c>
      <c r="D1286" s="1132" t="s">
        <v>244</v>
      </c>
      <c r="E1286" s="1132"/>
      <c r="F1286" s="1133" t="s">
        <v>244</v>
      </c>
      <c r="G1286" s="1042"/>
      <c r="H1286" s="1040"/>
      <c r="I1286" s="1053"/>
      <c r="J1286" s="1128"/>
    </row>
    <row r="1287" spans="1:10">
      <c r="A1287" s="1140" t="s">
        <v>244</v>
      </c>
      <c r="B1287" s="1138" t="s">
        <v>244</v>
      </c>
      <c r="C1287" s="1132" t="s">
        <v>244</v>
      </c>
      <c r="D1287" s="1132" t="s">
        <v>244</v>
      </c>
      <c r="E1287" s="1132"/>
      <c r="F1287" s="1133" t="s">
        <v>244</v>
      </c>
      <c r="G1287" s="1042"/>
      <c r="H1287" s="1040"/>
      <c r="I1287" s="1053"/>
      <c r="J1287" s="1128"/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 enableFormatConditionsCalculation="0">
    <tabColor rgb="FF7030A0"/>
    <pageSetUpPr fitToPage="1"/>
  </sheetPr>
  <dimension ref="A1:K897"/>
  <sheetViews>
    <sheetView topLeftCell="A868" zoomScale="85" zoomScaleNormal="85" zoomScalePageLayoutView="85" workbookViewId="0">
      <selection activeCell="E51" sqref="E51"/>
    </sheetView>
  </sheetViews>
  <sheetFormatPr defaultColWidth="8.85546875" defaultRowHeight="15"/>
  <cols>
    <col min="1" max="1" width="20.28515625" style="1104" customWidth="1"/>
    <col min="2" max="2" width="17.28515625" style="1104" bestFit="1" customWidth="1"/>
    <col min="3" max="5" width="12.42578125" style="1104" customWidth="1"/>
    <col min="6" max="6" width="14.42578125" style="1104" customWidth="1"/>
    <col min="7" max="7" width="17.7109375" style="1104" customWidth="1"/>
    <col min="8" max="8" width="13.140625" style="1104" customWidth="1"/>
    <col min="9" max="9" width="11.28515625" style="1104" customWidth="1"/>
    <col min="10" max="10" width="17.140625" style="1104" customWidth="1"/>
    <col min="11" max="11" width="13.85546875" style="1104" customWidth="1"/>
  </cols>
  <sheetData>
    <row r="1" spans="1:11">
      <c r="A1" s="1103"/>
      <c r="B1" s="974"/>
      <c r="I1" s="1105" t="s">
        <v>1</v>
      </c>
      <c r="J1" s="977" t="s">
        <v>1154</v>
      </c>
      <c r="K1" s="978"/>
    </row>
    <row r="2" spans="1:11">
      <c r="A2" s="1103"/>
      <c r="B2" s="1103"/>
    </row>
    <row r="3" spans="1:11">
      <c r="A3" s="1103"/>
    </row>
    <row r="4" spans="1:11">
      <c r="A4" s="979" t="s">
        <v>2</v>
      </c>
      <c r="H4" s="980"/>
      <c r="I4" s="980"/>
      <c r="J4" s="980"/>
    </row>
    <row r="5" spans="1:11">
      <c r="A5" s="980"/>
      <c r="B5" s="980"/>
      <c r="D5" s="1106"/>
      <c r="E5" s="1106"/>
      <c r="F5" s="1106"/>
      <c r="G5" s="1106"/>
      <c r="H5" s="982" t="s">
        <v>411</v>
      </c>
      <c r="I5" s="980"/>
      <c r="J5" s="980"/>
    </row>
    <row r="6" spans="1:11">
      <c r="A6" s="830"/>
      <c r="B6" s="980"/>
      <c r="C6" s="980"/>
      <c r="D6" s="980"/>
      <c r="E6" s="980"/>
      <c r="F6" s="1106"/>
      <c r="G6" s="1106"/>
      <c r="H6" s="983" t="s">
        <v>239</v>
      </c>
      <c r="I6" s="980" t="s">
        <v>31</v>
      </c>
      <c r="J6" s="980"/>
    </row>
    <row r="7" spans="1:11">
      <c r="A7" s="984" t="s">
        <v>238</v>
      </c>
      <c r="B7" s="980"/>
      <c r="C7" s="980"/>
      <c r="D7" s="980"/>
      <c r="E7" s="980"/>
      <c r="F7" s="1106"/>
      <c r="G7" s="1106"/>
      <c r="H7" s="1106"/>
      <c r="I7" s="1106"/>
      <c r="J7" s="980"/>
    </row>
    <row r="8" spans="1:11">
      <c r="A8" s="985" t="s">
        <v>1328</v>
      </c>
      <c r="B8" s="980"/>
      <c r="C8" s="980"/>
      <c r="D8" s="980"/>
      <c r="E8" s="980"/>
      <c r="F8" s="983"/>
      <c r="G8" s="1106"/>
      <c r="H8" s="1106"/>
      <c r="I8" s="1106"/>
      <c r="J8" s="1106"/>
    </row>
    <row r="9" spans="1:11">
      <c r="A9" s="980" t="s">
        <v>4</v>
      </c>
      <c r="B9" s="983"/>
      <c r="C9" s="983"/>
      <c r="D9" s="983"/>
      <c r="E9" s="983"/>
      <c r="F9" s="983"/>
      <c r="G9" s="1106"/>
      <c r="H9" s="1106"/>
      <c r="I9" s="1106"/>
      <c r="J9" s="1106"/>
    </row>
    <row r="10" spans="1:11">
      <c r="A10" s="980"/>
      <c r="B10" s="983"/>
      <c r="C10" s="983"/>
      <c r="D10" s="983"/>
      <c r="E10" s="983"/>
      <c r="F10" s="983"/>
      <c r="G10" s="1106"/>
      <c r="H10" s="1106"/>
      <c r="I10" s="1106"/>
      <c r="J10" s="1106"/>
    </row>
    <row r="11" spans="1:11">
      <c r="A11" s="1106"/>
      <c r="B11" s="1106"/>
      <c r="C11" s="1106"/>
      <c r="D11" s="1106"/>
      <c r="E11" s="1106"/>
      <c r="F11" s="1106"/>
      <c r="G11" s="1106"/>
      <c r="H11" s="1106"/>
      <c r="I11" s="1106"/>
      <c r="J11" s="1106"/>
    </row>
    <row r="12" spans="1:11">
      <c r="A12" s="983" t="s">
        <v>5</v>
      </c>
      <c r="B12" s="986"/>
      <c r="C12" s="986"/>
      <c r="D12" s="986"/>
      <c r="E12" s="986"/>
      <c r="F12" s="986"/>
      <c r="G12" s="1106"/>
      <c r="H12" s="1106"/>
      <c r="I12" s="1106"/>
      <c r="J12" s="1106"/>
    </row>
    <row r="13" spans="1:11" ht="15.75" thickBot="1">
      <c r="A13" s="1106"/>
      <c r="B13" s="1106"/>
      <c r="C13" s="1107"/>
      <c r="D13" s="1107"/>
      <c r="E13" s="1107"/>
      <c r="F13" s="1107"/>
      <c r="G13" s="1106"/>
      <c r="H13" s="1106"/>
      <c r="I13" s="1106"/>
      <c r="J13" s="1107"/>
    </row>
    <row r="14" spans="1:11">
      <c r="A14" s="988"/>
      <c r="B14" s="988"/>
      <c r="C14" s="988"/>
      <c r="D14" s="988"/>
      <c r="E14" s="988"/>
      <c r="F14" s="989"/>
      <c r="G14" s="989"/>
      <c r="H14" s="990" t="s">
        <v>6</v>
      </c>
      <c r="I14" s="989"/>
      <c r="J14" s="991"/>
    </row>
    <row r="15" spans="1:11">
      <c r="A15" s="992"/>
      <c r="B15" s="992"/>
      <c r="C15" s="993"/>
      <c r="D15" s="993"/>
      <c r="E15" s="993"/>
      <c r="F15" s="993"/>
      <c r="G15" s="993"/>
      <c r="H15" s="994" t="s">
        <v>7</v>
      </c>
      <c r="I15" s="993"/>
      <c r="J15" s="991" t="s">
        <v>8</v>
      </c>
    </row>
    <row r="16" spans="1:11">
      <c r="A16" s="995"/>
      <c r="B16" s="994" t="s">
        <v>1102</v>
      </c>
      <c r="C16" s="994" t="s">
        <v>10</v>
      </c>
      <c r="D16" s="994" t="s">
        <v>101</v>
      </c>
      <c r="E16" s="994"/>
      <c r="F16" s="994"/>
      <c r="G16" s="994" t="s">
        <v>11</v>
      </c>
      <c r="H16" s="994" t="s">
        <v>12</v>
      </c>
      <c r="I16" s="994" t="s">
        <v>7</v>
      </c>
      <c r="J16" s="991" t="s">
        <v>13</v>
      </c>
    </row>
    <row r="17" spans="1:11" ht="15.75" thickBot="1">
      <c r="A17" s="996" t="s">
        <v>1211</v>
      </c>
      <c r="B17" s="996" t="s">
        <v>13</v>
      </c>
      <c r="C17" s="996" t="s">
        <v>16</v>
      </c>
      <c r="D17" s="996" t="s">
        <v>16</v>
      </c>
      <c r="E17" s="996" t="s">
        <v>1329</v>
      </c>
      <c r="F17" s="996" t="s">
        <v>17</v>
      </c>
      <c r="G17" s="996" t="s">
        <v>13</v>
      </c>
      <c r="H17" s="996" t="s">
        <v>18</v>
      </c>
      <c r="I17" s="996" t="s">
        <v>19</v>
      </c>
      <c r="J17" s="997" t="s">
        <v>1081</v>
      </c>
    </row>
    <row r="18" spans="1:11" ht="15.75" thickTop="1">
      <c r="A18" s="998">
        <v>41487</v>
      </c>
      <c r="B18" s="999">
        <v>1304843.0654748795</v>
      </c>
      <c r="C18" s="1000">
        <v>42904.399999999994</v>
      </c>
      <c r="D18" s="1000">
        <v>1034.3800000000001</v>
      </c>
      <c r="E18" s="1000">
        <v>0</v>
      </c>
      <c r="F18" s="1000">
        <v>0</v>
      </c>
      <c r="G18" s="1001">
        <v>1348781.8454748793</v>
      </c>
      <c r="H18" s="1002">
        <v>1.0108253964751177</v>
      </c>
      <c r="I18" s="1001">
        <v>1099.1404241637108</v>
      </c>
      <c r="J18" s="999">
        <v>1349880.985899043</v>
      </c>
    </row>
    <row r="19" spans="1:11">
      <c r="A19" s="998">
        <v>41518</v>
      </c>
      <c r="B19" s="999">
        <v>1349880.985899043</v>
      </c>
      <c r="C19" s="1000">
        <v>170745.89</v>
      </c>
      <c r="D19" s="1000">
        <v>0</v>
      </c>
      <c r="E19" s="1000">
        <v>0</v>
      </c>
      <c r="F19" s="1000">
        <v>19322.919999999998</v>
      </c>
      <c r="G19" s="1001">
        <v>1501303.955899043</v>
      </c>
      <c r="H19" s="1002">
        <v>1.1232197890626598</v>
      </c>
      <c r="I19" s="1001">
        <v>1263.5108635343488</v>
      </c>
      <c r="J19" s="999">
        <v>1502567.4667625774</v>
      </c>
    </row>
    <row r="20" spans="1:11">
      <c r="A20" s="998">
        <v>41548</v>
      </c>
      <c r="B20" s="999">
        <v>1502567.4667625774</v>
      </c>
      <c r="C20" s="1000">
        <v>159738.37</v>
      </c>
      <c r="D20" s="1000">
        <v>2257.5</v>
      </c>
      <c r="E20" s="1000">
        <v>0</v>
      </c>
      <c r="F20" s="1000">
        <v>0</v>
      </c>
      <c r="G20" s="1001">
        <v>1664563.3367625773</v>
      </c>
      <c r="H20" s="1002">
        <v>1.0019665722924114</v>
      </c>
      <c r="I20" s="1001">
        <v>1254.6019785918263</v>
      </c>
      <c r="J20" s="999">
        <v>1665817.9387411692</v>
      </c>
      <c r="K20" s="1108"/>
    </row>
    <row r="21" spans="1:11">
      <c r="A21" s="998">
        <v>41579</v>
      </c>
      <c r="B21" s="999">
        <v>1665817.9387411692</v>
      </c>
      <c r="C21" s="1000">
        <v>16210.149999999998</v>
      </c>
      <c r="D21" s="1000">
        <v>0</v>
      </c>
      <c r="E21" s="1000">
        <v>0</v>
      </c>
      <c r="F21" s="1000">
        <v>0</v>
      </c>
      <c r="G21" s="1001">
        <v>1682028.0887411691</v>
      </c>
      <c r="H21" s="1002">
        <v>0.62953460022888175</v>
      </c>
      <c r="I21" s="1001">
        <v>873.90835843293473</v>
      </c>
      <c r="J21" s="999">
        <v>1682901.9970996021</v>
      </c>
    </row>
    <row r="22" spans="1:11">
      <c r="A22" s="998">
        <v>41609</v>
      </c>
      <c r="B22" s="999">
        <v>1682901.9970996021</v>
      </c>
      <c r="C22" s="1000">
        <v>36666.30999999999</v>
      </c>
      <c r="D22" s="1000">
        <v>2233.0500000000002</v>
      </c>
      <c r="E22" s="1000">
        <v>0</v>
      </c>
      <c r="F22" s="1000">
        <v>52748</v>
      </c>
      <c r="G22" s="1001">
        <v>1669053.3570996022</v>
      </c>
      <c r="H22" s="1002">
        <v>0.73692251406127729</v>
      </c>
      <c r="I22" s="1001">
        <v>1033.4736421844859</v>
      </c>
      <c r="J22" s="999">
        <v>1670086.8307417866</v>
      </c>
    </row>
    <row r="23" spans="1:11">
      <c r="A23" s="998">
        <v>41640</v>
      </c>
      <c r="B23" s="999">
        <v>1670086.8307417866</v>
      </c>
      <c r="C23" s="1000">
        <v>26893.03</v>
      </c>
      <c r="D23" s="1000">
        <v>0</v>
      </c>
      <c r="E23" s="1000">
        <v>0</v>
      </c>
      <c r="F23" s="1000">
        <v>130035.92</v>
      </c>
      <c r="G23" s="1001">
        <v>1566943.9407417867</v>
      </c>
      <c r="H23" s="1002">
        <v>0.71064383634447237</v>
      </c>
      <c r="I23" s="1001">
        <v>989.030760355604</v>
      </c>
      <c r="J23" s="999">
        <v>1567932.9715021423</v>
      </c>
    </row>
    <row r="24" spans="1:11">
      <c r="A24" s="998">
        <v>41671</v>
      </c>
      <c r="B24" s="999"/>
      <c r="C24" s="1000"/>
      <c r="D24" s="1000"/>
      <c r="E24" s="1000"/>
      <c r="F24" s="1000"/>
      <c r="G24" s="1001"/>
      <c r="H24" s="1002"/>
      <c r="I24" s="1001"/>
      <c r="J24" s="999"/>
    </row>
    <row r="25" spans="1:11">
      <c r="A25" s="998">
        <v>41699</v>
      </c>
      <c r="B25" s="999"/>
      <c r="C25" s="1000"/>
      <c r="D25" s="1000"/>
      <c r="E25" s="1000"/>
      <c r="F25" s="1000"/>
      <c r="G25" s="1001"/>
      <c r="H25" s="1002"/>
      <c r="I25" s="1001"/>
      <c r="J25" s="999"/>
    </row>
    <row r="26" spans="1:11">
      <c r="A26" s="998">
        <v>41730</v>
      </c>
      <c r="B26" s="999"/>
      <c r="C26" s="1000"/>
      <c r="D26" s="1000"/>
      <c r="E26" s="1000"/>
      <c r="F26" s="1000"/>
      <c r="G26" s="1001"/>
      <c r="H26" s="1002"/>
      <c r="I26" s="1001"/>
      <c r="J26" s="999"/>
    </row>
    <row r="27" spans="1:11">
      <c r="A27" s="998">
        <v>41760</v>
      </c>
      <c r="B27" s="999"/>
      <c r="C27" s="1000"/>
      <c r="D27" s="1000"/>
      <c r="E27" s="1000"/>
      <c r="F27" s="1000"/>
      <c r="G27" s="1001"/>
      <c r="H27" s="1002"/>
      <c r="I27" s="1001"/>
      <c r="J27" s="999"/>
    </row>
    <row r="28" spans="1:11">
      <c r="A28" s="998">
        <v>41791</v>
      </c>
      <c r="B28" s="999"/>
      <c r="C28" s="1000"/>
      <c r="D28" s="1000"/>
      <c r="E28" s="1000"/>
      <c r="F28" s="1000"/>
      <c r="G28" s="1001"/>
      <c r="H28" s="1002"/>
      <c r="I28" s="1001"/>
      <c r="J28" s="999"/>
    </row>
    <row r="29" spans="1:11" ht="15.75" thickBot="1">
      <c r="A29" s="998">
        <v>41821</v>
      </c>
      <c r="B29" s="999"/>
      <c r="C29" s="1000"/>
      <c r="D29" s="1000"/>
      <c r="E29" s="1000"/>
      <c r="F29" s="1000"/>
      <c r="G29" s="1001"/>
      <c r="H29" s="1002"/>
      <c r="I29" s="1001"/>
      <c r="J29" s="999"/>
    </row>
    <row r="30" spans="1:11" ht="15.75" thickBot="1">
      <c r="A30" s="1004"/>
      <c r="B30" s="1005"/>
      <c r="C30" s="1005"/>
      <c r="D30" s="1005"/>
      <c r="E30" s="1005"/>
      <c r="F30" s="1005"/>
      <c r="G30" s="1005"/>
      <c r="H30" s="1005"/>
      <c r="I30" s="1005"/>
      <c r="J30" s="1006"/>
    </row>
    <row r="31" spans="1:11">
      <c r="A31" s="1007"/>
      <c r="B31" s="1008"/>
      <c r="C31" s="1008"/>
      <c r="D31" s="1008"/>
      <c r="E31" s="1008"/>
      <c r="F31" s="1008"/>
      <c r="G31" s="1008"/>
      <c r="H31" s="1008"/>
      <c r="I31" s="1009"/>
      <c r="J31" s="1010"/>
    </row>
    <row r="32" spans="1:11">
      <c r="A32" s="1011"/>
      <c r="B32" s="1012"/>
      <c r="C32" s="1012"/>
      <c r="D32" s="1012"/>
      <c r="E32" s="1012"/>
      <c r="F32" s="1012"/>
      <c r="G32" s="1012"/>
      <c r="H32" s="1012"/>
      <c r="I32" s="1013" t="s">
        <v>19</v>
      </c>
      <c r="J32" s="1014" t="s">
        <v>13</v>
      </c>
    </row>
    <row r="33" spans="1:11">
      <c r="A33" s="1015" t="s">
        <v>1330</v>
      </c>
      <c r="B33" s="1008"/>
      <c r="C33" s="1012"/>
      <c r="D33" s="1012"/>
      <c r="E33" s="1012"/>
      <c r="F33" s="1012"/>
      <c r="G33" s="1012"/>
      <c r="H33" s="1016"/>
      <c r="I33" s="1017">
        <v>6513.6660272629097</v>
      </c>
      <c r="J33" s="1018">
        <v>1567932.9715021423</v>
      </c>
    </row>
    <row r="34" spans="1:11">
      <c r="A34" s="1015"/>
      <c r="B34" s="1008"/>
      <c r="C34" s="1012"/>
      <c r="D34" s="1012"/>
      <c r="E34" s="1012"/>
      <c r="F34" s="1012"/>
      <c r="G34" s="1012"/>
      <c r="H34" s="1016"/>
      <c r="I34" s="1017"/>
      <c r="J34" s="1018"/>
    </row>
    <row r="35" spans="1:11">
      <c r="A35" s="1019"/>
      <c r="B35" s="1008"/>
      <c r="C35" s="1012"/>
      <c r="D35" s="1012"/>
      <c r="E35" s="1012"/>
      <c r="F35" s="1012"/>
      <c r="G35" s="1012"/>
      <c r="H35" s="1016"/>
      <c r="I35" s="1017"/>
      <c r="J35" s="1018"/>
    </row>
    <row r="36" spans="1:11" ht="15.75" thickBot="1">
      <c r="A36" s="1020"/>
      <c r="B36" s="1021"/>
      <c r="C36" s="1021"/>
      <c r="D36" s="1021"/>
      <c r="E36" s="1021"/>
      <c r="F36" s="1021"/>
      <c r="G36" s="1021"/>
      <c r="H36" s="1022"/>
      <c r="I36" s="1023"/>
      <c r="J36" s="1024"/>
    </row>
    <row r="37" spans="1:11">
      <c r="B37" s="1025"/>
      <c r="C37" s="1025"/>
      <c r="D37" s="1025"/>
      <c r="E37" s="1025"/>
      <c r="F37" s="1025"/>
      <c r="G37" s="1025"/>
      <c r="H37" s="1025"/>
      <c r="I37" s="1026"/>
      <c r="J37" s="1026"/>
    </row>
    <row r="38" spans="1:11">
      <c r="A38" s="1027" t="s">
        <v>218</v>
      </c>
      <c r="B38" s="1025"/>
      <c r="C38" s="1025"/>
      <c r="D38" s="1025"/>
      <c r="E38" s="1025"/>
      <c r="F38" s="1025"/>
      <c r="G38" s="1025"/>
      <c r="H38" s="1025"/>
      <c r="I38" s="1026"/>
      <c r="J38" s="1026"/>
    </row>
    <row r="39" spans="1:11" ht="15.75" thickBot="1">
      <c r="A39" s="1028" t="s">
        <v>712</v>
      </c>
      <c r="B39" s="1029"/>
      <c r="C39" s="1030"/>
      <c r="D39" s="1030"/>
      <c r="E39" s="1030"/>
      <c r="F39" s="1031"/>
      <c r="G39" s="1032"/>
      <c r="H39" s="1033"/>
      <c r="I39" s="1034"/>
      <c r="J39" s="1035">
        <v>858387.70999999985</v>
      </c>
      <c r="K39" s="1109"/>
    </row>
    <row r="40" spans="1:11" ht="15.75" thickBot="1">
      <c r="A40" s="1037" t="s">
        <v>1331</v>
      </c>
      <c r="B40" s="1038"/>
      <c r="C40" s="1039"/>
      <c r="D40" s="1039"/>
      <c r="E40" s="1039"/>
      <c r="F40" s="1040"/>
      <c r="G40" s="1041"/>
      <c r="H40" s="1042"/>
      <c r="I40" s="1040"/>
      <c r="J40" s="807">
        <v>709545.26150214241</v>
      </c>
      <c r="K40" s="1110"/>
    </row>
    <row r="41" spans="1:11" ht="15.75" thickTop="1">
      <c r="A41" s="1043"/>
      <c r="B41" s="1038"/>
      <c r="C41" s="1039"/>
      <c r="D41" s="1039"/>
      <c r="E41" s="1039"/>
      <c r="F41" s="1040"/>
      <c r="G41" s="1041"/>
      <c r="H41" s="1042"/>
      <c r="I41" s="1040"/>
      <c r="J41" s="1044"/>
      <c r="K41" s="1109"/>
    </row>
    <row r="42" spans="1:11">
      <c r="A42" s="1045" t="s">
        <v>1332</v>
      </c>
      <c r="B42" s="1038"/>
      <c r="C42" s="1039"/>
      <c r="D42" s="1039"/>
      <c r="E42" s="1039"/>
      <c r="F42" s="1040"/>
      <c r="G42" s="1041"/>
      <c r="H42" s="1042"/>
      <c r="I42" s="1040"/>
      <c r="J42" s="1044"/>
      <c r="K42" s="1109"/>
    </row>
    <row r="43" spans="1:11">
      <c r="A43" s="1037" t="s">
        <v>1151</v>
      </c>
      <c r="B43" s="1038"/>
      <c r="C43" s="1039"/>
      <c r="D43" s="1039"/>
      <c r="E43" s="1039"/>
      <c r="F43" s="1040"/>
      <c r="G43" s="1041"/>
      <c r="H43" s="1042"/>
      <c r="I43" s="1040"/>
      <c r="J43" s="1046">
        <v>0</v>
      </c>
      <c r="K43" s="1109"/>
    </row>
    <row r="44" spans="1:11">
      <c r="A44" s="1037" t="s">
        <v>1152</v>
      </c>
      <c r="B44" s="1038"/>
      <c r="C44" s="1039"/>
      <c r="D44" s="1039"/>
      <c r="E44" s="1039"/>
      <c r="F44" s="1040"/>
      <c r="G44" s="1041"/>
      <c r="H44" s="1042"/>
      <c r="I44" s="1040"/>
      <c r="J44" s="1046">
        <v>0</v>
      </c>
      <c r="K44" s="1109"/>
    </row>
    <row r="45" spans="1:11" ht="15.75" thickBot="1">
      <c r="A45" s="1037" t="s">
        <v>243</v>
      </c>
      <c r="B45" s="1038"/>
      <c r="C45" s="1039"/>
      <c r="D45" s="1039"/>
      <c r="E45" s="1039"/>
      <c r="F45" s="1040"/>
      <c r="G45" s="1041"/>
      <c r="H45" s="1042"/>
      <c r="I45" s="1040"/>
      <c r="J45" s="1047">
        <v>0</v>
      </c>
      <c r="K45" s="1109"/>
    </row>
    <row r="46" spans="1:11" ht="16.5" thickTop="1" thickBot="1">
      <c r="A46" s="1043"/>
      <c r="B46" s="1038"/>
      <c r="C46" s="1039"/>
      <c r="D46" s="1039"/>
      <c r="E46" s="1039"/>
      <c r="F46" s="1040"/>
      <c r="G46" s="1041"/>
      <c r="H46" s="1042"/>
      <c r="I46" s="1040"/>
      <c r="J46" s="1044"/>
      <c r="K46" s="1109"/>
    </row>
    <row r="47" spans="1:11" ht="15.75" thickBot="1">
      <c r="A47" s="1037" t="s">
        <v>1333</v>
      </c>
      <c r="B47" s="1038"/>
      <c r="C47" s="1039"/>
      <c r="D47" s="1039"/>
      <c r="E47" s="1039"/>
      <c r="F47" s="1040"/>
      <c r="G47" s="1041"/>
      <c r="H47" s="1042"/>
      <c r="I47" s="1040"/>
      <c r="J47" s="1048">
        <v>709545.26150214241</v>
      </c>
      <c r="K47" s="1109"/>
    </row>
    <row r="48" spans="1:11" ht="15.75" thickTop="1">
      <c r="A48" s="1043"/>
      <c r="B48" s="1038"/>
      <c r="C48" s="1039"/>
      <c r="D48" s="1039"/>
      <c r="E48" s="1039"/>
      <c r="F48" s="1040"/>
      <c r="G48" s="1041"/>
      <c r="H48" s="1042"/>
      <c r="I48" s="1040"/>
      <c r="J48" s="1044"/>
      <c r="K48" s="1109"/>
    </row>
    <row r="49" spans="1:11">
      <c r="A49" s="1045" t="s">
        <v>742</v>
      </c>
      <c r="B49" s="1038"/>
      <c r="C49" s="1039"/>
      <c r="D49" s="1039"/>
      <c r="E49" s="1039"/>
      <c r="F49" s="1040"/>
      <c r="G49" s="1041"/>
      <c r="H49" s="1042"/>
      <c r="I49" s="1040"/>
      <c r="J49" s="1044"/>
      <c r="K49" s="1109"/>
    </row>
    <row r="50" spans="1:11">
      <c r="A50" s="1111" t="s">
        <v>244</v>
      </c>
      <c r="B50" s="1112" t="s">
        <v>244</v>
      </c>
      <c r="C50" s="1113" t="s">
        <v>244</v>
      </c>
      <c r="D50" s="1113"/>
      <c r="E50" s="1113"/>
      <c r="F50" s="1114" t="s">
        <v>244</v>
      </c>
      <c r="H50" s="1114"/>
      <c r="I50" s="1114" t="s">
        <v>244</v>
      </c>
      <c r="J50" s="1053" t="s">
        <v>244</v>
      </c>
      <c r="K50" s="1114" t="s">
        <v>244</v>
      </c>
    </row>
    <row r="51" spans="1:11">
      <c r="A51" s="1115">
        <v>41515</v>
      </c>
      <c r="B51" s="1116">
        <v>1034.3800000000001</v>
      </c>
      <c r="C51" s="1117" t="s">
        <v>246</v>
      </c>
      <c r="D51" s="1118" t="s">
        <v>1215</v>
      </c>
      <c r="E51" s="1118"/>
      <c r="H51" s="1114" t="s">
        <v>244</v>
      </c>
      <c r="I51" s="1114" t="s">
        <v>244</v>
      </c>
      <c r="J51" s="1053" t="s">
        <v>244</v>
      </c>
      <c r="K51" s="1114" t="s">
        <v>244</v>
      </c>
    </row>
    <row r="52" spans="1:11">
      <c r="A52" s="1115">
        <v>41556</v>
      </c>
      <c r="B52" s="1116">
        <v>2257.5</v>
      </c>
      <c r="C52" s="1117" t="s">
        <v>246</v>
      </c>
      <c r="D52" s="1118" t="s">
        <v>1216</v>
      </c>
      <c r="E52" s="1118"/>
      <c r="H52" s="1114"/>
      <c r="I52" s="1114" t="s">
        <v>244</v>
      </c>
      <c r="J52" s="1053" t="s">
        <v>244</v>
      </c>
      <c r="K52" s="1114" t="s">
        <v>244</v>
      </c>
    </row>
    <row r="53" spans="1:11">
      <c r="A53" s="1115">
        <v>41628</v>
      </c>
      <c r="B53" s="1116">
        <v>2233.0500000000002</v>
      </c>
      <c r="C53" s="1117" t="s">
        <v>246</v>
      </c>
      <c r="D53" s="1118" t="s">
        <v>1267</v>
      </c>
      <c r="E53" s="1118"/>
      <c r="H53" s="1114"/>
      <c r="I53" s="1114" t="s">
        <v>244</v>
      </c>
      <c r="J53" s="1053" t="s">
        <v>244</v>
      </c>
      <c r="K53" s="1114" t="s">
        <v>244</v>
      </c>
    </row>
    <row r="54" spans="1:11">
      <c r="A54" s="1059"/>
      <c r="B54" s="1119"/>
      <c r="C54" s="1113"/>
      <c r="D54" s="1113"/>
      <c r="E54" s="1113"/>
      <c r="F54" s="1114"/>
      <c r="H54" s="1114"/>
      <c r="I54" s="1114"/>
      <c r="J54" s="1053"/>
      <c r="K54" s="1114"/>
    </row>
    <row r="55" spans="1:11">
      <c r="A55" s="1059" t="s">
        <v>22</v>
      </c>
      <c r="B55" s="1119" t="s">
        <v>244</v>
      </c>
      <c r="C55" s="1113" t="s">
        <v>244</v>
      </c>
      <c r="D55" s="1113"/>
      <c r="E55" s="1113"/>
      <c r="F55" s="1114" t="s">
        <v>244</v>
      </c>
      <c r="H55" s="1114" t="s">
        <v>244</v>
      </c>
      <c r="I55" s="1053" t="s">
        <v>244</v>
      </c>
      <c r="J55" s="1114">
        <v>0</v>
      </c>
      <c r="K55" s="1109"/>
    </row>
    <row r="56" spans="1:11">
      <c r="A56" s="1115">
        <v>41487</v>
      </c>
      <c r="B56" s="1116">
        <v>40</v>
      </c>
      <c r="C56" s="1117" t="s">
        <v>246</v>
      </c>
      <c r="D56" s="1118" t="s">
        <v>774</v>
      </c>
      <c r="E56" s="1118"/>
      <c r="G56" s="1118" t="s">
        <v>339</v>
      </c>
      <c r="H56" s="1116"/>
      <c r="I56" s="1053" t="s">
        <v>244</v>
      </c>
      <c r="J56" s="1114">
        <v>0</v>
      </c>
    </row>
    <row r="57" spans="1:11">
      <c r="A57" s="1115">
        <v>41487</v>
      </c>
      <c r="B57" s="1116">
        <v>100</v>
      </c>
      <c r="C57" s="1117" t="s">
        <v>246</v>
      </c>
      <c r="D57" s="1118" t="s">
        <v>267</v>
      </c>
      <c r="E57" s="1118"/>
      <c r="G57" s="1118">
        <v>0</v>
      </c>
      <c r="H57" s="1116"/>
      <c r="I57" s="1053" t="s">
        <v>244</v>
      </c>
      <c r="J57" s="1114">
        <v>0</v>
      </c>
    </row>
    <row r="58" spans="1:11">
      <c r="A58" s="1115">
        <v>41487</v>
      </c>
      <c r="B58" s="1116">
        <v>25</v>
      </c>
      <c r="C58" s="1117" t="s">
        <v>246</v>
      </c>
      <c r="D58" s="1118" t="s">
        <v>379</v>
      </c>
      <c r="E58" s="1118"/>
      <c r="G58" s="1118" t="s">
        <v>339</v>
      </c>
      <c r="H58" s="1116"/>
      <c r="I58" s="1053" t="s">
        <v>244</v>
      </c>
      <c r="J58" s="1114">
        <v>0</v>
      </c>
    </row>
    <row r="59" spans="1:11">
      <c r="A59" s="1111">
        <v>41487</v>
      </c>
      <c r="B59" s="1120">
        <v>6</v>
      </c>
      <c r="C59" s="1113" t="s">
        <v>246</v>
      </c>
      <c r="D59" s="1114" t="s">
        <v>1217</v>
      </c>
      <c r="E59" s="1114"/>
      <c r="G59" s="1118">
        <v>0</v>
      </c>
      <c r="H59" s="1116"/>
      <c r="I59" s="1053" t="s">
        <v>244</v>
      </c>
      <c r="J59" s="1114">
        <v>0</v>
      </c>
    </row>
    <row r="60" spans="1:11">
      <c r="A60" s="1111">
        <v>41487</v>
      </c>
      <c r="B60" s="1120">
        <v>10</v>
      </c>
      <c r="C60" s="1113" t="s">
        <v>246</v>
      </c>
      <c r="D60" s="1114" t="s">
        <v>791</v>
      </c>
      <c r="E60" s="1114"/>
      <c r="G60" s="1118" t="s">
        <v>339</v>
      </c>
      <c r="H60" s="1116"/>
      <c r="I60" s="1053" t="s">
        <v>244</v>
      </c>
      <c r="J60" s="1114">
        <v>0</v>
      </c>
    </row>
    <row r="61" spans="1:11">
      <c r="A61" s="1111">
        <v>41487</v>
      </c>
      <c r="B61" s="1120">
        <v>10</v>
      </c>
      <c r="C61" s="1113" t="s">
        <v>246</v>
      </c>
      <c r="D61" s="1114" t="s">
        <v>338</v>
      </c>
      <c r="E61" s="1114"/>
      <c r="G61" s="1118" t="s">
        <v>339</v>
      </c>
      <c r="H61" s="1116"/>
      <c r="I61" s="1053" t="s">
        <v>244</v>
      </c>
      <c r="J61" s="1114">
        <v>0</v>
      </c>
    </row>
    <row r="62" spans="1:11">
      <c r="A62" s="1111">
        <v>41487</v>
      </c>
      <c r="B62" s="1120">
        <v>103.84</v>
      </c>
      <c r="C62" s="1113" t="s">
        <v>246</v>
      </c>
      <c r="D62" s="1114" t="s">
        <v>1218</v>
      </c>
      <c r="E62" s="1114"/>
      <c r="G62" s="1118">
        <v>0</v>
      </c>
      <c r="H62" s="1116"/>
      <c r="I62" s="1053" t="s">
        <v>244</v>
      </c>
      <c r="J62" s="1114">
        <v>0</v>
      </c>
    </row>
    <row r="63" spans="1:11">
      <c r="A63" s="1111">
        <v>41487</v>
      </c>
      <c r="B63" s="1120">
        <v>25</v>
      </c>
      <c r="C63" s="1113" t="s">
        <v>246</v>
      </c>
      <c r="D63" s="1114" t="s">
        <v>1070</v>
      </c>
      <c r="E63" s="1114"/>
      <c r="G63" s="1118" t="s">
        <v>339</v>
      </c>
      <c r="H63" s="1116"/>
      <c r="I63" s="1053" t="s">
        <v>244</v>
      </c>
      <c r="J63" s="1114">
        <v>0</v>
      </c>
    </row>
    <row r="64" spans="1:11">
      <c r="A64" s="1111">
        <v>41487</v>
      </c>
      <c r="B64" s="1120">
        <v>10</v>
      </c>
      <c r="C64" s="1113" t="s">
        <v>246</v>
      </c>
      <c r="D64" s="1114" t="s">
        <v>955</v>
      </c>
      <c r="E64" s="1114"/>
      <c r="G64" s="1118">
        <v>0</v>
      </c>
      <c r="H64" s="1116"/>
      <c r="I64" s="1053" t="s">
        <v>244</v>
      </c>
      <c r="J64" s="1114">
        <v>0</v>
      </c>
    </row>
    <row r="65" spans="1:10">
      <c r="A65" s="1111">
        <v>41487</v>
      </c>
      <c r="B65" s="1120">
        <v>261</v>
      </c>
      <c r="C65" s="1113" t="s">
        <v>246</v>
      </c>
      <c r="D65" s="1114" t="s">
        <v>344</v>
      </c>
      <c r="E65" s="1114"/>
      <c r="G65" s="1118" t="s">
        <v>339</v>
      </c>
      <c r="H65" s="1116"/>
      <c r="I65" s="1053" t="s">
        <v>244</v>
      </c>
      <c r="J65" s="1114">
        <v>0</v>
      </c>
    </row>
    <row r="66" spans="1:10">
      <c r="A66" s="1111">
        <v>41487</v>
      </c>
      <c r="B66" s="1120">
        <v>15</v>
      </c>
      <c r="C66" s="1113" t="s">
        <v>246</v>
      </c>
      <c r="D66" s="1114" t="s">
        <v>280</v>
      </c>
      <c r="E66" s="1114"/>
      <c r="G66" s="1118" t="s">
        <v>339</v>
      </c>
      <c r="H66" s="1116"/>
      <c r="I66" s="1053" t="s">
        <v>244</v>
      </c>
      <c r="J66" s="1114">
        <v>0</v>
      </c>
    </row>
    <row r="67" spans="1:10">
      <c r="A67" s="1111">
        <v>41487</v>
      </c>
      <c r="B67" s="1120">
        <v>25</v>
      </c>
      <c r="C67" s="1113" t="s">
        <v>246</v>
      </c>
      <c r="D67" s="1114" t="s">
        <v>1159</v>
      </c>
      <c r="E67" s="1114"/>
      <c r="G67" s="1118" t="s">
        <v>339</v>
      </c>
      <c r="H67" s="1116"/>
      <c r="I67" s="1053" t="s">
        <v>244</v>
      </c>
      <c r="J67" s="1114">
        <v>0</v>
      </c>
    </row>
    <row r="68" spans="1:10">
      <c r="A68" s="1111">
        <v>41487</v>
      </c>
      <c r="B68" s="1120">
        <v>15</v>
      </c>
      <c r="C68" s="1113" t="s">
        <v>246</v>
      </c>
      <c r="D68" s="1114" t="s">
        <v>753</v>
      </c>
      <c r="E68" s="1114"/>
      <c r="G68" s="1118" t="s">
        <v>339</v>
      </c>
      <c r="H68" s="1116"/>
      <c r="I68" s="1053" t="s">
        <v>244</v>
      </c>
      <c r="J68" s="1114">
        <v>0</v>
      </c>
    </row>
    <row r="69" spans="1:10">
      <c r="A69" s="1111">
        <v>41487</v>
      </c>
      <c r="B69" s="1120">
        <v>15</v>
      </c>
      <c r="C69" s="1113" t="s">
        <v>246</v>
      </c>
      <c r="D69" s="1114" t="s">
        <v>248</v>
      </c>
      <c r="E69" s="1114"/>
      <c r="G69" s="1118">
        <v>0</v>
      </c>
      <c r="H69" s="1116"/>
      <c r="I69" s="1053" t="s">
        <v>244</v>
      </c>
      <c r="J69" s="1114">
        <v>0</v>
      </c>
    </row>
    <row r="70" spans="1:10">
      <c r="A70" s="1111">
        <v>41487</v>
      </c>
      <c r="B70" s="1120">
        <v>7</v>
      </c>
      <c r="C70" s="1113" t="s">
        <v>246</v>
      </c>
      <c r="D70" s="1114" t="s">
        <v>1196</v>
      </c>
      <c r="E70" s="1114"/>
      <c r="G70" s="1118" t="s">
        <v>339</v>
      </c>
      <c r="H70" s="1116"/>
      <c r="I70" s="1053" t="s">
        <v>244</v>
      </c>
      <c r="J70" s="1114">
        <v>0</v>
      </c>
    </row>
    <row r="71" spans="1:10">
      <c r="A71" s="1111">
        <v>41487</v>
      </c>
      <c r="B71" s="1120">
        <v>10</v>
      </c>
      <c r="C71" s="1113" t="s">
        <v>246</v>
      </c>
      <c r="D71" s="1114" t="s">
        <v>1005</v>
      </c>
      <c r="E71" s="1114"/>
      <c r="G71" s="1118" t="s">
        <v>339</v>
      </c>
      <c r="H71" s="1116"/>
      <c r="I71" s="1053" t="s">
        <v>244</v>
      </c>
      <c r="J71" s="1114">
        <v>0</v>
      </c>
    </row>
    <row r="72" spans="1:10">
      <c r="A72" s="1111">
        <v>41487</v>
      </c>
      <c r="B72" s="1120">
        <v>10</v>
      </c>
      <c r="C72" s="1113" t="s">
        <v>246</v>
      </c>
      <c r="D72" s="1114" t="s">
        <v>371</v>
      </c>
      <c r="E72" s="1114"/>
      <c r="G72" s="1118" t="s">
        <v>339</v>
      </c>
      <c r="H72" s="1116"/>
      <c r="I72" s="1053" t="s">
        <v>244</v>
      </c>
      <c r="J72" s="1114">
        <v>0</v>
      </c>
    </row>
    <row r="73" spans="1:10">
      <c r="A73" s="1111">
        <v>41487</v>
      </c>
      <c r="B73" s="1120">
        <v>50</v>
      </c>
      <c r="C73" s="1113" t="s">
        <v>246</v>
      </c>
      <c r="D73" s="1114" t="s">
        <v>776</v>
      </c>
      <c r="E73" s="1114"/>
      <c r="G73" s="1118" t="s">
        <v>339</v>
      </c>
      <c r="H73" s="1116"/>
      <c r="I73" s="1053" t="s">
        <v>244</v>
      </c>
      <c r="J73" s="1114">
        <v>0</v>
      </c>
    </row>
    <row r="74" spans="1:10">
      <c r="A74" s="1111">
        <v>41487</v>
      </c>
      <c r="B74" s="1120">
        <v>50</v>
      </c>
      <c r="C74" s="1113" t="s">
        <v>246</v>
      </c>
      <c r="D74" s="1114" t="s">
        <v>997</v>
      </c>
      <c r="E74" s="1114"/>
      <c r="G74" s="1118" t="s">
        <v>339</v>
      </c>
      <c r="H74" s="1116"/>
      <c r="I74" s="1053" t="s">
        <v>244</v>
      </c>
      <c r="J74" s="1114">
        <v>0</v>
      </c>
    </row>
    <row r="75" spans="1:10">
      <c r="A75" s="1111">
        <v>41487</v>
      </c>
      <c r="B75" s="1120">
        <v>10</v>
      </c>
      <c r="C75" s="1113" t="s">
        <v>246</v>
      </c>
      <c r="D75" s="1114" t="s">
        <v>993</v>
      </c>
      <c r="E75" s="1114"/>
      <c r="G75" s="1118" t="s">
        <v>339</v>
      </c>
      <c r="H75" s="1116"/>
      <c r="I75" s="1053" t="s">
        <v>244</v>
      </c>
      <c r="J75" s="1114">
        <v>0</v>
      </c>
    </row>
    <row r="76" spans="1:10">
      <c r="A76" s="1111">
        <v>41487</v>
      </c>
      <c r="B76" s="1120">
        <v>10</v>
      </c>
      <c r="C76" s="1113" t="s">
        <v>246</v>
      </c>
      <c r="D76" s="1114" t="s">
        <v>996</v>
      </c>
      <c r="E76" s="1114"/>
      <c r="G76" s="1118">
        <v>0</v>
      </c>
      <c r="H76" s="1116"/>
      <c r="I76" s="1053" t="s">
        <v>244</v>
      </c>
      <c r="J76" s="1114">
        <v>0</v>
      </c>
    </row>
    <row r="77" spans="1:10">
      <c r="A77" s="1111">
        <v>41487</v>
      </c>
      <c r="B77" s="1120">
        <v>30</v>
      </c>
      <c r="C77" s="1113" t="s">
        <v>246</v>
      </c>
      <c r="D77" s="1114" t="s">
        <v>792</v>
      </c>
      <c r="E77" s="1114"/>
      <c r="G77" s="1118" t="s">
        <v>339</v>
      </c>
      <c r="H77" s="1116"/>
      <c r="I77" s="1053" t="s">
        <v>244</v>
      </c>
      <c r="J77" s="1114">
        <v>0</v>
      </c>
    </row>
    <row r="78" spans="1:10">
      <c r="A78" s="1111">
        <v>41487</v>
      </c>
      <c r="B78" s="1120">
        <v>30</v>
      </c>
      <c r="C78" s="1113" t="s">
        <v>246</v>
      </c>
      <c r="D78" s="1114" t="s">
        <v>1123</v>
      </c>
      <c r="E78" s="1114"/>
      <c r="G78" s="1118" t="s">
        <v>339</v>
      </c>
      <c r="H78" s="1116"/>
      <c r="I78" s="1053" t="s">
        <v>244</v>
      </c>
      <c r="J78" s="1114">
        <v>0</v>
      </c>
    </row>
    <row r="79" spans="1:10">
      <c r="A79" s="1111">
        <v>41487</v>
      </c>
      <c r="B79" s="1120">
        <v>30</v>
      </c>
      <c r="C79" s="1113" t="s">
        <v>246</v>
      </c>
      <c r="D79" s="1114" t="s">
        <v>751</v>
      </c>
      <c r="E79" s="1114"/>
      <c r="G79" s="1118" t="s">
        <v>339</v>
      </c>
      <c r="H79" s="1116"/>
      <c r="I79" s="1053" t="s">
        <v>244</v>
      </c>
      <c r="J79" s="1114">
        <v>0</v>
      </c>
    </row>
    <row r="80" spans="1:10">
      <c r="A80" s="1111">
        <v>41487</v>
      </c>
      <c r="B80" s="1120">
        <v>50</v>
      </c>
      <c r="C80" s="1113" t="s">
        <v>246</v>
      </c>
      <c r="D80" s="1114" t="s">
        <v>754</v>
      </c>
      <c r="E80" s="1114"/>
      <c r="G80" s="1118" t="s">
        <v>339</v>
      </c>
      <c r="H80" s="1116"/>
      <c r="I80" s="1053" t="s">
        <v>244</v>
      </c>
      <c r="J80" s="1114">
        <v>0</v>
      </c>
    </row>
    <row r="81" spans="1:10">
      <c r="A81" s="1111">
        <v>41487</v>
      </c>
      <c r="B81" s="1120">
        <v>20</v>
      </c>
      <c r="C81" s="1113" t="s">
        <v>246</v>
      </c>
      <c r="D81" s="1114" t="s">
        <v>787</v>
      </c>
      <c r="E81" s="1114"/>
      <c r="G81" s="1118" t="s">
        <v>339</v>
      </c>
      <c r="H81" s="1116"/>
      <c r="I81" s="1053" t="s">
        <v>244</v>
      </c>
      <c r="J81" s="1114">
        <v>0</v>
      </c>
    </row>
    <row r="82" spans="1:10">
      <c r="A82" s="1111">
        <v>41487</v>
      </c>
      <c r="B82" s="1120">
        <v>5</v>
      </c>
      <c r="C82" s="1113" t="s">
        <v>246</v>
      </c>
      <c r="D82" s="1114" t="s">
        <v>1029</v>
      </c>
      <c r="E82" s="1114"/>
      <c r="G82" s="1118" t="s">
        <v>339</v>
      </c>
      <c r="H82" s="1116"/>
      <c r="I82" s="1053" t="s">
        <v>244</v>
      </c>
      <c r="J82" s="1114">
        <v>0</v>
      </c>
    </row>
    <row r="83" spans="1:10">
      <c r="A83" s="1111">
        <v>41487</v>
      </c>
      <c r="B83" s="1120">
        <v>15</v>
      </c>
      <c r="C83" s="1113" t="s">
        <v>246</v>
      </c>
      <c r="D83" s="1114" t="s">
        <v>912</v>
      </c>
      <c r="E83" s="1114"/>
      <c r="G83" s="1118">
        <v>0</v>
      </c>
      <c r="H83" s="1116"/>
      <c r="I83" s="1053" t="s">
        <v>244</v>
      </c>
      <c r="J83" s="1114">
        <v>0</v>
      </c>
    </row>
    <row r="84" spans="1:10">
      <c r="A84" s="1111">
        <v>41487</v>
      </c>
      <c r="B84" s="1120">
        <v>66</v>
      </c>
      <c r="C84" s="1113" t="s">
        <v>246</v>
      </c>
      <c r="D84" s="1114" t="s">
        <v>1069</v>
      </c>
      <c r="E84" s="1114"/>
      <c r="G84" s="1118">
        <v>0</v>
      </c>
      <c r="H84" s="1116"/>
      <c r="I84" s="1053" t="s">
        <v>244</v>
      </c>
      <c r="J84" s="1114">
        <v>0</v>
      </c>
    </row>
    <row r="85" spans="1:10">
      <c r="A85" s="1111">
        <v>41487</v>
      </c>
      <c r="B85" s="1120">
        <v>20</v>
      </c>
      <c r="C85" s="1113" t="s">
        <v>246</v>
      </c>
      <c r="D85" s="1114" t="s">
        <v>952</v>
      </c>
      <c r="E85" s="1114"/>
      <c r="G85" s="1118" t="s">
        <v>339</v>
      </c>
      <c r="H85" s="1116"/>
      <c r="I85" s="1053" t="s">
        <v>244</v>
      </c>
      <c r="J85" s="1114">
        <v>0</v>
      </c>
    </row>
    <row r="86" spans="1:10">
      <c r="A86" s="1111">
        <v>41487</v>
      </c>
      <c r="B86" s="1120">
        <v>50</v>
      </c>
      <c r="C86" s="1113" t="s">
        <v>246</v>
      </c>
      <c r="D86" s="1114" t="s">
        <v>250</v>
      </c>
      <c r="E86" s="1114"/>
      <c r="G86" s="1118">
        <v>0</v>
      </c>
      <c r="H86" s="1116"/>
      <c r="I86" s="1053" t="s">
        <v>244</v>
      </c>
      <c r="J86" s="1114">
        <v>0</v>
      </c>
    </row>
    <row r="87" spans="1:10">
      <c r="A87" s="1111">
        <v>41487</v>
      </c>
      <c r="B87" s="1120">
        <v>50</v>
      </c>
      <c r="C87" s="1113" t="s">
        <v>246</v>
      </c>
      <c r="D87" s="1114" t="s">
        <v>252</v>
      </c>
      <c r="E87" s="1114"/>
      <c r="G87" s="1118" t="s">
        <v>339</v>
      </c>
      <c r="H87" s="1116"/>
      <c r="I87" s="1053" t="s">
        <v>244</v>
      </c>
      <c r="J87" s="1114">
        <v>0</v>
      </c>
    </row>
    <row r="88" spans="1:10">
      <c r="A88" s="1111">
        <v>41487</v>
      </c>
      <c r="B88" s="1120">
        <v>10</v>
      </c>
      <c r="C88" s="1113" t="s">
        <v>246</v>
      </c>
      <c r="D88" s="1114" t="s">
        <v>772</v>
      </c>
      <c r="E88" s="1114"/>
      <c r="G88" s="1118" t="s">
        <v>339</v>
      </c>
      <c r="H88" s="1116"/>
      <c r="I88" s="1053" t="s">
        <v>244</v>
      </c>
      <c r="J88" s="1114">
        <v>0</v>
      </c>
    </row>
    <row r="89" spans="1:10">
      <c r="A89" s="1111">
        <v>41487</v>
      </c>
      <c r="B89" s="1120">
        <v>180</v>
      </c>
      <c r="C89" s="1113" t="s">
        <v>246</v>
      </c>
      <c r="D89" s="1114" t="s">
        <v>783</v>
      </c>
      <c r="E89" s="1114"/>
      <c r="G89" s="1118">
        <v>0</v>
      </c>
      <c r="H89" s="1116"/>
      <c r="I89" s="1053" t="s">
        <v>244</v>
      </c>
      <c r="J89" s="1114">
        <v>0</v>
      </c>
    </row>
    <row r="90" spans="1:10">
      <c r="A90" s="1111">
        <v>41487</v>
      </c>
      <c r="B90" s="1120">
        <v>200</v>
      </c>
      <c r="C90" s="1113" t="s">
        <v>246</v>
      </c>
      <c r="D90" s="1114" t="s">
        <v>911</v>
      </c>
      <c r="E90" s="1114"/>
      <c r="G90" s="1118">
        <v>0</v>
      </c>
      <c r="H90" s="1116"/>
      <c r="I90" s="1053" t="s">
        <v>244</v>
      </c>
      <c r="J90" s="1114">
        <v>0</v>
      </c>
    </row>
    <row r="91" spans="1:10">
      <c r="A91" s="1111">
        <v>41487</v>
      </c>
      <c r="B91" s="1120">
        <v>10</v>
      </c>
      <c r="C91" s="1113" t="s">
        <v>246</v>
      </c>
      <c r="D91" s="1114" t="s">
        <v>1001</v>
      </c>
      <c r="E91" s="1114"/>
      <c r="G91" s="1118" t="s">
        <v>339</v>
      </c>
      <c r="H91" s="1116"/>
      <c r="I91" s="1053" t="s">
        <v>244</v>
      </c>
      <c r="J91" s="1114">
        <v>0</v>
      </c>
    </row>
    <row r="92" spans="1:10">
      <c r="A92" s="1111">
        <v>41487</v>
      </c>
      <c r="B92" s="1120">
        <v>5</v>
      </c>
      <c r="C92" s="1113" t="s">
        <v>246</v>
      </c>
      <c r="D92" s="1114" t="s">
        <v>755</v>
      </c>
      <c r="E92" s="1114"/>
      <c r="G92" s="1118" t="s">
        <v>339</v>
      </c>
      <c r="H92" s="1116"/>
      <c r="I92" s="1053" t="s">
        <v>244</v>
      </c>
      <c r="J92" s="1114">
        <v>0</v>
      </c>
    </row>
    <row r="93" spans="1:10">
      <c r="A93" s="1111">
        <v>41487</v>
      </c>
      <c r="B93" s="1120">
        <v>12.5</v>
      </c>
      <c r="C93" s="1113" t="s">
        <v>246</v>
      </c>
      <c r="D93" s="1114" t="s">
        <v>913</v>
      </c>
      <c r="E93" s="1114"/>
      <c r="G93" s="1118" t="s">
        <v>339</v>
      </c>
      <c r="H93" s="1116"/>
      <c r="I93" s="1053" t="s">
        <v>244</v>
      </c>
      <c r="J93" s="1114">
        <v>0</v>
      </c>
    </row>
    <row r="94" spans="1:10">
      <c r="A94" s="1111">
        <v>41487</v>
      </c>
      <c r="B94" s="1120">
        <v>15</v>
      </c>
      <c r="C94" s="1113" t="s">
        <v>246</v>
      </c>
      <c r="D94" s="1114" t="s">
        <v>954</v>
      </c>
      <c r="E94" s="1114"/>
      <c r="G94" s="1118">
        <v>0</v>
      </c>
      <c r="H94" s="1116"/>
      <c r="I94" s="1053" t="s">
        <v>244</v>
      </c>
      <c r="J94" s="1114">
        <v>0</v>
      </c>
    </row>
    <row r="95" spans="1:10">
      <c r="A95" s="1111">
        <v>41487</v>
      </c>
      <c r="B95" s="1120">
        <v>50</v>
      </c>
      <c r="C95" s="1113" t="s">
        <v>246</v>
      </c>
      <c r="D95" s="1114" t="s">
        <v>998</v>
      </c>
      <c r="E95" s="1114"/>
      <c r="G95" s="1118" t="s">
        <v>339</v>
      </c>
      <c r="H95" s="1116"/>
      <c r="I95" s="1053" t="s">
        <v>244</v>
      </c>
      <c r="J95" s="1114">
        <v>0</v>
      </c>
    </row>
    <row r="96" spans="1:10">
      <c r="A96" s="1111">
        <v>41487</v>
      </c>
      <c r="B96" s="1120">
        <v>10</v>
      </c>
      <c r="C96" s="1113" t="s">
        <v>246</v>
      </c>
      <c r="D96" s="1114" t="s">
        <v>1063</v>
      </c>
      <c r="E96" s="1114"/>
      <c r="G96" s="1118">
        <v>0</v>
      </c>
      <c r="H96" s="1116"/>
      <c r="I96" s="1053" t="s">
        <v>244</v>
      </c>
      <c r="J96" s="1114">
        <v>0</v>
      </c>
    </row>
    <row r="97" spans="1:10">
      <c r="A97" s="1111">
        <v>41487</v>
      </c>
      <c r="B97" s="1120">
        <v>30</v>
      </c>
      <c r="C97" s="1113" t="s">
        <v>246</v>
      </c>
      <c r="D97" s="1114" t="s">
        <v>424</v>
      </c>
      <c r="E97" s="1114"/>
      <c r="G97" s="1118" t="s">
        <v>339</v>
      </c>
      <c r="H97" s="1116"/>
      <c r="I97" s="1053" t="s">
        <v>244</v>
      </c>
      <c r="J97" s="1114">
        <v>0</v>
      </c>
    </row>
    <row r="98" spans="1:10">
      <c r="A98" s="1111">
        <v>41487</v>
      </c>
      <c r="B98" s="1120">
        <v>15</v>
      </c>
      <c r="C98" s="1113" t="s">
        <v>246</v>
      </c>
      <c r="D98" s="1114" t="s">
        <v>1190</v>
      </c>
      <c r="E98" s="1114"/>
      <c r="G98" s="1118">
        <v>0</v>
      </c>
      <c r="H98" s="1116"/>
      <c r="I98" s="1053" t="s">
        <v>244</v>
      </c>
      <c r="J98" s="1114">
        <v>0</v>
      </c>
    </row>
    <row r="99" spans="1:10">
      <c r="A99" s="1111">
        <v>41487</v>
      </c>
      <c r="B99" s="1120">
        <v>10</v>
      </c>
      <c r="C99" s="1113" t="s">
        <v>246</v>
      </c>
      <c r="D99" s="1114" t="s">
        <v>1195</v>
      </c>
      <c r="E99" s="1114"/>
      <c r="G99" s="1118">
        <v>0</v>
      </c>
      <c r="H99" s="1116"/>
      <c r="I99" s="1053" t="s">
        <v>244</v>
      </c>
      <c r="J99" s="1114">
        <v>0</v>
      </c>
    </row>
    <row r="100" spans="1:10">
      <c r="A100" s="1111">
        <v>41487</v>
      </c>
      <c r="B100" s="1120">
        <v>10</v>
      </c>
      <c r="C100" s="1113" t="s">
        <v>246</v>
      </c>
      <c r="D100" s="1114" t="s">
        <v>1027</v>
      </c>
      <c r="E100" s="1114"/>
      <c r="G100" s="1118" t="s">
        <v>339</v>
      </c>
      <c r="H100" s="1116"/>
      <c r="I100" s="1053" t="s">
        <v>244</v>
      </c>
      <c r="J100" s="1114">
        <v>0</v>
      </c>
    </row>
    <row r="101" spans="1:10">
      <c r="A101" s="1111">
        <v>41487</v>
      </c>
      <c r="B101" s="1120">
        <v>20</v>
      </c>
      <c r="C101" s="1113" t="s">
        <v>246</v>
      </c>
      <c r="D101" s="1114" t="s">
        <v>1028</v>
      </c>
      <c r="E101" s="1114"/>
      <c r="G101" s="1118" t="s">
        <v>339</v>
      </c>
      <c r="H101" s="1116"/>
      <c r="I101" s="1053" t="s">
        <v>244</v>
      </c>
      <c r="J101" s="1114">
        <v>0</v>
      </c>
    </row>
    <row r="102" spans="1:10">
      <c r="A102" s="1111">
        <v>41487</v>
      </c>
      <c r="B102" s="1120">
        <v>10</v>
      </c>
      <c r="C102" s="1113" t="s">
        <v>246</v>
      </c>
      <c r="D102" s="1114" t="s">
        <v>369</v>
      </c>
      <c r="E102" s="1114"/>
      <c r="G102" s="1118">
        <v>0</v>
      </c>
      <c r="H102" s="1116"/>
      <c r="I102" s="1053" t="s">
        <v>244</v>
      </c>
      <c r="J102" s="1114">
        <v>0</v>
      </c>
    </row>
    <row r="103" spans="1:10">
      <c r="A103" s="1111">
        <v>41487</v>
      </c>
      <c r="B103" s="1120">
        <v>10</v>
      </c>
      <c r="C103" s="1113" t="s">
        <v>246</v>
      </c>
      <c r="D103" s="1114" t="s">
        <v>1040</v>
      </c>
      <c r="E103" s="1114"/>
      <c r="G103" s="1118" t="s">
        <v>339</v>
      </c>
      <c r="H103" s="1116"/>
      <c r="I103" s="1053" t="s">
        <v>244</v>
      </c>
      <c r="J103" s="1114">
        <v>0</v>
      </c>
    </row>
    <row r="104" spans="1:10">
      <c r="A104" s="1111">
        <v>41487</v>
      </c>
      <c r="B104" s="1120">
        <v>10</v>
      </c>
      <c r="C104" s="1113" t="s">
        <v>246</v>
      </c>
      <c r="D104" s="1114" t="s">
        <v>994</v>
      </c>
      <c r="E104" s="1114"/>
      <c r="G104" s="1118" t="s">
        <v>339</v>
      </c>
      <c r="H104" s="1116"/>
      <c r="I104" s="1053" t="s">
        <v>244</v>
      </c>
      <c r="J104" s="1114">
        <v>0</v>
      </c>
    </row>
    <row r="105" spans="1:10">
      <c r="A105" s="1111">
        <v>41487</v>
      </c>
      <c r="B105" s="1120">
        <v>10</v>
      </c>
      <c r="C105" s="1113" t="s">
        <v>246</v>
      </c>
      <c r="D105" s="1114" t="s">
        <v>388</v>
      </c>
      <c r="E105" s="1114"/>
      <c r="G105" s="1118" t="s">
        <v>339</v>
      </c>
      <c r="H105" s="1116"/>
      <c r="I105" s="1053" t="s">
        <v>244</v>
      </c>
      <c r="J105" s="1114">
        <v>0</v>
      </c>
    </row>
    <row r="106" spans="1:10">
      <c r="A106" s="1111">
        <v>41487</v>
      </c>
      <c r="B106" s="1120">
        <v>10</v>
      </c>
      <c r="C106" s="1113" t="s">
        <v>246</v>
      </c>
      <c r="D106" s="1114" t="s">
        <v>951</v>
      </c>
      <c r="E106" s="1114"/>
      <c r="G106" s="1118" t="s">
        <v>339</v>
      </c>
      <c r="H106" s="1116"/>
      <c r="I106" s="1053" t="s">
        <v>244</v>
      </c>
      <c r="J106" s="1114">
        <v>0</v>
      </c>
    </row>
    <row r="107" spans="1:10">
      <c r="A107" s="1111">
        <v>41487</v>
      </c>
      <c r="B107" s="1120">
        <v>75</v>
      </c>
      <c r="C107" s="1113" t="s">
        <v>246</v>
      </c>
      <c r="D107" s="1114" t="s">
        <v>1003</v>
      </c>
      <c r="E107" s="1114"/>
      <c r="G107" s="1118" t="s">
        <v>339</v>
      </c>
      <c r="H107" s="1116"/>
      <c r="I107" s="1053" t="s">
        <v>244</v>
      </c>
      <c r="J107" s="1114">
        <v>0</v>
      </c>
    </row>
    <row r="108" spans="1:10">
      <c r="A108" s="1111">
        <v>41487</v>
      </c>
      <c r="B108" s="1120">
        <v>25</v>
      </c>
      <c r="C108" s="1113" t="s">
        <v>246</v>
      </c>
      <c r="D108" s="1114" t="s">
        <v>995</v>
      </c>
      <c r="E108" s="1114"/>
      <c r="G108" s="1118" t="s">
        <v>339</v>
      </c>
      <c r="H108" s="1116"/>
      <c r="I108" s="1053" t="s">
        <v>244</v>
      </c>
      <c r="J108" s="1114">
        <v>0</v>
      </c>
    </row>
    <row r="109" spans="1:10">
      <c r="A109" s="1111">
        <v>41487</v>
      </c>
      <c r="B109" s="1120">
        <v>25</v>
      </c>
      <c r="C109" s="1113" t="s">
        <v>246</v>
      </c>
      <c r="D109" s="1114" t="s">
        <v>402</v>
      </c>
      <c r="E109" s="1114"/>
      <c r="G109" s="1118">
        <v>0</v>
      </c>
      <c r="H109" s="1116"/>
      <c r="I109" s="1053" t="s">
        <v>244</v>
      </c>
      <c r="J109" s="1114">
        <v>0</v>
      </c>
    </row>
    <row r="110" spans="1:10">
      <c r="A110" s="1111">
        <v>41487</v>
      </c>
      <c r="B110" s="1120">
        <v>10</v>
      </c>
      <c r="C110" s="1113" t="s">
        <v>246</v>
      </c>
      <c r="D110" s="1114" t="s">
        <v>367</v>
      </c>
      <c r="E110" s="1114"/>
      <c r="G110" s="1118" t="s">
        <v>339</v>
      </c>
      <c r="H110" s="1116"/>
      <c r="I110" s="1053" t="s">
        <v>244</v>
      </c>
      <c r="J110" s="1114">
        <v>0</v>
      </c>
    </row>
    <row r="111" spans="1:10">
      <c r="A111" s="1111">
        <v>41488</v>
      </c>
      <c r="B111" s="1120">
        <v>200</v>
      </c>
      <c r="C111" s="1113" t="s">
        <v>1087</v>
      </c>
      <c r="D111" s="1114" t="s">
        <v>1219</v>
      </c>
      <c r="E111" s="1114"/>
      <c r="G111" s="1118">
        <v>0</v>
      </c>
      <c r="H111" s="1116"/>
      <c r="I111" s="1053" t="s">
        <v>244</v>
      </c>
      <c r="J111" s="1114">
        <v>0</v>
      </c>
    </row>
    <row r="112" spans="1:10">
      <c r="A112" s="1111">
        <v>41488</v>
      </c>
      <c r="B112" s="1120">
        <v>3</v>
      </c>
      <c r="C112" s="1113" t="s">
        <v>246</v>
      </c>
      <c r="D112" s="1114" t="s">
        <v>426</v>
      </c>
      <c r="E112" s="1114"/>
      <c r="G112" s="1118">
        <v>0</v>
      </c>
      <c r="H112" s="1116"/>
      <c r="I112" s="1053" t="s">
        <v>244</v>
      </c>
      <c r="J112" s="1114">
        <v>0</v>
      </c>
    </row>
    <row r="113" spans="1:10">
      <c r="A113" s="1111">
        <v>41488</v>
      </c>
      <c r="B113" s="1120">
        <v>20</v>
      </c>
      <c r="C113" s="1113" t="s">
        <v>246</v>
      </c>
      <c r="D113" s="1114" t="s">
        <v>389</v>
      </c>
      <c r="E113" s="1114"/>
      <c r="G113" s="1118">
        <v>0</v>
      </c>
      <c r="H113" s="1116"/>
      <c r="I113" s="1053" t="s">
        <v>244</v>
      </c>
      <c r="J113" s="1114">
        <v>0</v>
      </c>
    </row>
    <row r="114" spans="1:10">
      <c r="A114" s="1111">
        <v>41488</v>
      </c>
      <c r="B114" s="1120">
        <v>20</v>
      </c>
      <c r="C114" s="1113" t="s">
        <v>246</v>
      </c>
      <c r="D114" s="1114" t="s">
        <v>999</v>
      </c>
      <c r="E114" s="1114"/>
      <c r="G114" s="1118" t="s">
        <v>339</v>
      </c>
      <c r="H114" s="1116"/>
      <c r="I114" s="1053" t="s">
        <v>244</v>
      </c>
      <c r="J114" s="1114">
        <v>0</v>
      </c>
    </row>
    <row r="115" spans="1:10">
      <c r="A115" s="1111">
        <v>41488</v>
      </c>
      <c r="B115" s="1120">
        <v>10</v>
      </c>
      <c r="C115" s="1113" t="s">
        <v>246</v>
      </c>
      <c r="D115" s="1114" t="s">
        <v>317</v>
      </c>
      <c r="E115" s="1114"/>
      <c r="G115" s="1118" t="s">
        <v>339</v>
      </c>
      <c r="H115" s="1116"/>
      <c r="I115" s="1053" t="s">
        <v>244</v>
      </c>
      <c r="J115" s="1114">
        <v>0</v>
      </c>
    </row>
    <row r="116" spans="1:10">
      <c r="A116" s="1111">
        <v>41488</v>
      </c>
      <c r="B116" s="1120">
        <v>75</v>
      </c>
      <c r="C116" s="1113" t="s">
        <v>246</v>
      </c>
      <c r="D116" s="1114" t="s">
        <v>308</v>
      </c>
      <c r="E116" s="1114"/>
      <c r="G116" s="1118" t="s">
        <v>339</v>
      </c>
      <c r="H116" s="1116"/>
      <c r="I116" s="1053" t="s">
        <v>244</v>
      </c>
      <c r="J116" s="1114">
        <v>0</v>
      </c>
    </row>
    <row r="117" spans="1:10">
      <c r="A117" s="1111">
        <v>41488</v>
      </c>
      <c r="B117" s="1120">
        <v>10</v>
      </c>
      <c r="C117" s="1113" t="s">
        <v>246</v>
      </c>
      <c r="D117" s="1114" t="s">
        <v>781</v>
      </c>
      <c r="E117" s="1114"/>
      <c r="G117" s="1118" t="s">
        <v>339</v>
      </c>
      <c r="H117" s="1116"/>
      <c r="I117" s="1053" t="s">
        <v>244</v>
      </c>
      <c r="J117" s="1114">
        <v>0</v>
      </c>
    </row>
    <row r="118" spans="1:10">
      <c r="A118" s="1111">
        <v>41488</v>
      </c>
      <c r="B118" s="1120">
        <v>20</v>
      </c>
      <c r="C118" s="1113" t="s">
        <v>246</v>
      </c>
      <c r="D118" s="1114" t="s">
        <v>254</v>
      </c>
      <c r="E118" s="1114"/>
      <c r="G118" s="1118" t="s">
        <v>339</v>
      </c>
      <c r="H118" s="1116"/>
      <c r="I118" s="1053" t="s">
        <v>244</v>
      </c>
      <c r="J118" s="1114">
        <v>0</v>
      </c>
    </row>
    <row r="119" spans="1:10">
      <c r="A119" s="1111">
        <v>41491</v>
      </c>
      <c r="B119" s="1120">
        <v>170</v>
      </c>
      <c r="C119" s="1113" t="s">
        <v>246</v>
      </c>
      <c r="D119" s="1114" t="s">
        <v>788</v>
      </c>
      <c r="E119" s="1114"/>
      <c r="G119" s="1118" t="s">
        <v>339</v>
      </c>
      <c r="H119" s="1116"/>
      <c r="I119" s="1053" t="s">
        <v>244</v>
      </c>
      <c r="J119" s="1114">
        <v>0</v>
      </c>
    </row>
    <row r="120" spans="1:10">
      <c r="A120" s="1111">
        <v>41491</v>
      </c>
      <c r="B120" s="1120">
        <v>15</v>
      </c>
      <c r="C120" s="1113" t="s">
        <v>246</v>
      </c>
      <c r="D120" s="1114" t="s">
        <v>306</v>
      </c>
      <c r="E120" s="1114"/>
      <c r="G120" s="1118" t="s">
        <v>339</v>
      </c>
      <c r="H120" s="1116"/>
      <c r="I120" s="1053" t="s">
        <v>244</v>
      </c>
      <c r="J120" s="1114">
        <v>0</v>
      </c>
    </row>
    <row r="121" spans="1:10">
      <c r="A121" s="1111">
        <v>41491</v>
      </c>
      <c r="B121" s="1120">
        <v>5</v>
      </c>
      <c r="C121" s="1113" t="s">
        <v>246</v>
      </c>
      <c r="D121" s="1114" t="s">
        <v>318</v>
      </c>
      <c r="E121" s="1114"/>
      <c r="G121" s="1118" t="s">
        <v>339</v>
      </c>
      <c r="H121" s="1116"/>
      <c r="I121" s="1053" t="s">
        <v>244</v>
      </c>
      <c r="J121" s="1114">
        <v>0</v>
      </c>
    </row>
    <row r="122" spans="1:10">
      <c r="A122" s="1111">
        <v>41491</v>
      </c>
      <c r="B122" s="1120">
        <v>300</v>
      </c>
      <c r="C122" s="1113" t="s">
        <v>246</v>
      </c>
      <c r="D122" s="1114" t="s">
        <v>778</v>
      </c>
      <c r="E122" s="1114"/>
      <c r="G122" s="1118" t="s">
        <v>339</v>
      </c>
      <c r="H122" s="1116"/>
      <c r="I122" s="1053" t="s">
        <v>244</v>
      </c>
      <c r="J122" s="1114">
        <v>0</v>
      </c>
    </row>
    <row r="123" spans="1:10">
      <c r="A123" s="1111">
        <v>41491</v>
      </c>
      <c r="B123" s="1120">
        <v>50</v>
      </c>
      <c r="C123" s="1113" t="s">
        <v>246</v>
      </c>
      <c r="D123" s="1114" t="s">
        <v>1105</v>
      </c>
      <c r="E123" s="1114"/>
      <c r="G123" s="1118">
        <v>0</v>
      </c>
      <c r="H123" s="1116"/>
      <c r="I123" s="1053" t="s">
        <v>244</v>
      </c>
      <c r="J123" s="1114">
        <v>0</v>
      </c>
    </row>
    <row r="124" spans="1:10">
      <c r="A124" s="1111">
        <v>41491</v>
      </c>
      <c r="B124" s="1120">
        <v>100</v>
      </c>
      <c r="C124" s="1113" t="s">
        <v>246</v>
      </c>
      <c r="D124" s="1114" t="s">
        <v>1000</v>
      </c>
      <c r="E124" s="1114"/>
      <c r="G124" s="1118">
        <v>0</v>
      </c>
      <c r="H124" s="1116"/>
      <c r="I124" s="1053" t="s">
        <v>244</v>
      </c>
      <c r="J124" s="1114">
        <v>0</v>
      </c>
    </row>
    <row r="125" spans="1:10">
      <c r="A125" s="1111">
        <v>41491</v>
      </c>
      <c r="B125" s="1120">
        <v>6</v>
      </c>
      <c r="C125" s="1113" t="s">
        <v>246</v>
      </c>
      <c r="D125" s="1114" t="s">
        <v>310</v>
      </c>
      <c r="E125" s="1114"/>
      <c r="G125" s="1118" t="s">
        <v>339</v>
      </c>
      <c r="H125" s="1116"/>
      <c r="I125" s="1053" t="s">
        <v>244</v>
      </c>
      <c r="J125" s="1114">
        <v>0</v>
      </c>
    </row>
    <row r="126" spans="1:10">
      <c r="A126" s="1111">
        <v>41491</v>
      </c>
      <c r="B126" s="1120">
        <v>20</v>
      </c>
      <c r="C126" s="1113" t="s">
        <v>246</v>
      </c>
      <c r="D126" s="1114" t="s">
        <v>387</v>
      </c>
      <c r="E126" s="1114"/>
      <c r="G126" s="1118">
        <v>0</v>
      </c>
      <c r="H126" s="1116"/>
      <c r="I126" s="1053" t="s">
        <v>244</v>
      </c>
      <c r="J126" s="1114">
        <v>0</v>
      </c>
    </row>
    <row r="127" spans="1:10">
      <c r="A127" s="1111">
        <v>41491</v>
      </c>
      <c r="B127" s="1120">
        <v>5</v>
      </c>
      <c r="C127" s="1113" t="s">
        <v>246</v>
      </c>
      <c r="D127" s="1114" t="s">
        <v>1187</v>
      </c>
      <c r="E127" s="1114"/>
      <c r="G127" s="1118" t="s">
        <v>339</v>
      </c>
      <c r="H127" s="1116"/>
      <c r="I127" s="1053" t="s">
        <v>244</v>
      </c>
      <c r="J127" s="1114">
        <v>0</v>
      </c>
    </row>
    <row r="128" spans="1:10">
      <c r="A128" s="1111">
        <v>41491</v>
      </c>
      <c r="B128" s="1120">
        <v>264.07</v>
      </c>
      <c r="C128" s="1113" t="s">
        <v>246</v>
      </c>
      <c r="D128" s="1114" t="s">
        <v>1220</v>
      </c>
      <c r="E128" s="1114"/>
      <c r="G128" s="1118">
        <v>0</v>
      </c>
      <c r="H128" s="1116"/>
      <c r="I128" s="1053" t="s">
        <v>244</v>
      </c>
      <c r="J128" s="1114">
        <v>0</v>
      </c>
    </row>
    <row r="129" spans="1:10">
      <c r="A129" s="1111">
        <v>41491</v>
      </c>
      <c r="B129" s="1120">
        <v>250</v>
      </c>
      <c r="C129" s="1113" t="s">
        <v>246</v>
      </c>
      <c r="D129" s="1114" t="s">
        <v>1118</v>
      </c>
      <c r="E129" s="1114"/>
      <c r="G129" s="1118">
        <v>0</v>
      </c>
      <c r="H129" s="1116"/>
      <c r="I129" s="1053" t="s">
        <v>244</v>
      </c>
      <c r="J129" s="1114">
        <v>0</v>
      </c>
    </row>
    <row r="130" spans="1:10">
      <c r="A130" s="1111">
        <v>41492</v>
      </c>
      <c r="B130" s="1120">
        <v>15</v>
      </c>
      <c r="C130" s="1113" t="s">
        <v>1087</v>
      </c>
      <c r="D130" s="1114" t="s">
        <v>1088</v>
      </c>
      <c r="E130" s="1114"/>
      <c r="G130" s="1118">
        <v>0</v>
      </c>
      <c r="H130" s="1116"/>
      <c r="I130" s="1053" t="s">
        <v>244</v>
      </c>
      <c r="J130" s="1114">
        <v>0</v>
      </c>
    </row>
    <row r="131" spans="1:10">
      <c r="A131" s="1111">
        <v>41492</v>
      </c>
      <c r="B131" s="1120">
        <v>10</v>
      </c>
      <c r="C131" s="1113" t="s">
        <v>246</v>
      </c>
      <c r="D131" s="1114" t="s">
        <v>956</v>
      </c>
      <c r="E131" s="1114"/>
      <c r="G131" s="1118" t="s">
        <v>339</v>
      </c>
      <c r="H131" s="1116"/>
      <c r="I131" s="1053" t="s">
        <v>244</v>
      </c>
      <c r="J131" s="1114">
        <v>0</v>
      </c>
    </row>
    <row r="132" spans="1:10">
      <c r="A132" s="1111">
        <v>41493</v>
      </c>
      <c r="B132" s="1120">
        <v>39.200000000000003</v>
      </c>
      <c r="C132" s="1113" t="s">
        <v>246</v>
      </c>
      <c r="D132" s="1114" t="s">
        <v>429</v>
      </c>
      <c r="E132" s="1114"/>
      <c r="G132" s="1118">
        <v>0</v>
      </c>
      <c r="H132" s="1116"/>
      <c r="I132" s="1053" t="s">
        <v>244</v>
      </c>
      <c r="J132" s="1114">
        <v>0</v>
      </c>
    </row>
    <row r="133" spans="1:10">
      <c r="A133" s="1111">
        <v>41493</v>
      </c>
      <c r="B133" s="1120">
        <v>40</v>
      </c>
      <c r="C133" s="1113" t="s">
        <v>246</v>
      </c>
      <c r="D133" s="1114" t="s">
        <v>1030</v>
      </c>
      <c r="E133" s="1114"/>
      <c r="G133" s="1118" t="s">
        <v>339</v>
      </c>
      <c r="H133" s="1116"/>
      <c r="I133" s="1053" t="s">
        <v>244</v>
      </c>
      <c r="J133" s="1114">
        <v>0</v>
      </c>
    </row>
    <row r="134" spans="1:10">
      <c r="A134" s="1111">
        <v>41493</v>
      </c>
      <c r="B134" s="1120">
        <v>110</v>
      </c>
      <c r="C134" s="1113" t="s">
        <v>246</v>
      </c>
      <c r="D134" s="1114" t="s">
        <v>967</v>
      </c>
      <c r="E134" s="1114"/>
      <c r="G134" s="1118" t="s">
        <v>339</v>
      </c>
      <c r="H134" s="1116"/>
      <c r="I134" s="1053" t="s">
        <v>244</v>
      </c>
      <c r="J134" s="1114">
        <v>0</v>
      </c>
    </row>
    <row r="135" spans="1:10">
      <c r="A135" s="1111">
        <v>41494</v>
      </c>
      <c r="B135" s="1120">
        <v>40</v>
      </c>
      <c r="C135" s="1113" t="s">
        <v>1087</v>
      </c>
      <c r="D135" s="1114" t="s">
        <v>1088</v>
      </c>
      <c r="E135" s="1114"/>
      <c r="G135" s="1118">
        <v>0</v>
      </c>
      <c r="H135" s="1116"/>
      <c r="I135" s="1053" t="s">
        <v>244</v>
      </c>
      <c r="J135" s="1114">
        <v>0</v>
      </c>
    </row>
    <row r="136" spans="1:10">
      <c r="A136" s="1111">
        <v>41494</v>
      </c>
      <c r="B136" s="1120">
        <v>15</v>
      </c>
      <c r="C136" s="1113" t="s">
        <v>1087</v>
      </c>
      <c r="D136" s="1114" t="s">
        <v>1096</v>
      </c>
      <c r="E136" s="1114"/>
      <c r="G136" s="1118">
        <v>0</v>
      </c>
      <c r="H136" s="1116"/>
      <c r="I136" s="1053" t="s">
        <v>244</v>
      </c>
      <c r="J136" s="1114">
        <v>0</v>
      </c>
    </row>
    <row r="137" spans="1:10">
      <c r="A137" s="1111">
        <v>41495</v>
      </c>
      <c r="B137" s="1120">
        <v>30</v>
      </c>
      <c r="C137" s="1113" t="s">
        <v>1087</v>
      </c>
      <c r="D137" s="1114" t="s">
        <v>1088</v>
      </c>
      <c r="E137" s="1114"/>
      <c r="G137" s="1118">
        <v>0</v>
      </c>
      <c r="H137" s="1116"/>
      <c r="I137" s="1053" t="s">
        <v>244</v>
      </c>
      <c r="J137" s="1114">
        <v>0</v>
      </c>
    </row>
    <row r="138" spans="1:10">
      <c r="A138" s="1111">
        <v>41498</v>
      </c>
      <c r="B138" s="1120">
        <v>230</v>
      </c>
      <c r="C138" s="1113" t="s">
        <v>246</v>
      </c>
      <c r="D138" s="1114" t="s">
        <v>920</v>
      </c>
      <c r="E138" s="1114"/>
      <c r="G138" s="1118" t="s">
        <v>339</v>
      </c>
      <c r="H138" s="1116"/>
      <c r="I138" s="1053" t="s">
        <v>244</v>
      </c>
      <c r="J138" s="1114">
        <v>0</v>
      </c>
    </row>
    <row r="139" spans="1:10">
      <c r="A139" s="1111">
        <v>41498</v>
      </c>
      <c r="B139" s="1120">
        <v>150</v>
      </c>
      <c r="C139" s="1113" t="s">
        <v>246</v>
      </c>
      <c r="D139" s="1114" t="s">
        <v>357</v>
      </c>
      <c r="E139" s="1114"/>
      <c r="G139" s="1118" t="s">
        <v>339</v>
      </c>
      <c r="H139" s="1116"/>
      <c r="I139" s="1053" t="s">
        <v>244</v>
      </c>
      <c r="J139" s="1114">
        <v>0</v>
      </c>
    </row>
    <row r="140" spans="1:10">
      <c r="A140" s="1111">
        <v>41498</v>
      </c>
      <c r="B140" s="1120">
        <v>12.5</v>
      </c>
      <c r="C140" s="1113" t="s">
        <v>246</v>
      </c>
      <c r="D140" s="1114" t="s">
        <v>1221</v>
      </c>
      <c r="E140" s="1114"/>
      <c r="G140" s="1118" t="s">
        <v>339</v>
      </c>
      <c r="H140" s="1116"/>
      <c r="I140" s="1053" t="s">
        <v>244</v>
      </c>
      <c r="J140" s="1114">
        <v>0</v>
      </c>
    </row>
    <row r="141" spans="1:10">
      <c r="A141" s="1111">
        <v>41498</v>
      </c>
      <c r="B141" s="1120">
        <v>200</v>
      </c>
      <c r="C141" s="1113" t="s">
        <v>246</v>
      </c>
      <c r="D141" s="1114" t="s">
        <v>1091</v>
      </c>
      <c r="E141" s="1114"/>
      <c r="G141" s="1118" t="s">
        <v>339</v>
      </c>
      <c r="H141" s="1116"/>
      <c r="I141" s="1053" t="s">
        <v>244</v>
      </c>
      <c r="J141" s="1114">
        <v>0</v>
      </c>
    </row>
    <row r="142" spans="1:10">
      <c r="A142" s="1111">
        <v>41498</v>
      </c>
      <c r="B142" s="1120">
        <v>207.75</v>
      </c>
      <c r="C142" s="1113" t="s">
        <v>246</v>
      </c>
      <c r="D142" s="1114" t="s">
        <v>1222</v>
      </c>
      <c r="E142" s="1114"/>
      <c r="G142" s="1118">
        <v>0</v>
      </c>
      <c r="H142" s="1116"/>
      <c r="I142" s="1053" t="s">
        <v>244</v>
      </c>
      <c r="J142" s="1114">
        <v>0</v>
      </c>
    </row>
    <row r="143" spans="1:10">
      <c r="A143" s="1111">
        <v>41500</v>
      </c>
      <c r="B143" s="1120">
        <v>100</v>
      </c>
      <c r="C143" s="1113" t="s">
        <v>246</v>
      </c>
      <c r="D143" s="1114" t="s">
        <v>358</v>
      </c>
      <c r="E143" s="1114"/>
      <c r="G143" s="1118" t="s">
        <v>339</v>
      </c>
      <c r="H143" s="1116"/>
      <c r="I143" s="1053" t="s">
        <v>244</v>
      </c>
      <c r="J143" s="1114">
        <v>0</v>
      </c>
    </row>
    <row r="144" spans="1:10">
      <c r="A144" s="1111">
        <v>41500</v>
      </c>
      <c r="B144" s="1120">
        <v>7</v>
      </c>
      <c r="C144" s="1113" t="s">
        <v>246</v>
      </c>
      <c r="D144" s="1114" t="s">
        <v>1032</v>
      </c>
      <c r="E144" s="1114"/>
      <c r="G144" s="1118" t="s">
        <v>339</v>
      </c>
      <c r="H144" s="1116"/>
      <c r="I144" s="1053" t="s">
        <v>244</v>
      </c>
      <c r="J144" s="1114">
        <v>0</v>
      </c>
    </row>
    <row r="145" spans="1:10">
      <c r="A145" s="1111">
        <v>41501</v>
      </c>
      <c r="B145" s="1120">
        <v>20</v>
      </c>
      <c r="C145" s="1113" t="s">
        <v>1087</v>
      </c>
      <c r="D145" s="1114" t="s">
        <v>1092</v>
      </c>
      <c r="E145" s="1114"/>
      <c r="G145" s="1118">
        <v>0</v>
      </c>
      <c r="H145" s="1116"/>
      <c r="I145" s="1053" t="s">
        <v>244</v>
      </c>
      <c r="J145" s="1114">
        <v>0</v>
      </c>
    </row>
    <row r="146" spans="1:10">
      <c r="A146" s="1111">
        <v>41501</v>
      </c>
      <c r="B146" s="1120">
        <v>30</v>
      </c>
      <c r="C146" s="1113" t="s">
        <v>246</v>
      </c>
      <c r="D146" s="1114" t="s">
        <v>1204</v>
      </c>
      <c r="E146" s="1114"/>
      <c r="G146" s="1118" t="s">
        <v>339</v>
      </c>
      <c r="H146" s="1116"/>
      <c r="I146" s="1053" t="s">
        <v>244</v>
      </c>
      <c r="J146" s="1114">
        <v>0</v>
      </c>
    </row>
    <row r="147" spans="1:10">
      <c r="A147" s="1111">
        <v>41501</v>
      </c>
      <c r="B147" s="1120">
        <v>5</v>
      </c>
      <c r="C147" s="1113" t="s">
        <v>246</v>
      </c>
      <c r="D147" s="1114" t="s">
        <v>968</v>
      </c>
      <c r="E147" s="1114"/>
      <c r="G147" s="1118" t="s">
        <v>339</v>
      </c>
      <c r="H147" s="1116"/>
      <c r="I147" s="1053" t="s">
        <v>244</v>
      </c>
      <c r="J147" s="1114">
        <v>0</v>
      </c>
    </row>
    <row r="148" spans="1:10">
      <c r="A148" s="1111">
        <v>41501</v>
      </c>
      <c r="B148" s="1120">
        <v>100</v>
      </c>
      <c r="C148" s="1113" t="s">
        <v>246</v>
      </c>
      <c r="D148" s="1114" t="s">
        <v>292</v>
      </c>
      <c r="E148" s="1114"/>
      <c r="G148" s="1118" t="s">
        <v>339</v>
      </c>
      <c r="H148" s="1116"/>
      <c r="I148" s="1053" t="s">
        <v>244</v>
      </c>
      <c r="J148" s="1114">
        <v>0</v>
      </c>
    </row>
    <row r="149" spans="1:10">
      <c r="A149" s="1111">
        <v>41501</v>
      </c>
      <c r="B149" s="1120">
        <v>135</v>
      </c>
      <c r="C149" s="1113" t="s">
        <v>246</v>
      </c>
      <c r="D149" s="1114" t="s">
        <v>769</v>
      </c>
      <c r="E149" s="1114"/>
      <c r="G149" s="1118">
        <v>0</v>
      </c>
      <c r="H149" s="1116"/>
      <c r="I149" s="1053" t="s">
        <v>244</v>
      </c>
      <c r="J149" s="1114">
        <v>0</v>
      </c>
    </row>
    <row r="150" spans="1:10">
      <c r="A150" s="1111">
        <v>41501</v>
      </c>
      <c r="B150" s="1120">
        <v>7</v>
      </c>
      <c r="C150" s="1113" t="s">
        <v>246</v>
      </c>
      <c r="D150" s="1114" t="s">
        <v>976</v>
      </c>
      <c r="E150" s="1114"/>
      <c r="G150" s="1118">
        <v>0</v>
      </c>
      <c r="H150" s="1116"/>
      <c r="I150" s="1053" t="s">
        <v>244</v>
      </c>
      <c r="J150" s="1114">
        <v>0</v>
      </c>
    </row>
    <row r="151" spans="1:10">
      <c r="A151" s="1111">
        <v>41501</v>
      </c>
      <c r="B151" s="1120">
        <v>100</v>
      </c>
      <c r="C151" s="1113" t="s">
        <v>246</v>
      </c>
      <c r="D151" s="1114" t="s">
        <v>259</v>
      </c>
      <c r="E151" s="1114"/>
      <c r="G151" s="1118" t="s">
        <v>339</v>
      </c>
      <c r="H151" s="1116"/>
      <c r="I151" s="1053" t="s">
        <v>244</v>
      </c>
      <c r="J151" s="1114">
        <v>0</v>
      </c>
    </row>
    <row r="152" spans="1:10">
      <c r="A152" s="1111">
        <v>41501</v>
      </c>
      <c r="B152" s="1120">
        <v>200</v>
      </c>
      <c r="C152" s="1113" t="s">
        <v>246</v>
      </c>
      <c r="D152" s="1114" t="s">
        <v>450</v>
      </c>
      <c r="E152" s="1114"/>
      <c r="G152" s="1118" t="s">
        <v>339</v>
      </c>
      <c r="H152" s="1116"/>
      <c r="I152" s="1053" t="s">
        <v>244</v>
      </c>
      <c r="J152" s="1114">
        <v>0</v>
      </c>
    </row>
    <row r="153" spans="1:10">
      <c r="A153" s="1111">
        <v>41501</v>
      </c>
      <c r="B153" s="1120">
        <v>1</v>
      </c>
      <c r="C153" s="1113" t="s">
        <v>246</v>
      </c>
      <c r="D153" s="1114" t="s">
        <v>785</v>
      </c>
      <c r="E153" s="1114"/>
      <c r="G153" s="1118" t="s">
        <v>339</v>
      </c>
      <c r="H153" s="1116"/>
      <c r="I153" s="1053" t="s">
        <v>244</v>
      </c>
      <c r="J153" s="1114">
        <v>0</v>
      </c>
    </row>
    <row r="154" spans="1:10">
      <c r="A154" s="1111">
        <v>41502</v>
      </c>
      <c r="B154" s="1120">
        <v>2.78</v>
      </c>
      <c r="C154" s="1113" t="s">
        <v>246</v>
      </c>
      <c r="D154" s="1114" t="s">
        <v>1107</v>
      </c>
      <c r="E154" s="1114"/>
      <c r="G154" s="1118">
        <v>0</v>
      </c>
      <c r="H154" s="1116"/>
      <c r="I154" s="1053" t="s">
        <v>244</v>
      </c>
      <c r="J154" s="1114">
        <v>0</v>
      </c>
    </row>
    <row r="155" spans="1:10">
      <c r="A155" s="1111">
        <v>41502</v>
      </c>
      <c r="B155" s="1120">
        <v>31464.71</v>
      </c>
      <c r="C155" s="1113" t="s">
        <v>246</v>
      </c>
      <c r="D155" s="1114" t="s">
        <v>1160</v>
      </c>
      <c r="E155" s="1114"/>
      <c r="G155" s="1118">
        <v>0</v>
      </c>
      <c r="H155" s="1116"/>
      <c r="I155" s="1053" t="s">
        <v>244</v>
      </c>
      <c r="J155" s="1114">
        <v>0</v>
      </c>
    </row>
    <row r="156" spans="1:10">
      <c r="A156" s="1111">
        <v>41502</v>
      </c>
      <c r="B156" s="1120">
        <v>5</v>
      </c>
      <c r="C156" s="1113" t="s">
        <v>246</v>
      </c>
      <c r="D156" s="1114" t="s">
        <v>1223</v>
      </c>
      <c r="E156" s="1114"/>
      <c r="G156" s="1118">
        <v>0</v>
      </c>
      <c r="H156" s="1116"/>
      <c r="I156" s="1053" t="s">
        <v>244</v>
      </c>
      <c r="J156" s="1114">
        <v>0</v>
      </c>
    </row>
    <row r="157" spans="1:10">
      <c r="A157" s="1111">
        <v>41505</v>
      </c>
      <c r="B157" s="1120">
        <v>50</v>
      </c>
      <c r="C157" s="1113" t="s">
        <v>1087</v>
      </c>
      <c r="D157" s="1114" t="s">
        <v>1224</v>
      </c>
      <c r="E157" s="1114"/>
      <c r="G157" s="1118">
        <v>0</v>
      </c>
      <c r="H157" s="1116"/>
      <c r="I157" s="1053" t="s">
        <v>244</v>
      </c>
      <c r="J157" s="1114">
        <v>0</v>
      </c>
    </row>
    <row r="158" spans="1:10">
      <c r="A158" s="1111">
        <v>41505</v>
      </c>
      <c r="B158" s="1120">
        <v>12.5</v>
      </c>
      <c r="C158" s="1113" t="s">
        <v>246</v>
      </c>
      <c r="D158" s="1114" t="s">
        <v>1061</v>
      </c>
      <c r="E158" s="1114"/>
      <c r="G158" s="1118">
        <v>0</v>
      </c>
      <c r="H158" s="1116"/>
      <c r="I158" s="1053" t="s">
        <v>244</v>
      </c>
      <c r="J158" s="1114">
        <v>0</v>
      </c>
    </row>
    <row r="159" spans="1:10">
      <c r="A159" s="1111">
        <v>41505</v>
      </c>
      <c r="B159" s="1120">
        <v>40</v>
      </c>
      <c r="C159" s="1113" t="s">
        <v>246</v>
      </c>
      <c r="D159" s="1114" t="s">
        <v>400</v>
      </c>
      <c r="E159" s="1114"/>
      <c r="G159" s="1118" t="s">
        <v>339</v>
      </c>
      <c r="H159" s="1116"/>
      <c r="I159" s="1053" t="s">
        <v>244</v>
      </c>
      <c r="J159" s="1114">
        <v>0</v>
      </c>
    </row>
    <row r="160" spans="1:10">
      <c r="A160" s="1111">
        <v>41505</v>
      </c>
      <c r="B160" s="1120">
        <v>80</v>
      </c>
      <c r="C160" s="1113" t="s">
        <v>246</v>
      </c>
      <c r="D160" s="1114" t="s">
        <v>1044</v>
      </c>
      <c r="E160" s="1114"/>
      <c r="G160" s="1118">
        <v>0</v>
      </c>
      <c r="H160" s="1116"/>
      <c r="I160" s="1053" t="s">
        <v>244</v>
      </c>
      <c r="J160" s="1114">
        <v>0</v>
      </c>
    </row>
    <row r="161" spans="1:10">
      <c r="A161" s="1111">
        <v>41505</v>
      </c>
      <c r="B161" s="1120">
        <v>100</v>
      </c>
      <c r="C161" s="1113" t="s">
        <v>246</v>
      </c>
      <c r="D161" s="1114" t="s">
        <v>327</v>
      </c>
      <c r="E161" s="1114"/>
      <c r="G161" s="1118" t="s">
        <v>339</v>
      </c>
      <c r="H161" s="1116"/>
      <c r="I161" s="1053" t="s">
        <v>244</v>
      </c>
      <c r="J161" s="1114">
        <v>0</v>
      </c>
    </row>
    <row r="162" spans="1:10">
      <c r="A162" s="1111">
        <v>41505</v>
      </c>
      <c r="B162" s="1120">
        <v>12.5</v>
      </c>
      <c r="C162" s="1113" t="s">
        <v>246</v>
      </c>
      <c r="D162" s="1114" t="s">
        <v>1221</v>
      </c>
      <c r="E162" s="1114"/>
      <c r="G162" s="1118" t="s">
        <v>339</v>
      </c>
      <c r="H162" s="1116"/>
      <c r="I162" s="1053" t="s">
        <v>244</v>
      </c>
      <c r="J162" s="1114">
        <v>0</v>
      </c>
    </row>
    <row r="163" spans="1:10">
      <c r="A163" s="1111">
        <v>41505</v>
      </c>
      <c r="B163" s="1120">
        <v>205.09</v>
      </c>
      <c r="C163" s="1113" t="s">
        <v>246</v>
      </c>
      <c r="D163" s="1114" t="s">
        <v>1225</v>
      </c>
      <c r="E163" s="1114"/>
      <c r="G163" s="1118">
        <v>0</v>
      </c>
      <c r="H163" s="1116"/>
      <c r="I163" s="1053" t="s">
        <v>244</v>
      </c>
      <c r="J163" s="1114">
        <v>0</v>
      </c>
    </row>
    <row r="164" spans="1:10">
      <c r="A164" s="1111">
        <v>41507</v>
      </c>
      <c r="B164" s="1120">
        <v>40</v>
      </c>
      <c r="C164" s="1113" t="s">
        <v>1087</v>
      </c>
      <c r="D164" s="1114" t="s">
        <v>1184</v>
      </c>
      <c r="E164" s="1114"/>
      <c r="G164" s="1118">
        <v>0</v>
      </c>
      <c r="H164" s="1116"/>
      <c r="I164" s="1053" t="s">
        <v>244</v>
      </c>
      <c r="J164" s="1114">
        <v>0</v>
      </c>
    </row>
    <row r="165" spans="1:10">
      <c r="A165" s="1111">
        <v>41507</v>
      </c>
      <c r="B165" s="1120">
        <v>150</v>
      </c>
      <c r="C165" s="1113" t="s">
        <v>1087</v>
      </c>
      <c r="D165" s="1114" t="s">
        <v>1184</v>
      </c>
      <c r="E165" s="1114"/>
      <c r="G165" s="1118">
        <v>0</v>
      </c>
      <c r="H165" s="1116"/>
      <c r="I165" s="1053" t="s">
        <v>244</v>
      </c>
      <c r="J165" s="1114">
        <v>0</v>
      </c>
    </row>
    <row r="166" spans="1:10">
      <c r="A166" s="1111">
        <v>41507</v>
      </c>
      <c r="B166" s="1120">
        <v>40</v>
      </c>
      <c r="C166" s="1113" t="s">
        <v>246</v>
      </c>
      <c r="D166" s="1114" t="s">
        <v>261</v>
      </c>
      <c r="E166" s="1114"/>
      <c r="G166" s="1118" t="s">
        <v>339</v>
      </c>
      <c r="H166" s="1116"/>
      <c r="I166" s="1053" t="s">
        <v>244</v>
      </c>
      <c r="J166" s="1114">
        <v>0</v>
      </c>
    </row>
    <row r="167" spans="1:10">
      <c r="A167" s="1111">
        <v>41507</v>
      </c>
      <c r="B167" s="1120">
        <v>12</v>
      </c>
      <c r="C167" s="1113" t="s">
        <v>246</v>
      </c>
      <c r="D167" s="1114" t="s">
        <v>294</v>
      </c>
      <c r="E167" s="1114"/>
      <c r="G167" s="1118" t="s">
        <v>339</v>
      </c>
      <c r="H167" s="1116"/>
      <c r="I167" s="1053" t="s">
        <v>244</v>
      </c>
      <c r="J167" s="1114">
        <v>0</v>
      </c>
    </row>
    <row r="168" spans="1:10">
      <c r="A168" s="1111">
        <v>41507</v>
      </c>
      <c r="B168" s="1120">
        <v>32.42</v>
      </c>
      <c r="C168" s="1113" t="s">
        <v>246</v>
      </c>
      <c r="D168" s="1114" t="s">
        <v>1226</v>
      </c>
      <c r="E168" s="1114"/>
      <c r="G168" s="1118">
        <v>0</v>
      </c>
      <c r="H168" s="1116"/>
      <c r="I168" s="1053" t="s">
        <v>244</v>
      </c>
      <c r="J168" s="1114">
        <v>0</v>
      </c>
    </row>
    <row r="169" spans="1:10">
      <c r="A169" s="1111">
        <v>41507</v>
      </c>
      <c r="B169" s="1120">
        <v>177</v>
      </c>
      <c r="C169" s="1113" t="s">
        <v>246</v>
      </c>
      <c r="D169" s="1114" t="s">
        <v>355</v>
      </c>
      <c r="E169" s="1114"/>
      <c r="G169" s="1118" t="s">
        <v>339</v>
      </c>
      <c r="H169" s="1116"/>
      <c r="I169" s="1053" t="s">
        <v>244</v>
      </c>
      <c r="J169" s="1114">
        <v>0</v>
      </c>
    </row>
    <row r="170" spans="1:10">
      <c r="A170" s="1111">
        <v>41507</v>
      </c>
      <c r="B170" s="1120">
        <v>5</v>
      </c>
      <c r="C170" s="1113" t="s">
        <v>246</v>
      </c>
      <c r="D170" s="1114" t="s">
        <v>773</v>
      </c>
      <c r="E170" s="1114"/>
      <c r="G170" s="1118">
        <v>0</v>
      </c>
      <c r="H170" s="1116"/>
      <c r="I170" s="1053" t="s">
        <v>244</v>
      </c>
      <c r="J170" s="1114">
        <v>0</v>
      </c>
    </row>
    <row r="171" spans="1:10">
      <c r="A171" s="1111">
        <v>41508</v>
      </c>
      <c r="B171" s="1120">
        <v>100</v>
      </c>
      <c r="C171" s="1113" t="s">
        <v>1087</v>
      </c>
      <c r="D171" s="1114" t="s">
        <v>1093</v>
      </c>
      <c r="E171" s="1114"/>
      <c r="G171" s="1118">
        <v>0</v>
      </c>
      <c r="H171" s="1116"/>
      <c r="I171" s="1053" t="s">
        <v>244</v>
      </c>
      <c r="J171" s="1114">
        <v>0</v>
      </c>
    </row>
    <row r="172" spans="1:10">
      <c r="A172" s="1111">
        <v>41508</v>
      </c>
      <c r="B172" s="1120">
        <v>258</v>
      </c>
      <c r="C172" s="1113" t="s">
        <v>246</v>
      </c>
      <c r="D172" s="1114" t="s">
        <v>355</v>
      </c>
      <c r="E172" s="1114"/>
      <c r="G172" s="1118" t="s">
        <v>339</v>
      </c>
      <c r="H172" s="1116"/>
      <c r="I172" s="1053" t="s">
        <v>244</v>
      </c>
      <c r="J172" s="1114">
        <v>0</v>
      </c>
    </row>
    <row r="173" spans="1:10">
      <c r="A173" s="1111">
        <v>41513</v>
      </c>
      <c r="B173" s="1120">
        <v>15</v>
      </c>
      <c r="C173" s="1113" t="s">
        <v>246</v>
      </c>
      <c r="D173" s="1114" t="s">
        <v>858</v>
      </c>
      <c r="E173" s="1114"/>
      <c r="G173" s="1118" t="s">
        <v>339</v>
      </c>
      <c r="H173" s="1116"/>
      <c r="I173" s="1053" t="s">
        <v>244</v>
      </c>
      <c r="J173" s="1114">
        <v>0</v>
      </c>
    </row>
    <row r="174" spans="1:10">
      <c r="A174" s="1111">
        <v>41519</v>
      </c>
      <c r="B174" s="1120">
        <v>50</v>
      </c>
      <c r="C174" s="1113" t="s">
        <v>246</v>
      </c>
      <c r="D174" s="1114" t="s">
        <v>250</v>
      </c>
      <c r="E174" s="1114"/>
      <c r="G174" s="1118">
        <v>0</v>
      </c>
      <c r="H174" s="1116"/>
      <c r="I174" s="1053" t="s">
        <v>244</v>
      </c>
      <c r="J174" s="1114">
        <v>0</v>
      </c>
    </row>
    <row r="175" spans="1:10">
      <c r="A175" s="1111">
        <v>41519</v>
      </c>
      <c r="B175" s="1120">
        <v>20</v>
      </c>
      <c r="C175" s="1113" t="s">
        <v>246</v>
      </c>
      <c r="D175" s="1114" t="s">
        <v>254</v>
      </c>
      <c r="E175" s="1114"/>
      <c r="G175" s="1118" t="s">
        <v>339</v>
      </c>
      <c r="H175" s="1116"/>
      <c r="I175" s="1053" t="s">
        <v>244</v>
      </c>
      <c r="J175" s="1114">
        <v>0</v>
      </c>
    </row>
    <row r="176" spans="1:10">
      <c r="A176" s="1111">
        <v>41519</v>
      </c>
      <c r="B176" s="1120">
        <v>10</v>
      </c>
      <c r="C176" s="1113" t="s">
        <v>246</v>
      </c>
      <c r="D176" s="1114" t="s">
        <v>369</v>
      </c>
      <c r="E176" s="1114"/>
      <c r="G176" s="1118">
        <v>0</v>
      </c>
      <c r="H176" s="1116"/>
      <c r="I176" s="1053" t="s">
        <v>244</v>
      </c>
      <c r="J176" s="1114">
        <v>0</v>
      </c>
    </row>
    <row r="177" spans="1:10">
      <c r="A177" s="1111">
        <v>41519</v>
      </c>
      <c r="B177" s="1120">
        <v>25</v>
      </c>
      <c r="C177" s="1113" t="s">
        <v>246</v>
      </c>
      <c r="D177" s="1114" t="s">
        <v>1070</v>
      </c>
      <c r="E177" s="1114"/>
      <c r="G177" s="1118" t="s">
        <v>339</v>
      </c>
      <c r="H177" s="1116"/>
      <c r="I177" s="1053" t="s">
        <v>244</v>
      </c>
      <c r="J177" s="1114">
        <v>0</v>
      </c>
    </row>
    <row r="178" spans="1:10">
      <c r="A178" s="1111">
        <v>41519</v>
      </c>
      <c r="B178" s="1120">
        <v>10</v>
      </c>
      <c r="C178" s="1113" t="s">
        <v>246</v>
      </c>
      <c r="D178" s="1114" t="s">
        <v>955</v>
      </c>
      <c r="E178" s="1114"/>
      <c r="G178" s="1118">
        <v>0</v>
      </c>
      <c r="H178" s="1116"/>
      <c r="I178" s="1053" t="s">
        <v>244</v>
      </c>
      <c r="J178" s="1114">
        <v>0</v>
      </c>
    </row>
    <row r="179" spans="1:10">
      <c r="A179" s="1111">
        <v>41519</v>
      </c>
      <c r="B179" s="1120">
        <v>75</v>
      </c>
      <c r="C179" s="1113" t="s">
        <v>246</v>
      </c>
      <c r="D179" s="1114" t="s">
        <v>308</v>
      </c>
      <c r="E179" s="1114"/>
      <c r="G179" s="1118" t="s">
        <v>339</v>
      </c>
      <c r="H179" s="1116"/>
      <c r="I179" s="1053" t="s">
        <v>244</v>
      </c>
      <c r="J179" s="1114">
        <v>0</v>
      </c>
    </row>
    <row r="180" spans="1:10">
      <c r="A180" s="1111">
        <v>41519</v>
      </c>
      <c r="B180" s="1120">
        <v>30</v>
      </c>
      <c r="C180" s="1113" t="s">
        <v>246</v>
      </c>
      <c r="D180" s="1114" t="s">
        <v>1123</v>
      </c>
      <c r="E180" s="1114"/>
      <c r="G180" s="1118" t="s">
        <v>339</v>
      </c>
      <c r="H180" s="1116"/>
      <c r="I180" s="1053" t="s">
        <v>244</v>
      </c>
      <c r="J180" s="1114">
        <v>0</v>
      </c>
    </row>
    <row r="181" spans="1:10">
      <c r="A181" s="1111">
        <v>41519</v>
      </c>
      <c r="B181" s="1120">
        <v>25</v>
      </c>
      <c r="C181" s="1113" t="s">
        <v>246</v>
      </c>
      <c r="D181" s="1114" t="s">
        <v>1159</v>
      </c>
      <c r="E181" s="1114"/>
      <c r="G181" s="1118" t="s">
        <v>339</v>
      </c>
      <c r="H181" s="1116"/>
      <c r="I181" s="1053" t="s">
        <v>244</v>
      </c>
      <c r="J181" s="1114">
        <v>0</v>
      </c>
    </row>
    <row r="182" spans="1:10">
      <c r="A182" s="1111">
        <v>41519</v>
      </c>
      <c r="B182" s="1120">
        <v>50</v>
      </c>
      <c r="C182" s="1113" t="s">
        <v>246</v>
      </c>
      <c r="D182" s="1114" t="s">
        <v>998</v>
      </c>
      <c r="E182" s="1114"/>
      <c r="G182" s="1118" t="s">
        <v>339</v>
      </c>
      <c r="H182" s="1116"/>
      <c r="I182" s="1053" t="s">
        <v>244</v>
      </c>
      <c r="J182" s="1114">
        <v>0</v>
      </c>
    </row>
    <row r="183" spans="1:10">
      <c r="A183" s="1111">
        <v>41519</v>
      </c>
      <c r="B183" s="1120">
        <v>30</v>
      </c>
      <c r="C183" s="1113" t="s">
        <v>246</v>
      </c>
      <c r="D183" s="1114" t="s">
        <v>424</v>
      </c>
      <c r="E183" s="1114"/>
      <c r="G183" s="1118" t="s">
        <v>339</v>
      </c>
      <c r="H183" s="1116"/>
      <c r="I183" s="1053" t="s">
        <v>244</v>
      </c>
      <c r="J183" s="1114">
        <v>0</v>
      </c>
    </row>
    <row r="184" spans="1:10">
      <c r="A184" s="1111">
        <v>41519</v>
      </c>
      <c r="B184" s="1120">
        <v>25</v>
      </c>
      <c r="C184" s="1113" t="s">
        <v>246</v>
      </c>
      <c r="D184" s="1114" t="s">
        <v>402</v>
      </c>
      <c r="E184" s="1114"/>
      <c r="G184" s="1118">
        <v>0</v>
      </c>
      <c r="H184" s="1116"/>
      <c r="I184" s="1053" t="s">
        <v>244</v>
      </c>
      <c r="J184" s="1114">
        <v>0</v>
      </c>
    </row>
    <row r="185" spans="1:10">
      <c r="A185" s="1111">
        <v>41519</v>
      </c>
      <c r="B185" s="1120">
        <v>15</v>
      </c>
      <c r="C185" s="1113" t="s">
        <v>246</v>
      </c>
      <c r="D185" s="1114" t="s">
        <v>1190</v>
      </c>
      <c r="E185" s="1114"/>
      <c r="G185" s="1118">
        <v>0</v>
      </c>
      <c r="H185" s="1116"/>
      <c r="I185" s="1053" t="s">
        <v>244</v>
      </c>
      <c r="J185" s="1114">
        <v>0</v>
      </c>
    </row>
    <row r="186" spans="1:10">
      <c r="A186" s="1111">
        <v>41519</v>
      </c>
      <c r="B186" s="1120">
        <v>10</v>
      </c>
      <c r="C186" s="1113" t="s">
        <v>246</v>
      </c>
      <c r="D186" s="1114" t="s">
        <v>772</v>
      </c>
      <c r="E186" s="1114"/>
      <c r="G186" s="1118" t="s">
        <v>339</v>
      </c>
      <c r="H186" s="1116"/>
      <c r="I186" s="1053" t="s">
        <v>244</v>
      </c>
      <c r="J186" s="1114">
        <v>0</v>
      </c>
    </row>
    <row r="187" spans="1:10">
      <c r="A187" s="1111">
        <v>41519</v>
      </c>
      <c r="B187" s="1120">
        <v>10</v>
      </c>
      <c r="C187" s="1113" t="s">
        <v>246</v>
      </c>
      <c r="D187" s="1114" t="s">
        <v>1195</v>
      </c>
      <c r="E187" s="1114"/>
      <c r="G187" s="1118">
        <v>0</v>
      </c>
      <c r="H187" s="1116"/>
      <c r="I187" s="1053" t="s">
        <v>244</v>
      </c>
      <c r="J187" s="1114">
        <v>0</v>
      </c>
    </row>
    <row r="188" spans="1:10">
      <c r="A188" s="1111">
        <v>41519</v>
      </c>
      <c r="B188" s="1120">
        <v>20</v>
      </c>
      <c r="C188" s="1113" t="s">
        <v>246</v>
      </c>
      <c r="D188" s="1114" t="s">
        <v>1028</v>
      </c>
      <c r="E188" s="1114"/>
      <c r="G188" s="1118" t="s">
        <v>339</v>
      </c>
      <c r="H188" s="1116"/>
      <c r="I188" s="1053" t="s">
        <v>244</v>
      </c>
      <c r="J188" s="1114">
        <v>0</v>
      </c>
    </row>
    <row r="189" spans="1:10">
      <c r="A189" s="1111">
        <v>41519</v>
      </c>
      <c r="B189" s="1120">
        <v>219.57</v>
      </c>
      <c r="C189" s="1113" t="s">
        <v>246</v>
      </c>
      <c r="D189" s="1114" t="s">
        <v>1228</v>
      </c>
      <c r="E189" s="1114"/>
      <c r="G189" s="1118">
        <v>0</v>
      </c>
      <c r="H189" s="1116"/>
      <c r="I189" s="1053" t="s">
        <v>244</v>
      </c>
      <c r="J189" s="1114">
        <v>0</v>
      </c>
    </row>
    <row r="190" spans="1:10">
      <c r="A190" s="1111">
        <v>41520</v>
      </c>
      <c r="B190" s="1120">
        <v>300</v>
      </c>
      <c r="C190" s="1113" t="s">
        <v>246</v>
      </c>
      <c r="D190" s="1114" t="s">
        <v>778</v>
      </c>
      <c r="E190" s="1114"/>
      <c r="G190" s="1118" t="s">
        <v>339</v>
      </c>
      <c r="H190" s="1116"/>
      <c r="I190" s="1053" t="s">
        <v>244</v>
      </c>
      <c r="J190" s="1114">
        <v>0</v>
      </c>
    </row>
    <row r="191" spans="1:10">
      <c r="A191" s="1111">
        <v>41520</v>
      </c>
      <c r="B191" s="1120">
        <v>20</v>
      </c>
      <c r="C191" s="1113" t="s">
        <v>246</v>
      </c>
      <c r="D191" s="1114" t="s">
        <v>387</v>
      </c>
      <c r="E191" s="1114"/>
      <c r="G191" s="1118">
        <v>0</v>
      </c>
      <c r="H191" s="1116"/>
      <c r="I191" s="1053" t="s">
        <v>244</v>
      </c>
      <c r="J191" s="1114">
        <v>0</v>
      </c>
    </row>
    <row r="192" spans="1:10">
      <c r="A192" s="1111">
        <v>41520</v>
      </c>
      <c r="B192" s="1120">
        <v>50</v>
      </c>
      <c r="C192" s="1113" t="s">
        <v>246</v>
      </c>
      <c r="D192" s="1114" t="s">
        <v>1105</v>
      </c>
      <c r="E192" s="1114"/>
      <c r="G192" s="1118">
        <v>0</v>
      </c>
      <c r="H192" s="1116"/>
      <c r="I192" s="1053" t="s">
        <v>244</v>
      </c>
      <c r="J192" s="1114">
        <v>0</v>
      </c>
    </row>
    <row r="193" spans="1:10">
      <c r="A193" s="1111">
        <v>41520</v>
      </c>
      <c r="B193" s="1120">
        <v>5</v>
      </c>
      <c r="C193" s="1113" t="s">
        <v>246</v>
      </c>
      <c r="D193" s="1114" t="s">
        <v>1187</v>
      </c>
      <c r="E193" s="1114"/>
      <c r="G193" s="1118" t="s">
        <v>339</v>
      </c>
      <c r="H193" s="1116"/>
      <c r="I193" s="1053" t="s">
        <v>244</v>
      </c>
      <c r="J193" s="1114">
        <v>0</v>
      </c>
    </row>
    <row r="194" spans="1:10">
      <c r="A194" s="1111">
        <v>41521</v>
      </c>
      <c r="B194" s="1120">
        <v>100</v>
      </c>
      <c r="C194" s="1113" t="s">
        <v>1087</v>
      </c>
      <c r="D194" s="1114" t="s">
        <v>1229</v>
      </c>
      <c r="E194" s="1114"/>
      <c r="G194" s="1118">
        <v>0</v>
      </c>
      <c r="H194" s="1116"/>
      <c r="I194" s="1053" t="s">
        <v>244</v>
      </c>
      <c r="J194" s="1114">
        <v>0</v>
      </c>
    </row>
    <row r="195" spans="1:10">
      <c r="A195" s="1111">
        <v>41521</v>
      </c>
      <c r="B195" s="1120">
        <v>170</v>
      </c>
      <c r="C195" s="1113" t="s">
        <v>246</v>
      </c>
      <c r="D195" s="1114" t="s">
        <v>788</v>
      </c>
      <c r="E195" s="1114"/>
      <c r="G195" s="1118" t="s">
        <v>339</v>
      </c>
      <c r="H195" s="1116"/>
      <c r="I195" s="1053" t="s">
        <v>244</v>
      </c>
      <c r="J195" s="1114">
        <v>0</v>
      </c>
    </row>
    <row r="196" spans="1:10">
      <c r="A196" s="1111">
        <v>41522</v>
      </c>
      <c r="B196" s="1120">
        <v>16.25</v>
      </c>
      <c r="C196" s="1113">
        <v>103636</v>
      </c>
      <c r="D196" s="1114" t="s">
        <v>1230</v>
      </c>
      <c r="E196" s="1114"/>
      <c r="G196" s="1118">
        <v>0</v>
      </c>
      <c r="H196" s="1116"/>
      <c r="I196" s="1053" t="s">
        <v>244</v>
      </c>
      <c r="J196" s="1114">
        <v>0</v>
      </c>
    </row>
    <row r="197" spans="1:10">
      <c r="A197" s="1111">
        <v>41522</v>
      </c>
      <c r="B197" s="1120">
        <v>15</v>
      </c>
      <c r="C197" s="1113" t="s">
        <v>1087</v>
      </c>
      <c r="D197" s="1114" t="s">
        <v>1088</v>
      </c>
      <c r="E197" s="1114"/>
      <c r="G197" s="1118">
        <v>0</v>
      </c>
      <c r="H197" s="1116"/>
      <c r="I197" s="1053" t="s">
        <v>244</v>
      </c>
      <c r="J197" s="1114">
        <v>0</v>
      </c>
    </row>
    <row r="198" spans="1:10">
      <c r="A198" s="1111">
        <v>41522</v>
      </c>
      <c r="B198" s="1120">
        <v>50</v>
      </c>
      <c r="C198" s="1113" t="s">
        <v>1087</v>
      </c>
      <c r="D198" s="1114" t="s">
        <v>1089</v>
      </c>
      <c r="E198" s="1114"/>
      <c r="G198" s="1118">
        <v>0</v>
      </c>
      <c r="H198" s="1116"/>
      <c r="I198" s="1053" t="s">
        <v>244</v>
      </c>
      <c r="J198" s="1114">
        <v>0</v>
      </c>
    </row>
    <row r="199" spans="1:10">
      <c r="A199" s="1111">
        <v>41522</v>
      </c>
      <c r="B199" s="1120">
        <v>100</v>
      </c>
      <c r="C199" s="1113" t="s">
        <v>246</v>
      </c>
      <c r="D199" s="1114" t="s">
        <v>1000</v>
      </c>
      <c r="E199" s="1114"/>
      <c r="G199" s="1118">
        <v>0</v>
      </c>
      <c r="H199" s="1116"/>
      <c r="I199" s="1053" t="s">
        <v>244</v>
      </c>
      <c r="J199" s="1114">
        <v>0</v>
      </c>
    </row>
    <row r="200" spans="1:10">
      <c r="A200" s="1111">
        <v>41522</v>
      </c>
      <c r="B200" s="1120">
        <v>15</v>
      </c>
      <c r="C200" s="1113" t="s">
        <v>246</v>
      </c>
      <c r="D200" s="1114" t="s">
        <v>306</v>
      </c>
      <c r="E200" s="1114"/>
      <c r="G200" s="1118" t="s">
        <v>339</v>
      </c>
      <c r="H200" s="1116"/>
      <c r="I200" s="1053" t="s">
        <v>244</v>
      </c>
      <c r="J200" s="1114">
        <v>0</v>
      </c>
    </row>
    <row r="201" spans="1:10">
      <c r="A201" s="1111">
        <v>41522</v>
      </c>
      <c r="B201" s="1120">
        <v>5</v>
      </c>
      <c r="C201" s="1113" t="s">
        <v>246</v>
      </c>
      <c r="D201" s="1114" t="s">
        <v>318</v>
      </c>
      <c r="E201" s="1114"/>
      <c r="G201" s="1118" t="s">
        <v>339</v>
      </c>
      <c r="H201" s="1116"/>
      <c r="I201" s="1053" t="s">
        <v>244</v>
      </c>
      <c r="J201" s="1114">
        <v>0</v>
      </c>
    </row>
    <row r="202" spans="1:10">
      <c r="A202" s="1111">
        <v>41522</v>
      </c>
      <c r="B202" s="1120">
        <v>6</v>
      </c>
      <c r="C202" s="1113" t="s">
        <v>246</v>
      </c>
      <c r="D202" s="1114" t="s">
        <v>310</v>
      </c>
      <c r="E202" s="1114"/>
      <c r="G202" s="1118" t="s">
        <v>339</v>
      </c>
      <c r="H202" s="1116"/>
      <c r="I202" s="1053" t="s">
        <v>244</v>
      </c>
      <c r="J202" s="1114">
        <v>0</v>
      </c>
    </row>
    <row r="203" spans="1:10">
      <c r="A203" s="1111">
        <v>41523</v>
      </c>
      <c r="B203" s="1120">
        <v>30</v>
      </c>
      <c r="C203" s="1113" t="s">
        <v>1087</v>
      </c>
      <c r="D203" s="1114" t="s">
        <v>1088</v>
      </c>
      <c r="E203" s="1114"/>
      <c r="G203" s="1118">
        <v>0</v>
      </c>
      <c r="H203" s="1116"/>
      <c r="I203" s="1053" t="s">
        <v>244</v>
      </c>
      <c r="J203" s="1114">
        <v>0</v>
      </c>
    </row>
    <row r="204" spans="1:10">
      <c r="A204" s="1111">
        <v>41523</v>
      </c>
      <c r="B204" s="1120">
        <v>10</v>
      </c>
      <c r="C204" s="1113" t="s">
        <v>246</v>
      </c>
      <c r="D204" s="1114" t="s">
        <v>956</v>
      </c>
      <c r="E204" s="1114"/>
      <c r="G204" s="1118" t="s">
        <v>339</v>
      </c>
      <c r="H204" s="1116"/>
      <c r="I204" s="1053" t="s">
        <v>244</v>
      </c>
      <c r="J204" s="1114">
        <v>0</v>
      </c>
    </row>
    <row r="205" spans="1:10">
      <c r="A205" s="1111">
        <v>41526</v>
      </c>
      <c r="B205" s="1120">
        <v>40</v>
      </c>
      <c r="C205" s="1113" t="s">
        <v>246</v>
      </c>
      <c r="D205" s="1114" t="s">
        <v>1030</v>
      </c>
      <c r="E205" s="1114"/>
      <c r="G205" s="1118">
        <v>0</v>
      </c>
      <c r="H205" s="1116"/>
      <c r="I205" s="1053" t="s">
        <v>244</v>
      </c>
      <c r="J205" s="1114">
        <v>0</v>
      </c>
    </row>
    <row r="206" spans="1:10">
      <c r="A206" s="1111">
        <v>41526</v>
      </c>
      <c r="B206" s="1120">
        <v>30</v>
      </c>
      <c r="C206" s="1113" t="s">
        <v>246</v>
      </c>
      <c r="D206" s="1114" t="s">
        <v>1231</v>
      </c>
      <c r="E206" s="1114"/>
      <c r="G206" s="1118">
        <v>0</v>
      </c>
      <c r="H206" s="1116"/>
      <c r="I206" s="1053" t="s">
        <v>244</v>
      </c>
      <c r="J206" s="1114">
        <v>0</v>
      </c>
    </row>
    <row r="207" spans="1:10">
      <c r="A207" s="1111">
        <v>41526</v>
      </c>
      <c r="B207" s="1120">
        <v>110</v>
      </c>
      <c r="C207" s="1113" t="s">
        <v>246</v>
      </c>
      <c r="D207" s="1114" t="s">
        <v>967</v>
      </c>
      <c r="E207" s="1114"/>
      <c r="G207" s="1118" t="s">
        <v>339</v>
      </c>
      <c r="H207" s="1116"/>
      <c r="I207" s="1053" t="s">
        <v>244</v>
      </c>
      <c r="J207" s="1114">
        <v>0</v>
      </c>
    </row>
    <row r="208" spans="1:10">
      <c r="A208" s="1111">
        <v>41526</v>
      </c>
      <c r="B208" s="1120">
        <v>12.5</v>
      </c>
      <c r="C208" s="1113" t="s">
        <v>246</v>
      </c>
      <c r="D208" s="1114" t="s">
        <v>1221</v>
      </c>
      <c r="E208" s="1114"/>
      <c r="G208" s="1118" t="s">
        <v>339</v>
      </c>
      <c r="H208" s="1116"/>
      <c r="I208" s="1053" t="s">
        <v>244</v>
      </c>
      <c r="J208" s="1114">
        <v>0</v>
      </c>
    </row>
    <row r="209" spans="1:10">
      <c r="A209" s="1111">
        <v>41526</v>
      </c>
      <c r="B209" s="1120">
        <v>69.16</v>
      </c>
      <c r="C209" s="1113" t="s">
        <v>246</v>
      </c>
      <c r="D209" s="1114" t="s">
        <v>1232</v>
      </c>
      <c r="E209" s="1114"/>
      <c r="G209" s="1118">
        <v>0</v>
      </c>
      <c r="H209" s="1116"/>
      <c r="I209" s="1053" t="s">
        <v>244</v>
      </c>
      <c r="J209" s="1114">
        <v>0</v>
      </c>
    </row>
    <row r="210" spans="1:10">
      <c r="A210" s="1111">
        <v>41527</v>
      </c>
      <c r="B210" s="1120">
        <v>100</v>
      </c>
      <c r="C210" s="1113" t="s">
        <v>1087</v>
      </c>
      <c r="D210" s="1114" t="s">
        <v>1088</v>
      </c>
      <c r="E210" s="1114"/>
      <c r="G210" s="1118">
        <v>0</v>
      </c>
      <c r="H210" s="1116"/>
      <c r="I210" s="1053" t="s">
        <v>244</v>
      </c>
      <c r="J210" s="1114">
        <v>0</v>
      </c>
    </row>
    <row r="211" spans="1:10">
      <c r="A211" s="1111">
        <v>41527</v>
      </c>
      <c r="B211" s="1120">
        <v>15</v>
      </c>
      <c r="C211" s="1113" t="s">
        <v>1087</v>
      </c>
      <c r="D211" s="1114" t="s">
        <v>1096</v>
      </c>
      <c r="E211" s="1114"/>
      <c r="G211" s="1118">
        <v>0</v>
      </c>
      <c r="H211" s="1116"/>
      <c r="I211" s="1053" t="s">
        <v>244</v>
      </c>
      <c r="J211" s="1114">
        <v>0</v>
      </c>
    </row>
    <row r="212" spans="1:10">
      <c r="A212" s="1111">
        <v>41527</v>
      </c>
      <c r="B212" s="1120">
        <v>230</v>
      </c>
      <c r="C212" s="1113" t="s">
        <v>246</v>
      </c>
      <c r="D212" s="1114" t="s">
        <v>920</v>
      </c>
      <c r="E212" s="1114"/>
      <c r="G212" s="1118" t="s">
        <v>339</v>
      </c>
      <c r="H212" s="1116"/>
      <c r="I212" s="1053" t="s">
        <v>244</v>
      </c>
      <c r="J212" s="1114">
        <v>0</v>
      </c>
    </row>
    <row r="213" spans="1:10">
      <c r="A213" s="1111">
        <v>41527</v>
      </c>
      <c r="B213" s="1120">
        <v>157.84</v>
      </c>
      <c r="C213" s="1113" t="s">
        <v>246</v>
      </c>
      <c r="D213" s="1114" t="s">
        <v>1002</v>
      </c>
      <c r="E213" s="1114"/>
      <c r="G213" s="1118">
        <v>0</v>
      </c>
      <c r="H213" s="1116"/>
      <c r="I213" s="1053" t="s">
        <v>244</v>
      </c>
      <c r="J213" s="1114">
        <v>0</v>
      </c>
    </row>
    <row r="214" spans="1:10">
      <c r="A214" s="1111">
        <v>41527</v>
      </c>
      <c r="B214" s="1120">
        <v>200</v>
      </c>
      <c r="C214" s="1113" t="s">
        <v>246</v>
      </c>
      <c r="D214" s="1114" t="s">
        <v>1091</v>
      </c>
      <c r="E214" s="1114"/>
      <c r="G214" s="1118" t="s">
        <v>339</v>
      </c>
      <c r="H214" s="1116"/>
      <c r="I214" s="1053" t="s">
        <v>244</v>
      </c>
      <c r="J214" s="1114">
        <v>0</v>
      </c>
    </row>
    <row r="215" spans="1:10">
      <c r="A215" s="1111">
        <v>41527</v>
      </c>
      <c r="B215" s="1120">
        <v>150</v>
      </c>
      <c r="C215" s="1113" t="s">
        <v>246</v>
      </c>
      <c r="D215" s="1114" t="s">
        <v>357</v>
      </c>
      <c r="E215" s="1114"/>
      <c r="G215" s="1118" t="s">
        <v>339</v>
      </c>
      <c r="H215" s="1116"/>
      <c r="I215" s="1053" t="s">
        <v>244</v>
      </c>
      <c r="J215" s="1114">
        <v>0</v>
      </c>
    </row>
    <row r="216" spans="1:10">
      <c r="A216" s="1111">
        <v>41528</v>
      </c>
      <c r="B216" s="1120">
        <v>115.2</v>
      </c>
      <c r="C216" s="1113" t="s">
        <v>246</v>
      </c>
      <c r="D216" s="1114" t="s">
        <v>429</v>
      </c>
      <c r="E216" s="1114"/>
      <c r="G216" s="1118">
        <v>0</v>
      </c>
      <c r="H216" s="1116"/>
      <c r="I216" s="1053" t="s">
        <v>244</v>
      </c>
      <c r="J216" s="1114">
        <v>0</v>
      </c>
    </row>
    <row r="217" spans="1:10">
      <c r="A217" s="1111">
        <v>41529</v>
      </c>
      <c r="B217" s="1120">
        <v>30</v>
      </c>
      <c r="C217" s="1113">
        <v>103468</v>
      </c>
      <c r="D217" s="1114" t="s">
        <v>971</v>
      </c>
      <c r="E217" s="1114"/>
      <c r="G217" s="1118">
        <v>0</v>
      </c>
      <c r="H217" s="1116"/>
      <c r="I217" s="1053" t="s">
        <v>244</v>
      </c>
      <c r="J217" s="1114">
        <v>0</v>
      </c>
    </row>
    <row r="218" spans="1:10">
      <c r="A218" s="1111">
        <v>41530</v>
      </c>
      <c r="B218" s="1120">
        <v>30</v>
      </c>
      <c r="C218" s="1113">
        <v>103469</v>
      </c>
      <c r="D218" s="1114" t="s">
        <v>971</v>
      </c>
      <c r="E218" s="1114"/>
      <c r="G218" s="1118">
        <v>0</v>
      </c>
      <c r="H218" s="1116"/>
      <c r="I218" s="1053" t="s">
        <v>244</v>
      </c>
      <c r="J218" s="1114">
        <v>0</v>
      </c>
    </row>
    <row r="219" spans="1:10">
      <c r="A219" s="1111">
        <v>41531</v>
      </c>
      <c r="B219" s="1120">
        <v>30</v>
      </c>
      <c r="C219" s="1113">
        <v>103470</v>
      </c>
      <c r="D219" s="1114" t="s">
        <v>971</v>
      </c>
      <c r="E219" s="1114"/>
      <c r="G219" s="1118">
        <v>0</v>
      </c>
      <c r="H219" s="1116"/>
      <c r="I219" s="1053" t="s">
        <v>244</v>
      </c>
      <c r="J219" s="1114">
        <v>0</v>
      </c>
    </row>
    <row r="220" spans="1:10">
      <c r="A220" s="1111">
        <v>41532</v>
      </c>
      <c r="B220" s="1120">
        <v>230</v>
      </c>
      <c r="C220" s="1113">
        <v>103471</v>
      </c>
      <c r="D220" s="1114" t="s">
        <v>1233</v>
      </c>
      <c r="E220" s="1114"/>
      <c r="G220" s="1118">
        <v>0</v>
      </c>
      <c r="H220" s="1116"/>
      <c r="I220" s="1053" t="s">
        <v>244</v>
      </c>
      <c r="J220" s="1114">
        <v>0</v>
      </c>
    </row>
    <row r="221" spans="1:10">
      <c r="A221" s="1111">
        <v>41530</v>
      </c>
      <c r="B221" s="1120">
        <v>94.65</v>
      </c>
      <c r="C221" s="1113" t="s">
        <v>246</v>
      </c>
      <c r="D221" s="1114" t="s">
        <v>1234</v>
      </c>
      <c r="E221" s="1114"/>
      <c r="G221" s="1118">
        <v>0</v>
      </c>
      <c r="H221" s="1116"/>
      <c r="I221" s="1053" t="s">
        <v>244</v>
      </c>
      <c r="J221" s="1114">
        <v>0</v>
      </c>
    </row>
    <row r="222" spans="1:10">
      <c r="A222" s="1111">
        <v>41533</v>
      </c>
      <c r="B222" s="1120">
        <v>20</v>
      </c>
      <c r="C222" s="1113" t="s">
        <v>1087</v>
      </c>
      <c r="D222" s="1114" t="s">
        <v>1092</v>
      </c>
      <c r="E222" s="1114"/>
      <c r="G222" s="1118">
        <v>0</v>
      </c>
      <c r="H222" s="1116"/>
      <c r="I222" s="1053" t="s">
        <v>244</v>
      </c>
      <c r="J222" s="1114">
        <v>0</v>
      </c>
    </row>
    <row r="223" spans="1:10">
      <c r="A223" s="1111">
        <v>41533</v>
      </c>
      <c r="B223" s="1120">
        <v>30</v>
      </c>
      <c r="C223" s="1113" t="s">
        <v>246</v>
      </c>
      <c r="D223" s="1114" t="s">
        <v>1204</v>
      </c>
      <c r="E223" s="1114"/>
      <c r="G223" s="1118" t="s">
        <v>339</v>
      </c>
      <c r="H223" s="1116"/>
      <c r="I223" s="1053" t="s">
        <v>244</v>
      </c>
      <c r="J223" s="1114">
        <v>0</v>
      </c>
    </row>
    <row r="224" spans="1:10">
      <c r="A224" s="1111">
        <v>41533</v>
      </c>
      <c r="B224" s="1120">
        <v>5</v>
      </c>
      <c r="C224" s="1113" t="s">
        <v>246</v>
      </c>
      <c r="D224" s="1114" t="s">
        <v>968</v>
      </c>
      <c r="E224" s="1114"/>
      <c r="G224" s="1118" t="s">
        <v>339</v>
      </c>
      <c r="H224" s="1116"/>
      <c r="I224" s="1053" t="s">
        <v>244</v>
      </c>
      <c r="J224" s="1114">
        <v>0</v>
      </c>
    </row>
    <row r="225" spans="1:10">
      <c r="A225" s="1111">
        <v>41533</v>
      </c>
      <c r="B225" s="1120">
        <v>7</v>
      </c>
      <c r="C225" s="1113" t="s">
        <v>246</v>
      </c>
      <c r="D225" s="1114" t="s">
        <v>1032</v>
      </c>
      <c r="E225" s="1114"/>
      <c r="G225" s="1118" t="s">
        <v>339</v>
      </c>
      <c r="H225" s="1116"/>
      <c r="I225" s="1053" t="s">
        <v>244</v>
      </c>
      <c r="J225" s="1114">
        <v>0</v>
      </c>
    </row>
    <row r="226" spans="1:10">
      <c r="A226" s="1111">
        <v>41533</v>
      </c>
      <c r="B226" s="1120">
        <v>100</v>
      </c>
      <c r="C226" s="1113" t="s">
        <v>246</v>
      </c>
      <c r="D226" s="1114" t="s">
        <v>259</v>
      </c>
      <c r="E226" s="1114"/>
      <c r="G226" s="1118" t="s">
        <v>339</v>
      </c>
      <c r="H226" s="1116"/>
      <c r="I226" s="1053" t="s">
        <v>244</v>
      </c>
      <c r="J226" s="1114">
        <v>0</v>
      </c>
    </row>
    <row r="227" spans="1:10">
      <c r="A227" s="1111">
        <v>41533</v>
      </c>
      <c r="B227" s="1120">
        <v>200</v>
      </c>
      <c r="C227" s="1113" t="s">
        <v>246</v>
      </c>
      <c r="D227" s="1114" t="s">
        <v>450</v>
      </c>
      <c r="E227" s="1114"/>
      <c r="G227" s="1118" t="s">
        <v>339</v>
      </c>
      <c r="H227" s="1116"/>
      <c r="I227" s="1053" t="s">
        <v>244</v>
      </c>
      <c r="J227" s="1114">
        <v>0</v>
      </c>
    </row>
    <row r="228" spans="1:10">
      <c r="A228" s="1111">
        <v>41533</v>
      </c>
      <c r="B228" s="1120">
        <v>135</v>
      </c>
      <c r="C228" s="1113" t="s">
        <v>246</v>
      </c>
      <c r="D228" s="1114" t="s">
        <v>769</v>
      </c>
      <c r="E228" s="1114"/>
      <c r="G228" s="1118">
        <v>0</v>
      </c>
      <c r="H228" s="1116"/>
      <c r="I228" s="1053" t="s">
        <v>244</v>
      </c>
      <c r="J228" s="1114">
        <v>0</v>
      </c>
    </row>
    <row r="229" spans="1:10">
      <c r="A229" s="1111">
        <v>41533</v>
      </c>
      <c r="B229" s="1120">
        <v>12.5</v>
      </c>
      <c r="C229" s="1113" t="s">
        <v>246</v>
      </c>
      <c r="D229" s="1114" t="s">
        <v>1221</v>
      </c>
      <c r="E229" s="1114"/>
      <c r="G229" s="1118" t="s">
        <v>339</v>
      </c>
      <c r="H229" s="1116"/>
      <c r="I229" s="1053" t="s">
        <v>244</v>
      </c>
      <c r="J229" s="1114">
        <v>0</v>
      </c>
    </row>
    <row r="230" spans="1:10">
      <c r="A230" s="1111">
        <v>41533</v>
      </c>
      <c r="B230" s="1120">
        <v>100</v>
      </c>
      <c r="C230" s="1113" t="s">
        <v>246</v>
      </c>
      <c r="D230" s="1114" t="s">
        <v>292</v>
      </c>
      <c r="E230" s="1114"/>
      <c r="G230" s="1118" t="s">
        <v>339</v>
      </c>
      <c r="H230" s="1116"/>
      <c r="I230" s="1053" t="s">
        <v>244</v>
      </c>
      <c r="J230" s="1114">
        <v>0</v>
      </c>
    </row>
    <row r="231" spans="1:10">
      <c r="A231" s="1111">
        <v>41533</v>
      </c>
      <c r="B231" s="1120">
        <v>7</v>
      </c>
      <c r="C231" s="1113" t="s">
        <v>246</v>
      </c>
      <c r="D231" s="1114" t="s">
        <v>976</v>
      </c>
      <c r="E231" s="1114"/>
      <c r="G231" s="1118">
        <v>0</v>
      </c>
      <c r="H231" s="1116"/>
      <c r="I231" s="1053" t="s">
        <v>244</v>
      </c>
      <c r="J231" s="1114">
        <v>0</v>
      </c>
    </row>
    <row r="232" spans="1:10">
      <c r="A232" s="1111">
        <v>41533</v>
      </c>
      <c r="B232" s="1120">
        <v>1</v>
      </c>
      <c r="C232" s="1113" t="s">
        <v>246</v>
      </c>
      <c r="D232" s="1114" t="s">
        <v>785</v>
      </c>
      <c r="E232" s="1114"/>
      <c r="G232" s="1118" t="s">
        <v>339</v>
      </c>
      <c r="H232" s="1116"/>
      <c r="I232" s="1053" t="s">
        <v>244</v>
      </c>
      <c r="J232" s="1114">
        <v>0</v>
      </c>
    </row>
    <row r="233" spans="1:10">
      <c r="A233" s="1111">
        <v>41533</v>
      </c>
      <c r="B233" s="1120">
        <v>5</v>
      </c>
      <c r="C233" s="1113" t="s">
        <v>246</v>
      </c>
      <c r="D233" s="1114" t="s">
        <v>1223</v>
      </c>
      <c r="E233" s="1114"/>
      <c r="G233" s="1118">
        <v>0</v>
      </c>
      <c r="H233" s="1116"/>
      <c r="I233" s="1053" t="s">
        <v>244</v>
      </c>
      <c r="J233" s="1114">
        <v>0</v>
      </c>
    </row>
    <row r="234" spans="1:10">
      <c r="A234" s="1111">
        <v>41533</v>
      </c>
      <c r="B234" s="1120">
        <v>1629.74</v>
      </c>
      <c r="C234" s="1113" t="s">
        <v>246</v>
      </c>
      <c r="D234" s="1114" t="s">
        <v>1235</v>
      </c>
      <c r="E234" s="1114"/>
      <c r="G234" s="1118">
        <v>0</v>
      </c>
      <c r="H234" s="1116"/>
      <c r="I234" s="1053" t="s">
        <v>244</v>
      </c>
      <c r="J234" s="1114">
        <v>0</v>
      </c>
    </row>
    <row r="235" spans="1:10">
      <c r="A235" s="1111">
        <v>41534</v>
      </c>
      <c r="B235" s="1120">
        <v>10</v>
      </c>
      <c r="C235" s="1113" t="s">
        <v>1087</v>
      </c>
      <c r="D235" s="1114" t="s">
        <v>1236</v>
      </c>
      <c r="E235" s="1114"/>
      <c r="G235" s="1118">
        <v>0</v>
      </c>
      <c r="H235" s="1116"/>
      <c r="I235" s="1053" t="s">
        <v>244</v>
      </c>
      <c r="J235" s="1114">
        <v>0</v>
      </c>
    </row>
    <row r="236" spans="1:10">
      <c r="A236" s="1111">
        <v>41534</v>
      </c>
      <c r="B236" s="1120">
        <v>5.86</v>
      </c>
      <c r="C236" s="1113" t="s">
        <v>246</v>
      </c>
      <c r="D236" s="1114" t="s">
        <v>1107</v>
      </c>
      <c r="E236" s="1114"/>
      <c r="G236" s="1118">
        <v>0</v>
      </c>
      <c r="H236" s="1116"/>
      <c r="I236" s="1053" t="s">
        <v>244</v>
      </c>
      <c r="J236" s="1114">
        <v>0</v>
      </c>
    </row>
    <row r="237" spans="1:10">
      <c r="A237" s="1111">
        <v>41534</v>
      </c>
      <c r="B237" s="1120">
        <v>0.97</v>
      </c>
      <c r="C237" s="1113" t="s">
        <v>246</v>
      </c>
      <c r="D237" s="1114" t="s">
        <v>1107</v>
      </c>
      <c r="E237" s="1114"/>
      <c r="G237" s="1118">
        <v>0</v>
      </c>
      <c r="H237" s="1116"/>
      <c r="I237" s="1053" t="s">
        <v>244</v>
      </c>
      <c r="J237" s="1114">
        <v>0</v>
      </c>
    </row>
    <row r="238" spans="1:10">
      <c r="A238" s="1111">
        <v>41534</v>
      </c>
      <c r="B238" s="1120">
        <v>15</v>
      </c>
      <c r="C238" s="1113" t="s">
        <v>246</v>
      </c>
      <c r="D238" s="1114" t="s">
        <v>1237</v>
      </c>
      <c r="E238" s="1114"/>
      <c r="G238" s="1118" t="s">
        <v>339</v>
      </c>
      <c r="H238" s="1116"/>
      <c r="I238" s="1053" t="s">
        <v>244</v>
      </c>
      <c r="J238" s="1114">
        <v>0</v>
      </c>
    </row>
    <row r="239" spans="1:10">
      <c r="A239" s="1111">
        <v>41534</v>
      </c>
      <c r="B239" s="1120">
        <v>80</v>
      </c>
      <c r="C239" s="1113" t="s">
        <v>246</v>
      </c>
      <c r="D239" s="1114" t="s">
        <v>1044</v>
      </c>
      <c r="E239" s="1114"/>
      <c r="G239" s="1118">
        <v>0</v>
      </c>
      <c r="H239" s="1116"/>
      <c r="I239" s="1053" t="s">
        <v>244</v>
      </c>
      <c r="J239" s="1114">
        <v>0</v>
      </c>
    </row>
    <row r="240" spans="1:10">
      <c r="A240" s="1111">
        <v>41534</v>
      </c>
      <c r="B240" s="1120">
        <v>500</v>
      </c>
      <c r="C240" s="1113" t="s">
        <v>246</v>
      </c>
      <c r="D240" s="1114" t="s">
        <v>1238</v>
      </c>
      <c r="E240" s="1114"/>
      <c r="G240" s="1118">
        <v>0</v>
      </c>
      <c r="H240" s="1116"/>
      <c r="I240" s="1053" t="s">
        <v>244</v>
      </c>
      <c r="J240" s="1114">
        <v>0</v>
      </c>
    </row>
    <row r="241" spans="1:10">
      <c r="A241" s="1111">
        <v>41534</v>
      </c>
      <c r="B241" s="1120">
        <v>100</v>
      </c>
      <c r="C241" s="1113" t="s">
        <v>246</v>
      </c>
      <c r="D241" s="1114" t="s">
        <v>327</v>
      </c>
      <c r="E241" s="1114"/>
      <c r="G241" s="1118" t="s">
        <v>339</v>
      </c>
      <c r="H241" s="1116"/>
      <c r="I241" s="1053" t="s">
        <v>244</v>
      </c>
      <c r="J241" s="1114">
        <v>0</v>
      </c>
    </row>
    <row r="242" spans="1:10">
      <c r="A242" s="1111">
        <v>41535</v>
      </c>
      <c r="B242" s="1120">
        <v>100221</v>
      </c>
      <c r="C242" s="1113" t="s">
        <v>246</v>
      </c>
      <c r="D242" s="1114" t="s">
        <v>1239</v>
      </c>
      <c r="E242" s="1114"/>
      <c r="G242" s="1118">
        <v>0</v>
      </c>
      <c r="H242" s="1116"/>
      <c r="I242" s="1053" t="s">
        <v>244</v>
      </c>
      <c r="J242" s="1114">
        <v>0</v>
      </c>
    </row>
    <row r="243" spans="1:10">
      <c r="A243" s="1111">
        <v>41536</v>
      </c>
      <c r="B243" s="1120">
        <v>20</v>
      </c>
      <c r="C243" s="1113" t="s">
        <v>1087</v>
      </c>
      <c r="D243" s="1114" t="s">
        <v>1240</v>
      </c>
      <c r="E243" s="1114"/>
      <c r="G243" s="1118">
        <v>0</v>
      </c>
      <c r="H243" s="1116"/>
      <c r="I243" s="1053" t="s">
        <v>244</v>
      </c>
      <c r="J243" s="1114">
        <v>0</v>
      </c>
    </row>
    <row r="244" spans="1:10">
      <c r="A244" s="1111">
        <v>41536</v>
      </c>
      <c r="B244" s="1120">
        <v>40</v>
      </c>
      <c r="C244" s="1113" t="s">
        <v>246</v>
      </c>
      <c r="D244" s="1114" t="s">
        <v>400</v>
      </c>
      <c r="E244" s="1114"/>
      <c r="G244" s="1118" t="s">
        <v>339</v>
      </c>
      <c r="H244" s="1116"/>
      <c r="I244" s="1053" t="s">
        <v>244</v>
      </c>
      <c r="J244" s="1114">
        <v>0</v>
      </c>
    </row>
    <row r="245" spans="1:10">
      <c r="A245" s="1111">
        <v>41537</v>
      </c>
      <c r="B245" s="1120">
        <v>4018</v>
      </c>
      <c r="C245" s="1113" t="s">
        <v>246</v>
      </c>
      <c r="D245" s="1114" t="s">
        <v>1241</v>
      </c>
      <c r="E245" s="1114"/>
      <c r="G245" s="1118">
        <v>0</v>
      </c>
      <c r="H245" s="1116"/>
      <c r="I245" s="1053" t="s">
        <v>244</v>
      </c>
      <c r="J245" s="1114">
        <v>0</v>
      </c>
    </row>
    <row r="246" spans="1:10">
      <c r="A246" s="1111">
        <v>41540</v>
      </c>
      <c r="B246" s="1120">
        <v>100</v>
      </c>
      <c r="C246" s="1113" t="s">
        <v>1087</v>
      </c>
      <c r="D246" s="1114" t="s">
        <v>1093</v>
      </c>
      <c r="E246" s="1114"/>
      <c r="G246" s="1118">
        <v>0</v>
      </c>
      <c r="H246" s="1116"/>
      <c r="I246" s="1053" t="s">
        <v>244</v>
      </c>
      <c r="J246" s="1114">
        <v>0</v>
      </c>
    </row>
    <row r="247" spans="1:10">
      <c r="A247" s="1111">
        <v>41540</v>
      </c>
      <c r="B247" s="1120">
        <v>40</v>
      </c>
      <c r="C247" s="1113" t="s">
        <v>246</v>
      </c>
      <c r="D247" s="1114" t="s">
        <v>261</v>
      </c>
      <c r="E247" s="1114"/>
      <c r="G247" s="1118" t="s">
        <v>339</v>
      </c>
      <c r="H247" s="1116"/>
      <c r="I247" s="1053" t="s">
        <v>244</v>
      </c>
      <c r="J247" s="1114">
        <v>0</v>
      </c>
    </row>
    <row r="248" spans="1:10">
      <c r="A248" s="1111">
        <v>41540</v>
      </c>
      <c r="B248" s="1120">
        <v>12</v>
      </c>
      <c r="C248" s="1113" t="s">
        <v>246</v>
      </c>
      <c r="D248" s="1114" t="s">
        <v>294</v>
      </c>
      <c r="E248" s="1114"/>
      <c r="G248" s="1118" t="s">
        <v>339</v>
      </c>
      <c r="H248" s="1116"/>
      <c r="I248" s="1053" t="s">
        <v>244</v>
      </c>
      <c r="J248" s="1114">
        <v>0</v>
      </c>
    </row>
    <row r="249" spans="1:10">
      <c r="A249" s="1111">
        <v>41540</v>
      </c>
      <c r="B249" s="1120">
        <v>5</v>
      </c>
      <c r="C249" s="1113" t="s">
        <v>246</v>
      </c>
      <c r="D249" s="1114" t="s">
        <v>773</v>
      </c>
      <c r="E249" s="1114"/>
      <c r="G249" s="1118">
        <v>0</v>
      </c>
      <c r="H249" s="1116"/>
      <c r="I249" s="1053" t="s">
        <v>244</v>
      </c>
      <c r="J249" s="1114">
        <v>0</v>
      </c>
    </row>
    <row r="250" spans="1:10">
      <c r="A250" s="1111">
        <v>41540</v>
      </c>
      <c r="B250" s="1120">
        <v>12.5</v>
      </c>
      <c r="C250" s="1113" t="s">
        <v>246</v>
      </c>
      <c r="D250" s="1114" t="s">
        <v>1221</v>
      </c>
      <c r="E250" s="1114"/>
      <c r="G250" s="1118" t="s">
        <v>339</v>
      </c>
      <c r="H250" s="1116"/>
      <c r="I250" s="1053" t="s">
        <v>244</v>
      </c>
      <c r="J250" s="1114">
        <v>0</v>
      </c>
    </row>
    <row r="251" spans="1:10">
      <c r="A251" s="1111">
        <v>41540</v>
      </c>
      <c r="B251" s="1120">
        <v>258</v>
      </c>
      <c r="C251" s="1113" t="s">
        <v>246</v>
      </c>
      <c r="D251" s="1114" t="s">
        <v>355</v>
      </c>
      <c r="E251" s="1114"/>
      <c r="G251" s="1118" t="s">
        <v>339</v>
      </c>
      <c r="H251" s="1116"/>
      <c r="I251" s="1053" t="s">
        <v>244</v>
      </c>
      <c r="J251" s="1114">
        <v>0</v>
      </c>
    </row>
    <row r="252" spans="1:10">
      <c r="A252" s="1111">
        <v>41540</v>
      </c>
      <c r="B252" s="1120">
        <v>177</v>
      </c>
      <c r="C252" s="1113" t="s">
        <v>246</v>
      </c>
      <c r="D252" s="1114" t="s">
        <v>355</v>
      </c>
      <c r="E252" s="1114"/>
      <c r="G252" s="1118" t="s">
        <v>339</v>
      </c>
      <c r="H252" s="1116"/>
      <c r="I252" s="1053" t="s">
        <v>244</v>
      </c>
      <c r="J252" s="1114">
        <v>0</v>
      </c>
    </row>
    <row r="253" spans="1:10">
      <c r="A253" s="1111">
        <v>41540</v>
      </c>
      <c r="B253" s="1120">
        <v>628.64</v>
      </c>
      <c r="C253" s="1113" t="s">
        <v>246</v>
      </c>
      <c r="D253" s="1114" t="s">
        <v>1242</v>
      </c>
      <c r="E253" s="1114"/>
      <c r="G253" s="1118">
        <v>0</v>
      </c>
      <c r="H253" s="1116"/>
      <c r="I253" s="1053" t="s">
        <v>244</v>
      </c>
      <c r="J253" s="1114">
        <v>0</v>
      </c>
    </row>
    <row r="254" spans="1:10">
      <c r="A254" s="1111">
        <v>41541</v>
      </c>
      <c r="B254" s="1120">
        <v>10</v>
      </c>
      <c r="C254" s="1113">
        <v>103642</v>
      </c>
      <c r="D254" s="1114" t="s">
        <v>1243</v>
      </c>
      <c r="E254" s="1114"/>
      <c r="G254" s="1118">
        <v>0</v>
      </c>
      <c r="H254" s="1116"/>
      <c r="I254" s="1053" t="s">
        <v>244</v>
      </c>
      <c r="J254" s="1114">
        <v>0</v>
      </c>
    </row>
    <row r="255" spans="1:10">
      <c r="A255" s="1111">
        <v>41541</v>
      </c>
      <c r="B255" s="1120">
        <v>47715.15</v>
      </c>
      <c r="C255" s="1113" t="s">
        <v>246</v>
      </c>
      <c r="D255" s="1114" t="s">
        <v>1244</v>
      </c>
      <c r="E255" s="1114"/>
      <c r="G255" s="1118">
        <v>0</v>
      </c>
      <c r="H255" s="1116"/>
      <c r="I255" s="1053" t="s">
        <v>244</v>
      </c>
      <c r="J255" s="1114">
        <v>0</v>
      </c>
    </row>
    <row r="256" spans="1:10">
      <c r="A256" s="1111">
        <v>41542</v>
      </c>
      <c r="B256" s="1120">
        <v>200</v>
      </c>
      <c r="C256" s="1113" t="s">
        <v>246</v>
      </c>
      <c r="D256" s="1114" t="s">
        <v>1245</v>
      </c>
      <c r="E256" s="1114"/>
      <c r="G256" s="1118">
        <v>0</v>
      </c>
      <c r="H256" s="1116"/>
      <c r="I256" s="1053" t="s">
        <v>244</v>
      </c>
      <c r="J256" s="1114">
        <v>0</v>
      </c>
    </row>
    <row r="257" spans="1:10">
      <c r="A257" s="1111">
        <v>41542</v>
      </c>
      <c r="B257" s="1120">
        <v>10</v>
      </c>
      <c r="C257" s="1113" t="s">
        <v>246</v>
      </c>
      <c r="D257" s="1114" t="s">
        <v>302</v>
      </c>
      <c r="E257" s="1114"/>
      <c r="G257" s="1118">
        <v>0</v>
      </c>
      <c r="H257" s="1116"/>
      <c r="I257" s="1053" t="s">
        <v>244</v>
      </c>
      <c r="J257" s="1114">
        <v>0</v>
      </c>
    </row>
    <row r="258" spans="1:10">
      <c r="A258" s="1111">
        <v>41542</v>
      </c>
      <c r="B258" s="1120">
        <v>3</v>
      </c>
      <c r="C258" s="1113" t="s">
        <v>246</v>
      </c>
      <c r="D258" s="1114" t="s">
        <v>363</v>
      </c>
      <c r="E258" s="1114"/>
      <c r="G258" s="1118" t="s">
        <v>339</v>
      </c>
      <c r="H258" s="1116"/>
      <c r="I258" s="1053" t="s">
        <v>244</v>
      </c>
      <c r="J258" s="1114">
        <v>0</v>
      </c>
    </row>
    <row r="259" spans="1:10">
      <c r="A259" s="1111">
        <v>41542</v>
      </c>
      <c r="B259" s="1120">
        <v>3</v>
      </c>
      <c r="C259" s="1113" t="s">
        <v>246</v>
      </c>
      <c r="D259" s="1114" t="s">
        <v>363</v>
      </c>
      <c r="E259" s="1114"/>
      <c r="G259" s="1118" t="s">
        <v>339</v>
      </c>
      <c r="H259" s="1116"/>
      <c r="I259" s="1053" t="s">
        <v>244</v>
      </c>
      <c r="J259" s="1114">
        <v>0</v>
      </c>
    </row>
    <row r="260" spans="1:10">
      <c r="A260" s="1111">
        <v>41543</v>
      </c>
      <c r="B260" s="1120">
        <v>7583.39</v>
      </c>
      <c r="C260" s="1113" t="s">
        <v>246</v>
      </c>
      <c r="D260" s="1114" t="s">
        <v>269</v>
      </c>
      <c r="E260" s="1114"/>
      <c r="G260" s="1118">
        <v>0</v>
      </c>
      <c r="H260" s="1116"/>
      <c r="I260" s="1053" t="s">
        <v>244</v>
      </c>
      <c r="J260" s="1114">
        <v>0</v>
      </c>
    </row>
    <row r="261" spans="1:10">
      <c r="A261" s="1111">
        <v>41543</v>
      </c>
      <c r="B261" s="1120">
        <v>15</v>
      </c>
      <c r="C261" s="1113" t="s">
        <v>246</v>
      </c>
      <c r="D261" s="1114" t="s">
        <v>858</v>
      </c>
      <c r="E261" s="1114"/>
      <c r="G261" s="1118" t="s">
        <v>339</v>
      </c>
      <c r="H261" s="1116"/>
      <c r="I261" s="1053" t="s">
        <v>244</v>
      </c>
      <c r="J261" s="1114">
        <v>0</v>
      </c>
    </row>
    <row r="262" spans="1:10">
      <c r="A262" s="1111">
        <v>41543</v>
      </c>
      <c r="B262" s="1120">
        <v>56.34</v>
      </c>
      <c r="C262" s="1113" t="s">
        <v>246</v>
      </c>
      <c r="D262" s="1114" t="s">
        <v>1218</v>
      </c>
      <c r="E262" s="1114"/>
      <c r="G262" s="1118">
        <v>0</v>
      </c>
      <c r="H262" s="1116"/>
      <c r="I262" s="1053" t="s">
        <v>244</v>
      </c>
      <c r="J262" s="1114">
        <v>0</v>
      </c>
    </row>
    <row r="263" spans="1:10">
      <c r="A263" s="1111">
        <v>41544</v>
      </c>
      <c r="B263" s="1120">
        <v>50</v>
      </c>
      <c r="C263" s="1113" t="s">
        <v>246</v>
      </c>
      <c r="D263" s="1114" t="s">
        <v>1017</v>
      </c>
      <c r="E263" s="1114"/>
      <c r="G263" s="1118" t="s">
        <v>339</v>
      </c>
      <c r="H263" s="1116"/>
      <c r="I263" s="1053" t="s">
        <v>244</v>
      </c>
      <c r="J263" s="1114">
        <v>0</v>
      </c>
    </row>
    <row r="264" spans="1:10">
      <c r="A264" s="1111">
        <v>41547</v>
      </c>
      <c r="B264" s="1120">
        <v>751.66</v>
      </c>
      <c r="C264" s="1113" t="s">
        <v>246</v>
      </c>
      <c r="D264" s="1114" t="s">
        <v>1061</v>
      </c>
      <c r="E264" s="1114"/>
      <c r="G264" s="1118">
        <v>0</v>
      </c>
      <c r="H264" s="1116"/>
      <c r="I264" s="1053" t="s">
        <v>244</v>
      </c>
      <c r="J264" s="1114">
        <v>0</v>
      </c>
    </row>
    <row r="265" spans="1:10">
      <c r="A265" s="1111">
        <v>41547</v>
      </c>
      <c r="B265" s="1120">
        <v>74.92</v>
      </c>
      <c r="C265" s="1113" t="s">
        <v>246</v>
      </c>
      <c r="D265" s="1114" t="s">
        <v>1061</v>
      </c>
      <c r="E265" s="1114"/>
      <c r="G265" s="1118">
        <v>0</v>
      </c>
      <c r="H265" s="1116"/>
      <c r="I265" s="1053" t="s">
        <v>244</v>
      </c>
      <c r="J265" s="1114">
        <v>0</v>
      </c>
    </row>
    <row r="266" spans="1:10">
      <c r="A266" s="1111">
        <v>41547</v>
      </c>
      <c r="B266" s="1120">
        <v>25</v>
      </c>
      <c r="C266" s="1113" t="s">
        <v>246</v>
      </c>
      <c r="D266" s="1114" t="s">
        <v>762</v>
      </c>
      <c r="E266" s="1114"/>
      <c r="G266" s="1118" t="s">
        <v>339</v>
      </c>
      <c r="H266" s="1116"/>
      <c r="I266" s="1053" t="s">
        <v>244</v>
      </c>
      <c r="J266" s="1114">
        <v>0</v>
      </c>
    </row>
    <row r="267" spans="1:10">
      <c r="A267" s="1111">
        <v>41547</v>
      </c>
      <c r="B267" s="1120">
        <v>20</v>
      </c>
      <c r="C267" s="1113" t="s">
        <v>246</v>
      </c>
      <c r="D267" s="1114" t="s">
        <v>1121</v>
      </c>
      <c r="E267" s="1114"/>
      <c r="G267" s="1118">
        <v>0</v>
      </c>
      <c r="H267" s="1116"/>
      <c r="I267" s="1053" t="s">
        <v>244</v>
      </c>
      <c r="J267" s="1114">
        <v>0</v>
      </c>
    </row>
    <row r="268" spans="1:10">
      <c r="A268" s="1111">
        <v>41547</v>
      </c>
      <c r="B268" s="1120">
        <v>80</v>
      </c>
      <c r="C268" s="1113" t="s">
        <v>246</v>
      </c>
      <c r="D268" s="1114" t="s">
        <v>330</v>
      </c>
      <c r="E268" s="1114"/>
      <c r="G268" s="1118" t="s">
        <v>339</v>
      </c>
      <c r="H268" s="1116"/>
      <c r="I268" s="1053" t="s">
        <v>244</v>
      </c>
      <c r="J268" s="1114">
        <v>0</v>
      </c>
    </row>
    <row r="269" spans="1:10">
      <c r="A269" s="1111">
        <v>41547</v>
      </c>
      <c r="B269" s="1120">
        <v>3</v>
      </c>
      <c r="C269" s="1113" t="s">
        <v>246</v>
      </c>
      <c r="D269" s="1114" t="s">
        <v>1004</v>
      </c>
      <c r="E269" s="1114"/>
      <c r="G269" s="1118">
        <v>0</v>
      </c>
      <c r="H269" s="1116"/>
      <c r="I269" s="1053" t="s">
        <v>244</v>
      </c>
      <c r="J269" s="1114">
        <v>0</v>
      </c>
    </row>
    <row r="270" spans="1:10">
      <c r="A270" s="1111">
        <v>41547</v>
      </c>
      <c r="B270" s="1120">
        <v>12.5</v>
      </c>
      <c r="C270" s="1113" t="s">
        <v>246</v>
      </c>
      <c r="D270" s="1114" t="s">
        <v>1221</v>
      </c>
      <c r="E270" s="1114"/>
      <c r="G270" s="1118" t="s">
        <v>339</v>
      </c>
      <c r="H270" s="1116"/>
      <c r="I270" s="1053" t="s">
        <v>244</v>
      </c>
      <c r="J270" s="1114">
        <v>0</v>
      </c>
    </row>
    <row r="271" spans="1:10">
      <c r="A271" s="1111">
        <v>41547</v>
      </c>
      <c r="B271" s="1120">
        <v>180</v>
      </c>
      <c r="C271" s="1113" t="s">
        <v>246</v>
      </c>
      <c r="D271" s="1114" t="s">
        <v>287</v>
      </c>
      <c r="E271" s="1114"/>
      <c r="G271" s="1118" t="s">
        <v>339</v>
      </c>
      <c r="H271" s="1116"/>
      <c r="I271" s="1053" t="s">
        <v>244</v>
      </c>
      <c r="J271" s="1114">
        <v>0</v>
      </c>
    </row>
    <row r="272" spans="1:10">
      <c r="A272" s="1111">
        <v>41547</v>
      </c>
      <c r="B272" s="1120">
        <v>912.55</v>
      </c>
      <c r="C272" s="1113" t="s">
        <v>246</v>
      </c>
      <c r="D272" s="1114" t="s">
        <v>1246</v>
      </c>
      <c r="E272" s="1114"/>
      <c r="G272" s="1118">
        <v>0</v>
      </c>
      <c r="H272" s="1116"/>
      <c r="I272" s="1053" t="s">
        <v>244</v>
      </c>
      <c r="J272" s="1114">
        <v>0</v>
      </c>
    </row>
    <row r="273" spans="1:10">
      <c r="A273" s="1111">
        <v>41548</v>
      </c>
      <c r="B273" s="1120">
        <v>25</v>
      </c>
      <c r="C273" s="1113" t="s">
        <v>246</v>
      </c>
      <c r="D273" s="1114" t="s">
        <v>379</v>
      </c>
      <c r="E273" s="1114"/>
      <c r="G273" s="1118" t="s">
        <v>339</v>
      </c>
      <c r="H273" s="1116"/>
      <c r="I273" s="1053" t="s">
        <v>244</v>
      </c>
      <c r="J273" s="1114">
        <v>0</v>
      </c>
    </row>
    <row r="274" spans="1:10">
      <c r="A274" s="1111">
        <v>41548</v>
      </c>
      <c r="B274" s="1120">
        <v>6</v>
      </c>
      <c r="C274" s="1113" t="s">
        <v>246</v>
      </c>
      <c r="D274" s="1114" t="s">
        <v>1217</v>
      </c>
      <c r="E274" s="1114"/>
      <c r="G274" s="1118">
        <v>0</v>
      </c>
      <c r="H274" s="1116"/>
      <c r="I274" s="1053" t="s">
        <v>244</v>
      </c>
      <c r="J274" s="1114">
        <v>0</v>
      </c>
    </row>
    <row r="275" spans="1:10">
      <c r="A275" s="1111">
        <v>41548</v>
      </c>
      <c r="B275" s="1120">
        <v>100</v>
      </c>
      <c r="C275" s="1113" t="s">
        <v>246</v>
      </c>
      <c r="D275" s="1114" t="s">
        <v>267</v>
      </c>
      <c r="E275" s="1114"/>
      <c r="G275" s="1118">
        <v>0</v>
      </c>
      <c r="H275" s="1116"/>
      <c r="I275" s="1053" t="s">
        <v>244</v>
      </c>
      <c r="J275" s="1114">
        <v>0</v>
      </c>
    </row>
    <row r="276" spans="1:10">
      <c r="A276" s="1111">
        <v>41548</v>
      </c>
      <c r="B276" s="1120">
        <v>30</v>
      </c>
      <c r="C276" s="1113" t="s">
        <v>246</v>
      </c>
      <c r="D276" s="1114" t="s">
        <v>774</v>
      </c>
      <c r="E276" s="1114"/>
      <c r="G276" s="1118" t="s">
        <v>339</v>
      </c>
      <c r="H276" s="1116"/>
      <c r="I276" s="1053" t="s">
        <v>244</v>
      </c>
      <c r="J276" s="1114">
        <v>0</v>
      </c>
    </row>
    <row r="277" spans="1:10">
      <c r="A277" s="1111">
        <v>41548</v>
      </c>
      <c r="B277" s="1120">
        <v>10</v>
      </c>
      <c r="C277" s="1113" t="s">
        <v>246</v>
      </c>
      <c r="D277" s="1114" t="s">
        <v>791</v>
      </c>
      <c r="E277" s="1114"/>
      <c r="G277" s="1118" t="s">
        <v>339</v>
      </c>
      <c r="H277" s="1116"/>
      <c r="I277" s="1053" t="s">
        <v>244</v>
      </c>
      <c r="J277" s="1114">
        <v>0</v>
      </c>
    </row>
    <row r="278" spans="1:10">
      <c r="A278" s="1111">
        <v>41548</v>
      </c>
      <c r="B278" s="1120">
        <v>10</v>
      </c>
      <c r="C278" s="1113" t="s">
        <v>246</v>
      </c>
      <c r="D278" s="1114" t="s">
        <v>338</v>
      </c>
      <c r="E278" s="1114"/>
      <c r="G278" s="1118" t="s">
        <v>339</v>
      </c>
      <c r="H278" s="1116"/>
      <c r="I278" s="1053" t="s">
        <v>244</v>
      </c>
      <c r="J278" s="1114">
        <v>0</v>
      </c>
    </row>
    <row r="279" spans="1:10">
      <c r="A279" s="1111">
        <v>41548</v>
      </c>
      <c r="B279" s="1120">
        <v>23900.28</v>
      </c>
      <c r="C279" s="1113" t="s">
        <v>246</v>
      </c>
      <c r="D279" s="1114" t="s">
        <v>1160</v>
      </c>
      <c r="E279" s="1114"/>
      <c r="G279" s="1118">
        <v>0</v>
      </c>
      <c r="H279" s="1116"/>
      <c r="I279" s="1053" t="s">
        <v>244</v>
      </c>
      <c r="J279" s="1114">
        <v>0</v>
      </c>
    </row>
    <row r="280" spans="1:10">
      <c r="A280" s="1111">
        <v>41548</v>
      </c>
      <c r="B280" s="1120">
        <v>50</v>
      </c>
      <c r="C280" s="1113" t="s">
        <v>246</v>
      </c>
      <c r="D280" s="1114" t="s">
        <v>792</v>
      </c>
      <c r="E280" s="1114"/>
      <c r="G280" s="1118" t="s">
        <v>339</v>
      </c>
      <c r="H280" s="1116"/>
      <c r="I280" s="1053" t="s">
        <v>244</v>
      </c>
      <c r="J280" s="1114">
        <v>0</v>
      </c>
    </row>
    <row r="281" spans="1:10">
      <c r="A281" s="1111">
        <v>41548</v>
      </c>
      <c r="B281" s="1120">
        <v>261</v>
      </c>
      <c r="C281" s="1113" t="s">
        <v>246</v>
      </c>
      <c r="D281" s="1114" t="s">
        <v>344</v>
      </c>
      <c r="E281" s="1114"/>
      <c r="G281" s="1118" t="s">
        <v>339</v>
      </c>
      <c r="H281" s="1116"/>
      <c r="I281" s="1053" t="s">
        <v>244</v>
      </c>
      <c r="J281" s="1114">
        <v>0</v>
      </c>
    </row>
    <row r="282" spans="1:10">
      <c r="A282" s="1111">
        <v>41548</v>
      </c>
      <c r="B282" s="1120">
        <v>15</v>
      </c>
      <c r="C282" s="1113" t="s">
        <v>246</v>
      </c>
      <c r="D282" s="1114" t="s">
        <v>280</v>
      </c>
      <c r="E282" s="1114"/>
      <c r="G282" s="1118" t="s">
        <v>339</v>
      </c>
      <c r="H282" s="1116"/>
      <c r="I282" s="1053" t="s">
        <v>244</v>
      </c>
      <c r="J282" s="1114">
        <v>0</v>
      </c>
    </row>
    <row r="283" spans="1:10">
      <c r="A283" s="1111">
        <v>41548</v>
      </c>
      <c r="B283" s="1120">
        <v>15</v>
      </c>
      <c r="C283" s="1113" t="s">
        <v>246</v>
      </c>
      <c r="D283" s="1114" t="s">
        <v>954</v>
      </c>
      <c r="E283" s="1114"/>
      <c r="G283" s="1118">
        <v>0</v>
      </c>
      <c r="H283" s="1116"/>
      <c r="I283" s="1053" t="s">
        <v>244</v>
      </c>
      <c r="J283" s="1114">
        <v>0</v>
      </c>
    </row>
    <row r="284" spans="1:10">
      <c r="A284" s="1111">
        <v>41548</v>
      </c>
      <c r="B284" s="1120">
        <v>10</v>
      </c>
      <c r="C284" s="1113" t="s">
        <v>246</v>
      </c>
      <c r="D284" s="1114" t="s">
        <v>1063</v>
      </c>
      <c r="E284" s="1114"/>
      <c r="G284" s="1118">
        <v>0</v>
      </c>
      <c r="H284" s="1116"/>
      <c r="I284" s="1053" t="s">
        <v>244</v>
      </c>
      <c r="J284" s="1114">
        <v>0</v>
      </c>
    </row>
    <row r="285" spans="1:10">
      <c r="A285" s="1111">
        <v>41548</v>
      </c>
      <c r="B285" s="1120">
        <v>25</v>
      </c>
      <c r="C285" s="1113" t="s">
        <v>246</v>
      </c>
      <c r="D285" s="1114" t="s">
        <v>995</v>
      </c>
      <c r="E285" s="1114"/>
      <c r="G285" s="1118" t="s">
        <v>339</v>
      </c>
      <c r="H285" s="1116"/>
      <c r="I285" s="1053" t="s">
        <v>244</v>
      </c>
      <c r="J285" s="1114">
        <v>0</v>
      </c>
    </row>
    <row r="286" spans="1:10">
      <c r="A286" s="1111">
        <v>41548</v>
      </c>
      <c r="B286" s="1120">
        <v>10</v>
      </c>
      <c r="C286" s="1113" t="s">
        <v>246</v>
      </c>
      <c r="D286" s="1114" t="s">
        <v>772</v>
      </c>
      <c r="E286" s="1114"/>
      <c r="G286" s="1118" t="s">
        <v>339</v>
      </c>
      <c r="H286" s="1116"/>
      <c r="I286" s="1053" t="s">
        <v>244</v>
      </c>
      <c r="J286" s="1114">
        <v>0</v>
      </c>
    </row>
    <row r="287" spans="1:10">
      <c r="A287" s="1111">
        <v>41548</v>
      </c>
      <c r="B287" s="1120">
        <v>10</v>
      </c>
      <c r="C287" s="1113" t="s">
        <v>246</v>
      </c>
      <c r="D287" s="1114" t="s">
        <v>1195</v>
      </c>
      <c r="E287" s="1114"/>
      <c r="G287" s="1118">
        <v>0</v>
      </c>
      <c r="H287" s="1116"/>
      <c r="I287" s="1053" t="s">
        <v>244</v>
      </c>
      <c r="J287" s="1114">
        <v>0</v>
      </c>
    </row>
    <row r="288" spans="1:10">
      <c r="A288" s="1111">
        <v>41548</v>
      </c>
      <c r="B288" s="1120">
        <v>210</v>
      </c>
      <c r="C288" s="1113" t="s">
        <v>246</v>
      </c>
      <c r="D288" s="1114" t="s">
        <v>346</v>
      </c>
      <c r="E288" s="1114"/>
      <c r="G288" s="1118" t="s">
        <v>339</v>
      </c>
      <c r="H288" s="1116"/>
      <c r="I288" s="1053" t="s">
        <v>244</v>
      </c>
      <c r="J288" s="1114">
        <v>0</v>
      </c>
    </row>
    <row r="289" spans="1:10">
      <c r="A289" s="1111">
        <v>41548</v>
      </c>
      <c r="B289" s="1120">
        <v>10</v>
      </c>
      <c r="C289" s="1113" t="s">
        <v>246</v>
      </c>
      <c r="D289" s="1114" t="s">
        <v>369</v>
      </c>
      <c r="E289" s="1114"/>
      <c r="G289" s="1118">
        <v>0</v>
      </c>
      <c r="H289" s="1116"/>
      <c r="I289" s="1053" t="s">
        <v>244</v>
      </c>
      <c r="J289" s="1114">
        <v>0</v>
      </c>
    </row>
    <row r="290" spans="1:10">
      <c r="A290" s="1111">
        <v>41548</v>
      </c>
      <c r="B290" s="1120">
        <v>40</v>
      </c>
      <c r="C290" s="1113" t="s">
        <v>246</v>
      </c>
      <c r="D290" s="1114" t="s">
        <v>1247</v>
      </c>
      <c r="E290" s="1114"/>
      <c r="G290" s="1118" t="s">
        <v>339</v>
      </c>
      <c r="H290" s="1116"/>
      <c r="I290" s="1053" t="s">
        <v>244</v>
      </c>
      <c r="J290" s="1114">
        <v>0</v>
      </c>
    </row>
    <row r="291" spans="1:10">
      <c r="A291" s="1111">
        <v>41548</v>
      </c>
      <c r="B291" s="1120">
        <v>10</v>
      </c>
      <c r="C291" s="1113" t="s">
        <v>246</v>
      </c>
      <c r="D291" s="1114" t="s">
        <v>1001</v>
      </c>
      <c r="E291" s="1114"/>
      <c r="G291" s="1118" t="s">
        <v>339</v>
      </c>
      <c r="H291" s="1116"/>
      <c r="I291" s="1053" t="s">
        <v>244</v>
      </c>
      <c r="J291" s="1114">
        <v>0</v>
      </c>
    </row>
    <row r="292" spans="1:10">
      <c r="A292" s="1111">
        <v>41548</v>
      </c>
      <c r="B292" s="1120">
        <v>180</v>
      </c>
      <c r="C292" s="1113" t="s">
        <v>246</v>
      </c>
      <c r="D292" s="1114" t="s">
        <v>783</v>
      </c>
      <c r="E292" s="1114"/>
      <c r="G292" s="1118">
        <v>0</v>
      </c>
      <c r="H292" s="1116"/>
      <c r="I292" s="1053" t="s">
        <v>244</v>
      </c>
      <c r="J292" s="1114">
        <v>0</v>
      </c>
    </row>
    <row r="293" spans="1:10">
      <c r="A293" s="1111">
        <v>41548</v>
      </c>
      <c r="B293" s="1120">
        <v>10</v>
      </c>
      <c r="C293" s="1113" t="s">
        <v>246</v>
      </c>
      <c r="D293" s="1114" t="s">
        <v>955</v>
      </c>
      <c r="E293" s="1114"/>
      <c r="G293" s="1118">
        <v>0</v>
      </c>
      <c r="H293" s="1116"/>
      <c r="I293" s="1053" t="s">
        <v>244</v>
      </c>
      <c r="J293" s="1114">
        <v>0</v>
      </c>
    </row>
    <row r="294" spans="1:10">
      <c r="A294" s="1111">
        <v>41548</v>
      </c>
      <c r="B294" s="1120">
        <v>5</v>
      </c>
      <c r="C294" s="1113" t="s">
        <v>246</v>
      </c>
      <c r="D294" s="1114" t="s">
        <v>1029</v>
      </c>
      <c r="E294" s="1114"/>
      <c r="G294" s="1118" t="s">
        <v>339</v>
      </c>
      <c r="H294" s="1116"/>
      <c r="I294" s="1053" t="s">
        <v>244</v>
      </c>
      <c r="J294" s="1114">
        <v>0</v>
      </c>
    </row>
    <row r="295" spans="1:10">
      <c r="A295" s="1111">
        <v>41548</v>
      </c>
      <c r="B295" s="1120">
        <v>20</v>
      </c>
      <c r="C295" s="1113" t="s">
        <v>246</v>
      </c>
      <c r="D295" s="1114" t="s">
        <v>787</v>
      </c>
      <c r="E295" s="1114"/>
      <c r="G295" s="1118" t="s">
        <v>339</v>
      </c>
      <c r="H295" s="1116"/>
      <c r="I295" s="1053" t="s">
        <v>244</v>
      </c>
      <c r="J295" s="1114">
        <v>0</v>
      </c>
    </row>
    <row r="296" spans="1:10">
      <c r="A296" s="1111">
        <v>41548</v>
      </c>
      <c r="B296" s="1120">
        <v>50</v>
      </c>
      <c r="C296" s="1113" t="s">
        <v>246</v>
      </c>
      <c r="D296" s="1114" t="s">
        <v>997</v>
      </c>
      <c r="E296" s="1114"/>
      <c r="G296" s="1118" t="s">
        <v>339</v>
      </c>
      <c r="H296" s="1116"/>
      <c r="I296" s="1053" t="s">
        <v>244</v>
      </c>
      <c r="J296" s="1114">
        <v>0</v>
      </c>
    </row>
    <row r="297" spans="1:10">
      <c r="A297" s="1111">
        <v>41548</v>
      </c>
      <c r="B297" s="1120">
        <v>12.5</v>
      </c>
      <c r="C297" s="1113" t="s">
        <v>246</v>
      </c>
      <c r="D297" s="1114" t="s">
        <v>913</v>
      </c>
      <c r="E297" s="1114"/>
      <c r="G297" s="1118" t="s">
        <v>339</v>
      </c>
      <c r="H297" s="1116"/>
      <c r="I297" s="1053" t="s">
        <v>244</v>
      </c>
      <c r="J297" s="1114">
        <v>0</v>
      </c>
    </row>
    <row r="298" spans="1:10">
      <c r="A298" s="1111">
        <v>41548</v>
      </c>
      <c r="B298" s="1120">
        <v>30</v>
      </c>
      <c r="C298" s="1113" t="s">
        <v>246</v>
      </c>
      <c r="D298" s="1114" t="s">
        <v>751</v>
      </c>
      <c r="E298" s="1114"/>
      <c r="G298" s="1118" t="s">
        <v>339</v>
      </c>
      <c r="H298" s="1116"/>
      <c r="I298" s="1053" t="s">
        <v>244</v>
      </c>
      <c r="J298" s="1114">
        <v>0</v>
      </c>
    </row>
    <row r="299" spans="1:10">
      <c r="A299" s="1111">
        <v>41548</v>
      </c>
      <c r="B299" s="1120">
        <v>7</v>
      </c>
      <c r="C299" s="1113" t="s">
        <v>246</v>
      </c>
      <c r="D299" s="1114" t="s">
        <v>1196</v>
      </c>
      <c r="E299" s="1114"/>
      <c r="G299" s="1118" t="s">
        <v>339</v>
      </c>
      <c r="H299" s="1116"/>
      <c r="I299" s="1053" t="s">
        <v>244</v>
      </c>
      <c r="J299" s="1114">
        <v>0</v>
      </c>
    </row>
    <row r="300" spans="1:10">
      <c r="A300" s="1111">
        <v>41548</v>
      </c>
      <c r="B300" s="1120">
        <v>10</v>
      </c>
      <c r="C300" s="1113" t="s">
        <v>246</v>
      </c>
      <c r="D300" s="1114" t="s">
        <v>1005</v>
      </c>
      <c r="E300" s="1114"/>
      <c r="G300" s="1118" t="s">
        <v>339</v>
      </c>
      <c r="H300" s="1116"/>
      <c r="I300" s="1053" t="s">
        <v>244</v>
      </c>
      <c r="J300" s="1114">
        <v>0</v>
      </c>
    </row>
    <row r="301" spans="1:10">
      <c r="A301" s="1111">
        <v>41548</v>
      </c>
      <c r="B301" s="1120">
        <v>10</v>
      </c>
      <c r="C301" s="1113" t="s">
        <v>246</v>
      </c>
      <c r="D301" s="1114" t="s">
        <v>951</v>
      </c>
      <c r="E301" s="1114"/>
      <c r="G301" s="1118" t="s">
        <v>339</v>
      </c>
      <c r="H301" s="1116"/>
      <c r="I301" s="1053" t="s">
        <v>244</v>
      </c>
      <c r="J301" s="1114">
        <v>0</v>
      </c>
    </row>
    <row r="302" spans="1:10">
      <c r="A302" s="1111">
        <v>41548</v>
      </c>
      <c r="B302" s="1120">
        <v>10</v>
      </c>
      <c r="C302" s="1113" t="s">
        <v>246</v>
      </c>
      <c r="D302" s="1114" t="s">
        <v>1040</v>
      </c>
      <c r="E302" s="1114"/>
      <c r="G302" s="1118" t="s">
        <v>339</v>
      </c>
      <c r="H302" s="1116"/>
      <c r="I302" s="1053" t="s">
        <v>244</v>
      </c>
      <c r="J302" s="1114">
        <v>0</v>
      </c>
    </row>
    <row r="303" spans="1:10">
      <c r="A303" s="1111">
        <v>41548</v>
      </c>
      <c r="B303" s="1120">
        <v>10</v>
      </c>
      <c r="C303" s="1113" t="s">
        <v>246</v>
      </c>
      <c r="D303" s="1114" t="s">
        <v>371</v>
      </c>
      <c r="E303" s="1114"/>
      <c r="G303" s="1118" t="s">
        <v>339</v>
      </c>
      <c r="H303" s="1116"/>
      <c r="I303" s="1053" t="s">
        <v>244</v>
      </c>
      <c r="J303" s="1114">
        <v>0</v>
      </c>
    </row>
    <row r="304" spans="1:10">
      <c r="A304" s="1111">
        <v>41548</v>
      </c>
      <c r="B304" s="1120">
        <v>50</v>
      </c>
      <c r="C304" s="1113" t="s">
        <v>246</v>
      </c>
      <c r="D304" s="1114" t="s">
        <v>250</v>
      </c>
      <c r="E304" s="1114"/>
      <c r="G304" s="1118">
        <v>0</v>
      </c>
      <c r="H304" s="1116"/>
      <c r="I304" s="1053" t="s">
        <v>244</v>
      </c>
      <c r="J304" s="1114">
        <v>0</v>
      </c>
    </row>
    <row r="305" spans="1:10">
      <c r="A305" s="1111">
        <v>41548</v>
      </c>
      <c r="B305" s="1120">
        <v>10</v>
      </c>
      <c r="C305" s="1113" t="s">
        <v>246</v>
      </c>
      <c r="D305" s="1114" t="s">
        <v>1027</v>
      </c>
      <c r="E305" s="1114"/>
      <c r="G305" s="1118" t="s">
        <v>339</v>
      </c>
      <c r="H305" s="1116"/>
      <c r="I305" s="1053" t="s">
        <v>244</v>
      </c>
      <c r="J305" s="1114">
        <v>0</v>
      </c>
    </row>
    <row r="306" spans="1:10">
      <c r="A306" s="1111">
        <v>41548</v>
      </c>
      <c r="B306" s="1120">
        <v>50</v>
      </c>
      <c r="C306" s="1113" t="s">
        <v>246</v>
      </c>
      <c r="D306" s="1114" t="s">
        <v>754</v>
      </c>
      <c r="E306" s="1114"/>
      <c r="G306" s="1118" t="s">
        <v>339</v>
      </c>
      <c r="H306" s="1116"/>
      <c r="I306" s="1053" t="s">
        <v>244</v>
      </c>
      <c r="J306" s="1114">
        <v>0</v>
      </c>
    </row>
    <row r="307" spans="1:10">
      <c r="A307" s="1111">
        <v>41548</v>
      </c>
      <c r="B307" s="1120">
        <v>10</v>
      </c>
      <c r="C307" s="1113" t="s">
        <v>246</v>
      </c>
      <c r="D307" s="1114" t="s">
        <v>388</v>
      </c>
      <c r="E307" s="1114"/>
      <c r="G307" s="1118" t="s">
        <v>339</v>
      </c>
      <c r="H307" s="1116"/>
      <c r="I307" s="1053" t="s">
        <v>244</v>
      </c>
      <c r="J307" s="1114">
        <v>0</v>
      </c>
    </row>
    <row r="308" spans="1:10">
      <c r="A308" s="1111">
        <v>41548</v>
      </c>
      <c r="B308" s="1120">
        <v>15</v>
      </c>
      <c r="C308" s="1113" t="s">
        <v>246</v>
      </c>
      <c r="D308" s="1114" t="s">
        <v>912</v>
      </c>
      <c r="E308" s="1114"/>
      <c r="G308" s="1118">
        <v>0</v>
      </c>
      <c r="H308" s="1116"/>
      <c r="I308" s="1053" t="s">
        <v>244</v>
      </c>
      <c r="J308" s="1114">
        <v>0</v>
      </c>
    </row>
    <row r="309" spans="1:10">
      <c r="A309" s="1111">
        <v>41548</v>
      </c>
      <c r="B309" s="1120">
        <v>10</v>
      </c>
      <c r="C309" s="1113" t="s">
        <v>246</v>
      </c>
      <c r="D309" s="1114" t="s">
        <v>993</v>
      </c>
      <c r="E309" s="1114"/>
      <c r="G309" s="1118" t="s">
        <v>339</v>
      </c>
      <c r="H309" s="1116"/>
      <c r="I309" s="1053" t="s">
        <v>244</v>
      </c>
      <c r="J309" s="1114">
        <v>0</v>
      </c>
    </row>
    <row r="310" spans="1:10">
      <c r="A310" s="1111">
        <v>41548</v>
      </c>
      <c r="B310" s="1120">
        <v>66</v>
      </c>
      <c r="C310" s="1113" t="s">
        <v>246</v>
      </c>
      <c r="D310" s="1114" t="s">
        <v>1069</v>
      </c>
      <c r="E310" s="1114"/>
      <c r="G310" s="1118">
        <v>0</v>
      </c>
      <c r="H310" s="1116"/>
      <c r="I310" s="1053" t="s">
        <v>244</v>
      </c>
      <c r="J310" s="1114">
        <v>0</v>
      </c>
    </row>
    <row r="311" spans="1:10">
      <c r="A311" s="1111">
        <v>41548</v>
      </c>
      <c r="B311" s="1120">
        <v>10</v>
      </c>
      <c r="C311" s="1113" t="s">
        <v>246</v>
      </c>
      <c r="D311" s="1114" t="s">
        <v>994</v>
      </c>
      <c r="E311" s="1114"/>
      <c r="G311" s="1118" t="s">
        <v>339</v>
      </c>
      <c r="H311" s="1116"/>
      <c r="I311" s="1053" t="s">
        <v>244</v>
      </c>
      <c r="J311" s="1114">
        <v>0</v>
      </c>
    </row>
    <row r="312" spans="1:10">
      <c r="A312" s="1111">
        <v>41548</v>
      </c>
      <c r="B312" s="1120">
        <v>5</v>
      </c>
      <c r="C312" s="1113" t="s">
        <v>246</v>
      </c>
      <c r="D312" s="1114" t="s">
        <v>755</v>
      </c>
      <c r="E312" s="1114"/>
      <c r="G312" s="1118" t="s">
        <v>339</v>
      </c>
      <c r="H312" s="1116"/>
      <c r="I312" s="1053" t="s">
        <v>244</v>
      </c>
      <c r="J312" s="1114">
        <v>0</v>
      </c>
    </row>
    <row r="313" spans="1:10">
      <c r="A313" s="1111">
        <v>41548</v>
      </c>
      <c r="B313" s="1120">
        <v>15</v>
      </c>
      <c r="C313" s="1113" t="s">
        <v>246</v>
      </c>
      <c r="D313" s="1114" t="s">
        <v>248</v>
      </c>
      <c r="E313" s="1114"/>
      <c r="G313" s="1118">
        <v>0</v>
      </c>
      <c r="H313" s="1116"/>
      <c r="I313" s="1053" t="s">
        <v>244</v>
      </c>
      <c r="J313" s="1114">
        <v>0</v>
      </c>
    </row>
    <row r="314" spans="1:10">
      <c r="A314" s="1111">
        <v>41548</v>
      </c>
      <c r="B314" s="1120">
        <v>50</v>
      </c>
      <c r="C314" s="1113" t="s">
        <v>246</v>
      </c>
      <c r="D314" s="1114" t="s">
        <v>998</v>
      </c>
      <c r="E314" s="1114"/>
      <c r="G314" s="1118" t="s">
        <v>339</v>
      </c>
      <c r="H314" s="1116"/>
      <c r="I314" s="1053" t="s">
        <v>244</v>
      </c>
      <c r="J314" s="1114">
        <v>0</v>
      </c>
    </row>
    <row r="315" spans="1:10">
      <c r="A315" s="1111">
        <v>41548</v>
      </c>
      <c r="B315" s="1120">
        <v>50</v>
      </c>
      <c r="C315" s="1113" t="s">
        <v>246</v>
      </c>
      <c r="D315" s="1114" t="s">
        <v>252</v>
      </c>
      <c r="E315" s="1114"/>
      <c r="G315" s="1118" t="s">
        <v>339</v>
      </c>
      <c r="H315" s="1116"/>
      <c r="I315" s="1053" t="s">
        <v>244</v>
      </c>
      <c r="J315" s="1114">
        <v>0</v>
      </c>
    </row>
    <row r="316" spans="1:10">
      <c r="A316" s="1111">
        <v>41548</v>
      </c>
      <c r="B316" s="1120">
        <v>20</v>
      </c>
      <c r="C316" s="1113" t="s">
        <v>246</v>
      </c>
      <c r="D316" s="1114" t="s">
        <v>1028</v>
      </c>
      <c r="E316" s="1114"/>
      <c r="G316" s="1118" t="s">
        <v>339</v>
      </c>
      <c r="H316" s="1116"/>
      <c r="I316" s="1053" t="s">
        <v>244</v>
      </c>
      <c r="J316" s="1114">
        <v>0</v>
      </c>
    </row>
    <row r="317" spans="1:10">
      <c r="A317" s="1111">
        <v>41548</v>
      </c>
      <c r="B317" s="1120">
        <v>25</v>
      </c>
      <c r="C317" s="1113" t="s">
        <v>246</v>
      </c>
      <c r="D317" s="1114" t="s">
        <v>1070</v>
      </c>
      <c r="E317" s="1114"/>
      <c r="G317" s="1118" t="s">
        <v>339</v>
      </c>
      <c r="H317" s="1116"/>
      <c r="I317" s="1053" t="s">
        <v>244</v>
      </c>
      <c r="J317" s="1114">
        <v>0</v>
      </c>
    </row>
    <row r="318" spans="1:10">
      <c r="A318" s="1111">
        <v>41548</v>
      </c>
      <c r="B318" s="1120">
        <v>200</v>
      </c>
      <c r="C318" s="1113" t="s">
        <v>246</v>
      </c>
      <c r="D318" s="1114" t="s">
        <v>911</v>
      </c>
      <c r="E318" s="1114"/>
      <c r="G318" s="1118">
        <v>0</v>
      </c>
      <c r="H318" s="1116"/>
      <c r="I318" s="1053" t="s">
        <v>244</v>
      </c>
      <c r="J318" s="1114">
        <v>0</v>
      </c>
    </row>
    <row r="319" spans="1:10">
      <c r="A319" s="1111">
        <v>41548</v>
      </c>
      <c r="B319" s="1120">
        <v>10</v>
      </c>
      <c r="C319" s="1113" t="s">
        <v>246</v>
      </c>
      <c r="D319" s="1114" t="s">
        <v>996</v>
      </c>
      <c r="E319" s="1114"/>
      <c r="G319" s="1118">
        <v>0</v>
      </c>
      <c r="H319" s="1116"/>
      <c r="I319" s="1053" t="s">
        <v>244</v>
      </c>
      <c r="J319" s="1114">
        <v>0</v>
      </c>
    </row>
    <row r="320" spans="1:10">
      <c r="A320" s="1111">
        <v>41548</v>
      </c>
      <c r="B320" s="1120">
        <v>30</v>
      </c>
      <c r="C320" s="1113" t="s">
        <v>246</v>
      </c>
      <c r="D320" s="1114" t="s">
        <v>1123</v>
      </c>
      <c r="E320" s="1114"/>
      <c r="G320" s="1118" t="s">
        <v>339</v>
      </c>
      <c r="H320" s="1116"/>
      <c r="I320" s="1053" t="s">
        <v>244</v>
      </c>
      <c r="J320" s="1114">
        <v>0</v>
      </c>
    </row>
    <row r="321" spans="1:10">
      <c r="A321" s="1111">
        <v>41548</v>
      </c>
      <c r="B321" s="1120">
        <v>25</v>
      </c>
      <c r="C321" s="1113" t="s">
        <v>246</v>
      </c>
      <c r="D321" s="1114" t="s">
        <v>1159</v>
      </c>
      <c r="E321" s="1114"/>
      <c r="G321" s="1118" t="s">
        <v>339</v>
      </c>
      <c r="H321" s="1116"/>
      <c r="I321" s="1053" t="s">
        <v>244</v>
      </c>
      <c r="J321" s="1114">
        <v>0</v>
      </c>
    </row>
    <row r="322" spans="1:10">
      <c r="A322" s="1111">
        <v>41548</v>
      </c>
      <c r="B322" s="1120">
        <v>15</v>
      </c>
      <c r="C322" s="1113" t="s">
        <v>246</v>
      </c>
      <c r="D322" s="1114" t="s">
        <v>753</v>
      </c>
      <c r="E322" s="1114"/>
      <c r="G322" s="1118" t="s">
        <v>339</v>
      </c>
      <c r="H322" s="1116"/>
      <c r="I322" s="1053" t="s">
        <v>244</v>
      </c>
      <c r="J322" s="1114">
        <v>0</v>
      </c>
    </row>
    <row r="323" spans="1:10">
      <c r="A323" s="1111">
        <v>41548</v>
      </c>
      <c r="B323" s="1120">
        <v>75</v>
      </c>
      <c r="C323" s="1113" t="s">
        <v>246</v>
      </c>
      <c r="D323" s="1114" t="s">
        <v>1003</v>
      </c>
      <c r="E323" s="1114"/>
      <c r="G323" s="1118" t="s">
        <v>339</v>
      </c>
      <c r="H323" s="1116"/>
      <c r="I323" s="1053" t="s">
        <v>244</v>
      </c>
      <c r="J323" s="1114">
        <v>0</v>
      </c>
    </row>
    <row r="324" spans="1:10">
      <c r="A324" s="1111">
        <v>41548</v>
      </c>
      <c r="B324" s="1120">
        <v>30</v>
      </c>
      <c r="C324" s="1113" t="s">
        <v>246</v>
      </c>
      <c r="D324" s="1114" t="s">
        <v>424</v>
      </c>
      <c r="E324" s="1114"/>
      <c r="G324" s="1118" t="s">
        <v>339</v>
      </c>
      <c r="H324" s="1116"/>
      <c r="I324" s="1053" t="s">
        <v>244</v>
      </c>
      <c r="J324" s="1114">
        <v>0</v>
      </c>
    </row>
    <row r="325" spans="1:10">
      <c r="A325" s="1111">
        <v>41548</v>
      </c>
      <c r="B325" s="1120">
        <v>25</v>
      </c>
      <c r="C325" s="1113" t="s">
        <v>246</v>
      </c>
      <c r="D325" s="1114" t="s">
        <v>402</v>
      </c>
      <c r="E325" s="1114"/>
      <c r="G325" s="1118">
        <v>0</v>
      </c>
      <c r="H325" s="1116"/>
      <c r="I325" s="1053" t="s">
        <v>244</v>
      </c>
      <c r="J325" s="1114">
        <v>0</v>
      </c>
    </row>
    <row r="326" spans="1:10">
      <c r="A326" s="1111">
        <v>41548</v>
      </c>
      <c r="B326" s="1120">
        <v>15</v>
      </c>
      <c r="C326" s="1113" t="s">
        <v>246</v>
      </c>
      <c r="D326" s="1114" t="s">
        <v>1190</v>
      </c>
      <c r="E326" s="1114"/>
      <c r="G326" s="1118">
        <v>0</v>
      </c>
      <c r="H326" s="1116"/>
      <c r="I326" s="1053" t="s">
        <v>244</v>
      </c>
      <c r="J326" s="1114">
        <v>0</v>
      </c>
    </row>
    <row r="327" spans="1:10">
      <c r="A327" s="1111">
        <v>41548</v>
      </c>
      <c r="B327" s="1120">
        <v>10</v>
      </c>
      <c r="C327" s="1113" t="s">
        <v>246</v>
      </c>
      <c r="D327" s="1114" t="s">
        <v>367</v>
      </c>
      <c r="E327" s="1114"/>
      <c r="G327" s="1118" t="s">
        <v>339</v>
      </c>
      <c r="H327" s="1116"/>
      <c r="I327" s="1053" t="s">
        <v>244</v>
      </c>
      <c r="J327" s="1114">
        <v>0</v>
      </c>
    </row>
    <row r="328" spans="1:10">
      <c r="A328" s="1111">
        <v>41549</v>
      </c>
      <c r="B328" s="1120">
        <v>3.89</v>
      </c>
      <c r="C328" s="1113" t="s">
        <v>246</v>
      </c>
      <c r="D328" s="1114" t="s">
        <v>1248</v>
      </c>
      <c r="E328" s="1114"/>
      <c r="G328" s="1118">
        <v>0</v>
      </c>
      <c r="H328" s="1116"/>
      <c r="I328" s="1053" t="s">
        <v>244</v>
      </c>
      <c r="J328" s="1114">
        <v>0</v>
      </c>
    </row>
    <row r="329" spans="1:10">
      <c r="A329" s="1111">
        <v>41549</v>
      </c>
      <c r="B329" s="1120">
        <v>20</v>
      </c>
      <c r="C329" s="1113" t="s">
        <v>246</v>
      </c>
      <c r="D329" s="1114" t="s">
        <v>254</v>
      </c>
      <c r="E329" s="1114"/>
      <c r="G329" s="1118" t="s">
        <v>339</v>
      </c>
      <c r="H329" s="1116"/>
      <c r="I329" s="1053" t="s">
        <v>244</v>
      </c>
      <c r="J329" s="1114">
        <v>0</v>
      </c>
    </row>
    <row r="330" spans="1:10">
      <c r="A330" s="1111">
        <v>41549</v>
      </c>
      <c r="B330" s="1120">
        <v>20</v>
      </c>
      <c r="C330" s="1113" t="s">
        <v>246</v>
      </c>
      <c r="D330" s="1114" t="s">
        <v>389</v>
      </c>
      <c r="E330" s="1114"/>
      <c r="G330" s="1118">
        <v>0</v>
      </c>
      <c r="H330" s="1116"/>
      <c r="I330" s="1053" t="s">
        <v>244</v>
      </c>
      <c r="J330" s="1114">
        <v>0</v>
      </c>
    </row>
    <row r="331" spans="1:10">
      <c r="A331" s="1111">
        <v>41549</v>
      </c>
      <c r="B331" s="1120">
        <v>10</v>
      </c>
      <c r="C331" s="1113" t="s">
        <v>246</v>
      </c>
      <c r="D331" s="1114" t="s">
        <v>317</v>
      </c>
      <c r="E331" s="1114"/>
      <c r="G331" s="1118" t="s">
        <v>339</v>
      </c>
      <c r="H331" s="1116"/>
      <c r="I331" s="1053" t="s">
        <v>244</v>
      </c>
      <c r="J331" s="1114">
        <v>0</v>
      </c>
    </row>
    <row r="332" spans="1:10">
      <c r="A332" s="1111">
        <v>41549</v>
      </c>
      <c r="B332" s="1120">
        <v>20</v>
      </c>
      <c r="C332" s="1113" t="s">
        <v>246</v>
      </c>
      <c r="D332" s="1114" t="s">
        <v>999</v>
      </c>
      <c r="E332" s="1114"/>
      <c r="G332" s="1118" t="s">
        <v>339</v>
      </c>
      <c r="H332" s="1116"/>
      <c r="I332" s="1053" t="s">
        <v>244</v>
      </c>
      <c r="J332" s="1114">
        <v>0</v>
      </c>
    </row>
    <row r="333" spans="1:10">
      <c r="A333" s="1111">
        <v>41549</v>
      </c>
      <c r="B333" s="1120">
        <v>3</v>
      </c>
      <c r="C333" s="1113" t="s">
        <v>246</v>
      </c>
      <c r="D333" s="1114" t="s">
        <v>426</v>
      </c>
      <c r="E333" s="1114"/>
      <c r="G333" s="1118">
        <v>0</v>
      </c>
      <c r="H333" s="1116"/>
      <c r="I333" s="1053" t="s">
        <v>244</v>
      </c>
      <c r="J333" s="1114">
        <v>0</v>
      </c>
    </row>
    <row r="334" spans="1:10">
      <c r="A334" s="1111">
        <v>41549</v>
      </c>
      <c r="B334" s="1120">
        <v>75</v>
      </c>
      <c r="C334" s="1113" t="s">
        <v>246</v>
      </c>
      <c r="D334" s="1114" t="s">
        <v>308</v>
      </c>
      <c r="E334" s="1114"/>
      <c r="G334" s="1118" t="s">
        <v>339</v>
      </c>
      <c r="H334" s="1116"/>
      <c r="I334" s="1053" t="s">
        <v>244</v>
      </c>
      <c r="J334" s="1114">
        <v>0</v>
      </c>
    </row>
    <row r="335" spans="1:10">
      <c r="A335" s="1111">
        <v>41549</v>
      </c>
      <c r="B335" s="1120">
        <v>10</v>
      </c>
      <c r="C335" s="1113" t="s">
        <v>246</v>
      </c>
      <c r="D335" s="1114" t="s">
        <v>781</v>
      </c>
      <c r="E335" s="1114"/>
      <c r="G335" s="1118" t="s">
        <v>339</v>
      </c>
      <c r="H335" s="1116"/>
      <c r="I335" s="1053" t="s">
        <v>244</v>
      </c>
      <c r="J335" s="1114">
        <v>0</v>
      </c>
    </row>
    <row r="336" spans="1:10">
      <c r="A336" s="1111">
        <v>41550</v>
      </c>
      <c r="B336" s="1120">
        <v>16386.07</v>
      </c>
      <c r="C336" s="1113" t="s">
        <v>246</v>
      </c>
      <c r="D336" s="1114" t="s">
        <v>1249</v>
      </c>
      <c r="E336" s="1114"/>
      <c r="G336" s="1118">
        <v>0</v>
      </c>
      <c r="H336" s="1116"/>
      <c r="I336" s="1053" t="s">
        <v>244</v>
      </c>
      <c r="J336" s="1114">
        <v>0</v>
      </c>
    </row>
    <row r="337" spans="1:10">
      <c r="A337" s="1111">
        <v>41550</v>
      </c>
      <c r="B337" s="1120">
        <v>300</v>
      </c>
      <c r="C337" s="1113" t="s">
        <v>246</v>
      </c>
      <c r="D337" s="1114" t="s">
        <v>778</v>
      </c>
      <c r="E337" s="1114"/>
      <c r="G337" s="1118" t="s">
        <v>339</v>
      </c>
      <c r="H337" s="1116"/>
      <c r="I337" s="1053" t="s">
        <v>244</v>
      </c>
      <c r="J337" s="1114">
        <v>0</v>
      </c>
    </row>
    <row r="338" spans="1:10">
      <c r="A338" s="1111">
        <v>41550</v>
      </c>
      <c r="B338" s="1120">
        <v>50</v>
      </c>
      <c r="C338" s="1113" t="s">
        <v>246</v>
      </c>
      <c r="D338" s="1114" t="s">
        <v>1105</v>
      </c>
      <c r="E338" s="1114"/>
      <c r="G338" s="1118">
        <v>0</v>
      </c>
      <c r="H338" s="1116"/>
      <c r="I338" s="1053" t="s">
        <v>244</v>
      </c>
      <c r="J338" s="1114">
        <v>0</v>
      </c>
    </row>
    <row r="339" spans="1:10">
      <c r="A339" s="1111">
        <v>41550</v>
      </c>
      <c r="B339" s="1120">
        <v>20</v>
      </c>
      <c r="C339" s="1113" t="s">
        <v>246</v>
      </c>
      <c r="D339" s="1114" t="s">
        <v>387</v>
      </c>
      <c r="E339" s="1114"/>
      <c r="G339" s="1118">
        <v>0</v>
      </c>
      <c r="H339" s="1116"/>
      <c r="I339" s="1053" t="s">
        <v>244</v>
      </c>
      <c r="J339" s="1114">
        <v>0</v>
      </c>
    </row>
    <row r="340" spans="1:10">
      <c r="A340" s="1111">
        <v>41550</v>
      </c>
      <c r="B340" s="1120">
        <v>5</v>
      </c>
      <c r="C340" s="1113" t="s">
        <v>246</v>
      </c>
      <c r="D340" s="1114" t="s">
        <v>1187</v>
      </c>
      <c r="E340" s="1114"/>
      <c r="G340" s="1118" t="s">
        <v>339</v>
      </c>
      <c r="H340" s="1116"/>
      <c r="I340" s="1053" t="s">
        <v>244</v>
      </c>
      <c r="J340" s="1114">
        <v>0</v>
      </c>
    </row>
    <row r="341" spans="1:10">
      <c r="A341" s="1111">
        <v>41551</v>
      </c>
      <c r="B341" s="1120">
        <v>10</v>
      </c>
      <c r="C341" s="1113" t="s">
        <v>1087</v>
      </c>
      <c r="D341" s="1114" t="s">
        <v>1250</v>
      </c>
      <c r="E341" s="1114"/>
      <c r="G341" s="1118">
        <v>0</v>
      </c>
      <c r="H341" s="1116"/>
      <c r="I341" s="1053" t="s">
        <v>244</v>
      </c>
      <c r="J341" s="1114">
        <v>0</v>
      </c>
    </row>
    <row r="342" spans="1:10">
      <c r="A342" s="1111">
        <v>41551</v>
      </c>
      <c r="B342" s="1120">
        <v>15</v>
      </c>
      <c r="C342" s="1113" t="s">
        <v>1087</v>
      </c>
      <c r="D342" s="1114" t="s">
        <v>1088</v>
      </c>
      <c r="E342" s="1114"/>
      <c r="G342" s="1118">
        <v>0</v>
      </c>
      <c r="H342" s="1116"/>
      <c r="I342" s="1053" t="s">
        <v>244</v>
      </c>
      <c r="J342" s="1114">
        <v>0</v>
      </c>
    </row>
    <row r="343" spans="1:10">
      <c r="A343" s="1111">
        <v>41551</v>
      </c>
      <c r="B343" s="1120">
        <v>50</v>
      </c>
      <c r="C343" s="1113" t="s">
        <v>1087</v>
      </c>
      <c r="D343" s="1114" t="s">
        <v>1089</v>
      </c>
      <c r="E343" s="1114"/>
      <c r="G343" s="1118">
        <v>0</v>
      </c>
      <c r="H343" s="1116"/>
      <c r="I343" s="1053" t="s">
        <v>244</v>
      </c>
      <c r="J343" s="1114">
        <v>0</v>
      </c>
    </row>
    <row r="344" spans="1:10">
      <c r="A344" s="1111">
        <v>41551</v>
      </c>
      <c r="B344" s="1120">
        <v>170</v>
      </c>
      <c r="C344" s="1113" t="s">
        <v>246</v>
      </c>
      <c r="D344" s="1114" t="s">
        <v>788</v>
      </c>
      <c r="E344" s="1114"/>
      <c r="G344" s="1118" t="s">
        <v>339</v>
      </c>
      <c r="H344" s="1116"/>
      <c r="I344" s="1053" t="s">
        <v>244</v>
      </c>
      <c r="J344" s="1114">
        <v>0</v>
      </c>
    </row>
    <row r="345" spans="1:10">
      <c r="A345" s="1111">
        <v>41551</v>
      </c>
      <c r="B345" s="1120">
        <v>682.5</v>
      </c>
      <c r="C345" s="1113" t="s">
        <v>246</v>
      </c>
      <c r="D345" s="1114" t="s">
        <v>1251</v>
      </c>
      <c r="E345" s="1114"/>
      <c r="G345" s="1118">
        <v>0</v>
      </c>
      <c r="H345" s="1116"/>
      <c r="I345" s="1053" t="s">
        <v>244</v>
      </c>
      <c r="J345" s="1114">
        <v>0</v>
      </c>
    </row>
    <row r="346" spans="1:10">
      <c r="A346" s="1111">
        <v>41554</v>
      </c>
      <c r="B346" s="1120">
        <v>40</v>
      </c>
      <c r="C346" s="1113" t="s">
        <v>246</v>
      </c>
      <c r="D346" s="1114" t="s">
        <v>1030</v>
      </c>
      <c r="E346" s="1114"/>
      <c r="G346" s="1118">
        <v>0</v>
      </c>
      <c r="H346" s="1116"/>
      <c r="I346" s="1053" t="s">
        <v>244</v>
      </c>
      <c r="J346" s="1114">
        <v>0</v>
      </c>
    </row>
    <row r="347" spans="1:10">
      <c r="A347" s="1111">
        <v>41554</v>
      </c>
      <c r="B347" s="1120">
        <v>15</v>
      </c>
      <c r="C347" s="1113" t="s">
        <v>246</v>
      </c>
      <c r="D347" s="1114" t="s">
        <v>1237</v>
      </c>
      <c r="E347" s="1114"/>
      <c r="G347" s="1118" t="s">
        <v>339</v>
      </c>
      <c r="H347" s="1116"/>
      <c r="I347" s="1053" t="s">
        <v>244</v>
      </c>
      <c r="J347" s="1114">
        <v>0</v>
      </c>
    </row>
    <row r="348" spans="1:10">
      <c r="A348" s="1111">
        <v>41554</v>
      </c>
      <c r="B348" s="1120">
        <v>100</v>
      </c>
      <c r="C348" s="1113" t="s">
        <v>246</v>
      </c>
      <c r="D348" s="1114" t="s">
        <v>1000</v>
      </c>
      <c r="E348" s="1114"/>
      <c r="G348" s="1118">
        <v>0</v>
      </c>
      <c r="H348" s="1116"/>
      <c r="I348" s="1053" t="s">
        <v>244</v>
      </c>
      <c r="J348" s="1114">
        <v>0</v>
      </c>
    </row>
    <row r="349" spans="1:10">
      <c r="A349" s="1111">
        <v>41554</v>
      </c>
      <c r="B349" s="1120">
        <v>6</v>
      </c>
      <c r="C349" s="1113" t="s">
        <v>246</v>
      </c>
      <c r="D349" s="1114" t="s">
        <v>310</v>
      </c>
      <c r="E349" s="1114"/>
      <c r="G349" s="1118" t="s">
        <v>339</v>
      </c>
      <c r="H349" s="1116"/>
      <c r="I349" s="1053" t="s">
        <v>244</v>
      </c>
      <c r="J349" s="1114">
        <v>0</v>
      </c>
    </row>
    <row r="350" spans="1:10">
      <c r="A350" s="1111">
        <v>41554</v>
      </c>
      <c r="B350" s="1120">
        <v>10</v>
      </c>
      <c r="C350" s="1113" t="s">
        <v>246</v>
      </c>
      <c r="D350" s="1114" t="s">
        <v>956</v>
      </c>
      <c r="E350" s="1114"/>
      <c r="G350" s="1118" t="s">
        <v>339</v>
      </c>
      <c r="H350" s="1116"/>
      <c r="I350" s="1053" t="s">
        <v>244</v>
      </c>
      <c r="J350" s="1114">
        <v>0</v>
      </c>
    </row>
    <row r="351" spans="1:10">
      <c r="A351" s="1111">
        <v>41554</v>
      </c>
      <c r="B351" s="1120">
        <v>12.5</v>
      </c>
      <c r="C351" s="1113" t="s">
        <v>246</v>
      </c>
      <c r="D351" s="1114" t="s">
        <v>1221</v>
      </c>
      <c r="E351" s="1114"/>
      <c r="G351" s="1118" t="s">
        <v>339</v>
      </c>
      <c r="H351" s="1116"/>
      <c r="I351" s="1053" t="s">
        <v>244</v>
      </c>
      <c r="J351" s="1114">
        <v>0</v>
      </c>
    </row>
    <row r="352" spans="1:10">
      <c r="A352" s="1111">
        <v>41554</v>
      </c>
      <c r="B352" s="1120">
        <v>110</v>
      </c>
      <c r="C352" s="1113" t="s">
        <v>246</v>
      </c>
      <c r="D352" s="1114" t="s">
        <v>967</v>
      </c>
      <c r="E352" s="1114"/>
      <c r="G352" s="1118" t="s">
        <v>339</v>
      </c>
      <c r="H352" s="1116"/>
      <c r="I352" s="1053" t="s">
        <v>244</v>
      </c>
      <c r="J352" s="1114">
        <v>0</v>
      </c>
    </row>
    <row r="353" spans="1:10">
      <c r="A353" s="1111">
        <v>41554</v>
      </c>
      <c r="B353" s="1120">
        <v>5</v>
      </c>
      <c r="C353" s="1113" t="s">
        <v>246</v>
      </c>
      <c r="D353" s="1114" t="s">
        <v>318</v>
      </c>
      <c r="E353" s="1114"/>
      <c r="G353" s="1118" t="s">
        <v>339</v>
      </c>
      <c r="H353" s="1116"/>
      <c r="I353" s="1053" t="s">
        <v>244</v>
      </c>
      <c r="J353" s="1114">
        <v>0</v>
      </c>
    </row>
    <row r="354" spans="1:10">
      <c r="A354" s="1111">
        <v>41554</v>
      </c>
      <c r="B354" s="1120">
        <v>15</v>
      </c>
      <c r="C354" s="1113" t="s">
        <v>246</v>
      </c>
      <c r="D354" s="1114" t="s">
        <v>306</v>
      </c>
      <c r="E354" s="1114"/>
      <c r="G354" s="1118" t="s">
        <v>339</v>
      </c>
      <c r="H354" s="1116"/>
      <c r="I354" s="1053" t="s">
        <v>244</v>
      </c>
      <c r="J354" s="1114">
        <v>0</v>
      </c>
    </row>
    <row r="355" spans="1:10">
      <c r="A355" s="1111">
        <v>41554</v>
      </c>
      <c r="B355" s="1120">
        <v>686.08</v>
      </c>
      <c r="C355" s="1113" t="s">
        <v>246</v>
      </c>
      <c r="D355" s="1114" t="s">
        <v>1252</v>
      </c>
      <c r="E355" s="1114"/>
      <c r="G355" s="1118">
        <v>0</v>
      </c>
      <c r="H355" s="1116"/>
      <c r="I355" s="1053" t="s">
        <v>244</v>
      </c>
      <c r="J355" s="1114">
        <v>0</v>
      </c>
    </row>
    <row r="356" spans="1:10">
      <c r="A356" s="1111">
        <v>41555</v>
      </c>
      <c r="B356" s="1120">
        <v>30</v>
      </c>
      <c r="C356" s="1113" t="s">
        <v>1087</v>
      </c>
      <c r="D356" s="1114" t="s">
        <v>1088</v>
      </c>
      <c r="E356" s="1114"/>
      <c r="G356" s="1118">
        <v>0</v>
      </c>
      <c r="H356" s="1116"/>
      <c r="I356" s="1053" t="s">
        <v>244</v>
      </c>
      <c r="J356" s="1114">
        <v>0</v>
      </c>
    </row>
    <row r="357" spans="1:10">
      <c r="A357" s="1111">
        <v>41555</v>
      </c>
      <c r="B357" s="1120">
        <v>246</v>
      </c>
      <c r="C357" s="1113" t="s">
        <v>246</v>
      </c>
      <c r="D357" s="1114" t="s">
        <v>429</v>
      </c>
      <c r="E357" s="1114"/>
      <c r="G357" s="1118">
        <v>0</v>
      </c>
      <c r="H357" s="1116"/>
      <c r="I357" s="1053" t="s">
        <v>244</v>
      </c>
      <c r="J357" s="1114">
        <v>0</v>
      </c>
    </row>
    <row r="358" spans="1:10">
      <c r="A358" s="1111">
        <v>41555</v>
      </c>
      <c r="B358" s="1120">
        <v>30</v>
      </c>
      <c r="C358" s="1113" t="s">
        <v>246</v>
      </c>
      <c r="D358" s="1114" t="s">
        <v>1231</v>
      </c>
      <c r="E358" s="1114"/>
      <c r="G358" s="1118">
        <v>0</v>
      </c>
      <c r="H358" s="1116"/>
      <c r="I358" s="1053" t="s">
        <v>244</v>
      </c>
      <c r="J358" s="1114">
        <v>0</v>
      </c>
    </row>
    <row r="359" spans="1:10">
      <c r="A359" s="1111">
        <v>41556</v>
      </c>
      <c r="B359" s="1120">
        <v>4070.81</v>
      </c>
      <c r="C359" s="1113">
        <v>103646</v>
      </c>
      <c r="D359" s="1114" t="s">
        <v>1253</v>
      </c>
      <c r="E359" s="1114"/>
      <c r="G359" s="1118">
        <v>0</v>
      </c>
      <c r="H359" s="1116"/>
      <c r="I359" s="1053" t="s">
        <v>244</v>
      </c>
      <c r="J359" s="1114">
        <v>0</v>
      </c>
    </row>
    <row r="360" spans="1:10">
      <c r="A360" s="1111">
        <v>41556</v>
      </c>
      <c r="B360" s="1120">
        <v>25</v>
      </c>
      <c r="C360" s="1113">
        <v>103647</v>
      </c>
      <c r="D360" s="1114" t="s">
        <v>1254</v>
      </c>
      <c r="E360" s="1114"/>
      <c r="G360" s="1118">
        <v>0</v>
      </c>
      <c r="H360" s="1116"/>
      <c r="I360" s="1053" t="s">
        <v>244</v>
      </c>
      <c r="J360" s="1114">
        <v>0</v>
      </c>
    </row>
    <row r="361" spans="1:10">
      <c r="A361" s="1111">
        <v>41556</v>
      </c>
      <c r="B361" s="1120">
        <v>0.24</v>
      </c>
      <c r="C361" s="1113" t="s">
        <v>246</v>
      </c>
      <c r="D361" s="1114" t="s">
        <v>1255</v>
      </c>
      <c r="E361" s="1114"/>
      <c r="G361" s="1118">
        <v>0</v>
      </c>
      <c r="H361" s="1116"/>
      <c r="I361" s="1053" t="s">
        <v>244</v>
      </c>
      <c r="J361" s="1114">
        <v>0</v>
      </c>
    </row>
    <row r="362" spans="1:10">
      <c r="A362" s="1111">
        <v>41556</v>
      </c>
      <c r="B362" s="1120">
        <v>49.2</v>
      </c>
      <c r="C362" s="1113" t="s">
        <v>246</v>
      </c>
      <c r="D362" s="1114" t="s">
        <v>429</v>
      </c>
      <c r="E362" s="1114"/>
      <c r="G362" s="1118">
        <v>0</v>
      </c>
      <c r="H362" s="1116"/>
      <c r="I362" s="1053" t="s">
        <v>244</v>
      </c>
      <c r="J362" s="1114">
        <v>0</v>
      </c>
    </row>
    <row r="363" spans="1:10">
      <c r="A363" s="1111">
        <v>41557</v>
      </c>
      <c r="B363" s="1120">
        <v>100</v>
      </c>
      <c r="C363" s="1113" t="s">
        <v>1087</v>
      </c>
      <c r="D363" s="1114" t="s">
        <v>1088</v>
      </c>
      <c r="E363" s="1114"/>
      <c r="G363" s="1118">
        <v>0</v>
      </c>
      <c r="H363" s="1116"/>
      <c r="I363" s="1053" t="s">
        <v>244</v>
      </c>
      <c r="J363" s="1114">
        <v>0</v>
      </c>
    </row>
    <row r="364" spans="1:10">
      <c r="A364" s="1111">
        <v>41557</v>
      </c>
      <c r="B364" s="1120">
        <v>15</v>
      </c>
      <c r="C364" s="1113" t="s">
        <v>1087</v>
      </c>
      <c r="D364" s="1114" t="s">
        <v>1096</v>
      </c>
      <c r="E364" s="1114"/>
      <c r="G364" s="1118">
        <v>0</v>
      </c>
      <c r="H364" s="1116"/>
      <c r="I364" s="1053" t="s">
        <v>244</v>
      </c>
      <c r="J364" s="1114">
        <v>0</v>
      </c>
    </row>
    <row r="365" spans="1:10">
      <c r="A365" s="1111">
        <v>41557</v>
      </c>
      <c r="B365" s="1120">
        <v>230</v>
      </c>
      <c r="C365" s="1113" t="s">
        <v>246</v>
      </c>
      <c r="D365" s="1114" t="s">
        <v>920</v>
      </c>
      <c r="E365" s="1114"/>
      <c r="G365" s="1118" t="s">
        <v>339</v>
      </c>
      <c r="H365" s="1116"/>
      <c r="I365" s="1053" t="s">
        <v>244</v>
      </c>
      <c r="J365" s="1114">
        <v>0</v>
      </c>
    </row>
    <row r="366" spans="1:10">
      <c r="A366" s="1111">
        <v>41557</v>
      </c>
      <c r="B366" s="1120">
        <v>5</v>
      </c>
      <c r="C366" s="1113" t="s">
        <v>246</v>
      </c>
      <c r="D366" s="1114" t="s">
        <v>1256</v>
      </c>
      <c r="E366" s="1114"/>
      <c r="G366" s="1118" t="s">
        <v>339</v>
      </c>
      <c r="H366" s="1116"/>
      <c r="I366" s="1053" t="s">
        <v>244</v>
      </c>
      <c r="J366" s="1114">
        <v>0</v>
      </c>
    </row>
    <row r="367" spans="1:10">
      <c r="A367" s="1111">
        <v>41557</v>
      </c>
      <c r="B367" s="1120">
        <v>200</v>
      </c>
      <c r="C367" s="1113" t="s">
        <v>246</v>
      </c>
      <c r="D367" s="1114" t="s">
        <v>1091</v>
      </c>
      <c r="E367" s="1114"/>
      <c r="G367" s="1118" t="s">
        <v>339</v>
      </c>
      <c r="H367" s="1116"/>
      <c r="I367" s="1053" t="s">
        <v>244</v>
      </c>
      <c r="J367" s="1114">
        <v>0</v>
      </c>
    </row>
    <row r="368" spans="1:10">
      <c r="A368" s="1111">
        <v>41557</v>
      </c>
      <c r="B368" s="1120">
        <v>150</v>
      </c>
      <c r="C368" s="1113" t="s">
        <v>246</v>
      </c>
      <c r="D368" s="1114" t="s">
        <v>357</v>
      </c>
      <c r="E368" s="1114"/>
      <c r="G368" s="1118" t="s">
        <v>339</v>
      </c>
      <c r="H368" s="1116"/>
      <c r="I368" s="1053" t="s">
        <v>244</v>
      </c>
      <c r="J368" s="1114">
        <v>0</v>
      </c>
    </row>
    <row r="369" spans="1:10">
      <c r="A369" s="1111">
        <v>41561</v>
      </c>
      <c r="B369" s="1120">
        <v>7</v>
      </c>
      <c r="C369" s="1113" t="s">
        <v>246</v>
      </c>
      <c r="D369" s="1114" t="s">
        <v>1032</v>
      </c>
      <c r="E369" s="1114"/>
      <c r="G369" s="1118" t="s">
        <v>339</v>
      </c>
      <c r="H369" s="1116"/>
      <c r="I369" s="1053" t="s">
        <v>244</v>
      </c>
      <c r="J369" s="1114">
        <v>0</v>
      </c>
    </row>
    <row r="370" spans="1:10">
      <c r="A370" s="1111">
        <v>41561</v>
      </c>
      <c r="B370" s="1120">
        <v>12.5</v>
      </c>
      <c r="C370" s="1113" t="s">
        <v>246</v>
      </c>
      <c r="D370" s="1114" t="s">
        <v>1221</v>
      </c>
      <c r="E370" s="1114"/>
      <c r="G370" s="1118" t="s">
        <v>339</v>
      </c>
      <c r="H370" s="1116"/>
      <c r="I370" s="1053" t="s">
        <v>244</v>
      </c>
      <c r="J370" s="1114">
        <v>0</v>
      </c>
    </row>
    <row r="371" spans="1:10">
      <c r="A371" s="1111">
        <v>41561</v>
      </c>
      <c r="B371" s="1120">
        <v>528.82000000000005</v>
      </c>
      <c r="C371" s="1113" t="s">
        <v>246</v>
      </c>
      <c r="D371" s="1114" t="s">
        <v>1257</v>
      </c>
      <c r="E371" s="1114"/>
      <c r="G371" s="1118">
        <v>0</v>
      </c>
      <c r="H371" s="1116"/>
      <c r="I371" s="1053"/>
      <c r="J371" s="1114"/>
    </row>
    <row r="372" spans="1:10">
      <c r="A372" s="1111">
        <v>41562</v>
      </c>
      <c r="B372" s="1120">
        <v>30</v>
      </c>
      <c r="C372" s="1113" t="s">
        <v>246</v>
      </c>
      <c r="D372" s="1114" t="s">
        <v>1204</v>
      </c>
      <c r="E372" s="1114"/>
      <c r="G372" s="1118" t="s">
        <v>339</v>
      </c>
      <c r="H372" s="1116"/>
      <c r="I372" s="1053"/>
      <c r="J372" s="1114"/>
    </row>
    <row r="373" spans="1:10">
      <c r="A373" s="1111">
        <v>41562</v>
      </c>
      <c r="B373" s="1120">
        <v>5</v>
      </c>
      <c r="C373" s="1113" t="s">
        <v>246</v>
      </c>
      <c r="D373" s="1114" t="s">
        <v>968</v>
      </c>
      <c r="E373" s="1114"/>
      <c r="G373" s="1118" t="s">
        <v>339</v>
      </c>
      <c r="H373" s="1116"/>
      <c r="I373" s="1053"/>
      <c r="J373" s="1114"/>
    </row>
    <row r="374" spans="1:10">
      <c r="A374" s="1111">
        <v>41562</v>
      </c>
      <c r="B374" s="1120">
        <v>200</v>
      </c>
      <c r="C374" s="1113" t="s">
        <v>246</v>
      </c>
      <c r="D374" s="1114" t="s">
        <v>450</v>
      </c>
      <c r="E374" s="1114"/>
      <c r="G374" s="1118" t="s">
        <v>339</v>
      </c>
      <c r="H374" s="1116"/>
      <c r="I374" s="1053"/>
      <c r="J374" s="1114"/>
    </row>
    <row r="375" spans="1:10">
      <c r="A375" s="1111">
        <v>41562</v>
      </c>
      <c r="B375" s="1120">
        <v>100</v>
      </c>
      <c r="C375" s="1113" t="s">
        <v>246</v>
      </c>
      <c r="D375" s="1114" t="s">
        <v>259</v>
      </c>
      <c r="E375" s="1114"/>
      <c r="G375" s="1118" t="s">
        <v>339</v>
      </c>
      <c r="H375" s="1116"/>
      <c r="I375" s="1053"/>
      <c r="J375" s="1114"/>
    </row>
    <row r="376" spans="1:10">
      <c r="A376" s="1111">
        <v>41562</v>
      </c>
      <c r="B376" s="1120">
        <v>40</v>
      </c>
      <c r="C376" s="1113" t="s">
        <v>246</v>
      </c>
      <c r="D376" s="1114" t="s">
        <v>1258</v>
      </c>
      <c r="E376" s="1114"/>
      <c r="G376" s="1118" t="s">
        <v>339</v>
      </c>
      <c r="H376" s="1116"/>
      <c r="I376" s="1053"/>
      <c r="J376" s="1114"/>
    </row>
    <row r="377" spans="1:10">
      <c r="A377" s="1111">
        <v>41562</v>
      </c>
      <c r="B377" s="1120">
        <v>7</v>
      </c>
      <c r="C377" s="1113" t="s">
        <v>246</v>
      </c>
      <c r="D377" s="1114" t="s">
        <v>976</v>
      </c>
      <c r="E377" s="1114"/>
      <c r="G377" s="1118">
        <v>0</v>
      </c>
      <c r="H377" s="1116"/>
      <c r="I377" s="1053"/>
      <c r="J377" s="1114"/>
    </row>
    <row r="378" spans="1:10">
      <c r="A378" s="1111">
        <v>41562</v>
      </c>
      <c r="B378" s="1120">
        <v>100</v>
      </c>
      <c r="C378" s="1113" t="s">
        <v>246</v>
      </c>
      <c r="D378" s="1114" t="s">
        <v>292</v>
      </c>
      <c r="E378" s="1114"/>
      <c r="G378" s="1118" t="s">
        <v>339</v>
      </c>
      <c r="H378" s="1116"/>
      <c r="I378" s="1053"/>
      <c r="J378" s="1114"/>
    </row>
    <row r="379" spans="1:10">
      <c r="A379" s="1111">
        <v>41562</v>
      </c>
      <c r="B379" s="1120">
        <v>1</v>
      </c>
      <c r="C379" s="1113" t="s">
        <v>246</v>
      </c>
      <c r="D379" s="1114" t="s">
        <v>785</v>
      </c>
      <c r="E379" s="1114"/>
      <c r="G379" s="1118" t="s">
        <v>339</v>
      </c>
      <c r="H379" s="1116"/>
      <c r="I379" s="1053"/>
      <c r="J379" s="1114"/>
    </row>
    <row r="380" spans="1:10">
      <c r="A380" s="1111">
        <v>41563</v>
      </c>
      <c r="B380" s="1120">
        <v>20</v>
      </c>
      <c r="C380" s="1113" t="s">
        <v>1087</v>
      </c>
      <c r="D380" s="1114" t="s">
        <v>1092</v>
      </c>
      <c r="E380" s="1114"/>
      <c r="G380" s="1118">
        <v>0</v>
      </c>
      <c r="H380" s="1116"/>
      <c r="I380" s="1053"/>
      <c r="J380" s="1114"/>
    </row>
    <row r="381" spans="1:10">
      <c r="A381" s="1111">
        <v>41563</v>
      </c>
      <c r="B381" s="1120">
        <v>30</v>
      </c>
      <c r="C381" s="1113">
        <v>103472</v>
      </c>
      <c r="D381" s="1114" t="s">
        <v>971</v>
      </c>
      <c r="E381" s="1114"/>
      <c r="G381" s="1118">
        <v>0</v>
      </c>
      <c r="H381" s="1116"/>
      <c r="I381" s="1053"/>
      <c r="J381" s="1114"/>
    </row>
    <row r="382" spans="1:10">
      <c r="A382" s="1111">
        <v>41563</v>
      </c>
      <c r="B382" s="1120">
        <v>30</v>
      </c>
      <c r="C382" s="1113">
        <v>103473</v>
      </c>
      <c r="D382" s="1114" t="s">
        <v>971</v>
      </c>
      <c r="E382" s="1114"/>
      <c r="G382" s="1118">
        <v>0</v>
      </c>
      <c r="H382" s="1116"/>
      <c r="I382" s="1053"/>
      <c r="J382" s="1114"/>
    </row>
    <row r="383" spans="1:10">
      <c r="A383" s="1111">
        <v>41563</v>
      </c>
      <c r="B383" s="1120">
        <v>20</v>
      </c>
      <c r="C383" s="1113">
        <v>103474</v>
      </c>
      <c r="D383" s="1114" t="s">
        <v>1268</v>
      </c>
      <c r="E383" s="1114"/>
      <c r="G383" s="1118" t="s">
        <v>339</v>
      </c>
      <c r="H383" s="1116"/>
      <c r="I383" s="1053"/>
      <c r="J383" s="1114"/>
    </row>
    <row r="384" spans="1:10">
      <c r="A384" s="1111">
        <v>41563</v>
      </c>
      <c r="B384" s="1120">
        <v>20</v>
      </c>
      <c r="C384" s="1113">
        <v>103474</v>
      </c>
      <c r="D384" s="1114" t="s">
        <v>1269</v>
      </c>
      <c r="E384" s="1114"/>
      <c r="G384" s="1118" t="s">
        <v>339</v>
      </c>
      <c r="H384" s="1116"/>
      <c r="I384" s="1053"/>
      <c r="J384" s="1114"/>
    </row>
    <row r="385" spans="1:10">
      <c r="A385" s="1111">
        <v>41563</v>
      </c>
      <c r="B385" s="1120">
        <v>40</v>
      </c>
      <c r="C385" s="1113">
        <v>103474</v>
      </c>
      <c r="D385" s="1114" t="s">
        <v>1270</v>
      </c>
      <c r="E385" s="1114"/>
      <c r="G385" s="1118" t="s">
        <v>339</v>
      </c>
      <c r="H385" s="1116"/>
      <c r="I385" s="1053"/>
      <c r="J385" s="1114"/>
    </row>
    <row r="386" spans="1:10">
      <c r="A386" s="1111">
        <v>41563</v>
      </c>
      <c r="B386" s="1120">
        <v>5</v>
      </c>
      <c r="C386" s="1113">
        <v>103474</v>
      </c>
      <c r="D386" s="1114" t="s">
        <v>1271</v>
      </c>
      <c r="E386" s="1114"/>
      <c r="G386" s="1118">
        <v>0</v>
      </c>
      <c r="H386" s="1116"/>
      <c r="I386" s="1053"/>
      <c r="J386" s="1114"/>
    </row>
    <row r="387" spans="1:10">
      <c r="A387" s="1111">
        <v>41563</v>
      </c>
      <c r="B387" s="1120">
        <v>30</v>
      </c>
      <c r="C387" s="1113">
        <v>103474</v>
      </c>
      <c r="D387" s="1114" t="s">
        <v>1272</v>
      </c>
      <c r="E387" s="1114"/>
      <c r="G387" s="1118" t="s">
        <v>339</v>
      </c>
      <c r="H387" s="1116"/>
      <c r="I387" s="1053"/>
      <c r="J387" s="1114"/>
    </row>
    <row r="388" spans="1:10">
      <c r="A388" s="1111">
        <v>41563</v>
      </c>
      <c r="B388" s="1120">
        <v>100</v>
      </c>
      <c r="C388" s="1113">
        <v>103474</v>
      </c>
      <c r="D388" s="1114" t="s">
        <v>1273</v>
      </c>
      <c r="E388" s="1114"/>
      <c r="G388" s="1118" t="s">
        <v>339</v>
      </c>
      <c r="H388" s="1116"/>
      <c r="I388" s="1053"/>
      <c r="J388" s="1114"/>
    </row>
    <row r="389" spans="1:10">
      <c r="A389" s="1111">
        <v>41563</v>
      </c>
      <c r="B389" s="1120">
        <v>1360</v>
      </c>
      <c r="C389" s="1113">
        <v>103475</v>
      </c>
      <c r="D389" s="1114" t="s">
        <v>1261</v>
      </c>
      <c r="E389" s="1114"/>
      <c r="G389" s="1118">
        <v>0</v>
      </c>
      <c r="H389" s="1116"/>
      <c r="I389" s="1053"/>
      <c r="J389" s="1114"/>
    </row>
    <row r="390" spans="1:10">
      <c r="A390" s="1111">
        <v>41563</v>
      </c>
      <c r="B390" s="1120">
        <v>3.23</v>
      </c>
      <c r="C390" s="1113" t="s">
        <v>246</v>
      </c>
      <c r="D390" s="1114" t="s">
        <v>1107</v>
      </c>
      <c r="E390" s="1114"/>
      <c r="G390" s="1118">
        <v>0</v>
      </c>
      <c r="H390" s="1116"/>
      <c r="I390" s="1053"/>
      <c r="J390" s="1114"/>
    </row>
    <row r="391" spans="1:10">
      <c r="A391" s="1111">
        <v>41563</v>
      </c>
      <c r="B391" s="1120">
        <v>5</v>
      </c>
      <c r="C391" s="1113" t="s">
        <v>246</v>
      </c>
      <c r="D391" s="1114" t="s">
        <v>1223</v>
      </c>
      <c r="E391" s="1114"/>
      <c r="G391" s="1118">
        <v>0</v>
      </c>
      <c r="H391" s="1116"/>
      <c r="I391" s="1053"/>
      <c r="J391" s="1114"/>
    </row>
    <row r="392" spans="1:10">
      <c r="A392" s="1111">
        <v>41564</v>
      </c>
      <c r="B392" s="1120">
        <v>15</v>
      </c>
      <c r="C392" s="1113" t="s">
        <v>1087</v>
      </c>
      <c r="D392" s="1114" t="s">
        <v>1236</v>
      </c>
      <c r="E392" s="1114"/>
      <c r="G392" s="1118">
        <v>0</v>
      </c>
      <c r="H392" s="1116"/>
      <c r="I392" s="1053"/>
      <c r="J392" s="1114"/>
    </row>
    <row r="393" spans="1:10">
      <c r="A393" s="1111">
        <v>41564</v>
      </c>
      <c r="B393" s="1120">
        <v>500.21</v>
      </c>
      <c r="C393" s="1113" t="s">
        <v>246</v>
      </c>
      <c r="D393" s="1114" t="s">
        <v>1061</v>
      </c>
      <c r="E393" s="1114"/>
      <c r="G393" s="1118">
        <v>0</v>
      </c>
      <c r="H393" s="1116"/>
      <c r="I393" s="1053"/>
      <c r="J393" s="1114"/>
    </row>
    <row r="394" spans="1:10">
      <c r="A394" s="1111">
        <v>41564</v>
      </c>
      <c r="B394" s="1120">
        <v>100</v>
      </c>
      <c r="C394" s="1113" t="s">
        <v>246</v>
      </c>
      <c r="D394" s="1114" t="s">
        <v>327</v>
      </c>
      <c r="E394" s="1114"/>
      <c r="G394" s="1118" t="s">
        <v>339</v>
      </c>
      <c r="H394" s="1116"/>
      <c r="I394" s="1053"/>
      <c r="J394" s="1114"/>
    </row>
    <row r="395" spans="1:10">
      <c r="A395" s="1111">
        <v>41564</v>
      </c>
      <c r="B395" s="1120">
        <v>80</v>
      </c>
      <c r="C395" s="1113" t="s">
        <v>246</v>
      </c>
      <c r="D395" s="1114" t="s">
        <v>1044</v>
      </c>
      <c r="E395" s="1114"/>
      <c r="G395" s="1118">
        <v>0</v>
      </c>
      <c r="H395" s="1116"/>
      <c r="I395" s="1053"/>
      <c r="J395" s="1114"/>
    </row>
    <row r="396" spans="1:10">
      <c r="A396" s="1111">
        <v>41568</v>
      </c>
      <c r="B396" s="1120">
        <v>40</v>
      </c>
      <c r="C396" s="1113" t="s">
        <v>246</v>
      </c>
      <c r="D396" s="1114" t="s">
        <v>261</v>
      </c>
      <c r="E396" s="1114"/>
      <c r="G396" s="1118" t="s">
        <v>339</v>
      </c>
      <c r="H396" s="1116"/>
      <c r="I396" s="1053"/>
      <c r="J396" s="1114"/>
    </row>
    <row r="397" spans="1:10">
      <c r="A397" s="1111">
        <v>41568</v>
      </c>
      <c r="B397" s="1120">
        <v>12</v>
      </c>
      <c r="C397" s="1113" t="s">
        <v>246</v>
      </c>
      <c r="D397" s="1114" t="s">
        <v>294</v>
      </c>
      <c r="E397" s="1114"/>
      <c r="G397" s="1118" t="s">
        <v>339</v>
      </c>
      <c r="H397" s="1116"/>
      <c r="I397" s="1053"/>
      <c r="J397" s="1114"/>
    </row>
    <row r="398" spans="1:10">
      <c r="A398" s="1111">
        <v>41568</v>
      </c>
      <c r="B398" s="1120">
        <v>25</v>
      </c>
      <c r="C398" s="1113" t="s">
        <v>246</v>
      </c>
      <c r="D398" s="1114" t="s">
        <v>1262</v>
      </c>
      <c r="E398" s="1114"/>
      <c r="G398" s="1118" t="s">
        <v>339</v>
      </c>
      <c r="H398" s="1116"/>
      <c r="I398" s="1053"/>
      <c r="J398" s="1114"/>
    </row>
    <row r="399" spans="1:10">
      <c r="A399" s="1111">
        <v>41568</v>
      </c>
      <c r="B399" s="1120">
        <v>40</v>
      </c>
      <c r="C399" s="1113" t="s">
        <v>246</v>
      </c>
      <c r="D399" s="1114" t="s">
        <v>400</v>
      </c>
      <c r="E399" s="1114"/>
      <c r="G399" s="1118" t="s">
        <v>339</v>
      </c>
      <c r="H399" s="1116"/>
      <c r="I399" s="1053"/>
      <c r="J399" s="1114"/>
    </row>
    <row r="400" spans="1:10">
      <c r="A400" s="1111">
        <v>41568</v>
      </c>
      <c r="B400" s="1120">
        <v>12.5</v>
      </c>
      <c r="C400" s="1113" t="s">
        <v>246</v>
      </c>
      <c r="D400" s="1114" t="s">
        <v>1221</v>
      </c>
      <c r="E400" s="1114"/>
      <c r="G400" s="1118" t="s">
        <v>339</v>
      </c>
      <c r="H400" s="1116"/>
      <c r="I400" s="1053"/>
      <c r="J400" s="1114"/>
    </row>
    <row r="401" spans="1:10">
      <c r="A401" s="1111">
        <v>41568</v>
      </c>
      <c r="B401" s="1120">
        <v>5</v>
      </c>
      <c r="C401" s="1113" t="s">
        <v>246</v>
      </c>
      <c r="D401" s="1114" t="s">
        <v>773</v>
      </c>
      <c r="E401" s="1114"/>
      <c r="G401" s="1118">
        <v>0</v>
      </c>
      <c r="H401" s="1116"/>
      <c r="I401" s="1053"/>
      <c r="J401" s="1114"/>
    </row>
    <row r="402" spans="1:10">
      <c r="A402" s="1111">
        <v>41568</v>
      </c>
      <c r="B402" s="1120">
        <v>229</v>
      </c>
      <c r="C402" s="1113" t="s">
        <v>246</v>
      </c>
      <c r="D402" s="1114" t="s">
        <v>355</v>
      </c>
      <c r="E402" s="1114"/>
      <c r="G402" s="1118" t="s">
        <v>339</v>
      </c>
      <c r="H402" s="1116"/>
      <c r="I402" s="1053"/>
      <c r="J402" s="1114"/>
    </row>
    <row r="403" spans="1:10">
      <c r="A403" s="1111">
        <v>41568</v>
      </c>
      <c r="B403" s="1120">
        <v>103.9</v>
      </c>
      <c r="C403" s="1113" t="s">
        <v>246</v>
      </c>
      <c r="D403" s="1114" t="s">
        <v>1263</v>
      </c>
      <c r="E403" s="1114"/>
      <c r="G403" s="1118">
        <v>0</v>
      </c>
      <c r="H403" s="1116"/>
      <c r="I403" s="1053"/>
      <c r="J403" s="1114"/>
    </row>
    <row r="404" spans="1:10">
      <c r="A404" s="1111">
        <v>41569</v>
      </c>
      <c r="B404" s="1120">
        <v>258</v>
      </c>
      <c r="C404" s="1113" t="s">
        <v>246</v>
      </c>
      <c r="D404" s="1114" t="s">
        <v>355</v>
      </c>
      <c r="E404" s="1114"/>
      <c r="G404" s="1118" t="s">
        <v>339</v>
      </c>
      <c r="H404" s="1116"/>
      <c r="I404" s="1053"/>
      <c r="J404" s="1114"/>
    </row>
    <row r="405" spans="1:10">
      <c r="A405" s="1111">
        <v>41570</v>
      </c>
      <c r="B405" s="1120">
        <v>100000</v>
      </c>
      <c r="C405" s="1113">
        <v>103649</v>
      </c>
      <c r="D405" s="1114" t="s">
        <v>1110</v>
      </c>
      <c r="E405" s="1114"/>
      <c r="G405" s="1118">
        <v>0</v>
      </c>
      <c r="H405" s="1116"/>
      <c r="I405" s="1053"/>
      <c r="J405" s="1114"/>
    </row>
    <row r="406" spans="1:10">
      <c r="A406" s="1111">
        <v>41570</v>
      </c>
      <c r="B406" s="1120">
        <v>100</v>
      </c>
      <c r="C406" s="1113" t="s">
        <v>1087</v>
      </c>
      <c r="D406" s="1114" t="s">
        <v>1093</v>
      </c>
      <c r="E406" s="1114"/>
      <c r="G406" s="1118">
        <v>0</v>
      </c>
      <c r="H406" s="1116"/>
      <c r="I406" s="1053"/>
      <c r="J406" s="1114"/>
    </row>
    <row r="407" spans="1:10">
      <c r="A407" s="1111">
        <v>41571</v>
      </c>
      <c r="B407" s="1120">
        <v>500</v>
      </c>
      <c r="C407" s="1113" t="s">
        <v>1087</v>
      </c>
      <c r="D407" s="1114" t="s">
        <v>1088</v>
      </c>
      <c r="E407" s="1114"/>
      <c r="G407" s="1118">
        <v>0</v>
      </c>
      <c r="H407" s="1116"/>
      <c r="I407" s="1053"/>
      <c r="J407" s="1114"/>
    </row>
    <row r="408" spans="1:10">
      <c r="A408" s="1111">
        <v>41571</v>
      </c>
      <c r="B408" s="1120">
        <v>15</v>
      </c>
      <c r="C408" s="1113" t="s">
        <v>246</v>
      </c>
      <c r="D408" s="1114" t="s">
        <v>1120</v>
      </c>
      <c r="E408" s="1114"/>
      <c r="G408" s="1118">
        <v>0</v>
      </c>
      <c r="H408" s="1116"/>
      <c r="I408" s="1053"/>
      <c r="J408" s="1114"/>
    </row>
    <row r="409" spans="1:10">
      <c r="A409" s="1111">
        <v>41572</v>
      </c>
      <c r="B409" s="1120">
        <v>3697.71</v>
      </c>
      <c r="C409" s="1113" t="s">
        <v>246</v>
      </c>
      <c r="D409" s="1114" t="s">
        <v>269</v>
      </c>
      <c r="E409" s="1114"/>
      <c r="G409" s="1118">
        <v>0</v>
      </c>
      <c r="H409" s="1116"/>
      <c r="I409" s="1053"/>
      <c r="J409" s="1114"/>
    </row>
    <row r="410" spans="1:10">
      <c r="A410" s="1111">
        <v>41572</v>
      </c>
      <c r="B410" s="1120">
        <v>15</v>
      </c>
      <c r="C410" s="1113" t="s">
        <v>246</v>
      </c>
      <c r="D410" s="1114" t="s">
        <v>1264</v>
      </c>
      <c r="E410" s="1114"/>
      <c r="G410" s="1118" t="s">
        <v>339</v>
      </c>
      <c r="H410" s="1116"/>
      <c r="I410" s="1053"/>
      <c r="J410" s="1114"/>
    </row>
    <row r="411" spans="1:10">
      <c r="A411" s="1111">
        <v>41572</v>
      </c>
      <c r="B411" s="1120">
        <v>10</v>
      </c>
      <c r="C411" s="1113" t="s">
        <v>246</v>
      </c>
      <c r="D411" s="1114" t="s">
        <v>302</v>
      </c>
      <c r="E411" s="1114"/>
      <c r="G411" s="1118">
        <v>0</v>
      </c>
      <c r="H411" s="1116"/>
      <c r="I411" s="1053"/>
      <c r="J411" s="1114"/>
    </row>
    <row r="412" spans="1:10">
      <c r="A412" s="1111">
        <v>41572</v>
      </c>
      <c r="B412" s="1120">
        <v>3</v>
      </c>
      <c r="C412" s="1113" t="s">
        <v>246</v>
      </c>
      <c r="D412" s="1114" t="s">
        <v>363</v>
      </c>
      <c r="E412" s="1114"/>
      <c r="G412" s="1118" t="s">
        <v>339</v>
      </c>
      <c r="H412" s="1116"/>
      <c r="I412" s="1053"/>
      <c r="J412" s="1114"/>
    </row>
    <row r="413" spans="1:10">
      <c r="A413" s="1111">
        <v>41572</v>
      </c>
      <c r="B413" s="1120">
        <v>3</v>
      </c>
      <c r="C413" s="1113" t="s">
        <v>246</v>
      </c>
      <c r="D413" s="1114" t="s">
        <v>363</v>
      </c>
      <c r="E413" s="1114"/>
      <c r="G413" s="1118" t="s">
        <v>339</v>
      </c>
      <c r="H413" s="1116"/>
      <c r="I413" s="1053"/>
      <c r="J413" s="1114"/>
    </row>
    <row r="414" spans="1:10">
      <c r="A414" s="1111">
        <v>41575</v>
      </c>
      <c r="B414" s="1120">
        <v>15</v>
      </c>
      <c r="C414" s="1113" t="s">
        <v>246</v>
      </c>
      <c r="D414" s="1114" t="s">
        <v>858</v>
      </c>
      <c r="E414" s="1114"/>
      <c r="G414" s="1118" t="s">
        <v>339</v>
      </c>
      <c r="H414" s="1116"/>
      <c r="I414" s="1053"/>
      <c r="J414" s="1114"/>
    </row>
    <row r="415" spans="1:10">
      <c r="A415" s="1111">
        <v>41575</v>
      </c>
      <c r="B415" s="1120">
        <v>20</v>
      </c>
      <c r="C415" s="1113" t="s">
        <v>246</v>
      </c>
      <c r="D415" s="1114" t="s">
        <v>1121</v>
      </c>
      <c r="E415" s="1114"/>
      <c r="G415" s="1118">
        <v>0</v>
      </c>
      <c r="H415" s="1116"/>
      <c r="I415" s="1053"/>
      <c r="J415" s="1114"/>
    </row>
    <row r="416" spans="1:10">
      <c r="A416" s="1111">
        <v>41575</v>
      </c>
      <c r="B416" s="1120">
        <v>80</v>
      </c>
      <c r="C416" s="1113" t="s">
        <v>246</v>
      </c>
      <c r="D416" s="1114" t="s">
        <v>330</v>
      </c>
      <c r="E416" s="1114"/>
      <c r="G416" s="1118" t="s">
        <v>339</v>
      </c>
      <c r="H416" s="1116"/>
      <c r="I416" s="1053"/>
      <c r="J416" s="1114"/>
    </row>
    <row r="417" spans="1:10">
      <c r="A417" s="1111">
        <v>41575</v>
      </c>
      <c r="B417" s="1120">
        <v>3</v>
      </c>
      <c r="C417" s="1113" t="s">
        <v>246</v>
      </c>
      <c r="D417" s="1114" t="s">
        <v>1004</v>
      </c>
      <c r="E417" s="1114"/>
      <c r="G417" s="1118">
        <v>0</v>
      </c>
      <c r="H417" s="1116"/>
      <c r="I417" s="1053"/>
      <c r="J417" s="1114"/>
    </row>
    <row r="418" spans="1:10">
      <c r="A418" s="1111">
        <v>41575</v>
      </c>
      <c r="B418" s="1120">
        <v>12.5</v>
      </c>
      <c r="C418" s="1113" t="s">
        <v>246</v>
      </c>
      <c r="D418" s="1114" t="s">
        <v>1221</v>
      </c>
      <c r="E418" s="1114"/>
      <c r="G418" s="1118" t="s">
        <v>339</v>
      </c>
      <c r="H418" s="1116"/>
      <c r="I418" s="1053"/>
      <c r="J418" s="1114"/>
    </row>
    <row r="419" spans="1:10">
      <c r="A419" s="1111">
        <v>41575</v>
      </c>
      <c r="B419" s="1120">
        <v>50</v>
      </c>
      <c r="C419" s="1113" t="s">
        <v>246</v>
      </c>
      <c r="D419" s="1114" t="s">
        <v>1017</v>
      </c>
      <c r="E419" s="1114"/>
      <c r="G419" s="1118" t="s">
        <v>339</v>
      </c>
      <c r="H419" s="1116"/>
      <c r="I419" s="1053"/>
      <c r="J419" s="1114"/>
    </row>
    <row r="420" spans="1:10">
      <c r="A420" s="1111">
        <v>41575</v>
      </c>
      <c r="B420" s="1120">
        <v>120.89</v>
      </c>
      <c r="C420" s="1113" t="s">
        <v>246</v>
      </c>
      <c r="D420" s="1114" t="s">
        <v>1265</v>
      </c>
      <c r="E420" s="1114"/>
      <c r="G420" s="1118">
        <v>0</v>
      </c>
      <c r="H420" s="1116"/>
      <c r="I420" s="1053"/>
      <c r="J420" s="1114"/>
    </row>
    <row r="421" spans="1:10">
      <c r="A421" s="1111">
        <v>41577</v>
      </c>
      <c r="B421" s="1120">
        <v>180</v>
      </c>
      <c r="C421" s="1113" t="s">
        <v>246</v>
      </c>
      <c r="D421" s="1114" t="s">
        <v>287</v>
      </c>
      <c r="E421" s="1114"/>
      <c r="G421" s="1118" t="s">
        <v>339</v>
      </c>
      <c r="H421" s="1116"/>
      <c r="I421" s="1053"/>
      <c r="J421" s="1114"/>
    </row>
    <row r="422" spans="1:10">
      <c r="A422" s="1111">
        <v>41578</v>
      </c>
      <c r="B422" s="1120">
        <v>691.74</v>
      </c>
      <c r="C422" s="1113" t="s">
        <v>246</v>
      </c>
      <c r="D422" s="1114" t="s">
        <v>1061</v>
      </c>
      <c r="E422" s="1114"/>
      <c r="G422" s="1118">
        <v>0</v>
      </c>
      <c r="H422" s="1116"/>
      <c r="I422" s="1053"/>
      <c r="J422" s="1114"/>
    </row>
    <row r="423" spans="1:10">
      <c r="A423" s="1111">
        <v>41578</v>
      </c>
      <c r="B423" s="1120">
        <v>74.92</v>
      </c>
      <c r="C423" s="1113" t="s">
        <v>246</v>
      </c>
      <c r="D423" s="1114" t="s">
        <v>1061</v>
      </c>
      <c r="E423" s="1114"/>
      <c r="G423" s="1118">
        <v>0</v>
      </c>
      <c r="H423" s="1116"/>
      <c r="I423" s="1053"/>
      <c r="J423" s="1114"/>
    </row>
    <row r="424" spans="1:10">
      <c r="A424" s="1111">
        <v>41578</v>
      </c>
      <c r="B424" s="1120">
        <v>25</v>
      </c>
      <c r="C424" s="1113" t="s">
        <v>246</v>
      </c>
      <c r="D424" s="1114" t="s">
        <v>762</v>
      </c>
      <c r="E424" s="1114"/>
      <c r="G424" s="1118" t="s">
        <v>339</v>
      </c>
      <c r="H424" s="1116"/>
      <c r="I424" s="1053"/>
      <c r="J424" s="1114"/>
    </row>
    <row r="425" spans="1:10">
      <c r="A425" s="1111">
        <v>41578</v>
      </c>
      <c r="B425" s="1120">
        <v>82.38</v>
      </c>
      <c r="C425" s="1113" t="s">
        <v>246</v>
      </c>
      <c r="D425" s="1114" t="s">
        <v>1218</v>
      </c>
      <c r="E425" s="1114"/>
      <c r="G425" s="1118">
        <v>0</v>
      </c>
      <c r="H425" s="1116"/>
      <c r="I425" s="1053"/>
      <c r="J425" s="1114"/>
    </row>
    <row r="426" spans="1:10">
      <c r="A426" s="1111">
        <v>41579</v>
      </c>
      <c r="B426" s="1120">
        <v>25</v>
      </c>
      <c r="C426" s="1113" t="s">
        <v>246</v>
      </c>
      <c r="D426" s="1114" t="s">
        <v>379</v>
      </c>
      <c r="E426" s="1114"/>
      <c r="G426" s="1118" t="s">
        <v>339</v>
      </c>
      <c r="H426" s="1116"/>
      <c r="I426" s="1053"/>
      <c r="J426" s="1114"/>
    </row>
    <row r="427" spans="1:10">
      <c r="A427" s="1111">
        <v>41579</v>
      </c>
      <c r="B427" s="1120">
        <v>100</v>
      </c>
      <c r="C427" s="1113" t="s">
        <v>246</v>
      </c>
      <c r="D427" s="1114" t="s">
        <v>267</v>
      </c>
      <c r="E427" s="1114"/>
      <c r="G427" s="1118">
        <v>0</v>
      </c>
      <c r="H427" s="1116"/>
      <c r="I427" s="1053"/>
      <c r="J427" s="1114"/>
    </row>
    <row r="428" spans="1:10">
      <c r="A428" s="1111">
        <v>41579</v>
      </c>
      <c r="B428" s="1120">
        <v>6</v>
      </c>
      <c r="C428" s="1113" t="s">
        <v>246</v>
      </c>
      <c r="D428" s="1114" t="s">
        <v>1217</v>
      </c>
      <c r="E428" s="1114"/>
      <c r="G428" s="1118">
        <v>0</v>
      </c>
      <c r="H428" s="1116"/>
      <c r="I428" s="1053"/>
      <c r="J428" s="1114"/>
    </row>
    <row r="429" spans="1:10">
      <c r="A429" s="1111">
        <v>41579</v>
      </c>
      <c r="B429" s="1120">
        <v>30</v>
      </c>
      <c r="C429" s="1113" t="s">
        <v>246</v>
      </c>
      <c r="D429" s="1114" t="s">
        <v>774</v>
      </c>
      <c r="E429" s="1114"/>
      <c r="G429" s="1118" t="s">
        <v>339</v>
      </c>
      <c r="H429" s="1116"/>
      <c r="I429" s="1053"/>
      <c r="J429" s="1114"/>
    </row>
    <row r="430" spans="1:10">
      <c r="A430" s="1111">
        <v>41579</v>
      </c>
      <c r="B430" s="1120">
        <v>10</v>
      </c>
      <c r="C430" s="1113" t="s">
        <v>246</v>
      </c>
      <c r="D430" s="1114" t="s">
        <v>791</v>
      </c>
      <c r="E430" s="1114"/>
      <c r="G430" s="1118" t="s">
        <v>339</v>
      </c>
      <c r="H430" s="1116"/>
      <c r="I430" s="1053"/>
      <c r="J430" s="1114"/>
    </row>
    <row r="431" spans="1:10">
      <c r="A431" s="1111">
        <v>41579</v>
      </c>
      <c r="B431" s="1120">
        <v>10</v>
      </c>
      <c r="C431" s="1113" t="s">
        <v>246</v>
      </c>
      <c r="D431" s="1114" t="s">
        <v>338</v>
      </c>
      <c r="E431" s="1114"/>
      <c r="G431" s="1118" t="s">
        <v>339</v>
      </c>
      <c r="H431" s="1116"/>
      <c r="I431" s="1053"/>
      <c r="J431" s="1114"/>
    </row>
    <row r="432" spans="1:10">
      <c r="A432" s="1111">
        <v>41579</v>
      </c>
      <c r="B432" s="1120">
        <v>10</v>
      </c>
      <c r="C432" s="1113" t="s">
        <v>246</v>
      </c>
      <c r="D432" s="1114" t="s">
        <v>994</v>
      </c>
      <c r="E432" s="1114"/>
      <c r="G432" s="1118" t="s">
        <v>339</v>
      </c>
      <c r="H432" s="1116"/>
      <c r="I432" s="1053"/>
      <c r="J432" s="1114"/>
    </row>
    <row r="433" spans="1:10">
      <c r="A433" s="1111">
        <v>41579</v>
      </c>
      <c r="B433" s="1120">
        <v>180</v>
      </c>
      <c r="C433" s="1113" t="s">
        <v>246</v>
      </c>
      <c r="D433" s="1114" t="s">
        <v>783</v>
      </c>
      <c r="E433" s="1114"/>
      <c r="G433" s="1118">
        <v>0</v>
      </c>
      <c r="H433" s="1116"/>
      <c r="I433" s="1053"/>
      <c r="J433" s="1114"/>
    </row>
    <row r="434" spans="1:10">
      <c r="A434" s="1111">
        <v>41579</v>
      </c>
      <c r="B434" s="1120">
        <v>15</v>
      </c>
      <c r="C434" s="1113" t="s">
        <v>246</v>
      </c>
      <c r="D434" s="1114" t="s">
        <v>280</v>
      </c>
      <c r="E434" s="1114"/>
      <c r="G434" s="1118" t="s">
        <v>339</v>
      </c>
      <c r="H434" s="1116"/>
      <c r="I434" s="1053"/>
      <c r="J434" s="1114"/>
    </row>
    <row r="435" spans="1:10">
      <c r="A435" s="1111">
        <v>41579</v>
      </c>
      <c r="B435" s="1120">
        <v>30</v>
      </c>
      <c r="C435" s="1113" t="s">
        <v>246</v>
      </c>
      <c r="D435" s="1114" t="s">
        <v>1123</v>
      </c>
      <c r="E435" s="1114"/>
      <c r="G435" s="1118" t="s">
        <v>339</v>
      </c>
      <c r="H435" s="1116"/>
      <c r="I435" s="1053"/>
      <c r="J435" s="1114"/>
    </row>
    <row r="436" spans="1:10">
      <c r="A436" s="1111">
        <v>41579</v>
      </c>
      <c r="B436" s="1120">
        <v>140</v>
      </c>
      <c r="C436" s="1113" t="s">
        <v>246</v>
      </c>
      <c r="D436" s="1114" t="s">
        <v>1063</v>
      </c>
      <c r="E436" s="1114"/>
      <c r="G436" s="1118">
        <v>0</v>
      </c>
      <c r="H436" s="1116"/>
      <c r="I436" s="1053"/>
      <c r="J436" s="1114"/>
    </row>
    <row r="437" spans="1:10">
      <c r="A437" s="1111">
        <v>41579</v>
      </c>
      <c r="B437" s="1120">
        <v>30</v>
      </c>
      <c r="C437" s="1113" t="s">
        <v>246</v>
      </c>
      <c r="D437" s="1114" t="s">
        <v>424</v>
      </c>
      <c r="E437" s="1114"/>
      <c r="G437" s="1118" t="s">
        <v>339</v>
      </c>
      <c r="H437" s="1116"/>
      <c r="I437" s="1053"/>
      <c r="J437" s="1114"/>
    </row>
    <row r="438" spans="1:10">
      <c r="A438" s="1111">
        <v>41579</v>
      </c>
      <c r="B438" s="1120">
        <v>25</v>
      </c>
      <c r="C438" s="1113" t="s">
        <v>246</v>
      </c>
      <c r="D438" s="1114" t="s">
        <v>402</v>
      </c>
      <c r="E438" s="1114"/>
      <c r="G438" s="1118">
        <v>0</v>
      </c>
      <c r="H438" s="1116"/>
      <c r="I438" s="1053"/>
      <c r="J438" s="1114"/>
    </row>
    <row r="439" spans="1:10">
      <c r="A439" s="1111">
        <v>41579</v>
      </c>
      <c r="B439" s="1120">
        <v>10</v>
      </c>
      <c r="C439" s="1113" t="s">
        <v>246</v>
      </c>
      <c r="D439" s="1114" t="s">
        <v>1005</v>
      </c>
      <c r="E439" s="1114"/>
      <c r="G439" s="1118" t="s">
        <v>339</v>
      </c>
      <c r="H439" s="1116"/>
      <c r="I439" s="1053"/>
      <c r="J439" s="1114"/>
    </row>
    <row r="440" spans="1:10">
      <c r="A440" s="1111">
        <v>41579</v>
      </c>
      <c r="B440" s="1120">
        <v>10</v>
      </c>
      <c r="C440" s="1113" t="s">
        <v>246</v>
      </c>
      <c r="D440" s="1114" t="s">
        <v>1274</v>
      </c>
      <c r="E440" s="1114"/>
      <c r="G440" s="1118">
        <v>0</v>
      </c>
      <c r="H440" s="1116"/>
      <c r="I440" s="1053"/>
      <c r="J440" s="1114"/>
    </row>
    <row r="441" spans="1:10">
      <c r="A441" s="1111">
        <v>41579</v>
      </c>
      <c r="B441" s="1120">
        <v>50</v>
      </c>
      <c r="C441" s="1113" t="s">
        <v>246</v>
      </c>
      <c r="D441" s="1114" t="s">
        <v>792</v>
      </c>
      <c r="E441" s="1114"/>
      <c r="G441" s="1118" t="s">
        <v>339</v>
      </c>
      <c r="H441" s="1116"/>
      <c r="I441" s="1053"/>
      <c r="J441" s="1114"/>
    </row>
    <row r="442" spans="1:10">
      <c r="A442" s="1111">
        <v>41579</v>
      </c>
      <c r="B442" s="1120">
        <v>50</v>
      </c>
      <c r="C442" s="1113" t="s">
        <v>246</v>
      </c>
      <c r="D442" s="1114" t="s">
        <v>997</v>
      </c>
      <c r="E442" s="1114"/>
      <c r="G442" s="1118" t="s">
        <v>339</v>
      </c>
      <c r="H442" s="1116"/>
      <c r="I442" s="1053"/>
      <c r="J442" s="1114"/>
    </row>
    <row r="443" spans="1:10">
      <c r="A443" s="1111">
        <v>41579</v>
      </c>
      <c r="B443" s="1120">
        <v>5</v>
      </c>
      <c r="C443" s="1113" t="s">
        <v>246</v>
      </c>
      <c r="D443" s="1114" t="s">
        <v>1029</v>
      </c>
      <c r="E443" s="1114"/>
      <c r="G443" s="1118" t="s">
        <v>339</v>
      </c>
      <c r="H443" s="1116"/>
      <c r="I443" s="1053"/>
      <c r="J443" s="1114"/>
    </row>
    <row r="444" spans="1:10">
      <c r="A444" s="1111">
        <v>41579</v>
      </c>
      <c r="B444" s="1120">
        <v>15</v>
      </c>
      <c r="C444" s="1113" t="s">
        <v>246</v>
      </c>
      <c r="D444" s="1114" t="s">
        <v>753</v>
      </c>
      <c r="E444" s="1114"/>
      <c r="G444" s="1118" t="s">
        <v>339</v>
      </c>
      <c r="H444" s="1116"/>
      <c r="I444" s="1053"/>
      <c r="J444" s="1114"/>
    </row>
    <row r="445" spans="1:10">
      <c r="A445" s="1111">
        <v>41579</v>
      </c>
      <c r="B445" s="1120">
        <v>50</v>
      </c>
      <c r="C445" s="1113" t="s">
        <v>246</v>
      </c>
      <c r="D445" s="1114" t="s">
        <v>250</v>
      </c>
      <c r="E445" s="1114"/>
      <c r="G445" s="1118">
        <v>0</v>
      </c>
      <c r="H445" s="1116"/>
      <c r="I445" s="1053"/>
      <c r="J445" s="1114"/>
    </row>
    <row r="446" spans="1:10">
      <c r="A446" s="1111">
        <v>41579</v>
      </c>
      <c r="B446" s="1120">
        <v>25</v>
      </c>
      <c r="C446" s="1113" t="s">
        <v>246</v>
      </c>
      <c r="D446" s="1114" t="s">
        <v>995</v>
      </c>
      <c r="E446" s="1114"/>
      <c r="G446" s="1118" t="s">
        <v>339</v>
      </c>
      <c r="H446" s="1116"/>
      <c r="I446" s="1053"/>
      <c r="J446" s="1114"/>
    </row>
    <row r="447" spans="1:10">
      <c r="A447" s="1111">
        <v>41579</v>
      </c>
      <c r="B447" s="1120">
        <v>7</v>
      </c>
      <c r="C447" s="1113" t="s">
        <v>246</v>
      </c>
      <c r="D447" s="1114" t="s">
        <v>1196</v>
      </c>
      <c r="E447" s="1114"/>
      <c r="G447" s="1118" t="s">
        <v>339</v>
      </c>
      <c r="H447" s="1116"/>
      <c r="I447" s="1053"/>
      <c r="J447" s="1114"/>
    </row>
    <row r="448" spans="1:10">
      <c r="A448" s="1111">
        <v>41579</v>
      </c>
      <c r="B448" s="1120">
        <v>20</v>
      </c>
      <c r="C448" s="1113" t="s">
        <v>246</v>
      </c>
      <c r="D448" s="1114" t="s">
        <v>1028</v>
      </c>
      <c r="E448" s="1114"/>
      <c r="G448" s="1118" t="s">
        <v>339</v>
      </c>
      <c r="H448" s="1116"/>
      <c r="I448" s="1053"/>
      <c r="J448" s="1114"/>
    </row>
    <row r="449" spans="1:10">
      <c r="A449" s="1111">
        <v>41579</v>
      </c>
      <c r="B449" s="1120">
        <v>40</v>
      </c>
      <c r="C449" s="1113" t="s">
        <v>246</v>
      </c>
      <c r="D449" s="1114" t="s">
        <v>1247</v>
      </c>
      <c r="E449" s="1114"/>
      <c r="G449" s="1118" t="s">
        <v>339</v>
      </c>
      <c r="H449" s="1116"/>
      <c r="I449" s="1053"/>
      <c r="J449" s="1114"/>
    </row>
    <row r="450" spans="1:10">
      <c r="A450" s="1111">
        <v>41579</v>
      </c>
      <c r="B450" s="1120">
        <v>10</v>
      </c>
      <c r="C450" s="1113" t="s">
        <v>246</v>
      </c>
      <c r="D450" s="1114" t="s">
        <v>951</v>
      </c>
      <c r="E450" s="1114"/>
      <c r="G450" s="1118" t="s">
        <v>339</v>
      </c>
      <c r="H450" s="1116"/>
      <c r="I450" s="1053"/>
      <c r="J450" s="1114"/>
    </row>
    <row r="451" spans="1:10">
      <c r="A451" s="1111">
        <v>41579</v>
      </c>
      <c r="B451" s="1120">
        <v>20</v>
      </c>
      <c r="C451" s="1113" t="s">
        <v>246</v>
      </c>
      <c r="D451" s="1114" t="s">
        <v>787</v>
      </c>
      <c r="E451" s="1114"/>
      <c r="G451" s="1118" t="s">
        <v>339</v>
      </c>
      <c r="H451" s="1116"/>
      <c r="I451" s="1053"/>
      <c r="J451" s="1114"/>
    </row>
    <row r="452" spans="1:10">
      <c r="A452" s="1111">
        <v>41579</v>
      </c>
      <c r="B452" s="1120">
        <v>261</v>
      </c>
      <c r="C452" s="1113" t="s">
        <v>246</v>
      </c>
      <c r="D452" s="1114" t="s">
        <v>344</v>
      </c>
      <c r="E452" s="1114"/>
      <c r="G452" s="1118" t="s">
        <v>339</v>
      </c>
      <c r="H452" s="1116"/>
      <c r="I452" s="1053"/>
      <c r="J452" s="1114"/>
    </row>
    <row r="453" spans="1:10">
      <c r="A453" s="1111">
        <v>41579</v>
      </c>
      <c r="B453" s="1120">
        <v>10</v>
      </c>
      <c r="C453" s="1113" t="s">
        <v>246</v>
      </c>
      <c r="D453" s="1114" t="s">
        <v>371</v>
      </c>
      <c r="E453" s="1114"/>
      <c r="G453" s="1118" t="s">
        <v>339</v>
      </c>
      <c r="H453" s="1116"/>
      <c r="I453" s="1053"/>
      <c r="J453" s="1114"/>
    </row>
    <row r="454" spans="1:10">
      <c r="A454" s="1111">
        <v>41579</v>
      </c>
      <c r="B454" s="1120">
        <v>10</v>
      </c>
      <c r="C454" s="1113" t="s">
        <v>246</v>
      </c>
      <c r="D454" s="1114" t="s">
        <v>1040</v>
      </c>
      <c r="E454" s="1114"/>
      <c r="G454" s="1118" t="s">
        <v>339</v>
      </c>
      <c r="H454" s="1116"/>
      <c r="I454" s="1053"/>
      <c r="J454" s="1114"/>
    </row>
    <row r="455" spans="1:10">
      <c r="A455" s="1111">
        <v>41579</v>
      </c>
      <c r="B455" s="1120">
        <v>10</v>
      </c>
      <c r="C455" s="1113" t="s">
        <v>246</v>
      </c>
      <c r="D455" s="1114" t="s">
        <v>388</v>
      </c>
      <c r="E455" s="1114"/>
      <c r="G455" s="1118" t="s">
        <v>339</v>
      </c>
      <c r="H455" s="1116"/>
      <c r="I455" s="1053"/>
      <c r="J455" s="1114"/>
    </row>
    <row r="456" spans="1:10">
      <c r="A456" s="1111">
        <v>41579</v>
      </c>
      <c r="B456" s="1120">
        <v>15</v>
      </c>
      <c r="C456" s="1113" t="s">
        <v>246</v>
      </c>
      <c r="D456" s="1114" t="s">
        <v>912</v>
      </c>
      <c r="E456" s="1114"/>
      <c r="G456" s="1118">
        <v>0</v>
      </c>
      <c r="H456" s="1116"/>
      <c r="I456" s="1053"/>
      <c r="J456" s="1114"/>
    </row>
    <row r="457" spans="1:10">
      <c r="A457" s="1111">
        <v>41579</v>
      </c>
      <c r="B457" s="1120">
        <v>5</v>
      </c>
      <c r="C457" s="1113" t="s">
        <v>246</v>
      </c>
      <c r="D457" s="1114" t="s">
        <v>755</v>
      </c>
      <c r="E457" s="1114"/>
      <c r="G457" s="1118" t="s">
        <v>339</v>
      </c>
      <c r="H457" s="1116"/>
      <c r="I457" s="1053"/>
      <c r="J457" s="1114"/>
    </row>
    <row r="458" spans="1:10">
      <c r="A458" s="1111">
        <v>41579</v>
      </c>
      <c r="B458" s="1120">
        <v>50</v>
      </c>
      <c r="C458" s="1113" t="s">
        <v>246</v>
      </c>
      <c r="D458" s="1114" t="s">
        <v>998</v>
      </c>
      <c r="E458" s="1114"/>
      <c r="G458" s="1118" t="s">
        <v>339</v>
      </c>
      <c r="H458" s="1116"/>
      <c r="I458" s="1053"/>
      <c r="J458" s="1114"/>
    </row>
    <row r="459" spans="1:10">
      <c r="A459" s="1111">
        <v>41579</v>
      </c>
      <c r="B459" s="1120">
        <v>30</v>
      </c>
      <c r="C459" s="1113" t="s">
        <v>246</v>
      </c>
      <c r="D459" s="1114" t="s">
        <v>751</v>
      </c>
      <c r="E459" s="1114"/>
      <c r="G459" s="1118" t="s">
        <v>339</v>
      </c>
      <c r="H459" s="1116"/>
      <c r="I459" s="1053"/>
      <c r="J459" s="1114"/>
    </row>
    <row r="460" spans="1:10">
      <c r="A460" s="1111">
        <v>41579</v>
      </c>
      <c r="B460" s="1120">
        <v>50</v>
      </c>
      <c r="C460" s="1113" t="s">
        <v>246</v>
      </c>
      <c r="D460" s="1114" t="s">
        <v>754</v>
      </c>
      <c r="E460" s="1114"/>
      <c r="G460" s="1118" t="s">
        <v>339</v>
      </c>
      <c r="H460" s="1116"/>
      <c r="I460" s="1053"/>
      <c r="J460" s="1114"/>
    </row>
    <row r="461" spans="1:10">
      <c r="A461" s="1111">
        <v>41579</v>
      </c>
      <c r="B461" s="1120">
        <v>250</v>
      </c>
      <c r="C461" s="1113" t="s">
        <v>246</v>
      </c>
      <c r="D461" s="1114" t="s">
        <v>911</v>
      </c>
      <c r="E461" s="1114"/>
      <c r="G461" s="1118">
        <v>0</v>
      </c>
      <c r="H461" s="1116"/>
      <c r="I461" s="1053"/>
      <c r="J461" s="1114"/>
    </row>
    <row r="462" spans="1:10">
      <c r="A462" s="1111">
        <v>41579</v>
      </c>
      <c r="B462" s="1120">
        <v>25</v>
      </c>
      <c r="C462" s="1113" t="s">
        <v>246</v>
      </c>
      <c r="D462" s="1114" t="s">
        <v>1070</v>
      </c>
      <c r="E462" s="1114"/>
      <c r="G462" s="1118" t="s">
        <v>339</v>
      </c>
      <c r="H462" s="1116"/>
      <c r="I462" s="1053"/>
      <c r="J462" s="1114"/>
    </row>
    <row r="463" spans="1:10">
      <c r="A463" s="1111">
        <v>41579</v>
      </c>
      <c r="B463" s="1120">
        <v>10</v>
      </c>
      <c r="C463" s="1113" t="s">
        <v>246</v>
      </c>
      <c r="D463" s="1114" t="s">
        <v>1001</v>
      </c>
      <c r="E463" s="1114"/>
      <c r="G463" s="1118" t="s">
        <v>339</v>
      </c>
      <c r="H463" s="1116"/>
      <c r="I463" s="1053"/>
      <c r="J463" s="1114"/>
    </row>
    <row r="464" spans="1:10">
      <c r="A464" s="1111">
        <v>41579</v>
      </c>
      <c r="B464" s="1120">
        <v>12.5</v>
      </c>
      <c r="C464" s="1113" t="s">
        <v>246</v>
      </c>
      <c r="D464" s="1114" t="s">
        <v>913</v>
      </c>
      <c r="E464" s="1114"/>
      <c r="G464" s="1118" t="s">
        <v>339</v>
      </c>
      <c r="H464" s="1116"/>
      <c r="I464" s="1053"/>
      <c r="J464" s="1114"/>
    </row>
    <row r="465" spans="1:10">
      <c r="A465" s="1111">
        <v>41579</v>
      </c>
      <c r="B465" s="1120">
        <v>15</v>
      </c>
      <c r="C465" s="1113" t="s">
        <v>246</v>
      </c>
      <c r="D465" s="1114" t="s">
        <v>954</v>
      </c>
      <c r="E465" s="1114"/>
      <c r="G465" s="1118">
        <v>0</v>
      </c>
      <c r="H465" s="1116"/>
      <c r="I465" s="1053"/>
      <c r="J465" s="1114"/>
    </row>
    <row r="466" spans="1:10">
      <c r="A466" s="1111">
        <v>41579</v>
      </c>
      <c r="B466" s="1120">
        <v>75</v>
      </c>
      <c r="C466" s="1113" t="s">
        <v>246</v>
      </c>
      <c r="D466" s="1114" t="s">
        <v>1003</v>
      </c>
      <c r="E466" s="1114"/>
      <c r="G466" s="1118" t="s">
        <v>339</v>
      </c>
      <c r="H466" s="1116"/>
      <c r="I466" s="1053"/>
      <c r="J466" s="1114"/>
    </row>
    <row r="467" spans="1:10">
      <c r="A467" s="1111">
        <v>41579</v>
      </c>
      <c r="B467" s="1120">
        <v>50</v>
      </c>
      <c r="C467" s="1113" t="s">
        <v>246</v>
      </c>
      <c r="D467" s="1114" t="s">
        <v>252</v>
      </c>
      <c r="E467" s="1114"/>
      <c r="G467" s="1118" t="s">
        <v>339</v>
      </c>
      <c r="H467" s="1116"/>
      <c r="I467" s="1053"/>
      <c r="J467" s="1114"/>
    </row>
    <row r="468" spans="1:10">
      <c r="A468" s="1111">
        <v>41579</v>
      </c>
      <c r="B468" s="1120">
        <v>10</v>
      </c>
      <c r="C468" s="1113" t="s">
        <v>246</v>
      </c>
      <c r="D468" s="1114" t="s">
        <v>1027</v>
      </c>
      <c r="E468" s="1114"/>
      <c r="G468" s="1118" t="s">
        <v>339</v>
      </c>
      <c r="H468" s="1116"/>
      <c r="I468" s="1053"/>
      <c r="J468" s="1114"/>
    </row>
    <row r="469" spans="1:10">
      <c r="A469" s="1111">
        <v>41579</v>
      </c>
      <c r="B469" s="1120">
        <v>10</v>
      </c>
      <c r="C469" s="1113" t="s">
        <v>246</v>
      </c>
      <c r="D469" s="1114" t="s">
        <v>367</v>
      </c>
      <c r="E469" s="1114"/>
      <c r="G469" s="1118" t="s">
        <v>339</v>
      </c>
      <c r="H469" s="1116"/>
      <c r="I469" s="1053"/>
      <c r="J469" s="1114"/>
    </row>
    <row r="470" spans="1:10">
      <c r="A470" s="1111">
        <v>41579</v>
      </c>
      <c r="B470" s="1120">
        <v>66</v>
      </c>
      <c r="C470" s="1113" t="s">
        <v>246</v>
      </c>
      <c r="D470" s="1114" t="s">
        <v>1069</v>
      </c>
      <c r="E470" s="1114"/>
      <c r="G470" s="1118">
        <v>0</v>
      </c>
      <c r="H470" s="1116"/>
      <c r="I470" s="1053"/>
      <c r="J470" s="1114"/>
    </row>
    <row r="471" spans="1:10">
      <c r="A471" s="1111">
        <v>41579</v>
      </c>
      <c r="B471" s="1120">
        <v>10</v>
      </c>
      <c r="C471" s="1113" t="s">
        <v>246</v>
      </c>
      <c r="D471" s="1114" t="s">
        <v>993</v>
      </c>
      <c r="E471" s="1114"/>
      <c r="G471" s="1118" t="s">
        <v>339</v>
      </c>
      <c r="H471" s="1116"/>
      <c r="I471" s="1053"/>
      <c r="J471" s="1114"/>
    </row>
    <row r="472" spans="1:10">
      <c r="A472" s="1111">
        <v>41579</v>
      </c>
      <c r="B472" s="1120">
        <v>10</v>
      </c>
      <c r="C472" s="1113" t="s">
        <v>246</v>
      </c>
      <c r="D472" s="1114" t="s">
        <v>996</v>
      </c>
      <c r="E472" s="1114"/>
      <c r="G472" s="1118">
        <v>0</v>
      </c>
      <c r="H472" s="1116"/>
      <c r="I472" s="1053"/>
      <c r="J472" s="1114"/>
    </row>
    <row r="473" spans="1:10">
      <c r="A473" s="1111">
        <v>41579</v>
      </c>
      <c r="B473" s="1120">
        <v>20</v>
      </c>
      <c r="C473" s="1113" t="s">
        <v>246</v>
      </c>
      <c r="D473" s="1114" t="s">
        <v>1275</v>
      </c>
      <c r="E473" s="1114"/>
      <c r="G473" s="1118" t="s">
        <v>339</v>
      </c>
      <c r="H473" s="1116"/>
      <c r="I473" s="1053"/>
      <c r="J473" s="1114"/>
    </row>
    <row r="474" spans="1:10">
      <c r="A474" s="1111">
        <v>41579</v>
      </c>
      <c r="B474" s="1120">
        <v>10</v>
      </c>
      <c r="C474" s="1113" t="s">
        <v>246</v>
      </c>
      <c r="D474" s="1114" t="s">
        <v>955</v>
      </c>
      <c r="E474" s="1114"/>
      <c r="G474" s="1118">
        <v>0</v>
      </c>
      <c r="H474" s="1116"/>
      <c r="I474" s="1053"/>
      <c r="J474" s="1114"/>
    </row>
    <row r="475" spans="1:10">
      <c r="A475" s="1111">
        <v>41579</v>
      </c>
      <c r="B475" s="1120">
        <v>15</v>
      </c>
      <c r="C475" s="1113" t="s">
        <v>246</v>
      </c>
      <c r="D475" s="1114" t="s">
        <v>248</v>
      </c>
      <c r="E475" s="1114"/>
      <c r="G475" s="1118">
        <v>0</v>
      </c>
      <c r="H475" s="1116"/>
      <c r="I475" s="1053"/>
      <c r="J475" s="1114"/>
    </row>
    <row r="476" spans="1:10">
      <c r="A476" s="1111">
        <v>41579</v>
      </c>
      <c r="B476" s="1120">
        <v>15</v>
      </c>
      <c r="C476" s="1113" t="s">
        <v>246</v>
      </c>
      <c r="D476" s="1114" t="s">
        <v>1190</v>
      </c>
      <c r="E476" s="1114"/>
      <c r="G476" s="1118">
        <v>0</v>
      </c>
      <c r="H476" s="1116"/>
      <c r="I476" s="1053"/>
      <c r="J476" s="1114"/>
    </row>
    <row r="477" spans="1:10">
      <c r="A477" s="1111">
        <v>41579</v>
      </c>
      <c r="B477" s="1120">
        <v>10</v>
      </c>
      <c r="C477" s="1113" t="s">
        <v>246</v>
      </c>
      <c r="D477" s="1114" t="s">
        <v>772</v>
      </c>
      <c r="E477" s="1114"/>
      <c r="G477" s="1118" t="s">
        <v>339</v>
      </c>
      <c r="H477" s="1116"/>
      <c r="I477" s="1053"/>
      <c r="J477" s="1114"/>
    </row>
    <row r="478" spans="1:10">
      <c r="A478" s="1111">
        <v>41579</v>
      </c>
      <c r="B478" s="1120">
        <v>210</v>
      </c>
      <c r="C478" s="1113" t="s">
        <v>246</v>
      </c>
      <c r="D478" s="1114" t="s">
        <v>346</v>
      </c>
      <c r="E478" s="1114"/>
      <c r="G478" s="1118" t="s">
        <v>339</v>
      </c>
      <c r="H478" s="1116"/>
      <c r="I478" s="1053"/>
      <c r="J478" s="1114"/>
    </row>
    <row r="479" spans="1:10">
      <c r="A479" s="1111">
        <v>41579</v>
      </c>
      <c r="B479" s="1120">
        <v>10</v>
      </c>
      <c r="C479" s="1113" t="s">
        <v>246</v>
      </c>
      <c r="D479" s="1114" t="s">
        <v>369</v>
      </c>
      <c r="E479" s="1114"/>
      <c r="G479" s="1118">
        <v>0</v>
      </c>
      <c r="H479" s="1116"/>
      <c r="I479" s="1053"/>
      <c r="J479" s="1114"/>
    </row>
    <row r="480" spans="1:10">
      <c r="A480" s="1111">
        <v>41582</v>
      </c>
      <c r="B480" s="1120">
        <v>30</v>
      </c>
      <c r="C480" s="1113" t="s">
        <v>1087</v>
      </c>
      <c r="D480" s="1114" t="s">
        <v>1088</v>
      </c>
      <c r="E480" s="1114"/>
      <c r="G480" s="1118">
        <v>0</v>
      </c>
      <c r="H480" s="1116"/>
      <c r="I480" s="1053"/>
      <c r="J480" s="1114"/>
    </row>
    <row r="481" spans="1:10">
      <c r="A481" s="1111">
        <v>41582</v>
      </c>
      <c r="B481" s="1120">
        <v>30</v>
      </c>
      <c r="C481" s="1113" t="s">
        <v>246</v>
      </c>
      <c r="D481" s="1114" t="s">
        <v>1276</v>
      </c>
      <c r="E481" s="1114"/>
      <c r="G481" s="1118" t="s">
        <v>339</v>
      </c>
      <c r="H481" s="1116"/>
      <c r="I481" s="1053"/>
      <c r="J481" s="1114"/>
    </row>
    <row r="482" spans="1:10">
      <c r="A482" s="1111">
        <v>41582</v>
      </c>
      <c r="B482" s="1120">
        <v>170</v>
      </c>
      <c r="C482" s="1113" t="s">
        <v>246</v>
      </c>
      <c r="D482" s="1114" t="s">
        <v>788</v>
      </c>
      <c r="E482" s="1114"/>
      <c r="G482" s="1118" t="s">
        <v>339</v>
      </c>
      <c r="H482" s="1116"/>
      <c r="I482" s="1053"/>
      <c r="J482" s="1114"/>
    </row>
    <row r="483" spans="1:10">
      <c r="A483" s="1111">
        <v>41582</v>
      </c>
      <c r="B483" s="1120">
        <v>20</v>
      </c>
      <c r="C483" s="1113" t="s">
        <v>246</v>
      </c>
      <c r="D483" s="1114" t="s">
        <v>389</v>
      </c>
      <c r="E483" s="1114"/>
      <c r="G483" s="1118">
        <v>0</v>
      </c>
      <c r="H483" s="1116"/>
      <c r="I483" s="1053"/>
      <c r="J483" s="1114"/>
    </row>
    <row r="484" spans="1:10">
      <c r="A484" s="1111">
        <v>41582</v>
      </c>
      <c r="B484" s="1120">
        <v>10</v>
      </c>
      <c r="C484" s="1113" t="s">
        <v>246</v>
      </c>
      <c r="D484" s="1114" t="s">
        <v>317</v>
      </c>
      <c r="E484" s="1114"/>
      <c r="G484" s="1118" t="s">
        <v>339</v>
      </c>
      <c r="H484" s="1116"/>
      <c r="I484" s="1053"/>
      <c r="J484" s="1114"/>
    </row>
    <row r="485" spans="1:10">
      <c r="A485" s="1111">
        <v>41582</v>
      </c>
      <c r="B485" s="1120">
        <v>3</v>
      </c>
      <c r="C485" s="1113" t="s">
        <v>246</v>
      </c>
      <c r="D485" s="1114" t="s">
        <v>426</v>
      </c>
      <c r="E485" s="1114"/>
      <c r="G485" s="1118">
        <v>0</v>
      </c>
      <c r="H485" s="1116"/>
      <c r="I485" s="1053"/>
      <c r="J485" s="1114"/>
    </row>
    <row r="486" spans="1:10">
      <c r="A486" s="1111">
        <v>41582</v>
      </c>
      <c r="B486" s="1120">
        <v>50</v>
      </c>
      <c r="C486" s="1113" t="s">
        <v>246</v>
      </c>
      <c r="D486" s="1114" t="s">
        <v>1105</v>
      </c>
      <c r="E486" s="1114"/>
      <c r="G486" s="1118">
        <v>0</v>
      </c>
      <c r="H486" s="1116"/>
      <c r="I486" s="1053"/>
      <c r="J486" s="1114"/>
    </row>
    <row r="487" spans="1:10">
      <c r="A487" s="1111">
        <v>41582</v>
      </c>
      <c r="B487" s="1120">
        <v>300</v>
      </c>
      <c r="C487" s="1113" t="s">
        <v>246</v>
      </c>
      <c r="D487" s="1114" t="s">
        <v>778</v>
      </c>
      <c r="E487" s="1114"/>
      <c r="G487" s="1118" t="s">
        <v>339</v>
      </c>
      <c r="H487" s="1116"/>
      <c r="I487" s="1053"/>
      <c r="J487" s="1114"/>
    </row>
    <row r="488" spans="1:10">
      <c r="A488" s="1111">
        <v>41582</v>
      </c>
      <c r="B488" s="1120">
        <v>5</v>
      </c>
      <c r="C488" s="1113" t="s">
        <v>246</v>
      </c>
      <c r="D488" s="1114" t="s">
        <v>1187</v>
      </c>
      <c r="E488" s="1114"/>
      <c r="G488" s="1118" t="s">
        <v>339</v>
      </c>
      <c r="H488" s="1116"/>
      <c r="I488" s="1053"/>
      <c r="J488" s="1114"/>
    </row>
    <row r="489" spans="1:10">
      <c r="A489" s="1111">
        <v>41582</v>
      </c>
      <c r="B489" s="1120">
        <v>75</v>
      </c>
      <c r="C489" s="1113" t="s">
        <v>246</v>
      </c>
      <c r="D489" s="1114" t="s">
        <v>308</v>
      </c>
      <c r="E489" s="1114"/>
      <c r="G489" s="1118" t="s">
        <v>339</v>
      </c>
      <c r="H489" s="1116"/>
      <c r="I489" s="1053"/>
      <c r="J489" s="1114"/>
    </row>
    <row r="490" spans="1:10">
      <c r="A490" s="1111">
        <v>41582</v>
      </c>
      <c r="B490" s="1120">
        <v>20</v>
      </c>
      <c r="C490" s="1113" t="s">
        <v>246</v>
      </c>
      <c r="D490" s="1114" t="s">
        <v>387</v>
      </c>
      <c r="E490" s="1114"/>
      <c r="G490" s="1118">
        <v>0</v>
      </c>
      <c r="H490" s="1116"/>
      <c r="I490" s="1053"/>
      <c r="J490" s="1114"/>
    </row>
    <row r="491" spans="1:10">
      <c r="A491" s="1111">
        <v>41582</v>
      </c>
      <c r="B491" s="1120">
        <v>20</v>
      </c>
      <c r="C491" s="1113" t="s">
        <v>246</v>
      </c>
      <c r="D491" s="1114" t="s">
        <v>254</v>
      </c>
      <c r="E491" s="1114"/>
      <c r="G491" s="1118" t="s">
        <v>339</v>
      </c>
      <c r="H491" s="1116"/>
      <c r="I491" s="1053"/>
      <c r="J491" s="1114"/>
    </row>
    <row r="492" spans="1:10">
      <c r="A492" s="1111">
        <v>41582</v>
      </c>
      <c r="B492" s="1120">
        <v>10</v>
      </c>
      <c r="C492" s="1113" t="s">
        <v>246</v>
      </c>
      <c r="D492" s="1114" t="s">
        <v>781</v>
      </c>
      <c r="E492" s="1114"/>
      <c r="G492" s="1118" t="s">
        <v>339</v>
      </c>
      <c r="H492" s="1116"/>
      <c r="I492" s="1053"/>
      <c r="J492" s="1114"/>
    </row>
    <row r="493" spans="1:10">
      <c r="A493" s="1111">
        <v>41582</v>
      </c>
      <c r="B493" s="1120">
        <v>20</v>
      </c>
      <c r="C493" s="1113" t="s">
        <v>246</v>
      </c>
      <c r="D493" s="1114" t="s">
        <v>999</v>
      </c>
      <c r="E493" s="1114"/>
      <c r="G493" s="1118" t="s">
        <v>339</v>
      </c>
      <c r="H493" s="1116"/>
      <c r="I493" s="1053"/>
      <c r="J493" s="1114"/>
    </row>
    <row r="494" spans="1:10">
      <c r="A494" s="1111">
        <v>41582</v>
      </c>
      <c r="B494" s="1120">
        <v>402.81</v>
      </c>
      <c r="C494" s="1113" t="s">
        <v>246</v>
      </c>
      <c r="D494" s="1114" t="s">
        <v>1277</v>
      </c>
      <c r="E494" s="1114"/>
      <c r="G494" s="1118">
        <v>0</v>
      </c>
      <c r="H494" s="1116"/>
      <c r="I494" s="1053"/>
      <c r="J494" s="1114"/>
    </row>
    <row r="495" spans="1:10">
      <c r="A495" s="1111">
        <v>41583</v>
      </c>
      <c r="B495" s="1120">
        <v>100</v>
      </c>
      <c r="C495" s="1113" t="s">
        <v>246</v>
      </c>
      <c r="D495" s="1114" t="s">
        <v>1000</v>
      </c>
      <c r="E495" s="1114"/>
      <c r="G495" s="1118">
        <v>0</v>
      </c>
      <c r="H495" s="1116"/>
      <c r="I495" s="1053"/>
      <c r="J495" s="1114"/>
    </row>
    <row r="496" spans="1:10">
      <c r="A496" s="1111">
        <v>41583</v>
      </c>
      <c r="B496" s="1120">
        <v>12.5</v>
      </c>
      <c r="C496" s="1113" t="s">
        <v>246</v>
      </c>
      <c r="D496" s="1114" t="s">
        <v>1221</v>
      </c>
      <c r="E496" s="1114"/>
      <c r="G496" s="1118" t="s">
        <v>339</v>
      </c>
      <c r="H496" s="1116"/>
      <c r="I496" s="1053"/>
      <c r="J496" s="1114"/>
    </row>
    <row r="497" spans="1:10">
      <c r="A497" s="1111">
        <v>41583</v>
      </c>
      <c r="B497" s="1120">
        <v>5</v>
      </c>
      <c r="C497" s="1113" t="s">
        <v>246</v>
      </c>
      <c r="D497" s="1114" t="s">
        <v>318</v>
      </c>
      <c r="E497" s="1114"/>
      <c r="G497" s="1118" t="s">
        <v>339</v>
      </c>
      <c r="H497" s="1116"/>
      <c r="I497" s="1053"/>
      <c r="J497" s="1114"/>
    </row>
    <row r="498" spans="1:10">
      <c r="A498" s="1111">
        <v>41583</v>
      </c>
      <c r="B498" s="1120">
        <v>6</v>
      </c>
      <c r="C498" s="1113" t="s">
        <v>246</v>
      </c>
      <c r="D498" s="1114" t="s">
        <v>310</v>
      </c>
      <c r="E498" s="1114"/>
      <c r="G498" s="1118" t="s">
        <v>339</v>
      </c>
      <c r="H498" s="1116"/>
      <c r="I498" s="1053"/>
      <c r="J498" s="1114"/>
    </row>
    <row r="499" spans="1:10">
      <c r="A499" s="1111">
        <v>41583</v>
      </c>
      <c r="B499" s="1120">
        <v>15</v>
      </c>
      <c r="C499" s="1113" t="s">
        <v>246</v>
      </c>
      <c r="D499" s="1114" t="s">
        <v>306</v>
      </c>
      <c r="E499" s="1114"/>
      <c r="G499" s="1118" t="s">
        <v>339</v>
      </c>
      <c r="H499" s="1116"/>
      <c r="I499" s="1053"/>
      <c r="J499" s="1114"/>
    </row>
    <row r="500" spans="1:10">
      <c r="A500" s="1111">
        <v>41584</v>
      </c>
      <c r="B500" s="1120">
        <v>10</v>
      </c>
      <c r="C500" s="1113" t="s">
        <v>1087</v>
      </c>
      <c r="D500" s="1114" t="s">
        <v>1250</v>
      </c>
      <c r="E500" s="1114"/>
      <c r="G500" s="1118">
        <v>0</v>
      </c>
      <c r="H500" s="1116"/>
      <c r="I500" s="1053"/>
      <c r="J500" s="1114"/>
    </row>
    <row r="501" spans="1:10">
      <c r="A501" s="1111">
        <v>41584</v>
      </c>
      <c r="B501" s="1120">
        <v>15</v>
      </c>
      <c r="C501" s="1113" t="s">
        <v>1087</v>
      </c>
      <c r="D501" s="1114" t="s">
        <v>1088</v>
      </c>
      <c r="E501" s="1114"/>
      <c r="G501" s="1118">
        <v>0</v>
      </c>
      <c r="H501" s="1116"/>
      <c r="I501" s="1053"/>
      <c r="J501" s="1114"/>
    </row>
    <row r="502" spans="1:10">
      <c r="A502" s="1111">
        <v>41584</v>
      </c>
      <c r="B502" s="1120">
        <v>15</v>
      </c>
      <c r="C502" s="1113" t="s">
        <v>246</v>
      </c>
      <c r="D502" s="1114" t="s">
        <v>1237</v>
      </c>
      <c r="E502" s="1114"/>
      <c r="G502" s="1118" t="s">
        <v>339</v>
      </c>
      <c r="H502" s="1116"/>
      <c r="I502" s="1053"/>
      <c r="J502" s="1114"/>
    </row>
    <row r="503" spans="1:10">
      <c r="A503" s="1111">
        <v>41584</v>
      </c>
      <c r="B503" s="1120">
        <v>10</v>
      </c>
      <c r="C503" s="1113" t="s">
        <v>246</v>
      </c>
      <c r="D503" s="1114" t="s">
        <v>956</v>
      </c>
      <c r="E503" s="1114"/>
      <c r="G503" s="1118" t="s">
        <v>339</v>
      </c>
      <c r="H503" s="1116"/>
      <c r="I503" s="1053"/>
      <c r="J503" s="1114"/>
    </row>
    <row r="504" spans="1:10">
      <c r="A504" s="1111">
        <v>41585</v>
      </c>
      <c r="B504" s="1120">
        <v>20</v>
      </c>
      <c r="C504" s="1113" t="s">
        <v>1087</v>
      </c>
      <c r="D504" s="1114" t="s">
        <v>1278</v>
      </c>
      <c r="E504" s="1114"/>
      <c r="G504" s="1118">
        <v>0</v>
      </c>
      <c r="H504" s="1116"/>
      <c r="I504" s="1053"/>
      <c r="J504" s="1114"/>
    </row>
    <row r="505" spans="1:10">
      <c r="A505" s="1111">
        <v>41585</v>
      </c>
      <c r="B505" s="1120">
        <v>246</v>
      </c>
      <c r="C505" s="1113" t="s">
        <v>246</v>
      </c>
      <c r="D505" s="1114" t="s">
        <v>429</v>
      </c>
      <c r="E505" s="1114"/>
      <c r="G505" s="1118">
        <v>0</v>
      </c>
      <c r="H505" s="1116"/>
      <c r="I505" s="1053"/>
      <c r="J505" s="1114"/>
    </row>
    <row r="506" spans="1:10">
      <c r="A506" s="1111">
        <v>41585</v>
      </c>
      <c r="B506" s="1120">
        <v>100</v>
      </c>
      <c r="C506" s="1113" t="s">
        <v>246</v>
      </c>
      <c r="D506" s="1114" t="s">
        <v>1030</v>
      </c>
      <c r="E506" s="1114"/>
      <c r="G506" s="1118">
        <v>0</v>
      </c>
      <c r="H506" s="1116"/>
      <c r="I506" s="1053"/>
      <c r="J506" s="1114"/>
    </row>
    <row r="507" spans="1:10">
      <c r="A507" s="1111">
        <v>41585</v>
      </c>
      <c r="B507" s="1120">
        <v>110</v>
      </c>
      <c r="C507" s="1113" t="s">
        <v>246</v>
      </c>
      <c r="D507" s="1114" t="s">
        <v>967</v>
      </c>
      <c r="E507" s="1114"/>
      <c r="G507" s="1118" t="s">
        <v>339</v>
      </c>
      <c r="H507" s="1116"/>
      <c r="I507" s="1053"/>
      <c r="J507" s="1114"/>
    </row>
    <row r="508" spans="1:10">
      <c r="A508" s="1111">
        <v>41585</v>
      </c>
      <c r="B508" s="1120">
        <v>571</v>
      </c>
      <c r="C508" s="1113" t="s">
        <v>246</v>
      </c>
      <c r="D508" s="1114" t="s">
        <v>1279</v>
      </c>
      <c r="E508" s="1114"/>
      <c r="G508" s="1118">
        <v>0</v>
      </c>
      <c r="H508" s="1116"/>
      <c r="I508" s="1053"/>
      <c r="J508" s="1114"/>
    </row>
    <row r="509" spans="1:10">
      <c r="A509" s="1111">
        <v>41586</v>
      </c>
      <c r="B509" s="1120">
        <v>100</v>
      </c>
      <c r="C509" s="1113" t="s">
        <v>1087</v>
      </c>
      <c r="D509" s="1114" t="s">
        <v>1088</v>
      </c>
      <c r="E509" s="1114"/>
      <c r="G509" s="1118">
        <v>0</v>
      </c>
      <c r="H509" s="1116"/>
      <c r="I509" s="1053"/>
      <c r="J509" s="1114"/>
    </row>
    <row r="510" spans="1:10">
      <c r="A510" s="1111">
        <v>41586</v>
      </c>
      <c r="B510" s="1120">
        <v>15</v>
      </c>
      <c r="C510" s="1113" t="s">
        <v>1087</v>
      </c>
      <c r="D510" s="1114" t="s">
        <v>1096</v>
      </c>
      <c r="E510" s="1114"/>
      <c r="G510" s="1118">
        <v>0</v>
      </c>
      <c r="H510" s="1116"/>
      <c r="I510" s="1053"/>
      <c r="J510" s="1114"/>
    </row>
    <row r="511" spans="1:10">
      <c r="A511" s="1111">
        <v>41586</v>
      </c>
      <c r="B511" s="1120">
        <v>10</v>
      </c>
      <c r="C511" s="1113">
        <v>103476</v>
      </c>
      <c r="D511" s="1114" t="s">
        <v>971</v>
      </c>
      <c r="E511" s="1114"/>
      <c r="G511" s="1118">
        <v>0</v>
      </c>
      <c r="H511" s="1116"/>
      <c r="I511" s="1053"/>
      <c r="J511" s="1114"/>
    </row>
    <row r="512" spans="1:10">
      <c r="A512" s="1111">
        <v>41586</v>
      </c>
      <c r="B512" s="1120">
        <v>500</v>
      </c>
      <c r="C512" s="1113">
        <v>103477</v>
      </c>
      <c r="D512" s="1114" t="s">
        <v>1280</v>
      </c>
      <c r="E512" s="1114"/>
      <c r="G512" s="1118" t="s">
        <v>339</v>
      </c>
      <c r="H512" s="1116"/>
      <c r="I512" s="1053"/>
      <c r="J512" s="1114"/>
    </row>
    <row r="513" spans="1:10">
      <c r="A513" s="1111">
        <v>41586</v>
      </c>
      <c r="B513" s="1120">
        <v>23.7</v>
      </c>
      <c r="C513" s="1113">
        <v>103478</v>
      </c>
      <c r="D513" s="1114" t="s">
        <v>1281</v>
      </c>
      <c r="E513" s="1114"/>
      <c r="G513" s="1118">
        <v>0</v>
      </c>
      <c r="H513" s="1116"/>
      <c r="I513" s="1053"/>
      <c r="J513" s="1114"/>
    </row>
    <row r="514" spans="1:10">
      <c r="A514" s="1111">
        <v>41586</v>
      </c>
      <c r="B514" s="1120">
        <v>49.2</v>
      </c>
      <c r="C514" s="1113" t="s">
        <v>246</v>
      </c>
      <c r="D514" s="1114" t="s">
        <v>429</v>
      </c>
      <c r="E514" s="1114"/>
      <c r="G514" s="1118">
        <v>0</v>
      </c>
      <c r="H514" s="1116"/>
      <c r="I514" s="1053"/>
      <c r="J514" s="1114"/>
    </row>
    <row r="515" spans="1:10">
      <c r="A515" s="1111">
        <v>41586</v>
      </c>
      <c r="B515" s="1120">
        <v>30</v>
      </c>
      <c r="C515" s="1113" t="s">
        <v>246</v>
      </c>
      <c r="D515" s="1114" t="s">
        <v>1231</v>
      </c>
      <c r="E515" s="1114"/>
      <c r="G515" s="1118">
        <v>0</v>
      </c>
      <c r="H515" s="1116"/>
      <c r="I515" s="1053"/>
      <c r="J515" s="1114"/>
    </row>
    <row r="516" spans="1:10">
      <c r="A516" s="1111">
        <v>41589</v>
      </c>
      <c r="B516" s="1120">
        <v>50</v>
      </c>
      <c r="C516" s="1113" t="s">
        <v>1087</v>
      </c>
      <c r="D516" s="1114" t="s">
        <v>1089</v>
      </c>
      <c r="E516" s="1114"/>
      <c r="G516" s="1118">
        <v>0</v>
      </c>
      <c r="H516" s="1116"/>
      <c r="I516" s="1053"/>
      <c r="J516" s="1114"/>
    </row>
    <row r="517" spans="1:10">
      <c r="A517" s="1111">
        <v>41589</v>
      </c>
      <c r="B517" s="1120">
        <v>40</v>
      </c>
      <c r="C517" s="1113" t="s">
        <v>246</v>
      </c>
      <c r="D517" s="1114" t="s">
        <v>1282</v>
      </c>
      <c r="E517" s="1114"/>
      <c r="G517" s="1118">
        <v>0</v>
      </c>
      <c r="H517" s="1116"/>
      <c r="I517" s="1053"/>
      <c r="J517" s="1114"/>
    </row>
    <row r="518" spans="1:10">
      <c r="A518" s="1111">
        <v>41589</v>
      </c>
      <c r="B518" s="1120">
        <v>230</v>
      </c>
      <c r="C518" s="1113" t="s">
        <v>246</v>
      </c>
      <c r="D518" s="1114" t="s">
        <v>920</v>
      </c>
      <c r="E518" s="1114"/>
      <c r="G518" s="1118" t="s">
        <v>339</v>
      </c>
      <c r="H518" s="1116"/>
      <c r="I518" s="1053"/>
      <c r="J518" s="1114"/>
    </row>
    <row r="519" spans="1:10">
      <c r="A519" s="1111">
        <v>41589</v>
      </c>
      <c r="B519" s="1120">
        <v>12.5</v>
      </c>
      <c r="C519" s="1113" t="s">
        <v>246</v>
      </c>
      <c r="D519" s="1114" t="s">
        <v>1221</v>
      </c>
      <c r="E519" s="1114"/>
      <c r="G519" s="1118" t="s">
        <v>339</v>
      </c>
      <c r="H519" s="1116"/>
      <c r="I519" s="1053"/>
      <c r="J519" s="1114"/>
    </row>
    <row r="520" spans="1:10">
      <c r="A520" s="1111">
        <v>41589</v>
      </c>
      <c r="B520" s="1120">
        <v>5</v>
      </c>
      <c r="C520" s="1113" t="s">
        <v>246</v>
      </c>
      <c r="D520" s="1114" t="s">
        <v>1256</v>
      </c>
      <c r="E520" s="1114"/>
      <c r="G520" s="1118" t="s">
        <v>339</v>
      </c>
      <c r="H520" s="1116"/>
      <c r="I520" s="1053"/>
      <c r="J520" s="1114"/>
    </row>
    <row r="521" spans="1:10">
      <c r="A521" s="1111">
        <v>41589</v>
      </c>
      <c r="B521" s="1120">
        <v>150</v>
      </c>
      <c r="C521" s="1113" t="s">
        <v>246</v>
      </c>
      <c r="D521" s="1114" t="s">
        <v>357</v>
      </c>
      <c r="E521" s="1114"/>
      <c r="G521" s="1118" t="s">
        <v>339</v>
      </c>
      <c r="H521" s="1116"/>
      <c r="I521" s="1053"/>
      <c r="J521" s="1114"/>
    </row>
    <row r="522" spans="1:10">
      <c r="A522" s="1111">
        <v>41589</v>
      </c>
      <c r="B522" s="1120">
        <v>296.45</v>
      </c>
      <c r="C522" s="1113" t="s">
        <v>246</v>
      </c>
      <c r="D522" s="1114" t="s">
        <v>1283</v>
      </c>
      <c r="E522" s="1114"/>
      <c r="G522" s="1118">
        <v>0</v>
      </c>
      <c r="H522" s="1116"/>
      <c r="I522" s="1053"/>
      <c r="J522" s="1114"/>
    </row>
    <row r="523" spans="1:10">
      <c r="A523" s="1111">
        <v>41590</v>
      </c>
      <c r="B523" s="1120">
        <v>200</v>
      </c>
      <c r="C523" s="1113" t="s">
        <v>1087</v>
      </c>
      <c r="D523" s="1114" t="s">
        <v>1088</v>
      </c>
      <c r="E523" s="1114"/>
      <c r="G523" s="1118">
        <v>0</v>
      </c>
      <c r="H523" s="1116"/>
      <c r="I523" s="1053"/>
      <c r="J523" s="1114"/>
    </row>
    <row r="524" spans="1:10">
      <c r="A524" s="1111">
        <v>41591</v>
      </c>
      <c r="B524" s="1120">
        <v>100</v>
      </c>
      <c r="C524" s="1113" t="s">
        <v>1087</v>
      </c>
      <c r="D524" s="1114" t="s">
        <v>1088</v>
      </c>
      <c r="E524" s="1114"/>
      <c r="G524" s="1118">
        <v>0</v>
      </c>
      <c r="H524" s="1116"/>
      <c r="I524" s="1053"/>
      <c r="J524" s="1114"/>
    </row>
    <row r="525" spans="1:10">
      <c r="A525" s="1111">
        <v>41592</v>
      </c>
      <c r="B525" s="1120">
        <v>50</v>
      </c>
      <c r="C525" s="1113" t="s">
        <v>1087</v>
      </c>
      <c r="D525" s="1114" t="s">
        <v>1284</v>
      </c>
      <c r="E525" s="1114"/>
      <c r="G525" s="1118">
        <v>0</v>
      </c>
      <c r="H525" s="1116"/>
      <c r="I525" s="1053"/>
      <c r="J525" s="1114"/>
    </row>
    <row r="526" spans="1:10">
      <c r="A526" s="1111">
        <v>41592</v>
      </c>
      <c r="B526" s="1120">
        <v>75</v>
      </c>
      <c r="C526" s="1113" t="s">
        <v>1087</v>
      </c>
      <c r="D526" s="1114" t="s">
        <v>1285</v>
      </c>
      <c r="E526" s="1114"/>
      <c r="G526" s="1118">
        <v>0</v>
      </c>
      <c r="H526" s="1116"/>
      <c r="I526" s="1053"/>
      <c r="J526" s="1114"/>
    </row>
    <row r="527" spans="1:10">
      <c r="A527" s="1111">
        <v>41592</v>
      </c>
      <c r="B527" s="1120">
        <v>20</v>
      </c>
      <c r="C527" s="1113" t="s">
        <v>1087</v>
      </c>
      <c r="D527" s="1114" t="s">
        <v>1092</v>
      </c>
      <c r="E527" s="1114"/>
      <c r="G527" s="1118">
        <v>0</v>
      </c>
      <c r="H527" s="1116"/>
      <c r="I527" s="1053"/>
      <c r="J527" s="1114"/>
    </row>
    <row r="528" spans="1:10">
      <c r="A528" s="1111">
        <v>41592</v>
      </c>
      <c r="B528" s="1120">
        <v>7</v>
      </c>
      <c r="C528" s="1113" t="s">
        <v>246</v>
      </c>
      <c r="D528" s="1114" t="s">
        <v>1032</v>
      </c>
      <c r="E528" s="1114"/>
      <c r="G528" s="1118" t="s">
        <v>339</v>
      </c>
      <c r="H528" s="1116"/>
      <c r="I528" s="1053"/>
      <c r="J528" s="1114"/>
    </row>
    <row r="529" spans="1:10">
      <c r="A529" s="1111">
        <v>41593</v>
      </c>
      <c r="B529" s="1120">
        <v>15</v>
      </c>
      <c r="C529" s="1113" t="s">
        <v>1087</v>
      </c>
      <c r="D529" s="1114" t="s">
        <v>1236</v>
      </c>
      <c r="E529" s="1114"/>
      <c r="G529" s="1118">
        <v>0</v>
      </c>
      <c r="H529" s="1116"/>
      <c r="I529" s="1053"/>
      <c r="J529" s="1114"/>
    </row>
    <row r="530" spans="1:10">
      <c r="A530" s="1111">
        <v>41593</v>
      </c>
      <c r="B530" s="1120">
        <v>30</v>
      </c>
      <c r="C530" s="1113" t="s">
        <v>246</v>
      </c>
      <c r="D530" s="1114" t="s">
        <v>1204</v>
      </c>
      <c r="E530" s="1114"/>
      <c r="G530" s="1118" t="s">
        <v>339</v>
      </c>
      <c r="H530" s="1116"/>
      <c r="I530" s="1053"/>
      <c r="J530" s="1114"/>
    </row>
    <row r="531" spans="1:10">
      <c r="A531" s="1111">
        <v>41593</v>
      </c>
      <c r="B531" s="1120">
        <v>5</v>
      </c>
      <c r="C531" s="1113" t="s">
        <v>246</v>
      </c>
      <c r="D531" s="1114" t="s">
        <v>968</v>
      </c>
      <c r="E531" s="1114"/>
      <c r="G531" s="1118" t="s">
        <v>339</v>
      </c>
      <c r="H531" s="1116"/>
      <c r="I531" s="1053"/>
      <c r="J531" s="1114"/>
    </row>
    <row r="532" spans="1:10">
      <c r="A532" s="1111">
        <v>41593</v>
      </c>
      <c r="B532" s="1120">
        <v>100</v>
      </c>
      <c r="C532" s="1113" t="s">
        <v>246</v>
      </c>
      <c r="D532" s="1114" t="s">
        <v>292</v>
      </c>
      <c r="E532" s="1114"/>
      <c r="G532" s="1118" t="s">
        <v>339</v>
      </c>
      <c r="H532" s="1116"/>
      <c r="I532" s="1053"/>
      <c r="J532" s="1114"/>
    </row>
    <row r="533" spans="1:10">
      <c r="A533" s="1111">
        <v>41593</v>
      </c>
      <c r="B533" s="1120">
        <v>7</v>
      </c>
      <c r="C533" s="1113" t="s">
        <v>246</v>
      </c>
      <c r="D533" s="1114" t="s">
        <v>976</v>
      </c>
      <c r="E533" s="1114"/>
      <c r="G533" s="1118">
        <v>0</v>
      </c>
      <c r="H533" s="1116"/>
      <c r="I533" s="1053"/>
      <c r="J533" s="1114"/>
    </row>
    <row r="534" spans="1:10">
      <c r="A534" s="1111">
        <v>41593</v>
      </c>
      <c r="B534" s="1120">
        <v>200</v>
      </c>
      <c r="C534" s="1113" t="s">
        <v>246</v>
      </c>
      <c r="D534" s="1114" t="s">
        <v>450</v>
      </c>
      <c r="E534" s="1114"/>
      <c r="G534" s="1118" t="s">
        <v>339</v>
      </c>
      <c r="H534" s="1116"/>
      <c r="I534" s="1053"/>
      <c r="J534" s="1114"/>
    </row>
    <row r="535" spans="1:10">
      <c r="A535" s="1111">
        <v>41593</v>
      </c>
      <c r="B535" s="1120">
        <v>10</v>
      </c>
      <c r="C535" s="1113" t="s">
        <v>246</v>
      </c>
      <c r="D535" s="1114" t="s">
        <v>785</v>
      </c>
      <c r="E535" s="1114"/>
      <c r="G535" s="1118" t="s">
        <v>339</v>
      </c>
      <c r="H535" s="1116"/>
      <c r="I535" s="1053"/>
      <c r="J535" s="1114"/>
    </row>
    <row r="536" spans="1:10">
      <c r="A536" s="1111">
        <v>41593</v>
      </c>
      <c r="B536" s="1120">
        <v>40</v>
      </c>
      <c r="C536" s="1113" t="s">
        <v>246</v>
      </c>
      <c r="D536" s="1114" t="s">
        <v>1258</v>
      </c>
      <c r="E536" s="1114"/>
      <c r="G536" s="1118" t="s">
        <v>339</v>
      </c>
      <c r="H536" s="1116"/>
      <c r="I536" s="1053"/>
      <c r="J536" s="1114"/>
    </row>
    <row r="537" spans="1:10">
      <c r="A537" s="1111">
        <v>41593</v>
      </c>
      <c r="B537" s="1120">
        <v>682.5</v>
      </c>
      <c r="C537" s="1113" t="s">
        <v>246</v>
      </c>
      <c r="D537" s="1114" t="s">
        <v>1251</v>
      </c>
      <c r="E537" s="1114"/>
      <c r="G537" s="1118">
        <v>0</v>
      </c>
      <c r="H537" s="1116"/>
      <c r="I537" s="1053"/>
      <c r="J537" s="1114"/>
    </row>
    <row r="538" spans="1:10">
      <c r="A538" s="1111">
        <v>41593</v>
      </c>
      <c r="B538" s="1120">
        <v>100</v>
      </c>
      <c r="C538" s="1113" t="s">
        <v>246</v>
      </c>
      <c r="D538" s="1114" t="s">
        <v>259</v>
      </c>
      <c r="E538" s="1114"/>
      <c r="G538" s="1118" t="s">
        <v>339</v>
      </c>
      <c r="H538" s="1116"/>
      <c r="I538" s="1053"/>
      <c r="J538" s="1114"/>
    </row>
    <row r="539" spans="1:10">
      <c r="A539" s="1111">
        <v>41596</v>
      </c>
      <c r="B539" s="1120">
        <v>6</v>
      </c>
      <c r="C539" s="1113" t="s">
        <v>246</v>
      </c>
      <c r="D539" s="1114" t="s">
        <v>1107</v>
      </c>
      <c r="E539" s="1114"/>
      <c r="G539" s="1118">
        <v>0</v>
      </c>
      <c r="H539" s="1116"/>
      <c r="I539" s="1053"/>
      <c r="J539" s="1114"/>
    </row>
    <row r="540" spans="1:10">
      <c r="A540" s="1111">
        <v>41596</v>
      </c>
      <c r="B540" s="1120">
        <v>1.03</v>
      </c>
      <c r="C540" s="1113" t="s">
        <v>246</v>
      </c>
      <c r="D540" s="1114" t="s">
        <v>1107</v>
      </c>
      <c r="E540" s="1114"/>
      <c r="G540" s="1118">
        <v>0</v>
      </c>
      <c r="H540" s="1116"/>
      <c r="I540" s="1053"/>
      <c r="J540" s="1114"/>
    </row>
    <row r="541" spans="1:10">
      <c r="A541" s="1111">
        <v>41596</v>
      </c>
      <c r="B541" s="1120">
        <v>5</v>
      </c>
      <c r="C541" s="1113" t="s">
        <v>246</v>
      </c>
      <c r="D541" s="1114" t="s">
        <v>1223</v>
      </c>
      <c r="E541" s="1114"/>
      <c r="G541" s="1118">
        <v>0</v>
      </c>
      <c r="H541" s="1116"/>
      <c r="I541" s="1053"/>
      <c r="J541" s="1114"/>
    </row>
    <row r="542" spans="1:10">
      <c r="A542" s="1111">
        <v>41596</v>
      </c>
      <c r="B542" s="1120">
        <v>12.5</v>
      </c>
      <c r="C542" s="1113" t="s">
        <v>246</v>
      </c>
      <c r="D542" s="1114" t="s">
        <v>1221</v>
      </c>
      <c r="E542" s="1114"/>
      <c r="G542" s="1118" t="s">
        <v>339</v>
      </c>
      <c r="H542" s="1116"/>
      <c r="I542" s="1053"/>
      <c r="J542" s="1114"/>
    </row>
    <row r="543" spans="1:10">
      <c r="A543" s="1111">
        <v>41596</v>
      </c>
      <c r="B543" s="1120">
        <v>80</v>
      </c>
      <c r="C543" s="1113" t="s">
        <v>246</v>
      </c>
      <c r="D543" s="1114" t="s">
        <v>1044</v>
      </c>
      <c r="E543" s="1114"/>
      <c r="G543" s="1118">
        <v>0</v>
      </c>
      <c r="H543" s="1116"/>
      <c r="I543" s="1053"/>
      <c r="J543" s="1114"/>
    </row>
    <row r="544" spans="1:10">
      <c r="A544" s="1111">
        <v>41596</v>
      </c>
      <c r="B544" s="1120">
        <v>100</v>
      </c>
      <c r="C544" s="1113" t="s">
        <v>246</v>
      </c>
      <c r="D544" s="1114" t="s">
        <v>327</v>
      </c>
      <c r="E544" s="1114"/>
      <c r="G544" s="1118" t="s">
        <v>339</v>
      </c>
      <c r="H544" s="1116"/>
      <c r="I544" s="1053"/>
      <c r="J544" s="1114"/>
    </row>
    <row r="545" spans="1:10">
      <c r="A545" s="1111">
        <v>41596</v>
      </c>
      <c r="B545" s="1120">
        <v>1052.8599999999999</v>
      </c>
      <c r="C545" s="1113" t="s">
        <v>246</v>
      </c>
      <c r="D545" s="1114" t="s">
        <v>1286</v>
      </c>
      <c r="E545" s="1114"/>
      <c r="G545" s="1118">
        <v>0</v>
      </c>
      <c r="H545" s="1116"/>
      <c r="I545" s="1053"/>
      <c r="J545" s="1114"/>
    </row>
    <row r="546" spans="1:10">
      <c r="A546" s="1111">
        <v>41597</v>
      </c>
      <c r="B546" s="1120">
        <v>40</v>
      </c>
      <c r="C546" s="1113" t="s">
        <v>246</v>
      </c>
      <c r="D546" s="1114" t="s">
        <v>400</v>
      </c>
      <c r="E546" s="1114"/>
      <c r="G546" s="1118" t="s">
        <v>339</v>
      </c>
      <c r="H546" s="1116"/>
      <c r="I546" s="1053"/>
      <c r="J546" s="1114"/>
    </row>
    <row r="547" spans="1:10">
      <c r="A547" s="1111">
        <v>41597</v>
      </c>
      <c r="B547" s="1120">
        <v>120</v>
      </c>
      <c r="C547" s="1113" t="s">
        <v>246</v>
      </c>
      <c r="D547" s="1114" t="s">
        <v>1287</v>
      </c>
      <c r="E547" s="1114"/>
      <c r="G547" s="1118" t="s">
        <v>339</v>
      </c>
      <c r="H547" s="1116"/>
      <c r="I547" s="1053"/>
      <c r="J547" s="1114"/>
    </row>
    <row r="548" spans="1:10">
      <c r="A548" s="1111">
        <v>41598</v>
      </c>
      <c r="B548" s="1120">
        <v>25</v>
      </c>
      <c r="C548" s="1113" t="s">
        <v>246</v>
      </c>
      <c r="D548" s="1114" t="s">
        <v>1262</v>
      </c>
      <c r="E548" s="1114"/>
      <c r="G548" s="1118" t="s">
        <v>339</v>
      </c>
      <c r="H548" s="1116"/>
      <c r="I548" s="1053"/>
      <c r="J548" s="1114"/>
    </row>
    <row r="549" spans="1:10">
      <c r="A549" s="1111">
        <v>41599</v>
      </c>
      <c r="B549" s="1120">
        <v>100</v>
      </c>
      <c r="C549" s="1113" t="s">
        <v>1087</v>
      </c>
      <c r="D549" s="1114" t="s">
        <v>1093</v>
      </c>
      <c r="E549" s="1114"/>
      <c r="G549" s="1118">
        <v>0</v>
      </c>
      <c r="H549" s="1116"/>
      <c r="I549" s="1053"/>
      <c r="J549" s="1114"/>
    </row>
    <row r="550" spans="1:10">
      <c r="A550" s="1111">
        <v>41599</v>
      </c>
      <c r="B550" s="1120">
        <v>192</v>
      </c>
      <c r="C550" s="1113" t="s">
        <v>246</v>
      </c>
      <c r="D550" s="1114" t="s">
        <v>1288</v>
      </c>
      <c r="E550" s="1114"/>
      <c r="G550" s="1118">
        <v>0</v>
      </c>
      <c r="H550" s="1116"/>
      <c r="I550" s="1053"/>
      <c r="J550" s="1114"/>
    </row>
    <row r="551" spans="1:10">
      <c r="A551" s="1111">
        <v>41599</v>
      </c>
      <c r="B551" s="1120">
        <v>40</v>
      </c>
      <c r="C551" s="1113" t="s">
        <v>246</v>
      </c>
      <c r="D551" s="1114" t="s">
        <v>261</v>
      </c>
      <c r="E551" s="1114"/>
      <c r="G551" s="1118" t="s">
        <v>339</v>
      </c>
      <c r="H551" s="1116"/>
      <c r="I551" s="1053"/>
      <c r="J551" s="1114"/>
    </row>
    <row r="552" spans="1:10">
      <c r="A552" s="1111">
        <v>41599</v>
      </c>
      <c r="B552" s="1120">
        <v>12</v>
      </c>
      <c r="C552" s="1113" t="s">
        <v>246</v>
      </c>
      <c r="D552" s="1114" t="s">
        <v>294</v>
      </c>
      <c r="E552" s="1114"/>
      <c r="G552" s="1118" t="s">
        <v>339</v>
      </c>
      <c r="H552" s="1116"/>
      <c r="I552" s="1053"/>
      <c r="J552" s="1114"/>
    </row>
    <row r="553" spans="1:10">
      <c r="A553" s="1111">
        <v>41599</v>
      </c>
      <c r="B553" s="1120">
        <v>5</v>
      </c>
      <c r="C553" s="1113" t="s">
        <v>246</v>
      </c>
      <c r="D553" s="1114" t="s">
        <v>773</v>
      </c>
      <c r="E553" s="1114"/>
      <c r="G553" s="1118">
        <v>0</v>
      </c>
      <c r="H553" s="1116"/>
      <c r="I553" s="1053"/>
      <c r="J553" s="1114"/>
    </row>
    <row r="554" spans="1:10">
      <c r="A554" s="1111">
        <v>41600</v>
      </c>
      <c r="B554" s="1120">
        <v>258</v>
      </c>
      <c r="C554" s="1113" t="s">
        <v>246</v>
      </c>
      <c r="D554" s="1114" t="s">
        <v>355</v>
      </c>
      <c r="E554" s="1114"/>
      <c r="G554" s="1118" t="s">
        <v>339</v>
      </c>
      <c r="H554" s="1116"/>
      <c r="I554" s="1053"/>
      <c r="J554" s="1114"/>
    </row>
    <row r="555" spans="1:10">
      <c r="A555" s="1111">
        <v>41600</v>
      </c>
      <c r="B555" s="1120">
        <v>188</v>
      </c>
      <c r="C555" s="1113" t="s">
        <v>246</v>
      </c>
      <c r="D555" s="1114" t="s">
        <v>355</v>
      </c>
      <c r="E555" s="1114"/>
      <c r="G555" s="1118" t="s">
        <v>339</v>
      </c>
      <c r="H555" s="1116"/>
      <c r="I555" s="1053"/>
      <c r="J555" s="1114"/>
    </row>
    <row r="556" spans="1:10">
      <c r="A556" s="1111">
        <v>41603</v>
      </c>
      <c r="B556" s="1120">
        <v>15</v>
      </c>
      <c r="C556" s="1113" t="s">
        <v>246</v>
      </c>
      <c r="D556" s="1114" t="s">
        <v>1264</v>
      </c>
      <c r="E556" s="1114"/>
      <c r="G556" s="1118" t="s">
        <v>339</v>
      </c>
      <c r="H556" s="1116"/>
      <c r="I556" s="1053"/>
      <c r="J556" s="1114"/>
    </row>
    <row r="557" spans="1:10">
      <c r="A557" s="1111">
        <v>41603</v>
      </c>
      <c r="B557" s="1120">
        <v>10</v>
      </c>
      <c r="C557" s="1113" t="s">
        <v>246</v>
      </c>
      <c r="D557" s="1114" t="s">
        <v>302</v>
      </c>
      <c r="E557" s="1114"/>
      <c r="G557" s="1118">
        <v>0</v>
      </c>
      <c r="H557" s="1116"/>
      <c r="I557" s="1053"/>
      <c r="J557" s="1114"/>
    </row>
    <row r="558" spans="1:10">
      <c r="A558" s="1111">
        <v>41603</v>
      </c>
      <c r="B558" s="1120">
        <v>3</v>
      </c>
      <c r="C558" s="1113" t="s">
        <v>246</v>
      </c>
      <c r="D558" s="1114" t="s">
        <v>363</v>
      </c>
      <c r="E558" s="1114"/>
      <c r="G558" s="1118" t="s">
        <v>339</v>
      </c>
      <c r="H558" s="1116"/>
      <c r="I558" s="1053"/>
      <c r="J558" s="1114"/>
    </row>
    <row r="559" spans="1:10">
      <c r="A559" s="1111">
        <v>41603</v>
      </c>
      <c r="B559" s="1120">
        <v>15</v>
      </c>
      <c r="C559" s="1113" t="s">
        <v>246</v>
      </c>
      <c r="D559" s="1114" t="s">
        <v>1120</v>
      </c>
      <c r="E559" s="1114"/>
      <c r="G559" s="1118">
        <v>0</v>
      </c>
      <c r="H559" s="1116"/>
      <c r="I559" s="1053"/>
      <c r="J559" s="1114"/>
    </row>
    <row r="560" spans="1:10">
      <c r="A560" s="1111">
        <v>41603</v>
      </c>
      <c r="B560" s="1120">
        <v>12.5</v>
      </c>
      <c r="C560" s="1113" t="s">
        <v>246</v>
      </c>
      <c r="D560" s="1114" t="s">
        <v>1221</v>
      </c>
      <c r="E560" s="1114"/>
      <c r="G560" s="1118" t="s">
        <v>339</v>
      </c>
      <c r="H560" s="1116"/>
      <c r="I560" s="1053"/>
      <c r="J560" s="1114"/>
    </row>
    <row r="561" spans="1:10">
      <c r="A561" s="1111">
        <v>41603</v>
      </c>
      <c r="B561" s="1120">
        <v>3</v>
      </c>
      <c r="C561" s="1113" t="s">
        <v>246</v>
      </c>
      <c r="D561" s="1114" t="s">
        <v>363</v>
      </c>
      <c r="E561" s="1114"/>
      <c r="G561" s="1118" t="s">
        <v>339</v>
      </c>
      <c r="H561" s="1116"/>
      <c r="I561" s="1053"/>
      <c r="J561" s="1114"/>
    </row>
    <row r="562" spans="1:10">
      <c r="A562" s="1111">
        <v>41603</v>
      </c>
      <c r="B562" s="1120">
        <v>178.47</v>
      </c>
      <c r="C562" s="1113" t="s">
        <v>246</v>
      </c>
      <c r="D562" s="1114" t="s">
        <v>1289</v>
      </c>
      <c r="E562" s="1114"/>
      <c r="G562" s="1118">
        <v>0</v>
      </c>
      <c r="H562" s="1116"/>
      <c r="I562" s="1053"/>
      <c r="J562" s="1114"/>
    </row>
    <row r="563" spans="1:10">
      <c r="A563" s="1111">
        <v>41604</v>
      </c>
      <c r="B563" s="1120">
        <v>15</v>
      </c>
      <c r="C563" s="1113" t="s">
        <v>246</v>
      </c>
      <c r="D563" s="1114" t="s">
        <v>858</v>
      </c>
      <c r="E563" s="1114"/>
      <c r="G563" s="1118" t="s">
        <v>339</v>
      </c>
      <c r="H563" s="1116"/>
      <c r="I563" s="1053"/>
      <c r="J563" s="1114"/>
    </row>
    <row r="564" spans="1:10">
      <c r="A564" s="1111">
        <v>41604</v>
      </c>
      <c r="B564" s="1120">
        <v>88.91</v>
      </c>
      <c r="C564" s="1113" t="s">
        <v>246</v>
      </c>
      <c r="D564" s="1114" t="s">
        <v>1218</v>
      </c>
      <c r="E564" s="1114"/>
      <c r="G564" s="1118">
        <v>0</v>
      </c>
      <c r="H564" s="1116"/>
      <c r="I564" s="1053"/>
      <c r="J564" s="1114"/>
    </row>
    <row r="565" spans="1:10">
      <c r="A565" s="1111">
        <v>41605</v>
      </c>
      <c r="B565" s="1120">
        <v>2875.06</v>
      </c>
      <c r="C565" s="1113" t="s">
        <v>246</v>
      </c>
      <c r="D565" s="1114" t="s">
        <v>269</v>
      </c>
      <c r="E565" s="1114"/>
      <c r="G565" s="1118">
        <v>0</v>
      </c>
      <c r="H565" s="1116"/>
      <c r="I565" s="1053"/>
      <c r="J565" s="1114"/>
    </row>
    <row r="566" spans="1:10">
      <c r="A566" s="1111">
        <v>41605</v>
      </c>
      <c r="B566" s="1120">
        <v>50</v>
      </c>
      <c r="C566" s="1113" t="s">
        <v>246</v>
      </c>
      <c r="D566" s="1114" t="s">
        <v>1017</v>
      </c>
      <c r="E566" s="1114"/>
      <c r="G566" s="1118" t="s">
        <v>339</v>
      </c>
      <c r="H566" s="1116"/>
      <c r="I566" s="1053"/>
      <c r="J566" s="1114"/>
    </row>
    <row r="567" spans="1:10">
      <c r="A567" s="1111">
        <v>41606</v>
      </c>
      <c r="B567" s="1120">
        <v>2000</v>
      </c>
      <c r="C567" s="1113" t="s">
        <v>1087</v>
      </c>
      <c r="D567" s="1114" t="s">
        <v>1290</v>
      </c>
      <c r="E567" s="1114"/>
      <c r="G567" s="1118">
        <v>0</v>
      </c>
      <c r="H567" s="1116"/>
      <c r="I567" s="1053"/>
      <c r="J567" s="1114"/>
    </row>
    <row r="568" spans="1:10">
      <c r="A568" s="1111">
        <v>41606</v>
      </c>
      <c r="B568" s="1120">
        <v>3</v>
      </c>
      <c r="C568" s="1113" t="s">
        <v>246</v>
      </c>
      <c r="D568" s="1114" t="s">
        <v>1004</v>
      </c>
      <c r="E568" s="1114"/>
      <c r="G568" s="1118">
        <v>0</v>
      </c>
      <c r="H568" s="1116"/>
      <c r="I568" s="1053"/>
      <c r="J568" s="1114"/>
    </row>
    <row r="569" spans="1:10">
      <c r="A569" s="1111">
        <v>41606</v>
      </c>
      <c r="B569" s="1120">
        <v>80</v>
      </c>
      <c r="C569" s="1113" t="s">
        <v>246</v>
      </c>
      <c r="D569" s="1114" t="s">
        <v>330</v>
      </c>
      <c r="E569" s="1114"/>
      <c r="G569" s="1118" t="s">
        <v>339</v>
      </c>
      <c r="H569" s="1116"/>
      <c r="I569" s="1053"/>
      <c r="J569" s="1114"/>
    </row>
    <row r="570" spans="1:10">
      <c r="A570" s="1111">
        <v>41606</v>
      </c>
      <c r="B570" s="1120">
        <v>20</v>
      </c>
      <c r="C570" s="1113" t="s">
        <v>246</v>
      </c>
      <c r="D570" s="1114" t="s">
        <v>1121</v>
      </c>
      <c r="E570" s="1114"/>
      <c r="G570" s="1118">
        <v>0</v>
      </c>
      <c r="H570" s="1116"/>
      <c r="I570" s="1053"/>
      <c r="J570" s="1114"/>
    </row>
    <row r="571" spans="1:10">
      <c r="A571" s="1111">
        <v>41607</v>
      </c>
      <c r="B571" s="1120">
        <v>776.74</v>
      </c>
      <c r="C571" s="1113" t="s">
        <v>246</v>
      </c>
      <c r="D571" s="1114" t="s">
        <v>1288</v>
      </c>
      <c r="E571" s="1114"/>
      <c r="G571" s="1118">
        <v>0</v>
      </c>
      <c r="H571" s="1116"/>
      <c r="I571" s="1053"/>
      <c r="J571" s="1114"/>
    </row>
    <row r="572" spans="1:10">
      <c r="A572" s="1111">
        <v>41607</v>
      </c>
      <c r="B572" s="1120">
        <v>74.92</v>
      </c>
      <c r="C572" s="1113" t="s">
        <v>246</v>
      </c>
      <c r="D572" s="1114" t="s">
        <v>1288</v>
      </c>
      <c r="E572" s="1114"/>
      <c r="G572" s="1118">
        <v>0</v>
      </c>
      <c r="H572" s="1116"/>
      <c r="I572" s="1053"/>
      <c r="J572" s="1114"/>
    </row>
    <row r="573" spans="1:10">
      <c r="A573" s="1111">
        <v>41610</v>
      </c>
      <c r="B573" s="1120">
        <v>30</v>
      </c>
      <c r="C573" s="1113" t="s">
        <v>246</v>
      </c>
      <c r="D573" s="1114" t="s">
        <v>774</v>
      </c>
      <c r="E573" s="1114"/>
      <c r="G573" s="1118" t="s">
        <v>339</v>
      </c>
      <c r="H573" s="1116"/>
      <c r="I573" s="1053"/>
      <c r="J573" s="1114"/>
    </row>
    <row r="574" spans="1:10">
      <c r="A574" s="1111">
        <v>41610</v>
      </c>
      <c r="B574" s="1120">
        <v>100</v>
      </c>
      <c r="C574" s="1113" t="s">
        <v>246</v>
      </c>
      <c r="D574" s="1114" t="s">
        <v>267</v>
      </c>
      <c r="E574" s="1114"/>
      <c r="G574" s="1118">
        <v>0</v>
      </c>
      <c r="H574" s="1116"/>
      <c r="I574" s="1053"/>
      <c r="J574" s="1114"/>
    </row>
    <row r="575" spans="1:10">
      <c r="A575" s="1111">
        <v>41610</v>
      </c>
      <c r="B575" s="1120">
        <v>6</v>
      </c>
      <c r="C575" s="1113" t="s">
        <v>246</v>
      </c>
      <c r="D575" s="1114" t="s">
        <v>1217</v>
      </c>
      <c r="E575" s="1114"/>
      <c r="G575" s="1118">
        <v>0</v>
      </c>
      <c r="H575" s="1116"/>
      <c r="I575" s="1053"/>
      <c r="J575" s="1114"/>
    </row>
    <row r="576" spans="1:10">
      <c r="A576" s="1111">
        <v>41610</v>
      </c>
      <c r="B576" s="1120">
        <v>25</v>
      </c>
      <c r="C576" s="1113" t="s">
        <v>246</v>
      </c>
      <c r="D576" s="1114" t="s">
        <v>379</v>
      </c>
      <c r="E576" s="1114"/>
      <c r="G576" s="1118" t="s">
        <v>339</v>
      </c>
      <c r="H576" s="1116"/>
      <c r="I576" s="1053"/>
      <c r="J576" s="1114"/>
    </row>
    <row r="577" spans="1:10">
      <c r="A577" s="1111">
        <v>41610</v>
      </c>
      <c r="B577" s="1120">
        <v>10</v>
      </c>
      <c r="C577" s="1113" t="s">
        <v>246</v>
      </c>
      <c r="D577" s="1114" t="s">
        <v>791</v>
      </c>
      <c r="E577" s="1114"/>
      <c r="G577" s="1118" t="s">
        <v>339</v>
      </c>
      <c r="H577" s="1116"/>
      <c r="I577" s="1053"/>
      <c r="J577" s="1114"/>
    </row>
    <row r="578" spans="1:10">
      <c r="A578" s="1111">
        <v>41610</v>
      </c>
      <c r="B578" s="1120">
        <v>10</v>
      </c>
      <c r="C578" s="1113" t="s">
        <v>246</v>
      </c>
      <c r="D578" s="1114" t="s">
        <v>338</v>
      </c>
      <c r="E578" s="1114"/>
      <c r="G578" s="1118" t="s">
        <v>339</v>
      </c>
      <c r="H578" s="1116"/>
      <c r="I578" s="1053"/>
      <c r="J578" s="1114"/>
    </row>
    <row r="579" spans="1:10">
      <c r="A579" s="1111">
        <v>41610</v>
      </c>
      <c r="B579" s="1120">
        <v>25</v>
      </c>
      <c r="C579" s="1113" t="s">
        <v>246</v>
      </c>
      <c r="D579" s="1114" t="s">
        <v>762</v>
      </c>
      <c r="E579" s="1114"/>
      <c r="G579" s="1118" t="s">
        <v>339</v>
      </c>
      <c r="H579" s="1116"/>
      <c r="I579" s="1053"/>
      <c r="J579" s="1114"/>
    </row>
    <row r="580" spans="1:10">
      <c r="A580" s="1111">
        <v>41610</v>
      </c>
      <c r="B580" s="1120">
        <v>10</v>
      </c>
      <c r="C580" s="1113" t="s">
        <v>246</v>
      </c>
      <c r="D580" s="1114" t="s">
        <v>1001</v>
      </c>
      <c r="E580" s="1114"/>
      <c r="G580" s="1118" t="s">
        <v>339</v>
      </c>
      <c r="H580" s="1116"/>
      <c r="I580" s="1053"/>
      <c r="J580" s="1114"/>
    </row>
    <row r="581" spans="1:10">
      <c r="A581" s="1111">
        <v>41610</v>
      </c>
      <c r="B581" s="1120">
        <v>180</v>
      </c>
      <c r="C581" s="1113" t="s">
        <v>246</v>
      </c>
      <c r="D581" s="1114" t="s">
        <v>287</v>
      </c>
      <c r="E581" s="1114"/>
      <c r="G581" s="1118" t="s">
        <v>339</v>
      </c>
      <c r="H581" s="1116"/>
      <c r="I581" s="1053"/>
      <c r="J581" s="1114"/>
    </row>
    <row r="582" spans="1:10">
      <c r="A582" s="1111">
        <v>41610</v>
      </c>
      <c r="B582" s="1120">
        <v>50</v>
      </c>
      <c r="C582" s="1113" t="s">
        <v>246</v>
      </c>
      <c r="D582" s="1114" t="s">
        <v>997</v>
      </c>
      <c r="E582" s="1114"/>
      <c r="G582" s="1118" t="s">
        <v>339</v>
      </c>
      <c r="H582" s="1116"/>
      <c r="I582" s="1053"/>
      <c r="J582" s="1114"/>
    </row>
    <row r="583" spans="1:10">
      <c r="A583" s="1111">
        <v>41610</v>
      </c>
      <c r="B583" s="1120">
        <v>180</v>
      </c>
      <c r="C583" s="1113" t="s">
        <v>246</v>
      </c>
      <c r="D583" s="1114" t="s">
        <v>783</v>
      </c>
      <c r="E583" s="1114"/>
      <c r="G583" s="1118">
        <v>0</v>
      </c>
      <c r="H583" s="1116"/>
      <c r="I583" s="1053"/>
      <c r="J583" s="1114"/>
    </row>
    <row r="584" spans="1:10">
      <c r="A584" s="1111">
        <v>41610</v>
      </c>
      <c r="B584" s="1120">
        <v>10</v>
      </c>
      <c r="C584" s="1113" t="s">
        <v>246</v>
      </c>
      <c r="D584" s="1114" t="s">
        <v>1274</v>
      </c>
      <c r="E584" s="1114"/>
      <c r="G584" s="1118">
        <v>0</v>
      </c>
      <c r="H584" s="1116"/>
      <c r="I584" s="1053"/>
      <c r="J584" s="1114"/>
    </row>
    <row r="585" spans="1:10">
      <c r="A585" s="1111">
        <v>41610</v>
      </c>
      <c r="B585" s="1120">
        <v>10</v>
      </c>
      <c r="C585" s="1113" t="s">
        <v>246</v>
      </c>
      <c r="D585" s="1114" t="s">
        <v>994</v>
      </c>
      <c r="E585" s="1114"/>
      <c r="G585" s="1118" t="s">
        <v>339</v>
      </c>
      <c r="H585" s="1116"/>
      <c r="I585" s="1053"/>
      <c r="J585" s="1114"/>
    </row>
    <row r="586" spans="1:10">
      <c r="A586" s="1111">
        <v>41610</v>
      </c>
      <c r="B586" s="1120">
        <v>140</v>
      </c>
      <c r="C586" s="1113" t="s">
        <v>246</v>
      </c>
      <c r="D586" s="1114" t="s">
        <v>1063</v>
      </c>
      <c r="E586" s="1114"/>
      <c r="G586" s="1118">
        <v>0</v>
      </c>
      <c r="H586" s="1116"/>
      <c r="I586" s="1053"/>
      <c r="J586" s="1114"/>
    </row>
    <row r="587" spans="1:10">
      <c r="A587" s="1111">
        <v>41610</v>
      </c>
      <c r="B587" s="1120">
        <v>20</v>
      </c>
      <c r="C587" s="1113" t="s">
        <v>246</v>
      </c>
      <c r="D587" s="1114" t="s">
        <v>254</v>
      </c>
      <c r="E587" s="1114"/>
      <c r="G587" s="1118" t="s">
        <v>339</v>
      </c>
      <c r="H587" s="1116"/>
      <c r="I587" s="1053"/>
      <c r="J587" s="1114"/>
    </row>
    <row r="588" spans="1:10">
      <c r="A588" s="1111">
        <v>41610</v>
      </c>
      <c r="B588" s="1120">
        <v>20</v>
      </c>
      <c r="C588" s="1113" t="s">
        <v>246</v>
      </c>
      <c r="D588" s="1114" t="s">
        <v>1028</v>
      </c>
      <c r="E588" s="1114"/>
      <c r="G588" s="1118" t="s">
        <v>339</v>
      </c>
      <c r="H588" s="1116"/>
      <c r="I588" s="1053"/>
      <c r="J588" s="1114"/>
    </row>
    <row r="589" spans="1:10">
      <c r="A589" s="1111">
        <v>41610</v>
      </c>
      <c r="B589" s="1120">
        <v>10</v>
      </c>
      <c r="C589" s="1113" t="s">
        <v>246</v>
      </c>
      <c r="D589" s="1114" t="s">
        <v>388</v>
      </c>
      <c r="E589" s="1114"/>
      <c r="G589" s="1118" t="s">
        <v>339</v>
      </c>
      <c r="H589" s="1116"/>
      <c r="I589" s="1053"/>
      <c r="J589" s="1114"/>
    </row>
    <row r="590" spans="1:10">
      <c r="A590" s="1111">
        <v>41610</v>
      </c>
      <c r="B590" s="1120">
        <v>10</v>
      </c>
      <c r="C590" s="1113" t="s">
        <v>246</v>
      </c>
      <c r="D590" s="1114" t="s">
        <v>1040</v>
      </c>
      <c r="E590" s="1114"/>
      <c r="G590" s="1118" t="s">
        <v>339</v>
      </c>
      <c r="H590" s="1116"/>
      <c r="I590" s="1053"/>
      <c r="J590" s="1114"/>
    </row>
    <row r="591" spans="1:10">
      <c r="A591" s="1111">
        <v>41610</v>
      </c>
      <c r="B591" s="1120">
        <v>10</v>
      </c>
      <c r="C591" s="1113" t="s">
        <v>246</v>
      </c>
      <c r="D591" s="1114" t="s">
        <v>993</v>
      </c>
      <c r="E591" s="1114"/>
      <c r="G591" s="1118" t="s">
        <v>339</v>
      </c>
      <c r="H591" s="1116"/>
      <c r="I591" s="1053"/>
      <c r="J591" s="1114"/>
    </row>
    <row r="592" spans="1:10">
      <c r="A592" s="1111">
        <v>41610</v>
      </c>
      <c r="B592" s="1120">
        <v>15</v>
      </c>
      <c r="C592" s="1113" t="s">
        <v>246</v>
      </c>
      <c r="D592" s="1114" t="s">
        <v>248</v>
      </c>
      <c r="E592" s="1114"/>
      <c r="G592" s="1118">
        <v>0</v>
      </c>
      <c r="H592" s="1116"/>
      <c r="I592" s="1053"/>
      <c r="J592" s="1114"/>
    </row>
    <row r="593" spans="1:10">
      <c r="A593" s="1111">
        <v>41610</v>
      </c>
      <c r="B593" s="1120">
        <v>50</v>
      </c>
      <c r="C593" s="1113" t="s">
        <v>246</v>
      </c>
      <c r="D593" s="1114" t="s">
        <v>250</v>
      </c>
      <c r="E593" s="1114"/>
      <c r="G593" s="1118">
        <v>0</v>
      </c>
      <c r="H593" s="1116"/>
      <c r="I593" s="1053"/>
      <c r="J593" s="1114"/>
    </row>
    <row r="594" spans="1:10">
      <c r="A594" s="1111">
        <v>41610</v>
      </c>
      <c r="B594" s="1120">
        <v>15</v>
      </c>
      <c r="C594" s="1113" t="s">
        <v>246</v>
      </c>
      <c r="D594" s="1114" t="s">
        <v>1190</v>
      </c>
      <c r="E594" s="1114"/>
      <c r="G594" s="1118">
        <v>0</v>
      </c>
      <c r="H594" s="1116"/>
      <c r="I594" s="1053"/>
      <c r="J594" s="1114"/>
    </row>
    <row r="595" spans="1:10">
      <c r="A595" s="1111">
        <v>41610</v>
      </c>
      <c r="B595" s="1120">
        <v>10</v>
      </c>
      <c r="C595" s="1113" t="s">
        <v>246</v>
      </c>
      <c r="D595" s="1114" t="s">
        <v>1027</v>
      </c>
      <c r="E595" s="1114"/>
      <c r="G595" s="1118" t="s">
        <v>339</v>
      </c>
      <c r="H595" s="1116"/>
      <c r="I595" s="1053"/>
      <c r="J595" s="1114"/>
    </row>
    <row r="596" spans="1:10">
      <c r="A596" s="1111">
        <v>41610</v>
      </c>
      <c r="B596" s="1120">
        <v>210</v>
      </c>
      <c r="C596" s="1113" t="s">
        <v>246</v>
      </c>
      <c r="D596" s="1114" t="s">
        <v>346</v>
      </c>
      <c r="E596" s="1114"/>
      <c r="G596" s="1118" t="s">
        <v>339</v>
      </c>
      <c r="H596" s="1116"/>
      <c r="I596" s="1053"/>
      <c r="J596" s="1114"/>
    </row>
    <row r="597" spans="1:10">
      <c r="A597" s="1111">
        <v>41610</v>
      </c>
      <c r="B597" s="1120">
        <v>10</v>
      </c>
      <c r="C597" s="1113" t="s">
        <v>246</v>
      </c>
      <c r="D597" s="1114" t="s">
        <v>781</v>
      </c>
      <c r="E597" s="1114"/>
      <c r="G597" s="1118" t="s">
        <v>339</v>
      </c>
      <c r="H597" s="1116"/>
      <c r="I597" s="1053"/>
      <c r="J597" s="1114"/>
    </row>
    <row r="598" spans="1:10">
      <c r="A598" s="1111">
        <v>41610</v>
      </c>
      <c r="B598" s="1120">
        <v>15</v>
      </c>
      <c r="C598" s="1113" t="s">
        <v>246</v>
      </c>
      <c r="D598" s="1114" t="s">
        <v>280</v>
      </c>
      <c r="E598" s="1114"/>
      <c r="G598" s="1118" t="s">
        <v>339</v>
      </c>
      <c r="H598" s="1116"/>
      <c r="I598" s="1053"/>
      <c r="J598" s="1114"/>
    </row>
    <row r="599" spans="1:10">
      <c r="A599" s="1111">
        <v>41610</v>
      </c>
      <c r="B599" s="1120">
        <v>5</v>
      </c>
      <c r="C599" s="1113" t="s">
        <v>246</v>
      </c>
      <c r="D599" s="1114" t="s">
        <v>1029</v>
      </c>
      <c r="E599" s="1114"/>
      <c r="G599" s="1118" t="s">
        <v>339</v>
      </c>
      <c r="H599" s="1116"/>
      <c r="I599" s="1053"/>
      <c r="J599" s="1114"/>
    </row>
    <row r="600" spans="1:10">
      <c r="A600" s="1111">
        <v>41610</v>
      </c>
      <c r="B600" s="1120">
        <v>15</v>
      </c>
      <c r="C600" s="1113" t="s">
        <v>246</v>
      </c>
      <c r="D600" s="1114" t="s">
        <v>912</v>
      </c>
      <c r="E600" s="1114"/>
      <c r="G600" s="1118">
        <v>0</v>
      </c>
      <c r="H600" s="1116"/>
      <c r="I600" s="1053"/>
      <c r="J600" s="1114"/>
    </row>
    <row r="601" spans="1:10">
      <c r="A601" s="1111">
        <v>41610</v>
      </c>
      <c r="B601" s="1120">
        <v>12.5</v>
      </c>
      <c r="C601" s="1113" t="s">
        <v>246</v>
      </c>
      <c r="D601" s="1114" t="s">
        <v>1221</v>
      </c>
      <c r="E601" s="1114"/>
      <c r="G601" s="1118" t="s">
        <v>339</v>
      </c>
      <c r="H601" s="1116"/>
      <c r="I601" s="1053"/>
      <c r="J601" s="1114"/>
    </row>
    <row r="602" spans="1:10">
      <c r="A602" s="1111">
        <v>41610</v>
      </c>
      <c r="B602" s="1120">
        <v>10</v>
      </c>
      <c r="C602" s="1113" t="s">
        <v>246</v>
      </c>
      <c r="D602" s="1114" t="s">
        <v>955</v>
      </c>
      <c r="E602" s="1114"/>
      <c r="G602" s="1118">
        <v>0</v>
      </c>
      <c r="H602" s="1116"/>
      <c r="I602" s="1053"/>
      <c r="J602" s="1114"/>
    </row>
    <row r="603" spans="1:10">
      <c r="A603" s="1111">
        <v>41610</v>
      </c>
      <c r="B603" s="1120">
        <v>20</v>
      </c>
      <c r="C603" s="1113" t="s">
        <v>246</v>
      </c>
      <c r="D603" s="1114" t="s">
        <v>389</v>
      </c>
      <c r="E603" s="1114"/>
      <c r="G603" s="1118">
        <v>0</v>
      </c>
      <c r="H603" s="1116"/>
      <c r="I603" s="1053"/>
      <c r="J603" s="1114"/>
    </row>
    <row r="604" spans="1:10">
      <c r="A604" s="1111">
        <v>41610</v>
      </c>
      <c r="B604" s="1120">
        <v>50</v>
      </c>
      <c r="C604" s="1113" t="s">
        <v>246</v>
      </c>
      <c r="D604" s="1114" t="s">
        <v>998</v>
      </c>
      <c r="E604" s="1114"/>
      <c r="G604" s="1118" t="s">
        <v>339</v>
      </c>
      <c r="H604" s="1116"/>
      <c r="I604" s="1053"/>
      <c r="J604" s="1114"/>
    </row>
    <row r="605" spans="1:10">
      <c r="A605" s="1111">
        <v>41610</v>
      </c>
      <c r="B605" s="1120">
        <v>41.67</v>
      </c>
      <c r="C605" s="1113" t="s">
        <v>246</v>
      </c>
      <c r="D605" s="1114" t="s">
        <v>1291</v>
      </c>
      <c r="E605" s="1114"/>
      <c r="G605" s="1118" t="s">
        <v>339</v>
      </c>
      <c r="H605" s="1116"/>
      <c r="I605" s="1053"/>
      <c r="J605" s="1114"/>
    </row>
    <row r="606" spans="1:10">
      <c r="A606" s="1111">
        <v>41610</v>
      </c>
      <c r="B606" s="1120">
        <v>30</v>
      </c>
      <c r="C606" s="1113" t="s">
        <v>246</v>
      </c>
      <c r="D606" s="1114" t="s">
        <v>424</v>
      </c>
      <c r="E606" s="1114"/>
      <c r="G606" s="1118" t="s">
        <v>339</v>
      </c>
      <c r="H606" s="1116"/>
      <c r="I606" s="1053"/>
      <c r="J606" s="1114"/>
    </row>
    <row r="607" spans="1:10">
      <c r="A607" s="1111">
        <v>41610</v>
      </c>
      <c r="B607" s="1120">
        <v>25</v>
      </c>
      <c r="C607" s="1113" t="s">
        <v>246</v>
      </c>
      <c r="D607" s="1114" t="s">
        <v>1292</v>
      </c>
      <c r="E607" s="1114"/>
      <c r="G607" s="1118">
        <v>0</v>
      </c>
      <c r="H607" s="1116"/>
      <c r="I607" s="1053"/>
      <c r="J607" s="1114"/>
    </row>
    <row r="608" spans="1:10">
      <c r="A608" s="1111">
        <v>41610</v>
      </c>
      <c r="B608" s="1120">
        <v>10</v>
      </c>
      <c r="C608" s="1113" t="s">
        <v>246</v>
      </c>
      <c r="D608" s="1114" t="s">
        <v>772</v>
      </c>
      <c r="E608" s="1114"/>
      <c r="G608" s="1118" t="s">
        <v>339</v>
      </c>
      <c r="H608" s="1116"/>
      <c r="I608" s="1053"/>
      <c r="J608" s="1114"/>
    </row>
    <row r="609" spans="1:10">
      <c r="A609" s="1111">
        <v>41610</v>
      </c>
      <c r="B609" s="1120">
        <v>10</v>
      </c>
      <c r="C609" s="1113" t="s">
        <v>246</v>
      </c>
      <c r="D609" s="1114" t="s">
        <v>369</v>
      </c>
      <c r="E609" s="1114"/>
      <c r="G609" s="1118">
        <v>0</v>
      </c>
      <c r="H609" s="1116"/>
      <c r="I609" s="1053"/>
      <c r="J609" s="1114"/>
    </row>
    <row r="610" spans="1:10">
      <c r="A610" s="1111">
        <v>41610</v>
      </c>
      <c r="B610" s="1120">
        <v>10</v>
      </c>
      <c r="C610" s="1113" t="s">
        <v>246</v>
      </c>
      <c r="D610" s="1114" t="s">
        <v>371</v>
      </c>
      <c r="E610" s="1114"/>
      <c r="G610" s="1118" t="s">
        <v>339</v>
      </c>
      <c r="H610" s="1116"/>
      <c r="I610" s="1053"/>
      <c r="J610" s="1114"/>
    </row>
    <row r="611" spans="1:10">
      <c r="A611" s="1111">
        <v>41610</v>
      </c>
      <c r="B611" s="1120">
        <v>75</v>
      </c>
      <c r="C611" s="1113" t="s">
        <v>246</v>
      </c>
      <c r="D611" s="1114" t="s">
        <v>308</v>
      </c>
      <c r="E611" s="1114"/>
      <c r="G611" s="1118" t="s">
        <v>339</v>
      </c>
      <c r="H611" s="1116"/>
      <c r="I611" s="1053"/>
      <c r="J611" s="1114"/>
    </row>
    <row r="612" spans="1:10">
      <c r="A612" s="1111">
        <v>41610</v>
      </c>
      <c r="B612" s="1120">
        <v>10</v>
      </c>
      <c r="C612" s="1113" t="s">
        <v>246</v>
      </c>
      <c r="D612" s="1114" t="s">
        <v>951</v>
      </c>
      <c r="E612" s="1114"/>
      <c r="G612" s="1118" t="s">
        <v>339</v>
      </c>
      <c r="H612" s="1116"/>
      <c r="I612" s="1053"/>
      <c r="J612" s="1114"/>
    </row>
    <row r="613" spans="1:10">
      <c r="A613" s="1111">
        <v>41610</v>
      </c>
      <c r="B613" s="1120">
        <v>250</v>
      </c>
      <c r="C613" s="1113" t="s">
        <v>246</v>
      </c>
      <c r="D613" s="1114" t="s">
        <v>911</v>
      </c>
      <c r="E613" s="1114"/>
      <c r="G613" s="1118">
        <v>0</v>
      </c>
      <c r="H613" s="1116"/>
      <c r="I613" s="1053"/>
      <c r="J613" s="1114"/>
    </row>
    <row r="614" spans="1:10">
      <c r="A614" s="1111">
        <v>41610</v>
      </c>
      <c r="B614" s="1120">
        <v>20</v>
      </c>
      <c r="C614" s="1113" t="s">
        <v>246</v>
      </c>
      <c r="D614" s="1114" t="s">
        <v>1275</v>
      </c>
      <c r="E614" s="1114"/>
      <c r="G614" s="1118" t="s">
        <v>339</v>
      </c>
      <c r="H614" s="1116"/>
      <c r="I614" s="1053"/>
      <c r="J614" s="1114"/>
    </row>
    <row r="615" spans="1:10">
      <c r="A615" s="1111">
        <v>41610</v>
      </c>
      <c r="B615" s="1120">
        <v>5</v>
      </c>
      <c r="C615" s="1113" t="s">
        <v>246</v>
      </c>
      <c r="D615" s="1114" t="s">
        <v>755</v>
      </c>
      <c r="E615" s="1114"/>
      <c r="G615" s="1118" t="s">
        <v>339</v>
      </c>
      <c r="H615" s="1116"/>
      <c r="I615" s="1053"/>
      <c r="J615" s="1114"/>
    </row>
    <row r="616" spans="1:10">
      <c r="A616" s="1111">
        <v>41610</v>
      </c>
      <c r="B616" s="1120">
        <v>15</v>
      </c>
      <c r="C616" s="1113" t="s">
        <v>246</v>
      </c>
      <c r="D616" s="1114" t="s">
        <v>753</v>
      </c>
      <c r="E616" s="1114"/>
      <c r="G616" s="1118" t="s">
        <v>339</v>
      </c>
      <c r="H616" s="1116"/>
      <c r="I616" s="1053"/>
      <c r="J616" s="1114"/>
    </row>
    <row r="617" spans="1:10">
      <c r="A617" s="1111">
        <v>41610</v>
      </c>
      <c r="B617" s="1120">
        <v>12.5</v>
      </c>
      <c r="C617" s="1113" t="s">
        <v>246</v>
      </c>
      <c r="D617" s="1114" t="s">
        <v>913</v>
      </c>
      <c r="E617" s="1114"/>
      <c r="G617" s="1118" t="s">
        <v>339</v>
      </c>
      <c r="H617" s="1116"/>
      <c r="I617" s="1053"/>
      <c r="J617" s="1114"/>
    </row>
    <row r="618" spans="1:10">
      <c r="A618" s="1111">
        <v>41610</v>
      </c>
      <c r="B618" s="1120">
        <v>15</v>
      </c>
      <c r="C618" s="1113" t="s">
        <v>246</v>
      </c>
      <c r="D618" s="1114" t="s">
        <v>954</v>
      </c>
      <c r="E618" s="1114"/>
      <c r="G618" s="1118">
        <v>0</v>
      </c>
      <c r="H618" s="1116"/>
      <c r="I618" s="1053"/>
      <c r="J618" s="1114"/>
    </row>
    <row r="619" spans="1:10">
      <c r="A619" s="1111">
        <v>41610</v>
      </c>
      <c r="B619" s="1120">
        <v>75</v>
      </c>
      <c r="C619" s="1113" t="s">
        <v>246</v>
      </c>
      <c r="D619" s="1114" t="s">
        <v>1003</v>
      </c>
      <c r="E619" s="1114"/>
      <c r="G619" s="1118" t="s">
        <v>339</v>
      </c>
      <c r="H619" s="1116"/>
      <c r="I619" s="1053"/>
      <c r="J619" s="1114"/>
    </row>
    <row r="620" spans="1:10">
      <c r="A620" s="1111">
        <v>41610</v>
      </c>
      <c r="B620" s="1120">
        <v>50</v>
      </c>
      <c r="C620" s="1113" t="s">
        <v>246</v>
      </c>
      <c r="D620" s="1114" t="s">
        <v>252</v>
      </c>
      <c r="E620" s="1114"/>
      <c r="G620" s="1118" t="s">
        <v>339</v>
      </c>
      <c r="H620" s="1116"/>
      <c r="I620" s="1053"/>
      <c r="J620" s="1114"/>
    </row>
    <row r="621" spans="1:10">
      <c r="A621" s="1111">
        <v>41610</v>
      </c>
      <c r="B621" s="1120">
        <v>25</v>
      </c>
      <c r="C621" s="1113" t="s">
        <v>246</v>
      </c>
      <c r="D621" s="1114" t="s">
        <v>995</v>
      </c>
      <c r="E621" s="1114"/>
      <c r="G621" s="1118" t="s">
        <v>339</v>
      </c>
      <c r="H621" s="1116"/>
      <c r="I621" s="1053"/>
      <c r="J621" s="1114"/>
    </row>
    <row r="622" spans="1:10">
      <c r="A622" s="1111">
        <v>41610</v>
      </c>
      <c r="B622" s="1120">
        <v>10</v>
      </c>
      <c r="C622" s="1113" t="s">
        <v>246</v>
      </c>
      <c r="D622" s="1114" t="s">
        <v>1005</v>
      </c>
      <c r="E622" s="1114"/>
      <c r="G622" s="1118" t="s">
        <v>339</v>
      </c>
      <c r="H622" s="1116"/>
      <c r="I622" s="1053"/>
      <c r="J622" s="1114"/>
    </row>
    <row r="623" spans="1:10">
      <c r="A623" s="1111">
        <v>41610</v>
      </c>
      <c r="B623" s="1120">
        <v>50</v>
      </c>
      <c r="C623" s="1113" t="s">
        <v>246</v>
      </c>
      <c r="D623" s="1114" t="s">
        <v>754</v>
      </c>
      <c r="E623" s="1114"/>
      <c r="G623" s="1118" t="s">
        <v>339</v>
      </c>
      <c r="H623" s="1116"/>
      <c r="I623" s="1053"/>
      <c r="J623" s="1114"/>
    </row>
    <row r="624" spans="1:10">
      <c r="A624" s="1111">
        <v>41610</v>
      </c>
      <c r="B624" s="1120">
        <v>10</v>
      </c>
      <c r="C624" s="1113" t="s">
        <v>246</v>
      </c>
      <c r="D624" s="1114" t="s">
        <v>367</v>
      </c>
      <c r="E624" s="1114"/>
      <c r="G624" s="1118" t="s">
        <v>339</v>
      </c>
      <c r="H624" s="1116"/>
      <c r="I624" s="1053"/>
      <c r="J624" s="1114"/>
    </row>
    <row r="625" spans="1:10">
      <c r="A625" s="1111">
        <v>41610</v>
      </c>
      <c r="B625" s="1120">
        <v>20</v>
      </c>
      <c r="C625" s="1113" t="s">
        <v>246</v>
      </c>
      <c r="D625" s="1114" t="s">
        <v>999</v>
      </c>
      <c r="E625" s="1114"/>
      <c r="G625" s="1118" t="s">
        <v>339</v>
      </c>
      <c r="H625" s="1116"/>
      <c r="I625" s="1053"/>
      <c r="J625" s="1114"/>
    </row>
    <row r="626" spans="1:10">
      <c r="A626" s="1111">
        <v>41610</v>
      </c>
      <c r="B626" s="1120">
        <v>20</v>
      </c>
      <c r="C626" s="1113" t="s">
        <v>246</v>
      </c>
      <c r="D626" s="1114" t="s">
        <v>787</v>
      </c>
      <c r="E626" s="1114"/>
      <c r="G626" s="1118" t="s">
        <v>339</v>
      </c>
      <c r="H626" s="1116"/>
      <c r="I626" s="1053"/>
      <c r="J626" s="1114"/>
    </row>
    <row r="627" spans="1:10">
      <c r="A627" s="1111">
        <v>41610</v>
      </c>
      <c r="B627" s="1120">
        <v>66</v>
      </c>
      <c r="C627" s="1113" t="s">
        <v>246</v>
      </c>
      <c r="D627" s="1114" t="s">
        <v>1069</v>
      </c>
      <c r="E627" s="1114"/>
      <c r="G627" s="1118">
        <v>0</v>
      </c>
      <c r="H627" s="1116"/>
      <c r="I627" s="1053"/>
      <c r="J627" s="1114"/>
    </row>
    <row r="628" spans="1:10">
      <c r="A628" s="1111">
        <v>41610</v>
      </c>
      <c r="B628" s="1120">
        <v>10</v>
      </c>
      <c r="C628" s="1113" t="s">
        <v>246</v>
      </c>
      <c r="D628" s="1114" t="s">
        <v>996</v>
      </c>
      <c r="E628" s="1114"/>
      <c r="G628" s="1118">
        <v>0</v>
      </c>
      <c r="H628" s="1116"/>
      <c r="I628" s="1053"/>
      <c r="J628" s="1114"/>
    </row>
    <row r="629" spans="1:10">
      <c r="A629" s="1111">
        <v>41610</v>
      </c>
      <c r="B629" s="1120">
        <v>50</v>
      </c>
      <c r="C629" s="1113" t="s">
        <v>246</v>
      </c>
      <c r="D629" s="1114" t="s">
        <v>792</v>
      </c>
      <c r="E629" s="1114"/>
      <c r="G629" s="1118" t="s">
        <v>339</v>
      </c>
      <c r="H629" s="1116"/>
      <c r="I629" s="1053"/>
      <c r="J629" s="1114"/>
    </row>
    <row r="630" spans="1:10">
      <c r="A630" s="1111">
        <v>41610</v>
      </c>
      <c r="B630" s="1120">
        <v>10</v>
      </c>
      <c r="C630" s="1113" t="s">
        <v>246</v>
      </c>
      <c r="D630" s="1114" t="s">
        <v>317</v>
      </c>
      <c r="E630" s="1114"/>
      <c r="G630" s="1118" t="s">
        <v>339</v>
      </c>
      <c r="H630" s="1116"/>
      <c r="I630" s="1053"/>
      <c r="J630" s="1114"/>
    </row>
    <row r="631" spans="1:10">
      <c r="A631" s="1111">
        <v>41610</v>
      </c>
      <c r="B631" s="1120">
        <v>261</v>
      </c>
      <c r="C631" s="1113" t="s">
        <v>246</v>
      </c>
      <c r="D631" s="1114" t="s">
        <v>344</v>
      </c>
      <c r="E631" s="1114"/>
      <c r="G631" s="1118" t="s">
        <v>339</v>
      </c>
      <c r="H631" s="1116"/>
      <c r="I631" s="1053"/>
      <c r="J631" s="1114"/>
    </row>
    <row r="632" spans="1:10">
      <c r="A632" s="1111">
        <v>41610</v>
      </c>
      <c r="B632" s="1120">
        <v>25</v>
      </c>
      <c r="C632" s="1113" t="s">
        <v>246</v>
      </c>
      <c r="D632" s="1114" t="s">
        <v>1070</v>
      </c>
      <c r="E632" s="1114"/>
      <c r="G632" s="1118" t="s">
        <v>339</v>
      </c>
      <c r="H632" s="1116"/>
      <c r="I632" s="1053"/>
      <c r="J632" s="1114"/>
    </row>
    <row r="633" spans="1:10">
      <c r="A633" s="1111">
        <v>41610</v>
      </c>
      <c r="B633" s="1120">
        <v>30</v>
      </c>
      <c r="C633" s="1113" t="s">
        <v>246</v>
      </c>
      <c r="D633" s="1114" t="s">
        <v>1123</v>
      </c>
      <c r="E633" s="1114"/>
      <c r="G633" s="1118" t="s">
        <v>339</v>
      </c>
      <c r="H633" s="1116"/>
      <c r="I633" s="1053"/>
      <c r="J633" s="1114"/>
    </row>
    <row r="634" spans="1:10">
      <c r="A634" s="1111">
        <v>41610</v>
      </c>
      <c r="B634" s="1120">
        <v>3</v>
      </c>
      <c r="C634" s="1113" t="s">
        <v>246</v>
      </c>
      <c r="D634" s="1114" t="s">
        <v>426</v>
      </c>
      <c r="E634" s="1114"/>
      <c r="G634" s="1118">
        <v>0</v>
      </c>
      <c r="H634" s="1116"/>
      <c r="I634" s="1053"/>
      <c r="J634" s="1114"/>
    </row>
    <row r="635" spans="1:10">
      <c r="A635" s="1111">
        <v>41610</v>
      </c>
      <c r="B635" s="1120">
        <v>30</v>
      </c>
      <c r="C635" s="1113" t="s">
        <v>246</v>
      </c>
      <c r="D635" s="1114" t="s">
        <v>751</v>
      </c>
      <c r="E635" s="1114"/>
      <c r="G635" s="1118" t="s">
        <v>339</v>
      </c>
      <c r="H635" s="1116"/>
      <c r="I635" s="1053"/>
      <c r="J635" s="1114"/>
    </row>
    <row r="636" spans="1:10">
      <c r="A636" s="1111">
        <v>41610</v>
      </c>
      <c r="B636" s="1120">
        <v>7</v>
      </c>
      <c r="C636" s="1113" t="s">
        <v>246</v>
      </c>
      <c r="D636" s="1114" t="s">
        <v>1196</v>
      </c>
      <c r="E636" s="1114"/>
      <c r="G636" s="1118" t="s">
        <v>339</v>
      </c>
      <c r="H636" s="1116"/>
      <c r="I636" s="1053"/>
      <c r="J636" s="1114"/>
    </row>
    <row r="637" spans="1:10">
      <c r="A637" s="1111">
        <v>41610</v>
      </c>
      <c r="B637" s="1120">
        <v>40</v>
      </c>
      <c r="C637" s="1113" t="s">
        <v>246</v>
      </c>
      <c r="D637" s="1114" t="s">
        <v>1247</v>
      </c>
      <c r="E637" s="1114"/>
      <c r="G637" s="1118" t="s">
        <v>339</v>
      </c>
      <c r="H637" s="1116"/>
      <c r="I637" s="1053"/>
      <c r="J637" s="1114"/>
    </row>
    <row r="638" spans="1:10">
      <c r="A638" s="1111">
        <v>41610</v>
      </c>
      <c r="B638" s="1120">
        <v>875.33</v>
      </c>
      <c r="C638" s="1113" t="s">
        <v>246</v>
      </c>
      <c r="D638" s="1114" t="s">
        <v>1293</v>
      </c>
      <c r="E638" s="1114"/>
      <c r="G638" s="1118">
        <v>0</v>
      </c>
      <c r="H638" s="1116"/>
      <c r="I638" s="1053"/>
      <c r="J638" s="1114"/>
    </row>
    <row r="639" spans="1:10">
      <c r="A639" s="1111">
        <v>41611</v>
      </c>
      <c r="B639" s="1120">
        <v>60</v>
      </c>
      <c r="C639" s="1113" t="s">
        <v>1087</v>
      </c>
      <c r="D639" s="1114" t="s">
        <v>1184</v>
      </c>
      <c r="E639" s="1114"/>
      <c r="G639" s="1118">
        <v>0</v>
      </c>
      <c r="H639" s="1116"/>
      <c r="I639" s="1053"/>
      <c r="J639" s="1114"/>
    </row>
    <row r="640" spans="1:10">
      <c r="A640" s="1111">
        <v>41611</v>
      </c>
      <c r="B640" s="1120">
        <v>80</v>
      </c>
      <c r="C640" s="1113" t="s">
        <v>1087</v>
      </c>
      <c r="D640" s="1114" t="s">
        <v>1184</v>
      </c>
      <c r="E640" s="1114"/>
      <c r="G640" s="1118">
        <v>0</v>
      </c>
      <c r="H640" s="1116"/>
      <c r="I640" s="1053"/>
      <c r="J640" s="1114"/>
    </row>
    <row r="641" spans="1:10">
      <c r="A641" s="1111">
        <v>41611</v>
      </c>
      <c r="B641" s="1120">
        <v>30</v>
      </c>
      <c r="C641" s="1113" t="s">
        <v>246</v>
      </c>
      <c r="D641" s="1114" t="s">
        <v>1276</v>
      </c>
      <c r="E641" s="1114"/>
      <c r="G641" s="1118" t="s">
        <v>339</v>
      </c>
      <c r="H641" s="1116"/>
      <c r="I641" s="1053"/>
      <c r="J641" s="1114"/>
    </row>
    <row r="642" spans="1:10">
      <c r="A642" s="1111">
        <v>41611</v>
      </c>
      <c r="B642" s="1120">
        <v>20</v>
      </c>
      <c r="C642" s="1113" t="s">
        <v>246</v>
      </c>
      <c r="D642" s="1114" t="s">
        <v>387</v>
      </c>
      <c r="E642" s="1114"/>
      <c r="G642" s="1118">
        <v>0</v>
      </c>
      <c r="H642" s="1116"/>
      <c r="I642" s="1053"/>
      <c r="J642" s="1114"/>
    </row>
    <row r="643" spans="1:10">
      <c r="A643" s="1111">
        <v>41611</v>
      </c>
      <c r="B643" s="1120">
        <v>300</v>
      </c>
      <c r="C643" s="1113" t="s">
        <v>246</v>
      </c>
      <c r="D643" s="1114" t="s">
        <v>778</v>
      </c>
      <c r="E643" s="1114"/>
      <c r="G643" s="1118" t="s">
        <v>339</v>
      </c>
      <c r="H643" s="1116"/>
      <c r="I643" s="1053"/>
      <c r="J643" s="1114"/>
    </row>
    <row r="644" spans="1:10">
      <c r="A644" s="1111">
        <v>41611</v>
      </c>
      <c r="B644" s="1120">
        <v>5</v>
      </c>
      <c r="C644" s="1113" t="s">
        <v>246</v>
      </c>
      <c r="D644" s="1114" t="s">
        <v>1187</v>
      </c>
      <c r="E644" s="1114"/>
      <c r="G644" s="1118" t="s">
        <v>339</v>
      </c>
      <c r="H644" s="1116"/>
      <c r="I644" s="1053"/>
      <c r="J644" s="1114"/>
    </row>
    <row r="645" spans="1:10">
      <c r="A645" s="1111">
        <v>41611</v>
      </c>
      <c r="B645" s="1120">
        <v>10</v>
      </c>
      <c r="C645" s="1113" t="s">
        <v>246</v>
      </c>
      <c r="D645" s="1114" t="s">
        <v>1294</v>
      </c>
      <c r="E645" s="1114"/>
      <c r="G645" s="1118">
        <v>0</v>
      </c>
      <c r="H645" s="1116"/>
      <c r="I645" s="1053"/>
      <c r="J645" s="1114"/>
    </row>
    <row r="646" spans="1:10">
      <c r="A646" s="1111">
        <v>41611</v>
      </c>
      <c r="B646" s="1120">
        <v>50</v>
      </c>
      <c r="C646" s="1113" t="s">
        <v>246</v>
      </c>
      <c r="D646" s="1114" t="s">
        <v>1105</v>
      </c>
      <c r="E646" s="1114"/>
      <c r="G646" s="1118">
        <v>0</v>
      </c>
      <c r="H646" s="1116"/>
      <c r="I646" s="1053"/>
      <c r="J646" s="1114"/>
    </row>
    <row r="647" spans="1:10">
      <c r="A647" s="1111">
        <v>41612</v>
      </c>
      <c r="B647" s="1120">
        <v>15.17</v>
      </c>
      <c r="C647" s="1113" t="s">
        <v>246</v>
      </c>
      <c r="D647" s="1114" t="s">
        <v>1295</v>
      </c>
      <c r="E647" s="1114"/>
      <c r="G647" s="1118">
        <v>0</v>
      </c>
      <c r="H647" s="1116"/>
      <c r="I647" s="1053"/>
      <c r="J647" s="1114"/>
    </row>
    <row r="648" spans="1:10">
      <c r="A648" s="1111">
        <v>41612</v>
      </c>
      <c r="B648" s="1120">
        <v>5</v>
      </c>
      <c r="C648" s="1113" t="s">
        <v>246</v>
      </c>
      <c r="D648" s="1114" t="s">
        <v>1296</v>
      </c>
      <c r="E648" s="1114"/>
      <c r="G648" s="1118" t="s">
        <v>339</v>
      </c>
      <c r="H648" s="1116"/>
      <c r="I648" s="1053"/>
      <c r="J648" s="1114"/>
    </row>
    <row r="649" spans="1:10">
      <c r="A649" s="1111">
        <v>41613</v>
      </c>
      <c r="B649" s="1120">
        <v>10</v>
      </c>
      <c r="C649" s="1113" t="s">
        <v>1087</v>
      </c>
      <c r="D649" s="1114" t="s">
        <v>1250</v>
      </c>
      <c r="E649" s="1114"/>
      <c r="G649" s="1118">
        <v>0</v>
      </c>
      <c r="H649" s="1116"/>
      <c r="I649" s="1053"/>
      <c r="J649" s="1114"/>
    </row>
    <row r="650" spans="1:10">
      <c r="A650" s="1111">
        <v>41613</v>
      </c>
      <c r="B650" s="1120">
        <v>15</v>
      </c>
      <c r="C650" s="1113" t="s">
        <v>1087</v>
      </c>
      <c r="D650" s="1114" t="s">
        <v>1088</v>
      </c>
      <c r="E650" s="1114"/>
      <c r="G650" s="1118">
        <v>0</v>
      </c>
      <c r="H650" s="1116"/>
      <c r="I650" s="1053"/>
      <c r="J650" s="1114"/>
    </row>
    <row r="651" spans="1:10">
      <c r="A651" s="1111">
        <v>41613</v>
      </c>
      <c r="B651" s="1120">
        <v>50</v>
      </c>
      <c r="C651" s="1113" t="s">
        <v>1087</v>
      </c>
      <c r="D651" s="1114" t="s">
        <v>1089</v>
      </c>
      <c r="E651" s="1114"/>
      <c r="G651" s="1118">
        <v>0</v>
      </c>
      <c r="H651" s="1116"/>
      <c r="I651" s="1053"/>
      <c r="J651" s="1114"/>
    </row>
    <row r="652" spans="1:10">
      <c r="A652" s="1111">
        <v>41613</v>
      </c>
      <c r="B652" s="1120">
        <v>49.2</v>
      </c>
      <c r="C652" s="1113" t="s">
        <v>246</v>
      </c>
      <c r="D652" s="1114" t="s">
        <v>429</v>
      </c>
      <c r="E652" s="1114"/>
      <c r="G652" s="1118">
        <v>0</v>
      </c>
      <c r="H652" s="1116"/>
      <c r="I652" s="1053"/>
      <c r="J652" s="1114"/>
    </row>
    <row r="653" spans="1:10">
      <c r="A653" s="1111">
        <v>41613</v>
      </c>
      <c r="B653" s="1120">
        <v>18.75</v>
      </c>
      <c r="C653" s="1113" t="s">
        <v>246</v>
      </c>
      <c r="D653" s="1114" t="s">
        <v>1298</v>
      </c>
      <c r="E653" s="1114"/>
      <c r="G653" s="1118">
        <v>0</v>
      </c>
      <c r="H653" s="1116"/>
      <c r="I653" s="1053"/>
      <c r="J653" s="1114"/>
    </row>
    <row r="654" spans="1:10">
      <c r="A654" s="1111">
        <v>41613</v>
      </c>
      <c r="B654" s="1120">
        <v>15</v>
      </c>
      <c r="C654" s="1113" t="s">
        <v>246</v>
      </c>
      <c r="D654" s="1114" t="s">
        <v>306</v>
      </c>
      <c r="E654" s="1114"/>
      <c r="G654" s="1118" t="s">
        <v>339</v>
      </c>
      <c r="H654" s="1116"/>
      <c r="I654" s="1053"/>
      <c r="J654" s="1114"/>
    </row>
    <row r="655" spans="1:10">
      <c r="A655" s="1111">
        <v>41613</v>
      </c>
      <c r="B655" s="1120">
        <v>100</v>
      </c>
      <c r="C655" s="1113" t="s">
        <v>246</v>
      </c>
      <c r="D655" s="1114" t="s">
        <v>1000</v>
      </c>
      <c r="E655" s="1114"/>
      <c r="G655" s="1118">
        <v>0</v>
      </c>
      <c r="H655" s="1116"/>
      <c r="I655" s="1053"/>
      <c r="J655" s="1114"/>
    </row>
    <row r="656" spans="1:10">
      <c r="A656" s="1111">
        <v>41613</v>
      </c>
      <c r="B656" s="1120">
        <v>6</v>
      </c>
      <c r="C656" s="1113" t="s">
        <v>246</v>
      </c>
      <c r="D656" s="1114" t="s">
        <v>310</v>
      </c>
      <c r="E656" s="1114"/>
      <c r="G656" s="1118" t="s">
        <v>339</v>
      </c>
      <c r="H656" s="1116"/>
      <c r="I656" s="1053"/>
      <c r="J656" s="1114"/>
    </row>
    <row r="657" spans="1:10">
      <c r="A657" s="1111">
        <v>41613</v>
      </c>
      <c r="B657" s="1120">
        <v>5</v>
      </c>
      <c r="C657" s="1113" t="s">
        <v>246</v>
      </c>
      <c r="D657" s="1114" t="s">
        <v>318</v>
      </c>
      <c r="E657" s="1114"/>
      <c r="G657" s="1118" t="s">
        <v>339</v>
      </c>
      <c r="H657" s="1116"/>
      <c r="I657" s="1053"/>
      <c r="J657" s="1114"/>
    </row>
    <row r="658" spans="1:10">
      <c r="A658" s="1111">
        <v>41614</v>
      </c>
      <c r="B658" s="1120">
        <v>30</v>
      </c>
      <c r="C658" s="1113" t="s">
        <v>1087</v>
      </c>
      <c r="D658" s="1114" t="s">
        <v>1088</v>
      </c>
      <c r="E658" s="1114"/>
      <c r="G658" s="1118">
        <v>0</v>
      </c>
      <c r="H658" s="1116"/>
      <c r="I658" s="1053"/>
      <c r="J658" s="1114"/>
    </row>
    <row r="659" spans="1:10">
      <c r="A659" s="1111">
        <v>41614</v>
      </c>
      <c r="B659" s="1120">
        <v>20</v>
      </c>
      <c r="C659" s="1113" t="s">
        <v>1087</v>
      </c>
      <c r="D659" s="1114" t="s">
        <v>1278</v>
      </c>
      <c r="E659" s="1114"/>
      <c r="G659" s="1118">
        <v>0</v>
      </c>
      <c r="H659" s="1116"/>
      <c r="I659" s="1053"/>
      <c r="J659" s="1114"/>
    </row>
    <row r="660" spans="1:10">
      <c r="A660" s="1111">
        <v>41614</v>
      </c>
      <c r="B660" s="1120">
        <v>248.4</v>
      </c>
      <c r="C660" s="1113" t="s">
        <v>246</v>
      </c>
      <c r="D660" s="1114" t="s">
        <v>1299</v>
      </c>
      <c r="E660" s="1114"/>
      <c r="G660" s="1118">
        <v>0</v>
      </c>
      <c r="H660" s="1116"/>
      <c r="I660" s="1053"/>
      <c r="J660" s="1114"/>
    </row>
    <row r="661" spans="1:10">
      <c r="A661" s="1111">
        <v>41614</v>
      </c>
      <c r="B661" s="1120">
        <v>15</v>
      </c>
      <c r="C661" s="1113" t="s">
        <v>246</v>
      </c>
      <c r="D661" s="1114" t="s">
        <v>1237</v>
      </c>
      <c r="E661" s="1114"/>
      <c r="G661" s="1118" t="s">
        <v>339</v>
      </c>
      <c r="H661" s="1116"/>
      <c r="I661" s="1053"/>
      <c r="J661" s="1114"/>
    </row>
    <row r="662" spans="1:10">
      <c r="A662" s="1111">
        <v>41614</v>
      </c>
      <c r="B662" s="1120">
        <v>10</v>
      </c>
      <c r="C662" s="1113" t="s">
        <v>246</v>
      </c>
      <c r="D662" s="1114" t="s">
        <v>956</v>
      </c>
      <c r="E662" s="1114"/>
      <c r="G662" s="1118" t="s">
        <v>339</v>
      </c>
      <c r="H662" s="1116"/>
      <c r="I662" s="1053"/>
      <c r="J662" s="1114"/>
    </row>
    <row r="663" spans="1:10">
      <c r="A663" s="1111">
        <v>41617</v>
      </c>
      <c r="B663" s="1120">
        <v>100</v>
      </c>
      <c r="C663" s="1113" t="s">
        <v>246</v>
      </c>
      <c r="D663" s="1114" t="s">
        <v>1030</v>
      </c>
      <c r="E663" s="1114"/>
      <c r="G663" s="1118">
        <v>0</v>
      </c>
      <c r="H663" s="1116"/>
      <c r="I663" s="1053"/>
      <c r="J663" s="1114"/>
    </row>
    <row r="664" spans="1:10">
      <c r="A664" s="1111">
        <v>41617</v>
      </c>
      <c r="B664" s="1120">
        <v>110</v>
      </c>
      <c r="C664" s="1113" t="s">
        <v>246</v>
      </c>
      <c r="D664" s="1114" t="s">
        <v>967</v>
      </c>
      <c r="E664" s="1114"/>
      <c r="G664" s="1118" t="s">
        <v>339</v>
      </c>
      <c r="H664" s="1116"/>
      <c r="I664" s="1053"/>
      <c r="J664" s="1114"/>
    </row>
    <row r="665" spans="1:10">
      <c r="A665" s="1111">
        <v>41617</v>
      </c>
      <c r="B665" s="1120">
        <v>12.5</v>
      </c>
      <c r="C665" s="1113" t="s">
        <v>246</v>
      </c>
      <c r="D665" s="1114" t="s">
        <v>1221</v>
      </c>
      <c r="E665" s="1114"/>
      <c r="G665" s="1118" t="s">
        <v>339</v>
      </c>
      <c r="H665" s="1116"/>
      <c r="I665" s="1053"/>
      <c r="J665" s="1114"/>
    </row>
    <row r="666" spans="1:10">
      <c r="A666" s="1111">
        <v>41617</v>
      </c>
      <c r="B666" s="1120">
        <v>801.54</v>
      </c>
      <c r="C666" s="1113" t="s">
        <v>246</v>
      </c>
      <c r="D666" s="1114" t="s">
        <v>1300</v>
      </c>
      <c r="E666" s="1114"/>
      <c r="G666" s="1118">
        <v>0</v>
      </c>
      <c r="H666" s="1116"/>
      <c r="I666" s="1053"/>
      <c r="J666" s="1114"/>
    </row>
    <row r="667" spans="1:10">
      <c r="A667" s="1111">
        <v>41617</v>
      </c>
      <c r="B667" s="1120">
        <v>1000</v>
      </c>
      <c r="C667" s="1113" t="s">
        <v>1087</v>
      </c>
      <c r="D667" s="1114" t="s">
        <v>1301</v>
      </c>
      <c r="E667" s="1114"/>
      <c r="G667" s="1118">
        <v>0</v>
      </c>
      <c r="H667" s="1116"/>
      <c r="I667" s="1053"/>
      <c r="J667" s="1114"/>
    </row>
    <row r="668" spans="1:10">
      <c r="A668" s="1111">
        <v>41618</v>
      </c>
      <c r="B668" s="1120">
        <v>100</v>
      </c>
      <c r="C668" s="1113" t="s">
        <v>1087</v>
      </c>
      <c r="D668" s="1114" t="s">
        <v>1088</v>
      </c>
      <c r="E668" s="1114"/>
      <c r="G668" s="1118">
        <v>0</v>
      </c>
      <c r="H668" s="1116"/>
      <c r="I668" s="1053"/>
      <c r="J668" s="1114"/>
    </row>
    <row r="669" spans="1:10">
      <c r="A669" s="1111">
        <v>41618</v>
      </c>
      <c r="B669" s="1120">
        <v>15</v>
      </c>
      <c r="C669" s="1113" t="s">
        <v>1087</v>
      </c>
      <c r="D669" s="1114" t="s">
        <v>1096</v>
      </c>
      <c r="E669" s="1114"/>
      <c r="G669" s="1118">
        <v>0</v>
      </c>
      <c r="H669" s="1116"/>
      <c r="I669" s="1053"/>
      <c r="J669" s="1114"/>
    </row>
    <row r="670" spans="1:10">
      <c r="A670" s="1111">
        <v>41618</v>
      </c>
      <c r="B670" s="1120">
        <v>40</v>
      </c>
      <c r="C670" s="1113" t="s">
        <v>246</v>
      </c>
      <c r="D670" s="1114" t="s">
        <v>1282</v>
      </c>
      <c r="E670" s="1114"/>
      <c r="G670" s="1118">
        <v>0</v>
      </c>
      <c r="H670" s="1116"/>
      <c r="I670" s="1053"/>
      <c r="J670" s="1114"/>
    </row>
    <row r="671" spans="1:10">
      <c r="A671" s="1111">
        <v>41618</v>
      </c>
      <c r="B671" s="1120">
        <v>230</v>
      </c>
      <c r="C671" s="1113" t="s">
        <v>246</v>
      </c>
      <c r="D671" s="1114" t="s">
        <v>920</v>
      </c>
      <c r="E671" s="1114"/>
      <c r="G671" s="1118" t="s">
        <v>339</v>
      </c>
      <c r="H671" s="1116"/>
      <c r="I671" s="1053"/>
      <c r="J671" s="1114"/>
    </row>
    <row r="672" spans="1:10">
      <c r="A672" s="1111">
        <v>41618</v>
      </c>
      <c r="B672" s="1120">
        <v>150</v>
      </c>
      <c r="C672" s="1113" t="s">
        <v>246</v>
      </c>
      <c r="D672" s="1114" t="s">
        <v>357</v>
      </c>
      <c r="E672" s="1114"/>
      <c r="G672" s="1118" t="s">
        <v>339</v>
      </c>
      <c r="H672" s="1116"/>
      <c r="I672" s="1053"/>
      <c r="J672" s="1114"/>
    </row>
    <row r="673" spans="1:10">
      <c r="A673" s="1111">
        <v>41618</v>
      </c>
      <c r="B673" s="1120">
        <v>5</v>
      </c>
      <c r="C673" s="1113" t="s">
        <v>246</v>
      </c>
      <c r="D673" s="1114" t="s">
        <v>1256</v>
      </c>
      <c r="E673" s="1114"/>
      <c r="G673" s="1118" t="s">
        <v>339</v>
      </c>
      <c r="H673" s="1116"/>
      <c r="I673" s="1053"/>
      <c r="J673" s="1114"/>
    </row>
    <row r="674" spans="1:10">
      <c r="A674" s="1111">
        <v>41620</v>
      </c>
      <c r="B674" s="1120">
        <v>59.36</v>
      </c>
      <c r="C674" s="1113" t="s">
        <v>1087</v>
      </c>
      <c r="D674" s="1114" t="s">
        <v>1302</v>
      </c>
      <c r="E674" s="1114"/>
      <c r="G674" s="1118">
        <v>0</v>
      </c>
      <c r="H674" s="1116"/>
      <c r="I674" s="1053"/>
      <c r="J674" s="1114"/>
    </row>
    <row r="675" spans="1:10">
      <c r="A675" s="1111">
        <v>41624</v>
      </c>
      <c r="B675" s="1120">
        <v>20</v>
      </c>
      <c r="C675" s="1113" t="s">
        <v>1087</v>
      </c>
      <c r="D675" s="1114" t="s">
        <v>1092</v>
      </c>
      <c r="E675" s="1114"/>
      <c r="G675" s="1118">
        <v>0</v>
      </c>
      <c r="H675" s="1116"/>
      <c r="I675" s="1053"/>
      <c r="J675" s="1114"/>
    </row>
    <row r="676" spans="1:10">
      <c r="A676" s="1111">
        <v>41624</v>
      </c>
      <c r="B676" s="1120">
        <v>30</v>
      </c>
      <c r="C676" s="1113" t="s">
        <v>246</v>
      </c>
      <c r="D676" s="1114" t="s">
        <v>1204</v>
      </c>
      <c r="E676" s="1114"/>
      <c r="G676" s="1118" t="s">
        <v>339</v>
      </c>
      <c r="H676" s="1116"/>
      <c r="I676" s="1053"/>
      <c r="J676" s="1114"/>
    </row>
    <row r="677" spans="1:10">
      <c r="A677" s="1111">
        <v>41624</v>
      </c>
      <c r="B677" s="1120">
        <v>5</v>
      </c>
      <c r="C677" s="1113" t="s">
        <v>246</v>
      </c>
      <c r="D677" s="1114" t="s">
        <v>968</v>
      </c>
      <c r="E677" s="1114"/>
      <c r="G677" s="1118" t="s">
        <v>339</v>
      </c>
      <c r="H677" s="1116"/>
      <c r="I677" s="1053"/>
      <c r="J677" s="1114"/>
    </row>
    <row r="678" spans="1:10">
      <c r="A678" s="1111">
        <v>41624</v>
      </c>
      <c r="B678" s="1120">
        <v>100</v>
      </c>
      <c r="C678" s="1113" t="s">
        <v>246</v>
      </c>
      <c r="D678" s="1114" t="s">
        <v>292</v>
      </c>
      <c r="E678" s="1114"/>
      <c r="G678" s="1118" t="s">
        <v>339</v>
      </c>
      <c r="H678" s="1116"/>
      <c r="I678" s="1053"/>
      <c r="J678" s="1114"/>
    </row>
    <row r="679" spans="1:10">
      <c r="A679" s="1111">
        <v>41624</v>
      </c>
      <c r="B679" s="1120">
        <v>100</v>
      </c>
      <c r="C679" s="1113" t="s">
        <v>246</v>
      </c>
      <c r="D679" s="1114" t="s">
        <v>259</v>
      </c>
      <c r="E679" s="1114"/>
      <c r="G679" s="1118" t="s">
        <v>339</v>
      </c>
      <c r="H679" s="1116"/>
      <c r="I679" s="1053"/>
      <c r="J679" s="1114"/>
    </row>
    <row r="680" spans="1:10">
      <c r="A680" s="1111">
        <v>41624</v>
      </c>
      <c r="B680" s="1120">
        <v>1</v>
      </c>
      <c r="C680" s="1113" t="s">
        <v>246</v>
      </c>
      <c r="D680" s="1114" t="s">
        <v>785</v>
      </c>
      <c r="E680" s="1114"/>
      <c r="G680" s="1118" t="s">
        <v>339</v>
      </c>
      <c r="H680" s="1116"/>
      <c r="I680" s="1053"/>
      <c r="J680" s="1114"/>
    </row>
    <row r="681" spans="1:10">
      <c r="A681" s="1111">
        <v>41624</v>
      </c>
      <c r="B681" s="1120">
        <v>200</v>
      </c>
      <c r="C681" s="1113" t="s">
        <v>246</v>
      </c>
      <c r="D681" s="1114" t="s">
        <v>450</v>
      </c>
      <c r="E681" s="1114"/>
      <c r="G681" s="1118" t="s">
        <v>339</v>
      </c>
      <c r="H681" s="1116"/>
      <c r="I681" s="1053"/>
      <c r="J681" s="1114"/>
    </row>
    <row r="682" spans="1:10">
      <c r="A682" s="1111">
        <v>41624</v>
      </c>
      <c r="B682" s="1120">
        <v>7</v>
      </c>
      <c r="C682" s="1113" t="s">
        <v>246</v>
      </c>
      <c r="D682" s="1114" t="s">
        <v>976</v>
      </c>
      <c r="E682" s="1114"/>
      <c r="G682" s="1118">
        <v>0</v>
      </c>
      <c r="H682" s="1116"/>
      <c r="I682" s="1053"/>
      <c r="J682" s="1114"/>
    </row>
    <row r="683" spans="1:10">
      <c r="A683" s="1111">
        <v>41624</v>
      </c>
      <c r="B683" s="1120">
        <v>12.5</v>
      </c>
      <c r="C683" s="1113" t="s">
        <v>246</v>
      </c>
      <c r="D683" s="1114" t="s">
        <v>1221</v>
      </c>
      <c r="E683" s="1114"/>
      <c r="G683" s="1118" t="s">
        <v>339</v>
      </c>
      <c r="H683" s="1116"/>
      <c r="I683" s="1053"/>
      <c r="J683" s="1114"/>
    </row>
    <row r="684" spans="1:10">
      <c r="A684" s="1111">
        <v>41624</v>
      </c>
      <c r="B684" s="1120">
        <v>7</v>
      </c>
      <c r="C684" s="1113" t="s">
        <v>246</v>
      </c>
      <c r="D684" s="1114" t="s">
        <v>1032</v>
      </c>
      <c r="E684" s="1114"/>
      <c r="G684" s="1118" t="s">
        <v>339</v>
      </c>
      <c r="H684" s="1116"/>
      <c r="I684" s="1053"/>
      <c r="J684" s="1114"/>
    </row>
    <row r="685" spans="1:10">
      <c r="A685" s="1111">
        <v>41624</v>
      </c>
      <c r="B685" s="1120">
        <v>500</v>
      </c>
      <c r="C685" s="1113" t="s">
        <v>246</v>
      </c>
      <c r="D685" s="1114" t="s">
        <v>1303</v>
      </c>
      <c r="E685" s="1114"/>
      <c r="G685" s="1118" t="s">
        <v>339</v>
      </c>
      <c r="H685" s="1116"/>
      <c r="I685" s="1053"/>
      <c r="J685" s="1114"/>
    </row>
    <row r="686" spans="1:10">
      <c r="A686" s="1111">
        <v>41624</v>
      </c>
      <c r="B686" s="1120">
        <v>40</v>
      </c>
      <c r="C686" s="1113" t="s">
        <v>246</v>
      </c>
      <c r="D686" s="1114" t="s">
        <v>1258</v>
      </c>
      <c r="E686" s="1114"/>
      <c r="G686" s="1118" t="s">
        <v>339</v>
      </c>
      <c r="H686" s="1116"/>
      <c r="I686" s="1053"/>
      <c r="J686" s="1114"/>
    </row>
    <row r="687" spans="1:10">
      <c r="A687" s="1111">
        <v>41624</v>
      </c>
      <c r="B687" s="1120">
        <v>5</v>
      </c>
      <c r="C687" s="1113" t="s">
        <v>246</v>
      </c>
      <c r="D687" s="1114" t="s">
        <v>1223</v>
      </c>
      <c r="E687" s="1114"/>
      <c r="G687" s="1118">
        <v>0</v>
      </c>
      <c r="H687" s="1116"/>
      <c r="I687" s="1053"/>
      <c r="J687" s="1114"/>
    </row>
    <row r="688" spans="1:10">
      <c r="A688" s="1111">
        <v>41624</v>
      </c>
      <c r="B688" s="1120">
        <v>31.35</v>
      </c>
      <c r="C688" s="1113" t="s">
        <v>246</v>
      </c>
      <c r="D688" s="1114" t="s">
        <v>1304</v>
      </c>
      <c r="E688" s="1114"/>
      <c r="G688" s="1118">
        <v>0</v>
      </c>
      <c r="H688" s="1116"/>
      <c r="I688" s="1053"/>
      <c r="J688" s="1114"/>
    </row>
    <row r="689" spans="1:10">
      <c r="A689" s="1111">
        <v>41625</v>
      </c>
      <c r="B689" s="1120">
        <v>15</v>
      </c>
      <c r="C689" s="1113" t="s">
        <v>1087</v>
      </c>
      <c r="D689" s="1114" t="s">
        <v>1236</v>
      </c>
      <c r="E689" s="1114"/>
      <c r="G689" s="1118">
        <v>0</v>
      </c>
      <c r="H689" s="1116"/>
      <c r="I689" s="1053"/>
      <c r="J689" s="1114"/>
    </row>
    <row r="690" spans="1:10">
      <c r="A690" s="1111">
        <v>41625</v>
      </c>
      <c r="B690" s="1120">
        <v>80</v>
      </c>
      <c r="C690" s="1113" t="s">
        <v>246</v>
      </c>
      <c r="D690" s="1114" t="s">
        <v>1044</v>
      </c>
      <c r="E690" s="1114"/>
      <c r="G690" s="1118">
        <v>0</v>
      </c>
      <c r="H690" s="1116"/>
      <c r="I690" s="1053"/>
      <c r="J690" s="1114"/>
    </row>
    <row r="691" spans="1:10">
      <c r="A691" s="1111">
        <v>41625</v>
      </c>
      <c r="B691" s="1120">
        <v>100</v>
      </c>
      <c r="C691" s="1113" t="s">
        <v>246</v>
      </c>
      <c r="D691" s="1114" t="s">
        <v>327</v>
      </c>
      <c r="E691" s="1114"/>
      <c r="G691" s="1118" t="s">
        <v>339</v>
      </c>
      <c r="H691" s="1116"/>
      <c r="I691" s="1053"/>
      <c r="J691" s="1114"/>
    </row>
    <row r="692" spans="1:10">
      <c r="A692" s="1111">
        <v>41626</v>
      </c>
      <c r="B692" s="1120">
        <v>41.13</v>
      </c>
      <c r="C692" s="1113" t="s">
        <v>246</v>
      </c>
      <c r="D692" s="1114" t="s">
        <v>1305</v>
      </c>
      <c r="E692" s="1114"/>
      <c r="G692" s="1118">
        <v>0</v>
      </c>
      <c r="H692" s="1116"/>
      <c r="I692" s="1053"/>
      <c r="J692" s="1114"/>
    </row>
    <row r="693" spans="1:10">
      <c r="A693" s="1111">
        <v>41626</v>
      </c>
      <c r="B693" s="1120">
        <v>120</v>
      </c>
      <c r="C693" s="1113" t="s">
        <v>246</v>
      </c>
      <c r="D693" s="1114" t="s">
        <v>784</v>
      </c>
      <c r="E693" s="1114"/>
      <c r="G693" s="1118" t="s">
        <v>339</v>
      </c>
      <c r="H693" s="1116"/>
      <c r="I693" s="1053"/>
      <c r="J693" s="1114"/>
    </row>
    <row r="694" spans="1:10">
      <c r="A694" s="1111">
        <v>41627</v>
      </c>
      <c r="B694" s="1120">
        <v>20</v>
      </c>
      <c r="C694" s="1113" t="s">
        <v>1087</v>
      </c>
      <c r="D694" s="1114" t="s">
        <v>1096</v>
      </c>
      <c r="E694" s="1114"/>
      <c r="G694" s="1118">
        <v>0</v>
      </c>
      <c r="H694" s="1116"/>
      <c r="I694" s="1053"/>
      <c r="J694" s="1114"/>
    </row>
    <row r="695" spans="1:10">
      <c r="A695" s="1111">
        <v>41627</v>
      </c>
      <c r="B695" s="1120">
        <v>40</v>
      </c>
      <c r="C695" s="1113" t="s">
        <v>246</v>
      </c>
      <c r="D695" s="1114" t="s">
        <v>400</v>
      </c>
      <c r="E695" s="1114"/>
      <c r="G695" s="1118" t="s">
        <v>339</v>
      </c>
      <c r="H695" s="1116"/>
      <c r="I695" s="1053"/>
      <c r="J695" s="1114"/>
    </row>
    <row r="696" spans="1:10">
      <c r="A696" s="1111">
        <v>41628</v>
      </c>
      <c r="B696" s="1120">
        <v>25</v>
      </c>
      <c r="C696" s="1113" t="s">
        <v>246</v>
      </c>
      <c r="D696" s="1114" t="s">
        <v>1262</v>
      </c>
      <c r="E696" s="1114"/>
      <c r="G696" s="1118" t="s">
        <v>339</v>
      </c>
      <c r="H696" s="1116"/>
      <c r="I696" s="1053"/>
      <c r="J696" s="1114"/>
    </row>
    <row r="697" spans="1:10">
      <c r="A697" s="1111">
        <v>41628</v>
      </c>
      <c r="B697" s="1120">
        <v>2500</v>
      </c>
      <c r="C697" s="1113">
        <v>103479</v>
      </c>
      <c r="D697" s="1114" t="s">
        <v>1306</v>
      </c>
      <c r="E697" s="1114"/>
      <c r="G697" s="1118">
        <v>0</v>
      </c>
      <c r="H697" s="1116"/>
      <c r="I697" s="1053"/>
      <c r="J697" s="1114"/>
    </row>
    <row r="698" spans="1:10">
      <c r="A698" s="1111">
        <v>41628</v>
      </c>
      <c r="B698" s="1120">
        <v>1000</v>
      </c>
      <c r="C698" s="1113">
        <v>103480</v>
      </c>
      <c r="D698" s="1114" t="s">
        <v>1307</v>
      </c>
      <c r="E698" s="1114"/>
      <c r="G698" s="1118">
        <v>0</v>
      </c>
      <c r="H698" s="1116"/>
      <c r="I698" s="1053"/>
      <c r="J698" s="1114"/>
    </row>
    <row r="699" spans="1:10">
      <c r="A699" s="1111">
        <v>41628</v>
      </c>
      <c r="B699" s="1120">
        <v>15000</v>
      </c>
      <c r="C699" s="1113">
        <v>103481</v>
      </c>
      <c r="D699" s="1114" t="s">
        <v>441</v>
      </c>
      <c r="E699" s="1114"/>
      <c r="G699" s="1118">
        <v>0</v>
      </c>
      <c r="H699" s="1116"/>
      <c r="I699" s="1053"/>
      <c r="J699" s="1114"/>
    </row>
    <row r="700" spans="1:10">
      <c r="A700" s="1111">
        <v>41631</v>
      </c>
      <c r="B700" s="1120">
        <v>100</v>
      </c>
      <c r="C700" s="1113" t="s">
        <v>1087</v>
      </c>
      <c r="D700" s="1114" t="s">
        <v>1093</v>
      </c>
      <c r="E700" s="1114"/>
      <c r="G700" s="1118">
        <v>0</v>
      </c>
      <c r="H700" s="1116"/>
      <c r="I700" s="1053"/>
      <c r="J700" s="1114"/>
    </row>
    <row r="701" spans="1:10">
      <c r="A701" s="1111">
        <v>41631</v>
      </c>
      <c r="B701" s="1120">
        <v>12.25</v>
      </c>
      <c r="C701" s="1113" t="s">
        <v>246</v>
      </c>
      <c r="D701" s="1114" t="s">
        <v>1107</v>
      </c>
      <c r="E701" s="1114"/>
      <c r="G701" s="1118">
        <v>0</v>
      </c>
      <c r="H701" s="1116"/>
      <c r="I701" s="1053"/>
      <c r="J701" s="1114"/>
    </row>
    <row r="702" spans="1:10">
      <c r="A702" s="1111">
        <v>41631</v>
      </c>
      <c r="B702" s="1120">
        <v>1.36</v>
      </c>
      <c r="C702" s="1113" t="s">
        <v>246</v>
      </c>
      <c r="D702" s="1114" t="s">
        <v>1107</v>
      </c>
      <c r="E702" s="1114"/>
      <c r="G702" s="1118">
        <v>0</v>
      </c>
      <c r="H702" s="1116"/>
      <c r="I702" s="1053"/>
      <c r="J702" s="1114"/>
    </row>
    <row r="703" spans="1:10">
      <c r="A703" s="1111">
        <v>41631</v>
      </c>
      <c r="B703" s="1120">
        <v>40</v>
      </c>
      <c r="C703" s="1113" t="s">
        <v>246</v>
      </c>
      <c r="D703" s="1114" t="s">
        <v>261</v>
      </c>
      <c r="E703" s="1114"/>
      <c r="G703" s="1118" t="s">
        <v>339</v>
      </c>
      <c r="H703" s="1116"/>
      <c r="I703" s="1053"/>
      <c r="J703" s="1114"/>
    </row>
    <row r="704" spans="1:10">
      <c r="A704" s="1111">
        <v>41631</v>
      </c>
      <c r="B704" s="1120">
        <v>12</v>
      </c>
      <c r="C704" s="1113" t="s">
        <v>246</v>
      </c>
      <c r="D704" s="1114" t="s">
        <v>294</v>
      </c>
      <c r="E704" s="1114"/>
      <c r="G704" s="1118" t="s">
        <v>339</v>
      </c>
      <c r="H704" s="1116"/>
      <c r="I704" s="1053"/>
      <c r="J704" s="1114"/>
    </row>
    <row r="705" spans="1:10">
      <c r="A705" s="1111">
        <v>41631</v>
      </c>
      <c r="B705" s="1120">
        <v>80.53</v>
      </c>
      <c r="C705" s="1113" t="s">
        <v>246</v>
      </c>
      <c r="D705" s="1114" t="s">
        <v>1218</v>
      </c>
      <c r="E705" s="1114"/>
      <c r="G705" s="1118">
        <v>0</v>
      </c>
      <c r="H705" s="1116"/>
      <c r="I705" s="1053"/>
      <c r="J705" s="1114"/>
    </row>
    <row r="706" spans="1:10">
      <c r="A706" s="1111">
        <v>41631</v>
      </c>
      <c r="B706" s="1120">
        <v>188</v>
      </c>
      <c r="C706" s="1113" t="s">
        <v>246</v>
      </c>
      <c r="D706" s="1114" t="s">
        <v>355</v>
      </c>
      <c r="E706" s="1114"/>
      <c r="G706" s="1118" t="s">
        <v>339</v>
      </c>
      <c r="H706" s="1116"/>
      <c r="I706" s="1053"/>
      <c r="J706" s="1114"/>
    </row>
    <row r="707" spans="1:10">
      <c r="A707" s="1111">
        <v>41631</v>
      </c>
      <c r="B707" s="1120">
        <v>258</v>
      </c>
      <c r="C707" s="1113" t="s">
        <v>246</v>
      </c>
      <c r="D707" s="1114" t="s">
        <v>355</v>
      </c>
      <c r="E707" s="1114"/>
      <c r="G707" s="1118" t="s">
        <v>339</v>
      </c>
      <c r="H707" s="1116"/>
      <c r="I707" s="1053"/>
      <c r="J707" s="1114"/>
    </row>
    <row r="708" spans="1:10">
      <c r="A708" s="1111">
        <v>41631</v>
      </c>
      <c r="B708" s="1120">
        <v>5</v>
      </c>
      <c r="C708" s="1113" t="s">
        <v>246</v>
      </c>
      <c r="D708" s="1114" t="s">
        <v>773</v>
      </c>
      <c r="E708" s="1114"/>
      <c r="G708" s="1118">
        <v>0</v>
      </c>
      <c r="H708" s="1116"/>
      <c r="I708" s="1053"/>
      <c r="J708" s="1114"/>
    </row>
    <row r="709" spans="1:10">
      <c r="A709" s="1111">
        <v>41631</v>
      </c>
      <c r="B709" s="1120">
        <v>12.5</v>
      </c>
      <c r="C709" s="1113" t="s">
        <v>246</v>
      </c>
      <c r="D709" s="1114" t="s">
        <v>1221</v>
      </c>
      <c r="E709" s="1114"/>
      <c r="G709" s="1118" t="s">
        <v>339</v>
      </c>
      <c r="H709" s="1116"/>
      <c r="I709" s="1053"/>
      <c r="J709" s="1114"/>
    </row>
    <row r="710" spans="1:10">
      <c r="A710" s="1111">
        <v>41631</v>
      </c>
      <c r="B710" s="1120">
        <v>686.94</v>
      </c>
      <c r="C710" s="1113" t="s">
        <v>246</v>
      </c>
      <c r="D710" s="1114" t="s">
        <v>1308</v>
      </c>
      <c r="E710" s="1114"/>
      <c r="G710" s="1118">
        <v>0</v>
      </c>
      <c r="H710" s="1116"/>
      <c r="I710" s="1053"/>
      <c r="J710" s="1114"/>
    </row>
    <row r="711" spans="1:10">
      <c r="A711" s="1111">
        <v>41635</v>
      </c>
      <c r="B711" s="1120">
        <v>15</v>
      </c>
      <c r="C711" s="1113" t="s">
        <v>246</v>
      </c>
      <c r="D711" s="1114" t="s">
        <v>858</v>
      </c>
      <c r="E711" s="1114"/>
      <c r="G711" s="1118" t="s">
        <v>339</v>
      </c>
      <c r="H711" s="1116"/>
      <c r="I711" s="1053"/>
      <c r="J711" s="1114"/>
    </row>
    <row r="712" spans="1:10">
      <c r="A712" s="1111">
        <v>41635</v>
      </c>
      <c r="B712" s="1120">
        <v>15</v>
      </c>
      <c r="C712" s="1113" t="s">
        <v>246</v>
      </c>
      <c r="D712" s="1114" t="s">
        <v>1264</v>
      </c>
      <c r="E712" s="1114"/>
      <c r="G712" s="1118" t="s">
        <v>339</v>
      </c>
      <c r="H712" s="1116"/>
      <c r="I712" s="1053"/>
      <c r="J712" s="1114"/>
    </row>
    <row r="713" spans="1:10">
      <c r="A713" s="1111">
        <v>41635</v>
      </c>
      <c r="B713" s="1120">
        <v>3</v>
      </c>
      <c r="C713" s="1113" t="s">
        <v>246</v>
      </c>
      <c r="D713" s="1114" t="s">
        <v>363</v>
      </c>
      <c r="E713" s="1114"/>
      <c r="G713" s="1118" t="s">
        <v>339</v>
      </c>
      <c r="H713" s="1116"/>
      <c r="I713" s="1053"/>
      <c r="J713" s="1114"/>
    </row>
    <row r="714" spans="1:10">
      <c r="A714" s="1111">
        <v>41635</v>
      </c>
      <c r="B714" s="1120">
        <v>10</v>
      </c>
      <c r="C714" s="1113" t="s">
        <v>246</v>
      </c>
      <c r="D714" s="1114" t="s">
        <v>302</v>
      </c>
      <c r="E714" s="1114"/>
      <c r="G714" s="1118">
        <v>0</v>
      </c>
      <c r="H714" s="1116"/>
      <c r="I714" s="1053"/>
      <c r="J714" s="1114"/>
    </row>
    <row r="715" spans="1:10">
      <c r="A715" s="1111">
        <v>41635</v>
      </c>
      <c r="B715" s="1120">
        <v>3</v>
      </c>
      <c r="C715" s="1113" t="s">
        <v>246</v>
      </c>
      <c r="D715" s="1114" t="s">
        <v>363</v>
      </c>
      <c r="E715" s="1114"/>
      <c r="G715" s="1118" t="s">
        <v>339</v>
      </c>
      <c r="H715" s="1116"/>
      <c r="I715" s="1053"/>
      <c r="J715" s="1114"/>
    </row>
    <row r="716" spans="1:10">
      <c r="A716" s="1111">
        <v>41635</v>
      </c>
      <c r="B716" s="1120">
        <v>50</v>
      </c>
      <c r="C716" s="1113" t="s">
        <v>246</v>
      </c>
      <c r="D716" s="1114" t="s">
        <v>1017</v>
      </c>
      <c r="E716" s="1114"/>
      <c r="G716" s="1118" t="s">
        <v>339</v>
      </c>
      <c r="H716" s="1116"/>
      <c r="I716" s="1053"/>
      <c r="J716" s="1114"/>
    </row>
    <row r="717" spans="1:10">
      <c r="A717" s="1111">
        <v>41635</v>
      </c>
      <c r="B717" s="1120">
        <v>60</v>
      </c>
      <c r="C717" s="1113" t="s">
        <v>246</v>
      </c>
      <c r="D717" s="1114" t="s">
        <v>1309</v>
      </c>
      <c r="E717" s="1114"/>
      <c r="G717" s="1118" t="s">
        <v>339</v>
      </c>
      <c r="H717" s="1116"/>
      <c r="I717" s="1053"/>
      <c r="J717" s="1114"/>
    </row>
    <row r="718" spans="1:10">
      <c r="A718" s="1111">
        <v>41638</v>
      </c>
      <c r="B718" s="1120">
        <v>1200</v>
      </c>
      <c r="C718" s="1113" t="s">
        <v>1087</v>
      </c>
      <c r="D718" s="1114" t="s">
        <v>1310</v>
      </c>
      <c r="E718" s="1114"/>
      <c r="G718" s="1118">
        <v>0</v>
      </c>
      <c r="H718" s="1114"/>
      <c r="I718" s="1053"/>
      <c r="J718" s="1114"/>
    </row>
    <row r="719" spans="1:10">
      <c r="A719" s="1111">
        <v>41638</v>
      </c>
      <c r="B719" s="1120">
        <v>4455.8100000000004</v>
      </c>
      <c r="C719" s="1113" t="s">
        <v>246</v>
      </c>
      <c r="D719" s="1114" t="s">
        <v>269</v>
      </c>
      <c r="E719" s="1114"/>
      <c r="G719" s="1118">
        <v>0</v>
      </c>
      <c r="H719" s="1114"/>
      <c r="I719" s="1053"/>
      <c r="J719" s="1114"/>
    </row>
    <row r="720" spans="1:10">
      <c r="A720" s="1111">
        <v>41638</v>
      </c>
      <c r="B720" s="1120">
        <v>150</v>
      </c>
      <c r="C720" s="1113" t="s">
        <v>246</v>
      </c>
      <c r="D720" s="1114" t="s">
        <v>1311</v>
      </c>
      <c r="E720" s="1114"/>
      <c r="G720" s="1118">
        <v>0</v>
      </c>
      <c r="H720" s="1114"/>
      <c r="I720" s="1053"/>
      <c r="J720" s="1114"/>
    </row>
    <row r="721" spans="1:10">
      <c r="A721" s="1111">
        <v>41638</v>
      </c>
      <c r="B721" s="1120">
        <v>3</v>
      </c>
      <c r="C721" s="1113" t="s">
        <v>246</v>
      </c>
      <c r="D721" s="1114" t="s">
        <v>1004</v>
      </c>
      <c r="E721" s="1114"/>
      <c r="G721" s="1118">
        <v>0</v>
      </c>
      <c r="H721" s="1114"/>
      <c r="I721" s="1053"/>
      <c r="J721" s="1114"/>
    </row>
    <row r="722" spans="1:10">
      <c r="A722" s="1111">
        <v>41638</v>
      </c>
      <c r="B722" s="1120">
        <v>180</v>
      </c>
      <c r="C722" s="1113" t="s">
        <v>246</v>
      </c>
      <c r="D722" s="1114" t="s">
        <v>287</v>
      </c>
      <c r="E722" s="1114"/>
      <c r="G722" s="1118" t="s">
        <v>339</v>
      </c>
      <c r="H722" s="1114"/>
      <c r="I722" s="1053"/>
      <c r="J722" s="1114"/>
    </row>
    <row r="723" spans="1:10">
      <c r="A723" s="1111">
        <v>41638</v>
      </c>
      <c r="B723" s="1120">
        <v>12.5</v>
      </c>
      <c r="C723" s="1113" t="s">
        <v>246</v>
      </c>
      <c r="D723" s="1114" t="s">
        <v>1221</v>
      </c>
      <c r="E723" s="1114"/>
      <c r="G723" s="1118" t="s">
        <v>339</v>
      </c>
      <c r="H723" s="1114"/>
      <c r="I723" s="1053"/>
      <c r="J723" s="1114"/>
    </row>
    <row r="724" spans="1:10">
      <c r="A724" s="1111">
        <v>41638</v>
      </c>
      <c r="B724" s="1120">
        <v>80</v>
      </c>
      <c r="C724" s="1113" t="s">
        <v>246</v>
      </c>
      <c r="D724" s="1114" t="s">
        <v>330</v>
      </c>
      <c r="E724" s="1114"/>
      <c r="G724" s="1118">
        <v>0</v>
      </c>
      <c r="H724" s="1114"/>
      <c r="I724" s="1053"/>
      <c r="J724" s="1114"/>
    </row>
    <row r="725" spans="1:10">
      <c r="A725" s="1111">
        <v>41638</v>
      </c>
      <c r="B725" s="1120">
        <v>200.9</v>
      </c>
      <c r="C725" s="1113" t="s">
        <v>246</v>
      </c>
      <c r="D725" s="1114" t="s">
        <v>1312</v>
      </c>
      <c r="E725" s="1114"/>
      <c r="G725" s="1118">
        <v>0</v>
      </c>
      <c r="H725" s="1114"/>
      <c r="I725" s="1053"/>
      <c r="J725" s="1114"/>
    </row>
    <row r="726" spans="1:10">
      <c r="A726" s="1111">
        <v>41639</v>
      </c>
      <c r="B726" s="1120">
        <v>1300.7</v>
      </c>
      <c r="C726" s="1113" t="s">
        <v>246</v>
      </c>
      <c r="D726" s="1114" t="s">
        <v>1288</v>
      </c>
      <c r="E726" s="1114"/>
      <c r="G726" s="1118">
        <v>0</v>
      </c>
      <c r="H726" s="1114"/>
      <c r="I726" s="1053"/>
      <c r="J726" s="1114"/>
    </row>
    <row r="727" spans="1:10">
      <c r="A727" s="1111">
        <v>41639</v>
      </c>
      <c r="B727" s="1120">
        <v>74.92</v>
      </c>
      <c r="C727" s="1113" t="s">
        <v>246</v>
      </c>
      <c r="D727" s="1114" t="s">
        <v>1288</v>
      </c>
      <c r="E727" s="1114"/>
      <c r="G727" s="1118">
        <v>0</v>
      </c>
      <c r="H727" s="1114"/>
      <c r="I727" s="1053"/>
      <c r="J727" s="1114"/>
    </row>
    <row r="728" spans="1:10">
      <c r="A728" s="1111">
        <v>41639</v>
      </c>
      <c r="B728" s="1120">
        <v>25</v>
      </c>
      <c r="C728" s="1113" t="s">
        <v>246</v>
      </c>
      <c r="D728" s="1114" t="s">
        <v>762</v>
      </c>
      <c r="E728" s="1114"/>
      <c r="G728" s="1118" t="s">
        <v>339</v>
      </c>
      <c r="H728" s="1114"/>
      <c r="I728" s="1053"/>
      <c r="J728" s="1114"/>
    </row>
    <row r="729" spans="1:10">
      <c r="A729" s="1111">
        <v>41639</v>
      </c>
      <c r="B729" s="1120">
        <v>150</v>
      </c>
      <c r="C729" s="1113" t="s">
        <v>246</v>
      </c>
      <c r="D729" s="1114" t="s">
        <v>1313</v>
      </c>
      <c r="E729" s="1114"/>
      <c r="G729" s="1118" t="s">
        <v>339</v>
      </c>
      <c r="H729" s="1114"/>
      <c r="I729" s="1053"/>
      <c r="J729" s="1114"/>
    </row>
    <row r="730" spans="1:10">
      <c r="A730" s="1111">
        <v>41641</v>
      </c>
      <c r="B730" s="1120">
        <v>49</v>
      </c>
      <c r="C730" s="1113" t="s">
        <v>1087</v>
      </c>
      <c r="D730" s="1114" t="s">
        <v>1088</v>
      </c>
      <c r="E730" s="1114"/>
      <c r="G730" s="1118">
        <v>0</v>
      </c>
      <c r="H730" s="1114"/>
      <c r="I730" s="1053"/>
      <c r="J730" s="1114"/>
    </row>
    <row r="731" spans="1:10">
      <c r="A731" s="1111">
        <v>41641</v>
      </c>
      <c r="B731" s="1120">
        <v>30</v>
      </c>
      <c r="C731" s="1113" t="s">
        <v>246</v>
      </c>
      <c r="D731" s="1114" t="s">
        <v>774</v>
      </c>
      <c r="E731" s="1114"/>
      <c r="G731" s="1118" t="s">
        <v>339</v>
      </c>
      <c r="H731" s="1114"/>
      <c r="I731" s="1053"/>
      <c r="J731" s="1114"/>
    </row>
    <row r="732" spans="1:10">
      <c r="A732" s="1111">
        <v>41641</v>
      </c>
      <c r="B732" s="1120">
        <v>100</v>
      </c>
      <c r="C732" s="1113" t="s">
        <v>246</v>
      </c>
      <c r="D732" s="1114" t="s">
        <v>267</v>
      </c>
      <c r="E732" s="1114"/>
      <c r="G732" s="1118">
        <v>0</v>
      </c>
      <c r="H732" s="1114"/>
      <c r="I732" s="1053"/>
      <c r="J732" s="1114"/>
    </row>
    <row r="733" spans="1:10">
      <c r="A733" s="1111">
        <v>41641</v>
      </c>
      <c r="B733" s="1120">
        <v>6</v>
      </c>
      <c r="C733" s="1113" t="s">
        <v>246</v>
      </c>
      <c r="D733" s="1114" t="s">
        <v>1217</v>
      </c>
      <c r="E733" s="1114"/>
      <c r="G733" s="1118">
        <v>0</v>
      </c>
      <c r="H733" s="1114"/>
      <c r="I733" s="1053"/>
      <c r="J733" s="1114"/>
    </row>
    <row r="734" spans="1:10">
      <c r="A734" s="1111">
        <v>41641</v>
      </c>
      <c r="B734" s="1120">
        <v>25</v>
      </c>
      <c r="C734" s="1113" t="s">
        <v>246</v>
      </c>
      <c r="D734" s="1114" t="s">
        <v>379</v>
      </c>
      <c r="E734" s="1114"/>
      <c r="G734" s="1118" t="s">
        <v>339</v>
      </c>
      <c r="H734" s="1114"/>
      <c r="I734" s="1053"/>
      <c r="J734" s="1114"/>
    </row>
    <row r="735" spans="1:10">
      <c r="A735" s="1111">
        <v>41641</v>
      </c>
      <c r="B735" s="1120">
        <v>10</v>
      </c>
      <c r="C735" s="1113" t="s">
        <v>246</v>
      </c>
      <c r="D735" s="1114" t="s">
        <v>791</v>
      </c>
      <c r="E735" s="1114"/>
      <c r="G735" s="1118" t="s">
        <v>339</v>
      </c>
      <c r="H735" s="1114"/>
      <c r="I735" s="1053"/>
      <c r="J735" s="1114"/>
    </row>
    <row r="736" spans="1:10">
      <c r="A736" s="1111">
        <v>41641</v>
      </c>
      <c r="B736" s="1120">
        <v>10</v>
      </c>
      <c r="C736" s="1113" t="s">
        <v>246</v>
      </c>
      <c r="D736" s="1114" t="s">
        <v>338</v>
      </c>
      <c r="E736" s="1114"/>
      <c r="G736" s="1118" t="s">
        <v>339</v>
      </c>
      <c r="H736" s="1114"/>
      <c r="I736" s="1053"/>
      <c r="J736" s="1114"/>
    </row>
    <row r="737" spans="1:10">
      <c r="A737" s="1111">
        <v>41641</v>
      </c>
      <c r="B737" s="1120">
        <v>29.73</v>
      </c>
      <c r="C737" s="1113" t="s">
        <v>246</v>
      </c>
      <c r="D737" s="1114" t="s">
        <v>1314</v>
      </c>
      <c r="E737" s="1114"/>
      <c r="G737" s="1118">
        <v>0</v>
      </c>
      <c r="H737" s="1114"/>
      <c r="I737" s="1053"/>
      <c r="J737" s="1114"/>
    </row>
    <row r="738" spans="1:10">
      <c r="A738" s="1111">
        <v>41641</v>
      </c>
      <c r="B738" s="1120">
        <v>10</v>
      </c>
      <c r="C738" s="1113" t="s">
        <v>246</v>
      </c>
      <c r="D738" s="1114" t="s">
        <v>371</v>
      </c>
      <c r="E738" s="1114"/>
      <c r="G738" s="1118" t="s">
        <v>339</v>
      </c>
      <c r="H738" s="1114"/>
      <c r="I738" s="1053"/>
      <c r="J738" s="1114"/>
    </row>
    <row r="739" spans="1:10">
      <c r="A739" s="1111">
        <v>41641</v>
      </c>
      <c r="B739" s="1120">
        <v>10</v>
      </c>
      <c r="C739" s="1113" t="s">
        <v>246</v>
      </c>
      <c r="D739" s="1114" t="s">
        <v>317</v>
      </c>
      <c r="E739" s="1114"/>
      <c r="G739" s="1118" t="s">
        <v>339</v>
      </c>
      <c r="H739" s="1114"/>
      <c r="I739" s="1053"/>
      <c r="J739" s="1114"/>
    </row>
    <row r="740" spans="1:10">
      <c r="A740" s="1111">
        <v>41641</v>
      </c>
      <c r="B740" s="1120">
        <v>10</v>
      </c>
      <c r="C740" s="1113" t="s">
        <v>246</v>
      </c>
      <c r="D740" s="1114" t="s">
        <v>1274</v>
      </c>
      <c r="E740" s="1114"/>
      <c r="G740" s="1118">
        <v>0</v>
      </c>
      <c r="H740" s="1114"/>
      <c r="I740" s="1053"/>
      <c r="J740" s="1114"/>
    </row>
    <row r="741" spans="1:10">
      <c r="A741" s="1111">
        <v>41641</v>
      </c>
      <c r="B741" s="1120">
        <v>250</v>
      </c>
      <c r="C741" s="1113" t="s">
        <v>246</v>
      </c>
      <c r="D741" s="1114" t="s">
        <v>911</v>
      </c>
      <c r="E741" s="1114"/>
      <c r="G741" s="1118">
        <v>0</v>
      </c>
      <c r="H741" s="1114"/>
      <c r="I741" s="1053"/>
      <c r="J741" s="1114"/>
    </row>
    <row r="742" spans="1:10">
      <c r="A742" s="1111">
        <v>41641</v>
      </c>
      <c r="B742" s="1120">
        <v>3</v>
      </c>
      <c r="C742" s="1113" t="s">
        <v>246</v>
      </c>
      <c r="D742" s="1114" t="s">
        <v>426</v>
      </c>
      <c r="E742" s="1114"/>
      <c r="G742" s="1118">
        <v>0</v>
      </c>
      <c r="H742" s="1114"/>
      <c r="I742" s="1053"/>
      <c r="J742" s="1114"/>
    </row>
    <row r="743" spans="1:10">
      <c r="A743" s="1111">
        <v>41641</v>
      </c>
      <c r="B743" s="1120">
        <v>50</v>
      </c>
      <c r="C743" s="1113" t="s">
        <v>246</v>
      </c>
      <c r="D743" s="1114" t="s">
        <v>250</v>
      </c>
      <c r="E743" s="1114"/>
      <c r="G743" s="1118">
        <v>0</v>
      </c>
      <c r="H743" s="1114"/>
      <c r="I743" s="1053"/>
      <c r="J743" s="1114"/>
    </row>
    <row r="744" spans="1:10">
      <c r="A744" s="1111">
        <v>41641</v>
      </c>
      <c r="B744" s="1120">
        <v>30</v>
      </c>
      <c r="C744" s="1113" t="s">
        <v>246</v>
      </c>
      <c r="D744" s="1114" t="s">
        <v>751</v>
      </c>
      <c r="E744" s="1114"/>
      <c r="G744" s="1118" t="s">
        <v>339</v>
      </c>
      <c r="H744" s="1114"/>
      <c r="I744" s="1053"/>
      <c r="J744" s="1114"/>
    </row>
    <row r="745" spans="1:10">
      <c r="A745" s="1111">
        <v>41641</v>
      </c>
      <c r="B745" s="1120">
        <v>210</v>
      </c>
      <c r="C745" s="1113" t="s">
        <v>246</v>
      </c>
      <c r="D745" s="1114" t="s">
        <v>346</v>
      </c>
      <c r="E745" s="1114"/>
      <c r="G745" s="1118" t="s">
        <v>339</v>
      </c>
      <c r="H745" s="1114"/>
      <c r="I745" s="1053"/>
      <c r="J745" s="1114"/>
    </row>
    <row r="746" spans="1:10">
      <c r="A746" s="1111">
        <v>41641</v>
      </c>
      <c r="B746" s="1120">
        <v>10</v>
      </c>
      <c r="C746" s="1113" t="s">
        <v>246</v>
      </c>
      <c r="D746" s="1114" t="s">
        <v>369</v>
      </c>
      <c r="E746" s="1114"/>
      <c r="G746" s="1118">
        <v>0</v>
      </c>
      <c r="H746" s="1114"/>
      <c r="I746" s="1053"/>
      <c r="J746" s="1114"/>
    </row>
    <row r="747" spans="1:10">
      <c r="A747" s="1111">
        <v>41641</v>
      </c>
      <c r="B747" s="1120">
        <v>15</v>
      </c>
      <c r="C747" s="1113" t="s">
        <v>246</v>
      </c>
      <c r="D747" s="1114" t="s">
        <v>280</v>
      </c>
      <c r="E747" s="1114"/>
      <c r="G747" s="1118" t="s">
        <v>339</v>
      </c>
      <c r="H747" s="1114"/>
      <c r="I747" s="1053"/>
      <c r="J747" s="1114"/>
    </row>
    <row r="748" spans="1:10">
      <c r="A748" s="1111">
        <v>41641</v>
      </c>
      <c r="B748" s="1120">
        <v>20</v>
      </c>
      <c r="C748" s="1113" t="s">
        <v>246</v>
      </c>
      <c r="D748" s="1114" t="s">
        <v>787</v>
      </c>
      <c r="E748" s="1114"/>
      <c r="G748" s="1118" t="s">
        <v>339</v>
      </c>
      <c r="H748" s="1114"/>
      <c r="I748" s="1053"/>
      <c r="J748" s="1114"/>
    </row>
    <row r="749" spans="1:10">
      <c r="A749" s="1111">
        <v>41641</v>
      </c>
      <c r="B749" s="1120">
        <v>15</v>
      </c>
      <c r="C749" s="1113" t="s">
        <v>246</v>
      </c>
      <c r="D749" s="1114" t="s">
        <v>912</v>
      </c>
      <c r="E749" s="1114"/>
      <c r="G749" s="1118">
        <v>0</v>
      </c>
      <c r="H749" s="1114"/>
      <c r="I749" s="1053"/>
      <c r="J749" s="1114"/>
    </row>
    <row r="750" spans="1:10">
      <c r="A750" s="1111">
        <v>41641</v>
      </c>
      <c r="B750" s="1120">
        <v>10</v>
      </c>
      <c r="C750" s="1113" t="s">
        <v>246</v>
      </c>
      <c r="D750" s="1114" t="s">
        <v>955</v>
      </c>
      <c r="E750" s="1114"/>
      <c r="G750" s="1118">
        <v>0</v>
      </c>
      <c r="H750" s="1114"/>
      <c r="I750" s="1053"/>
      <c r="J750" s="1114"/>
    </row>
    <row r="751" spans="1:10">
      <c r="A751" s="1111">
        <v>41641</v>
      </c>
      <c r="B751" s="1120">
        <v>30</v>
      </c>
      <c r="C751" s="1113" t="s">
        <v>246</v>
      </c>
      <c r="D751" s="1114" t="s">
        <v>1315</v>
      </c>
      <c r="E751" s="1114"/>
      <c r="G751" s="1118" t="s">
        <v>339</v>
      </c>
      <c r="H751" s="1114"/>
      <c r="I751" s="1053"/>
      <c r="J751" s="1114"/>
    </row>
    <row r="752" spans="1:10">
      <c r="A752" s="1111">
        <v>41641</v>
      </c>
      <c r="B752" s="1120">
        <v>5</v>
      </c>
      <c r="C752" s="1113" t="s">
        <v>246</v>
      </c>
      <c r="D752" s="1114" t="s">
        <v>755</v>
      </c>
      <c r="E752" s="1114"/>
      <c r="G752" s="1118" t="s">
        <v>339</v>
      </c>
      <c r="H752" s="1114"/>
      <c r="I752" s="1053"/>
      <c r="J752" s="1114"/>
    </row>
    <row r="753" spans="1:10">
      <c r="A753" s="1111">
        <v>41641</v>
      </c>
      <c r="B753" s="1120">
        <v>15</v>
      </c>
      <c r="C753" s="1113" t="s">
        <v>246</v>
      </c>
      <c r="D753" s="1114" t="s">
        <v>248</v>
      </c>
      <c r="E753" s="1114"/>
      <c r="G753" s="1118">
        <v>0</v>
      </c>
      <c r="H753" s="1114"/>
      <c r="I753" s="1053"/>
      <c r="J753" s="1114"/>
    </row>
    <row r="754" spans="1:10">
      <c r="A754" s="1111">
        <v>41641</v>
      </c>
      <c r="B754" s="1120">
        <v>75</v>
      </c>
      <c r="C754" s="1113" t="s">
        <v>246</v>
      </c>
      <c r="D754" s="1114" t="s">
        <v>1003</v>
      </c>
      <c r="E754" s="1114"/>
      <c r="G754" s="1118" t="s">
        <v>339</v>
      </c>
      <c r="H754" s="1114"/>
      <c r="I754" s="1053"/>
      <c r="J754" s="1114"/>
    </row>
    <row r="755" spans="1:10">
      <c r="A755" s="1111">
        <v>41641</v>
      </c>
      <c r="B755" s="1120">
        <v>15</v>
      </c>
      <c r="C755" s="1113" t="s">
        <v>246</v>
      </c>
      <c r="D755" s="1114" t="s">
        <v>1190</v>
      </c>
      <c r="E755" s="1114"/>
      <c r="G755" s="1118">
        <v>0</v>
      </c>
      <c r="H755" s="1114"/>
      <c r="I755" s="1053"/>
      <c r="J755" s="1114"/>
    </row>
    <row r="756" spans="1:10">
      <c r="A756" s="1111">
        <v>41641</v>
      </c>
      <c r="B756" s="1120">
        <v>50</v>
      </c>
      <c r="C756" s="1113" t="s">
        <v>246</v>
      </c>
      <c r="D756" s="1114" t="s">
        <v>754</v>
      </c>
      <c r="E756" s="1114"/>
      <c r="G756" s="1118" t="s">
        <v>339</v>
      </c>
      <c r="H756" s="1114"/>
      <c r="I756" s="1053"/>
      <c r="J756" s="1114"/>
    </row>
    <row r="757" spans="1:10">
      <c r="A757" s="1111">
        <v>41641</v>
      </c>
      <c r="B757" s="1120">
        <v>30</v>
      </c>
      <c r="C757" s="1113" t="s">
        <v>246</v>
      </c>
      <c r="D757" s="1114" t="s">
        <v>1316</v>
      </c>
      <c r="E757" s="1114"/>
      <c r="G757" s="1118" t="s">
        <v>339</v>
      </c>
      <c r="H757" s="1114"/>
      <c r="I757" s="1053"/>
      <c r="J757" s="1114"/>
    </row>
    <row r="758" spans="1:10">
      <c r="A758" s="1111">
        <v>41641</v>
      </c>
      <c r="B758" s="1120">
        <v>10</v>
      </c>
      <c r="C758" s="1113" t="s">
        <v>246</v>
      </c>
      <c r="D758" s="1114" t="s">
        <v>367</v>
      </c>
      <c r="E758" s="1114"/>
      <c r="G758" s="1118" t="s">
        <v>339</v>
      </c>
      <c r="H758" s="1114"/>
      <c r="I758" s="1053"/>
      <c r="J758" s="1114"/>
    </row>
    <row r="759" spans="1:10">
      <c r="A759" s="1111">
        <v>41641</v>
      </c>
      <c r="B759" s="1120">
        <v>25</v>
      </c>
      <c r="C759" s="1113" t="s">
        <v>246</v>
      </c>
      <c r="D759" s="1114" t="s">
        <v>1070</v>
      </c>
      <c r="E759" s="1114"/>
      <c r="G759" s="1118" t="s">
        <v>339</v>
      </c>
      <c r="H759" s="1114"/>
      <c r="I759" s="1053"/>
      <c r="J759" s="1114"/>
    </row>
    <row r="760" spans="1:10">
      <c r="A760" s="1111">
        <v>41641</v>
      </c>
      <c r="B760" s="1120">
        <v>10</v>
      </c>
      <c r="C760" s="1113" t="s">
        <v>246</v>
      </c>
      <c r="D760" s="1114" t="s">
        <v>994</v>
      </c>
      <c r="E760" s="1114"/>
      <c r="G760" s="1118" t="s">
        <v>339</v>
      </c>
      <c r="H760" s="1114"/>
      <c r="I760" s="1053"/>
      <c r="J760" s="1114"/>
    </row>
    <row r="761" spans="1:10">
      <c r="A761" s="1111">
        <v>41641</v>
      </c>
      <c r="B761" s="1120">
        <v>10</v>
      </c>
      <c r="C761" s="1113" t="s">
        <v>246</v>
      </c>
      <c r="D761" s="1114" t="s">
        <v>951</v>
      </c>
      <c r="E761" s="1114"/>
      <c r="G761" s="1118" t="s">
        <v>339</v>
      </c>
      <c r="H761" s="1114"/>
      <c r="I761" s="1053"/>
      <c r="J761" s="1114"/>
    </row>
    <row r="762" spans="1:10">
      <c r="A762" s="1111">
        <v>41641</v>
      </c>
      <c r="B762" s="1120">
        <v>20</v>
      </c>
      <c r="C762" s="1113" t="s">
        <v>246</v>
      </c>
      <c r="D762" s="1114" t="s">
        <v>999</v>
      </c>
      <c r="E762" s="1114"/>
      <c r="G762" s="1118" t="s">
        <v>339</v>
      </c>
      <c r="H762" s="1114"/>
      <c r="I762" s="1053"/>
      <c r="J762" s="1114"/>
    </row>
    <row r="763" spans="1:10">
      <c r="A763" s="1111">
        <v>41641</v>
      </c>
      <c r="B763" s="1120">
        <v>50</v>
      </c>
      <c r="C763" s="1113" t="s">
        <v>246</v>
      </c>
      <c r="D763" s="1114" t="s">
        <v>997</v>
      </c>
      <c r="E763" s="1114"/>
      <c r="G763" s="1118" t="s">
        <v>339</v>
      </c>
      <c r="H763" s="1114"/>
      <c r="I763" s="1053"/>
      <c r="J763" s="1114"/>
    </row>
    <row r="764" spans="1:10">
      <c r="A764" s="1111">
        <v>41641</v>
      </c>
      <c r="B764" s="1120">
        <v>261</v>
      </c>
      <c r="C764" s="1113" t="s">
        <v>246</v>
      </c>
      <c r="D764" s="1114" t="s">
        <v>344</v>
      </c>
      <c r="E764" s="1114"/>
      <c r="G764" s="1118" t="s">
        <v>339</v>
      </c>
      <c r="H764" s="1114"/>
      <c r="I764" s="1053"/>
      <c r="J764" s="1114"/>
    </row>
    <row r="765" spans="1:10">
      <c r="A765" s="1111">
        <v>41641</v>
      </c>
      <c r="B765" s="1120">
        <v>10</v>
      </c>
      <c r="C765" s="1113" t="s">
        <v>246</v>
      </c>
      <c r="D765" s="1114" t="s">
        <v>993</v>
      </c>
      <c r="E765" s="1114"/>
      <c r="G765" s="1118" t="s">
        <v>339</v>
      </c>
      <c r="H765" s="1114"/>
      <c r="I765" s="1053"/>
      <c r="J765" s="1114"/>
    </row>
    <row r="766" spans="1:10">
      <c r="A766" s="1111">
        <v>41641</v>
      </c>
      <c r="B766" s="1120">
        <v>10</v>
      </c>
      <c r="C766" s="1113" t="s">
        <v>246</v>
      </c>
      <c r="D766" s="1114" t="s">
        <v>388</v>
      </c>
      <c r="E766" s="1114"/>
      <c r="G766" s="1118" t="s">
        <v>339</v>
      </c>
      <c r="H766" s="1114"/>
      <c r="I766" s="1053"/>
      <c r="J766" s="1114"/>
    </row>
    <row r="767" spans="1:10">
      <c r="A767" s="1111">
        <v>41641</v>
      </c>
      <c r="B767" s="1120">
        <v>10</v>
      </c>
      <c r="C767" s="1113" t="s">
        <v>246</v>
      </c>
      <c r="D767" s="1114" t="s">
        <v>1040</v>
      </c>
      <c r="E767" s="1114"/>
      <c r="G767" s="1118" t="s">
        <v>339</v>
      </c>
      <c r="H767" s="1114"/>
      <c r="I767" s="1053"/>
      <c r="J767" s="1114"/>
    </row>
    <row r="768" spans="1:10">
      <c r="A768" s="1111">
        <v>41641</v>
      </c>
      <c r="B768" s="1120">
        <v>15</v>
      </c>
      <c r="C768" s="1113" t="s">
        <v>246</v>
      </c>
      <c r="D768" s="1114" t="s">
        <v>954</v>
      </c>
      <c r="E768" s="1114"/>
      <c r="G768" s="1118">
        <v>0</v>
      </c>
      <c r="H768" s="1114"/>
      <c r="I768" s="1053"/>
      <c r="J768" s="1114"/>
    </row>
    <row r="769" spans="1:10">
      <c r="A769" s="1111">
        <v>41641</v>
      </c>
      <c r="B769" s="1120">
        <v>41.67</v>
      </c>
      <c r="C769" s="1113" t="s">
        <v>246</v>
      </c>
      <c r="D769" s="1114" t="s">
        <v>1291</v>
      </c>
      <c r="E769" s="1114"/>
      <c r="G769" s="1118" t="s">
        <v>339</v>
      </c>
      <c r="H769" s="1114"/>
      <c r="I769" s="1053"/>
      <c r="J769" s="1114"/>
    </row>
    <row r="770" spans="1:10">
      <c r="A770" s="1111">
        <v>41641</v>
      </c>
      <c r="B770" s="1120">
        <v>25</v>
      </c>
      <c r="C770" s="1113" t="s">
        <v>246</v>
      </c>
      <c r="D770" s="1114" t="s">
        <v>1292</v>
      </c>
      <c r="E770" s="1114"/>
      <c r="G770" s="1118">
        <v>0</v>
      </c>
      <c r="H770" s="1114"/>
      <c r="I770" s="1053"/>
      <c r="J770" s="1114"/>
    </row>
    <row r="771" spans="1:10">
      <c r="A771" s="1111">
        <v>41641</v>
      </c>
      <c r="B771" s="1120">
        <v>10</v>
      </c>
      <c r="C771" s="1113" t="s">
        <v>246</v>
      </c>
      <c r="D771" s="1114" t="s">
        <v>1005</v>
      </c>
      <c r="E771" s="1114"/>
      <c r="G771" s="1118" t="s">
        <v>339</v>
      </c>
      <c r="H771" s="1114"/>
      <c r="I771" s="1053"/>
      <c r="J771" s="1114"/>
    </row>
    <row r="772" spans="1:10">
      <c r="A772" s="1111">
        <v>41641</v>
      </c>
      <c r="B772" s="1120">
        <v>40</v>
      </c>
      <c r="C772" s="1113" t="s">
        <v>246</v>
      </c>
      <c r="D772" s="1114" t="s">
        <v>1247</v>
      </c>
      <c r="E772" s="1114"/>
      <c r="G772" s="1118" t="s">
        <v>339</v>
      </c>
      <c r="H772" s="1114"/>
      <c r="I772" s="1053"/>
      <c r="J772" s="1114"/>
    </row>
    <row r="773" spans="1:10">
      <c r="A773" s="1111">
        <v>41641</v>
      </c>
      <c r="B773" s="1120">
        <v>10</v>
      </c>
      <c r="C773" s="1113" t="s">
        <v>246</v>
      </c>
      <c r="D773" s="1114" t="s">
        <v>1317</v>
      </c>
      <c r="E773" s="1114"/>
      <c r="G773" s="1118" t="s">
        <v>339</v>
      </c>
      <c r="H773" s="1114"/>
      <c r="I773" s="1053"/>
      <c r="J773" s="1114"/>
    </row>
    <row r="774" spans="1:10">
      <c r="A774" s="1111">
        <v>41641</v>
      </c>
      <c r="B774" s="1120">
        <v>20</v>
      </c>
      <c r="C774" s="1113" t="s">
        <v>246</v>
      </c>
      <c r="D774" s="1114" t="s">
        <v>389</v>
      </c>
      <c r="E774" s="1114"/>
      <c r="G774" s="1118">
        <v>0</v>
      </c>
      <c r="H774" s="1114"/>
      <c r="I774" s="1053"/>
      <c r="J774" s="1114"/>
    </row>
    <row r="775" spans="1:10">
      <c r="A775" s="1111">
        <v>41641</v>
      </c>
      <c r="B775" s="1120">
        <v>10</v>
      </c>
      <c r="C775" s="1113" t="s">
        <v>246</v>
      </c>
      <c r="D775" s="1114" t="s">
        <v>996</v>
      </c>
      <c r="E775" s="1114"/>
      <c r="G775" s="1118">
        <v>0</v>
      </c>
      <c r="H775" s="1114"/>
      <c r="I775" s="1053"/>
      <c r="J775" s="1114"/>
    </row>
    <row r="776" spans="1:10">
      <c r="A776" s="1111">
        <v>41641</v>
      </c>
      <c r="B776" s="1120">
        <v>180</v>
      </c>
      <c r="C776" s="1113" t="s">
        <v>246</v>
      </c>
      <c r="D776" s="1114" t="s">
        <v>783</v>
      </c>
      <c r="E776" s="1114"/>
      <c r="G776" s="1118">
        <v>0</v>
      </c>
      <c r="H776" s="1114"/>
      <c r="I776" s="1053"/>
      <c r="J776" s="1114"/>
    </row>
    <row r="777" spans="1:10">
      <c r="A777" s="1111">
        <v>41641</v>
      </c>
      <c r="B777" s="1120">
        <v>12.5</v>
      </c>
      <c r="C777" s="1113" t="s">
        <v>246</v>
      </c>
      <c r="D777" s="1114" t="s">
        <v>913</v>
      </c>
      <c r="E777" s="1114"/>
      <c r="G777" s="1118" t="s">
        <v>339</v>
      </c>
      <c r="H777" s="1114"/>
      <c r="I777" s="1053"/>
      <c r="J777" s="1114"/>
    </row>
    <row r="778" spans="1:10">
      <c r="A778" s="1111">
        <v>41641</v>
      </c>
      <c r="B778" s="1120">
        <v>140</v>
      </c>
      <c r="C778" s="1113" t="s">
        <v>246</v>
      </c>
      <c r="D778" s="1114" t="s">
        <v>1063</v>
      </c>
      <c r="E778" s="1114"/>
      <c r="G778" s="1118">
        <v>0</v>
      </c>
      <c r="H778" s="1114"/>
      <c r="I778" s="1053"/>
      <c r="J778" s="1114"/>
    </row>
    <row r="779" spans="1:10">
      <c r="A779" s="1111">
        <v>41641</v>
      </c>
      <c r="B779" s="1120">
        <v>30</v>
      </c>
      <c r="C779" s="1113" t="s">
        <v>246</v>
      </c>
      <c r="D779" s="1114" t="s">
        <v>424</v>
      </c>
      <c r="E779" s="1114"/>
      <c r="G779" s="1118" t="s">
        <v>339</v>
      </c>
      <c r="H779" s="1114"/>
      <c r="I779" s="1053"/>
      <c r="J779" s="1114"/>
    </row>
    <row r="780" spans="1:10">
      <c r="A780" s="1111">
        <v>41641</v>
      </c>
      <c r="B780" s="1120">
        <v>7</v>
      </c>
      <c r="C780" s="1113" t="s">
        <v>246</v>
      </c>
      <c r="D780" s="1114" t="s">
        <v>1196</v>
      </c>
      <c r="E780" s="1114"/>
      <c r="G780" s="1118" t="s">
        <v>339</v>
      </c>
      <c r="H780" s="1114"/>
      <c r="I780" s="1053"/>
      <c r="J780" s="1114"/>
    </row>
    <row r="781" spans="1:10">
      <c r="A781" s="1111">
        <v>41641</v>
      </c>
      <c r="B781" s="1120">
        <v>10</v>
      </c>
      <c r="C781" s="1113" t="s">
        <v>246</v>
      </c>
      <c r="D781" s="1114" t="s">
        <v>1027</v>
      </c>
      <c r="E781" s="1114"/>
      <c r="G781" s="1118" t="s">
        <v>339</v>
      </c>
      <c r="H781" s="1114"/>
      <c r="I781" s="1053"/>
      <c r="J781" s="1114"/>
    </row>
    <row r="782" spans="1:10">
      <c r="A782" s="1111">
        <v>41641</v>
      </c>
      <c r="B782" s="1120">
        <v>20</v>
      </c>
      <c r="C782" s="1113" t="s">
        <v>246</v>
      </c>
      <c r="D782" s="1114" t="s">
        <v>254</v>
      </c>
      <c r="E782" s="1114"/>
      <c r="G782" s="1118" t="s">
        <v>339</v>
      </c>
      <c r="H782" s="1114"/>
      <c r="I782" s="1053"/>
      <c r="J782" s="1114"/>
    </row>
    <row r="783" spans="1:10">
      <c r="A783" s="1111">
        <v>41641</v>
      </c>
      <c r="B783" s="1120">
        <v>20</v>
      </c>
      <c r="C783" s="1113" t="s">
        <v>246</v>
      </c>
      <c r="D783" s="1114" t="s">
        <v>1028</v>
      </c>
      <c r="E783" s="1114"/>
      <c r="G783" s="1118" t="s">
        <v>339</v>
      </c>
      <c r="H783" s="1114"/>
      <c r="I783" s="1053"/>
      <c r="J783" s="1114"/>
    </row>
    <row r="784" spans="1:10">
      <c r="A784" s="1111">
        <v>41641</v>
      </c>
      <c r="B784" s="1120">
        <v>66</v>
      </c>
      <c r="C784" s="1113" t="s">
        <v>246</v>
      </c>
      <c r="D784" s="1114" t="s">
        <v>1069</v>
      </c>
      <c r="E784" s="1114"/>
      <c r="G784" s="1118">
        <v>0</v>
      </c>
      <c r="H784" s="1114"/>
      <c r="I784" s="1053"/>
      <c r="J784" s="1114"/>
    </row>
    <row r="785" spans="1:10">
      <c r="A785" s="1111">
        <v>41641</v>
      </c>
      <c r="B785" s="1120">
        <v>10</v>
      </c>
      <c r="C785" s="1113" t="s">
        <v>246</v>
      </c>
      <c r="D785" s="1114" t="s">
        <v>1001</v>
      </c>
      <c r="E785" s="1114"/>
      <c r="G785" s="1118" t="s">
        <v>339</v>
      </c>
      <c r="H785" s="1114"/>
      <c r="I785" s="1053"/>
      <c r="J785" s="1114"/>
    </row>
    <row r="786" spans="1:10">
      <c r="A786" s="1111">
        <v>41641</v>
      </c>
      <c r="B786" s="1120">
        <v>75</v>
      </c>
      <c r="C786" s="1113" t="s">
        <v>246</v>
      </c>
      <c r="D786" s="1114" t="s">
        <v>308</v>
      </c>
      <c r="E786" s="1114"/>
      <c r="G786" s="1118" t="s">
        <v>339</v>
      </c>
      <c r="H786" s="1114"/>
      <c r="I786" s="1053"/>
      <c r="J786" s="1114"/>
    </row>
    <row r="787" spans="1:10">
      <c r="A787" s="1111">
        <v>41641</v>
      </c>
      <c r="B787" s="1120">
        <v>5</v>
      </c>
      <c r="C787" s="1113" t="s">
        <v>246</v>
      </c>
      <c r="D787" s="1114" t="s">
        <v>1029</v>
      </c>
      <c r="E787" s="1114"/>
      <c r="G787" s="1118" t="s">
        <v>339</v>
      </c>
      <c r="H787" s="1114"/>
      <c r="I787" s="1053"/>
      <c r="J787" s="1114"/>
    </row>
    <row r="788" spans="1:10">
      <c r="A788" s="1111">
        <v>41641</v>
      </c>
      <c r="B788" s="1120">
        <v>20</v>
      </c>
      <c r="C788" s="1113" t="s">
        <v>246</v>
      </c>
      <c r="D788" s="1114" t="s">
        <v>1275</v>
      </c>
      <c r="E788" s="1114"/>
      <c r="G788" s="1118" t="s">
        <v>339</v>
      </c>
      <c r="H788" s="1114"/>
      <c r="I788" s="1053"/>
      <c r="J788" s="1114"/>
    </row>
    <row r="789" spans="1:10">
      <c r="A789" s="1111">
        <v>41641</v>
      </c>
      <c r="B789" s="1120">
        <v>15</v>
      </c>
      <c r="C789" s="1113" t="s">
        <v>246</v>
      </c>
      <c r="D789" s="1114" t="s">
        <v>753</v>
      </c>
      <c r="E789" s="1114"/>
      <c r="G789" s="1118" t="s">
        <v>339</v>
      </c>
      <c r="H789" s="1114"/>
      <c r="I789" s="1053"/>
      <c r="J789" s="1114"/>
    </row>
    <row r="790" spans="1:10">
      <c r="A790" s="1111">
        <v>41641</v>
      </c>
      <c r="B790" s="1120">
        <v>50</v>
      </c>
      <c r="C790" s="1113" t="s">
        <v>246</v>
      </c>
      <c r="D790" s="1114" t="s">
        <v>998</v>
      </c>
      <c r="E790" s="1114"/>
      <c r="G790" s="1118" t="s">
        <v>339</v>
      </c>
      <c r="H790" s="1114"/>
      <c r="I790" s="1053"/>
      <c r="J790" s="1114"/>
    </row>
    <row r="791" spans="1:10">
      <c r="A791" s="1111">
        <v>41641</v>
      </c>
      <c r="B791" s="1120">
        <v>50</v>
      </c>
      <c r="C791" s="1113" t="s">
        <v>246</v>
      </c>
      <c r="D791" s="1114" t="s">
        <v>252</v>
      </c>
      <c r="E791" s="1114"/>
      <c r="G791" s="1118" t="s">
        <v>339</v>
      </c>
      <c r="H791" s="1114"/>
      <c r="I791" s="1053"/>
      <c r="J791" s="1114"/>
    </row>
    <row r="792" spans="1:10">
      <c r="A792" s="1111">
        <v>41641</v>
      </c>
      <c r="B792" s="1120">
        <v>25</v>
      </c>
      <c r="C792" s="1113" t="s">
        <v>246</v>
      </c>
      <c r="D792" s="1114" t="s">
        <v>995</v>
      </c>
      <c r="E792" s="1114"/>
      <c r="G792" s="1118" t="s">
        <v>339</v>
      </c>
      <c r="H792" s="1114"/>
      <c r="I792" s="1053"/>
      <c r="J792" s="1114"/>
    </row>
    <row r="793" spans="1:10">
      <c r="A793" s="1111">
        <v>41641</v>
      </c>
      <c r="B793" s="1120">
        <v>10</v>
      </c>
      <c r="C793" s="1113" t="s">
        <v>246</v>
      </c>
      <c r="D793" s="1114" t="s">
        <v>772</v>
      </c>
      <c r="E793" s="1114"/>
      <c r="G793" s="1118" t="s">
        <v>339</v>
      </c>
      <c r="H793" s="1114"/>
      <c r="I793" s="1053"/>
      <c r="J793" s="1114"/>
    </row>
    <row r="794" spans="1:10">
      <c r="A794" s="1111">
        <v>41642</v>
      </c>
      <c r="B794" s="1120">
        <v>30</v>
      </c>
      <c r="C794" s="1113" t="s">
        <v>246</v>
      </c>
      <c r="D794" s="1114" t="s">
        <v>1276</v>
      </c>
      <c r="E794" s="1114"/>
      <c r="G794" s="1118" t="s">
        <v>339</v>
      </c>
      <c r="H794" s="1114"/>
      <c r="I794" s="1053"/>
      <c r="J794" s="1114"/>
    </row>
    <row r="795" spans="1:10">
      <c r="A795" s="1111">
        <v>41642</v>
      </c>
      <c r="B795" s="1120">
        <v>300</v>
      </c>
      <c r="C795" s="1113" t="s">
        <v>246</v>
      </c>
      <c r="D795" s="1114" t="s">
        <v>778</v>
      </c>
      <c r="E795" s="1114"/>
      <c r="G795" s="1118" t="s">
        <v>339</v>
      </c>
      <c r="H795" s="1114"/>
      <c r="I795" s="1053"/>
      <c r="J795" s="1114"/>
    </row>
    <row r="796" spans="1:10">
      <c r="A796" s="1111">
        <v>41642</v>
      </c>
      <c r="B796" s="1120">
        <v>50</v>
      </c>
      <c r="C796" s="1113" t="s">
        <v>246</v>
      </c>
      <c r="D796" s="1114" t="s">
        <v>1105</v>
      </c>
      <c r="E796" s="1114"/>
      <c r="G796" s="1118">
        <v>0</v>
      </c>
      <c r="H796" s="1114"/>
      <c r="I796" s="1053"/>
      <c r="J796" s="1114"/>
    </row>
    <row r="797" spans="1:10">
      <c r="A797" s="1111">
        <v>41642</v>
      </c>
      <c r="B797" s="1120">
        <v>20</v>
      </c>
      <c r="C797" s="1113" t="s">
        <v>246</v>
      </c>
      <c r="D797" s="1114" t="s">
        <v>387</v>
      </c>
      <c r="E797" s="1114"/>
      <c r="G797" s="1118">
        <v>0</v>
      </c>
      <c r="H797" s="1114"/>
      <c r="I797" s="1053"/>
      <c r="J797" s="1114"/>
    </row>
    <row r="798" spans="1:10">
      <c r="A798" s="1111">
        <v>41642</v>
      </c>
      <c r="B798" s="1120">
        <v>10</v>
      </c>
      <c r="C798" s="1113" t="s">
        <v>246</v>
      </c>
      <c r="D798" s="1114" t="s">
        <v>1294</v>
      </c>
      <c r="E798" s="1114"/>
      <c r="G798" s="1118">
        <v>0</v>
      </c>
      <c r="H798" s="1114"/>
      <c r="I798" s="1053"/>
      <c r="J798" s="1114"/>
    </row>
    <row r="799" spans="1:10">
      <c r="A799" s="1111">
        <v>41642</v>
      </c>
      <c r="B799" s="1120">
        <v>5</v>
      </c>
      <c r="C799" s="1113" t="s">
        <v>246</v>
      </c>
      <c r="D799" s="1114" t="s">
        <v>1187</v>
      </c>
      <c r="E799" s="1114"/>
      <c r="G799" s="1118" t="s">
        <v>339</v>
      </c>
      <c r="H799" s="1114"/>
      <c r="I799" s="1053"/>
      <c r="J799" s="1114"/>
    </row>
    <row r="800" spans="1:10">
      <c r="A800" s="1111">
        <v>41642</v>
      </c>
      <c r="B800" s="1120">
        <v>10</v>
      </c>
      <c r="C800" s="1113" t="s">
        <v>246</v>
      </c>
      <c r="D800" s="1114" t="s">
        <v>1318</v>
      </c>
      <c r="E800" s="1114"/>
      <c r="G800" s="1118">
        <v>0</v>
      </c>
      <c r="H800" s="1114"/>
      <c r="I800" s="1053"/>
      <c r="J800" s="1114"/>
    </row>
    <row r="801" spans="1:10">
      <c r="A801" s="1111">
        <v>41645</v>
      </c>
      <c r="B801" s="1120">
        <v>15</v>
      </c>
      <c r="C801" s="1113" t="s">
        <v>246</v>
      </c>
      <c r="D801" s="1114" t="s">
        <v>1237</v>
      </c>
      <c r="E801" s="1114"/>
      <c r="G801" s="1118" t="s">
        <v>339</v>
      </c>
      <c r="H801" s="1114"/>
      <c r="I801" s="1053"/>
      <c r="J801" s="1114"/>
    </row>
    <row r="802" spans="1:10">
      <c r="A802" s="1111">
        <v>41645</v>
      </c>
      <c r="B802" s="1120">
        <v>100</v>
      </c>
      <c r="C802" s="1113" t="s">
        <v>246</v>
      </c>
      <c r="D802" s="1114" t="s">
        <v>1000</v>
      </c>
      <c r="E802" s="1114"/>
      <c r="G802" s="1118">
        <v>0</v>
      </c>
      <c r="H802" s="1114"/>
      <c r="I802" s="1053"/>
      <c r="J802" s="1114"/>
    </row>
    <row r="803" spans="1:10">
      <c r="A803" s="1111">
        <v>41645</v>
      </c>
      <c r="B803" s="1120">
        <v>5</v>
      </c>
      <c r="C803" s="1113" t="s">
        <v>246</v>
      </c>
      <c r="D803" s="1114" t="s">
        <v>1296</v>
      </c>
      <c r="E803" s="1114"/>
      <c r="G803" s="1118" t="s">
        <v>339</v>
      </c>
      <c r="H803" s="1114"/>
      <c r="I803" s="1053"/>
      <c r="J803" s="1114"/>
    </row>
    <row r="804" spans="1:10">
      <c r="A804" s="1111">
        <v>41645</v>
      </c>
      <c r="B804" s="1120">
        <v>6</v>
      </c>
      <c r="C804" s="1113" t="s">
        <v>246</v>
      </c>
      <c r="D804" s="1114" t="s">
        <v>310</v>
      </c>
      <c r="E804" s="1114"/>
      <c r="G804" s="1118" t="s">
        <v>339</v>
      </c>
      <c r="H804" s="1114"/>
      <c r="I804" s="1053"/>
      <c r="J804" s="1114"/>
    </row>
    <row r="805" spans="1:10">
      <c r="A805" s="1111">
        <v>41645</v>
      </c>
      <c r="B805" s="1120">
        <v>12.5</v>
      </c>
      <c r="C805" s="1113" t="s">
        <v>246</v>
      </c>
      <c r="D805" s="1114" t="s">
        <v>1221</v>
      </c>
      <c r="E805" s="1114"/>
      <c r="G805" s="1118" t="s">
        <v>339</v>
      </c>
      <c r="H805" s="1114"/>
      <c r="I805" s="1053"/>
      <c r="J805" s="1114"/>
    </row>
    <row r="806" spans="1:10">
      <c r="A806" s="1111">
        <v>41645</v>
      </c>
      <c r="B806" s="1120">
        <v>10</v>
      </c>
      <c r="C806" s="1113" t="s">
        <v>246</v>
      </c>
      <c r="D806" s="1114" t="s">
        <v>956</v>
      </c>
      <c r="E806" s="1114"/>
      <c r="G806" s="1118" t="s">
        <v>339</v>
      </c>
      <c r="H806" s="1114"/>
      <c r="I806" s="1053"/>
      <c r="J806" s="1114"/>
    </row>
    <row r="807" spans="1:10">
      <c r="A807" s="1111">
        <v>41645</v>
      </c>
      <c r="B807" s="1120">
        <v>5</v>
      </c>
      <c r="C807" s="1113" t="s">
        <v>246</v>
      </c>
      <c r="D807" s="1114" t="s">
        <v>318</v>
      </c>
      <c r="E807" s="1114"/>
      <c r="G807" s="1118" t="s">
        <v>339</v>
      </c>
      <c r="H807" s="1114"/>
      <c r="I807" s="1053"/>
      <c r="J807" s="1114"/>
    </row>
    <row r="808" spans="1:10">
      <c r="A808" s="1111">
        <v>41645</v>
      </c>
      <c r="B808" s="1120">
        <v>15</v>
      </c>
      <c r="C808" s="1113" t="s">
        <v>246</v>
      </c>
      <c r="D808" s="1114" t="s">
        <v>306</v>
      </c>
      <c r="E808" s="1114"/>
      <c r="G808" s="1118" t="s">
        <v>339</v>
      </c>
      <c r="H808" s="1114"/>
      <c r="I808" s="1053"/>
      <c r="J808" s="1114"/>
    </row>
    <row r="809" spans="1:10">
      <c r="A809" s="1111">
        <v>41645</v>
      </c>
      <c r="B809" s="1120">
        <v>694.2</v>
      </c>
      <c r="C809" s="1113" t="s">
        <v>246</v>
      </c>
      <c r="D809" s="1114" t="s">
        <v>1319</v>
      </c>
      <c r="E809" s="1114"/>
      <c r="G809" s="1118">
        <v>0</v>
      </c>
      <c r="H809" s="1114"/>
      <c r="I809" s="1053"/>
      <c r="J809" s="1114"/>
    </row>
    <row r="810" spans="1:10">
      <c r="A810" s="1111">
        <v>41646</v>
      </c>
      <c r="B810" s="1120">
        <v>10</v>
      </c>
      <c r="C810" s="1113" t="s">
        <v>1087</v>
      </c>
      <c r="D810" s="1114" t="s">
        <v>1250</v>
      </c>
      <c r="E810" s="1114"/>
      <c r="G810" s="1118">
        <v>0</v>
      </c>
      <c r="H810" s="1114"/>
      <c r="I810" s="1053"/>
      <c r="J810" s="1114"/>
    </row>
    <row r="811" spans="1:10">
      <c r="A811" s="1111">
        <v>41646</v>
      </c>
      <c r="B811" s="1120">
        <v>15</v>
      </c>
      <c r="C811" s="1113" t="s">
        <v>1087</v>
      </c>
      <c r="D811" s="1114" t="s">
        <v>1088</v>
      </c>
      <c r="E811" s="1114"/>
      <c r="G811" s="1118">
        <v>0</v>
      </c>
      <c r="H811" s="1114"/>
      <c r="I811" s="1053"/>
      <c r="J811" s="1114"/>
    </row>
    <row r="812" spans="1:10">
      <c r="A812" s="1111">
        <v>41646</v>
      </c>
      <c r="B812" s="1120">
        <v>50</v>
      </c>
      <c r="C812" s="1113" t="s">
        <v>1087</v>
      </c>
      <c r="D812" s="1114" t="s">
        <v>1089</v>
      </c>
      <c r="E812" s="1114"/>
      <c r="G812" s="1118">
        <v>0</v>
      </c>
      <c r="H812" s="1114"/>
      <c r="I812" s="1053"/>
      <c r="J812" s="1114"/>
    </row>
    <row r="813" spans="1:10">
      <c r="A813" s="1111">
        <v>41646</v>
      </c>
      <c r="B813" s="1120">
        <v>246</v>
      </c>
      <c r="C813" s="1113" t="s">
        <v>246</v>
      </c>
      <c r="D813" s="1114" t="s">
        <v>429</v>
      </c>
      <c r="E813" s="1114"/>
      <c r="G813" s="1118">
        <v>0</v>
      </c>
      <c r="H813" s="1114"/>
      <c r="I813" s="1053"/>
      <c r="J813" s="1114"/>
    </row>
    <row r="814" spans="1:10">
      <c r="A814" s="1111">
        <v>41646</v>
      </c>
      <c r="B814" s="1120">
        <v>12.5</v>
      </c>
      <c r="C814" s="1113" t="s">
        <v>246</v>
      </c>
      <c r="D814" s="1114" t="s">
        <v>429</v>
      </c>
      <c r="E814" s="1114"/>
      <c r="G814" s="1118">
        <v>0</v>
      </c>
      <c r="H814" s="1114"/>
      <c r="I814" s="1053"/>
      <c r="J814" s="1114"/>
    </row>
    <row r="815" spans="1:10">
      <c r="A815" s="1111">
        <v>41646</v>
      </c>
      <c r="B815" s="1120">
        <v>100</v>
      </c>
      <c r="C815" s="1113" t="s">
        <v>246</v>
      </c>
      <c r="D815" s="1114" t="s">
        <v>1030</v>
      </c>
      <c r="E815" s="1114"/>
      <c r="G815" s="1118">
        <v>0</v>
      </c>
      <c r="H815" s="1114"/>
      <c r="I815" s="1053"/>
      <c r="J815" s="1114"/>
    </row>
    <row r="816" spans="1:10">
      <c r="A816" s="1111">
        <v>41646</v>
      </c>
      <c r="B816" s="1120">
        <v>110</v>
      </c>
      <c r="C816" s="1113" t="s">
        <v>246</v>
      </c>
      <c r="D816" s="1114" t="s">
        <v>967</v>
      </c>
      <c r="E816" s="1114"/>
      <c r="G816" s="1118" t="s">
        <v>339</v>
      </c>
      <c r="H816" s="1114"/>
      <c r="I816" s="1053"/>
      <c r="J816" s="1114"/>
    </row>
    <row r="817" spans="1:10">
      <c r="A817" s="1111">
        <v>41646</v>
      </c>
      <c r="B817" s="1120">
        <v>500</v>
      </c>
      <c r="C817" s="1113" t="s">
        <v>246</v>
      </c>
      <c r="D817" s="1114" t="s">
        <v>1320</v>
      </c>
      <c r="E817" s="1114"/>
      <c r="G817" s="1118" t="s">
        <v>339</v>
      </c>
      <c r="H817" s="1114"/>
      <c r="I817" s="1053"/>
      <c r="J817" s="1114"/>
    </row>
    <row r="818" spans="1:10">
      <c r="A818" s="1111">
        <v>41647</v>
      </c>
      <c r="B818" s="1120">
        <v>20</v>
      </c>
      <c r="C818" s="1113" t="s">
        <v>246</v>
      </c>
      <c r="D818" s="1114" t="s">
        <v>1278</v>
      </c>
      <c r="E818" s="1114"/>
      <c r="G818" s="1118">
        <v>0</v>
      </c>
      <c r="H818" s="1114"/>
      <c r="I818" s="1053"/>
      <c r="J818" s="1114"/>
    </row>
    <row r="819" spans="1:10">
      <c r="A819" s="1111">
        <v>41647</v>
      </c>
      <c r="B819" s="1120">
        <v>30</v>
      </c>
      <c r="C819" s="1113" t="s">
        <v>246</v>
      </c>
      <c r="D819" s="1114" t="s">
        <v>1231</v>
      </c>
      <c r="E819" s="1114"/>
      <c r="G819" s="1118">
        <v>0</v>
      </c>
      <c r="H819" s="1114"/>
      <c r="I819" s="1053"/>
      <c r="J819" s="1114"/>
    </row>
    <row r="820" spans="1:10">
      <c r="A820" s="1111">
        <v>41648</v>
      </c>
      <c r="B820" s="1120">
        <v>100</v>
      </c>
      <c r="C820" s="1113" t="s">
        <v>1087</v>
      </c>
      <c r="D820" s="1114" t="s">
        <v>1088</v>
      </c>
      <c r="E820" s="1114"/>
      <c r="G820" s="1118">
        <v>0</v>
      </c>
      <c r="H820" s="1114"/>
      <c r="I820" s="1053"/>
      <c r="J820" s="1114"/>
    </row>
    <row r="821" spans="1:10">
      <c r="A821" s="1111">
        <v>41648</v>
      </c>
      <c r="B821" s="1120">
        <v>15</v>
      </c>
      <c r="C821" s="1113" t="s">
        <v>1087</v>
      </c>
      <c r="D821" s="1114" t="s">
        <v>1096</v>
      </c>
      <c r="E821" s="1114"/>
      <c r="G821" s="1118">
        <v>0</v>
      </c>
      <c r="H821" s="1114"/>
      <c r="I821" s="1053"/>
      <c r="J821" s="1114"/>
    </row>
    <row r="822" spans="1:10">
      <c r="A822" s="1111">
        <v>41648</v>
      </c>
      <c r="B822" s="1120">
        <v>64</v>
      </c>
      <c r="C822" s="1113" t="s">
        <v>246</v>
      </c>
      <c r="D822" s="1114" t="s">
        <v>429</v>
      </c>
      <c r="E822" s="1114"/>
      <c r="G822" s="1118">
        <v>0</v>
      </c>
      <c r="H822" s="1114"/>
      <c r="I822" s="1053"/>
      <c r="J822" s="1114"/>
    </row>
    <row r="823" spans="1:10">
      <c r="A823" s="1111">
        <v>41649</v>
      </c>
      <c r="B823" s="1120">
        <v>333.33</v>
      </c>
      <c r="C823" s="1113" t="s">
        <v>1087</v>
      </c>
      <c r="D823" s="1114" t="s">
        <v>1334</v>
      </c>
      <c r="E823" s="1114"/>
      <c r="G823" s="1118">
        <v>0</v>
      </c>
      <c r="H823" s="1114"/>
      <c r="I823" s="1053"/>
      <c r="J823" s="1114"/>
    </row>
    <row r="824" spans="1:10">
      <c r="A824" s="1111">
        <v>41649</v>
      </c>
      <c r="B824" s="1120">
        <v>40</v>
      </c>
      <c r="C824" s="1113" t="s">
        <v>246</v>
      </c>
      <c r="D824" s="1114" t="s">
        <v>1282</v>
      </c>
      <c r="E824" s="1114"/>
      <c r="G824" s="1118">
        <v>0</v>
      </c>
      <c r="H824" s="1114"/>
      <c r="I824" s="1053"/>
      <c r="J824" s="1114"/>
    </row>
    <row r="825" spans="1:10">
      <c r="A825" s="1111">
        <v>41649</v>
      </c>
      <c r="B825" s="1120">
        <v>230</v>
      </c>
      <c r="C825" s="1113" t="s">
        <v>246</v>
      </c>
      <c r="D825" s="1114" t="s">
        <v>920</v>
      </c>
      <c r="E825" s="1114"/>
      <c r="G825" s="1118" t="s">
        <v>339</v>
      </c>
      <c r="H825" s="1114"/>
      <c r="I825" s="1053"/>
      <c r="J825" s="1114"/>
    </row>
    <row r="826" spans="1:10">
      <c r="A826" s="1111">
        <v>41649</v>
      </c>
      <c r="B826" s="1120">
        <v>79.61</v>
      </c>
      <c r="C826" s="1113" t="s">
        <v>246</v>
      </c>
      <c r="D826" s="1114" t="s">
        <v>1335</v>
      </c>
      <c r="E826" s="1114"/>
      <c r="G826" s="1118">
        <v>0</v>
      </c>
      <c r="H826" s="1114"/>
      <c r="I826" s="1053"/>
      <c r="J826" s="1114"/>
    </row>
    <row r="827" spans="1:10">
      <c r="A827" s="1111">
        <v>41649</v>
      </c>
      <c r="B827" s="1120">
        <v>5</v>
      </c>
      <c r="C827" s="1113" t="s">
        <v>246</v>
      </c>
      <c r="D827" s="1114" t="s">
        <v>1256</v>
      </c>
      <c r="E827" s="1114"/>
      <c r="G827" s="1118" t="s">
        <v>339</v>
      </c>
      <c r="H827" s="1114"/>
      <c r="I827" s="1053"/>
      <c r="J827" s="1114"/>
    </row>
    <row r="828" spans="1:10">
      <c r="A828" s="1111">
        <v>41649</v>
      </c>
      <c r="B828" s="1120">
        <v>150</v>
      </c>
      <c r="C828" s="1113" t="s">
        <v>246</v>
      </c>
      <c r="D828" s="1114" t="s">
        <v>357</v>
      </c>
      <c r="E828" s="1114"/>
      <c r="G828" s="1118" t="s">
        <v>339</v>
      </c>
      <c r="H828" s="1114"/>
      <c r="I828" s="1053"/>
      <c r="J828" s="1114"/>
    </row>
    <row r="829" spans="1:10">
      <c r="A829" s="1111">
        <v>41652</v>
      </c>
      <c r="B829" s="1120">
        <v>12.5</v>
      </c>
      <c r="C829" s="1113" t="s">
        <v>246</v>
      </c>
      <c r="D829" s="1114" t="s">
        <v>1221</v>
      </c>
      <c r="E829" s="1114"/>
      <c r="G829" s="1118" t="s">
        <v>339</v>
      </c>
      <c r="H829" s="1114"/>
      <c r="I829" s="1053"/>
      <c r="J829" s="1114"/>
    </row>
    <row r="830" spans="1:10">
      <c r="A830" s="1111">
        <v>41652</v>
      </c>
      <c r="B830" s="1120">
        <v>651.70000000000005</v>
      </c>
      <c r="C830" s="1113" t="s">
        <v>246</v>
      </c>
      <c r="D830" s="1114" t="s">
        <v>1336</v>
      </c>
      <c r="E830" s="1114"/>
      <c r="G830" s="1118">
        <v>0</v>
      </c>
      <c r="H830" s="1114"/>
      <c r="I830" s="1053"/>
      <c r="J830" s="1114"/>
    </row>
    <row r="831" spans="1:10">
      <c r="A831" s="1111">
        <v>41652</v>
      </c>
      <c r="B831" s="1120">
        <v>15</v>
      </c>
      <c r="C831" s="1113" t="s">
        <v>1087</v>
      </c>
      <c r="D831" s="1114" t="s">
        <v>1337</v>
      </c>
      <c r="E831" s="1114"/>
      <c r="G831" s="1118">
        <v>0</v>
      </c>
      <c r="H831" s="1114"/>
      <c r="I831" s="1053"/>
      <c r="J831" s="1114"/>
    </row>
    <row r="832" spans="1:10">
      <c r="A832" s="1111">
        <v>41653</v>
      </c>
      <c r="B832" s="1120">
        <v>500</v>
      </c>
      <c r="C832" s="1113" t="s">
        <v>1087</v>
      </c>
      <c r="D832" s="1114" t="s">
        <v>1338</v>
      </c>
      <c r="E832" s="1114"/>
      <c r="G832" s="1118">
        <v>0</v>
      </c>
      <c r="H832" s="1114"/>
      <c r="I832" s="1053"/>
      <c r="J832" s="1114"/>
    </row>
    <row r="833" spans="1:10">
      <c r="A833" s="1111">
        <v>41653</v>
      </c>
      <c r="B833" s="1120">
        <v>30</v>
      </c>
      <c r="C833" s="1113" t="s">
        <v>1087</v>
      </c>
      <c r="D833" s="1114" t="s">
        <v>1088</v>
      </c>
      <c r="E833" s="1114"/>
      <c r="G833" s="1118">
        <v>0</v>
      </c>
      <c r="H833" s="1114"/>
      <c r="I833" s="1053"/>
      <c r="J833" s="1114"/>
    </row>
    <row r="834" spans="1:10">
      <c r="A834" s="1111">
        <v>41653</v>
      </c>
      <c r="B834" s="1120">
        <v>7</v>
      </c>
      <c r="C834" s="1113" t="s">
        <v>246</v>
      </c>
      <c r="D834" s="1114" t="s">
        <v>1032</v>
      </c>
      <c r="E834" s="1114"/>
      <c r="G834" s="1118" t="s">
        <v>339</v>
      </c>
      <c r="H834" s="1114"/>
      <c r="I834" s="1053"/>
      <c r="J834" s="1114"/>
    </row>
    <row r="835" spans="1:10">
      <c r="A835" s="1111">
        <v>41654</v>
      </c>
      <c r="B835" s="1120">
        <v>30</v>
      </c>
      <c r="C835" s="1113" t="s">
        <v>246</v>
      </c>
      <c r="D835" s="1114" t="s">
        <v>1204</v>
      </c>
      <c r="E835" s="1114"/>
      <c r="G835" s="1118" t="s">
        <v>339</v>
      </c>
      <c r="H835" s="1114"/>
      <c r="I835" s="1053"/>
      <c r="J835" s="1114"/>
    </row>
    <row r="836" spans="1:10">
      <c r="A836" s="1111">
        <v>41654</v>
      </c>
      <c r="B836" s="1120">
        <v>5</v>
      </c>
      <c r="C836" s="1113" t="s">
        <v>246</v>
      </c>
      <c r="D836" s="1114" t="s">
        <v>968</v>
      </c>
      <c r="E836" s="1114"/>
      <c r="G836" s="1118" t="s">
        <v>339</v>
      </c>
      <c r="H836" s="1114"/>
      <c r="I836" s="1053"/>
      <c r="J836" s="1114"/>
    </row>
    <row r="837" spans="1:10">
      <c r="A837" s="1111">
        <v>41654</v>
      </c>
      <c r="B837" s="1120">
        <v>200</v>
      </c>
      <c r="C837" s="1113" t="s">
        <v>246</v>
      </c>
      <c r="D837" s="1114" t="s">
        <v>1339</v>
      </c>
      <c r="E837" s="1114"/>
      <c r="G837" s="1118">
        <v>0</v>
      </c>
      <c r="H837" s="1114"/>
      <c r="I837" s="1053"/>
      <c r="J837" s="1114"/>
    </row>
    <row r="838" spans="1:10">
      <c r="A838" s="1111">
        <v>41654</v>
      </c>
      <c r="B838" s="1120">
        <v>100</v>
      </c>
      <c r="C838" s="1113" t="s">
        <v>246</v>
      </c>
      <c r="D838" s="1114" t="s">
        <v>259</v>
      </c>
      <c r="E838" s="1114"/>
      <c r="G838" s="1118" t="s">
        <v>339</v>
      </c>
      <c r="H838" s="1114"/>
      <c r="I838" s="1053"/>
      <c r="J838" s="1114"/>
    </row>
    <row r="839" spans="1:10">
      <c r="A839" s="1111">
        <v>41654</v>
      </c>
      <c r="B839" s="1120">
        <v>7</v>
      </c>
      <c r="C839" s="1113" t="s">
        <v>246</v>
      </c>
      <c r="D839" s="1114" t="s">
        <v>976</v>
      </c>
      <c r="E839" s="1114"/>
      <c r="G839" s="1118">
        <v>0</v>
      </c>
      <c r="H839" s="1114"/>
      <c r="I839" s="1053"/>
      <c r="J839" s="1114"/>
    </row>
    <row r="840" spans="1:10">
      <c r="A840" s="1111">
        <v>41654</v>
      </c>
      <c r="B840" s="1120">
        <v>1</v>
      </c>
      <c r="C840" s="1113" t="s">
        <v>246</v>
      </c>
      <c r="D840" s="1114" t="s">
        <v>785</v>
      </c>
      <c r="E840" s="1114"/>
      <c r="G840" s="1118" t="s">
        <v>339</v>
      </c>
      <c r="H840" s="1114"/>
      <c r="I840" s="1053"/>
      <c r="J840" s="1114"/>
    </row>
    <row r="841" spans="1:10">
      <c r="A841" s="1111">
        <v>41654</v>
      </c>
      <c r="B841" s="1120">
        <v>100</v>
      </c>
      <c r="C841" s="1113" t="s">
        <v>246</v>
      </c>
      <c r="D841" s="1114" t="s">
        <v>292</v>
      </c>
      <c r="E841" s="1114"/>
      <c r="G841" s="1118" t="s">
        <v>339</v>
      </c>
      <c r="H841" s="1114"/>
      <c r="I841" s="1053"/>
      <c r="J841" s="1114"/>
    </row>
    <row r="842" spans="1:10">
      <c r="A842" s="1111">
        <v>41654</v>
      </c>
      <c r="B842" s="1120">
        <v>200</v>
      </c>
      <c r="C842" s="1113" t="s">
        <v>246</v>
      </c>
      <c r="D842" s="1114" t="s">
        <v>450</v>
      </c>
      <c r="E842" s="1114"/>
      <c r="G842" s="1118" t="s">
        <v>339</v>
      </c>
      <c r="H842" s="1114"/>
      <c r="I842" s="1053"/>
      <c r="J842" s="1114"/>
    </row>
    <row r="843" spans="1:10">
      <c r="A843" s="1111">
        <v>41654</v>
      </c>
      <c r="B843" s="1120">
        <v>5000</v>
      </c>
      <c r="C843" s="1113" t="s">
        <v>246</v>
      </c>
      <c r="D843" s="1114" t="s">
        <v>1340</v>
      </c>
      <c r="E843" s="1114"/>
      <c r="G843" s="1118">
        <v>0</v>
      </c>
      <c r="H843" s="1114"/>
      <c r="I843" s="1053"/>
      <c r="J843" s="1114"/>
    </row>
    <row r="844" spans="1:10">
      <c r="A844" s="1111">
        <v>41655</v>
      </c>
      <c r="B844" s="1120">
        <v>15</v>
      </c>
      <c r="C844" s="1113" t="s">
        <v>1087</v>
      </c>
      <c r="D844" s="1114" t="s">
        <v>1236</v>
      </c>
      <c r="E844" s="1114"/>
      <c r="G844" s="1118">
        <v>0</v>
      </c>
      <c r="H844" s="1114"/>
      <c r="I844" s="1053"/>
      <c r="J844" s="1114"/>
    </row>
    <row r="845" spans="1:10">
      <c r="A845" s="1111">
        <v>41655</v>
      </c>
      <c r="B845" s="1120">
        <v>20</v>
      </c>
      <c r="C845" s="1113" t="s">
        <v>1087</v>
      </c>
      <c r="D845" s="1114" t="s">
        <v>1092</v>
      </c>
      <c r="E845" s="1114"/>
      <c r="G845" s="1118">
        <v>0</v>
      </c>
      <c r="H845" s="1114"/>
      <c r="I845" s="1053"/>
      <c r="J845" s="1114"/>
    </row>
    <row r="846" spans="1:10">
      <c r="A846" s="1111">
        <v>41655</v>
      </c>
      <c r="B846" s="1120">
        <v>4.3899999999999997</v>
      </c>
      <c r="C846" s="1113" t="s">
        <v>246</v>
      </c>
      <c r="D846" s="1114" t="s">
        <v>1107</v>
      </c>
      <c r="E846" s="1114"/>
      <c r="G846" s="1118">
        <v>0</v>
      </c>
      <c r="H846" s="1114"/>
      <c r="I846" s="1053"/>
      <c r="J846" s="1114"/>
    </row>
    <row r="847" spans="1:10">
      <c r="A847" s="1111">
        <v>41655</v>
      </c>
      <c r="B847" s="1120">
        <v>5</v>
      </c>
      <c r="C847" s="1113" t="s">
        <v>246</v>
      </c>
      <c r="D847" s="1114" t="s">
        <v>1223</v>
      </c>
      <c r="E847" s="1114"/>
      <c r="G847" s="1118">
        <v>0</v>
      </c>
      <c r="H847" s="1114"/>
      <c r="I847" s="1053"/>
      <c r="J847" s="1114"/>
    </row>
    <row r="848" spans="1:10">
      <c r="A848" s="1111">
        <v>41656</v>
      </c>
      <c r="B848" s="1120">
        <v>115</v>
      </c>
      <c r="C848" s="1113" t="s">
        <v>1087</v>
      </c>
      <c r="D848" s="1114" t="s">
        <v>1341</v>
      </c>
      <c r="E848" s="1114"/>
      <c r="G848" s="1118">
        <v>0</v>
      </c>
      <c r="H848" s="1114"/>
      <c r="I848" s="1053"/>
      <c r="J848" s="1114"/>
    </row>
    <row r="849" spans="1:10">
      <c r="A849" s="1111">
        <v>41656</v>
      </c>
      <c r="B849" s="1120">
        <v>3018.8</v>
      </c>
      <c r="C849" s="1113" t="s">
        <v>246</v>
      </c>
      <c r="D849" s="1114" t="s">
        <v>1342</v>
      </c>
      <c r="E849" s="1114"/>
      <c r="G849" s="1118">
        <v>0</v>
      </c>
      <c r="H849" s="1114"/>
      <c r="I849" s="1053"/>
      <c r="J849" s="1114"/>
    </row>
    <row r="850" spans="1:10">
      <c r="A850" s="1111">
        <v>41656</v>
      </c>
      <c r="B850" s="1120">
        <v>674.94</v>
      </c>
      <c r="C850" s="1113" t="s">
        <v>246</v>
      </c>
      <c r="D850" s="1114" t="s">
        <v>1343</v>
      </c>
      <c r="E850" s="1114"/>
      <c r="G850" s="1118">
        <v>0</v>
      </c>
      <c r="H850" s="1114"/>
      <c r="I850" s="1053"/>
      <c r="J850" s="1114"/>
    </row>
    <row r="851" spans="1:10">
      <c r="A851" s="1111">
        <v>41656</v>
      </c>
      <c r="B851" s="1120">
        <v>80</v>
      </c>
      <c r="C851" s="1113" t="s">
        <v>246</v>
      </c>
      <c r="D851" s="1114" t="s">
        <v>1044</v>
      </c>
      <c r="E851" s="1114"/>
      <c r="G851" s="1118">
        <v>0</v>
      </c>
      <c r="H851" s="1114"/>
      <c r="I851" s="1053"/>
      <c r="J851" s="1114"/>
    </row>
    <row r="852" spans="1:10">
      <c r="A852" s="1111">
        <v>41656</v>
      </c>
      <c r="B852" s="1120">
        <v>100</v>
      </c>
      <c r="C852" s="1113" t="s">
        <v>246</v>
      </c>
      <c r="D852" s="1114" t="s">
        <v>327</v>
      </c>
      <c r="E852" s="1114"/>
      <c r="G852" s="1118" t="s">
        <v>339</v>
      </c>
      <c r="H852" s="1114"/>
      <c r="I852" s="1053"/>
      <c r="J852" s="1114"/>
    </row>
    <row r="853" spans="1:10">
      <c r="A853" s="1111">
        <v>41659</v>
      </c>
      <c r="B853" s="1120">
        <v>25</v>
      </c>
      <c r="C853" s="1113" t="s">
        <v>1087</v>
      </c>
      <c r="D853" s="1114" t="s">
        <v>1344</v>
      </c>
      <c r="E853" s="1114"/>
      <c r="G853" s="1118">
        <v>0</v>
      </c>
      <c r="H853" s="1114"/>
      <c r="I853" s="1053"/>
      <c r="J853" s="1114"/>
    </row>
    <row r="854" spans="1:10">
      <c r="A854" s="1111">
        <v>41659</v>
      </c>
      <c r="B854" s="1120">
        <v>25</v>
      </c>
      <c r="C854" s="1113" t="s">
        <v>246</v>
      </c>
      <c r="D854" s="1114" t="s">
        <v>1262</v>
      </c>
      <c r="E854" s="1114"/>
      <c r="G854" s="1118" t="s">
        <v>339</v>
      </c>
      <c r="H854" s="1114"/>
      <c r="I854" s="1053"/>
      <c r="J854" s="1114"/>
    </row>
    <row r="855" spans="1:10">
      <c r="A855" s="1111">
        <v>41659</v>
      </c>
      <c r="B855" s="1120">
        <v>120</v>
      </c>
      <c r="C855" s="1113" t="s">
        <v>246</v>
      </c>
      <c r="D855" s="1114" t="s">
        <v>784</v>
      </c>
      <c r="E855" s="1114"/>
      <c r="G855" s="1118" t="s">
        <v>339</v>
      </c>
      <c r="H855" s="1114"/>
      <c r="I855" s="1053"/>
      <c r="J855" s="1114"/>
    </row>
    <row r="856" spans="1:10">
      <c r="A856" s="1111">
        <v>41659</v>
      </c>
      <c r="B856" s="1120">
        <v>40</v>
      </c>
      <c r="C856" s="1113" t="s">
        <v>246</v>
      </c>
      <c r="D856" s="1114" t="s">
        <v>1258</v>
      </c>
      <c r="E856" s="1114"/>
      <c r="G856" s="1118" t="s">
        <v>339</v>
      </c>
      <c r="H856" s="1114"/>
      <c r="I856" s="1053"/>
      <c r="J856" s="1114"/>
    </row>
    <row r="857" spans="1:10">
      <c r="A857" s="1111">
        <v>41659</v>
      </c>
      <c r="B857" s="1120">
        <v>12.5</v>
      </c>
      <c r="C857" s="1113" t="s">
        <v>246</v>
      </c>
      <c r="D857" s="1114" t="s">
        <v>1221</v>
      </c>
      <c r="E857" s="1114"/>
      <c r="G857" s="1118" t="s">
        <v>339</v>
      </c>
      <c r="H857" s="1114"/>
      <c r="I857" s="1053"/>
      <c r="J857" s="1114"/>
    </row>
    <row r="858" spans="1:10">
      <c r="A858" s="1111">
        <v>41659</v>
      </c>
      <c r="B858" s="1120">
        <v>40</v>
      </c>
      <c r="C858" s="1113" t="s">
        <v>246</v>
      </c>
      <c r="D858" s="1114" t="s">
        <v>400</v>
      </c>
      <c r="E858" s="1114"/>
      <c r="G858" s="1118" t="s">
        <v>339</v>
      </c>
      <c r="H858" s="1114"/>
      <c r="I858" s="1053"/>
      <c r="J858" s="1114"/>
    </row>
    <row r="859" spans="1:10">
      <c r="A859" s="1111">
        <v>41659</v>
      </c>
      <c r="B859" s="1120">
        <v>810.98</v>
      </c>
      <c r="C859" s="1113" t="s">
        <v>246</v>
      </c>
      <c r="D859" s="1114" t="s">
        <v>1345</v>
      </c>
      <c r="E859" s="1114"/>
      <c r="G859" s="1118">
        <v>0</v>
      </c>
      <c r="H859" s="1114"/>
      <c r="I859" s="1053"/>
      <c r="J859" s="1114"/>
    </row>
    <row r="860" spans="1:10">
      <c r="A860" s="1111">
        <v>41660</v>
      </c>
      <c r="B860" s="1120">
        <v>40</v>
      </c>
      <c r="C860" s="1113" t="s">
        <v>246</v>
      </c>
      <c r="D860" s="1114" t="s">
        <v>261</v>
      </c>
      <c r="E860" s="1114"/>
      <c r="G860" s="1118" t="s">
        <v>339</v>
      </c>
      <c r="H860" s="1114"/>
      <c r="I860" s="1053"/>
      <c r="J860" s="1114"/>
    </row>
    <row r="861" spans="1:10">
      <c r="A861" s="1111">
        <v>41660</v>
      </c>
      <c r="B861" s="1120">
        <v>125</v>
      </c>
      <c r="C861" s="1113" t="s">
        <v>246</v>
      </c>
      <c r="D861" s="1114" t="s">
        <v>1346</v>
      </c>
      <c r="E861" s="1114"/>
      <c r="G861" s="1118" t="s">
        <v>339</v>
      </c>
      <c r="H861" s="1114"/>
      <c r="I861" s="1053"/>
      <c r="J861" s="1114"/>
    </row>
    <row r="862" spans="1:10">
      <c r="A862" s="1111">
        <v>41660</v>
      </c>
      <c r="B862" s="1120">
        <v>12</v>
      </c>
      <c r="C862" s="1113" t="s">
        <v>246</v>
      </c>
      <c r="D862" s="1114" t="s">
        <v>294</v>
      </c>
      <c r="E862" s="1114"/>
      <c r="G862" s="1118" t="s">
        <v>339</v>
      </c>
      <c r="H862" s="1114"/>
      <c r="I862" s="1053"/>
      <c r="J862" s="1114"/>
    </row>
    <row r="863" spans="1:10">
      <c r="A863" s="1111">
        <v>41660</v>
      </c>
      <c r="B863" s="1120">
        <v>5</v>
      </c>
      <c r="C863" s="1113" t="s">
        <v>246</v>
      </c>
      <c r="D863" s="1114" t="s">
        <v>773</v>
      </c>
      <c r="E863" s="1114"/>
      <c r="G863" s="1118">
        <v>0</v>
      </c>
      <c r="H863" s="1114"/>
      <c r="I863" s="1053"/>
      <c r="J863" s="1114"/>
    </row>
    <row r="864" spans="1:10">
      <c r="A864" s="1111">
        <v>41660</v>
      </c>
      <c r="B864" s="1120">
        <v>73.13</v>
      </c>
      <c r="C864" s="1113">
        <v>103482</v>
      </c>
      <c r="D864" s="1114" t="s">
        <v>1347</v>
      </c>
      <c r="E864" s="1114"/>
      <c r="G864" s="1118">
        <v>0</v>
      </c>
      <c r="H864" s="1114"/>
      <c r="I864" s="1053"/>
      <c r="J864" s="1114"/>
    </row>
    <row r="865" spans="1:10">
      <c r="A865" s="1111">
        <v>41660</v>
      </c>
      <c r="B865" s="1120">
        <v>100</v>
      </c>
      <c r="C865" s="1113">
        <v>103483</v>
      </c>
      <c r="D865" s="1114" t="s">
        <v>1057</v>
      </c>
      <c r="E865" s="1114"/>
      <c r="G865" s="1118">
        <v>0</v>
      </c>
      <c r="H865" s="1114"/>
      <c r="I865" s="1053"/>
      <c r="J865" s="1114"/>
    </row>
    <row r="866" spans="1:10">
      <c r="A866" s="1111">
        <v>41660</v>
      </c>
      <c r="B866" s="1120">
        <v>700</v>
      </c>
      <c r="C866" s="1113">
        <v>103484</v>
      </c>
      <c r="D866" s="1114" t="s">
        <v>1348</v>
      </c>
      <c r="E866" s="1114"/>
      <c r="G866" s="1118">
        <v>0</v>
      </c>
      <c r="H866" s="1114"/>
      <c r="I866" s="1053"/>
      <c r="J866" s="1114"/>
    </row>
    <row r="867" spans="1:10">
      <c r="A867" s="1111">
        <v>41660</v>
      </c>
      <c r="B867" s="1120">
        <v>5</v>
      </c>
      <c r="C867" s="1113">
        <v>103485</v>
      </c>
      <c r="D867" s="1114" t="s">
        <v>971</v>
      </c>
      <c r="E867" s="1114"/>
      <c r="G867" s="1118">
        <v>0</v>
      </c>
      <c r="H867" s="1114"/>
      <c r="I867" s="1053"/>
      <c r="J867" s="1114"/>
    </row>
    <row r="868" spans="1:10">
      <c r="A868" s="1111">
        <v>41661</v>
      </c>
      <c r="B868" s="1120">
        <v>50</v>
      </c>
      <c r="C868" s="1113" t="s">
        <v>1087</v>
      </c>
      <c r="D868" s="1114" t="s">
        <v>1349</v>
      </c>
      <c r="E868" s="1114"/>
      <c r="G868" s="1118">
        <v>0</v>
      </c>
      <c r="H868" s="1114"/>
      <c r="I868" s="1053"/>
      <c r="J868" s="1114"/>
    </row>
    <row r="869" spans="1:10">
      <c r="A869" s="1111">
        <v>41661</v>
      </c>
      <c r="B869" s="1120">
        <v>188</v>
      </c>
      <c r="C869" s="1113" t="s">
        <v>246</v>
      </c>
      <c r="D869" s="1114" t="s">
        <v>355</v>
      </c>
      <c r="E869" s="1114"/>
      <c r="G869" s="1118" t="s">
        <v>339</v>
      </c>
      <c r="H869" s="1114"/>
      <c r="I869" s="1053"/>
      <c r="J869" s="1114"/>
    </row>
    <row r="870" spans="1:10">
      <c r="A870" s="1111">
        <v>41661</v>
      </c>
      <c r="B870" s="1120">
        <v>258</v>
      </c>
      <c r="C870" s="1113" t="s">
        <v>246</v>
      </c>
      <c r="D870" s="1114" t="s">
        <v>355</v>
      </c>
      <c r="E870" s="1114"/>
      <c r="G870" s="1118" t="s">
        <v>339</v>
      </c>
      <c r="H870" s="1114"/>
      <c r="I870" s="1053"/>
      <c r="J870" s="1114"/>
    </row>
    <row r="871" spans="1:10">
      <c r="A871" s="1111">
        <v>41662</v>
      </c>
      <c r="B871" s="1120">
        <v>100</v>
      </c>
      <c r="C871" s="1113" t="s">
        <v>1087</v>
      </c>
      <c r="D871" s="1114" t="s">
        <v>1093</v>
      </c>
      <c r="E871" s="1114"/>
      <c r="G871" s="1118">
        <v>0</v>
      </c>
      <c r="H871" s="1114"/>
      <c r="I871" s="1053"/>
      <c r="J871" s="1114"/>
    </row>
    <row r="872" spans="1:10">
      <c r="A872" s="1111">
        <v>41662</v>
      </c>
      <c r="B872" s="1120">
        <v>1000</v>
      </c>
      <c r="C872" s="1113" t="s">
        <v>1087</v>
      </c>
      <c r="D872" s="1114" t="s">
        <v>1350</v>
      </c>
      <c r="E872" s="1114"/>
      <c r="G872" s="1118">
        <v>0</v>
      </c>
      <c r="H872" s="1114"/>
      <c r="I872" s="1053"/>
      <c r="J872" s="1114"/>
    </row>
    <row r="873" spans="1:10">
      <c r="A873" s="1111">
        <v>41666</v>
      </c>
      <c r="B873" s="1120">
        <v>1716.6</v>
      </c>
      <c r="C873" s="1113" t="s">
        <v>246</v>
      </c>
      <c r="D873" s="1114" t="s">
        <v>269</v>
      </c>
      <c r="E873" s="1114"/>
      <c r="G873" s="1118">
        <v>0</v>
      </c>
      <c r="H873" s="1114"/>
      <c r="I873" s="1053"/>
      <c r="J873" s="1114"/>
    </row>
    <row r="874" spans="1:10">
      <c r="A874" s="1111">
        <v>41666</v>
      </c>
      <c r="B874" s="1120">
        <v>15</v>
      </c>
      <c r="C874" s="1113" t="s">
        <v>246</v>
      </c>
      <c r="D874" s="1114" t="s">
        <v>858</v>
      </c>
      <c r="E874" s="1114"/>
      <c r="G874" s="1118" t="s">
        <v>339</v>
      </c>
      <c r="H874" s="1114"/>
      <c r="I874" s="1053"/>
      <c r="J874" s="1114"/>
    </row>
    <row r="875" spans="1:10">
      <c r="A875" s="1111">
        <v>41666</v>
      </c>
      <c r="B875" s="1120">
        <v>15</v>
      </c>
      <c r="C875" s="1113" t="s">
        <v>246</v>
      </c>
      <c r="D875" s="1114" t="s">
        <v>1264</v>
      </c>
      <c r="E875" s="1114"/>
      <c r="G875" s="1118" t="s">
        <v>339</v>
      </c>
      <c r="H875" s="1114"/>
      <c r="I875" s="1053"/>
      <c r="J875" s="1114"/>
    </row>
    <row r="876" spans="1:10">
      <c r="A876" s="1111">
        <v>41666</v>
      </c>
      <c r="B876" s="1120">
        <v>125</v>
      </c>
      <c r="C876" s="1113" t="s">
        <v>246</v>
      </c>
      <c r="D876" s="1114" t="s">
        <v>1346</v>
      </c>
      <c r="E876" s="1114"/>
      <c r="G876" s="1118" t="s">
        <v>339</v>
      </c>
      <c r="H876" s="1114"/>
      <c r="I876" s="1053"/>
      <c r="J876" s="1114"/>
    </row>
    <row r="877" spans="1:10">
      <c r="A877" s="1111">
        <v>41666</v>
      </c>
      <c r="B877" s="1120">
        <v>10</v>
      </c>
      <c r="C877" s="1113" t="s">
        <v>246</v>
      </c>
      <c r="D877" s="1114" t="s">
        <v>302</v>
      </c>
      <c r="E877" s="1114"/>
      <c r="G877" s="1118">
        <v>0</v>
      </c>
      <c r="H877" s="1114"/>
      <c r="I877" s="1053"/>
      <c r="J877" s="1114"/>
    </row>
    <row r="878" spans="1:10">
      <c r="A878" s="1111">
        <v>41666</v>
      </c>
      <c r="B878" s="1120">
        <v>50</v>
      </c>
      <c r="C878" s="1113" t="s">
        <v>246</v>
      </c>
      <c r="D878" s="1114" t="s">
        <v>1017</v>
      </c>
      <c r="E878" s="1114"/>
      <c r="G878" s="1118" t="s">
        <v>339</v>
      </c>
      <c r="H878" s="1114"/>
      <c r="I878" s="1053"/>
      <c r="J878" s="1114"/>
    </row>
    <row r="879" spans="1:10">
      <c r="A879" s="1111">
        <v>41666</v>
      </c>
      <c r="B879" s="1120">
        <v>20</v>
      </c>
      <c r="C879" s="1113" t="s">
        <v>246</v>
      </c>
      <c r="D879" s="1114" t="s">
        <v>1221</v>
      </c>
      <c r="E879" s="1114"/>
      <c r="G879" s="1118" t="s">
        <v>339</v>
      </c>
      <c r="H879" s="1114"/>
      <c r="I879" s="1053"/>
      <c r="J879" s="1114"/>
    </row>
    <row r="880" spans="1:10">
      <c r="A880" s="1111">
        <v>41666</v>
      </c>
      <c r="B880" s="1120">
        <v>60</v>
      </c>
      <c r="C880" s="1113" t="s">
        <v>246</v>
      </c>
      <c r="D880" s="1114" t="s">
        <v>1309</v>
      </c>
      <c r="E880" s="1114"/>
      <c r="G880" s="1118" t="s">
        <v>339</v>
      </c>
      <c r="H880" s="1114"/>
      <c r="I880" s="1053"/>
      <c r="J880" s="1114"/>
    </row>
    <row r="881" spans="1:10">
      <c r="A881" s="1111">
        <v>41666</v>
      </c>
      <c r="B881" s="1120">
        <v>493.9</v>
      </c>
      <c r="C881" s="1113" t="s">
        <v>246</v>
      </c>
      <c r="D881" s="1114" t="s">
        <v>1351</v>
      </c>
      <c r="E881" s="1114"/>
      <c r="G881" s="1118">
        <v>0</v>
      </c>
      <c r="H881" s="1114"/>
      <c r="I881" s="1053"/>
      <c r="J881" s="1114"/>
    </row>
    <row r="882" spans="1:10">
      <c r="A882" s="1111">
        <v>41667</v>
      </c>
      <c r="B882" s="1120">
        <v>79.27</v>
      </c>
      <c r="C882" s="1113" t="s">
        <v>246</v>
      </c>
      <c r="D882" s="1114" t="s">
        <v>1218</v>
      </c>
      <c r="E882" s="1114"/>
      <c r="G882" s="1118">
        <v>0</v>
      </c>
      <c r="H882" s="1114"/>
      <c r="I882" s="1053"/>
      <c r="J882" s="1114"/>
    </row>
    <row r="883" spans="1:10">
      <c r="A883" s="1111">
        <v>41667</v>
      </c>
      <c r="B883" s="1120">
        <v>3</v>
      </c>
      <c r="C883" s="1113" t="s">
        <v>246</v>
      </c>
      <c r="D883" s="1114" t="s">
        <v>1004</v>
      </c>
      <c r="E883" s="1114"/>
      <c r="G883" s="1118">
        <v>0</v>
      </c>
      <c r="H883" s="1114"/>
      <c r="I883" s="1053"/>
      <c r="J883" s="1114"/>
    </row>
    <row r="884" spans="1:10">
      <c r="A884" s="1111">
        <v>41667</v>
      </c>
      <c r="B884" s="1120">
        <v>80</v>
      </c>
      <c r="C884" s="1113" t="s">
        <v>246</v>
      </c>
      <c r="D884" s="1114" t="s">
        <v>330</v>
      </c>
      <c r="E884" s="1114"/>
      <c r="G884" s="1118" t="s">
        <v>339</v>
      </c>
      <c r="H884" s="1114"/>
      <c r="I884" s="1053"/>
      <c r="J884" s="1114"/>
    </row>
    <row r="885" spans="1:10">
      <c r="A885" s="1111">
        <v>41667</v>
      </c>
      <c r="B885" s="1120">
        <v>42</v>
      </c>
      <c r="C885" s="1113" t="s">
        <v>246</v>
      </c>
      <c r="D885" s="1114" t="s">
        <v>1352</v>
      </c>
      <c r="E885" s="1114"/>
      <c r="G885" s="1118">
        <v>0</v>
      </c>
      <c r="H885" s="1114"/>
      <c r="I885" s="1053"/>
      <c r="J885" s="1114"/>
    </row>
    <row r="886" spans="1:10">
      <c r="A886" s="1111">
        <v>41668</v>
      </c>
      <c r="B886" s="1120">
        <v>2384.88</v>
      </c>
      <c r="C886" s="1113" t="s">
        <v>246</v>
      </c>
      <c r="D886" s="1114" t="s">
        <v>1353</v>
      </c>
      <c r="E886" s="1114"/>
      <c r="G886" s="1118">
        <v>0</v>
      </c>
      <c r="H886" s="1114"/>
      <c r="I886" s="1053"/>
      <c r="J886" s="1114"/>
    </row>
    <row r="887" spans="1:10">
      <c r="A887" s="1111">
        <v>41669</v>
      </c>
      <c r="B887" s="1120">
        <v>180</v>
      </c>
      <c r="C887" s="1113" t="s">
        <v>246</v>
      </c>
      <c r="D887" s="1114" t="s">
        <v>287</v>
      </c>
      <c r="E887" s="1114"/>
      <c r="G887" s="1118" t="s">
        <v>339</v>
      </c>
      <c r="H887" s="1114"/>
      <c r="I887" s="1053"/>
      <c r="J887" s="1114"/>
    </row>
    <row r="888" spans="1:10">
      <c r="A888" s="1111">
        <v>41670</v>
      </c>
      <c r="B888" s="1120">
        <v>992.48</v>
      </c>
      <c r="C888" s="1113" t="s">
        <v>246</v>
      </c>
      <c r="D888" s="1114" t="s">
        <v>1288</v>
      </c>
      <c r="E888" s="1114"/>
      <c r="G888" s="1118">
        <v>0</v>
      </c>
      <c r="H888" s="1114"/>
      <c r="I888" s="1053"/>
      <c r="J888" s="1114"/>
    </row>
    <row r="889" spans="1:10">
      <c r="A889" s="1111">
        <v>41670</v>
      </c>
      <c r="B889" s="1120">
        <v>124.92</v>
      </c>
      <c r="C889" s="1113" t="s">
        <v>246</v>
      </c>
      <c r="D889" s="1114" t="s">
        <v>1288</v>
      </c>
      <c r="E889" s="1114"/>
      <c r="G889" s="1118">
        <v>0</v>
      </c>
      <c r="H889" s="1114"/>
      <c r="I889" s="1053"/>
      <c r="J889" s="1114"/>
    </row>
    <row r="890" spans="1:10">
      <c r="A890" s="1111">
        <v>41670</v>
      </c>
      <c r="B890" s="1120">
        <v>25</v>
      </c>
      <c r="C890" s="1113" t="s">
        <v>246</v>
      </c>
      <c r="D890" s="1114" t="s">
        <v>762</v>
      </c>
      <c r="E890" s="1114"/>
      <c r="G890" s="1118" t="s">
        <v>339</v>
      </c>
      <c r="H890" s="1114"/>
      <c r="I890" s="1053"/>
      <c r="J890" s="1114"/>
    </row>
    <row r="891" spans="1:10">
      <c r="A891" s="1111" t="s">
        <v>244</v>
      </c>
      <c r="B891" s="1120" t="s">
        <v>244</v>
      </c>
      <c r="C891" s="1113" t="s">
        <v>244</v>
      </c>
      <c r="D891" s="1114" t="s">
        <v>244</v>
      </c>
      <c r="E891" s="1114"/>
      <c r="G891" s="1118" t="s">
        <v>244</v>
      </c>
      <c r="H891" s="1114"/>
      <c r="I891" s="1053"/>
      <c r="J891" s="1114"/>
    </row>
    <row r="892" spans="1:10">
      <c r="A892" s="1059" t="s">
        <v>17</v>
      </c>
      <c r="B892" s="1119" t="s">
        <v>244</v>
      </c>
      <c r="C892" s="1113" t="s">
        <v>244</v>
      </c>
      <c r="D892" s="1114" t="s">
        <v>244</v>
      </c>
      <c r="E892" s="1114"/>
      <c r="G892" s="1114" t="s">
        <v>244</v>
      </c>
      <c r="H892" s="1053" t="s">
        <v>244</v>
      </c>
      <c r="I892" s="1053" t="s">
        <v>244</v>
      </c>
      <c r="J892" s="1109"/>
    </row>
    <row r="893" spans="1:10">
      <c r="A893" s="1121">
        <v>41547</v>
      </c>
      <c r="B893" s="1119">
        <v>19322.919999999998</v>
      </c>
      <c r="C893" s="1113" t="s">
        <v>246</v>
      </c>
      <c r="D893" s="1113">
        <v>10107146</v>
      </c>
      <c r="E893" s="1113"/>
      <c r="F893" s="1114" t="s">
        <v>1266</v>
      </c>
      <c r="G893" s="1042"/>
      <c r="H893" s="1040"/>
      <c r="I893" s="1053"/>
      <c r="J893" s="1109"/>
    </row>
    <row r="894" spans="1:10">
      <c r="A894" s="1121">
        <v>41627</v>
      </c>
      <c r="B894" s="1119">
        <v>52748</v>
      </c>
      <c r="C894" s="1113" t="s">
        <v>246</v>
      </c>
      <c r="D894" s="1113">
        <v>10109380</v>
      </c>
      <c r="E894" s="1113"/>
      <c r="F894" s="1114" t="s">
        <v>1322</v>
      </c>
      <c r="G894" s="1042"/>
      <c r="H894" s="1040"/>
      <c r="I894" s="1053"/>
      <c r="J894" s="1109"/>
    </row>
    <row r="895" spans="1:10">
      <c r="A895" s="1121">
        <v>41661</v>
      </c>
      <c r="B895" s="1119">
        <v>44322.92</v>
      </c>
      <c r="C895" s="1113" t="s">
        <v>246</v>
      </c>
      <c r="D895" s="1113">
        <v>10109999</v>
      </c>
      <c r="E895" s="1113"/>
      <c r="F895" s="1114" t="s">
        <v>1266</v>
      </c>
      <c r="G895" s="1042"/>
      <c r="H895" s="1040"/>
      <c r="I895" s="1053"/>
      <c r="J895" s="1109"/>
    </row>
    <row r="896" spans="1:10">
      <c r="A896" s="1121">
        <v>41661</v>
      </c>
      <c r="B896" s="1119">
        <v>85713</v>
      </c>
      <c r="C896" s="1113" t="s">
        <v>246</v>
      </c>
      <c r="D896" s="1113">
        <v>10110283</v>
      </c>
      <c r="E896" s="1113"/>
      <c r="F896" s="1114" t="s">
        <v>1323</v>
      </c>
      <c r="G896" s="1042"/>
      <c r="H896" s="1040"/>
      <c r="I896" s="1053"/>
      <c r="J896" s="1109"/>
    </row>
    <row r="897" spans="1:10">
      <c r="A897" s="1121" t="s">
        <v>244</v>
      </c>
      <c r="B897" s="1119" t="s">
        <v>244</v>
      </c>
      <c r="C897" s="1113" t="s">
        <v>244</v>
      </c>
      <c r="D897" s="1113" t="s">
        <v>244</v>
      </c>
      <c r="E897" s="1113"/>
      <c r="F897" s="1114" t="s">
        <v>244</v>
      </c>
      <c r="G897" s="1042"/>
      <c r="H897" s="1040"/>
      <c r="I897" s="1053"/>
      <c r="J897" s="1109"/>
    </row>
  </sheetData>
  <pageMargins left="0.70866141732283505" right="0.70866141732283505" top="0.74803149606299202" bottom="0.74803149606299202" header="0.31496062992126" footer="0.31496062992126"/>
  <pageSetup paperSize="9" scale="10" orientation="portrait" cellComments="atEnd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 filterMode="1" enableFormatConditionsCalculation="0">
    <pageSetUpPr fitToPage="1"/>
  </sheetPr>
  <dimension ref="A1:J1729"/>
  <sheetViews>
    <sheetView zoomScale="85" zoomScaleNormal="85" zoomScalePageLayoutView="85" workbookViewId="0">
      <selection activeCell="F24" sqref="F24"/>
    </sheetView>
  </sheetViews>
  <sheetFormatPr defaultColWidth="8.85546875" defaultRowHeight="15"/>
  <cols>
    <col min="1" max="1" width="20.28515625" style="1080" customWidth="1"/>
    <col min="2" max="2" width="17.28515625" style="1080" bestFit="1" customWidth="1"/>
    <col min="3" max="4" width="12.42578125" style="1080" customWidth="1"/>
    <col min="5" max="5" width="14.42578125" style="1080" customWidth="1"/>
    <col min="6" max="6" width="17.7109375" style="1080" customWidth="1"/>
    <col min="7" max="7" width="13.140625" style="1080" customWidth="1"/>
    <col min="8" max="8" width="11.28515625" style="1080" customWidth="1"/>
    <col min="9" max="9" width="17.140625" style="1080" customWidth="1"/>
    <col min="10" max="10" width="13.85546875" style="1080" customWidth="1"/>
  </cols>
  <sheetData>
    <row r="1" spans="1:10">
      <c r="A1" s="1079"/>
      <c r="B1" s="974"/>
      <c r="H1" s="1081" t="s">
        <v>1</v>
      </c>
      <c r="I1" s="977" t="s">
        <v>1154</v>
      </c>
      <c r="J1" s="978"/>
    </row>
    <row r="2" spans="1:10">
      <c r="A2" s="1079"/>
      <c r="B2" s="1079"/>
    </row>
    <row r="3" spans="1:10">
      <c r="A3" s="1079"/>
    </row>
    <row r="4" spans="1:10">
      <c r="A4" s="979" t="s">
        <v>2</v>
      </c>
      <c r="G4" s="980"/>
      <c r="H4" s="980"/>
      <c r="I4" s="980"/>
    </row>
    <row r="5" spans="1:10">
      <c r="A5" s="980"/>
      <c r="B5" s="980"/>
      <c r="D5" s="1082"/>
      <c r="E5" s="1082"/>
      <c r="F5" s="1082"/>
      <c r="G5" s="982" t="s">
        <v>411</v>
      </c>
      <c r="H5" s="980"/>
      <c r="I5" s="980"/>
    </row>
    <row r="6" spans="1:10">
      <c r="A6" s="830"/>
      <c r="B6" s="980"/>
      <c r="C6" s="980"/>
      <c r="D6" s="980"/>
      <c r="E6" s="1082"/>
      <c r="F6" s="1082"/>
      <c r="G6" s="983" t="s">
        <v>239</v>
      </c>
      <c r="H6" s="980" t="s">
        <v>31</v>
      </c>
      <c r="I6" s="980"/>
    </row>
    <row r="7" spans="1:10">
      <c r="A7" s="984" t="s">
        <v>238</v>
      </c>
      <c r="B7" s="980"/>
      <c r="C7" s="980"/>
      <c r="D7" s="980"/>
      <c r="E7" s="1082"/>
      <c r="F7" s="1082"/>
      <c r="G7" s="1082"/>
      <c r="H7" s="1082"/>
      <c r="I7" s="980"/>
    </row>
    <row r="8" spans="1:10">
      <c r="A8" s="985" t="s">
        <v>1324</v>
      </c>
      <c r="B8" s="980"/>
      <c r="C8" s="980"/>
      <c r="D8" s="980"/>
      <c r="E8" s="983"/>
      <c r="F8" s="1082"/>
      <c r="G8" s="1082"/>
      <c r="H8" s="1082"/>
      <c r="I8" s="1082"/>
    </row>
    <row r="9" spans="1:10">
      <c r="A9" s="980" t="s">
        <v>4</v>
      </c>
      <c r="B9" s="983"/>
      <c r="C9" s="983"/>
      <c r="D9" s="983"/>
      <c r="E9" s="983"/>
      <c r="F9" s="1082"/>
      <c r="G9" s="1082"/>
      <c r="H9" s="1082"/>
      <c r="I9" s="1082"/>
    </row>
    <row r="10" spans="1:10">
      <c r="A10" s="980"/>
      <c r="B10" s="983"/>
      <c r="C10" s="983"/>
      <c r="D10" s="983"/>
      <c r="E10" s="983"/>
      <c r="F10" s="1082"/>
      <c r="G10" s="1082"/>
      <c r="H10" s="1082"/>
      <c r="I10" s="1082"/>
    </row>
    <row r="11" spans="1:10">
      <c r="A11" s="1082"/>
      <c r="B11" s="1082"/>
      <c r="C11" s="1082"/>
      <c r="D11" s="1082"/>
      <c r="E11" s="1082"/>
      <c r="F11" s="1082"/>
      <c r="G11" s="1082"/>
      <c r="H11" s="1082"/>
      <c r="I11" s="1082"/>
    </row>
    <row r="12" spans="1:10">
      <c r="A12" s="983" t="s">
        <v>5</v>
      </c>
      <c r="B12" s="986"/>
      <c r="C12" s="986"/>
      <c r="D12" s="986"/>
      <c r="E12" s="986"/>
      <c r="F12" s="1082"/>
      <c r="G12" s="1082"/>
      <c r="H12" s="1082"/>
      <c r="I12" s="1082"/>
    </row>
    <row r="13" spans="1:10" ht="15.75" thickBot="1">
      <c r="A13" s="1082"/>
      <c r="B13" s="1082"/>
      <c r="C13" s="1083"/>
      <c r="D13" s="1083"/>
      <c r="E13" s="1083"/>
      <c r="F13" s="1082"/>
      <c r="G13" s="1082"/>
      <c r="H13" s="1082"/>
      <c r="I13" s="1083"/>
    </row>
    <row r="14" spans="1:10">
      <c r="A14" s="988"/>
      <c r="B14" s="988"/>
      <c r="C14" s="988"/>
      <c r="D14" s="988"/>
      <c r="E14" s="989"/>
      <c r="F14" s="989"/>
      <c r="G14" s="990" t="s">
        <v>6</v>
      </c>
      <c r="H14" s="989"/>
      <c r="I14" s="991"/>
    </row>
    <row r="15" spans="1:10">
      <c r="A15" s="992"/>
      <c r="B15" s="992"/>
      <c r="C15" s="993"/>
      <c r="D15" s="993"/>
      <c r="E15" s="993"/>
      <c r="F15" s="993"/>
      <c r="G15" s="994" t="s">
        <v>7</v>
      </c>
      <c r="H15" s="993"/>
      <c r="I15" s="991" t="s">
        <v>8</v>
      </c>
    </row>
    <row r="16" spans="1:10">
      <c r="A16" s="995"/>
      <c r="B16" s="994" t="s">
        <v>1102</v>
      </c>
      <c r="C16" s="994" t="s">
        <v>10</v>
      </c>
      <c r="D16" s="994" t="s">
        <v>101</v>
      </c>
      <c r="E16" s="994"/>
      <c r="F16" s="994" t="s">
        <v>11</v>
      </c>
      <c r="G16" s="994" t="s">
        <v>12</v>
      </c>
      <c r="H16" s="994" t="s">
        <v>7</v>
      </c>
      <c r="I16" s="991" t="s">
        <v>13</v>
      </c>
    </row>
    <row r="17" spans="1:10" ht="15.75" thickBot="1">
      <c r="A17" s="996" t="s">
        <v>1211</v>
      </c>
      <c r="B17" s="996" t="s">
        <v>13</v>
      </c>
      <c r="C17" s="996" t="s">
        <v>16</v>
      </c>
      <c r="D17" s="996" t="s">
        <v>16</v>
      </c>
      <c r="E17" s="996" t="s">
        <v>17</v>
      </c>
      <c r="F17" s="996" t="s">
        <v>13</v>
      </c>
      <c r="G17" s="996" t="s">
        <v>18</v>
      </c>
      <c r="H17" s="996" t="s">
        <v>19</v>
      </c>
      <c r="I17" s="997" t="s">
        <v>1081</v>
      </c>
    </row>
    <row r="18" spans="1:10" ht="15.75" thickTop="1">
      <c r="A18" s="998">
        <v>41487</v>
      </c>
      <c r="B18" s="999">
        <v>1304843.0654748795</v>
      </c>
      <c r="C18" s="1000">
        <v>42904.399999999994</v>
      </c>
      <c r="D18" s="1000">
        <v>1034.3800000000001</v>
      </c>
      <c r="E18" s="1000">
        <v>0</v>
      </c>
      <c r="F18" s="1001">
        <v>1348781.8454748793</v>
      </c>
      <c r="G18" s="1002">
        <v>1.0108253964751177</v>
      </c>
      <c r="H18" s="1001">
        <v>1099.1404241637108</v>
      </c>
      <c r="I18" s="999">
        <v>1349880.985899043</v>
      </c>
    </row>
    <row r="19" spans="1:10">
      <c r="A19" s="998">
        <v>41518</v>
      </c>
      <c r="B19" s="999">
        <v>1349880.985899043</v>
      </c>
      <c r="C19" s="1000">
        <v>170745.89</v>
      </c>
      <c r="D19" s="1000">
        <v>0</v>
      </c>
      <c r="E19" s="1000">
        <v>19322.919999999998</v>
      </c>
      <c r="F19" s="1001">
        <v>1501303.955899043</v>
      </c>
      <c r="G19" s="1002">
        <v>1.1232197890626598</v>
      </c>
      <c r="H19" s="1001">
        <v>1263.5108635343488</v>
      </c>
      <c r="I19" s="999">
        <v>1502567.4667625774</v>
      </c>
    </row>
    <row r="20" spans="1:10">
      <c r="A20" s="998">
        <v>41548</v>
      </c>
      <c r="B20" s="999">
        <v>1502567.4667625774</v>
      </c>
      <c r="C20" s="1000">
        <v>159238.16</v>
      </c>
      <c r="D20" s="1000">
        <v>2257.5</v>
      </c>
      <c r="E20" s="1000">
        <v>0</v>
      </c>
      <c r="F20" s="1001">
        <v>1664063.1267625773</v>
      </c>
      <c r="G20" s="1002">
        <v>1.0019665722924114</v>
      </c>
      <c r="H20" s="1001">
        <v>1254.6019785918263</v>
      </c>
      <c r="I20" s="999">
        <v>1665317.7287411692</v>
      </c>
      <c r="J20" s="1084"/>
    </row>
    <row r="21" spans="1:10">
      <c r="A21" s="998">
        <v>41579</v>
      </c>
      <c r="B21" s="999">
        <v>1665317.7287411692</v>
      </c>
      <c r="C21" s="1000">
        <v>16210.149999999998</v>
      </c>
      <c r="D21" s="1000">
        <v>0</v>
      </c>
      <c r="E21" s="1000">
        <v>0</v>
      </c>
      <c r="F21" s="1001">
        <v>1681527.8787411691</v>
      </c>
      <c r="G21" s="1002">
        <v>0.65278509697497089</v>
      </c>
      <c r="H21" s="1001">
        <v>905.91216254203539</v>
      </c>
      <c r="I21" s="999">
        <v>1682433.7909037112</v>
      </c>
    </row>
    <row r="22" spans="1:10">
      <c r="A22" s="998">
        <v>41609</v>
      </c>
      <c r="B22" s="999">
        <v>1682433.7909037112</v>
      </c>
      <c r="C22" s="1000">
        <v>36666.30999999999</v>
      </c>
      <c r="D22" s="1000">
        <v>2233.0500000000002</v>
      </c>
      <c r="E22" s="1000">
        <v>52748</v>
      </c>
      <c r="F22" s="1001">
        <v>1668585.1509037113</v>
      </c>
      <c r="G22" s="1002">
        <v>0</v>
      </c>
      <c r="H22" s="1001">
        <v>0</v>
      </c>
      <c r="I22" s="999">
        <v>1668585.1509037113</v>
      </c>
    </row>
    <row r="23" spans="1:10">
      <c r="A23" s="998">
        <v>41640</v>
      </c>
      <c r="B23" s="999">
        <v>1668585.1509037113</v>
      </c>
      <c r="C23" s="1000">
        <v>5310.71</v>
      </c>
      <c r="D23" s="1000">
        <v>0</v>
      </c>
      <c r="E23" s="1000">
        <v>0</v>
      </c>
      <c r="F23" s="1001">
        <v>1673895.8609037113</v>
      </c>
      <c r="G23" s="1002">
        <v>0</v>
      </c>
      <c r="H23" s="1001">
        <v>0</v>
      </c>
      <c r="I23" s="999">
        <v>1673895.8609037113</v>
      </c>
    </row>
    <row r="24" spans="1:10">
      <c r="A24" s="998">
        <v>41671</v>
      </c>
      <c r="B24" s="999"/>
      <c r="C24" s="1000"/>
      <c r="D24" s="1000"/>
      <c r="E24" s="1000"/>
      <c r="F24" s="1001"/>
      <c r="G24" s="1002"/>
      <c r="H24" s="1001"/>
      <c r="I24" s="999"/>
    </row>
    <row r="25" spans="1:10">
      <c r="A25" s="998">
        <v>41699</v>
      </c>
      <c r="B25" s="999"/>
      <c r="C25" s="1000"/>
      <c r="D25" s="1000"/>
      <c r="E25" s="1000"/>
      <c r="F25" s="1001"/>
      <c r="G25" s="1002"/>
      <c r="H25" s="1001"/>
      <c r="I25" s="999"/>
    </row>
    <row r="26" spans="1:10">
      <c r="A26" s="998">
        <v>41730</v>
      </c>
      <c r="B26" s="999"/>
      <c r="C26" s="1000"/>
      <c r="D26" s="1000"/>
      <c r="E26" s="1000"/>
      <c r="F26" s="1001"/>
      <c r="G26" s="1002"/>
      <c r="H26" s="1001"/>
      <c r="I26" s="999"/>
    </row>
    <row r="27" spans="1:10">
      <c r="A27" s="998">
        <v>41760</v>
      </c>
      <c r="B27" s="999"/>
      <c r="C27" s="1000"/>
      <c r="D27" s="1000"/>
      <c r="E27" s="1000"/>
      <c r="F27" s="1001"/>
      <c r="G27" s="1002"/>
      <c r="H27" s="1001"/>
      <c r="I27" s="999"/>
    </row>
    <row r="28" spans="1:10">
      <c r="A28" s="998">
        <v>41791</v>
      </c>
      <c r="B28" s="999"/>
      <c r="C28" s="1000"/>
      <c r="D28" s="1000"/>
      <c r="E28" s="1000"/>
      <c r="F28" s="1001"/>
      <c r="G28" s="1002"/>
      <c r="H28" s="1001"/>
      <c r="I28" s="999"/>
    </row>
    <row r="29" spans="1:10" ht="15.75" thickBot="1">
      <c r="A29" s="998">
        <v>41821</v>
      </c>
      <c r="B29" s="999"/>
      <c r="C29" s="1000"/>
      <c r="D29" s="1000"/>
      <c r="E29" s="1000"/>
      <c r="F29" s="1001"/>
      <c r="G29" s="1002"/>
      <c r="H29" s="1001"/>
      <c r="I29" s="999"/>
    </row>
    <row r="30" spans="1:10" ht="15.75" thickBot="1">
      <c r="A30" s="1004"/>
      <c r="B30" s="1005"/>
      <c r="C30" s="1005"/>
      <c r="D30" s="1005"/>
      <c r="E30" s="1005"/>
      <c r="F30" s="1005"/>
      <c r="G30" s="1005"/>
      <c r="H30" s="1005"/>
      <c r="I30" s="1006"/>
    </row>
    <row r="31" spans="1:10">
      <c r="A31" s="1007"/>
      <c r="B31" s="1008"/>
      <c r="C31" s="1008"/>
      <c r="D31" s="1008"/>
      <c r="E31" s="1008"/>
      <c r="F31" s="1008"/>
      <c r="G31" s="1008"/>
      <c r="H31" s="1009"/>
      <c r="I31" s="1010"/>
    </row>
    <row r="32" spans="1:10">
      <c r="A32" s="1011"/>
      <c r="B32" s="1012"/>
      <c r="C32" s="1012"/>
      <c r="D32" s="1012"/>
      <c r="E32" s="1012"/>
      <c r="F32" s="1012"/>
      <c r="G32" s="1012"/>
      <c r="H32" s="1013" t="s">
        <v>19</v>
      </c>
      <c r="I32" s="1014" t="s">
        <v>13</v>
      </c>
    </row>
    <row r="33" spans="1:10">
      <c r="A33" s="1015" t="s">
        <v>1325</v>
      </c>
      <c r="B33" s="1008"/>
      <c r="C33" s="1012"/>
      <c r="D33" s="1012"/>
      <c r="E33" s="1012"/>
      <c r="F33" s="1012"/>
      <c r="G33" s="1016"/>
      <c r="H33" s="1017">
        <v>4523.1654288319214</v>
      </c>
      <c r="I33" s="1018">
        <v>1673895.8609037113</v>
      </c>
    </row>
    <row r="34" spans="1:10">
      <c r="A34" s="1015"/>
      <c r="B34" s="1008"/>
      <c r="C34" s="1012"/>
      <c r="D34" s="1012"/>
      <c r="E34" s="1012"/>
      <c r="F34" s="1012"/>
      <c r="G34" s="1016"/>
      <c r="H34" s="1017"/>
      <c r="I34" s="1018"/>
    </row>
    <row r="35" spans="1:10">
      <c r="A35" s="1019"/>
      <c r="B35" s="1008"/>
      <c r="C35" s="1012"/>
      <c r="D35" s="1012"/>
      <c r="E35" s="1012"/>
      <c r="F35" s="1012"/>
      <c r="G35" s="1016"/>
      <c r="H35" s="1017"/>
      <c r="I35" s="1018"/>
    </row>
    <row r="36" spans="1:10" ht="15.75" thickBot="1">
      <c r="A36" s="1020"/>
      <c r="B36" s="1021"/>
      <c r="C36" s="1021"/>
      <c r="D36" s="1021"/>
      <c r="E36" s="1021"/>
      <c r="F36" s="1021"/>
      <c r="G36" s="1022"/>
      <c r="H36" s="1023"/>
      <c r="I36" s="1024"/>
    </row>
    <row r="37" spans="1:10">
      <c r="B37" s="1025"/>
      <c r="C37" s="1025"/>
      <c r="D37" s="1025"/>
      <c r="E37" s="1025"/>
      <c r="F37" s="1025"/>
      <c r="G37" s="1025"/>
      <c r="H37" s="1026"/>
      <c r="I37" s="1026"/>
    </row>
    <row r="38" spans="1:10">
      <c r="A38" s="1027" t="s">
        <v>218</v>
      </c>
      <c r="B38" s="1025"/>
      <c r="C38" s="1025"/>
      <c r="D38" s="1025"/>
      <c r="E38" s="1025"/>
      <c r="F38" s="1025"/>
      <c r="G38" s="1025"/>
      <c r="H38" s="1026"/>
      <c r="I38" s="1026"/>
    </row>
    <row r="39" spans="1:10" ht="15.75" thickBot="1">
      <c r="A39" s="1028" t="s">
        <v>712</v>
      </c>
      <c r="B39" s="1029"/>
      <c r="C39" s="1030"/>
      <c r="D39" s="1030"/>
      <c r="E39" s="1031"/>
      <c r="F39" s="1032"/>
      <c r="G39" s="1033"/>
      <c r="H39" s="1034"/>
      <c r="I39" s="1035">
        <v>988423.62999999989</v>
      </c>
      <c r="J39" s="1085"/>
    </row>
    <row r="40" spans="1:10" ht="15.75" thickBot="1">
      <c r="A40" s="1037" t="s">
        <v>1326</v>
      </c>
      <c r="B40" s="1038"/>
      <c r="C40" s="1039"/>
      <c r="D40" s="1039"/>
      <c r="E40" s="1040"/>
      <c r="F40" s="1041"/>
      <c r="G40" s="1042"/>
      <c r="H40" s="1040"/>
      <c r="I40" s="807">
        <v>685472.2309037114</v>
      </c>
      <c r="J40" s="1085"/>
    </row>
    <row r="41" spans="1:10" ht="15.75" thickTop="1">
      <c r="A41" s="1043"/>
      <c r="B41" s="1038"/>
      <c r="C41" s="1039"/>
      <c r="D41" s="1039"/>
      <c r="E41" s="1040"/>
      <c r="F41" s="1041"/>
      <c r="G41" s="1042"/>
      <c r="H41" s="1040"/>
      <c r="I41" s="1044"/>
      <c r="J41" s="1085"/>
    </row>
    <row r="42" spans="1:10">
      <c r="A42" s="1045" t="s">
        <v>1150</v>
      </c>
      <c r="B42" s="1038"/>
      <c r="C42" s="1039"/>
      <c r="D42" s="1039"/>
      <c r="E42" s="1040"/>
      <c r="F42" s="1041"/>
      <c r="G42" s="1042"/>
      <c r="H42" s="1040"/>
      <c r="I42" s="1044"/>
      <c r="J42" s="1085"/>
    </row>
    <row r="43" spans="1:10">
      <c r="A43" s="1037" t="s">
        <v>1151</v>
      </c>
      <c r="B43" s="1038"/>
      <c r="C43" s="1039"/>
      <c r="D43" s="1039"/>
      <c r="E43" s="1040"/>
      <c r="F43" s="1041"/>
      <c r="G43" s="1042"/>
      <c r="H43" s="1040"/>
      <c r="I43" s="1046">
        <v>0</v>
      </c>
      <c r="J43" s="1085"/>
    </row>
    <row r="44" spans="1:10">
      <c r="A44" s="1037" t="s">
        <v>1152</v>
      </c>
      <c r="B44" s="1038"/>
      <c r="C44" s="1039"/>
      <c r="D44" s="1039"/>
      <c r="E44" s="1040"/>
      <c r="F44" s="1041"/>
      <c r="G44" s="1042"/>
      <c r="H44" s="1040"/>
      <c r="I44" s="1046">
        <v>0</v>
      </c>
      <c r="J44" s="1085"/>
    </row>
    <row r="45" spans="1:10" ht="15.75" thickBot="1">
      <c r="A45" s="1037" t="s">
        <v>243</v>
      </c>
      <c r="B45" s="1038"/>
      <c r="C45" s="1039"/>
      <c r="D45" s="1039"/>
      <c r="E45" s="1040"/>
      <c r="F45" s="1041"/>
      <c r="G45" s="1042"/>
      <c r="H45" s="1040"/>
      <c r="I45" s="1047">
        <v>0</v>
      </c>
      <c r="J45" s="1085"/>
    </row>
    <row r="46" spans="1:10" ht="16.5" thickTop="1" thickBot="1">
      <c r="A46" s="1043"/>
      <c r="B46" s="1038"/>
      <c r="C46" s="1039"/>
      <c r="D46" s="1039"/>
      <c r="E46" s="1040"/>
      <c r="F46" s="1041"/>
      <c r="G46" s="1042"/>
      <c r="H46" s="1040"/>
      <c r="I46" s="1044"/>
      <c r="J46" s="1085"/>
    </row>
    <row r="47" spans="1:10" ht="15.75" thickBot="1">
      <c r="A47" s="1037" t="s">
        <v>1327</v>
      </c>
      <c r="B47" s="1038"/>
      <c r="C47" s="1039"/>
      <c r="D47" s="1039"/>
      <c r="E47" s="1040"/>
      <c r="F47" s="1041"/>
      <c r="G47" s="1042"/>
      <c r="H47" s="1040"/>
      <c r="I47" s="1048">
        <v>685472.2309037114</v>
      </c>
      <c r="J47" s="1085"/>
    </row>
    <row r="48" spans="1:10" ht="15.75" thickTop="1">
      <c r="A48" s="1043"/>
      <c r="B48" s="1038"/>
      <c r="C48" s="1039"/>
      <c r="D48" s="1039"/>
      <c r="E48" s="1040"/>
      <c r="F48" s="1041"/>
      <c r="G48" s="1042"/>
      <c r="H48" s="1040"/>
      <c r="I48" s="1044"/>
      <c r="J48" s="1085"/>
    </row>
    <row r="49" spans="1:10">
      <c r="A49" s="1045" t="s">
        <v>742</v>
      </c>
      <c r="B49" s="1038"/>
      <c r="C49" s="1039"/>
      <c r="D49" s="1039"/>
      <c r="E49" s="1040"/>
      <c r="F49" s="1041"/>
      <c r="G49" s="1042"/>
      <c r="H49" s="1040"/>
      <c r="I49" s="1044"/>
      <c r="J49" s="1085"/>
    </row>
    <row r="50" spans="1:10">
      <c r="A50" s="1086" t="s">
        <v>244</v>
      </c>
      <c r="B50" s="1087" t="s">
        <v>244</v>
      </c>
      <c r="C50" s="1088" t="s">
        <v>244</v>
      </c>
      <c r="D50" s="1088"/>
      <c r="E50" s="1089" t="s">
        <v>244</v>
      </c>
      <c r="G50" s="1089"/>
      <c r="H50" s="1089" t="s">
        <v>244</v>
      </c>
      <c r="I50" s="1053" t="s">
        <v>244</v>
      </c>
      <c r="J50" s="1089" t="s">
        <v>244</v>
      </c>
    </row>
    <row r="51" spans="1:10">
      <c r="A51" s="1090">
        <v>41515</v>
      </c>
      <c r="B51" s="1091">
        <v>1034.3800000000001</v>
      </c>
      <c r="C51" s="1092" t="s">
        <v>246</v>
      </c>
      <c r="D51" s="1093" t="s">
        <v>1215</v>
      </c>
      <c r="G51" s="1089" t="s">
        <v>244</v>
      </c>
      <c r="H51" s="1089" t="s">
        <v>244</v>
      </c>
      <c r="I51" s="1053" t="s">
        <v>244</v>
      </c>
      <c r="J51" s="1089" t="s">
        <v>244</v>
      </c>
    </row>
    <row r="52" spans="1:10">
      <c r="A52" s="1090">
        <v>41556</v>
      </c>
      <c r="B52" s="1091">
        <v>2257.5</v>
      </c>
      <c r="C52" s="1092" t="s">
        <v>246</v>
      </c>
      <c r="D52" s="1093" t="s">
        <v>1216</v>
      </c>
      <c r="G52" s="1089"/>
      <c r="H52" s="1089" t="s">
        <v>244</v>
      </c>
      <c r="I52" s="1053" t="s">
        <v>244</v>
      </c>
      <c r="J52" s="1089" t="s">
        <v>244</v>
      </c>
    </row>
    <row r="53" spans="1:10">
      <c r="A53" s="1090">
        <v>41628</v>
      </c>
      <c r="B53" s="1091">
        <v>2233.0500000000002</v>
      </c>
      <c r="C53" s="1092" t="s">
        <v>246</v>
      </c>
      <c r="D53" s="1093" t="s">
        <v>1267</v>
      </c>
      <c r="G53" s="1089"/>
      <c r="H53" s="1089" t="s">
        <v>244</v>
      </c>
      <c r="I53" s="1053" t="s">
        <v>244</v>
      </c>
      <c r="J53" s="1089" t="s">
        <v>244</v>
      </c>
    </row>
    <row r="54" spans="1:10">
      <c r="A54" s="1090" t="s">
        <v>244</v>
      </c>
      <c r="B54" s="1091" t="s">
        <v>244</v>
      </c>
      <c r="C54" s="1092" t="s">
        <v>244</v>
      </c>
      <c r="D54" s="1093" t="s">
        <v>244</v>
      </c>
      <c r="G54" s="1089"/>
      <c r="H54" s="1089" t="s">
        <v>244</v>
      </c>
      <c r="I54" s="1053" t="s">
        <v>244</v>
      </c>
      <c r="J54" s="1089" t="s">
        <v>244</v>
      </c>
    </row>
    <row r="55" spans="1:10">
      <c r="A55" s="1086"/>
      <c r="B55" s="1094"/>
      <c r="C55" s="1088"/>
      <c r="D55" s="1088"/>
      <c r="E55" s="1089"/>
      <c r="G55" s="1089"/>
      <c r="H55" s="1089"/>
      <c r="I55" s="1053"/>
      <c r="J55" s="1089"/>
    </row>
    <row r="56" spans="1:10">
      <c r="A56" s="1059" t="s">
        <v>22</v>
      </c>
      <c r="B56" s="1094" t="s">
        <v>244</v>
      </c>
      <c r="C56" s="1088" t="s">
        <v>244</v>
      </c>
      <c r="D56" s="1088"/>
      <c r="E56" s="1089" t="s">
        <v>244</v>
      </c>
      <c r="G56" s="1089" t="s">
        <v>244</v>
      </c>
      <c r="H56" s="1053" t="s">
        <v>244</v>
      </c>
      <c r="I56" s="1089">
        <v>0</v>
      </c>
      <c r="J56" s="1085"/>
    </row>
    <row r="57" spans="1:10" hidden="1">
      <c r="A57" s="1090">
        <v>41487</v>
      </c>
      <c r="B57" s="1091">
        <v>40</v>
      </c>
      <c r="C57" s="1092" t="s">
        <v>246</v>
      </c>
      <c r="D57" s="1093" t="s">
        <v>774</v>
      </c>
      <c r="F57" s="1093" t="s">
        <v>339</v>
      </c>
      <c r="G57" s="1091"/>
      <c r="H57" s="1053" t="s">
        <v>244</v>
      </c>
      <c r="I57" s="1089">
        <v>0</v>
      </c>
    </row>
    <row r="58" spans="1:10" hidden="1">
      <c r="A58" s="1090">
        <v>41487</v>
      </c>
      <c r="B58" s="1091">
        <v>100</v>
      </c>
      <c r="C58" s="1092" t="s">
        <v>246</v>
      </c>
      <c r="D58" s="1093" t="s">
        <v>267</v>
      </c>
      <c r="F58" s="1093">
        <v>0</v>
      </c>
      <c r="G58" s="1091"/>
      <c r="H58" s="1053" t="s">
        <v>244</v>
      </c>
      <c r="I58" s="1089">
        <v>0</v>
      </c>
    </row>
    <row r="59" spans="1:10" hidden="1">
      <c r="A59" s="1090">
        <v>41487</v>
      </c>
      <c r="B59" s="1091">
        <v>25</v>
      </c>
      <c r="C59" s="1092" t="s">
        <v>246</v>
      </c>
      <c r="D59" s="1093" t="s">
        <v>379</v>
      </c>
      <c r="F59" s="1093" t="s">
        <v>339</v>
      </c>
      <c r="G59" s="1091"/>
      <c r="H59" s="1053" t="s">
        <v>244</v>
      </c>
      <c r="I59" s="1089">
        <v>0</v>
      </c>
    </row>
    <row r="60" spans="1:10" hidden="1">
      <c r="A60" s="1086">
        <v>41487</v>
      </c>
      <c r="B60" s="1095">
        <v>6</v>
      </c>
      <c r="C60" s="1088" t="s">
        <v>246</v>
      </c>
      <c r="D60" s="1089" t="s">
        <v>1217</v>
      </c>
      <c r="F60" s="1093">
        <v>0</v>
      </c>
      <c r="G60" s="1091"/>
      <c r="H60" s="1053" t="s">
        <v>244</v>
      </c>
      <c r="I60" s="1089">
        <v>0</v>
      </c>
    </row>
    <row r="61" spans="1:10" hidden="1">
      <c r="A61" s="1086">
        <v>41487</v>
      </c>
      <c r="B61" s="1095">
        <v>10</v>
      </c>
      <c r="C61" s="1088" t="s">
        <v>246</v>
      </c>
      <c r="D61" s="1089" t="s">
        <v>791</v>
      </c>
      <c r="F61" s="1093" t="s">
        <v>339</v>
      </c>
      <c r="G61" s="1091"/>
      <c r="H61" s="1053" t="s">
        <v>244</v>
      </c>
      <c r="I61" s="1089">
        <v>0</v>
      </c>
    </row>
    <row r="62" spans="1:10" hidden="1">
      <c r="A62" s="1086">
        <v>41487</v>
      </c>
      <c r="B62" s="1095">
        <v>10</v>
      </c>
      <c r="C62" s="1088" t="s">
        <v>246</v>
      </c>
      <c r="D62" s="1089" t="s">
        <v>338</v>
      </c>
      <c r="F62" s="1093" t="s">
        <v>339</v>
      </c>
      <c r="G62" s="1091"/>
      <c r="H62" s="1053" t="s">
        <v>244</v>
      </c>
      <c r="I62" s="1089">
        <v>0</v>
      </c>
    </row>
    <row r="63" spans="1:10" hidden="1">
      <c r="A63" s="1086">
        <v>41487</v>
      </c>
      <c r="B63" s="1095">
        <v>103.84</v>
      </c>
      <c r="C63" s="1088" t="s">
        <v>246</v>
      </c>
      <c r="D63" s="1089" t="s">
        <v>1218</v>
      </c>
      <c r="F63" s="1093">
        <v>0</v>
      </c>
      <c r="G63" s="1091"/>
      <c r="H63" s="1053" t="s">
        <v>244</v>
      </c>
      <c r="I63" s="1089">
        <v>0</v>
      </c>
    </row>
    <row r="64" spans="1:10" hidden="1">
      <c r="A64" s="1086">
        <v>41487</v>
      </c>
      <c r="B64" s="1095">
        <v>25</v>
      </c>
      <c r="C64" s="1088" t="s">
        <v>246</v>
      </c>
      <c r="D64" s="1089" t="s">
        <v>1070</v>
      </c>
      <c r="F64" s="1093" t="s">
        <v>339</v>
      </c>
      <c r="G64" s="1091"/>
      <c r="H64" s="1053" t="s">
        <v>244</v>
      </c>
      <c r="I64" s="1089">
        <v>0</v>
      </c>
    </row>
    <row r="65" spans="1:9" hidden="1">
      <c r="A65" s="1086">
        <v>41487</v>
      </c>
      <c r="B65" s="1095">
        <v>10</v>
      </c>
      <c r="C65" s="1088" t="s">
        <v>246</v>
      </c>
      <c r="D65" s="1089" t="s">
        <v>955</v>
      </c>
      <c r="F65" s="1093">
        <v>0</v>
      </c>
      <c r="G65" s="1091"/>
      <c r="H65" s="1053" t="s">
        <v>244</v>
      </c>
      <c r="I65" s="1089">
        <v>0</v>
      </c>
    </row>
    <row r="66" spans="1:9" hidden="1">
      <c r="A66" s="1086">
        <v>41487</v>
      </c>
      <c r="B66" s="1095">
        <v>261</v>
      </c>
      <c r="C66" s="1088" t="s">
        <v>246</v>
      </c>
      <c r="D66" s="1089" t="s">
        <v>344</v>
      </c>
      <c r="F66" s="1093" t="s">
        <v>339</v>
      </c>
      <c r="G66" s="1091"/>
      <c r="H66" s="1053" t="s">
        <v>244</v>
      </c>
      <c r="I66" s="1089">
        <v>0</v>
      </c>
    </row>
    <row r="67" spans="1:9" hidden="1">
      <c r="A67" s="1086">
        <v>41487</v>
      </c>
      <c r="B67" s="1095">
        <v>15</v>
      </c>
      <c r="C67" s="1088" t="s">
        <v>246</v>
      </c>
      <c r="D67" s="1089" t="s">
        <v>280</v>
      </c>
      <c r="F67" s="1093" t="s">
        <v>339</v>
      </c>
      <c r="G67" s="1091"/>
      <c r="H67" s="1053" t="s">
        <v>244</v>
      </c>
      <c r="I67" s="1089">
        <v>0</v>
      </c>
    </row>
    <row r="68" spans="1:9" hidden="1">
      <c r="A68" s="1086">
        <v>41487</v>
      </c>
      <c r="B68" s="1095">
        <v>25</v>
      </c>
      <c r="C68" s="1088" t="s">
        <v>246</v>
      </c>
      <c r="D68" s="1089" t="s">
        <v>1159</v>
      </c>
      <c r="F68" s="1093" t="s">
        <v>339</v>
      </c>
      <c r="G68" s="1091"/>
      <c r="H68" s="1053" t="s">
        <v>244</v>
      </c>
      <c r="I68" s="1089">
        <v>0</v>
      </c>
    </row>
    <row r="69" spans="1:9" hidden="1">
      <c r="A69" s="1086">
        <v>41487</v>
      </c>
      <c r="B69" s="1095">
        <v>15</v>
      </c>
      <c r="C69" s="1088" t="s">
        <v>246</v>
      </c>
      <c r="D69" s="1089" t="s">
        <v>753</v>
      </c>
      <c r="F69" s="1093" t="s">
        <v>339</v>
      </c>
      <c r="G69" s="1091"/>
      <c r="H69" s="1053" t="s">
        <v>244</v>
      </c>
      <c r="I69" s="1089">
        <v>0</v>
      </c>
    </row>
    <row r="70" spans="1:9" hidden="1">
      <c r="A70" s="1086">
        <v>41487</v>
      </c>
      <c r="B70" s="1095">
        <v>15</v>
      </c>
      <c r="C70" s="1088" t="s">
        <v>246</v>
      </c>
      <c r="D70" s="1089" t="s">
        <v>248</v>
      </c>
      <c r="F70" s="1093">
        <v>0</v>
      </c>
      <c r="G70" s="1091"/>
      <c r="H70" s="1053" t="s">
        <v>244</v>
      </c>
      <c r="I70" s="1089">
        <v>0</v>
      </c>
    </row>
    <row r="71" spans="1:9" hidden="1">
      <c r="A71" s="1086">
        <v>41487</v>
      </c>
      <c r="B71" s="1095">
        <v>7</v>
      </c>
      <c r="C71" s="1088" t="s">
        <v>246</v>
      </c>
      <c r="D71" s="1089" t="s">
        <v>1196</v>
      </c>
      <c r="F71" s="1093" t="s">
        <v>339</v>
      </c>
      <c r="G71" s="1091"/>
      <c r="H71" s="1053" t="s">
        <v>244</v>
      </c>
      <c r="I71" s="1089">
        <v>0</v>
      </c>
    </row>
    <row r="72" spans="1:9" hidden="1">
      <c r="A72" s="1086">
        <v>41487</v>
      </c>
      <c r="B72" s="1095">
        <v>10</v>
      </c>
      <c r="C72" s="1088" t="s">
        <v>246</v>
      </c>
      <c r="D72" s="1089" t="s">
        <v>1005</v>
      </c>
      <c r="F72" s="1093" t="s">
        <v>339</v>
      </c>
      <c r="G72" s="1091"/>
      <c r="H72" s="1053" t="s">
        <v>244</v>
      </c>
      <c r="I72" s="1089">
        <v>0</v>
      </c>
    </row>
    <row r="73" spans="1:9" hidden="1">
      <c r="A73" s="1086">
        <v>41487</v>
      </c>
      <c r="B73" s="1095">
        <v>10</v>
      </c>
      <c r="C73" s="1088" t="s">
        <v>246</v>
      </c>
      <c r="D73" s="1089" t="s">
        <v>371</v>
      </c>
      <c r="F73" s="1093" t="s">
        <v>339</v>
      </c>
      <c r="G73" s="1091"/>
      <c r="H73" s="1053" t="s">
        <v>244</v>
      </c>
      <c r="I73" s="1089">
        <v>0</v>
      </c>
    </row>
    <row r="74" spans="1:9" hidden="1">
      <c r="A74" s="1086">
        <v>41487</v>
      </c>
      <c r="B74" s="1095">
        <v>50</v>
      </c>
      <c r="C74" s="1088" t="s">
        <v>246</v>
      </c>
      <c r="D74" s="1089" t="s">
        <v>776</v>
      </c>
      <c r="F74" s="1093" t="s">
        <v>339</v>
      </c>
      <c r="G74" s="1091"/>
      <c r="H74" s="1053" t="s">
        <v>244</v>
      </c>
      <c r="I74" s="1089">
        <v>0</v>
      </c>
    </row>
    <row r="75" spans="1:9" hidden="1">
      <c r="A75" s="1086">
        <v>41487</v>
      </c>
      <c r="B75" s="1095">
        <v>50</v>
      </c>
      <c r="C75" s="1088" t="s">
        <v>246</v>
      </c>
      <c r="D75" s="1089" t="s">
        <v>997</v>
      </c>
      <c r="F75" s="1093" t="s">
        <v>339</v>
      </c>
      <c r="G75" s="1091"/>
      <c r="H75" s="1053" t="s">
        <v>244</v>
      </c>
      <c r="I75" s="1089">
        <v>0</v>
      </c>
    </row>
    <row r="76" spans="1:9" hidden="1">
      <c r="A76" s="1086">
        <v>41487</v>
      </c>
      <c r="B76" s="1095">
        <v>10</v>
      </c>
      <c r="C76" s="1088" t="s">
        <v>246</v>
      </c>
      <c r="D76" s="1089" t="s">
        <v>993</v>
      </c>
      <c r="F76" s="1093" t="s">
        <v>339</v>
      </c>
      <c r="G76" s="1091"/>
      <c r="H76" s="1053" t="s">
        <v>244</v>
      </c>
      <c r="I76" s="1089">
        <v>0</v>
      </c>
    </row>
    <row r="77" spans="1:9" hidden="1">
      <c r="A77" s="1086">
        <v>41487</v>
      </c>
      <c r="B77" s="1095">
        <v>10</v>
      </c>
      <c r="C77" s="1088" t="s">
        <v>246</v>
      </c>
      <c r="D77" s="1089" t="s">
        <v>996</v>
      </c>
      <c r="F77" s="1093">
        <v>0</v>
      </c>
      <c r="G77" s="1091"/>
      <c r="H77" s="1053" t="s">
        <v>244</v>
      </c>
      <c r="I77" s="1089">
        <v>0</v>
      </c>
    </row>
    <row r="78" spans="1:9" hidden="1">
      <c r="A78" s="1086">
        <v>41487</v>
      </c>
      <c r="B78" s="1095">
        <v>30</v>
      </c>
      <c r="C78" s="1088" t="s">
        <v>246</v>
      </c>
      <c r="D78" s="1089" t="s">
        <v>792</v>
      </c>
      <c r="F78" s="1093" t="s">
        <v>339</v>
      </c>
      <c r="G78" s="1091"/>
      <c r="H78" s="1053" t="s">
        <v>244</v>
      </c>
      <c r="I78" s="1089">
        <v>0</v>
      </c>
    </row>
    <row r="79" spans="1:9" hidden="1">
      <c r="A79" s="1086">
        <v>41487</v>
      </c>
      <c r="B79" s="1095">
        <v>30</v>
      </c>
      <c r="C79" s="1088" t="s">
        <v>246</v>
      </c>
      <c r="D79" s="1089" t="s">
        <v>1123</v>
      </c>
      <c r="F79" s="1093">
        <v>0</v>
      </c>
      <c r="G79" s="1091"/>
      <c r="H79" s="1053" t="s">
        <v>244</v>
      </c>
      <c r="I79" s="1089">
        <v>0</v>
      </c>
    </row>
    <row r="80" spans="1:9" hidden="1">
      <c r="A80" s="1086">
        <v>41487</v>
      </c>
      <c r="B80" s="1095">
        <v>30</v>
      </c>
      <c r="C80" s="1088" t="s">
        <v>246</v>
      </c>
      <c r="D80" s="1089" t="s">
        <v>751</v>
      </c>
      <c r="F80" s="1093" t="s">
        <v>339</v>
      </c>
      <c r="G80" s="1091"/>
      <c r="H80" s="1053" t="s">
        <v>244</v>
      </c>
      <c r="I80" s="1089">
        <v>0</v>
      </c>
    </row>
    <row r="81" spans="1:9" hidden="1">
      <c r="A81" s="1086">
        <v>41487</v>
      </c>
      <c r="B81" s="1095">
        <v>50</v>
      </c>
      <c r="C81" s="1088" t="s">
        <v>246</v>
      </c>
      <c r="D81" s="1089" t="s">
        <v>754</v>
      </c>
      <c r="F81" s="1093" t="s">
        <v>339</v>
      </c>
      <c r="G81" s="1091"/>
      <c r="H81" s="1053" t="s">
        <v>244</v>
      </c>
      <c r="I81" s="1089">
        <v>0</v>
      </c>
    </row>
    <row r="82" spans="1:9" hidden="1">
      <c r="A82" s="1086">
        <v>41487</v>
      </c>
      <c r="B82" s="1095">
        <v>20</v>
      </c>
      <c r="C82" s="1088" t="s">
        <v>246</v>
      </c>
      <c r="D82" s="1089" t="s">
        <v>787</v>
      </c>
      <c r="F82" s="1093" t="s">
        <v>339</v>
      </c>
      <c r="G82" s="1091"/>
      <c r="H82" s="1053" t="s">
        <v>244</v>
      </c>
      <c r="I82" s="1089">
        <v>0</v>
      </c>
    </row>
    <row r="83" spans="1:9" hidden="1">
      <c r="A83" s="1086">
        <v>41487</v>
      </c>
      <c r="B83" s="1095">
        <v>5</v>
      </c>
      <c r="C83" s="1088" t="s">
        <v>246</v>
      </c>
      <c r="D83" s="1089" t="s">
        <v>1029</v>
      </c>
      <c r="F83" s="1093" t="s">
        <v>339</v>
      </c>
      <c r="G83" s="1091"/>
      <c r="H83" s="1053" t="s">
        <v>244</v>
      </c>
      <c r="I83" s="1089">
        <v>0</v>
      </c>
    </row>
    <row r="84" spans="1:9" hidden="1">
      <c r="A84" s="1086">
        <v>41487</v>
      </c>
      <c r="B84" s="1095">
        <v>15</v>
      </c>
      <c r="C84" s="1088" t="s">
        <v>246</v>
      </c>
      <c r="D84" s="1089" t="s">
        <v>912</v>
      </c>
      <c r="F84" s="1093">
        <v>0</v>
      </c>
      <c r="G84" s="1091"/>
      <c r="H84" s="1053" t="s">
        <v>244</v>
      </c>
      <c r="I84" s="1089">
        <v>0</v>
      </c>
    </row>
    <row r="85" spans="1:9" hidden="1">
      <c r="A85" s="1086">
        <v>41487</v>
      </c>
      <c r="B85" s="1095">
        <v>66</v>
      </c>
      <c r="C85" s="1088" t="s">
        <v>246</v>
      </c>
      <c r="D85" s="1089" t="s">
        <v>1069</v>
      </c>
      <c r="F85" s="1093">
        <v>0</v>
      </c>
      <c r="G85" s="1091"/>
      <c r="H85" s="1053" t="s">
        <v>244</v>
      </c>
      <c r="I85" s="1089">
        <v>0</v>
      </c>
    </row>
    <row r="86" spans="1:9" hidden="1">
      <c r="A86" s="1086">
        <v>41487</v>
      </c>
      <c r="B86" s="1095">
        <v>20</v>
      </c>
      <c r="C86" s="1088" t="s">
        <v>246</v>
      </c>
      <c r="D86" s="1089" t="s">
        <v>952</v>
      </c>
      <c r="F86" s="1093" t="s">
        <v>339</v>
      </c>
      <c r="G86" s="1091"/>
      <c r="H86" s="1053" t="s">
        <v>244</v>
      </c>
      <c r="I86" s="1089">
        <v>0</v>
      </c>
    </row>
    <row r="87" spans="1:9" hidden="1">
      <c r="A87" s="1086">
        <v>41487</v>
      </c>
      <c r="B87" s="1095">
        <v>50</v>
      </c>
      <c r="C87" s="1088" t="s">
        <v>246</v>
      </c>
      <c r="D87" s="1089" t="s">
        <v>250</v>
      </c>
      <c r="F87" s="1093">
        <v>0</v>
      </c>
      <c r="G87" s="1091"/>
      <c r="H87" s="1053" t="s">
        <v>244</v>
      </c>
      <c r="I87" s="1089">
        <v>0</v>
      </c>
    </row>
    <row r="88" spans="1:9" hidden="1">
      <c r="A88" s="1086">
        <v>41487</v>
      </c>
      <c r="B88" s="1095">
        <v>50</v>
      </c>
      <c r="C88" s="1088" t="s">
        <v>246</v>
      </c>
      <c r="D88" s="1089" t="s">
        <v>252</v>
      </c>
      <c r="F88" s="1093" t="s">
        <v>339</v>
      </c>
      <c r="G88" s="1091"/>
      <c r="H88" s="1053" t="s">
        <v>244</v>
      </c>
      <c r="I88" s="1089">
        <v>0</v>
      </c>
    </row>
    <row r="89" spans="1:9" hidden="1">
      <c r="A89" s="1086">
        <v>41487</v>
      </c>
      <c r="B89" s="1095">
        <v>10</v>
      </c>
      <c r="C89" s="1088" t="s">
        <v>246</v>
      </c>
      <c r="D89" s="1089" t="s">
        <v>772</v>
      </c>
      <c r="F89" s="1093" t="s">
        <v>339</v>
      </c>
      <c r="G89" s="1091"/>
      <c r="H89" s="1053" t="s">
        <v>244</v>
      </c>
      <c r="I89" s="1089">
        <v>0</v>
      </c>
    </row>
    <row r="90" spans="1:9" hidden="1">
      <c r="A90" s="1086">
        <v>41487</v>
      </c>
      <c r="B90" s="1095">
        <v>180</v>
      </c>
      <c r="C90" s="1088" t="s">
        <v>246</v>
      </c>
      <c r="D90" s="1089" t="s">
        <v>783</v>
      </c>
      <c r="F90" s="1093">
        <v>0</v>
      </c>
      <c r="G90" s="1091"/>
      <c r="H90" s="1053" t="s">
        <v>244</v>
      </c>
      <c r="I90" s="1089">
        <v>0</v>
      </c>
    </row>
    <row r="91" spans="1:9" hidden="1">
      <c r="A91" s="1086">
        <v>41487</v>
      </c>
      <c r="B91" s="1095">
        <v>200</v>
      </c>
      <c r="C91" s="1088" t="s">
        <v>246</v>
      </c>
      <c r="D91" s="1089" t="s">
        <v>911</v>
      </c>
      <c r="F91" s="1093">
        <v>0</v>
      </c>
      <c r="G91" s="1091"/>
      <c r="H91" s="1053" t="s">
        <v>244</v>
      </c>
      <c r="I91" s="1089">
        <v>0</v>
      </c>
    </row>
    <row r="92" spans="1:9" hidden="1">
      <c r="A92" s="1086">
        <v>41487</v>
      </c>
      <c r="B92" s="1095">
        <v>10</v>
      </c>
      <c r="C92" s="1088" t="s">
        <v>246</v>
      </c>
      <c r="D92" s="1089" t="s">
        <v>1001</v>
      </c>
      <c r="F92" s="1093" t="s">
        <v>339</v>
      </c>
      <c r="G92" s="1091"/>
      <c r="H92" s="1053" t="s">
        <v>244</v>
      </c>
      <c r="I92" s="1089">
        <v>0</v>
      </c>
    </row>
    <row r="93" spans="1:9" hidden="1">
      <c r="A93" s="1086">
        <v>41487</v>
      </c>
      <c r="B93" s="1095">
        <v>5</v>
      </c>
      <c r="C93" s="1088" t="s">
        <v>246</v>
      </c>
      <c r="D93" s="1089" t="s">
        <v>755</v>
      </c>
      <c r="F93" s="1093" t="s">
        <v>339</v>
      </c>
      <c r="G93" s="1091"/>
      <c r="H93" s="1053" t="s">
        <v>244</v>
      </c>
      <c r="I93" s="1089">
        <v>0</v>
      </c>
    </row>
    <row r="94" spans="1:9" hidden="1">
      <c r="A94" s="1086">
        <v>41487</v>
      </c>
      <c r="B94" s="1095">
        <v>12.5</v>
      </c>
      <c r="C94" s="1088" t="s">
        <v>246</v>
      </c>
      <c r="D94" s="1089" t="s">
        <v>913</v>
      </c>
      <c r="F94" s="1093" t="s">
        <v>339</v>
      </c>
      <c r="G94" s="1091"/>
      <c r="H94" s="1053" t="s">
        <v>244</v>
      </c>
      <c r="I94" s="1089">
        <v>0</v>
      </c>
    </row>
    <row r="95" spans="1:9" hidden="1">
      <c r="A95" s="1086">
        <v>41487</v>
      </c>
      <c r="B95" s="1095">
        <v>15</v>
      </c>
      <c r="C95" s="1088" t="s">
        <v>246</v>
      </c>
      <c r="D95" s="1089" t="s">
        <v>954</v>
      </c>
      <c r="F95" s="1093">
        <v>0</v>
      </c>
      <c r="G95" s="1091"/>
      <c r="H95" s="1053" t="s">
        <v>244</v>
      </c>
      <c r="I95" s="1089">
        <v>0</v>
      </c>
    </row>
    <row r="96" spans="1:9" hidden="1">
      <c r="A96" s="1086">
        <v>41487</v>
      </c>
      <c r="B96" s="1095">
        <v>50</v>
      </c>
      <c r="C96" s="1088" t="s">
        <v>246</v>
      </c>
      <c r="D96" s="1089" t="s">
        <v>998</v>
      </c>
      <c r="F96" s="1093" t="s">
        <v>339</v>
      </c>
      <c r="G96" s="1091"/>
      <c r="H96" s="1053" t="s">
        <v>244</v>
      </c>
      <c r="I96" s="1089">
        <v>0</v>
      </c>
    </row>
    <row r="97" spans="1:9" hidden="1">
      <c r="A97" s="1086">
        <v>41487</v>
      </c>
      <c r="B97" s="1095">
        <v>10</v>
      </c>
      <c r="C97" s="1088" t="s">
        <v>246</v>
      </c>
      <c r="D97" s="1089" t="s">
        <v>1063</v>
      </c>
      <c r="F97" s="1093">
        <v>0</v>
      </c>
      <c r="G97" s="1091"/>
      <c r="H97" s="1053" t="s">
        <v>244</v>
      </c>
      <c r="I97" s="1089">
        <v>0</v>
      </c>
    </row>
    <row r="98" spans="1:9" hidden="1">
      <c r="A98" s="1086">
        <v>41487</v>
      </c>
      <c r="B98" s="1095">
        <v>30</v>
      </c>
      <c r="C98" s="1088" t="s">
        <v>246</v>
      </c>
      <c r="D98" s="1089" t="s">
        <v>424</v>
      </c>
      <c r="F98" s="1093" t="s">
        <v>339</v>
      </c>
      <c r="G98" s="1091"/>
      <c r="H98" s="1053" t="s">
        <v>244</v>
      </c>
      <c r="I98" s="1089">
        <v>0</v>
      </c>
    </row>
    <row r="99" spans="1:9" hidden="1">
      <c r="A99" s="1086">
        <v>41487</v>
      </c>
      <c r="B99" s="1095">
        <v>15</v>
      </c>
      <c r="C99" s="1088" t="s">
        <v>246</v>
      </c>
      <c r="D99" s="1089" t="s">
        <v>1190</v>
      </c>
      <c r="F99" s="1093">
        <v>0</v>
      </c>
      <c r="G99" s="1091"/>
      <c r="H99" s="1053" t="s">
        <v>244</v>
      </c>
      <c r="I99" s="1089">
        <v>0</v>
      </c>
    </row>
    <row r="100" spans="1:9" hidden="1">
      <c r="A100" s="1086">
        <v>41487</v>
      </c>
      <c r="B100" s="1095">
        <v>10</v>
      </c>
      <c r="C100" s="1088" t="s">
        <v>246</v>
      </c>
      <c r="D100" s="1089" t="s">
        <v>1195</v>
      </c>
      <c r="F100" s="1093">
        <v>0</v>
      </c>
      <c r="G100" s="1091"/>
      <c r="H100" s="1053" t="s">
        <v>244</v>
      </c>
      <c r="I100" s="1089">
        <v>0</v>
      </c>
    </row>
    <row r="101" spans="1:9" hidden="1">
      <c r="A101" s="1086">
        <v>41487</v>
      </c>
      <c r="B101" s="1095">
        <v>10</v>
      </c>
      <c r="C101" s="1088" t="s">
        <v>246</v>
      </c>
      <c r="D101" s="1089" t="s">
        <v>1027</v>
      </c>
      <c r="F101" s="1093" t="s">
        <v>339</v>
      </c>
      <c r="G101" s="1091"/>
      <c r="H101" s="1053" t="s">
        <v>244</v>
      </c>
      <c r="I101" s="1089">
        <v>0</v>
      </c>
    </row>
    <row r="102" spans="1:9" hidden="1">
      <c r="A102" s="1086">
        <v>41487</v>
      </c>
      <c r="B102" s="1095">
        <v>20</v>
      </c>
      <c r="C102" s="1088" t="s">
        <v>246</v>
      </c>
      <c r="D102" s="1089" t="s">
        <v>1028</v>
      </c>
      <c r="F102" s="1093">
        <v>0</v>
      </c>
      <c r="G102" s="1091"/>
      <c r="H102" s="1053" t="s">
        <v>244</v>
      </c>
      <c r="I102" s="1089">
        <v>0</v>
      </c>
    </row>
    <row r="103" spans="1:9" hidden="1">
      <c r="A103" s="1086">
        <v>41487</v>
      </c>
      <c r="B103" s="1095">
        <v>10</v>
      </c>
      <c r="C103" s="1088" t="s">
        <v>246</v>
      </c>
      <c r="D103" s="1089" t="s">
        <v>369</v>
      </c>
      <c r="F103" s="1093">
        <v>0</v>
      </c>
      <c r="G103" s="1091"/>
      <c r="H103" s="1053" t="s">
        <v>244</v>
      </c>
      <c r="I103" s="1089">
        <v>0</v>
      </c>
    </row>
    <row r="104" spans="1:9" hidden="1">
      <c r="A104" s="1086">
        <v>41487</v>
      </c>
      <c r="B104" s="1095">
        <v>10</v>
      </c>
      <c r="C104" s="1088" t="s">
        <v>246</v>
      </c>
      <c r="D104" s="1089" t="s">
        <v>1040</v>
      </c>
      <c r="F104" s="1093" t="s">
        <v>339</v>
      </c>
      <c r="G104" s="1091"/>
      <c r="H104" s="1053" t="s">
        <v>244</v>
      </c>
      <c r="I104" s="1089">
        <v>0</v>
      </c>
    </row>
    <row r="105" spans="1:9" hidden="1">
      <c r="A105" s="1086">
        <v>41487</v>
      </c>
      <c r="B105" s="1095">
        <v>10</v>
      </c>
      <c r="C105" s="1088" t="s">
        <v>246</v>
      </c>
      <c r="D105" s="1089" t="s">
        <v>994</v>
      </c>
      <c r="F105" s="1093" t="s">
        <v>339</v>
      </c>
      <c r="G105" s="1091"/>
      <c r="H105" s="1053" t="s">
        <v>244</v>
      </c>
      <c r="I105" s="1089">
        <v>0</v>
      </c>
    </row>
    <row r="106" spans="1:9" hidden="1">
      <c r="A106" s="1086">
        <v>41487</v>
      </c>
      <c r="B106" s="1095">
        <v>10</v>
      </c>
      <c r="C106" s="1088" t="s">
        <v>246</v>
      </c>
      <c r="D106" s="1089" t="s">
        <v>388</v>
      </c>
      <c r="F106" s="1093" t="s">
        <v>339</v>
      </c>
      <c r="G106" s="1091"/>
      <c r="H106" s="1053" t="s">
        <v>244</v>
      </c>
      <c r="I106" s="1089">
        <v>0</v>
      </c>
    </row>
    <row r="107" spans="1:9" hidden="1">
      <c r="A107" s="1086">
        <v>41487</v>
      </c>
      <c r="B107" s="1095">
        <v>10</v>
      </c>
      <c r="C107" s="1088" t="s">
        <v>246</v>
      </c>
      <c r="D107" s="1089" t="s">
        <v>951</v>
      </c>
      <c r="F107" s="1093" t="s">
        <v>339</v>
      </c>
      <c r="G107" s="1091"/>
      <c r="H107" s="1053" t="s">
        <v>244</v>
      </c>
      <c r="I107" s="1089">
        <v>0</v>
      </c>
    </row>
    <row r="108" spans="1:9" hidden="1">
      <c r="A108" s="1086">
        <v>41487</v>
      </c>
      <c r="B108" s="1095">
        <v>75</v>
      </c>
      <c r="C108" s="1088" t="s">
        <v>246</v>
      </c>
      <c r="D108" s="1089" t="s">
        <v>1003</v>
      </c>
      <c r="F108" s="1093">
        <v>0</v>
      </c>
      <c r="G108" s="1091"/>
      <c r="H108" s="1053" t="s">
        <v>244</v>
      </c>
      <c r="I108" s="1089">
        <v>0</v>
      </c>
    </row>
    <row r="109" spans="1:9" hidden="1">
      <c r="A109" s="1086">
        <v>41487</v>
      </c>
      <c r="B109" s="1095">
        <v>25</v>
      </c>
      <c r="C109" s="1088" t="s">
        <v>246</v>
      </c>
      <c r="D109" s="1089" t="s">
        <v>995</v>
      </c>
      <c r="F109" s="1093" t="s">
        <v>339</v>
      </c>
      <c r="G109" s="1091"/>
      <c r="H109" s="1053" t="s">
        <v>244</v>
      </c>
      <c r="I109" s="1089">
        <v>0</v>
      </c>
    </row>
    <row r="110" spans="1:9" hidden="1">
      <c r="A110" s="1086">
        <v>41487</v>
      </c>
      <c r="B110" s="1095">
        <v>25</v>
      </c>
      <c r="C110" s="1088" t="s">
        <v>246</v>
      </c>
      <c r="D110" s="1089" t="s">
        <v>402</v>
      </c>
      <c r="F110" s="1093">
        <v>0</v>
      </c>
      <c r="G110" s="1091"/>
      <c r="H110" s="1053" t="s">
        <v>244</v>
      </c>
      <c r="I110" s="1089">
        <v>0</v>
      </c>
    </row>
    <row r="111" spans="1:9" hidden="1">
      <c r="A111" s="1086">
        <v>41487</v>
      </c>
      <c r="B111" s="1095">
        <v>10</v>
      </c>
      <c r="C111" s="1088" t="s">
        <v>246</v>
      </c>
      <c r="D111" s="1089" t="s">
        <v>367</v>
      </c>
      <c r="F111" s="1093" t="s">
        <v>339</v>
      </c>
      <c r="G111" s="1091"/>
      <c r="H111" s="1053" t="s">
        <v>244</v>
      </c>
      <c r="I111" s="1089">
        <v>0</v>
      </c>
    </row>
    <row r="112" spans="1:9" hidden="1">
      <c r="A112" s="1086">
        <v>41488</v>
      </c>
      <c r="B112" s="1095">
        <v>200</v>
      </c>
      <c r="C112" s="1088" t="s">
        <v>1087</v>
      </c>
      <c r="D112" s="1089" t="s">
        <v>1219</v>
      </c>
      <c r="F112" s="1093">
        <v>0</v>
      </c>
      <c r="G112" s="1091"/>
      <c r="H112" s="1053" t="s">
        <v>244</v>
      </c>
      <c r="I112" s="1089">
        <v>0</v>
      </c>
    </row>
    <row r="113" spans="1:9" hidden="1">
      <c r="A113" s="1086">
        <v>41488</v>
      </c>
      <c r="B113" s="1095">
        <v>3</v>
      </c>
      <c r="C113" s="1088" t="s">
        <v>246</v>
      </c>
      <c r="D113" s="1089" t="s">
        <v>426</v>
      </c>
      <c r="F113" s="1093">
        <v>0</v>
      </c>
      <c r="G113" s="1091"/>
      <c r="H113" s="1053" t="s">
        <v>244</v>
      </c>
      <c r="I113" s="1089">
        <v>0</v>
      </c>
    </row>
    <row r="114" spans="1:9" hidden="1">
      <c r="A114" s="1086">
        <v>41488</v>
      </c>
      <c r="B114" s="1095">
        <v>20</v>
      </c>
      <c r="C114" s="1088" t="s">
        <v>246</v>
      </c>
      <c r="D114" s="1089" t="s">
        <v>389</v>
      </c>
      <c r="F114" s="1093">
        <v>0</v>
      </c>
      <c r="G114" s="1091"/>
      <c r="H114" s="1053" t="s">
        <v>244</v>
      </c>
      <c r="I114" s="1089">
        <v>0</v>
      </c>
    </row>
    <row r="115" spans="1:9" hidden="1">
      <c r="A115" s="1086">
        <v>41488</v>
      </c>
      <c r="B115" s="1095">
        <v>20</v>
      </c>
      <c r="C115" s="1088" t="s">
        <v>246</v>
      </c>
      <c r="D115" s="1089" t="s">
        <v>999</v>
      </c>
      <c r="F115" s="1093" t="s">
        <v>339</v>
      </c>
      <c r="G115" s="1091"/>
      <c r="H115" s="1053" t="s">
        <v>244</v>
      </c>
      <c r="I115" s="1089">
        <v>0</v>
      </c>
    </row>
    <row r="116" spans="1:9" hidden="1">
      <c r="A116" s="1086">
        <v>41488</v>
      </c>
      <c r="B116" s="1095">
        <v>10</v>
      </c>
      <c r="C116" s="1088" t="s">
        <v>246</v>
      </c>
      <c r="D116" s="1089" t="s">
        <v>317</v>
      </c>
      <c r="F116" s="1093" t="s">
        <v>339</v>
      </c>
      <c r="G116" s="1091"/>
      <c r="H116" s="1053" t="s">
        <v>244</v>
      </c>
      <c r="I116" s="1089">
        <v>0</v>
      </c>
    </row>
    <row r="117" spans="1:9" hidden="1">
      <c r="A117" s="1086">
        <v>41488</v>
      </c>
      <c r="B117" s="1095">
        <v>75</v>
      </c>
      <c r="C117" s="1088" t="s">
        <v>246</v>
      </c>
      <c r="D117" s="1089" t="s">
        <v>308</v>
      </c>
      <c r="F117" s="1093" t="s">
        <v>339</v>
      </c>
      <c r="G117" s="1091"/>
      <c r="H117" s="1053" t="s">
        <v>244</v>
      </c>
      <c r="I117" s="1089">
        <v>0</v>
      </c>
    </row>
    <row r="118" spans="1:9" hidden="1">
      <c r="A118" s="1086">
        <v>41488</v>
      </c>
      <c r="B118" s="1095">
        <v>10</v>
      </c>
      <c r="C118" s="1088" t="s">
        <v>246</v>
      </c>
      <c r="D118" s="1089" t="s">
        <v>781</v>
      </c>
      <c r="F118" s="1093" t="s">
        <v>339</v>
      </c>
      <c r="G118" s="1091"/>
      <c r="H118" s="1053" t="s">
        <v>244</v>
      </c>
      <c r="I118" s="1089">
        <v>0</v>
      </c>
    </row>
    <row r="119" spans="1:9" hidden="1">
      <c r="A119" s="1086">
        <v>41488</v>
      </c>
      <c r="B119" s="1095">
        <v>20</v>
      </c>
      <c r="C119" s="1088" t="s">
        <v>246</v>
      </c>
      <c r="D119" s="1089" t="s">
        <v>254</v>
      </c>
      <c r="F119" s="1093" t="s">
        <v>339</v>
      </c>
      <c r="G119" s="1091"/>
      <c r="H119" s="1053" t="s">
        <v>244</v>
      </c>
      <c r="I119" s="1089">
        <v>0</v>
      </c>
    </row>
    <row r="120" spans="1:9" hidden="1">
      <c r="A120" s="1086">
        <v>41491</v>
      </c>
      <c r="B120" s="1095">
        <v>170</v>
      </c>
      <c r="C120" s="1088" t="s">
        <v>246</v>
      </c>
      <c r="D120" s="1089" t="s">
        <v>788</v>
      </c>
      <c r="F120" s="1093" t="s">
        <v>339</v>
      </c>
      <c r="G120" s="1091"/>
      <c r="H120" s="1053" t="s">
        <v>244</v>
      </c>
      <c r="I120" s="1089">
        <v>0</v>
      </c>
    </row>
    <row r="121" spans="1:9" hidden="1">
      <c r="A121" s="1086">
        <v>41491</v>
      </c>
      <c r="B121" s="1095">
        <v>15</v>
      </c>
      <c r="C121" s="1088" t="s">
        <v>246</v>
      </c>
      <c r="D121" s="1089" t="s">
        <v>306</v>
      </c>
      <c r="F121" s="1093" t="s">
        <v>339</v>
      </c>
      <c r="G121" s="1091"/>
      <c r="H121" s="1053" t="s">
        <v>244</v>
      </c>
      <c r="I121" s="1089">
        <v>0</v>
      </c>
    </row>
    <row r="122" spans="1:9" hidden="1">
      <c r="A122" s="1086">
        <v>41491</v>
      </c>
      <c r="B122" s="1095">
        <v>5</v>
      </c>
      <c r="C122" s="1088" t="s">
        <v>246</v>
      </c>
      <c r="D122" s="1089" t="s">
        <v>318</v>
      </c>
      <c r="F122" s="1093" t="s">
        <v>339</v>
      </c>
      <c r="G122" s="1091"/>
      <c r="H122" s="1053" t="s">
        <v>244</v>
      </c>
      <c r="I122" s="1089">
        <v>0</v>
      </c>
    </row>
    <row r="123" spans="1:9" hidden="1">
      <c r="A123" s="1086">
        <v>41491</v>
      </c>
      <c r="B123" s="1095">
        <v>300</v>
      </c>
      <c r="C123" s="1088" t="s">
        <v>246</v>
      </c>
      <c r="D123" s="1089" t="s">
        <v>778</v>
      </c>
      <c r="F123" s="1093" t="s">
        <v>339</v>
      </c>
      <c r="G123" s="1091"/>
      <c r="H123" s="1053" t="s">
        <v>244</v>
      </c>
      <c r="I123" s="1089">
        <v>0</v>
      </c>
    </row>
    <row r="124" spans="1:9" hidden="1">
      <c r="A124" s="1086">
        <v>41491</v>
      </c>
      <c r="B124" s="1095">
        <v>50</v>
      </c>
      <c r="C124" s="1088" t="s">
        <v>246</v>
      </c>
      <c r="D124" s="1089" t="s">
        <v>1105</v>
      </c>
      <c r="F124" s="1093">
        <v>0</v>
      </c>
      <c r="G124" s="1091"/>
      <c r="H124" s="1053" t="s">
        <v>244</v>
      </c>
      <c r="I124" s="1089">
        <v>0</v>
      </c>
    </row>
    <row r="125" spans="1:9" hidden="1">
      <c r="A125" s="1086">
        <v>41491</v>
      </c>
      <c r="B125" s="1095">
        <v>100</v>
      </c>
      <c r="C125" s="1088" t="s">
        <v>246</v>
      </c>
      <c r="D125" s="1089" t="s">
        <v>1000</v>
      </c>
      <c r="F125" s="1093">
        <v>0</v>
      </c>
      <c r="G125" s="1091"/>
      <c r="H125" s="1053" t="s">
        <v>244</v>
      </c>
      <c r="I125" s="1089">
        <v>0</v>
      </c>
    </row>
    <row r="126" spans="1:9" hidden="1">
      <c r="A126" s="1086">
        <v>41491</v>
      </c>
      <c r="B126" s="1095">
        <v>6</v>
      </c>
      <c r="C126" s="1088" t="s">
        <v>246</v>
      </c>
      <c r="D126" s="1089" t="s">
        <v>310</v>
      </c>
      <c r="F126" s="1093" t="s">
        <v>339</v>
      </c>
      <c r="G126" s="1091"/>
      <c r="H126" s="1053" t="s">
        <v>244</v>
      </c>
      <c r="I126" s="1089">
        <v>0</v>
      </c>
    </row>
    <row r="127" spans="1:9" hidden="1">
      <c r="A127" s="1086">
        <v>41491</v>
      </c>
      <c r="B127" s="1095">
        <v>20</v>
      </c>
      <c r="C127" s="1088" t="s">
        <v>246</v>
      </c>
      <c r="D127" s="1089" t="s">
        <v>387</v>
      </c>
      <c r="F127" s="1093">
        <v>0</v>
      </c>
      <c r="G127" s="1091"/>
      <c r="H127" s="1053" t="s">
        <v>244</v>
      </c>
      <c r="I127" s="1089">
        <v>0</v>
      </c>
    </row>
    <row r="128" spans="1:9" hidden="1">
      <c r="A128" s="1086">
        <v>41491</v>
      </c>
      <c r="B128" s="1095">
        <v>5</v>
      </c>
      <c r="C128" s="1088" t="s">
        <v>246</v>
      </c>
      <c r="D128" s="1089" t="s">
        <v>1187</v>
      </c>
      <c r="F128" s="1093" t="s">
        <v>339</v>
      </c>
      <c r="G128" s="1091"/>
      <c r="H128" s="1053" t="s">
        <v>244</v>
      </c>
      <c r="I128" s="1089">
        <v>0</v>
      </c>
    </row>
    <row r="129" spans="1:9" hidden="1">
      <c r="A129" s="1086">
        <v>41491</v>
      </c>
      <c r="B129" s="1095">
        <v>264.07</v>
      </c>
      <c r="C129" s="1088" t="s">
        <v>246</v>
      </c>
      <c r="D129" s="1089" t="s">
        <v>1220</v>
      </c>
      <c r="F129" s="1093">
        <v>0</v>
      </c>
      <c r="G129" s="1091"/>
      <c r="H129" s="1053" t="s">
        <v>244</v>
      </c>
      <c r="I129" s="1089">
        <v>0</v>
      </c>
    </row>
    <row r="130" spans="1:9" hidden="1">
      <c r="A130" s="1086">
        <v>41491</v>
      </c>
      <c r="B130" s="1095">
        <v>250</v>
      </c>
      <c r="C130" s="1088" t="s">
        <v>246</v>
      </c>
      <c r="D130" s="1089" t="s">
        <v>1118</v>
      </c>
      <c r="F130" s="1093">
        <v>0</v>
      </c>
      <c r="G130" s="1091"/>
      <c r="H130" s="1053" t="s">
        <v>244</v>
      </c>
      <c r="I130" s="1089">
        <v>0</v>
      </c>
    </row>
    <row r="131" spans="1:9" hidden="1">
      <c r="A131" s="1086">
        <v>41492</v>
      </c>
      <c r="B131" s="1095">
        <v>15</v>
      </c>
      <c r="C131" s="1088" t="s">
        <v>1087</v>
      </c>
      <c r="D131" s="1089" t="s">
        <v>1088</v>
      </c>
      <c r="F131" s="1093">
        <v>0</v>
      </c>
      <c r="G131" s="1091"/>
      <c r="H131" s="1053" t="s">
        <v>244</v>
      </c>
      <c r="I131" s="1089">
        <v>0</v>
      </c>
    </row>
    <row r="132" spans="1:9" hidden="1">
      <c r="A132" s="1086">
        <v>41492</v>
      </c>
      <c r="B132" s="1095">
        <v>10</v>
      </c>
      <c r="C132" s="1088" t="s">
        <v>246</v>
      </c>
      <c r="D132" s="1089" t="s">
        <v>956</v>
      </c>
      <c r="F132" s="1093" t="s">
        <v>339</v>
      </c>
      <c r="G132" s="1091"/>
      <c r="H132" s="1053" t="s">
        <v>244</v>
      </c>
      <c r="I132" s="1089">
        <v>0</v>
      </c>
    </row>
    <row r="133" spans="1:9" hidden="1">
      <c r="A133" s="1086">
        <v>41493</v>
      </c>
      <c r="B133" s="1095">
        <v>39.200000000000003</v>
      </c>
      <c r="C133" s="1088" t="s">
        <v>246</v>
      </c>
      <c r="D133" s="1089" t="s">
        <v>429</v>
      </c>
      <c r="F133" s="1093">
        <v>0</v>
      </c>
      <c r="G133" s="1091"/>
      <c r="H133" s="1053" t="s">
        <v>244</v>
      </c>
      <c r="I133" s="1089">
        <v>0</v>
      </c>
    </row>
    <row r="134" spans="1:9" hidden="1">
      <c r="A134" s="1086">
        <v>41493</v>
      </c>
      <c r="B134" s="1095">
        <v>40</v>
      </c>
      <c r="C134" s="1088" t="s">
        <v>246</v>
      </c>
      <c r="D134" s="1089" t="s">
        <v>1030</v>
      </c>
      <c r="F134" s="1093" t="s">
        <v>339</v>
      </c>
      <c r="G134" s="1091"/>
      <c r="H134" s="1053" t="s">
        <v>244</v>
      </c>
      <c r="I134" s="1089">
        <v>0</v>
      </c>
    </row>
    <row r="135" spans="1:9" hidden="1">
      <c r="A135" s="1086">
        <v>41493</v>
      </c>
      <c r="B135" s="1095">
        <v>110</v>
      </c>
      <c r="C135" s="1088" t="s">
        <v>246</v>
      </c>
      <c r="D135" s="1089" t="s">
        <v>967</v>
      </c>
      <c r="F135" s="1093" t="s">
        <v>339</v>
      </c>
      <c r="G135" s="1091"/>
      <c r="H135" s="1053" t="s">
        <v>244</v>
      </c>
      <c r="I135" s="1089">
        <v>0</v>
      </c>
    </row>
    <row r="136" spans="1:9" hidden="1">
      <c r="A136" s="1086">
        <v>41494</v>
      </c>
      <c r="B136" s="1095">
        <v>40</v>
      </c>
      <c r="C136" s="1088" t="s">
        <v>1087</v>
      </c>
      <c r="D136" s="1089" t="s">
        <v>1088</v>
      </c>
      <c r="F136" s="1093">
        <v>0</v>
      </c>
      <c r="G136" s="1091"/>
      <c r="H136" s="1053" t="s">
        <v>244</v>
      </c>
      <c r="I136" s="1089">
        <v>0</v>
      </c>
    </row>
    <row r="137" spans="1:9" hidden="1">
      <c r="A137" s="1086">
        <v>41494</v>
      </c>
      <c r="B137" s="1095">
        <v>15</v>
      </c>
      <c r="C137" s="1088" t="s">
        <v>1087</v>
      </c>
      <c r="D137" s="1089" t="s">
        <v>1096</v>
      </c>
      <c r="F137" s="1093">
        <v>0</v>
      </c>
      <c r="G137" s="1091"/>
      <c r="H137" s="1053" t="s">
        <v>244</v>
      </c>
      <c r="I137" s="1089">
        <v>0</v>
      </c>
    </row>
    <row r="138" spans="1:9" hidden="1">
      <c r="A138" s="1086">
        <v>41495</v>
      </c>
      <c r="B138" s="1095">
        <v>30</v>
      </c>
      <c r="C138" s="1088" t="s">
        <v>1087</v>
      </c>
      <c r="D138" s="1089" t="s">
        <v>1088</v>
      </c>
      <c r="F138" s="1093">
        <v>0</v>
      </c>
      <c r="G138" s="1091"/>
      <c r="H138" s="1053" t="s">
        <v>244</v>
      </c>
      <c r="I138" s="1089">
        <v>0</v>
      </c>
    </row>
    <row r="139" spans="1:9" hidden="1">
      <c r="A139" s="1086">
        <v>41498</v>
      </c>
      <c r="B139" s="1095">
        <v>230</v>
      </c>
      <c r="C139" s="1088" t="s">
        <v>246</v>
      </c>
      <c r="D139" s="1089" t="s">
        <v>920</v>
      </c>
      <c r="F139" s="1093" t="s">
        <v>339</v>
      </c>
      <c r="G139" s="1091"/>
      <c r="H139" s="1053" t="s">
        <v>244</v>
      </c>
      <c r="I139" s="1089">
        <v>0</v>
      </c>
    </row>
    <row r="140" spans="1:9" hidden="1">
      <c r="A140" s="1086">
        <v>41498</v>
      </c>
      <c r="B140" s="1095">
        <v>150</v>
      </c>
      <c r="C140" s="1088" t="s">
        <v>246</v>
      </c>
      <c r="D140" s="1089" t="s">
        <v>357</v>
      </c>
      <c r="F140" s="1093" t="s">
        <v>339</v>
      </c>
      <c r="G140" s="1091"/>
      <c r="H140" s="1053" t="s">
        <v>244</v>
      </c>
      <c r="I140" s="1089">
        <v>0</v>
      </c>
    </row>
    <row r="141" spans="1:9" hidden="1">
      <c r="A141" s="1086">
        <v>41498</v>
      </c>
      <c r="B141" s="1095">
        <v>12.5</v>
      </c>
      <c r="C141" s="1088" t="s">
        <v>246</v>
      </c>
      <c r="D141" s="1089" t="s">
        <v>1221</v>
      </c>
      <c r="F141" s="1093" t="s">
        <v>339</v>
      </c>
      <c r="G141" s="1091"/>
      <c r="H141" s="1053" t="s">
        <v>244</v>
      </c>
      <c r="I141" s="1089">
        <v>0</v>
      </c>
    </row>
    <row r="142" spans="1:9" hidden="1">
      <c r="A142" s="1086">
        <v>41498</v>
      </c>
      <c r="B142" s="1095">
        <v>200</v>
      </c>
      <c r="C142" s="1088" t="s">
        <v>246</v>
      </c>
      <c r="D142" s="1089" t="s">
        <v>1091</v>
      </c>
      <c r="F142" s="1093" t="s">
        <v>339</v>
      </c>
      <c r="G142" s="1091"/>
      <c r="H142" s="1053" t="s">
        <v>244</v>
      </c>
      <c r="I142" s="1089">
        <v>0</v>
      </c>
    </row>
    <row r="143" spans="1:9" hidden="1">
      <c r="A143" s="1086">
        <v>41498</v>
      </c>
      <c r="B143" s="1095">
        <v>207.75</v>
      </c>
      <c r="C143" s="1088" t="s">
        <v>246</v>
      </c>
      <c r="D143" s="1089" t="s">
        <v>1222</v>
      </c>
      <c r="F143" s="1093">
        <v>0</v>
      </c>
      <c r="G143" s="1091"/>
      <c r="H143" s="1053" t="s">
        <v>244</v>
      </c>
      <c r="I143" s="1089">
        <v>0</v>
      </c>
    </row>
    <row r="144" spans="1:9" hidden="1">
      <c r="A144" s="1086">
        <v>41500</v>
      </c>
      <c r="B144" s="1095">
        <v>100</v>
      </c>
      <c r="C144" s="1088" t="s">
        <v>246</v>
      </c>
      <c r="D144" s="1089" t="s">
        <v>358</v>
      </c>
      <c r="F144" s="1093" t="s">
        <v>339</v>
      </c>
      <c r="G144" s="1091"/>
      <c r="H144" s="1053" t="s">
        <v>244</v>
      </c>
      <c r="I144" s="1089">
        <v>0</v>
      </c>
    </row>
    <row r="145" spans="1:9" hidden="1">
      <c r="A145" s="1086">
        <v>41500</v>
      </c>
      <c r="B145" s="1095">
        <v>7</v>
      </c>
      <c r="C145" s="1088" t="s">
        <v>246</v>
      </c>
      <c r="D145" s="1089" t="s">
        <v>1032</v>
      </c>
      <c r="F145" s="1093" t="s">
        <v>339</v>
      </c>
      <c r="G145" s="1091"/>
      <c r="H145" s="1053" t="s">
        <v>244</v>
      </c>
      <c r="I145" s="1089">
        <v>0</v>
      </c>
    </row>
    <row r="146" spans="1:9" hidden="1">
      <c r="A146" s="1086">
        <v>41501</v>
      </c>
      <c r="B146" s="1095">
        <v>20</v>
      </c>
      <c r="C146" s="1088" t="s">
        <v>1087</v>
      </c>
      <c r="D146" s="1089" t="s">
        <v>1092</v>
      </c>
      <c r="F146" s="1093">
        <v>0</v>
      </c>
      <c r="G146" s="1091"/>
      <c r="H146" s="1053" t="s">
        <v>244</v>
      </c>
      <c r="I146" s="1089">
        <v>0</v>
      </c>
    </row>
    <row r="147" spans="1:9" hidden="1">
      <c r="A147" s="1086">
        <v>41501</v>
      </c>
      <c r="B147" s="1095">
        <v>30</v>
      </c>
      <c r="C147" s="1088" t="s">
        <v>246</v>
      </c>
      <c r="D147" s="1089" t="s">
        <v>1204</v>
      </c>
      <c r="F147" s="1093" t="s">
        <v>339</v>
      </c>
      <c r="G147" s="1091"/>
      <c r="H147" s="1053" t="s">
        <v>244</v>
      </c>
      <c r="I147" s="1089">
        <v>0</v>
      </c>
    </row>
    <row r="148" spans="1:9" hidden="1">
      <c r="A148" s="1086">
        <v>41501</v>
      </c>
      <c r="B148" s="1095">
        <v>5</v>
      </c>
      <c r="C148" s="1088" t="s">
        <v>246</v>
      </c>
      <c r="D148" s="1089" t="s">
        <v>968</v>
      </c>
      <c r="F148" s="1093" t="s">
        <v>339</v>
      </c>
      <c r="G148" s="1091"/>
      <c r="H148" s="1053" t="s">
        <v>244</v>
      </c>
      <c r="I148" s="1089">
        <v>0</v>
      </c>
    </row>
    <row r="149" spans="1:9" hidden="1">
      <c r="A149" s="1086">
        <v>41501</v>
      </c>
      <c r="B149" s="1095">
        <v>100</v>
      </c>
      <c r="C149" s="1088" t="s">
        <v>246</v>
      </c>
      <c r="D149" s="1089" t="s">
        <v>292</v>
      </c>
      <c r="F149" s="1093" t="s">
        <v>339</v>
      </c>
      <c r="G149" s="1091"/>
      <c r="H149" s="1053" t="s">
        <v>244</v>
      </c>
      <c r="I149" s="1089">
        <v>0</v>
      </c>
    </row>
    <row r="150" spans="1:9" hidden="1">
      <c r="A150" s="1086">
        <v>41501</v>
      </c>
      <c r="B150" s="1095">
        <v>135</v>
      </c>
      <c r="C150" s="1088" t="s">
        <v>246</v>
      </c>
      <c r="D150" s="1089" t="s">
        <v>769</v>
      </c>
      <c r="F150" s="1093">
        <v>0</v>
      </c>
      <c r="G150" s="1091"/>
      <c r="H150" s="1053" t="s">
        <v>244</v>
      </c>
      <c r="I150" s="1089">
        <v>0</v>
      </c>
    </row>
    <row r="151" spans="1:9" hidden="1">
      <c r="A151" s="1086">
        <v>41501</v>
      </c>
      <c r="B151" s="1095">
        <v>7</v>
      </c>
      <c r="C151" s="1088" t="s">
        <v>246</v>
      </c>
      <c r="D151" s="1089" t="s">
        <v>976</v>
      </c>
      <c r="F151" s="1093">
        <v>0</v>
      </c>
      <c r="G151" s="1091"/>
      <c r="H151" s="1053" t="s">
        <v>244</v>
      </c>
      <c r="I151" s="1089">
        <v>0</v>
      </c>
    </row>
    <row r="152" spans="1:9" hidden="1">
      <c r="A152" s="1086">
        <v>41501</v>
      </c>
      <c r="B152" s="1095">
        <v>100</v>
      </c>
      <c r="C152" s="1088" t="s">
        <v>246</v>
      </c>
      <c r="D152" s="1089" t="s">
        <v>259</v>
      </c>
      <c r="F152" s="1093" t="s">
        <v>339</v>
      </c>
      <c r="G152" s="1091"/>
      <c r="H152" s="1053" t="s">
        <v>244</v>
      </c>
      <c r="I152" s="1089">
        <v>0</v>
      </c>
    </row>
    <row r="153" spans="1:9" hidden="1">
      <c r="A153" s="1086">
        <v>41501</v>
      </c>
      <c r="B153" s="1095">
        <v>200</v>
      </c>
      <c r="C153" s="1088" t="s">
        <v>246</v>
      </c>
      <c r="D153" s="1089" t="s">
        <v>450</v>
      </c>
      <c r="F153" s="1093" t="s">
        <v>339</v>
      </c>
      <c r="G153" s="1091"/>
      <c r="H153" s="1053" t="s">
        <v>244</v>
      </c>
      <c r="I153" s="1089">
        <v>0</v>
      </c>
    </row>
    <row r="154" spans="1:9" hidden="1">
      <c r="A154" s="1086">
        <v>41501</v>
      </c>
      <c r="B154" s="1095">
        <v>1</v>
      </c>
      <c r="C154" s="1088" t="s">
        <v>246</v>
      </c>
      <c r="D154" s="1089" t="s">
        <v>785</v>
      </c>
      <c r="F154" s="1093" t="s">
        <v>339</v>
      </c>
      <c r="G154" s="1091"/>
      <c r="H154" s="1053" t="s">
        <v>244</v>
      </c>
      <c r="I154" s="1089">
        <v>0</v>
      </c>
    </row>
    <row r="155" spans="1:9" hidden="1">
      <c r="A155" s="1086">
        <v>41502</v>
      </c>
      <c r="B155" s="1095">
        <v>2.78</v>
      </c>
      <c r="C155" s="1088" t="s">
        <v>246</v>
      </c>
      <c r="D155" s="1089" t="s">
        <v>1107</v>
      </c>
      <c r="F155" s="1093">
        <v>0</v>
      </c>
      <c r="G155" s="1091"/>
      <c r="H155" s="1053" t="s">
        <v>244</v>
      </c>
      <c r="I155" s="1089">
        <v>0</v>
      </c>
    </row>
    <row r="156" spans="1:9">
      <c r="A156" s="1097">
        <v>41502</v>
      </c>
      <c r="B156" s="1098">
        <v>31464.71</v>
      </c>
      <c r="C156" s="1099" t="s">
        <v>246</v>
      </c>
      <c r="D156" s="1100" t="s">
        <v>1160</v>
      </c>
      <c r="E156" s="1101"/>
      <c r="F156" s="1102">
        <v>0</v>
      </c>
      <c r="G156" s="1091"/>
      <c r="H156" s="1053" t="s">
        <v>244</v>
      </c>
      <c r="I156" s="1089">
        <v>0</v>
      </c>
    </row>
    <row r="157" spans="1:9" hidden="1">
      <c r="A157" s="1086">
        <v>41502</v>
      </c>
      <c r="B157" s="1095">
        <v>5</v>
      </c>
      <c r="C157" s="1088" t="s">
        <v>246</v>
      </c>
      <c r="D157" s="1089" t="s">
        <v>1223</v>
      </c>
      <c r="F157" s="1093">
        <v>0</v>
      </c>
      <c r="G157" s="1091"/>
      <c r="H157" s="1053" t="s">
        <v>244</v>
      </c>
      <c r="I157" s="1089">
        <v>0</v>
      </c>
    </row>
    <row r="158" spans="1:9" hidden="1">
      <c r="A158" s="1086">
        <v>41505</v>
      </c>
      <c r="B158" s="1095">
        <v>50</v>
      </c>
      <c r="C158" s="1088" t="s">
        <v>1087</v>
      </c>
      <c r="D158" s="1089" t="s">
        <v>1224</v>
      </c>
      <c r="F158" s="1093">
        <v>0</v>
      </c>
      <c r="G158" s="1091"/>
      <c r="H158" s="1053" t="s">
        <v>244</v>
      </c>
      <c r="I158" s="1089">
        <v>0</v>
      </c>
    </row>
    <row r="159" spans="1:9" hidden="1">
      <c r="A159" s="1086">
        <v>41505</v>
      </c>
      <c r="B159" s="1095">
        <v>12.5</v>
      </c>
      <c r="C159" s="1088" t="s">
        <v>246</v>
      </c>
      <c r="D159" s="1089" t="s">
        <v>1061</v>
      </c>
      <c r="F159" s="1093">
        <v>0</v>
      </c>
      <c r="G159" s="1091"/>
      <c r="H159" s="1053" t="s">
        <v>244</v>
      </c>
      <c r="I159" s="1089">
        <v>0</v>
      </c>
    </row>
    <row r="160" spans="1:9" hidden="1">
      <c r="A160" s="1086">
        <v>41505</v>
      </c>
      <c r="B160" s="1095">
        <v>40</v>
      </c>
      <c r="C160" s="1088" t="s">
        <v>246</v>
      </c>
      <c r="D160" s="1089" t="s">
        <v>400</v>
      </c>
      <c r="F160" s="1093" t="s">
        <v>339</v>
      </c>
      <c r="G160" s="1091"/>
      <c r="H160" s="1053" t="s">
        <v>244</v>
      </c>
      <c r="I160" s="1089">
        <v>0</v>
      </c>
    </row>
    <row r="161" spans="1:9" hidden="1">
      <c r="A161" s="1086">
        <v>41505</v>
      </c>
      <c r="B161" s="1095">
        <v>80</v>
      </c>
      <c r="C161" s="1088" t="s">
        <v>246</v>
      </c>
      <c r="D161" s="1089" t="s">
        <v>1044</v>
      </c>
      <c r="F161" s="1093">
        <v>0</v>
      </c>
      <c r="G161" s="1091"/>
      <c r="H161" s="1053" t="s">
        <v>244</v>
      </c>
      <c r="I161" s="1089">
        <v>0</v>
      </c>
    </row>
    <row r="162" spans="1:9" hidden="1">
      <c r="A162" s="1086">
        <v>41505</v>
      </c>
      <c r="B162" s="1095">
        <v>100</v>
      </c>
      <c r="C162" s="1088" t="s">
        <v>246</v>
      </c>
      <c r="D162" s="1089" t="s">
        <v>327</v>
      </c>
      <c r="F162" s="1093" t="s">
        <v>339</v>
      </c>
      <c r="G162" s="1091"/>
      <c r="H162" s="1053" t="s">
        <v>244</v>
      </c>
      <c r="I162" s="1089">
        <v>0</v>
      </c>
    </row>
    <row r="163" spans="1:9" hidden="1">
      <c r="A163" s="1086">
        <v>41505</v>
      </c>
      <c r="B163" s="1095">
        <v>12.5</v>
      </c>
      <c r="C163" s="1088" t="s">
        <v>246</v>
      </c>
      <c r="D163" s="1089" t="s">
        <v>1221</v>
      </c>
      <c r="F163" s="1093" t="s">
        <v>339</v>
      </c>
      <c r="G163" s="1091"/>
      <c r="H163" s="1053" t="s">
        <v>244</v>
      </c>
      <c r="I163" s="1089">
        <v>0</v>
      </c>
    </row>
    <row r="164" spans="1:9" hidden="1">
      <c r="A164" s="1086">
        <v>41505</v>
      </c>
      <c r="B164" s="1095">
        <v>205.09</v>
      </c>
      <c r="C164" s="1088" t="s">
        <v>246</v>
      </c>
      <c r="D164" s="1089" t="s">
        <v>1225</v>
      </c>
      <c r="F164" s="1093">
        <v>0</v>
      </c>
      <c r="G164" s="1091"/>
      <c r="H164" s="1053" t="s">
        <v>244</v>
      </c>
      <c r="I164" s="1089">
        <v>0</v>
      </c>
    </row>
    <row r="165" spans="1:9" hidden="1">
      <c r="A165" s="1086">
        <v>41507</v>
      </c>
      <c r="B165" s="1095">
        <v>40</v>
      </c>
      <c r="C165" s="1088" t="s">
        <v>1087</v>
      </c>
      <c r="D165" s="1089" t="s">
        <v>1184</v>
      </c>
      <c r="F165" s="1093">
        <v>0</v>
      </c>
      <c r="G165" s="1091"/>
      <c r="H165" s="1053" t="s">
        <v>244</v>
      </c>
      <c r="I165" s="1089">
        <v>0</v>
      </c>
    </row>
    <row r="166" spans="1:9" hidden="1">
      <c r="A166" s="1086">
        <v>41507</v>
      </c>
      <c r="B166" s="1095">
        <v>150</v>
      </c>
      <c r="C166" s="1088" t="s">
        <v>1087</v>
      </c>
      <c r="D166" s="1089" t="s">
        <v>1184</v>
      </c>
      <c r="F166" s="1093">
        <v>0</v>
      </c>
      <c r="G166" s="1091"/>
      <c r="H166" s="1053" t="s">
        <v>244</v>
      </c>
      <c r="I166" s="1089">
        <v>0</v>
      </c>
    </row>
    <row r="167" spans="1:9" hidden="1">
      <c r="A167" s="1086">
        <v>41507</v>
      </c>
      <c r="B167" s="1095">
        <v>40</v>
      </c>
      <c r="C167" s="1088" t="s">
        <v>246</v>
      </c>
      <c r="D167" s="1089" t="s">
        <v>261</v>
      </c>
      <c r="F167" s="1093" t="s">
        <v>339</v>
      </c>
      <c r="G167" s="1091"/>
      <c r="H167" s="1053" t="s">
        <v>244</v>
      </c>
      <c r="I167" s="1089">
        <v>0</v>
      </c>
    </row>
    <row r="168" spans="1:9" hidden="1">
      <c r="A168" s="1086">
        <v>41507</v>
      </c>
      <c r="B168" s="1095">
        <v>12</v>
      </c>
      <c r="C168" s="1088" t="s">
        <v>246</v>
      </c>
      <c r="D168" s="1089" t="s">
        <v>294</v>
      </c>
      <c r="F168" s="1093" t="s">
        <v>339</v>
      </c>
      <c r="G168" s="1091"/>
      <c r="H168" s="1053" t="s">
        <v>244</v>
      </c>
      <c r="I168" s="1089">
        <v>0</v>
      </c>
    </row>
    <row r="169" spans="1:9" hidden="1">
      <c r="A169" s="1086">
        <v>41507</v>
      </c>
      <c r="B169" s="1095">
        <v>32.42</v>
      </c>
      <c r="C169" s="1088" t="s">
        <v>246</v>
      </c>
      <c r="D169" s="1089" t="s">
        <v>1226</v>
      </c>
      <c r="F169" s="1093">
        <v>0</v>
      </c>
      <c r="G169" s="1091"/>
      <c r="H169" s="1053" t="s">
        <v>244</v>
      </c>
      <c r="I169" s="1089">
        <v>0</v>
      </c>
    </row>
    <row r="170" spans="1:9" hidden="1">
      <c r="A170" s="1086">
        <v>41507</v>
      </c>
      <c r="B170" s="1095">
        <v>177</v>
      </c>
      <c r="C170" s="1088" t="s">
        <v>246</v>
      </c>
      <c r="D170" s="1089" t="s">
        <v>355</v>
      </c>
      <c r="F170" s="1093" t="s">
        <v>339</v>
      </c>
      <c r="G170" s="1091"/>
      <c r="H170" s="1053" t="s">
        <v>244</v>
      </c>
      <c r="I170" s="1089">
        <v>0</v>
      </c>
    </row>
    <row r="171" spans="1:9" hidden="1">
      <c r="A171" s="1086">
        <v>41507</v>
      </c>
      <c r="B171" s="1095">
        <v>5</v>
      </c>
      <c r="C171" s="1088" t="s">
        <v>246</v>
      </c>
      <c r="D171" s="1089" t="s">
        <v>773</v>
      </c>
      <c r="F171" s="1093">
        <v>0</v>
      </c>
      <c r="G171" s="1091"/>
      <c r="H171" s="1053" t="s">
        <v>244</v>
      </c>
      <c r="I171" s="1089">
        <v>0</v>
      </c>
    </row>
    <row r="172" spans="1:9" hidden="1">
      <c r="A172" s="1086">
        <v>41508</v>
      </c>
      <c r="B172" s="1095">
        <v>100</v>
      </c>
      <c r="C172" s="1088" t="s">
        <v>1087</v>
      </c>
      <c r="D172" s="1089" t="s">
        <v>1093</v>
      </c>
      <c r="F172" s="1093">
        <v>0</v>
      </c>
      <c r="G172" s="1091"/>
      <c r="H172" s="1053" t="s">
        <v>244</v>
      </c>
      <c r="I172" s="1089">
        <v>0</v>
      </c>
    </row>
    <row r="173" spans="1:9" hidden="1">
      <c r="A173" s="1086">
        <v>41508</v>
      </c>
      <c r="B173" s="1095">
        <v>258</v>
      </c>
      <c r="C173" s="1088" t="s">
        <v>246</v>
      </c>
      <c r="D173" s="1089" t="s">
        <v>355</v>
      </c>
      <c r="F173" s="1093" t="s">
        <v>339</v>
      </c>
      <c r="G173" s="1091"/>
      <c r="H173" s="1053" t="s">
        <v>244</v>
      </c>
      <c r="I173" s="1089">
        <v>0</v>
      </c>
    </row>
    <row r="174" spans="1:9" hidden="1">
      <c r="A174" s="1086">
        <v>41513</v>
      </c>
      <c r="B174" s="1095">
        <v>15</v>
      </c>
      <c r="C174" s="1088" t="s">
        <v>246</v>
      </c>
      <c r="D174" s="1089" t="s">
        <v>858</v>
      </c>
      <c r="F174" s="1093" t="s">
        <v>339</v>
      </c>
      <c r="G174" s="1091"/>
      <c r="H174" s="1053" t="s">
        <v>244</v>
      </c>
      <c r="I174" s="1089">
        <v>0</v>
      </c>
    </row>
    <row r="175" spans="1:9" hidden="1">
      <c r="A175" s="1086">
        <v>41513</v>
      </c>
      <c r="B175" s="1095">
        <v>276.22000000000003</v>
      </c>
      <c r="C175" s="1088" t="s">
        <v>246</v>
      </c>
      <c r="D175" s="1089" t="s">
        <v>1218</v>
      </c>
      <c r="F175" s="1093">
        <v>0</v>
      </c>
      <c r="G175" s="1091"/>
      <c r="H175" s="1053" t="s">
        <v>244</v>
      </c>
      <c r="I175" s="1089">
        <v>0</v>
      </c>
    </row>
    <row r="176" spans="1:9" hidden="1">
      <c r="A176" s="1086">
        <v>41513</v>
      </c>
      <c r="B176" s="1095">
        <v>15</v>
      </c>
      <c r="C176" s="1088" t="s">
        <v>246</v>
      </c>
      <c r="D176" s="1089" t="s">
        <v>1120</v>
      </c>
      <c r="F176" s="1093">
        <v>0</v>
      </c>
      <c r="G176" s="1091"/>
      <c r="H176" s="1053" t="s">
        <v>244</v>
      </c>
      <c r="I176" s="1089">
        <v>0</v>
      </c>
    </row>
    <row r="177" spans="1:9" hidden="1">
      <c r="A177" s="1086">
        <v>41513</v>
      </c>
      <c r="B177" s="1095">
        <v>12.5</v>
      </c>
      <c r="C177" s="1088" t="s">
        <v>246</v>
      </c>
      <c r="D177" s="1089" t="s">
        <v>1221</v>
      </c>
      <c r="F177" s="1093" t="s">
        <v>339</v>
      </c>
      <c r="G177" s="1091"/>
      <c r="H177" s="1053" t="s">
        <v>244</v>
      </c>
      <c r="I177" s="1089">
        <v>0</v>
      </c>
    </row>
    <row r="178" spans="1:9" hidden="1">
      <c r="A178" s="1086">
        <v>41513</v>
      </c>
      <c r="B178" s="1095">
        <v>10</v>
      </c>
      <c r="C178" s="1088" t="s">
        <v>246</v>
      </c>
      <c r="D178" s="1089" t="s">
        <v>302</v>
      </c>
      <c r="F178" s="1093">
        <v>0</v>
      </c>
      <c r="G178" s="1091"/>
      <c r="H178" s="1053" t="s">
        <v>244</v>
      </c>
      <c r="I178" s="1089">
        <v>0</v>
      </c>
    </row>
    <row r="179" spans="1:9" hidden="1">
      <c r="A179" s="1086">
        <v>41513</v>
      </c>
      <c r="B179" s="1095">
        <v>3</v>
      </c>
      <c r="C179" s="1088" t="s">
        <v>246</v>
      </c>
      <c r="D179" s="1089" t="s">
        <v>363</v>
      </c>
      <c r="F179" s="1093" t="s">
        <v>339</v>
      </c>
      <c r="G179" s="1091"/>
      <c r="H179" s="1053" t="s">
        <v>244</v>
      </c>
      <c r="I179" s="1089">
        <v>0</v>
      </c>
    </row>
    <row r="180" spans="1:9" hidden="1">
      <c r="A180" s="1086">
        <v>41513</v>
      </c>
      <c r="B180" s="1095">
        <v>3</v>
      </c>
      <c r="C180" s="1088" t="s">
        <v>246</v>
      </c>
      <c r="D180" s="1089" t="s">
        <v>363</v>
      </c>
      <c r="F180" s="1093" t="s">
        <v>339</v>
      </c>
      <c r="G180" s="1091"/>
      <c r="H180" s="1053" t="s">
        <v>244</v>
      </c>
      <c r="I180" s="1089">
        <v>0</v>
      </c>
    </row>
    <row r="181" spans="1:9" hidden="1">
      <c r="A181" s="1086">
        <v>41513</v>
      </c>
      <c r="B181" s="1095">
        <v>50</v>
      </c>
      <c r="C181" s="1088" t="s">
        <v>246</v>
      </c>
      <c r="D181" s="1089" t="s">
        <v>1017</v>
      </c>
      <c r="F181" s="1093" t="s">
        <v>339</v>
      </c>
      <c r="G181" s="1091"/>
      <c r="H181" s="1053" t="s">
        <v>244</v>
      </c>
      <c r="I181" s="1089">
        <v>0</v>
      </c>
    </row>
    <row r="182" spans="1:9" hidden="1">
      <c r="A182" s="1086">
        <v>41513</v>
      </c>
      <c r="B182" s="1095">
        <v>74.180000000000007</v>
      </c>
      <c r="C182" s="1088" t="s">
        <v>246</v>
      </c>
      <c r="D182" s="1089" t="s">
        <v>1227</v>
      </c>
      <c r="F182" s="1093">
        <v>0</v>
      </c>
      <c r="G182" s="1091"/>
      <c r="H182" s="1053" t="s">
        <v>244</v>
      </c>
      <c r="I182" s="1089">
        <v>0</v>
      </c>
    </row>
    <row r="183" spans="1:9" hidden="1">
      <c r="A183" s="1086">
        <v>41514</v>
      </c>
      <c r="B183" s="1095">
        <v>3129.98</v>
      </c>
      <c r="C183" s="1088" t="s">
        <v>246</v>
      </c>
      <c r="D183" s="1089" t="s">
        <v>269</v>
      </c>
      <c r="F183" s="1093">
        <v>0</v>
      </c>
      <c r="G183" s="1091"/>
      <c r="H183" s="1053" t="s">
        <v>244</v>
      </c>
      <c r="I183" s="1089">
        <v>0</v>
      </c>
    </row>
    <row r="184" spans="1:9" hidden="1">
      <c r="A184" s="1086">
        <v>41514</v>
      </c>
      <c r="B184" s="1095">
        <v>80</v>
      </c>
      <c r="C184" s="1088" t="s">
        <v>246</v>
      </c>
      <c r="D184" s="1089" t="s">
        <v>330</v>
      </c>
      <c r="F184" s="1093" t="s">
        <v>339</v>
      </c>
      <c r="G184" s="1091"/>
      <c r="H184" s="1053" t="s">
        <v>244</v>
      </c>
      <c r="I184" s="1089">
        <v>0</v>
      </c>
    </row>
    <row r="185" spans="1:9" hidden="1">
      <c r="A185" s="1086">
        <v>41514</v>
      </c>
      <c r="B185" s="1095">
        <v>3</v>
      </c>
      <c r="C185" s="1088" t="s">
        <v>246</v>
      </c>
      <c r="D185" s="1089" t="s">
        <v>1004</v>
      </c>
      <c r="F185" s="1093">
        <v>0</v>
      </c>
      <c r="G185" s="1091"/>
      <c r="H185" s="1053" t="s">
        <v>244</v>
      </c>
      <c r="I185" s="1089">
        <v>0</v>
      </c>
    </row>
    <row r="186" spans="1:9" hidden="1">
      <c r="A186" s="1086">
        <v>41516</v>
      </c>
      <c r="B186" s="1095">
        <v>50</v>
      </c>
      <c r="C186" s="1088" t="s">
        <v>1087</v>
      </c>
      <c r="D186" s="1089" t="s">
        <v>1089</v>
      </c>
      <c r="F186" s="1093">
        <v>0</v>
      </c>
      <c r="G186" s="1091"/>
      <c r="H186" s="1053" t="s">
        <v>244</v>
      </c>
      <c r="I186" s="1089">
        <v>0</v>
      </c>
    </row>
    <row r="187" spans="1:9" hidden="1">
      <c r="A187" s="1086">
        <v>41516</v>
      </c>
      <c r="B187" s="1095">
        <v>856.74</v>
      </c>
      <c r="C187" s="1088" t="s">
        <v>246</v>
      </c>
      <c r="D187" s="1089" t="s">
        <v>1061</v>
      </c>
      <c r="F187" s="1093">
        <v>0</v>
      </c>
      <c r="G187" s="1091"/>
      <c r="H187" s="1053" t="s">
        <v>244</v>
      </c>
      <c r="I187" s="1089">
        <v>0</v>
      </c>
    </row>
    <row r="188" spans="1:9" hidden="1">
      <c r="A188" s="1086">
        <v>41516</v>
      </c>
      <c r="B188" s="1095">
        <v>74.92</v>
      </c>
      <c r="C188" s="1088" t="s">
        <v>246</v>
      </c>
      <c r="D188" s="1089" t="s">
        <v>1061</v>
      </c>
      <c r="F188" s="1093">
        <v>0</v>
      </c>
      <c r="G188" s="1091"/>
      <c r="H188" s="1053" t="s">
        <v>244</v>
      </c>
      <c r="I188" s="1089">
        <v>0</v>
      </c>
    </row>
    <row r="189" spans="1:9" hidden="1">
      <c r="A189" s="1086">
        <v>41516</v>
      </c>
      <c r="B189" s="1095">
        <v>180</v>
      </c>
      <c r="C189" s="1088" t="s">
        <v>246</v>
      </c>
      <c r="D189" s="1089" t="s">
        <v>287</v>
      </c>
      <c r="F189" s="1093" t="s">
        <v>339</v>
      </c>
      <c r="G189" s="1091"/>
      <c r="H189" s="1053" t="s">
        <v>244</v>
      </c>
      <c r="I189" s="1089">
        <v>0</v>
      </c>
    </row>
    <row r="190" spans="1:9" hidden="1">
      <c r="A190" s="1086">
        <v>41519</v>
      </c>
      <c r="B190" s="1095">
        <v>6</v>
      </c>
      <c r="C190" s="1088" t="s">
        <v>246</v>
      </c>
      <c r="D190" s="1089" t="s">
        <v>1217</v>
      </c>
      <c r="F190" s="1093">
        <v>0</v>
      </c>
      <c r="G190" s="1091"/>
      <c r="H190" s="1053" t="s">
        <v>244</v>
      </c>
      <c r="I190" s="1089">
        <v>0</v>
      </c>
    </row>
    <row r="191" spans="1:9" hidden="1">
      <c r="A191" s="1086">
        <v>41519</v>
      </c>
      <c r="B191" s="1095">
        <v>30</v>
      </c>
      <c r="C191" s="1088" t="s">
        <v>246</v>
      </c>
      <c r="D191" s="1089" t="s">
        <v>774</v>
      </c>
      <c r="F191" s="1093" t="s">
        <v>339</v>
      </c>
      <c r="G191" s="1091"/>
      <c r="H191" s="1053" t="s">
        <v>244</v>
      </c>
      <c r="I191" s="1089">
        <v>0</v>
      </c>
    </row>
    <row r="192" spans="1:9" hidden="1">
      <c r="A192" s="1086">
        <v>41519</v>
      </c>
      <c r="B192" s="1095">
        <v>25</v>
      </c>
      <c r="C192" s="1088" t="s">
        <v>246</v>
      </c>
      <c r="D192" s="1089" t="s">
        <v>379</v>
      </c>
      <c r="F192" s="1093" t="s">
        <v>339</v>
      </c>
      <c r="G192" s="1091"/>
      <c r="H192" s="1053" t="s">
        <v>244</v>
      </c>
      <c r="I192" s="1089">
        <v>0</v>
      </c>
    </row>
    <row r="193" spans="1:9" hidden="1">
      <c r="A193" s="1086">
        <v>41519</v>
      </c>
      <c r="B193" s="1095">
        <v>100</v>
      </c>
      <c r="C193" s="1088" t="s">
        <v>246</v>
      </c>
      <c r="D193" s="1089" t="s">
        <v>267</v>
      </c>
      <c r="F193" s="1093">
        <v>0</v>
      </c>
      <c r="G193" s="1091"/>
      <c r="H193" s="1053" t="s">
        <v>244</v>
      </c>
      <c r="I193" s="1089">
        <v>0</v>
      </c>
    </row>
    <row r="194" spans="1:9" hidden="1">
      <c r="A194" s="1086">
        <v>41519</v>
      </c>
      <c r="B194" s="1095">
        <v>10</v>
      </c>
      <c r="C194" s="1088" t="s">
        <v>246</v>
      </c>
      <c r="D194" s="1089" t="s">
        <v>791</v>
      </c>
      <c r="F194" s="1093" t="s">
        <v>339</v>
      </c>
      <c r="G194" s="1091"/>
      <c r="H194" s="1053" t="s">
        <v>244</v>
      </c>
      <c r="I194" s="1089">
        <v>0</v>
      </c>
    </row>
    <row r="195" spans="1:9" hidden="1">
      <c r="A195" s="1086">
        <v>41519</v>
      </c>
      <c r="B195" s="1095">
        <v>10</v>
      </c>
      <c r="C195" s="1088" t="s">
        <v>246</v>
      </c>
      <c r="D195" s="1089" t="s">
        <v>338</v>
      </c>
      <c r="F195" s="1093" t="s">
        <v>339</v>
      </c>
      <c r="G195" s="1091"/>
      <c r="H195" s="1053" t="s">
        <v>244</v>
      </c>
      <c r="I195" s="1089">
        <v>0</v>
      </c>
    </row>
    <row r="196" spans="1:9" hidden="1">
      <c r="A196" s="1086">
        <v>41519</v>
      </c>
      <c r="B196" s="1095">
        <v>25</v>
      </c>
      <c r="C196" s="1088" t="s">
        <v>246</v>
      </c>
      <c r="D196" s="1089" t="s">
        <v>762</v>
      </c>
      <c r="F196" s="1093" t="s">
        <v>339</v>
      </c>
      <c r="G196" s="1091"/>
      <c r="H196" s="1053" t="s">
        <v>244</v>
      </c>
      <c r="I196" s="1089">
        <v>0</v>
      </c>
    </row>
    <row r="197" spans="1:9" hidden="1">
      <c r="A197" s="1086">
        <v>41519</v>
      </c>
      <c r="B197" s="1095">
        <v>10</v>
      </c>
      <c r="C197" s="1088" t="s">
        <v>246</v>
      </c>
      <c r="D197" s="1089" t="s">
        <v>994</v>
      </c>
      <c r="F197" s="1093" t="s">
        <v>339</v>
      </c>
      <c r="G197" s="1091"/>
      <c r="H197" s="1053" t="s">
        <v>244</v>
      </c>
      <c r="I197" s="1089">
        <v>0</v>
      </c>
    </row>
    <row r="198" spans="1:9" hidden="1">
      <c r="A198" s="1086">
        <v>41519</v>
      </c>
      <c r="B198" s="1095">
        <v>50</v>
      </c>
      <c r="C198" s="1088" t="s">
        <v>246</v>
      </c>
      <c r="D198" s="1089" t="s">
        <v>792</v>
      </c>
      <c r="F198" s="1093" t="s">
        <v>339</v>
      </c>
      <c r="G198" s="1091"/>
      <c r="H198" s="1053" t="s">
        <v>244</v>
      </c>
      <c r="I198" s="1089">
        <v>0</v>
      </c>
    </row>
    <row r="199" spans="1:9" hidden="1">
      <c r="A199" s="1086">
        <v>41519</v>
      </c>
      <c r="B199" s="1095">
        <v>10</v>
      </c>
      <c r="C199" s="1088" t="s">
        <v>246</v>
      </c>
      <c r="D199" s="1089" t="s">
        <v>951</v>
      </c>
      <c r="F199" s="1093" t="s">
        <v>339</v>
      </c>
      <c r="G199" s="1091"/>
      <c r="H199" s="1053" t="s">
        <v>244</v>
      </c>
      <c r="I199" s="1089">
        <v>0</v>
      </c>
    </row>
    <row r="200" spans="1:9" hidden="1">
      <c r="A200" s="1086">
        <v>41519</v>
      </c>
      <c r="B200" s="1095">
        <v>12.5</v>
      </c>
      <c r="C200" s="1088" t="s">
        <v>246</v>
      </c>
      <c r="D200" s="1089" t="s">
        <v>913</v>
      </c>
      <c r="F200" s="1093" t="s">
        <v>339</v>
      </c>
      <c r="G200" s="1091"/>
      <c r="H200" s="1053" t="s">
        <v>244</v>
      </c>
      <c r="I200" s="1089">
        <v>0</v>
      </c>
    </row>
    <row r="201" spans="1:9" hidden="1">
      <c r="A201" s="1086">
        <v>41519</v>
      </c>
      <c r="B201" s="1095">
        <v>15</v>
      </c>
      <c r="C201" s="1088" t="s">
        <v>246</v>
      </c>
      <c r="D201" s="1089" t="s">
        <v>248</v>
      </c>
      <c r="F201" s="1093">
        <v>0</v>
      </c>
      <c r="G201" s="1091"/>
      <c r="H201" s="1053" t="s">
        <v>244</v>
      </c>
      <c r="I201" s="1089">
        <v>0</v>
      </c>
    </row>
    <row r="202" spans="1:9" hidden="1">
      <c r="A202" s="1086">
        <v>41519</v>
      </c>
      <c r="B202" s="1095">
        <v>75</v>
      </c>
      <c r="C202" s="1088" t="s">
        <v>246</v>
      </c>
      <c r="D202" s="1089" t="s">
        <v>1003</v>
      </c>
      <c r="F202" s="1093">
        <v>0</v>
      </c>
      <c r="G202" s="1091"/>
      <c r="H202" s="1053" t="s">
        <v>244</v>
      </c>
      <c r="I202" s="1089">
        <v>0</v>
      </c>
    </row>
    <row r="203" spans="1:9" hidden="1">
      <c r="A203" s="1086">
        <v>41519</v>
      </c>
      <c r="B203" s="1095">
        <v>10</v>
      </c>
      <c r="C203" s="1088" t="s">
        <v>246</v>
      </c>
      <c r="D203" s="1089" t="s">
        <v>1005</v>
      </c>
      <c r="F203" s="1093" t="s">
        <v>339</v>
      </c>
      <c r="G203" s="1091"/>
      <c r="H203" s="1053" t="s">
        <v>244</v>
      </c>
      <c r="I203" s="1089">
        <v>0</v>
      </c>
    </row>
    <row r="204" spans="1:9" hidden="1">
      <c r="A204" s="1086">
        <v>41519</v>
      </c>
      <c r="B204" s="1095">
        <v>10</v>
      </c>
      <c r="C204" s="1088" t="s">
        <v>246</v>
      </c>
      <c r="D204" s="1089" t="s">
        <v>1027</v>
      </c>
      <c r="F204" s="1093" t="s">
        <v>339</v>
      </c>
      <c r="G204" s="1091"/>
      <c r="H204" s="1053" t="s">
        <v>244</v>
      </c>
      <c r="I204" s="1089">
        <v>0</v>
      </c>
    </row>
    <row r="205" spans="1:9" hidden="1">
      <c r="A205" s="1086">
        <v>41519</v>
      </c>
      <c r="B205" s="1095">
        <v>50</v>
      </c>
      <c r="C205" s="1088" t="s">
        <v>246</v>
      </c>
      <c r="D205" s="1089" t="s">
        <v>754</v>
      </c>
      <c r="F205" s="1093" t="s">
        <v>339</v>
      </c>
      <c r="G205" s="1091"/>
      <c r="H205" s="1053" t="s">
        <v>244</v>
      </c>
      <c r="I205" s="1089">
        <v>0</v>
      </c>
    </row>
    <row r="206" spans="1:9" hidden="1">
      <c r="A206" s="1086">
        <v>41519</v>
      </c>
      <c r="B206" s="1095">
        <v>10</v>
      </c>
      <c r="C206" s="1088" t="s">
        <v>246</v>
      </c>
      <c r="D206" s="1089" t="s">
        <v>781</v>
      </c>
      <c r="F206" s="1093" t="s">
        <v>339</v>
      </c>
      <c r="G206" s="1091"/>
      <c r="H206" s="1053" t="s">
        <v>244</v>
      </c>
      <c r="I206" s="1089">
        <v>0</v>
      </c>
    </row>
    <row r="207" spans="1:9" hidden="1">
      <c r="A207" s="1086">
        <v>41519</v>
      </c>
      <c r="B207" s="1095">
        <v>15</v>
      </c>
      <c r="C207" s="1088" t="s">
        <v>246</v>
      </c>
      <c r="D207" s="1089" t="s">
        <v>280</v>
      </c>
      <c r="F207" s="1093" t="s">
        <v>339</v>
      </c>
      <c r="G207" s="1091"/>
      <c r="H207" s="1053" t="s">
        <v>244</v>
      </c>
      <c r="I207" s="1089">
        <v>0</v>
      </c>
    </row>
    <row r="208" spans="1:9" hidden="1">
      <c r="A208" s="1086">
        <v>41519</v>
      </c>
      <c r="B208" s="1095">
        <v>10</v>
      </c>
      <c r="C208" s="1088" t="s">
        <v>246</v>
      </c>
      <c r="D208" s="1089" t="s">
        <v>1001</v>
      </c>
      <c r="F208" s="1093" t="s">
        <v>339</v>
      </c>
      <c r="G208" s="1091"/>
      <c r="H208" s="1053" t="s">
        <v>244</v>
      </c>
      <c r="I208" s="1089">
        <v>0</v>
      </c>
    </row>
    <row r="209" spans="1:9" hidden="1">
      <c r="A209" s="1086">
        <v>41519</v>
      </c>
      <c r="B209" s="1095">
        <v>10</v>
      </c>
      <c r="C209" s="1088" t="s">
        <v>246</v>
      </c>
      <c r="D209" s="1089" t="s">
        <v>371</v>
      </c>
      <c r="F209" s="1093" t="s">
        <v>339</v>
      </c>
      <c r="G209" s="1091"/>
      <c r="H209" s="1053" t="s">
        <v>244</v>
      </c>
      <c r="I209" s="1089">
        <v>0</v>
      </c>
    </row>
    <row r="210" spans="1:9" hidden="1">
      <c r="A210" s="1086">
        <v>41519</v>
      </c>
      <c r="B210" s="1095">
        <v>261</v>
      </c>
      <c r="C210" s="1088" t="s">
        <v>246</v>
      </c>
      <c r="D210" s="1089" t="s">
        <v>344</v>
      </c>
      <c r="F210" s="1093" t="s">
        <v>339</v>
      </c>
      <c r="G210" s="1091"/>
      <c r="H210" s="1053" t="s">
        <v>244</v>
      </c>
      <c r="I210" s="1089">
        <v>0</v>
      </c>
    </row>
    <row r="211" spans="1:9" hidden="1">
      <c r="A211" s="1086">
        <v>41519</v>
      </c>
      <c r="B211" s="1095">
        <v>20</v>
      </c>
      <c r="C211" s="1088" t="s">
        <v>246</v>
      </c>
      <c r="D211" s="1089" t="s">
        <v>952</v>
      </c>
      <c r="F211" s="1093" t="s">
        <v>339</v>
      </c>
      <c r="G211" s="1091"/>
      <c r="H211" s="1053" t="s">
        <v>244</v>
      </c>
      <c r="I211" s="1089">
        <v>0</v>
      </c>
    </row>
    <row r="212" spans="1:9" hidden="1">
      <c r="A212" s="1086">
        <v>41519</v>
      </c>
      <c r="B212" s="1095">
        <v>50</v>
      </c>
      <c r="C212" s="1088" t="s">
        <v>246</v>
      </c>
      <c r="D212" s="1089" t="s">
        <v>252</v>
      </c>
      <c r="F212" s="1093" t="s">
        <v>339</v>
      </c>
      <c r="G212" s="1091"/>
      <c r="H212" s="1053" t="s">
        <v>244</v>
      </c>
      <c r="I212" s="1089">
        <v>0</v>
      </c>
    </row>
    <row r="213" spans="1:9" hidden="1">
      <c r="A213" s="1086">
        <v>41519</v>
      </c>
      <c r="B213" s="1095">
        <v>10</v>
      </c>
      <c r="C213" s="1088" t="s">
        <v>246</v>
      </c>
      <c r="D213" s="1089" t="s">
        <v>1063</v>
      </c>
      <c r="F213" s="1093">
        <v>0</v>
      </c>
      <c r="G213" s="1091"/>
      <c r="H213" s="1053" t="s">
        <v>244</v>
      </c>
      <c r="I213" s="1089">
        <v>0</v>
      </c>
    </row>
    <row r="214" spans="1:9" hidden="1">
      <c r="A214" s="1086">
        <v>41519</v>
      </c>
      <c r="B214" s="1095">
        <v>25</v>
      </c>
      <c r="C214" s="1088" t="s">
        <v>246</v>
      </c>
      <c r="D214" s="1089" t="s">
        <v>995</v>
      </c>
      <c r="F214" s="1093" t="s">
        <v>339</v>
      </c>
      <c r="G214" s="1091"/>
      <c r="H214" s="1053" t="s">
        <v>244</v>
      </c>
      <c r="I214" s="1089">
        <v>0</v>
      </c>
    </row>
    <row r="215" spans="1:9" hidden="1">
      <c r="A215" s="1086">
        <v>41519</v>
      </c>
      <c r="B215" s="1095">
        <v>7</v>
      </c>
      <c r="C215" s="1088" t="s">
        <v>246</v>
      </c>
      <c r="D215" s="1089" t="s">
        <v>1196</v>
      </c>
      <c r="F215" s="1093" t="s">
        <v>339</v>
      </c>
      <c r="G215" s="1091"/>
      <c r="H215" s="1053" t="s">
        <v>244</v>
      </c>
      <c r="I215" s="1089">
        <v>0</v>
      </c>
    </row>
    <row r="216" spans="1:9" hidden="1">
      <c r="A216" s="1086">
        <v>41519</v>
      </c>
      <c r="B216" s="1095">
        <v>20</v>
      </c>
      <c r="C216" s="1088" t="s">
        <v>246</v>
      </c>
      <c r="D216" s="1089" t="s">
        <v>787</v>
      </c>
      <c r="F216" s="1093" t="s">
        <v>339</v>
      </c>
      <c r="G216" s="1091"/>
      <c r="H216" s="1053" t="s">
        <v>244</v>
      </c>
      <c r="I216" s="1089">
        <v>0</v>
      </c>
    </row>
    <row r="217" spans="1:9" hidden="1">
      <c r="A217" s="1086">
        <v>41519</v>
      </c>
      <c r="B217" s="1095">
        <v>10</v>
      </c>
      <c r="C217" s="1088" t="s">
        <v>246</v>
      </c>
      <c r="D217" s="1089" t="s">
        <v>993</v>
      </c>
      <c r="F217" s="1093" t="s">
        <v>339</v>
      </c>
      <c r="G217" s="1091"/>
      <c r="H217" s="1053" t="s">
        <v>244</v>
      </c>
      <c r="I217" s="1089">
        <v>0</v>
      </c>
    </row>
    <row r="218" spans="1:9" hidden="1">
      <c r="A218" s="1086">
        <v>41519</v>
      </c>
      <c r="B218" s="1095">
        <v>50</v>
      </c>
      <c r="C218" s="1088" t="s">
        <v>246</v>
      </c>
      <c r="D218" s="1089" t="s">
        <v>997</v>
      </c>
      <c r="F218" s="1093" t="s">
        <v>339</v>
      </c>
      <c r="G218" s="1091"/>
      <c r="H218" s="1053" t="s">
        <v>244</v>
      </c>
      <c r="I218" s="1089">
        <v>0</v>
      </c>
    </row>
    <row r="219" spans="1:9" hidden="1">
      <c r="A219" s="1086">
        <v>41519</v>
      </c>
      <c r="B219" s="1095">
        <v>10</v>
      </c>
      <c r="C219" s="1088" t="s">
        <v>246</v>
      </c>
      <c r="D219" s="1089" t="s">
        <v>996</v>
      </c>
      <c r="F219" s="1093">
        <v>0</v>
      </c>
      <c r="G219" s="1091"/>
      <c r="H219" s="1053" t="s">
        <v>244</v>
      </c>
      <c r="I219" s="1089">
        <v>0</v>
      </c>
    </row>
    <row r="220" spans="1:9" hidden="1">
      <c r="A220" s="1086">
        <v>41519</v>
      </c>
      <c r="B220" s="1095">
        <v>15</v>
      </c>
      <c r="C220" s="1088" t="s">
        <v>246</v>
      </c>
      <c r="D220" s="1089" t="s">
        <v>912</v>
      </c>
      <c r="F220" s="1093">
        <v>0</v>
      </c>
      <c r="G220" s="1091"/>
      <c r="H220" s="1053" t="s">
        <v>244</v>
      </c>
      <c r="I220" s="1089">
        <v>0</v>
      </c>
    </row>
    <row r="221" spans="1:9" hidden="1">
      <c r="A221" s="1086">
        <v>41519</v>
      </c>
      <c r="B221" s="1095">
        <v>20</v>
      </c>
      <c r="C221" s="1088" t="s">
        <v>246</v>
      </c>
      <c r="D221" s="1089" t="s">
        <v>389</v>
      </c>
      <c r="F221" s="1093">
        <v>0</v>
      </c>
      <c r="G221" s="1091"/>
      <c r="H221" s="1053" t="s">
        <v>244</v>
      </c>
      <c r="I221" s="1089">
        <v>0</v>
      </c>
    </row>
    <row r="222" spans="1:9" hidden="1">
      <c r="A222" s="1086">
        <v>41519</v>
      </c>
      <c r="B222" s="1095">
        <v>66</v>
      </c>
      <c r="C222" s="1088" t="s">
        <v>246</v>
      </c>
      <c r="D222" s="1089" t="s">
        <v>1069</v>
      </c>
      <c r="F222" s="1093">
        <v>0</v>
      </c>
      <c r="G222" s="1091"/>
      <c r="H222" s="1053" t="s">
        <v>244</v>
      </c>
      <c r="I222" s="1089">
        <v>0</v>
      </c>
    </row>
    <row r="223" spans="1:9" hidden="1">
      <c r="A223" s="1086">
        <v>41519</v>
      </c>
      <c r="B223" s="1095">
        <v>15</v>
      </c>
      <c r="C223" s="1088" t="s">
        <v>246</v>
      </c>
      <c r="D223" s="1089" t="s">
        <v>753</v>
      </c>
      <c r="F223" s="1093" t="s">
        <v>339</v>
      </c>
      <c r="G223" s="1091"/>
      <c r="H223" s="1053" t="s">
        <v>244</v>
      </c>
      <c r="I223" s="1089">
        <v>0</v>
      </c>
    </row>
    <row r="224" spans="1:9" hidden="1">
      <c r="A224" s="1086">
        <v>41519</v>
      </c>
      <c r="B224" s="1095">
        <v>15</v>
      </c>
      <c r="C224" s="1088" t="s">
        <v>246</v>
      </c>
      <c r="D224" s="1089" t="s">
        <v>954</v>
      </c>
      <c r="F224" s="1093">
        <v>0</v>
      </c>
      <c r="G224" s="1091"/>
      <c r="H224" s="1053" t="s">
        <v>244</v>
      </c>
      <c r="I224" s="1089">
        <v>0</v>
      </c>
    </row>
    <row r="225" spans="1:9" hidden="1">
      <c r="A225" s="1086">
        <v>41519</v>
      </c>
      <c r="B225" s="1095">
        <v>30</v>
      </c>
      <c r="C225" s="1088" t="s">
        <v>246</v>
      </c>
      <c r="D225" s="1089" t="s">
        <v>751</v>
      </c>
      <c r="F225" s="1093" t="s">
        <v>339</v>
      </c>
      <c r="G225" s="1091"/>
      <c r="H225" s="1053" t="s">
        <v>244</v>
      </c>
      <c r="I225" s="1089">
        <v>0</v>
      </c>
    </row>
    <row r="226" spans="1:9" hidden="1">
      <c r="A226" s="1086">
        <v>41519</v>
      </c>
      <c r="B226" s="1095">
        <v>10</v>
      </c>
      <c r="C226" s="1088" t="s">
        <v>246</v>
      </c>
      <c r="D226" s="1089" t="s">
        <v>367</v>
      </c>
      <c r="F226" s="1093" t="s">
        <v>339</v>
      </c>
      <c r="G226" s="1091"/>
      <c r="H226" s="1053" t="s">
        <v>244</v>
      </c>
      <c r="I226" s="1089">
        <v>0</v>
      </c>
    </row>
    <row r="227" spans="1:9" hidden="1">
      <c r="A227" s="1086">
        <v>41519</v>
      </c>
      <c r="B227" s="1095">
        <v>10</v>
      </c>
      <c r="C227" s="1088" t="s">
        <v>246</v>
      </c>
      <c r="D227" s="1089" t="s">
        <v>1040</v>
      </c>
      <c r="F227" s="1093" t="s">
        <v>339</v>
      </c>
      <c r="G227" s="1091"/>
      <c r="H227" s="1053" t="s">
        <v>244</v>
      </c>
      <c r="I227" s="1089">
        <v>0</v>
      </c>
    </row>
    <row r="228" spans="1:9" hidden="1">
      <c r="A228" s="1086">
        <v>41519</v>
      </c>
      <c r="B228" s="1095">
        <v>5</v>
      </c>
      <c r="C228" s="1088" t="s">
        <v>246</v>
      </c>
      <c r="D228" s="1089" t="s">
        <v>1029</v>
      </c>
      <c r="F228" s="1093" t="s">
        <v>339</v>
      </c>
      <c r="G228" s="1091"/>
      <c r="H228" s="1053" t="s">
        <v>244</v>
      </c>
      <c r="I228" s="1089">
        <v>0</v>
      </c>
    </row>
    <row r="229" spans="1:9" hidden="1">
      <c r="A229" s="1086">
        <v>41519</v>
      </c>
      <c r="B229" s="1095">
        <v>10</v>
      </c>
      <c r="C229" s="1088" t="s">
        <v>246</v>
      </c>
      <c r="D229" s="1089" t="s">
        <v>388</v>
      </c>
      <c r="F229" s="1093" t="s">
        <v>339</v>
      </c>
      <c r="G229" s="1091"/>
      <c r="H229" s="1053" t="s">
        <v>244</v>
      </c>
      <c r="I229" s="1089">
        <v>0</v>
      </c>
    </row>
    <row r="230" spans="1:9" hidden="1">
      <c r="A230" s="1086">
        <v>41519</v>
      </c>
      <c r="B230" s="1095">
        <v>180</v>
      </c>
      <c r="C230" s="1088" t="s">
        <v>246</v>
      </c>
      <c r="D230" s="1089" t="s">
        <v>783</v>
      </c>
      <c r="F230" s="1093">
        <v>0</v>
      </c>
      <c r="G230" s="1091"/>
      <c r="H230" s="1053" t="s">
        <v>244</v>
      </c>
      <c r="I230" s="1089">
        <v>0</v>
      </c>
    </row>
    <row r="231" spans="1:9" hidden="1">
      <c r="A231" s="1086">
        <v>41519</v>
      </c>
      <c r="B231" s="1095">
        <v>20</v>
      </c>
      <c r="C231" s="1088" t="s">
        <v>246</v>
      </c>
      <c r="D231" s="1089" t="s">
        <v>999</v>
      </c>
      <c r="F231" s="1093" t="s">
        <v>339</v>
      </c>
      <c r="G231" s="1091"/>
      <c r="H231" s="1053" t="s">
        <v>244</v>
      </c>
      <c r="I231" s="1089">
        <v>0</v>
      </c>
    </row>
    <row r="232" spans="1:9" hidden="1">
      <c r="A232" s="1086">
        <v>41519</v>
      </c>
      <c r="B232" s="1095">
        <v>12.5</v>
      </c>
      <c r="C232" s="1088" t="s">
        <v>246</v>
      </c>
      <c r="D232" s="1089" t="s">
        <v>1221</v>
      </c>
      <c r="F232" s="1093" t="s">
        <v>339</v>
      </c>
      <c r="G232" s="1091"/>
      <c r="H232" s="1053" t="s">
        <v>244</v>
      </c>
      <c r="I232" s="1089">
        <v>0</v>
      </c>
    </row>
    <row r="233" spans="1:9" hidden="1">
      <c r="A233" s="1086">
        <v>41519</v>
      </c>
      <c r="B233" s="1095">
        <v>10</v>
      </c>
      <c r="C233" s="1088" t="s">
        <v>246</v>
      </c>
      <c r="D233" s="1089" t="s">
        <v>317</v>
      </c>
      <c r="F233" s="1093" t="s">
        <v>339</v>
      </c>
      <c r="G233" s="1091"/>
      <c r="H233" s="1053" t="s">
        <v>244</v>
      </c>
      <c r="I233" s="1089">
        <v>0</v>
      </c>
    </row>
    <row r="234" spans="1:9" hidden="1">
      <c r="A234" s="1086">
        <v>41519</v>
      </c>
      <c r="B234" s="1095">
        <v>5</v>
      </c>
      <c r="C234" s="1088" t="s">
        <v>246</v>
      </c>
      <c r="D234" s="1089" t="s">
        <v>755</v>
      </c>
      <c r="F234" s="1093" t="s">
        <v>339</v>
      </c>
      <c r="G234" s="1091"/>
      <c r="H234" s="1053" t="s">
        <v>244</v>
      </c>
      <c r="I234" s="1089">
        <v>0</v>
      </c>
    </row>
    <row r="235" spans="1:9" hidden="1">
      <c r="A235" s="1086">
        <v>41519</v>
      </c>
      <c r="B235" s="1095">
        <v>3</v>
      </c>
      <c r="C235" s="1088" t="s">
        <v>246</v>
      </c>
      <c r="D235" s="1089" t="s">
        <v>426</v>
      </c>
      <c r="F235" s="1093">
        <v>0</v>
      </c>
      <c r="G235" s="1091"/>
      <c r="H235" s="1053" t="s">
        <v>244</v>
      </c>
      <c r="I235" s="1089">
        <v>0</v>
      </c>
    </row>
    <row r="236" spans="1:9" hidden="1">
      <c r="A236" s="1086">
        <v>41519</v>
      </c>
      <c r="B236" s="1095">
        <v>50</v>
      </c>
      <c r="C236" s="1088" t="s">
        <v>246</v>
      </c>
      <c r="D236" s="1089" t="s">
        <v>250</v>
      </c>
      <c r="F236" s="1093">
        <v>0</v>
      </c>
      <c r="G236" s="1091"/>
      <c r="H236" s="1053" t="s">
        <v>244</v>
      </c>
      <c r="I236" s="1089">
        <v>0</v>
      </c>
    </row>
    <row r="237" spans="1:9" hidden="1">
      <c r="A237" s="1086">
        <v>41519</v>
      </c>
      <c r="B237" s="1095">
        <v>20</v>
      </c>
      <c r="C237" s="1088" t="s">
        <v>246</v>
      </c>
      <c r="D237" s="1089" t="s">
        <v>254</v>
      </c>
      <c r="F237" s="1093" t="s">
        <v>339</v>
      </c>
      <c r="G237" s="1091"/>
      <c r="H237" s="1053" t="s">
        <v>244</v>
      </c>
      <c r="I237" s="1089">
        <v>0</v>
      </c>
    </row>
    <row r="238" spans="1:9" hidden="1">
      <c r="A238" s="1086">
        <v>41519</v>
      </c>
      <c r="B238" s="1095">
        <v>10</v>
      </c>
      <c r="C238" s="1088" t="s">
        <v>246</v>
      </c>
      <c r="D238" s="1089" t="s">
        <v>369</v>
      </c>
      <c r="F238" s="1093">
        <v>0</v>
      </c>
      <c r="G238" s="1091"/>
      <c r="H238" s="1053" t="s">
        <v>244</v>
      </c>
      <c r="I238" s="1089">
        <v>0</v>
      </c>
    </row>
    <row r="239" spans="1:9" hidden="1">
      <c r="A239" s="1086">
        <v>41519</v>
      </c>
      <c r="B239" s="1095">
        <v>25</v>
      </c>
      <c r="C239" s="1088" t="s">
        <v>246</v>
      </c>
      <c r="D239" s="1089" t="s">
        <v>1070</v>
      </c>
      <c r="F239" s="1093" t="s">
        <v>339</v>
      </c>
      <c r="G239" s="1091"/>
      <c r="H239" s="1053" t="s">
        <v>244</v>
      </c>
      <c r="I239" s="1089">
        <v>0</v>
      </c>
    </row>
    <row r="240" spans="1:9" hidden="1">
      <c r="A240" s="1086">
        <v>41519</v>
      </c>
      <c r="B240" s="1095">
        <v>10</v>
      </c>
      <c r="C240" s="1088" t="s">
        <v>246</v>
      </c>
      <c r="D240" s="1089" t="s">
        <v>955</v>
      </c>
      <c r="F240" s="1093">
        <v>0</v>
      </c>
      <c r="G240" s="1091"/>
      <c r="H240" s="1053" t="s">
        <v>244</v>
      </c>
      <c r="I240" s="1089">
        <v>0</v>
      </c>
    </row>
    <row r="241" spans="1:9" hidden="1">
      <c r="A241" s="1086">
        <v>41519</v>
      </c>
      <c r="B241" s="1095">
        <v>75</v>
      </c>
      <c r="C241" s="1088" t="s">
        <v>246</v>
      </c>
      <c r="D241" s="1089" t="s">
        <v>308</v>
      </c>
      <c r="F241" s="1093" t="s">
        <v>339</v>
      </c>
      <c r="G241" s="1091"/>
      <c r="H241" s="1053" t="s">
        <v>244</v>
      </c>
      <c r="I241" s="1089">
        <v>0</v>
      </c>
    </row>
    <row r="242" spans="1:9" hidden="1">
      <c r="A242" s="1086">
        <v>41519</v>
      </c>
      <c r="B242" s="1095">
        <v>30</v>
      </c>
      <c r="C242" s="1088" t="s">
        <v>246</v>
      </c>
      <c r="D242" s="1089" t="s">
        <v>1123</v>
      </c>
      <c r="F242" s="1093">
        <v>0</v>
      </c>
      <c r="G242" s="1091"/>
      <c r="H242" s="1053" t="s">
        <v>244</v>
      </c>
      <c r="I242" s="1089">
        <v>0</v>
      </c>
    </row>
    <row r="243" spans="1:9" hidden="1">
      <c r="A243" s="1086">
        <v>41519</v>
      </c>
      <c r="B243" s="1095">
        <v>25</v>
      </c>
      <c r="C243" s="1088" t="s">
        <v>246</v>
      </c>
      <c r="D243" s="1089" t="s">
        <v>1159</v>
      </c>
      <c r="F243" s="1093" t="s">
        <v>339</v>
      </c>
      <c r="G243" s="1091"/>
      <c r="H243" s="1053" t="s">
        <v>244</v>
      </c>
      <c r="I243" s="1089">
        <v>0</v>
      </c>
    </row>
    <row r="244" spans="1:9" hidden="1">
      <c r="A244" s="1086">
        <v>41519</v>
      </c>
      <c r="B244" s="1095">
        <v>50</v>
      </c>
      <c r="C244" s="1088" t="s">
        <v>246</v>
      </c>
      <c r="D244" s="1089" t="s">
        <v>998</v>
      </c>
      <c r="F244" s="1093" t="s">
        <v>339</v>
      </c>
      <c r="G244" s="1091"/>
      <c r="H244" s="1053" t="s">
        <v>244</v>
      </c>
      <c r="I244" s="1089">
        <v>0</v>
      </c>
    </row>
    <row r="245" spans="1:9" hidden="1">
      <c r="A245" s="1086">
        <v>41519</v>
      </c>
      <c r="B245" s="1095">
        <v>30</v>
      </c>
      <c r="C245" s="1088" t="s">
        <v>246</v>
      </c>
      <c r="D245" s="1089" t="s">
        <v>424</v>
      </c>
      <c r="F245" s="1093" t="s">
        <v>339</v>
      </c>
      <c r="G245" s="1091"/>
      <c r="H245" s="1053" t="s">
        <v>244</v>
      </c>
      <c r="I245" s="1089">
        <v>0</v>
      </c>
    </row>
    <row r="246" spans="1:9" hidden="1">
      <c r="A246" s="1086">
        <v>41519</v>
      </c>
      <c r="B246" s="1095">
        <v>25</v>
      </c>
      <c r="C246" s="1088" t="s">
        <v>246</v>
      </c>
      <c r="D246" s="1089" t="s">
        <v>402</v>
      </c>
      <c r="F246" s="1093">
        <v>0</v>
      </c>
      <c r="G246" s="1091"/>
      <c r="H246" s="1053" t="s">
        <v>244</v>
      </c>
      <c r="I246" s="1089">
        <v>0</v>
      </c>
    </row>
    <row r="247" spans="1:9" hidden="1">
      <c r="A247" s="1086">
        <v>41519</v>
      </c>
      <c r="B247" s="1095">
        <v>15</v>
      </c>
      <c r="C247" s="1088" t="s">
        <v>246</v>
      </c>
      <c r="D247" s="1089" t="s">
        <v>1190</v>
      </c>
      <c r="F247" s="1093">
        <v>0</v>
      </c>
      <c r="G247" s="1091"/>
      <c r="H247" s="1053" t="s">
        <v>244</v>
      </c>
      <c r="I247" s="1089">
        <v>0</v>
      </c>
    </row>
    <row r="248" spans="1:9" hidden="1">
      <c r="A248" s="1086">
        <v>41519</v>
      </c>
      <c r="B248" s="1095">
        <v>10</v>
      </c>
      <c r="C248" s="1088" t="s">
        <v>246</v>
      </c>
      <c r="D248" s="1089" t="s">
        <v>772</v>
      </c>
      <c r="F248" s="1093" t="s">
        <v>339</v>
      </c>
      <c r="G248" s="1091"/>
      <c r="H248" s="1053" t="s">
        <v>244</v>
      </c>
      <c r="I248" s="1089">
        <v>0</v>
      </c>
    </row>
    <row r="249" spans="1:9" hidden="1">
      <c r="A249" s="1086">
        <v>41519</v>
      </c>
      <c r="B249" s="1095">
        <v>10</v>
      </c>
      <c r="C249" s="1088" t="s">
        <v>246</v>
      </c>
      <c r="D249" s="1089" t="s">
        <v>1195</v>
      </c>
      <c r="F249" s="1093">
        <v>0</v>
      </c>
      <c r="G249" s="1091"/>
      <c r="H249" s="1053" t="s">
        <v>244</v>
      </c>
      <c r="I249" s="1089">
        <v>0</v>
      </c>
    </row>
    <row r="250" spans="1:9" hidden="1">
      <c r="A250" s="1086">
        <v>41519</v>
      </c>
      <c r="B250" s="1095">
        <v>20</v>
      </c>
      <c r="C250" s="1088" t="s">
        <v>246</v>
      </c>
      <c r="D250" s="1089" t="s">
        <v>1028</v>
      </c>
      <c r="F250" s="1093">
        <v>0</v>
      </c>
      <c r="G250" s="1091"/>
      <c r="H250" s="1053" t="s">
        <v>244</v>
      </c>
      <c r="I250" s="1089">
        <v>0</v>
      </c>
    </row>
    <row r="251" spans="1:9" hidden="1">
      <c r="A251" s="1086">
        <v>41519</v>
      </c>
      <c r="B251" s="1095">
        <v>219.57</v>
      </c>
      <c r="C251" s="1088" t="s">
        <v>246</v>
      </c>
      <c r="D251" s="1089" t="s">
        <v>1228</v>
      </c>
      <c r="F251" s="1093">
        <v>0</v>
      </c>
      <c r="G251" s="1091"/>
      <c r="H251" s="1053" t="s">
        <v>244</v>
      </c>
      <c r="I251" s="1089">
        <v>0</v>
      </c>
    </row>
    <row r="252" spans="1:9" hidden="1">
      <c r="A252" s="1086">
        <v>41520</v>
      </c>
      <c r="B252" s="1095">
        <v>300</v>
      </c>
      <c r="C252" s="1088" t="s">
        <v>246</v>
      </c>
      <c r="D252" s="1089" t="s">
        <v>778</v>
      </c>
      <c r="F252" s="1093" t="s">
        <v>339</v>
      </c>
      <c r="G252" s="1091"/>
      <c r="H252" s="1053" t="s">
        <v>244</v>
      </c>
      <c r="I252" s="1089">
        <v>0</v>
      </c>
    </row>
    <row r="253" spans="1:9" hidden="1">
      <c r="A253" s="1086">
        <v>41520</v>
      </c>
      <c r="B253" s="1095">
        <v>20</v>
      </c>
      <c r="C253" s="1088" t="s">
        <v>246</v>
      </c>
      <c r="D253" s="1089" t="s">
        <v>387</v>
      </c>
      <c r="F253" s="1093">
        <v>0</v>
      </c>
      <c r="G253" s="1091"/>
      <c r="H253" s="1053" t="s">
        <v>244</v>
      </c>
      <c r="I253" s="1089">
        <v>0</v>
      </c>
    </row>
    <row r="254" spans="1:9" hidden="1">
      <c r="A254" s="1086">
        <v>41520</v>
      </c>
      <c r="B254" s="1095">
        <v>50</v>
      </c>
      <c r="C254" s="1088" t="s">
        <v>246</v>
      </c>
      <c r="D254" s="1089" t="s">
        <v>1105</v>
      </c>
      <c r="F254" s="1093">
        <v>0</v>
      </c>
      <c r="G254" s="1091"/>
      <c r="H254" s="1053" t="s">
        <v>244</v>
      </c>
      <c r="I254" s="1089">
        <v>0</v>
      </c>
    </row>
    <row r="255" spans="1:9" hidden="1">
      <c r="A255" s="1086">
        <v>41520</v>
      </c>
      <c r="B255" s="1095">
        <v>5</v>
      </c>
      <c r="C255" s="1088" t="s">
        <v>246</v>
      </c>
      <c r="D255" s="1089" t="s">
        <v>1187</v>
      </c>
      <c r="F255" s="1093" t="s">
        <v>339</v>
      </c>
      <c r="G255" s="1091"/>
      <c r="H255" s="1053" t="s">
        <v>244</v>
      </c>
      <c r="I255" s="1089">
        <v>0</v>
      </c>
    </row>
    <row r="256" spans="1:9" hidden="1">
      <c r="A256" s="1086">
        <v>41521</v>
      </c>
      <c r="B256" s="1095">
        <v>100</v>
      </c>
      <c r="C256" s="1088" t="s">
        <v>1087</v>
      </c>
      <c r="D256" s="1089" t="s">
        <v>1229</v>
      </c>
      <c r="F256" s="1093">
        <v>0</v>
      </c>
      <c r="G256" s="1091"/>
      <c r="H256" s="1053" t="s">
        <v>244</v>
      </c>
      <c r="I256" s="1089">
        <v>0</v>
      </c>
    </row>
    <row r="257" spans="1:9" hidden="1">
      <c r="A257" s="1086">
        <v>41521</v>
      </c>
      <c r="B257" s="1095">
        <v>170</v>
      </c>
      <c r="C257" s="1088" t="s">
        <v>246</v>
      </c>
      <c r="D257" s="1089" t="s">
        <v>788</v>
      </c>
      <c r="F257" s="1093" t="s">
        <v>339</v>
      </c>
      <c r="G257" s="1091"/>
      <c r="H257" s="1053" t="s">
        <v>244</v>
      </c>
      <c r="I257" s="1089">
        <v>0</v>
      </c>
    </row>
    <row r="258" spans="1:9" hidden="1">
      <c r="A258" s="1086">
        <v>41522</v>
      </c>
      <c r="B258" s="1095">
        <v>16.25</v>
      </c>
      <c r="C258" s="1088">
        <v>103636</v>
      </c>
      <c r="D258" s="1089" t="s">
        <v>1230</v>
      </c>
      <c r="F258" s="1093">
        <v>0</v>
      </c>
      <c r="G258" s="1091"/>
      <c r="H258" s="1053" t="s">
        <v>244</v>
      </c>
      <c r="I258" s="1089">
        <v>0</v>
      </c>
    </row>
    <row r="259" spans="1:9" hidden="1">
      <c r="A259" s="1086">
        <v>41522</v>
      </c>
      <c r="B259" s="1095">
        <v>15</v>
      </c>
      <c r="C259" s="1088" t="s">
        <v>1087</v>
      </c>
      <c r="D259" s="1089" t="s">
        <v>1088</v>
      </c>
      <c r="F259" s="1093">
        <v>0</v>
      </c>
      <c r="G259" s="1091"/>
      <c r="H259" s="1053" t="s">
        <v>244</v>
      </c>
      <c r="I259" s="1089">
        <v>0</v>
      </c>
    </row>
    <row r="260" spans="1:9" hidden="1">
      <c r="A260" s="1086">
        <v>41522</v>
      </c>
      <c r="B260" s="1095">
        <v>50</v>
      </c>
      <c r="C260" s="1088" t="s">
        <v>1087</v>
      </c>
      <c r="D260" s="1089" t="s">
        <v>1089</v>
      </c>
      <c r="F260" s="1093">
        <v>0</v>
      </c>
      <c r="G260" s="1091"/>
      <c r="H260" s="1053" t="s">
        <v>244</v>
      </c>
      <c r="I260" s="1089">
        <v>0</v>
      </c>
    </row>
    <row r="261" spans="1:9" hidden="1">
      <c r="A261" s="1086">
        <v>41522</v>
      </c>
      <c r="B261" s="1095">
        <v>100</v>
      </c>
      <c r="C261" s="1088" t="s">
        <v>246</v>
      </c>
      <c r="D261" s="1089" t="s">
        <v>1000</v>
      </c>
      <c r="F261" s="1093">
        <v>0</v>
      </c>
      <c r="G261" s="1091"/>
      <c r="H261" s="1053" t="s">
        <v>244</v>
      </c>
      <c r="I261" s="1089">
        <v>0</v>
      </c>
    </row>
    <row r="262" spans="1:9" hidden="1">
      <c r="A262" s="1086">
        <v>41522</v>
      </c>
      <c r="B262" s="1095">
        <v>15</v>
      </c>
      <c r="C262" s="1088" t="s">
        <v>246</v>
      </c>
      <c r="D262" s="1089" t="s">
        <v>306</v>
      </c>
      <c r="F262" s="1093" t="s">
        <v>339</v>
      </c>
      <c r="G262" s="1091"/>
      <c r="H262" s="1053" t="s">
        <v>244</v>
      </c>
      <c r="I262" s="1089">
        <v>0</v>
      </c>
    </row>
    <row r="263" spans="1:9" hidden="1">
      <c r="A263" s="1086">
        <v>41522</v>
      </c>
      <c r="B263" s="1095">
        <v>5</v>
      </c>
      <c r="C263" s="1088" t="s">
        <v>246</v>
      </c>
      <c r="D263" s="1089" t="s">
        <v>318</v>
      </c>
      <c r="F263" s="1093" t="s">
        <v>339</v>
      </c>
      <c r="G263" s="1091"/>
      <c r="H263" s="1053" t="s">
        <v>244</v>
      </c>
      <c r="I263" s="1089">
        <v>0</v>
      </c>
    </row>
    <row r="264" spans="1:9" hidden="1">
      <c r="A264" s="1086">
        <v>41522</v>
      </c>
      <c r="B264" s="1095">
        <v>6</v>
      </c>
      <c r="C264" s="1088" t="s">
        <v>246</v>
      </c>
      <c r="D264" s="1089" t="s">
        <v>310</v>
      </c>
      <c r="F264" s="1093" t="s">
        <v>339</v>
      </c>
      <c r="G264" s="1091"/>
      <c r="H264" s="1053" t="s">
        <v>244</v>
      </c>
      <c r="I264" s="1089">
        <v>0</v>
      </c>
    </row>
    <row r="265" spans="1:9" hidden="1">
      <c r="A265" s="1086">
        <v>41523</v>
      </c>
      <c r="B265" s="1095">
        <v>30</v>
      </c>
      <c r="C265" s="1088" t="s">
        <v>1087</v>
      </c>
      <c r="D265" s="1089" t="s">
        <v>1088</v>
      </c>
      <c r="F265" s="1093">
        <v>0</v>
      </c>
      <c r="G265" s="1091"/>
      <c r="H265" s="1053" t="s">
        <v>244</v>
      </c>
      <c r="I265" s="1089">
        <v>0</v>
      </c>
    </row>
    <row r="266" spans="1:9" hidden="1">
      <c r="A266" s="1086">
        <v>41523</v>
      </c>
      <c r="B266" s="1095">
        <v>10</v>
      </c>
      <c r="C266" s="1088" t="s">
        <v>246</v>
      </c>
      <c r="D266" s="1089" t="s">
        <v>956</v>
      </c>
      <c r="F266" s="1093" t="s">
        <v>339</v>
      </c>
      <c r="G266" s="1091"/>
      <c r="H266" s="1053" t="s">
        <v>244</v>
      </c>
      <c r="I266" s="1089">
        <v>0</v>
      </c>
    </row>
    <row r="267" spans="1:9" hidden="1">
      <c r="A267" s="1086">
        <v>41526</v>
      </c>
      <c r="B267" s="1095">
        <v>40</v>
      </c>
      <c r="C267" s="1088" t="s">
        <v>246</v>
      </c>
      <c r="D267" s="1089" t="s">
        <v>1030</v>
      </c>
      <c r="F267" s="1093">
        <v>0</v>
      </c>
      <c r="G267" s="1091"/>
      <c r="H267" s="1053" t="s">
        <v>244</v>
      </c>
      <c r="I267" s="1089">
        <v>0</v>
      </c>
    </row>
    <row r="268" spans="1:9" hidden="1">
      <c r="A268" s="1086">
        <v>41526</v>
      </c>
      <c r="B268" s="1095">
        <v>30</v>
      </c>
      <c r="C268" s="1088" t="s">
        <v>246</v>
      </c>
      <c r="D268" s="1089" t="s">
        <v>1231</v>
      </c>
      <c r="F268" s="1093">
        <v>0</v>
      </c>
      <c r="G268" s="1091"/>
      <c r="H268" s="1053" t="s">
        <v>244</v>
      </c>
      <c r="I268" s="1089">
        <v>0</v>
      </c>
    </row>
    <row r="269" spans="1:9" hidden="1">
      <c r="A269" s="1086">
        <v>41526</v>
      </c>
      <c r="B269" s="1095">
        <v>110</v>
      </c>
      <c r="C269" s="1088" t="s">
        <v>246</v>
      </c>
      <c r="D269" s="1089" t="s">
        <v>967</v>
      </c>
      <c r="F269" s="1093" t="s">
        <v>339</v>
      </c>
      <c r="G269" s="1091"/>
      <c r="H269" s="1053" t="s">
        <v>244</v>
      </c>
      <c r="I269" s="1089">
        <v>0</v>
      </c>
    </row>
    <row r="270" spans="1:9" hidden="1">
      <c r="A270" s="1086">
        <v>41526</v>
      </c>
      <c r="B270" s="1095">
        <v>12.5</v>
      </c>
      <c r="C270" s="1088" t="s">
        <v>246</v>
      </c>
      <c r="D270" s="1089" t="s">
        <v>1221</v>
      </c>
      <c r="F270" s="1093" t="s">
        <v>339</v>
      </c>
      <c r="G270" s="1091"/>
      <c r="H270" s="1053" t="s">
        <v>244</v>
      </c>
      <c r="I270" s="1089">
        <v>0</v>
      </c>
    </row>
    <row r="271" spans="1:9" hidden="1">
      <c r="A271" s="1086">
        <v>41526</v>
      </c>
      <c r="B271" s="1095">
        <v>69.16</v>
      </c>
      <c r="C271" s="1088" t="s">
        <v>246</v>
      </c>
      <c r="D271" s="1089" t="s">
        <v>1232</v>
      </c>
      <c r="F271" s="1093">
        <v>0</v>
      </c>
      <c r="G271" s="1091"/>
      <c r="H271" s="1053" t="s">
        <v>244</v>
      </c>
      <c r="I271" s="1089">
        <v>0</v>
      </c>
    </row>
    <row r="272" spans="1:9" hidden="1">
      <c r="A272" s="1086">
        <v>41527</v>
      </c>
      <c r="B272" s="1095">
        <v>100</v>
      </c>
      <c r="C272" s="1088" t="s">
        <v>1087</v>
      </c>
      <c r="D272" s="1089" t="s">
        <v>1088</v>
      </c>
      <c r="F272" s="1093">
        <v>0</v>
      </c>
      <c r="G272" s="1091"/>
      <c r="H272" s="1053" t="s">
        <v>244</v>
      </c>
      <c r="I272" s="1089">
        <v>0</v>
      </c>
    </row>
    <row r="273" spans="1:9" hidden="1">
      <c r="A273" s="1086">
        <v>41527</v>
      </c>
      <c r="B273" s="1095">
        <v>15</v>
      </c>
      <c r="C273" s="1088" t="s">
        <v>1087</v>
      </c>
      <c r="D273" s="1089" t="s">
        <v>1096</v>
      </c>
      <c r="F273" s="1093">
        <v>0</v>
      </c>
      <c r="G273" s="1091"/>
      <c r="H273" s="1053" t="s">
        <v>244</v>
      </c>
      <c r="I273" s="1089">
        <v>0</v>
      </c>
    </row>
    <row r="274" spans="1:9" hidden="1">
      <c r="A274" s="1086">
        <v>41527</v>
      </c>
      <c r="B274" s="1095">
        <v>230</v>
      </c>
      <c r="C274" s="1088" t="s">
        <v>246</v>
      </c>
      <c r="D274" s="1089" t="s">
        <v>920</v>
      </c>
      <c r="F274" s="1093" t="s">
        <v>339</v>
      </c>
      <c r="G274" s="1091"/>
      <c r="H274" s="1053" t="s">
        <v>244</v>
      </c>
      <c r="I274" s="1089">
        <v>0</v>
      </c>
    </row>
    <row r="275" spans="1:9" hidden="1">
      <c r="A275" s="1086">
        <v>41527</v>
      </c>
      <c r="B275" s="1095">
        <v>157.84</v>
      </c>
      <c r="C275" s="1088" t="s">
        <v>246</v>
      </c>
      <c r="D275" s="1089" t="s">
        <v>1002</v>
      </c>
      <c r="F275" s="1093">
        <v>0</v>
      </c>
      <c r="G275" s="1091"/>
      <c r="H275" s="1053" t="s">
        <v>244</v>
      </c>
      <c r="I275" s="1089">
        <v>0</v>
      </c>
    </row>
    <row r="276" spans="1:9" hidden="1">
      <c r="A276" s="1086">
        <v>41527</v>
      </c>
      <c r="B276" s="1095">
        <v>200</v>
      </c>
      <c r="C276" s="1088" t="s">
        <v>246</v>
      </c>
      <c r="D276" s="1089" t="s">
        <v>1091</v>
      </c>
      <c r="F276" s="1093" t="s">
        <v>339</v>
      </c>
      <c r="G276" s="1091"/>
      <c r="H276" s="1053" t="s">
        <v>244</v>
      </c>
      <c r="I276" s="1089">
        <v>0</v>
      </c>
    </row>
    <row r="277" spans="1:9" hidden="1">
      <c r="A277" s="1086">
        <v>41527</v>
      </c>
      <c r="B277" s="1095">
        <v>150</v>
      </c>
      <c r="C277" s="1088" t="s">
        <v>246</v>
      </c>
      <c r="D277" s="1089" t="s">
        <v>357</v>
      </c>
      <c r="F277" s="1093" t="s">
        <v>339</v>
      </c>
      <c r="G277" s="1091"/>
      <c r="H277" s="1053" t="s">
        <v>244</v>
      </c>
      <c r="I277" s="1089">
        <v>0</v>
      </c>
    </row>
    <row r="278" spans="1:9" hidden="1">
      <c r="A278" s="1086">
        <v>41528</v>
      </c>
      <c r="B278" s="1095">
        <v>115.2</v>
      </c>
      <c r="C278" s="1088" t="s">
        <v>246</v>
      </c>
      <c r="D278" s="1089" t="s">
        <v>429</v>
      </c>
      <c r="F278" s="1093">
        <v>0</v>
      </c>
      <c r="G278" s="1091"/>
      <c r="H278" s="1053" t="s">
        <v>244</v>
      </c>
      <c r="I278" s="1089">
        <v>0</v>
      </c>
    </row>
    <row r="279" spans="1:9" hidden="1">
      <c r="A279" s="1086">
        <v>41529</v>
      </c>
      <c r="B279" s="1095">
        <v>30</v>
      </c>
      <c r="C279" s="1088">
        <v>103468</v>
      </c>
      <c r="D279" s="1089" t="s">
        <v>971</v>
      </c>
      <c r="F279" s="1093">
        <v>0</v>
      </c>
      <c r="G279" s="1091"/>
      <c r="H279" s="1053" t="s">
        <v>244</v>
      </c>
      <c r="I279" s="1089">
        <v>0</v>
      </c>
    </row>
    <row r="280" spans="1:9" hidden="1">
      <c r="A280" s="1086">
        <v>41530</v>
      </c>
      <c r="B280" s="1095">
        <v>30</v>
      </c>
      <c r="C280" s="1088">
        <v>103469</v>
      </c>
      <c r="D280" s="1089" t="s">
        <v>971</v>
      </c>
      <c r="F280" s="1093">
        <v>0</v>
      </c>
      <c r="G280" s="1091"/>
      <c r="H280" s="1053" t="s">
        <v>244</v>
      </c>
      <c r="I280" s="1089">
        <v>0</v>
      </c>
    </row>
    <row r="281" spans="1:9" hidden="1">
      <c r="A281" s="1086">
        <v>41531</v>
      </c>
      <c r="B281" s="1095">
        <v>30</v>
      </c>
      <c r="C281" s="1088">
        <v>103470</v>
      </c>
      <c r="D281" s="1089" t="s">
        <v>971</v>
      </c>
      <c r="F281" s="1093">
        <v>0</v>
      </c>
      <c r="G281" s="1091"/>
      <c r="H281" s="1053" t="s">
        <v>244</v>
      </c>
      <c r="I281" s="1089">
        <v>0</v>
      </c>
    </row>
    <row r="282" spans="1:9" hidden="1">
      <c r="A282" s="1086">
        <v>41532</v>
      </c>
      <c r="B282" s="1095">
        <v>230</v>
      </c>
      <c r="C282" s="1088">
        <v>103471</v>
      </c>
      <c r="D282" s="1089" t="s">
        <v>1233</v>
      </c>
      <c r="F282" s="1093">
        <v>0</v>
      </c>
      <c r="G282" s="1091"/>
      <c r="H282" s="1053" t="s">
        <v>244</v>
      </c>
      <c r="I282" s="1089">
        <v>0</v>
      </c>
    </row>
    <row r="283" spans="1:9" hidden="1">
      <c r="A283" s="1086">
        <v>41530</v>
      </c>
      <c r="B283" s="1095">
        <v>94.65</v>
      </c>
      <c r="C283" s="1088" t="s">
        <v>246</v>
      </c>
      <c r="D283" s="1089" t="s">
        <v>1234</v>
      </c>
      <c r="F283" s="1093">
        <v>0</v>
      </c>
      <c r="G283" s="1091"/>
      <c r="H283" s="1053" t="s">
        <v>244</v>
      </c>
      <c r="I283" s="1089">
        <v>0</v>
      </c>
    </row>
    <row r="284" spans="1:9" hidden="1">
      <c r="A284" s="1086">
        <v>41533</v>
      </c>
      <c r="B284" s="1095">
        <v>20</v>
      </c>
      <c r="C284" s="1088" t="s">
        <v>1087</v>
      </c>
      <c r="D284" s="1089" t="s">
        <v>1092</v>
      </c>
      <c r="F284" s="1093">
        <v>0</v>
      </c>
      <c r="G284" s="1091"/>
      <c r="H284" s="1053" t="s">
        <v>244</v>
      </c>
      <c r="I284" s="1089">
        <v>0</v>
      </c>
    </row>
    <row r="285" spans="1:9" hidden="1">
      <c r="A285" s="1086">
        <v>41533</v>
      </c>
      <c r="B285" s="1095">
        <v>30</v>
      </c>
      <c r="C285" s="1088" t="s">
        <v>246</v>
      </c>
      <c r="D285" s="1089" t="s">
        <v>1204</v>
      </c>
      <c r="F285" s="1093" t="s">
        <v>339</v>
      </c>
      <c r="G285" s="1091"/>
      <c r="H285" s="1053" t="s">
        <v>244</v>
      </c>
      <c r="I285" s="1089">
        <v>0</v>
      </c>
    </row>
    <row r="286" spans="1:9" hidden="1">
      <c r="A286" s="1086">
        <v>41533</v>
      </c>
      <c r="B286" s="1095">
        <v>5</v>
      </c>
      <c r="C286" s="1088" t="s">
        <v>246</v>
      </c>
      <c r="D286" s="1089" t="s">
        <v>968</v>
      </c>
      <c r="F286" s="1093" t="s">
        <v>339</v>
      </c>
      <c r="G286" s="1091"/>
      <c r="H286" s="1053" t="s">
        <v>244</v>
      </c>
      <c r="I286" s="1089">
        <v>0</v>
      </c>
    </row>
    <row r="287" spans="1:9" hidden="1">
      <c r="A287" s="1086">
        <v>41533</v>
      </c>
      <c r="B287" s="1095">
        <v>7</v>
      </c>
      <c r="C287" s="1088" t="s">
        <v>246</v>
      </c>
      <c r="D287" s="1089" t="s">
        <v>1032</v>
      </c>
      <c r="F287" s="1093" t="s">
        <v>339</v>
      </c>
      <c r="G287" s="1091"/>
      <c r="H287" s="1053" t="s">
        <v>244</v>
      </c>
      <c r="I287" s="1089">
        <v>0</v>
      </c>
    </row>
    <row r="288" spans="1:9" hidden="1">
      <c r="A288" s="1086">
        <v>41533</v>
      </c>
      <c r="B288" s="1095">
        <v>100</v>
      </c>
      <c r="C288" s="1088" t="s">
        <v>246</v>
      </c>
      <c r="D288" s="1089" t="s">
        <v>259</v>
      </c>
      <c r="F288" s="1093" t="s">
        <v>339</v>
      </c>
      <c r="G288" s="1091"/>
      <c r="H288" s="1053" t="s">
        <v>244</v>
      </c>
      <c r="I288" s="1089">
        <v>0</v>
      </c>
    </row>
    <row r="289" spans="1:9" hidden="1">
      <c r="A289" s="1086">
        <v>41533</v>
      </c>
      <c r="B289" s="1095">
        <v>200</v>
      </c>
      <c r="C289" s="1088" t="s">
        <v>246</v>
      </c>
      <c r="D289" s="1089" t="s">
        <v>450</v>
      </c>
      <c r="F289" s="1093" t="s">
        <v>339</v>
      </c>
      <c r="G289" s="1091"/>
      <c r="H289" s="1053" t="s">
        <v>244</v>
      </c>
      <c r="I289" s="1089">
        <v>0</v>
      </c>
    </row>
    <row r="290" spans="1:9" hidden="1">
      <c r="A290" s="1086">
        <v>41533</v>
      </c>
      <c r="B290" s="1095">
        <v>135</v>
      </c>
      <c r="C290" s="1088" t="s">
        <v>246</v>
      </c>
      <c r="D290" s="1089" t="s">
        <v>769</v>
      </c>
      <c r="F290" s="1093">
        <v>0</v>
      </c>
      <c r="G290" s="1091"/>
      <c r="H290" s="1053" t="s">
        <v>244</v>
      </c>
      <c r="I290" s="1089">
        <v>0</v>
      </c>
    </row>
    <row r="291" spans="1:9" hidden="1">
      <c r="A291" s="1086">
        <v>41533</v>
      </c>
      <c r="B291" s="1095">
        <v>12.5</v>
      </c>
      <c r="C291" s="1088" t="s">
        <v>246</v>
      </c>
      <c r="D291" s="1089" t="s">
        <v>1221</v>
      </c>
      <c r="F291" s="1093" t="s">
        <v>339</v>
      </c>
      <c r="G291" s="1091"/>
      <c r="H291" s="1053" t="s">
        <v>244</v>
      </c>
      <c r="I291" s="1089">
        <v>0</v>
      </c>
    </row>
    <row r="292" spans="1:9" hidden="1">
      <c r="A292" s="1086">
        <v>41533</v>
      </c>
      <c r="B292" s="1095">
        <v>100</v>
      </c>
      <c r="C292" s="1088" t="s">
        <v>246</v>
      </c>
      <c r="D292" s="1089" t="s">
        <v>292</v>
      </c>
      <c r="F292" s="1093" t="s">
        <v>339</v>
      </c>
      <c r="G292" s="1091"/>
      <c r="H292" s="1053" t="s">
        <v>244</v>
      </c>
      <c r="I292" s="1089">
        <v>0</v>
      </c>
    </row>
    <row r="293" spans="1:9" hidden="1">
      <c r="A293" s="1086">
        <v>41533</v>
      </c>
      <c r="B293" s="1095">
        <v>7</v>
      </c>
      <c r="C293" s="1088" t="s">
        <v>246</v>
      </c>
      <c r="D293" s="1089" t="s">
        <v>976</v>
      </c>
      <c r="F293" s="1093">
        <v>0</v>
      </c>
      <c r="G293" s="1091"/>
      <c r="H293" s="1053" t="s">
        <v>244</v>
      </c>
      <c r="I293" s="1089">
        <v>0</v>
      </c>
    </row>
    <row r="294" spans="1:9" hidden="1">
      <c r="A294" s="1086">
        <v>41533</v>
      </c>
      <c r="B294" s="1095">
        <v>1</v>
      </c>
      <c r="C294" s="1088" t="s">
        <v>246</v>
      </c>
      <c r="D294" s="1089" t="s">
        <v>785</v>
      </c>
      <c r="F294" s="1093" t="s">
        <v>339</v>
      </c>
      <c r="G294" s="1091"/>
      <c r="H294" s="1053" t="s">
        <v>244</v>
      </c>
      <c r="I294" s="1089">
        <v>0</v>
      </c>
    </row>
    <row r="295" spans="1:9" hidden="1">
      <c r="A295" s="1086">
        <v>41533</v>
      </c>
      <c r="B295" s="1095">
        <v>5</v>
      </c>
      <c r="C295" s="1088" t="s">
        <v>246</v>
      </c>
      <c r="D295" s="1089" t="s">
        <v>1223</v>
      </c>
      <c r="F295" s="1093">
        <v>0</v>
      </c>
      <c r="G295" s="1091"/>
      <c r="H295" s="1053" t="s">
        <v>244</v>
      </c>
      <c r="I295" s="1089">
        <v>0</v>
      </c>
    </row>
    <row r="296" spans="1:9" hidden="1">
      <c r="A296" s="1086">
        <v>41533</v>
      </c>
      <c r="B296" s="1095">
        <v>1629.74</v>
      </c>
      <c r="C296" s="1088" t="s">
        <v>246</v>
      </c>
      <c r="D296" s="1089" t="s">
        <v>1235</v>
      </c>
      <c r="F296" s="1093">
        <v>0</v>
      </c>
      <c r="G296" s="1091"/>
      <c r="H296" s="1053" t="s">
        <v>244</v>
      </c>
      <c r="I296" s="1089">
        <v>0</v>
      </c>
    </row>
    <row r="297" spans="1:9" hidden="1">
      <c r="A297" s="1086">
        <v>41534</v>
      </c>
      <c r="B297" s="1095">
        <v>10</v>
      </c>
      <c r="C297" s="1088" t="s">
        <v>1087</v>
      </c>
      <c r="D297" s="1089" t="s">
        <v>1236</v>
      </c>
      <c r="F297" s="1093">
        <v>0</v>
      </c>
      <c r="G297" s="1091"/>
      <c r="H297" s="1053" t="s">
        <v>244</v>
      </c>
      <c r="I297" s="1089">
        <v>0</v>
      </c>
    </row>
    <row r="298" spans="1:9" hidden="1">
      <c r="A298" s="1086">
        <v>41534</v>
      </c>
      <c r="B298" s="1095">
        <v>5.86</v>
      </c>
      <c r="C298" s="1088" t="s">
        <v>246</v>
      </c>
      <c r="D298" s="1089" t="s">
        <v>1107</v>
      </c>
      <c r="F298" s="1093">
        <v>0</v>
      </c>
      <c r="G298" s="1091"/>
      <c r="H298" s="1053" t="s">
        <v>244</v>
      </c>
      <c r="I298" s="1089">
        <v>0</v>
      </c>
    </row>
    <row r="299" spans="1:9" hidden="1">
      <c r="A299" s="1086">
        <v>41534</v>
      </c>
      <c r="B299" s="1095">
        <v>0.97</v>
      </c>
      <c r="C299" s="1088" t="s">
        <v>246</v>
      </c>
      <c r="D299" s="1089" t="s">
        <v>1107</v>
      </c>
      <c r="F299" s="1093">
        <v>0</v>
      </c>
      <c r="G299" s="1091"/>
      <c r="H299" s="1053" t="s">
        <v>244</v>
      </c>
      <c r="I299" s="1089">
        <v>0</v>
      </c>
    </row>
    <row r="300" spans="1:9" hidden="1">
      <c r="A300" s="1086">
        <v>41534</v>
      </c>
      <c r="B300" s="1095">
        <v>15</v>
      </c>
      <c r="C300" s="1088" t="s">
        <v>246</v>
      </c>
      <c r="D300" s="1089" t="s">
        <v>1237</v>
      </c>
      <c r="F300" s="1093" t="s">
        <v>339</v>
      </c>
      <c r="G300" s="1091"/>
      <c r="H300" s="1053" t="s">
        <v>244</v>
      </c>
      <c r="I300" s="1089">
        <v>0</v>
      </c>
    </row>
    <row r="301" spans="1:9" hidden="1">
      <c r="A301" s="1086">
        <v>41534</v>
      </c>
      <c r="B301" s="1095">
        <v>80</v>
      </c>
      <c r="C301" s="1088" t="s">
        <v>246</v>
      </c>
      <c r="D301" s="1089" t="s">
        <v>1044</v>
      </c>
      <c r="F301" s="1093">
        <v>0</v>
      </c>
      <c r="G301" s="1091"/>
      <c r="H301" s="1053" t="s">
        <v>244</v>
      </c>
      <c r="I301" s="1089">
        <v>0</v>
      </c>
    </row>
    <row r="302" spans="1:9" hidden="1">
      <c r="A302" s="1086">
        <v>41534</v>
      </c>
      <c r="B302" s="1095">
        <v>500</v>
      </c>
      <c r="C302" s="1088" t="s">
        <v>246</v>
      </c>
      <c r="D302" s="1089" t="s">
        <v>1238</v>
      </c>
      <c r="F302" s="1093">
        <v>0</v>
      </c>
      <c r="G302" s="1091"/>
      <c r="H302" s="1053" t="s">
        <v>244</v>
      </c>
      <c r="I302" s="1089">
        <v>0</v>
      </c>
    </row>
    <row r="303" spans="1:9" hidden="1">
      <c r="A303" s="1086">
        <v>41534</v>
      </c>
      <c r="B303" s="1095">
        <v>100</v>
      </c>
      <c r="C303" s="1088" t="s">
        <v>246</v>
      </c>
      <c r="D303" s="1089" t="s">
        <v>327</v>
      </c>
      <c r="F303" s="1093" t="s">
        <v>339</v>
      </c>
      <c r="G303" s="1091"/>
      <c r="H303" s="1053" t="s">
        <v>244</v>
      </c>
      <c r="I303" s="1089">
        <v>0</v>
      </c>
    </row>
    <row r="304" spans="1:9" hidden="1">
      <c r="A304" s="1086">
        <v>41535</v>
      </c>
      <c r="B304" s="1095">
        <v>100221</v>
      </c>
      <c r="C304" s="1088" t="s">
        <v>246</v>
      </c>
      <c r="D304" s="1089" t="s">
        <v>1239</v>
      </c>
      <c r="F304" s="1093">
        <v>0</v>
      </c>
      <c r="G304" s="1091"/>
      <c r="H304" s="1053" t="s">
        <v>244</v>
      </c>
      <c r="I304" s="1089">
        <v>0</v>
      </c>
    </row>
    <row r="305" spans="1:9" hidden="1">
      <c r="A305" s="1086">
        <v>41536</v>
      </c>
      <c r="B305" s="1095">
        <v>20</v>
      </c>
      <c r="C305" s="1088" t="s">
        <v>1087</v>
      </c>
      <c r="D305" s="1089" t="s">
        <v>1240</v>
      </c>
      <c r="F305" s="1093">
        <v>0</v>
      </c>
      <c r="G305" s="1091"/>
      <c r="H305" s="1053" t="s">
        <v>244</v>
      </c>
      <c r="I305" s="1089">
        <v>0</v>
      </c>
    </row>
    <row r="306" spans="1:9" hidden="1">
      <c r="A306" s="1086">
        <v>41536</v>
      </c>
      <c r="B306" s="1095">
        <v>40</v>
      </c>
      <c r="C306" s="1088" t="s">
        <v>246</v>
      </c>
      <c r="D306" s="1089" t="s">
        <v>400</v>
      </c>
      <c r="F306" s="1093" t="s">
        <v>339</v>
      </c>
      <c r="G306" s="1091"/>
      <c r="H306" s="1053" t="s">
        <v>244</v>
      </c>
      <c r="I306" s="1089">
        <v>0</v>
      </c>
    </row>
    <row r="307" spans="1:9" hidden="1">
      <c r="A307" s="1086">
        <v>41537</v>
      </c>
      <c r="B307" s="1095">
        <v>4018</v>
      </c>
      <c r="C307" s="1088" t="s">
        <v>246</v>
      </c>
      <c r="D307" s="1089" t="s">
        <v>1241</v>
      </c>
      <c r="F307" s="1093">
        <v>0</v>
      </c>
      <c r="G307" s="1091"/>
      <c r="H307" s="1053" t="s">
        <v>244</v>
      </c>
      <c r="I307" s="1089">
        <v>0</v>
      </c>
    </row>
    <row r="308" spans="1:9" hidden="1">
      <c r="A308" s="1086">
        <v>41540</v>
      </c>
      <c r="B308" s="1095">
        <v>100</v>
      </c>
      <c r="C308" s="1088" t="s">
        <v>1087</v>
      </c>
      <c r="D308" s="1089" t="s">
        <v>1093</v>
      </c>
      <c r="F308" s="1093">
        <v>0</v>
      </c>
      <c r="G308" s="1091"/>
      <c r="H308" s="1053" t="s">
        <v>244</v>
      </c>
      <c r="I308" s="1089">
        <v>0</v>
      </c>
    </row>
    <row r="309" spans="1:9" hidden="1">
      <c r="A309" s="1086">
        <v>41540</v>
      </c>
      <c r="B309" s="1095">
        <v>40</v>
      </c>
      <c r="C309" s="1088" t="s">
        <v>246</v>
      </c>
      <c r="D309" s="1089" t="s">
        <v>261</v>
      </c>
      <c r="F309" s="1093" t="s">
        <v>339</v>
      </c>
      <c r="G309" s="1091"/>
      <c r="H309" s="1053" t="s">
        <v>244</v>
      </c>
      <c r="I309" s="1089">
        <v>0</v>
      </c>
    </row>
    <row r="310" spans="1:9" hidden="1">
      <c r="A310" s="1086">
        <v>41540</v>
      </c>
      <c r="B310" s="1095">
        <v>12</v>
      </c>
      <c r="C310" s="1088" t="s">
        <v>246</v>
      </c>
      <c r="D310" s="1089" t="s">
        <v>294</v>
      </c>
      <c r="F310" s="1093" t="s">
        <v>339</v>
      </c>
      <c r="G310" s="1091"/>
      <c r="H310" s="1053" t="s">
        <v>244</v>
      </c>
      <c r="I310" s="1089">
        <v>0</v>
      </c>
    </row>
    <row r="311" spans="1:9" hidden="1">
      <c r="A311" s="1086">
        <v>41540</v>
      </c>
      <c r="B311" s="1095">
        <v>5</v>
      </c>
      <c r="C311" s="1088" t="s">
        <v>246</v>
      </c>
      <c r="D311" s="1089" t="s">
        <v>773</v>
      </c>
      <c r="F311" s="1093">
        <v>0</v>
      </c>
      <c r="G311" s="1091"/>
      <c r="H311" s="1053" t="s">
        <v>244</v>
      </c>
      <c r="I311" s="1089">
        <v>0</v>
      </c>
    </row>
    <row r="312" spans="1:9" hidden="1">
      <c r="A312" s="1086">
        <v>41540</v>
      </c>
      <c r="B312" s="1095">
        <v>12.5</v>
      </c>
      <c r="C312" s="1088" t="s">
        <v>246</v>
      </c>
      <c r="D312" s="1089" t="s">
        <v>1221</v>
      </c>
      <c r="F312" s="1093" t="s">
        <v>339</v>
      </c>
      <c r="G312" s="1091"/>
      <c r="H312" s="1053" t="s">
        <v>244</v>
      </c>
      <c r="I312" s="1089">
        <v>0</v>
      </c>
    </row>
    <row r="313" spans="1:9" hidden="1">
      <c r="A313" s="1086">
        <v>41540</v>
      </c>
      <c r="B313" s="1095">
        <v>258</v>
      </c>
      <c r="C313" s="1088" t="s">
        <v>246</v>
      </c>
      <c r="D313" s="1089" t="s">
        <v>355</v>
      </c>
      <c r="F313" s="1093" t="s">
        <v>339</v>
      </c>
      <c r="G313" s="1091"/>
      <c r="H313" s="1053" t="s">
        <v>244</v>
      </c>
      <c r="I313" s="1089">
        <v>0</v>
      </c>
    </row>
    <row r="314" spans="1:9" hidden="1">
      <c r="A314" s="1086">
        <v>41540</v>
      </c>
      <c r="B314" s="1095">
        <v>177</v>
      </c>
      <c r="C314" s="1088" t="s">
        <v>246</v>
      </c>
      <c r="D314" s="1089" t="s">
        <v>355</v>
      </c>
      <c r="F314" s="1093" t="s">
        <v>339</v>
      </c>
      <c r="G314" s="1091"/>
      <c r="H314" s="1053" t="s">
        <v>244</v>
      </c>
      <c r="I314" s="1089">
        <v>0</v>
      </c>
    </row>
    <row r="315" spans="1:9" hidden="1">
      <c r="A315" s="1086">
        <v>41540</v>
      </c>
      <c r="B315" s="1095">
        <v>628.64</v>
      </c>
      <c r="C315" s="1088" t="s">
        <v>246</v>
      </c>
      <c r="D315" s="1089" t="s">
        <v>1242</v>
      </c>
      <c r="F315" s="1093">
        <v>0</v>
      </c>
      <c r="G315" s="1091"/>
      <c r="H315" s="1053" t="s">
        <v>244</v>
      </c>
      <c r="I315" s="1089">
        <v>0</v>
      </c>
    </row>
    <row r="316" spans="1:9" hidden="1">
      <c r="A316" s="1086">
        <v>41541</v>
      </c>
      <c r="B316" s="1095">
        <v>10</v>
      </c>
      <c r="C316" s="1088">
        <v>103642</v>
      </c>
      <c r="D316" s="1089" t="s">
        <v>1243</v>
      </c>
      <c r="F316" s="1093">
        <v>0</v>
      </c>
      <c r="G316" s="1091"/>
      <c r="H316" s="1053" t="s">
        <v>244</v>
      </c>
      <c r="I316" s="1089">
        <v>0</v>
      </c>
    </row>
    <row r="317" spans="1:9">
      <c r="A317" s="1097">
        <v>41541</v>
      </c>
      <c r="B317" s="1098">
        <v>47715.15</v>
      </c>
      <c r="C317" s="1099" t="s">
        <v>246</v>
      </c>
      <c r="D317" s="1100" t="s">
        <v>1244</v>
      </c>
      <c r="F317" s="1093">
        <v>0</v>
      </c>
      <c r="G317" s="1091"/>
      <c r="H317" s="1053" t="s">
        <v>244</v>
      </c>
      <c r="I317" s="1089">
        <v>0</v>
      </c>
    </row>
    <row r="318" spans="1:9" hidden="1">
      <c r="A318" s="1086">
        <v>41542</v>
      </c>
      <c r="B318" s="1095">
        <v>200</v>
      </c>
      <c r="C318" s="1088" t="s">
        <v>246</v>
      </c>
      <c r="D318" s="1089" t="s">
        <v>1245</v>
      </c>
      <c r="F318" s="1093">
        <v>0</v>
      </c>
      <c r="G318" s="1091"/>
      <c r="H318" s="1053" t="s">
        <v>244</v>
      </c>
      <c r="I318" s="1089">
        <v>0</v>
      </c>
    </row>
    <row r="319" spans="1:9" hidden="1">
      <c r="A319" s="1086">
        <v>41542</v>
      </c>
      <c r="B319" s="1095">
        <v>10</v>
      </c>
      <c r="C319" s="1088" t="s">
        <v>246</v>
      </c>
      <c r="D319" s="1089" t="s">
        <v>302</v>
      </c>
      <c r="F319" s="1093">
        <v>0</v>
      </c>
      <c r="G319" s="1091"/>
      <c r="H319" s="1053" t="s">
        <v>244</v>
      </c>
      <c r="I319" s="1089">
        <v>0</v>
      </c>
    </row>
    <row r="320" spans="1:9" hidden="1">
      <c r="A320" s="1086">
        <v>41542</v>
      </c>
      <c r="B320" s="1095">
        <v>3</v>
      </c>
      <c r="C320" s="1088" t="s">
        <v>246</v>
      </c>
      <c r="D320" s="1089" t="s">
        <v>363</v>
      </c>
      <c r="F320" s="1093" t="s">
        <v>339</v>
      </c>
      <c r="G320" s="1091"/>
      <c r="H320" s="1053" t="s">
        <v>244</v>
      </c>
      <c r="I320" s="1089">
        <v>0</v>
      </c>
    </row>
    <row r="321" spans="1:9" hidden="1">
      <c r="A321" s="1086">
        <v>41542</v>
      </c>
      <c r="B321" s="1095">
        <v>3</v>
      </c>
      <c r="C321" s="1088" t="s">
        <v>246</v>
      </c>
      <c r="D321" s="1089" t="s">
        <v>363</v>
      </c>
      <c r="F321" s="1093" t="s">
        <v>339</v>
      </c>
      <c r="G321" s="1091"/>
      <c r="H321" s="1053" t="s">
        <v>244</v>
      </c>
      <c r="I321" s="1089">
        <v>0</v>
      </c>
    </row>
    <row r="322" spans="1:9" hidden="1">
      <c r="A322" s="1086">
        <v>41543</v>
      </c>
      <c r="B322" s="1095">
        <v>7583.39</v>
      </c>
      <c r="C322" s="1088" t="s">
        <v>246</v>
      </c>
      <c r="D322" s="1089" t="s">
        <v>269</v>
      </c>
      <c r="F322" s="1093">
        <v>0</v>
      </c>
      <c r="G322" s="1091"/>
      <c r="H322" s="1053" t="s">
        <v>244</v>
      </c>
      <c r="I322" s="1089">
        <v>0</v>
      </c>
    </row>
    <row r="323" spans="1:9" hidden="1">
      <c r="A323" s="1086">
        <v>41543</v>
      </c>
      <c r="B323" s="1095">
        <v>15</v>
      </c>
      <c r="C323" s="1088" t="s">
        <v>246</v>
      </c>
      <c r="D323" s="1089" t="s">
        <v>858</v>
      </c>
      <c r="F323" s="1093" t="s">
        <v>339</v>
      </c>
      <c r="G323" s="1091"/>
      <c r="H323" s="1053" t="s">
        <v>244</v>
      </c>
      <c r="I323" s="1089">
        <v>0</v>
      </c>
    </row>
    <row r="324" spans="1:9" hidden="1">
      <c r="A324" s="1086">
        <v>41543</v>
      </c>
      <c r="B324" s="1095">
        <v>56.34</v>
      </c>
      <c r="C324" s="1088" t="s">
        <v>246</v>
      </c>
      <c r="D324" s="1089" t="s">
        <v>1218</v>
      </c>
      <c r="F324" s="1093">
        <v>0</v>
      </c>
      <c r="G324" s="1091"/>
      <c r="H324" s="1053" t="s">
        <v>244</v>
      </c>
      <c r="I324" s="1089">
        <v>0</v>
      </c>
    </row>
    <row r="325" spans="1:9" hidden="1">
      <c r="A325" s="1086">
        <v>41544</v>
      </c>
      <c r="B325" s="1095">
        <v>50</v>
      </c>
      <c r="C325" s="1088" t="s">
        <v>246</v>
      </c>
      <c r="D325" s="1089" t="s">
        <v>1017</v>
      </c>
      <c r="F325" s="1093" t="s">
        <v>339</v>
      </c>
      <c r="G325" s="1091"/>
      <c r="H325" s="1053" t="s">
        <v>244</v>
      </c>
      <c r="I325" s="1089">
        <v>0</v>
      </c>
    </row>
    <row r="326" spans="1:9" hidden="1">
      <c r="A326" s="1086">
        <v>41547</v>
      </c>
      <c r="B326" s="1095">
        <v>751.66</v>
      </c>
      <c r="C326" s="1088" t="s">
        <v>246</v>
      </c>
      <c r="D326" s="1089" t="s">
        <v>1061</v>
      </c>
      <c r="F326" s="1093">
        <v>0</v>
      </c>
      <c r="G326" s="1091"/>
      <c r="H326" s="1053" t="s">
        <v>244</v>
      </c>
      <c r="I326" s="1089">
        <v>0</v>
      </c>
    </row>
    <row r="327" spans="1:9" hidden="1">
      <c r="A327" s="1086">
        <v>41547</v>
      </c>
      <c r="B327" s="1095">
        <v>74.92</v>
      </c>
      <c r="C327" s="1088" t="s">
        <v>246</v>
      </c>
      <c r="D327" s="1089" t="s">
        <v>1061</v>
      </c>
      <c r="F327" s="1093">
        <v>0</v>
      </c>
      <c r="G327" s="1091"/>
      <c r="H327" s="1053" t="s">
        <v>244</v>
      </c>
      <c r="I327" s="1089">
        <v>0</v>
      </c>
    </row>
    <row r="328" spans="1:9" hidden="1">
      <c r="A328" s="1086">
        <v>41547</v>
      </c>
      <c r="B328" s="1095">
        <v>25</v>
      </c>
      <c r="C328" s="1088" t="s">
        <v>246</v>
      </c>
      <c r="D328" s="1089" t="s">
        <v>762</v>
      </c>
      <c r="F328" s="1093" t="s">
        <v>339</v>
      </c>
      <c r="G328" s="1091"/>
      <c r="H328" s="1053" t="s">
        <v>244</v>
      </c>
      <c r="I328" s="1089">
        <v>0</v>
      </c>
    </row>
    <row r="329" spans="1:9" hidden="1">
      <c r="A329" s="1086">
        <v>41547</v>
      </c>
      <c r="B329" s="1095">
        <v>20</v>
      </c>
      <c r="C329" s="1088" t="s">
        <v>246</v>
      </c>
      <c r="D329" s="1089" t="s">
        <v>1121</v>
      </c>
      <c r="F329" s="1093">
        <v>0</v>
      </c>
      <c r="G329" s="1091"/>
      <c r="H329" s="1053" t="s">
        <v>244</v>
      </c>
      <c r="I329" s="1089">
        <v>0</v>
      </c>
    </row>
    <row r="330" spans="1:9" hidden="1">
      <c r="A330" s="1086">
        <v>41547</v>
      </c>
      <c r="B330" s="1095">
        <v>80</v>
      </c>
      <c r="C330" s="1088" t="s">
        <v>246</v>
      </c>
      <c r="D330" s="1089" t="s">
        <v>330</v>
      </c>
      <c r="F330" s="1093" t="s">
        <v>339</v>
      </c>
      <c r="G330" s="1091"/>
      <c r="H330" s="1053" t="s">
        <v>244</v>
      </c>
      <c r="I330" s="1089">
        <v>0</v>
      </c>
    </row>
    <row r="331" spans="1:9" hidden="1">
      <c r="A331" s="1086">
        <v>41547</v>
      </c>
      <c r="B331" s="1095">
        <v>3</v>
      </c>
      <c r="C331" s="1088" t="s">
        <v>246</v>
      </c>
      <c r="D331" s="1089" t="s">
        <v>1004</v>
      </c>
      <c r="F331" s="1093">
        <v>0</v>
      </c>
      <c r="G331" s="1091"/>
      <c r="H331" s="1053" t="s">
        <v>244</v>
      </c>
      <c r="I331" s="1089">
        <v>0</v>
      </c>
    </row>
    <row r="332" spans="1:9" hidden="1">
      <c r="A332" s="1086">
        <v>41547</v>
      </c>
      <c r="B332" s="1095">
        <v>12.5</v>
      </c>
      <c r="C332" s="1088" t="s">
        <v>246</v>
      </c>
      <c r="D332" s="1089" t="s">
        <v>1221</v>
      </c>
      <c r="F332" s="1093" t="s">
        <v>339</v>
      </c>
      <c r="G332" s="1091"/>
      <c r="H332" s="1053" t="s">
        <v>244</v>
      </c>
      <c r="I332" s="1089">
        <v>0</v>
      </c>
    </row>
    <row r="333" spans="1:9" hidden="1">
      <c r="A333" s="1086">
        <v>41547</v>
      </c>
      <c r="B333" s="1095">
        <v>180</v>
      </c>
      <c r="C333" s="1088" t="s">
        <v>246</v>
      </c>
      <c r="D333" s="1089" t="s">
        <v>287</v>
      </c>
      <c r="F333" s="1093" t="s">
        <v>339</v>
      </c>
      <c r="G333" s="1091"/>
      <c r="H333" s="1053" t="s">
        <v>244</v>
      </c>
      <c r="I333" s="1089">
        <v>0</v>
      </c>
    </row>
    <row r="334" spans="1:9" hidden="1">
      <c r="A334" s="1086">
        <v>41547</v>
      </c>
      <c r="B334" s="1095">
        <v>912.55</v>
      </c>
      <c r="C334" s="1088" t="s">
        <v>246</v>
      </c>
      <c r="D334" s="1089" t="s">
        <v>1246</v>
      </c>
      <c r="F334" s="1093">
        <v>0</v>
      </c>
      <c r="G334" s="1091"/>
      <c r="H334" s="1053" t="s">
        <v>244</v>
      </c>
      <c r="I334" s="1089">
        <v>0</v>
      </c>
    </row>
    <row r="335" spans="1:9" hidden="1">
      <c r="A335" s="1086">
        <v>41548</v>
      </c>
      <c r="B335" s="1095">
        <v>25</v>
      </c>
      <c r="C335" s="1088" t="s">
        <v>246</v>
      </c>
      <c r="D335" s="1089" t="s">
        <v>379</v>
      </c>
      <c r="F335" s="1093" t="s">
        <v>339</v>
      </c>
      <c r="G335" s="1091"/>
      <c r="H335" s="1053" t="s">
        <v>244</v>
      </c>
      <c r="I335" s="1089">
        <v>0</v>
      </c>
    </row>
    <row r="336" spans="1:9" hidden="1">
      <c r="A336" s="1086">
        <v>41548</v>
      </c>
      <c r="B336" s="1095">
        <v>6</v>
      </c>
      <c r="C336" s="1088" t="s">
        <v>246</v>
      </c>
      <c r="D336" s="1089" t="s">
        <v>1217</v>
      </c>
      <c r="F336" s="1093">
        <v>0</v>
      </c>
      <c r="G336" s="1091"/>
      <c r="H336" s="1053" t="s">
        <v>244</v>
      </c>
      <c r="I336" s="1089">
        <v>0</v>
      </c>
    </row>
    <row r="337" spans="1:9" hidden="1">
      <c r="A337" s="1086">
        <v>41548</v>
      </c>
      <c r="B337" s="1095">
        <v>100</v>
      </c>
      <c r="C337" s="1088" t="s">
        <v>246</v>
      </c>
      <c r="D337" s="1089" t="s">
        <v>267</v>
      </c>
      <c r="F337" s="1093">
        <v>0</v>
      </c>
      <c r="G337" s="1091"/>
      <c r="H337" s="1053" t="s">
        <v>244</v>
      </c>
      <c r="I337" s="1089">
        <v>0</v>
      </c>
    </row>
    <row r="338" spans="1:9" hidden="1">
      <c r="A338" s="1086">
        <v>41548</v>
      </c>
      <c r="B338" s="1095">
        <v>30</v>
      </c>
      <c r="C338" s="1088" t="s">
        <v>246</v>
      </c>
      <c r="D338" s="1089" t="s">
        <v>774</v>
      </c>
      <c r="F338" s="1093" t="s">
        <v>339</v>
      </c>
      <c r="G338" s="1091"/>
      <c r="H338" s="1053" t="s">
        <v>244</v>
      </c>
      <c r="I338" s="1089">
        <v>0</v>
      </c>
    </row>
    <row r="339" spans="1:9" hidden="1">
      <c r="A339" s="1086">
        <v>41548</v>
      </c>
      <c r="B339" s="1095">
        <v>10</v>
      </c>
      <c r="C339" s="1088" t="s">
        <v>246</v>
      </c>
      <c r="D339" s="1089" t="s">
        <v>791</v>
      </c>
      <c r="F339" s="1093" t="s">
        <v>339</v>
      </c>
      <c r="G339" s="1091"/>
      <c r="H339" s="1053" t="s">
        <v>244</v>
      </c>
      <c r="I339" s="1089">
        <v>0</v>
      </c>
    </row>
    <row r="340" spans="1:9" hidden="1">
      <c r="A340" s="1086">
        <v>41548</v>
      </c>
      <c r="B340" s="1095">
        <v>10</v>
      </c>
      <c r="C340" s="1088" t="s">
        <v>246</v>
      </c>
      <c r="D340" s="1089" t="s">
        <v>338</v>
      </c>
      <c r="F340" s="1093" t="s">
        <v>339</v>
      </c>
      <c r="G340" s="1091"/>
      <c r="H340" s="1053" t="s">
        <v>244</v>
      </c>
      <c r="I340" s="1089">
        <v>0</v>
      </c>
    </row>
    <row r="341" spans="1:9">
      <c r="A341" s="1097">
        <v>41548</v>
      </c>
      <c r="B341" s="1098">
        <v>23900.28</v>
      </c>
      <c r="C341" s="1099" t="s">
        <v>246</v>
      </c>
      <c r="D341" s="1100" t="s">
        <v>1160</v>
      </c>
      <c r="F341" s="1093">
        <v>0</v>
      </c>
      <c r="G341" s="1091"/>
      <c r="H341" s="1053" t="s">
        <v>244</v>
      </c>
      <c r="I341" s="1089">
        <v>0</v>
      </c>
    </row>
    <row r="342" spans="1:9" hidden="1">
      <c r="A342" s="1086">
        <v>41548</v>
      </c>
      <c r="B342" s="1095">
        <v>50</v>
      </c>
      <c r="C342" s="1088" t="s">
        <v>246</v>
      </c>
      <c r="D342" s="1089" t="s">
        <v>792</v>
      </c>
      <c r="F342" s="1093" t="s">
        <v>339</v>
      </c>
      <c r="G342" s="1091"/>
      <c r="H342" s="1053" t="s">
        <v>244</v>
      </c>
      <c r="I342" s="1089">
        <v>0</v>
      </c>
    </row>
    <row r="343" spans="1:9" hidden="1">
      <c r="A343" s="1086">
        <v>41548</v>
      </c>
      <c r="B343" s="1095">
        <v>261</v>
      </c>
      <c r="C343" s="1088" t="s">
        <v>246</v>
      </c>
      <c r="D343" s="1089" t="s">
        <v>344</v>
      </c>
      <c r="F343" s="1093" t="s">
        <v>339</v>
      </c>
      <c r="G343" s="1091"/>
      <c r="H343" s="1053" t="s">
        <v>244</v>
      </c>
      <c r="I343" s="1089">
        <v>0</v>
      </c>
    </row>
    <row r="344" spans="1:9" hidden="1">
      <c r="A344" s="1086">
        <v>41548</v>
      </c>
      <c r="B344" s="1095">
        <v>15</v>
      </c>
      <c r="C344" s="1088" t="s">
        <v>246</v>
      </c>
      <c r="D344" s="1089" t="s">
        <v>280</v>
      </c>
      <c r="F344" s="1093" t="s">
        <v>339</v>
      </c>
      <c r="G344" s="1091"/>
      <c r="H344" s="1053" t="s">
        <v>244</v>
      </c>
      <c r="I344" s="1089">
        <v>0</v>
      </c>
    </row>
    <row r="345" spans="1:9" hidden="1">
      <c r="A345" s="1086">
        <v>41548</v>
      </c>
      <c r="B345" s="1095">
        <v>15</v>
      </c>
      <c r="C345" s="1088" t="s">
        <v>246</v>
      </c>
      <c r="D345" s="1089" t="s">
        <v>954</v>
      </c>
      <c r="F345" s="1093">
        <v>0</v>
      </c>
      <c r="G345" s="1091"/>
      <c r="H345" s="1053" t="s">
        <v>244</v>
      </c>
      <c r="I345" s="1089">
        <v>0</v>
      </c>
    </row>
    <row r="346" spans="1:9" hidden="1">
      <c r="A346" s="1086">
        <v>41548</v>
      </c>
      <c r="B346" s="1095">
        <v>10</v>
      </c>
      <c r="C346" s="1088" t="s">
        <v>246</v>
      </c>
      <c r="D346" s="1089" t="s">
        <v>1063</v>
      </c>
      <c r="F346" s="1093">
        <v>0</v>
      </c>
      <c r="G346" s="1091"/>
      <c r="H346" s="1053" t="s">
        <v>244</v>
      </c>
      <c r="I346" s="1089">
        <v>0</v>
      </c>
    </row>
    <row r="347" spans="1:9" hidden="1">
      <c r="A347" s="1086">
        <v>41548</v>
      </c>
      <c r="B347" s="1095">
        <v>25</v>
      </c>
      <c r="C347" s="1088" t="s">
        <v>246</v>
      </c>
      <c r="D347" s="1089" t="s">
        <v>995</v>
      </c>
      <c r="F347" s="1093" t="s">
        <v>339</v>
      </c>
      <c r="G347" s="1091"/>
      <c r="H347" s="1053" t="s">
        <v>244</v>
      </c>
      <c r="I347" s="1089">
        <v>0</v>
      </c>
    </row>
    <row r="348" spans="1:9" hidden="1">
      <c r="A348" s="1086">
        <v>41548</v>
      </c>
      <c r="B348" s="1095">
        <v>10</v>
      </c>
      <c r="C348" s="1088" t="s">
        <v>246</v>
      </c>
      <c r="D348" s="1089" t="s">
        <v>772</v>
      </c>
      <c r="F348" s="1093" t="s">
        <v>339</v>
      </c>
      <c r="G348" s="1091"/>
      <c r="H348" s="1053" t="s">
        <v>244</v>
      </c>
      <c r="I348" s="1089">
        <v>0</v>
      </c>
    </row>
    <row r="349" spans="1:9" hidden="1">
      <c r="A349" s="1086">
        <v>41548</v>
      </c>
      <c r="B349" s="1095">
        <v>10</v>
      </c>
      <c r="C349" s="1088" t="s">
        <v>246</v>
      </c>
      <c r="D349" s="1089" t="s">
        <v>1195</v>
      </c>
      <c r="F349" s="1093">
        <v>0</v>
      </c>
      <c r="G349" s="1091"/>
      <c r="H349" s="1053" t="s">
        <v>244</v>
      </c>
      <c r="I349" s="1089">
        <v>0</v>
      </c>
    </row>
    <row r="350" spans="1:9" hidden="1">
      <c r="A350" s="1086">
        <v>41548</v>
      </c>
      <c r="B350" s="1095">
        <v>210</v>
      </c>
      <c r="C350" s="1088" t="s">
        <v>246</v>
      </c>
      <c r="D350" s="1089" t="s">
        <v>346</v>
      </c>
      <c r="F350" s="1093" t="s">
        <v>339</v>
      </c>
      <c r="G350" s="1091"/>
      <c r="H350" s="1053" t="s">
        <v>244</v>
      </c>
      <c r="I350" s="1089">
        <v>0</v>
      </c>
    </row>
    <row r="351" spans="1:9" hidden="1">
      <c r="A351" s="1086">
        <v>41548</v>
      </c>
      <c r="B351" s="1095">
        <v>10</v>
      </c>
      <c r="C351" s="1088" t="s">
        <v>246</v>
      </c>
      <c r="D351" s="1089" t="s">
        <v>369</v>
      </c>
      <c r="F351" s="1093">
        <v>0</v>
      </c>
      <c r="G351" s="1091"/>
      <c r="H351" s="1053" t="s">
        <v>244</v>
      </c>
      <c r="I351" s="1089">
        <v>0</v>
      </c>
    </row>
    <row r="352" spans="1:9" hidden="1">
      <c r="A352" s="1086">
        <v>41548</v>
      </c>
      <c r="B352" s="1095">
        <v>40</v>
      </c>
      <c r="C352" s="1088" t="s">
        <v>246</v>
      </c>
      <c r="D352" s="1089" t="s">
        <v>1247</v>
      </c>
      <c r="F352" s="1093" t="s">
        <v>339</v>
      </c>
      <c r="G352" s="1091"/>
      <c r="H352" s="1053" t="s">
        <v>244</v>
      </c>
      <c r="I352" s="1089">
        <v>0</v>
      </c>
    </row>
    <row r="353" spans="1:9" hidden="1">
      <c r="A353" s="1086">
        <v>41548</v>
      </c>
      <c r="B353" s="1095">
        <v>10</v>
      </c>
      <c r="C353" s="1088" t="s">
        <v>246</v>
      </c>
      <c r="D353" s="1089" t="s">
        <v>1001</v>
      </c>
      <c r="F353" s="1093" t="s">
        <v>339</v>
      </c>
      <c r="G353" s="1091"/>
      <c r="H353" s="1053" t="s">
        <v>244</v>
      </c>
      <c r="I353" s="1089">
        <v>0</v>
      </c>
    </row>
    <row r="354" spans="1:9" hidden="1">
      <c r="A354" s="1086">
        <v>41548</v>
      </c>
      <c r="B354" s="1095">
        <v>180</v>
      </c>
      <c r="C354" s="1088" t="s">
        <v>246</v>
      </c>
      <c r="D354" s="1089" t="s">
        <v>783</v>
      </c>
      <c r="F354" s="1093">
        <v>0</v>
      </c>
      <c r="G354" s="1091"/>
      <c r="H354" s="1053" t="s">
        <v>244</v>
      </c>
      <c r="I354" s="1089">
        <v>0</v>
      </c>
    </row>
    <row r="355" spans="1:9" hidden="1">
      <c r="A355" s="1086">
        <v>41548</v>
      </c>
      <c r="B355" s="1095">
        <v>10</v>
      </c>
      <c r="C355" s="1088" t="s">
        <v>246</v>
      </c>
      <c r="D355" s="1089" t="s">
        <v>955</v>
      </c>
      <c r="F355" s="1093">
        <v>0</v>
      </c>
      <c r="G355" s="1091"/>
      <c r="H355" s="1053" t="s">
        <v>244</v>
      </c>
      <c r="I355" s="1089">
        <v>0</v>
      </c>
    </row>
    <row r="356" spans="1:9" hidden="1">
      <c r="A356" s="1086">
        <v>41548</v>
      </c>
      <c r="B356" s="1095">
        <v>5</v>
      </c>
      <c r="C356" s="1088" t="s">
        <v>246</v>
      </c>
      <c r="D356" s="1089" t="s">
        <v>1029</v>
      </c>
      <c r="F356" s="1093" t="s">
        <v>339</v>
      </c>
      <c r="G356" s="1091"/>
      <c r="H356" s="1053" t="s">
        <v>244</v>
      </c>
      <c r="I356" s="1089">
        <v>0</v>
      </c>
    </row>
    <row r="357" spans="1:9" hidden="1">
      <c r="A357" s="1086">
        <v>41548</v>
      </c>
      <c r="B357" s="1095">
        <v>20</v>
      </c>
      <c r="C357" s="1088" t="s">
        <v>246</v>
      </c>
      <c r="D357" s="1089" t="s">
        <v>787</v>
      </c>
      <c r="F357" s="1093" t="s">
        <v>339</v>
      </c>
      <c r="G357" s="1091"/>
      <c r="H357" s="1053" t="s">
        <v>244</v>
      </c>
      <c r="I357" s="1089">
        <v>0</v>
      </c>
    </row>
    <row r="358" spans="1:9" hidden="1">
      <c r="A358" s="1086">
        <v>41548</v>
      </c>
      <c r="B358" s="1095">
        <v>50</v>
      </c>
      <c r="C358" s="1088" t="s">
        <v>246</v>
      </c>
      <c r="D358" s="1089" t="s">
        <v>997</v>
      </c>
      <c r="F358" s="1093" t="s">
        <v>339</v>
      </c>
      <c r="G358" s="1091"/>
      <c r="H358" s="1053" t="s">
        <v>244</v>
      </c>
      <c r="I358" s="1089">
        <v>0</v>
      </c>
    </row>
    <row r="359" spans="1:9" hidden="1">
      <c r="A359" s="1086">
        <v>41548</v>
      </c>
      <c r="B359" s="1095">
        <v>12.5</v>
      </c>
      <c r="C359" s="1088" t="s">
        <v>246</v>
      </c>
      <c r="D359" s="1089" t="s">
        <v>913</v>
      </c>
      <c r="F359" s="1093" t="s">
        <v>339</v>
      </c>
      <c r="G359" s="1091"/>
      <c r="H359" s="1053" t="s">
        <v>244</v>
      </c>
      <c r="I359" s="1089">
        <v>0</v>
      </c>
    </row>
    <row r="360" spans="1:9" hidden="1">
      <c r="A360" s="1086">
        <v>41548</v>
      </c>
      <c r="B360" s="1095">
        <v>30</v>
      </c>
      <c r="C360" s="1088" t="s">
        <v>246</v>
      </c>
      <c r="D360" s="1089" t="s">
        <v>751</v>
      </c>
      <c r="F360" s="1093" t="s">
        <v>339</v>
      </c>
      <c r="G360" s="1091"/>
      <c r="H360" s="1053" t="s">
        <v>244</v>
      </c>
      <c r="I360" s="1089">
        <v>0</v>
      </c>
    </row>
    <row r="361" spans="1:9" hidden="1">
      <c r="A361" s="1086">
        <v>41548</v>
      </c>
      <c r="B361" s="1095">
        <v>7</v>
      </c>
      <c r="C361" s="1088" t="s">
        <v>246</v>
      </c>
      <c r="D361" s="1089" t="s">
        <v>1196</v>
      </c>
      <c r="F361" s="1093" t="s">
        <v>339</v>
      </c>
      <c r="G361" s="1091"/>
      <c r="H361" s="1053" t="s">
        <v>244</v>
      </c>
      <c r="I361" s="1089">
        <v>0</v>
      </c>
    </row>
    <row r="362" spans="1:9" hidden="1">
      <c r="A362" s="1086">
        <v>41548</v>
      </c>
      <c r="B362" s="1095">
        <v>10</v>
      </c>
      <c r="C362" s="1088" t="s">
        <v>246</v>
      </c>
      <c r="D362" s="1089" t="s">
        <v>1005</v>
      </c>
      <c r="F362" s="1093" t="s">
        <v>339</v>
      </c>
      <c r="G362" s="1091"/>
      <c r="H362" s="1053" t="s">
        <v>244</v>
      </c>
      <c r="I362" s="1089">
        <v>0</v>
      </c>
    </row>
    <row r="363" spans="1:9" hidden="1">
      <c r="A363" s="1086">
        <v>41548</v>
      </c>
      <c r="B363" s="1095">
        <v>10</v>
      </c>
      <c r="C363" s="1088" t="s">
        <v>246</v>
      </c>
      <c r="D363" s="1089" t="s">
        <v>951</v>
      </c>
      <c r="F363" s="1093" t="s">
        <v>339</v>
      </c>
      <c r="G363" s="1091"/>
      <c r="H363" s="1053" t="s">
        <v>244</v>
      </c>
      <c r="I363" s="1089">
        <v>0</v>
      </c>
    </row>
    <row r="364" spans="1:9" hidden="1">
      <c r="A364" s="1086">
        <v>41548</v>
      </c>
      <c r="B364" s="1095">
        <v>10</v>
      </c>
      <c r="C364" s="1088" t="s">
        <v>246</v>
      </c>
      <c r="D364" s="1089" t="s">
        <v>1040</v>
      </c>
      <c r="F364" s="1093" t="s">
        <v>339</v>
      </c>
      <c r="G364" s="1091"/>
      <c r="H364" s="1053" t="s">
        <v>244</v>
      </c>
      <c r="I364" s="1089">
        <v>0</v>
      </c>
    </row>
    <row r="365" spans="1:9" hidden="1">
      <c r="A365" s="1086">
        <v>41548</v>
      </c>
      <c r="B365" s="1095">
        <v>10</v>
      </c>
      <c r="C365" s="1088" t="s">
        <v>246</v>
      </c>
      <c r="D365" s="1089" t="s">
        <v>371</v>
      </c>
      <c r="F365" s="1093" t="s">
        <v>339</v>
      </c>
      <c r="G365" s="1091"/>
      <c r="H365" s="1053" t="s">
        <v>244</v>
      </c>
      <c r="I365" s="1089">
        <v>0</v>
      </c>
    </row>
    <row r="366" spans="1:9" hidden="1">
      <c r="A366" s="1086">
        <v>41548</v>
      </c>
      <c r="B366" s="1095">
        <v>50</v>
      </c>
      <c r="C366" s="1088" t="s">
        <v>246</v>
      </c>
      <c r="D366" s="1089" t="s">
        <v>250</v>
      </c>
      <c r="F366" s="1093">
        <v>0</v>
      </c>
      <c r="G366" s="1091"/>
      <c r="H366" s="1053" t="s">
        <v>244</v>
      </c>
      <c r="I366" s="1089">
        <v>0</v>
      </c>
    </row>
    <row r="367" spans="1:9" hidden="1">
      <c r="A367" s="1086">
        <v>41548</v>
      </c>
      <c r="B367" s="1095">
        <v>10</v>
      </c>
      <c r="C367" s="1088" t="s">
        <v>246</v>
      </c>
      <c r="D367" s="1089" t="s">
        <v>1027</v>
      </c>
      <c r="F367" s="1093" t="s">
        <v>339</v>
      </c>
      <c r="G367" s="1091"/>
      <c r="H367" s="1053" t="s">
        <v>244</v>
      </c>
      <c r="I367" s="1089">
        <v>0</v>
      </c>
    </row>
    <row r="368" spans="1:9" hidden="1">
      <c r="A368" s="1086">
        <v>41548</v>
      </c>
      <c r="B368" s="1095">
        <v>50</v>
      </c>
      <c r="C368" s="1088" t="s">
        <v>246</v>
      </c>
      <c r="D368" s="1089" t="s">
        <v>754</v>
      </c>
      <c r="F368" s="1093" t="s">
        <v>339</v>
      </c>
      <c r="G368" s="1091"/>
      <c r="H368" s="1053" t="s">
        <v>244</v>
      </c>
      <c r="I368" s="1089">
        <v>0</v>
      </c>
    </row>
    <row r="369" spans="1:9" hidden="1">
      <c r="A369" s="1086">
        <v>41548</v>
      </c>
      <c r="B369" s="1095">
        <v>10</v>
      </c>
      <c r="C369" s="1088" t="s">
        <v>246</v>
      </c>
      <c r="D369" s="1089" t="s">
        <v>388</v>
      </c>
      <c r="F369" s="1093" t="s">
        <v>339</v>
      </c>
      <c r="G369" s="1091"/>
      <c r="H369" s="1053" t="s">
        <v>244</v>
      </c>
      <c r="I369" s="1089">
        <v>0</v>
      </c>
    </row>
    <row r="370" spans="1:9" hidden="1">
      <c r="A370" s="1086">
        <v>41548</v>
      </c>
      <c r="B370" s="1095">
        <v>15</v>
      </c>
      <c r="C370" s="1088" t="s">
        <v>246</v>
      </c>
      <c r="D370" s="1089" t="s">
        <v>912</v>
      </c>
      <c r="F370" s="1093">
        <v>0</v>
      </c>
      <c r="G370" s="1091"/>
      <c r="H370" s="1053" t="s">
        <v>244</v>
      </c>
      <c r="I370" s="1089">
        <v>0</v>
      </c>
    </row>
    <row r="371" spans="1:9" hidden="1">
      <c r="A371" s="1086">
        <v>41548</v>
      </c>
      <c r="B371" s="1095">
        <v>10</v>
      </c>
      <c r="C371" s="1088" t="s">
        <v>246</v>
      </c>
      <c r="D371" s="1089" t="s">
        <v>993</v>
      </c>
      <c r="F371" s="1093" t="s">
        <v>339</v>
      </c>
      <c r="G371" s="1091"/>
      <c r="H371" s="1053" t="s">
        <v>244</v>
      </c>
      <c r="I371" s="1089">
        <v>0</v>
      </c>
    </row>
    <row r="372" spans="1:9" hidden="1">
      <c r="A372" s="1086">
        <v>41548</v>
      </c>
      <c r="B372" s="1095">
        <v>66</v>
      </c>
      <c r="C372" s="1088" t="s">
        <v>246</v>
      </c>
      <c r="D372" s="1089" t="s">
        <v>1069</v>
      </c>
      <c r="F372" s="1093">
        <v>0</v>
      </c>
      <c r="G372" s="1091"/>
      <c r="H372" s="1053"/>
      <c r="I372" s="1089"/>
    </row>
    <row r="373" spans="1:9" hidden="1">
      <c r="A373" s="1086">
        <v>41548</v>
      </c>
      <c r="B373" s="1095">
        <v>10</v>
      </c>
      <c r="C373" s="1088" t="s">
        <v>246</v>
      </c>
      <c r="D373" s="1089" t="s">
        <v>994</v>
      </c>
      <c r="F373" s="1093" t="s">
        <v>339</v>
      </c>
      <c r="G373" s="1091"/>
      <c r="H373" s="1053"/>
      <c r="I373" s="1089"/>
    </row>
    <row r="374" spans="1:9" hidden="1">
      <c r="A374" s="1086">
        <v>41548</v>
      </c>
      <c r="B374" s="1095">
        <v>5</v>
      </c>
      <c r="C374" s="1088" t="s">
        <v>246</v>
      </c>
      <c r="D374" s="1089" t="s">
        <v>755</v>
      </c>
      <c r="F374" s="1093" t="s">
        <v>339</v>
      </c>
      <c r="G374" s="1091"/>
      <c r="H374" s="1053"/>
      <c r="I374" s="1089"/>
    </row>
    <row r="375" spans="1:9" hidden="1">
      <c r="A375" s="1086">
        <v>41548</v>
      </c>
      <c r="B375" s="1095">
        <v>15</v>
      </c>
      <c r="C375" s="1088" t="s">
        <v>246</v>
      </c>
      <c r="D375" s="1089" t="s">
        <v>248</v>
      </c>
      <c r="F375" s="1093">
        <v>0</v>
      </c>
      <c r="G375" s="1091"/>
      <c r="H375" s="1053"/>
      <c r="I375" s="1089"/>
    </row>
    <row r="376" spans="1:9" hidden="1">
      <c r="A376" s="1086">
        <v>41548</v>
      </c>
      <c r="B376" s="1095">
        <v>50</v>
      </c>
      <c r="C376" s="1088" t="s">
        <v>246</v>
      </c>
      <c r="D376" s="1089" t="s">
        <v>998</v>
      </c>
      <c r="F376" s="1093" t="s">
        <v>339</v>
      </c>
      <c r="G376" s="1091"/>
      <c r="H376" s="1053"/>
      <c r="I376" s="1089"/>
    </row>
    <row r="377" spans="1:9" hidden="1">
      <c r="A377" s="1086">
        <v>41548</v>
      </c>
      <c r="B377" s="1095">
        <v>50</v>
      </c>
      <c r="C377" s="1088" t="s">
        <v>246</v>
      </c>
      <c r="D377" s="1089" t="s">
        <v>252</v>
      </c>
      <c r="F377" s="1093" t="s">
        <v>339</v>
      </c>
      <c r="G377" s="1091"/>
      <c r="H377" s="1053"/>
      <c r="I377" s="1089"/>
    </row>
    <row r="378" spans="1:9" hidden="1">
      <c r="A378" s="1086">
        <v>41548</v>
      </c>
      <c r="B378" s="1095">
        <v>20</v>
      </c>
      <c r="C378" s="1088" t="s">
        <v>246</v>
      </c>
      <c r="D378" s="1089" t="s">
        <v>1028</v>
      </c>
      <c r="F378" s="1093">
        <v>0</v>
      </c>
      <c r="G378" s="1091"/>
      <c r="H378" s="1053"/>
      <c r="I378" s="1089"/>
    </row>
    <row r="379" spans="1:9" hidden="1">
      <c r="A379" s="1086">
        <v>41548</v>
      </c>
      <c r="B379" s="1095">
        <v>25</v>
      </c>
      <c r="C379" s="1088" t="s">
        <v>246</v>
      </c>
      <c r="D379" s="1089" t="s">
        <v>1070</v>
      </c>
      <c r="F379" s="1093" t="s">
        <v>339</v>
      </c>
      <c r="G379" s="1091"/>
      <c r="H379" s="1053"/>
      <c r="I379" s="1089"/>
    </row>
    <row r="380" spans="1:9" hidden="1">
      <c r="A380" s="1086">
        <v>41548</v>
      </c>
      <c r="B380" s="1095">
        <v>200</v>
      </c>
      <c r="C380" s="1088" t="s">
        <v>246</v>
      </c>
      <c r="D380" s="1089" t="s">
        <v>911</v>
      </c>
      <c r="F380" s="1093">
        <v>0</v>
      </c>
      <c r="G380" s="1091"/>
      <c r="H380" s="1053"/>
      <c r="I380" s="1089"/>
    </row>
    <row r="381" spans="1:9" hidden="1">
      <c r="A381" s="1086">
        <v>41548</v>
      </c>
      <c r="B381" s="1095">
        <v>10</v>
      </c>
      <c r="C381" s="1088" t="s">
        <v>246</v>
      </c>
      <c r="D381" s="1089" t="s">
        <v>996</v>
      </c>
      <c r="F381" s="1093">
        <v>0</v>
      </c>
      <c r="G381" s="1091"/>
      <c r="H381" s="1053"/>
      <c r="I381" s="1089"/>
    </row>
    <row r="382" spans="1:9" hidden="1">
      <c r="A382" s="1086">
        <v>41548</v>
      </c>
      <c r="B382" s="1095">
        <v>30</v>
      </c>
      <c r="C382" s="1088" t="s">
        <v>246</v>
      </c>
      <c r="D382" s="1089" t="s">
        <v>1123</v>
      </c>
      <c r="F382" s="1093">
        <v>0</v>
      </c>
      <c r="G382" s="1091"/>
      <c r="H382" s="1053"/>
      <c r="I382" s="1089"/>
    </row>
    <row r="383" spans="1:9" hidden="1">
      <c r="A383" s="1086">
        <v>41548</v>
      </c>
      <c r="B383" s="1095">
        <v>25</v>
      </c>
      <c r="C383" s="1088" t="s">
        <v>246</v>
      </c>
      <c r="D383" s="1089" t="s">
        <v>1159</v>
      </c>
      <c r="F383" s="1093" t="s">
        <v>339</v>
      </c>
      <c r="G383" s="1091"/>
      <c r="H383" s="1053"/>
      <c r="I383" s="1089"/>
    </row>
    <row r="384" spans="1:9" hidden="1">
      <c r="A384" s="1086">
        <v>41548</v>
      </c>
      <c r="B384" s="1095">
        <v>15</v>
      </c>
      <c r="C384" s="1088" t="s">
        <v>246</v>
      </c>
      <c r="D384" s="1089" t="s">
        <v>753</v>
      </c>
      <c r="F384" s="1093" t="s">
        <v>339</v>
      </c>
      <c r="G384" s="1091"/>
      <c r="H384" s="1053"/>
      <c r="I384" s="1089"/>
    </row>
    <row r="385" spans="1:9" hidden="1">
      <c r="A385" s="1086">
        <v>41548</v>
      </c>
      <c r="B385" s="1095">
        <v>75</v>
      </c>
      <c r="C385" s="1088" t="s">
        <v>246</v>
      </c>
      <c r="D385" s="1089" t="s">
        <v>1003</v>
      </c>
      <c r="F385" s="1093" t="s">
        <v>339</v>
      </c>
      <c r="G385" s="1091"/>
      <c r="H385" s="1053"/>
      <c r="I385" s="1089"/>
    </row>
    <row r="386" spans="1:9" hidden="1">
      <c r="A386" s="1086">
        <v>41548</v>
      </c>
      <c r="B386" s="1095">
        <v>30</v>
      </c>
      <c r="C386" s="1088" t="s">
        <v>246</v>
      </c>
      <c r="D386" s="1089" t="s">
        <v>424</v>
      </c>
      <c r="F386" s="1093" t="s">
        <v>339</v>
      </c>
      <c r="G386" s="1091"/>
      <c r="H386" s="1053"/>
      <c r="I386" s="1089"/>
    </row>
    <row r="387" spans="1:9" hidden="1">
      <c r="A387" s="1086">
        <v>41548</v>
      </c>
      <c r="B387" s="1095">
        <v>25</v>
      </c>
      <c r="C387" s="1088" t="s">
        <v>246</v>
      </c>
      <c r="D387" s="1089" t="s">
        <v>402</v>
      </c>
      <c r="F387" s="1093">
        <v>0</v>
      </c>
      <c r="G387" s="1091"/>
      <c r="H387" s="1053"/>
      <c r="I387" s="1089"/>
    </row>
    <row r="388" spans="1:9" hidden="1">
      <c r="A388" s="1086">
        <v>41548</v>
      </c>
      <c r="B388" s="1095">
        <v>15</v>
      </c>
      <c r="C388" s="1088" t="s">
        <v>246</v>
      </c>
      <c r="D388" s="1089" t="s">
        <v>1190</v>
      </c>
      <c r="F388" s="1093">
        <v>0</v>
      </c>
      <c r="G388" s="1091"/>
      <c r="H388" s="1053"/>
      <c r="I388" s="1089"/>
    </row>
    <row r="389" spans="1:9" hidden="1">
      <c r="A389" s="1086">
        <v>41548</v>
      </c>
      <c r="B389" s="1095">
        <v>10</v>
      </c>
      <c r="C389" s="1088" t="s">
        <v>246</v>
      </c>
      <c r="D389" s="1089" t="s">
        <v>367</v>
      </c>
      <c r="F389" s="1093" t="s">
        <v>339</v>
      </c>
      <c r="G389" s="1091"/>
      <c r="H389" s="1053"/>
      <c r="I389" s="1089"/>
    </row>
    <row r="390" spans="1:9" hidden="1">
      <c r="A390" s="1086">
        <v>41549</v>
      </c>
      <c r="B390" s="1095">
        <v>3.89</v>
      </c>
      <c r="C390" s="1088" t="s">
        <v>246</v>
      </c>
      <c r="D390" s="1089" t="s">
        <v>1248</v>
      </c>
      <c r="F390" s="1093">
        <v>0</v>
      </c>
      <c r="G390" s="1091"/>
      <c r="H390" s="1053"/>
      <c r="I390" s="1089"/>
    </row>
    <row r="391" spans="1:9" hidden="1">
      <c r="A391" s="1086">
        <v>41549</v>
      </c>
      <c r="B391" s="1095">
        <v>20</v>
      </c>
      <c r="C391" s="1088" t="s">
        <v>246</v>
      </c>
      <c r="D391" s="1089" t="s">
        <v>254</v>
      </c>
      <c r="F391" s="1093" t="s">
        <v>339</v>
      </c>
      <c r="G391" s="1091"/>
      <c r="H391" s="1053"/>
      <c r="I391" s="1089"/>
    </row>
    <row r="392" spans="1:9" hidden="1">
      <c r="A392" s="1086">
        <v>41549</v>
      </c>
      <c r="B392" s="1095">
        <v>20</v>
      </c>
      <c r="C392" s="1088" t="s">
        <v>246</v>
      </c>
      <c r="D392" s="1089" t="s">
        <v>389</v>
      </c>
      <c r="F392" s="1093">
        <v>0</v>
      </c>
      <c r="G392" s="1091"/>
      <c r="H392" s="1053"/>
      <c r="I392" s="1089"/>
    </row>
    <row r="393" spans="1:9" hidden="1">
      <c r="A393" s="1086">
        <v>41549</v>
      </c>
      <c r="B393" s="1095">
        <v>10</v>
      </c>
      <c r="C393" s="1088" t="s">
        <v>246</v>
      </c>
      <c r="D393" s="1089" t="s">
        <v>317</v>
      </c>
      <c r="F393" s="1093" t="s">
        <v>339</v>
      </c>
      <c r="G393" s="1091"/>
      <c r="H393" s="1053"/>
      <c r="I393" s="1089"/>
    </row>
    <row r="394" spans="1:9" hidden="1">
      <c r="A394" s="1086">
        <v>41549</v>
      </c>
      <c r="B394" s="1095">
        <v>20</v>
      </c>
      <c r="C394" s="1088" t="s">
        <v>246</v>
      </c>
      <c r="D394" s="1089" t="s">
        <v>999</v>
      </c>
      <c r="F394" s="1093" t="s">
        <v>339</v>
      </c>
      <c r="G394" s="1091"/>
      <c r="H394" s="1053"/>
      <c r="I394" s="1089"/>
    </row>
    <row r="395" spans="1:9" hidden="1">
      <c r="A395" s="1086">
        <v>41549</v>
      </c>
      <c r="B395" s="1095">
        <v>3</v>
      </c>
      <c r="C395" s="1088" t="s">
        <v>246</v>
      </c>
      <c r="D395" s="1089" t="s">
        <v>426</v>
      </c>
      <c r="F395" s="1093">
        <v>0</v>
      </c>
      <c r="G395" s="1091"/>
      <c r="H395" s="1053"/>
      <c r="I395" s="1089"/>
    </row>
    <row r="396" spans="1:9" hidden="1">
      <c r="A396" s="1086">
        <v>41549</v>
      </c>
      <c r="B396" s="1095">
        <v>75</v>
      </c>
      <c r="C396" s="1088" t="s">
        <v>246</v>
      </c>
      <c r="D396" s="1089" t="s">
        <v>308</v>
      </c>
      <c r="F396" s="1093" t="s">
        <v>339</v>
      </c>
      <c r="G396" s="1091"/>
      <c r="H396" s="1053"/>
      <c r="I396" s="1089"/>
    </row>
    <row r="397" spans="1:9" hidden="1">
      <c r="A397" s="1086">
        <v>41549</v>
      </c>
      <c r="B397" s="1095">
        <v>10</v>
      </c>
      <c r="C397" s="1088" t="s">
        <v>246</v>
      </c>
      <c r="D397" s="1089" t="s">
        <v>781</v>
      </c>
      <c r="F397" s="1093" t="s">
        <v>339</v>
      </c>
      <c r="G397" s="1091"/>
      <c r="H397" s="1053"/>
      <c r="I397" s="1089"/>
    </row>
    <row r="398" spans="1:9" hidden="1">
      <c r="A398" s="1086">
        <v>41550</v>
      </c>
      <c r="B398" s="1095">
        <v>16386.07</v>
      </c>
      <c r="C398" s="1088" t="s">
        <v>246</v>
      </c>
      <c r="D398" s="1089" t="s">
        <v>1249</v>
      </c>
      <c r="F398" s="1093">
        <v>0</v>
      </c>
      <c r="G398" s="1091"/>
      <c r="H398" s="1053"/>
      <c r="I398" s="1089"/>
    </row>
    <row r="399" spans="1:9" hidden="1">
      <c r="A399" s="1086">
        <v>41550</v>
      </c>
      <c r="B399" s="1095">
        <v>300</v>
      </c>
      <c r="C399" s="1088" t="s">
        <v>246</v>
      </c>
      <c r="D399" s="1089" t="s">
        <v>778</v>
      </c>
      <c r="F399" s="1093" t="s">
        <v>339</v>
      </c>
      <c r="G399" s="1091"/>
      <c r="H399" s="1053"/>
      <c r="I399" s="1089"/>
    </row>
    <row r="400" spans="1:9" hidden="1">
      <c r="A400" s="1086">
        <v>41550</v>
      </c>
      <c r="B400" s="1095">
        <v>50</v>
      </c>
      <c r="C400" s="1088" t="s">
        <v>246</v>
      </c>
      <c r="D400" s="1089" t="s">
        <v>1105</v>
      </c>
      <c r="F400" s="1093">
        <v>0</v>
      </c>
      <c r="G400" s="1091"/>
      <c r="H400" s="1053"/>
      <c r="I400" s="1089"/>
    </row>
    <row r="401" spans="1:9" hidden="1">
      <c r="A401" s="1086">
        <v>41550</v>
      </c>
      <c r="B401" s="1095">
        <v>20</v>
      </c>
      <c r="C401" s="1088" t="s">
        <v>246</v>
      </c>
      <c r="D401" s="1089" t="s">
        <v>387</v>
      </c>
      <c r="F401" s="1093">
        <v>0</v>
      </c>
      <c r="G401" s="1091"/>
      <c r="H401" s="1053"/>
      <c r="I401" s="1089"/>
    </row>
    <row r="402" spans="1:9" hidden="1">
      <c r="A402" s="1086">
        <v>41550</v>
      </c>
      <c r="B402" s="1095">
        <v>5</v>
      </c>
      <c r="C402" s="1088" t="s">
        <v>246</v>
      </c>
      <c r="D402" s="1089" t="s">
        <v>1187</v>
      </c>
      <c r="F402" s="1093" t="s">
        <v>339</v>
      </c>
      <c r="G402" s="1091"/>
      <c r="H402" s="1053"/>
      <c r="I402" s="1089"/>
    </row>
    <row r="403" spans="1:9" hidden="1">
      <c r="A403" s="1086">
        <v>41551</v>
      </c>
      <c r="B403" s="1095">
        <v>10</v>
      </c>
      <c r="C403" s="1088" t="s">
        <v>1087</v>
      </c>
      <c r="D403" s="1089" t="s">
        <v>1250</v>
      </c>
      <c r="F403" s="1093">
        <v>0</v>
      </c>
      <c r="G403" s="1091"/>
      <c r="H403" s="1053"/>
      <c r="I403" s="1089"/>
    </row>
    <row r="404" spans="1:9" hidden="1">
      <c r="A404" s="1086">
        <v>41551</v>
      </c>
      <c r="B404" s="1095">
        <v>15</v>
      </c>
      <c r="C404" s="1088" t="s">
        <v>1087</v>
      </c>
      <c r="D404" s="1089" t="s">
        <v>1088</v>
      </c>
      <c r="F404" s="1093">
        <v>0</v>
      </c>
      <c r="G404" s="1091"/>
      <c r="H404" s="1053"/>
      <c r="I404" s="1089"/>
    </row>
    <row r="405" spans="1:9" hidden="1">
      <c r="A405" s="1086">
        <v>41551</v>
      </c>
      <c r="B405" s="1095">
        <v>50</v>
      </c>
      <c r="C405" s="1088" t="s">
        <v>1087</v>
      </c>
      <c r="D405" s="1089" t="s">
        <v>1089</v>
      </c>
      <c r="F405" s="1093">
        <v>0</v>
      </c>
      <c r="G405" s="1091"/>
      <c r="H405" s="1053"/>
      <c r="I405" s="1089"/>
    </row>
    <row r="406" spans="1:9" hidden="1">
      <c r="A406" s="1086">
        <v>41551</v>
      </c>
      <c r="B406" s="1095">
        <v>170</v>
      </c>
      <c r="C406" s="1088" t="s">
        <v>246</v>
      </c>
      <c r="D406" s="1089" t="s">
        <v>788</v>
      </c>
      <c r="F406" s="1093" t="s">
        <v>339</v>
      </c>
      <c r="G406" s="1091"/>
      <c r="H406" s="1053"/>
      <c r="I406" s="1089"/>
    </row>
    <row r="407" spans="1:9" hidden="1">
      <c r="A407" s="1086">
        <v>41551</v>
      </c>
      <c r="B407" s="1095">
        <v>682.5</v>
      </c>
      <c r="C407" s="1088" t="s">
        <v>246</v>
      </c>
      <c r="D407" s="1089" t="s">
        <v>1251</v>
      </c>
      <c r="F407" s="1093">
        <v>0</v>
      </c>
      <c r="G407" s="1091"/>
      <c r="H407" s="1053"/>
      <c r="I407" s="1089"/>
    </row>
    <row r="408" spans="1:9" hidden="1">
      <c r="A408" s="1086">
        <v>41554</v>
      </c>
      <c r="B408" s="1095">
        <v>40</v>
      </c>
      <c r="C408" s="1088" t="s">
        <v>246</v>
      </c>
      <c r="D408" s="1089" t="s">
        <v>1030</v>
      </c>
      <c r="F408" s="1093" t="s">
        <v>339</v>
      </c>
      <c r="G408" s="1091"/>
      <c r="H408" s="1053"/>
      <c r="I408" s="1089"/>
    </row>
    <row r="409" spans="1:9" hidden="1">
      <c r="A409" s="1086">
        <v>41554</v>
      </c>
      <c r="B409" s="1095">
        <v>15</v>
      </c>
      <c r="C409" s="1088" t="s">
        <v>246</v>
      </c>
      <c r="D409" s="1089" t="s">
        <v>1237</v>
      </c>
      <c r="F409" s="1093" t="s">
        <v>339</v>
      </c>
      <c r="G409" s="1091"/>
      <c r="H409" s="1053"/>
      <c r="I409" s="1089"/>
    </row>
    <row r="410" spans="1:9" hidden="1">
      <c r="A410" s="1086">
        <v>41554</v>
      </c>
      <c r="B410" s="1095">
        <v>100</v>
      </c>
      <c r="C410" s="1088" t="s">
        <v>246</v>
      </c>
      <c r="D410" s="1089" t="s">
        <v>1000</v>
      </c>
      <c r="F410" s="1093">
        <v>0</v>
      </c>
      <c r="G410" s="1091"/>
      <c r="H410" s="1053"/>
      <c r="I410" s="1089"/>
    </row>
    <row r="411" spans="1:9" hidden="1">
      <c r="A411" s="1086">
        <v>41554</v>
      </c>
      <c r="B411" s="1095">
        <v>6</v>
      </c>
      <c r="C411" s="1088" t="s">
        <v>246</v>
      </c>
      <c r="D411" s="1089" t="s">
        <v>310</v>
      </c>
      <c r="F411" s="1093" t="s">
        <v>339</v>
      </c>
      <c r="G411" s="1091"/>
      <c r="H411" s="1053"/>
      <c r="I411" s="1089"/>
    </row>
    <row r="412" spans="1:9" hidden="1">
      <c r="A412" s="1086">
        <v>41554</v>
      </c>
      <c r="B412" s="1095">
        <v>10</v>
      </c>
      <c r="C412" s="1088" t="s">
        <v>246</v>
      </c>
      <c r="D412" s="1089" t="s">
        <v>956</v>
      </c>
      <c r="F412" s="1093" t="s">
        <v>339</v>
      </c>
      <c r="G412" s="1091"/>
      <c r="H412" s="1053"/>
      <c r="I412" s="1089"/>
    </row>
    <row r="413" spans="1:9" hidden="1">
      <c r="A413" s="1086">
        <v>41554</v>
      </c>
      <c r="B413" s="1095">
        <v>12.5</v>
      </c>
      <c r="C413" s="1088" t="s">
        <v>246</v>
      </c>
      <c r="D413" s="1089" t="s">
        <v>1221</v>
      </c>
      <c r="F413" s="1093" t="s">
        <v>339</v>
      </c>
      <c r="G413" s="1091"/>
      <c r="H413" s="1053"/>
      <c r="I413" s="1089"/>
    </row>
    <row r="414" spans="1:9" hidden="1">
      <c r="A414" s="1086">
        <v>41554</v>
      </c>
      <c r="B414" s="1095">
        <v>110</v>
      </c>
      <c r="C414" s="1088" t="s">
        <v>246</v>
      </c>
      <c r="D414" s="1089" t="s">
        <v>967</v>
      </c>
      <c r="F414" s="1093" t="s">
        <v>339</v>
      </c>
      <c r="G414" s="1091"/>
      <c r="H414" s="1053"/>
      <c r="I414" s="1089"/>
    </row>
    <row r="415" spans="1:9" hidden="1">
      <c r="A415" s="1086">
        <v>41554</v>
      </c>
      <c r="B415" s="1095">
        <v>5</v>
      </c>
      <c r="C415" s="1088" t="s">
        <v>246</v>
      </c>
      <c r="D415" s="1089" t="s">
        <v>318</v>
      </c>
      <c r="F415" s="1093" t="s">
        <v>339</v>
      </c>
      <c r="G415" s="1091"/>
      <c r="H415" s="1053"/>
      <c r="I415" s="1089"/>
    </row>
    <row r="416" spans="1:9" hidden="1">
      <c r="A416" s="1086">
        <v>41554</v>
      </c>
      <c r="B416" s="1095">
        <v>15</v>
      </c>
      <c r="C416" s="1088" t="s">
        <v>246</v>
      </c>
      <c r="D416" s="1089" t="s">
        <v>306</v>
      </c>
      <c r="F416" s="1093" t="s">
        <v>339</v>
      </c>
      <c r="G416" s="1091"/>
      <c r="H416" s="1053"/>
      <c r="I416" s="1089"/>
    </row>
    <row r="417" spans="1:9" hidden="1">
      <c r="A417" s="1086">
        <v>41554</v>
      </c>
      <c r="B417" s="1095">
        <v>686.08</v>
      </c>
      <c r="C417" s="1088" t="s">
        <v>246</v>
      </c>
      <c r="D417" s="1089" t="s">
        <v>1252</v>
      </c>
      <c r="F417" s="1093">
        <v>0</v>
      </c>
      <c r="G417" s="1091"/>
      <c r="H417" s="1053"/>
      <c r="I417" s="1089"/>
    </row>
    <row r="418" spans="1:9" hidden="1">
      <c r="A418" s="1086">
        <v>41555</v>
      </c>
      <c r="B418" s="1095">
        <v>30</v>
      </c>
      <c r="C418" s="1088" t="s">
        <v>1087</v>
      </c>
      <c r="D418" s="1089" t="s">
        <v>1088</v>
      </c>
      <c r="F418" s="1093">
        <v>0</v>
      </c>
      <c r="G418" s="1091"/>
      <c r="H418" s="1053"/>
      <c r="I418" s="1089"/>
    </row>
    <row r="419" spans="1:9" hidden="1">
      <c r="A419" s="1086">
        <v>41555</v>
      </c>
      <c r="B419" s="1095">
        <v>246</v>
      </c>
      <c r="C419" s="1088" t="s">
        <v>246</v>
      </c>
      <c r="D419" s="1089" t="s">
        <v>429</v>
      </c>
      <c r="F419" s="1093">
        <v>0</v>
      </c>
      <c r="G419" s="1091"/>
      <c r="H419" s="1053"/>
      <c r="I419" s="1089"/>
    </row>
    <row r="420" spans="1:9" hidden="1">
      <c r="A420" s="1086">
        <v>41555</v>
      </c>
      <c r="B420" s="1095">
        <v>30</v>
      </c>
      <c r="C420" s="1088" t="s">
        <v>246</v>
      </c>
      <c r="D420" s="1089" t="s">
        <v>1231</v>
      </c>
      <c r="F420" s="1093">
        <v>0</v>
      </c>
      <c r="G420" s="1091"/>
      <c r="H420" s="1053"/>
      <c r="I420" s="1089"/>
    </row>
    <row r="421" spans="1:9" hidden="1">
      <c r="A421" s="1086">
        <v>41556</v>
      </c>
      <c r="B421" s="1095">
        <v>4070.81</v>
      </c>
      <c r="C421" s="1088">
        <v>103646</v>
      </c>
      <c r="D421" s="1089" t="s">
        <v>1253</v>
      </c>
      <c r="F421" s="1093">
        <v>0</v>
      </c>
      <c r="G421" s="1091"/>
      <c r="H421" s="1053"/>
      <c r="I421" s="1089"/>
    </row>
    <row r="422" spans="1:9" hidden="1">
      <c r="A422" s="1086">
        <v>41556</v>
      </c>
      <c r="B422" s="1095">
        <v>25</v>
      </c>
      <c r="C422" s="1088">
        <v>103647</v>
      </c>
      <c r="D422" s="1089" t="s">
        <v>1254</v>
      </c>
      <c r="F422" s="1093">
        <v>0</v>
      </c>
      <c r="G422" s="1091"/>
      <c r="H422" s="1053"/>
      <c r="I422" s="1089"/>
    </row>
    <row r="423" spans="1:9" hidden="1">
      <c r="A423" s="1086">
        <v>41556</v>
      </c>
      <c r="B423" s="1095">
        <v>0.24</v>
      </c>
      <c r="C423" s="1088" t="s">
        <v>246</v>
      </c>
      <c r="D423" s="1089" t="s">
        <v>1255</v>
      </c>
      <c r="F423" s="1093">
        <v>0</v>
      </c>
      <c r="G423" s="1091"/>
      <c r="H423" s="1053"/>
      <c r="I423" s="1089"/>
    </row>
    <row r="424" spans="1:9" hidden="1">
      <c r="A424" s="1086">
        <v>41556</v>
      </c>
      <c r="B424" s="1095">
        <v>49.2</v>
      </c>
      <c r="C424" s="1088" t="s">
        <v>246</v>
      </c>
      <c r="D424" s="1089" t="s">
        <v>429</v>
      </c>
      <c r="F424" s="1093">
        <v>0</v>
      </c>
      <c r="G424" s="1091"/>
      <c r="H424" s="1053"/>
      <c r="I424" s="1089"/>
    </row>
    <row r="425" spans="1:9" hidden="1">
      <c r="A425" s="1086">
        <v>41557</v>
      </c>
      <c r="B425" s="1095">
        <v>100</v>
      </c>
      <c r="C425" s="1088" t="s">
        <v>1087</v>
      </c>
      <c r="D425" s="1089" t="s">
        <v>1088</v>
      </c>
      <c r="F425" s="1093">
        <v>0</v>
      </c>
      <c r="G425" s="1091"/>
      <c r="H425" s="1053"/>
      <c r="I425" s="1089"/>
    </row>
    <row r="426" spans="1:9" hidden="1">
      <c r="A426" s="1086">
        <v>41557</v>
      </c>
      <c r="B426" s="1095">
        <v>15</v>
      </c>
      <c r="C426" s="1088" t="s">
        <v>1087</v>
      </c>
      <c r="D426" s="1089" t="s">
        <v>1096</v>
      </c>
      <c r="F426" s="1093">
        <v>0</v>
      </c>
      <c r="G426" s="1091"/>
      <c r="H426" s="1053"/>
      <c r="I426" s="1089"/>
    </row>
    <row r="427" spans="1:9" hidden="1">
      <c r="A427" s="1086">
        <v>41557</v>
      </c>
      <c r="B427" s="1095">
        <v>230</v>
      </c>
      <c r="C427" s="1088" t="s">
        <v>246</v>
      </c>
      <c r="D427" s="1089" t="s">
        <v>920</v>
      </c>
      <c r="F427" s="1093" t="s">
        <v>339</v>
      </c>
      <c r="G427" s="1091"/>
      <c r="H427" s="1053"/>
      <c r="I427" s="1089"/>
    </row>
    <row r="428" spans="1:9" hidden="1">
      <c r="A428" s="1086">
        <v>41557</v>
      </c>
      <c r="B428" s="1095">
        <v>5</v>
      </c>
      <c r="C428" s="1088" t="s">
        <v>246</v>
      </c>
      <c r="D428" s="1089" t="s">
        <v>1256</v>
      </c>
      <c r="F428" s="1093" t="s">
        <v>339</v>
      </c>
      <c r="G428" s="1091"/>
      <c r="H428" s="1053"/>
      <c r="I428" s="1089"/>
    </row>
    <row r="429" spans="1:9" hidden="1">
      <c r="A429" s="1086">
        <v>41557</v>
      </c>
      <c r="B429" s="1095">
        <v>200</v>
      </c>
      <c r="C429" s="1088" t="s">
        <v>246</v>
      </c>
      <c r="D429" s="1089" t="s">
        <v>1091</v>
      </c>
      <c r="F429" s="1093" t="s">
        <v>339</v>
      </c>
      <c r="G429" s="1091"/>
      <c r="H429" s="1053"/>
      <c r="I429" s="1089"/>
    </row>
    <row r="430" spans="1:9" hidden="1">
      <c r="A430" s="1086">
        <v>41557</v>
      </c>
      <c r="B430" s="1095">
        <v>150</v>
      </c>
      <c r="C430" s="1088" t="s">
        <v>246</v>
      </c>
      <c r="D430" s="1089" t="s">
        <v>357</v>
      </c>
      <c r="F430" s="1093" t="s">
        <v>339</v>
      </c>
      <c r="G430" s="1091"/>
      <c r="H430" s="1053"/>
      <c r="I430" s="1089"/>
    </row>
    <row r="431" spans="1:9" hidden="1">
      <c r="A431" s="1086">
        <v>41561</v>
      </c>
      <c r="B431" s="1095">
        <v>7</v>
      </c>
      <c r="C431" s="1088" t="s">
        <v>246</v>
      </c>
      <c r="D431" s="1089" t="s">
        <v>1032</v>
      </c>
      <c r="F431" s="1093" t="s">
        <v>339</v>
      </c>
      <c r="G431" s="1091"/>
      <c r="H431" s="1053"/>
      <c r="I431" s="1089"/>
    </row>
    <row r="432" spans="1:9" hidden="1">
      <c r="A432" s="1086">
        <v>41561</v>
      </c>
      <c r="B432" s="1095">
        <v>12.5</v>
      </c>
      <c r="C432" s="1088" t="s">
        <v>246</v>
      </c>
      <c r="D432" s="1089" t="s">
        <v>1221</v>
      </c>
      <c r="F432" s="1093" t="s">
        <v>339</v>
      </c>
      <c r="G432" s="1091"/>
      <c r="H432" s="1053"/>
      <c r="I432" s="1089"/>
    </row>
    <row r="433" spans="1:9" hidden="1">
      <c r="A433" s="1086">
        <v>41561</v>
      </c>
      <c r="B433" s="1095">
        <v>528.82000000000005</v>
      </c>
      <c r="C433" s="1088" t="s">
        <v>246</v>
      </c>
      <c r="D433" s="1089" t="s">
        <v>1257</v>
      </c>
      <c r="F433" s="1093">
        <v>0</v>
      </c>
      <c r="G433" s="1091"/>
      <c r="H433" s="1053"/>
      <c r="I433" s="1089"/>
    </row>
    <row r="434" spans="1:9" hidden="1">
      <c r="A434" s="1086">
        <v>41562</v>
      </c>
      <c r="B434" s="1095">
        <v>30</v>
      </c>
      <c r="C434" s="1088" t="s">
        <v>246</v>
      </c>
      <c r="D434" s="1089" t="s">
        <v>1204</v>
      </c>
      <c r="F434" s="1093" t="s">
        <v>339</v>
      </c>
      <c r="G434" s="1091"/>
      <c r="H434" s="1053"/>
      <c r="I434" s="1089"/>
    </row>
    <row r="435" spans="1:9" hidden="1">
      <c r="A435" s="1086">
        <v>41562</v>
      </c>
      <c r="B435" s="1095">
        <v>5</v>
      </c>
      <c r="C435" s="1088" t="s">
        <v>246</v>
      </c>
      <c r="D435" s="1089" t="s">
        <v>968</v>
      </c>
      <c r="F435" s="1093" t="s">
        <v>339</v>
      </c>
      <c r="G435" s="1091"/>
      <c r="H435" s="1053"/>
      <c r="I435" s="1089"/>
    </row>
    <row r="436" spans="1:9" hidden="1">
      <c r="A436" s="1086">
        <v>41562</v>
      </c>
      <c r="B436" s="1095">
        <v>200</v>
      </c>
      <c r="C436" s="1088" t="s">
        <v>246</v>
      </c>
      <c r="D436" s="1089" t="s">
        <v>450</v>
      </c>
      <c r="F436" s="1093" t="s">
        <v>339</v>
      </c>
      <c r="G436" s="1091"/>
      <c r="H436" s="1053"/>
      <c r="I436" s="1089"/>
    </row>
    <row r="437" spans="1:9" hidden="1">
      <c r="A437" s="1086">
        <v>41562</v>
      </c>
      <c r="B437" s="1095">
        <v>100</v>
      </c>
      <c r="C437" s="1088" t="s">
        <v>246</v>
      </c>
      <c r="D437" s="1089" t="s">
        <v>259</v>
      </c>
      <c r="F437" s="1093" t="s">
        <v>339</v>
      </c>
      <c r="G437" s="1091"/>
      <c r="H437" s="1053"/>
      <c r="I437" s="1089"/>
    </row>
    <row r="438" spans="1:9" hidden="1">
      <c r="A438" s="1086">
        <v>41562</v>
      </c>
      <c r="B438" s="1095">
        <v>40</v>
      </c>
      <c r="C438" s="1088" t="s">
        <v>246</v>
      </c>
      <c r="D438" s="1089" t="s">
        <v>1258</v>
      </c>
      <c r="F438" s="1093" t="s">
        <v>339</v>
      </c>
      <c r="G438" s="1091"/>
      <c r="H438" s="1053"/>
      <c r="I438" s="1089"/>
    </row>
    <row r="439" spans="1:9" hidden="1">
      <c r="A439" s="1086">
        <v>41562</v>
      </c>
      <c r="B439" s="1095">
        <v>7</v>
      </c>
      <c r="C439" s="1088" t="s">
        <v>246</v>
      </c>
      <c r="D439" s="1089" t="s">
        <v>976</v>
      </c>
      <c r="F439" s="1093">
        <v>0</v>
      </c>
      <c r="G439" s="1091"/>
      <c r="H439" s="1053"/>
      <c r="I439" s="1089"/>
    </row>
    <row r="440" spans="1:9" hidden="1">
      <c r="A440" s="1086">
        <v>41562</v>
      </c>
      <c r="B440" s="1095">
        <v>100</v>
      </c>
      <c r="C440" s="1088" t="s">
        <v>246</v>
      </c>
      <c r="D440" s="1089" t="s">
        <v>292</v>
      </c>
      <c r="F440" s="1093" t="s">
        <v>339</v>
      </c>
      <c r="G440" s="1091"/>
      <c r="H440" s="1053"/>
      <c r="I440" s="1089"/>
    </row>
    <row r="441" spans="1:9" hidden="1">
      <c r="A441" s="1086">
        <v>41562</v>
      </c>
      <c r="B441" s="1095">
        <v>1</v>
      </c>
      <c r="C441" s="1088" t="s">
        <v>246</v>
      </c>
      <c r="D441" s="1089" t="s">
        <v>785</v>
      </c>
      <c r="F441" s="1093" t="s">
        <v>339</v>
      </c>
      <c r="G441" s="1091"/>
      <c r="H441" s="1053"/>
      <c r="I441" s="1089"/>
    </row>
    <row r="442" spans="1:9" hidden="1">
      <c r="A442" s="1086">
        <v>41563</v>
      </c>
      <c r="B442" s="1095">
        <v>20</v>
      </c>
      <c r="C442" s="1088" t="s">
        <v>1087</v>
      </c>
      <c r="D442" s="1089" t="s">
        <v>1092</v>
      </c>
      <c r="F442" s="1093">
        <v>0</v>
      </c>
      <c r="G442" s="1091"/>
      <c r="H442" s="1053"/>
      <c r="I442" s="1089"/>
    </row>
    <row r="443" spans="1:9" hidden="1">
      <c r="A443" s="1086">
        <v>41563</v>
      </c>
      <c r="B443" s="1095">
        <v>30</v>
      </c>
      <c r="C443" s="1088">
        <v>103472</v>
      </c>
      <c r="D443" s="1089" t="s">
        <v>971</v>
      </c>
      <c r="F443" s="1093">
        <v>0</v>
      </c>
      <c r="G443" s="1091"/>
      <c r="H443" s="1053"/>
      <c r="I443" s="1089"/>
    </row>
    <row r="444" spans="1:9" hidden="1">
      <c r="A444" s="1086">
        <v>41563</v>
      </c>
      <c r="B444" s="1095">
        <v>30</v>
      </c>
      <c r="C444" s="1088">
        <v>103473</v>
      </c>
      <c r="D444" s="1089" t="s">
        <v>971</v>
      </c>
      <c r="F444" s="1093">
        <v>0</v>
      </c>
      <c r="G444" s="1091"/>
      <c r="H444" s="1053"/>
      <c r="I444" s="1089"/>
    </row>
    <row r="445" spans="1:9" hidden="1">
      <c r="A445" s="1086">
        <v>41563</v>
      </c>
      <c r="B445" s="1095">
        <v>20</v>
      </c>
      <c r="C445" s="1088">
        <v>103474</v>
      </c>
      <c r="D445" s="1089" t="s">
        <v>1268</v>
      </c>
      <c r="F445" s="1093" t="s">
        <v>339</v>
      </c>
      <c r="G445" s="1091"/>
      <c r="H445" s="1053"/>
      <c r="I445" s="1089"/>
    </row>
    <row r="446" spans="1:9" hidden="1">
      <c r="A446" s="1086">
        <v>41563</v>
      </c>
      <c r="B446" s="1095">
        <v>20</v>
      </c>
      <c r="C446" s="1088">
        <v>103474</v>
      </c>
      <c r="D446" s="1089" t="s">
        <v>1269</v>
      </c>
      <c r="F446" s="1093" t="s">
        <v>339</v>
      </c>
      <c r="G446" s="1091"/>
      <c r="H446" s="1053"/>
      <c r="I446" s="1089"/>
    </row>
    <row r="447" spans="1:9" hidden="1">
      <c r="A447" s="1086">
        <v>41563</v>
      </c>
      <c r="B447" s="1095">
        <v>40</v>
      </c>
      <c r="C447" s="1088">
        <v>103474</v>
      </c>
      <c r="D447" s="1089" t="s">
        <v>1270</v>
      </c>
      <c r="F447" s="1093" t="s">
        <v>339</v>
      </c>
      <c r="G447" s="1091"/>
      <c r="H447" s="1053"/>
      <c r="I447" s="1089"/>
    </row>
    <row r="448" spans="1:9" hidden="1">
      <c r="A448" s="1086">
        <v>41563</v>
      </c>
      <c r="B448" s="1095">
        <v>5</v>
      </c>
      <c r="C448" s="1088">
        <v>103474</v>
      </c>
      <c r="D448" s="1089" t="s">
        <v>1271</v>
      </c>
      <c r="F448" s="1093">
        <v>0</v>
      </c>
      <c r="G448" s="1091"/>
      <c r="H448" s="1053"/>
      <c r="I448" s="1089"/>
    </row>
    <row r="449" spans="1:9" hidden="1">
      <c r="A449" s="1086">
        <v>41563</v>
      </c>
      <c r="B449" s="1095">
        <v>30</v>
      </c>
      <c r="C449" s="1088">
        <v>103474</v>
      </c>
      <c r="D449" s="1089" t="s">
        <v>1272</v>
      </c>
      <c r="F449" s="1093" t="s">
        <v>339</v>
      </c>
      <c r="G449" s="1091"/>
      <c r="H449" s="1053"/>
      <c r="I449" s="1089"/>
    </row>
    <row r="450" spans="1:9" hidden="1">
      <c r="A450" s="1086">
        <v>41563</v>
      </c>
      <c r="B450" s="1095">
        <v>100</v>
      </c>
      <c r="C450" s="1088">
        <v>103474</v>
      </c>
      <c r="D450" s="1089" t="s">
        <v>1273</v>
      </c>
      <c r="F450" s="1093" t="s">
        <v>339</v>
      </c>
      <c r="G450" s="1091"/>
      <c r="H450" s="1053"/>
      <c r="I450" s="1089"/>
    </row>
    <row r="451" spans="1:9" hidden="1">
      <c r="A451" s="1086">
        <v>41563</v>
      </c>
      <c r="B451" s="1095">
        <v>1360</v>
      </c>
      <c r="C451" s="1088">
        <v>103475</v>
      </c>
      <c r="D451" s="1089" t="s">
        <v>1261</v>
      </c>
      <c r="F451" s="1093">
        <v>0</v>
      </c>
      <c r="G451" s="1091"/>
      <c r="H451" s="1053"/>
      <c r="I451" s="1089"/>
    </row>
    <row r="452" spans="1:9" hidden="1">
      <c r="A452" s="1086">
        <v>41563</v>
      </c>
      <c r="B452" s="1095">
        <v>3.23</v>
      </c>
      <c r="C452" s="1088" t="s">
        <v>246</v>
      </c>
      <c r="D452" s="1089" t="s">
        <v>1107</v>
      </c>
      <c r="F452" s="1093">
        <v>0</v>
      </c>
      <c r="G452" s="1091"/>
      <c r="H452" s="1053"/>
      <c r="I452" s="1089"/>
    </row>
    <row r="453" spans="1:9" hidden="1">
      <c r="A453" s="1086">
        <v>41563</v>
      </c>
      <c r="B453" s="1095">
        <v>5</v>
      </c>
      <c r="C453" s="1088" t="s">
        <v>246</v>
      </c>
      <c r="D453" s="1089" t="s">
        <v>1223</v>
      </c>
      <c r="F453" s="1093">
        <v>0</v>
      </c>
      <c r="G453" s="1091"/>
      <c r="H453" s="1053"/>
      <c r="I453" s="1089"/>
    </row>
    <row r="454" spans="1:9" hidden="1">
      <c r="A454" s="1086">
        <v>41564</v>
      </c>
      <c r="B454" s="1095">
        <v>15</v>
      </c>
      <c r="C454" s="1088" t="s">
        <v>1087</v>
      </c>
      <c r="D454" s="1089" t="s">
        <v>1236</v>
      </c>
      <c r="F454" s="1093">
        <v>0</v>
      </c>
      <c r="G454" s="1091"/>
      <c r="H454" s="1053"/>
      <c r="I454" s="1089"/>
    </row>
    <row r="455" spans="1:9" hidden="1">
      <c r="A455" s="1086">
        <v>41564</v>
      </c>
      <c r="B455" s="1095">
        <v>100</v>
      </c>
      <c r="C455" s="1088" t="s">
        <v>246</v>
      </c>
      <c r="D455" s="1089" t="s">
        <v>327</v>
      </c>
      <c r="F455" s="1093" t="s">
        <v>339</v>
      </c>
      <c r="G455" s="1091"/>
      <c r="H455" s="1053"/>
      <c r="I455" s="1089"/>
    </row>
    <row r="456" spans="1:9" hidden="1">
      <c r="A456" s="1086">
        <v>41564</v>
      </c>
      <c r="B456" s="1095">
        <v>80</v>
      </c>
      <c r="C456" s="1088" t="s">
        <v>246</v>
      </c>
      <c r="D456" s="1089" t="s">
        <v>1044</v>
      </c>
      <c r="F456" s="1093">
        <v>0</v>
      </c>
      <c r="G456" s="1091"/>
      <c r="H456" s="1053"/>
      <c r="I456" s="1089"/>
    </row>
    <row r="457" spans="1:9" hidden="1">
      <c r="A457" s="1086">
        <v>41568</v>
      </c>
      <c r="B457" s="1095">
        <v>40</v>
      </c>
      <c r="C457" s="1088" t="s">
        <v>246</v>
      </c>
      <c r="D457" s="1089" t="s">
        <v>261</v>
      </c>
      <c r="F457" s="1093" t="s">
        <v>339</v>
      </c>
      <c r="G457" s="1091"/>
      <c r="H457" s="1053"/>
      <c r="I457" s="1089"/>
    </row>
    <row r="458" spans="1:9" hidden="1">
      <c r="A458" s="1086">
        <v>41568</v>
      </c>
      <c r="B458" s="1095">
        <v>12</v>
      </c>
      <c r="C458" s="1088" t="s">
        <v>246</v>
      </c>
      <c r="D458" s="1089" t="s">
        <v>294</v>
      </c>
      <c r="F458" s="1093" t="s">
        <v>339</v>
      </c>
      <c r="G458" s="1091"/>
      <c r="H458" s="1053"/>
      <c r="I458" s="1089"/>
    </row>
    <row r="459" spans="1:9" hidden="1">
      <c r="A459" s="1086">
        <v>41568</v>
      </c>
      <c r="B459" s="1095">
        <v>25</v>
      </c>
      <c r="C459" s="1088" t="s">
        <v>246</v>
      </c>
      <c r="D459" s="1089" t="s">
        <v>1262</v>
      </c>
      <c r="F459" s="1093" t="s">
        <v>339</v>
      </c>
      <c r="G459" s="1091"/>
      <c r="H459" s="1053"/>
      <c r="I459" s="1089"/>
    </row>
    <row r="460" spans="1:9" hidden="1">
      <c r="A460" s="1086">
        <v>41568</v>
      </c>
      <c r="B460" s="1095">
        <v>40</v>
      </c>
      <c r="C460" s="1088" t="s">
        <v>246</v>
      </c>
      <c r="D460" s="1089" t="s">
        <v>400</v>
      </c>
      <c r="F460" s="1093" t="s">
        <v>339</v>
      </c>
      <c r="G460" s="1091"/>
      <c r="H460" s="1053"/>
      <c r="I460" s="1089"/>
    </row>
    <row r="461" spans="1:9" hidden="1">
      <c r="A461" s="1086">
        <v>41568</v>
      </c>
      <c r="B461" s="1095">
        <v>12.5</v>
      </c>
      <c r="C461" s="1088" t="s">
        <v>246</v>
      </c>
      <c r="D461" s="1089" t="s">
        <v>1221</v>
      </c>
      <c r="F461" s="1093" t="s">
        <v>339</v>
      </c>
      <c r="G461" s="1091"/>
      <c r="H461" s="1053"/>
      <c r="I461" s="1089"/>
    </row>
    <row r="462" spans="1:9" hidden="1">
      <c r="A462" s="1086">
        <v>41568</v>
      </c>
      <c r="B462" s="1095">
        <v>5</v>
      </c>
      <c r="C462" s="1088" t="s">
        <v>246</v>
      </c>
      <c r="D462" s="1089" t="s">
        <v>773</v>
      </c>
      <c r="F462" s="1093">
        <v>0</v>
      </c>
      <c r="G462" s="1091"/>
      <c r="H462" s="1053"/>
      <c r="I462" s="1089"/>
    </row>
    <row r="463" spans="1:9" hidden="1">
      <c r="A463" s="1086">
        <v>41568</v>
      </c>
      <c r="B463" s="1095">
        <v>229</v>
      </c>
      <c r="C463" s="1088" t="s">
        <v>246</v>
      </c>
      <c r="D463" s="1089" t="s">
        <v>355</v>
      </c>
      <c r="F463" s="1093" t="s">
        <v>339</v>
      </c>
      <c r="G463" s="1091"/>
      <c r="H463" s="1053"/>
      <c r="I463" s="1089"/>
    </row>
    <row r="464" spans="1:9" hidden="1">
      <c r="A464" s="1086">
        <v>41568</v>
      </c>
      <c r="B464" s="1095">
        <v>103.9</v>
      </c>
      <c r="C464" s="1088" t="s">
        <v>246</v>
      </c>
      <c r="D464" s="1089" t="s">
        <v>1263</v>
      </c>
      <c r="F464" s="1093">
        <v>0</v>
      </c>
      <c r="G464" s="1091"/>
      <c r="H464" s="1053"/>
      <c r="I464" s="1089"/>
    </row>
    <row r="465" spans="1:9" hidden="1">
      <c r="A465" s="1086">
        <v>41569</v>
      </c>
      <c r="B465" s="1095">
        <v>258</v>
      </c>
      <c r="C465" s="1088" t="s">
        <v>246</v>
      </c>
      <c r="D465" s="1089" t="s">
        <v>355</v>
      </c>
      <c r="F465" s="1093" t="s">
        <v>339</v>
      </c>
      <c r="G465" s="1091"/>
      <c r="H465" s="1053"/>
      <c r="I465" s="1089"/>
    </row>
    <row r="466" spans="1:9" hidden="1">
      <c r="A466" s="1086">
        <v>41570</v>
      </c>
      <c r="B466" s="1095">
        <v>100000</v>
      </c>
      <c r="C466" s="1088">
        <v>103649</v>
      </c>
      <c r="D466" s="1089" t="s">
        <v>1110</v>
      </c>
      <c r="F466" s="1093">
        <v>0</v>
      </c>
      <c r="G466" s="1091"/>
      <c r="H466" s="1053"/>
      <c r="I466" s="1089"/>
    </row>
    <row r="467" spans="1:9" hidden="1">
      <c r="A467" s="1086">
        <v>41570</v>
      </c>
      <c r="B467" s="1095">
        <v>100</v>
      </c>
      <c r="C467" s="1088" t="s">
        <v>1087</v>
      </c>
      <c r="D467" s="1089" t="s">
        <v>1093</v>
      </c>
      <c r="F467" s="1093">
        <v>0</v>
      </c>
      <c r="G467" s="1091"/>
      <c r="H467" s="1053"/>
      <c r="I467" s="1089"/>
    </row>
    <row r="468" spans="1:9" hidden="1">
      <c r="A468" s="1086">
        <v>41571</v>
      </c>
      <c r="B468" s="1095">
        <v>500</v>
      </c>
      <c r="C468" s="1088" t="s">
        <v>1087</v>
      </c>
      <c r="D468" s="1089" t="s">
        <v>1088</v>
      </c>
      <c r="F468" s="1093">
        <v>0</v>
      </c>
      <c r="G468" s="1091"/>
      <c r="H468" s="1053"/>
      <c r="I468" s="1089"/>
    </row>
    <row r="469" spans="1:9" hidden="1">
      <c r="A469" s="1086">
        <v>41571</v>
      </c>
      <c r="B469" s="1095">
        <v>15</v>
      </c>
      <c r="C469" s="1088" t="s">
        <v>246</v>
      </c>
      <c r="D469" s="1089" t="s">
        <v>1120</v>
      </c>
      <c r="F469" s="1093">
        <v>0</v>
      </c>
      <c r="G469" s="1091"/>
      <c r="H469" s="1053"/>
      <c r="I469" s="1089"/>
    </row>
    <row r="470" spans="1:9" hidden="1">
      <c r="A470" s="1086">
        <v>41572</v>
      </c>
      <c r="B470" s="1095">
        <v>3697.71</v>
      </c>
      <c r="C470" s="1088" t="s">
        <v>246</v>
      </c>
      <c r="D470" s="1089" t="s">
        <v>269</v>
      </c>
      <c r="F470" s="1093">
        <v>0</v>
      </c>
      <c r="G470" s="1091"/>
      <c r="H470" s="1053"/>
      <c r="I470" s="1089"/>
    </row>
    <row r="471" spans="1:9" hidden="1">
      <c r="A471" s="1086">
        <v>41572</v>
      </c>
      <c r="B471" s="1095">
        <v>15</v>
      </c>
      <c r="C471" s="1088" t="s">
        <v>246</v>
      </c>
      <c r="D471" s="1089" t="s">
        <v>1264</v>
      </c>
      <c r="F471" s="1093" t="s">
        <v>339</v>
      </c>
      <c r="G471" s="1091"/>
      <c r="H471" s="1053"/>
      <c r="I471" s="1089"/>
    </row>
    <row r="472" spans="1:9" hidden="1">
      <c r="A472" s="1086">
        <v>41572</v>
      </c>
      <c r="B472" s="1095">
        <v>10</v>
      </c>
      <c r="C472" s="1088" t="s">
        <v>246</v>
      </c>
      <c r="D472" s="1089" t="s">
        <v>302</v>
      </c>
      <c r="F472" s="1093">
        <v>0</v>
      </c>
      <c r="G472" s="1091"/>
      <c r="H472" s="1053"/>
      <c r="I472" s="1089"/>
    </row>
    <row r="473" spans="1:9" hidden="1">
      <c r="A473" s="1086">
        <v>41572</v>
      </c>
      <c r="B473" s="1095">
        <v>3</v>
      </c>
      <c r="C473" s="1088" t="s">
        <v>246</v>
      </c>
      <c r="D473" s="1089" t="s">
        <v>363</v>
      </c>
      <c r="F473" s="1093" t="s">
        <v>339</v>
      </c>
      <c r="G473" s="1091"/>
      <c r="H473" s="1053"/>
      <c r="I473" s="1089"/>
    </row>
    <row r="474" spans="1:9" hidden="1">
      <c r="A474" s="1086">
        <v>41572</v>
      </c>
      <c r="B474" s="1095">
        <v>3</v>
      </c>
      <c r="C474" s="1088" t="s">
        <v>246</v>
      </c>
      <c r="D474" s="1089" t="s">
        <v>363</v>
      </c>
      <c r="F474" s="1093" t="s">
        <v>339</v>
      </c>
      <c r="G474" s="1091"/>
      <c r="H474" s="1053"/>
      <c r="I474" s="1089"/>
    </row>
    <row r="475" spans="1:9" hidden="1">
      <c r="A475" s="1086">
        <v>41575</v>
      </c>
      <c r="B475" s="1095">
        <v>15</v>
      </c>
      <c r="C475" s="1088" t="s">
        <v>246</v>
      </c>
      <c r="D475" s="1089" t="s">
        <v>858</v>
      </c>
      <c r="F475" s="1093" t="s">
        <v>339</v>
      </c>
      <c r="G475" s="1091"/>
      <c r="H475" s="1053"/>
      <c r="I475" s="1089"/>
    </row>
    <row r="476" spans="1:9" hidden="1">
      <c r="A476" s="1086">
        <v>41575</v>
      </c>
      <c r="B476" s="1095">
        <v>20</v>
      </c>
      <c r="C476" s="1088" t="s">
        <v>246</v>
      </c>
      <c r="D476" s="1089" t="s">
        <v>1121</v>
      </c>
      <c r="F476" s="1093">
        <v>0</v>
      </c>
      <c r="G476" s="1091"/>
      <c r="H476" s="1053"/>
      <c r="I476" s="1089"/>
    </row>
    <row r="477" spans="1:9" hidden="1">
      <c r="A477" s="1086">
        <v>41575</v>
      </c>
      <c r="B477" s="1095">
        <v>80</v>
      </c>
      <c r="C477" s="1088" t="s">
        <v>246</v>
      </c>
      <c r="D477" s="1089" t="s">
        <v>330</v>
      </c>
      <c r="F477" s="1093" t="s">
        <v>339</v>
      </c>
      <c r="G477" s="1091"/>
      <c r="H477" s="1053"/>
      <c r="I477" s="1089"/>
    </row>
    <row r="478" spans="1:9" hidden="1">
      <c r="A478" s="1086">
        <v>41575</v>
      </c>
      <c r="B478" s="1095">
        <v>3</v>
      </c>
      <c r="C478" s="1088" t="s">
        <v>246</v>
      </c>
      <c r="D478" s="1089" t="s">
        <v>1004</v>
      </c>
      <c r="F478" s="1093">
        <v>0</v>
      </c>
      <c r="G478" s="1091"/>
      <c r="H478" s="1053"/>
      <c r="I478" s="1089"/>
    </row>
    <row r="479" spans="1:9" hidden="1">
      <c r="A479" s="1086">
        <v>41575</v>
      </c>
      <c r="B479" s="1095">
        <v>12.5</v>
      </c>
      <c r="C479" s="1088" t="s">
        <v>246</v>
      </c>
      <c r="D479" s="1089" t="s">
        <v>1221</v>
      </c>
      <c r="F479" s="1093" t="s">
        <v>339</v>
      </c>
      <c r="G479" s="1091"/>
      <c r="H479" s="1053"/>
      <c r="I479" s="1089"/>
    </row>
    <row r="480" spans="1:9" hidden="1">
      <c r="A480" s="1086">
        <v>41575</v>
      </c>
      <c r="B480" s="1095">
        <v>50</v>
      </c>
      <c r="C480" s="1088" t="s">
        <v>246</v>
      </c>
      <c r="D480" s="1089" t="s">
        <v>1017</v>
      </c>
      <c r="F480" s="1093" t="s">
        <v>339</v>
      </c>
      <c r="G480" s="1091"/>
      <c r="H480" s="1053"/>
      <c r="I480" s="1089"/>
    </row>
    <row r="481" spans="1:9" hidden="1">
      <c r="A481" s="1086">
        <v>41575</v>
      </c>
      <c r="B481" s="1095">
        <v>120.89</v>
      </c>
      <c r="C481" s="1088" t="s">
        <v>246</v>
      </c>
      <c r="D481" s="1089" t="s">
        <v>1265</v>
      </c>
      <c r="F481" s="1093">
        <v>0</v>
      </c>
      <c r="G481" s="1091"/>
      <c r="H481" s="1053"/>
      <c r="I481" s="1089"/>
    </row>
    <row r="482" spans="1:9" hidden="1">
      <c r="A482" s="1086">
        <v>41577</v>
      </c>
      <c r="B482" s="1095">
        <v>180</v>
      </c>
      <c r="C482" s="1088" t="s">
        <v>246</v>
      </c>
      <c r="D482" s="1089" t="s">
        <v>287</v>
      </c>
      <c r="F482" s="1093" t="s">
        <v>339</v>
      </c>
      <c r="G482" s="1091"/>
      <c r="H482" s="1053"/>
      <c r="I482" s="1089"/>
    </row>
    <row r="483" spans="1:9" hidden="1">
      <c r="A483" s="1086">
        <v>41578</v>
      </c>
      <c r="B483" s="1095">
        <v>691.74</v>
      </c>
      <c r="C483" s="1088" t="s">
        <v>246</v>
      </c>
      <c r="D483" s="1089" t="s">
        <v>1061</v>
      </c>
      <c r="F483" s="1093">
        <v>0</v>
      </c>
      <c r="G483" s="1091"/>
      <c r="H483" s="1053"/>
      <c r="I483" s="1089"/>
    </row>
    <row r="484" spans="1:9" hidden="1">
      <c r="A484" s="1086">
        <v>41578</v>
      </c>
      <c r="B484" s="1095">
        <v>74.92</v>
      </c>
      <c r="C484" s="1088" t="s">
        <v>246</v>
      </c>
      <c r="D484" s="1089" t="s">
        <v>1061</v>
      </c>
      <c r="F484" s="1093">
        <v>0</v>
      </c>
      <c r="G484" s="1091"/>
      <c r="H484" s="1053"/>
      <c r="I484" s="1089"/>
    </row>
    <row r="485" spans="1:9" hidden="1">
      <c r="A485" s="1086">
        <v>41578</v>
      </c>
      <c r="B485" s="1095">
        <v>25</v>
      </c>
      <c r="C485" s="1088" t="s">
        <v>246</v>
      </c>
      <c r="D485" s="1089" t="s">
        <v>762</v>
      </c>
      <c r="F485" s="1093" t="s">
        <v>339</v>
      </c>
      <c r="G485" s="1091"/>
      <c r="H485" s="1053"/>
      <c r="I485" s="1089"/>
    </row>
    <row r="486" spans="1:9" hidden="1">
      <c r="A486" s="1086">
        <v>41578</v>
      </c>
      <c r="B486" s="1095">
        <v>82.38</v>
      </c>
      <c r="C486" s="1088" t="s">
        <v>246</v>
      </c>
      <c r="D486" s="1089" t="s">
        <v>1218</v>
      </c>
      <c r="F486" s="1093">
        <v>0</v>
      </c>
      <c r="G486" s="1091"/>
      <c r="H486" s="1053"/>
      <c r="I486" s="1089"/>
    </row>
    <row r="487" spans="1:9" hidden="1">
      <c r="A487" s="1086">
        <v>41579</v>
      </c>
      <c r="B487" s="1095">
        <v>25</v>
      </c>
      <c r="C487" s="1088" t="s">
        <v>246</v>
      </c>
      <c r="D487" s="1089" t="s">
        <v>379</v>
      </c>
      <c r="F487" s="1093" t="s">
        <v>339</v>
      </c>
      <c r="G487" s="1091"/>
      <c r="H487" s="1053"/>
      <c r="I487" s="1089"/>
    </row>
    <row r="488" spans="1:9" hidden="1">
      <c r="A488" s="1086">
        <v>41579</v>
      </c>
      <c r="B488" s="1095">
        <v>100</v>
      </c>
      <c r="C488" s="1088" t="s">
        <v>246</v>
      </c>
      <c r="D488" s="1089" t="s">
        <v>267</v>
      </c>
      <c r="F488" s="1093">
        <v>0</v>
      </c>
      <c r="G488" s="1091"/>
      <c r="H488" s="1053"/>
      <c r="I488" s="1089"/>
    </row>
    <row r="489" spans="1:9" hidden="1">
      <c r="A489" s="1086">
        <v>41579</v>
      </c>
      <c r="B489" s="1095">
        <v>6</v>
      </c>
      <c r="C489" s="1088" t="s">
        <v>246</v>
      </c>
      <c r="D489" s="1089" t="s">
        <v>1217</v>
      </c>
      <c r="F489" s="1093">
        <v>0</v>
      </c>
      <c r="G489" s="1091"/>
      <c r="H489" s="1053"/>
      <c r="I489" s="1089"/>
    </row>
    <row r="490" spans="1:9" hidden="1">
      <c r="A490" s="1086">
        <v>41579</v>
      </c>
      <c r="B490" s="1095">
        <v>30</v>
      </c>
      <c r="C490" s="1088" t="s">
        <v>246</v>
      </c>
      <c r="D490" s="1089" t="s">
        <v>774</v>
      </c>
      <c r="F490" s="1093" t="s">
        <v>339</v>
      </c>
      <c r="G490" s="1091"/>
      <c r="H490" s="1053"/>
      <c r="I490" s="1089"/>
    </row>
    <row r="491" spans="1:9" hidden="1">
      <c r="A491" s="1086">
        <v>41579</v>
      </c>
      <c r="B491" s="1095">
        <v>10</v>
      </c>
      <c r="C491" s="1088" t="s">
        <v>246</v>
      </c>
      <c r="D491" s="1089" t="s">
        <v>791</v>
      </c>
      <c r="F491" s="1093" t="s">
        <v>339</v>
      </c>
      <c r="G491" s="1091"/>
      <c r="H491" s="1053"/>
      <c r="I491" s="1089"/>
    </row>
    <row r="492" spans="1:9" hidden="1">
      <c r="A492" s="1086">
        <v>41579</v>
      </c>
      <c r="B492" s="1095">
        <v>10</v>
      </c>
      <c r="C492" s="1088" t="s">
        <v>246</v>
      </c>
      <c r="D492" s="1089" t="s">
        <v>338</v>
      </c>
      <c r="F492" s="1093" t="s">
        <v>339</v>
      </c>
      <c r="G492" s="1091"/>
      <c r="H492" s="1053"/>
      <c r="I492" s="1089"/>
    </row>
    <row r="493" spans="1:9" hidden="1">
      <c r="A493" s="1086">
        <v>41579</v>
      </c>
      <c r="B493" s="1095">
        <v>10</v>
      </c>
      <c r="C493" s="1088" t="s">
        <v>246</v>
      </c>
      <c r="D493" s="1089" t="s">
        <v>994</v>
      </c>
      <c r="F493" s="1093" t="s">
        <v>339</v>
      </c>
      <c r="G493" s="1091"/>
      <c r="H493" s="1053"/>
      <c r="I493" s="1089"/>
    </row>
    <row r="494" spans="1:9" hidden="1">
      <c r="A494" s="1086">
        <v>41579</v>
      </c>
      <c r="B494" s="1095">
        <v>180</v>
      </c>
      <c r="C494" s="1088" t="s">
        <v>246</v>
      </c>
      <c r="D494" s="1089" t="s">
        <v>783</v>
      </c>
      <c r="F494" s="1093">
        <v>0</v>
      </c>
      <c r="G494" s="1091"/>
      <c r="H494" s="1053"/>
      <c r="I494" s="1089"/>
    </row>
    <row r="495" spans="1:9" hidden="1">
      <c r="A495" s="1086">
        <v>41579</v>
      </c>
      <c r="B495" s="1095">
        <v>15</v>
      </c>
      <c r="C495" s="1088" t="s">
        <v>246</v>
      </c>
      <c r="D495" s="1089" t="s">
        <v>280</v>
      </c>
      <c r="F495" s="1093" t="s">
        <v>339</v>
      </c>
      <c r="G495" s="1091"/>
      <c r="H495" s="1053"/>
      <c r="I495" s="1089"/>
    </row>
    <row r="496" spans="1:9" hidden="1">
      <c r="A496" s="1086">
        <v>41579</v>
      </c>
      <c r="B496" s="1095">
        <v>30</v>
      </c>
      <c r="C496" s="1088" t="s">
        <v>246</v>
      </c>
      <c r="D496" s="1089" t="s">
        <v>1123</v>
      </c>
      <c r="F496" s="1093">
        <v>0</v>
      </c>
      <c r="G496" s="1091"/>
      <c r="H496" s="1053"/>
      <c r="I496" s="1089"/>
    </row>
    <row r="497" spans="1:9" hidden="1">
      <c r="A497" s="1086">
        <v>41579</v>
      </c>
      <c r="B497" s="1095">
        <v>140</v>
      </c>
      <c r="C497" s="1088" t="s">
        <v>246</v>
      </c>
      <c r="D497" s="1089" t="s">
        <v>1063</v>
      </c>
      <c r="F497" s="1093">
        <v>0</v>
      </c>
      <c r="G497" s="1091"/>
      <c r="H497" s="1053"/>
      <c r="I497" s="1089"/>
    </row>
    <row r="498" spans="1:9" hidden="1">
      <c r="A498" s="1086">
        <v>41579</v>
      </c>
      <c r="B498" s="1095">
        <v>30</v>
      </c>
      <c r="C498" s="1088" t="s">
        <v>246</v>
      </c>
      <c r="D498" s="1089" t="s">
        <v>424</v>
      </c>
      <c r="F498" s="1093" t="s">
        <v>339</v>
      </c>
      <c r="G498" s="1091"/>
      <c r="H498" s="1053"/>
      <c r="I498" s="1089"/>
    </row>
    <row r="499" spans="1:9" hidden="1">
      <c r="A499" s="1086">
        <v>41579</v>
      </c>
      <c r="B499" s="1095">
        <v>25</v>
      </c>
      <c r="C499" s="1088" t="s">
        <v>246</v>
      </c>
      <c r="D499" s="1089" t="s">
        <v>402</v>
      </c>
      <c r="F499" s="1093">
        <v>0</v>
      </c>
      <c r="G499" s="1091"/>
      <c r="H499" s="1053"/>
      <c r="I499" s="1089"/>
    </row>
    <row r="500" spans="1:9" hidden="1">
      <c r="A500" s="1086">
        <v>41579</v>
      </c>
      <c r="B500" s="1095">
        <v>10</v>
      </c>
      <c r="C500" s="1088" t="s">
        <v>246</v>
      </c>
      <c r="D500" s="1089" t="s">
        <v>1005</v>
      </c>
      <c r="F500" s="1093" t="s">
        <v>339</v>
      </c>
      <c r="G500" s="1091"/>
      <c r="H500" s="1053"/>
      <c r="I500" s="1089"/>
    </row>
    <row r="501" spans="1:9" hidden="1">
      <c r="A501" s="1086">
        <v>41579</v>
      </c>
      <c r="B501" s="1095">
        <v>10</v>
      </c>
      <c r="C501" s="1088" t="s">
        <v>246</v>
      </c>
      <c r="D501" s="1089" t="s">
        <v>1274</v>
      </c>
      <c r="F501" s="1093">
        <v>0</v>
      </c>
      <c r="G501" s="1091"/>
      <c r="H501" s="1053"/>
      <c r="I501" s="1089"/>
    </row>
    <row r="502" spans="1:9" hidden="1">
      <c r="A502" s="1086">
        <v>41579</v>
      </c>
      <c r="B502" s="1095">
        <v>50</v>
      </c>
      <c r="C502" s="1088" t="s">
        <v>246</v>
      </c>
      <c r="D502" s="1089" t="s">
        <v>792</v>
      </c>
      <c r="F502" s="1093" t="s">
        <v>339</v>
      </c>
      <c r="G502" s="1091"/>
      <c r="H502" s="1053"/>
      <c r="I502" s="1089"/>
    </row>
    <row r="503" spans="1:9" hidden="1">
      <c r="A503" s="1086">
        <v>41579</v>
      </c>
      <c r="B503" s="1095">
        <v>50</v>
      </c>
      <c r="C503" s="1088" t="s">
        <v>246</v>
      </c>
      <c r="D503" s="1089" t="s">
        <v>997</v>
      </c>
      <c r="F503" s="1093" t="s">
        <v>339</v>
      </c>
      <c r="G503" s="1091"/>
      <c r="H503" s="1053"/>
      <c r="I503" s="1089"/>
    </row>
    <row r="504" spans="1:9" hidden="1">
      <c r="A504" s="1086">
        <v>41579</v>
      </c>
      <c r="B504" s="1095">
        <v>5</v>
      </c>
      <c r="C504" s="1088" t="s">
        <v>246</v>
      </c>
      <c r="D504" s="1089" t="s">
        <v>1029</v>
      </c>
      <c r="F504" s="1093" t="s">
        <v>339</v>
      </c>
      <c r="G504" s="1091"/>
      <c r="H504" s="1053"/>
      <c r="I504" s="1089"/>
    </row>
    <row r="505" spans="1:9" hidden="1">
      <c r="A505" s="1086">
        <v>41579</v>
      </c>
      <c r="B505" s="1095">
        <v>15</v>
      </c>
      <c r="C505" s="1088" t="s">
        <v>246</v>
      </c>
      <c r="D505" s="1089" t="s">
        <v>753</v>
      </c>
      <c r="F505" s="1093" t="s">
        <v>339</v>
      </c>
      <c r="G505" s="1091"/>
      <c r="H505" s="1053"/>
      <c r="I505" s="1089"/>
    </row>
    <row r="506" spans="1:9" hidden="1">
      <c r="A506" s="1086">
        <v>41579</v>
      </c>
      <c r="B506" s="1095">
        <v>50</v>
      </c>
      <c r="C506" s="1088" t="s">
        <v>246</v>
      </c>
      <c r="D506" s="1089" t="s">
        <v>250</v>
      </c>
      <c r="F506" s="1093">
        <v>0</v>
      </c>
      <c r="G506" s="1091"/>
      <c r="H506" s="1053"/>
      <c r="I506" s="1089"/>
    </row>
    <row r="507" spans="1:9" hidden="1">
      <c r="A507" s="1086">
        <v>41579</v>
      </c>
      <c r="B507" s="1095">
        <v>25</v>
      </c>
      <c r="C507" s="1088" t="s">
        <v>246</v>
      </c>
      <c r="D507" s="1089" t="s">
        <v>995</v>
      </c>
      <c r="F507" s="1093" t="s">
        <v>339</v>
      </c>
      <c r="G507" s="1091"/>
      <c r="H507" s="1053"/>
      <c r="I507" s="1089"/>
    </row>
    <row r="508" spans="1:9" hidden="1">
      <c r="A508" s="1086">
        <v>41579</v>
      </c>
      <c r="B508" s="1095">
        <v>7</v>
      </c>
      <c r="C508" s="1088" t="s">
        <v>246</v>
      </c>
      <c r="D508" s="1089" t="s">
        <v>1196</v>
      </c>
      <c r="F508" s="1093" t="s">
        <v>339</v>
      </c>
      <c r="G508" s="1091"/>
      <c r="H508" s="1053"/>
      <c r="I508" s="1089"/>
    </row>
    <row r="509" spans="1:9" hidden="1">
      <c r="A509" s="1086">
        <v>41579</v>
      </c>
      <c r="B509" s="1095">
        <v>20</v>
      </c>
      <c r="C509" s="1088" t="s">
        <v>246</v>
      </c>
      <c r="D509" s="1089" t="s">
        <v>1028</v>
      </c>
      <c r="F509" s="1093">
        <v>0</v>
      </c>
      <c r="G509" s="1091"/>
      <c r="H509" s="1053"/>
      <c r="I509" s="1089"/>
    </row>
    <row r="510" spans="1:9" hidden="1">
      <c r="A510" s="1086">
        <v>41579</v>
      </c>
      <c r="B510" s="1095">
        <v>40</v>
      </c>
      <c r="C510" s="1088" t="s">
        <v>246</v>
      </c>
      <c r="D510" s="1089" t="s">
        <v>1247</v>
      </c>
      <c r="F510" s="1093" t="s">
        <v>339</v>
      </c>
      <c r="G510" s="1091"/>
      <c r="H510" s="1053"/>
      <c r="I510" s="1089"/>
    </row>
    <row r="511" spans="1:9" hidden="1">
      <c r="A511" s="1086">
        <v>41579</v>
      </c>
      <c r="B511" s="1095">
        <v>10</v>
      </c>
      <c r="C511" s="1088" t="s">
        <v>246</v>
      </c>
      <c r="D511" s="1089" t="s">
        <v>951</v>
      </c>
      <c r="F511" s="1093" t="s">
        <v>339</v>
      </c>
      <c r="G511" s="1091"/>
      <c r="H511" s="1053"/>
      <c r="I511" s="1089"/>
    </row>
    <row r="512" spans="1:9" hidden="1">
      <c r="A512" s="1086">
        <v>41579</v>
      </c>
      <c r="B512" s="1095">
        <v>20</v>
      </c>
      <c r="C512" s="1088" t="s">
        <v>246</v>
      </c>
      <c r="D512" s="1089" t="s">
        <v>787</v>
      </c>
      <c r="F512" s="1093" t="s">
        <v>339</v>
      </c>
      <c r="G512" s="1091"/>
      <c r="H512" s="1053"/>
      <c r="I512" s="1089"/>
    </row>
    <row r="513" spans="1:9" hidden="1">
      <c r="A513" s="1086">
        <v>41579</v>
      </c>
      <c r="B513" s="1095">
        <v>261</v>
      </c>
      <c r="C513" s="1088" t="s">
        <v>246</v>
      </c>
      <c r="D513" s="1089" t="s">
        <v>344</v>
      </c>
      <c r="F513" s="1093" t="s">
        <v>339</v>
      </c>
      <c r="G513" s="1091"/>
      <c r="H513" s="1053"/>
      <c r="I513" s="1089"/>
    </row>
    <row r="514" spans="1:9" hidden="1">
      <c r="A514" s="1086">
        <v>41579</v>
      </c>
      <c r="B514" s="1095">
        <v>10</v>
      </c>
      <c r="C514" s="1088" t="s">
        <v>246</v>
      </c>
      <c r="D514" s="1089" t="s">
        <v>371</v>
      </c>
      <c r="F514" s="1093" t="s">
        <v>339</v>
      </c>
      <c r="G514" s="1091"/>
      <c r="H514" s="1053"/>
      <c r="I514" s="1089"/>
    </row>
    <row r="515" spans="1:9" hidden="1">
      <c r="A515" s="1086">
        <v>41579</v>
      </c>
      <c r="B515" s="1095">
        <v>10</v>
      </c>
      <c r="C515" s="1088" t="s">
        <v>246</v>
      </c>
      <c r="D515" s="1089" t="s">
        <v>1040</v>
      </c>
      <c r="F515" s="1093" t="s">
        <v>339</v>
      </c>
      <c r="G515" s="1091"/>
      <c r="H515" s="1053"/>
      <c r="I515" s="1089"/>
    </row>
    <row r="516" spans="1:9" hidden="1">
      <c r="A516" s="1086">
        <v>41579</v>
      </c>
      <c r="B516" s="1095">
        <v>10</v>
      </c>
      <c r="C516" s="1088" t="s">
        <v>246</v>
      </c>
      <c r="D516" s="1089" t="s">
        <v>388</v>
      </c>
      <c r="F516" s="1093" t="s">
        <v>339</v>
      </c>
      <c r="G516" s="1091"/>
      <c r="H516" s="1053"/>
      <c r="I516" s="1089"/>
    </row>
    <row r="517" spans="1:9" hidden="1">
      <c r="A517" s="1086">
        <v>41579</v>
      </c>
      <c r="B517" s="1095">
        <v>15</v>
      </c>
      <c r="C517" s="1088" t="s">
        <v>246</v>
      </c>
      <c r="D517" s="1089" t="s">
        <v>912</v>
      </c>
      <c r="F517" s="1093">
        <v>0</v>
      </c>
      <c r="G517" s="1091"/>
      <c r="H517" s="1053"/>
      <c r="I517" s="1089"/>
    </row>
    <row r="518" spans="1:9" hidden="1">
      <c r="A518" s="1086">
        <v>41579</v>
      </c>
      <c r="B518" s="1095">
        <v>5</v>
      </c>
      <c r="C518" s="1088" t="s">
        <v>246</v>
      </c>
      <c r="D518" s="1089" t="s">
        <v>755</v>
      </c>
      <c r="F518" s="1093" t="s">
        <v>339</v>
      </c>
      <c r="G518" s="1091"/>
      <c r="H518" s="1053"/>
      <c r="I518" s="1089"/>
    </row>
    <row r="519" spans="1:9" hidden="1">
      <c r="A519" s="1086">
        <v>41579</v>
      </c>
      <c r="B519" s="1095">
        <v>50</v>
      </c>
      <c r="C519" s="1088" t="s">
        <v>246</v>
      </c>
      <c r="D519" s="1089" t="s">
        <v>998</v>
      </c>
      <c r="F519" s="1093" t="s">
        <v>339</v>
      </c>
      <c r="G519" s="1091"/>
      <c r="H519" s="1053"/>
      <c r="I519" s="1089"/>
    </row>
    <row r="520" spans="1:9" hidden="1">
      <c r="A520" s="1086">
        <v>41579</v>
      </c>
      <c r="B520" s="1095">
        <v>30</v>
      </c>
      <c r="C520" s="1088" t="s">
        <v>246</v>
      </c>
      <c r="D520" s="1089" t="s">
        <v>751</v>
      </c>
      <c r="F520" s="1093" t="s">
        <v>339</v>
      </c>
      <c r="G520" s="1091"/>
      <c r="H520" s="1053"/>
      <c r="I520" s="1089"/>
    </row>
    <row r="521" spans="1:9" hidden="1">
      <c r="A521" s="1086">
        <v>41579</v>
      </c>
      <c r="B521" s="1095">
        <v>50</v>
      </c>
      <c r="C521" s="1088" t="s">
        <v>246</v>
      </c>
      <c r="D521" s="1089" t="s">
        <v>754</v>
      </c>
      <c r="F521" s="1093" t="s">
        <v>339</v>
      </c>
      <c r="G521" s="1091"/>
      <c r="H521" s="1053"/>
      <c r="I521" s="1089"/>
    </row>
    <row r="522" spans="1:9" hidden="1">
      <c r="A522" s="1086">
        <v>41579</v>
      </c>
      <c r="B522" s="1095">
        <v>250</v>
      </c>
      <c r="C522" s="1088" t="s">
        <v>246</v>
      </c>
      <c r="D522" s="1089" t="s">
        <v>911</v>
      </c>
      <c r="F522" s="1093">
        <v>0</v>
      </c>
      <c r="G522" s="1091"/>
      <c r="H522" s="1053"/>
      <c r="I522" s="1089"/>
    </row>
    <row r="523" spans="1:9" hidden="1">
      <c r="A523" s="1086">
        <v>41579</v>
      </c>
      <c r="B523" s="1095">
        <v>25</v>
      </c>
      <c r="C523" s="1088" t="s">
        <v>246</v>
      </c>
      <c r="D523" s="1089" t="s">
        <v>1070</v>
      </c>
      <c r="F523" s="1093" t="s">
        <v>339</v>
      </c>
      <c r="G523" s="1091"/>
      <c r="H523" s="1053"/>
      <c r="I523" s="1089"/>
    </row>
    <row r="524" spans="1:9" hidden="1">
      <c r="A524" s="1086">
        <v>41579</v>
      </c>
      <c r="B524" s="1095">
        <v>10</v>
      </c>
      <c r="C524" s="1088" t="s">
        <v>246</v>
      </c>
      <c r="D524" s="1089" t="s">
        <v>1001</v>
      </c>
      <c r="F524" s="1093" t="s">
        <v>339</v>
      </c>
      <c r="G524" s="1091"/>
      <c r="H524" s="1053"/>
      <c r="I524" s="1089"/>
    </row>
    <row r="525" spans="1:9" hidden="1">
      <c r="A525" s="1086">
        <v>41579</v>
      </c>
      <c r="B525" s="1095">
        <v>12.5</v>
      </c>
      <c r="C525" s="1088" t="s">
        <v>246</v>
      </c>
      <c r="D525" s="1089" t="s">
        <v>913</v>
      </c>
      <c r="F525" s="1093" t="s">
        <v>339</v>
      </c>
      <c r="G525" s="1091"/>
      <c r="H525" s="1053"/>
      <c r="I525" s="1089"/>
    </row>
    <row r="526" spans="1:9" hidden="1">
      <c r="A526" s="1086">
        <v>41579</v>
      </c>
      <c r="B526" s="1095">
        <v>15</v>
      </c>
      <c r="C526" s="1088" t="s">
        <v>246</v>
      </c>
      <c r="D526" s="1089" t="s">
        <v>954</v>
      </c>
      <c r="F526" s="1093">
        <v>0</v>
      </c>
      <c r="G526" s="1091"/>
      <c r="H526" s="1053"/>
      <c r="I526" s="1089"/>
    </row>
    <row r="527" spans="1:9" hidden="1">
      <c r="A527" s="1086">
        <v>41579</v>
      </c>
      <c r="B527" s="1095">
        <v>75</v>
      </c>
      <c r="C527" s="1088" t="s">
        <v>246</v>
      </c>
      <c r="D527" s="1089" t="s">
        <v>1003</v>
      </c>
      <c r="F527" s="1093" t="s">
        <v>339</v>
      </c>
      <c r="G527" s="1091"/>
      <c r="H527" s="1053"/>
      <c r="I527" s="1089"/>
    </row>
    <row r="528" spans="1:9" hidden="1">
      <c r="A528" s="1086">
        <v>41579</v>
      </c>
      <c r="B528" s="1095">
        <v>50</v>
      </c>
      <c r="C528" s="1088" t="s">
        <v>246</v>
      </c>
      <c r="D528" s="1089" t="s">
        <v>252</v>
      </c>
      <c r="F528" s="1093" t="s">
        <v>339</v>
      </c>
      <c r="G528" s="1091"/>
      <c r="H528" s="1053"/>
      <c r="I528" s="1089"/>
    </row>
    <row r="529" spans="1:9" hidden="1">
      <c r="A529" s="1086">
        <v>41579</v>
      </c>
      <c r="B529" s="1095">
        <v>10</v>
      </c>
      <c r="C529" s="1088" t="s">
        <v>246</v>
      </c>
      <c r="D529" s="1089" t="s">
        <v>1027</v>
      </c>
      <c r="F529" s="1093" t="s">
        <v>339</v>
      </c>
      <c r="G529" s="1091"/>
      <c r="H529" s="1053"/>
      <c r="I529" s="1089"/>
    </row>
    <row r="530" spans="1:9" hidden="1">
      <c r="A530" s="1086">
        <v>41579</v>
      </c>
      <c r="B530" s="1095">
        <v>10</v>
      </c>
      <c r="C530" s="1088" t="s">
        <v>246</v>
      </c>
      <c r="D530" s="1089" t="s">
        <v>367</v>
      </c>
      <c r="F530" s="1093" t="s">
        <v>339</v>
      </c>
      <c r="G530" s="1091"/>
      <c r="H530" s="1053"/>
      <c r="I530" s="1089"/>
    </row>
    <row r="531" spans="1:9" hidden="1">
      <c r="A531" s="1086">
        <v>41579</v>
      </c>
      <c r="B531" s="1095">
        <v>66</v>
      </c>
      <c r="C531" s="1088" t="s">
        <v>246</v>
      </c>
      <c r="D531" s="1089" t="s">
        <v>1069</v>
      </c>
      <c r="F531" s="1093">
        <v>0</v>
      </c>
      <c r="G531" s="1091"/>
      <c r="H531" s="1053"/>
      <c r="I531" s="1089"/>
    </row>
    <row r="532" spans="1:9" hidden="1">
      <c r="A532" s="1086">
        <v>41579</v>
      </c>
      <c r="B532" s="1095">
        <v>10</v>
      </c>
      <c r="C532" s="1088" t="s">
        <v>246</v>
      </c>
      <c r="D532" s="1089" t="s">
        <v>993</v>
      </c>
      <c r="F532" s="1093" t="s">
        <v>339</v>
      </c>
      <c r="G532" s="1091"/>
      <c r="H532" s="1053"/>
      <c r="I532" s="1089"/>
    </row>
    <row r="533" spans="1:9" hidden="1">
      <c r="A533" s="1086">
        <v>41579</v>
      </c>
      <c r="B533" s="1095">
        <v>10</v>
      </c>
      <c r="C533" s="1088" t="s">
        <v>246</v>
      </c>
      <c r="D533" s="1089" t="s">
        <v>996</v>
      </c>
      <c r="F533" s="1093">
        <v>0</v>
      </c>
      <c r="G533" s="1091"/>
      <c r="H533" s="1053"/>
      <c r="I533" s="1089"/>
    </row>
    <row r="534" spans="1:9" hidden="1">
      <c r="A534" s="1086">
        <v>41579</v>
      </c>
      <c r="B534" s="1095">
        <v>20</v>
      </c>
      <c r="C534" s="1088" t="s">
        <v>246</v>
      </c>
      <c r="D534" s="1089" t="s">
        <v>1275</v>
      </c>
      <c r="F534" s="1093" t="s">
        <v>339</v>
      </c>
      <c r="G534" s="1091"/>
      <c r="H534" s="1053"/>
      <c r="I534" s="1089"/>
    </row>
    <row r="535" spans="1:9" hidden="1">
      <c r="A535" s="1086">
        <v>41579</v>
      </c>
      <c r="B535" s="1095">
        <v>10</v>
      </c>
      <c r="C535" s="1088" t="s">
        <v>246</v>
      </c>
      <c r="D535" s="1089" t="s">
        <v>955</v>
      </c>
      <c r="F535" s="1093">
        <v>0</v>
      </c>
      <c r="G535" s="1091"/>
      <c r="H535" s="1053"/>
      <c r="I535" s="1089"/>
    </row>
    <row r="536" spans="1:9" hidden="1">
      <c r="A536" s="1086">
        <v>41579</v>
      </c>
      <c r="B536" s="1095">
        <v>15</v>
      </c>
      <c r="C536" s="1088" t="s">
        <v>246</v>
      </c>
      <c r="D536" s="1089" t="s">
        <v>248</v>
      </c>
      <c r="F536" s="1093">
        <v>0</v>
      </c>
      <c r="G536" s="1091"/>
      <c r="H536" s="1053"/>
      <c r="I536" s="1089"/>
    </row>
    <row r="537" spans="1:9" hidden="1">
      <c r="A537" s="1086">
        <v>41579</v>
      </c>
      <c r="B537" s="1095">
        <v>15</v>
      </c>
      <c r="C537" s="1088" t="s">
        <v>246</v>
      </c>
      <c r="D537" s="1089" t="s">
        <v>1190</v>
      </c>
      <c r="F537" s="1093">
        <v>0</v>
      </c>
      <c r="G537" s="1091"/>
      <c r="H537" s="1053"/>
      <c r="I537" s="1089"/>
    </row>
    <row r="538" spans="1:9" hidden="1">
      <c r="A538" s="1086">
        <v>41579</v>
      </c>
      <c r="B538" s="1095">
        <v>10</v>
      </c>
      <c r="C538" s="1088" t="s">
        <v>246</v>
      </c>
      <c r="D538" s="1089" t="s">
        <v>772</v>
      </c>
      <c r="F538" s="1093" t="s">
        <v>339</v>
      </c>
      <c r="G538" s="1091"/>
      <c r="H538" s="1053"/>
      <c r="I538" s="1089"/>
    </row>
    <row r="539" spans="1:9" hidden="1">
      <c r="A539" s="1086">
        <v>41579</v>
      </c>
      <c r="B539" s="1095">
        <v>210</v>
      </c>
      <c r="C539" s="1088" t="s">
        <v>246</v>
      </c>
      <c r="D539" s="1089" t="s">
        <v>346</v>
      </c>
      <c r="F539" s="1093" t="s">
        <v>339</v>
      </c>
      <c r="G539" s="1091"/>
      <c r="H539" s="1053"/>
      <c r="I539" s="1089"/>
    </row>
    <row r="540" spans="1:9" hidden="1">
      <c r="A540" s="1086">
        <v>41579</v>
      </c>
      <c r="B540" s="1095">
        <v>10</v>
      </c>
      <c r="C540" s="1088" t="s">
        <v>246</v>
      </c>
      <c r="D540" s="1089" t="s">
        <v>369</v>
      </c>
      <c r="F540" s="1093">
        <v>0</v>
      </c>
      <c r="G540" s="1091"/>
      <c r="H540" s="1053"/>
      <c r="I540" s="1089"/>
    </row>
    <row r="541" spans="1:9" hidden="1">
      <c r="A541" s="1086">
        <v>41582</v>
      </c>
      <c r="B541" s="1095">
        <v>30</v>
      </c>
      <c r="C541" s="1088" t="s">
        <v>1087</v>
      </c>
      <c r="D541" s="1089" t="s">
        <v>1088</v>
      </c>
      <c r="F541" s="1093">
        <v>0</v>
      </c>
      <c r="G541" s="1091"/>
      <c r="H541" s="1053"/>
      <c r="I541" s="1089"/>
    </row>
    <row r="542" spans="1:9" hidden="1">
      <c r="A542" s="1086">
        <v>41582</v>
      </c>
      <c r="B542" s="1095">
        <v>30</v>
      </c>
      <c r="C542" s="1088" t="s">
        <v>246</v>
      </c>
      <c r="D542" s="1089" t="s">
        <v>1276</v>
      </c>
      <c r="F542" s="1093" t="s">
        <v>339</v>
      </c>
      <c r="G542" s="1091"/>
      <c r="H542" s="1053"/>
      <c r="I542" s="1089"/>
    </row>
    <row r="543" spans="1:9" hidden="1">
      <c r="A543" s="1086">
        <v>41582</v>
      </c>
      <c r="B543" s="1095">
        <v>170</v>
      </c>
      <c r="C543" s="1088" t="s">
        <v>246</v>
      </c>
      <c r="D543" s="1089" t="s">
        <v>788</v>
      </c>
      <c r="F543" s="1093" t="s">
        <v>339</v>
      </c>
      <c r="G543" s="1091"/>
      <c r="H543" s="1053"/>
      <c r="I543" s="1089"/>
    </row>
    <row r="544" spans="1:9" hidden="1">
      <c r="A544" s="1086">
        <v>41582</v>
      </c>
      <c r="B544" s="1095">
        <v>20</v>
      </c>
      <c r="C544" s="1088" t="s">
        <v>246</v>
      </c>
      <c r="D544" s="1089" t="s">
        <v>389</v>
      </c>
      <c r="F544" s="1093">
        <v>0</v>
      </c>
      <c r="G544" s="1091"/>
      <c r="H544" s="1053"/>
      <c r="I544" s="1089"/>
    </row>
    <row r="545" spans="1:9" hidden="1">
      <c r="A545" s="1086">
        <v>41582</v>
      </c>
      <c r="B545" s="1095">
        <v>10</v>
      </c>
      <c r="C545" s="1088" t="s">
        <v>246</v>
      </c>
      <c r="D545" s="1089" t="s">
        <v>317</v>
      </c>
      <c r="F545" s="1093" t="s">
        <v>339</v>
      </c>
      <c r="G545" s="1091"/>
      <c r="H545" s="1053"/>
      <c r="I545" s="1089"/>
    </row>
    <row r="546" spans="1:9" hidden="1">
      <c r="A546" s="1086">
        <v>41582</v>
      </c>
      <c r="B546" s="1095">
        <v>3</v>
      </c>
      <c r="C546" s="1088" t="s">
        <v>246</v>
      </c>
      <c r="D546" s="1089" t="s">
        <v>426</v>
      </c>
      <c r="F546" s="1093">
        <v>0</v>
      </c>
      <c r="G546" s="1091"/>
      <c r="H546" s="1053"/>
      <c r="I546" s="1089"/>
    </row>
    <row r="547" spans="1:9" hidden="1">
      <c r="A547" s="1086">
        <v>41582</v>
      </c>
      <c r="B547" s="1095">
        <v>50</v>
      </c>
      <c r="C547" s="1088" t="s">
        <v>246</v>
      </c>
      <c r="D547" s="1089" t="s">
        <v>1105</v>
      </c>
      <c r="F547" s="1093">
        <v>0</v>
      </c>
      <c r="G547" s="1091"/>
      <c r="H547" s="1053"/>
      <c r="I547" s="1089"/>
    </row>
    <row r="548" spans="1:9" hidden="1">
      <c r="A548" s="1086">
        <v>41582</v>
      </c>
      <c r="B548" s="1095">
        <v>300</v>
      </c>
      <c r="C548" s="1088" t="s">
        <v>246</v>
      </c>
      <c r="D548" s="1089" t="s">
        <v>778</v>
      </c>
      <c r="F548" s="1093" t="s">
        <v>339</v>
      </c>
      <c r="G548" s="1091"/>
      <c r="H548" s="1053"/>
      <c r="I548" s="1089"/>
    </row>
    <row r="549" spans="1:9" hidden="1">
      <c r="A549" s="1086">
        <v>41582</v>
      </c>
      <c r="B549" s="1095">
        <v>5</v>
      </c>
      <c r="C549" s="1088" t="s">
        <v>246</v>
      </c>
      <c r="D549" s="1089" t="s">
        <v>1187</v>
      </c>
      <c r="F549" s="1093" t="s">
        <v>339</v>
      </c>
      <c r="G549" s="1091"/>
      <c r="H549" s="1053"/>
      <c r="I549" s="1089"/>
    </row>
    <row r="550" spans="1:9" hidden="1">
      <c r="A550" s="1086">
        <v>41582</v>
      </c>
      <c r="B550" s="1095">
        <v>75</v>
      </c>
      <c r="C550" s="1088" t="s">
        <v>246</v>
      </c>
      <c r="D550" s="1089" t="s">
        <v>308</v>
      </c>
      <c r="F550" s="1093" t="s">
        <v>339</v>
      </c>
      <c r="G550" s="1091"/>
      <c r="H550" s="1053"/>
      <c r="I550" s="1089"/>
    </row>
    <row r="551" spans="1:9" hidden="1">
      <c r="A551" s="1086">
        <v>41582</v>
      </c>
      <c r="B551" s="1095">
        <v>20</v>
      </c>
      <c r="C551" s="1088" t="s">
        <v>246</v>
      </c>
      <c r="D551" s="1089" t="s">
        <v>387</v>
      </c>
      <c r="F551" s="1093">
        <v>0</v>
      </c>
      <c r="G551" s="1091"/>
      <c r="H551" s="1053"/>
      <c r="I551" s="1089"/>
    </row>
    <row r="552" spans="1:9" hidden="1">
      <c r="A552" s="1086">
        <v>41582</v>
      </c>
      <c r="B552" s="1095">
        <v>20</v>
      </c>
      <c r="C552" s="1088" t="s">
        <v>246</v>
      </c>
      <c r="D552" s="1089" t="s">
        <v>254</v>
      </c>
      <c r="F552" s="1093" t="s">
        <v>339</v>
      </c>
      <c r="G552" s="1091"/>
      <c r="H552" s="1053"/>
      <c r="I552" s="1089"/>
    </row>
    <row r="553" spans="1:9" hidden="1">
      <c r="A553" s="1086">
        <v>41582</v>
      </c>
      <c r="B553" s="1095">
        <v>10</v>
      </c>
      <c r="C553" s="1088" t="s">
        <v>246</v>
      </c>
      <c r="D553" s="1089" t="s">
        <v>781</v>
      </c>
      <c r="F553" s="1093" t="s">
        <v>339</v>
      </c>
      <c r="G553" s="1091"/>
      <c r="H553" s="1053"/>
      <c r="I553" s="1089"/>
    </row>
    <row r="554" spans="1:9" hidden="1">
      <c r="A554" s="1086">
        <v>41582</v>
      </c>
      <c r="B554" s="1095">
        <v>20</v>
      </c>
      <c r="C554" s="1088" t="s">
        <v>246</v>
      </c>
      <c r="D554" s="1089" t="s">
        <v>999</v>
      </c>
      <c r="F554" s="1093" t="s">
        <v>339</v>
      </c>
      <c r="G554" s="1091"/>
      <c r="H554" s="1053"/>
      <c r="I554" s="1089"/>
    </row>
    <row r="555" spans="1:9" hidden="1">
      <c r="A555" s="1086">
        <v>41582</v>
      </c>
      <c r="B555" s="1095">
        <v>402.81</v>
      </c>
      <c r="C555" s="1088" t="s">
        <v>246</v>
      </c>
      <c r="D555" s="1089" t="s">
        <v>1277</v>
      </c>
      <c r="F555" s="1093">
        <v>0</v>
      </c>
      <c r="G555" s="1091"/>
      <c r="H555" s="1053"/>
      <c r="I555" s="1089"/>
    </row>
    <row r="556" spans="1:9" hidden="1">
      <c r="A556" s="1086">
        <v>41583</v>
      </c>
      <c r="B556" s="1095">
        <v>100</v>
      </c>
      <c r="C556" s="1088" t="s">
        <v>246</v>
      </c>
      <c r="D556" s="1089" t="s">
        <v>1000</v>
      </c>
      <c r="F556" s="1093">
        <v>0</v>
      </c>
      <c r="G556" s="1091"/>
      <c r="H556" s="1053"/>
      <c r="I556" s="1089"/>
    </row>
    <row r="557" spans="1:9" hidden="1">
      <c r="A557" s="1086">
        <v>41583</v>
      </c>
      <c r="B557" s="1095">
        <v>12.5</v>
      </c>
      <c r="C557" s="1088" t="s">
        <v>246</v>
      </c>
      <c r="D557" s="1089" t="s">
        <v>1221</v>
      </c>
      <c r="F557" s="1093" t="s">
        <v>339</v>
      </c>
      <c r="G557" s="1091"/>
      <c r="H557" s="1053"/>
      <c r="I557" s="1089"/>
    </row>
    <row r="558" spans="1:9" hidden="1">
      <c r="A558" s="1086">
        <v>41583</v>
      </c>
      <c r="B558" s="1095">
        <v>5</v>
      </c>
      <c r="C558" s="1088" t="s">
        <v>246</v>
      </c>
      <c r="D558" s="1089" t="s">
        <v>318</v>
      </c>
      <c r="F558" s="1093" t="s">
        <v>339</v>
      </c>
      <c r="G558" s="1091"/>
      <c r="H558" s="1053"/>
      <c r="I558" s="1089"/>
    </row>
    <row r="559" spans="1:9" hidden="1">
      <c r="A559" s="1086">
        <v>41583</v>
      </c>
      <c r="B559" s="1095">
        <v>6</v>
      </c>
      <c r="C559" s="1088" t="s">
        <v>246</v>
      </c>
      <c r="D559" s="1089" t="s">
        <v>310</v>
      </c>
      <c r="F559" s="1093" t="s">
        <v>339</v>
      </c>
      <c r="G559" s="1091"/>
      <c r="H559" s="1053"/>
      <c r="I559" s="1089"/>
    </row>
    <row r="560" spans="1:9" hidden="1">
      <c r="A560" s="1086">
        <v>41583</v>
      </c>
      <c r="B560" s="1095">
        <v>15</v>
      </c>
      <c r="C560" s="1088" t="s">
        <v>246</v>
      </c>
      <c r="D560" s="1089" t="s">
        <v>306</v>
      </c>
      <c r="F560" s="1093" t="s">
        <v>339</v>
      </c>
      <c r="G560" s="1091"/>
      <c r="H560" s="1053"/>
      <c r="I560" s="1089"/>
    </row>
    <row r="561" spans="1:9" hidden="1">
      <c r="A561" s="1086">
        <v>41584</v>
      </c>
      <c r="B561" s="1095">
        <v>10</v>
      </c>
      <c r="C561" s="1088" t="s">
        <v>1087</v>
      </c>
      <c r="D561" s="1089" t="s">
        <v>1250</v>
      </c>
      <c r="F561" s="1093">
        <v>0</v>
      </c>
      <c r="G561" s="1091"/>
      <c r="H561" s="1053"/>
      <c r="I561" s="1089"/>
    </row>
    <row r="562" spans="1:9" hidden="1">
      <c r="A562" s="1086">
        <v>41584</v>
      </c>
      <c r="B562" s="1095">
        <v>15</v>
      </c>
      <c r="C562" s="1088" t="s">
        <v>1087</v>
      </c>
      <c r="D562" s="1089" t="s">
        <v>1088</v>
      </c>
      <c r="F562" s="1093">
        <v>0</v>
      </c>
      <c r="G562" s="1091"/>
      <c r="H562" s="1053"/>
      <c r="I562" s="1089"/>
    </row>
    <row r="563" spans="1:9" hidden="1">
      <c r="A563" s="1086">
        <v>41584</v>
      </c>
      <c r="B563" s="1095">
        <v>15</v>
      </c>
      <c r="C563" s="1088" t="s">
        <v>246</v>
      </c>
      <c r="D563" s="1089" t="s">
        <v>1237</v>
      </c>
      <c r="F563" s="1093" t="s">
        <v>339</v>
      </c>
      <c r="G563" s="1091"/>
      <c r="H563" s="1053"/>
      <c r="I563" s="1089"/>
    </row>
    <row r="564" spans="1:9" hidden="1">
      <c r="A564" s="1086">
        <v>41584</v>
      </c>
      <c r="B564" s="1095">
        <v>10</v>
      </c>
      <c r="C564" s="1088" t="s">
        <v>246</v>
      </c>
      <c r="D564" s="1089" t="s">
        <v>956</v>
      </c>
      <c r="F564" s="1093" t="s">
        <v>339</v>
      </c>
      <c r="G564" s="1091"/>
      <c r="H564" s="1053"/>
      <c r="I564" s="1089"/>
    </row>
    <row r="565" spans="1:9" hidden="1">
      <c r="A565" s="1086">
        <v>41585</v>
      </c>
      <c r="B565" s="1095">
        <v>20</v>
      </c>
      <c r="C565" s="1088" t="s">
        <v>1087</v>
      </c>
      <c r="D565" s="1089" t="s">
        <v>1278</v>
      </c>
      <c r="F565" s="1093">
        <v>0</v>
      </c>
      <c r="G565" s="1091"/>
      <c r="H565" s="1053"/>
      <c r="I565" s="1089"/>
    </row>
    <row r="566" spans="1:9" hidden="1">
      <c r="A566" s="1086">
        <v>41585</v>
      </c>
      <c r="B566" s="1095">
        <v>246</v>
      </c>
      <c r="C566" s="1088" t="s">
        <v>246</v>
      </c>
      <c r="D566" s="1089" t="s">
        <v>429</v>
      </c>
      <c r="F566" s="1093">
        <v>0</v>
      </c>
      <c r="G566" s="1091"/>
      <c r="H566" s="1053"/>
      <c r="I566" s="1089"/>
    </row>
    <row r="567" spans="1:9" hidden="1">
      <c r="A567" s="1086">
        <v>41585</v>
      </c>
      <c r="B567" s="1095">
        <v>100</v>
      </c>
      <c r="C567" s="1088" t="s">
        <v>246</v>
      </c>
      <c r="D567" s="1089" t="s">
        <v>1030</v>
      </c>
      <c r="F567" s="1093" t="s">
        <v>339</v>
      </c>
      <c r="G567" s="1091"/>
      <c r="H567" s="1053"/>
      <c r="I567" s="1089"/>
    </row>
    <row r="568" spans="1:9" hidden="1">
      <c r="A568" s="1086">
        <v>41585</v>
      </c>
      <c r="B568" s="1095">
        <v>110</v>
      </c>
      <c r="C568" s="1088" t="s">
        <v>246</v>
      </c>
      <c r="D568" s="1089" t="s">
        <v>967</v>
      </c>
      <c r="F568" s="1093" t="s">
        <v>339</v>
      </c>
      <c r="G568" s="1091"/>
      <c r="H568" s="1053"/>
      <c r="I568" s="1089"/>
    </row>
    <row r="569" spans="1:9" hidden="1">
      <c r="A569" s="1086">
        <v>41585</v>
      </c>
      <c r="B569" s="1095">
        <v>571</v>
      </c>
      <c r="C569" s="1088" t="s">
        <v>246</v>
      </c>
      <c r="D569" s="1089" t="s">
        <v>1279</v>
      </c>
      <c r="F569" s="1093">
        <v>0</v>
      </c>
      <c r="G569" s="1091"/>
      <c r="H569" s="1053"/>
      <c r="I569" s="1089"/>
    </row>
    <row r="570" spans="1:9" hidden="1">
      <c r="A570" s="1086">
        <v>41586</v>
      </c>
      <c r="B570" s="1095">
        <v>100</v>
      </c>
      <c r="C570" s="1088" t="s">
        <v>1087</v>
      </c>
      <c r="D570" s="1089" t="s">
        <v>1088</v>
      </c>
      <c r="F570" s="1093">
        <v>0</v>
      </c>
      <c r="G570" s="1091"/>
      <c r="H570" s="1053"/>
      <c r="I570" s="1089"/>
    </row>
    <row r="571" spans="1:9" hidden="1">
      <c r="A571" s="1086">
        <v>41586</v>
      </c>
      <c r="B571" s="1095">
        <v>15</v>
      </c>
      <c r="C571" s="1088" t="s">
        <v>1087</v>
      </c>
      <c r="D571" s="1089" t="s">
        <v>1096</v>
      </c>
      <c r="F571" s="1093">
        <v>0</v>
      </c>
      <c r="G571" s="1091"/>
      <c r="H571" s="1053"/>
      <c r="I571" s="1089"/>
    </row>
    <row r="572" spans="1:9" hidden="1">
      <c r="A572" s="1086">
        <v>41586</v>
      </c>
      <c r="B572" s="1095">
        <v>10</v>
      </c>
      <c r="C572" s="1088">
        <v>103476</v>
      </c>
      <c r="D572" s="1089" t="s">
        <v>971</v>
      </c>
      <c r="F572" s="1093">
        <v>0</v>
      </c>
      <c r="G572" s="1091"/>
      <c r="H572" s="1053"/>
      <c r="I572" s="1089"/>
    </row>
    <row r="573" spans="1:9" hidden="1">
      <c r="A573" s="1086">
        <v>41586</v>
      </c>
      <c r="B573" s="1095">
        <v>500</v>
      </c>
      <c r="C573" s="1088">
        <v>103477</v>
      </c>
      <c r="D573" s="1089" t="s">
        <v>1280</v>
      </c>
      <c r="F573" s="1093" t="s">
        <v>339</v>
      </c>
      <c r="G573" s="1091"/>
      <c r="H573" s="1053"/>
      <c r="I573" s="1089"/>
    </row>
    <row r="574" spans="1:9" hidden="1">
      <c r="A574" s="1086">
        <v>41586</v>
      </c>
      <c r="B574" s="1095">
        <v>23.7</v>
      </c>
      <c r="C574" s="1088">
        <v>103478</v>
      </c>
      <c r="D574" s="1089" t="s">
        <v>1281</v>
      </c>
      <c r="F574" s="1093">
        <v>0</v>
      </c>
      <c r="G574" s="1091"/>
      <c r="H574" s="1053"/>
      <c r="I574" s="1089"/>
    </row>
    <row r="575" spans="1:9" hidden="1">
      <c r="A575" s="1086">
        <v>41586</v>
      </c>
      <c r="B575" s="1095">
        <v>49.2</v>
      </c>
      <c r="C575" s="1088" t="s">
        <v>246</v>
      </c>
      <c r="D575" s="1089" t="s">
        <v>429</v>
      </c>
      <c r="F575" s="1093">
        <v>0</v>
      </c>
      <c r="G575" s="1091"/>
      <c r="H575" s="1053"/>
      <c r="I575" s="1089"/>
    </row>
    <row r="576" spans="1:9" hidden="1">
      <c r="A576" s="1086">
        <v>41586</v>
      </c>
      <c r="B576" s="1095">
        <v>30</v>
      </c>
      <c r="C576" s="1088" t="s">
        <v>246</v>
      </c>
      <c r="D576" s="1089" t="s">
        <v>1231</v>
      </c>
      <c r="F576" s="1093">
        <v>0</v>
      </c>
      <c r="G576" s="1091"/>
      <c r="H576" s="1053"/>
      <c r="I576" s="1089"/>
    </row>
    <row r="577" spans="1:9" hidden="1">
      <c r="A577" s="1086">
        <v>41589</v>
      </c>
      <c r="B577" s="1095">
        <v>50</v>
      </c>
      <c r="C577" s="1088" t="s">
        <v>1087</v>
      </c>
      <c r="D577" s="1089" t="s">
        <v>1089</v>
      </c>
      <c r="F577" s="1093">
        <v>0</v>
      </c>
      <c r="G577" s="1091"/>
      <c r="H577" s="1053"/>
      <c r="I577" s="1089"/>
    </row>
    <row r="578" spans="1:9" hidden="1">
      <c r="A578" s="1086">
        <v>41589</v>
      </c>
      <c r="B578" s="1095">
        <v>40</v>
      </c>
      <c r="C578" s="1088" t="s">
        <v>246</v>
      </c>
      <c r="D578" s="1089" t="s">
        <v>1282</v>
      </c>
      <c r="F578" s="1093">
        <v>0</v>
      </c>
      <c r="G578" s="1091"/>
      <c r="H578" s="1053"/>
      <c r="I578" s="1089"/>
    </row>
    <row r="579" spans="1:9" hidden="1">
      <c r="A579" s="1086">
        <v>41589</v>
      </c>
      <c r="B579" s="1095">
        <v>230</v>
      </c>
      <c r="C579" s="1088" t="s">
        <v>246</v>
      </c>
      <c r="D579" s="1089" t="s">
        <v>920</v>
      </c>
      <c r="F579" s="1093" t="s">
        <v>339</v>
      </c>
      <c r="G579" s="1091"/>
      <c r="H579" s="1053"/>
      <c r="I579" s="1089"/>
    </row>
    <row r="580" spans="1:9" hidden="1">
      <c r="A580" s="1086">
        <v>41589</v>
      </c>
      <c r="B580" s="1095">
        <v>12.5</v>
      </c>
      <c r="C580" s="1088" t="s">
        <v>246</v>
      </c>
      <c r="D580" s="1089" t="s">
        <v>1221</v>
      </c>
      <c r="F580" s="1093" t="s">
        <v>339</v>
      </c>
      <c r="G580" s="1091"/>
      <c r="H580" s="1053"/>
      <c r="I580" s="1089"/>
    </row>
    <row r="581" spans="1:9" hidden="1">
      <c r="A581" s="1086">
        <v>41589</v>
      </c>
      <c r="B581" s="1095">
        <v>5</v>
      </c>
      <c r="C581" s="1088" t="s">
        <v>246</v>
      </c>
      <c r="D581" s="1089" t="s">
        <v>1256</v>
      </c>
      <c r="F581" s="1093" t="s">
        <v>339</v>
      </c>
      <c r="G581" s="1091"/>
      <c r="H581" s="1053"/>
      <c r="I581" s="1089"/>
    </row>
    <row r="582" spans="1:9" hidden="1">
      <c r="A582" s="1086">
        <v>41589</v>
      </c>
      <c r="B582" s="1095">
        <v>150</v>
      </c>
      <c r="C582" s="1088" t="s">
        <v>246</v>
      </c>
      <c r="D582" s="1089" t="s">
        <v>357</v>
      </c>
      <c r="F582" s="1093" t="s">
        <v>339</v>
      </c>
      <c r="G582" s="1091"/>
      <c r="H582" s="1053"/>
      <c r="I582" s="1089"/>
    </row>
    <row r="583" spans="1:9" hidden="1">
      <c r="A583" s="1086">
        <v>41589</v>
      </c>
      <c r="B583" s="1095">
        <v>296.45</v>
      </c>
      <c r="C583" s="1088" t="s">
        <v>246</v>
      </c>
      <c r="D583" s="1089" t="s">
        <v>1283</v>
      </c>
      <c r="F583" s="1093">
        <v>0</v>
      </c>
      <c r="G583" s="1091"/>
      <c r="H583" s="1053"/>
      <c r="I583" s="1089"/>
    </row>
    <row r="584" spans="1:9" hidden="1">
      <c r="A584" s="1086">
        <v>41590</v>
      </c>
      <c r="B584" s="1095">
        <v>200</v>
      </c>
      <c r="C584" s="1088" t="s">
        <v>1087</v>
      </c>
      <c r="D584" s="1089" t="s">
        <v>1088</v>
      </c>
      <c r="F584" s="1093">
        <v>0</v>
      </c>
      <c r="G584" s="1091"/>
      <c r="H584" s="1053"/>
      <c r="I584" s="1089"/>
    </row>
    <row r="585" spans="1:9" hidden="1">
      <c r="A585" s="1086">
        <v>41591</v>
      </c>
      <c r="B585" s="1095">
        <v>100</v>
      </c>
      <c r="C585" s="1088" t="s">
        <v>1087</v>
      </c>
      <c r="D585" s="1089" t="s">
        <v>1088</v>
      </c>
      <c r="F585" s="1093">
        <v>0</v>
      </c>
      <c r="G585" s="1091"/>
      <c r="H585" s="1053"/>
      <c r="I585" s="1089"/>
    </row>
    <row r="586" spans="1:9" hidden="1">
      <c r="A586" s="1086">
        <v>41592</v>
      </c>
      <c r="B586" s="1095">
        <v>50</v>
      </c>
      <c r="C586" s="1088" t="s">
        <v>1087</v>
      </c>
      <c r="D586" s="1089" t="s">
        <v>1284</v>
      </c>
      <c r="F586" s="1093">
        <v>0</v>
      </c>
      <c r="G586" s="1091"/>
      <c r="H586" s="1053"/>
      <c r="I586" s="1089"/>
    </row>
    <row r="587" spans="1:9" hidden="1">
      <c r="A587" s="1086">
        <v>41592</v>
      </c>
      <c r="B587" s="1095">
        <v>75</v>
      </c>
      <c r="C587" s="1088" t="s">
        <v>1087</v>
      </c>
      <c r="D587" s="1089" t="s">
        <v>1285</v>
      </c>
      <c r="F587" s="1093">
        <v>0</v>
      </c>
      <c r="G587" s="1091"/>
      <c r="H587" s="1053"/>
      <c r="I587" s="1089"/>
    </row>
    <row r="588" spans="1:9" hidden="1">
      <c r="A588" s="1086">
        <v>41592</v>
      </c>
      <c r="B588" s="1095">
        <v>20</v>
      </c>
      <c r="C588" s="1088" t="s">
        <v>1087</v>
      </c>
      <c r="D588" s="1089" t="s">
        <v>1092</v>
      </c>
      <c r="F588" s="1093">
        <v>0</v>
      </c>
      <c r="G588" s="1091"/>
      <c r="H588" s="1053"/>
      <c r="I588" s="1089"/>
    </row>
    <row r="589" spans="1:9" hidden="1">
      <c r="A589" s="1086">
        <v>41592</v>
      </c>
      <c r="B589" s="1095">
        <v>7</v>
      </c>
      <c r="C589" s="1088" t="s">
        <v>246</v>
      </c>
      <c r="D589" s="1089" t="s">
        <v>1032</v>
      </c>
      <c r="F589" s="1093" t="s">
        <v>339</v>
      </c>
      <c r="G589" s="1091"/>
      <c r="H589" s="1053"/>
      <c r="I589" s="1089"/>
    </row>
    <row r="590" spans="1:9" hidden="1">
      <c r="A590" s="1086">
        <v>41593</v>
      </c>
      <c r="B590" s="1095">
        <v>15</v>
      </c>
      <c r="C590" s="1088" t="s">
        <v>1087</v>
      </c>
      <c r="D590" s="1089" t="s">
        <v>1236</v>
      </c>
      <c r="F590" s="1093">
        <v>0</v>
      </c>
      <c r="G590" s="1091"/>
      <c r="H590" s="1053"/>
      <c r="I590" s="1089"/>
    </row>
    <row r="591" spans="1:9" hidden="1">
      <c r="A591" s="1086">
        <v>41593</v>
      </c>
      <c r="B591" s="1095">
        <v>30</v>
      </c>
      <c r="C591" s="1088" t="s">
        <v>246</v>
      </c>
      <c r="D591" s="1089" t="s">
        <v>1204</v>
      </c>
      <c r="F591" s="1093" t="s">
        <v>339</v>
      </c>
      <c r="G591" s="1091"/>
      <c r="H591" s="1053"/>
      <c r="I591" s="1089"/>
    </row>
    <row r="592" spans="1:9" hidden="1">
      <c r="A592" s="1086">
        <v>41593</v>
      </c>
      <c r="B592" s="1095">
        <v>5</v>
      </c>
      <c r="C592" s="1088" t="s">
        <v>246</v>
      </c>
      <c r="D592" s="1089" t="s">
        <v>968</v>
      </c>
      <c r="F592" s="1093" t="s">
        <v>339</v>
      </c>
      <c r="G592" s="1091"/>
      <c r="H592" s="1053"/>
      <c r="I592" s="1089"/>
    </row>
    <row r="593" spans="1:9" hidden="1">
      <c r="A593" s="1086">
        <v>41593</v>
      </c>
      <c r="B593" s="1095">
        <v>100</v>
      </c>
      <c r="C593" s="1088" t="s">
        <v>246</v>
      </c>
      <c r="D593" s="1089" t="s">
        <v>292</v>
      </c>
      <c r="F593" s="1093" t="s">
        <v>339</v>
      </c>
      <c r="G593" s="1091"/>
      <c r="H593" s="1053"/>
      <c r="I593" s="1089"/>
    </row>
    <row r="594" spans="1:9" hidden="1">
      <c r="A594" s="1086">
        <v>41593</v>
      </c>
      <c r="B594" s="1095">
        <v>7</v>
      </c>
      <c r="C594" s="1088" t="s">
        <v>246</v>
      </c>
      <c r="D594" s="1089" t="s">
        <v>976</v>
      </c>
      <c r="F594" s="1093">
        <v>0</v>
      </c>
      <c r="G594" s="1091"/>
      <c r="H594" s="1053"/>
      <c r="I594" s="1089"/>
    </row>
    <row r="595" spans="1:9" hidden="1">
      <c r="A595" s="1086">
        <v>41593</v>
      </c>
      <c r="B595" s="1095">
        <v>200</v>
      </c>
      <c r="C595" s="1088" t="s">
        <v>246</v>
      </c>
      <c r="D595" s="1089" t="s">
        <v>450</v>
      </c>
      <c r="F595" s="1093" t="s">
        <v>339</v>
      </c>
      <c r="G595" s="1091"/>
      <c r="H595" s="1053"/>
      <c r="I595" s="1089"/>
    </row>
    <row r="596" spans="1:9" hidden="1">
      <c r="A596" s="1086">
        <v>41593</v>
      </c>
      <c r="B596" s="1095">
        <v>10</v>
      </c>
      <c r="C596" s="1088" t="s">
        <v>246</v>
      </c>
      <c r="D596" s="1089" t="s">
        <v>785</v>
      </c>
      <c r="F596" s="1093" t="s">
        <v>339</v>
      </c>
      <c r="G596" s="1091"/>
      <c r="H596" s="1053"/>
      <c r="I596" s="1089"/>
    </row>
    <row r="597" spans="1:9" hidden="1">
      <c r="A597" s="1086">
        <v>41593</v>
      </c>
      <c r="B597" s="1095">
        <v>40</v>
      </c>
      <c r="C597" s="1088" t="s">
        <v>246</v>
      </c>
      <c r="D597" s="1089" t="s">
        <v>1258</v>
      </c>
      <c r="F597" s="1093" t="s">
        <v>339</v>
      </c>
      <c r="G597" s="1091"/>
      <c r="H597" s="1053"/>
      <c r="I597" s="1089"/>
    </row>
    <row r="598" spans="1:9" hidden="1">
      <c r="A598" s="1086">
        <v>41593</v>
      </c>
      <c r="B598" s="1095">
        <v>682.5</v>
      </c>
      <c r="C598" s="1088" t="s">
        <v>246</v>
      </c>
      <c r="D598" s="1089" t="s">
        <v>1251</v>
      </c>
      <c r="F598" s="1093">
        <v>0</v>
      </c>
      <c r="G598" s="1091"/>
      <c r="H598" s="1053"/>
      <c r="I598" s="1089"/>
    </row>
    <row r="599" spans="1:9" hidden="1">
      <c r="A599" s="1086">
        <v>41593</v>
      </c>
      <c r="B599" s="1095">
        <v>100</v>
      </c>
      <c r="C599" s="1088" t="s">
        <v>246</v>
      </c>
      <c r="D599" s="1089" t="s">
        <v>259</v>
      </c>
      <c r="F599" s="1093" t="s">
        <v>339</v>
      </c>
      <c r="G599" s="1091"/>
      <c r="H599" s="1053"/>
      <c r="I599" s="1089"/>
    </row>
    <row r="600" spans="1:9" hidden="1">
      <c r="A600" s="1086">
        <v>41596</v>
      </c>
      <c r="B600" s="1095">
        <v>6</v>
      </c>
      <c r="C600" s="1088" t="s">
        <v>246</v>
      </c>
      <c r="D600" s="1089" t="s">
        <v>1107</v>
      </c>
      <c r="F600" s="1093">
        <v>0</v>
      </c>
      <c r="G600" s="1091"/>
      <c r="H600" s="1053"/>
      <c r="I600" s="1089"/>
    </row>
    <row r="601" spans="1:9" hidden="1">
      <c r="A601" s="1086">
        <v>41596</v>
      </c>
      <c r="B601" s="1095">
        <v>1.03</v>
      </c>
      <c r="C601" s="1088" t="s">
        <v>246</v>
      </c>
      <c r="D601" s="1089" t="s">
        <v>1107</v>
      </c>
      <c r="F601" s="1093">
        <v>0</v>
      </c>
      <c r="G601" s="1091"/>
      <c r="H601" s="1053"/>
      <c r="I601" s="1089"/>
    </row>
    <row r="602" spans="1:9" hidden="1">
      <c r="A602" s="1086">
        <v>41596</v>
      </c>
      <c r="B602" s="1095">
        <v>5</v>
      </c>
      <c r="C602" s="1088" t="s">
        <v>246</v>
      </c>
      <c r="D602" s="1089" t="s">
        <v>1223</v>
      </c>
      <c r="F602" s="1093">
        <v>0</v>
      </c>
      <c r="G602" s="1091"/>
      <c r="H602" s="1053"/>
      <c r="I602" s="1089"/>
    </row>
    <row r="603" spans="1:9" hidden="1">
      <c r="A603" s="1086">
        <v>41596</v>
      </c>
      <c r="B603" s="1095">
        <v>12.5</v>
      </c>
      <c r="C603" s="1088" t="s">
        <v>246</v>
      </c>
      <c r="D603" s="1089" t="s">
        <v>1221</v>
      </c>
      <c r="F603" s="1093" t="s">
        <v>339</v>
      </c>
      <c r="G603" s="1091"/>
      <c r="H603" s="1053"/>
      <c r="I603" s="1089"/>
    </row>
    <row r="604" spans="1:9" hidden="1">
      <c r="A604" s="1086">
        <v>41596</v>
      </c>
      <c r="B604" s="1095">
        <v>80</v>
      </c>
      <c r="C604" s="1088" t="s">
        <v>246</v>
      </c>
      <c r="D604" s="1089" t="s">
        <v>1044</v>
      </c>
      <c r="F604" s="1093">
        <v>0</v>
      </c>
      <c r="G604" s="1091"/>
      <c r="H604" s="1053"/>
      <c r="I604" s="1089"/>
    </row>
    <row r="605" spans="1:9" hidden="1">
      <c r="A605" s="1086">
        <v>41596</v>
      </c>
      <c r="B605" s="1095">
        <v>100</v>
      </c>
      <c r="C605" s="1088" t="s">
        <v>246</v>
      </c>
      <c r="D605" s="1089" t="s">
        <v>327</v>
      </c>
      <c r="F605" s="1093" t="s">
        <v>339</v>
      </c>
      <c r="G605" s="1091"/>
      <c r="H605" s="1053"/>
      <c r="I605" s="1089"/>
    </row>
    <row r="606" spans="1:9" hidden="1">
      <c r="A606" s="1086">
        <v>41596</v>
      </c>
      <c r="B606" s="1095">
        <v>1052.8599999999999</v>
      </c>
      <c r="C606" s="1088" t="s">
        <v>246</v>
      </c>
      <c r="D606" s="1089" t="s">
        <v>1286</v>
      </c>
      <c r="F606" s="1093">
        <v>0</v>
      </c>
      <c r="G606" s="1091"/>
      <c r="H606" s="1053"/>
      <c r="I606" s="1089"/>
    </row>
    <row r="607" spans="1:9" hidden="1">
      <c r="A607" s="1086">
        <v>41597</v>
      </c>
      <c r="B607" s="1095">
        <v>40</v>
      </c>
      <c r="C607" s="1088" t="s">
        <v>246</v>
      </c>
      <c r="D607" s="1089" t="s">
        <v>400</v>
      </c>
      <c r="F607" s="1093" t="s">
        <v>339</v>
      </c>
      <c r="G607" s="1091"/>
      <c r="H607" s="1053"/>
      <c r="I607" s="1089"/>
    </row>
    <row r="608" spans="1:9" hidden="1">
      <c r="A608" s="1086">
        <v>41597</v>
      </c>
      <c r="B608" s="1095">
        <v>120</v>
      </c>
      <c r="C608" s="1088" t="s">
        <v>246</v>
      </c>
      <c r="D608" s="1089" t="s">
        <v>1287</v>
      </c>
      <c r="F608" s="1093" t="s">
        <v>339</v>
      </c>
      <c r="G608" s="1091"/>
      <c r="H608" s="1053"/>
      <c r="I608" s="1089"/>
    </row>
    <row r="609" spans="1:9" hidden="1">
      <c r="A609" s="1086">
        <v>41598</v>
      </c>
      <c r="B609" s="1095">
        <v>25</v>
      </c>
      <c r="C609" s="1088" t="s">
        <v>246</v>
      </c>
      <c r="D609" s="1089" t="s">
        <v>1262</v>
      </c>
      <c r="F609" s="1093">
        <v>0</v>
      </c>
      <c r="G609" s="1091"/>
      <c r="H609" s="1053"/>
      <c r="I609" s="1089"/>
    </row>
    <row r="610" spans="1:9" hidden="1">
      <c r="A610" s="1086">
        <v>41599</v>
      </c>
      <c r="B610" s="1095">
        <v>100</v>
      </c>
      <c r="C610" s="1088" t="s">
        <v>1087</v>
      </c>
      <c r="D610" s="1089" t="s">
        <v>1093</v>
      </c>
      <c r="F610" s="1093">
        <v>0</v>
      </c>
      <c r="G610" s="1091"/>
      <c r="H610" s="1053"/>
      <c r="I610" s="1089"/>
    </row>
    <row r="611" spans="1:9" hidden="1">
      <c r="A611" s="1086">
        <v>41599</v>
      </c>
      <c r="B611" s="1095">
        <v>192</v>
      </c>
      <c r="C611" s="1088" t="s">
        <v>246</v>
      </c>
      <c r="D611" s="1089" t="s">
        <v>1288</v>
      </c>
      <c r="F611" s="1093">
        <v>0</v>
      </c>
      <c r="G611" s="1091"/>
      <c r="H611" s="1053"/>
      <c r="I611" s="1089"/>
    </row>
    <row r="612" spans="1:9" hidden="1">
      <c r="A612" s="1086">
        <v>41599</v>
      </c>
      <c r="B612" s="1095">
        <v>40</v>
      </c>
      <c r="C612" s="1088" t="s">
        <v>246</v>
      </c>
      <c r="D612" s="1089" t="s">
        <v>261</v>
      </c>
      <c r="F612" s="1093" t="s">
        <v>339</v>
      </c>
      <c r="G612" s="1091"/>
      <c r="H612" s="1053"/>
      <c r="I612" s="1089"/>
    </row>
    <row r="613" spans="1:9" hidden="1">
      <c r="A613" s="1086">
        <v>41599</v>
      </c>
      <c r="B613" s="1095">
        <v>12</v>
      </c>
      <c r="C613" s="1088" t="s">
        <v>246</v>
      </c>
      <c r="D613" s="1089" t="s">
        <v>294</v>
      </c>
      <c r="F613" s="1093" t="s">
        <v>339</v>
      </c>
      <c r="G613" s="1091"/>
      <c r="H613" s="1053"/>
      <c r="I613" s="1089"/>
    </row>
    <row r="614" spans="1:9" hidden="1">
      <c r="A614" s="1086">
        <v>41599</v>
      </c>
      <c r="B614" s="1095">
        <v>5</v>
      </c>
      <c r="C614" s="1088" t="s">
        <v>246</v>
      </c>
      <c r="D614" s="1089" t="s">
        <v>773</v>
      </c>
      <c r="F614" s="1093">
        <v>0</v>
      </c>
      <c r="G614" s="1091"/>
      <c r="H614" s="1053"/>
      <c r="I614" s="1089"/>
    </row>
    <row r="615" spans="1:9" hidden="1">
      <c r="A615" s="1086">
        <v>41600</v>
      </c>
      <c r="B615" s="1095">
        <v>258</v>
      </c>
      <c r="C615" s="1088" t="s">
        <v>246</v>
      </c>
      <c r="D615" s="1089" t="s">
        <v>355</v>
      </c>
      <c r="F615" s="1093" t="s">
        <v>339</v>
      </c>
      <c r="G615" s="1091"/>
      <c r="H615" s="1053"/>
      <c r="I615" s="1089"/>
    </row>
    <row r="616" spans="1:9" hidden="1">
      <c r="A616" s="1086">
        <v>41600</v>
      </c>
      <c r="B616" s="1095">
        <v>188</v>
      </c>
      <c r="C616" s="1088" t="s">
        <v>246</v>
      </c>
      <c r="D616" s="1089" t="s">
        <v>355</v>
      </c>
      <c r="F616" s="1093" t="s">
        <v>339</v>
      </c>
      <c r="G616" s="1091"/>
      <c r="H616" s="1053"/>
      <c r="I616" s="1089"/>
    </row>
    <row r="617" spans="1:9" hidden="1">
      <c r="A617" s="1086">
        <v>41603</v>
      </c>
      <c r="B617" s="1095">
        <v>15</v>
      </c>
      <c r="C617" s="1088" t="s">
        <v>246</v>
      </c>
      <c r="D617" s="1089" t="s">
        <v>1264</v>
      </c>
      <c r="F617" s="1093" t="s">
        <v>339</v>
      </c>
      <c r="G617" s="1091"/>
      <c r="H617" s="1053"/>
      <c r="I617" s="1089"/>
    </row>
    <row r="618" spans="1:9" hidden="1">
      <c r="A618" s="1086">
        <v>41603</v>
      </c>
      <c r="B618" s="1095">
        <v>10</v>
      </c>
      <c r="C618" s="1088" t="s">
        <v>246</v>
      </c>
      <c r="D618" s="1089" t="s">
        <v>302</v>
      </c>
      <c r="F618" s="1093">
        <v>0</v>
      </c>
      <c r="G618" s="1091"/>
      <c r="H618" s="1053"/>
      <c r="I618" s="1089"/>
    </row>
    <row r="619" spans="1:9" hidden="1">
      <c r="A619" s="1086">
        <v>41603</v>
      </c>
      <c r="B619" s="1095">
        <v>3</v>
      </c>
      <c r="C619" s="1088" t="s">
        <v>246</v>
      </c>
      <c r="D619" s="1089" t="s">
        <v>363</v>
      </c>
      <c r="F619" s="1093" t="s">
        <v>339</v>
      </c>
      <c r="G619" s="1091"/>
      <c r="H619" s="1053"/>
      <c r="I619" s="1089"/>
    </row>
    <row r="620" spans="1:9" hidden="1">
      <c r="A620" s="1086">
        <v>41603</v>
      </c>
      <c r="B620" s="1095">
        <v>15</v>
      </c>
      <c r="C620" s="1088" t="s">
        <v>246</v>
      </c>
      <c r="D620" s="1089" t="s">
        <v>1120</v>
      </c>
      <c r="F620" s="1093">
        <v>0</v>
      </c>
      <c r="G620" s="1091"/>
      <c r="H620" s="1053"/>
      <c r="I620" s="1089"/>
    </row>
    <row r="621" spans="1:9" hidden="1">
      <c r="A621" s="1086">
        <v>41603</v>
      </c>
      <c r="B621" s="1095">
        <v>12.5</v>
      </c>
      <c r="C621" s="1088" t="s">
        <v>246</v>
      </c>
      <c r="D621" s="1089" t="s">
        <v>1221</v>
      </c>
      <c r="F621" s="1093" t="s">
        <v>339</v>
      </c>
      <c r="G621" s="1091"/>
      <c r="H621" s="1053"/>
      <c r="I621" s="1089"/>
    </row>
    <row r="622" spans="1:9" hidden="1">
      <c r="A622" s="1086">
        <v>41603</v>
      </c>
      <c r="B622" s="1095">
        <v>3</v>
      </c>
      <c r="C622" s="1088" t="s">
        <v>246</v>
      </c>
      <c r="D622" s="1089" t="s">
        <v>363</v>
      </c>
      <c r="F622" s="1093" t="s">
        <v>339</v>
      </c>
      <c r="G622" s="1091"/>
      <c r="H622" s="1053"/>
      <c r="I622" s="1089"/>
    </row>
    <row r="623" spans="1:9" hidden="1">
      <c r="A623" s="1086">
        <v>41603</v>
      </c>
      <c r="B623" s="1095">
        <v>178.47</v>
      </c>
      <c r="C623" s="1088" t="s">
        <v>246</v>
      </c>
      <c r="D623" s="1089" t="s">
        <v>1289</v>
      </c>
      <c r="F623" s="1093">
        <v>0</v>
      </c>
      <c r="G623" s="1091"/>
      <c r="H623" s="1053"/>
      <c r="I623" s="1089"/>
    </row>
    <row r="624" spans="1:9" hidden="1">
      <c r="A624" s="1086">
        <v>41604</v>
      </c>
      <c r="B624" s="1095">
        <v>15</v>
      </c>
      <c r="C624" s="1088" t="s">
        <v>246</v>
      </c>
      <c r="D624" s="1089" t="s">
        <v>858</v>
      </c>
      <c r="F624" s="1093" t="s">
        <v>339</v>
      </c>
      <c r="G624" s="1091"/>
      <c r="H624" s="1053"/>
      <c r="I624" s="1089"/>
    </row>
    <row r="625" spans="1:9" hidden="1">
      <c r="A625" s="1086">
        <v>41604</v>
      </c>
      <c r="B625" s="1095">
        <v>88.91</v>
      </c>
      <c r="C625" s="1088" t="s">
        <v>246</v>
      </c>
      <c r="D625" s="1089" t="s">
        <v>1218</v>
      </c>
      <c r="F625" s="1093">
        <v>0</v>
      </c>
      <c r="G625" s="1091"/>
      <c r="H625" s="1053"/>
      <c r="I625" s="1089"/>
    </row>
    <row r="626" spans="1:9" hidden="1">
      <c r="A626" s="1086">
        <v>41605</v>
      </c>
      <c r="B626" s="1095">
        <v>2875.06</v>
      </c>
      <c r="C626" s="1088" t="s">
        <v>246</v>
      </c>
      <c r="D626" s="1089" t="s">
        <v>269</v>
      </c>
      <c r="F626" s="1093">
        <v>0</v>
      </c>
      <c r="G626" s="1091"/>
      <c r="H626" s="1053"/>
      <c r="I626" s="1089"/>
    </row>
    <row r="627" spans="1:9" hidden="1">
      <c r="A627" s="1086">
        <v>41605</v>
      </c>
      <c r="B627" s="1095">
        <v>50</v>
      </c>
      <c r="C627" s="1088" t="s">
        <v>246</v>
      </c>
      <c r="D627" s="1089" t="s">
        <v>1017</v>
      </c>
      <c r="F627" s="1093" t="s">
        <v>339</v>
      </c>
      <c r="G627" s="1091"/>
      <c r="H627" s="1053"/>
      <c r="I627" s="1089"/>
    </row>
    <row r="628" spans="1:9" hidden="1">
      <c r="A628" s="1086">
        <v>41606</v>
      </c>
      <c r="B628" s="1095">
        <v>2000</v>
      </c>
      <c r="C628" s="1088" t="s">
        <v>1087</v>
      </c>
      <c r="D628" s="1089" t="s">
        <v>1290</v>
      </c>
      <c r="F628" s="1093">
        <v>0</v>
      </c>
      <c r="G628" s="1091"/>
      <c r="H628" s="1053"/>
      <c r="I628" s="1089"/>
    </row>
    <row r="629" spans="1:9" hidden="1">
      <c r="A629" s="1086">
        <v>41606</v>
      </c>
      <c r="B629" s="1095">
        <v>3</v>
      </c>
      <c r="C629" s="1088" t="s">
        <v>246</v>
      </c>
      <c r="D629" s="1089" t="s">
        <v>1004</v>
      </c>
      <c r="F629" s="1093">
        <v>0</v>
      </c>
      <c r="G629" s="1091"/>
      <c r="H629" s="1053"/>
      <c r="I629" s="1089"/>
    </row>
    <row r="630" spans="1:9" hidden="1">
      <c r="A630" s="1086">
        <v>41606</v>
      </c>
      <c r="B630" s="1095">
        <v>80</v>
      </c>
      <c r="C630" s="1088" t="s">
        <v>246</v>
      </c>
      <c r="D630" s="1089" t="s">
        <v>330</v>
      </c>
      <c r="F630" s="1093" t="s">
        <v>339</v>
      </c>
      <c r="G630" s="1091"/>
      <c r="H630" s="1053"/>
      <c r="I630" s="1089"/>
    </row>
    <row r="631" spans="1:9" hidden="1">
      <c r="A631" s="1086">
        <v>41606</v>
      </c>
      <c r="B631" s="1095">
        <v>20</v>
      </c>
      <c r="C631" s="1088" t="s">
        <v>246</v>
      </c>
      <c r="D631" s="1089" t="s">
        <v>1121</v>
      </c>
      <c r="F631" s="1093">
        <v>0</v>
      </c>
      <c r="G631" s="1091"/>
      <c r="H631" s="1053"/>
      <c r="I631" s="1089"/>
    </row>
    <row r="632" spans="1:9" hidden="1">
      <c r="A632" s="1086">
        <v>41607</v>
      </c>
      <c r="B632" s="1095">
        <v>776.74</v>
      </c>
      <c r="C632" s="1088" t="s">
        <v>246</v>
      </c>
      <c r="D632" s="1089" t="s">
        <v>1288</v>
      </c>
      <c r="F632" s="1093">
        <v>0</v>
      </c>
      <c r="G632" s="1091"/>
      <c r="H632" s="1053"/>
      <c r="I632" s="1089"/>
    </row>
    <row r="633" spans="1:9" hidden="1">
      <c r="A633" s="1086">
        <v>41607</v>
      </c>
      <c r="B633" s="1095">
        <v>74.92</v>
      </c>
      <c r="C633" s="1088" t="s">
        <v>246</v>
      </c>
      <c r="D633" s="1089" t="s">
        <v>1288</v>
      </c>
      <c r="F633" s="1093">
        <v>0</v>
      </c>
      <c r="G633" s="1091"/>
      <c r="H633" s="1053"/>
      <c r="I633" s="1089"/>
    </row>
    <row r="634" spans="1:9" hidden="1">
      <c r="A634" s="1086">
        <v>41610</v>
      </c>
      <c r="B634" s="1095">
        <v>30</v>
      </c>
      <c r="C634" s="1088" t="s">
        <v>246</v>
      </c>
      <c r="D634" s="1089" t="s">
        <v>774</v>
      </c>
      <c r="F634" s="1093" t="s">
        <v>339</v>
      </c>
      <c r="G634" s="1091"/>
      <c r="H634" s="1053"/>
      <c r="I634" s="1089"/>
    </row>
    <row r="635" spans="1:9" hidden="1">
      <c r="A635" s="1086">
        <v>41610</v>
      </c>
      <c r="B635" s="1095">
        <v>100</v>
      </c>
      <c r="C635" s="1088" t="s">
        <v>246</v>
      </c>
      <c r="D635" s="1089" t="s">
        <v>267</v>
      </c>
      <c r="F635" s="1093">
        <v>0</v>
      </c>
      <c r="G635" s="1091"/>
      <c r="H635" s="1053"/>
      <c r="I635" s="1089"/>
    </row>
    <row r="636" spans="1:9" hidden="1">
      <c r="A636" s="1086">
        <v>41610</v>
      </c>
      <c r="B636" s="1095">
        <v>6</v>
      </c>
      <c r="C636" s="1088" t="s">
        <v>246</v>
      </c>
      <c r="D636" s="1089" t="s">
        <v>1217</v>
      </c>
      <c r="F636" s="1093">
        <v>0</v>
      </c>
      <c r="G636" s="1091"/>
      <c r="H636" s="1053"/>
      <c r="I636" s="1089"/>
    </row>
    <row r="637" spans="1:9" hidden="1">
      <c r="A637" s="1086">
        <v>41610</v>
      </c>
      <c r="B637" s="1095">
        <v>25</v>
      </c>
      <c r="C637" s="1088" t="s">
        <v>246</v>
      </c>
      <c r="D637" s="1089" t="s">
        <v>379</v>
      </c>
      <c r="F637" s="1093" t="s">
        <v>339</v>
      </c>
      <c r="G637" s="1091"/>
      <c r="H637" s="1053"/>
      <c r="I637" s="1089"/>
    </row>
    <row r="638" spans="1:9" hidden="1">
      <c r="A638" s="1086">
        <v>41610</v>
      </c>
      <c r="B638" s="1095">
        <v>10</v>
      </c>
      <c r="C638" s="1088" t="s">
        <v>246</v>
      </c>
      <c r="D638" s="1089" t="s">
        <v>791</v>
      </c>
      <c r="F638" s="1093" t="s">
        <v>339</v>
      </c>
      <c r="G638" s="1091"/>
      <c r="H638" s="1053"/>
      <c r="I638" s="1089"/>
    </row>
    <row r="639" spans="1:9" hidden="1">
      <c r="A639" s="1086">
        <v>41610</v>
      </c>
      <c r="B639" s="1095">
        <v>10</v>
      </c>
      <c r="C639" s="1088" t="s">
        <v>246</v>
      </c>
      <c r="D639" s="1089" t="s">
        <v>338</v>
      </c>
      <c r="F639" s="1093" t="s">
        <v>339</v>
      </c>
      <c r="G639" s="1091"/>
      <c r="H639" s="1053"/>
      <c r="I639" s="1089"/>
    </row>
    <row r="640" spans="1:9" hidden="1">
      <c r="A640" s="1086">
        <v>41610</v>
      </c>
      <c r="B640" s="1095">
        <v>25</v>
      </c>
      <c r="C640" s="1088" t="s">
        <v>246</v>
      </c>
      <c r="D640" s="1089" t="s">
        <v>762</v>
      </c>
      <c r="F640" s="1093" t="s">
        <v>339</v>
      </c>
      <c r="G640" s="1091"/>
      <c r="H640" s="1053"/>
      <c r="I640" s="1089"/>
    </row>
    <row r="641" spans="1:9" hidden="1">
      <c r="A641" s="1086">
        <v>41610</v>
      </c>
      <c r="B641" s="1095">
        <v>10</v>
      </c>
      <c r="C641" s="1088" t="s">
        <v>246</v>
      </c>
      <c r="D641" s="1089" t="s">
        <v>1001</v>
      </c>
      <c r="F641" s="1093" t="s">
        <v>339</v>
      </c>
      <c r="G641" s="1091"/>
      <c r="H641" s="1053"/>
      <c r="I641" s="1089"/>
    </row>
    <row r="642" spans="1:9" hidden="1">
      <c r="A642" s="1086">
        <v>41610</v>
      </c>
      <c r="B642" s="1095">
        <v>180</v>
      </c>
      <c r="C642" s="1088" t="s">
        <v>246</v>
      </c>
      <c r="D642" s="1089" t="s">
        <v>287</v>
      </c>
      <c r="F642" s="1093" t="s">
        <v>339</v>
      </c>
      <c r="G642" s="1091"/>
      <c r="H642" s="1053"/>
      <c r="I642" s="1089"/>
    </row>
    <row r="643" spans="1:9" hidden="1">
      <c r="A643" s="1086">
        <v>41610</v>
      </c>
      <c r="B643" s="1095">
        <v>50</v>
      </c>
      <c r="C643" s="1088" t="s">
        <v>246</v>
      </c>
      <c r="D643" s="1089" t="s">
        <v>997</v>
      </c>
      <c r="F643" s="1093" t="s">
        <v>339</v>
      </c>
      <c r="G643" s="1091"/>
      <c r="H643" s="1053"/>
      <c r="I643" s="1089"/>
    </row>
    <row r="644" spans="1:9" hidden="1">
      <c r="A644" s="1086">
        <v>41610</v>
      </c>
      <c r="B644" s="1095">
        <v>180</v>
      </c>
      <c r="C644" s="1088" t="s">
        <v>246</v>
      </c>
      <c r="D644" s="1089" t="s">
        <v>783</v>
      </c>
      <c r="F644" s="1093">
        <v>0</v>
      </c>
      <c r="G644" s="1091"/>
      <c r="H644" s="1053"/>
      <c r="I644" s="1089"/>
    </row>
    <row r="645" spans="1:9" hidden="1">
      <c r="A645" s="1086">
        <v>41610</v>
      </c>
      <c r="B645" s="1095">
        <v>10</v>
      </c>
      <c r="C645" s="1088" t="s">
        <v>246</v>
      </c>
      <c r="D645" s="1089" t="s">
        <v>1274</v>
      </c>
      <c r="F645" s="1093">
        <v>0</v>
      </c>
      <c r="G645" s="1091"/>
      <c r="H645" s="1053"/>
      <c r="I645" s="1089"/>
    </row>
    <row r="646" spans="1:9" hidden="1">
      <c r="A646" s="1086">
        <v>41610</v>
      </c>
      <c r="B646" s="1095">
        <v>10</v>
      </c>
      <c r="C646" s="1088" t="s">
        <v>246</v>
      </c>
      <c r="D646" s="1089" t="s">
        <v>994</v>
      </c>
      <c r="F646" s="1093" t="s">
        <v>339</v>
      </c>
      <c r="G646" s="1091"/>
      <c r="H646" s="1053"/>
      <c r="I646" s="1089"/>
    </row>
    <row r="647" spans="1:9" hidden="1">
      <c r="A647" s="1086">
        <v>41610</v>
      </c>
      <c r="B647" s="1095">
        <v>140</v>
      </c>
      <c r="C647" s="1088" t="s">
        <v>246</v>
      </c>
      <c r="D647" s="1089" t="s">
        <v>1063</v>
      </c>
      <c r="F647" s="1093">
        <v>0</v>
      </c>
      <c r="G647" s="1091"/>
      <c r="H647" s="1053"/>
      <c r="I647" s="1089"/>
    </row>
    <row r="648" spans="1:9" hidden="1">
      <c r="A648" s="1086">
        <v>41610</v>
      </c>
      <c r="B648" s="1095">
        <v>20</v>
      </c>
      <c r="C648" s="1088" t="s">
        <v>246</v>
      </c>
      <c r="D648" s="1089" t="s">
        <v>254</v>
      </c>
      <c r="F648" s="1093" t="s">
        <v>339</v>
      </c>
      <c r="G648" s="1091"/>
      <c r="H648" s="1053"/>
      <c r="I648" s="1089"/>
    </row>
    <row r="649" spans="1:9" hidden="1">
      <c r="A649" s="1086">
        <v>41610</v>
      </c>
      <c r="B649" s="1095">
        <v>20</v>
      </c>
      <c r="C649" s="1088" t="s">
        <v>246</v>
      </c>
      <c r="D649" s="1089" t="s">
        <v>1028</v>
      </c>
      <c r="F649" s="1093">
        <v>0</v>
      </c>
      <c r="G649" s="1091"/>
      <c r="H649" s="1053"/>
      <c r="I649" s="1089"/>
    </row>
    <row r="650" spans="1:9" hidden="1">
      <c r="A650" s="1086">
        <v>41610</v>
      </c>
      <c r="B650" s="1095">
        <v>10</v>
      </c>
      <c r="C650" s="1088" t="s">
        <v>246</v>
      </c>
      <c r="D650" s="1089" t="s">
        <v>388</v>
      </c>
      <c r="F650" s="1093" t="s">
        <v>339</v>
      </c>
      <c r="G650" s="1091"/>
      <c r="H650" s="1053"/>
      <c r="I650" s="1089"/>
    </row>
    <row r="651" spans="1:9" hidden="1">
      <c r="A651" s="1086">
        <v>41610</v>
      </c>
      <c r="B651" s="1095">
        <v>10</v>
      </c>
      <c r="C651" s="1088" t="s">
        <v>246</v>
      </c>
      <c r="D651" s="1089" t="s">
        <v>1040</v>
      </c>
      <c r="F651" s="1093" t="s">
        <v>339</v>
      </c>
      <c r="G651" s="1091"/>
      <c r="H651" s="1053"/>
      <c r="I651" s="1089"/>
    </row>
    <row r="652" spans="1:9" hidden="1">
      <c r="A652" s="1086">
        <v>41610</v>
      </c>
      <c r="B652" s="1095">
        <v>10</v>
      </c>
      <c r="C652" s="1088" t="s">
        <v>246</v>
      </c>
      <c r="D652" s="1089" t="s">
        <v>993</v>
      </c>
      <c r="F652" s="1093" t="s">
        <v>339</v>
      </c>
      <c r="G652" s="1091"/>
      <c r="H652" s="1053"/>
      <c r="I652" s="1089"/>
    </row>
    <row r="653" spans="1:9" hidden="1">
      <c r="A653" s="1086">
        <v>41610</v>
      </c>
      <c r="B653" s="1095">
        <v>15</v>
      </c>
      <c r="C653" s="1088" t="s">
        <v>246</v>
      </c>
      <c r="D653" s="1089" t="s">
        <v>248</v>
      </c>
      <c r="F653" s="1093">
        <v>0</v>
      </c>
      <c r="G653" s="1091"/>
      <c r="H653" s="1053"/>
      <c r="I653" s="1089"/>
    </row>
    <row r="654" spans="1:9" hidden="1">
      <c r="A654" s="1086">
        <v>41610</v>
      </c>
      <c r="B654" s="1095">
        <v>50</v>
      </c>
      <c r="C654" s="1088" t="s">
        <v>246</v>
      </c>
      <c r="D654" s="1089" t="s">
        <v>250</v>
      </c>
      <c r="F654" s="1093">
        <v>0</v>
      </c>
      <c r="G654" s="1091"/>
      <c r="H654" s="1053"/>
      <c r="I654" s="1089"/>
    </row>
    <row r="655" spans="1:9" hidden="1">
      <c r="A655" s="1086">
        <v>41610</v>
      </c>
      <c r="B655" s="1095">
        <v>15</v>
      </c>
      <c r="C655" s="1088" t="s">
        <v>246</v>
      </c>
      <c r="D655" s="1089" t="s">
        <v>1190</v>
      </c>
      <c r="F655" s="1093">
        <v>0</v>
      </c>
      <c r="G655" s="1091"/>
      <c r="H655" s="1053"/>
      <c r="I655" s="1089"/>
    </row>
    <row r="656" spans="1:9" hidden="1">
      <c r="A656" s="1086">
        <v>41610</v>
      </c>
      <c r="B656" s="1095">
        <v>10</v>
      </c>
      <c r="C656" s="1088" t="s">
        <v>246</v>
      </c>
      <c r="D656" s="1089" t="s">
        <v>1027</v>
      </c>
      <c r="F656" s="1093" t="s">
        <v>339</v>
      </c>
      <c r="G656" s="1091"/>
      <c r="H656" s="1053"/>
      <c r="I656" s="1089"/>
    </row>
    <row r="657" spans="1:9" hidden="1">
      <c r="A657" s="1086">
        <v>41610</v>
      </c>
      <c r="B657" s="1095">
        <v>210</v>
      </c>
      <c r="C657" s="1088" t="s">
        <v>246</v>
      </c>
      <c r="D657" s="1089" t="s">
        <v>346</v>
      </c>
      <c r="F657" s="1093" t="s">
        <v>339</v>
      </c>
      <c r="G657" s="1091"/>
      <c r="H657" s="1053"/>
      <c r="I657" s="1089"/>
    </row>
    <row r="658" spans="1:9" hidden="1">
      <c r="A658" s="1086">
        <v>41610</v>
      </c>
      <c r="B658" s="1095">
        <v>10</v>
      </c>
      <c r="C658" s="1088" t="s">
        <v>246</v>
      </c>
      <c r="D658" s="1089" t="s">
        <v>781</v>
      </c>
      <c r="F658" s="1093" t="s">
        <v>339</v>
      </c>
      <c r="G658" s="1091"/>
      <c r="H658" s="1053"/>
      <c r="I658" s="1089"/>
    </row>
    <row r="659" spans="1:9" hidden="1">
      <c r="A659" s="1086">
        <v>41610</v>
      </c>
      <c r="B659" s="1095">
        <v>15</v>
      </c>
      <c r="C659" s="1088" t="s">
        <v>246</v>
      </c>
      <c r="D659" s="1089" t="s">
        <v>280</v>
      </c>
      <c r="F659" s="1093" t="s">
        <v>339</v>
      </c>
      <c r="G659" s="1091"/>
      <c r="H659" s="1053"/>
      <c r="I659" s="1089"/>
    </row>
    <row r="660" spans="1:9" hidden="1">
      <c r="A660" s="1086">
        <v>41610</v>
      </c>
      <c r="B660" s="1095">
        <v>5</v>
      </c>
      <c r="C660" s="1088" t="s">
        <v>246</v>
      </c>
      <c r="D660" s="1089" t="s">
        <v>1029</v>
      </c>
      <c r="F660" s="1093" t="s">
        <v>339</v>
      </c>
      <c r="G660" s="1091"/>
      <c r="H660" s="1053"/>
      <c r="I660" s="1089"/>
    </row>
    <row r="661" spans="1:9" hidden="1">
      <c r="A661" s="1086">
        <v>41610</v>
      </c>
      <c r="B661" s="1095">
        <v>15</v>
      </c>
      <c r="C661" s="1088" t="s">
        <v>246</v>
      </c>
      <c r="D661" s="1089" t="s">
        <v>912</v>
      </c>
      <c r="F661" s="1093">
        <v>0</v>
      </c>
      <c r="G661" s="1091"/>
      <c r="H661" s="1053"/>
      <c r="I661" s="1089"/>
    </row>
    <row r="662" spans="1:9" hidden="1">
      <c r="A662" s="1086">
        <v>41610</v>
      </c>
      <c r="B662" s="1095">
        <v>12.5</v>
      </c>
      <c r="C662" s="1088" t="s">
        <v>246</v>
      </c>
      <c r="D662" s="1089" t="s">
        <v>1221</v>
      </c>
      <c r="F662" s="1093" t="s">
        <v>339</v>
      </c>
      <c r="G662" s="1091"/>
      <c r="H662" s="1053"/>
      <c r="I662" s="1089"/>
    </row>
    <row r="663" spans="1:9" hidden="1">
      <c r="A663" s="1086">
        <v>41610</v>
      </c>
      <c r="B663" s="1095">
        <v>10</v>
      </c>
      <c r="C663" s="1088" t="s">
        <v>246</v>
      </c>
      <c r="D663" s="1089" t="s">
        <v>955</v>
      </c>
      <c r="F663" s="1093">
        <v>0</v>
      </c>
      <c r="G663" s="1091"/>
      <c r="H663" s="1053"/>
      <c r="I663" s="1089"/>
    </row>
    <row r="664" spans="1:9" hidden="1">
      <c r="A664" s="1086">
        <v>41610</v>
      </c>
      <c r="B664" s="1095">
        <v>20</v>
      </c>
      <c r="C664" s="1088" t="s">
        <v>246</v>
      </c>
      <c r="D664" s="1089" t="s">
        <v>389</v>
      </c>
      <c r="F664" s="1093">
        <v>0</v>
      </c>
      <c r="G664" s="1091"/>
      <c r="H664" s="1053"/>
      <c r="I664" s="1089"/>
    </row>
    <row r="665" spans="1:9" hidden="1">
      <c r="A665" s="1086">
        <v>41610</v>
      </c>
      <c r="B665" s="1095">
        <v>50</v>
      </c>
      <c r="C665" s="1088" t="s">
        <v>246</v>
      </c>
      <c r="D665" s="1089" t="s">
        <v>998</v>
      </c>
      <c r="F665" s="1093" t="s">
        <v>339</v>
      </c>
      <c r="G665" s="1091"/>
      <c r="H665" s="1053"/>
      <c r="I665" s="1089"/>
    </row>
    <row r="666" spans="1:9" hidden="1">
      <c r="A666" s="1086">
        <v>41610</v>
      </c>
      <c r="B666" s="1095">
        <v>41.67</v>
      </c>
      <c r="C666" s="1088" t="s">
        <v>246</v>
      </c>
      <c r="D666" s="1089" t="s">
        <v>1291</v>
      </c>
      <c r="F666" s="1093" t="s">
        <v>339</v>
      </c>
      <c r="G666" s="1091"/>
      <c r="H666" s="1053"/>
      <c r="I666" s="1089"/>
    </row>
    <row r="667" spans="1:9" hidden="1">
      <c r="A667" s="1086">
        <v>41610</v>
      </c>
      <c r="B667" s="1095">
        <v>30</v>
      </c>
      <c r="C667" s="1088" t="s">
        <v>246</v>
      </c>
      <c r="D667" s="1089" t="s">
        <v>424</v>
      </c>
      <c r="F667" s="1093" t="s">
        <v>339</v>
      </c>
      <c r="G667" s="1091"/>
      <c r="H667" s="1053"/>
      <c r="I667" s="1089"/>
    </row>
    <row r="668" spans="1:9" hidden="1">
      <c r="A668" s="1086">
        <v>41610</v>
      </c>
      <c r="B668" s="1095">
        <v>25</v>
      </c>
      <c r="C668" s="1088" t="s">
        <v>246</v>
      </c>
      <c r="D668" s="1089" t="s">
        <v>1292</v>
      </c>
      <c r="F668" s="1093">
        <v>0</v>
      </c>
      <c r="G668" s="1091"/>
      <c r="H668" s="1053"/>
      <c r="I668" s="1089"/>
    </row>
    <row r="669" spans="1:9" hidden="1">
      <c r="A669" s="1086">
        <v>41610</v>
      </c>
      <c r="B669" s="1095">
        <v>10</v>
      </c>
      <c r="C669" s="1088" t="s">
        <v>246</v>
      </c>
      <c r="D669" s="1089" t="s">
        <v>772</v>
      </c>
      <c r="F669" s="1093" t="s">
        <v>339</v>
      </c>
      <c r="G669" s="1091"/>
      <c r="H669" s="1053"/>
      <c r="I669" s="1089"/>
    </row>
    <row r="670" spans="1:9" hidden="1">
      <c r="A670" s="1086">
        <v>41610</v>
      </c>
      <c r="B670" s="1095">
        <v>10</v>
      </c>
      <c r="C670" s="1088" t="s">
        <v>246</v>
      </c>
      <c r="D670" s="1089" t="s">
        <v>369</v>
      </c>
      <c r="F670" s="1093">
        <v>0</v>
      </c>
      <c r="G670" s="1091"/>
      <c r="H670" s="1053"/>
      <c r="I670" s="1089"/>
    </row>
    <row r="671" spans="1:9" hidden="1">
      <c r="A671" s="1086">
        <v>41610</v>
      </c>
      <c r="B671" s="1095">
        <v>10</v>
      </c>
      <c r="C671" s="1088" t="s">
        <v>246</v>
      </c>
      <c r="D671" s="1089" t="s">
        <v>371</v>
      </c>
      <c r="F671" s="1093" t="s">
        <v>339</v>
      </c>
      <c r="G671" s="1091"/>
      <c r="H671" s="1053"/>
      <c r="I671" s="1089"/>
    </row>
    <row r="672" spans="1:9" hidden="1">
      <c r="A672" s="1086">
        <v>41610</v>
      </c>
      <c r="B672" s="1095">
        <v>75</v>
      </c>
      <c r="C672" s="1088" t="s">
        <v>246</v>
      </c>
      <c r="D672" s="1089" t="s">
        <v>308</v>
      </c>
      <c r="F672" s="1093" t="s">
        <v>339</v>
      </c>
      <c r="G672" s="1091"/>
      <c r="H672" s="1053"/>
      <c r="I672" s="1089"/>
    </row>
    <row r="673" spans="1:9" hidden="1">
      <c r="A673" s="1086">
        <v>41610</v>
      </c>
      <c r="B673" s="1095">
        <v>10</v>
      </c>
      <c r="C673" s="1088" t="s">
        <v>246</v>
      </c>
      <c r="D673" s="1089" t="s">
        <v>951</v>
      </c>
      <c r="F673" s="1093" t="s">
        <v>339</v>
      </c>
      <c r="G673" s="1091"/>
      <c r="H673" s="1053"/>
      <c r="I673" s="1089"/>
    </row>
    <row r="674" spans="1:9" hidden="1">
      <c r="A674" s="1086">
        <v>41610</v>
      </c>
      <c r="B674" s="1095">
        <v>250</v>
      </c>
      <c r="C674" s="1088" t="s">
        <v>246</v>
      </c>
      <c r="D674" s="1089" t="s">
        <v>911</v>
      </c>
      <c r="F674" s="1093">
        <v>0</v>
      </c>
      <c r="G674" s="1091"/>
      <c r="H674" s="1053"/>
      <c r="I674" s="1089"/>
    </row>
    <row r="675" spans="1:9" hidden="1">
      <c r="A675" s="1086">
        <v>41610</v>
      </c>
      <c r="B675" s="1095">
        <v>20</v>
      </c>
      <c r="C675" s="1088" t="s">
        <v>246</v>
      </c>
      <c r="D675" s="1089" t="s">
        <v>1275</v>
      </c>
      <c r="F675" s="1093" t="s">
        <v>339</v>
      </c>
      <c r="G675" s="1091"/>
      <c r="H675" s="1053"/>
      <c r="I675" s="1089"/>
    </row>
    <row r="676" spans="1:9" hidden="1">
      <c r="A676" s="1086">
        <v>41610</v>
      </c>
      <c r="B676" s="1095">
        <v>5</v>
      </c>
      <c r="C676" s="1088" t="s">
        <v>246</v>
      </c>
      <c r="D676" s="1089" t="s">
        <v>755</v>
      </c>
      <c r="F676" s="1093" t="s">
        <v>339</v>
      </c>
      <c r="G676" s="1091"/>
      <c r="H676" s="1053"/>
      <c r="I676" s="1089"/>
    </row>
    <row r="677" spans="1:9" hidden="1">
      <c r="A677" s="1086">
        <v>41610</v>
      </c>
      <c r="B677" s="1095">
        <v>15</v>
      </c>
      <c r="C677" s="1088" t="s">
        <v>246</v>
      </c>
      <c r="D677" s="1089" t="s">
        <v>753</v>
      </c>
      <c r="F677" s="1093" t="s">
        <v>339</v>
      </c>
      <c r="G677" s="1091"/>
      <c r="H677" s="1053"/>
      <c r="I677" s="1089"/>
    </row>
    <row r="678" spans="1:9" hidden="1">
      <c r="A678" s="1086">
        <v>41610</v>
      </c>
      <c r="B678" s="1095">
        <v>12.5</v>
      </c>
      <c r="C678" s="1088" t="s">
        <v>246</v>
      </c>
      <c r="D678" s="1089" t="s">
        <v>913</v>
      </c>
      <c r="F678" s="1093" t="s">
        <v>339</v>
      </c>
      <c r="G678" s="1091"/>
      <c r="H678" s="1053"/>
      <c r="I678" s="1089"/>
    </row>
    <row r="679" spans="1:9" hidden="1">
      <c r="A679" s="1086">
        <v>41610</v>
      </c>
      <c r="B679" s="1095">
        <v>15</v>
      </c>
      <c r="C679" s="1088" t="s">
        <v>246</v>
      </c>
      <c r="D679" s="1089" t="s">
        <v>954</v>
      </c>
      <c r="F679" s="1093">
        <v>0</v>
      </c>
      <c r="G679" s="1091"/>
      <c r="H679" s="1053"/>
      <c r="I679" s="1089"/>
    </row>
    <row r="680" spans="1:9" hidden="1">
      <c r="A680" s="1086">
        <v>41610</v>
      </c>
      <c r="B680" s="1095">
        <v>75</v>
      </c>
      <c r="C680" s="1088" t="s">
        <v>246</v>
      </c>
      <c r="D680" s="1089" t="s">
        <v>1003</v>
      </c>
      <c r="F680" s="1093" t="s">
        <v>339</v>
      </c>
      <c r="G680" s="1091"/>
      <c r="H680" s="1053"/>
      <c r="I680" s="1089"/>
    </row>
    <row r="681" spans="1:9" hidden="1">
      <c r="A681" s="1086">
        <v>41610</v>
      </c>
      <c r="B681" s="1095">
        <v>50</v>
      </c>
      <c r="C681" s="1088" t="s">
        <v>246</v>
      </c>
      <c r="D681" s="1089" t="s">
        <v>252</v>
      </c>
      <c r="F681" s="1093" t="s">
        <v>339</v>
      </c>
      <c r="G681" s="1091"/>
      <c r="H681" s="1053"/>
      <c r="I681" s="1089"/>
    </row>
    <row r="682" spans="1:9" hidden="1">
      <c r="A682" s="1086">
        <v>41610</v>
      </c>
      <c r="B682" s="1095">
        <v>25</v>
      </c>
      <c r="C682" s="1088" t="s">
        <v>246</v>
      </c>
      <c r="D682" s="1089" t="s">
        <v>995</v>
      </c>
      <c r="F682" s="1093" t="s">
        <v>339</v>
      </c>
      <c r="G682" s="1091"/>
      <c r="H682" s="1053"/>
      <c r="I682" s="1089"/>
    </row>
    <row r="683" spans="1:9" hidden="1">
      <c r="A683" s="1086">
        <v>41610</v>
      </c>
      <c r="B683" s="1095">
        <v>10</v>
      </c>
      <c r="C683" s="1088" t="s">
        <v>246</v>
      </c>
      <c r="D683" s="1089" t="s">
        <v>1005</v>
      </c>
      <c r="F683" s="1093" t="s">
        <v>339</v>
      </c>
      <c r="G683" s="1091"/>
      <c r="H683" s="1053"/>
      <c r="I683" s="1089"/>
    </row>
    <row r="684" spans="1:9" hidden="1">
      <c r="A684" s="1086">
        <v>41610</v>
      </c>
      <c r="B684" s="1095">
        <v>50</v>
      </c>
      <c r="C684" s="1088" t="s">
        <v>246</v>
      </c>
      <c r="D684" s="1089" t="s">
        <v>754</v>
      </c>
      <c r="F684" s="1093" t="s">
        <v>339</v>
      </c>
      <c r="G684" s="1091"/>
      <c r="H684" s="1053"/>
      <c r="I684" s="1089"/>
    </row>
    <row r="685" spans="1:9" hidden="1">
      <c r="A685" s="1086">
        <v>41610</v>
      </c>
      <c r="B685" s="1095">
        <v>10</v>
      </c>
      <c r="C685" s="1088" t="s">
        <v>246</v>
      </c>
      <c r="D685" s="1089" t="s">
        <v>367</v>
      </c>
      <c r="F685" s="1093" t="s">
        <v>339</v>
      </c>
      <c r="G685" s="1091"/>
      <c r="H685" s="1053"/>
      <c r="I685" s="1089"/>
    </row>
    <row r="686" spans="1:9" hidden="1">
      <c r="A686" s="1086">
        <v>41610</v>
      </c>
      <c r="B686" s="1095">
        <v>20</v>
      </c>
      <c r="C686" s="1088" t="s">
        <v>246</v>
      </c>
      <c r="D686" s="1089" t="s">
        <v>999</v>
      </c>
      <c r="F686" s="1093" t="s">
        <v>339</v>
      </c>
      <c r="G686" s="1091"/>
      <c r="H686" s="1053"/>
      <c r="I686" s="1089"/>
    </row>
    <row r="687" spans="1:9" hidden="1">
      <c r="A687" s="1086">
        <v>41610</v>
      </c>
      <c r="B687" s="1095">
        <v>20</v>
      </c>
      <c r="C687" s="1088" t="s">
        <v>246</v>
      </c>
      <c r="D687" s="1089" t="s">
        <v>787</v>
      </c>
      <c r="F687" s="1093" t="s">
        <v>339</v>
      </c>
      <c r="G687" s="1091"/>
      <c r="H687" s="1053"/>
      <c r="I687" s="1089"/>
    </row>
    <row r="688" spans="1:9" hidden="1">
      <c r="A688" s="1086">
        <v>41610</v>
      </c>
      <c r="B688" s="1095">
        <v>66</v>
      </c>
      <c r="C688" s="1088" t="s">
        <v>246</v>
      </c>
      <c r="D688" s="1089" t="s">
        <v>1069</v>
      </c>
      <c r="F688" s="1093">
        <v>0</v>
      </c>
      <c r="G688" s="1091"/>
      <c r="H688" s="1053"/>
      <c r="I688" s="1089"/>
    </row>
    <row r="689" spans="1:9" hidden="1">
      <c r="A689" s="1086">
        <v>41610</v>
      </c>
      <c r="B689" s="1095">
        <v>10</v>
      </c>
      <c r="C689" s="1088" t="s">
        <v>246</v>
      </c>
      <c r="D689" s="1089" t="s">
        <v>996</v>
      </c>
      <c r="F689" s="1093">
        <v>0</v>
      </c>
      <c r="G689" s="1091"/>
      <c r="H689" s="1053"/>
      <c r="I689" s="1089"/>
    </row>
    <row r="690" spans="1:9" hidden="1">
      <c r="A690" s="1086">
        <v>41610</v>
      </c>
      <c r="B690" s="1095">
        <v>50</v>
      </c>
      <c r="C690" s="1088" t="s">
        <v>246</v>
      </c>
      <c r="D690" s="1089" t="s">
        <v>792</v>
      </c>
      <c r="F690" s="1093" t="s">
        <v>339</v>
      </c>
      <c r="G690" s="1091"/>
      <c r="H690" s="1053"/>
      <c r="I690" s="1089"/>
    </row>
    <row r="691" spans="1:9" hidden="1">
      <c r="A691" s="1086">
        <v>41610</v>
      </c>
      <c r="B691" s="1095">
        <v>10</v>
      </c>
      <c r="C691" s="1088" t="s">
        <v>246</v>
      </c>
      <c r="D691" s="1089" t="s">
        <v>317</v>
      </c>
      <c r="F691" s="1093" t="s">
        <v>339</v>
      </c>
      <c r="G691" s="1091"/>
      <c r="H691" s="1053"/>
      <c r="I691" s="1089"/>
    </row>
    <row r="692" spans="1:9" hidden="1">
      <c r="A692" s="1086">
        <v>41610</v>
      </c>
      <c r="B692" s="1095">
        <v>261</v>
      </c>
      <c r="C692" s="1088" t="s">
        <v>246</v>
      </c>
      <c r="D692" s="1089" t="s">
        <v>344</v>
      </c>
      <c r="F692" s="1093" t="s">
        <v>339</v>
      </c>
      <c r="G692" s="1091"/>
      <c r="H692" s="1053"/>
      <c r="I692" s="1089"/>
    </row>
    <row r="693" spans="1:9" hidden="1">
      <c r="A693" s="1086">
        <v>41610</v>
      </c>
      <c r="B693" s="1095">
        <v>25</v>
      </c>
      <c r="C693" s="1088" t="s">
        <v>246</v>
      </c>
      <c r="D693" s="1089" t="s">
        <v>1070</v>
      </c>
      <c r="F693" s="1093" t="s">
        <v>339</v>
      </c>
      <c r="G693" s="1091"/>
      <c r="H693" s="1053"/>
      <c r="I693" s="1089"/>
    </row>
    <row r="694" spans="1:9" hidden="1">
      <c r="A694" s="1086">
        <v>41610</v>
      </c>
      <c r="B694" s="1095">
        <v>30</v>
      </c>
      <c r="C694" s="1088" t="s">
        <v>246</v>
      </c>
      <c r="D694" s="1089" t="s">
        <v>1123</v>
      </c>
      <c r="F694" s="1093">
        <v>0</v>
      </c>
      <c r="G694" s="1091"/>
      <c r="H694" s="1053"/>
      <c r="I694" s="1089"/>
    </row>
    <row r="695" spans="1:9" hidden="1">
      <c r="A695" s="1086">
        <v>41610</v>
      </c>
      <c r="B695" s="1095">
        <v>3</v>
      </c>
      <c r="C695" s="1088" t="s">
        <v>246</v>
      </c>
      <c r="D695" s="1089" t="s">
        <v>426</v>
      </c>
      <c r="F695" s="1093">
        <v>0</v>
      </c>
      <c r="G695" s="1091"/>
      <c r="H695" s="1053"/>
      <c r="I695" s="1089"/>
    </row>
    <row r="696" spans="1:9" hidden="1">
      <c r="A696" s="1086">
        <v>41610</v>
      </c>
      <c r="B696" s="1095">
        <v>30</v>
      </c>
      <c r="C696" s="1088" t="s">
        <v>246</v>
      </c>
      <c r="D696" s="1089" t="s">
        <v>751</v>
      </c>
      <c r="F696" s="1093" t="s">
        <v>339</v>
      </c>
      <c r="G696" s="1091"/>
      <c r="H696" s="1053"/>
      <c r="I696" s="1089"/>
    </row>
    <row r="697" spans="1:9" hidden="1">
      <c r="A697" s="1086">
        <v>41610</v>
      </c>
      <c r="B697" s="1095">
        <v>7</v>
      </c>
      <c r="C697" s="1088" t="s">
        <v>246</v>
      </c>
      <c r="D697" s="1089" t="s">
        <v>1196</v>
      </c>
      <c r="F697" s="1093" t="s">
        <v>339</v>
      </c>
      <c r="G697" s="1091"/>
      <c r="H697" s="1053"/>
      <c r="I697" s="1089"/>
    </row>
    <row r="698" spans="1:9" hidden="1">
      <c r="A698" s="1086">
        <v>41610</v>
      </c>
      <c r="B698" s="1095">
        <v>40</v>
      </c>
      <c r="C698" s="1088" t="s">
        <v>246</v>
      </c>
      <c r="D698" s="1089" t="s">
        <v>1247</v>
      </c>
      <c r="F698" s="1093" t="s">
        <v>339</v>
      </c>
      <c r="G698" s="1091"/>
      <c r="H698" s="1053"/>
      <c r="I698" s="1089"/>
    </row>
    <row r="699" spans="1:9" hidden="1">
      <c r="A699" s="1086">
        <v>41610</v>
      </c>
      <c r="B699" s="1095">
        <v>875.33</v>
      </c>
      <c r="C699" s="1088" t="s">
        <v>246</v>
      </c>
      <c r="D699" s="1089" t="s">
        <v>1293</v>
      </c>
      <c r="F699" s="1093">
        <v>0</v>
      </c>
      <c r="G699" s="1091"/>
      <c r="H699" s="1053"/>
      <c r="I699" s="1089"/>
    </row>
    <row r="700" spans="1:9" hidden="1">
      <c r="A700" s="1086">
        <v>41611</v>
      </c>
      <c r="B700" s="1095">
        <v>60</v>
      </c>
      <c r="C700" s="1088" t="s">
        <v>1087</v>
      </c>
      <c r="D700" s="1089" t="s">
        <v>1184</v>
      </c>
      <c r="F700" s="1093">
        <v>0</v>
      </c>
      <c r="G700" s="1091"/>
      <c r="H700" s="1053"/>
      <c r="I700" s="1089"/>
    </row>
    <row r="701" spans="1:9" hidden="1">
      <c r="A701" s="1086">
        <v>41611</v>
      </c>
      <c r="B701" s="1095">
        <v>80</v>
      </c>
      <c r="C701" s="1088" t="s">
        <v>1087</v>
      </c>
      <c r="D701" s="1089" t="s">
        <v>1184</v>
      </c>
      <c r="F701" s="1093">
        <v>0</v>
      </c>
      <c r="G701" s="1091"/>
      <c r="H701" s="1053"/>
      <c r="I701" s="1089"/>
    </row>
    <row r="702" spans="1:9" hidden="1">
      <c r="A702" s="1086">
        <v>41611</v>
      </c>
      <c r="B702" s="1095">
        <v>30</v>
      </c>
      <c r="C702" s="1088" t="s">
        <v>246</v>
      </c>
      <c r="D702" s="1089" t="s">
        <v>1276</v>
      </c>
      <c r="F702" s="1093" t="s">
        <v>339</v>
      </c>
      <c r="G702" s="1091"/>
      <c r="H702" s="1053"/>
      <c r="I702" s="1089"/>
    </row>
    <row r="703" spans="1:9" hidden="1">
      <c r="A703" s="1086">
        <v>41611</v>
      </c>
      <c r="B703" s="1095">
        <v>20</v>
      </c>
      <c r="C703" s="1088" t="s">
        <v>246</v>
      </c>
      <c r="D703" s="1089" t="s">
        <v>387</v>
      </c>
      <c r="F703" s="1093">
        <v>0</v>
      </c>
      <c r="G703" s="1091"/>
      <c r="H703" s="1053"/>
      <c r="I703" s="1089"/>
    </row>
    <row r="704" spans="1:9" hidden="1">
      <c r="A704" s="1086">
        <v>41611</v>
      </c>
      <c r="B704" s="1095">
        <v>300</v>
      </c>
      <c r="C704" s="1088" t="s">
        <v>246</v>
      </c>
      <c r="D704" s="1089" t="s">
        <v>778</v>
      </c>
      <c r="F704" s="1093" t="s">
        <v>339</v>
      </c>
      <c r="G704" s="1091"/>
      <c r="H704" s="1053"/>
      <c r="I704" s="1089"/>
    </row>
    <row r="705" spans="1:9" hidden="1">
      <c r="A705" s="1086">
        <v>41611</v>
      </c>
      <c r="B705" s="1095">
        <v>5</v>
      </c>
      <c r="C705" s="1088" t="s">
        <v>246</v>
      </c>
      <c r="D705" s="1089" t="s">
        <v>1187</v>
      </c>
      <c r="F705" s="1093" t="s">
        <v>339</v>
      </c>
      <c r="G705" s="1091"/>
      <c r="H705" s="1053"/>
      <c r="I705" s="1089"/>
    </row>
    <row r="706" spans="1:9" hidden="1">
      <c r="A706" s="1086">
        <v>41611</v>
      </c>
      <c r="B706" s="1095">
        <v>10</v>
      </c>
      <c r="C706" s="1088" t="s">
        <v>246</v>
      </c>
      <c r="D706" s="1089" t="s">
        <v>1294</v>
      </c>
      <c r="F706" s="1093">
        <v>0</v>
      </c>
      <c r="G706" s="1091"/>
      <c r="H706" s="1053"/>
      <c r="I706" s="1089"/>
    </row>
    <row r="707" spans="1:9" hidden="1">
      <c r="A707" s="1086">
        <v>41611</v>
      </c>
      <c r="B707" s="1095">
        <v>50</v>
      </c>
      <c r="C707" s="1088" t="s">
        <v>246</v>
      </c>
      <c r="D707" s="1089" t="s">
        <v>1105</v>
      </c>
      <c r="F707" s="1093">
        <v>0</v>
      </c>
      <c r="G707" s="1091"/>
      <c r="H707" s="1053"/>
      <c r="I707" s="1089"/>
    </row>
    <row r="708" spans="1:9" hidden="1">
      <c r="A708" s="1086">
        <v>41612</v>
      </c>
      <c r="B708" s="1095">
        <v>15.17</v>
      </c>
      <c r="C708" s="1088" t="s">
        <v>246</v>
      </c>
      <c r="D708" s="1089" t="s">
        <v>1295</v>
      </c>
      <c r="F708" s="1093">
        <v>0</v>
      </c>
      <c r="G708" s="1091"/>
      <c r="H708" s="1053"/>
      <c r="I708" s="1089"/>
    </row>
    <row r="709" spans="1:9" hidden="1">
      <c r="A709" s="1086">
        <v>41612</v>
      </c>
      <c r="B709" s="1095">
        <v>5</v>
      </c>
      <c r="C709" s="1088" t="s">
        <v>246</v>
      </c>
      <c r="D709" s="1089" t="s">
        <v>1296</v>
      </c>
      <c r="F709" s="1093" t="s">
        <v>339</v>
      </c>
      <c r="G709" s="1091"/>
      <c r="H709" s="1053"/>
      <c r="I709" s="1089"/>
    </row>
    <row r="710" spans="1:9" hidden="1">
      <c r="A710" s="1086">
        <v>41613</v>
      </c>
      <c r="B710" s="1095">
        <v>10</v>
      </c>
      <c r="C710" s="1088" t="s">
        <v>1087</v>
      </c>
      <c r="D710" s="1089" t="s">
        <v>1297</v>
      </c>
      <c r="F710" s="1093">
        <v>0</v>
      </c>
      <c r="G710" s="1091"/>
      <c r="H710" s="1053"/>
      <c r="I710" s="1089"/>
    </row>
    <row r="711" spans="1:9" hidden="1">
      <c r="A711" s="1086">
        <v>41613</v>
      </c>
      <c r="B711" s="1095">
        <v>15</v>
      </c>
      <c r="C711" s="1088" t="s">
        <v>1087</v>
      </c>
      <c r="D711" s="1089" t="s">
        <v>1088</v>
      </c>
      <c r="F711" s="1093">
        <v>0</v>
      </c>
      <c r="G711" s="1091"/>
      <c r="H711" s="1053"/>
      <c r="I711" s="1089"/>
    </row>
    <row r="712" spans="1:9" hidden="1">
      <c r="A712" s="1086">
        <v>41613</v>
      </c>
      <c r="B712" s="1095">
        <v>50</v>
      </c>
      <c r="C712" s="1088" t="s">
        <v>1087</v>
      </c>
      <c r="D712" s="1089" t="s">
        <v>1089</v>
      </c>
      <c r="F712" s="1093">
        <v>0</v>
      </c>
      <c r="G712" s="1091"/>
      <c r="H712" s="1053"/>
      <c r="I712" s="1089"/>
    </row>
    <row r="713" spans="1:9" hidden="1">
      <c r="A713" s="1086">
        <v>41613</v>
      </c>
      <c r="B713" s="1095">
        <v>49.2</v>
      </c>
      <c r="C713" s="1088" t="s">
        <v>246</v>
      </c>
      <c r="D713" s="1089" t="s">
        <v>429</v>
      </c>
      <c r="F713" s="1093">
        <v>0</v>
      </c>
      <c r="G713" s="1091"/>
      <c r="H713" s="1053"/>
      <c r="I713" s="1089"/>
    </row>
    <row r="714" spans="1:9" hidden="1">
      <c r="A714" s="1086">
        <v>41613</v>
      </c>
      <c r="B714" s="1095">
        <v>18.75</v>
      </c>
      <c r="C714" s="1088" t="s">
        <v>246</v>
      </c>
      <c r="D714" s="1089" t="s">
        <v>1298</v>
      </c>
      <c r="F714" s="1093">
        <v>0</v>
      </c>
      <c r="G714" s="1091"/>
      <c r="H714" s="1053"/>
      <c r="I714" s="1089"/>
    </row>
    <row r="715" spans="1:9" hidden="1">
      <c r="A715" s="1086">
        <v>41613</v>
      </c>
      <c r="B715" s="1095">
        <v>15</v>
      </c>
      <c r="C715" s="1088" t="s">
        <v>246</v>
      </c>
      <c r="D715" s="1089" t="s">
        <v>306</v>
      </c>
      <c r="F715" s="1093" t="s">
        <v>339</v>
      </c>
      <c r="G715" s="1091"/>
      <c r="H715" s="1053"/>
      <c r="I715" s="1089"/>
    </row>
    <row r="716" spans="1:9" hidden="1">
      <c r="A716" s="1086">
        <v>41613</v>
      </c>
      <c r="B716" s="1095">
        <v>100</v>
      </c>
      <c r="C716" s="1088" t="s">
        <v>246</v>
      </c>
      <c r="D716" s="1089" t="s">
        <v>1000</v>
      </c>
      <c r="F716" s="1093">
        <v>0</v>
      </c>
      <c r="G716" s="1091"/>
      <c r="H716" s="1053"/>
      <c r="I716" s="1089"/>
    </row>
    <row r="717" spans="1:9" hidden="1">
      <c r="A717" s="1086">
        <v>41613</v>
      </c>
      <c r="B717" s="1095">
        <v>6</v>
      </c>
      <c r="C717" s="1088" t="s">
        <v>246</v>
      </c>
      <c r="D717" s="1089" t="s">
        <v>310</v>
      </c>
      <c r="F717" s="1093" t="s">
        <v>339</v>
      </c>
      <c r="G717" s="1091"/>
      <c r="H717" s="1053"/>
      <c r="I717" s="1089"/>
    </row>
    <row r="718" spans="1:9" hidden="1">
      <c r="A718" s="1086">
        <v>41613</v>
      </c>
      <c r="B718" s="1095">
        <v>5</v>
      </c>
      <c r="C718" s="1088" t="s">
        <v>246</v>
      </c>
      <c r="D718" s="1089" t="s">
        <v>318</v>
      </c>
      <c r="F718" s="1093" t="s">
        <v>339</v>
      </c>
      <c r="G718" s="1091"/>
      <c r="H718" s="1053"/>
      <c r="I718" s="1089"/>
    </row>
    <row r="719" spans="1:9" hidden="1">
      <c r="A719" s="1086">
        <v>41614</v>
      </c>
      <c r="B719" s="1095">
        <v>30</v>
      </c>
      <c r="C719" s="1088" t="s">
        <v>1087</v>
      </c>
      <c r="D719" s="1089" t="s">
        <v>1088</v>
      </c>
      <c r="F719" s="1093">
        <v>0</v>
      </c>
      <c r="G719" s="1089"/>
      <c r="H719" s="1053"/>
      <c r="I719" s="1089"/>
    </row>
    <row r="720" spans="1:9" hidden="1">
      <c r="A720" s="1086">
        <v>41614</v>
      </c>
      <c r="B720" s="1095">
        <v>20</v>
      </c>
      <c r="C720" s="1088" t="s">
        <v>1087</v>
      </c>
      <c r="D720" s="1089" t="s">
        <v>1278</v>
      </c>
      <c r="F720" s="1093">
        <v>0</v>
      </c>
      <c r="G720" s="1089"/>
      <c r="H720" s="1053"/>
      <c r="I720" s="1089"/>
    </row>
    <row r="721" spans="1:9" hidden="1">
      <c r="A721" s="1086">
        <v>41614</v>
      </c>
      <c r="B721" s="1095">
        <v>248.4</v>
      </c>
      <c r="C721" s="1088" t="s">
        <v>246</v>
      </c>
      <c r="D721" s="1089" t="s">
        <v>1299</v>
      </c>
      <c r="F721" s="1093">
        <v>0</v>
      </c>
      <c r="G721" s="1089"/>
      <c r="H721" s="1053"/>
      <c r="I721" s="1089"/>
    </row>
    <row r="722" spans="1:9" hidden="1">
      <c r="A722" s="1086">
        <v>41614</v>
      </c>
      <c r="B722" s="1095">
        <v>15</v>
      </c>
      <c r="C722" s="1088" t="s">
        <v>246</v>
      </c>
      <c r="D722" s="1089" t="s">
        <v>1237</v>
      </c>
      <c r="F722" s="1093" t="s">
        <v>339</v>
      </c>
      <c r="G722" s="1089"/>
      <c r="H722" s="1053"/>
      <c r="I722" s="1089"/>
    </row>
    <row r="723" spans="1:9" hidden="1">
      <c r="A723" s="1086">
        <v>41614</v>
      </c>
      <c r="B723" s="1095">
        <v>10</v>
      </c>
      <c r="C723" s="1088" t="s">
        <v>246</v>
      </c>
      <c r="D723" s="1089" t="s">
        <v>956</v>
      </c>
      <c r="F723" s="1093" t="s">
        <v>339</v>
      </c>
      <c r="G723" s="1089"/>
      <c r="H723" s="1053"/>
      <c r="I723" s="1089"/>
    </row>
    <row r="724" spans="1:9" hidden="1">
      <c r="A724" s="1086">
        <v>41617</v>
      </c>
      <c r="B724" s="1095">
        <v>100</v>
      </c>
      <c r="C724" s="1088" t="s">
        <v>246</v>
      </c>
      <c r="D724" s="1089" t="s">
        <v>1030</v>
      </c>
      <c r="F724" s="1093" t="s">
        <v>339</v>
      </c>
      <c r="G724" s="1089"/>
      <c r="H724" s="1053"/>
      <c r="I724" s="1089"/>
    </row>
    <row r="725" spans="1:9" hidden="1">
      <c r="A725" s="1086">
        <v>41617</v>
      </c>
      <c r="B725" s="1095">
        <v>110</v>
      </c>
      <c r="C725" s="1088" t="s">
        <v>246</v>
      </c>
      <c r="D725" s="1089" t="s">
        <v>967</v>
      </c>
      <c r="F725" s="1093" t="s">
        <v>339</v>
      </c>
      <c r="G725" s="1089"/>
      <c r="H725" s="1053"/>
      <c r="I725" s="1089"/>
    </row>
    <row r="726" spans="1:9" hidden="1">
      <c r="A726" s="1086">
        <v>41617</v>
      </c>
      <c r="B726" s="1095">
        <v>12.5</v>
      </c>
      <c r="C726" s="1088" t="s">
        <v>246</v>
      </c>
      <c r="D726" s="1089" t="s">
        <v>1221</v>
      </c>
      <c r="F726" s="1093" t="s">
        <v>339</v>
      </c>
      <c r="G726" s="1089"/>
      <c r="H726" s="1053"/>
      <c r="I726" s="1089"/>
    </row>
    <row r="727" spans="1:9" hidden="1">
      <c r="A727" s="1086">
        <v>41617</v>
      </c>
      <c r="B727" s="1095">
        <v>801.54</v>
      </c>
      <c r="C727" s="1088" t="s">
        <v>246</v>
      </c>
      <c r="D727" s="1089" t="s">
        <v>1300</v>
      </c>
      <c r="F727" s="1093">
        <v>0</v>
      </c>
      <c r="G727" s="1089"/>
      <c r="H727" s="1053"/>
      <c r="I727" s="1089"/>
    </row>
    <row r="728" spans="1:9" hidden="1">
      <c r="A728" s="1086">
        <v>41617</v>
      </c>
      <c r="B728" s="1095">
        <v>1000</v>
      </c>
      <c r="C728" s="1088" t="s">
        <v>1087</v>
      </c>
      <c r="D728" s="1089" t="s">
        <v>1301</v>
      </c>
      <c r="F728" s="1093">
        <v>0</v>
      </c>
      <c r="G728" s="1089"/>
      <c r="H728" s="1053"/>
      <c r="I728" s="1089"/>
    </row>
    <row r="729" spans="1:9" hidden="1">
      <c r="A729" s="1086">
        <v>41618</v>
      </c>
      <c r="B729" s="1095">
        <v>100</v>
      </c>
      <c r="C729" s="1088" t="s">
        <v>1087</v>
      </c>
      <c r="D729" s="1089" t="s">
        <v>1088</v>
      </c>
      <c r="F729" s="1093">
        <v>0</v>
      </c>
      <c r="G729" s="1089"/>
      <c r="H729" s="1053"/>
      <c r="I729" s="1089"/>
    </row>
    <row r="730" spans="1:9" hidden="1">
      <c r="A730" s="1086">
        <v>41618</v>
      </c>
      <c r="B730" s="1095">
        <v>15</v>
      </c>
      <c r="C730" s="1088" t="s">
        <v>1087</v>
      </c>
      <c r="D730" s="1089" t="s">
        <v>1096</v>
      </c>
      <c r="F730" s="1093">
        <v>0</v>
      </c>
      <c r="G730" s="1089"/>
      <c r="H730" s="1053"/>
      <c r="I730" s="1089"/>
    </row>
    <row r="731" spans="1:9" hidden="1">
      <c r="A731" s="1086">
        <v>41618</v>
      </c>
      <c r="B731" s="1095">
        <v>40</v>
      </c>
      <c r="C731" s="1088" t="s">
        <v>246</v>
      </c>
      <c r="D731" s="1089" t="s">
        <v>1282</v>
      </c>
      <c r="F731" s="1093">
        <v>0</v>
      </c>
      <c r="G731" s="1089"/>
      <c r="H731" s="1053"/>
      <c r="I731" s="1089"/>
    </row>
    <row r="732" spans="1:9" hidden="1">
      <c r="A732" s="1086">
        <v>41618</v>
      </c>
      <c r="B732" s="1095">
        <v>230</v>
      </c>
      <c r="C732" s="1088" t="s">
        <v>246</v>
      </c>
      <c r="D732" s="1089" t="s">
        <v>920</v>
      </c>
      <c r="F732" s="1093" t="s">
        <v>339</v>
      </c>
      <c r="G732" s="1089"/>
      <c r="H732" s="1053"/>
      <c r="I732" s="1089"/>
    </row>
    <row r="733" spans="1:9" hidden="1">
      <c r="A733" s="1086">
        <v>41618</v>
      </c>
      <c r="B733" s="1095">
        <v>150</v>
      </c>
      <c r="C733" s="1088" t="s">
        <v>246</v>
      </c>
      <c r="D733" s="1089" t="s">
        <v>357</v>
      </c>
      <c r="F733" s="1093" t="s">
        <v>339</v>
      </c>
      <c r="G733" s="1089"/>
      <c r="H733" s="1053"/>
      <c r="I733" s="1089"/>
    </row>
    <row r="734" spans="1:9" hidden="1">
      <c r="A734" s="1086">
        <v>41618</v>
      </c>
      <c r="B734" s="1095">
        <v>5</v>
      </c>
      <c r="C734" s="1088" t="s">
        <v>246</v>
      </c>
      <c r="D734" s="1089" t="s">
        <v>1256</v>
      </c>
      <c r="F734" s="1093" t="s">
        <v>339</v>
      </c>
      <c r="G734" s="1089"/>
      <c r="H734" s="1053"/>
      <c r="I734" s="1089"/>
    </row>
    <row r="735" spans="1:9" hidden="1">
      <c r="A735" s="1086">
        <v>41620</v>
      </c>
      <c r="B735" s="1095">
        <v>59.36</v>
      </c>
      <c r="C735" s="1088" t="s">
        <v>1087</v>
      </c>
      <c r="D735" s="1089" t="s">
        <v>1302</v>
      </c>
      <c r="F735" s="1093">
        <v>0</v>
      </c>
      <c r="G735" s="1089"/>
      <c r="H735" s="1053"/>
      <c r="I735" s="1089"/>
    </row>
    <row r="736" spans="1:9" hidden="1">
      <c r="A736" s="1086">
        <v>41624</v>
      </c>
      <c r="B736" s="1095">
        <v>20</v>
      </c>
      <c r="C736" s="1088" t="s">
        <v>1087</v>
      </c>
      <c r="D736" s="1089" t="s">
        <v>1092</v>
      </c>
      <c r="F736" s="1093">
        <v>0</v>
      </c>
      <c r="G736" s="1089"/>
      <c r="H736" s="1053"/>
      <c r="I736" s="1089"/>
    </row>
    <row r="737" spans="1:9" hidden="1">
      <c r="A737" s="1086">
        <v>41624</v>
      </c>
      <c r="B737" s="1095">
        <v>30</v>
      </c>
      <c r="C737" s="1088" t="s">
        <v>246</v>
      </c>
      <c r="D737" s="1089" t="s">
        <v>1204</v>
      </c>
      <c r="F737" s="1093" t="s">
        <v>339</v>
      </c>
      <c r="G737" s="1089"/>
      <c r="H737" s="1053"/>
      <c r="I737" s="1089"/>
    </row>
    <row r="738" spans="1:9" hidden="1">
      <c r="A738" s="1086">
        <v>41624</v>
      </c>
      <c r="B738" s="1095">
        <v>5</v>
      </c>
      <c r="C738" s="1088" t="s">
        <v>246</v>
      </c>
      <c r="D738" s="1089" t="s">
        <v>968</v>
      </c>
      <c r="F738" s="1093" t="s">
        <v>339</v>
      </c>
      <c r="G738" s="1089"/>
      <c r="H738" s="1053"/>
      <c r="I738" s="1089"/>
    </row>
    <row r="739" spans="1:9" hidden="1">
      <c r="A739" s="1086">
        <v>41624</v>
      </c>
      <c r="B739" s="1095">
        <v>100</v>
      </c>
      <c r="C739" s="1088" t="s">
        <v>246</v>
      </c>
      <c r="D739" s="1089" t="s">
        <v>292</v>
      </c>
      <c r="F739" s="1093" t="s">
        <v>339</v>
      </c>
      <c r="G739" s="1089"/>
      <c r="H739" s="1053"/>
      <c r="I739" s="1089"/>
    </row>
    <row r="740" spans="1:9" hidden="1">
      <c r="A740" s="1086">
        <v>41624</v>
      </c>
      <c r="B740" s="1095">
        <v>100</v>
      </c>
      <c r="C740" s="1088" t="s">
        <v>246</v>
      </c>
      <c r="D740" s="1089" t="s">
        <v>259</v>
      </c>
      <c r="F740" s="1093" t="s">
        <v>339</v>
      </c>
      <c r="G740" s="1089"/>
      <c r="H740" s="1053"/>
      <c r="I740" s="1089"/>
    </row>
    <row r="741" spans="1:9" hidden="1">
      <c r="A741" s="1086">
        <v>41624</v>
      </c>
      <c r="B741" s="1095">
        <v>1</v>
      </c>
      <c r="C741" s="1088" t="s">
        <v>246</v>
      </c>
      <c r="D741" s="1089" t="s">
        <v>785</v>
      </c>
      <c r="F741" s="1093" t="s">
        <v>339</v>
      </c>
      <c r="G741" s="1089"/>
      <c r="H741" s="1053"/>
      <c r="I741" s="1089"/>
    </row>
    <row r="742" spans="1:9" hidden="1">
      <c r="A742" s="1086">
        <v>41624</v>
      </c>
      <c r="B742" s="1095">
        <v>200</v>
      </c>
      <c r="C742" s="1088" t="s">
        <v>246</v>
      </c>
      <c r="D742" s="1089" t="s">
        <v>450</v>
      </c>
      <c r="F742" s="1093" t="s">
        <v>339</v>
      </c>
      <c r="G742" s="1089"/>
      <c r="H742" s="1053"/>
      <c r="I742" s="1089"/>
    </row>
    <row r="743" spans="1:9" hidden="1">
      <c r="A743" s="1086">
        <v>41624</v>
      </c>
      <c r="B743" s="1095">
        <v>7</v>
      </c>
      <c r="C743" s="1088" t="s">
        <v>246</v>
      </c>
      <c r="D743" s="1089" t="s">
        <v>976</v>
      </c>
      <c r="F743" s="1093">
        <v>0</v>
      </c>
      <c r="G743" s="1089"/>
      <c r="H743" s="1053"/>
      <c r="I743" s="1089"/>
    </row>
    <row r="744" spans="1:9" hidden="1">
      <c r="A744" s="1086">
        <v>41624</v>
      </c>
      <c r="B744" s="1095">
        <v>12.5</v>
      </c>
      <c r="C744" s="1088" t="s">
        <v>246</v>
      </c>
      <c r="D744" s="1089" t="s">
        <v>1221</v>
      </c>
      <c r="F744" s="1093" t="s">
        <v>339</v>
      </c>
      <c r="G744" s="1089"/>
      <c r="H744" s="1053"/>
      <c r="I744" s="1089"/>
    </row>
    <row r="745" spans="1:9" hidden="1">
      <c r="A745" s="1086">
        <v>41624</v>
      </c>
      <c r="B745" s="1095">
        <v>7</v>
      </c>
      <c r="C745" s="1088" t="s">
        <v>246</v>
      </c>
      <c r="D745" s="1089" t="s">
        <v>1032</v>
      </c>
      <c r="F745" s="1093" t="s">
        <v>339</v>
      </c>
      <c r="G745" s="1089"/>
      <c r="H745" s="1053"/>
      <c r="I745" s="1089"/>
    </row>
    <row r="746" spans="1:9" hidden="1">
      <c r="A746" s="1086">
        <v>41624</v>
      </c>
      <c r="B746" s="1095">
        <v>500</v>
      </c>
      <c r="C746" s="1088" t="s">
        <v>246</v>
      </c>
      <c r="D746" s="1089" t="s">
        <v>1303</v>
      </c>
      <c r="F746" s="1093" t="s">
        <v>339</v>
      </c>
      <c r="G746" s="1089"/>
      <c r="H746" s="1053"/>
      <c r="I746" s="1089"/>
    </row>
    <row r="747" spans="1:9" hidden="1">
      <c r="A747" s="1086">
        <v>41624</v>
      </c>
      <c r="B747" s="1095">
        <v>40</v>
      </c>
      <c r="C747" s="1088" t="s">
        <v>246</v>
      </c>
      <c r="D747" s="1089" t="s">
        <v>1258</v>
      </c>
      <c r="F747" s="1093" t="s">
        <v>339</v>
      </c>
      <c r="G747" s="1089"/>
      <c r="H747" s="1053"/>
      <c r="I747" s="1089"/>
    </row>
    <row r="748" spans="1:9" hidden="1">
      <c r="A748" s="1086">
        <v>41624</v>
      </c>
      <c r="B748" s="1095">
        <v>5</v>
      </c>
      <c r="C748" s="1088" t="s">
        <v>246</v>
      </c>
      <c r="D748" s="1089" t="s">
        <v>1223</v>
      </c>
      <c r="F748" s="1093">
        <v>0</v>
      </c>
      <c r="G748" s="1089"/>
      <c r="H748" s="1053"/>
      <c r="I748" s="1089"/>
    </row>
    <row r="749" spans="1:9" hidden="1">
      <c r="A749" s="1086">
        <v>41624</v>
      </c>
      <c r="B749" s="1095">
        <v>31.35</v>
      </c>
      <c r="C749" s="1088" t="s">
        <v>246</v>
      </c>
      <c r="D749" s="1089" t="s">
        <v>1304</v>
      </c>
      <c r="F749" s="1093">
        <v>0</v>
      </c>
      <c r="G749" s="1089"/>
      <c r="H749" s="1053"/>
      <c r="I749" s="1089"/>
    </row>
    <row r="750" spans="1:9" hidden="1">
      <c r="A750" s="1086">
        <v>41625</v>
      </c>
      <c r="B750" s="1095">
        <v>15</v>
      </c>
      <c r="C750" s="1088" t="s">
        <v>1087</v>
      </c>
      <c r="D750" s="1089" t="s">
        <v>1236</v>
      </c>
      <c r="F750" s="1093">
        <v>0</v>
      </c>
      <c r="G750" s="1089"/>
      <c r="H750" s="1053"/>
      <c r="I750" s="1089"/>
    </row>
    <row r="751" spans="1:9" hidden="1">
      <c r="A751" s="1086">
        <v>41625</v>
      </c>
      <c r="B751" s="1095">
        <v>80</v>
      </c>
      <c r="C751" s="1088" t="s">
        <v>246</v>
      </c>
      <c r="D751" s="1089" t="s">
        <v>1044</v>
      </c>
      <c r="F751" s="1093">
        <v>0</v>
      </c>
      <c r="G751" s="1089"/>
      <c r="H751" s="1053"/>
      <c r="I751" s="1089"/>
    </row>
    <row r="752" spans="1:9" hidden="1">
      <c r="A752" s="1086">
        <v>41625</v>
      </c>
      <c r="B752" s="1095">
        <v>100</v>
      </c>
      <c r="C752" s="1088" t="s">
        <v>246</v>
      </c>
      <c r="D752" s="1089" t="s">
        <v>327</v>
      </c>
      <c r="F752" s="1093" t="s">
        <v>339</v>
      </c>
      <c r="G752" s="1089"/>
      <c r="H752" s="1053"/>
      <c r="I752" s="1089"/>
    </row>
    <row r="753" spans="1:9" hidden="1">
      <c r="A753" s="1086">
        <v>41626</v>
      </c>
      <c r="B753" s="1095">
        <v>41.13</v>
      </c>
      <c r="C753" s="1088" t="s">
        <v>246</v>
      </c>
      <c r="D753" s="1089" t="s">
        <v>1305</v>
      </c>
      <c r="F753" s="1093">
        <v>0</v>
      </c>
      <c r="G753" s="1089"/>
      <c r="H753" s="1053"/>
      <c r="I753" s="1089"/>
    </row>
    <row r="754" spans="1:9" hidden="1">
      <c r="A754" s="1086">
        <v>41626</v>
      </c>
      <c r="B754" s="1095">
        <v>120</v>
      </c>
      <c r="C754" s="1088" t="s">
        <v>246</v>
      </c>
      <c r="D754" s="1089" t="s">
        <v>784</v>
      </c>
      <c r="F754" s="1093" t="s">
        <v>339</v>
      </c>
      <c r="G754" s="1089"/>
      <c r="H754" s="1053"/>
      <c r="I754" s="1089"/>
    </row>
    <row r="755" spans="1:9" hidden="1">
      <c r="A755" s="1086">
        <v>41627</v>
      </c>
      <c r="B755" s="1095">
        <v>20</v>
      </c>
      <c r="C755" s="1088" t="s">
        <v>1087</v>
      </c>
      <c r="D755" s="1089" t="s">
        <v>1096</v>
      </c>
      <c r="F755" s="1093">
        <v>0</v>
      </c>
      <c r="G755" s="1089"/>
      <c r="H755" s="1053"/>
      <c r="I755" s="1089"/>
    </row>
    <row r="756" spans="1:9" hidden="1">
      <c r="A756" s="1086">
        <v>41627</v>
      </c>
      <c r="B756" s="1095">
        <v>40</v>
      </c>
      <c r="C756" s="1088" t="s">
        <v>246</v>
      </c>
      <c r="D756" s="1089" t="s">
        <v>400</v>
      </c>
      <c r="F756" s="1093" t="s">
        <v>339</v>
      </c>
      <c r="G756" s="1089"/>
      <c r="H756" s="1053"/>
      <c r="I756" s="1089"/>
    </row>
    <row r="757" spans="1:9" hidden="1">
      <c r="A757" s="1086">
        <v>41628</v>
      </c>
      <c r="B757" s="1095">
        <v>25</v>
      </c>
      <c r="C757" s="1088" t="s">
        <v>246</v>
      </c>
      <c r="D757" s="1089" t="s">
        <v>1262</v>
      </c>
      <c r="F757" s="1093" t="s">
        <v>339</v>
      </c>
      <c r="G757" s="1089"/>
      <c r="H757" s="1053"/>
      <c r="I757" s="1089"/>
    </row>
    <row r="758" spans="1:9" hidden="1">
      <c r="A758" s="1086">
        <v>41628</v>
      </c>
      <c r="B758" s="1095">
        <v>2500</v>
      </c>
      <c r="C758" s="1088">
        <v>103479</v>
      </c>
      <c r="D758" s="1089" t="s">
        <v>1306</v>
      </c>
      <c r="F758" s="1093">
        <v>0</v>
      </c>
      <c r="G758" s="1089"/>
      <c r="H758" s="1053"/>
      <c r="I758" s="1089"/>
    </row>
    <row r="759" spans="1:9" hidden="1">
      <c r="A759" s="1086">
        <v>41628</v>
      </c>
      <c r="B759" s="1095">
        <v>1000</v>
      </c>
      <c r="C759" s="1088">
        <v>103480</v>
      </c>
      <c r="D759" s="1089" t="s">
        <v>1307</v>
      </c>
      <c r="F759" s="1093">
        <v>0</v>
      </c>
      <c r="G759" s="1089"/>
      <c r="H759" s="1053"/>
      <c r="I759" s="1089"/>
    </row>
    <row r="760" spans="1:9" hidden="1">
      <c r="A760" s="1086">
        <v>41628</v>
      </c>
      <c r="B760" s="1095">
        <v>15000</v>
      </c>
      <c r="C760" s="1088">
        <v>103481</v>
      </c>
      <c r="D760" s="1089" t="s">
        <v>441</v>
      </c>
      <c r="F760" s="1093">
        <v>0</v>
      </c>
      <c r="G760" s="1089"/>
      <c r="H760" s="1053"/>
      <c r="I760" s="1089"/>
    </row>
    <row r="761" spans="1:9" hidden="1">
      <c r="A761" s="1086">
        <v>41631</v>
      </c>
      <c r="B761" s="1095">
        <v>100</v>
      </c>
      <c r="C761" s="1088" t="s">
        <v>1087</v>
      </c>
      <c r="D761" s="1089" t="s">
        <v>1093</v>
      </c>
      <c r="F761" s="1093">
        <v>0</v>
      </c>
      <c r="G761" s="1089"/>
      <c r="H761" s="1053"/>
      <c r="I761" s="1089"/>
    </row>
    <row r="762" spans="1:9" hidden="1">
      <c r="A762" s="1086">
        <v>41631</v>
      </c>
      <c r="B762" s="1095">
        <v>12.25</v>
      </c>
      <c r="C762" s="1088" t="s">
        <v>246</v>
      </c>
      <c r="D762" s="1089" t="s">
        <v>1107</v>
      </c>
      <c r="F762" s="1093">
        <v>0</v>
      </c>
      <c r="G762" s="1089"/>
      <c r="H762" s="1053"/>
      <c r="I762" s="1089"/>
    </row>
    <row r="763" spans="1:9" hidden="1">
      <c r="A763" s="1086">
        <v>41631</v>
      </c>
      <c r="B763" s="1095">
        <v>1.36</v>
      </c>
      <c r="C763" s="1088" t="s">
        <v>246</v>
      </c>
      <c r="D763" s="1089" t="s">
        <v>1107</v>
      </c>
      <c r="F763" s="1093">
        <v>0</v>
      </c>
      <c r="G763" s="1089"/>
      <c r="H763" s="1053"/>
      <c r="I763" s="1089"/>
    </row>
    <row r="764" spans="1:9" hidden="1">
      <c r="A764" s="1086">
        <v>41631</v>
      </c>
      <c r="B764" s="1095">
        <v>40</v>
      </c>
      <c r="C764" s="1088" t="s">
        <v>246</v>
      </c>
      <c r="D764" s="1089" t="s">
        <v>261</v>
      </c>
      <c r="F764" s="1093" t="s">
        <v>339</v>
      </c>
      <c r="G764" s="1089"/>
      <c r="H764" s="1053"/>
      <c r="I764" s="1089"/>
    </row>
    <row r="765" spans="1:9" hidden="1">
      <c r="A765" s="1086">
        <v>41631</v>
      </c>
      <c r="B765" s="1095">
        <v>12</v>
      </c>
      <c r="C765" s="1088" t="s">
        <v>246</v>
      </c>
      <c r="D765" s="1089" t="s">
        <v>294</v>
      </c>
      <c r="F765" s="1093" t="s">
        <v>339</v>
      </c>
      <c r="G765" s="1089"/>
      <c r="H765" s="1053"/>
      <c r="I765" s="1089"/>
    </row>
    <row r="766" spans="1:9" hidden="1">
      <c r="A766" s="1086">
        <v>41631</v>
      </c>
      <c r="B766" s="1095">
        <v>80.53</v>
      </c>
      <c r="C766" s="1088" t="s">
        <v>246</v>
      </c>
      <c r="D766" s="1089" t="s">
        <v>1218</v>
      </c>
      <c r="F766" s="1093">
        <v>0</v>
      </c>
      <c r="G766" s="1089"/>
      <c r="H766" s="1053"/>
      <c r="I766" s="1089"/>
    </row>
    <row r="767" spans="1:9" hidden="1">
      <c r="A767" s="1086">
        <v>41631</v>
      </c>
      <c r="B767" s="1095">
        <v>188</v>
      </c>
      <c r="C767" s="1088" t="s">
        <v>246</v>
      </c>
      <c r="D767" s="1089" t="s">
        <v>355</v>
      </c>
      <c r="F767" s="1093" t="s">
        <v>339</v>
      </c>
      <c r="G767" s="1089"/>
      <c r="H767" s="1053"/>
      <c r="I767" s="1089"/>
    </row>
    <row r="768" spans="1:9" hidden="1">
      <c r="A768" s="1086">
        <v>41631</v>
      </c>
      <c r="B768" s="1095">
        <v>258</v>
      </c>
      <c r="C768" s="1088" t="s">
        <v>246</v>
      </c>
      <c r="D768" s="1089" t="s">
        <v>355</v>
      </c>
      <c r="F768" s="1093" t="s">
        <v>339</v>
      </c>
      <c r="G768" s="1089"/>
      <c r="H768" s="1053"/>
      <c r="I768" s="1089"/>
    </row>
    <row r="769" spans="1:9" hidden="1">
      <c r="A769" s="1086">
        <v>41631</v>
      </c>
      <c r="B769" s="1095">
        <v>5</v>
      </c>
      <c r="C769" s="1088" t="s">
        <v>246</v>
      </c>
      <c r="D769" s="1089" t="s">
        <v>773</v>
      </c>
      <c r="F769" s="1093">
        <v>0</v>
      </c>
      <c r="G769" s="1089"/>
      <c r="H769" s="1053"/>
      <c r="I769" s="1089"/>
    </row>
    <row r="770" spans="1:9" hidden="1">
      <c r="A770" s="1086">
        <v>41631</v>
      </c>
      <c r="B770" s="1095">
        <v>12.5</v>
      </c>
      <c r="C770" s="1088" t="s">
        <v>246</v>
      </c>
      <c r="D770" s="1089" t="s">
        <v>1221</v>
      </c>
      <c r="F770" s="1093" t="s">
        <v>339</v>
      </c>
      <c r="G770" s="1089"/>
      <c r="H770" s="1053"/>
      <c r="I770" s="1089"/>
    </row>
    <row r="771" spans="1:9" hidden="1">
      <c r="A771" s="1086">
        <v>41631</v>
      </c>
      <c r="B771" s="1095">
        <v>686.94</v>
      </c>
      <c r="C771" s="1088" t="s">
        <v>246</v>
      </c>
      <c r="D771" s="1089" t="s">
        <v>1308</v>
      </c>
      <c r="F771" s="1093">
        <v>0</v>
      </c>
      <c r="G771" s="1089"/>
      <c r="H771" s="1053"/>
      <c r="I771" s="1089"/>
    </row>
    <row r="772" spans="1:9" hidden="1">
      <c r="A772" s="1086">
        <v>41635</v>
      </c>
      <c r="B772" s="1095">
        <v>15</v>
      </c>
      <c r="C772" s="1088" t="s">
        <v>246</v>
      </c>
      <c r="D772" s="1089" t="s">
        <v>858</v>
      </c>
      <c r="F772" s="1093" t="s">
        <v>339</v>
      </c>
      <c r="G772" s="1089"/>
      <c r="H772" s="1053"/>
      <c r="I772" s="1089"/>
    </row>
    <row r="773" spans="1:9" hidden="1">
      <c r="A773" s="1086">
        <v>41635</v>
      </c>
      <c r="B773" s="1095">
        <v>15</v>
      </c>
      <c r="C773" s="1088" t="s">
        <v>246</v>
      </c>
      <c r="D773" s="1089" t="s">
        <v>1264</v>
      </c>
      <c r="F773" s="1093" t="s">
        <v>339</v>
      </c>
      <c r="G773" s="1089"/>
      <c r="H773" s="1053"/>
      <c r="I773" s="1089"/>
    </row>
    <row r="774" spans="1:9" hidden="1">
      <c r="A774" s="1086">
        <v>41635</v>
      </c>
      <c r="B774" s="1095">
        <v>3</v>
      </c>
      <c r="C774" s="1088" t="s">
        <v>246</v>
      </c>
      <c r="D774" s="1089" t="s">
        <v>363</v>
      </c>
      <c r="F774" s="1093" t="s">
        <v>339</v>
      </c>
      <c r="G774" s="1089"/>
      <c r="H774" s="1053"/>
      <c r="I774" s="1089"/>
    </row>
    <row r="775" spans="1:9" hidden="1">
      <c r="A775" s="1086">
        <v>41635</v>
      </c>
      <c r="B775" s="1095">
        <v>10</v>
      </c>
      <c r="C775" s="1088" t="s">
        <v>246</v>
      </c>
      <c r="D775" s="1089" t="s">
        <v>302</v>
      </c>
      <c r="F775" s="1093">
        <v>0</v>
      </c>
      <c r="G775" s="1089"/>
      <c r="H775" s="1053"/>
      <c r="I775" s="1089"/>
    </row>
    <row r="776" spans="1:9" hidden="1">
      <c r="A776" s="1086">
        <v>41635</v>
      </c>
      <c r="B776" s="1095">
        <v>3</v>
      </c>
      <c r="C776" s="1088" t="s">
        <v>246</v>
      </c>
      <c r="D776" s="1089" t="s">
        <v>363</v>
      </c>
      <c r="F776" s="1093" t="s">
        <v>339</v>
      </c>
      <c r="G776" s="1089"/>
      <c r="H776" s="1053"/>
      <c r="I776" s="1089"/>
    </row>
    <row r="777" spans="1:9" hidden="1">
      <c r="A777" s="1086">
        <v>41635</v>
      </c>
      <c r="B777" s="1095">
        <v>50</v>
      </c>
      <c r="C777" s="1088" t="s">
        <v>246</v>
      </c>
      <c r="D777" s="1089" t="s">
        <v>1017</v>
      </c>
      <c r="F777" s="1093" t="s">
        <v>339</v>
      </c>
      <c r="G777" s="1089"/>
      <c r="H777" s="1053"/>
      <c r="I777" s="1089"/>
    </row>
    <row r="778" spans="1:9" hidden="1">
      <c r="A778" s="1086">
        <v>41635</v>
      </c>
      <c r="B778" s="1095">
        <v>60</v>
      </c>
      <c r="C778" s="1088" t="s">
        <v>246</v>
      </c>
      <c r="D778" s="1089" t="s">
        <v>1309</v>
      </c>
      <c r="F778" s="1093" t="s">
        <v>339</v>
      </c>
      <c r="G778" s="1089"/>
      <c r="H778" s="1053"/>
      <c r="I778" s="1089"/>
    </row>
    <row r="779" spans="1:9" hidden="1">
      <c r="A779" s="1086">
        <v>41638</v>
      </c>
      <c r="B779" s="1095">
        <v>1200</v>
      </c>
      <c r="C779" s="1088" t="s">
        <v>1087</v>
      </c>
      <c r="D779" s="1089" t="s">
        <v>1310</v>
      </c>
      <c r="F779" s="1093">
        <v>0</v>
      </c>
      <c r="G779" s="1089"/>
      <c r="H779" s="1053"/>
      <c r="I779" s="1089"/>
    </row>
    <row r="780" spans="1:9" hidden="1">
      <c r="A780" s="1086">
        <v>41638</v>
      </c>
      <c r="B780" s="1095">
        <v>4455.8100000000004</v>
      </c>
      <c r="C780" s="1088" t="s">
        <v>246</v>
      </c>
      <c r="D780" s="1089" t="s">
        <v>269</v>
      </c>
      <c r="F780" s="1093">
        <v>0</v>
      </c>
      <c r="G780" s="1089"/>
      <c r="H780" s="1053"/>
      <c r="I780" s="1089"/>
    </row>
    <row r="781" spans="1:9" hidden="1">
      <c r="A781" s="1086">
        <v>41638</v>
      </c>
      <c r="B781" s="1095">
        <v>150</v>
      </c>
      <c r="C781" s="1088" t="s">
        <v>246</v>
      </c>
      <c r="D781" s="1089" t="s">
        <v>1311</v>
      </c>
      <c r="F781" s="1093">
        <v>0</v>
      </c>
      <c r="G781" s="1089"/>
      <c r="H781" s="1053"/>
      <c r="I781" s="1089"/>
    </row>
    <row r="782" spans="1:9" hidden="1">
      <c r="A782" s="1086">
        <v>41638</v>
      </c>
      <c r="B782" s="1095">
        <v>3</v>
      </c>
      <c r="C782" s="1088" t="s">
        <v>246</v>
      </c>
      <c r="D782" s="1089" t="s">
        <v>1004</v>
      </c>
      <c r="F782" s="1093">
        <v>0</v>
      </c>
      <c r="G782" s="1089"/>
      <c r="H782" s="1053"/>
      <c r="I782" s="1089"/>
    </row>
    <row r="783" spans="1:9" hidden="1">
      <c r="A783" s="1086">
        <v>41638</v>
      </c>
      <c r="B783" s="1095">
        <v>180</v>
      </c>
      <c r="C783" s="1088" t="s">
        <v>246</v>
      </c>
      <c r="D783" s="1089" t="s">
        <v>287</v>
      </c>
      <c r="F783" s="1093">
        <v>0</v>
      </c>
      <c r="G783" s="1089"/>
      <c r="H783" s="1053"/>
      <c r="I783" s="1089"/>
    </row>
    <row r="784" spans="1:9" hidden="1">
      <c r="A784" s="1086">
        <v>41638</v>
      </c>
      <c r="B784" s="1095">
        <v>12.5</v>
      </c>
      <c r="C784" s="1088" t="s">
        <v>246</v>
      </c>
      <c r="D784" s="1089" t="s">
        <v>1221</v>
      </c>
      <c r="F784" s="1093">
        <v>0</v>
      </c>
      <c r="G784" s="1089"/>
      <c r="H784" s="1053"/>
      <c r="I784" s="1089"/>
    </row>
    <row r="785" spans="1:9" hidden="1">
      <c r="A785" s="1086">
        <v>41638</v>
      </c>
      <c r="B785" s="1095">
        <v>80</v>
      </c>
      <c r="C785" s="1088" t="s">
        <v>246</v>
      </c>
      <c r="D785" s="1089" t="s">
        <v>330</v>
      </c>
      <c r="F785" s="1093">
        <v>0</v>
      </c>
      <c r="G785" s="1089"/>
      <c r="H785" s="1053"/>
      <c r="I785" s="1089"/>
    </row>
    <row r="786" spans="1:9" hidden="1">
      <c r="A786" s="1086">
        <v>41638</v>
      </c>
      <c r="B786" s="1095">
        <v>200.9</v>
      </c>
      <c r="C786" s="1088" t="s">
        <v>246</v>
      </c>
      <c r="D786" s="1089" t="s">
        <v>1312</v>
      </c>
      <c r="F786" s="1093">
        <v>0</v>
      </c>
      <c r="G786" s="1089"/>
      <c r="H786" s="1053"/>
      <c r="I786" s="1089"/>
    </row>
    <row r="787" spans="1:9" hidden="1">
      <c r="A787" s="1086">
        <v>41639</v>
      </c>
      <c r="B787" s="1095">
        <v>1300.7</v>
      </c>
      <c r="C787" s="1088" t="s">
        <v>246</v>
      </c>
      <c r="D787" s="1089" t="s">
        <v>1288</v>
      </c>
      <c r="F787" s="1093">
        <v>0</v>
      </c>
      <c r="G787" s="1089"/>
      <c r="H787" s="1053"/>
      <c r="I787" s="1089"/>
    </row>
    <row r="788" spans="1:9" hidden="1">
      <c r="A788" s="1086">
        <v>41639</v>
      </c>
      <c r="B788" s="1095">
        <v>74.92</v>
      </c>
      <c r="C788" s="1088" t="s">
        <v>246</v>
      </c>
      <c r="D788" s="1089" t="s">
        <v>1288</v>
      </c>
      <c r="F788" s="1093">
        <v>0</v>
      </c>
      <c r="G788" s="1089"/>
      <c r="H788" s="1053"/>
      <c r="I788" s="1089"/>
    </row>
    <row r="789" spans="1:9" hidden="1">
      <c r="A789" s="1086">
        <v>41639</v>
      </c>
      <c r="B789" s="1095">
        <v>25</v>
      </c>
      <c r="C789" s="1088" t="s">
        <v>246</v>
      </c>
      <c r="D789" s="1089" t="s">
        <v>762</v>
      </c>
      <c r="F789" s="1093" t="s">
        <v>339</v>
      </c>
      <c r="G789" s="1089"/>
      <c r="H789" s="1053"/>
      <c r="I789" s="1089"/>
    </row>
    <row r="790" spans="1:9" hidden="1">
      <c r="A790" s="1086">
        <v>41639</v>
      </c>
      <c r="B790" s="1095">
        <v>150</v>
      </c>
      <c r="C790" s="1088" t="s">
        <v>246</v>
      </c>
      <c r="D790" s="1089" t="s">
        <v>1313</v>
      </c>
      <c r="F790" s="1093">
        <v>0</v>
      </c>
      <c r="G790" s="1089"/>
      <c r="H790" s="1053"/>
      <c r="I790" s="1089"/>
    </row>
    <row r="791" spans="1:9" hidden="1">
      <c r="A791" s="1086">
        <v>41641</v>
      </c>
      <c r="B791" s="1095">
        <v>49</v>
      </c>
      <c r="C791" s="1088" t="s">
        <v>1087</v>
      </c>
      <c r="D791" s="1089" t="s">
        <v>1088</v>
      </c>
      <c r="F791" s="1093">
        <v>0</v>
      </c>
      <c r="G791" s="1089"/>
      <c r="H791" s="1053"/>
      <c r="I791" s="1089"/>
    </row>
    <row r="792" spans="1:9" hidden="1">
      <c r="A792" s="1086">
        <v>41641</v>
      </c>
      <c r="B792" s="1095">
        <v>30</v>
      </c>
      <c r="C792" s="1088" t="s">
        <v>246</v>
      </c>
      <c r="D792" s="1089" t="s">
        <v>774</v>
      </c>
      <c r="F792" s="1093" t="s">
        <v>339</v>
      </c>
      <c r="G792" s="1089"/>
      <c r="H792" s="1053"/>
      <c r="I792" s="1089"/>
    </row>
    <row r="793" spans="1:9" hidden="1">
      <c r="A793" s="1086">
        <v>41641</v>
      </c>
      <c r="B793" s="1095">
        <v>100</v>
      </c>
      <c r="C793" s="1088" t="s">
        <v>246</v>
      </c>
      <c r="D793" s="1089" t="s">
        <v>267</v>
      </c>
      <c r="F793" s="1093">
        <v>0</v>
      </c>
      <c r="G793" s="1089"/>
      <c r="H793" s="1053"/>
      <c r="I793" s="1089"/>
    </row>
    <row r="794" spans="1:9" hidden="1">
      <c r="A794" s="1086">
        <v>41641</v>
      </c>
      <c r="B794" s="1095">
        <v>6</v>
      </c>
      <c r="C794" s="1088" t="s">
        <v>246</v>
      </c>
      <c r="D794" s="1089" t="s">
        <v>1217</v>
      </c>
      <c r="F794" s="1093">
        <v>0</v>
      </c>
      <c r="G794" s="1089"/>
      <c r="H794" s="1053"/>
      <c r="I794" s="1089"/>
    </row>
    <row r="795" spans="1:9" hidden="1">
      <c r="A795" s="1086">
        <v>41641</v>
      </c>
      <c r="B795" s="1095">
        <v>25</v>
      </c>
      <c r="C795" s="1088" t="s">
        <v>246</v>
      </c>
      <c r="D795" s="1089" t="s">
        <v>379</v>
      </c>
      <c r="F795" s="1093" t="s">
        <v>339</v>
      </c>
      <c r="G795" s="1089"/>
      <c r="H795" s="1053"/>
      <c r="I795" s="1089"/>
    </row>
    <row r="796" spans="1:9" hidden="1">
      <c r="A796" s="1086">
        <v>41641</v>
      </c>
      <c r="B796" s="1095">
        <v>10</v>
      </c>
      <c r="C796" s="1088" t="s">
        <v>246</v>
      </c>
      <c r="D796" s="1089" t="s">
        <v>791</v>
      </c>
      <c r="F796" s="1093" t="s">
        <v>339</v>
      </c>
      <c r="G796" s="1089"/>
      <c r="H796" s="1053"/>
      <c r="I796" s="1089"/>
    </row>
    <row r="797" spans="1:9" hidden="1">
      <c r="A797" s="1086">
        <v>41641</v>
      </c>
      <c r="B797" s="1095">
        <v>10</v>
      </c>
      <c r="C797" s="1088" t="s">
        <v>246</v>
      </c>
      <c r="D797" s="1089" t="s">
        <v>338</v>
      </c>
      <c r="F797" s="1093" t="s">
        <v>339</v>
      </c>
      <c r="G797" s="1089"/>
      <c r="H797" s="1053"/>
      <c r="I797" s="1089"/>
    </row>
    <row r="798" spans="1:9" hidden="1">
      <c r="A798" s="1086">
        <v>41641</v>
      </c>
      <c r="B798" s="1095">
        <v>29.73</v>
      </c>
      <c r="C798" s="1088" t="s">
        <v>246</v>
      </c>
      <c r="D798" s="1089" t="s">
        <v>1314</v>
      </c>
      <c r="F798" s="1093">
        <v>0</v>
      </c>
      <c r="G798" s="1089"/>
      <c r="H798" s="1053"/>
      <c r="I798" s="1089"/>
    </row>
    <row r="799" spans="1:9" hidden="1">
      <c r="A799" s="1086">
        <v>41641</v>
      </c>
      <c r="B799" s="1095">
        <v>10</v>
      </c>
      <c r="C799" s="1088" t="s">
        <v>246</v>
      </c>
      <c r="D799" s="1089" t="s">
        <v>371</v>
      </c>
      <c r="F799" s="1093" t="s">
        <v>339</v>
      </c>
      <c r="G799" s="1089"/>
      <c r="H799" s="1053"/>
      <c r="I799" s="1089"/>
    </row>
    <row r="800" spans="1:9" hidden="1">
      <c r="A800" s="1086">
        <v>41641</v>
      </c>
      <c r="B800" s="1095">
        <v>10</v>
      </c>
      <c r="C800" s="1088" t="s">
        <v>246</v>
      </c>
      <c r="D800" s="1089" t="s">
        <v>317</v>
      </c>
      <c r="F800" s="1093" t="s">
        <v>339</v>
      </c>
      <c r="G800" s="1089"/>
      <c r="H800" s="1053"/>
      <c r="I800" s="1089"/>
    </row>
    <row r="801" spans="1:9" hidden="1">
      <c r="A801" s="1086">
        <v>41641</v>
      </c>
      <c r="B801" s="1095">
        <v>10</v>
      </c>
      <c r="C801" s="1088" t="s">
        <v>246</v>
      </c>
      <c r="D801" s="1089" t="s">
        <v>1274</v>
      </c>
      <c r="F801" s="1093">
        <v>0</v>
      </c>
      <c r="G801" s="1089"/>
      <c r="H801" s="1053"/>
      <c r="I801" s="1089"/>
    </row>
    <row r="802" spans="1:9" hidden="1">
      <c r="A802" s="1086">
        <v>41641</v>
      </c>
      <c r="B802" s="1095">
        <v>250</v>
      </c>
      <c r="C802" s="1088" t="s">
        <v>246</v>
      </c>
      <c r="D802" s="1089" t="s">
        <v>911</v>
      </c>
      <c r="F802" s="1093">
        <v>0</v>
      </c>
      <c r="G802" s="1089"/>
      <c r="H802" s="1053"/>
      <c r="I802" s="1089"/>
    </row>
    <row r="803" spans="1:9" hidden="1">
      <c r="A803" s="1086">
        <v>41641</v>
      </c>
      <c r="B803" s="1095">
        <v>3</v>
      </c>
      <c r="C803" s="1088" t="s">
        <v>246</v>
      </c>
      <c r="D803" s="1089" t="s">
        <v>426</v>
      </c>
      <c r="F803" s="1093">
        <v>0</v>
      </c>
      <c r="G803" s="1089"/>
      <c r="H803" s="1053"/>
      <c r="I803" s="1089"/>
    </row>
    <row r="804" spans="1:9" hidden="1">
      <c r="A804" s="1086">
        <v>41641</v>
      </c>
      <c r="B804" s="1095">
        <v>50</v>
      </c>
      <c r="C804" s="1088" t="s">
        <v>246</v>
      </c>
      <c r="D804" s="1089" t="s">
        <v>250</v>
      </c>
      <c r="F804" s="1093">
        <v>0</v>
      </c>
      <c r="G804" s="1089"/>
      <c r="H804" s="1053"/>
      <c r="I804" s="1089"/>
    </row>
    <row r="805" spans="1:9" hidden="1">
      <c r="A805" s="1086">
        <v>41641</v>
      </c>
      <c r="B805" s="1095">
        <v>30</v>
      </c>
      <c r="C805" s="1088" t="s">
        <v>246</v>
      </c>
      <c r="D805" s="1089" t="s">
        <v>751</v>
      </c>
      <c r="F805" s="1093" t="s">
        <v>339</v>
      </c>
      <c r="G805" s="1089"/>
      <c r="H805" s="1053"/>
      <c r="I805" s="1089"/>
    </row>
    <row r="806" spans="1:9" hidden="1">
      <c r="A806" s="1086">
        <v>41641</v>
      </c>
      <c r="B806" s="1095">
        <v>210</v>
      </c>
      <c r="C806" s="1088" t="s">
        <v>246</v>
      </c>
      <c r="D806" s="1089" t="s">
        <v>346</v>
      </c>
      <c r="F806" s="1093" t="s">
        <v>339</v>
      </c>
      <c r="G806" s="1089"/>
      <c r="H806" s="1053"/>
      <c r="I806" s="1089"/>
    </row>
    <row r="807" spans="1:9" hidden="1">
      <c r="A807" s="1086">
        <v>41641</v>
      </c>
      <c r="B807" s="1095">
        <v>10</v>
      </c>
      <c r="C807" s="1088" t="s">
        <v>246</v>
      </c>
      <c r="D807" s="1089" t="s">
        <v>369</v>
      </c>
      <c r="F807" s="1093">
        <v>0</v>
      </c>
      <c r="G807" s="1089"/>
      <c r="H807" s="1053"/>
      <c r="I807" s="1089"/>
    </row>
    <row r="808" spans="1:9" hidden="1">
      <c r="A808" s="1086">
        <v>41641</v>
      </c>
      <c r="B808" s="1095">
        <v>15</v>
      </c>
      <c r="C808" s="1088" t="s">
        <v>246</v>
      </c>
      <c r="D808" s="1089" t="s">
        <v>280</v>
      </c>
      <c r="F808" s="1093" t="s">
        <v>339</v>
      </c>
      <c r="G808" s="1089"/>
      <c r="H808" s="1053"/>
      <c r="I808" s="1089"/>
    </row>
    <row r="809" spans="1:9" hidden="1">
      <c r="A809" s="1086">
        <v>41641</v>
      </c>
      <c r="B809" s="1095">
        <v>20</v>
      </c>
      <c r="C809" s="1088" t="s">
        <v>246</v>
      </c>
      <c r="D809" s="1089" t="s">
        <v>787</v>
      </c>
      <c r="F809" s="1093" t="s">
        <v>339</v>
      </c>
      <c r="G809" s="1089"/>
      <c r="H809" s="1053"/>
      <c r="I809" s="1089"/>
    </row>
    <row r="810" spans="1:9" hidden="1">
      <c r="A810" s="1086">
        <v>41641</v>
      </c>
      <c r="B810" s="1095">
        <v>15</v>
      </c>
      <c r="C810" s="1088" t="s">
        <v>246</v>
      </c>
      <c r="D810" s="1089" t="s">
        <v>912</v>
      </c>
      <c r="F810" s="1093">
        <v>0</v>
      </c>
      <c r="G810" s="1089"/>
      <c r="H810" s="1053"/>
      <c r="I810" s="1089"/>
    </row>
    <row r="811" spans="1:9" hidden="1">
      <c r="A811" s="1086">
        <v>41641</v>
      </c>
      <c r="B811" s="1095">
        <v>10</v>
      </c>
      <c r="C811" s="1088" t="s">
        <v>246</v>
      </c>
      <c r="D811" s="1089" t="s">
        <v>955</v>
      </c>
      <c r="F811" s="1093">
        <v>0</v>
      </c>
      <c r="G811" s="1089"/>
      <c r="H811" s="1053"/>
      <c r="I811" s="1089"/>
    </row>
    <row r="812" spans="1:9" hidden="1">
      <c r="A812" s="1086">
        <v>41641</v>
      </c>
      <c r="B812" s="1095">
        <v>30</v>
      </c>
      <c r="C812" s="1088" t="s">
        <v>246</v>
      </c>
      <c r="D812" s="1089" t="s">
        <v>1315</v>
      </c>
      <c r="F812" s="1093">
        <v>0</v>
      </c>
      <c r="G812" s="1089"/>
      <c r="H812" s="1053"/>
      <c r="I812" s="1089"/>
    </row>
    <row r="813" spans="1:9" hidden="1">
      <c r="A813" s="1086">
        <v>41641</v>
      </c>
      <c r="B813" s="1095">
        <v>5</v>
      </c>
      <c r="C813" s="1088" t="s">
        <v>246</v>
      </c>
      <c r="D813" s="1089" t="s">
        <v>755</v>
      </c>
      <c r="F813" s="1093" t="s">
        <v>339</v>
      </c>
      <c r="G813" s="1089"/>
      <c r="H813" s="1053"/>
      <c r="I813" s="1089"/>
    </row>
    <row r="814" spans="1:9" hidden="1">
      <c r="A814" s="1086">
        <v>41641</v>
      </c>
      <c r="B814" s="1095">
        <v>15</v>
      </c>
      <c r="C814" s="1088" t="s">
        <v>246</v>
      </c>
      <c r="D814" s="1089" t="s">
        <v>248</v>
      </c>
      <c r="F814" s="1093">
        <v>0</v>
      </c>
      <c r="G814" s="1089"/>
      <c r="H814" s="1053"/>
      <c r="I814" s="1089"/>
    </row>
    <row r="815" spans="1:9" hidden="1">
      <c r="A815" s="1086">
        <v>41641</v>
      </c>
      <c r="B815" s="1095">
        <v>75</v>
      </c>
      <c r="C815" s="1088" t="s">
        <v>246</v>
      </c>
      <c r="D815" s="1089" t="s">
        <v>1003</v>
      </c>
      <c r="F815" s="1093" t="s">
        <v>339</v>
      </c>
      <c r="G815" s="1089"/>
      <c r="H815" s="1053"/>
      <c r="I815" s="1089"/>
    </row>
    <row r="816" spans="1:9" hidden="1">
      <c r="A816" s="1086">
        <v>41641</v>
      </c>
      <c r="B816" s="1095">
        <v>15</v>
      </c>
      <c r="C816" s="1088" t="s">
        <v>246</v>
      </c>
      <c r="D816" s="1089" t="s">
        <v>1190</v>
      </c>
      <c r="F816" s="1093">
        <v>0</v>
      </c>
      <c r="G816" s="1089"/>
      <c r="H816" s="1053"/>
      <c r="I816" s="1089"/>
    </row>
    <row r="817" spans="1:9" hidden="1">
      <c r="A817" s="1086">
        <v>41641</v>
      </c>
      <c r="B817" s="1095">
        <v>50</v>
      </c>
      <c r="C817" s="1088" t="s">
        <v>246</v>
      </c>
      <c r="D817" s="1089" t="s">
        <v>754</v>
      </c>
      <c r="F817" s="1093" t="s">
        <v>339</v>
      </c>
      <c r="G817" s="1089"/>
      <c r="H817" s="1053"/>
      <c r="I817" s="1089"/>
    </row>
    <row r="818" spans="1:9" hidden="1">
      <c r="A818" s="1086">
        <v>41641</v>
      </c>
      <c r="B818" s="1095">
        <v>30</v>
      </c>
      <c r="C818" s="1088" t="s">
        <v>246</v>
      </c>
      <c r="D818" s="1089" t="s">
        <v>1316</v>
      </c>
      <c r="F818" s="1093" t="s">
        <v>339</v>
      </c>
      <c r="G818" s="1089"/>
      <c r="H818" s="1053"/>
      <c r="I818" s="1089"/>
    </row>
    <row r="819" spans="1:9" hidden="1">
      <c r="A819" s="1086">
        <v>41641</v>
      </c>
      <c r="B819" s="1095">
        <v>10</v>
      </c>
      <c r="C819" s="1088" t="s">
        <v>246</v>
      </c>
      <c r="D819" s="1089" t="s">
        <v>367</v>
      </c>
      <c r="F819" s="1093" t="s">
        <v>339</v>
      </c>
      <c r="G819" s="1089"/>
      <c r="H819" s="1053"/>
      <c r="I819" s="1089"/>
    </row>
    <row r="820" spans="1:9" hidden="1">
      <c r="A820" s="1086">
        <v>41641</v>
      </c>
      <c r="B820" s="1095">
        <v>25</v>
      </c>
      <c r="C820" s="1088" t="s">
        <v>246</v>
      </c>
      <c r="D820" s="1089" t="s">
        <v>1070</v>
      </c>
      <c r="F820" s="1093" t="s">
        <v>339</v>
      </c>
      <c r="G820" s="1089"/>
      <c r="H820" s="1053"/>
      <c r="I820" s="1089"/>
    </row>
    <row r="821" spans="1:9" hidden="1">
      <c r="A821" s="1086">
        <v>41641</v>
      </c>
      <c r="B821" s="1095">
        <v>10</v>
      </c>
      <c r="C821" s="1088" t="s">
        <v>246</v>
      </c>
      <c r="D821" s="1089" t="s">
        <v>994</v>
      </c>
      <c r="F821" s="1093" t="s">
        <v>339</v>
      </c>
      <c r="G821" s="1089"/>
      <c r="H821" s="1053"/>
      <c r="I821" s="1089"/>
    </row>
    <row r="822" spans="1:9" hidden="1">
      <c r="A822" s="1086">
        <v>41641</v>
      </c>
      <c r="B822" s="1095">
        <v>10</v>
      </c>
      <c r="C822" s="1088" t="s">
        <v>246</v>
      </c>
      <c r="D822" s="1089" t="s">
        <v>951</v>
      </c>
      <c r="F822" s="1093" t="s">
        <v>339</v>
      </c>
      <c r="G822" s="1089"/>
      <c r="H822" s="1053"/>
      <c r="I822" s="1089"/>
    </row>
    <row r="823" spans="1:9" hidden="1">
      <c r="A823" s="1086">
        <v>41641</v>
      </c>
      <c r="B823" s="1095">
        <v>20</v>
      </c>
      <c r="C823" s="1088" t="s">
        <v>246</v>
      </c>
      <c r="D823" s="1089" t="s">
        <v>999</v>
      </c>
      <c r="F823" s="1093" t="s">
        <v>339</v>
      </c>
      <c r="G823" s="1089"/>
      <c r="H823" s="1053"/>
      <c r="I823" s="1089"/>
    </row>
    <row r="824" spans="1:9" hidden="1">
      <c r="A824" s="1086">
        <v>41641</v>
      </c>
      <c r="B824" s="1095">
        <v>50</v>
      </c>
      <c r="C824" s="1088" t="s">
        <v>246</v>
      </c>
      <c r="D824" s="1089" t="s">
        <v>997</v>
      </c>
      <c r="F824" s="1093" t="s">
        <v>339</v>
      </c>
      <c r="G824" s="1089"/>
      <c r="H824" s="1053"/>
      <c r="I824" s="1089"/>
    </row>
    <row r="825" spans="1:9" hidden="1">
      <c r="A825" s="1086">
        <v>41641</v>
      </c>
      <c r="B825" s="1095">
        <v>261</v>
      </c>
      <c r="C825" s="1088" t="s">
        <v>246</v>
      </c>
      <c r="D825" s="1089" t="s">
        <v>344</v>
      </c>
      <c r="F825" s="1093" t="s">
        <v>339</v>
      </c>
      <c r="G825" s="1089"/>
      <c r="H825" s="1053"/>
      <c r="I825" s="1089"/>
    </row>
    <row r="826" spans="1:9" hidden="1">
      <c r="A826" s="1086">
        <v>41641</v>
      </c>
      <c r="B826" s="1095">
        <v>10</v>
      </c>
      <c r="C826" s="1088" t="s">
        <v>246</v>
      </c>
      <c r="D826" s="1089" t="s">
        <v>993</v>
      </c>
      <c r="F826" s="1093" t="s">
        <v>339</v>
      </c>
      <c r="G826" s="1089"/>
      <c r="H826" s="1053"/>
      <c r="I826" s="1089"/>
    </row>
    <row r="827" spans="1:9" hidden="1">
      <c r="A827" s="1086">
        <v>41641</v>
      </c>
      <c r="B827" s="1095">
        <v>10</v>
      </c>
      <c r="C827" s="1088" t="s">
        <v>246</v>
      </c>
      <c r="D827" s="1089" t="s">
        <v>388</v>
      </c>
      <c r="F827" s="1093" t="s">
        <v>339</v>
      </c>
      <c r="G827" s="1089"/>
      <c r="H827" s="1053"/>
      <c r="I827" s="1089"/>
    </row>
    <row r="828" spans="1:9" hidden="1">
      <c r="A828" s="1086">
        <v>41641</v>
      </c>
      <c r="B828" s="1095">
        <v>10</v>
      </c>
      <c r="C828" s="1088" t="s">
        <v>246</v>
      </c>
      <c r="D828" s="1089" t="s">
        <v>1040</v>
      </c>
      <c r="F828" s="1093" t="s">
        <v>339</v>
      </c>
      <c r="G828" s="1089"/>
      <c r="H828" s="1053"/>
      <c r="I828" s="1089"/>
    </row>
    <row r="829" spans="1:9" hidden="1">
      <c r="A829" s="1086">
        <v>41641</v>
      </c>
      <c r="B829" s="1095">
        <v>15</v>
      </c>
      <c r="C829" s="1088" t="s">
        <v>246</v>
      </c>
      <c r="D829" s="1089" t="s">
        <v>954</v>
      </c>
      <c r="F829" s="1093">
        <v>0</v>
      </c>
      <c r="G829" s="1089"/>
      <c r="H829" s="1053"/>
      <c r="I829" s="1089"/>
    </row>
    <row r="830" spans="1:9" hidden="1">
      <c r="A830" s="1086">
        <v>41641</v>
      </c>
      <c r="B830" s="1095">
        <v>41.67</v>
      </c>
      <c r="C830" s="1088" t="s">
        <v>246</v>
      </c>
      <c r="D830" s="1089" t="s">
        <v>1291</v>
      </c>
      <c r="F830" s="1093" t="s">
        <v>339</v>
      </c>
      <c r="G830" s="1089"/>
      <c r="H830" s="1053"/>
      <c r="I830" s="1089"/>
    </row>
    <row r="831" spans="1:9" hidden="1">
      <c r="A831" s="1086">
        <v>41641</v>
      </c>
      <c r="B831" s="1095">
        <v>25</v>
      </c>
      <c r="C831" s="1088" t="s">
        <v>246</v>
      </c>
      <c r="D831" s="1089" t="s">
        <v>1292</v>
      </c>
      <c r="F831" s="1093">
        <v>0</v>
      </c>
      <c r="G831" s="1089"/>
      <c r="H831" s="1053"/>
      <c r="I831" s="1089"/>
    </row>
    <row r="832" spans="1:9" hidden="1">
      <c r="A832" s="1086">
        <v>41641</v>
      </c>
      <c r="B832" s="1095">
        <v>10</v>
      </c>
      <c r="C832" s="1088" t="s">
        <v>246</v>
      </c>
      <c r="D832" s="1089" t="s">
        <v>1005</v>
      </c>
      <c r="F832" s="1093" t="s">
        <v>339</v>
      </c>
      <c r="G832" s="1089"/>
      <c r="H832" s="1053"/>
      <c r="I832" s="1089"/>
    </row>
    <row r="833" spans="1:9" hidden="1">
      <c r="A833" s="1086">
        <v>41641</v>
      </c>
      <c r="B833" s="1095">
        <v>40</v>
      </c>
      <c r="C833" s="1088" t="s">
        <v>246</v>
      </c>
      <c r="D833" s="1089" t="s">
        <v>1247</v>
      </c>
      <c r="F833" s="1093" t="s">
        <v>339</v>
      </c>
      <c r="G833" s="1089"/>
      <c r="H833" s="1053"/>
      <c r="I833" s="1089"/>
    </row>
    <row r="834" spans="1:9" hidden="1">
      <c r="A834" s="1086">
        <v>41641</v>
      </c>
      <c r="B834" s="1095">
        <v>10</v>
      </c>
      <c r="C834" s="1088" t="s">
        <v>246</v>
      </c>
      <c r="D834" s="1089" t="s">
        <v>1317</v>
      </c>
      <c r="F834" s="1093" t="s">
        <v>339</v>
      </c>
      <c r="G834" s="1089"/>
      <c r="H834" s="1053"/>
      <c r="I834" s="1089"/>
    </row>
    <row r="835" spans="1:9" hidden="1">
      <c r="A835" s="1086">
        <v>41641</v>
      </c>
      <c r="B835" s="1095">
        <v>20</v>
      </c>
      <c r="C835" s="1088" t="s">
        <v>246</v>
      </c>
      <c r="D835" s="1089" t="s">
        <v>389</v>
      </c>
      <c r="F835" s="1093">
        <v>0</v>
      </c>
      <c r="G835" s="1089"/>
      <c r="H835" s="1053"/>
      <c r="I835" s="1089"/>
    </row>
    <row r="836" spans="1:9" hidden="1">
      <c r="A836" s="1086">
        <v>41641</v>
      </c>
      <c r="B836" s="1095">
        <v>10</v>
      </c>
      <c r="C836" s="1088" t="s">
        <v>246</v>
      </c>
      <c r="D836" s="1089" t="s">
        <v>996</v>
      </c>
      <c r="F836" s="1093">
        <v>0</v>
      </c>
      <c r="G836" s="1089"/>
      <c r="H836" s="1053"/>
      <c r="I836" s="1089"/>
    </row>
    <row r="837" spans="1:9" hidden="1">
      <c r="A837" s="1086">
        <v>41641</v>
      </c>
      <c r="B837" s="1095">
        <v>180</v>
      </c>
      <c r="C837" s="1088" t="s">
        <v>246</v>
      </c>
      <c r="D837" s="1089" t="s">
        <v>783</v>
      </c>
      <c r="F837" s="1093">
        <v>0</v>
      </c>
      <c r="G837" s="1089"/>
      <c r="H837" s="1053"/>
      <c r="I837" s="1089"/>
    </row>
    <row r="838" spans="1:9" hidden="1">
      <c r="A838" s="1086">
        <v>41641</v>
      </c>
      <c r="B838" s="1095">
        <v>12.5</v>
      </c>
      <c r="C838" s="1088" t="s">
        <v>246</v>
      </c>
      <c r="D838" s="1089" t="s">
        <v>913</v>
      </c>
      <c r="F838" s="1093" t="s">
        <v>339</v>
      </c>
      <c r="G838" s="1089"/>
      <c r="H838" s="1053"/>
      <c r="I838" s="1089"/>
    </row>
    <row r="839" spans="1:9" hidden="1">
      <c r="A839" s="1086">
        <v>41641</v>
      </c>
      <c r="B839" s="1095">
        <v>140</v>
      </c>
      <c r="C839" s="1088" t="s">
        <v>246</v>
      </c>
      <c r="D839" s="1089" t="s">
        <v>1063</v>
      </c>
      <c r="F839" s="1093">
        <v>0</v>
      </c>
      <c r="G839" s="1089"/>
      <c r="H839" s="1053"/>
      <c r="I839" s="1089"/>
    </row>
    <row r="840" spans="1:9" hidden="1">
      <c r="A840" s="1086">
        <v>41641</v>
      </c>
      <c r="B840" s="1095">
        <v>30</v>
      </c>
      <c r="C840" s="1088" t="s">
        <v>246</v>
      </c>
      <c r="D840" s="1089" t="s">
        <v>424</v>
      </c>
      <c r="F840" s="1093" t="s">
        <v>339</v>
      </c>
      <c r="G840" s="1089"/>
      <c r="H840" s="1053"/>
      <c r="I840" s="1089"/>
    </row>
    <row r="841" spans="1:9" hidden="1">
      <c r="A841" s="1086">
        <v>41641</v>
      </c>
      <c r="B841" s="1095">
        <v>7</v>
      </c>
      <c r="C841" s="1088" t="s">
        <v>246</v>
      </c>
      <c r="D841" s="1089" t="s">
        <v>1196</v>
      </c>
      <c r="F841" s="1093" t="s">
        <v>339</v>
      </c>
      <c r="G841" s="1089"/>
      <c r="H841" s="1053"/>
      <c r="I841" s="1089"/>
    </row>
    <row r="842" spans="1:9" hidden="1">
      <c r="A842" s="1086">
        <v>41641</v>
      </c>
      <c r="B842" s="1095">
        <v>10</v>
      </c>
      <c r="C842" s="1088" t="s">
        <v>246</v>
      </c>
      <c r="D842" s="1089" t="s">
        <v>1027</v>
      </c>
      <c r="F842" s="1093" t="s">
        <v>339</v>
      </c>
      <c r="G842" s="1089"/>
      <c r="H842" s="1053"/>
      <c r="I842" s="1089"/>
    </row>
    <row r="843" spans="1:9" hidden="1">
      <c r="A843" s="1086">
        <v>41641</v>
      </c>
      <c r="B843" s="1095">
        <v>20</v>
      </c>
      <c r="C843" s="1088" t="s">
        <v>246</v>
      </c>
      <c r="D843" s="1089" t="s">
        <v>254</v>
      </c>
      <c r="F843" s="1093" t="s">
        <v>339</v>
      </c>
      <c r="G843" s="1089"/>
      <c r="H843" s="1053"/>
      <c r="I843" s="1089"/>
    </row>
    <row r="844" spans="1:9" hidden="1">
      <c r="A844" s="1086">
        <v>41641</v>
      </c>
      <c r="B844" s="1095">
        <v>20</v>
      </c>
      <c r="C844" s="1088" t="s">
        <v>246</v>
      </c>
      <c r="D844" s="1089" t="s">
        <v>1028</v>
      </c>
      <c r="F844" s="1093">
        <v>0</v>
      </c>
      <c r="G844" s="1089"/>
      <c r="H844" s="1053"/>
      <c r="I844" s="1089"/>
    </row>
    <row r="845" spans="1:9" hidden="1">
      <c r="A845" s="1086">
        <v>41641</v>
      </c>
      <c r="B845" s="1095">
        <v>66</v>
      </c>
      <c r="C845" s="1088" t="s">
        <v>246</v>
      </c>
      <c r="D845" s="1089" t="s">
        <v>1069</v>
      </c>
      <c r="F845" s="1093">
        <v>0</v>
      </c>
      <c r="G845" s="1089"/>
      <c r="H845" s="1053"/>
      <c r="I845" s="1089"/>
    </row>
    <row r="846" spans="1:9" hidden="1">
      <c r="A846" s="1086">
        <v>41641</v>
      </c>
      <c r="B846" s="1095">
        <v>10</v>
      </c>
      <c r="C846" s="1088" t="s">
        <v>246</v>
      </c>
      <c r="D846" s="1089" t="s">
        <v>1001</v>
      </c>
      <c r="F846" s="1093" t="s">
        <v>339</v>
      </c>
      <c r="G846" s="1089"/>
      <c r="H846" s="1053"/>
      <c r="I846" s="1089"/>
    </row>
    <row r="847" spans="1:9" hidden="1">
      <c r="A847" s="1086">
        <v>41641</v>
      </c>
      <c r="B847" s="1095">
        <v>75</v>
      </c>
      <c r="C847" s="1088" t="s">
        <v>246</v>
      </c>
      <c r="D847" s="1089" t="s">
        <v>308</v>
      </c>
      <c r="F847" s="1093" t="s">
        <v>339</v>
      </c>
      <c r="G847" s="1089"/>
      <c r="H847" s="1053"/>
      <c r="I847" s="1089"/>
    </row>
    <row r="848" spans="1:9" hidden="1">
      <c r="A848" s="1086">
        <v>41641</v>
      </c>
      <c r="B848" s="1095">
        <v>5</v>
      </c>
      <c r="C848" s="1088" t="s">
        <v>246</v>
      </c>
      <c r="D848" s="1089" t="s">
        <v>1029</v>
      </c>
      <c r="F848" s="1093" t="s">
        <v>339</v>
      </c>
      <c r="G848" s="1089"/>
      <c r="H848" s="1053"/>
      <c r="I848" s="1089"/>
    </row>
    <row r="849" spans="1:9" hidden="1">
      <c r="A849" s="1086">
        <v>41641</v>
      </c>
      <c r="B849" s="1095">
        <v>20</v>
      </c>
      <c r="C849" s="1088" t="s">
        <v>246</v>
      </c>
      <c r="D849" s="1089" t="s">
        <v>1275</v>
      </c>
      <c r="F849" s="1093" t="s">
        <v>339</v>
      </c>
      <c r="G849" s="1089"/>
      <c r="H849" s="1053"/>
      <c r="I849" s="1089"/>
    </row>
    <row r="850" spans="1:9" hidden="1">
      <c r="A850" s="1086">
        <v>41641</v>
      </c>
      <c r="B850" s="1095">
        <v>15</v>
      </c>
      <c r="C850" s="1088" t="s">
        <v>246</v>
      </c>
      <c r="D850" s="1089" t="s">
        <v>753</v>
      </c>
      <c r="F850" s="1093" t="s">
        <v>339</v>
      </c>
      <c r="G850" s="1089"/>
      <c r="H850" s="1053"/>
      <c r="I850" s="1089"/>
    </row>
    <row r="851" spans="1:9" hidden="1">
      <c r="A851" s="1086">
        <v>41641</v>
      </c>
      <c r="B851" s="1095">
        <v>50</v>
      </c>
      <c r="C851" s="1088" t="s">
        <v>246</v>
      </c>
      <c r="D851" s="1089" t="s">
        <v>998</v>
      </c>
      <c r="F851" s="1093" t="s">
        <v>339</v>
      </c>
      <c r="G851" s="1089"/>
      <c r="H851" s="1053"/>
      <c r="I851" s="1089"/>
    </row>
    <row r="852" spans="1:9" hidden="1">
      <c r="A852" s="1086">
        <v>41641</v>
      </c>
      <c r="B852" s="1095">
        <v>50</v>
      </c>
      <c r="C852" s="1088" t="s">
        <v>246</v>
      </c>
      <c r="D852" s="1089" t="s">
        <v>252</v>
      </c>
      <c r="F852" s="1093" t="s">
        <v>339</v>
      </c>
      <c r="G852" s="1089"/>
      <c r="H852" s="1053"/>
      <c r="I852" s="1089"/>
    </row>
    <row r="853" spans="1:9" hidden="1">
      <c r="A853" s="1086">
        <v>41641</v>
      </c>
      <c r="B853" s="1095">
        <v>25</v>
      </c>
      <c r="C853" s="1088" t="s">
        <v>246</v>
      </c>
      <c r="D853" s="1089" t="s">
        <v>995</v>
      </c>
      <c r="F853" s="1093" t="s">
        <v>339</v>
      </c>
      <c r="G853" s="1089"/>
      <c r="H853" s="1053"/>
      <c r="I853" s="1089"/>
    </row>
    <row r="854" spans="1:9" hidden="1">
      <c r="A854" s="1086">
        <v>41641</v>
      </c>
      <c r="B854" s="1095">
        <v>10</v>
      </c>
      <c r="C854" s="1088" t="s">
        <v>246</v>
      </c>
      <c r="D854" s="1089" t="s">
        <v>772</v>
      </c>
      <c r="F854" s="1093" t="s">
        <v>339</v>
      </c>
      <c r="G854" s="1089"/>
      <c r="H854" s="1053"/>
      <c r="I854" s="1089"/>
    </row>
    <row r="855" spans="1:9" hidden="1">
      <c r="A855" s="1086">
        <v>41642</v>
      </c>
      <c r="B855" s="1095">
        <v>30</v>
      </c>
      <c r="C855" s="1088" t="s">
        <v>246</v>
      </c>
      <c r="D855" s="1089" t="s">
        <v>1276</v>
      </c>
      <c r="F855" s="1093" t="s">
        <v>339</v>
      </c>
      <c r="G855" s="1089"/>
      <c r="H855" s="1053"/>
      <c r="I855" s="1089"/>
    </row>
    <row r="856" spans="1:9" hidden="1">
      <c r="A856" s="1086">
        <v>41642</v>
      </c>
      <c r="B856" s="1095">
        <v>300</v>
      </c>
      <c r="C856" s="1088" t="s">
        <v>246</v>
      </c>
      <c r="D856" s="1089" t="s">
        <v>778</v>
      </c>
      <c r="F856" s="1093" t="s">
        <v>339</v>
      </c>
      <c r="G856" s="1089"/>
      <c r="H856" s="1053"/>
      <c r="I856" s="1089"/>
    </row>
    <row r="857" spans="1:9" hidden="1">
      <c r="A857" s="1086">
        <v>41642</v>
      </c>
      <c r="B857" s="1095">
        <v>50</v>
      </c>
      <c r="C857" s="1088" t="s">
        <v>246</v>
      </c>
      <c r="D857" s="1089" t="s">
        <v>1105</v>
      </c>
      <c r="F857" s="1093">
        <v>0</v>
      </c>
      <c r="G857" s="1089"/>
      <c r="H857" s="1053"/>
      <c r="I857" s="1089"/>
    </row>
    <row r="858" spans="1:9" hidden="1">
      <c r="A858" s="1086">
        <v>41642</v>
      </c>
      <c r="B858" s="1095">
        <v>20</v>
      </c>
      <c r="C858" s="1088" t="s">
        <v>246</v>
      </c>
      <c r="D858" s="1089" t="s">
        <v>387</v>
      </c>
      <c r="F858" s="1093">
        <v>0</v>
      </c>
      <c r="G858" s="1089"/>
      <c r="H858" s="1053"/>
      <c r="I858" s="1089"/>
    </row>
    <row r="859" spans="1:9" hidden="1">
      <c r="A859" s="1086">
        <v>41642</v>
      </c>
      <c r="B859" s="1095">
        <v>10</v>
      </c>
      <c r="C859" s="1088" t="s">
        <v>246</v>
      </c>
      <c r="D859" s="1089" t="s">
        <v>1294</v>
      </c>
      <c r="F859" s="1093">
        <v>0</v>
      </c>
      <c r="G859" s="1089"/>
      <c r="H859" s="1053"/>
      <c r="I859" s="1089"/>
    </row>
    <row r="860" spans="1:9" hidden="1">
      <c r="A860" s="1086">
        <v>41642</v>
      </c>
      <c r="B860" s="1095">
        <v>5</v>
      </c>
      <c r="C860" s="1088" t="s">
        <v>246</v>
      </c>
      <c r="D860" s="1089" t="s">
        <v>1187</v>
      </c>
      <c r="F860" s="1093" t="s">
        <v>339</v>
      </c>
      <c r="G860" s="1089"/>
      <c r="H860" s="1053"/>
      <c r="I860" s="1089"/>
    </row>
    <row r="861" spans="1:9" hidden="1">
      <c r="A861" s="1086">
        <v>41642</v>
      </c>
      <c r="B861" s="1095">
        <v>10</v>
      </c>
      <c r="C861" s="1088" t="s">
        <v>246</v>
      </c>
      <c r="D861" s="1089" t="s">
        <v>1318</v>
      </c>
      <c r="F861" s="1093">
        <v>0</v>
      </c>
      <c r="G861" s="1089"/>
      <c r="H861" s="1053"/>
      <c r="I861" s="1089"/>
    </row>
    <row r="862" spans="1:9" hidden="1">
      <c r="A862" s="1086">
        <v>41645</v>
      </c>
      <c r="B862" s="1095">
        <v>15</v>
      </c>
      <c r="C862" s="1088" t="s">
        <v>246</v>
      </c>
      <c r="D862" s="1089" t="s">
        <v>1237</v>
      </c>
      <c r="F862" s="1093" t="s">
        <v>339</v>
      </c>
      <c r="G862" s="1089"/>
      <c r="H862" s="1053"/>
      <c r="I862" s="1089"/>
    </row>
    <row r="863" spans="1:9" hidden="1">
      <c r="A863" s="1086">
        <v>41645</v>
      </c>
      <c r="B863" s="1095">
        <v>100</v>
      </c>
      <c r="C863" s="1088" t="s">
        <v>246</v>
      </c>
      <c r="D863" s="1089" t="s">
        <v>1000</v>
      </c>
      <c r="F863" s="1093">
        <v>0</v>
      </c>
      <c r="G863" s="1089"/>
      <c r="H863" s="1053"/>
      <c r="I863" s="1089"/>
    </row>
    <row r="864" spans="1:9" hidden="1">
      <c r="A864" s="1086">
        <v>41645</v>
      </c>
      <c r="B864" s="1095">
        <v>5</v>
      </c>
      <c r="C864" s="1088" t="s">
        <v>246</v>
      </c>
      <c r="D864" s="1089" t="s">
        <v>1296</v>
      </c>
      <c r="F864" s="1093" t="s">
        <v>339</v>
      </c>
      <c r="G864" s="1089"/>
      <c r="H864" s="1053"/>
      <c r="I864" s="1089"/>
    </row>
    <row r="865" spans="1:9" hidden="1">
      <c r="A865" s="1086">
        <v>41645</v>
      </c>
      <c r="B865" s="1095">
        <v>6</v>
      </c>
      <c r="C865" s="1088" t="s">
        <v>246</v>
      </c>
      <c r="D865" s="1089" t="s">
        <v>310</v>
      </c>
      <c r="F865" s="1093" t="s">
        <v>339</v>
      </c>
      <c r="G865" s="1089"/>
      <c r="H865" s="1053"/>
      <c r="I865" s="1089"/>
    </row>
    <row r="866" spans="1:9" hidden="1">
      <c r="A866" s="1086">
        <v>41645</v>
      </c>
      <c r="B866" s="1095">
        <v>12.5</v>
      </c>
      <c r="C866" s="1088" t="s">
        <v>246</v>
      </c>
      <c r="D866" s="1089" t="s">
        <v>1221</v>
      </c>
      <c r="F866" s="1093" t="s">
        <v>339</v>
      </c>
      <c r="G866" s="1089"/>
      <c r="H866" s="1053"/>
      <c r="I866" s="1089"/>
    </row>
    <row r="867" spans="1:9" hidden="1">
      <c r="A867" s="1086">
        <v>41645</v>
      </c>
      <c r="B867" s="1095">
        <v>10</v>
      </c>
      <c r="C867" s="1088" t="s">
        <v>246</v>
      </c>
      <c r="D867" s="1089" t="s">
        <v>956</v>
      </c>
      <c r="F867" s="1093" t="s">
        <v>339</v>
      </c>
      <c r="G867" s="1089"/>
      <c r="H867" s="1053"/>
      <c r="I867" s="1089"/>
    </row>
    <row r="868" spans="1:9" hidden="1">
      <c r="A868" s="1086">
        <v>41645</v>
      </c>
      <c r="B868" s="1095">
        <v>5</v>
      </c>
      <c r="C868" s="1088" t="s">
        <v>246</v>
      </c>
      <c r="D868" s="1089" t="s">
        <v>318</v>
      </c>
      <c r="F868" s="1093" t="s">
        <v>339</v>
      </c>
      <c r="G868" s="1089"/>
      <c r="H868" s="1053"/>
      <c r="I868" s="1089"/>
    </row>
    <row r="869" spans="1:9" hidden="1">
      <c r="A869" s="1086">
        <v>41645</v>
      </c>
      <c r="B869" s="1095">
        <v>15</v>
      </c>
      <c r="C869" s="1088" t="s">
        <v>246</v>
      </c>
      <c r="D869" s="1089" t="s">
        <v>306</v>
      </c>
      <c r="F869" s="1093" t="s">
        <v>339</v>
      </c>
      <c r="G869" s="1089"/>
      <c r="H869" s="1053"/>
      <c r="I869" s="1089"/>
    </row>
    <row r="870" spans="1:9" hidden="1">
      <c r="A870" s="1086">
        <v>41645</v>
      </c>
      <c r="B870" s="1095">
        <v>694.2</v>
      </c>
      <c r="C870" s="1088" t="s">
        <v>246</v>
      </c>
      <c r="D870" s="1089" t="s">
        <v>1319</v>
      </c>
      <c r="F870" s="1093">
        <v>0</v>
      </c>
      <c r="G870" s="1089"/>
      <c r="H870" s="1053"/>
      <c r="I870" s="1089"/>
    </row>
    <row r="871" spans="1:9" hidden="1">
      <c r="A871" s="1086">
        <v>41646</v>
      </c>
      <c r="B871" s="1095">
        <v>246</v>
      </c>
      <c r="C871" s="1088" t="s">
        <v>246</v>
      </c>
      <c r="D871" s="1089" t="s">
        <v>429</v>
      </c>
      <c r="F871" s="1093">
        <v>0</v>
      </c>
      <c r="G871" s="1089"/>
      <c r="H871" s="1053"/>
      <c r="I871" s="1089"/>
    </row>
    <row r="872" spans="1:9" hidden="1">
      <c r="A872" s="1086">
        <v>41646</v>
      </c>
      <c r="B872" s="1095">
        <v>12.5</v>
      </c>
      <c r="C872" s="1088" t="s">
        <v>246</v>
      </c>
      <c r="D872" s="1089" t="s">
        <v>429</v>
      </c>
      <c r="F872" s="1093">
        <v>0</v>
      </c>
      <c r="G872" s="1089"/>
      <c r="H872" s="1053"/>
      <c r="I872" s="1089"/>
    </row>
    <row r="873" spans="1:9" hidden="1">
      <c r="A873" s="1086">
        <v>41646</v>
      </c>
      <c r="B873" s="1095">
        <v>100</v>
      </c>
      <c r="C873" s="1088" t="s">
        <v>246</v>
      </c>
      <c r="D873" s="1089" t="s">
        <v>1030</v>
      </c>
      <c r="F873" s="1093" t="s">
        <v>339</v>
      </c>
      <c r="G873" s="1089"/>
      <c r="H873" s="1053"/>
      <c r="I873" s="1089"/>
    </row>
    <row r="874" spans="1:9" hidden="1">
      <c r="A874" s="1086">
        <v>41646</v>
      </c>
      <c r="B874" s="1095">
        <v>110</v>
      </c>
      <c r="C874" s="1088" t="s">
        <v>246</v>
      </c>
      <c r="D874" s="1089" t="s">
        <v>967</v>
      </c>
      <c r="F874" s="1093" t="s">
        <v>339</v>
      </c>
      <c r="G874" s="1089"/>
      <c r="H874" s="1053"/>
      <c r="I874" s="1089"/>
    </row>
    <row r="875" spans="1:9" hidden="1">
      <c r="A875" s="1086">
        <v>41646</v>
      </c>
      <c r="B875" s="1095">
        <v>500</v>
      </c>
      <c r="C875" s="1088" t="s">
        <v>246</v>
      </c>
      <c r="D875" s="1089" t="s">
        <v>1320</v>
      </c>
      <c r="F875" s="1093" t="s">
        <v>339</v>
      </c>
      <c r="G875" s="1089"/>
      <c r="H875" s="1053"/>
      <c r="I875" s="1089"/>
    </row>
    <row r="876" spans="1:9" hidden="1">
      <c r="A876" s="1086">
        <v>41647</v>
      </c>
      <c r="B876" s="1095">
        <v>30</v>
      </c>
      <c r="C876" s="1088" t="s">
        <v>246</v>
      </c>
      <c r="D876" s="1089" t="s">
        <v>1231</v>
      </c>
      <c r="F876" s="1093">
        <v>0</v>
      </c>
      <c r="G876" s="1089"/>
      <c r="H876" s="1053"/>
      <c r="I876" s="1089"/>
    </row>
    <row r="877" spans="1:9" hidden="1">
      <c r="A877" s="1086">
        <v>41648</v>
      </c>
      <c r="B877" s="1095">
        <v>64</v>
      </c>
      <c r="C877" s="1088" t="s">
        <v>246</v>
      </c>
      <c r="D877" s="1089" t="s">
        <v>429</v>
      </c>
      <c r="F877" s="1093">
        <v>0</v>
      </c>
      <c r="G877" s="1089"/>
      <c r="H877" s="1053"/>
      <c r="I877" s="1089"/>
    </row>
    <row r="878" spans="1:9" hidden="1">
      <c r="A878" s="1086">
        <v>41649</v>
      </c>
      <c r="B878" s="1095">
        <v>40</v>
      </c>
      <c r="C878" s="1088" t="s">
        <v>246</v>
      </c>
      <c r="D878" s="1089" t="s">
        <v>1282</v>
      </c>
      <c r="F878" s="1093">
        <v>0</v>
      </c>
      <c r="G878" s="1089"/>
      <c r="H878" s="1053"/>
      <c r="I878" s="1089"/>
    </row>
    <row r="879" spans="1:9" hidden="1">
      <c r="A879" s="1086">
        <v>41649</v>
      </c>
      <c r="B879" s="1095">
        <v>230</v>
      </c>
      <c r="C879" s="1088" t="s">
        <v>246</v>
      </c>
      <c r="D879" s="1089" t="s">
        <v>920</v>
      </c>
      <c r="F879" s="1093" t="s">
        <v>339</v>
      </c>
      <c r="G879" s="1089"/>
      <c r="H879" s="1053"/>
      <c r="I879" s="1089"/>
    </row>
    <row r="880" spans="1:9" hidden="1">
      <c r="A880" s="1086">
        <v>41649</v>
      </c>
      <c r="B880" s="1095">
        <v>79.61</v>
      </c>
      <c r="C880" s="1088" t="s">
        <v>246</v>
      </c>
      <c r="D880" s="1089" t="s">
        <v>1321</v>
      </c>
      <c r="F880" s="1093">
        <v>0</v>
      </c>
      <c r="G880" s="1089"/>
      <c r="H880" s="1053"/>
      <c r="I880" s="1089"/>
    </row>
    <row r="881" spans="1:9" hidden="1">
      <c r="A881" s="1086">
        <v>41649</v>
      </c>
      <c r="B881" s="1095">
        <v>5</v>
      </c>
      <c r="C881" s="1088" t="s">
        <v>246</v>
      </c>
      <c r="D881" s="1089" t="s">
        <v>1256</v>
      </c>
      <c r="F881" s="1093" t="s">
        <v>339</v>
      </c>
      <c r="G881" s="1089"/>
      <c r="H881" s="1053"/>
      <c r="I881" s="1089"/>
    </row>
    <row r="882" spans="1:9" hidden="1">
      <c r="A882" s="1086">
        <v>41649</v>
      </c>
      <c r="B882" s="1095">
        <v>150</v>
      </c>
      <c r="C882" s="1088" t="s">
        <v>246</v>
      </c>
      <c r="D882" s="1089" t="s">
        <v>357</v>
      </c>
      <c r="F882" s="1093" t="s">
        <v>339</v>
      </c>
      <c r="G882" s="1089"/>
      <c r="H882" s="1053"/>
      <c r="I882" s="1089"/>
    </row>
    <row r="883" spans="1:9" hidden="1">
      <c r="A883" s="1086" t="s">
        <v>244</v>
      </c>
      <c r="B883" s="1095" t="s">
        <v>244</v>
      </c>
      <c r="C883" s="1088" t="s">
        <v>244</v>
      </c>
      <c r="D883" s="1089" t="s">
        <v>244</v>
      </c>
      <c r="F883" s="1093" t="s">
        <v>244</v>
      </c>
      <c r="G883" s="1089"/>
      <c r="H883" s="1053"/>
      <c r="I883" s="1089"/>
    </row>
    <row r="884" spans="1:9" hidden="1">
      <c r="A884" s="1086" t="s">
        <v>244</v>
      </c>
      <c r="B884" s="1095" t="s">
        <v>244</v>
      </c>
      <c r="C884" s="1088" t="s">
        <v>244</v>
      </c>
      <c r="D884" s="1089" t="s">
        <v>244</v>
      </c>
      <c r="F884" s="1093" t="s">
        <v>244</v>
      </c>
      <c r="G884" s="1089"/>
      <c r="H884" s="1053"/>
      <c r="I884" s="1089"/>
    </row>
    <row r="885" spans="1:9" hidden="1">
      <c r="A885" s="1086" t="s">
        <v>244</v>
      </c>
      <c r="B885" s="1095" t="s">
        <v>244</v>
      </c>
      <c r="C885" s="1088" t="s">
        <v>244</v>
      </c>
      <c r="D885" s="1089" t="s">
        <v>244</v>
      </c>
      <c r="F885" s="1093" t="s">
        <v>244</v>
      </c>
      <c r="G885" s="1089"/>
      <c r="H885" s="1053"/>
      <c r="I885" s="1089"/>
    </row>
    <row r="886" spans="1:9" hidden="1">
      <c r="A886" s="1086" t="s">
        <v>244</v>
      </c>
      <c r="B886" s="1095" t="s">
        <v>244</v>
      </c>
      <c r="C886" s="1088" t="s">
        <v>244</v>
      </c>
      <c r="D886" s="1089" t="s">
        <v>244</v>
      </c>
      <c r="F886" s="1093" t="s">
        <v>244</v>
      </c>
      <c r="G886" s="1089"/>
      <c r="H886" s="1053"/>
      <c r="I886" s="1089"/>
    </row>
    <row r="887" spans="1:9" hidden="1">
      <c r="A887" s="1086" t="s">
        <v>244</v>
      </c>
      <c r="B887" s="1095" t="s">
        <v>244</v>
      </c>
      <c r="C887" s="1088" t="s">
        <v>244</v>
      </c>
      <c r="D887" s="1089" t="s">
        <v>244</v>
      </c>
      <c r="F887" s="1093" t="s">
        <v>244</v>
      </c>
      <c r="G887" s="1089"/>
      <c r="H887" s="1053"/>
      <c r="I887" s="1089"/>
    </row>
    <row r="888" spans="1:9" hidden="1">
      <c r="A888" s="1086" t="s">
        <v>244</v>
      </c>
      <c r="B888" s="1095" t="s">
        <v>244</v>
      </c>
      <c r="C888" s="1088" t="s">
        <v>244</v>
      </c>
      <c r="D888" s="1089" t="s">
        <v>244</v>
      </c>
      <c r="F888" s="1093" t="s">
        <v>244</v>
      </c>
      <c r="G888" s="1089"/>
      <c r="H888" s="1053"/>
      <c r="I888" s="1089"/>
    </row>
    <row r="889" spans="1:9" hidden="1">
      <c r="A889" s="1086" t="s">
        <v>244</v>
      </c>
      <c r="B889" s="1095" t="s">
        <v>244</v>
      </c>
      <c r="C889" s="1088" t="s">
        <v>244</v>
      </c>
      <c r="D889" s="1089" t="s">
        <v>244</v>
      </c>
      <c r="F889" s="1093" t="s">
        <v>244</v>
      </c>
      <c r="G889" s="1089"/>
      <c r="H889" s="1053"/>
      <c r="I889" s="1089"/>
    </row>
    <row r="890" spans="1:9" hidden="1">
      <c r="A890" s="1086" t="s">
        <v>244</v>
      </c>
      <c r="B890" s="1095" t="s">
        <v>244</v>
      </c>
      <c r="C890" s="1088" t="s">
        <v>244</v>
      </c>
      <c r="D890" s="1089" t="s">
        <v>244</v>
      </c>
      <c r="F890" s="1093" t="s">
        <v>244</v>
      </c>
      <c r="G890" s="1089"/>
      <c r="H890" s="1053"/>
      <c r="I890" s="1089"/>
    </row>
    <row r="891" spans="1:9" hidden="1">
      <c r="A891" s="1086" t="s">
        <v>244</v>
      </c>
      <c r="B891" s="1095" t="s">
        <v>244</v>
      </c>
      <c r="C891" s="1088" t="s">
        <v>244</v>
      </c>
      <c r="D891" s="1089" t="s">
        <v>244</v>
      </c>
      <c r="F891" s="1093" t="s">
        <v>244</v>
      </c>
      <c r="G891" s="1089"/>
      <c r="H891" s="1053"/>
      <c r="I891" s="1089"/>
    </row>
    <row r="892" spans="1:9" hidden="1">
      <c r="A892" s="1086" t="s">
        <v>244</v>
      </c>
      <c r="B892" s="1095" t="s">
        <v>244</v>
      </c>
      <c r="C892" s="1088" t="s">
        <v>244</v>
      </c>
      <c r="D892" s="1089" t="s">
        <v>244</v>
      </c>
      <c r="F892" s="1093" t="s">
        <v>244</v>
      </c>
      <c r="G892" s="1089"/>
      <c r="H892" s="1053"/>
      <c r="I892" s="1089"/>
    </row>
    <row r="893" spans="1:9" hidden="1">
      <c r="A893" s="1086" t="s">
        <v>244</v>
      </c>
      <c r="B893" s="1095" t="s">
        <v>244</v>
      </c>
      <c r="C893" s="1088" t="s">
        <v>244</v>
      </c>
      <c r="D893" s="1089" t="s">
        <v>244</v>
      </c>
      <c r="F893" s="1093" t="s">
        <v>244</v>
      </c>
      <c r="G893" s="1089"/>
      <c r="H893" s="1053"/>
      <c r="I893" s="1089"/>
    </row>
    <row r="894" spans="1:9" hidden="1">
      <c r="A894" s="1086" t="s">
        <v>244</v>
      </c>
      <c r="B894" s="1095" t="s">
        <v>244</v>
      </c>
      <c r="C894" s="1088" t="s">
        <v>244</v>
      </c>
      <c r="D894" s="1089" t="s">
        <v>244</v>
      </c>
      <c r="F894" s="1093" t="s">
        <v>244</v>
      </c>
      <c r="G894" s="1089"/>
      <c r="H894" s="1053"/>
      <c r="I894" s="1089"/>
    </row>
    <row r="895" spans="1:9" hidden="1">
      <c r="A895" s="1086" t="s">
        <v>244</v>
      </c>
      <c r="B895" s="1095" t="s">
        <v>244</v>
      </c>
      <c r="C895" s="1088" t="s">
        <v>244</v>
      </c>
      <c r="D895" s="1089" t="s">
        <v>244</v>
      </c>
      <c r="F895" s="1093" t="s">
        <v>244</v>
      </c>
      <c r="G895" s="1089"/>
      <c r="H895" s="1053"/>
      <c r="I895" s="1089"/>
    </row>
    <row r="896" spans="1:9" hidden="1">
      <c r="A896" s="1086" t="s">
        <v>244</v>
      </c>
      <c r="B896" s="1095" t="s">
        <v>244</v>
      </c>
      <c r="C896" s="1088" t="s">
        <v>244</v>
      </c>
      <c r="D896" s="1089" t="s">
        <v>244</v>
      </c>
      <c r="F896" s="1093" t="s">
        <v>244</v>
      </c>
      <c r="G896" s="1089"/>
      <c r="H896" s="1053"/>
      <c r="I896" s="1089"/>
    </row>
    <row r="897" spans="1:9" hidden="1">
      <c r="A897" s="1086" t="s">
        <v>244</v>
      </c>
      <c r="B897" s="1095" t="s">
        <v>244</v>
      </c>
      <c r="C897" s="1088" t="s">
        <v>244</v>
      </c>
      <c r="D897" s="1089" t="s">
        <v>244</v>
      </c>
      <c r="F897" s="1093" t="s">
        <v>244</v>
      </c>
      <c r="G897" s="1089"/>
      <c r="H897" s="1053"/>
      <c r="I897" s="1089"/>
    </row>
    <row r="898" spans="1:9" hidden="1">
      <c r="A898" s="1086" t="s">
        <v>244</v>
      </c>
      <c r="B898" s="1095" t="s">
        <v>244</v>
      </c>
      <c r="C898" s="1088" t="s">
        <v>244</v>
      </c>
      <c r="D898" s="1089" t="s">
        <v>244</v>
      </c>
      <c r="F898" s="1093" t="s">
        <v>244</v>
      </c>
      <c r="G898" s="1089"/>
      <c r="H898" s="1053"/>
      <c r="I898" s="1089"/>
    </row>
    <row r="899" spans="1:9" hidden="1">
      <c r="A899" s="1086" t="s">
        <v>244</v>
      </c>
      <c r="B899" s="1095" t="s">
        <v>244</v>
      </c>
      <c r="C899" s="1088" t="s">
        <v>244</v>
      </c>
      <c r="D899" s="1089" t="s">
        <v>244</v>
      </c>
      <c r="F899" s="1093" t="s">
        <v>244</v>
      </c>
      <c r="G899" s="1089"/>
      <c r="H899" s="1053"/>
      <c r="I899" s="1089"/>
    </row>
    <row r="900" spans="1:9" hidden="1">
      <c r="A900" s="1086" t="s">
        <v>244</v>
      </c>
      <c r="B900" s="1095" t="s">
        <v>244</v>
      </c>
      <c r="C900" s="1088" t="s">
        <v>244</v>
      </c>
      <c r="D900" s="1089" t="s">
        <v>244</v>
      </c>
      <c r="F900" s="1093" t="s">
        <v>244</v>
      </c>
      <c r="G900" s="1089"/>
      <c r="H900" s="1053"/>
      <c r="I900" s="1089"/>
    </row>
    <row r="901" spans="1:9" hidden="1">
      <c r="A901" s="1086" t="s">
        <v>244</v>
      </c>
      <c r="B901" s="1095" t="s">
        <v>244</v>
      </c>
      <c r="C901" s="1088" t="s">
        <v>244</v>
      </c>
      <c r="D901" s="1089" t="s">
        <v>244</v>
      </c>
      <c r="F901" s="1093" t="s">
        <v>244</v>
      </c>
      <c r="G901" s="1089"/>
      <c r="H901" s="1053"/>
      <c r="I901" s="1089"/>
    </row>
    <row r="902" spans="1:9" hidden="1">
      <c r="A902" s="1086" t="s">
        <v>244</v>
      </c>
      <c r="B902" s="1095" t="s">
        <v>244</v>
      </c>
      <c r="C902" s="1088" t="s">
        <v>244</v>
      </c>
      <c r="D902" s="1089" t="s">
        <v>244</v>
      </c>
      <c r="F902" s="1093" t="s">
        <v>244</v>
      </c>
      <c r="G902" s="1089"/>
      <c r="H902" s="1053"/>
      <c r="I902" s="1089"/>
    </row>
    <row r="903" spans="1:9" hidden="1">
      <c r="A903" s="1086" t="s">
        <v>244</v>
      </c>
      <c r="B903" s="1095" t="s">
        <v>244</v>
      </c>
      <c r="C903" s="1088" t="s">
        <v>244</v>
      </c>
      <c r="D903" s="1089" t="s">
        <v>244</v>
      </c>
      <c r="F903" s="1093" t="s">
        <v>244</v>
      </c>
      <c r="G903" s="1089"/>
      <c r="H903" s="1053"/>
      <c r="I903" s="1089"/>
    </row>
    <row r="904" spans="1:9" hidden="1">
      <c r="A904" s="1086" t="s">
        <v>244</v>
      </c>
      <c r="B904" s="1095" t="s">
        <v>244</v>
      </c>
      <c r="C904" s="1088" t="s">
        <v>244</v>
      </c>
      <c r="D904" s="1089" t="s">
        <v>244</v>
      </c>
      <c r="F904" s="1093" t="s">
        <v>244</v>
      </c>
      <c r="G904" s="1089"/>
      <c r="H904" s="1053"/>
      <c r="I904" s="1089"/>
    </row>
    <row r="905" spans="1:9" hidden="1">
      <c r="A905" s="1086" t="s">
        <v>244</v>
      </c>
      <c r="B905" s="1095" t="s">
        <v>244</v>
      </c>
      <c r="C905" s="1088" t="s">
        <v>244</v>
      </c>
      <c r="D905" s="1089" t="s">
        <v>244</v>
      </c>
      <c r="F905" s="1093" t="s">
        <v>244</v>
      </c>
      <c r="G905" s="1089"/>
      <c r="H905" s="1053"/>
      <c r="I905" s="1089"/>
    </row>
    <row r="906" spans="1:9" hidden="1">
      <c r="A906" s="1086" t="s">
        <v>244</v>
      </c>
      <c r="B906" s="1095" t="s">
        <v>244</v>
      </c>
      <c r="C906" s="1088" t="s">
        <v>244</v>
      </c>
      <c r="D906" s="1089" t="s">
        <v>244</v>
      </c>
      <c r="F906" s="1093" t="s">
        <v>244</v>
      </c>
      <c r="G906" s="1089"/>
      <c r="H906" s="1053"/>
      <c r="I906" s="1089"/>
    </row>
    <row r="907" spans="1:9" hidden="1">
      <c r="A907" s="1086" t="s">
        <v>244</v>
      </c>
      <c r="B907" s="1095" t="s">
        <v>244</v>
      </c>
      <c r="C907" s="1088" t="s">
        <v>244</v>
      </c>
      <c r="D907" s="1089" t="s">
        <v>244</v>
      </c>
      <c r="F907" s="1093" t="s">
        <v>244</v>
      </c>
      <c r="G907" s="1089"/>
      <c r="H907" s="1053"/>
      <c r="I907" s="1089"/>
    </row>
    <row r="908" spans="1:9" hidden="1">
      <c r="A908" s="1086" t="s">
        <v>244</v>
      </c>
      <c r="B908" s="1095" t="s">
        <v>244</v>
      </c>
      <c r="C908" s="1088" t="s">
        <v>244</v>
      </c>
      <c r="D908" s="1089" t="s">
        <v>244</v>
      </c>
      <c r="F908" s="1093" t="s">
        <v>244</v>
      </c>
      <c r="G908" s="1089"/>
      <c r="H908" s="1053"/>
      <c r="I908" s="1089"/>
    </row>
    <row r="909" spans="1:9" hidden="1">
      <c r="A909" s="1086" t="s">
        <v>244</v>
      </c>
      <c r="B909" s="1095" t="s">
        <v>244</v>
      </c>
      <c r="C909" s="1088" t="s">
        <v>244</v>
      </c>
      <c r="D909" s="1089" t="s">
        <v>244</v>
      </c>
      <c r="F909" s="1093" t="s">
        <v>244</v>
      </c>
      <c r="G909" s="1089"/>
      <c r="H909" s="1053"/>
      <c r="I909" s="1089"/>
    </row>
    <row r="910" spans="1:9" hidden="1">
      <c r="A910" s="1086" t="s">
        <v>244</v>
      </c>
      <c r="B910" s="1095" t="s">
        <v>244</v>
      </c>
      <c r="C910" s="1088" t="s">
        <v>244</v>
      </c>
      <c r="D910" s="1089" t="s">
        <v>244</v>
      </c>
      <c r="F910" s="1093" t="s">
        <v>244</v>
      </c>
      <c r="G910" s="1089"/>
      <c r="H910" s="1053"/>
      <c r="I910" s="1089"/>
    </row>
    <row r="911" spans="1:9" hidden="1">
      <c r="A911" s="1086" t="s">
        <v>244</v>
      </c>
      <c r="B911" s="1095" t="s">
        <v>244</v>
      </c>
      <c r="C911" s="1088" t="s">
        <v>244</v>
      </c>
      <c r="D911" s="1089" t="s">
        <v>244</v>
      </c>
      <c r="F911" s="1093" t="s">
        <v>244</v>
      </c>
      <c r="G911" s="1089"/>
      <c r="H911" s="1053"/>
      <c r="I911" s="1089"/>
    </row>
    <row r="912" spans="1:9" hidden="1">
      <c r="A912" s="1086" t="s">
        <v>244</v>
      </c>
      <c r="B912" s="1095" t="s">
        <v>244</v>
      </c>
      <c r="C912" s="1088" t="s">
        <v>244</v>
      </c>
      <c r="D912" s="1089" t="s">
        <v>244</v>
      </c>
      <c r="F912" s="1093" t="s">
        <v>244</v>
      </c>
      <c r="G912" s="1089"/>
      <c r="H912" s="1053"/>
      <c r="I912" s="1089"/>
    </row>
    <row r="913" spans="1:9" hidden="1">
      <c r="A913" s="1086" t="s">
        <v>244</v>
      </c>
      <c r="B913" s="1095" t="s">
        <v>244</v>
      </c>
      <c r="C913" s="1088" t="s">
        <v>244</v>
      </c>
      <c r="D913" s="1089" t="s">
        <v>244</v>
      </c>
      <c r="F913" s="1093" t="s">
        <v>244</v>
      </c>
      <c r="G913" s="1089"/>
      <c r="H913" s="1053"/>
      <c r="I913" s="1089"/>
    </row>
    <row r="914" spans="1:9" hidden="1">
      <c r="A914" s="1086" t="s">
        <v>244</v>
      </c>
      <c r="B914" s="1095" t="s">
        <v>244</v>
      </c>
      <c r="C914" s="1088" t="s">
        <v>244</v>
      </c>
      <c r="D914" s="1089" t="s">
        <v>244</v>
      </c>
      <c r="F914" s="1093" t="s">
        <v>244</v>
      </c>
      <c r="G914" s="1089"/>
      <c r="H914" s="1053"/>
      <c r="I914" s="1089"/>
    </row>
    <row r="915" spans="1:9" hidden="1">
      <c r="A915" s="1086" t="s">
        <v>244</v>
      </c>
      <c r="B915" s="1095" t="s">
        <v>244</v>
      </c>
      <c r="C915" s="1088" t="s">
        <v>244</v>
      </c>
      <c r="D915" s="1089" t="s">
        <v>244</v>
      </c>
      <c r="F915" s="1093" t="s">
        <v>244</v>
      </c>
      <c r="G915" s="1089"/>
      <c r="H915" s="1053"/>
      <c r="I915" s="1089"/>
    </row>
    <row r="916" spans="1:9" hidden="1">
      <c r="A916" s="1086" t="s">
        <v>244</v>
      </c>
      <c r="B916" s="1095" t="s">
        <v>244</v>
      </c>
      <c r="C916" s="1088" t="s">
        <v>244</v>
      </c>
      <c r="D916" s="1089" t="s">
        <v>244</v>
      </c>
      <c r="F916" s="1093" t="s">
        <v>244</v>
      </c>
      <c r="G916" s="1089"/>
      <c r="H916" s="1053"/>
      <c r="I916" s="1089"/>
    </row>
    <row r="917" spans="1:9" hidden="1">
      <c r="A917" s="1086" t="s">
        <v>244</v>
      </c>
      <c r="B917" s="1095" t="s">
        <v>244</v>
      </c>
      <c r="C917" s="1088" t="s">
        <v>244</v>
      </c>
      <c r="D917" s="1089" t="s">
        <v>244</v>
      </c>
      <c r="F917" s="1093" t="s">
        <v>244</v>
      </c>
      <c r="G917" s="1089"/>
      <c r="H917" s="1053"/>
      <c r="I917" s="1089"/>
    </row>
    <row r="918" spans="1:9" hidden="1">
      <c r="A918" s="1086" t="s">
        <v>244</v>
      </c>
      <c r="B918" s="1095" t="s">
        <v>244</v>
      </c>
      <c r="C918" s="1088" t="s">
        <v>244</v>
      </c>
      <c r="D918" s="1089" t="s">
        <v>244</v>
      </c>
      <c r="F918" s="1093" t="s">
        <v>244</v>
      </c>
      <c r="G918" s="1089"/>
      <c r="H918" s="1053"/>
      <c r="I918" s="1089"/>
    </row>
    <row r="919" spans="1:9" hidden="1">
      <c r="A919" s="1086" t="s">
        <v>244</v>
      </c>
      <c r="B919" s="1095" t="s">
        <v>244</v>
      </c>
      <c r="C919" s="1088" t="s">
        <v>244</v>
      </c>
      <c r="D919" s="1089" t="s">
        <v>244</v>
      </c>
      <c r="F919" s="1093" t="s">
        <v>244</v>
      </c>
      <c r="G919" s="1089"/>
      <c r="H919" s="1053"/>
      <c r="I919" s="1089"/>
    </row>
    <row r="920" spans="1:9" hidden="1">
      <c r="A920" s="1086" t="s">
        <v>244</v>
      </c>
      <c r="B920" s="1095" t="s">
        <v>244</v>
      </c>
      <c r="C920" s="1088" t="s">
        <v>244</v>
      </c>
      <c r="D920" s="1089" t="s">
        <v>244</v>
      </c>
      <c r="F920" s="1093" t="s">
        <v>244</v>
      </c>
      <c r="G920" s="1089"/>
      <c r="H920" s="1053"/>
      <c r="I920" s="1089"/>
    </row>
    <row r="921" spans="1:9" hidden="1">
      <c r="A921" s="1086" t="s">
        <v>244</v>
      </c>
      <c r="B921" s="1095" t="s">
        <v>244</v>
      </c>
      <c r="C921" s="1088" t="s">
        <v>244</v>
      </c>
      <c r="D921" s="1089" t="s">
        <v>244</v>
      </c>
      <c r="F921" s="1093" t="s">
        <v>244</v>
      </c>
      <c r="G921" s="1089"/>
      <c r="H921" s="1053"/>
      <c r="I921" s="1089"/>
    </row>
    <row r="922" spans="1:9" hidden="1">
      <c r="A922" s="1086" t="s">
        <v>244</v>
      </c>
      <c r="B922" s="1095" t="s">
        <v>244</v>
      </c>
      <c r="C922" s="1088" t="s">
        <v>244</v>
      </c>
      <c r="D922" s="1089" t="s">
        <v>244</v>
      </c>
      <c r="F922" s="1093" t="s">
        <v>244</v>
      </c>
      <c r="G922" s="1089"/>
      <c r="H922" s="1053"/>
      <c r="I922" s="1089"/>
    </row>
    <row r="923" spans="1:9" hidden="1">
      <c r="A923" s="1086" t="s">
        <v>244</v>
      </c>
      <c r="B923" s="1095" t="s">
        <v>244</v>
      </c>
      <c r="C923" s="1088" t="s">
        <v>244</v>
      </c>
      <c r="D923" s="1089" t="s">
        <v>244</v>
      </c>
      <c r="F923" s="1093" t="s">
        <v>244</v>
      </c>
      <c r="G923" s="1089"/>
      <c r="H923" s="1053"/>
      <c r="I923" s="1089"/>
    </row>
    <row r="924" spans="1:9" hidden="1">
      <c r="A924" s="1086" t="s">
        <v>244</v>
      </c>
      <c r="B924" s="1095" t="s">
        <v>244</v>
      </c>
      <c r="C924" s="1088" t="s">
        <v>244</v>
      </c>
      <c r="D924" s="1089" t="s">
        <v>244</v>
      </c>
      <c r="F924" s="1093" t="s">
        <v>244</v>
      </c>
      <c r="G924" s="1089"/>
      <c r="H924" s="1053"/>
      <c r="I924" s="1089"/>
    </row>
    <row r="925" spans="1:9" hidden="1">
      <c r="A925" s="1086" t="s">
        <v>244</v>
      </c>
      <c r="B925" s="1095" t="s">
        <v>244</v>
      </c>
      <c r="C925" s="1088" t="s">
        <v>244</v>
      </c>
      <c r="D925" s="1089" t="s">
        <v>244</v>
      </c>
      <c r="F925" s="1093" t="s">
        <v>244</v>
      </c>
      <c r="G925" s="1089"/>
      <c r="H925" s="1053"/>
      <c r="I925" s="1089"/>
    </row>
    <row r="926" spans="1:9" hidden="1">
      <c r="A926" s="1086" t="s">
        <v>244</v>
      </c>
      <c r="B926" s="1095" t="s">
        <v>244</v>
      </c>
      <c r="C926" s="1088" t="s">
        <v>244</v>
      </c>
      <c r="D926" s="1089" t="s">
        <v>244</v>
      </c>
      <c r="F926" s="1093" t="s">
        <v>244</v>
      </c>
      <c r="G926" s="1089"/>
      <c r="H926" s="1053"/>
      <c r="I926" s="1089"/>
    </row>
    <row r="927" spans="1:9" hidden="1">
      <c r="A927" s="1086" t="s">
        <v>244</v>
      </c>
      <c r="B927" s="1095" t="s">
        <v>244</v>
      </c>
      <c r="C927" s="1088" t="s">
        <v>244</v>
      </c>
      <c r="D927" s="1089" t="s">
        <v>244</v>
      </c>
      <c r="F927" s="1093" t="s">
        <v>244</v>
      </c>
      <c r="G927" s="1089"/>
      <c r="H927" s="1053"/>
      <c r="I927" s="1089"/>
    </row>
    <row r="928" spans="1:9" hidden="1">
      <c r="A928" s="1086" t="s">
        <v>244</v>
      </c>
      <c r="B928" s="1095" t="s">
        <v>244</v>
      </c>
      <c r="C928" s="1088" t="s">
        <v>244</v>
      </c>
      <c r="D928" s="1089" t="s">
        <v>244</v>
      </c>
      <c r="F928" s="1093" t="s">
        <v>244</v>
      </c>
      <c r="G928" s="1089"/>
      <c r="H928" s="1053"/>
      <c r="I928" s="1089"/>
    </row>
    <row r="929" spans="1:9" hidden="1">
      <c r="A929" s="1086" t="s">
        <v>244</v>
      </c>
      <c r="B929" s="1095" t="s">
        <v>244</v>
      </c>
      <c r="C929" s="1088" t="s">
        <v>244</v>
      </c>
      <c r="D929" s="1089" t="s">
        <v>244</v>
      </c>
      <c r="F929" s="1093" t="s">
        <v>244</v>
      </c>
      <c r="G929" s="1089"/>
      <c r="H929" s="1053"/>
      <c r="I929" s="1089"/>
    </row>
    <row r="930" spans="1:9" hidden="1">
      <c r="A930" s="1086" t="s">
        <v>244</v>
      </c>
      <c r="B930" s="1095" t="s">
        <v>244</v>
      </c>
      <c r="C930" s="1088" t="s">
        <v>244</v>
      </c>
      <c r="D930" s="1089" t="s">
        <v>244</v>
      </c>
      <c r="F930" s="1093" t="s">
        <v>244</v>
      </c>
      <c r="G930" s="1089"/>
      <c r="H930" s="1053"/>
      <c r="I930" s="1089"/>
    </row>
    <row r="931" spans="1:9" hidden="1">
      <c r="A931" s="1086" t="s">
        <v>244</v>
      </c>
      <c r="B931" s="1095" t="s">
        <v>244</v>
      </c>
      <c r="C931" s="1088" t="s">
        <v>244</v>
      </c>
      <c r="D931" s="1089" t="s">
        <v>244</v>
      </c>
      <c r="F931" s="1093" t="s">
        <v>244</v>
      </c>
      <c r="G931" s="1089"/>
      <c r="H931" s="1053"/>
      <c r="I931" s="1089"/>
    </row>
    <row r="932" spans="1:9" hidden="1">
      <c r="A932" s="1086" t="s">
        <v>244</v>
      </c>
      <c r="B932" s="1095" t="s">
        <v>244</v>
      </c>
      <c r="C932" s="1088" t="s">
        <v>244</v>
      </c>
      <c r="D932" s="1089" t="s">
        <v>244</v>
      </c>
      <c r="F932" s="1093" t="s">
        <v>244</v>
      </c>
      <c r="G932" s="1089"/>
      <c r="H932" s="1053"/>
      <c r="I932" s="1089"/>
    </row>
    <row r="933" spans="1:9" hidden="1">
      <c r="A933" s="1086" t="s">
        <v>244</v>
      </c>
      <c r="B933" s="1095" t="s">
        <v>244</v>
      </c>
      <c r="C933" s="1088" t="s">
        <v>244</v>
      </c>
      <c r="D933" s="1089" t="s">
        <v>244</v>
      </c>
      <c r="F933" s="1093" t="s">
        <v>244</v>
      </c>
      <c r="G933" s="1089"/>
      <c r="H933" s="1053"/>
      <c r="I933" s="1089"/>
    </row>
    <row r="934" spans="1:9" hidden="1">
      <c r="A934" s="1086" t="s">
        <v>244</v>
      </c>
      <c r="B934" s="1095" t="s">
        <v>244</v>
      </c>
      <c r="C934" s="1088" t="s">
        <v>244</v>
      </c>
      <c r="D934" s="1089" t="s">
        <v>244</v>
      </c>
      <c r="F934" s="1093" t="s">
        <v>244</v>
      </c>
      <c r="G934" s="1089"/>
      <c r="H934" s="1053"/>
      <c r="I934" s="1089"/>
    </row>
    <row r="935" spans="1:9" hidden="1">
      <c r="A935" s="1086" t="s">
        <v>244</v>
      </c>
      <c r="B935" s="1095" t="s">
        <v>244</v>
      </c>
      <c r="C935" s="1088" t="s">
        <v>244</v>
      </c>
      <c r="D935" s="1089" t="s">
        <v>244</v>
      </c>
      <c r="F935" s="1093" t="s">
        <v>244</v>
      </c>
      <c r="G935" s="1089"/>
      <c r="H935" s="1053"/>
      <c r="I935" s="1089"/>
    </row>
    <row r="936" spans="1:9" hidden="1">
      <c r="A936" s="1086" t="s">
        <v>244</v>
      </c>
      <c r="B936" s="1095" t="s">
        <v>244</v>
      </c>
      <c r="C936" s="1088" t="s">
        <v>244</v>
      </c>
      <c r="D936" s="1089" t="s">
        <v>244</v>
      </c>
      <c r="F936" s="1093" t="s">
        <v>244</v>
      </c>
      <c r="G936" s="1089"/>
      <c r="H936" s="1053"/>
      <c r="I936" s="1089"/>
    </row>
    <row r="937" spans="1:9" hidden="1">
      <c r="A937" s="1086" t="s">
        <v>244</v>
      </c>
      <c r="B937" s="1095" t="s">
        <v>244</v>
      </c>
      <c r="C937" s="1088" t="s">
        <v>244</v>
      </c>
      <c r="D937" s="1089" t="s">
        <v>244</v>
      </c>
      <c r="F937" s="1093" t="s">
        <v>244</v>
      </c>
      <c r="G937" s="1089"/>
      <c r="H937" s="1053"/>
      <c r="I937" s="1089"/>
    </row>
    <row r="938" spans="1:9" hidden="1">
      <c r="A938" s="1086" t="s">
        <v>244</v>
      </c>
      <c r="B938" s="1095" t="s">
        <v>244</v>
      </c>
      <c r="C938" s="1088" t="s">
        <v>244</v>
      </c>
      <c r="D938" s="1089" t="s">
        <v>244</v>
      </c>
      <c r="F938" s="1093" t="s">
        <v>244</v>
      </c>
      <c r="G938" s="1089"/>
      <c r="H938" s="1053"/>
      <c r="I938" s="1089"/>
    </row>
    <row r="939" spans="1:9" hidden="1">
      <c r="A939" s="1086" t="s">
        <v>244</v>
      </c>
      <c r="B939" s="1095" t="s">
        <v>244</v>
      </c>
      <c r="C939" s="1088" t="s">
        <v>244</v>
      </c>
      <c r="D939" s="1089" t="s">
        <v>244</v>
      </c>
      <c r="F939" s="1093" t="s">
        <v>244</v>
      </c>
      <c r="G939" s="1089"/>
      <c r="H939" s="1053"/>
      <c r="I939" s="1089"/>
    </row>
    <row r="940" spans="1:9" hidden="1">
      <c r="A940" s="1086" t="s">
        <v>244</v>
      </c>
      <c r="B940" s="1095" t="s">
        <v>244</v>
      </c>
      <c r="C940" s="1088" t="s">
        <v>244</v>
      </c>
      <c r="D940" s="1089" t="s">
        <v>244</v>
      </c>
      <c r="F940" s="1093" t="s">
        <v>244</v>
      </c>
      <c r="G940" s="1089"/>
      <c r="H940" s="1053"/>
      <c r="I940" s="1089"/>
    </row>
    <row r="941" spans="1:9" hidden="1">
      <c r="A941" s="1086" t="s">
        <v>244</v>
      </c>
      <c r="B941" s="1095" t="s">
        <v>244</v>
      </c>
      <c r="C941" s="1088" t="s">
        <v>244</v>
      </c>
      <c r="D941" s="1089" t="s">
        <v>244</v>
      </c>
      <c r="F941" s="1093" t="s">
        <v>244</v>
      </c>
      <c r="G941" s="1089"/>
      <c r="H941" s="1053"/>
      <c r="I941" s="1089"/>
    </row>
    <row r="942" spans="1:9" hidden="1">
      <c r="A942" s="1086" t="s">
        <v>244</v>
      </c>
      <c r="B942" s="1095" t="s">
        <v>244</v>
      </c>
      <c r="C942" s="1088" t="s">
        <v>244</v>
      </c>
      <c r="D942" s="1089" t="s">
        <v>244</v>
      </c>
      <c r="F942" s="1093" t="s">
        <v>244</v>
      </c>
      <c r="G942" s="1089"/>
      <c r="H942" s="1053"/>
      <c r="I942" s="1089"/>
    </row>
    <row r="943" spans="1:9" hidden="1">
      <c r="A943" s="1086" t="s">
        <v>244</v>
      </c>
      <c r="B943" s="1095" t="s">
        <v>244</v>
      </c>
      <c r="C943" s="1088" t="s">
        <v>244</v>
      </c>
      <c r="D943" s="1089" t="s">
        <v>244</v>
      </c>
      <c r="F943" s="1093" t="s">
        <v>244</v>
      </c>
      <c r="G943" s="1089"/>
      <c r="H943" s="1053"/>
      <c r="I943" s="1089"/>
    </row>
    <row r="944" spans="1:9" hidden="1">
      <c r="A944" s="1086" t="s">
        <v>244</v>
      </c>
      <c r="B944" s="1095" t="s">
        <v>244</v>
      </c>
      <c r="C944" s="1088" t="s">
        <v>244</v>
      </c>
      <c r="D944" s="1089" t="s">
        <v>244</v>
      </c>
      <c r="F944" s="1093" t="s">
        <v>244</v>
      </c>
      <c r="G944" s="1089"/>
      <c r="H944" s="1053"/>
      <c r="I944" s="1089"/>
    </row>
    <row r="945" spans="1:9" hidden="1">
      <c r="A945" s="1086" t="s">
        <v>244</v>
      </c>
      <c r="B945" s="1095" t="s">
        <v>244</v>
      </c>
      <c r="C945" s="1088" t="s">
        <v>244</v>
      </c>
      <c r="D945" s="1089" t="s">
        <v>244</v>
      </c>
      <c r="F945" s="1093" t="s">
        <v>244</v>
      </c>
      <c r="G945" s="1089"/>
      <c r="H945" s="1053"/>
      <c r="I945" s="1089"/>
    </row>
    <row r="946" spans="1:9" hidden="1">
      <c r="A946" s="1086" t="s">
        <v>244</v>
      </c>
      <c r="B946" s="1095" t="s">
        <v>244</v>
      </c>
      <c r="C946" s="1088" t="s">
        <v>244</v>
      </c>
      <c r="D946" s="1089" t="s">
        <v>244</v>
      </c>
      <c r="F946" s="1093" t="s">
        <v>244</v>
      </c>
      <c r="G946" s="1089"/>
      <c r="H946" s="1053"/>
      <c r="I946" s="1089"/>
    </row>
    <row r="947" spans="1:9" hidden="1">
      <c r="A947" s="1086" t="s">
        <v>244</v>
      </c>
      <c r="B947" s="1095" t="s">
        <v>244</v>
      </c>
      <c r="C947" s="1088" t="s">
        <v>244</v>
      </c>
      <c r="D947" s="1089" t="s">
        <v>244</v>
      </c>
      <c r="F947" s="1093" t="s">
        <v>244</v>
      </c>
      <c r="G947" s="1089"/>
      <c r="H947" s="1053"/>
      <c r="I947" s="1089"/>
    </row>
    <row r="948" spans="1:9" hidden="1">
      <c r="A948" s="1086" t="s">
        <v>244</v>
      </c>
      <c r="B948" s="1095" t="s">
        <v>244</v>
      </c>
      <c r="C948" s="1088" t="s">
        <v>244</v>
      </c>
      <c r="D948" s="1089" t="s">
        <v>244</v>
      </c>
      <c r="F948" s="1093" t="s">
        <v>244</v>
      </c>
      <c r="G948" s="1089"/>
      <c r="H948" s="1053"/>
      <c r="I948" s="1089"/>
    </row>
    <row r="949" spans="1:9" hidden="1">
      <c r="A949" s="1086" t="s">
        <v>244</v>
      </c>
      <c r="B949" s="1095" t="s">
        <v>244</v>
      </c>
      <c r="C949" s="1088" t="s">
        <v>244</v>
      </c>
      <c r="D949" s="1089" t="s">
        <v>244</v>
      </c>
      <c r="F949" s="1093" t="s">
        <v>244</v>
      </c>
      <c r="G949" s="1089"/>
      <c r="H949" s="1053"/>
      <c r="I949" s="1089"/>
    </row>
    <row r="950" spans="1:9" hidden="1">
      <c r="A950" s="1086" t="s">
        <v>244</v>
      </c>
      <c r="B950" s="1095" t="s">
        <v>244</v>
      </c>
      <c r="C950" s="1088" t="s">
        <v>244</v>
      </c>
      <c r="D950" s="1089" t="s">
        <v>244</v>
      </c>
      <c r="F950" s="1093" t="s">
        <v>244</v>
      </c>
      <c r="G950" s="1089"/>
      <c r="H950" s="1053"/>
      <c r="I950" s="1089"/>
    </row>
    <row r="951" spans="1:9" hidden="1">
      <c r="A951" s="1086" t="s">
        <v>244</v>
      </c>
      <c r="B951" s="1095" t="s">
        <v>244</v>
      </c>
      <c r="C951" s="1088" t="s">
        <v>244</v>
      </c>
      <c r="D951" s="1089" t="s">
        <v>244</v>
      </c>
      <c r="F951" s="1093" t="s">
        <v>244</v>
      </c>
      <c r="G951" s="1089"/>
      <c r="H951" s="1053"/>
      <c r="I951" s="1089"/>
    </row>
    <row r="952" spans="1:9" hidden="1">
      <c r="A952" s="1086" t="s">
        <v>244</v>
      </c>
      <c r="B952" s="1095" t="s">
        <v>244</v>
      </c>
      <c r="C952" s="1088" t="s">
        <v>244</v>
      </c>
      <c r="D952" s="1089" t="s">
        <v>244</v>
      </c>
      <c r="F952" s="1093" t="s">
        <v>244</v>
      </c>
      <c r="G952" s="1089"/>
      <c r="H952" s="1053"/>
      <c r="I952" s="1089"/>
    </row>
    <row r="953" spans="1:9" hidden="1">
      <c r="A953" s="1086" t="s">
        <v>244</v>
      </c>
      <c r="B953" s="1095" t="s">
        <v>244</v>
      </c>
      <c r="C953" s="1088" t="s">
        <v>244</v>
      </c>
      <c r="D953" s="1089" t="s">
        <v>244</v>
      </c>
      <c r="F953" s="1093" t="s">
        <v>244</v>
      </c>
      <c r="G953" s="1089"/>
      <c r="H953" s="1053"/>
      <c r="I953" s="1089"/>
    </row>
    <row r="954" spans="1:9" hidden="1">
      <c r="A954" s="1086" t="s">
        <v>244</v>
      </c>
      <c r="B954" s="1095" t="s">
        <v>244</v>
      </c>
      <c r="C954" s="1088" t="s">
        <v>244</v>
      </c>
      <c r="D954" s="1089" t="s">
        <v>244</v>
      </c>
      <c r="F954" s="1093" t="s">
        <v>244</v>
      </c>
      <c r="G954" s="1089"/>
      <c r="H954" s="1053"/>
      <c r="I954" s="1089"/>
    </row>
    <row r="955" spans="1:9" hidden="1">
      <c r="A955" s="1086" t="s">
        <v>244</v>
      </c>
      <c r="B955" s="1095" t="s">
        <v>244</v>
      </c>
      <c r="C955" s="1088" t="s">
        <v>244</v>
      </c>
      <c r="D955" s="1089" t="s">
        <v>244</v>
      </c>
      <c r="F955" s="1093" t="s">
        <v>244</v>
      </c>
      <c r="G955" s="1089"/>
      <c r="H955" s="1053"/>
      <c r="I955" s="1089"/>
    </row>
    <row r="956" spans="1:9" hidden="1">
      <c r="A956" s="1086" t="s">
        <v>244</v>
      </c>
      <c r="B956" s="1095" t="s">
        <v>244</v>
      </c>
      <c r="C956" s="1088" t="s">
        <v>244</v>
      </c>
      <c r="D956" s="1089" t="s">
        <v>244</v>
      </c>
      <c r="F956" s="1093" t="s">
        <v>244</v>
      </c>
      <c r="G956" s="1089"/>
      <c r="H956" s="1053"/>
      <c r="I956" s="1089"/>
    </row>
    <row r="957" spans="1:9" hidden="1">
      <c r="A957" s="1086" t="s">
        <v>244</v>
      </c>
      <c r="B957" s="1095" t="s">
        <v>244</v>
      </c>
      <c r="C957" s="1088" t="s">
        <v>244</v>
      </c>
      <c r="D957" s="1089" t="s">
        <v>244</v>
      </c>
      <c r="F957" s="1093" t="s">
        <v>244</v>
      </c>
      <c r="G957" s="1089"/>
      <c r="H957" s="1053"/>
      <c r="I957" s="1089"/>
    </row>
    <row r="958" spans="1:9" hidden="1">
      <c r="A958" s="1086" t="s">
        <v>244</v>
      </c>
      <c r="B958" s="1095" t="s">
        <v>244</v>
      </c>
      <c r="C958" s="1088" t="s">
        <v>244</v>
      </c>
      <c r="D958" s="1089" t="s">
        <v>244</v>
      </c>
      <c r="F958" s="1093" t="s">
        <v>244</v>
      </c>
      <c r="G958" s="1089"/>
      <c r="H958" s="1053"/>
      <c r="I958" s="1089"/>
    </row>
    <row r="959" spans="1:9" hidden="1">
      <c r="A959" s="1086" t="s">
        <v>244</v>
      </c>
      <c r="B959" s="1095" t="s">
        <v>244</v>
      </c>
      <c r="C959" s="1088" t="s">
        <v>244</v>
      </c>
      <c r="D959" s="1089" t="s">
        <v>244</v>
      </c>
      <c r="F959" s="1093" t="s">
        <v>244</v>
      </c>
      <c r="G959" s="1089"/>
      <c r="H959" s="1053"/>
      <c r="I959" s="1089"/>
    </row>
    <row r="960" spans="1:9" hidden="1">
      <c r="A960" s="1086" t="s">
        <v>244</v>
      </c>
      <c r="B960" s="1095" t="s">
        <v>244</v>
      </c>
      <c r="C960" s="1088" t="s">
        <v>244</v>
      </c>
      <c r="D960" s="1089" t="s">
        <v>244</v>
      </c>
      <c r="F960" s="1093" t="s">
        <v>244</v>
      </c>
      <c r="G960" s="1089"/>
      <c r="H960" s="1053"/>
      <c r="I960" s="1089"/>
    </row>
    <row r="961" spans="1:9" hidden="1">
      <c r="A961" s="1086" t="s">
        <v>244</v>
      </c>
      <c r="B961" s="1095" t="s">
        <v>244</v>
      </c>
      <c r="C961" s="1088" t="s">
        <v>244</v>
      </c>
      <c r="D961" s="1089" t="s">
        <v>244</v>
      </c>
      <c r="F961" s="1093" t="s">
        <v>244</v>
      </c>
      <c r="G961" s="1089"/>
      <c r="H961" s="1053"/>
      <c r="I961" s="1089"/>
    </row>
    <row r="962" spans="1:9" hidden="1">
      <c r="A962" s="1086" t="s">
        <v>244</v>
      </c>
      <c r="B962" s="1095" t="s">
        <v>244</v>
      </c>
      <c r="C962" s="1088" t="s">
        <v>244</v>
      </c>
      <c r="D962" s="1089" t="s">
        <v>244</v>
      </c>
      <c r="F962" s="1093" t="s">
        <v>244</v>
      </c>
      <c r="G962" s="1089"/>
      <c r="H962" s="1053"/>
      <c r="I962" s="1089"/>
    </row>
    <row r="963" spans="1:9" hidden="1">
      <c r="A963" s="1086" t="s">
        <v>244</v>
      </c>
      <c r="B963" s="1095" t="s">
        <v>244</v>
      </c>
      <c r="C963" s="1088" t="s">
        <v>244</v>
      </c>
      <c r="D963" s="1089" t="s">
        <v>244</v>
      </c>
      <c r="F963" s="1093" t="s">
        <v>244</v>
      </c>
      <c r="G963" s="1089"/>
      <c r="H963" s="1053"/>
      <c r="I963" s="1089"/>
    </row>
    <row r="964" spans="1:9" hidden="1">
      <c r="A964" s="1086" t="s">
        <v>244</v>
      </c>
      <c r="B964" s="1095" t="s">
        <v>244</v>
      </c>
      <c r="C964" s="1088" t="s">
        <v>244</v>
      </c>
      <c r="D964" s="1089" t="s">
        <v>244</v>
      </c>
      <c r="F964" s="1093" t="s">
        <v>244</v>
      </c>
      <c r="G964" s="1089"/>
      <c r="H964" s="1053"/>
      <c r="I964" s="1089"/>
    </row>
    <row r="965" spans="1:9" hidden="1">
      <c r="A965" s="1086" t="s">
        <v>244</v>
      </c>
      <c r="B965" s="1095" t="s">
        <v>244</v>
      </c>
      <c r="C965" s="1088" t="s">
        <v>244</v>
      </c>
      <c r="D965" s="1089" t="s">
        <v>244</v>
      </c>
      <c r="F965" s="1093" t="s">
        <v>244</v>
      </c>
      <c r="G965" s="1089"/>
      <c r="H965" s="1053"/>
      <c r="I965" s="1089"/>
    </row>
    <row r="966" spans="1:9" hidden="1">
      <c r="A966" s="1086" t="s">
        <v>244</v>
      </c>
      <c r="B966" s="1095" t="s">
        <v>244</v>
      </c>
      <c r="C966" s="1088" t="s">
        <v>244</v>
      </c>
      <c r="D966" s="1089" t="s">
        <v>244</v>
      </c>
      <c r="F966" s="1093" t="s">
        <v>244</v>
      </c>
      <c r="G966" s="1089"/>
      <c r="H966" s="1053"/>
      <c r="I966" s="1089"/>
    </row>
    <row r="967" spans="1:9" hidden="1">
      <c r="A967" s="1086" t="s">
        <v>244</v>
      </c>
      <c r="B967" s="1095" t="s">
        <v>244</v>
      </c>
      <c r="C967" s="1088" t="s">
        <v>244</v>
      </c>
      <c r="D967" s="1089" t="s">
        <v>244</v>
      </c>
      <c r="F967" s="1093" t="s">
        <v>244</v>
      </c>
      <c r="G967" s="1089"/>
      <c r="H967" s="1053"/>
      <c r="I967" s="1089"/>
    </row>
    <row r="968" spans="1:9" hidden="1">
      <c r="A968" s="1086" t="s">
        <v>244</v>
      </c>
      <c r="B968" s="1095" t="s">
        <v>244</v>
      </c>
      <c r="C968" s="1088" t="s">
        <v>244</v>
      </c>
      <c r="D968" s="1089" t="s">
        <v>244</v>
      </c>
      <c r="F968" s="1093" t="s">
        <v>244</v>
      </c>
      <c r="G968" s="1089"/>
      <c r="H968" s="1053"/>
      <c r="I968" s="1089"/>
    </row>
    <row r="969" spans="1:9" hidden="1">
      <c r="A969" s="1086" t="s">
        <v>244</v>
      </c>
      <c r="B969" s="1095" t="s">
        <v>244</v>
      </c>
      <c r="C969" s="1088" t="s">
        <v>244</v>
      </c>
      <c r="D969" s="1089" t="s">
        <v>244</v>
      </c>
      <c r="F969" s="1093" t="s">
        <v>244</v>
      </c>
      <c r="G969" s="1089"/>
      <c r="H969" s="1053"/>
      <c r="I969" s="1089"/>
    </row>
    <row r="970" spans="1:9" hidden="1">
      <c r="A970" s="1086" t="s">
        <v>244</v>
      </c>
      <c r="B970" s="1095" t="s">
        <v>244</v>
      </c>
      <c r="C970" s="1088" t="s">
        <v>244</v>
      </c>
      <c r="D970" s="1089" t="s">
        <v>244</v>
      </c>
      <c r="F970" s="1093" t="s">
        <v>244</v>
      </c>
      <c r="G970" s="1089"/>
      <c r="H970" s="1053"/>
      <c r="I970" s="1089"/>
    </row>
    <row r="971" spans="1:9" hidden="1">
      <c r="A971" s="1086" t="s">
        <v>244</v>
      </c>
      <c r="B971" s="1095" t="s">
        <v>244</v>
      </c>
      <c r="C971" s="1088" t="s">
        <v>244</v>
      </c>
      <c r="D971" s="1089" t="s">
        <v>244</v>
      </c>
      <c r="F971" s="1093" t="s">
        <v>244</v>
      </c>
      <c r="G971" s="1089"/>
      <c r="H971" s="1053"/>
      <c r="I971" s="1089"/>
    </row>
    <row r="972" spans="1:9" hidden="1">
      <c r="A972" s="1086" t="s">
        <v>244</v>
      </c>
      <c r="B972" s="1095" t="s">
        <v>244</v>
      </c>
      <c r="C972" s="1088" t="s">
        <v>244</v>
      </c>
      <c r="D972" s="1089" t="s">
        <v>244</v>
      </c>
      <c r="F972" s="1093" t="s">
        <v>244</v>
      </c>
      <c r="G972" s="1089"/>
      <c r="H972" s="1053"/>
      <c r="I972" s="1089"/>
    </row>
    <row r="973" spans="1:9" hidden="1">
      <c r="A973" s="1086" t="s">
        <v>244</v>
      </c>
      <c r="B973" s="1095" t="s">
        <v>244</v>
      </c>
      <c r="C973" s="1088" t="s">
        <v>244</v>
      </c>
      <c r="D973" s="1089" t="s">
        <v>244</v>
      </c>
      <c r="F973" s="1093" t="s">
        <v>244</v>
      </c>
      <c r="G973" s="1089"/>
      <c r="H973" s="1053"/>
      <c r="I973" s="1089"/>
    </row>
    <row r="974" spans="1:9" hidden="1">
      <c r="A974" s="1086" t="s">
        <v>244</v>
      </c>
      <c r="B974" s="1095" t="s">
        <v>244</v>
      </c>
      <c r="C974" s="1088" t="s">
        <v>244</v>
      </c>
      <c r="D974" s="1089" t="s">
        <v>244</v>
      </c>
      <c r="F974" s="1093" t="s">
        <v>244</v>
      </c>
      <c r="G974" s="1089"/>
      <c r="H974" s="1053"/>
      <c r="I974" s="1089"/>
    </row>
    <row r="975" spans="1:9" hidden="1">
      <c r="A975" s="1086" t="s">
        <v>244</v>
      </c>
      <c r="B975" s="1095" t="s">
        <v>244</v>
      </c>
      <c r="C975" s="1088" t="s">
        <v>244</v>
      </c>
      <c r="D975" s="1089" t="s">
        <v>244</v>
      </c>
      <c r="F975" s="1093" t="s">
        <v>244</v>
      </c>
      <c r="G975" s="1089"/>
      <c r="H975" s="1053"/>
      <c r="I975" s="1089"/>
    </row>
    <row r="976" spans="1:9" hidden="1">
      <c r="A976" s="1086" t="s">
        <v>244</v>
      </c>
      <c r="B976" s="1095" t="s">
        <v>244</v>
      </c>
      <c r="C976" s="1088" t="s">
        <v>244</v>
      </c>
      <c r="D976" s="1089" t="s">
        <v>244</v>
      </c>
      <c r="F976" s="1093" t="s">
        <v>244</v>
      </c>
      <c r="G976" s="1089"/>
      <c r="H976" s="1053"/>
      <c r="I976" s="1089"/>
    </row>
    <row r="977" spans="1:9" hidden="1">
      <c r="A977" s="1086" t="s">
        <v>244</v>
      </c>
      <c r="B977" s="1095" t="s">
        <v>244</v>
      </c>
      <c r="C977" s="1088" t="s">
        <v>244</v>
      </c>
      <c r="D977" s="1089" t="s">
        <v>244</v>
      </c>
      <c r="F977" s="1093" t="s">
        <v>244</v>
      </c>
      <c r="G977" s="1089"/>
      <c r="H977" s="1053"/>
      <c r="I977" s="1089"/>
    </row>
    <row r="978" spans="1:9" hidden="1">
      <c r="A978" s="1086" t="s">
        <v>244</v>
      </c>
      <c r="B978" s="1095" t="s">
        <v>244</v>
      </c>
      <c r="C978" s="1088" t="s">
        <v>244</v>
      </c>
      <c r="D978" s="1089" t="s">
        <v>244</v>
      </c>
      <c r="F978" s="1093" t="s">
        <v>244</v>
      </c>
      <c r="G978" s="1089"/>
      <c r="H978" s="1053"/>
      <c r="I978" s="1089"/>
    </row>
    <row r="979" spans="1:9" hidden="1">
      <c r="A979" s="1086" t="s">
        <v>244</v>
      </c>
      <c r="B979" s="1095" t="s">
        <v>244</v>
      </c>
      <c r="C979" s="1088" t="s">
        <v>244</v>
      </c>
      <c r="D979" s="1089" t="s">
        <v>244</v>
      </c>
      <c r="F979" s="1093" t="s">
        <v>244</v>
      </c>
      <c r="G979" s="1089"/>
      <c r="H979" s="1053"/>
      <c r="I979" s="1089"/>
    </row>
    <row r="980" spans="1:9" hidden="1">
      <c r="A980" s="1086" t="s">
        <v>244</v>
      </c>
      <c r="B980" s="1095" t="s">
        <v>244</v>
      </c>
      <c r="C980" s="1088" t="s">
        <v>244</v>
      </c>
      <c r="D980" s="1089" t="s">
        <v>244</v>
      </c>
      <c r="F980" s="1093" t="s">
        <v>244</v>
      </c>
      <c r="G980" s="1089"/>
      <c r="H980" s="1053"/>
      <c r="I980" s="1089"/>
    </row>
    <row r="981" spans="1:9" hidden="1">
      <c r="A981" s="1086" t="s">
        <v>244</v>
      </c>
      <c r="B981" s="1095" t="s">
        <v>244</v>
      </c>
      <c r="C981" s="1088" t="s">
        <v>244</v>
      </c>
      <c r="D981" s="1089" t="s">
        <v>244</v>
      </c>
      <c r="F981" s="1093" t="s">
        <v>244</v>
      </c>
      <c r="G981" s="1089"/>
      <c r="H981" s="1053"/>
      <c r="I981" s="1089"/>
    </row>
    <row r="982" spans="1:9" hidden="1">
      <c r="A982" s="1086" t="s">
        <v>244</v>
      </c>
      <c r="B982" s="1095" t="s">
        <v>244</v>
      </c>
      <c r="C982" s="1088" t="s">
        <v>244</v>
      </c>
      <c r="D982" s="1089" t="s">
        <v>244</v>
      </c>
      <c r="F982" s="1093" t="s">
        <v>244</v>
      </c>
      <c r="G982" s="1089"/>
      <c r="H982" s="1053"/>
      <c r="I982" s="1089"/>
    </row>
    <row r="983" spans="1:9" hidden="1">
      <c r="A983" s="1086" t="s">
        <v>244</v>
      </c>
      <c r="B983" s="1095" t="s">
        <v>244</v>
      </c>
      <c r="C983" s="1088" t="s">
        <v>244</v>
      </c>
      <c r="D983" s="1089" t="s">
        <v>244</v>
      </c>
      <c r="F983" s="1093" t="s">
        <v>244</v>
      </c>
      <c r="G983" s="1089"/>
      <c r="H983" s="1053"/>
      <c r="I983" s="1089"/>
    </row>
    <row r="984" spans="1:9" hidden="1">
      <c r="A984" s="1086" t="s">
        <v>244</v>
      </c>
      <c r="B984" s="1095" t="s">
        <v>244</v>
      </c>
      <c r="C984" s="1088" t="s">
        <v>244</v>
      </c>
      <c r="D984" s="1089" t="s">
        <v>244</v>
      </c>
      <c r="F984" s="1093" t="s">
        <v>244</v>
      </c>
      <c r="G984" s="1089"/>
      <c r="H984" s="1053"/>
      <c r="I984" s="1089"/>
    </row>
    <row r="985" spans="1:9" hidden="1">
      <c r="A985" s="1086" t="s">
        <v>244</v>
      </c>
      <c r="B985" s="1095" t="s">
        <v>244</v>
      </c>
      <c r="C985" s="1088" t="s">
        <v>244</v>
      </c>
      <c r="D985" s="1089" t="s">
        <v>244</v>
      </c>
      <c r="F985" s="1093" t="s">
        <v>244</v>
      </c>
      <c r="G985" s="1089"/>
      <c r="H985" s="1053"/>
      <c r="I985" s="1089"/>
    </row>
    <row r="986" spans="1:9" hidden="1">
      <c r="A986" s="1086" t="s">
        <v>244</v>
      </c>
      <c r="B986" s="1095" t="s">
        <v>244</v>
      </c>
      <c r="C986" s="1088" t="s">
        <v>244</v>
      </c>
      <c r="D986" s="1089" t="s">
        <v>244</v>
      </c>
      <c r="F986" s="1093" t="s">
        <v>244</v>
      </c>
      <c r="G986" s="1089"/>
      <c r="H986" s="1053"/>
      <c r="I986" s="1089"/>
    </row>
    <row r="987" spans="1:9" hidden="1">
      <c r="A987" s="1086" t="s">
        <v>244</v>
      </c>
      <c r="B987" s="1095" t="s">
        <v>244</v>
      </c>
      <c r="C987" s="1088" t="s">
        <v>244</v>
      </c>
      <c r="D987" s="1089" t="s">
        <v>244</v>
      </c>
      <c r="F987" s="1093" t="s">
        <v>244</v>
      </c>
      <c r="G987" s="1089"/>
      <c r="H987" s="1053"/>
      <c r="I987" s="1089"/>
    </row>
    <row r="988" spans="1:9" hidden="1">
      <c r="A988" s="1086" t="s">
        <v>244</v>
      </c>
      <c r="B988" s="1095" t="s">
        <v>244</v>
      </c>
      <c r="C988" s="1088" t="s">
        <v>244</v>
      </c>
      <c r="D988" s="1089" t="s">
        <v>244</v>
      </c>
      <c r="F988" s="1093" t="s">
        <v>244</v>
      </c>
      <c r="G988" s="1089"/>
      <c r="H988" s="1053"/>
      <c r="I988" s="1089"/>
    </row>
    <row r="989" spans="1:9" hidden="1">
      <c r="A989" s="1086" t="s">
        <v>244</v>
      </c>
      <c r="B989" s="1095" t="s">
        <v>244</v>
      </c>
      <c r="C989" s="1088" t="s">
        <v>244</v>
      </c>
      <c r="D989" s="1089" t="s">
        <v>244</v>
      </c>
      <c r="F989" s="1093" t="s">
        <v>244</v>
      </c>
      <c r="G989" s="1089"/>
      <c r="H989" s="1053"/>
      <c r="I989" s="1089"/>
    </row>
    <row r="990" spans="1:9" hidden="1">
      <c r="A990" s="1086" t="s">
        <v>244</v>
      </c>
      <c r="B990" s="1095" t="s">
        <v>244</v>
      </c>
      <c r="C990" s="1088" t="s">
        <v>244</v>
      </c>
      <c r="D990" s="1089" t="s">
        <v>244</v>
      </c>
      <c r="F990" s="1093" t="s">
        <v>244</v>
      </c>
      <c r="G990" s="1089"/>
      <c r="H990" s="1053"/>
      <c r="I990" s="1089"/>
    </row>
    <row r="991" spans="1:9" hidden="1">
      <c r="A991" s="1086" t="s">
        <v>244</v>
      </c>
      <c r="B991" s="1095" t="s">
        <v>244</v>
      </c>
      <c r="C991" s="1088" t="s">
        <v>244</v>
      </c>
      <c r="D991" s="1089" t="s">
        <v>244</v>
      </c>
      <c r="F991" s="1093" t="s">
        <v>244</v>
      </c>
      <c r="G991" s="1089"/>
      <c r="H991" s="1053"/>
      <c r="I991" s="1089"/>
    </row>
    <row r="992" spans="1:9" hidden="1">
      <c r="A992" s="1086" t="s">
        <v>244</v>
      </c>
      <c r="B992" s="1095" t="s">
        <v>244</v>
      </c>
      <c r="C992" s="1088" t="s">
        <v>244</v>
      </c>
      <c r="D992" s="1089" t="s">
        <v>244</v>
      </c>
      <c r="F992" s="1093" t="s">
        <v>244</v>
      </c>
      <c r="G992" s="1089"/>
      <c r="H992" s="1053"/>
      <c r="I992" s="1089"/>
    </row>
    <row r="993" spans="1:9" hidden="1">
      <c r="A993" s="1086" t="s">
        <v>244</v>
      </c>
      <c r="B993" s="1095" t="s">
        <v>244</v>
      </c>
      <c r="C993" s="1088" t="s">
        <v>244</v>
      </c>
      <c r="D993" s="1089" t="s">
        <v>244</v>
      </c>
      <c r="F993" s="1093" t="s">
        <v>244</v>
      </c>
      <c r="G993" s="1089"/>
      <c r="H993" s="1053"/>
      <c r="I993" s="1089"/>
    </row>
    <row r="994" spans="1:9" hidden="1">
      <c r="A994" s="1086" t="s">
        <v>244</v>
      </c>
      <c r="B994" s="1095" t="s">
        <v>244</v>
      </c>
      <c r="C994" s="1088" t="s">
        <v>244</v>
      </c>
      <c r="D994" s="1089" t="s">
        <v>244</v>
      </c>
      <c r="F994" s="1093" t="s">
        <v>244</v>
      </c>
      <c r="G994" s="1089"/>
      <c r="H994" s="1053"/>
      <c r="I994" s="1089"/>
    </row>
    <row r="995" spans="1:9" hidden="1">
      <c r="A995" s="1086" t="s">
        <v>244</v>
      </c>
      <c r="B995" s="1095" t="s">
        <v>244</v>
      </c>
      <c r="C995" s="1088" t="s">
        <v>244</v>
      </c>
      <c r="D995" s="1089" t="s">
        <v>244</v>
      </c>
      <c r="F995" s="1093" t="s">
        <v>244</v>
      </c>
      <c r="G995" s="1089"/>
      <c r="H995" s="1053"/>
      <c r="I995" s="1089"/>
    </row>
    <row r="996" spans="1:9" hidden="1">
      <c r="A996" s="1086" t="s">
        <v>244</v>
      </c>
      <c r="B996" s="1095" t="s">
        <v>244</v>
      </c>
      <c r="C996" s="1088" t="s">
        <v>244</v>
      </c>
      <c r="D996" s="1089" t="s">
        <v>244</v>
      </c>
      <c r="F996" s="1093" t="s">
        <v>244</v>
      </c>
      <c r="G996" s="1089"/>
      <c r="H996" s="1053"/>
      <c r="I996" s="1089"/>
    </row>
    <row r="997" spans="1:9" hidden="1">
      <c r="A997" s="1086" t="s">
        <v>244</v>
      </c>
      <c r="B997" s="1095" t="s">
        <v>244</v>
      </c>
      <c r="C997" s="1088" t="s">
        <v>244</v>
      </c>
      <c r="D997" s="1089" t="s">
        <v>244</v>
      </c>
      <c r="F997" s="1093" t="s">
        <v>244</v>
      </c>
      <c r="G997" s="1089"/>
      <c r="H997" s="1053"/>
      <c r="I997" s="1089"/>
    </row>
    <row r="998" spans="1:9" hidden="1">
      <c r="A998" s="1086" t="s">
        <v>244</v>
      </c>
      <c r="B998" s="1095" t="s">
        <v>244</v>
      </c>
      <c r="C998" s="1088" t="s">
        <v>244</v>
      </c>
      <c r="D998" s="1089" t="s">
        <v>244</v>
      </c>
      <c r="F998" s="1093" t="s">
        <v>244</v>
      </c>
      <c r="G998" s="1089"/>
      <c r="H998" s="1053"/>
      <c r="I998" s="1089"/>
    </row>
    <row r="999" spans="1:9" hidden="1">
      <c r="A999" s="1086" t="s">
        <v>244</v>
      </c>
      <c r="B999" s="1095" t="s">
        <v>244</v>
      </c>
      <c r="C999" s="1088" t="s">
        <v>244</v>
      </c>
      <c r="D999" s="1089" t="s">
        <v>244</v>
      </c>
      <c r="F999" s="1093" t="s">
        <v>244</v>
      </c>
      <c r="G999" s="1089"/>
      <c r="H999" s="1053"/>
      <c r="I999" s="1089"/>
    </row>
    <row r="1000" spans="1:9" hidden="1">
      <c r="A1000" s="1086" t="s">
        <v>244</v>
      </c>
      <c r="B1000" s="1095" t="s">
        <v>244</v>
      </c>
      <c r="C1000" s="1088" t="s">
        <v>244</v>
      </c>
      <c r="D1000" s="1089" t="s">
        <v>244</v>
      </c>
      <c r="F1000" s="1093" t="s">
        <v>244</v>
      </c>
      <c r="G1000" s="1089"/>
      <c r="H1000" s="1053"/>
      <c r="I1000" s="1089"/>
    </row>
    <row r="1001" spans="1:9" hidden="1">
      <c r="A1001" s="1086" t="s">
        <v>244</v>
      </c>
      <c r="B1001" s="1095" t="s">
        <v>244</v>
      </c>
      <c r="C1001" s="1088" t="s">
        <v>244</v>
      </c>
      <c r="D1001" s="1089" t="s">
        <v>244</v>
      </c>
      <c r="F1001" s="1093" t="s">
        <v>244</v>
      </c>
      <c r="G1001" s="1089"/>
      <c r="H1001" s="1053"/>
      <c r="I1001" s="1089"/>
    </row>
    <row r="1002" spans="1:9" hidden="1">
      <c r="A1002" s="1086" t="s">
        <v>244</v>
      </c>
      <c r="B1002" s="1095" t="s">
        <v>244</v>
      </c>
      <c r="C1002" s="1088" t="s">
        <v>244</v>
      </c>
      <c r="D1002" s="1089" t="s">
        <v>244</v>
      </c>
      <c r="F1002" s="1093" t="s">
        <v>244</v>
      </c>
      <c r="G1002" s="1089"/>
      <c r="H1002" s="1053"/>
      <c r="I1002" s="1089"/>
    </row>
    <row r="1003" spans="1:9" hidden="1">
      <c r="A1003" s="1086" t="s">
        <v>244</v>
      </c>
      <c r="B1003" s="1095" t="s">
        <v>244</v>
      </c>
      <c r="C1003" s="1088" t="s">
        <v>244</v>
      </c>
      <c r="D1003" s="1089" t="s">
        <v>244</v>
      </c>
      <c r="F1003" s="1093" t="s">
        <v>244</v>
      </c>
      <c r="G1003" s="1089"/>
      <c r="H1003" s="1053"/>
      <c r="I1003" s="1089"/>
    </row>
    <row r="1004" spans="1:9" hidden="1">
      <c r="A1004" s="1086" t="s">
        <v>244</v>
      </c>
      <c r="B1004" s="1095" t="s">
        <v>244</v>
      </c>
      <c r="C1004" s="1088" t="s">
        <v>244</v>
      </c>
      <c r="D1004" s="1089" t="s">
        <v>244</v>
      </c>
      <c r="F1004" s="1093" t="s">
        <v>244</v>
      </c>
      <c r="G1004" s="1089"/>
      <c r="H1004" s="1053"/>
      <c r="I1004" s="1089"/>
    </row>
    <row r="1005" spans="1:9" hidden="1">
      <c r="A1005" s="1086" t="s">
        <v>244</v>
      </c>
      <c r="B1005" s="1095" t="s">
        <v>244</v>
      </c>
      <c r="C1005" s="1088" t="s">
        <v>244</v>
      </c>
      <c r="D1005" s="1089" t="s">
        <v>244</v>
      </c>
      <c r="F1005" s="1093" t="s">
        <v>244</v>
      </c>
      <c r="G1005" s="1089"/>
      <c r="H1005" s="1053"/>
      <c r="I1005" s="1089"/>
    </row>
    <row r="1006" spans="1:9" hidden="1">
      <c r="A1006" s="1086" t="s">
        <v>244</v>
      </c>
      <c r="B1006" s="1095" t="s">
        <v>244</v>
      </c>
      <c r="C1006" s="1088" t="s">
        <v>244</v>
      </c>
      <c r="D1006" s="1089" t="s">
        <v>244</v>
      </c>
      <c r="F1006" s="1093" t="s">
        <v>244</v>
      </c>
      <c r="G1006" s="1089"/>
      <c r="H1006" s="1053"/>
      <c r="I1006" s="1089"/>
    </row>
    <row r="1007" spans="1:9" hidden="1">
      <c r="A1007" s="1086" t="s">
        <v>244</v>
      </c>
      <c r="B1007" s="1095" t="s">
        <v>244</v>
      </c>
      <c r="C1007" s="1088" t="s">
        <v>244</v>
      </c>
      <c r="D1007" s="1089" t="s">
        <v>244</v>
      </c>
      <c r="F1007" s="1093" t="s">
        <v>244</v>
      </c>
      <c r="G1007" s="1089"/>
      <c r="H1007" s="1053"/>
      <c r="I1007" s="1089"/>
    </row>
    <row r="1008" spans="1:9" hidden="1">
      <c r="A1008" s="1086" t="s">
        <v>244</v>
      </c>
      <c r="B1008" s="1095" t="s">
        <v>244</v>
      </c>
      <c r="C1008" s="1088" t="s">
        <v>244</v>
      </c>
      <c r="D1008" s="1089" t="s">
        <v>244</v>
      </c>
      <c r="F1008" s="1093" t="s">
        <v>244</v>
      </c>
      <c r="G1008" s="1089"/>
      <c r="H1008" s="1053"/>
      <c r="I1008" s="1089"/>
    </row>
    <row r="1009" spans="1:9" hidden="1">
      <c r="A1009" s="1086" t="s">
        <v>244</v>
      </c>
      <c r="B1009" s="1095" t="s">
        <v>244</v>
      </c>
      <c r="C1009" s="1088" t="s">
        <v>244</v>
      </c>
      <c r="D1009" s="1089" t="s">
        <v>244</v>
      </c>
      <c r="F1009" s="1093" t="s">
        <v>244</v>
      </c>
      <c r="G1009" s="1089"/>
      <c r="H1009" s="1053"/>
      <c r="I1009" s="1089"/>
    </row>
    <row r="1010" spans="1:9" hidden="1">
      <c r="A1010" s="1086" t="s">
        <v>244</v>
      </c>
      <c r="B1010" s="1095" t="s">
        <v>244</v>
      </c>
      <c r="C1010" s="1088" t="s">
        <v>244</v>
      </c>
      <c r="D1010" s="1089" t="s">
        <v>244</v>
      </c>
      <c r="F1010" s="1093" t="s">
        <v>244</v>
      </c>
      <c r="G1010" s="1089"/>
      <c r="H1010" s="1053"/>
      <c r="I1010" s="1089"/>
    </row>
    <row r="1011" spans="1:9" hidden="1">
      <c r="A1011" s="1086" t="s">
        <v>244</v>
      </c>
      <c r="B1011" s="1095" t="s">
        <v>244</v>
      </c>
      <c r="C1011" s="1088" t="s">
        <v>244</v>
      </c>
      <c r="D1011" s="1089" t="s">
        <v>244</v>
      </c>
      <c r="F1011" s="1093" t="s">
        <v>244</v>
      </c>
      <c r="G1011" s="1089"/>
      <c r="H1011" s="1053"/>
      <c r="I1011" s="1089"/>
    </row>
    <row r="1012" spans="1:9" hidden="1">
      <c r="A1012" s="1086" t="s">
        <v>244</v>
      </c>
      <c r="B1012" s="1095" t="s">
        <v>244</v>
      </c>
      <c r="C1012" s="1088" t="s">
        <v>244</v>
      </c>
      <c r="D1012" s="1089" t="s">
        <v>244</v>
      </c>
      <c r="F1012" s="1093" t="s">
        <v>244</v>
      </c>
      <c r="G1012" s="1089"/>
      <c r="H1012" s="1053"/>
      <c r="I1012" s="1089"/>
    </row>
    <row r="1013" spans="1:9" hidden="1">
      <c r="A1013" s="1086" t="s">
        <v>244</v>
      </c>
      <c r="B1013" s="1095" t="s">
        <v>244</v>
      </c>
      <c r="C1013" s="1088" t="s">
        <v>244</v>
      </c>
      <c r="D1013" s="1089" t="s">
        <v>244</v>
      </c>
      <c r="F1013" s="1093" t="s">
        <v>244</v>
      </c>
      <c r="G1013" s="1089"/>
      <c r="H1013" s="1053"/>
      <c r="I1013" s="1089"/>
    </row>
    <row r="1014" spans="1:9" hidden="1">
      <c r="A1014" s="1086" t="s">
        <v>244</v>
      </c>
      <c r="B1014" s="1095" t="s">
        <v>244</v>
      </c>
      <c r="C1014" s="1088" t="s">
        <v>244</v>
      </c>
      <c r="D1014" s="1089" t="s">
        <v>244</v>
      </c>
      <c r="F1014" s="1093" t="s">
        <v>244</v>
      </c>
      <c r="G1014" s="1089"/>
      <c r="H1014" s="1053"/>
      <c r="I1014" s="1089"/>
    </row>
    <row r="1015" spans="1:9" hidden="1">
      <c r="A1015" s="1086" t="s">
        <v>244</v>
      </c>
      <c r="B1015" s="1095" t="s">
        <v>244</v>
      </c>
      <c r="C1015" s="1088" t="s">
        <v>244</v>
      </c>
      <c r="D1015" s="1089" t="s">
        <v>244</v>
      </c>
      <c r="F1015" s="1093" t="s">
        <v>244</v>
      </c>
      <c r="G1015" s="1089"/>
      <c r="H1015" s="1053"/>
      <c r="I1015" s="1089"/>
    </row>
    <row r="1016" spans="1:9" hidden="1">
      <c r="A1016" s="1086" t="s">
        <v>244</v>
      </c>
      <c r="B1016" s="1095" t="s">
        <v>244</v>
      </c>
      <c r="C1016" s="1088" t="s">
        <v>244</v>
      </c>
      <c r="D1016" s="1089" t="s">
        <v>244</v>
      </c>
      <c r="F1016" s="1093" t="s">
        <v>244</v>
      </c>
      <c r="G1016" s="1089"/>
      <c r="H1016" s="1053"/>
      <c r="I1016" s="1089"/>
    </row>
    <row r="1017" spans="1:9" hidden="1">
      <c r="A1017" s="1086" t="s">
        <v>244</v>
      </c>
      <c r="B1017" s="1095" t="s">
        <v>244</v>
      </c>
      <c r="C1017" s="1088" t="s">
        <v>244</v>
      </c>
      <c r="D1017" s="1089" t="s">
        <v>244</v>
      </c>
      <c r="F1017" s="1093" t="s">
        <v>244</v>
      </c>
      <c r="G1017" s="1089"/>
      <c r="H1017" s="1053"/>
      <c r="I1017" s="1089"/>
    </row>
    <row r="1018" spans="1:9" hidden="1">
      <c r="A1018" s="1086" t="s">
        <v>244</v>
      </c>
      <c r="B1018" s="1095" t="s">
        <v>244</v>
      </c>
      <c r="C1018" s="1088" t="s">
        <v>244</v>
      </c>
      <c r="D1018" s="1089" t="s">
        <v>244</v>
      </c>
      <c r="F1018" s="1093" t="s">
        <v>244</v>
      </c>
      <c r="G1018" s="1089"/>
      <c r="H1018" s="1053"/>
      <c r="I1018" s="1089"/>
    </row>
    <row r="1019" spans="1:9" hidden="1">
      <c r="A1019" s="1086" t="s">
        <v>244</v>
      </c>
      <c r="B1019" s="1095" t="s">
        <v>244</v>
      </c>
      <c r="C1019" s="1088" t="s">
        <v>244</v>
      </c>
      <c r="D1019" s="1089" t="s">
        <v>244</v>
      </c>
      <c r="F1019" s="1093" t="s">
        <v>244</v>
      </c>
      <c r="G1019" s="1089"/>
      <c r="H1019" s="1053"/>
      <c r="I1019" s="1089"/>
    </row>
    <row r="1020" spans="1:9" hidden="1">
      <c r="A1020" s="1086" t="s">
        <v>244</v>
      </c>
      <c r="B1020" s="1095" t="s">
        <v>244</v>
      </c>
      <c r="C1020" s="1088" t="s">
        <v>244</v>
      </c>
      <c r="D1020" s="1089" t="s">
        <v>244</v>
      </c>
      <c r="F1020" s="1093" t="s">
        <v>244</v>
      </c>
      <c r="G1020" s="1089"/>
      <c r="H1020" s="1053"/>
      <c r="I1020" s="1089"/>
    </row>
    <row r="1021" spans="1:9" hidden="1">
      <c r="A1021" s="1086" t="s">
        <v>244</v>
      </c>
      <c r="B1021" s="1095" t="s">
        <v>244</v>
      </c>
      <c r="C1021" s="1088" t="s">
        <v>244</v>
      </c>
      <c r="D1021" s="1089" t="s">
        <v>244</v>
      </c>
      <c r="F1021" s="1093" t="s">
        <v>244</v>
      </c>
      <c r="G1021" s="1089"/>
      <c r="H1021" s="1053"/>
      <c r="I1021" s="1089"/>
    </row>
    <row r="1022" spans="1:9" hidden="1">
      <c r="A1022" s="1086" t="s">
        <v>244</v>
      </c>
      <c r="B1022" s="1095" t="s">
        <v>244</v>
      </c>
      <c r="C1022" s="1088" t="s">
        <v>244</v>
      </c>
      <c r="D1022" s="1089" t="s">
        <v>244</v>
      </c>
      <c r="F1022" s="1093" t="s">
        <v>244</v>
      </c>
      <c r="G1022" s="1089"/>
      <c r="H1022" s="1053"/>
      <c r="I1022" s="1089"/>
    </row>
    <row r="1023" spans="1:9" hidden="1">
      <c r="A1023" s="1086" t="s">
        <v>244</v>
      </c>
      <c r="B1023" s="1095" t="s">
        <v>244</v>
      </c>
      <c r="C1023" s="1088" t="s">
        <v>244</v>
      </c>
      <c r="D1023" s="1089" t="s">
        <v>244</v>
      </c>
      <c r="F1023" s="1093" t="s">
        <v>244</v>
      </c>
      <c r="G1023" s="1089"/>
      <c r="H1023" s="1053"/>
      <c r="I1023" s="1089"/>
    </row>
    <row r="1024" spans="1:9" hidden="1">
      <c r="A1024" s="1086" t="s">
        <v>244</v>
      </c>
      <c r="B1024" s="1095" t="s">
        <v>244</v>
      </c>
      <c r="C1024" s="1088" t="s">
        <v>244</v>
      </c>
      <c r="D1024" s="1089" t="s">
        <v>244</v>
      </c>
      <c r="F1024" s="1093" t="s">
        <v>244</v>
      </c>
      <c r="G1024" s="1089"/>
      <c r="H1024" s="1053"/>
      <c r="I1024" s="1089"/>
    </row>
    <row r="1025" spans="1:9" hidden="1">
      <c r="A1025" s="1086" t="s">
        <v>244</v>
      </c>
      <c r="B1025" s="1095" t="s">
        <v>244</v>
      </c>
      <c r="C1025" s="1088" t="s">
        <v>244</v>
      </c>
      <c r="D1025" s="1089" t="s">
        <v>244</v>
      </c>
      <c r="F1025" s="1093" t="s">
        <v>244</v>
      </c>
      <c r="G1025" s="1089"/>
      <c r="H1025" s="1053"/>
      <c r="I1025" s="1089"/>
    </row>
    <row r="1026" spans="1:9" hidden="1">
      <c r="A1026" s="1086" t="s">
        <v>244</v>
      </c>
      <c r="B1026" s="1095" t="s">
        <v>244</v>
      </c>
      <c r="C1026" s="1088" t="s">
        <v>244</v>
      </c>
      <c r="D1026" s="1089" t="s">
        <v>244</v>
      </c>
      <c r="F1026" s="1093" t="s">
        <v>244</v>
      </c>
      <c r="G1026" s="1089"/>
      <c r="H1026" s="1053"/>
      <c r="I1026" s="1089"/>
    </row>
    <row r="1027" spans="1:9" hidden="1">
      <c r="A1027" s="1086" t="s">
        <v>244</v>
      </c>
      <c r="B1027" s="1095" t="s">
        <v>244</v>
      </c>
      <c r="C1027" s="1088" t="s">
        <v>244</v>
      </c>
      <c r="D1027" s="1089" t="s">
        <v>244</v>
      </c>
      <c r="F1027" s="1093" t="s">
        <v>244</v>
      </c>
      <c r="G1027" s="1089"/>
      <c r="H1027" s="1053"/>
      <c r="I1027" s="1089"/>
    </row>
    <row r="1028" spans="1:9" hidden="1">
      <c r="A1028" s="1086" t="s">
        <v>244</v>
      </c>
      <c r="B1028" s="1095" t="s">
        <v>244</v>
      </c>
      <c r="C1028" s="1088" t="s">
        <v>244</v>
      </c>
      <c r="D1028" s="1089" t="s">
        <v>244</v>
      </c>
      <c r="F1028" s="1093" t="s">
        <v>244</v>
      </c>
      <c r="G1028" s="1089"/>
      <c r="H1028" s="1053"/>
      <c r="I1028" s="1089"/>
    </row>
    <row r="1029" spans="1:9" hidden="1">
      <c r="A1029" s="1086" t="s">
        <v>244</v>
      </c>
      <c r="B1029" s="1095" t="s">
        <v>244</v>
      </c>
      <c r="C1029" s="1088" t="s">
        <v>244</v>
      </c>
      <c r="D1029" s="1089" t="s">
        <v>244</v>
      </c>
      <c r="F1029" s="1093" t="s">
        <v>244</v>
      </c>
      <c r="G1029" s="1089"/>
      <c r="H1029" s="1053"/>
      <c r="I1029" s="1089"/>
    </row>
    <row r="1030" spans="1:9" hidden="1">
      <c r="A1030" s="1086" t="s">
        <v>244</v>
      </c>
      <c r="B1030" s="1095" t="s">
        <v>244</v>
      </c>
      <c r="C1030" s="1088" t="s">
        <v>244</v>
      </c>
      <c r="D1030" s="1089" t="s">
        <v>244</v>
      </c>
      <c r="F1030" s="1093" t="s">
        <v>244</v>
      </c>
      <c r="G1030" s="1089"/>
      <c r="H1030" s="1053"/>
      <c r="I1030" s="1089"/>
    </row>
    <row r="1031" spans="1:9" hidden="1">
      <c r="A1031" s="1086" t="s">
        <v>244</v>
      </c>
      <c r="B1031" s="1095" t="s">
        <v>244</v>
      </c>
      <c r="C1031" s="1088" t="s">
        <v>244</v>
      </c>
      <c r="D1031" s="1089" t="s">
        <v>244</v>
      </c>
      <c r="F1031" s="1093" t="s">
        <v>244</v>
      </c>
      <c r="G1031" s="1089"/>
      <c r="H1031" s="1053"/>
      <c r="I1031" s="1089"/>
    </row>
    <row r="1032" spans="1:9" hidden="1">
      <c r="A1032" s="1086" t="s">
        <v>244</v>
      </c>
      <c r="B1032" s="1095" t="s">
        <v>244</v>
      </c>
      <c r="C1032" s="1088" t="s">
        <v>244</v>
      </c>
      <c r="D1032" s="1089" t="s">
        <v>244</v>
      </c>
      <c r="F1032" s="1093" t="s">
        <v>244</v>
      </c>
      <c r="G1032" s="1089"/>
      <c r="H1032" s="1053"/>
      <c r="I1032" s="1089"/>
    </row>
    <row r="1033" spans="1:9" hidden="1">
      <c r="A1033" s="1086" t="s">
        <v>244</v>
      </c>
      <c r="B1033" s="1095" t="s">
        <v>244</v>
      </c>
      <c r="C1033" s="1088" t="s">
        <v>244</v>
      </c>
      <c r="D1033" s="1089" t="s">
        <v>244</v>
      </c>
      <c r="F1033" s="1093" t="s">
        <v>244</v>
      </c>
      <c r="G1033" s="1089"/>
      <c r="H1033" s="1053"/>
      <c r="I1033" s="1089"/>
    </row>
    <row r="1034" spans="1:9" hidden="1">
      <c r="A1034" s="1086" t="s">
        <v>244</v>
      </c>
      <c r="B1034" s="1095" t="s">
        <v>244</v>
      </c>
      <c r="C1034" s="1088" t="s">
        <v>244</v>
      </c>
      <c r="D1034" s="1089" t="s">
        <v>244</v>
      </c>
      <c r="F1034" s="1093" t="s">
        <v>244</v>
      </c>
      <c r="G1034" s="1089"/>
      <c r="H1034" s="1053"/>
      <c r="I1034" s="1089"/>
    </row>
    <row r="1035" spans="1:9" hidden="1">
      <c r="A1035" s="1086" t="s">
        <v>244</v>
      </c>
      <c r="B1035" s="1095" t="s">
        <v>244</v>
      </c>
      <c r="C1035" s="1088" t="s">
        <v>244</v>
      </c>
      <c r="D1035" s="1089" t="s">
        <v>244</v>
      </c>
      <c r="F1035" s="1093" t="s">
        <v>244</v>
      </c>
      <c r="G1035" s="1089"/>
      <c r="H1035" s="1053"/>
      <c r="I1035" s="1089"/>
    </row>
    <row r="1036" spans="1:9" hidden="1">
      <c r="A1036" s="1086" t="s">
        <v>244</v>
      </c>
      <c r="B1036" s="1095" t="s">
        <v>244</v>
      </c>
      <c r="C1036" s="1088" t="s">
        <v>244</v>
      </c>
      <c r="D1036" s="1089" t="s">
        <v>244</v>
      </c>
      <c r="F1036" s="1093" t="s">
        <v>244</v>
      </c>
      <c r="G1036" s="1089"/>
      <c r="H1036" s="1053"/>
      <c r="I1036" s="1089"/>
    </row>
    <row r="1037" spans="1:9" hidden="1">
      <c r="A1037" s="1086" t="s">
        <v>244</v>
      </c>
      <c r="B1037" s="1095" t="s">
        <v>244</v>
      </c>
      <c r="C1037" s="1088" t="s">
        <v>244</v>
      </c>
      <c r="D1037" s="1089" t="s">
        <v>244</v>
      </c>
      <c r="F1037" s="1093" t="s">
        <v>244</v>
      </c>
      <c r="G1037" s="1089"/>
      <c r="H1037" s="1053"/>
      <c r="I1037" s="1089"/>
    </row>
    <row r="1038" spans="1:9" hidden="1">
      <c r="A1038" s="1086" t="s">
        <v>244</v>
      </c>
      <c r="B1038" s="1095" t="s">
        <v>244</v>
      </c>
      <c r="C1038" s="1088" t="s">
        <v>244</v>
      </c>
      <c r="D1038" s="1089" t="s">
        <v>244</v>
      </c>
      <c r="F1038" s="1093" t="s">
        <v>244</v>
      </c>
      <c r="G1038" s="1089"/>
      <c r="H1038" s="1053"/>
      <c r="I1038" s="1089"/>
    </row>
    <row r="1039" spans="1:9" hidden="1">
      <c r="A1039" s="1086" t="s">
        <v>244</v>
      </c>
      <c r="B1039" s="1095" t="s">
        <v>244</v>
      </c>
      <c r="C1039" s="1088" t="s">
        <v>244</v>
      </c>
      <c r="D1039" s="1089" t="s">
        <v>244</v>
      </c>
      <c r="F1039" s="1093" t="s">
        <v>244</v>
      </c>
      <c r="G1039" s="1089"/>
      <c r="H1039" s="1053"/>
      <c r="I1039" s="1089"/>
    </row>
    <row r="1040" spans="1:9" hidden="1">
      <c r="A1040" s="1086" t="s">
        <v>244</v>
      </c>
      <c r="B1040" s="1095" t="s">
        <v>244</v>
      </c>
      <c r="C1040" s="1088" t="s">
        <v>244</v>
      </c>
      <c r="D1040" s="1089" t="s">
        <v>244</v>
      </c>
      <c r="F1040" s="1093" t="s">
        <v>244</v>
      </c>
      <c r="G1040" s="1089"/>
      <c r="H1040" s="1053"/>
      <c r="I1040" s="1089"/>
    </row>
    <row r="1041" spans="1:9" hidden="1">
      <c r="A1041" s="1086" t="s">
        <v>244</v>
      </c>
      <c r="B1041" s="1095" t="s">
        <v>244</v>
      </c>
      <c r="C1041" s="1088" t="s">
        <v>244</v>
      </c>
      <c r="D1041" s="1089" t="s">
        <v>244</v>
      </c>
      <c r="F1041" s="1093" t="s">
        <v>244</v>
      </c>
      <c r="G1041" s="1089"/>
      <c r="H1041" s="1053"/>
      <c r="I1041" s="1089"/>
    </row>
    <row r="1042" spans="1:9" hidden="1">
      <c r="A1042" s="1086" t="s">
        <v>244</v>
      </c>
      <c r="B1042" s="1095" t="s">
        <v>244</v>
      </c>
      <c r="C1042" s="1088" t="s">
        <v>244</v>
      </c>
      <c r="D1042" s="1089" t="s">
        <v>244</v>
      </c>
      <c r="F1042" s="1093" t="s">
        <v>244</v>
      </c>
      <c r="G1042" s="1089"/>
      <c r="H1042" s="1053"/>
      <c r="I1042" s="1089"/>
    </row>
    <row r="1043" spans="1:9" hidden="1">
      <c r="A1043" s="1086" t="s">
        <v>244</v>
      </c>
      <c r="B1043" s="1095" t="s">
        <v>244</v>
      </c>
      <c r="C1043" s="1088" t="s">
        <v>244</v>
      </c>
      <c r="D1043" s="1089" t="s">
        <v>244</v>
      </c>
      <c r="F1043" s="1093" t="s">
        <v>244</v>
      </c>
      <c r="G1043" s="1089"/>
      <c r="H1043" s="1053"/>
      <c r="I1043" s="1089"/>
    </row>
    <row r="1044" spans="1:9" hidden="1">
      <c r="A1044" s="1086" t="s">
        <v>244</v>
      </c>
      <c r="B1044" s="1095" t="s">
        <v>244</v>
      </c>
      <c r="C1044" s="1088" t="s">
        <v>244</v>
      </c>
      <c r="D1044" s="1089" t="s">
        <v>244</v>
      </c>
      <c r="F1044" s="1093" t="s">
        <v>244</v>
      </c>
      <c r="G1044" s="1089"/>
      <c r="H1044" s="1053"/>
      <c r="I1044" s="1089"/>
    </row>
    <row r="1045" spans="1:9" hidden="1">
      <c r="A1045" s="1086" t="s">
        <v>244</v>
      </c>
      <c r="B1045" s="1095" t="s">
        <v>244</v>
      </c>
      <c r="C1045" s="1088" t="s">
        <v>244</v>
      </c>
      <c r="D1045" s="1089" t="s">
        <v>244</v>
      </c>
      <c r="F1045" s="1093" t="s">
        <v>244</v>
      </c>
      <c r="G1045" s="1089"/>
      <c r="H1045" s="1053"/>
      <c r="I1045" s="1089"/>
    </row>
    <row r="1046" spans="1:9" hidden="1">
      <c r="A1046" s="1086" t="s">
        <v>244</v>
      </c>
      <c r="B1046" s="1095" t="s">
        <v>244</v>
      </c>
      <c r="C1046" s="1088" t="s">
        <v>244</v>
      </c>
      <c r="D1046" s="1089" t="s">
        <v>244</v>
      </c>
      <c r="F1046" s="1093" t="s">
        <v>244</v>
      </c>
      <c r="G1046" s="1089"/>
      <c r="H1046" s="1053"/>
      <c r="I1046" s="1089"/>
    </row>
    <row r="1047" spans="1:9" hidden="1">
      <c r="A1047" s="1086" t="s">
        <v>244</v>
      </c>
      <c r="B1047" s="1095" t="s">
        <v>244</v>
      </c>
      <c r="C1047" s="1088" t="s">
        <v>244</v>
      </c>
      <c r="D1047" s="1089" t="s">
        <v>244</v>
      </c>
      <c r="F1047" s="1093" t="s">
        <v>244</v>
      </c>
      <c r="G1047" s="1089"/>
      <c r="H1047" s="1053"/>
      <c r="I1047" s="1089"/>
    </row>
    <row r="1048" spans="1:9" hidden="1">
      <c r="A1048" s="1086" t="s">
        <v>244</v>
      </c>
      <c r="B1048" s="1095" t="s">
        <v>244</v>
      </c>
      <c r="C1048" s="1088" t="s">
        <v>244</v>
      </c>
      <c r="D1048" s="1089" t="s">
        <v>244</v>
      </c>
      <c r="F1048" s="1093" t="s">
        <v>244</v>
      </c>
      <c r="G1048" s="1089"/>
      <c r="H1048" s="1053"/>
      <c r="I1048" s="1089"/>
    </row>
    <row r="1049" spans="1:9" hidden="1">
      <c r="A1049" s="1086" t="s">
        <v>244</v>
      </c>
      <c r="B1049" s="1095" t="s">
        <v>244</v>
      </c>
      <c r="C1049" s="1088" t="s">
        <v>244</v>
      </c>
      <c r="D1049" s="1089" t="s">
        <v>244</v>
      </c>
      <c r="F1049" s="1093" t="s">
        <v>244</v>
      </c>
      <c r="G1049" s="1089"/>
      <c r="H1049" s="1053"/>
      <c r="I1049" s="1089"/>
    </row>
    <row r="1050" spans="1:9" hidden="1">
      <c r="A1050" s="1086" t="s">
        <v>244</v>
      </c>
      <c r="B1050" s="1095" t="s">
        <v>244</v>
      </c>
      <c r="C1050" s="1088" t="s">
        <v>244</v>
      </c>
      <c r="D1050" s="1089" t="s">
        <v>244</v>
      </c>
      <c r="F1050" s="1093" t="s">
        <v>244</v>
      </c>
      <c r="G1050" s="1089"/>
      <c r="H1050" s="1053"/>
      <c r="I1050" s="1089"/>
    </row>
    <row r="1051" spans="1:9" hidden="1">
      <c r="A1051" s="1086" t="s">
        <v>244</v>
      </c>
      <c r="B1051" s="1095" t="s">
        <v>244</v>
      </c>
      <c r="C1051" s="1088" t="s">
        <v>244</v>
      </c>
      <c r="D1051" s="1089" t="s">
        <v>244</v>
      </c>
      <c r="F1051" s="1093" t="s">
        <v>244</v>
      </c>
      <c r="G1051" s="1089"/>
      <c r="H1051" s="1053"/>
      <c r="I1051" s="1089"/>
    </row>
    <row r="1052" spans="1:9" hidden="1">
      <c r="A1052" s="1086" t="s">
        <v>244</v>
      </c>
      <c r="B1052" s="1095" t="s">
        <v>244</v>
      </c>
      <c r="C1052" s="1088" t="s">
        <v>244</v>
      </c>
      <c r="D1052" s="1089" t="s">
        <v>244</v>
      </c>
      <c r="F1052" s="1093" t="s">
        <v>244</v>
      </c>
      <c r="G1052" s="1089"/>
      <c r="H1052" s="1053"/>
      <c r="I1052" s="1089"/>
    </row>
    <row r="1053" spans="1:9" hidden="1">
      <c r="A1053" s="1086" t="s">
        <v>244</v>
      </c>
      <c r="B1053" s="1095" t="s">
        <v>244</v>
      </c>
      <c r="C1053" s="1088" t="s">
        <v>244</v>
      </c>
      <c r="D1053" s="1089" t="s">
        <v>244</v>
      </c>
      <c r="F1053" s="1093" t="s">
        <v>244</v>
      </c>
      <c r="G1053" s="1089"/>
      <c r="H1053" s="1053"/>
      <c r="I1053" s="1089"/>
    </row>
    <row r="1054" spans="1:9" hidden="1">
      <c r="A1054" s="1086" t="s">
        <v>244</v>
      </c>
      <c r="B1054" s="1095" t="s">
        <v>244</v>
      </c>
      <c r="C1054" s="1088" t="s">
        <v>244</v>
      </c>
      <c r="D1054" s="1089" t="s">
        <v>244</v>
      </c>
      <c r="F1054" s="1093" t="s">
        <v>244</v>
      </c>
      <c r="G1054" s="1089"/>
      <c r="H1054" s="1053"/>
      <c r="I1054" s="1089"/>
    </row>
    <row r="1055" spans="1:9" hidden="1">
      <c r="A1055" s="1086" t="s">
        <v>244</v>
      </c>
      <c r="B1055" s="1095" t="s">
        <v>244</v>
      </c>
      <c r="C1055" s="1088" t="s">
        <v>244</v>
      </c>
      <c r="D1055" s="1089" t="s">
        <v>244</v>
      </c>
      <c r="F1055" s="1093" t="s">
        <v>244</v>
      </c>
      <c r="G1055" s="1089"/>
      <c r="H1055" s="1053"/>
      <c r="I1055" s="1089"/>
    </row>
    <row r="1056" spans="1:9" hidden="1">
      <c r="A1056" s="1086" t="s">
        <v>244</v>
      </c>
      <c r="B1056" s="1095" t="s">
        <v>244</v>
      </c>
      <c r="C1056" s="1088" t="s">
        <v>244</v>
      </c>
      <c r="D1056" s="1089" t="s">
        <v>244</v>
      </c>
      <c r="F1056" s="1093" t="s">
        <v>244</v>
      </c>
      <c r="G1056" s="1089"/>
      <c r="H1056" s="1053"/>
      <c r="I1056" s="1089"/>
    </row>
    <row r="1057" spans="1:9" hidden="1">
      <c r="A1057" s="1086" t="s">
        <v>244</v>
      </c>
      <c r="B1057" s="1095" t="s">
        <v>244</v>
      </c>
      <c r="C1057" s="1088" t="s">
        <v>244</v>
      </c>
      <c r="D1057" s="1089" t="s">
        <v>244</v>
      </c>
      <c r="F1057" s="1093" t="s">
        <v>244</v>
      </c>
      <c r="G1057" s="1089"/>
      <c r="H1057" s="1053"/>
      <c r="I1057" s="1089"/>
    </row>
    <row r="1058" spans="1:9" hidden="1">
      <c r="A1058" s="1086" t="s">
        <v>244</v>
      </c>
      <c r="B1058" s="1095" t="s">
        <v>244</v>
      </c>
      <c r="C1058" s="1088" t="s">
        <v>244</v>
      </c>
      <c r="D1058" s="1089" t="s">
        <v>244</v>
      </c>
      <c r="F1058" s="1093" t="s">
        <v>244</v>
      </c>
      <c r="G1058" s="1089"/>
      <c r="H1058" s="1053"/>
      <c r="I1058" s="1089"/>
    </row>
    <row r="1059" spans="1:9" hidden="1">
      <c r="A1059" s="1086" t="s">
        <v>244</v>
      </c>
      <c r="B1059" s="1095" t="s">
        <v>244</v>
      </c>
      <c r="C1059" s="1088" t="s">
        <v>244</v>
      </c>
      <c r="D1059" s="1089" t="s">
        <v>244</v>
      </c>
      <c r="F1059" s="1093" t="s">
        <v>244</v>
      </c>
      <c r="G1059" s="1089"/>
      <c r="H1059" s="1053"/>
      <c r="I1059" s="1089"/>
    </row>
    <row r="1060" spans="1:9" hidden="1">
      <c r="A1060" s="1086" t="s">
        <v>244</v>
      </c>
      <c r="B1060" s="1095" t="s">
        <v>244</v>
      </c>
      <c r="C1060" s="1088" t="s">
        <v>244</v>
      </c>
      <c r="D1060" s="1089" t="s">
        <v>244</v>
      </c>
      <c r="F1060" s="1093" t="s">
        <v>244</v>
      </c>
      <c r="G1060" s="1089"/>
      <c r="H1060" s="1053"/>
      <c r="I1060" s="1089"/>
    </row>
    <row r="1061" spans="1:9" hidden="1">
      <c r="A1061" s="1086" t="s">
        <v>244</v>
      </c>
      <c r="B1061" s="1095" t="s">
        <v>244</v>
      </c>
      <c r="C1061" s="1088" t="s">
        <v>244</v>
      </c>
      <c r="D1061" s="1089" t="s">
        <v>244</v>
      </c>
      <c r="F1061" s="1093" t="s">
        <v>244</v>
      </c>
      <c r="G1061" s="1089"/>
      <c r="H1061" s="1053"/>
      <c r="I1061" s="1089"/>
    </row>
    <row r="1062" spans="1:9" hidden="1">
      <c r="A1062" s="1086" t="s">
        <v>244</v>
      </c>
      <c r="B1062" s="1095" t="s">
        <v>244</v>
      </c>
      <c r="C1062" s="1088" t="s">
        <v>244</v>
      </c>
      <c r="D1062" s="1089" t="s">
        <v>244</v>
      </c>
      <c r="F1062" s="1093" t="s">
        <v>244</v>
      </c>
      <c r="G1062" s="1089"/>
      <c r="H1062" s="1053"/>
      <c r="I1062" s="1089"/>
    </row>
    <row r="1063" spans="1:9" hidden="1">
      <c r="A1063" s="1086" t="s">
        <v>244</v>
      </c>
      <c r="B1063" s="1095" t="s">
        <v>244</v>
      </c>
      <c r="C1063" s="1088" t="s">
        <v>244</v>
      </c>
      <c r="D1063" s="1089" t="s">
        <v>244</v>
      </c>
      <c r="F1063" s="1093" t="s">
        <v>244</v>
      </c>
      <c r="G1063" s="1089"/>
      <c r="H1063" s="1053"/>
      <c r="I1063" s="1089"/>
    </row>
    <row r="1064" spans="1:9" hidden="1">
      <c r="A1064" s="1086" t="s">
        <v>244</v>
      </c>
      <c r="B1064" s="1095" t="s">
        <v>244</v>
      </c>
      <c r="C1064" s="1088" t="s">
        <v>244</v>
      </c>
      <c r="D1064" s="1089" t="s">
        <v>244</v>
      </c>
      <c r="F1064" s="1093" t="s">
        <v>244</v>
      </c>
      <c r="G1064" s="1089"/>
      <c r="H1064" s="1053"/>
      <c r="I1064" s="1089"/>
    </row>
    <row r="1065" spans="1:9" hidden="1">
      <c r="A1065" s="1086" t="s">
        <v>244</v>
      </c>
      <c r="B1065" s="1095" t="s">
        <v>244</v>
      </c>
      <c r="C1065" s="1088" t="s">
        <v>244</v>
      </c>
      <c r="D1065" s="1089" t="s">
        <v>244</v>
      </c>
      <c r="F1065" s="1093" t="s">
        <v>244</v>
      </c>
      <c r="G1065" s="1089"/>
      <c r="H1065" s="1053"/>
      <c r="I1065" s="1089"/>
    </row>
    <row r="1066" spans="1:9" hidden="1">
      <c r="A1066" s="1086" t="s">
        <v>244</v>
      </c>
      <c r="B1066" s="1095" t="s">
        <v>244</v>
      </c>
      <c r="C1066" s="1088" t="s">
        <v>244</v>
      </c>
      <c r="D1066" s="1089" t="s">
        <v>244</v>
      </c>
      <c r="F1066" s="1093" t="s">
        <v>244</v>
      </c>
      <c r="G1066" s="1089"/>
      <c r="H1066" s="1053"/>
      <c r="I1066" s="1089"/>
    </row>
    <row r="1067" spans="1:9" hidden="1">
      <c r="A1067" s="1086" t="s">
        <v>244</v>
      </c>
      <c r="B1067" s="1095" t="s">
        <v>244</v>
      </c>
      <c r="C1067" s="1088" t="s">
        <v>244</v>
      </c>
      <c r="D1067" s="1089" t="s">
        <v>244</v>
      </c>
      <c r="F1067" s="1093" t="s">
        <v>244</v>
      </c>
      <c r="G1067" s="1089"/>
      <c r="H1067" s="1053"/>
      <c r="I1067" s="1089"/>
    </row>
    <row r="1068" spans="1:9" hidden="1">
      <c r="A1068" s="1086" t="s">
        <v>244</v>
      </c>
      <c r="B1068" s="1095" t="s">
        <v>244</v>
      </c>
      <c r="C1068" s="1088" t="s">
        <v>244</v>
      </c>
      <c r="D1068" s="1089" t="s">
        <v>244</v>
      </c>
      <c r="F1068" s="1093" t="s">
        <v>244</v>
      </c>
      <c r="G1068" s="1089"/>
      <c r="H1068" s="1053"/>
      <c r="I1068" s="1089"/>
    </row>
    <row r="1069" spans="1:9" hidden="1">
      <c r="A1069" s="1086" t="s">
        <v>244</v>
      </c>
      <c r="B1069" s="1095" t="s">
        <v>244</v>
      </c>
      <c r="C1069" s="1088" t="s">
        <v>244</v>
      </c>
      <c r="D1069" s="1089" t="s">
        <v>244</v>
      </c>
      <c r="F1069" s="1093" t="s">
        <v>244</v>
      </c>
      <c r="G1069" s="1089"/>
      <c r="H1069" s="1053"/>
      <c r="I1069" s="1089"/>
    </row>
    <row r="1070" spans="1:9" hidden="1">
      <c r="A1070" s="1086" t="s">
        <v>244</v>
      </c>
      <c r="B1070" s="1095" t="s">
        <v>244</v>
      </c>
      <c r="C1070" s="1088" t="s">
        <v>244</v>
      </c>
      <c r="D1070" s="1089" t="s">
        <v>244</v>
      </c>
      <c r="F1070" s="1093" t="s">
        <v>244</v>
      </c>
      <c r="G1070" s="1089"/>
      <c r="H1070" s="1053"/>
      <c r="I1070" s="1089"/>
    </row>
    <row r="1071" spans="1:9" hidden="1">
      <c r="A1071" s="1086" t="s">
        <v>244</v>
      </c>
      <c r="B1071" s="1095" t="s">
        <v>244</v>
      </c>
      <c r="C1071" s="1088" t="s">
        <v>244</v>
      </c>
      <c r="D1071" s="1089" t="s">
        <v>244</v>
      </c>
      <c r="F1071" s="1093" t="s">
        <v>244</v>
      </c>
      <c r="G1071" s="1089"/>
      <c r="H1071" s="1053"/>
      <c r="I1071" s="1089"/>
    </row>
    <row r="1072" spans="1:9" hidden="1">
      <c r="A1072" s="1086" t="s">
        <v>244</v>
      </c>
      <c r="B1072" s="1095" t="s">
        <v>244</v>
      </c>
      <c r="C1072" s="1088" t="s">
        <v>244</v>
      </c>
      <c r="D1072" s="1089" t="s">
        <v>244</v>
      </c>
      <c r="F1072" s="1093" t="s">
        <v>244</v>
      </c>
      <c r="G1072" s="1089"/>
      <c r="H1072" s="1053"/>
      <c r="I1072" s="1089"/>
    </row>
    <row r="1073" spans="1:9" hidden="1">
      <c r="A1073" s="1086" t="s">
        <v>244</v>
      </c>
      <c r="B1073" s="1095" t="s">
        <v>244</v>
      </c>
      <c r="C1073" s="1088" t="s">
        <v>244</v>
      </c>
      <c r="D1073" s="1089" t="s">
        <v>244</v>
      </c>
      <c r="F1073" s="1093" t="s">
        <v>244</v>
      </c>
      <c r="G1073" s="1089"/>
      <c r="H1073" s="1053"/>
      <c r="I1073" s="1089"/>
    </row>
    <row r="1074" spans="1:9" hidden="1">
      <c r="A1074" s="1086" t="s">
        <v>244</v>
      </c>
      <c r="B1074" s="1095" t="s">
        <v>244</v>
      </c>
      <c r="C1074" s="1088" t="s">
        <v>244</v>
      </c>
      <c r="D1074" s="1089" t="s">
        <v>244</v>
      </c>
      <c r="F1074" s="1093" t="s">
        <v>244</v>
      </c>
      <c r="G1074" s="1089"/>
      <c r="H1074" s="1053"/>
      <c r="I1074" s="1089"/>
    </row>
    <row r="1075" spans="1:9" hidden="1">
      <c r="A1075" s="1086" t="s">
        <v>244</v>
      </c>
      <c r="B1075" s="1095" t="s">
        <v>244</v>
      </c>
      <c r="C1075" s="1088" t="s">
        <v>244</v>
      </c>
      <c r="D1075" s="1089" t="s">
        <v>244</v>
      </c>
      <c r="F1075" s="1093" t="s">
        <v>244</v>
      </c>
      <c r="G1075" s="1089"/>
      <c r="H1075" s="1053"/>
      <c r="I1075" s="1089"/>
    </row>
    <row r="1076" spans="1:9" hidden="1">
      <c r="A1076" s="1086" t="s">
        <v>244</v>
      </c>
      <c r="B1076" s="1095" t="s">
        <v>244</v>
      </c>
      <c r="C1076" s="1088" t="s">
        <v>244</v>
      </c>
      <c r="D1076" s="1089" t="s">
        <v>244</v>
      </c>
      <c r="F1076" s="1093" t="s">
        <v>244</v>
      </c>
      <c r="G1076" s="1089"/>
      <c r="H1076" s="1053"/>
      <c r="I1076" s="1089"/>
    </row>
    <row r="1077" spans="1:9" hidden="1">
      <c r="A1077" s="1086" t="s">
        <v>244</v>
      </c>
      <c r="B1077" s="1095" t="s">
        <v>244</v>
      </c>
      <c r="C1077" s="1088" t="s">
        <v>244</v>
      </c>
      <c r="D1077" s="1089" t="s">
        <v>244</v>
      </c>
      <c r="F1077" s="1093" t="s">
        <v>244</v>
      </c>
      <c r="G1077" s="1089"/>
      <c r="H1077" s="1053"/>
      <c r="I1077" s="1089"/>
    </row>
    <row r="1078" spans="1:9" hidden="1">
      <c r="A1078" s="1086" t="s">
        <v>244</v>
      </c>
      <c r="B1078" s="1095" t="s">
        <v>244</v>
      </c>
      <c r="C1078" s="1088" t="s">
        <v>244</v>
      </c>
      <c r="D1078" s="1089" t="s">
        <v>244</v>
      </c>
      <c r="F1078" s="1093" t="s">
        <v>244</v>
      </c>
      <c r="G1078" s="1089"/>
      <c r="H1078" s="1053"/>
      <c r="I1078" s="1089"/>
    </row>
    <row r="1079" spans="1:9" hidden="1">
      <c r="A1079" s="1086" t="s">
        <v>244</v>
      </c>
      <c r="B1079" s="1095" t="s">
        <v>244</v>
      </c>
      <c r="C1079" s="1088" t="s">
        <v>244</v>
      </c>
      <c r="D1079" s="1089" t="s">
        <v>244</v>
      </c>
      <c r="F1079" s="1093" t="s">
        <v>244</v>
      </c>
      <c r="G1079" s="1089"/>
      <c r="H1079" s="1053"/>
      <c r="I1079" s="1089"/>
    </row>
    <row r="1080" spans="1:9" hidden="1">
      <c r="A1080" s="1086" t="s">
        <v>244</v>
      </c>
      <c r="B1080" s="1095" t="s">
        <v>244</v>
      </c>
      <c r="C1080" s="1088" t="s">
        <v>244</v>
      </c>
      <c r="D1080" s="1089" t="s">
        <v>244</v>
      </c>
      <c r="F1080" s="1093" t="s">
        <v>244</v>
      </c>
      <c r="G1080" s="1089"/>
      <c r="H1080" s="1053"/>
      <c r="I1080" s="1089"/>
    </row>
    <row r="1081" spans="1:9" hidden="1">
      <c r="A1081" s="1086" t="s">
        <v>244</v>
      </c>
      <c r="B1081" s="1095" t="s">
        <v>244</v>
      </c>
      <c r="C1081" s="1088" t="s">
        <v>244</v>
      </c>
      <c r="D1081" s="1089" t="s">
        <v>244</v>
      </c>
      <c r="F1081" s="1093" t="s">
        <v>244</v>
      </c>
      <c r="G1081" s="1089"/>
      <c r="H1081" s="1053"/>
      <c r="I1081" s="1089"/>
    </row>
    <row r="1082" spans="1:9" hidden="1">
      <c r="A1082" s="1086" t="s">
        <v>244</v>
      </c>
      <c r="B1082" s="1095" t="s">
        <v>244</v>
      </c>
      <c r="C1082" s="1088" t="s">
        <v>244</v>
      </c>
      <c r="D1082" s="1089" t="s">
        <v>244</v>
      </c>
      <c r="F1082" s="1093" t="s">
        <v>244</v>
      </c>
      <c r="G1082" s="1089"/>
      <c r="H1082" s="1053"/>
      <c r="I1082" s="1089"/>
    </row>
    <row r="1083" spans="1:9" hidden="1">
      <c r="A1083" s="1086" t="s">
        <v>244</v>
      </c>
      <c r="B1083" s="1095" t="s">
        <v>244</v>
      </c>
      <c r="C1083" s="1088" t="s">
        <v>244</v>
      </c>
      <c r="D1083" s="1089" t="s">
        <v>244</v>
      </c>
      <c r="F1083" s="1093" t="s">
        <v>244</v>
      </c>
      <c r="G1083" s="1089"/>
      <c r="H1083" s="1053"/>
      <c r="I1083" s="1089"/>
    </row>
    <row r="1084" spans="1:9" hidden="1">
      <c r="A1084" s="1086" t="s">
        <v>244</v>
      </c>
      <c r="B1084" s="1095" t="s">
        <v>244</v>
      </c>
      <c r="C1084" s="1088" t="s">
        <v>244</v>
      </c>
      <c r="D1084" s="1089" t="s">
        <v>244</v>
      </c>
      <c r="F1084" s="1093" t="s">
        <v>244</v>
      </c>
      <c r="G1084" s="1089"/>
      <c r="H1084" s="1053"/>
      <c r="I1084" s="1089"/>
    </row>
    <row r="1085" spans="1:9" hidden="1">
      <c r="A1085" s="1086" t="s">
        <v>244</v>
      </c>
      <c r="B1085" s="1095" t="s">
        <v>244</v>
      </c>
      <c r="C1085" s="1088" t="s">
        <v>244</v>
      </c>
      <c r="D1085" s="1089" t="s">
        <v>244</v>
      </c>
      <c r="F1085" s="1093" t="s">
        <v>244</v>
      </c>
      <c r="G1085" s="1089"/>
      <c r="H1085" s="1053"/>
      <c r="I1085" s="1089"/>
    </row>
    <row r="1086" spans="1:9" hidden="1">
      <c r="A1086" s="1086" t="s">
        <v>244</v>
      </c>
      <c r="B1086" s="1095" t="s">
        <v>244</v>
      </c>
      <c r="C1086" s="1088" t="s">
        <v>244</v>
      </c>
      <c r="D1086" s="1089" t="s">
        <v>244</v>
      </c>
      <c r="F1086" s="1093" t="s">
        <v>244</v>
      </c>
      <c r="G1086" s="1089"/>
      <c r="H1086" s="1053"/>
      <c r="I1086" s="1089"/>
    </row>
    <row r="1087" spans="1:9" hidden="1">
      <c r="A1087" s="1086" t="s">
        <v>244</v>
      </c>
      <c r="B1087" s="1095" t="s">
        <v>244</v>
      </c>
      <c r="C1087" s="1088" t="s">
        <v>244</v>
      </c>
      <c r="D1087" s="1089" t="s">
        <v>244</v>
      </c>
      <c r="F1087" s="1093" t="s">
        <v>244</v>
      </c>
      <c r="G1087" s="1089"/>
      <c r="H1087" s="1053"/>
      <c r="I1087" s="1089"/>
    </row>
    <row r="1088" spans="1:9" hidden="1">
      <c r="A1088" s="1086" t="s">
        <v>244</v>
      </c>
      <c r="B1088" s="1095" t="s">
        <v>244</v>
      </c>
      <c r="C1088" s="1088" t="s">
        <v>244</v>
      </c>
      <c r="D1088" s="1089" t="s">
        <v>244</v>
      </c>
      <c r="F1088" s="1093" t="s">
        <v>244</v>
      </c>
      <c r="G1088" s="1089"/>
      <c r="H1088" s="1053"/>
      <c r="I1088" s="1089"/>
    </row>
    <row r="1089" spans="1:9" hidden="1">
      <c r="A1089" s="1086" t="s">
        <v>244</v>
      </c>
      <c r="B1089" s="1095" t="s">
        <v>244</v>
      </c>
      <c r="C1089" s="1088" t="s">
        <v>244</v>
      </c>
      <c r="D1089" s="1089" t="s">
        <v>244</v>
      </c>
      <c r="F1089" s="1093" t="s">
        <v>244</v>
      </c>
      <c r="G1089" s="1089"/>
      <c r="H1089" s="1053"/>
      <c r="I1089" s="1089"/>
    </row>
    <row r="1090" spans="1:9" hidden="1">
      <c r="A1090" s="1086" t="s">
        <v>244</v>
      </c>
      <c r="B1090" s="1095" t="s">
        <v>244</v>
      </c>
      <c r="C1090" s="1088" t="s">
        <v>244</v>
      </c>
      <c r="D1090" s="1089" t="s">
        <v>244</v>
      </c>
      <c r="F1090" s="1093" t="s">
        <v>244</v>
      </c>
      <c r="G1090" s="1089"/>
      <c r="H1090" s="1053"/>
      <c r="I1090" s="1089"/>
    </row>
    <row r="1091" spans="1:9" hidden="1">
      <c r="A1091" s="1086" t="s">
        <v>244</v>
      </c>
      <c r="B1091" s="1095" t="s">
        <v>244</v>
      </c>
      <c r="C1091" s="1088" t="s">
        <v>244</v>
      </c>
      <c r="D1091" s="1089" t="s">
        <v>244</v>
      </c>
      <c r="F1091" s="1093" t="s">
        <v>244</v>
      </c>
      <c r="G1091" s="1089"/>
      <c r="H1091" s="1053"/>
      <c r="I1091" s="1089"/>
    </row>
    <row r="1092" spans="1:9" hidden="1">
      <c r="A1092" s="1086" t="s">
        <v>244</v>
      </c>
      <c r="B1092" s="1095" t="s">
        <v>244</v>
      </c>
      <c r="C1092" s="1088" t="s">
        <v>244</v>
      </c>
      <c r="D1092" s="1089" t="s">
        <v>244</v>
      </c>
      <c r="F1092" s="1093" t="s">
        <v>244</v>
      </c>
      <c r="G1092" s="1089"/>
      <c r="H1092" s="1053"/>
      <c r="I1092" s="1089"/>
    </row>
    <row r="1093" spans="1:9" hidden="1">
      <c r="A1093" s="1086" t="s">
        <v>244</v>
      </c>
      <c r="B1093" s="1095" t="s">
        <v>244</v>
      </c>
      <c r="C1093" s="1088" t="s">
        <v>244</v>
      </c>
      <c r="D1093" s="1089" t="s">
        <v>244</v>
      </c>
      <c r="F1093" s="1093" t="s">
        <v>244</v>
      </c>
      <c r="G1093" s="1089"/>
      <c r="H1093" s="1053"/>
      <c r="I1093" s="1089"/>
    </row>
    <row r="1094" spans="1:9" hidden="1">
      <c r="A1094" s="1086" t="s">
        <v>244</v>
      </c>
      <c r="B1094" s="1095" t="s">
        <v>244</v>
      </c>
      <c r="C1094" s="1088" t="s">
        <v>244</v>
      </c>
      <c r="D1094" s="1089" t="s">
        <v>244</v>
      </c>
      <c r="F1094" s="1093" t="s">
        <v>244</v>
      </c>
      <c r="G1094" s="1089"/>
      <c r="H1094" s="1053"/>
      <c r="I1094" s="1089"/>
    </row>
    <row r="1095" spans="1:9" hidden="1">
      <c r="A1095" s="1086" t="s">
        <v>244</v>
      </c>
      <c r="B1095" s="1095" t="s">
        <v>244</v>
      </c>
      <c r="C1095" s="1088" t="s">
        <v>244</v>
      </c>
      <c r="D1095" s="1089" t="s">
        <v>244</v>
      </c>
      <c r="F1095" s="1093" t="s">
        <v>244</v>
      </c>
      <c r="G1095" s="1089"/>
      <c r="H1095" s="1053"/>
      <c r="I1095" s="1089"/>
    </row>
    <row r="1096" spans="1:9" hidden="1">
      <c r="A1096" s="1086" t="s">
        <v>244</v>
      </c>
      <c r="B1096" s="1095" t="s">
        <v>244</v>
      </c>
      <c r="C1096" s="1088" t="s">
        <v>244</v>
      </c>
      <c r="D1096" s="1089" t="s">
        <v>244</v>
      </c>
      <c r="F1096" s="1093" t="s">
        <v>244</v>
      </c>
      <c r="G1096" s="1089"/>
      <c r="H1096" s="1053"/>
      <c r="I1096" s="1089"/>
    </row>
    <row r="1097" spans="1:9" hidden="1">
      <c r="A1097" s="1086" t="s">
        <v>244</v>
      </c>
      <c r="B1097" s="1095" t="s">
        <v>244</v>
      </c>
      <c r="C1097" s="1088" t="s">
        <v>244</v>
      </c>
      <c r="D1097" s="1089" t="s">
        <v>244</v>
      </c>
      <c r="F1097" s="1093" t="s">
        <v>244</v>
      </c>
      <c r="G1097" s="1089"/>
      <c r="H1097" s="1053"/>
      <c r="I1097" s="1089"/>
    </row>
    <row r="1098" spans="1:9" hidden="1">
      <c r="A1098" s="1086" t="s">
        <v>244</v>
      </c>
      <c r="B1098" s="1095" t="s">
        <v>244</v>
      </c>
      <c r="C1098" s="1088" t="s">
        <v>244</v>
      </c>
      <c r="D1098" s="1089" t="s">
        <v>244</v>
      </c>
      <c r="F1098" s="1093" t="s">
        <v>244</v>
      </c>
      <c r="G1098" s="1089"/>
      <c r="H1098" s="1053"/>
      <c r="I1098" s="1089"/>
    </row>
    <row r="1099" spans="1:9" hidden="1">
      <c r="A1099" s="1086" t="s">
        <v>244</v>
      </c>
      <c r="B1099" s="1095" t="s">
        <v>244</v>
      </c>
      <c r="C1099" s="1088" t="s">
        <v>244</v>
      </c>
      <c r="D1099" s="1089" t="s">
        <v>244</v>
      </c>
      <c r="F1099" s="1093" t="s">
        <v>244</v>
      </c>
      <c r="G1099" s="1089"/>
      <c r="H1099" s="1053"/>
      <c r="I1099" s="1089"/>
    </row>
    <row r="1100" spans="1:9" hidden="1">
      <c r="A1100" s="1086" t="s">
        <v>244</v>
      </c>
      <c r="B1100" s="1095" t="s">
        <v>244</v>
      </c>
      <c r="C1100" s="1088" t="s">
        <v>244</v>
      </c>
      <c r="D1100" s="1089" t="s">
        <v>244</v>
      </c>
      <c r="F1100" s="1093" t="s">
        <v>244</v>
      </c>
      <c r="G1100" s="1089"/>
      <c r="H1100" s="1053"/>
      <c r="I1100" s="1089"/>
    </row>
    <row r="1101" spans="1:9" hidden="1">
      <c r="A1101" s="1086" t="s">
        <v>244</v>
      </c>
      <c r="B1101" s="1095" t="s">
        <v>244</v>
      </c>
      <c r="C1101" s="1088" t="s">
        <v>244</v>
      </c>
      <c r="D1101" s="1089" t="s">
        <v>244</v>
      </c>
      <c r="F1101" s="1093" t="s">
        <v>244</v>
      </c>
      <c r="G1101" s="1089"/>
      <c r="H1101" s="1053"/>
      <c r="I1101" s="1089"/>
    </row>
    <row r="1102" spans="1:9" hidden="1">
      <c r="A1102" s="1086" t="s">
        <v>244</v>
      </c>
      <c r="B1102" s="1095" t="s">
        <v>244</v>
      </c>
      <c r="C1102" s="1088" t="s">
        <v>244</v>
      </c>
      <c r="D1102" s="1089" t="s">
        <v>244</v>
      </c>
      <c r="F1102" s="1093" t="s">
        <v>244</v>
      </c>
      <c r="G1102" s="1089"/>
      <c r="H1102" s="1053"/>
      <c r="I1102" s="1089"/>
    </row>
    <row r="1103" spans="1:9" hidden="1">
      <c r="A1103" s="1086" t="s">
        <v>244</v>
      </c>
      <c r="B1103" s="1095" t="s">
        <v>244</v>
      </c>
      <c r="C1103" s="1088" t="s">
        <v>244</v>
      </c>
      <c r="D1103" s="1089" t="s">
        <v>244</v>
      </c>
      <c r="F1103" s="1093" t="s">
        <v>244</v>
      </c>
      <c r="G1103" s="1089"/>
      <c r="H1103" s="1053"/>
      <c r="I1103" s="1089"/>
    </row>
    <row r="1104" spans="1:9" hidden="1">
      <c r="A1104" s="1086" t="s">
        <v>244</v>
      </c>
      <c r="B1104" s="1095" t="s">
        <v>244</v>
      </c>
      <c r="C1104" s="1088" t="s">
        <v>244</v>
      </c>
      <c r="D1104" s="1089" t="s">
        <v>244</v>
      </c>
      <c r="F1104" s="1093" t="s">
        <v>244</v>
      </c>
      <c r="G1104" s="1089"/>
      <c r="H1104" s="1053"/>
      <c r="I1104" s="1089"/>
    </row>
    <row r="1105" spans="1:9" hidden="1">
      <c r="A1105" s="1086" t="s">
        <v>244</v>
      </c>
      <c r="B1105" s="1095" t="s">
        <v>244</v>
      </c>
      <c r="C1105" s="1088" t="s">
        <v>244</v>
      </c>
      <c r="D1105" s="1089" t="s">
        <v>244</v>
      </c>
      <c r="F1105" s="1093" t="s">
        <v>244</v>
      </c>
      <c r="G1105" s="1089"/>
      <c r="H1105" s="1053"/>
      <c r="I1105" s="1089"/>
    </row>
    <row r="1106" spans="1:9" hidden="1">
      <c r="A1106" s="1086" t="s">
        <v>244</v>
      </c>
      <c r="B1106" s="1095" t="s">
        <v>244</v>
      </c>
      <c r="C1106" s="1088" t="s">
        <v>244</v>
      </c>
      <c r="D1106" s="1089" t="s">
        <v>244</v>
      </c>
      <c r="F1106" s="1093" t="s">
        <v>244</v>
      </c>
      <c r="G1106" s="1089"/>
      <c r="H1106" s="1053"/>
      <c r="I1106" s="1089"/>
    </row>
    <row r="1107" spans="1:9" hidden="1">
      <c r="A1107" s="1086" t="s">
        <v>244</v>
      </c>
      <c r="B1107" s="1095" t="s">
        <v>244</v>
      </c>
      <c r="C1107" s="1088" t="s">
        <v>244</v>
      </c>
      <c r="D1107" s="1089" t="s">
        <v>244</v>
      </c>
      <c r="F1107" s="1093" t="s">
        <v>244</v>
      </c>
      <c r="G1107" s="1089"/>
      <c r="H1107" s="1053"/>
      <c r="I1107" s="1089"/>
    </row>
    <row r="1108" spans="1:9" hidden="1">
      <c r="A1108" s="1086" t="s">
        <v>244</v>
      </c>
      <c r="B1108" s="1095" t="s">
        <v>244</v>
      </c>
      <c r="C1108" s="1088" t="s">
        <v>244</v>
      </c>
      <c r="D1108" s="1089" t="s">
        <v>244</v>
      </c>
      <c r="F1108" s="1093" t="s">
        <v>244</v>
      </c>
      <c r="G1108" s="1089"/>
      <c r="H1108" s="1053"/>
      <c r="I1108" s="1089"/>
    </row>
    <row r="1109" spans="1:9" hidden="1">
      <c r="A1109" s="1086" t="s">
        <v>244</v>
      </c>
      <c r="B1109" s="1095" t="s">
        <v>244</v>
      </c>
      <c r="C1109" s="1088" t="s">
        <v>244</v>
      </c>
      <c r="D1109" s="1089" t="s">
        <v>244</v>
      </c>
      <c r="F1109" s="1093" t="s">
        <v>244</v>
      </c>
      <c r="G1109" s="1089"/>
      <c r="H1109" s="1053"/>
      <c r="I1109" s="1089"/>
    </row>
    <row r="1110" spans="1:9" hidden="1">
      <c r="A1110" s="1086" t="s">
        <v>244</v>
      </c>
      <c r="B1110" s="1095" t="s">
        <v>244</v>
      </c>
      <c r="C1110" s="1088" t="s">
        <v>244</v>
      </c>
      <c r="D1110" s="1089" t="s">
        <v>244</v>
      </c>
      <c r="F1110" s="1093" t="s">
        <v>244</v>
      </c>
      <c r="G1110" s="1089"/>
      <c r="H1110" s="1053"/>
      <c r="I1110" s="1089"/>
    </row>
    <row r="1111" spans="1:9" hidden="1">
      <c r="A1111" s="1086" t="s">
        <v>244</v>
      </c>
      <c r="B1111" s="1095" t="s">
        <v>244</v>
      </c>
      <c r="C1111" s="1088" t="s">
        <v>244</v>
      </c>
      <c r="D1111" s="1089" t="s">
        <v>244</v>
      </c>
      <c r="F1111" s="1093" t="s">
        <v>244</v>
      </c>
      <c r="G1111" s="1089"/>
      <c r="H1111" s="1053"/>
      <c r="I1111" s="1089"/>
    </row>
    <row r="1112" spans="1:9" hidden="1">
      <c r="A1112" s="1086" t="s">
        <v>244</v>
      </c>
      <c r="B1112" s="1095" t="s">
        <v>244</v>
      </c>
      <c r="C1112" s="1088" t="s">
        <v>244</v>
      </c>
      <c r="D1112" s="1089" t="s">
        <v>244</v>
      </c>
      <c r="F1112" s="1093" t="s">
        <v>244</v>
      </c>
      <c r="G1112" s="1089"/>
      <c r="H1112" s="1053"/>
      <c r="I1112" s="1089"/>
    </row>
    <row r="1113" spans="1:9" hidden="1">
      <c r="A1113" s="1086" t="s">
        <v>244</v>
      </c>
      <c r="B1113" s="1095" t="s">
        <v>244</v>
      </c>
      <c r="C1113" s="1088" t="s">
        <v>244</v>
      </c>
      <c r="D1113" s="1089" t="s">
        <v>244</v>
      </c>
      <c r="F1113" s="1093" t="s">
        <v>244</v>
      </c>
      <c r="G1113" s="1089"/>
      <c r="H1113" s="1053"/>
      <c r="I1113" s="1089"/>
    </row>
    <row r="1114" spans="1:9" hidden="1">
      <c r="A1114" s="1086" t="s">
        <v>244</v>
      </c>
      <c r="B1114" s="1095" t="s">
        <v>244</v>
      </c>
      <c r="C1114" s="1088" t="s">
        <v>244</v>
      </c>
      <c r="D1114" s="1089" t="s">
        <v>244</v>
      </c>
      <c r="F1114" s="1093" t="s">
        <v>244</v>
      </c>
      <c r="G1114" s="1089"/>
      <c r="H1114" s="1053"/>
      <c r="I1114" s="1089"/>
    </row>
    <row r="1115" spans="1:9" hidden="1">
      <c r="A1115" s="1086" t="s">
        <v>244</v>
      </c>
      <c r="B1115" s="1095" t="s">
        <v>244</v>
      </c>
      <c r="C1115" s="1088" t="s">
        <v>244</v>
      </c>
      <c r="D1115" s="1089" t="s">
        <v>244</v>
      </c>
      <c r="F1115" s="1093" t="s">
        <v>244</v>
      </c>
      <c r="G1115" s="1089"/>
      <c r="H1115" s="1053"/>
      <c r="I1115" s="1089"/>
    </row>
    <row r="1116" spans="1:9" hidden="1">
      <c r="A1116" s="1086" t="s">
        <v>244</v>
      </c>
      <c r="B1116" s="1095" t="s">
        <v>244</v>
      </c>
      <c r="C1116" s="1088" t="s">
        <v>244</v>
      </c>
      <c r="D1116" s="1089" t="s">
        <v>244</v>
      </c>
      <c r="F1116" s="1093" t="s">
        <v>244</v>
      </c>
      <c r="G1116" s="1089"/>
      <c r="H1116" s="1053"/>
      <c r="I1116" s="1089"/>
    </row>
    <row r="1117" spans="1:9" hidden="1">
      <c r="A1117" s="1086" t="s">
        <v>244</v>
      </c>
      <c r="B1117" s="1095" t="s">
        <v>244</v>
      </c>
      <c r="C1117" s="1088" t="s">
        <v>244</v>
      </c>
      <c r="D1117" s="1089" t="s">
        <v>244</v>
      </c>
      <c r="F1117" s="1093" t="s">
        <v>244</v>
      </c>
      <c r="G1117" s="1089"/>
      <c r="H1117" s="1053"/>
      <c r="I1117" s="1089"/>
    </row>
    <row r="1118" spans="1:9" hidden="1">
      <c r="A1118" s="1086" t="s">
        <v>244</v>
      </c>
      <c r="B1118" s="1095" t="s">
        <v>244</v>
      </c>
      <c r="C1118" s="1088" t="s">
        <v>244</v>
      </c>
      <c r="D1118" s="1089" t="s">
        <v>244</v>
      </c>
      <c r="F1118" s="1093" t="s">
        <v>244</v>
      </c>
      <c r="G1118" s="1089"/>
      <c r="H1118" s="1053"/>
      <c r="I1118" s="1089"/>
    </row>
    <row r="1119" spans="1:9" hidden="1">
      <c r="A1119" s="1086" t="s">
        <v>244</v>
      </c>
      <c r="B1119" s="1095" t="s">
        <v>244</v>
      </c>
      <c r="C1119" s="1088" t="s">
        <v>244</v>
      </c>
      <c r="D1119" s="1089" t="s">
        <v>244</v>
      </c>
      <c r="F1119" s="1093" t="s">
        <v>244</v>
      </c>
      <c r="G1119" s="1089"/>
      <c r="H1119" s="1053"/>
      <c r="I1119" s="1089"/>
    </row>
    <row r="1120" spans="1:9" hidden="1">
      <c r="A1120" s="1086" t="s">
        <v>244</v>
      </c>
      <c r="B1120" s="1095" t="s">
        <v>244</v>
      </c>
      <c r="C1120" s="1088" t="s">
        <v>244</v>
      </c>
      <c r="D1120" s="1089" t="s">
        <v>244</v>
      </c>
      <c r="F1120" s="1093" t="s">
        <v>244</v>
      </c>
      <c r="G1120" s="1089"/>
      <c r="H1120" s="1053"/>
      <c r="I1120" s="1089"/>
    </row>
    <row r="1121" spans="1:9" hidden="1">
      <c r="A1121" s="1086" t="s">
        <v>244</v>
      </c>
      <c r="B1121" s="1095" t="s">
        <v>244</v>
      </c>
      <c r="C1121" s="1088" t="s">
        <v>244</v>
      </c>
      <c r="D1121" s="1089" t="s">
        <v>244</v>
      </c>
      <c r="F1121" s="1093" t="s">
        <v>244</v>
      </c>
      <c r="G1121" s="1089"/>
      <c r="H1121" s="1053"/>
      <c r="I1121" s="1089"/>
    </row>
    <row r="1122" spans="1:9" hidden="1">
      <c r="A1122" s="1086" t="s">
        <v>244</v>
      </c>
      <c r="B1122" s="1095" t="s">
        <v>244</v>
      </c>
      <c r="C1122" s="1088" t="s">
        <v>244</v>
      </c>
      <c r="D1122" s="1089" t="s">
        <v>244</v>
      </c>
      <c r="F1122" s="1093" t="s">
        <v>244</v>
      </c>
      <c r="G1122" s="1089"/>
      <c r="H1122" s="1053"/>
      <c r="I1122" s="1089"/>
    </row>
    <row r="1123" spans="1:9" hidden="1">
      <c r="A1123" s="1086" t="s">
        <v>244</v>
      </c>
      <c r="B1123" s="1095" t="s">
        <v>244</v>
      </c>
      <c r="C1123" s="1088" t="s">
        <v>244</v>
      </c>
      <c r="D1123" s="1089" t="s">
        <v>244</v>
      </c>
      <c r="F1123" s="1093" t="s">
        <v>244</v>
      </c>
      <c r="G1123" s="1089"/>
      <c r="H1123" s="1053"/>
      <c r="I1123" s="1089"/>
    </row>
    <row r="1124" spans="1:9" hidden="1">
      <c r="A1124" s="1086" t="s">
        <v>244</v>
      </c>
      <c r="B1124" s="1095" t="s">
        <v>244</v>
      </c>
      <c r="C1124" s="1088" t="s">
        <v>244</v>
      </c>
      <c r="D1124" s="1089" t="s">
        <v>244</v>
      </c>
      <c r="F1124" s="1093" t="s">
        <v>244</v>
      </c>
      <c r="G1124" s="1089"/>
      <c r="H1124" s="1053"/>
      <c r="I1124" s="1089"/>
    </row>
    <row r="1125" spans="1:9" hidden="1">
      <c r="A1125" s="1086" t="s">
        <v>244</v>
      </c>
      <c r="B1125" s="1095" t="s">
        <v>244</v>
      </c>
      <c r="C1125" s="1088" t="s">
        <v>244</v>
      </c>
      <c r="D1125" s="1089" t="s">
        <v>244</v>
      </c>
      <c r="F1125" s="1093" t="s">
        <v>244</v>
      </c>
      <c r="G1125" s="1089"/>
      <c r="H1125" s="1053"/>
      <c r="I1125" s="1089"/>
    </row>
    <row r="1126" spans="1:9" hidden="1">
      <c r="A1126" s="1086" t="s">
        <v>244</v>
      </c>
      <c r="B1126" s="1095" t="s">
        <v>244</v>
      </c>
      <c r="C1126" s="1088" t="s">
        <v>244</v>
      </c>
      <c r="D1126" s="1089" t="s">
        <v>244</v>
      </c>
      <c r="F1126" s="1093" t="s">
        <v>244</v>
      </c>
      <c r="G1126" s="1089"/>
      <c r="H1126" s="1053"/>
      <c r="I1126" s="1089"/>
    </row>
    <row r="1127" spans="1:9" hidden="1">
      <c r="A1127" s="1086" t="s">
        <v>244</v>
      </c>
      <c r="B1127" s="1095" t="s">
        <v>244</v>
      </c>
      <c r="C1127" s="1088" t="s">
        <v>244</v>
      </c>
      <c r="D1127" s="1089" t="s">
        <v>244</v>
      </c>
      <c r="F1127" s="1093" t="s">
        <v>244</v>
      </c>
      <c r="G1127" s="1089"/>
      <c r="H1127" s="1053"/>
      <c r="I1127" s="1089"/>
    </row>
    <row r="1128" spans="1:9" hidden="1">
      <c r="A1128" s="1086" t="s">
        <v>244</v>
      </c>
      <c r="B1128" s="1095" t="s">
        <v>244</v>
      </c>
      <c r="C1128" s="1088" t="s">
        <v>244</v>
      </c>
      <c r="D1128" s="1089" t="s">
        <v>244</v>
      </c>
      <c r="F1128" s="1093" t="s">
        <v>244</v>
      </c>
      <c r="G1128" s="1089"/>
      <c r="H1128" s="1053"/>
      <c r="I1128" s="1089"/>
    </row>
    <row r="1129" spans="1:9" hidden="1">
      <c r="A1129" s="1086" t="s">
        <v>244</v>
      </c>
      <c r="B1129" s="1095" t="s">
        <v>244</v>
      </c>
      <c r="C1129" s="1088" t="s">
        <v>244</v>
      </c>
      <c r="D1129" s="1089" t="s">
        <v>244</v>
      </c>
      <c r="F1129" s="1093" t="s">
        <v>244</v>
      </c>
      <c r="G1129" s="1089"/>
      <c r="H1129" s="1053"/>
      <c r="I1129" s="1089"/>
    </row>
    <row r="1130" spans="1:9" hidden="1">
      <c r="A1130" s="1086" t="s">
        <v>244</v>
      </c>
      <c r="B1130" s="1095" t="s">
        <v>244</v>
      </c>
      <c r="C1130" s="1088" t="s">
        <v>244</v>
      </c>
      <c r="D1130" s="1089" t="s">
        <v>244</v>
      </c>
      <c r="F1130" s="1093" t="s">
        <v>244</v>
      </c>
      <c r="G1130" s="1089"/>
      <c r="H1130" s="1053"/>
      <c r="I1130" s="1089"/>
    </row>
    <row r="1131" spans="1:9" hidden="1">
      <c r="A1131" s="1086" t="s">
        <v>244</v>
      </c>
      <c r="B1131" s="1095" t="s">
        <v>244</v>
      </c>
      <c r="C1131" s="1088" t="s">
        <v>244</v>
      </c>
      <c r="D1131" s="1089" t="s">
        <v>244</v>
      </c>
      <c r="F1131" s="1093" t="s">
        <v>244</v>
      </c>
      <c r="G1131" s="1089"/>
      <c r="H1131" s="1053"/>
      <c r="I1131" s="1089"/>
    </row>
    <row r="1132" spans="1:9" hidden="1">
      <c r="A1132" s="1086" t="s">
        <v>244</v>
      </c>
      <c r="B1132" s="1095" t="s">
        <v>244</v>
      </c>
      <c r="C1132" s="1088" t="s">
        <v>244</v>
      </c>
      <c r="D1132" s="1089" t="s">
        <v>244</v>
      </c>
      <c r="F1132" s="1093" t="s">
        <v>244</v>
      </c>
      <c r="G1132" s="1089"/>
      <c r="H1132" s="1053"/>
      <c r="I1132" s="1089"/>
    </row>
    <row r="1133" spans="1:9" hidden="1">
      <c r="A1133" s="1086" t="s">
        <v>244</v>
      </c>
      <c r="B1133" s="1095" t="s">
        <v>244</v>
      </c>
      <c r="C1133" s="1088" t="s">
        <v>244</v>
      </c>
      <c r="D1133" s="1089" t="s">
        <v>244</v>
      </c>
      <c r="F1133" s="1093" t="s">
        <v>244</v>
      </c>
      <c r="G1133" s="1089"/>
      <c r="H1133" s="1053"/>
      <c r="I1133" s="1089"/>
    </row>
    <row r="1134" spans="1:9" hidden="1">
      <c r="A1134" s="1086" t="s">
        <v>244</v>
      </c>
      <c r="B1134" s="1095" t="s">
        <v>244</v>
      </c>
      <c r="C1134" s="1088" t="s">
        <v>244</v>
      </c>
      <c r="D1134" s="1089" t="s">
        <v>244</v>
      </c>
      <c r="F1134" s="1093" t="s">
        <v>244</v>
      </c>
      <c r="G1134" s="1089"/>
      <c r="H1134" s="1053"/>
      <c r="I1134" s="1089"/>
    </row>
    <row r="1135" spans="1:9" hidden="1">
      <c r="A1135" s="1086" t="s">
        <v>244</v>
      </c>
      <c r="B1135" s="1095" t="s">
        <v>244</v>
      </c>
      <c r="C1135" s="1088" t="s">
        <v>244</v>
      </c>
      <c r="D1135" s="1089" t="s">
        <v>244</v>
      </c>
      <c r="F1135" s="1093" t="s">
        <v>244</v>
      </c>
      <c r="G1135" s="1089"/>
      <c r="H1135" s="1053"/>
      <c r="I1135" s="1089"/>
    </row>
    <row r="1136" spans="1:9" hidden="1">
      <c r="A1136" s="1086" t="s">
        <v>244</v>
      </c>
      <c r="B1136" s="1095" t="s">
        <v>244</v>
      </c>
      <c r="C1136" s="1088" t="s">
        <v>244</v>
      </c>
      <c r="D1136" s="1089" t="s">
        <v>244</v>
      </c>
      <c r="F1136" s="1093" t="s">
        <v>244</v>
      </c>
      <c r="G1136" s="1089"/>
      <c r="H1136" s="1053"/>
      <c r="I1136" s="1089"/>
    </row>
    <row r="1137" spans="1:9" hidden="1">
      <c r="A1137" s="1086" t="s">
        <v>244</v>
      </c>
      <c r="B1137" s="1095" t="s">
        <v>244</v>
      </c>
      <c r="C1137" s="1088" t="s">
        <v>244</v>
      </c>
      <c r="D1137" s="1089" t="s">
        <v>244</v>
      </c>
      <c r="F1137" s="1093" t="s">
        <v>244</v>
      </c>
      <c r="G1137" s="1089"/>
      <c r="H1137" s="1053"/>
      <c r="I1137" s="1089"/>
    </row>
    <row r="1138" spans="1:9" hidden="1">
      <c r="A1138" s="1086" t="s">
        <v>244</v>
      </c>
      <c r="B1138" s="1095" t="s">
        <v>244</v>
      </c>
      <c r="C1138" s="1088" t="s">
        <v>244</v>
      </c>
      <c r="D1138" s="1089" t="s">
        <v>244</v>
      </c>
      <c r="F1138" s="1093" t="s">
        <v>244</v>
      </c>
      <c r="G1138" s="1089"/>
      <c r="H1138" s="1053"/>
      <c r="I1138" s="1089"/>
    </row>
    <row r="1139" spans="1:9" hidden="1">
      <c r="A1139" s="1086" t="s">
        <v>244</v>
      </c>
      <c r="B1139" s="1095" t="s">
        <v>244</v>
      </c>
      <c r="C1139" s="1088" t="s">
        <v>244</v>
      </c>
      <c r="D1139" s="1089" t="s">
        <v>244</v>
      </c>
      <c r="F1139" s="1093" t="s">
        <v>244</v>
      </c>
      <c r="G1139" s="1089"/>
      <c r="H1139" s="1053"/>
      <c r="I1139" s="1089"/>
    </row>
    <row r="1140" spans="1:9" hidden="1">
      <c r="A1140" s="1086" t="s">
        <v>244</v>
      </c>
      <c r="B1140" s="1095" t="s">
        <v>244</v>
      </c>
      <c r="C1140" s="1088" t="s">
        <v>244</v>
      </c>
      <c r="D1140" s="1089" t="s">
        <v>244</v>
      </c>
      <c r="F1140" s="1093" t="s">
        <v>244</v>
      </c>
      <c r="G1140" s="1089"/>
      <c r="H1140" s="1053"/>
      <c r="I1140" s="1089"/>
    </row>
    <row r="1141" spans="1:9" hidden="1">
      <c r="A1141" s="1086" t="s">
        <v>244</v>
      </c>
      <c r="B1141" s="1095" t="s">
        <v>244</v>
      </c>
      <c r="C1141" s="1088" t="s">
        <v>244</v>
      </c>
      <c r="D1141" s="1089" t="s">
        <v>244</v>
      </c>
      <c r="F1141" s="1093" t="s">
        <v>244</v>
      </c>
      <c r="G1141" s="1089"/>
      <c r="H1141" s="1053"/>
      <c r="I1141" s="1089"/>
    </row>
    <row r="1142" spans="1:9" hidden="1">
      <c r="A1142" s="1086" t="s">
        <v>244</v>
      </c>
      <c r="B1142" s="1095" t="s">
        <v>244</v>
      </c>
      <c r="C1142" s="1088" t="s">
        <v>244</v>
      </c>
      <c r="D1142" s="1089" t="s">
        <v>244</v>
      </c>
      <c r="F1142" s="1093" t="s">
        <v>244</v>
      </c>
      <c r="G1142" s="1089"/>
      <c r="H1142" s="1053"/>
      <c r="I1142" s="1089"/>
    </row>
    <row r="1143" spans="1:9" hidden="1">
      <c r="A1143" s="1086" t="s">
        <v>244</v>
      </c>
      <c r="B1143" s="1095" t="s">
        <v>244</v>
      </c>
      <c r="C1143" s="1088" t="s">
        <v>244</v>
      </c>
      <c r="D1143" s="1089" t="s">
        <v>244</v>
      </c>
      <c r="F1143" s="1093" t="s">
        <v>244</v>
      </c>
      <c r="G1143" s="1089"/>
      <c r="H1143" s="1053"/>
      <c r="I1143" s="1089"/>
    </row>
    <row r="1144" spans="1:9" hidden="1">
      <c r="A1144" s="1086" t="s">
        <v>244</v>
      </c>
      <c r="B1144" s="1095" t="s">
        <v>244</v>
      </c>
      <c r="C1144" s="1088" t="s">
        <v>244</v>
      </c>
      <c r="D1144" s="1089" t="s">
        <v>244</v>
      </c>
      <c r="F1144" s="1093" t="s">
        <v>244</v>
      </c>
      <c r="G1144" s="1089"/>
      <c r="H1144" s="1053"/>
      <c r="I1144" s="1089"/>
    </row>
    <row r="1145" spans="1:9" hidden="1">
      <c r="A1145" s="1086" t="s">
        <v>244</v>
      </c>
      <c r="B1145" s="1095" t="s">
        <v>244</v>
      </c>
      <c r="C1145" s="1088" t="s">
        <v>244</v>
      </c>
      <c r="D1145" s="1089" t="s">
        <v>244</v>
      </c>
      <c r="F1145" s="1093" t="s">
        <v>244</v>
      </c>
      <c r="G1145" s="1089"/>
      <c r="H1145" s="1053"/>
      <c r="I1145" s="1089"/>
    </row>
    <row r="1146" spans="1:9" hidden="1">
      <c r="A1146" s="1086" t="s">
        <v>244</v>
      </c>
      <c r="B1146" s="1095" t="s">
        <v>244</v>
      </c>
      <c r="C1146" s="1088" t="s">
        <v>244</v>
      </c>
      <c r="D1146" s="1089" t="s">
        <v>244</v>
      </c>
      <c r="F1146" s="1093" t="s">
        <v>244</v>
      </c>
      <c r="G1146" s="1089"/>
      <c r="H1146" s="1053"/>
      <c r="I1146" s="1089"/>
    </row>
    <row r="1147" spans="1:9" hidden="1">
      <c r="A1147" s="1086" t="s">
        <v>244</v>
      </c>
      <c r="B1147" s="1095" t="s">
        <v>244</v>
      </c>
      <c r="C1147" s="1088" t="s">
        <v>244</v>
      </c>
      <c r="D1147" s="1089" t="s">
        <v>244</v>
      </c>
      <c r="F1147" s="1093" t="s">
        <v>244</v>
      </c>
      <c r="G1147" s="1089"/>
      <c r="H1147" s="1053"/>
      <c r="I1147" s="1089"/>
    </row>
    <row r="1148" spans="1:9" hidden="1">
      <c r="A1148" s="1086" t="s">
        <v>244</v>
      </c>
      <c r="B1148" s="1095" t="s">
        <v>244</v>
      </c>
      <c r="C1148" s="1088" t="s">
        <v>244</v>
      </c>
      <c r="D1148" s="1089" t="s">
        <v>244</v>
      </c>
      <c r="F1148" s="1093" t="s">
        <v>244</v>
      </c>
      <c r="G1148" s="1089"/>
      <c r="H1148" s="1053"/>
      <c r="I1148" s="1089"/>
    </row>
    <row r="1149" spans="1:9" hidden="1">
      <c r="A1149" s="1086" t="s">
        <v>244</v>
      </c>
      <c r="B1149" s="1095" t="s">
        <v>244</v>
      </c>
      <c r="C1149" s="1088" t="s">
        <v>244</v>
      </c>
      <c r="D1149" s="1089" t="s">
        <v>244</v>
      </c>
      <c r="F1149" s="1093" t="s">
        <v>244</v>
      </c>
      <c r="G1149" s="1089"/>
      <c r="H1149" s="1053"/>
      <c r="I1149" s="1089"/>
    </row>
    <row r="1150" spans="1:9" hidden="1">
      <c r="A1150" s="1086" t="s">
        <v>244</v>
      </c>
      <c r="B1150" s="1095" t="s">
        <v>244</v>
      </c>
      <c r="C1150" s="1088" t="s">
        <v>244</v>
      </c>
      <c r="D1150" s="1089" t="s">
        <v>244</v>
      </c>
      <c r="F1150" s="1093" t="s">
        <v>244</v>
      </c>
      <c r="G1150" s="1089"/>
      <c r="H1150" s="1053"/>
      <c r="I1150" s="1089"/>
    </row>
    <row r="1151" spans="1:9" hidden="1">
      <c r="A1151" s="1086" t="s">
        <v>244</v>
      </c>
      <c r="B1151" s="1095" t="s">
        <v>244</v>
      </c>
      <c r="C1151" s="1088" t="s">
        <v>244</v>
      </c>
      <c r="D1151" s="1089" t="s">
        <v>244</v>
      </c>
      <c r="F1151" s="1093" t="s">
        <v>244</v>
      </c>
      <c r="G1151" s="1089"/>
      <c r="H1151" s="1053"/>
      <c r="I1151" s="1089"/>
    </row>
    <row r="1152" spans="1:9" hidden="1">
      <c r="A1152" s="1086" t="s">
        <v>244</v>
      </c>
      <c r="B1152" s="1095" t="s">
        <v>244</v>
      </c>
      <c r="C1152" s="1088" t="s">
        <v>244</v>
      </c>
      <c r="D1152" s="1089" t="s">
        <v>244</v>
      </c>
      <c r="F1152" s="1093" t="s">
        <v>244</v>
      </c>
      <c r="G1152" s="1089"/>
      <c r="H1152" s="1053"/>
      <c r="I1152" s="1089"/>
    </row>
    <row r="1153" spans="1:9" hidden="1">
      <c r="A1153" s="1086" t="s">
        <v>244</v>
      </c>
      <c r="B1153" s="1095" t="s">
        <v>244</v>
      </c>
      <c r="C1153" s="1088" t="s">
        <v>244</v>
      </c>
      <c r="D1153" s="1089" t="s">
        <v>244</v>
      </c>
      <c r="F1153" s="1093" t="s">
        <v>244</v>
      </c>
      <c r="G1153" s="1089"/>
      <c r="H1153" s="1053"/>
      <c r="I1153" s="1089"/>
    </row>
    <row r="1154" spans="1:9" hidden="1">
      <c r="A1154" s="1086" t="s">
        <v>244</v>
      </c>
      <c r="B1154" s="1095" t="s">
        <v>244</v>
      </c>
      <c r="C1154" s="1088" t="s">
        <v>244</v>
      </c>
      <c r="D1154" s="1089" t="s">
        <v>244</v>
      </c>
      <c r="F1154" s="1093" t="s">
        <v>244</v>
      </c>
      <c r="G1154" s="1089"/>
      <c r="H1154" s="1053"/>
      <c r="I1154" s="1089"/>
    </row>
    <row r="1155" spans="1:9" hidden="1">
      <c r="A1155" s="1086" t="s">
        <v>244</v>
      </c>
      <c r="B1155" s="1095" t="s">
        <v>244</v>
      </c>
      <c r="C1155" s="1088" t="s">
        <v>244</v>
      </c>
      <c r="D1155" s="1089" t="s">
        <v>244</v>
      </c>
      <c r="F1155" s="1093" t="s">
        <v>244</v>
      </c>
      <c r="G1155" s="1089"/>
      <c r="H1155" s="1053"/>
      <c r="I1155" s="1089"/>
    </row>
    <row r="1156" spans="1:9" hidden="1">
      <c r="A1156" s="1086" t="s">
        <v>244</v>
      </c>
      <c r="B1156" s="1095" t="s">
        <v>244</v>
      </c>
      <c r="C1156" s="1088" t="s">
        <v>244</v>
      </c>
      <c r="D1156" s="1089" t="s">
        <v>244</v>
      </c>
      <c r="F1156" s="1093" t="s">
        <v>244</v>
      </c>
      <c r="G1156" s="1089"/>
      <c r="H1156" s="1053"/>
      <c r="I1156" s="1089"/>
    </row>
    <row r="1157" spans="1:9" hidden="1">
      <c r="A1157" s="1086" t="s">
        <v>244</v>
      </c>
      <c r="B1157" s="1095" t="s">
        <v>244</v>
      </c>
      <c r="C1157" s="1088" t="s">
        <v>244</v>
      </c>
      <c r="D1157" s="1089" t="s">
        <v>244</v>
      </c>
      <c r="F1157" s="1093" t="s">
        <v>244</v>
      </c>
      <c r="G1157" s="1089"/>
      <c r="H1157" s="1053"/>
      <c r="I1157" s="1089"/>
    </row>
    <row r="1158" spans="1:9" hidden="1">
      <c r="A1158" s="1086" t="s">
        <v>244</v>
      </c>
      <c r="B1158" s="1095" t="s">
        <v>244</v>
      </c>
      <c r="C1158" s="1088" t="s">
        <v>244</v>
      </c>
      <c r="D1158" s="1089" t="s">
        <v>244</v>
      </c>
      <c r="F1158" s="1093" t="s">
        <v>244</v>
      </c>
      <c r="G1158" s="1089"/>
      <c r="H1158" s="1053"/>
      <c r="I1158" s="1089"/>
    </row>
    <row r="1159" spans="1:9" hidden="1">
      <c r="A1159" s="1086" t="s">
        <v>244</v>
      </c>
      <c r="B1159" s="1095" t="s">
        <v>244</v>
      </c>
      <c r="C1159" s="1088" t="s">
        <v>244</v>
      </c>
      <c r="D1159" s="1089" t="s">
        <v>244</v>
      </c>
      <c r="F1159" s="1093" t="s">
        <v>244</v>
      </c>
      <c r="G1159" s="1089"/>
      <c r="H1159" s="1053"/>
      <c r="I1159" s="1089"/>
    </row>
    <row r="1160" spans="1:9" hidden="1">
      <c r="A1160" s="1086" t="s">
        <v>244</v>
      </c>
      <c r="B1160" s="1095" t="s">
        <v>244</v>
      </c>
      <c r="C1160" s="1088" t="s">
        <v>244</v>
      </c>
      <c r="D1160" s="1089" t="s">
        <v>244</v>
      </c>
      <c r="F1160" s="1093" t="s">
        <v>244</v>
      </c>
      <c r="G1160" s="1089"/>
      <c r="H1160" s="1053"/>
      <c r="I1160" s="1089"/>
    </row>
    <row r="1161" spans="1:9" hidden="1">
      <c r="A1161" s="1086" t="s">
        <v>244</v>
      </c>
      <c r="B1161" s="1095" t="s">
        <v>244</v>
      </c>
      <c r="C1161" s="1088" t="s">
        <v>244</v>
      </c>
      <c r="D1161" s="1089" t="s">
        <v>244</v>
      </c>
      <c r="F1161" s="1093" t="s">
        <v>244</v>
      </c>
      <c r="G1161" s="1089"/>
      <c r="H1161" s="1053"/>
      <c r="I1161" s="1089"/>
    </row>
    <row r="1162" spans="1:9" hidden="1">
      <c r="A1162" s="1086" t="s">
        <v>244</v>
      </c>
      <c r="B1162" s="1095" t="s">
        <v>244</v>
      </c>
      <c r="C1162" s="1088" t="s">
        <v>244</v>
      </c>
      <c r="D1162" s="1089" t="s">
        <v>244</v>
      </c>
      <c r="F1162" s="1093" t="s">
        <v>244</v>
      </c>
      <c r="G1162" s="1089"/>
      <c r="H1162" s="1053"/>
      <c r="I1162" s="1089"/>
    </row>
    <row r="1163" spans="1:9" hidden="1">
      <c r="A1163" s="1086" t="s">
        <v>244</v>
      </c>
      <c r="B1163" s="1095" t="s">
        <v>244</v>
      </c>
      <c r="C1163" s="1088" t="s">
        <v>244</v>
      </c>
      <c r="D1163" s="1089" t="s">
        <v>244</v>
      </c>
      <c r="F1163" s="1093" t="s">
        <v>244</v>
      </c>
      <c r="G1163" s="1089"/>
      <c r="H1163" s="1053"/>
      <c r="I1163" s="1089"/>
    </row>
    <row r="1164" spans="1:9" hidden="1">
      <c r="A1164" s="1086" t="s">
        <v>244</v>
      </c>
      <c r="B1164" s="1095" t="s">
        <v>244</v>
      </c>
      <c r="C1164" s="1088" t="s">
        <v>244</v>
      </c>
      <c r="D1164" s="1089" t="s">
        <v>244</v>
      </c>
      <c r="F1164" s="1093" t="s">
        <v>244</v>
      </c>
      <c r="G1164" s="1089"/>
      <c r="H1164" s="1053"/>
      <c r="I1164" s="1089"/>
    </row>
    <row r="1165" spans="1:9" hidden="1">
      <c r="A1165" s="1086" t="s">
        <v>244</v>
      </c>
      <c r="B1165" s="1095" t="s">
        <v>244</v>
      </c>
      <c r="C1165" s="1088" t="s">
        <v>244</v>
      </c>
      <c r="D1165" s="1089" t="s">
        <v>244</v>
      </c>
      <c r="F1165" s="1093" t="s">
        <v>244</v>
      </c>
      <c r="G1165" s="1089"/>
      <c r="H1165" s="1053"/>
      <c r="I1165" s="1089"/>
    </row>
    <row r="1166" spans="1:9" hidden="1">
      <c r="A1166" s="1086" t="s">
        <v>244</v>
      </c>
      <c r="B1166" s="1095" t="s">
        <v>244</v>
      </c>
      <c r="C1166" s="1088" t="s">
        <v>244</v>
      </c>
      <c r="D1166" s="1089" t="s">
        <v>244</v>
      </c>
      <c r="F1166" s="1093" t="s">
        <v>244</v>
      </c>
      <c r="G1166" s="1089"/>
      <c r="H1166" s="1053"/>
      <c r="I1166" s="1089"/>
    </row>
    <row r="1167" spans="1:9" hidden="1">
      <c r="A1167" s="1086" t="s">
        <v>244</v>
      </c>
      <c r="B1167" s="1095" t="s">
        <v>244</v>
      </c>
      <c r="C1167" s="1088" t="s">
        <v>244</v>
      </c>
      <c r="D1167" s="1089" t="s">
        <v>244</v>
      </c>
      <c r="F1167" s="1093" t="s">
        <v>244</v>
      </c>
      <c r="G1167" s="1089"/>
      <c r="H1167" s="1053"/>
      <c r="I1167" s="1089"/>
    </row>
    <row r="1168" spans="1:9" hidden="1">
      <c r="A1168" s="1086" t="s">
        <v>244</v>
      </c>
      <c r="B1168" s="1095" t="s">
        <v>244</v>
      </c>
      <c r="C1168" s="1088" t="s">
        <v>244</v>
      </c>
      <c r="D1168" s="1089" t="s">
        <v>244</v>
      </c>
      <c r="F1168" s="1093" t="s">
        <v>244</v>
      </c>
      <c r="G1168" s="1089"/>
      <c r="H1168" s="1053"/>
      <c r="I1168" s="1089"/>
    </row>
    <row r="1169" spans="1:9" hidden="1">
      <c r="A1169" s="1086" t="s">
        <v>244</v>
      </c>
      <c r="B1169" s="1095" t="s">
        <v>244</v>
      </c>
      <c r="C1169" s="1088" t="s">
        <v>244</v>
      </c>
      <c r="D1169" s="1089" t="s">
        <v>244</v>
      </c>
      <c r="F1169" s="1093" t="s">
        <v>244</v>
      </c>
      <c r="G1169" s="1089"/>
      <c r="H1169" s="1053"/>
      <c r="I1169" s="1089"/>
    </row>
    <row r="1170" spans="1:9" hidden="1">
      <c r="A1170" s="1086" t="s">
        <v>244</v>
      </c>
      <c r="B1170" s="1095" t="s">
        <v>244</v>
      </c>
      <c r="C1170" s="1088" t="s">
        <v>244</v>
      </c>
      <c r="D1170" s="1089" t="s">
        <v>244</v>
      </c>
      <c r="F1170" s="1093" t="s">
        <v>244</v>
      </c>
      <c r="G1170" s="1089"/>
      <c r="H1170" s="1053"/>
      <c r="I1170" s="1089"/>
    </row>
    <row r="1171" spans="1:9" hidden="1">
      <c r="A1171" s="1086" t="s">
        <v>244</v>
      </c>
      <c r="B1171" s="1095" t="s">
        <v>244</v>
      </c>
      <c r="C1171" s="1088" t="s">
        <v>244</v>
      </c>
      <c r="D1171" s="1089" t="s">
        <v>244</v>
      </c>
      <c r="F1171" s="1093" t="s">
        <v>244</v>
      </c>
      <c r="G1171" s="1089"/>
      <c r="H1171" s="1053"/>
      <c r="I1171" s="1089"/>
    </row>
    <row r="1172" spans="1:9" hidden="1">
      <c r="A1172" s="1086" t="s">
        <v>244</v>
      </c>
      <c r="B1172" s="1095" t="s">
        <v>244</v>
      </c>
      <c r="C1172" s="1088" t="s">
        <v>244</v>
      </c>
      <c r="D1172" s="1089" t="s">
        <v>244</v>
      </c>
      <c r="F1172" s="1093" t="s">
        <v>244</v>
      </c>
      <c r="G1172" s="1089"/>
      <c r="H1172" s="1053"/>
      <c r="I1172" s="1089"/>
    </row>
    <row r="1173" spans="1:9" hidden="1">
      <c r="A1173" s="1086" t="s">
        <v>244</v>
      </c>
      <c r="B1173" s="1095" t="s">
        <v>244</v>
      </c>
      <c r="C1173" s="1088" t="s">
        <v>244</v>
      </c>
      <c r="D1173" s="1089" t="s">
        <v>244</v>
      </c>
      <c r="F1173" s="1093" t="s">
        <v>244</v>
      </c>
      <c r="G1173" s="1089"/>
      <c r="H1173" s="1053"/>
      <c r="I1173" s="1089"/>
    </row>
    <row r="1174" spans="1:9" hidden="1">
      <c r="A1174" s="1086" t="s">
        <v>244</v>
      </c>
      <c r="B1174" s="1095" t="s">
        <v>244</v>
      </c>
      <c r="C1174" s="1088" t="s">
        <v>244</v>
      </c>
      <c r="D1174" s="1089" t="s">
        <v>244</v>
      </c>
      <c r="F1174" s="1093" t="s">
        <v>244</v>
      </c>
      <c r="G1174" s="1089"/>
      <c r="H1174" s="1053"/>
      <c r="I1174" s="1089"/>
    </row>
    <row r="1175" spans="1:9" hidden="1">
      <c r="A1175" s="1086" t="s">
        <v>244</v>
      </c>
      <c r="B1175" s="1095" t="s">
        <v>244</v>
      </c>
      <c r="C1175" s="1088" t="s">
        <v>244</v>
      </c>
      <c r="D1175" s="1089" t="s">
        <v>244</v>
      </c>
      <c r="F1175" s="1093" t="s">
        <v>244</v>
      </c>
      <c r="G1175" s="1089"/>
      <c r="H1175" s="1053"/>
      <c r="I1175" s="1089"/>
    </row>
    <row r="1176" spans="1:9" hidden="1">
      <c r="A1176" s="1086" t="s">
        <v>244</v>
      </c>
      <c r="B1176" s="1095" t="s">
        <v>244</v>
      </c>
      <c r="C1176" s="1088" t="s">
        <v>244</v>
      </c>
      <c r="D1176" s="1089" t="s">
        <v>244</v>
      </c>
      <c r="F1176" s="1093" t="s">
        <v>244</v>
      </c>
      <c r="G1176" s="1089"/>
      <c r="H1176" s="1053"/>
      <c r="I1176" s="1089"/>
    </row>
    <row r="1177" spans="1:9" hidden="1">
      <c r="A1177" s="1086" t="s">
        <v>244</v>
      </c>
      <c r="B1177" s="1095" t="s">
        <v>244</v>
      </c>
      <c r="C1177" s="1088" t="s">
        <v>244</v>
      </c>
      <c r="D1177" s="1089" t="s">
        <v>244</v>
      </c>
      <c r="F1177" s="1093" t="s">
        <v>244</v>
      </c>
      <c r="G1177" s="1089"/>
      <c r="H1177" s="1053"/>
      <c r="I1177" s="1089"/>
    </row>
    <row r="1178" spans="1:9" hidden="1">
      <c r="A1178" s="1086" t="s">
        <v>244</v>
      </c>
      <c r="B1178" s="1095" t="s">
        <v>244</v>
      </c>
      <c r="C1178" s="1088" t="s">
        <v>244</v>
      </c>
      <c r="D1178" s="1089" t="s">
        <v>244</v>
      </c>
      <c r="F1178" s="1093" t="s">
        <v>244</v>
      </c>
      <c r="G1178" s="1089"/>
      <c r="H1178" s="1053"/>
      <c r="I1178" s="1089"/>
    </row>
    <row r="1179" spans="1:9" hidden="1">
      <c r="A1179" s="1086" t="s">
        <v>244</v>
      </c>
      <c r="B1179" s="1095" t="s">
        <v>244</v>
      </c>
      <c r="C1179" s="1088" t="s">
        <v>244</v>
      </c>
      <c r="D1179" s="1089" t="s">
        <v>244</v>
      </c>
      <c r="F1179" s="1093" t="s">
        <v>244</v>
      </c>
      <c r="G1179" s="1089"/>
      <c r="H1179" s="1053"/>
      <c r="I1179" s="1089"/>
    </row>
    <row r="1180" spans="1:9" hidden="1">
      <c r="A1180" s="1086" t="s">
        <v>244</v>
      </c>
      <c r="B1180" s="1095" t="s">
        <v>244</v>
      </c>
      <c r="C1180" s="1088" t="s">
        <v>244</v>
      </c>
      <c r="D1180" s="1089" t="s">
        <v>244</v>
      </c>
      <c r="F1180" s="1093" t="s">
        <v>244</v>
      </c>
      <c r="G1180" s="1089"/>
      <c r="H1180" s="1053"/>
      <c r="I1180" s="1089"/>
    </row>
    <row r="1181" spans="1:9" hidden="1">
      <c r="A1181" s="1086" t="s">
        <v>244</v>
      </c>
      <c r="B1181" s="1095" t="s">
        <v>244</v>
      </c>
      <c r="C1181" s="1088" t="s">
        <v>244</v>
      </c>
      <c r="D1181" s="1089" t="s">
        <v>244</v>
      </c>
      <c r="F1181" s="1093" t="s">
        <v>244</v>
      </c>
      <c r="G1181" s="1089"/>
      <c r="H1181" s="1053"/>
      <c r="I1181" s="1089"/>
    </row>
    <row r="1182" spans="1:9" hidden="1">
      <c r="A1182" s="1086" t="s">
        <v>244</v>
      </c>
      <c r="B1182" s="1095" t="s">
        <v>244</v>
      </c>
      <c r="C1182" s="1088" t="s">
        <v>244</v>
      </c>
      <c r="D1182" s="1089" t="s">
        <v>244</v>
      </c>
      <c r="F1182" s="1093" t="s">
        <v>244</v>
      </c>
      <c r="G1182" s="1089"/>
      <c r="H1182" s="1053"/>
      <c r="I1182" s="1089"/>
    </row>
    <row r="1183" spans="1:9" hidden="1">
      <c r="A1183" s="1086" t="s">
        <v>244</v>
      </c>
      <c r="B1183" s="1095" t="s">
        <v>244</v>
      </c>
      <c r="C1183" s="1088" t="s">
        <v>244</v>
      </c>
      <c r="D1183" s="1089" t="s">
        <v>244</v>
      </c>
      <c r="F1183" s="1093" t="s">
        <v>244</v>
      </c>
      <c r="G1183" s="1089"/>
      <c r="H1183" s="1053"/>
      <c r="I1183" s="1089"/>
    </row>
    <row r="1184" spans="1:9" hidden="1">
      <c r="A1184" s="1086" t="s">
        <v>244</v>
      </c>
      <c r="B1184" s="1095" t="s">
        <v>244</v>
      </c>
      <c r="C1184" s="1088" t="s">
        <v>244</v>
      </c>
      <c r="D1184" s="1089" t="s">
        <v>244</v>
      </c>
      <c r="F1184" s="1093" t="s">
        <v>244</v>
      </c>
      <c r="G1184" s="1089"/>
      <c r="H1184" s="1053"/>
      <c r="I1184" s="1089"/>
    </row>
    <row r="1185" spans="1:9" hidden="1">
      <c r="A1185" s="1086" t="s">
        <v>244</v>
      </c>
      <c r="B1185" s="1095" t="s">
        <v>244</v>
      </c>
      <c r="C1185" s="1088" t="s">
        <v>244</v>
      </c>
      <c r="D1185" s="1089" t="s">
        <v>244</v>
      </c>
      <c r="F1185" s="1093" t="s">
        <v>244</v>
      </c>
      <c r="G1185" s="1089"/>
      <c r="H1185" s="1053"/>
      <c r="I1185" s="1089"/>
    </row>
    <row r="1186" spans="1:9" hidden="1">
      <c r="A1186" s="1086" t="s">
        <v>244</v>
      </c>
      <c r="B1186" s="1095" t="s">
        <v>244</v>
      </c>
      <c r="C1186" s="1088" t="s">
        <v>244</v>
      </c>
      <c r="D1186" s="1089" t="s">
        <v>244</v>
      </c>
      <c r="F1186" s="1093" t="s">
        <v>244</v>
      </c>
      <c r="G1186" s="1089"/>
      <c r="H1186" s="1053"/>
      <c r="I1186" s="1089"/>
    </row>
    <row r="1187" spans="1:9" hidden="1">
      <c r="A1187" s="1086" t="s">
        <v>244</v>
      </c>
      <c r="B1187" s="1095" t="s">
        <v>244</v>
      </c>
      <c r="C1187" s="1088" t="s">
        <v>244</v>
      </c>
      <c r="D1187" s="1089" t="s">
        <v>244</v>
      </c>
      <c r="F1187" s="1093" t="s">
        <v>244</v>
      </c>
      <c r="G1187" s="1089"/>
      <c r="H1187" s="1053"/>
      <c r="I1187" s="1089"/>
    </row>
    <row r="1188" spans="1:9" hidden="1">
      <c r="A1188" s="1086" t="s">
        <v>244</v>
      </c>
      <c r="B1188" s="1095" t="s">
        <v>244</v>
      </c>
      <c r="C1188" s="1088" t="s">
        <v>244</v>
      </c>
      <c r="D1188" s="1089" t="s">
        <v>244</v>
      </c>
      <c r="F1188" s="1093" t="s">
        <v>244</v>
      </c>
      <c r="G1188" s="1089"/>
      <c r="H1188" s="1053"/>
      <c r="I1188" s="1089"/>
    </row>
    <row r="1189" spans="1:9" hidden="1">
      <c r="A1189" s="1086" t="s">
        <v>244</v>
      </c>
      <c r="B1189" s="1095" t="s">
        <v>244</v>
      </c>
      <c r="C1189" s="1088" t="s">
        <v>244</v>
      </c>
      <c r="D1189" s="1089" t="s">
        <v>244</v>
      </c>
      <c r="F1189" s="1093" t="s">
        <v>244</v>
      </c>
      <c r="G1189" s="1089"/>
      <c r="H1189" s="1053"/>
      <c r="I1189" s="1089"/>
    </row>
    <row r="1190" spans="1:9" hidden="1">
      <c r="A1190" s="1086" t="s">
        <v>244</v>
      </c>
      <c r="B1190" s="1095" t="s">
        <v>244</v>
      </c>
      <c r="C1190" s="1088" t="s">
        <v>244</v>
      </c>
      <c r="D1190" s="1089" t="s">
        <v>244</v>
      </c>
      <c r="F1190" s="1093" t="s">
        <v>244</v>
      </c>
      <c r="G1190" s="1089"/>
      <c r="H1190" s="1053"/>
      <c r="I1190" s="1089"/>
    </row>
    <row r="1191" spans="1:9" hidden="1">
      <c r="A1191" s="1086" t="s">
        <v>244</v>
      </c>
      <c r="B1191" s="1095" t="s">
        <v>244</v>
      </c>
      <c r="C1191" s="1088" t="s">
        <v>244</v>
      </c>
      <c r="D1191" s="1089" t="s">
        <v>244</v>
      </c>
      <c r="F1191" s="1093" t="s">
        <v>244</v>
      </c>
      <c r="G1191" s="1089"/>
      <c r="H1191" s="1053"/>
      <c r="I1191" s="1089"/>
    </row>
    <row r="1192" spans="1:9" hidden="1">
      <c r="A1192" s="1086" t="s">
        <v>244</v>
      </c>
      <c r="B1192" s="1095" t="s">
        <v>244</v>
      </c>
      <c r="C1192" s="1088" t="s">
        <v>244</v>
      </c>
      <c r="D1192" s="1089" t="s">
        <v>244</v>
      </c>
      <c r="F1192" s="1093" t="s">
        <v>244</v>
      </c>
      <c r="G1192" s="1089"/>
      <c r="H1192" s="1053"/>
      <c r="I1192" s="1089"/>
    </row>
    <row r="1193" spans="1:9" hidden="1">
      <c r="A1193" s="1086" t="s">
        <v>244</v>
      </c>
      <c r="B1193" s="1095" t="s">
        <v>244</v>
      </c>
      <c r="C1193" s="1088" t="s">
        <v>244</v>
      </c>
      <c r="D1193" s="1089" t="s">
        <v>244</v>
      </c>
      <c r="F1193" s="1093" t="s">
        <v>244</v>
      </c>
      <c r="G1193" s="1089"/>
      <c r="H1193" s="1053"/>
      <c r="I1193" s="1089"/>
    </row>
    <row r="1194" spans="1:9" hidden="1">
      <c r="A1194" s="1086" t="s">
        <v>244</v>
      </c>
      <c r="B1194" s="1095" t="s">
        <v>244</v>
      </c>
      <c r="C1194" s="1088" t="s">
        <v>244</v>
      </c>
      <c r="D1194" s="1089" t="s">
        <v>244</v>
      </c>
      <c r="F1194" s="1093" t="s">
        <v>244</v>
      </c>
      <c r="G1194" s="1089"/>
      <c r="H1194" s="1053"/>
      <c r="I1194" s="1089"/>
    </row>
    <row r="1195" spans="1:9" hidden="1">
      <c r="A1195" s="1086" t="s">
        <v>244</v>
      </c>
      <c r="B1195" s="1095" t="s">
        <v>244</v>
      </c>
      <c r="C1195" s="1088" t="s">
        <v>244</v>
      </c>
      <c r="D1195" s="1089" t="s">
        <v>244</v>
      </c>
      <c r="F1195" s="1093" t="s">
        <v>244</v>
      </c>
      <c r="G1195" s="1089"/>
      <c r="H1195" s="1053"/>
      <c r="I1195" s="1089"/>
    </row>
    <row r="1196" spans="1:9" hidden="1">
      <c r="A1196" s="1086" t="s">
        <v>244</v>
      </c>
      <c r="B1196" s="1095" t="s">
        <v>244</v>
      </c>
      <c r="C1196" s="1088" t="s">
        <v>244</v>
      </c>
      <c r="D1196" s="1089" t="s">
        <v>244</v>
      </c>
      <c r="F1196" s="1093" t="s">
        <v>244</v>
      </c>
      <c r="G1196" s="1089"/>
      <c r="H1196" s="1053"/>
      <c r="I1196" s="1089"/>
    </row>
    <row r="1197" spans="1:9" hidden="1">
      <c r="A1197" s="1086" t="s">
        <v>244</v>
      </c>
      <c r="B1197" s="1095" t="s">
        <v>244</v>
      </c>
      <c r="C1197" s="1088" t="s">
        <v>244</v>
      </c>
      <c r="D1197" s="1089" t="s">
        <v>244</v>
      </c>
      <c r="F1197" s="1093" t="s">
        <v>244</v>
      </c>
      <c r="G1197" s="1089"/>
      <c r="H1197" s="1053"/>
      <c r="I1197" s="1089"/>
    </row>
    <row r="1198" spans="1:9" hidden="1">
      <c r="A1198" s="1086" t="s">
        <v>244</v>
      </c>
      <c r="B1198" s="1095" t="s">
        <v>244</v>
      </c>
      <c r="C1198" s="1088" t="s">
        <v>244</v>
      </c>
      <c r="D1198" s="1089" t="s">
        <v>244</v>
      </c>
      <c r="F1198" s="1093" t="s">
        <v>244</v>
      </c>
      <c r="G1198" s="1089"/>
      <c r="H1198" s="1053"/>
      <c r="I1198" s="1089"/>
    </row>
    <row r="1199" spans="1:9" hidden="1">
      <c r="A1199" s="1086" t="s">
        <v>244</v>
      </c>
      <c r="B1199" s="1095" t="s">
        <v>244</v>
      </c>
      <c r="C1199" s="1088" t="s">
        <v>244</v>
      </c>
      <c r="D1199" s="1089" t="s">
        <v>244</v>
      </c>
      <c r="F1199" s="1093" t="s">
        <v>244</v>
      </c>
      <c r="G1199" s="1089"/>
      <c r="H1199" s="1053"/>
      <c r="I1199" s="1089"/>
    </row>
    <row r="1200" spans="1:9" hidden="1">
      <c r="A1200" s="1086" t="s">
        <v>244</v>
      </c>
      <c r="B1200" s="1095" t="s">
        <v>244</v>
      </c>
      <c r="C1200" s="1088" t="s">
        <v>244</v>
      </c>
      <c r="D1200" s="1089" t="s">
        <v>244</v>
      </c>
      <c r="F1200" s="1093" t="s">
        <v>244</v>
      </c>
      <c r="G1200" s="1089"/>
      <c r="H1200" s="1053"/>
      <c r="I1200" s="1089"/>
    </row>
    <row r="1201" spans="1:9" hidden="1">
      <c r="A1201" s="1086" t="s">
        <v>244</v>
      </c>
      <c r="B1201" s="1095" t="s">
        <v>244</v>
      </c>
      <c r="C1201" s="1088" t="s">
        <v>244</v>
      </c>
      <c r="D1201" s="1089" t="s">
        <v>244</v>
      </c>
      <c r="F1201" s="1093" t="s">
        <v>244</v>
      </c>
      <c r="G1201" s="1089"/>
      <c r="H1201" s="1053"/>
      <c r="I1201" s="1089"/>
    </row>
    <row r="1202" spans="1:9" hidden="1">
      <c r="A1202" s="1086" t="s">
        <v>244</v>
      </c>
      <c r="B1202" s="1095" t="s">
        <v>244</v>
      </c>
      <c r="C1202" s="1088" t="s">
        <v>244</v>
      </c>
      <c r="D1202" s="1089" t="s">
        <v>244</v>
      </c>
      <c r="F1202" s="1093" t="s">
        <v>244</v>
      </c>
      <c r="G1202" s="1089"/>
      <c r="H1202" s="1053"/>
      <c r="I1202" s="1089"/>
    </row>
    <row r="1203" spans="1:9" hidden="1">
      <c r="A1203" s="1086" t="s">
        <v>244</v>
      </c>
      <c r="B1203" s="1095" t="s">
        <v>244</v>
      </c>
      <c r="C1203" s="1088" t="s">
        <v>244</v>
      </c>
      <c r="D1203" s="1089" t="s">
        <v>244</v>
      </c>
      <c r="F1203" s="1093" t="s">
        <v>244</v>
      </c>
      <c r="G1203" s="1089"/>
      <c r="H1203" s="1053"/>
      <c r="I1203" s="1089"/>
    </row>
    <row r="1204" spans="1:9" hidden="1">
      <c r="A1204" s="1086" t="s">
        <v>244</v>
      </c>
      <c r="B1204" s="1095" t="s">
        <v>244</v>
      </c>
      <c r="C1204" s="1088" t="s">
        <v>244</v>
      </c>
      <c r="D1204" s="1089" t="s">
        <v>244</v>
      </c>
      <c r="F1204" s="1093" t="s">
        <v>244</v>
      </c>
      <c r="G1204" s="1089"/>
      <c r="H1204" s="1053"/>
      <c r="I1204" s="1089"/>
    </row>
    <row r="1205" spans="1:9" hidden="1">
      <c r="A1205" s="1086" t="s">
        <v>244</v>
      </c>
      <c r="B1205" s="1095" t="s">
        <v>244</v>
      </c>
      <c r="C1205" s="1088" t="s">
        <v>244</v>
      </c>
      <c r="D1205" s="1089" t="s">
        <v>244</v>
      </c>
      <c r="F1205" s="1093" t="s">
        <v>244</v>
      </c>
      <c r="G1205" s="1089"/>
      <c r="H1205" s="1053"/>
      <c r="I1205" s="1089"/>
    </row>
    <row r="1206" spans="1:9" hidden="1">
      <c r="A1206" s="1086" t="s">
        <v>244</v>
      </c>
      <c r="B1206" s="1095" t="s">
        <v>244</v>
      </c>
      <c r="C1206" s="1088" t="s">
        <v>244</v>
      </c>
      <c r="D1206" s="1089" t="s">
        <v>244</v>
      </c>
      <c r="F1206" s="1093" t="s">
        <v>244</v>
      </c>
      <c r="G1206" s="1089"/>
      <c r="H1206" s="1053"/>
      <c r="I1206" s="1089"/>
    </row>
    <row r="1207" spans="1:9" hidden="1">
      <c r="A1207" s="1086" t="s">
        <v>244</v>
      </c>
      <c r="B1207" s="1095" t="s">
        <v>244</v>
      </c>
      <c r="C1207" s="1088" t="s">
        <v>244</v>
      </c>
      <c r="D1207" s="1089" t="s">
        <v>244</v>
      </c>
      <c r="F1207" s="1093" t="s">
        <v>244</v>
      </c>
      <c r="G1207" s="1089"/>
      <c r="H1207" s="1053"/>
      <c r="I1207" s="1089"/>
    </row>
    <row r="1208" spans="1:9" hidden="1">
      <c r="A1208" s="1086" t="s">
        <v>244</v>
      </c>
      <c r="B1208" s="1095" t="s">
        <v>244</v>
      </c>
      <c r="C1208" s="1088" t="s">
        <v>244</v>
      </c>
      <c r="D1208" s="1089" t="s">
        <v>244</v>
      </c>
      <c r="F1208" s="1093" t="s">
        <v>244</v>
      </c>
      <c r="G1208" s="1089"/>
      <c r="H1208" s="1053"/>
      <c r="I1208" s="1089"/>
    </row>
    <row r="1209" spans="1:9" hidden="1">
      <c r="A1209" s="1086" t="s">
        <v>244</v>
      </c>
      <c r="B1209" s="1095" t="s">
        <v>244</v>
      </c>
      <c r="C1209" s="1088" t="s">
        <v>244</v>
      </c>
      <c r="D1209" s="1089" t="s">
        <v>244</v>
      </c>
      <c r="F1209" s="1093" t="s">
        <v>244</v>
      </c>
      <c r="G1209" s="1089"/>
      <c r="H1209" s="1053"/>
      <c r="I1209" s="1089"/>
    </row>
    <row r="1210" spans="1:9" hidden="1">
      <c r="A1210" s="1086" t="s">
        <v>244</v>
      </c>
      <c r="B1210" s="1095" t="s">
        <v>244</v>
      </c>
      <c r="C1210" s="1088" t="s">
        <v>244</v>
      </c>
      <c r="D1210" s="1089" t="s">
        <v>244</v>
      </c>
      <c r="F1210" s="1093" t="s">
        <v>244</v>
      </c>
      <c r="G1210" s="1089"/>
      <c r="H1210" s="1053"/>
      <c r="I1210" s="1089"/>
    </row>
    <row r="1211" spans="1:9" hidden="1">
      <c r="A1211" s="1086" t="s">
        <v>244</v>
      </c>
      <c r="B1211" s="1095" t="s">
        <v>244</v>
      </c>
      <c r="C1211" s="1088" t="s">
        <v>244</v>
      </c>
      <c r="D1211" s="1089" t="s">
        <v>244</v>
      </c>
      <c r="F1211" s="1093" t="s">
        <v>244</v>
      </c>
      <c r="G1211" s="1089"/>
      <c r="H1211" s="1053"/>
      <c r="I1211" s="1089"/>
    </row>
    <row r="1212" spans="1:9" hidden="1">
      <c r="A1212" s="1086" t="s">
        <v>244</v>
      </c>
      <c r="B1212" s="1095" t="s">
        <v>244</v>
      </c>
      <c r="C1212" s="1088" t="s">
        <v>244</v>
      </c>
      <c r="D1212" s="1089" t="s">
        <v>244</v>
      </c>
      <c r="F1212" s="1093" t="s">
        <v>244</v>
      </c>
      <c r="G1212" s="1089"/>
      <c r="H1212" s="1053"/>
      <c r="I1212" s="1089"/>
    </row>
    <row r="1213" spans="1:9" hidden="1">
      <c r="A1213" s="1086" t="s">
        <v>244</v>
      </c>
      <c r="B1213" s="1095" t="s">
        <v>244</v>
      </c>
      <c r="C1213" s="1088" t="s">
        <v>244</v>
      </c>
      <c r="D1213" s="1089" t="s">
        <v>244</v>
      </c>
      <c r="F1213" s="1093" t="s">
        <v>244</v>
      </c>
      <c r="G1213" s="1089"/>
      <c r="H1213" s="1053"/>
      <c r="I1213" s="1089"/>
    </row>
    <row r="1214" spans="1:9" hidden="1">
      <c r="A1214" s="1086" t="s">
        <v>244</v>
      </c>
      <c r="B1214" s="1095" t="s">
        <v>244</v>
      </c>
      <c r="C1214" s="1088" t="s">
        <v>244</v>
      </c>
      <c r="D1214" s="1089" t="s">
        <v>244</v>
      </c>
      <c r="F1214" s="1093" t="s">
        <v>244</v>
      </c>
      <c r="G1214" s="1089"/>
      <c r="H1214" s="1053"/>
      <c r="I1214" s="1089"/>
    </row>
    <row r="1215" spans="1:9" hidden="1">
      <c r="A1215" s="1086" t="s">
        <v>244</v>
      </c>
      <c r="B1215" s="1095" t="s">
        <v>244</v>
      </c>
      <c r="C1215" s="1088" t="s">
        <v>244</v>
      </c>
      <c r="D1215" s="1089" t="s">
        <v>244</v>
      </c>
      <c r="F1215" s="1093" t="s">
        <v>244</v>
      </c>
      <c r="G1215" s="1089"/>
      <c r="H1215" s="1053"/>
      <c r="I1215" s="1089"/>
    </row>
    <row r="1216" spans="1:9" hidden="1">
      <c r="A1216" s="1086" t="s">
        <v>244</v>
      </c>
      <c r="B1216" s="1095" t="s">
        <v>244</v>
      </c>
      <c r="C1216" s="1088" t="s">
        <v>244</v>
      </c>
      <c r="D1216" s="1089" t="s">
        <v>244</v>
      </c>
      <c r="F1216" s="1093" t="s">
        <v>244</v>
      </c>
      <c r="G1216" s="1089"/>
      <c r="H1216" s="1053"/>
      <c r="I1216" s="1089"/>
    </row>
    <row r="1217" spans="1:9" hidden="1">
      <c r="A1217" s="1086" t="s">
        <v>244</v>
      </c>
      <c r="B1217" s="1095" t="s">
        <v>244</v>
      </c>
      <c r="C1217" s="1088" t="s">
        <v>244</v>
      </c>
      <c r="D1217" s="1089" t="s">
        <v>244</v>
      </c>
      <c r="F1217" s="1093" t="s">
        <v>244</v>
      </c>
      <c r="G1217" s="1089"/>
      <c r="H1217" s="1053"/>
      <c r="I1217" s="1089"/>
    </row>
    <row r="1218" spans="1:9" hidden="1">
      <c r="A1218" s="1086" t="s">
        <v>244</v>
      </c>
      <c r="B1218" s="1095" t="s">
        <v>244</v>
      </c>
      <c r="C1218" s="1088" t="s">
        <v>244</v>
      </c>
      <c r="D1218" s="1089" t="s">
        <v>244</v>
      </c>
      <c r="F1218" s="1093" t="s">
        <v>244</v>
      </c>
      <c r="G1218" s="1089"/>
      <c r="H1218" s="1053"/>
      <c r="I1218" s="1089"/>
    </row>
    <row r="1219" spans="1:9" hidden="1">
      <c r="A1219" s="1086" t="s">
        <v>244</v>
      </c>
      <c r="B1219" s="1095" t="s">
        <v>244</v>
      </c>
      <c r="C1219" s="1088" t="s">
        <v>244</v>
      </c>
      <c r="D1219" s="1089" t="s">
        <v>244</v>
      </c>
      <c r="F1219" s="1093" t="s">
        <v>244</v>
      </c>
      <c r="G1219" s="1089"/>
      <c r="H1219" s="1053"/>
      <c r="I1219" s="1089"/>
    </row>
    <row r="1220" spans="1:9" hidden="1">
      <c r="A1220" s="1086" t="s">
        <v>244</v>
      </c>
      <c r="B1220" s="1095" t="s">
        <v>244</v>
      </c>
      <c r="C1220" s="1088" t="s">
        <v>244</v>
      </c>
      <c r="D1220" s="1089" t="s">
        <v>244</v>
      </c>
      <c r="F1220" s="1093" t="s">
        <v>244</v>
      </c>
      <c r="G1220" s="1089"/>
      <c r="H1220" s="1053"/>
      <c r="I1220" s="1089"/>
    </row>
    <row r="1221" spans="1:9" hidden="1">
      <c r="A1221" s="1086" t="s">
        <v>244</v>
      </c>
      <c r="B1221" s="1095" t="s">
        <v>244</v>
      </c>
      <c r="C1221" s="1088" t="s">
        <v>244</v>
      </c>
      <c r="D1221" s="1089" t="s">
        <v>244</v>
      </c>
      <c r="F1221" s="1093" t="s">
        <v>244</v>
      </c>
      <c r="G1221" s="1089"/>
      <c r="H1221" s="1053"/>
      <c r="I1221" s="1089"/>
    </row>
    <row r="1222" spans="1:9" hidden="1">
      <c r="A1222" s="1086" t="s">
        <v>244</v>
      </c>
      <c r="B1222" s="1095" t="s">
        <v>244</v>
      </c>
      <c r="C1222" s="1088" t="s">
        <v>244</v>
      </c>
      <c r="D1222" s="1089" t="s">
        <v>244</v>
      </c>
      <c r="F1222" s="1093" t="s">
        <v>244</v>
      </c>
      <c r="G1222" s="1089"/>
      <c r="H1222" s="1053"/>
      <c r="I1222" s="1089"/>
    </row>
    <row r="1223" spans="1:9" hidden="1">
      <c r="A1223" s="1086" t="s">
        <v>244</v>
      </c>
      <c r="B1223" s="1095" t="s">
        <v>244</v>
      </c>
      <c r="C1223" s="1088" t="s">
        <v>244</v>
      </c>
      <c r="D1223" s="1089" t="s">
        <v>244</v>
      </c>
      <c r="F1223" s="1093" t="s">
        <v>244</v>
      </c>
      <c r="G1223" s="1089"/>
      <c r="H1223" s="1053"/>
      <c r="I1223" s="1089"/>
    </row>
    <row r="1224" spans="1:9" hidden="1">
      <c r="A1224" s="1086" t="s">
        <v>244</v>
      </c>
      <c r="B1224" s="1095" t="s">
        <v>244</v>
      </c>
      <c r="C1224" s="1088" t="s">
        <v>244</v>
      </c>
      <c r="D1224" s="1089" t="s">
        <v>244</v>
      </c>
      <c r="F1224" s="1093" t="s">
        <v>244</v>
      </c>
      <c r="G1224" s="1089"/>
      <c r="H1224" s="1053"/>
      <c r="I1224" s="1089"/>
    </row>
    <row r="1225" spans="1:9" hidden="1">
      <c r="A1225" s="1086" t="s">
        <v>244</v>
      </c>
      <c r="B1225" s="1095" t="s">
        <v>244</v>
      </c>
      <c r="C1225" s="1088" t="s">
        <v>244</v>
      </c>
      <c r="D1225" s="1089" t="s">
        <v>244</v>
      </c>
      <c r="F1225" s="1093" t="s">
        <v>244</v>
      </c>
      <c r="G1225" s="1089"/>
      <c r="H1225" s="1053"/>
      <c r="I1225" s="1089"/>
    </row>
    <row r="1226" spans="1:9" hidden="1">
      <c r="A1226" s="1086" t="s">
        <v>244</v>
      </c>
      <c r="B1226" s="1095" t="s">
        <v>244</v>
      </c>
      <c r="C1226" s="1088" t="s">
        <v>244</v>
      </c>
      <c r="D1226" s="1089" t="s">
        <v>244</v>
      </c>
      <c r="F1226" s="1093" t="s">
        <v>244</v>
      </c>
      <c r="G1226" s="1089"/>
      <c r="H1226" s="1053"/>
      <c r="I1226" s="1089"/>
    </row>
    <row r="1227" spans="1:9" hidden="1">
      <c r="A1227" s="1086" t="s">
        <v>244</v>
      </c>
      <c r="B1227" s="1095" t="s">
        <v>244</v>
      </c>
      <c r="C1227" s="1088" t="s">
        <v>244</v>
      </c>
      <c r="D1227" s="1089" t="s">
        <v>244</v>
      </c>
      <c r="F1227" s="1093" t="s">
        <v>244</v>
      </c>
      <c r="G1227" s="1089"/>
      <c r="H1227" s="1053"/>
      <c r="I1227" s="1089"/>
    </row>
    <row r="1228" spans="1:9" hidden="1">
      <c r="A1228" s="1086" t="s">
        <v>244</v>
      </c>
      <c r="B1228" s="1095" t="s">
        <v>244</v>
      </c>
      <c r="C1228" s="1088" t="s">
        <v>244</v>
      </c>
      <c r="D1228" s="1089" t="s">
        <v>244</v>
      </c>
      <c r="F1228" s="1093" t="s">
        <v>244</v>
      </c>
      <c r="G1228" s="1089"/>
      <c r="H1228" s="1053"/>
      <c r="I1228" s="1089"/>
    </row>
    <row r="1229" spans="1:9" hidden="1">
      <c r="A1229" s="1086" t="s">
        <v>244</v>
      </c>
      <c r="B1229" s="1095" t="s">
        <v>244</v>
      </c>
      <c r="C1229" s="1088" t="s">
        <v>244</v>
      </c>
      <c r="D1229" s="1089" t="s">
        <v>244</v>
      </c>
      <c r="F1229" s="1093" t="s">
        <v>244</v>
      </c>
      <c r="G1229" s="1089"/>
      <c r="H1229" s="1053"/>
      <c r="I1229" s="1089"/>
    </row>
    <row r="1230" spans="1:9" hidden="1">
      <c r="A1230" s="1086" t="s">
        <v>244</v>
      </c>
      <c r="B1230" s="1095" t="s">
        <v>244</v>
      </c>
      <c r="C1230" s="1088" t="s">
        <v>244</v>
      </c>
      <c r="D1230" s="1089" t="s">
        <v>244</v>
      </c>
      <c r="F1230" s="1093" t="s">
        <v>244</v>
      </c>
      <c r="G1230" s="1089"/>
      <c r="H1230" s="1053"/>
      <c r="I1230" s="1089"/>
    </row>
    <row r="1231" spans="1:9" hidden="1">
      <c r="A1231" s="1086" t="s">
        <v>244</v>
      </c>
      <c r="B1231" s="1095" t="s">
        <v>244</v>
      </c>
      <c r="C1231" s="1088" t="s">
        <v>244</v>
      </c>
      <c r="D1231" s="1089" t="s">
        <v>244</v>
      </c>
      <c r="F1231" s="1093" t="s">
        <v>244</v>
      </c>
      <c r="G1231" s="1089"/>
      <c r="H1231" s="1053"/>
      <c r="I1231" s="1089"/>
    </row>
    <row r="1232" spans="1:9" hidden="1">
      <c r="A1232" s="1086" t="s">
        <v>244</v>
      </c>
      <c r="B1232" s="1095" t="s">
        <v>244</v>
      </c>
      <c r="C1232" s="1088" t="s">
        <v>244</v>
      </c>
      <c r="D1232" s="1089" t="s">
        <v>244</v>
      </c>
      <c r="F1232" s="1093" t="s">
        <v>244</v>
      </c>
      <c r="G1232" s="1089"/>
      <c r="H1232" s="1053"/>
      <c r="I1232" s="1089"/>
    </row>
    <row r="1233" spans="1:9" hidden="1">
      <c r="A1233" s="1086" t="s">
        <v>244</v>
      </c>
      <c r="B1233" s="1095" t="s">
        <v>244</v>
      </c>
      <c r="C1233" s="1088" t="s">
        <v>244</v>
      </c>
      <c r="D1233" s="1089" t="s">
        <v>244</v>
      </c>
      <c r="F1233" s="1093" t="s">
        <v>244</v>
      </c>
      <c r="G1233" s="1089"/>
      <c r="H1233" s="1053"/>
      <c r="I1233" s="1089"/>
    </row>
    <row r="1234" spans="1:9" hidden="1">
      <c r="A1234" s="1086" t="s">
        <v>244</v>
      </c>
      <c r="B1234" s="1095" t="s">
        <v>244</v>
      </c>
      <c r="C1234" s="1088" t="s">
        <v>244</v>
      </c>
      <c r="D1234" s="1089" t="s">
        <v>244</v>
      </c>
      <c r="F1234" s="1093" t="s">
        <v>244</v>
      </c>
      <c r="G1234" s="1089"/>
      <c r="H1234" s="1053"/>
      <c r="I1234" s="1089"/>
    </row>
    <row r="1235" spans="1:9" hidden="1">
      <c r="A1235" s="1086" t="s">
        <v>244</v>
      </c>
      <c r="B1235" s="1095" t="s">
        <v>244</v>
      </c>
      <c r="C1235" s="1088" t="s">
        <v>244</v>
      </c>
      <c r="D1235" s="1089" t="s">
        <v>244</v>
      </c>
      <c r="F1235" s="1093" t="s">
        <v>244</v>
      </c>
      <c r="G1235" s="1089"/>
      <c r="H1235" s="1053"/>
      <c r="I1235" s="1089"/>
    </row>
    <row r="1236" spans="1:9" hidden="1">
      <c r="A1236" s="1086" t="s">
        <v>244</v>
      </c>
      <c r="B1236" s="1095" t="s">
        <v>244</v>
      </c>
      <c r="C1236" s="1088" t="s">
        <v>244</v>
      </c>
      <c r="D1236" s="1089" t="s">
        <v>244</v>
      </c>
      <c r="F1236" s="1093" t="s">
        <v>244</v>
      </c>
      <c r="G1236" s="1089"/>
      <c r="H1236" s="1053"/>
      <c r="I1236" s="1089"/>
    </row>
    <row r="1237" spans="1:9" hidden="1">
      <c r="A1237" s="1086" t="s">
        <v>244</v>
      </c>
      <c r="B1237" s="1095" t="s">
        <v>244</v>
      </c>
      <c r="C1237" s="1088" t="s">
        <v>244</v>
      </c>
      <c r="D1237" s="1089" t="s">
        <v>244</v>
      </c>
      <c r="F1237" s="1093" t="s">
        <v>244</v>
      </c>
      <c r="G1237" s="1089"/>
      <c r="H1237" s="1053"/>
      <c r="I1237" s="1089"/>
    </row>
    <row r="1238" spans="1:9" hidden="1">
      <c r="A1238" s="1086" t="s">
        <v>244</v>
      </c>
      <c r="B1238" s="1095" t="s">
        <v>244</v>
      </c>
      <c r="C1238" s="1088" t="s">
        <v>244</v>
      </c>
      <c r="D1238" s="1089" t="s">
        <v>244</v>
      </c>
      <c r="F1238" s="1093" t="s">
        <v>244</v>
      </c>
      <c r="G1238" s="1089"/>
      <c r="H1238" s="1053"/>
      <c r="I1238" s="1089"/>
    </row>
    <row r="1239" spans="1:9" hidden="1">
      <c r="A1239" s="1086" t="s">
        <v>244</v>
      </c>
      <c r="B1239" s="1095" t="s">
        <v>244</v>
      </c>
      <c r="C1239" s="1088" t="s">
        <v>244</v>
      </c>
      <c r="D1239" s="1089" t="s">
        <v>244</v>
      </c>
      <c r="F1239" s="1093" t="s">
        <v>244</v>
      </c>
      <c r="G1239" s="1089"/>
      <c r="H1239" s="1053"/>
      <c r="I1239" s="1089"/>
    </row>
    <row r="1240" spans="1:9" hidden="1">
      <c r="A1240" s="1086" t="s">
        <v>244</v>
      </c>
      <c r="B1240" s="1095" t="s">
        <v>244</v>
      </c>
      <c r="C1240" s="1088" t="s">
        <v>244</v>
      </c>
      <c r="D1240" s="1089" t="s">
        <v>244</v>
      </c>
      <c r="F1240" s="1093" t="s">
        <v>244</v>
      </c>
      <c r="G1240" s="1089"/>
      <c r="H1240" s="1053"/>
      <c r="I1240" s="1089"/>
    </row>
    <row r="1241" spans="1:9" hidden="1">
      <c r="A1241" s="1086" t="s">
        <v>244</v>
      </c>
      <c r="B1241" s="1095" t="s">
        <v>244</v>
      </c>
      <c r="C1241" s="1088" t="s">
        <v>244</v>
      </c>
      <c r="D1241" s="1089" t="s">
        <v>244</v>
      </c>
      <c r="F1241" s="1093" t="s">
        <v>244</v>
      </c>
      <c r="G1241" s="1089"/>
      <c r="H1241" s="1053"/>
      <c r="I1241" s="1089"/>
    </row>
    <row r="1242" spans="1:9" hidden="1">
      <c r="A1242" s="1086" t="s">
        <v>244</v>
      </c>
      <c r="B1242" s="1095" t="s">
        <v>244</v>
      </c>
      <c r="C1242" s="1088" t="s">
        <v>244</v>
      </c>
      <c r="D1242" s="1089" t="s">
        <v>244</v>
      </c>
      <c r="F1242" s="1093" t="s">
        <v>244</v>
      </c>
      <c r="G1242" s="1089"/>
      <c r="H1242" s="1053"/>
      <c r="I1242" s="1089"/>
    </row>
    <row r="1243" spans="1:9" hidden="1">
      <c r="A1243" s="1086" t="s">
        <v>244</v>
      </c>
      <c r="B1243" s="1095" t="s">
        <v>244</v>
      </c>
      <c r="C1243" s="1088" t="s">
        <v>244</v>
      </c>
      <c r="D1243" s="1089" t="s">
        <v>244</v>
      </c>
      <c r="F1243" s="1093" t="s">
        <v>244</v>
      </c>
      <c r="G1243" s="1089"/>
      <c r="H1243" s="1053"/>
      <c r="I1243" s="1089"/>
    </row>
    <row r="1244" spans="1:9" hidden="1">
      <c r="A1244" s="1086" t="s">
        <v>244</v>
      </c>
      <c r="B1244" s="1095" t="s">
        <v>244</v>
      </c>
      <c r="C1244" s="1088" t="s">
        <v>244</v>
      </c>
      <c r="D1244" s="1089" t="s">
        <v>244</v>
      </c>
      <c r="F1244" s="1093" t="s">
        <v>244</v>
      </c>
      <c r="G1244" s="1089"/>
      <c r="H1244" s="1053"/>
      <c r="I1244" s="1089"/>
    </row>
    <row r="1245" spans="1:9" hidden="1">
      <c r="A1245" s="1086" t="s">
        <v>244</v>
      </c>
      <c r="B1245" s="1095" t="s">
        <v>244</v>
      </c>
      <c r="C1245" s="1088" t="s">
        <v>244</v>
      </c>
      <c r="D1245" s="1089" t="s">
        <v>244</v>
      </c>
      <c r="F1245" s="1093" t="s">
        <v>244</v>
      </c>
      <c r="G1245" s="1089"/>
      <c r="H1245" s="1053"/>
      <c r="I1245" s="1089"/>
    </row>
    <row r="1246" spans="1:9" hidden="1">
      <c r="A1246" s="1086" t="s">
        <v>244</v>
      </c>
      <c r="B1246" s="1095" t="s">
        <v>244</v>
      </c>
      <c r="C1246" s="1088" t="s">
        <v>244</v>
      </c>
      <c r="D1246" s="1089" t="s">
        <v>244</v>
      </c>
      <c r="F1246" s="1093" t="s">
        <v>244</v>
      </c>
      <c r="G1246" s="1089"/>
      <c r="H1246" s="1053"/>
      <c r="I1246" s="1089"/>
    </row>
    <row r="1247" spans="1:9" hidden="1">
      <c r="A1247" s="1086" t="s">
        <v>244</v>
      </c>
      <c r="B1247" s="1095" t="s">
        <v>244</v>
      </c>
      <c r="C1247" s="1088" t="s">
        <v>244</v>
      </c>
      <c r="D1247" s="1089" t="s">
        <v>244</v>
      </c>
      <c r="F1247" s="1093" t="s">
        <v>244</v>
      </c>
      <c r="G1247" s="1089"/>
      <c r="H1247" s="1053"/>
      <c r="I1247" s="1089"/>
    </row>
    <row r="1248" spans="1:9" hidden="1">
      <c r="A1248" s="1086" t="s">
        <v>244</v>
      </c>
      <c r="B1248" s="1095" t="s">
        <v>244</v>
      </c>
      <c r="C1248" s="1088" t="s">
        <v>244</v>
      </c>
      <c r="D1248" s="1089" t="s">
        <v>244</v>
      </c>
      <c r="F1248" s="1093" t="s">
        <v>244</v>
      </c>
      <c r="G1248" s="1089"/>
      <c r="H1248" s="1053"/>
      <c r="I1248" s="1089"/>
    </row>
    <row r="1249" spans="1:9" hidden="1">
      <c r="A1249" s="1086" t="s">
        <v>244</v>
      </c>
      <c r="B1249" s="1095" t="s">
        <v>244</v>
      </c>
      <c r="C1249" s="1088" t="s">
        <v>244</v>
      </c>
      <c r="D1249" s="1089" t="s">
        <v>244</v>
      </c>
      <c r="F1249" s="1093" t="s">
        <v>244</v>
      </c>
      <c r="G1249" s="1089"/>
      <c r="H1249" s="1053"/>
      <c r="I1249" s="1089"/>
    </row>
    <row r="1250" spans="1:9" hidden="1">
      <c r="A1250" s="1086" t="s">
        <v>244</v>
      </c>
      <c r="B1250" s="1095" t="s">
        <v>244</v>
      </c>
      <c r="C1250" s="1088" t="s">
        <v>244</v>
      </c>
      <c r="D1250" s="1089" t="s">
        <v>244</v>
      </c>
      <c r="F1250" s="1093" t="s">
        <v>244</v>
      </c>
      <c r="G1250" s="1089"/>
      <c r="H1250" s="1053"/>
      <c r="I1250" s="1089"/>
    </row>
    <row r="1251" spans="1:9" hidden="1">
      <c r="A1251" s="1086" t="s">
        <v>244</v>
      </c>
      <c r="B1251" s="1095" t="s">
        <v>244</v>
      </c>
      <c r="C1251" s="1088" t="s">
        <v>244</v>
      </c>
      <c r="D1251" s="1089" t="s">
        <v>244</v>
      </c>
      <c r="F1251" s="1093" t="s">
        <v>244</v>
      </c>
      <c r="G1251" s="1089"/>
      <c r="H1251" s="1053"/>
      <c r="I1251" s="1089"/>
    </row>
    <row r="1252" spans="1:9" hidden="1">
      <c r="A1252" s="1086" t="s">
        <v>244</v>
      </c>
      <c r="B1252" s="1095" t="s">
        <v>244</v>
      </c>
      <c r="C1252" s="1088" t="s">
        <v>244</v>
      </c>
      <c r="D1252" s="1089" t="s">
        <v>244</v>
      </c>
      <c r="F1252" s="1093" t="s">
        <v>244</v>
      </c>
      <c r="G1252" s="1089"/>
      <c r="H1252" s="1053"/>
      <c r="I1252" s="1089"/>
    </row>
    <row r="1253" spans="1:9" hidden="1">
      <c r="A1253" s="1086" t="s">
        <v>244</v>
      </c>
      <c r="B1253" s="1095" t="s">
        <v>244</v>
      </c>
      <c r="C1253" s="1088" t="s">
        <v>244</v>
      </c>
      <c r="D1253" s="1089" t="s">
        <v>244</v>
      </c>
      <c r="F1253" s="1093" t="s">
        <v>244</v>
      </c>
      <c r="G1253" s="1089"/>
      <c r="H1253" s="1053"/>
      <c r="I1253" s="1089"/>
    </row>
    <row r="1254" spans="1:9" hidden="1">
      <c r="A1254" s="1086" t="s">
        <v>244</v>
      </c>
      <c r="B1254" s="1095" t="s">
        <v>244</v>
      </c>
      <c r="C1254" s="1088" t="s">
        <v>244</v>
      </c>
      <c r="D1254" s="1089" t="s">
        <v>244</v>
      </c>
      <c r="F1254" s="1093" t="s">
        <v>244</v>
      </c>
      <c r="G1254" s="1089"/>
      <c r="H1254" s="1053"/>
      <c r="I1254" s="1089"/>
    </row>
    <row r="1255" spans="1:9" hidden="1">
      <c r="A1255" s="1086" t="s">
        <v>244</v>
      </c>
      <c r="B1255" s="1095" t="s">
        <v>244</v>
      </c>
      <c r="C1255" s="1088" t="s">
        <v>244</v>
      </c>
      <c r="D1255" s="1089" t="s">
        <v>244</v>
      </c>
      <c r="F1255" s="1093" t="s">
        <v>244</v>
      </c>
      <c r="G1255" s="1089"/>
      <c r="H1255" s="1053"/>
      <c r="I1255" s="1089"/>
    </row>
    <row r="1256" spans="1:9" hidden="1">
      <c r="A1256" s="1086" t="s">
        <v>244</v>
      </c>
      <c r="B1256" s="1095" t="s">
        <v>244</v>
      </c>
      <c r="C1256" s="1088" t="s">
        <v>244</v>
      </c>
      <c r="D1256" s="1089" t="s">
        <v>244</v>
      </c>
      <c r="F1256" s="1093" t="s">
        <v>244</v>
      </c>
      <c r="G1256" s="1089"/>
      <c r="H1256" s="1053"/>
      <c r="I1256" s="1089"/>
    </row>
    <row r="1257" spans="1:9" hidden="1">
      <c r="A1257" s="1086" t="s">
        <v>244</v>
      </c>
      <c r="B1257" s="1095" t="s">
        <v>244</v>
      </c>
      <c r="C1257" s="1088" t="s">
        <v>244</v>
      </c>
      <c r="D1257" s="1089" t="s">
        <v>244</v>
      </c>
      <c r="F1257" s="1093" t="s">
        <v>244</v>
      </c>
      <c r="G1257" s="1089"/>
      <c r="H1257" s="1053"/>
      <c r="I1257" s="1089"/>
    </row>
    <row r="1258" spans="1:9" hidden="1">
      <c r="A1258" s="1086" t="s">
        <v>244</v>
      </c>
      <c r="B1258" s="1095" t="s">
        <v>244</v>
      </c>
      <c r="C1258" s="1088" t="s">
        <v>244</v>
      </c>
      <c r="D1258" s="1089" t="s">
        <v>244</v>
      </c>
      <c r="F1258" s="1093" t="s">
        <v>244</v>
      </c>
      <c r="G1258" s="1089"/>
      <c r="H1258" s="1053"/>
      <c r="I1258" s="1089"/>
    </row>
    <row r="1259" spans="1:9" hidden="1">
      <c r="A1259" s="1086" t="s">
        <v>244</v>
      </c>
      <c r="B1259" s="1095" t="s">
        <v>244</v>
      </c>
      <c r="C1259" s="1088" t="s">
        <v>244</v>
      </c>
      <c r="D1259" s="1089" t="s">
        <v>244</v>
      </c>
      <c r="F1259" s="1093" t="s">
        <v>244</v>
      </c>
      <c r="G1259" s="1089"/>
      <c r="H1259" s="1053"/>
      <c r="I1259" s="1089"/>
    </row>
    <row r="1260" spans="1:9" hidden="1">
      <c r="A1260" s="1086" t="s">
        <v>244</v>
      </c>
      <c r="B1260" s="1095" t="s">
        <v>244</v>
      </c>
      <c r="C1260" s="1088" t="s">
        <v>244</v>
      </c>
      <c r="D1260" s="1089" t="s">
        <v>244</v>
      </c>
      <c r="F1260" s="1093" t="s">
        <v>244</v>
      </c>
      <c r="G1260" s="1089"/>
      <c r="H1260" s="1053"/>
      <c r="I1260" s="1089"/>
    </row>
    <row r="1261" spans="1:9" hidden="1">
      <c r="A1261" s="1086" t="s">
        <v>244</v>
      </c>
      <c r="B1261" s="1095" t="s">
        <v>244</v>
      </c>
      <c r="C1261" s="1088" t="s">
        <v>244</v>
      </c>
      <c r="D1261" s="1089" t="s">
        <v>244</v>
      </c>
      <c r="F1261" s="1093" t="s">
        <v>244</v>
      </c>
      <c r="G1261" s="1089"/>
      <c r="H1261" s="1053"/>
      <c r="I1261" s="1089"/>
    </row>
    <row r="1262" spans="1:9" hidden="1">
      <c r="A1262" s="1086" t="s">
        <v>244</v>
      </c>
      <c r="B1262" s="1095" t="s">
        <v>244</v>
      </c>
      <c r="C1262" s="1088" t="s">
        <v>244</v>
      </c>
      <c r="D1262" s="1089" t="s">
        <v>244</v>
      </c>
      <c r="F1262" s="1093" t="s">
        <v>244</v>
      </c>
      <c r="G1262" s="1089"/>
      <c r="H1262" s="1053"/>
      <c r="I1262" s="1089"/>
    </row>
    <row r="1263" spans="1:9" hidden="1">
      <c r="A1263" s="1086" t="s">
        <v>244</v>
      </c>
      <c r="B1263" s="1095" t="s">
        <v>244</v>
      </c>
      <c r="C1263" s="1088" t="s">
        <v>244</v>
      </c>
      <c r="D1263" s="1089" t="s">
        <v>244</v>
      </c>
      <c r="F1263" s="1093" t="s">
        <v>244</v>
      </c>
      <c r="G1263" s="1089"/>
      <c r="H1263" s="1053"/>
      <c r="I1263" s="1089"/>
    </row>
    <row r="1264" spans="1:9" hidden="1">
      <c r="A1264" s="1086" t="s">
        <v>244</v>
      </c>
      <c r="B1264" s="1095" t="s">
        <v>244</v>
      </c>
      <c r="C1264" s="1088" t="s">
        <v>244</v>
      </c>
      <c r="D1264" s="1089" t="s">
        <v>244</v>
      </c>
      <c r="F1264" s="1093" t="s">
        <v>244</v>
      </c>
      <c r="G1264" s="1089"/>
      <c r="H1264" s="1053"/>
      <c r="I1264" s="1089"/>
    </row>
    <row r="1265" spans="1:9" hidden="1">
      <c r="A1265" s="1086" t="s">
        <v>244</v>
      </c>
      <c r="B1265" s="1095" t="s">
        <v>244</v>
      </c>
      <c r="C1265" s="1088" t="s">
        <v>244</v>
      </c>
      <c r="D1265" s="1089" t="s">
        <v>244</v>
      </c>
      <c r="F1265" s="1093" t="s">
        <v>244</v>
      </c>
      <c r="G1265" s="1089"/>
      <c r="H1265" s="1053"/>
      <c r="I1265" s="1089"/>
    </row>
    <row r="1266" spans="1:9" hidden="1">
      <c r="A1266" s="1086" t="s">
        <v>244</v>
      </c>
      <c r="B1266" s="1095" t="s">
        <v>244</v>
      </c>
      <c r="C1266" s="1088" t="s">
        <v>244</v>
      </c>
      <c r="D1266" s="1089" t="s">
        <v>244</v>
      </c>
      <c r="F1266" s="1093" t="s">
        <v>244</v>
      </c>
      <c r="G1266" s="1089"/>
      <c r="H1266" s="1053"/>
      <c r="I1266" s="1089"/>
    </row>
    <row r="1267" spans="1:9" hidden="1">
      <c r="A1267" s="1086" t="s">
        <v>244</v>
      </c>
      <c r="B1267" s="1095" t="s">
        <v>244</v>
      </c>
      <c r="C1267" s="1088" t="s">
        <v>244</v>
      </c>
      <c r="D1267" s="1089" t="s">
        <v>244</v>
      </c>
      <c r="F1267" s="1093" t="s">
        <v>244</v>
      </c>
      <c r="G1267" s="1089"/>
      <c r="H1267" s="1053"/>
      <c r="I1267" s="1089"/>
    </row>
    <row r="1268" spans="1:9" hidden="1">
      <c r="A1268" s="1086" t="s">
        <v>244</v>
      </c>
      <c r="B1268" s="1095" t="s">
        <v>244</v>
      </c>
      <c r="C1268" s="1088" t="s">
        <v>244</v>
      </c>
      <c r="D1268" s="1089" t="s">
        <v>244</v>
      </c>
      <c r="F1268" s="1093" t="s">
        <v>244</v>
      </c>
      <c r="G1268" s="1089"/>
      <c r="H1268" s="1053"/>
      <c r="I1268" s="1089"/>
    </row>
    <row r="1269" spans="1:9" hidden="1">
      <c r="A1269" s="1086" t="s">
        <v>244</v>
      </c>
      <c r="B1269" s="1095" t="s">
        <v>244</v>
      </c>
      <c r="C1269" s="1088" t="s">
        <v>244</v>
      </c>
      <c r="D1269" s="1089" t="s">
        <v>244</v>
      </c>
      <c r="F1269" s="1093" t="s">
        <v>244</v>
      </c>
      <c r="G1269" s="1089"/>
      <c r="H1269" s="1053"/>
      <c r="I1269" s="1089"/>
    </row>
    <row r="1270" spans="1:9" hidden="1">
      <c r="A1270" s="1086" t="s">
        <v>244</v>
      </c>
      <c r="B1270" s="1095" t="s">
        <v>244</v>
      </c>
      <c r="C1270" s="1088" t="s">
        <v>244</v>
      </c>
      <c r="D1270" s="1089" t="s">
        <v>244</v>
      </c>
      <c r="F1270" s="1093" t="s">
        <v>244</v>
      </c>
      <c r="G1270" s="1089"/>
      <c r="H1270" s="1053"/>
      <c r="I1270" s="1089"/>
    </row>
    <row r="1271" spans="1:9" hidden="1">
      <c r="A1271" s="1086" t="s">
        <v>244</v>
      </c>
      <c r="B1271" s="1095" t="s">
        <v>244</v>
      </c>
      <c r="C1271" s="1088" t="s">
        <v>244</v>
      </c>
      <c r="D1271" s="1089" t="s">
        <v>244</v>
      </c>
      <c r="F1271" s="1093" t="s">
        <v>244</v>
      </c>
      <c r="G1271" s="1089"/>
      <c r="H1271" s="1053"/>
      <c r="I1271" s="1089"/>
    </row>
    <row r="1272" spans="1:9" hidden="1">
      <c r="A1272" s="1086" t="s">
        <v>244</v>
      </c>
      <c r="B1272" s="1095" t="s">
        <v>244</v>
      </c>
      <c r="C1272" s="1088" t="s">
        <v>244</v>
      </c>
      <c r="D1272" s="1089" t="s">
        <v>244</v>
      </c>
      <c r="F1272" s="1093" t="s">
        <v>244</v>
      </c>
      <c r="G1272" s="1089"/>
      <c r="H1272" s="1053"/>
      <c r="I1272" s="1089"/>
    </row>
    <row r="1273" spans="1:9" hidden="1">
      <c r="A1273" s="1086" t="s">
        <v>244</v>
      </c>
      <c r="B1273" s="1095" t="s">
        <v>244</v>
      </c>
      <c r="C1273" s="1088" t="s">
        <v>244</v>
      </c>
      <c r="D1273" s="1089" t="s">
        <v>244</v>
      </c>
      <c r="F1273" s="1093" t="s">
        <v>244</v>
      </c>
      <c r="G1273" s="1089"/>
      <c r="H1273" s="1053"/>
      <c r="I1273" s="1089"/>
    </row>
    <row r="1274" spans="1:9" hidden="1">
      <c r="A1274" s="1086" t="s">
        <v>244</v>
      </c>
      <c r="B1274" s="1095" t="s">
        <v>244</v>
      </c>
      <c r="C1274" s="1088" t="s">
        <v>244</v>
      </c>
      <c r="D1274" s="1089" t="s">
        <v>244</v>
      </c>
      <c r="F1274" s="1093" t="s">
        <v>244</v>
      </c>
      <c r="G1274" s="1089"/>
      <c r="H1274" s="1053"/>
      <c r="I1274" s="1089"/>
    </row>
    <row r="1275" spans="1:9" hidden="1">
      <c r="A1275" s="1086" t="s">
        <v>244</v>
      </c>
      <c r="B1275" s="1095" t="s">
        <v>244</v>
      </c>
      <c r="C1275" s="1088" t="s">
        <v>244</v>
      </c>
      <c r="D1275" s="1089" t="s">
        <v>244</v>
      </c>
      <c r="F1275" s="1093" t="s">
        <v>244</v>
      </c>
      <c r="G1275" s="1089"/>
      <c r="H1275" s="1053"/>
      <c r="I1275" s="1089"/>
    </row>
    <row r="1276" spans="1:9" hidden="1">
      <c r="A1276" s="1086" t="s">
        <v>244</v>
      </c>
      <c r="B1276" s="1095" t="s">
        <v>244</v>
      </c>
      <c r="C1276" s="1088" t="s">
        <v>244</v>
      </c>
      <c r="D1276" s="1089" t="s">
        <v>244</v>
      </c>
      <c r="F1276" s="1093" t="s">
        <v>244</v>
      </c>
      <c r="G1276" s="1089"/>
      <c r="H1276" s="1053"/>
      <c r="I1276" s="1089"/>
    </row>
    <row r="1277" spans="1:9" hidden="1">
      <c r="A1277" s="1086" t="s">
        <v>244</v>
      </c>
      <c r="B1277" s="1095" t="s">
        <v>244</v>
      </c>
      <c r="C1277" s="1088" t="s">
        <v>244</v>
      </c>
      <c r="D1277" s="1089" t="s">
        <v>244</v>
      </c>
      <c r="F1277" s="1093" t="s">
        <v>244</v>
      </c>
      <c r="G1277" s="1089"/>
      <c r="H1277" s="1053"/>
      <c r="I1277" s="1089"/>
    </row>
    <row r="1278" spans="1:9" hidden="1">
      <c r="A1278" s="1086" t="s">
        <v>244</v>
      </c>
      <c r="B1278" s="1095" t="s">
        <v>244</v>
      </c>
      <c r="C1278" s="1088" t="s">
        <v>244</v>
      </c>
      <c r="D1278" s="1089" t="s">
        <v>244</v>
      </c>
      <c r="F1278" s="1093" t="s">
        <v>244</v>
      </c>
      <c r="G1278" s="1089"/>
      <c r="H1278" s="1053"/>
      <c r="I1278" s="1089"/>
    </row>
    <row r="1279" spans="1:9" hidden="1">
      <c r="A1279" s="1086" t="s">
        <v>244</v>
      </c>
      <c r="B1279" s="1095" t="s">
        <v>244</v>
      </c>
      <c r="C1279" s="1088" t="s">
        <v>244</v>
      </c>
      <c r="D1279" s="1089" t="s">
        <v>244</v>
      </c>
      <c r="F1279" s="1093" t="s">
        <v>244</v>
      </c>
      <c r="G1279" s="1089"/>
      <c r="H1279" s="1053"/>
      <c r="I1279" s="1089"/>
    </row>
    <row r="1280" spans="1:9" hidden="1">
      <c r="A1280" s="1086" t="s">
        <v>244</v>
      </c>
      <c r="B1280" s="1095" t="s">
        <v>244</v>
      </c>
      <c r="C1280" s="1088" t="s">
        <v>244</v>
      </c>
      <c r="D1280" s="1089" t="s">
        <v>244</v>
      </c>
      <c r="F1280" s="1093" t="s">
        <v>244</v>
      </c>
      <c r="G1280" s="1089"/>
      <c r="H1280" s="1053"/>
      <c r="I1280" s="1089"/>
    </row>
    <row r="1281" spans="1:9" hidden="1">
      <c r="A1281" s="1086" t="s">
        <v>244</v>
      </c>
      <c r="B1281" s="1095" t="s">
        <v>244</v>
      </c>
      <c r="C1281" s="1088" t="s">
        <v>244</v>
      </c>
      <c r="D1281" s="1089" t="s">
        <v>244</v>
      </c>
      <c r="F1281" s="1093" t="s">
        <v>244</v>
      </c>
      <c r="G1281" s="1089"/>
      <c r="H1281" s="1053"/>
      <c r="I1281" s="1089"/>
    </row>
    <row r="1282" spans="1:9" hidden="1">
      <c r="A1282" s="1086" t="s">
        <v>244</v>
      </c>
      <c r="B1282" s="1095" t="s">
        <v>244</v>
      </c>
      <c r="C1282" s="1088" t="s">
        <v>244</v>
      </c>
      <c r="D1282" s="1089" t="s">
        <v>244</v>
      </c>
      <c r="F1282" s="1093" t="s">
        <v>244</v>
      </c>
      <c r="G1282" s="1089"/>
      <c r="H1282" s="1053"/>
      <c r="I1282" s="1089"/>
    </row>
    <row r="1283" spans="1:9" hidden="1">
      <c r="A1283" s="1086" t="s">
        <v>244</v>
      </c>
      <c r="B1283" s="1095" t="s">
        <v>244</v>
      </c>
      <c r="C1283" s="1088" t="s">
        <v>244</v>
      </c>
      <c r="D1283" s="1089" t="s">
        <v>244</v>
      </c>
      <c r="F1283" s="1093" t="s">
        <v>244</v>
      </c>
      <c r="G1283" s="1089"/>
      <c r="H1283" s="1053"/>
      <c r="I1283" s="1089"/>
    </row>
    <row r="1284" spans="1:9" hidden="1">
      <c r="A1284" s="1086" t="s">
        <v>244</v>
      </c>
      <c r="B1284" s="1095" t="s">
        <v>244</v>
      </c>
      <c r="C1284" s="1088" t="s">
        <v>244</v>
      </c>
      <c r="D1284" s="1089" t="s">
        <v>244</v>
      </c>
      <c r="F1284" s="1093" t="s">
        <v>244</v>
      </c>
      <c r="G1284" s="1089"/>
      <c r="H1284" s="1053"/>
      <c r="I1284" s="1089"/>
    </row>
    <row r="1285" spans="1:9" hidden="1">
      <c r="A1285" s="1086" t="s">
        <v>244</v>
      </c>
      <c r="B1285" s="1095" t="s">
        <v>244</v>
      </c>
      <c r="C1285" s="1088" t="s">
        <v>244</v>
      </c>
      <c r="D1285" s="1089" t="s">
        <v>244</v>
      </c>
      <c r="F1285" s="1093" t="s">
        <v>244</v>
      </c>
      <c r="G1285" s="1089"/>
      <c r="H1285" s="1053"/>
      <c r="I1285" s="1089"/>
    </row>
    <row r="1286" spans="1:9" hidden="1">
      <c r="A1286" s="1086" t="s">
        <v>244</v>
      </c>
      <c r="B1286" s="1095" t="s">
        <v>244</v>
      </c>
      <c r="C1286" s="1088" t="s">
        <v>244</v>
      </c>
      <c r="D1286" s="1089" t="s">
        <v>244</v>
      </c>
      <c r="F1286" s="1093" t="s">
        <v>244</v>
      </c>
      <c r="G1286" s="1089"/>
      <c r="H1286" s="1053"/>
      <c r="I1286" s="1089"/>
    </row>
    <row r="1287" spans="1:9" hidden="1">
      <c r="A1287" s="1086" t="s">
        <v>244</v>
      </c>
      <c r="B1287" s="1095" t="s">
        <v>244</v>
      </c>
      <c r="C1287" s="1088" t="s">
        <v>244</v>
      </c>
      <c r="D1287" s="1089" t="s">
        <v>244</v>
      </c>
      <c r="F1287" s="1093" t="s">
        <v>244</v>
      </c>
      <c r="G1287" s="1089"/>
      <c r="H1287" s="1053"/>
      <c r="I1287" s="1089"/>
    </row>
    <row r="1288" spans="1:9" hidden="1">
      <c r="A1288" s="1086" t="s">
        <v>244</v>
      </c>
      <c r="B1288" s="1095" t="s">
        <v>244</v>
      </c>
      <c r="C1288" s="1088" t="s">
        <v>244</v>
      </c>
      <c r="D1288" s="1089" t="s">
        <v>244</v>
      </c>
      <c r="F1288" s="1093" t="s">
        <v>244</v>
      </c>
      <c r="G1288" s="1089"/>
      <c r="H1288" s="1053"/>
      <c r="I1288" s="1089"/>
    </row>
    <row r="1289" spans="1:9" hidden="1">
      <c r="A1289" s="1086" t="s">
        <v>244</v>
      </c>
      <c r="B1289" s="1095" t="s">
        <v>244</v>
      </c>
      <c r="C1289" s="1088" t="s">
        <v>244</v>
      </c>
      <c r="D1289" s="1089" t="s">
        <v>244</v>
      </c>
      <c r="F1289" s="1093" t="s">
        <v>244</v>
      </c>
      <c r="G1289" s="1089"/>
      <c r="H1289" s="1053"/>
      <c r="I1289" s="1089"/>
    </row>
    <row r="1290" spans="1:9" hidden="1">
      <c r="A1290" s="1086" t="s">
        <v>244</v>
      </c>
      <c r="B1290" s="1095" t="s">
        <v>244</v>
      </c>
      <c r="C1290" s="1088" t="s">
        <v>244</v>
      </c>
      <c r="D1290" s="1089" t="s">
        <v>244</v>
      </c>
      <c r="F1290" s="1093" t="s">
        <v>244</v>
      </c>
      <c r="G1290" s="1089"/>
      <c r="H1290" s="1053"/>
      <c r="I1290" s="1089"/>
    </row>
    <row r="1291" spans="1:9" hidden="1">
      <c r="A1291" s="1086" t="s">
        <v>244</v>
      </c>
      <c r="B1291" s="1095" t="s">
        <v>244</v>
      </c>
      <c r="C1291" s="1088" t="s">
        <v>244</v>
      </c>
      <c r="D1291" s="1089" t="s">
        <v>244</v>
      </c>
      <c r="F1291" s="1093" t="s">
        <v>244</v>
      </c>
      <c r="G1291" s="1089"/>
      <c r="H1291" s="1053"/>
      <c r="I1291" s="1089"/>
    </row>
    <row r="1292" spans="1:9" hidden="1">
      <c r="A1292" s="1086" t="s">
        <v>244</v>
      </c>
      <c r="B1292" s="1095" t="s">
        <v>244</v>
      </c>
      <c r="C1292" s="1088" t="s">
        <v>244</v>
      </c>
      <c r="D1292" s="1089" t="s">
        <v>244</v>
      </c>
      <c r="F1292" s="1093" t="s">
        <v>244</v>
      </c>
      <c r="G1292" s="1089"/>
      <c r="H1292" s="1053"/>
      <c r="I1292" s="1089"/>
    </row>
    <row r="1293" spans="1:9" hidden="1">
      <c r="A1293" s="1086" t="s">
        <v>244</v>
      </c>
      <c r="B1293" s="1095" t="s">
        <v>244</v>
      </c>
      <c r="C1293" s="1088" t="s">
        <v>244</v>
      </c>
      <c r="D1293" s="1089" t="s">
        <v>244</v>
      </c>
      <c r="F1293" s="1093" t="s">
        <v>244</v>
      </c>
      <c r="G1293" s="1089"/>
      <c r="H1293" s="1053"/>
      <c r="I1293" s="1089"/>
    </row>
    <row r="1294" spans="1:9" hidden="1">
      <c r="A1294" s="1086" t="s">
        <v>244</v>
      </c>
      <c r="B1294" s="1095" t="s">
        <v>244</v>
      </c>
      <c r="C1294" s="1088" t="s">
        <v>244</v>
      </c>
      <c r="D1294" s="1089" t="s">
        <v>244</v>
      </c>
      <c r="F1294" s="1093" t="s">
        <v>244</v>
      </c>
      <c r="G1294" s="1089"/>
      <c r="H1294" s="1053"/>
      <c r="I1294" s="1089"/>
    </row>
    <row r="1295" spans="1:9" hidden="1">
      <c r="A1295" s="1086" t="s">
        <v>244</v>
      </c>
      <c r="B1295" s="1095" t="s">
        <v>244</v>
      </c>
      <c r="C1295" s="1088" t="s">
        <v>244</v>
      </c>
      <c r="D1295" s="1089" t="s">
        <v>244</v>
      </c>
      <c r="F1295" s="1093" t="s">
        <v>244</v>
      </c>
      <c r="G1295" s="1089"/>
      <c r="H1295" s="1053"/>
      <c r="I1295" s="1089"/>
    </row>
    <row r="1296" spans="1:9" hidden="1">
      <c r="A1296" s="1086" t="s">
        <v>244</v>
      </c>
      <c r="B1296" s="1095" t="s">
        <v>244</v>
      </c>
      <c r="C1296" s="1088" t="s">
        <v>244</v>
      </c>
      <c r="D1296" s="1089" t="s">
        <v>244</v>
      </c>
      <c r="F1296" s="1093" t="s">
        <v>244</v>
      </c>
      <c r="G1296" s="1089"/>
      <c r="H1296" s="1053"/>
      <c r="I1296" s="1089"/>
    </row>
    <row r="1297" spans="1:9" hidden="1">
      <c r="A1297" s="1086" t="s">
        <v>244</v>
      </c>
      <c r="B1297" s="1095" t="s">
        <v>244</v>
      </c>
      <c r="C1297" s="1088" t="s">
        <v>244</v>
      </c>
      <c r="D1297" s="1089" t="s">
        <v>244</v>
      </c>
      <c r="F1297" s="1093" t="s">
        <v>244</v>
      </c>
      <c r="G1297" s="1089"/>
      <c r="H1297" s="1053"/>
      <c r="I1297" s="1089"/>
    </row>
    <row r="1298" spans="1:9" hidden="1">
      <c r="A1298" s="1086" t="s">
        <v>244</v>
      </c>
      <c r="B1298" s="1095" t="s">
        <v>244</v>
      </c>
      <c r="C1298" s="1088" t="s">
        <v>244</v>
      </c>
      <c r="D1298" s="1089" t="s">
        <v>244</v>
      </c>
      <c r="F1298" s="1093" t="s">
        <v>244</v>
      </c>
      <c r="G1298" s="1089"/>
      <c r="H1298" s="1053"/>
      <c r="I1298" s="1089"/>
    </row>
    <row r="1299" spans="1:9" hidden="1">
      <c r="A1299" s="1086" t="s">
        <v>244</v>
      </c>
      <c r="B1299" s="1095" t="s">
        <v>244</v>
      </c>
      <c r="C1299" s="1088" t="s">
        <v>244</v>
      </c>
      <c r="D1299" s="1089" t="s">
        <v>244</v>
      </c>
      <c r="F1299" s="1093" t="s">
        <v>244</v>
      </c>
      <c r="G1299" s="1089"/>
      <c r="H1299" s="1053"/>
      <c r="I1299" s="1089"/>
    </row>
    <row r="1300" spans="1:9" hidden="1">
      <c r="A1300" s="1086" t="s">
        <v>244</v>
      </c>
      <c r="B1300" s="1095" t="s">
        <v>244</v>
      </c>
      <c r="C1300" s="1088" t="s">
        <v>244</v>
      </c>
      <c r="D1300" s="1089" t="s">
        <v>244</v>
      </c>
      <c r="F1300" s="1093" t="s">
        <v>244</v>
      </c>
      <c r="G1300" s="1089"/>
      <c r="H1300" s="1053"/>
      <c r="I1300" s="1089"/>
    </row>
    <row r="1301" spans="1:9" hidden="1">
      <c r="A1301" s="1086" t="s">
        <v>244</v>
      </c>
      <c r="B1301" s="1095" t="s">
        <v>244</v>
      </c>
      <c r="C1301" s="1088" t="s">
        <v>244</v>
      </c>
      <c r="D1301" s="1089" t="s">
        <v>244</v>
      </c>
      <c r="F1301" s="1093" t="s">
        <v>244</v>
      </c>
      <c r="G1301" s="1089"/>
      <c r="H1301" s="1053"/>
      <c r="I1301" s="1089"/>
    </row>
    <row r="1302" spans="1:9" hidden="1">
      <c r="A1302" s="1086" t="s">
        <v>244</v>
      </c>
      <c r="B1302" s="1095" t="s">
        <v>244</v>
      </c>
      <c r="C1302" s="1088" t="s">
        <v>244</v>
      </c>
      <c r="D1302" s="1089" t="s">
        <v>244</v>
      </c>
      <c r="F1302" s="1093" t="s">
        <v>244</v>
      </c>
      <c r="G1302" s="1089"/>
      <c r="H1302" s="1053"/>
      <c r="I1302" s="1089"/>
    </row>
    <row r="1303" spans="1:9" hidden="1">
      <c r="A1303" s="1086" t="s">
        <v>244</v>
      </c>
      <c r="B1303" s="1095" t="s">
        <v>244</v>
      </c>
      <c r="C1303" s="1088" t="s">
        <v>244</v>
      </c>
      <c r="D1303" s="1089" t="s">
        <v>244</v>
      </c>
      <c r="F1303" s="1093" t="s">
        <v>244</v>
      </c>
      <c r="G1303" s="1089"/>
      <c r="H1303" s="1053"/>
      <c r="I1303" s="1089"/>
    </row>
    <row r="1304" spans="1:9" hidden="1">
      <c r="A1304" s="1086" t="s">
        <v>244</v>
      </c>
      <c r="B1304" s="1095" t="s">
        <v>244</v>
      </c>
      <c r="C1304" s="1088" t="s">
        <v>244</v>
      </c>
      <c r="D1304" s="1089" t="s">
        <v>244</v>
      </c>
      <c r="F1304" s="1093" t="s">
        <v>244</v>
      </c>
      <c r="G1304" s="1089"/>
      <c r="H1304" s="1053"/>
      <c r="I1304" s="1089"/>
    </row>
    <row r="1305" spans="1:9" hidden="1">
      <c r="A1305" s="1086" t="s">
        <v>244</v>
      </c>
      <c r="B1305" s="1095" t="s">
        <v>244</v>
      </c>
      <c r="C1305" s="1088" t="s">
        <v>244</v>
      </c>
      <c r="D1305" s="1089" t="s">
        <v>244</v>
      </c>
      <c r="F1305" s="1093" t="s">
        <v>244</v>
      </c>
      <c r="G1305" s="1089"/>
      <c r="H1305" s="1053"/>
      <c r="I1305" s="1089"/>
    </row>
    <row r="1306" spans="1:9" hidden="1">
      <c r="A1306" s="1086" t="s">
        <v>244</v>
      </c>
      <c r="B1306" s="1095" t="s">
        <v>244</v>
      </c>
      <c r="C1306" s="1088" t="s">
        <v>244</v>
      </c>
      <c r="D1306" s="1089" t="s">
        <v>244</v>
      </c>
      <c r="F1306" s="1093" t="s">
        <v>244</v>
      </c>
      <c r="G1306" s="1089"/>
      <c r="H1306" s="1053"/>
      <c r="I1306" s="1089"/>
    </row>
    <row r="1307" spans="1:9" hidden="1">
      <c r="A1307" s="1086" t="s">
        <v>244</v>
      </c>
      <c r="B1307" s="1095" t="s">
        <v>244</v>
      </c>
      <c r="C1307" s="1088" t="s">
        <v>244</v>
      </c>
      <c r="D1307" s="1089" t="s">
        <v>244</v>
      </c>
      <c r="F1307" s="1093" t="s">
        <v>244</v>
      </c>
      <c r="G1307" s="1089"/>
      <c r="H1307" s="1053"/>
      <c r="I1307" s="1089"/>
    </row>
    <row r="1308" spans="1:9" hidden="1">
      <c r="A1308" s="1086" t="s">
        <v>244</v>
      </c>
      <c r="B1308" s="1095" t="s">
        <v>244</v>
      </c>
      <c r="C1308" s="1088" t="s">
        <v>244</v>
      </c>
      <c r="D1308" s="1089" t="s">
        <v>244</v>
      </c>
      <c r="F1308" s="1093" t="s">
        <v>244</v>
      </c>
      <c r="G1308" s="1089"/>
      <c r="H1308" s="1053"/>
      <c r="I1308" s="1089"/>
    </row>
    <row r="1309" spans="1:9" hidden="1">
      <c r="A1309" s="1086" t="s">
        <v>244</v>
      </c>
      <c r="B1309" s="1095" t="s">
        <v>244</v>
      </c>
      <c r="C1309" s="1088" t="s">
        <v>244</v>
      </c>
      <c r="D1309" s="1089" t="s">
        <v>244</v>
      </c>
      <c r="F1309" s="1093" t="s">
        <v>244</v>
      </c>
      <c r="G1309" s="1089"/>
      <c r="H1309" s="1053"/>
      <c r="I1309" s="1089"/>
    </row>
    <row r="1310" spans="1:9" hidden="1">
      <c r="A1310" s="1086" t="s">
        <v>244</v>
      </c>
      <c r="B1310" s="1095" t="s">
        <v>244</v>
      </c>
      <c r="C1310" s="1088" t="s">
        <v>244</v>
      </c>
      <c r="D1310" s="1089" t="s">
        <v>244</v>
      </c>
      <c r="F1310" s="1093" t="s">
        <v>244</v>
      </c>
      <c r="G1310" s="1089"/>
      <c r="H1310" s="1053"/>
      <c r="I1310" s="1089"/>
    </row>
    <row r="1311" spans="1:9" hidden="1">
      <c r="A1311" s="1086" t="s">
        <v>244</v>
      </c>
      <c r="B1311" s="1095" t="s">
        <v>244</v>
      </c>
      <c r="C1311" s="1088" t="s">
        <v>244</v>
      </c>
      <c r="D1311" s="1089" t="s">
        <v>244</v>
      </c>
      <c r="F1311" s="1093" t="s">
        <v>244</v>
      </c>
      <c r="G1311" s="1089"/>
      <c r="H1311" s="1053"/>
      <c r="I1311" s="1089"/>
    </row>
    <row r="1312" spans="1:9" hidden="1">
      <c r="A1312" s="1086" t="s">
        <v>244</v>
      </c>
      <c r="B1312" s="1095" t="s">
        <v>244</v>
      </c>
      <c r="C1312" s="1088" t="s">
        <v>244</v>
      </c>
      <c r="D1312" s="1089" t="s">
        <v>244</v>
      </c>
      <c r="F1312" s="1093" t="s">
        <v>244</v>
      </c>
      <c r="G1312" s="1089"/>
      <c r="H1312" s="1053"/>
      <c r="I1312" s="1089"/>
    </row>
    <row r="1313" spans="1:9" hidden="1">
      <c r="A1313" s="1086" t="s">
        <v>244</v>
      </c>
      <c r="B1313" s="1095" t="s">
        <v>244</v>
      </c>
      <c r="C1313" s="1088" t="s">
        <v>244</v>
      </c>
      <c r="D1313" s="1089" t="s">
        <v>244</v>
      </c>
      <c r="F1313" s="1093" t="s">
        <v>244</v>
      </c>
      <c r="G1313" s="1089"/>
      <c r="H1313" s="1053"/>
      <c r="I1313" s="1089"/>
    </row>
    <row r="1314" spans="1:9" hidden="1">
      <c r="A1314" s="1086" t="s">
        <v>244</v>
      </c>
      <c r="B1314" s="1095" t="s">
        <v>244</v>
      </c>
      <c r="C1314" s="1088" t="s">
        <v>244</v>
      </c>
      <c r="D1314" s="1089" t="s">
        <v>244</v>
      </c>
      <c r="F1314" s="1093" t="s">
        <v>244</v>
      </c>
      <c r="G1314" s="1089"/>
      <c r="H1314" s="1053"/>
      <c r="I1314" s="1089"/>
    </row>
    <row r="1315" spans="1:9" hidden="1">
      <c r="A1315" s="1086" t="s">
        <v>244</v>
      </c>
      <c r="B1315" s="1095" t="s">
        <v>244</v>
      </c>
      <c r="C1315" s="1088" t="s">
        <v>244</v>
      </c>
      <c r="D1315" s="1089" t="s">
        <v>244</v>
      </c>
      <c r="F1315" s="1093" t="s">
        <v>244</v>
      </c>
      <c r="G1315" s="1089"/>
      <c r="H1315" s="1053"/>
      <c r="I1315" s="1089"/>
    </row>
    <row r="1316" spans="1:9" hidden="1">
      <c r="A1316" s="1086" t="s">
        <v>244</v>
      </c>
      <c r="B1316" s="1095" t="s">
        <v>244</v>
      </c>
      <c r="C1316" s="1088" t="s">
        <v>244</v>
      </c>
      <c r="D1316" s="1089" t="s">
        <v>244</v>
      </c>
      <c r="F1316" s="1093" t="s">
        <v>244</v>
      </c>
      <c r="G1316" s="1089"/>
      <c r="H1316" s="1053"/>
      <c r="I1316" s="1089"/>
    </row>
    <row r="1317" spans="1:9" hidden="1">
      <c r="A1317" s="1086" t="s">
        <v>244</v>
      </c>
      <c r="B1317" s="1095" t="s">
        <v>244</v>
      </c>
      <c r="C1317" s="1088" t="s">
        <v>244</v>
      </c>
      <c r="D1317" s="1089" t="s">
        <v>244</v>
      </c>
      <c r="F1317" s="1093" t="s">
        <v>244</v>
      </c>
      <c r="G1317" s="1089"/>
      <c r="H1317" s="1053"/>
      <c r="I1317" s="1089"/>
    </row>
    <row r="1318" spans="1:9" hidden="1">
      <c r="A1318" s="1086" t="s">
        <v>244</v>
      </c>
      <c r="B1318" s="1095" t="s">
        <v>244</v>
      </c>
      <c r="C1318" s="1088" t="s">
        <v>244</v>
      </c>
      <c r="D1318" s="1089" t="s">
        <v>244</v>
      </c>
      <c r="F1318" s="1093" t="s">
        <v>244</v>
      </c>
      <c r="G1318" s="1089"/>
      <c r="H1318" s="1053"/>
      <c r="I1318" s="1089"/>
    </row>
    <row r="1319" spans="1:9" hidden="1">
      <c r="A1319" s="1086" t="s">
        <v>244</v>
      </c>
      <c r="B1319" s="1095" t="s">
        <v>244</v>
      </c>
      <c r="C1319" s="1088" t="s">
        <v>244</v>
      </c>
      <c r="D1319" s="1089" t="s">
        <v>244</v>
      </c>
      <c r="F1319" s="1093" t="s">
        <v>244</v>
      </c>
      <c r="G1319" s="1089"/>
      <c r="H1319" s="1053"/>
      <c r="I1319" s="1089"/>
    </row>
    <row r="1320" spans="1:9" hidden="1">
      <c r="A1320" s="1086" t="s">
        <v>244</v>
      </c>
      <c r="B1320" s="1095" t="s">
        <v>244</v>
      </c>
      <c r="C1320" s="1088" t="s">
        <v>244</v>
      </c>
      <c r="D1320" s="1089" t="s">
        <v>244</v>
      </c>
      <c r="F1320" s="1093" t="s">
        <v>244</v>
      </c>
      <c r="G1320" s="1089"/>
      <c r="H1320" s="1053"/>
      <c r="I1320" s="1089"/>
    </row>
    <row r="1321" spans="1:9" hidden="1">
      <c r="A1321" s="1086" t="s">
        <v>244</v>
      </c>
      <c r="B1321" s="1095" t="s">
        <v>244</v>
      </c>
      <c r="C1321" s="1088" t="s">
        <v>244</v>
      </c>
      <c r="D1321" s="1089" t="s">
        <v>244</v>
      </c>
      <c r="F1321" s="1093" t="s">
        <v>244</v>
      </c>
      <c r="G1321" s="1089"/>
      <c r="H1321" s="1053"/>
      <c r="I1321" s="1089"/>
    </row>
    <row r="1322" spans="1:9" hidden="1">
      <c r="A1322" s="1086" t="s">
        <v>244</v>
      </c>
      <c r="B1322" s="1095" t="s">
        <v>244</v>
      </c>
      <c r="C1322" s="1088" t="s">
        <v>244</v>
      </c>
      <c r="D1322" s="1089" t="s">
        <v>244</v>
      </c>
      <c r="F1322" s="1093" t="s">
        <v>244</v>
      </c>
      <c r="G1322" s="1089"/>
      <c r="H1322" s="1053"/>
      <c r="I1322" s="1089"/>
    </row>
    <row r="1323" spans="1:9" hidden="1">
      <c r="A1323" s="1086" t="s">
        <v>244</v>
      </c>
      <c r="B1323" s="1095" t="s">
        <v>244</v>
      </c>
      <c r="C1323" s="1088" t="s">
        <v>244</v>
      </c>
      <c r="D1323" s="1089" t="s">
        <v>244</v>
      </c>
      <c r="F1323" s="1093" t="s">
        <v>244</v>
      </c>
      <c r="G1323" s="1089"/>
      <c r="H1323" s="1053"/>
      <c r="I1323" s="1089"/>
    </row>
    <row r="1324" spans="1:9" hidden="1">
      <c r="A1324" s="1086" t="s">
        <v>244</v>
      </c>
      <c r="B1324" s="1095" t="s">
        <v>244</v>
      </c>
      <c r="C1324" s="1088" t="s">
        <v>244</v>
      </c>
      <c r="D1324" s="1089" t="s">
        <v>244</v>
      </c>
      <c r="F1324" s="1093" t="s">
        <v>244</v>
      </c>
      <c r="G1324" s="1089"/>
      <c r="H1324" s="1053"/>
      <c r="I1324" s="1089"/>
    </row>
    <row r="1325" spans="1:9" hidden="1">
      <c r="A1325" s="1086" t="s">
        <v>244</v>
      </c>
      <c r="B1325" s="1095" t="s">
        <v>244</v>
      </c>
      <c r="C1325" s="1088" t="s">
        <v>244</v>
      </c>
      <c r="D1325" s="1089" t="s">
        <v>244</v>
      </c>
      <c r="F1325" s="1093" t="s">
        <v>244</v>
      </c>
      <c r="G1325" s="1089"/>
      <c r="H1325" s="1053"/>
      <c r="I1325" s="1089"/>
    </row>
    <row r="1326" spans="1:9" hidden="1">
      <c r="A1326" s="1086" t="s">
        <v>244</v>
      </c>
      <c r="B1326" s="1095" t="s">
        <v>244</v>
      </c>
      <c r="C1326" s="1088" t="s">
        <v>244</v>
      </c>
      <c r="D1326" s="1089" t="s">
        <v>244</v>
      </c>
      <c r="F1326" s="1093" t="s">
        <v>244</v>
      </c>
      <c r="G1326" s="1089"/>
      <c r="H1326" s="1053"/>
      <c r="I1326" s="1089"/>
    </row>
    <row r="1327" spans="1:9" hidden="1">
      <c r="A1327" s="1086" t="s">
        <v>244</v>
      </c>
      <c r="B1327" s="1095" t="s">
        <v>244</v>
      </c>
      <c r="C1327" s="1088" t="s">
        <v>244</v>
      </c>
      <c r="D1327" s="1089" t="s">
        <v>244</v>
      </c>
      <c r="F1327" s="1093" t="s">
        <v>244</v>
      </c>
      <c r="G1327" s="1089"/>
      <c r="H1327" s="1053"/>
      <c r="I1327" s="1089"/>
    </row>
    <row r="1328" spans="1:9" hidden="1">
      <c r="A1328" s="1086" t="s">
        <v>244</v>
      </c>
      <c r="B1328" s="1095" t="s">
        <v>244</v>
      </c>
      <c r="C1328" s="1088" t="s">
        <v>244</v>
      </c>
      <c r="D1328" s="1089" t="s">
        <v>244</v>
      </c>
      <c r="F1328" s="1093" t="s">
        <v>244</v>
      </c>
      <c r="G1328" s="1089"/>
      <c r="H1328" s="1053"/>
      <c r="I1328" s="1089"/>
    </row>
    <row r="1329" spans="1:9" hidden="1">
      <c r="A1329" s="1086" t="s">
        <v>244</v>
      </c>
      <c r="B1329" s="1095" t="s">
        <v>244</v>
      </c>
      <c r="C1329" s="1088" t="s">
        <v>244</v>
      </c>
      <c r="D1329" s="1089" t="s">
        <v>244</v>
      </c>
      <c r="F1329" s="1093" t="s">
        <v>244</v>
      </c>
      <c r="G1329" s="1089"/>
      <c r="H1329" s="1053"/>
      <c r="I1329" s="1089"/>
    </row>
    <row r="1330" spans="1:9" hidden="1">
      <c r="A1330" s="1086" t="s">
        <v>244</v>
      </c>
      <c r="B1330" s="1095" t="s">
        <v>244</v>
      </c>
      <c r="C1330" s="1088" t="s">
        <v>244</v>
      </c>
      <c r="D1330" s="1089" t="s">
        <v>244</v>
      </c>
      <c r="F1330" s="1093" t="s">
        <v>244</v>
      </c>
      <c r="G1330" s="1089"/>
      <c r="H1330" s="1053"/>
      <c r="I1330" s="1089"/>
    </row>
    <row r="1331" spans="1:9" hidden="1">
      <c r="A1331" s="1086" t="s">
        <v>244</v>
      </c>
      <c r="B1331" s="1095" t="s">
        <v>244</v>
      </c>
      <c r="C1331" s="1088" t="s">
        <v>244</v>
      </c>
      <c r="D1331" s="1089" t="s">
        <v>244</v>
      </c>
      <c r="F1331" s="1093" t="s">
        <v>244</v>
      </c>
      <c r="G1331" s="1089"/>
      <c r="H1331" s="1053"/>
      <c r="I1331" s="1089"/>
    </row>
    <row r="1332" spans="1:9" hidden="1">
      <c r="A1332" s="1086" t="s">
        <v>244</v>
      </c>
      <c r="B1332" s="1095" t="s">
        <v>244</v>
      </c>
      <c r="C1332" s="1088" t="s">
        <v>244</v>
      </c>
      <c r="D1332" s="1089" t="s">
        <v>244</v>
      </c>
      <c r="F1332" s="1093" t="s">
        <v>244</v>
      </c>
      <c r="G1332" s="1089"/>
      <c r="H1332" s="1053"/>
      <c r="I1332" s="1089"/>
    </row>
    <row r="1333" spans="1:9" hidden="1">
      <c r="A1333" s="1086" t="s">
        <v>244</v>
      </c>
      <c r="B1333" s="1095" t="s">
        <v>244</v>
      </c>
      <c r="C1333" s="1088" t="s">
        <v>244</v>
      </c>
      <c r="D1333" s="1089" t="s">
        <v>244</v>
      </c>
      <c r="F1333" s="1093" t="s">
        <v>244</v>
      </c>
      <c r="G1333" s="1089"/>
      <c r="H1333" s="1053"/>
      <c r="I1333" s="1089"/>
    </row>
    <row r="1334" spans="1:9" hidden="1">
      <c r="A1334" s="1086" t="s">
        <v>244</v>
      </c>
      <c r="B1334" s="1095" t="s">
        <v>244</v>
      </c>
      <c r="C1334" s="1088" t="s">
        <v>244</v>
      </c>
      <c r="D1334" s="1089" t="s">
        <v>244</v>
      </c>
      <c r="F1334" s="1093" t="s">
        <v>244</v>
      </c>
      <c r="G1334" s="1089"/>
      <c r="H1334" s="1053"/>
      <c r="I1334" s="1089"/>
    </row>
    <row r="1335" spans="1:9" hidden="1">
      <c r="A1335" s="1086" t="s">
        <v>244</v>
      </c>
      <c r="B1335" s="1095" t="s">
        <v>244</v>
      </c>
      <c r="C1335" s="1088" t="s">
        <v>244</v>
      </c>
      <c r="D1335" s="1089" t="s">
        <v>244</v>
      </c>
      <c r="F1335" s="1093" t="s">
        <v>244</v>
      </c>
      <c r="G1335" s="1089"/>
      <c r="H1335" s="1053"/>
      <c r="I1335" s="1089"/>
    </row>
    <row r="1336" spans="1:9" hidden="1">
      <c r="A1336" s="1086" t="s">
        <v>244</v>
      </c>
      <c r="B1336" s="1095" t="s">
        <v>244</v>
      </c>
      <c r="C1336" s="1088" t="s">
        <v>244</v>
      </c>
      <c r="D1336" s="1089" t="s">
        <v>244</v>
      </c>
      <c r="F1336" s="1093" t="s">
        <v>244</v>
      </c>
      <c r="G1336" s="1089"/>
      <c r="H1336" s="1053"/>
      <c r="I1336" s="1089"/>
    </row>
    <row r="1337" spans="1:9" hidden="1">
      <c r="A1337" s="1086" t="s">
        <v>244</v>
      </c>
      <c r="B1337" s="1095" t="s">
        <v>244</v>
      </c>
      <c r="C1337" s="1088" t="s">
        <v>244</v>
      </c>
      <c r="D1337" s="1089" t="s">
        <v>244</v>
      </c>
      <c r="F1337" s="1093" t="s">
        <v>244</v>
      </c>
      <c r="G1337" s="1089"/>
      <c r="H1337" s="1053"/>
      <c r="I1337" s="1089"/>
    </row>
    <row r="1338" spans="1:9" hidden="1">
      <c r="A1338" s="1086" t="s">
        <v>244</v>
      </c>
      <c r="B1338" s="1095" t="s">
        <v>244</v>
      </c>
      <c r="C1338" s="1088" t="s">
        <v>244</v>
      </c>
      <c r="D1338" s="1089" t="s">
        <v>244</v>
      </c>
      <c r="F1338" s="1093" t="s">
        <v>244</v>
      </c>
      <c r="G1338" s="1089"/>
      <c r="H1338" s="1053"/>
      <c r="I1338" s="1089"/>
    </row>
    <row r="1339" spans="1:9" hidden="1">
      <c r="A1339" s="1086" t="s">
        <v>244</v>
      </c>
      <c r="B1339" s="1095" t="s">
        <v>244</v>
      </c>
      <c r="C1339" s="1088" t="s">
        <v>244</v>
      </c>
      <c r="D1339" s="1089" t="s">
        <v>244</v>
      </c>
      <c r="F1339" s="1093" t="s">
        <v>244</v>
      </c>
      <c r="G1339" s="1089"/>
      <c r="H1339" s="1053"/>
      <c r="I1339" s="1089"/>
    </row>
    <row r="1340" spans="1:9" hidden="1">
      <c r="A1340" s="1086" t="s">
        <v>244</v>
      </c>
      <c r="B1340" s="1095" t="s">
        <v>244</v>
      </c>
      <c r="C1340" s="1088" t="s">
        <v>244</v>
      </c>
      <c r="D1340" s="1089" t="s">
        <v>244</v>
      </c>
      <c r="F1340" s="1093" t="s">
        <v>244</v>
      </c>
      <c r="G1340" s="1089"/>
      <c r="H1340" s="1053"/>
      <c r="I1340" s="1089"/>
    </row>
    <row r="1341" spans="1:9" hidden="1">
      <c r="A1341" s="1086" t="s">
        <v>244</v>
      </c>
      <c r="B1341" s="1095" t="s">
        <v>244</v>
      </c>
      <c r="C1341" s="1088" t="s">
        <v>244</v>
      </c>
      <c r="D1341" s="1089" t="s">
        <v>244</v>
      </c>
      <c r="F1341" s="1093" t="s">
        <v>244</v>
      </c>
      <c r="G1341" s="1089"/>
      <c r="H1341" s="1053"/>
      <c r="I1341" s="1089"/>
    </row>
    <row r="1342" spans="1:9" hidden="1">
      <c r="A1342" s="1086" t="s">
        <v>244</v>
      </c>
      <c r="B1342" s="1095" t="s">
        <v>244</v>
      </c>
      <c r="C1342" s="1088" t="s">
        <v>244</v>
      </c>
      <c r="D1342" s="1089" t="s">
        <v>244</v>
      </c>
      <c r="F1342" s="1093" t="s">
        <v>244</v>
      </c>
      <c r="G1342" s="1089"/>
      <c r="H1342" s="1053"/>
      <c r="I1342" s="1089"/>
    </row>
    <row r="1343" spans="1:9" hidden="1">
      <c r="A1343" s="1086" t="s">
        <v>244</v>
      </c>
      <c r="B1343" s="1095" t="s">
        <v>244</v>
      </c>
      <c r="C1343" s="1088" t="s">
        <v>244</v>
      </c>
      <c r="D1343" s="1089" t="s">
        <v>244</v>
      </c>
      <c r="F1343" s="1093" t="s">
        <v>244</v>
      </c>
      <c r="G1343" s="1089"/>
      <c r="H1343" s="1053"/>
      <c r="I1343" s="1089"/>
    </row>
    <row r="1344" spans="1:9" hidden="1">
      <c r="A1344" s="1086" t="s">
        <v>244</v>
      </c>
      <c r="B1344" s="1095" t="s">
        <v>244</v>
      </c>
      <c r="C1344" s="1088" t="s">
        <v>244</v>
      </c>
      <c r="D1344" s="1089" t="s">
        <v>244</v>
      </c>
      <c r="F1344" s="1093" t="s">
        <v>244</v>
      </c>
      <c r="G1344" s="1089"/>
      <c r="H1344" s="1053"/>
      <c r="I1344" s="1089"/>
    </row>
    <row r="1345" spans="1:9" hidden="1">
      <c r="A1345" s="1086" t="s">
        <v>244</v>
      </c>
      <c r="B1345" s="1095" t="s">
        <v>244</v>
      </c>
      <c r="C1345" s="1088" t="s">
        <v>244</v>
      </c>
      <c r="D1345" s="1089" t="s">
        <v>244</v>
      </c>
      <c r="F1345" s="1093" t="s">
        <v>244</v>
      </c>
      <c r="G1345" s="1089"/>
      <c r="H1345" s="1053"/>
      <c r="I1345" s="1089"/>
    </row>
    <row r="1346" spans="1:9" hidden="1">
      <c r="A1346" s="1086" t="s">
        <v>244</v>
      </c>
      <c r="B1346" s="1095" t="s">
        <v>244</v>
      </c>
      <c r="C1346" s="1088" t="s">
        <v>244</v>
      </c>
      <c r="D1346" s="1089" t="s">
        <v>244</v>
      </c>
      <c r="F1346" s="1093" t="s">
        <v>244</v>
      </c>
      <c r="G1346" s="1089"/>
      <c r="H1346" s="1053"/>
      <c r="I1346" s="1089"/>
    </row>
    <row r="1347" spans="1:9" hidden="1">
      <c r="A1347" s="1086" t="s">
        <v>244</v>
      </c>
      <c r="B1347" s="1095" t="s">
        <v>244</v>
      </c>
      <c r="C1347" s="1088" t="s">
        <v>244</v>
      </c>
      <c r="D1347" s="1089" t="s">
        <v>244</v>
      </c>
      <c r="F1347" s="1093" t="s">
        <v>244</v>
      </c>
      <c r="G1347" s="1089"/>
      <c r="H1347" s="1053"/>
      <c r="I1347" s="1089"/>
    </row>
    <row r="1348" spans="1:9" hidden="1">
      <c r="A1348" s="1086" t="s">
        <v>244</v>
      </c>
      <c r="B1348" s="1095" t="s">
        <v>244</v>
      </c>
      <c r="C1348" s="1088" t="s">
        <v>244</v>
      </c>
      <c r="D1348" s="1089" t="s">
        <v>244</v>
      </c>
      <c r="F1348" s="1093" t="s">
        <v>244</v>
      </c>
      <c r="G1348" s="1089"/>
      <c r="H1348" s="1053"/>
      <c r="I1348" s="1089"/>
    </row>
    <row r="1349" spans="1:9" hidden="1">
      <c r="A1349" s="1086" t="s">
        <v>244</v>
      </c>
      <c r="B1349" s="1095" t="s">
        <v>244</v>
      </c>
      <c r="C1349" s="1088" t="s">
        <v>244</v>
      </c>
      <c r="D1349" s="1089" t="s">
        <v>244</v>
      </c>
      <c r="F1349" s="1093" t="s">
        <v>244</v>
      </c>
      <c r="G1349" s="1089"/>
      <c r="H1349" s="1053"/>
      <c r="I1349" s="1089"/>
    </row>
    <row r="1350" spans="1:9" hidden="1">
      <c r="A1350" s="1086" t="s">
        <v>244</v>
      </c>
      <c r="B1350" s="1095" t="s">
        <v>244</v>
      </c>
      <c r="C1350" s="1088" t="s">
        <v>244</v>
      </c>
      <c r="D1350" s="1089" t="s">
        <v>244</v>
      </c>
      <c r="F1350" s="1093" t="s">
        <v>244</v>
      </c>
      <c r="G1350" s="1089"/>
      <c r="H1350" s="1053"/>
      <c r="I1350" s="1089"/>
    </row>
    <row r="1351" spans="1:9" hidden="1">
      <c r="A1351" s="1086" t="s">
        <v>244</v>
      </c>
      <c r="B1351" s="1095" t="s">
        <v>244</v>
      </c>
      <c r="C1351" s="1088" t="s">
        <v>244</v>
      </c>
      <c r="D1351" s="1089" t="s">
        <v>244</v>
      </c>
      <c r="F1351" s="1093" t="s">
        <v>244</v>
      </c>
      <c r="G1351" s="1089"/>
      <c r="H1351" s="1053"/>
      <c r="I1351" s="1089"/>
    </row>
    <row r="1352" spans="1:9" hidden="1">
      <c r="A1352" s="1086" t="s">
        <v>244</v>
      </c>
      <c r="B1352" s="1095" t="s">
        <v>244</v>
      </c>
      <c r="C1352" s="1088" t="s">
        <v>244</v>
      </c>
      <c r="D1352" s="1089" t="s">
        <v>244</v>
      </c>
      <c r="F1352" s="1093" t="s">
        <v>244</v>
      </c>
      <c r="G1352" s="1089"/>
      <c r="H1352" s="1053"/>
      <c r="I1352" s="1089"/>
    </row>
    <row r="1353" spans="1:9" hidden="1">
      <c r="A1353" s="1086" t="s">
        <v>244</v>
      </c>
      <c r="B1353" s="1095" t="s">
        <v>244</v>
      </c>
      <c r="C1353" s="1088" t="s">
        <v>244</v>
      </c>
      <c r="D1353" s="1089" t="s">
        <v>244</v>
      </c>
      <c r="F1353" s="1093" t="s">
        <v>244</v>
      </c>
      <c r="G1353" s="1089"/>
      <c r="H1353" s="1053"/>
      <c r="I1353" s="1089"/>
    </row>
    <row r="1354" spans="1:9" hidden="1">
      <c r="A1354" s="1086" t="s">
        <v>244</v>
      </c>
      <c r="B1354" s="1095" t="s">
        <v>244</v>
      </c>
      <c r="C1354" s="1088" t="s">
        <v>244</v>
      </c>
      <c r="D1354" s="1089" t="s">
        <v>244</v>
      </c>
      <c r="F1354" s="1093" t="s">
        <v>244</v>
      </c>
      <c r="G1354" s="1089"/>
      <c r="H1354" s="1053"/>
      <c r="I1354" s="1089"/>
    </row>
    <row r="1355" spans="1:9" hidden="1">
      <c r="A1355" s="1086" t="s">
        <v>244</v>
      </c>
      <c r="B1355" s="1095" t="s">
        <v>244</v>
      </c>
      <c r="C1355" s="1088" t="s">
        <v>244</v>
      </c>
      <c r="D1355" s="1089" t="s">
        <v>244</v>
      </c>
      <c r="F1355" s="1093" t="s">
        <v>244</v>
      </c>
      <c r="G1355" s="1089"/>
      <c r="H1355" s="1053"/>
      <c r="I1355" s="1089"/>
    </row>
    <row r="1356" spans="1:9" hidden="1">
      <c r="A1356" s="1086" t="s">
        <v>244</v>
      </c>
      <c r="B1356" s="1095" t="s">
        <v>244</v>
      </c>
      <c r="C1356" s="1088" t="s">
        <v>244</v>
      </c>
      <c r="D1356" s="1089" t="s">
        <v>244</v>
      </c>
      <c r="F1356" s="1093" t="s">
        <v>244</v>
      </c>
      <c r="G1356" s="1089"/>
      <c r="H1356" s="1053"/>
      <c r="I1356" s="1089"/>
    </row>
    <row r="1357" spans="1:9" hidden="1">
      <c r="A1357" s="1086" t="s">
        <v>244</v>
      </c>
      <c r="B1357" s="1095" t="s">
        <v>244</v>
      </c>
      <c r="C1357" s="1088" t="s">
        <v>244</v>
      </c>
      <c r="D1357" s="1089" t="s">
        <v>244</v>
      </c>
      <c r="F1357" s="1093" t="s">
        <v>244</v>
      </c>
      <c r="G1357" s="1089"/>
      <c r="H1357" s="1053"/>
      <c r="I1357" s="1089"/>
    </row>
    <row r="1358" spans="1:9" hidden="1">
      <c r="A1358" s="1086" t="s">
        <v>244</v>
      </c>
      <c r="B1358" s="1095" t="s">
        <v>244</v>
      </c>
      <c r="C1358" s="1088" t="s">
        <v>244</v>
      </c>
      <c r="D1358" s="1089" t="s">
        <v>244</v>
      </c>
      <c r="F1358" s="1093" t="s">
        <v>244</v>
      </c>
      <c r="G1358" s="1089"/>
      <c r="H1358" s="1053"/>
      <c r="I1358" s="1089"/>
    </row>
    <row r="1359" spans="1:9" hidden="1">
      <c r="A1359" s="1086" t="s">
        <v>244</v>
      </c>
      <c r="B1359" s="1095" t="s">
        <v>244</v>
      </c>
      <c r="C1359" s="1088" t="s">
        <v>244</v>
      </c>
      <c r="D1359" s="1089" t="s">
        <v>244</v>
      </c>
      <c r="F1359" s="1093" t="s">
        <v>244</v>
      </c>
      <c r="G1359" s="1089"/>
      <c r="H1359" s="1053"/>
      <c r="I1359" s="1089"/>
    </row>
    <row r="1360" spans="1:9" hidden="1">
      <c r="A1360" s="1086" t="s">
        <v>244</v>
      </c>
      <c r="B1360" s="1095" t="s">
        <v>244</v>
      </c>
      <c r="C1360" s="1088" t="s">
        <v>244</v>
      </c>
      <c r="D1360" s="1089" t="s">
        <v>244</v>
      </c>
      <c r="F1360" s="1093" t="s">
        <v>244</v>
      </c>
      <c r="G1360" s="1089"/>
      <c r="H1360" s="1053"/>
      <c r="I1360" s="1089"/>
    </row>
    <row r="1361" spans="1:9" hidden="1">
      <c r="A1361" s="1086" t="s">
        <v>244</v>
      </c>
      <c r="B1361" s="1095" t="s">
        <v>244</v>
      </c>
      <c r="C1361" s="1088" t="s">
        <v>244</v>
      </c>
      <c r="D1361" s="1089" t="s">
        <v>244</v>
      </c>
      <c r="F1361" s="1093" t="s">
        <v>244</v>
      </c>
      <c r="G1361" s="1089"/>
      <c r="H1361" s="1053"/>
      <c r="I1361" s="1089"/>
    </row>
    <row r="1362" spans="1:9" hidden="1">
      <c r="A1362" s="1086" t="s">
        <v>244</v>
      </c>
      <c r="B1362" s="1095" t="s">
        <v>244</v>
      </c>
      <c r="C1362" s="1088" t="s">
        <v>244</v>
      </c>
      <c r="D1362" s="1089" t="s">
        <v>244</v>
      </c>
      <c r="F1362" s="1093" t="s">
        <v>244</v>
      </c>
      <c r="G1362" s="1089"/>
      <c r="H1362" s="1053"/>
      <c r="I1362" s="1089"/>
    </row>
    <row r="1363" spans="1:9" hidden="1">
      <c r="A1363" s="1086" t="s">
        <v>244</v>
      </c>
      <c r="B1363" s="1095" t="s">
        <v>244</v>
      </c>
      <c r="C1363" s="1088" t="s">
        <v>244</v>
      </c>
      <c r="D1363" s="1089" t="s">
        <v>244</v>
      </c>
      <c r="F1363" s="1093" t="s">
        <v>244</v>
      </c>
      <c r="G1363" s="1089"/>
      <c r="H1363" s="1053"/>
      <c r="I1363" s="1089"/>
    </row>
    <row r="1364" spans="1:9" hidden="1">
      <c r="A1364" s="1086" t="s">
        <v>244</v>
      </c>
      <c r="B1364" s="1095" t="s">
        <v>244</v>
      </c>
      <c r="C1364" s="1088" t="s">
        <v>244</v>
      </c>
      <c r="D1364" s="1089" t="s">
        <v>244</v>
      </c>
      <c r="F1364" s="1093" t="s">
        <v>244</v>
      </c>
      <c r="G1364" s="1089"/>
      <c r="H1364" s="1053"/>
      <c r="I1364" s="1089"/>
    </row>
    <row r="1365" spans="1:9" hidden="1">
      <c r="A1365" s="1086" t="s">
        <v>244</v>
      </c>
      <c r="B1365" s="1095" t="s">
        <v>244</v>
      </c>
      <c r="C1365" s="1088" t="s">
        <v>244</v>
      </c>
      <c r="D1365" s="1089" t="s">
        <v>244</v>
      </c>
      <c r="F1365" s="1093" t="s">
        <v>244</v>
      </c>
      <c r="G1365" s="1089"/>
      <c r="H1365" s="1053"/>
      <c r="I1365" s="1089"/>
    </row>
    <row r="1366" spans="1:9" hidden="1">
      <c r="A1366" s="1086" t="s">
        <v>244</v>
      </c>
      <c r="B1366" s="1095" t="s">
        <v>244</v>
      </c>
      <c r="C1366" s="1088" t="s">
        <v>244</v>
      </c>
      <c r="D1366" s="1089" t="s">
        <v>244</v>
      </c>
      <c r="F1366" s="1093" t="s">
        <v>244</v>
      </c>
      <c r="G1366" s="1089"/>
      <c r="H1366" s="1053"/>
      <c r="I1366" s="1089"/>
    </row>
    <row r="1367" spans="1:9" hidden="1">
      <c r="A1367" s="1086" t="s">
        <v>244</v>
      </c>
      <c r="B1367" s="1095" t="s">
        <v>244</v>
      </c>
      <c r="C1367" s="1088" t="s">
        <v>244</v>
      </c>
      <c r="D1367" s="1089" t="s">
        <v>244</v>
      </c>
      <c r="F1367" s="1093" t="s">
        <v>244</v>
      </c>
      <c r="G1367" s="1089"/>
      <c r="H1367" s="1053"/>
      <c r="I1367" s="1089"/>
    </row>
    <row r="1368" spans="1:9" hidden="1">
      <c r="A1368" s="1086" t="s">
        <v>244</v>
      </c>
      <c r="B1368" s="1095" t="s">
        <v>244</v>
      </c>
      <c r="C1368" s="1088" t="s">
        <v>244</v>
      </c>
      <c r="D1368" s="1089" t="s">
        <v>244</v>
      </c>
      <c r="F1368" s="1093" t="s">
        <v>244</v>
      </c>
      <c r="G1368" s="1089"/>
      <c r="H1368" s="1053"/>
      <c r="I1368" s="1089"/>
    </row>
    <row r="1369" spans="1:9" hidden="1">
      <c r="A1369" s="1086" t="s">
        <v>244</v>
      </c>
      <c r="B1369" s="1095" t="s">
        <v>244</v>
      </c>
      <c r="C1369" s="1088" t="s">
        <v>244</v>
      </c>
      <c r="D1369" s="1089" t="s">
        <v>244</v>
      </c>
      <c r="F1369" s="1093" t="s">
        <v>244</v>
      </c>
      <c r="G1369" s="1089"/>
      <c r="H1369" s="1053"/>
      <c r="I1369" s="1089"/>
    </row>
    <row r="1370" spans="1:9" hidden="1">
      <c r="A1370" s="1086" t="s">
        <v>244</v>
      </c>
      <c r="B1370" s="1095" t="s">
        <v>244</v>
      </c>
      <c r="C1370" s="1088" t="s">
        <v>244</v>
      </c>
      <c r="D1370" s="1089" t="s">
        <v>244</v>
      </c>
      <c r="F1370" s="1093" t="s">
        <v>244</v>
      </c>
      <c r="G1370" s="1089"/>
      <c r="H1370" s="1053"/>
      <c r="I1370" s="1089"/>
    </row>
    <row r="1371" spans="1:9" hidden="1">
      <c r="A1371" s="1086" t="s">
        <v>244</v>
      </c>
      <c r="B1371" s="1095" t="s">
        <v>244</v>
      </c>
      <c r="C1371" s="1088" t="s">
        <v>244</v>
      </c>
      <c r="D1371" s="1089" t="s">
        <v>244</v>
      </c>
      <c r="F1371" s="1093" t="s">
        <v>244</v>
      </c>
      <c r="G1371" s="1089"/>
      <c r="H1371" s="1053"/>
      <c r="I1371" s="1089"/>
    </row>
    <row r="1372" spans="1:9" hidden="1">
      <c r="A1372" s="1086" t="s">
        <v>244</v>
      </c>
      <c r="B1372" s="1095" t="s">
        <v>244</v>
      </c>
      <c r="C1372" s="1088" t="s">
        <v>244</v>
      </c>
      <c r="D1372" s="1089" t="s">
        <v>244</v>
      </c>
      <c r="F1372" s="1093" t="s">
        <v>244</v>
      </c>
      <c r="G1372" s="1089"/>
      <c r="H1372" s="1053"/>
      <c r="I1372" s="1089"/>
    </row>
    <row r="1373" spans="1:9" hidden="1">
      <c r="A1373" s="1086" t="s">
        <v>244</v>
      </c>
      <c r="B1373" s="1095" t="s">
        <v>244</v>
      </c>
      <c r="C1373" s="1088" t="s">
        <v>244</v>
      </c>
      <c r="D1373" s="1089" t="s">
        <v>244</v>
      </c>
      <c r="F1373" s="1093" t="s">
        <v>244</v>
      </c>
      <c r="G1373" s="1089"/>
      <c r="H1373" s="1053"/>
      <c r="I1373" s="1089"/>
    </row>
    <row r="1374" spans="1:9" hidden="1">
      <c r="A1374" s="1086" t="s">
        <v>244</v>
      </c>
      <c r="B1374" s="1095" t="s">
        <v>244</v>
      </c>
      <c r="C1374" s="1088" t="s">
        <v>244</v>
      </c>
      <c r="D1374" s="1089" t="s">
        <v>244</v>
      </c>
      <c r="F1374" s="1093" t="s">
        <v>244</v>
      </c>
      <c r="G1374" s="1089"/>
      <c r="H1374" s="1053"/>
      <c r="I1374" s="1089"/>
    </row>
    <row r="1375" spans="1:9" hidden="1">
      <c r="A1375" s="1086" t="s">
        <v>244</v>
      </c>
      <c r="B1375" s="1095" t="s">
        <v>244</v>
      </c>
      <c r="C1375" s="1088" t="s">
        <v>244</v>
      </c>
      <c r="D1375" s="1089" t="s">
        <v>244</v>
      </c>
      <c r="F1375" s="1093" t="s">
        <v>244</v>
      </c>
      <c r="G1375" s="1089"/>
      <c r="H1375" s="1053"/>
      <c r="I1375" s="1089"/>
    </row>
    <row r="1376" spans="1:9" hidden="1">
      <c r="A1376" s="1086" t="s">
        <v>244</v>
      </c>
      <c r="B1376" s="1095" t="s">
        <v>244</v>
      </c>
      <c r="C1376" s="1088" t="s">
        <v>244</v>
      </c>
      <c r="D1376" s="1089" t="s">
        <v>244</v>
      </c>
      <c r="F1376" s="1093" t="s">
        <v>244</v>
      </c>
      <c r="G1376" s="1089"/>
      <c r="H1376" s="1053"/>
      <c r="I1376" s="1089"/>
    </row>
    <row r="1377" spans="1:9" hidden="1">
      <c r="A1377" s="1086" t="s">
        <v>244</v>
      </c>
      <c r="B1377" s="1095" t="s">
        <v>244</v>
      </c>
      <c r="C1377" s="1088" t="s">
        <v>244</v>
      </c>
      <c r="D1377" s="1089" t="s">
        <v>244</v>
      </c>
      <c r="F1377" s="1093" t="s">
        <v>244</v>
      </c>
      <c r="G1377" s="1089"/>
      <c r="H1377" s="1053"/>
      <c r="I1377" s="1089"/>
    </row>
    <row r="1378" spans="1:9" hidden="1">
      <c r="A1378" s="1086" t="s">
        <v>244</v>
      </c>
      <c r="B1378" s="1095" t="s">
        <v>244</v>
      </c>
      <c r="C1378" s="1088" t="s">
        <v>244</v>
      </c>
      <c r="D1378" s="1089" t="s">
        <v>244</v>
      </c>
      <c r="F1378" s="1093" t="s">
        <v>244</v>
      </c>
      <c r="G1378" s="1089"/>
      <c r="H1378" s="1053"/>
      <c r="I1378" s="1089"/>
    </row>
    <row r="1379" spans="1:9" hidden="1">
      <c r="A1379" s="1086" t="s">
        <v>244</v>
      </c>
      <c r="B1379" s="1095" t="s">
        <v>244</v>
      </c>
      <c r="C1379" s="1088" t="s">
        <v>244</v>
      </c>
      <c r="D1379" s="1089" t="s">
        <v>244</v>
      </c>
      <c r="F1379" s="1093" t="s">
        <v>244</v>
      </c>
      <c r="G1379" s="1089"/>
      <c r="H1379" s="1053"/>
      <c r="I1379" s="1089"/>
    </row>
    <row r="1380" spans="1:9" hidden="1">
      <c r="A1380" s="1086" t="s">
        <v>244</v>
      </c>
      <c r="B1380" s="1095" t="s">
        <v>244</v>
      </c>
      <c r="C1380" s="1088" t="s">
        <v>244</v>
      </c>
      <c r="D1380" s="1089" t="s">
        <v>244</v>
      </c>
      <c r="F1380" s="1093" t="s">
        <v>244</v>
      </c>
      <c r="G1380" s="1089"/>
      <c r="H1380" s="1053"/>
      <c r="I1380" s="1089"/>
    </row>
    <row r="1381" spans="1:9" hidden="1">
      <c r="A1381" s="1086" t="s">
        <v>244</v>
      </c>
      <c r="B1381" s="1095" t="s">
        <v>244</v>
      </c>
      <c r="C1381" s="1088" t="s">
        <v>244</v>
      </c>
      <c r="D1381" s="1089" t="s">
        <v>244</v>
      </c>
      <c r="F1381" s="1093" t="s">
        <v>244</v>
      </c>
      <c r="G1381" s="1089"/>
      <c r="H1381" s="1053"/>
      <c r="I1381" s="1089"/>
    </row>
    <row r="1382" spans="1:9" hidden="1">
      <c r="A1382" s="1086" t="s">
        <v>244</v>
      </c>
      <c r="B1382" s="1095" t="s">
        <v>244</v>
      </c>
      <c r="C1382" s="1088" t="s">
        <v>244</v>
      </c>
      <c r="D1382" s="1089" t="s">
        <v>244</v>
      </c>
      <c r="F1382" s="1093" t="s">
        <v>244</v>
      </c>
      <c r="G1382" s="1089"/>
      <c r="H1382" s="1053"/>
      <c r="I1382" s="1089"/>
    </row>
    <row r="1383" spans="1:9" hidden="1">
      <c r="A1383" s="1086" t="s">
        <v>244</v>
      </c>
      <c r="B1383" s="1095" t="s">
        <v>244</v>
      </c>
      <c r="C1383" s="1088" t="s">
        <v>244</v>
      </c>
      <c r="D1383" s="1089" t="s">
        <v>244</v>
      </c>
      <c r="F1383" s="1093" t="s">
        <v>244</v>
      </c>
      <c r="G1383" s="1089"/>
      <c r="H1383" s="1053"/>
      <c r="I1383" s="1089"/>
    </row>
    <row r="1384" spans="1:9" hidden="1">
      <c r="A1384" s="1086" t="s">
        <v>244</v>
      </c>
      <c r="B1384" s="1095" t="s">
        <v>244</v>
      </c>
      <c r="C1384" s="1088" t="s">
        <v>244</v>
      </c>
      <c r="D1384" s="1089" t="s">
        <v>244</v>
      </c>
      <c r="F1384" s="1093" t="s">
        <v>244</v>
      </c>
      <c r="G1384" s="1089"/>
      <c r="H1384" s="1053"/>
      <c r="I1384" s="1089"/>
    </row>
    <row r="1385" spans="1:9" hidden="1">
      <c r="A1385" s="1086" t="s">
        <v>244</v>
      </c>
      <c r="B1385" s="1095" t="s">
        <v>244</v>
      </c>
      <c r="C1385" s="1088" t="s">
        <v>244</v>
      </c>
      <c r="D1385" s="1089" t="s">
        <v>244</v>
      </c>
      <c r="F1385" s="1093" t="s">
        <v>244</v>
      </c>
      <c r="G1385" s="1089"/>
      <c r="H1385" s="1053"/>
      <c r="I1385" s="1089"/>
    </row>
    <row r="1386" spans="1:9" hidden="1">
      <c r="A1386" s="1086" t="s">
        <v>244</v>
      </c>
      <c r="B1386" s="1095" t="s">
        <v>244</v>
      </c>
      <c r="C1386" s="1088" t="s">
        <v>244</v>
      </c>
      <c r="D1386" s="1089" t="s">
        <v>244</v>
      </c>
      <c r="F1386" s="1093" t="s">
        <v>244</v>
      </c>
      <c r="G1386" s="1089"/>
      <c r="H1386" s="1053"/>
      <c r="I1386" s="1089"/>
    </row>
    <row r="1387" spans="1:9" hidden="1">
      <c r="A1387" s="1086" t="s">
        <v>244</v>
      </c>
      <c r="B1387" s="1095" t="s">
        <v>244</v>
      </c>
      <c r="C1387" s="1088" t="s">
        <v>244</v>
      </c>
      <c r="D1387" s="1089" t="s">
        <v>244</v>
      </c>
      <c r="F1387" s="1093" t="s">
        <v>244</v>
      </c>
      <c r="G1387" s="1089"/>
      <c r="H1387" s="1053"/>
      <c r="I1387" s="1089"/>
    </row>
    <row r="1388" spans="1:9" hidden="1">
      <c r="A1388" s="1086" t="s">
        <v>244</v>
      </c>
      <c r="B1388" s="1095" t="s">
        <v>244</v>
      </c>
      <c r="C1388" s="1088" t="s">
        <v>244</v>
      </c>
      <c r="D1388" s="1089" t="s">
        <v>244</v>
      </c>
      <c r="F1388" s="1093" t="s">
        <v>244</v>
      </c>
      <c r="G1388" s="1089"/>
      <c r="H1388" s="1053"/>
      <c r="I1388" s="1089"/>
    </row>
    <row r="1389" spans="1:9" hidden="1">
      <c r="A1389" s="1086" t="s">
        <v>244</v>
      </c>
      <c r="B1389" s="1095" t="s">
        <v>244</v>
      </c>
      <c r="C1389" s="1088" t="s">
        <v>244</v>
      </c>
      <c r="D1389" s="1089" t="s">
        <v>244</v>
      </c>
      <c r="F1389" s="1093" t="s">
        <v>244</v>
      </c>
      <c r="G1389" s="1089"/>
      <c r="H1389" s="1053"/>
      <c r="I1389" s="1089"/>
    </row>
    <row r="1390" spans="1:9" hidden="1">
      <c r="A1390" s="1086" t="s">
        <v>244</v>
      </c>
      <c r="B1390" s="1095" t="s">
        <v>244</v>
      </c>
      <c r="C1390" s="1088" t="s">
        <v>244</v>
      </c>
      <c r="D1390" s="1089" t="s">
        <v>244</v>
      </c>
      <c r="F1390" s="1093" t="s">
        <v>244</v>
      </c>
      <c r="G1390" s="1089"/>
      <c r="H1390" s="1053"/>
      <c r="I1390" s="1089"/>
    </row>
    <row r="1391" spans="1:9" hidden="1">
      <c r="A1391" s="1086" t="s">
        <v>244</v>
      </c>
      <c r="B1391" s="1095" t="s">
        <v>244</v>
      </c>
      <c r="C1391" s="1088" t="s">
        <v>244</v>
      </c>
      <c r="D1391" s="1089" t="s">
        <v>244</v>
      </c>
      <c r="F1391" s="1093" t="s">
        <v>244</v>
      </c>
      <c r="G1391" s="1089"/>
      <c r="H1391" s="1053"/>
      <c r="I1391" s="1089"/>
    </row>
    <row r="1392" spans="1:9" hidden="1">
      <c r="A1392" s="1086" t="s">
        <v>244</v>
      </c>
      <c r="B1392" s="1095" t="s">
        <v>244</v>
      </c>
      <c r="C1392" s="1088" t="s">
        <v>244</v>
      </c>
      <c r="D1392" s="1089" t="s">
        <v>244</v>
      </c>
      <c r="F1392" s="1093" t="s">
        <v>244</v>
      </c>
      <c r="G1392" s="1089"/>
      <c r="H1392" s="1053"/>
      <c r="I1392" s="1089"/>
    </row>
    <row r="1393" spans="1:9" hidden="1">
      <c r="A1393" s="1086" t="s">
        <v>244</v>
      </c>
      <c r="B1393" s="1095" t="s">
        <v>244</v>
      </c>
      <c r="C1393" s="1088" t="s">
        <v>244</v>
      </c>
      <c r="D1393" s="1089" t="s">
        <v>244</v>
      </c>
      <c r="F1393" s="1093" t="s">
        <v>244</v>
      </c>
      <c r="G1393" s="1089"/>
      <c r="H1393" s="1053"/>
      <c r="I1393" s="1089"/>
    </row>
    <row r="1394" spans="1:9" hidden="1">
      <c r="A1394" s="1086" t="s">
        <v>244</v>
      </c>
      <c r="B1394" s="1095" t="s">
        <v>244</v>
      </c>
      <c r="C1394" s="1088" t="s">
        <v>244</v>
      </c>
      <c r="D1394" s="1089" t="s">
        <v>244</v>
      </c>
      <c r="F1394" s="1093" t="s">
        <v>244</v>
      </c>
      <c r="G1394" s="1089"/>
      <c r="H1394" s="1053"/>
      <c r="I1394" s="1089"/>
    </row>
    <row r="1395" spans="1:9" hidden="1">
      <c r="A1395" s="1086" t="s">
        <v>244</v>
      </c>
      <c r="B1395" s="1095" t="s">
        <v>244</v>
      </c>
      <c r="C1395" s="1088" t="s">
        <v>244</v>
      </c>
      <c r="D1395" s="1089" t="s">
        <v>244</v>
      </c>
      <c r="F1395" s="1093" t="s">
        <v>244</v>
      </c>
      <c r="G1395" s="1089"/>
      <c r="H1395" s="1053"/>
      <c r="I1395" s="1089"/>
    </row>
    <row r="1396" spans="1:9" hidden="1">
      <c r="A1396" s="1086" t="s">
        <v>244</v>
      </c>
      <c r="B1396" s="1095" t="s">
        <v>244</v>
      </c>
      <c r="C1396" s="1088" t="s">
        <v>244</v>
      </c>
      <c r="D1396" s="1089" t="s">
        <v>244</v>
      </c>
      <c r="F1396" s="1093" t="s">
        <v>244</v>
      </c>
      <c r="G1396" s="1089"/>
      <c r="H1396" s="1053"/>
      <c r="I1396" s="1089"/>
    </row>
    <row r="1397" spans="1:9" hidden="1">
      <c r="A1397" s="1086" t="s">
        <v>244</v>
      </c>
      <c r="B1397" s="1095" t="s">
        <v>244</v>
      </c>
      <c r="C1397" s="1088" t="s">
        <v>244</v>
      </c>
      <c r="D1397" s="1089" t="s">
        <v>244</v>
      </c>
      <c r="F1397" s="1093" t="s">
        <v>244</v>
      </c>
      <c r="G1397" s="1089"/>
      <c r="H1397" s="1053"/>
      <c r="I1397" s="1089"/>
    </row>
    <row r="1398" spans="1:9" hidden="1">
      <c r="A1398" s="1086" t="s">
        <v>244</v>
      </c>
      <c r="B1398" s="1095" t="s">
        <v>244</v>
      </c>
      <c r="C1398" s="1088" t="s">
        <v>244</v>
      </c>
      <c r="D1398" s="1089" t="s">
        <v>244</v>
      </c>
      <c r="F1398" s="1093" t="s">
        <v>244</v>
      </c>
      <c r="G1398" s="1089"/>
      <c r="H1398" s="1053"/>
      <c r="I1398" s="1089"/>
    </row>
    <row r="1399" spans="1:9" hidden="1">
      <c r="A1399" s="1086" t="s">
        <v>244</v>
      </c>
      <c r="B1399" s="1095" t="s">
        <v>244</v>
      </c>
      <c r="C1399" s="1088" t="s">
        <v>244</v>
      </c>
      <c r="D1399" s="1089" t="s">
        <v>244</v>
      </c>
      <c r="F1399" s="1093" t="s">
        <v>244</v>
      </c>
      <c r="G1399" s="1089"/>
      <c r="H1399" s="1053"/>
      <c r="I1399" s="1089"/>
    </row>
    <row r="1400" spans="1:9" hidden="1">
      <c r="A1400" s="1086" t="s">
        <v>244</v>
      </c>
      <c r="B1400" s="1095" t="s">
        <v>244</v>
      </c>
      <c r="C1400" s="1088" t="s">
        <v>244</v>
      </c>
      <c r="D1400" s="1089" t="s">
        <v>244</v>
      </c>
      <c r="F1400" s="1093" t="s">
        <v>244</v>
      </c>
      <c r="G1400" s="1089"/>
      <c r="H1400" s="1053"/>
      <c r="I1400" s="1089"/>
    </row>
    <row r="1401" spans="1:9" hidden="1">
      <c r="A1401" s="1086" t="s">
        <v>244</v>
      </c>
      <c r="B1401" s="1095" t="s">
        <v>244</v>
      </c>
      <c r="C1401" s="1088" t="s">
        <v>244</v>
      </c>
      <c r="D1401" s="1089" t="s">
        <v>244</v>
      </c>
      <c r="F1401" s="1093" t="s">
        <v>244</v>
      </c>
      <c r="G1401" s="1089"/>
      <c r="H1401" s="1053"/>
      <c r="I1401" s="1089"/>
    </row>
    <row r="1402" spans="1:9" hidden="1">
      <c r="A1402" s="1086" t="s">
        <v>244</v>
      </c>
      <c r="B1402" s="1095" t="s">
        <v>244</v>
      </c>
      <c r="C1402" s="1088" t="s">
        <v>244</v>
      </c>
      <c r="D1402" s="1089" t="s">
        <v>244</v>
      </c>
      <c r="F1402" s="1093" t="s">
        <v>244</v>
      </c>
      <c r="G1402" s="1089"/>
      <c r="H1402" s="1053"/>
      <c r="I1402" s="1089"/>
    </row>
    <row r="1403" spans="1:9" hidden="1">
      <c r="A1403" s="1086" t="s">
        <v>244</v>
      </c>
      <c r="B1403" s="1095" t="s">
        <v>244</v>
      </c>
      <c r="C1403" s="1088" t="s">
        <v>244</v>
      </c>
      <c r="D1403" s="1089" t="s">
        <v>244</v>
      </c>
      <c r="F1403" s="1093" t="s">
        <v>244</v>
      </c>
      <c r="G1403" s="1089"/>
      <c r="H1403" s="1053"/>
      <c r="I1403" s="1089"/>
    </row>
    <row r="1404" spans="1:9" hidden="1">
      <c r="A1404" s="1086" t="s">
        <v>244</v>
      </c>
      <c r="B1404" s="1095" t="s">
        <v>244</v>
      </c>
      <c r="C1404" s="1088" t="s">
        <v>244</v>
      </c>
      <c r="D1404" s="1089" t="s">
        <v>244</v>
      </c>
      <c r="F1404" s="1093" t="s">
        <v>244</v>
      </c>
      <c r="G1404" s="1089"/>
      <c r="H1404" s="1053"/>
      <c r="I1404" s="1089"/>
    </row>
    <row r="1405" spans="1:9" hidden="1">
      <c r="A1405" s="1086" t="s">
        <v>244</v>
      </c>
      <c r="B1405" s="1095" t="s">
        <v>244</v>
      </c>
      <c r="C1405" s="1088" t="s">
        <v>244</v>
      </c>
      <c r="D1405" s="1089" t="s">
        <v>244</v>
      </c>
      <c r="F1405" s="1093" t="s">
        <v>244</v>
      </c>
      <c r="G1405" s="1089"/>
      <c r="H1405" s="1053"/>
      <c r="I1405" s="1089"/>
    </row>
    <row r="1406" spans="1:9" hidden="1">
      <c r="A1406" s="1086" t="s">
        <v>244</v>
      </c>
      <c r="B1406" s="1095" t="s">
        <v>244</v>
      </c>
      <c r="C1406" s="1088" t="s">
        <v>244</v>
      </c>
      <c r="D1406" s="1089" t="s">
        <v>244</v>
      </c>
      <c r="F1406" s="1093" t="s">
        <v>244</v>
      </c>
      <c r="G1406" s="1089"/>
      <c r="H1406" s="1053"/>
      <c r="I1406" s="1089"/>
    </row>
    <row r="1407" spans="1:9" hidden="1">
      <c r="A1407" s="1086" t="s">
        <v>244</v>
      </c>
      <c r="B1407" s="1095" t="s">
        <v>244</v>
      </c>
      <c r="C1407" s="1088" t="s">
        <v>244</v>
      </c>
      <c r="D1407" s="1089" t="s">
        <v>244</v>
      </c>
      <c r="F1407" s="1093" t="s">
        <v>244</v>
      </c>
      <c r="G1407" s="1089"/>
      <c r="H1407" s="1053"/>
      <c r="I1407" s="1089"/>
    </row>
    <row r="1408" spans="1:9" hidden="1">
      <c r="A1408" s="1086" t="s">
        <v>244</v>
      </c>
      <c r="B1408" s="1095" t="s">
        <v>244</v>
      </c>
      <c r="C1408" s="1088" t="s">
        <v>244</v>
      </c>
      <c r="D1408" s="1089" t="s">
        <v>244</v>
      </c>
      <c r="F1408" s="1093" t="s">
        <v>244</v>
      </c>
      <c r="G1408" s="1089"/>
      <c r="H1408" s="1053"/>
      <c r="I1408" s="1089"/>
    </row>
    <row r="1409" spans="1:9" hidden="1">
      <c r="A1409" s="1086" t="s">
        <v>244</v>
      </c>
      <c r="B1409" s="1095" t="s">
        <v>244</v>
      </c>
      <c r="C1409" s="1088" t="s">
        <v>244</v>
      </c>
      <c r="D1409" s="1089" t="s">
        <v>244</v>
      </c>
      <c r="F1409" s="1093" t="s">
        <v>244</v>
      </c>
      <c r="G1409" s="1089"/>
      <c r="H1409" s="1053"/>
      <c r="I1409" s="1089"/>
    </row>
    <row r="1410" spans="1:9" hidden="1">
      <c r="A1410" s="1086" t="s">
        <v>244</v>
      </c>
      <c r="B1410" s="1095" t="s">
        <v>244</v>
      </c>
      <c r="C1410" s="1088" t="s">
        <v>244</v>
      </c>
      <c r="D1410" s="1089" t="s">
        <v>244</v>
      </c>
      <c r="F1410" s="1093" t="s">
        <v>244</v>
      </c>
      <c r="G1410" s="1089"/>
      <c r="H1410" s="1053"/>
      <c r="I1410" s="1089"/>
    </row>
    <row r="1411" spans="1:9" hidden="1">
      <c r="A1411" s="1086" t="s">
        <v>244</v>
      </c>
      <c r="B1411" s="1095" t="s">
        <v>244</v>
      </c>
      <c r="C1411" s="1088" t="s">
        <v>244</v>
      </c>
      <c r="D1411" s="1089" t="s">
        <v>244</v>
      </c>
      <c r="F1411" s="1093" t="s">
        <v>244</v>
      </c>
      <c r="G1411" s="1089"/>
      <c r="H1411" s="1053"/>
      <c r="I1411" s="1089"/>
    </row>
    <row r="1412" spans="1:9" hidden="1">
      <c r="A1412" s="1086" t="s">
        <v>244</v>
      </c>
      <c r="B1412" s="1095" t="s">
        <v>244</v>
      </c>
      <c r="C1412" s="1088" t="s">
        <v>244</v>
      </c>
      <c r="D1412" s="1089" t="s">
        <v>244</v>
      </c>
      <c r="F1412" s="1093" t="s">
        <v>244</v>
      </c>
      <c r="G1412" s="1089"/>
      <c r="H1412" s="1053"/>
      <c r="I1412" s="1089"/>
    </row>
    <row r="1413" spans="1:9" hidden="1">
      <c r="A1413" s="1086" t="s">
        <v>244</v>
      </c>
      <c r="B1413" s="1095" t="s">
        <v>244</v>
      </c>
      <c r="C1413" s="1088" t="s">
        <v>244</v>
      </c>
      <c r="D1413" s="1089" t="s">
        <v>244</v>
      </c>
      <c r="F1413" s="1093" t="s">
        <v>244</v>
      </c>
      <c r="G1413" s="1089"/>
      <c r="H1413" s="1053"/>
      <c r="I1413" s="1089"/>
    </row>
    <row r="1414" spans="1:9" hidden="1">
      <c r="A1414" s="1086" t="s">
        <v>244</v>
      </c>
      <c r="B1414" s="1095" t="s">
        <v>244</v>
      </c>
      <c r="C1414" s="1088" t="s">
        <v>244</v>
      </c>
      <c r="D1414" s="1089" t="s">
        <v>244</v>
      </c>
      <c r="F1414" s="1093" t="s">
        <v>244</v>
      </c>
      <c r="G1414" s="1089"/>
      <c r="H1414" s="1053"/>
      <c r="I1414" s="1089"/>
    </row>
    <row r="1415" spans="1:9" hidden="1">
      <c r="A1415" s="1086" t="s">
        <v>244</v>
      </c>
      <c r="B1415" s="1095" t="s">
        <v>244</v>
      </c>
      <c r="C1415" s="1088" t="s">
        <v>244</v>
      </c>
      <c r="D1415" s="1089" t="s">
        <v>244</v>
      </c>
      <c r="F1415" s="1093" t="s">
        <v>244</v>
      </c>
      <c r="G1415" s="1089"/>
      <c r="H1415" s="1053"/>
      <c r="I1415" s="1089"/>
    </row>
    <row r="1416" spans="1:9" hidden="1">
      <c r="A1416" s="1086" t="s">
        <v>244</v>
      </c>
      <c r="B1416" s="1095" t="s">
        <v>244</v>
      </c>
      <c r="C1416" s="1088" t="s">
        <v>244</v>
      </c>
      <c r="D1416" s="1089" t="s">
        <v>244</v>
      </c>
      <c r="F1416" s="1093" t="s">
        <v>244</v>
      </c>
      <c r="G1416" s="1089"/>
      <c r="H1416" s="1053"/>
      <c r="I1416" s="1089"/>
    </row>
    <row r="1417" spans="1:9" hidden="1">
      <c r="A1417" s="1086" t="s">
        <v>244</v>
      </c>
      <c r="B1417" s="1095" t="s">
        <v>244</v>
      </c>
      <c r="C1417" s="1088" t="s">
        <v>244</v>
      </c>
      <c r="D1417" s="1089" t="s">
        <v>244</v>
      </c>
      <c r="F1417" s="1093" t="s">
        <v>244</v>
      </c>
      <c r="G1417" s="1089"/>
      <c r="H1417" s="1053"/>
      <c r="I1417" s="1089"/>
    </row>
    <row r="1418" spans="1:9" hidden="1">
      <c r="A1418" s="1086" t="s">
        <v>244</v>
      </c>
      <c r="B1418" s="1095" t="s">
        <v>244</v>
      </c>
      <c r="C1418" s="1088" t="s">
        <v>244</v>
      </c>
      <c r="D1418" s="1089" t="s">
        <v>244</v>
      </c>
      <c r="F1418" s="1093" t="s">
        <v>244</v>
      </c>
      <c r="G1418" s="1089"/>
      <c r="H1418" s="1053"/>
      <c r="I1418" s="1089"/>
    </row>
    <row r="1419" spans="1:9" hidden="1">
      <c r="A1419" s="1086" t="s">
        <v>244</v>
      </c>
      <c r="B1419" s="1095" t="s">
        <v>244</v>
      </c>
      <c r="C1419" s="1088" t="s">
        <v>244</v>
      </c>
      <c r="D1419" s="1089" t="s">
        <v>244</v>
      </c>
      <c r="F1419" s="1093" t="s">
        <v>244</v>
      </c>
      <c r="G1419" s="1089"/>
      <c r="H1419" s="1053"/>
      <c r="I1419" s="1089"/>
    </row>
    <row r="1420" spans="1:9" hidden="1">
      <c r="A1420" s="1086" t="s">
        <v>244</v>
      </c>
      <c r="B1420" s="1095" t="s">
        <v>244</v>
      </c>
      <c r="C1420" s="1088" t="s">
        <v>244</v>
      </c>
      <c r="D1420" s="1089" t="s">
        <v>244</v>
      </c>
      <c r="F1420" s="1093" t="s">
        <v>244</v>
      </c>
      <c r="G1420" s="1089"/>
      <c r="H1420" s="1053"/>
      <c r="I1420" s="1089"/>
    </row>
    <row r="1421" spans="1:9" hidden="1">
      <c r="A1421" s="1086" t="s">
        <v>244</v>
      </c>
      <c r="B1421" s="1095" t="s">
        <v>244</v>
      </c>
      <c r="C1421" s="1088" t="s">
        <v>244</v>
      </c>
      <c r="D1421" s="1089" t="s">
        <v>244</v>
      </c>
      <c r="F1421" s="1093" t="s">
        <v>244</v>
      </c>
      <c r="G1421" s="1089"/>
      <c r="H1421" s="1053"/>
      <c r="I1421" s="1089"/>
    </row>
    <row r="1422" spans="1:9" hidden="1">
      <c r="A1422" s="1086" t="s">
        <v>244</v>
      </c>
      <c r="B1422" s="1095" t="s">
        <v>244</v>
      </c>
      <c r="C1422" s="1088" t="s">
        <v>244</v>
      </c>
      <c r="D1422" s="1089" t="s">
        <v>244</v>
      </c>
      <c r="F1422" s="1093" t="s">
        <v>244</v>
      </c>
      <c r="G1422" s="1089"/>
      <c r="H1422" s="1053"/>
      <c r="I1422" s="1089"/>
    </row>
    <row r="1423" spans="1:9" hidden="1">
      <c r="A1423" s="1086" t="s">
        <v>244</v>
      </c>
      <c r="B1423" s="1095" t="s">
        <v>244</v>
      </c>
      <c r="C1423" s="1088" t="s">
        <v>244</v>
      </c>
      <c r="D1423" s="1089" t="s">
        <v>244</v>
      </c>
      <c r="F1423" s="1093" t="s">
        <v>244</v>
      </c>
      <c r="G1423" s="1089"/>
      <c r="H1423" s="1053"/>
      <c r="I1423" s="1089"/>
    </row>
    <row r="1424" spans="1:9" hidden="1">
      <c r="A1424" s="1086" t="s">
        <v>244</v>
      </c>
      <c r="B1424" s="1095" t="s">
        <v>244</v>
      </c>
      <c r="C1424" s="1088" t="s">
        <v>244</v>
      </c>
      <c r="D1424" s="1089" t="s">
        <v>244</v>
      </c>
      <c r="F1424" s="1093" t="s">
        <v>244</v>
      </c>
      <c r="G1424" s="1089"/>
      <c r="H1424" s="1053"/>
      <c r="I1424" s="1089"/>
    </row>
    <row r="1425" spans="1:9" hidden="1">
      <c r="A1425" s="1086" t="s">
        <v>244</v>
      </c>
      <c r="B1425" s="1095" t="s">
        <v>244</v>
      </c>
      <c r="C1425" s="1088" t="s">
        <v>244</v>
      </c>
      <c r="D1425" s="1089" t="s">
        <v>244</v>
      </c>
      <c r="F1425" s="1093" t="s">
        <v>244</v>
      </c>
      <c r="G1425" s="1089"/>
      <c r="H1425" s="1053"/>
      <c r="I1425" s="1089"/>
    </row>
    <row r="1426" spans="1:9" hidden="1">
      <c r="A1426" s="1086" t="s">
        <v>244</v>
      </c>
      <c r="B1426" s="1095" t="s">
        <v>244</v>
      </c>
      <c r="C1426" s="1088" t="s">
        <v>244</v>
      </c>
      <c r="D1426" s="1089" t="s">
        <v>244</v>
      </c>
      <c r="F1426" s="1093" t="s">
        <v>244</v>
      </c>
      <c r="G1426" s="1089"/>
      <c r="H1426" s="1053"/>
      <c r="I1426" s="1089"/>
    </row>
    <row r="1427" spans="1:9" hidden="1">
      <c r="A1427" s="1086" t="s">
        <v>244</v>
      </c>
      <c r="B1427" s="1095" t="s">
        <v>244</v>
      </c>
      <c r="C1427" s="1088" t="s">
        <v>244</v>
      </c>
      <c r="D1427" s="1089" t="s">
        <v>244</v>
      </c>
      <c r="F1427" s="1093" t="s">
        <v>244</v>
      </c>
      <c r="G1427" s="1089"/>
      <c r="H1427" s="1053"/>
      <c r="I1427" s="1089"/>
    </row>
    <row r="1428" spans="1:9" hidden="1">
      <c r="A1428" s="1086" t="s">
        <v>244</v>
      </c>
      <c r="B1428" s="1095" t="s">
        <v>244</v>
      </c>
      <c r="C1428" s="1088" t="s">
        <v>244</v>
      </c>
      <c r="D1428" s="1089" t="s">
        <v>244</v>
      </c>
      <c r="F1428" s="1093" t="s">
        <v>244</v>
      </c>
      <c r="G1428" s="1089"/>
      <c r="H1428" s="1053"/>
      <c r="I1428" s="1089"/>
    </row>
    <row r="1429" spans="1:9" hidden="1">
      <c r="A1429" s="1086" t="s">
        <v>244</v>
      </c>
      <c r="B1429" s="1095" t="s">
        <v>244</v>
      </c>
      <c r="C1429" s="1088" t="s">
        <v>244</v>
      </c>
      <c r="D1429" s="1089" t="s">
        <v>244</v>
      </c>
      <c r="F1429" s="1093" t="s">
        <v>244</v>
      </c>
      <c r="G1429" s="1089"/>
      <c r="H1429" s="1053"/>
      <c r="I1429" s="1089"/>
    </row>
    <row r="1430" spans="1:9" hidden="1">
      <c r="A1430" s="1086" t="s">
        <v>244</v>
      </c>
      <c r="B1430" s="1095" t="s">
        <v>244</v>
      </c>
      <c r="C1430" s="1088" t="s">
        <v>244</v>
      </c>
      <c r="D1430" s="1089" t="s">
        <v>244</v>
      </c>
      <c r="F1430" s="1093" t="s">
        <v>244</v>
      </c>
      <c r="G1430" s="1089"/>
      <c r="H1430" s="1053"/>
      <c r="I1430" s="1089"/>
    </row>
    <row r="1431" spans="1:9" hidden="1">
      <c r="A1431" s="1086" t="s">
        <v>244</v>
      </c>
      <c r="B1431" s="1095" t="s">
        <v>244</v>
      </c>
      <c r="C1431" s="1088" t="s">
        <v>244</v>
      </c>
      <c r="D1431" s="1089" t="s">
        <v>244</v>
      </c>
      <c r="F1431" s="1093" t="s">
        <v>244</v>
      </c>
      <c r="G1431" s="1089"/>
      <c r="H1431" s="1053"/>
      <c r="I1431" s="1089"/>
    </row>
    <row r="1432" spans="1:9" hidden="1">
      <c r="A1432" s="1086" t="s">
        <v>244</v>
      </c>
      <c r="B1432" s="1095" t="s">
        <v>244</v>
      </c>
      <c r="C1432" s="1088" t="s">
        <v>244</v>
      </c>
      <c r="D1432" s="1089" t="s">
        <v>244</v>
      </c>
      <c r="F1432" s="1093" t="s">
        <v>244</v>
      </c>
      <c r="G1432" s="1089"/>
      <c r="H1432" s="1053"/>
      <c r="I1432" s="1089"/>
    </row>
    <row r="1433" spans="1:9" hidden="1">
      <c r="A1433" s="1086" t="s">
        <v>244</v>
      </c>
      <c r="B1433" s="1095" t="s">
        <v>244</v>
      </c>
      <c r="C1433" s="1088" t="s">
        <v>244</v>
      </c>
      <c r="D1433" s="1089" t="s">
        <v>244</v>
      </c>
      <c r="F1433" s="1093" t="s">
        <v>244</v>
      </c>
      <c r="G1433" s="1089"/>
      <c r="H1433" s="1053"/>
      <c r="I1433" s="1089"/>
    </row>
    <row r="1434" spans="1:9" hidden="1">
      <c r="A1434" s="1086" t="s">
        <v>244</v>
      </c>
      <c r="B1434" s="1095" t="s">
        <v>244</v>
      </c>
      <c r="C1434" s="1088" t="s">
        <v>244</v>
      </c>
      <c r="D1434" s="1089" t="s">
        <v>244</v>
      </c>
      <c r="F1434" s="1093" t="s">
        <v>244</v>
      </c>
      <c r="G1434" s="1089"/>
      <c r="H1434" s="1053"/>
      <c r="I1434" s="1089"/>
    </row>
    <row r="1435" spans="1:9" hidden="1">
      <c r="A1435" s="1086" t="s">
        <v>244</v>
      </c>
      <c r="B1435" s="1095" t="s">
        <v>244</v>
      </c>
      <c r="C1435" s="1088" t="s">
        <v>244</v>
      </c>
      <c r="D1435" s="1089" t="s">
        <v>244</v>
      </c>
      <c r="F1435" s="1093" t="s">
        <v>244</v>
      </c>
      <c r="G1435" s="1089"/>
      <c r="H1435" s="1053"/>
      <c r="I1435" s="1089"/>
    </row>
    <row r="1436" spans="1:9" hidden="1">
      <c r="A1436" s="1086" t="s">
        <v>244</v>
      </c>
      <c r="B1436" s="1095" t="s">
        <v>244</v>
      </c>
      <c r="C1436" s="1088" t="s">
        <v>244</v>
      </c>
      <c r="D1436" s="1089" t="s">
        <v>244</v>
      </c>
      <c r="F1436" s="1093" t="s">
        <v>244</v>
      </c>
      <c r="G1436" s="1089"/>
      <c r="H1436" s="1053"/>
      <c r="I1436" s="1089"/>
    </row>
    <row r="1437" spans="1:9" hidden="1">
      <c r="A1437" s="1086" t="s">
        <v>244</v>
      </c>
      <c r="B1437" s="1095" t="s">
        <v>244</v>
      </c>
      <c r="C1437" s="1088" t="s">
        <v>244</v>
      </c>
      <c r="D1437" s="1089" t="s">
        <v>244</v>
      </c>
      <c r="F1437" s="1093" t="s">
        <v>244</v>
      </c>
      <c r="G1437" s="1089"/>
      <c r="H1437" s="1053"/>
      <c r="I1437" s="1089"/>
    </row>
    <row r="1438" spans="1:9" hidden="1">
      <c r="A1438" s="1086" t="s">
        <v>244</v>
      </c>
      <c r="B1438" s="1095" t="s">
        <v>244</v>
      </c>
      <c r="C1438" s="1088" t="s">
        <v>244</v>
      </c>
      <c r="D1438" s="1089" t="s">
        <v>244</v>
      </c>
      <c r="F1438" s="1093" t="s">
        <v>244</v>
      </c>
      <c r="G1438" s="1089"/>
      <c r="H1438" s="1053"/>
      <c r="I1438" s="1089"/>
    </row>
    <row r="1439" spans="1:9" hidden="1">
      <c r="A1439" s="1086" t="s">
        <v>244</v>
      </c>
      <c r="B1439" s="1095" t="s">
        <v>244</v>
      </c>
      <c r="C1439" s="1088" t="s">
        <v>244</v>
      </c>
      <c r="D1439" s="1089" t="s">
        <v>244</v>
      </c>
      <c r="F1439" s="1093" t="s">
        <v>244</v>
      </c>
      <c r="G1439" s="1089"/>
      <c r="H1439" s="1053"/>
      <c r="I1439" s="1089"/>
    </row>
    <row r="1440" spans="1:9" hidden="1">
      <c r="A1440" s="1086" t="s">
        <v>244</v>
      </c>
      <c r="B1440" s="1095" t="s">
        <v>244</v>
      </c>
      <c r="C1440" s="1088" t="s">
        <v>244</v>
      </c>
      <c r="D1440" s="1089" t="s">
        <v>244</v>
      </c>
      <c r="F1440" s="1093" t="s">
        <v>244</v>
      </c>
      <c r="G1440" s="1089"/>
      <c r="H1440" s="1053"/>
      <c r="I1440" s="1089"/>
    </row>
    <row r="1441" spans="1:9" hidden="1">
      <c r="A1441" s="1086" t="s">
        <v>244</v>
      </c>
      <c r="B1441" s="1095" t="s">
        <v>244</v>
      </c>
      <c r="C1441" s="1088" t="s">
        <v>244</v>
      </c>
      <c r="D1441" s="1089" t="s">
        <v>244</v>
      </c>
      <c r="F1441" s="1093" t="s">
        <v>244</v>
      </c>
      <c r="G1441" s="1089"/>
      <c r="H1441" s="1053"/>
      <c r="I1441" s="1089"/>
    </row>
    <row r="1442" spans="1:9" hidden="1">
      <c r="A1442" s="1086" t="s">
        <v>244</v>
      </c>
      <c r="B1442" s="1095" t="s">
        <v>244</v>
      </c>
      <c r="C1442" s="1088" t="s">
        <v>244</v>
      </c>
      <c r="D1442" s="1089" t="s">
        <v>244</v>
      </c>
      <c r="F1442" s="1093" t="s">
        <v>244</v>
      </c>
      <c r="G1442" s="1089"/>
      <c r="H1442" s="1053"/>
      <c r="I1442" s="1089"/>
    </row>
    <row r="1443" spans="1:9" hidden="1">
      <c r="A1443" s="1086" t="s">
        <v>244</v>
      </c>
      <c r="B1443" s="1095" t="s">
        <v>244</v>
      </c>
      <c r="C1443" s="1088" t="s">
        <v>244</v>
      </c>
      <c r="D1443" s="1089" t="s">
        <v>244</v>
      </c>
      <c r="F1443" s="1093" t="s">
        <v>244</v>
      </c>
      <c r="G1443" s="1089"/>
      <c r="H1443" s="1053"/>
      <c r="I1443" s="1089"/>
    </row>
    <row r="1444" spans="1:9" hidden="1">
      <c r="A1444" s="1086" t="s">
        <v>244</v>
      </c>
      <c r="B1444" s="1095" t="s">
        <v>244</v>
      </c>
      <c r="C1444" s="1088" t="s">
        <v>244</v>
      </c>
      <c r="D1444" s="1089" t="s">
        <v>244</v>
      </c>
      <c r="F1444" s="1093" t="s">
        <v>244</v>
      </c>
      <c r="G1444" s="1089"/>
      <c r="H1444" s="1053"/>
      <c r="I1444" s="1089"/>
    </row>
    <row r="1445" spans="1:9" hidden="1">
      <c r="A1445" s="1086" t="s">
        <v>244</v>
      </c>
      <c r="B1445" s="1095" t="s">
        <v>244</v>
      </c>
      <c r="C1445" s="1088" t="s">
        <v>244</v>
      </c>
      <c r="D1445" s="1089" t="s">
        <v>244</v>
      </c>
      <c r="F1445" s="1093" t="s">
        <v>244</v>
      </c>
      <c r="G1445" s="1089"/>
      <c r="H1445" s="1053"/>
      <c r="I1445" s="1089"/>
    </row>
    <row r="1446" spans="1:9" hidden="1">
      <c r="A1446" s="1086" t="s">
        <v>244</v>
      </c>
      <c r="B1446" s="1095" t="s">
        <v>244</v>
      </c>
      <c r="C1446" s="1088" t="s">
        <v>244</v>
      </c>
      <c r="D1446" s="1089" t="s">
        <v>244</v>
      </c>
      <c r="F1446" s="1093" t="s">
        <v>244</v>
      </c>
      <c r="G1446" s="1089"/>
      <c r="H1446" s="1053"/>
      <c r="I1446" s="1089"/>
    </row>
    <row r="1447" spans="1:9" hidden="1">
      <c r="A1447" s="1086" t="s">
        <v>244</v>
      </c>
      <c r="B1447" s="1095" t="s">
        <v>244</v>
      </c>
      <c r="C1447" s="1088" t="s">
        <v>244</v>
      </c>
      <c r="D1447" s="1089" t="s">
        <v>244</v>
      </c>
      <c r="F1447" s="1093" t="s">
        <v>244</v>
      </c>
      <c r="G1447" s="1089"/>
      <c r="H1447" s="1053"/>
      <c r="I1447" s="1089"/>
    </row>
    <row r="1448" spans="1:9" hidden="1">
      <c r="A1448" s="1086" t="s">
        <v>244</v>
      </c>
      <c r="B1448" s="1095" t="s">
        <v>244</v>
      </c>
      <c r="C1448" s="1088" t="s">
        <v>244</v>
      </c>
      <c r="D1448" s="1089" t="s">
        <v>244</v>
      </c>
      <c r="F1448" s="1093" t="s">
        <v>244</v>
      </c>
      <c r="G1448" s="1089"/>
      <c r="H1448" s="1053"/>
      <c r="I1448" s="1089"/>
    </row>
    <row r="1449" spans="1:9" hidden="1">
      <c r="A1449" s="1086" t="s">
        <v>244</v>
      </c>
      <c r="B1449" s="1095" t="s">
        <v>244</v>
      </c>
      <c r="C1449" s="1088" t="s">
        <v>244</v>
      </c>
      <c r="D1449" s="1089" t="s">
        <v>244</v>
      </c>
      <c r="F1449" s="1093" t="s">
        <v>244</v>
      </c>
      <c r="G1449" s="1089"/>
      <c r="H1449" s="1053"/>
      <c r="I1449" s="1089"/>
    </row>
    <row r="1450" spans="1:9" hidden="1">
      <c r="A1450" s="1086" t="s">
        <v>244</v>
      </c>
      <c r="B1450" s="1095" t="s">
        <v>244</v>
      </c>
      <c r="C1450" s="1088" t="s">
        <v>244</v>
      </c>
      <c r="D1450" s="1089" t="s">
        <v>244</v>
      </c>
      <c r="F1450" s="1093" t="s">
        <v>244</v>
      </c>
      <c r="G1450" s="1089"/>
      <c r="H1450" s="1053"/>
      <c r="I1450" s="1089"/>
    </row>
    <row r="1451" spans="1:9" hidden="1">
      <c r="A1451" s="1086" t="s">
        <v>244</v>
      </c>
      <c r="B1451" s="1095" t="s">
        <v>244</v>
      </c>
      <c r="C1451" s="1088" t="s">
        <v>244</v>
      </c>
      <c r="D1451" s="1089" t="s">
        <v>244</v>
      </c>
      <c r="F1451" s="1093" t="s">
        <v>244</v>
      </c>
      <c r="G1451" s="1089"/>
      <c r="H1451" s="1053"/>
      <c r="I1451" s="1089"/>
    </row>
    <row r="1452" spans="1:9" hidden="1">
      <c r="A1452" s="1086" t="s">
        <v>244</v>
      </c>
      <c r="B1452" s="1095" t="s">
        <v>244</v>
      </c>
      <c r="C1452" s="1088" t="s">
        <v>244</v>
      </c>
      <c r="D1452" s="1089" t="s">
        <v>244</v>
      </c>
      <c r="F1452" s="1093" t="s">
        <v>244</v>
      </c>
      <c r="G1452" s="1089"/>
      <c r="H1452" s="1053"/>
      <c r="I1452" s="1089"/>
    </row>
    <row r="1453" spans="1:9" hidden="1">
      <c r="A1453" s="1086" t="s">
        <v>244</v>
      </c>
      <c r="B1453" s="1095" t="s">
        <v>244</v>
      </c>
      <c r="C1453" s="1088" t="s">
        <v>244</v>
      </c>
      <c r="D1453" s="1089" t="s">
        <v>244</v>
      </c>
      <c r="F1453" s="1093" t="s">
        <v>244</v>
      </c>
      <c r="G1453" s="1089"/>
      <c r="H1453" s="1053"/>
      <c r="I1453" s="1089"/>
    </row>
    <row r="1454" spans="1:9" hidden="1">
      <c r="A1454" s="1086" t="s">
        <v>244</v>
      </c>
      <c r="B1454" s="1095" t="s">
        <v>244</v>
      </c>
      <c r="C1454" s="1088" t="s">
        <v>244</v>
      </c>
      <c r="D1454" s="1089" t="s">
        <v>244</v>
      </c>
      <c r="F1454" s="1093" t="s">
        <v>244</v>
      </c>
      <c r="G1454" s="1089"/>
      <c r="H1454" s="1053"/>
      <c r="I1454" s="1089"/>
    </row>
    <row r="1455" spans="1:9" hidden="1">
      <c r="A1455" s="1086" t="s">
        <v>244</v>
      </c>
      <c r="B1455" s="1095" t="s">
        <v>244</v>
      </c>
      <c r="C1455" s="1088" t="s">
        <v>244</v>
      </c>
      <c r="D1455" s="1089" t="s">
        <v>244</v>
      </c>
      <c r="F1455" s="1093" t="s">
        <v>244</v>
      </c>
      <c r="G1455" s="1089"/>
      <c r="H1455" s="1053"/>
      <c r="I1455" s="1089"/>
    </row>
    <row r="1456" spans="1:9" hidden="1">
      <c r="A1456" s="1086" t="s">
        <v>244</v>
      </c>
      <c r="B1456" s="1095" t="s">
        <v>244</v>
      </c>
      <c r="C1456" s="1088" t="s">
        <v>244</v>
      </c>
      <c r="D1456" s="1089" t="s">
        <v>244</v>
      </c>
      <c r="F1456" s="1093" t="s">
        <v>244</v>
      </c>
      <c r="G1456" s="1089"/>
      <c r="H1456" s="1053"/>
      <c r="I1456" s="1089"/>
    </row>
    <row r="1457" spans="1:9" hidden="1">
      <c r="A1457" s="1086" t="s">
        <v>244</v>
      </c>
      <c r="B1457" s="1095" t="s">
        <v>244</v>
      </c>
      <c r="C1457" s="1088" t="s">
        <v>244</v>
      </c>
      <c r="D1457" s="1089" t="s">
        <v>244</v>
      </c>
      <c r="F1457" s="1093" t="s">
        <v>244</v>
      </c>
      <c r="G1457" s="1089"/>
      <c r="H1457" s="1053"/>
      <c r="I1457" s="1089"/>
    </row>
    <row r="1458" spans="1:9" hidden="1">
      <c r="A1458" s="1086" t="s">
        <v>244</v>
      </c>
      <c r="B1458" s="1095" t="s">
        <v>244</v>
      </c>
      <c r="C1458" s="1088" t="s">
        <v>244</v>
      </c>
      <c r="D1458" s="1089" t="s">
        <v>244</v>
      </c>
      <c r="F1458" s="1093" t="s">
        <v>244</v>
      </c>
      <c r="G1458" s="1089"/>
      <c r="H1458" s="1053"/>
      <c r="I1458" s="1089"/>
    </row>
    <row r="1459" spans="1:9" hidden="1">
      <c r="A1459" s="1086" t="s">
        <v>244</v>
      </c>
      <c r="B1459" s="1095" t="s">
        <v>244</v>
      </c>
      <c r="C1459" s="1088" t="s">
        <v>244</v>
      </c>
      <c r="D1459" s="1089" t="s">
        <v>244</v>
      </c>
      <c r="F1459" s="1093" t="s">
        <v>244</v>
      </c>
      <c r="G1459" s="1089"/>
      <c r="H1459" s="1053"/>
      <c r="I1459" s="1089"/>
    </row>
    <row r="1460" spans="1:9" hidden="1">
      <c r="A1460" s="1086" t="s">
        <v>244</v>
      </c>
      <c r="B1460" s="1095" t="s">
        <v>244</v>
      </c>
      <c r="C1460" s="1088" t="s">
        <v>244</v>
      </c>
      <c r="D1460" s="1089" t="s">
        <v>244</v>
      </c>
      <c r="F1460" s="1093" t="s">
        <v>244</v>
      </c>
      <c r="G1460" s="1089"/>
      <c r="H1460" s="1053"/>
      <c r="I1460" s="1089"/>
    </row>
    <row r="1461" spans="1:9" hidden="1">
      <c r="A1461" s="1086" t="s">
        <v>244</v>
      </c>
      <c r="B1461" s="1095" t="s">
        <v>244</v>
      </c>
      <c r="C1461" s="1088" t="s">
        <v>244</v>
      </c>
      <c r="D1461" s="1089" t="s">
        <v>244</v>
      </c>
      <c r="F1461" s="1093" t="s">
        <v>244</v>
      </c>
      <c r="G1461" s="1089"/>
      <c r="H1461" s="1053"/>
      <c r="I1461" s="1089"/>
    </row>
    <row r="1462" spans="1:9" hidden="1">
      <c r="A1462" s="1086" t="s">
        <v>244</v>
      </c>
      <c r="B1462" s="1095" t="s">
        <v>244</v>
      </c>
      <c r="C1462" s="1088" t="s">
        <v>244</v>
      </c>
      <c r="D1462" s="1089" t="s">
        <v>244</v>
      </c>
      <c r="F1462" s="1093" t="s">
        <v>244</v>
      </c>
      <c r="G1462" s="1089"/>
      <c r="H1462" s="1053"/>
      <c r="I1462" s="1089"/>
    </row>
    <row r="1463" spans="1:9" hidden="1">
      <c r="A1463" s="1086" t="s">
        <v>244</v>
      </c>
      <c r="B1463" s="1095" t="s">
        <v>244</v>
      </c>
      <c r="C1463" s="1088" t="s">
        <v>244</v>
      </c>
      <c r="D1463" s="1089" t="s">
        <v>244</v>
      </c>
      <c r="F1463" s="1093" t="s">
        <v>244</v>
      </c>
      <c r="G1463" s="1089"/>
      <c r="H1463" s="1053"/>
      <c r="I1463" s="1089"/>
    </row>
    <row r="1464" spans="1:9" hidden="1">
      <c r="A1464" s="1086" t="s">
        <v>244</v>
      </c>
      <c r="B1464" s="1095" t="s">
        <v>244</v>
      </c>
      <c r="C1464" s="1088" t="s">
        <v>244</v>
      </c>
      <c r="D1464" s="1089" t="s">
        <v>244</v>
      </c>
      <c r="F1464" s="1093" t="s">
        <v>244</v>
      </c>
      <c r="G1464" s="1089"/>
      <c r="H1464" s="1053"/>
      <c r="I1464" s="1089"/>
    </row>
    <row r="1465" spans="1:9" hidden="1">
      <c r="A1465" s="1086" t="s">
        <v>244</v>
      </c>
      <c r="B1465" s="1095" t="s">
        <v>244</v>
      </c>
      <c r="C1465" s="1088" t="s">
        <v>244</v>
      </c>
      <c r="D1465" s="1089" t="s">
        <v>244</v>
      </c>
      <c r="F1465" s="1093" t="s">
        <v>244</v>
      </c>
      <c r="G1465" s="1089"/>
      <c r="H1465" s="1053"/>
      <c r="I1465" s="1089"/>
    </row>
    <row r="1466" spans="1:9" hidden="1">
      <c r="A1466" s="1086" t="s">
        <v>244</v>
      </c>
      <c r="B1466" s="1095" t="s">
        <v>244</v>
      </c>
      <c r="C1466" s="1088" t="s">
        <v>244</v>
      </c>
      <c r="D1466" s="1089" t="s">
        <v>244</v>
      </c>
      <c r="F1466" s="1093" t="s">
        <v>244</v>
      </c>
      <c r="G1466" s="1089"/>
      <c r="H1466" s="1053"/>
      <c r="I1466" s="1089"/>
    </row>
    <row r="1467" spans="1:9" hidden="1">
      <c r="A1467" s="1086" t="s">
        <v>244</v>
      </c>
      <c r="B1467" s="1095" t="s">
        <v>244</v>
      </c>
      <c r="C1467" s="1088" t="s">
        <v>244</v>
      </c>
      <c r="D1467" s="1089" t="s">
        <v>244</v>
      </c>
      <c r="F1467" s="1093" t="s">
        <v>244</v>
      </c>
      <c r="G1467" s="1089"/>
      <c r="H1467" s="1053"/>
      <c r="I1467" s="1089"/>
    </row>
    <row r="1468" spans="1:9" hidden="1">
      <c r="A1468" s="1086" t="s">
        <v>244</v>
      </c>
      <c r="B1468" s="1095" t="s">
        <v>244</v>
      </c>
      <c r="C1468" s="1088" t="s">
        <v>244</v>
      </c>
      <c r="D1468" s="1089" t="s">
        <v>244</v>
      </c>
      <c r="F1468" s="1093" t="s">
        <v>244</v>
      </c>
      <c r="G1468" s="1089"/>
      <c r="H1468" s="1053"/>
      <c r="I1468" s="1089"/>
    </row>
    <row r="1469" spans="1:9" hidden="1">
      <c r="A1469" s="1086" t="s">
        <v>244</v>
      </c>
      <c r="B1469" s="1095" t="s">
        <v>244</v>
      </c>
      <c r="C1469" s="1088" t="s">
        <v>244</v>
      </c>
      <c r="D1469" s="1089" t="s">
        <v>244</v>
      </c>
      <c r="F1469" s="1093" t="s">
        <v>244</v>
      </c>
      <c r="G1469" s="1089"/>
      <c r="H1469" s="1053"/>
      <c r="I1469" s="1089"/>
    </row>
    <row r="1470" spans="1:9" hidden="1">
      <c r="A1470" s="1086" t="s">
        <v>244</v>
      </c>
      <c r="B1470" s="1095" t="s">
        <v>244</v>
      </c>
      <c r="C1470" s="1088" t="s">
        <v>244</v>
      </c>
      <c r="D1470" s="1089" t="s">
        <v>244</v>
      </c>
      <c r="F1470" s="1093" t="s">
        <v>244</v>
      </c>
      <c r="G1470" s="1089"/>
      <c r="H1470" s="1053"/>
      <c r="I1470" s="1089"/>
    </row>
    <row r="1471" spans="1:9" hidden="1">
      <c r="A1471" s="1086" t="s">
        <v>244</v>
      </c>
      <c r="B1471" s="1095" t="s">
        <v>244</v>
      </c>
      <c r="C1471" s="1088" t="s">
        <v>244</v>
      </c>
      <c r="D1471" s="1089" t="s">
        <v>244</v>
      </c>
      <c r="F1471" s="1093" t="s">
        <v>244</v>
      </c>
      <c r="G1471" s="1089"/>
      <c r="H1471" s="1053"/>
      <c r="I1471" s="1089"/>
    </row>
    <row r="1472" spans="1:9" hidden="1">
      <c r="A1472" s="1086" t="s">
        <v>244</v>
      </c>
      <c r="B1472" s="1095" t="s">
        <v>244</v>
      </c>
      <c r="C1472" s="1088" t="s">
        <v>244</v>
      </c>
      <c r="D1472" s="1089" t="s">
        <v>244</v>
      </c>
      <c r="F1472" s="1093" t="s">
        <v>244</v>
      </c>
      <c r="G1472" s="1089"/>
      <c r="H1472" s="1053"/>
      <c r="I1472" s="1089"/>
    </row>
    <row r="1473" spans="1:9" hidden="1">
      <c r="A1473" s="1086" t="s">
        <v>244</v>
      </c>
      <c r="B1473" s="1095" t="s">
        <v>244</v>
      </c>
      <c r="C1473" s="1088" t="s">
        <v>244</v>
      </c>
      <c r="D1473" s="1089" t="s">
        <v>244</v>
      </c>
      <c r="F1473" s="1093" t="s">
        <v>244</v>
      </c>
      <c r="G1473" s="1089"/>
      <c r="H1473" s="1053"/>
      <c r="I1473" s="1089"/>
    </row>
    <row r="1474" spans="1:9" hidden="1">
      <c r="A1474" s="1086" t="s">
        <v>244</v>
      </c>
      <c r="B1474" s="1095" t="s">
        <v>244</v>
      </c>
      <c r="C1474" s="1088" t="s">
        <v>244</v>
      </c>
      <c r="D1474" s="1089" t="s">
        <v>244</v>
      </c>
      <c r="F1474" s="1093" t="s">
        <v>244</v>
      </c>
      <c r="G1474" s="1089"/>
      <c r="H1474" s="1053"/>
      <c r="I1474" s="1089"/>
    </row>
    <row r="1475" spans="1:9" hidden="1">
      <c r="A1475" s="1086" t="s">
        <v>244</v>
      </c>
      <c r="B1475" s="1095" t="s">
        <v>244</v>
      </c>
      <c r="C1475" s="1088" t="s">
        <v>244</v>
      </c>
      <c r="D1475" s="1089" t="s">
        <v>244</v>
      </c>
      <c r="F1475" s="1093" t="s">
        <v>244</v>
      </c>
      <c r="G1475" s="1089"/>
      <c r="H1475" s="1053"/>
      <c r="I1475" s="1089"/>
    </row>
    <row r="1476" spans="1:9" hidden="1">
      <c r="A1476" s="1086" t="s">
        <v>244</v>
      </c>
      <c r="B1476" s="1095" t="s">
        <v>244</v>
      </c>
      <c r="C1476" s="1088" t="s">
        <v>244</v>
      </c>
      <c r="D1476" s="1089" t="s">
        <v>244</v>
      </c>
      <c r="F1476" s="1093" t="s">
        <v>244</v>
      </c>
      <c r="G1476" s="1089"/>
      <c r="H1476" s="1053"/>
      <c r="I1476" s="1089"/>
    </row>
    <row r="1477" spans="1:9" hidden="1">
      <c r="A1477" s="1086" t="s">
        <v>244</v>
      </c>
      <c r="B1477" s="1095" t="s">
        <v>244</v>
      </c>
      <c r="C1477" s="1088" t="s">
        <v>244</v>
      </c>
      <c r="D1477" s="1089" t="s">
        <v>244</v>
      </c>
      <c r="F1477" s="1093" t="s">
        <v>244</v>
      </c>
      <c r="G1477" s="1089"/>
      <c r="H1477" s="1053"/>
      <c r="I1477" s="1089"/>
    </row>
    <row r="1478" spans="1:9" hidden="1">
      <c r="A1478" s="1086" t="s">
        <v>244</v>
      </c>
      <c r="B1478" s="1095" t="s">
        <v>244</v>
      </c>
      <c r="C1478" s="1088" t="s">
        <v>244</v>
      </c>
      <c r="D1478" s="1089" t="s">
        <v>244</v>
      </c>
      <c r="F1478" s="1093" t="s">
        <v>244</v>
      </c>
      <c r="G1478" s="1089"/>
      <c r="H1478" s="1053"/>
      <c r="I1478" s="1089"/>
    </row>
    <row r="1479" spans="1:9" hidden="1">
      <c r="A1479" s="1086" t="s">
        <v>244</v>
      </c>
      <c r="B1479" s="1095" t="s">
        <v>244</v>
      </c>
      <c r="C1479" s="1088" t="s">
        <v>244</v>
      </c>
      <c r="D1479" s="1089" t="s">
        <v>244</v>
      </c>
      <c r="F1479" s="1093" t="s">
        <v>244</v>
      </c>
      <c r="G1479" s="1089"/>
      <c r="H1479" s="1053"/>
      <c r="I1479" s="1089"/>
    </row>
    <row r="1480" spans="1:9" hidden="1">
      <c r="A1480" s="1086" t="s">
        <v>244</v>
      </c>
      <c r="B1480" s="1095" t="s">
        <v>244</v>
      </c>
      <c r="C1480" s="1088" t="s">
        <v>244</v>
      </c>
      <c r="D1480" s="1089" t="s">
        <v>244</v>
      </c>
      <c r="F1480" s="1093" t="s">
        <v>244</v>
      </c>
      <c r="G1480" s="1089"/>
      <c r="H1480" s="1053"/>
      <c r="I1480" s="1089"/>
    </row>
    <row r="1481" spans="1:9" hidden="1">
      <c r="A1481" s="1086" t="s">
        <v>244</v>
      </c>
      <c r="B1481" s="1095" t="s">
        <v>244</v>
      </c>
      <c r="C1481" s="1088" t="s">
        <v>244</v>
      </c>
      <c r="D1481" s="1089" t="s">
        <v>244</v>
      </c>
      <c r="F1481" s="1093" t="s">
        <v>244</v>
      </c>
      <c r="G1481" s="1089"/>
      <c r="H1481" s="1053"/>
      <c r="I1481" s="1089"/>
    </row>
    <row r="1482" spans="1:9" hidden="1">
      <c r="A1482" s="1086" t="s">
        <v>244</v>
      </c>
      <c r="B1482" s="1095" t="s">
        <v>244</v>
      </c>
      <c r="C1482" s="1088" t="s">
        <v>244</v>
      </c>
      <c r="D1482" s="1089" t="s">
        <v>244</v>
      </c>
      <c r="F1482" s="1093" t="s">
        <v>244</v>
      </c>
      <c r="G1482" s="1089"/>
      <c r="H1482" s="1053"/>
      <c r="I1482" s="1089"/>
    </row>
    <row r="1483" spans="1:9" hidden="1">
      <c r="A1483" s="1086" t="s">
        <v>244</v>
      </c>
      <c r="B1483" s="1095" t="s">
        <v>244</v>
      </c>
      <c r="C1483" s="1088" t="s">
        <v>244</v>
      </c>
      <c r="D1483" s="1089" t="s">
        <v>244</v>
      </c>
      <c r="F1483" s="1093" t="s">
        <v>244</v>
      </c>
      <c r="G1483" s="1089"/>
      <c r="H1483" s="1053"/>
      <c r="I1483" s="1089"/>
    </row>
    <row r="1484" spans="1:9" hidden="1">
      <c r="A1484" s="1086" t="s">
        <v>244</v>
      </c>
      <c r="B1484" s="1095" t="s">
        <v>244</v>
      </c>
      <c r="C1484" s="1088" t="s">
        <v>244</v>
      </c>
      <c r="D1484" s="1089" t="s">
        <v>244</v>
      </c>
      <c r="F1484" s="1093" t="s">
        <v>244</v>
      </c>
      <c r="G1484" s="1089"/>
      <c r="H1484" s="1053"/>
      <c r="I1484" s="1089"/>
    </row>
    <row r="1485" spans="1:9" hidden="1">
      <c r="A1485" s="1086" t="s">
        <v>244</v>
      </c>
      <c r="B1485" s="1095" t="s">
        <v>244</v>
      </c>
      <c r="C1485" s="1088" t="s">
        <v>244</v>
      </c>
      <c r="D1485" s="1089" t="s">
        <v>244</v>
      </c>
      <c r="F1485" s="1093" t="s">
        <v>244</v>
      </c>
      <c r="G1485" s="1089"/>
      <c r="H1485" s="1053"/>
      <c r="I1485" s="1089"/>
    </row>
    <row r="1486" spans="1:9" hidden="1">
      <c r="A1486" s="1086" t="s">
        <v>244</v>
      </c>
      <c r="B1486" s="1095" t="s">
        <v>244</v>
      </c>
      <c r="C1486" s="1088" t="s">
        <v>244</v>
      </c>
      <c r="D1486" s="1089" t="s">
        <v>244</v>
      </c>
      <c r="F1486" s="1093" t="s">
        <v>244</v>
      </c>
      <c r="G1486" s="1089"/>
      <c r="H1486" s="1053"/>
      <c r="I1486" s="1089"/>
    </row>
    <row r="1487" spans="1:9" hidden="1">
      <c r="A1487" s="1086" t="s">
        <v>244</v>
      </c>
      <c r="B1487" s="1095" t="s">
        <v>244</v>
      </c>
      <c r="C1487" s="1088" t="s">
        <v>244</v>
      </c>
      <c r="D1487" s="1089" t="s">
        <v>244</v>
      </c>
      <c r="F1487" s="1093" t="s">
        <v>244</v>
      </c>
      <c r="G1487" s="1089"/>
      <c r="H1487" s="1053"/>
      <c r="I1487" s="1089"/>
    </row>
    <row r="1488" spans="1:9" hidden="1">
      <c r="A1488" s="1086" t="s">
        <v>244</v>
      </c>
      <c r="B1488" s="1095" t="s">
        <v>244</v>
      </c>
      <c r="C1488" s="1088" t="s">
        <v>244</v>
      </c>
      <c r="D1488" s="1089" t="s">
        <v>244</v>
      </c>
      <c r="F1488" s="1093" t="s">
        <v>244</v>
      </c>
      <c r="G1488" s="1089"/>
      <c r="H1488" s="1053"/>
      <c r="I1488" s="1089"/>
    </row>
    <row r="1489" spans="1:9" hidden="1">
      <c r="A1489" s="1086" t="s">
        <v>244</v>
      </c>
      <c r="B1489" s="1095" t="s">
        <v>244</v>
      </c>
      <c r="C1489" s="1088" t="s">
        <v>244</v>
      </c>
      <c r="D1489" s="1089" t="s">
        <v>244</v>
      </c>
      <c r="F1489" s="1093" t="s">
        <v>244</v>
      </c>
      <c r="G1489" s="1089"/>
      <c r="H1489" s="1053"/>
      <c r="I1489" s="1089"/>
    </row>
    <row r="1490" spans="1:9" hidden="1">
      <c r="A1490" s="1086" t="s">
        <v>244</v>
      </c>
      <c r="B1490" s="1095" t="s">
        <v>244</v>
      </c>
      <c r="C1490" s="1088" t="s">
        <v>244</v>
      </c>
      <c r="D1490" s="1089" t="s">
        <v>244</v>
      </c>
      <c r="F1490" s="1093" t="s">
        <v>244</v>
      </c>
      <c r="G1490" s="1089"/>
      <c r="H1490" s="1053"/>
      <c r="I1490" s="1089"/>
    </row>
    <row r="1491" spans="1:9" hidden="1">
      <c r="A1491" s="1086" t="s">
        <v>244</v>
      </c>
      <c r="B1491" s="1095" t="s">
        <v>244</v>
      </c>
      <c r="C1491" s="1088" t="s">
        <v>244</v>
      </c>
      <c r="D1491" s="1089" t="s">
        <v>244</v>
      </c>
      <c r="F1491" s="1093" t="s">
        <v>244</v>
      </c>
      <c r="G1491" s="1089"/>
      <c r="H1491" s="1053"/>
      <c r="I1491" s="1089"/>
    </row>
    <row r="1492" spans="1:9" hidden="1">
      <c r="A1492" s="1086" t="s">
        <v>244</v>
      </c>
      <c r="B1492" s="1095" t="s">
        <v>244</v>
      </c>
      <c r="C1492" s="1088" t="s">
        <v>244</v>
      </c>
      <c r="D1492" s="1089" t="s">
        <v>244</v>
      </c>
      <c r="F1492" s="1093" t="s">
        <v>244</v>
      </c>
      <c r="G1492" s="1089"/>
      <c r="H1492" s="1053"/>
      <c r="I1492" s="1089"/>
    </row>
    <row r="1493" spans="1:9" hidden="1">
      <c r="A1493" s="1086" t="s">
        <v>244</v>
      </c>
      <c r="B1493" s="1095" t="s">
        <v>244</v>
      </c>
      <c r="C1493" s="1088" t="s">
        <v>244</v>
      </c>
      <c r="D1493" s="1089" t="s">
        <v>244</v>
      </c>
      <c r="F1493" s="1093" t="s">
        <v>244</v>
      </c>
      <c r="G1493" s="1089"/>
      <c r="H1493" s="1053"/>
      <c r="I1493" s="1089"/>
    </row>
    <row r="1494" spans="1:9" hidden="1">
      <c r="A1494" s="1086" t="s">
        <v>244</v>
      </c>
      <c r="B1494" s="1095" t="s">
        <v>244</v>
      </c>
      <c r="C1494" s="1088" t="s">
        <v>244</v>
      </c>
      <c r="D1494" s="1089" t="s">
        <v>244</v>
      </c>
      <c r="F1494" s="1093" t="s">
        <v>244</v>
      </c>
      <c r="G1494" s="1089"/>
      <c r="H1494" s="1053"/>
      <c r="I1494" s="1089"/>
    </row>
    <row r="1495" spans="1:9" hidden="1">
      <c r="A1495" s="1086" t="s">
        <v>244</v>
      </c>
      <c r="B1495" s="1095" t="s">
        <v>244</v>
      </c>
      <c r="C1495" s="1088" t="s">
        <v>244</v>
      </c>
      <c r="D1495" s="1089" t="s">
        <v>244</v>
      </c>
      <c r="F1495" s="1093" t="s">
        <v>244</v>
      </c>
      <c r="G1495" s="1089"/>
      <c r="H1495" s="1053"/>
      <c r="I1495" s="1089"/>
    </row>
    <row r="1496" spans="1:9" hidden="1">
      <c r="A1496" s="1086" t="s">
        <v>244</v>
      </c>
      <c r="B1496" s="1095" t="s">
        <v>244</v>
      </c>
      <c r="C1496" s="1088" t="s">
        <v>244</v>
      </c>
      <c r="D1496" s="1089" t="s">
        <v>244</v>
      </c>
      <c r="F1496" s="1093" t="s">
        <v>244</v>
      </c>
      <c r="G1496" s="1089"/>
      <c r="H1496" s="1053"/>
      <c r="I1496" s="1089"/>
    </row>
    <row r="1497" spans="1:9" hidden="1">
      <c r="A1497" s="1086" t="s">
        <v>244</v>
      </c>
      <c r="B1497" s="1095" t="s">
        <v>244</v>
      </c>
      <c r="C1497" s="1088" t="s">
        <v>244</v>
      </c>
      <c r="D1497" s="1089" t="s">
        <v>244</v>
      </c>
      <c r="F1497" s="1093" t="s">
        <v>244</v>
      </c>
      <c r="G1497" s="1089"/>
      <c r="H1497" s="1053"/>
      <c r="I1497" s="1089"/>
    </row>
    <row r="1498" spans="1:9" hidden="1">
      <c r="A1498" s="1086" t="s">
        <v>244</v>
      </c>
      <c r="B1498" s="1095" t="s">
        <v>244</v>
      </c>
      <c r="C1498" s="1088" t="s">
        <v>244</v>
      </c>
      <c r="D1498" s="1089" t="s">
        <v>244</v>
      </c>
      <c r="F1498" s="1093" t="s">
        <v>244</v>
      </c>
      <c r="G1498" s="1089"/>
      <c r="H1498" s="1053"/>
      <c r="I1498" s="1089"/>
    </row>
    <row r="1499" spans="1:9" hidden="1">
      <c r="A1499" s="1086" t="s">
        <v>244</v>
      </c>
      <c r="B1499" s="1095" t="s">
        <v>244</v>
      </c>
      <c r="C1499" s="1088" t="s">
        <v>244</v>
      </c>
      <c r="D1499" s="1089" t="s">
        <v>244</v>
      </c>
      <c r="F1499" s="1093" t="s">
        <v>244</v>
      </c>
      <c r="G1499" s="1089"/>
      <c r="H1499" s="1053"/>
      <c r="I1499" s="1089"/>
    </row>
    <row r="1500" spans="1:9" hidden="1">
      <c r="A1500" s="1086" t="s">
        <v>244</v>
      </c>
      <c r="B1500" s="1095" t="s">
        <v>244</v>
      </c>
      <c r="C1500" s="1088" t="s">
        <v>244</v>
      </c>
      <c r="D1500" s="1089" t="s">
        <v>244</v>
      </c>
      <c r="F1500" s="1093" t="s">
        <v>244</v>
      </c>
      <c r="G1500" s="1089"/>
      <c r="H1500" s="1053"/>
      <c r="I1500" s="1089"/>
    </row>
    <row r="1501" spans="1:9" hidden="1">
      <c r="A1501" s="1086" t="s">
        <v>244</v>
      </c>
      <c r="B1501" s="1095" t="s">
        <v>244</v>
      </c>
      <c r="C1501" s="1088" t="s">
        <v>244</v>
      </c>
      <c r="D1501" s="1089" t="s">
        <v>244</v>
      </c>
      <c r="F1501" s="1093" t="s">
        <v>244</v>
      </c>
      <c r="G1501" s="1089"/>
      <c r="H1501" s="1053"/>
      <c r="I1501" s="1089"/>
    </row>
    <row r="1502" spans="1:9" hidden="1">
      <c r="A1502" s="1086" t="s">
        <v>244</v>
      </c>
      <c r="B1502" s="1095" t="s">
        <v>244</v>
      </c>
      <c r="C1502" s="1088" t="s">
        <v>244</v>
      </c>
      <c r="D1502" s="1089" t="s">
        <v>244</v>
      </c>
      <c r="F1502" s="1093" t="s">
        <v>244</v>
      </c>
      <c r="G1502" s="1089"/>
      <c r="H1502" s="1053"/>
      <c r="I1502" s="1089"/>
    </row>
    <row r="1503" spans="1:9" hidden="1">
      <c r="A1503" s="1086" t="s">
        <v>244</v>
      </c>
      <c r="B1503" s="1095" t="s">
        <v>244</v>
      </c>
      <c r="C1503" s="1088" t="s">
        <v>244</v>
      </c>
      <c r="D1503" s="1089" t="s">
        <v>244</v>
      </c>
      <c r="F1503" s="1093" t="s">
        <v>244</v>
      </c>
      <c r="G1503" s="1089"/>
      <c r="H1503" s="1053"/>
      <c r="I1503" s="1089"/>
    </row>
    <row r="1504" spans="1:9" hidden="1">
      <c r="A1504" s="1086" t="s">
        <v>244</v>
      </c>
      <c r="B1504" s="1095" t="s">
        <v>244</v>
      </c>
      <c r="C1504" s="1088" t="s">
        <v>244</v>
      </c>
      <c r="D1504" s="1089" t="s">
        <v>244</v>
      </c>
      <c r="F1504" s="1093" t="s">
        <v>244</v>
      </c>
      <c r="G1504" s="1089"/>
      <c r="H1504" s="1053"/>
      <c r="I1504" s="1089"/>
    </row>
    <row r="1505" spans="1:9" hidden="1">
      <c r="A1505" s="1086" t="s">
        <v>244</v>
      </c>
      <c r="B1505" s="1095" t="s">
        <v>244</v>
      </c>
      <c r="C1505" s="1088" t="s">
        <v>244</v>
      </c>
      <c r="D1505" s="1089" t="s">
        <v>244</v>
      </c>
      <c r="F1505" s="1093" t="s">
        <v>244</v>
      </c>
      <c r="G1505" s="1089"/>
      <c r="H1505" s="1053"/>
      <c r="I1505" s="1089"/>
    </row>
    <row r="1506" spans="1:9" hidden="1">
      <c r="A1506" s="1086" t="s">
        <v>244</v>
      </c>
      <c r="B1506" s="1095" t="s">
        <v>244</v>
      </c>
      <c r="C1506" s="1088" t="s">
        <v>244</v>
      </c>
      <c r="D1506" s="1089" t="s">
        <v>244</v>
      </c>
      <c r="F1506" s="1093" t="s">
        <v>244</v>
      </c>
      <c r="G1506" s="1089"/>
      <c r="H1506" s="1053"/>
      <c r="I1506" s="1089"/>
    </row>
    <row r="1507" spans="1:9" hidden="1">
      <c r="A1507" s="1086" t="s">
        <v>244</v>
      </c>
      <c r="B1507" s="1095" t="s">
        <v>244</v>
      </c>
      <c r="C1507" s="1088" t="s">
        <v>244</v>
      </c>
      <c r="D1507" s="1089" t="s">
        <v>244</v>
      </c>
      <c r="F1507" s="1093" t="s">
        <v>244</v>
      </c>
      <c r="G1507" s="1089"/>
      <c r="H1507" s="1053"/>
      <c r="I1507" s="1089"/>
    </row>
    <row r="1508" spans="1:9" hidden="1">
      <c r="A1508" s="1086" t="s">
        <v>244</v>
      </c>
      <c r="B1508" s="1095" t="s">
        <v>244</v>
      </c>
      <c r="C1508" s="1088" t="s">
        <v>244</v>
      </c>
      <c r="D1508" s="1089" t="s">
        <v>244</v>
      </c>
      <c r="F1508" s="1093" t="s">
        <v>244</v>
      </c>
      <c r="G1508" s="1089"/>
      <c r="H1508" s="1053"/>
      <c r="I1508" s="1089"/>
    </row>
    <row r="1509" spans="1:9" hidden="1">
      <c r="A1509" s="1086" t="s">
        <v>244</v>
      </c>
      <c r="B1509" s="1095" t="s">
        <v>244</v>
      </c>
      <c r="C1509" s="1088" t="s">
        <v>244</v>
      </c>
      <c r="D1509" s="1089" t="s">
        <v>244</v>
      </c>
      <c r="F1509" s="1093" t="s">
        <v>244</v>
      </c>
      <c r="G1509" s="1089"/>
      <c r="H1509" s="1053"/>
      <c r="I1509" s="1089"/>
    </row>
    <row r="1510" spans="1:9" hidden="1">
      <c r="A1510" s="1086" t="s">
        <v>244</v>
      </c>
      <c r="B1510" s="1095" t="s">
        <v>244</v>
      </c>
      <c r="C1510" s="1088" t="s">
        <v>244</v>
      </c>
      <c r="D1510" s="1089" t="s">
        <v>244</v>
      </c>
      <c r="F1510" s="1093" t="s">
        <v>244</v>
      </c>
      <c r="G1510" s="1089"/>
      <c r="H1510" s="1053"/>
      <c r="I1510" s="1089"/>
    </row>
    <row r="1511" spans="1:9" hidden="1">
      <c r="A1511" s="1086" t="s">
        <v>244</v>
      </c>
      <c r="B1511" s="1095" t="s">
        <v>244</v>
      </c>
      <c r="C1511" s="1088" t="s">
        <v>244</v>
      </c>
      <c r="D1511" s="1089" t="s">
        <v>244</v>
      </c>
      <c r="F1511" s="1093" t="s">
        <v>244</v>
      </c>
      <c r="G1511" s="1089"/>
      <c r="H1511" s="1053"/>
      <c r="I1511" s="1089"/>
    </row>
    <row r="1512" spans="1:9" hidden="1">
      <c r="A1512" s="1086" t="s">
        <v>244</v>
      </c>
      <c r="B1512" s="1095" t="s">
        <v>244</v>
      </c>
      <c r="C1512" s="1088" t="s">
        <v>244</v>
      </c>
      <c r="D1512" s="1089" t="s">
        <v>244</v>
      </c>
      <c r="F1512" s="1093" t="s">
        <v>244</v>
      </c>
      <c r="G1512" s="1089"/>
      <c r="H1512" s="1053"/>
      <c r="I1512" s="1089"/>
    </row>
    <row r="1513" spans="1:9" hidden="1">
      <c r="A1513" s="1086" t="s">
        <v>244</v>
      </c>
      <c r="B1513" s="1095" t="s">
        <v>244</v>
      </c>
      <c r="C1513" s="1088" t="s">
        <v>244</v>
      </c>
      <c r="D1513" s="1089" t="s">
        <v>244</v>
      </c>
      <c r="F1513" s="1093" t="s">
        <v>244</v>
      </c>
      <c r="G1513" s="1089"/>
      <c r="H1513" s="1053"/>
      <c r="I1513" s="1089"/>
    </row>
    <row r="1514" spans="1:9" hidden="1">
      <c r="A1514" s="1086" t="s">
        <v>244</v>
      </c>
      <c r="B1514" s="1095" t="s">
        <v>244</v>
      </c>
      <c r="C1514" s="1088" t="s">
        <v>244</v>
      </c>
      <c r="D1514" s="1089" t="s">
        <v>244</v>
      </c>
      <c r="F1514" s="1093" t="s">
        <v>244</v>
      </c>
      <c r="G1514" s="1089"/>
      <c r="H1514" s="1053"/>
      <c r="I1514" s="1089"/>
    </row>
    <row r="1515" spans="1:9" hidden="1">
      <c r="A1515" s="1086" t="s">
        <v>244</v>
      </c>
      <c r="B1515" s="1095" t="s">
        <v>244</v>
      </c>
      <c r="C1515" s="1088" t="s">
        <v>244</v>
      </c>
      <c r="D1515" s="1089" t="s">
        <v>244</v>
      </c>
      <c r="F1515" s="1093" t="s">
        <v>244</v>
      </c>
      <c r="G1515" s="1089"/>
      <c r="H1515" s="1053"/>
      <c r="I1515" s="1089"/>
    </row>
    <row r="1516" spans="1:9" hidden="1">
      <c r="A1516" s="1086" t="s">
        <v>244</v>
      </c>
      <c r="B1516" s="1095" t="s">
        <v>244</v>
      </c>
      <c r="C1516" s="1088" t="s">
        <v>244</v>
      </c>
      <c r="D1516" s="1089" t="s">
        <v>244</v>
      </c>
      <c r="F1516" s="1093" t="s">
        <v>244</v>
      </c>
      <c r="G1516" s="1089"/>
      <c r="H1516" s="1053"/>
      <c r="I1516" s="1089"/>
    </row>
    <row r="1517" spans="1:9" hidden="1">
      <c r="A1517" s="1086" t="s">
        <v>244</v>
      </c>
      <c r="B1517" s="1095" t="s">
        <v>244</v>
      </c>
      <c r="C1517" s="1088" t="s">
        <v>244</v>
      </c>
      <c r="D1517" s="1089" t="s">
        <v>244</v>
      </c>
      <c r="F1517" s="1093" t="s">
        <v>244</v>
      </c>
      <c r="G1517" s="1089"/>
      <c r="H1517" s="1053"/>
      <c r="I1517" s="1089"/>
    </row>
    <row r="1518" spans="1:9" hidden="1">
      <c r="A1518" s="1086" t="s">
        <v>244</v>
      </c>
      <c r="B1518" s="1095" t="s">
        <v>244</v>
      </c>
      <c r="C1518" s="1088" t="s">
        <v>244</v>
      </c>
      <c r="D1518" s="1089" t="s">
        <v>244</v>
      </c>
      <c r="F1518" s="1093" t="s">
        <v>244</v>
      </c>
      <c r="G1518" s="1089"/>
      <c r="H1518" s="1053"/>
      <c r="I1518" s="1089"/>
    </row>
    <row r="1519" spans="1:9" hidden="1">
      <c r="A1519" s="1086" t="s">
        <v>244</v>
      </c>
      <c r="B1519" s="1095" t="s">
        <v>244</v>
      </c>
      <c r="C1519" s="1088" t="s">
        <v>244</v>
      </c>
      <c r="D1519" s="1089" t="s">
        <v>244</v>
      </c>
      <c r="F1519" s="1093" t="s">
        <v>244</v>
      </c>
      <c r="G1519" s="1089"/>
      <c r="H1519" s="1053"/>
      <c r="I1519" s="1089"/>
    </row>
    <row r="1520" spans="1:9" hidden="1">
      <c r="A1520" s="1086" t="s">
        <v>244</v>
      </c>
      <c r="B1520" s="1095" t="s">
        <v>244</v>
      </c>
      <c r="C1520" s="1088" t="s">
        <v>244</v>
      </c>
      <c r="D1520" s="1089" t="s">
        <v>244</v>
      </c>
      <c r="F1520" s="1093" t="s">
        <v>244</v>
      </c>
      <c r="G1520" s="1089"/>
      <c r="H1520" s="1053"/>
      <c r="I1520" s="1089"/>
    </row>
    <row r="1521" spans="1:9" hidden="1">
      <c r="A1521" s="1086" t="s">
        <v>244</v>
      </c>
      <c r="B1521" s="1095" t="s">
        <v>244</v>
      </c>
      <c r="C1521" s="1088" t="s">
        <v>244</v>
      </c>
      <c r="D1521" s="1089" t="s">
        <v>244</v>
      </c>
      <c r="F1521" s="1093" t="s">
        <v>244</v>
      </c>
      <c r="G1521" s="1089"/>
      <c r="H1521" s="1053"/>
      <c r="I1521" s="1089"/>
    </row>
    <row r="1522" spans="1:9" hidden="1">
      <c r="A1522" s="1086" t="s">
        <v>244</v>
      </c>
      <c r="B1522" s="1095" t="s">
        <v>244</v>
      </c>
      <c r="C1522" s="1088" t="s">
        <v>244</v>
      </c>
      <c r="D1522" s="1089" t="s">
        <v>244</v>
      </c>
      <c r="F1522" s="1093" t="s">
        <v>244</v>
      </c>
      <c r="G1522" s="1089"/>
      <c r="H1522" s="1053"/>
      <c r="I1522" s="1089"/>
    </row>
    <row r="1523" spans="1:9" hidden="1">
      <c r="A1523" s="1086" t="s">
        <v>244</v>
      </c>
      <c r="B1523" s="1095" t="s">
        <v>244</v>
      </c>
      <c r="C1523" s="1088" t="s">
        <v>244</v>
      </c>
      <c r="D1523" s="1089" t="s">
        <v>244</v>
      </c>
      <c r="F1523" s="1093" t="s">
        <v>244</v>
      </c>
      <c r="G1523" s="1089"/>
      <c r="H1523" s="1053"/>
      <c r="I1523" s="1089"/>
    </row>
    <row r="1524" spans="1:9" hidden="1">
      <c r="A1524" s="1086" t="s">
        <v>244</v>
      </c>
      <c r="B1524" s="1095" t="s">
        <v>244</v>
      </c>
      <c r="C1524" s="1088" t="s">
        <v>244</v>
      </c>
      <c r="D1524" s="1089" t="s">
        <v>244</v>
      </c>
      <c r="F1524" s="1093" t="s">
        <v>244</v>
      </c>
      <c r="G1524" s="1089"/>
      <c r="H1524" s="1053"/>
      <c r="I1524" s="1089"/>
    </row>
    <row r="1525" spans="1:9" hidden="1">
      <c r="A1525" s="1086" t="s">
        <v>244</v>
      </c>
      <c r="B1525" s="1095" t="s">
        <v>244</v>
      </c>
      <c r="C1525" s="1088" t="s">
        <v>244</v>
      </c>
      <c r="D1525" s="1089" t="s">
        <v>244</v>
      </c>
      <c r="F1525" s="1093" t="s">
        <v>244</v>
      </c>
      <c r="G1525" s="1089"/>
      <c r="H1525" s="1053"/>
      <c r="I1525" s="1089"/>
    </row>
    <row r="1526" spans="1:9" hidden="1">
      <c r="A1526" s="1086" t="s">
        <v>244</v>
      </c>
      <c r="B1526" s="1095" t="s">
        <v>244</v>
      </c>
      <c r="C1526" s="1088" t="s">
        <v>244</v>
      </c>
      <c r="D1526" s="1089" t="s">
        <v>244</v>
      </c>
      <c r="F1526" s="1093" t="s">
        <v>244</v>
      </c>
      <c r="G1526" s="1089"/>
      <c r="H1526" s="1053"/>
      <c r="I1526" s="1089"/>
    </row>
    <row r="1527" spans="1:9" hidden="1">
      <c r="A1527" s="1086" t="s">
        <v>244</v>
      </c>
      <c r="B1527" s="1095" t="s">
        <v>244</v>
      </c>
      <c r="C1527" s="1088" t="s">
        <v>244</v>
      </c>
      <c r="D1527" s="1089" t="s">
        <v>244</v>
      </c>
      <c r="F1527" s="1093" t="s">
        <v>244</v>
      </c>
      <c r="G1527" s="1089"/>
      <c r="H1527" s="1053"/>
      <c r="I1527" s="1089"/>
    </row>
    <row r="1528" spans="1:9" hidden="1">
      <c r="A1528" s="1086" t="s">
        <v>244</v>
      </c>
      <c r="B1528" s="1095" t="s">
        <v>244</v>
      </c>
      <c r="C1528" s="1088" t="s">
        <v>244</v>
      </c>
      <c r="D1528" s="1089" t="s">
        <v>244</v>
      </c>
      <c r="F1528" s="1093" t="s">
        <v>244</v>
      </c>
      <c r="G1528" s="1089"/>
      <c r="H1528" s="1053"/>
      <c r="I1528" s="1089"/>
    </row>
    <row r="1529" spans="1:9" hidden="1">
      <c r="A1529" s="1086" t="s">
        <v>244</v>
      </c>
      <c r="B1529" s="1095" t="s">
        <v>244</v>
      </c>
      <c r="C1529" s="1088" t="s">
        <v>244</v>
      </c>
      <c r="D1529" s="1089" t="s">
        <v>244</v>
      </c>
      <c r="F1529" s="1093" t="s">
        <v>244</v>
      </c>
      <c r="G1529" s="1089"/>
      <c r="H1529" s="1053"/>
      <c r="I1529" s="1089"/>
    </row>
    <row r="1530" spans="1:9" hidden="1">
      <c r="A1530" s="1086" t="s">
        <v>244</v>
      </c>
      <c r="B1530" s="1095" t="s">
        <v>244</v>
      </c>
      <c r="C1530" s="1088" t="s">
        <v>244</v>
      </c>
      <c r="D1530" s="1089" t="s">
        <v>244</v>
      </c>
      <c r="F1530" s="1093" t="s">
        <v>244</v>
      </c>
      <c r="G1530" s="1089"/>
      <c r="H1530" s="1053"/>
      <c r="I1530" s="1089"/>
    </row>
    <row r="1531" spans="1:9" hidden="1">
      <c r="A1531" s="1086" t="s">
        <v>244</v>
      </c>
      <c r="B1531" s="1095" t="s">
        <v>244</v>
      </c>
      <c r="C1531" s="1088" t="s">
        <v>244</v>
      </c>
      <c r="D1531" s="1089" t="s">
        <v>244</v>
      </c>
      <c r="F1531" s="1093" t="s">
        <v>244</v>
      </c>
      <c r="G1531" s="1089"/>
      <c r="H1531" s="1053"/>
      <c r="I1531" s="1089"/>
    </row>
    <row r="1532" spans="1:9" hidden="1">
      <c r="A1532" s="1086" t="s">
        <v>244</v>
      </c>
      <c r="B1532" s="1095" t="s">
        <v>244</v>
      </c>
      <c r="C1532" s="1088" t="s">
        <v>244</v>
      </c>
      <c r="D1532" s="1089" t="s">
        <v>244</v>
      </c>
      <c r="F1532" s="1093" t="s">
        <v>244</v>
      </c>
      <c r="G1532" s="1089"/>
      <c r="H1532" s="1053"/>
      <c r="I1532" s="1089"/>
    </row>
    <row r="1533" spans="1:9" hidden="1">
      <c r="A1533" s="1086" t="s">
        <v>244</v>
      </c>
      <c r="B1533" s="1095" t="s">
        <v>244</v>
      </c>
      <c r="C1533" s="1088" t="s">
        <v>244</v>
      </c>
      <c r="D1533" s="1089" t="s">
        <v>244</v>
      </c>
      <c r="F1533" s="1093" t="s">
        <v>244</v>
      </c>
      <c r="G1533" s="1089"/>
      <c r="H1533" s="1053"/>
      <c r="I1533" s="1089"/>
    </row>
    <row r="1534" spans="1:9" hidden="1">
      <c r="A1534" s="1086" t="s">
        <v>244</v>
      </c>
      <c r="B1534" s="1095" t="s">
        <v>244</v>
      </c>
      <c r="C1534" s="1088" t="s">
        <v>244</v>
      </c>
      <c r="D1534" s="1089" t="s">
        <v>244</v>
      </c>
      <c r="F1534" s="1093" t="s">
        <v>244</v>
      </c>
      <c r="G1534" s="1089"/>
      <c r="H1534" s="1053"/>
      <c r="I1534" s="1089"/>
    </row>
    <row r="1535" spans="1:9" hidden="1">
      <c r="A1535" s="1086" t="s">
        <v>244</v>
      </c>
      <c r="B1535" s="1095" t="s">
        <v>244</v>
      </c>
      <c r="C1535" s="1088" t="s">
        <v>244</v>
      </c>
      <c r="D1535" s="1089" t="s">
        <v>244</v>
      </c>
      <c r="F1535" s="1093" t="s">
        <v>244</v>
      </c>
      <c r="G1535" s="1089"/>
      <c r="H1535" s="1053"/>
      <c r="I1535" s="1089"/>
    </row>
    <row r="1536" spans="1:9" hidden="1">
      <c r="A1536" s="1086" t="s">
        <v>244</v>
      </c>
      <c r="B1536" s="1095" t="s">
        <v>244</v>
      </c>
      <c r="C1536" s="1088" t="s">
        <v>244</v>
      </c>
      <c r="D1536" s="1089" t="s">
        <v>244</v>
      </c>
      <c r="F1536" s="1093" t="s">
        <v>244</v>
      </c>
      <c r="G1536" s="1089"/>
      <c r="H1536" s="1053"/>
      <c r="I1536" s="1089"/>
    </row>
    <row r="1537" spans="1:9" hidden="1">
      <c r="A1537" s="1086" t="s">
        <v>244</v>
      </c>
      <c r="B1537" s="1095" t="s">
        <v>244</v>
      </c>
      <c r="C1537" s="1088" t="s">
        <v>244</v>
      </c>
      <c r="D1537" s="1089" t="s">
        <v>244</v>
      </c>
      <c r="F1537" s="1093" t="s">
        <v>244</v>
      </c>
      <c r="G1537" s="1089"/>
      <c r="H1537" s="1053"/>
      <c r="I1537" s="1089"/>
    </row>
    <row r="1538" spans="1:9" hidden="1">
      <c r="A1538" s="1086" t="s">
        <v>244</v>
      </c>
      <c r="B1538" s="1095" t="s">
        <v>244</v>
      </c>
      <c r="C1538" s="1088" t="s">
        <v>244</v>
      </c>
      <c r="D1538" s="1089" t="s">
        <v>244</v>
      </c>
      <c r="F1538" s="1093" t="s">
        <v>244</v>
      </c>
      <c r="G1538" s="1089"/>
      <c r="H1538" s="1053"/>
      <c r="I1538" s="1089"/>
    </row>
    <row r="1539" spans="1:9" hidden="1">
      <c r="A1539" s="1086" t="s">
        <v>244</v>
      </c>
      <c r="B1539" s="1095" t="s">
        <v>244</v>
      </c>
      <c r="C1539" s="1088" t="s">
        <v>244</v>
      </c>
      <c r="D1539" s="1089" t="s">
        <v>244</v>
      </c>
      <c r="F1539" s="1093" t="s">
        <v>244</v>
      </c>
      <c r="G1539" s="1089"/>
      <c r="H1539" s="1053"/>
      <c r="I1539" s="1089"/>
    </row>
    <row r="1540" spans="1:9" hidden="1">
      <c r="A1540" s="1086" t="s">
        <v>244</v>
      </c>
      <c r="B1540" s="1095" t="s">
        <v>244</v>
      </c>
      <c r="C1540" s="1088" t="s">
        <v>244</v>
      </c>
      <c r="D1540" s="1089" t="s">
        <v>244</v>
      </c>
      <c r="F1540" s="1093" t="s">
        <v>244</v>
      </c>
      <c r="G1540" s="1089"/>
      <c r="H1540" s="1053"/>
      <c r="I1540" s="1089"/>
    </row>
    <row r="1541" spans="1:9" hidden="1">
      <c r="A1541" s="1086" t="s">
        <v>244</v>
      </c>
      <c r="B1541" s="1095" t="s">
        <v>244</v>
      </c>
      <c r="C1541" s="1088" t="s">
        <v>244</v>
      </c>
      <c r="D1541" s="1089" t="s">
        <v>244</v>
      </c>
      <c r="F1541" s="1093" t="s">
        <v>244</v>
      </c>
      <c r="G1541" s="1089"/>
      <c r="H1541" s="1053"/>
      <c r="I1541" s="1089"/>
    </row>
    <row r="1542" spans="1:9" hidden="1">
      <c r="A1542" s="1086" t="s">
        <v>244</v>
      </c>
      <c r="B1542" s="1095" t="s">
        <v>244</v>
      </c>
      <c r="C1542" s="1088" t="s">
        <v>244</v>
      </c>
      <c r="D1542" s="1089" t="s">
        <v>244</v>
      </c>
      <c r="F1542" s="1093" t="s">
        <v>244</v>
      </c>
      <c r="G1542" s="1089"/>
      <c r="H1542" s="1053"/>
      <c r="I1542" s="1089"/>
    </row>
    <row r="1543" spans="1:9" hidden="1">
      <c r="A1543" s="1086" t="s">
        <v>244</v>
      </c>
      <c r="B1543" s="1095" t="s">
        <v>244</v>
      </c>
      <c r="C1543" s="1088" t="s">
        <v>244</v>
      </c>
      <c r="D1543" s="1089" t="s">
        <v>244</v>
      </c>
      <c r="F1543" s="1093" t="s">
        <v>244</v>
      </c>
      <c r="G1543" s="1089"/>
      <c r="H1543" s="1053"/>
      <c r="I1543" s="1089"/>
    </row>
    <row r="1544" spans="1:9" hidden="1">
      <c r="A1544" s="1086" t="s">
        <v>244</v>
      </c>
      <c r="B1544" s="1095" t="s">
        <v>244</v>
      </c>
      <c r="C1544" s="1088" t="s">
        <v>244</v>
      </c>
      <c r="D1544" s="1089" t="s">
        <v>244</v>
      </c>
      <c r="F1544" s="1093" t="s">
        <v>244</v>
      </c>
      <c r="G1544" s="1089"/>
      <c r="H1544" s="1053"/>
      <c r="I1544" s="1089"/>
    </row>
    <row r="1545" spans="1:9" hidden="1">
      <c r="A1545" s="1086" t="s">
        <v>244</v>
      </c>
      <c r="B1545" s="1095" t="s">
        <v>244</v>
      </c>
      <c r="C1545" s="1088" t="s">
        <v>244</v>
      </c>
      <c r="D1545" s="1089" t="s">
        <v>244</v>
      </c>
      <c r="F1545" s="1093" t="s">
        <v>244</v>
      </c>
      <c r="G1545" s="1089"/>
      <c r="H1545" s="1053"/>
      <c r="I1545" s="1089"/>
    </row>
    <row r="1546" spans="1:9" hidden="1">
      <c r="A1546" s="1086" t="s">
        <v>244</v>
      </c>
      <c r="B1546" s="1095" t="s">
        <v>244</v>
      </c>
      <c r="C1546" s="1088" t="s">
        <v>244</v>
      </c>
      <c r="D1546" s="1089" t="s">
        <v>244</v>
      </c>
      <c r="F1546" s="1093" t="s">
        <v>244</v>
      </c>
      <c r="G1546" s="1089"/>
      <c r="H1546" s="1053"/>
      <c r="I1546" s="1089"/>
    </row>
    <row r="1547" spans="1:9" hidden="1">
      <c r="A1547" s="1086" t="s">
        <v>244</v>
      </c>
      <c r="B1547" s="1095" t="s">
        <v>244</v>
      </c>
      <c r="C1547" s="1088" t="s">
        <v>244</v>
      </c>
      <c r="D1547" s="1089" t="s">
        <v>244</v>
      </c>
      <c r="F1547" s="1093" t="s">
        <v>244</v>
      </c>
      <c r="G1547" s="1089"/>
      <c r="H1547" s="1053"/>
      <c r="I1547" s="1089"/>
    </row>
    <row r="1548" spans="1:9" hidden="1">
      <c r="A1548" s="1086" t="s">
        <v>244</v>
      </c>
      <c r="B1548" s="1095" t="s">
        <v>244</v>
      </c>
      <c r="C1548" s="1088" t="s">
        <v>244</v>
      </c>
      <c r="D1548" s="1089" t="s">
        <v>244</v>
      </c>
      <c r="F1548" s="1093" t="s">
        <v>244</v>
      </c>
      <c r="G1548" s="1089"/>
      <c r="H1548" s="1053"/>
      <c r="I1548" s="1089"/>
    </row>
    <row r="1549" spans="1:9" hidden="1">
      <c r="A1549" s="1086" t="s">
        <v>244</v>
      </c>
      <c r="B1549" s="1095" t="s">
        <v>244</v>
      </c>
      <c r="C1549" s="1088" t="s">
        <v>244</v>
      </c>
      <c r="D1549" s="1089" t="s">
        <v>244</v>
      </c>
      <c r="F1549" s="1093" t="s">
        <v>244</v>
      </c>
      <c r="G1549" s="1089"/>
      <c r="H1549" s="1053"/>
      <c r="I1549" s="1089"/>
    </row>
    <row r="1550" spans="1:9" hidden="1">
      <c r="A1550" s="1086" t="s">
        <v>244</v>
      </c>
      <c r="B1550" s="1095" t="s">
        <v>244</v>
      </c>
      <c r="C1550" s="1088" t="s">
        <v>244</v>
      </c>
      <c r="D1550" s="1089" t="s">
        <v>244</v>
      </c>
      <c r="F1550" s="1093" t="s">
        <v>244</v>
      </c>
      <c r="G1550" s="1089"/>
      <c r="H1550" s="1053"/>
      <c r="I1550" s="1089"/>
    </row>
    <row r="1551" spans="1:9" hidden="1">
      <c r="A1551" s="1086" t="s">
        <v>244</v>
      </c>
      <c r="B1551" s="1095" t="s">
        <v>244</v>
      </c>
      <c r="C1551" s="1088" t="s">
        <v>244</v>
      </c>
      <c r="D1551" s="1089" t="s">
        <v>244</v>
      </c>
      <c r="F1551" s="1093" t="s">
        <v>244</v>
      </c>
      <c r="G1551" s="1089"/>
      <c r="H1551" s="1053"/>
      <c r="I1551" s="1089"/>
    </row>
    <row r="1552" spans="1:9" hidden="1">
      <c r="A1552" s="1086" t="s">
        <v>244</v>
      </c>
      <c r="B1552" s="1095" t="s">
        <v>244</v>
      </c>
      <c r="C1552" s="1088" t="s">
        <v>244</v>
      </c>
      <c r="D1552" s="1089" t="s">
        <v>244</v>
      </c>
      <c r="F1552" s="1093" t="s">
        <v>244</v>
      </c>
      <c r="G1552" s="1089"/>
      <c r="H1552" s="1053"/>
      <c r="I1552" s="1089"/>
    </row>
    <row r="1553" spans="1:9" hidden="1">
      <c r="A1553" s="1086" t="s">
        <v>244</v>
      </c>
      <c r="B1553" s="1095" t="s">
        <v>244</v>
      </c>
      <c r="C1553" s="1088" t="s">
        <v>244</v>
      </c>
      <c r="D1553" s="1089" t="s">
        <v>244</v>
      </c>
      <c r="F1553" s="1093" t="s">
        <v>244</v>
      </c>
      <c r="G1553" s="1089"/>
      <c r="H1553" s="1053"/>
      <c r="I1553" s="1089"/>
    </row>
    <row r="1554" spans="1:9" hidden="1">
      <c r="A1554" s="1086" t="s">
        <v>244</v>
      </c>
      <c r="B1554" s="1095" t="s">
        <v>244</v>
      </c>
      <c r="C1554" s="1088" t="s">
        <v>244</v>
      </c>
      <c r="D1554" s="1089" t="s">
        <v>244</v>
      </c>
      <c r="F1554" s="1093" t="s">
        <v>244</v>
      </c>
      <c r="G1554" s="1089"/>
      <c r="H1554" s="1053"/>
      <c r="I1554" s="1089"/>
    </row>
    <row r="1555" spans="1:9" hidden="1">
      <c r="A1555" s="1086" t="s">
        <v>244</v>
      </c>
      <c r="B1555" s="1095" t="s">
        <v>244</v>
      </c>
      <c r="C1555" s="1088" t="s">
        <v>244</v>
      </c>
      <c r="D1555" s="1089" t="s">
        <v>244</v>
      </c>
      <c r="F1555" s="1093" t="s">
        <v>244</v>
      </c>
      <c r="G1555" s="1089"/>
      <c r="H1555" s="1053"/>
      <c r="I1555" s="1089"/>
    </row>
    <row r="1556" spans="1:9" hidden="1">
      <c r="A1556" s="1086" t="s">
        <v>244</v>
      </c>
      <c r="B1556" s="1095" t="s">
        <v>244</v>
      </c>
      <c r="C1556" s="1088" t="s">
        <v>244</v>
      </c>
      <c r="D1556" s="1089" t="s">
        <v>244</v>
      </c>
      <c r="F1556" s="1093" t="s">
        <v>244</v>
      </c>
      <c r="G1556" s="1089"/>
      <c r="H1556" s="1053"/>
      <c r="I1556" s="1089"/>
    </row>
    <row r="1557" spans="1:9" hidden="1">
      <c r="A1557" s="1086" t="s">
        <v>244</v>
      </c>
      <c r="B1557" s="1095" t="s">
        <v>244</v>
      </c>
      <c r="C1557" s="1088" t="s">
        <v>244</v>
      </c>
      <c r="D1557" s="1089" t="s">
        <v>244</v>
      </c>
      <c r="F1557" s="1093" t="s">
        <v>244</v>
      </c>
      <c r="G1557" s="1089"/>
      <c r="H1557" s="1053"/>
      <c r="I1557" s="1089"/>
    </row>
    <row r="1558" spans="1:9" hidden="1">
      <c r="A1558" s="1086" t="s">
        <v>244</v>
      </c>
      <c r="B1558" s="1095" t="s">
        <v>244</v>
      </c>
      <c r="C1558" s="1088" t="s">
        <v>244</v>
      </c>
      <c r="D1558" s="1089" t="s">
        <v>244</v>
      </c>
      <c r="F1558" s="1093" t="s">
        <v>244</v>
      </c>
      <c r="G1558" s="1089"/>
      <c r="H1558" s="1053"/>
      <c r="I1558" s="1089"/>
    </row>
    <row r="1559" spans="1:9" hidden="1">
      <c r="A1559" s="1086" t="s">
        <v>244</v>
      </c>
      <c r="B1559" s="1095" t="s">
        <v>244</v>
      </c>
      <c r="C1559" s="1088" t="s">
        <v>244</v>
      </c>
      <c r="D1559" s="1089" t="s">
        <v>244</v>
      </c>
      <c r="F1559" s="1093" t="s">
        <v>244</v>
      </c>
      <c r="G1559" s="1089"/>
      <c r="H1559" s="1053"/>
      <c r="I1559" s="1089"/>
    </row>
    <row r="1560" spans="1:9" hidden="1">
      <c r="A1560" s="1086" t="s">
        <v>244</v>
      </c>
      <c r="B1560" s="1095" t="s">
        <v>244</v>
      </c>
      <c r="C1560" s="1088" t="s">
        <v>244</v>
      </c>
      <c r="D1560" s="1089" t="s">
        <v>244</v>
      </c>
      <c r="F1560" s="1093" t="s">
        <v>244</v>
      </c>
      <c r="G1560" s="1089"/>
      <c r="H1560" s="1053"/>
      <c r="I1560" s="1089"/>
    </row>
    <row r="1561" spans="1:9" hidden="1">
      <c r="A1561" s="1086" t="s">
        <v>244</v>
      </c>
      <c r="B1561" s="1095" t="s">
        <v>244</v>
      </c>
      <c r="C1561" s="1088" t="s">
        <v>244</v>
      </c>
      <c r="D1561" s="1089" t="s">
        <v>244</v>
      </c>
      <c r="F1561" s="1093" t="s">
        <v>244</v>
      </c>
      <c r="G1561" s="1089"/>
      <c r="H1561" s="1053"/>
      <c r="I1561" s="1089"/>
    </row>
    <row r="1562" spans="1:9" hidden="1">
      <c r="A1562" s="1086" t="s">
        <v>244</v>
      </c>
      <c r="B1562" s="1095" t="s">
        <v>244</v>
      </c>
      <c r="C1562" s="1088" t="s">
        <v>244</v>
      </c>
      <c r="D1562" s="1089" t="s">
        <v>244</v>
      </c>
      <c r="F1562" s="1093" t="s">
        <v>244</v>
      </c>
      <c r="G1562" s="1089"/>
      <c r="H1562" s="1053"/>
      <c r="I1562" s="1089"/>
    </row>
    <row r="1563" spans="1:9" hidden="1">
      <c r="A1563" s="1086" t="s">
        <v>244</v>
      </c>
      <c r="B1563" s="1095" t="s">
        <v>244</v>
      </c>
      <c r="C1563" s="1088" t="s">
        <v>244</v>
      </c>
      <c r="D1563" s="1089" t="s">
        <v>244</v>
      </c>
      <c r="F1563" s="1093" t="s">
        <v>244</v>
      </c>
      <c r="G1563" s="1089"/>
      <c r="H1563" s="1053"/>
      <c r="I1563" s="1089"/>
    </row>
    <row r="1564" spans="1:9" hidden="1">
      <c r="A1564" s="1086" t="s">
        <v>244</v>
      </c>
      <c r="B1564" s="1095" t="s">
        <v>244</v>
      </c>
      <c r="C1564" s="1088" t="s">
        <v>244</v>
      </c>
      <c r="D1564" s="1089" t="s">
        <v>244</v>
      </c>
      <c r="F1564" s="1093" t="s">
        <v>244</v>
      </c>
      <c r="G1564" s="1089"/>
      <c r="H1564" s="1053"/>
      <c r="I1564" s="1089"/>
    </row>
    <row r="1565" spans="1:9" hidden="1">
      <c r="A1565" s="1086" t="s">
        <v>244</v>
      </c>
      <c r="B1565" s="1095" t="s">
        <v>244</v>
      </c>
      <c r="C1565" s="1088" t="s">
        <v>244</v>
      </c>
      <c r="D1565" s="1089" t="s">
        <v>244</v>
      </c>
      <c r="F1565" s="1093" t="s">
        <v>244</v>
      </c>
      <c r="G1565" s="1089"/>
      <c r="H1565" s="1053"/>
      <c r="I1565" s="1089"/>
    </row>
    <row r="1566" spans="1:9" hidden="1">
      <c r="A1566" s="1086" t="s">
        <v>244</v>
      </c>
      <c r="B1566" s="1095" t="s">
        <v>244</v>
      </c>
      <c r="C1566" s="1088" t="s">
        <v>244</v>
      </c>
      <c r="D1566" s="1089" t="s">
        <v>244</v>
      </c>
      <c r="F1566" s="1093" t="s">
        <v>244</v>
      </c>
      <c r="G1566" s="1089"/>
      <c r="H1566" s="1053"/>
      <c r="I1566" s="1089"/>
    </row>
    <row r="1567" spans="1:9" hidden="1">
      <c r="A1567" s="1086" t="s">
        <v>244</v>
      </c>
      <c r="B1567" s="1095" t="s">
        <v>244</v>
      </c>
      <c r="C1567" s="1088" t="s">
        <v>244</v>
      </c>
      <c r="D1567" s="1089" t="s">
        <v>244</v>
      </c>
      <c r="F1567" s="1093" t="s">
        <v>244</v>
      </c>
      <c r="G1567" s="1089"/>
      <c r="H1567" s="1053"/>
      <c r="I1567" s="1089"/>
    </row>
    <row r="1568" spans="1:9" hidden="1">
      <c r="A1568" s="1086" t="s">
        <v>244</v>
      </c>
      <c r="B1568" s="1095" t="s">
        <v>244</v>
      </c>
      <c r="C1568" s="1088" t="s">
        <v>244</v>
      </c>
      <c r="D1568" s="1089" t="s">
        <v>244</v>
      </c>
      <c r="F1568" s="1093" t="s">
        <v>244</v>
      </c>
      <c r="G1568" s="1089"/>
      <c r="H1568" s="1053"/>
      <c r="I1568" s="1089"/>
    </row>
    <row r="1569" spans="1:9" hidden="1">
      <c r="A1569" s="1086" t="s">
        <v>244</v>
      </c>
      <c r="B1569" s="1095" t="s">
        <v>244</v>
      </c>
      <c r="C1569" s="1088" t="s">
        <v>244</v>
      </c>
      <c r="D1569" s="1089" t="s">
        <v>244</v>
      </c>
      <c r="F1569" s="1093" t="s">
        <v>244</v>
      </c>
      <c r="G1569" s="1089"/>
      <c r="H1569" s="1053"/>
      <c r="I1569" s="1089"/>
    </row>
    <row r="1570" spans="1:9" hidden="1">
      <c r="A1570" s="1086" t="s">
        <v>244</v>
      </c>
      <c r="B1570" s="1095" t="s">
        <v>244</v>
      </c>
      <c r="C1570" s="1088" t="s">
        <v>244</v>
      </c>
      <c r="D1570" s="1089" t="s">
        <v>244</v>
      </c>
      <c r="F1570" s="1093" t="s">
        <v>244</v>
      </c>
      <c r="G1570" s="1089"/>
      <c r="H1570" s="1053"/>
      <c r="I1570" s="1089"/>
    </row>
    <row r="1571" spans="1:9" hidden="1">
      <c r="A1571" s="1086" t="s">
        <v>244</v>
      </c>
      <c r="B1571" s="1095" t="s">
        <v>244</v>
      </c>
      <c r="C1571" s="1088" t="s">
        <v>244</v>
      </c>
      <c r="D1571" s="1089" t="s">
        <v>244</v>
      </c>
      <c r="F1571" s="1093" t="s">
        <v>244</v>
      </c>
      <c r="G1571" s="1089"/>
      <c r="H1571" s="1053"/>
      <c r="I1571" s="1089"/>
    </row>
    <row r="1572" spans="1:9" hidden="1">
      <c r="A1572" s="1086" t="s">
        <v>244</v>
      </c>
      <c r="B1572" s="1095" t="s">
        <v>244</v>
      </c>
      <c r="C1572" s="1088" t="s">
        <v>244</v>
      </c>
      <c r="D1572" s="1089" t="s">
        <v>244</v>
      </c>
      <c r="F1572" s="1093" t="s">
        <v>244</v>
      </c>
      <c r="G1572" s="1089"/>
      <c r="H1572" s="1053"/>
      <c r="I1572" s="1089"/>
    </row>
    <row r="1573" spans="1:9" hidden="1">
      <c r="A1573" s="1086" t="s">
        <v>244</v>
      </c>
      <c r="B1573" s="1095" t="s">
        <v>244</v>
      </c>
      <c r="C1573" s="1088" t="s">
        <v>244</v>
      </c>
      <c r="D1573" s="1089" t="s">
        <v>244</v>
      </c>
      <c r="F1573" s="1093" t="s">
        <v>244</v>
      </c>
      <c r="G1573" s="1089"/>
      <c r="H1573" s="1053"/>
      <c r="I1573" s="1089"/>
    </row>
    <row r="1574" spans="1:9" hidden="1">
      <c r="A1574" s="1086" t="s">
        <v>244</v>
      </c>
      <c r="B1574" s="1095" t="s">
        <v>244</v>
      </c>
      <c r="C1574" s="1088" t="s">
        <v>244</v>
      </c>
      <c r="D1574" s="1089" t="s">
        <v>244</v>
      </c>
      <c r="F1574" s="1093" t="s">
        <v>244</v>
      </c>
      <c r="G1574" s="1089"/>
      <c r="H1574" s="1053"/>
      <c r="I1574" s="1089"/>
    </row>
    <row r="1575" spans="1:9" hidden="1">
      <c r="A1575" s="1086" t="s">
        <v>244</v>
      </c>
      <c r="B1575" s="1095" t="s">
        <v>244</v>
      </c>
      <c r="C1575" s="1088" t="s">
        <v>244</v>
      </c>
      <c r="D1575" s="1089" t="s">
        <v>244</v>
      </c>
      <c r="F1575" s="1093" t="s">
        <v>244</v>
      </c>
      <c r="G1575" s="1089"/>
      <c r="H1575" s="1053"/>
      <c r="I1575" s="1089"/>
    </row>
    <row r="1576" spans="1:9" hidden="1">
      <c r="A1576" s="1086" t="s">
        <v>244</v>
      </c>
      <c r="B1576" s="1095" t="s">
        <v>244</v>
      </c>
      <c r="C1576" s="1088" t="s">
        <v>244</v>
      </c>
      <c r="D1576" s="1089" t="s">
        <v>244</v>
      </c>
      <c r="F1576" s="1093" t="s">
        <v>244</v>
      </c>
      <c r="G1576" s="1089"/>
      <c r="H1576" s="1053"/>
      <c r="I1576" s="1089"/>
    </row>
    <row r="1577" spans="1:9" hidden="1">
      <c r="A1577" s="1086" t="s">
        <v>244</v>
      </c>
      <c r="B1577" s="1095" t="s">
        <v>244</v>
      </c>
      <c r="C1577" s="1088" t="s">
        <v>244</v>
      </c>
      <c r="D1577" s="1089" t="s">
        <v>244</v>
      </c>
      <c r="F1577" s="1093" t="s">
        <v>244</v>
      </c>
      <c r="G1577" s="1089"/>
      <c r="H1577" s="1053"/>
      <c r="I1577" s="1089"/>
    </row>
    <row r="1578" spans="1:9" hidden="1">
      <c r="A1578" s="1086" t="s">
        <v>244</v>
      </c>
      <c r="B1578" s="1095" t="s">
        <v>244</v>
      </c>
      <c r="C1578" s="1088" t="s">
        <v>244</v>
      </c>
      <c r="D1578" s="1089" t="s">
        <v>244</v>
      </c>
      <c r="F1578" s="1093" t="s">
        <v>244</v>
      </c>
      <c r="G1578" s="1089"/>
      <c r="H1578" s="1053"/>
      <c r="I1578" s="1089"/>
    </row>
    <row r="1579" spans="1:9" hidden="1">
      <c r="A1579" s="1086" t="s">
        <v>244</v>
      </c>
      <c r="B1579" s="1095" t="s">
        <v>244</v>
      </c>
      <c r="C1579" s="1088" t="s">
        <v>244</v>
      </c>
      <c r="D1579" s="1089" t="s">
        <v>244</v>
      </c>
      <c r="F1579" s="1093" t="s">
        <v>244</v>
      </c>
      <c r="G1579" s="1089"/>
      <c r="H1579" s="1053"/>
      <c r="I1579" s="1089"/>
    </row>
    <row r="1580" spans="1:9" hidden="1">
      <c r="A1580" s="1086" t="s">
        <v>244</v>
      </c>
      <c r="B1580" s="1095" t="s">
        <v>244</v>
      </c>
      <c r="C1580" s="1088" t="s">
        <v>244</v>
      </c>
      <c r="D1580" s="1089" t="s">
        <v>244</v>
      </c>
      <c r="F1580" s="1093" t="s">
        <v>244</v>
      </c>
      <c r="G1580" s="1089"/>
      <c r="H1580" s="1053"/>
      <c r="I1580" s="1089"/>
    </row>
    <row r="1581" spans="1:9" hidden="1">
      <c r="A1581" s="1086" t="s">
        <v>244</v>
      </c>
      <c r="B1581" s="1095" t="s">
        <v>244</v>
      </c>
      <c r="C1581" s="1088" t="s">
        <v>244</v>
      </c>
      <c r="D1581" s="1089" t="s">
        <v>244</v>
      </c>
      <c r="F1581" s="1093" t="s">
        <v>244</v>
      </c>
      <c r="G1581" s="1089"/>
      <c r="H1581" s="1053"/>
      <c r="I1581" s="1089"/>
    </row>
    <row r="1582" spans="1:9" hidden="1">
      <c r="A1582" s="1086" t="s">
        <v>244</v>
      </c>
      <c r="B1582" s="1095" t="s">
        <v>244</v>
      </c>
      <c r="C1582" s="1088" t="s">
        <v>244</v>
      </c>
      <c r="D1582" s="1089" t="s">
        <v>244</v>
      </c>
      <c r="F1582" s="1093" t="s">
        <v>244</v>
      </c>
      <c r="G1582" s="1089"/>
      <c r="H1582" s="1053"/>
      <c r="I1582" s="1089"/>
    </row>
    <row r="1583" spans="1:9" hidden="1">
      <c r="A1583" s="1086" t="s">
        <v>244</v>
      </c>
      <c r="B1583" s="1095" t="s">
        <v>244</v>
      </c>
      <c r="C1583" s="1088" t="s">
        <v>244</v>
      </c>
      <c r="D1583" s="1089" t="s">
        <v>244</v>
      </c>
      <c r="F1583" s="1093" t="s">
        <v>244</v>
      </c>
      <c r="G1583" s="1089"/>
      <c r="H1583" s="1053"/>
      <c r="I1583" s="1089"/>
    </row>
    <row r="1584" spans="1:9" hidden="1">
      <c r="A1584" s="1086" t="s">
        <v>244</v>
      </c>
      <c r="B1584" s="1095" t="s">
        <v>244</v>
      </c>
      <c r="C1584" s="1088" t="s">
        <v>244</v>
      </c>
      <c r="D1584" s="1089" t="s">
        <v>244</v>
      </c>
      <c r="F1584" s="1093" t="s">
        <v>244</v>
      </c>
      <c r="G1584" s="1089"/>
      <c r="H1584" s="1053"/>
      <c r="I1584" s="1089"/>
    </row>
    <row r="1585" spans="1:9" hidden="1">
      <c r="A1585" s="1086" t="s">
        <v>244</v>
      </c>
      <c r="B1585" s="1095" t="s">
        <v>244</v>
      </c>
      <c r="C1585" s="1088" t="s">
        <v>244</v>
      </c>
      <c r="D1585" s="1089" t="s">
        <v>244</v>
      </c>
      <c r="F1585" s="1093" t="s">
        <v>244</v>
      </c>
      <c r="G1585" s="1089"/>
      <c r="H1585" s="1053"/>
      <c r="I1585" s="1089"/>
    </row>
    <row r="1586" spans="1:9" hidden="1">
      <c r="A1586" s="1086" t="s">
        <v>244</v>
      </c>
      <c r="B1586" s="1095" t="s">
        <v>244</v>
      </c>
      <c r="C1586" s="1088" t="s">
        <v>244</v>
      </c>
      <c r="D1586" s="1089" t="s">
        <v>244</v>
      </c>
      <c r="F1586" s="1093" t="s">
        <v>244</v>
      </c>
      <c r="G1586" s="1089"/>
      <c r="H1586" s="1053"/>
      <c r="I1586" s="1089"/>
    </row>
    <row r="1587" spans="1:9" hidden="1">
      <c r="A1587" s="1086" t="s">
        <v>244</v>
      </c>
      <c r="B1587" s="1095" t="s">
        <v>244</v>
      </c>
      <c r="C1587" s="1088" t="s">
        <v>244</v>
      </c>
      <c r="D1587" s="1089" t="s">
        <v>244</v>
      </c>
      <c r="F1587" s="1093" t="s">
        <v>244</v>
      </c>
      <c r="G1587" s="1089"/>
      <c r="H1587" s="1053"/>
      <c r="I1587" s="1089"/>
    </row>
    <row r="1588" spans="1:9" hidden="1">
      <c r="A1588" s="1086" t="s">
        <v>244</v>
      </c>
      <c r="B1588" s="1095" t="s">
        <v>244</v>
      </c>
      <c r="C1588" s="1088" t="s">
        <v>244</v>
      </c>
      <c r="D1588" s="1089" t="s">
        <v>244</v>
      </c>
      <c r="F1588" s="1093" t="s">
        <v>244</v>
      </c>
      <c r="G1588" s="1089"/>
      <c r="H1588" s="1053"/>
      <c r="I1588" s="1089"/>
    </row>
    <row r="1589" spans="1:9" hidden="1">
      <c r="A1589" s="1086" t="s">
        <v>244</v>
      </c>
      <c r="B1589" s="1095" t="s">
        <v>244</v>
      </c>
      <c r="C1589" s="1088" t="s">
        <v>244</v>
      </c>
      <c r="D1589" s="1089" t="s">
        <v>244</v>
      </c>
      <c r="F1589" s="1093" t="s">
        <v>244</v>
      </c>
      <c r="G1589" s="1089"/>
      <c r="H1589" s="1053"/>
      <c r="I1589" s="1089"/>
    </row>
    <row r="1590" spans="1:9" hidden="1">
      <c r="A1590" s="1086" t="s">
        <v>244</v>
      </c>
      <c r="B1590" s="1095" t="s">
        <v>244</v>
      </c>
      <c r="C1590" s="1088" t="s">
        <v>244</v>
      </c>
      <c r="D1590" s="1089" t="s">
        <v>244</v>
      </c>
      <c r="F1590" s="1093" t="s">
        <v>244</v>
      </c>
      <c r="G1590" s="1089"/>
      <c r="H1590" s="1053"/>
      <c r="I1590" s="1089"/>
    </row>
    <row r="1591" spans="1:9" hidden="1">
      <c r="A1591" s="1086" t="s">
        <v>244</v>
      </c>
      <c r="B1591" s="1095" t="s">
        <v>244</v>
      </c>
      <c r="C1591" s="1088" t="s">
        <v>244</v>
      </c>
      <c r="D1591" s="1089" t="s">
        <v>244</v>
      </c>
      <c r="F1591" s="1093" t="s">
        <v>244</v>
      </c>
      <c r="G1591" s="1089"/>
      <c r="H1591" s="1053"/>
      <c r="I1591" s="1089"/>
    </row>
    <row r="1592" spans="1:9" hidden="1">
      <c r="A1592" s="1086" t="s">
        <v>244</v>
      </c>
      <c r="B1592" s="1095" t="s">
        <v>244</v>
      </c>
      <c r="C1592" s="1088" t="s">
        <v>244</v>
      </c>
      <c r="D1592" s="1089" t="s">
        <v>244</v>
      </c>
      <c r="F1592" s="1093" t="s">
        <v>244</v>
      </c>
      <c r="G1592" s="1089"/>
      <c r="H1592" s="1053"/>
      <c r="I1592" s="1089"/>
    </row>
    <row r="1593" spans="1:9" hidden="1">
      <c r="A1593" s="1086" t="s">
        <v>244</v>
      </c>
      <c r="B1593" s="1095" t="s">
        <v>244</v>
      </c>
      <c r="C1593" s="1088" t="s">
        <v>244</v>
      </c>
      <c r="D1593" s="1089" t="s">
        <v>244</v>
      </c>
      <c r="F1593" s="1093" t="s">
        <v>244</v>
      </c>
      <c r="G1593" s="1089"/>
      <c r="H1593" s="1053"/>
      <c r="I1593" s="1089"/>
    </row>
    <row r="1594" spans="1:9" hidden="1">
      <c r="A1594" s="1086" t="s">
        <v>244</v>
      </c>
      <c r="B1594" s="1095" t="s">
        <v>244</v>
      </c>
      <c r="C1594" s="1088" t="s">
        <v>244</v>
      </c>
      <c r="D1594" s="1089" t="s">
        <v>244</v>
      </c>
      <c r="F1594" s="1093" t="s">
        <v>244</v>
      </c>
      <c r="G1594" s="1089"/>
      <c r="H1594" s="1053"/>
      <c r="I1594" s="1089"/>
    </row>
    <row r="1595" spans="1:9" hidden="1">
      <c r="A1595" s="1086" t="s">
        <v>244</v>
      </c>
      <c r="B1595" s="1095" t="s">
        <v>244</v>
      </c>
      <c r="C1595" s="1088" t="s">
        <v>244</v>
      </c>
      <c r="D1595" s="1089" t="s">
        <v>244</v>
      </c>
      <c r="F1595" s="1093" t="s">
        <v>244</v>
      </c>
      <c r="G1595" s="1089"/>
      <c r="H1595" s="1053"/>
      <c r="I1595" s="1089"/>
    </row>
    <row r="1596" spans="1:9" hidden="1">
      <c r="A1596" s="1086" t="s">
        <v>244</v>
      </c>
      <c r="B1596" s="1095" t="s">
        <v>244</v>
      </c>
      <c r="C1596" s="1088" t="s">
        <v>244</v>
      </c>
      <c r="D1596" s="1089" t="s">
        <v>244</v>
      </c>
      <c r="F1596" s="1093" t="s">
        <v>244</v>
      </c>
      <c r="G1596" s="1089"/>
      <c r="H1596" s="1053"/>
      <c r="I1596" s="1089"/>
    </row>
    <row r="1597" spans="1:9" hidden="1">
      <c r="A1597" s="1086" t="s">
        <v>244</v>
      </c>
      <c r="B1597" s="1095" t="s">
        <v>244</v>
      </c>
      <c r="C1597" s="1088" t="s">
        <v>244</v>
      </c>
      <c r="D1597" s="1089" t="s">
        <v>244</v>
      </c>
      <c r="F1597" s="1093" t="s">
        <v>244</v>
      </c>
      <c r="G1597" s="1089"/>
      <c r="H1597" s="1053"/>
      <c r="I1597" s="1089"/>
    </row>
    <row r="1598" spans="1:9" hidden="1">
      <c r="A1598" s="1086" t="s">
        <v>244</v>
      </c>
      <c r="B1598" s="1095" t="s">
        <v>244</v>
      </c>
      <c r="C1598" s="1088" t="s">
        <v>244</v>
      </c>
      <c r="D1598" s="1089" t="s">
        <v>244</v>
      </c>
      <c r="F1598" s="1093" t="s">
        <v>244</v>
      </c>
      <c r="G1598" s="1089"/>
      <c r="H1598" s="1053"/>
      <c r="I1598" s="1089"/>
    </row>
    <row r="1599" spans="1:9" hidden="1">
      <c r="A1599" s="1086" t="s">
        <v>244</v>
      </c>
      <c r="B1599" s="1095" t="s">
        <v>244</v>
      </c>
      <c r="C1599" s="1088" t="s">
        <v>244</v>
      </c>
      <c r="D1599" s="1089" t="s">
        <v>244</v>
      </c>
      <c r="F1599" s="1093" t="s">
        <v>244</v>
      </c>
      <c r="G1599" s="1089"/>
      <c r="H1599" s="1053"/>
      <c r="I1599" s="1089"/>
    </row>
    <row r="1600" spans="1:9" hidden="1">
      <c r="A1600" s="1086" t="s">
        <v>244</v>
      </c>
      <c r="B1600" s="1095" t="s">
        <v>244</v>
      </c>
      <c r="C1600" s="1088" t="s">
        <v>244</v>
      </c>
      <c r="D1600" s="1089" t="s">
        <v>244</v>
      </c>
      <c r="F1600" s="1093" t="s">
        <v>244</v>
      </c>
      <c r="G1600" s="1089"/>
      <c r="H1600" s="1053"/>
      <c r="I1600" s="1089"/>
    </row>
    <row r="1601" spans="1:9" hidden="1">
      <c r="A1601" s="1086" t="s">
        <v>244</v>
      </c>
      <c r="B1601" s="1095" t="s">
        <v>244</v>
      </c>
      <c r="C1601" s="1088" t="s">
        <v>244</v>
      </c>
      <c r="D1601" s="1089" t="s">
        <v>244</v>
      </c>
      <c r="F1601" s="1093" t="s">
        <v>244</v>
      </c>
      <c r="G1601" s="1089"/>
      <c r="H1601" s="1053"/>
      <c r="I1601" s="1089"/>
    </row>
    <row r="1602" spans="1:9" hidden="1">
      <c r="A1602" s="1086" t="s">
        <v>244</v>
      </c>
      <c r="B1602" s="1095" t="s">
        <v>244</v>
      </c>
      <c r="C1602" s="1088" t="s">
        <v>244</v>
      </c>
      <c r="D1602" s="1089" t="s">
        <v>244</v>
      </c>
      <c r="F1602" s="1093" t="s">
        <v>244</v>
      </c>
      <c r="G1602" s="1089"/>
      <c r="H1602" s="1053"/>
      <c r="I1602" s="1089"/>
    </row>
    <row r="1603" spans="1:9" hidden="1">
      <c r="A1603" s="1086" t="s">
        <v>244</v>
      </c>
      <c r="B1603" s="1095" t="s">
        <v>244</v>
      </c>
      <c r="C1603" s="1088" t="s">
        <v>244</v>
      </c>
      <c r="D1603" s="1089" t="s">
        <v>244</v>
      </c>
      <c r="F1603" s="1093" t="s">
        <v>244</v>
      </c>
      <c r="G1603" s="1089"/>
      <c r="H1603" s="1053"/>
      <c r="I1603" s="1089"/>
    </row>
    <row r="1604" spans="1:9" hidden="1">
      <c r="A1604" s="1086" t="s">
        <v>244</v>
      </c>
      <c r="B1604" s="1095" t="s">
        <v>244</v>
      </c>
      <c r="C1604" s="1088" t="s">
        <v>244</v>
      </c>
      <c r="D1604" s="1089" t="s">
        <v>244</v>
      </c>
      <c r="F1604" s="1093" t="s">
        <v>244</v>
      </c>
      <c r="G1604" s="1089"/>
      <c r="H1604" s="1053"/>
      <c r="I1604" s="1089"/>
    </row>
    <row r="1605" spans="1:9" hidden="1">
      <c r="A1605" s="1086" t="s">
        <v>244</v>
      </c>
      <c r="B1605" s="1095" t="s">
        <v>244</v>
      </c>
      <c r="C1605" s="1088" t="s">
        <v>244</v>
      </c>
      <c r="D1605" s="1089" t="s">
        <v>244</v>
      </c>
      <c r="F1605" s="1093" t="s">
        <v>244</v>
      </c>
      <c r="G1605" s="1089"/>
      <c r="H1605" s="1053"/>
      <c r="I1605" s="1089"/>
    </row>
    <row r="1606" spans="1:9" hidden="1">
      <c r="A1606" s="1086" t="s">
        <v>244</v>
      </c>
      <c r="B1606" s="1095" t="s">
        <v>244</v>
      </c>
      <c r="C1606" s="1088" t="s">
        <v>244</v>
      </c>
      <c r="D1606" s="1089" t="s">
        <v>244</v>
      </c>
      <c r="F1606" s="1093" t="s">
        <v>244</v>
      </c>
      <c r="G1606" s="1089"/>
      <c r="H1606" s="1053"/>
      <c r="I1606" s="1089"/>
    </row>
    <row r="1607" spans="1:9" hidden="1">
      <c r="A1607" s="1086" t="s">
        <v>244</v>
      </c>
      <c r="B1607" s="1095" t="s">
        <v>244</v>
      </c>
      <c r="C1607" s="1088" t="s">
        <v>244</v>
      </c>
      <c r="D1607" s="1089" t="s">
        <v>244</v>
      </c>
      <c r="F1607" s="1093" t="s">
        <v>244</v>
      </c>
      <c r="G1607" s="1089"/>
      <c r="H1607" s="1053"/>
      <c r="I1607" s="1089"/>
    </row>
    <row r="1608" spans="1:9" hidden="1">
      <c r="A1608" s="1086" t="s">
        <v>244</v>
      </c>
      <c r="B1608" s="1095" t="s">
        <v>244</v>
      </c>
      <c r="C1608" s="1088" t="s">
        <v>244</v>
      </c>
      <c r="D1608" s="1089" t="s">
        <v>244</v>
      </c>
      <c r="F1608" s="1093" t="s">
        <v>244</v>
      </c>
      <c r="G1608" s="1089"/>
      <c r="H1608" s="1053"/>
      <c r="I1608" s="1089"/>
    </row>
    <row r="1609" spans="1:9" hidden="1">
      <c r="A1609" s="1086" t="s">
        <v>244</v>
      </c>
      <c r="B1609" s="1095" t="s">
        <v>244</v>
      </c>
      <c r="C1609" s="1088" t="s">
        <v>244</v>
      </c>
      <c r="D1609" s="1089" t="s">
        <v>244</v>
      </c>
      <c r="F1609" s="1093" t="s">
        <v>244</v>
      </c>
      <c r="G1609" s="1089"/>
      <c r="H1609" s="1053"/>
      <c r="I1609" s="1089"/>
    </row>
    <row r="1610" spans="1:9" hidden="1">
      <c r="A1610" s="1086" t="s">
        <v>244</v>
      </c>
      <c r="B1610" s="1095" t="s">
        <v>244</v>
      </c>
      <c r="C1610" s="1088" t="s">
        <v>244</v>
      </c>
      <c r="D1610" s="1089" t="s">
        <v>244</v>
      </c>
      <c r="F1610" s="1093" t="s">
        <v>244</v>
      </c>
      <c r="G1610" s="1089"/>
      <c r="H1610" s="1053"/>
      <c r="I1610" s="1089"/>
    </row>
    <row r="1611" spans="1:9" hidden="1">
      <c r="A1611" s="1086" t="s">
        <v>244</v>
      </c>
      <c r="B1611" s="1095" t="s">
        <v>244</v>
      </c>
      <c r="C1611" s="1088" t="s">
        <v>244</v>
      </c>
      <c r="D1611" s="1089" t="s">
        <v>244</v>
      </c>
      <c r="F1611" s="1093" t="s">
        <v>244</v>
      </c>
      <c r="G1611" s="1089"/>
      <c r="H1611" s="1053"/>
      <c r="I1611" s="1089"/>
    </row>
    <row r="1612" spans="1:9" hidden="1">
      <c r="A1612" s="1086" t="s">
        <v>244</v>
      </c>
      <c r="B1612" s="1095" t="s">
        <v>244</v>
      </c>
      <c r="C1612" s="1088" t="s">
        <v>244</v>
      </c>
      <c r="D1612" s="1089" t="s">
        <v>244</v>
      </c>
      <c r="F1612" s="1093" t="s">
        <v>244</v>
      </c>
      <c r="G1612" s="1089"/>
      <c r="H1612" s="1053"/>
      <c r="I1612" s="1089"/>
    </row>
    <row r="1613" spans="1:9" hidden="1">
      <c r="A1613" s="1086" t="s">
        <v>244</v>
      </c>
      <c r="B1613" s="1095" t="s">
        <v>244</v>
      </c>
      <c r="C1613" s="1088" t="s">
        <v>244</v>
      </c>
      <c r="D1613" s="1089" t="s">
        <v>244</v>
      </c>
      <c r="F1613" s="1093" t="s">
        <v>244</v>
      </c>
      <c r="G1613" s="1089"/>
      <c r="H1613" s="1053"/>
      <c r="I1613" s="1089"/>
    </row>
    <row r="1614" spans="1:9" hidden="1">
      <c r="A1614" s="1086" t="s">
        <v>244</v>
      </c>
      <c r="B1614" s="1095" t="s">
        <v>244</v>
      </c>
      <c r="C1614" s="1088" t="s">
        <v>244</v>
      </c>
      <c r="D1614" s="1089" t="s">
        <v>244</v>
      </c>
      <c r="F1614" s="1093" t="s">
        <v>244</v>
      </c>
      <c r="G1614" s="1089"/>
      <c r="H1614" s="1053"/>
      <c r="I1614" s="1089"/>
    </row>
    <row r="1615" spans="1:9" hidden="1">
      <c r="A1615" s="1086" t="s">
        <v>244</v>
      </c>
      <c r="B1615" s="1095" t="s">
        <v>244</v>
      </c>
      <c r="C1615" s="1088" t="s">
        <v>244</v>
      </c>
      <c r="D1615" s="1089" t="s">
        <v>244</v>
      </c>
      <c r="F1615" s="1093" t="s">
        <v>244</v>
      </c>
      <c r="G1615" s="1089"/>
      <c r="H1615" s="1053"/>
      <c r="I1615" s="1089"/>
    </row>
    <row r="1616" spans="1:9" hidden="1">
      <c r="A1616" s="1086" t="s">
        <v>244</v>
      </c>
      <c r="B1616" s="1095" t="s">
        <v>244</v>
      </c>
      <c r="C1616" s="1088" t="s">
        <v>244</v>
      </c>
      <c r="D1616" s="1089" t="s">
        <v>244</v>
      </c>
      <c r="F1616" s="1093" t="s">
        <v>244</v>
      </c>
      <c r="G1616" s="1089"/>
      <c r="H1616" s="1053"/>
      <c r="I1616" s="1089"/>
    </row>
    <row r="1617" spans="1:9" hidden="1">
      <c r="A1617" s="1086" t="s">
        <v>244</v>
      </c>
      <c r="B1617" s="1095" t="s">
        <v>244</v>
      </c>
      <c r="C1617" s="1088" t="s">
        <v>244</v>
      </c>
      <c r="D1617" s="1089" t="s">
        <v>244</v>
      </c>
      <c r="F1617" s="1093" t="s">
        <v>244</v>
      </c>
      <c r="G1617" s="1089"/>
      <c r="H1617" s="1053"/>
      <c r="I1617" s="1089"/>
    </row>
    <row r="1618" spans="1:9" hidden="1">
      <c r="A1618" s="1086" t="s">
        <v>244</v>
      </c>
      <c r="B1618" s="1095" t="s">
        <v>244</v>
      </c>
      <c r="C1618" s="1088" t="s">
        <v>244</v>
      </c>
      <c r="D1618" s="1089" t="s">
        <v>244</v>
      </c>
      <c r="F1618" s="1093" t="s">
        <v>244</v>
      </c>
      <c r="G1618" s="1089"/>
      <c r="H1618" s="1053"/>
      <c r="I1618" s="1089"/>
    </row>
    <row r="1619" spans="1:9" hidden="1">
      <c r="A1619" s="1086" t="s">
        <v>244</v>
      </c>
      <c r="B1619" s="1095" t="s">
        <v>244</v>
      </c>
      <c r="C1619" s="1088" t="s">
        <v>244</v>
      </c>
      <c r="D1619" s="1089" t="s">
        <v>244</v>
      </c>
      <c r="F1619" s="1093" t="s">
        <v>244</v>
      </c>
      <c r="G1619" s="1089"/>
      <c r="H1619" s="1053"/>
      <c r="I1619" s="1089"/>
    </row>
    <row r="1620" spans="1:9" hidden="1">
      <c r="A1620" s="1086" t="s">
        <v>244</v>
      </c>
      <c r="B1620" s="1095" t="s">
        <v>244</v>
      </c>
      <c r="C1620" s="1088" t="s">
        <v>244</v>
      </c>
      <c r="D1620" s="1089" t="s">
        <v>244</v>
      </c>
      <c r="F1620" s="1093" t="s">
        <v>244</v>
      </c>
      <c r="G1620" s="1089"/>
      <c r="H1620" s="1053"/>
      <c r="I1620" s="1089"/>
    </row>
    <row r="1621" spans="1:9" hidden="1">
      <c r="A1621" s="1086" t="s">
        <v>244</v>
      </c>
      <c r="B1621" s="1095" t="s">
        <v>244</v>
      </c>
      <c r="C1621" s="1088" t="s">
        <v>244</v>
      </c>
      <c r="D1621" s="1089" t="s">
        <v>244</v>
      </c>
      <c r="F1621" s="1093" t="s">
        <v>244</v>
      </c>
      <c r="G1621" s="1089"/>
      <c r="H1621" s="1053"/>
      <c r="I1621" s="1089"/>
    </row>
    <row r="1622" spans="1:9" hidden="1">
      <c r="A1622" s="1086" t="s">
        <v>244</v>
      </c>
      <c r="B1622" s="1095" t="s">
        <v>244</v>
      </c>
      <c r="C1622" s="1088" t="s">
        <v>244</v>
      </c>
      <c r="D1622" s="1089" t="s">
        <v>244</v>
      </c>
      <c r="F1622" s="1093" t="s">
        <v>244</v>
      </c>
      <c r="G1622" s="1089"/>
      <c r="H1622" s="1053"/>
      <c r="I1622" s="1089"/>
    </row>
    <row r="1623" spans="1:9" hidden="1">
      <c r="A1623" s="1086" t="s">
        <v>244</v>
      </c>
      <c r="B1623" s="1095" t="s">
        <v>244</v>
      </c>
      <c r="C1623" s="1088" t="s">
        <v>244</v>
      </c>
      <c r="D1623" s="1089" t="s">
        <v>244</v>
      </c>
      <c r="F1623" s="1093" t="s">
        <v>244</v>
      </c>
      <c r="G1623" s="1089"/>
      <c r="H1623" s="1053"/>
      <c r="I1623" s="1089"/>
    </row>
    <row r="1624" spans="1:9" hidden="1">
      <c r="A1624" s="1086" t="s">
        <v>244</v>
      </c>
      <c r="B1624" s="1095" t="s">
        <v>244</v>
      </c>
      <c r="C1624" s="1088" t="s">
        <v>244</v>
      </c>
      <c r="D1624" s="1089" t="s">
        <v>244</v>
      </c>
      <c r="F1624" s="1093" t="s">
        <v>244</v>
      </c>
      <c r="G1624" s="1089"/>
      <c r="H1624" s="1053"/>
      <c r="I1624" s="1089"/>
    </row>
    <row r="1625" spans="1:9" hidden="1">
      <c r="A1625" s="1086" t="s">
        <v>244</v>
      </c>
      <c r="B1625" s="1095" t="s">
        <v>244</v>
      </c>
      <c r="C1625" s="1088" t="s">
        <v>244</v>
      </c>
      <c r="D1625" s="1089" t="s">
        <v>244</v>
      </c>
      <c r="F1625" s="1093" t="s">
        <v>244</v>
      </c>
      <c r="G1625" s="1089"/>
      <c r="H1625" s="1053"/>
      <c r="I1625" s="1089"/>
    </row>
    <row r="1626" spans="1:9" hidden="1">
      <c r="A1626" s="1086" t="s">
        <v>244</v>
      </c>
      <c r="B1626" s="1095" t="s">
        <v>244</v>
      </c>
      <c r="C1626" s="1088" t="s">
        <v>244</v>
      </c>
      <c r="D1626" s="1089" t="s">
        <v>244</v>
      </c>
      <c r="F1626" s="1093" t="s">
        <v>244</v>
      </c>
      <c r="G1626" s="1089"/>
      <c r="H1626" s="1053"/>
      <c r="I1626" s="1089"/>
    </row>
    <row r="1627" spans="1:9" hidden="1">
      <c r="A1627" s="1086" t="s">
        <v>244</v>
      </c>
      <c r="B1627" s="1095" t="s">
        <v>244</v>
      </c>
      <c r="C1627" s="1088" t="s">
        <v>244</v>
      </c>
      <c r="D1627" s="1089" t="s">
        <v>244</v>
      </c>
      <c r="F1627" s="1093" t="s">
        <v>244</v>
      </c>
      <c r="G1627" s="1089"/>
      <c r="H1627" s="1053"/>
      <c r="I1627" s="1089"/>
    </row>
    <row r="1628" spans="1:9" hidden="1">
      <c r="A1628" s="1086" t="s">
        <v>244</v>
      </c>
      <c r="B1628" s="1095" t="s">
        <v>244</v>
      </c>
      <c r="C1628" s="1088" t="s">
        <v>244</v>
      </c>
      <c r="D1628" s="1089" t="s">
        <v>244</v>
      </c>
      <c r="F1628" s="1093" t="s">
        <v>244</v>
      </c>
      <c r="G1628" s="1089"/>
      <c r="H1628" s="1053"/>
      <c r="I1628" s="1089"/>
    </row>
    <row r="1629" spans="1:9" hidden="1">
      <c r="A1629" s="1086" t="s">
        <v>244</v>
      </c>
      <c r="B1629" s="1095" t="s">
        <v>244</v>
      </c>
      <c r="C1629" s="1088" t="s">
        <v>244</v>
      </c>
      <c r="D1629" s="1089" t="s">
        <v>244</v>
      </c>
      <c r="F1629" s="1093" t="s">
        <v>244</v>
      </c>
      <c r="G1629" s="1089"/>
      <c r="H1629" s="1053"/>
      <c r="I1629" s="1089"/>
    </row>
    <row r="1630" spans="1:9" hidden="1">
      <c r="A1630" s="1086" t="s">
        <v>244</v>
      </c>
      <c r="B1630" s="1095" t="s">
        <v>244</v>
      </c>
      <c r="C1630" s="1088" t="s">
        <v>244</v>
      </c>
      <c r="D1630" s="1089" t="s">
        <v>244</v>
      </c>
      <c r="F1630" s="1093" t="s">
        <v>244</v>
      </c>
      <c r="G1630" s="1089"/>
      <c r="H1630" s="1053"/>
      <c r="I1630" s="1089"/>
    </row>
    <row r="1631" spans="1:9" hidden="1">
      <c r="A1631" s="1086" t="s">
        <v>244</v>
      </c>
      <c r="B1631" s="1095" t="s">
        <v>244</v>
      </c>
      <c r="C1631" s="1088" t="s">
        <v>244</v>
      </c>
      <c r="D1631" s="1089" t="s">
        <v>244</v>
      </c>
      <c r="F1631" s="1093" t="s">
        <v>244</v>
      </c>
      <c r="G1631" s="1089"/>
      <c r="H1631" s="1053"/>
      <c r="I1631" s="1089"/>
    </row>
    <row r="1632" spans="1:9" hidden="1">
      <c r="A1632" s="1086" t="s">
        <v>244</v>
      </c>
      <c r="B1632" s="1095" t="s">
        <v>244</v>
      </c>
      <c r="C1632" s="1088" t="s">
        <v>244</v>
      </c>
      <c r="D1632" s="1089" t="s">
        <v>244</v>
      </c>
      <c r="F1632" s="1093" t="s">
        <v>244</v>
      </c>
      <c r="G1632" s="1089"/>
      <c r="H1632" s="1053"/>
      <c r="I1632" s="1089"/>
    </row>
    <row r="1633" spans="1:9" hidden="1">
      <c r="A1633" s="1086" t="s">
        <v>244</v>
      </c>
      <c r="B1633" s="1095" t="s">
        <v>244</v>
      </c>
      <c r="C1633" s="1088" t="s">
        <v>244</v>
      </c>
      <c r="D1633" s="1089" t="s">
        <v>244</v>
      </c>
      <c r="F1633" s="1093" t="s">
        <v>244</v>
      </c>
      <c r="G1633" s="1089"/>
      <c r="H1633" s="1053"/>
      <c r="I1633" s="1089"/>
    </row>
    <row r="1634" spans="1:9" hidden="1">
      <c r="A1634" s="1086" t="s">
        <v>244</v>
      </c>
      <c r="B1634" s="1095" t="s">
        <v>244</v>
      </c>
      <c r="C1634" s="1088" t="s">
        <v>244</v>
      </c>
      <c r="D1634" s="1089" t="s">
        <v>244</v>
      </c>
      <c r="F1634" s="1093" t="s">
        <v>244</v>
      </c>
      <c r="G1634" s="1089"/>
      <c r="H1634" s="1053"/>
      <c r="I1634" s="1089"/>
    </row>
    <row r="1635" spans="1:9" hidden="1">
      <c r="A1635" s="1086" t="s">
        <v>244</v>
      </c>
      <c r="B1635" s="1095" t="s">
        <v>244</v>
      </c>
      <c r="C1635" s="1088" t="s">
        <v>244</v>
      </c>
      <c r="D1635" s="1089" t="s">
        <v>244</v>
      </c>
      <c r="F1635" s="1093" t="s">
        <v>244</v>
      </c>
      <c r="G1635" s="1089"/>
      <c r="H1635" s="1053"/>
      <c r="I1635" s="1089"/>
    </row>
    <row r="1636" spans="1:9" hidden="1">
      <c r="A1636" s="1086" t="s">
        <v>244</v>
      </c>
      <c r="B1636" s="1095" t="s">
        <v>244</v>
      </c>
      <c r="C1636" s="1088" t="s">
        <v>244</v>
      </c>
      <c r="D1636" s="1089" t="s">
        <v>244</v>
      </c>
      <c r="F1636" s="1093" t="s">
        <v>244</v>
      </c>
      <c r="G1636" s="1089"/>
      <c r="H1636" s="1053"/>
      <c r="I1636" s="1089"/>
    </row>
    <row r="1637" spans="1:9" hidden="1">
      <c r="A1637" s="1086" t="s">
        <v>244</v>
      </c>
      <c r="B1637" s="1095" t="s">
        <v>244</v>
      </c>
      <c r="C1637" s="1088" t="s">
        <v>244</v>
      </c>
      <c r="D1637" s="1089" t="s">
        <v>244</v>
      </c>
      <c r="F1637" s="1093" t="s">
        <v>244</v>
      </c>
      <c r="G1637" s="1089"/>
      <c r="H1637" s="1053"/>
      <c r="I1637" s="1089"/>
    </row>
    <row r="1638" spans="1:9" hidden="1">
      <c r="A1638" s="1086" t="s">
        <v>244</v>
      </c>
      <c r="B1638" s="1095" t="s">
        <v>244</v>
      </c>
      <c r="C1638" s="1088" t="s">
        <v>244</v>
      </c>
      <c r="D1638" s="1089" t="s">
        <v>244</v>
      </c>
      <c r="F1638" s="1093" t="s">
        <v>244</v>
      </c>
      <c r="G1638" s="1089"/>
      <c r="H1638" s="1053"/>
      <c r="I1638" s="1089"/>
    </row>
    <row r="1639" spans="1:9" hidden="1">
      <c r="A1639" s="1086" t="s">
        <v>244</v>
      </c>
      <c r="B1639" s="1095" t="s">
        <v>244</v>
      </c>
      <c r="C1639" s="1088" t="s">
        <v>244</v>
      </c>
      <c r="D1639" s="1089" t="s">
        <v>244</v>
      </c>
      <c r="F1639" s="1093" t="s">
        <v>244</v>
      </c>
      <c r="G1639" s="1089"/>
      <c r="H1639" s="1053"/>
      <c r="I1639" s="1089"/>
    </row>
    <row r="1640" spans="1:9" hidden="1">
      <c r="A1640" s="1086" t="s">
        <v>244</v>
      </c>
      <c r="B1640" s="1095" t="s">
        <v>244</v>
      </c>
      <c r="C1640" s="1088" t="s">
        <v>244</v>
      </c>
      <c r="D1640" s="1089" t="s">
        <v>244</v>
      </c>
      <c r="F1640" s="1093" t="s">
        <v>244</v>
      </c>
      <c r="G1640" s="1089"/>
      <c r="H1640" s="1053"/>
      <c r="I1640" s="1089"/>
    </row>
    <row r="1641" spans="1:9" hidden="1">
      <c r="A1641" s="1086" t="s">
        <v>244</v>
      </c>
      <c r="B1641" s="1095" t="s">
        <v>244</v>
      </c>
      <c r="C1641" s="1088" t="s">
        <v>244</v>
      </c>
      <c r="D1641" s="1089" t="s">
        <v>244</v>
      </c>
      <c r="F1641" s="1093" t="s">
        <v>244</v>
      </c>
      <c r="G1641" s="1089"/>
      <c r="H1641" s="1053"/>
      <c r="I1641" s="1089"/>
    </row>
    <row r="1642" spans="1:9" hidden="1">
      <c r="A1642" s="1086" t="s">
        <v>244</v>
      </c>
      <c r="B1642" s="1095" t="s">
        <v>244</v>
      </c>
      <c r="C1642" s="1088" t="s">
        <v>244</v>
      </c>
      <c r="D1642" s="1089" t="s">
        <v>244</v>
      </c>
      <c r="F1642" s="1093" t="s">
        <v>244</v>
      </c>
      <c r="G1642" s="1089"/>
      <c r="H1642" s="1053"/>
      <c r="I1642" s="1089"/>
    </row>
    <row r="1643" spans="1:9" hidden="1">
      <c r="A1643" s="1086" t="s">
        <v>244</v>
      </c>
      <c r="B1643" s="1095" t="s">
        <v>244</v>
      </c>
      <c r="C1643" s="1088" t="s">
        <v>244</v>
      </c>
      <c r="D1643" s="1089" t="s">
        <v>244</v>
      </c>
      <c r="F1643" s="1093" t="s">
        <v>244</v>
      </c>
      <c r="G1643" s="1089"/>
      <c r="H1643" s="1053"/>
      <c r="I1643" s="1089"/>
    </row>
    <row r="1644" spans="1:9" hidden="1">
      <c r="A1644" s="1086" t="s">
        <v>244</v>
      </c>
      <c r="B1644" s="1095" t="s">
        <v>244</v>
      </c>
      <c r="C1644" s="1088" t="s">
        <v>244</v>
      </c>
      <c r="D1644" s="1089" t="s">
        <v>244</v>
      </c>
      <c r="F1644" s="1093" t="s">
        <v>244</v>
      </c>
      <c r="G1644" s="1089"/>
      <c r="H1644" s="1053"/>
      <c r="I1644" s="1089"/>
    </row>
    <row r="1645" spans="1:9" hidden="1">
      <c r="A1645" s="1086" t="s">
        <v>244</v>
      </c>
      <c r="B1645" s="1095" t="s">
        <v>244</v>
      </c>
      <c r="C1645" s="1088" t="s">
        <v>244</v>
      </c>
      <c r="D1645" s="1089" t="s">
        <v>244</v>
      </c>
      <c r="F1645" s="1093" t="s">
        <v>244</v>
      </c>
      <c r="G1645" s="1089"/>
      <c r="H1645" s="1053"/>
      <c r="I1645" s="1089"/>
    </row>
    <row r="1646" spans="1:9" hidden="1">
      <c r="A1646" s="1086" t="s">
        <v>244</v>
      </c>
      <c r="B1646" s="1095" t="s">
        <v>244</v>
      </c>
      <c r="C1646" s="1088" t="s">
        <v>244</v>
      </c>
      <c r="D1646" s="1089" t="s">
        <v>244</v>
      </c>
      <c r="F1646" s="1093" t="s">
        <v>244</v>
      </c>
      <c r="G1646" s="1089"/>
      <c r="H1646" s="1053"/>
      <c r="I1646" s="1089"/>
    </row>
    <row r="1647" spans="1:9" hidden="1">
      <c r="A1647" s="1086" t="s">
        <v>244</v>
      </c>
      <c r="B1647" s="1095" t="s">
        <v>244</v>
      </c>
      <c r="C1647" s="1088" t="s">
        <v>244</v>
      </c>
      <c r="D1647" s="1089" t="s">
        <v>244</v>
      </c>
      <c r="F1647" s="1093" t="s">
        <v>244</v>
      </c>
      <c r="G1647" s="1089"/>
      <c r="H1647" s="1053"/>
      <c r="I1647" s="1089"/>
    </row>
    <row r="1648" spans="1:9" hidden="1">
      <c r="A1648" s="1086" t="s">
        <v>244</v>
      </c>
      <c r="B1648" s="1095" t="s">
        <v>244</v>
      </c>
      <c r="C1648" s="1088" t="s">
        <v>244</v>
      </c>
      <c r="D1648" s="1089" t="s">
        <v>244</v>
      </c>
      <c r="F1648" s="1093" t="s">
        <v>244</v>
      </c>
      <c r="G1648" s="1089"/>
      <c r="H1648" s="1053"/>
      <c r="I1648" s="1089"/>
    </row>
    <row r="1649" spans="1:9" hidden="1">
      <c r="A1649" s="1086" t="s">
        <v>244</v>
      </c>
      <c r="B1649" s="1095" t="s">
        <v>244</v>
      </c>
      <c r="C1649" s="1088" t="s">
        <v>244</v>
      </c>
      <c r="D1649" s="1089" t="s">
        <v>244</v>
      </c>
      <c r="F1649" s="1093" t="s">
        <v>244</v>
      </c>
      <c r="G1649" s="1089"/>
      <c r="H1649" s="1053"/>
      <c r="I1649" s="1089"/>
    </row>
    <row r="1650" spans="1:9" hidden="1">
      <c r="A1650" s="1086" t="s">
        <v>244</v>
      </c>
      <c r="B1650" s="1095" t="s">
        <v>244</v>
      </c>
      <c r="C1650" s="1088" t="s">
        <v>244</v>
      </c>
      <c r="D1650" s="1089" t="s">
        <v>244</v>
      </c>
      <c r="F1650" s="1093" t="s">
        <v>244</v>
      </c>
      <c r="G1650" s="1089"/>
      <c r="H1650" s="1053"/>
      <c r="I1650" s="1089"/>
    </row>
    <row r="1651" spans="1:9" hidden="1">
      <c r="A1651" s="1086" t="s">
        <v>244</v>
      </c>
      <c r="B1651" s="1095" t="s">
        <v>244</v>
      </c>
      <c r="C1651" s="1088" t="s">
        <v>244</v>
      </c>
      <c r="D1651" s="1089" t="s">
        <v>244</v>
      </c>
      <c r="F1651" s="1093" t="s">
        <v>244</v>
      </c>
      <c r="G1651" s="1089"/>
      <c r="H1651" s="1053"/>
      <c r="I1651" s="1089"/>
    </row>
    <row r="1652" spans="1:9" hidden="1">
      <c r="A1652" s="1086" t="s">
        <v>244</v>
      </c>
      <c r="B1652" s="1095" t="s">
        <v>244</v>
      </c>
      <c r="C1652" s="1088" t="s">
        <v>244</v>
      </c>
      <c r="D1652" s="1089" t="s">
        <v>244</v>
      </c>
      <c r="F1652" s="1093" t="s">
        <v>244</v>
      </c>
      <c r="G1652" s="1089"/>
      <c r="H1652" s="1053"/>
      <c r="I1652" s="1089"/>
    </row>
    <row r="1653" spans="1:9" hidden="1">
      <c r="A1653" s="1086" t="s">
        <v>244</v>
      </c>
      <c r="B1653" s="1095" t="s">
        <v>244</v>
      </c>
      <c r="C1653" s="1088" t="s">
        <v>244</v>
      </c>
      <c r="D1653" s="1089" t="s">
        <v>244</v>
      </c>
      <c r="F1653" s="1093" t="s">
        <v>244</v>
      </c>
      <c r="G1653" s="1089"/>
      <c r="H1653" s="1053"/>
      <c r="I1653" s="1089"/>
    </row>
    <row r="1654" spans="1:9" hidden="1">
      <c r="A1654" s="1086" t="s">
        <v>244</v>
      </c>
      <c r="B1654" s="1095" t="s">
        <v>244</v>
      </c>
      <c r="C1654" s="1088" t="s">
        <v>244</v>
      </c>
      <c r="D1654" s="1089" t="s">
        <v>244</v>
      </c>
      <c r="F1654" s="1093" t="s">
        <v>244</v>
      </c>
      <c r="G1654" s="1089"/>
      <c r="H1654" s="1053"/>
      <c r="I1654" s="1089"/>
    </row>
    <row r="1655" spans="1:9" hidden="1">
      <c r="A1655" s="1086" t="s">
        <v>244</v>
      </c>
      <c r="B1655" s="1095" t="s">
        <v>244</v>
      </c>
      <c r="C1655" s="1088" t="s">
        <v>244</v>
      </c>
      <c r="D1655" s="1089" t="s">
        <v>244</v>
      </c>
      <c r="F1655" s="1093" t="s">
        <v>244</v>
      </c>
      <c r="G1655" s="1089"/>
      <c r="H1655" s="1053"/>
      <c r="I1655" s="1089"/>
    </row>
    <row r="1656" spans="1:9" hidden="1">
      <c r="A1656" s="1086" t="s">
        <v>244</v>
      </c>
      <c r="B1656" s="1095" t="s">
        <v>244</v>
      </c>
      <c r="C1656" s="1088" t="s">
        <v>244</v>
      </c>
      <c r="D1656" s="1089" t="s">
        <v>244</v>
      </c>
      <c r="F1656" s="1093" t="s">
        <v>244</v>
      </c>
      <c r="G1656" s="1089"/>
      <c r="H1656" s="1053"/>
      <c r="I1656" s="1089"/>
    </row>
    <row r="1657" spans="1:9" hidden="1">
      <c r="A1657" s="1086" t="s">
        <v>244</v>
      </c>
      <c r="B1657" s="1095" t="s">
        <v>244</v>
      </c>
      <c r="C1657" s="1088" t="s">
        <v>244</v>
      </c>
      <c r="D1657" s="1089" t="s">
        <v>244</v>
      </c>
      <c r="F1657" s="1093" t="s">
        <v>244</v>
      </c>
      <c r="G1657" s="1089"/>
      <c r="H1657" s="1053"/>
      <c r="I1657" s="1089"/>
    </row>
    <row r="1658" spans="1:9" hidden="1">
      <c r="A1658" s="1086" t="s">
        <v>244</v>
      </c>
      <c r="B1658" s="1095" t="s">
        <v>244</v>
      </c>
      <c r="C1658" s="1088" t="s">
        <v>244</v>
      </c>
      <c r="D1658" s="1089" t="s">
        <v>244</v>
      </c>
      <c r="F1658" s="1093" t="s">
        <v>244</v>
      </c>
      <c r="G1658" s="1089"/>
      <c r="H1658" s="1053"/>
      <c r="I1658" s="1089"/>
    </row>
    <row r="1659" spans="1:9" hidden="1">
      <c r="A1659" s="1086" t="s">
        <v>244</v>
      </c>
      <c r="B1659" s="1095" t="s">
        <v>244</v>
      </c>
      <c r="C1659" s="1088" t="s">
        <v>244</v>
      </c>
      <c r="D1659" s="1089" t="s">
        <v>244</v>
      </c>
      <c r="F1659" s="1093" t="s">
        <v>244</v>
      </c>
      <c r="G1659" s="1089"/>
      <c r="H1659" s="1053"/>
      <c r="I1659" s="1089"/>
    </row>
    <row r="1660" spans="1:9" hidden="1">
      <c r="A1660" s="1086" t="s">
        <v>244</v>
      </c>
      <c r="B1660" s="1095" t="s">
        <v>244</v>
      </c>
      <c r="C1660" s="1088" t="s">
        <v>244</v>
      </c>
      <c r="D1660" s="1089" t="s">
        <v>244</v>
      </c>
      <c r="F1660" s="1093" t="s">
        <v>244</v>
      </c>
      <c r="G1660" s="1089"/>
      <c r="H1660" s="1053"/>
      <c r="I1660" s="1089"/>
    </row>
    <row r="1661" spans="1:9" hidden="1">
      <c r="A1661" s="1086" t="s">
        <v>244</v>
      </c>
      <c r="B1661" s="1095" t="s">
        <v>244</v>
      </c>
      <c r="C1661" s="1088" t="s">
        <v>244</v>
      </c>
      <c r="D1661" s="1089" t="s">
        <v>244</v>
      </c>
      <c r="F1661" s="1093" t="s">
        <v>244</v>
      </c>
      <c r="G1661" s="1089"/>
      <c r="H1661" s="1053"/>
      <c r="I1661" s="1089"/>
    </row>
    <row r="1662" spans="1:9" hidden="1">
      <c r="A1662" s="1086" t="s">
        <v>244</v>
      </c>
      <c r="B1662" s="1095" t="s">
        <v>244</v>
      </c>
      <c r="C1662" s="1088" t="s">
        <v>244</v>
      </c>
      <c r="D1662" s="1089" t="s">
        <v>244</v>
      </c>
      <c r="F1662" s="1093" t="s">
        <v>244</v>
      </c>
      <c r="G1662" s="1089"/>
      <c r="H1662" s="1053"/>
      <c r="I1662" s="1089"/>
    </row>
    <row r="1663" spans="1:9" hidden="1">
      <c r="A1663" s="1086" t="s">
        <v>244</v>
      </c>
      <c r="B1663" s="1095" t="s">
        <v>244</v>
      </c>
      <c r="C1663" s="1088" t="s">
        <v>244</v>
      </c>
      <c r="D1663" s="1089" t="s">
        <v>244</v>
      </c>
      <c r="F1663" s="1093" t="s">
        <v>244</v>
      </c>
      <c r="G1663" s="1089"/>
      <c r="H1663" s="1053"/>
      <c r="I1663" s="1089"/>
    </row>
    <row r="1664" spans="1:9" hidden="1">
      <c r="A1664" s="1086" t="s">
        <v>244</v>
      </c>
      <c r="B1664" s="1095" t="s">
        <v>244</v>
      </c>
      <c r="C1664" s="1088" t="s">
        <v>244</v>
      </c>
      <c r="D1664" s="1089" t="s">
        <v>244</v>
      </c>
      <c r="F1664" s="1093" t="s">
        <v>244</v>
      </c>
      <c r="G1664" s="1089"/>
      <c r="H1664" s="1053"/>
      <c r="I1664" s="1089"/>
    </row>
    <row r="1665" spans="1:9" hidden="1">
      <c r="A1665" s="1086" t="s">
        <v>244</v>
      </c>
      <c r="B1665" s="1095" t="s">
        <v>244</v>
      </c>
      <c r="C1665" s="1088" t="s">
        <v>244</v>
      </c>
      <c r="D1665" s="1089" t="s">
        <v>244</v>
      </c>
      <c r="F1665" s="1093" t="s">
        <v>244</v>
      </c>
      <c r="G1665" s="1089"/>
      <c r="H1665" s="1053"/>
      <c r="I1665" s="1089"/>
    </row>
    <row r="1666" spans="1:9" hidden="1">
      <c r="A1666" s="1086" t="s">
        <v>244</v>
      </c>
      <c r="B1666" s="1095" t="s">
        <v>244</v>
      </c>
      <c r="C1666" s="1088" t="s">
        <v>244</v>
      </c>
      <c r="D1666" s="1089" t="s">
        <v>244</v>
      </c>
      <c r="F1666" s="1093" t="s">
        <v>244</v>
      </c>
      <c r="G1666" s="1089"/>
      <c r="H1666" s="1053"/>
      <c r="I1666" s="1089"/>
    </row>
    <row r="1667" spans="1:9" hidden="1">
      <c r="A1667" s="1086" t="s">
        <v>244</v>
      </c>
      <c r="B1667" s="1095" t="s">
        <v>244</v>
      </c>
      <c r="C1667" s="1088" t="s">
        <v>244</v>
      </c>
      <c r="D1667" s="1089" t="s">
        <v>244</v>
      </c>
      <c r="F1667" s="1093" t="s">
        <v>244</v>
      </c>
      <c r="G1667" s="1089"/>
      <c r="H1667" s="1053"/>
      <c r="I1667" s="1089"/>
    </row>
    <row r="1668" spans="1:9" hidden="1">
      <c r="A1668" s="1086" t="s">
        <v>244</v>
      </c>
      <c r="B1668" s="1095" t="s">
        <v>244</v>
      </c>
      <c r="C1668" s="1088" t="s">
        <v>244</v>
      </c>
      <c r="D1668" s="1089" t="s">
        <v>244</v>
      </c>
      <c r="F1668" s="1093" t="s">
        <v>244</v>
      </c>
      <c r="G1668" s="1089"/>
      <c r="H1668" s="1053"/>
      <c r="I1668" s="1089"/>
    </row>
    <row r="1669" spans="1:9" hidden="1">
      <c r="A1669" s="1086" t="s">
        <v>244</v>
      </c>
      <c r="B1669" s="1095" t="s">
        <v>244</v>
      </c>
      <c r="C1669" s="1088" t="s">
        <v>244</v>
      </c>
      <c r="D1669" s="1089" t="s">
        <v>244</v>
      </c>
      <c r="F1669" s="1093" t="s">
        <v>244</v>
      </c>
      <c r="G1669" s="1089"/>
      <c r="H1669" s="1053"/>
      <c r="I1669" s="1089"/>
    </row>
    <row r="1670" spans="1:9" hidden="1">
      <c r="A1670" s="1086" t="s">
        <v>244</v>
      </c>
      <c r="B1670" s="1095" t="s">
        <v>244</v>
      </c>
      <c r="C1670" s="1088" t="s">
        <v>244</v>
      </c>
      <c r="D1670" s="1089" t="s">
        <v>244</v>
      </c>
      <c r="F1670" s="1093" t="s">
        <v>244</v>
      </c>
      <c r="G1670" s="1089"/>
      <c r="H1670" s="1053"/>
      <c r="I1670" s="1089"/>
    </row>
    <row r="1671" spans="1:9" hidden="1">
      <c r="A1671" s="1086" t="s">
        <v>244</v>
      </c>
      <c r="B1671" s="1095" t="s">
        <v>244</v>
      </c>
      <c r="C1671" s="1088" t="s">
        <v>244</v>
      </c>
      <c r="D1671" s="1089" t="s">
        <v>244</v>
      </c>
      <c r="F1671" s="1093" t="s">
        <v>244</v>
      </c>
      <c r="G1671" s="1089"/>
      <c r="H1671" s="1053"/>
      <c r="I1671" s="1089"/>
    </row>
    <row r="1672" spans="1:9" hidden="1">
      <c r="A1672" s="1086" t="s">
        <v>244</v>
      </c>
      <c r="B1672" s="1095" t="s">
        <v>244</v>
      </c>
      <c r="C1672" s="1088" t="s">
        <v>244</v>
      </c>
      <c r="D1672" s="1089" t="s">
        <v>244</v>
      </c>
      <c r="F1672" s="1093" t="s">
        <v>244</v>
      </c>
      <c r="G1672" s="1089"/>
      <c r="H1672" s="1053"/>
      <c r="I1672" s="1089"/>
    </row>
    <row r="1673" spans="1:9" hidden="1">
      <c r="A1673" s="1086" t="s">
        <v>244</v>
      </c>
      <c r="B1673" s="1095" t="s">
        <v>244</v>
      </c>
      <c r="C1673" s="1088" t="s">
        <v>244</v>
      </c>
      <c r="D1673" s="1089" t="s">
        <v>244</v>
      </c>
      <c r="F1673" s="1093" t="s">
        <v>244</v>
      </c>
      <c r="G1673" s="1089"/>
      <c r="H1673" s="1053"/>
      <c r="I1673" s="1089"/>
    </row>
    <row r="1674" spans="1:9" hidden="1">
      <c r="A1674" s="1086" t="s">
        <v>244</v>
      </c>
      <c r="B1674" s="1095" t="s">
        <v>244</v>
      </c>
      <c r="C1674" s="1088" t="s">
        <v>244</v>
      </c>
      <c r="D1674" s="1089" t="s">
        <v>244</v>
      </c>
      <c r="F1674" s="1093" t="s">
        <v>244</v>
      </c>
      <c r="G1674" s="1089"/>
      <c r="H1674" s="1053"/>
      <c r="I1674" s="1089"/>
    </row>
    <row r="1675" spans="1:9" hidden="1">
      <c r="A1675" s="1086" t="s">
        <v>244</v>
      </c>
      <c r="B1675" s="1095" t="s">
        <v>244</v>
      </c>
      <c r="C1675" s="1088" t="s">
        <v>244</v>
      </c>
      <c r="D1675" s="1089" t="s">
        <v>244</v>
      </c>
      <c r="F1675" s="1093" t="s">
        <v>244</v>
      </c>
      <c r="G1675" s="1089"/>
      <c r="H1675" s="1053"/>
      <c r="I1675" s="1089"/>
    </row>
    <row r="1676" spans="1:9" hidden="1">
      <c r="A1676" s="1086" t="s">
        <v>244</v>
      </c>
      <c r="B1676" s="1095" t="s">
        <v>244</v>
      </c>
      <c r="C1676" s="1088" t="s">
        <v>244</v>
      </c>
      <c r="D1676" s="1089" t="s">
        <v>244</v>
      </c>
      <c r="F1676" s="1093" t="s">
        <v>244</v>
      </c>
      <c r="G1676" s="1089"/>
      <c r="H1676" s="1053"/>
      <c r="I1676" s="1089"/>
    </row>
    <row r="1677" spans="1:9" hidden="1">
      <c r="A1677" s="1086" t="s">
        <v>244</v>
      </c>
      <c r="B1677" s="1095" t="s">
        <v>244</v>
      </c>
      <c r="C1677" s="1088" t="s">
        <v>244</v>
      </c>
      <c r="D1677" s="1089" t="s">
        <v>244</v>
      </c>
      <c r="F1677" s="1093" t="s">
        <v>244</v>
      </c>
      <c r="G1677" s="1089"/>
      <c r="H1677" s="1053"/>
      <c r="I1677" s="1089"/>
    </row>
    <row r="1678" spans="1:9" hidden="1">
      <c r="A1678" s="1086" t="s">
        <v>244</v>
      </c>
      <c r="B1678" s="1095" t="s">
        <v>244</v>
      </c>
      <c r="C1678" s="1088" t="s">
        <v>244</v>
      </c>
      <c r="D1678" s="1089" t="s">
        <v>244</v>
      </c>
      <c r="F1678" s="1093" t="s">
        <v>244</v>
      </c>
      <c r="G1678" s="1089"/>
      <c r="H1678" s="1053"/>
      <c r="I1678" s="1089"/>
    </row>
    <row r="1679" spans="1:9" hidden="1">
      <c r="A1679" s="1086" t="s">
        <v>244</v>
      </c>
      <c r="B1679" s="1095" t="s">
        <v>244</v>
      </c>
      <c r="C1679" s="1088" t="s">
        <v>244</v>
      </c>
      <c r="D1679" s="1089" t="s">
        <v>244</v>
      </c>
      <c r="F1679" s="1093" t="s">
        <v>244</v>
      </c>
      <c r="G1679" s="1089"/>
      <c r="H1679" s="1053"/>
      <c r="I1679" s="1089"/>
    </row>
    <row r="1680" spans="1:9" hidden="1">
      <c r="A1680" s="1086" t="s">
        <v>244</v>
      </c>
      <c r="B1680" s="1095" t="s">
        <v>244</v>
      </c>
      <c r="C1680" s="1088" t="s">
        <v>244</v>
      </c>
      <c r="D1680" s="1089" t="s">
        <v>244</v>
      </c>
      <c r="F1680" s="1093" t="s">
        <v>244</v>
      </c>
      <c r="G1680" s="1089"/>
      <c r="H1680" s="1053"/>
      <c r="I1680" s="1089"/>
    </row>
    <row r="1681" spans="1:9" hidden="1">
      <c r="A1681" s="1086" t="s">
        <v>244</v>
      </c>
      <c r="B1681" s="1095" t="s">
        <v>244</v>
      </c>
      <c r="C1681" s="1088" t="s">
        <v>244</v>
      </c>
      <c r="D1681" s="1089" t="s">
        <v>244</v>
      </c>
      <c r="F1681" s="1093" t="s">
        <v>244</v>
      </c>
      <c r="G1681" s="1089"/>
      <c r="H1681" s="1053"/>
      <c r="I1681" s="1089"/>
    </row>
    <row r="1682" spans="1:9" hidden="1">
      <c r="A1682" s="1086" t="s">
        <v>244</v>
      </c>
      <c r="B1682" s="1095" t="s">
        <v>244</v>
      </c>
      <c r="C1682" s="1088" t="s">
        <v>244</v>
      </c>
      <c r="D1682" s="1089" t="s">
        <v>244</v>
      </c>
      <c r="F1682" s="1093" t="s">
        <v>244</v>
      </c>
      <c r="G1682" s="1089"/>
      <c r="H1682" s="1053"/>
      <c r="I1682" s="1089"/>
    </row>
    <row r="1683" spans="1:9" hidden="1">
      <c r="A1683" s="1086" t="s">
        <v>244</v>
      </c>
      <c r="B1683" s="1095" t="s">
        <v>244</v>
      </c>
      <c r="C1683" s="1088" t="s">
        <v>244</v>
      </c>
      <c r="D1683" s="1089" t="s">
        <v>244</v>
      </c>
      <c r="F1683" s="1093" t="s">
        <v>244</v>
      </c>
      <c r="G1683" s="1089"/>
      <c r="H1683" s="1053"/>
      <c r="I1683" s="1089"/>
    </row>
    <row r="1684" spans="1:9" hidden="1">
      <c r="A1684" s="1086" t="s">
        <v>244</v>
      </c>
      <c r="B1684" s="1095" t="s">
        <v>244</v>
      </c>
      <c r="C1684" s="1088" t="s">
        <v>244</v>
      </c>
      <c r="D1684" s="1089" t="s">
        <v>244</v>
      </c>
      <c r="F1684" s="1093" t="s">
        <v>244</v>
      </c>
      <c r="G1684" s="1089"/>
      <c r="H1684" s="1053"/>
      <c r="I1684" s="1089"/>
    </row>
    <row r="1685" spans="1:9" hidden="1">
      <c r="A1685" s="1086" t="s">
        <v>244</v>
      </c>
      <c r="B1685" s="1095" t="s">
        <v>244</v>
      </c>
      <c r="C1685" s="1088" t="s">
        <v>244</v>
      </c>
      <c r="D1685" s="1089" t="s">
        <v>244</v>
      </c>
      <c r="F1685" s="1093" t="s">
        <v>244</v>
      </c>
      <c r="G1685" s="1089"/>
      <c r="H1685" s="1053"/>
      <c r="I1685" s="1089"/>
    </row>
    <row r="1686" spans="1:9" hidden="1">
      <c r="A1686" s="1086" t="s">
        <v>244</v>
      </c>
      <c r="B1686" s="1095" t="s">
        <v>244</v>
      </c>
      <c r="C1686" s="1088" t="s">
        <v>244</v>
      </c>
      <c r="D1686" s="1089" t="s">
        <v>244</v>
      </c>
      <c r="F1686" s="1093" t="s">
        <v>244</v>
      </c>
      <c r="G1686" s="1089"/>
      <c r="H1686" s="1053"/>
      <c r="I1686" s="1089"/>
    </row>
    <row r="1687" spans="1:9" hidden="1">
      <c r="A1687" s="1086" t="s">
        <v>244</v>
      </c>
      <c r="B1687" s="1095" t="s">
        <v>244</v>
      </c>
      <c r="C1687" s="1088" t="s">
        <v>244</v>
      </c>
      <c r="D1687" s="1089" t="s">
        <v>244</v>
      </c>
      <c r="F1687" s="1093" t="s">
        <v>244</v>
      </c>
      <c r="G1687" s="1089"/>
      <c r="H1687" s="1053"/>
      <c r="I1687" s="1089"/>
    </row>
    <row r="1688" spans="1:9" hidden="1">
      <c r="A1688" s="1086" t="s">
        <v>244</v>
      </c>
      <c r="B1688" s="1095" t="s">
        <v>244</v>
      </c>
      <c r="C1688" s="1088" t="s">
        <v>244</v>
      </c>
      <c r="D1688" s="1089" t="s">
        <v>244</v>
      </c>
      <c r="F1688" s="1093" t="s">
        <v>244</v>
      </c>
      <c r="G1688" s="1089"/>
      <c r="H1688" s="1053"/>
      <c r="I1688" s="1089"/>
    </row>
    <row r="1689" spans="1:9" hidden="1">
      <c r="A1689" s="1086" t="s">
        <v>244</v>
      </c>
      <c r="B1689" s="1095" t="s">
        <v>244</v>
      </c>
      <c r="C1689" s="1088" t="s">
        <v>244</v>
      </c>
      <c r="D1689" s="1089" t="s">
        <v>244</v>
      </c>
      <c r="F1689" s="1093" t="s">
        <v>244</v>
      </c>
      <c r="G1689" s="1089"/>
      <c r="H1689" s="1053"/>
      <c r="I1689" s="1089"/>
    </row>
    <row r="1690" spans="1:9" hidden="1">
      <c r="A1690" s="1086" t="s">
        <v>244</v>
      </c>
      <c r="B1690" s="1095" t="s">
        <v>244</v>
      </c>
      <c r="C1690" s="1088" t="s">
        <v>244</v>
      </c>
      <c r="D1690" s="1089" t="s">
        <v>244</v>
      </c>
      <c r="F1690" s="1093" t="s">
        <v>244</v>
      </c>
      <c r="G1690" s="1089"/>
      <c r="H1690" s="1053"/>
      <c r="I1690" s="1089"/>
    </row>
    <row r="1691" spans="1:9" hidden="1">
      <c r="A1691" s="1086" t="s">
        <v>244</v>
      </c>
      <c r="B1691" s="1095" t="s">
        <v>244</v>
      </c>
      <c r="C1691" s="1088" t="s">
        <v>244</v>
      </c>
      <c r="D1691" s="1089" t="s">
        <v>244</v>
      </c>
      <c r="F1691" s="1093" t="s">
        <v>244</v>
      </c>
      <c r="G1691" s="1089"/>
      <c r="H1691" s="1053"/>
      <c r="I1691" s="1089"/>
    </row>
    <row r="1692" spans="1:9" hidden="1">
      <c r="A1692" s="1086" t="s">
        <v>244</v>
      </c>
      <c r="B1692" s="1095" t="s">
        <v>244</v>
      </c>
      <c r="C1692" s="1088" t="s">
        <v>244</v>
      </c>
      <c r="D1692" s="1089" t="s">
        <v>244</v>
      </c>
      <c r="F1692" s="1093" t="s">
        <v>244</v>
      </c>
      <c r="G1692" s="1089"/>
      <c r="H1692" s="1053"/>
      <c r="I1692" s="1089"/>
    </row>
    <row r="1693" spans="1:9" hidden="1">
      <c r="A1693" s="1086" t="s">
        <v>244</v>
      </c>
      <c r="B1693" s="1095" t="s">
        <v>244</v>
      </c>
      <c r="C1693" s="1088" t="s">
        <v>244</v>
      </c>
      <c r="D1693" s="1089" t="s">
        <v>244</v>
      </c>
      <c r="F1693" s="1093" t="s">
        <v>244</v>
      </c>
      <c r="G1693" s="1089"/>
      <c r="H1693" s="1053"/>
      <c r="I1693" s="1089"/>
    </row>
    <row r="1694" spans="1:9" hidden="1">
      <c r="A1694" s="1086" t="s">
        <v>244</v>
      </c>
      <c r="B1694" s="1095" t="s">
        <v>244</v>
      </c>
      <c r="C1694" s="1088" t="s">
        <v>244</v>
      </c>
      <c r="D1694" s="1089" t="s">
        <v>244</v>
      </c>
      <c r="F1694" s="1093" t="s">
        <v>244</v>
      </c>
      <c r="G1694" s="1089"/>
      <c r="H1694" s="1053"/>
      <c r="I1694" s="1089"/>
    </row>
    <row r="1695" spans="1:9" hidden="1">
      <c r="A1695" s="1086" t="s">
        <v>244</v>
      </c>
      <c r="B1695" s="1095" t="s">
        <v>244</v>
      </c>
      <c r="C1695" s="1088" t="s">
        <v>244</v>
      </c>
      <c r="D1695" s="1089" t="s">
        <v>244</v>
      </c>
      <c r="F1695" s="1093" t="s">
        <v>244</v>
      </c>
      <c r="G1695" s="1089"/>
      <c r="H1695" s="1053"/>
      <c r="I1695" s="1089"/>
    </row>
    <row r="1696" spans="1:9" hidden="1">
      <c r="A1696" s="1086" t="s">
        <v>244</v>
      </c>
      <c r="B1696" s="1095" t="s">
        <v>244</v>
      </c>
      <c r="C1696" s="1088" t="s">
        <v>244</v>
      </c>
      <c r="D1696" s="1089" t="s">
        <v>244</v>
      </c>
      <c r="F1696" s="1093" t="s">
        <v>244</v>
      </c>
      <c r="G1696" s="1089"/>
      <c r="H1696" s="1053"/>
      <c r="I1696" s="1089"/>
    </row>
    <row r="1697" spans="1:9" hidden="1">
      <c r="A1697" s="1086" t="s">
        <v>244</v>
      </c>
      <c r="B1697" s="1095" t="s">
        <v>244</v>
      </c>
      <c r="C1697" s="1088" t="s">
        <v>244</v>
      </c>
      <c r="D1697" s="1089" t="s">
        <v>244</v>
      </c>
      <c r="F1697" s="1093" t="s">
        <v>244</v>
      </c>
      <c r="G1697" s="1089"/>
      <c r="H1697" s="1053"/>
      <c r="I1697" s="1089"/>
    </row>
    <row r="1698" spans="1:9" hidden="1">
      <c r="A1698" s="1086" t="s">
        <v>244</v>
      </c>
      <c r="B1698" s="1095" t="s">
        <v>244</v>
      </c>
      <c r="C1698" s="1088" t="s">
        <v>244</v>
      </c>
      <c r="D1698" s="1089" t="s">
        <v>244</v>
      </c>
      <c r="F1698" s="1093" t="s">
        <v>244</v>
      </c>
      <c r="G1698" s="1089"/>
      <c r="H1698" s="1053"/>
      <c r="I1698" s="1089"/>
    </row>
    <row r="1699" spans="1:9" hidden="1">
      <c r="A1699" s="1086" t="s">
        <v>244</v>
      </c>
      <c r="B1699" s="1095" t="s">
        <v>244</v>
      </c>
      <c r="C1699" s="1088" t="s">
        <v>244</v>
      </c>
      <c r="D1699" s="1089" t="s">
        <v>244</v>
      </c>
      <c r="F1699" s="1093" t="s">
        <v>244</v>
      </c>
      <c r="G1699" s="1089"/>
      <c r="H1699" s="1053"/>
      <c r="I1699" s="1089"/>
    </row>
    <row r="1700" spans="1:9" hidden="1">
      <c r="A1700" s="1086" t="s">
        <v>244</v>
      </c>
      <c r="B1700" s="1095" t="s">
        <v>244</v>
      </c>
      <c r="C1700" s="1088" t="s">
        <v>244</v>
      </c>
      <c r="D1700" s="1089" t="s">
        <v>244</v>
      </c>
      <c r="F1700" s="1093" t="s">
        <v>244</v>
      </c>
      <c r="G1700" s="1089"/>
      <c r="H1700" s="1053"/>
      <c r="I1700" s="1089"/>
    </row>
    <row r="1701" spans="1:9" hidden="1">
      <c r="A1701" s="1086" t="s">
        <v>244</v>
      </c>
      <c r="B1701" s="1095" t="s">
        <v>244</v>
      </c>
      <c r="C1701" s="1088" t="s">
        <v>244</v>
      </c>
      <c r="D1701" s="1089" t="s">
        <v>244</v>
      </c>
      <c r="F1701" s="1093" t="s">
        <v>244</v>
      </c>
      <c r="G1701" s="1089"/>
      <c r="H1701" s="1053"/>
      <c r="I1701" s="1089"/>
    </row>
    <row r="1702" spans="1:9" hidden="1">
      <c r="A1702" s="1086" t="s">
        <v>244</v>
      </c>
      <c r="B1702" s="1095" t="s">
        <v>244</v>
      </c>
      <c r="C1702" s="1088" t="s">
        <v>244</v>
      </c>
      <c r="D1702" s="1089" t="s">
        <v>244</v>
      </c>
      <c r="F1702" s="1093" t="s">
        <v>244</v>
      </c>
      <c r="G1702" s="1089"/>
      <c r="H1702" s="1053"/>
      <c r="I1702" s="1089"/>
    </row>
    <row r="1703" spans="1:9" hidden="1">
      <c r="A1703" s="1086" t="s">
        <v>244</v>
      </c>
      <c r="B1703" s="1095" t="s">
        <v>244</v>
      </c>
      <c r="C1703" s="1088" t="s">
        <v>244</v>
      </c>
      <c r="D1703" s="1089" t="s">
        <v>244</v>
      </c>
      <c r="F1703" s="1093" t="s">
        <v>244</v>
      </c>
      <c r="G1703" s="1089"/>
      <c r="H1703" s="1053"/>
      <c r="I1703" s="1089"/>
    </row>
    <row r="1704" spans="1:9" hidden="1">
      <c r="A1704" s="1086" t="s">
        <v>244</v>
      </c>
      <c r="B1704" s="1095" t="s">
        <v>244</v>
      </c>
      <c r="C1704" s="1088" t="s">
        <v>244</v>
      </c>
      <c r="D1704" s="1089" t="s">
        <v>244</v>
      </c>
      <c r="F1704" s="1093" t="s">
        <v>244</v>
      </c>
      <c r="G1704" s="1089"/>
      <c r="H1704" s="1053"/>
      <c r="I1704" s="1089"/>
    </row>
    <row r="1705" spans="1:9" hidden="1">
      <c r="A1705" s="1086" t="s">
        <v>244</v>
      </c>
      <c r="B1705" s="1095" t="s">
        <v>244</v>
      </c>
      <c r="C1705" s="1088" t="s">
        <v>244</v>
      </c>
      <c r="D1705" s="1089" t="s">
        <v>244</v>
      </c>
      <c r="F1705" s="1093" t="s">
        <v>244</v>
      </c>
      <c r="G1705" s="1089"/>
      <c r="H1705" s="1053"/>
      <c r="I1705" s="1089"/>
    </row>
    <row r="1706" spans="1:9" hidden="1">
      <c r="A1706" s="1086" t="s">
        <v>244</v>
      </c>
      <c r="B1706" s="1095" t="s">
        <v>244</v>
      </c>
      <c r="C1706" s="1088" t="s">
        <v>244</v>
      </c>
      <c r="D1706" s="1089" t="s">
        <v>244</v>
      </c>
      <c r="F1706" s="1093" t="s">
        <v>244</v>
      </c>
      <c r="G1706" s="1089"/>
      <c r="H1706" s="1053"/>
      <c r="I1706" s="1089"/>
    </row>
    <row r="1707" spans="1:9" hidden="1">
      <c r="A1707" s="1086" t="s">
        <v>244</v>
      </c>
      <c r="B1707" s="1095" t="s">
        <v>244</v>
      </c>
      <c r="C1707" s="1088" t="s">
        <v>244</v>
      </c>
      <c r="D1707" s="1089" t="s">
        <v>244</v>
      </c>
      <c r="F1707" s="1093" t="s">
        <v>244</v>
      </c>
      <c r="G1707" s="1089"/>
      <c r="H1707" s="1053"/>
      <c r="I1707" s="1089"/>
    </row>
    <row r="1708" spans="1:9" hidden="1">
      <c r="A1708" s="1086" t="s">
        <v>244</v>
      </c>
      <c r="B1708" s="1095" t="s">
        <v>244</v>
      </c>
      <c r="C1708" s="1088" t="s">
        <v>244</v>
      </c>
      <c r="D1708" s="1089" t="s">
        <v>244</v>
      </c>
      <c r="F1708" s="1093" t="s">
        <v>244</v>
      </c>
      <c r="G1708" s="1089"/>
      <c r="H1708" s="1053"/>
      <c r="I1708" s="1089"/>
    </row>
    <row r="1709" spans="1:9" hidden="1">
      <c r="A1709" s="1086" t="s">
        <v>244</v>
      </c>
      <c r="B1709" s="1095" t="s">
        <v>244</v>
      </c>
      <c r="C1709" s="1088" t="s">
        <v>244</v>
      </c>
      <c r="D1709" s="1089" t="s">
        <v>244</v>
      </c>
      <c r="F1709" s="1093" t="s">
        <v>244</v>
      </c>
      <c r="G1709" s="1089"/>
      <c r="H1709" s="1053"/>
      <c r="I1709" s="1089"/>
    </row>
    <row r="1710" spans="1:9" hidden="1">
      <c r="A1710" s="1086" t="s">
        <v>244</v>
      </c>
      <c r="B1710" s="1095" t="s">
        <v>244</v>
      </c>
      <c r="C1710" s="1088" t="s">
        <v>244</v>
      </c>
      <c r="D1710" s="1089" t="s">
        <v>244</v>
      </c>
      <c r="F1710" s="1093" t="s">
        <v>244</v>
      </c>
      <c r="G1710" s="1089"/>
      <c r="H1710" s="1053"/>
      <c r="I1710" s="1089"/>
    </row>
    <row r="1711" spans="1:9" hidden="1">
      <c r="A1711" s="1086" t="s">
        <v>244</v>
      </c>
      <c r="B1711" s="1095" t="s">
        <v>244</v>
      </c>
      <c r="C1711" s="1088" t="s">
        <v>244</v>
      </c>
      <c r="D1711" s="1089" t="s">
        <v>244</v>
      </c>
      <c r="F1711" s="1093" t="s">
        <v>244</v>
      </c>
      <c r="G1711" s="1089"/>
      <c r="H1711" s="1053"/>
      <c r="I1711" s="1089"/>
    </row>
    <row r="1712" spans="1:9" hidden="1">
      <c r="A1712" s="1086" t="s">
        <v>244</v>
      </c>
      <c r="B1712" s="1095" t="s">
        <v>244</v>
      </c>
      <c r="C1712" s="1088" t="s">
        <v>244</v>
      </c>
      <c r="D1712" s="1089" t="s">
        <v>244</v>
      </c>
      <c r="F1712" s="1093" t="s">
        <v>244</v>
      </c>
      <c r="G1712" s="1089"/>
      <c r="H1712" s="1053"/>
      <c r="I1712" s="1089"/>
    </row>
    <row r="1713" spans="1:9" hidden="1">
      <c r="A1713" s="1086" t="s">
        <v>244</v>
      </c>
      <c r="B1713" s="1095" t="s">
        <v>244</v>
      </c>
      <c r="C1713" s="1088" t="s">
        <v>244</v>
      </c>
      <c r="D1713" s="1089" t="s">
        <v>244</v>
      </c>
      <c r="F1713" s="1093" t="s">
        <v>244</v>
      </c>
      <c r="G1713" s="1089"/>
      <c r="H1713" s="1053"/>
      <c r="I1713" s="1089"/>
    </row>
    <row r="1714" spans="1:9" hidden="1">
      <c r="A1714" s="1086" t="s">
        <v>244</v>
      </c>
      <c r="B1714" s="1095" t="s">
        <v>244</v>
      </c>
      <c r="C1714" s="1088" t="s">
        <v>244</v>
      </c>
      <c r="D1714" s="1089" t="s">
        <v>244</v>
      </c>
      <c r="F1714" s="1093" t="s">
        <v>244</v>
      </c>
      <c r="G1714" s="1089"/>
      <c r="H1714" s="1053"/>
      <c r="I1714" s="1089"/>
    </row>
    <row r="1715" spans="1:9" hidden="1">
      <c r="A1715" s="1086" t="s">
        <v>244</v>
      </c>
      <c r="B1715" s="1095" t="s">
        <v>244</v>
      </c>
      <c r="C1715" s="1088" t="s">
        <v>244</v>
      </c>
      <c r="D1715" s="1089" t="s">
        <v>244</v>
      </c>
      <c r="F1715" s="1093" t="s">
        <v>244</v>
      </c>
      <c r="G1715" s="1089"/>
      <c r="H1715" s="1053"/>
      <c r="I1715" s="1089"/>
    </row>
    <row r="1716" spans="1:9" hidden="1">
      <c r="A1716" s="1086" t="s">
        <v>244</v>
      </c>
      <c r="B1716" s="1095" t="s">
        <v>244</v>
      </c>
      <c r="C1716" s="1088" t="s">
        <v>244</v>
      </c>
      <c r="D1716" s="1089" t="s">
        <v>244</v>
      </c>
      <c r="F1716" s="1093" t="s">
        <v>244</v>
      </c>
      <c r="G1716" s="1089"/>
      <c r="H1716" s="1053"/>
      <c r="I1716" s="1089"/>
    </row>
    <row r="1717" spans="1:9" hidden="1">
      <c r="A1717" s="1086" t="s">
        <v>244</v>
      </c>
      <c r="B1717" s="1095" t="s">
        <v>244</v>
      </c>
      <c r="C1717" s="1088" t="s">
        <v>244</v>
      </c>
      <c r="D1717" s="1089" t="s">
        <v>244</v>
      </c>
      <c r="F1717" s="1093" t="s">
        <v>244</v>
      </c>
      <c r="G1717" s="1089"/>
      <c r="H1717" s="1053"/>
      <c r="I1717" s="1089"/>
    </row>
    <row r="1718" spans="1:9" hidden="1">
      <c r="A1718" s="1086" t="s">
        <v>244</v>
      </c>
      <c r="B1718" s="1095" t="s">
        <v>244</v>
      </c>
      <c r="C1718" s="1088" t="s">
        <v>244</v>
      </c>
      <c r="D1718" s="1089" t="s">
        <v>244</v>
      </c>
      <c r="F1718" s="1093" t="s">
        <v>244</v>
      </c>
      <c r="G1718" s="1089"/>
      <c r="H1718" s="1053"/>
      <c r="I1718" s="1089"/>
    </row>
    <row r="1719" spans="1:9" hidden="1">
      <c r="A1719" s="1086" t="s">
        <v>244</v>
      </c>
      <c r="B1719" s="1095" t="s">
        <v>244</v>
      </c>
      <c r="C1719" s="1088" t="s">
        <v>244</v>
      </c>
      <c r="D1719" s="1089" t="s">
        <v>244</v>
      </c>
      <c r="F1719" s="1093" t="s">
        <v>244</v>
      </c>
      <c r="G1719" s="1089"/>
      <c r="H1719" s="1053"/>
      <c r="I1719" s="1089"/>
    </row>
    <row r="1720" spans="1:9" hidden="1">
      <c r="A1720" s="1086" t="s">
        <v>244</v>
      </c>
      <c r="B1720" s="1095" t="s">
        <v>244</v>
      </c>
      <c r="C1720" s="1088" t="s">
        <v>244</v>
      </c>
      <c r="D1720" s="1089" t="s">
        <v>244</v>
      </c>
      <c r="F1720" s="1093" t="s">
        <v>244</v>
      </c>
      <c r="G1720" s="1089"/>
      <c r="H1720" s="1053"/>
      <c r="I1720" s="1089"/>
    </row>
    <row r="1721" spans="1:9" hidden="1">
      <c r="A1721" s="1086" t="s">
        <v>244</v>
      </c>
      <c r="B1721" s="1095" t="s">
        <v>244</v>
      </c>
      <c r="C1721" s="1088" t="s">
        <v>244</v>
      </c>
      <c r="D1721" s="1089" t="s">
        <v>244</v>
      </c>
      <c r="F1721" s="1093" t="s">
        <v>244</v>
      </c>
      <c r="G1721" s="1089"/>
      <c r="H1721" s="1053"/>
      <c r="I1721" s="1089"/>
    </row>
    <row r="1722" spans="1:9">
      <c r="A1722" s="1086"/>
      <c r="B1722" s="1095"/>
      <c r="C1722" s="1088"/>
      <c r="D1722" s="1089"/>
      <c r="G1722" s="1089"/>
      <c r="H1722" s="1053"/>
      <c r="I1722" s="1089"/>
    </row>
    <row r="1723" spans="1:9">
      <c r="A1723" s="1059" t="s">
        <v>17</v>
      </c>
      <c r="B1723" s="1094" t="s">
        <v>244</v>
      </c>
      <c r="C1723" s="1088" t="s">
        <v>244</v>
      </c>
      <c r="D1723" s="1089" t="s">
        <v>244</v>
      </c>
      <c r="F1723" s="1089" t="s">
        <v>244</v>
      </c>
      <c r="G1723" s="1053" t="s">
        <v>244</v>
      </c>
      <c r="H1723" s="1053" t="s">
        <v>244</v>
      </c>
      <c r="I1723" s="1085"/>
    </row>
    <row r="1724" spans="1:9">
      <c r="A1724" s="1096">
        <v>41547</v>
      </c>
      <c r="B1724" s="1094">
        <v>19322.919999999998</v>
      </c>
      <c r="C1724" s="1088" t="s">
        <v>246</v>
      </c>
      <c r="D1724" s="1088">
        <v>10107146</v>
      </c>
      <c r="E1724" s="1089" t="s">
        <v>1266</v>
      </c>
      <c r="F1724" s="1042"/>
      <c r="G1724" s="1040"/>
      <c r="H1724" s="1053"/>
      <c r="I1724" s="1085"/>
    </row>
    <row r="1725" spans="1:9">
      <c r="A1725" s="1096">
        <v>41627</v>
      </c>
      <c r="B1725" s="1094">
        <v>52748</v>
      </c>
      <c r="C1725" s="1088" t="s">
        <v>246</v>
      </c>
      <c r="D1725" s="1088">
        <v>10109380</v>
      </c>
      <c r="E1725" s="1089" t="s">
        <v>1322</v>
      </c>
      <c r="F1725" s="1042"/>
      <c r="G1725" s="1040"/>
      <c r="H1725" s="1053"/>
      <c r="I1725" s="1085"/>
    </row>
    <row r="1726" spans="1:9">
      <c r="A1726" s="1096">
        <v>41659</v>
      </c>
      <c r="B1726" s="1094">
        <v>44322.92</v>
      </c>
      <c r="C1726" s="1088" t="s">
        <v>246</v>
      </c>
      <c r="D1726" s="1088">
        <v>10109999</v>
      </c>
      <c r="E1726" s="1089" t="s">
        <v>1266</v>
      </c>
      <c r="F1726" s="1042"/>
      <c r="G1726" s="1040"/>
      <c r="H1726" s="1053"/>
      <c r="I1726" s="1085"/>
    </row>
    <row r="1727" spans="1:9">
      <c r="A1727" s="1096">
        <v>41659</v>
      </c>
      <c r="B1727" s="1094">
        <v>85713</v>
      </c>
      <c r="C1727" s="1088" t="s">
        <v>246</v>
      </c>
      <c r="D1727" s="1088">
        <v>10110283</v>
      </c>
      <c r="E1727" s="1089" t="s">
        <v>1323</v>
      </c>
      <c r="F1727" s="1042"/>
      <c r="G1727" s="1040"/>
      <c r="H1727" s="1053"/>
      <c r="I1727" s="1085"/>
    </row>
    <row r="1728" spans="1:9">
      <c r="A1728" s="1096" t="s">
        <v>244</v>
      </c>
      <c r="B1728" s="1094" t="s">
        <v>244</v>
      </c>
      <c r="C1728" s="1088" t="s">
        <v>244</v>
      </c>
      <c r="D1728" s="1088" t="s">
        <v>244</v>
      </c>
      <c r="E1728" s="1089" t="s">
        <v>244</v>
      </c>
      <c r="F1728" s="1042"/>
      <c r="G1728" s="1040"/>
      <c r="H1728" s="1053"/>
      <c r="I1728" s="1085"/>
    </row>
    <row r="1729" spans="1:9">
      <c r="A1729" s="1096" t="s">
        <v>244</v>
      </c>
      <c r="B1729" s="1094" t="s">
        <v>244</v>
      </c>
      <c r="C1729" s="1088" t="s">
        <v>244</v>
      </c>
      <c r="D1729" s="1088" t="s">
        <v>244</v>
      </c>
      <c r="E1729" s="1089" t="s">
        <v>244</v>
      </c>
      <c r="F1729" s="1042"/>
      <c r="G1729" s="1040"/>
      <c r="H1729" s="1053"/>
      <c r="I1729" s="1085"/>
    </row>
  </sheetData>
  <autoFilter ref="A56:I1721">
    <filterColumn colId="3">
      <filters>
        <filter val="THE END FUND"/>
        <filter val="THE END FUND INC"/>
      </filters>
    </filterColumn>
  </autoFilter>
  <pageMargins left="0.70866141732283472" right="0.70866141732283472" top="0.74803149606299213" bottom="0.74803149606299213" header="0.31496062992125984" footer="0.31496062992125984"/>
  <pageSetup paperSize="9" scale="5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 enableFormatConditionsCalculation="0">
    <pageSetUpPr fitToPage="1"/>
  </sheetPr>
  <dimension ref="A1:J486"/>
  <sheetViews>
    <sheetView zoomScale="85" zoomScaleNormal="85" zoomScalePageLayoutView="85" workbookViewId="0">
      <selection activeCell="B30" sqref="B30"/>
    </sheetView>
  </sheetViews>
  <sheetFormatPr defaultColWidth="8.85546875" defaultRowHeight="15"/>
  <cols>
    <col min="1" max="1" width="20.28515625" style="975" customWidth="1"/>
    <col min="2" max="2" width="17.28515625" style="975" bestFit="1" customWidth="1"/>
    <col min="3" max="4" width="12.42578125" style="975" customWidth="1"/>
    <col min="5" max="5" width="14.42578125" style="975" customWidth="1"/>
    <col min="6" max="6" width="17.7109375" style="975" customWidth="1"/>
    <col min="7" max="7" width="13.140625" style="975" customWidth="1"/>
    <col min="8" max="8" width="11.28515625" style="975" customWidth="1"/>
    <col min="9" max="9" width="17.140625" style="975" customWidth="1"/>
    <col min="10" max="10" width="13.85546875" style="975" customWidth="1"/>
  </cols>
  <sheetData>
    <row r="1" spans="1:10">
      <c r="A1" s="973"/>
      <c r="B1" s="974"/>
      <c r="H1" s="976" t="s">
        <v>1</v>
      </c>
      <c r="I1" s="977" t="s">
        <v>1154</v>
      </c>
      <c r="J1" s="978"/>
    </row>
    <row r="2" spans="1:10">
      <c r="A2" s="973"/>
      <c r="B2" s="973"/>
    </row>
    <row r="3" spans="1:10">
      <c r="A3" s="973"/>
    </row>
    <row r="4" spans="1:10">
      <c r="A4" s="979" t="s">
        <v>2</v>
      </c>
      <c r="G4" s="980"/>
      <c r="H4" s="980"/>
      <c r="I4" s="980"/>
    </row>
    <row r="5" spans="1:10">
      <c r="A5" s="980"/>
      <c r="B5" s="980"/>
      <c r="D5" s="981"/>
      <c r="E5" s="981"/>
      <c r="F5" s="981"/>
      <c r="G5" s="982" t="s">
        <v>411</v>
      </c>
      <c r="H5" s="980"/>
      <c r="I5" s="980"/>
    </row>
    <row r="6" spans="1:10">
      <c r="A6" s="830"/>
      <c r="B6" s="980"/>
      <c r="C6" s="980"/>
      <c r="D6" s="980"/>
      <c r="E6" s="981"/>
      <c r="F6" s="981"/>
      <c r="G6" s="983" t="s">
        <v>239</v>
      </c>
      <c r="H6" s="980" t="s">
        <v>31</v>
      </c>
      <c r="I6" s="980"/>
    </row>
    <row r="7" spans="1:10">
      <c r="A7" s="984" t="s">
        <v>238</v>
      </c>
      <c r="B7" s="980"/>
      <c r="C7" s="980"/>
      <c r="D7" s="980"/>
      <c r="E7" s="981"/>
      <c r="F7" s="981"/>
      <c r="G7" s="981"/>
      <c r="H7" s="981"/>
      <c r="I7" s="980"/>
    </row>
    <row r="8" spans="1:10">
      <c r="A8" s="985" t="s">
        <v>1210</v>
      </c>
      <c r="B8" s="980"/>
      <c r="C8" s="980"/>
      <c r="D8" s="980"/>
      <c r="E8" s="983"/>
      <c r="F8" s="981"/>
      <c r="G8" s="981"/>
      <c r="H8" s="981"/>
      <c r="I8" s="981"/>
    </row>
    <row r="9" spans="1:10">
      <c r="A9" s="980" t="s">
        <v>4</v>
      </c>
      <c r="B9" s="983"/>
      <c r="C9" s="983"/>
      <c r="D9" s="983"/>
      <c r="E9" s="983"/>
      <c r="F9" s="981"/>
      <c r="G9" s="981"/>
      <c r="H9" s="981"/>
      <c r="I9" s="981"/>
    </row>
    <row r="10" spans="1:10">
      <c r="A10" s="980"/>
      <c r="B10" s="983"/>
      <c r="C10" s="983"/>
      <c r="D10" s="983"/>
      <c r="E10" s="983"/>
      <c r="F10" s="981"/>
      <c r="G10" s="981"/>
      <c r="H10" s="981"/>
      <c r="I10" s="981"/>
    </row>
    <row r="11" spans="1:10">
      <c r="A11" s="981"/>
      <c r="B11" s="981"/>
      <c r="C11" s="981"/>
      <c r="D11" s="981"/>
      <c r="E11" s="981"/>
      <c r="F11" s="981"/>
      <c r="G11" s="981"/>
      <c r="H11" s="981"/>
      <c r="I11" s="981"/>
    </row>
    <row r="12" spans="1:10">
      <c r="A12" s="983" t="s">
        <v>5</v>
      </c>
      <c r="B12" s="986"/>
      <c r="C12" s="986"/>
      <c r="D12" s="986"/>
      <c r="E12" s="986"/>
      <c r="F12" s="981"/>
      <c r="G12" s="981"/>
      <c r="H12" s="981"/>
      <c r="I12" s="981"/>
    </row>
    <row r="13" spans="1:10" ht="15.75" thickBot="1">
      <c r="A13" s="981"/>
      <c r="B13" s="981"/>
      <c r="C13" s="987"/>
      <c r="D13" s="987"/>
      <c r="E13" s="987"/>
      <c r="F13" s="981"/>
      <c r="G13" s="981"/>
      <c r="H13" s="981"/>
      <c r="I13" s="987"/>
    </row>
    <row r="14" spans="1:10">
      <c r="A14" s="988"/>
      <c r="B14" s="988"/>
      <c r="C14" s="988"/>
      <c r="D14" s="988"/>
      <c r="E14" s="989"/>
      <c r="F14" s="989"/>
      <c r="G14" s="990" t="s">
        <v>6</v>
      </c>
      <c r="H14" s="989"/>
      <c r="I14" s="991"/>
    </row>
    <row r="15" spans="1:10">
      <c r="A15" s="992"/>
      <c r="B15" s="992"/>
      <c r="C15" s="993"/>
      <c r="D15" s="993"/>
      <c r="E15" s="993"/>
      <c r="F15" s="993"/>
      <c r="G15" s="994" t="s">
        <v>7</v>
      </c>
      <c r="H15" s="993"/>
      <c r="I15" s="991" t="s">
        <v>8</v>
      </c>
    </row>
    <row r="16" spans="1:10">
      <c r="A16" s="995"/>
      <c r="B16" s="994" t="s">
        <v>1102</v>
      </c>
      <c r="C16" s="994" t="s">
        <v>10</v>
      </c>
      <c r="D16" s="994" t="s">
        <v>101</v>
      </c>
      <c r="E16" s="994"/>
      <c r="F16" s="994" t="s">
        <v>11</v>
      </c>
      <c r="G16" s="994" t="s">
        <v>12</v>
      </c>
      <c r="H16" s="994" t="s">
        <v>7</v>
      </c>
      <c r="I16" s="991" t="s">
        <v>13</v>
      </c>
    </row>
    <row r="17" spans="1:10" ht="15.75" thickBot="1">
      <c r="A17" s="996" t="s">
        <v>1211</v>
      </c>
      <c r="B17" s="996" t="s">
        <v>13</v>
      </c>
      <c r="C17" s="996" t="s">
        <v>16</v>
      </c>
      <c r="D17" s="996" t="s">
        <v>16</v>
      </c>
      <c r="E17" s="996" t="s">
        <v>17</v>
      </c>
      <c r="F17" s="996" t="s">
        <v>13</v>
      </c>
      <c r="G17" s="996" t="s">
        <v>18</v>
      </c>
      <c r="H17" s="996" t="s">
        <v>19</v>
      </c>
      <c r="I17" s="997" t="s">
        <v>1081</v>
      </c>
    </row>
    <row r="18" spans="1:10" ht="15.75" thickTop="1">
      <c r="A18" s="998">
        <v>41487</v>
      </c>
      <c r="B18" s="999">
        <v>1304843.0654748795</v>
      </c>
      <c r="C18" s="1000">
        <v>42904.399999999994</v>
      </c>
      <c r="D18" s="1000">
        <v>1034.3800000000001</v>
      </c>
      <c r="E18" s="1000">
        <v>0</v>
      </c>
      <c r="F18" s="1001">
        <v>1348781.8454748793</v>
      </c>
      <c r="G18" s="1002">
        <v>1.0108253964751177</v>
      </c>
      <c r="H18" s="1001">
        <v>1099.1404241637108</v>
      </c>
      <c r="I18" s="999">
        <v>1349880.985899043</v>
      </c>
    </row>
    <row r="19" spans="1:10">
      <c r="A19" s="998">
        <v>41518</v>
      </c>
      <c r="B19" s="999">
        <v>1349880.985899043</v>
      </c>
      <c r="C19" s="1000">
        <v>170745.89</v>
      </c>
      <c r="D19" s="1000">
        <v>0</v>
      </c>
      <c r="E19" s="1000">
        <v>19322.919999999998</v>
      </c>
      <c r="F19" s="1001">
        <v>1501303.955899043</v>
      </c>
      <c r="G19" s="1002">
        <v>1.1232197890626598</v>
      </c>
      <c r="H19" s="1001">
        <v>1263.5108635343488</v>
      </c>
      <c r="I19" s="999">
        <v>1502567.4667625774</v>
      </c>
    </row>
    <row r="20" spans="1:10">
      <c r="A20" s="998">
        <v>41548</v>
      </c>
      <c r="B20" s="999">
        <v>1502567.4667625774</v>
      </c>
      <c r="C20" s="1000">
        <v>159238.16</v>
      </c>
      <c r="D20" s="1000">
        <v>2257.5</v>
      </c>
      <c r="E20" s="1000">
        <v>0</v>
      </c>
      <c r="F20" s="1001">
        <v>1664063.1267625773</v>
      </c>
      <c r="G20" s="1002">
        <v>1.0019665722924114</v>
      </c>
      <c r="H20" s="1001">
        <v>1254.6019785918263</v>
      </c>
      <c r="I20" s="999">
        <v>1665317.7287411692</v>
      </c>
      <c r="J20" s="1003"/>
    </row>
    <row r="21" spans="1:10">
      <c r="A21" s="998">
        <v>41579</v>
      </c>
      <c r="B21" s="999"/>
      <c r="C21" s="1000"/>
      <c r="D21" s="1000"/>
      <c r="E21" s="1000"/>
      <c r="F21" s="1001"/>
      <c r="G21" s="1002"/>
      <c r="H21" s="1001"/>
      <c r="I21" s="999"/>
    </row>
    <row r="22" spans="1:10">
      <c r="A22" s="998">
        <v>41609</v>
      </c>
      <c r="B22" s="999"/>
      <c r="C22" s="1000"/>
      <c r="D22" s="1000"/>
      <c r="E22" s="1000"/>
      <c r="F22" s="1001"/>
      <c r="G22" s="1002"/>
      <c r="H22" s="1001"/>
      <c r="I22" s="999"/>
    </row>
    <row r="23" spans="1:10">
      <c r="A23" s="998">
        <v>41640</v>
      </c>
      <c r="B23" s="999"/>
      <c r="C23" s="1000"/>
      <c r="D23" s="1000"/>
      <c r="E23" s="1000"/>
      <c r="F23" s="1001"/>
      <c r="G23" s="1002"/>
      <c r="H23" s="1001"/>
      <c r="I23" s="999"/>
    </row>
    <row r="24" spans="1:10">
      <c r="A24" s="998">
        <v>41671</v>
      </c>
      <c r="B24" s="999"/>
      <c r="C24" s="1000"/>
      <c r="D24" s="1000"/>
      <c r="E24" s="1000"/>
      <c r="F24" s="1001"/>
      <c r="G24" s="1002"/>
      <c r="H24" s="1001"/>
      <c r="I24" s="999"/>
    </row>
    <row r="25" spans="1:10">
      <c r="A25" s="998">
        <v>41699</v>
      </c>
      <c r="B25" s="999"/>
      <c r="C25" s="1000"/>
      <c r="D25" s="1000"/>
      <c r="E25" s="1000"/>
      <c r="F25" s="1001"/>
      <c r="G25" s="1002"/>
      <c r="H25" s="1001"/>
      <c r="I25" s="999"/>
    </row>
    <row r="26" spans="1:10">
      <c r="A26" s="998">
        <v>41730</v>
      </c>
      <c r="B26" s="999"/>
      <c r="C26" s="1000"/>
      <c r="D26" s="1000"/>
      <c r="E26" s="1000"/>
      <c r="F26" s="1001"/>
      <c r="G26" s="1002"/>
      <c r="H26" s="1001"/>
      <c r="I26" s="999"/>
    </row>
    <row r="27" spans="1:10">
      <c r="A27" s="998">
        <v>41760</v>
      </c>
      <c r="B27" s="999"/>
      <c r="C27" s="1000"/>
      <c r="D27" s="1000"/>
      <c r="E27" s="1000"/>
      <c r="F27" s="1001"/>
      <c r="G27" s="1002"/>
      <c r="H27" s="1001"/>
      <c r="I27" s="999"/>
    </row>
    <row r="28" spans="1:10">
      <c r="A28" s="998">
        <v>41791</v>
      </c>
      <c r="B28" s="999"/>
      <c r="C28" s="1000"/>
      <c r="D28" s="1000"/>
      <c r="E28" s="1000"/>
      <c r="F28" s="1001"/>
      <c r="G28" s="1002"/>
      <c r="H28" s="1001"/>
      <c r="I28" s="999"/>
    </row>
    <row r="29" spans="1:10" ht="15.75" thickBot="1">
      <c r="A29" s="998">
        <v>41821</v>
      </c>
      <c r="B29" s="999"/>
      <c r="C29" s="1000"/>
      <c r="D29" s="1000"/>
      <c r="E29" s="1000"/>
      <c r="F29" s="1001"/>
      <c r="G29" s="1002"/>
      <c r="H29" s="1001"/>
      <c r="I29" s="999"/>
    </row>
    <row r="30" spans="1:10" ht="15.75" thickBot="1">
      <c r="A30" s="1004"/>
      <c r="B30" s="1005"/>
      <c r="C30" s="1005"/>
      <c r="D30" s="1005"/>
      <c r="E30" s="1005"/>
      <c r="F30" s="1005"/>
      <c r="G30" s="1005"/>
      <c r="H30" s="1005"/>
      <c r="I30" s="1006"/>
    </row>
    <row r="31" spans="1:10">
      <c r="A31" s="1007"/>
      <c r="B31" s="1008"/>
      <c r="C31" s="1008"/>
      <c r="D31" s="1008"/>
      <c r="E31" s="1008"/>
      <c r="F31" s="1008"/>
      <c r="G31" s="1008"/>
      <c r="H31" s="1009"/>
      <c r="I31" s="1010"/>
    </row>
    <row r="32" spans="1:10">
      <c r="A32" s="1011"/>
      <c r="B32" s="1012"/>
      <c r="C32" s="1012"/>
      <c r="D32" s="1012"/>
      <c r="E32" s="1012"/>
      <c r="F32" s="1012"/>
      <c r="G32" s="1012"/>
      <c r="H32" s="1013" t="s">
        <v>19</v>
      </c>
      <c r="I32" s="1014" t="s">
        <v>13</v>
      </c>
    </row>
    <row r="33" spans="1:10">
      <c r="A33" s="1015" t="s">
        <v>1212</v>
      </c>
      <c r="B33" s="1008"/>
      <c r="C33" s="1012"/>
      <c r="D33" s="1012"/>
      <c r="E33" s="1012"/>
      <c r="F33" s="1012"/>
      <c r="G33" s="1016"/>
      <c r="H33" s="1017">
        <v>3617.2532662898857</v>
      </c>
      <c r="I33" s="1018">
        <v>1665317.7287411692</v>
      </c>
    </row>
    <row r="34" spans="1:10">
      <c r="A34" s="1015"/>
      <c r="B34" s="1008"/>
      <c r="C34" s="1012"/>
      <c r="D34" s="1012"/>
      <c r="E34" s="1012"/>
      <c r="F34" s="1012"/>
      <c r="G34" s="1016"/>
      <c r="H34" s="1017"/>
      <c r="I34" s="1018"/>
    </row>
    <row r="35" spans="1:10">
      <c r="A35" s="1019"/>
      <c r="B35" s="1008"/>
      <c r="C35" s="1012"/>
      <c r="D35" s="1012"/>
      <c r="E35" s="1012"/>
      <c r="F35" s="1012"/>
      <c r="G35" s="1016"/>
      <c r="H35" s="1017"/>
      <c r="I35" s="1018"/>
    </row>
    <row r="36" spans="1:10" ht="15.75" thickBot="1">
      <c r="A36" s="1020"/>
      <c r="B36" s="1021"/>
      <c r="C36" s="1021"/>
      <c r="D36" s="1021"/>
      <c r="E36" s="1021"/>
      <c r="F36" s="1021"/>
      <c r="G36" s="1022"/>
      <c r="H36" s="1023"/>
      <c r="I36" s="1024"/>
    </row>
    <row r="37" spans="1:10">
      <c r="B37" s="1025"/>
      <c r="C37" s="1025"/>
      <c r="D37" s="1025"/>
      <c r="E37" s="1025"/>
      <c r="F37" s="1025"/>
      <c r="G37" s="1025"/>
      <c r="H37" s="1026"/>
      <c r="I37" s="1026"/>
    </row>
    <row r="38" spans="1:10">
      <c r="A38" s="1027" t="s">
        <v>218</v>
      </c>
      <c r="B38" s="1025"/>
      <c r="C38" s="1025"/>
      <c r="D38" s="1025"/>
      <c r="E38" s="1025"/>
      <c r="F38" s="1025"/>
      <c r="G38" s="1025"/>
      <c r="H38" s="1026"/>
      <c r="I38" s="1026"/>
    </row>
    <row r="39" spans="1:10" ht="15.75" thickBot="1">
      <c r="A39" s="1028" t="s">
        <v>712</v>
      </c>
      <c r="B39" s="1029"/>
      <c r="C39" s="1030"/>
      <c r="D39" s="1030"/>
      <c r="E39" s="1031"/>
      <c r="F39" s="1032"/>
      <c r="G39" s="1033"/>
      <c r="H39" s="1034"/>
      <c r="I39" s="1035">
        <v>876170.62999999989</v>
      </c>
      <c r="J39" s="1036"/>
    </row>
    <row r="40" spans="1:10" ht="15.75" thickBot="1">
      <c r="A40" s="1037" t="s">
        <v>1213</v>
      </c>
      <c r="B40" s="1038"/>
      <c r="C40" s="1039"/>
      <c r="D40" s="1039"/>
      <c r="E40" s="1040"/>
      <c r="F40" s="1041"/>
      <c r="G40" s="1042"/>
      <c r="H40" s="1040"/>
      <c r="I40" s="807">
        <v>789147.09874116932</v>
      </c>
      <c r="J40" s="1036"/>
    </row>
    <row r="41" spans="1:10" ht="15.75" thickTop="1">
      <c r="A41" s="1043"/>
      <c r="B41" s="1038"/>
      <c r="C41" s="1039"/>
      <c r="D41" s="1039"/>
      <c r="E41" s="1040"/>
      <c r="F41" s="1041"/>
      <c r="G41" s="1042"/>
      <c r="H41" s="1040"/>
      <c r="I41" s="1044"/>
      <c r="J41" s="1036"/>
    </row>
    <row r="42" spans="1:10">
      <c r="A42" s="1045" t="s">
        <v>1150</v>
      </c>
      <c r="B42" s="1038"/>
      <c r="C42" s="1039"/>
      <c r="D42" s="1039"/>
      <c r="E42" s="1040"/>
      <c r="F42" s="1041"/>
      <c r="G42" s="1042"/>
      <c r="H42" s="1040"/>
      <c r="I42" s="1044"/>
      <c r="J42" s="1036"/>
    </row>
    <row r="43" spans="1:10">
      <c r="A43" s="1037" t="s">
        <v>1151</v>
      </c>
      <c r="B43" s="1038"/>
      <c r="C43" s="1039"/>
      <c r="D43" s="1039"/>
      <c r="E43" s="1040"/>
      <c r="F43" s="1041"/>
      <c r="G43" s="1042"/>
      <c r="H43" s="1040"/>
      <c r="I43" s="1046">
        <v>0</v>
      </c>
      <c r="J43" s="1036"/>
    </row>
    <row r="44" spans="1:10">
      <c r="A44" s="1037" t="s">
        <v>1152</v>
      </c>
      <c r="B44" s="1038"/>
      <c r="C44" s="1039"/>
      <c r="D44" s="1039"/>
      <c r="E44" s="1040"/>
      <c r="F44" s="1041"/>
      <c r="G44" s="1042"/>
      <c r="H44" s="1040"/>
      <c r="I44" s="1046">
        <v>0</v>
      </c>
      <c r="J44" s="1036"/>
    </row>
    <row r="45" spans="1:10" ht="15.75" thickBot="1">
      <c r="A45" s="1037" t="s">
        <v>243</v>
      </c>
      <c r="B45" s="1038"/>
      <c r="C45" s="1039"/>
      <c r="D45" s="1039"/>
      <c r="E45" s="1040"/>
      <c r="F45" s="1041"/>
      <c r="G45" s="1042"/>
      <c r="H45" s="1040"/>
      <c r="I45" s="1047">
        <v>0</v>
      </c>
      <c r="J45" s="1036"/>
    </row>
    <row r="46" spans="1:10" ht="16.5" thickTop="1" thickBot="1">
      <c r="A46" s="1043"/>
      <c r="B46" s="1038"/>
      <c r="C46" s="1039"/>
      <c r="D46" s="1039"/>
      <c r="E46" s="1040"/>
      <c r="F46" s="1041"/>
      <c r="G46" s="1042"/>
      <c r="H46" s="1040"/>
      <c r="I46" s="1044"/>
      <c r="J46" s="1036"/>
    </row>
    <row r="47" spans="1:10" ht="15.75" thickBot="1">
      <c r="A47" s="1037" t="s">
        <v>1214</v>
      </c>
      <c r="B47" s="1038"/>
      <c r="C47" s="1039"/>
      <c r="D47" s="1039"/>
      <c r="E47" s="1040"/>
      <c r="F47" s="1041"/>
      <c r="G47" s="1042"/>
      <c r="H47" s="1040"/>
      <c r="I47" s="1048">
        <v>789147.09874116932</v>
      </c>
      <c r="J47" s="1036"/>
    </row>
    <row r="48" spans="1:10" ht="15.75" thickTop="1">
      <c r="A48" s="1043"/>
      <c r="B48" s="1038"/>
      <c r="C48" s="1039"/>
      <c r="D48" s="1039"/>
      <c r="E48" s="1040"/>
      <c r="F48" s="1041"/>
      <c r="G48" s="1042"/>
      <c r="H48" s="1040"/>
      <c r="I48" s="1044"/>
      <c r="J48" s="1036"/>
    </row>
    <row r="49" spans="1:10">
      <c r="A49" s="1045" t="s">
        <v>742</v>
      </c>
      <c r="B49" s="1038"/>
      <c r="C49" s="1039"/>
      <c r="D49" s="1039"/>
      <c r="E49" s="1040"/>
      <c r="F49" s="1041"/>
      <c r="G49" s="1042"/>
      <c r="H49" s="1040"/>
      <c r="I49" s="1044"/>
      <c r="J49" s="1036"/>
    </row>
    <row r="50" spans="1:10">
      <c r="A50" s="1049" t="s">
        <v>244</v>
      </c>
      <c r="B50" s="1050" t="s">
        <v>244</v>
      </c>
      <c r="C50" s="1051" t="s">
        <v>244</v>
      </c>
      <c r="D50" s="1051"/>
      <c r="E50" s="1052" t="s">
        <v>244</v>
      </c>
      <c r="G50" s="1052"/>
      <c r="H50" s="1052" t="s">
        <v>244</v>
      </c>
      <c r="I50" s="1053" t="s">
        <v>244</v>
      </c>
      <c r="J50" s="1052" t="s">
        <v>244</v>
      </c>
    </row>
    <row r="51" spans="1:10">
      <c r="A51" s="1054">
        <v>41515</v>
      </c>
      <c r="B51" s="1055">
        <v>1034.3800000000001</v>
      </c>
      <c r="C51" s="1056" t="s">
        <v>246</v>
      </c>
      <c r="D51" s="1057" t="s">
        <v>1215</v>
      </c>
      <c r="G51" s="1052" t="s">
        <v>244</v>
      </c>
      <c r="H51" s="1052" t="s">
        <v>244</v>
      </c>
      <c r="I51" s="1053" t="s">
        <v>244</v>
      </c>
      <c r="J51" s="1052" t="s">
        <v>244</v>
      </c>
    </row>
    <row r="52" spans="1:10">
      <c r="A52" s="1054">
        <v>41556</v>
      </c>
      <c r="B52" s="1055">
        <v>2257.5</v>
      </c>
      <c r="C52" s="1056" t="s">
        <v>246</v>
      </c>
      <c r="D52" s="1057" t="s">
        <v>1216</v>
      </c>
      <c r="G52" s="1052"/>
      <c r="H52" s="1052" t="s">
        <v>244</v>
      </c>
      <c r="I52" s="1053" t="s">
        <v>244</v>
      </c>
      <c r="J52" s="1052" t="s">
        <v>244</v>
      </c>
    </row>
    <row r="53" spans="1:10">
      <c r="A53" s="1054" t="s">
        <v>244</v>
      </c>
      <c r="B53" s="1055" t="s">
        <v>244</v>
      </c>
      <c r="C53" s="1056" t="s">
        <v>244</v>
      </c>
      <c r="D53" s="1057" t="s">
        <v>244</v>
      </c>
      <c r="G53" s="1052"/>
      <c r="H53" s="1052" t="s">
        <v>244</v>
      </c>
      <c r="I53" s="1053" t="s">
        <v>244</v>
      </c>
      <c r="J53" s="1052" t="s">
        <v>244</v>
      </c>
    </row>
    <row r="54" spans="1:10">
      <c r="A54" s="1049"/>
      <c r="B54" s="1058"/>
      <c r="C54" s="1051"/>
      <c r="D54" s="1051"/>
      <c r="E54" s="1052"/>
      <c r="G54" s="1052"/>
      <c r="H54" s="1052"/>
      <c r="I54" s="1053"/>
      <c r="J54" s="1052"/>
    </row>
    <row r="55" spans="1:10">
      <c r="A55" s="1059" t="s">
        <v>22</v>
      </c>
      <c r="B55" s="1058" t="s">
        <v>244</v>
      </c>
      <c r="C55" s="1051" t="s">
        <v>244</v>
      </c>
      <c r="D55" s="1051"/>
      <c r="E55" s="1052" t="s">
        <v>244</v>
      </c>
      <c r="G55" s="1052" t="s">
        <v>244</v>
      </c>
      <c r="H55" s="1053" t="s">
        <v>244</v>
      </c>
      <c r="I55" s="1052">
        <v>0</v>
      </c>
      <c r="J55" s="1036"/>
    </row>
    <row r="56" spans="1:10">
      <c r="A56" s="1054">
        <v>41487</v>
      </c>
      <c r="B56" s="1055">
        <v>40</v>
      </c>
      <c r="C56" s="1056" t="s">
        <v>246</v>
      </c>
      <c r="D56" s="1057" t="s">
        <v>774</v>
      </c>
      <c r="F56" s="1057" t="s">
        <v>339</v>
      </c>
      <c r="G56" s="1055"/>
      <c r="H56" s="1053" t="s">
        <v>244</v>
      </c>
      <c r="I56" s="1052">
        <v>0</v>
      </c>
    </row>
    <row r="57" spans="1:10">
      <c r="A57" s="1054">
        <v>41487</v>
      </c>
      <c r="B57" s="1055">
        <v>100</v>
      </c>
      <c r="C57" s="1056" t="s">
        <v>246</v>
      </c>
      <c r="D57" s="1057" t="s">
        <v>267</v>
      </c>
      <c r="F57" s="1057">
        <v>0</v>
      </c>
      <c r="G57" s="1055"/>
      <c r="H57" s="1053" t="s">
        <v>244</v>
      </c>
      <c r="I57" s="1052">
        <v>0</v>
      </c>
    </row>
    <row r="58" spans="1:10">
      <c r="A58" s="1054">
        <v>41487</v>
      </c>
      <c r="B58" s="1055">
        <v>25</v>
      </c>
      <c r="C58" s="1056" t="s">
        <v>246</v>
      </c>
      <c r="D58" s="1057" t="s">
        <v>379</v>
      </c>
      <c r="F58" s="1057" t="s">
        <v>339</v>
      </c>
      <c r="G58" s="1055"/>
      <c r="H58" s="1053" t="s">
        <v>244</v>
      </c>
      <c r="I58" s="1052">
        <v>0</v>
      </c>
    </row>
    <row r="59" spans="1:10">
      <c r="A59" s="1049">
        <v>41487</v>
      </c>
      <c r="B59" s="1060">
        <v>6</v>
      </c>
      <c r="C59" s="1051" t="s">
        <v>246</v>
      </c>
      <c r="D59" s="1052" t="s">
        <v>1217</v>
      </c>
      <c r="F59" s="1057">
        <v>0</v>
      </c>
      <c r="G59" s="1055"/>
      <c r="H59" s="1053" t="s">
        <v>244</v>
      </c>
      <c r="I59" s="1052">
        <v>0</v>
      </c>
    </row>
    <row r="60" spans="1:10">
      <c r="A60" s="1049">
        <v>41487</v>
      </c>
      <c r="B60" s="1060">
        <v>10</v>
      </c>
      <c r="C60" s="1051" t="s">
        <v>246</v>
      </c>
      <c r="D60" s="1052" t="s">
        <v>791</v>
      </c>
      <c r="F60" s="1057" t="s">
        <v>339</v>
      </c>
      <c r="G60" s="1055"/>
      <c r="H60" s="1053" t="s">
        <v>244</v>
      </c>
      <c r="I60" s="1052">
        <v>0</v>
      </c>
    </row>
    <row r="61" spans="1:10">
      <c r="A61" s="1049">
        <v>41487</v>
      </c>
      <c r="B61" s="1060">
        <v>10</v>
      </c>
      <c r="C61" s="1051" t="s">
        <v>246</v>
      </c>
      <c r="D61" s="1052" t="s">
        <v>338</v>
      </c>
      <c r="F61" s="1057" t="s">
        <v>339</v>
      </c>
      <c r="G61" s="1055"/>
      <c r="H61" s="1053" t="s">
        <v>244</v>
      </c>
      <c r="I61" s="1052">
        <v>0</v>
      </c>
    </row>
    <row r="62" spans="1:10">
      <c r="A62" s="1049">
        <v>41487</v>
      </c>
      <c r="B62" s="1060">
        <v>103.84</v>
      </c>
      <c r="C62" s="1051" t="s">
        <v>246</v>
      </c>
      <c r="D62" s="1052" t="s">
        <v>1218</v>
      </c>
      <c r="F62" s="1057">
        <v>0</v>
      </c>
      <c r="G62" s="1055"/>
      <c r="H62" s="1053" t="s">
        <v>244</v>
      </c>
      <c r="I62" s="1052">
        <v>0</v>
      </c>
    </row>
    <row r="63" spans="1:10">
      <c r="A63" s="1049">
        <v>41487</v>
      </c>
      <c r="B63" s="1060">
        <v>25</v>
      </c>
      <c r="C63" s="1051" t="s">
        <v>246</v>
      </c>
      <c r="D63" s="1052" t="s">
        <v>1070</v>
      </c>
      <c r="F63" s="1057" t="s">
        <v>339</v>
      </c>
      <c r="G63" s="1055"/>
      <c r="H63" s="1053" t="s">
        <v>244</v>
      </c>
      <c r="I63" s="1052">
        <v>0</v>
      </c>
    </row>
    <row r="64" spans="1:10">
      <c r="A64" s="1049">
        <v>41487</v>
      </c>
      <c r="B64" s="1060">
        <v>10</v>
      </c>
      <c r="C64" s="1051" t="s">
        <v>246</v>
      </c>
      <c r="D64" s="1052" t="s">
        <v>955</v>
      </c>
      <c r="F64" s="1057">
        <v>0</v>
      </c>
      <c r="G64" s="1055"/>
      <c r="H64" s="1053" t="s">
        <v>244</v>
      </c>
      <c r="I64" s="1052">
        <v>0</v>
      </c>
    </row>
    <row r="65" spans="1:9">
      <c r="A65" s="1049">
        <v>41487</v>
      </c>
      <c r="B65" s="1060">
        <v>261</v>
      </c>
      <c r="C65" s="1051" t="s">
        <v>246</v>
      </c>
      <c r="D65" s="1052" t="s">
        <v>344</v>
      </c>
      <c r="F65" s="1057" t="s">
        <v>339</v>
      </c>
      <c r="G65" s="1055"/>
      <c r="H65" s="1053" t="s">
        <v>244</v>
      </c>
      <c r="I65" s="1052">
        <v>0</v>
      </c>
    </row>
    <row r="66" spans="1:9">
      <c r="A66" s="1049">
        <v>41487</v>
      </c>
      <c r="B66" s="1060">
        <v>15</v>
      </c>
      <c r="C66" s="1051" t="s">
        <v>246</v>
      </c>
      <c r="D66" s="1052" t="s">
        <v>280</v>
      </c>
      <c r="F66" s="1057" t="s">
        <v>339</v>
      </c>
      <c r="G66" s="1055"/>
      <c r="H66" s="1053" t="s">
        <v>244</v>
      </c>
      <c r="I66" s="1052">
        <v>0</v>
      </c>
    </row>
    <row r="67" spans="1:9">
      <c r="A67" s="1049">
        <v>41487</v>
      </c>
      <c r="B67" s="1060">
        <v>25</v>
      </c>
      <c r="C67" s="1051" t="s">
        <v>246</v>
      </c>
      <c r="D67" s="1052" t="s">
        <v>1159</v>
      </c>
      <c r="F67" s="1057" t="s">
        <v>339</v>
      </c>
      <c r="G67" s="1055"/>
      <c r="H67" s="1053" t="s">
        <v>244</v>
      </c>
      <c r="I67" s="1052">
        <v>0</v>
      </c>
    </row>
    <row r="68" spans="1:9">
      <c r="A68" s="1049">
        <v>41487</v>
      </c>
      <c r="B68" s="1060">
        <v>15</v>
      </c>
      <c r="C68" s="1051" t="s">
        <v>246</v>
      </c>
      <c r="D68" s="1052" t="s">
        <v>753</v>
      </c>
      <c r="F68" s="1057" t="s">
        <v>339</v>
      </c>
      <c r="G68" s="1055"/>
      <c r="H68" s="1053" t="s">
        <v>244</v>
      </c>
      <c r="I68" s="1052">
        <v>0</v>
      </c>
    </row>
    <row r="69" spans="1:9">
      <c r="A69" s="1049">
        <v>41487</v>
      </c>
      <c r="B69" s="1060">
        <v>15</v>
      </c>
      <c r="C69" s="1051" t="s">
        <v>246</v>
      </c>
      <c r="D69" s="1052" t="s">
        <v>248</v>
      </c>
      <c r="F69" s="1057">
        <v>0</v>
      </c>
      <c r="G69" s="1055"/>
      <c r="H69" s="1053" t="s">
        <v>244</v>
      </c>
      <c r="I69" s="1052">
        <v>0</v>
      </c>
    </row>
    <row r="70" spans="1:9">
      <c r="A70" s="1049">
        <v>41487</v>
      </c>
      <c r="B70" s="1060">
        <v>7</v>
      </c>
      <c r="C70" s="1051" t="s">
        <v>246</v>
      </c>
      <c r="D70" s="1052" t="s">
        <v>1196</v>
      </c>
      <c r="F70" s="1057" t="s">
        <v>339</v>
      </c>
      <c r="G70" s="1055"/>
      <c r="H70" s="1053" t="s">
        <v>244</v>
      </c>
      <c r="I70" s="1052">
        <v>0</v>
      </c>
    </row>
    <row r="71" spans="1:9">
      <c r="A71" s="1049">
        <v>41487</v>
      </c>
      <c r="B71" s="1060">
        <v>10</v>
      </c>
      <c r="C71" s="1051" t="s">
        <v>246</v>
      </c>
      <c r="D71" s="1052" t="s">
        <v>1005</v>
      </c>
      <c r="F71" s="1057" t="s">
        <v>339</v>
      </c>
      <c r="G71" s="1055"/>
      <c r="H71" s="1053" t="s">
        <v>244</v>
      </c>
      <c r="I71" s="1052">
        <v>0</v>
      </c>
    </row>
    <row r="72" spans="1:9">
      <c r="A72" s="1049">
        <v>41487</v>
      </c>
      <c r="B72" s="1060">
        <v>10</v>
      </c>
      <c r="C72" s="1051" t="s">
        <v>246</v>
      </c>
      <c r="D72" s="1052" t="s">
        <v>371</v>
      </c>
      <c r="F72" s="1057" t="s">
        <v>339</v>
      </c>
      <c r="G72" s="1055"/>
      <c r="H72" s="1053" t="s">
        <v>244</v>
      </c>
      <c r="I72" s="1052">
        <v>0</v>
      </c>
    </row>
    <row r="73" spans="1:9">
      <c r="A73" s="1049">
        <v>41487</v>
      </c>
      <c r="B73" s="1060">
        <v>50</v>
      </c>
      <c r="C73" s="1051" t="s">
        <v>246</v>
      </c>
      <c r="D73" s="1052" t="s">
        <v>776</v>
      </c>
      <c r="F73" s="1057" t="s">
        <v>339</v>
      </c>
      <c r="G73" s="1055"/>
      <c r="H73" s="1053" t="s">
        <v>244</v>
      </c>
      <c r="I73" s="1052">
        <v>0</v>
      </c>
    </row>
    <row r="74" spans="1:9">
      <c r="A74" s="1049">
        <v>41487</v>
      </c>
      <c r="B74" s="1060">
        <v>50</v>
      </c>
      <c r="C74" s="1051" t="s">
        <v>246</v>
      </c>
      <c r="D74" s="1052" t="s">
        <v>997</v>
      </c>
      <c r="F74" s="1057" t="s">
        <v>339</v>
      </c>
      <c r="G74" s="1055"/>
      <c r="H74" s="1053" t="s">
        <v>244</v>
      </c>
      <c r="I74" s="1052">
        <v>0</v>
      </c>
    </row>
    <row r="75" spans="1:9">
      <c r="A75" s="1049">
        <v>41487</v>
      </c>
      <c r="B75" s="1060">
        <v>10</v>
      </c>
      <c r="C75" s="1051" t="s">
        <v>246</v>
      </c>
      <c r="D75" s="1052" t="s">
        <v>993</v>
      </c>
      <c r="F75" s="1057" t="s">
        <v>339</v>
      </c>
      <c r="G75" s="1055"/>
      <c r="H75" s="1053" t="s">
        <v>244</v>
      </c>
      <c r="I75" s="1052">
        <v>0</v>
      </c>
    </row>
    <row r="76" spans="1:9">
      <c r="A76" s="1049">
        <v>41487</v>
      </c>
      <c r="B76" s="1060">
        <v>10</v>
      </c>
      <c r="C76" s="1051" t="s">
        <v>246</v>
      </c>
      <c r="D76" s="1052" t="s">
        <v>996</v>
      </c>
      <c r="F76" s="1057">
        <v>0</v>
      </c>
      <c r="G76" s="1055"/>
      <c r="H76" s="1053" t="s">
        <v>244</v>
      </c>
      <c r="I76" s="1052">
        <v>0</v>
      </c>
    </row>
    <row r="77" spans="1:9">
      <c r="A77" s="1049">
        <v>41487</v>
      </c>
      <c r="B77" s="1060">
        <v>30</v>
      </c>
      <c r="C77" s="1051" t="s">
        <v>246</v>
      </c>
      <c r="D77" s="1052" t="s">
        <v>792</v>
      </c>
      <c r="F77" s="1057" t="s">
        <v>339</v>
      </c>
      <c r="G77" s="1055"/>
      <c r="H77" s="1053" t="s">
        <v>244</v>
      </c>
      <c r="I77" s="1052">
        <v>0</v>
      </c>
    </row>
    <row r="78" spans="1:9">
      <c r="A78" s="1049">
        <v>41487</v>
      </c>
      <c r="B78" s="1060">
        <v>30</v>
      </c>
      <c r="C78" s="1051" t="s">
        <v>246</v>
      </c>
      <c r="D78" s="1052" t="s">
        <v>1123</v>
      </c>
      <c r="F78" s="1057">
        <v>0</v>
      </c>
      <c r="G78" s="1055"/>
      <c r="H78" s="1053" t="s">
        <v>244</v>
      </c>
      <c r="I78" s="1052">
        <v>0</v>
      </c>
    </row>
    <row r="79" spans="1:9">
      <c r="A79" s="1049">
        <v>41487</v>
      </c>
      <c r="B79" s="1060">
        <v>30</v>
      </c>
      <c r="C79" s="1051" t="s">
        <v>246</v>
      </c>
      <c r="D79" s="1052" t="s">
        <v>751</v>
      </c>
      <c r="F79" s="1057" t="s">
        <v>339</v>
      </c>
      <c r="G79" s="1055"/>
      <c r="H79" s="1053" t="s">
        <v>244</v>
      </c>
      <c r="I79" s="1052">
        <v>0</v>
      </c>
    </row>
    <row r="80" spans="1:9">
      <c r="A80" s="1049">
        <v>41487</v>
      </c>
      <c r="B80" s="1060">
        <v>50</v>
      </c>
      <c r="C80" s="1051" t="s">
        <v>246</v>
      </c>
      <c r="D80" s="1052" t="s">
        <v>754</v>
      </c>
      <c r="F80" s="1057" t="s">
        <v>339</v>
      </c>
      <c r="G80" s="1055"/>
      <c r="H80" s="1053" t="s">
        <v>244</v>
      </c>
      <c r="I80" s="1052">
        <v>0</v>
      </c>
    </row>
    <row r="81" spans="1:9">
      <c r="A81" s="1049">
        <v>41487</v>
      </c>
      <c r="B81" s="1060">
        <v>20</v>
      </c>
      <c r="C81" s="1051" t="s">
        <v>246</v>
      </c>
      <c r="D81" s="1052" t="s">
        <v>787</v>
      </c>
      <c r="F81" s="1057" t="s">
        <v>339</v>
      </c>
      <c r="G81" s="1055"/>
      <c r="H81" s="1053" t="s">
        <v>244</v>
      </c>
      <c r="I81" s="1052">
        <v>0</v>
      </c>
    </row>
    <row r="82" spans="1:9">
      <c r="A82" s="1049">
        <v>41487</v>
      </c>
      <c r="B82" s="1060">
        <v>5</v>
      </c>
      <c r="C82" s="1051" t="s">
        <v>246</v>
      </c>
      <c r="D82" s="1052" t="s">
        <v>1029</v>
      </c>
      <c r="F82" s="1057" t="s">
        <v>339</v>
      </c>
      <c r="G82" s="1055"/>
      <c r="H82" s="1053" t="s">
        <v>244</v>
      </c>
      <c r="I82" s="1052">
        <v>0</v>
      </c>
    </row>
    <row r="83" spans="1:9">
      <c r="A83" s="1049">
        <v>41487</v>
      </c>
      <c r="B83" s="1060">
        <v>15</v>
      </c>
      <c r="C83" s="1051" t="s">
        <v>246</v>
      </c>
      <c r="D83" s="1052" t="s">
        <v>912</v>
      </c>
      <c r="F83" s="1057">
        <v>0</v>
      </c>
      <c r="G83" s="1055"/>
      <c r="H83" s="1053" t="s">
        <v>244</v>
      </c>
      <c r="I83" s="1052">
        <v>0</v>
      </c>
    </row>
    <row r="84" spans="1:9">
      <c r="A84" s="1049">
        <v>41487</v>
      </c>
      <c r="B84" s="1060">
        <v>66</v>
      </c>
      <c r="C84" s="1051" t="s">
        <v>246</v>
      </c>
      <c r="D84" s="1052" t="s">
        <v>1069</v>
      </c>
      <c r="F84" s="1057">
        <v>0</v>
      </c>
      <c r="G84" s="1055"/>
      <c r="H84" s="1053" t="s">
        <v>244</v>
      </c>
      <c r="I84" s="1052">
        <v>0</v>
      </c>
    </row>
    <row r="85" spans="1:9">
      <c r="A85" s="1049">
        <v>41487</v>
      </c>
      <c r="B85" s="1060">
        <v>20</v>
      </c>
      <c r="C85" s="1051" t="s">
        <v>246</v>
      </c>
      <c r="D85" s="1052" t="s">
        <v>952</v>
      </c>
      <c r="F85" s="1057" t="s">
        <v>339</v>
      </c>
      <c r="G85" s="1055"/>
      <c r="H85" s="1053" t="s">
        <v>244</v>
      </c>
      <c r="I85" s="1052">
        <v>0</v>
      </c>
    </row>
    <row r="86" spans="1:9">
      <c r="A86" s="1049">
        <v>41487</v>
      </c>
      <c r="B86" s="1060">
        <v>50</v>
      </c>
      <c r="C86" s="1051" t="s">
        <v>246</v>
      </c>
      <c r="D86" s="1052" t="s">
        <v>250</v>
      </c>
      <c r="F86" s="1057">
        <v>0</v>
      </c>
      <c r="G86" s="1055"/>
      <c r="H86" s="1053" t="s">
        <v>244</v>
      </c>
      <c r="I86" s="1052">
        <v>0</v>
      </c>
    </row>
    <row r="87" spans="1:9">
      <c r="A87" s="1049">
        <v>41487</v>
      </c>
      <c r="B87" s="1060">
        <v>50</v>
      </c>
      <c r="C87" s="1051" t="s">
        <v>246</v>
      </c>
      <c r="D87" s="1052" t="s">
        <v>252</v>
      </c>
      <c r="F87" s="1057" t="s">
        <v>339</v>
      </c>
      <c r="G87" s="1055"/>
      <c r="H87" s="1053" t="s">
        <v>244</v>
      </c>
      <c r="I87" s="1052">
        <v>0</v>
      </c>
    </row>
    <row r="88" spans="1:9">
      <c r="A88" s="1049">
        <v>41487</v>
      </c>
      <c r="B88" s="1060">
        <v>10</v>
      </c>
      <c r="C88" s="1051" t="s">
        <v>246</v>
      </c>
      <c r="D88" s="1052" t="s">
        <v>772</v>
      </c>
      <c r="F88" s="1057" t="s">
        <v>339</v>
      </c>
      <c r="G88" s="1055"/>
      <c r="H88" s="1053" t="s">
        <v>244</v>
      </c>
      <c r="I88" s="1052">
        <v>0</v>
      </c>
    </row>
    <row r="89" spans="1:9">
      <c r="A89" s="1049">
        <v>41487</v>
      </c>
      <c r="B89" s="1060">
        <v>180</v>
      </c>
      <c r="C89" s="1051" t="s">
        <v>246</v>
      </c>
      <c r="D89" s="1052" t="s">
        <v>783</v>
      </c>
      <c r="F89" s="1057">
        <v>0</v>
      </c>
      <c r="G89" s="1055"/>
      <c r="H89" s="1053" t="s">
        <v>244</v>
      </c>
      <c r="I89" s="1052">
        <v>0</v>
      </c>
    </row>
    <row r="90" spans="1:9">
      <c r="A90" s="1049">
        <v>41487</v>
      </c>
      <c r="B90" s="1060">
        <v>200</v>
      </c>
      <c r="C90" s="1051" t="s">
        <v>246</v>
      </c>
      <c r="D90" s="1052" t="s">
        <v>911</v>
      </c>
      <c r="F90" s="1057">
        <v>0</v>
      </c>
      <c r="G90" s="1055"/>
      <c r="H90" s="1053" t="s">
        <v>244</v>
      </c>
      <c r="I90" s="1052">
        <v>0</v>
      </c>
    </row>
    <row r="91" spans="1:9">
      <c r="A91" s="1049">
        <v>41487</v>
      </c>
      <c r="B91" s="1060">
        <v>10</v>
      </c>
      <c r="C91" s="1051" t="s">
        <v>246</v>
      </c>
      <c r="D91" s="1052" t="s">
        <v>1001</v>
      </c>
      <c r="F91" s="1057" t="s">
        <v>339</v>
      </c>
      <c r="G91" s="1055"/>
      <c r="H91" s="1053" t="s">
        <v>244</v>
      </c>
      <c r="I91" s="1052">
        <v>0</v>
      </c>
    </row>
    <row r="92" spans="1:9">
      <c r="A92" s="1049">
        <v>41487</v>
      </c>
      <c r="B92" s="1060">
        <v>5</v>
      </c>
      <c r="C92" s="1051" t="s">
        <v>246</v>
      </c>
      <c r="D92" s="1052" t="s">
        <v>755</v>
      </c>
      <c r="F92" s="1057" t="s">
        <v>339</v>
      </c>
      <c r="G92" s="1055"/>
      <c r="H92" s="1053" t="s">
        <v>244</v>
      </c>
      <c r="I92" s="1052">
        <v>0</v>
      </c>
    </row>
    <row r="93" spans="1:9">
      <c r="A93" s="1049">
        <v>41487</v>
      </c>
      <c r="B93" s="1060">
        <v>12.5</v>
      </c>
      <c r="C93" s="1051" t="s">
        <v>246</v>
      </c>
      <c r="D93" s="1052" t="s">
        <v>913</v>
      </c>
      <c r="F93" s="1057" t="s">
        <v>339</v>
      </c>
      <c r="G93" s="1055"/>
      <c r="H93" s="1053" t="s">
        <v>244</v>
      </c>
      <c r="I93" s="1052">
        <v>0</v>
      </c>
    </row>
    <row r="94" spans="1:9">
      <c r="A94" s="1049">
        <v>41487</v>
      </c>
      <c r="B94" s="1060">
        <v>15</v>
      </c>
      <c r="C94" s="1051" t="s">
        <v>246</v>
      </c>
      <c r="D94" s="1052" t="s">
        <v>954</v>
      </c>
      <c r="F94" s="1057">
        <v>0</v>
      </c>
      <c r="G94" s="1055"/>
      <c r="H94" s="1053" t="s">
        <v>244</v>
      </c>
      <c r="I94" s="1052">
        <v>0</v>
      </c>
    </row>
    <row r="95" spans="1:9">
      <c r="A95" s="1049">
        <v>41487</v>
      </c>
      <c r="B95" s="1060">
        <v>50</v>
      </c>
      <c r="C95" s="1051" t="s">
        <v>246</v>
      </c>
      <c r="D95" s="1052" t="s">
        <v>998</v>
      </c>
      <c r="F95" s="1057" t="s">
        <v>339</v>
      </c>
      <c r="G95" s="1055"/>
      <c r="H95" s="1053" t="s">
        <v>244</v>
      </c>
      <c r="I95" s="1052">
        <v>0</v>
      </c>
    </row>
    <row r="96" spans="1:9">
      <c r="A96" s="1049">
        <v>41487</v>
      </c>
      <c r="B96" s="1060">
        <v>10</v>
      </c>
      <c r="C96" s="1051" t="s">
        <v>246</v>
      </c>
      <c r="D96" s="1052" t="s">
        <v>1063</v>
      </c>
      <c r="F96" s="1057">
        <v>0</v>
      </c>
      <c r="G96" s="1055"/>
      <c r="H96" s="1053" t="s">
        <v>244</v>
      </c>
      <c r="I96" s="1052">
        <v>0</v>
      </c>
    </row>
    <row r="97" spans="1:9">
      <c r="A97" s="1049">
        <v>41487</v>
      </c>
      <c r="B97" s="1060">
        <v>30</v>
      </c>
      <c r="C97" s="1051" t="s">
        <v>246</v>
      </c>
      <c r="D97" s="1052" t="s">
        <v>424</v>
      </c>
      <c r="F97" s="1057" t="s">
        <v>339</v>
      </c>
      <c r="G97" s="1055"/>
      <c r="H97" s="1053" t="s">
        <v>244</v>
      </c>
      <c r="I97" s="1052">
        <v>0</v>
      </c>
    </row>
    <row r="98" spans="1:9">
      <c r="A98" s="1049">
        <v>41487</v>
      </c>
      <c r="B98" s="1060">
        <v>15</v>
      </c>
      <c r="C98" s="1051" t="s">
        <v>246</v>
      </c>
      <c r="D98" s="1052" t="s">
        <v>1190</v>
      </c>
      <c r="F98" s="1057">
        <v>0</v>
      </c>
      <c r="G98" s="1055"/>
      <c r="H98" s="1053" t="s">
        <v>244</v>
      </c>
      <c r="I98" s="1052">
        <v>0</v>
      </c>
    </row>
    <row r="99" spans="1:9">
      <c r="A99" s="1049">
        <v>41487</v>
      </c>
      <c r="B99" s="1060">
        <v>10</v>
      </c>
      <c r="C99" s="1051" t="s">
        <v>246</v>
      </c>
      <c r="D99" s="1052" t="s">
        <v>1195</v>
      </c>
      <c r="F99" s="1057">
        <v>0</v>
      </c>
      <c r="G99" s="1055"/>
      <c r="H99" s="1053" t="s">
        <v>244</v>
      </c>
      <c r="I99" s="1052">
        <v>0</v>
      </c>
    </row>
    <row r="100" spans="1:9">
      <c r="A100" s="1049">
        <v>41487</v>
      </c>
      <c r="B100" s="1060">
        <v>10</v>
      </c>
      <c r="C100" s="1051" t="s">
        <v>246</v>
      </c>
      <c r="D100" s="1052" t="s">
        <v>1027</v>
      </c>
      <c r="F100" s="1057" t="s">
        <v>339</v>
      </c>
      <c r="G100" s="1055"/>
      <c r="H100" s="1053" t="s">
        <v>244</v>
      </c>
      <c r="I100" s="1052">
        <v>0</v>
      </c>
    </row>
    <row r="101" spans="1:9">
      <c r="A101" s="1049">
        <v>41487</v>
      </c>
      <c r="B101" s="1060">
        <v>20</v>
      </c>
      <c r="C101" s="1051" t="s">
        <v>246</v>
      </c>
      <c r="D101" s="1052" t="s">
        <v>1028</v>
      </c>
      <c r="F101" s="1057">
        <v>0</v>
      </c>
      <c r="G101" s="1055"/>
      <c r="H101" s="1053" t="s">
        <v>244</v>
      </c>
      <c r="I101" s="1052">
        <v>0</v>
      </c>
    </row>
    <row r="102" spans="1:9">
      <c r="A102" s="1049">
        <v>41487</v>
      </c>
      <c r="B102" s="1060">
        <v>10</v>
      </c>
      <c r="C102" s="1051" t="s">
        <v>246</v>
      </c>
      <c r="D102" s="1052" t="s">
        <v>369</v>
      </c>
      <c r="F102" s="1057">
        <v>0</v>
      </c>
      <c r="G102" s="1055"/>
      <c r="H102" s="1053" t="s">
        <v>244</v>
      </c>
      <c r="I102" s="1052">
        <v>0</v>
      </c>
    </row>
    <row r="103" spans="1:9">
      <c r="A103" s="1049">
        <v>41487</v>
      </c>
      <c r="B103" s="1060">
        <v>10</v>
      </c>
      <c r="C103" s="1051" t="s">
        <v>246</v>
      </c>
      <c r="D103" s="1052" t="s">
        <v>1040</v>
      </c>
      <c r="F103" s="1057" t="s">
        <v>339</v>
      </c>
      <c r="G103" s="1055"/>
      <c r="H103" s="1053" t="s">
        <v>244</v>
      </c>
      <c r="I103" s="1052">
        <v>0</v>
      </c>
    </row>
    <row r="104" spans="1:9">
      <c r="A104" s="1049">
        <v>41487</v>
      </c>
      <c r="B104" s="1060">
        <v>10</v>
      </c>
      <c r="C104" s="1051" t="s">
        <v>246</v>
      </c>
      <c r="D104" s="1052" t="s">
        <v>994</v>
      </c>
      <c r="F104" s="1057" t="s">
        <v>339</v>
      </c>
      <c r="G104" s="1055"/>
      <c r="H104" s="1053" t="s">
        <v>244</v>
      </c>
      <c r="I104" s="1052">
        <v>0</v>
      </c>
    </row>
    <row r="105" spans="1:9">
      <c r="A105" s="1049">
        <v>41487</v>
      </c>
      <c r="B105" s="1060">
        <v>10</v>
      </c>
      <c r="C105" s="1051" t="s">
        <v>246</v>
      </c>
      <c r="D105" s="1052" t="s">
        <v>388</v>
      </c>
      <c r="F105" s="1057" t="s">
        <v>339</v>
      </c>
      <c r="G105" s="1055"/>
      <c r="H105" s="1053" t="s">
        <v>244</v>
      </c>
      <c r="I105" s="1052">
        <v>0</v>
      </c>
    </row>
    <row r="106" spans="1:9">
      <c r="A106" s="1049">
        <v>41487</v>
      </c>
      <c r="B106" s="1060">
        <v>10</v>
      </c>
      <c r="C106" s="1051" t="s">
        <v>246</v>
      </c>
      <c r="D106" s="1052" t="s">
        <v>951</v>
      </c>
      <c r="F106" s="1057" t="s">
        <v>339</v>
      </c>
      <c r="G106" s="1055"/>
      <c r="H106" s="1053" t="s">
        <v>244</v>
      </c>
      <c r="I106" s="1052">
        <v>0</v>
      </c>
    </row>
    <row r="107" spans="1:9">
      <c r="A107" s="1049">
        <v>41487</v>
      </c>
      <c r="B107" s="1060">
        <v>75</v>
      </c>
      <c r="C107" s="1051" t="s">
        <v>246</v>
      </c>
      <c r="D107" s="1052" t="s">
        <v>1003</v>
      </c>
      <c r="F107" s="1057">
        <v>0</v>
      </c>
      <c r="G107" s="1055"/>
      <c r="H107" s="1053" t="s">
        <v>244</v>
      </c>
      <c r="I107" s="1052">
        <v>0</v>
      </c>
    </row>
    <row r="108" spans="1:9">
      <c r="A108" s="1049">
        <v>41487</v>
      </c>
      <c r="B108" s="1060">
        <v>25</v>
      </c>
      <c r="C108" s="1051" t="s">
        <v>246</v>
      </c>
      <c r="D108" s="1052" t="s">
        <v>995</v>
      </c>
      <c r="F108" s="1057" t="s">
        <v>339</v>
      </c>
      <c r="G108" s="1055"/>
      <c r="H108" s="1053" t="s">
        <v>244</v>
      </c>
      <c r="I108" s="1052">
        <v>0</v>
      </c>
    </row>
    <row r="109" spans="1:9">
      <c r="A109" s="1049">
        <v>41487</v>
      </c>
      <c r="B109" s="1060">
        <v>25</v>
      </c>
      <c r="C109" s="1051" t="s">
        <v>246</v>
      </c>
      <c r="D109" s="1052" t="s">
        <v>402</v>
      </c>
      <c r="F109" s="1057">
        <v>0</v>
      </c>
      <c r="G109" s="1055"/>
      <c r="H109" s="1053" t="s">
        <v>244</v>
      </c>
      <c r="I109" s="1052">
        <v>0</v>
      </c>
    </row>
    <row r="110" spans="1:9">
      <c r="A110" s="1049">
        <v>41487</v>
      </c>
      <c r="B110" s="1060">
        <v>10</v>
      </c>
      <c r="C110" s="1051" t="s">
        <v>246</v>
      </c>
      <c r="D110" s="1052" t="s">
        <v>367</v>
      </c>
      <c r="F110" s="1057" t="s">
        <v>339</v>
      </c>
      <c r="G110" s="1055"/>
      <c r="H110" s="1053" t="s">
        <v>244</v>
      </c>
      <c r="I110" s="1052">
        <v>0</v>
      </c>
    </row>
    <row r="111" spans="1:9">
      <c r="A111" s="1049">
        <v>41488</v>
      </c>
      <c r="B111" s="1060">
        <v>200</v>
      </c>
      <c r="C111" s="1051" t="s">
        <v>1087</v>
      </c>
      <c r="D111" s="1052" t="s">
        <v>1219</v>
      </c>
      <c r="F111" s="1057">
        <v>0</v>
      </c>
      <c r="G111" s="1055"/>
      <c r="H111" s="1053" t="s">
        <v>244</v>
      </c>
      <c r="I111" s="1052">
        <v>0</v>
      </c>
    </row>
    <row r="112" spans="1:9">
      <c r="A112" s="1049">
        <v>41488</v>
      </c>
      <c r="B112" s="1060">
        <v>3</v>
      </c>
      <c r="C112" s="1051" t="s">
        <v>246</v>
      </c>
      <c r="D112" s="1052" t="s">
        <v>426</v>
      </c>
      <c r="F112" s="1057">
        <v>0</v>
      </c>
      <c r="G112" s="1055"/>
      <c r="H112" s="1053" t="s">
        <v>244</v>
      </c>
      <c r="I112" s="1052">
        <v>0</v>
      </c>
    </row>
    <row r="113" spans="1:9">
      <c r="A113" s="1049">
        <v>41488</v>
      </c>
      <c r="B113" s="1060">
        <v>20</v>
      </c>
      <c r="C113" s="1051" t="s">
        <v>246</v>
      </c>
      <c r="D113" s="1052" t="s">
        <v>389</v>
      </c>
      <c r="F113" s="1057">
        <v>0</v>
      </c>
      <c r="G113" s="1055"/>
      <c r="H113" s="1053" t="s">
        <v>244</v>
      </c>
      <c r="I113" s="1052">
        <v>0</v>
      </c>
    </row>
    <row r="114" spans="1:9">
      <c r="A114" s="1049">
        <v>41488</v>
      </c>
      <c r="B114" s="1060">
        <v>20</v>
      </c>
      <c r="C114" s="1051" t="s">
        <v>246</v>
      </c>
      <c r="D114" s="1052" t="s">
        <v>999</v>
      </c>
      <c r="F114" s="1057" t="s">
        <v>339</v>
      </c>
      <c r="G114" s="1055"/>
      <c r="H114" s="1053" t="s">
        <v>244</v>
      </c>
      <c r="I114" s="1052">
        <v>0</v>
      </c>
    </row>
    <row r="115" spans="1:9">
      <c r="A115" s="1049">
        <v>41488</v>
      </c>
      <c r="B115" s="1060">
        <v>10</v>
      </c>
      <c r="C115" s="1051" t="s">
        <v>246</v>
      </c>
      <c r="D115" s="1052" t="s">
        <v>317</v>
      </c>
      <c r="F115" s="1057" t="s">
        <v>339</v>
      </c>
      <c r="G115" s="1055"/>
      <c r="H115" s="1053" t="s">
        <v>244</v>
      </c>
      <c r="I115" s="1052">
        <v>0</v>
      </c>
    </row>
    <row r="116" spans="1:9">
      <c r="A116" s="1049">
        <v>41488</v>
      </c>
      <c r="B116" s="1060">
        <v>75</v>
      </c>
      <c r="C116" s="1051" t="s">
        <v>246</v>
      </c>
      <c r="D116" s="1052" t="s">
        <v>308</v>
      </c>
      <c r="F116" s="1057" t="s">
        <v>339</v>
      </c>
      <c r="G116" s="1055"/>
      <c r="H116" s="1053" t="s">
        <v>244</v>
      </c>
      <c r="I116" s="1052">
        <v>0</v>
      </c>
    </row>
    <row r="117" spans="1:9">
      <c r="A117" s="1049">
        <v>41488</v>
      </c>
      <c r="B117" s="1060">
        <v>10</v>
      </c>
      <c r="C117" s="1051" t="s">
        <v>246</v>
      </c>
      <c r="D117" s="1052" t="s">
        <v>781</v>
      </c>
      <c r="F117" s="1057" t="s">
        <v>339</v>
      </c>
      <c r="G117" s="1055"/>
      <c r="H117" s="1053" t="s">
        <v>244</v>
      </c>
      <c r="I117" s="1052">
        <v>0</v>
      </c>
    </row>
    <row r="118" spans="1:9">
      <c r="A118" s="1049">
        <v>41488</v>
      </c>
      <c r="B118" s="1060">
        <v>20</v>
      </c>
      <c r="C118" s="1051" t="s">
        <v>246</v>
      </c>
      <c r="D118" s="1052" t="s">
        <v>254</v>
      </c>
      <c r="F118" s="1057" t="s">
        <v>339</v>
      </c>
      <c r="G118" s="1055"/>
      <c r="H118" s="1053" t="s">
        <v>244</v>
      </c>
      <c r="I118" s="1052">
        <v>0</v>
      </c>
    </row>
    <row r="119" spans="1:9">
      <c r="A119" s="1049">
        <v>41491</v>
      </c>
      <c r="B119" s="1060">
        <v>170</v>
      </c>
      <c r="C119" s="1051" t="s">
        <v>246</v>
      </c>
      <c r="D119" s="1052" t="s">
        <v>788</v>
      </c>
      <c r="F119" s="1057" t="s">
        <v>339</v>
      </c>
      <c r="G119" s="1055"/>
      <c r="H119" s="1053" t="s">
        <v>244</v>
      </c>
      <c r="I119" s="1052">
        <v>0</v>
      </c>
    </row>
    <row r="120" spans="1:9">
      <c r="A120" s="1049">
        <v>41491</v>
      </c>
      <c r="B120" s="1060">
        <v>15</v>
      </c>
      <c r="C120" s="1051" t="s">
        <v>246</v>
      </c>
      <c r="D120" s="1052" t="s">
        <v>306</v>
      </c>
      <c r="F120" s="1057" t="s">
        <v>339</v>
      </c>
      <c r="G120" s="1055"/>
      <c r="H120" s="1053" t="s">
        <v>244</v>
      </c>
      <c r="I120" s="1052">
        <v>0</v>
      </c>
    </row>
    <row r="121" spans="1:9">
      <c r="A121" s="1049">
        <v>41491</v>
      </c>
      <c r="B121" s="1060">
        <v>5</v>
      </c>
      <c r="C121" s="1051" t="s">
        <v>246</v>
      </c>
      <c r="D121" s="1052" t="s">
        <v>318</v>
      </c>
      <c r="F121" s="1057" t="s">
        <v>339</v>
      </c>
      <c r="G121" s="1055"/>
      <c r="H121" s="1053" t="s">
        <v>244</v>
      </c>
      <c r="I121" s="1052">
        <v>0</v>
      </c>
    </row>
    <row r="122" spans="1:9">
      <c r="A122" s="1049">
        <v>41491</v>
      </c>
      <c r="B122" s="1060">
        <v>300</v>
      </c>
      <c r="C122" s="1051" t="s">
        <v>246</v>
      </c>
      <c r="D122" s="1052" t="s">
        <v>778</v>
      </c>
      <c r="F122" s="1057" t="s">
        <v>339</v>
      </c>
      <c r="G122" s="1055"/>
      <c r="H122" s="1053" t="s">
        <v>244</v>
      </c>
      <c r="I122" s="1052">
        <v>0</v>
      </c>
    </row>
    <row r="123" spans="1:9">
      <c r="A123" s="1049">
        <v>41491</v>
      </c>
      <c r="B123" s="1060">
        <v>50</v>
      </c>
      <c r="C123" s="1051" t="s">
        <v>246</v>
      </c>
      <c r="D123" s="1052" t="s">
        <v>1105</v>
      </c>
      <c r="F123" s="1057">
        <v>0</v>
      </c>
      <c r="G123" s="1055"/>
      <c r="H123" s="1053" t="s">
        <v>244</v>
      </c>
      <c r="I123" s="1052">
        <v>0</v>
      </c>
    </row>
    <row r="124" spans="1:9">
      <c r="A124" s="1049">
        <v>41491</v>
      </c>
      <c r="B124" s="1060">
        <v>100</v>
      </c>
      <c r="C124" s="1051" t="s">
        <v>246</v>
      </c>
      <c r="D124" s="1052" t="s">
        <v>1000</v>
      </c>
      <c r="F124" s="1057">
        <v>0</v>
      </c>
      <c r="G124" s="1055"/>
      <c r="H124" s="1053" t="s">
        <v>244</v>
      </c>
      <c r="I124" s="1052">
        <v>0</v>
      </c>
    </row>
    <row r="125" spans="1:9">
      <c r="A125" s="1049">
        <v>41491</v>
      </c>
      <c r="B125" s="1060">
        <v>6</v>
      </c>
      <c r="C125" s="1051" t="s">
        <v>246</v>
      </c>
      <c r="D125" s="1052" t="s">
        <v>310</v>
      </c>
      <c r="F125" s="1057" t="s">
        <v>339</v>
      </c>
      <c r="G125" s="1055"/>
      <c r="H125" s="1053" t="s">
        <v>244</v>
      </c>
      <c r="I125" s="1052">
        <v>0</v>
      </c>
    </row>
    <row r="126" spans="1:9">
      <c r="A126" s="1049">
        <v>41491</v>
      </c>
      <c r="B126" s="1060">
        <v>20</v>
      </c>
      <c r="C126" s="1051" t="s">
        <v>246</v>
      </c>
      <c r="D126" s="1052" t="s">
        <v>387</v>
      </c>
      <c r="F126" s="1057">
        <v>0</v>
      </c>
      <c r="G126" s="1055"/>
      <c r="H126" s="1053" t="s">
        <v>244</v>
      </c>
      <c r="I126" s="1052">
        <v>0</v>
      </c>
    </row>
    <row r="127" spans="1:9">
      <c r="A127" s="1049">
        <v>41491</v>
      </c>
      <c r="B127" s="1060">
        <v>5</v>
      </c>
      <c r="C127" s="1051" t="s">
        <v>246</v>
      </c>
      <c r="D127" s="1052" t="s">
        <v>1187</v>
      </c>
      <c r="F127" s="1057" t="s">
        <v>339</v>
      </c>
      <c r="G127" s="1055"/>
      <c r="H127" s="1053" t="s">
        <v>244</v>
      </c>
      <c r="I127" s="1052">
        <v>0</v>
      </c>
    </row>
    <row r="128" spans="1:9">
      <c r="A128" s="1049">
        <v>41491</v>
      </c>
      <c r="B128" s="1060">
        <v>264.07</v>
      </c>
      <c r="C128" s="1051" t="s">
        <v>246</v>
      </c>
      <c r="D128" s="1052" t="s">
        <v>1220</v>
      </c>
      <c r="F128" s="1057">
        <v>0</v>
      </c>
      <c r="G128" s="1055"/>
      <c r="H128" s="1053" t="s">
        <v>244</v>
      </c>
      <c r="I128" s="1052">
        <v>0</v>
      </c>
    </row>
    <row r="129" spans="1:9">
      <c r="A129" s="1049">
        <v>41491</v>
      </c>
      <c r="B129" s="1060">
        <v>250</v>
      </c>
      <c r="C129" s="1051" t="s">
        <v>246</v>
      </c>
      <c r="D129" s="1052" t="s">
        <v>1118</v>
      </c>
      <c r="F129" s="1057">
        <v>0</v>
      </c>
      <c r="G129" s="1055"/>
      <c r="H129" s="1053" t="s">
        <v>244</v>
      </c>
      <c r="I129" s="1052">
        <v>0</v>
      </c>
    </row>
    <row r="130" spans="1:9">
      <c r="A130" s="1049">
        <v>41492</v>
      </c>
      <c r="B130" s="1060">
        <v>15</v>
      </c>
      <c r="C130" s="1051" t="s">
        <v>1087</v>
      </c>
      <c r="D130" s="1052" t="s">
        <v>1088</v>
      </c>
      <c r="F130" s="1057">
        <v>0</v>
      </c>
      <c r="G130" s="1055"/>
      <c r="H130" s="1053" t="s">
        <v>244</v>
      </c>
      <c r="I130" s="1052">
        <v>0</v>
      </c>
    </row>
    <row r="131" spans="1:9">
      <c r="A131" s="1049">
        <v>41492</v>
      </c>
      <c r="B131" s="1060">
        <v>10</v>
      </c>
      <c r="C131" s="1051" t="s">
        <v>246</v>
      </c>
      <c r="D131" s="1052" t="s">
        <v>956</v>
      </c>
      <c r="F131" s="1057" t="s">
        <v>339</v>
      </c>
      <c r="G131" s="1055"/>
      <c r="H131" s="1053" t="s">
        <v>244</v>
      </c>
      <c r="I131" s="1052">
        <v>0</v>
      </c>
    </row>
    <row r="132" spans="1:9">
      <c r="A132" s="1049">
        <v>41493</v>
      </c>
      <c r="B132" s="1060">
        <v>39.200000000000003</v>
      </c>
      <c r="C132" s="1051" t="s">
        <v>246</v>
      </c>
      <c r="D132" s="1052" t="s">
        <v>429</v>
      </c>
      <c r="F132" s="1057">
        <v>0</v>
      </c>
      <c r="G132" s="1055"/>
      <c r="H132" s="1053" t="s">
        <v>244</v>
      </c>
      <c r="I132" s="1052">
        <v>0</v>
      </c>
    </row>
    <row r="133" spans="1:9">
      <c r="A133" s="1049">
        <v>41493</v>
      </c>
      <c r="B133" s="1060">
        <v>40</v>
      </c>
      <c r="C133" s="1051" t="s">
        <v>246</v>
      </c>
      <c r="D133" s="1052" t="s">
        <v>1030</v>
      </c>
      <c r="F133" s="1057" t="s">
        <v>339</v>
      </c>
      <c r="G133" s="1055"/>
      <c r="H133" s="1053" t="s">
        <v>244</v>
      </c>
      <c r="I133" s="1052">
        <v>0</v>
      </c>
    </row>
    <row r="134" spans="1:9">
      <c r="A134" s="1049">
        <v>41493</v>
      </c>
      <c r="B134" s="1060">
        <v>110</v>
      </c>
      <c r="C134" s="1051" t="s">
        <v>246</v>
      </c>
      <c r="D134" s="1052" t="s">
        <v>967</v>
      </c>
      <c r="F134" s="1057" t="s">
        <v>339</v>
      </c>
      <c r="G134" s="1055"/>
      <c r="H134" s="1053" t="s">
        <v>244</v>
      </c>
      <c r="I134" s="1052">
        <v>0</v>
      </c>
    </row>
    <row r="135" spans="1:9">
      <c r="A135" s="1049">
        <v>41494</v>
      </c>
      <c r="B135" s="1060">
        <v>40</v>
      </c>
      <c r="C135" s="1051" t="s">
        <v>1087</v>
      </c>
      <c r="D135" s="1052" t="s">
        <v>1088</v>
      </c>
      <c r="F135" s="1057">
        <v>0</v>
      </c>
      <c r="G135" s="1055"/>
      <c r="H135" s="1053" t="s">
        <v>244</v>
      </c>
      <c r="I135" s="1052">
        <v>0</v>
      </c>
    </row>
    <row r="136" spans="1:9">
      <c r="A136" s="1049">
        <v>41494</v>
      </c>
      <c r="B136" s="1060">
        <v>15</v>
      </c>
      <c r="C136" s="1051" t="s">
        <v>1087</v>
      </c>
      <c r="D136" s="1052" t="s">
        <v>1096</v>
      </c>
      <c r="F136" s="1057">
        <v>0</v>
      </c>
      <c r="G136" s="1055"/>
      <c r="H136" s="1053" t="s">
        <v>244</v>
      </c>
      <c r="I136" s="1052">
        <v>0</v>
      </c>
    </row>
    <row r="137" spans="1:9">
      <c r="A137" s="1049">
        <v>41495</v>
      </c>
      <c r="B137" s="1060">
        <v>30</v>
      </c>
      <c r="C137" s="1051" t="s">
        <v>1087</v>
      </c>
      <c r="D137" s="1052" t="s">
        <v>1088</v>
      </c>
      <c r="F137" s="1057">
        <v>0</v>
      </c>
      <c r="G137" s="1055"/>
      <c r="H137" s="1053" t="s">
        <v>244</v>
      </c>
      <c r="I137" s="1052">
        <v>0</v>
      </c>
    </row>
    <row r="138" spans="1:9">
      <c r="A138" s="1049">
        <v>41498</v>
      </c>
      <c r="B138" s="1060">
        <v>230</v>
      </c>
      <c r="C138" s="1051" t="s">
        <v>246</v>
      </c>
      <c r="D138" s="1052" t="s">
        <v>920</v>
      </c>
      <c r="F138" s="1057" t="s">
        <v>339</v>
      </c>
      <c r="G138" s="1055"/>
      <c r="H138" s="1053" t="s">
        <v>244</v>
      </c>
      <c r="I138" s="1052">
        <v>0</v>
      </c>
    </row>
    <row r="139" spans="1:9">
      <c r="A139" s="1049">
        <v>41498</v>
      </c>
      <c r="B139" s="1060">
        <v>150</v>
      </c>
      <c r="C139" s="1051" t="s">
        <v>246</v>
      </c>
      <c r="D139" s="1052" t="s">
        <v>357</v>
      </c>
      <c r="F139" s="1057" t="s">
        <v>339</v>
      </c>
      <c r="G139" s="1055"/>
      <c r="H139" s="1053" t="s">
        <v>244</v>
      </c>
      <c r="I139" s="1052">
        <v>0</v>
      </c>
    </row>
    <row r="140" spans="1:9">
      <c r="A140" s="1049">
        <v>41498</v>
      </c>
      <c r="B140" s="1060">
        <v>12.5</v>
      </c>
      <c r="C140" s="1051" t="s">
        <v>246</v>
      </c>
      <c r="D140" s="1052" t="s">
        <v>1221</v>
      </c>
      <c r="F140" s="1057" t="s">
        <v>339</v>
      </c>
      <c r="G140" s="1055"/>
      <c r="H140" s="1053" t="s">
        <v>244</v>
      </c>
      <c r="I140" s="1052">
        <v>0</v>
      </c>
    </row>
    <row r="141" spans="1:9">
      <c r="A141" s="1049">
        <v>41498</v>
      </c>
      <c r="B141" s="1060">
        <v>200</v>
      </c>
      <c r="C141" s="1051" t="s">
        <v>246</v>
      </c>
      <c r="D141" s="1052" t="s">
        <v>1091</v>
      </c>
      <c r="F141" s="1057" t="s">
        <v>339</v>
      </c>
      <c r="G141" s="1055"/>
      <c r="H141" s="1053" t="s">
        <v>244</v>
      </c>
      <c r="I141" s="1052">
        <v>0</v>
      </c>
    </row>
    <row r="142" spans="1:9">
      <c r="A142" s="1049">
        <v>41498</v>
      </c>
      <c r="B142" s="1060">
        <v>207.75</v>
      </c>
      <c r="C142" s="1051" t="s">
        <v>246</v>
      </c>
      <c r="D142" s="1052" t="s">
        <v>1222</v>
      </c>
      <c r="F142" s="1057">
        <v>0</v>
      </c>
      <c r="G142" s="1055"/>
      <c r="H142" s="1053" t="s">
        <v>244</v>
      </c>
      <c r="I142" s="1052">
        <v>0</v>
      </c>
    </row>
    <row r="143" spans="1:9">
      <c r="A143" s="1049">
        <v>41500</v>
      </c>
      <c r="B143" s="1060">
        <v>100</v>
      </c>
      <c r="C143" s="1051" t="s">
        <v>246</v>
      </c>
      <c r="D143" s="1052" t="s">
        <v>358</v>
      </c>
      <c r="F143" s="1057" t="s">
        <v>339</v>
      </c>
      <c r="G143" s="1055"/>
      <c r="H143" s="1053" t="s">
        <v>244</v>
      </c>
      <c r="I143" s="1052">
        <v>0</v>
      </c>
    </row>
    <row r="144" spans="1:9">
      <c r="A144" s="1049">
        <v>41500</v>
      </c>
      <c r="B144" s="1060">
        <v>7</v>
      </c>
      <c r="C144" s="1051" t="s">
        <v>246</v>
      </c>
      <c r="D144" s="1052" t="s">
        <v>1032</v>
      </c>
      <c r="F144" s="1057" t="s">
        <v>339</v>
      </c>
      <c r="G144" s="1055"/>
      <c r="H144" s="1053" t="s">
        <v>244</v>
      </c>
      <c r="I144" s="1052">
        <v>0</v>
      </c>
    </row>
    <row r="145" spans="1:9">
      <c r="A145" s="1049">
        <v>41501</v>
      </c>
      <c r="B145" s="1060">
        <v>20</v>
      </c>
      <c r="C145" s="1051" t="s">
        <v>1087</v>
      </c>
      <c r="D145" s="1052" t="s">
        <v>1092</v>
      </c>
      <c r="F145" s="1057">
        <v>0</v>
      </c>
      <c r="G145" s="1055"/>
      <c r="H145" s="1053" t="s">
        <v>244</v>
      </c>
      <c r="I145" s="1052">
        <v>0</v>
      </c>
    </row>
    <row r="146" spans="1:9">
      <c r="A146" s="1049">
        <v>41501</v>
      </c>
      <c r="B146" s="1060">
        <v>30</v>
      </c>
      <c r="C146" s="1051" t="s">
        <v>246</v>
      </c>
      <c r="D146" s="1052" t="s">
        <v>1204</v>
      </c>
      <c r="F146" s="1057" t="s">
        <v>339</v>
      </c>
      <c r="G146" s="1055"/>
      <c r="H146" s="1053" t="s">
        <v>244</v>
      </c>
      <c r="I146" s="1052">
        <v>0</v>
      </c>
    </row>
    <row r="147" spans="1:9">
      <c r="A147" s="1049">
        <v>41501</v>
      </c>
      <c r="B147" s="1060">
        <v>5</v>
      </c>
      <c r="C147" s="1051" t="s">
        <v>246</v>
      </c>
      <c r="D147" s="1052" t="s">
        <v>968</v>
      </c>
      <c r="F147" s="1057" t="s">
        <v>339</v>
      </c>
      <c r="G147" s="1055"/>
      <c r="H147" s="1053" t="s">
        <v>244</v>
      </c>
      <c r="I147" s="1052">
        <v>0</v>
      </c>
    </row>
    <row r="148" spans="1:9">
      <c r="A148" s="1049">
        <v>41501</v>
      </c>
      <c r="B148" s="1060">
        <v>100</v>
      </c>
      <c r="C148" s="1051" t="s">
        <v>246</v>
      </c>
      <c r="D148" s="1052" t="s">
        <v>292</v>
      </c>
      <c r="F148" s="1057" t="s">
        <v>339</v>
      </c>
      <c r="G148" s="1055"/>
      <c r="H148" s="1053" t="s">
        <v>244</v>
      </c>
      <c r="I148" s="1052">
        <v>0</v>
      </c>
    </row>
    <row r="149" spans="1:9">
      <c r="A149" s="1049">
        <v>41501</v>
      </c>
      <c r="B149" s="1060">
        <v>135</v>
      </c>
      <c r="C149" s="1051" t="s">
        <v>246</v>
      </c>
      <c r="D149" s="1052" t="s">
        <v>769</v>
      </c>
      <c r="F149" s="1057">
        <v>0</v>
      </c>
      <c r="G149" s="1055"/>
      <c r="H149" s="1053" t="s">
        <v>244</v>
      </c>
      <c r="I149" s="1052">
        <v>0</v>
      </c>
    </row>
    <row r="150" spans="1:9">
      <c r="A150" s="1049">
        <v>41501</v>
      </c>
      <c r="B150" s="1060">
        <v>7</v>
      </c>
      <c r="C150" s="1051" t="s">
        <v>246</v>
      </c>
      <c r="D150" s="1052" t="s">
        <v>976</v>
      </c>
      <c r="F150" s="1057">
        <v>0</v>
      </c>
      <c r="G150" s="1055"/>
      <c r="H150" s="1053" t="s">
        <v>244</v>
      </c>
      <c r="I150" s="1052">
        <v>0</v>
      </c>
    </row>
    <row r="151" spans="1:9">
      <c r="A151" s="1049">
        <v>41501</v>
      </c>
      <c r="B151" s="1060">
        <v>100</v>
      </c>
      <c r="C151" s="1051" t="s">
        <v>246</v>
      </c>
      <c r="D151" s="1052" t="s">
        <v>259</v>
      </c>
      <c r="F151" s="1057" t="s">
        <v>339</v>
      </c>
      <c r="G151" s="1055"/>
      <c r="H151" s="1053" t="s">
        <v>244</v>
      </c>
      <c r="I151" s="1052">
        <v>0</v>
      </c>
    </row>
    <row r="152" spans="1:9">
      <c r="A152" s="1049">
        <v>41501</v>
      </c>
      <c r="B152" s="1060">
        <v>200</v>
      </c>
      <c r="C152" s="1051" t="s">
        <v>246</v>
      </c>
      <c r="D152" s="1052" t="s">
        <v>450</v>
      </c>
      <c r="F152" s="1057" t="s">
        <v>339</v>
      </c>
      <c r="G152" s="1055"/>
      <c r="H152" s="1053" t="s">
        <v>244</v>
      </c>
      <c r="I152" s="1052">
        <v>0</v>
      </c>
    </row>
    <row r="153" spans="1:9">
      <c r="A153" s="1049">
        <v>41501</v>
      </c>
      <c r="B153" s="1060">
        <v>1</v>
      </c>
      <c r="C153" s="1051" t="s">
        <v>246</v>
      </c>
      <c r="D153" s="1052" t="s">
        <v>785</v>
      </c>
      <c r="F153" s="1057" t="s">
        <v>339</v>
      </c>
      <c r="G153" s="1055"/>
      <c r="H153" s="1053" t="s">
        <v>244</v>
      </c>
      <c r="I153" s="1052">
        <v>0</v>
      </c>
    </row>
    <row r="154" spans="1:9">
      <c r="A154" s="1049">
        <v>41502</v>
      </c>
      <c r="B154" s="1060">
        <v>2.78</v>
      </c>
      <c r="C154" s="1051" t="s">
        <v>246</v>
      </c>
      <c r="D154" s="1052" t="s">
        <v>1107</v>
      </c>
      <c r="F154" s="1057">
        <v>0</v>
      </c>
      <c r="G154" s="1055"/>
      <c r="H154" s="1053" t="s">
        <v>244</v>
      </c>
      <c r="I154" s="1052">
        <v>0</v>
      </c>
    </row>
    <row r="155" spans="1:9">
      <c r="A155" s="1049">
        <v>41502</v>
      </c>
      <c r="B155" s="1060">
        <v>31464.71</v>
      </c>
      <c r="C155" s="1051" t="s">
        <v>246</v>
      </c>
      <c r="D155" s="1052" t="s">
        <v>1160</v>
      </c>
      <c r="F155" s="1057">
        <v>0</v>
      </c>
      <c r="G155" s="1055"/>
      <c r="H155" s="1053" t="s">
        <v>244</v>
      </c>
      <c r="I155" s="1052">
        <v>0</v>
      </c>
    </row>
    <row r="156" spans="1:9">
      <c r="A156" s="1049">
        <v>41502</v>
      </c>
      <c r="B156" s="1060">
        <v>5</v>
      </c>
      <c r="C156" s="1051" t="s">
        <v>246</v>
      </c>
      <c r="D156" s="1052" t="s">
        <v>1223</v>
      </c>
      <c r="F156" s="1057">
        <v>0</v>
      </c>
      <c r="G156" s="1055"/>
      <c r="H156" s="1053" t="s">
        <v>244</v>
      </c>
      <c r="I156" s="1052">
        <v>0</v>
      </c>
    </row>
    <row r="157" spans="1:9">
      <c r="A157" s="1049">
        <v>41505</v>
      </c>
      <c r="B157" s="1060">
        <v>50</v>
      </c>
      <c r="C157" s="1051" t="s">
        <v>1087</v>
      </c>
      <c r="D157" s="1052" t="s">
        <v>1224</v>
      </c>
      <c r="F157" s="1057">
        <v>0</v>
      </c>
      <c r="G157" s="1055"/>
      <c r="H157" s="1053" t="s">
        <v>244</v>
      </c>
      <c r="I157" s="1052">
        <v>0</v>
      </c>
    </row>
    <row r="158" spans="1:9">
      <c r="A158" s="1049">
        <v>41505</v>
      </c>
      <c r="B158" s="1060">
        <v>12.5</v>
      </c>
      <c r="C158" s="1051" t="s">
        <v>246</v>
      </c>
      <c r="D158" s="1052" t="s">
        <v>1061</v>
      </c>
      <c r="F158" s="1057">
        <v>0</v>
      </c>
      <c r="G158" s="1055"/>
      <c r="H158" s="1053" t="s">
        <v>244</v>
      </c>
      <c r="I158" s="1052">
        <v>0</v>
      </c>
    </row>
    <row r="159" spans="1:9">
      <c r="A159" s="1049">
        <v>41505</v>
      </c>
      <c r="B159" s="1060">
        <v>40</v>
      </c>
      <c r="C159" s="1051" t="s">
        <v>246</v>
      </c>
      <c r="D159" s="1052" t="s">
        <v>400</v>
      </c>
      <c r="F159" s="1057" t="s">
        <v>339</v>
      </c>
      <c r="G159" s="1055"/>
      <c r="H159" s="1053" t="s">
        <v>244</v>
      </c>
      <c r="I159" s="1052">
        <v>0</v>
      </c>
    </row>
    <row r="160" spans="1:9">
      <c r="A160" s="1049">
        <v>41505</v>
      </c>
      <c r="B160" s="1060">
        <v>80</v>
      </c>
      <c r="C160" s="1051" t="s">
        <v>246</v>
      </c>
      <c r="D160" s="1052" t="s">
        <v>1044</v>
      </c>
      <c r="F160" s="1057">
        <v>0</v>
      </c>
      <c r="G160" s="1055"/>
      <c r="H160" s="1053" t="s">
        <v>244</v>
      </c>
      <c r="I160" s="1052">
        <v>0</v>
      </c>
    </row>
    <row r="161" spans="1:9">
      <c r="A161" s="1049">
        <v>41505</v>
      </c>
      <c r="B161" s="1060">
        <v>100</v>
      </c>
      <c r="C161" s="1051" t="s">
        <v>246</v>
      </c>
      <c r="D161" s="1052" t="s">
        <v>327</v>
      </c>
      <c r="F161" s="1057" t="s">
        <v>339</v>
      </c>
      <c r="G161" s="1055"/>
      <c r="H161" s="1053" t="s">
        <v>244</v>
      </c>
      <c r="I161" s="1052">
        <v>0</v>
      </c>
    </row>
    <row r="162" spans="1:9">
      <c r="A162" s="1049">
        <v>41505</v>
      </c>
      <c r="B162" s="1060">
        <v>12.5</v>
      </c>
      <c r="C162" s="1051" t="s">
        <v>246</v>
      </c>
      <c r="D162" s="1052" t="s">
        <v>1221</v>
      </c>
      <c r="F162" s="1057" t="s">
        <v>339</v>
      </c>
      <c r="G162" s="1055"/>
      <c r="H162" s="1053" t="s">
        <v>244</v>
      </c>
      <c r="I162" s="1052">
        <v>0</v>
      </c>
    </row>
    <row r="163" spans="1:9">
      <c r="A163" s="1049">
        <v>41505</v>
      </c>
      <c r="B163" s="1060">
        <v>205.09</v>
      </c>
      <c r="C163" s="1051" t="s">
        <v>246</v>
      </c>
      <c r="D163" s="1052" t="s">
        <v>1225</v>
      </c>
      <c r="F163" s="1057">
        <v>0</v>
      </c>
      <c r="G163" s="1055"/>
      <c r="H163" s="1053" t="s">
        <v>244</v>
      </c>
      <c r="I163" s="1052">
        <v>0</v>
      </c>
    </row>
    <row r="164" spans="1:9">
      <c r="A164" s="1049">
        <v>41507</v>
      </c>
      <c r="B164" s="1060">
        <v>40</v>
      </c>
      <c r="C164" s="1051" t="s">
        <v>1087</v>
      </c>
      <c r="D164" s="1052" t="s">
        <v>1184</v>
      </c>
      <c r="F164" s="1057">
        <v>0</v>
      </c>
      <c r="G164" s="1055"/>
      <c r="H164" s="1053" t="s">
        <v>244</v>
      </c>
      <c r="I164" s="1052">
        <v>0</v>
      </c>
    </row>
    <row r="165" spans="1:9">
      <c r="A165" s="1049">
        <v>41507</v>
      </c>
      <c r="B165" s="1060">
        <v>150</v>
      </c>
      <c r="C165" s="1051" t="s">
        <v>1087</v>
      </c>
      <c r="D165" s="1052" t="s">
        <v>1184</v>
      </c>
      <c r="F165" s="1057">
        <v>0</v>
      </c>
      <c r="G165" s="1055"/>
      <c r="H165" s="1053" t="s">
        <v>244</v>
      </c>
      <c r="I165" s="1052">
        <v>0</v>
      </c>
    </row>
    <row r="166" spans="1:9">
      <c r="A166" s="1049">
        <v>41507</v>
      </c>
      <c r="B166" s="1060">
        <v>40</v>
      </c>
      <c r="C166" s="1051" t="s">
        <v>246</v>
      </c>
      <c r="D166" s="1052" t="s">
        <v>261</v>
      </c>
      <c r="F166" s="1057" t="s">
        <v>339</v>
      </c>
      <c r="G166" s="1055"/>
      <c r="H166" s="1053" t="s">
        <v>244</v>
      </c>
      <c r="I166" s="1052">
        <v>0</v>
      </c>
    </row>
    <row r="167" spans="1:9">
      <c r="A167" s="1049">
        <v>41507</v>
      </c>
      <c r="B167" s="1060">
        <v>12</v>
      </c>
      <c r="C167" s="1051" t="s">
        <v>246</v>
      </c>
      <c r="D167" s="1052" t="s">
        <v>294</v>
      </c>
      <c r="F167" s="1057" t="s">
        <v>339</v>
      </c>
      <c r="G167" s="1055"/>
      <c r="H167" s="1053" t="s">
        <v>244</v>
      </c>
      <c r="I167" s="1052">
        <v>0</v>
      </c>
    </row>
    <row r="168" spans="1:9">
      <c r="A168" s="1049">
        <v>41507</v>
      </c>
      <c r="B168" s="1060">
        <v>32.42</v>
      </c>
      <c r="C168" s="1051" t="s">
        <v>246</v>
      </c>
      <c r="D168" s="1052" t="s">
        <v>1226</v>
      </c>
      <c r="F168" s="1057">
        <v>0</v>
      </c>
      <c r="G168" s="1055"/>
      <c r="H168" s="1053" t="s">
        <v>244</v>
      </c>
      <c r="I168" s="1052">
        <v>0</v>
      </c>
    </row>
    <row r="169" spans="1:9">
      <c r="A169" s="1049">
        <v>41507</v>
      </c>
      <c r="B169" s="1060">
        <v>177</v>
      </c>
      <c r="C169" s="1051" t="s">
        <v>246</v>
      </c>
      <c r="D169" s="1052" t="s">
        <v>355</v>
      </c>
      <c r="F169" s="1057" t="s">
        <v>339</v>
      </c>
      <c r="G169" s="1055"/>
      <c r="H169" s="1053" t="s">
        <v>244</v>
      </c>
      <c r="I169" s="1052">
        <v>0</v>
      </c>
    </row>
    <row r="170" spans="1:9">
      <c r="A170" s="1049">
        <v>41507</v>
      </c>
      <c r="B170" s="1060">
        <v>5</v>
      </c>
      <c r="C170" s="1051" t="s">
        <v>246</v>
      </c>
      <c r="D170" s="1052" t="s">
        <v>773</v>
      </c>
      <c r="F170" s="1057">
        <v>0</v>
      </c>
      <c r="G170" s="1055"/>
      <c r="H170" s="1053" t="s">
        <v>244</v>
      </c>
      <c r="I170" s="1052">
        <v>0</v>
      </c>
    </row>
    <row r="171" spans="1:9">
      <c r="A171" s="1049">
        <v>41508</v>
      </c>
      <c r="B171" s="1060">
        <v>100</v>
      </c>
      <c r="C171" s="1051" t="s">
        <v>1087</v>
      </c>
      <c r="D171" s="1052" t="s">
        <v>1093</v>
      </c>
      <c r="F171" s="1057">
        <v>0</v>
      </c>
      <c r="G171" s="1055"/>
      <c r="H171" s="1053" t="s">
        <v>244</v>
      </c>
      <c r="I171" s="1052">
        <v>0</v>
      </c>
    </row>
    <row r="172" spans="1:9">
      <c r="A172" s="1049">
        <v>41508</v>
      </c>
      <c r="B172" s="1060">
        <v>258</v>
      </c>
      <c r="C172" s="1051" t="s">
        <v>246</v>
      </c>
      <c r="D172" s="1052" t="s">
        <v>355</v>
      </c>
      <c r="F172" s="1057" t="s">
        <v>339</v>
      </c>
      <c r="G172" s="1055"/>
      <c r="H172" s="1053" t="s">
        <v>244</v>
      </c>
      <c r="I172" s="1052">
        <v>0</v>
      </c>
    </row>
    <row r="173" spans="1:9">
      <c r="A173" s="1049">
        <v>41513</v>
      </c>
      <c r="B173" s="1060">
        <v>15</v>
      </c>
      <c r="C173" s="1051" t="s">
        <v>246</v>
      </c>
      <c r="D173" s="1052" t="s">
        <v>858</v>
      </c>
      <c r="F173" s="1057" t="s">
        <v>339</v>
      </c>
      <c r="G173" s="1055"/>
      <c r="H173" s="1053" t="s">
        <v>244</v>
      </c>
      <c r="I173" s="1052">
        <v>0</v>
      </c>
    </row>
    <row r="174" spans="1:9">
      <c r="A174" s="1049">
        <v>41513</v>
      </c>
      <c r="B174" s="1060">
        <v>276.22000000000003</v>
      </c>
      <c r="C174" s="1051" t="s">
        <v>246</v>
      </c>
      <c r="D174" s="1052" t="s">
        <v>1218</v>
      </c>
      <c r="F174" s="1057">
        <v>0</v>
      </c>
      <c r="G174" s="1055"/>
      <c r="H174" s="1053" t="s">
        <v>244</v>
      </c>
      <c r="I174" s="1052">
        <v>0</v>
      </c>
    </row>
    <row r="175" spans="1:9">
      <c r="A175" s="1049">
        <v>41513</v>
      </c>
      <c r="B175" s="1060">
        <v>15</v>
      </c>
      <c r="C175" s="1051" t="s">
        <v>246</v>
      </c>
      <c r="D175" s="1052" t="s">
        <v>1120</v>
      </c>
      <c r="F175" s="1057">
        <v>0</v>
      </c>
      <c r="G175" s="1055"/>
      <c r="H175" s="1053" t="s">
        <v>244</v>
      </c>
      <c r="I175" s="1052">
        <v>0</v>
      </c>
    </row>
    <row r="176" spans="1:9">
      <c r="A176" s="1049">
        <v>41513</v>
      </c>
      <c r="B176" s="1060">
        <v>12.5</v>
      </c>
      <c r="C176" s="1051" t="s">
        <v>246</v>
      </c>
      <c r="D176" s="1052" t="s">
        <v>1221</v>
      </c>
      <c r="F176" s="1057" t="s">
        <v>339</v>
      </c>
      <c r="G176" s="1055"/>
      <c r="H176" s="1053" t="s">
        <v>244</v>
      </c>
      <c r="I176" s="1052">
        <v>0</v>
      </c>
    </row>
    <row r="177" spans="1:9">
      <c r="A177" s="1049">
        <v>41513</v>
      </c>
      <c r="B177" s="1060">
        <v>10</v>
      </c>
      <c r="C177" s="1051" t="s">
        <v>246</v>
      </c>
      <c r="D177" s="1052" t="s">
        <v>302</v>
      </c>
      <c r="F177" s="1057">
        <v>0</v>
      </c>
      <c r="G177" s="1055"/>
      <c r="H177" s="1053" t="s">
        <v>244</v>
      </c>
      <c r="I177" s="1052">
        <v>0</v>
      </c>
    </row>
    <row r="178" spans="1:9">
      <c r="A178" s="1049">
        <v>41513</v>
      </c>
      <c r="B178" s="1060">
        <v>3</v>
      </c>
      <c r="C178" s="1051" t="s">
        <v>246</v>
      </c>
      <c r="D178" s="1052" t="s">
        <v>363</v>
      </c>
      <c r="F178" s="1057" t="s">
        <v>339</v>
      </c>
      <c r="G178" s="1055"/>
      <c r="H178" s="1053" t="s">
        <v>244</v>
      </c>
      <c r="I178" s="1052">
        <v>0</v>
      </c>
    </row>
    <row r="179" spans="1:9">
      <c r="A179" s="1049">
        <v>41513</v>
      </c>
      <c r="B179" s="1060">
        <v>3</v>
      </c>
      <c r="C179" s="1051" t="s">
        <v>246</v>
      </c>
      <c r="D179" s="1052" t="s">
        <v>363</v>
      </c>
      <c r="F179" s="1057" t="s">
        <v>339</v>
      </c>
      <c r="G179" s="1055"/>
      <c r="H179" s="1053" t="s">
        <v>244</v>
      </c>
      <c r="I179" s="1052">
        <v>0</v>
      </c>
    </row>
    <row r="180" spans="1:9">
      <c r="A180" s="1049">
        <v>41513</v>
      </c>
      <c r="B180" s="1060">
        <v>50</v>
      </c>
      <c r="C180" s="1051" t="s">
        <v>246</v>
      </c>
      <c r="D180" s="1052" t="s">
        <v>1017</v>
      </c>
      <c r="F180" s="1057" t="s">
        <v>339</v>
      </c>
      <c r="G180" s="1055"/>
      <c r="H180" s="1053" t="s">
        <v>244</v>
      </c>
      <c r="I180" s="1052">
        <v>0</v>
      </c>
    </row>
    <row r="181" spans="1:9">
      <c r="A181" s="1049">
        <v>41513</v>
      </c>
      <c r="B181" s="1060">
        <v>74.180000000000007</v>
      </c>
      <c r="C181" s="1051" t="s">
        <v>246</v>
      </c>
      <c r="D181" s="1052" t="s">
        <v>1227</v>
      </c>
      <c r="F181" s="1057">
        <v>0</v>
      </c>
      <c r="G181" s="1055"/>
      <c r="H181" s="1053" t="s">
        <v>244</v>
      </c>
      <c r="I181" s="1052">
        <v>0</v>
      </c>
    </row>
    <row r="182" spans="1:9">
      <c r="A182" s="1049">
        <v>41514</v>
      </c>
      <c r="B182" s="1060">
        <v>3129.98</v>
      </c>
      <c r="C182" s="1051" t="s">
        <v>246</v>
      </c>
      <c r="D182" s="1052" t="s">
        <v>269</v>
      </c>
      <c r="F182" s="1057">
        <v>0</v>
      </c>
      <c r="G182" s="1055"/>
      <c r="H182" s="1053" t="s">
        <v>244</v>
      </c>
      <c r="I182" s="1052">
        <v>0</v>
      </c>
    </row>
    <row r="183" spans="1:9">
      <c r="A183" s="1049">
        <v>41514</v>
      </c>
      <c r="B183" s="1060">
        <v>80</v>
      </c>
      <c r="C183" s="1051" t="s">
        <v>246</v>
      </c>
      <c r="D183" s="1052" t="s">
        <v>330</v>
      </c>
      <c r="F183" s="1057" t="s">
        <v>339</v>
      </c>
      <c r="G183" s="1055"/>
      <c r="H183" s="1053" t="s">
        <v>244</v>
      </c>
      <c r="I183" s="1052">
        <v>0</v>
      </c>
    </row>
    <row r="184" spans="1:9">
      <c r="A184" s="1049">
        <v>41514</v>
      </c>
      <c r="B184" s="1060">
        <v>3</v>
      </c>
      <c r="C184" s="1051" t="s">
        <v>246</v>
      </c>
      <c r="D184" s="1052" t="s">
        <v>1004</v>
      </c>
      <c r="F184" s="1057">
        <v>0</v>
      </c>
      <c r="G184" s="1055"/>
      <c r="H184" s="1053" t="s">
        <v>244</v>
      </c>
      <c r="I184" s="1052">
        <v>0</v>
      </c>
    </row>
    <row r="185" spans="1:9">
      <c r="A185" s="1049">
        <v>41516</v>
      </c>
      <c r="B185" s="1060">
        <v>50</v>
      </c>
      <c r="C185" s="1051" t="s">
        <v>1087</v>
      </c>
      <c r="D185" s="1052" t="s">
        <v>1089</v>
      </c>
      <c r="F185" s="1057">
        <v>0</v>
      </c>
      <c r="G185" s="1055"/>
      <c r="H185" s="1053" t="s">
        <v>244</v>
      </c>
      <c r="I185" s="1052">
        <v>0</v>
      </c>
    </row>
    <row r="186" spans="1:9">
      <c r="A186" s="1049">
        <v>41516</v>
      </c>
      <c r="B186" s="1060">
        <v>856.74</v>
      </c>
      <c r="C186" s="1051" t="s">
        <v>246</v>
      </c>
      <c r="D186" s="1052" t="s">
        <v>1061</v>
      </c>
      <c r="F186" s="1057">
        <v>0</v>
      </c>
      <c r="G186" s="1055"/>
      <c r="H186" s="1053" t="s">
        <v>244</v>
      </c>
      <c r="I186" s="1052">
        <v>0</v>
      </c>
    </row>
    <row r="187" spans="1:9">
      <c r="A187" s="1049">
        <v>41516</v>
      </c>
      <c r="B187" s="1060">
        <v>74.92</v>
      </c>
      <c r="C187" s="1051" t="s">
        <v>246</v>
      </c>
      <c r="D187" s="1052" t="s">
        <v>1061</v>
      </c>
      <c r="F187" s="1057">
        <v>0</v>
      </c>
      <c r="G187" s="1055"/>
      <c r="H187" s="1053" t="s">
        <v>244</v>
      </c>
      <c r="I187" s="1052">
        <v>0</v>
      </c>
    </row>
    <row r="188" spans="1:9">
      <c r="A188" s="1049">
        <v>41516</v>
      </c>
      <c r="B188" s="1060">
        <v>180</v>
      </c>
      <c r="C188" s="1051" t="s">
        <v>246</v>
      </c>
      <c r="D188" s="1052" t="s">
        <v>287</v>
      </c>
      <c r="F188" s="1057" t="s">
        <v>339</v>
      </c>
      <c r="G188" s="1055"/>
      <c r="H188" s="1053" t="s">
        <v>244</v>
      </c>
      <c r="I188" s="1052">
        <v>0</v>
      </c>
    </row>
    <row r="189" spans="1:9">
      <c r="A189" s="1049">
        <v>41519</v>
      </c>
      <c r="B189" s="1060">
        <v>6</v>
      </c>
      <c r="C189" s="1051" t="s">
        <v>246</v>
      </c>
      <c r="D189" s="1052" t="s">
        <v>1217</v>
      </c>
      <c r="F189" s="1057">
        <v>0</v>
      </c>
      <c r="G189" s="1055"/>
      <c r="H189" s="1053" t="s">
        <v>244</v>
      </c>
      <c r="I189" s="1052">
        <v>0</v>
      </c>
    </row>
    <row r="190" spans="1:9">
      <c r="A190" s="1049">
        <v>41519</v>
      </c>
      <c r="B190" s="1060">
        <v>30</v>
      </c>
      <c r="C190" s="1051" t="s">
        <v>246</v>
      </c>
      <c r="D190" s="1052" t="s">
        <v>774</v>
      </c>
      <c r="F190" s="1057" t="s">
        <v>339</v>
      </c>
      <c r="G190" s="1055"/>
      <c r="H190" s="1053" t="s">
        <v>244</v>
      </c>
      <c r="I190" s="1052">
        <v>0</v>
      </c>
    </row>
    <row r="191" spans="1:9">
      <c r="A191" s="1049">
        <v>41519</v>
      </c>
      <c r="B191" s="1060">
        <v>25</v>
      </c>
      <c r="C191" s="1051" t="s">
        <v>246</v>
      </c>
      <c r="D191" s="1052" t="s">
        <v>379</v>
      </c>
      <c r="F191" s="1057" t="s">
        <v>339</v>
      </c>
      <c r="G191" s="1055"/>
      <c r="H191" s="1053" t="s">
        <v>244</v>
      </c>
      <c r="I191" s="1052">
        <v>0</v>
      </c>
    </row>
    <row r="192" spans="1:9">
      <c r="A192" s="1049">
        <v>41519</v>
      </c>
      <c r="B192" s="1060">
        <v>100</v>
      </c>
      <c r="C192" s="1051" t="s">
        <v>246</v>
      </c>
      <c r="D192" s="1052" t="s">
        <v>267</v>
      </c>
      <c r="F192" s="1057">
        <v>0</v>
      </c>
      <c r="G192" s="1055"/>
      <c r="H192" s="1053" t="s">
        <v>244</v>
      </c>
      <c r="I192" s="1052">
        <v>0</v>
      </c>
    </row>
    <row r="193" spans="1:9">
      <c r="A193" s="1049">
        <v>41519</v>
      </c>
      <c r="B193" s="1060">
        <v>10</v>
      </c>
      <c r="C193" s="1051" t="s">
        <v>246</v>
      </c>
      <c r="D193" s="1052" t="s">
        <v>791</v>
      </c>
      <c r="F193" s="1057" t="s">
        <v>339</v>
      </c>
      <c r="G193" s="1055"/>
      <c r="H193" s="1053" t="s">
        <v>244</v>
      </c>
      <c r="I193" s="1052">
        <v>0</v>
      </c>
    </row>
    <row r="194" spans="1:9">
      <c r="A194" s="1049">
        <v>41519</v>
      </c>
      <c r="B194" s="1060">
        <v>10</v>
      </c>
      <c r="C194" s="1051" t="s">
        <v>246</v>
      </c>
      <c r="D194" s="1052" t="s">
        <v>338</v>
      </c>
      <c r="F194" s="1057" t="s">
        <v>339</v>
      </c>
      <c r="G194" s="1055"/>
      <c r="H194" s="1053" t="s">
        <v>244</v>
      </c>
      <c r="I194" s="1052">
        <v>0</v>
      </c>
    </row>
    <row r="195" spans="1:9">
      <c r="A195" s="1049">
        <v>41519</v>
      </c>
      <c r="B195" s="1060">
        <v>25</v>
      </c>
      <c r="C195" s="1051" t="s">
        <v>246</v>
      </c>
      <c r="D195" s="1052" t="s">
        <v>762</v>
      </c>
      <c r="F195" s="1057" t="s">
        <v>339</v>
      </c>
      <c r="G195" s="1055"/>
      <c r="H195" s="1053" t="s">
        <v>244</v>
      </c>
      <c r="I195" s="1052">
        <v>0</v>
      </c>
    </row>
    <row r="196" spans="1:9">
      <c r="A196" s="1049">
        <v>41519</v>
      </c>
      <c r="B196" s="1060">
        <v>10</v>
      </c>
      <c r="C196" s="1051" t="s">
        <v>246</v>
      </c>
      <c r="D196" s="1052" t="s">
        <v>994</v>
      </c>
      <c r="F196" s="1057" t="s">
        <v>339</v>
      </c>
      <c r="G196" s="1055"/>
      <c r="H196" s="1053" t="s">
        <v>244</v>
      </c>
      <c r="I196" s="1052">
        <v>0</v>
      </c>
    </row>
    <row r="197" spans="1:9">
      <c r="A197" s="1049">
        <v>41519</v>
      </c>
      <c r="B197" s="1060">
        <v>50</v>
      </c>
      <c r="C197" s="1051" t="s">
        <v>246</v>
      </c>
      <c r="D197" s="1052" t="s">
        <v>792</v>
      </c>
      <c r="F197" s="1057" t="s">
        <v>339</v>
      </c>
      <c r="G197" s="1055"/>
      <c r="H197" s="1053" t="s">
        <v>244</v>
      </c>
      <c r="I197" s="1052">
        <v>0</v>
      </c>
    </row>
    <row r="198" spans="1:9">
      <c r="A198" s="1049">
        <v>41519</v>
      </c>
      <c r="B198" s="1060">
        <v>10</v>
      </c>
      <c r="C198" s="1051" t="s">
        <v>246</v>
      </c>
      <c r="D198" s="1052" t="s">
        <v>951</v>
      </c>
      <c r="F198" s="1057" t="s">
        <v>339</v>
      </c>
      <c r="G198" s="1055"/>
      <c r="H198" s="1053" t="s">
        <v>244</v>
      </c>
      <c r="I198" s="1052">
        <v>0</v>
      </c>
    </row>
    <row r="199" spans="1:9">
      <c r="A199" s="1049">
        <v>41519</v>
      </c>
      <c r="B199" s="1060">
        <v>12.5</v>
      </c>
      <c r="C199" s="1051" t="s">
        <v>246</v>
      </c>
      <c r="D199" s="1052" t="s">
        <v>913</v>
      </c>
      <c r="F199" s="1057" t="s">
        <v>339</v>
      </c>
      <c r="G199" s="1055"/>
      <c r="H199" s="1053" t="s">
        <v>244</v>
      </c>
      <c r="I199" s="1052">
        <v>0</v>
      </c>
    </row>
    <row r="200" spans="1:9">
      <c r="A200" s="1049">
        <v>41519</v>
      </c>
      <c r="B200" s="1060">
        <v>15</v>
      </c>
      <c r="C200" s="1051" t="s">
        <v>246</v>
      </c>
      <c r="D200" s="1052" t="s">
        <v>248</v>
      </c>
      <c r="F200" s="1057">
        <v>0</v>
      </c>
      <c r="G200" s="1055"/>
      <c r="H200" s="1053" t="s">
        <v>244</v>
      </c>
      <c r="I200" s="1052">
        <v>0</v>
      </c>
    </row>
    <row r="201" spans="1:9">
      <c r="A201" s="1049">
        <v>41519</v>
      </c>
      <c r="B201" s="1060">
        <v>75</v>
      </c>
      <c r="C201" s="1051" t="s">
        <v>246</v>
      </c>
      <c r="D201" s="1052" t="s">
        <v>1003</v>
      </c>
      <c r="F201" s="1057">
        <v>0</v>
      </c>
      <c r="G201" s="1055"/>
      <c r="H201" s="1053" t="s">
        <v>244</v>
      </c>
      <c r="I201" s="1052">
        <v>0</v>
      </c>
    </row>
    <row r="202" spans="1:9">
      <c r="A202" s="1049">
        <v>41519</v>
      </c>
      <c r="B202" s="1060">
        <v>10</v>
      </c>
      <c r="C202" s="1051" t="s">
        <v>246</v>
      </c>
      <c r="D202" s="1052" t="s">
        <v>1005</v>
      </c>
      <c r="F202" s="1057" t="s">
        <v>339</v>
      </c>
      <c r="G202" s="1055"/>
      <c r="H202" s="1053" t="s">
        <v>244</v>
      </c>
      <c r="I202" s="1052">
        <v>0</v>
      </c>
    </row>
    <row r="203" spans="1:9">
      <c r="A203" s="1049">
        <v>41519</v>
      </c>
      <c r="B203" s="1060">
        <v>10</v>
      </c>
      <c r="C203" s="1051" t="s">
        <v>246</v>
      </c>
      <c r="D203" s="1052" t="s">
        <v>1027</v>
      </c>
      <c r="F203" s="1057" t="s">
        <v>339</v>
      </c>
      <c r="G203" s="1055"/>
      <c r="H203" s="1053" t="s">
        <v>244</v>
      </c>
      <c r="I203" s="1052">
        <v>0</v>
      </c>
    </row>
    <row r="204" spans="1:9">
      <c r="A204" s="1049">
        <v>41519</v>
      </c>
      <c r="B204" s="1060">
        <v>50</v>
      </c>
      <c r="C204" s="1051" t="s">
        <v>246</v>
      </c>
      <c r="D204" s="1052" t="s">
        <v>754</v>
      </c>
      <c r="F204" s="1057" t="s">
        <v>339</v>
      </c>
      <c r="G204" s="1055"/>
      <c r="H204" s="1053" t="s">
        <v>244</v>
      </c>
      <c r="I204" s="1052">
        <v>0</v>
      </c>
    </row>
    <row r="205" spans="1:9">
      <c r="A205" s="1049">
        <v>41519</v>
      </c>
      <c r="B205" s="1060">
        <v>10</v>
      </c>
      <c r="C205" s="1051" t="s">
        <v>246</v>
      </c>
      <c r="D205" s="1052" t="s">
        <v>781</v>
      </c>
      <c r="F205" s="1057" t="s">
        <v>339</v>
      </c>
      <c r="G205" s="1055"/>
      <c r="H205" s="1053" t="s">
        <v>244</v>
      </c>
      <c r="I205" s="1052">
        <v>0</v>
      </c>
    </row>
    <row r="206" spans="1:9">
      <c r="A206" s="1049">
        <v>41519</v>
      </c>
      <c r="B206" s="1060">
        <v>15</v>
      </c>
      <c r="C206" s="1051" t="s">
        <v>246</v>
      </c>
      <c r="D206" s="1052" t="s">
        <v>280</v>
      </c>
      <c r="F206" s="1057" t="s">
        <v>339</v>
      </c>
      <c r="G206" s="1055"/>
      <c r="H206" s="1053" t="s">
        <v>244</v>
      </c>
      <c r="I206" s="1052">
        <v>0</v>
      </c>
    </row>
    <row r="207" spans="1:9">
      <c r="A207" s="1049">
        <v>41519</v>
      </c>
      <c r="B207" s="1060">
        <v>10</v>
      </c>
      <c r="C207" s="1051" t="s">
        <v>246</v>
      </c>
      <c r="D207" s="1052" t="s">
        <v>1001</v>
      </c>
      <c r="F207" s="1057" t="s">
        <v>339</v>
      </c>
      <c r="G207" s="1055"/>
      <c r="H207" s="1053" t="s">
        <v>244</v>
      </c>
      <c r="I207" s="1052">
        <v>0</v>
      </c>
    </row>
    <row r="208" spans="1:9">
      <c r="A208" s="1049">
        <v>41519</v>
      </c>
      <c r="B208" s="1060">
        <v>10</v>
      </c>
      <c r="C208" s="1051" t="s">
        <v>246</v>
      </c>
      <c r="D208" s="1052" t="s">
        <v>371</v>
      </c>
      <c r="F208" s="1057" t="s">
        <v>339</v>
      </c>
      <c r="G208" s="1055"/>
      <c r="H208" s="1053" t="s">
        <v>244</v>
      </c>
      <c r="I208" s="1052">
        <v>0</v>
      </c>
    </row>
    <row r="209" spans="1:9">
      <c r="A209" s="1049">
        <v>41519</v>
      </c>
      <c r="B209" s="1060">
        <v>261</v>
      </c>
      <c r="C209" s="1051" t="s">
        <v>246</v>
      </c>
      <c r="D209" s="1052" t="s">
        <v>344</v>
      </c>
      <c r="F209" s="1057" t="s">
        <v>339</v>
      </c>
      <c r="G209" s="1055"/>
      <c r="H209" s="1053" t="s">
        <v>244</v>
      </c>
      <c r="I209" s="1052">
        <v>0</v>
      </c>
    </row>
    <row r="210" spans="1:9">
      <c r="A210" s="1049">
        <v>41519</v>
      </c>
      <c r="B210" s="1060">
        <v>20</v>
      </c>
      <c r="C210" s="1051" t="s">
        <v>246</v>
      </c>
      <c r="D210" s="1052" t="s">
        <v>952</v>
      </c>
      <c r="F210" s="1057" t="s">
        <v>339</v>
      </c>
      <c r="G210" s="1055"/>
      <c r="H210" s="1053" t="s">
        <v>244</v>
      </c>
      <c r="I210" s="1052">
        <v>0</v>
      </c>
    </row>
    <row r="211" spans="1:9">
      <c r="A211" s="1049">
        <v>41519</v>
      </c>
      <c r="B211" s="1060">
        <v>50</v>
      </c>
      <c r="C211" s="1051" t="s">
        <v>246</v>
      </c>
      <c r="D211" s="1052" t="s">
        <v>252</v>
      </c>
      <c r="F211" s="1057" t="s">
        <v>339</v>
      </c>
      <c r="G211" s="1055"/>
      <c r="H211" s="1053" t="s">
        <v>244</v>
      </c>
      <c r="I211" s="1052">
        <v>0</v>
      </c>
    </row>
    <row r="212" spans="1:9">
      <c r="A212" s="1049">
        <v>41519</v>
      </c>
      <c r="B212" s="1060">
        <v>10</v>
      </c>
      <c r="C212" s="1051" t="s">
        <v>246</v>
      </c>
      <c r="D212" s="1052" t="s">
        <v>1063</v>
      </c>
      <c r="F212" s="1057">
        <v>0</v>
      </c>
      <c r="G212" s="1055"/>
      <c r="H212" s="1053" t="s">
        <v>244</v>
      </c>
      <c r="I212" s="1052">
        <v>0</v>
      </c>
    </row>
    <row r="213" spans="1:9">
      <c r="A213" s="1049">
        <v>41519</v>
      </c>
      <c r="B213" s="1060">
        <v>25</v>
      </c>
      <c r="C213" s="1051" t="s">
        <v>246</v>
      </c>
      <c r="D213" s="1052" t="s">
        <v>995</v>
      </c>
      <c r="F213" s="1057" t="s">
        <v>339</v>
      </c>
      <c r="G213" s="1055"/>
      <c r="H213" s="1053" t="s">
        <v>244</v>
      </c>
      <c r="I213" s="1052">
        <v>0</v>
      </c>
    </row>
    <row r="214" spans="1:9">
      <c r="A214" s="1049">
        <v>41519</v>
      </c>
      <c r="B214" s="1060">
        <v>7</v>
      </c>
      <c r="C214" s="1051" t="s">
        <v>246</v>
      </c>
      <c r="D214" s="1052" t="s">
        <v>1196</v>
      </c>
      <c r="F214" s="1057" t="s">
        <v>339</v>
      </c>
      <c r="G214" s="1055"/>
      <c r="H214" s="1053" t="s">
        <v>244</v>
      </c>
      <c r="I214" s="1052">
        <v>0</v>
      </c>
    </row>
    <row r="215" spans="1:9">
      <c r="A215" s="1049">
        <v>41519</v>
      </c>
      <c r="B215" s="1060">
        <v>20</v>
      </c>
      <c r="C215" s="1051" t="s">
        <v>246</v>
      </c>
      <c r="D215" s="1052" t="s">
        <v>787</v>
      </c>
      <c r="F215" s="1057" t="s">
        <v>339</v>
      </c>
      <c r="G215" s="1055"/>
      <c r="H215" s="1053" t="s">
        <v>244</v>
      </c>
      <c r="I215" s="1052">
        <v>0</v>
      </c>
    </row>
    <row r="216" spans="1:9">
      <c r="A216" s="1049">
        <v>41519</v>
      </c>
      <c r="B216" s="1060">
        <v>10</v>
      </c>
      <c r="C216" s="1051" t="s">
        <v>246</v>
      </c>
      <c r="D216" s="1052" t="s">
        <v>993</v>
      </c>
      <c r="F216" s="1057" t="s">
        <v>339</v>
      </c>
      <c r="G216" s="1055"/>
      <c r="H216" s="1053" t="s">
        <v>244</v>
      </c>
      <c r="I216" s="1052">
        <v>0</v>
      </c>
    </row>
    <row r="217" spans="1:9">
      <c r="A217" s="1049">
        <v>41519</v>
      </c>
      <c r="B217" s="1060">
        <v>50</v>
      </c>
      <c r="C217" s="1051" t="s">
        <v>246</v>
      </c>
      <c r="D217" s="1052" t="s">
        <v>997</v>
      </c>
      <c r="F217" s="1057" t="s">
        <v>339</v>
      </c>
      <c r="G217" s="1055"/>
      <c r="H217" s="1053" t="s">
        <v>244</v>
      </c>
      <c r="I217" s="1052">
        <v>0</v>
      </c>
    </row>
    <row r="218" spans="1:9">
      <c r="A218" s="1049">
        <v>41519</v>
      </c>
      <c r="B218" s="1060">
        <v>10</v>
      </c>
      <c r="C218" s="1051" t="s">
        <v>246</v>
      </c>
      <c r="D218" s="1052" t="s">
        <v>996</v>
      </c>
      <c r="F218" s="1057">
        <v>0</v>
      </c>
      <c r="G218" s="1055"/>
      <c r="H218" s="1053" t="s">
        <v>244</v>
      </c>
      <c r="I218" s="1052">
        <v>0</v>
      </c>
    </row>
    <row r="219" spans="1:9">
      <c r="A219" s="1049">
        <v>41519</v>
      </c>
      <c r="B219" s="1060">
        <v>15</v>
      </c>
      <c r="C219" s="1051" t="s">
        <v>246</v>
      </c>
      <c r="D219" s="1052" t="s">
        <v>912</v>
      </c>
      <c r="F219" s="1057">
        <v>0</v>
      </c>
      <c r="G219" s="1055"/>
      <c r="H219" s="1053" t="s">
        <v>244</v>
      </c>
      <c r="I219" s="1052">
        <v>0</v>
      </c>
    </row>
    <row r="220" spans="1:9">
      <c r="A220" s="1049">
        <v>41519</v>
      </c>
      <c r="B220" s="1060">
        <v>20</v>
      </c>
      <c r="C220" s="1051" t="s">
        <v>246</v>
      </c>
      <c r="D220" s="1052" t="s">
        <v>389</v>
      </c>
      <c r="F220" s="1057">
        <v>0</v>
      </c>
      <c r="G220" s="1055"/>
      <c r="H220" s="1053" t="s">
        <v>244</v>
      </c>
      <c r="I220" s="1052">
        <v>0</v>
      </c>
    </row>
    <row r="221" spans="1:9">
      <c r="A221" s="1049">
        <v>41519</v>
      </c>
      <c r="B221" s="1060">
        <v>66</v>
      </c>
      <c r="C221" s="1051" t="s">
        <v>246</v>
      </c>
      <c r="D221" s="1052" t="s">
        <v>1069</v>
      </c>
      <c r="F221" s="1057">
        <v>0</v>
      </c>
      <c r="G221" s="1055"/>
      <c r="H221" s="1053" t="s">
        <v>244</v>
      </c>
      <c r="I221" s="1052">
        <v>0</v>
      </c>
    </row>
    <row r="222" spans="1:9">
      <c r="A222" s="1049">
        <v>41519</v>
      </c>
      <c r="B222" s="1060">
        <v>15</v>
      </c>
      <c r="C222" s="1051" t="s">
        <v>246</v>
      </c>
      <c r="D222" s="1052" t="s">
        <v>753</v>
      </c>
      <c r="F222" s="1057" t="s">
        <v>339</v>
      </c>
      <c r="G222" s="1055"/>
      <c r="H222" s="1053" t="s">
        <v>244</v>
      </c>
      <c r="I222" s="1052">
        <v>0</v>
      </c>
    </row>
    <row r="223" spans="1:9">
      <c r="A223" s="1049">
        <v>41519</v>
      </c>
      <c r="B223" s="1060">
        <v>15</v>
      </c>
      <c r="C223" s="1051" t="s">
        <v>246</v>
      </c>
      <c r="D223" s="1052" t="s">
        <v>954</v>
      </c>
      <c r="F223" s="1057">
        <v>0</v>
      </c>
      <c r="G223" s="1055"/>
      <c r="H223" s="1053" t="s">
        <v>244</v>
      </c>
      <c r="I223" s="1052">
        <v>0</v>
      </c>
    </row>
    <row r="224" spans="1:9">
      <c r="A224" s="1049">
        <v>41519</v>
      </c>
      <c r="B224" s="1060">
        <v>30</v>
      </c>
      <c r="C224" s="1051" t="s">
        <v>246</v>
      </c>
      <c r="D224" s="1052" t="s">
        <v>751</v>
      </c>
      <c r="F224" s="1057" t="s">
        <v>339</v>
      </c>
      <c r="G224" s="1055"/>
      <c r="H224" s="1053" t="s">
        <v>244</v>
      </c>
      <c r="I224" s="1052">
        <v>0</v>
      </c>
    </row>
    <row r="225" spans="1:9">
      <c r="A225" s="1049">
        <v>41519</v>
      </c>
      <c r="B225" s="1060">
        <v>10</v>
      </c>
      <c r="C225" s="1051" t="s">
        <v>246</v>
      </c>
      <c r="D225" s="1052" t="s">
        <v>367</v>
      </c>
      <c r="F225" s="1057" t="s">
        <v>339</v>
      </c>
      <c r="G225" s="1055"/>
      <c r="H225" s="1053" t="s">
        <v>244</v>
      </c>
      <c r="I225" s="1052">
        <v>0</v>
      </c>
    </row>
    <row r="226" spans="1:9">
      <c r="A226" s="1049">
        <v>41519</v>
      </c>
      <c r="B226" s="1060">
        <v>10</v>
      </c>
      <c r="C226" s="1051" t="s">
        <v>246</v>
      </c>
      <c r="D226" s="1052" t="s">
        <v>1040</v>
      </c>
      <c r="F226" s="1057" t="s">
        <v>339</v>
      </c>
      <c r="G226" s="1055"/>
      <c r="H226" s="1053" t="s">
        <v>244</v>
      </c>
      <c r="I226" s="1052">
        <v>0</v>
      </c>
    </row>
    <row r="227" spans="1:9">
      <c r="A227" s="1049">
        <v>41519</v>
      </c>
      <c r="B227" s="1060">
        <v>5</v>
      </c>
      <c r="C227" s="1051" t="s">
        <v>246</v>
      </c>
      <c r="D227" s="1052" t="s">
        <v>1029</v>
      </c>
      <c r="F227" s="1057" t="s">
        <v>339</v>
      </c>
      <c r="G227" s="1055"/>
      <c r="H227" s="1053" t="s">
        <v>244</v>
      </c>
      <c r="I227" s="1052">
        <v>0</v>
      </c>
    </row>
    <row r="228" spans="1:9">
      <c r="A228" s="1049">
        <v>41519</v>
      </c>
      <c r="B228" s="1060">
        <v>10</v>
      </c>
      <c r="C228" s="1051" t="s">
        <v>246</v>
      </c>
      <c r="D228" s="1052" t="s">
        <v>388</v>
      </c>
      <c r="F228" s="1057" t="s">
        <v>339</v>
      </c>
      <c r="G228" s="1055"/>
      <c r="H228" s="1053" t="s">
        <v>244</v>
      </c>
      <c r="I228" s="1052">
        <v>0</v>
      </c>
    </row>
    <row r="229" spans="1:9">
      <c r="A229" s="1049">
        <v>41519</v>
      </c>
      <c r="B229" s="1060">
        <v>180</v>
      </c>
      <c r="C229" s="1051" t="s">
        <v>246</v>
      </c>
      <c r="D229" s="1052" t="s">
        <v>783</v>
      </c>
      <c r="F229" s="1057">
        <v>0</v>
      </c>
      <c r="G229" s="1055"/>
      <c r="H229" s="1053" t="s">
        <v>244</v>
      </c>
      <c r="I229" s="1052">
        <v>0</v>
      </c>
    </row>
    <row r="230" spans="1:9">
      <c r="A230" s="1049">
        <v>41519</v>
      </c>
      <c r="B230" s="1060">
        <v>20</v>
      </c>
      <c r="C230" s="1051" t="s">
        <v>246</v>
      </c>
      <c r="D230" s="1052" t="s">
        <v>999</v>
      </c>
      <c r="F230" s="1057" t="s">
        <v>339</v>
      </c>
      <c r="G230" s="1055"/>
      <c r="H230" s="1053" t="s">
        <v>244</v>
      </c>
      <c r="I230" s="1052">
        <v>0</v>
      </c>
    </row>
    <row r="231" spans="1:9">
      <c r="A231" s="1049">
        <v>41519</v>
      </c>
      <c r="B231" s="1060">
        <v>12.5</v>
      </c>
      <c r="C231" s="1051" t="s">
        <v>246</v>
      </c>
      <c r="D231" s="1052" t="s">
        <v>1221</v>
      </c>
      <c r="F231" s="1057" t="s">
        <v>339</v>
      </c>
      <c r="G231" s="1055"/>
      <c r="H231" s="1053" t="s">
        <v>244</v>
      </c>
      <c r="I231" s="1052">
        <v>0</v>
      </c>
    </row>
    <row r="232" spans="1:9">
      <c r="A232" s="1049">
        <v>41519</v>
      </c>
      <c r="B232" s="1060">
        <v>10</v>
      </c>
      <c r="C232" s="1051" t="s">
        <v>246</v>
      </c>
      <c r="D232" s="1052" t="s">
        <v>317</v>
      </c>
      <c r="F232" s="1057" t="s">
        <v>339</v>
      </c>
      <c r="G232" s="1055"/>
      <c r="H232" s="1053" t="s">
        <v>244</v>
      </c>
      <c r="I232" s="1052">
        <v>0</v>
      </c>
    </row>
    <row r="233" spans="1:9">
      <c r="A233" s="1049">
        <v>41519</v>
      </c>
      <c r="B233" s="1060">
        <v>5</v>
      </c>
      <c r="C233" s="1051" t="s">
        <v>246</v>
      </c>
      <c r="D233" s="1052" t="s">
        <v>755</v>
      </c>
      <c r="F233" s="1057" t="s">
        <v>339</v>
      </c>
      <c r="G233" s="1055"/>
      <c r="H233" s="1053" t="s">
        <v>244</v>
      </c>
      <c r="I233" s="1052">
        <v>0</v>
      </c>
    </row>
    <row r="234" spans="1:9">
      <c r="A234" s="1049">
        <v>41519</v>
      </c>
      <c r="B234" s="1060">
        <v>3</v>
      </c>
      <c r="C234" s="1051" t="s">
        <v>246</v>
      </c>
      <c r="D234" s="1052" t="s">
        <v>426</v>
      </c>
      <c r="F234" s="1057">
        <v>0</v>
      </c>
      <c r="G234" s="1055"/>
      <c r="H234" s="1053" t="s">
        <v>244</v>
      </c>
      <c r="I234" s="1052">
        <v>0</v>
      </c>
    </row>
    <row r="235" spans="1:9">
      <c r="A235" s="1049">
        <v>41519</v>
      </c>
      <c r="B235" s="1060">
        <v>50</v>
      </c>
      <c r="C235" s="1051" t="s">
        <v>246</v>
      </c>
      <c r="D235" s="1052" t="s">
        <v>250</v>
      </c>
      <c r="F235" s="1057">
        <v>0</v>
      </c>
      <c r="G235" s="1055"/>
      <c r="H235" s="1053" t="s">
        <v>244</v>
      </c>
      <c r="I235" s="1052">
        <v>0</v>
      </c>
    </row>
    <row r="236" spans="1:9">
      <c r="A236" s="1049">
        <v>41519</v>
      </c>
      <c r="B236" s="1060">
        <v>20</v>
      </c>
      <c r="C236" s="1051" t="s">
        <v>246</v>
      </c>
      <c r="D236" s="1052" t="s">
        <v>254</v>
      </c>
      <c r="F236" s="1057" t="s">
        <v>339</v>
      </c>
      <c r="G236" s="1055"/>
      <c r="H236" s="1053" t="s">
        <v>244</v>
      </c>
      <c r="I236" s="1052">
        <v>0</v>
      </c>
    </row>
    <row r="237" spans="1:9">
      <c r="A237" s="1049">
        <v>41519</v>
      </c>
      <c r="B237" s="1060">
        <v>10</v>
      </c>
      <c r="C237" s="1051" t="s">
        <v>246</v>
      </c>
      <c r="D237" s="1052" t="s">
        <v>369</v>
      </c>
      <c r="F237" s="1057">
        <v>0</v>
      </c>
      <c r="G237" s="1055"/>
      <c r="H237" s="1053" t="s">
        <v>244</v>
      </c>
      <c r="I237" s="1052">
        <v>0</v>
      </c>
    </row>
    <row r="238" spans="1:9">
      <c r="A238" s="1049">
        <v>41519</v>
      </c>
      <c r="B238" s="1060">
        <v>25</v>
      </c>
      <c r="C238" s="1051" t="s">
        <v>246</v>
      </c>
      <c r="D238" s="1052" t="s">
        <v>1070</v>
      </c>
      <c r="F238" s="1057" t="s">
        <v>339</v>
      </c>
      <c r="G238" s="1055"/>
      <c r="H238" s="1053" t="s">
        <v>244</v>
      </c>
      <c r="I238" s="1052">
        <v>0</v>
      </c>
    </row>
    <row r="239" spans="1:9">
      <c r="A239" s="1049">
        <v>41519</v>
      </c>
      <c r="B239" s="1060">
        <v>10</v>
      </c>
      <c r="C239" s="1051" t="s">
        <v>246</v>
      </c>
      <c r="D239" s="1052" t="s">
        <v>955</v>
      </c>
      <c r="F239" s="1057">
        <v>0</v>
      </c>
      <c r="G239" s="1055"/>
      <c r="H239" s="1053" t="s">
        <v>244</v>
      </c>
      <c r="I239" s="1052">
        <v>0</v>
      </c>
    </row>
    <row r="240" spans="1:9">
      <c r="A240" s="1049">
        <v>41519</v>
      </c>
      <c r="B240" s="1060">
        <v>75</v>
      </c>
      <c r="C240" s="1051" t="s">
        <v>246</v>
      </c>
      <c r="D240" s="1052" t="s">
        <v>308</v>
      </c>
      <c r="F240" s="1057" t="s">
        <v>339</v>
      </c>
      <c r="G240" s="1055"/>
      <c r="H240" s="1053" t="s">
        <v>244</v>
      </c>
      <c r="I240" s="1052">
        <v>0</v>
      </c>
    </row>
    <row r="241" spans="1:9">
      <c r="A241" s="1049">
        <v>41519</v>
      </c>
      <c r="B241" s="1060">
        <v>30</v>
      </c>
      <c r="C241" s="1051" t="s">
        <v>246</v>
      </c>
      <c r="D241" s="1052" t="s">
        <v>1123</v>
      </c>
      <c r="F241" s="1057">
        <v>0</v>
      </c>
      <c r="G241" s="1055"/>
      <c r="H241" s="1053" t="s">
        <v>244</v>
      </c>
      <c r="I241" s="1052">
        <v>0</v>
      </c>
    </row>
    <row r="242" spans="1:9">
      <c r="A242" s="1049">
        <v>41519</v>
      </c>
      <c r="B242" s="1060">
        <v>25</v>
      </c>
      <c r="C242" s="1051" t="s">
        <v>246</v>
      </c>
      <c r="D242" s="1052" t="s">
        <v>1159</v>
      </c>
      <c r="F242" s="1057" t="s">
        <v>339</v>
      </c>
      <c r="G242" s="1055"/>
      <c r="H242" s="1053" t="s">
        <v>244</v>
      </c>
      <c r="I242" s="1052">
        <v>0</v>
      </c>
    </row>
    <row r="243" spans="1:9">
      <c r="A243" s="1049">
        <v>41519</v>
      </c>
      <c r="B243" s="1060">
        <v>50</v>
      </c>
      <c r="C243" s="1051" t="s">
        <v>246</v>
      </c>
      <c r="D243" s="1052" t="s">
        <v>998</v>
      </c>
      <c r="F243" s="1057" t="s">
        <v>339</v>
      </c>
      <c r="G243" s="1055"/>
      <c r="H243" s="1053" t="s">
        <v>244</v>
      </c>
      <c r="I243" s="1052">
        <v>0</v>
      </c>
    </row>
    <row r="244" spans="1:9">
      <c r="A244" s="1049">
        <v>41519</v>
      </c>
      <c r="B244" s="1060">
        <v>30</v>
      </c>
      <c r="C244" s="1051" t="s">
        <v>246</v>
      </c>
      <c r="D244" s="1052" t="s">
        <v>424</v>
      </c>
      <c r="F244" s="1057" t="s">
        <v>339</v>
      </c>
      <c r="G244" s="1055"/>
      <c r="H244" s="1053" t="s">
        <v>244</v>
      </c>
      <c r="I244" s="1052">
        <v>0</v>
      </c>
    </row>
    <row r="245" spans="1:9">
      <c r="A245" s="1049">
        <v>41519</v>
      </c>
      <c r="B245" s="1060">
        <v>25</v>
      </c>
      <c r="C245" s="1051" t="s">
        <v>246</v>
      </c>
      <c r="D245" s="1052" t="s">
        <v>402</v>
      </c>
      <c r="F245" s="1057">
        <v>0</v>
      </c>
      <c r="G245" s="1055"/>
      <c r="H245" s="1053" t="s">
        <v>244</v>
      </c>
      <c r="I245" s="1052">
        <v>0</v>
      </c>
    </row>
    <row r="246" spans="1:9">
      <c r="A246" s="1049">
        <v>41519</v>
      </c>
      <c r="B246" s="1060">
        <v>15</v>
      </c>
      <c r="C246" s="1051" t="s">
        <v>246</v>
      </c>
      <c r="D246" s="1052" t="s">
        <v>1190</v>
      </c>
      <c r="F246" s="1057">
        <v>0</v>
      </c>
      <c r="G246" s="1055"/>
      <c r="H246" s="1053" t="s">
        <v>244</v>
      </c>
      <c r="I246" s="1052">
        <v>0</v>
      </c>
    </row>
    <row r="247" spans="1:9">
      <c r="A247" s="1049">
        <v>41519</v>
      </c>
      <c r="B247" s="1060">
        <v>10</v>
      </c>
      <c r="C247" s="1051" t="s">
        <v>246</v>
      </c>
      <c r="D247" s="1052" t="s">
        <v>772</v>
      </c>
      <c r="F247" s="1057" t="s">
        <v>339</v>
      </c>
      <c r="G247" s="1055"/>
      <c r="H247" s="1053" t="s">
        <v>244</v>
      </c>
      <c r="I247" s="1052">
        <v>0</v>
      </c>
    </row>
    <row r="248" spans="1:9">
      <c r="A248" s="1049">
        <v>41519</v>
      </c>
      <c r="B248" s="1060">
        <v>10</v>
      </c>
      <c r="C248" s="1051" t="s">
        <v>246</v>
      </c>
      <c r="D248" s="1052" t="s">
        <v>1195</v>
      </c>
      <c r="F248" s="1057">
        <v>0</v>
      </c>
      <c r="G248" s="1055"/>
      <c r="H248" s="1053" t="s">
        <v>244</v>
      </c>
      <c r="I248" s="1052">
        <v>0</v>
      </c>
    </row>
    <row r="249" spans="1:9">
      <c r="A249" s="1049">
        <v>41519</v>
      </c>
      <c r="B249" s="1060">
        <v>20</v>
      </c>
      <c r="C249" s="1051" t="s">
        <v>246</v>
      </c>
      <c r="D249" s="1052" t="s">
        <v>1028</v>
      </c>
      <c r="F249" s="1057">
        <v>0</v>
      </c>
      <c r="G249" s="1055"/>
      <c r="H249" s="1053" t="s">
        <v>244</v>
      </c>
      <c r="I249" s="1052">
        <v>0</v>
      </c>
    </row>
    <row r="250" spans="1:9">
      <c r="A250" s="1049">
        <v>41519</v>
      </c>
      <c r="B250" s="1060">
        <v>219.57</v>
      </c>
      <c r="C250" s="1051" t="s">
        <v>246</v>
      </c>
      <c r="D250" s="1052" t="s">
        <v>1228</v>
      </c>
      <c r="F250" s="1057">
        <v>0</v>
      </c>
      <c r="G250" s="1055"/>
      <c r="H250" s="1053" t="s">
        <v>244</v>
      </c>
      <c r="I250" s="1052">
        <v>0</v>
      </c>
    </row>
    <row r="251" spans="1:9">
      <c r="A251" s="1049">
        <v>41520</v>
      </c>
      <c r="B251" s="1060">
        <v>300</v>
      </c>
      <c r="C251" s="1051" t="s">
        <v>246</v>
      </c>
      <c r="D251" s="1052" t="s">
        <v>778</v>
      </c>
      <c r="F251" s="1057" t="s">
        <v>339</v>
      </c>
      <c r="G251" s="1055"/>
      <c r="H251" s="1053" t="s">
        <v>244</v>
      </c>
      <c r="I251" s="1052">
        <v>0</v>
      </c>
    </row>
    <row r="252" spans="1:9">
      <c r="A252" s="1049">
        <v>41520</v>
      </c>
      <c r="B252" s="1060">
        <v>20</v>
      </c>
      <c r="C252" s="1051" t="s">
        <v>246</v>
      </c>
      <c r="D252" s="1052" t="s">
        <v>387</v>
      </c>
      <c r="F252" s="1057">
        <v>0</v>
      </c>
      <c r="G252" s="1055"/>
      <c r="H252" s="1053" t="s">
        <v>244</v>
      </c>
      <c r="I252" s="1052">
        <v>0</v>
      </c>
    </row>
    <row r="253" spans="1:9">
      <c r="A253" s="1049">
        <v>41520</v>
      </c>
      <c r="B253" s="1060">
        <v>50</v>
      </c>
      <c r="C253" s="1051" t="s">
        <v>246</v>
      </c>
      <c r="D253" s="1052" t="s">
        <v>1105</v>
      </c>
      <c r="F253" s="1057">
        <v>0</v>
      </c>
      <c r="G253" s="1055"/>
      <c r="H253" s="1053" t="s">
        <v>244</v>
      </c>
      <c r="I253" s="1052">
        <v>0</v>
      </c>
    </row>
    <row r="254" spans="1:9">
      <c r="A254" s="1049">
        <v>41520</v>
      </c>
      <c r="B254" s="1060">
        <v>5</v>
      </c>
      <c r="C254" s="1051" t="s">
        <v>246</v>
      </c>
      <c r="D254" s="1052" t="s">
        <v>1187</v>
      </c>
      <c r="F254" s="1057" t="s">
        <v>339</v>
      </c>
      <c r="G254" s="1055"/>
      <c r="H254" s="1053" t="s">
        <v>244</v>
      </c>
      <c r="I254" s="1052">
        <v>0</v>
      </c>
    </row>
    <row r="255" spans="1:9">
      <c r="A255" s="1049">
        <v>41521</v>
      </c>
      <c r="B255" s="1060">
        <v>100</v>
      </c>
      <c r="C255" s="1051" t="s">
        <v>1087</v>
      </c>
      <c r="D255" s="1052" t="s">
        <v>1229</v>
      </c>
      <c r="F255" s="1057">
        <v>0</v>
      </c>
      <c r="G255" s="1055"/>
      <c r="H255" s="1053" t="s">
        <v>244</v>
      </c>
      <c r="I255" s="1052">
        <v>0</v>
      </c>
    </row>
    <row r="256" spans="1:9">
      <c r="A256" s="1049">
        <v>41521</v>
      </c>
      <c r="B256" s="1060">
        <v>170</v>
      </c>
      <c r="C256" s="1051" t="s">
        <v>246</v>
      </c>
      <c r="D256" s="1052" t="s">
        <v>788</v>
      </c>
      <c r="F256" s="1057" t="s">
        <v>339</v>
      </c>
      <c r="G256" s="1055"/>
      <c r="H256" s="1053" t="s">
        <v>244</v>
      </c>
      <c r="I256" s="1052">
        <v>0</v>
      </c>
    </row>
    <row r="257" spans="1:9">
      <c r="A257" s="1049">
        <v>41522</v>
      </c>
      <c r="B257" s="1060">
        <v>16.25</v>
      </c>
      <c r="C257" s="1051">
        <v>103636</v>
      </c>
      <c r="D257" s="1052" t="s">
        <v>1230</v>
      </c>
      <c r="F257" s="1057">
        <v>0</v>
      </c>
      <c r="G257" s="1055"/>
      <c r="H257" s="1053" t="s">
        <v>244</v>
      </c>
      <c r="I257" s="1052">
        <v>0</v>
      </c>
    </row>
    <row r="258" spans="1:9">
      <c r="A258" s="1049">
        <v>41522</v>
      </c>
      <c r="B258" s="1060">
        <v>15</v>
      </c>
      <c r="C258" s="1051" t="s">
        <v>1087</v>
      </c>
      <c r="D258" s="1052" t="s">
        <v>1088</v>
      </c>
      <c r="F258" s="1057">
        <v>0</v>
      </c>
      <c r="G258" s="1055"/>
      <c r="H258" s="1053" t="s">
        <v>244</v>
      </c>
      <c r="I258" s="1052">
        <v>0</v>
      </c>
    </row>
    <row r="259" spans="1:9">
      <c r="A259" s="1049">
        <v>41522</v>
      </c>
      <c r="B259" s="1060">
        <v>50</v>
      </c>
      <c r="C259" s="1051" t="s">
        <v>1087</v>
      </c>
      <c r="D259" s="1052" t="s">
        <v>1089</v>
      </c>
      <c r="F259" s="1057">
        <v>0</v>
      </c>
      <c r="G259" s="1055"/>
      <c r="H259" s="1053" t="s">
        <v>244</v>
      </c>
      <c r="I259" s="1052">
        <v>0</v>
      </c>
    </row>
    <row r="260" spans="1:9">
      <c r="A260" s="1049">
        <v>41522</v>
      </c>
      <c r="B260" s="1060">
        <v>100</v>
      </c>
      <c r="C260" s="1051" t="s">
        <v>246</v>
      </c>
      <c r="D260" s="1052" t="s">
        <v>1000</v>
      </c>
      <c r="F260" s="1057">
        <v>0</v>
      </c>
      <c r="G260" s="1055"/>
      <c r="H260" s="1053" t="s">
        <v>244</v>
      </c>
      <c r="I260" s="1052">
        <v>0</v>
      </c>
    </row>
    <row r="261" spans="1:9">
      <c r="A261" s="1049">
        <v>41522</v>
      </c>
      <c r="B261" s="1060">
        <v>15</v>
      </c>
      <c r="C261" s="1051" t="s">
        <v>246</v>
      </c>
      <c r="D261" s="1052" t="s">
        <v>306</v>
      </c>
      <c r="F261" s="1057" t="s">
        <v>339</v>
      </c>
      <c r="G261" s="1055"/>
      <c r="H261" s="1053" t="s">
        <v>244</v>
      </c>
      <c r="I261" s="1052">
        <v>0</v>
      </c>
    </row>
    <row r="262" spans="1:9">
      <c r="A262" s="1049">
        <v>41522</v>
      </c>
      <c r="B262" s="1060">
        <v>5</v>
      </c>
      <c r="C262" s="1051" t="s">
        <v>246</v>
      </c>
      <c r="D262" s="1052" t="s">
        <v>318</v>
      </c>
      <c r="F262" s="1057" t="s">
        <v>339</v>
      </c>
      <c r="G262" s="1055"/>
      <c r="H262" s="1053" t="s">
        <v>244</v>
      </c>
      <c r="I262" s="1052">
        <v>0</v>
      </c>
    </row>
    <row r="263" spans="1:9">
      <c r="A263" s="1049">
        <v>41522</v>
      </c>
      <c r="B263" s="1060">
        <v>6</v>
      </c>
      <c r="C263" s="1051" t="s">
        <v>246</v>
      </c>
      <c r="D263" s="1052" t="s">
        <v>310</v>
      </c>
      <c r="F263" s="1057" t="s">
        <v>339</v>
      </c>
      <c r="G263" s="1055"/>
      <c r="H263" s="1053" t="s">
        <v>244</v>
      </c>
      <c r="I263" s="1052">
        <v>0</v>
      </c>
    </row>
    <row r="264" spans="1:9">
      <c r="A264" s="1049">
        <v>41523</v>
      </c>
      <c r="B264" s="1060">
        <v>30</v>
      </c>
      <c r="C264" s="1051" t="s">
        <v>1087</v>
      </c>
      <c r="D264" s="1052" t="s">
        <v>1088</v>
      </c>
      <c r="F264" s="1057">
        <v>0</v>
      </c>
      <c r="G264" s="1055"/>
      <c r="H264" s="1053" t="s">
        <v>244</v>
      </c>
      <c r="I264" s="1052">
        <v>0</v>
      </c>
    </row>
    <row r="265" spans="1:9">
      <c r="A265" s="1049">
        <v>41523</v>
      </c>
      <c r="B265" s="1060">
        <v>10</v>
      </c>
      <c r="C265" s="1051" t="s">
        <v>246</v>
      </c>
      <c r="D265" s="1052" t="s">
        <v>956</v>
      </c>
      <c r="F265" s="1057" t="s">
        <v>339</v>
      </c>
      <c r="G265" s="1055"/>
      <c r="H265" s="1053" t="s">
        <v>244</v>
      </c>
      <c r="I265" s="1052">
        <v>0</v>
      </c>
    </row>
    <row r="266" spans="1:9">
      <c r="A266" s="1049">
        <v>41526</v>
      </c>
      <c r="B266" s="1060">
        <v>40</v>
      </c>
      <c r="C266" s="1051" t="s">
        <v>246</v>
      </c>
      <c r="D266" s="1052" t="s">
        <v>1030</v>
      </c>
      <c r="F266" s="1057">
        <v>0</v>
      </c>
      <c r="G266" s="1055"/>
      <c r="H266" s="1053" t="s">
        <v>244</v>
      </c>
      <c r="I266" s="1052">
        <v>0</v>
      </c>
    </row>
    <row r="267" spans="1:9">
      <c r="A267" s="1049">
        <v>41526</v>
      </c>
      <c r="B267" s="1060">
        <v>30</v>
      </c>
      <c r="C267" s="1051" t="s">
        <v>246</v>
      </c>
      <c r="D267" s="1052" t="s">
        <v>1231</v>
      </c>
      <c r="F267" s="1057">
        <v>0</v>
      </c>
      <c r="G267" s="1055"/>
      <c r="H267" s="1053" t="s">
        <v>244</v>
      </c>
      <c r="I267" s="1052">
        <v>0</v>
      </c>
    </row>
    <row r="268" spans="1:9">
      <c r="A268" s="1049">
        <v>41526</v>
      </c>
      <c r="B268" s="1060">
        <v>110</v>
      </c>
      <c r="C268" s="1051" t="s">
        <v>246</v>
      </c>
      <c r="D268" s="1052" t="s">
        <v>967</v>
      </c>
      <c r="F268" s="1057" t="s">
        <v>339</v>
      </c>
      <c r="G268" s="1055"/>
      <c r="H268" s="1053" t="s">
        <v>244</v>
      </c>
      <c r="I268" s="1052">
        <v>0</v>
      </c>
    </row>
    <row r="269" spans="1:9">
      <c r="A269" s="1049">
        <v>41526</v>
      </c>
      <c r="B269" s="1060">
        <v>12.5</v>
      </c>
      <c r="C269" s="1051" t="s">
        <v>246</v>
      </c>
      <c r="D269" s="1052" t="s">
        <v>1221</v>
      </c>
      <c r="F269" s="1057" t="s">
        <v>339</v>
      </c>
      <c r="G269" s="1055"/>
      <c r="H269" s="1053" t="s">
        <v>244</v>
      </c>
      <c r="I269" s="1052">
        <v>0</v>
      </c>
    </row>
    <row r="270" spans="1:9">
      <c r="A270" s="1049">
        <v>41526</v>
      </c>
      <c r="B270" s="1060">
        <v>69.16</v>
      </c>
      <c r="C270" s="1051" t="s">
        <v>246</v>
      </c>
      <c r="D270" s="1052" t="s">
        <v>1232</v>
      </c>
      <c r="F270" s="1057">
        <v>0</v>
      </c>
      <c r="G270" s="1055"/>
      <c r="H270" s="1053" t="s">
        <v>244</v>
      </c>
      <c r="I270" s="1052">
        <v>0</v>
      </c>
    </row>
    <row r="271" spans="1:9">
      <c r="A271" s="1049">
        <v>41527</v>
      </c>
      <c r="B271" s="1060">
        <v>100</v>
      </c>
      <c r="C271" s="1051" t="s">
        <v>1087</v>
      </c>
      <c r="D271" s="1052" t="s">
        <v>1088</v>
      </c>
      <c r="F271" s="1057">
        <v>0</v>
      </c>
      <c r="G271" s="1055"/>
      <c r="H271" s="1053" t="s">
        <v>244</v>
      </c>
      <c r="I271" s="1052">
        <v>0</v>
      </c>
    </row>
    <row r="272" spans="1:9">
      <c r="A272" s="1049">
        <v>41527</v>
      </c>
      <c r="B272" s="1060">
        <v>15</v>
      </c>
      <c r="C272" s="1051" t="s">
        <v>1087</v>
      </c>
      <c r="D272" s="1052" t="s">
        <v>1096</v>
      </c>
      <c r="F272" s="1057">
        <v>0</v>
      </c>
      <c r="G272" s="1055"/>
      <c r="H272" s="1053" t="s">
        <v>244</v>
      </c>
      <c r="I272" s="1052">
        <v>0</v>
      </c>
    </row>
    <row r="273" spans="1:9">
      <c r="A273" s="1049">
        <v>41527</v>
      </c>
      <c r="B273" s="1060">
        <v>230</v>
      </c>
      <c r="C273" s="1051" t="s">
        <v>246</v>
      </c>
      <c r="D273" s="1052" t="s">
        <v>920</v>
      </c>
      <c r="F273" s="1057" t="s">
        <v>339</v>
      </c>
      <c r="G273" s="1055"/>
      <c r="H273" s="1053" t="s">
        <v>244</v>
      </c>
      <c r="I273" s="1052">
        <v>0</v>
      </c>
    </row>
    <row r="274" spans="1:9">
      <c r="A274" s="1049">
        <v>41527</v>
      </c>
      <c r="B274" s="1060">
        <v>157.84</v>
      </c>
      <c r="C274" s="1051" t="s">
        <v>246</v>
      </c>
      <c r="D274" s="1052" t="s">
        <v>1002</v>
      </c>
      <c r="F274" s="1057">
        <v>0</v>
      </c>
      <c r="G274" s="1055"/>
      <c r="H274" s="1053" t="s">
        <v>244</v>
      </c>
      <c r="I274" s="1052">
        <v>0</v>
      </c>
    </row>
    <row r="275" spans="1:9">
      <c r="A275" s="1049">
        <v>41527</v>
      </c>
      <c r="B275" s="1060">
        <v>200</v>
      </c>
      <c r="C275" s="1051" t="s">
        <v>246</v>
      </c>
      <c r="D275" s="1052" t="s">
        <v>1091</v>
      </c>
      <c r="F275" s="1057" t="s">
        <v>339</v>
      </c>
      <c r="G275" s="1055"/>
      <c r="H275" s="1053" t="s">
        <v>244</v>
      </c>
      <c r="I275" s="1052">
        <v>0</v>
      </c>
    </row>
    <row r="276" spans="1:9">
      <c r="A276" s="1049">
        <v>41527</v>
      </c>
      <c r="B276" s="1060">
        <v>150</v>
      </c>
      <c r="C276" s="1051" t="s">
        <v>246</v>
      </c>
      <c r="D276" s="1052" t="s">
        <v>357</v>
      </c>
      <c r="F276" s="1057" t="s">
        <v>339</v>
      </c>
      <c r="G276" s="1055"/>
      <c r="H276" s="1053" t="s">
        <v>244</v>
      </c>
      <c r="I276" s="1052">
        <v>0</v>
      </c>
    </row>
    <row r="277" spans="1:9">
      <c r="A277" s="1049">
        <v>41528</v>
      </c>
      <c r="B277" s="1060">
        <v>115.2</v>
      </c>
      <c r="C277" s="1051" t="s">
        <v>246</v>
      </c>
      <c r="D277" s="1052" t="s">
        <v>429</v>
      </c>
      <c r="F277" s="1057">
        <v>0</v>
      </c>
      <c r="G277" s="1055"/>
      <c r="H277" s="1053" t="s">
        <v>244</v>
      </c>
      <c r="I277" s="1052">
        <v>0</v>
      </c>
    </row>
    <row r="278" spans="1:9">
      <c r="A278" s="1049">
        <v>41529</v>
      </c>
      <c r="B278" s="1060">
        <v>30</v>
      </c>
      <c r="C278" s="1051">
        <v>103468</v>
      </c>
      <c r="D278" s="1052" t="s">
        <v>971</v>
      </c>
      <c r="F278" s="1057">
        <v>0</v>
      </c>
      <c r="G278" s="1055"/>
      <c r="H278" s="1053" t="s">
        <v>244</v>
      </c>
      <c r="I278" s="1052">
        <v>0</v>
      </c>
    </row>
    <row r="279" spans="1:9">
      <c r="A279" s="1049">
        <v>41530</v>
      </c>
      <c r="B279" s="1060">
        <v>30</v>
      </c>
      <c r="C279" s="1051">
        <v>103469</v>
      </c>
      <c r="D279" s="1052" t="s">
        <v>971</v>
      </c>
      <c r="F279" s="1057">
        <v>0</v>
      </c>
      <c r="G279" s="1055"/>
      <c r="H279" s="1053" t="s">
        <v>244</v>
      </c>
      <c r="I279" s="1052">
        <v>0</v>
      </c>
    </row>
    <row r="280" spans="1:9">
      <c r="A280" s="1049">
        <v>41531</v>
      </c>
      <c r="B280" s="1060">
        <v>30</v>
      </c>
      <c r="C280" s="1051">
        <v>103470</v>
      </c>
      <c r="D280" s="1052" t="s">
        <v>971</v>
      </c>
      <c r="F280" s="1057">
        <v>0</v>
      </c>
      <c r="G280" s="1055"/>
      <c r="H280" s="1053" t="s">
        <v>244</v>
      </c>
      <c r="I280" s="1052">
        <v>0</v>
      </c>
    </row>
    <row r="281" spans="1:9">
      <c r="A281" s="1049">
        <v>41532</v>
      </c>
      <c r="B281" s="1060">
        <v>230</v>
      </c>
      <c r="C281" s="1051">
        <v>103471</v>
      </c>
      <c r="D281" s="1052" t="s">
        <v>1233</v>
      </c>
      <c r="F281" s="1057">
        <v>0</v>
      </c>
      <c r="G281" s="1055"/>
      <c r="H281" s="1053" t="s">
        <v>244</v>
      </c>
      <c r="I281" s="1052">
        <v>0</v>
      </c>
    </row>
    <row r="282" spans="1:9">
      <c r="A282" s="1049">
        <v>41530</v>
      </c>
      <c r="B282" s="1060">
        <v>94.65</v>
      </c>
      <c r="C282" s="1051" t="s">
        <v>246</v>
      </c>
      <c r="D282" s="1052" t="s">
        <v>1234</v>
      </c>
      <c r="F282" s="1057">
        <v>0</v>
      </c>
      <c r="G282" s="1055"/>
      <c r="H282" s="1053" t="s">
        <v>244</v>
      </c>
      <c r="I282" s="1052">
        <v>0</v>
      </c>
    </row>
    <row r="283" spans="1:9">
      <c r="A283" s="1049">
        <v>41533</v>
      </c>
      <c r="B283" s="1060">
        <v>20</v>
      </c>
      <c r="C283" s="1051" t="s">
        <v>1087</v>
      </c>
      <c r="D283" s="1052" t="s">
        <v>1092</v>
      </c>
      <c r="F283" s="1057">
        <v>0</v>
      </c>
      <c r="G283" s="1055"/>
      <c r="H283" s="1053" t="s">
        <v>244</v>
      </c>
      <c r="I283" s="1052">
        <v>0</v>
      </c>
    </row>
    <row r="284" spans="1:9">
      <c r="A284" s="1049">
        <v>41533</v>
      </c>
      <c r="B284" s="1060">
        <v>30</v>
      </c>
      <c r="C284" s="1051" t="s">
        <v>246</v>
      </c>
      <c r="D284" s="1052" t="s">
        <v>1204</v>
      </c>
      <c r="F284" s="1057" t="s">
        <v>339</v>
      </c>
      <c r="G284" s="1055"/>
      <c r="H284" s="1053" t="s">
        <v>244</v>
      </c>
      <c r="I284" s="1052">
        <v>0</v>
      </c>
    </row>
    <row r="285" spans="1:9">
      <c r="A285" s="1049">
        <v>41533</v>
      </c>
      <c r="B285" s="1060">
        <v>5</v>
      </c>
      <c r="C285" s="1051" t="s">
        <v>246</v>
      </c>
      <c r="D285" s="1052" t="s">
        <v>968</v>
      </c>
      <c r="F285" s="1057" t="s">
        <v>339</v>
      </c>
      <c r="G285" s="1055"/>
      <c r="H285" s="1053" t="s">
        <v>244</v>
      </c>
      <c r="I285" s="1052">
        <v>0</v>
      </c>
    </row>
    <row r="286" spans="1:9">
      <c r="A286" s="1049">
        <v>41533</v>
      </c>
      <c r="B286" s="1060">
        <v>7</v>
      </c>
      <c r="C286" s="1051" t="s">
        <v>246</v>
      </c>
      <c r="D286" s="1052" t="s">
        <v>1032</v>
      </c>
      <c r="F286" s="1057" t="s">
        <v>339</v>
      </c>
      <c r="G286" s="1055"/>
      <c r="H286" s="1053" t="s">
        <v>244</v>
      </c>
      <c r="I286" s="1052">
        <v>0</v>
      </c>
    </row>
    <row r="287" spans="1:9">
      <c r="A287" s="1049">
        <v>41533</v>
      </c>
      <c r="B287" s="1060">
        <v>100</v>
      </c>
      <c r="C287" s="1051" t="s">
        <v>246</v>
      </c>
      <c r="D287" s="1052" t="s">
        <v>259</v>
      </c>
      <c r="F287" s="1057" t="s">
        <v>339</v>
      </c>
      <c r="G287" s="1055"/>
      <c r="H287" s="1053" t="s">
        <v>244</v>
      </c>
      <c r="I287" s="1052">
        <v>0</v>
      </c>
    </row>
    <row r="288" spans="1:9">
      <c r="A288" s="1049">
        <v>41533</v>
      </c>
      <c r="B288" s="1060">
        <v>200</v>
      </c>
      <c r="C288" s="1051" t="s">
        <v>246</v>
      </c>
      <c r="D288" s="1052" t="s">
        <v>450</v>
      </c>
      <c r="F288" s="1057" t="s">
        <v>339</v>
      </c>
      <c r="G288" s="1055"/>
      <c r="H288" s="1053" t="s">
        <v>244</v>
      </c>
      <c r="I288" s="1052">
        <v>0</v>
      </c>
    </row>
    <row r="289" spans="1:9">
      <c r="A289" s="1049">
        <v>41533</v>
      </c>
      <c r="B289" s="1060">
        <v>135</v>
      </c>
      <c r="C289" s="1051" t="s">
        <v>246</v>
      </c>
      <c r="D289" s="1052" t="s">
        <v>769</v>
      </c>
      <c r="F289" s="1057">
        <v>0</v>
      </c>
      <c r="G289" s="1055"/>
      <c r="H289" s="1053" t="s">
        <v>244</v>
      </c>
      <c r="I289" s="1052">
        <v>0</v>
      </c>
    </row>
    <row r="290" spans="1:9">
      <c r="A290" s="1049">
        <v>41533</v>
      </c>
      <c r="B290" s="1060">
        <v>12.5</v>
      </c>
      <c r="C290" s="1051" t="s">
        <v>246</v>
      </c>
      <c r="D290" s="1052" t="s">
        <v>1221</v>
      </c>
      <c r="F290" s="1057" t="s">
        <v>339</v>
      </c>
      <c r="G290" s="1055"/>
      <c r="H290" s="1053" t="s">
        <v>244</v>
      </c>
      <c r="I290" s="1052">
        <v>0</v>
      </c>
    </row>
    <row r="291" spans="1:9">
      <c r="A291" s="1049">
        <v>41533</v>
      </c>
      <c r="B291" s="1060">
        <v>100</v>
      </c>
      <c r="C291" s="1051" t="s">
        <v>246</v>
      </c>
      <c r="D291" s="1052" t="s">
        <v>292</v>
      </c>
      <c r="F291" s="1057" t="s">
        <v>339</v>
      </c>
      <c r="G291" s="1055"/>
      <c r="H291" s="1053" t="s">
        <v>244</v>
      </c>
      <c r="I291" s="1052">
        <v>0</v>
      </c>
    </row>
    <row r="292" spans="1:9">
      <c r="A292" s="1049">
        <v>41533</v>
      </c>
      <c r="B292" s="1060">
        <v>7</v>
      </c>
      <c r="C292" s="1051" t="s">
        <v>246</v>
      </c>
      <c r="D292" s="1052" t="s">
        <v>976</v>
      </c>
      <c r="F292" s="1057">
        <v>0</v>
      </c>
      <c r="G292" s="1055"/>
      <c r="H292" s="1053" t="s">
        <v>244</v>
      </c>
      <c r="I292" s="1052">
        <v>0</v>
      </c>
    </row>
    <row r="293" spans="1:9">
      <c r="A293" s="1049">
        <v>41533</v>
      </c>
      <c r="B293" s="1060">
        <v>1</v>
      </c>
      <c r="C293" s="1051" t="s">
        <v>246</v>
      </c>
      <c r="D293" s="1052" t="s">
        <v>785</v>
      </c>
      <c r="F293" s="1057" t="s">
        <v>339</v>
      </c>
      <c r="G293" s="1055"/>
      <c r="H293" s="1053" t="s">
        <v>244</v>
      </c>
      <c r="I293" s="1052">
        <v>0</v>
      </c>
    </row>
    <row r="294" spans="1:9">
      <c r="A294" s="1049">
        <v>41533</v>
      </c>
      <c r="B294" s="1060">
        <v>5</v>
      </c>
      <c r="C294" s="1051" t="s">
        <v>246</v>
      </c>
      <c r="D294" s="1052" t="s">
        <v>1223</v>
      </c>
      <c r="F294" s="1057">
        <v>0</v>
      </c>
      <c r="G294" s="1055"/>
      <c r="H294" s="1053" t="s">
        <v>244</v>
      </c>
      <c r="I294" s="1052">
        <v>0</v>
      </c>
    </row>
    <row r="295" spans="1:9">
      <c r="A295" s="1049">
        <v>41533</v>
      </c>
      <c r="B295" s="1060">
        <v>1629.74</v>
      </c>
      <c r="C295" s="1051" t="s">
        <v>246</v>
      </c>
      <c r="D295" s="1052" t="s">
        <v>1235</v>
      </c>
      <c r="F295" s="1057">
        <v>0</v>
      </c>
      <c r="G295" s="1055"/>
      <c r="H295" s="1053" t="s">
        <v>244</v>
      </c>
      <c r="I295" s="1052">
        <v>0</v>
      </c>
    </row>
    <row r="296" spans="1:9">
      <c r="A296" s="1049">
        <v>41534</v>
      </c>
      <c r="B296" s="1060">
        <v>10</v>
      </c>
      <c r="C296" s="1051" t="s">
        <v>1087</v>
      </c>
      <c r="D296" s="1052" t="s">
        <v>1236</v>
      </c>
      <c r="F296" s="1057">
        <v>0</v>
      </c>
      <c r="G296" s="1055"/>
      <c r="H296" s="1053" t="s">
        <v>244</v>
      </c>
      <c r="I296" s="1052">
        <v>0</v>
      </c>
    </row>
    <row r="297" spans="1:9">
      <c r="A297" s="1049">
        <v>41534</v>
      </c>
      <c r="B297" s="1060">
        <v>5.86</v>
      </c>
      <c r="C297" s="1051" t="s">
        <v>246</v>
      </c>
      <c r="D297" s="1052" t="s">
        <v>1107</v>
      </c>
      <c r="F297" s="1057">
        <v>0</v>
      </c>
      <c r="G297" s="1055"/>
      <c r="H297" s="1053" t="s">
        <v>244</v>
      </c>
      <c r="I297" s="1052">
        <v>0</v>
      </c>
    </row>
    <row r="298" spans="1:9">
      <c r="A298" s="1049">
        <v>41534</v>
      </c>
      <c r="B298" s="1060">
        <v>0.97</v>
      </c>
      <c r="C298" s="1051" t="s">
        <v>246</v>
      </c>
      <c r="D298" s="1052" t="s">
        <v>1107</v>
      </c>
      <c r="F298" s="1057">
        <v>0</v>
      </c>
      <c r="G298" s="1055"/>
      <c r="H298" s="1053" t="s">
        <v>244</v>
      </c>
      <c r="I298" s="1052">
        <v>0</v>
      </c>
    </row>
    <row r="299" spans="1:9">
      <c r="A299" s="1049">
        <v>41534</v>
      </c>
      <c r="B299" s="1060">
        <v>15</v>
      </c>
      <c r="C299" s="1051" t="s">
        <v>246</v>
      </c>
      <c r="D299" s="1052" t="s">
        <v>1237</v>
      </c>
      <c r="F299" s="1057" t="s">
        <v>339</v>
      </c>
      <c r="G299" s="1055"/>
      <c r="H299" s="1053" t="s">
        <v>244</v>
      </c>
      <c r="I299" s="1052">
        <v>0</v>
      </c>
    </row>
    <row r="300" spans="1:9">
      <c r="A300" s="1049">
        <v>41534</v>
      </c>
      <c r="B300" s="1060">
        <v>80</v>
      </c>
      <c r="C300" s="1051" t="s">
        <v>246</v>
      </c>
      <c r="D300" s="1052" t="s">
        <v>1044</v>
      </c>
      <c r="F300" s="1057">
        <v>0</v>
      </c>
      <c r="G300" s="1055"/>
      <c r="H300" s="1053" t="s">
        <v>244</v>
      </c>
      <c r="I300" s="1052">
        <v>0</v>
      </c>
    </row>
    <row r="301" spans="1:9">
      <c r="A301" s="1049">
        <v>41534</v>
      </c>
      <c r="B301" s="1060">
        <v>500</v>
      </c>
      <c r="C301" s="1051" t="s">
        <v>246</v>
      </c>
      <c r="D301" s="1052" t="s">
        <v>1238</v>
      </c>
      <c r="F301" s="1057">
        <v>0</v>
      </c>
      <c r="G301" s="1055"/>
      <c r="H301" s="1053" t="s">
        <v>244</v>
      </c>
      <c r="I301" s="1052">
        <v>0</v>
      </c>
    </row>
    <row r="302" spans="1:9">
      <c r="A302" s="1049">
        <v>41534</v>
      </c>
      <c r="B302" s="1060">
        <v>100</v>
      </c>
      <c r="C302" s="1051" t="s">
        <v>246</v>
      </c>
      <c r="D302" s="1052" t="s">
        <v>327</v>
      </c>
      <c r="F302" s="1057" t="s">
        <v>339</v>
      </c>
      <c r="G302" s="1055"/>
      <c r="H302" s="1053" t="s">
        <v>244</v>
      </c>
      <c r="I302" s="1052">
        <v>0</v>
      </c>
    </row>
    <row r="303" spans="1:9">
      <c r="A303" s="1049">
        <v>41535</v>
      </c>
      <c r="B303" s="1060">
        <v>100221</v>
      </c>
      <c r="C303" s="1051" t="s">
        <v>246</v>
      </c>
      <c r="D303" s="1052" t="s">
        <v>1239</v>
      </c>
      <c r="F303" s="1057">
        <v>0</v>
      </c>
      <c r="G303" s="1055"/>
      <c r="H303" s="1053" t="s">
        <v>244</v>
      </c>
      <c r="I303" s="1052">
        <v>0</v>
      </c>
    </row>
    <row r="304" spans="1:9">
      <c r="A304" s="1049">
        <v>41536</v>
      </c>
      <c r="B304" s="1060">
        <v>20</v>
      </c>
      <c r="C304" s="1051" t="s">
        <v>1087</v>
      </c>
      <c r="D304" s="1052" t="s">
        <v>1240</v>
      </c>
      <c r="F304" s="1057">
        <v>0</v>
      </c>
      <c r="G304" s="1055"/>
      <c r="H304" s="1053" t="s">
        <v>244</v>
      </c>
      <c r="I304" s="1052">
        <v>0</v>
      </c>
    </row>
    <row r="305" spans="1:9">
      <c r="A305" s="1049">
        <v>41536</v>
      </c>
      <c r="B305" s="1060">
        <v>40</v>
      </c>
      <c r="C305" s="1051" t="s">
        <v>246</v>
      </c>
      <c r="D305" s="1052" t="s">
        <v>400</v>
      </c>
      <c r="F305" s="1057" t="s">
        <v>339</v>
      </c>
      <c r="G305" s="1055"/>
      <c r="H305" s="1053" t="s">
        <v>244</v>
      </c>
      <c r="I305" s="1052">
        <v>0</v>
      </c>
    </row>
    <row r="306" spans="1:9">
      <c r="A306" s="1049">
        <v>41537</v>
      </c>
      <c r="B306" s="1060">
        <v>4018</v>
      </c>
      <c r="C306" s="1051" t="s">
        <v>246</v>
      </c>
      <c r="D306" s="1052" t="s">
        <v>1241</v>
      </c>
      <c r="F306" s="1057">
        <v>0</v>
      </c>
      <c r="G306" s="1055"/>
      <c r="H306" s="1053" t="s">
        <v>244</v>
      </c>
      <c r="I306" s="1052">
        <v>0</v>
      </c>
    </row>
    <row r="307" spans="1:9">
      <c r="A307" s="1049">
        <v>41540</v>
      </c>
      <c r="B307" s="1060">
        <v>100</v>
      </c>
      <c r="C307" s="1051" t="s">
        <v>1087</v>
      </c>
      <c r="D307" s="1052" t="s">
        <v>1093</v>
      </c>
      <c r="F307" s="1057">
        <v>0</v>
      </c>
      <c r="G307" s="1055"/>
      <c r="H307" s="1053" t="s">
        <v>244</v>
      </c>
      <c r="I307" s="1052">
        <v>0</v>
      </c>
    </row>
    <row r="308" spans="1:9">
      <c r="A308" s="1049">
        <v>41540</v>
      </c>
      <c r="B308" s="1060">
        <v>40</v>
      </c>
      <c r="C308" s="1051" t="s">
        <v>246</v>
      </c>
      <c r="D308" s="1052" t="s">
        <v>261</v>
      </c>
      <c r="F308" s="1057" t="s">
        <v>339</v>
      </c>
      <c r="G308" s="1055"/>
      <c r="H308" s="1053" t="s">
        <v>244</v>
      </c>
      <c r="I308" s="1052">
        <v>0</v>
      </c>
    </row>
    <row r="309" spans="1:9">
      <c r="A309" s="1049">
        <v>41540</v>
      </c>
      <c r="B309" s="1060">
        <v>12</v>
      </c>
      <c r="C309" s="1051" t="s">
        <v>246</v>
      </c>
      <c r="D309" s="1052" t="s">
        <v>294</v>
      </c>
      <c r="F309" s="1057" t="s">
        <v>339</v>
      </c>
      <c r="G309" s="1055"/>
      <c r="H309" s="1053" t="s">
        <v>244</v>
      </c>
      <c r="I309" s="1052">
        <v>0</v>
      </c>
    </row>
    <row r="310" spans="1:9">
      <c r="A310" s="1049">
        <v>41540</v>
      </c>
      <c r="B310" s="1060">
        <v>5</v>
      </c>
      <c r="C310" s="1051" t="s">
        <v>246</v>
      </c>
      <c r="D310" s="1052" t="s">
        <v>773</v>
      </c>
      <c r="F310" s="1057">
        <v>0</v>
      </c>
      <c r="G310" s="1055"/>
      <c r="H310" s="1053" t="s">
        <v>244</v>
      </c>
      <c r="I310" s="1052">
        <v>0</v>
      </c>
    </row>
    <row r="311" spans="1:9">
      <c r="A311" s="1049">
        <v>41540</v>
      </c>
      <c r="B311" s="1060">
        <v>12.5</v>
      </c>
      <c r="C311" s="1051" t="s">
        <v>246</v>
      </c>
      <c r="D311" s="1052" t="s">
        <v>1221</v>
      </c>
      <c r="F311" s="1057" t="s">
        <v>339</v>
      </c>
      <c r="G311" s="1055"/>
      <c r="H311" s="1053" t="s">
        <v>244</v>
      </c>
      <c r="I311" s="1052">
        <v>0</v>
      </c>
    </row>
    <row r="312" spans="1:9">
      <c r="A312" s="1049">
        <v>41540</v>
      </c>
      <c r="B312" s="1060">
        <v>258</v>
      </c>
      <c r="C312" s="1051" t="s">
        <v>246</v>
      </c>
      <c r="D312" s="1052" t="s">
        <v>355</v>
      </c>
      <c r="F312" s="1057" t="s">
        <v>339</v>
      </c>
      <c r="G312" s="1055"/>
      <c r="H312" s="1053" t="s">
        <v>244</v>
      </c>
      <c r="I312" s="1052">
        <v>0</v>
      </c>
    </row>
    <row r="313" spans="1:9">
      <c r="A313" s="1049">
        <v>41540</v>
      </c>
      <c r="B313" s="1060">
        <v>177</v>
      </c>
      <c r="C313" s="1051" t="s">
        <v>246</v>
      </c>
      <c r="D313" s="1052" t="s">
        <v>355</v>
      </c>
      <c r="F313" s="1057" t="s">
        <v>339</v>
      </c>
      <c r="G313" s="1055"/>
      <c r="H313" s="1053" t="s">
        <v>244</v>
      </c>
      <c r="I313" s="1052">
        <v>0</v>
      </c>
    </row>
    <row r="314" spans="1:9">
      <c r="A314" s="1049">
        <v>41540</v>
      </c>
      <c r="B314" s="1060">
        <v>628.64</v>
      </c>
      <c r="C314" s="1051" t="s">
        <v>246</v>
      </c>
      <c r="D314" s="1052" t="s">
        <v>1242</v>
      </c>
      <c r="F314" s="1057">
        <v>0</v>
      </c>
      <c r="G314" s="1055"/>
      <c r="H314" s="1053" t="s">
        <v>244</v>
      </c>
      <c r="I314" s="1052">
        <v>0</v>
      </c>
    </row>
    <row r="315" spans="1:9">
      <c r="A315" s="1049">
        <v>41541</v>
      </c>
      <c r="B315" s="1060">
        <v>10</v>
      </c>
      <c r="C315" s="1051">
        <v>103642</v>
      </c>
      <c r="D315" s="1052" t="s">
        <v>1243</v>
      </c>
      <c r="F315" s="1057">
        <v>0</v>
      </c>
      <c r="G315" s="1055"/>
      <c r="H315" s="1053" t="s">
        <v>244</v>
      </c>
      <c r="I315" s="1052">
        <v>0</v>
      </c>
    </row>
    <row r="316" spans="1:9">
      <c r="A316" s="1049">
        <v>41541</v>
      </c>
      <c r="B316" s="1060">
        <v>47715.15</v>
      </c>
      <c r="C316" s="1051" t="s">
        <v>246</v>
      </c>
      <c r="D316" s="1052" t="s">
        <v>1244</v>
      </c>
      <c r="F316" s="1057">
        <v>0</v>
      </c>
      <c r="G316" s="1055"/>
      <c r="H316" s="1053" t="s">
        <v>244</v>
      </c>
      <c r="I316" s="1052">
        <v>0</v>
      </c>
    </row>
    <row r="317" spans="1:9">
      <c r="A317" s="1049">
        <v>41542</v>
      </c>
      <c r="B317" s="1060">
        <v>200</v>
      </c>
      <c r="C317" s="1051" t="s">
        <v>246</v>
      </c>
      <c r="D317" s="1052" t="s">
        <v>1245</v>
      </c>
      <c r="F317" s="1057">
        <v>0</v>
      </c>
      <c r="G317" s="1055"/>
      <c r="H317" s="1053" t="s">
        <v>244</v>
      </c>
      <c r="I317" s="1052">
        <v>0</v>
      </c>
    </row>
    <row r="318" spans="1:9">
      <c r="A318" s="1049">
        <v>41542</v>
      </c>
      <c r="B318" s="1060">
        <v>10</v>
      </c>
      <c r="C318" s="1051" t="s">
        <v>246</v>
      </c>
      <c r="D318" s="1052" t="s">
        <v>302</v>
      </c>
      <c r="F318" s="1057">
        <v>0</v>
      </c>
      <c r="G318" s="1055"/>
      <c r="H318" s="1053" t="s">
        <v>244</v>
      </c>
      <c r="I318" s="1052">
        <v>0</v>
      </c>
    </row>
    <row r="319" spans="1:9">
      <c r="A319" s="1049">
        <v>41542</v>
      </c>
      <c r="B319" s="1060">
        <v>3</v>
      </c>
      <c r="C319" s="1051" t="s">
        <v>246</v>
      </c>
      <c r="D319" s="1052" t="s">
        <v>363</v>
      </c>
      <c r="F319" s="1057" t="s">
        <v>339</v>
      </c>
      <c r="G319" s="1055"/>
      <c r="H319" s="1053" t="s">
        <v>244</v>
      </c>
      <c r="I319" s="1052">
        <v>0</v>
      </c>
    </row>
    <row r="320" spans="1:9">
      <c r="A320" s="1049">
        <v>41542</v>
      </c>
      <c r="B320" s="1060">
        <v>3</v>
      </c>
      <c r="C320" s="1051" t="s">
        <v>246</v>
      </c>
      <c r="D320" s="1052" t="s">
        <v>363</v>
      </c>
      <c r="F320" s="1057" t="s">
        <v>339</v>
      </c>
      <c r="G320" s="1055"/>
      <c r="H320" s="1053" t="s">
        <v>244</v>
      </c>
      <c r="I320" s="1052">
        <v>0</v>
      </c>
    </row>
    <row r="321" spans="1:9">
      <c r="A321" s="1049">
        <v>41543</v>
      </c>
      <c r="B321" s="1060">
        <v>7583.39</v>
      </c>
      <c r="C321" s="1051" t="s">
        <v>246</v>
      </c>
      <c r="D321" s="1052" t="s">
        <v>269</v>
      </c>
      <c r="F321" s="1057">
        <v>0</v>
      </c>
      <c r="G321" s="1055"/>
      <c r="H321" s="1053" t="s">
        <v>244</v>
      </c>
      <c r="I321" s="1052">
        <v>0</v>
      </c>
    </row>
    <row r="322" spans="1:9">
      <c r="A322" s="1049">
        <v>41543</v>
      </c>
      <c r="B322" s="1060">
        <v>15</v>
      </c>
      <c r="C322" s="1051" t="s">
        <v>246</v>
      </c>
      <c r="D322" s="1052" t="s">
        <v>858</v>
      </c>
      <c r="F322" s="1057" t="s">
        <v>339</v>
      </c>
      <c r="G322" s="1055"/>
      <c r="H322" s="1053" t="s">
        <v>244</v>
      </c>
      <c r="I322" s="1052">
        <v>0</v>
      </c>
    </row>
    <row r="323" spans="1:9">
      <c r="A323" s="1049">
        <v>41543</v>
      </c>
      <c r="B323" s="1060">
        <v>56.34</v>
      </c>
      <c r="C323" s="1051" t="s">
        <v>246</v>
      </c>
      <c r="D323" s="1052" t="s">
        <v>1218</v>
      </c>
      <c r="F323" s="1057">
        <v>0</v>
      </c>
      <c r="G323" s="1055"/>
      <c r="H323" s="1053" t="s">
        <v>244</v>
      </c>
      <c r="I323" s="1052">
        <v>0</v>
      </c>
    </row>
    <row r="324" spans="1:9">
      <c r="A324" s="1049">
        <v>41544</v>
      </c>
      <c r="B324" s="1060">
        <v>50</v>
      </c>
      <c r="C324" s="1051" t="s">
        <v>246</v>
      </c>
      <c r="D324" s="1052" t="s">
        <v>1017</v>
      </c>
      <c r="F324" s="1057" t="s">
        <v>339</v>
      </c>
      <c r="G324" s="1055"/>
      <c r="H324" s="1053" t="s">
        <v>244</v>
      </c>
      <c r="I324" s="1052">
        <v>0</v>
      </c>
    </row>
    <row r="325" spans="1:9">
      <c r="A325" s="1049">
        <v>41547</v>
      </c>
      <c r="B325" s="1060">
        <v>751.66</v>
      </c>
      <c r="C325" s="1051" t="s">
        <v>246</v>
      </c>
      <c r="D325" s="1052" t="s">
        <v>1061</v>
      </c>
      <c r="F325" s="1057">
        <v>0</v>
      </c>
      <c r="G325" s="1055"/>
      <c r="H325" s="1053" t="s">
        <v>244</v>
      </c>
      <c r="I325" s="1052">
        <v>0</v>
      </c>
    </row>
    <row r="326" spans="1:9">
      <c r="A326" s="1049">
        <v>41547</v>
      </c>
      <c r="B326" s="1060">
        <v>74.92</v>
      </c>
      <c r="C326" s="1051" t="s">
        <v>246</v>
      </c>
      <c r="D326" s="1052" t="s">
        <v>1061</v>
      </c>
      <c r="F326" s="1057">
        <v>0</v>
      </c>
      <c r="G326" s="1055"/>
      <c r="H326" s="1053" t="s">
        <v>244</v>
      </c>
      <c r="I326" s="1052">
        <v>0</v>
      </c>
    </row>
    <row r="327" spans="1:9">
      <c r="A327" s="1049">
        <v>41547</v>
      </c>
      <c r="B327" s="1060">
        <v>25</v>
      </c>
      <c r="C327" s="1051" t="s">
        <v>246</v>
      </c>
      <c r="D327" s="1052" t="s">
        <v>762</v>
      </c>
      <c r="F327" s="1057" t="s">
        <v>339</v>
      </c>
      <c r="G327" s="1055"/>
      <c r="H327" s="1053" t="s">
        <v>244</v>
      </c>
      <c r="I327" s="1052">
        <v>0</v>
      </c>
    </row>
    <row r="328" spans="1:9">
      <c r="A328" s="1049">
        <v>41547</v>
      </c>
      <c r="B328" s="1060">
        <v>20</v>
      </c>
      <c r="C328" s="1051" t="s">
        <v>246</v>
      </c>
      <c r="D328" s="1052" t="s">
        <v>1121</v>
      </c>
      <c r="F328" s="1057">
        <v>0</v>
      </c>
      <c r="G328" s="1055"/>
      <c r="H328" s="1053" t="s">
        <v>244</v>
      </c>
      <c r="I328" s="1052">
        <v>0</v>
      </c>
    </row>
    <row r="329" spans="1:9">
      <c r="A329" s="1049">
        <v>41547</v>
      </c>
      <c r="B329" s="1060">
        <v>80</v>
      </c>
      <c r="C329" s="1051" t="s">
        <v>246</v>
      </c>
      <c r="D329" s="1052" t="s">
        <v>330</v>
      </c>
      <c r="F329" s="1057" t="s">
        <v>339</v>
      </c>
      <c r="G329" s="1055"/>
      <c r="H329" s="1053" t="s">
        <v>244</v>
      </c>
      <c r="I329" s="1052">
        <v>0</v>
      </c>
    </row>
    <row r="330" spans="1:9">
      <c r="A330" s="1049">
        <v>41547</v>
      </c>
      <c r="B330" s="1060">
        <v>3</v>
      </c>
      <c r="C330" s="1051" t="s">
        <v>246</v>
      </c>
      <c r="D330" s="1052" t="s">
        <v>1004</v>
      </c>
      <c r="F330" s="1057">
        <v>0</v>
      </c>
      <c r="G330" s="1055"/>
      <c r="H330" s="1053" t="s">
        <v>244</v>
      </c>
      <c r="I330" s="1052">
        <v>0</v>
      </c>
    </row>
    <row r="331" spans="1:9">
      <c r="A331" s="1049">
        <v>41547</v>
      </c>
      <c r="B331" s="1060">
        <v>12.5</v>
      </c>
      <c r="C331" s="1051" t="s">
        <v>246</v>
      </c>
      <c r="D331" s="1052" t="s">
        <v>1221</v>
      </c>
      <c r="F331" s="1057" t="s">
        <v>339</v>
      </c>
      <c r="G331" s="1055"/>
      <c r="H331" s="1053" t="s">
        <v>244</v>
      </c>
      <c r="I331" s="1052">
        <v>0</v>
      </c>
    </row>
    <row r="332" spans="1:9">
      <c r="A332" s="1049">
        <v>41547</v>
      </c>
      <c r="B332" s="1060">
        <v>180</v>
      </c>
      <c r="C332" s="1051" t="s">
        <v>246</v>
      </c>
      <c r="D332" s="1052" t="s">
        <v>287</v>
      </c>
      <c r="F332" s="1057" t="s">
        <v>339</v>
      </c>
      <c r="G332" s="1055"/>
      <c r="H332" s="1053" t="s">
        <v>244</v>
      </c>
      <c r="I332" s="1052">
        <v>0</v>
      </c>
    </row>
    <row r="333" spans="1:9">
      <c r="A333" s="1049">
        <v>41547</v>
      </c>
      <c r="B333" s="1060">
        <v>912.55</v>
      </c>
      <c r="C333" s="1051" t="s">
        <v>246</v>
      </c>
      <c r="D333" s="1052" t="s">
        <v>1246</v>
      </c>
      <c r="F333" s="1057">
        <v>0</v>
      </c>
      <c r="G333" s="1055"/>
      <c r="H333" s="1053" t="s">
        <v>244</v>
      </c>
      <c r="I333" s="1052">
        <v>0</v>
      </c>
    </row>
    <row r="334" spans="1:9">
      <c r="A334" s="1049">
        <v>41548</v>
      </c>
      <c r="B334" s="1060">
        <v>25</v>
      </c>
      <c r="C334" s="1051" t="s">
        <v>246</v>
      </c>
      <c r="D334" s="1052" t="s">
        <v>379</v>
      </c>
      <c r="F334" s="1057" t="s">
        <v>339</v>
      </c>
      <c r="G334" s="1055"/>
      <c r="H334" s="1053" t="s">
        <v>244</v>
      </c>
      <c r="I334" s="1052">
        <v>0</v>
      </c>
    </row>
    <row r="335" spans="1:9">
      <c r="A335" s="1049">
        <v>41548</v>
      </c>
      <c r="B335" s="1060">
        <v>6</v>
      </c>
      <c r="C335" s="1051" t="s">
        <v>246</v>
      </c>
      <c r="D335" s="1052" t="s">
        <v>1217</v>
      </c>
      <c r="F335" s="1057">
        <v>0</v>
      </c>
      <c r="G335" s="1055"/>
      <c r="H335" s="1053" t="s">
        <v>244</v>
      </c>
      <c r="I335" s="1052">
        <v>0</v>
      </c>
    </row>
    <row r="336" spans="1:9">
      <c r="A336" s="1049">
        <v>41548</v>
      </c>
      <c r="B336" s="1060">
        <v>100</v>
      </c>
      <c r="C336" s="1051" t="s">
        <v>246</v>
      </c>
      <c r="D336" s="1052" t="s">
        <v>267</v>
      </c>
      <c r="F336" s="1057">
        <v>0</v>
      </c>
      <c r="G336" s="1055"/>
      <c r="H336" s="1053" t="s">
        <v>244</v>
      </c>
      <c r="I336" s="1052">
        <v>0</v>
      </c>
    </row>
    <row r="337" spans="1:9">
      <c r="A337" s="1049">
        <v>41548</v>
      </c>
      <c r="B337" s="1060">
        <v>30</v>
      </c>
      <c r="C337" s="1051" t="s">
        <v>246</v>
      </c>
      <c r="D337" s="1052" t="s">
        <v>774</v>
      </c>
      <c r="F337" s="1057" t="s">
        <v>339</v>
      </c>
      <c r="G337" s="1055"/>
      <c r="H337" s="1053" t="s">
        <v>244</v>
      </c>
      <c r="I337" s="1052">
        <v>0</v>
      </c>
    </row>
    <row r="338" spans="1:9">
      <c r="A338" s="1049">
        <v>41548</v>
      </c>
      <c r="B338" s="1060">
        <v>10</v>
      </c>
      <c r="C338" s="1051" t="s">
        <v>246</v>
      </c>
      <c r="D338" s="1052" t="s">
        <v>791</v>
      </c>
      <c r="F338" s="1057" t="s">
        <v>339</v>
      </c>
      <c r="G338" s="1055"/>
      <c r="H338" s="1053" t="s">
        <v>244</v>
      </c>
      <c r="I338" s="1052">
        <v>0</v>
      </c>
    </row>
    <row r="339" spans="1:9">
      <c r="A339" s="1049">
        <v>41548</v>
      </c>
      <c r="B339" s="1060">
        <v>10</v>
      </c>
      <c r="C339" s="1051" t="s">
        <v>246</v>
      </c>
      <c r="D339" s="1052" t="s">
        <v>338</v>
      </c>
      <c r="F339" s="1057" t="s">
        <v>339</v>
      </c>
      <c r="G339" s="1055"/>
      <c r="H339" s="1053" t="s">
        <v>244</v>
      </c>
      <c r="I339" s="1052">
        <v>0</v>
      </c>
    </row>
    <row r="340" spans="1:9">
      <c r="A340" s="1049">
        <v>41548</v>
      </c>
      <c r="B340" s="1060">
        <v>23900.28</v>
      </c>
      <c r="C340" s="1051" t="s">
        <v>246</v>
      </c>
      <c r="D340" s="1052" t="s">
        <v>1160</v>
      </c>
      <c r="F340" s="1057">
        <v>0</v>
      </c>
      <c r="G340" s="1055"/>
      <c r="H340" s="1053" t="s">
        <v>244</v>
      </c>
      <c r="I340" s="1052">
        <v>0</v>
      </c>
    </row>
    <row r="341" spans="1:9">
      <c r="A341" s="1049">
        <v>41548</v>
      </c>
      <c r="B341" s="1060">
        <v>50</v>
      </c>
      <c r="C341" s="1051" t="s">
        <v>246</v>
      </c>
      <c r="D341" s="1052" t="s">
        <v>792</v>
      </c>
      <c r="F341" s="1057" t="s">
        <v>339</v>
      </c>
      <c r="G341" s="1055"/>
      <c r="H341" s="1053" t="s">
        <v>244</v>
      </c>
      <c r="I341" s="1052">
        <v>0</v>
      </c>
    </row>
    <row r="342" spans="1:9">
      <c r="A342" s="1049">
        <v>41548</v>
      </c>
      <c r="B342" s="1060">
        <v>261</v>
      </c>
      <c r="C342" s="1051" t="s">
        <v>246</v>
      </c>
      <c r="D342" s="1052" t="s">
        <v>344</v>
      </c>
      <c r="F342" s="1057" t="s">
        <v>339</v>
      </c>
      <c r="G342" s="1055"/>
      <c r="H342" s="1053" t="s">
        <v>244</v>
      </c>
      <c r="I342" s="1052">
        <v>0</v>
      </c>
    </row>
    <row r="343" spans="1:9">
      <c r="A343" s="1049">
        <v>41548</v>
      </c>
      <c r="B343" s="1060">
        <v>15</v>
      </c>
      <c r="C343" s="1051" t="s">
        <v>246</v>
      </c>
      <c r="D343" s="1052" t="s">
        <v>280</v>
      </c>
      <c r="F343" s="1057" t="s">
        <v>339</v>
      </c>
      <c r="G343" s="1055"/>
      <c r="H343" s="1053" t="s">
        <v>244</v>
      </c>
      <c r="I343" s="1052">
        <v>0</v>
      </c>
    </row>
    <row r="344" spans="1:9">
      <c r="A344" s="1049">
        <v>41548</v>
      </c>
      <c r="B344" s="1060">
        <v>15</v>
      </c>
      <c r="C344" s="1051" t="s">
        <v>246</v>
      </c>
      <c r="D344" s="1052" t="s">
        <v>954</v>
      </c>
      <c r="F344" s="1057">
        <v>0</v>
      </c>
      <c r="G344" s="1055"/>
      <c r="H344" s="1053" t="s">
        <v>244</v>
      </c>
      <c r="I344" s="1052">
        <v>0</v>
      </c>
    </row>
    <row r="345" spans="1:9">
      <c r="A345" s="1049">
        <v>41548</v>
      </c>
      <c r="B345" s="1060">
        <v>10</v>
      </c>
      <c r="C345" s="1051" t="s">
        <v>246</v>
      </c>
      <c r="D345" s="1052" t="s">
        <v>1063</v>
      </c>
      <c r="F345" s="1057">
        <v>0</v>
      </c>
      <c r="G345" s="1055"/>
      <c r="H345" s="1053" t="s">
        <v>244</v>
      </c>
      <c r="I345" s="1052">
        <v>0</v>
      </c>
    </row>
    <row r="346" spans="1:9">
      <c r="A346" s="1049">
        <v>41548</v>
      </c>
      <c r="B346" s="1060">
        <v>25</v>
      </c>
      <c r="C346" s="1051" t="s">
        <v>246</v>
      </c>
      <c r="D346" s="1052" t="s">
        <v>995</v>
      </c>
      <c r="F346" s="1057" t="s">
        <v>339</v>
      </c>
      <c r="G346" s="1055"/>
      <c r="H346" s="1053" t="s">
        <v>244</v>
      </c>
      <c r="I346" s="1052">
        <v>0</v>
      </c>
    </row>
    <row r="347" spans="1:9">
      <c r="A347" s="1049">
        <v>41548</v>
      </c>
      <c r="B347" s="1060">
        <v>10</v>
      </c>
      <c r="C347" s="1051" t="s">
        <v>246</v>
      </c>
      <c r="D347" s="1052" t="s">
        <v>772</v>
      </c>
      <c r="F347" s="1057" t="s">
        <v>339</v>
      </c>
      <c r="G347" s="1055"/>
      <c r="H347" s="1053" t="s">
        <v>244</v>
      </c>
      <c r="I347" s="1052">
        <v>0</v>
      </c>
    </row>
    <row r="348" spans="1:9">
      <c r="A348" s="1049">
        <v>41548</v>
      </c>
      <c r="B348" s="1060">
        <v>10</v>
      </c>
      <c r="C348" s="1051" t="s">
        <v>246</v>
      </c>
      <c r="D348" s="1052" t="s">
        <v>1195</v>
      </c>
      <c r="F348" s="1057">
        <v>0</v>
      </c>
      <c r="G348" s="1055"/>
      <c r="H348" s="1053" t="s">
        <v>244</v>
      </c>
      <c r="I348" s="1052">
        <v>0</v>
      </c>
    </row>
    <row r="349" spans="1:9">
      <c r="A349" s="1049">
        <v>41548</v>
      </c>
      <c r="B349" s="1060">
        <v>210</v>
      </c>
      <c r="C349" s="1051" t="s">
        <v>246</v>
      </c>
      <c r="D349" s="1052" t="s">
        <v>346</v>
      </c>
      <c r="F349" s="1057" t="s">
        <v>339</v>
      </c>
      <c r="G349" s="1055"/>
      <c r="H349" s="1053" t="s">
        <v>244</v>
      </c>
      <c r="I349" s="1052">
        <v>0</v>
      </c>
    </row>
    <row r="350" spans="1:9">
      <c r="A350" s="1049">
        <v>41548</v>
      </c>
      <c r="B350" s="1060">
        <v>10</v>
      </c>
      <c r="C350" s="1051" t="s">
        <v>246</v>
      </c>
      <c r="D350" s="1052" t="s">
        <v>369</v>
      </c>
      <c r="F350" s="1057">
        <v>0</v>
      </c>
      <c r="G350" s="1055"/>
      <c r="H350" s="1053" t="s">
        <v>244</v>
      </c>
      <c r="I350" s="1052">
        <v>0</v>
      </c>
    </row>
    <row r="351" spans="1:9">
      <c r="A351" s="1049">
        <v>41548</v>
      </c>
      <c r="B351" s="1060">
        <v>40</v>
      </c>
      <c r="C351" s="1051" t="s">
        <v>246</v>
      </c>
      <c r="D351" s="1052" t="s">
        <v>1247</v>
      </c>
      <c r="F351" s="1057" t="s">
        <v>339</v>
      </c>
      <c r="G351" s="1055"/>
      <c r="H351" s="1053" t="s">
        <v>244</v>
      </c>
      <c r="I351" s="1052">
        <v>0</v>
      </c>
    </row>
    <row r="352" spans="1:9">
      <c r="A352" s="1049">
        <v>41548</v>
      </c>
      <c r="B352" s="1060">
        <v>10</v>
      </c>
      <c r="C352" s="1051" t="s">
        <v>246</v>
      </c>
      <c r="D352" s="1052" t="s">
        <v>1001</v>
      </c>
      <c r="F352" s="1057" t="s">
        <v>339</v>
      </c>
      <c r="G352" s="1055"/>
      <c r="H352" s="1053" t="s">
        <v>244</v>
      </c>
      <c r="I352" s="1052">
        <v>0</v>
      </c>
    </row>
    <row r="353" spans="1:9">
      <c r="A353" s="1049">
        <v>41548</v>
      </c>
      <c r="B353" s="1060">
        <v>180</v>
      </c>
      <c r="C353" s="1051" t="s">
        <v>246</v>
      </c>
      <c r="D353" s="1052" t="s">
        <v>783</v>
      </c>
      <c r="F353" s="1057">
        <v>0</v>
      </c>
      <c r="G353" s="1055"/>
      <c r="H353" s="1053" t="s">
        <v>244</v>
      </c>
      <c r="I353" s="1052">
        <v>0</v>
      </c>
    </row>
    <row r="354" spans="1:9">
      <c r="A354" s="1049">
        <v>41548</v>
      </c>
      <c r="B354" s="1060">
        <v>10</v>
      </c>
      <c r="C354" s="1051" t="s">
        <v>246</v>
      </c>
      <c r="D354" s="1052" t="s">
        <v>955</v>
      </c>
      <c r="F354" s="1057">
        <v>0</v>
      </c>
      <c r="G354" s="1055"/>
      <c r="H354" s="1053" t="s">
        <v>244</v>
      </c>
      <c r="I354" s="1052">
        <v>0</v>
      </c>
    </row>
    <row r="355" spans="1:9">
      <c r="A355" s="1049">
        <v>41548</v>
      </c>
      <c r="B355" s="1060">
        <v>5</v>
      </c>
      <c r="C355" s="1051" t="s">
        <v>246</v>
      </c>
      <c r="D355" s="1052" t="s">
        <v>1029</v>
      </c>
      <c r="F355" s="1057" t="s">
        <v>339</v>
      </c>
      <c r="G355" s="1055"/>
      <c r="H355" s="1053" t="s">
        <v>244</v>
      </c>
      <c r="I355" s="1052">
        <v>0</v>
      </c>
    </row>
    <row r="356" spans="1:9">
      <c r="A356" s="1049">
        <v>41548</v>
      </c>
      <c r="B356" s="1060">
        <v>20</v>
      </c>
      <c r="C356" s="1051" t="s">
        <v>246</v>
      </c>
      <c r="D356" s="1052" t="s">
        <v>787</v>
      </c>
      <c r="F356" s="1057" t="s">
        <v>339</v>
      </c>
      <c r="G356" s="1055"/>
      <c r="H356" s="1053" t="s">
        <v>244</v>
      </c>
      <c r="I356" s="1052">
        <v>0</v>
      </c>
    </row>
    <row r="357" spans="1:9">
      <c r="A357" s="1049">
        <v>41548</v>
      </c>
      <c r="B357" s="1060">
        <v>50</v>
      </c>
      <c r="C357" s="1051" t="s">
        <v>246</v>
      </c>
      <c r="D357" s="1052" t="s">
        <v>997</v>
      </c>
      <c r="F357" s="1057" t="s">
        <v>339</v>
      </c>
      <c r="G357" s="1055"/>
      <c r="H357" s="1053" t="s">
        <v>244</v>
      </c>
      <c r="I357" s="1052">
        <v>0</v>
      </c>
    </row>
    <row r="358" spans="1:9">
      <c r="A358" s="1049">
        <v>41548</v>
      </c>
      <c r="B358" s="1060">
        <v>12.5</v>
      </c>
      <c r="C358" s="1051" t="s">
        <v>246</v>
      </c>
      <c r="D358" s="1052" t="s">
        <v>913</v>
      </c>
      <c r="F358" s="1057" t="s">
        <v>339</v>
      </c>
      <c r="G358" s="1055"/>
      <c r="H358" s="1053" t="s">
        <v>244</v>
      </c>
      <c r="I358" s="1052">
        <v>0</v>
      </c>
    </row>
    <row r="359" spans="1:9">
      <c r="A359" s="1049">
        <v>41548</v>
      </c>
      <c r="B359" s="1060">
        <v>30</v>
      </c>
      <c r="C359" s="1051" t="s">
        <v>246</v>
      </c>
      <c r="D359" s="1052" t="s">
        <v>751</v>
      </c>
      <c r="F359" s="1057" t="s">
        <v>339</v>
      </c>
      <c r="G359" s="1055"/>
      <c r="H359" s="1053" t="s">
        <v>244</v>
      </c>
      <c r="I359" s="1052">
        <v>0</v>
      </c>
    </row>
    <row r="360" spans="1:9">
      <c r="A360" s="1049">
        <v>41548</v>
      </c>
      <c r="B360" s="1060">
        <v>7</v>
      </c>
      <c r="C360" s="1051" t="s">
        <v>246</v>
      </c>
      <c r="D360" s="1052" t="s">
        <v>1196</v>
      </c>
      <c r="F360" s="1057" t="s">
        <v>339</v>
      </c>
      <c r="G360" s="1055"/>
      <c r="H360" s="1053" t="s">
        <v>244</v>
      </c>
      <c r="I360" s="1052">
        <v>0</v>
      </c>
    </row>
    <row r="361" spans="1:9">
      <c r="A361" s="1049">
        <v>41548</v>
      </c>
      <c r="B361" s="1060">
        <v>10</v>
      </c>
      <c r="C361" s="1051" t="s">
        <v>246</v>
      </c>
      <c r="D361" s="1052" t="s">
        <v>1005</v>
      </c>
      <c r="F361" s="1057" t="s">
        <v>339</v>
      </c>
      <c r="G361" s="1055"/>
      <c r="H361" s="1053" t="s">
        <v>244</v>
      </c>
      <c r="I361" s="1052">
        <v>0</v>
      </c>
    </row>
    <row r="362" spans="1:9">
      <c r="A362" s="1049">
        <v>41548</v>
      </c>
      <c r="B362" s="1060">
        <v>10</v>
      </c>
      <c r="C362" s="1051" t="s">
        <v>246</v>
      </c>
      <c r="D362" s="1052" t="s">
        <v>951</v>
      </c>
      <c r="F362" s="1057" t="s">
        <v>339</v>
      </c>
      <c r="G362" s="1055"/>
      <c r="H362" s="1053" t="s">
        <v>244</v>
      </c>
      <c r="I362" s="1052">
        <v>0</v>
      </c>
    </row>
    <row r="363" spans="1:9">
      <c r="A363" s="1049">
        <v>41548</v>
      </c>
      <c r="B363" s="1060">
        <v>10</v>
      </c>
      <c r="C363" s="1051" t="s">
        <v>246</v>
      </c>
      <c r="D363" s="1052" t="s">
        <v>1040</v>
      </c>
      <c r="F363" s="1057" t="s">
        <v>339</v>
      </c>
      <c r="G363" s="1055"/>
      <c r="H363" s="1053" t="s">
        <v>244</v>
      </c>
      <c r="I363" s="1052">
        <v>0</v>
      </c>
    </row>
    <row r="364" spans="1:9">
      <c r="A364" s="1049">
        <v>41548</v>
      </c>
      <c r="B364" s="1060">
        <v>10</v>
      </c>
      <c r="C364" s="1051" t="s">
        <v>246</v>
      </c>
      <c r="D364" s="1052" t="s">
        <v>371</v>
      </c>
      <c r="F364" s="1057" t="s">
        <v>339</v>
      </c>
      <c r="G364" s="1055"/>
      <c r="H364" s="1053" t="s">
        <v>244</v>
      </c>
      <c r="I364" s="1052">
        <v>0</v>
      </c>
    </row>
    <row r="365" spans="1:9">
      <c r="A365" s="1049">
        <v>41548</v>
      </c>
      <c r="B365" s="1060">
        <v>50</v>
      </c>
      <c r="C365" s="1051" t="s">
        <v>246</v>
      </c>
      <c r="D365" s="1052" t="s">
        <v>250</v>
      </c>
      <c r="F365" s="1057">
        <v>0</v>
      </c>
      <c r="G365" s="1055"/>
      <c r="H365" s="1053" t="s">
        <v>244</v>
      </c>
      <c r="I365" s="1052">
        <v>0</v>
      </c>
    </row>
    <row r="366" spans="1:9">
      <c r="A366" s="1049">
        <v>41548</v>
      </c>
      <c r="B366" s="1060">
        <v>10</v>
      </c>
      <c r="C366" s="1051" t="s">
        <v>246</v>
      </c>
      <c r="D366" s="1052" t="s">
        <v>1027</v>
      </c>
      <c r="F366" s="1057" t="s">
        <v>339</v>
      </c>
      <c r="G366" s="1055"/>
      <c r="H366" s="1053" t="s">
        <v>244</v>
      </c>
      <c r="I366" s="1052">
        <v>0</v>
      </c>
    </row>
    <row r="367" spans="1:9">
      <c r="A367" s="1049">
        <v>41548</v>
      </c>
      <c r="B367" s="1060">
        <v>50</v>
      </c>
      <c r="C367" s="1051" t="s">
        <v>246</v>
      </c>
      <c r="D367" s="1052" t="s">
        <v>754</v>
      </c>
      <c r="F367" s="1057" t="s">
        <v>339</v>
      </c>
      <c r="G367" s="1055"/>
      <c r="H367" s="1053" t="s">
        <v>244</v>
      </c>
      <c r="I367" s="1052">
        <v>0</v>
      </c>
    </row>
    <row r="368" spans="1:9">
      <c r="A368" s="1049">
        <v>41548</v>
      </c>
      <c r="B368" s="1060">
        <v>10</v>
      </c>
      <c r="C368" s="1051" t="s">
        <v>246</v>
      </c>
      <c r="D368" s="1052" t="s">
        <v>388</v>
      </c>
      <c r="F368" s="1057" t="s">
        <v>339</v>
      </c>
      <c r="G368" s="1055"/>
      <c r="H368" s="1053" t="s">
        <v>244</v>
      </c>
      <c r="I368" s="1052">
        <v>0</v>
      </c>
    </row>
    <row r="369" spans="1:9">
      <c r="A369" s="1049">
        <v>41548</v>
      </c>
      <c r="B369" s="1060">
        <v>15</v>
      </c>
      <c r="C369" s="1051" t="s">
        <v>246</v>
      </c>
      <c r="D369" s="1052" t="s">
        <v>912</v>
      </c>
      <c r="F369" s="1057">
        <v>0</v>
      </c>
      <c r="G369" s="1055"/>
      <c r="H369" s="1053" t="s">
        <v>244</v>
      </c>
      <c r="I369" s="1052">
        <v>0</v>
      </c>
    </row>
    <row r="370" spans="1:9">
      <c r="A370" s="1049">
        <v>41548</v>
      </c>
      <c r="B370" s="1060">
        <v>10</v>
      </c>
      <c r="C370" s="1051" t="s">
        <v>246</v>
      </c>
      <c r="D370" s="1052" t="s">
        <v>993</v>
      </c>
      <c r="F370" s="1057" t="s">
        <v>339</v>
      </c>
      <c r="G370" s="1055"/>
      <c r="H370" s="1053" t="s">
        <v>244</v>
      </c>
      <c r="I370" s="1052">
        <v>0</v>
      </c>
    </row>
    <row r="371" spans="1:9">
      <c r="A371" s="1049">
        <v>41548</v>
      </c>
      <c r="B371" s="1060">
        <v>66</v>
      </c>
      <c r="C371" s="1051" t="s">
        <v>246</v>
      </c>
      <c r="D371" s="1052" t="s">
        <v>1069</v>
      </c>
      <c r="F371" s="1057">
        <v>0</v>
      </c>
      <c r="G371" s="1055"/>
      <c r="H371" s="1053"/>
      <c r="I371" s="1052"/>
    </row>
    <row r="372" spans="1:9">
      <c r="A372" s="1049">
        <v>41548</v>
      </c>
      <c r="B372" s="1060">
        <v>10</v>
      </c>
      <c r="C372" s="1051" t="s">
        <v>246</v>
      </c>
      <c r="D372" s="1052" t="s">
        <v>994</v>
      </c>
      <c r="F372" s="1057" t="s">
        <v>339</v>
      </c>
      <c r="G372" s="1055"/>
      <c r="H372" s="1053"/>
      <c r="I372" s="1052"/>
    </row>
    <row r="373" spans="1:9">
      <c r="A373" s="1049">
        <v>41548</v>
      </c>
      <c r="B373" s="1060">
        <v>5</v>
      </c>
      <c r="C373" s="1051" t="s">
        <v>246</v>
      </c>
      <c r="D373" s="1052" t="s">
        <v>755</v>
      </c>
      <c r="F373" s="1057" t="s">
        <v>339</v>
      </c>
      <c r="G373" s="1055"/>
      <c r="H373" s="1053"/>
      <c r="I373" s="1052"/>
    </row>
    <row r="374" spans="1:9">
      <c r="A374" s="1049">
        <v>41548</v>
      </c>
      <c r="B374" s="1060">
        <v>15</v>
      </c>
      <c r="C374" s="1051" t="s">
        <v>246</v>
      </c>
      <c r="D374" s="1052" t="s">
        <v>248</v>
      </c>
      <c r="F374" s="1057">
        <v>0</v>
      </c>
      <c r="G374" s="1055"/>
      <c r="H374" s="1053"/>
      <c r="I374" s="1052"/>
    </row>
    <row r="375" spans="1:9">
      <c r="A375" s="1049">
        <v>41548</v>
      </c>
      <c r="B375" s="1060">
        <v>50</v>
      </c>
      <c r="C375" s="1051" t="s">
        <v>246</v>
      </c>
      <c r="D375" s="1052" t="s">
        <v>998</v>
      </c>
      <c r="F375" s="1057" t="s">
        <v>339</v>
      </c>
      <c r="G375" s="1055"/>
      <c r="H375" s="1053"/>
      <c r="I375" s="1052"/>
    </row>
    <row r="376" spans="1:9">
      <c r="A376" s="1049">
        <v>41548</v>
      </c>
      <c r="B376" s="1060">
        <v>50</v>
      </c>
      <c r="C376" s="1051" t="s">
        <v>246</v>
      </c>
      <c r="D376" s="1052" t="s">
        <v>252</v>
      </c>
      <c r="F376" s="1057" t="s">
        <v>339</v>
      </c>
      <c r="G376" s="1055"/>
      <c r="H376" s="1053"/>
      <c r="I376" s="1052"/>
    </row>
    <row r="377" spans="1:9">
      <c r="A377" s="1049">
        <v>41548</v>
      </c>
      <c r="B377" s="1060">
        <v>20</v>
      </c>
      <c r="C377" s="1051" t="s">
        <v>246</v>
      </c>
      <c r="D377" s="1052" t="s">
        <v>1028</v>
      </c>
      <c r="F377" s="1057">
        <v>0</v>
      </c>
      <c r="G377" s="1055"/>
      <c r="H377" s="1053"/>
      <c r="I377" s="1052"/>
    </row>
    <row r="378" spans="1:9">
      <c r="A378" s="1049">
        <v>41548</v>
      </c>
      <c r="B378" s="1060">
        <v>25</v>
      </c>
      <c r="C378" s="1051" t="s">
        <v>246</v>
      </c>
      <c r="D378" s="1052" t="s">
        <v>1070</v>
      </c>
      <c r="F378" s="1057" t="s">
        <v>339</v>
      </c>
      <c r="G378" s="1055"/>
      <c r="H378" s="1053"/>
      <c r="I378" s="1052"/>
    </row>
    <row r="379" spans="1:9">
      <c r="A379" s="1049">
        <v>41548</v>
      </c>
      <c r="B379" s="1060">
        <v>200</v>
      </c>
      <c r="C379" s="1051" t="s">
        <v>246</v>
      </c>
      <c r="D379" s="1052" t="s">
        <v>911</v>
      </c>
      <c r="F379" s="1057">
        <v>0</v>
      </c>
      <c r="G379" s="1055"/>
      <c r="H379" s="1053"/>
      <c r="I379" s="1052"/>
    </row>
    <row r="380" spans="1:9">
      <c r="A380" s="1049">
        <v>41548</v>
      </c>
      <c r="B380" s="1060">
        <v>10</v>
      </c>
      <c r="C380" s="1051" t="s">
        <v>246</v>
      </c>
      <c r="D380" s="1052" t="s">
        <v>996</v>
      </c>
      <c r="F380" s="1057">
        <v>0</v>
      </c>
      <c r="G380" s="1055"/>
      <c r="H380" s="1053"/>
      <c r="I380" s="1052"/>
    </row>
    <row r="381" spans="1:9">
      <c r="A381" s="1049">
        <v>41548</v>
      </c>
      <c r="B381" s="1060">
        <v>30</v>
      </c>
      <c r="C381" s="1051" t="s">
        <v>246</v>
      </c>
      <c r="D381" s="1052" t="s">
        <v>1123</v>
      </c>
      <c r="F381" s="1057">
        <v>0</v>
      </c>
      <c r="G381" s="1055"/>
      <c r="H381" s="1053"/>
      <c r="I381" s="1052"/>
    </row>
    <row r="382" spans="1:9">
      <c r="A382" s="1049">
        <v>41548</v>
      </c>
      <c r="B382" s="1060">
        <v>25</v>
      </c>
      <c r="C382" s="1051" t="s">
        <v>246</v>
      </c>
      <c r="D382" s="1052" t="s">
        <v>1159</v>
      </c>
      <c r="F382" s="1057" t="s">
        <v>339</v>
      </c>
      <c r="G382" s="1055"/>
      <c r="H382" s="1053"/>
      <c r="I382" s="1052"/>
    </row>
    <row r="383" spans="1:9">
      <c r="A383" s="1049">
        <v>41548</v>
      </c>
      <c r="B383" s="1060">
        <v>15</v>
      </c>
      <c r="C383" s="1051" t="s">
        <v>246</v>
      </c>
      <c r="D383" s="1052" t="s">
        <v>753</v>
      </c>
      <c r="F383" s="1057" t="s">
        <v>339</v>
      </c>
      <c r="G383" s="1055"/>
      <c r="H383" s="1053"/>
      <c r="I383" s="1052"/>
    </row>
    <row r="384" spans="1:9">
      <c r="A384" s="1049">
        <v>41548</v>
      </c>
      <c r="B384" s="1060">
        <v>75</v>
      </c>
      <c r="C384" s="1051" t="s">
        <v>246</v>
      </c>
      <c r="D384" s="1052" t="s">
        <v>1003</v>
      </c>
      <c r="F384" s="1057" t="s">
        <v>339</v>
      </c>
      <c r="G384" s="1055"/>
      <c r="H384" s="1053"/>
      <c r="I384" s="1052"/>
    </row>
    <row r="385" spans="1:9">
      <c r="A385" s="1049">
        <v>41548</v>
      </c>
      <c r="B385" s="1060">
        <v>30</v>
      </c>
      <c r="C385" s="1051" t="s">
        <v>246</v>
      </c>
      <c r="D385" s="1052" t="s">
        <v>424</v>
      </c>
      <c r="F385" s="1057" t="s">
        <v>339</v>
      </c>
      <c r="G385" s="1055"/>
      <c r="H385" s="1053"/>
      <c r="I385" s="1052"/>
    </row>
    <row r="386" spans="1:9">
      <c r="A386" s="1049">
        <v>41548</v>
      </c>
      <c r="B386" s="1060">
        <v>25</v>
      </c>
      <c r="C386" s="1051" t="s">
        <v>246</v>
      </c>
      <c r="D386" s="1052" t="s">
        <v>402</v>
      </c>
      <c r="F386" s="1057">
        <v>0</v>
      </c>
      <c r="G386" s="1055"/>
      <c r="H386" s="1053"/>
      <c r="I386" s="1052"/>
    </row>
    <row r="387" spans="1:9">
      <c r="A387" s="1049">
        <v>41548</v>
      </c>
      <c r="B387" s="1060">
        <v>15</v>
      </c>
      <c r="C387" s="1051" t="s">
        <v>246</v>
      </c>
      <c r="D387" s="1052" t="s">
        <v>1190</v>
      </c>
      <c r="F387" s="1057">
        <v>0</v>
      </c>
      <c r="G387" s="1055"/>
      <c r="H387" s="1053"/>
      <c r="I387" s="1052"/>
    </row>
    <row r="388" spans="1:9">
      <c r="A388" s="1049">
        <v>41548</v>
      </c>
      <c r="B388" s="1060">
        <v>10</v>
      </c>
      <c r="C388" s="1051" t="s">
        <v>246</v>
      </c>
      <c r="D388" s="1052" t="s">
        <v>367</v>
      </c>
      <c r="F388" s="1057" t="s">
        <v>339</v>
      </c>
      <c r="G388" s="1055"/>
      <c r="H388" s="1053"/>
      <c r="I388" s="1052"/>
    </row>
    <row r="389" spans="1:9">
      <c r="A389" s="1049">
        <v>41549</v>
      </c>
      <c r="B389" s="1060">
        <v>3.89</v>
      </c>
      <c r="C389" s="1051" t="s">
        <v>246</v>
      </c>
      <c r="D389" s="1052" t="s">
        <v>1248</v>
      </c>
      <c r="F389" s="1057">
        <v>0</v>
      </c>
      <c r="G389" s="1055"/>
      <c r="H389" s="1053"/>
      <c r="I389" s="1052"/>
    </row>
    <row r="390" spans="1:9">
      <c r="A390" s="1049">
        <v>41549</v>
      </c>
      <c r="B390" s="1060">
        <v>20</v>
      </c>
      <c r="C390" s="1051" t="s">
        <v>246</v>
      </c>
      <c r="D390" s="1052" t="s">
        <v>254</v>
      </c>
      <c r="F390" s="1057" t="s">
        <v>339</v>
      </c>
      <c r="G390" s="1055"/>
      <c r="H390" s="1053"/>
      <c r="I390" s="1052"/>
    </row>
    <row r="391" spans="1:9">
      <c r="A391" s="1049">
        <v>41549</v>
      </c>
      <c r="B391" s="1060">
        <v>20</v>
      </c>
      <c r="C391" s="1051" t="s">
        <v>246</v>
      </c>
      <c r="D391" s="1052" t="s">
        <v>389</v>
      </c>
      <c r="F391" s="1057">
        <v>0</v>
      </c>
      <c r="G391" s="1055"/>
      <c r="H391" s="1053"/>
      <c r="I391" s="1052"/>
    </row>
    <row r="392" spans="1:9">
      <c r="A392" s="1049">
        <v>41549</v>
      </c>
      <c r="B392" s="1060">
        <v>10</v>
      </c>
      <c r="C392" s="1051" t="s">
        <v>246</v>
      </c>
      <c r="D392" s="1052" t="s">
        <v>317</v>
      </c>
      <c r="F392" s="1057" t="s">
        <v>339</v>
      </c>
      <c r="G392" s="1055"/>
      <c r="H392" s="1053"/>
      <c r="I392" s="1052"/>
    </row>
    <row r="393" spans="1:9">
      <c r="A393" s="1049">
        <v>41549</v>
      </c>
      <c r="B393" s="1060">
        <v>20</v>
      </c>
      <c r="C393" s="1051" t="s">
        <v>246</v>
      </c>
      <c r="D393" s="1052" t="s">
        <v>999</v>
      </c>
      <c r="F393" s="1057" t="s">
        <v>339</v>
      </c>
      <c r="G393" s="1055"/>
      <c r="H393" s="1053"/>
      <c r="I393" s="1052"/>
    </row>
    <row r="394" spans="1:9">
      <c r="A394" s="1049">
        <v>41549</v>
      </c>
      <c r="B394" s="1060">
        <v>3</v>
      </c>
      <c r="C394" s="1051" t="s">
        <v>246</v>
      </c>
      <c r="D394" s="1052" t="s">
        <v>426</v>
      </c>
      <c r="F394" s="1057">
        <v>0</v>
      </c>
      <c r="G394" s="1055"/>
      <c r="H394" s="1053"/>
      <c r="I394" s="1052"/>
    </row>
    <row r="395" spans="1:9">
      <c r="A395" s="1049">
        <v>41549</v>
      </c>
      <c r="B395" s="1060">
        <v>75</v>
      </c>
      <c r="C395" s="1051" t="s">
        <v>246</v>
      </c>
      <c r="D395" s="1052" t="s">
        <v>308</v>
      </c>
      <c r="F395" s="1057" t="s">
        <v>339</v>
      </c>
      <c r="G395" s="1055"/>
      <c r="H395" s="1053"/>
      <c r="I395" s="1052"/>
    </row>
    <row r="396" spans="1:9">
      <c r="A396" s="1049">
        <v>41549</v>
      </c>
      <c r="B396" s="1060">
        <v>10</v>
      </c>
      <c r="C396" s="1051" t="s">
        <v>246</v>
      </c>
      <c r="D396" s="1052" t="s">
        <v>781</v>
      </c>
      <c r="F396" s="1057" t="s">
        <v>339</v>
      </c>
      <c r="G396" s="1055"/>
      <c r="H396" s="1053"/>
      <c r="I396" s="1052"/>
    </row>
    <row r="397" spans="1:9">
      <c r="A397" s="1049">
        <v>41550</v>
      </c>
      <c r="B397" s="1060">
        <v>16386.07</v>
      </c>
      <c r="C397" s="1051" t="s">
        <v>246</v>
      </c>
      <c r="D397" s="1052" t="s">
        <v>1249</v>
      </c>
      <c r="F397" s="1057">
        <v>0</v>
      </c>
      <c r="G397" s="1055"/>
      <c r="H397" s="1053"/>
      <c r="I397" s="1052"/>
    </row>
    <row r="398" spans="1:9">
      <c r="A398" s="1049">
        <v>41550</v>
      </c>
      <c r="B398" s="1060">
        <v>300</v>
      </c>
      <c r="C398" s="1051" t="s">
        <v>246</v>
      </c>
      <c r="D398" s="1052" t="s">
        <v>778</v>
      </c>
      <c r="F398" s="1057" t="s">
        <v>339</v>
      </c>
      <c r="G398" s="1055"/>
      <c r="H398" s="1053"/>
      <c r="I398" s="1052"/>
    </row>
    <row r="399" spans="1:9">
      <c r="A399" s="1049">
        <v>41550</v>
      </c>
      <c r="B399" s="1060">
        <v>50</v>
      </c>
      <c r="C399" s="1051" t="s">
        <v>246</v>
      </c>
      <c r="D399" s="1052" t="s">
        <v>1105</v>
      </c>
      <c r="F399" s="1057">
        <v>0</v>
      </c>
      <c r="G399" s="1055"/>
      <c r="H399" s="1053"/>
      <c r="I399" s="1052"/>
    </row>
    <row r="400" spans="1:9">
      <c r="A400" s="1049">
        <v>41550</v>
      </c>
      <c r="B400" s="1060">
        <v>20</v>
      </c>
      <c r="C400" s="1051" t="s">
        <v>246</v>
      </c>
      <c r="D400" s="1052" t="s">
        <v>387</v>
      </c>
      <c r="F400" s="1057">
        <v>0</v>
      </c>
      <c r="G400" s="1055"/>
      <c r="H400" s="1053"/>
      <c r="I400" s="1052"/>
    </row>
    <row r="401" spans="1:9">
      <c r="A401" s="1049">
        <v>41550</v>
      </c>
      <c r="B401" s="1060">
        <v>5</v>
      </c>
      <c r="C401" s="1051" t="s">
        <v>246</v>
      </c>
      <c r="D401" s="1052" t="s">
        <v>1187</v>
      </c>
      <c r="F401" s="1057" t="s">
        <v>339</v>
      </c>
      <c r="G401" s="1055"/>
      <c r="H401" s="1053"/>
      <c r="I401" s="1052"/>
    </row>
    <row r="402" spans="1:9">
      <c r="A402" s="1049">
        <v>41551</v>
      </c>
      <c r="B402" s="1060">
        <v>10</v>
      </c>
      <c r="C402" s="1051" t="s">
        <v>1087</v>
      </c>
      <c r="D402" s="1052" t="s">
        <v>1250</v>
      </c>
      <c r="F402" s="1057">
        <v>0</v>
      </c>
      <c r="G402" s="1055"/>
      <c r="H402" s="1053"/>
      <c r="I402" s="1052"/>
    </row>
    <row r="403" spans="1:9">
      <c r="A403" s="1049">
        <v>41551</v>
      </c>
      <c r="B403" s="1060">
        <v>15</v>
      </c>
      <c r="C403" s="1051" t="s">
        <v>1087</v>
      </c>
      <c r="D403" s="1052" t="s">
        <v>1088</v>
      </c>
      <c r="F403" s="1057">
        <v>0</v>
      </c>
      <c r="G403" s="1055"/>
      <c r="H403" s="1053"/>
      <c r="I403" s="1052"/>
    </row>
    <row r="404" spans="1:9">
      <c r="A404" s="1049">
        <v>41551</v>
      </c>
      <c r="B404" s="1060">
        <v>50</v>
      </c>
      <c r="C404" s="1051" t="s">
        <v>1087</v>
      </c>
      <c r="D404" s="1052" t="s">
        <v>1089</v>
      </c>
      <c r="F404" s="1057">
        <v>0</v>
      </c>
      <c r="G404" s="1055"/>
      <c r="H404" s="1053"/>
      <c r="I404" s="1052"/>
    </row>
    <row r="405" spans="1:9">
      <c r="A405" s="1049">
        <v>41551</v>
      </c>
      <c r="B405" s="1060">
        <v>170</v>
      </c>
      <c r="C405" s="1051" t="s">
        <v>246</v>
      </c>
      <c r="D405" s="1052" t="s">
        <v>788</v>
      </c>
      <c r="F405" s="1057" t="s">
        <v>339</v>
      </c>
      <c r="G405" s="1055"/>
      <c r="H405" s="1053"/>
      <c r="I405" s="1052"/>
    </row>
    <row r="406" spans="1:9">
      <c r="A406" s="1049">
        <v>41551</v>
      </c>
      <c r="B406" s="1060">
        <v>682.5</v>
      </c>
      <c r="C406" s="1051" t="s">
        <v>246</v>
      </c>
      <c r="D406" s="1052" t="s">
        <v>1251</v>
      </c>
      <c r="F406" s="1057">
        <v>0</v>
      </c>
      <c r="G406" s="1055"/>
      <c r="H406" s="1053"/>
      <c r="I406" s="1052"/>
    </row>
    <row r="407" spans="1:9">
      <c r="A407" s="1049">
        <v>41554</v>
      </c>
      <c r="B407" s="1060">
        <v>40</v>
      </c>
      <c r="C407" s="1051" t="s">
        <v>246</v>
      </c>
      <c r="D407" s="1052" t="s">
        <v>1030</v>
      </c>
      <c r="F407" s="1057">
        <v>0</v>
      </c>
      <c r="G407" s="1055"/>
      <c r="H407" s="1053"/>
      <c r="I407" s="1052"/>
    </row>
    <row r="408" spans="1:9">
      <c r="A408" s="1049">
        <v>41554</v>
      </c>
      <c r="B408" s="1060">
        <v>15</v>
      </c>
      <c r="C408" s="1051" t="s">
        <v>246</v>
      </c>
      <c r="D408" s="1052" t="s">
        <v>1237</v>
      </c>
      <c r="F408" s="1057" t="s">
        <v>339</v>
      </c>
      <c r="G408" s="1055"/>
      <c r="H408" s="1053"/>
      <c r="I408" s="1052"/>
    </row>
    <row r="409" spans="1:9">
      <c r="A409" s="1049">
        <v>41554</v>
      </c>
      <c r="B409" s="1060">
        <v>100</v>
      </c>
      <c r="C409" s="1051" t="s">
        <v>246</v>
      </c>
      <c r="D409" s="1052" t="s">
        <v>1000</v>
      </c>
      <c r="F409" s="1057">
        <v>0</v>
      </c>
      <c r="G409" s="1055"/>
      <c r="H409" s="1053"/>
      <c r="I409" s="1052"/>
    </row>
    <row r="410" spans="1:9">
      <c r="A410" s="1049">
        <v>41554</v>
      </c>
      <c r="B410" s="1060">
        <v>6</v>
      </c>
      <c r="C410" s="1051" t="s">
        <v>246</v>
      </c>
      <c r="D410" s="1052" t="s">
        <v>310</v>
      </c>
      <c r="F410" s="1057" t="s">
        <v>339</v>
      </c>
      <c r="G410" s="1055"/>
      <c r="H410" s="1053"/>
      <c r="I410" s="1052"/>
    </row>
    <row r="411" spans="1:9">
      <c r="A411" s="1049">
        <v>41554</v>
      </c>
      <c r="B411" s="1060">
        <v>10</v>
      </c>
      <c r="C411" s="1051" t="s">
        <v>246</v>
      </c>
      <c r="D411" s="1052" t="s">
        <v>956</v>
      </c>
      <c r="F411" s="1057" t="s">
        <v>339</v>
      </c>
      <c r="G411" s="1055"/>
      <c r="H411" s="1053"/>
      <c r="I411" s="1052"/>
    </row>
    <row r="412" spans="1:9">
      <c r="A412" s="1049">
        <v>41554</v>
      </c>
      <c r="B412" s="1060">
        <v>12.5</v>
      </c>
      <c r="C412" s="1051" t="s">
        <v>246</v>
      </c>
      <c r="D412" s="1052" t="s">
        <v>1221</v>
      </c>
      <c r="F412" s="1057" t="s">
        <v>339</v>
      </c>
      <c r="G412" s="1055"/>
      <c r="H412" s="1053"/>
      <c r="I412" s="1052"/>
    </row>
    <row r="413" spans="1:9">
      <c r="A413" s="1049">
        <v>41554</v>
      </c>
      <c r="B413" s="1060">
        <v>110</v>
      </c>
      <c r="C413" s="1051" t="s">
        <v>246</v>
      </c>
      <c r="D413" s="1052" t="s">
        <v>967</v>
      </c>
      <c r="F413" s="1057" t="s">
        <v>339</v>
      </c>
      <c r="G413" s="1055"/>
      <c r="H413" s="1053"/>
      <c r="I413" s="1052"/>
    </row>
    <row r="414" spans="1:9">
      <c r="A414" s="1049">
        <v>41554</v>
      </c>
      <c r="B414" s="1060">
        <v>5</v>
      </c>
      <c r="C414" s="1051" t="s">
        <v>246</v>
      </c>
      <c r="D414" s="1052" t="s">
        <v>318</v>
      </c>
      <c r="F414" s="1057" t="s">
        <v>339</v>
      </c>
      <c r="G414" s="1055"/>
      <c r="H414" s="1053"/>
      <c r="I414" s="1052"/>
    </row>
    <row r="415" spans="1:9">
      <c r="A415" s="1049">
        <v>41554</v>
      </c>
      <c r="B415" s="1060">
        <v>15</v>
      </c>
      <c r="C415" s="1051" t="s">
        <v>246</v>
      </c>
      <c r="D415" s="1052" t="s">
        <v>306</v>
      </c>
      <c r="F415" s="1057" t="s">
        <v>339</v>
      </c>
      <c r="G415" s="1055"/>
      <c r="H415" s="1053"/>
      <c r="I415" s="1052"/>
    </row>
    <row r="416" spans="1:9">
      <c r="A416" s="1049">
        <v>41554</v>
      </c>
      <c r="B416" s="1060">
        <v>686.08</v>
      </c>
      <c r="C416" s="1051" t="s">
        <v>246</v>
      </c>
      <c r="D416" s="1052" t="s">
        <v>1252</v>
      </c>
      <c r="F416" s="1057">
        <v>0</v>
      </c>
      <c r="G416" s="1055"/>
      <c r="H416" s="1053"/>
      <c r="I416" s="1052"/>
    </row>
    <row r="417" spans="1:9">
      <c r="A417" s="1049">
        <v>41555</v>
      </c>
      <c r="B417" s="1060">
        <v>30</v>
      </c>
      <c r="C417" s="1051" t="s">
        <v>1087</v>
      </c>
      <c r="D417" s="1052" t="s">
        <v>1088</v>
      </c>
      <c r="F417" s="1057">
        <v>0</v>
      </c>
      <c r="G417" s="1055"/>
      <c r="H417" s="1053"/>
      <c r="I417" s="1052"/>
    </row>
    <row r="418" spans="1:9">
      <c r="A418" s="1049">
        <v>41555</v>
      </c>
      <c r="B418" s="1060">
        <v>246</v>
      </c>
      <c r="C418" s="1051" t="s">
        <v>246</v>
      </c>
      <c r="D418" s="1052" t="s">
        <v>429</v>
      </c>
      <c r="F418" s="1057">
        <v>0</v>
      </c>
      <c r="G418" s="1055"/>
      <c r="H418" s="1053"/>
      <c r="I418" s="1052"/>
    </row>
    <row r="419" spans="1:9">
      <c r="A419" s="1049">
        <v>41555</v>
      </c>
      <c r="B419" s="1060">
        <v>30</v>
      </c>
      <c r="C419" s="1051" t="s">
        <v>246</v>
      </c>
      <c r="D419" s="1052" t="s">
        <v>1231</v>
      </c>
      <c r="F419" s="1057">
        <v>0</v>
      </c>
      <c r="G419" s="1055"/>
      <c r="H419" s="1053"/>
      <c r="I419" s="1052"/>
    </row>
    <row r="420" spans="1:9">
      <c r="A420" s="1049">
        <v>41556</v>
      </c>
      <c r="B420" s="1060">
        <v>4070.81</v>
      </c>
      <c r="C420" s="1051">
        <v>103646</v>
      </c>
      <c r="D420" s="1052" t="s">
        <v>1253</v>
      </c>
      <c r="F420" s="1057">
        <v>0</v>
      </c>
      <c r="G420" s="1055"/>
      <c r="H420" s="1053"/>
      <c r="I420" s="1052"/>
    </row>
    <row r="421" spans="1:9">
      <c r="A421" s="1049">
        <v>41556</v>
      </c>
      <c r="B421" s="1060">
        <v>25</v>
      </c>
      <c r="C421" s="1051">
        <v>103647</v>
      </c>
      <c r="D421" s="1052" t="s">
        <v>1254</v>
      </c>
      <c r="F421" s="1057">
        <v>0</v>
      </c>
      <c r="G421" s="1055"/>
      <c r="H421" s="1053"/>
      <c r="I421" s="1052"/>
    </row>
    <row r="422" spans="1:9">
      <c r="A422" s="1049">
        <v>41556</v>
      </c>
      <c r="B422" s="1060">
        <v>0.24</v>
      </c>
      <c r="C422" s="1051" t="s">
        <v>246</v>
      </c>
      <c r="D422" s="1052" t="s">
        <v>1255</v>
      </c>
      <c r="F422" s="1057">
        <v>0</v>
      </c>
      <c r="G422" s="1055"/>
      <c r="H422" s="1053"/>
      <c r="I422" s="1052"/>
    </row>
    <row r="423" spans="1:9">
      <c r="A423" s="1049">
        <v>41556</v>
      </c>
      <c r="B423" s="1060">
        <v>49.2</v>
      </c>
      <c r="C423" s="1051" t="s">
        <v>246</v>
      </c>
      <c r="D423" s="1052" t="s">
        <v>429</v>
      </c>
      <c r="F423" s="1057">
        <v>0</v>
      </c>
      <c r="G423" s="1055"/>
      <c r="H423" s="1053"/>
      <c r="I423" s="1052"/>
    </row>
    <row r="424" spans="1:9">
      <c r="A424" s="1049">
        <v>41557</v>
      </c>
      <c r="B424" s="1060">
        <v>100</v>
      </c>
      <c r="C424" s="1051" t="s">
        <v>1087</v>
      </c>
      <c r="D424" s="1052" t="s">
        <v>1088</v>
      </c>
      <c r="F424" s="1057">
        <v>0</v>
      </c>
      <c r="G424" s="1055"/>
      <c r="H424" s="1053"/>
      <c r="I424" s="1052"/>
    </row>
    <row r="425" spans="1:9">
      <c r="A425" s="1049">
        <v>41557</v>
      </c>
      <c r="B425" s="1060">
        <v>15</v>
      </c>
      <c r="C425" s="1051" t="s">
        <v>1087</v>
      </c>
      <c r="D425" s="1052" t="s">
        <v>1096</v>
      </c>
      <c r="F425" s="1057">
        <v>0</v>
      </c>
      <c r="G425" s="1055"/>
      <c r="H425" s="1053"/>
      <c r="I425" s="1052"/>
    </row>
    <row r="426" spans="1:9">
      <c r="A426" s="1049">
        <v>41557</v>
      </c>
      <c r="B426" s="1060">
        <v>230</v>
      </c>
      <c r="C426" s="1051" t="s">
        <v>246</v>
      </c>
      <c r="D426" s="1052" t="s">
        <v>920</v>
      </c>
      <c r="F426" s="1057" t="s">
        <v>339</v>
      </c>
      <c r="G426" s="1055"/>
      <c r="H426" s="1053"/>
      <c r="I426" s="1052"/>
    </row>
    <row r="427" spans="1:9">
      <c r="A427" s="1049">
        <v>41557</v>
      </c>
      <c r="B427" s="1060">
        <v>5</v>
      </c>
      <c r="C427" s="1051" t="s">
        <v>246</v>
      </c>
      <c r="D427" s="1052" t="s">
        <v>1256</v>
      </c>
      <c r="F427" s="1057" t="s">
        <v>339</v>
      </c>
      <c r="G427" s="1055"/>
      <c r="H427" s="1053"/>
      <c r="I427" s="1052"/>
    </row>
    <row r="428" spans="1:9">
      <c r="A428" s="1049">
        <v>41557</v>
      </c>
      <c r="B428" s="1060">
        <v>200</v>
      </c>
      <c r="C428" s="1051" t="s">
        <v>246</v>
      </c>
      <c r="D428" s="1052" t="s">
        <v>1091</v>
      </c>
      <c r="F428" s="1057" t="s">
        <v>339</v>
      </c>
      <c r="G428" s="1055"/>
      <c r="H428" s="1053"/>
      <c r="I428" s="1052"/>
    </row>
    <row r="429" spans="1:9">
      <c r="A429" s="1049">
        <v>41557</v>
      </c>
      <c r="B429" s="1060">
        <v>150</v>
      </c>
      <c r="C429" s="1051" t="s">
        <v>246</v>
      </c>
      <c r="D429" s="1052" t="s">
        <v>357</v>
      </c>
      <c r="F429" s="1057" t="s">
        <v>339</v>
      </c>
      <c r="G429" s="1055"/>
      <c r="H429" s="1053"/>
      <c r="I429" s="1052"/>
    </row>
    <row r="430" spans="1:9">
      <c r="A430" s="1049">
        <v>41561</v>
      </c>
      <c r="B430" s="1060">
        <v>7</v>
      </c>
      <c r="C430" s="1051" t="s">
        <v>246</v>
      </c>
      <c r="D430" s="1052" t="s">
        <v>1032</v>
      </c>
      <c r="F430" s="1057" t="s">
        <v>339</v>
      </c>
      <c r="G430" s="1055"/>
      <c r="H430" s="1053"/>
      <c r="I430" s="1052"/>
    </row>
    <row r="431" spans="1:9">
      <c r="A431" s="1049">
        <v>41561</v>
      </c>
      <c r="B431" s="1060">
        <v>12.5</v>
      </c>
      <c r="C431" s="1051" t="s">
        <v>246</v>
      </c>
      <c r="D431" s="1052" t="s">
        <v>1221</v>
      </c>
      <c r="F431" s="1057" t="s">
        <v>339</v>
      </c>
      <c r="G431" s="1055"/>
      <c r="H431" s="1053"/>
      <c r="I431" s="1052"/>
    </row>
    <row r="432" spans="1:9">
      <c r="A432" s="1049">
        <v>41561</v>
      </c>
      <c r="B432" s="1060">
        <v>528.82000000000005</v>
      </c>
      <c r="C432" s="1051" t="s">
        <v>246</v>
      </c>
      <c r="D432" s="1052" t="s">
        <v>1257</v>
      </c>
      <c r="F432" s="1057">
        <v>0</v>
      </c>
      <c r="G432" s="1055"/>
      <c r="H432" s="1053"/>
      <c r="I432" s="1052"/>
    </row>
    <row r="433" spans="1:9">
      <c r="A433" s="1049">
        <v>41562</v>
      </c>
      <c r="B433" s="1060">
        <v>30</v>
      </c>
      <c r="C433" s="1051" t="s">
        <v>246</v>
      </c>
      <c r="D433" s="1052" t="s">
        <v>1204</v>
      </c>
      <c r="F433" s="1057" t="s">
        <v>339</v>
      </c>
      <c r="G433" s="1055"/>
      <c r="H433" s="1053"/>
      <c r="I433" s="1052"/>
    </row>
    <row r="434" spans="1:9">
      <c r="A434" s="1049">
        <v>41562</v>
      </c>
      <c r="B434" s="1060">
        <v>5</v>
      </c>
      <c r="C434" s="1051" t="s">
        <v>246</v>
      </c>
      <c r="D434" s="1052" t="s">
        <v>968</v>
      </c>
      <c r="F434" s="1057" t="s">
        <v>339</v>
      </c>
      <c r="G434" s="1055"/>
      <c r="H434" s="1053"/>
      <c r="I434" s="1052"/>
    </row>
    <row r="435" spans="1:9">
      <c r="A435" s="1049">
        <v>41562</v>
      </c>
      <c r="B435" s="1060">
        <v>200</v>
      </c>
      <c r="C435" s="1051" t="s">
        <v>246</v>
      </c>
      <c r="D435" s="1052" t="s">
        <v>450</v>
      </c>
      <c r="F435" s="1057" t="s">
        <v>339</v>
      </c>
      <c r="G435" s="1055"/>
      <c r="H435" s="1053"/>
      <c r="I435" s="1052"/>
    </row>
    <row r="436" spans="1:9">
      <c r="A436" s="1049">
        <v>41562</v>
      </c>
      <c r="B436" s="1060">
        <v>100</v>
      </c>
      <c r="C436" s="1051" t="s">
        <v>246</v>
      </c>
      <c r="D436" s="1052" t="s">
        <v>259</v>
      </c>
      <c r="F436" s="1057" t="s">
        <v>339</v>
      </c>
      <c r="G436" s="1055"/>
      <c r="H436" s="1053"/>
      <c r="I436" s="1052"/>
    </row>
    <row r="437" spans="1:9">
      <c r="A437" s="1049">
        <v>41562</v>
      </c>
      <c r="B437" s="1060">
        <v>40</v>
      </c>
      <c r="C437" s="1051" t="s">
        <v>246</v>
      </c>
      <c r="D437" s="1052" t="s">
        <v>1258</v>
      </c>
      <c r="F437" s="1057" t="s">
        <v>339</v>
      </c>
      <c r="G437" s="1055"/>
      <c r="H437" s="1053"/>
      <c r="I437" s="1052"/>
    </row>
    <row r="438" spans="1:9">
      <c r="A438" s="1049">
        <v>41562</v>
      </c>
      <c r="B438" s="1060">
        <v>7</v>
      </c>
      <c r="C438" s="1051" t="s">
        <v>246</v>
      </c>
      <c r="D438" s="1052" t="s">
        <v>976</v>
      </c>
      <c r="F438" s="1057">
        <v>0</v>
      </c>
      <c r="G438" s="1055"/>
      <c r="H438" s="1053"/>
      <c r="I438" s="1052"/>
    </row>
    <row r="439" spans="1:9">
      <c r="A439" s="1049">
        <v>41562</v>
      </c>
      <c r="B439" s="1060">
        <v>100</v>
      </c>
      <c r="C439" s="1051" t="s">
        <v>246</v>
      </c>
      <c r="D439" s="1052" t="s">
        <v>292</v>
      </c>
      <c r="F439" s="1057" t="s">
        <v>339</v>
      </c>
      <c r="G439" s="1055"/>
      <c r="H439" s="1053"/>
      <c r="I439" s="1052"/>
    </row>
    <row r="440" spans="1:9">
      <c r="A440" s="1049">
        <v>41562</v>
      </c>
      <c r="B440" s="1060">
        <v>1</v>
      </c>
      <c r="C440" s="1051" t="s">
        <v>246</v>
      </c>
      <c r="D440" s="1052" t="s">
        <v>785</v>
      </c>
      <c r="F440" s="1057" t="s">
        <v>339</v>
      </c>
      <c r="G440" s="1055"/>
      <c r="H440" s="1053"/>
      <c r="I440" s="1052"/>
    </row>
    <row r="441" spans="1:9">
      <c r="A441" s="1049">
        <v>41563</v>
      </c>
      <c r="B441" s="1060">
        <v>20</v>
      </c>
      <c r="C441" s="1051" t="s">
        <v>1087</v>
      </c>
      <c r="D441" s="1052" t="s">
        <v>1092</v>
      </c>
      <c r="F441" s="1057">
        <v>0</v>
      </c>
      <c r="G441" s="1055"/>
      <c r="H441" s="1053"/>
      <c r="I441" s="1052"/>
    </row>
    <row r="442" spans="1:9">
      <c r="A442" s="1049">
        <v>41563</v>
      </c>
      <c r="B442" s="1060">
        <v>30</v>
      </c>
      <c r="C442" s="1051">
        <v>103472</v>
      </c>
      <c r="D442" s="1052" t="s">
        <v>971</v>
      </c>
      <c r="F442" s="1057">
        <v>0</v>
      </c>
      <c r="G442" s="1055"/>
      <c r="H442" s="1053"/>
      <c r="I442" s="1052"/>
    </row>
    <row r="443" spans="1:9">
      <c r="A443" s="1049">
        <v>41563</v>
      </c>
      <c r="B443" s="1060">
        <v>30</v>
      </c>
      <c r="C443" s="1051">
        <v>103473</v>
      </c>
      <c r="D443" s="1052" t="s">
        <v>971</v>
      </c>
      <c r="F443" s="1057">
        <v>0</v>
      </c>
      <c r="G443" s="1055"/>
      <c r="H443" s="1053"/>
      <c r="I443" s="1052"/>
    </row>
    <row r="444" spans="1:9">
      <c r="A444" s="1049">
        <v>41563</v>
      </c>
      <c r="B444" s="1060">
        <v>115</v>
      </c>
      <c r="C444" s="1051">
        <v>103474</v>
      </c>
      <c r="D444" s="1052" t="s">
        <v>1259</v>
      </c>
      <c r="F444" s="1057">
        <v>0</v>
      </c>
      <c r="G444" s="1055"/>
      <c r="H444" s="1053"/>
      <c r="I444" s="1052"/>
    </row>
    <row r="445" spans="1:9">
      <c r="A445" s="1049">
        <v>41563</v>
      </c>
      <c r="B445" s="1060">
        <v>100</v>
      </c>
      <c r="C445" s="1051">
        <v>103474</v>
      </c>
      <c r="D445" s="1052" t="s">
        <v>1260</v>
      </c>
      <c r="F445" s="1057" t="s">
        <v>339</v>
      </c>
      <c r="G445" s="1055"/>
      <c r="H445" s="1053"/>
      <c r="I445" s="1052"/>
    </row>
    <row r="446" spans="1:9">
      <c r="A446" s="1049">
        <v>41563</v>
      </c>
      <c r="B446" s="1060">
        <v>1360</v>
      </c>
      <c r="C446" s="1051">
        <v>103475</v>
      </c>
      <c r="D446" s="1052" t="s">
        <v>1261</v>
      </c>
      <c r="F446" s="1057">
        <v>0</v>
      </c>
      <c r="G446" s="1055"/>
      <c r="H446" s="1053"/>
      <c r="I446" s="1052"/>
    </row>
    <row r="447" spans="1:9">
      <c r="A447" s="1049">
        <v>41563</v>
      </c>
      <c r="B447" s="1060">
        <v>3.23</v>
      </c>
      <c r="C447" s="1051" t="s">
        <v>246</v>
      </c>
      <c r="D447" s="1052" t="s">
        <v>1107</v>
      </c>
      <c r="F447" s="1057">
        <v>0</v>
      </c>
      <c r="G447" s="1055"/>
      <c r="H447" s="1053"/>
      <c r="I447" s="1052"/>
    </row>
    <row r="448" spans="1:9">
      <c r="A448" s="1049">
        <v>41563</v>
      </c>
      <c r="B448" s="1060">
        <v>5</v>
      </c>
      <c r="C448" s="1051" t="s">
        <v>246</v>
      </c>
      <c r="D448" s="1052" t="s">
        <v>1223</v>
      </c>
      <c r="F448" s="1057">
        <v>0</v>
      </c>
      <c r="G448" s="1055"/>
      <c r="H448" s="1053"/>
      <c r="I448" s="1052"/>
    </row>
    <row r="449" spans="1:9">
      <c r="A449" s="1049">
        <v>41564</v>
      </c>
      <c r="B449" s="1060">
        <v>15</v>
      </c>
      <c r="C449" s="1051" t="s">
        <v>1087</v>
      </c>
      <c r="D449" s="1052" t="s">
        <v>1236</v>
      </c>
      <c r="F449" s="1057">
        <v>0</v>
      </c>
      <c r="G449" s="1055"/>
      <c r="H449" s="1053"/>
      <c r="I449" s="1052"/>
    </row>
    <row r="450" spans="1:9">
      <c r="A450" s="1049">
        <v>41564</v>
      </c>
      <c r="B450" s="1060">
        <v>100</v>
      </c>
      <c r="C450" s="1051" t="s">
        <v>246</v>
      </c>
      <c r="D450" s="1052" t="s">
        <v>327</v>
      </c>
      <c r="F450" s="1057" t="s">
        <v>339</v>
      </c>
      <c r="G450" s="1055"/>
      <c r="H450" s="1053"/>
      <c r="I450" s="1052"/>
    </row>
    <row r="451" spans="1:9">
      <c r="A451" s="1049">
        <v>41564</v>
      </c>
      <c r="B451" s="1060">
        <v>80</v>
      </c>
      <c r="C451" s="1051" t="s">
        <v>246</v>
      </c>
      <c r="D451" s="1052" t="s">
        <v>1044</v>
      </c>
      <c r="F451" s="1057">
        <v>0</v>
      </c>
      <c r="G451" s="1055"/>
      <c r="H451" s="1053"/>
      <c r="I451" s="1052"/>
    </row>
    <row r="452" spans="1:9">
      <c r="A452" s="1049">
        <v>41568</v>
      </c>
      <c r="B452" s="1060">
        <v>40</v>
      </c>
      <c r="C452" s="1051" t="s">
        <v>246</v>
      </c>
      <c r="D452" s="1052" t="s">
        <v>261</v>
      </c>
      <c r="F452" s="1057" t="s">
        <v>339</v>
      </c>
      <c r="G452" s="1055"/>
      <c r="H452" s="1053"/>
      <c r="I452" s="1052"/>
    </row>
    <row r="453" spans="1:9">
      <c r="A453" s="1049">
        <v>41568</v>
      </c>
      <c r="B453" s="1060">
        <v>12</v>
      </c>
      <c r="C453" s="1051" t="s">
        <v>246</v>
      </c>
      <c r="D453" s="1052" t="s">
        <v>294</v>
      </c>
      <c r="F453" s="1057" t="s">
        <v>339</v>
      </c>
      <c r="G453" s="1055"/>
      <c r="H453" s="1053"/>
      <c r="I453" s="1052"/>
    </row>
    <row r="454" spans="1:9">
      <c r="A454" s="1049">
        <v>41568</v>
      </c>
      <c r="B454" s="1060">
        <v>25</v>
      </c>
      <c r="C454" s="1051" t="s">
        <v>246</v>
      </c>
      <c r="D454" s="1052" t="s">
        <v>1262</v>
      </c>
      <c r="F454" s="1057" t="s">
        <v>339</v>
      </c>
      <c r="G454" s="1055"/>
      <c r="H454" s="1053"/>
      <c r="I454" s="1052"/>
    </row>
    <row r="455" spans="1:9">
      <c r="A455" s="1049">
        <v>41568</v>
      </c>
      <c r="B455" s="1060">
        <v>40</v>
      </c>
      <c r="C455" s="1051" t="s">
        <v>246</v>
      </c>
      <c r="D455" s="1052" t="s">
        <v>400</v>
      </c>
      <c r="F455" s="1057" t="s">
        <v>339</v>
      </c>
      <c r="G455" s="1055"/>
      <c r="H455" s="1053"/>
      <c r="I455" s="1052"/>
    </row>
    <row r="456" spans="1:9">
      <c r="A456" s="1049">
        <v>41568</v>
      </c>
      <c r="B456" s="1060">
        <v>12.5</v>
      </c>
      <c r="C456" s="1051" t="s">
        <v>246</v>
      </c>
      <c r="D456" s="1052" t="s">
        <v>1221</v>
      </c>
      <c r="F456" s="1057" t="s">
        <v>339</v>
      </c>
      <c r="G456" s="1055"/>
      <c r="H456" s="1053"/>
      <c r="I456" s="1052"/>
    </row>
    <row r="457" spans="1:9">
      <c r="A457" s="1049">
        <v>41568</v>
      </c>
      <c r="B457" s="1060">
        <v>5</v>
      </c>
      <c r="C457" s="1051" t="s">
        <v>246</v>
      </c>
      <c r="D457" s="1052" t="s">
        <v>773</v>
      </c>
      <c r="F457" s="1057">
        <v>0</v>
      </c>
      <c r="G457" s="1055"/>
      <c r="H457" s="1053"/>
      <c r="I457" s="1052"/>
    </row>
    <row r="458" spans="1:9">
      <c r="A458" s="1049">
        <v>41568</v>
      </c>
      <c r="B458" s="1060">
        <v>229</v>
      </c>
      <c r="C458" s="1051" t="s">
        <v>246</v>
      </c>
      <c r="D458" s="1052" t="s">
        <v>355</v>
      </c>
      <c r="F458" s="1057" t="s">
        <v>339</v>
      </c>
      <c r="G458" s="1055"/>
      <c r="H458" s="1053"/>
      <c r="I458" s="1052"/>
    </row>
    <row r="459" spans="1:9">
      <c r="A459" s="1049">
        <v>41568</v>
      </c>
      <c r="B459" s="1060">
        <v>103.9</v>
      </c>
      <c r="C459" s="1051" t="s">
        <v>246</v>
      </c>
      <c r="D459" s="1052" t="s">
        <v>1263</v>
      </c>
      <c r="F459" s="1057">
        <v>0</v>
      </c>
      <c r="G459" s="1055"/>
      <c r="H459" s="1053"/>
      <c r="I459" s="1052"/>
    </row>
    <row r="460" spans="1:9">
      <c r="A460" s="1049">
        <v>41569</v>
      </c>
      <c r="B460" s="1060">
        <v>258</v>
      </c>
      <c r="C460" s="1051" t="s">
        <v>246</v>
      </c>
      <c r="D460" s="1052" t="s">
        <v>355</v>
      </c>
      <c r="F460" s="1057" t="s">
        <v>339</v>
      </c>
      <c r="G460" s="1055"/>
      <c r="H460" s="1053"/>
      <c r="I460" s="1052"/>
    </row>
    <row r="461" spans="1:9">
      <c r="A461" s="1049">
        <v>41570</v>
      </c>
      <c r="B461" s="1060">
        <v>100000</v>
      </c>
      <c r="C461" s="1051">
        <v>103649</v>
      </c>
      <c r="D461" s="1052" t="s">
        <v>1110</v>
      </c>
      <c r="F461" s="1057">
        <v>0</v>
      </c>
      <c r="G461" s="1055"/>
      <c r="H461" s="1053"/>
      <c r="I461" s="1052"/>
    </row>
    <row r="462" spans="1:9">
      <c r="A462" s="1049">
        <v>41570</v>
      </c>
      <c r="B462" s="1060">
        <v>100</v>
      </c>
      <c r="C462" s="1051" t="s">
        <v>1087</v>
      </c>
      <c r="D462" s="1052" t="s">
        <v>1093</v>
      </c>
      <c r="F462" s="1057">
        <v>0</v>
      </c>
      <c r="G462" s="1055"/>
      <c r="H462" s="1053"/>
      <c r="I462" s="1052"/>
    </row>
    <row r="463" spans="1:9">
      <c r="A463" s="1049">
        <v>41571</v>
      </c>
      <c r="B463" s="1060">
        <v>500</v>
      </c>
      <c r="C463" s="1051" t="s">
        <v>1087</v>
      </c>
      <c r="D463" s="1052" t="s">
        <v>1088</v>
      </c>
      <c r="F463" s="1057">
        <v>0</v>
      </c>
      <c r="G463" s="1055"/>
      <c r="H463" s="1053"/>
      <c r="I463" s="1052"/>
    </row>
    <row r="464" spans="1:9">
      <c r="A464" s="1049">
        <v>41571</v>
      </c>
      <c r="B464" s="1060">
        <v>15</v>
      </c>
      <c r="C464" s="1051" t="s">
        <v>246</v>
      </c>
      <c r="D464" s="1052" t="s">
        <v>1120</v>
      </c>
      <c r="F464" s="1057">
        <v>0</v>
      </c>
      <c r="G464" s="1055"/>
      <c r="H464" s="1053"/>
      <c r="I464" s="1052"/>
    </row>
    <row r="465" spans="1:9">
      <c r="A465" s="1049">
        <v>41572</v>
      </c>
      <c r="B465" s="1060">
        <v>3697.71</v>
      </c>
      <c r="C465" s="1051" t="s">
        <v>246</v>
      </c>
      <c r="D465" s="1052" t="s">
        <v>269</v>
      </c>
      <c r="F465" s="1057">
        <v>0</v>
      </c>
      <c r="G465" s="1055"/>
      <c r="H465" s="1053"/>
      <c r="I465" s="1052"/>
    </row>
    <row r="466" spans="1:9">
      <c r="A466" s="1049">
        <v>41572</v>
      </c>
      <c r="B466" s="1060">
        <v>15</v>
      </c>
      <c r="C466" s="1051" t="s">
        <v>246</v>
      </c>
      <c r="D466" s="1052" t="s">
        <v>1264</v>
      </c>
      <c r="F466" s="1057" t="s">
        <v>339</v>
      </c>
      <c r="G466" s="1055"/>
      <c r="H466" s="1053"/>
      <c r="I466" s="1052"/>
    </row>
    <row r="467" spans="1:9">
      <c r="A467" s="1049">
        <v>41572</v>
      </c>
      <c r="B467" s="1060">
        <v>10</v>
      </c>
      <c r="C467" s="1051" t="s">
        <v>246</v>
      </c>
      <c r="D467" s="1052" t="s">
        <v>302</v>
      </c>
      <c r="F467" s="1057">
        <v>0</v>
      </c>
      <c r="G467" s="1055"/>
      <c r="H467" s="1053"/>
      <c r="I467" s="1052"/>
    </row>
    <row r="468" spans="1:9">
      <c r="A468" s="1049">
        <v>41572</v>
      </c>
      <c r="B468" s="1060">
        <v>3</v>
      </c>
      <c r="C468" s="1051" t="s">
        <v>246</v>
      </c>
      <c r="D468" s="1052" t="s">
        <v>363</v>
      </c>
      <c r="F468" s="1057" t="s">
        <v>339</v>
      </c>
      <c r="G468" s="1055"/>
      <c r="H468" s="1053"/>
      <c r="I468" s="1052"/>
    </row>
    <row r="469" spans="1:9">
      <c r="A469" s="1049">
        <v>41572</v>
      </c>
      <c r="B469" s="1060">
        <v>3</v>
      </c>
      <c r="C469" s="1051" t="s">
        <v>246</v>
      </c>
      <c r="D469" s="1052" t="s">
        <v>363</v>
      </c>
      <c r="F469" s="1057" t="s">
        <v>339</v>
      </c>
      <c r="G469" s="1055"/>
      <c r="H469" s="1053"/>
      <c r="I469" s="1052"/>
    </row>
    <row r="470" spans="1:9">
      <c r="A470" s="1049">
        <v>41575</v>
      </c>
      <c r="B470" s="1060">
        <v>15</v>
      </c>
      <c r="C470" s="1051" t="s">
        <v>246</v>
      </c>
      <c r="D470" s="1052" t="s">
        <v>858</v>
      </c>
      <c r="F470" s="1057" t="s">
        <v>339</v>
      </c>
      <c r="G470" s="1055"/>
      <c r="H470" s="1053"/>
      <c r="I470" s="1052"/>
    </row>
    <row r="471" spans="1:9">
      <c r="A471" s="1049">
        <v>41575</v>
      </c>
      <c r="B471" s="1060">
        <v>20</v>
      </c>
      <c r="C471" s="1051" t="s">
        <v>246</v>
      </c>
      <c r="D471" s="1052" t="s">
        <v>1121</v>
      </c>
      <c r="F471" s="1057">
        <v>0</v>
      </c>
      <c r="G471" s="1055"/>
      <c r="H471" s="1053"/>
      <c r="I471" s="1052"/>
    </row>
    <row r="472" spans="1:9">
      <c r="A472" s="1049">
        <v>41575</v>
      </c>
      <c r="B472" s="1060">
        <v>80</v>
      </c>
      <c r="C472" s="1051" t="s">
        <v>246</v>
      </c>
      <c r="D472" s="1052" t="s">
        <v>330</v>
      </c>
      <c r="F472" s="1057" t="s">
        <v>339</v>
      </c>
      <c r="G472" s="1055"/>
      <c r="H472" s="1053"/>
      <c r="I472" s="1052"/>
    </row>
    <row r="473" spans="1:9">
      <c r="A473" s="1049">
        <v>41575</v>
      </c>
      <c r="B473" s="1060">
        <v>3</v>
      </c>
      <c r="C473" s="1051" t="s">
        <v>246</v>
      </c>
      <c r="D473" s="1052" t="s">
        <v>1004</v>
      </c>
      <c r="F473" s="1057">
        <v>0</v>
      </c>
      <c r="G473" s="1055"/>
      <c r="H473" s="1053"/>
      <c r="I473" s="1052"/>
    </row>
    <row r="474" spans="1:9">
      <c r="A474" s="1049">
        <v>41575</v>
      </c>
      <c r="B474" s="1060">
        <v>12.5</v>
      </c>
      <c r="C474" s="1051" t="s">
        <v>246</v>
      </c>
      <c r="D474" s="1052" t="s">
        <v>1221</v>
      </c>
      <c r="F474" s="1057" t="s">
        <v>339</v>
      </c>
      <c r="G474" s="1055"/>
      <c r="H474" s="1053"/>
      <c r="I474" s="1052"/>
    </row>
    <row r="475" spans="1:9">
      <c r="A475" s="1049">
        <v>41575</v>
      </c>
      <c r="B475" s="1060">
        <v>50</v>
      </c>
      <c r="C475" s="1051" t="s">
        <v>246</v>
      </c>
      <c r="D475" s="1052" t="s">
        <v>1017</v>
      </c>
      <c r="F475" s="1057" t="s">
        <v>339</v>
      </c>
      <c r="G475" s="1055"/>
      <c r="H475" s="1053"/>
      <c r="I475" s="1052"/>
    </row>
    <row r="476" spans="1:9">
      <c r="A476" s="1049">
        <v>41575</v>
      </c>
      <c r="B476" s="1060">
        <v>120.89</v>
      </c>
      <c r="C476" s="1051" t="s">
        <v>246</v>
      </c>
      <c r="D476" s="1052" t="s">
        <v>1265</v>
      </c>
      <c r="F476" s="1057">
        <v>0</v>
      </c>
      <c r="G476" s="1055"/>
      <c r="H476" s="1053"/>
      <c r="I476" s="1052"/>
    </row>
    <row r="477" spans="1:9">
      <c r="A477" s="1049">
        <v>41577</v>
      </c>
      <c r="B477" s="1060">
        <v>180</v>
      </c>
      <c r="C477" s="1051" t="s">
        <v>246</v>
      </c>
      <c r="D477" s="1052" t="s">
        <v>287</v>
      </c>
      <c r="F477" s="1057" t="s">
        <v>339</v>
      </c>
      <c r="G477" s="1055"/>
      <c r="H477" s="1053"/>
      <c r="I477" s="1052"/>
    </row>
    <row r="478" spans="1:9">
      <c r="A478" s="1049">
        <v>41578</v>
      </c>
      <c r="B478" s="1060">
        <v>691.74</v>
      </c>
      <c r="C478" s="1051" t="s">
        <v>246</v>
      </c>
      <c r="D478" s="1052" t="s">
        <v>1061</v>
      </c>
      <c r="F478" s="1057">
        <v>0</v>
      </c>
      <c r="G478" s="1055"/>
      <c r="H478" s="1053"/>
      <c r="I478" s="1052"/>
    </row>
    <row r="479" spans="1:9">
      <c r="A479" s="1049">
        <v>41578</v>
      </c>
      <c r="B479" s="1060">
        <v>74.92</v>
      </c>
      <c r="C479" s="1051" t="s">
        <v>246</v>
      </c>
      <c r="D479" s="1052" t="s">
        <v>1061</v>
      </c>
      <c r="F479" s="1057">
        <v>0</v>
      </c>
      <c r="G479" s="1055"/>
      <c r="H479" s="1053"/>
      <c r="I479" s="1052"/>
    </row>
    <row r="480" spans="1:9">
      <c r="A480" s="1049">
        <v>41578</v>
      </c>
      <c r="B480" s="1060">
        <v>25</v>
      </c>
      <c r="C480" s="1051" t="s">
        <v>246</v>
      </c>
      <c r="D480" s="1052" t="s">
        <v>762</v>
      </c>
      <c r="F480" s="1057" t="s">
        <v>339</v>
      </c>
      <c r="G480" s="1055"/>
      <c r="H480" s="1053"/>
      <c r="I480" s="1052"/>
    </row>
    <row r="481" spans="1:9">
      <c r="A481" s="1049">
        <v>41578</v>
      </c>
      <c r="B481" s="1060">
        <v>82.38</v>
      </c>
      <c r="C481" s="1051" t="s">
        <v>246</v>
      </c>
      <c r="D481" s="1052" t="s">
        <v>1218</v>
      </c>
      <c r="F481" s="1057">
        <v>0</v>
      </c>
      <c r="G481" s="1055"/>
      <c r="H481" s="1053"/>
      <c r="I481" s="1052"/>
    </row>
    <row r="482" spans="1:9">
      <c r="A482" s="1049"/>
      <c r="B482" s="1060"/>
      <c r="C482" s="1051"/>
      <c r="D482" s="1052"/>
      <c r="G482" s="1052"/>
      <c r="H482" s="1053"/>
      <c r="I482" s="1052"/>
    </row>
    <row r="483" spans="1:9">
      <c r="A483" s="1059" t="s">
        <v>17</v>
      </c>
      <c r="B483" s="1058" t="s">
        <v>244</v>
      </c>
      <c r="C483" s="1051" t="s">
        <v>244</v>
      </c>
      <c r="D483" s="1052" t="s">
        <v>244</v>
      </c>
      <c r="F483" s="1052" t="s">
        <v>244</v>
      </c>
      <c r="G483" s="1053" t="s">
        <v>244</v>
      </c>
      <c r="H483" s="1053" t="s">
        <v>244</v>
      </c>
      <c r="I483" s="1036"/>
    </row>
    <row r="484" spans="1:9">
      <c r="A484" s="1061">
        <v>41547</v>
      </c>
      <c r="B484" s="1058">
        <v>19322.919999999998</v>
      </c>
      <c r="C484" s="1051" t="s">
        <v>246</v>
      </c>
      <c r="D484" s="1051">
        <v>10107146</v>
      </c>
      <c r="E484" s="1052" t="s">
        <v>1266</v>
      </c>
      <c r="F484" s="1042"/>
      <c r="G484" s="1040"/>
      <c r="H484" s="1053"/>
      <c r="I484" s="1036"/>
    </row>
    <row r="485" spans="1:9">
      <c r="A485" s="979"/>
      <c r="B485" s="1071"/>
      <c r="C485" s="1071"/>
      <c r="D485" s="1071"/>
      <c r="E485" s="1071"/>
      <c r="F485" s="1071"/>
      <c r="G485" s="979"/>
      <c r="H485" s="1071"/>
      <c r="I485" s="1071"/>
    </row>
    <row r="486" spans="1:9">
      <c r="B486" s="1036"/>
      <c r="C486" s="1036"/>
      <c r="D486" s="1036"/>
      <c r="E486" s="1036"/>
      <c r="F486" s="1036"/>
      <c r="G486" s="1036"/>
      <c r="H486" s="1036"/>
      <c r="I486" s="1036"/>
    </row>
  </sheetData>
  <pageMargins left="0.70866141732283472" right="0.70866141732283472" top="0.74803149606299213" bottom="0.74803149606299213" header="0.31496062992125984" footer="0.31496062992125984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B050"/>
    <pageSetUpPr fitToPage="1"/>
  </sheetPr>
  <dimension ref="A1:K2553"/>
  <sheetViews>
    <sheetView tabSelected="1" zoomScale="85" zoomScaleNormal="85" zoomScalePageLayoutView="85" workbookViewId="0"/>
  </sheetViews>
  <sheetFormatPr defaultColWidth="8.85546875" defaultRowHeight="15"/>
  <cols>
    <col min="1" max="1" width="28.42578125" style="1396" customWidth="1"/>
    <col min="2" max="2" width="17.28515625" style="1396" bestFit="1" customWidth="1"/>
    <col min="3" max="5" width="12.42578125" style="1396" customWidth="1"/>
    <col min="6" max="6" width="14.42578125" style="1396" customWidth="1"/>
    <col min="7" max="7" width="17.7109375" style="1396" customWidth="1"/>
    <col min="8" max="8" width="13.140625" style="1396" customWidth="1"/>
    <col min="9" max="9" width="11.28515625" style="1396" customWidth="1"/>
    <col min="10" max="10" width="17.140625" style="1396" customWidth="1"/>
    <col min="11" max="11" width="13.85546875" style="1396" customWidth="1"/>
  </cols>
  <sheetData>
    <row r="1" spans="1:11">
      <c r="A1" s="1395"/>
      <c r="B1" s="974"/>
      <c r="I1" s="1337" t="s">
        <v>1</v>
      </c>
      <c r="J1" s="977" t="s">
        <v>1892</v>
      </c>
      <c r="K1" s="978"/>
    </row>
    <row r="2" spans="1:11">
      <c r="A2" s="1395"/>
      <c r="B2" s="1395"/>
    </row>
    <row r="3" spans="1:11">
      <c r="A3" s="1395"/>
    </row>
    <row r="4" spans="1:11">
      <c r="A4" s="979" t="s">
        <v>2</v>
      </c>
      <c r="H4" s="980"/>
      <c r="I4" s="980"/>
      <c r="J4" s="980"/>
    </row>
    <row r="5" spans="1:11">
      <c r="A5" s="980"/>
      <c r="B5" s="980"/>
      <c r="D5" s="1397"/>
      <c r="E5" s="1397"/>
      <c r="F5" s="1397"/>
      <c r="G5" s="1397"/>
      <c r="H5" s="982" t="s">
        <v>411</v>
      </c>
      <c r="I5" s="980"/>
      <c r="J5" s="980"/>
    </row>
    <row r="6" spans="1:11">
      <c r="A6" s="830"/>
      <c r="B6" s="980"/>
      <c r="C6" s="980"/>
      <c r="D6" s="980"/>
      <c r="E6" s="980"/>
      <c r="F6" s="1397"/>
      <c r="G6" s="1397"/>
      <c r="H6" s="980" t="s">
        <v>239</v>
      </c>
      <c r="I6" s="980" t="s">
        <v>31</v>
      </c>
      <c r="J6" s="980"/>
    </row>
    <row r="7" spans="1:11">
      <c r="A7" s="984" t="s">
        <v>238</v>
      </c>
      <c r="B7" s="980"/>
      <c r="C7" s="980"/>
      <c r="D7" s="980"/>
      <c r="E7" s="980"/>
      <c r="F7" s="1397"/>
      <c r="G7" s="1397"/>
      <c r="H7" s="1397"/>
      <c r="I7" s="1397"/>
      <c r="J7" s="980"/>
    </row>
    <row r="8" spans="1:11">
      <c r="A8" s="985" t="s">
        <v>1979</v>
      </c>
      <c r="B8" s="980"/>
      <c r="C8" s="980"/>
      <c r="D8" s="980"/>
      <c r="E8" s="980"/>
      <c r="F8" s="983"/>
      <c r="G8" s="1397"/>
      <c r="H8" s="1397"/>
      <c r="I8" s="1397"/>
      <c r="J8" s="1397"/>
    </row>
    <row r="9" spans="1:11">
      <c r="A9" s="980" t="s">
        <v>4</v>
      </c>
      <c r="B9" s="983"/>
      <c r="C9" s="983"/>
      <c r="D9" s="983"/>
      <c r="E9" s="983"/>
      <c r="F9" s="983"/>
      <c r="G9" s="1397"/>
      <c r="H9" s="1397"/>
      <c r="I9" s="1397"/>
      <c r="J9" s="1397"/>
    </row>
    <row r="10" spans="1:11">
      <c r="A10" s="980"/>
      <c r="B10" s="983"/>
      <c r="C10" s="983"/>
      <c r="D10" s="983"/>
      <c r="E10" s="983"/>
      <c r="F10" s="983"/>
      <c r="G10" s="1397"/>
      <c r="H10" s="1397"/>
      <c r="I10" s="1397"/>
      <c r="J10" s="1397"/>
    </row>
    <row r="11" spans="1:11">
      <c r="A11" s="1397"/>
      <c r="B11" s="1397"/>
      <c r="C11" s="1397"/>
      <c r="D11" s="1397"/>
      <c r="E11" s="1397"/>
      <c r="F11" s="1397"/>
      <c r="G11" s="1397"/>
      <c r="H11" s="1397"/>
      <c r="I11" s="1397"/>
      <c r="J11" s="1397"/>
    </row>
    <row r="12" spans="1:11">
      <c r="A12" s="983" t="s">
        <v>5</v>
      </c>
      <c r="B12" s="986"/>
      <c r="C12" s="986"/>
      <c r="D12" s="986"/>
      <c r="E12" s="986"/>
      <c r="F12" s="986"/>
      <c r="G12" s="1397"/>
      <c r="H12" s="1397"/>
      <c r="I12" s="1397"/>
      <c r="J12" s="1397"/>
    </row>
    <row r="13" spans="1:11" ht="15.75" thickBot="1">
      <c r="A13" s="1397"/>
      <c r="B13" s="1397"/>
      <c r="C13" s="1398"/>
      <c r="D13" s="1398"/>
      <c r="E13" s="1398"/>
      <c r="F13" s="1398"/>
      <c r="G13" s="1397"/>
      <c r="H13" s="1397"/>
      <c r="I13" s="1397"/>
      <c r="J13" s="1398"/>
    </row>
    <row r="14" spans="1:11">
      <c r="A14" s="988"/>
      <c r="B14" s="988"/>
      <c r="C14" s="988"/>
      <c r="D14" s="988"/>
      <c r="E14" s="988"/>
      <c r="F14" s="989"/>
      <c r="G14" s="989"/>
      <c r="H14" s="990" t="s">
        <v>6</v>
      </c>
      <c r="I14" s="989"/>
      <c r="J14" s="991"/>
    </row>
    <row r="15" spans="1:11">
      <c r="A15" s="992"/>
      <c r="B15" s="992"/>
      <c r="C15" s="993"/>
      <c r="D15" s="993"/>
      <c r="E15" s="993"/>
      <c r="F15" s="993"/>
      <c r="G15" s="993"/>
      <c r="H15" s="994" t="s">
        <v>7</v>
      </c>
      <c r="I15" s="993"/>
      <c r="J15" s="991" t="s">
        <v>8</v>
      </c>
    </row>
    <row r="16" spans="1:11">
      <c r="A16" s="995"/>
      <c r="B16" s="994" t="s">
        <v>1102</v>
      </c>
      <c r="C16" s="994" t="s">
        <v>10</v>
      </c>
      <c r="D16" s="994" t="s">
        <v>101</v>
      </c>
      <c r="E16" s="994"/>
      <c r="F16" s="994"/>
      <c r="G16" s="994" t="s">
        <v>11</v>
      </c>
      <c r="H16" s="994" t="s">
        <v>12</v>
      </c>
      <c r="I16" s="994" t="s">
        <v>7</v>
      </c>
      <c r="J16" s="991" t="s">
        <v>13</v>
      </c>
    </row>
    <row r="17" spans="1:11" ht="15.75" thickBot="1">
      <c r="A17" s="996" t="s">
        <v>1211</v>
      </c>
      <c r="B17" s="996" t="s">
        <v>13</v>
      </c>
      <c r="C17" s="996" t="s">
        <v>16</v>
      </c>
      <c r="D17" s="996" t="s">
        <v>16</v>
      </c>
      <c r="E17" s="996" t="s">
        <v>1329</v>
      </c>
      <c r="F17" s="996" t="s">
        <v>17</v>
      </c>
      <c r="G17" s="996" t="s">
        <v>13</v>
      </c>
      <c r="H17" s="996" t="s">
        <v>18</v>
      </c>
      <c r="I17" s="996" t="s">
        <v>19</v>
      </c>
      <c r="J17" s="997" t="s">
        <v>1081</v>
      </c>
    </row>
    <row r="18" spans="1:11" ht="15.75" thickTop="1">
      <c r="A18" s="998">
        <v>42217</v>
      </c>
      <c r="B18" s="999">
        <v>1936756.987765694</v>
      </c>
      <c r="C18" s="1000">
        <v>25766.04</v>
      </c>
      <c r="D18" s="1000">
        <v>3872.31</v>
      </c>
      <c r="E18" s="1000">
        <v>0</v>
      </c>
      <c r="F18" s="1000">
        <v>61408.24</v>
      </c>
      <c r="G18" s="1001">
        <v>1904987.0977656941</v>
      </c>
      <c r="H18" s="1002">
        <v>8.7025534944713337E-2</v>
      </c>
      <c r="I18" s="1001">
        <v>140.45609409851761</v>
      </c>
      <c r="J18" s="999">
        <v>1905127.5538597926</v>
      </c>
    </row>
    <row r="19" spans="1:11">
      <c r="A19" s="998">
        <v>42248</v>
      </c>
      <c r="B19" s="999">
        <v>1905127.5538597926</v>
      </c>
      <c r="C19" s="1000">
        <v>32701.519999999997</v>
      </c>
      <c r="D19" s="1000">
        <v>0</v>
      </c>
      <c r="E19" s="1000">
        <v>0</v>
      </c>
      <c r="F19" s="1000">
        <v>0</v>
      </c>
      <c r="G19" s="1001">
        <v>1937829.0738597927</v>
      </c>
      <c r="H19" s="1002">
        <v>0.10633041653697987</v>
      </c>
      <c r="I19" s="1001">
        <v>168.81083863165776</v>
      </c>
      <c r="J19" s="999">
        <v>1937997.8846984243</v>
      </c>
    </row>
    <row r="20" spans="1:11">
      <c r="A20" s="998">
        <v>42278</v>
      </c>
      <c r="B20" s="999">
        <v>1937997.8846984243</v>
      </c>
      <c r="C20" s="1000">
        <v>166198.47</v>
      </c>
      <c r="D20" s="1000">
        <v>2757.03</v>
      </c>
      <c r="E20" s="1000">
        <v>0</v>
      </c>
      <c r="F20" s="1000">
        <v>18</v>
      </c>
      <c r="G20" s="1001">
        <v>2106935.384698424</v>
      </c>
      <c r="H20" s="1002">
        <v>9.7662151460888927E-2</v>
      </c>
      <c r="I20" s="1001">
        <v>157.72420245524987</v>
      </c>
      <c r="J20" s="999">
        <v>2107093.108900879</v>
      </c>
      <c r="K20" s="1399"/>
    </row>
    <row r="21" spans="1:11">
      <c r="A21" s="998">
        <v>42309</v>
      </c>
      <c r="B21" s="999">
        <v>2107093.108900879</v>
      </c>
      <c r="C21" s="1000">
        <v>38496.78</v>
      </c>
      <c r="D21" s="1000">
        <v>0</v>
      </c>
      <c r="E21" s="1000">
        <v>0</v>
      </c>
      <c r="F21" s="1000">
        <v>64056.78</v>
      </c>
      <c r="G21" s="1001">
        <v>2081533.1089008788</v>
      </c>
      <c r="H21" s="1002">
        <v>0.12047564123111547</v>
      </c>
      <c r="I21" s="1001">
        <v>211.54449452374834</v>
      </c>
      <c r="J21" s="999">
        <v>2081744.6533954025</v>
      </c>
    </row>
    <row r="22" spans="1:11">
      <c r="A22" s="998">
        <v>42339</v>
      </c>
      <c r="B22" s="999">
        <v>2081744.6533954025</v>
      </c>
      <c r="C22" s="1000">
        <v>256247.33999999997</v>
      </c>
      <c r="D22" s="1000">
        <v>2778.53</v>
      </c>
      <c r="E22" s="1000">
        <v>0</v>
      </c>
      <c r="F22" s="1000">
        <v>0</v>
      </c>
      <c r="G22" s="1001">
        <v>2340770.5233954024</v>
      </c>
      <c r="H22" s="1002">
        <v>0.12426330899609482</v>
      </c>
      <c r="I22" s="1001">
        <v>215.57039926320101</v>
      </c>
      <c r="J22" s="999">
        <v>2340986.0937946658</v>
      </c>
    </row>
    <row r="23" spans="1:11">
      <c r="A23" s="998">
        <v>42370</v>
      </c>
      <c r="B23" s="999">
        <v>2340986.0937946658</v>
      </c>
      <c r="C23" s="1000">
        <v>51778.74</v>
      </c>
      <c r="D23" s="1000">
        <v>0</v>
      </c>
      <c r="E23" s="1000">
        <v>0</v>
      </c>
      <c r="F23" s="1000">
        <v>0</v>
      </c>
      <c r="G23" s="1001">
        <v>2392764.833794666</v>
      </c>
      <c r="H23" s="1002">
        <v>0.10287280732913703</v>
      </c>
      <c r="I23" s="1001">
        <v>200.68650948927313</v>
      </c>
      <c r="J23" s="999">
        <v>2392965.5203041551</v>
      </c>
    </row>
    <row r="24" spans="1:11">
      <c r="A24" s="998">
        <v>42036</v>
      </c>
      <c r="B24" s="999">
        <v>2392965.5203041551</v>
      </c>
      <c r="C24" s="1000">
        <v>48712.880000000005</v>
      </c>
      <c r="D24" s="1000">
        <v>0</v>
      </c>
      <c r="E24" s="1000">
        <v>0</v>
      </c>
      <c r="F24" s="1000">
        <v>35775</v>
      </c>
      <c r="G24" s="1001">
        <v>2405903.400304155</v>
      </c>
      <c r="H24" s="1002">
        <v>0.10117072184756183</v>
      </c>
      <c r="I24" s="1001">
        <v>201.74837420458144</v>
      </c>
      <c r="J24" s="999">
        <v>2406105.1486783596</v>
      </c>
    </row>
    <row r="25" spans="1:11">
      <c r="A25" s="998">
        <v>42430</v>
      </c>
      <c r="B25" s="999">
        <v>2406105.1486783596</v>
      </c>
      <c r="C25" s="1000">
        <v>22601.57</v>
      </c>
      <c r="D25" s="1000">
        <v>2749.13</v>
      </c>
      <c r="E25" s="1000">
        <v>0</v>
      </c>
      <c r="F25" s="1000">
        <v>297797.58</v>
      </c>
      <c r="G25" s="1001">
        <v>2133658.2686783592</v>
      </c>
      <c r="H25" s="1002">
        <v>0.11953521338268783</v>
      </c>
      <c r="I25" s="1001">
        <v>239.67857697370962</v>
      </c>
      <c r="J25" s="999">
        <v>2133897.947255333</v>
      </c>
    </row>
    <row r="26" spans="1:11">
      <c r="A26" s="998">
        <v>42461</v>
      </c>
      <c r="B26" s="999">
        <v>2133897.947255333</v>
      </c>
      <c r="C26" s="1000">
        <v>22452.710000000003</v>
      </c>
      <c r="D26" s="1000">
        <v>2669.76</v>
      </c>
      <c r="E26" s="1000">
        <v>0</v>
      </c>
      <c r="F26" s="1000">
        <v>0</v>
      </c>
      <c r="G26" s="1001">
        <v>2159020.4172553327</v>
      </c>
      <c r="H26" s="1002">
        <v>0.12439782521771972</v>
      </c>
      <c r="I26" s="1001">
        <v>221.21021989593316</v>
      </c>
      <c r="J26" s="999">
        <v>2159241.6274752286</v>
      </c>
    </row>
    <row r="27" spans="1:11">
      <c r="A27" s="998">
        <v>42491</v>
      </c>
      <c r="B27" s="999">
        <v>2159241.6274752286</v>
      </c>
      <c r="C27" s="1000">
        <v>33552.61</v>
      </c>
      <c r="D27" s="1000">
        <v>0</v>
      </c>
      <c r="E27" s="1000">
        <v>0</v>
      </c>
      <c r="F27" s="1000">
        <v>0</v>
      </c>
      <c r="G27" s="1001">
        <v>2192794.2374752285</v>
      </c>
      <c r="H27" s="1002">
        <v>0.13882132565500863</v>
      </c>
      <c r="I27" s="1001">
        <v>249.79065427965796</v>
      </c>
      <c r="J27" s="999">
        <v>2193044.0281295083</v>
      </c>
    </row>
    <row r="28" spans="1:11">
      <c r="A28" s="998">
        <v>42522</v>
      </c>
      <c r="B28" s="999">
        <v>2193044.0281295083</v>
      </c>
      <c r="C28" s="1000">
        <v>30133.390000000003</v>
      </c>
      <c r="D28" s="1000">
        <v>2444.7600000000002</v>
      </c>
      <c r="E28" s="1000">
        <v>0</v>
      </c>
      <c r="F28" s="1000">
        <v>0</v>
      </c>
      <c r="G28" s="1001">
        <v>2225622.1781295082</v>
      </c>
      <c r="H28" s="1002">
        <v>0.13265880722195839</v>
      </c>
      <c r="I28" s="1001">
        <v>242.43883746408292</v>
      </c>
      <c r="J28" s="999">
        <v>2225864.6169669721</v>
      </c>
    </row>
    <row r="29" spans="1:11" ht="15.75" thickBot="1">
      <c r="A29" s="998">
        <v>42552</v>
      </c>
      <c r="B29" s="999">
        <v>2225864.6169669721</v>
      </c>
      <c r="C29" s="1000">
        <v>133314.32999999996</v>
      </c>
      <c r="D29" s="1000">
        <v>0</v>
      </c>
      <c r="E29" s="1000">
        <v>0</v>
      </c>
      <c r="F29" s="1000">
        <v>0</v>
      </c>
      <c r="G29" s="1001">
        <v>2359178.9469669722</v>
      </c>
      <c r="H29" s="1002">
        <v>0.13545048802822576</v>
      </c>
      <c r="I29" s="1001">
        <v>251.24537387744684</v>
      </c>
      <c r="J29" s="999">
        <v>2359430.1923408494</v>
      </c>
    </row>
    <row r="30" spans="1:11" ht="15.75" thickBot="1">
      <c r="A30" s="1004"/>
      <c r="B30" s="1005"/>
      <c r="C30" s="1005"/>
      <c r="D30" s="1005"/>
      <c r="E30" s="1005"/>
      <c r="F30" s="1005"/>
      <c r="G30" s="1005"/>
      <c r="H30" s="1005"/>
      <c r="I30" s="1005"/>
      <c r="J30" s="1006"/>
    </row>
    <row r="31" spans="1:11">
      <c r="A31" s="1007"/>
      <c r="B31" s="1008"/>
      <c r="C31" s="1008"/>
      <c r="D31" s="1008"/>
      <c r="E31" s="1008"/>
      <c r="F31" s="1008"/>
      <c r="G31" s="1008"/>
      <c r="H31" s="1008"/>
      <c r="I31" s="1012"/>
      <c r="J31" s="1341"/>
    </row>
    <row r="32" spans="1:11">
      <c r="A32" s="1011"/>
      <c r="B32" s="1012"/>
      <c r="C32" s="1012"/>
      <c r="D32" s="1012"/>
      <c r="E32" s="1012"/>
      <c r="F32" s="1012"/>
      <c r="G32" s="1012"/>
      <c r="H32" s="1012"/>
      <c r="I32" s="1342" t="s">
        <v>19</v>
      </c>
      <c r="J32" s="1343" t="s">
        <v>13</v>
      </c>
    </row>
    <row r="33" spans="1:11">
      <c r="A33" s="1015" t="s">
        <v>1980</v>
      </c>
      <c r="B33" s="1008"/>
      <c r="C33" s="1012"/>
      <c r="D33" s="1012"/>
      <c r="E33" s="1012"/>
      <c r="F33" s="1012"/>
      <c r="G33" s="1012"/>
      <c r="H33" s="1016"/>
      <c r="I33" s="1344">
        <v>2500.9045751570598</v>
      </c>
      <c r="J33" s="1345">
        <v>2359430.1923408494</v>
      </c>
    </row>
    <row r="34" spans="1:11">
      <c r="A34" s="1015"/>
      <c r="B34" s="1008"/>
      <c r="C34" s="1012"/>
      <c r="D34" s="1012"/>
      <c r="E34" s="1012"/>
      <c r="F34" s="1012"/>
      <c r="G34" s="1012"/>
      <c r="H34" s="1016"/>
      <c r="I34" s="1012"/>
      <c r="J34" s="1341"/>
    </row>
    <row r="35" spans="1:11">
      <c r="A35" s="1019"/>
      <c r="B35" s="1008"/>
      <c r="C35" s="1012"/>
      <c r="D35" s="1012"/>
      <c r="E35" s="1012"/>
      <c r="F35" s="1012"/>
      <c r="G35" s="1012"/>
      <c r="H35" s="1016"/>
      <c r="I35" s="1012"/>
      <c r="J35" s="1341"/>
    </row>
    <row r="36" spans="1:11" ht="15.75" thickBot="1">
      <c r="A36" s="1020"/>
      <c r="B36" s="1021"/>
      <c r="C36" s="1021"/>
      <c r="D36" s="1021"/>
      <c r="E36" s="1021"/>
      <c r="F36" s="1021"/>
      <c r="G36" s="1021"/>
      <c r="H36" s="1022"/>
      <c r="I36" s="1021"/>
      <c r="J36" s="1346"/>
    </row>
    <row r="37" spans="1:11">
      <c r="B37" s="1025"/>
      <c r="C37" s="1025"/>
      <c r="D37" s="1025"/>
      <c r="E37" s="1025"/>
      <c r="F37" s="1025"/>
      <c r="G37" s="1025"/>
      <c r="H37" s="1025"/>
      <c r="I37" s="1026"/>
      <c r="J37" s="1026"/>
    </row>
    <row r="38" spans="1:11">
      <c r="A38" s="1027" t="s">
        <v>218</v>
      </c>
      <c r="B38" s="1025"/>
      <c r="C38" s="1025"/>
      <c r="D38" s="1025"/>
      <c r="E38" s="1025"/>
      <c r="F38" s="1025"/>
      <c r="G38" s="1025"/>
      <c r="H38" s="1025"/>
      <c r="I38" s="1026"/>
      <c r="J38" s="1026"/>
    </row>
    <row r="39" spans="1:11" ht="15.75" thickBot="1">
      <c r="A39" s="1028" t="s">
        <v>712</v>
      </c>
      <c r="B39" s="1029"/>
      <c r="C39" s="1030"/>
      <c r="D39" s="1030"/>
      <c r="E39" s="1030"/>
      <c r="F39" s="1031"/>
      <c r="G39" s="1032"/>
      <c r="H39" s="1033"/>
      <c r="I39" s="1034"/>
      <c r="J39" s="1035">
        <v>1535249.7199999997</v>
      </c>
      <c r="K39" s="1400"/>
    </row>
    <row r="40" spans="1:11" ht="15.75" thickBot="1">
      <c r="A40" s="1037" t="s">
        <v>1981</v>
      </c>
      <c r="B40" s="1038"/>
      <c r="C40" s="1039"/>
      <c r="D40" s="1039"/>
      <c r="E40" s="1039"/>
      <c r="F40" s="1040"/>
      <c r="G40" s="1041"/>
      <c r="H40" s="1042"/>
      <c r="I40" s="1040"/>
      <c r="J40" s="1206">
        <v>824180.47234084969</v>
      </c>
      <c r="K40" s="1400"/>
    </row>
    <row r="41" spans="1:11" ht="15.75" thickTop="1">
      <c r="A41" s="1043"/>
      <c r="B41" s="1038"/>
      <c r="C41" s="1039"/>
      <c r="D41" s="1039"/>
      <c r="E41" s="1039"/>
      <c r="F41" s="1040"/>
      <c r="G41" s="1041"/>
      <c r="H41" s="1042"/>
      <c r="I41" s="1040"/>
      <c r="J41" s="1228"/>
      <c r="K41" s="1400"/>
    </row>
    <row r="42" spans="1:11">
      <c r="A42" s="1043"/>
      <c r="B42" s="1038"/>
      <c r="C42" s="1039"/>
      <c r="D42" s="1039"/>
      <c r="E42" s="1039"/>
      <c r="F42" s="1040"/>
      <c r="G42" s="1041"/>
      <c r="H42" s="1042"/>
      <c r="I42" s="1040"/>
      <c r="J42" s="1044"/>
      <c r="K42" s="1400"/>
    </row>
    <row r="43" spans="1:11">
      <c r="A43" s="1045"/>
      <c r="B43" s="1038"/>
      <c r="C43" s="1039"/>
      <c r="D43" s="1039"/>
      <c r="E43" s="1039"/>
      <c r="F43" s="1040"/>
      <c r="G43" s="1041"/>
      <c r="H43" s="1042"/>
      <c r="I43" s="1040"/>
      <c r="J43" s="1044"/>
      <c r="K43" s="1400"/>
    </row>
    <row r="44" spans="1:11">
      <c r="A44" s="1401"/>
      <c r="B44" s="1402"/>
      <c r="C44" s="1403"/>
      <c r="D44" s="1403"/>
      <c r="E44" s="1403"/>
      <c r="F44" s="1404"/>
      <c r="H44" s="1404"/>
      <c r="I44" s="1404"/>
      <c r="J44" s="1053"/>
      <c r="K44" s="1404" t="s">
        <v>244</v>
      </c>
    </row>
    <row r="45" spans="1:11">
      <c r="A45" s="1405"/>
      <c r="B45" s="1406"/>
      <c r="C45" s="1407"/>
      <c r="D45" s="1408"/>
      <c r="E45" s="1408"/>
      <c r="H45" s="1404"/>
      <c r="I45" s="1404"/>
      <c r="J45" s="1053"/>
      <c r="K45" s="1404" t="s">
        <v>244</v>
      </c>
    </row>
    <row r="46" spans="1:11">
      <c r="A46" s="1405"/>
      <c r="B46" s="1406"/>
      <c r="C46" s="1407"/>
      <c r="D46" s="1408"/>
      <c r="E46" s="1408"/>
      <c r="H46" s="1404"/>
      <c r="I46" s="1404"/>
      <c r="J46" s="1053"/>
      <c r="K46" s="1404" t="s">
        <v>244</v>
      </c>
    </row>
    <row r="47" spans="1:11">
      <c r="A47" s="1405"/>
      <c r="B47" s="1406"/>
      <c r="C47" s="1407"/>
      <c r="D47" s="1408"/>
      <c r="E47" s="1408"/>
      <c r="H47" s="1404"/>
      <c r="I47" s="1404"/>
      <c r="J47" s="1053"/>
      <c r="K47" s="1404" t="s">
        <v>244</v>
      </c>
    </row>
    <row r="48" spans="1:11">
      <c r="A48" s="1405"/>
      <c r="B48" s="1406"/>
      <c r="C48" s="1407"/>
      <c r="D48" s="1408"/>
      <c r="E48" s="1408"/>
      <c r="H48" s="1404"/>
      <c r="I48" s="1404"/>
      <c r="J48" s="1053"/>
      <c r="K48" s="1404" t="s">
        <v>244</v>
      </c>
    </row>
    <row r="49" spans="1:11">
      <c r="A49" s="1405"/>
      <c r="B49" s="1406"/>
      <c r="C49" s="1407"/>
      <c r="D49" s="1408"/>
      <c r="E49" s="1408"/>
      <c r="H49" s="1404"/>
      <c r="I49" s="1404"/>
      <c r="J49" s="1053"/>
      <c r="K49" s="1404" t="s">
        <v>244</v>
      </c>
    </row>
    <row r="50" spans="1:11">
      <c r="A50" s="1405"/>
      <c r="B50" s="1406"/>
      <c r="C50" s="1407"/>
      <c r="D50" s="1408"/>
      <c r="E50" s="1408"/>
      <c r="H50" s="1404"/>
      <c r="I50" s="1404"/>
      <c r="J50" s="1053"/>
      <c r="K50" s="1404" t="s">
        <v>244</v>
      </c>
    </row>
    <row r="51" spans="1:11">
      <c r="A51" s="1405"/>
      <c r="B51" s="1406"/>
      <c r="C51" s="1407"/>
      <c r="D51" s="1408"/>
      <c r="E51" s="1408"/>
      <c r="H51" s="1404"/>
      <c r="I51" s="1404"/>
      <c r="J51" s="1053"/>
      <c r="K51" s="1404" t="s">
        <v>244</v>
      </c>
    </row>
    <row r="52" spans="1:11">
      <c r="A52" s="1405"/>
      <c r="B52" s="1409"/>
      <c r="C52" s="1405"/>
      <c r="D52" s="1403"/>
      <c r="E52" s="1403"/>
      <c r="F52" s="1404"/>
      <c r="H52" s="1404"/>
      <c r="I52" s="1404"/>
      <c r="J52" s="1053"/>
      <c r="K52" s="1404"/>
    </row>
    <row r="53" spans="1:11">
      <c r="A53" s="1059"/>
      <c r="B53" s="1409"/>
      <c r="C53" s="1403"/>
      <c r="D53" s="1403"/>
      <c r="E53" s="1403"/>
      <c r="F53" s="1404"/>
      <c r="H53" s="1404"/>
      <c r="I53" s="1053"/>
      <c r="J53" s="1404"/>
      <c r="K53" s="1400"/>
    </row>
    <row r="54" spans="1:11">
      <c r="A54" s="1405"/>
      <c r="B54" s="1406"/>
      <c r="C54" s="1407"/>
      <c r="D54" s="1408"/>
      <c r="E54" s="1408"/>
      <c r="G54" s="1408"/>
      <c r="H54" s="1406"/>
      <c r="I54" s="1053"/>
      <c r="J54" s="1404"/>
    </row>
    <row r="55" spans="1:11">
      <c r="A55" s="1405"/>
      <c r="B55" s="1406"/>
      <c r="C55" s="1407"/>
      <c r="D55" s="1408"/>
      <c r="E55" s="1408"/>
      <c r="G55" s="1408"/>
      <c r="H55" s="1406"/>
      <c r="I55" s="1053"/>
      <c r="J55" s="1404"/>
    </row>
    <row r="56" spans="1:11">
      <c r="A56" s="1405"/>
      <c r="B56" s="1406"/>
      <c r="C56" s="1407"/>
      <c r="D56" s="1408"/>
      <c r="E56" s="1408"/>
      <c r="G56" s="1408"/>
      <c r="H56" s="1406"/>
      <c r="I56" s="1053"/>
      <c r="J56" s="1404"/>
    </row>
    <row r="57" spans="1:11">
      <c r="A57" s="1405"/>
      <c r="B57" s="1406"/>
      <c r="C57" s="1407"/>
      <c r="D57" s="1408"/>
      <c r="E57" s="1404"/>
      <c r="G57" s="1408"/>
      <c r="H57" s="1406"/>
      <c r="I57" s="1053"/>
      <c r="J57" s="1404"/>
    </row>
    <row r="58" spans="1:11">
      <c r="A58" s="1405"/>
      <c r="B58" s="1406"/>
      <c r="C58" s="1407"/>
      <c r="D58" s="1408"/>
      <c r="E58" s="1404"/>
      <c r="G58" s="1408"/>
      <c r="H58" s="1406"/>
      <c r="I58" s="1053"/>
      <c r="J58" s="1404"/>
    </row>
    <row r="59" spans="1:11">
      <c r="A59" s="1405"/>
      <c r="B59" s="1406"/>
      <c r="C59" s="1407"/>
      <c r="D59" s="1408"/>
      <c r="E59" s="1404"/>
      <c r="G59" s="1408"/>
      <c r="H59" s="1406"/>
      <c r="I59" s="1053"/>
      <c r="J59" s="1404"/>
    </row>
    <row r="60" spans="1:11">
      <c r="A60" s="1405"/>
      <c r="B60" s="1406"/>
      <c r="C60" s="1407"/>
      <c r="D60" s="1408"/>
      <c r="E60" s="1404"/>
      <c r="G60" s="1408"/>
      <c r="H60" s="1406"/>
      <c r="I60" s="1053"/>
      <c r="J60" s="1404"/>
    </row>
    <row r="61" spans="1:11">
      <c r="A61" s="1405"/>
      <c r="B61" s="1406"/>
      <c r="C61" s="1407"/>
      <c r="D61" s="1408"/>
      <c r="E61" s="1404"/>
      <c r="G61" s="1408"/>
      <c r="H61" s="1406"/>
      <c r="I61" s="1053"/>
      <c r="J61" s="1404"/>
    </row>
    <row r="62" spans="1:11">
      <c r="A62" s="1405"/>
      <c r="B62" s="1406"/>
      <c r="C62" s="1407"/>
      <c r="D62" s="1408"/>
      <c r="E62" s="1404"/>
      <c r="G62" s="1408"/>
      <c r="H62" s="1406"/>
      <c r="I62" s="1053"/>
      <c r="J62" s="1404"/>
    </row>
    <row r="63" spans="1:11">
      <c r="A63" s="1405"/>
      <c r="B63" s="1406"/>
      <c r="C63" s="1407"/>
      <c r="D63" s="1408"/>
      <c r="E63" s="1404"/>
      <c r="G63" s="1408"/>
      <c r="H63" s="1406"/>
      <c r="I63" s="1053"/>
      <c r="J63" s="1404"/>
    </row>
    <row r="64" spans="1:11">
      <c r="A64" s="1405"/>
      <c r="B64" s="1406"/>
      <c r="C64" s="1407"/>
      <c r="D64" s="1408"/>
      <c r="E64" s="1404"/>
      <c r="G64" s="1408"/>
      <c r="H64" s="1406"/>
      <c r="I64" s="1053"/>
      <c r="J64" s="1404"/>
    </row>
    <row r="65" spans="1:10">
      <c r="A65" s="1405"/>
      <c r="B65" s="1406"/>
      <c r="C65" s="1407"/>
      <c r="D65" s="1408"/>
      <c r="E65" s="1404"/>
      <c r="G65" s="1408"/>
      <c r="H65" s="1406"/>
      <c r="I65" s="1053"/>
      <c r="J65" s="1404"/>
    </row>
    <row r="66" spans="1:10">
      <c r="A66" s="1405"/>
      <c r="B66" s="1406"/>
      <c r="C66" s="1407"/>
      <c r="D66" s="1408"/>
      <c r="E66" s="1404"/>
      <c r="G66" s="1408"/>
      <c r="H66" s="1406"/>
      <c r="I66" s="1053"/>
      <c r="J66" s="1404"/>
    </row>
    <row r="67" spans="1:10">
      <c r="A67" s="1405"/>
      <c r="B67" s="1406"/>
      <c r="C67" s="1407"/>
      <c r="D67" s="1408"/>
      <c r="E67" s="1404"/>
      <c r="G67" s="1408"/>
      <c r="H67" s="1406"/>
      <c r="I67" s="1053"/>
      <c r="J67" s="1404"/>
    </row>
    <row r="68" spans="1:10">
      <c r="A68" s="1405"/>
      <c r="B68" s="1406"/>
      <c r="C68" s="1407"/>
      <c r="D68" s="1408"/>
      <c r="E68" s="1404"/>
      <c r="G68" s="1408"/>
      <c r="H68" s="1406"/>
      <c r="I68" s="1053"/>
      <c r="J68" s="1404"/>
    </row>
    <row r="69" spans="1:10">
      <c r="A69" s="1405"/>
      <c r="B69" s="1406"/>
      <c r="C69" s="1407"/>
      <c r="D69" s="1408"/>
      <c r="E69" s="1404"/>
      <c r="G69" s="1408"/>
      <c r="H69" s="1406"/>
      <c r="I69" s="1053"/>
      <c r="J69" s="1404"/>
    </row>
    <row r="70" spans="1:10">
      <c r="A70" s="1405"/>
      <c r="B70" s="1406"/>
      <c r="C70" s="1407"/>
      <c r="D70" s="1408"/>
      <c r="E70" s="1404"/>
      <c r="G70" s="1408"/>
      <c r="H70" s="1406"/>
      <c r="I70" s="1053"/>
      <c r="J70" s="1404"/>
    </row>
    <row r="71" spans="1:10">
      <c r="A71" s="1405"/>
      <c r="B71" s="1406"/>
      <c r="C71" s="1407"/>
      <c r="D71" s="1408"/>
      <c r="E71" s="1404"/>
      <c r="G71" s="1408"/>
      <c r="H71" s="1406"/>
      <c r="I71" s="1053"/>
      <c r="J71" s="1404"/>
    </row>
    <row r="72" spans="1:10">
      <c r="A72" s="1405"/>
      <c r="B72" s="1406"/>
      <c r="C72" s="1407"/>
      <c r="D72" s="1408"/>
      <c r="E72" s="1404"/>
      <c r="G72" s="1408"/>
      <c r="H72" s="1406"/>
      <c r="I72" s="1053"/>
      <c r="J72" s="1404"/>
    </row>
    <row r="73" spans="1:10">
      <c r="A73" s="1405"/>
      <c r="B73" s="1406"/>
      <c r="C73" s="1407"/>
      <c r="D73" s="1408"/>
      <c r="E73" s="1404"/>
      <c r="G73" s="1408"/>
      <c r="H73" s="1406"/>
      <c r="I73" s="1053"/>
      <c r="J73" s="1404"/>
    </row>
    <row r="74" spans="1:10">
      <c r="A74" s="1405"/>
      <c r="B74" s="1406"/>
      <c r="C74" s="1407"/>
      <c r="D74" s="1408"/>
      <c r="E74" s="1404"/>
      <c r="G74" s="1408"/>
      <c r="H74" s="1406"/>
      <c r="I74" s="1053"/>
      <c r="J74" s="1404"/>
    </row>
    <row r="75" spans="1:10">
      <c r="A75" s="1405"/>
      <c r="B75" s="1406"/>
      <c r="C75" s="1407"/>
      <c r="D75" s="1408"/>
      <c r="E75" s="1404"/>
      <c r="G75" s="1408"/>
      <c r="H75" s="1406"/>
      <c r="I75" s="1053"/>
      <c r="J75" s="1404"/>
    </row>
    <row r="76" spans="1:10">
      <c r="A76" s="1405"/>
      <c r="B76" s="1406"/>
      <c r="C76" s="1407"/>
      <c r="D76" s="1408"/>
      <c r="E76" s="1404"/>
      <c r="G76" s="1408"/>
      <c r="H76" s="1406"/>
      <c r="I76" s="1053"/>
      <c r="J76" s="1404"/>
    </row>
    <row r="77" spans="1:10">
      <c r="A77" s="1405"/>
      <c r="B77" s="1406"/>
      <c r="C77" s="1407"/>
      <c r="D77" s="1408"/>
      <c r="E77" s="1404"/>
      <c r="G77" s="1408"/>
      <c r="H77" s="1406"/>
      <c r="I77" s="1053"/>
      <c r="J77" s="1404"/>
    </row>
    <row r="78" spans="1:10">
      <c r="A78" s="1405"/>
      <c r="B78" s="1406"/>
      <c r="C78" s="1407"/>
      <c r="D78" s="1408"/>
      <c r="E78" s="1404"/>
      <c r="G78" s="1408"/>
      <c r="H78" s="1406"/>
      <c r="I78" s="1053"/>
      <c r="J78" s="1404"/>
    </row>
    <row r="79" spans="1:10">
      <c r="A79" s="1405"/>
      <c r="B79" s="1406"/>
      <c r="C79" s="1407"/>
      <c r="D79" s="1408"/>
      <c r="E79" s="1404"/>
      <c r="G79" s="1408"/>
      <c r="H79" s="1406"/>
      <c r="I79" s="1053"/>
      <c r="J79" s="1404"/>
    </row>
    <row r="80" spans="1:10">
      <c r="A80" s="1405"/>
      <c r="B80" s="1406"/>
      <c r="C80" s="1407"/>
      <c r="D80" s="1408"/>
      <c r="E80" s="1404"/>
      <c r="G80" s="1408"/>
      <c r="H80" s="1406"/>
      <c r="I80" s="1053"/>
      <c r="J80" s="1404"/>
    </row>
    <row r="81" spans="1:10">
      <c r="A81" s="1405"/>
      <c r="B81" s="1406"/>
      <c r="C81" s="1407"/>
      <c r="D81" s="1408"/>
      <c r="E81" s="1404"/>
      <c r="G81" s="1408"/>
      <c r="H81" s="1406"/>
      <c r="I81" s="1053"/>
      <c r="J81" s="1404"/>
    </row>
    <row r="82" spans="1:10">
      <c r="A82" s="1405"/>
      <c r="B82" s="1406"/>
      <c r="C82" s="1407"/>
      <c r="D82" s="1408"/>
      <c r="E82" s="1404"/>
      <c r="G82" s="1408"/>
      <c r="H82" s="1406"/>
      <c r="I82" s="1053"/>
      <c r="J82" s="1404"/>
    </row>
    <row r="83" spans="1:10">
      <c r="A83" s="1405"/>
      <c r="B83" s="1406"/>
      <c r="C83" s="1407"/>
      <c r="D83" s="1408"/>
      <c r="E83" s="1404"/>
      <c r="G83" s="1408"/>
      <c r="H83" s="1406"/>
      <c r="I83" s="1053"/>
      <c r="J83" s="1404"/>
    </row>
    <row r="84" spans="1:10">
      <c r="A84" s="1405"/>
      <c r="B84" s="1406"/>
      <c r="C84" s="1407"/>
      <c r="D84" s="1408"/>
      <c r="E84" s="1404"/>
      <c r="G84" s="1408"/>
      <c r="H84" s="1406"/>
      <c r="I84" s="1053"/>
      <c r="J84" s="1404"/>
    </row>
    <row r="85" spans="1:10">
      <c r="A85" s="1405"/>
      <c r="B85" s="1406"/>
      <c r="C85" s="1407"/>
      <c r="D85" s="1408"/>
      <c r="E85" s="1404"/>
      <c r="G85" s="1408"/>
      <c r="H85" s="1406"/>
      <c r="I85" s="1053"/>
      <c r="J85" s="1404"/>
    </row>
    <row r="86" spans="1:10">
      <c r="A86" s="1405"/>
      <c r="B86" s="1406"/>
      <c r="C86" s="1407"/>
      <c r="D86" s="1408"/>
      <c r="E86" s="1404"/>
      <c r="G86" s="1408"/>
      <c r="H86" s="1406"/>
      <c r="I86" s="1053"/>
      <c r="J86" s="1404"/>
    </row>
    <row r="87" spans="1:10">
      <c r="A87" s="1405"/>
      <c r="B87" s="1406"/>
      <c r="C87" s="1407"/>
      <c r="D87" s="1408"/>
      <c r="E87" s="1404"/>
      <c r="G87" s="1408"/>
      <c r="H87" s="1406"/>
      <c r="I87" s="1053"/>
      <c r="J87" s="1404"/>
    </row>
    <row r="88" spans="1:10">
      <c r="A88" s="1405"/>
      <c r="B88" s="1406"/>
      <c r="C88" s="1407"/>
      <c r="D88" s="1408"/>
      <c r="E88" s="1404"/>
      <c r="G88" s="1408"/>
      <c r="H88" s="1406"/>
      <c r="I88" s="1053"/>
      <c r="J88" s="1404"/>
    </row>
    <row r="89" spans="1:10">
      <c r="A89" s="1405"/>
      <c r="B89" s="1406"/>
      <c r="C89" s="1407"/>
      <c r="D89" s="1408"/>
      <c r="E89" s="1404"/>
      <c r="G89" s="1408"/>
      <c r="H89" s="1406"/>
      <c r="I89" s="1053"/>
      <c r="J89" s="1404"/>
    </row>
    <row r="90" spans="1:10">
      <c r="A90" s="1405"/>
      <c r="B90" s="1406"/>
      <c r="C90" s="1407"/>
      <c r="D90" s="1408"/>
      <c r="E90" s="1404"/>
      <c r="G90" s="1408"/>
      <c r="H90" s="1406"/>
      <c r="I90" s="1053"/>
      <c r="J90" s="1404"/>
    </row>
    <row r="91" spans="1:10">
      <c r="A91" s="1405"/>
      <c r="B91" s="1406"/>
      <c r="C91" s="1407"/>
      <c r="D91" s="1408"/>
      <c r="E91" s="1404"/>
      <c r="G91" s="1408"/>
      <c r="H91" s="1406"/>
      <c r="I91" s="1053"/>
      <c r="J91" s="1404"/>
    </row>
    <row r="92" spans="1:10">
      <c r="A92" s="1405"/>
      <c r="B92" s="1406"/>
      <c r="C92" s="1407"/>
      <c r="D92" s="1408"/>
      <c r="E92" s="1404"/>
      <c r="G92" s="1408"/>
      <c r="H92" s="1406"/>
      <c r="I92" s="1053"/>
      <c r="J92" s="1404"/>
    </row>
    <row r="93" spans="1:10">
      <c r="A93" s="1405"/>
      <c r="B93" s="1406"/>
      <c r="C93" s="1407"/>
      <c r="D93" s="1408"/>
      <c r="E93" s="1404"/>
      <c r="G93" s="1408"/>
      <c r="H93" s="1406"/>
      <c r="I93" s="1053"/>
      <c r="J93" s="1404"/>
    </row>
    <row r="94" spans="1:10">
      <c r="A94" s="1405"/>
      <c r="B94" s="1406"/>
      <c r="C94" s="1407"/>
      <c r="D94" s="1408"/>
      <c r="E94" s="1404"/>
      <c r="G94" s="1408"/>
      <c r="H94" s="1406"/>
      <c r="I94" s="1053"/>
      <c r="J94" s="1404"/>
    </row>
    <row r="95" spans="1:10">
      <c r="A95" s="1405"/>
      <c r="B95" s="1406"/>
      <c r="C95" s="1407"/>
      <c r="D95" s="1408"/>
      <c r="E95" s="1404"/>
      <c r="G95" s="1408"/>
      <c r="H95" s="1406"/>
      <c r="I95" s="1053"/>
      <c r="J95" s="1404"/>
    </row>
    <row r="96" spans="1:10">
      <c r="A96" s="1405"/>
      <c r="B96" s="1406"/>
      <c r="C96" s="1407"/>
      <c r="D96" s="1408"/>
      <c r="E96" s="1404"/>
      <c r="G96" s="1408"/>
      <c r="H96" s="1406"/>
      <c r="I96" s="1053"/>
      <c r="J96" s="1404"/>
    </row>
    <row r="97" spans="1:10">
      <c r="A97" s="1405"/>
      <c r="B97" s="1406"/>
      <c r="C97" s="1407"/>
      <c r="D97" s="1408"/>
      <c r="E97" s="1404"/>
      <c r="G97" s="1408"/>
      <c r="H97" s="1406"/>
      <c r="I97" s="1053"/>
      <c r="J97" s="1404"/>
    </row>
    <row r="98" spans="1:10">
      <c r="A98" s="1405"/>
      <c r="B98" s="1406"/>
      <c r="C98" s="1407"/>
      <c r="D98" s="1408"/>
      <c r="E98" s="1404"/>
      <c r="G98" s="1408"/>
      <c r="H98" s="1406"/>
      <c r="I98" s="1053"/>
      <c r="J98" s="1404"/>
    </row>
    <row r="99" spans="1:10">
      <c r="A99" s="1405"/>
      <c r="B99" s="1406"/>
      <c r="C99" s="1407"/>
      <c r="D99" s="1408"/>
      <c r="E99" s="1404"/>
      <c r="G99" s="1408"/>
      <c r="H99" s="1406"/>
      <c r="I99" s="1053"/>
      <c r="J99" s="1404"/>
    </row>
    <row r="100" spans="1:10">
      <c r="A100" s="1405"/>
      <c r="B100" s="1406"/>
      <c r="C100" s="1407"/>
      <c r="D100" s="1408"/>
      <c r="E100" s="1404"/>
      <c r="G100" s="1408"/>
      <c r="H100" s="1406"/>
      <c r="I100" s="1053"/>
      <c r="J100" s="1404"/>
    </row>
    <row r="101" spans="1:10">
      <c r="A101" s="1405"/>
      <c r="B101" s="1406"/>
      <c r="C101" s="1407"/>
      <c r="D101" s="1408"/>
      <c r="E101" s="1404"/>
      <c r="G101" s="1408"/>
      <c r="H101" s="1406"/>
      <c r="I101" s="1053"/>
      <c r="J101" s="1404"/>
    </row>
    <row r="102" spans="1:10">
      <c r="A102" s="1405"/>
      <c r="B102" s="1406"/>
      <c r="C102" s="1407"/>
      <c r="D102" s="1408"/>
      <c r="E102" s="1404"/>
      <c r="G102" s="1408"/>
      <c r="H102" s="1406"/>
      <c r="I102" s="1053"/>
      <c r="J102" s="1404"/>
    </row>
    <row r="103" spans="1:10">
      <c r="A103" s="1405"/>
      <c r="B103" s="1406"/>
      <c r="C103" s="1407"/>
      <c r="D103" s="1408"/>
      <c r="E103" s="1404"/>
      <c r="G103" s="1408"/>
      <c r="H103" s="1406"/>
      <c r="I103" s="1053"/>
      <c r="J103" s="1404"/>
    </row>
    <row r="104" spans="1:10">
      <c r="A104" s="1405"/>
      <c r="B104" s="1406"/>
      <c r="C104" s="1407"/>
      <c r="D104" s="1408"/>
      <c r="E104" s="1404"/>
      <c r="G104" s="1408"/>
      <c r="H104" s="1406"/>
      <c r="I104" s="1053"/>
      <c r="J104" s="1404"/>
    </row>
    <row r="105" spans="1:10">
      <c r="A105" s="1405"/>
      <c r="B105" s="1406"/>
      <c r="C105" s="1407"/>
      <c r="D105" s="1408"/>
      <c r="E105" s="1404"/>
      <c r="G105" s="1408"/>
      <c r="H105" s="1406"/>
      <c r="I105" s="1053"/>
      <c r="J105" s="1404"/>
    </row>
    <row r="106" spans="1:10">
      <c r="A106" s="1405"/>
      <c r="B106" s="1406"/>
      <c r="C106" s="1407"/>
      <c r="D106" s="1408"/>
      <c r="E106" s="1404"/>
      <c r="G106" s="1408"/>
      <c r="H106" s="1406"/>
      <c r="I106" s="1053"/>
      <c r="J106" s="1404"/>
    </row>
    <row r="107" spans="1:10">
      <c r="A107" s="1405"/>
      <c r="B107" s="1406"/>
      <c r="C107" s="1407"/>
      <c r="D107" s="1408"/>
      <c r="E107" s="1404"/>
      <c r="G107" s="1408"/>
      <c r="H107" s="1406"/>
      <c r="I107" s="1053"/>
      <c r="J107" s="1404"/>
    </row>
    <row r="108" spans="1:10">
      <c r="A108" s="1405"/>
      <c r="B108" s="1406"/>
      <c r="C108" s="1407"/>
      <c r="D108" s="1408"/>
      <c r="E108" s="1404"/>
      <c r="G108" s="1408"/>
      <c r="H108" s="1406"/>
      <c r="I108" s="1053"/>
      <c r="J108" s="1404"/>
    </row>
    <row r="109" spans="1:10">
      <c r="A109" s="1405"/>
      <c r="B109" s="1406"/>
      <c r="C109" s="1407"/>
      <c r="D109" s="1408"/>
      <c r="E109" s="1404"/>
      <c r="G109" s="1408"/>
      <c r="H109" s="1406"/>
      <c r="I109" s="1053"/>
      <c r="J109" s="1404"/>
    </row>
    <row r="110" spans="1:10">
      <c r="A110" s="1405"/>
      <c r="B110" s="1406"/>
      <c r="C110" s="1407"/>
      <c r="D110" s="1408"/>
      <c r="E110" s="1404"/>
      <c r="G110" s="1408"/>
      <c r="H110" s="1406"/>
      <c r="I110" s="1053"/>
      <c r="J110" s="1404"/>
    </row>
    <row r="111" spans="1:10">
      <c r="A111" s="1405"/>
      <c r="B111" s="1406"/>
      <c r="C111" s="1407"/>
      <c r="D111" s="1408"/>
      <c r="E111" s="1404"/>
      <c r="G111" s="1408"/>
      <c r="H111" s="1406"/>
      <c r="I111" s="1053"/>
      <c r="J111" s="1404"/>
    </row>
    <row r="112" spans="1:10">
      <c r="A112" s="1405"/>
      <c r="B112" s="1406"/>
      <c r="C112" s="1407"/>
      <c r="D112" s="1408"/>
      <c r="E112" s="1404"/>
      <c r="G112" s="1408"/>
      <c r="H112" s="1406"/>
      <c r="I112" s="1053"/>
      <c r="J112" s="1404"/>
    </row>
    <row r="113" spans="1:10">
      <c r="A113" s="1405"/>
      <c r="B113" s="1406"/>
      <c r="C113" s="1407"/>
      <c r="D113" s="1408"/>
      <c r="E113" s="1404"/>
      <c r="G113" s="1408"/>
      <c r="H113" s="1406"/>
      <c r="I113" s="1053"/>
      <c r="J113" s="1404"/>
    </row>
    <row r="114" spans="1:10">
      <c r="A114" s="1405"/>
      <c r="B114" s="1406"/>
      <c r="C114" s="1407"/>
      <c r="D114" s="1408"/>
      <c r="E114" s="1404"/>
      <c r="G114" s="1408"/>
      <c r="H114" s="1406"/>
      <c r="I114" s="1053"/>
      <c r="J114" s="1404"/>
    </row>
    <row r="115" spans="1:10">
      <c r="A115" s="1405"/>
      <c r="B115" s="1406"/>
      <c r="C115" s="1407"/>
      <c r="D115" s="1408"/>
      <c r="E115" s="1404"/>
      <c r="G115" s="1408"/>
      <c r="H115" s="1406"/>
      <c r="I115" s="1053"/>
      <c r="J115" s="1404"/>
    </row>
    <row r="116" spans="1:10">
      <c r="A116" s="1405"/>
      <c r="B116" s="1406"/>
      <c r="C116" s="1407"/>
      <c r="D116" s="1408"/>
      <c r="E116" s="1404"/>
      <c r="G116" s="1408"/>
      <c r="H116" s="1406"/>
      <c r="I116" s="1053"/>
      <c r="J116" s="1404"/>
    </row>
    <row r="117" spans="1:10">
      <c r="A117" s="1405"/>
      <c r="B117" s="1406"/>
      <c r="C117" s="1407"/>
      <c r="D117" s="1408"/>
      <c r="E117" s="1404"/>
      <c r="G117" s="1408"/>
      <c r="H117" s="1406"/>
      <c r="I117" s="1053"/>
      <c r="J117" s="1404"/>
    </row>
    <row r="118" spans="1:10">
      <c r="A118" s="1405"/>
      <c r="B118" s="1406"/>
      <c r="C118" s="1407"/>
      <c r="D118" s="1408"/>
      <c r="E118" s="1404"/>
      <c r="G118" s="1408"/>
      <c r="H118" s="1406"/>
      <c r="I118" s="1053"/>
      <c r="J118" s="1404"/>
    </row>
    <row r="119" spans="1:10">
      <c r="A119" s="1405"/>
      <c r="B119" s="1406"/>
      <c r="C119" s="1407"/>
      <c r="D119" s="1408"/>
      <c r="E119" s="1404"/>
      <c r="G119" s="1408"/>
      <c r="H119" s="1406"/>
      <c r="I119" s="1053"/>
      <c r="J119" s="1404"/>
    </row>
    <row r="120" spans="1:10">
      <c r="A120" s="1405"/>
      <c r="B120" s="1406"/>
      <c r="C120" s="1407"/>
      <c r="D120" s="1408"/>
      <c r="E120" s="1404"/>
      <c r="G120" s="1408"/>
      <c r="H120" s="1406"/>
      <c r="I120" s="1053"/>
      <c r="J120" s="1404"/>
    </row>
    <row r="121" spans="1:10">
      <c r="A121" s="1405"/>
      <c r="B121" s="1406"/>
      <c r="C121" s="1407"/>
      <c r="D121" s="1408"/>
      <c r="E121" s="1404"/>
      <c r="G121" s="1408"/>
      <c r="H121" s="1406"/>
      <c r="I121" s="1053"/>
      <c r="J121" s="1404"/>
    </row>
    <row r="122" spans="1:10">
      <c r="A122" s="1405"/>
      <c r="B122" s="1406"/>
      <c r="C122" s="1407"/>
      <c r="D122" s="1408"/>
      <c r="E122" s="1404"/>
      <c r="G122" s="1408"/>
      <c r="H122" s="1406"/>
      <c r="I122" s="1053"/>
      <c r="J122" s="1404"/>
    </row>
    <row r="123" spans="1:10">
      <c r="A123" s="1405"/>
      <c r="B123" s="1406"/>
      <c r="C123" s="1407"/>
      <c r="D123" s="1408"/>
      <c r="E123" s="1404"/>
      <c r="G123" s="1408"/>
      <c r="H123" s="1406"/>
      <c r="I123" s="1053"/>
      <c r="J123" s="1404"/>
    </row>
    <row r="124" spans="1:10">
      <c r="A124" s="1405"/>
      <c r="B124" s="1406"/>
      <c r="C124" s="1407"/>
      <c r="D124" s="1408"/>
      <c r="E124" s="1404"/>
      <c r="G124" s="1408"/>
      <c r="H124" s="1406"/>
      <c r="I124" s="1053"/>
      <c r="J124" s="1404"/>
    </row>
    <row r="125" spans="1:10">
      <c r="A125" s="1405"/>
      <c r="B125" s="1406"/>
      <c r="C125" s="1407"/>
      <c r="D125" s="1408"/>
      <c r="E125" s="1404"/>
      <c r="G125" s="1408"/>
      <c r="H125" s="1406"/>
      <c r="I125" s="1053"/>
      <c r="J125" s="1404"/>
    </row>
    <row r="126" spans="1:10">
      <c r="A126" s="1405"/>
      <c r="B126" s="1406"/>
      <c r="C126" s="1407"/>
      <c r="D126" s="1408"/>
      <c r="E126" s="1404"/>
      <c r="G126" s="1408"/>
      <c r="H126" s="1406"/>
      <c r="I126" s="1053"/>
      <c r="J126" s="1404"/>
    </row>
    <row r="127" spans="1:10">
      <c r="A127" s="1405"/>
      <c r="B127" s="1406"/>
      <c r="C127" s="1407"/>
      <c r="D127" s="1408"/>
      <c r="E127" s="1404"/>
      <c r="G127" s="1408"/>
      <c r="H127" s="1406"/>
      <c r="I127" s="1053"/>
      <c r="J127" s="1404"/>
    </row>
    <row r="128" spans="1:10">
      <c r="A128" s="1405"/>
      <c r="B128" s="1406"/>
      <c r="C128" s="1407"/>
      <c r="D128" s="1408"/>
      <c r="E128" s="1404"/>
      <c r="G128" s="1408"/>
      <c r="H128" s="1406"/>
      <c r="I128" s="1053"/>
      <c r="J128" s="1404"/>
    </row>
    <row r="129" spans="1:10">
      <c r="A129" s="1405"/>
      <c r="B129" s="1406"/>
      <c r="C129" s="1407"/>
      <c r="D129" s="1408"/>
      <c r="E129" s="1404"/>
      <c r="G129" s="1408"/>
      <c r="H129" s="1406"/>
      <c r="I129" s="1053"/>
      <c r="J129" s="1404"/>
    </row>
    <row r="130" spans="1:10">
      <c r="A130" s="1405"/>
      <c r="B130" s="1406"/>
      <c r="C130" s="1407"/>
      <c r="D130" s="1408"/>
      <c r="E130" s="1404"/>
      <c r="G130" s="1408"/>
      <c r="H130" s="1406"/>
      <c r="I130" s="1053"/>
      <c r="J130" s="1404"/>
    </row>
    <row r="131" spans="1:10">
      <c r="A131" s="1405"/>
      <c r="B131" s="1406"/>
      <c r="C131" s="1407"/>
      <c r="D131" s="1408"/>
      <c r="E131" s="1404"/>
      <c r="G131" s="1408"/>
      <c r="H131" s="1406"/>
      <c r="I131" s="1053"/>
      <c r="J131" s="1404"/>
    </row>
    <row r="132" spans="1:10">
      <c r="A132" s="1405"/>
      <c r="B132" s="1406"/>
      <c r="C132" s="1407"/>
      <c r="D132" s="1408"/>
      <c r="E132" s="1404"/>
      <c r="G132" s="1408"/>
      <c r="H132" s="1406"/>
      <c r="I132" s="1053"/>
      <c r="J132" s="1404"/>
    </row>
    <row r="133" spans="1:10">
      <c r="A133" s="1405"/>
      <c r="B133" s="1406"/>
      <c r="C133" s="1407"/>
      <c r="D133" s="1408"/>
      <c r="E133" s="1404"/>
      <c r="G133" s="1408"/>
      <c r="H133" s="1406"/>
      <c r="I133" s="1053"/>
      <c r="J133" s="1404"/>
    </row>
    <row r="134" spans="1:10">
      <c r="A134" s="1405"/>
      <c r="B134" s="1406"/>
      <c r="C134" s="1407"/>
      <c r="D134" s="1408"/>
      <c r="E134" s="1404"/>
      <c r="G134" s="1408"/>
      <c r="H134" s="1406"/>
      <c r="I134" s="1053"/>
      <c r="J134" s="1404"/>
    </row>
    <row r="135" spans="1:10">
      <c r="A135" s="1405"/>
      <c r="B135" s="1406"/>
      <c r="C135" s="1407"/>
      <c r="D135" s="1408"/>
      <c r="E135" s="1404"/>
      <c r="G135" s="1408"/>
      <c r="H135" s="1406"/>
      <c r="I135" s="1053"/>
      <c r="J135" s="1404"/>
    </row>
    <row r="136" spans="1:10">
      <c r="A136" s="1405"/>
      <c r="B136" s="1406"/>
      <c r="C136" s="1407"/>
      <c r="D136" s="1408"/>
      <c r="E136" s="1404"/>
      <c r="G136" s="1408"/>
      <c r="H136" s="1406"/>
      <c r="I136" s="1053"/>
      <c r="J136" s="1404"/>
    </row>
    <row r="137" spans="1:10">
      <c r="A137" s="1405"/>
      <c r="B137" s="1406"/>
      <c r="C137" s="1407"/>
      <c r="D137" s="1408"/>
      <c r="E137" s="1404"/>
      <c r="G137" s="1408"/>
      <c r="H137" s="1406"/>
      <c r="I137" s="1053"/>
      <c r="J137" s="1404"/>
    </row>
    <row r="138" spans="1:10">
      <c r="A138" s="1405"/>
      <c r="B138" s="1406"/>
      <c r="C138" s="1407"/>
      <c r="D138" s="1408"/>
      <c r="E138" s="1404"/>
      <c r="G138" s="1408"/>
      <c r="H138" s="1406"/>
      <c r="I138" s="1053"/>
      <c r="J138" s="1404"/>
    </row>
    <row r="139" spans="1:10">
      <c r="A139" s="1405"/>
      <c r="B139" s="1406"/>
      <c r="C139" s="1407"/>
      <c r="D139" s="1408"/>
      <c r="E139" s="1404"/>
      <c r="G139" s="1408"/>
      <c r="H139" s="1406"/>
      <c r="I139" s="1053"/>
      <c r="J139" s="1404"/>
    </row>
    <row r="140" spans="1:10">
      <c r="A140" s="1405"/>
      <c r="B140" s="1406"/>
      <c r="C140" s="1407"/>
      <c r="D140" s="1408"/>
      <c r="E140" s="1404"/>
      <c r="G140" s="1408"/>
      <c r="H140" s="1406"/>
      <c r="I140" s="1053"/>
      <c r="J140" s="1404"/>
    </row>
    <row r="141" spans="1:10">
      <c r="A141" s="1405"/>
      <c r="B141" s="1406"/>
      <c r="C141" s="1407"/>
      <c r="D141" s="1408"/>
      <c r="E141" s="1404"/>
      <c r="G141" s="1408"/>
      <c r="H141" s="1406"/>
      <c r="I141" s="1053"/>
      <c r="J141" s="1404"/>
    </row>
    <row r="142" spans="1:10">
      <c r="A142" s="1405"/>
      <c r="B142" s="1406"/>
      <c r="C142" s="1407"/>
      <c r="D142" s="1408"/>
      <c r="E142" s="1404"/>
      <c r="G142" s="1408"/>
      <c r="H142" s="1406"/>
      <c r="I142" s="1053"/>
      <c r="J142" s="1404"/>
    </row>
    <row r="143" spans="1:10">
      <c r="A143" s="1405"/>
      <c r="B143" s="1406"/>
      <c r="C143" s="1407"/>
      <c r="D143" s="1408"/>
      <c r="E143" s="1404"/>
      <c r="G143" s="1408"/>
      <c r="H143" s="1406"/>
      <c r="I143" s="1053"/>
      <c r="J143" s="1404"/>
    </row>
    <row r="144" spans="1:10">
      <c r="A144" s="1405"/>
      <c r="B144" s="1406"/>
      <c r="C144" s="1407"/>
      <c r="D144" s="1408"/>
      <c r="E144" s="1404"/>
      <c r="G144" s="1408"/>
      <c r="H144" s="1406"/>
      <c r="I144" s="1053"/>
      <c r="J144" s="1404"/>
    </row>
    <row r="145" spans="1:10">
      <c r="A145" s="1405"/>
      <c r="B145" s="1406"/>
      <c r="C145" s="1407"/>
      <c r="D145" s="1408"/>
      <c r="E145" s="1404"/>
      <c r="G145" s="1408"/>
      <c r="H145" s="1406"/>
      <c r="I145" s="1053"/>
      <c r="J145" s="1404"/>
    </row>
    <row r="146" spans="1:10">
      <c r="A146" s="1405"/>
      <c r="B146" s="1406"/>
      <c r="C146" s="1407"/>
      <c r="D146" s="1408"/>
      <c r="E146" s="1404"/>
      <c r="G146" s="1408"/>
      <c r="H146" s="1406"/>
      <c r="I146" s="1053"/>
      <c r="J146" s="1404"/>
    </row>
    <row r="147" spans="1:10">
      <c r="A147" s="1405"/>
      <c r="B147" s="1406"/>
      <c r="C147" s="1407"/>
      <c r="D147" s="1408"/>
      <c r="E147" s="1404"/>
      <c r="G147" s="1408"/>
      <c r="H147" s="1406"/>
      <c r="I147" s="1053"/>
      <c r="J147" s="1404"/>
    </row>
    <row r="148" spans="1:10">
      <c r="A148" s="1405"/>
      <c r="B148" s="1406"/>
      <c r="C148" s="1407"/>
      <c r="D148" s="1408"/>
      <c r="E148" s="1404"/>
      <c r="G148" s="1408"/>
      <c r="H148" s="1406"/>
      <c r="I148" s="1053"/>
      <c r="J148" s="1404"/>
    </row>
    <row r="149" spans="1:10">
      <c r="A149" s="1405"/>
      <c r="B149" s="1406"/>
      <c r="C149" s="1407"/>
      <c r="D149" s="1408"/>
      <c r="E149" s="1404"/>
      <c r="G149" s="1408"/>
      <c r="H149" s="1406"/>
      <c r="I149" s="1053"/>
      <c r="J149" s="1404"/>
    </row>
    <row r="150" spans="1:10">
      <c r="A150" s="1405"/>
      <c r="B150" s="1406"/>
      <c r="C150" s="1407"/>
      <c r="D150" s="1408"/>
      <c r="E150" s="1404"/>
      <c r="G150" s="1408"/>
      <c r="H150" s="1406"/>
      <c r="I150" s="1053"/>
      <c r="J150" s="1404"/>
    </row>
    <row r="151" spans="1:10">
      <c r="A151" s="1405"/>
      <c r="B151" s="1406"/>
      <c r="C151" s="1407"/>
      <c r="D151" s="1408"/>
      <c r="E151" s="1404"/>
      <c r="G151" s="1408"/>
      <c r="H151" s="1406"/>
      <c r="I151" s="1053"/>
      <c r="J151" s="1404"/>
    </row>
    <row r="152" spans="1:10">
      <c r="A152" s="1405"/>
      <c r="B152" s="1406"/>
      <c r="C152" s="1407"/>
      <c r="D152" s="1408"/>
      <c r="E152" s="1404"/>
      <c r="G152" s="1408"/>
      <c r="H152" s="1406"/>
      <c r="I152" s="1053"/>
      <c r="J152" s="1404"/>
    </row>
    <row r="153" spans="1:10">
      <c r="A153" s="1405"/>
      <c r="B153" s="1406"/>
      <c r="C153" s="1407"/>
      <c r="D153" s="1408"/>
      <c r="E153" s="1404"/>
      <c r="G153" s="1408"/>
      <c r="H153" s="1406"/>
      <c r="I153" s="1053"/>
      <c r="J153" s="1404"/>
    </row>
    <row r="154" spans="1:10">
      <c r="A154" s="1405"/>
      <c r="B154" s="1406"/>
      <c r="C154" s="1407"/>
      <c r="D154" s="1408"/>
      <c r="E154" s="1404"/>
      <c r="G154" s="1408"/>
      <c r="H154" s="1406"/>
      <c r="I154" s="1053"/>
      <c r="J154" s="1404"/>
    </row>
    <row r="155" spans="1:10">
      <c r="A155" s="1405"/>
      <c r="B155" s="1406"/>
      <c r="C155" s="1407"/>
      <c r="D155" s="1408"/>
      <c r="E155" s="1404"/>
      <c r="G155" s="1408"/>
      <c r="H155" s="1406"/>
      <c r="I155" s="1053"/>
      <c r="J155" s="1404"/>
    </row>
    <row r="156" spans="1:10">
      <c r="A156" s="1405"/>
      <c r="B156" s="1406"/>
      <c r="C156" s="1407"/>
      <c r="D156" s="1408"/>
      <c r="E156" s="1404"/>
      <c r="G156" s="1408"/>
      <c r="H156" s="1406"/>
      <c r="I156" s="1053"/>
      <c r="J156" s="1404"/>
    </row>
    <row r="157" spans="1:10">
      <c r="A157" s="1405"/>
      <c r="B157" s="1406"/>
      <c r="C157" s="1407"/>
      <c r="D157" s="1408"/>
      <c r="E157" s="1404"/>
      <c r="G157" s="1408"/>
      <c r="H157" s="1406"/>
      <c r="I157" s="1053"/>
      <c r="J157" s="1404"/>
    </row>
    <row r="158" spans="1:10">
      <c r="A158" s="1405"/>
      <c r="B158" s="1406"/>
      <c r="C158" s="1407"/>
      <c r="D158" s="1408"/>
      <c r="E158" s="1404"/>
      <c r="G158" s="1408"/>
      <c r="H158" s="1406"/>
      <c r="I158" s="1053"/>
      <c r="J158" s="1404"/>
    </row>
    <row r="159" spans="1:10">
      <c r="A159" s="1405"/>
      <c r="B159" s="1406"/>
      <c r="C159" s="1407"/>
      <c r="D159" s="1408"/>
      <c r="E159" s="1404"/>
      <c r="G159" s="1408"/>
      <c r="H159" s="1406"/>
      <c r="I159" s="1053"/>
      <c r="J159" s="1404"/>
    </row>
    <row r="160" spans="1:10">
      <c r="A160" s="1405"/>
      <c r="B160" s="1406"/>
      <c r="C160" s="1407"/>
      <c r="D160" s="1408"/>
      <c r="E160" s="1404"/>
      <c r="G160" s="1408"/>
      <c r="H160" s="1406"/>
      <c r="I160" s="1053"/>
      <c r="J160" s="1404"/>
    </row>
    <row r="161" spans="1:10">
      <c r="A161" s="1405"/>
      <c r="B161" s="1406"/>
      <c r="C161" s="1407"/>
      <c r="D161" s="1408"/>
      <c r="E161" s="1404"/>
      <c r="G161" s="1408"/>
      <c r="H161" s="1406"/>
      <c r="I161" s="1053"/>
      <c r="J161" s="1404"/>
    </row>
    <row r="162" spans="1:10">
      <c r="A162" s="1405"/>
      <c r="B162" s="1406"/>
      <c r="C162" s="1407"/>
      <c r="D162" s="1408"/>
      <c r="E162" s="1404"/>
      <c r="G162" s="1408"/>
      <c r="H162" s="1406"/>
      <c r="I162" s="1053"/>
      <c r="J162" s="1404"/>
    </row>
    <row r="163" spans="1:10">
      <c r="A163" s="1405"/>
      <c r="B163" s="1406"/>
      <c r="C163" s="1407"/>
      <c r="D163" s="1408"/>
      <c r="E163" s="1404"/>
      <c r="G163" s="1408"/>
      <c r="H163" s="1406"/>
      <c r="I163" s="1053"/>
      <c r="J163" s="1404"/>
    </row>
    <row r="164" spans="1:10">
      <c r="A164" s="1405"/>
      <c r="B164" s="1406"/>
      <c r="C164" s="1407"/>
      <c r="D164" s="1408"/>
      <c r="E164" s="1404"/>
      <c r="G164" s="1408"/>
      <c r="H164" s="1406"/>
      <c r="I164" s="1053"/>
      <c r="J164" s="1404"/>
    </row>
    <row r="165" spans="1:10">
      <c r="A165" s="1405"/>
      <c r="B165" s="1406"/>
      <c r="C165" s="1407"/>
      <c r="D165" s="1408"/>
      <c r="E165" s="1404"/>
      <c r="G165" s="1408"/>
      <c r="H165" s="1406"/>
      <c r="I165" s="1053"/>
      <c r="J165" s="1404"/>
    </row>
    <row r="166" spans="1:10">
      <c r="A166" s="1405"/>
      <c r="B166" s="1406"/>
      <c r="C166" s="1407"/>
      <c r="D166" s="1408"/>
      <c r="E166" s="1404"/>
      <c r="G166" s="1408"/>
      <c r="H166" s="1406"/>
      <c r="I166" s="1053"/>
      <c r="J166" s="1404"/>
    </row>
    <row r="167" spans="1:10">
      <c r="A167" s="1405"/>
      <c r="B167" s="1406"/>
      <c r="C167" s="1407"/>
      <c r="D167" s="1408"/>
      <c r="E167" s="1404"/>
      <c r="G167" s="1408"/>
      <c r="H167" s="1406"/>
      <c r="I167" s="1053"/>
      <c r="J167" s="1404"/>
    </row>
    <row r="168" spans="1:10">
      <c r="A168" s="1405"/>
      <c r="B168" s="1406"/>
      <c r="C168" s="1407"/>
      <c r="D168" s="1408"/>
      <c r="E168" s="1404"/>
      <c r="G168" s="1408"/>
      <c r="H168" s="1406"/>
      <c r="I168" s="1053"/>
      <c r="J168" s="1404"/>
    </row>
    <row r="169" spans="1:10">
      <c r="A169" s="1405"/>
      <c r="B169" s="1406"/>
      <c r="C169" s="1407"/>
      <c r="D169" s="1408"/>
      <c r="E169" s="1404"/>
      <c r="G169" s="1408"/>
      <c r="H169" s="1406"/>
      <c r="I169" s="1053"/>
      <c r="J169" s="1404"/>
    </row>
    <row r="170" spans="1:10">
      <c r="A170" s="1405"/>
      <c r="B170" s="1406"/>
      <c r="C170" s="1407"/>
      <c r="D170" s="1408"/>
      <c r="E170" s="1404"/>
      <c r="G170" s="1408"/>
      <c r="H170" s="1406"/>
      <c r="I170" s="1053"/>
      <c r="J170" s="1404"/>
    </row>
    <row r="171" spans="1:10">
      <c r="A171" s="1405"/>
      <c r="B171" s="1406"/>
      <c r="C171" s="1407"/>
      <c r="D171" s="1408"/>
      <c r="E171" s="1404"/>
      <c r="G171" s="1408"/>
      <c r="H171" s="1406"/>
      <c r="I171" s="1053"/>
      <c r="J171" s="1404"/>
    </row>
    <row r="172" spans="1:10">
      <c r="A172" s="1405"/>
      <c r="B172" s="1406"/>
      <c r="C172" s="1407"/>
      <c r="D172" s="1408"/>
      <c r="E172" s="1404"/>
      <c r="G172" s="1408"/>
      <c r="H172" s="1406"/>
      <c r="I172" s="1053"/>
      <c r="J172" s="1404"/>
    </row>
    <row r="173" spans="1:10">
      <c r="A173" s="1405"/>
      <c r="B173" s="1406"/>
      <c r="C173" s="1407"/>
      <c r="D173" s="1408"/>
      <c r="E173" s="1404"/>
      <c r="G173" s="1408"/>
      <c r="H173" s="1406"/>
      <c r="I173" s="1053"/>
      <c r="J173" s="1404"/>
    </row>
    <row r="174" spans="1:10">
      <c r="A174" s="1405"/>
      <c r="B174" s="1406"/>
      <c r="C174" s="1407"/>
      <c r="D174" s="1408"/>
      <c r="E174" s="1404"/>
      <c r="G174" s="1408"/>
      <c r="H174" s="1406"/>
      <c r="I174" s="1053"/>
      <c r="J174" s="1404"/>
    </row>
    <row r="175" spans="1:10">
      <c r="A175" s="1405"/>
      <c r="B175" s="1406"/>
      <c r="C175" s="1407"/>
      <c r="D175" s="1408"/>
      <c r="E175" s="1404"/>
      <c r="G175" s="1408"/>
      <c r="H175" s="1406"/>
      <c r="I175" s="1053"/>
      <c r="J175" s="1404"/>
    </row>
    <row r="176" spans="1:10">
      <c r="A176" s="1405"/>
      <c r="B176" s="1406"/>
      <c r="C176" s="1407"/>
      <c r="D176" s="1408"/>
      <c r="E176" s="1404"/>
      <c r="G176" s="1408"/>
      <c r="H176" s="1406"/>
      <c r="I176" s="1053"/>
      <c r="J176" s="1404"/>
    </row>
    <row r="177" spans="1:10">
      <c r="A177" s="1405"/>
      <c r="B177" s="1406"/>
      <c r="C177" s="1407"/>
      <c r="D177" s="1408"/>
      <c r="E177" s="1404"/>
      <c r="G177" s="1408"/>
      <c r="H177" s="1406"/>
      <c r="I177" s="1053"/>
      <c r="J177" s="1404"/>
    </row>
    <row r="178" spans="1:10">
      <c r="A178" s="1405"/>
      <c r="B178" s="1406"/>
      <c r="C178" s="1407"/>
      <c r="D178" s="1408"/>
      <c r="E178" s="1404"/>
      <c r="G178" s="1408"/>
      <c r="H178" s="1406"/>
      <c r="I178" s="1053"/>
      <c r="J178" s="1404"/>
    </row>
    <row r="179" spans="1:10">
      <c r="A179" s="1405"/>
      <c r="B179" s="1406"/>
      <c r="C179" s="1407"/>
      <c r="D179" s="1408"/>
      <c r="E179" s="1404"/>
      <c r="G179" s="1408"/>
      <c r="H179" s="1406"/>
      <c r="I179" s="1053"/>
      <c r="J179" s="1404"/>
    </row>
    <row r="180" spans="1:10">
      <c r="A180" s="1405"/>
      <c r="B180" s="1406"/>
      <c r="C180" s="1407"/>
      <c r="D180" s="1408"/>
      <c r="E180" s="1404"/>
      <c r="G180" s="1408"/>
      <c r="H180" s="1406"/>
      <c r="I180" s="1053"/>
      <c r="J180" s="1404"/>
    </row>
    <row r="181" spans="1:10">
      <c r="A181" s="1405"/>
      <c r="B181" s="1406"/>
      <c r="C181" s="1407"/>
      <c r="D181" s="1408"/>
      <c r="E181" s="1404"/>
      <c r="G181" s="1408"/>
      <c r="H181" s="1406"/>
      <c r="I181" s="1053"/>
      <c r="J181" s="1404"/>
    </row>
    <row r="182" spans="1:10">
      <c r="A182" s="1405"/>
      <c r="B182" s="1406"/>
      <c r="C182" s="1407"/>
      <c r="D182" s="1408"/>
      <c r="E182" s="1404"/>
      <c r="G182" s="1408"/>
      <c r="H182" s="1406"/>
      <c r="I182" s="1053"/>
      <c r="J182" s="1404"/>
    </row>
    <row r="183" spans="1:10">
      <c r="A183" s="1405"/>
      <c r="B183" s="1406"/>
      <c r="C183" s="1407"/>
      <c r="D183" s="1408"/>
      <c r="E183" s="1404"/>
      <c r="G183" s="1408"/>
      <c r="H183" s="1406"/>
      <c r="I183" s="1053"/>
      <c r="J183" s="1404"/>
    </row>
    <row r="184" spans="1:10">
      <c r="A184" s="1405"/>
      <c r="B184" s="1406"/>
      <c r="C184" s="1407"/>
      <c r="D184" s="1408"/>
      <c r="E184" s="1404"/>
      <c r="G184" s="1408"/>
      <c r="H184" s="1406"/>
      <c r="I184" s="1053"/>
      <c r="J184" s="1404"/>
    </row>
    <row r="185" spans="1:10">
      <c r="A185" s="1405"/>
      <c r="B185" s="1406"/>
      <c r="C185" s="1407"/>
      <c r="D185" s="1408"/>
      <c r="E185" s="1404"/>
      <c r="G185" s="1408"/>
      <c r="H185" s="1406"/>
      <c r="I185" s="1053"/>
      <c r="J185" s="1404"/>
    </row>
    <row r="186" spans="1:10">
      <c r="A186" s="1405"/>
      <c r="B186" s="1406"/>
      <c r="C186" s="1407"/>
      <c r="D186" s="1408"/>
      <c r="E186" s="1404"/>
      <c r="G186" s="1408"/>
      <c r="H186" s="1406"/>
      <c r="I186" s="1053"/>
      <c r="J186" s="1404"/>
    </row>
    <row r="187" spans="1:10">
      <c r="A187" s="1405"/>
      <c r="B187" s="1406"/>
      <c r="C187" s="1407"/>
      <c r="D187" s="1408"/>
      <c r="E187" s="1404"/>
      <c r="G187" s="1408"/>
      <c r="H187" s="1406"/>
      <c r="I187" s="1053"/>
      <c r="J187" s="1404"/>
    </row>
    <row r="188" spans="1:10">
      <c r="A188" s="1405"/>
      <c r="B188" s="1406"/>
      <c r="C188" s="1407"/>
      <c r="D188" s="1408"/>
      <c r="E188" s="1404"/>
      <c r="G188" s="1408"/>
      <c r="H188" s="1406"/>
      <c r="I188" s="1053"/>
      <c r="J188" s="1404"/>
    </row>
    <row r="189" spans="1:10">
      <c r="A189" s="1405"/>
      <c r="B189" s="1406"/>
      <c r="C189" s="1407"/>
      <c r="D189" s="1408"/>
      <c r="E189" s="1404"/>
      <c r="G189" s="1408"/>
      <c r="H189" s="1406"/>
      <c r="I189" s="1053"/>
      <c r="J189" s="1404"/>
    </row>
    <row r="190" spans="1:10">
      <c r="A190" s="1405"/>
      <c r="B190" s="1406"/>
      <c r="C190" s="1407"/>
      <c r="D190" s="1408"/>
      <c r="E190" s="1404"/>
      <c r="G190" s="1408"/>
      <c r="H190" s="1406"/>
      <c r="I190" s="1053"/>
      <c r="J190" s="1404"/>
    </row>
    <row r="191" spans="1:10">
      <c r="A191" s="1405"/>
      <c r="B191" s="1406"/>
      <c r="C191" s="1407"/>
      <c r="D191" s="1408"/>
      <c r="E191" s="1404"/>
      <c r="G191" s="1408"/>
      <c r="H191" s="1406"/>
      <c r="I191" s="1053"/>
      <c r="J191" s="1404"/>
    </row>
    <row r="192" spans="1:10">
      <c r="A192" s="1405"/>
      <c r="B192" s="1406"/>
      <c r="C192" s="1407"/>
      <c r="D192" s="1408"/>
      <c r="E192" s="1404"/>
      <c r="G192" s="1408"/>
      <c r="H192" s="1406"/>
      <c r="I192" s="1053"/>
      <c r="J192" s="1404"/>
    </row>
    <row r="193" spans="1:10">
      <c r="A193" s="1405"/>
      <c r="B193" s="1406"/>
      <c r="C193" s="1407"/>
      <c r="D193" s="1408"/>
      <c r="E193" s="1404"/>
      <c r="G193" s="1408"/>
      <c r="H193" s="1406"/>
      <c r="I193" s="1053"/>
      <c r="J193" s="1404"/>
    </row>
    <row r="194" spans="1:10">
      <c r="A194" s="1405"/>
      <c r="B194" s="1406"/>
      <c r="C194" s="1407"/>
      <c r="D194" s="1408"/>
      <c r="E194" s="1404"/>
      <c r="G194" s="1408"/>
      <c r="H194" s="1406"/>
      <c r="I194" s="1053"/>
      <c r="J194" s="1404"/>
    </row>
    <row r="195" spans="1:10">
      <c r="A195" s="1405"/>
      <c r="B195" s="1406"/>
      <c r="C195" s="1407"/>
      <c r="D195" s="1408"/>
      <c r="E195" s="1404"/>
      <c r="G195" s="1408"/>
      <c r="H195" s="1406"/>
      <c r="I195" s="1053"/>
      <c r="J195" s="1404"/>
    </row>
    <row r="196" spans="1:10">
      <c r="A196" s="1405"/>
      <c r="B196" s="1406"/>
      <c r="C196" s="1407"/>
      <c r="D196" s="1408"/>
      <c r="E196" s="1404"/>
      <c r="G196" s="1408"/>
      <c r="H196" s="1406"/>
      <c r="I196" s="1053"/>
      <c r="J196" s="1404"/>
    </row>
    <row r="197" spans="1:10">
      <c r="A197" s="1405"/>
      <c r="B197" s="1406"/>
      <c r="C197" s="1407"/>
      <c r="D197" s="1408"/>
      <c r="E197" s="1404"/>
      <c r="G197" s="1408"/>
      <c r="H197" s="1406"/>
      <c r="I197" s="1053"/>
      <c r="J197" s="1404"/>
    </row>
    <row r="198" spans="1:10">
      <c r="A198" s="1405"/>
      <c r="B198" s="1406"/>
      <c r="C198" s="1407"/>
      <c r="D198" s="1408"/>
      <c r="E198" s="1404"/>
      <c r="G198" s="1408"/>
      <c r="H198" s="1406"/>
      <c r="I198" s="1053"/>
      <c r="J198" s="1404"/>
    </row>
    <row r="199" spans="1:10">
      <c r="A199" s="1405"/>
      <c r="B199" s="1406"/>
      <c r="C199" s="1407"/>
      <c r="D199" s="1408"/>
      <c r="E199" s="1404"/>
      <c r="G199" s="1408"/>
      <c r="H199" s="1406"/>
      <c r="I199" s="1053"/>
      <c r="J199" s="1404"/>
    </row>
    <row r="200" spans="1:10">
      <c r="A200" s="1405"/>
      <c r="B200" s="1406"/>
      <c r="C200" s="1407"/>
      <c r="D200" s="1408"/>
      <c r="E200" s="1404"/>
      <c r="G200" s="1408"/>
      <c r="H200" s="1406"/>
      <c r="I200" s="1053"/>
      <c r="J200" s="1404"/>
    </row>
    <row r="201" spans="1:10">
      <c r="A201" s="1405"/>
      <c r="B201" s="1406"/>
      <c r="C201" s="1407"/>
      <c r="D201" s="1408"/>
      <c r="E201" s="1404"/>
      <c r="G201" s="1408"/>
      <c r="H201" s="1406"/>
      <c r="I201" s="1053"/>
      <c r="J201" s="1404"/>
    </row>
    <row r="202" spans="1:10">
      <c r="A202" s="1405"/>
      <c r="B202" s="1406"/>
      <c r="C202" s="1407"/>
      <c r="D202" s="1408"/>
      <c r="E202" s="1404"/>
      <c r="G202" s="1408"/>
      <c r="H202" s="1406"/>
      <c r="I202" s="1053"/>
      <c r="J202" s="1404"/>
    </row>
    <row r="203" spans="1:10">
      <c r="A203" s="1405"/>
      <c r="B203" s="1406"/>
      <c r="C203" s="1407"/>
      <c r="D203" s="1408"/>
      <c r="E203" s="1404"/>
      <c r="G203" s="1408"/>
      <c r="H203" s="1406"/>
      <c r="I203" s="1053"/>
      <c r="J203" s="1404"/>
    </row>
    <row r="204" spans="1:10">
      <c r="A204" s="1405"/>
      <c r="B204" s="1406"/>
      <c r="C204" s="1407"/>
      <c r="D204" s="1408"/>
      <c r="E204" s="1404"/>
      <c r="G204" s="1408"/>
      <c r="H204" s="1406"/>
      <c r="I204" s="1053"/>
      <c r="J204" s="1404"/>
    </row>
    <row r="205" spans="1:10">
      <c r="A205" s="1405"/>
      <c r="B205" s="1406"/>
      <c r="C205" s="1407"/>
      <c r="D205" s="1408"/>
      <c r="E205" s="1404"/>
      <c r="G205" s="1408"/>
      <c r="H205" s="1406"/>
      <c r="I205" s="1053"/>
      <c r="J205" s="1404"/>
    </row>
    <row r="206" spans="1:10">
      <c r="A206" s="1405"/>
      <c r="B206" s="1406"/>
      <c r="C206" s="1407"/>
      <c r="D206" s="1408"/>
      <c r="E206" s="1404"/>
      <c r="G206" s="1408"/>
      <c r="H206" s="1406"/>
      <c r="I206" s="1053"/>
      <c r="J206" s="1404"/>
    </row>
    <row r="207" spans="1:10">
      <c r="A207" s="1405"/>
      <c r="B207" s="1406"/>
      <c r="C207" s="1407"/>
      <c r="D207" s="1408"/>
      <c r="E207" s="1404"/>
      <c r="G207" s="1408"/>
      <c r="H207" s="1406"/>
      <c r="I207" s="1053"/>
      <c r="J207" s="1404"/>
    </row>
    <row r="208" spans="1:10">
      <c r="A208" s="1405"/>
      <c r="B208" s="1406"/>
      <c r="C208" s="1407"/>
      <c r="D208" s="1408"/>
      <c r="E208" s="1404"/>
      <c r="G208" s="1408"/>
      <c r="H208" s="1406"/>
      <c r="I208" s="1053"/>
      <c r="J208" s="1404"/>
    </row>
    <row r="209" spans="1:10">
      <c r="A209" s="1405"/>
      <c r="B209" s="1406"/>
      <c r="C209" s="1407"/>
      <c r="D209" s="1408"/>
      <c r="E209" s="1404"/>
      <c r="G209" s="1408"/>
      <c r="H209" s="1406"/>
      <c r="I209" s="1053"/>
      <c r="J209" s="1404"/>
    </row>
    <row r="210" spans="1:10">
      <c r="A210" s="1405"/>
      <c r="B210" s="1406"/>
      <c r="C210" s="1407"/>
      <c r="D210" s="1408"/>
      <c r="E210" s="1404"/>
      <c r="G210" s="1408"/>
      <c r="H210" s="1406"/>
      <c r="I210" s="1053"/>
      <c r="J210" s="1404"/>
    </row>
    <row r="211" spans="1:10">
      <c r="A211" s="1405"/>
      <c r="B211" s="1406"/>
      <c r="C211" s="1407"/>
      <c r="D211" s="1408"/>
      <c r="E211" s="1404"/>
      <c r="G211" s="1408"/>
      <c r="H211" s="1406"/>
      <c r="I211" s="1053"/>
      <c r="J211" s="1404"/>
    </row>
    <row r="212" spans="1:10">
      <c r="A212" s="1405"/>
      <c r="B212" s="1406"/>
      <c r="C212" s="1407"/>
      <c r="D212" s="1408"/>
      <c r="E212" s="1404"/>
      <c r="G212" s="1408"/>
      <c r="H212" s="1406"/>
      <c r="I212" s="1053"/>
      <c r="J212" s="1404"/>
    </row>
    <row r="213" spans="1:10">
      <c r="A213" s="1405"/>
      <c r="B213" s="1406"/>
      <c r="C213" s="1407"/>
      <c r="D213" s="1408"/>
      <c r="E213" s="1404"/>
      <c r="G213" s="1408"/>
      <c r="H213" s="1406"/>
      <c r="I213" s="1053"/>
      <c r="J213" s="1404"/>
    </row>
    <row r="214" spans="1:10">
      <c r="A214" s="1405"/>
      <c r="B214" s="1406"/>
      <c r="C214" s="1407"/>
      <c r="D214" s="1408"/>
      <c r="E214" s="1404"/>
      <c r="G214" s="1408"/>
      <c r="H214" s="1406"/>
      <c r="I214" s="1053"/>
      <c r="J214" s="1404"/>
    </row>
    <row r="215" spans="1:10">
      <c r="A215" s="1405"/>
      <c r="B215" s="1406"/>
      <c r="C215" s="1407"/>
      <c r="D215" s="1408"/>
      <c r="E215" s="1404"/>
      <c r="G215" s="1408"/>
      <c r="H215" s="1406"/>
      <c r="I215" s="1053"/>
      <c r="J215" s="1404"/>
    </row>
    <row r="216" spans="1:10">
      <c r="A216" s="1405"/>
      <c r="B216" s="1406"/>
      <c r="C216" s="1407"/>
      <c r="D216" s="1408"/>
      <c r="E216" s="1404"/>
      <c r="G216" s="1408"/>
      <c r="H216" s="1406"/>
      <c r="I216" s="1053"/>
      <c r="J216" s="1404"/>
    </row>
    <row r="217" spans="1:10">
      <c r="A217" s="1405"/>
      <c r="B217" s="1406"/>
      <c r="C217" s="1407"/>
      <c r="D217" s="1408"/>
      <c r="E217" s="1404"/>
      <c r="G217" s="1408"/>
      <c r="H217" s="1406"/>
      <c r="I217" s="1053"/>
      <c r="J217" s="1404"/>
    </row>
    <row r="218" spans="1:10">
      <c r="A218" s="1405"/>
      <c r="B218" s="1406"/>
      <c r="C218" s="1407"/>
      <c r="D218" s="1408"/>
      <c r="E218" s="1404"/>
      <c r="G218" s="1408"/>
      <c r="H218" s="1406"/>
      <c r="I218" s="1053"/>
      <c r="J218" s="1404"/>
    </row>
    <row r="219" spans="1:10">
      <c r="A219" s="1405"/>
      <c r="B219" s="1406"/>
      <c r="C219" s="1407"/>
      <c r="D219" s="1408"/>
      <c r="E219" s="1404"/>
      <c r="G219" s="1408"/>
      <c r="H219" s="1406"/>
      <c r="I219" s="1053"/>
      <c r="J219" s="1404"/>
    </row>
    <row r="220" spans="1:10">
      <c r="A220" s="1405"/>
      <c r="B220" s="1406"/>
      <c r="C220" s="1407"/>
      <c r="D220" s="1408"/>
      <c r="E220" s="1404"/>
      <c r="G220" s="1408"/>
      <c r="H220" s="1406"/>
      <c r="I220" s="1053"/>
      <c r="J220" s="1404"/>
    </row>
    <row r="221" spans="1:10">
      <c r="A221" s="1405"/>
      <c r="B221" s="1406"/>
      <c r="C221" s="1407"/>
      <c r="D221" s="1408"/>
      <c r="E221" s="1404"/>
      <c r="G221" s="1408"/>
      <c r="H221" s="1406"/>
      <c r="I221" s="1053"/>
      <c r="J221" s="1404"/>
    </row>
    <row r="222" spans="1:10">
      <c r="A222" s="1405"/>
      <c r="B222" s="1406"/>
      <c r="C222" s="1407"/>
      <c r="D222" s="1408"/>
      <c r="E222" s="1404"/>
      <c r="G222" s="1408"/>
      <c r="H222" s="1406"/>
      <c r="I222" s="1053"/>
      <c r="J222" s="1404"/>
    </row>
    <row r="223" spans="1:10">
      <c r="A223" s="1405"/>
      <c r="B223" s="1406"/>
      <c r="C223" s="1407"/>
      <c r="D223" s="1408"/>
      <c r="E223" s="1404"/>
      <c r="G223" s="1408"/>
      <c r="H223" s="1406"/>
      <c r="I223" s="1053"/>
      <c r="J223" s="1404"/>
    </row>
    <row r="224" spans="1:10">
      <c r="A224" s="1405"/>
      <c r="B224" s="1406"/>
      <c r="C224" s="1407"/>
      <c r="D224" s="1408"/>
      <c r="E224" s="1404"/>
      <c r="G224" s="1408"/>
      <c r="H224" s="1406"/>
      <c r="I224" s="1053"/>
      <c r="J224" s="1404"/>
    </row>
    <row r="225" spans="1:10">
      <c r="A225" s="1405"/>
      <c r="B225" s="1406"/>
      <c r="C225" s="1407"/>
      <c r="D225" s="1408"/>
      <c r="E225" s="1404"/>
      <c r="G225" s="1408"/>
      <c r="H225" s="1406"/>
      <c r="I225" s="1053"/>
      <c r="J225" s="1404"/>
    </row>
    <row r="226" spans="1:10">
      <c r="A226" s="1405"/>
      <c r="B226" s="1406"/>
      <c r="C226" s="1407"/>
      <c r="D226" s="1408"/>
      <c r="E226" s="1404"/>
      <c r="G226" s="1408"/>
      <c r="H226" s="1406"/>
      <c r="I226" s="1053"/>
      <c r="J226" s="1404"/>
    </row>
    <row r="227" spans="1:10">
      <c r="A227" s="1405"/>
      <c r="B227" s="1406"/>
      <c r="C227" s="1407"/>
      <c r="D227" s="1408"/>
      <c r="E227" s="1404"/>
      <c r="G227" s="1408"/>
      <c r="H227" s="1406"/>
      <c r="I227" s="1053"/>
      <c r="J227" s="1404"/>
    </row>
    <row r="228" spans="1:10">
      <c r="A228" s="1405"/>
      <c r="B228" s="1406"/>
      <c r="C228" s="1407"/>
      <c r="D228" s="1408"/>
      <c r="E228" s="1404"/>
      <c r="G228" s="1408"/>
      <c r="H228" s="1406"/>
      <c r="I228" s="1053"/>
      <c r="J228" s="1404"/>
    </row>
    <row r="229" spans="1:10">
      <c r="A229" s="1405"/>
      <c r="B229" s="1406"/>
      <c r="C229" s="1407"/>
      <c r="D229" s="1408"/>
      <c r="E229" s="1404"/>
      <c r="G229" s="1408"/>
      <c r="H229" s="1406"/>
      <c r="I229" s="1053"/>
      <c r="J229" s="1404"/>
    </row>
    <row r="230" spans="1:10">
      <c r="A230" s="1405"/>
      <c r="B230" s="1406"/>
      <c r="C230" s="1407"/>
      <c r="D230" s="1408"/>
      <c r="E230" s="1404"/>
      <c r="G230" s="1408"/>
      <c r="H230" s="1406"/>
      <c r="I230" s="1053"/>
      <c r="J230" s="1404"/>
    </row>
    <row r="231" spans="1:10">
      <c r="A231" s="1405"/>
      <c r="B231" s="1406"/>
      <c r="C231" s="1407"/>
      <c r="D231" s="1408"/>
      <c r="E231" s="1404"/>
      <c r="G231" s="1408"/>
      <c r="H231" s="1406"/>
      <c r="I231" s="1053"/>
      <c r="J231" s="1404"/>
    </row>
    <row r="232" spans="1:10">
      <c r="A232" s="1405"/>
      <c r="B232" s="1406"/>
      <c r="C232" s="1407"/>
      <c r="D232" s="1408"/>
      <c r="E232" s="1404"/>
      <c r="G232" s="1408"/>
      <c r="H232" s="1406"/>
      <c r="I232" s="1053"/>
      <c r="J232" s="1404"/>
    </row>
    <row r="233" spans="1:10">
      <c r="A233" s="1405"/>
      <c r="B233" s="1406"/>
      <c r="C233" s="1407"/>
      <c r="D233" s="1408"/>
      <c r="E233" s="1404"/>
      <c r="G233" s="1408"/>
      <c r="H233" s="1406"/>
      <c r="I233" s="1053"/>
      <c r="J233" s="1404"/>
    </row>
    <row r="234" spans="1:10">
      <c r="A234" s="1405"/>
      <c r="B234" s="1406"/>
      <c r="C234" s="1407"/>
      <c r="D234" s="1408"/>
      <c r="E234" s="1404"/>
      <c r="G234" s="1408"/>
      <c r="H234" s="1406"/>
      <c r="I234" s="1053"/>
      <c r="J234" s="1404"/>
    </row>
    <row r="235" spans="1:10">
      <c r="A235" s="1405"/>
      <c r="B235" s="1406"/>
      <c r="C235" s="1407"/>
      <c r="D235" s="1408"/>
      <c r="E235" s="1404"/>
      <c r="G235" s="1408"/>
      <c r="H235" s="1406"/>
      <c r="I235" s="1053"/>
      <c r="J235" s="1404"/>
    </row>
    <row r="236" spans="1:10">
      <c r="A236" s="1405"/>
      <c r="B236" s="1406"/>
      <c r="C236" s="1407"/>
      <c r="D236" s="1408"/>
      <c r="E236" s="1404"/>
      <c r="G236" s="1408"/>
      <c r="H236" s="1406"/>
      <c r="I236" s="1053"/>
      <c r="J236" s="1404"/>
    </row>
    <row r="237" spans="1:10">
      <c r="A237" s="1405"/>
      <c r="B237" s="1406"/>
      <c r="C237" s="1407"/>
      <c r="D237" s="1408"/>
      <c r="E237" s="1404"/>
      <c r="G237" s="1408"/>
      <c r="H237" s="1406"/>
      <c r="I237" s="1053"/>
      <c r="J237" s="1404"/>
    </row>
    <row r="238" spans="1:10">
      <c r="A238" s="1405"/>
      <c r="B238" s="1406"/>
      <c r="C238" s="1407"/>
      <c r="D238" s="1408"/>
      <c r="E238" s="1404"/>
      <c r="G238" s="1408"/>
      <c r="H238" s="1406"/>
      <c r="I238" s="1053"/>
      <c r="J238" s="1404"/>
    </row>
    <row r="239" spans="1:10">
      <c r="A239" s="1405"/>
      <c r="B239" s="1406"/>
      <c r="C239" s="1407"/>
      <c r="D239" s="1408"/>
      <c r="E239" s="1404"/>
      <c r="G239" s="1408"/>
      <c r="H239" s="1406"/>
      <c r="I239" s="1053"/>
      <c r="J239" s="1404"/>
    </row>
    <row r="240" spans="1:10">
      <c r="A240" s="1405"/>
      <c r="B240" s="1406"/>
      <c r="C240" s="1407"/>
      <c r="D240" s="1408"/>
      <c r="E240" s="1404"/>
      <c r="G240" s="1408"/>
      <c r="H240" s="1406"/>
      <c r="I240" s="1053"/>
      <c r="J240" s="1404"/>
    </row>
    <row r="241" spans="1:10">
      <c r="A241" s="1405"/>
      <c r="B241" s="1406"/>
      <c r="C241" s="1407"/>
      <c r="D241" s="1408"/>
      <c r="E241" s="1404"/>
      <c r="G241" s="1408"/>
      <c r="H241" s="1406"/>
      <c r="I241" s="1053"/>
      <c r="J241" s="1404"/>
    </row>
    <row r="242" spans="1:10">
      <c r="A242" s="1405"/>
      <c r="B242" s="1406"/>
      <c r="C242" s="1407"/>
      <c r="D242" s="1408"/>
      <c r="E242" s="1404"/>
      <c r="G242" s="1408"/>
      <c r="H242" s="1406"/>
      <c r="I242" s="1053"/>
      <c r="J242" s="1404"/>
    </row>
    <row r="243" spans="1:10">
      <c r="A243" s="1405"/>
      <c r="B243" s="1406"/>
      <c r="C243" s="1407"/>
      <c r="D243" s="1408"/>
      <c r="E243" s="1404"/>
      <c r="G243" s="1408"/>
      <c r="H243" s="1406"/>
      <c r="I243" s="1053"/>
      <c r="J243" s="1404"/>
    </row>
    <row r="244" spans="1:10">
      <c r="A244" s="1405"/>
      <c r="B244" s="1406"/>
      <c r="C244" s="1407"/>
      <c r="D244" s="1408"/>
      <c r="E244" s="1404"/>
      <c r="G244" s="1408"/>
      <c r="H244" s="1406"/>
      <c r="I244" s="1053"/>
      <c r="J244" s="1404"/>
    </row>
    <row r="245" spans="1:10">
      <c r="A245" s="1405"/>
      <c r="B245" s="1406"/>
      <c r="C245" s="1407"/>
      <c r="D245" s="1408"/>
      <c r="E245" s="1404"/>
      <c r="G245" s="1408"/>
      <c r="H245" s="1406"/>
      <c r="I245" s="1053"/>
      <c r="J245" s="1404"/>
    </row>
    <row r="246" spans="1:10">
      <c r="A246" s="1405"/>
      <c r="B246" s="1406"/>
      <c r="C246" s="1407"/>
      <c r="D246" s="1408"/>
      <c r="E246" s="1404"/>
      <c r="G246" s="1408"/>
      <c r="H246" s="1406"/>
      <c r="I246" s="1053"/>
      <c r="J246" s="1404"/>
    </row>
    <row r="247" spans="1:10">
      <c r="A247" s="1405"/>
      <c r="B247" s="1406"/>
      <c r="C247" s="1407"/>
      <c r="D247" s="1408"/>
      <c r="E247" s="1404"/>
      <c r="G247" s="1408"/>
      <c r="H247" s="1406"/>
      <c r="I247" s="1053"/>
      <c r="J247" s="1404"/>
    </row>
    <row r="248" spans="1:10">
      <c r="A248" s="1405"/>
      <c r="B248" s="1406"/>
      <c r="C248" s="1407"/>
      <c r="D248" s="1408"/>
      <c r="E248" s="1404"/>
      <c r="G248" s="1408"/>
      <c r="H248" s="1406"/>
      <c r="I248" s="1053"/>
      <c r="J248" s="1404"/>
    </row>
    <row r="249" spans="1:10">
      <c r="A249" s="1405"/>
      <c r="B249" s="1406"/>
      <c r="C249" s="1407"/>
      <c r="D249" s="1408"/>
      <c r="E249" s="1404"/>
      <c r="G249" s="1408"/>
      <c r="H249" s="1406"/>
      <c r="I249" s="1053"/>
      <c r="J249" s="1404"/>
    </row>
    <row r="250" spans="1:10">
      <c r="A250" s="1405"/>
      <c r="B250" s="1406"/>
      <c r="C250" s="1407"/>
      <c r="D250" s="1408"/>
      <c r="E250" s="1404"/>
      <c r="G250" s="1408"/>
      <c r="H250" s="1406"/>
      <c r="I250" s="1053"/>
      <c r="J250" s="1404"/>
    </row>
    <row r="251" spans="1:10">
      <c r="A251" s="1405"/>
      <c r="B251" s="1406"/>
      <c r="C251" s="1407"/>
      <c r="D251" s="1408"/>
      <c r="E251" s="1404"/>
      <c r="G251" s="1408"/>
      <c r="H251" s="1406"/>
      <c r="I251" s="1053"/>
      <c r="J251" s="1404"/>
    </row>
    <row r="252" spans="1:10">
      <c r="A252" s="1405"/>
      <c r="B252" s="1406"/>
      <c r="C252" s="1407"/>
      <c r="D252" s="1408"/>
      <c r="E252" s="1404"/>
      <c r="G252" s="1408"/>
      <c r="H252" s="1406"/>
      <c r="I252" s="1053"/>
      <c r="J252" s="1404"/>
    </row>
    <row r="253" spans="1:10">
      <c r="A253" s="1405"/>
      <c r="B253" s="1406"/>
      <c r="C253" s="1407"/>
      <c r="D253" s="1408"/>
      <c r="E253" s="1404"/>
      <c r="G253" s="1408"/>
      <c r="H253" s="1406"/>
      <c r="I253" s="1053"/>
      <c r="J253" s="1404"/>
    </row>
    <row r="254" spans="1:10">
      <c r="A254" s="1405"/>
      <c r="B254" s="1406"/>
      <c r="C254" s="1407"/>
      <c r="D254" s="1408"/>
      <c r="E254" s="1404"/>
      <c r="G254" s="1408"/>
      <c r="H254" s="1406"/>
      <c r="I254" s="1053"/>
      <c r="J254" s="1404"/>
    </row>
    <row r="255" spans="1:10">
      <c r="A255" s="1405"/>
      <c r="B255" s="1406"/>
      <c r="C255" s="1407"/>
      <c r="D255" s="1408"/>
      <c r="E255" s="1404"/>
      <c r="G255" s="1408"/>
      <c r="H255" s="1406"/>
      <c r="I255" s="1053"/>
      <c r="J255" s="1404"/>
    </row>
    <row r="256" spans="1:10">
      <c r="A256" s="1405"/>
      <c r="B256" s="1406"/>
      <c r="C256" s="1407"/>
      <c r="D256" s="1408"/>
      <c r="E256" s="1404"/>
      <c r="G256" s="1408"/>
      <c r="H256" s="1406"/>
      <c r="I256" s="1053"/>
      <c r="J256" s="1404"/>
    </row>
    <row r="257" spans="1:10">
      <c r="A257" s="1405"/>
      <c r="B257" s="1406"/>
      <c r="C257" s="1407"/>
      <c r="D257" s="1408"/>
      <c r="E257" s="1404"/>
      <c r="G257" s="1408"/>
      <c r="H257" s="1406"/>
      <c r="I257" s="1053"/>
      <c r="J257" s="1404"/>
    </row>
    <row r="258" spans="1:10">
      <c r="A258" s="1405"/>
      <c r="B258" s="1406"/>
      <c r="C258" s="1407"/>
      <c r="D258" s="1408"/>
      <c r="E258" s="1404"/>
      <c r="G258" s="1408"/>
      <c r="H258" s="1406"/>
      <c r="I258" s="1053"/>
      <c r="J258" s="1404"/>
    </row>
    <row r="259" spans="1:10">
      <c r="A259" s="1405"/>
      <c r="B259" s="1406"/>
      <c r="C259" s="1407"/>
      <c r="D259" s="1408"/>
      <c r="E259" s="1404"/>
      <c r="G259" s="1408"/>
      <c r="H259" s="1406"/>
      <c r="I259" s="1053"/>
      <c r="J259" s="1404"/>
    </row>
    <row r="260" spans="1:10">
      <c r="A260" s="1405"/>
      <c r="B260" s="1406"/>
      <c r="C260" s="1407"/>
      <c r="D260" s="1408"/>
      <c r="E260" s="1404"/>
      <c r="G260" s="1408"/>
      <c r="H260" s="1406"/>
      <c r="I260" s="1053"/>
      <c r="J260" s="1404"/>
    </row>
    <row r="261" spans="1:10">
      <c r="A261" s="1405"/>
      <c r="B261" s="1406"/>
      <c r="C261" s="1407"/>
      <c r="D261" s="1408"/>
      <c r="E261" s="1404"/>
      <c r="G261" s="1408"/>
      <c r="H261" s="1406"/>
      <c r="I261" s="1053"/>
      <c r="J261" s="1404"/>
    </row>
    <row r="262" spans="1:10">
      <c r="A262" s="1405"/>
      <c r="B262" s="1406"/>
      <c r="C262" s="1407"/>
      <c r="D262" s="1408"/>
      <c r="E262" s="1404"/>
      <c r="G262" s="1408"/>
      <c r="H262" s="1406"/>
      <c r="I262" s="1053"/>
      <c r="J262" s="1404"/>
    </row>
    <row r="263" spans="1:10">
      <c r="A263" s="1405"/>
      <c r="B263" s="1406"/>
      <c r="C263" s="1407"/>
      <c r="D263" s="1408"/>
      <c r="E263" s="1404"/>
      <c r="G263" s="1408"/>
      <c r="H263" s="1406"/>
      <c r="I263" s="1053"/>
      <c r="J263" s="1404"/>
    </row>
    <row r="264" spans="1:10">
      <c r="A264" s="1405"/>
      <c r="B264" s="1406"/>
      <c r="C264" s="1407"/>
      <c r="D264" s="1408"/>
      <c r="E264" s="1404"/>
      <c r="G264" s="1408"/>
      <c r="H264" s="1406"/>
      <c r="I264" s="1053"/>
      <c r="J264" s="1404"/>
    </row>
    <row r="265" spans="1:10">
      <c r="A265" s="1405"/>
      <c r="B265" s="1406"/>
      <c r="C265" s="1407"/>
      <c r="D265" s="1408"/>
      <c r="E265" s="1404"/>
      <c r="G265" s="1408"/>
      <c r="H265" s="1406"/>
      <c r="I265" s="1053"/>
      <c r="J265" s="1404"/>
    </row>
    <row r="266" spans="1:10">
      <c r="A266" s="1405"/>
      <c r="B266" s="1406"/>
      <c r="C266" s="1407"/>
      <c r="D266" s="1408"/>
      <c r="E266" s="1404"/>
      <c r="G266" s="1408"/>
      <c r="H266" s="1406"/>
      <c r="I266" s="1053"/>
      <c r="J266" s="1404"/>
    </row>
    <row r="267" spans="1:10">
      <c r="A267" s="1405"/>
      <c r="B267" s="1406"/>
      <c r="C267" s="1407"/>
      <c r="D267" s="1408"/>
      <c r="E267" s="1404"/>
      <c r="G267" s="1408"/>
      <c r="H267" s="1406"/>
      <c r="I267" s="1053"/>
      <c r="J267" s="1404"/>
    </row>
    <row r="268" spans="1:10">
      <c r="A268" s="1405"/>
      <c r="B268" s="1406"/>
      <c r="C268" s="1407"/>
      <c r="D268" s="1408"/>
      <c r="E268" s="1404"/>
      <c r="G268" s="1408"/>
      <c r="H268" s="1406"/>
      <c r="I268" s="1053"/>
      <c r="J268" s="1404"/>
    </row>
    <row r="269" spans="1:10">
      <c r="A269" s="1405"/>
      <c r="B269" s="1406"/>
      <c r="C269" s="1407"/>
      <c r="D269" s="1408"/>
      <c r="E269" s="1404"/>
      <c r="G269" s="1408"/>
      <c r="H269" s="1406"/>
      <c r="I269" s="1053"/>
      <c r="J269" s="1404"/>
    </row>
    <row r="270" spans="1:10">
      <c r="A270" s="1405"/>
      <c r="B270" s="1406"/>
      <c r="C270" s="1407"/>
      <c r="D270" s="1408"/>
      <c r="E270" s="1404"/>
      <c r="G270" s="1408"/>
      <c r="H270" s="1406"/>
      <c r="I270" s="1053"/>
      <c r="J270" s="1404"/>
    </row>
    <row r="271" spans="1:10">
      <c r="A271" s="1405"/>
      <c r="B271" s="1406"/>
      <c r="C271" s="1407"/>
      <c r="D271" s="1408"/>
      <c r="E271" s="1404"/>
      <c r="G271" s="1408"/>
      <c r="H271" s="1406"/>
      <c r="I271" s="1053"/>
      <c r="J271" s="1404"/>
    </row>
    <row r="272" spans="1:10">
      <c r="A272" s="1405"/>
      <c r="B272" s="1406"/>
      <c r="C272" s="1407"/>
      <c r="D272" s="1408"/>
      <c r="E272" s="1404"/>
      <c r="G272" s="1408"/>
      <c r="H272" s="1406"/>
      <c r="I272" s="1053"/>
      <c r="J272" s="1404"/>
    </row>
    <row r="273" spans="1:10">
      <c r="A273" s="1405"/>
      <c r="B273" s="1406"/>
      <c r="C273" s="1407"/>
      <c r="D273" s="1408"/>
      <c r="E273" s="1404"/>
      <c r="G273" s="1408"/>
      <c r="H273" s="1406"/>
      <c r="I273" s="1053"/>
      <c r="J273" s="1404"/>
    </row>
    <row r="274" spans="1:10">
      <c r="A274" s="1405"/>
      <c r="B274" s="1406"/>
      <c r="C274" s="1407"/>
      <c r="D274" s="1408"/>
      <c r="E274" s="1404"/>
      <c r="G274" s="1408"/>
      <c r="H274" s="1406"/>
      <c r="I274" s="1053"/>
      <c r="J274" s="1404"/>
    </row>
    <row r="275" spans="1:10">
      <c r="A275" s="1405"/>
      <c r="B275" s="1406"/>
      <c r="C275" s="1407"/>
      <c r="D275" s="1408"/>
      <c r="E275" s="1404"/>
      <c r="G275" s="1408"/>
      <c r="H275" s="1406"/>
      <c r="I275" s="1053"/>
      <c r="J275" s="1404"/>
    </row>
    <row r="276" spans="1:10">
      <c r="A276" s="1405"/>
      <c r="B276" s="1406"/>
      <c r="C276" s="1407"/>
      <c r="D276" s="1408"/>
      <c r="E276" s="1404"/>
      <c r="G276" s="1408"/>
      <c r="H276" s="1406"/>
      <c r="I276" s="1053"/>
      <c r="J276" s="1404"/>
    </row>
    <row r="277" spans="1:10">
      <c r="A277" s="1405"/>
      <c r="B277" s="1406"/>
      <c r="C277" s="1407"/>
      <c r="D277" s="1408"/>
      <c r="E277" s="1404"/>
      <c r="G277" s="1408"/>
      <c r="H277" s="1406"/>
      <c r="I277" s="1053"/>
      <c r="J277" s="1404"/>
    </row>
    <row r="278" spans="1:10">
      <c r="A278" s="1405"/>
      <c r="B278" s="1406"/>
      <c r="C278" s="1407"/>
      <c r="D278" s="1408"/>
      <c r="E278" s="1404"/>
      <c r="G278" s="1408"/>
      <c r="H278" s="1406"/>
      <c r="I278" s="1053"/>
      <c r="J278" s="1404"/>
    </row>
    <row r="279" spans="1:10">
      <c r="A279" s="1405"/>
      <c r="B279" s="1406"/>
      <c r="C279" s="1407"/>
      <c r="D279" s="1408"/>
      <c r="E279" s="1404"/>
      <c r="G279" s="1408"/>
      <c r="H279" s="1406"/>
      <c r="I279" s="1053"/>
      <c r="J279" s="1404"/>
    </row>
    <row r="280" spans="1:10">
      <c r="A280" s="1405"/>
      <c r="B280" s="1406"/>
      <c r="C280" s="1407"/>
      <c r="D280" s="1408"/>
      <c r="E280" s="1404"/>
      <c r="G280" s="1408"/>
      <c r="H280" s="1406"/>
      <c r="I280" s="1053"/>
      <c r="J280" s="1404"/>
    </row>
    <row r="281" spans="1:10">
      <c r="A281" s="1405"/>
      <c r="B281" s="1406"/>
      <c r="C281" s="1407"/>
      <c r="D281" s="1408"/>
      <c r="E281" s="1404"/>
      <c r="G281" s="1408"/>
      <c r="H281" s="1406"/>
      <c r="I281" s="1053"/>
      <c r="J281" s="1404"/>
    </row>
    <row r="282" spans="1:10">
      <c r="A282" s="1405"/>
      <c r="B282" s="1406"/>
      <c r="C282" s="1407"/>
      <c r="D282" s="1408"/>
      <c r="E282" s="1404"/>
      <c r="G282" s="1408"/>
      <c r="H282" s="1406"/>
      <c r="I282" s="1053"/>
      <c r="J282" s="1404"/>
    </row>
    <row r="283" spans="1:10">
      <c r="A283" s="1405"/>
      <c r="B283" s="1406"/>
      <c r="C283" s="1407"/>
      <c r="D283" s="1408"/>
      <c r="E283" s="1404"/>
      <c r="G283" s="1408"/>
      <c r="H283" s="1406"/>
      <c r="I283" s="1053"/>
      <c r="J283" s="1404"/>
    </row>
    <row r="284" spans="1:10">
      <c r="A284" s="1405"/>
      <c r="B284" s="1406"/>
      <c r="C284" s="1407"/>
      <c r="D284" s="1408"/>
      <c r="E284" s="1404"/>
      <c r="G284" s="1408"/>
      <c r="H284" s="1406"/>
      <c r="I284" s="1053"/>
      <c r="J284" s="1404"/>
    </row>
    <row r="285" spans="1:10">
      <c r="A285" s="1405"/>
      <c r="B285" s="1406"/>
      <c r="C285" s="1407"/>
      <c r="D285" s="1408"/>
      <c r="E285" s="1404"/>
      <c r="G285" s="1408"/>
      <c r="H285" s="1406"/>
      <c r="I285" s="1053"/>
      <c r="J285" s="1404"/>
    </row>
    <row r="286" spans="1:10">
      <c r="A286" s="1405"/>
      <c r="B286" s="1406"/>
      <c r="C286" s="1407"/>
      <c r="D286" s="1408"/>
      <c r="E286" s="1404"/>
      <c r="G286" s="1408"/>
      <c r="H286" s="1406"/>
      <c r="I286" s="1053"/>
      <c r="J286" s="1404"/>
    </row>
    <row r="287" spans="1:10">
      <c r="A287" s="1405"/>
      <c r="B287" s="1406"/>
      <c r="C287" s="1407"/>
      <c r="D287" s="1408"/>
      <c r="E287" s="1404"/>
      <c r="G287" s="1408"/>
      <c r="H287" s="1406"/>
      <c r="I287" s="1053"/>
      <c r="J287" s="1404"/>
    </row>
    <row r="288" spans="1:10">
      <c r="A288" s="1405"/>
      <c r="B288" s="1406"/>
      <c r="C288" s="1407"/>
      <c r="D288" s="1408"/>
      <c r="E288" s="1404"/>
      <c r="G288" s="1408"/>
      <c r="H288" s="1406"/>
      <c r="I288" s="1053"/>
      <c r="J288" s="1404"/>
    </row>
    <row r="289" spans="1:10">
      <c r="A289" s="1405"/>
      <c r="B289" s="1406"/>
      <c r="C289" s="1407"/>
      <c r="D289" s="1408"/>
      <c r="E289" s="1404"/>
      <c r="G289" s="1408"/>
      <c r="H289" s="1406"/>
      <c r="I289" s="1053"/>
      <c r="J289" s="1404"/>
    </row>
    <row r="290" spans="1:10">
      <c r="A290" s="1405"/>
      <c r="B290" s="1406"/>
      <c r="C290" s="1407"/>
      <c r="D290" s="1408"/>
      <c r="E290" s="1404"/>
      <c r="G290" s="1408"/>
      <c r="H290" s="1406"/>
      <c r="I290" s="1053"/>
      <c r="J290" s="1404"/>
    </row>
    <row r="291" spans="1:10">
      <c r="A291" s="1405"/>
      <c r="B291" s="1406"/>
      <c r="C291" s="1407"/>
      <c r="D291" s="1408"/>
      <c r="E291" s="1404"/>
      <c r="G291" s="1408"/>
      <c r="H291" s="1406"/>
      <c r="I291" s="1053"/>
      <c r="J291" s="1404"/>
    </row>
    <row r="292" spans="1:10">
      <c r="A292" s="1405"/>
      <c r="B292" s="1406"/>
      <c r="C292" s="1407"/>
      <c r="D292" s="1408"/>
      <c r="E292" s="1404"/>
      <c r="G292" s="1408"/>
      <c r="H292" s="1406"/>
      <c r="I292" s="1053"/>
      <c r="J292" s="1404"/>
    </row>
    <row r="293" spans="1:10">
      <c r="A293" s="1405"/>
      <c r="B293" s="1406"/>
      <c r="C293" s="1407"/>
      <c r="D293" s="1408"/>
      <c r="E293" s="1404"/>
      <c r="G293" s="1408"/>
      <c r="H293" s="1406"/>
      <c r="I293" s="1053"/>
      <c r="J293" s="1404"/>
    </row>
    <row r="294" spans="1:10">
      <c r="A294" s="1405"/>
      <c r="B294" s="1406"/>
      <c r="C294" s="1407"/>
      <c r="D294" s="1408"/>
      <c r="E294" s="1404"/>
      <c r="G294" s="1408"/>
      <c r="H294" s="1406"/>
      <c r="I294" s="1053"/>
      <c r="J294" s="1404"/>
    </row>
    <row r="295" spans="1:10">
      <c r="A295" s="1405"/>
      <c r="B295" s="1406"/>
      <c r="C295" s="1407"/>
      <c r="D295" s="1408"/>
      <c r="E295" s="1404"/>
      <c r="G295" s="1408"/>
      <c r="H295" s="1406"/>
      <c r="I295" s="1053"/>
      <c r="J295" s="1404"/>
    </row>
    <row r="296" spans="1:10">
      <c r="A296" s="1405"/>
      <c r="B296" s="1406"/>
      <c r="C296" s="1407"/>
      <c r="D296" s="1408"/>
      <c r="E296" s="1404"/>
      <c r="G296" s="1408"/>
      <c r="H296" s="1406"/>
      <c r="I296" s="1053"/>
      <c r="J296" s="1404"/>
    </row>
    <row r="297" spans="1:10">
      <c r="A297" s="1405"/>
      <c r="B297" s="1406"/>
      <c r="C297" s="1407"/>
      <c r="D297" s="1408"/>
      <c r="E297" s="1404"/>
      <c r="G297" s="1408"/>
      <c r="H297" s="1406"/>
      <c r="I297" s="1053"/>
      <c r="J297" s="1404"/>
    </row>
    <row r="298" spans="1:10">
      <c r="A298" s="1405"/>
      <c r="B298" s="1406"/>
      <c r="C298" s="1407"/>
      <c r="D298" s="1408"/>
      <c r="E298" s="1404"/>
      <c r="G298" s="1408"/>
      <c r="H298" s="1406"/>
      <c r="I298" s="1053"/>
      <c r="J298" s="1404"/>
    </row>
    <row r="299" spans="1:10">
      <c r="A299" s="1405"/>
      <c r="B299" s="1406"/>
      <c r="C299" s="1407"/>
      <c r="D299" s="1408"/>
      <c r="E299" s="1404"/>
      <c r="G299" s="1408"/>
      <c r="H299" s="1406"/>
      <c r="I299" s="1053"/>
      <c r="J299" s="1404"/>
    </row>
    <row r="300" spans="1:10">
      <c r="A300" s="1405"/>
      <c r="B300" s="1406"/>
      <c r="C300" s="1407"/>
      <c r="D300" s="1408"/>
      <c r="E300" s="1404"/>
      <c r="G300" s="1408"/>
      <c r="H300" s="1406"/>
      <c r="I300" s="1053"/>
      <c r="J300" s="1404"/>
    </row>
    <row r="301" spans="1:10">
      <c r="A301" s="1405"/>
      <c r="B301" s="1406"/>
      <c r="C301" s="1407"/>
      <c r="D301" s="1408"/>
      <c r="E301" s="1404"/>
      <c r="G301" s="1408"/>
      <c r="H301" s="1406"/>
      <c r="I301" s="1053"/>
      <c r="J301" s="1404"/>
    </row>
    <row r="302" spans="1:10">
      <c r="A302" s="1405"/>
      <c r="B302" s="1406"/>
      <c r="C302" s="1407"/>
      <c r="D302" s="1408"/>
      <c r="E302" s="1404"/>
      <c r="G302" s="1408"/>
      <c r="H302" s="1406"/>
      <c r="I302" s="1053"/>
      <c r="J302" s="1404"/>
    </row>
    <row r="303" spans="1:10">
      <c r="A303" s="1405"/>
      <c r="B303" s="1406"/>
      <c r="C303" s="1407"/>
      <c r="D303" s="1408"/>
      <c r="E303" s="1404"/>
      <c r="G303" s="1408"/>
      <c r="H303" s="1406"/>
      <c r="I303" s="1053"/>
      <c r="J303" s="1404"/>
    </row>
    <row r="304" spans="1:10">
      <c r="A304" s="1405"/>
      <c r="B304" s="1406"/>
      <c r="C304" s="1407"/>
      <c r="D304" s="1408"/>
      <c r="E304" s="1404"/>
      <c r="G304" s="1408"/>
      <c r="H304" s="1406"/>
      <c r="I304" s="1053"/>
      <c r="J304" s="1404"/>
    </row>
    <row r="305" spans="1:10">
      <c r="A305" s="1405"/>
      <c r="B305" s="1406"/>
      <c r="C305" s="1407"/>
      <c r="D305" s="1408"/>
      <c r="E305" s="1404"/>
      <c r="G305" s="1408"/>
      <c r="H305" s="1406"/>
      <c r="I305" s="1053"/>
      <c r="J305" s="1404"/>
    </row>
    <row r="306" spans="1:10">
      <c r="A306" s="1405"/>
      <c r="B306" s="1406"/>
      <c r="C306" s="1407"/>
      <c r="D306" s="1408"/>
      <c r="E306" s="1404"/>
      <c r="G306" s="1408"/>
      <c r="H306" s="1406"/>
      <c r="I306" s="1053"/>
      <c r="J306" s="1404"/>
    </row>
    <row r="307" spans="1:10">
      <c r="A307" s="1405"/>
      <c r="B307" s="1406"/>
      <c r="C307" s="1407"/>
      <c r="D307" s="1408"/>
      <c r="E307" s="1404"/>
      <c r="G307" s="1408"/>
      <c r="H307" s="1406"/>
      <c r="I307" s="1053"/>
      <c r="J307" s="1404"/>
    </row>
    <row r="308" spans="1:10">
      <c r="A308" s="1405"/>
      <c r="B308" s="1406"/>
      <c r="C308" s="1407"/>
      <c r="D308" s="1408"/>
      <c r="E308" s="1404"/>
      <c r="G308" s="1408"/>
      <c r="H308" s="1406"/>
      <c r="I308" s="1053"/>
      <c r="J308" s="1404"/>
    </row>
    <row r="309" spans="1:10">
      <c r="A309" s="1405"/>
      <c r="B309" s="1406"/>
      <c r="C309" s="1407"/>
      <c r="D309" s="1408"/>
      <c r="E309" s="1404"/>
      <c r="G309" s="1408"/>
      <c r="H309" s="1406"/>
      <c r="I309" s="1053"/>
      <c r="J309" s="1404"/>
    </row>
    <row r="310" spans="1:10">
      <c r="A310" s="1405"/>
      <c r="B310" s="1406"/>
      <c r="C310" s="1407"/>
      <c r="D310" s="1408"/>
      <c r="E310" s="1404"/>
      <c r="G310" s="1408"/>
      <c r="H310" s="1406"/>
      <c r="I310" s="1053"/>
      <c r="J310" s="1404"/>
    </row>
    <row r="311" spans="1:10">
      <c r="A311" s="1405"/>
      <c r="B311" s="1406"/>
      <c r="C311" s="1407"/>
      <c r="D311" s="1408"/>
      <c r="E311" s="1404"/>
      <c r="G311" s="1408"/>
      <c r="H311" s="1406"/>
      <c r="I311" s="1053"/>
      <c r="J311" s="1404"/>
    </row>
    <row r="312" spans="1:10">
      <c r="A312" s="1405"/>
      <c r="B312" s="1406"/>
      <c r="C312" s="1407"/>
      <c r="D312" s="1408"/>
      <c r="E312" s="1404"/>
      <c r="G312" s="1408"/>
      <c r="H312" s="1406"/>
      <c r="I312" s="1053"/>
      <c r="J312" s="1404"/>
    </row>
    <row r="313" spans="1:10">
      <c r="A313" s="1405"/>
      <c r="B313" s="1406"/>
      <c r="C313" s="1407"/>
      <c r="D313" s="1408"/>
      <c r="E313" s="1404"/>
      <c r="G313" s="1408"/>
      <c r="H313" s="1406"/>
      <c r="I313" s="1053"/>
      <c r="J313" s="1404"/>
    </row>
    <row r="314" spans="1:10">
      <c r="A314" s="1405"/>
      <c r="B314" s="1406"/>
      <c r="C314" s="1407"/>
      <c r="D314" s="1408"/>
      <c r="E314" s="1404"/>
      <c r="G314" s="1408"/>
      <c r="H314" s="1406"/>
      <c r="I314" s="1053"/>
      <c r="J314" s="1404"/>
    </row>
    <row r="315" spans="1:10">
      <c r="A315" s="1405"/>
      <c r="B315" s="1406"/>
      <c r="C315" s="1407"/>
      <c r="D315" s="1408"/>
      <c r="E315" s="1404"/>
      <c r="G315" s="1408"/>
      <c r="H315" s="1406"/>
      <c r="I315" s="1053"/>
      <c r="J315" s="1404"/>
    </row>
    <row r="316" spans="1:10">
      <c r="A316" s="1405"/>
      <c r="B316" s="1406"/>
      <c r="C316" s="1407"/>
      <c r="D316" s="1408"/>
      <c r="E316" s="1404"/>
      <c r="G316" s="1408"/>
      <c r="H316" s="1406"/>
      <c r="I316" s="1053"/>
      <c r="J316" s="1404"/>
    </row>
    <row r="317" spans="1:10">
      <c r="A317" s="1405"/>
      <c r="B317" s="1406"/>
      <c r="C317" s="1407"/>
      <c r="D317" s="1408"/>
      <c r="E317" s="1404"/>
      <c r="G317" s="1408"/>
      <c r="H317" s="1406"/>
      <c r="I317" s="1053"/>
      <c r="J317" s="1404"/>
    </row>
    <row r="318" spans="1:10">
      <c r="A318" s="1405"/>
      <c r="B318" s="1406"/>
      <c r="C318" s="1407"/>
      <c r="D318" s="1408"/>
      <c r="E318" s="1404"/>
      <c r="G318" s="1408"/>
      <c r="H318" s="1406"/>
      <c r="I318" s="1053"/>
      <c r="J318" s="1404"/>
    </row>
    <row r="319" spans="1:10">
      <c r="A319" s="1405"/>
      <c r="B319" s="1406"/>
      <c r="C319" s="1407"/>
      <c r="D319" s="1408"/>
      <c r="E319" s="1404"/>
      <c r="G319" s="1408"/>
      <c r="H319" s="1406"/>
      <c r="I319" s="1053"/>
      <c r="J319" s="1404"/>
    </row>
    <row r="320" spans="1:10">
      <c r="A320" s="1405"/>
      <c r="B320" s="1406"/>
      <c r="C320" s="1407"/>
      <c r="D320" s="1408"/>
      <c r="E320" s="1404"/>
      <c r="G320" s="1408"/>
      <c r="H320" s="1406"/>
      <c r="I320" s="1053"/>
      <c r="J320" s="1404"/>
    </row>
    <row r="321" spans="1:10">
      <c r="A321" s="1405"/>
      <c r="B321" s="1406"/>
      <c r="C321" s="1407"/>
      <c r="D321" s="1408"/>
      <c r="E321" s="1404"/>
      <c r="G321" s="1408"/>
      <c r="H321" s="1406"/>
      <c r="I321" s="1053"/>
      <c r="J321" s="1404"/>
    </row>
    <row r="322" spans="1:10">
      <c r="A322" s="1405"/>
      <c r="B322" s="1406"/>
      <c r="C322" s="1407"/>
      <c r="D322" s="1408"/>
      <c r="E322" s="1404"/>
      <c r="G322" s="1408"/>
      <c r="H322" s="1406"/>
      <c r="I322" s="1053"/>
      <c r="J322" s="1404"/>
    </row>
    <row r="323" spans="1:10">
      <c r="A323" s="1405"/>
      <c r="B323" s="1406"/>
      <c r="C323" s="1407"/>
      <c r="D323" s="1408"/>
      <c r="E323" s="1404"/>
      <c r="G323" s="1408"/>
      <c r="H323" s="1406"/>
      <c r="I323" s="1053"/>
      <c r="J323" s="1404"/>
    </row>
    <row r="324" spans="1:10">
      <c r="A324" s="1405"/>
      <c r="B324" s="1406"/>
      <c r="C324" s="1407"/>
      <c r="D324" s="1408"/>
      <c r="E324" s="1404"/>
      <c r="G324" s="1408"/>
      <c r="H324" s="1406"/>
      <c r="I324" s="1053"/>
      <c r="J324" s="1404"/>
    </row>
    <row r="325" spans="1:10">
      <c r="A325" s="1405"/>
      <c r="B325" s="1406"/>
      <c r="C325" s="1407"/>
      <c r="D325" s="1408"/>
      <c r="E325" s="1404"/>
      <c r="G325" s="1408"/>
      <c r="H325" s="1406"/>
      <c r="I325" s="1053"/>
      <c r="J325" s="1404"/>
    </row>
    <row r="326" spans="1:10">
      <c r="A326" s="1405"/>
      <c r="B326" s="1406"/>
      <c r="C326" s="1407"/>
      <c r="D326" s="1408"/>
      <c r="E326" s="1404"/>
      <c r="G326" s="1408"/>
      <c r="H326" s="1406"/>
      <c r="I326" s="1053"/>
      <c r="J326" s="1404"/>
    </row>
    <row r="327" spans="1:10">
      <c r="A327" s="1405"/>
      <c r="B327" s="1406"/>
      <c r="C327" s="1407"/>
      <c r="D327" s="1408"/>
      <c r="E327" s="1404"/>
      <c r="G327" s="1408"/>
      <c r="H327" s="1406"/>
      <c r="I327" s="1053"/>
      <c r="J327" s="1404"/>
    </row>
    <row r="328" spans="1:10">
      <c r="A328" s="1405"/>
      <c r="B328" s="1406"/>
      <c r="C328" s="1407"/>
      <c r="D328" s="1408"/>
      <c r="E328" s="1404"/>
      <c r="G328" s="1408"/>
      <c r="H328" s="1406"/>
      <c r="I328" s="1053"/>
      <c r="J328" s="1404"/>
    </row>
    <row r="329" spans="1:10">
      <c r="A329" s="1405"/>
      <c r="B329" s="1406"/>
      <c r="C329" s="1407"/>
      <c r="D329" s="1408"/>
      <c r="E329" s="1404"/>
      <c r="G329" s="1408"/>
      <c r="H329" s="1406"/>
      <c r="I329" s="1053"/>
      <c r="J329" s="1404"/>
    </row>
    <row r="330" spans="1:10">
      <c r="A330" s="1405"/>
      <c r="B330" s="1406"/>
      <c r="C330" s="1407"/>
      <c r="D330" s="1408"/>
      <c r="E330" s="1404"/>
      <c r="G330" s="1408"/>
      <c r="H330" s="1406"/>
      <c r="I330" s="1053"/>
      <c r="J330" s="1404"/>
    </row>
    <row r="331" spans="1:10">
      <c r="A331" s="1405"/>
      <c r="B331" s="1406"/>
      <c r="C331" s="1407"/>
      <c r="D331" s="1408"/>
      <c r="E331" s="1404"/>
      <c r="G331" s="1408"/>
      <c r="H331" s="1406"/>
      <c r="I331" s="1053"/>
      <c r="J331" s="1404"/>
    </row>
    <row r="332" spans="1:10">
      <c r="A332" s="1405"/>
      <c r="B332" s="1406"/>
      <c r="C332" s="1407"/>
      <c r="D332" s="1408"/>
      <c r="E332" s="1404"/>
      <c r="G332" s="1408"/>
      <c r="H332" s="1406"/>
      <c r="I332" s="1053"/>
      <c r="J332" s="1404"/>
    </row>
    <row r="333" spans="1:10">
      <c r="A333" s="1405"/>
      <c r="B333" s="1406"/>
      <c r="C333" s="1407"/>
      <c r="D333" s="1408"/>
      <c r="E333" s="1404"/>
      <c r="G333" s="1408"/>
      <c r="H333" s="1406"/>
      <c r="I333" s="1053"/>
      <c r="J333" s="1404"/>
    </row>
    <row r="334" spans="1:10">
      <c r="A334" s="1405"/>
      <c r="B334" s="1406"/>
      <c r="C334" s="1407"/>
      <c r="D334" s="1408"/>
      <c r="E334" s="1404"/>
      <c r="G334" s="1408"/>
      <c r="H334" s="1406"/>
      <c r="I334" s="1053"/>
      <c r="J334" s="1404"/>
    </row>
    <row r="335" spans="1:10">
      <c r="A335" s="1405"/>
      <c r="B335" s="1406"/>
      <c r="C335" s="1407"/>
      <c r="D335" s="1408"/>
      <c r="E335" s="1404"/>
      <c r="G335" s="1408"/>
      <c r="H335" s="1406"/>
      <c r="I335" s="1053"/>
      <c r="J335" s="1404"/>
    </row>
    <row r="336" spans="1:10">
      <c r="A336" s="1405"/>
      <c r="B336" s="1406"/>
      <c r="C336" s="1407"/>
      <c r="D336" s="1408"/>
      <c r="E336" s="1404"/>
      <c r="G336" s="1408"/>
      <c r="H336" s="1406"/>
      <c r="I336" s="1053"/>
      <c r="J336" s="1404"/>
    </row>
    <row r="337" spans="1:10">
      <c r="A337" s="1405"/>
      <c r="B337" s="1406"/>
      <c r="C337" s="1407"/>
      <c r="D337" s="1408"/>
      <c r="E337" s="1404"/>
      <c r="G337" s="1408"/>
      <c r="H337" s="1406"/>
      <c r="I337" s="1053"/>
      <c r="J337" s="1404"/>
    </row>
    <row r="338" spans="1:10">
      <c r="A338" s="1405"/>
      <c r="B338" s="1406"/>
      <c r="C338" s="1407"/>
      <c r="D338" s="1408"/>
      <c r="E338" s="1404"/>
      <c r="G338" s="1408"/>
      <c r="H338" s="1406"/>
      <c r="I338" s="1053"/>
      <c r="J338" s="1404"/>
    </row>
    <row r="339" spans="1:10">
      <c r="A339" s="1405"/>
      <c r="B339" s="1406"/>
      <c r="C339" s="1407"/>
      <c r="D339" s="1408"/>
      <c r="E339" s="1404"/>
      <c r="G339" s="1408"/>
      <c r="H339" s="1406"/>
      <c r="I339" s="1053"/>
      <c r="J339" s="1404"/>
    </row>
    <row r="340" spans="1:10">
      <c r="A340" s="1405"/>
      <c r="B340" s="1406"/>
      <c r="C340" s="1407"/>
      <c r="D340" s="1408"/>
      <c r="E340" s="1404"/>
      <c r="G340" s="1408"/>
      <c r="H340" s="1406"/>
      <c r="I340" s="1053"/>
      <c r="J340" s="1404"/>
    </row>
    <row r="341" spans="1:10">
      <c r="A341" s="1405"/>
      <c r="B341" s="1406"/>
      <c r="C341" s="1407"/>
      <c r="D341" s="1408"/>
      <c r="E341" s="1404"/>
      <c r="G341" s="1408"/>
      <c r="H341" s="1406"/>
      <c r="I341" s="1053"/>
      <c r="J341" s="1404"/>
    </row>
    <row r="342" spans="1:10">
      <c r="A342" s="1405"/>
      <c r="B342" s="1406"/>
      <c r="C342" s="1407"/>
      <c r="D342" s="1408"/>
      <c r="E342" s="1404"/>
      <c r="G342" s="1408"/>
      <c r="H342" s="1406"/>
      <c r="I342" s="1053"/>
      <c r="J342" s="1404"/>
    </row>
    <row r="343" spans="1:10">
      <c r="A343" s="1405"/>
      <c r="B343" s="1406"/>
      <c r="C343" s="1407"/>
      <c r="D343" s="1408"/>
      <c r="E343" s="1404"/>
      <c r="G343" s="1408"/>
      <c r="H343" s="1406"/>
      <c r="I343" s="1053"/>
      <c r="J343" s="1404"/>
    </row>
    <row r="344" spans="1:10">
      <c r="A344" s="1405"/>
      <c r="B344" s="1406"/>
      <c r="C344" s="1407"/>
      <c r="D344" s="1408"/>
      <c r="E344" s="1404"/>
      <c r="G344" s="1408"/>
      <c r="H344" s="1406"/>
      <c r="I344" s="1053"/>
      <c r="J344" s="1404"/>
    </row>
    <row r="345" spans="1:10">
      <c r="A345" s="1405"/>
      <c r="B345" s="1406"/>
      <c r="C345" s="1407"/>
      <c r="D345" s="1408"/>
      <c r="E345" s="1404"/>
      <c r="G345" s="1408"/>
      <c r="H345" s="1406"/>
      <c r="I345" s="1053"/>
      <c r="J345" s="1404"/>
    </row>
    <row r="346" spans="1:10">
      <c r="A346" s="1405"/>
      <c r="B346" s="1406"/>
      <c r="C346" s="1407"/>
      <c r="D346" s="1408"/>
      <c r="E346" s="1404"/>
      <c r="G346" s="1408"/>
      <c r="H346" s="1406"/>
      <c r="I346" s="1053"/>
      <c r="J346" s="1404"/>
    </row>
    <row r="347" spans="1:10">
      <c r="A347" s="1405"/>
      <c r="B347" s="1406"/>
      <c r="C347" s="1407"/>
      <c r="D347" s="1408"/>
      <c r="E347" s="1404"/>
      <c r="G347" s="1408"/>
      <c r="H347" s="1406"/>
      <c r="I347" s="1053"/>
      <c r="J347" s="1404"/>
    </row>
    <row r="348" spans="1:10">
      <c r="A348" s="1405"/>
      <c r="B348" s="1406"/>
      <c r="C348" s="1407"/>
      <c r="D348" s="1408"/>
      <c r="E348" s="1404"/>
      <c r="G348" s="1408"/>
      <c r="H348" s="1406"/>
      <c r="I348" s="1053"/>
      <c r="J348" s="1404"/>
    </row>
    <row r="349" spans="1:10">
      <c r="A349" s="1405"/>
      <c r="B349" s="1406"/>
      <c r="C349" s="1407"/>
      <c r="D349" s="1408"/>
      <c r="E349" s="1404"/>
      <c r="G349" s="1408"/>
      <c r="H349" s="1406"/>
      <c r="I349" s="1053"/>
      <c r="J349" s="1404"/>
    </row>
    <row r="350" spans="1:10">
      <c r="A350" s="1405"/>
      <c r="B350" s="1406"/>
      <c r="C350" s="1407"/>
      <c r="D350" s="1408"/>
      <c r="E350" s="1404"/>
      <c r="G350" s="1408"/>
      <c r="H350" s="1406"/>
      <c r="I350" s="1053"/>
      <c r="J350" s="1404"/>
    </row>
    <row r="351" spans="1:10">
      <c r="A351" s="1405"/>
      <c r="B351" s="1406"/>
      <c r="C351" s="1407"/>
      <c r="D351" s="1408"/>
      <c r="E351" s="1404"/>
      <c r="G351" s="1408"/>
      <c r="H351" s="1406"/>
      <c r="I351" s="1053"/>
      <c r="J351" s="1404"/>
    </row>
    <row r="352" spans="1:10">
      <c r="A352" s="1405"/>
      <c r="B352" s="1406"/>
      <c r="C352" s="1407"/>
      <c r="D352" s="1408"/>
      <c r="E352" s="1404"/>
      <c r="G352" s="1408"/>
      <c r="H352" s="1406"/>
      <c r="I352" s="1053"/>
      <c r="J352" s="1404"/>
    </row>
    <row r="353" spans="1:10">
      <c r="A353" s="1405"/>
      <c r="B353" s="1406"/>
      <c r="C353" s="1407"/>
      <c r="D353" s="1408"/>
      <c r="E353" s="1404"/>
      <c r="G353" s="1408"/>
      <c r="H353" s="1406"/>
      <c r="I353" s="1053"/>
      <c r="J353" s="1404"/>
    </row>
    <row r="354" spans="1:10">
      <c r="A354" s="1405"/>
      <c r="B354" s="1406"/>
      <c r="C354" s="1407"/>
      <c r="D354" s="1408"/>
      <c r="E354" s="1404"/>
      <c r="G354" s="1408"/>
      <c r="H354" s="1406"/>
      <c r="I354" s="1053"/>
      <c r="J354" s="1404"/>
    </row>
    <row r="355" spans="1:10">
      <c r="A355" s="1405"/>
      <c r="B355" s="1406"/>
      <c r="C355" s="1407"/>
      <c r="D355" s="1408"/>
      <c r="E355" s="1404"/>
      <c r="G355" s="1408"/>
      <c r="H355" s="1406"/>
      <c r="I355" s="1053"/>
      <c r="J355" s="1404"/>
    </row>
    <row r="356" spans="1:10">
      <c r="A356" s="1405"/>
      <c r="B356" s="1406"/>
      <c r="C356" s="1407"/>
      <c r="D356" s="1408"/>
      <c r="E356" s="1404"/>
      <c r="G356" s="1408"/>
      <c r="H356" s="1406"/>
      <c r="I356" s="1053"/>
      <c r="J356" s="1404"/>
    </row>
    <row r="357" spans="1:10">
      <c r="A357" s="1405"/>
      <c r="B357" s="1406"/>
      <c r="C357" s="1407"/>
      <c r="D357" s="1408"/>
      <c r="E357" s="1404"/>
      <c r="G357" s="1408"/>
      <c r="H357" s="1406"/>
      <c r="I357" s="1053"/>
      <c r="J357" s="1404"/>
    </row>
    <row r="358" spans="1:10">
      <c r="A358" s="1405"/>
      <c r="B358" s="1406"/>
      <c r="C358" s="1407"/>
      <c r="D358" s="1408"/>
      <c r="E358" s="1404"/>
      <c r="G358" s="1408"/>
      <c r="H358" s="1406"/>
      <c r="I358" s="1053"/>
      <c r="J358" s="1404"/>
    </row>
    <row r="359" spans="1:10">
      <c r="A359" s="1405"/>
      <c r="B359" s="1406"/>
      <c r="C359" s="1407"/>
      <c r="D359" s="1408"/>
      <c r="E359" s="1404"/>
      <c r="G359" s="1408"/>
      <c r="H359" s="1406"/>
      <c r="I359" s="1053"/>
      <c r="J359" s="1404"/>
    </row>
    <row r="360" spans="1:10">
      <c r="A360" s="1405"/>
      <c r="B360" s="1406"/>
      <c r="C360" s="1407"/>
      <c r="D360" s="1408"/>
      <c r="E360" s="1404"/>
      <c r="G360" s="1408"/>
      <c r="H360" s="1406"/>
      <c r="I360" s="1053"/>
      <c r="J360" s="1404"/>
    </row>
    <row r="361" spans="1:10">
      <c r="A361" s="1405"/>
      <c r="B361" s="1406"/>
      <c r="C361" s="1407"/>
      <c r="D361" s="1408"/>
      <c r="E361" s="1404"/>
      <c r="G361" s="1408"/>
      <c r="H361" s="1406"/>
      <c r="I361" s="1053"/>
      <c r="J361" s="1404"/>
    </row>
    <row r="362" spans="1:10">
      <c r="A362" s="1405"/>
      <c r="B362" s="1406"/>
      <c r="C362" s="1407"/>
      <c r="D362" s="1408"/>
      <c r="E362" s="1404"/>
      <c r="G362" s="1408"/>
      <c r="H362" s="1406"/>
      <c r="I362" s="1053"/>
      <c r="J362" s="1404"/>
    </row>
    <row r="363" spans="1:10">
      <c r="A363" s="1405"/>
      <c r="B363" s="1406"/>
      <c r="C363" s="1407"/>
      <c r="D363" s="1408"/>
      <c r="E363" s="1404"/>
      <c r="G363" s="1408"/>
      <c r="H363" s="1406"/>
      <c r="I363" s="1053"/>
      <c r="J363" s="1404"/>
    </row>
    <row r="364" spans="1:10">
      <c r="A364" s="1405"/>
      <c r="B364" s="1406"/>
      <c r="C364" s="1407"/>
      <c r="D364" s="1408"/>
      <c r="E364" s="1404"/>
      <c r="G364" s="1408"/>
      <c r="H364" s="1406"/>
      <c r="I364" s="1053"/>
      <c r="J364" s="1404"/>
    </row>
    <row r="365" spans="1:10">
      <c r="A365" s="1405"/>
      <c r="B365" s="1406"/>
      <c r="C365" s="1407"/>
      <c r="D365" s="1408"/>
      <c r="E365" s="1404"/>
      <c r="G365" s="1408"/>
      <c r="H365" s="1406"/>
      <c r="I365" s="1053"/>
      <c r="J365" s="1404"/>
    </row>
    <row r="366" spans="1:10">
      <c r="A366" s="1405"/>
      <c r="B366" s="1406"/>
      <c r="C366" s="1407"/>
      <c r="D366" s="1408"/>
      <c r="E366" s="1404"/>
      <c r="G366" s="1408"/>
      <c r="H366" s="1406"/>
      <c r="I366" s="1053"/>
      <c r="J366" s="1404"/>
    </row>
    <row r="367" spans="1:10">
      <c r="A367" s="1405"/>
      <c r="B367" s="1406"/>
      <c r="C367" s="1407"/>
      <c r="D367" s="1408"/>
      <c r="E367" s="1404"/>
      <c r="G367" s="1408"/>
      <c r="H367" s="1406"/>
      <c r="I367" s="1053"/>
      <c r="J367" s="1404"/>
    </row>
    <row r="368" spans="1:10">
      <c r="A368" s="1405"/>
      <c r="B368" s="1406"/>
      <c r="C368" s="1407"/>
      <c r="D368" s="1408"/>
      <c r="E368" s="1404"/>
      <c r="G368" s="1408"/>
      <c r="H368" s="1406"/>
      <c r="I368" s="1053"/>
      <c r="J368" s="1404"/>
    </row>
    <row r="369" spans="1:10">
      <c r="A369" s="1405"/>
      <c r="B369" s="1406"/>
      <c r="C369" s="1407"/>
      <c r="D369" s="1408"/>
      <c r="E369" s="1404"/>
      <c r="G369" s="1408"/>
      <c r="H369" s="1406"/>
      <c r="I369" s="1053"/>
      <c r="J369" s="1404"/>
    </row>
    <row r="370" spans="1:10">
      <c r="A370" s="1405"/>
      <c r="B370" s="1406"/>
      <c r="C370" s="1407"/>
      <c r="D370" s="1408"/>
      <c r="E370" s="1404"/>
      <c r="G370" s="1408"/>
      <c r="H370" s="1406"/>
      <c r="I370" s="1053"/>
      <c r="J370" s="1404"/>
    </row>
    <row r="371" spans="1:10">
      <c r="A371" s="1405"/>
      <c r="B371" s="1406"/>
      <c r="C371" s="1407"/>
      <c r="D371" s="1408"/>
      <c r="E371" s="1404"/>
      <c r="G371" s="1408"/>
      <c r="H371" s="1406"/>
      <c r="I371" s="1053"/>
      <c r="J371" s="1404"/>
    </row>
    <row r="372" spans="1:10">
      <c r="A372" s="1405"/>
      <c r="B372" s="1406"/>
      <c r="C372" s="1407"/>
      <c r="D372" s="1408"/>
      <c r="E372" s="1404"/>
      <c r="G372" s="1408"/>
      <c r="H372" s="1406"/>
      <c r="I372" s="1053"/>
      <c r="J372" s="1404"/>
    </row>
    <row r="373" spans="1:10">
      <c r="A373" s="1405"/>
      <c r="B373" s="1406"/>
      <c r="C373" s="1407"/>
      <c r="D373" s="1408"/>
      <c r="E373" s="1404"/>
      <c r="G373" s="1408"/>
      <c r="H373" s="1406"/>
      <c r="I373" s="1053"/>
      <c r="J373" s="1404"/>
    </row>
    <row r="374" spans="1:10">
      <c r="A374" s="1405"/>
      <c r="B374" s="1406"/>
      <c r="C374" s="1407"/>
      <c r="D374" s="1408"/>
      <c r="E374" s="1404"/>
      <c r="G374" s="1408"/>
      <c r="H374" s="1406"/>
      <c r="I374" s="1053"/>
      <c r="J374" s="1404"/>
    </row>
    <row r="375" spans="1:10">
      <c r="A375" s="1405"/>
      <c r="B375" s="1406"/>
      <c r="C375" s="1407"/>
      <c r="D375" s="1408"/>
      <c r="E375" s="1404"/>
      <c r="G375" s="1408"/>
      <c r="H375" s="1406"/>
      <c r="I375" s="1053"/>
      <c r="J375" s="1404"/>
    </row>
    <row r="376" spans="1:10">
      <c r="A376" s="1405"/>
      <c r="B376" s="1406"/>
      <c r="C376" s="1407"/>
      <c r="D376" s="1408"/>
      <c r="E376" s="1404"/>
      <c r="G376" s="1408"/>
      <c r="H376" s="1406"/>
      <c r="I376" s="1053"/>
      <c r="J376" s="1404"/>
    </row>
    <row r="377" spans="1:10">
      <c r="A377" s="1405"/>
      <c r="B377" s="1406"/>
      <c r="C377" s="1407"/>
      <c r="D377" s="1408"/>
      <c r="E377" s="1404"/>
      <c r="G377" s="1408"/>
      <c r="H377" s="1406"/>
      <c r="I377" s="1053"/>
      <c r="J377" s="1404"/>
    </row>
    <row r="378" spans="1:10">
      <c r="A378" s="1405"/>
      <c r="B378" s="1406"/>
      <c r="C378" s="1407"/>
      <c r="D378" s="1408"/>
      <c r="E378" s="1404"/>
      <c r="G378" s="1408"/>
      <c r="H378" s="1406"/>
      <c r="I378" s="1053"/>
      <c r="J378" s="1404"/>
    </row>
    <row r="379" spans="1:10">
      <c r="A379" s="1405"/>
      <c r="B379" s="1406"/>
      <c r="C379" s="1407"/>
      <c r="D379" s="1408"/>
      <c r="E379" s="1404"/>
      <c r="G379" s="1408"/>
      <c r="H379" s="1406"/>
      <c r="I379" s="1053"/>
      <c r="J379" s="1404"/>
    </row>
    <row r="380" spans="1:10">
      <c r="A380" s="1405"/>
      <c r="B380" s="1406"/>
      <c r="C380" s="1407"/>
      <c r="D380" s="1408"/>
      <c r="E380" s="1404"/>
      <c r="G380" s="1408"/>
      <c r="H380" s="1406"/>
      <c r="I380" s="1053"/>
      <c r="J380" s="1404"/>
    </row>
    <row r="381" spans="1:10">
      <c r="A381" s="1405"/>
      <c r="B381" s="1406"/>
      <c r="C381" s="1407"/>
      <c r="D381" s="1408"/>
      <c r="E381" s="1404"/>
      <c r="G381" s="1408"/>
      <c r="H381" s="1406"/>
      <c r="I381" s="1053"/>
      <c r="J381" s="1404"/>
    </row>
    <row r="382" spans="1:10">
      <c r="A382" s="1405"/>
      <c r="B382" s="1406"/>
      <c r="C382" s="1407"/>
      <c r="D382" s="1408"/>
      <c r="E382" s="1404"/>
      <c r="G382" s="1408"/>
      <c r="H382" s="1406"/>
      <c r="I382" s="1053"/>
      <c r="J382" s="1404"/>
    </row>
    <row r="383" spans="1:10">
      <c r="A383" s="1405"/>
      <c r="B383" s="1406"/>
      <c r="C383" s="1407"/>
      <c r="D383" s="1408"/>
      <c r="E383" s="1404"/>
      <c r="G383" s="1408"/>
      <c r="H383" s="1406"/>
      <c r="I383" s="1053"/>
      <c r="J383" s="1404"/>
    </row>
    <row r="384" spans="1:10">
      <c r="A384" s="1405"/>
      <c r="B384" s="1406"/>
      <c r="C384" s="1407"/>
      <c r="D384" s="1408"/>
      <c r="E384" s="1404"/>
      <c r="G384" s="1408"/>
      <c r="H384" s="1406"/>
      <c r="I384" s="1053"/>
      <c r="J384" s="1404"/>
    </row>
    <row r="385" spans="1:10">
      <c r="A385" s="1405"/>
      <c r="B385" s="1406"/>
      <c r="C385" s="1407"/>
      <c r="D385" s="1408"/>
      <c r="E385" s="1404"/>
      <c r="G385" s="1408"/>
      <c r="H385" s="1406"/>
      <c r="I385" s="1053"/>
      <c r="J385" s="1404"/>
    </row>
    <row r="386" spans="1:10">
      <c r="A386" s="1405"/>
      <c r="B386" s="1406"/>
      <c r="C386" s="1407"/>
      <c r="D386" s="1408"/>
      <c r="E386" s="1404"/>
      <c r="G386" s="1408"/>
      <c r="H386" s="1406"/>
      <c r="I386" s="1053"/>
      <c r="J386" s="1404"/>
    </row>
    <row r="387" spans="1:10">
      <c r="A387" s="1405"/>
      <c r="B387" s="1406"/>
      <c r="C387" s="1407"/>
      <c r="D387" s="1408"/>
      <c r="E387" s="1404"/>
      <c r="G387" s="1408"/>
      <c r="H387" s="1406"/>
      <c r="I387" s="1053"/>
      <c r="J387" s="1404"/>
    </row>
    <row r="388" spans="1:10">
      <c r="A388" s="1405"/>
      <c r="B388" s="1406"/>
      <c r="C388" s="1407"/>
      <c r="D388" s="1408"/>
      <c r="E388" s="1404"/>
      <c r="G388" s="1408"/>
      <c r="H388" s="1406"/>
      <c r="I388" s="1053"/>
      <c r="J388" s="1404"/>
    </row>
    <row r="389" spans="1:10">
      <c r="A389" s="1405"/>
      <c r="B389" s="1406"/>
      <c r="C389" s="1407"/>
      <c r="D389" s="1408"/>
      <c r="E389" s="1404"/>
      <c r="G389" s="1408"/>
      <c r="H389" s="1406"/>
      <c r="I389" s="1053"/>
      <c r="J389" s="1404"/>
    </row>
    <row r="390" spans="1:10">
      <c r="A390" s="1405"/>
      <c r="B390" s="1406"/>
      <c r="C390" s="1407"/>
      <c r="D390" s="1408"/>
      <c r="E390" s="1404"/>
      <c r="G390" s="1408"/>
      <c r="H390" s="1406"/>
      <c r="I390" s="1053"/>
      <c r="J390" s="1404"/>
    </row>
    <row r="391" spans="1:10">
      <c r="A391" s="1405"/>
      <c r="B391" s="1406"/>
      <c r="C391" s="1407"/>
      <c r="D391" s="1408"/>
      <c r="E391" s="1404"/>
      <c r="G391" s="1408"/>
      <c r="H391" s="1406"/>
      <c r="I391" s="1053"/>
      <c r="J391" s="1404"/>
    </row>
    <row r="392" spans="1:10">
      <c r="A392" s="1405"/>
      <c r="B392" s="1406"/>
      <c r="C392" s="1407"/>
      <c r="D392" s="1408"/>
      <c r="E392" s="1404"/>
      <c r="G392" s="1408"/>
      <c r="H392" s="1406"/>
      <c r="I392" s="1053"/>
      <c r="J392" s="1404"/>
    </row>
    <row r="393" spans="1:10">
      <c r="A393" s="1405"/>
      <c r="B393" s="1406"/>
      <c r="C393" s="1407"/>
      <c r="D393" s="1408"/>
      <c r="E393" s="1404"/>
      <c r="G393" s="1408"/>
      <c r="H393" s="1406"/>
      <c r="I393" s="1053"/>
      <c r="J393" s="1404"/>
    </row>
    <row r="394" spans="1:10">
      <c r="A394" s="1405"/>
      <c r="B394" s="1406"/>
      <c r="C394" s="1407"/>
      <c r="D394" s="1408"/>
      <c r="E394" s="1404"/>
      <c r="G394" s="1408"/>
      <c r="H394" s="1406"/>
      <c r="I394" s="1053"/>
      <c r="J394" s="1404"/>
    </row>
    <row r="395" spans="1:10">
      <c r="A395" s="1405"/>
      <c r="B395" s="1406"/>
      <c r="C395" s="1407"/>
      <c r="D395" s="1408"/>
      <c r="E395" s="1404"/>
      <c r="G395" s="1408"/>
      <c r="H395" s="1406"/>
      <c r="I395" s="1053"/>
      <c r="J395" s="1404"/>
    </row>
    <row r="396" spans="1:10">
      <c r="A396" s="1405"/>
      <c r="B396" s="1406"/>
      <c r="C396" s="1407"/>
      <c r="D396" s="1408"/>
      <c r="E396" s="1404"/>
      <c r="G396" s="1408"/>
      <c r="H396" s="1406"/>
      <c r="I396" s="1053"/>
      <c r="J396" s="1404"/>
    </row>
    <row r="397" spans="1:10">
      <c r="A397" s="1405"/>
      <c r="B397" s="1406"/>
      <c r="C397" s="1407"/>
      <c r="D397" s="1408"/>
      <c r="E397" s="1404"/>
      <c r="G397" s="1408"/>
      <c r="H397" s="1406"/>
      <c r="I397" s="1053"/>
      <c r="J397" s="1404"/>
    </row>
    <row r="398" spans="1:10">
      <c r="A398" s="1405"/>
      <c r="B398" s="1406"/>
      <c r="C398" s="1407"/>
      <c r="D398" s="1408"/>
      <c r="E398" s="1404"/>
      <c r="G398" s="1408"/>
      <c r="H398" s="1406"/>
      <c r="I398" s="1053"/>
      <c r="J398" s="1404"/>
    </row>
    <row r="399" spans="1:10">
      <c r="A399" s="1405"/>
      <c r="B399" s="1406"/>
      <c r="C399" s="1407"/>
      <c r="D399" s="1408"/>
      <c r="E399" s="1404"/>
      <c r="G399" s="1408"/>
      <c r="H399" s="1406"/>
      <c r="I399" s="1053"/>
      <c r="J399" s="1404"/>
    </row>
    <row r="400" spans="1:10">
      <c r="A400" s="1405"/>
      <c r="B400" s="1406"/>
      <c r="C400" s="1407"/>
      <c r="D400" s="1408"/>
      <c r="E400" s="1404"/>
      <c r="G400" s="1408"/>
      <c r="H400" s="1406"/>
      <c r="I400" s="1053"/>
      <c r="J400" s="1404"/>
    </row>
    <row r="401" spans="1:10">
      <c r="A401" s="1405"/>
      <c r="B401" s="1406"/>
      <c r="C401" s="1407"/>
      <c r="D401" s="1408"/>
      <c r="E401" s="1404"/>
      <c r="G401" s="1408"/>
      <c r="H401" s="1406"/>
      <c r="I401" s="1053"/>
      <c r="J401" s="1404"/>
    </row>
    <row r="402" spans="1:10">
      <c r="A402" s="1405"/>
      <c r="B402" s="1406"/>
      <c r="C402" s="1407"/>
      <c r="D402" s="1408"/>
      <c r="E402" s="1404"/>
      <c r="G402" s="1408"/>
      <c r="H402" s="1406"/>
      <c r="I402" s="1053"/>
      <c r="J402" s="1404"/>
    </row>
    <row r="403" spans="1:10">
      <c r="A403" s="1405"/>
      <c r="B403" s="1406"/>
      <c r="C403" s="1407"/>
      <c r="D403" s="1408"/>
      <c r="E403" s="1404"/>
      <c r="G403" s="1408"/>
      <c r="H403" s="1406"/>
      <c r="I403" s="1053"/>
      <c r="J403" s="1404"/>
    </row>
    <row r="404" spans="1:10">
      <c r="A404" s="1405"/>
      <c r="B404" s="1406"/>
      <c r="C404" s="1407"/>
      <c r="D404" s="1408"/>
      <c r="E404" s="1404"/>
      <c r="G404" s="1408"/>
      <c r="H404" s="1406"/>
      <c r="I404" s="1053"/>
      <c r="J404" s="1404"/>
    </row>
    <row r="405" spans="1:10">
      <c r="A405" s="1405"/>
      <c r="B405" s="1406"/>
      <c r="C405" s="1407"/>
      <c r="D405" s="1408"/>
      <c r="E405" s="1404"/>
      <c r="G405" s="1408"/>
      <c r="H405" s="1406"/>
      <c r="I405" s="1053"/>
      <c r="J405" s="1404"/>
    </row>
    <row r="406" spans="1:10">
      <c r="A406" s="1405"/>
      <c r="B406" s="1406"/>
      <c r="C406" s="1407"/>
      <c r="D406" s="1408"/>
      <c r="E406" s="1404"/>
      <c r="G406" s="1408"/>
      <c r="H406" s="1406"/>
      <c r="I406" s="1053"/>
      <c r="J406" s="1404"/>
    </row>
    <row r="407" spans="1:10">
      <c r="A407" s="1405"/>
      <c r="B407" s="1406"/>
      <c r="C407" s="1407"/>
      <c r="D407" s="1408"/>
      <c r="E407" s="1404"/>
      <c r="G407" s="1408"/>
      <c r="H407" s="1406"/>
      <c r="I407" s="1053"/>
      <c r="J407" s="1404"/>
    </row>
    <row r="408" spans="1:10">
      <c r="A408" s="1405"/>
      <c r="B408" s="1406"/>
      <c r="C408" s="1407"/>
      <c r="D408" s="1408"/>
      <c r="E408" s="1404"/>
      <c r="G408" s="1408"/>
      <c r="H408" s="1406"/>
      <c r="I408" s="1053"/>
      <c r="J408" s="1404"/>
    </row>
    <row r="409" spans="1:10">
      <c r="A409" s="1405"/>
      <c r="B409" s="1406"/>
      <c r="C409" s="1407"/>
      <c r="D409" s="1408"/>
      <c r="E409" s="1404"/>
      <c r="G409" s="1408"/>
      <c r="H409" s="1406"/>
      <c r="I409" s="1053"/>
      <c r="J409" s="1404"/>
    </row>
    <row r="410" spans="1:10">
      <c r="A410" s="1405"/>
      <c r="B410" s="1406"/>
      <c r="C410" s="1407"/>
      <c r="D410" s="1408"/>
      <c r="E410" s="1404"/>
      <c r="G410" s="1408"/>
      <c r="H410" s="1406"/>
      <c r="I410" s="1053"/>
      <c r="J410" s="1404"/>
    </row>
    <row r="411" spans="1:10">
      <c r="A411" s="1405"/>
      <c r="B411" s="1406"/>
      <c r="C411" s="1407"/>
      <c r="D411" s="1408"/>
      <c r="E411" s="1404"/>
      <c r="G411" s="1408"/>
      <c r="H411" s="1406"/>
      <c r="I411" s="1053"/>
      <c r="J411" s="1404"/>
    </row>
    <row r="412" spans="1:10">
      <c r="A412" s="1405"/>
      <c r="B412" s="1406"/>
      <c r="C412" s="1407"/>
      <c r="D412" s="1408"/>
      <c r="E412" s="1404"/>
      <c r="G412" s="1408"/>
      <c r="H412" s="1406"/>
      <c r="I412" s="1053"/>
      <c r="J412" s="1404"/>
    </row>
    <row r="413" spans="1:10">
      <c r="A413" s="1405"/>
      <c r="B413" s="1406"/>
      <c r="C413" s="1407"/>
      <c r="D413" s="1408"/>
      <c r="E413" s="1404"/>
      <c r="G413" s="1408"/>
      <c r="H413" s="1406"/>
      <c r="I413" s="1053"/>
      <c r="J413" s="1404"/>
    </row>
    <row r="414" spans="1:10">
      <c r="A414" s="1405"/>
      <c r="B414" s="1406"/>
      <c r="C414" s="1407"/>
      <c r="D414" s="1408"/>
      <c r="E414" s="1404"/>
      <c r="G414" s="1408"/>
      <c r="H414" s="1406"/>
      <c r="I414" s="1053"/>
      <c r="J414" s="1404"/>
    </row>
    <row r="415" spans="1:10">
      <c r="A415" s="1405"/>
      <c r="B415" s="1406"/>
      <c r="C415" s="1407"/>
      <c r="D415" s="1408"/>
      <c r="E415" s="1404"/>
      <c r="G415" s="1408"/>
      <c r="H415" s="1406"/>
      <c r="I415" s="1053"/>
      <c r="J415" s="1404"/>
    </row>
    <row r="416" spans="1:10">
      <c r="A416" s="1405"/>
      <c r="B416" s="1406"/>
      <c r="C416" s="1407"/>
      <c r="D416" s="1408"/>
      <c r="E416" s="1404"/>
      <c r="G416" s="1408"/>
      <c r="H416" s="1406"/>
      <c r="I416" s="1053"/>
      <c r="J416" s="1404"/>
    </row>
    <row r="417" spans="1:10">
      <c r="A417" s="1405"/>
      <c r="B417" s="1406"/>
      <c r="C417" s="1407"/>
      <c r="D417" s="1408"/>
      <c r="E417" s="1404"/>
      <c r="G417" s="1408"/>
      <c r="H417" s="1406"/>
      <c r="I417" s="1053"/>
      <c r="J417" s="1404"/>
    </row>
    <row r="418" spans="1:10">
      <c r="A418" s="1405"/>
      <c r="B418" s="1406"/>
      <c r="C418" s="1407"/>
      <c r="D418" s="1408"/>
      <c r="E418" s="1404"/>
      <c r="G418" s="1408"/>
      <c r="H418" s="1406"/>
      <c r="I418" s="1053"/>
      <c r="J418" s="1404"/>
    </row>
    <row r="419" spans="1:10">
      <c r="A419" s="1405"/>
      <c r="B419" s="1406"/>
      <c r="C419" s="1407"/>
      <c r="D419" s="1408"/>
      <c r="E419" s="1404"/>
      <c r="G419" s="1408"/>
      <c r="H419" s="1406"/>
      <c r="I419" s="1053"/>
      <c r="J419" s="1404"/>
    </row>
    <row r="420" spans="1:10">
      <c r="A420" s="1405"/>
      <c r="B420" s="1406"/>
      <c r="C420" s="1407"/>
      <c r="D420" s="1408"/>
      <c r="E420" s="1404"/>
      <c r="G420" s="1408"/>
      <c r="H420" s="1406"/>
      <c r="I420" s="1053"/>
      <c r="J420" s="1404"/>
    </row>
    <row r="421" spans="1:10">
      <c r="A421" s="1405"/>
      <c r="B421" s="1406"/>
      <c r="C421" s="1407"/>
      <c r="D421" s="1408"/>
      <c r="E421" s="1404"/>
      <c r="G421" s="1408"/>
      <c r="H421" s="1406"/>
      <c r="I421" s="1053"/>
      <c r="J421" s="1404"/>
    </row>
    <row r="422" spans="1:10">
      <c r="A422" s="1405"/>
      <c r="B422" s="1406"/>
      <c r="C422" s="1407"/>
      <c r="D422" s="1408"/>
      <c r="E422" s="1404"/>
      <c r="G422" s="1408"/>
      <c r="H422" s="1406"/>
      <c r="I422" s="1053"/>
      <c r="J422" s="1404"/>
    </row>
    <row r="423" spans="1:10">
      <c r="A423" s="1405"/>
      <c r="B423" s="1406"/>
      <c r="C423" s="1407"/>
      <c r="D423" s="1408"/>
      <c r="E423" s="1404"/>
      <c r="G423" s="1408"/>
      <c r="H423" s="1406"/>
      <c r="I423" s="1053"/>
      <c r="J423" s="1404"/>
    </row>
    <row r="424" spans="1:10">
      <c r="A424" s="1405"/>
      <c r="B424" s="1406"/>
      <c r="C424" s="1407"/>
      <c r="D424" s="1408"/>
      <c r="E424" s="1404"/>
      <c r="G424" s="1408"/>
      <c r="H424" s="1406"/>
      <c r="I424" s="1053"/>
      <c r="J424" s="1404"/>
    </row>
    <row r="425" spans="1:10">
      <c r="A425" s="1405"/>
      <c r="B425" s="1406"/>
      <c r="C425" s="1407"/>
      <c r="D425" s="1408"/>
      <c r="E425" s="1404"/>
      <c r="G425" s="1408"/>
      <c r="H425" s="1406"/>
      <c r="I425" s="1053"/>
      <c r="J425" s="1404"/>
    </row>
    <row r="426" spans="1:10">
      <c r="A426" s="1405"/>
      <c r="B426" s="1406"/>
      <c r="C426" s="1407"/>
      <c r="D426" s="1408"/>
      <c r="E426" s="1404"/>
      <c r="G426" s="1408"/>
      <c r="H426" s="1406"/>
      <c r="I426" s="1053"/>
      <c r="J426" s="1404"/>
    </row>
    <row r="427" spans="1:10">
      <c r="A427" s="1405"/>
      <c r="B427" s="1406"/>
      <c r="C427" s="1407"/>
      <c r="D427" s="1408"/>
      <c r="E427" s="1404"/>
      <c r="G427" s="1408"/>
      <c r="H427" s="1406"/>
      <c r="I427" s="1053"/>
      <c r="J427" s="1404"/>
    </row>
    <row r="428" spans="1:10">
      <c r="A428" s="1405"/>
      <c r="B428" s="1406"/>
      <c r="C428" s="1407"/>
      <c r="D428" s="1408"/>
      <c r="E428" s="1404"/>
      <c r="G428" s="1408"/>
      <c r="H428" s="1406"/>
      <c r="I428" s="1053"/>
      <c r="J428" s="1404"/>
    </row>
    <row r="429" spans="1:10">
      <c r="A429" s="1405"/>
      <c r="B429" s="1406"/>
      <c r="C429" s="1407"/>
      <c r="D429" s="1408"/>
      <c r="E429" s="1404"/>
      <c r="G429" s="1408"/>
      <c r="H429" s="1406"/>
      <c r="I429" s="1053"/>
      <c r="J429" s="1404"/>
    </row>
    <row r="430" spans="1:10">
      <c r="A430" s="1405"/>
      <c r="B430" s="1406"/>
      <c r="C430" s="1407"/>
      <c r="D430" s="1408"/>
      <c r="E430" s="1404"/>
      <c r="G430" s="1408"/>
      <c r="H430" s="1406"/>
      <c r="I430" s="1053"/>
      <c r="J430" s="1404"/>
    </row>
    <row r="431" spans="1:10">
      <c r="A431" s="1405"/>
      <c r="B431" s="1406"/>
      <c r="C431" s="1407"/>
      <c r="D431" s="1408"/>
      <c r="E431" s="1404"/>
      <c r="G431" s="1408"/>
      <c r="H431" s="1406"/>
      <c r="I431" s="1053"/>
      <c r="J431" s="1404"/>
    </row>
    <row r="432" spans="1:10">
      <c r="A432" s="1405"/>
      <c r="B432" s="1406"/>
      <c r="C432" s="1407"/>
      <c r="D432" s="1408"/>
      <c r="E432" s="1404"/>
      <c r="G432" s="1408"/>
      <c r="H432" s="1406"/>
      <c r="I432" s="1053"/>
      <c r="J432" s="1404"/>
    </row>
    <row r="433" spans="1:10">
      <c r="A433" s="1405"/>
      <c r="B433" s="1406"/>
      <c r="C433" s="1407"/>
      <c r="D433" s="1408"/>
      <c r="E433" s="1404"/>
      <c r="G433" s="1408"/>
      <c r="H433" s="1406"/>
      <c r="I433" s="1053"/>
      <c r="J433" s="1404"/>
    </row>
    <row r="434" spans="1:10">
      <c r="A434" s="1405"/>
      <c r="B434" s="1406"/>
      <c r="C434" s="1407"/>
      <c r="D434" s="1408"/>
      <c r="E434" s="1404"/>
      <c r="G434" s="1408"/>
      <c r="H434" s="1406"/>
      <c r="I434" s="1053"/>
      <c r="J434" s="1404"/>
    </row>
    <row r="435" spans="1:10">
      <c r="A435" s="1405"/>
      <c r="B435" s="1406"/>
      <c r="C435" s="1407"/>
      <c r="D435" s="1408"/>
      <c r="E435" s="1404"/>
      <c r="G435" s="1408"/>
      <c r="H435" s="1406"/>
      <c r="I435" s="1053"/>
      <c r="J435" s="1404"/>
    </row>
    <row r="436" spans="1:10">
      <c r="A436" s="1405"/>
      <c r="B436" s="1406"/>
      <c r="C436" s="1407"/>
      <c r="D436" s="1408"/>
      <c r="E436" s="1404"/>
      <c r="G436" s="1408"/>
      <c r="H436" s="1406"/>
      <c r="I436" s="1053"/>
      <c r="J436" s="1404"/>
    </row>
    <row r="437" spans="1:10">
      <c r="A437" s="1405"/>
      <c r="B437" s="1406"/>
      <c r="C437" s="1407"/>
      <c r="D437" s="1408"/>
      <c r="E437" s="1404"/>
      <c r="G437" s="1408"/>
      <c r="H437" s="1406"/>
      <c r="I437" s="1053"/>
      <c r="J437" s="1404"/>
    </row>
    <row r="438" spans="1:10">
      <c r="A438" s="1405"/>
      <c r="B438" s="1406"/>
      <c r="C438" s="1407"/>
      <c r="D438" s="1408"/>
      <c r="E438" s="1404"/>
      <c r="G438" s="1408"/>
      <c r="H438" s="1406"/>
      <c r="I438" s="1053"/>
      <c r="J438" s="1404"/>
    </row>
    <row r="439" spans="1:10">
      <c r="A439" s="1405"/>
      <c r="B439" s="1406"/>
      <c r="C439" s="1407"/>
      <c r="D439" s="1408"/>
      <c r="E439" s="1404"/>
      <c r="G439" s="1408"/>
      <c r="H439" s="1406"/>
      <c r="I439" s="1053"/>
      <c r="J439" s="1404"/>
    </row>
    <row r="440" spans="1:10">
      <c r="A440" s="1405"/>
      <c r="B440" s="1406"/>
      <c r="C440" s="1407"/>
      <c r="D440" s="1408"/>
      <c r="E440" s="1404"/>
      <c r="G440" s="1408"/>
      <c r="H440" s="1406"/>
      <c r="I440" s="1053"/>
      <c r="J440" s="1404"/>
    </row>
    <row r="441" spans="1:10">
      <c r="A441" s="1405"/>
      <c r="B441" s="1406"/>
      <c r="C441" s="1407"/>
      <c r="D441" s="1408"/>
      <c r="E441" s="1404"/>
      <c r="G441" s="1408"/>
      <c r="H441" s="1406"/>
      <c r="I441" s="1053"/>
      <c r="J441" s="1404"/>
    </row>
    <row r="442" spans="1:10">
      <c r="A442" s="1405"/>
      <c r="B442" s="1406"/>
      <c r="C442" s="1407"/>
      <c r="D442" s="1408"/>
      <c r="E442" s="1404"/>
      <c r="G442" s="1408"/>
      <c r="H442" s="1406"/>
      <c r="I442" s="1053"/>
      <c r="J442" s="1404"/>
    </row>
    <row r="443" spans="1:10">
      <c r="A443" s="1405"/>
      <c r="B443" s="1406"/>
      <c r="C443" s="1407"/>
      <c r="D443" s="1408"/>
      <c r="E443" s="1404"/>
      <c r="G443" s="1408"/>
      <c r="H443" s="1406"/>
      <c r="I443" s="1053"/>
      <c r="J443" s="1404"/>
    </row>
    <row r="444" spans="1:10">
      <c r="A444" s="1405"/>
      <c r="B444" s="1406"/>
      <c r="C444" s="1407"/>
      <c r="D444" s="1408"/>
      <c r="E444" s="1404"/>
      <c r="G444" s="1408"/>
      <c r="H444" s="1406"/>
      <c r="I444" s="1053"/>
      <c r="J444" s="1404"/>
    </row>
    <row r="445" spans="1:10">
      <c r="A445" s="1405"/>
      <c r="B445" s="1406"/>
      <c r="C445" s="1407"/>
      <c r="D445" s="1408"/>
      <c r="E445" s="1404"/>
      <c r="G445" s="1408"/>
      <c r="H445" s="1406"/>
      <c r="I445" s="1053"/>
      <c r="J445" s="1404"/>
    </row>
    <row r="446" spans="1:10">
      <c r="A446" s="1405"/>
      <c r="B446" s="1406"/>
      <c r="C446" s="1407"/>
      <c r="D446" s="1408"/>
      <c r="E446" s="1404"/>
      <c r="G446" s="1408"/>
      <c r="H446" s="1406"/>
      <c r="I446" s="1053"/>
      <c r="J446" s="1404"/>
    </row>
    <row r="447" spans="1:10">
      <c r="A447" s="1405"/>
      <c r="B447" s="1406"/>
      <c r="C447" s="1407"/>
      <c r="D447" s="1408"/>
      <c r="E447" s="1404"/>
      <c r="G447" s="1408"/>
      <c r="H447" s="1406"/>
      <c r="I447" s="1053"/>
      <c r="J447" s="1404"/>
    </row>
    <row r="448" spans="1:10">
      <c r="A448" s="1405"/>
      <c r="B448" s="1406"/>
      <c r="C448" s="1407"/>
      <c r="D448" s="1408"/>
      <c r="E448" s="1404"/>
      <c r="G448" s="1408"/>
      <c r="H448" s="1406"/>
      <c r="I448" s="1053"/>
      <c r="J448" s="1404"/>
    </row>
    <row r="449" spans="1:10">
      <c r="A449" s="1405"/>
      <c r="B449" s="1406"/>
      <c r="C449" s="1407"/>
      <c r="D449" s="1408"/>
      <c r="E449" s="1404"/>
      <c r="G449" s="1408"/>
      <c r="H449" s="1406"/>
      <c r="I449" s="1053"/>
      <c r="J449" s="1404"/>
    </row>
    <row r="450" spans="1:10">
      <c r="A450" s="1405"/>
      <c r="B450" s="1406"/>
      <c r="C450" s="1407"/>
      <c r="D450" s="1408"/>
      <c r="E450" s="1404"/>
      <c r="G450" s="1408"/>
      <c r="H450" s="1406"/>
      <c r="I450" s="1053"/>
      <c r="J450" s="1404"/>
    </row>
    <row r="451" spans="1:10">
      <c r="A451" s="1405"/>
      <c r="B451" s="1406"/>
      <c r="C451" s="1407"/>
      <c r="D451" s="1408"/>
      <c r="E451" s="1404"/>
      <c r="G451" s="1408"/>
      <c r="H451" s="1406"/>
      <c r="I451" s="1053"/>
      <c r="J451" s="1404"/>
    </row>
    <row r="452" spans="1:10">
      <c r="A452" s="1405"/>
      <c r="B452" s="1406"/>
      <c r="C452" s="1407"/>
      <c r="D452" s="1408"/>
      <c r="E452" s="1404"/>
      <c r="G452" s="1408"/>
      <c r="H452" s="1406"/>
      <c r="I452" s="1053"/>
      <c r="J452" s="1404"/>
    </row>
    <row r="453" spans="1:10">
      <c r="A453" s="1405"/>
      <c r="B453" s="1406"/>
      <c r="C453" s="1407"/>
      <c r="D453" s="1408"/>
      <c r="E453" s="1404"/>
      <c r="G453" s="1408"/>
      <c r="H453" s="1406"/>
      <c r="I453" s="1053"/>
      <c r="J453" s="1404"/>
    </row>
    <row r="454" spans="1:10">
      <c r="A454" s="1405"/>
      <c r="B454" s="1406"/>
      <c r="C454" s="1407"/>
      <c r="D454" s="1408"/>
      <c r="E454" s="1404"/>
      <c r="G454" s="1408"/>
      <c r="H454" s="1406"/>
      <c r="I454" s="1053"/>
      <c r="J454" s="1404"/>
    </row>
    <row r="455" spans="1:10">
      <c r="A455" s="1405"/>
      <c r="B455" s="1406"/>
      <c r="C455" s="1407"/>
      <c r="D455" s="1408"/>
      <c r="E455" s="1404"/>
      <c r="G455" s="1408"/>
      <c r="H455" s="1406"/>
      <c r="I455" s="1053"/>
      <c r="J455" s="1404"/>
    </row>
    <row r="456" spans="1:10">
      <c r="A456" s="1405"/>
      <c r="B456" s="1406"/>
      <c r="C456" s="1407"/>
      <c r="D456" s="1408"/>
      <c r="E456" s="1404"/>
      <c r="G456" s="1408"/>
      <c r="H456" s="1406"/>
      <c r="I456" s="1053"/>
      <c r="J456" s="1404"/>
    </row>
    <row r="457" spans="1:10">
      <c r="A457" s="1405"/>
      <c r="B457" s="1406"/>
      <c r="C457" s="1407"/>
      <c r="D457" s="1408"/>
      <c r="E457" s="1404"/>
      <c r="G457" s="1408"/>
      <c r="H457" s="1406"/>
      <c r="I457" s="1053"/>
      <c r="J457" s="1404"/>
    </row>
    <row r="458" spans="1:10">
      <c r="A458" s="1405"/>
      <c r="B458" s="1406"/>
      <c r="C458" s="1407"/>
      <c r="D458" s="1408"/>
      <c r="E458" s="1404"/>
      <c r="G458" s="1408"/>
      <c r="H458" s="1406"/>
      <c r="I458" s="1053"/>
      <c r="J458" s="1404"/>
    </row>
    <row r="459" spans="1:10">
      <c r="A459" s="1405"/>
      <c r="B459" s="1406"/>
      <c r="C459" s="1407"/>
      <c r="D459" s="1408"/>
      <c r="E459" s="1404"/>
      <c r="G459" s="1408"/>
      <c r="H459" s="1406"/>
      <c r="I459" s="1053"/>
      <c r="J459" s="1404"/>
    </row>
    <row r="460" spans="1:10">
      <c r="A460" s="1405"/>
      <c r="B460" s="1406"/>
      <c r="C460" s="1407"/>
      <c r="D460" s="1408"/>
      <c r="E460" s="1404"/>
      <c r="G460" s="1408"/>
      <c r="H460" s="1406"/>
      <c r="I460" s="1053"/>
      <c r="J460" s="1404"/>
    </row>
    <row r="461" spans="1:10">
      <c r="A461" s="1405"/>
      <c r="B461" s="1406"/>
      <c r="C461" s="1407"/>
      <c r="D461" s="1408"/>
      <c r="E461" s="1404"/>
      <c r="G461" s="1408"/>
      <c r="H461" s="1406"/>
      <c r="I461" s="1053"/>
      <c r="J461" s="1404"/>
    </row>
    <row r="462" spans="1:10">
      <c r="A462" s="1405"/>
      <c r="B462" s="1406"/>
      <c r="C462" s="1407"/>
      <c r="D462" s="1408"/>
      <c r="E462" s="1404"/>
      <c r="G462" s="1408"/>
      <c r="H462" s="1406"/>
      <c r="I462" s="1053"/>
      <c r="J462" s="1404"/>
    </row>
    <row r="463" spans="1:10">
      <c r="A463" s="1405"/>
      <c r="B463" s="1406"/>
      <c r="C463" s="1407"/>
      <c r="D463" s="1408"/>
      <c r="E463" s="1404"/>
      <c r="G463" s="1408"/>
      <c r="H463" s="1406"/>
      <c r="I463" s="1053"/>
      <c r="J463" s="1404"/>
    </row>
    <row r="464" spans="1:10">
      <c r="A464" s="1405"/>
      <c r="B464" s="1406"/>
      <c r="C464" s="1407"/>
      <c r="D464" s="1408"/>
      <c r="E464" s="1404"/>
      <c r="G464" s="1408"/>
      <c r="H464" s="1406"/>
      <c r="I464" s="1053"/>
      <c r="J464" s="1404"/>
    </row>
    <row r="465" spans="1:10">
      <c r="A465" s="1405"/>
      <c r="B465" s="1406"/>
      <c r="C465" s="1407"/>
      <c r="D465" s="1408"/>
      <c r="E465" s="1404"/>
      <c r="G465" s="1408"/>
      <c r="H465" s="1406"/>
      <c r="I465" s="1053"/>
      <c r="J465" s="1404"/>
    </row>
    <row r="466" spans="1:10">
      <c r="A466" s="1405"/>
      <c r="B466" s="1406"/>
      <c r="C466" s="1407"/>
      <c r="D466" s="1408"/>
      <c r="E466" s="1404"/>
      <c r="G466" s="1408"/>
      <c r="H466" s="1406"/>
      <c r="I466" s="1053"/>
      <c r="J466" s="1404"/>
    </row>
    <row r="467" spans="1:10">
      <c r="A467" s="1405"/>
      <c r="B467" s="1406"/>
      <c r="C467" s="1407"/>
      <c r="D467" s="1408"/>
      <c r="E467" s="1404"/>
      <c r="G467" s="1408"/>
      <c r="H467" s="1406"/>
      <c r="I467" s="1053"/>
      <c r="J467" s="1404"/>
    </row>
    <row r="468" spans="1:10">
      <c r="A468" s="1405"/>
      <c r="B468" s="1406"/>
      <c r="C468" s="1407"/>
      <c r="D468" s="1408"/>
      <c r="E468" s="1404"/>
      <c r="G468" s="1408"/>
      <c r="H468" s="1406"/>
      <c r="I468" s="1053"/>
      <c r="J468" s="1404"/>
    </row>
    <row r="469" spans="1:10">
      <c r="A469" s="1405"/>
      <c r="B469" s="1406"/>
      <c r="C469" s="1407"/>
      <c r="D469" s="1408"/>
      <c r="E469" s="1404"/>
      <c r="G469" s="1408"/>
      <c r="H469" s="1406"/>
      <c r="I469" s="1053"/>
      <c r="J469" s="1404"/>
    </row>
    <row r="470" spans="1:10">
      <c r="A470" s="1405"/>
      <c r="B470" s="1406"/>
      <c r="C470" s="1407"/>
      <c r="D470" s="1408"/>
      <c r="E470" s="1404"/>
      <c r="G470" s="1408"/>
      <c r="H470" s="1406"/>
      <c r="I470" s="1053"/>
      <c r="J470" s="1404"/>
    </row>
    <row r="471" spans="1:10">
      <c r="A471" s="1405"/>
      <c r="B471" s="1406"/>
      <c r="C471" s="1407"/>
      <c r="D471" s="1408"/>
      <c r="E471" s="1404"/>
      <c r="G471" s="1408"/>
      <c r="H471" s="1406"/>
      <c r="I471" s="1053"/>
      <c r="J471" s="1404"/>
    </row>
    <row r="472" spans="1:10">
      <c r="A472" s="1405"/>
      <c r="B472" s="1406"/>
      <c r="C472" s="1407"/>
      <c r="D472" s="1408"/>
      <c r="E472" s="1404"/>
      <c r="G472" s="1408"/>
      <c r="H472" s="1406"/>
      <c r="I472" s="1053"/>
      <c r="J472" s="1404"/>
    </row>
    <row r="473" spans="1:10">
      <c r="A473" s="1405"/>
      <c r="B473" s="1406"/>
      <c r="C473" s="1407"/>
      <c r="D473" s="1408"/>
      <c r="E473" s="1404"/>
      <c r="G473" s="1408"/>
      <c r="H473" s="1406"/>
      <c r="I473" s="1053"/>
      <c r="J473" s="1404"/>
    </row>
    <row r="474" spans="1:10">
      <c r="A474" s="1405"/>
      <c r="B474" s="1406"/>
      <c r="C474" s="1407"/>
      <c r="D474" s="1408"/>
      <c r="E474" s="1404"/>
      <c r="G474" s="1408"/>
      <c r="H474" s="1406"/>
      <c r="I474" s="1053"/>
      <c r="J474" s="1404"/>
    </row>
    <row r="475" spans="1:10">
      <c r="A475" s="1405"/>
      <c r="B475" s="1406"/>
      <c r="C475" s="1407"/>
      <c r="D475" s="1408"/>
      <c r="E475" s="1404"/>
      <c r="G475" s="1408"/>
      <c r="H475" s="1406"/>
      <c r="I475" s="1053"/>
      <c r="J475" s="1404"/>
    </row>
    <row r="476" spans="1:10">
      <c r="A476" s="1405"/>
      <c r="B476" s="1406"/>
      <c r="C476" s="1407"/>
      <c r="D476" s="1408"/>
      <c r="E476" s="1404"/>
      <c r="G476" s="1408"/>
      <c r="H476" s="1406"/>
      <c r="I476" s="1053"/>
      <c r="J476" s="1404"/>
    </row>
    <row r="477" spans="1:10">
      <c r="A477" s="1405"/>
      <c r="B477" s="1406"/>
      <c r="C477" s="1407"/>
      <c r="D477" s="1408"/>
      <c r="E477" s="1404"/>
      <c r="G477" s="1408"/>
      <c r="H477" s="1406"/>
      <c r="I477" s="1053"/>
      <c r="J477" s="1404"/>
    </row>
    <row r="478" spans="1:10">
      <c r="A478" s="1405"/>
      <c r="B478" s="1406"/>
      <c r="C478" s="1407"/>
      <c r="D478" s="1408"/>
      <c r="E478" s="1404"/>
      <c r="G478" s="1408"/>
      <c r="H478" s="1406"/>
      <c r="I478" s="1053"/>
      <c r="J478" s="1404"/>
    </row>
    <row r="479" spans="1:10">
      <c r="A479" s="1405"/>
      <c r="B479" s="1406"/>
      <c r="C479" s="1407"/>
      <c r="D479" s="1408"/>
      <c r="E479" s="1404"/>
      <c r="G479" s="1408"/>
      <c r="H479" s="1406"/>
      <c r="I479" s="1053"/>
      <c r="J479" s="1404"/>
    </row>
    <row r="480" spans="1:10">
      <c r="A480" s="1405"/>
      <c r="B480" s="1406"/>
      <c r="C480" s="1407"/>
      <c r="D480" s="1408"/>
      <c r="E480" s="1404"/>
      <c r="G480" s="1408"/>
      <c r="H480" s="1406"/>
      <c r="I480" s="1053"/>
      <c r="J480" s="1404"/>
    </row>
    <row r="481" spans="1:10">
      <c r="A481" s="1405"/>
      <c r="B481" s="1406"/>
      <c r="C481" s="1407"/>
      <c r="D481" s="1408"/>
      <c r="E481" s="1404"/>
      <c r="G481" s="1408"/>
      <c r="H481" s="1406"/>
      <c r="I481" s="1053"/>
      <c r="J481" s="1404"/>
    </row>
    <row r="482" spans="1:10">
      <c r="A482" s="1405"/>
      <c r="B482" s="1406"/>
      <c r="C482" s="1407"/>
      <c r="D482" s="1408"/>
      <c r="E482" s="1404"/>
      <c r="G482" s="1408"/>
      <c r="H482" s="1406"/>
      <c r="I482" s="1053"/>
      <c r="J482" s="1404"/>
    </row>
    <row r="483" spans="1:10">
      <c r="A483" s="1405"/>
      <c r="B483" s="1406"/>
      <c r="C483" s="1407"/>
      <c r="D483" s="1408"/>
      <c r="E483" s="1404"/>
      <c r="G483" s="1408"/>
      <c r="H483" s="1406"/>
      <c r="I483" s="1053"/>
      <c r="J483" s="1404"/>
    </row>
    <row r="484" spans="1:10">
      <c r="A484" s="1405"/>
      <c r="B484" s="1406"/>
      <c r="C484" s="1407"/>
      <c r="D484" s="1408"/>
      <c r="E484" s="1404"/>
      <c r="G484" s="1408"/>
      <c r="H484" s="1406"/>
      <c r="I484" s="1053"/>
      <c r="J484" s="1404"/>
    </row>
    <row r="485" spans="1:10">
      <c r="A485" s="1405"/>
      <c r="B485" s="1406"/>
      <c r="C485" s="1407"/>
      <c r="D485" s="1408"/>
      <c r="E485" s="1404"/>
      <c r="G485" s="1408"/>
      <c r="H485" s="1406"/>
      <c r="I485" s="1053"/>
      <c r="J485" s="1404"/>
    </row>
    <row r="486" spans="1:10">
      <c r="A486" s="1405"/>
      <c r="B486" s="1406"/>
      <c r="C486" s="1407"/>
      <c r="D486" s="1408"/>
      <c r="E486" s="1404"/>
      <c r="G486" s="1408"/>
      <c r="H486" s="1406"/>
      <c r="I486" s="1053"/>
      <c r="J486" s="1404"/>
    </row>
    <row r="487" spans="1:10">
      <c r="A487" s="1405"/>
      <c r="B487" s="1406"/>
      <c r="C487" s="1407"/>
      <c r="D487" s="1408"/>
      <c r="E487" s="1404"/>
      <c r="G487" s="1408"/>
      <c r="H487" s="1406"/>
      <c r="I487" s="1053"/>
      <c r="J487" s="1404"/>
    </row>
    <row r="488" spans="1:10">
      <c r="A488" s="1405"/>
      <c r="B488" s="1406"/>
      <c r="C488" s="1407"/>
      <c r="D488" s="1408"/>
      <c r="E488" s="1404"/>
      <c r="G488" s="1408"/>
      <c r="H488" s="1406"/>
      <c r="I488" s="1053"/>
      <c r="J488" s="1404"/>
    </row>
    <row r="489" spans="1:10">
      <c r="A489" s="1405"/>
      <c r="B489" s="1406"/>
      <c r="C489" s="1407"/>
      <c r="D489" s="1408"/>
      <c r="E489" s="1404"/>
      <c r="G489" s="1408"/>
      <c r="H489" s="1406"/>
      <c r="I489" s="1053"/>
      <c r="J489" s="1404"/>
    </row>
    <row r="490" spans="1:10">
      <c r="A490" s="1405"/>
      <c r="B490" s="1406"/>
      <c r="C490" s="1407"/>
      <c r="D490" s="1408"/>
      <c r="E490" s="1404"/>
      <c r="G490" s="1408"/>
      <c r="H490" s="1406"/>
      <c r="I490" s="1053"/>
      <c r="J490" s="1404"/>
    </row>
    <row r="491" spans="1:10">
      <c r="A491" s="1405"/>
      <c r="B491" s="1406"/>
      <c r="C491" s="1407"/>
      <c r="D491" s="1408"/>
      <c r="E491" s="1404"/>
      <c r="G491" s="1408"/>
      <c r="H491" s="1406"/>
      <c r="I491" s="1053"/>
      <c r="J491" s="1404"/>
    </row>
    <row r="492" spans="1:10">
      <c r="A492" s="1405"/>
      <c r="B492" s="1406"/>
      <c r="C492" s="1407"/>
      <c r="D492" s="1408"/>
      <c r="E492" s="1404"/>
      <c r="G492" s="1408"/>
      <c r="H492" s="1406"/>
      <c r="I492" s="1053"/>
      <c r="J492" s="1404"/>
    </row>
    <row r="493" spans="1:10">
      <c r="A493" s="1405"/>
      <c r="B493" s="1406"/>
      <c r="C493" s="1407"/>
      <c r="D493" s="1408"/>
      <c r="E493" s="1404"/>
      <c r="G493" s="1408"/>
      <c r="H493" s="1406"/>
      <c r="I493" s="1053"/>
      <c r="J493" s="1404"/>
    </row>
    <row r="494" spans="1:10">
      <c r="A494" s="1405"/>
      <c r="B494" s="1406"/>
      <c r="C494" s="1407"/>
      <c r="D494" s="1408"/>
      <c r="E494" s="1404"/>
      <c r="G494" s="1408"/>
      <c r="H494" s="1406"/>
      <c r="I494" s="1053"/>
      <c r="J494" s="1404"/>
    </row>
    <row r="495" spans="1:10">
      <c r="A495" s="1405"/>
      <c r="B495" s="1406"/>
      <c r="C495" s="1407"/>
      <c r="D495" s="1408"/>
      <c r="E495" s="1404"/>
      <c r="G495" s="1408"/>
      <c r="H495" s="1406"/>
      <c r="I495" s="1053"/>
      <c r="J495" s="1404"/>
    </row>
    <row r="496" spans="1:10">
      <c r="A496" s="1405"/>
      <c r="B496" s="1406"/>
      <c r="C496" s="1407"/>
      <c r="D496" s="1408"/>
      <c r="E496" s="1404"/>
      <c r="G496" s="1408"/>
      <c r="H496" s="1406"/>
      <c r="I496" s="1053"/>
      <c r="J496" s="1404"/>
    </row>
    <row r="497" spans="1:10">
      <c r="A497" s="1405"/>
      <c r="B497" s="1406"/>
      <c r="C497" s="1407"/>
      <c r="D497" s="1408"/>
      <c r="E497" s="1404"/>
      <c r="G497" s="1408"/>
      <c r="H497" s="1406"/>
      <c r="I497" s="1053"/>
      <c r="J497" s="1404"/>
    </row>
    <row r="498" spans="1:10">
      <c r="A498" s="1405"/>
      <c r="B498" s="1406"/>
      <c r="C498" s="1407"/>
      <c r="D498" s="1408"/>
      <c r="E498" s="1404"/>
      <c r="G498" s="1408"/>
      <c r="H498" s="1406"/>
      <c r="I498" s="1053"/>
      <c r="J498" s="1404"/>
    </row>
    <row r="499" spans="1:10">
      <c r="A499" s="1405"/>
      <c r="B499" s="1406"/>
      <c r="C499" s="1407"/>
      <c r="D499" s="1408"/>
      <c r="E499" s="1404"/>
      <c r="G499" s="1408"/>
      <c r="H499" s="1406"/>
      <c r="I499" s="1053"/>
      <c r="J499" s="1404"/>
    </row>
    <row r="500" spans="1:10">
      <c r="A500" s="1405"/>
      <c r="B500" s="1406"/>
      <c r="C500" s="1407"/>
      <c r="D500" s="1408"/>
      <c r="E500" s="1404"/>
      <c r="G500" s="1408"/>
      <c r="H500" s="1406"/>
      <c r="I500" s="1053"/>
      <c r="J500" s="1404"/>
    </row>
    <row r="501" spans="1:10">
      <c r="A501" s="1405"/>
      <c r="B501" s="1406"/>
      <c r="C501" s="1407"/>
      <c r="D501" s="1408"/>
      <c r="E501" s="1404"/>
      <c r="G501" s="1408"/>
      <c r="H501" s="1406"/>
      <c r="I501" s="1053"/>
      <c r="J501" s="1404"/>
    </row>
    <row r="502" spans="1:10">
      <c r="A502" s="1405"/>
      <c r="B502" s="1406"/>
      <c r="C502" s="1407"/>
      <c r="D502" s="1408"/>
      <c r="E502" s="1404"/>
      <c r="G502" s="1408"/>
      <c r="H502" s="1406"/>
      <c r="I502" s="1053"/>
      <c r="J502" s="1404"/>
    </row>
    <row r="503" spans="1:10">
      <c r="A503" s="1405"/>
      <c r="B503" s="1406"/>
      <c r="C503" s="1407"/>
      <c r="D503" s="1408"/>
      <c r="E503" s="1404"/>
      <c r="G503" s="1408"/>
      <c r="H503" s="1406"/>
      <c r="I503" s="1053"/>
      <c r="J503" s="1404"/>
    </row>
    <row r="504" spans="1:10">
      <c r="A504" s="1405"/>
      <c r="B504" s="1406"/>
      <c r="C504" s="1407"/>
      <c r="D504" s="1408"/>
      <c r="E504" s="1404"/>
      <c r="G504" s="1408"/>
      <c r="H504" s="1406"/>
      <c r="I504" s="1053"/>
      <c r="J504" s="1404"/>
    </row>
    <row r="505" spans="1:10">
      <c r="A505" s="1405"/>
      <c r="B505" s="1406"/>
      <c r="C505" s="1407"/>
      <c r="D505" s="1408"/>
      <c r="E505" s="1404"/>
      <c r="G505" s="1408"/>
      <c r="H505" s="1406"/>
      <c r="I505" s="1053"/>
      <c r="J505" s="1404"/>
    </row>
    <row r="506" spans="1:10">
      <c r="A506" s="1405"/>
      <c r="B506" s="1406"/>
      <c r="C506" s="1407"/>
      <c r="D506" s="1408"/>
      <c r="E506" s="1404"/>
      <c r="G506" s="1408"/>
      <c r="H506" s="1406"/>
      <c r="I506" s="1053"/>
      <c r="J506" s="1404"/>
    </row>
    <row r="507" spans="1:10">
      <c r="A507" s="1405"/>
      <c r="B507" s="1406"/>
      <c r="C507" s="1407"/>
      <c r="D507" s="1408"/>
      <c r="E507" s="1404"/>
      <c r="G507" s="1408"/>
      <c r="H507" s="1406"/>
      <c r="I507" s="1053"/>
      <c r="J507" s="1404"/>
    </row>
    <row r="508" spans="1:10">
      <c r="A508" s="1405"/>
      <c r="B508" s="1406"/>
      <c r="C508" s="1407"/>
      <c r="D508" s="1408"/>
      <c r="E508" s="1404"/>
      <c r="G508" s="1408"/>
      <c r="H508" s="1406"/>
      <c r="I508" s="1053"/>
      <c r="J508" s="1404"/>
    </row>
    <row r="509" spans="1:10">
      <c r="A509" s="1405"/>
      <c r="B509" s="1406"/>
      <c r="C509" s="1407"/>
      <c r="D509" s="1408"/>
      <c r="E509" s="1404"/>
      <c r="G509" s="1408"/>
      <c r="H509" s="1406"/>
      <c r="I509" s="1053"/>
      <c r="J509" s="1404"/>
    </row>
    <row r="510" spans="1:10">
      <c r="A510" s="1405"/>
      <c r="B510" s="1406"/>
      <c r="C510" s="1407"/>
      <c r="D510" s="1408"/>
      <c r="E510" s="1404"/>
      <c r="G510" s="1408"/>
      <c r="H510" s="1406"/>
      <c r="I510" s="1053"/>
      <c r="J510" s="1404"/>
    </row>
    <row r="511" spans="1:10">
      <c r="A511" s="1405"/>
      <c r="B511" s="1406"/>
      <c r="C511" s="1407"/>
      <c r="D511" s="1408"/>
      <c r="E511" s="1404"/>
      <c r="G511" s="1408"/>
      <c r="H511" s="1406"/>
      <c r="I511" s="1053"/>
      <c r="J511" s="1404"/>
    </row>
    <row r="512" spans="1:10">
      <c r="A512" s="1405"/>
      <c r="B512" s="1406"/>
      <c r="C512" s="1407"/>
      <c r="D512" s="1408"/>
      <c r="E512" s="1404"/>
      <c r="G512" s="1408"/>
      <c r="H512" s="1406"/>
      <c r="I512" s="1053"/>
      <c r="J512" s="1404"/>
    </row>
    <row r="513" spans="1:10">
      <c r="A513" s="1405"/>
      <c r="B513" s="1406"/>
      <c r="C513" s="1407"/>
      <c r="D513" s="1408"/>
      <c r="E513" s="1404"/>
      <c r="G513" s="1408"/>
      <c r="H513" s="1406"/>
      <c r="I513" s="1053"/>
      <c r="J513" s="1404"/>
    </row>
    <row r="514" spans="1:10">
      <c r="A514" s="1405"/>
      <c r="B514" s="1406"/>
      <c r="C514" s="1407"/>
      <c r="D514" s="1408"/>
      <c r="E514" s="1404"/>
      <c r="G514" s="1408"/>
      <c r="H514" s="1406"/>
      <c r="I514" s="1053"/>
      <c r="J514" s="1404"/>
    </row>
    <row r="515" spans="1:10">
      <c r="A515" s="1405"/>
      <c r="B515" s="1406"/>
      <c r="C515" s="1407"/>
      <c r="D515" s="1408"/>
      <c r="E515" s="1404"/>
      <c r="G515" s="1408"/>
      <c r="H515" s="1406"/>
      <c r="I515" s="1053"/>
      <c r="J515" s="1404"/>
    </row>
    <row r="516" spans="1:10">
      <c r="A516" s="1405"/>
      <c r="B516" s="1406"/>
      <c r="C516" s="1407"/>
      <c r="D516" s="1408"/>
      <c r="E516" s="1404"/>
      <c r="G516" s="1408"/>
      <c r="H516" s="1406"/>
      <c r="I516" s="1053"/>
      <c r="J516" s="1404"/>
    </row>
    <row r="517" spans="1:10">
      <c r="A517" s="1405"/>
      <c r="B517" s="1406"/>
      <c r="C517" s="1407"/>
      <c r="D517" s="1408"/>
      <c r="E517" s="1404"/>
      <c r="G517" s="1408"/>
      <c r="H517" s="1406"/>
      <c r="I517" s="1053"/>
      <c r="J517" s="1404"/>
    </row>
    <row r="518" spans="1:10">
      <c r="A518" s="1405"/>
      <c r="B518" s="1406"/>
      <c r="C518" s="1407"/>
      <c r="D518" s="1408"/>
      <c r="E518" s="1404"/>
      <c r="G518" s="1408"/>
      <c r="H518" s="1406"/>
      <c r="I518" s="1053"/>
      <c r="J518" s="1404"/>
    </row>
    <row r="519" spans="1:10">
      <c r="A519" s="1405"/>
      <c r="B519" s="1406"/>
      <c r="C519" s="1407"/>
      <c r="D519" s="1408"/>
      <c r="E519" s="1404"/>
      <c r="G519" s="1408"/>
      <c r="H519" s="1406"/>
      <c r="I519" s="1053"/>
      <c r="J519" s="1404"/>
    </row>
    <row r="520" spans="1:10">
      <c r="A520" s="1405"/>
      <c r="B520" s="1406"/>
      <c r="C520" s="1407"/>
      <c r="D520" s="1408"/>
      <c r="E520" s="1404"/>
      <c r="G520" s="1408"/>
      <c r="H520" s="1406"/>
      <c r="I520" s="1053"/>
      <c r="J520" s="1404"/>
    </row>
    <row r="521" spans="1:10">
      <c r="A521" s="1405"/>
      <c r="B521" s="1406"/>
      <c r="C521" s="1407"/>
      <c r="D521" s="1408"/>
      <c r="E521" s="1404"/>
      <c r="G521" s="1408"/>
      <c r="H521" s="1406"/>
      <c r="I521" s="1053"/>
      <c r="J521" s="1404"/>
    </row>
    <row r="522" spans="1:10">
      <c r="A522" s="1405"/>
      <c r="B522" s="1406"/>
      <c r="C522" s="1407"/>
      <c r="D522" s="1408"/>
      <c r="E522" s="1404"/>
      <c r="G522" s="1408"/>
      <c r="H522" s="1406"/>
      <c r="I522" s="1053"/>
      <c r="J522" s="1404"/>
    </row>
    <row r="523" spans="1:10">
      <c r="A523" s="1405"/>
      <c r="B523" s="1406"/>
      <c r="C523" s="1407"/>
      <c r="D523" s="1408"/>
      <c r="E523" s="1404"/>
      <c r="G523" s="1408"/>
      <c r="H523" s="1406"/>
      <c r="I523" s="1053"/>
      <c r="J523" s="1404"/>
    </row>
    <row r="524" spans="1:10">
      <c r="A524" s="1405"/>
      <c r="B524" s="1406"/>
      <c r="C524" s="1407"/>
      <c r="D524" s="1408"/>
      <c r="E524" s="1404"/>
      <c r="G524" s="1408"/>
      <c r="H524" s="1406"/>
      <c r="I524" s="1053"/>
      <c r="J524" s="1404"/>
    </row>
    <row r="525" spans="1:10">
      <c r="A525" s="1405"/>
      <c r="B525" s="1406"/>
      <c r="C525" s="1407"/>
      <c r="D525" s="1408"/>
      <c r="E525" s="1404"/>
      <c r="G525" s="1408"/>
      <c r="H525" s="1406"/>
      <c r="I525" s="1053"/>
      <c r="J525" s="1404"/>
    </row>
    <row r="526" spans="1:10">
      <c r="A526" s="1405"/>
      <c r="B526" s="1406"/>
      <c r="C526" s="1407"/>
      <c r="D526" s="1408"/>
      <c r="E526" s="1404"/>
      <c r="G526" s="1408"/>
      <c r="H526" s="1406"/>
      <c r="I526" s="1053"/>
      <c r="J526" s="1404"/>
    </row>
    <row r="527" spans="1:10">
      <c r="A527" s="1405"/>
      <c r="B527" s="1406"/>
      <c r="C527" s="1407"/>
      <c r="D527" s="1408"/>
      <c r="E527" s="1404"/>
      <c r="G527" s="1408"/>
      <c r="H527" s="1406"/>
      <c r="I527" s="1053"/>
      <c r="J527" s="1404"/>
    </row>
    <row r="528" spans="1:10">
      <c r="A528" s="1405"/>
      <c r="B528" s="1406"/>
      <c r="C528" s="1407"/>
      <c r="D528" s="1408"/>
      <c r="E528" s="1404"/>
      <c r="G528" s="1408"/>
      <c r="H528" s="1406"/>
      <c r="I528" s="1053"/>
      <c r="J528" s="1404"/>
    </row>
    <row r="529" spans="1:10">
      <c r="A529" s="1405"/>
      <c r="B529" s="1406"/>
      <c r="C529" s="1407"/>
      <c r="D529" s="1408"/>
      <c r="E529" s="1404"/>
      <c r="G529" s="1408"/>
      <c r="H529" s="1406"/>
      <c r="I529" s="1053"/>
      <c r="J529" s="1404"/>
    </row>
    <row r="530" spans="1:10">
      <c r="A530" s="1405"/>
      <c r="B530" s="1406"/>
      <c r="C530" s="1407"/>
      <c r="D530" s="1408"/>
      <c r="E530" s="1404"/>
      <c r="G530" s="1408"/>
      <c r="H530" s="1406"/>
      <c r="I530" s="1053"/>
      <c r="J530" s="1404"/>
    </row>
    <row r="531" spans="1:10">
      <c r="A531" s="1405"/>
      <c r="B531" s="1406"/>
      <c r="C531" s="1407"/>
      <c r="D531" s="1408"/>
      <c r="E531" s="1404"/>
      <c r="G531" s="1408"/>
      <c r="H531" s="1406"/>
      <c r="I531" s="1053"/>
      <c r="J531" s="1404"/>
    </row>
    <row r="532" spans="1:10">
      <c r="A532" s="1405"/>
      <c r="B532" s="1406"/>
      <c r="C532" s="1407"/>
      <c r="D532" s="1408"/>
      <c r="E532" s="1404"/>
      <c r="G532" s="1408"/>
      <c r="H532" s="1406"/>
      <c r="I532" s="1053"/>
      <c r="J532" s="1404"/>
    </row>
    <row r="533" spans="1:10">
      <c r="A533" s="1405"/>
      <c r="B533" s="1406"/>
      <c r="C533" s="1407"/>
      <c r="D533" s="1408"/>
      <c r="E533" s="1404"/>
      <c r="G533" s="1408"/>
      <c r="H533" s="1406"/>
      <c r="I533" s="1053"/>
      <c r="J533" s="1404"/>
    </row>
    <row r="534" spans="1:10">
      <c r="A534" s="1405"/>
      <c r="B534" s="1406"/>
      <c r="C534" s="1407"/>
      <c r="D534" s="1408"/>
      <c r="E534" s="1404"/>
      <c r="G534" s="1408"/>
      <c r="H534" s="1406"/>
      <c r="I534" s="1053"/>
      <c r="J534" s="1404"/>
    </row>
    <row r="535" spans="1:10">
      <c r="A535" s="1405"/>
      <c r="B535" s="1406"/>
      <c r="C535" s="1407"/>
      <c r="D535" s="1408"/>
      <c r="E535" s="1404"/>
      <c r="G535" s="1408"/>
      <c r="H535" s="1406"/>
      <c r="I535" s="1053"/>
      <c r="J535" s="1404"/>
    </row>
    <row r="536" spans="1:10">
      <c r="A536" s="1405"/>
      <c r="B536" s="1406"/>
      <c r="C536" s="1407"/>
      <c r="D536" s="1408"/>
      <c r="E536" s="1404"/>
      <c r="G536" s="1408"/>
      <c r="H536" s="1406"/>
      <c r="I536" s="1053"/>
      <c r="J536" s="1404"/>
    </row>
    <row r="537" spans="1:10">
      <c r="A537" s="1405"/>
      <c r="B537" s="1406"/>
      <c r="C537" s="1407"/>
      <c r="D537" s="1408"/>
      <c r="E537" s="1404"/>
      <c r="G537" s="1408"/>
      <c r="H537" s="1406"/>
      <c r="I537" s="1053"/>
      <c r="J537" s="1404"/>
    </row>
    <row r="538" spans="1:10">
      <c r="A538" s="1405"/>
      <c r="B538" s="1406"/>
      <c r="C538" s="1407"/>
      <c r="D538" s="1408"/>
      <c r="E538" s="1404"/>
      <c r="G538" s="1408"/>
      <c r="H538" s="1406"/>
      <c r="I538" s="1053"/>
      <c r="J538" s="1404"/>
    </row>
    <row r="539" spans="1:10">
      <c r="A539" s="1405"/>
      <c r="B539" s="1406"/>
      <c r="C539" s="1407"/>
      <c r="D539" s="1408"/>
      <c r="E539" s="1404"/>
      <c r="G539" s="1408"/>
      <c r="H539" s="1406"/>
      <c r="I539" s="1053"/>
      <c r="J539" s="1404"/>
    </row>
    <row r="540" spans="1:10">
      <c r="A540" s="1405"/>
      <c r="B540" s="1406"/>
      <c r="C540" s="1407"/>
      <c r="D540" s="1408"/>
      <c r="E540" s="1404"/>
      <c r="G540" s="1408"/>
      <c r="H540" s="1406"/>
      <c r="I540" s="1053"/>
      <c r="J540" s="1404"/>
    </row>
    <row r="541" spans="1:10">
      <c r="A541" s="1405"/>
      <c r="B541" s="1406"/>
      <c r="C541" s="1407"/>
      <c r="D541" s="1408"/>
      <c r="E541" s="1404"/>
      <c r="G541" s="1408"/>
      <c r="H541" s="1406"/>
      <c r="I541" s="1053"/>
      <c r="J541" s="1404"/>
    </row>
    <row r="542" spans="1:10">
      <c r="A542" s="1405"/>
      <c r="B542" s="1406"/>
      <c r="C542" s="1407"/>
      <c r="D542" s="1408"/>
      <c r="E542" s="1404"/>
      <c r="G542" s="1408"/>
      <c r="H542" s="1406"/>
      <c r="I542" s="1053"/>
      <c r="J542" s="1404"/>
    </row>
    <row r="543" spans="1:10">
      <c r="A543" s="1405"/>
      <c r="B543" s="1406"/>
      <c r="C543" s="1407"/>
      <c r="D543" s="1408"/>
      <c r="E543" s="1404"/>
      <c r="G543" s="1408"/>
      <c r="H543" s="1406"/>
      <c r="I543" s="1053"/>
      <c r="J543" s="1404"/>
    </row>
    <row r="544" spans="1:10">
      <c r="A544" s="1405"/>
      <c r="B544" s="1406"/>
      <c r="C544" s="1407"/>
      <c r="D544" s="1408"/>
      <c r="E544" s="1404"/>
      <c r="G544" s="1408"/>
      <c r="H544" s="1406"/>
      <c r="I544" s="1053"/>
      <c r="J544" s="1404"/>
    </row>
    <row r="545" spans="1:10">
      <c r="A545" s="1405"/>
      <c r="B545" s="1406"/>
      <c r="C545" s="1407"/>
      <c r="D545" s="1408"/>
      <c r="E545" s="1404"/>
      <c r="G545" s="1408"/>
      <c r="H545" s="1406"/>
      <c r="I545" s="1053"/>
      <c r="J545" s="1404"/>
    </row>
    <row r="546" spans="1:10">
      <c r="A546" s="1405"/>
      <c r="B546" s="1406"/>
      <c r="C546" s="1407"/>
      <c r="D546" s="1408"/>
      <c r="E546" s="1404"/>
      <c r="G546" s="1408"/>
      <c r="H546" s="1406"/>
      <c r="I546" s="1053"/>
      <c r="J546" s="1404"/>
    </row>
    <row r="547" spans="1:10">
      <c r="A547" s="1405"/>
      <c r="B547" s="1406"/>
      <c r="C547" s="1407"/>
      <c r="D547" s="1408"/>
      <c r="E547" s="1404"/>
      <c r="G547" s="1408"/>
      <c r="H547" s="1406"/>
      <c r="I547" s="1053"/>
      <c r="J547" s="1404"/>
    </row>
    <row r="548" spans="1:10">
      <c r="A548" s="1405"/>
      <c r="B548" s="1406"/>
      <c r="C548" s="1407"/>
      <c r="D548" s="1408"/>
      <c r="E548" s="1404"/>
      <c r="G548" s="1408"/>
      <c r="H548" s="1406"/>
      <c r="I548" s="1053"/>
      <c r="J548" s="1404"/>
    </row>
    <row r="549" spans="1:10">
      <c r="A549" s="1405"/>
      <c r="B549" s="1406"/>
      <c r="C549" s="1407"/>
      <c r="D549" s="1408"/>
      <c r="E549" s="1404"/>
      <c r="G549" s="1408"/>
      <c r="H549" s="1406"/>
      <c r="I549" s="1053"/>
      <c r="J549" s="1404"/>
    </row>
    <row r="550" spans="1:10">
      <c r="A550" s="1405"/>
      <c r="B550" s="1406"/>
      <c r="C550" s="1407"/>
      <c r="D550" s="1408"/>
      <c r="E550" s="1404"/>
      <c r="G550" s="1408"/>
      <c r="H550" s="1406"/>
      <c r="I550" s="1053"/>
      <c r="J550" s="1404"/>
    </row>
    <row r="551" spans="1:10">
      <c r="A551" s="1405"/>
      <c r="B551" s="1406"/>
      <c r="C551" s="1407"/>
      <c r="D551" s="1408"/>
      <c r="E551" s="1404"/>
      <c r="G551" s="1408"/>
      <c r="H551" s="1406"/>
      <c r="I551" s="1053"/>
      <c r="J551" s="1404"/>
    </row>
    <row r="552" spans="1:10">
      <c r="A552" s="1405"/>
      <c r="B552" s="1406"/>
      <c r="C552" s="1407"/>
      <c r="D552" s="1408"/>
      <c r="E552" s="1404"/>
      <c r="G552" s="1408"/>
      <c r="H552" s="1406"/>
      <c r="I552" s="1053"/>
      <c r="J552" s="1404"/>
    </row>
    <row r="553" spans="1:10">
      <c r="A553" s="1405"/>
      <c r="B553" s="1406"/>
      <c r="C553" s="1407"/>
      <c r="D553" s="1408"/>
      <c r="E553" s="1404"/>
      <c r="G553" s="1408"/>
      <c r="H553" s="1406"/>
      <c r="I553" s="1053"/>
      <c r="J553" s="1404"/>
    </row>
    <row r="554" spans="1:10">
      <c r="A554" s="1405"/>
      <c r="B554" s="1406"/>
      <c r="C554" s="1407"/>
      <c r="D554" s="1408"/>
      <c r="E554" s="1404"/>
      <c r="G554" s="1408"/>
      <c r="H554" s="1406"/>
      <c r="I554" s="1053"/>
      <c r="J554" s="1404"/>
    </row>
    <row r="555" spans="1:10">
      <c r="A555" s="1405"/>
      <c r="B555" s="1406"/>
      <c r="C555" s="1407"/>
      <c r="D555" s="1408"/>
      <c r="E555" s="1404"/>
      <c r="G555" s="1408"/>
      <c r="H555" s="1406"/>
      <c r="I555" s="1053"/>
      <c r="J555" s="1404"/>
    </row>
    <row r="556" spans="1:10">
      <c r="A556" s="1405"/>
      <c r="B556" s="1406"/>
      <c r="C556" s="1407"/>
      <c r="D556" s="1408"/>
      <c r="E556" s="1404"/>
      <c r="G556" s="1408"/>
      <c r="H556" s="1406"/>
      <c r="I556" s="1053"/>
      <c r="J556" s="1404"/>
    </row>
    <row r="557" spans="1:10">
      <c r="A557" s="1405"/>
      <c r="B557" s="1406"/>
      <c r="C557" s="1407"/>
      <c r="D557" s="1408"/>
      <c r="E557" s="1404"/>
      <c r="G557" s="1408"/>
      <c r="H557" s="1406"/>
      <c r="I557" s="1053"/>
      <c r="J557" s="1404"/>
    </row>
    <row r="558" spans="1:10">
      <c r="A558" s="1405"/>
      <c r="B558" s="1406"/>
      <c r="C558" s="1407"/>
      <c r="D558" s="1408"/>
      <c r="E558" s="1404"/>
      <c r="G558" s="1408"/>
      <c r="H558" s="1406"/>
      <c r="I558" s="1053"/>
      <c r="J558" s="1404"/>
    </row>
    <row r="559" spans="1:10">
      <c r="A559" s="1405"/>
      <c r="B559" s="1406"/>
      <c r="C559" s="1407"/>
      <c r="D559" s="1408"/>
      <c r="E559" s="1404"/>
      <c r="G559" s="1408"/>
      <c r="H559" s="1406"/>
      <c r="I559" s="1053"/>
      <c r="J559" s="1404"/>
    </row>
    <row r="560" spans="1:10">
      <c r="A560" s="1405"/>
      <c r="B560" s="1406"/>
      <c r="C560" s="1407"/>
      <c r="D560" s="1408"/>
      <c r="E560" s="1404"/>
      <c r="G560" s="1408"/>
      <c r="H560" s="1406"/>
      <c r="I560" s="1053"/>
      <c r="J560" s="1404"/>
    </row>
    <row r="561" spans="1:10">
      <c r="A561" s="1405"/>
      <c r="B561" s="1406"/>
      <c r="C561" s="1407"/>
      <c r="D561" s="1408"/>
      <c r="E561" s="1404"/>
      <c r="G561" s="1408"/>
      <c r="H561" s="1406"/>
      <c r="I561" s="1053"/>
      <c r="J561" s="1404"/>
    </row>
    <row r="562" spans="1:10">
      <c r="A562" s="1405"/>
      <c r="B562" s="1406"/>
      <c r="C562" s="1407"/>
      <c r="D562" s="1408"/>
      <c r="E562" s="1404"/>
      <c r="G562" s="1408"/>
      <c r="H562" s="1406"/>
      <c r="I562" s="1053"/>
      <c r="J562" s="1404"/>
    </row>
    <row r="563" spans="1:10">
      <c r="A563" s="1405"/>
      <c r="B563" s="1406"/>
      <c r="C563" s="1407"/>
      <c r="D563" s="1408"/>
      <c r="E563" s="1404"/>
      <c r="G563" s="1408"/>
      <c r="H563" s="1406"/>
      <c r="I563" s="1053"/>
      <c r="J563" s="1404"/>
    </row>
    <row r="564" spans="1:10">
      <c r="A564" s="1405"/>
      <c r="B564" s="1406"/>
      <c r="C564" s="1407"/>
      <c r="D564" s="1408"/>
      <c r="E564" s="1404"/>
      <c r="G564" s="1408"/>
      <c r="H564" s="1406"/>
      <c r="I564" s="1053"/>
      <c r="J564" s="1404"/>
    </row>
    <row r="565" spans="1:10">
      <c r="A565" s="1405"/>
      <c r="B565" s="1406"/>
      <c r="C565" s="1407"/>
      <c r="D565" s="1408"/>
      <c r="E565" s="1404"/>
      <c r="G565" s="1408"/>
      <c r="H565" s="1406"/>
      <c r="I565" s="1053"/>
      <c r="J565" s="1404"/>
    </row>
    <row r="566" spans="1:10">
      <c r="A566" s="1405"/>
      <c r="B566" s="1406"/>
      <c r="C566" s="1407"/>
      <c r="D566" s="1408"/>
      <c r="E566" s="1404"/>
      <c r="G566" s="1408"/>
      <c r="H566" s="1406"/>
      <c r="I566" s="1053"/>
      <c r="J566" s="1404"/>
    </row>
    <row r="567" spans="1:10">
      <c r="A567" s="1405"/>
      <c r="B567" s="1406"/>
      <c r="C567" s="1407"/>
      <c r="D567" s="1408"/>
      <c r="E567" s="1404"/>
      <c r="G567" s="1408"/>
      <c r="H567" s="1406"/>
      <c r="I567" s="1053"/>
      <c r="J567" s="1404"/>
    </row>
    <row r="568" spans="1:10">
      <c r="A568" s="1405"/>
      <c r="B568" s="1406"/>
      <c r="C568" s="1407"/>
      <c r="D568" s="1408"/>
      <c r="E568" s="1404"/>
      <c r="G568" s="1408"/>
      <c r="H568" s="1406"/>
      <c r="I568" s="1053"/>
      <c r="J568" s="1404"/>
    </row>
    <row r="569" spans="1:10">
      <c r="A569" s="1405"/>
      <c r="B569" s="1406"/>
      <c r="C569" s="1407"/>
      <c r="D569" s="1408"/>
      <c r="E569" s="1404"/>
      <c r="G569" s="1408"/>
      <c r="H569" s="1406"/>
      <c r="I569" s="1053"/>
      <c r="J569" s="1404"/>
    </row>
    <row r="570" spans="1:10">
      <c r="A570" s="1405"/>
      <c r="B570" s="1406"/>
      <c r="C570" s="1407"/>
      <c r="D570" s="1408"/>
      <c r="E570" s="1404"/>
      <c r="G570" s="1408"/>
      <c r="H570" s="1406"/>
      <c r="I570" s="1053"/>
      <c r="J570" s="1404"/>
    </row>
    <row r="571" spans="1:10">
      <c r="A571" s="1405"/>
      <c r="B571" s="1406"/>
      <c r="C571" s="1407"/>
      <c r="D571" s="1408"/>
      <c r="E571" s="1404"/>
      <c r="G571" s="1408"/>
      <c r="H571" s="1406"/>
      <c r="I571" s="1053"/>
      <c r="J571" s="1404"/>
    </row>
    <row r="572" spans="1:10">
      <c r="A572" s="1405"/>
      <c r="B572" s="1406"/>
      <c r="C572" s="1407"/>
      <c r="D572" s="1408"/>
      <c r="E572" s="1404"/>
      <c r="G572" s="1408"/>
      <c r="H572" s="1406"/>
      <c r="I572" s="1053"/>
      <c r="J572" s="1404"/>
    </row>
    <row r="573" spans="1:10">
      <c r="A573" s="1405"/>
      <c r="B573" s="1406"/>
      <c r="C573" s="1407"/>
      <c r="D573" s="1408"/>
      <c r="E573" s="1404"/>
      <c r="G573" s="1408"/>
      <c r="H573" s="1406"/>
      <c r="I573" s="1053"/>
      <c r="J573" s="1404"/>
    </row>
    <row r="574" spans="1:10">
      <c r="A574" s="1405"/>
      <c r="B574" s="1406"/>
      <c r="C574" s="1407"/>
      <c r="D574" s="1408"/>
      <c r="E574" s="1404"/>
      <c r="G574" s="1408"/>
      <c r="H574" s="1406"/>
      <c r="I574" s="1053"/>
      <c r="J574" s="1404"/>
    </row>
    <row r="575" spans="1:10">
      <c r="A575" s="1405"/>
      <c r="B575" s="1406"/>
      <c r="C575" s="1407"/>
      <c r="D575" s="1408"/>
      <c r="E575" s="1404"/>
      <c r="G575" s="1408"/>
      <c r="H575" s="1406"/>
      <c r="I575" s="1053"/>
      <c r="J575" s="1404"/>
    </row>
    <row r="576" spans="1:10">
      <c r="A576" s="1405"/>
      <c r="B576" s="1406"/>
      <c r="C576" s="1407"/>
      <c r="D576" s="1408"/>
      <c r="E576" s="1404"/>
      <c r="G576" s="1408"/>
      <c r="H576" s="1406"/>
      <c r="I576" s="1053"/>
      <c r="J576" s="1404"/>
    </row>
    <row r="577" spans="1:10">
      <c r="A577" s="1405"/>
      <c r="B577" s="1406"/>
      <c r="C577" s="1407"/>
      <c r="D577" s="1408"/>
      <c r="E577" s="1404"/>
      <c r="G577" s="1408"/>
      <c r="H577" s="1406"/>
      <c r="I577" s="1053"/>
      <c r="J577" s="1404"/>
    </row>
    <row r="578" spans="1:10">
      <c r="A578" s="1405"/>
      <c r="B578" s="1406"/>
      <c r="C578" s="1407"/>
      <c r="D578" s="1408"/>
      <c r="E578" s="1404"/>
      <c r="G578" s="1408"/>
      <c r="H578" s="1406"/>
      <c r="I578" s="1053"/>
      <c r="J578" s="1404"/>
    </row>
    <row r="579" spans="1:10">
      <c r="A579" s="1405"/>
      <c r="B579" s="1406"/>
      <c r="C579" s="1407"/>
      <c r="D579" s="1408"/>
      <c r="E579" s="1404"/>
      <c r="G579" s="1408"/>
      <c r="H579" s="1406"/>
      <c r="I579" s="1053"/>
      <c r="J579" s="1404"/>
    </row>
    <row r="580" spans="1:10">
      <c r="A580" s="1405"/>
      <c r="B580" s="1406"/>
      <c r="C580" s="1407"/>
      <c r="D580" s="1408"/>
      <c r="E580" s="1404"/>
      <c r="G580" s="1408"/>
      <c r="H580" s="1406"/>
      <c r="I580" s="1053"/>
      <c r="J580" s="1404"/>
    </row>
    <row r="581" spans="1:10">
      <c r="A581" s="1405"/>
      <c r="B581" s="1406"/>
      <c r="C581" s="1407"/>
      <c r="D581" s="1408"/>
      <c r="E581" s="1404"/>
      <c r="G581" s="1408"/>
      <c r="H581" s="1406"/>
      <c r="I581" s="1053"/>
      <c r="J581" s="1404"/>
    </row>
    <row r="582" spans="1:10">
      <c r="A582" s="1405"/>
      <c r="B582" s="1406"/>
      <c r="C582" s="1407"/>
      <c r="D582" s="1408"/>
      <c r="E582" s="1404"/>
      <c r="G582" s="1408"/>
      <c r="H582" s="1406"/>
      <c r="I582" s="1053"/>
      <c r="J582" s="1404"/>
    </row>
    <row r="583" spans="1:10">
      <c r="A583" s="1405"/>
      <c r="B583" s="1406"/>
      <c r="C583" s="1407"/>
      <c r="D583" s="1408"/>
      <c r="E583" s="1404"/>
      <c r="G583" s="1408"/>
      <c r="H583" s="1406"/>
      <c r="I583" s="1053"/>
      <c r="J583" s="1404"/>
    </row>
    <row r="584" spans="1:10">
      <c r="A584" s="1405"/>
      <c r="B584" s="1406"/>
      <c r="C584" s="1407"/>
      <c r="D584" s="1408"/>
      <c r="E584" s="1404"/>
      <c r="G584" s="1408"/>
      <c r="H584" s="1406"/>
      <c r="I584" s="1053"/>
      <c r="J584" s="1404"/>
    </row>
    <row r="585" spans="1:10">
      <c r="A585" s="1405"/>
      <c r="B585" s="1406"/>
      <c r="C585" s="1407"/>
      <c r="D585" s="1408"/>
      <c r="E585" s="1404"/>
      <c r="G585" s="1408"/>
      <c r="H585" s="1406"/>
      <c r="I585" s="1053"/>
      <c r="J585" s="1404"/>
    </row>
    <row r="586" spans="1:10">
      <c r="A586" s="1405"/>
      <c r="B586" s="1406"/>
      <c r="C586" s="1407"/>
      <c r="D586" s="1408"/>
      <c r="E586" s="1404"/>
      <c r="G586" s="1408"/>
      <c r="H586" s="1406"/>
      <c r="I586" s="1053"/>
      <c r="J586" s="1404"/>
    </row>
    <row r="587" spans="1:10">
      <c r="A587" s="1405"/>
      <c r="B587" s="1406"/>
      <c r="C587" s="1407"/>
      <c r="D587" s="1408"/>
      <c r="E587" s="1404"/>
      <c r="G587" s="1408"/>
      <c r="H587" s="1406"/>
      <c r="I587" s="1053"/>
      <c r="J587" s="1404"/>
    </row>
    <row r="588" spans="1:10">
      <c r="A588" s="1405"/>
      <c r="B588" s="1406"/>
      <c r="C588" s="1407"/>
      <c r="D588" s="1408"/>
      <c r="E588" s="1404"/>
      <c r="G588" s="1408"/>
      <c r="H588" s="1406"/>
      <c r="I588" s="1053"/>
      <c r="J588" s="1404"/>
    </row>
    <row r="589" spans="1:10">
      <c r="A589" s="1405"/>
      <c r="B589" s="1406"/>
      <c r="C589" s="1407"/>
      <c r="D589" s="1408"/>
      <c r="E589" s="1404"/>
      <c r="G589" s="1408"/>
      <c r="H589" s="1406"/>
      <c r="I589" s="1053"/>
      <c r="J589" s="1404"/>
    </row>
    <row r="590" spans="1:10">
      <c r="A590" s="1405"/>
      <c r="B590" s="1406"/>
      <c r="C590" s="1407"/>
      <c r="D590" s="1408"/>
      <c r="E590" s="1404"/>
      <c r="G590" s="1408"/>
      <c r="H590" s="1406"/>
      <c r="I590" s="1053"/>
      <c r="J590" s="1404"/>
    </row>
    <row r="591" spans="1:10">
      <c r="A591" s="1405"/>
      <c r="B591" s="1406"/>
      <c r="C591" s="1407"/>
      <c r="D591" s="1408"/>
      <c r="E591" s="1404"/>
      <c r="G591" s="1408"/>
      <c r="H591" s="1406"/>
      <c r="I591" s="1053"/>
      <c r="J591" s="1404"/>
    </row>
    <row r="592" spans="1:10">
      <c r="A592" s="1405"/>
      <c r="B592" s="1406"/>
      <c r="C592" s="1407"/>
      <c r="D592" s="1408"/>
      <c r="E592" s="1404"/>
      <c r="G592" s="1408"/>
      <c r="H592" s="1406"/>
      <c r="I592" s="1053"/>
      <c r="J592" s="1404"/>
    </row>
    <row r="593" spans="1:10">
      <c r="A593" s="1405"/>
      <c r="B593" s="1406"/>
      <c r="C593" s="1407"/>
      <c r="D593" s="1408"/>
      <c r="E593" s="1404"/>
      <c r="G593" s="1408"/>
      <c r="H593" s="1406"/>
      <c r="I593" s="1053"/>
      <c r="J593" s="1404"/>
    </row>
    <row r="594" spans="1:10">
      <c r="A594" s="1405"/>
      <c r="B594" s="1406"/>
      <c r="C594" s="1407"/>
      <c r="D594" s="1408"/>
      <c r="E594" s="1404"/>
      <c r="G594" s="1408"/>
      <c r="H594" s="1406"/>
      <c r="I594" s="1053"/>
      <c r="J594" s="1404"/>
    </row>
    <row r="595" spans="1:10">
      <c r="A595" s="1405"/>
      <c r="B595" s="1406"/>
      <c r="C595" s="1407"/>
      <c r="D595" s="1408"/>
      <c r="E595" s="1404"/>
      <c r="G595" s="1408"/>
      <c r="H595" s="1406"/>
      <c r="I595" s="1053"/>
      <c r="J595" s="1404"/>
    </row>
    <row r="596" spans="1:10">
      <c r="A596" s="1405"/>
      <c r="B596" s="1406"/>
      <c r="C596" s="1407"/>
      <c r="D596" s="1408"/>
      <c r="E596" s="1404"/>
      <c r="G596" s="1408"/>
      <c r="H596" s="1406"/>
      <c r="I596" s="1053"/>
      <c r="J596" s="1404"/>
    </row>
    <row r="597" spans="1:10">
      <c r="A597" s="1405"/>
      <c r="B597" s="1406"/>
      <c r="C597" s="1407"/>
      <c r="D597" s="1408"/>
      <c r="E597" s="1404"/>
      <c r="G597" s="1408"/>
      <c r="H597" s="1406"/>
      <c r="I597" s="1053"/>
      <c r="J597" s="1404"/>
    </row>
    <row r="598" spans="1:10">
      <c r="A598" s="1405"/>
      <c r="B598" s="1406"/>
      <c r="C598" s="1407"/>
      <c r="D598" s="1408"/>
      <c r="E598" s="1404"/>
      <c r="G598" s="1408"/>
      <c r="H598" s="1406"/>
      <c r="I598" s="1053"/>
      <c r="J598" s="1404"/>
    </row>
    <row r="599" spans="1:10">
      <c r="A599" s="1405"/>
      <c r="B599" s="1406"/>
      <c r="C599" s="1407"/>
      <c r="D599" s="1408"/>
      <c r="E599" s="1404"/>
      <c r="G599" s="1408"/>
      <c r="H599" s="1406"/>
      <c r="I599" s="1053"/>
      <c r="J599" s="1404"/>
    </row>
    <row r="600" spans="1:10">
      <c r="A600" s="1405"/>
      <c r="B600" s="1406"/>
      <c r="C600" s="1407"/>
      <c r="D600" s="1408"/>
      <c r="E600" s="1404"/>
      <c r="G600" s="1408"/>
      <c r="H600" s="1406"/>
      <c r="I600" s="1053"/>
      <c r="J600" s="1404"/>
    </row>
    <row r="601" spans="1:10">
      <c r="A601" s="1405"/>
      <c r="B601" s="1406"/>
      <c r="C601" s="1407"/>
      <c r="D601" s="1408"/>
      <c r="E601" s="1404"/>
      <c r="G601" s="1408"/>
      <c r="H601" s="1406"/>
      <c r="I601" s="1053"/>
      <c r="J601" s="1404"/>
    </row>
    <row r="602" spans="1:10">
      <c r="A602" s="1405"/>
      <c r="B602" s="1406"/>
      <c r="C602" s="1407"/>
      <c r="D602" s="1408"/>
      <c r="E602" s="1404"/>
      <c r="G602" s="1408"/>
      <c r="H602" s="1406"/>
      <c r="I602" s="1053"/>
      <c r="J602" s="1404"/>
    </row>
    <row r="603" spans="1:10">
      <c r="A603" s="1405"/>
      <c r="B603" s="1406"/>
      <c r="C603" s="1407"/>
      <c r="D603" s="1408"/>
      <c r="E603" s="1404"/>
      <c r="G603" s="1408"/>
      <c r="H603" s="1406"/>
      <c r="I603" s="1053"/>
      <c r="J603" s="1404"/>
    </row>
    <row r="604" spans="1:10">
      <c r="A604" s="1405"/>
      <c r="B604" s="1406"/>
      <c r="C604" s="1407"/>
      <c r="D604" s="1408"/>
      <c r="E604" s="1404"/>
      <c r="G604" s="1408"/>
      <c r="H604" s="1406"/>
      <c r="I604" s="1053"/>
      <c r="J604" s="1404"/>
    </row>
    <row r="605" spans="1:10">
      <c r="A605" s="1405"/>
      <c r="B605" s="1406"/>
      <c r="C605" s="1407"/>
      <c r="D605" s="1408"/>
      <c r="E605" s="1404"/>
      <c r="G605" s="1408"/>
      <c r="H605" s="1406"/>
      <c r="I605" s="1053"/>
      <c r="J605" s="1404"/>
    </row>
    <row r="606" spans="1:10">
      <c r="A606" s="1405"/>
      <c r="B606" s="1406"/>
      <c r="C606" s="1407"/>
      <c r="D606" s="1408"/>
      <c r="E606" s="1404"/>
      <c r="G606" s="1408"/>
      <c r="H606" s="1406"/>
      <c r="I606" s="1053"/>
      <c r="J606" s="1404"/>
    </row>
    <row r="607" spans="1:10">
      <c r="A607" s="1405"/>
      <c r="B607" s="1406"/>
      <c r="C607" s="1407"/>
      <c r="D607" s="1408"/>
      <c r="E607" s="1404"/>
      <c r="G607" s="1408"/>
      <c r="H607" s="1406"/>
      <c r="I607" s="1053"/>
      <c r="J607" s="1404"/>
    </row>
    <row r="608" spans="1:10">
      <c r="A608" s="1405"/>
      <c r="B608" s="1406"/>
      <c r="C608" s="1407"/>
      <c r="D608" s="1408"/>
      <c r="E608" s="1404"/>
      <c r="G608" s="1408"/>
      <c r="H608" s="1406"/>
      <c r="I608" s="1053"/>
      <c r="J608" s="1404"/>
    </row>
    <row r="609" spans="1:10">
      <c r="A609" s="1405"/>
      <c r="B609" s="1406"/>
      <c r="C609" s="1407"/>
      <c r="D609" s="1408"/>
      <c r="E609" s="1404"/>
      <c r="G609" s="1408"/>
      <c r="H609" s="1406"/>
      <c r="I609" s="1053"/>
      <c r="J609" s="1404"/>
    </row>
    <row r="610" spans="1:10">
      <c r="A610" s="1405"/>
      <c r="B610" s="1406"/>
      <c r="C610" s="1407"/>
      <c r="D610" s="1408"/>
      <c r="E610" s="1404"/>
      <c r="G610" s="1408"/>
      <c r="H610" s="1406"/>
      <c r="I610" s="1053"/>
      <c r="J610" s="1404"/>
    </row>
    <row r="611" spans="1:10">
      <c r="A611" s="1405"/>
      <c r="B611" s="1406"/>
      <c r="C611" s="1407"/>
      <c r="D611" s="1408"/>
      <c r="E611" s="1404"/>
      <c r="G611" s="1408"/>
      <c r="H611" s="1406"/>
      <c r="I611" s="1053"/>
      <c r="J611" s="1404"/>
    </row>
    <row r="612" spans="1:10">
      <c r="A612" s="1405"/>
      <c r="B612" s="1406"/>
      <c r="C612" s="1407"/>
      <c r="D612" s="1408"/>
      <c r="E612" s="1404"/>
      <c r="G612" s="1408"/>
      <c r="H612" s="1406"/>
      <c r="I612" s="1053"/>
      <c r="J612" s="1404"/>
    </row>
    <row r="613" spans="1:10">
      <c r="A613" s="1405"/>
      <c r="B613" s="1406"/>
      <c r="C613" s="1407"/>
      <c r="D613" s="1408"/>
      <c r="E613" s="1404"/>
      <c r="G613" s="1408"/>
      <c r="H613" s="1406"/>
      <c r="I613" s="1053"/>
      <c r="J613" s="1404"/>
    </row>
    <row r="614" spans="1:10">
      <c r="A614" s="1405"/>
      <c r="B614" s="1406"/>
      <c r="C614" s="1407"/>
      <c r="D614" s="1408"/>
      <c r="E614" s="1404"/>
      <c r="G614" s="1408"/>
      <c r="H614" s="1406"/>
      <c r="I614" s="1053"/>
      <c r="J614" s="1404"/>
    </row>
    <row r="615" spans="1:10">
      <c r="A615" s="1405"/>
      <c r="B615" s="1406"/>
      <c r="C615" s="1407"/>
      <c r="D615" s="1408"/>
      <c r="E615" s="1404"/>
      <c r="G615" s="1408"/>
      <c r="H615" s="1406"/>
      <c r="I615" s="1053"/>
      <c r="J615" s="1404"/>
    </row>
    <row r="616" spans="1:10">
      <c r="A616" s="1405"/>
      <c r="B616" s="1406"/>
      <c r="C616" s="1407"/>
      <c r="D616" s="1408"/>
      <c r="E616" s="1404"/>
      <c r="G616" s="1408"/>
      <c r="H616" s="1406"/>
      <c r="I616" s="1053"/>
      <c r="J616" s="1404"/>
    </row>
    <row r="617" spans="1:10">
      <c r="A617" s="1405"/>
      <c r="B617" s="1406"/>
      <c r="C617" s="1407"/>
      <c r="D617" s="1408"/>
      <c r="E617" s="1404"/>
      <c r="G617" s="1408"/>
      <c r="H617" s="1406"/>
      <c r="I617" s="1053"/>
      <c r="J617" s="1404"/>
    </row>
    <row r="618" spans="1:10">
      <c r="A618" s="1405"/>
      <c r="B618" s="1406"/>
      <c r="C618" s="1407"/>
      <c r="D618" s="1408"/>
      <c r="E618" s="1404"/>
      <c r="G618" s="1408"/>
      <c r="H618" s="1406"/>
      <c r="I618" s="1053"/>
      <c r="J618" s="1404"/>
    </row>
    <row r="619" spans="1:10">
      <c r="A619" s="1405"/>
      <c r="B619" s="1406"/>
      <c r="C619" s="1407"/>
      <c r="D619" s="1408"/>
      <c r="E619" s="1404"/>
      <c r="G619" s="1408"/>
      <c r="H619" s="1406"/>
      <c r="I619" s="1053"/>
      <c r="J619" s="1404"/>
    </row>
    <row r="620" spans="1:10">
      <c r="A620" s="1405"/>
      <c r="B620" s="1406"/>
      <c r="C620" s="1407"/>
      <c r="D620" s="1408"/>
      <c r="E620" s="1404"/>
      <c r="G620" s="1408"/>
      <c r="H620" s="1406"/>
      <c r="I620" s="1053"/>
      <c r="J620" s="1404"/>
    </row>
    <row r="621" spans="1:10">
      <c r="A621" s="1405"/>
      <c r="B621" s="1406"/>
      <c r="C621" s="1407"/>
      <c r="D621" s="1408"/>
      <c r="E621" s="1404"/>
      <c r="G621" s="1408"/>
      <c r="H621" s="1406"/>
      <c r="I621" s="1053"/>
      <c r="J621" s="1404"/>
    </row>
    <row r="622" spans="1:10">
      <c r="A622" s="1405"/>
      <c r="B622" s="1406"/>
      <c r="C622" s="1407"/>
      <c r="D622" s="1408"/>
      <c r="E622" s="1404"/>
      <c r="G622" s="1408"/>
      <c r="H622" s="1406"/>
      <c r="I622" s="1053"/>
      <c r="J622" s="1404"/>
    </row>
    <row r="623" spans="1:10">
      <c r="A623" s="1405"/>
      <c r="B623" s="1406"/>
      <c r="C623" s="1407"/>
      <c r="D623" s="1408"/>
      <c r="E623" s="1404"/>
      <c r="G623" s="1408"/>
      <c r="H623" s="1406"/>
      <c r="I623" s="1053"/>
      <c r="J623" s="1404"/>
    </row>
    <row r="624" spans="1:10">
      <c r="A624" s="1405"/>
      <c r="B624" s="1406"/>
      <c r="C624" s="1407"/>
      <c r="D624" s="1408"/>
      <c r="E624" s="1404"/>
      <c r="G624" s="1408"/>
      <c r="H624" s="1406"/>
      <c r="I624" s="1053"/>
      <c r="J624" s="1404"/>
    </row>
    <row r="625" spans="1:10">
      <c r="A625" s="1405"/>
      <c r="B625" s="1406"/>
      <c r="C625" s="1407"/>
      <c r="D625" s="1408"/>
      <c r="E625" s="1404"/>
      <c r="G625" s="1408"/>
      <c r="H625" s="1406"/>
      <c r="I625" s="1053"/>
      <c r="J625" s="1404"/>
    </row>
    <row r="626" spans="1:10">
      <c r="A626" s="1405"/>
      <c r="B626" s="1406"/>
      <c r="C626" s="1407"/>
      <c r="D626" s="1408"/>
      <c r="E626" s="1404"/>
      <c r="G626" s="1408"/>
      <c r="H626" s="1406"/>
      <c r="I626" s="1053"/>
      <c r="J626" s="1404"/>
    </row>
    <row r="627" spans="1:10">
      <c r="A627" s="1405"/>
      <c r="B627" s="1406"/>
      <c r="C627" s="1407"/>
      <c r="D627" s="1408"/>
      <c r="E627" s="1404"/>
      <c r="G627" s="1408"/>
      <c r="H627" s="1406"/>
      <c r="I627" s="1053"/>
      <c r="J627" s="1404"/>
    </row>
    <row r="628" spans="1:10">
      <c r="A628" s="1405"/>
      <c r="B628" s="1406"/>
      <c r="C628" s="1407"/>
      <c r="D628" s="1408"/>
      <c r="E628" s="1404"/>
      <c r="G628" s="1408"/>
      <c r="H628" s="1406"/>
      <c r="I628" s="1053"/>
      <c r="J628" s="1404"/>
    </row>
    <row r="629" spans="1:10">
      <c r="A629" s="1405"/>
      <c r="B629" s="1406"/>
      <c r="C629" s="1407"/>
      <c r="D629" s="1408"/>
      <c r="E629" s="1404"/>
      <c r="G629" s="1408"/>
      <c r="H629" s="1406"/>
      <c r="I629" s="1053"/>
      <c r="J629" s="1404"/>
    </row>
    <row r="630" spans="1:10">
      <c r="A630" s="1405"/>
      <c r="B630" s="1406"/>
      <c r="C630" s="1407"/>
      <c r="D630" s="1408"/>
      <c r="E630" s="1404"/>
      <c r="G630" s="1408"/>
      <c r="H630" s="1406"/>
      <c r="I630" s="1053"/>
      <c r="J630" s="1404"/>
    </row>
    <row r="631" spans="1:10">
      <c r="A631" s="1405"/>
      <c r="B631" s="1406"/>
      <c r="C631" s="1407"/>
      <c r="D631" s="1408"/>
      <c r="E631" s="1404"/>
      <c r="G631" s="1408"/>
      <c r="H631" s="1406"/>
      <c r="I631" s="1053"/>
      <c r="J631" s="1404"/>
    </row>
    <row r="632" spans="1:10">
      <c r="A632" s="1405"/>
      <c r="B632" s="1406"/>
      <c r="C632" s="1407"/>
      <c r="D632" s="1408"/>
      <c r="E632" s="1404"/>
      <c r="G632" s="1408"/>
      <c r="H632" s="1406"/>
      <c r="I632" s="1053"/>
      <c r="J632" s="1404"/>
    </row>
    <row r="633" spans="1:10">
      <c r="A633" s="1405"/>
      <c r="B633" s="1406"/>
      <c r="C633" s="1407"/>
      <c r="D633" s="1408"/>
      <c r="E633" s="1404"/>
      <c r="G633" s="1408"/>
      <c r="H633" s="1406"/>
      <c r="I633" s="1053"/>
      <c r="J633" s="1404"/>
    </row>
    <row r="634" spans="1:10">
      <c r="A634" s="1405"/>
      <c r="B634" s="1406"/>
      <c r="C634" s="1407"/>
      <c r="D634" s="1408"/>
      <c r="E634" s="1404"/>
      <c r="G634" s="1408"/>
      <c r="H634" s="1406"/>
      <c r="I634" s="1053"/>
      <c r="J634" s="1404"/>
    </row>
    <row r="635" spans="1:10">
      <c r="A635" s="1405"/>
      <c r="B635" s="1406"/>
      <c r="C635" s="1407"/>
      <c r="D635" s="1408"/>
      <c r="E635" s="1404"/>
      <c r="G635" s="1408"/>
      <c r="H635" s="1406"/>
      <c r="I635" s="1053"/>
      <c r="J635" s="1404"/>
    </row>
    <row r="636" spans="1:10">
      <c r="A636" s="1405"/>
      <c r="B636" s="1406"/>
      <c r="C636" s="1407"/>
      <c r="D636" s="1408"/>
      <c r="E636" s="1404"/>
      <c r="G636" s="1408"/>
      <c r="H636" s="1406"/>
      <c r="I636" s="1053"/>
      <c r="J636" s="1404"/>
    </row>
    <row r="637" spans="1:10">
      <c r="A637" s="1405"/>
      <c r="B637" s="1406"/>
      <c r="C637" s="1407"/>
      <c r="D637" s="1408"/>
      <c r="E637" s="1404"/>
      <c r="G637" s="1408"/>
      <c r="H637" s="1406"/>
      <c r="I637" s="1053"/>
      <c r="J637" s="1404"/>
    </row>
    <row r="638" spans="1:10">
      <c r="A638" s="1405"/>
      <c r="B638" s="1406"/>
      <c r="C638" s="1407"/>
      <c r="D638" s="1408"/>
      <c r="E638" s="1404"/>
      <c r="G638" s="1408"/>
      <c r="H638" s="1406"/>
      <c r="I638" s="1053"/>
      <c r="J638" s="1404"/>
    </row>
    <row r="639" spans="1:10">
      <c r="A639" s="1405"/>
      <c r="B639" s="1406"/>
      <c r="C639" s="1407"/>
      <c r="D639" s="1408"/>
      <c r="E639" s="1404"/>
      <c r="G639" s="1408"/>
      <c r="H639" s="1406"/>
      <c r="I639" s="1053"/>
      <c r="J639" s="1404"/>
    </row>
    <row r="640" spans="1:10">
      <c r="A640" s="1405"/>
      <c r="B640" s="1406"/>
      <c r="C640" s="1407"/>
      <c r="D640" s="1408"/>
      <c r="E640" s="1404"/>
      <c r="G640" s="1408"/>
      <c r="H640" s="1406"/>
      <c r="I640" s="1053"/>
      <c r="J640" s="1404"/>
    </row>
    <row r="641" spans="1:10">
      <c r="A641" s="1405"/>
      <c r="B641" s="1406"/>
      <c r="C641" s="1407"/>
      <c r="D641" s="1408"/>
      <c r="E641" s="1404"/>
      <c r="G641" s="1408"/>
      <c r="H641" s="1406"/>
      <c r="I641" s="1053"/>
      <c r="J641" s="1404"/>
    </row>
    <row r="642" spans="1:10">
      <c r="A642" s="1405"/>
      <c r="B642" s="1406"/>
      <c r="C642" s="1407"/>
      <c r="D642" s="1408"/>
      <c r="E642" s="1404"/>
      <c r="G642" s="1408"/>
      <c r="H642" s="1406"/>
      <c r="I642" s="1053"/>
      <c r="J642" s="1404"/>
    </row>
    <row r="643" spans="1:10">
      <c r="A643" s="1405"/>
      <c r="B643" s="1406"/>
      <c r="C643" s="1407"/>
      <c r="D643" s="1408"/>
      <c r="E643" s="1404"/>
      <c r="G643" s="1408"/>
      <c r="H643" s="1406"/>
      <c r="I643" s="1053"/>
      <c r="J643" s="1404"/>
    </row>
    <row r="644" spans="1:10">
      <c r="A644" s="1405"/>
      <c r="B644" s="1406"/>
      <c r="C644" s="1407"/>
      <c r="D644" s="1408"/>
      <c r="E644" s="1404"/>
      <c r="G644" s="1408"/>
      <c r="H644" s="1406"/>
      <c r="I644" s="1053"/>
      <c r="J644" s="1404"/>
    </row>
    <row r="645" spans="1:10">
      <c r="A645" s="1405"/>
      <c r="B645" s="1406"/>
      <c r="C645" s="1407"/>
      <c r="D645" s="1408"/>
      <c r="E645" s="1404"/>
      <c r="G645" s="1408"/>
      <c r="H645" s="1406"/>
      <c r="I645" s="1053"/>
      <c r="J645" s="1404"/>
    </row>
    <row r="646" spans="1:10">
      <c r="A646" s="1405"/>
      <c r="B646" s="1406"/>
      <c r="C646" s="1407"/>
      <c r="D646" s="1408"/>
      <c r="E646" s="1404"/>
      <c r="G646" s="1408"/>
      <c r="H646" s="1406"/>
      <c r="I646" s="1053"/>
      <c r="J646" s="1404"/>
    </row>
    <row r="647" spans="1:10">
      <c r="A647" s="1405"/>
      <c r="B647" s="1406"/>
      <c r="C647" s="1407"/>
      <c r="D647" s="1408"/>
      <c r="E647" s="1404"/>
      <c r="G647" s="1408"/>
      <c r="H647" s="1406"/>
      <c r="I647" s="1053"/>
      <c r="J647" s="1404"/>
    </row>
    <row r="648" spans="1:10">
      <c r="A648" s="1405"/>
      <c r="B648" s="1406"/>
      <c r="C648" s="1407"/>
      <c r="D648" s="1408"/>
      <c r="E648" s="1404"/>
      <c r="G648" s="1408"/>
      <c r="H648" s="1406"/>
      <c r="I648" s="1053"/>
      <c r="J648" s="1404"/>
    </row>
    <row r="649" spans="1:10">
      <c r="A649" s="1405"/>
      <c r="B649" s="1406"/>
      <c r="C649" s="1407"/>
      <c r="D649" s="1408"/>
      <c r="E649" s="1404"/>
      <c r="G649" s="1408"/>
      <c r="H649" s="1406"/>
      <c r="I649" s="1053"/>
      <c r="J649" s="1404"/>
    </row>
    <row r="650" spans="1:10">
      <c r="A650" s="1405"/>
      <c r="B650" s="1406"/>
      <c r="C650" s="1407"/>
      <c r="D650" s="1408"/>
      <c r="E650" s="1404"/>
      <c r="G650" s="1408"/>
      <c r="H650" s="1406"/>
      <c r="I650" s="1053"/>
      <c r="J650" s="1404"/>
    </row>
    <row r="651" spans="1:10">
      <c r="A651" s="1405"/>
      <c r="B651" s="1406"/>
      <c r="C651" s="1407"/>
      <c r="D651" s="1408"/>
      <c r="E651" s="1404"/>
      <c r="G651" s="1408"/>
      <c r="H651" s="1406"/>
      <c r="I651" s="1053"/>
      <c r="J651" s="1404"/>
    </row>
    <row r="652" spans="1:10">
      <c r="A652" s="1405"/>
      <c r="B652" s="1406"/>
      <c r="C652" s="1407"/>
      <c r="D652" s="1408"/>
      <c r="E652" s="1404"/>
      <c r="G652" s="1408"/>
      <c r="H652" s="1406"/>
      <c r="I652" s="1053"/>
      <c r="J652" s="1404"/>
    </row>
    <row r="653" spans="1:10">
      <c r="A653" s="1405"/>
      <c r="B653" s="1406"/>
      <c r="C653" s="1407"/>
      <c r="D653" s="1408"/>
      <c r="E653" s="1404"/>
      <c r="G653" s="1408"/>
      <c r="H653" s="1406"/>
      <c r="I653" s="1053"/>
      <c r="J653" s="1404"/>
    </row>
    <row r="654" spans="1:10">
      <c r="A654" s="1405"/>
      <c r="B654" s="1406"/>
      <c r="C654" s="1407"/>
      <c r="D654" s="1408"/>
      <c r="E654" s="1404"/>
      <c r="G654" s="1408"/>
      <c r="H654" s="1406"/>
      <c r="I654" s="1053"/>
      <c r="J654" s="1404"/>
    </row>
    <row r="655" spans="1:10">
      <c r="A655" s="1405"/>
      <c r="B655" s="1406"/>
      <c r="C655" s="1407"/>
      <c r="D655" s="1408"/>
      <c r="E655" s="1404"/>
      <c r="G655" s="1408"/>
      <c r="H655" s="1406"/>
      <c r="I655" s="1053"/>
      <c r="J655" s="1404"/>
    </row>
    <row r="656" spans="1:10">
      <c r="A656" s="1405"/>
      <c r="B656" s="1406"/>
      <c r="C656" s="1407"/>
      <c r="D656" s="1408"/>
      <c r="E656" s="1404"/>
      <c r="G656" s="1408"/>
      <c r="H656" s="1406"/>
      <c r="I656" s="1053"/>
      <c r="J656" s="1404"/>
    </row>
    <row r="657" spans="1:10">
      <c r="A657" s="1405"/>
      <c r="B657" s="1406"/>
      <c r="C657" s="1407"/>
      <c r="D657" s="1408"/>
      <c r="E657" s="1404"/>
      <c r="G657" s="1408"/>
      <c r="H657" s="1406"/>
      <c r="I657" s="1053"/>
      <c r="J657" s="1404"/>
    </row>
    <row r="658" spans="1:10">
      <c r="A658" s="1405"/>
      <c r="B658" s="1406"/>
      <c r="C658" s="1407"/>
      <c r="D658" s="1408"/>
      <c r="E658" s="1404"/>
      <c r="G658" s="1408"/>
      <c r="H658" s="1406"/>
      <c r="I658" s="1053"/>
      <c r="J658" s="1404"/>
    </row>
    <row r="659" spans="1:10">
      <c r="A659" s="1405"/>
      <c r="B659" s="1406"/>
      <c r="C659" s="1407"/>
      <c r="D659" s="1408"/>
      <c r="E659" s="1404"/>
      <c r="G659" s="1408"/>
      <c r="H659" s="1406"/>
      <c r="I659" s="1053"/>
      <c r="J659" s="1404"/>
    </row>
    <row r="660" spans="1:10">
      <c r="A660" s="1405"/>
      <c r="B660" s="1406"/>
      <c r="C660" s="1407"/>
      <c r="D660" s="1408"/>
      <c r="E660" s="1404"/>
      <c r="G660" s="1408"/>
      <c r="H660" s="1406"/>
      <c r="I660" s="1053"/>
      <c r="J660" s="1404"/>
    </row>
    <row r="661" spans="1:10">
      <c r="A661" s="1405"/>
      <c r="B661" s="1406"/>
      <c r="C661" s="1407"/>
      <c r="D661" s="1408"/>
      <c r="E661" s="1404"/>
      <c r="G661" s="1408"/>
      <c r="H661" s="1406"/>
      <c r="I661" s="1053"/>
      <c r="J661" s="1404"/>
    </row>
    <row r="662" spans="1:10">
      <c r="A662" s="1405"/>
      <c r="B662" s="1406"/>
      <c r="C662" s="1407"/>
      <c r="D662" s="1408"/>
      <c r="E662" s="1404"/>
      <c r="G662" s="1408"/>
      <c r="H662" s="1406"/>
      <c r="I662" s="1053"/>
      <c r="J662" s="1404"/>
    </row>
    <row r="663" spans="1:10">
      <c r="A663" s="1405"/>
      <c r="B663" s="1406"/>
      <c r="C663" s="1407"/>
      <c r="D663" s="1408"/>
      <c r="E663" s="1404"/>
      <c r="G663" s="1408"/>
      <c r="H663" s="1406"/>
      <c r="I663" s="1053"/>
      <c r="J663" s="1404"/>
    </row>
    <row r="664" spans="1:10">
      <c r="A664" s="1405"/>
      <c r="B664" s="1406"/>
      <c r="C664" s="1407"/>
      <c r="D664" s="1408"/>
      <c r="E664" s="1404"/>
      <c r="G664" s="1408"/>
      <c r="H664" s="1406"/>
      <c r="I664" s="1053"/>
      <c r="J664" s="1404"/>
    </row>
    <row r="665" spans="1:10">
      <c r="A665" s="1405"/>
      <c r="B665" s="1406"/>
      <c r="C665" s="1407"/>
      <c r="D665" s="1408"/>
      <c r="E665" s="1404"/>
      <c r="G665" s="1408"/>
      <c r="H665" s="1406"/>
      <c r="I665" s="1053"/>
      <c r="J665" s="1404"/>
    </row>
    <row r="666" spans="1:10">
      <c r="A666" s="1405"/>
      <c r="B666" s="1406"/>
      <c r="C666" s="1407"/>
      <c r="D666" s="1408"/>
      <c r="E666" s="1404"/>
      <c r="G666" s="1408"/>
      <c r="H666" s="1406"/>
      <c r="I666" s="1053"/>
      <c r="J666" s="1404"/>
    </row>
    <row r="667" spans="1:10">
      <c r="A667" s="1405"/>
      <c r="B667" s="1406"/>
      <c r="C667" s="1407"/>
      <c r="D667" s="1408"/>
      <c r="E667" s="1404"/>
      <c r="G667" s="1408"/>
      <c r="H667" s="1406"/>
      <c r="I667" s="1053"/>
      <c r="J667" s="1404"/>
    </row>
    <row r="668" spans="1:10">
      <c r="A668" s="1405"/>
      <c r="B668" s="1406"/>
      <c r="C668" s="1407"/>
      <c r="D668" s="1408"/>
      <c r="E668" s="1404"/>
      <c r="G668" s="1408"/>
      <c r="H668" s="1406"/>
      <c r="I668" s="1053"/>
      <c r="J668" s="1404"/>
    </row>
    <row r="669" spans="1:10">
      <c r="A669" s="1405"/>
      <c r="B669" s="1406"/>
      <c r="C669" s="1407"/>
      <c r="D669" s="1408"/>
      <c r="E669" s="1404"/>
      <c r="G669" s="1408"/>
      <c r="H669" s="1406"/>
      <c r="I669" s="1053"/>
      <c r="J669" s="1404"/>
    </row>
    <row r="670" spans="1:10">
      <c r="A670" s="1405"/>
      <c r="B670" s="1406"/>
      <c r="C670" s="1407"/>
      <c r="D670" s="1408"/>
      <c r="E670" s="1404"/>
      <c r="G670" s="1408"/>
      <c r="H670" s="1406"/>
      <c r="I670" s="1053"/>
      <c r="J670" s="1404"/>
    </row>
    <row r="671" spans="1:10">
      <c r="A671" s="1405"/>
      <c r="B671" s="1406"/>
      <c r="C671" s="1407"/>
      <c r="D671" s="1408"/>
      <c r="E671" s="1404"/>
      <c r="G671" s="1408"/>
      <c r="H671" s="1406"/>
      <c r="I671" s="1053"/>
      <c r="J671" s="1404"/>
    </row>
    <row r="672" spans="1:10">
      <c r="A672" s="1405"/>
      <c r="B672" s="1406"/>
      <c r="C672" s="1407"/>
      <c r="D672" s="1408"/>
      <c r="E672" s="1404"/>
      <c r="G672" s="1408"/>
      <c r="H672" s="1406"/>
      <c r="I672" s="1053"/>
      <c r="J672" s="1404"/>
    </row>
    <row r="673" spans="1:10">
      <c r="A673" s="1405"/>
      <c r="B673" s="1406"/>
      <c r="C673" s="1407"/>
      <c r="D673" s="1408"/>
      <c r="E673" s="1404"/>
      <c r="G673" s="1408"/>
      <c r="H673" s="1406"/>
      <c r="I673" s="1053"/>
      <c r="J673" s="1404"/>
    </row>
    <row r="674" spans="1:10">
      <c r="A674" s="1405"/>
      <c r="B674" s="1406"/>
      <c r="C674" s="1407"/>
      <c r="D674" s="1408"/>
      <c r="E674" s="1404"/>
      <c r="G674" s="1408"/>
      <c r="H674" s="1406"/>
      <c r="I674" s="1053"/>
      <c r="J674" s="1404"/>
    </row>
    <row r="675" spans="1:10">
      <c r="A675" s="1405"/>
      <c r="B675" s="1406"/>
      <c r="C675" s="1407"/>
      <c r="D675" s="1408"/>
      <c r="E675" s="1404"/>
      <c r="G675" s="1408"/>
      <c r="H675" s="1406"/>
      <c r="I675" s="1053"/>
      <c r="J675" s="1404"/>
    </row>
    <row r="676" spans="1:10">
      <c r="A676" s="1405"/>
      <c r="B676" s="1406"/>
      <c r="C676" s="1407"/>
      <c r="D676" s="1408"/>
      <c r="E676" s="1404"/>
      <c r="G676" s="1408"/>
      <c r="H676" s="1406"/>
      <c r="I676" s="1053"/>
      <c r="J676" s="1404"/>
    </row>
    <row r="677" spans="1:10">
      <c r="A677" s="1405"/>
      <c r="B677" s="1406"/>
      <c r="C677" s="1407"/>
      <c r="D677" s="1408"/>
      <c r="E677" s="1404"/>
      <c r="G677" s="1408"/>
      <c r="H677" s="1406"/>
      <c r="I677" s="1053"/>
      <c r="J677" s="1404"/>
    </row>
    <row r="678" spans="1:10">
      <c r="A678" s="1405"/>
      <c r="B678" s="1406"/>
      <c r="C678" s="1407"/>
      <c r="D678" s="1408"/>
      <c r="E678" s="1404"/>
      <c r="G678" s="1408"/>
      <c r="H678" s="1406"/>
      <c r="I678" s="1053"/>
      <c r="J678" s="1404"/>
    </row>
    <row r="679" spans="1:10">
      <c r="A679" s="1405"/>
      <c r="B679" s="1406"/>
      <c r="C679" s="1407"/>
      <c r="D679" s="1408"/>
      <c r="E679" s="1404"/>
      <c r="G679" s="1408"/>
      <c r="H679" s="1406"/>
      <c r="I679" s="1053"/>
      <c r="J679" s="1404"/>
    </row>
    <row r="680" spans="1:10">
      <c r="A680" s="1405"/>
      <c r="B680" s="1406"/>
      <c r="C680" s="1407"/>
      <c r="D680" s="1408"/>
      <c r="E680" s="1404"/>
      <c r="G680" s="1408"/>
      <c r="H680" s="1406"/>
      <c r="I680" s="1053"/>
      <c r="J680" s="1404"/>
    </row>
    <row r="681" spans="1:10">
      <c r="A681" s="1405"/>
      <c r="B681" s="1406"/>
      <c r="C681" s="1407"/>
      <c r="D681" s="1408"/>
      <c r="E681" s="1404"/>
      <c r="G681" s="1408"/>
      <c r="H681" s="1406"/>
      <c r="I681" s="1053"/>
      <c r="J681" s="1404"/>
    </row>
    <row r="682" spans="1:10">
      <c r="A682" s="1405"/>
      <c r="B682" s="1406"/>
      <c r="C682" s="1407"/>
      <c r="D682" s="1408"/>
      <c r="E682" s="1404"/>
      <c r="G682" s="1408"/>
      <c r="H682" s="1406"/>
      <c r="I682" s="1053"/>
      <c r="J682" s="1404"/>
    </row>
    <row r="683" spans="1:10">
      <c r="A683" s="1405"/>
      <c r="B683" s="1406"/>
      <c r="C683" s="1407"/>
      <c r="D683" s="1408"/>
      <c r="E683" s="1404"/>
      <c r="G683" s="1408"/>
      <c r="H683" s="1406"/>
      <c r="I683" s="1053"/>
      <c r="J683" s="1404"/>
    </row>
    <row r="684" spans="1:10">
      <c r="A684" s="1405"/>
      <c r="B684" s="1406"/>
      <c r="C684" s="1407"/>
      <c r="D684" s="1408"/>
      <c r="E684" s="1404"/>
      <c r="G684" s="1408"/>
      <c r="H684" s="1406"/>
      <c r="I684" s="1053"/>
      <c r="J684" s="1404"/>
    </row>
    <row r="685" spans="1:10">
      <c r="A685" s="1405"/>
      <c r="B685" s="1406"/>
      <c r="C685" s="1407"/>
      <c r="D685" s="1408"/>
      <c r="E685" s="1404"/>
      <c r="G685" s="1408"/>
      <c r="H685" s="1406"/>
      <c r="I685" s="1053"/>
      <c r="J685" s="1404"/>
    </row>
    <row r="686" spans="1:10">
      <c r="A686" s="1405"/>
      <c r="B686" s="1406"/>
      <c r="C686" s="1407"/>
      <c r="D686" s="1408"/>
      <c r="E686" s="1404"/>
      <c r="G686" s="1408"/>
      <c r="H686" s="1406"/>
      <c r="I686" s="1053"/>
      <c r="J686" s="1404"/>
    </row>
    <row r="687" spans="1:10">
      <c r="A687" s="1405"/>
      <c r="B687" s="1406"/>
      <c r="C687" s="1407"/>
      <c r="D687" s="1408"/>
      <c r="E687" s="1404"/>
      <c r="G687" s="1408"/>
      <c r="H687" s="1406"/>
      <c r="I687" s="1053"/>
      <c r="J687" s="1404"/>
    </row>
    <row r="688" spans="1:10">
      <c r="A688" s="1405"/>
      <c r="B688" s="1406"/>
      <c r="C688" s="1407"/>
      <c r="D688" s="1408"/>
      <c r="E688" s="1404"/>
      <c r="G688" s="1408"/>
      <c r="H688" s="1406"/>
      <c r="I688" s="1053"/>
      <c r="J688" s="1404"/>
    </row>
    <row r="689" spans="1:10">
      <c r="A689" s="1405"/>
      <c r="B689" s="1406"/>
      <c r="C689" s="1407"/>
      <c r="D689" s="1408"/>
      <c r="E689" s="1404"/>
      <c r="G689" s="1408"/>
      <c r="H689" s="1406"/>
      <c r="I689" s="1053"/>
      <c r="J689" s="1404"/>
    </row>
    <row r="690" spans="1:10">
      <c r="A690" s="1405"/>
      <c r="B690" s="1406"/>
      <c r="C690" s="1407"/>
      <c r="D690" s="1408"/>
      <c r="E690" s="1404"/>
      <c r="G690" s="1408"/>
      <c r="H690" s="1406"/>
      <c r="I690" s="1053"/>
      <c r="J690" s="1404"/>
    </row>
    <row r="691" spans="1:10">
      <c r="A691" s="1405"/>
      <c r="B691" s="1406"/>
      <c r="C691" s="1407"/>
      <c r="D691" s="1408"/>
      <c r="E691" s="1404"/>
      <c r="G691" s="1408"/>
      <c r="H691" s="1406"/>
      <c r="I691" s="1053"/>
      <c r="J691" s="1404"/>
    </row>
    <row r="692" spans="1:10">
      <c r="A692" s="1405"/>
      <c r="B692" s="1406"/>
      <c r="C692" s="1407"/>
      <c r="D692" s="1408"/>
      <c r="E692" s="1404"/>
      <c r="G692" s="1408"/>
      <c r="H692" s="1406"/>
      <c r="I692" s="1053"/>
      <c r="J692" s="1404"/>
    </row>
    <row r="693" spans="1:10">
      <c r="A693" s="1405"/>
      <c r="B693" s="1406"/>
      <c r="C693" s="1407"/>
      <c r="D693" s="1408"/>
      <c r="E693" s="1404"/>
      <c r="G693" s="1408"/>
      <c r="H693" s="1406"/>
      <c r="I693" s="1053"/>
      <c r="J693" s="1404"/>
    </row>
    <row r="694" spans="1:10">
      <c r="A694" s="1405"/>
      <c r="B694" s="1406"/>
      <c r="C694" s="1407"/>
      <c r="D694" s="1408"/>
      <c r="E694" s="1404"/>
      <c r="G694" s="1408"/>
      <c r="H694" s="1406"/>
      <c r="I694" s="1053"/>
      <c r="J694" s="1404"/>
    </row>
    <row r="695" spans="1:10">
      <c r="A695" s="1405"/>
      <c r="B695" s="1406"/>
      <c r="C695" s="1407"/>
      <c r="D695" s="1408"/>
      <c r="E695" s="1404"/>
      <c r="G695" s="1408"/>
      <c r="H695" s="1406"/>
      <c r="I695" s="1053"/>
      <c r="J695" s="1404"/>
    </row>
    <row r="696" spans="1:10">
      <c r="A696" s="1405"/>
      <c r="B696" s="1406"/>
      <c r="C696" s="1407"/>
      <c r="D696" s="1408"/>
      <c r="E696" s="1404"/>
      <c r="G696" s="1408"/>
      <c r="H696" s="1406"/>
      <c r="I696" s="1053"/>
      <c r="J696" s="1404"/>
    </row>
    <row r="697" spans="1:10">
      <c r="A697" s="1405"/>
      <c r="B697" s="1406"/>
      <c r="C697" s="1407"/>
      <c r="D697" s="1408"/>
      <c r="E697" s="1404"/>
      <c r="G697" s="1408"/>
      <c r="H697" s="1406"/>
      <c r="I697" s="1053"/>
      <c r="J697" s="1404"/>
    </row>
    <row r="698" spans="1:10">
      <c r="A698" s="1405"/>
      <c r="B698" s="1406"/>
      <c r="C698" s="1407"/>
      <c r="D698" s="1408"/>
      <c r="E698" s="1404"/>
      <c r="G698" s="1408"/>
      <c r="H698" s="1406"/>
      <c r="I698" s="1053"/>
      <c r="J698" s="1404"/>
    </row>
    <row r="699" spans="1:10">
      <c r="A699" s="1405"/>
      <c r="B699" s="1406"/>
      <c r="C699" s="1407"/>
      <c r="D699" s="1408"/>
      <c r="E699" s="1404"/>
      <c r="G699" s="1408"/>
      <c r="H699" s="1406"/>
      <c r="I699" s="1053"/>
      <c r="J699" s="1404"/>
    </row>
    <row r="700" spans="1:10">
      <c r="A700" s="1405"/>
      <c r="B700" s="1406"/>
      <c r="C700" s="1407"/>
      <c r="D700" s="1408"/>
      <c r="E700" s="1404"/>
      <c r="G700" s="1408"/>
      <c r="H700" s="1406"/>
      <c r="I700" s="1053"/>
      <c r="J700" s="1404"/>
    </row>
    <row r="701" spans="1:10">
      <c r="A701" s="1405"/>
      <c r="B701" s="1406"/>
      <c r="C701" s="1407"/>
      <c r="D701" s="1408"/>
      <c r="E701" s="1404"/>
      <c r="G701" s="1408"/>
      <c r="H701" s="1406"/>
      <c r="I701" s="1053"/>
      <c r="J701" s="1404"/>
    </row>
    <row r="702" spans="1:10">
      <c r="A702" s="1405"/>
      <c r="B702" s="1406"/>
      <c r="C702" s="1407"/>
      <c r="D702" s="1408"/>
      <c r="E702" s="1404"/>
      <c r="G702" s="1408"/>
      <c r="H702" s="1406"/>
      <c r="I702" s="1053"/>
      <c r="J702" s="1404"/>
    </row>
    <row r="703" spans="1:10">
      <c r="A703" s="1405"/>
      <c r="B703" s="1406"/>
      <c r="C703" s="1407"/>
      <c r="D703" s="1408"/>
      <c r="E703" s="1404"/>
      <c r="G703" s="1408"/>
      <c r="H703" s="1406"/>
      <c r="I703" s="1053"/>
      <c r="J703" s="1404"/>
    </row>
    <row r="704" spans="1:10">
      <c r="A704" s="1405"/>
      <c r="B704" s="1406"/>
      <c r="C704" s="1407"/>
      <c r="D704" s="1408"/>
      <c r="E704" s="1404"/>
      <c r="G704" s="1408"/>
      <c r="H704" s="1406"/>
      <c r="I704" s="1053"/>
      <c r="J704" s="1404"/>
    </row>
    <row r="705" spans="1:10">
      <c r="A705" s="1405"/>
      <c r="B705" s="1406"/>
      <c r="C705" s="1407"/>
      <c r="D705" s="1408"/>
      <c r="E705" s="1404"/>
      <c r="G705" s="1408"/>
      <c r="H705" s="1406"/>
      <c r="I705" s="1053"/>
      <c r="J705" s="1404"/>
    </row>
    <row r="706" spans="1:10">
      <c r="A706" s="1405"/>
      <c r="B706" s="1406"/>
      <c r="C706" s="1407"/>
      <c r="D706" s="1408"/>
      <c r="E706" s="1404"/>
      <c r="G706" s="1408"/>
      <c r="H706" s="1406"/>
      <c r="I706" s="1053"/>
      <c r="J706" s="1404"/>
    </row>
    <row r="707" spans="1:10">
      <c r="A707" s="1405"/>
      <c r="B707" s="1406"/>
      <c r="C707" s="1407"/>
      <c r="D707" s="1408"/>
      <c r="E707" s="1404"/>
      <c r="G707" s="1408"/>
      <c r="H707" s="1406"/>
      <c r="I707" s="1053"/>
      <c r="J707" s="1404"/>
    </row>
    <row r="708" spans="1:10">
      <c r="A708" s="1405"/>
      <c r="B708" s="1406"/>
      <c r="C708" s="1407"/>
      <c r="D708" s="1408"/>
      <c r="E708" s="1404"/>
      <c r="G708" s="1408"/>
      <c r="H708" s="1406"/>
      <c r="I708" s="1053"/>
      <c r="J708" s="1404"/>
    </row>
    <row r="709" spans="1:10">
      <c r="A709" s="1405"/>
      <c r="B709" s="1406"/>
      <c r="C709" s="1407"/>
      <c r="D709" s="1408"/>
      <c r="E709" s="1404"/>
      <c r="G709" s="1408"/>
      <c r="H709" s="1406"/>
      <c r="I709" s="1053"/>
      <c r="J709" s="1404"/>
    </row>
    <row r="710" spans="1:10">
      <c r="A710" s="1405"/>
      <c r="B710" s="1406"/>
      <c r="C710" s="1407"/>
      <c r="D710" s="1408"/>
      <c r="E710" s="1404"/>
      <c r="G710" s="1408"/>
      <c r="H710" s="1406"/>
      <c r="I710" s="1053"/>
      <c r="J710" s="1404"/>
    </row>
    <row r="711" spans="1:10">
      <c r="A711" s="1405"/>
      <c r="B711" s="1406"/>
      <c r="C711" s="1407"/>
      <c r="D711" s="1408"/>
      <c r="E711" s="1404"/>
      <c r="G711" s="1408"/>
      <c r="H711" s="1406"/>
      <c r="I711" s="1053"/>
      <c r="J711" s="1404"/>
    </row>
    <row r="712" spans="1:10">
      <c r="A712" s="1405"/>
      <c r="B712" s="1406"/>
      <c r="C712" s="1407"/>
      <c r="D712" s="1408"/>
      <c r="E712" s="1404"/>
      <c r="G712" s="1408"/>
      <c r="H712" s="1406"/>
      <c r="I712" s="1053"/>
      <c r="J712" s="1404"/>
    </row>
    <row r="713" spans="1:10">
      <c r="A713" s="1405"/>
      <c r="B713" s="1406"/>
      <c r="C713" s="1407"/>
      <c r="D713" s="1408"/>
      <c r="E713" s="1404"/>
      <c r="G713" s="1408"/>
      <c r="H713" s="1406"/>
      <c r="I713" s="1053"/>
      <c r="J713" s="1404"/>
    </row>
    <row r="714" spans="1:10">
      <c r="A714" s="1405"/>
      <c r="B714" s="1406"/>
      <c r="C714" s="1407"/>
      <c r="D714" s="1408"/>
      <c r="E714" s="1404"/>
      <c r="G714" s="1408"/>
      <c r="H714" s="1406"/>
      <c r="I714" s="1053"/>
      <c r="J714" s="1404"/>
    </row>
    <row r="715" spans="1:10">
      <c r="A715" s="1405"/>
      <c r="B715" s="1406"/>
      <c r="C715" s="1407"/>
      <c r="D715" s="1408"/>
      <c r="E715" s="1404"/>
      <c r="G715" s="1408"/>
      <c r="H715" s="1406"/>
      <c r="I715" s="1053"/>
      <c r="J715" s="1404"/>
    </row>
    <row r="716" spans="1:10">
      <c r="A716" s="1405"/>
      <c r="B716" s="1406"/>
      <c r="C716" s="1407"/>
      <c r="D716" s="1408"/>
      <c r="E716" s="1404"/>
      <c r="G716" s="1408"/>
      <c r="H716" s="1404"/>
      <c r="I716" s="1053"/>
      <c r="J716" s="1404"/>
    </row>
    <row r="717" spans="1:10">
      <c r="A717" s="1405"/>
      <c r="B717" s="1406"/>
      <c r="C717" s="1407"/>
      <c r="D717" s="1408"/>
      <c r="E717" s="1404"/>
      <c r="G717" s="1408"/>
      <c r="H717" s="1404"/>
      <c r="I717" s="1053"/>
      <c r="J717" s="1404"/>
    </row>
    <row r="718" spans="1:10">
      <c r="A718" s="1405"/>
      <c r="B718" s="1406"/>
      <c r="C718" s="1407"/>
      <c r="D718" s="1408"/>
      <c r="E718" s="1404"/>
      <c r="G718" s="1408"/>
      <c r="H718" s="1404"/>
      <c r="I718" s="1053"/>
      <c r="J718" s="1404"/>
    </row>
    <row r="719" spans="1:10">
      <c r="A719" s="1405"/>
      <c r="B719" s="1406"/>
      <c r="C719" s="1407"/>
      <c r="D719" s="1408"/>
      <c r="E719" s="1404"/>
      <c r="G719" s="1408"/>
      <c r="H719" s="1404"/>
      <c r="I719" s="1053"/>
      <c r="J719" s="1404"/>
    </row>
    <row r="720" spans="1:10">
      <c r="A720" s="1405"/>
      <c r="B720" s="1406"/>
      <c r="C720" s="1407"/>
      <c r="D720" s="1408"/>
      <c r="E720" s="1404"/>
      <c r="G720" s="1408"/>
      <c r="H720" s="1404"/>
      <c r="I720" s="1053"/>
      <c r="J720" s="1404"/>
    </row>
    <row r="721" spans="1:10">
      <c r="A721" s="1405"/>
      <c r="B721" s="1406"/>
      <c r="C721" s="1407"/>
      <c r="D721" s="1408"/>
      <c r="E721" s="1404"/>
      <c r="G721" s="1408"/>
      <c r="H721" s="1404"/>
      <c r="I721" s="1053"/>
      <c r="J721" s="1404"/>
    </row>
    <row r="722" spans="1:10">
      <c r="A722" s="1405"/>
      <c r="B722" s="1406"/>
      <c r="C722" s="1407"/>
      <c r="D722" s="1408"/>
      <c r="E722" s="1404"/>
      <c r="G722" s="1408"/>
      <c r="H722" s="1404"/>
      <c r="I722" s="1053"/>
      <c r="J722" s="1404"/>
    </row>
    <row r="723" spans="1:10">
      <c r="A723" s="1405"/>
      <c r="B723" s="1406"/>
      <c r="C723" s="1407"/>
      <c r="D723" s="1408"/>
      <c r="E723" s="1404"/>
      <c r="G723" s="1408"/>
      <c r="H723" s="1404"/>
      <c r="I723" s="1053"/>
      <c r="J723" s="1404"/>
    </row>
    <row r="724" spans="1:10">
      <c r="A724" s="1405"/>
      <c r="B724" s="1406"/>
      <c r="C724" s="1407"/>
      <c r="D724" s="1408"/>
      <c r="E724" s="1404"/>
      <c r="G724" s="1408"/>
      <c r="H724" s="1404"/>
      <c r="I724" s="1053"/>
      <c r="J724" s="1404"/>
    </row>
    <row r="725" spans="1:10">
      <c r="A725" s="1405"/>
      <c r="B725" s="1406"/>
      <c r="C725" s="1407"/>
      <c r="D725" s="1408"/>
      <c r="E725" s="1404"/>
      <c r="G725" s="1408"/>
      <c r="H725" s="1404"/>
      <c r="I725" s="1053"/>
      <c r="J725" s="1404"/>
    </row>
    <row r="726" spans="1:10">
      <c r="A726" s="1405"/>
      <c r="B726" s="1406"/>
      <c r="C726" s="1407"/>
      <c r="D726" s="1408"/>
      <c r="E726" s="1404"/>
      <c r="G726" s="1408"/>
      <c r="H726" s="1404"/>
      <c r="I726" s="1053"/>
      <c r="J726" s="1404"/>
    </row>
    <row r="727" spans="1:10">
      <c r="A727" s="1405"/>
      <c r="B727" s="1406"/>
      <c r="C727" s="1407"/>
      <c r="D727" s="1408"/>
      <c r="E727" s="1404"/>
      <c r="G727" s="1408"/>
      <c r="H727" s="1404"/>
      <c r="I727" s="1053"/>
      <c r="J727" s="1404"/>
    </row>
    <row r="728" spans="1:10">
      <c r="A728" s="1405"/>
      <c r="B728" s="1406"/>
      <c r="C728" s="1407"/>
      <c r="D728" s="1408"/>
      <c r="E728" s="1404"/>
      <c r="G728" s="1408"/>
      <c r="H728" s="1404"/>
      <c r="I728" s="1053"/>
      <c r="J728" s="1404"/>
    </row>
    <row r="729" spans="1:10">
      <c r="A729" s="1405"/>
      <c r="B729" s="1406"/>
      <c r="C729" s="1407"/>
      <c r="D729" s="1408"/>
      <c r="E729" s="1404"/>
      <c r="G729" s="1408"/>
      <c r="H729" s="1404"/>
      <c r="I729" s="1053"/>
      <c r="J729" s="1404"/>
    </row>
    <row r="730" spans="1:10">
      <c r="A730" s="1405"/>
      <c r="B730" s="1406"/>
      <c r="C730" s="1407"/>
      <c r="D730" s="1408"/>
      <c r="E730" s="1404"/>
      <c r="G730" s="1408"/>
      <c r="H730" s="1404"/>
      <c r="I730" s="1053"/>
      <c r="J730" s="1404"/>
    </row>
    <row r="731" spans="1:10">
      <c r="A731" s="1405"/>
      <c r="B731" s="1406"/>
      <c r="C731" s="1407"/>
      <c r="D731" s="1408"/>
      <c r="E731" s="1404"/>
      <c r="G731" s="1408"/>
      <c r="H731" s="1404"/>
      <c r="I731" s="1053"/>
      <c r="J731" s="1404"/>
    </row>
    <row r="732" spans="1:10">
      <c r="A732" s="1405"/>
      <c r="B732" s="1406"/>
      <c r="C732" s="1407"/>
      <c r="D732" s="1408"/>
      <c r="E732" s="1404"/>
      <c r="G732" s="1408"/>
      <c r="H732" s="1404"/>
      <c r="I732" s="1053"/>
      <c r="J732" s="1404"/>
    </row>
    <row r="733" spans="1:10">
      <c r="A733" s="1405"/>
      <c r="B733" s="1406"/>
      <c r="C733" s="1407"/>
      <c r="D733" s="1408"/>
      <c r="E733" s="1404"/>
      <c r="G733" s="1408"/>
      <c r="H733" s="1404"/>
      <c r="I733" s="1053"/>
      <c r="J733" s="1404"/>
    </row>
    <row r="734" spans="1:10">
      <c r="A734" s="1405"/>
      <c r="B734" s="1406"/>
      <c r="C734" s="1407"/>
      <c r="D734" s="1408"/>
      <c r="E734" s="1404"/>
      <c r="G734" s="1408"/>
      <c r="H734" s="1404"/>
      <c r="I734" s="1053"/>
      <c r="J734" s="1404"/>
    </row>
    <row r="735" spans="1:10">
      <c r="A735" s="1405"/>
      <c r="B735" s="1406"/>
      <c r="C735" s="1407"/>
      <c r="D735" s="1408"/>
      <c r="E735" s="1404"/>
      <c r="G735" s="1408"/>
      <c r="H735" s="1404"/>
      <c r="I735" s="1053"/>
      <c r="J735" s="1404"/>
    </row>
    <row r="736" spans="1:10">
      <c r="A736" s="1405"/>
      <c r="B736" s="1406"/>
      <c r="C736" s="1407"/>
      <c r="D736" s="1408"/>
      <c r="E736" s="1404"/>
      <c r="G736" s="1408"/>
      <c r="H736" s="1404"/>
      <c r="I736" s="1053"/>
      <c r="J736" s="1404"/>
    </row>
    <row r="737" spans="1:10">
      <c r="A737" s="1405"/>
      <c r="B737" s="1406"/>
      <c r="C737" s="1407"/>
      <c r="D737" s="1408"/>
      <c r="E737" s="1404"/>
      <c r="G737" s="1408"/>
      <c r="H737" s="1404"/>
      <c r="I737" s="1053"/>
      <c r="J737" s="1404"/>
    </row>
    <row r="738" spans="1:10">
      <c r="A738" s="1405"/>
      <c r="B738" s="1406"/>
      <c r="C738" s="1407"/>
      <c r="D738" s="1408"/>
      <c r="E738" s="1404"/>
      <c r="G738" s="1408"/>
      <c r="H738" s="1404"/>
      <c r="I738" s="1053"/>
      <c r="J738" s="1404"/>
    </row>
    <row r="739" spans="1:10">
      <c r="A739" s="1405"/>
      <c r="B739" s="1406"/>
      <c r="C739" s="1407"/>
      <c r="D739" s="1408"/>
      <c r="E739" s="1404"/>
      <c r="G739" s="1408"/>
      <c r="H739" s="1404"/>
      <c r="I739" s="1053"/>
      <c r="J739" s="1404"/>
    </row>
    <row r="740" spans="1:10">
      <c r="A740" s="1405"/>
      <c r="B740" s="1406"/>
      <c r="C740" s="1407"/>
      <c r="D740" s="1408"/>
      <c r="E740" s="1404"/>
      <c r="G740" s="1408"/>
      <c r="H740" s="1404"/>
      <c r="I740" s="1053"/>
      <c r="J740" s="1404"/>
    </row>
    <row r="741" spans="1:10">
      <c r="A741" s="1405"/>
      <c r="B741" s="1406"/>
      <c r="C741" s="1407"/>
      <c r="D741" s="1408"/>
      <c r="E741" s="1404"/>
      <c r="G741" s="1408"/>
      <c r="H741" s="1404"/>
      <c r="I741" s="1053"/>
      <c r="J741" s="1404"/>
    </row>
    <row r="742" spans="1:10">
      <c r="A742" s="1405"/>
      <c r="B742" s="1406"/>
      <c r="C742" s="1407"/>
      <c r="D742" s="1408"/>
      <c r="E742" s="1404"/>
      <c r="G742" s="1408"/>
      <c r="H742" s="1404"/>
      <c r="I742" s="1053"/>
      <c r="J742" s="1404"/>
    </row>
    <row r="743" spans="1:10">
      <c r="A743" s="1405"/>
      <c r="B743" s="1406"/>
      <c r="C743" s="1407"/>
      <c r="D743" s="1408"/>
      <c r="E743" s="1404"/>
      <c r="G743" s="1408"/>
      <c r="H743" s="1404"/>
      <c r="I743" s="1053"/>
      <c r="J743" s="1404"/>
    </row>
    <row r="744" spans="1:10">
      <c r="A744" s="1405"/>
      <c r="B744" s="1406"/>
      <c r="C744" s="1407"/>
      <c r="D744" s="1408"/>
      <c r="E744" s="1404"/>
      <c r="G744" s="1408"/>
      <c r="H744" s="1404"/>
      <c r="I744" s="1053"/>
      <c r="J744" s="1404"/>
    </row>
    <row r="745" spans="1:10">
      <c r="A745" s="1405"/>
      <c r="B745" s="1406"/>
      <c r="C745" s="1407"/>
      <c r="D745" s="1408"/>
      <c r="E745" s="1404"/>
      <c r="G745" s="1408"/>
      <c r="H745" s="1404"/>
      <c r="I745" s="1053"/>
      <c r="J745" s="1404"/>
    </row>
    <row r="746" spans="1:10">
      <c r="A746" s="1405"/>
      <c r="B746" s="1406"/>
      <c r="C746" s="1407"/>
      <c r="D746" s="1408"/>
      <c r="E746" s="1404"/>
      <c r="G746" s="1408"/>
      <c r="H746" s="1404"/>
      <c r="I746" s="1053"/>
      <c r="J746" s="1404"/>
    </row>
    <row r="747" spans="1:10">
      <c r="A747" s="1405"/>
      <c r="B747" s="1406"/>
      <c r="C747" s="1407"/>
      <c r="D747" s="1408"/>
      <c r="E747" s="1404"/>
      <c r="G747" s="1408"/>
      <c r="H747" s="1404"/>
      <c r="I747" s="1053"/>
      <c r="J747" s="1404"/>
    </row>
    <row r="748" spans="1:10">
      <c r="A748" s="1405"/>
      <c r="B748" s="1406"/>
      <c r="C748" s="1407"/>
      <c r="D748" s="1408"/>
      <c r="E748" s="1404"/>
      <c r="G748" s="1408"/>
      <c r="H748" s="1404"/>
      <c r="I748" s="1053"/>
      <c r="J748" s="1404"/>
    </row>
    <row r="749" spans="1:10">
      <c r="A749" s="1405"/>
      <c r="B749" s="1406"/>
      <c r="C749" s="1407"/>
      <c r="D749" s="1408"/>
      <c r="E749" s="1404"/>
      <c r="G749" s="1408"/>
      <c r="H749" s="1404"/>
      <c r="I749" s="1053"/>
      <c r="J749" s="1404"/>
    </row>
    <row r="750" spans="1:10">
      <c r="A750" s="1405"/>
      <c r="B750" s="1406"/>
      <c r="C750" s="1407"/>
      <c r="D750" s="1408"/>
      <c r="E750" s="1404"/>
      <c r="G750" s="1408"/>
      <c r="H750" s="1404"/>
      <c r="I750" s="1053"/>
      <c r="J750" s="1404"/>
    </row>
    <row r="751" spans="1:10">
      <c r="A751" s="1405"/>
      <c r="B751" s="1406"/>
      <c r="C751" s="1407"/>
      <c r="D751" s="1408"/>
      <c r="E751" s="1404"/>
      <c r="G751" s="1408"/>
      <c r="H751" s="1404"/>
      <c r="I751" s="1053"/>
      <c r="J751" s="1404"/>
    </row>
    <row r="752" spans="1:10">
      <c r="A752" s="1405"/>
      <c r="B752" s="1406"/>
      <c r="C752" s="1407"/>
      <c r="D752" s="1408"/>
      <c r="E752" s="1404"/>
      <c r="G752" s="1408"/>
      <c r="H752" s="1404"/>
      <c r="I752" s="1053"/>
      <c r="J752" s="1404"/>
    </row>
    <row r="753" spans="1:10">
      <c r="A753" s="1405"/>
      <c r="B753" s="1406"/>
      <c r="C753" s="1407"/>
      <c r="D753" s="1408"/>
      <c r="E753" s="1404"/>
      <c r="G753" s="1408"/>
      <c r="H753" s="1404"/>
      <c r="I753" s="1053"/>
      <c r="J753" s="1404"/>
    </row>
    <row r="754" spans="1:10">
      <c r="A754" s="1405"/>
      <c r="B754" s="1406"/>
      <c r="C754" s="1407"/>
      <c r="D754" s="1408"/>
      <c r="E754" s="1404"/>
      <c r="G754" s="1408"/>
      <c r="H754" s="1404"/>
      <c r="I754" s="1053"/>
      <c r="J754" s="1404"/>
    </row>
    <row r="755" spans="1:10">
      <c r="A755" s="1405"/>
      <c r="B755" s="1406"/>
      <c r="C755" s="1407"/>
      <c r="D755" s="1408"/>
      <c r="E755" s="1404"/>
      <c r="G755" s="1408"/>
      <c r="H755" s="1404"/>
      <c r="I755" s="1053"/>
      <c r="J755" s="1404"/>
    </row>
    <row r="756" spans="1:10">
      <c r="A756" s="1405"/>
      <c r="B756" s="1406"/>
      <c r="C756" s="1407"/>
      <c r="D756" s="1408"/>
      <c r="E756" s="1404"/>
      <c r="G756" s="1408"/>
      <c r="H756" s="1404"/>
      <c r="I756" s="1053"/>
      <c r="J756" s="1404"/>
    </row>
    <row r="757" spans="1:10">
      <c r="A757" s="1405"/>
      <c r="B757" s="1406"/>
      <c r="C757" s="1407"/>
      <c r="D757" s="1408"/>
      <c r="E757" s="1404"/>
      <c r="G757" s="1408"/>
      <c r="H757" s="1404"/>
      <c r="I757" s="1053"/>
      <c r="J757" s="1404"/>
    </row>
    <row r="758" spans="1:10">
      <c r="A758" s="1405"/>
      <c r="B758" s="1406"/>
      <c r="C758" s="1407"/>
      <c r="D758" s="1408"/>
      <c r="E758" s="1404"/>
      <c r="G758" s="1408"/>
      <c r="H758" s="1404"/>
      <c r="I758" s="1053"/>
      <c r="J758" s="1404"/>
    </row>
    <row r="759" spans="1:10">
      <c r="A759" s="1405"/>
      <c r="B759" s="1406"/>
      <c r="C759" s="1407"/>
      <c r="D759" s="1408"/>
      <c r="E759" s="1404"/>
      <c r="G759" s="1408"/>
      <c r="H759" s="1404"/>
      <c r="I759" s="1053"/>
      <c r="J759" s="1404"/>
    </row>
    <row r="760" spans="1:10">
      <c r="A760" s="1405"/>
      <c r="B760" s="1406"/>
      <c r="C760" s="1407"/>
      <c r="D760" s="1408"/>
      <c r="E760" s="1404"/>
      <c r="G760" s="1408"/>
      <c r="H760" s="1404"/>
      <c r="I760" s="1053"/>
      <c r="J760" s="1404"/>
    </row>
    <row r="761" spans="1:10">
      <c r="A761" s="1405"/>
      <c r="B761" s="1406"/>
      <c r="C761" s="1407"/>
      <c r="D761" s="1408"/>
      <c r="E761" s="1404"/>
      <c r="G761" s="1408"/>
      <c r="H761" s="1404"/>
      <c r="I761" s="1053"/>
      <c r="J761" s="1404"/>
    </row>
    <row r="762" spans="1:10">
      <c r="A762" s="1405"/>
      <c r="B762" s="1406"/>
      <c r="C762" s="1407"/>
      <c r="D762" s="1408"/>
      <c r="E762" s="1404"/>
      <c r="G762" s="1408"/>
      <c r="H762" s="1404"/>
      <c r="I762" s="1053"/>
      <c r="J762" s="1404"/>
    </row>
    <row r="763" spans="1:10">
      <c r="A763" s="1405"/>
      <c r="B763" s="1406"/>
      <c r="C763" s="1407"/>
      <c r="D763" s="1408"/>
      <c r="E763" s="1404"/>
      <c r="G763" s="1408"/>
      <c r="H763" s="1404"/>
      <c r="I763" s="1053"/>
      <c r="J763" s="1404"/>
    </row>
    <row r="764" spans="1:10">
      <c r="A764" s="1405"/>
      <c r="B764" s="1406"/>
      <c r="C764" s="1407"/>
      <c r="D764" s="1408"/>
      <c r="E764" s="1404"/>
      <c r="G764" s="1408"/>
      <c r="H764" s="1404"/>
      <c r="I764" s="1053"/>
      <c r="J764" s="1404"/>
    </row>
    <row r="765" spans="1:10">
      <c r="A765" s="1405"/>
      <c r="B765" s="1406"/>
      <c r="C765" s="1407"/>
      <c r="D765" s="1408"/>
      <c r="E765" s="1404"/>
      <c r="G765" s="1408"/>
      <c r="H765" s="1404"/>
      <c r="I765" s="1053"/>
      <c r="J765" s="1404"/>
    </row>
    <row r="766" spans="1:10">
      <c r="A766" s="1405"/>
      <c r="B766" s="1406"/>
      <c r="C766" s="1407"/>
      <c r="D766" s="1408"/>
      <c r="E766" s="1404"/>
      <c r="G766" s="1408"/>
      <c r="H766" s="1404"/>
      <c r="I766" s="1053"/>
      <c r="J766" s="1404"/>
    </row>
    <row r="767" spans="1:10">
      <c r="A767" s="1405"/>
      <c r="B767" s="1406"/>
      <c r="C767" s="1407"/>
      <c r="D767" s="1408"/>
      <c r="E767" s="1404"/>
      <c r="G767" s="1408"/>
      <c r="H767" s="1404"/>
      <c r="I767" s="1053"/>
      <c r="J767" s="1404"/>
    </row>
    <row r="768" spans="1:10">
      <c r="A768" s="1405"/>
      <c r="B768" s="1406"/>
      <c r="C768" s="1407"/>
      <c r="D768" s="1408"/>
      <c r="E768" s="1404"/>
      <c r="G768" s="1408"/>
      <c r="H768" s="1404"/>
      <c r="I768" s="1053"/>
      <c r="J768" s="1404"/>
    </row>
    <row r="769" spans="1:10">
      <c r="A769" s="1405"/>
      <c r="B769" s="1406"/>
      <c r="C769" s="1407"/>
      <c r="D769" s="1408"/>
      <c r="E769" s="1404"/>
      <c r="G769" s="1408"/>
      <c r="H769" s="1404"/>
      <c r="I769" s="1053"/>
      <c r="J769" s="1404"/>
    </row>
    <row r="770" spans="1:10">
      <c r="A770" s="1405"/>
      <c r="B770" s="1406"/>
      <c r="C770" s="1407"/>
      <c r="D770" s="1408"/>
      <c r="E770" s="1404"/>
      <c r="G770" s="1408"/>
      <c r="H770" s="1404"/>
      <c r="I770" s="1053"/>
      <c r="J770" s="1404"/>
    </row>
    <row r="771" spans="1:10">
      <c r="A771" s="1405"/>
      <c r="B771" s="1406"/>
      <c r="C771" s="1407"/>
      <c r="D771" s="1408"/>
      <c r="E771" s="1404"/>
      <c r="G771" s="1408"/>
      <c r="H771" s="1404"/>
      <c r="I771" s="1053"/>
      <c r="J771" s="1404"/>
    </row>
    <row r="772" spans="1:10">
      <c r="A772" s="1405"/>
      <c r="B772" s="1406"/>
      <c r="C772" s="1407"/>
      <c r="D772" s="1408"/>
      <c r="E772" s="1404"/>
      <c r="G772" s="1408"/>
      <c r="H772" s="1404"/>
      <c r="I772" s="1053"/>
      <c r="J772" s="1404"/>
    </row>
    <row r="773" spans="1:10">
      <c r="A773" s="1405"/>
      <c r="B773" s="1406"/>
      <c r="C773" s="1407"/>
      <c r="D773" s="1408"/>
      <c r="E773" s="1404"/>
      <c r="G773" s="1408"/>
      <c r="H773" s="1404"/>
      <c r="I773" s="1053"/>
      <c r="J773" s="1404"/>
    </row>
    <row r="774" spans="1:10">
      <c r="A774" s="1405"/>
      <c r="B774" s="1406"/>
      <c r="C774" s="1407"/>
      <c r="D774" s="1408"/>
      <c r="E774" s="1404"/>
      <c r="G774" s="1408"/>
      <c r="H774" s="1404"/>
      <c r="I774" s="1053"/>
      <c r="J774" s="1404"/>
    </row>
    <row r="775" spans="1:10">
      <c r="A775" s="1405"/>
      <c r="B775" s="1406"/>
      <c r="C775" s="1407"/>
      <c r="D775" s="1408"/>
      <c r="E775" s="1404"/>
      <c r="G775" s="1408"/>
      <c r="H775" s="1404"/>
      <c r="I775" s="1053"/>
      <c r="J775" s="1404"/>
    </row>
    <row r="776" spans="1:10">
      <c r="A776" s="1405"/>
      <c r="B776" s="1406"/>
      <c r="C776" s="1407"/>
      <c r="D776" s="1408"/>
      <c r="E776" s="1404"/>
      <c r="G776" s="1408"/>
      <c r="H776" s="1404"/>
      <c r="I776" s="1053"/>
      <c r="J776" s="1404"/>
    </row>
    <row r="777" spans="1:10">
      <c r="A777" s="1405"/>
      <c r="B777" s="1406"/>
      <c r="C777" s="1407"/>
      <c r="D777" s="1408"/>
      <c r="E777" s="1404"/>
      <c r="G777" s="1408"/>
      <c r="H777" s="1404"/>
      <c r="I777" s="1053"/>
      <c r="J777" s="1404"/>
    </row>
    <row r="778" spans="1:10">
      <c r="A778" s="1405"/>
      <c r="B778" s="1406"/>
      <c r="C778" s="1407"/>
      <c r="D778" s="1408"/>
      <c r="E778" s="1404"/>
      <c r="G778" s="1408"/>
      <c r="H778" s="1404"/>
      <c r="I778" s="1053"/>
      <c r="J778" s="1404"/>
    </row>
    <row r="779" spans="1:10">
      <c r="A779" s="1405"/>
      <c r="B779" s="1406"/>
      <c r="C779" s="1407"/>
      <c r="D779" s="1408"/>
      <c r="E779" s="1404"/>
      <c r="G779" s="1408"/>
      <c r="H779" s="1404"/>
      <c r="I779" s="1053"/>
      <c r="J779" s="1404"/>
    </row>
    <row r="780" spans="1:10">
      <c r="A780" s="1405"/>
      <c r="B780" s="1406"/>
      <c r="C780" s="1407"/>
      <c r="D780" s="1408"/>
      <c r="E780" s="1404"/>
      <c r="G780" s="1408"/>
      <c r="H780" s="1404"/>
      <c r="I780" s="1053"/>
      <c r="J780" s="1404"/>
    </row>
    <row r="781" spans="1:10">
      <c r="A781" s="1405"/>
      <c r="B781" s="1406"/>
      <c r="C781" s="1407"/>
      <c r="D781" s="1408"/>
      <c r="E781" s="1404"/>
      <c r="G781" s="1408"/>
      <c r="H781" s="1404"/>
      <c r="I781" s="1053"/>
      <c r="J781" s="1404"/>
    </row>
    <row r="782" spans="1:10">
      <c r="A782" s="1405"/>
      <c r="B782" s="1406"/>
      <c r="C782" s="1407"/>
      <c r="D782" s="1408"/>
      <c r="E782" s="1404"/>
      <c r="G782" s="1408"/>
      <c r="H782" s="1404"/>
      <c r="I782" s="1053"/>
      <c r="J782" s="1404"/>
    </row>
    <row r="783" spans="1:10">
      <c r="A783" s="1405"/>
      <c r="B783" s="1406"/>
      <c r="C783" s="1407"/>
      <c r="D783" s="1408"/>
      <c r="E783" s="1404"/>
      <c r="G783" s="1408"/>
      <c r="H783" s="1404"/>
      <c r="I783" s="1053"/>
      <c r="J783" s="1404"/>
    </row>
    <row r="784" spans="1:10">
      <c r="A784" s="1405"/>
      <c r="B784" s="1406"/>
      <c r="C784" s="1407"/>
      <c r="D784" s="1408"/>
      <c r="E784" s="1404"/>
      <c r="G784" s="1408"/>
      <c r="H784" s="1404"/>
      <c r="I784" s="1053"/>
      <c r="J784" s="1404"/>
    </row>
    <row r="785" spans="1:10">
      <c r="A785" s="1405"/>
      <c r="B785" s="1406"/>
      <c r="C785" s="1407"/>
      <c r="D785" s="1408"/>
      <c r="E785" s="1404"/>
      <c r="G785" s="1408"/>
      <c r="H785" s="1404"/>
      <c r="I785" s="1053"/>
      <c r="J785" s="1404"/>
    </row>
    <row r="786" spans="1:10">
      <c r="A786" s="1405"/>
      <c r="B786" s="1406"/>
      <c r="C786" s="1407"/>
      <c r="D786" s="1408"/>
      <c r="E786" s="1404"/>
      <c r="G786" s="1408"/>
      <c r="H786" s="1404"/>
      <c r="I786" s="1053"/>
      <c r="J786" s="1404"/>
    </row>
    <row r="787" spans="1:10">
      <c r="A787" s="1405"/>
      <c r="B787" s="1406"/>
      <c r="C787" s="1407"/>
      <c r="D787" s="1408"/>
      <c r="E787" s="1404"/>
      <c r="G787" s="1408"/>
      <c r="H787" s="1404"/>
      <c r="I787" s="1053"/>
      <c r="J787" s="1404"/>
    </row>
    <row r="788" spans="1:10">
      <c r="A788" s="1405"/>
      <c r="B788" s="1406"/>
      <c r="C788" s="1407"/>
      <c r="D788" s="1408"/>
      <c r="E788" s="1404"/>
      <c r="G788" s="1408"/>
      <c r="H788" s="1404"/>
      <c r="I788" s="1053"/>
      <c r="J788" s="1404"/>
    </row>
    <row r="789" spans="1:10">
      <c r="A789" s="1405"/>
      <c r="B789" s="1406"/>
      <c r="C789" s="1407"/>
      <c r="D789" s="1408"/>
      <c r="E789" s="1404"/>
      <c r="G789" s="1408"/>
      <c r="H789" s="1404"/>
      <c r="I789" s="1053"/>
      <c r="J789" s="1404"/>
    </row>
    <row r="790" spans="1:10">
      <c r="A790" s="1405"/>
      <c r="B790" s="1406"/>
      <c r="C790" s="1407"/>
      <c r="D790" s="1408"/>
      <c r="E790" s="1404"/>
      <c r="G790" s="1408"/>
      <c r="H790" s="1404"/>
      <c r="I790" s="1053"/>
      <c r="J790" s="1404"/>
    </row>
    <row r="791" spans="1:10">
      <c r="A791" s="1405"/>
      <c r="B791" s="1406"/>
      <c r="C791" s="1407"/>
      <c r="D791" s="1408"/>
      <c r="E791" s="1404"/>
      <c r="G791" s="1408"/>
      <c r="H791" s="1404"/>
      <c r="I791" s="1053"/>
      <c r="J791" s="1404"/>
    </row>
    <row r="792" spans="1:10">
      <c r="A792" s="1405"/>
      <c r="B792" s="1406"/>
      <c r="C792" s="1407"/>
      <c r="D792" s="1408"/>
      <c r="E792" s="1404"/>
      <c r="G792" s="1408"/>
      <c r="H792" s="1404"/>
      <c r="I792" s="1053"/>
      <c r="J792" s="1404"/>
    </row>
    <row r="793" spans="1:10">
      <c r="A793" s="1405"/>
      <c r="B793" s="1406"/>
      <c r="C793" s="1407"/>
      <c r="D793" s="1408"/>
      <c r="E793" s="1404"/>
      <c r="G793" s="1408"/>
      <c r="H793" s="1404"/>
      <c r="I793" s="1053"/>
      <c r="J793" s="1404"/>
    </row>
    <row r="794" spans="1:10">
      <c r="A794" s="1405"/>
      <c r="B794" s="1406"/>
      <c r="C794" s="1407"/>
      <c r="D794" s="1408"/>
      <c r="E794" s="1404"/>
      <c r="G794" s="1408"/>
      <c r="H794" s="1404"/>
      <c r="I794" s="1053"/>
      <c r="J794" s="1404"/>
    </row>
    <row r="795" spans="1:10">
      <c r="A795" s="1405"/>
      <c r="B795" s="1406"/>
      <c r="C795" s="1407"/>
      <c r="D795" s="1408"/>
      <c r="E795" s="1404"/>
      <c r="G795" s="1408"/>
      <c r="H795" s="1404"/>
      <c r="I795" s="1053"/>
      <c r="J795" s="1404"/>
    </row>
    <row r="796" spans="1:10">
      <c r="A796" s="1405"/>
      <c r="B796" s="1406"/>
      <c r="C796" s="1407"/>
      <c r="D796" s="1408"/>
      <c r="E796" s="1404"/>
      <c r="G796" s="1408"/>
      <c r="H796" s="1404"/>
      <c r="I796" s="1053"/>
      <c r="J796" s="1404"/>
    </row>
    <row r="797" spans="1:10">
      <c r="A797" s="1405"/>
      <c r="B797" s="1406"/>
      <c r="C797" s="1407"/>
      <c r="D797" s="1408"/>
      <c r="E797" s="1404"/>
      <c r="G797" s="1408"/>
      <c r="H797" s="1404"/>
      <c r="I797" s="1053"/>
      <c r="J797" s="1404"/>
    </row>
    <row r="798" spans="1:10">
      <c r="A798" s="1405"/>
      <c r="B798" s="1406"/>
      <c r="C798" s="1407"/>
      <c r="D798" s="1408"/>
      <c r="E798" s="1404"/>
      <c r="G798" s="1408"/>
      <c r="H798" s="1404"/>
      <c r="I798" s="1053"/>
      <c r="J798" s="1404"/>
    </row>
    <row r="799" spans="1:10">
      <c r="A799" s="1405"/>
      <c r="B799" s="1406"/>
      <c r="C799" s="1407"/>
      <c r="D799" s="1408"/>
      <c r="E799" s="1404"/>
      <c r="G799" s="1408"/>
      <c r="H799" s="1404"/>
      <c r="I799" s="1053"/>
      <c r="J799" s="1404"/>
    </row>
    <row r="800" spans="1:10">
      <c r="A800" s="1405"/>
      <c r="B800" s="1406"/>
      <c r="C800" s="1407"/>
      <c r="D800" s="1408"/>
      <c r="E800" s="1404"/>
      <c r="G800" s="1408"/>
      <c r="H800" s="1404"/>
      <c r="I800" s="1053"/>
      <c r="J800" s="1404"/>
    </row>
    <row r="801" spans="1:10">
      <c r="A801" s="1405"/>
      <c r="B801" s="1406"/>
      <c r="C801" s="1407"/>
      <c r="D801" s="1408"/>
      <c r="E801" s="1404"/>
      <c r="G801" s="1408"/>
      <c r="H801" s="1404"/>
      <c r="I801" s="1053"/>
      <c r="J801" s="1404"/>
    </row>
    <row r="802" spans="1:10">
      <c r="A802" s="1405"/>
      <c r="B802" s="1406"/>
      <c r="C802" s="1407"/>
      <c r="D802" s="1408"/>
      <c r="E802" s="1404"/>
      <c r="G802" s="1408"/>
      <c r="H802" s="1404"/>
      <c r="I802" s="1053"/>
      <c r="J802" s="1404"/>
    </row>
    <row r="803" spans="1:10">
      <c r="A803" s="1405"/>
      <c r="B803" s="1406"/>
      <c r="C803" s="1407"/>
      <c r="D803" s="1408"/>
      <c r="E803" s="1404"/>
      <c r="G803" s="1408"/>
      <c r="H803" s="1404"/>
      <c r="I803" s="1053"/>
      <c r="J803" s="1404"/>
    </row>
    <row r="804" spans="1:10">
      <c r="A804" s="1405"/>
      <c r="B804" s="1406"/>
      <c r="C804" s="1407"/>
      <c r="D804" s="1408"/>
      <c r="E804" s="1404"/>
      <c r="G804" s="1408"/>
      <c r="H804" s="1404"/>
      <c r="I804" s="1053"/>
      <c r="J804" s="1404"/>
    </row>
    <row r="805" spans="1:10">
      <c r="A805" s="1405"/>
      <c r="B805" s="1406"/>
      <c r="C805" s="1407"/>
      <c r="D805" s="1408"/>
      <c r="E805" s="1404"/>
      <c r="G805" s="1408"/>
      <c r="H805" s="1404"/>
      <c r="I805" s="1053"/>
      <c r="J805" s="1404"/>
    </row>
    <row r="806" spans="1:10">
      <c r="A806" s="1405"/>
      <c r="B806" s="1406"/>
      <c r="C806" s="1407"/>
      <c r="D806" s="1408"/>
      <c r="E806" s="1404"/>
      <c r="G806" s="1408"/>
      <c r="H806" s="1404"/>
      <c r="I806" s="1053"/>
      <c r="J806" s="1404"/>
    </row>
    <row r="807" spans="1:10">
      <c r="A807" s="1405"/>
      <c r="B807" s="1406"/>
      <c r="C807" s="1407"/>
      <c r="D807" s="1408"/>
      <c r="E807" s="1404"/>
      <c r="G807" s="1408"/>
      <c r="H807" s="1404"/>
      <c r="I807" s="1053"/>
      <c r="J807" s="1404"/>
    </row>
    <row r="808" spans="1:10">
      <c r="A808" s="1405"/>
      <c r="B808" s="1406"/>
      <c r="C808" s="1407"/>
      <c r="D808" s="1408"/>
      <c r="E808" s="1404"/>
      <c r="G808" s="1408"/>
      <c r="H808" s="1404"/>
      <c r="I808" s="1053"/>
      <c r="J808" s="1404"/>
    </row>
    <row r="809" spans="1:10">
      <c r="A809" s="1405"/>
      <c r="B809" s="1406"/>
      <c r="C809" s="1407"/>
      <c r="D809" s="1408"/>
      <c r="E809" s="1404"/>
      <c r="G809" s="1408"/>
      <c r="H809" s="1404"/>
      <c r="I809" s="1053"/>
      <c r="J809" s="1404"/>
    </row>
    <row r="810" spans="1:10">
      <c r="A810" s="1405"/>
      <c r="B810" s="1406"/>
      <c r="C810" s="1407"/>
      <c r="D810" s="1408"/>
      <c r="E810" s="1404"/>
      <c r="G810" s="1408"/>
      <c r="H810" s="1404"/>
      <c r="I810" s="1053"/>
      <c r="J810" s="1404"/>
    </row>
    <row r="811" spans="1:10">
      <c r="A811" s="1405"/>
      <c r="B811" s="1406"/>
      <c r="C811" s="1407"/>
      <c r="D811" s="1408"/>
      <c r="E811" s="1404"/>
      <c r="G811" s="1408"/>
      <c r="H811" s="1404"/>
      <c r="I811" s="1053"/>
      <c r="J811" s="1404"/>
    </row>
    <row r="812" spans="1:10">
      <c r="A812" s="1405"/>
      <c r="B812" s="1406"/>
      <c r="C812" s="1407"/>
      <c r="D812" s="1408"/>
      <c r="E812" s="1404"/>
      <c r="G812" s="1408"/>
      <c r="H812" s="1404"/>
      <c r="I812" s="1053"/>
      <c r="J812" s="1404"/>
    </row>
    <row r="813" spans="1:10">
      <c r="A813" s="1405"/>
      <c r="B813" s="1406"/>
      <c r="C813" s="1407"/>
      <c r="D813" s="1408"/>
      <c r="E813" s="1404"/>
      <c r="G813" s="1408"/>
      <c r="H813" s="1404"/>
      <c r="I813" s="1053"/>
      <c r="J813" s="1404"/>
    </row>
    <row r="814" spans="1:10">
      <c r="A814" s="1405"/>
      <c r="B814" s="1406"/>
      <c r="C814" s="1407"/>
      <c r="D814" s="1408"/>
      <c r="E814" s="1404"/>
      <c r="G814" s="1408"/>
      <c r="H814" s="1404"/>
      <c r="I814" s="1053"/>
      <c r="J814" s="1404"/>
    </row>
    <row r="815" spans="1:10">
      <c r="A815" s="1405"/>
      <c r="B815" s="1406"/>
      <c r="C815" s="1407"/>
      <c r="D815" s="1408"/>
      <c r="E815" s="1404"/>
      <c r="G815" s="1408"/>
      <c r="H815" s="1404"/>
      <c r="I815" s="1053"/>
      <c r="J815" s="1404"/>
    </row>
    <row r="816" spans="1:10">
      <c r="A816" s="1405"/>
      <c r="B816" s="1406"/>
      <c r="C816" s="1407"/>
      <c r="D816" s="1408"/>
      <c r="E816" s="1404"/>
      <c r="G816" s="1408"/>
      <c r="H816" s="1404"/>
      <c r="I816" s="1053"/>
      <c r="J816" s="1404"/>
    </row>
    <row r="817" spans="1:10">
      <c r="A817" s="1405"/>
      <c r="B817" s="1406"/>
      <c r="C817" s="1407"/>
      <c r="D817" s="1408"/>
      <c r="E817" s="1404"/>
      <c r="G817" s="1408"/>
      <c r="H817" s="1404"/>
      <c r="I817" s="1053"/>
      <c r="J817" s="1404"/>
    </row>
    <row r="818" spans="1:10">
      <c r="A818" s="1405"/>
      <c r="B818" s="1406"/>
      <c r="C818" s="1407"/>
      <c r="D818" s="1408"/>
      <c r="E818" s="1404"/>
      <c r="G818" s="1408"/>
      <c r="H818" s="1404"/>
      <c r="I818" s="1053"/>
      <c r="J818" s="1404"/>
    </row>
    <row r="819" spans="1:10">
      <c r="A819" s="1405"/>
      <c r="B819" s="1406"/>
      <c r="C819" s="1407"/>
      <c r="D819" s="1408"/>
      <c r="E819" s="1404"/>
      <c r="G819" s="1408"/>
      <c r="H819" s="1404"/>
      <c r="I819" s="1053"/>
      <c r="J819" s="1404"/>
    </row>
    <row r="820" spans="1:10">
      <c r="A820" s="1405"/>
      <c r="B820" s="1406"/>
      <c r="C820" s="1407"/>
      <c r="D820" s="1408"/>
      <c r="E820" s="1404"/>
      <c r="G820" s="1408"/>
      <c r="H820" s="1404"/>
      <c r="I820" s="1053"/>
      <c r="J820" s="1404"/>
    </row>
    <row r="821" spans="1:10">
      <c r="A821" s="1405"/>
      <c r="B821" s="1406"/>
      <c r="C821" s="1407"/>
      <c r="D821" s="1408"/>
      <c r="E821" s="1404"/>
      <c r="G821" s="1408"/>
      <c r="H821" s="1404"/>
      <c r="I821" s="1053"/>
      <c r="J821" s="1404"/>
    </row>
    <row r="822" spans="1:10">
      <c r="A822" s="1405"/>
      <c r="B822" s="1406"/>
      <c r="C822" s="1407"/>
      <c r="D822" s="1408"/>
      <c r="E822" s="1404"/>
      <c r="G822" s="1408"/>
      <c r="H822" s="1404"/>
      <c r="I822" s="1053"/>
      <c r="J822" s="1404"/>
    </row>
    <row r="823" spans="1:10">
      <c r="A823" s="1405"/>
      <c r="B823" s="1406"/>
      <c r="C823" s="1407"/>
      <c r="D823" s="1408"/>
      <c r="E823" s="1404"/>
      <c r="G823" s="1408"/>
      <c r="H823" s="1404"/>
      <c r="I823" s="1053"/>
      <c r="J823" s="1404"/>
    </row>
    <row r="824" spans="1:10">
      <c r="A824" s="1405"/>
      <c r="B824" s="1406"/>
      <c r="C824" s="1407"/>
      <c r="D824" s="1408"/>
      <c r="E824" s="1404"/>
      <c r="G824" s="1408"/>
      <c r="H824" s="1404"/>
      <c r="I824" s="1053"/>
      <c r="J824" s="1404"/>
    </row>
    <row r="825" spans="1:10">
      <c r="A825" s="1405"/>
      <c r="B825" s="1406"/>
      <c r="C825" s="1407"/>
      <c r="D825" s="1408"/>
      <c r="E825" s="1404"/>
      <c r="G825" s="1408"/>
      <c r="H825" s="1404"/>
      <c r="I825" s="1053"/>
      <c r="J825" s="1404"/>
    </row>
    <row r="826" spans="1:10">
      <c r="A826" s="1405"/>
      <c r="B826" s="1406"/>
      <c r="C826" s="1407"/>
      <c r="D826" s="1408"/>
      <c r="E826" s="1404"/>
      <c r="G826" s="1408"/>
      <c r="H826" s="1404"/>
      <c r="I826" s="1053"/>
      <c r="J826" s="1404"/>
    </row>
    <row r="827" spans="1:10">
      <c r="A827" s="1405"/>
      <c r="B827" s="1406"/>
      <c r="C827" s="1407"/>
      <c r="D827" s="1408"/>
      <c r="E827" s="1404"/>
      <c r="G827" s="1408"/>
      <c r="H827" s="1404"/>
      <c r="I827" s="1053"/>
      <c r="J827" s="1404"/>
    </row>
    <row r="828" spans="1:10">
      <c r="A828" s="1405"/>
      <c r="B828" s="1406"/>
      <c r="C828" s="1407"/>
      <c r="D828" s="1408"/>
      <c r="E828" s="1404"/>
      <c r="G828" s="1408"/>
      <c r="H828" s="1404"/>
      <c r="I828" s="1053"/>
      <c r="J828" s="1404"/>
    </row>
    <row r="829" spans="1:10">
      <c r="A829" s="1405"/>
      <c r="B829" s="1406"/>
      <c r="C829" s="1407"/>
      <c r="D829" s="1408"/>
      <c r="E829" s="1404"/>
      <c r="G829" s="1408"/>
      <c r="H829" s="1404"/>
      <c r="I829" s="1053"/>
      <c r="J829" s="1404"/>
    </row>
    <row r="830" spans="1:10">
      <c r="A830" s="1405"/>
      <c r="B830" s="1406"/>
      <c r="C830" s="1407"/>
      <c r="D830" s="1408"/>
      <c r="E830" s="1404"/>
      <c r="G830" s="1408"/>
      <c r="H830" s="1404"/>
      <c r="I830" s="1053"/>
      <c r="J830" s="1404"/>
    </row>
    <row r="831" spans="1:10">
      <c r="A831" s="1405"/>
      <c r="B831" s="1406"/>
      <c r="C831" s="1407"/>
      <c r="D831" s="1408"/>
      <c r="E831" s="1404"/>
      <c r="G831" s="1408"/>
      <c r="H831" s="1404"/>
      <c r="I831" s="1053"/>
      <c r="J831" s="1404"/>
    </row>
    <row r="832" spans="1:10">
      <c r="A832" s="1405"/>
      <c r="B832" s="1406"/>
      <c r="C832" s="1407"/>
      <c r="D832" s="1408"/>
      <c r="E832" s="1404"/>
      <c r="G832" s="1408"/>
      <c r="H832" s="1404"/>
      <c r="I832" s="1053"/>
      <c r="J832" s="1404"/>
    </row>
    <row r="833" spans="1:10">
      <c r="A833" s="1405"/>
      <c r="B833" s="1406"/>
      <c r="C833" s="1407"/>
      <c r="D833" s="1408"/>
      <c r="E833" s="1404"/>
      <c r="G833" s="1408"/>
      <c r="H833" s="1404"/>
      <c r="I833" s="1053"/>
      <c r="J833" s="1404"/>
    </row>
    <row r="834" spans="1:10">
      <c r="A834" s="1405"/>
      <c r="B834" s="1406"/>
      <c r="C834" s="1407"/>
      <c r="D834" s="1408"/>
      <c r="E834" s="1404"/>
      <c r="G834" s="1408"/>
      <c r="H834" s="1404"/>
      <c r="I834" s="1053"/>
      <c r="J834" s="1404"/>
    </row>
    <row r="835" spans="1:10">
      <c r="A835" s="1405"/>
      <c r="B835" s="1406"/>
      <c r="C835" s="1407"/>
      <c r="D835" s="1408"/>
      <c r="E835" s="1404"/>
      <c r="G835" s="1408"/>
      <c r="H835" s="1404"/>
      <c r="I835" s="1053"/>
      <c r="J835" s="1404"/>
    </row>
    <row r="836" spans="1:10">
      <c r="A836" s="1405"/>
      <c r="B836" s="1406"/>
      <c r="C836" s="1407"/>
      <c r="D836" s="1408"/>
      <c r="E836" s="1404"/>
      <c r="G836" s="1408"/>
      <c r="H836" s="1404"/>
      <c r="I836" s="1053"/>
      <c r="J836" s="1404"/>
    </row>
    <row r="837" spans="1:10">
      <c r="A837" s="1405"/>
      <c r="B837" s="1406"/>
      <c r="C837" s="1407"/>
      <c r="D837" s="1408"/>
      <c r="E837" s="1404"/>
      <c r="G837" s="1408"/>
      <c r="H837" s="1404"/>
      <c r="I837" s="1053"/>
      <c r="J837" s="1404"/>
    </row>
    <row r="838" spans="1:10">
      <c r="A838" s="1405"/>
      <c r="B838" s="1406"/>
      <c r="C838" s="1407"/>
      <c r="D838" s="1408"/>
      <c r="E838" s="1404"/>
      <c r="G838" s="1408"/>
      <c r="H838" s="1404"/>
      <c r="I838" s="1053"/>
      <c r="J838" s="1404"/>
    </row>
    <row r="839" spans="1:10">
      <c r="A839" s="1405"/>
      <c r="B839" s="1406"/>
      <c r="C839" s="1407"/>
      <c r="D839" s="1408"/>
      <c r="E839" s="1404"/>
      <c r="G839" s="1408"/>
      <c r="H839" s="1404"/>
      <c r="I839" s="1053"/>
      <c r="J839" s="1404"/>
    </row>
    <row r="840" spans="1:10">
      <c r="A840" s="1405"/>
      <c r="B840" s="1406"/>
      <c r="C840" s="1407"/>
      <c r="D840" s="1408"/>
      <c r="E840" s="1404"/>
      <c r="G840" s="1408"/>
      <c r="H840" s="1404"/>
      <c r="I840" s="1053"/>
      <c r="J840" s="1404"/>
    </row>
    <row r="841" spans="1:10">
      <c r="A841" s="1405"/>
      <c r="B841" s="1406"/>
      <c r="C841" s="1407"/>
      <c r="D841" s="1408"/>
      <c r="E841" s="1404"/>
      <c r="G841" s="1408"/>
      <c r="H841" s="1404"/>
      <c r="I841" s="1053"/>
      <c r="J841" s="1404"/>
    </row>
    <row r="842" spans="1:10">
      <c r="A842" s="1405"/>
      <c r="B842" s="1406"/>
      <c r="C842" s="1407"/>
      <c r="D842" s="1408"/>
      <c r="E842" s="1404"/>
      <c r="G842" s="1408"/>
      <c r="H842" s="1404"/>
      <c r="I842" s="1053"/>
      <c r="J842" s="1404"/>
    </row>
    <row r="843" spans="1:10">
      <c r="A843" s="1405"/>
      <c r="B843" s="1406"/>
      <c r="C843" s="1407"/>
      <c r="D843" s="1408"/>
      <c r="E843" s="1404"/>
      <c r="G843" s="1408"/>
      <c r="H843" s="1404"/>
      <c r="I843" s="1053"/>
      <c r="J843" s="1404"/>
    </row>
    <row r="844" spans="1:10">
      <c r="A844" s="1405"/>
      <c r="B844" s="1406"/>
      <c r="C844" s="1407"/>
      <c r="D844" s="1408"/>
      <c r="E844" s="1404"/>
      <c r="G844" s="1408"/>
      <c r="H844" s="1404"/>
      <c r="I844" s="1053"/>
      <c r="J844" s="1404"/>
    </row>
    <row r="845" spans="1:10">
      <c r="A845" s="1405"/>
      <c r="B845" s="1406"/>
      <c r="C845" s="1407"/>
      <c r="D845" s="1408"/>
      <c r="E845" s="1404"/>
      <c r="G845" s="1408"/>
      <c r="H845" s="1404"/>
      <c r="I845" s="1053"/>
      <c r="J845" s="1404"/>
    </row>
    <row r="846" spans="1:10">
      <c r="A846" s="1405"/>
      <c r="B846" s="1406"/>
      <c r="C846" s="1407"/>
      <c r="D846" s="1408"/>
      <c r="E846" s="1404"/>
      <c r="G846" s="1408"/>
      <c r="H846" s="1404"/>
      <c r="I846" s="1053"/>
      <c r="J846" s="1404"/>
    </row>
    <row r="847" spans="1:10">
      <c r="A847" s="1405"/>
      <c r="B847" s="1406"/>
      <c r="C847" s="1407"/>
      <c r="D847" s="1408"/>
      <c r="E847" s="1404"/>
      <c r="G847" s="1408"/>
      <c r="H847" s="1404"/>
      <c r="I847" s="1053"/>
      <c r="J847" s="1404"/>
    </row>
    <row r="848" spans="1:10">
      <c r="A848" s="1405"/>
      <c r="B848" s="1406"/>
      <c r="C848" s="1407"/>
      <c r="D848" s="1408"/>
      <c r="E848" s="1404"/>
      <c r="G848" s="1408"/>
      <c r="H848" s="1404"/>
      <c r="I848" s="1053"/>
      <c r="J848" s="1404"/>
    </row>
    <row r="849" spans="1:10">
      <c r="A849" s="1405"/>
      <c r="B849" s="1406"/>
      <c r="C849" s="1407"/>
      <c r="D849" s="1408"/>
      <c r="E849" s="1404"/>
      <c r="G849" s="1408"/>
      <c r="H849" s="1404"/>
      <c r="I849" s="1053"/>
      <c r="J849" s="1404"/>
    </row>
    <row r="850" spans="1:10">
      <c r="A850" s="1405"/>
      <c r="B850" s="1406"/>
      <c r="C850" s="1407"/>
      <c r="D850" s="1408"/>
      <c r="E850" s="1404"/>
      <c r="G850" s="1408"/>
      <c r="H850" s="1404"/>
      <c r="I850" s="1053"/>
      <c r="J850" s="1404"/>
    </row>
    <row r="851" spans="1:10">
      <c r="A851" s="1405"/>
      <c r="B851" s="1406"/>
      <c r="C851" s="1407"/>
      <c r="D851" s="1408"/>
      <c r="E851" s="1404"/>
      <c r="G851" s="1408"/>
      <c r="H851" s="1404"/>
      <c r="I851" s="1053"/>
      <c r="J851" s="1404"/>
    </row>
    <row r="852" spans="1:10">
      <c r="A852" s="1405"/>
      <c r="B852" s="1406"/>
      <c r="C852" s="1407"/>
      <c r="D852" s="1408"/>
      <c r="E852" s="1404"/>
      <c r="G852" s="1408"/>
      <c r="H852" s="1404"/>
      <c r="I852" s="1053"/>
      <c r="J852" s="1404"/>
    </row>
    <row r="853" spans="1:10">
      <c r="A853" s="1405"/>
      <c r="B853" s="1406"/>
      <c r="C853" s="1407"/>
      <c r="D853" s="1408"/>
      <c r="E853" s="1404"/>
      <c r="G853" s="1408"/>
      <c r="H853" s="1404"/>
      <c r="I853" s="1053"/>
      <c r="J853" s="1404"/>
    </row>
    <row r="854" spans="1:10">
      <c r="A854" s="1405"/>
      <c r="B854" s="1406"/>
      <c r="C854" s="1407"/>
      <c r="D854" s="1408"/>
      <c r="E854" s="1404"/>
      <c r="G854" s="1408"/>
      <c r="H854" s="1404"/>
      <c r="I854" s="1053"/>
      <c r="J854" s="1404"/>
    </row>
    <row r="855" spans="1:10">
      <c r="A855" s="1405"/>
      <c r="B855" s="1406"/>
      <c r="C855" s="1407"/>
      <c r="D855" s="1408"/>
      <c r="E855" s="1404"/>
      <c r="G855" s="1408"/>
      <c r="H855" s="1404"/>
      <c r="I855" s="1053"/>
      <c r="J855" s="1404"/>
    </row>
    <row r="856" spans="1:10">
      <c r="A856" s="1405"/>
      <c r="B856" s="1406"/>
      <c r="C856" s="1407"/>
      <c r="D856" s="1408"/>
      <c r="E856" s="1404"/>
      <c r="G856" s="1408"/>
      <c r="H856" s="1404"/>
      <c r="I856" s="1053"/>
      <c r="J856" s="1404"/>
    </row>
    <row r="857" spans="1:10">
      <c r="A857" s="1405"/>
      <c r="B857" s="1406"/>
      <c r="C857" s="1407"/>
      <c r="D857" s="1408"/>
      <c r="E857" s="1404"/>
      <c r="G857" s="1408"/>
      <c r="H857" s="1404"/>
      <c r="I857" s="1053"/>
      <c r="J857" s="1404"/>
    </row>
    <row r="858" spans="1:10">
      <c r="A858" s="1405"/>
      <c r="B858" s="1406"/>
      <c r="C858" s="1407"/>
      <c r="D858" s="1408"/>
      <c r="E858" s="1404"/>
      <c r="G858" s="1408"/>
      <c r="H858" s="1404"/>
      <c r="I858" s="1053"/>
      <c r="J858" s="1404"/>
    </row>
    <row r="859" spans="1:10">
      <c r="A859" s="1405"/>
      <c r="B859" s="1406"/>
      <c r="C859" s="1407"/>
      <c r="D859" s="1408"/>
      <c r="E859" s="1404"/>
      <c r="G859" s="1408"/>
      <c r="H859" s="1404"/>
      <c r="I859" s="1053"/>
      <c r="J859" s="1404"/>
    </row>
    <row r="860" spans="1:10">
      <c r="A860" s="1405"/>
      <c r="B860" s="1406"/>
      <c r="C860" s="1407"/>
      <c r="D860" s="1408"/>
      <c r="E860" s="1404"/>
      <c r="G860" s="1408"/>
      <c r="H860" s="1404"/>
      <c r="I860" s="1053"/>
      <c r="J860" s="1404"/>
    </row>
    <row r="861" spans="1:10">
      <c r="A861" s="1405"/>
      <c r="B861" s="1406"/>
      <c r="C861" s="1407"/>
      <c r="D861" s="1408"/>
      <c r="E861" s="1404"/>
      <c r="G861" s="1408"/>
      <c r="H861" s="1404"/>
      <c r="I861" s="1053"/>
      <c r="J861" s="1404"/>
    </row>
    <row r="862" spans="1:10">
      <c r="A862" s="1405"/>
      <c r="B862" s="1406"/>
      <c r="C862" s="1407"/>
      <c r="D862" s="1408"/>
      <c r="E862" s="1404"/>
      <c r="G862" s="1408"/>
      <c r="H862" s="1404"/>
      <c r="I862" s="1053"/>
      <c r="J862" s="1404"/>
    </row>
    <row r="863" spans="1:10">
      <c r="A863" s="1405"/>
      <c r="B863" s="1406"/>
      <c r="C863" s="1407"/>
      <c r="D863" s="1408"/>
      <c r="E863" s="1404"/>
      <c r="G863" s="1408"/>
      <c r="H863" s="1404"/>
      <c r="I863" s="1053"/>
      <c r="J863" s="1404"/>
    </row>
    <row r="864" spans="1:10">
      <c r="A864" s="1405"/>
      <c r="B864" s="1406"/>
      <c r="C864" s="1407"/>
      <c r="D864" s="1408"/>
      <c r="E864" s="1404"/>
      <c r="G864" s="1408"/>
      <c r="H864" s="1404"/>
      <c r="I864" s="1053"/>
      <c r="J864" s="1404"/>
    </row>
    <row r="865" spans="1:10">
      <c r="A865" s="1405"/>
      <c r="B865" s="1406"/>
      <c r="C865" s="1407"/>
      <c r="D865" s="1408"/>
      <c r="E865" s="1404"/>
      <c r="G865" s="1408"/>
      <c r="H865" s="1404"/>
      <c r="I865" s="1053"/>
      <c r="J865" s="1404"/>
    </row>
    <row r="866" spans="1:10">
      <c r="A866" s="1405"/>
      <c r="B866" s="1406"/>
      <c r="C866" s="1407"/>
      <c r="D866" s="1408"/>
      <c r="E866" s="1404"/>
      <c r="G866" s="1408"/>
      <c r="H866" s="1404"/>
      <c r="I866" s="1053"/>
      <c r="J866" s="1404"/>
    </row>
    <row r="867" spans="1:10">
      <c r="A867" s="1405"/>
      <c r="B867" s="1406"/>
      <c r="C867" s="1407"/>
      <c r="D867" s="1408"/>
      <c r="E867" s="1404"/>
      <c r="G867" s="1408"/>
      <c r="H867" s="1404"/>
      <c r="I867" s="1053"/>
      <c r="J867" s="1404"/>
    </row>
    <row r="868" spans="1:10">
      <c r="A868" s="1405"/>
      <c r="B868" s="1406"/>
      <c r="C868" s="1407"/>
      <c r="D868" s="1408"/>
      <c r="E868" s="1404"/>
      <c r="G868" s="1408"/>
      <c r="H868" s="1404"/>
      <c r="I868" s="1053"/>
      <c r="J868" s="1404"/>
    </row>
    <row r="869" spans="1:10">
      <c r="A869" s="1405"/>
      <c r="B869" s="1406"/>
      <c r="C869" s="1407"/>
      <c r="D869" s="1408"/>
      <c r="E869" s="1404"/>
      <c r="G869" s="1408"/>
      <c r="H869" s="1404"/>
      <c r="I869" s="1053"/>
      <c r="J869" s="1404"/>
    </row>
    <row r="870" spans="1:10">
      <c r="A870" s="1405"/>
      <c r="B870" s="1406"/>
      <c r="C870" s="1407"/>
      <c r="D870" s="1408"/>
      <c r="E870" s="1404"/>
      <c r="G870" s="1408"/>
      <c r="H870" s="1404"/>
      <c r="I870" s="1053"/>
      <c r="J870" s="1404"/>
    </row>
    <row r="871" spans="1:10">
      <c r="A871" s="1405"/>
      <c r="B871" s="1406"/>
      <c r="C871" s="1407"/>
      <c r="D871" s="1408"/>
      <c r="E871" s="1404"/>
      <c r="G871" s="1408"/>
      <c r="H871" s="1404"/>
      <c r="I871" s="1053"/>
      <c r="J871" s="1404"/>
    </row>
    <row r="872" spans="1:10">
      <c r="A872" s="1405"/>
      <c r="B872" s="1406"/>
      <c r="C872" s="1407"/>
      <c r="D872" s="1408"/>
      <c r="E872" s="1404"/>
      <c r="G872" s="1408"/>
      <c r="H872" s="1404"/>
      <c r="I872" s="1053"/>
      <c r="J872" s="1404"/>
    </row>
    <row r="873" spans="1:10">
      <c r="A873" s="1405"/>
      <c r="B873" s="1406"/>
      <c r="C873" s="1407"/>
      <c r="D873" s="1408"/>
      <c r="E873" s="1404"/>
      <c r="G873" s="1408"/>
      <c r="H873" s="1404"/>
      <c r="I873" s="1053"/>
      <c r="J873" s="1404"/>
    </row>
    <row r="874" spans="1:10">
      <c r="A874" s="1405"/>
      <c r="B874" s="1406"/>
      <c r="C874" s="1407"/>
      <c r="D874" s="1408"/>
      <c r="E874" s="1404"/>
      <c r="G874" s="1408"/>
      <c r="H874" s="1404"/>
      <c r="I874" s="1053"/>
      <c r="J874" s="1404"/>
    </row>
    <row r="875" spans="1:10">
      <c r="A875" s="1405"/>
      <c r="B875" s="1406"/>
      <c r="C875" s="1407"/>
      <c r="D875" s="1408"/>
      <c r="E875" s="1404"/>
      <c r="G875" s="1408"/>
      <c r="H875" s="1404"/>
      <c r="I875" s="1053"/>
      <c r="J875" s="1404"/>
    </row>
    <row r="876" spans="1:10">
      <c r="A876" s="1405"/>
      <c r="B876" s="1406"/>
      <c r="C876" s="1407"/>
      <c r="D876" s="1408"/>
      <c r="E876" s="1404"/>
      <c r="G876" s="1408"/>
      <c r="H876" s="1404"/>
      <c r="I876" s="1053"/>
      <c r="J876" s="1404"/>
    </row>
    <row r="877" spans="1:10">
      <c r="A877" s="1405"/>
      <c r="B877" s="1406"/>
      <c r="C877" s="1407"/>
      <c r="D877" s="1408"/>
      <c r="E877" s="1404"/>
      <c r="G877" s="1408"/>
      <c r="H877" s="1404"/>
      <c r="I877" s="1053"/>
      <c r="J877" s="1404"/>
    </row>
    <row r="878" spans="1:10">
      <c r="A878" s="1405"/>
      <c r="B878" s="1406"/>
      <c r="C878" s="1407"/>
      <c r="D878" s="1408"/>
      <c r="E878" s="1404"/>
      <c r="G878" s="1408"/>
      <c r="H878" s="1404"/>
      <c r="I878" s="1053"/>
      <c r="J878" s="1404"/>
    </row>
    <row r="879" spans="1:10">
      <c r="A879" s="1405"/>
      <c r="B879" s="1406"/>
      <c r="C879" s="1407"/>
      <c r="D879" s="1408"/>
      <c r="E879" s="1404"/>
      <c r="G879" s="1408"/>
      <c r="H879" s="1404"/>
      <c r="I879" s="1053"/>
      <c r="J879" s="1404"/>
    </row>
    <row r="880" spans="1:10">
      <c r="A880" s="1405"/>
      <c r="B880" s="1406"/>
      <c r="C880" s="1407"/>
      <c r="D880" s="1408"/>
      <c r="E880" s="1404"/>
      <c r="G880" s="1408"/>
      <c r="H880" s="1404"/>
      <c r="I880" s="1053"/>
      <c r="J880" s="1404"/>
    </row>
    <row r="881" spans="1:10">
      <c r="A881" s="1405"/>
      <c r="B881" s="1406"/>
      <c r="C881" s="1407"/>
      <c r="D881" s="1408"/>
      <c r="E881" s="1404"/>
      <c r="G881" s="1408"/>
      <c r="H881" s="1404"/>
      <c r="I881" s="1053"/>
      <c r="J881" s="1404"/>
    </row>
    <row r="882" spans="1:10">
      <c r="A882" s="1405"/>
      <c r="B882" s="1406"/>
      <c r="C882" s="1407"/>
      <c r="D882" s="1408"/>
      <c r="E882" s="1404"/>
      <c r="G882" s="1408"/>
      <c r="H882" s="1404"/>
      <c r="I882" s="1053"/>
      <c r="J882" s="1404"/>
    </row>
    <row r="883" spans="1:10">
      <c r="A883" s="1405"/>
      <c r="B883" s="1406"/>
      <c r="C883" s="1407"/>
      <c r="D883" s="1408"/>
      <c r="E883" s="1404"/>
      <c r="G883" s="1408"/>
      <c r="H883" s="1404"/>
      <c r="I883" s="1053"/>
      <c r="J883" s="1404"/>
    </row>
    <row r="884" spans="1:10">
      <c r="A884" s="1405"/>
      <c r="B884" s="1406"/>
      <c r="C884" s="1407"/>
      <c r="D884" s="1408"/>
      <c r="E884" s="1404"/>
      <c r="G884" s="1408"/>
      <c r="H884" s="1404"/>
      <c r="I884" s="1053"/>
      <c r="J884" s="1404"/>
    </row>
    <row r="885" spans="1:10">
      <c r="A885" s="1405"/>
      <c r="B885" s="1406"/>
      <c r="C885" s="1407"/>
      <c r="D885" s="1408"/>
      <c r="E885" s="1404"/>
      <c r="G885" s="1408"/>
      <c r="H885" s="1404"/>
      <c r="I885" s="1053"/>
      <c r="J885" s="1404"/>
    </row>
    <row r="886" spans="1:10">
      <c r="A886" s="1405"/>
      <c r="B886" s="1406"/>
      <c r="C886" s="1407"/>
      <c r="D886" s="1408"/>
      <c r="E886" s="1404"/>
      <c r="G886" s="1408"/>
      <c r="H886" s="1404"/>
      <c r="I886" s="1053"/>
      <c r="J886" s="1404"/>
    </row>
    <row r="887" spans="1:10">
      <c r="A887" s="1405"/>
      <c r="B887" s="1406"/>
      <c r="C887" s="1407"/>
      <c r="D887" s="1408"/>
      <c r="E887" s="1404"/>
      <c r="G887" s="1408"/>
      <c r="H887" s="1404"/>
      <c r="I887" s="1053"/>
      <c r="J887" s="1404"/>
    </row>
    <row r="888" spans="1:10">
      <c r="A888" s="1405"/>
      <c r="B888" s="1406"/>
      <c r="C888" s="1407"/>
      <c r="D888" s="1408"/>
      <c r="E888" s="1404"/>
      <c r="G888" s="1408"/>
      <c r="H888" s="1404"/>
      <c r="I888" s="1053"/>
      <c r="J888" s="1404"/>
    </row>
    <row r="889" spans="1:10">
      <c r="A889" s="1405"/>
      <c r="B889" s="1406"/>
      <c r="C889" s="1407"/>
      <c r="D889" s="1408"/>
      <c r="E889" s="1404"/>
      <c r="G889" s="1408"/>
      <c r="H889" s="1404"/>
      <c r="I889" s="1053"/>
      <c r="J889" s="1404"/>
    </row>
    <row r="890" spans="1:10">
      <c r="A890" s="1405"/>
      <c r="B890" s="1406"/>
      <c r="C890" s="1407"/>
      <c r="D890" s="1408"/>
      <c r="E890" s="1404"/>
      <c r="G890" s="1408"/>
      <c r="H890" s="1404"/>
      <c r="I890" s="1053"/>
      <c r="J890" s="1404"/>
    </row>
    <row r="891" spans="1:10">
      <c r="A891" s="1405"/>
      <c r="B891" s="1406"/>
      <c r="C891" s="1407"/>
      <c r="D891" s="1408"/>
      <c r="E891" s="1404"/>
      <c r="G891" s="1408"/>
      <c r="H891" s="1404"/>
      <c r="I891" s="1053"/>
      <c r="J891" s="1404"/>
    </row>
    <row r="892" spans="1:10">
      <c r="A892" s="1405"/>
      <c r="B892" s="1406"/>
      <c r="C892" s="1407"/>
      <c r="D892" s="1408"/>
      <c r="E892" s="1404"/>
      <c r="G892" s="1408"/>
      <c r="H892" s="1404"/>
      <c r="I892" s="1053"/>
      <c r="J892" s="1404"/>
    </row>
    <row r="893" spans="1:10">
      <c r="A893" s="1405"/>
      <c r="B893" s="1406"/>
      <c r="C893" s="1407"/>
      <c r="D893" s="1408"/>
      <c r="E893" s="1404"/>
      <c r="G893" s="1408"/>
      <c r="H893" s="1404"/>
      <c r="I893" s="1053"/>
      <c r="J893" s="1404"/>
    </row>
    <row r="894" spans="1:10">
      <c r="A894" s="1405"/>
      <c r="B894" s="1406"/>
      <c r="C894" s="1407"/>
      <c r="D894" s="1408"/>
      <c r="E894" s="1404"/>
      <c r="G894" s="1408"/>
      <c r="H894" s="1404"/>
      <c r="I894" s="1053"/>
      <c r="J894" s="1404"/>
    </row>
    <row r="895" spans="1:10">
      <c r="A895" s="1405"/>
      <c r="B895" s="1406"/>
      <c r="C895" s="1407"/>
      <c r="D895" s="1408"/>
      <c r="E895" s="1404"/>
      <c r="G895" s="1408"/>
      <c r="H895" s="1404"/>
      <c r="I895" s="1053"/>
      <c r="J895" s="1404"/>
    </row>
    <row r="896" spans="1:10">
      <c r="A896" s="1405"/>
      <c r="B896" s="1406"/>
      <c r="C896" s="1407"/>
      <c r="D896" s="1408"/>
      <c r="E896" s="1404"/>
      <c r="G896" s="1408"/>
      <c r="H896" s="1404"/>
      <c r="I896" s="1053"/>
      <c r="J896" s="1404"/>
    </row>
    <row r="897" spans="1:10">
      <c r="A897" s="1405"/>
      <c r="B897" s="1406"/>
      <c r="C897" s="1407"/>
      <c r="D897" s="1408"/>
      <c r="E897" s="1404"/>
      <c r="G897" s="1408"/>
      <c r="H897" s="1404"/>
      <c r="I897" s="1053"/>
      <c r="J897" s="1404"/>
    </row>
    <row r="898" spans="1:10">
      <c r="A898" s="1405"/>
      <c r="B898" s="1406"/>
      <c r="C898" s="1407"/>
      <c r="D898" s="1408"/>
      <c r="E898" s="1404"/>
      <c r="G898" s="1408"/>
      <c r="H898" s="1404"/>
      <c r="I898" s="1053"/>
      <c r="J898" s="1404"/>
    </row>
    <row r="899" spans="1:10">
      <c r="A899" s="1405"/>
      <c r="B899" s="1406"/>
      <c r="C899" s="1407"/>
      <c r="D899" s="1408"/>
      <c r="E899" s="1404"/>
      <c r="G899" s="1408"/>
      <c r="H899" s="1404"/>
      <c r="I899" s="1053"/>
      <c r="J899" s="1404"/>
    </row>
    <row r="900" spans="1:10">
      <c r="A900" s="1405"/>
      <c r="B900" s="1406"/>
      <c r="C900" s="1407"/>
      <c r="D900" s="1408"/>
      <c r="E900" s="1404"/>
      <c r="G900" s="1408"/>
      <c r="H900" s="1404"/>
      <c r="I900" s="1053"/>
      <c r="J900" s="1404"/>
    </row>
    <row r="901" spans="1:10">
      <c r="A901" s="1405"/>
      <c r="B901" s="1406"/>
      <c r="C901" s="1407"/>
      <c r="D901" s="1408"/>
      <c r="E901" s="1404"/>
      <c r="G901" s="1408"/>
      <c r="H901" s="1404"/>
      <c r="I901" s="1053"/>
      <c r="J901" s="1404"/>
    </row>
    <row r="902" spans="1:10">
      <c r="A902" s="1405"/>
      <c r="B902" s="1406"/>
      <c r="C902" s="1407"/>
      <c r="D902" s="1408"/>
      <c r="E902" s="1404"/>
      <c r="G902" s="1408"/>
      <c r="H902" s="1404"/>
      <c r="I902" s="1053"/>
      <c r="J902" s="1404"/>
    </row>
    <row r="903" spans="1:10">
      <c r="A903" s="1405"/>
      <c r="B903" s="1406"/>
      <c r="C903" s="1407"/>
      <c r="D903" s="1408"/>
      <c r="E903" s="1404"/>
      <c r="G903" s="1408"/>
      <c r="H903" s="1404"/>
      <c r="I903" s="1053"/>
      <c r="J903" s="1404"/>
    </row>
    <row r="904" spans="1:10">
      <c r="A904" s="1405"/>
      <c r="B904" s="1406"/>
      <c r="C904" s="1407"/>
      <c r="D904" s="1408"/>
      <c r="E904" s="1404"/>
      <c r="G904" s="1408"/>
      <c r="H904" s="1404"/>
      <c r="I904" s="1053"/>
      <c r="J904" s="1404"/>
    </row>
    <row r="905" spans="1:10">
      <c r="A905" s="1405"/>
      <c r="B905" s="1406"/>
      <c r="C905" s="1407"/>
      <c r="D905" s="1408"/>
      <c r="E905" s="1404"/>
      <c r="G905" s="1408"/>
      <c r="H905" s="1404"/>
      <c r="I905" s="1053"/>
      <c r="J905" s="1404"/>
    </row>
    <row r="906" spans="1:10">
      <c r="A906" s="1405"/>
      <c r="B906" s="1406"/>
      <c r="C906" s="1407"/>
      <c r="D906" s="1408"/>
      <c r="E906" s="1404"/>
      <c r="G906" s="1408"/>
      <c r="H906" s="1404"/>
      <c r="I906" s="1053"/>
      <c r="J906" s="1404"/>
    </row>
    <row r="907" spans="1:10">
      <c r="A907" s="1405"/>
      <c r="B907" s="1406"/>
      <c r="C907" s="1407"/>
      <c r="D907" s="1408"/>
      <c r="E907" s="1404"/>
      <c r="G907" s="1408"/>
      <c r="H907" s="1404"/>
      <c r="I907" s="1053"/>
      <c r="J907" s="1404"/>
    </row>
    <row r="908" spans="1:10">
      <c r="A908" s="1405"/>
      <c r="B908" s="1406"/>
      <c r="C908" s="1407"/>
      <c r="D908" s="1408"/>
      <c r="E908" s="1404"/>
      <c r="G908" s="1408"/>
      <c r="H908" s="1404"/>
      <c r="I908" s="1053"/>
      <c r="J908" s="1404"/>
    </row>
    <row r="909" spans="1:10">
      <c r="A909" s="1405"/>
      <c r="B909" s="1406"/>
      <c r="C909" s="1407"/>
      <c r="D909" s="1408"/>
      <c r="E909" s="1404"/>
      <c r="G909" s="1408"/>
      <c r="H909" s="1404"/>
      <c r="I909" s="1053"/>
      <c r="J909" s="1404"/>
    </row>
    <row r="910" spans="1:10">
      <c r="A910" s="1405"/>
      <c r="B910" s="1406"/>
      <c r="C910" s="1407"/>
      <c r="D910" s="1408"/>
      <c r="E910" s="1404"/>
      <c r="G910" s="1408"/>
      <c r="H910" s="1404"/>
      <c r="I910" s="1053"/>
      <c r="J910" s="1404"/>
    </row>
    <row r="911" spans="1:10">
      <c r="A911" s="1405"/>
      <c r="B911" s="1406"/>
      <c r="C911" s="1407"/>
      <c r="D911" s="1408"/>
      <c r="E911" s="1404"/>
      <c r="G911" s="1408"/>
      <c r="H911" s="1404"/>
      <c r="I911" s="1053"/>
      <c r="J911" s="1404"/>
    </row>
    <row r="912" spans="1:10">
      <c r="A912" s="1405"/>
      <c r="B912" s="1406"/>
      <c r="C912" s="1407"/>
      <c r="D912" s="1408"/>
      <c r="E912" s="1404"/>
      <c r="G912" s="1408"/>
      <c r="H912" s="1404"/>
      <c r="I912" s="1053"/>
      <c r="J912" s="1404"/>
    </row>
    <row r="913" spans="1:10">
      <c r="A913" s="1405"/>
      <c r="B913" s="1406"/>
      <c r="C913" s="1407"/>
      <c r="D913" s="1408"/>
      <c r="E913" s="1404"/>
      <c r="G913" s="1408"/>
      <c r="H913" s="1404"/>
      <c r="I913" s="1053"/>
      <c r="J913" s="1404"/>
    </row>
    <row r="914" spans="1:10">
      <c r="A914" s="1405"/>
      <c r="B914" s="1406"/>
      <c r="C914" s="1407"/>
      <c r="D914" s="1408"/>
      <c r="E914" s="1404"/>
      <c r="G914" s="1408"/>
      <c r="H914" s="1404"/>
      <c r="I914" s="1053"/>
      <c r="J914" s="1404"/>
    </row>
    <row r="915" spans="1:10">
      <c r="A915" s="1405"/>
      <c r="B915" s="1406"/>
      <c r="C915" s="1407"/>
      <c r="D915" s="1408"/>
      <c r="E915" s="1404"/>
      <c r="G915" s="1408"/>
      <c r="H915" s="1404"/>
      <c r="I915" s="1053"/>
      <c r="J915" s="1404"/>
    </row>
    <row r="916" spans="1:10">
      <c r="A916" s="1405"/>
      <c r="B916" s="1406"/>
      <c r="C916" s="1407"/>
      <c r="D916" s="1408"/>
      <c r="E916" s="1404"/>
      <c r="G916" s="1408"/>
      <c r="H916" s="1404"/>
      <c r="I916" s="1053"/>
      <c r="J916" s="1404"/>
    </row>
    <row r="917" spans="1:10">
      <c r="A917" s="1405"/>
      <c r="B917" s="1406"/>
      <c r="C917" s="1407"/>
      <c r="D917" s="1408"/>
      <c r="E917" s="1404"/>
      <c r="G917" s="1408"/>
      <c r="H917" s="1404"/>
      <c r="I917" s="1053"/>
      <c r="J917" s="1404"/>
    </row>
    <row r="918" spans="1:10">
      <c r="A918" s="1405"/>
      <c r="B918" s="1406"/>
      <c r="C918" s="1407"/>
      <c r="D918" s="1408"/>
      <c r="E918" s="1404"/>
      <c r="G918" s="1408"/>
      <c r="H918" s="1404"/>
      <c r="I918" s="1053"/>
      <c r="J918" s="1404"/>
    </row>
    <row r="919" spans="1:10">
      <c r="A919" s="1405"/>
      <c r="B919" s="1406"/>
      <c r="C919" s="1407"/>
      <c r="D919" s="1408"/>
      <c r="E919" s="1404"/>
      <c r="G919" s="1408"/>
      <c r="H919" s="1404"/>
      <c r="I919" s="1053"/>
      <c r="J919" s="1404"/>
    </row>
    <row r="920" spans="1:10">
      <c r="A920" s="1405"/>
      <c r="B920" s="1406"/>
      <c r="C920" s="1407"/>
      <c r="D920" s="1408"/>
      <c r="E920" s="1404"/>
      <c r="G920" s="1408"/>
      <c r="H920" s="1404"/>
      <c r="I920" s="1053"/>
      <c r="J920" s="1404"/>
    </row>
    <row r="921" spans="1:10">
      <c r="A921" s="1405"/>
      <c r="B921" s="1406"/>
      <c r="C921" s="1407"/>
      <c r="D921" s="1408"/>
      <c r="E921" s="1404"/>
      <c r="G921" s="1408"/>
      <c r="H921" s="1404"/>
      <c r="I921" s="1053"/>
      <c r="J921" s="1404"/>
    </row>
    <row r="922" spans="1:10">
      <c r="A922" s="1405"/>
      <c r="B922" s="1406"/>
      <c r="C922" s="1407"/>
      <c r="D922" s="1408"/>
      <c r="E922" s="1404"/>
      <c r="G922" s="1408"/>
      <c r="H922" s="1404"/>
      <c r="I922" s="1053"/>
      <c r="J922" s="1404"/>
    </row>
    <row r="923" spans="1:10">
      <c r="A923" s="1405"/>
      <c r="B923" s="1406"/>
      <c r="C923" s="1407"/>
      <c r="D923" s="1408"/>
      <c r="E923" s="1404"/>
      <c r="G923" s="1408"/>
      <c r="H923" s="1404"/>
      <c r="I923" s="1053"/>
      <c r="J923" s="1404"/>
    </row>
    <row r="924" spans="1:10">
      <c r="A924" s="1405"/>
      <c r="B924" s="1406"/>
      <c r="C924" s="1407"/>
      <c r="D924" s="1408"/>
      <c r="E924" s="1404"/>
      <c r="G924" s="1408"/>
      <c r="H924" s="1404"/>
      <c r="I924" s="1053"/>
      <c r="J924" s="1404"/>
    </row>
    <row r="925" spans="1:10">
      <c r="A925" s="1405"/>
      <c r="B925" s="1406"/>
      <c r="C925" s="1407"/>
      <c r="D925" s="1408"/>
      <c r="E925" s="1404"/>
      <c r="G925" s="1408"/>
      <c r="H925" s="1404"/>
      <c r="I925" s="1053"/>
      <c r="J925" s="1404"/>
    </row>
    <row r="926" spans="1:10">
      <c r="A926" s="1405"/>
      <c r="B926" s="1406"/>
      <c r="C926" s="1407"/>
      <c r="D926" s="1408"/>
      <c r="E926" s="1404"/>
      <c r="G926" s="1408"/>
      <c r="H926" s="1404"/>
      <c r="I926" s="1053"/>
      <c r="J926" s="1404"/>
    </row>
    <row r="927" spans="1:10">
      <c r="A927" s="1405"/>
      <c r="B927" s="1406"/>
      <c r="C927" s="1407"/>
      <c r="D927" s="1408"/>
      <c r="E927" s="1404"/>
      <c r="G927" s="1408"/>
      <c r="H927" s="1404"/>
      <c r="I927" s="1053"/>
      <c r="J927" s="1404"/>
    </row>
    <row r="928" spans="1:10">
      <c r="A928" s="1405"/>
      <c r="B928" s="1406"/>
      <c r="C928" s="1407"/>
      <c r="D928" s="1408"/>
      <c r="E928" s="1404"/>
      <c r="G928" s="1408"/>
      <c r="H928" s="1404"/>
      <c r="I928" s="1053"/>
      <c r="J928" s="1404"/>
    </row>
    <row r="929" spans="1:10">
      <c r="A929" s="1405"/>
      <c r="B929" s="1406"/>
      <c r="C929" s="1407"/>
      <c r="D929" s="1408"/>
      <c r="E929" s="1404"/>
      <c r="G929" s="1408"/>
      <c r="H929" s="1404"/>
      <c r="I929" s="1053"/>
      <c r="J929" s="1404"/>
    </row>
    <row r="930" spans="1:10">
      <c r="A930" s="1405"/>
      <c r="B930" s="1406"/>
      <c r="C930" s="1407"/>
      <c r="D930" s="1408"/>
      <c r="E930" s="1404"/>
      <c r="G930" s="1408"/>
      <c r="H930" s="1404"/>
      <c r="I930" s="1053"/>
      <c r="J930" s="1404"/>
    </row>
    <row r="931" spans="1:10">
      <c r="A931" s="1405"/>
      <c r="B931" s="1406"/>
      <c r="C931" s="1407"/>
      <c r="D931" s="1408"/>
      <c r="E931" s="1404"/>
      <c r="G931" s="1408"/>
      <c r="H931" s="1404"/>
      <c r="I931" s="1053"/>
      <c r="J931" s="1404"/>
    </row>
    <row r="932" spans="1:10">
      <c r="A932" s="1405"/>
      <c r="B932" s="1406"/>
      <c r="C932" s="1407"/>
      <c r="D932" s="1408"/>
      <c r="E932" s="1404"/>
      <c r="G932" s="1408"/>
      <c r="H932" s="1404"/>
      <c r="I932" s="1053"/>
      <c r="J932" s="1404"/>
    </row>
    <row r="933" spans="1:10">
      <c r="A933" s="1405"/>
      <c r="B933" s="1406"/>
      <c r="C933" s="1407"/>
      <c r="D933" s="1408"/>
      <c r="E933" s="1404"/>
      <c r="G933" s="1408"/>
      <c r="H933" s="1404"/>
      <c r="I933" s="1053"/>
      <c r="J933" s="1404"/>
    </row>
    <row r="934" spans="1:10">
      <c r="A934" s="1405"/>
      <c r="B934" s="1406"/>
      <c r="C934" s="1407"/>
      <c r="D934" s="1408"/>
      <c r="E934" s="1404"/>
      <c r="G934" s="1408"/>
      <c r="H934" s="1404"/>
      <c r="I934" s="1053"/>
      <c r="J934" s="1404"/>
    </row>
    <row r="935" spans="1:10">
      <c r="A935" s="1405"/>
      <c r="B935" s="1406"/>
      <c r="C935" s="1407"/>
      <c r="D935" s="1408"/>
      <c r="E935" s="1404"/>
      <c r="G935" s="1408"/>
      <c r="H935" s="1404"/>
      <c r="I935" s="1053"/>
      <c r="J935" s="1404"/>
    </row>
    <row r="936" spans="1:10">
      <c r="A936" s="1405"/>
      <c r="B936" s="1406"/>
      <c r="C936" s="1407"/>
      <c r="D936" s="1408"/>
      <c r="E936" s="1404"/>
      <c r="G936" s="1408"/>
      <c r="H936" s="1404"/>
      <c r="I936" s="1053"/>
      <c r="J936" s="1404"/>
    </row>
    <row r="937" spans="1:10">
      <c r="A937" s="1405"/>
      <c r="B937" s="1406"/>
      <c r="C937" s="1407"/>
      <c r="D937" s="1408"/>
      <c r="E937" s="1404"/>
      <c r="G937" s="1408"/>
      <c r="H937" s="1404"/>
      <c r="I937" s="1053"/>
      <c r="J937" s="1404"/>
    </row>
    <row r="938" spans="1:10">
      <c r="A938" s="1405"/>
      <c r="B938" s="1406"/>
      <c r="C938" s="1407"/>
      <c r="D938" s="1408"/>
      <c r="E938" s="1404"/>
      <c r="G938" s="1408"/>
      <c r="H938" s="1404"/>
      <c r="I938" s="1053"/>
      <c r="J938" s="1404"/>
    </row>
    <row r="939" spans="1:10">
      <c r="A939" s="1405"/>
      <c r="B939" s="1406"/>
      <c r="C939" s="1407"/>
      <c r="D939" s="1408"/>
      <c r="E939" s="1404"/>
      <c r="G939" s="1408"/>
      <c r="H939" s="1404"/>
      <c r="I939" s="1053"/>
      <c r="J939" s="1404"/>
    </row>
    <row r="940" spans="1:10">
      <c r="A940" s="1405"/>
      <c r="B940" s="1406"/>
      <c r="C940" s="1407"/>
      <c r="D940" s="1408"/>
      <c r="E940" s="1404"/>
      <c r="G940" s="1408"/>
      <c r="H940" s="1404"/>
      <c r="I940" s="1053"/>
      <c r="J940" s="1404"/>
    </row>
    <row r="941" spans="1:10">
      <c r="A941" s="1405"/>
      <c r="B941" s="1406"/>
      <c r="C941" s="1407"/>
      <c r="D941" s="1408"/>
      <c r="E941" s="1404"/>
      <c r="G941" s="1408"/>
      <c r="H941" s="1404"/>
      <c r="I941" s="1053"/>
      <c r="J941" s="1404"/>
    </row>
    <row r="942" spans="1:10">
      <c r="A942" s="1405"/>
      <c r="B942" s="1406"/>
      <c r="C942" s="1407"/>
      <c r="D942" s="1408"/>
      <c r="E942" s="1404"/>
      <c r="G942" s="1408"/>
      <c r="H942" s="1404"/>
      <c r="I942" s="1053"/>
      <c r="J942" s="1404"/>
    </row>
    <row r="943" spans="1:10">
      <c r="A943" s="1405"/>
      <c r="B943" s="1406"/>
      <c r="C943" s="1407"/>
      <c r="D943" s="1408"/>
      <c r="E943" s="1404"/>
      <c r="G943" s="1408"/>
      <c r="H943" s="1404"/>
      <c r="I943" s="1053"/>
      <c r="J943" s="1404"/>
    </row>
    <row r="944" spans="1:10">
      <c r="A944" s="1405"/>
      <c r="B944" s="1406"/>
      <c r="C944" s="1407"/>
      <c r="D944" s="1408"/>
      <c r="E944" s="1404"/>
      <c r="G944" s="1408"/>
      <c r="H944" s="1404"/>
      <c r="I944" s="1053"/>
      <c r="J944" s="1404"/>
    </row>
    <row r="945" spans="1:10">
      <c r="A945" s="1405"/>
      <c r="B945" s="1406"/>
      <c r="C945" s="1407"/>
      <c r="D945" s="1408"/>
      <c r="E945" s="1404"/>
      <c r="G945" s="1408"/>
      <c r="H945" s="1404"/>
      <c r="I945" s="1053"/>
      <c r="J945" s="1404"/>
    </row>
    <row r="946" spans="1:10">
      <c r="A946" s="1405"/>
      <c r="B946" s="1406"/>
      <c r="C946" s="1407"/>
      <c r="D946" s="1408"/>
      <c r="E946" s="1404"/>
      <c r="G946" s="1408"/>
      <c r="H946" s="1404"/>
      <c r="I946" s="1053"/>
      <c r="J946" s="1404"/>
    </row>
    <row r="947" spans="1:10">
      <c r="A947" s="1405"/>
      <c r="B947" s="1406"/>
      <c r="C947" s="1407"/>
      <c r="D947" s="1408"/>
      <c r="E947" s="1404"/>
      <c r="G947" s="1408"/>
      <c r="H947" s="1404"/>
      <c r="I947" s="1053"/>
      <c r="J947" s="1404"/>
    </row>
    <row r="948" spans="1:10">
      <c r="A948" s="1405"/>
      <c r="B948" s="1406"/>
      <c r="C948" s="1407"/>
      <c r="D948" s="1408"/>
      <c r="E948" s="1404"/>
      <c r="G948" s="1408"/>
      <c r="H948" s="1404"/>
      <c r="I948" s="1053"/>
      <c r="J948" s="1404"/>
    </row>
    <row r="949" spans="1:10">
      <c r="A949" s="1405"/>
      <c r="B949" s="1406"/>
      <c r="C949" s="1407"/>
      <c r="D949" s="1408"/>
      <c r="E949" s="1404"/>
      <c r="G949" s="1408"/>
      <c r="H949" s="1404"/>
      <c r="I949" s="1053"/>
      <c r="J949" s="1404"/>
    </row>
    <row r="950" spans="1:10">
      <c r="A950" s="1405"/>
      <c r="B950" s="1406"/>
      <c r="C950" s="1407"/>
      <c r="D950" s="1408"/>
      <c r="E950" s="1404"/>
      <c r="G950" s="1408"/>
      <c r="H950" s="1404"/>
      <c r="I950" s="1053"/>
      <c r="J950" s="1404"/>
    </row>
    <row r="951" spans="1:10">
      <c r="A951" s="1405"/>
      <c r="B951" s="1406"/>
      <c r="C951" s="1407"/>
      <c r="D951" s="1408"/>
      <c r="E951" s="1404"/>
      <c r="G951" s="1408"/>
      <c r="H951" s="1404"/>
      <c r="I951" s="1053"/>
      <c r="J951" s="1404"/>
    </row>
    <row r="952" spans="1:10">
      <c r="A952" s="1405"/>
      <c r="B952" s="1406"/>
      <c r="C952" s="1407"/>
      <c r="D952" s="1408"/>
      <c r="E952" s="1404"/>
      <c r="G952" s="1408"/>
      <c r="H952" s="1404"/>
      <c r="I952" s="1053"/>
      <c r="J952" s="1404"/>
    </row>
    <row r="953" spans="1:10">
      <c r="A953" s="1405"/>
      <c r="B953" s="1406"/>
      <c r="C953" s="1407"/>
      <c r="D953" s="1408"/>
      <c r="E953" s="1404"/>
      <c r="G953" s="1408"/>
      <c r="H953" s="1404"/>
      <c r="I953" s="1053"/>
      <c r="J953" s="1404"/>
    </row>
    <row r="954" spans="1:10">
      <c r="A954" s="1405"/>
      <c r="B954" s="1406"/>
      <c r="C954" s="1407"/>
      <c r="D954" s="1408"/>
      <c r="E954" s="1404"/>
      <c r="G954" s="1408"/>
      <c r="H954" s="1404"/>
      <c r="I954" s="1053"/>
      <c r="J954" s="1404"/>
    </row>
    <row r="955" spans="1:10">
      <c r="A955" s="1405"/>
      <c r="B955" s="1406"/>
      <c r="C955" s="1407"/>
      <c r="D955" s="1408"/>
      <c r="E955" s="1404"/>
      <c r="G955" s="1408"/>
      <c r="H955" s="1404"/>
      <c r="I955" s="1053"/>
      <c r="J955" s="1404"/>
    </row>
    <row r="956" spans="1:10">
      <c r="A956" s="1405"/>
      <c r="B956" s="1406"/>
      <c r="C956" s="1407"/>
      <c r="D956" s="1408"/>
      <c r="E956" s="1404"/>
      <c r="G956" s="1408"/>
      <c r="H956" s="1404"/>
      <c r="I956" s="1053"/>
      <c r="J956" s="1404"/>
    </row>
    <row r="957" spans="1:10">
      <c r="A957" s="1405"/>
      <c r="B957" s="1406"/>
      <c r="C957" s="1407"/>
      <c r="D957" s="1408"/>
      <c r="E957" s="1404"/>
      <c r="G957" s="1408"/>
      <c r="H957" s="1404"/>
      <c r="I957" s="1053"/>
      <c r="J957" s="1404"/>
    </row>
    <row r="958" spans="1:10">
      <c r="A958" s="1405"/>
      <c r="B958" s="1406"/>
      <c r="C958" s="1407"/>
      <c r="D958" s="1408"/>
      <c r="E958" s="1404"/>
      <c r="G958" s="1408"/>
      <c r="H958" s="1404"/>
      <c r="I958" s="1053"/>
      <c r="J958" s="1404"/>
    </row>
    <row r="959" spans="1:10">
      <c r="A959" s="1405"/>
      <c r="B959" s="1406"/>
      <c r="C959" s="1407"/>
      <c r="D959" s="1408"/>
      <c r="E959" s="1404"/>
      <c r="G959" s="1408"/>
      <c r="H959" s="1404"/>
      <c r="I959" s="1053"/>
      <c r="J959" s="1404"/>
    </row>
    <row r="960" spans="1:10">
      <c r="A960" s="1405"/>
      <c r="B960" s="1406"/>
      <c r="C960" s="1407"/>
      <c r="D960" s="1408"/>
      <c r="E960" s="1404"/>
      <c r="G960" s="1408"/>
      <c r="H960" s="1404"/>
      <c r="I960" s="1053"/>
      <c r="J960" s="1404"/>
    </row>
    <row r="961" spans="1:10">
      <c r="A961" s="1405"/>
      <c r="B961" s="1406"/>
      <c r="C961" s="1407"/>
      <c r="D961" s="1408"/>
      <c r="E961" s="1404"/>
      <c r="G961" s="1408"/>
      <c r="H961" s="1404"/>
      <c r="I961" s="1053"/>
      <c r="J961" s="1404"/>
    </row>
    <row r="962" spans="1:10">
      <c r="A962" s="1405"/>
      <c r="B962" s="1406"/>
      <c r="C962" s="1407"/>
      <c r="D962" s="1408"/>
      <c r="E962" s="1404"/>
      <c r="G962" s="1408"/>
      <c r="H962" s="1404"/>
      <c r="I962" s="1053"/>
      <c r="J962" s="1404"/>
    </row>
    <row r="963" spans="1:10">
      <c r="A963" s="1405"/>
      <c r="B963" s="1406"/>
      <c r="C963" s="1407"/>
      <c r="D963" s="1408"/>
      <c r="E963" s="1404"/>
      <c r="G963" s="1408"/>
      <c r="H963" s="1404"/>
      <c r="I963" s="1053"/>
      <c r="J963" s="1404"/>
    </row>
    <row r="964" spans="1:10">
      <c r="A964" s="1405"/>
      <c r="B964" s="1406"/>
      <c r="C964" s="1407"/>
      <c r="D964" s="1408"/>
      <c r="E964" s="1404"/>
      <c r="G964" s="1408"/>
      <c r="H964" s="1404"/>
      <c r="I964" s="1053"/>
      <c r="J964" s="1404"/>
    </row>
    <row r="965" spans="1:10">
      <c r="A965" s="1405"/>
      <c r="B965" s="1406"/>
      <c r="C965" s="1407"/>
      <c r="D965" s="1408"/>
      <c r="E965" s="1404"/>
      <c r="G965" s="1408"/>
      <c r="H965" s="1404"/>
      <c r="I965" s="1053"/>
      <c r="J965" s="1404"/>
    </row>
    <row r="966" spans="1:10">
      <c r="A966" s="1405"/>
      <c r="B966" s="1406"/>
      <c r="C966" s="1407"/>
      <c r="D966" s="1408"/>
      <c r="E966" s="1404"/>
      <c r="G966" s="1408"/>
      <c r="H966" s="1404"/>
      <c r="I966" s="1053"/>
      <c r="J966" s="1404"/>
    </row>
    <row r="967" spans="1:10">
      <c r="A967" s="1405"/>
      <c r="B967" s="1406"/>
      <c r="C967" s="1407"/>
      <c r="D967" s="1408"/>
      <c r="E967" s="1404"/>
      <c r="G967" s="1408"/>
      <c r="H967" s="1404"/>
      <c r="I967" s="1053"/>
      <c r="J967" s="1404"/>
    </row>
    <row r="968" spans="1:10">
      <c r="A968" s="1405"/>
      <c r="B968" s="1406"/>
      <c r="C968" s="1407"/>
      <c r="D968" s="1408"/>
      <c r="E968" s="1404"/>
      <c r="G968" s="1408"/>
      <c r="H968" s="1404"/>
      <c r="I968" s="1053"/>
      <c r="J968" s="1404"/>
    </row>
    <row r="969" spans="1:10">
      <c r="A969" s="1405"/>
      <c r="B969" s="1406"/>
      <c r="C969" s="1407"/>
      <c r="D969" s="1408"/>
      <c r="E969" s="1404"/>
      <c r="G969" s="1408"/>
      <c r="H969" s="1404"/>
      <c r="I969" s="1053"/>
      <c r="J969" s="1404"/>
    </row>
    <row r="970" spans="1:10">
      <c r="A970" s="1405"/>
      <c r="B970" s="1406"/>
      <c r="C970" s="1407"/>
      <c r="D970" s="1408"/>
      <c r="E970" s="1404"/>
      <c r="G970" s="1408"/>
      <c r="H970" s="1404"/>
      <c r="I970" s="1053"/>
      <c r="J970" s="1404"/>
    </row>
    <row r="971" spans="1:10">
      <c r="A971" s="1405"/>
      <c r="B971" s="1406"/>
      <c r="C971" s="1407"/>
      <c r="D971" s="1408"/>
      <c r="E971" s="1404"/>
      <c r="G971" s="1408"/>
      <c r="H971" s="1404"/>
      <c r="I971" s="1053"/>
      <c r="J971" s="1404"/>
    </row>
    <row r="972" spans="1:10">
      <c r="A972" s="1405"/>
      <c r="B972" s="1406"/>
      <c r="C972" s="1407"/>
      <c r="D972" s="1408"/>
      <c r="E972" s="1404"/>
      <c r="G972" s="1408"/>
      <c r="H972" s="1404"/>
      <c r="I972" s="1053"/>
      <c r="J972" s="1404"/>
    </row>
    <row r="973" spans="1:10">
      <c r="A973" s="1405"/>
      <c r="B973" s="1406"/>
      <c r="C973" s="1407"/>
      <c r="D973" s="1408"/>
      <c r="E973" s="1404"/>
      <c r="G973" s="1408"/>
      <c r="H973" s="1404"/>
      <c r="I973" s="1053"/>
      <c r="J973" s="1404"/>
    </row>
    <row r="974" spans="1:10">
      <c r="A974" s="1405"/>
      <c r="B974" s="1406"/>
      <c r="C974" s="1407"/>
      <c r="D974" s="1408"/>
      <c r="E974" s="1404"/>
      <c r="G974" s="1408"/>
      <c r="H974" s="1404"/>
      <c r="I974" s="1053"/>
      <c r="J974" s="1404"/>
    </row>
    <row r="975" spans="1:10">
      <c r="A975" s="1405"/>
      <c r="B975" s="1406"/>
      <c r="C975" s="1407"/>
      <c r="D975" s="1408"/>
      <c r="E975" s="1404"/>
      <c r="G975" s="1408"/>
      <c r="H975" s="1404"/>
      <c r="I975" s="1053"/>
      <c r="J975" s="1404"/>
    </row>
    <row r="976" spans="1:10">
      <c r="A976" s="1405"/>
      <c r="B976" s="1406"/>
      <c r="C976" s="1407"/>
      <c r="D976" s="1408"/>
      <c r="E976" s="1404"/>
      <c r="G976" s="1408"/>
      <c r="H976" s="1404"/>
      <c r="I976" s="1053"/>
      <c r="J976" s="1404"/>
    </row>
    <row r="977" spans="1:10">
      <c r="A977" s="1405"/>
      <c r="B977" s="1406"/>
      <c r="C977" s="1407"/>
      <c r="D977" s="1408"/>
      <c r="E977" s="1404"/>
      <c r="G977" s="1408"/>
      <c r="H977" s="1404"/>
      <c r="I977" s="1053"/>
      <c r="J977" s="1404"/>
    </row>
    <row r="978" spans="1:10">
      <c r="A978" s="1405"/>
      <c r="B978" s="1406"/>
      <c r="C978" s="1407"/>
      <c r="D978" s="1408"/>
      <c r="E978" s="1404"/>
      <c r="G978" s="1408"/>
      <c r="H978" s="1404"/>
      <c r="I978" s="1053"/>
      <c r="J978" s="1404"/>
    </row>
    <row r="979" spans="1:10">
      <c r="A979" s="1405"/>
      <c r="B979" s="1406"/>
      <c r="C979" s="1407"/>
      <c r="D979" s="1408"/>
      <c r="E979" s="1404"/>
      <c r="G979" s="1408"/>
      <c r="H979" s="1404"/>
      <c r="I979" s="1053"/>
      <c r="J979" s="1404"/>
    </row>
    <row r="980" spans="1:10">
      <c r="A980" s="1405"/>
      <c r="B980" s="1406"/>
      <c r="C980" s="1407"/>
      <c r="D980" s="1408"/>
      <c r="E980" s="1404"/>
      <c r="G980" s="1408"/>
      <c r="H980" s="1404"/>
      <c r="I980" s="1053"/>
      <c r="J980" s="1404"/>
    </row>
    <row r="981" spans="1:10">
      <c r="A981" s="1405"/>
      <c r="B981" s="1406"/>
      <c r="C981" s="1407"/>
      <c r="D981" s="1408"/>
      <c r="E981" s="1404"/>
      <c r="G981" s="1408"/>
      <c r="H981" s="1404"/>
      <c r="I981" s="1053"/>
      <c r="J981" s="1404"/>
    </row>
    <row r="982" spans="1:10">
      <c r="A982" s="1405"/>
      <c r="B982" s="1406"/>
      <c r="C982" s="1407"/>
      <c r="D982" s="1408"/>
      <c r="E982" s="1404"/>
      <c r="G982" s="1408"/>
      <c r="H982" s="1404"/>
      <c r="I982" s="1053"/>
      <c r="J982" s="1404"/>
    </row>
    <row r="983" spans="1:10">
      <c r="A983" s="1405"/>
      <c r="B983" s="1406"/>
      <c r="C983" s="1407"/>
      <c r="D983" s="1408"/>
      <c r="E983" s="1404"/>
      <c r="G983" s="1408"/>
      <c r="H983" s="1404"/>
      <c r="I983" s="1053"/>
      <c r="J983" s="1404"/>
    </row>
    <row r="984" spans="1:10">
      <c r="A984" s="1405"/>
      <c r="B984" s="1406"/>
      <c r="C984" s="1407"/>
      <c r="D984" s="1408"/>
      <c r="E984" s="1404"/>
      <c r="G984" s="1408"/>
      <c r="H984" s="1404"/>
      <c r="I984" s="1053"/>
      <c r="J984" s="1404"/>
    </row>
    <row r="985" spans="1:10">
      <c r="A985" s="1405"/>
      <c r="B985" s="1406"/>
      <c r="C985" s="1407"/>
      <c r="D985" s="1408"/>
      <c r="E985" s="1404"/>
      <c r="G985" s="1408"/>
      <c r="H985" s="1404"/>
      <c r="I985" s="1053"/>
      <c r="J985" s="1404"/>
    </row>
    <row r="986" spans="1:10">
      <c r="A986" s="1405"/>
      <c r="B986" s="1406"/>
      <c r="C986" s="1407"/>
      <c r="D986" s="1408"/>
      <c r="E986" s="1404"/>
      <c r="G986" s="1408"/>
      <c r="H986" s="1404"/>
      <c r="I986" s="1053"/>
      <c r="J986" s="1404"/>
    </row>
    <row r="987" spans="1:10">
      <c r="A987" s="1405"/>
      <c r="B987" s="1406"/>
      <c r="C987" s="1407"/>
      <c r="D987" s="1408"/>
      <c r="E987" s="1404"/>
      <c r="G987" s="1408"/>
      <c r="H987" s="1404"/>
      <c r="I987" s="1053"/>
      <c r="J987" s="1404"/>
    </row>
    <row r="988" spans="1:10">
      <c r="A988" s="1405"/>
      <c r="B988" s="1406"/>
      <c r="C988" s="1407"/>
      <c r="D988" s="1408"/>
      <c r="E988" s="1404"/>
      <c r="G988" s="1408"/>
      <c r="H988" s="1404"/>
      <c r="I988" s="1053"/>
      <c r="J988" s="1404"/>
    </row>
    <row r="989" spans="1:10">
      <c r="A989" s="1405"/>
      <c r="B989" s="1406"/>
      <c r="C989" s="1407"/>
      <c r="D989" s="1408"/>
      <c r="E989" s="1404"/>
      <c r="G989" s="1408"/>
      <c r="H989" s="1404"/>
      <c r="I989" s="1053"/>
      <c r="J989" s="1404"/>
    </row>
    <row r="990" spans="1:10">
      <c r="A990" s="1405"/>
      <c r="B990" s="1406"/>
      <c r="C990" s="1407"/>
      <c r="D990" s="1408"/>
      <c r="E990" s="1404"/>
      <c r="G990" s="1408"/>
      <c r="H990" s="1404"/>
      <c r="I990" s="1053"/>
      <c r="J990" s="1404"/>
    </row>
    <row r="991" spans="1:10">
      <c r="A991" s="1405"/>
      <c r="B991" s="1406"/>
      <c r="C991" s="1407"/>
      <c r="D991" s="1408"/>
      <c r="E991" s="1404"/>
      <c r="G991" s="1408"/>
      <c r="H991" s="1404"/>
      <c r="I991" s="1053"/>
      <c r="J991" s="1404"/>
    </row>
    <row r="992" spans="1:10">
      <c r="A992" s="1405"/>
      <c r="B992" s="1406"/>
      <c r="C992" s="1407"/>
      <c r="D992" s="1408"/>
      <c r="E992" s="1404"/>
      <c r="G992" s="1408"/>
      <c r="H992" s="1404"/>
      <c r="I992" s="1053"/>
      <c r="J992" s="1404"/>
    </row>
    <row r="993" spans="1:10">
      <c r="A993" s="1405"/>
      <c r="B993" s="1406"/>
      <c r="C993" s="1407"/>
      <c r="D993" s="1408"/>
      <c r="E993" s="1404"/>
      <c r="G993" s="1408"/>
      <c r="H993" s="1404"/>
      <c r="I993" s="1053"/>
      <c r="J993" s="1404"/>
    </row>
    <row r="994" spans="1:10">
      <c r="A994" s="1405"/>
      <c r="B994" s="1406"/>
      <c r="C994" s="1407"/>
      <c r="D994" s="1408"/>
      <c r="E994" s="1404"/>
      <c r="G994" s="1408"/>
      <c r="H994" s="1404"/>
      <c r="I994" s="1053"/>
      <c r="J994" s="1404"/>
    </row>
    <row r="995" spans="1:10">
      <c r="A995" s="1405"/>
      <c r="B995" s="1406"/>
      <c r="C995" s="1407"/>
      <c r="D995" s="1408"/>
      <c r="E995" s="1404"/>
      <c r="G995" s="1408"/>
      <c r="H995" s="1404"/>
      <c r="I995" s="1053"/>
      <c r="J995" s="1404"/>
    </row>
    <row r="996" spans="1:10">
      <c r="A996" s="1405"/>
      <c r="B996" s="1406"/>
      <c r="C996" s="1407"/>
      <c r="D996" s="1408"/>
      <c r="E996" s="1404"/>
      <c r="G996" s="1408"/>
      <c r="H996" s="1404"/>
      <c r="I996" s="1053"/>
      <c r="J996" s="1404"/>
    </row>
    <row r="997" spans="1:10">
      <c r="A997" s="1405"/>
      <c r="B997" s="1406"/>
      <c r="C997" s="1407"/>
      <c r="D997" s="1408"/>
      <c r="E997" s="1404"/>
      <c r="G997" s="1408"/>
      <c r="H997" s="1404"/>
      <c r="I997" s="1053"/>
      <c r="J997" s="1404"/>
    </row>
    <row r="998" spans="1:10">
      <c r="A998" s="1405"/>
      <c r="B998" s="1406"/>
      <c r="C998" s="1407"/>
      <c r="D998" s="1408"/>
      <c r="E998" s="1404"/>
      <c r="G998" s="1408"/>
      <c r="H998" s="1404"/>
      <c r="I998" s="1053"/>
      <c r="J998" s="1404"/>
    </row>
    <row r="999" spans="1:10">
      <c r="A999" s="1405"/>
      <c r="B999" s="1406"/>
      <c r="C999" s="1407"/>
      <c r="D999" s="1408"/>
      <c r="E999" s="1404"/>
      <c r="G999" s="1408"/>
      <c r="H999" s="1404"/>
      <c r="I999" s="1053"/>
      <c r="J999" s="1404"/>
    </row>
    <row r="1000" spans="1:10">
      <c r="A1000" s="1405"/>
      <c r="B1000" s="1406"/>
      <c r="C1000" s="1407"/>
      <c r="D1000" s="1408"/>
      <c r="E1000" s="1404"/>
      <c r="G1000" s="1408"/>
      <c r="H1000" s="1404"/>
      <c r="I1000" s="1053"/>
      <c r="J1000" s="1404"/>
    </row>
    <row r="1001" spans="1:10">
      <c r="A1001" s="1405"/>
      <c r="B1001" s="1406"/>
      <c r="C1001" s="1407"/>
      <c r="D1001" s="1408"/>
      <c r="E1001" s="1404"/>
      <c r="G1001" s="1408"/>
      <c r="H1001" s="1404"/>
      <c r="I1001" s="1053"/>
      <c r="J1001" s="1404"/>
    </row>
    <row r="1002" spans="1:10">
      <c r="A1002" s="1405"/>
      <c r="B1002" s="1406"/>
      <c r="C1002" s="1407"/>
      <c r="D1002" s="1408"/>
      <c r="E1002" s="1404"/>
      <c r="G1002" s="1408"/>
      <c r="H1002" s="1404"/>
      <c r="I1002" s="1053"/>
      <c r="J1002" s="1404"/>
    </row>
    <row r="1003" spans="1:10">
      <c r="A1003" s="1405"/>
      <c r="B1003" s="1406"/>
      <c r="C1003" s="1407"/>
      <c r="D1003" s="1408"/>
      <c r="E1003" s="1404"/>
      <c r="G1003" s="1408"/>
      <c r="H1003" s="1404"/>
      <c r="I1003" s="1053"/>
      <c r="J1003" s="1404"/>
    </row>
    <row r="1004" spans="1:10">
      <c r="A1004" s="1405"/>
      <c r="B1004" s="1406"/>
      <c r="C1004" s="1407"/>
      <c r="D1004" s="1408"/>
      <c r="E1004" s="1404"/>
      <c r="G1004" s="1408"/>
      <c r="H1004" s="1404"/>
      <c r="I1004" s="1053"/>
      <c r="J1004" s="1404"/>
    </row>
    <row r="1005" spans="1:10">
      <c r="A1005" s="1405"/>
      <c r="B1005" s="1406"/>
      <c r="C1005" s="1407"/>
      <c r="D1005" s="1408"/>
      <c r="E1005" s="1404"/>
      <c r="G1005" s="1408"/>
      <c r="H1005" s="1404"/>
      <c r="I1005" s="1053"/>
      <c r="J1005" s="1404"/>
    </row>
    <row r="1006" spans="1:10">
      <c r="A1006" s="1405"/>
      <c r="B1006" s="1406"/>
      <c r="C1006" s="1407"/>
      <c r="D1006" s="1408"/>
      <c r="E1006" s="1404"/>
      <c r="G1006" s="1408"/>
      <c r="H1006" s="1404"/>
      <c r="I1006" s="1053"/>
      <c r="J1006" s="1404"/>
    </row>
    <row r="1007" spans="1:10">
      <c r="A1007" s="1405"/>
      <c r="B1007" s="1406"/>
      <c r="C1007" s="1407"/>
      <c r="D1007" s="1408"/>
      <c r="E1007" s="1404"/>
      <c r="G1007" s="1408"/>
      <c r="H1007" s="1404"/>
      <c r="I1007" s="1053"/>
      <c r="J1007" s="1404"/>
    </row>
    <row r="1008" spans="1:10">
      <c r="A1008" s="1405"/>
      <c r="B1008" s="1406"/>
      <c r="C1008" s="1407"/>
      <c r="D1008" s="1408"/>
      <c r="E1008" s="1404"/>
      <c r="G1008" s="1408"/>
      <c r="H1008" s="1404"/>
      <c r="I1008" s="1053"/>
      <c r="J1008" s="1404"/>
    </row>
    <row r="1009" spans="1:10">
      <c r="A1009" s="1405"/>
      <c r="B1009" s="1406"/>
      <c r="C1009" s="1407"/>
      <c r="D1009" s="1408"/>
      <c r="E1009" s="1404"/>
      <c r="G1009" s="1408"/>
      <c r="H1009" s="1404"/>
      <c r="I1009" s="1053"/>
      <c r="J1009" s="1404"/>
    </row>
    <row r="1010" spans="1:10">
      <c r="A1010" s="1405"/>
      <c r="B1010" s="1406"/>
      <c r="C1010" s="1407"/>
      <c r="D1010" s="1408"/>
      <c r="E1010" s="1404"/>
      <c r="G1010" s="1408"/>
      <c r="H1010" s="1404"/>
      <c r="I1010" s="1053"/>
      <c r="J1010" s="1404"/>
    </row>
    <row r="1011" spans="1:10">
      <c r="A1011" s="1405"/>
      <c r="B1011" s="1406"/>
      <c r="C1011" s="1407"/>
      <c r="D1011" s="1408"/>
      <c r="E1011" s="1404"/>
      <c r="G1011" s="1408"/>
      <c r="H1011" s="1404"/>
      <c r="I1011" s="1053"/>
      <c r="J1011" s="1404"/>
    </row>
    <row r="1012" spans="1:10">
      <c r="A1012" s="1405"/>
      <c r="B1012" s="1406"/>
      <c r="C1012" s="1407"/>
      <c r="D1012" s="1408"/>
      <c r="E1012" s="1404"/>
      <c r="G1012" s="1408"/>
      <c r="H1012" s="1404"/>
      <c r="I1012" s="1053"/>
      <c r="J1012" s="1404"/>
    </row>
    <row r="1013" spans="1:10">
      <c r="A1013" s="1405"/>
      <c r="B1013" s="1406"/>
      <c r="C1013" s="1407"/>
      <c r="D1013" s="1408"/>
      <c r="E1013" s="1404"/>
      <c r="G1013" s="1408"/>
      <c r="H1013" s="1404"/>
      <c r="I1013" s="1053"/>
      <c r="J1013" s="1404"/>
    </row>
    <row r="1014" spans="1:10">
      <c r="A1014" s="1405"/>
      <c r="B1014" s="1406"/>
      <c r="C1014" s="1407"/>
      <c r="D1014" s="1408"/>
      <c r="E1014" s="1404"/>
      <c r="G1014" s="1408"/>
      <c r="H1014" s="1404"/>
      <c r="I1014" s="1053"/>
      <c r="J1014" s="1404"/>
    </row>
    <row r="1015" spans="1:10">
      <c r="A1015" s="1405"/>
      <c r="B1015" s="1406"/>
      <c r="C1015" s="1407"/>
      <c r="D1015" s="1408"/>
      <c r="E1015" s="1404"/>
      <c r="G1015" s="1408"/>
      <c r="H1015" s="1404"/>
      <c r="I1015" s="1053"/>
      <c r="J1015" s="1404"/>
    </row>
    <row r="1016" spans="1:10">
      <c r="A1016" s="1405"/>
      <c r="B1016" s="1406"/>
      <c r="C1016" s="1407"/>
      <c r="D1016" s="1408"/>
      <c r="E1016" s="1404"/>
      <c r="G1016" s="1408"/>
      <c r="H1016" s="1404"/>
      <c r="I1016" s="1053"/>
      <c r="J1016" s="1404"/>
    </row>
    <row r="1017" spans="1:10">
      <c r="A1017" s="1405"/>
      <c r="B1017" s="1406"/>
      <c r="C1017" s="1407"/>
      <c r="D1017" s="1408"/>
      <c r="E1017" s="1404"/>
      <c r="G1017" s="1408"/>
      <c r="H1017" s="1404"/>
      <c r="I1017" s="1053"/>
      <c r="J1017" s="1404"/>
    </row>
    <row r="1018" spans="1:10">
      <c r="A1018" s="1405"/>
      <c r="B1018" s="1406"/>
      <c r="C1018" s="1407"/>
      <c r="D1018" s="1408"/>
      <c r="E1018" s="1404"/>
      <c r="G1018" s="1408"/>
      <c r="H1018" s="1404"/>
      <c r="I1018" s="1053"/>
      <c r="J1018" s="1404"/>
    </row>
    <row r="1019" spans="1:10">
      <c r="A1019" s="1405"/>
      <c r="B1019" s="1406"/>
      <c r="C1019" s="1407"/>
      <c r="D1019" s="1408"/>
      <c r="E1019" s="1404"/>
      <c r="G1019" s="1408"/>
      <c r="H1019" s="1404"/>
      <c r="I1019" s="1053"/>
      <c r="J1019" s="1404"/>
    </row>
    <row r="1020" spans="1:10">
      <c r="A1020" s="1405"/>
      <c r="B1020" s="1406"/>
      <c r="C1020" s="1407"/>
      <c r="D1020" s="1408"/>
      <c r="E1020" s="1404"/>
      <c r="G1020" s="1408"/>
      <c r="H1020" s="1404"/>
      <c r="I1020" s="1053"/>
      <c r="J1020" s="1404"/>
    </row>
    <row r="1021" spans="1:10">
      <c r="A1021" s="1405"/>
      <c r="B1021" s="1406"/>
      <c r="C1021" s="1407"/>
      <c r="D1021" s="1408"/>
      <c r="E1021" s="1404"/>
      <c r="G1021" s="1408"/>
      <c r="H1021" s="1404"/>
      <c r="I1021" s="1053"/>
      <c r="J1021" s="1404"/>
    </row>
    <row r="1022" spans="1:10">
      <c r="A1022" s="1405"/>
      <c r="B1022" s="1406"/>
      <c r="C1022" s="1407"/>
      <c r="D1022" s="1408"/>
      <c r="E1022" s="1404"/>
      <c r="G1022" s="1408"/>
      <c r="H1022" s="1404"/>
      <c r="I1022" s="1053"/>
      <c r="J1022" s="1404"/>
    </row>
    <row r="1023" spans="1:10">
      <c r="A1023" s="1405"/>
      <c r="B1023" s="1406"/>
      <c r="C1023" s="1407"/>
      <c r="D1023" s="1408"/>
      <c r="E1023" s="1404"/>
      <c r="G1023" s="1408"/>
      <c r="H1023" s="1404"/>
      <c r="I1023" s="1053"/>
      <c r="J1023" s="1404"/>
    </row>
    <row r="1024" spans="1:10">
      <c r="A1024" s="1405"/>
      <c r="B1024" s="1406"/>
      <c r="C1024" s="1407"/>
      <c r="D1024" s="1408"/>
      <c r="E1024" s="1404"/>
      <c r="G1024" s="1408"/>
      <c r="H1024" s="1404"/>
      <c r="I1024" s="1053"/>
      <c r="J1024" s="1404"/>
    </row>
    <row r="1025" spans="1:10">
      <c r="A1025" s="1405"/>
      <c r="B1025" s="1406"/>
      <c r="C1025" s="1407"/>
      <c r="D1025" s="1408"/>
      <c r="E1025" s="1404"/>
      <c r="G1025" s="1408"/>
      <c r="H1025" s="1404"/>
      <c r="I1025" s="1053"/>
      <c r="J1025" s="1404"/>
    </row>
    <row r="1026" spans="1:10">
      <c r="A1026" s="1405"/>
      <c r="B1026" s="1406"/>
      <c r="C1026" s="1407"/>
      <c r="D1026" s="1408"/>
      <c r="E1026" s="1404"/>
      <c r="G1026" s="1408"/>
      <c r="H1026" s="1404"/>
      <c r="I1026" s="1053"/>
      <c r="J1026" s="1404"/>
    </row>
    <row r="1027" spans="1:10">
      <c r="A1027" s="1405"/>
      <c r="B1027" s="1406"/>
      <c r="C1027" s="1407"/>
      <c r="D1027" s="1408"/>
      <c r="E1027" s="1404"/>
      <c r="G1027" s="1408"/>
      <c r="H1027" s="1404"/>
      <c r="I1027" s="1053"/>
      <c r="J1027" s="1404"/>
    </row>
    <row r="1028" spans="1:10">
      <c r="A1028" s="1405"/>
      <c r="B1028" s="1406"/>
      <c r="C1028" s="1407"/>
      <c r="D1028" s="1408"/>
      <c r="E1028" s="1404"/>
      <c r="G1028" s="1408"/>
      <c r="H1028" s="1404"/>
      <c r="I1028" s="1053"/>
      <c r="J1028" s="1404"/>
    </row>
    <row r="1029" spans="1:10">
      <c r="A1029" s="1405"/>
      <c r="B1029" s="1406"/>
      <c r="C1029" s="1407"/>
      <c r="D1029" s="1408"/>
      <c r="E1029" s="1404"/>
      <c r="G1029" s="1408"/>
      <c r="H1029" s="1404"/>
      <c r="I1029" s="1053"/>
      <c r="J1029" s="1404"/>
    </row>
    <row r="1030" spans="1:10">
      <c r="A1030" s="1405"/>
      <c r="B1030" s="1406"/>
      <c r="C1030" s="1407"/>
      <c r="D1030" s="1408"/>
      <c r="E1030" s="1404"/>
      <c r="G1030" s="1408"/>
      <c r="H1030" s="1404"/>
      <c r="I1030" s="1053"/>
      <c r="J1030" s="1404"/>
    </row>
    <row r="1031" spans="1:10">
      <c r="A1031" s="1405"/>
      <c r="B1031" s="1406"/>
      <c r="C1031" s="1407"/>
      <c r="D1031" s="1408"/>
      <c r="E1031" s="1404"/>
      <c r="G1031" s="1408"/>
      <c r="H1031" s="1404"/>
      <c r="I1031" s="1053"/>
      <c r="J1031" s="1404"/>
    </row>
    <row r="1032" spans="1:10">
      <c r="A1032" s="1405"/>
      <c r="B1032" s="1406"/>
      <c r="C1032" s="1407"/>
      <c r="D1032" s="1408"/>
      <c r="E1032" s="1404"/>
      <c r="G1032" s="1408"/>
      <c r="H1032" s="1404"/>
      <c r="I1032" s="1053"/>
      <c r="J1032" s="1404"/>
    </row>
    <row r="1033" spans="1:10">
      <c r="A1033" s="1405"/>
      <c r="B1033" s="1406"/>
      <c r="C1033" s="1407"/>
      <c r="D1033" s="1408"/>
      <c r="E1033" s="1404"/>
      <c r="G1033" s="1408"/>
      <c r="H1033" s="1404"/>
      <c r="I1033" s="1053"/>
      <c r="J1033" s="1404"/>
    </row>
    <row r="1034" spans="1:10">
      <c r="A1034" s="1405"/>
      <c r="B1034" s="1406"/>
      <c r="C1034" s="1407"/>
      <c r="D1034" s="1408"/>
      <c r="E1034" s="1404"/>
      <c r="G1034" s="1408"/>
      <c r="H1034" s="1404"/>
      <c r="I1034" s="1053"/>
      <c r="J1034" s="1404"/>
    </row>
    <row r="1035" spans="1:10">
      <c r="A1035" s="1405"/>
      <c r="B1035" s="1406"/>
      <c r="C1035" s="1407"/>
      <c r="D1035" s="1408"/>
      <c r="E1035" s="1404"/>
      <c r="G1035" s="1408"/>
      <c r="H1035" s="1404"/>
      <c r="I1035" s="1053"/>
      <c r="J1035" s="1404"/>
    </row>
    <row r="1036" spans="1:10">
      <c r="A1036" s="1405"/>
      <c r="B1036" s="1406"/>
      <c r="C1036" s="1407"/>
      <c r="D1036" s="1408"/>
      <c r="E1036" s="1404"/>
      <c r="G1036" s="1408"/>
      <c r="H1036" s="1404"/>
      <c r="I1036" s="1053"/>
      <c r="J1036" s="1404"/>
    </row>
    <row r="1037" spans="1:10">
      <c r="A1037" s="1405"/>
      <c r="B1037" s="1406"/>
      <c r="C1037" s="1407"/>
      <c r="D1037" s="1408"/>
      <c r="E1037" s="1404"/>
      <c r="G1037" s="1408"/>
      <c r="H1037" s="1404"/>
      <c r="I1037" s="1053"/>
      <c r="J1037" s="1404"/>
    </row>
    <row r="1038" spans="1:10">
      <c r="A1038" s="1405"/>
      <c r="B1038" s="1406"/>
      <c r="C1038" s="1407"/>
      <c r="D1038" s="1408"/>
      <c r="E1038" s="1404"/>
      <c r="G1038" s="1408"/>
      <c r="H1038" s="1404"/>
      <c r="I1038" s="1053"/>
      <c r="J1038" s="1404"/>
    </row>
    <row r="1039" spans="1:10">
      <c r="A1039" s="1405"/>
      <c r="B1039" s="1406"/>
      <c r="C1039" s="1407"/>
      <c r="D1039" s="1408"/>
      <c r="E1039" s="1404"/>
      <c r="G1039" s="1408"/>
      <c r="H1039" s="1404"/>
      <c r="I1039" s="1053"/>
      <c r="J1039" s="1404"/>
    </row>
    <row r="1040" spans="1:10">
      <c r="A1040" s="1405"/>
      <c r="B1040" s="1406"/>
      <c r="C1040" s="1407"/>
      <c r="D1040" s="1408"/>
      <c r="E1040" s="1404"/>
      <c r="G1040" s="1408"/>
      <c r="H1040" s="1404"/>
      <c r="I1040" s="1053"/>
      <c r="J1040" s="1404"/>
    </row>
    <row r="1041" spans="1:10">
      <c r="A1041" s="1405"/>
      <c r="B1041" s="1406"/>
      <c r="C1041" s="1407"/>
      <c r="D1041" s="1408"/>
      <c r="E1041" s="1404"/>
      <c r="G1041" s="1408"/>
      <c r="H1041" s="1404"/>
      <c r="I1041" s="1053"/>
      <c r="J1041" s="1404"/>
    </row>
    <row r="1042" spans="1:10">
      <c r="A1042" s="1405"/>
      <c r="B1042" s="1406"/>
      <c r="C1042" s="1407"/>
      <c r="D1042" s="1408"/>
      <c r="E1042" s="1404"/>
      <c r="G1042" s="1408"/>
      <c r="H1042" s="1404"/>
      <c r="I1042" s="1053"/>
      <c r="J1042" s="1404"/>
    </row>
    <row r="1043" spans="1:10">
      <c r="A1043" s="1405"/>
      <c r="B1043" s="1406"/>
      <c r="C1043" s="1407"/>
      <c r="D1043" s="1408"/>
      <c r="E1043" s="1404"/>
      <c r="G1043" s="1408"/>
      <c r="H1043" s="1404"/>
      <c r="I1043" s="1053"/>
      <c r="J1043" s="1404"/>
    </row>
    <row r="1044" spans="1:10">
      <c r="A1044" s="1405"/>
      <c r="B1044" s="1406"/>
      <c r="C1044" s="1407"/>
      <c r="D1044" s="1408"/>
      <c r="E1044" s="1404"/>
      <c r="G1044" s="1408"/>
      <c r="H1044" s="1404"/>
      <c r="I1044" s="1053"/>
      <c r="J1044" s="1404"/>
    </row>
    <row r="1045" spans="1:10">
      <c r="A1045" s="1405"/>
      <c r="B1045" s="1406"/>
      <c r="C1045" s="1407"/>
      <c r="D1045" s="1408"/>
      <c r="E1045" s="1404"/>
      <c r="G1045" s="1408"/>
      <c r="H1045" s="1404"/>
      <c r="I1045" s="1053"/>
      <c r="J1045" s="1404"/>
    </row>
    <row r="1046" spans="1:10">
      <c r="A1046" s="1405"/>
      <c r="B1046" s="1406"/>
      <c r="C1046" s="1407"/>
      <c r="D1046" s="1408"/>
      <c r="E1046" s="1404"/>
      <c r="G1046" s="1408"/>
      <c r="H1046" s="1404"/>
      <c r="I1046" s="1053"/>
      <c r="J1046" s="1404"/>
    </row>
    <row r="1047" spans="1:10">
      <c r="A1047" s="1405"/>
      <c r="B1047" s="1406"/>
      <c r="C1047" s="1407"/>
      <c r="D1047" s="1408"/>
      <c r="E1047" s="1404"/>
      <c r="G1047" s="1408"/>
      <c r="H1047" s="1404"/>
      <c r="I1047" s="1053"/>
      <c r="J1047" s="1404"/>
    </row>
    <row r="1048" spans="1:10">
      <c r="A1048" s="1405"/>
      <c r="B1048" s="1406"/>
      <c r="C1048" s="1407"/>
      <c r="D1048" s="1408"/>
      <c r="E1048" s="1404"/>
      <c r="G1048" s="1408"/>
      <c r="H1048" s="1404"/>
      <c r="I1048" s="1053"/>
      <c r="J1048" s="1404"/>
    </row>
    <row r="1049" spans="1:10">
      <c r="A1049" s="1405"/>
      <c r="B1049" s="1406"/>
      <c r="C1049" s="1407"/>
      <c r="D1049" s="1408"/>
      <c r="E1049" s="1404"/>
      <c r="G1049" s="1408"/>
      <c r="H1049" s="1404"/>
      <c r="I1049" s="1053"/>
      <c r="J1049" s="1404"/>
    </row>
    <row r="1050" spans="1:10">
      <c r="A1050" s="1405"/>
      <c r="B1050" s="1406"/>
      <c r="C1050" s="1407"/>
      <c r="D1050" s="1408"/>
      <c r="E1050" s="1404"/>
      <c r="G1050" s="1408"/>
      <c r="H1050" s="1404"/>
      <c r="I1050" s="1053"/>
      <c r="J1050" s="1404"/>
    </row>
    <row r="1051" spans="1:10">
      <c r="A1051" s="1405"/>
      <c r="B1051" s="1406"/>
      <c r="C1051" s="1407"/>
      <c r="D1051" s="1408"/>
      <c r="E1051" s="1404"/>
      <c r="G1051" s="1408"/>
      <c r="H1051" s="1404"/>
      <c r="I1051" s="1053"/>
      <c r="J1051" s="1404"/>
    </row>
    <row r="1052" spans="1:10">
      <c r="A1052" s="1405"/>
      <c r="B1052" s="1406"/>
      <c r="C1052" s="1407"/>
      <c r="D1052" s="1408"/>
      <c r="E1052" s="1404"/>
      <c r="G1052" s="1408"/>
      <c r="H1052" s="1404"/>
      <c r="I1052" s="1053"/>
      <c r="J1052" s="1404"/>
    </row>
    <row r="1053" spans="1:10">
      <c r="A1053" s="1405"/>
      <c r="B1053" s="1406"/>
      <c r="C1053" s="1407"/>
      <c r="D1053" s="1408"/>
      <c r="E1053" s="1404"/>
      <c r="G1053" s="1408"/>
      <c r="H1053" s="1404"/>
      <c r="I1053" s="1053"/>
      <c r="J1053" s="1404"/>
    </row>
    <row r="1054" spans="1:10">
      <c r="A1054" s="1405"/>
      <c r="B1054" s="1406"/>
      <c r="C1054" s="1407"/>
      <c r="D1054" s="1408"/>
      <c r="E1054" s="1404"/>
      <c r="G1054" s="1408"/>
      <c r="H1054" s="1404"/>
      <c r="I1054" s="1053"/>
      <c r="J1054" s="1404"/>
    </row>
    <row r="1055" spans="1:10">
      <c r="A1055" s="1405"/>
      <c r="B1055" s="1406"/>
      <c r="C1055" s="1407"/>
      <c r="D1055" s="1408"/>
      <c r="E1055" s="1404"/>
      <c r="G1055" s="1408"/>
      <c r="H1055" s="1404"/>
      <c r="I1055" s="1053"/>
      <c r="J1055" s="1404"/>
    </row>
    <row r="1056" spans="1:10">
      <c r="A1056" s="1405"/>
      <c r="B1056" s="1406"/>
      <c r="C1056" s="1407"/>
      <c r="D1056" s="1408"/>
      <c r="E1056" s="1404"/>
      <c r="G1056" s="1408"/>
      <c r="H1056" s="1404"/>
      <c r="I1056" s="1053"/>
      <c r="J1056" s="1404"/>
    </row>
    <row r="1057" spans="1:10">
      <c r="A1057" s="1405"/>
      <c r="B1057" s="1406"/>
      <c r="C1057" s="1407"/>
      <c r="D1057" s="1408"/>
      <c r="E1057" s="1404"/>
      <c r="G1057" s="1408"/>
      <c r="H1057" s="1404"/>
      <c r="I1057" s="1053"/>
      <c r="J1057" s="1404"/>
    </row>
    <row r="1058" spans="1:10">
      <c r="A1058" s="1405"/>
      <c r="B1058" s="1406"/>
      <c r="C1058" s="1407"/>
      <c r="D1058" s="1408"/>
      <c r="E1058" s="1404"/>
      <c r="G1058" s="1408"/>
      <c r="H1058" s="1404"/>
      <c r="I1058" s="1053"/>
      <c r="J1058" s="1404"/>
    </row>
    <row r="1059" spans="1:10">
      <c r="A1059" s="1405"/>
      <c r="B1059" s="1406"/>
      <c r="C1059" s="1407"/>
      <c r="D1059" s="1408"/>
      <c r="E1059" s="1404"/>
      <c r="G1059" s="1408"/>
      <c r="H1059" s="1404"/>
      <c r="I1059" s="1053"/>
      <c r="J1059" s="1404"/>
    </row>
    <row r="1060" spans="1:10">
      <c r="A1060" s="1405"/>
      <c r="B1060" s="1406"/>
      <c r="C1060" s="1407"/>
      <c r="D1060" s="1408"/>
      <c r="E1060" s="1404"/>
      <c r="G1060" s="1408"/>
      <c r="H1060" s="1404"/>
      <c r="I1060" s="1053"/>
      <c r="J1060" s="1404"/>
    </row>
    <row r="1061" spans="1:10">
      <c r="A1061" s="1405"/>
      <c r="B1061" s="1406"/>
      <c r="C1061" s="1407"/>
      <c r="D1061" s="1408"/>
      <c r="E1061" s="1404"/>
      <c r="G1061" s="1408"/>
      <c r="H1061" s="1404"/>
      <c r="I1061" s="1053"/>
      <c r="J1061" s="1404"/>
    </row>
    <row r="1062" spans="1:10">
      <c r="A1062" s="1405"/>
      <c r="B1062" s="1406"/>
      <c r="C1062" s="1407"/>
      <c r="D1062" s="1408"/>
      <c r="E1062" s="1404"/>
      <c r="G1062" s="1408"/>
      <c r="H1062" s="1404"/>
      <c r="I1062" s="1053"/>
      <c r="J1062" s="1404"/>
    </row>
    <row r="1063" spans="1:10">
      <c r="A1063" s="1405"/>
      <c r="B1063" s="1406"/>
      <c r="C1063" s="1407"/>
      <c r="D1063" s="1408"/>
      <c r="E1063" s="1404"/>
      <c r="G1063" s="1408"/>
      <c r="H1063" s="1404"/>
      <c r="I1063" s="1053"/>
      <c r="J1063" s="1404"/>
    </row>
    <row r="1064" spans="1:10">
      <c r="A1064" s="1405"/>
      <c r="B1064" s="1406"/>
      <c r="C1064" s="1407"/>
      <c r="D1064" s="1408"/>
      <c r="E1064" s="1404"/>
      <c r="G1064" s="1408"/>
      <c r="H1064" s="1404"/>
      <c r="I1064" s="1053"/>
      <c r="J1064" s="1404"/>
    </row>
    <row r="1065" spans="1:10">
      <c r="A1065" s="1405"/>
      <c r="B1065" s="1406"/>
      <c r="C1065" s="1407"/>
      <c r="D1065" s="1408"/>
      <c r="E1065" s="1404"/>
      <c r="G1065" s="1408"/>
      <c r="H1065" s="1404"/>
      <c r="I1065" s="1053"/>
      <c r="J1065" s="1404"/>
    </row>
    <row r="1066" spans="1:10">
      <c r="A1066" s="1405"/>
      <c r="B1066" s="1406"/>
      <c r="C1066" s="1407"/>
      <c r="D1066" s="1408"/>
      <c r="E1066" s="1404"/>
      <c r="G1066" s="1408"/>
      <c r="H1066" s="1404"/>
      <c r="I1066" s="1053"/>
      <c r="J1066" s="1404"/>
    </row>
    <row r="1067" spans="1:10">
      <c r="A1067" s="1405"/>
      <c r="B1067" s="1406"/>
      <c r="C1067" s="1407"/>
      <c r="D1067" s="1408"/>
      <c r="E1067" s="1404"/>
      <c r="G1067" s="1408"/>
      <c r="H1067" s="1404"/>
      <c r="I1067" s="1053"/>
      <c r="J1067" s="1404"/>
    </row>
    <row r="1068" spans="1:10">
      <c r="A1068" s="1405"/>
      <c r="B1068" s="1406"/>
      <c r="C1068" s="1407"/>
      <c r="D1068" s="1408"/>
      <c r="E1068" s="1404"/>
      <c r="G1068" s="1408"/>
      <c r="H1068" s="1404"/>
      <c r="I1068" s="1053"/>
      <c r="J1068" s="1404"/>
    </row>
    <row r="1069" spans="1:10">
      <c r="A1069" s="1405"/>
      <c r="B1069" s="1406"/>
      <c r="C1069" s="1407"/>
      <c r="D1069" s="1408"/>
      <c r="E1069" s="1404"/>
      <c r="G1069" s="1408"/>
      <c r="H1069" s="1404"/>
      <c r="I1069" s="1053"/>
      <c r="J1069" s="1404"/>
    </row>
    <row r="1070" spans="1:10">
      <c r="A1070" s="1405"/>
      <c r="B1070" s="1406"/>
      <c r="C1070" s="1407"/>
      <c r="D1070" s="1408"/>
      <c r="E1070" s="1404"/>
      <c r="G1070" s="1408"/>
      <c r="H1070" s="1404"/>
      <c r="I1070" s="1053"/>
      <c r="J1070" s="1404"/>
    </row>
    <row r="1071" spans="1:10">
      <c r="A1071" s="1405"/>
      <c r="B1071" s="1406"/>
      <c r="C1071" s="1407"/>
      <c r="D1071" s="1408"/>
      <c r="E1071" s="1404"/>
      <c r="G1071" s="1408"/>
      <c r="H1071" s="1404"/>
      <c r="I1071" s="1053"/>
      <c r="J1071" s="1404"/>
    </row>
    <row r="1072" spans="1:10">
      <c r="A1072" s="1405"/>
      <c r="B1072" s="1406"/>
      <c r="C1072" s="1407"/>
      <c r="D1072" s="1408"/>
      <c r="E1072" s="1404"/>
      <c r="G1072" s="1408"/>
      <c r="H1072" s="1404"/>
      <c r="I1072" s="1053"/>
      <c r="J1072" s="1404"/>
    </row>
    <row r="1073" spans="1:10">
      <c r="A1073" s="1405"/>
      <c r="B1073" s="1406"/>
      <c r="C1073" s="1407"/>
      <c r="D1073" s="1408"/>
      <c r="E1073" s="1404"/>
      <c r="G1073" s="1408"/>
      <c r="H1073" s="1404"/>
      <c r="I1073" s="1053"/>
      <c r="J1073" s="1404"/>
    </row>
    <row r="1074" spans="1:10">
      <c r="A1074" s="1405"/>
      <c r="B1074" s="1406"/>
      <c r="C1074" s="1407"/>
      <c r="D1074" s="1408"/>
      <c r="E1074" s="1404"/>
      <c r="G1074" s="1408"/>
      <c r="H1074" s="1404"/>
      <c r="I1074" s="1053"/>
      <c r="J1074" s="1404"/>
    </row>
    <row r="1075" spans="1:10">
      <c r="A1075" s="1405"/>
      <c r="B1075" s="1406"/>
      <c r="C1075" s="1407"/>
      <c r="D1075" s="1408"/>
      <c r="E1075" s="1404"/>
      <c r="G1075" s="1408"/>
      <c r="H1075" s="1404"/>
      <c r="I1075" s="1053"/>
      <c r="J1075" s="1404"/>
    </row>
    <row r="1076" spans="1:10">
      <c r="A1076" s="1405"/>
      <c r="B1076" s="1406"/>
      <c r="C1076" s="1407"/>
      <c r="D1076" s="1408"/>
      <c r="E1076" s="1404"/>
      <c r="G1076" s="1408"/>
      <c r="H1076" s="1404"/>
      <c r="I1076" s="1053"/>
      <c r="J1076" s="1404"/>
    </row>
    <row r="1077" spans="1:10">
      <c r="A1077" s="1405"/>
      <c r="B1077" s="1406"/>
      <c r="C1077" s="1407"/>
      <c r="D1077" s="1408"/>
      <c r="E1077" s="1404"/>
      <c r="G1077" s="1408"/>
      <c r="H1077" s="1404"/>
      <c r="I1077" s="1053"/>
      <c r="J1077" s="1404"/>
    </row>
    <row r="1078" spans="1:10">
      <c r="A1078" s="1405"/>
      <c r="B1078" s="1406"/>
      <c r="C1078" s="1407"/>
      <c r="D1078" s="1408"/>
      <c r="E1078" s="1404"/>
      <c r="G1078" s="1408"/>
      <c r="H1078" s="1404"/>
      <c r="I1078" s="1053"/>
      <c r="J1078" s="1404"/>
    </row>
    <row r="1079" spans="1:10">
      <c r="A1079" s="1405"/>
      <c r="B1079" s="1406"/>
      <c r="C1079" s="1407"/>
      <c r="D1079" s="1408"/>
      <c r="E1079" s="1404"/>
      <c r="G1079" s="1408"/>
      <c r="H1079" s="1404"/>
      <c r="I1079" s="1053"/>
      <c r="J1079" s="1404"/>
    </row>
    <row r="1080" spans="1:10">
      <c r="A1080" s="1405"/>
      <c r="B1080" s="1406"/>
      <c r="C1080" s="1407"/>
      <c r="D1080" s="1408"/>
      <c r="E1080" s="1404"/>
      <c r="G1080" s="1408"/>
      <c r="H1080" s="1404"/>
      <c r="I1080" s="1053"/>
      <c r="J1080" s="1404"/>
    </row>
    <row r="1081" spans="1:10">
      <c r="A1081" s="1405"/>
      <c r="B1081" s="1406"/>
      <c r="C1081" s="1407"/>
      <c r="D1081" s="1408"/>
      <c r="E1081" s="1404"/>
      <c r="G1081" s="1408"/>
      <c r="H1081" s="1404"/>
      <c r="I1081" s="1053"/>
      <c r="J1081" s="1404"/>
    </row>
    <row r="1082" spans="1:10">
      <c r="A1082" s="1405"/>
      <c r="B1082" s="1406"/>
      <c r="C1082" s="1407"/>
      <c r="D1082" s="1408"/>
      <c r="E1082" s="1404"/>
      <c r="G1082" s="1408"/>
      <c r="H1082" s="1404"/>
      <c r="I1082" s="1053"/>
      <c r="J1082" s="1404"/>
    </row>
    <row r="1083" spans="1:10">
      <c r="A1083" s="1405"/>
      <c r="B1083" s="1406"/>
      <c r="C1083" s="1407"/>
      <c r="D1083" s="1408"/>
      <c r="E1083" s="1404"/>
      <c r="G1083" s="1408"/>
      <c r="H1083" s="1404"/>
      <c r="I1083" s="1053"/>
      <c r="J1083" s="1404"/>
    </row>
    <row r="1084" spans="1:10">
      <c r="A1084" s="1405"/>
      <c r="B1084" s="1406"/>
      <c r="C1084" s="1407"/>
      <c r="D1084" s="1408"/>
      <c r="E1084" s="1404"/>
      <c r="G1084" s="1408"/>
      <c r="H1084" s="1404"/>
      <c r="I1084" s="1053"/>
      <c r="J1084" s="1404"/>
    </row>
    <row r="1085" spans="1:10">
      <c r="A1085" s="1405"/>
      <c r="B1085" s="1406"/>
      <c r="C1085" s="1407"/>
      <c r="D1085" s="1408"/>
      <c r="E1085" s="1404"/>
      <c r="G1085" s="1408"/>
      <c r="H1085" s="1404"/>
      <c r="I1085" s="1053"/>
      <c r="J1085" s="1404"/>
    </row>
    <row r="1086" spans="1:10">
      <c r="A1086" s="1405"/>
      <c r="B1086" s="1406"/>
      <c r="C1086" s="1407"/>
      <c r="D1086" s="1408"/>
      <c r="E1086" s="1404"/>
      <c r="G1086" s="1408"/>
      <c r="H1086" s="1404"/>
      <c r="I1086" s="1053"/>
      <c r="J1086" s="1404"/>
    </row>
    <row r="1087" spans="1:10">
      <c r="A1087" s="1405"/>
      <c r="B1087" s="1406"/>
      <c r="C1087" s="1407"/>
      <c r="D1087" s="1408"/>
      <c r="E1087" s="1404"/>
      <c r="G1087" s="1408"/>
      <c r="H1087" s="1404"/>
      <c r="I1087" s="1053"/>
      <c r="J1087" s="1404"/>
    </row>
    <row r="1088" spans="1:10">
      <c r="A1088" s="1405"/>
      <c r="B1088" s="1406"/>
      <c r="C1088" s="1407"/>
      <c r="D1088" s="1408"/>
      <c r="E1088" s="1404"/>
      <c r="G1088" s="1408"/>
      <c r="H1088" s="1404"/>
      <c r="I1088" s="1053"/>
      <c r="J1088" s="1404"/>
    </row>
    <row r="1089" spans="1:10">
      <c r="A1089" s="1405"/>
      <c r="B1089" s="1406"/>
      <c r="C1089" s="1407"/>
      <c r="D1089" s="1408"/>
      <c r="E1089" s="1404"/>
      <c r="G1089" s="1408"/>
      <c r="H1089" s="1404"/>
      <c r="I1089" s="1053"/>
      <c r="J1089" s="1404"/>
    </row>
    <row r="1090" spans="1:10">
      <c r="A1090" s="1405"/>
      <c r="B1090" s="1406"/>
      <c r="C1090" s="1407"/>
      <c r="D1090" s="1408"/>
      <c r="E1090" s="1404"/>
      <c r="G1090" s="1408"/>
      <c r="H1090" s="1404"/>
      <c r="I1090" s="1053"/>
      <c r="J1090" s="1404"/>
    </row>
    <row r="1091" spans="1:10">
      <c r="A1091" s="1405"/>
      <c r="B1091" s="1406"/>
      <c r="C1091" s="1407"/>
      <c r="D1091" s="1408"/>
      <c r="E1091" s="1404"/>
      <c r="G1091" s="1408"/>
      <c r="H1091" s="1404"/>
      <c r="I1091" s="1053"/>
      <c r="J1091" s="1404"/>
    </row>
    <row r="1092" spans="1:10">
      <c r="A1092" s="1405"/>
      <c r="B1092" s="1406"/>
      <c r="C1092" s="1407"/>
      <c r="D1092" s="1408"/>
      <c r="E1092" s="1404"/>
      <c r="G1092" s="1408"/>
      <c r="H1092" s="1404"/>
      <c r="I1092" s="1053"/>
      <c r="J1092" s="1404"/>
    </row>
    <row r="1093" spans="1:10">
      <c r="A1093" s="1405"/>
      <c r="B1093" s="1406"/>
      <c r="C1093" s="1407"/>
      <c r="D1093" s="1408"/>
      <c r="E1093" s="1404"/>
      <c r="G1093" s="1408"/>
      <c r="H1093" s="1404"/>
      <c r="I1093" s="1053"/>
      <c r="J1093" s="1404"/>
    </row>
    <row r="1094" spans="1:10">
      <c r="A1094" s="1405"/>
      <c r="B1094" s="1406"/>
      <c r="C1094" s="1407"/>
      <c r="D1094" s="1408"/>
      <c r="E1094" s="1404"/>
      <c r="G1094" s="1408"/>
      <c r="H1094" s="1404"/>
      <c r="I1094" s="1053"/>
      <c r="J1094" s="1404"/>
    </row>
    <row r="1095" spans="1:10">
      <c r="A1095" s="1405"/>
      <c r="B1095" s="1406"/>
      <c r="C1095" s="1407"/>
      <c r="D1095" s="1408"/>
      <c r="E1095" s="1404"/>
      <c r="G1095" s="1408"/>
      <c r="H1095" s="1404"/>
      <c r="I1095" s="1053"/>
      <c r="J1095" s="1404"/>
    </row>
    <row r="1096" spans="1:10">
      <c r="A1096" s="1405"/>
      <c r="B1096" s="1406"/>
      <c r="C1096" s="1407"/>
      <c r="D1096" s="1408"/>
      <c r="E1096" s="1404"/>
      <c r="G1096" s="1408"/>
      <c r="H1096" s="1404"/>
      <c r="I1096" s="1053"/>
      <c r="J1096" s="1404"/>
    </row>
    <row r="1097" spans="1:10">
      <c r="A1097" s="1405"/>
      <c r="B1097" s="1406"/>
      <c r="C1097" s="1407"/>
      <c r="D1097" s="1408"/>
      <c r="E1097" s="1404"/>
      <c r="G1097" s="1408"/>
      <c r="H1097" s="1404"/>
      <c r="I1097" s="1053"/>
      <c r="J1097" s="1404"/>
    </row>
    <row r="1098" spans="1:10">
      <c r="A1098" s="1405"/>
      <c r="B1098" s="1406"/>
      <c r="C1098" s="1407"/>
      <c r="D1098" s="1408"/>
      <c r="E1098" s="1404"/>
      <c r="G1098" s="1408"/>
      <c r="H1098" s="1404"/>
      <c r="I1098" s="1053"/>
      <c r="J1098" s="1404"/>
    </row>
    <row r="1099" spans="1:10">
      <c r="A1099" s="1405"/>
      <c r="B1099" s="1406"/>
      <c r="C1099" s="1407"/>
      <c r="D1099" s="1408"/>
      <c r="E1099" s="1404"/>
      <c r="G1099" s="1408"/>
      <c r="H1099" s="1404"/>
      <c r="I1099" s="1053"/>
      <c r="J1099" s="1404"/>
    </row>
    <row r="1100" spans="1:10">
      <c r="A1100" s="1405"/>
      <c r="B1100" s="1406"/>
      <c r="C1100" s="1407"/>
      <c r="D1100" s="1408"/>
      <c r="E1100" s="1404"/>
      <c r="G1100" s="1408"/>
      <c r="H1100" s="1404"/>
      <c r="I1100" s="1053"/>
      <c r="J1100" s="1404"/>
    </row>
    <row r="1101" spans="1:10">
      <c r="A1101" s="1405"/>
      <c r="B1101" s="1406"/>
      <c r="C1101" s="1407"/>
      <c r="D1101" s="1408"/>
      <c r="E1101" s="1404"/>
      <c r="G1101" s="1408"/>
      <c r="H1101" s="1404"/>
      <c r="I1101" s="1053"/>
      <c r="J1101" s="1404"/>
    </row>
    <row r="1102" spans="1:10">
      <c r="A1102" s="1405"/>
      <c r="B1102" s="1406"/>
      <c r="C1102" s="1407"/>
      <c r="D1102" s="1408"/>
      <c r="E1102" s="1404"/>
      <c r="G1102" s="1408"/>
      <c r="H1102" s="1404"/>
      <c r="I1102" s="1053"/>
      <c r="J1102" s="1404"/>
    </row>
    <row r="1103" spans="1:10">
      <c r="A1103" s="1405"/>
      <c r="B1103" s="1406"/>
      <c r="C1103" s="1407"/>
      <c r="D1103" s="1408"/>
      <c r="E1103" s="1404"/>
      <c r="G1103" s="1408"/>
      <c r="H1103" s="1404"/>
      <c r="I1103" s="1053"/>
      <c r="J1103" s="1404"/>
    </row>
    <row r="1104" spans="1:10">
      <c r="A1104" s="1405"/>
      <c r="B1104" s="1406"/>
      <c r="C1104" s="1407"/>
      <c r="D1104" s="1408"/>
      <c r="E1104" s="1404"/>
      <c r="G1104" s="1408"/>
      <c r="H1104" s="1404"/>
      <c r="I1104" s="1053"/>
      <c r="J1104" s="1404"/>
    </row>
    <row r="1105" spans="1:10">
      <c r="A1105" s="1405"/>
      <c r="B1105" s="1406"/>
      <c r="C1105" s="1407"/>
      <c r="D1105" s="1408"/>
      <c r="E1105" s="1404"/>
      <c r="G1105" s="1408"/>
      <c r="H1105" s="1404"/>
      <c r="I1105" s="1053"/>
      <c r="J1105" s="1404"/>
    </row>
    <row r="1106" spans="1:10">
      <c r="A1106" s="1405"/>
      <c r="B1106" s="1406"/>
      <c r="C1106" s="1407"/>
      <c r="D1106" s="1408"/>
      <c r="E1106" s="1404"/>
      <c r="G1106" s="1408"/>
      <c r="H1106" s="1404"/>
      <c r="I1106" s="1053"/>
      <c r="J1106" s="1404"/>
    </row>
    <row r="1107" spans="1:10">
      <c r="A1107" s="1405"/>
      <c r="B1107" s="1406"/>
      <c r="C1107" s="1407"/>
      <c r="D1107" s="1408"/>
      <c r="E1107" s="1404"/>
      <c r="G1107" s="1408"/>
      <c r="H1107" s="1404"/>
      <c r="I1107" s="1053"/>
      <c r="J1107" s="1404"/>
    </row>
    <row r="1108" spans="1:10">
      <c r="A1108" s="1405"/>
      <c r="B1108" s="1406"/>
      <c r="C1108" s="1407"/>
      <c r="D1108" s="1408"/>
      <c r="E1108" s="1404"/>
      <c r="G1108" s="1408"/>
      <c r="H1108" s="1404"/>
      <c r="I1108" s="1053"/>
      <c r="J1108" s="1404"/>
    </row>
    <row r="1109" spans="1:10">
      <c r="A1109" s="1405"/>
      <c r="B1109" s="1406"/>
      <c r="C1109" s="1407"/>
      <c r="D1109" s="1408"/>
      <c r="E1109" s="1404"/>
      <c r="G1109" s="1408"/>
      <c r="H1109" s="1404"/>
      <c r="I1109" s="1053"/>
      <c r="J1109" s="1404"/>
    </row>
    <row r="1110" spans="1:10">
      <c r="A1110" s="1405"/>
      <c r="B1110" s="1406"/>
      <c r="C1110" s="1407"/>
      <c r="D1110" s="1408"/>
      <c r="E1110" s="1404"/>
      <c r="G1110" s="1408"/>
      <c r="H1110" s="1404"/>
      <c r="I1110" s="1053"/>
      <c r="J1110" s="1404"/>
    </row>
    <row r="1111" spans="1:10">
      <c r="A1111" s="1405"/>
      <c r="B1111" s="1406"/>
      <c r="C1111" s="1407"/>
      <c r="D1111" s="1408"/>
      <c r="E1111" s="1404"/>
      <c r="G1111" s="1408"/>
      <c r="H1111" s="1404"/>
      <c r="I1111" s="1053"/>
      <c r="J1111" s="1404"/>
    </row>
    <row r="1112" spans="1:10">
      <c r="A1112" s="1405"/>
      <c r="B1112" s="1406"/>
      <c r="C1112" s="1407"/>
      <c r="D1112" s="1408"/>
      <c r="E1112" s="1404"/>
      <c r="G1112" s="1408"/>
      <c r="H1112" s="1404"/>
      <c r="I1112" s="1053"/>
      <c r="J1112" s="1404"/>
    </row>
    <row r="1113" spans="1:10">
      <c r="A1113" s="1405"/>
      <c r="B1113" s="1406"/>
      <c r="C1113" s="1407"/>
      <c r="D1113" s="1408"/>
      <c r="E1113" s="1404"/>
      <c r="G1113" s="1408"/>
      <c r="H1113" s="1404"/>
      <c r="I1113" s="1053"/>
      <c r="J1113" s="1404"/>
    </row>
    <row r="1114" spans="1:10">
      <c r="A1114" s="1405"/>
      <c r="B1114" s="1406"/>
      <c r="C1114" s="1407"/>
      <c r="D1114" s="1408"/>
      <c r="E1114" s="1404"/>
      <c r="G1114" s="1408"/>
      <c r="H1114" s="1404"/>
      <c r="I1114" s="1053"/>
      <c r="J1114" s="1404"/>
    </row>
    <row r="1115" spans="1:10">
      <c r="A1115" s="1405"/>
      <c r="B1115" s="1406"/>
      <c r="C1115" s="1407"/>
      <c r="D1115" s="1408"/>
      <c r="E1115" s="1404"/>
      <c r="G1115" s="1408"/>
      <c r="H1115" s="1404"/>
      <c r="I1115" s="1053"/>
      <c r="J1115" s="1404"/>
    </row>
    <row r="1116" spans="1:10">
      <c r="A1116" s="1405"/>
      <c r="B1116" s="1406"/>
      <c r="C1116" s="1407"/>
      <c r="D1116" s="1408"/>
      <c r="E1116" s="1404"/>
      <c r="G1116" s="1408"/>
      <c r="H1116" s="1404"/>
      <c r="I1116" s="1053"/>
      <c r="J1116" s="1404"/>
    </row>
    <row r="1117" spans="1:10">
      <c r="A1117" s="1405"/>
      <c r="B1117" s="1406"/>
      <c r="C1117" s="1407"/>
      <c r="D1117" s="1408"/>
      <c r="E1117" s="1404"/>
      <c r="G1117" s="1408"/>
      <c r="H1117" s="1404"/>
      <c r="I1117" s="1053"/>
      <c r="J1117" s="1404"/>
    </row>
    <row r="1118" spans="1:10">
      <c r="A1118" s="1405"/>
      <c r="B1118" s="1406"/>
      <c r="C1118" s="1407"/>
      <c r="D1118" s="1408"/>
      <c r="E1118" s="1404"/>
      <c r="G1118" s="1408"/>
      <c r="H1118" s="1404"/>
      <c r="I1118" s="1053"/>
      <c r="J1118" s="1404"/>
    </row>
    <row r="1119" spans="1:10">
      <c r="A1119" s="1405"/>
      <c r="B1119" s="1406"/>
      <c r="C1119" s="1407"/>
      <c r="D1119" s="1408"/>
      <c r="E1119" s="1404"/>
      <c r="G1119" s="1408"/>
      <c r="H1119" s="1404"/>
      <c r="I1119" s="1053"/>
      <c r="J1119" s="1404"/>
    </row>
    <row r="1120" spans="1:10">
      <c r="A1120" s="1405"/>
      <c r="B1120" s="1406"/>
      <c r="C1120" s="1407"/>
      <c r="D1120" s="1408"/>
      <c r="E1120" s="1404"/>
      <c r="G1120" s="1408"/>
      <c r="H1120" s="1404"/>
      <c r="I1120" s="1053"/>
      <c r="J1120" s="1404"/>
    </row>
    <row r="1121" spans="1:10">
      <c r="A1121" s="1405"/>
      <c r="B1121" s="1406"/>
      <c r="C1121" s="1407"/>
      <c r="D1121" s="1408"/>
      <c r="E1121" s="1404"/>
      <c r="G1121" s="1408"/>
      <c r="H1121" s="1404"/>
      <c r="I1121" s="1053"/>
      <c r="J1121" s="1404"/>
    </row>
    <row r="1122" spans="1:10">
      <c r="A1122" s="1405"/>
      <c r="B1122" s="1406"/>
      <c r="C1122" s="1407"/>
      <c r="D1122" s="1408"/>
      <c r="E1122" s="1404"/>
      <c r="G1122" s="1408"/>
      <c r="H1122" s="1404"/>
      <c r="I1122" s="1053"/>
      <c r="J1122" s="1404"/>
    </row>
    <row r="1123" spans="1:10">
      <c r="A1123" s="1405"/>
      <c r="B1123" s="1406"/>
      <c r="C1123" s="1407"/>
      <c r="D1123" s="1408"/>
      <c r="E1123" s="1404"/>
      <c r="G1123" s="1408"/>
      <c r="H1123" s="1404"/>
      <c r="I1123" s="1053"/>
      <c r="J1123" s="1404"/>
    </row>
    <row r="1124" spans="1:10">
      <c r="A1124" s="1405"/>
      <c r="B1124" s="1406"/>
      <c r="C1124" s="1407"/>
      <c r="D1124" s="1408"/>
      <c r="E1124" s="1404"/>
      <c r="G1124" s="1408"/>
      <c r="H1124" s="1404"/>
      <c r="I1124" s="1053"/>
      <c r="J1124" s="1404"/>
    </row>
    <row r="1125" spans="1:10">
      <c r="A1125" s="1405"/>
      <c r="B1125" s="1406"/>
      <c r="C1125" s="1407"/>
      <c r="D1125" s="1408"/>
      <c r="E1125" s="1404"/>
      <c r="G1125" s="1408"/>
      <c r="H1125" s="1404"/>
      <c r="I1125" s="1053"/>
      <c r="J1125" s="1404"/>
    </row>
    <row r="1126" spans="1:10">
      <c r="A1126" s="1405"/>
      <c r="B1126" s="1406"/>
      <c r="C1126" s="1407"/>
      <c r="D1126" s="1408"/>
      <c r="E1126" s="1404"/>
      <c r="G1126" s="1408"/>
      <c r="H1126" s="1404"/>
      <c r="I1126" s="1053"/>
      <c r="J1126" s="1404"/>
    </row>
    <row r="1127" spans="1:10">
      <c r="A1127" s="1405"/>
      <c r="B1127" s="1406"/>
      <c r="C1127" s="1407"/>
      <c r="D1127" s="1408"/>
      <c r="E1127" s="1404"/>
      <c r="G1127" s="1408"/>
      <c r="H1127" s="1404"/>
      <c r="I1127" s="1053"/>
      <c r="J1127" s="1404"/>
    </row>
    <row r="1128" spans="1:10">
      <c r="A1128" s="1405"/>
      <c r="B1128" s="1406"/>
      <c r="C1128" s="1407"/>
      <c r="D1128" s="1408"/>
      <c r="E1128" s="1404"/>
      <c r="G1128" s="1408"/>
      <c r="H1128" s="1404"/>
      <c r="I1128" s="1053"/>
      <c r="J1128" s="1404"/>
    </row>
    <row r="1129" spans="1:10">
      <c r="A1129" s="1405"/>
      <c r="B1129" s="1406"/>
      <c r="C1129" s="1407"/>
      <c r="D1129" s="1408"/>
      <c r="E1129" s="1404"/>
      <c r="G1129" s="1408"/>
      <c r="H1129" s="1404"/>
      <c r="I1129" s="1053"/>
      <c r="J1129" s="1404"/>
    </row>
    <row r="1130" spans="1:10">
      <c r="A1130" s="1405"/>
      <c r="B1130" s="1406"/>
      <c r="C1130" s="1407"/>
      <c r="D1130" s="1408"/>
      <c r="E1130" s="1404"/>
      <c r="G1130" s="1408"/>
      <c r="H1130" s="1404"/>
      <c r="I1130" s="1053"/>
      <c r="J1130" s="1404"/>
    </row>
    <row r="1131" spans="1:10">
      <c r="A1131" s="1405"/>
      <c r="B1131" s="1406"/>
      <c r="C1131" s="1407"/>
      <c r="D1131" s="1408"/>
      <c r="E1131" s="1404"/>
      <c r="G1131" s="1408"/>
      <c r="H1131" s="1404"/>
      <c r="I1131" s="1053"/>
      <c r="J1131" s="1404"/>
    </row>
    <row r="1132" spans="1:10">
      <c r="A1132" s="1405"/>
      <c r="B1132" s="1406"/>
      <c r="C1132" s="1407"/>
      <c r="D1132" s="1408"/>
      <c r="E1132" s="1404"/>
      <c r="G1132" s="1408"/>
      <c r="H1132" s="1404"/>
      <c r="I1132" s="1053"/>
      <c r="J1132" s="1404"/>
    </row>
    <row r="1133" spans="1:10">
      <c r="A1133" s="1405"/>
      <c r="B1133" s="1406"/>
      <c r="C1133" s="1407"/>
      <c r="D1133" s="1408"/>
      <c r="E1133" s="1404"/>
      <c r="G1133" s="1408"/>
      <c r="H1133" s="1404"/>
      <c r="I1133" s="1053"/>
      <c r="J1133" s="1404"/>
    </row>
    <row r="1134" spans="1:10">
      <c r="A1134" s="1405"/>
      <c r="B1134" s="1406"/>
      <c r="C1134" s="1407"/>
      <c r="D1134" s="1408"/>
      <c r="E1134" s="1404"/>
      <c r="G1134" s="1408"/>
      <c r="H1134" s="1404"/>
      <c r="I1134" s="1053"/>
      <c r="J1134" s="1404"/>
    </row>
    <row r="1135" spans="1:10">
      <c r="A1135" s="1405"/>
      <c r="B1135" s="1406"/>
      <c r="C1135" s="1407"/>
      <c r="D1135" s="1408"/>
      <c r="E1135" s="1404"/>
      <c r="G1135" s="1408"/>
      <c r="H1135" s="1404"/>
      <c r="I1135" s="1053"/>
      <c r="J1135" s="1404"/>
    </row>
    <row r="1136" spans="1:10">
      <c r="A1136" s="1405"/>
      <c r="B1136" s="1406"/>
      <c r="C1136" s="1407"/>
      <c r="D1136" s="1408"/>
      <c r="E1136" s="1404"/>
      <c r="G1136" s="1408"/>
      <c r="H1136" s="1404"/>
      <c r="I1136" s="1053"/>
      <c r="J1136" s="1404"/>
    </row>
    <row r="1137" spans="1:10">
      <c r="A1137" s="1405"/>
      <c r="B1137" s="1406"/>
      <c r="C1137" s="1407"/>
      <c r="D1137" s="1408"/>
      <c r="E1137" s="1404"/>
      <c r="G1137" s="1408"/>
      <c r="H1137" s="1404"/>
      <c r="I1137" s="1053"/>
      <c r="J1137" s="1404"/>
    </row>
    <row r="1138" spans="1:10">
      <c r="A1138" s="1405"/>
      <c r="B1138" s="1406"/>
      <c r="C1138" s="1407"/>
      <c r="D1138" s="1408"/>
      <c r="E1138" s="1404"/>
      <c r="G1138" s="1408"/>
      <c r="H1138" s="1404"/>
      <c r="I1138" s="1053"/>
      <c r="J1138" s="1404"/>
    </row>
    <row r="1139" spans="1:10">
      <c r="A1139" s="1405"/>
      <c r="B1139" s="1406"/>
      <c r="C1139" s="1407"/>
      <c r="D1139" s="1408"/>
      <c r="E1139" s="1404"/>
      <c r="G1139" s="1408"/>
      <c r="H1139" s="1404"/>
      <c r="I1139" s="1053"/>
      <c r="J1139" s="1404"/>
    </row>
    <row r="1140" spans="1:10">
      <c r="A1140" s="1405"/>
      <c r="B1140" s="1406"/>
      <c r="C1140" s="1407"/>
      <c r="D1140" s="1408"/>
      <c r="E1140" s="1404"/>
      <c r="G1140" s="1408"/>
      <c r="H1140" s="1404"/>
      <c r="I1140" s="1053"/>
      <c r="J1140" s="1404"/>
    </row>
    <row r="1141" spans="1:10">
      <c r="A1141" s="1405"/>
      <c r="B1141" s="1406"/>
      <c r="C1141" s="1407"/>
      <c r="D1141" s="1408"/>
      <c r="E1141" s="1404"/>
      <c r="G1141" s="1408"/>
      <c r="H1141" s="1404"/>
      <c r="I1141" s="1053"/>
      <c r="J1141" s="1404"/>
    </row>
    <row r="1142" spans="1:10">
      <c r="A1142" s="1405"/>
      <c r="B1142" s="1406"/>
      <c r="C1142" s="1407"/>
      <c r="D1142" s="1408"/>
      <c r="E1142" s="1404"/>
      <c r="G1142" s="1408"/>
      <c r="H1142" s="1404"/>
      <c r="I1142" s="1053"/>
      <c r="J1142" s="1404"/>
    </row>
    <row r="1143" spans="1:10">
      <c r="A1143" s="1405"/>
      <c r="B1143" s="1406"/>
      <c r="C1143" s="1407"/>
      <c r="D1143" s="1408"/>
      <c r="E1143" s="1404"/>
      <c r="G1143" s="1408"/>
      <c r="H1143" s="1404"/>
      <c r="I1143" s="1053"/>
      <c r="J1143" s="1404"/>
    </row>
    <row r="1144" spans="1:10">
      <c r="A1144" s="1405"/>
      <c r="B1144" s="1406"/>
      <c r="C1144" s="1407"/>
      <c r="D1144" s="1408"/>
      <c r="E1144" s="1404"/>
      <c r="G1144" s="1408"/>
      <c r="H1144" s="1404"/>
      <c r="I1144" s="1053"/>
      <c r="J1144" s="1404"/>
    </row>
    <row r="1145" spans="1:10">
      <c r="A1145" s="1405"/>
      <c r="B1145" s="1406"/>
      <c r="C1145" s="1407"/>
      <c r="D1145" s="1408"/>
      <c r="E1145" s="1404"/>
      <c r="G1145" s="1408"/>
      <c r="H1145" s="1404"/>
      <c r="I1145" s="1053"/>
      <c r="J1145" s="1404"/>
    </row>
    <row r="1146" spans="1:10">
      <c r="A1146" s="1405"/>
      <c r="B1146" s="1406"/>
      <c r="C1146" s="1407"/>
      <c r="D1146" s="1408"/>
      <c r="E1146" s="1404"/>
      <c r="G1146" s="1408"/>
      <c r="H1146" s="1404"/>
      <c r="I1146" s="1053"/>
      <c r="J1146" s="1404"/>
    </row>
    <row r="1147" spans="1:10">
      <c r="A1147" s="1405"/>
      <c r="B1147" s="1406"/>
      <c r="C1147" s="1407"/>
      <c r="D1147" s="1408"/>
      <c r="E1147" s="1404"/>
      <c r="G1147" s="1408"/>
      <c r="H1147" s="1404"/>
      <c r="I1147" s="1053"/>
      <c r="J1147" s="1404"/>
    </row>
    <row r="1148" spans="1:10">
      <c r="A1148" s="1405"/>
      <c r="B1148" s="1406"/>
      <c r="C1148" s="1407"/>
      <c r="D1148" s="1408"/>
      <c r="E1148" s="1404"/>
      <c r="G1148" s="1408"/>
      <c r="H1148" s="1404"/>
      <c r="I1148" s="1053"/>
      <c r="J1148" s="1404"/>
    </row>
    <row r="1149" spans="1:10">
      <c r="A1149" s="1405"/>
      <c r="B1149" s="1406"/>
      <c r="C1149" s="1407"/>
      <c r="D1149" s="1408"/>
      <c r="E1149" s="1404"/>
      <c r="G1149" s="1408"/>
      <c r="H1149" s="1404"/>
      <c r="I1149" s="1053"/>
      <c r="J1149" s="1404"/>
    </row>
    <row r="1150" spans="1:10">
      <c r="A1150" s="1405"/>
      <c r="B1150" s="1406"/>
      <c r="C1150" s="1407"/>
      <c r="D1150" s="1408"/>
      <c r="E1150" s="1404"/>
      <c r="G1150" s="1408"/>
      <c r="H1150" s="1404"/>
      <c r="I1150" s="1053"/>
      <c r="J1150" s="1404"/>
    </row>
    <row r="1151" spans="1:10">
      <c r="A1151" s="1405"/>
      <c r="B1151" s="1406"/>
      <c r="C1151" s="1407"/>
      <c r="D1151" s="1408"/>
      <c r="E1151" s="1404"/>
      <c r="G1151" s="1408"/>
      <c r="H1151" s="1404"/>
      <c r="I1151" s="1053"/>
      <c r="J1151" s="1404"/>
    </row>
    <row r="1152" spans="1:10">
      <c r="A1152" s="1405"/>
      <c r="B1152" s="1406"/>
      <c r="C1152" s="1407"/>
      <c r="D1152" s="1408"/>
      <c r="E1152" s="1404"/>
      <c r="G1152" s="1408"/>
      <c r="H1152" s="1404"/>
      <c r="I1152" s="1053"/>
      <c r="J1152" s="1404"/>
    </row>
    <row r="1153" spans="1:10">
      <c r="A1153" s="1405"/>
      <c r="B1153" s="1406"/>
      <c r="C1153" s="1407"/>
      <c r="D1153" s="1408"/>
      <c r="E1153" s="1404"/>
      <c r="G1153" s="1408"/>
      <c r="H1153" s="1404"/>
      <c r="I1153" s="1053"/>
      <c r="J1153" s="1404"/>
    </row>
    <row r="1154" spans="1:10">
      <c r="A1154" s="1405"/>
      <c r="B1154" s="1406"/>
      <c r="C1154" s="1407"/>
      <c r="D1154" s="1408"/>
      <c r="E1154" s="1404"/>
      <c r="G1154" s="1408"/>
      <c r="H1154" s="1404"/>
      <c r="I1154" s="1053"/>
      <c r="J1154" s="1404"/>
    </row>
    <row r="1155" spans="1:10">
      <c r="A1155" s="1405"/>
      <c r="B1155" s="1406"/>
      <c r="C1155" s="1407"/>
      <c r="D1155" s="1408"/>
      <c r="E1155" s="1404"/>
      <c r="G1155" s="1408"/>
      <c r="H1155" s="1404"/>
      <c r="I1155" s="1053"/>
      <c r="J1155" s="1404"/>
    </row>
    <row r="1156" spans="1:10">
      <c r="A1156" s="1405"/>
      <c r="B1156" s="1406"/>
      <c r="C1156" s="1407"/>
      <c r="D1156" s="1408"/>
      <c r="E1156" s="1404"/>
      <c r="G1156" s="1408"/>
      <c r="H1156" s="1404"/>
      <c r="I1156" s="1053"/>
      <c r="J1156" s="1404"/>
    </row>
    <row r="1157" spans="1:10">
      <c r="A1157" s="1405"/>
      <c r="B1157" s="1406"/>
      <c r="C1157" s="1407"/>
      <c r="D1157" s="1408"/>
      <c r="E1157" s="1404"/>
      <c r="G1157" s="1408"/>
      <c r="H1157" s="1404"/>
      <c r="I1157" s="1053"/>
      <c r="J1157" s="1404"/>
    </row>
    <row r="1158" spans="1:10">
      <c r="A1158" s="1405"/>
      <c r="B1158" s="1406"/>
      <c r="C1158" s="1407"/>
      <c r="D1158" s="1408"/>
      <c r="E1158" s="1404"/>
      <c r="G1158" s="1408"/>
      <c r="H1158" s="1404"/>
      <c r="I1158" s="1053"/>
      <c r="J1158" s="1404"/>
    </row>
    <row r="1159" spans="1:10">
      <c r="A1159" s="1405"/>
      <c r="B1159" s="1406"/>
      <c r="C1159" s="1407"/>
      <c r="D1159" s="1408"/>
      <c r="E1159" s="1404"/>
      <c r="G1159" s="1408"/>
      <c r="H1159" s="1404"/>
      <c r="I1159" s="1053"/>
      <c r="J1159" s="1404"/>
    </row>
    <row r="1160" spans="1:10">
      <c r="A1160" s="1405"/>
      <c r="B1160" s="1406"/>
      <c r="C1160" s="1407"/>
      <c r="D1160" s="1408"/>
      <c r="E1160" s="1404"/>
      <c r="G1160" s="1408"/>
      <c r="H1160" s="1404"/>
      <c r="I1160" s="1053"/>
      <c r="J1160" s="1404"/>
    </row>
    <row r="1161" spans="1:10">
      <c r="A1161" s="1405"/>
      <c r="B1161" s="1406"/>
      <c r="C1161" s="1407"/>
      <c r="D1161" s="1408"/>
      <c r="E1161" s="1404"/>
      <c r="G1161" s="1408"/>
      <c r="H1161" s="1404"/>
      <c r="I1161" s="1053"/>
      <c r="J1161" s="1404"/>
    </row>
    <row r="1162" spans="1:10">
      <c r="A1162" s="1405"/>
      <c r="B1162" s="1406"/>
      <c r="C1162" s="1407"/>
      <c r="D1162" s="1408"/>
      <c r="E1162" s="1404"/>
      <c r="G1162" s="1408"/>
      <c r="H1162" s="1404"/>
      <c r="I1162" s="1053"/>
      <c r="J1162" s="1404"/>
    </row>
    <row r="1163" spans="1:10">
      <c r="A1163" s="1405"/>
      <c r="B1163" s="1406"/>
      <c r="C1163" s="1407"/>
      <c r="D1163" s="1408"/>
      <c r="E1163" s="1404"/>
      <c r="G1163" s="1408"/>
      <c r="H1163" s="1404"/>
      <c r="I1163" s="1053"/>
      <c r="J1163" s="1404"/>
    </row>
    <row r="1164" spans="1:10">
      <c r="A1164" s="1405"/>
      <c r="B1164" s="1406"/>
      <c r="C1164" s="1407"/>
      <c r="D1164" s="1408"/>
      <c r="E1164" s="1404"/>
      <c r="G1164" s="1408"/>
      <c r="H1164" s="1404"/>
      <c r="I1164" s="1053"/>
      <c r="J1164" s="1404"/>
    </row>
    <row r="1165" spans="1:10">
      <c r="A1165" s="1405"/>
      <c r="B1165" s="1406"/>
      <c r="C1165" s="1407"/>
      <c r="D1165" s="1408"/>
      <c r="E1165" s="1404"/>
      <c r="G1165" s="1408"/>
      <c r="H1165" s="1404"/>
      <c r="I1165" s="1053"/>
      <c r="J1165" s="1404"/>
    </row>
    <row r="1166" spans="1:10">
      <c r="A1166" s="1405"/>
      <c r="B1166" s="1406"/>
      <c r="C1166" s="1407"/>
      <c r="D1166" s="1408"/>
      <c r="E1166" s="1404"/>
      <c r="G1166" s="1408"/>
      <c r="H1166" s="1404"/>
      <c r="I1166" s="1053"/>
      <c r="J1166" s="1404"/>
    </row>
    <row r="1167" spans="1:10">
      <c r="A1167" s="1405"/>
      <c r="B1167" s="1406"/>
      <c r="C1167" s="1407"/>
      <c r="D1167" s="1408"/>
      <c r="E1167" s="1404"/>
      <c r="G1167" s="1408"/>
      <c r="H1167" s="1404"/>
      <c r="I1167" s="1053"/>
      <c r="J1167" s="1404"/>
    </row>
    <row r="1168" spans="1:10">
      <c r="A1168" s="1405"/>
      <c r="B1168" s="1406"/>
      <c r="C1168" s="1407"/>
      <c r="D1168" s="1408"/>
      <c r="E1168" s="1404"/>
      <c r="G1168" s="1408"/>
      <c r="H1168" s="1404"/>
      <c r="I1168" s="1053"/>
      <c r="J1168" s="1404"/>
    </row>
    <row r="1169" spans="1:10">
      <c r="A1169" s="1405"/>
      <c r="B1169" s="1406"/>
      <c r="C1169" s="1407"/>
      <c r="D1169" s="1408"/>
      <c r="E1169" s="1404"/>
      <c r="G1169" s="1408"/>
      <c r="H1169" s="1404"/>
      <c r="I1169" s="1053"/>
      <c r="J1169" s="1404"/>
    </row>
    <row r="1170" spans="1:10">
      <c r="A1170" s="1405"/>
      <c r="B1170" s="1406"/>
      <c r="C1170" s="1407"/>
      <c r="D1170" s="1408"/>
      <c r="E1170" s="1404"/>
      <c r="G1170" s="1408"/>
      <c r="H1170" s="1404"/>
      <c r="I1170" s="1053"/>
      <c r="J1170" s="1404"/>
    </row>
    <row r="1171" spans="1:10">
      <c r="A1171" s="1405"/>
      <c r="B1171" s="1406"/>
      <c r="C1171" s="1407"/>
      <c r="D1171" s="1408"/>
      <c r="E1171" s="1404"/>
      <c r="G1171" s="1408"/>
      <c r="H1171" s="1404"/>
      <c r="I1171" s="1053"/>
      <c r="J1171" s="1404"/>
    </row>
    <row r="1172" spans="1:10">
      <c r="A1172" s="1405"/>
      <c r="B1172" s="1406"/>
      <c r="C1172" s="1407"/>
      <c r="D1172" s="1408"/>
      <c r="E1172" s="1404"/>
      <c r="G1172" s="1408"/>
      <c r="H1172" s="1404"/>
      <c r="I1172" s="1053"/>
      <c r="J1172" s="1404"/>
    </row>
    <row r="1173" spans="1:10">
      <c r="A1173" s="1405"/>
      <c r="B1173" s="1406"/>
      <c r="C1173" s="1407"/>
      <c r="D1173" s="1408"/>
      <c r="E1173" s="1404"/>
      <c r="G1173" s="1408"/>
      <c r="H1173" s="1404"/>
      <c r="I1173" s="1053"/>
      <c r="J1173" s="1404"/>
    </row>
    <row r="1174" spans="1:10">
      <c r="A1174" s="1405"/>
      <c r="B1174" s="1406"/>
      <c r="C1174" s="1407"/>
      <c r="D1174" s="1408"/>
      <c r="E1174" s="1404"/>
      <c r="G1174" s="1408"/>
      <c r="H1174" s="1404"/>
      <c r="I1174" s="1053"/>
      <c r="J1174" s="1404"/>
    </row>
    <row r="1175" spans="1:10">
      <c r="A1175" s="1405"/>
      <c r="B1175" s="1406"/>
      <c r="C1175" s="1407"/>
      <c r="D1175" s="1408"/>
      <c r="E1175" s="1404"/>
      <c r="G1175" s="1408"/>
      <c r="H1175" s="1404"/>
      <c r="I1175" s="1053"/>
      <c r="J1175" s="1404"/>
    </row>
    <row r="1176" spans="1:10">
      <c r="A1176" s="1405"/>
      <c r="B1176" s="1406"/>
      <c r="C1176" s="1407"/>
      <c r="D1176" s="1408"/>
      <c r="E1176" s="1404"/>
      <c r="G1176" s="1408"/>
      <c r="H1176" s="1404"/>
      <c r="I1176" s="1053"/>
      <c r="J1176" s="1404"/>
    </row>
    <row r="1177" spans="1:10">
      <c r="A1177" s="1405"/>
      <c r="B1177" s="1406"/>
      <c r="C1177" s="1407"/>
      <c r="D1177" s="1408"/>
      <c r="E1177" s="1404"/>
      <c r="G1177" s="1408"/>
      <c r="H1177" s="1404"/>
      <c r="I1177" s="1053"/>
      <c r="J1177" s="1404"/>
    </row>
    <row r="1178" spans="1:10">
      <c r="A1178" s="1405"/>
      <c r="B1178" s="1406"/>
      <c r="C1178" s="1407"/>
      <c r="D1178" s="1408"/>
      <c r="E1178" s="1404"/>
      <c r="G1178" s="1408"/>
      <c r="H1178" s="1404"/>
      <c r="I1178" s="1053"/>
      <c r="J1178" s="1404"/>
    </row>
    <row r="1179" spans="1:10">
      <c r="A1179" s="1405"/>
      <c r="B1179" s="1406"/>
      <c r="C1179" s="1407"/>
      <c r="D1179" s="1408"/>
      <c r="E1179" s="1404"/>
      <c r="G1179" s="1408"/>
      <c r="H1179" s="1404"/>
      <c r="I1179" s="1053"/>
      <c r="J1179" s="1404"/>
    </row>
    <row r="1180" spans="1:10">
      <c r="A1180" s="1405"/>
      <c r="B1180" s="1406"/>
      <c r="C1180" s="1407"/>
      <c r="D1180" s="1408"/>
      <c r="E1180" s="1404"/>
      <c r="G1180" s="1408"/>
      <c r="H1180" s="1404"/>
      <c r="I1180" s="1053"/>
      <c r="J1180" s="1404"/>
    </row>
    <row r="1181" spans="1:10">
      <c r="A1181" s="1405"/>
      <c r="B1181" s="1406"/>
      <c r="C1181" s="1407"/>
      <c r="D1181" s="1408"/>
      <c r="E1181" s="1404"/>
      <c r="G1181" s="1408"/>
      <c r="H1181" s="1404"/>
      <c r="I1181" s="1053"/>
      <c r="J1181" s="1404"/>
    </row>
    <row r="1182" spans="1:10">
      <c r="A1182" s="1405"/>
      <c r="B1182" s="1406"/>
      <c r="C1182" s="1407"/>
      <c r="D1182" s="1408"/>
      <c r="E1182" s="1404"/>
      <c r="G1182" s="1408"/>
      <c r="H1182" s="1404"/>
      <c r="I1182" s="1053"/>
      <c r="J1182" s="1404"/>
    </row>
    <row r="1183" spans="1:10">
      <c r="A1183" s="1405"/>
      <c r="B1183" s="1406"/>
      <c r="C1183" s="1407"/>
      <c r="D1183" s="1408"/>
      <c r="E1183" s="1404"/>
      <c r="G1183" s="1408"/>
      <c r="H1183" s="1404"/>
      <c r="I1183" s="1053"/>
      <c r="J1183" s="1404"/>
    </row>
    <row r="1184" spans="1:10">
      <c r="A1184" s="1405"/>
      <c r="B1184" s="1406"/>
      <c r="C1184" s="1407"/>
      <c r="D1184" s="1408"/>
      <c r="E1184" s="1404"/>
      <c r="G1184" s="1408"/>
      <c r="H1184" s="1404"/>
      <c r="I1184" s="1053"/>
      <c r="J1184" s="1404"/>
    </row>
    <row r="1185" spans="1:10">
      <c r="A1185" s="1405"/>
      <c r="B1185" s="1406"/>
      <c r="C1185" s="1407"/>
      <c r="D1185" s="1408"/>
      <c r="E1185" s="1404"/>
      <c r="G1185" s="1408"/>
      <c r="H1185" s="1404"/>
      <c r="I1185" s="1053"/>
      <c r="J1185" s="1404"/>
    </row>
    <row r="1186" spans="1:10">
      <c r="A1186" s="1405"/>
      <c r="B1186" s="1406"/>
      <c r="C1186" s="1407"/>
      <c r="D1186" s="1408"/>
      <c r="E1186" s="1404"/>
      <c r="G1186" s="1408"/>
      <c r="H1186" s="1404"/>
      <c r="I1186" s="1053"/>
      <c r="J1186" s="1404"/>
    </row>
    <row r="1187" spans="1:10">
      <c r="A1187" s="1405"/>
      <c r="B1187" s="1406"/>
      <c r="C1187" s="1407"/>
      <c r="D1187" s="1408"/>
      <c r="E1187" s="1404"/>
      <c r="G1187" s="1408"/>
      <c r="H1187" s="1404"/>
      <c r="I1187" s="1053"/>
      <c r="J1187" s="1404"/>
    </row>
    <row r="1188" spans="1:10">
      <c r="A1188" s="1405"/>
      <c r="B1188" s="1406"/>
      <c r="C1188" s="1407"/>
      <c r="D1188" s="1408"/>
      <c r="E1188" s="1404"/>
      <c r="G1188" s="1408"/>
      <c r="H1188" s="1404"/>
      <c r="I1188" s="1053"/>
      <c r="J1188" s="1404"/>
    </row>
    <row r="1189" spans="1:10">
      <c r="A1189" s="1405"/>
      <c r="B1189" s="1406"/>
      <c r="C1189" s="1407"/>
      <c r="D1189" s="1408"/>
      <c r="E1189" s="1404"/>
      <c r="G1189" s="1408"/>
      <c r="H1189" s="1404"/>
      <c r="I1189" s="1053"/>
      <c r="J1189" s="1404"/>
    </row>
    <row r="1190" spans="1:10">
      <c r="A1190" s="1405"/>
      <c r="B1190" s="1406"/>
      <c r="C1190" s="1407"/>
      <c r="D1190" s="1408"/>
      <c r="E1190" s="1404"/>
      <c r="G1190" s="1408"/>
      <c r="H1190" s="1404"/>
      <c r="I1190" s="1053"/>
      <c r="J1190" s="1404"/>
    </row>
    <row r="1191" spans="1:10">
      <c r="A1191" s="1405"/>
      <c r="B1191" s="1406"/>
      <c r="C1191" s="1407"/>
      <c r="D1191" s="1408"/>
      <c r="E1191" s="1404"/>
      <c r="G1191" s="1408"/>
      <c r="H1191" s="1404"/>
      <c r="I1191" s="1053"/>
      <c r="J1191" s="1404"/>
    </row>
    <row r="1192" spans="1:10">
      <c r="A1192" s="1405"/>
      <c r="B1192" s="1406"/>
      <c r="C1192" s="1407"/>
      <c r="D1192" s="1408"/>
      <c r="E1192" s="1404"/>
      <c r="G1192" s="1408"/>
      <c r="H1192" s="1404"/>
      <c r="I1192" s="1053"/>
      <c r="J1192" s="1404"/>
    </row>
    <row r="1193" spans="1:10">
      <c r="A1193" s="1405"/>
      <c r="B1193" s="1406"/>
      <c r="C1193" s="1407"/>
      <c r="D1193" s="1408"/>
      <c r="E1193" s="1404"/>
      <c r="G1193" s="1408"/>
      <c r="H1193" s="1404"/>
      <c r="I1193" s="1053"/>
      <c r="J1193" s="1404"/>
    </row>
    <row r="1194" spans="1:10">
      <c r="A1194" s="1405"/>
      <c r="B1194" s="1406"/>
      <c r="C1194" s="1407"/>
      <c r="D1194" s="1408"/>
      <c r="E1194" s="1404"/>
      <c r="G1194" s="1408"/>
      <c r="H1194" s="1404"/>
      <c r="I1194" s="1053"/>
      <c r="J1194" s="1404"/>
    </row>
    <row r="1195" spans="1:10">
      <c r="A1195" s="1405"/>
      <c r="B1195" s="1406"/>
      <c r="C1195" s="1407"/>
      <c r="D1195" s="1408"/>
      <c r="E1195" s="1404"/>
      <c r="G1195" s="1408"/>
      <c r="H1195" s="1404"/>
      <c r="I1195" s="1053"/>
      <c r="J1195" s="1404"/>
    </row>
    <row r="1196" spans="1:10">
      <c r="A1196" s="1405"/>
      <c r="B1196" s="1406"/>
      <c r="C1196" s="1407"/>
      <c r="D1196" s="1408"/>
      <c r="E1196" s="1404"/>
      <c r="G1196" s="1408"/>
      <c r="H1196" s="1404"/>
      <c r="I1196" s="1053"/>
      <c r="J1196" s="1404"/>
    </row>
    <row r="1197" spans="1:10">
      <c r="A1197" s="1405"/>
      <c r="B1197" s="1406"/>
      <c r="C1197" s="1407"/>
      <c r="D1197" s="1408"/>
      <c r="E1197" s="1404"/>
      <c r="G1197" s="1408"/>
      <c r="H1197" s="1404"/>
      <c r="I1197" s="1053"/>
      <c r="J1197" s="1404"/>
    </row>
    <row r="1198" spans="1:10">
      <c r="A1198" s="1405"/>
      <c r="B1198" s="1406"/>
      <c r="C1198" s="1407"/>
      <c r="D1198" s="1408"/>
      <c r="E1198" s="1404"/>
      <c r="G1198" s="1408"/>
      <c r="H1198" s="1404"/>
      <c r="I1198" s="1053"/>
      <c r="J1198" s="1404"/>
    </row>
    <row r="1199" spans="1:10">
      <c r="A1199" s="1405"/>
      <c r="B1199" s="1406"/>
      <c r="C1199" s="1407"/>
      <c r="D1199" s="1408"/>
      <c r="E1199" s="1404"/>
      <c r="G1199" s="1408"/>
      <c r="H1199" s="1404"/>
      <c r="I1199" s="1053"/>
      <c r="J1199" s="1404"/>
    </row>
    <row r="1200" spans="1:10">
      <c r="A1200" s="1405"/>
      <c r="B1200" s="1406"/>
      <c r="C1200" s="1407"/>
      <c r="D1200" s="1408"/>
      <c r="E1200" s="1404"/>
      <c r="G1200" s="1408"/>
      <c r="H1200" s="1404"/>
      <c r="I1200" s="1053"/>
      <c r="J1200" s="1404"/>
    </row>
    <row r="1201" spans="1:10">
      <c r="A1201" s="1405"/>
      <c r="B1201" s="1406"/>
      <c r="C1201" s="1407"/>
      <c r="D1201" s="1408"/>
      <c r="E1201" s="1404"/>
      <c r="G1201" s="1408"/>
      <c r="H1201" s="1404"/>
      <c r="I1201" s="1053"/>
      <c r="J1201" s="1404"/>
    </row>
    <row r="1202" spans="1:10">
      <c r="A1202" s="1405"/>
      <c r="B1202" s="1406"/>
      <c r="C1202" s="1407"/>
      <c r="D1202" s="1408"/>
      <c r="E1202" s="1404"/>
      <c r="G1202" s="1408"/>
      <c r="H1202" s="1404"/>
      <c r="I1202" s="1053"/>
      <c r="J1202" s="1404"/>
    </row>
    <row r="1203" spans="1:10">
      <c r="A1203" s="1405"/>
      <c r="B1203" s="1406"/>
      <c r="C1203" s="1407"/>
      <c r="D1203" s="1408"/>
      <c r="E1203" s="1404"/>
      <c r="G1203" s="1408"/>
      <c r="H1203" s="1404"/>
      <c r="I1203" s="1053"/>
      <c r="J1203" s="1404"/>
    </row>
    <row r="1204" spans="1:10">
      <c r="A1204" s="1405"/>
      <c r="B1204" s="1406"/>
      <c r="C1204" s="1407"/>
      <c r="D1204" s="1408"/>
      <c r="E1204" s="1404"/>
      <c r="G1204" s="1408"/>
      <c r="H1204" s="1404"/>
      <c r="I1204" s="1053"/>
      <c r="J1204" s="1404"/>
    </row>
    <row r="1205" spans="1:10">
      <c r="A1205" s="1405"/>
      <c r="B1205" s="1406"/>
      <c r="C1205" s="1407"/>
      <c r="D1205" s="1408"/>
      <c r="E1205" s="1404"/>
      <c r="G1205" s="1408"/>
      <c r="H1205" s="1404"/>
      <c r="I1205" s="1053"/>
      <c r="J1205" s="1404"/>
    </row>
    <row r="1206" spans="1:10">
      <c r="A1206" s="1405"/>
      <c r="B1206" s="1406"/>
      <c r="C1206" s="1407"/>
      <c r="D1206" s="1408"/>
      <c r="E1206" s="1404"/>
      <c r="G1206" s="1408"/>
      <c r="H1206" s="1404"/>
      <c r="I1206" s="1053"/>
      <c r="J1206" s="1404"/>
    </row>
    <row r="1207" spans="1:10">
      <c r="A1207" s="1405"/>
      <c r="B1207" s="1406"/>
      <c r="C1207" s="1407"/>
      <c r="D1207" s="1408"/>
      <c r="E1207" s="1404"/>
      <c r="G1207" s="1408"/>
      <c r="H1207" s="1404"/>
      <c r="I1207" s="1053"/>
      <c r="J1207" s="1404"/>
    </row>
    <row r="1208" spans="1:10">
      <c r="A1208" s="1405"/>
      <c r="B1208" s="1406"/>
      <c r="C1208" s="1407"/>
      <c r="D1208" s="1408"/>
      <c r="E1208" s="1404"/>
      <c r="G1208" s="1408"/>
      <c r="H1208" s="1404"/>
      <c r="I1208" s="1053"/>
      <c r="J1208" s="1404"/>
    </row>
    <row r="1209" spans="1:10">
      <c r="A1209" s="1405"/>
      <c r="B1209" s="1406"/>
      <c r="C1209" s="1407"/>
      <c r="D1209" s="1408"/>
      <c r="E1209" s="1404"/>
      <c r="G1209" s="1408"/>
      <c r="H1209" s="1404"/>
      <c r="I1209" s="1053"/>
      <c r="J1209" s="1404"/>
    </row>
    <row r="1210" spans="1:10">
      <c r="A1210" s="1405"/>
      <c r="B1210" s="1406"/>
      <c r="C1210" s="1407"/>
      <c r="D1210" s="1408"/>
      <c r="E1210" s="1404"/>
      <c r="G1210" s="1408"/>
      <c r="H1210" s="1404"/>
      <c r="I1210" s="1053"/>
      <c r="J1210" s="1404"/>
    </row>
    <row r="1211" spans="1:10">
      <c r="A1211" s="1405"/>
      <c r="B1211" s="1406"/>
      <c r="C1211" s="1407"/>
      <c r="D1211" s="1408"/>
      <c r="E1211" s="1404"/>
      <c r="G1211" s="1408"/>
      <c r="H1211" s="1404"/>
      <c r="I1211" s="1053"/>
      <c r="J1211" s="1404"/>
    </row>
    <row r="1212" spans="1:10">
      <c r="A1212" s="1405"/>
      <c r="B1212" s="1406"/>
      <c r="C1212" s="1407"/>
      <c r="D1212" s="1408"/>
      <c r="E1212" s="1404"/>
      <c r="G1212" s="1408"/>
      <c r="H1212" s="1404"/>
      <c r="I1212" s="1053"/>
      <c r="J1212" s="1404"/>
    </row>
    <row r="1213" spans="1:10">
      <c r="A1213" s="1405"/>
      <c r="B1213" s="1406"/>
      <c r="C1213" s="1407"/>
      <c r="D1213" s="1408"/>
      <c r="E1213" s="1404"/>
      <c r="G1213" s="1408"/>
      <c r="H1213" s="1404"/>
      <c r="I1213" s="1053"/>
      <c r="J1213" s="1404"/>
    </row>
    <row r="1214" spans="1:10">
      <c r="A1214" s="1405"/>
      <c r="B1214" s="1406"/>
      <c r="C1214" s="1407"/>
      <c r="D1214" s="1408"/>
      <c r="E1214" s="1404"/>
      <c r="G1214" s="1408"/>
      <c r="H1214" s="1404"/>
      <c r="I1214" s="1053"/>
      <c r="J1214" s="1404"/>
    </row>
    <row r="1215" spans="1:10">
      <c r="A1215" s="1405"/>
      <c r="B1215" s="1406"/>
      <c r="C1215" s="1407"/>
      <c r="D1215" s="1408"/>
      <c r="E1215" s="1404"/>
      <c r="G1215" s="1408"/>
      <c r="H1215" s="1404"/>
      <c r="I1215" s="1053"/>
      <c r="J1215" s="1404"/>
    </row>
    <row r="1216" spans="1:10">
      <c r="A1216" s="1405"/>
      <c r="B1216" s="1406"/>
      <c r="C1216" s="1407"/>
      <c r="D1216" s="1408"/>
      <c r="E1216" s="1404"/>
      <c r="G1216" s="1408"/>
      <c r="H1216" s="1404"/>
      <c r="I1216" s="1053"/>
      <c r="J1216" s="1404"/>
    </row>
    <row r="1217" spans="1:10">
      <c r="A1217" s="1405"/>
      <c r="B1217" s="1406"/>
      <c r="C1217" s="1407"/>
      <c r="D1217" s="1408"/>
      <c r="E1217" s="1404"/>
      <c r="G1217" s="1408"/>
      <c r="H1217" s="1404"/>
      <c r="I1217" s="1053"/>
      <c r="J1217" s="1404"/>
    </row>
    <row r="1218" spans="1:10">
      <c r="A1218" s="1405"/>
      <c r="B1218" s="1406"/>
      <c r="C1218" s="1407"/>
      <c r="D1218" s="1408"/>
      <c r="E1218" s="1404"/>
      <c r="G1218" s="1408"/>
      <c r="H1218" s="1404"/>
      <c r="I1218" s="1053"/>
      <c r="J1218" s="1404"/>
    </row>
    <row r="1219" spans="1:10">
      <c r="A1219" s="1405"/>
      <c r="B1219" s="1406"/>
      <c r="C1219" s="1407"/>
      <c r="D1219" s="1408"/>
      <c r="E1219" s="1404"/>
      <c r="G1219" s="1408"/>
      <c r="H1219" s="1404"/>
      <c r="I1219" s="1053"/>
      <c r="J1219" s="1404"/>
    </row>
    <row r="1220" spans="1:10">
      <c r="A1220" s="1405"/>
      <c r="B1220" s="1406"/>
      <c r="C1220" s="1407"/>
      <c r="D1220" s="1408"/>
      <c r="E1220" s="1404"/>
      <c r="G1220" s="1408"/>
      <c r="H1220" s="1404"/>
      <c r="I1220" s="1053"/>
      <c r="J1220" s="1404"/>
    </row>
    <row r="1221" spans="1:10">
      <c r="A1221" s="1405"/>
      <c r="B1221" s="1406"/>
      <c r="C1221" s="1407"/>
      <c r="D1221" s="1408"/>
      <c r="E1221" s="1404"/>
      <c r="G1221" s="1408"/>
      <c r="H1221" s="1404"/>
      <c r="I1221" s="1053"/>
      <c r="J1221" s="1404"/>
    </row>
    <row r="1222" spans="1:10">
      <c r="A1222" s="1405"/>
      <c r="B1222" s="1406"/>
      <c r="C1222" s="1407"/>
      <c r="D1222" s="1408"/>
      <c r="E1222" s="1404"/>
      <c r="G1222" s="1408"/>
      <c r="H1222" s="1404"/>
      <c r="I1222" s="1053"/>
      <c r="J1222" s="1404"/>
    </row>
    <row r="1223" spans="1:10">
      <c r="A1223" s="1405"/>
      <c r="B1223" s="1406"/>
      <c r="C1223" s="1407"/>
      <c r="D1223" s="1408"/>
      <c r="E1223" s="1404"/>
      <c r="G1223" s="1408"/>
      <c r="H1223" s="1404"/>
      <c r="I1223" s="1053"/>
      <c r="J1223" s="1404"/>
    </row>
    <row r="1224" spans="1:10">
      <c r="A1224" s="1405"/>
      <c r="B1224" s="1406"/>
      <c r="C1224" s="1407"/>
      <c r="D1224" s="1408"/>
      <c r="E1224" s="1404"/>
      <c r="G1224" s="1408"/>
      <c r="H1224" s="1404"/>
      <c r="I1224" s="1053"/>
      <c r="J1224" s="1404"/>
    </row>
    <row r="1225" spans="1:10">
      <c r="A1225" s="1405"/>
      <c r="B1225" s="1406"/>
      <c r="C1225" s="1407"/>
      <c r="D1225" s="1408"/>
      <c r="E1225" s="1404"/>
      <c r="G1225" s="1408"/>
      <c r="H1225" s="1404"/>
      <c r="I1225" s="1053"/>
      <c r="J1225" s="1404"/>
    </row>
    <row r="1226" spans="1:10">
      <c r="A1226" s="1405"/>
      <c r="B1226" s="1406"/>
      <c r="C1226" s="1407"/>
      <c r="D1226" s="1408"/>
      <c r="E1226" s="1404"/>
      <c r="G1226" s="1408"/>
      <c r="H1226" s="1404"/>
      <c r="I1226" s="1053"/>
      <c r="J1226" s="1404"/>
    </row>
    <row r="1227" spans="1:10">
      <c r="A1227" s="1405"/>
      <c r="B1227" s="1406"/>
      <c r="C1227" s="1407"/>
      <c r="D1227" s="1408"/>
      <c r="E1227" s="1404"/>
      <c r="G1227" s="1408"/>
      <c r="H1227" s="1404"/>
      <c r="I1227" s="1053"/>
      <c r="J1227" s="1404"/>
    </row>
    <row r="1228" spans="1:10">
      <c r="A1228" s="1405"/>
      <c r="B1228" s="1406"/>
      <c r="C1228" s="1407"/>
      <c r="D1228" s="1408"/>
      <c r="E1228" s="1404"/>
      <c r="G1228" s="1408"/>
      <c r="H1228" s="1404"/>
      <c r="I1228" s="1053"/>
      <c r="J1228" s="1404"/>
    </row>
    <row r="1229" spans="1:10">
      <c r="A1229" s="1405"/>
      <c r="B1229" s="1406"/>
      <c r="C1229" s="1407"/>
      <c r="D1229" s="1408"/>
      <c r="E1229" s="1404"/>
      <c r="G1229" s="1408"/>
      <c r="H1229" s="1404"/>
      <c r="I1229" s="1053"/>
      <c r="J1229" s="1404"/>
    </row>
    <row r="1230" spans="1:10">
      <c r="A1230" s="1405"/>
      <c r="B1230" s="1406"/>
      <c r="C1230" s="1407"/>
      <c r="D1230" s="1408"/>
      <c r="E1230" s="1404"/>
      <c r="G1230" s="1408"/>
      <c r="H1230" s="1404"/>
      <c r="I1230" s="1053"/>
      <c r="J1230" s="1404"/>
    </row>
    <row r="1231" spans="1:10">
      <c r="A1231" s="1405"/>
      <c r="B1231" s="1406"/>
      <c r="C1231" s="1407"/>
      <c r="D1231" s="1408"/>
      <c r="E1231" s="1404"/>
      <c r="G1231" s="1408"/>
      <c r="H1231" s="1404"/>
      <c r="I1231" s="1053"/>
      <c r="J1231" s="1404"/>
    </row>
    <row r="1232" spans="1:10">
      <c r="A1232" s="1405"/>
      <c r="B1232" s="1406"/>
      <c r="C1232" s="1407"/>
      <c r="D1232" s="1408"/>
      <c r="E1232" s="1404"/>
      <c r="G1232" s="1408"/>
      <c r="H1232" s="1404"/>
      <c r="I1232" s="1053"/>
      <c r="J1232" s="1404"/>
    </row>
    <row r="1233" spans="1:10">
      <c r="A1233" s="1405"/>
      <c r="B1233" s="1406"/>
      <c r="C1233" s="1407"/>
      <c r="D1233" s="1408"/>
      <c r="E1233" s="1404"/>
      <c r="G1233" s="1408"/>
      <c r="H1233" s="1404"/>
      <c r="I1233" s="1053"/>
      <c r="J1233" s="1404"/>
    </row>
    <row r="1234" spans="1:10">
      <c r="A1234" s="1405"/>
      <c r="B1234" s="1406"/>
      <c r="C1234" s="1407"/>
      <c r="D1234" s="1408"/>
      <c r="E1234" s="1404"/>
      <c r="G1234" s="1408"/>
      <c r="H1234" s="1404"/>
      <c r="I1234" s="1053"/>
      <c r="J1234" s="1404"/>
    </row>
    <row r="1235" spans="1:10">
      <c r="A1235" s="1405"/>
      <c r="B1235" s="1406"/>
      <c r="C1235" s="1407"/>
      <c r="D1235" s="1408"/>
      <c r="E1235" s="1404"/>
      <c r="G1235" s="1408"/>
      <c r="H1235" s="1404"/>
      <c r="I1235" s="1053"/>
      <c r="J1235" s="1404"/>
    </row>
    <row r="1236" spans="1:10">
      <c r="A1236" s="1405"/>
      <c r="B1236" s="1406"/>
      <c r="C1236" s="1407"/>
      <c r="D1236" s="1408"/>
      <c r="E1236" s="1404"/>
      <c r="G1236" s="1408"/>
      <c r="H1236" s="1404"/>
      <c r="I1236" s="1053"/>
      <c r="J1236" s="1404"/>
    </row>
    <row r="1237" spans="1:10">
      <c r="A1237" s="1405"/>
      <c r="B1237" s="1406"/>
      <c r="C1237" s="1407"/>
      <c r="D1237" s="1408"/>
      <c r="E1237" s="1404"/>
      <c r="G1237" s="1408"/>
      <c r="H1237" s="1404"/>
      <c r="I1237" s="1053"/>
      <c r="J1237" s="1404"/>
    </row>
    <row r="1238" spans="1:10">
      <c r="A1238" s="1405"/>
      <c r="B1238" s="1406"/>
      <c r="C1238" s="1407"/>
      <c r="D1238" s="1408"/>
      <c r="E1238" s="1404"/>
      <c r="G1238" s="1408"/>
      <c r="H1238" s="1404"/>
      <c r="I1238" s="1053"/>
      <c r="J1238" s="1404"/>
    </row>
    <row r="1239" spans="1:10">
      <c r="A1239" s="1405"/>
      <c r="B1239" s="1406"/>
      <c r="C1239" s="1407"/>
      <c r="D1239" s="1408"/>
      <c r="E1239" s="1404"/>
      <c r="G1239" s="1408"/>
      <c r="H1239" s="1404"/>
      <c r="I1239" s="1053"/>
      <c r="J1239" s="1404"/>
    </row>
    <row r="1240" spans="1:10">
      <c r="A1240" s="1405"/>
      <c r="B1240" s="1406"/>
      <c r="C1240" s="1407"/>
      <c r="D1240" s="1408"/>
      <c r="E1240" s="1404"/>
      <c r="G1240" s="1408"/>
      <c r="H1240" s="1404"/>
      <c r="I1240" s="1053"/>
      <c r="J1240" s="1404"/>
    </row>
    <row r="1241" spans="1:10">
      <c r="A1241" s="1405"/>
      <c r="B1241" s="1406"/>
      <c r="C1241" s="1407"/>
      <c r="D1241" s="1408"/>
      <c r="E1241" s="1404"/>
      <c r="G1241" s="1408"/>
      <c r="H1241" s="1404"/>
      <c r="I1241" s="1053"/>
      <c r="J1241" s="1404"/>
    </row>
    <row r="1242" spans="1:10">
      <c r="A1242" s="1405"/>
      <c r="B1242" s="1406"/>
      <c r="C1242" s="1407"/>
      <c r="D1242" s="1408"/>
      <c r="E1242" s="1404"/>
      <c r="G1242" s="1408"/>
      <c r="H1242" s="1404"/>
      <c r="I1242" s="1053"/>
      <c r="J1242" s="1404"/>
    </row>
    <row r="1243" spans="1:10">
      <c r="A1243" s="1405"/>
      <c r="B1243" s="1406"/>
      <c r="C1243" s="1407"/>
      <c r="D1243" s="1408"/>
      <c r="E1243" s="1404"/>
      <c r="G1243" s="1408"/>
      <c r="H1243" s="1404"/>
      <c r="I1243" s="1053"/>
      <c r="J1243" s="1404"/>
    </row>
    <row r="1244" spans="1:10">
      <c r="A1244" s="1405"/>
      <c r="B1244" s="1406"/>
      <c r="C1244" s="1407"/>
      <c r="D1244" s="1408"/>
      <c r="E1244" s="1404"/>
      <c r="G1244" s="1408"/>
      <c r="H1244" s="1404"/>
      <c r="I1244" s="1053"/>
      <c r="J1244" s="1404"/>
    </row>
    <row r="1245" spans="1:10">
      <c r="A1245" s="1405"/>
      <c r="B1245" s="1406"/>
      <c r="C1245" s="1407"/>
      <c r="D1245" s="1408"/>
      <c r="E1245" s="1404"/>
      <c r="G1245" s="1408"/>
      <c r="H1245" s="1404"/>
      <c r="I1245" s="1053"/>
      <c r="J1245" s="1404"/>
    </row>
    <row r="1246" spans="1:10">
      <c r="A1246" s="1405"/>
      <c r="B1246" s="1406"/>
      <c r="C1246" s="1407"/>
      <c r="D1246" s="1408"/>
      <c r="E1246" s="1404"/>
      <c r="G1246" s="1408"/>
      <c r="H1246" s="1404"/>
      <c r="I1246" s="1053"/>
      <c r="J1246" s="1404"/>
    </row>
    <row r="1247" spans="1:10">
      <c r="A1247" s="1405"/>
      <c r="B1247" s="1406"/>
      <c r="C1247" s="1407"/>
      <c r="D1247" s="1408"/>
      <c r="E1247" s="1404"/>
      <c r="G1247" s="1408"/>
      <c r="H1247" s="1404"/>
      <c r="I1247" s="1053"/>
      <c r="J1247" s="1404"/>
    </row>
    <row r="1248" spans="1:10">
      <c r="A1248" s="1405"/>
      <c r="B1248" s="1406"/>
      <c r="C1248" s="1407"/>
      <c r="D1248" s="1408"/>
      <c r="E1248" s="1404"/>
      <c r="G1248" s="1408"/>
      <c r="H1248" s="1404"/>
      <c r="I1248" s="1053"/>
      <c r="J1248" s="1404"/>
    </row>
    <row r="1249" spans="1:10">
      <c r="A1249" s="1405"/>
      <c r="B1249" s="1406"/>
      <c r="C1249" s="1407"/>
      <c r="D1249" s="1408"/>
      <c r="E1249" s="1404"/>
      <c r="G1249" s="1408"/>
      <c r="H1249" s="1404"/>
      <c r="I1249" s="1053"/>
      <c r="J1249" s="1404"/>
    </row>
    <row r="1250" spans="1:10">
      <c r="A1250" s="1405"/>
      <c r="B1250" s="1406"/>
      <c r="C1250" s="1407"/>
      <c r="D1250" s="1408"/>
      <c r="E1250" s="1404"/>
      <c r="G1250" s="1408"/>
      <c r="H1250" s="1404"/>
      <c r="I1250" s="1053"/>
      <c r="J1250" s="1404"/>
    </row>
    <row r="1251" spans="1:10">
      <c r="A1251" s="1405"/>
      <c r="B1251" s="1406"/>
      <c r="C1251" s="1407"/>
      <c r="D1251" s="1408"/>
      <c r="E1251" s="1404"/>
      <c r="G1251" s="1408"/>
      <c r="H1251" s="1404"/>
      <c r="I1251" s="1053"/>
      <c r="J1251" s="1404"/>
    </row>
    <row r="1252" spans="1:10">
      <c r="A1252" s="1405"/>
      <c r="B1252" s="1406"/>
      <c r="C1252" s="1407"/>
      <c r="D1252" s="1408"/>
      <c r="E1252" s="1404"/>
      <c r="G1252" s="1408"/>
      <c r="H1252" s="1404"/>
      <c r="I1252" s="1053"/>
      <c r="J1252" s="1404"/>
    </row>
    <row r="1253" spans="1:10">
      <c r="A1253" s="1405"/>
      <c r="B1253" s="1406"/>
      <c r="C1253" s="1407"/>
      <c r="D1253" s="1408"/>
      <c r="E1253" s="1404"/>
      <c r="G1253" s="1408"/>
      <c r="H1253" s="1404"/>
      <c r="I1253" s="1053"/>
      <c r="J1253" s="1404"/>
    </row>
    <row r="1254" spans="1:10">
      <c r="A1254" s="1405"/>
      <c r="B1254" s="1406"/>
      <c r="C1254" s="1407"/>
      <c r="D1254" s="1408"/>
      <c r="E1254" s="1404"/>
      <c r="G1254" s="1408"/>
      <c r="H1254" s="1404"/>
      <c r="I1254" s="1053"/>
      <c r="J1254" s="1404"/>
    </row>
    <row r="1255" spans="1:10">
      <c r="A1255" s="1405"/>
      <c r="B1255" s="1406"/>
      <c r="C1255" s="1407"/>
      <c r="D1255" s="1408"/>
      <c r="E1255" s="1404"/>
      <c r="G1255" s="1408"/>
      <c r="H1255" s="1404"/>
      <c r="I1255" s="1053"/>
      <c r="J1255" s="1404"/>
    </row>
    <row r="1256" spans="1:10">
      <c r="A1256" s="1405"/>
      <c r="B1256" s="1406"/>
      <c r="C1256" s="1407"/>
      <c r="D1256" s="1408"/>
      <c r="E1256" s="1404"/>
      <c r="G1256" s="1408"/>
      <c r="H1256" s="1404"/>
      <c r="I1256" s="1053"/>
      <c r="J1256" s="1404"/>
    </row>
    <row r="1257" spans="1:10">
      <c r="A1257" s="1405"/>
      <c r="B1257" s="1406"/>
      <c r="C1257" s="1407"/>
      <c r="D1257" s="1408"/>
      <c r="E1257" s="1404"/>
      <c r="G1257" s="1408"/>
      <c r="H1257" s="1404"/>
      <c r="I1257" s="1053"/>
      <c r="J1257" s="1404"/>
    </row>
    <row r="1258" spans="1:10">
      <c r="A1258" s="1405"/>
      <c r="B1258" s="1406"/>
      <c r="C1258" s="1407"/>
      <c r="D1258" s="1408"/>
      <c r="E1258" s="1404"/>
      <c r="G1258" s="1408"/>
      <c r="H1258" s="1404"/>
      <c r="I1258" s="1053"/>
      <c r="J1258" s="1404"/>
    </row>
    <row r="1259" spans="1:10">
      <c r="A1259" s="1405"/>
      <c r="B1259" s="1406"/>
      <c r="C1259" s="1407"/>
      <c r="D1259" s="1408"/>
      <c r="E1259" s="1404"/>
      <c r="G1259" s="1408"/>
      <c r="H1259" s="1404"/>
      <c r="I1259" s="1053"/>
      <c r="J1259" s="1404"/>
    </row>
    <row r="1260" spans="1:10">
      <c r="A1260" s="1405"/>
      <c r="B1260" s="1406"/>
      <c r="C1260" s="1407"/>
      <c r="D1260" s="1408"/>
      <c r="E1260" s="1404"/>
      <c r="G1260" s="1408"/>
      <c r="H1260" s="1404"/>
      <c r="I1260" s="1053"/>
      <c r="J1260" s="1404"/>
    </row>
    <row r="1261" spans="1:10">
      <c r="A1261" s="1405"/>
      <c r="B1261" s="1406"/>
      <c r="C1261" s="1407"/>
      <c r="D1261" s="1408"/>
      <c r="E1261" s="1404"/>
      <c r="G1261" s="1408"/>
      <c r="H1261" s="1404"/>
      <c r="I1261" s="1053"/>
      <c r="J1261" s="1404"/>
    </row>
    <row r="1262" spans="1:10">
      <c r="A1262" s="1405"/>
      <c r="B1262" s="1406"/>
      <c r="C1262" s="1407"/>
      <c r="D1262" s="1408"/>
      <c r="E1262" s="1404"/>
      <c r="G1262" s="1408"/>
      <c r="H1262" s="1404"/>
      <c r="I1262" s="1053"/>
      <c r="J1262" s="1404"/>
    </row>
    <row r="1263" spans="1:10">
      <c r="A1263" s="1405"/>
      <c r="B1263" s="1406"/>
      <c r="C1263" s="1407"/>
      <c r="D1263" s="1408"/>
      <c r="E1263" s="1404"/>
      <c r="G1263" s="1408"/>
      <c r="H1263" s="1404"/>
      <c r="I1263" s="1053"/>
      <c r="J1263" s="1404"/>
    </row>
    <row r="1264" spans="1:10">
      <c r="A1264" s="1405"/>
      <c r="B1264" s="1406"/>
      <c r="C1264" s="1407"/>
      <c r="D1264" s="1408"/>
      <c r="E1264" s="1404"/>
      <c r="G1264" s="1408"/>
      <c r="H1264" s="1404"/>
      <c r="I1264" s="1053"/>
      <c r="J1264" s="1404"/>
    </row>
    <row r="1265" spans="1:10">
      <c r="A1265" s="1405"/>
      <c r="B1265" s="1406"/>
      <c r="C1265" s="1407"/>
      <c r="D1265" s="1408"/>
      <c r="E1265" s="1404"/>
      <c r="G1265" s="1408"/>
      <c r="H1265" s="1404"/>
      <c r="I1265" s="1053"/>
      <c r="J1265" s="1404"/>
    </row>
    <row r="1266" spans="1:10">
      <c r="A1266" s="1405"/>
      <c r="B1266" s="1406"/>
      <c r="C1266" s="1407"/>
      <c r="D1266" s="1408"/>
      <c r="E1266" s="1404"/>
      <c r="G1266" s="1408"/>
      <c r="H1266" s="1404"/>
      <c r="I1266" s="1053"/>
      <c r="J1266" s="1404"/>
    </row>
    <row r="1267" spans="1:10">
      <c r="A1267" s="1405"/>
      <c r="B1267" s="1406"/>
      <c r="C1267" s="1407"/>
      <c r="D1267" s="1408"/>
      <c r="E1267" s="1404"/>
      <c r="G1267" s="1408"/>
      <c r="H1267" s="1404"/>
      <c r="I1267" s="1053"/>
      <c r="J1267" s="1404"/>
    </row>
    <row r="1268" spans="1:10">
      <c r="A1268" s="1405"/>
      <c r="B1268" s="1406"/>
      <c r="C1268" s="1407"/>
      <c r="D1268" s="1408"/>
      <c r="E1268" s="1404"/>
      <c r="G1268" s="1408"/>
      <c r="H1268" s="1404"/>
      <c r="I1268" s="1053"/>
      <c r="J1268" s="1404"/>
    </row>
    <row r="1269" spans="1:10">
      <c r="A1269" s="1405"/>
      <c r="B1269" s="1406"/>
      <c r="C1269" s="1407"/>
      <c r="D1269" s="1408"/>
      <c r="E1269" s="1404"/>
      <c r="G1269" s="1408"/>
      <c r="H1269" s="1404"/>
      <c r="I1269" s="1053"/>
      <c r="J1269" s="1404"/>
    </row>
    <row r="1270" spans="1:10">
      <c r="A1270" s="1405"/>
      <c r="B1270" s="1406"/>
      <c r="C1270" s="1407"/>
      <c r="D1270" s="1408"/>
      <c r="E1270" s="1404"/>
      <c r="G1270" s="1408"/>
      <c r="H1270" s="1404"/>
      <c r="I1270" s="1053"/>
      <c r="J1270" s="1404"/>
    </row>
    <row r="1271" spans="1:10">
      <c r="A1271" s="1405"/>
      <c r="B1271" s="1406"/>
      <c r="C1271" s="1407"/>
      <c r="D1271" s="1408"/>
      <c r="E1271" s="1404"/>
      <c r="G1271" s="1408"/>
      <c r="H1271" s="1404"/>
      <c r="I1271" s="1053"/>
      <c r="J1271" s="1404"/>
    </row>
    <row r="1272" spans="1:10">
      <c r="A1272" s="1405"/>
      <c r="B1272" s="1406"/>
      <c r="C1272" s="1407"/>
      <c r="D1272" s="1408"/>
      <c r="E1272" s="1404"/>
      <c r="G1272" s="1408"/>
      <c r="H1272" s="1404"/>
      <c r="I1272" s="1053"/>
      <c r="J1272" s="1404"/>
    </row>
    <row r="1273" spans="1:10">
      <c r="A1273" s="1405"/>
      <c r="B1273" s="1406"/>
      <c r="C1273" s="1407"/>
      <c r="D1273" s="1408"/>
      <c r="E1273" s="1404"/>
      <c r="G1273" s="1408"/>
      <c r="H1273" s="1404"/>
      <c r="I1273" s="1053"/>
      <c r="J1273" s="1404"/>
    </row>
    <row r="1274" spans="1:10">
      <c r="A1274" s="1405"/>
      <c r="B1274" s="1406"/>
      <c r="C1274" s="1407"/>
      <c r="D1274" s="1408"/>
      <c r="E1274" s="1404"/>
      <c r="G1274" s="1408"/>
      <c r="H1274" s="1404"/>
      <c r="I1274" s="1053"/>
      <c r="J1274" s="1404"/>
    </row>
    <row r="1275" spans="1:10">
      <c r="A1275" s="1405"/>
      <c r="B1275" s="1406"/>
      <c r="C1275" s="1407"/>
      <c r="D1275" s="1408"/>
      <c r="E1275" s="1404"/>
      <c r="G1275" s="1408"/>
      <c r="H1275" s="1404"/>
      <c r="I1275" s="1053"/>
      <c r="J1275" s="1404"/>
    </row>
    <row r="1276" spans="1:10">
      <c r="A1276" s="1405"/>
      <c r="B1276" s="1406"/>
      <c r="C1276" s="1407"/>
      <c r="D1276" s="1408"/>
      <c r="E1276" s="1404"/>
      <c r="G1276" s="1408"/>
      <c r="H1276" s="1404"/>
      <c r="I1276" s="1053"/>
      <c r="J1276" s="1404"/>
    </row>
    <row r="1277" spans="1:10">
      <c r="A1277" s="1405"/>
      <c r="B1277" s="1406"/>
      <c r="C1277" s="1407"/>
      <c r="D1277" s="1408"/>
      <c r="E1277" s="1404"/>
      <c r="G1277" s="1408"/>
      <c r="H1277" s="1404"/>
      <c r="I1277" s="1053"/>
      <c r="J1277" s="1404"/>
    </row>
    <row r="1278" spans="1:10">
      <c r="A1278" s="1405"/>
      <c r="B1278" s="1406"/>
      <c r="C1278" s="1407"/>
      <c r="D1278" s="1408"/>
      <c r="E1278" s="1404"/>
      <c r="G1278" s="1408"/>
      <c r="H1278" s="1404"/>
      <c r="I1278" s="1053"/>
      <c r="J1278" s="1404"/>
    </row>
    <row r="1279" spans="1:10">
      <c r="A1279" s="1405"/>
      <c r="B1279" s="1406"/>
      <c r="C1279" s="1407"/>
      <c r="D1279" s="1408"/>
      <c r="E1279" s="1404"/>
      <c r="G1279" s="1408"/>
      <c r="H1279" s="1404"/>
      <c r="I1279" s="1053"/>
      <c r="J1279" s="1404"/>
    </row>
    <row r="1280" spans="1:10">
      <c r="A1280" s="1405"/>
      <c r="B1280" s="1406"/>
      <c r="C1280" s="1407"/>
      <c r="D1280" s="1408"/>
      <c r="E1280" s="1404"/>
      <c r="G1280" s="1408"/>
      <c r="H1280" s="1404"/>
      <c r="I1280" s="1053"/>
      <c r="J1280" s="1404"/>
    </row>
    <row r="1281" spans="1:10">
      <c r="A1281" s="1405"/>
      <c r="B1281" s="1406"/>
      <c r="C1281" s="1407"/>
      <c r="D1281" s="1408"/>
      <c r="E1281" s="1404"/>
      <c r="G1281" s="1408"/>
      <c r="H1281" s="1404"/>
      <c r="I1281" s="1053"/>
      <c r="J1281" s="1404"/>
    </row>
    <row r="1282" spans="1:10">
      <c r="A1282" s="1405"/>
      <c r="B1282" s="1406"/>
      <c r="C1282" s="1407"/>
      <c r="D1282" s="1408"/>
      <c r="E1282" s="1404"/>
      <c r="G1282" s="1408"/>
      <c r="H1282" s="1404"/>
      <c r="I1282" s="1053"/>
      <c r="J1282" s="1404"/>
    </row>
    <row r="1283" spans="1:10">
      <c r="A1283" s="1405"/>
      <c r="B1283" s="1406"/>
      <c r="C1283" s="1407"/>
      <c r="D1283" s="1408"/>
      <c r="E1283" s="1404"/>
      <c r="G1283" s="1408"/>
      <c r="H1283" s="1404"/>
      <c r="I1283" s="1053"/>
      <c r="J1283" s="1404"/>
    </row>
    <row r="1284" spans="1:10">
      <c r="A1284" s="1405"/>
      <c r="B1284" s="1406"/>
      <c r="C1284" s="1407"/>
      <c r="D1284" s="1408"/>
      <c r="E1284" s="1404"/>
      <c r="G1284" s="1408"/>
      <c r="H1284" s="1404"/>
      <c r="I1284" s="1053"/>
      <c r="J1284" s="1404"/>
    </row>
    <row r="1285" spans="1:10">
      <c r="A1285" s="1405"/>
      <c r="B1285" s="1406"/>
      <c r="C1285" s="1407"/>
      <c r="D1285" s="1408"/>
      <c r="E1285" s="1404"/>
      <c r="G1285" s="1408"/>
      <c r="H1285" s="1404"/>
      <c r="I1285" s="1053"/>
      <c r="J1285" s="1404"/>
    </row>
    <row r="1286" spans="1:10">
      <c r="A1286" s="1405"/>
      <c r="B1286" s="1406"/>
      <c r="C1286" s="1407"/>
      <c r="D1286" s="1408"/>
      <c r="E1286" s="1404"/>
      <c r="G1286" s="1408"/>
      <c r="H1286" s="1404"/>
      <c r="I1286" s="1053"/>
      <c r="J1286" s="1404"/>
    </row>
    <row r="1287" spans="1:10">
      <c r="A1287" s="1405"/>
      <c r="B1287" s="1406"/>
      <c r="C1287" s="1407"/>
      <c r="D1287" s="1408"/>
      <c r="E1287" s="1404"/>
      <c r="G1287" s="1408"/>
      <c r="H1287" s="1404"/>
      <c r="I1287" s="1053"/>
      <c r="J1287" s="1404"/>
    </row>
    <row r="1288" spans="1:10">
      <c r="A1288" s="1405"/>
      <c r="B1288" s="1406"/>
      <c r="C1288" s="1407"/>
      <c r="D1288" s="1408"/>
      <c r="E1288" s="1404"/>
      <c r="G1288" s="1408"/>
      <c r="H1288" s="1404"/>
      <c r="I1288" s="1053"/>
      <c r="J1288" s="1404"/>
    </row>
    <row r="1289" spans="1:10">
      <c r="A1289" s="1405"/>
      <c r="B1289" s="1406"/>
      <c r="C1289" s="1407"/>
      <c r="D1289" s="1408"/>
      <c r="E1289" s="1404"/>
      <c r="G1289" s="1408"/>
      <c r="H1289" s="1404"/>
      <c r="I1289" s="1053"/>
      <c r="J1289" s="1404"/>
    </row>
    <row r="1290" spans="1:10">
      <c r="A1290" s="1405"/>
      <c r="B1290" s="1406"/>
      <c r="C1290" s="1407"/>
      <c r="D1290" s="1408"/>
      <c r="E1290" s="1404"/>
      <c r="G1290" s="1408"/>
      <c r="H1290" s="1404"/>
      <c r="I1290" s="1053"/>
      <c r="J1290" s="1404"/>
    </row>
    <row r="1291" spans="1:10">
      <c r="A1291" s="1405"/>
      <c r="B1291" s="1406"/>
      <c r="C1291" s="1407"/>
      <c r="D1291" s="1408"/>
      <c r="E1291" s="1404"/>
      <c r="G1291" s="1408"/>
      <c r="H1291" s="1404"/>
      <c r="I1291" s="1053"/>
      <c r="J1291" s="1404"/>
    </row>
    <row r="1292" spans="1:10">
      <c r="A1292" s="1405"/>
      <c r="B1292" s="1406"/>
      <c r="C1292" s="1407"/>
      <c r="D1292" s="1408"/>
      <c r="E1292" s="1404"/>
      <c r="G1292" s="1408"/>
      <c r="H1292" s="1404"/>
      <c r="I1292" s="1053"/>
      <c r="J1292" s="1404"/>
    </row>
    <row r="1293" spans="1:10">
      <c r="A1293" s="1405"/>
      <c r="B1293" s="1406"/>
      <c r="C1293" s="1407"/>
      <c r="D1293" s="1408"/>
      <c r="E1293" s="1404"/>
      <c r="G1293" s="1408"/>
      <c r="H1293" s="1404"/>
      <c r="I1293" s="1053"/>
      <c r="J1293" s="1404"/>
    </row>
    <row r="1294" spans="1:10">
      <c r="A1294" s="1405"/>
      <c r="B1294" s="1406"/>
      <c r="C1294" s="1407"/>
      <c r="D1294" s="1408"/>
      <c r="E1294" s="1404"/>
      <c r="G1294" s="1408"/>
      <c r="H1294" s="1404"/>
      <c r="I1294" s="1053"/>
      <c r="J1294" s="1404"/>
    </row>
    <row r="1295" spans="1:10">
      <c r="A1295" s="1405"/>
      <c r="B1295" s="1406"/>
      <c r="C1295" s="1407"/>
      <c r="D1295" s="1408"/>
      <c r="E1295" s="1404"/>
      <c r="G1295" s="1408"/>
      <c r="H1295" s="1404"/>
      <c r="I1295" s="1053"/>
      <c r="J1295" s="1404"/>
    </row>
    <row r="1296" spans="1:10">
      <c r="A1296" s="1405"/>
      <c r="B1296" s="1406"/>
      <c r="C1296" s="1407"/>
      <c r="D1296" s="1408"/>
      <c r="E1296" s="1404"/>
      <c r="G1296" s="1408"/>
      <c r="H1296" s="1404"/>
      <c r="I1296" s="1053"/>
      <c r="J1296" s="1404"/>
    </row>
    <row r="1297" spans="1:10">
      <c r="A1297" s="1405"/>
      <c r="B1297" s="1406"/>
      <c r="C1297" s="1407"/>
      <c r="D1297" s="1408"/>
      <c r="E1297" s="1404"/>
      <c r="G1297" s="1408"/>
      <c r="H1297" s="1404"/>
      <c r="I1297" s="1053"/>
      <c r="J1297" s="1404"/>
    </row>
    <row r="1298" spans="1:10">
      <c r="A1298" s="1405"/>
      <c r="B1298" s="1406"/>
      <c r="C1298" s="1407"/>
      <c r="D1298" s="1408"/>
      <c r="E1298" s="1404"/>
      <c r="G1298" s="1408"/>
      <c r="H1298" s="1404"/>
      <c r="I1298" s="1053"/>
      <c r="J1298" s="1404"/>
    </row>
    <row r="1299" spans="1:10">
      <c r="A1299" s="1405"/>
      <c r="B1299" s="1406"/>
      <c r="C1299" s="1407"/>
      <c r="D1299" s="1408"/>
      <c r="E1299" s="1404"/>
      <c r="G1299" s="1408"/>
      <c r="H1299" s="1404"/>
      <c r="I1299" s="1053"/>
      <c r="J1299" s="1404"/>
    </row>
    <row r="1300" spans="1:10">
      <c r="A1300" s="1405"/>
      <c r="B1300" s="1406"/>
      <c r="C1300" s="1407"/>
      <c r="D1300" s="1408"/>
      <c r="E1300" s="1404"/>
      <c r="G1300" s="1408"/>
      <c r="H1300" s="1404"/>
      <c r="I1300" s="1053"/>
      <c r="J1300" s="1404"/>
    </row>
    <row r="1301" spans="1:10">
      <c r="A1301" s="1405"/>
      <c r="B1301" s="1406"/>
      <c r="C1301" s="1407"/>
      <c r="D1301" s="1408"/>
      <c r="E1301" s="1404"/>
      <c r="G1301" s="1408"/>
      <c r="H1301" s="1404"/>
      <c r="I1301" s="1053"/>
      <c r="J1301" s="1404"/>
    </row>
    <row r="1302" spans="1:10">
      <c r="A1302" s="1405"/>
      <c r="B1302" s="1406"/>
      <c r="C1302" s="1407"/>
      <c r="D1302" s="1408"/>
      <c r="E1302" s="1404"/>
      <c r="G1302" s="1408"/>
      <c r="H1302" s="1404"/>
      <c r="I1302" s="1053"/>
      <c r="J1302" s="1404"/>
    </row>
    <row r="1303" spans="1:10">
      <c r="A1303" s="1405"/>
      <c r="B1303" s="1406"/>
      <c r="C1303" s="1407"/>
      <c r="D1303" s="1408"/>
      <c r="E1303" s="1404"/>
      <c r="G1303" s="1408"/>
      <c r="H1303" s="1404"/>
      <c r="I1303" s="1053"/>
      <c r="J1303" s="1404"/>
    </row>
    <row r="1304" spans="1:10">
      <c r="A1304" s="1405"/>
      <c r="B1304" s="1406"/>
      <c r="C1304" s="1407"/>
      <c r="D1304" s="1408"/>
      <c r="E1304" s="1404"/>
      <c r="G1304" s="1408"/>
      <c r="H1304" s="1404"/>
      <c r="I1304" s="1053"/>
      <c r="J1304" s="1404"/>
    </row>
    <row r="1305" spans="1:10">
      <c r="A1305" s="1405"/>
      <c r="B1305" s="1406"/>
      <c r="C1305" s="1407"/>
      <c r="D1305" s="1408"/>
      <c r="E1305" s="1404"/>
      <c r="G1305" s="1408"/>
      <c r="H1305" s="1404"/>
      <c r="I1305" s="1053"/>
      <c r="J1305" s="1404"/>
    </row>
    <row r="1306" spans="1:10">
      <c r="A1306" s="1405"/>
      <c r="B1306" s="1406"/>
      <c r="C1306" s="1407"/>
      <c r="D1306" s="1408"/>
      <c r="E1306" s="1404"/>
      <c r="G1306" s="1408"/>
      <c r="H1306" s="1404"/>
      <c r="I1306" s="1053"/>
      <c r="J1306" s="1404"/>
    </row>
    <row r="1307" spans="1:10">
      <c r="A1307" s="1405"/>
      <c r="B1307" s="1406"/>
      <c r="C1307" s="1407"/>
      <c r="D1307" s="1408"/>
      <c r="E1307" s="1404"/>
      <c r="G1307" s="1408"/>
      <c r="H1307" s="1404"/>
      <c r="I1307" s="1053"/>
      <c r="J1307" s="1404"/>
    </row>
    <row r="1308" spans="1:10">
      <c r="A1308" s="1405"/>
      <c r="B1308" s="1406"/>
      <c r="C1308" s="1407"/>
      <c r="D1308" s="1408"/>
      <c r="E1308" s="1404"/>
      <c r="G1308" s="1408"/>
      <c r="H1308" s="1404"/>
      <c r="I1308" s="1053"/>
      <c r="J1308" s="1404"/>
    </row>
    <row r="1309" spans="1:10">
      <c r="A1309" s="1405"/>
      <c r="B1309" s="1406"/>
      <c r="C1309" s="1407"/>
      <c r="D1309" s="1408"/>
      <c r="E1309" s="1404"/>
      <c r="G1309" s="1408"/>
      <c r="H1309" s="1404"/>
      <c r="I1309" s="1053"/>
      <c r="J1309" s="1404"/>
    </row>
    <row r="1310" spans="1:10">
      <c r="A1310" s="1405"/>
      <c r="B1310" s="1406"/>
      <c r="C1310" s="1407"/>
      <c r="D1310" s="1408"/>
      <c r="E1310" s="1404"/>
      <c r="G1310" s="1408"/>
      <c r="H1310" s="1404"/>
      <c r="I1310" s="1053"/>
      <c r="J1310" s="1404"/>
    </row>
    <row r="1311" spans="1:10">
      <c r="A1311" s="1405"/>
      <c r="B1311" s="1406"/>
      <c r="C1311" s="1407"/>
      <c r="D1311" s="1408"/>
      <c r="E1311" s="1404"/>
      <c r="G1311" s="1408"/>
      <c r="H1311" s="1404"/>
      <c r="I1311" s="1053"/>
      <c r="J1311" s="1404"/>
    </row>
    <row r="1312" spans="1:10">
      <c r="A1312" s="1405"/>
      <c r="B1312" s="1406"/>
      <c r="C1312" s="1407"/>
      <c r="D1312" s="1408"/>
      <c r="E1312" s="1404"/>
      <c r="G1312" s="1408"/>
      <c r="H1312" s="1404"/>
      <c r="I1312" s="1053"/>
      <c r="J1312" s="1404"/>
    </row>
    <row r="1313" spans="1:10">
      <c r="A1313" s="1405"/>
      <c r="B1313" s="1406"/>
      <c r="C1313" s="1407"/>
      <c r="D1313" s="1408"/>
      <c r="E1313" s="1404"/>
      <c r="G1313" s="1408"/>
      <c r="H1313" s="1404"/>
      <c r="I1313" s="1053"/>
      <c r="J1313" s="1404"/>
    </row>
    <row r="1314" spans="1:10">
      <c r="A1314" s="1405"/>
      <c r="B1314" s="1406"/>
      <c r="C1314" s="1407"/>
      <c r="D1314" s="1408"/>
      <c r="E1314" s="1404"/>
      <c r="G1314" s="1408"/>
      <c r="H1314" s="1404"/>
      <c r="I1314" s="1053"/>
      <c r="J1314" s="1404"/>
    </row>
    <row r="1315" spans="1:10">
      <c r="A1315" s="1405"/>
      <c r="B1315" s="1406"/>
      <c r="C1315" s="1407"/>
      <c r="D1315" s="1408"/>
      <c r="E1315" s="1404"/>
      <c r="G1315" s="1408"/>
      <c r="H1315" s="1404"/>
      <c r="I1315" s="1053"/>
      <c r="J1315" s="1404"/>
    </row>
    <row r="1316" spans="1:10">
      <c r="A1316" s="1405"/>
      <c r="B1316" s="1406"/>
      <c r="C1316" s="1407"/>
      <c r="D1316" s="1408"/>
      <c r="E1316" s="1404"/>
      <c r="G1316" s="1408"/>
      <c r="H1316" s="1404"/>
      <c r="I1316" s="1053"/>
      <c r="J1316" s="1404"/>
    </row>
    <row r="1317" spans="1:10">
      <c r="A1317" s="1405"/>
      <c r="B1317" s="1406"/>
      <c r="C1317" s="1407"/>
      <c r="D1317" s="1408"/>
      <c r="E1317" s="1404"/>
      <c r="G1317" s="1408"/>
      <c r="H1317" s="1404"/>
      <c r="I1317" s="1053"/>
      <c r="J1317" s="1404"/>
    </row>
    <row r="1318" spans="1:10">
      <c r="A1318" s="1405"/>
      <c r="B1318" s="1406"/>
      <c r="C1318" s="1407"/>
      <c r="D1318" s="1408"/>
      <c r="E1318" s="1404"/>
      <c r="G1318" s="1408"/>
      <c r="H1318" s="1404"/>
      <c r="I1318" s="1053"/>
      <c r="J1318" s="1404"/>
    </row>
    <row r="1319" spans="1:10">
      <c r="A1319" s="1405"/>
      <c r="B1319" s="1406"/>
      <c r="C1319" s="1407"/>
      <c r="D1319" s="1408"/>
      <c r="E1319" s="1404"/>
      <c r="G1319" s="1408"/>
      <c r="H1319" s="1404"/>
      <c r="I1319" s="1053"/>
      <c r="J1319" s="1404"/>
    </row>
    <row r="1320" spans="1:10">
      <c r="A1320" s="1405"/>
      <c r="B1320" s="1406"/>
      <c r="C1320" s="1407"/>
      <c r="D1320" s="1408"/>
      <c r="E1320" s="1404"/>
      <c r="G1320" s="1408"/>
      <c r="H1320" s="1404"/>
      <c r="I1320" s="1053"/>
      <c r="J1320" s="1404"/>
    </row>
    <row r="1321" spans="1:10">
      <c r="A1321" s="1405"/>
      <c r="B1321" s="1406"/>
      <c r="C1321" s="1407"/>
      <c r="D1321" s="1408"/>
      <c r="E1321" s="1404"/>
      <c r="G1321" s="1408"/>
      <c r="H1321" s="1404"/>
      <c r="I1321" s="1053"/>
      <c r="J1321" s="1404"/>
    </row>
    <row r="1322" spans="1:10">
      <c r="A1322" s="1405"/>
      <c r="B1322" s="1406"/>
      <c r="C1322" s="1407"/>
      <c r="D1322" s="1408"/>
      <c r="E1322" s="1404"/>
      <c r="G1322" s="1408"/>
      <c r="H1322" s="1404"/>
      <c r="I1322" s="1053"/>
      <c r="J1322" s="1404"/>
    </row>
    <row r="1323" spans="1:10">
      <c r="A1323" s="1405"/>
      <c r="B1323" s="1406"/>
      <c r="C1323" s="1407"/>
      <c r="D1323" s="1408"/>
      <c r="E1323" s="1404"/>
      <c r="G1323" s="1408"/>
      <c r="H1323" s="1404"/>
      <c r="I1323" s="1053"/>
      <c r="J1323" s="1404"/>
    </row>
    <row r="1324" spans="1:10">
      <c r="A1324" s="1405"/>
      <c r="B1324" s="1406"/>
      <c r="C1324" s="1407"/>
      <c r="D1324" s="1408"/>
      <c r="E1324" s="1404"/>
      <c r="G1324" s="1408"/>
      <c r="H1324" s="1404"/>
      <c r="I1324" s="1053"/>
      <c r="J1324" s="1404"/>
    </row>
    <row r="1325" spans="1:10">
      <c r="A1325" s="1405"/>
      <c r="B1325" s="1406"/>
      <c r="C1325" s="1407"/>
      <c r="D1325" s="1408"/>
      <c r="E1325" s="1404"/>
      <c r="G1325" s="1408"/>
      <c r="H1325" s="1404"/>
      <c r="I1325" s="1053"/>
      <c r="J1325" s="1404"/>
    </row>
    <row r="1326" spans="1:10">
      <c r="A1326" s="1405"/>
      <c r="B1326" s="1406"/>
      <c r="C1326" s="1407"/>
      <c r="D1326" s="1408"/>
      <c r="E1326" s="1404"/>
      <c r="G1326" s="1408"/>
      <c r="H1326" s="1404"/>
      <c r="I1326" s="1053"/>
      <c r="J1326" s="1404"/>
    </row>
    <row r="1327" spans="1:10">
      <c r="A1327" s="1405"/>
      <c r="B1327" s="1406"/>
      <c r="C1327" s="1407"/>
      <c r="D1327" s="1408"/>
      <c r="E1327" s="1404"/>
      <c r="G1327" s="1408"/>
      <c r="H1327" s="1404"/>
      <c r="I1327" s="1053"/>
      <c r="J1327" s="1404"/>
    </row>
    <row r="1328" spans="1:10">
      <c r="A1328" s="1405"/>
      <c r="B1328" s="1406"/>
      <c r="C1328" s="1407"/>
      <c r="D1328" s="1408"/>
      <c r="E1328" s="1404"/>
      <c r="G1328" s="1408"/>
      <c r="H1328" s="1404"/>
      <c r="I1328" s="1053"/>
      <c r="J1328" s="1404"/>
    </row>
    <row r="1329" spans="1:10">
      <c r="A1329" s="1405"/>
      <c r="B1329" s="1406"/>
      <c r="C1329" s="1407"/>
      <c r="D1329" s="1408"/>
      <c r="E1329" s="1404"/>
      <c r="G1329" s="1408"/>
      <c r="H1329" s="1404"/>
      <c r="I1329" s="1053"/>
      <c r="J1329" s="1404"/>
    </row>
    <row r="1330" spans="1:10">
      <c r="A1330" s="1405"/>
      <c r="B1330" s="1406"/>
      <c r="C1330" s="1407"/>
      <c r="D1330" s="1408"/>
      <c r="E1330" s="1404"/>
      <c r="G1330" s="1408"/>
      <c r="H1330" s="1404"/>
      <c r="I1330" s="1053"/>
      <c r="J1330" s="1404"/>
    </row>
    <row r="1331" spans="1:10">
      <c r="A1331" s="1405"/>
      <c r="B1331" s="1406"/>
      <c r="C1331" s="1407"/>
      <c r="D1331" s="1408"/>
      <c r="E1331" s="1404"/>
      <c r="G1331" s="1408"/>
      <c r="H1331" s="1404"/>
      <c r="I1331" s="1053"/>
      <c r="J1331" s="1404"/>
    </row>
    <row r="1332" spans="1:10">
      <c r="A1332" s="1405"/>
      <c r="B1332" s="1406"/>
      <c r="C1332" s="1407"/>
      <c r="D1332" s="1408"/>
      <c r="E1332" s="1404"/>
      <c r="G1332" s="1408"/>
      <c r="H1332" s="1404"/>
      <c r="I1332" s="1053"/>
      <c r="J1332" s="1404"/>
    </row>
    <row r="1333" spans="1:10">
      <c r="A1333" s="1405"/>
      <c r="B1333" s="1406"/>
      <c r="C1333" s="1407"/>
      <c r="D1333" s="1408"/>
      <c r="E1333" s="1404"/>
      <c r="G1333" s="1408"/>
      <c r="H1333" s="1404"/>
      <c r="I1333" s="1053"/>
      <c r="J1333" s="1404"/>
    </row>
    <row r="1334" spans="1:10">
      <c r="A1334" s="1405"/>
      <c r="B1334" s="1406"/>
      <c r="C1334" s="1407"/>
      <c r="D1334" s="1408"/>
      <c r="E1334" s="1404"/>
      <c r="G1334" s="1408"/>
      <c r="H1334" s="1404"/>
      <c r="I1334" s="1053"/>
      <c r="J1334" s="1404"/>
    </row>
    <row r="1335" spans="1:10">
      <c r="A1335" s="1405"/>
      <c r="B1335" s="1406"/>
      <c r="C1335" s="1407"/>
      <c r="D1335" s="1408"/>
      <c r="E1335" s="1404"/>
      <c r="G1335" s="1408"/>
      <c r="H1335" s="1404"/>
      <c r="I1335" s="1053"/>
      <c r="J1335" s="1404"/>
    </row>
    <row r="1336" spans="1:10">
      <c r="A1336" s="1405"/>
      <c r="B1336" s="1406"/>
      <c r="C1336" s="1407"/>
      <c r="D1336" s="1408"/>
      <c r="E1336" s="1404"/>
      <c r="G1336" s="1408"/>
      <c r="H1336" s="1404"/>
      <c r="I1336" s="1053"/>
      <c r="J1336" s="1404"/>
    </row>
    <row r="1337" spans="1:10">
      <c r="A1337" s="1405"/>
      <c r="B1337" s="1406"/>
      <c r="C1337" s="1407"/>
      <c r="D1337" s="1408"/>
      <c r="E1337" s="1404"/>
      <c r="G1337" s="1408"/>
      <c r="H1337" s="1404"/>
      <c r="I1337" s="1053"/>
      <c r="J1337" s="1404"/>
    </row>
    <row r="1338" spans="1:10">
      <c r="A1338" s="1405"/>
      <c r="B1338" s="1406"/>
      <c r="C1338" s="1407"/>
      <c r="D1338" s="1408"/>
      <c r="E1338" s="1404"/>
      <c r="G1338" s="1408"/>
      <c r="H1338" s="1404"/>
      <c r="I1338" s="1053"/>
      <c r="J1338" s="1404"/>
    </row>
    <row r="1339" spans="1:10">
      <c r="A1339" s="1405"/>
      <c r="B1339" s="1406"/>
      <c r="C1339" s="1407"/>
      <c r="D1339" s="1408"/>
      <c r="E1339" s="1404"/>
      <c r="G1339" s="1408"/>
      <c r="H1339" s="1404"/>
      <c r="I1339" s="1053"/>
      <c r="J1339" s="1404"/>
    </row>
    <row r="1340" spans="1:10">
      <c r="A1340" s="1405"/>
      <c r="B1340" s="1406"/>
      <c r="C1340" s="1407"/>
      <c r="D1340" s="1408"/>
      <c r="E1340" s="1404"/>
      <c r="G1340" s="1408"/>
      <c r="H1340" s="1404"/>
      <c r="I1340" s="1053"/>
      <c r="J1340" s="1404"/>
    </row>
    <row r="1341" spans="1:10">
      <c r="A1341" s="1405"/>
      <c r="B1341" s="1406"/>
      <c r="C1341" s="1407"/>
      <c r="D1341" s="1408"/>
      <c r="E1341" s="1404"/>
      <c r="G1341" s="1408"/>
      <c r="H1341" s="1404"/>
      <c r="I1341" s="1053"/>
      <c r="J1341" s="1404"/>
    </row>
    <row r="1342" spans="1:10">
      <c r="A1342" s="1405"/>
      <c r="B1342" s="1406"/>
      <c r="C1342" s="1407"/>
      <c r="D1342" s="1408"/>
      <c r="E1342" s="1404"/>
      <c r="G1342" s="1408"/>
      <c r="H1342" s="1404"/>
      <c r="I1342" s="1053"/>
      <c r="J1342" s="1404"/>
    </row>
    <row r="1343" spans="1:10">
      <c r="A1343" s="1405"/>
      <c r="B1343" s="1406"/>
      <c r="C1343" s="1407"/>
      <c r="D1343" s="1408"/>
      <c r="E1343" s="1404"/>
      <c r="G1343" s="1408"/>
      <c r="H1343" s="1404"/>
      <c r="I1343" s="1053"/>
      <c r="J1343" s="1404"/>
    </row>
    <row r="1344" spans="1:10">
      <c r="A1344" s="1405"/>
      <c r="B1344" s="1406"/>
      <c r="C1344" s="1407"/>
      <c r="D1344" s="1408"/>
      <c r="E1344" s="1404"/>
      <c r="G1344" s="1408"/>
      <c r="H1344" s="1404"/>
      <c r="I1344" s="1053"/>
      <c r="J1344" s="1404"/>
    </row>
    <row r="1345" spans="1:10">
      <c r="A1345" s="1405"/>
      <c r="B1345" s="1406"/>
      <c r="C1345" s="1407"/>
      <c r="D1345" s="1408"/>
      <c r="E1345" s="1404"/>
      <c r="G1345" s="1408"/>
      <c r="H1345" s="1404"/>
      <c r="I1345" s="1053"/>
      <c r="J1345" s="1404"/>
    </row>
    <row r="1346" spans="1:10">
      <c r="A1346" s="1405"/>
      <c r="B1346" s="1406"/>
      <c r="C1346" s="1407"/>
      <c r="D1346" s="1408"/>
      <c r="E1346" s="1404"/>
      <c r="G1346" s="1408"/>
      <c r="H1346" s="1404"/>
      <c r="I1346" s="1053"/>
      <c r="J1346" s="1404"/>
    </row>
    <row r="1347" spans="1:10">
      <c r="A1347" s="1405"/>
      <c r="B1347" s="1406"/>
      <c r="C1347" s="1407"/>
      <c r="D1347" s="1408"/>
      <c r="E1347" s="1404"/>
      <c r="G1347" s="1408"/>
      <c r="H1347" s="1404"/>
      <c r="I1347" s="1053"/>
      <c r="J1347" s="1404"/>
    </row>
    <row r="1348" spans="1:10">
      <c r="A1348" s="1405"/>
      <c r="B1348" s="1406"/>
      <c r="C1348" s="1407"/>
      <c r="D1348" s="1408"/>
      <c r="E1348" s="1404"/>
      <c r="G1348" s="1408"/>
      <c r="H1348" s="1404"/>
      <c r="I1348" s="1053"/>
      <c r="J1348" s="1404"/>
    </row>
    <row r="1349" spans="1:10">
      <c r="A1349" s="1405"/>
      <c r="B1349" s="1406"/>
      <c r="C1349" s="1407"/>
      <c r="D1349" s="1408"/>
      <c r="E1349" s="1404"/>
      <c r="G1349" s="1408"/>
      <c r="H1349" s="1404"/>
      <c r="I1349" s="1053"/>
      <c r="J1349" s="1404"/>
    </row>
    <row r="1350" spans="1:10">
      <c r="A1350" s="1405"/>
      <c r="B1350" s="1406"/>
      <c r="C1350" s="1407"/>
      <c r="D1350" s="1408"/>
      <c r="E1350" s="1404"/>
      <c r="G1350" s="1408"/>
      <c r="H1350" s="1404"/>
      <c r="I1350" s="1053"/>
      <c r="J1350" s="1404"/>
    </row>
    <row r="1351" spans="1:10">
      <c r="A1351" s="1405"/>
      <c r="B1351" s="1406"/>
      <c r="C1351" s="1407"/>
      <c r="D1351" s="1408"/>
      <c r="E1351" s="1404"/>
      <c r="G1351" s="1408"/>
      <c r="H1351" s="1404"/>
      <c r="I1351" s="1053"/>
      <c r="J1351" s="1404"/>
    </row>
    <row r="1352" spans="1:10">
      <c r="A1352" s="1405"/>
      <c r="B1352" s="1406"/>
      <c r="C1352" s="1407"/>
      <c r="D1352" s="1408"/>
      <c r="E1352" s="1404"/>
      <c r="G1352" s="1408"/>
      <c r="H1352" s="1404"/>
      <c r="I1352" s="1053"/>
      <c r="J1352" s="1404"/>
    </row>
    <row r="1353" spans="1:10">
      <c r="A1353" s="1405"/>
      <c r="B1353" s="1406"/>
      <c r="C1353" s="1407"/>
      <c r="D1353" s="1408"/>
      <c r="E1353" s="1404"/>
      <c r="G1353" s="1408"/>
      <c r="H1353" s="1404"/>
      <c r="I1353" s="1053"/>
      <c r="J1353" s="1404"/>
    </row>
    <row r="1354" spans="1:10">
      <c r="A1354" s="1405"/>
      <c r="B1354" s="1406"/>
      <c r="C1354" s="1407"/>
      <c r="D1354" s="1408"/>
      <c r="E1354" s="1404"/>
      <c r="G1354" s="1408"/>
      <c r="H1354" s="1404"/>
      <c r="I1354" s="1053"/>
      <c r="J1354" s="1404"/>
    </row>
    <row r="1355" spans="1:10">
      <c r="A1355" s="1405"/>
      <c r="B1355" s="1406"/>
      <c r="C1355" s="1407"/>
      <c r="D1355" s="1408"/>
      <c r="E1355" s="1404"/>
      <c r="G1355" s="1408"/>
      <c r="H1355" s="1404"/>
      <c r="I1355" s="1053"/>
      <c r="J1355" s="1404"/>
    </row>
    <row r="1356" spans="1:10">
      <c r="A1356" s="1405"/>
      <c r="B1356" s="1406"/>
      <c r="C1356" s="1407"/>
      <c r="D1356" s="1408"/>
      <c r="E1356" s="1404"/>
      <c r="G1356" s="1408"/>
      <c r="H1356" s="1404"/>
      <c r="I1356" s="1053"/>
      <c r="J1356" s="1404"/>
    </row>
    <row r="1357" spans="1:10">
      <c r="A1357" s="1405"/>
      <c r="B1357" s="1406"/>
      <c r="C1357" s="1407"/>
      <c r="D1357" s="1408"/>
      <c r="E1357" s="1404"/>
      <c r="G1357" s="1408"/>
      <c r="H1357" s="1404"/>
      <c r="I1357" s="1053"/>
      <c r="J1357" s="1404"/>
    </row>
    <row r="1358" spans="1:10">
      <c r="A1358" s="1405"/>
      <c r="B1358" s="1406"/>
      <c r="C1358" s="1407"/>
      <c r="D1358" s="1408"/>
      <c r="E1358" s="1404"/>
      <c r="G1358" s="1408"/>
      <c r="H1358" s="1404"/>
      <c r="I1358" s="1053"/>
      <c r="J1358" s="1404"/>
    </row>
    <row r="1359" spans="1:10">
      <c r="A1359" s="1405"/>
      <c r="B1359" s="1406"/>
      <c r="C1359" s="1407"/>
      <c r="D1359" s="1408"/>
      <c r="E1359" s="1404"/>
      <c r="G1359" s="1408"/>
      <c r="H1359" s="1404"/>
      <c r="I1359" s="1053"/>
      <c r="J1359" s="1404"/>
    </row>
    <row r="1360" spans="1:10">
      <c r="A1360" s="1405"/>
      <c r="B1360" s="1406"/>
      <c r="C1360" s="1407"/>
      <c r="D1360" s="1408"/>
      <c r="E1360" s="1404"/>
      <c r="G1360" s="1408"/>
      <c r="H1360" s="1404"/>
      <c r="I1360" s="1053"/>
      <c r="J1360" s="1404"/>
    </row>
    <row r="1361" spans="1:10">
      <c r="A1361" s="1405"/>
      <c r="B1361" s="1406"/>
      <c r="C1361" s="1407"/>
      <c r="D1361" s="1408"/>
      <c r="E1361" s="1404"/>
      <c r="G1361" s="1408"/>
      <c r="H1361" s="1404"/>
      <c r="I1361" s="1053"/>
      <c r="J1361" s="1404"/>
    </row>
    <row r="1362" spans="1:10">
      <c r="A1362" s="1405"/>
      <c r="B1362" s="1406"/>
      <c r="C1362" s="1407"/>
      <c r="D1362" s="1408"/>
      <c r="E1362" s="1404"/>
      <c r="G1362" s="1408"/>
      <c r="H1362" s="1404"/>
      <c r="I1362" s="1053"/>
      <c r="J1362" s="1404"/>
    </row>
    <row r="1363" spans="1:10">
      <c r="A1363" s="1405"/>
      <c r="B1363" s="1406"/>
      <c r="C1363" s="1407"/>
      <c r="D1363" s="1408"/>
      <c r="E1363" s="1404"/>
      <c r="G1363" s="1408"/>
      <c r="H1363" s="1404"/>
      <c r="I1363" s="1053"/>
      <c r="J1363" s="1404"/>
    </row>
    <row r="1364" spans="1:10">
      <c r="A1364" s="1405"/>
      <c r="B1364" s="1406"/>
      <c r="C1364" s="1407"/>
      <c r="D1364" s="1408"/>
      <c r="E1364" s="1404"/>
      <c r="G1364" s="1408"/>
      <c r="H1364" s="1404"/>
      <c r="I1364" s="1053"/>
      <c r="J1364" s="1404"/>
    </row>
    <row r="1365" spans="1:10">
      <c r="A1365" s="1405"/>
      <c r="B1365" s="1406"/>
      <c r="C1365" s="1407"/>
      <c r="D1365" s="1408"/>
      <c r="E1365" s="1404"/>
      <c r="G1365" s="1408"/>
      <c r="H1365" s="1404"/>
      <c r="I1365" s="1053"/>
      <c r="J1365" s="1404"/>
    </row>
    <row r="1366" spans="1:10">
      <c r="A1366" s="1405"/>
      <c r="B1366" s="1406"/>
      <c r="C1366" s="1407"/>
      <c r="D1366" s="1408"/>
      <c r="E1366" s="1404"/>
      <c r="G1366" s="1408"/>
      <c r="H1366" s="1404"/>
      <c r="I1366" s="1053"/>
      <c r="J1366" s="1404"/>
    </row>
    <row r="1367" spans="1:10">
      <c r="A1367" s="1405"/>
      <c r="B1367" s="1406"/>
      <c r="C1367" s="1407"/>
      <c r="D1367" s="1408"/>
      <c r="E1367" s="1404"/>
      <c r="G1367" s="1408"/>
      <c r="H1367" s="1404"/>
      <c r="I1367" s="1053"/>
      <c r="J1367" s="1404"/>
    </row>
    <row r="1368" spans="1:10">
      <c r="A1368" s="1405"/>
      <c r="B1368" s="1406"/>
      <c r="C1368" s="1407"/>
      <c r="D1368" s="1408"/>
      <c r="E1368" s="1404"/>
      <c r="G1368" s="1408"/>
      <c r="H1368" s="1404"/>
      <c r="I1368" s="1053"/>
      <c r="J1368" s="1404"/>
    </row>
    <row r="1369" spans="1:10">
      <c r="A1369" s="1405"/>
      <c r="B1369" s="1406"/>
      <c r="C1369" s="1407"/>
      <c r="D1369" s="1408"/>
      <c r="E1369" s="1404"/>
      <c r="G1369" s="1408"/>
      <c r="H1369" s="1404"/>
      <c r="I1369" s="1053"/>
      <c r="J1369" s="1404"/>
    </row>
    <row r="1370" spans="1:10">
      <c r="A1370" s="1405"/>
      <c r="B1370" s="1406"/>
      <c r="C1370" s="1407"/>
      <c r="D1370" s="1408"/>
      <c r="E1370" s="1404"/>
      <c r="G1370" s="1408"/>
      <c r="H1370" s="1404"/>
      <c r="I1370" s="1053"/>
      <c r="J1370" s="1404"/>
    </row>
    <row r="1371" spans="1:10">
      <c r="A1371" s="1405"/>
      <c r="B1371" s="1406"/>
      <c r="C1371" s="1407"/>
      <c r="D1371" s="1408"/>
      <c r="E1371" s="1404"/>
      <c r="G1371" s="1408"/>
      <c r="H1371" s="1404"/>
      <c r="I1371" s="1053"/>
      <c r="J1371" s="1404"/>
    </row>
    <row r="1372" spans="1:10">
      <c r="A1372" s="1405"/>
      <c r="B1372" s="1406"/>
      <c r="C1372" s="1407"/>
      <c r="D1372" s="1408"/>
      <c r="E1372" s="1404"/>
      <c r="G1372" s="1408"/>
      <c r="H1372" s="1404"/>
      <c r="I1372" s="1053"/>
      <c r="J1372" s="1404"/>
    </row>
    <row r="1373" spans="1:10">
      <c r="A1373" s="1405"/>
      <c r="B1373" s="1406"/>
      <c r="C1373" s="1407"/>
      <c r="D1373" s="1408"/>
      <c r="E1373" s="1404"/>
      <c r="G1373" s="1408"/>
      <c r="H1373" s="1404"/>
      <c r="I1373" s="1053"/>
      <c r="J1373" s="1404"/>
    </row>
    <row r="1374" spans="1:10">
      <c r="A1374" s="1405"/>
      <c r="B1374" s="1406"/>
      <c r="C1374" s="1407"/>
      <c r="D1374" s="1408"/>
      <c r="E1374" s="1404"/>
      <c r="G1374" s="1408"/>
      <c r="H1374" s="1404"/>
      <c r="I1374" s="1053"/>
      <c r="J1374" s="1404"/>
    </row>
    <row r="1375" spans="1:10">
      <c r="A1375" s="1405"/>
      <c r="B1375" s="1406"/>
      <c r="C1375" s="1407"/>
      <c r="D1375" s="1408"/>
      <c r="E1375" s="1404"/>
      <c r="G1375" s="1408"/>
      <c r="H1375" s="1404"/>
      <c r="I1375" s="1053"/>
      <c r="J1375" s="1404"/>
    </row>
    <row r="1376" spans="1:10">
      <c r="A1376" s="1405"/>
      <c r="B1376" s="1406"/>
      <c r="C1376" s="1407"/>
      <c r="D1376" s="1408"/>
      <c r="E1376" s="1404"/>
      <c r="G1376" s="1408"/>
      <c r="H1376" s="1404"/>
      <c r="I1376" s="1053"/>
      <c r="J1376" s="1404"/>
    </row>
    <row r="1377" spans="1:10">
      <c r="A1377" s="1405"/>
      <c r="B1377" s="1406"/>
      <c r="C1377" s="1407"/>
      <c r="D1377" s="1408"/>
      <c r="E1377" s="1404"/>
      <c r="G1377" s="1408"/>
      <c r="H1377" s="1404"/>
      <c r="I1377" s="1053"/>
      <c r="J1377" s="1404"/>
    </row>
    <row r="1378" spans="1:10">
      <c r="A1378" s="1405"/>
      <c r="B1378" s="1406"/>
      <c r="C1378" s="1407"/>
      <c r="D1378" s="1408"/>
      <c r="E1378" s="1404"/>
      <c r="G1378" s="1408"/>
      <c r="H1378" s="1404"/>
      <c r="I1378" s="1053"/>
      <c r="J1378" s="1404"/>
    </row>
    <row r="1379" spans="1:10">
      <c r="A1379" s="1405"/>
      <c r="B1379" s="1406"/>
      <c r="C1379" s="1407"/>
      <c r="D1379" s="1408"/>
      <c r="E1379" s="1404"/>
      <c r="G1379" s="1408"/>
      <c r="H1379" s="1404"/>
      <c r="I1379" s="1053"/>
      <c r="J1379" s="1404"/>
    </row>
    <row r="1380" spans="1:10">
      <c r="A1380" s="1405"/>
      <c r="B1380" s="1406"/>
      <c r="C1380" s="1407"/>
      <c r="D1380" s="1408"/>
      <c r="E1380" s="1404"/>
      <c r="G1380" s="1408"/>
      <c r="H1380" s="1404"/>
      <c r="I1380" s="1053"/>
      <c r="J1380" s="1404"/>
    </row>
    <row r="1381" spans="1:10">
      <c r="A1381" s="1405"/>
      <c r="B1381" s="1406"/>
      <c r="C1381" s="1407"/>
      <c r="D1381" s="1408"/>
      <c r="E1381" s="1404"/>
      <c r="G1381" s="1408"/>
      <c r="H1381" s="1404"/>
      <c r="I1381" s="1053"/>
      <c r="J1381" s="1404"/>
    </row>
    <row r="1382" spans="1:10">
      <c r="A1382" s="1405"/>
      <c r="B1382" s="1406"/>
      <c r="C1382" s="1407"/>
      <c r="D1382" s="1408"/>
      <c r="E1382" s="1404"/>
      <c r="G1382" s="1408"/>
      <c r="H1382" s="1404"/>
      <c r="I1382" s="1053"/>
      <c r="J1382" s="1404"/>
    </row>
    <row r="1383" spans="1:10">
      <c r="A1383" s="1405"/>
      <c r="B1383" s="1406"/>
      <c r="C1383" s="1407"/>
      <c r="D1383" s="1408"/>
      <c r="E1383" s="1404"/>
      <c r="G1383" s="1408"/>
      <c r="H1383" s="1404"/>
      <c r="I1383" s="1053"/>
      <c r="J1383" s="1404"/>
    </row>
    <row r="1384" spans="1:10">
      <c r="A1384" s="1405"/>
      <c r="B1384" s="1406"/>
      <c r="C1384" s="1407"/>
      <c r="D1384" s="1408"/>
      <c r="E1384" s="1404"/>
      <c r="G1384" s="1408"/>
      <c r="H1384" s="1404"/>
      <c r="I1384" s="1053"/>
      <c r="J1384" s="1404"/>
    </row>
    <row r="1385" spans="1:10">
      <c r="A1385" s="1405"/>
      <c r="B1385" s="1406"/>
      <c r="C1385" s="1407"/>
      <c r="D1385" s="1408"/>
      <c r="E1385" s="1404"/>
      <c r="G1385" s="1408"/>
      <c r="H1385" s="1404"/>
      <c r="I1385" s="1053"/>
      <c r="J1385" s="1404"/>
    </row>
    <row r="1386" spans="1:10">
      <c r="A1386" s="1405"/>
      <c r="B1386" s="1406"/>
      <c r="C1386" s="1407"/>
      <c r="D1386" s="1408"/>
      <c r="E1386" s="1404"/>
      <c r="G1386" s="1408"/>
      <c r="H1386" s="1404"/>
      <c r="I1386" s="1053"/>
      <c r="J1386" s="1404"/>
    </row>
    <row r="1387" spans="1:10">
      <c r="A1387" s="1405"/>
      <c r="B1387" s="1406"/>
      <c r="C1387" s="1407"/>
      <c r="D1387" s="1408"/>
      <c r="E1387" s="1404"/>
      <c r="G1387" s="1408"/>
      <c r="H1387" s="1404"/>
      <c r="I1387" s="1053"/>
      <c r="J1387" s="1404"/>
    </row>
    <row r="1388" spans="1:10">
      <c r="A1388" s="1405"/>
      <c r="B1388" s="1406"/>
      <c r="C1388" s="1407"/>
      <c r="D1388" s="1408"/>
      <c r="E1388" s="1404"/>
      <c r="G1388" s="1408"/>
      <c r="H1388" s="1404"/>
      <c r="I1388" s="1053"/>
      <c r="J1388" s="1404"/>
    </row>
    <row r="1389" spans="1:10">
      <c r="A1389" s="1405"/>
      <c r="B1389" s="1406"/>
      <c r="C1389" s="1407"/>
      <c r="D1389" s="1408"/>
      <c r="E1389" s="1404"/>
      <c r="G1389" s="1408"/>
      <c r="H1389" s="1404"/>
      <c r="I1389" s="1053"/>
      <c r="J1389" s="1404"/>
    </row>
    <row r="1390" spans="1:10">
      <c r="A1390" s="1405"/>
      <c r="B1390" s="1406"/>
      <c r="C1390" s="1407"/>
      <c r="D1390" s="1408"/>
      <c r="E1390" s="1404"/>
      <c r="G1390" s="1408"/>
      <c r="H1390" s="1404"/>
      <c r="I1390" s="1053"/>
      <c r="J1390" s="1404"/>
    </row>
    <row r="1391" spans="1:10">
      <c r="A1391" s="1405"/>
      <c r="B1391" s="1406"/>
      <c r="C1391" s="1407"/>
      <c r="D1391" s="1408"/>
      <c r="E1391" s="1404"/>
      <c r="G1391" s="1408"/>
      <c r="H1391" s="1404"/>
      <c r="I1391" s="1053"/>
      <c r="J1391" s="1404"/>
    </row>
    <row r="1392" spans="1:10">
      <c r="A1392" s="1405"/>
      <c r="B1392" s="1406"/>
      <c r="C1392" s="1407"/>
      <c r="D1392" s="1408"/>
      <c r="E1392" s="1404"/>
      <c r="G1392" s="1408"/>
      <c r="H1392" s="1404"/>
      <c r="I1392" s="1053"/>
      <c r="J1392" s="1404"/>
    </row>
    <row r="1393" spans="1:10">
      <c r="A1393" s="1405"/>
      <c r="B1393" s="1406"/>
      <c r="C1393" s="1407"/>
      <c r="D1393" s="1408"/>
      <c r="E1393" s="1404"/>
      <c r="G1393" s="1408"/>
      <c r="H1393" s="1404"/>
      <c r="I1393" s="1053"/>
      <c r="J1393" s="1404"/>
    </row>
    <row r="1394" spans="1:10">
      <c r="A1394" s="1405"/>
      <c r="B1394" s="1406"/>
      <c r="C1394" s="1407"/>
      <c r="D1394" s="1408"/>
      <c r="E1394" s="1404"/>
      <c r="G1394" s="1408"/>
      <c r="H1394" s="1404"/>
      <c r="I1394" s="1053"/>
      <c r="J1394" s="1404"/>
    </row>
    <row r="1395" spans="1:10">
      <c r="A1395" s="1405"/>
      <c r="B1395" s="1406"/>
      <c r="C1395" s="1407"/>
      <c r="D1395" s="1408"/>
      <c r="E1395" s="1404"/>
      <c r="G1395" s="1408"/>
      <c r="H1395" s="1404"/>
      <c r="I1395" s="1053"/>
      <c r="J1395" s="1404"/>
    </row>
    <row r="1396" spans="1:10">
      <c r="A1396" s="1405"/>
      <c r="B1396" s="1406"/>
      <c r="C1396" s="1407"/>
      <c r="D1396" s="1408"/>
      <c r="E1396" s="1404"/>
      <c r="G1396" s="1408"/>
      <c r="H1396" s="1404"/>
      <c r="I1396" s="1053"/>
      <c r="J1396" s="1404"/>
    </row>
    <row r="1397" spans="1:10">
      <c r="A1397" s="1405"/>
      <c r="B1397" s="1406"/>
      <c r="C1397" s="1407"/>
      <c r="D1397" s="1408"/>
      <c r="E1397" s="1404"/>
      <c r="G1397" s="1408"/>
      <c r="H1397" s="1404"/>
      <c r="I1397" s="1053"/>
      <c r="J1397" s="1404"/>
    </row>
    <row r="1398" spans="1:10">
      <c r="A1398" s="1405"/>
      <c r="B1398" s="1406"/>
      <c r="C1398" s="1407"/>
      <c r="D1398" s="1408"/>
      <c r="E1398" s="1404"/>
      <c r="G1398" s="1408"/>
      <c r="H1398" s="1404"/>
      <c r="I1398" s="1053"/>
      <c r="J1398" s="1404"/>
    </row>
    <row r="1399" spans="1:10">
      <c r="A1399" s="1405"/>
      <c r="B1399" s="1406"/>
      <c r="C1399" s="1407"/>
      <c r="D1399" s="1408"/>
      <c r="E1399" s="1404"/>
      <c r="G1399" s="1408"/>
      <c r="H1399" s="1404"/>
      <c r="I1399" s="1053"/>
      <c r="J1399" s="1404"/>
    </row>
    <row r="1400" spans="1:10">
      <c r="A1400" s="1405"/>
      <c r="B1400" s="1406"/>
      <c r="C1400" s="1407"/>
      <c r="D1400" s="1408"/>
      <c r="E1400" s="1404"/>
      <c r="G1400" s="1408"/>
      <c r="H1400" s="1404"/>
      <c r="I1400" s="1053"/>
      <c r="J1400" s="1404"/>
    </row>
    <row r="1401" spans="1:10">
      <c r="A1401" s="1405"/>
      <c r="B1401" s="1406"/>
      <c r="C1401" s="1407"/>
      <c r="D1401" s="1408"/>
      <c r="E1401" s="1404"/>
      <c r="G1401" s="1408"/>
      <c r="H1401" s="1404"/>
      <c r="I1401" s="1053"/>
      <c r="J1401" s="1404"/>
    </row>
    <row r="1402" spans="1:10">
      <c r="A1402" s="1405"/>
      <c r="B1402" s="1406"/>
      <c r="C1402" s="1407"/>
      <c r="D1402" s="1408"/>
      <c r="E1402" s="1404"/>
      <c r="G1402" s="1408"/>
      <c r="H1402" s="1404"/>
      <c r="I1402" s="1053"/>
      <c r="J1402" s="1404"/>
    </row>
    <row r="1403" spans="1:10">
      <c r="A1403" s="1405"/>
      <c r="B1403" s="1406"/>
      <c r="C1403" s="1407"/>
      <c r="D1403" s="1408"/>
      <c r="E1403" s="1404"/>
      <c r="G1403" s="1408"/>
      <c r="H1403" s="1404"/>
      <c r="I1403" s="1053"/>
      <c r="J1403" s="1404"/>
    </row>
    <row r="1404" spans="1:10">
      <c r="A1404" s="1405"/>
      <c r="B1404" s="1406"/>
      <c r="C1404" s="1407"/>
      <c r="D1404" s="1408"/>
      <c r="E1404" s="1404"/>
      <c r="G1404" s="1408"/>
      <c r="H1404" s="1404"/>
      <c r="I1404" s="1053"/>
      <c r="J1404" s="1404"/>
    </row>
    <row r="1405" spans="1:10">
      <c r="A1405" s="1405"/>
      <c r="B1405" s="1406"/>
      <c r="C1405" s="1407"/>
      <c r="D1405" s="1408"/>
      <c r="E1405" s="1404"/>
      <c r="G1405" s="1408"/>
      <c r="H1405" s="1404"/>
      <c r="I1405" s="1053"/>
      <c r="J1405" s="1404"/>
    </row>
    <row r="1406" spans="1:10">
      <c r="A1406" s="1405"/>
      <c r="B1406" s="1406"/>
      <c r="C1406" s="1407"/>
      <c r="D1406" s="1408"/>
      <c r="E1406" s="1404"/>
      <c r="G1406" s="1408"/>
      <c r="H1406" s="1404"/>
      <c r="I1406" s="1053"/>
      <c r="J1406" s="1404"/>
    </row>
    <row r="1407" spans="1:10">
      <c r="A1407" s="1405"/>
      <c r="B1407" s="1406"/>
      <c r="C1407" s="1407"/>
      <c r="D1407" s="1408"/>
      <c r="E1407" s="1404"/>
      <c r="G1407" s="1408"/>
      <c r="H1407" s="1404"/>
      <c r="I1407" s="1053"/>
      <c r="J1407" s="1404"/>
    </row>
    <row r="1408" spans="1:10">
      <c r="A1408" s="1405"/>
      <c r="B1408" s="1406"/>
      <c r="C1408" s="1407"/>
      <c r="D1408" s="1408"/>
      <c r="E1408" s="1404"/>
      <c r="G1408" s="1408"/>
      <c r="H1408" s="1404"/>
      <c r="I1408" s="1053"/>
      <c r="J1408" s="1404"/>
    </row>
    <row r="1409" spans="1:10">
      <c r="A1409" s="1405"/>
      <c r="B1409" s="1406"/>
      <c r="C1409" s="1407"/>
      <c r="D1409" s="1408"/>
      <c r="E1409" s="1404"/>
      <c r="G1409" s="1408"/>
      <c r="H1409" s="1404"/>
      <c r="I1409" s="1053"/>
      <c r="J1409" s="1404"/>
    </row>
    <row r="1410" spans="1:10">
      <c r="A1410" s="1405"/>
      <c r="B1410" s="1406"/>
      <c r="C1410" s="1407"/>
      <c r="D1410" s="1408"/>
      <c r="E1410" s="1404"/>
      <c r="G1410" s="1408"/>
      <c r="H1410" s="1404"/>
      <c r="I1410" s="1053"/>
      <c r="J1410" s="1404"/>
    </row>
    <row r="1411" spans="1:10">
      <c r="A1411" s="1405"/>
      <c r="B1411" s="1406"/>
      <c r="C1411" s="1407"/>
      <c r="D1411" s="1408"/>
      <c r="E1411" s="1404"/>
      <c r="G1411" s="1408"/>
      <c r="H1411" s="1404"/>
      <c r="I1411" s="1053"/>
      <c r="J1411" s="1404"/>
    </row>
    <row r="1412" spans="1:10">
      <c r="A1412" s="1405"/>
      <c r="B1412" s="1406"/>
      <c r="C1412" s="1407"/>
      <c r="D1412" s="1408"/>
      <c r="E1412" s="1404"/>
      <c r="G1412" s="1408"/>
      <c r="H1412" s="1404"/>
      <c r="I1412" s="1053"/>
      <c r="J1412" s="1404"/>
    </row>
    <row r="1413" spans="1:10">
      <c r="A1413" s="1405"/>
      <c r="B1413" s="1406"/>
      <c r="C1413" s="1407"/>
      <c r="D1413" s="1408"/>
      <c r="E1413" s="1404"/>
      <c r="G1413" s="1408"/>
      <c r="H1413" s="1404"/>
      <c r="I1413" s="1053"/>
      <c r="J1413" s="1404"/>
    </row>
    <row r="1414" spans="1:10">
      <c r="A1414" s="1405"/>
      <c r="B1414" s="1406"/>
      <c r="C1414" s="1407"/>
      <c r="D1414" s="1408"/>
      <c r="E1414" s="1404"/>
      <c r="G1414" s="1408"/>
      <c r="H1414" s="1404"/>
      <c r="I1414" s="1053"/>
      <c r="J1414" s="1404"/>
    </row>
    <row r="1415" spans="1:10">
      <c r="A1415" s="1405"/>
      <c r="B1415" s="1406"/>
      <c r="C1415" s="1407"/>
      <c r="D1415" s="1408"/>
      <c r="E1415" s="1404"/>
      <c r="G1415" s="1408"/>
      <c r="H1415" s="1404"/>
      <c r="I1415" s="1053"/>
      <c r="J1415" s="1404"/>
    </row>
    <row r="1416" spans="1:10">
      <c r="A1416" s="1405"/>
      <c r="B1416" s="1406"/>
      <c r="C1416" s="1407"/>
      <c r="D1416" s="1408"/>
      <c r="E1416" s="1404"/>
      <c r="G1416" s="1408"/>
      <c r="H1416" s="1404"/>
      <c r="I1416" s="1053"/>
      <c r="J1416" s="1404"/>
    </row>
    <row r="1417" spans="1:10">
      <c r="A1417" s="1405"/>
      <c r="B1417" s="1406"/>
      <c r="C1417" s="1407"/>
      <c r="D1417" s="1408"/>
      <c r="E1417" s="1404"/>
      <c r="G1417" s="1408"/>
      <c r="H1417" s="1404"/>
      <c r="I1417" s="1053"/>
      <c r="J1417" s="1404"/>
    </row>
    <row r="1418" spans="1:10">
      <c r="A1418" s="1405"/>
      <c r="B1418" s="1406"/>
      <c r="C1418" s="1407"/>
      <c r="D1418" s="1408"/>
      <c r="E1418" s="1404"/>
      <c r="G1418" s="1408"/>
      <c r="H1418" s="1404"/>
      <c r="I1418" s="1053"/>
      <c r="J1418" s="1404"/>
    </row>
    <row r="1419" spans="1:10">
      <c r="A1419" s="1405"/>
      <c r="B1419" s="1406"/>
      <c r="C1419" s="1407"/>
      <c r="D1419" s="1408"/>
      <c r="E1419" s="1404"/>
      <c r="G1419" s="1408"/>
      <c r="H1419" s="1404"/>
      <c r="I1419" s="1053"/>
      <c r="J1419" s="1404"/>
    </row>
    <row r="1420" spans="1:10">
      <c r="A1420" s="1405"/>
      <c r="B1420" s="1406"/>
      <c r="C1420" s="1407"/>
      <c r="D1420" s="1408"/>
      <c r="E1420" s="1404"/>
      <c r="G1420" s="1408"/>
      <c r="H1420" s="1404"/>
      <c r="I1420" s="1053"/>
      <c r="J1420" s="1404"/>
    </row>
    <row r="1421" spans="1:10">
      <c r="A1421" s="1405"/>
      <c r="B1421" s="1406"/>
      <c r="C1421" s="1407"/>
      <c r="D1421" s="1408"/>
      <c r="E1421" s="1404"/>
      <c r="G1421" s="1408"/>
      <c r="H1421" s="1404"/>
      <c r="I1421" s="1053"/>
      <c r="J1421" s="1404"/>
    </row>
    <row r="1422" spans="1:10">
      <c r="A1422" s="1405"/>
      <c r="B1422" s="1406"/>
      <c r="C1422" s="1407"/>
      <c r="D1422" s="1408"/>
      <c r="E1422" s="1404"/>
      <c r="G1422" s="1408"/>
      <c r="H1422" s="1404"/>
      <c r="I1422" s="1053"/>
      <c r="J1422" s="1404"/>
    </row>
    <row r="1423" spans="1:10">
      <c r="A1423" s="1405"/>
      <c r="B1423" s="1406"/>
      <c r="C1423" s="1407"/>
      <c r="D1423" s="1408"/>
      <c r="E1423" s="1404"/>
      <c r="G1423" s="1408"/>
      <c r="H1423" s="1404"/>
      <c r="I1423" s="1053"/>
      <c r="J1423" s="1404"/>
    </row>
    <row r="1424" spans="1:10">
      <c r="A1424" s="1405"/>
      <c r="B1424" s="1406"/>
      <c r="C1424" s="1407"/>
      <c r="D1424" s="1408"/>
      <c r="E1424" s="1404"/>
      <c r="G1424" s="1408"/>
      <c r="H1424" s="1404"/>
      <c r="I1424" s="1053"/>
      <c r="J1424" s="1404"/>
    </row>
    <row r="1425" spans="1:10">
      <c r="A1425" s="1405"/>
      <c r="B1425" s="1406"/>
      <c r="C1425" s="1407"/>
      <c r="D1425" s="1408"/>
      <c r="E1425" s="1404"/>
      <c r="G1425" s="1408"/>
      <c r="H1425" s="1404"/>
      <c r="I1425" s="1053"/>
      <c r="J1425" s="1404"/>
    </row>
    <row r="1426" spans="1:10">
      <c r="A1426" s="1405"/>
      <c r="B1426" s="1406"/>
      <c r="C1426" s="1407"/>
      <c r="D1426" s="1408"/>
      <c r="E1426" s="1404"/>
      <c r="G1426" s="1408"/>
      <c r="H1426" s="1404"/>
      <c r="I1426" s="1053"/>
      <c r="J1426" s="1404"/>
    </row>
    <row r="1427" spans="1:10">
      <c r="A1427" s="1405"/>
      <c r="B1427" s="1406"/>
      <c r="C1427" s="1407"/>
      <c r="D1427" s="1408"/>
      <c r="E1427" s="1404"/>
      <c r="G1427" s="1408"/>
      <c r="H1427" s="1404"/>
      <c r="I1427" s="1053"/>
      <c r="J1427" s="1404"/>
    </row>
    <row r="1428" spans="1:10">
      <c r="A1428" s="1405"/>
      <c r="B1428" s="1406"/>
      <c r="C1428" s="1407"/>
      <c r="D1428" s="1408"/>
      <c r="E1428" s="1404"/>
      <c r="G1428" s="1408"/>
      <c r="H1428" s="1404"/>
      <c r="I1428" s="1053"/>
      <c r="J1428" s="1404"/>
    </row>
    <row r="1429" spans="1:10">
      <c r="A1429" s="1405"/>
      <c r="B1429" s="1406"/>
      <c r="C1429" s="1407"/>
      <c r="D1429" s="1408"/>
      <c r="E1429" s="1404"/>
      <c r="G1429" s="1408"/>
      <c r="H1429" s="1404"/>
      <c r="I1429" s="1053"/>
      <c r="J1429" s="1404"/>
    </row>
    <row r="1430" spans="1:10">
      <c r="A1430" s="1405"/>
      <c r="B1430" s="1406"/>
      <c r="C1430" s="1407"/>
      <c r="D1430" s="1408"/>
      <c r="E1430" s="1404"/>
      <c r="G1430" s="1408"/>
      <c r="H1430" s="1404"/>
      <c r="I1430" s="1053"/>
      <c r="J1430" s="1404"/>
    </row>
    <row r="1431" spans="1:10">
      <c r="A1431" s="1405"/>
      <c r="B1431" s="1406"/>
      <c r="C1431" s="1407"/>
      <c r="D1431" s="1408"/>
      <c r="E1431" s="1404"/>
      <c r="G1431" s="1408"/>
      <c r="H1431" s="1404"/>
      <c r="I1431" s="1053"/>
      <c r="J1431" s="1404"/>
    </row>
    <row r="1432" spans="1:10">
      <c r="A1432" s="1405"/>
      <c r="B1432" s="1406"/>
      <c r="C1432" s="1407"/>
      <c r="D1432" s="1408"/>
      <c r="E1432" s="1404"/>
      <c r="G1432" s="1408"/>
      <c r="H1432" s="1404"/>
      <c r="I1432" s="1053"/>
      <c r="J1432" s="1404"/>
    </row>
    <row r="1433" spans="1:10">
      <c r="A1433" s="1405"/>
      <c r="B1433" s="1406"/>
      <c r="C1433" s="1407"/>
      <c r="D1433" s="1408"/>
      <c r="E1433" s="1404"/>
      <c r="G1433" s="1408"/>
      <c r="H1433" s="1404"/>
      <c r="I1433" s="1053"/>
      <c r="J1433" s="1404"/>
    </row>
    <row r="1434" spans="1:10">
      <c r="A1434" s="1405"/>
      <c r="B1434" s="1406"/>
      <c r="C1434" s="1407"/>
      <c r="D1434" s="1408"/>
      <c r="E1434" s="1404"/>
      <c r="G1434" s="1408"/>
      <c r="H1434" s="1404"/>
      <c r="I1434" s="1053"/>
      <c r="J1434" s="1404"/>
    </row>
    <row r="1435" spans="1:10">
      <c r="A1435" s="1405"/>
      <c r="B1435" s="1406"/>
      <c r="C1435" s="1407"/>
      <c r="D1435" s="1408"/>
      <c r="E1435" s="1404"/>
      <c r="G1435" s="1408"/>
      <c r="H1435" s="1404"/>
      <c r="I1435" s="1053"/>
      <c r="J1435" s="1404"/>
    </row>
    <row r="1436" spans="1:10">
      <c r="A1436" s="1405"/>
      <c r="B1436" s="1406"/>
      <c r="C1436" s="1407"/>
      <c r="D1436" s="1408"/>
      <c r="E1436" s="1404"/>
      <c r="G1436" s="1408"/>
      <c r="H1436" s="1404"/>
      <c r="I1436" s="1053"/>
      <c r="J1436" s="1404"/>
    </row>
    <row r="1437" spans="1:10">
      <c r="A1437" s="1405"/>
      <c r="B1437" s="1406"/>
      <c r="C1437" s="1407"/>
      <c r="D1437" s="1408"/>
      <c r="E1437" s="1404"/>
      <c r="G1437" s="1408"/>
      <c r="H1437" s="1404"/>
      <c r="I1437" s="1053"/>
      <c r="J1437" s="1404"/>
    </row>
    <row r="1438" spans="1:10">
      <c r="A1438" s="1405"/>
      <c r="B1438" s="1406"/>
      <c r="C1438" s="1407"/>
      <c r="D1438" s="1408"/>
      <c r="E1438" s="1404"/>
      <c r="G1438" s="1408"/>
      <c r="H1438" s="1404"/>
      <c r="I1438" s="1053"/>
      <c r="J1438" s="1404"/>
    </row>
    <row r="1439" spans="1:10">
      <c r="A1439" s="1405"/>
      <c r="B1439" s="1406"/>
      <c r="C1439" s="1407"/>
      <c r="D1439" s="1408"/>
      <c r="E1439" s="1404"/>
      <c r="G1439" s="1408"/>
      <c r="H1439" s="1404"/>
      <c r="I1439" s="1053"/>
      <c r="J1439" s="1404"/>
    </row>
    <row r="1440" spans="1:10">
      <c r="A1440" s="1405"/>
      <c r="B1440" s="1406"/>
      <c r="C1440" s="1407"/>
      <c r="D1440" s="1408"/>
      <c r="E1440" s="1404"/>
      <c r="G1440" s="1408"/>
      <c r="H1440" s="1404"/>
      <c r="I1440" s="1053"/>
      <c r="J1440" s="1404"/>
    </row>
    <row r="1441" spans="1:10">
      <c r="A1441" s="1405"/>
      <c r="B1441" s="1406"/>
      <c r="C1441" s="1407"/>
      <c r="D1441" s="1408"/>
      <c r="E1441" s="1404"/>
      <c r="G1441" s="1408"/>
      <c r="H1441" s="1404"/>
      <c r="I1441" s="1053"/>
      <c r="J1441" s="1404"/>
    </row>
    <row r="1442" spans="1:10">
      <c r="A1442" s="1405"/>
      <c r="B1442" s="1406"/>
      <c r="C1442" s="1407"/>
      <c r="D1442" s="1408"/>
      <c r="E1442" s="1404"/>
      <c r="G1442" s="1408"/>
      <c r="H1442" s="1404"/>
      <c r="I1442" s="1053"/>
      <c r="J1442" s="1404"/>
    </row>
    <row r="1443" spans="1:10">
      <c r="A1443" s="1405"/>
      <c r="B1443" s="1406"/>
      <c r="C1443" s="1407"/>
      <c r="D1443" s="1408"/>
      <c r="E1443" s="1404"/>
      <c r="G1443" s="1408"/>
      <c r="H1443" s="1404"/>
      <c r="I1443" s="1053"/>
      <c r="J1443" s="1404"/>
    </row>
    <row r="1444" spans="1:10">
      <c r="A1444" s="1405"/>
      <c r="B1444" s="1406"/>
      <c r="C1444" s="1407"/>
      <c r="D1444" s="1408"/>
      <c r="E1444" s="1404"/>
      <c r="G1444" s="1408"/>
      <c r="H1444" s="1404"/>
      <c r="I1444" s="1053"/>
      <c r="J1444" s="1404"/>
    </row>
    <row r="1445" spans="1:10">
      <c r="A1445" s="1405"/>
      <c r="B1445" s="1406"/>
      <c r="C1445" s="1407"/>
      <c r="D1445" s="1408"/>
      <c r="E1445" s="1404"/>
      <c r="G1445" s="1408"/>
      <c r="H1445" s="1404"/>
      <c r="I1445" s="1053"/>
      <c r="J1445" s="1404"/>
    </row>
    <row r="1446" spans="1:10">
      <c r="A1446" s="1405"/>
      <c r="B1446" s="1406"/>
      <c r="C1446" s="1407"/>
      <c r="D1446" s="1408"/>
      <c r="E1446" s="1404"/>
      <c r="G1446" s="1408"/>
      <c r="H1446" s="1404"/>
      <c r="I1446" s="1053"/>
      <c r="J1446" s="1404"/>
    </row>
    <row r="1447" spans="1:10">
      <c r="A1447" s="1405"/>
      <c r="B1447" s="1406"/>
      <c r="C1447" s="1407"/>
      <c r="D1447" s="1408"/>
      <c r="E1447" s="1404"/>
      <c r="G1447" s="1408"/>
      <c r="H1447" s="1404"/>
      <c r="I1447" s="1053"/>
      <c r="J1447" s="1404"/>
    </row>
    <row r="1448" spans="1:10">
      <c r="A1448" s="1405"/>
      <c r="B1448" s="1406"/>
      <c r="C1448" s="1407"/>
      <c r="D1448" s="1408"/>
      <c r="E1448" s="1404"/>
      <c r="G1448" s="1408"/>
      <c r="H1448" s="1404"/>
      <c r="I1448" s="1053"/>
      <c r="J1448" s="1404"/>
    </row>
    <row r="1449" spans="1:10">
      <c r="A1449" s="1405"/>
      <c r="B1449" s="1406"/>
      <c r="C1449" s="1407"/>
      <c r="D1449" s="1408"/>
      <c r="E1449" s="1404"/>
      <c r="G1449" s="1408"/>
      <c r="H1449" s="1404"/>
      <c r="I1449" s="1053"/>
      <c r="J1449" s="1404"/>
    </row>
    <row r="1450" spans="1:10">
      <c r="A1450" s="1405"/>
      <c r="B1450" s="1406"/>
      <c r="C1450" s="1407"/>
      <c r="D1450" s="1408"/>
      <c r="E1450" s="1404"/>
      <c r="G1450" s="1408"/>
      <c r="H1450" s="1404"/>
      <c r="I1450" s="1053"/>
      <c r="J1450" s="1404"/>
    </row>
    <row r="1451" spans="1:10">
      <c r="A1451" s="1405"/>
      <c r="B1451" s="1406"/>
      <c r="C1451" s="1407"/>
      <c r="D1451" s="1408"/>
      <c r="E1451" s="1404"/>
      <c r="G1451" s="1408"/>
      <c r="H1451" s="1404"/>
      <c r="I1451" s="1053"/>
      <c r="J1451" s="1404"/>
    </row>
    <row r="1452" spans="1:10">
      <c r="A1452" s="1405"/>
      <c r="B1452" s="1406"/>
      <c r="C1452" s="1407"/>
      <c r="D1452" s="1408"/>
      <c r="E1452" s="1404"/>
      <c r="G1452" s="1408"/>
      <c r="H1452" s="1404"/>
      <c r="I1452" s="1053"/>
      <c r="J1452" s="1404"/>
    </row>
    <row r="1453" spans="1:10">
      <c r="A1453" s="1405"/>
      <c r="B1453" s="1406"/>
      <c r="C1453" s="1407"/>
      <c r="D1453" s="1408"/>
      <c r="E1453" s="1404"/>
      <c r="G1453" s="1408"/>
      <c r="H1453" s="1404"/>
      <c r="I1453" s="1053"/>
      <c r="J1453" s="1404"/>
    </row>
    <row r="1454" spans="1:10">
      <c r="A1454" s="1405"/>
      <c r="B1454" s="1406"/>
      <c r="C1454" s="1407"/>
      <c r="D1454" s="1408"/>
      <c r="E1454" s="1404"/>
      <c r="G1454" s="1408"/>
      <c r="H1454" s="1404"/>
      <c r="I1454" s="1053"/>
      <c r="J1454" s="1404"/>
    </row>
    <row r="1455" spans="1:10">
      <c r="A1455" s="1405"/>
      <c r="B1455" s="1406"/>
      <c r="C1455" s="1407"/>
      <c r="D1455" s="1408"/>
      <c r="E1455" s="1404"/>
      <c r="G1455" s="1408"/>
      <c r="H1455" s="1404"/>
      <c r="I1455" s="1053"/>
      <c r="J1455" s="1404"/>
    </row>
    <row r="1456" spans="1:10">
      <c r="A1456" s="1405"/>
      <c r="B1456" s="1406"/>
      <c r="C1456" s="1407"/>
      <c r="D1456" s="1408"/>
      <c r="E1456" s="1404"/>
      <c r="G1456" s="1408"/>
      <c r="H1456" s="1404"/>
      <c r="I1456" s="1053"/>
      <c r="J1456" s="1404"/>
    </row>
    <row r="1457" spans="1:10">
      <c r="A1457" s="1405"/>
      <c r="B1457" s="1406"/>
      <c r="C1457" s="1407"/>
      <c r="D1457" s="1408"/>
      <c r="E1457" s="1404"/>
      <c r="G1457" s="1408"/>
      <c r="H1457" s="1404"/>
      <c r="I1457" s="1053"/>
      <c r="J1457" s="1404"/>
    </row>
    <row r="1458" spans="1:10">
      <c r="A1458" s="1405"/>
      <c r="B1458" s="1406"/>
      <c r="C1458" s="1407"/>
      <c r="D1458" s="1408"/>
      <c r="E1458" s="1404"/>
      <c r="G1458" s="1408"/>
      <c r="H1458" s="1404"/>
      <c r="I1458" s="1053"/>
      <c r="J1458" s="1404"/>
    </row>
    <row r="1459" spans="1:10">
      <c r="A1459" s="1405"/>
      <c r="B1459" s="1406"/>
      <c r="C1459" s="1407"/>
      <c r="D1459" s="1408"/>
      <c r="E1459" s="1404"/>
      <c r="G1459" s="1408"/>
      <c r="H1459" s="1404"/>
      <c r="I1459" s="1053"/>
      <c r="J1459" s="1404"/>
    </row>
    <row r="1460" spans="1:10">
      <c r="A1460" s="1405"/>
      <c r="B1460" s="1406"/>
      <c r="C1460" s="1407"/>
      <c r="D1460" s="1408"/>
      <c r="E1460" s="1404"/>
      <c r="G1460" s="1408"/>
      <c r="H1460" s="1404"/>
      <c r="I1460" s="1053"/>
      <c r="J1460" s="1404"/>
    </row>
    <row r="1461" spans="1:10">
      <c r="A1461" s="1405"/>
      <c r="B1461" s="1406"/>
      <c r="C1461" s="1407"/>
      <c r="D1461" s="1408"/>
      <c r="E1461" s="1404"/>
      <c r="G1461" s="1408"/>
      <c r="H1461" s="1404"/>
      <c r="I1461" s="1053"/>
      <c r="J1461" s="1404"/>
    </row>
    <row r="1462" spans="1:10">
      <c r="A1462" s="1405"/>
      <c r="B1462" s="1406"/>
      <c r="C1462" s="1407"/>
      <c r="D1462" s="1408"/>
      <c r="E1462" s="1404"/>
      <c r="G1462" s="1408"/>
      <c r="H1462" s="1404"/>
      <c r="I1462" s="1053"/>
      <c r="J1462" s="1404"/>
    </row>
    <row r="1463" spans="1:10">
      <c r="A1463" s="1405"/>
      <c r="B1463" s="1406"/>
      <c r="C1463" s="1407"/>
      <c r="D1463" s="1408"/>
      <c r="E1463" s="1404"/>
      <c r="G1463" s="1408"/>
      <c r="H1463" s="1404"/>
      <c r="I1463" s="1053"/>
      <c r="J1463" s="1404"/>
    </row>
    <row r="1464" spans="1:10">
      <c r="A1464" s="1405"/>
      <c r="B1464" s="1406"/>
      <c r="C1464" s="1407"/>
      <c r="D1464" s="1408"/>
      <c r="E1464" s="1404"/>
      <c r="G1464" s="1408"/>
      <c r="H1464" s="1404"/>
      <c r="I1464" s="1053"/>
      <c r="J1464" s="1404"/>
    </row>
    <row r="1465" spans="1:10">
      <c r="A1465" s="1405"/>
      <c r="B1465" s="1406"/>
      <c r="C1465" s="1407"/>
      <c r="D1465" s="1408"/>
      <c r="E1465" s="1404"/>
      <c r="G1465" s="1408"/>
      <c r="H1465" s="1404"/>
      <c r="I1465" s="1053"/>
      <c r="J1465" s="1404"/>
    </row>
    <row r="1466" spans="1:10">
      <c r="A1466" s="1405"/>
      <c r="B1466" s="1406"/>
      <c r="C1466" s="1407"/>
      <c r="D1466" s="1408"/>
      <c r="E1466" s="1404"/>
      <c r="G1466" s="1408"/>
      <c r="H1466" s="1404"/>
      <c r="I1466" s="1053"/>
      <c r="J1466" s="1404"/>
    </row>
    <row r="1467" spans="1:10">
      <c r="A1467" s="1405"/>
      <c r="B1467" s="1406"/>
      <c r="C1467" s="1407"/>
      <c r="D1467" s="1408"/>
      <c r="E1467" s="1404"/>
      <c r="G1467" s="1408"/>
      <c r="H1467" s="1404"/>
      <c r="I1467" s="1053"/>
      <c r="J1467" s="1404"/>
    </row>
    <row r="1468" spans="1:10">
      <c r="A1468" s="1405"/>
      <c r="B1468" s="1406"/>
      <c r="C1468" s="1407"/>
      <c r="D1468" s="1408"/>
      <c r="E1468" s="1404"/>
      <c r="G1468" s="1408"/>
      <c r="H1468" s="1404"/>
      <c r="I1468" s="1053"/>
      <c r="J1468" s="1404"/>
    </row>
    <row r="1469" spans="1:10">
      <c r="A1469" s="1405"/>
      <c r="B1469" s="1406"/>
      <c r="C1469" s="1407"/>
      <c r="D1469" s="1408"/>
      <c r="E1469" s="1404"/>
      <c r="G1469" s="1408"/>
      <c r="H1469" s="1404"/>
      <c r="I1469" s="1053"/>
      <c r="J1469" s="1404"/>
    </row>
    <row r="1470" spans="1:10">
      <c r="A1470" s="1405"/>
      <c r="B1470" s="1406"/>
      <c r="C1470" s="1407"/>
      <c r="D1470" s="1408"/>
      <c r="E1470" s="1404"/>
      <c r="G1470" s="1408"/>
      <c r="H1470" s="1404"/>
      <c r="I1470" s="1053"/>
      <c r="J1470" s="1404"/>
    </row>
    <row r="1471" spans="1:10">
      <c r="A1471" s="1405"/>
      <c r="B1471" s="1406"/>
      <c r="C1471" s="1407"/>
      <c r="D1471" s="1408"/>
      <c r="E1471" s="1404"/>
      <c r="G1471" s="1408"/>
      <c r="H1471" s="1404"/>
      <c r="I1471" s="1053"/>
      <c r="J1471" s="1404"/>
    </row>
    <row r="1472" spans="1:10">
      <c r="A1472" s="1405"/>
      <c r="B1472" s="1406"/>
      <c r="C1472" s="1407"/>
      <c r="D1472" s="1408"/>
      <c r="E1472" s="1404"/>
      <c r="G1472" s="1408"/>
      <c r="H1472" s="1404"/>
      <c r="I1472" s="1053"/>
      <c r="J1472" s="1404"/>
    </row>
    <row r="1473" spans="1:10">
      <c r="A1473" s="1405"/>
      <c r="B1473" s="1406"/>
      <c r="C1473" s="1407"/>
      <c r="D1473" s="1408"/>
      <c r="E1473" s="1404"/>
      <c r="G1473" s="1408"/>
      <c r="H1473" s="1404"/>
      <c r="I1473" s="1053"/>
      <c r="J1473" s="1404"/>
    </row>
    <row r="1474" spans="1:10">
      <c r="A1474" s="1405"/>
      <c r="B1474" s="1406"/>
      <c r="C1474" s="1407"/>
      <c r="D1474" s="1408"/>
      <c r="E1474" s="1404"/>
      <c r="G1474" s="1408"/>
      <c r="H1474" s="1404"/>
      <c r="I1474" s="1053"/>
      <c r="J1474" s="1404"/>
    </row>
    <row r="1475" spans="1:10">
      <c r="A1475" s="1405"/>
      <c r="B1475" s="1406"/>
      <c r="C1475" s="1407"/>
      <c r="D1475" s="1408"/>
      <c r="E1475" s="1404"/>
      <c r="G1475" s="1408"/>
      <c r="H1475" s="1404"/>
      <c r="I1475" s="1053"/>
      <c r="J1475" s="1404"/>
    </row>
    <row r="1476" spans="1:10">
      <c r="A1476" s="1405"/>
      <c r="B1476" s="1406"/>
      <c r="C1476" s="1407"/>
      <c r="D1476" s="1408"/>
      <c r="E1476" s="1404"/>
      <c r="G1476" s="1408"/>
      <c r="H1476" s="1404"/>
      <c r="I1476" s="1053"/>
      <c r="J1476" s="1404"/>
    </row>
    <row r="1477" spans="1:10">
      <c r="A1477" s="1405"/>
      <c r="B1477" s="1406"/>
      <c r="C1477" s="1407"/>
      <c r="D1477" s="1408"/>
      <c r="E1477" s="1404"/>
      <c r="G1477" s="1408"/>
      <c r="H1477" s="1404"/>
      <c r="I1477" s="1053"/>
      <c r="J1477" s="1404"/>
    </row>
    <row r="1478" spans="1:10">
      <c r="A1478" s="1405"/>
      <c r="B1478" s="1406"/>
      <c r="C1478" s="1407"/>
      <c r="D1478" s="1408"/>
      <c r="E1478" s="1404"/>
      <c r="G1478" s="1408"/>
      <c r="H1478" s="1404"/>
      <c r="I1478" s="1053"/>
      <c r="J1478" s="1404"/>
    </row>
    <row r="1479" spans="1:10">
      <c r="A1479" s="1405"/>
      <c r="B1479" s="1406"/>
      <c r="C1479" s="1407"/>
      <c r="D1479" s="1408"/>
      <c r="E1479" s="1404"/>
      <c r="G1479" s="1408"/>
      <c r="H1479" s="1404"/>
      <c r="I1479" s="1053"/>
      <c r="J1479" s="1404"/>
    </row>
    <row r="1480" spans="1:10">
      <c r="A1480" s="1405"/>
      <c r="B1480" s="1406"/>
      <c r="C1480" s="1407"/>
      <c r="D1480" s="1408"/>
      <c r="E1480" s="1404"/>
      <c r="G1480" s="1408"/>
      <c r="H1480" s="1404"/>
      <c r="I1480" s="1053"/>
      <c r="J1480" s="1404"/>
    </row>
    <row r="1481" spans="1:10">
      <c r="A1481" s="1405"/>
      <c r="B1481" s="1406"/>
      <c r="C1481" s="1407"/>
      <c r="D1481" s="1408"/>
      <c r="E1481" s="1404"/>
      <c r="G1481" s="1408"/>
      <c r="H1481" s="1404"/>
      <c r="I1481" s="1053"/>
      <c r="J1481" s="1404"/>
    </row>
    <row r="1482" spans="1:10">
      <c r="A1482" s="1405"/>
      <c r="B1482" s="1406"/>
      <c r="C1482" s="1407"/>
      <c r="D1482" s="1408"/>
      <c r="E1482" s="1404"/>
      <c r="G1482" s="1408"/>
      <c r="H1482" s="1404"/>
      <c r="I1482" s="1053"/>
      <c r="J1482" s="1404"/>
    </row>
    <row r="1483" spans="1:10">
      <c r="A1483" s="1405"/>
      <c r="B1483" s="1406"/>
      <c r="C1483" s="1407"/>
      <c r="D1483" s="1408"/>
      <c r="E1483" s="1404"/>
      <c r="G1483" s="1408"/>
      <c r="H1483" s="1404"/>
      <c r="I1483" s="1053"/>
      <c r="J1483" s="1404"/>
    </row>
    <row r="1484" spans="1:10">
      <c r="A1484" s="1405"/>
      <c r="B1484" s="1406"/>
      <c r="C1484" s="1407"/>
      <c r="D1484" s="1408"/>
      <c r="E1484" s="1404"/>
      <c r="G1484" s="1408"/>
      <c r="H1484" s="1404"/>
      <c r="I1484" s="1053"/>
      <c r="J1484" s="1404"/>
    </row>
    <row r="1485" spans="1:10">
      <c r="A1485" s="1405"/>
      <c r="B1485" s="1406"/>
      <c r="C1485" s="1407"/>
      <c r="D1485" s="1408"/>
      <c r="E1485" s="1404"/>
      <c r="G1485" s="1408"/>
      <c r="H1485" s="1404"/>
      <c r="I1485" s="1053"/>
      <c r="J1485" s="1404"/>
    </row>
    <row r="1486" spans="1:10">
      <c r="A1486" s="1405"/>
      <c r="B1486" s="1406"/>
      <c r="C1486" s="1407"/>
      <c r="D1486" s="1408"/>
      <c r="E1486" s="1404"/>
      <c r="G1486" s="1408"/>
      <c r="H1486" s="1404"/>
      <c r="I1486" s="1053"/>
      <c r="J1486" s="1404"/>
    </row>
    <row r="1487" spans="1:10">
      <c r="A1487" s="1405"/>
      <c r="B1487" s="1406"/>
      <c r="C1487" s="1407"/>
      <c r="D1487" s="1408"/>
      <c r="E1487" s="1404"/>
      <c r="G1487" s="1408"/>
      <c r="H1487" s="1404"/>
      <c r="I1487" s="1053"/>
      <c r="J1487" s="1404"/>
    </row>
    <row r="1488" spans="1:10">
      <c r="A1488" s="1405"/>
      <c r="B1488" s="1406"/>
      <c r="C1488" s="1407"/>
      <c r="D1488" s="1408"/>
      <c r="E1488" s="1404"/>
      <c r="G1488" s="1408"/>
      <c r="H1488" s="1404"/>
      <c r="I1488" s="1053"/>
      <c r="J1488" s="1404"/>
    </row>
    <row r="1489" spans="1:10">
      <c r="A1489" s="1405"/>
      <c r="B1489" s="1406"/>
      <c r="C1489" s="1407"/>
      <c r="D1489" s="1408"/>
      <c r="E1489" s="1404"/>
      <c r="G1489" s="1408"/>
      <c r="H1489" s="1404"/>
      <c r="I1489" s="1053"/>
      <c r="J1489" s="1404"/>
    </row>
    <row r="1490" spans="1:10">
      <c r="A1490" s="1405"/>
      <c r="B1490" s="1406"/>
      <c r="C1490" s="1407"/>
      <c r="D1490" s="1408"/>
      <c r="E1490" s="1404"/>
      <c r="G1490" s="1408"/>
      <c r="H1490" s="1404"/>
      <c r="I1490" s="1053"/>
      <c r="J1490" s="1404"/>
    </row>
    <row r="1491" spans="1:10">
      <c r="A1491" s="1405"/>
      <c r="B1491" s="1406"/>
      <c r="C1491" s="1407"/>
      <c r="D1491" s="1408"/>
      <c r="E1491" s="1404"/>
      <c r="G1491" s="1408"/>
      <c r="H1491" s="1404"/>
      <c r="I1491" s="1053"/>
      <c r="J1491" s="1404"/>
    </row>
    <row r="1492" spans="1:10">
      <c r="A1492" s="1405"/>
      <c r="B1492" s="1406"/>
      <c r="C1492" s="1407"/>
      <c r="D1492" s="1408"/>
      <c r="E1492" s="1404"/>
      <c r="G1492" s="1408"/>
      <c r="H1492" s="1404"/>
      <c r="I1492" s="1053"/>
      <c r="J1492" s="1404"/>
    </row>
    <row r="1493" spans="1:10">
      <c r="A1493" s="1405"/>
      <c r="B1493" s="1406"/>
      <c r="C1493" s="1407"/>
      <c r="D1493" s="1408"/>
      <c r="E1493" s="1404"/>
      <c r="G1493" s="1408"/>
      <c r="H1493" s="1404"/>
      <c r="I1493" s="1053"/>
      <c r="J1493" s="1404"/>
    </row>
    <row r="1494" spans="1:10">
      <c r="A1494" s="1405"/>
      <c r="B1494" s="1406"/>
      <c r="C1494" s="1407"/>
      <c r="D1494" s="1408"/>
      <c r="E1494" s="1404"/>
      <c r="G1494" s="1408"/>
      <c r="H1494" s="1404"/>
      <c r="I1494" s="1053"/>
      <c r="J1494" s="1404"/>
    </row>
    <row r="1495" spans="1:10">
      <c r="A1495" s="1405"/>
      <c r="B1495" s="1406"/>
      <c r="C1495" s="1407"/>
      <c r="D1495" s="1408"/>
      <c r="E1495" s="1404"/>
      <c r="G1495" s="1408"/>
      <c r="H1495" s="1404"/>
      <c r="I1495" s="1053"/>
      <c r="J1495" s="1404"/>
    </row>
    <row r="1496" spans="1:10">
      <c r="A1496" s="1405"/>
      <c r="B1496" s="1406"/>
      <c r="C1496" s="1407"/>
      <c r="D1496" s="1408"/>
      <c r="E1496" s="1404"/>
      <c r="G1496" s="1408"/>
      <c r="H1496" s="1404"/>
      <c r="I1496" s="1053"/>
      <c r="J1496" s="1404"/>
    </row>
    <row r="1497" spans="1:10">
      <c r="A1497" s="1405"/>
      <c r="B1497" s="1406"/>
      <c r="C1497" s="1407"/>
      <c r="D1497" s="1408"/>
      <c r="E1497" s="1404"/>
      <c r="G1497" s="1408"/>
      <c r="H1497" s="1404"/>
      <c r="I1497" s="1053"/>
      <c r="J1497" s="1404"/>
    </row>
    <row r="1498" spans="1:10">
      <c r="A1498" s="1405"/>
      <c r="B1498" s="1406"/>
      <c r="C1498" s="1407"/>
      <c r="D1498" s="1408"/>
      <c r="E1498" s="1404"/>
      <c r="G1498" s="1408"/>
      <c r="H1498" s="1404"/>
      <c r="I1498" s="1053"/>
      <c r="J1498" s="1404"/>
    </row>
    <row r="1499" spans="1:10">
      <c r="A1499" s="1405"/>
      <c r="B1499" s="1406"/>
      <c r="C1499" s="1407"/>
      <c r="D1499" s="1408"/>
      <c r="E1499" s="1404"/>
      <c r="G1499" s="1408"/>
      <c r="H1499" s="1404"/>
      <c r="I1499" s="1053"/>
      <c r="J1499" s="1404"/>
    </row>
    <row r="1500" spans="1:10">
      <c r="A1500" s="1405"/>
      <c r="B1500" s="1406"/>
      <c r="C1500" s="1407"/>
      <c r="D1500" s="1408"/>
      <c r="E1500" s="1404"/>
      <c r="G1500" s="1408"/>
      <c r="H1500" s="1404"/>
      <c r="I1500" s="1053"/>
      <c r="J1500" s="1404"/>
    </row>
    <row r="1501" spans="1:10">
      <c r="A1501" s="1405"/>
      <c r="B1501" s="1406"/>
      <c r="C1501" s="1407"/>
      <c r="D1501" s="1408"/>
      <c r="E1501" s="1404"/>
      <c r="G1501" s="1408"/>
      <c r="H1501" s="1404"/>
      <c r="I1501" s="1053"/>
      <c r="J1501" s="1404"/>
    </row>
    <row r="1502" spans="1:10">
      <c r="A1502" s="1405"/>
      <c r="B1502" s="1406"/>
      <c r="C1502" s="1407"/>
      <c r="D1502" s="1408"/>
      <c r="E1502" s="1404"/>
      <c r="G1502" s="1408"/>
      <c r="H1502" s="1404"/>
      <c r="I1502" s="1053"/>
      <c r="J1502" s="1404"/>
    </row>
    <row r="1503" spans="1:10">
      <c r="A1503" s="1405"/>
      <c r="B1503" s="1406"/>
      <c r="C1503" s="1407"/>
      <c r="D1503" s="1408"/>
      <c r="E1503" s="1404"/>
      <c r="G1503" s="1408"/>
      <c r="H1503" s="1404"/>
      <c r="I1503" s="1053"/>
      <c r="J1503" s="1404"/>
    </row>
    <row r="1504" spans="1:10">
      <c r="A1504" s="1405"/>
      <c r="B1504" s="1406"/>
      <c r="C1504" s="1407"/>
      <c r="D1504" s="1408"/>
      <c r="E1504" s="1404"/>
      <c r="G1504" s="1408"/>
      <c r="H1504" s="1404"/>
      <c r="I1504" s="1053"/>
      <c r="J1504" s="1404"/>
    </row>
    <row r="1505" spans="1:10">
      <c r="A1505" s="1405"/>
      <c r="B1505" s="1406"/>
      <c r="C1505" s="1407"/>
      <c r="D1505" s="1408"/>
      <c r="E1505" s="1404"/>
      <c r="G1505" s="1408"/>
      <c r="H1505" s="1404"/>
      <c r="I1505" s="1053"/>
      <c r="J1505" s="1404"/>
    </row>
    <row r="1506" spans="1:10">
      <c r="A1506" s="1405"/>
      <c r="B1506" s="1406"/>
      <c r="C1506" s="1407"/>
      <c r="D1506" s="1408"/>
      <c r="E1506" s="1404"/>
      <c r="G1506" s="1408"/>
      <c r="H1506" s="1404"/>
      <c r="I1506" s="1053"/>
      <c r="J1506" s="1404"/>
    </row>
    <row r="1507" spans="1:10">
      <c r="A1507" s="1405"/>
      <c r="B1507" s="1406"/>
      <c r="C1507" s="1407"/>
      <c r="D1507" s="1408"/>
      <c r="E1507" s="1404"/>
      <c r="G1507" s="1408"/>
      <c r="H1507" s="1404"/>
      <c r="I1507" s="1053"/>
      <c r="J1507" s="1404"/>
    </row>
    <row r="1508" spans="1:10">
      <c r="A1508" s="1405"/>
      <c r="B1508" s="1406"/>
      <c r="C1508" s="1407"/>
      <c r="D1508" s="1408"/>
      <c r="E1508" s="1404"/>
      <c r="G1508" s="1408"/>
      <c r="H1508" s="1404"/>
      <c r="I1508" s="1053"/>
      <c r="J1508" s="1404"/>
    </row>
    <row r="1509" spans="1:10">
      <c r="A1509" s="1405"/>
      <c r="B1509" s="1406"/>
      <c r="C1509" s="1407"/>
      <c r="D1509" s="1408"/>
      <c r="E1509" s="1404"/>
      <c r="G1509" s="1408"/>
      <c r="H1509" s="1404"/>
      <c r="I1509" s="1053"/>
      <c r="J1509" s="1404"/>
    </row>
    <row r="1510" spans="1:10">
      <c r="A1510" s="1405"/>
      <c r="B1510" s="1406"/>
      <c r="C1510" s="1407"/>
      <c r="D1510" s="1408"/>
      <c r="E1510" s="1404"/>
      <c r="G1510" s="1408"/>
      <c r="H1510" s="1404"/>
      <c r="I1510" s="1053"/>
      <c r="J1510" s="1404"/>
    </row>
    <row r="1511" spans="1:10">
      <c r="A1511" s="1405"/>
      <c r="B1511" s="1406"/>
      <c r="C1511" s="1407"/>
      <c r="D1511" s="1408"/>
      <c r="E1511" s="1404"/>
      <c r="G1511" s="1408"/>
      <c r="H1511" s="1404"/>
      <c r="I1511" s="1053"/>
      <c r="J1511" s="1404"/>
    </row>
    <row r="1512" spans="1:10">
      <c r="A1512" s="1405"/>
      <c r="B1512" s="1406"/>
      <c r="C1512" s="1407"/>
      <c r="D1512" s="1408"/>
      <c r="E1512" s="1404"/>
      <c r="G1512" s="1408"/>
      <c r="H1512" s="1404"/>
      <c r="I1512" s="1053"/>
      <c r="J1512" s="1404"/>
    </row>
    <row r="1513" spans="1:10">
      <c r="A1513" s="1405"/>
      <c r="B1513" s="1406"/>
      <c r="C1513" s="1407"/>
      <c r="D1513" s="1408"/>
      <c r="E1513" s="1404"/>
      <c r="G1513" s="1408"/>
      <c r="H1513" s="1404"/>
      <c r="I1513" s="1053"/>
      <c r="J1513" s="1404"/>
    </row>
    <row r="1514" spans="1:10">
      <c r="A1514" s="1405"/>
      <c r="B1514" s="1406"/>
      <c r="C1514" s="1407"/>
      <c r="D1514" s="1408"/>
      <c r="E1514" s="1404"/>
      <c r="G1514" s="1408"/>
      <c r="H1514" s="1404"/>
      <c r="I1514" s="1053"/>
      <c r="J1514" s="1404"/>
    </row>
    <row r="1515" spans="1:10">
      <c r="A1515" s="1405"/>
      <c r="B1515" s="1406"/>
      <c r="C1515" s="1407"/>
      <c r="D1515" s="1408"/>
      <c r="E1515" s="1404"/>
      <c r="G1515" s="1408"/>
      <c r="H1515" s="1404"/>
      <c r="I1515" s="1053"/>
      <c r="J1515" s="1404"/>
    </row>
    <row r="1516" spans="1:10">
      <c r="A1516" s="1405"/>
      <c r="B1516" s="1406"/>
      <c r="C1516" s="1407"/>
      <c r="D1516" s="1408"/>
      <c r="E1516" s="1404"/>
      <c r="G1516" s="1408"/>
      <c r="H1516" s="1404"/>
      <c r="I1516" s="1053"/>
      <c r="J1516" s="1404"/>
    </row>
    <row r="1517" spans="1:10">
      <c r="A1517" s="1405"/>
      <c r="B1517" s="1406"/>
      <c r="C1517" s="1407"/>
      <c r="D1517" s="1408"/>
      <c r="E1517" s="1404"/>
      <c r="G1517" s="1408"/>
      <c r="H1517" s="1404"/>
      <c r="I1517" s="1053"/>
      <c r="J1517" s="1404"/>
    </row>
    <row r="1518" spans="1:10">
      <c r="A1518" s="1405"/>
      <c r="B1518" s="1406"/>
      <c r="C1518" s="1407"/>
      <c r="D1518" s="1408"/>
      <c r="E1518" s="1404"/>
      <c r="G1518" s="1408"/>
      <c r="H1518" s="1404"/>
      <c r="I1518" s="1053"/>
      <c r="J1518" s="1404"/>
    </row>
    <row r="1519" spans="1:10">
      <c r="A1519" s="1405"/>
      <c r="B1519" s="1406"/>
      <c r="C1519" s="1407"/>
      <c r="D1519" s="1408"/>
      <c r="E1519" s="1404"/>
      <c r="G1519" s="1408"/>
      <c r="H1519" s="1404"/>
      <c r="I1519" s="1053"/>
      <c r="J1519" s="1404"/>
    </row>
    <row r="1520" spans="1:10">
      <c r="A1520" s="1405"/>
      <c r="B1520" s="1406"/>
      <c r="C1520" s="1407"/>
      <c r="D1520" s="1408"/>
      <c r="E1520" s="1404"/>
      <c r="G1520" s="1408"/>
      <c r="H1520" s="1404"/>
      <c r="I1520" s="1053"/>
      <c r="J1520" s="1404"/>
    </row>
    <row r="1521" spans="1:10">
      <c r="A1521" s="1405"/>
      <c r="B1521" s="1406"/>
      <c r="C1521" s="1407"/>
      <c r="D1521" s="1408"/>
      <c r="E1521" s="1404"/>
      <c r="G1521" s="1408"/>
      <c r="H1521" s="1404"/>
      <c r="I1521" s="1053"/>
      <c r="J1521" s="1404"/>
    </row>
    <row r="1522" spans="1:10">
      <c r="A1522" s="1405"/>
      <c r="B1522" s="1406"/>
      <c r="C1522" s="1407"/>
      <c r="D1522" s="1408"/>
      <c r="E1522" s="1404"/>
      <c r="G1522" s="1408"/>
      <c r="H1522" s="1404"/>
      <c r="I1522" s="1053"/>
      <c r="J1522" s="1404"/>
    </row>
    <row r="1523" spans="1:10">
      <c r="A1523" s="1405"/>
      <c r="B1523" s="1406"/>
      <c r="C1523" s="1407"/>
      <c r="D1523" s="1408"/>
      <c r="E1523" s="1404"/>
      <c r="G1523" s="1408"/>
      <c r="H1523" s="1404"/>
      <c r="I1523" s="1053"/>
      <c r="J1523" s="1404"/>
    </row>
    <row r="1524" spans="1:10">
      <c r="A1524" s="1405"/>
      <c r="B1524" s="1406"/>
      <c r="C1524" s="1407"/>
      <c r="D1524" s="1408"/>
      <c r="E1524" s="1404"/>
      <c r="G1524" s="1408"/>
      <c r="H1524" s="1404"/>
      <c r="I1524" s="1053"/>
      <c r="J1524" s="1404"/>
    </row>
    <row r="1525" spans="1:10">
      <c r="A1525" s="1405"/>
      <c r="B1525" s="1406"/>
      <c r="C1525" s="1407"/>
      <c r="D1525" s="1408"/>
      <c r="E1525" s="1404"/>
      <c r="G1525" s="1408"/>
      <c r="H1525" s="1404"/>
      <c r="I1525" s="1053"/>
      <c r="J1525" s="1404"/>
    </row>
    <row r="1526" spans="1:10">
      <c r="A1526" s="1405"/>
      <c r="B1526" s="1406"/>
      <c r="C1526" s="1407"/>
      <c r="D1526" s="1408"/>
      <c r="E1526" s="1404"/>
      <c r="G1526" s="1408"/>
      <c r="H1526" s="1404"/>
      <c r="I1526" s="1053"/>
      <c r="J1526" s="1404"/>
    </row>
    <row r="1527" spans="1:10">
      <c r="A1527" s="1405"/>
      <c r="B1527" s="1406"/>
      <c r="C1527" s="1407"/>
      <c r="D1527" s="1408"/>
      <c r="E1527" s="1404"/>
      <c r="G1527" s="1408"/>
      <c r="H1527" s="1404"/>
      <c r="I1527" s="1053"/>
      <c r="J1527" s="1404"/>
    </row>
    <row r="1528" spans="1:10">
      <c r="A1528" s="1405"/>
      <c r="B1528" s="1406"/>
      <c r="C1528" s="1407"/>
      <c r="D1528" s="1408"/>
      <c r="E1528" s="1404"/>
      <c r="G1528" s="1408"/>
      <c r="H1528" s="1404"/>
      <c r="I1528" s="1053"/>
      <c r="J1528" s="1404"/>
    </row>
    <row r="1529" spans="1:10">
      <c r="A1529" s="1405"/>
      <c r="B1529" s="1406"/>
      <c r="C1529" s="1407"/>
      <c r="D1529" s="1408"/>
      <c r="E1529" s="1404"/>
      <c r="G1529" s="1408"/>
      <c r="H1529" s="1404"/>
      <c r="I1529" s="1053"/>
      <c r="J1529" s="1404"/>
    </row>
    <row r="1530" spans="1:10">
      <c r="A1530" s="1405"/>
      <c r="B1530" s="1406"/>
      <c r="C1530" s="1407"/>
      <c r="D1530" s="1408"/>
      <c r="E1530" s="1404"/>
      <c r="G1530" s="1408"/>
      <c r="H1530" s="1404"/>
      <c r="I1530" s="1053"/>
      <c r="J1530" s="1404"/>
    </row>
    <row r="1531" spans="1:10">
      <c r="A1531" s="1405"/>
      <c r="B1531" s="1406"/>
      <c r="C1531" s="1407"/>
      <c r="D1531" s="1408"/>
      <c r="E1531" s="1404"/>
      <c r="G1531" s="1408"/>
      <c r="H1531" s="1404"/>
      <c r="I1531" s="1053"/>
      <c r="J1531" s="1404"/>
    </row>
    <row r="1532" spans="1:10">
      <c r="A1532" s="1405"/>
      <c r="B1532" s="1406"/>
      <c r="C1532" s="1407"/>
      <c r="D1532" s="1408"/>
      <c r="E1532" s="1404"/>
      <c r="G1532" s="1408"/>
      <c r="H1532" s="1404"/>
      <c r="I1532" s="1053"/>
      <c r="J1532" s="1404"/>
    </row>
    <row r="1533" spans="1:10">
      <c r="A1533" s="1405"/>
      <c r="B1533" s="1406"/>
      <c r="C1533" s="1407"/>
      <c r="D1533" s="1408"/>
      <c r="E1533" s="1404"/>
      <c r="G1533" s="1408"/>
      <c r="H1533" s="1404"/>
      <c r="I1533" s="1053"/>
      <c r="J1533" s="1404"/>
    </row>
    <row r="1534" spans="1:10">
      <c r="A1534" s="1405"/>
      <c r="B1534" s="1406"/>
      <c r="C1534" s="1407"/>
      <c r="D1534" s="1408"/>
      <c r="E1534" s="1404"/>
      <c r="G1534" s="1408"/>
      <c r="H1534" s="1404"/>
      <c r="I1534" s="1053"/>
      <c r="J1534" s="1404"/>
    </row>
    <row r="1535" spans="1:10">
      <c r="A1535" s="1405"/>
      <c r="B1535" s="1406"/>
      <c r="C1535" s="1407"/>
      <c r="D1535" s="1408"/>
      <c r="E1535" s="1404"/>
      <c r="G1535" s="1408"/>
      <c r="H1535" s="1404"/>
      <c r="I1535" s="1053"/>
      <c r="J1535" s="1404"/>
    </row>
    <row r="1536" spans="1:10">
      <c r="A1536" s="1405"/>
      <c r="B1536" s="1406"/>
      <c r="C1536" s="1407"/>
      <c r="D1536" s="1408"/>
      <c r="E1536" s="1404"/>
      <c r="G1536" s="1408"/>
      <c r="H1536" s="1404"/>
      <c r="I1536" s="1053"/>
      <c r="J1536" s="1404"/>
    </row>
    <row r="1537" spans="1:10">
      <c r="A1537" s="1405"/>
      <c r="B1537" s="1406"/>
      <c r="C1537" s="1407"/>
      <c r="D1537" s="1408"/>
      <c r="E1537" s="1404"/>
      <c r="G1537" s="1408"/>
      <c r="H1537" s="1404"/>
      <c r="I1537" s="1053"/>
      <c r="J1537" s="1404"/>
    </row>
    <row r="1538" spans="1:10">
      <c r="A1538" s="1405"/>
      <c r="B1538" s="1406"/>
      <c r="C1538" s="1407"/>
      <c r="D1538" s="1408"/>
      <c r="E1538" s="1404"/>
      <c r="G1538" s="1408"/>
      <c r="H1538" s="1404"/>
      <c r="I1538" s="1053"/>
      <c r="J1538" s="1404"/>
    </row>
    <row r="1539" spans="1:10">
      <c r="A1539" s="1405"/>
      <c r="B1539" s="1406"/>
      <c r="C1539" s="1407"/>
      <c r="D1539" s="1408"/>
      <c r="E1539" s="1404"/>
      <c r="G1539" s="1408"/>
      <c r="H1539" s="1404"/>
      <c r="I1539" s="1053"/>
      <c r="J1539" s="1404"/>
    </row>
    <row r="1540" spans="1:10">
      <c r="A1540" s="1405"/>
      <c r="B1540" s="1406"/>
      <c r="C1540" s="1407"/>
      <c r="D1540" s="1408"/>
      <c r="E1540" s="1404"/>
      <c r="G1540" s="1408"/>
      <c r="H1540" s="1404"/>
      <c r="I1540" s="1053"/>
      <c r="J1540" s="1404"/>
    </row>
    <row r="1541" spans="1:10">
      <c r="A1541" s="1405"/>
      <c r="B1541" s="1406"/>
      <c r="C1541" s="1407"/>
      <c r="D1541" s="1408"/>
      <c r="E1541" s="1404"/>
      <c r="G1541" s="1408"/>
      <c r="H1541" s="1404"/>
      <c r="I1541" s="1053"/>
      <c r="J1541" s="1404"/>
    </row>
    <row r="1542" spans="1:10">
      <c r="A1542" s="1405"/>
      <c r="B1542" s="1406"/>
      <c r="C1542" s="1407"/>
      <c r="D1542" s="1408"/>
      <c r="E1542" s="1404"/>
      <c r="G1542" s="1408"/>
      <c r="H1542" s="1404"/>
      <c r="I1542" s="1053"/>
      <c r="J1542" s="1404"/>
    </row>
    <row r="1543" spans="1:10">
      <c r="A1543" s="1405"/>
      <c r="B1543" s="1406"/>
      <c r="C1543" s="1407"/>
      <c r="D1543" s="1408"/>
      <c r="E1543" s="1404"/>
      <c r="G1543" s="1408"/>
      <c r="H1543" s="1404"/>
      <c r="I1543" s="1053"/>
      <c r="J1543" s="1404"/>
    </row>
    <row r="1544" spans="1:10">
      <c r="A1544" s="1405"/>
      <c r="B1544" s="1406"/>
      <c r="C1544" s="1407"/>
      <c r="D1544" s="1408"/>
      <c r="E1544" s="1404"/>
      <c r="G1544" s="1408"/>
      <c r="H1544" s="1404"/>
      <c r="I1544" s="1053"/>
      <c r="J1544" s="1404"/>
    </row>
    <row r="1545" spans="1:10">
      <c r="A1545" s="1405"/>
      <c r="B1545" s="1406"/>
      <c r="C1545" s="1407"/>
      <c r="D1545" s="1408"/>
      <c r="E1545" s="1404"/>
      <c r="G1545" s="1408"/>
      <c r="H1545" s="1404"/>
      <c r="I1545" s="1053"/>
      <c r="J1545" s="1404"/>
    </row>
    <row r="1546" spans="1:10">
      <c r="A1546" s="1405"/>
      <c r="B1546" s="1406"/>
      <c r="C1546" s="1407"/>
      <c r="D1546" s="1408"/>
      <c r="E1546" s="1404"/>
      <c r="G1546" s="1408"/>
      <c r="H1546" s="1404"/>
      <c r="I1546" s="1053"/>
      <c r="J1546" s="1404"/>
    </row>
    <row r="1547" spans="1:10">
      <c r="A1547" s="1405"/>
      <c r="B1547" s="1406"/>
      <c r="C1547" s="1407"/>
      <c r="D1547" s="1408"/>
      <c r="E1547" s="1404"/>
      <c r="G1547" s="1408"/>
      <c r="H1547" s="1404"/>
      <c r="I1547" s="1053"/>
      <c r="J1547" s="1404"/>
    </row>
    <row r="1548" spans="1:10">
      <c r="A1548" s="1405"/>
      <c r="B1548" s="1406"/>
      <c r="C1548" s="1407"/>
      <c r="D1548" s="1408"/>
      <c r="E1548" s="1404"/>
      <c r="G1548" s="1408"/>
      <c r="H1548" s="1404"/>
      <c r="I1548" s="1053"/>
      <c r="J1548" s="1404"/>
    </row>
    <row r="1549" spans="1:10">
      <c r="A1549" s="1405"/>
      <c r="B1549" s="1406"/>
      <c r="C1549" s="1407"/>
      <c r="D1549" s="1408"/>
      <c r="E1549" s="1404"/>
      <c r="G1549" s="1408"/>
      <c r="H1549" s="1404"/>
      <c r="I1549" s="1053"/>
      <c r="J1549" s="1404"/>
    </row>
    <row r="1550" spans="1:10">
      <c r="A1550" s="1405"/>
      <c r="B1550" s="1406"/>
      <c r="C1550" s="1407"/>
      <c r="D1550" s="1408"/>
      <c r="E1550" s="1404"/>
      <c r="G1550" s="1408"/>
      <c r="H1550" s="1404"/>
      <c r="I1550" s="1053"/>
      <c r="J1550" s="1404"/>
    </row>
    <row r="1551" spans="1:10">
      <c r="A1551" s="1405"/>
      <c r="B1551" s="1406"/>
      <c r="C1551" s="1407"/>
      <c r="D1551" s="1408"/>
      <c r="E1551" s="1404"/>
      <c r="G1551" s="1408"/>
      <c r="H1551" s="1404"/>
      <c r="I1551" s="1053"/>
      <c r="J1551" s="1404"/>
    </row>
    <row r="1552" spans="1:10">
      <c r="A1552" s="1405"/>
      <c r="B1552" s="1406"/>
      <c r="C1552" s="1407"/>
      <c r="D1552" s="1408"/>
      <c r="E1552" s="1404"/>
      <c r="G1552" s="1408"/>
      <c r="H1552" s="1404"/>
      <c r="I1552" s="1053"/>
      <c r="J1552" s="1404"/>
    </row>
    <row r="1553" spans="1:10">
      <c r="A1553" s="1405"/>
      <c r="B1553" s="1406"/>
      <c r="C1553" s="1407"/>
      <c r="D1553" s="1408"/>
      <c r="E1553" s="1404"/>
      <c r="G1553" s="1408"/>
      <c r="H1553" s="1404"/>
      <c r="I1553" s="1053"/>
      <c r="J1553" s="1404"/>
    </row>
    <row r="1554" spans="1:10">
      <c r="A1554" s="1405"/>
      <c r="B1554" s="1406"/>
      <c r="C1554" s="1407"/>
      <c r="D1554" s="1408"/>
      <c r="E1554" s="1404"/>
      <c r="G1554" s="1408"/>
      <c r="H1554" s="1404"/>
      <c r="I1554" s="1053"/>
      <c r="J1554" s="1404"/>
    </row>
    <row r="1555" spans="1:10">
      <c r="A1555" s="1405"/>
      <c r="B1555" s="1406"/>
      <c r="C1555" s="1407"/>
      <c r="D1555" s="1408"/>
      <c r="E1555" s="1404"/>
      <c r="G1555" s="1408"/>
      <c r="H1555" s="1404"/>
      <c r="I1555" s="1053"/>
      <c r="J1555" s="1404"/>
    </row>
    <row r="1556" spans="1:10">
      <c r="A1556" s="1405"/>
      <c r="B1556" s="1406"/>
      <c r="C1556" s="1407"/>
      <c r="D1556" s="1408"/>
      <c r="E1556" s="1404"/>
      <c r="G1556" s="1408"/>
      <c r="H1556" s="1404"/>
      <c r="I1556" s="1053"/>
      <c r="J1556" s="1404"/>
    </row>
    <row r="1557" spans="1:10">
      <c r="A1557" s="1405"/>
      <c r="B1557" s="1406"/>
      <c r="C1557" s="1407"/>
      <c r="D1557" s="1408"/>
      <c r="E1557" s="1404"/>
      <c r="G1557" s="1408"/>
      <c r="H1557" s="1404"/>
      <c r="I1557" s="1053"/>
      <c r="J1557" s="1404"/>
    </row>
    <row r="1558" spans="1:10">
      <c r="A1558" s="1405"/>
      <c r="B1558" s="1406"/>
      <c r="C1558" s="1407"/>
      <c r="D1558" s="1408"/>
      <c r="E1558" s="1404"/>
      <c r="G1558" s="1408"/>
      <c r="H1558" s="1404"/>
      <c r="I1558" s="1053"/>
      <c r="J1558" s="1404"/>
    </row>
    <row r="1559" spans="1:10">
      <c r="A1559" s="1405"/>
      <c r="B1559" s="1406"/>
      <c r="C1559" s="1407"/>
      <c r="D1559" s="1408"/>
      <c r="E1559" s="1404"/>
      <c r="G1559" s="1408"/>
      <c r="H1559" s="1404"/>
      <c r="I1559" s="1053"/>
      <c r="J1559" s="1404"/>
    </row>
    <row r="1560" spans="1:10">
      <c r="A1560" s="1405"/>
      <c r="B1560" s="1406"/>
      <c r="C1560" s="1407"/>
      <c r="D1560" s="1408"/>
      <c r="E1560" s="1404"/>
      <c r="G1560" s="1408"/>
      <c r="H1560" s="1404"/>
      <c r="I1560" s="1053"/>
      <c r="J1560" s="1404"/>
    </row>
    <row r="1561" spans="1:10">
      <c r="A1561" s="1405"/>
      <c r="B1561" s="1406"/>
      <c r="C1561" s="1407"/>
      <c r="D1561" s="1408"/>
      <c r="E1561" s="1404"/>
      <c r="G1561" s="1408"/>
      <c r="H1561" s="1404"/>
      <c r="I1561" s="1053"/>
      <c r="J1561" s="1404"/>
    </row>
    <row r="1562" spans="1:10">
      <c r="A1562" s="1405"/>
      <c r="B1562" s="1406"/>
      <c r="C1562" s="1407"/>
      <c r="D1562" s="1408"/>
      <c r="E1562" s="1404"/>
      <c r="G1562" s="1408"/>
      <c r="H1562" s="1404"/>
      <c r="I1562" s="1053"/>
      <c r="J1562" s="1404"/>
    </row>
    <row r="1563" spans="1:10">
      <c r="A1563" s="1405"/>
      <c r="B1563" s="1406"/>
      <c r="C1563" s="1407"/>
      <c r="D1563" s="1408"/>
      <c r="E1563" s="1404"/>
      <c r="G1563" s="1408"/>
      <c r="H1563" s="1404"/>
      <c r="I1563" s="1053"/>
      <c r="J1563" s="1404"/>
    </row>
    <row r="1564" spans="1:10">
      <c r="A1564" s="1405"/>
      <c r="B1564" s="1406"/>
      <c r="C1564" s="1407"/>
      <c r="D1564" s="1408"/>
      <c r="E1564" s="1404"/>
      <c r="G1564" s="1408"/>
      <c r="H1564" s="1404"/>
      <c r="I1564" s="1053"/>
      <c r="J1564" s="1404"/>
    </row>
    <row r="1565" spans="1:10">
      <c r="A1565" s="1405"/>
      <c r="B1565" s="1406"/>
      <c r="C1565" s="1407"/>
      <c r="D1565" s="1408"/>
      <c r="E1565" s="1404"/>
      <c r="G1565" s="1408"/>
      <c r="H1565" s="1404"/>
      <c r="I1565" s="1053"/>
      <c r="J1565" s="1404"/>
    </row>
    <row r="1566" spans="1:10">
      <c r="A1566" s="1405"/>
      <c r="B1566" s="1406"/>
      <c r="C1566" s="1407"/>
      <c r="D1566" s="1408"/>
      <c r="E1566" s="1404"/>
      <c r="G1566" s="1408"/>
      <c r="H1566" s="1404"/>
      <c r="I1566" s="1053"/>
      <c r="J1566" s="1404"/>
    </row>
    <row r="1567" spans="1:10">
      <c r="A1567" s="1405"/>
      <c r="B1567" s="1406"/>
      <c r="C1567" s="1407"/>
      <c r="D1567" s="1408"/>
      <c r="E1567" s="1404"/>
      <c r="G1567" s="1408"/>
      <c r="H1567" s="1404"/>
      <c r="I1567" s="1053"/>
      <c r="J1567" s="1404"/>
    </row>
    <row r="1568" spans="1:10">
      <c r="A1568" s="1405"/>
      <c r="B1568" s="1406"/>
      <c r="C1568" s="1407"/>
      <c r="D1568" s="1408"/>
      <c r="E1568" s="1404"/>
      <c r="G1568" s="1408"/>
      <c r="H1568" s="1404"/>
      <c r="I1568" s="1053"/>
      <c r="J1568" s="1404"/>
    </row>
    <row r="1569" spans="1:10">
      <c r="A1569" s="1405"/>
      <c r="B1569" s="1406"/>
      <c r="C1569" s="1407"/>
      <c r="D1569" s="1408"/>
      <c r="E1569" s="1404"/>
      <c r="G1569" s="1408"/>
      <c r="H1569" s="1404"/>
      <c r="I1569" s="1053"/>
      <c r="J1569" s="1404"/>
    </row>
    <row r="1570" spans="1:10">
      <c r="A1570" s="1405"/>
      <c r="B1570" s="1406"/>
      <c r="C1570" s="1407"/>
      <c r="D1570" s="1408"/>
      <c r="E1570" s="1404"/>
      <c r="G1570" s="1408"/>
      <c r="H1570" s="1404"/>
      <c r="I1570" s="1053"/>
      <c r="J1570" s="1404"/>
    </row>
    <row r="1571" spans="1:10">
      <c r="A1571" s="1405"/>
      <c r="B1571" s="1406"/>
      <c r="C1571" s="1407"/>
      <c r="D1571" s="1408"/>
      <c r="E1571" s="1404"/>
      <c r="G1571" s="1408"/>
      <c r="H1571" s="1404"/>
      <c r="I1571" s="1053"/>
      <c r="J1571" s="1404"/>
    </row>
    <row r="1572" spans="1:10">
      <c r="A1572" s="1405"/>
      <c r="B1572" s="1406"/>
      <c r="C1572" s="1407"/>
      <c r="D1572" s="1408"/>
      <c r="E1572" s="1404"/>
      <c r="G1572" s="1408"/>
      <c r="H1572" s="1404"/>
      <c r="I1572" s="1053"/>
      <c r="J1572" s="1404"/>
    </row>
    <row r="1573" spans="1:10">
      <c r="A1573" s="1405"/>
      <c r="B1573" s="1406"/>
      <c r="C1573" s="1407"/>
      <c r="D1573" s="1408"/>
      <c r="E1573" s="1404"/>
      <c r="G1573" s="1408"/>
      <c r="H1573" s="1404"/>
      <c r="I1573" s="1053"/>
      <c r="J1573" s="1404"/>
    </row>
    <row r="1574" spans="1:10">
      <c r="A1574" s="1405"/>
      <c r="B1574" s="1406"/>
      <c r="C1574" s="1407"/>
      <c r="D1574" s="1408"/>
      <c r="E1574" s="1404"/>
      <c r="G1574" s="1408"/>
      <c r="H1574" s="1404"/>
      <c r="I1574" s="1053"/>
      <c r="J1574" s="1404"/>
    </row>
    <row r="1575" spans="1:10">
      <c r="A1575" s="1405"/>
      <c r="B1575" s="1406"/>
      <c r="C1575" s="1407"/>
      <c r="D1575" s="1408"/>
      <c r="E1575" s="1404"/>
      <c r="G1575" s="1408"/>
      <c r="H1575" s="1404"/>
      <c r="I1575" s="1053"/>
      <c r="J1575" s="1404"/>
    </row>
    <row r="1576" spans="1:10">
      <c r="A1576" s="1405"/>
      <c r="B1576" s="1406"/>
      <c r="C1576" s="1407"/>
      <c r="D1576" s="1408"/>
      <c r="E1576" s="1404"/>
      <c r="G1576" s="1408"/>
      <c r="H1576" s="1404"/>
      <c r="I1576" s="1053"/>
      <c r="J1576" s="1404"/>
    </row>
    <row r="1577" spans="1:10">
      <c r="A1577" s="1405"/>
      <c r="B1577" s="1406"/>
      <c r="C1577" s="1407"/>
      <c r="D1577" s="1408"/>
      <c r="E1577" s="1404"/>
      <c r="G1577" s="1408"/>
      <c r="H1577" s="1404"/>
      <c r="I1577" s="1053"/>
      <c r="J1577" s="1404"/>
    </row>
    <row r="1578" spans="1:10">
      <c r="A1578" s="1405"/>
      <c r="B1578" s="1406"/>
      <c r="C1578" s="1407"/>
      <c r="D1578" s="1408"/>
      <c r="E1578" s="1404"/>
      <c r="G1578" s="1408"/>
      <c r="H1578" s="1404"/>
      <c r="I1578" s="1053"/>
      <c r="J1578" s="1404"/>
    </row>
    <row r="1579" spans="1:10">
      <c r="A1579" s="1405"/>
      <c r="B1579" s="1406"/>
      <c r="C1579" s="1407"/>
      <c r="D1579" s="1408"/>
      <c r="E1579" s="1404"/>
      <c r="G1579" s="1408"/>
      <c r="H1579" s="1404"/>
      <c r="I1579" s="1053"/>
      <c r="J1579" s="1404"/>
    </row>
    <row r="1580" spans="1:10">
      <c r="A1580" s="1405"/>
      <c r="B1580" s="1406"/>
      <c r="C1580" s="1407"/>
      <c r="D1580" s="1408"/>
      <c r="E1580" s="1404"/>
      <c r="G1580" s="1408"/>
      <c r="H1580" s="1404"/>
      <c r="I1580" s="1053"/>
      <c r="J1580" s="1404"/>
    </row>
    <row r="1581" spans="1:10">
      <c r="A1581" s="1405"/>
      <c r="B1581" s="1406"/>
      <c r="C1581" s="1407"/>
      <c r="D1581" s="1408"/>
      <c r="E1581" s="1404"/>
      <c r="G1581" s="1408"/>
      <c r="H1581" s="1404"/>
      <c r="I1581" s="1053"/>
      <c r="J1581" s="1404"/>
    </row>
    <row r="1582" spans="1:10">
      <c r="A1582" s="1405"/>
      <c r="B1582" s="1406"/>
      <c r="C1582" s="1407"/>
      <c r="D1582" s="1408"/>
      <c r="E1582" s="1404"/>
      <c r="G1582" s="1408"/>
      <c r="H1582" s="1404"/>
      <c r="I1582" s="1053"/>
      <c r="J1582" s="1404"/>
    </row>
    <row r="1583" spans="1:10">
      <c r="A1583" s="1405"/>
      <c r="B1583" s="1406"/>
      <c r="C1583" s="1407"/>
      <c r="D1583" s="1408"/>
      <c r="E1583" s="1404"/>
      <c r="G1583" s="1408"/>
      <c r="H1583" s="1404"/>
      <c r="I1583" s="1053"/>
      <c r="J1583" s="1404"/>
    </row>
    <row r="1584" spans="1:10">
      <c r="A1584" s="1405"/>
      <c r="B1584" s="1406"/>
      <c r="C1584" s="1407"/>
      <c r="D1584" s="1408"/>
      <c r="E1584" s="1404"/>
      <c r="G1584" s="1408"/>
      <c r="H1584" s="1404"/>
      <c r="I1584" s="1053"/>
      <c r="J1584" s="1404"/>
    </row>
    <row r="1585" spans="1:10">
      <c r="A1585" s="1405"/>
      <c r="B1585" s="1406"/>
      <c r="C1585" s="1407"/>
      <c r="D1585" s="1408"/>
      <c r="E1585" s="1404"/>
      <c r="G1585" s="1408"/>
      <c r="H1585" s="1404"/>
      <c r="I1585" s="1053"/>
      <c r="J1585" s="1404"/>
    </row>
    <row r="1586" spans="1:10">
      <c r="A1586" s="1405"/>
      <c r="B1586" s="1406"/>
      <c r="C1586" s="1407"/>
      <c r="D1586" s="1408"/>
      <c r="E1586" s="1404"/>
      <c r="G1586" s="1408"/>
      <c r="H1586" s="1404"/>
      <c r="I1586" s="1053"/>
      <c r="J1586" s="1404"/>
    </row>
    <row r="1587" spans="1:10">
      <c r="A1587" s="1405"/>
      <c r="B1587" s="1406"/>
      <c r="C1587" s="1407"/>
      <c r="D1587" s="1408"/>
      <c r="E1587" s="1404"/>
      <c r="G1587" s="1408"/>
      <c r="H1587" s="1404"/>
      <c r="I1587" s="1053"/>
      <c r="J1587" s="1404"/>
    </row>
    <row r="1588" spans="1:10">
      <c r="A1588" s="1405"/>
      <c r="B1588" s="1406"/>
      <c r="C1588" s="1407"/>
      <c r="D1588" s="1408"/>
      <c r="E1588" s="1404"/>
      <c r="G1588" s="1408"/>
      <c r="H1588" s="1404"/>
      <c r="I1588" s="1053"/>
      <c r="J1588" s="1404"/>
    </row>
    <row r="1589" spans="1:10">
      <c r="A1589" s="1405"/>
      <c r="B1589" s="1406"/>
      <c r="C1589" s="1407"/>
      <c r="D1589" s="1408"/>
      <c r="E1589" s="1404"/>
      <c r="G1589" s="1408"/>
      <c r="H1589" s="1404"/>
      <c r="I1589" s="1053"/>
      <c r="J1589" s="1404"/>
    </row>
    <row r="1590" spans="1:10">
      <c r="A1590" s="1405"/>
      <c r="B1590" s="1406"/>
      <c r="C1590" s="1407"/>
      <c r="D1590" s="1408"/>
      <c r="E1590" s="1404"/>
      <c r="G1590" s="1408"/>
      <c r="H1590" s="1404"/>
      <c r="I1590" s="1053"/>
      <c r="J1590" s="1404"/>
    </row>
    <row r="1591" spans="1:10">
      <c r="A1591" s="1405"/>
      <c r="B1591" s="1406"/>
      <c r="C1591" s="1407"/>
      <c r="D1591" s="1408"/>
      <c r="E1591" s="1404"/>
      <c r="G1591" s="1408"/>
      <c r="H1591" s="1404"/>
      <c r="I1591" s="1053"/>
      <c r="J1591" s="1404"/>
    </row>
    <row r="1592" spans="1:10">
      <c r="A1592" s="1405"/>
      <c r="B1592" s="1406"/>
      <c r="C1592" s="1407"/>
      <c r="D1592" s="1408"/>
      <c r="E1592" s="1404"/>
      <c r="G1592" s="1408"/>
      <c r="H1592" s="1404"/>
      <c r="I1592" s="1053"/>
      <c r="J1592" s="1404"/>
    </row>
    <row r="1593" spans="1:10">
      <c r="A1593" s="1405"/>
      <c r="B1593" s="1406"/>
      <c r="C1593" s="1407"/>
      <c r="D1593" s="1408"/>
      <c r="E1593" s="1404"/>
      <c r="G1593" s="1408"/>
      <c r="H1593" s="1404"/>
      <c r="I1593" s="1053"/>
      <c r="J1593" s="1404"/>
    </row>
    <row r="1594" spans="1:10">
      <c r="A1594" s="1405"/>
      <c r="B1594" s="1406"/>
      <c r="C1594" s="1407"/>
      <c r="D1594" s="1408"/>
      <c r="E1594" s="1404"/>
      <c r="G1594" s="1408"/>
      <c r="H1594" s="1404"/>
      <c r="I1594" s="1053"/>
      <c r="J1594" s="1404"/>
    </row>
    <row r="1595" spans="1:10">
      <c r="A1595" s="1405"/>
      <c r="B1595" s="1406"/>
      <c r="C1595" s="1407"/>
      <c r="D1595" s="1408"/>
      <c r="E1595" s="1404"/>
      <c r="G1595" s="1408"/>
      <c r="H1595" s="1404"/>
      <c r="I1595" s="1053"/>
      <c r="J1595" s="1404"/>
    </row>
    <row r="1596" spans="1:10">
      <c r="A1596" s="1405"/>
      <c r="B1596" s="1406"/>
      <c r="C1596" s="1407"/>
      <c r="D1596" s="1408"/>
      <c r="E1596" s="1404"/>
      <c r="G1596" s="1408"/>
      <c r="H1596" s="1404"/>
      <c r="I1596" s="1053"/>
      <c r="J1596" s="1404"/>
    </row>
    <row r="1597" spans="1:10">
      <c r="A1597" s="1405"/>
      <c r="B1597" s="1406"/>
      <c r="C1597" s="1407"/>
      <c r="D1597" s="1408"/>
      <c r="E1597" s="1404"/>
      <c r="G1597" s="1408"/>
      <c r="H1597" s="1404"/>
      <c r="I1597" s="1053"/>
      <c r="J1597" s="1404"/>
    </row>
    <row r="1598" spans="1:10">
      <c r="A1598" s="1405"/>
      <c r="B1598" s="1406"/>
      <c r="C1598" s="1407"/>
      <c r="D1598" s="1408"/>
      <c r="E1598" s="1404"/>
      <c r="G1598" s="1408"/>
      <c r="H1598" s="1404"/>
      <c r="I1598" s="1053"/>
      <c r="J1598" s="1404"/>
    </row>
    <row r="1599" spans="1:10">
      <c r="A1599" s="1405"/>
      <c r="B1599" s="1406"/>
      <c r="C1599" s="1407"/>
      <c r="D1599" s="1408"/>
      <c r="E1599" s="1404"/>
      <c r="G1599" s="1408"/>
      <c r="H1599" s="1404"/>
      <c r="I1599" s="1053"/>
      <c r="J1599" s="1404"/>
    </row>
    <row r="1600" spans="1:10">
      <c r="A1600" s="1405"/>
      <c r="B1600" s="1406"/>
      <c r="C1600" s="1407"/>
      <c r="D1600" s="1408"/>
      <c r="E1600" s="1404"/>
      <c r="G1600" s="1408"/>
      <c r="H1600" s="1404"/>
      <c r="I1600" s="1053"/>
      <c r="J1600" s="1404"/>
    </row>
    <row r="1601" spans="1:10">
      <c r="A1601" s="1405"/>
      <c r="B1601" s="1406"/>
      <c r="C1601" s="1407"/>
      <c r="D1601" s="1408"/>
      <c r="E1601" s="1404"/>
      <c r="G1601" s="1408"/>
      <c r="H1601" s="1404"/>
      <c r="I1601" s="1053"/>
      <c r="J1601" s="1404"/>
    </row>
    <row r="1602" spans="1:10">
      <c r="A1602" s="1405"/>
      <c r="B1602" s="1406"/>
      <c r="C1602" s="1407"/>
      <c r="D1602" s="1408"/>
      <c r="E1602" s="1404"/>
      <c r="G1602" s="1408"/>
      <c r="H1602" s="1404"/>
      <c r="I1602" s="1053"/>
      <c r="J1602" s="1404"/>
    </row>
    <row r="1603" spans="1:10">
      <c r="A1603" s="1405"/>
      <c r="B1603" s="1406"/>
      <c r="C1603" s="1407"/>
      <c r="D1603" s="1408"/>
      <c r="E1603" s="1404"/>
      <c r="G1603" s="1408"/>
      <c r="H1603" s="1404"/>
      <c r="I1603" s="1053"/>
      <c r="J1603" s="1404"/>
    </row>
    <row r="1604" spans="1:10">
      <c r="A1604" s="1405"/>
      <c r="B1604" s="1406"/>
      <c r="C1604" s="1407"/>
      <c r="D1604" s="1408"/>
      <c r="E1604" s="1404"/>
      <c r="G1604" s="1408"/>
      <c r="H1604" s="1404"/>
      <c r="I1604" s="1053"/>
      <c r="J1604" s="1404"/>
    </row>
    <row r="1605" spans="1:10">
      <c r="A1605" s="1405"/>
      <c r="B1605" s="1406"/>
      <c r="C1605" s="1407"/>
      <c r="D1605" s="1408"/>
      <c r="E1605" s="1404"/>
      <c r="G1605" s="1408"/>
      <c r="H1605" s="1404"/>
      <c r="I1605" s="1053"/>
      <c r="J1605" s="1404"/>
    </row>
    <row r="1606" spans="1:10">
      <c r="A1606" s="1405"/>
      <c r="B1606" s="1406"/>
      <c r="C1606" s="1407"/>
      <c r="D1606" s="1408"/>
      <c r="E1606" s="1404"/>
      <c r="G1606" s="1408"/>
      <c r="H1606" s="1404"/>
      <c r="I1606" s="1053"/>
      <c r="J1606" s="1404"/>
    </row>
    <row r="1607" spans="1:10">
      <c r="A1607" s="1405"/>
      <c r="B1607" s="1406"/>
      <c r="C1607" s="1407"/>
      <c r="D1607" s="1408"/>
      <c r="E1607" s="1404"/>
      <c r="G1607" s="1408"/>
      <c r="H1607" s="1404"/>
      <c r="I1607" s="1053"/>
      <c r="J1607" s="1404"/>
    </row>
    <row r="1608" spans="1:10">
      <c r="A1608" s="1405"/>
      <c r="B1608" s="1406"/>
      <c r="C1608" s="1407"/>
      <c r="D1608" s="1408"/>
      <c r="E1608" s="1404"/>
      <c r="G1608" s="1408"/>
      <c r="H1608" s="1404"/>
      <c r="I1608" s="1053"/>
      <c r="J1608" s="1404"/>
    </row>
    <row r="1609" spans="1:10">
      <c r="A1609" s="1405"/>
      <c r="B1609" s="1406"/>
      <c r="C1609" s="1407"/>
      <c r="D1609" s="1408"/>
      <c r="E1609" s="1404"/>
      <c r="G1609" s="1408"/>
      <c r="H1609" s="1404"/>
      <c r="I1609" s="1053"/>
      <c r="J1609" s="1404"/>
    </row>
    <row r="1610" spans="1:10">
      <c r="A1610" s="1405"/>
      <c r="B1610" s="1406"/>
      <c r="C1610" s="1407"/>
      <c r="D1610" s="1408"/>
      <c r="E1610" s="1404"/>
      <c r="G1610" s="1408"/>
      <c r="H1610" s="1404"/>
      <c r="I1610" s="1053"/>
      <c r="J1610" s="1404"/>
    </row>
    <row r="1611" spans="1:10">
      <c r="A1611" s="1405"/>
      <c r="B1611" s="1406"/>
      <c r="C1611" s="1407"/>
      <c r="D1611" s="1408"/>
      <c r="E1611" s="1404"/>
      <c r="G1611" s="1408"/>
      <c r="H1611" s="1404"/>
      <c r="I1611" s="1053"/>
      <c r="J1611" s="1404"/>
    </row>
    <row r="1612" spans="1:10">
      <c r="A1612" s="1405"/>
      <c r="B1612" s="1406"/>
      <c r="C1612" s="1407"/>
      <c r="D1612" s="1408"/>
      <c r="E1612" s="1404"/>
      <c r="G1612" s="1408"/>
      <c r="H1612" s="1404"/>
      <c r="I1612" s="1053"/>
      <c r="J1612" s="1404"/>
    </row>
    <row r="1613" spans="1:10">
      <c r="A1613" s="1405"/>
      <c r="B1613" s="1406"/>
      <c r="C1613" s="1407"/>
      <c r="D1613" s="1408"/>
      <c r="E1613" s="1404"/>
      <c r="G1613" s="1408"/>
      <c r="H1613" s="1404"/>
      <c r="I1613" s="1053"/>
      <c r="J1613" s="1404"/>
    </row>
    <row r="1614" spans="1:10">
      <c r="A1614" s="1405"/>
      <c r="B1614" s="1406"/>
      <c r="C1614" s="1407"/>
      <c r="D1614" s="1408"/>
      <c r="E1614" s="1404"/>
      <c r="G1614" s="1408"/>
      <c r="H1614" s="1404"/>
      <c r="I1614" s="1053"/>
      <c r="J1614" s="1404"/>
    </row>
    <row r="1615" spans="1:10">
      <c r="A1615" s="1405"/>
      <c r="B1615" s="1406"/>
      <c r="C1615" s="1407"/>
      <c r="D1615" s="1408"/>
      <c r="E1615" s="1404"/>
      <c r="G1615" s="1408"/>
      <c r="H1615" s="1404"/>
      <c r="I1615" s="1053"/>
      <c r="J1615" s="1404"/>
    </row>
    <row r="1616" spans="1:10">
      <c r="A1616" s="1405"/>
      <c r="B1616" s="1406"/>
      <c r="C1616" s="1407"/>
      <c r="D1616" s="1408"/>
      <c r="E1616" s="1404"/>
      <c r="G1616" s="1408"/>
      <c r="H1616" s="1404"/>
      <c r="I1616" s="1053"/>
      <c r="J1616" s="1404"/>
    </row>
    <row r="1617" spans="1:10">
      <c r="A1617" s="1405"/>
      <c r="B1617" s="1406"/>
      <c r="C1617" s="1407"/>
      <c r="D1617" s="1408"/>
      <c r="E1617" s="1404"/>
      <c r="G1617" s="1408"/>
      <c r="H1617" s="1404"/>
      <c r="I1617" s="1053"/>
      <c r="J1617" s="1404"/>
    </row>
    <row r="1618" spans="1:10">
      <c r="A1618" s="1405"/>
      <c r="B1618" s="1406"/>
      <c r="C1618" s="1407"/>
      <c r="D1618" s="1408"/>
      <c r="E1618" s="1404"/>
      <c r="G1618" s="1408"/>
      <c r="H1618" s="1404"/>
      <c r="I1618" s="1053"/>
      <c r="J1618" s="1404"/>
    </row>
    <row r="1619" spans="1:10">
      <c r="A1619" s="1405"/>
      <c r="B1619" s="1406"/>
      <c r="C1619" s="1407"/>
      <c r="D1619" s="1408"/>
      <c r="E1619" s="1404"/>
      <c r="G1619" s="1408"/>
      <c r="H1619" s="1404"/>
      <c r="I1619" s="1053"/>
      <c r="J1619" s="1404"/>
    </row>
    <row r="1620" spans="1:10">
      <c r="A1620" s="1405"/>
      <c r="B1620" s="1406"/>
      <c r="C1620" s="1407"/>
      <c r="D1620" s="1408"/>
      <c r="E1620" s="1404"/>
      <c r="G1620" s="1408"/>
      <c r="H1620" s="1404"/>
      <c r="I1620" s="1053"/>
      <c r="J1620" s="1404"/>
    </row>
    <row r="1621" spans="1:10">
      <c r="A1621" s="1405"/>
      <c r="B1621" s="1406"/>
      <c r="C1621" s="1407"/>
      <c r="D1621" s="1408"/>
      <c r="E1621" s="1404"/>
      <c r="G1621" s="1408"/>
      <c r="H1621" s="1404"/>
      <c r="I1621" s="1053"/>
      <c r="J1621" s="1404"/>
    </row>
    <row r="1622" spans="1:10">
      <c r="A1622" s="1405"/>
      <c r="B1622" s="1406"/>
      <c r="C1622" s="1407"/>
      <c r="D1622" s="1408"/>
      <c r="E1622" s="1404"/>
      <c r="G1622" s="1408"/>
      <c r="H1622" s="1404"/>
      <c r="I1622" s="1053"/>
      <c r="J1622" s="1404"/>
    </row>
    <row r="1623" spans="1:10">
      <c r="A1623" s="1405"/>
      <c r="B1623" s="1406"/>
      <c r="C1623" s="1407"/>
      <c r="D1623" s="1408"/>
      <c r="E1623" s="1404"/>
      <c r="G1623" s="1408"/>
      <c r="H1623" s="1404"/>
      <c r="I1623" s="1053"/>
      <c r="J1623" s="1404"/>
    </row>
    <row r="1624" spans="1:10">
      <c r="A1624" s="1405"/>
      <c r="B1624" s="1406"/>
      <c r="C1624" s="1407"/>
      <c r="D1624" s="1408"/>
      <c r="E1624" s="1404"/>
      <c r="G1624" s="1408"/>
      <c r="H1624" s="1404"/>
      <c r="I1624" s="1053"/>
      <c r="J1624" s="1404"/>
    </row>
    <row r="1625" spans="1:10">
      <c r="A1625" s="1405"/>
      <c r="B1625" s="1406"/>
      <c r="C1625" s="1407"/>
      <c r="D1625" s="1408"/>
      <c r="E1625" s="1404"/>
      <c r="G1625" s="1408"/>
      <c r="H1625" s="1404"/>
      <c r="I1625" s="1053"/>
      <c r="J1625" s="1404"/>
    </row>
    <row r="1626" spans="1:10">
      <c r="A1626" s="1405"/>
      <c r="B1626" s="1406"/>
      <c r="C1626" s="1407"/>
      <c r="D1626" s="1408"/>
      <c r="E1626" s="1404"/>
      <c r="G1626" s="1408"/>
      <c r="H1626" s="1404"/>
      <c r="I1626" s="1053"/>
      <c r="J1626" s="1404"/>
    </row>
    <row r="1627" spans="1:10">
      <c r="A1627" s="1405"/>
      <c r="B1627" s="1406"/>
      <c r="C1627" s="1407"/>
      <c r="D1627" s="1408"/>
      <c r="E1627" s="1404"/>
      <c r="G1627" s="1408"/>
      <c r="H1627" s="1404"/>
      <c r="I1627" s="1053"/>
      <c r="J1627" s="1404"/>
    </row>
    <row r="1628" spans="1:10">
      <c r="A1628" s="1405"/>
      <c r="B1628" s="1406"/>
      <c r="C1628" s="1407"/>
      <c r="D1628" s="1408"/>
      <c r="E1628" s="1404"/>
      <c r="G1628" s="1408"/>
      <c r="H1628" s="1404"/>
      <c r="I1628" s="1053"/>
      <c r="J1628" s="1404"/>
    </row>
    <row r="1629" spans="1:10">
      <c r="A1629" s="1405"/>
      <c r="B1629" s="1406"/>
      <c r="C1629" s="1407"/>
      <c r="D1629" s="1408"/>
      <c r="E1629" s="1404"/>
      <c r="G1629" s="1408"/>
      <c r="H1629" s="1404"/>
      <c r="I1629" s="1053"/>
      <c r="J1629" s="1404"/>
    </row>
    <row r="1630" spans="1:10">
      <c r="A1630" s="1405"/>
      <c r="B1630" s="1406"/>
      <c r="C1630" s="1407"/>
      <c r="D1630" s="1408"/>
      <c r="E1630" s="1404"/>
      <c r="G1630" s="1408"/>
      <c r="H1630" s="1404"/>
      <c r="I1630" s="1053"/>
      <c r="J1630" s="1404"/>
    </row>
    <row r="1631" spans="1:10">
      <c r="A1631" s="1405"/>
      <c r="B1631" s="1406"/>
      <c r="C1631" s="1407"/>
      <c r="D1631" s="1408"/>
      <c r="E1631" s="1404"/>
      <c r="G1631" s="1408"/>
      <c r="H1631" s="1404"/>
      <c r="I1631" s="1053"/>
      <c r="J1631" s="1404"/>
    </row>
    <row r="1632" spans="1:10">
      <c r="A1632" s="1405"/>
      <c r="B1632" s="1406"/>
      <c r="C1632" s="1407"/>
      <c r="D1632" s="1408"/>
      <c r="E1632" s="1404"/>
      <c r="G1632" s="1408"/>
      <c r="H1632" s="1404"/>
      <c r="I1632" s="1053"/>
      <c r="J1632" s="1404"/>
    </row>
    <row r="1633" spans="1:10">
      <c r="A1633" s="1405"/>
      <c r="B1633" s="1406"/>
      <c r="C1633" s="1407"/>
      <c r="D1633" s="1408"/>
      <c r="E1633" s="1404"/>
      <c r="G1633" s="1408"/>
      <c r="H1633" s="1404"/>
      <c r="I1633" s="1053"/>
      <c r="J1633" s="1404"/>
    </row>
    <row r="1634" spans="1:10">
      <c r="A1634" s="1405"/>
      <c r="B1634" s="1406"/>
      <c r="C1634" s="1407"/>
      <c r="D1634" s="1408"/>
      <c r="E1634" s="1404"/>
      <c r="G1634" s="1408"/>
      <c r="H1634" s="1404"/>
      <c r="I1634" s="1053"/>
      <c r="J1634" s="1404"/>
    </row>
    <row r="1635" spans="1:10">
      <c r="A1635" s="1405"/>
      <c r="B1635" s="1406"/>
      <c r="C1635" s="1407"/>
      <c r="D1635" s="1408"/>
      <c r="E1635" s="1404"/>
      <c r="G1635" s="1408"/>
      <c r="H1635" s="1404"/>
      <c r="I1635" s="1053"/>
      <c r="J1635" s="1404"/>
    </row>
    <row r="1636" spans="1:10">
      <c r="A1636" s="1405"/>
      <c r="B1636" s="1406"/>
      <c r="C1636" s="1407"/>
      <c r="D1636" s="1408"/>
      <c r="E1636" s="1404"/>
      <c r="G1636" s="1408"/>
      <c r="H1636" s="1404"/>
      <c r="I1636" s="1053"/>
      <c r="J1636" s="1404"/>
    </row>
    <row r="1637" spans="1:10">
      <c r="A1637" s="1405"/>
      <c r="B1637" s="1406"/>
      <c r="C1637" s="1407"/>
      <c r="D1637" s="1408"/>
      <c r="E1637" s="1404"/>
      <c r="G1637" s="1408"/>
      <c r="H1637" s="1404"/>
      <c r="I1637" s="1053"/>
      <c r="J1637" s="1404"/>
    </row>
    <row r="1638" spans="1:10">
      <c r="A1638" s="1405"/>
      <c r="B1638" s="1406"/>
      <c r="C1638" s="1407"/>
      <c r="D1638" s="1408"/>
      <c r="E1638" s="1404"/>
      <c r="G1638" s="1408"/>
      <c r="H1638" s="1404"/>
      <c r="I1638" s="1053"/>
      <c r="J1638" s="1404"/>
    </row>
    <row r="1639" spans="1:10">
      <c r="A1639" s="1405"/>
      <c r="B1639" s="1406"/>
      <c r="C1639" s="1407"/>
      <c r="D1639" s="1408"/>
      <c r="E1639" s="1404"/>
      <c r="G1639" s="1408"/>
      <c r="H1639" s="1404"/>
      <c r="I1639" s="1053"/>
      <c r="J1639" s="1404"/>
    </row>
    <row r="1640" spans="1:10">
      <c r="A1640" s="1405"/>
      <c r="B1640" s="1406"/>
      <c r="C1640" s="1407"/>
      <c r="D1640" s="1408"/>
      <c r="E1640" s="1404"/>
      <c r="G1640" s="1408"/>
      <c r="H1640" s="1404"/>
      <c r="I1640" s="1053"/>
      <c r="J1640" s="1404"/>
    </row>
    <row r="1641" spans="1:10">
      <c r="A1641" s="1405"/>
      <c r="B1641" s="1406"/>
      <c r="C1641" s="1407"/>
      <c r="D1641" s="1408"/>
      <c r="E1641" s="1404"/>
      <c r="G1641" s="1408"/>
      <c r="H1641" s="1404"/>
      <c r="I1641" s="1053"/>
      <c r="J1641" s="1404"/>
    </row>
    <row r="1642" spans="1:10">
      <c r="A1642" s="1405"/>
      <c r="B1642" s="1406"/>
      <c r="C1642" s="1407"/>
      <c r="D1642" s="1408"/>
      <c r="E1642" s="1404"/>
      <c r="G1642" s="1408"/>
      <c r="H1642" s="1404"/>
      <c r="I1642" s="1053"/>
      <c r="J1642" s="1404"/>
    </row>
    <row r="1643" spans="1:10">
      <c r="A1643" s="1405"/>
      <c r="B1643" s="1406"/>
      <c r="C1643" s="1407"/>
      <c r="D1643" s="1408"/>
      <c r="E1643" s="1404"/>
      <c r="G1643" s="1408"/>
      <c r="H1643" s="1404"/>
      <c r="I1643" s="1053"/>
      <c r="J1643" s="1404"/>
    </row>
    <row r="1644" spans="1:10">
      <c r="A1644" s="1405"/>
      <c r="B1644" s="1406"/>
      <c r="C1644" s="1407"/>
      <c r="D1644" s="1408"/>
      <c r="E1644" s="1404"/>
      <c r="G1644" s="1408"/>
      <c r="H1644" s="1404"/>
      <c r="I1644" s="1053"/>
      <c r="J1644" s="1404"/>
    </row>
    <row r="1645" spans="1:10">
      <c r="A1645" s="1405"/>
      <c r="B1645" s="1406"/>
      <c r="C1645" s="1407"/>
      <c r="D1645" s="1408"/>
      <c r="E1645" s="1404"/>
      <c r="G1645" s="1408"/>
      <c r="H1645" s="1404"/>
      <c r="I1645" s="1053"/>
      <c r="J1645" s="1404"/>
    </row>
    <row r="1646" spans="1:10">
      <c r="A1646" s="1405"/>
      <c r="B1646" s="1406"/>
      <c r="C1646" s="1407"/>
      <c r="D1646" s="1408"/>
      <c r="E1646" s="1404"/>
      <c r="G1646" s="1408"/>
      <c r="H1646" s="1404"/>
      <c r="I1646" s="1053"/>
      <c r="J1646" s="1404"/>
    </row>
    <row r="1647" spans="1:10">
      <c r="A1647" s="1405"/>
      <c r="B1647" s="1406"/>
      <c r="C1647" s="1407"/>
      <c r="D1647" s="1408"/>
      <c r="E1647" s="1404"/>
      <c r="G1647" s="1408"/>
      <c r="H1647" s="1404"/>
      <c r="I1647" s="1053"/>
      <c r="J1647" s="1404"/>
    </row>
    <row r="1648" spans="1:10">
      <c r="A1648" s="1405"/>
      <c r="B1648" s="1406"/>
      <c r="C1648" s="1407"/>
      <c r="D1648" s="1408"/>
      <c r="E1648" s="1404"/>
      <c r="G1648" s="1408"/>
      <c r="H1648" s="1404"/>
      <c r="I1648" s="1053"/>
      <c r="J1648" s="1404"/>
    </row>
    <row r="1649" spans="1:10">
      <c r="A1649" s="1405"/>
      <c r="B1649" s="1406"/>
      <c r="C1649" s="1407"/>
      <c r="D1649" s="1408"/>
      <c r="E1649" s="1404"/>
      <c r="G1649" s="1408"/>
      <c r="H1649" s="1404"/>
      <c r="I1649" s="1053"/>
      <c r="J1649" s="1404"/>
    </row>
    <row r="1650" spans="1:10">
      <c r="A1650" s="1405"/>
      <c r="B1650" s="1406"/>
      <c r="C1650" s="1407"/>
      <c r="D1650" s="1408"/>
      <c r="E1650" s="1404"/>
      <c r="G1650" s="1408"/>
      <c r="H1650" s="1404"/>
      <c r="I1650" s="1053"/>
      <c r="J1650" s="1404"/>
    </row>
    <row r="1651" spans="1:10">
      <c r="A1651" s="1405"/>
      <c r="B1651" s="1406"/>
      <c r="C1651" s="1407"/>
      <c r="D1651" s="1408"/>
      <c r="E1651" s="1404"/>
      <c r="G1651" s="1408"/>
      <c r="H1651" s="1404"/>
      <c r="I1651" s="1053"/>
      <c r="J1651" s="1404"/>
    </row>
    <row r="1652" spans="1:10">
      <c r="A1652" s="1405"/>
      <c r="B1652" s="1406"/>
      <c r="C1652" s="1407"/>
      <c r="D1652" s="1408"/>
      <c r="E1652" s="1404"/>
      <c r="G1652" s="1408"/>
      <c r="H1652" s="1404"/>
      <c r="I1652" s="1053"/>
      <c r="J1652" s="1404"/>
    </row>
    <row r="1653" spans="1:10">
      <c r="A1653" s="1405"/>
      <c r="B1653" s="1406"/>
      <c r="C1653" s="1407"/>
      <c r="D1653" s="1408"/>
      <c r="E1653" s="1404"/>
      <c r="G1653" s="1408"/>
      <c r="H1653" s="1404"/>
      <c r="I1653" s="1053"/>
      <c r="J1653" s="1404"/>
    </row>
    <row r="1654" spans="1:10">
      <c r="A1654" s="1405"/>
      <c r="B1654" s="1406"/>
      <c r="C1654" s="1407"/>
      <c r="D1654" s="1408"/>
      <c r="E1654" s="1404"/>
      <c r="G1654" s="1408"/>
      <c r="H1654" s="1404"/>
      <c r="I1654" s="1053"/>
      <c r="J1654" s="1404"/>
    </row>
    <row r="1655" spans="1:10">
      <c r="A1655" s="1405"/>
      <c r="B1655" s="1406"/>
      <c r="C1655" s="1407"/>
      <c r="D1655" s="1408"/>
      <c r="E1655" s="1404"/>
      <c r="G1655" s="1408"/>
      <c r="H1655" s="1404"/>
      <c r="I1655" s="1053"/>
      <c r="J1655" s="1404"/>
    </row>
    <row r="1656" spans="1:10">
      <c r="A1656" s="1405"/>
      <c r="B1656" s="1406"/>
      <c r="C1656" s="1407"/>
      <c r="D1656" s="1408"/>
      <c r="E1656" s="1404"/>
      <c r="G1656" s="1408"/>
      <c r="H1656" s="1404"/>
      <c r="I1656" s="1053"/>
      <c r="J1656" s="1404"/>
    </row>
    <row r="1657" spans="1:10">
      <c r="A1657" s="1405"/>
      <c r="B1657" s="1406"/>
      <c r="C1657" s="1407"/>
      <c r="D1657" s="1408"/>
      <c r="E1657" s="1404"/>
      <c r="G1657" s="1408"/>
      <c r="H1657" s="1404"/>
      <c r="I1657" s="1053"/>
      <c r="J1657" s="1404"/>
    </row>
    <row r="1658" spans="1:10">
      <c r="A1658" s="1405"/>
      <c r="B1658" s="1406"/>
      <c r="C1658" s="1407"/>
      <c r="D1658" s="1408"/>
      <c r="E1658" s="1404"/>
      <c r="G1658" s="1408"/>
      <c r="H1658" s="1404"/>
      <c r="I1658" s="1053"/>
      <c r="J1658" s="1404"/>
    </row>
    <row r="1659" spans="1:10">
      <c r="A1659" s="1405"/>
      <c r="B1659" s="1406"/>
      <c r="C1659" s="1407"/>
      <c r="D1659" s="1408"/>
      <c r="E1659" s="1404"/>
      <c r="G1659" s="1408"/>
      <c r="H1659" s="1404"/>
      <c r="I1659" s="1053"/>
      <c r="J1659" s="1404"/>
    </row>
    <row r="1660" spans="1:10">
      <c r="A1660" s="1405"/>
      <c r="B1660" s="1406"/>
      <c r="C1660" s="1407"/>
      <c r="D1660" s="1408"/>
      <c r="E1660" s="1404"/>
      <c r="G1660" s="1408"/>
      <c r="H1660" s="1404"/>
      <c r="I1660" s="1053"/>
      <c r="J1660" s="1404"/>
    </row>
    <row r="1661" spans="1:10">
      <c r="A1661" s="1405"/>
      <c r="B1661" s="1406"/>
      <c r="C1661" s="1407"/>
      <c r="D1661" s="1408"/>
      <c r="E1661" s="1404"/>
      <c r="G1661" s="1408"/>
      <c r="H1661" s="1404"/>
      <c r="I1661" s="1053"/>
      <c r="J1661" s="1404"/>
    </row>
    <row r="1662" spans="1:10">
      <c r="A1662" s="1405"/>
      <c r="B1662" s="1406"/>
      <c r="C1662" s="1407"/>
      <c r="D1662" s="1408"/>
      <c r="E1662" s="1404"/>
      <c r="G1662" s="1408"/>
      <c r="H1662" s="1404"/>
      <c r="I1662" s="1053"/>
      <c r="J1662" s="1404"/>
    </row>
    <row r="1663" spans="1:10">
      <c r="A1663" s="1405"/>
      <c r="B1663" s="1406"/>
      <c r="C1663" s="1407"/>
      <c r="D1663" s="1408"/>
      <c r="E1663" s="1404"/>
      <c r="G1663" s="1408"/>
      <c r="H1663" s="1404"/>
      <c r="I1663" s="1053"/>
      <c r="J1663" s="1404"/>
    </row>
    <row r="1664" spans="1:10">
      <c r="A1664" s="1405"/>
      <c r="B1664" s="1406"/>
      <c r="C1664" s="1407"/>
      <c r="D1664" s="1408"/>
      <c r="E1664" s="1404"/>
      <c r="G1664" s="1408"/>
      <c r="H1664" s="1404"/>
      <c r="I1664" s="1053"/>
      <c r="J1664" s="1404"/>
    </row>
    <row r="1665" spans="1:10">
      <c r="A1665" s="1405"/>
      <c r="B1665" s="1406"/>
      <c r="C1665" s="1407"/>
      <c r="D1665" s="1408"/>
      <c r="E1665" s="1404"/>
      <c r="G1665" s="1408"/>
      <c r="H1665" s="1404"/>
      <c r="I1665" s="1053"/>
      <c r="J1665" s="1404"/>
    </row>
    <row r="1666" spans="1:10">
      <c r="A1666" s="1405"/>
      <c r="B1666" s="1406"/>
      <c r="C1666" s="1407"/>
      <c r="D1666" s="1408"/>
      <c r="E1666" s="1404"/>
      <c r="G1666" s="1408"/>
      <c r="H1666" s="1404"/>
      <c r="I1666" s="1053"/>
      <c r="J1666" s="1404"/>
    </row>
    <row r="1667" spans="1:10">
      <c r="A1667" s="1405"/>
      <c r="B1667" s="1406"/>
      <c r="C1667" s="1407"/>
      <c r="D1667" s="1408"/>
      <c r="E1667" s="1404"/>
      <c r="G1667" s="1408"/>
      <c r="H1667" s="1404"/>
      <c r="I1667" s="1053"/>
      <c r="J1667" s="1404"/>
    </row>
    <row r="1668" spans="1:10">
      <c r="A1668" s="1405"/>
      <c r="B1668" s="1406"/>
      <c r="C1668" s="1407"/>
      <c r="D1668" s="1408"/>
      <c r="E1668" s="1404"/>
      <c r="G1668" s="1408"/>
      <c r="H1668" s="1404"/>
      <c r="I1668" s="1053"/>
      <c r="J1668" s="1404"/>
    </row>
    <row r="1669" spans="1:10">
      <c r="A1669" s="1405"/>
      <c r="B1669" s="1406"/>
      <c r="C1669" s="1407"/>
      <c r="D1669" s="1408"/>
      <c r="E1669" s="1404"/>
      <c r="G1669" s="1408"/>
      <c r="H1669" s="1404"/>
      <c r="I1669" s="1053"/>
      <c r="J1669" s="1404"/>
    </row>
    <row r="1670" spans="1:10">
      <c r="A1670" s="1405"/>
      <c r="B1670" s="1406"/>
      <c r="C1670" s="1407"/>
      <c r="D1670" s="1408"/>
      <c r="E1670" s="1404"/>
      <c r="G1670" s="1408"/>
      <c r="H1670" s="1404"/>
      <c r="I1670" s="1053"/>
      <c r="J1670" s="1404"/>
    </row>
    <row r="1671" spans="1:10">
      <c r="A1671" s="1405"/>
      <c r="B1671" s="1406"/>
      <c r="C1671" s="1407"/>
      <c r="D1671" s="1408"/>
      <c r="E1671" s="1404"/>
      <c r="G1671" s="1408"/>
      <c r="H1671" s="1404"/>
      <c r="I1671" s="1053"/>
      <c r="J1671" s="1404"/>
    </row>
    <row r="1672" spans="1:10">
      <c r="A1672" s="1405"/>
      <c r="B1672" s="1406"/>
      <c r="C1672" s="1407"/>
      <c r="D1672" s="1408"/>
      <c r="E1672" s="1404"/>
      <c r="G1672" s="1408"/>
      <c r="H1672" s="1404"/>
      <c r="I1672" s="1053"/>
      <c r="J1672" s="1404"/>
    </row>
    <row r="1673" spans="1:10">
      <c r="A1673" s="1405"/>
      <c r="B1673" s="1406"/>
      <c r="C1673" s="1407"/>
      <c r="D1673" s="1408"/>
      <c r="E1673" s="1404"/>
      <c r="G1673" s="1408"/>
      <c r="H1673" s="1404"/>
      <c r="I1673" s="1053"/>
      <c r="J1673" s="1404"/>
    </row>
    <row r="1674" spans="1:10">
      <c r="A1674" s="1405"/>
      <c r="B1674" s="1406"/>
      <c r="C1674" s="1407"/>
      <c r="D1674" s="1408"/>
      <c r="E1674" s="1404"/>
      <c r="G1674" s="1408"/>
      <c r="H1674" s="1404"/>
      <c r="I1674" s="1053"/>
      <c r="J1674" s="1404"/>
    </row>
    <row r="1675" spans="1:10">
      <c r="A1675" s="1405"/>
      <c r="B1675" s="1406"/>
      <c r="C1675" s="1407"/>
      <c r="D1675" s="1408"/>
      <c r="E1675" s="1404"/>
      <c r="G1675" s="1408"/>
      <c r="H1675" s="1404"/>
      <c r="I1675" s="1053"/>
      <c r="J1675" s="1404"/>
    </row>
    <row r="1676" spans="1:10">
      <c r="A1676" s="1405"/>
      <c r="B1676" s="1406"/>
      <c r="C1676" s="1407"/>
      <c r="D1676" s="1408"/>
      <c r="E1676" s="1404"/>
      <c r="G1676" s="1408"/>
      <c r="H1676" s="1404"/>
      <c r="I1676" s="1053"/>
      <c r="J1676" s="1404"/>
    </row>
    <row r="1677" spans="1:10">
      <c r="A1677" s="1405"/>
      <c r="B1677" s="1406"/>
      <c r="C1677" s="1407"/>
      <c r="D1677" s="1408"/>
      <c r="E1677" s="1404"/>
      <c r="G1677" s="1408"/>
      <c r="H1677" s="1404"/>
      <c r="I1677" s="1053"/>
      <c r="J1677" s="1404"/>
    </row>
    <row r="1678" spans="1:10">
      <c r="A1678" s="1405"/>
      <c r="B1678" s="1406"/>
      <c r="C1678" s="1407"/>
      <c r="D1678" s="1408"/>
      <c r="E1678" s="1404"/>
      <c r="G1678" s="1408"/>
      <c r="H1678" s="1404"/>
      <c r="I1678" s="1053"/>
      <c r="J1678" s="1404"/>
    </row>
    <row r="1679" spans="1:10">
      <c r="A1679" s="1405"/>
      <c r="B1679" s="1406"/>
      <c r="C1679" s="1407"/>
      <c r="D1679" s="1408"/>
      <c r="E1679" s="1404"/>
      <c r="G1679" s="1408"/>
      <c r="H1679" s="1404"/>
      <c r="I1679" s="1053"/>
      <c r="J1679" s="1404"/>
    </row>
    <row r="1680" spans="1:10">
      <c r="A1680" s="1405"/>
      <c r="B1680" s="1406"/>
      <c r="C1680" s="1407"/>
      <c r="D1680" s="1408"/>
      <c r="E1680" s="1404"/>
      <c r="G1680" s="1408"/>
      <c r="H1680" s="1404"/>
      <c r="I1680" s="1053"/>
      <c r="J1680" s="1404"/>
    </row>
    <row r="1681" spans="1:10">
      <c r="A1681" s="1405"/>
      <c r="B1681" s="1406"/>
      <c r="C1681" s="1407"/>
      <c r="D1681" s="1408"/>
      <c r="E1681" s="1404"/>
      <c r="G1681" s="1408"/>
      <c r="H1681" s="1404"/>
      <c r="I1681" s="1053"/>
      <c r="J1681" s="1404"/>
    </row>
    <row r="1682" spans="1:10">
      <c r="A1682" s="1405"/>
      <c r="B1682" s="1406"/>
      <c r="C1682" s="1407"/>
      <c r="D1682" s="1408"/>
      <c r="E1682" s="1404"/>
      <c r="G1682" s="1408"/>
      <c r="H1682" s="1404"/>
      <c r="I1682" s="1053"/>
      <c r="J1682" s="1404"/>
    </row>
    <row r="1683" spans="1:10">
      <c r="A1683" s="1405"/>
      <c r="B1683" s="1406"/>
      <c r="C1683" s="1407"/>
      <c r="D1683" s="1408"/>
      <c r="E1683" s="1404"/>
      <c r="G1683" s="1408"/>
      <c r="H1683" s="1404"/>
      <c r="I1683" s="1053"/>
      <c r="J1683" s="1404"/>
    </row>
    <row r="1684" spans="1:10">
      <c r="A1684" s="1405"/>
      <c r="B1684" s="1406"/>
      <c r="C1684" s="1407"/>
      <c r="D1684" s="1408"/>
      <c r="E1684" s="1404"/>
      <c r="G1684" s="1408"/>
      <c r="H1684" s="1404"/>
      <c r="I1684" s="1053"/>
      <c r="J1684" s="1404"/>
    </row>
    <row r="1685" spans="1:10">
      <c r="A1685" s="1405"/>
      <c r="B1685" s="1406"/>
      <c r="C1685" s="1407"/>
      <c r="D1685" s="1408"/>
      <c r="E1685" s="1404"/>
      <c r="G1685" s="1408"/>
      <c r="H1685" s="1404"/>
      <c r="I1685" s="1053"/>
      <c r="J1685" s="1404"/>
    </row>
    <row r="1686" spans="1:10">
      <c r="A1686" s="1405"/>
      <c r="B1686" s="1406"/>
      <c r="C1686" s="1407"/>
      <c r="D1686" s="1408"/>
      <c r="E1686" s="1404"/>
      <c r="G1686" s="1408"/>
      <c r="H1686" s="1404"/>
      <c r="I1686" s="1053"/>
      <c r="J1686" s="1404"/>
    </row>
    <row r="1687" spans="1:10">
      <c r="A1687" s="1405"/>
      <c r="B1687" s="1406"/>
      <c r="C1687" s="1407"/>
      <c r="D1687" s="1408"/>
      <c r="E1687" s="1404"/>
      <c r="G1687" s="1408"/>
      <c r="H1687" s="1404"/>
      <c r="I1687" s="1053"/>
      <c r="J1687" s="1404"/>
    </row>
    <row r="1688" spans="1:10">
      <c r="A1688" s="1405"/>
      <c r="B1688" s="1406"/>
      <c r="C1688" s="1407"/>
      <c r="D1688" s="1408"/>
      <c r="E1688" s="1404"/>
      <c r="G1688" s="1408"/>
      <c r="H1688" s="1404"/>
      <c r="I1688" s="1053"/>
      <c r="J1688" s="1404"/>
    </row>
    <row r="1689" spans="1:10">
      <c r="A1689" s="1405"/>
      <c r="B1689" s="1406"/>
      <c r="C1689" s="1407"/>
      <c r="D1689" s="1408"/>
      <c r="E1689" s="1404"/>
      <c r="G1689" s="1408"/>
      <c r="H1689" s="1404"/>
      <c r="I1689" s="1053"/>
      <c r="J1689" s="1404"/>
    </row>
    <row r="1690" spans="1:10">
      <c r="A1690" s="1405"/>
      <c r="B1690" s="1406"/>
      <c r="C1690" s="1407"/>
      <c r="D1690" s="1408"/>
      <c r="E1690" s="1404"/>
      <c r="G1690" s="1408"/>
      <c r="H1690" s="1404"/>
      <c r="I1690" s="1053"/>
      <c r="J1690" s="1404"/>
    </row>
    <row r="1691" spans="1:10">
      <c r="A1691" s="1405"/>
      <c r="B1691" s="1406"/>
      <c r="C1691" s="1407"/>
      <c r="D1691" s="1408"/>
      <c r="E1691" s="1404"/>
      <c r="G1691" s="1408"/>
      <c r="H1691" s="1404"/>
      <c r="I1691" s="1053"/>
      <c r="J1691" s="1404"/>
    </row>
    <row r="1692" spans="1:10">
      <c r="A1692" s="1405"/>
      <c r="B1692" s="1406"/>
      <c r="C1692" s="1407"/>
      <c r="D1692" s="1408"/>
      <c r="E1692" s="1404"/>
      <c r="G1692" s="1408"/>
      <c r="H1692" s="1404"/>
      <c r="I1692" s="1053"/>
      <c r="J1692" s="1404"/>
    </row>
    <row r="1693" spans="1:10">
      <c r="A1693" s="1405"/>
      <c r="B1693" s="1406"/>
      <c r="C1693" s="1407"/>
      <c r="D1693" s="1408"/>
      <c r="E1693" s="1404"/>
      <c r="G1693" s="1408"/>
      <c r="H1693" s="1404"/>
      <c r="I1693" s="1053"/>
      <c r="J1693" s="1404"/>
    </row>
    <row r="1694" spans="1:10">
      <c r="A1694" s="1405"/>
      <c r="B1694" s="1406"/>
      <c r="C1694" s="1407"/>
      <c r="D1694" s="1408"/>
      <c r="E1694" s="1404"/>
      <c r="G1694" s="1408"/>
      <c r="H1694" s="1404"/>
      <c r="I1694" s="1053"/>
      <c r="J1694" s="1404"/>
    </row>
    <row r="1695" spans="1:10">
      <c r="A1695" s="1405"/>
      <c r="B1695" s="1406"/>
      <c r="C1695" s="1407"/>
      <c r="D1695" s="1408"/>
      <c r="E1695" s="1404"/>
      <c r="G1695" s="1408"/>
      <c r="H1695" s="1404"/>
      <c r="I1695" s="1053"/>
      <c r="J1695" s="1404"/>
    </row>
    <row r="1696" spans="1:10">
      <c r="A1696" s="1405"/>
      <c r="B1696" s="1406"/>
      <c r="C1696" s="1407"/>
      <c r="D1696" s="1408"/>
      <c r="E1696" s="1404"/>
      <c r="G1696" s="1408"/>
      <c r="H1696" s="1404"/>
      <c r="I1696" s="1053"/>
      <c r="J1696" s="1404"/>
    </row>
    <row r="1697" spans="1:10">
      <c r="A1697" s="1405"/>
      <c r="B1697" s="1406"/>
      <c r="C1697" s="1407"/>
      <c r="D1697" s="1408"/>
      <c r="E1697" s="1404"/>
      <c r="G1697" s="1408"/>
      <c r="H1697" s="1404"/>
      <c r="I1697" s="1053"/>
      <c r="J1697" s="1404"/>
    </row>
    <row r="1698" spans="1:10">
      <c r="A1698" s="1405"/>
      <c r="B1698" s="1406"/>
      <c r="C1698" s="1407"/>
      <c r="D1698" s="1408"/>
      <c r="E1698" s="1404"/>
      <c r="G1698" s="1408"/>
      <c r="H1698" s="1404"/>
      <c r="I1698" s="1053"/>
      <c r="J1698" s="1404"/>
    </row>
    <row r="1699" spans="1:10">
      <c r="A1699" s="1405"/>
      <c r="B1699" s="1406"/>
      <c r="C1699" s="1407"/>
      <c r="D1699" s="1408"/>
      <c r="E1699" s="1404"/>
      <c r="G1699" s="1408"/>
      <c r="H1699" s="1404"/>
      <c r="I1699" s="1053"/>
      <c r="J1699" s="1404"/>
    </row>
    <row r="1700" spans="1:10">
      <c r="A1700" s="1405"/>
      <c r="B1700" s="1406"/>
      <c r="C1700" s="1407"/>
      <c r="D1700" s="1408"/>
      <c r="E1700" s="1404"/>
      <c r="G1700" s="1408"/>
      <c r="H1700" s="1404"/>
      <c r="I1700" s="1053"/>
      <c r="J1700" s="1404"/>
    </row>
    <row r="1701" spans="1:10">
      <c r="A1701" s="1405"/>
      <c r="B1701" s="1406"/>
      <c r="C1701" s="1407"/>
      <c r="D1701" s="1408"/>
      <c r="E1701" s="1404"/>
      <c r="G1701" s="1408"/>
      <c r="H1701" s="1404"/>
      <c r="I1701" s="1053"/>
      <c r="J1701" s="1404"/>
    </row>
    <row r="1702" spans="1:10">
      <c r="A1702" s="1405"/>
      <c r="B1702" s="1406"/>
      <c r="C1702" s="1407"/>
      <c r="D1702" s="1408"/>
      <c r="E1702" s="1404"/>
      <c r="G1702" s="1408"/>
      <c r="H1702" s="1404"/>
      <c r="I1702" s="1053"/>
      <c r="J1702" s="1404"/>
    </row>
    <row r="1703" spans="1:10">
      <c r="A1703" s="1405"/>
      <c r="B1703" s="1406"/>
      <c r="C1703" s="1407"/>
      <c r="D1703" s="1408"/>
      <c r="E1703" s="1404"/>
      <c r="G1703" s="1408"/>
      <c r="H1703" s="1404"/>
      <c r="I1703" s="1053"/>
      <c r="J1703" s="1404"/>
    </row>
    <row r="1704" spans="1:10">
      <c r="A1704" s="1405"/>
      <c r="B1704" s="1406"/>
      <c r="C1704" s="1407"/>
      <c r="D1704" s="1408"/>
      <c r="E1704" s="1404"/>
      <c r="G1704" s="1408"/>
      <c r="H1704" s="1404"/>
      <c r="I1704" s="1053"/>
      <c r="J1704" s="1404"/>
    </row>
    <row r="1705" spans="1:10">
      <c r="A1705" s="1405"/>
      <c r="B1705" s="1406"/>
      <c r="C1705" s="1407"/>
      <c r="D1705" s="1408"/>
      <c r="E1705" s="1404"/>
      <c r="G1705" s="1408"/>
      <c r="H1705" s="1404"/>
      <c r="I1705" s="1053"/>
      <c r="J1705" s="1404"/>
    </row>
    <row r="1706" spans="1:10">
      <c r="A1706" s="1405"/>
      <c r="B1706" s="1406"/>
      <c r="C1706" s="1407"/>
      <c r="D1706" s="1408"/>
      <c r="E1706" s="1404"/>
      <c r="G1706" s="1408"/>
      <c r="H1706" s="1404"/>
      <c r="I1706" s="1053"/>
      <c r="J1706" s="1404"/>
    </row>
    <row r="1707" spans="1:10">
      <c r="A1707" s="1405"/>
      <c r="B1707" s="1406"/>
      <c r="C1707" s="1407"/>
      <c r="D1707" s="1408"/>
      <c r="E1707" s="1404"/>
      <c r="G1707" s="1408"/>
      <c r="H1707" s="1404"/>
      <c r="I1707" s="1053"/>
      <c r="J1707" s="1404"/>
    </row>
    <row r="1708" spans="1:10">
      <c r="A1708" s="1405"/>
      <c r="B1708" s="1406"/>
      <c r="C1708" s="1407"/>
      <c r="D1708" s="1408"/>
      <c r="E1708" s="1404"/>
      <c r="G1708" s="1408"/>
      <c r="H1708" s="1404"/>
      <c r="I1708" s="1053"/>
      <c r="J1708" s="1404"/>
    </row>
    <row r="1709" spans="1:10">
      <c r="A1709" s="1405"/>
      <c r="B1709" s="1406"/>
      <c r="C1709" s="1407"/>
      <c r="D1709" s="1408"/>
      <c r="E1709" s="1404"/>
      <c r="G1709" s="1408"/>
      <c r="H1709" s="1404"/>
      <c r="I1709" s="1053"/>
      <c r="J1709" s="1404"/>
    </row>
    <row r="1710" spans="1:10">
      <c r="A1710" s="1405"/>
      <c r="B1710" s="1406"/>
      <c r="C1710" s="1407"/>
      <c r="D1710" s="1408"/>
      <c r="E1710" s="1404"/>
      <c r="G1710" s="1408"/>
      <c r="H1710" s="1404"/>
      <c r="I1710" s="1053"/>
      <c r="J1710" s="1404"/>
    </row>
    <row r="1711" spans="1:10">
      <c r="A1711" s="1405"/>
      <c r="B1711" s="1406"/>
      <c r="C1711" s="1407"/>
      <c r="D1711" s="1408"/>
      <c r="E1711" s="1404"/>
      <c r="G1711" s="1408"/>
      <c r="H1711" s="1404"/>
      <c r="I1711" s="1053"/>
      <c r="J1711" s="1404"/>
    </row>
    <row r="1712" spans="1:10">
      <c r="A1712" s="1405"/>
      <c r="B1712" s="1406"/>
      <c r="C1712" s="1407"/>
      <c r="D1712" s="1408"/>
      <c r="E1712" s="1404"/>
      <c r="G1712" s="1408"/>
      <c r="H1712" s="1404"/>
      <c r="I1712" s="1053"/>
      <c r="J1712" s="1404"/>
    </row>
    <row r="1713" spans="1:10">
      <c r="A1713" s="1405"/>
      <c r="B1713" s="1406"/>
      <c r="C1713" s="1407"/>
      <c r="D1713" s="1408"/>
      <c r="E1713" s="1404"/>
      <c r="G1713" s="1408"/>
      <c r="H1713" s="1404"/>
      <c r="I1713" s="1053"/>
      <c r="J1713" s="1404"/>
    </row>
    <row r="1714" spans="1:10">
      <c r="A1714" s="1405"/>
      <c r="B1714" s="1406"/>
      <c r="C1714" s="1407"/>
      <c r="D1714" s="1408"/>
      <c r="E1714" s="1404"/>
      <c r="G1714" s="1408"/>
      <c r="H1714" s="1404"/>
      <c r="I1714" s="1053"/>
      <c r="J1714" s="1404"/>
    </row>
    <row r="1715" spans="1:10">
      <c r="A1715" s="1405"/>
      <c r="B1715" s="1406"/>
      <c r="C1715" s="1407"/>
      <c r="D1715" s="1408"/>
      <c r="E1715" s="1404"/>
      <c r="G1715" s="1408"/>
      <c r="H1715" s="1404"/>
      <c r="I1715" s="1053"/>
      <c r="J1715" s="1404"/>
    </row>
    <row r="1716" spans="1:10">
      <c r="A1716" s="1405"/>
      <c r="B1716" s="1406"/>
      <c r="C1716" s="1407"/>
      <c r="D1716" s="1408"/>
      <c r="E1716" s="1404"/>
      <c r="G1716" s="1408"/>
      <c r="H1716" s="1404"/>
      <c r="I1716" s="1053"/>
      <c r="J1716" s="1404"/>
    </row>
    <row r="1717" spans="1:10">
      <c r="A1717" s="1405"/>
      <c r="B1717" s="1406"/>
      <c r="C1717" s="1407"/>
      <c r="D1717" s="1408"/>
      <c r="E1717" s="1404"/>
      <c r="G1717" s="1408"/>
      <c r="H1717" s="1404"/>
      <c r="I1717" s="1053"/>
      <c r="J1717" s="1404"/>
    </row>
    <row r="1718" spans="1:10">
      <c r="A1718" s="1405"/>
      <c r="B1718" s="1406"/>
      <c r="C1718" s="1407"/>
      <c r="D1718" s="1408"/>
      <c r="E1718" s="1404"/>
      <c r="G1718" s="1408"/>
      <c r="H1718" s="1404"/>
      <c r="I1718" s="1053"/>
      <c r="J1718" s="1404"/>
    </row>
    <row r="1719" spans="1:10">
      <c r="A1719" s="1405"/>
      <c r="B1719" s="1406"/>
      <c r="C1719" s="1407"/>
      <c r="D1719" s="1408"/>
      <c r="E1719" s="1404"/>
      <c r="G1719" s="1408"/>
      <c r="H1719" s="1404"/>
      <c r="I1719" s="1053"/>
      <c r="J1719" s="1404"/>
    </row>
    <row r="1720" spans="1:10">
      <c r="A1720" s="1405"/>
      <c r="B1720" s="1406"/>
      <c r="C1720" s="1407"/>
      <c r="D1720" s="1408"/>
      <c r="E1720" s="1404"/>
      <c r="G1720" s="1408"/>
      <c r="H1720" s="1404"/>
      <c r="I1720" s="1053"/>
      <c r="J1720" s="1404"/>
    </row>
    <row r="1721" spans="1:10">
      <c r="A1721" s="1405"/>
      <c r="B1721" s="1406"/>
      <c r="C1721" s="1407"/>
      <c r="D1721" s="1408"/>
      <c r="E1721" s="1404"/>
      <c r="G1721" s="1408"/>
      <c r="H1721" s="1404"/>
      <c r="I1721" s="1053"/>
      <c r="J1721" s="1404"/>
    </row>
    <row r="1722" spans="1:10">
      <c r="A1722" s="1405"/>
      <c r="B1722" s="1406"/>
      <c r="C1722" s="1407"/>
      <c r="D1722" s="1408"/>
      <c r="E1722" s="1404"/>
      <c r="G1722" s="1408"/>
      <c r="H1722" s="1404"/>
      <c r="I1722" s="1053"/>
      <c r="J1722" s="1404"/>
    </row>
    <row r="1723" spans="1:10">
      <c r="A1723" s="1405"/>
      <c r="B1723" s="1406"/>
      <c r="C1723" s="1407"/>
      <c r="D1723" s="1408"/>
      <c r="E1723" s="1404"/>
      <c r="G1723" s="1408"/>
      <c r="H1723" s="1404"/>
      <c r="I1723" s="1053"/>
      <c r="J1723" s="1404"/>
    </row>
    <row r="1724" spans="1:10">
      <c r="A1724" s="1405"/>
      <c r="B1724" s="1406"/>
      <c r="C1724" s="1407"/>
      <c r="D1724" s="1408"/>
      <c r="E1724" s="1404"/>
      <c r="G1724" s="1408"/>
      <c r="H1724" s="1404"/>
      <c r="I1724" s="1053"/>
      <c r="J1724" s="1404"/>
    </row>
    <row r="1725" spans="1:10">
      <c r="A1725" s="1405"/>
      <c r="B1725" s="1406"/>
      <c r="C1725" s="1407"/>
      <c r="D1725" s="1408"/>
      <c r="E1725" s="1404"/>
      <c r="G1725" s="1408"/>
      <c r="H1725" s="1404"/>
      <c r="I1725" s="1053"/>
      <c r="J1725" s="1404"/>
    </row>
    <row r="1726" spans="1:10">
      <c r="A1726" s="1405"/>
      <c r="B1726" s="1406"/>
      <c r="C1726" s="1407"/>
      <c r="D1726" s="1408"/>
      <c r="E1726" s="1404"/>
      <c r="G1726" s="1408"/>
      <c r="H1726" s="1404"/>
      <c r="I1726" s="1053"/>
      <c r="J1726" s="1404"/>
    </row>
    <row r="1727" spans="1:10">
      <c r="A1727" s="1405"/>
      <c r="B1727" s="1406"/>
      <c r="C1727" s="1407"/>
      <c r="D1727" s="1408"/>
      <c r="E1727" s="1404"/>
      <c r="G1727" s="1408"/>
      <c r="H1727" s="1404"/>
      <c r="I1727" s="1053"/>
      <c r="J1727" s="1404"/>
    </row>
    <row r="1728" spans="1:10">
      <c r="A1728" s="1405"/>
      <c r="B1728" s="1406"/>
      <c r="C1728" s="1407"/>
      <c r="D1728" s="1408"/>
      <c r="E1728" s="1404"/>
      <c r="G1728" s="1408"/>
      <c r="H1728" s="1404"/>
      <c r="I1728" s="1053"/>
      <c r="J1728" s="1404"/>
    </row>
    <row r="1729" spans="1:10">
      <c r="A1729" s="1405"/>
      <c r="B1729" s="1406"/>
      <c r="C1729" s="1407"/>
      <c r="D1729" s="1408"/>
      <c r="E1729" s="1404"/>
      <c r="G1729" s="1408"/>
      <c r="H1729" s="1404"/>
      <c r="I1729" s="1053"/>
      <c r="J1729" s="1404"/>
    </row>
    <row r="1730" spans="1:10">
      <c r="A1730" s="1405"/>
      <c r="B1730" s="1406"/>
      <c r="C1730" s="1407"/>
      <c r="D1730" s="1408"/>
      <c r="E1730" s="1404"/>
      <c r="G1730" s="1408"/>
      <c r="H1730" s="1404"/>
      <c r="I1730" s="1053"/>
      <c r="J1730" s="1404"/>
    </row>
    <row r="1731" spans="1:10">
      <c r="A1731" s="1405"/>
      <c r="B1731" s="1406"/>
      <c r="C1731" s="1407"/>
      <c r="D1731" s="1408"/>
      <c r="E1731" s="1404"/>
      <c r="G1731" s="1408"/>
      <c r="H1731" s="1404"/>
      <c r="I1731" s="1053"/>
      <c r="J1731" s="1404"/>
    </row>
    <row r="1732" spans="1:10">
      <c r="A1732" s="1405"/>
      <c r="B1732" s="1406"/>
      <c r="C1732" s="1407"/>
      <c r="D1732" s="1408"/>
      <c r="E1732" s="1404"/>
      <c r="G1732" s="1408"/>
      <c r="H1732" s="1404"/>
      <c r="I1732" s="1053"/>
      <c r="J1732" s="1404"/>
    </row>
    <row r="1733" spans="1:10">
      <c r="A1733" s="1405"/>
      <c r="B1733" s="1406"/>
      <c r="C1733" s="1407"/>
      <c r="D1733" s="1408"/>
      <c r="E1733" s="1404"/>
      <c r="G1733" s="1408"/>
      <c r="H1733" s="1404"/>
      <c r="I1733" s="1053"/>
      <c r="J1733" s="1404"/>
    </row>
    <row r="1734" spans="1:10">
      <c r="A1734" s="1405"/>
      <c r="B1734" s="1406"/>
      <c r="C1734" s="1407"/>
      <c r="D1734" s="1408"/>
      <c r="E1734" s="1404"/>
      <c r="G1734" s="1408"/>
      <c r="H1734" s="1404"/>
      <c r="I1734" s="1053"/>
      <c r="J1734" s="1404"/>
    </row>
    <row r="1735" spans="1:10">
      <c r="A1735" s="1405"/>
      <c r="B1735" s="1406"/>
      <c r="C1735" s="1407"/>
      <c r="D1735" s="1408"/>
      <c r="E1735" s="1404"/>
      <c r="G1735" s="1408"/>
      <c r="H1735" s="1404"/>
      <c r="I1735" s="1053"/>
      <c r="J1735" s="1404"/>
    </row>
    <row r="1736" spans="1:10">
      <c r="A1736" s="1405"/>
      <c r="B1736" s="1406"/>
      <c r="C1736" s="1407"/>
      <c r="D1736" s="1408"/>
      <c r="E1736" s="1404"/>
      <c r="G1736" s="1408"/>
      <c r="H1736" s="1404"/>
      <c r="I1736" s="1053"/>
      <c r="J1736" s="1404"/>
    </row>
    <row r="1737" spans="1:10">
      <c r="A1737" s="1405"/>
      <c r="B1737" s="1406"/>
      <c r="C1737" s="1407"/>
      <c r="D1737" s="1408"/>
      <c r="E1737" s="1404"/>
      <c r="G1737" s="1408"/>
      <c r="H1737" s="1404"/>
      <c r="I1737" s="1053"/>
      <c r="J1737" s="1404"/>
    </row>
    <row r="1738" spans="1:10">
      <c r="A1738" s="1405"/>
      <c r="B1738" s="1406"/>
      <c r="C1738" s="1407"/>
      <c r="D1738" s="1408"/>
      <c r="E1738" s="1404"/>
      <c r="G1738" s="1408"/>
      <c r="H1738" s="1404"/>
      <c r="I1738" s="1053"/>
      <c r="J1738" s="1404"/>
    </row>
    <row r="1739" spans="1:10">
      <c r="A1739" s="1405"/>
      <c r="B1739" s="1406"/>
      <c r="C1739" s="1407"/>
      <c r="D1739" s="1408"/>
      <c r="E1739" s="1404"/>
      <c r="G1739" s="1408"/>
      <c r="H1739" s="1404"/>
      <c r="I1739" s="1053"/>
      <c r="J1739" s="1404"/>
    </row>
    <row r="1740" spans="1:10">
      <c r="A1740" s="1405"/>
      <c r="B1740" s="1406"/>
      <c r="C1740" s="1407"/>
      <c r="D1740" s="1408"/>
      <c r="E1740" s="1404"/>
      <c r="G1740" s="1408"/>
      <c r="H1740" s="1404"/>
      <c r="I1740" s="1053"/>
      <c r="J1740" s="1404"/>
    </row>
    <row r="1741" spans="1:10">
      <c r="A1741" s="1405"/>
      <c r="B1741" s="1406"/>
      <c r="C1741" s="1407"/>
      <c r="D1741" s="1408"/>
      <c r="E1741" s="1404"/>
      <c r="G1741" s="1408"/>
      <c r="H1741" s="1404"/>
      <c r="I1741" s="1053"/>
      <c r="J1741" s="1404"/>
    </row>
    <row r="1742" spans="1:10">
      <c r="A1742" s="1405"/>
      <c r="B1742" s="1406"/>
      <c r="C1742" s="1407"/>
      <c r="D1742" s="1408"/>
      <c r="E1742" s="1404"/>
      <c r="G1742" s="1408"/>
      <c r="H1742" s="1404"/>
      <c r="I1742" s="1053"/>
      <c r="J1742" s="1404"/>
    </row>
    <row r="1743" spans="1:10">
      <c r="A1743" s="1405"/>
      <c r="B1743" s="1406"/>
      <c r="C1743" s="1407"/>
      <c r="D1743" s="1408"/>
      <c r="E1743" s="1404"/>
      <c r="G1743" s="1408"/>
      <c r="H1743" s="1404"/>
      <c r="I1743" s="1053"/>
      <c r="J1743" s="1404"/>
    </row>
    <row r="1744" spans="1:10">
      <c r="A1744" s="1405"/>
      <c r="B1744" s="1406"/>
      <c r="C1744" s="1407"/>
      <c r="D1744" s="1408"/>
      <c r="E1744" s="1404"/>
      <c r="G1744" s="1408"/>
      <c r="H1744" s="1404"/>
      <c r="I1744" s="1053"/>
      <c r="J1744" s="1404"/>
    </row>
    <row r="1745" spans="1:10">
      <c r="A1745" s="1405"/>
      <c r="B1745" s="1406"/>
      <c r="C1745" s="1407"/>
      <c r="D1745" s="1408"/>
      <c r="E1745" s="1404"/>
      <c r="G1745" s="1408"/>
      <c r="H1745" s="1404"/>
      <c r="I1745" s="1053"/>
      <c r="J1745" s="1404"/>
    </row>
    <row r="1746" spans="1:10">
      <c r="A1746" s="1405"/>
      <c r="B1746" s="1406"/>
      <c r="C1746" s="1407"/>
      <c r="D1746" s="1408"/>
      <c r="E1746" s="1404"/>
      <c r="G1746" s="1408"/>
      <c r="H1746" s="1404"/>
      <c r="I1746" s="1053"/>
      <c r="J1746" s="1404"/>
    </row>
    <row r="1747" spans="1:10">
      <c r="A1747" s="1405"/>
      <c r="B1747" s="1406"/>
      <c r="C1747" s="1407"/>
      <c r="D1747" s="1408"/>
      <c r="E1747" s="1404"/>
      <c r="G1747" s="1408"/>
      <c r="H1747" s="1404"/>
      <c r="I1747" s="1053"/>
      <c r="J1747" s="1404"/>
    </row>
    <row r="1748" spans="1:10">
      <c r="A1748" s="1405"/>
      <c r="B1748" s="1406"/>
      <c r="C1748" s="1407"/>
      <c r="D1748" s="1408"/>
      <c r="E1748" s="1404"/>
      <c r="G1748" s="1408"/>
      <c r="H1748" s="1404"/>
      <c r="I1748" s="1053"/>
      <c r="J1748" s="1404"/>
    </row>
    <row r="1749" spans="1:10">
      <c r="A1749" s="1405"/>
      <c r="B1749" s="1406"/>
      <c r="C1749" s="1407"/>
      <c r="D1749" s="1408"/>
      <c r="E1749" s="1404"/>
      <c r="G1749" s="1408"/>
      <c r="H1749" s="1404"/>
      <c r="I1749" s="1053"/>
      <c r="J1749" s="1404"/>
    </row>
    <row r="1750" spans="1:10">
      <c r="A1750" s="1405"/>
      <c r="B1750" s="1406"/>
      <c r="C1750" s="1407"/>
      <c r="D1750" s="1408"/>
      <c r="E1750" s="1404"/>
      <c r="G1750" s="1408"/>
      <c r="H1750" s="1404"/>
      <c r="I1750" s="1053"/>
      <c r="J1750" s="1404"/>
    </row>
    <row r="1751" spans="1:10">
      <c r="A1751" s="1405"/>
      <c r="B1751" s="1406"/>
      <c r="C1751" s="1407"/>
      <c r="D1751" s="1408"/>
      <c r="E1751" s="1404"/>
      <c r="G1751" s="1408"/>
      <c r="H1751" s="1404"/>
      <c r="I1751" s="1053"/>
      <c r="J1751" s="1404"/>
    </row>
    <row r="1752" spans="1:10">
      <c r="A1752" s="1405"/>
      <c r="B1752" s="1406"/>
      <c r="C1752" s="1407"/>
      <c r="D1752" s="1408"/>
      <c r="E1752" s="1404"/>
      <c r="G1752" s="1408"/>
      <c r="H1752" s="1404"/>
      <c r="I1752" s="1053"/>
      <c r="J1752" s="1404"/>
    </row>
    <row r="1753" spans="1:10">
      <c r="A1753" s="1405"/>
      <c r="B1753" s="1406"/>
      <c r="C1753" s="1407"/>
      <c r="D1753" s="1408"/>
      <c r="E1753" s="1404"/>
      <c r="G1753" s="1408"/>
      <c r="H1753" s="1404"/>
      <c r="I1753" s="1053"/>
      <c r="J1753" s="1404"/>
    </row>
    <row r="1754" spans="1:10">
      <c r="A1754" s="1405"/>
      <c r="B1754" s="1406"/>
      <c r="C1754" s="1407"/>
      <c r="D1754" s="1408"/>
      <c r="E1754" s="1404"/>
      <c r="G1754" s="1408"/>
      <c r="H1754" s="1404"/>
      <c r="I1754" s="1053"/>
      <c r="J1754" s="1404"/>
    </row>
    <row r="1755" spans="1:10">
      <c r="A1755" s="1405"/>
      <c r="B1755" s="1406"/>
      <c r="C1755" s="1407"/>
      <c r="D1755" s="1408"/>
      <c r="E1755" s="1404"/>
      <c r="G1755" s="1408"/>
      <c r="H1755" s="1404"/>
      <c r="I1755" s="1053"/>
      <c r="J1755" s="1404"/>
    </row>
    <row r="1756" spans="1:10">
      <c r="A1756" s="1405"/>
      <c r="B1756" s="1406"/>
      <c r="C1756" s="1407"/>
      <c r="D1756" s="1408"/>
      <c r="E1756" s="1404"/>
      <c r="G1756" s="1408"/>
      <c r="H1756" s="1404"/>
      <c r="I1756" s="1053"/>
      <c r="J1756" s="1404"/>
    </row>
    <row r="1757" spans="1:10">
      <c r="A1757" s="1405"/>
      <c r="B1757" s="1406"/>
      <c r="C1757" s="1407"/>
      <c r="D1757" s="1408"/>
      <c r="E1757" s="1404"/>
      <c r="G1757" s="1408"/>
      <c r="H1757" s="1404"/>
      <c r="I1757" s="1053"/>
      <c r="J1757" s="1404"/>
    </row>
    <row r="1758" spans="1:10">
      <c r="A1758" s="1405"/>
      <c r="B1758" s="1406"/>
      <c r="C1758" s="1407"/>
      <c r="D1758" s="1408"/>
      <c r="E1758" s="1404"/>
      <c r="G1758" s="1408"/>
      <c r="H1758" s="1404"/>
      <c r="I1758" s="1053"/>
      <c r="J1758" s="1404"/>
    </row>
    <row r="1759" spans="1:10">
      <c r="A1759" s="1405"/>
      <c r="B1759" s="1406"/>
      <c r="C1759" s="1407"/>
      <c r="D1759" s="1408"/>
      <c r="E1759" s="1404"/>
      <c r="G1759" s="1408"/>
      <c r="H1759" s="1404"/>
      <c r="I1759" s="1053"/>
      <c r="J1759" s="1404"/>
    </row>
    <row r="1760" spans="1:10">
      <c r="A1760" s="1405"/>
      <c r="B1760" s="1406"/>
      <c r="C1760" s="1407"/>
      <c r="D1760" s="1408"/>
      <c r="E1760" s="1404"/>
      <c r="G1760" s="1408"/>
      <c r="H1760" s="1404"/>
      <c r="I1760" s="1053"/>
      <c r="J1760" s="1404"/>
    </row>
    <row r="1761" spans="1:10">
      <c r="A1761" s="1405"/>
      <c r="B1761" s="1406"/>
      <c r="C1761" s="1407"/>
      <c r="D1761" s="1408"/>
      <c r="E1761" s="1404"/>
      <c r="G1761" s="1408"/>
      <c r="H1761" s="1404"/>
      <c r="I1761" s="1053"/>
      <c r="J1761" s="1404"/>
    </row>
    <row r="1762" spans="1:10">
      <c r="A1762" s="1405"/>
      <c r="B1762" s="1406"/>
      <c r="C1762" s="1407"/>
      <c r="D1762" s="1408"/>
      <c r="E1762" s="1404"/>
      <c r="G1762" s="1408"/>
      <c r="H1762" s="1404"/>
      <c r="I1762" s="1053"/>
      <c r="J1762" s="1404"/>
    </row>
    <row r="1763" spans="1:10">
      <c r="A1763" s="1405"/>
      <c r="B1763" s="1406"/>
      <c r="C1763" s="1407"/>
      <c r="D1763" s="1408"/>
      <c r="E1763" s="1404"/>
      <c r="G1763" s="1408"/>
      <c r="H1763" s="1404"/>
      <c r="I1763" s="1053"/>
      <c r="J1763" s="1404"/>
    </row>
    <row r="1764" spans="1:10">
      <c r="A1764" s="1405"/>
      <c r="B1764" s="1406"/>
      <c r="C1764" s="1407"/>
      <c r="D1764" s="1408"/>
      <c r="E1764" s="1404"/>
      <c r="G1764" s="1408"/>
      <c r="H1764" s="1404"/>
      <c r="I1764" s="1053"/>
      <c r="J1764" s="1404"/>
    </row>
    <row r="1765" spans="1:10">
      <c r="A1765" s="1405"/>
      <c r="B1765" s="1406"/>
      <c r="C1765" s="1407"/>
      <c r="D1765" s="1408"/>
      <c r="E1765" s="1404"/>
      <c r="G1765" s="1408"/>
      <c r="H1765" s="1404"/>
      <c r="I1765" s="1053"/>
      <c r="J1765" s="1404"/>
    </row>
    <row r="1766" spans="1:10">
      <c r="A1766" s="1405"/>
      <c r="B1766" s="1406"/>
      <c r="C1766" s="1407"/>
      <c r="D1766" s="1408"/>
      <c r="E1766" s="1404"/>
      <c r="G1766" s="1408"/>
      <c r="H1766" s="1404"/>
      <c r="I1766" s="1053"/>
      <c r="J1766" s="1404"/>
    </row>
    <row r="1767" spans="1:10">
      <c r="A1767" s="1405"/>
      <c r="B1767" s="1406"/>
      <c r="C1767" s="1407"/>
      <c r="D1767" s="1408"/>
      <c r="E1767" s="1404"/>
      <c r="G1767" s="1408"/>
      <c r="H1767" s="1404"/>
      <c r="I1767" s="1053"/>
      <c r="J1767" s="1404"/>
    </row>
    <row r="1768" spans="1:10">
      <c r="A1768" s="1405"/>
      <c r="B1768" s="1406"/>
      <c r="C1768" s="1407"/>
      <c r="D1768" s="1408"/>
      <c r="E1768" s="1404"/>
      <c r="G1768" s="1408"/>
      <c r="H1768" s="1404"/>
      <c r="I1768" s="1053"/>
      <c r="J1768" s="1404"/>
    </row>
    <row r="1769" spans="1:10">
      <c r="A1769" s="1405"/>
      <c r="B1769" s="1406"/>
      <c r="C1769" s="1407"/>
      <c r="D1769" s="1408"/>
      <c r="E1769" s="1404"/>
      <c r="G1769" s="1408"/>
      <c r="H1769" s="1404"/>
      <c r="I1769" s="1053"/>
      <c r="J1769" s="1404"/>
    </row>
    <row r="1770" spans="1:10">
      <c r="A1770" s="1405"/>
      <c r="B1770" s="1406"/>
      <c r="C1770" s="1407"/>
      <c r="D1770" s="1408"/>
      <c r="E1770" s="1404"/>
      <c r="G1770" s="1408"/>
      <c r="H1770" s="1404"/>
      <c r="I1770" s="1053"/>
      <c r="J1770" s="1404"/>
    </row>
    <row r="1771" spans="1:10">
      <c r="A1771" s="1405"/>
      <c r="B1771" s="1406"/>
      <c r="C1771" s="1407"/>
      <c r="D1771" s="1408"/>
      <c r="E1771" s="1404"/>
      <c r="G1771" s="1408"/>
      <c r="H1771" s="1404"/>
      <c r="I1771" s="1053"/>
      <c r="J1771" s="1404"/>
    </row>
    <row r="1772" spans="1:10">
      <c r="A1772" s="1405"/>
      <c r="B1772" s="1406"/>
      <c r="C1772" s="1407"/>
      <c r="D1772" s="1408"/>
      <c r="E1772" s="1404"/>
      <c r="G1772" s="1408"/>
      <c r="H1772" s="1404"/>
      <c r="I1772" s="1053"/>
      <c r="J1772" s="1404"/>
    </row>
    <row r="1773" spans="1:10">
      <c r="A1773" s="1405"/>
      <c r="B1773" s="1406"/>
      <c r="C1773" s="1407"/>
      <c r="D1773" s="1408"/>
      <c r="E1773" s="1404"/>
      <c r="G1773" s="1408"/>
      <c r="H1773" s="1404"/>
      <c r="I1773" s="1053"/>
      <c r="J1773" s="1404"/>
    </row>
    <row r="1774" spans="1:10">
      <c r="A1774" s="1405"/>
      <c r="B1774" s="1406"/>
      <c r="C1774" s="1407"/>
      <c r="D1774" s="1408"/>
      <c r="E1774" s="1404"/>
      <c r="G1774" s="1408"/>
      <c r="H1774" s="1404"/>
      <c r="I1774" s="1053"/>
      <c r="J1774" s="1404"/>
    </row>
    <row r="1775" spans="1:10">
      <c r="A1775" s="1405"/>
      <c r="B1775" s="1406"/>
      <c r="C1775" s="1407"/>
      <c r="D1775" s="1408"/>
      <c r="E1775" s="1404"/>
      <c r="G1775" s="1408"/>
      <c r="H1775" s="1404"/>
      <c r="I1775" s="1053"/>
      <c r="J1775" s="1404"/>
    </row>
    <row r="1776" spans="1:10">
      <c r="A1776" s="1405"/>
      <c r="B1776" s="1406"/>
      <c r="C1776" s="1407"/>
      <c r="D1776" s="1408"/>
      <c r="E1776" s="1404"/>
      <c r="G1776" s="1408"/>
      <c r="H1776" s="1404"/>
      <c r="I1776" s="1053"/>
      <c r="J1776" s="1404"/>
    </row>
    <row r="1777" spans="1:10">
      <c r="A1777" s="1405"/>
      <c r="B1777" s="1406"/>
      <c r="C1777" s="1407"/>
      <c r="D1777" s="1408"/>
      <c r="E1777" s="1404"/>
      <c r="G1777" s="1408"/>
      <c r="H1777" s="1404"/>
      <c r="I1777" s="1053"/>
      <c r="J1777" s="1404"/>
    </row>
    <row r="1778" spans="1:10">
      <c r="A1778" s="1405"/>
      <c r="B1778" s="1406"/>
      <c r="C1778" s="1407"/>
      <c r="D1778" s="1408"/>
      <c r="E1778" s="1404"/>
      <c r="G1778" s="1408"/>
      <c r="H1778" s="1404"/>
      <c r="I1778" s="1053"/>
      <c r="J1778" s="1404"/>
    </row>
    <row r="1779" spans="1:10">
      <c r="A1779" s="1405"/>
      <c r="B1779" s="1406"/>
      <c r="C1779" s="1407"/>
      <c r="D1779" s="1408"/>
      <c r="E1779" s="1404"/>
      <c r="G1779" s="1408"/>
      <c r="H1779" s="1404"/>
      <c r="I1779" s="1053"/>
      <c r="J1779" s="1404"/>
    </row>
    <row r="1780" spans="1:10">
      <c r="A1780" s="1405"/>
      <c r="B1780" s="1406"/>
      <c r="C1780" s="1407"/>
      <c r="D1780" s="1408"/>
      <c r="E1780" s="1404"/>
      <c r="G1780" s="1408"/>
      <c r="H1780" s="1404"/>
      <c r="I1780" s="1053"/>
      <c r="J1780" s="1404"/>
    </row>
    <row r="1781" spans="1:10">
      <c r="A1781" s="1405"/>
      <c r="B1781" s="1406"/>
      <c r="C1781" s="1407"/>
      <c r="D1781" s="1408"/>
      <c r="E1781" s="1404"/>
      <c r="G1781" s="1408"/>
      <c r="H1781" s="1404"/>
      <c r="I1781" s="1053"/>
      <c r="J1781" s="1404"/>
    </row>
    <row r="1782" spans="1:10">
      <c r="A1782" s="1405"/>
      <c r="B1782" s="1406"/>
      <c r="C1782" s="1407"/>
      <c r="D1782" s="1408"/>
      <c r="E1782" s="1404"/>
      <c r="G1782" s="1408"/>
      <c r="H1782" s="1404"/>
      <c r="I1782" s="1053"/>
      <c r="J1782" s="1404"/>
    </row>
    <row r="1783" spans="1:10">
      <c r="A1783" s="1405"/>
      <c r="B1783" s="1406"/>
      <c r="C1783" s="1407"/>
      <c r="D1783" s="1408"/>
      <c r="E1783" s="1404"/>
      <c r="G1783" s="1408"/>
      <c r="H1783" s="1404"/>
      <c r="I1783" s="1053"/>
      <c r="J1783" s="1404"/>
    </row>
    <row r="1784" spans="1:10">
      <c r="A1784" s="1405"/>
      <c r="B1784" s="1406"/>
      <c r="C1784" s="1407"/>
      <c r="D1784" s="1408"/>
      <c r="E1784" s="1404"/>
      <c r="G1784" s="1408"/>
      <c r="H1784" s="1404"/>
      <c r="I1784" s="1053"/>
      <c r="J1784" s="1404"/>
    </row>
    <row r="1785" spans="1:10">
      <c r="A1785" s="1405"/>
      <c r="B1785" s="1406"/>
      <c r="C1785" s="1407"/>
      <c r="D1785" s="1408"/>
      <c r="E1785" s="1404"/>
      <c r="G1785" s="1408"/>
      <c r="H1785" s="1404"/>
      <c r="I1785" s="1053"/>
      <c r="J1785" s="1404"/>
    </row>
    <row r="1786" spans="1:10">
      <c r="A1786" s="1405"/>
      <c r="B1786" s="1406"/>
      <c r="C1786" s="1407"/>
      <c r="D1786" s="1408"/>
      <c r="E1786" s="1404"/>
      <c r="G1786" s="1408"/>
      <c r="H1786" s="1404"/>
      <c r="I1786" s="1053"/>
      <c r="J1786" s="1404"/>
    </row>
    <row r="1787" spans="1:10">
      <c r="A1787" s="1405"/>
      <c r="B1787" s="1406"/>
      <c r="C1787" s="1407"/>
      <c r="D1787" s="1408"/>
      <c r="E1787" s="1404"/>
      <c r="G1787" s="1408"/>
      <c r="H1787" s="1404"/>
      <c r="I1787" s="1053"/>
      <c r="J1787" s="1404"/>
    </row>
    <row r="1788" spans="1:10">
      <c r="A1788" s="1405"/>
      <c r="B1788" s="1406"/>
      <c r="C1788" s="1407"/>
      <c r="D1788" s="1408"/>
      <c r="E1788" s="1404"/>
      <c r="G1788" s="1408"/>
      <c r="H1788" s="1404"/>
      <c r="I1788" s="1053"/>
      <c r="J1788" s="1404"/>
    </row>
    <row r="1789" spans="1:10">
      <c r="A1789" s="1405"/>
      <c r="B1789" s="1406"/>
      <c r="C1789" s="1407"/>
      <c r="D1789" s="1408"/>
      <c r="E1789" s="1404"/>
      <c r="G1789" s="1408"/>
      <c r="H1789" s="1404"/>
      <c r="I1789" s="1053"/>
      <c r="J1789" s="1404"/>
    </row>
    <row r="1790" spans="1:10">
      <c r="A1790" s="1405"/>
      <c r="B1790" s="1406"/>
      <c r="C1790" s="1407"/>
      <c r="D1790" s="1408"/>
      <c r="E1790" s="1404"/>
      <c r="G1790" s="1408"/>
      <c r="H1790" s="1404"/>
      <c r="I1790" s="1053"/>
      <c r="J1790" s="1404"/>
    </row>
    <row r="1791" spans="1:10">
      <c r="A1791" s="1405"/>
      <c r="B1791" s="1406"/>
      <c r="C1791" s="1407"/>
      <c r="D1791" s="1408"/>
      <c r="E1791" s="1404"/>
      <c r="G1791" s="1408"/>
      <c r="H1791" s="1404"/>
      <c r="I1791" s="1053"/>
      <c r="J1791" s="1404"/>
    </row>
    <row r="1792" spans="1:10">
      <c r="A1792" s="1405"/>
      <c r="B1792" s="1406"/>
      <c r="C1792" s="1407"/>
      <c r="D1792" s="1408"/>
      <c r="E1792" s="1404"/>
      <c r="G1792" s="1408"/>
      <c r="H1792" s="1404"/>
      <c r="I1792" s="1053"/>
      <c r="J1792" s="1404"/>
    </row>
    <row r="1793" spans="1:10">
      <c r="A1793" s="1405"/>
      <c r="B1793" s="1406"/>
      <c r="C1793" s="1407"/>
      <c r="D1793" s="1408"/>
      <c r="E1793" s="1404"/>
      <c r="G1793" s="1408"/>
      <c r="H1793" s="1404"/>
      <c r="I1793" s="1053"/>
      <c r="J1793" s="1404"/>
    </row>
    <row r="1794" spans="1:10">
      <c r="A1794" s="1405"/>
      <c r="B1794" s="1406"/>
      <c r="C1794" s="1407"/>
      <c r="D1794" s="1408"/>
      <c r="E1794" s="1404"/>
      <c r="G1794" s="1408"/>
      <c r="H1794" s="1404"/>
      <c r="I1794" s="1053"/>
      <c r="J1794" s="1404"/>
    </row>
    <row r="1795" spans="1:10">
      <c r="A1795" s="1405"/>
      <c r="B1795" s="1406"/>
      <c r="C1795" s="1407"/>
      <c r="D1795" s="1408"/>
      <c r="E1795" s="1404"/>
      <c r="G1795" s="1408"/>
      <c r="H1795" s="1404"/>
      <c r="I1795" s="1053"/>
      <c r="J1795" s="1404"/>
    </row>
    <row r="1796" spans="1:10">
      <c r="A1796" s="1405"/>
      <c r="B1796" s="1406"/>
      <c r="C1796" s="1407"/>
      <c r="D1796" s="1408"/>
      <c r="E1796" s="1404"/>
      <c r="G1796" s="1408"/>
      <c r="H1796" s="1404"/>
      <c r="I1796" s="1053"/>
      <c r="J1796" s="1404"/>
    </row>
    <row r="1797" spans="1:10">
      <c r="A1797" s="1405"/>
      <c r="B1797" s="1406"/>
      <c r="C1797" s="1407"/>
      <c r="D1797" s="1408"/>
      <c r="E1797" s="1404"/>
      <c r="G1797" s="1408"/>
      <c r="H1797" s="1404"/>
      <c r="I1797" s="1053"/>
      <c r="J1797" s="1404"/>
    </row>
    <row r="1798" spans="1:10">
      <c r="A1798" s="1405"/>
      <c r="B1798" s="1406"/>
      <c r="C1798" s="1407"/>
      <c r="D1798" s="1408"/>
      <c r="E1798" s="1404"/>
      <c r="G1798" s="1408"/>
      <c r="H1798" s="1404"/>
      <c r="I1798" s="1053"/>
      <c r="J1798" s="1404"/>
    </row>
    <row r="1799" spans="1:10">
      <c r="A1799" s="1405"/>
      <c r="B1799" s="1406"/>
      <c r="C1799" s="1407"/>
      <c r="D1799" s="1408"/>
      <c r="E1799" s="1404"/>
      <c r="G1799" s="1408"/>
      <c r="H1799" s="1404"/>
      <c r="I1799" s="1053"/>
      <c r="J1799" s="1404"/>
    </row>
    <row r="1800" spans="1:10">
      <c r="A1800" s="1405"/>
      <c r="B1800" s="1406"/>
      <c r="C1800" s="1407"/>
      <c r="D1800" s="1408"/>
      <c r="E1800" s="1404"/>
      <c r="G1800" s="1408"/>
      <c r="H1800" s="1404"/>
      <c r="I1800" s="1053"/>
      <c r="J1800" s="1404"/>
    </row>
    <row r="1801" spans="1:10">
      <c r="A1801" s="1405"/>
      <c r="B1801" s="1406"/>
      <c r="C1801" s="1407"/>
      <c r="D1801" s="1408"/>
      <c r="E1801" s="1404"/>
      <c r="G1801" s="1408"/>
      <c r="H1801" s="1404"/>
      <c r="I1801" s="1053"/>
      <c r="J1801" s="1404"/>
    </row>
    <row r="1802" spans="1:10">
      <c r="A1802" s="1405"/>
      <c r="B1802" s="1406"/>
      <c r="C1802" s="1407"/>
      <c r="D1802" s="1408"/>
      <c r="E1802" s="1404"/>
      <c r="G1802" s="1408"/>
      <c r="H1802" s="1404"/>
      <c r="I1802" s="1053"/>
      <c r="J1802" s="1404"/>
    </row>
    <row r="1803" spans="1:10">
      <c r="A1803" s="1405"/>
      <c r="B1803" s="1406"/>
      <c r="C1803" s="1407"/>
      <c r="D1803" s="1408"/>
      <c r="E1803" s="1404"/>
      <c r="G1803" s="1408"/>
      <c r="H1803" s="1404"/>
      <c r="I1803" s="1053"/>
      <c r="J1803" s="1404"/>
    </row>
    <row r="1804" spans="1:10">
      <c r="A1804" s="1405"/>
      <c r="B1804" s="1406"/>
      <c r="C1804" s="1407"/>
      <c r="D1804" s="1408"/>
      <c r="E1804" s="1404"/>
      <c r="G1804" s="1408"/>
      <c r="H1804" s="1404"/>
      <c r="I1804" s="1053"/>
      <c r="J1804" s="1404"/>
    </row>
    <row r="1805" spans="1:10">
      <c r="A1805" s="1405"/>
      <c r="B1805" s="1406"/>
      <c r="C1805" s="1407"/>
      <c r="D1805" s="1408"/>
      <c r="E1805" s="1404"/>
      <c r="G1805" s="1408"/>
      <c r="H1805" s="1404"/>
      <c r="I1805" s="1053"/>
      <c r="J1805" s="1404"/>
    </row>
    <row r="1806" spans="1:10">
      <c r="A1806" s="1405"/>
      <c r="B1806" s="1406"/>
      <c r="C1806" s="1407"/>
      <c r="D1806" s="1408"/>
      <c r="E1806" s="1404"/>
      <c r="G1806" s="1408"/>
      <c r="H1806" s="1404"/>
      <c r="I1806" s="1053"/>
      <c r="J1806" s="1404"/>
    </row>
    <row r="1807" spans="1:10">
      <c r="A1807" s="1405"/>
      <c r="B1807" s="1406"/>
      <c r="C1807" s="1407"/>
      <c r="D1807" s="1408"/>
      <c r="E1807" s="1404"/>
      <c r="G1807" s="1408"/>
      <c r="H1807" s="1404"/>
      <c r="I1807" s="1053"/>
      <c r="J1807" s="1404"/>
    </row>
    <row r="1808" spans="1:10">
      <c r="A1808" s="1405"/>
      <c r="B1808" s="1406"/>
      <c r="C1808" s="1407"/>
      <c r="D1808" s="1408"/>
      <c r="E1808" s="1404"/>
      <c r="G1808" s="1408"/>
      <c r="H1808" s="1404"/>
      <c r="I1808" s="1053"/>
      <c r="J1808" s="1404"/>
    </row>
    <row r="1809" spans="1:10">
      <c r="A1809" s="1405"/>
      <c r="B1809" s="1406"/>
      <c r="C1809" s="1407"/>
      <c r="D1809" s="1408"/>
      <c r="E1809" s="1404"/>
      <c r="G1809" s="1408"/>
      <c r="H1809" s="1404"/>
      <c r="I1809" s="1053"/>
      <c r="J1809" s="1404"/>
    </row>
    <row r="1810" spans="1:10">
      <c r="A1810" s="1405"/>
      <c r="B1810" s="1406"/>
      <c r="C1810" s="1407"/>
      <c r="D1810" s="1408"/>
      <c r="E1810" s="1404"/>
      <c r="G1810" s="1408"/>
      <c r="H1810" s="1404"/>
      <c r="I1810" s="1053"/>
      <c r="J1810" s="1404"/>
    </row>
    <row r="1811" spans="1:10">
      <c r="A1811" s="1405"/>
      <c r="B1811" s="1406"/>
      <c r="C1811" s="1407"/>
      <c r="D1811" s="1408"/>
      <c r="E1811" s="1404"/>
      <c r="G1811" s="1408"/>
      <c r="H1811" s="1404"/>
      <c r="I1811" s="1053"/>
      <c r="J1811" s="1404"/>
    </row>
    <row r="1812" spans="1:10">
      <c r="A1812" s="1405"/>
      <c r="B1812" s="1406"/>
      <c r="C1812" s="1407"/>
      <c r="D1812" s="1408"/>
      <c r="E1812" s="1404"/>
      <c r="G1812" s="1408"/>
      <c r="H1812" s="1404"/>
      <c r="I1812" s="1053"/>
      <c r="J1812" s="1404"/>
    </row>
    <row r="1813" spans="1:10">
      <c r="A1813" s="1405"/>
      <c r="B1813" s="1406"/>
      <c r="C1813" s="1407"/>
      <c r="D1813" s="1408"/>
      <c r="E1813" s="1404"/>
      <c r="G1813" s="1408"/>
      <c r="H1813" s="1404"/>
      <c r="I1813" s="1053"/>
      <c r="J1813" s="1404"/>
    </row>
    <row r="1814" spans="1:10">
      <c r="A1814" s="1405"/>
      <c r="B1814" s="1406"/>
      <c r="C1814" s="1407"/>
      <c r="D1814" s="1408"/>
      <c r="E1814" s="1404"/>
      <c r="G1814" s="1408"/>
      <c r="H1814" s="1404"/>
      <c r="I1814" s="1053"/>
      <c r="J1814" s="1404"/>
    </row>
    <row r="1815" spans="1:10">
      <c r="A1815" s="1405"/>
      <c r="B1815" s="1406"/>
      <c r="C1815" s="1407"/>
      <c r="D1815" s="1408"/>
      <c r="E1815" s="1404"/>
      <c r="G1815" s="1408"/>
      <c r="H1815" s="1404"/>
      <c r="I1815" s="1053"/>
      <c r="J1815" s="1404"/>
    </row>
    <row r="1816" spans="1:10">
      <c r="A1816" s="1405"/>
      <c r="B1816" s="1406"/>
      <c r="C1816" s="1407"/>
      <c r="D1816" s="1408"/>
      <c r="E1816" s="1404"/>
      <c r="G1816" s="1408"/>
      <c r="H1816" s="1404"/>
      <c r="I1816" s="1053"/>
      <c r="J1816" s="1404"/>
    </row>
    <row r="1817" spans="1:10">
      <c r="A1817" s="1405"/>
      <c r="B1817" s="1406"/>
      <c r="C1817" s="1407"/>
      <c r="D1817" s="1408"/>
      <c r="E1817" s="1404"/>
      <c r="G1817" s="1408"/>
      <c r="H1817" s="1404"/>
      <c r="I1817" s="1053"/>
      <c r="J1817" s="1404"/>
    </row>
    <row r="1818" spans="1:10">
      <c r="A1818" s="1405"/>
      <c r="B1818" s="1406"/>
      <c r="C1818" s="1407"/>
      <c r="D1818" s="1408"/>
      <c r="E1818" s="1404"/>
      <c r="G1818" s="1408"/>
      <c r="H1818" s="1404"/>
      <c r="I1818" s="1053"/>
      <c r="J1818" s="1404"/>
    </row>
    <row r="1819" spans="1:10">
      <c r="A1819" s="1405"/>
      <c r="B1819" s="1406"/>
      <c r="C1819" s="1407"/>
      <c r="D1819" s="1408"/>
      <c r="E1819" s="1404"/>
      <c r="G1819" s="1408"/>
      <c r="H1819" s="1404"/>
      <c r="I1819" s="1053"/>
      <c r="J1819" s="1404"/>
    </row>
    <row r="1820" spans="1:10">
      <c r="A1820" s="1405"/>
      <c r="B1820" s="1406"/>
      <c r="C1820" s="1407"/>
      <c r="D1820" s="1408"/>
      <c r="E1820" s="1404"/>
      <c r="G1820" s="1408"/>
      <c r="H1820" s="1404"/>
      <c r="I1820" s="1053"/>
      <c r="J1820" s="1404"/>
    </row>
    <row r="1821" spans="1:10">
      <c r="A1821" s="1405"/>
      <c r="B1821" s="1406"/>
      <c r="C1821" s="1407"/>
      <c r="D1821" s="1408"/>
      <c r="E1821" s="1404"/>
      <c r="G1821" s="1408"/>
      <c r="H1821" s="1404"/>
      <c r="I1821" s="1053"/>
      <c r="J1821" s="1404"/>
    </row>
    <row r="1822" spans="1:10">
      <c r="A1822" s="1405"/>
      <c r="B1822" s="1406"/>
      <c r="C1822" s="1407"/>
      <c r="D1822" s="1408"/>
      <c r="E1822" s="1404"/>
      <c r="G1822" s="1408"/>
      <c r="H1822" s="1404"/>
      <c r="I1822" s="1053"/>
      <c r="J1822" s="1404"/>
    </row>
    <row r="1823" spans="1:10">
      <c r="A1823" s="1405"/>
      <c r="B1823" s="1406"/>
      <c r="C1823" s="1407"/>
      <c r="D1823" s="1408"/>
      <c r="E1823" s="1404"/>
      <c r="G1823" s="1408"/>
      <c r="H1823" s="1404"/>
      <c r="I1823" s="1053"/>
      <c r="J1823" s="1404"/>
    </row>
    <row r="1824" spans="1:10">
      <c r="A1824" s="1405"/>
      <c r="B1824" s="1406"/>
      <c r="C1824" s="1407"/>
      <c r="D1824" s="1408"/>
      <c r="E1824" s="1404"/>
      <c r="G1824" s="1408"/>
      <c r="H1824" s="1404"/>
      <c r="I1824" s="1053"/>
      <c r="J1824" s="1404"/>
    </row>
    <row r="1825" spans="1:10">
      <c r="A1825" s="1405"/>
      <c r="B1825" s="1406"/>
      <c r="C1825" s="1407"/>
      <c r="D1825" s="1408"/>
      <c r="E1825" s="1404"/>
      <c r="G1825" s="1408"/>
      <c r="H1825" s="1404"/>
      <c r="I1825" s="1053"/>
      <c r="J1825" s="1404"/>
    </row>
    <row r="1826" spans="1:10">
      <c r="A1826" s="1405"/>
      <c r="B1826" s="1406"/>
      <c r="C1826" s="1407"/>
      <c r="D1826" s="1408"/>
      <c r="E1826" s="1404"/>
      <c r="G1826" s="1408"/>
      <c r="H1826" s="1404"/>
      <c r="I1826" s="1053"/>
      <c r="J1826" s="1404"/>
    </row>
    <row r="1827" spans="1:10">
      <c r="A1827" s="1405"/>
      <c r="B1827" s="1406"/>
      <c r="C1827" s="1407"/>
      <c r="D1827" s="1408"/>
      <c r="E1827" s="1404"/>
      <c r="G1827" s="1408"/>
      <c r="H1827" s="1404"/>
      <c r="I1827" s="1053"/>
      <c r="J1827" s="1404"/>
    </row>
    <row r="1828" spans="1:10">
      <c r="A1828" s="1405"/>
      <c r="B1828" s="1406"/>
      <c r="C1828" s="1407"/>
      <c r="D1828" s="1408"/>
      <c r="E1828" s="1404"/>
      <c r="G1828" s="1408"/>
      <c r="H1828" s="1404"/>
      <c r="I1828" s="1053"/>
      <c r="J1828" s="1404"/>
    </row>
    <row r="1829" spans="1:10">
      <c r="A1829" s="1405"/>
      <c r="B1829" s="1406"/>
      <c r="C1829" s="1407"/>
      <c r="D1829" s="1408"/>
      <c r="E1829" s="1404"/>
      <c r="G1829" s="1408"/>
      <c r="H1829" s="1404"/>
      <c r="I1829" s="1053"/>
      <c r="J1829" s="1404"/>
    </row>
    <row r="1830" spans="1:10">
      <c r="A1830" s="1405"/>
      <c r="B1830" s="1406"/>
      <c r="C1830" s="1407"/>
      <c r="D1830" s="1408"/>
      <c r="E1830" s="1404"/>
      <c r="G1830" s="1408"/>
      <c r="H1830" s="1404"/>
      <c r="I1830" s="1053"/>
      <c r="J1830" s="1404"/>
    </row>
    <row r="1831" spans="1:10">
      <c r="A1831" s="1405"/>
      <c r="B1831" s="1406"/>
      <c r="C1831" s="1407"/>
      <c r="D1831" s="1408"/>
      <c r="E1831" s="1404"/>
      <c r="G1831" s="1408"/>
      <c r="H1831" s="1404"/>
      <c r="I1831" s="1053"/>
      <c r="J1831" s="1404"/>
    </row>
    <row r="1832" spans="1:10">
      <c r="A1832" s="1405"/>
      <c r="B1832" s="1406"/>
      <c r="C1832" s="1407"/>
      <c r="D1832" s="1408"/>
      <c r="E1832" s="1404"/>
      <c r="G1832" s="1408"/>
      <c r="H1832" s="1404"/>
      <c r="I1832" s="1053"/>
      <c r="J1832" s="1404"/>
    </row>
    <row r="1833" spans="1:10">
      <c r="A1833" s="1405"/>
      <c r="B1833" s="1406"/>
      <c r="C1833" s="1407"/>
      <c r="D1833" s="1408"/>
      <c r="E1833" s="1404"/>
      <c r="G1833" s="1408"/>
      <c r="H1833" s="1404"/>
      <c r="I1833" s="1053"/>
      <c r="J1833" s="1404"/>
    </row>
    <row r="1834" spans="1:10">
      <c r="A1834" s="1405"/>
      <c r="B1834" s="1406"/>
      <c r="C1834" s="1407"/>
      <c r="D1834" s="1408"/>
      <c r="E1834" s="1404"/>
      <c r="G1834" s="1408"/>
      <c r="H1834" s="1404"/>
      <c r="I1834" s="1053"/>
      <c r="J1834" s="1404"/>
    </row>
    <row r="1835" spans="1:10">
      <c r="A1835" s="1405"/>
      <c r="B1835" s="1406"/>
      <c r="C1835" s="1407"/>
      <c r="D1835" s="1408"/>
      <c r="E1835" s="1404"/>
      <c r="G1835" s="1408"/>
      <c r="H1835" s="1404"/>
      <c r="I1835" s="1053"/>
      <c r="J1835" s="1404"/>
    </row>
    <row r="1836" spans="1:10">
      <c r="A1836" s="1405"/>
      <c r="B1836" s="1406"/>
      <c r="C1836" s="1407"/>
      <c r="D1836" s="1408"/>
      <c r="E1836" s="1404"/>
      <c r="G1836" s="1408"/>
      <c r="H1836" s="1404"/>
      <c r="I1836" s="1053"/>
      <c r="J1836" s="1404"/>
    </row>
    <row r="1837" spans="1:10">
      <c r="A1837" s="1405"/>
      <c r="B1837" s="1406"/>
      <c r="C1837" s="1407"/>
      <c r="D1837" s="1408"/>
      <c r="E1837" s="1404"/>
      <c r="G1837" s="1408"/>
      <c r="H1837" s="1404"/>
      <c r="I1837" s="1053"/>
      <c r="J1837" s="1404"/>
    </row>
    <row r="1838" spans="1:10">
      <c r="A1838" s="1405"/>
      <c r="B1838" s="1406"/>
      <c r="C1838" s="1407"/>
      <c r="D1838" s="1408"/>
      <c r="E1838" s="1404"/>
      <c r="G1838" s="1408"/>
      <c r="H1838" s="1404"/>
      <c r="I1838" s="1053"/>
      <c r="J1838" s="1404"/>
    </row>
    <row r="1839" spans="1:10">
      <c r="A1839" s="1405"/>
      <c r="B1839" s="1406"/>
      <c r="C1839" s="1407"/>
      <c r="D1839" s="1408"/>
      <c r="E1839" s="1404"/>
      <c r="G1839" s="1408"/>
      <c r="H1839" s="1404"/>
      <c r="I1839" s="1053"/>
      <c r="J1839" s="1404"/>
    </row>
    <row r="1840" spans="1:10">
      <c r="A1840" s="1405"/>
      <c r="B1840" s="1406"/>
      <c r="C1840" s="1407"/>
      <c r="D1840" s="1408"/>
      <c r="E1840" s="1404"/>
      <c r="G1840" s="1408"/>
      <c r="H1840" s="1404"/>
      <c r="I1840" s="1053"/>
      <c r="J1840" s="1404"/>
    </row>
    <row r="1841" spans="1:10">
      <c r="A1841" s="1405"/>
      <c r="B1841" s="1406"/>
      <c r="C1841" s="1407"/>
      <c r="D1841" s="1408"/>
      <c r="E1841" s="1404"/>
      <c r="G1841" s="1408"/>
      <c r="H1841" s="1404"/>
      <c r="I1841" s="1053"/>
      <c r="J1841" s="1404"/>
    </row>
    <row r="1842" spans="1:10">
      <c r="A1842" s="1405"/>
      <c r="B1842" s="1406"/>
      <c r="C1842" s="1407"/>
      <c r="D1842" s="1408"/>
      <c r="E1842" s="1404"/>
      <c r="G1842" s="1408"/>
      <c r="H1842" s="1404"/>
      <c r="I1842" s="1053"/>
      <c r="J1842" s="1404"/>
    </row>
    <row r="1843" spans="1:10">
      <c r="A1843" s="1405"/>
      <c r="B1843" s="1406"/>
      <c r="C1843" s="1407"/>
      <c r="D1843" s="1408"/>
      <c r="E1843" s="1404"/>
      <c r="G1843" s="1408"/>
      <c r="H1843" s="1404"/>
      <c r="I1843" s="1053"/>
      <c r="J1843" s="1404"/>
    </row>
    <row r="1844" spans="1:10">
      <c r="A1844" s="1405"/>
      <c r="B1844" s="1406"/>
      <c r="C1844" s="1407"/>
      <c r="D1844" s="1408"/>
      <c r="E1844" s="1404"/>
      <c r="G1844" s="1408"/>
      <c r="H1844" s="1404"/>
      <c r="I1844" s="1053"/>
      <c r="J1844" s="1404"/>
    </row>
    <row r="1845" spans="1:10">
      <c r="A1845" s="1405"/>
      <c r="B1845" s="1406"/>
      <c r="C1845" s="1407"/>
      <c r="D1845" s="1408"/>
      <c r="E1845" s="1404"/>
      <c r="G1845" s="1408"/>
      <c r="H1845" s="1404"/>
      <c r="I1845" s="1053"/>
      <c r="J1845" s="1404"/>
    </row>
    <row r="1846" spans="1:10">
      <c r="A1846" s="1405"/>
      <c r="B1846" s="1406"/>
      <c r="C1846" s="1407"/>
      <c r="D1846" s="1408"/>
      <c r="E1846" s="1404"/>
      <c r="G1846" s="1408"/>
      <c r="H1846" s="1404"/>
      <c r="I1846" s="1053"/>
      <c r="J1846" s="1404"/>
    </row>
    <row r="1847" spans="1:10">
      <c r="A1847" s="1405"/>
      <c r="B1847" s="1406"/>
      <c r="C1847" s="1407"/>
      <c r="D1847" s="1408"/>
      <c r="E1847" s="1404"/>
      <c r="G1847" s="1408"/>
      <c r="H1847" s="1404"/>
      <c r="I1847" s="1053"/>
      <c r="J1847" s="1404"/>
    </row>
    <row r="1848" spans="1:10">
      <c r="A1848" s="1405"/>
      <c r="B1848" s="1406"/>
      <c r="C1848" s="1407"/>
      <c r="D1848" s="1408"/>
      <c r="E1848" s="1404"/>
      <c r="G1848" s="1408"/>
      <c r="H1848" s="1404"/>
      <c r="I1848" s="1053"/>
      <c r="J1848" s="1404"/>
    </row>
    <row r="1849" spans="1:10">
      <c r="A1849" s="1405"/>
      <c r="B1849" s="1406"/>
      <c r="C1849" s="1407"/>
      <c r="D1849" s="1408"/>
      <c r="E1849" s="1404"/>
      <c r="G1849" s="1408"/>
      <c r="H1849" s="1404"/>
      <c r="I1849" s="1053"/>
      <c r="J1849" s="1404"/>
    </row>
    <row r="1850" spans="1:10">
      <c r="A1850" s="1405"/>
      <c r="B1850" s="1406"/>
      <c r="C1850" s="1407"/>
      <c r="D1850" s="1408"/>
      <c r="E1850" s="1404"/>
      <c r="G1850" s="1408"/>
      <c r="H1850" s="1404"/>
      <c r="I1850" s="1053"/>
      <c r="J1850" s="1404"/>
    </row>
    <row r="1851" spans="1:10">
      <c r="A1851" s="1405"/>
      <c r="B1851" s="1406"/>
      <c r="C1851" s="1407"/>
      <c r="D1851" s="1408"/>
      <c r="E1851" s="1404"/>
      <c r="G1851" s="1408"/>
      <c r="H1851" s="1404"/>
      <c r="I1851" s="1053"/>
      <c r="J1851" s="1404"/>
    </row>
    <row r="1852" spans="1:10">
      <c r="A1852" s="1405"/>
      <c r="B1852" s="1406"/>
      <c r="C1852" s="1407"/>
      <c r="D1852" s="1408"/>
      <c r="E1852" s="1404"/>
      <c r="G1852" s="1408"/>
      <c r="H1852" s="1404"/>
      <c r="I1852" s="1053"/>
      <c r="J1852" s="1404"/>
    </row>
    <row r="1853" spans="1:10">
      <c r="A1853" s="1405"/>
      <c r="B1853" s="1406"/>
      <c r="C1853" s="1407"/>
      <c r="D1853" s="1408"/>
      <c r="E1853" s="1404"/>
      <c r="G1853" s="1408"/>
      <c r="H1853" s="1404"/>
      <c r="I1853" s="1053"/>
      <c r="J1853" s="1404"/>
    </row>
    <row r="1854" spans="1:10">
      <c r="A1854" s="1405"/>
      <c r="B1854" s="1406"/>
      <c r="C1854" s="1407"/>
      <c r="D1854" s="1408"/>
      <c r="E1854" s="1404"/>
      <c r="G1854" s="1408"/>
      <c r="H1854" s="1404"/>
      <c r="I1854" s="1053"/>
      <c r="J1854" s="1404"/>
    </row>
    <row r="1855" spans="1:10">
      <c r="A1855" s="1405"/>
      <c r="B1855" s="1406"/>
      <c r="C1855" s="1407"/>
      <c r="D1855" s="1408"/>
      <c r="E1855" s="1404"/>
      <c r="G1855" s="1408"/>
      <c r="H1855" s="1404"/>
      <c r="I1855" s="1053"/>
      <c r="J1855" s="1404"/>
    </row>
    <row r="1856" spans="1:10">
      <c r="A1856" s="1405"/>
      <c r="B1856" s="1406"/>
      <c r="C1856" s="1407"/>
      <c r="D1856" s="1408"/>
      <c r="E1856" s="1404"/>
      <c r="G1856" s="1408"/>
      <c r="H1856" s="1404"/>
      <c r="I1856" s="1053"/>
      <c r="J1856" s="1404"/>
    </row>
    <row r="1857" spans="1:10">
      <c r="A1857" s="1405"/>
      <c r="B1857" s="1406"/>
      <c r="C1857" s="1407"/>
      <c r="D1857" s="1408"/>
      <c r="E1857" s="1404"/>
      <c r="G1857" s="1408"/>
      <c r="H1857" s="1404"/>
      <c r="I1857" s="1053"/>
      <c r="J1857" s="1404"/>
    </row>
    <row r="1858" spans="1:10">
      <c r="A1858" s="1405"/>
      <c r="B1858" s="1406"/>
      <c r="C1858" s="1407"/>
      <c r="D1858" s="1408"/>
      <c r="E1858" s="1404"/>
      <c r="G1858" s="1408"/>
      <c r="H1858" s="1404"/>
      <c r="I1858" s="1053"/>
      <c r="J1858" s="1404"/>
    </row>
    <row r="1859" spans="1:10">
      <c r="A1859" s="1405"/>
      <c r="B1859" s="1406"/>
      <c r="C1859" s="1407"/>
      <c r="D1859" s="1408"/>
      <c r="E1859" s="1404"/>
      <c r="G1859" s="1408"/>
      <c r="H1859" s="1404"/>
      <c r="I1859" s="1053"/>
      <c r="J1859" s="1404"/>
    </row>
    <row r="1860" spans="1:10">
      <c r="A1860" s="1405"/>
      <c r="B1860" s="1406"/>
      <c r="C1860" s="1407"/>
      <c r="D1860" s="1408"/>
      <c r="E1860" s="1404"/>
      <c r="G1860" s="1408"/>
      <c r="H1860" s="1404"/>
      <c r="I1860" s="1053"/>
      <c r="J1860" s="1404"/>
    </row>
    <row r="1861" spans="1:10">
      <c r="A1861" s="1405"/>
      <c r="B1861" s="1406"/>
      <c r="C1861" s="1407"/>
      <c r="D1861" s="1408"/>
      <c r="E1861" s="1404"/>
      <c r="G1861" s="1408"/>
      <c r="H1861" s="1404"/>
      <c r="I1861" s="1053"/>
      <c r="J1861" s="1404"/>
    </row>
    <row r="1862" spans="1:10">
      <c r="A1862" s="1405"/>
      <c r="B1862" s="1406"/>
      <c r="C1862" s="1407"/>
      <c r="D1862" s="1408"/>
      <c r="E1862" s="1404"/>
      <c r="G1862" s="1408"/>
      <c r="H1862" s="1404"/>
      <c r="I1862" s="1053"/>
      <c r="J1862" s="1404"/>
    </row>
    <row r="1863" spans="1:10">
      <c r="A1863" s="1405"/>
      <c r="B1863" s="1406"/>
      <c r="C1863" s="1407"/>
      <c r="D1863" s="1408"/>
      <c r="E1863" s="1404"/>
      <c r="G1863" s="1408"/>
      <c r="H1863" s="1404"/>
      <c r="I1863" s="1053"/>
      <c r="J1863" s="1404"/>
    </row>
    <row r="1864" spans="1:10">
      <c r="A1864" s="1405"/>
      <c r="B1864" s="1406"/>
      <c r="C1864" s="1407"/>
      <c r="D1864" s="1408"/>
      <c r="E1864" s="1404"/>
      <c r="G1864" s="1408"/>
      <c r="H1864" s="1404"/>
      <c r="I1864" s="1053"/>
      <c r="J1864" s="1404"/>
    </row>
    <row r="1865" spans="1:10">
      <c r="A1865" s="1405"/>
      <c r="B1865" s="1406"/>
      <c r="C1865" s="1407"/>
      <c r="D1865" s="1408"/>
      <c r="E1865" s="1404"/>
      <c r="G1865" s="1408"/>
      <c r="H1865" s="1404"/>
      <c r="I1865" s="1053"/>
      <c r="J1865" s="1404"/>
    </row>
    <row r="1866" spans="1:10">
      <c r="A1866" s="1405"/>
      <c r="B1866" s="1406"/>
      <c r="C1866" s="1407"/>
      <c r="D1866" s="1408"/>
      <c r="E1866" s="1404"/>
      <c r="G1866" s="1408"/>
      <c r="H1866" s="1404"/>
      <c r="I1866" s="1053"/>
      <c r="J1866" s="1404"/>
    </row>
    <row r="1867" spans="1:10">
      <c r="A1867" s="1405"/>
      <c r="B1867" s="1406"/>
      <c r="C1867" s="1407"/>
      <c r="D1867" s="1408"/>
      <c r="E1867" s="1404"/>
      <c r="G1867" s="1408"/>
      <c r="H1867" s="1404"/>
      <c r="I1867" s="1053"/>
      <c r="J1867" s="1404"/>
    </row>
    <row r="1868" spans="1:10">
      <c r="A1868" s="1405"/>
      <c r="B1868" s="1406"/>
      <c r="C1868" s="1407"/>
      <c r="D1868" s="1408"/>
      <c r="E1868" s="1404"/>
      <c r="G1868" s="1408"/>
      <c r="H1868" s="1404"/>
      <c r="I1868" s="1053"/>
      <c r="J1868" s="1404"/>
    </row>
    <row r="1869" spans="1:10">
      <c r="A1869" s="1405"/>
      <c r="B1869" s="1406"/>
      <c r="C1869" s="1407"/>
      <c r="D1869" s="1408"/>
      <c r="E1869" s="1404"/>
      <c r="G1869" s="1408"/>
      <c r="H1869" s="1404"/>
      <c r="I1869" s="1053"/>
      <c r="J1869" s="1404"/>
    </row>
    <row r="1870" spans="1:10">
      <c r="A1870" s="1405"/>
      <c r="B1870" s="1406"/>
      <c r="C1870" s="1407"/>
      <c r="D1870" s="1408"/>
      <c r="E1870" s="1404"/>
      <c r="G1870" s="1408"/>
      <c r="H1870" s="1404"/>
      <c r="I1870" s="1053"/>
      <c r="J1870" s="1404"/>
    </row>
    <row r="1871" spans="1:10">
      <c r="A1871" s="1405"/>
      <c r="B1871" s="1406"/>
      <c r="C1871" s="1407"/>
      <c r="D1871" s="1408"/>
      <c r="E1871" s="1404"/>
      <c r="G1871" s="1408"/>
      <c r="H1871" s="1404"/>
      <c r="I1871" s="1053"/>
      <c r="J1871" s="1404"/>
    </row>
    <row r="1872" spans="1:10">
      <c r="A1872" s="1405"/>
      <c r="B1872" s="1406"/>
      <c r="C1872" s="1407"/>
      <c r="D1872" s="1408"/>
      <c r="E1872" s="1404"/>
      <c r="G1872" s="1408"/>
      <c r="H1872" s="1404"/>
      <c r="I1872" s="1053"/>
      <c r="J1872" s="1404"/>
    </row>
    <row r="1873" spans="1:10">
      <c r="A1873" s="1405"/>
      <c r="B1873" s="1406"/>
      <c r="C1873" s="1407"/>
      <c r="D1873" s="1408"/>
      <c r="E1873" s="1404"/>
      <c r="G1873" s="1408"/>
      <c r="H1873" s="1404"/>
      <c r="I1873" s="1053"/>
      <c r="J1873" s="1404"/>
    </row>
    <row r="1874" spans="1:10">
      <c r="A1874" s="1405"/>
      <c r="B1874" s="1406"/>
      <c r="C1874" s="1407"/>
      <c r="D1874" s="1408"/>
      <c r="E1874" s="1404"/>
      <c r="G1874" s="1408"/>
      <c r="H1874" s="1404"/>
      <c r="I1874" s="1053"/>
      <c r="J1874" s="1404"/>
    </row>
    <row r="1875" spans="1:10">
      <c r="A1875" s="1405"/>
      <c r="B1875" s="1406"/>
      <c r="C1875" s="1407"/>
      <c r="D1875" s="1408"/>
      <c r="E1875" s="1404"/>
      <c r="G1875" s="1408"/>
      <c r="H1875" s="1404"/>
      <c r="I1875" s="1053"/>
      <c r="J1875" s="1404"/>
    </row>
    <row r="1876" spans="1:10">
      <c r="A1876" s="1405"/>
      <c r="B1876" s="1406"/>
      <c r="C1876" s="1407"/>
      <c r="D1876" s="1408"/>
      <c r="E1876" s="1404"/>
      <c r="G1876" s="1408"/>
      <c r="H1876" s="1404"/>
      <c r="I1876" s="1053"/>
      <c r="J1876" s="1404"/>
    </row>
    <row r="1877" spans="1:10">
      <c r="A1877" s="1405"/>
      <c r="B1877" s="1406"/>
      <c r="C1877" s="1407"/>
      <c r="D1877" s="1408"/>
      <c r="E1877" s="1404"/>
      <c r="G1877" s="1408"/>
      <c r="H1877" s="1404"/>
      <c r="I1877" s="1053"/>
      <c r="J1877" s="1404"/>
    </row>
    <row r="1878" spans="1:10">
      <c r="A1878" s="1405"/>
      <c r="B1878" s="1406"/>
      <c r="C1878" s="1407"/>
      <c r="D1878" s="1408"/>
      <c r="E1878" s="1404"/>
      <c r="G1878" s="1408"/>
      <c r="H1878" s="1404"/>
      <c r="I1878" s="1053"/>
      <c r="J1878" s="1404"/>
    </row>
    <row r="1879" spans="1:10">
      <c r="A1879" s="1405"/>
      <c r="B1879" s="1406"/>
      <c r="C1879" s="1407"/>
      <c r="D1879" s="1408"/>
      <c r="E1879" s="1404"/>
      <c r="G1879" s="1408"/>
      <c r="H1879" s="1404"/>
      <c r="I1879" s="1053"/>
      <c r="J1879" s="1404"/>
    </row>
    <row r="1880" spans="1:10">
      <c r="A1880" s="1405"/>
      <c r="B1880" s="1406"/>
      <c r="C1880" s="1407"/>
      <c r="D1880" s="1408"/>
      <c r="E1880" s="1404"/>
      <c r="G1880" s="1408"/>
      <c r="H1880" s="1404"/>
      <c r="I1880" s="1053"/>
      <c r="J1880" s="1404"/>
    </row>
    <row r="1881" spans="1:10">
      <c r="A1881" s="1405"/>
      <c r="B1881" s="1406"/>
      <c r="C1881" s="1407"/>
      <c r="D1881" s="1408"/>
      <c r="E1881" s="1404"/>
      <c r="G1881" s="1408"/>
      <c r="H1881" s="1404"/>
      <c r="I1881" s="1053"/>
      <c r="J1881" s="1404"/>
    </row>
    <row r="1882" spans="1:10">
      <c r="A1882" s="1405"/>
      <c r="B1882" s="1406"/>
      <c r="C1882" s="1407"/>
      <c r="D1882" s="1408"/>
      <c r="E1882" s="1404"/>
      <c r="G1882" s="1408"/>
      <c r="H1882" s="1404"/>
      <c r="I1882" s="1053"/>
      <c r="J1882" s="1404"/>
    </row>
    <row r="1883" spans="1:10">
      <c r="A1883" s="1405"/>
      <c r="B1883" s="1406"/>
      <c r="C1883" s="1407"/>
      <c r="D1883" s="1408"/>
      <c r="E1883" s="1404"/>
      <c r="G1883" s="1408"/>
      <c r="H1883" s="1404"/>
      <c r="I1883" s="1053"/>
      <c r="J1883" s="1404"/>
    </row>
    <row r="1884" spans="1:10">
      <c r="A1884" s="1405"/>
      <c r="B1884" s="1406"/>
      <c r="C1884" s="1407"/>
      <c r="D1884" s="1408"/>
      <c r="E1884" s="1404"/>
      <c r="G1884" s="1408"/>
      <c r="H1884" s="1404"/>
      <c r="I1884" s="1053"/>
      <c r="J1884" s="1404"/>
    </row>
    <row r="1885" spans="1:10">
      <c r="A1885" s="1405"/>
      <c r="B1885" s="1406"/>
      <c r="C1885" s="1407"/>
      <c r="D1885" s="1408"/>
      <c r="E1885" s="1404"/>
      <c r="G1885" s="1408"/>
      <c r="H1885" s="1404"/>
      <c r="I1885" s="1053"/>
      <c r="J1885" s="1404"/>
    </row>
    <row r="1886" spans="1:10">
      <c r="A1886" s="1405"/>
      <c r="B1886" s="1406"/>
      <c r="C1886" s="1407"/>
      <c r="D1886" s="1408"/>
      <c r="E1886" s="1404"/>
      <c r="G1886" s="1408"/>
      <c r="H1886" s="1404"/>
      <c r="I1886" s="1053"/>
      <c r="J1886" s="1404"/>
    </row>
    <row r="1887" spans="1:10">
      <c r="A1887" s="1405"/>
      <c r="B1887" s="1406"/>
      <c r="C1887" s="1407"/>
      <c r="D1887" s="1408"/>
      <c r="E1887" s="1404"/>
      <c r="G1887" s="1408"/>
      <c r="H1887" s="1404"/>
      <c r="I1887" s="1053"/>
      <c r="J1887" s="1404"/>
    </row>
    <row r="1888" spans="1:10">
      <c r="A1888" s="1405"/>
      <c r="B1888" s="1406"/>
      <c r="C1888" s="1407"/>
      <c r="D1888" s="1408"/>
      <c r="E1888" s="1404"/>
      <c r="G1888" s="1408"/>
      <c r="H1888" s="1404"/>
      <c r="I1888" s="1053"/>
      <c r="J1888" s="1404"/>
    </row>
    <row r="1889" spans="1:10">
      <c r="A1889" s="1405"/>
      <c r="B1889" s="1406"/>
      <c r="C1889" s="1407"/>
      <c r="D1889" s="1408"/>
      <c r="E1889" s="1404"/>
      <c r="G1889" s="1408"/>
      <c r="H1889" s="1404"/>
      <c r="I1889" s="1053"/>
      <c r="J1889" s="1404"/>
    </row>
    <row r="1890" spans="1:10">
      <c r="A1890" s="1405"/>
      <c r="B1890" s="1406"/>
      <c r="C1890" s="1407"/>
      <c r="D1890" s="1408"/>
      <c r="E1890" s="1404"/>
      <c r="G1890" s="1408"/>
      <c r="H1890" s="1404"/>
      <c r="I1890" s="1053"/>
      <c r="J1890" s="1404"/>
    </row>
    <row r="1891" spans="1:10">
      <c r="A1891" s="1405"/>
      <c r="B1891" s="1406"/>
      <c r="C1891" s="1407"/>
      <c r="D1891" s="1408"/>
      <c r="E1891" s="1404"/>
      <c r="G1891" s="1408"/>
      <c r="H1891" s="1404"/>
      <c r="I1891" s="1053"/>
      <c r="J1891" s="1404"/>
    </row>
    <row r="1892" spans="1:10">
      <c r="A1892" s="1405"/>
      <c r="B1892" s="1406"/>
      <c r="C1892" s="1407"/>
      <c r="D1892" s="1408"/>
      <c r="E1892" s="1404"/>
      <c r="G1892" s="1408"/>
      <c r="H1892" s="1404"/>
      <c r="I1892" s="1053"/>
      <c r="J1892" s="1404"/>
    </row>
    <row r="1893" spans="1:10">
      <c r="A1893" s="1405"/>
      <c r="B1893" s="1406"/>
      <c r="C1893" s="1407"/>
      <c r="D1893" s="1408"/>
      <c r="E1893" s="1404"/>
      <c r="G1893" s="1408"/>
      <c r="H1893" s="1404"/>
      <c r="I1893" s="1053"/>
      <c r="J1893" s="1404"/>
    </row>
    <row r="1894" spans="1:10">
      <c r="A1894" s="1405"/>
      <c r="B1894" s="1406"/>
      <c r="C1894" s="1407"/>
      <c r="D1894" s="1408"/>
      <c r="E1894" s="1404"/>
      <c r="G1894" s="1408"/>
      <c r="H1894" s="1404"/>
      <c r="I1894" s="1053"/>
      <c r="J1894" s="1404"/>
    </row>
    <row r="1895" spans="1:10">
      <c r="A1895" s="1405"/>
      <c r="B1895" s="1406"/>
      <c r="C1895" s="1407"/>
      <c r="D1895" s="1408"/>
      <c r="E1895" s="1404"/>
      <c r="G1895" s="1408"/>
      <c r="H1895" s="1404"/>
      <c r="I1895" s="1053"/>
      <c r="J1895" s="1404"/>
    </row>
    <row r="1896" spans="1:10">
      <c r="A1896" s="1405"/>
      <c r="B1896" s="1406"/>
      <c r="C1896" s="1407"/>
      <c r="D1896" s="1408"/>
      <c r="E1896" s="1404"/>
      <c r="G1896" s="1408"/>
      <c r="H1896" s="1404"/>
      <c r="I1896" s="1053"/>
      <c r="J1896" s="1404"/>
    </row>
    <row r="1897" spans="1:10">
      <c r="A1897" s="1405"/>
      <c r="B1897" s="1406"/>
      <c r="C1897" s="1407"/>
      <c r="D1897" s="1408"/>
      <c r="E1897" s="1404"/>
      <c r="G1897" s="1408"/>
      <c r="H1897" s="1404"/>
      <c r="I1897" s="1053"/>
      <c r="J1897" s="1404"/>
    </row>
    <row r="1898" spans="1:10">
      <c r="A1898" s="1405"/>
      <c r="B1898" s="1406"/>
      <c r="C1898" s="1407"/>
      <c r="D1898" s="1408"/>
      <c r="E1898" s="1404"/>
      <c r="G1898" s="1408"/>
      <c r="H1898" s="1404"/>
      <c r="I1898" s="1053"/>
      <c r="J1898" s="1404"/>
    </row>
    <row r="1899" spans="1:10">
      <c r="A1899" s="1405"/>
      <c r="B1899" s="1406"/>
      <c r="C1899" s="1407"/>
      <c r="D1899" s="1408"/>
      <c r="E1899" s="1404"/>
      <c r="G1899" s="1408"/>
      <c r="H1899" s="1404"/>
      <c r="I1899" s="1053"/>
      <c r="J1899" s="1404"/>
    </row>
    <row r="1900" spans="1:10">
      <c r="A1900" s="1405"/>
      <c r="B1900" s="1406"/>
      <c r="C1900" s="1407"/>
      <c r="D1900" s="1408"/>
      <c r="E1900" s="1404"/>
      <c r="G1900" s="1408"/>
      <c r="H1900" s="1404"/>
      <c r="I1900" s="1053"/>
      <c r="J1900" s="1404"/>
    </row>
    <row r="1901" spans="1:10">
      <c r="A1901" s="1405"/>
      <c r="B1901" s="1406"/>
      <c r="C1901" s="1407"/>
      <c r="D1901" s="1408"/>
      <c r="E1901" s="1404"/>
      <c r="G1901" s="1408"/>
      <c r="H1901" s="1404"/>
      <c r="I1901" s="1053"/>
      <c r="J1901" s="1404"/>
    </row>
    <row r="1902" spans="1:10">
      <c r="A1902" s="1405"/>
      <c r="B1902" s="1406"/>
      <c r="C1902" s="1407"/>
      <c r="D1902" s="1408"/>
      <c r="E1902" s="1404"/>
      <c r="G1902" s="1408"/>
      <c r="H1902" s="1404"/>
      <c r="I1902" s="1053"/>
      <c r="J1902" s="1404"/>
    </row>
    <row r="1903" spans="1:10">
      <c r="A1903" s="1405"/>
      <c r="B1903" s="1406"/>
      <c r="C1903" s="1407"/>
      <c r="D1903" s="1408"/>
      <c r="E1903" s="1404"/>
      <c r="G1903" s="1408"/>
      <c r="H1903" s="1404"/>
      <c r="I1903" s="1053"/>
      <c r="J1903" s="1404"/>
    </row>
    <row r="1904" spans="1:10">
      <c r="A1904" s="1405"/>
      <c r="B1904" s="1406"/>
      <c r="C1904" s="1407"/>
      <c r="D1904" s="1408"/>
      <c r="E1904" s="1404"/>
      <c r="G1904" s="1408"/>
      <c r="H1904" s="1404"/>
      <c r="I1904" s="1053"/>
      <c r="J1904" s="1404"/>
    </row>
    <row r="1905" spans="1:10">
      <c r="A1905" s="1405"/>
      <c r="B1905" s="1406"/>
      <c r="C1905" s="1407"/>
      <c r="D1905" s="1408"/>
      <c r="E1905" s="1404"/>
      <c r="G1905" s="1408"/>
      <c r="H1905" s="1404"/>
      <c r="I1905" s="1053"/>
      <c r="J1905" s="1404"/>
    </row>
    <row r="1906" spans="1:10">
      <c r="A1906" s="1405"/>
      <c r="B1906" s="1406"/>
      <c r="C1906" s="1407"/>
      <c r="D1906" s="1408"/>
      <c r="E1906" s="1404"/>
      <c r="G1906" s="1408"/>
      <c r="H1906" s="1404"/>
      <c r="I1906" s="1053"/>
      <c r="J1906" s="1404"/>
    </row>
    <row r="1907" spans="1:10">
      <c r="A1907" s="1405"/>
      <c r="B1907" s="1406"/>
      <c r="C1907" s="1407"/>
      <c r="D1907" s="1408"/>
      <c r="E1907" s="1404"/>
      <c r="G1907" s="1408"/>
      <c r="H1907" s="1404"/>
      <c r="I1907" s="1053"/>
      <c r="J1907" s="1404"/>
    </row>
    <row r="1908" spans="1:10">
      <c r="A1908" s="1405"/>
      <c r="B1908" s="1406"/>
      <c r="C1908" s="1407"/>
      <c r="D1908" s="1408"/>
      <c r="E1908" s="1404"/>
      <c r="G1908" s="1408"/>
      <c r="H1908" s="1404"/>
      <c r="I1908" s="1053"/>
      <c r="J1908" s="1404"/>
    </row>
    <row r="1909" spans="1:10">
      <c r="A1909" s="1405"/>
      <c r="B1909" s="1406"/>
      <c r="C1909" s="1407"/>
      <c r="D1909" s="1408"/>
      <c r="E1909" s="1404"/>
      <c r="G1909" s="1408"/>
      <c r="H1909" s="1404"/>
      <c r="I1909" s="1053"/>
      <c r="J1909" s="1404"/>
    </row>
    <row r="1910" spans="1:10">
      <c r="A1910" s="1405"/>
      <c r="B1910" s="1406"/>
      <c r="C1910" s="1407"/>
      <c r="D1910" s="1408"/>
      <c r="E1910" s="1404"/>
      <c r="G1910" s="1408"/>
      <c r="H1910" s="1404"/>
      <c r="I1910" s="1053"/>
      <c r="J1910" s="1404"/>
    </row>
    <row r="1911" spans="1:10">
      <c r="A1911" s="1405"/>
      <c r="B1911" s="1406"/>
      <c r="C1911" s="1407"/>
      <c r="D1911" s="1408"/>
      <c r="E1911" s="1404"/>
      <c r="G1911" s="1408"/>
      <c r="H1911" s="1404"/>
      <c r="I1911" s="1053"/>
      <c r="J1911" s="1404"/>
    </row>
    <row r="1912" spans="1:10">
      <c r="A1912" s="1405"/>
      <c r="B1912" s="1406"/>
      <c r="C1912" s="1407"/>
      <c r="D1912" s="1408"/>
      <c r="E1912" s="1404"/>
      <c r="G1912" s="1408"/>
      <c r="H1912" s="1404"/>
      <c r="I1912" s="1053"/>
      <c r="J1912" s="1404"/>
    </row>
    <row r="1913" spans="1:10">
      <c r="A1913" s="1405"/>
      <c r="B1913" s="1406"/>
      <c r="C1913" s="1407"/>
      <c r="D1913" s="1408"/>
      <c r="E1913" s="1404"/>
      <c r="G1913" s="1408"/>
      <c r="H1913" s="1404"/>
      <c r="I1913" s="1053"/>
      <c r="J1913" s="1404"/>
    </row>
    <row r="1914" spans="1:10">
      <c r="A1914" s="1405"/>
      <c r="B1914" s="1406"/>
      <c r="C1914" s="1407"/>
      <c r="D1914" s="1408"/>
      <c r="E1914" s="1404"/>
      <c r="G1914" s="1408"/>
      <c r="H1914" s="1404"/>
      <c r="I1914" s="1053"/>
      <c r="J1914" s="1404"/>
    </row>
    <row r="1915" spans="1:10">
      <c r="A1915" s="1405"/>
      <c r="B1915" s="1406"/>
      <c r="C1915" s="1407"/>
      <c r="D1915" s="1408"/>
      <c r="E1915" s="1404"/>
      <c r="G1915" s="1408"/>
      <c r="H1915" s="1404"/>
      <c r="I1915" s="1053"/>
      <c r="J1915" s="1404"/>
    </row>
    <row r="1916" spans="1:10">
      <c r="A1916" s="1405"/>
      <c r="B1916" s="1406"/>
      <c r="C1916" s="1407"/>
      <c r="D1916" s="1408"/>
      <c r="E1916" s="1404"/>
      <c r="G1916" s="1408"/>
      <c r="H1916" s="1404"/>
      <c r="I1916" s="1053"/>
      <c r="J1916" s="1404"/>
    </row>
    <row r="1917" spans="1:10">
      <c r="A1917" s="1405"/>
      <c r="B1917" s="1406"/>
      <c r="C1917" s="1407"/>
      <c r="D1917" s="1408"/>
      <c r="E1917" s="1404"/>
      <c r="G1917" s="1408"/>
      <c r="H1917" s="1404"/>
      <c r="I1917" s="1053"/>
      <c r="J1917" s="1404"/>
    </row>
    <row r="1918" spans="1:10">
      <c r="A1918" s="1405"/>
      <c r="B1918" s="1406"/>
      <c r="C1918" s="1407"/>
      <c r="D1918" s="1408"/>
      <c r="E1918" s="1404"/>
      <c r="G1918" s="1408"/>
      <c r="H1918" s="1404"/>
      <c r="I1918" s="1053"/>
      <c r="J1918" s="1404"/>
    </row>
    <row r="1919" spans="1:10">
      <c r="A1919" s="1405"/>
      <c r="B1919" s="1406"/>
      <c r="C1919" s="1407"/>
      <c r="D1919" s="1408"/>
      <c r="E1919" s="1404"/>
      <c r="G1919" s="1408"/>
      <c r="H1919" s="1404"/>
      <c r="I1919" s="1053"/>
      <c r="J1919" s="1404"/>
    </row>
    <row r="1920" spans="1:10">
      <c r="A1920" s="1405"/>
      <c r="B1920" s="1406"/>
      <c r="C1920" s="1407"/>
      <c r="D1920" s="1408"/>
      <c r="E1920" s="1404"/>
      <c r="G1920" s="1408"/>
      <c r="H1920" s="1404"/>
      <c r="I1920" s="1053"/>
      <c r="J1920" s="1404"/>
    </row>
    <row r="1921" spans="1:10">
      <c r="A1921" s="1405"/>
      <c r="B1921" s="1406"/>
      <c r="C1921" s="1407"/>
      <c r="D1921" s="1408"/>
      <c r="E1921" s="1404"/>
      <c r="G1921" s="1408"/>
      <c r="H1921" s="1404"/>
      <c r="I1921" s="1053"/>
      <c r="J1921" s="1404"/>
    </row>
    <row r="1922" spans="1:10">
      <c r="A1922" s="1405"/>
      <c r="B1922" s="1406"/>
      <c r="C1922" s="1407"/>
      <c r="D1922" s="1408"/>
      <c r="E1922" s="1404"/>
      <c r="G1922" s="1408"/>
      <c r="H1922" s="1404"/>
      <c r="I1922" s="1053"/>
      <c r="J1922" s="1404"/>
    </row>
    <row r="1923" spans="1:10">
      <c r="A1923" s="1405"/>
      <c r="B1923" s="1406"/>
      <c r="C1923" s="1407"/>
      <c r="D1923" s="1408"/>
      <c r="E1923" s="1404"/>
      <c r="G1923" s="1408"/>
      <c r="H1923" s="1404"/>
      <c r="I1923" s="1053"/>
      <c r="J1923" s="1404"/>
    </row>
    <row r="1924" spans="1:10">
      <c r="A1924" s="1405"/>
      <c r="B1924" s="1406"/>
      <c r="C1924" s="1407"/>
      <c r="D1924" s="1408"/>
      <c r="E1924" s="1404"/>
      <c r="G1924" s="1408"/>
      <c r="H1924" s="1404"/>
      <c r="I1924" s="1053"/>
      <c r="J1924" s="1404"/>
    </row>
    <row r="1925" spans="1:10">
      <c r="A1925" s="1405"/>
      <c r="B1925" s="1406"/>
      <c r="C1925" s="1407"/>
      <c r="D1925" s="1408"/>
      <c r="E1925" s="1404"/>
      <c r="G1925" s="1408"/>
      <c r="H1925" s="1404"/>
      <c r="I1925" s="1053"/>
      <c r="J1925" s="1404"/>
    </row>
    <row r="1926" spans="1:10">
      <c r="A1926" s="1405"/>
      <c r="B1926" s="1406"/>
      <c r="C1926" s="1407"/>
      <c r="D1926" s="1408"/>
      <c r="E1926" s="1404"/>
      <c r="G1926" s="1408"/>
      <c r="H1926" s="1404"/>
      <c r="I1926" s="1053"/>
      <c r="J1926" s="1404"/>
    </row>
    <row r="1927" spans="1:10">
      <c r="A1927" s="1405"/>
      <c r="B1927" s="1406"/>
      <c r="C1927" s="1407"/>
      <c r="D1927" s="1408"/>
      <c r="E1927" s="1404"/>
      <c r="G1927" s="1408"/>
      <c r="H1927" s="1404"/>
      <c r="I1927" s="1053"/>
      <c r="J1927" s="1404"/>
    </row>
    <row r="1928" spans="1:10">
      <c r="A1928" s="1405"/>
      <c r="B1928" s="1406"/>
      <c r="C1928" s="1407"/>
      <c r="D1928" s="1408"/>
      <c r="E1928" s="1404"/>
      <c r="G1928" s="1408"/>
      <c r="H1928" s="1404"/>
      <c r="I1928" s="1053"/>
      <c r="J1928" s="1404"/>
    </row>
    <row r="1929" spans="1:10">
      <c r="A1929" s="1405"/>
      <c r="B1929" s="1406"/>
      <c r="C1929" s="1407"/>
      <c r="D1929" s="1408"/>
      <c r="E1929" s="1404"/>
      <c r="G1929" s="1408"/>
      <c r="H1929" s="1404"/>
      <c r="I1929" s="1053"/>
      <c r="J1929" s="1404"/>
    </row>
    <row r="1930" spans="1:10">
      <c r="A1930" s="1405"/>
      <c r="B1930" s="1406"/>
      <c r="C1930" s="1407"/>
      <c r="D1930" s="1408"/>
      <c r="E1930" s="1404"/>
      <c r="G1930" s="1408"/>
      <c r="H1930" s="1404"/>
      <c r="I1930" s="1053"/>
      <c r="J1930" s="1404"/>
    </row>
    <row r="1931" spans="1:10">
      <c r="A1931" s="1405"/>
      <c r="B1931" s="1406"/>
      <c r="C1931" s="1407"/>
      <c r="D1931" s="1408"/>
      <c r="E1931" s="1404"/>
      <c r="G1931" s="1408"/>
      <c r="H1931" s="1404"/>
      <c r="I1931" s="1053"/>
      <c r="J1931" s="1404"/>
    </row>
    <row r="1932" spans="1:10">
      <c r="A1932" s="1405"/>
      <c r="B1932" s="1406"/>
      <c r="C1932" s="1407"/>
      <c r="D1932" s="1408"/>
      <c r="E1932" s="1404"/>
      <c r="G1932" s="1408"/>
      <c r="H1932" s="1404"/>
      <c r="I1932" s="1053"/>
      <c r="J1932" s="1404"/>
    </row>
    <row r="1933" spans="1:10">
      <c r="A1933" s="1405"/>
      <c r="B1933" s="1406"/>
      <c r="C1933" s="1407"/>
      <c r="D1933" s="1408"/>
      <c r="E1933" s="1404"/>
      <c r="G1933" s="1408"/>
      <c r="H1933" s="1404"/>
      <c r="I1933" s="1053"/>
      <c r="J1933" s="1404"/>
    </row>
    <row r="1934" spans="1:10">
      <c r="A1934" s="1405"/>
      <c r="B1934" s="1406"/>
      <c r="C1934" s="1407"/>
      <c r="D1934" s="1408"/>
      <c r="E1934" s="1404"/>
      <c r="G1934" s="1408"/>
      <c r="H1934" s="1404"/>
      <c r="I1934" s="1053"/>
      <c r="J1934" s="1404"/>
    </row>
    <row r="1935" spans="1:10">
      <c r="A1935" s="1405"/>
      <c r="B1935" s="1406"/>
      <c r="C1935" s="1407"/>
      <c r="D1935" s="1408"/>
      <c r="E1935" s="1404"/>
      <c r="G1935" s="1408"/>
      <c r="H1935" s="1404"/>
      <c r="I1935" s="1053"/>
      <c r="J1935" s="1404"/>
    </row>
    <row r="1936" spans="1:10">
      <c r="A1936" s="1405"/>
      <c r="B1936" s="1406"/>
      <c r="C1936" s="1407"/>
      <c r="D1936" s="1408"/>
      <c r="E1936" s="1404"/>
      <c r="G1936" s="1408"/>
      <c r="H1936" s="1404"/>
      <c r="I1936" s="1053"/>
      <c r="J1936" s="1404"/>
    </row>
    <row r="1937" spans="1:10">
      <c r="A1937" s="1405"/>
      <c r="B1937" s="1406"/>
      <c r="C1937" s="1407"/>
      <c r="D1937" s="1408"/>
      <c r="E1937" s="1404"/>
      <c r="G1937" s="1408"/>
      <c r="H1937" s="1404"/>
      <c r="I1937" s="1053"/>
      <c r="J1937" s="1404"/>
    </row>
    <row r="1938" spans="1:10">
      <c r="A1938" s="1405"/>
      <c r="B1938" s="1406"/>
      <c r="C1938" s="1407"/>
      <c r="D1938" s="1408"/>
      <c r="E1938" s="1404"/>
      <c r="G1938" s="1408"/>
      <c r="H1938" s="1404"/>
      <c r="I1938" s="1053"/>
      <c r="J1938" s="1404"/>
    </row>
    <row r="1939" spans="1:10">
      <c r="A1939" s="1405"/>
      <c r="B1939" s="1406"/>
      <c r="C1939" s="1407"/>
      <c r="D1939" s="1408"/>
      <c r="E1939" s="1404"/>
      <c r="G1939" s="1408"/>
      <c r="H1939" s="1404"/>
      <c r="I1939" s="1053"/>
      <c r="J1939" s="1404"/>
    </row>
    <row r="1940" spans="1:10">
      <c r="A1940" s="1405"/>
      <c r="B1940" s="1406"/>
      <c r="C1940" s="1407"/>
      <c r="D1940" s="1408"/>
      <c r="E1940" s="1404"/>
      <c r="G1940" s="1408"/>
      <c r="H1940" s="1404"/>
      <c r="I1940" s="1053"/>
      <c r="J1940" s="1404"/>
    </row>
    <row r="1941" spans="1:10">
      <c r="A1941" s="1405"/>
      <c r="B1941" s="1406"/>
      <c r="C1941" s="1407"/>
      <c r="D1941" s="1408"/>
      <c r="E1941" s="1404"/>
      <c r="G1941" s="1408"/>
      <c r="H1941" s="1404"/>
      <c r="I1941" s="1053"/>
      <c r="J1941" s="1404"/>
    </row>
    <row r="1942" spans="1:10">
      <c r="A1942" s="1405"/>
      <c r="B1942" s="1406"/>
      <c r="C1942" s="1407"/>
      <c r="D1942" s="1408"/>
      <c r="E1942" s="1404"/>
      <c r="G1942" s="1408"/>
      <c r="H1942" s="1404"/>
      <c r="I1942" s="1053"/>
      <c r="J1942" s="1404"/>
    </row>
    <row r="1943" spans="1:10">
      <c r="A1943" s="1405"/>
      <c r="B1943" s="1406"/>
      <c r="C1943" s="1407"/>
      <c r="D1943" s="1408"/>
      <c r="E1943" s="1404"/>
      <c r="G1943" s="1408"/>
      <c r="H1943" s="1404"/>
      <c r="I1943" s="1053"/>
      <c r="J1943" s="1404"/>
    </row>
    <row r="1944" spans="1:10">
      <c r="A1944" s="1405"/>
      <c r="B1944" s="1406"/>
      <c r="C1944" s="1407"/>
      <c r="D1944" s="1408"/>
      <c r="E1944" s="1404"/>
      <c r="G1944" s="1408"/>
      <c r="H1944" s="1404"/>
      <c r="I1944" s="1053"/>
      <c r="J1944" s="1404"/>
    </row>
    <row r="1945" spans="1:10">
      <c r="A1945" s="1405"/>
      <c r="B1945" s="1406"/>
      <c r="C1945" s="1407"/>
      <c r="D1945" s="1408"/>
      <c r="E1945" s="1404"/>
      <c r="G1945" s="1408"/>
      <c r="H1945" s="1404"/>
      <c r="I1945" s="1053"/>
      <c r="J1945" s="1404"/>
    </row>
    <row r="1946" spans="1:10">
      <c r="A1946" s="1405"/>
      <c r="B1946" s="1406"/>
      <c r="C1946" s="1407"/>
      <c r="D1946" s="1408"/>
      <c r="E1946" s="1404"/>
      <c r="G1946" s="1408"/>
      <c r="H1946" s="1404"/>
      <c r="I1946" s="1053"/>
      <c r="J1946" s="1404"/>
    </row>
    <row r="1947" spans="1:10">
      <c r="A1947" s="1405"/>
      <c r="B1947" s="1406"/>
      <c r="C1947" s="1407"/>
      <c r="D1947" s="1408"/>
      <c r="E1947" s="1404"/>
      <c r="G1947" s="1408"/>
      <c r="H1947" s="1404"/>
      <c r="I1947" s="1053"/>
      <c r="J1947" s="1404"/>
    </row>
    <row r="1948" spans="1:10">
      <c r="A1948" s="1405"/>
      <c r="B1948" s="1406"/>
      <c r="C1948" s="1407"/>
      <c r="D1948" s="1408"/>
      <c r="E1948" s="1404"/>
      <c r="G1948" s="1408"/>
      <c r="H1948" s="1404"/>
      <c r="I1948" s="1053"/>
      <c r="J1948" s="1404"/>
    </row>
    <row r="1949" spans="1:10">
      <c r="A1949" s="1405"/>
      <c r="B1949" s="1406"/>
      <c r="C1949" s="1407"/>
      <c r="D1949" s="1408"/>
      <c r="E1949" s="1404"/>
      <c r="G1949" s="1408"/>
      <c r="H1949" s="1404"/>
      <c r="I1949" s="1053"/>
      <c r="J1949" s="1404"/>
    </row>
    <row r="1950" spans="1:10">
      <c r="A1950" s="1405"/>
      <c r="B1950" s="1406"/>
      <c r="C1950" s="1407"/>
      <c r="D1950" s="1408"/>
      <c r="E1950" s="1404"/>
      <c r="G1950" s="1408"/>
      <c r="H1950" s="1404"/>
      <c r="I1950" s="1053"/>
      <c r="J1950" s="1404"/>
    </row>
    <row r="1951" spans="1:10">
      <c r="A1951" s="1405"/>
      <c r="B1951" s="1406"/>
      <c r="C1951" s="1407"/>
      <c r="D1951" s="1408"/>
      <c r="E1951" s="1404"/>
      <c r="G1951" s="1408"/>
      <c r="H1951" s="1404"/>
      <c r="I1951" s="1053"/>
      <c r="J1951" s="1404"/>
    </row>
    <row r="1952" spans="1:10">
      <c r="A1952" s="1405"/>
      <c r="B1952" s="1406"/>
      <c r="C1952" s="1407"/>
      <c r="D1952" s="1408"/>
      <c r="E1952" s="1404"/>
      <c r="G1952" s="1408"/>
      <c r="H1952" s="1404"/>
      <c r="I1952" s="1053"/>
      <c r="J1952" s="1404"/>
    </row>
    <row r="1953" spans="1:10">
      <c r="A1953" s="1405"/>
      <c r="B1953" s="1406"/>
      <c r="C1953" s="1407"/>
      <c r="D1953" s="1408"/>
      <c r="E1953" s="1404"/>
      <c r="G1953" s="1408"/>
      <c r="H1953" s="1404"/>
      <c r="I1953" s="1053"/>
      <c r="J1953" s="1404"/>
    </row>
    <row r="1954" spans="1:10">
      <c r="A1954" s="1405"/>
      <c r="B1954" s="1406"/>
      <c r="C1954" s="1407"/>
      <c r="D1954" s="1408"/>
      <c r="E1954" s="1404"/>
      <c r="G1954" s="1408"/>
      <c r="H1954" s="1404"/>
      <c r="I1954" s="1053"/>
      <c r="J1954" s="1404"/>
    </row>
    <row r="1955" spans="1:10">
      <c r="A1955" s="1405"/>
      <c r="B1955" s="1406"/>
      <c r="C1955" s="1407"/>
      <c r="D1955" s="1408"/>
      <c r="E1955" s="1404"/>
      <c r="G1955" s="1408"/>
      <c r="H1955" s="1404"/>
      <c r="I1955" s="1053"/>
      <c r="J1955" s="1404"/>
    </row>
    <row r="1956" spans="1:10">
      <c r="A1956" s="1405"/>
      <c r="B1956" s="1406"/>
      <c r="C1956" s="1407"/>
      <c r="D1956" s="1408"/>
      <c r="E1956" s="1404"/>
      <c r="G1956" s="1408"/>
      <c r="H1956" s="1404"/>
      <c r="I1956" s="1053"/>
      <c r="J1956" s="1404"/>
    </row>
    <row r="1957" spans="1:10">
      <c r="A1957" s="1405"/>
      <c r="B1957" s="1406"/>
      <c r="C1957" s="1407"/>
      <c r="D1957" s="1408"/>
      <c r="E1957" s="1404"/>
      <c r="G1957" s="1408"/>
      <c r="H1957" s="1404"/>
      <c r="I1957" s="1053"/>
      <c r="J1957" s="1404"/>
    </row>
    <row r="1958" spans="1:10">
      <c r="A1958" s="1405"/>
      <c r="B1958" s="1406"/>
      <c r="C1958" s="1407"/>
      <c r="D1958" s="1408"/>
      <c r="E1958" s="1404"/>
      <c r="G1958" s="1408"/>
      <c r="H1958" s="1404"/>
      <c r="I1958" s="1053"/>
      <c r="J1958" s="1404"/>
    </row>
    <row r="1959" spans="1:10">
      <c r="A1959" s="1405"/>
      <c r="B1959" s="1406"/>
      <c r="C1959" s="1407"/>
      <c r="D1959" s="1408"/>
      <c r="E1959" s="1404"/>
      <c r="G1959" s="1408"/>
      <c r="H1959" s="1404"/>
      <c r="I1959" s="1053"/>
      <c r="J1959" s="1404"/>
    </row>
    <row r="1960" spans="1:10">
      <c r="A1960" s="1405"/>
      <c r="B1960" s="1406"/>
      <c r="C1960" s="1407"/>
      <c r="D1960" s="1408"/>
      <c r="E1960" s="1404"/>
      <c r="G1960" s="1408"/>
      <c r="H1960" s="1404"/>
      <c r="I1960" s="1053"/>
      <c r="J1960" s="1404"/>
    </row>
    <row r="1961" spans="1:10">
      <c r="A1961" s="1405"/>
      <c r="B1961" s="1406"/>
      <c r="C1961" s="1407"/>
      <c r="D1961" s="1408"/>
      <c r="E1961" s="1404"/>
      <c r="G1961" s="1408"/>
      <c r="H1961" s="1404"/>
      <c r="I1961" s="1053"/>
      <c r="J1961" s="1404"/>
    </row>
    <row r="1962" spans="1:10">
      <c r="A1962" s="1405"/>
      <c r="B1962" s="1406"/>
      <c r="C1962" s="1407"/>
      <c r="D1962" s="1408"/>
      <c r="E1962" s="1404"/>
      <c r="G1962" s="1408"/>
      <c r="H1962" s="1404"/>
      <c r="I1962" s="1053"/>
      <c r="J1962" s="1404"/>
    </row>
    <row r="1963" spans="1:10">
      <c r="A1963" s="1405"/>
      <c r="B1963" s="1406"/>
      <c r="C1963" s="1407"/>
      <c r="D1963" s="1408"/>
      <c r="E1963" s="1404"/>
      <c r="G1963" s="1408"/>
      <c r="H1963" s="1404"/>
      <c r="I1963" s="1053"/>
      <c r="J1963" s="1404"/>
    </row>
    <row r="1964" spans="1:10">
      <c r="A1964" s="1405"/>
      <c r="B1964" s="1406"/>
      <c r="C1964" s="1407"/>
      <c r="D1964" s="1408"/>
      <c r="E1964" s="1404"/>
      <c r="G1964" s="1408"/>
      <c r="H1964" s="1404"/>
      <c r="I1964" s="1053"/>
      <c r="J1964" s="1404"/>
    </row>
    <row r="1965" spans="1:10">
      <c r="A1965" s="1405"/>
      <c r="B1965" s="1406"/>
      <c r="C1965" s="1407"/>
      <c r="D1965" s="1408"/>
      <c r="E1965" s="1404"/>
      <c r="G1965" s="1408"/>
      <c r="H1965" s="1404"/>
      <c r="I1965" s="1053"/>
      <c r="J1965" s="1404"/>
    </row>
    <row r="1966" spans="1:10">
      <c r="A1966" s="1405"/>
      <c r="B1966" s="1406"/>
      <c r="C1966" s="1407"/>
      <c r="D1966" s="1408"/>
      <c r="E1966" s="1404"/>
      <c r="G1966" s="1408"/>
      <c r="H1966" s="1404"/>
      <c r="I1966" s="1053"/>
      <c r="J1966" s="1404"/>
    </row>
    <row r="1967" spans="1:10">
      <c r="A1967" s="1405"/>
      <c r="B1967" s="1406"/>
      <c r="C1967" s="1407"/>
      <c r="D1967" s="1408"/>
      <c r="E1967" s="1404"/>
      <c r="G1967" s="1408"/>
      <c r="H1967" s="1404"/>
      <c r="I1967" s="1053"/>
      <c r="J1967" s="1404"/>
    </row>
    <row r="1968" spans="1:10">
      <c r="A1968" s="1405"/>
      <c r="B1968" s="1406"/>
      <c r="C1968" s="1407"/>
      <c r="D1968" s="1408"/>
      <c r="E1968" s="1404"/>
      <c r="G1968" s="1408"/>
      <c r="H1968" s="1404"/>
      <c r="I1968" s="1053"/>
      <c r="J1968" s="1404"/>
    </row>
    <row r="1969" spans="1:10">
      <c r="A1969" s="1405"/>
      <c r="B1969" s="1406"/>
      <c r="C1969" s="1407"/>
      <c r="D1969" s="1408"/>
      <c r="E1969" s="1404"/>
      <c r="G1969" s="1408"/>
      <c r="H1969" s="1404"/>
      <c r="I1969" s="1053"/>
      <c r="J1969" s="1404"/>
    </row>
    <row r="1970" spans="1:10">
      <c r="A1970" s="1405"/>
      <c r="B1970" s="1406"/>
      <c r="C1970" s="1407"/>
      <c r="D1970" s="1408"/>
      <c r="E1970" s="1404"/>
      <c r="G1970" s="1408"/>
      <c r="H1970" s="1404"/>
      <c r="I1970" s="1053"/>
      <c r="J1970" s="1404"/>
    </row>
    <row r="1971" spans="1:10">
      <c r="A1971" s="1405"/>
      <c r="B1971" s="1406"/>
      <c r="C1971" s="1407"/>
      <c r="D1971" s="1408"/>
      <c r="E1971" s="1404"/>
      <c r="G1971" s="1408"/>
      <c r="H1971" s="1404"/>
      <c r="I1971" s="1053"/>
      <c r="J1971" s="1404"/>
    </row>
    <row r="1972" spans="1:10">
      <c r="A1972" s="1405"/>
      <c r="B1972" s="1406"/>
      <c r="C1972" s="1407"/>
      <c r="D1972" s="1408"/>
      <c r="E1972" s="1404"/>
      <c r="G1972" s="1408"/>
      <c r="H1972" s="1404"/>
      <c r="I1972" s="1053"/>
      <c r="J1972" s="1404"/>
    </row>
    <row r="1973" spans="1:10">
      <c r="A1973" s="1405"/>
      <c r="B1973" s="1406"/>
      <c r="C1973" s="1407"/>
      <c r="D1973" s="1408"/>
      <c r="E1973" s="1404"/>
      <c r="G1973" s="1408"/>
      <c r="H1973" s="1404"/>
      <c r="I1973" s="1053"/>
      <c r="J1973" s="1404"/>
    </row>
    <row r="1974" spans="1:10">
      <c r="A1974" s="1405"/>
      <c r="B1974" s="1406"/>
      <c r="C1974" s="1407"/>
      <c r="D1974" s="1408"/>
      <c r="E1974" s="1404"/>
      <c r="G1974" s="1408"/>
      <c r="H1974" s="1404"/>
      <c r="I1974" s="1053"/>
      <c r="J1974" s="1404"/>
    </row>
    <row r="1975" spans="1:10">
      <c r="A1975" s="1405"/>
      <c r="B1975" s="1406"/>
      <c r="C1975" s="1407"/>
      <c r="D1975" s="1408"/>
      <c r="E1975" s="1404"/>
      <c r="G1975" s="1408"/>
      <c r="H1975" s="1404"/>
      <c r="I1975" s="1053"/>
      <c r="J1975" s="1404"/>
    </row>
    <row r="1976" spans="1:10">
      <c r="A1976" s="1405"/>
      <c r="B1976" s="1406"/>
      <c r="C1976" s="1407"/>
      <c r="D1976" s="1408"/>
      <c r="E1976" s="1404"/>
      <c r="G1976" s="1408"/>
      <c r="H1976" s="1404"/>
      <c r="I1976" s="1053"/>
      <c r="J1976" s="1404"/>
    </row>
    <row r="1977" spans="1:10">
      <c r="A1977" s="1405"/>
      <c r="B1977" s="1406"/>
      <c r="C1977" s="1407"/>
      <c r="D1977" s="1408"/>
      <c r="E1977" s="1404"/>
      <c r="G1977" s="1408"/>
      <c r="H1977" s="1404"/>
      <c r="I1977" s="1053"/>
      <c r="J1977" s="1404"/>
    </row>
    <row r="1978" spans="1:10">
      <c r="A1978" s="1405"/>
      <c r="B1978" s="1406"/>
      <c r="C1978" s="1407"/>
      <c r="D1978" s="1408"/>
      <c r="E1978" s="1404"/>
      <c r="G1978" s="1408"/>
      <c r="H1978" s="1404"/>
      <c r="I1978" s="1053"/>
      <c r="J1978" s="1404"/>
    </row>
    <row r="1979" spans="1:10">
      <c r="A1979" s="1405"/>
      <c r="B1979" s="1406"/>
      <c r="C1979" s="1407"/>
      <c r="D1979" s="1408"/>
      <c r="E1979" s="1404"/>
      <c r="G1979" s="1408"/>
      <c r="H1979" s="1404"/>
      <c r="I1979" s="1053"/>
      <c r="J1979" s="1404"/>
    </row>
    <row r="1980" spans="1:10">
      <c r="A1980" s="1405"/>
      <c r="B1980" s="1406"/>
      <c r="C1980" s="1407"/>
      <c r="D1980" s="1408"/>
      <c r="E1980" s="1404"/>
      <c r="G1980" s="1408"/>
      <c r="H1980" s="1404"/>
      <c r="I1980" s="1053"/>
      <c r="J1980" s="1404"/>
    </row>
    <row r="1981" spans="1:10">
      <c r="A1981" s="1405"/>
      <c r="B1981" s="1406"/>
      <c r="C1981" s="1407"/>
      <c r="D1981" s="1408"/>
      <c r="E1981" s="1404"/>
      <c r="G1981" s="1408"/>
      <c r="H1981" s="1404"/>
      <c r="I1981" s="1053"/>
      <c r="J1981" s="1404"/>
    </row>
    <row r="1982" spans="1:10">
      <c r="A1982" s="1405"/>
      <c r="B1982" s="1406"/>
      <c r="C1982" s="1407"/>
      <c r="D1982" s="1408"/>
      <c r="E1982" s="1404"/>
      <c r="G1982" s="1408"/>
      <c r="H1982" s="1404"/>
      <c r="I1982" s="1053"/>
      <c r="J1982" s="1404"/>
    </row>
    <row r="1983" spans="1:10">
      <c r="A1983" s="1405"/>
      <c r="B1983" s="1406"/>
      <c r="C1983" s="1407"/>
      <c r="D1983" s="1408"/>
      <c r="E1983" s="1404"/>
      <c r="G1983" s="1408"/>
      <c r="H1983" s="1404"/>
      <c r="I1983" s="1053"/>
      <c r="J1983" s="1404"/>
    </row>
    <row r="1984" spans="1:10">
      <c r="A1984" s="1405"/>
      <c r="B1984" s="1406"/>
      <c r="C1984" s="1407"/>
      <c r="D1984" s="1408"/>
      <c r="E1984" s="1404"/>
      <c r="G1984" s="1408"/>
      <c r="H1984" s="1404"/>
      <c r="I1984" s="1053"/>
      <c r="J1984" s="1404"/>
    </row>
    <row r="1985" spans="1:10">
      <c r="A1985" s="1405"/>
      <c r="B1985" s="1406"/>
      <c r="C1985" s="1407"/>
      <c r="D1985" s="1408"/>
      <c r="E1985" s="1404"/>
      <c r="G1985" s="1408"/>
      <c r="H1985" s="1404"/>
      <c r="I1985" s="1053"/>
      <c r="J1985" s="1404"/>
    </row>
    <row r="1986" spans="1:10">
      <c r="A1986" s="1405"/>
      <c r="B1986" s="1406"/>
      <c r="C1986" s="1407"/>
      <c r="D1986" s="1408"/>
      <c r="E1986" s="1404"/>
      <c r="G1986" s="1408"/>
      <c r="H1986" s="1404"/>
      <c r="I1986" s="1053"/>
      <c r="J1986" s="1404"/>
    </row>
    <row r="1987" spans="1:10">
      <c r="A1987" s="1405"/>
      <c r="B1987" s="1406"/>
      <c r="C1987" s="1407"/>
      <c r="D1987" s="1408"/>
      <c r="E1987" s="1404"/>
      <c r="G1987" s="1408"/>
      <c r="H1987" s="1404"/>
      <c r="I1987" s="1053"/>
      <c r="J1987" s="1404"/>
    </row>
    <row r="1988" spans="1:10">
      <c r="A1988" s="1405"/>
      <c r="B1988" s="1406"/>
      <c r="C1988" s="1407"/>
      <c r="D1988" s="1408"/>
      <c r="E1988" s="1404"/>
      <c r="G1988" s="1408"/>
      <c r="H1988" s="1404"/>
      <c r="I1988" s="1053"/>
      <c r="J1988" s="1404"/>
    </row>
    <row r="1989" spans="1:10">
      <c r="A1989" s="1405"/>
      <c r="B1989" s="1406"/>
      <c r="C1989" s="1407"/>
      <c r="D1989" s="1408"/>
      <c r="E1989" s="1404"/>
      <c r="G1989" s="1408"/>
      <c r="H1989" s="1404"/>
      <c r="I1989" s="1053"/>
      <c r="J1989" s="1404"/>
    </row>
    <row r="1990" spans="1:10">
      <c r="A1990" s="1405"/>
      <c r="B1990" s="1406"/>
      <c r="C1990" s="1407"/>
      <c r="D1990" s="1408"/>
      <c r="E1990" s="1404"/>
      <c r="G1990" s="1408"/>
      <c r="H1990" s="1404"/>
      <c r="I1990" s="1053"/>
      <c r="J1990" s="1404"/>
    </row>
    <row r="1991" spans="1:10">
      <c r="A1991" s="1405"/>
      <c r="B1991" s="1406"/>
      <c r="C1991" s="1407"/>
      <c r="D1991" s="1408"/>
      <c r="E1991" s="1404"/>
      <c r="G1991" s="1408"/>
      <c r="H1991" s="1404"/>
      <c r="I1991" s="1053"/>
      <c r="J1991" s="1404"/>
    </row>
    <row r="1992" spans="1:10">
      <c r="A1992" s="1405"/>
      <c r="B1992" s="1406"/>
      <c r="C1992" s="1407"/>
      <c r="D1992" s="1408"/>
      <c r="E1992" s="1404"/>
      <c r="G1992" s="1408"/>
      <c r="H1992" s="1404"/>
      <c r="I1992" s="1053"/>
      <c r="J1992" s="1404"/>
    </row>
    <row r="1993" spans="1:10">
      <c r="A1993" s="1405"/>
      <c r="B1993" s="1406"/>
      <c r="C1993" s="1407"/>
      <c r="D1993" s="1408"/>
      <c r="E1993" s="1404"/>
      <c r="G1993" s="1408"/>
      <c r="H1993" s="1404"/>
      <c r="I1993" s="1053"/>
      <c r="J1993" s="1404"/>
    </row>
    <row r="1994" spans="1:10">
      <c r="A1994" s="1405"/>
      <c r="B1994" s="1406"/>
      <c r="C1994" s="1407"/>
      <c r="D1994" s="1408"/>
      <c r="E1994" s="1404"/>
      <c r="G1994" s="1408"/>
      <c r="H1994" s="1404"/>
      <c r="I1994" s="1053"/>
      <c r="J1994" s="1404"/>
    </row>
    <row r="1995" spans="1:10">
      <c r="A1995" s="1405"/>
      <c r="B1995" s="1406"/>
      <c r="C1995" s="1407"/>
      <c r="D1995" s="1408"/>
      <c r="E1995" s="1404"/>
      <c r="G1995" s="1408"/>
      <c r="H1995" s="1404"/>
      <c r="I1995" s="1053"/>
      <c r="J1995" s="1404"/>
    </row>
    <row r="1996" spans="1:10">
      <c r="A1996" s="1405"/>
      <c r="B1996" s="1406"/>
      <c r="C1996" s="1407"/>
      <c r="D1996" s="1408"/>
      <c r="E1996" s="1404"/>
      <c r="G1996" s="1408"/>
      <c r="H1996" s="1404"/>
      <c r="I1996" s="1053"/>
      <c r="J1996" s="1404"/>
    </row>
    <row r="1997" spans="1:10">
      <c r="A1997" s="1405"/>
      <c r="B1997" s="1406"/>
      <c r="C1997" s="1407"/>
      <c r="D1997" s="1408"/>
      <c r="E1997" s="1404"/>
      <c r="G1997" s="1408"/>
      <c r="H1997" s="1404"/>
      <c r="I1997" s="1053"/>
      <c r="J1997" s="1404"/>
    </row>
    <row r="1998" spans="1:10">
      <c r="A1998" s="1405"/>
      <c r="B1998" s="1406"/>
      <c r="C1998" s="1407"/>
      <c r="D1998" s="1408"/>
      <c r="E1998" s="1404"/>
      <c r="G1998" s="1408"/>
      <c r="H1998" s="1404"/>
      <c r="I1998" s="1053"/>
      <c r="J1998" s="1404"/>
    </row>
    <row r="1999" spans="1:10">
      <c r="A1999" s="1405"/>
      <c r="B1999" s="1406"/>
      <c r="C1999" s="1407"/>
      <c r="D1999" s="1408"/>
      <c r="E1999" s="1404"/>
      <c r="G1999" s="1408"/>
      <c r="H1999" s="1404"/>
      <c r="I1999" s="1053"/>
      <c r="J1999" s="1404"/>
    </row>
    <row r="2000" spans="1:10">
      <c r="A2000" s="1405"/>
      <c r="B2000" s="1406"/>
      <c r="C2000" s="1407"/>
      <c r="D2000" s="1408"/>
      <c r="E2000" s="1404"/>
      <c r="G2000" s="1408"/>
      <c r="H2000" s="1404"/>
      <c r="I2000" s="1053"/>
      <c r="J2000" s="1404"/>
    </row>
    <row r="2001" spans="1:10">
      <c r="A2001" s="1405"/>
      <c r="B2001" s="1406"/>
      <c r="C2001" s="1407"/>
      <c r="D2001" s="1408"/>
      <c r="E2001" s="1404"/>
      <c r="G2001" s="1408"/>
      <c r="H2001" s="1404"/>
      <c r="I2001" s="1053"/>
      <c r="J2001" s="1404"/>
    </row>
    <row r="2002" spans="1:10">
      <c r="A2002" s="1405"/>
      <c r="B2002" s="1406"/>
      <c r="C2002" s="1407"/>
      <c r="D2002" s="1408"/>
      <c r="E2002" s="1404"/>
      <c r="G2002" s="1408"/>
      <c r="H2002" s="1404"/>
      <c r="I2002" s="1053"/>
      <c r="J2002" s="1404"/>
    </row>
    <row r="2003" spans="1:10">
      <c r="A2003" s="1405"/>
      <c r="B2003" s="1406"/>
      <c r="C2003" s="1407"/>
      <c r="D2003" s="1408"/>
      <c r="E2003" s="1404"/>
      <c r="G2003" s="1408"/>
      <c r="H2003" s="1404"/>
      <c r="I2003" s="1053"/>
      <c r="J2003" s="1404"/>
    </row>
    <row r="2004" spans="1:10">
      <c r="A2004" s="1405"/>
      <c r="B2004" s="1406"/>
      <c r="C2004" s="1407"/>
      <c r="D2004" s="1408"/>
      <c r="E2004" s="1404"/>
      <c r="G2004" s="1408"/>
      <c r="H2004" s="1404"/>
      <c r="I2004" s="1053"/>
      <c r="J2004" s="1404"/>
    </row>
    <row r="2005" spans="1:10">
      <c r="A2005" s="1405"/>
      <c r="B2005" s="1406"/>
      <c r="C2005" s="1407"/>
      <c r="D2005" s="1408"/>
      <c r="E2005" s="1404"/>
      <c r="G2005" s="1408"/>
      <c r="H2005" s="1404"/>
      <c r="I2005" s="1053"/>
      <c r="J2005" s="1404"/>
    </row>
    <row r="2006" spans="1:10">
      <c r="A2006" s="1405"/>
      <c r="B2006" s="1406"/>
      <c r="C2006" s="1407"/>
      <c r="D2006" s="1408"/>
      <c r="E2006" s="1404"/>
      <c r="G2006" s="1408"/>
      <c r="H2006" s="1404"/>
      <c r="I2006" s="1053"/>
      <c r="J2006" s="1404"/>
    </row>
    <row r="2007" spans="1:10">
      <c r="A2007" s="1405"/>
      <c r="B2007" s="1406"/>
      <c r="C2007" s="1407"/>
      <c r="D2007" s="1408"/>
      <c r="E2007" s="1404"/>
      <c r="G2007" s="1408"/>
      <c r="H2007" s="1404"/>
      <c r="I2007" s="1053"/>
      <c r="J2007" s="1404"/>
    </row>
    <row r="2008" spans="1:10">
      <c r="A2008" s="1405"/>
      <c r="B2008" s="1406"/>
      <c r="C2008" s="1407"/>
      <c r="D2008" s="1408"/>
      <c r="E2008" s="1404"/>
      <c r="G2008" s="1408"/>
      <c r="H2008" s="1404"/>
      <c r="I2008" s="1053"/>
      <c r="J2008" s="1404"/>
    </row>
    <row r="2009" spans="1:10">
      <c r="A2009" s="1405"/>
      <c r="B2009" s="1406"/>
      <c r="C2009" s="1407"/>
      <c r="D2009" s="1408"/>
      <c r="E2009" s="1404"/>
      <c r="G2009" s="1408"/>
      <c r="H2009" s="1404"/>
      <c r="I2009" s="1053"/>
      <c r="J2009" s="1404"/>
    </row>
    <row r="2010" spans="1:10">
      <c r="A2010" s="1405"/>
      <c r="B2010" s="1406"/>
      <c r="C2010" s="1407"/>
      <c r="D2010" s="1408"/>
      <c r="E2010" s="1404"/>
      <c r="G2010" s="1408"/>
      <c r="H2010" s="1404"/>
      <c r="I2010" s="1053"/>
      <c r="J2010" s="1404"/>
    </row>
    <row r="2011" spans="1:10">
      <c r="A2011" s="1405"/>
      <c r="B2011" s="1406"/>
      <c r="C2011" s="1407"/>
      <c r="D2011" s="1408"/>
      <c r="E2011" s="1404"/>
      <c r="G2011" s="1408"/>
      <c r="H2011" s="1404"/>
      <c r="I2011" s="1053"/>
      <c r="J2011" s="1404"/>
    </row>
    <row r="2012" spans="1:10">
      <c r="A2012" s="1405"/>
      <c r="B2012" s="1406"/>
      <c r="C2012" s="1407"/>
      <c r="D2012" s="1408"/>
      <c r="E2012" s="1404"/>
      <c r="G2012" s="1408"/>
      <c r="H2012" s="1404"/>
      <c r="I2012" s="1053"/>
      <c r="J2012" s="1404"/>
    </row>
    <row r="2013" spans="1:10">
      <c r="A2013" s="1405"/>
      <c r="B2013" s="1406"/>
      <c r="C2013" s="1407"/>
      <c r="D2013" s="1408"/>
      <c r="E2013" s="1404"/>
      <c r="G2013" s="1408"/>
      <c r="H2013" s="1404"/>
      <c r="I2013" s="1053"/>
      <c r="J2013" s="1404"/>
    </row>
    <row r="2014" spans="1:10">
      <c r="A2014" s="1405"/>
      <c r="B2014" s="1406"/>
      <c r="C2014" s="1407"/>
      <c r="D2014" s="1408"/>
      <c r="E2014" s="1404"/>
      <c r="G2014" s="1408"/>
      <c r="H2014" s="1404"/>
      <c r="I2014" s="1053"/>
      <c r="J2014" s="1404"/>
    </row>
    <row r="2015" spans="1:10">
      <c r="A2015" s="1405"/>
      <c r="B2015" s="1406"/>
      <c r="C2015" s="1407"/>
      <c r="D2015" s="1408"/>
      <c r="E2015" s="1404"/>
      <c r="G2015" s="1408"/>
      <c r="H2015" s="1404"/>
      <c r="I2015" s="1053"/>
      <c r="J2015" s="1404"/>
    </row>
    <row r="2016" spans="1:10">
      <c r="A2016" s="1405"/>
      <c r="B2016" s="1406"/>
      <c r="C2016" s="1407"/>
      <c r="D2016" s="1408"/>
      <c r="E2016" s="1404"/>
      <c r="G2016" s="1408"/>
      <c r="H2016" s="1404"/>
      <c r="I2016" s="1053"/>
      <c r="J2016" s="1404"/>
    </row>
    <row r="2017" spans="1:10">
      <c r="A2017" s="1405"/>
      <c r="B2017" s="1406"/>
      <c r="C2017" s="1407"/>
      <c r="D2017" s="1408"/>
      <c r="E2017" s="1404"/>
      <c r="G2017" s="1408"/>
      <c r="H2017" s="1404"/>
      <c r="I2017" s="1053"/>
      <c r="J2017" s="1404"/>
    </row>
    <row r="2018" spans="1:10">
      <c r="A2018" s="1405"/>
      <c r="B2018" s="1406"/>
      <c r="C2018" s="1407"/>
      <c r="D2018" s="1408"/>
      <c r="E2018" s="1404"/>
      <c r="G2018" s="1408"/>
      <c r="H2018" s="1404"/>
      <c r="I2018" s="1053"/>
      <c r="J2018" s="1404"/>
    </row>
    <row r="2019" spans="1:10">
      <c r="A2019" s="1405"/>
      <c r="B2019" s="1406"/>
      <c r="C2019" s="1407"/>
      <c r="D2019" s="1408"/>
      <c r="E2019" s="1404"/>
      <c r="G2019" s="1408"/>
      <c r="H2019" s="1404"/>
      <c r="I2019" s="1053"/>
      <c r="J2019" s="1404"/>
    </row>
    <row r="2020" spans="1:10">
      <c r="A2020" s="1405"/>
      <c r="B2020" s="1406"/>
      <c r="C2020" s="1407"/>
      <c r="D2020" s="1408"/>
      <c r="E2020" s="1404"/>
      <c r="G2020" s="1408"/>
      <c r="H2020" s="1404"/>
      <c r="I2020" s="1053"/>
      <c r="J2020" s="1404"/>
    </row>
    <row r="2021" spans="1:10">
      <c r="A2021" s="1405"/>
      <c r="B2021" s="1406"/>
      <c r="C2021" s="1407"/>
      <c r="D2021" s="1408"/>
      <c r="E2021" s="1404"/>
      <c r="G2021" s="1408"/>
      <c r="H2021" s="1404"/>
      <c r="I2021" s="1053"/>
      <c r="J2021" s="1404"/>
    </row>
    <row r="2022" spans="1:10">
      <c r="A2022" s="1405"/>
      <c r="B2022" s="1406"/>
      <c r="C2022" s="1407"/>
      <c r="D2022" s="1408"/>
      <c r="E2022" s="1404"/>
      <c r="G2022" s="1408"/>
      <c r="H2022" s="1404"/>
      <c r="I2022" s="1053"/>
      <c r="J2022" s="1404"/>
    </row>
    <row r="2023" spans="1:10">
      <c r="A2023" s="1405"/>
      <c r="B2023" s="1406"/>
      <c r="C2023" s="1407"/>
      <c r="D2023" s="1408"/>
      <c r="E2023" s="1404"/>
      <c r="G2023" s="1408"/>
      <c r="H2023" s="1404"/>
      <c r="I2023" s="1053"/>
      <c r="J2023" s="1404"/>
    </row>
    <row r="2024" spans="1:10">
      <c r="A2024" s="1405"/>
      <c r="B2024" s="1406"/>
      <c r="C2024" s="1407"/>
      <c r="D2024" s="1408"/>
      <c r="E2024" s="1404"/>
      <c r="G2024" s="1408"/>
      <c r="H2024" s="1404"/>
      <c r="I2024" s="1053"/>
      <c r="J2024" s="1404"/>
    </row>
    <row r="2025" spans="1:10">
      <c r="A2025" s="1405"/>
      <c r="B2025" s="1406"/>
      <c r="C2025" s="1407"/>
      <c r="D2025" s="1408"/>
      <c r="E2025" s="1404"/>
      <c r="G2025" s="1408"/>
      <c r="H2025" s="1404"/>
      <c r="I2025" s="1053"/>
      <c r="J2025" s="1404"/>
    </row>
    <row r="2026" spans="1:10">
      <c r="A2026" s="1405"/>
      <c r="B2026" s="1406"/>
      <c r="C2026" s="1407"/>
      <c r="D2026" s="1408"/>
      <c r="E2026" s="1404"/>
      <c r="G2026" s="1408"/>
      <c r="H2026" s="1404"/>
      <c r="I2026" s="1053"/>
      <c r="J2026" s="1404"/>
    </row>
    <row r="2027" spans="1:10">
      <c r="A2027" s="1405"/>
      <c r="B2027" s="1406"/>
      <c r="C2027" s="1407"/>
      <c r="D2027" s="1408"/>
      <c r="E2027" s="1404"/>
      <c r="G2027" s="1408"/>
      <c r="H2027" s="1404"/>
      <c r="I2027" s="1053"/>
      <c r="J2027" s="1404"/>
    </row>
    <row r="2028" spans="1:10">
      <c r="A2028" s="1405"/>
      <c r="B2028" s="1406"/>
      <c r="C2028" s="1407"/>
      <c r="D2028" s="1408"/>
      <c r="E2028" s="1404"/>
      <c r="G2028" s="1408"/>
      <c r="H2028" s="1404"/>
      <c r="I2028" s="1053"/>
      <c r="J2028" s="1404"/>
    </row>
    <row r="2029" spans="1:10">
      <c r="A2029" s="1405"/>
      <c r="B2029" s="1406"/>
      <c r="C2029" s="1407"/>
      <c r="D2029" s="1408"/>
      <c r="E2029" s="1404"/>
      <c r="G2029" s="1408"/>
      <c r="H2029" s="1404"/>
      <c r="I2029" s="1053"/>
      <c r="J2029" s="1404"/>
    </row>
    <row r="2030" spans="1:10">
      <c r="A2030" s="1405"/>
      <c r="B2030" s="1406"/>
      <c r="C2030" s="1407"/>
      <c r="D2030" s="1408"/>
      <c r="E2030" s="1404"/>
      <c r="G2030" s="1408"/>
      <c r="H2030" s="1404"/>
      <c r="I2030" s="1053"/>
      <c r="J2030" s="1404"/>
    </row>
    <row r="2031" spans="1:10">
      <c r="A2031" s="1405"/>
      <c r="B2031" s="1406"/>
      <c r="C2031" s="1407"/>
      <c r="D2031" s="1408"/>
      <c r="E2031" s="1404"/>
      <c r="G2031" s="1408"/>
      <c r="H2031" s="1404"/>
      <c r="I2031" s="1053"/>
      <c r="J2031" s="1404"/>
    </row>
    <row r="2032" spans="1:10">
      <c r="A2032" s="1405"/>
      <c r="B2032" s="1406"/>
      <c r="C2032" s="1407"/>
      <c r="D2032" s="1408"/>
      <c r="E2032" s="1404"/>
      <c r="G2032" s="1408"/>
      <c r="H2032" s="1404"/>
      <c r="I2032" s="1053"/>
      <c r="J2032" s="1404"/>
    </row>
    <row r="2033" spans="1:10">
      <c r="A2033" s="1405"/>
      <c r="B2033" s="1406"/>
      <c r="C2033" s="1407"/>
      <c r="D2033" s="1408"/>
      <c r="E2033" s="1404"/>
      <c r="G2033" s="1408"/>
      <c r="H2033" s="1404"/>
      <c r="I2033" s="1053"/>
      <c r="J2033" s="1404"/>
    </row>
    <row r="2034" spans="1:10">
      <c r="A2034" s="1405"/>
      <c r="B2034" s="1406"/>
      <c r="C2034" s="1407"/>
      <c r="D2034" s="1408"/>
      <c r="E2034" s="1404"/>
      <c r="G2034" s="1408"/>
      <c r="H2034" s="1404"/>
      <c r="I2034" s="1053"/>
      <c r="J2034" s="1404"/>
    </row>
    <row r="2035" spans="1:10">
      <c r="A2035" s="1405"/>
      <c r="B2035" s="1406"/>
      <c r="C2035" s="1407"/>
      <c r="D2035" s="1408"/>
      <c r="E2035" s="1404"/>
      <c r="G2035" s="1408"/>
      <c r="H2035" s="1404"/>
      <c r="I2035" s="1053"/>
      <c r="J2035" s="1404"/>
    </row>
    <row r="2036" spans="1:10">
      <c r="A2036" s="1405"/>
      <c r="B2036" s="1406"/>
      <c r="C2036" s="1407"/>
      <c r="D2036" s="1408"/>
      <c r="E2036" s="1404"/>
      <c r="G2036" s="1408"/>
      <c r="H2036" s="1404"/>
      <c r="I2036" s="1053"/>
      <c r="J2036" s="1404"/>
    </row>
    <row r="2037" spans="1:10">
      <c r="A2037" s="1405"/>
      <c r="B2037" s="1406"/>
      <c r="C2037" s="1407"/>
      <c r="D2037" s="1408"/>
      <c r="E2037" s="1404"/>
      <c r="G2037" s="1408"/>
      <c r="H2037" s="1404"/>
      <c r="I2037" s="1053"/>
      <c r="J2037" s="1404"/>
    </row>
    <row r="2038" spans="1:10">
      <c r="A2038" s="1405"/>
      <c r="B2038" s="1406"/>
      <c r="C2038" s="1407"/>
      <c r="D2038" s="1408"/>
      <c r="E2038" s="1404"/>
      <c r="G2038" s="1408"/>
      <c r="H2038" s="1404"/>
      <c r="I2038" s="1053"/>
      <c r="J2038" s="1404"/>
    </row>
    <row r="2039" spans="1:10">
      <c r="A2039" s="1405"/>
      <c r="B2039" s="1406"/>
      <c r="C2039" s="1407"/>
      <c r="D2039" s="1408"/>
      <c r="E2039" s="1404"/>
      <c r="G2039" s="1408"/>
      <c r="H2039" s="1404"/>
      <c r="I2039" s="1053"/>
      <c r="J2039" s="1404"/>
    </row>
    <row r="2040" spans="1:10">
      <c r="A2040" s="1405"/>
      <c r="B2040" s="1406"/>
      <c r="C2040" s="1407"/>
      <c r="D2040" s="1408"/>
      <c r="E2040" s="1404"/>
      <c r="G2040" s="1408"/>
      <c r="H2040" s="1404"/>
      <c r="I2040" s="1053"/>
      <c r="J2040" s="1404"/>
    </row>
    <row r="2041" spans="1:10">
      <c r="A2041" s="1405"/>
      <c r="B2041" s="1406"/>
      <c r="C2041" s="1407"/>
      <c r="D2041" s="1408"/>
      <c r="E2041" s="1404"/>
      <c r="G2041" s="1408"/>
      <c r="H2041" s="1404"/>
      <c r="I2041" s="1053"/>
      <c r="J2041" s="1404"/>
    </row>
    <row r="2042" spans="1:10">
      <c r="A2042" s="1405"/>
      <c r="B2042" s="1406"/>
      <c r="C2042" s="1407"/>
      <c r="D2042" s="1408"/>
      <c r="E2042" s="1404"/>
      <c r="G2042" s="1408"/>
      <c r="H2042" s="1404"/>
      <c r="I2042" s="1053"/>
      <c r="J2042" s="1404"/>
    </row>
    <row r="2043" spans="1:10">
      <c r="A2043" s="1405"/>
      <c r="B2043" s="1406"/>
      <c r="C2043" s="1407"/>
      <c r="D2043" s="1408"/>
      <c r="E2043" s="1404"/>
      <c r="G2043" s="1408"/>
      <c r="H2043" s="1404"/>
      <c r="I2043" s="1053"/>
      <c r="J2043" s="1404"/>
    </row>
    <row r="2044" spans="1:10">
      <c r="A2044" s="1405"/>
      <c r="B2044" s="1406"/>
      <c r="C2044" s="1407"/>
      <c r="D2044" s="1408"/>
      <c r="E2044" s="1404"/>
      <c r="G2044" s="1408"/>
      <c r="H2044" s="1404"/>
      <c r="I2044" s="1053"/>
      <c r="J2044" s="1404"/>
    </row>
    <row r="2045" spans="1:10">
      <c r="A2045" s="1405"/>
      <c r="B2045" s="1406"/>
      <c r="C2045" s="1407"/>
      <c r="D2045" s="1408"/>
      <c r="E2045" s="1404"/>
      <c r="G2045" s="1408"/>
      <c r="H2045" s="1404"/>
      <c r="I2045" s="1053"/>
      <c r="J2045" s="1404"/>
    </row>
    <row r="2046" spans="1:10">
      <c r="A2046" s="1405"/>
      <c r="B2046" s="1406"/>
      <c r="C2046" s="1407"/>
      <c r="D2046" s="1408"/>
      <c r="E2046" s="1404"/>
      <c r="G2046" s="1408"/>
      <c r="H2046" s="1404"/>
      <c r="I2046" s="1053"/>
      <c r="J2046" s="1404"/>
    </row>
    <row r="2047" spans="1:10">
      <c r="A2047" s="1405"/>
      <c r="B2047" s="1406"/>
      <c r="C2047" s="1407"/>
      <c r="D2047" s="1408"/>
      <c r="E2047" s="1404"/>
      <c r="G2047" s="1408"/>
      <c r="H2047" s="1404"/>
      <c r="I2047" s="1053"/>
      <c r="J2047" s="1404"/>
    </row>
    <row r="2048" spans="1:10">
      <c r="A2048" s="1405"/>
      <c r="B2048" s="1406"/>
      <c r="C2048" s="1407"/>
      <c r="D2048" s="1408"/>
      <c r="E2048" s="1404"/>
      <c r="G2048" s="1408"/>
      <c r="H2048" s="1404"/>
      <c r="I2048" s="1053"/>
      <c r="J2048" s="1404"/>
    </row>
    <row r="2049" spans="1:10">
      <c r="A2049" s="1405"/>
      <c r="B2049" s="1406"/>
      <c r="C2049" s="1407"/>
      <c r="D2049" s="1408"/>
      <c r="E2049" s="1404"/>
      <c r="G2049" s="1408"/>
      <c r="H2049" s="1404"/>
      <c r="I2049" s="1053"/>
      <c r="J2049" s="1404"/>
    </row>
    <row r="2050" spans="1:10">
      <c r="A2050" s="1405"/>
      <c r="B2050" s="1406"/>
      <c r="C2050" s="1407"/>
      <c r="D2050" s="1408"/>
      <c r="E2050" s="1404"/>
      <c r="G2050" s="1408"/>
      <c r="H2050" s="1404"/>
      <c r="I2050" s="1053"/>
      <c r="J2050" s="1404"/>
    </row>
    <row r="2051" spans="1:10">
      <c r="A2051" s="1405"/>
      <c r="B2051" s="1406"/>
      <c r="C2051" s="1407"/>
      <c r="D2051" s="1408"/>
      <c r="E2051" s="1404"/>
      <c r="G2051" s="1408"/>
      <c r="H2051" s="1404"/>
      <c r="I2051" s="1053"/>
      <c r="J2051" s="1404"/>
    </row>
    <row r="2052" spans="1:10">
      <c r="A2052" s="1405"/>
      <c r="B2052" s="1406"/>
      <c r="C2052" s="1407"/>
      <c r="D2052" s="1408"/>
      <c r="E2052" s="1404"/>
      <c r="G2052" s="1408"/>
      <c r="H2052" s="1404"/>
      <c r="I2052" s="1053"/>
      <c r="J2052" s="1404"/>
    </row>
    <row r="2053" spans="1:10">
      <c r="A2053" s="1405"/>
      <c r="B2053" s="1406"/>
      <c r="C2053" s="1407"/>
      <c r="D2053" s="1408"/>
      <c r="E2053" s="1404"/>
      <c r="G2053" s="1408"/>
      <c r="H2053" s="1404"/>
      <c r="I2053" s="1053"/>
      <c r="J2053" s="1404"/>
    </row>
    <row r="2054" spans="1:10">
      <c r="A2054" s="1405"/>
      <c r="B2054" s="1406"/>
      <c r="C2054" s="1407"/>
      <c r="D2054" s="1408"/>
      <c r="E2054" s="1404"/>
      <c r="G2054" s="1408"/>
      <c r="H2054" s="1404"/>
      <c r="I2054" s="1053"/>
      <c r="J2054" s="1404"/>
    </row>
    <row r="2055" spans="1:10">
      <c r="A2055" s="1405"/>
      <c r="B2055" s="1406"/>
      <c r="C2055" s="1407"/>
      <c r="D2055" s="1408"/>
      <c r="E2055" s="1404"/>
      <c r="G2055" s="1408"/>
      <c r="H2055" s="1404"/>
      <c r="I2055" s="1053"/>
      <c r="J2055" s="1404"/>
    </row>
    <row r="2056" spans="1:10">
      <c r="A2056" s="1405"/>
      <c r="B2056" s="1406"/>
      <c r="C2056" s="1407"/>
      <c r="D2056" s="1408"/>
      <c r="E2056" s="1404"/>
      <c r="G2056" s="1408"/>
      <c r="H2056" s="1404"/>
      <c r="I2056" s="1053"/>
      <c r="J2056" s="1404"/>
    </row>
    <row r="2057" spans="1:10">
      <c r="A2057" s="1405"/>
      <c r="B2057" s="1406"/>
      <c r="C2057" s="1407"/>
      <c r="D2057" s="1408"/>
      <c r="E2057" s="1404"/>
      <c r="G2057" s="1408"/>
      <c r="H2057" s="1404"/>
      <c r="I2057" s="1053"/>
      <c r="J2057" s="1404"/>
    </row>
    <row r="2058" spans="1:10">
      <c r="A2058" s="1405"/>
      <c r="B2058" s="1406"/>
      <c r="C2058" s="1407"/>
      <c r="D2058" s="1408"/>
      <c r="E2058" s="1404"/>
      <c r="G2058" s="1408"/>
      <c r="H2058" s="1404"/>
      <c r="I2058" s="1053"/>
      <c r="J2058" s="1404"/>
    </row>
    <row r="2059" spans="1:10">
      <c r="A2059" s="1405"/>
      <c r="B2059" s="1406"/>
      <c r="C2059" s="1407"/>
      <c r="D2059" s="1408"/>
      <c r="E2059" s="1404"/>
      <c r="G2059" s="1408"/>
      <c r="H2059" s="1404"/>
      <c r="I2059" s="1053"/>
      <c r="J2059" s="1404"/>
    </row>
    <row r="2060" spans="1:10">
      <c r="A2060" s="1405"/>
      <c r="B2060" s="1406"/>
      <c r="C2060" s="1407"/>
      <c r="D2060" s="1408"/>
      <c r="E2060" s="1404"/>
      <c r="G2060" s="1408"/>
      <c r="H2060" s="1404"/>
      <c r="I2060" s="1053"/>
      <c r="J2060" s="1404"/>
    </row>
    <row r="2061" spans="1:10">
      <c r="A2061" s="1405"/>
      <c r="B2061" s="1406"/>
      <c r="C2061" s="1407"/>
      <c r="D2061" s="1408"/>
      <c r="E2061" s="1404"/>
      <c r="G2061" s="1408"/>
      <c r="H2061" s="1404"/>
      <c r="I2061" s="1053"/>
      <c r="J2061" s="1404"/>
    </row>
    <row r="2062" spans="1:10">
      <c r="A2062" s="1405"/>
      <c r="B2062" s="1406"/>
      <c r="C2062" s="1407"/>
      <c r="D2062" s="1408"/>
      <c r="E2062" s="1404"/>
      <c r="G2062" s="1408"/>
      <c r="H2062" s="1404"/>
      <c r="I2062" s="1053"/>
      <c r="J2062" s="1404"/>
    </row>
    <row r="2063" spans="1:10">
      <c r="A2063" s="1405"/>
      <c r="B2063" s="1406"/>
      <c r="C2063" s="1407"/>
      <c r="D2063" s="1408"/>
      <c r="E2063" s="1404"/>
      <c r="G2063" s="1408"/>
      <c r="H2063" s="1404"/>
      <c r="I2063" s="1053"/>
      <c r="J2063" s="1404"/>
    </row>
    <row r="2064" spans="1:10">
      <c r="A2064" s="1405"/>
      <c r="B2064" s="1406"/>
      <c r="C2064" s="1407"/>
      <c r="D2064" s="1408"/>
      <c r="E2064" s="1404"/>
      <c r="G2064" s="1408"/>
      <c r="H2064" s="1404"/>
      <c r="I2064" s="1053"/>
      <c r="J2064" s="1404"/>
    </row>
    <row r="2065" spans="1:10">
      <c r="A2065" s="1405"/>
      <c r="B2065" s="1406"/>
      <c r="C2065" s="1407"/>
      <c r="D2065" s="1408"/>
      <c r="E2065" s="1404"/>
      <c r="G2065" s="1408"/>
      <c r="H2065" s="1404"/>
      <c r="I2065" s="1053"/>
      <c r="J2065" s="1404"/>
    </row>
    <row r="2066" spans="1:10">
      <c r="A2066" s="1405"/>
      <c r="B2066" s="1406"/>
      <c r="C2066" s="1407"/>
      <c r="D2066" s="1408"/>
      <c r="E2066" s="1404"/>
      <c r="G2066" s="1408"/>
      <c r="H2066" s="1404"/>
      <c r="I2066" s="1053"/>
      <c r="J2066" s="1404"/>
    </row>
    <row r="2067" spans="1:10">
      <c r="A2067" s="1405"/>
      <c r="B2067" s="1406"/>
      <c r="C2067" s="1407"/>
      <c r="D2067" s="1408"/>
      <c r="E2067" s="1404"/>
      <c r="G2067" s="1408"/>
      <c r="H2067" s="1404"/>
      <c r="I2067" s="1053"/>
      <c r="J2067" s="1404"/>
    </row>
    <row r="2068" spans="1:10">
      <c r="A2068" s="1405"/>
      <c r="B2068" s="1406"/>
      <c r="C2068" s="1407"/>
      <c r="D2068" s="1408"/>
      <c r="E2068" s="1404"/>
      <c r="G2068" s="1408"/>
      <c r="H2068" s="1404"/>
      <c r="I2068" s="1053"/>
      <c r="J2068" s="1404"/>
    </row>
    <row r="2069" spans="1:10">
      <c r="A2069" s="1405"/>
      <c r="B2069" s="1406"/>
      <c r="C2069" s="1407"/>
      <c r="D2069" s="1408"/>
      <c r="E2069" s="1404"/>
      <c r="G2069" s="1408"/>
      <c r="H2069" s="1404"/>
      <c r="I2069" s="1053"/>
      <c r="J2069" s="1404"/>
    </row>
    <row r="2070" spans="1:10">
      <c r="A2070" s="1405"/>
      <c r="B2070" s="1406"/>
      <c r="C2070" s="1407"/>
      <c r="D2070" s="1408"/>
      <c r="E2070" s="1404"/>
      <c r="G2070" s="1408"/>
      <c r="H2070" s="1404"/>
      <c r="I2070" s="1053"/>
      <c r="J2070" s="1404"/>
    </row>
    <row r="2071" spans="1:10">
      <c r="A2071" s="1405"/>
      <c r="B2071" s="1406"/>
      <c r="C2071" s="1407"/>
      <c r="D2071" s="1408"/>
      <c r="E2071" s="1404"/>
      <c r="G2071" s="1408"/>
      <c r="H2071" s="1404"/>
      <c r="I2071" s="1053"/>
      <c r="J2071" s="1404"/>
    </row>
    <row r="2072" spans="1:10">
      <c r="A2072" s="1405"/>
      <c r="B2072" s="1406"/>
      <c r="C2072" s="1407"/>
      <c r="D2072" s="1408"/>
      <c r="E2072" s="1404"/>
      <c r="G2072" s="1408"/>
      <c r="H2072" s="1404"/>
      <c r="I2072" s="1053"/>
      <c r="J2072" s="1404"/>
    </row>
    <row r="2073" spans="1:10">
      <c r="A2073" s="1405"/>
      <c r="B2073" s="1406"/>
      <c r="C2073" s="1407"/>
      <c r="D2073" s="1408"/>
      <c r="E2073" s="1404"/>
      <c r="G2073" s="1408"/>
      <c r="H2073" s="1404"/>
      <c r="I2073" s="1053"/>
      <c r="J2073" s="1404"/>
    </row>
    <row r="2074" spans="1:10">
      <c r="A2074" s="1405"/>
      <c r="B2074" s="1406"/>
      <c r="C2074" s="1407"/>
      <c r="D2074" s="1408"/>
      <c r="E2074" s="1404"/>
      <c r="G2074" s="1408"/>
      <c r="H2074" s="1404"/>
      <c r="I2074" s="1053"/>
      <c r="J2074" s="1404"/>
    </row>
    <row r="2075" spans="1:10">
      <c r="A2075" s="1405"/>
      <c r="B2075" s="1406"/>
      <c r="C2075" s="1407"/>
      <c r="D2075" s="1408"/>
      <c r="E2075" s="1404"/>
      <c r="G2075" s="1408"/>
      <c r="H2075" s="1404"/>
      <c r="I2075" s="1053"/>
      <c r="J2075" s="1404"/>
    </row>
    <row r="2076" spans="1:10">
      <c r="A2076" s="1405"/>
      <c r="B2076" s="1406"/>
      <c r="C2076" s="1407"/>
      <c r="D2076" s="1408"/>
      <c r="E2076" s="1404"/>
      <c r="G2076" s="1408"/>
      <c r="H2076" s="1404"/>
      <c r="I2076" s="1053"/>
      <c r="J2076" s="1404"/>
    </row>
    <row r="2077" spans="1:10">
      <c r="A2077" s="1405"/>
      <c r="B2077" s="1406"/>
      <c r="C2077" s="1407"/>
      <c r="D2077" s="1408"/>
      <c r="E2077" s="1404"/>
      <c r="G2077" s="1408"/>
      <c r="H2077" s="1404"/>
      <c r="I2077" s="1053"/>
      <c r="J2077" s="1404"/>
    </row>
    <row r="2078" spans="1:10">
      <c r="A2078" s="1405"/>
      <c r="B2078" s="1406"/>
      <c r="C2078" s="1407"/>
      <c r="D2078" s="1408"/>
      <c r="E2078" s="1404"/>
      <c r="G2078" s="1408"/>
      <c r="H2078" s="1404"/>
      <c r="I2078" s="1053"/>
      <c r="J2078" s="1404"/>
    </row>
    <row r="2079" spans="1:10">
      <c r="A2079" s="1405"/>
      <c r="B2079" s="1406"/>
      <c r="C2079" s="1407"/>
      <c r="D2079" s="1408"/>
      <c r="E2079" s="1404"/>
      <c r="G2079" s="1408"/>
      <c r="H2079" s="1404"/>
      <c r="I2079" s="1053"/>
      <c r="J2079" s="1404"/>
    </row>
    <row r="2080" spans="1:10">
      <c r="A2080" s="1405"/>
      <c r="B2080" s="1406"/>
      <c r="C2080" s="1407"/>
      <c r="D2080" s="1408"/>
      <c r="E2080" s="1404"/>
      <c r="G2080" s="1408"/>
      <c r="H2080" s="1404"/>
      <c r="I2080" s="1053"/>
      <c r="J2080" s="1404"/>
    </row>
    <row r="2081" spans="1:10">
      <c r="A2081" s="1405"/>
      <c r="B2081" s="1406"/>
      <c r="C2081" s="1407"/>
      <c r="D2081" s="1408"/>
      <c r="E2081" s="1404"/>
      <c r="G2081" s="1408"/>
      <c r="H2081" s="1404"/>
      <c r="I2081" s="1053"/>
      <c r="J2081" s="1404"/>
    </row>
    <row r="2082" spans="1:10">
      <c r="A2082" s="1405"/>
      <c r="B2082" s="1406"/>
      <c r="C2082" s="1407"/>
      <c r="D2082" s="1408"/>
      <c r="E2082" s="1404"/>
      <c r="G2082" s="1408"/>
      <c r="H2082" s="1404"/>
      <c r="I2082" s="1053"/>
      <c r="J2082" s="1404"/>
    </row>
    <row r="2083" spans="1:10">
      <c r="A2083" s="1405"/>
      <c r="B2083" s="1406"/>
      <c r="C2083" s="1407"/>
      <c r="D2083" s="1408"/>
      <c r="E2083" s="1404"/>
      <c r="G2083" s="1408"/>
      <c r="H2083" s="1404"/>
      <c r="I2083" s="1053"/>
      <c r="J2083" s="1404"/>
    </row>
    <row r="2084" spans="1:10">
      <c r="A2084" s="1405"/>
      <c r="B2084" s="1406"/>
      <c r="C2084" s="1407"/>
      <c r="D2084" s="1408"/>
      <c r="E2084" s="1404"/>
      <c r="G2084" s="1408"/>
      <c r="H2084" s="1404"/>
      <c r="I2084" s="1053"/>
      <c r="J2084" s="1404"/>
    </row>
    <row r="2085" spans="1:10">
      <c r="A2085" s="1405"/>
      <c r="B2085" s="1406"/>
      <c r="C2085" s="1407"/>
      <c r="D2085" s="1408"/>
      <c r="E2085" s="1404"/>
      <c r="G2085" s="1408"/>
      <c r="H2085" s="1404"/>
      <c r="I2085" s="1053"/>
      <c r="J2085" s="1404"/>
    </row>
    <row r="2086" spans="1:10">
      <c r="A2086" s="1405"/>
      <c r="B2086" s="1406"/>
      <c r="C2086" s="1407"/>
      <c r="D2086" s="1408"/>
      <c r="E2086" s="1404"/>
      <c r="G2086" s="1408"/>
      <c r="H2086" s="1404"/>
      <c r="I2086" s="1053"/>
      <c r="J2086" s="1404"/>
    </row>
    <row r="2087" spans="1:10">
      <c r="A2087" s="1405"/>
      <c r="B2087" s="1406"/>
      <c r="C2087" s="1407"/>
      <c r="D2087" s="1408"/>
      <c r="E2087" s="1404"/>
      <c r="G2087" s="1408"/>
      <c r="H2087" s="1404"/>
      <c r="I2087" s="1053"/>
      <c r="J2087" s="1404"/>
    </row>
    <row r="2088" spans="1:10">
      <c r="A2088" s="1405"/>
      <c r="B2088" s="1406"/>
      <c r="C2088" s="1407"/>
      <c r="D2088" s="1408"/>
      <c r="E2088" s="1404"/>
      <c r="G2088" s="1408"/>
      <c r="H2088" s="1404"/>
      <c r="I2088" s="1053"/>
      <c r="J2088" s="1404"/>
    </row>
    <row r="2089" spans="1:10">
      <c r="A2089" s="1405"/>
      <c r="B2089" s="1406"/>
      <c r="C2089" s="1407"/>
      <c r="D2089" s="1408"/>
      <c r="E2089" s="1404"/>
      <c r="G2089" s="1408"/>
      <c r="H2089" s="1404"/>
      <c r="I2089" s="1053"/>
      <c r="J2089" s="1404"/>
    </row>
    <row r="2090" spans="1:10">
      <c r="A2090" s="1405"/>
      <c r="B2090" s="1406"/>
      <c r="C2090" s="1407"/>
      <c r="D2090" s="1408"/>
      <c r="E2090" s="1404"/>
      <c r="G2090" s="1408"/>
      <c r="H2090" s="1404"/>
      <c r="I2090" s="1053"/>
      <c r="J2090" s="1404"/>
    </row>
    <row r="2091" spans="1:10">
      <c r="A2091" s="1405"/>
      <c r="B2091" s="1406"/>
      <c r="C2091" s="1407"/>
      <c r="D2091" s="1408"/>
      <c r="E2091" s="1404"/>
      <c r="G2091" s="1408"/>
      <c r="H2091" s="1404"/>
      <c r="I2091" s="1053"/>
      <c r="J2091" s="1404"/>
    </row>
    <row r="2092" spans="1:10">
      <c r="A2092" s="1405"/>
      <c r="B2092" s="1406"/>
      <c r="C2092" s="1407"/>
      <c r="D2092" s="1408"/>
      <c r="E2092" s="1404"/>
      <c r="G2092" s="1408"/>
      <c r="H2092" s="1404"/>
      <c r="I2092" s="1053"/>
      <c r="J2092" s="1404"/>
    </row>
    <row r="2093" spans="1:10">
      <c r="A2093" s="1405"/>
      <c r="B2093" s="1406"/>
      <c r="C2093" s="1407"/>
      <c r="D2093" s="1408"/>
      <c r="E2093" s="1404"/>
      <c r="G2093" s="1408"/>
      <c r="H2093" s="1404"/>
      <c r="I2093" s="1053"/>
      <c r="J2093" s="1404"/>
    </row>
    <row r="2094" spans="1:10">
      <c r="A2094" s="1405"/>
      <c r="B2094" s="1406"/>
      <c r="C2094" s="1407"/>
      <c r="D2094" s="1408"/>
      <c r="E2094" s="1404"/>
      <c r="G2094" s="1408"/>
      <c r="H2094" s="1404"/>
      <c r="I2094" s="1053"/>
      <c r="J2094" s="1404"/>
    </row>
    <row r="2095" spans="1:10">
      <c r="A2095" s="1405"/>
      <c r="B2095" s="1406"/>
      <c r="C2095" s="1407"/>
      <c r="D2095" s="1408"/>
      <c r="E2095" s="1404"/>
      <c r="G2095" s="1408"/>
      <c r="H2095" s="1404"/>
      <c r="I2095" s="1053"/>
      <c r="J2095" s="1404"/>
    </row>
    <row r="2096" spans="1:10">
      <c r="A2096" s="1405"/>
      <c r="B2096" s="1406"/>
      <c r="C2096" s="1407"/>
      <c r="D2096" s="1408"/>
      <c r="E2096" s="1404"/>
      <c r="G2096" s="1408"/>
      <c r="H2096" s="1404"/>
      <c r="I2096" s="1053"/>
      <c r="J2096" s="1404"/>
    </row>
    <row r="2097" spans="1:10">
      <c r="A2097" s="1405"/>
      <c r="B2097" s="1406"/>
      <c r="C2097" s="1407"/>
      <c r="D2097" s="1408"/>
      <c r="E2097" s="1404"/>
      <c r="G2097" s="1408"/>
      <c r="H2097" s="1404"/>
      <c r="I2097" s="1053"/>
      <c r="J2097" s="1404"/>
    </row>
    <row r="2098" spans="1:10">
      <c r="A2098" s="1405"/>
      <c r="B2098" s="1406"/>
      <c r="C2098" s="1407"/>
      <c r="D2098" s="1408"/>
      <c r="E2098" s="1404"/>
      <c r="G2098" s="1408"/>
      <c r="H2098" s="1404"/>
      <c r="I2098" s="1053"/>
      <c r="J2098" s="1404"/>
    </row>
    <row r="2099" spans="1:10">
      <c r="A2099" s="1405"/>
      <c r="B2099" s="1406"/>
      <c r="C2099" s="1407"/>
      <c r="D2099" s="1408"/>
      <c r="E2099" s="1404"/>
      <c r="G2099" s="1408"/>
      <c r="H2099" s="1404"/>
      <c r="I2099" s="1053"/>
      <c r="J2099" s="1404"/>
    </row>
    <row r="2100" spans="1:10">
      <c r="A2100" s="1405"/>
      <c r="B2100" s="1406"/>
      <c r="C2100" s="1407"/>
      <c r="D2100" s="1408"/>
      <c r="E2100" s="1404"/>
      <c r="G2100" s="1408"/>
      <c r="H2100" s="1404"/>
      <c r="I2100" s="1053"/>
      <c r="J2100" s="1404"/>
    </row>
    <row r="2101" spans="1:10">
      <c r="A2101" s="1405"/>
      <c r="B2101" s="1406"/>
      <c r="C2101" s="1407"/>
      <c r="D2101" s="1408"/>
      <c r="E2101" s="1404"/>
      <c r="G2101" s="1408"/>
      <c r="H2101" s="1404"/>
      <c r="I2101" s="1053"/>
      <c r="J2101" s="1404"/>
    </row>
    <row r="2102" spans="1:10">
      <c r="A2102" s="1405"/>
      <c r="B2102" s="1406"/>
      <c r="C2102" s="1407"/>
      <c r="D2102" s="1408"/>
      <c r="E2102" s="1404"/>
      <c r="G2102" s="1408"/>
      <c r="H2102" s="1404"/>
      <c r="I2102" s="1053"/>
      <c r="J2102" s="1404"/>
    </row>
    <row r="2103" spans="1:10">
      <c r="A2103" s="1405"/>
      <c r="B2103" s="1406"/>
      <c r="C2103" s="1407"/>
      <c r="D2103" s="1408"/>
      <c r="E2103" s="1404"/>
      <c r="G2103" s="1408"/>
      <c r="H2103" s="1404"/>
      <c r="I2103" s="1053"/>
      <c r="J2103" s="1404"/>
    </row>
    <row r="2104" spans="1:10">
      <c r="A2104" s="1405"/>
      <c r="B2104" s="1406"/>
      <c r="C2104" s="1407"/>
      <c r="D2104" s="1408"/>
      <c r="E2104" s="1404"/>
      <c r="G2104" s="1408"/>
      <c r="H2104" s="1404"/>
      <c r="I2104" s="1053"/>
      <c r="J2104" s="1404"/>
    </row>
    <row r="2105" spans="1:10">
      <c r="A2105" s="1405"/>
      <c r="B2105" s="1406"/>
      <c r="C2105" s="1407"/>
      <c r="D2105" s="1408"/>
      <c r="E2105" s="1404"/>
      <c r="G2105" s="1408"/>
      <c r="H2105" s="1404"/>
      <c r="I2105" s="1053"/>
      <c r="J2105" s="1404"/>
    </row>
    <row r="2106" spans="1:10">
      <c r="A2106" s="1405"/>
      <c r="B2106" s="1406"/>
      <c r="C2106" s="1407"/>
      <c r="D2106" s="1408"/>
      <c r="E2106" s="1404"/>
      <c r="G2106" s="1408"/>
      <c r="H2106" s="1404"/>
      <c r="I2106" s="1053"/>
      <c r="J2106" s="1404"/>
    </row>
    <row r="2107" spans="1:10">
      <c r="A2107" s="1405"/>
      <c r="B2107" s="1406"/>
      <c r="C2107" s="1407"/>
      <c r="D2107" s="1408"/>
      <c r="E2107" s="1404"/>
      <c r="G2107" s="1408"/>
      <c r="H2107" s="1404"/>
      <c r="I2107" s="1053"/>
      <c r="J2107" s="1404"/>
    </row>
    <row r="2108" spans="1:10">
      <c r="A2108" s="1405"/>
      <c r="B2108" s="1406"/>
      <c r="C2108" s="1407"/>
      <c r="D2108" s="1408"/>
      <c r="E2108" s="1404"/>
      <c r="G2108" s="1408"/>
      <c r="H2108" s="1404"/>
      <c r="I2108" s="1053"/>
      <c r="J2108" s="1404"/>
    </row>
    <row r="2109" spans="1:10">
      <c r="A2109" s="1405"/>
      <c r="B2109" s="1406"/>
      <c r="C2109" s="1407"/>
      <c r="D2109" s="1408"/>
      <c r="E2109" s="1404"/>
      <c r="G2109" s="1408"/>
      <c r="H2109" s="1404"/>
      <c r="I2109" s="1053"/>
      <c r="J2109" s="1404"/>
    </row>
    <row r="2110" spans="1:10">
      <c r="A2110" s="1405"/>
      <c r="B2110" s="1406"/>
      <c r="C2110" s="1407"/>
      <c r="D2110" s="1408"/>
      <c r="E2110" s="1404"/>
      <c r="G2110" s="1408"/>
      <c r="H2110" s="1404"/>
      <c r="I2110" s="1053"/>
      <c r="J2110" s="1404"/>
    </row>
    <row r="2111" spans="1:10">
      <c r="A2111" s="1405"/>
      <c r="B2111" s="1406"/>
      <c r="C2111" s="1407"/>
      <c r="D2111" s="1408"/>
      <c r="E2111" s="1404"/>
      <c r="G2111" s="1408"/>
      <c r="H2111" s="1404"/>
      <c r="I2111" s="1053"/>
      <c r="J2111" s="1404"/>
    </row>
    <row r="2112" spans="1:10">
      <c r="A2112" s="1405"/>
      <c r="B2112" s="1406"/>
      <c r="C2112" s="1407"/>
      <c r="D2112" s="1408"/>
      <c r="E2112" s="1404"/>
      <c r="G2112" s="1408"/>
      <c r="H2112" s="1404"/>
      <c r="I2112" s="1053"/>
      <c r="J2112" s="1404"/>
    </row>
    <row r="2113" spans="1:10">
      <c r="A2113" s="1405"/>
      <c r="B2113" s="1406"/>
      <c r="C2113" s="1407"/>
      <c r="D2113" s="1408"/>
      <c r="E2113" s="1404"/>
      <c r="G2113" s="1408"/>
      <c r="H2113" s="1404"/>
      <c r="I2113" s="1053"/>
      <c r="J2113" s="1404"/>
    </row>
    <row r="2114" spans="1:10">
      <c r="A2114" s="1405"/>
      <c r="B2114" s="1406"/>
      <c r="C2114" s="1407"/>
      <c r="D2114" s="1408"/>
      <c r="E2114" s="1404"/>
      <c r="G2114" s="1408"/>
      <c r="H2114" s="1404"/>
      <c r="I2114" s="1053"/>
      <c r="J2114" s="1404"/>
    </row>
    <row r="2115" spans="1:10">
      <c r="A2115" s="1405"/>
      <c r="B2115" s="1406"/>
      <c r="C2115" s="1407"/>
      <c r="D2115" s="1408"/>
      <c r="E2115" s="1404"/>
      <c r="G2115" s="1408"/>
      <c r="H2115" s="1404"/>
      <c r="I2115" s="1053"/>
      <c r="J2115" s="1404"/>
    </row>
    <row r="2116" spans="1:10">
      <c r="A2116" s="1405"/>
      <c r="B2116" s="1406"/>
      <c r="C2116" s="1407"/>
      <c r="D2116" s="1408"/>
      <c r="E2116" s="1404"/>
      <c r="G2116" s="1408"/>
      <c r="H2116" s="1404"/>
      <c r="I2116" s="1053"/>
      <c r="J2116" s="1404"/>
    </row>
    <row r="2117" spans="1:10">
      <c r="A2117" s="1405"/>
      <c r="B2117" s="1406"/>
      <c r="C2117" s="1407"/>
      <c r="D2117" s="1408"/>
      <c r="E2117" s="1404"/>
      <c r="G2117" s="1408"/>
      <c r="H2117" s="1404"/>
      <c r="I2117" s="1053"/>
      <c r="J2117" s="1404"/>
    </row>
    <row r="2118" spans="1:10">
      <c r="A2118" s="1405"/>
      <c r="B2118" s="1406"/>
      <c r="C2118" s="1407"/>
      <c r="D2118" s="1408"/>
      <c r="E2118" s="1404"/>
      <c r="G2118" s="1408"/>
      <c r="H2118" s="1404"/>
      <c r="I2118" s="1053"/>
      <c r="J2118" s="1404"/>
    </row>
    <row r="2119" spans="1:10">
      <c r="A2119" s="1405"/>
      <c r="B2119" s="1406"/>
      <c r="C2119" s="1407"/>
      <c r="D2119" s="1408"/>
      <c r="E2119" s="1404"/>
      <c r="G2119" s="1408"/>
      <c r="H2119" s="1404"/>
      <c r="I2119" s="1053"/>
      <c r="J2119" s="1404"/>
    </row>
    <row r="2120" spans="1:10">
      <c r="A2120" s="1405"/>
      <c r="B2120" s="1406"/>
      <c r="C2120" s="1407"/>
      <c r="D2120" s="1408"/>
      <c r="E2120" s="1404"/>
      <c r="G2120" s="1408"/>
      <c r="H2120" s="1404"/>
      <c r="I2120" s="1053"/>
      <c r="J2120" s="1404"/>
    </row>
    <row r="2121" spans="1:10">
      <c r="A2121" s="1405"/>
      <c r="B2121" s="1406"/>
      <c r="C2121" s="1407"/>
      <c r="D2121" s="1408"/>
      <c r="E2121" s="1404"/>
      <c r="G2121" s="1408"/>
      <c r="H2121" s="1404"/>
      <c r="I2121" s="1053"/>
      <c r="J2121" s="1404"/>
    </row>
    <row r="2122" spans="1:10">
      <c r="A2122" s="1405"/>
      <c r="B2122" s="1406"/>
      <c r="C2122" s="1407"/>
      <c r="D2122" s="1408"/>
      <c r="E2122" s="1404"/>
      <c r="G2122" s="1408"/>
      <c r="H2122" s="1404"/>
      <c r="I2122" s="1053"/>
      <c r="J2122" s="1404"/>
    </row>
    <row r="2123" spans="1:10">
      <c r="A2123" s="1405"/>
      <c r="B2123" s="1406"/>
      <c r="C2123" s="1407"/>
      <c r="D2123" s="1408"/>
      <c r="E2123" s="1404"/>
      <c r="G2123" s="1408"/>
      <c r="H2123" s="1404"/>
      <c r="I2123" s="1053"/>
      <c r="J2123" s="1404"/>
    </row>
    <row r="2124" spans="1:10">
      <c r="A2124" s="1405"/>
      <c r="B2124" s="1406"/>
      <c r="C2124" s="1407"/>
      <c r="D2124" s="1408"/>
      <c r="E2124" s="1404"/>
      <c r="G2124" s="1408"/>
      <c r="H2124" s="1404"/>
      <c r="I2124" s="1053"/>
      <c r="J2124" s="1404"/>
    </row>
    <row r="2125" spans="1:10">
      <c r="A2125" s="1405"/>
      <c r="B2125" s="1406"/>
      <c r="C2125" s="1407"/>
      <c r="D2125" s="1408"/>
      <c r="E2125" s="1404"/>
      <c r="G2125" s="1408"/>
      <c r="H2125" s="1404"/>
      <c r="I2125" s="1053"/>
      <c r="J2125" s="1404"/>
    </row>
    <row r="2126" spans="1:10">
      <c r="A2126" s="1405"/>
      <c r="B2126" s="1406"/>
      <c r="C2126" s="1407"/>
      <c r="D2126" s="1408"/>
      <c r="E2126" s="1404"/>
      <c r="G2126" s="1408"/>
      <c r="H2126" s="1404"/>
      <c r="I2126" s="1053"/>
      <c r="J2126" s="1404"/>
    </row>
    <row r="2127" spans="1:10">
      <c r="A2127" s="1405"/>
      <c r="B2127" s="1406"/>
      <c r="C2127" s="1407"/>
      <c r="D2127" s="1408"/>
      <c r="E2127" s="1404"/>
      <c r="G2127" s="1408"/>
      <c r="H2127" s="1404"/>
      <c r="I2127" s="1053"/>
      <c r="J2127" s="1404"/>
    </row>
    <row r="2128" spans="1:10">
      <c r="A2128" s="1405"/>
      <c r="B2128" s="1406"/>
      <c r="C2128" s="1407"/>
      <c r="D2128" s="1408"/>
      <c r="E2128" s="1404"/>
      <c r="G2128" s="1408"/>
      <c r="H2128" s="1404"/>
      <c r="I2128" s="1053"/>
      <c r="J2128" s="1404"/>
    </row>
    <row r="2129" spans="1:10">
      <c r="A2129" s="1405"/>
      <c r="B2129" s="1406"/>
      <c r="C2129" s="1407"/>
      <c r="D2129" s="1408"/>
      <c r="E2129" s="1404"/>
      <c r="G2129" s="1408"/>
      <c r="H2129" s="1404"/>
      <c r="I2129" s="1053"/>
      <c r="J2129" s="1404"/>
    </row>
    <row r="2130" spans="1:10">
      <c r="A2130" s="1405"/>
      <c r="B2130" s="1406"/>
      <c r="C2130" s="1407"/>
      <c r="D2130" s="1408"/>
      <c r="E2130" s="1404"/>
      <c r="G2130" s="1408"/>
      <c r="H2130" s="1404"/>
      <c r="I2130" s="1053"/>
      <c r="J2130" s="1404"/>
    </row>
    <row r="2131" spans="1:10">
      <c r="A2131" s="1405"/>
      <c r="B2131" s="1406"/>
      <c r="C2131" s="1407"/>
      <c r="D2131" s="1408"/>
      <c r="E2131" s="1404"/>
      <c r="G2131" s="1408"/>
      <c r="H2131" s="1404"/>
      <c r="I2131" s="1053"/>
      <c r="J2131" s="1404"/>
    </row>
    <row r="2132" spans="1:10">
      <c r="A2132" s="1405"/>
      <c r="B2132" s="1406"/>
      <c r="C2132" s="1407"/>
      <c r="D2132" s="1408"/>
      <c r="E2132" s="1404"/>
      <c r="G2132" s="1408"/>
      <c r="H2132" s="1404"/>
      <c r="I2132" s="1053"/>
      <c r="J2132" s="1404"/>
    </row>
    <row r="2133" spans="1:10">
      <c r="A2133" s="1405"/>
      <c r="B2133" s="1406"/>
      <c r="C2133" s="1407"/>
      <c r="D2133" s="1408"/>
      <c r="E2133" s="1404"/>
      <c r="G2133" s="1408"/>
      <c r="H2133" s="1404"/>
      <c r="I2133" s="1053"/>
      <c r="J2133" s="1404"/>
    </row>
    <row r="2134" spans="1:10">
      <c r="A2134" s="1405"/>
      <c r="B2134" s="1406"/>
      <c r="C2134" s="1407"/>
      <c r="D2134" s="1408"/>
      <c r="E2134" s="1404"/>
      <c r="G2134" s="1408"/>
      <c r="H2134" s="1404"/>
      <c r="I2134" s="1053"/>
      <c r="J2134" s="1404"/>
    </row>
    <row r="2135" spans="1:10">
      <c r="A2135" s="1405"/>
      <c r="B2135" s="1406"/>
      <c r="C2135" s="1407"/>
      <c r="D2135" s="1408"/>
      <c r="E2135" s="1404"/>
      <c r="G2135" s="1408"/>
      <c r="H2135" s="1404"/>
      <c r="I2135" s="1053"/>
      <c r="J2135" s="1404"/>
    </row>
    <row r="2136" spans="1:10">
      <c r="A2136" s="1405"/>
      <c r="B2136" s="1406"/>
      <c r="C2136" s="1407"/>
      <c r="D2136" s="1408"/>
      <c r="E2136" s="1404"/>
      <c r="G2136" s="1408"/>
      <c r="H2136" s="1404"/>
      <c r="I2136" s="1053"/>
      <c r="J2136" s="1404"/>
    </row>
    <row r="2137" spans="1:10">
      <c r="A2137" s="1405"/>
      <c r="B2137" s="1406"/>
      <c r="C2137" s="1407"/>
      <c r="D2137" s="1408"/>
      <c r="E2137" s="1404"/>
      <c r="G2137" s="1408"/>
      <c r="H2137" s="1404"/>
      <c r="I2137" s="1053"/>
      <c r="J2137" s="1404"/>
    </row>
    <row r="2138" spans="1:10">
      <c r="A2138" s="1405"/>
      <c r="B2138" s="1406"/>
      <c r="C2138" s="1407"/>
      <c r="D2138" s="1408"/>
      <c r="E2138" s="1404"/>
      <c r="G2138" s="1408"/>
      <c r="H2138" s="1404"/>
      <c r="I2138" s="1053"/>
      <c r="J2138" s="1404"/>
    </row>
    <row r="2139" spans="1:10">
      <c r="A2139" s="1405"/>
      <c r="B2139" s="1406"/>
      <c r="C2139" s="1407"/>
      <c r="D2139" s="1408"/>
      <c r="E2139" s="1404"/>
      <c r="G2139" s="1408"/>
      <c r="H2139" s="1404"/>
      <c r="I2139" s="1053"/>
      <c r="J2139" s="1404"/>
    </row>
    <row r="2140" spans="1:10">
      <c r="A2140" s="1405"/>
      <c r="B2140" s="1406"/>
      <c r="C2140" s="1407"/>
      <c r="D2140" s="1408"/>
      <c r="E2140" s="1404"/>
      <c r="G2140" s="1408"/>
      <c r="H2140" s="1404"/>
      <c r="I2140" s="1053"/>
      <c r="J2140" s="1404"/>
    </row>
    <row r="2141" spans="1:10">
      <c r="A2141" s="1405"/>
      <c r="B2141" s="1406"/>
      <c r="C2141" s="1407"/>
      <c r="D2141" s="1408"/>
      <c r="E2141" s="1404"/>
      <c r="G2141" s="1408"/>
      <c r="H2141" s="1404"/>
      <c r="I2141" s="1053"/>
      <c r="J2141" s="1404"/>
    </row>
    <row r="2142" spans="1:10">
      <c r="A2142" s="1405"/>
      <c r="B2142" s="1406"/>
      <c r="C2142" s="1407"/>
      <c r="D2142" s="1408"/>
      <c r="E2142" s="1404"/>
      <c r="G2142" s="1408"/>
      <c r="H2142" s="1404"/>
      <c r="I2142" s="1053"/>
      <c r="J2142" s="1404"/>
    </row>
    <row r="2143" spans="1:10">
      <c r="A2143" s="1405"/>
      <c r="B2143" s="1406"/>
      <c r="C2143" s="1407"/>
      <c r="D2143" s="1408"/>
      <c r="E2143" s="1404"/>
      <c r="G2143" s="1408"/>
      <c r="H2143" s="1404"/>
      <c r="I2143" s="1053"/>
      <c r="J2143" s="1404"/>
    </row>
    <row r="2144" spans="1:10">
      <c r="A2144" s="1405"/>
      <c r="B2144" s="1406"/>
      <c r="C2144" s="1407"/>
      <c r="D2144" s="1408"/>
      <c r="E2144" s="1404"/>
      <c r="G2144" s="1408"/>
      <c r="H2144" s="1404"/>
      <c r="I2144" s="1053"/>
      <c r="J2144" s="1404"/>
    </row>
    <row r="2145" spans="1:10">
      <c r="A2145" s="1405"/>
      <c r="B2145" s="1406"/>
      <c r="C2145" s="1407"/>
      <c r="D2145" s="1408"/>
      <c r="E2145" s="1404"/>
      <c r="G2145" s="1408"/>
      <c r="H2145" s="1404"/>
      <c r="I2145" s="1053"/>
      <c r="J2145" s="1404"/>
    </row>
    <row r="2146" spans="1:10">
      <c r="A2146" s="1405"/>
      <c r="B2146" s="1406"/>
      <c r="C2146" s="1407"/>
      <c r="D2146" s="1408"/>
      <c r="E2146" s="1404"/>
      <c r="G2146" s="1408"/>
      <c r="H2146" s="1404"/>
      <c r="I2146" s="1053"/>
      <c r="J2146" s="1404"/>
    </row>
    <row r="2147" spans="1:10">
      <c r="A2147" s="1405"/>
      <c r="B2147" s="1406"/>
      <c r="C2147" s="1407"/>
      <c r="D2147" s="1408"/>
      <c r="E2147" s="1404"/>
      <c r="G2147" s="1408"/>
      <c r="H2147" s="1404"/>
      <c r="I2147" s="1053"/>
      <c r="J2147" s="1404"/>
    </row>
    <row r="2148" spans="1:10">
      <c r="A2148" s="1405"/>
      <c r="B2148" s="1406"/>
      <c r="C2148" s="1407"/>
      <c r="D2148" s="1408"/>
      <c r="E2148" s="1404"/>
      <c r="G2148" s="1408"/>
      <c r="H2148" s="1404"/>
      <c r="I2148" s="1053"/>
      <c r="J2148" s="1404"/>
    </row>
    <row r="2149" spans="1:10">
      <c r="A2149" s="1405"/>
      <c r="B2149" s="1406"/>
      <c r="C2149" s="1407"/>
      <c r="D2149" s="1408"/>
      <c r="E2149" s="1404"/>
      <c r="G2149" s="1408"/>
      <c r="H2149" s="1404"/>
      <c r="I2149" s="1053"/>
      <c r="J2149" s="1404"/>
    </row>
    <row r="2150" spans="1:10">
      <c r="A2150" s="1405"/>
      <c r="B2150" s="1406"/>
      <c r="C2150" s="1407"/>
      <c r="D2150" s="1408"/>
      <c r="E2150" s="1404"/>
      <c r="G2150" s="1408"/>
      <c r="H2150" s="1404"/>
      <c r="I2150" s="1053"/>
      <c r="J2150" s="1404"/>
    </row>
    <row r="2151" spans="1:10">
      <c r="A2151" s="1405"/>
      <c r="B2151" s="1406"/>
      <c r="C2151" s="1407"/>
      <c r="D2151" s="1408"/>
      <c r="E2151" s="1404"/>
      <c r="G2151" s="1408"/>
      <c r="H2151" s="1404"/>
      <c r="I2151" s="1053"/>
      <c r="J2151" s="1404"/>
    </row>
    <row r="2152" spans="1:10">
      <c r="A2152" s="1405"/>
      <c r="B2152" s="1406"/>
      <c r="C2152" s="1407"/>
      <c r="D2152" s="1408"/>
      <c r="E2152" s="1404"/>
      <c r="G2152" s="1408"/>
      <c r="H2152" s="1404"/>
      <c r="I2152" s="1053"/>
      <c r="J2152" s="1404"/>
    </row>
    <row r="2153" spans="1:10">
      <c r="A2153" s="1405"/>
      <c r="B2153" s="1406"/>
      <c r="C2153" s="1407"/>
      <c r="D2153" s="1408"/>
      <c r="E2153" s="1404"/>
      <c r="G2153" s="1408"/>
      <c r="H2153" s="1404"/>
      <c r="I2153" s="1053"/>
      <c r="J2153" s="1404"/>
    </row>
    <row r="2154" spans="1:10">
      <c r="A2154" s="1405"/>
      <c r="B2154" s="1406"/>
      <c r="C2154" s="1407"/>
      <c r="D2154" s="1408"/>
      <c r="E2154" s="1404"/>
      <c r="G2154" s="1408"/>
      <c r="H2154" s="1404"/>
      <c r="I2154" s="1053"/>
      <c r="J2154" s="1404"/>
    </row>
    <row r="2155" spans="1:10">
      <c r="A2155" s="1405"/>
      <c r="B2155" s="1406"/>
      <c r="C2155" s="1407"/>
      <c r="D2155" s="1408"/>
      <c r="E2155" s="1404"/>
      <c r="G2155" s="1408"/>
      <c r="H2155" s="1404"/>
      <c r="I2155" s="1053"/>
      <c r="J2155" s="1404"/>
    </row>
    <row r="2156" spans="1:10">
      <c r="A2156" s="1405"/>
      <c r="B2156" s="1406"/>
      <c r="C2156" s="1407"/>
      <c r="D2156" s="1408"/>
      <c r="E2156" s="1404"/>
      <c r="G2156" s="1408"/>
      <c r="H2156" s="1404"/>
      <c r="I2156" s="1053"/>
      <c r="J2156" s="1404"/>
    </row>
    <row r="2157" spans="1:10">
      <c r="A2157" s="1405"/>
      <c r="B2157" s="1406"/>
      <c r="C2157" s="1407"/>
      <c r="D2157" s="1408"/>
      <c r="E2157" s="1404"/>
      <c r="G2157" s="1408"/>
      <c r="H2157" s="1404"/>
      <c r="I2157" s="1053"/>
      <c r="J2157" s="1404"/>
    </row>
    <row r="2158" spans="1:10">
      <c r="A2158" s="1405"/>
      <c r="B2158" s="1406"/>
      <c r="C2158" s="1407"/>
      <c r="D2158" s="1408"/>
      <c r="E2158" s="1404"/>
      <c r="G2158" s="1408"/>
      <c r="H2158" s="1404"/>
      <c r="I2158" s="1053"/>
      <c r="J2158" s="1404"/>
    </row>
    <row r="2159" spans="1:10">
      <c r="A2159" s="1405"/>
      <c r="B2159" s="1406"/>
      <c r="C2159" s="1407"/>
      <c r="D2159" s="1408"/>
      <c r="E2159" s="1404"/>
      <c r="G2159" s="1408"/>
      <c r="H2159" s="1404"/>
      <c r="I2159" s="1053"/>
      <c r="J2159" s="1404"/>
    </row>
    <row r="2160" spans="1:10">
      <c r="A2160" s="1405"/>
      <c r="B2160" s="1406"/>
      <c r="C2160" s="1407"/>
      <c r="D2160" s="1408"/>
      <c r="E2160" s="1404"/>
      <c r="G2160" s="1408"/>
      <c r="H2160" s="1404"/>
      <c r="I2160" s="1053"/>
      <c r="J2160" s="1404"/>
    </row>
    <row r="2161" spans="1:10">
      <c r="A2161" s="1405"/>
      <c r="B2161" s="1406"/>
      <c r="C2161" s="1407"/>
      <c r="D2161" s="1408"/>
      <c r="E2161" s="1404"/>
      <c r="G2161" s="1408"/>
      <c r="H2161" s="1404"/>
      <c r="I2161" s="1053"/>
      <c r="J2161" s="1404"/>
    </row>
    <row r="2162" spans="1:10">
      <c r="A2162" s="1405"/>
      <c r="B2162" s="1406"/>
      <c r="C2162" s="1407"/>
      <c r="D2162" s="1408"/>
      <c r="E2162" s="1404"/>
      <c r="G2162" s="1408"/>
      <c r="H2162" s="1404"/>
      <c r="I2162" s="1053"/>
      <c r="J2162" s="1404"/>
    </row>
    <row r="2163" spans="1:10">
      <c r="A2163" s="1405"/>
      <c r="B2163" s="1406"/>
      <c r="C2163" s="1407"/>
      <c r="D2163" s="1408"/>
      <c r="E2163" s="1404"/>
      <c r="G2163" s="1408"/>
      <c r="H2163" s="1404"/>
      <c r="I2163" s="1053"/>
      <c r="J2163" s="1404"/>
    </row>
    <row r="2164" spans="1:10">
      <c r="A2164" s="1405"/>
      <c r="B2164" s="1406"/>
      <c r="C2164" s="1407"/>
      <c r="D2164" s="1408"/>
      <c r="E2164" s="1404"/>
      <c r="G2164" s="1408"/>
      <c r="H2164" s="1404"/>
      <c r="I2164" s="1053"/>
      <c r="J2164" s="1404"/>
    </row>
    <row r="2165" spans="1:10">
      <c r="A2165" s="1405"/>
      <c r="B2165" s="1406"/>
      <c r="C2165" s="1407"/>
      <c r="D2165" s="1408"/>
      <c r="E2165" s="1404"/>
      <c r="G2165" s="1408"/>
      <c r="H2165" s="1404"/>
      <c r="I2165" s="1053"/>
      <c r="J2165" s="1404"/>
    </row>
    <row r="2166" spans="1:10">
      <c r="A2166" s="1405"/>
      <c r="B2166" s="1406"/>
      <c r="C2166" s="1407"/>
      <c r="D2166" s="1408"/>
      <c r="E2166" s="1404"/>
      <c r="G2166" s="1408"/>
      <c r="H2166" s="1404"/>
      <c r="I2166" s="1053"/>
      <c r="J2166" s="1404"/>
    </row>
    <row r="2167" spans="1:10">
      <c r="A2167" s="1405"/>
      <c r="B2167" s="1406"/>
      <c r="C2167" s="1407"/>
      <c r="D2167" s="1408"/>
      <c r="E2167" s="1404"/>
      <c r="G2167" s="1408"/>
      <c r="H2167" s="1404"/>
      <c r="I2167" s="1053"/>
      <c r="J2167" s="1404"/>
    </row>
    <row r="2168" spans="1:10">
      <c r="A2168" s="1405"/>
      <c r="B2168" s="1406"/>
      <c r="C2168" s="1407"/>
      <c r="D2168" s="1408"/>
      <c r="E2168" s="1404"/>
      <c r="G2168" s="1408"/>
      <c r="H2168" s="1404"/>
      <c r="I2168" s="1053"/>
      <c r="J2168" s="1404"/>
    </row>
    <row r="2169" spans="1:10">
      <c r="A2169" s="1405"/>
      <c r="B2169" s="1406"/>
      <c r="C2169" s="1407"/>
      <c r="D2169" s="1408"/>
      <c r="E2169" s="1404"/>
      <c r="G2169" s="1408"/>
      <c r="H2169" s="1404"/>
      <c r="I2169" s="1053"/>
      <c r="J2169" s="1404"/>
    </row>
    <row r="2170" spans="1:10">
      <c r="A2170" s="1405"/>
      <c r="B2170" s="1406"/>
      <c r="C2170" s="1407"/>
      <c r="D2170" s="1408"/>
      <c r="E2170" s="1404"/>
      <c r="G2170" s="1408"/>
      <c r="H2170" s="1404"/>
      <c r="I2170" s="1053"/>
      <c r="J2170" s="1404"/>
    </row>
    <row r="2171" spans="1:10">
      <c r="A2171" s="1405"/>
      <c r="B2171" s="1406"/>
      <c r="C2171" s="1407"/>
      <c r="D2171" s="1408"/>
      <c r="E2171" s="1404"/>
      <c r="G2171" s="1408"/>
      <c r="H2171" s="1404"/>
      <c r="I2171" s="1053"/>
      <c r="J2171" s="1404"/>
    </row>
    <row r="2172" spans="1:10">
      <c r="A2172" s="1405"/>
      <c r="B2172" s="1406"/>
      <c r="C2172" s="1407"/>
      <c r="D2172" s="1408"/>
      <c r="E2172" s="1404"/>
      <c r="G2172" s="1408"/>
      <c r="H2172" s="1404"/>
      <c r="I2172" s="1053"/>
      <c r="J2172" s="1404"/>
    </row>
    <row r="2173" spans="1:10">
      <c r="A2173" s="1405"/>
      <c r="B2173" s="1406"/>
      <c r="C2173" s="1407"/>
      <c r="D2173" s="1408"/>
      <c r="E2173" s="1404"/>
      <c r="G2173" s="1408"/>
      <c r="H2173" s="1404"/>
      <c r="I2173" s="1053"/>
      <c r="J2173" s="1404"/>
    </row>
    <row r="2174" spans="1:10">
      <c r="A2174" s="1405"/>
      <c r="B2174" s="1406"/>
      <c r="C2174" s="1407"/>
      <c r="D2174" s="1408"/>
      <c r="E2174" s="1404"/>
      <c r="G2174" s="1408"/>
      <c r="H2174" s="1404"/>
      <c r="I2174" s="1053"/>
      <c r="J2174" s="1404"/>
    </row>
    <row r="2175" spans="1:10">
      <c r="A2175" s="1405"/>
      <c r="B2175" s="1406"/>
      <c r="C2175" s="1407"/>
      <c r="D2175" s="1408"/>
      <c r="E2175" s="1404"/>
      <c r="G2175" s="1408"/>
      <c r="H2175" s="1404"/>
      <c r="I2175" s="1053"/>
      <c r="J2175" s="1404"/>
    </row>
    <row r="2176" spans="1:10">
      <c r="A2176" s="1405"/>
      <c r="B2176" s="1406"/>
      <c r="C2176" s="1407"/>
      <c r="D2176" s="1408"/>
      <c r="E2176" s="1404"/>
      <c r="G2176" s="1408"/>
      <c r="H2176" s="1404"/>
      <c r="I2176" s="1053"/>
      <c r="J2176" s="1404"/>
    </row>
    <row r="2177" spans="1:10">
      <c r="A2177" s="1405"/>
      <c r="B2177" s="1406"/>
      <c r="C2177" s="1407"/>
      <c r="D2177" s="1408"/>
      <c r="E2177" s="1404"/>
      <c r="G2177" s="1408"/>
      <c r="H2177" s="1404"/>
      <c r="I2177" s="1053"/>
      <c r="J2177" s="1404"/>
    </row>
    <row r="2178" spans="1:10">
      <c r="A2178" s="1405"/>
      <c r="B2178" s="1406"/>
      <c r="C2178" s="1407"/>
      <c r="D2178" s="1408"/>
      <c r="E2178" s="1404"/>
      <c r="G2178" s="1408"/>
      <c r="H2178" s="1404"/>
      <c r="I2178" s="1053"/>
      <c r="J2178" s="1404"/>
    </row>
    <row r="2179" spans="1:10">
      <c r="A2179" s="1405"/>
      <c r="B2179" s="1406"/>
      <c r="C2179" s="1407"/>
      <c r="D2179" s="1408"/>
      <c r="E2179" s="1404"/>
      <c r="G2179" s="1408"/>
      <c r="H2179" s="1404"/>
      <c r="I2179" s="1053"/>
      <c r="J2179" s="1404"/>
    </row>
    <row r="2180" spans="1:10">
      <c r="A2180" s="1405"/>
      <c r="B2180" s="1406"/>
      <c r="C2180" s="1407"/>
      <c r="D2180" s="1408"/>
      <c r="E2180" s="1404"/>
      <c r="G2180" s="1408"/>
      <c r="H2180" s="1404"/>
      <c r="I2180" s="1053"/>
      <c r="J2180" s="1404"/>
    </row>
    <row r="2181" spans="1:10">
      <c r="A2181" s="1405"/>
      <c r="B2181" s="1406"/>
      <c r="C2181" s="1407"/>
      <c r="D2181" s="1408"/>
      <c r="E2181" s="1404"/>
      <c r="G2181" s="1408"/>
      <c r="H2181" s="1404"/>
      <c r="I2181" s="1053"/>
      <c r="J2181" s="1404"/>
    </row>
    <row r="2182" spans="1:10">
      <c r="A2182" s="1405"/>
      <c r="B2182" s="1406"/>
      <c r="C2182" s="1407"/>
      <c r="D2182" s="1408"/>
      <c r="E2182" s="1404"/>
      <c r="G2182" s="1408"/>
      <c r="H2182" s="1404"/>
      <c r="I2182" s="1053"/>
      <c r="J2182" s="1404"/>
    </row>
    <row r="2183" spans="1:10">
      <c r="A2183" s="1405"/>
      <c r="B2183" s="1406"/>
      <c r="C2183" s="1407"/>
      <c r="D2183" s="1408"/>
      <c r="E2183" s="1404"/>
      <c r="G2183" s="1408"/>
      <c r="H2183" s="1404"/>
      <c r="I2183" s="1053"/>
      <c r="J2183" s="1404"/>
    </row>
    <row r="2184" spans="1:10">
      <c r="A2184" s="1405"/>
      <c r="B2184" s="1406"/>
      <c r="C2184" s="1407"/>
      <c r="D2184" s="1408"/>
      <c r="E2184" s="1404"/>
      <c r="G2184" s="1408"/>
      <c r="H2184" s="1404"/>
      <c r="I2184" s="1053"/>
      <c r="J2184" s="1404"/>
    </row>
    <row r="2185" spans="1:10">
      <c r="A2185" s="1405"/>
      <c r="B2185" s="1406"/>
      <c r="C2185" s="1407"/>
      <c r="D2185" s="1408"/>
      <c r="E2185" s="1404"/>
      <c r="G2185" s="1408"/>
      <c r="H2185" s="1404"/>
      <c r="I2185" s="1053"/>
      <c r="J2185" s="1404"/>
    </row>
    <row r="2186" spans="1:10">
      <c r="A2186" s="1405"/>
      <c r="B2186" s="1406"/>
      <c r="C2186" s="1407"/>
      <c r="D2186" s="1408"/>
      <c r="E2186" s="1404"/>
      <c r="G2186" s="1408"/>
      <c r="H2186" s="1404"/>
      <c r="I2186" s="1053"/>
      <c r="J2186" s="1404"/>
    </row>
    <row r="2187" spans="1:10">
      <c r="A2187" s="1405"/>
      <c r="B2187" s="1406"/>
      <c r="C2187" s="1407"/>
      <c r="D2187" s="1408"/>
      <c r="E2187" s="1404"/>
      <c r="G2187" s="1408"/>
      <c r="H2187" s="1404"/>
      <c r="I2187" s="1053"/>
      <c r="J2187" s="1404"/>
    </row>
    <row r="2188" spans="1:10">
      <c r="A2188" s="1405"/>
      <c r="B2188" s="1406"/>
      <c r="C2188" s="1407"/>
      <c r="D2188" s="1408"/>
      <c r="E2188" s="1404"/>
      <c r="G2188" s="1408"/>
      <c r="H2188" s="1404"/>
      <c r="I2188" s="1053"/>
      <c r="J2188" s="1404"/>
    </row>
    <row r="2189" spans="1:10">
      <c r="A2189" s="1405"/>
      <c r="B2189" s="1406"/>
      <c r="C2189" s="1407"/>
      <c r="D2189" s="1408"/>
      <c r="E2189" s="1404"/>
      <c r="G2189" s="1408"/>
      <c r="H2189" s="1404"/>
      <c r="I2189" s="1053"/>
      <c r="J2189" s="1404"/>
    </row>
    <row r="2190" spans="1:10">
      <c r="A2190" s="1405"/>
      <c r="B2190" s="1406"/>
      <c r="C2190" s="1407"/>
      <c r="D2190" s="1408"/>
      <c r="E2190" s="1404"/>
      <c r="G2190" s="1408"/>
      <c r="H2190" s="1404"/>
      <c r="I2190" s="1053"/>
      <c r="J2190" s="1404"/>
    </row>
    <row r="2191" spans="1:10">
      <c r="A2191" s="1405"/>
      <c r="B2191" s="1406"/>
      <c r="C2191" s="1407"/>
      <c r="D2191" s="1408"/>
      <c r="E2191" s="1404"/>
      <c r="G2191" s="1408"/>
      <c r="H2191" s="1404"/>
      <c r="I2191" s="1053"/>
      <c r="J2191" s="1404"/>
    </row>
    <row r="2192" spans="1:10">
      <c r="A2192" s="1405"/>
      <c r="B2192" s="1406"/>
      <c r="C2192" s="1407"/>
      <c r="D2192" s="1408"/>
      <c r="E2192" s="1404"/>
      <c r="G2192" s="1408"/>
      <c r="H2192" s="1404"/>
      <c r="I2192" s="1053"/>
      <c r="J2192" s="1404"/>
    </row>
    <row r="2193" spans="1:10">
      <c r="A2193" s="1405"/>
      <c r="B2193" s="1406"/>
      <c r="C2193" s="1407"/>
      <c r="D2193" s="1408"/>
      <c r="E2193" s="1404"/>
      <c r="G2193" s="1408"/>
      <c r="H2193" s="1404"/>
      <c r="I2193" s="1053"/>
      <c r="J2193" s="1404"/>
    </row>
    <row r="2194" spans="1:10">
      <c r="A2194" s="1405"/>
      <c r="B2194" s="1406"/>
      <c r="C2194" s="1407"/>
      <c r="D2194" s="1408"/>
      <c r="E2194" s="1404"/>
      <c r="G2194" s="1408"/>
      <c r="H2194" s="1404"/>
      <c r="I2194" s="1053"/>
      <c r="J2194" s="1404"/>
    </row>
    <row r="2195" spans="1:10">
      <c r="A2195" s="1405"/>
      <c r="B2195" s="1406"/>
      <c r="C2195" s="1407"/>
      <c r="D2195" s="1408"/>
      <c r="E2195" s="1404"/>
      <c r="G2195" s="1408"/>
      <c r="H2195" s="1404"/>
      <c r="I2195" s="1053"/>
      <c r="J2195" s="1404"/>
    </row>
    <row r="2196" spans="1:10">
      <c r="A2196" s="1405"/>
      <c r="B2196" s="1406"/>
      <c r="C2196" s="1407"/>
      <c r="D2196" s="1408"/>
      <c r="E2196" s="1404"/>
      <c r="G2196" s="1408"/>
      <c r="H2196" s="1404"/>
      <c r="I2196" s="1053"/>
      <c r="J2196" s="1404"/>
    </row>
    <row r="2197" spans="1:10">
      <c r="A2197" s="1405"/>
      <c r="B2197" s="1406"/>
      <c r="C2197" s="1407"/>
      <c r="D2197" s="1408"/>
      <c r="E2197" s="1404"/>
      <c r="G2197" s="1408"/>
      <c r="H2197" s="1404"/>
      <c r="I2197" s="1053"/>
      <c r="J2197" s="1404"/>
    </row>
    <row r="2198" spans="1:10">
      <c r="A2198" s="1405"/>
      <c r="B2198" s="1406"/>
      <c r="C2198" s="1407"/>
      <c r="D2198" s="1408"/>
      <c r="E2198" s="1404"/>
      <c r="G2198" s="1408"/>
      <c r="H2198" s="1404"/>
      <c r="I2198" s="1053"/>
      <c r="J2198" s="1404"/>
    </row>
    <row r="2199" spans="1:10">
      <c r="A2199" s="1405"/>
      <c r="B2199" s="1406"/>
      <c r="C2199" s="1407"/>
      <c r="D2199" s="1408"/>
      <c r="E2199" s="1404"/>
      <c r="G2199" s="1408"/>
      <c r="H2199" s="1404"/>
      <c r="I2199" s="1053"/>
      <c r="J2199" s="1404"/>
    </row>
    <row r="2200" spans="1:10">
      <c r="A2200" s="1405"/>
      <c r="B2200" s="1406"/>
      <c r="C2200" s="1407"/>
      <c r="D2200" s="1408"/>
      <c r="E2200" s="1404"/>
      <c r="G2200" s="1408"/>
      <c r="H2200" s="1404"/>
      <c r="I2200" s="1053"/>
      <c r="J2200" s="1404"/>
    </row>
    <row r="2201" spans="1:10">
      <c r="A2201" s="1405"/>
      <c r="B2201" s="1406"/>
      <c r="C2201" s="1407"/>
      <c r="D2201" s="1408"/>
      <c r="E2201" s="1404"/>
      <c r="G2201" s="1408"/>
      <c r="H2201" s="1404"/>
      <c r="I2201" s="1053"/>
      <c r="J2201" s="1404"/>
    </row>
    <row r="2202" spans="1:10">
      <c r="A2202" s="1405"/>
      <c r="B2202" s="1406"/>
      <c r="C2202" s="1407"/>
      <c r="D2202" s="1408"/>
      <c r="E2202" s="1404"/>
      <c r="G2202" s="1408"/>
      <c r="H2202" s="1404"/>
      <c r="I2202" s="1053"/>
      <c r="J2202" s="1404"/>
    </row>
    <row r="2203" spans="1:10">
      <c r="A2203" s="1405"/>
      <c r="B2203" s="1406"/>
      <c r="C2203" s="1407"/>
      <c r="D2203" s="1408"/>
      <c r="E2203" s="1404"/>
      <c r="G2203" s="1408"/>
      <c r="H2203" s="1404"/>
      <c r="I2203" s="1053"/>
      <c r="J2203" s="1404"/>
    </row>
    <row r="2204" spans="1:10">
      <c r="A2204" s="1405"/>
      <c r="B2204" s="1406"/>
      <c r="C2204" s="1407"/>
      <c r="D2204" s="1408"/>
      <c r="E2204" s="1404"/>
      <c r="G2204" s="1408"/>
      <c r="H2204" s="1404"/>
      <c r="I2204" s="1053"/>
      <c r="J2204" s="1404"/>
    </row>
    <row r="2205" spans="1:10">
      <c r="A2205" s="1405"/>
      <c r="B2205" s="1406"/>
      <c r="C2205" s="1407"/>
      <c r="D2205" s="1408"/>
      <c r="E2205" s="1404"/>
      <c r="G2205" s="1408"/>
      <c r="H2205" s="1404"/>
      <c r="I2205" s="1053"/>
      <c r="J2205" s="1404"/>
    </row>
    <row r="2206" spans="1:10">
      <c r="A2206" s="1405"/>
      <c r="B2206" s="1406"/>
      <c r="C2206" s="1407"/>
      <c r="D2206" s="1408"/>
      <c r="E2206" s="1404"/>
      <c r="G2206" s="1408"/>
      <c r="H2206" s="1404"/>
      <c r="I2206" s="1053"/>
      <c r="J2206" s="1404"/>
    </row>
    <row r="2207" spans="1:10">
      <c r="A2207" s="1405"/>
      <c r="B2207" s="1406"/>
      <c r="C2207" s="1407"/>
      <c r="D2207" s="1408"/>
      <c r="E2207" s="1404"/>
      <c r="G2207" s="1408"/>
      <c r="H2207" s="1404"/>
      <c r="I2207" s="1053"/>
      <c r="J2207" s="1404"/>
    </row>
    <row r="2208" spans="1:10">
      <c r="A2208" s="1405"/>
      <c r="B2208" s="1406"/>
      <c r="C2208" s="1407"/>
      <c r="D2208" s="1408"/>
      <c r="E2208" s="1404"/>
      <c r="G2208" s="1408"/>
      <c r="H2208" s="1404"/>
      <c r="I2208" s="1053"/>
      <c r="J2208" s="1404"/>
    </row>
    <row r="2209" spans="1:10">
      <c r="A2209" s="1405"/>
      <c r="B2209" s="1406"/>
      <c r="C2209" s="1407"/>
      <c r="D2209" s="1408"/>
      <c r="E2209" s="1404"/>
      <c r="G2209" s="1408"/>
      <c r="H2209" s="1404"/>
      <c r="I2209" s="1053"/>
      <c r="J2209" s="1404"/>
    </row>
    <row r="2210" spans="1:10">
      <c r="A2210" s="1405"/>
      <c r="B2210" s="1406"/>
      <c r="C2210" s="1407"/>
      <c r="D2210" s="1408"/>
      <c r="E2210" s="1404"/>
      <c r="G2210" s="1408"/>
      <c r="H2210" s="1404"/>
      <c r="I2210" s="1053"/>
      <c r="J2210" s="1404"/>
    </row>
    <row r="2211" spans="1:10">
      <c r="A2211" s="1405"/>
      <c r="B2211" s="1406"/>
      <c r="C2211" s="1407"/>
      <c r="D2211" s="1408"/>
      <c r="E2211" s="1404"/>
      <c r="G2211" s="1408"/>
      <c r="H2211" s="1404"/>
      <c r="I2211" s="1053"/>
      <c r="J2211" s="1404"/>
    </row>
    <row r="2212" spans="1:10">
      <c r="A2212" s="1405"/>
      <c r="B2212" s="1406"/>
      <c r="C2212" s="1407"/>
      <c r="D2212" s="1408"/>
      <c r="E2212" s="1404"/>
      <c r="G2212" s="1408"/>
      <c r="H2212" s="1404"/>
      <c r="I2212" s="1053"/>
      <c r="J2212" s="1404"/>
    </row>
    <row r="2213" spans="1:10">
      <c r="A2213" s="1405"/>
      <c r="B2213" s="1406"/>
      <c r="C2213" s="1407"/>
      <c r="D2213" s="1408"/>
      <c r="E2213" s="1404"/>
      <c r="G2213" s="1408"/>
      <c r="H2213" s="1404"/>
      <c r="I2213" s="1053"/>
      <c r="J2213" s="1404"/>
    </row>
    <row r="2214" spans="1:10">
      <c r="A2214" s="1405"/>
      <c r="B2214" s="1406"/>
      <c r="C2214" s="1407"/>
      <c r="D2214" s="1408"/>
      <c r="E2214" s="1404"/>
      <c r="G2214" s="1408"/>
      <c r="H2214" s="1404"/>
      <c r="I2214" s="1053"/>
      <c r="J2214" s="1404"/>
    </row>
    <row r="2215" spans="1:10">
      <c r="A2215" s="1405"/>
      <c r="B2215" s="1406"/>
      <c r="C2215" s="1407"/>
      <c r="D2215" s="1408"/>
      <c r="E2215" s="1404"/>
      <c r="G2215" s="1408"/>
      <c r="H2215" s="1404"/>
      <c r="I2215" s="1053"/>
      <c r="J2215" s="1404"/>
    </row>
    <row r="2216" spans="1:10">
      <c r="A2216" s="1405"/>
      <c r="B2216" s="1406"/>
      <c r="C2216" s="1407"/>
      <c r="D2216" s="1408"/>
      <c r="E2216" s="1404"/>
      <c r="G2216" s="1408"/>
      <c r="H2216" s="1404"/>
      <c r="I2216" s="1053"/>
      <c r="J2216" s="1404"/>
    </row>
    <row r="2217" spans="1:10">
      <c r="A2217" s="1405"/>
      <c r="B2217" s="1406"/>
      <c r="C2217" s="1407"/>
      <c r="D2217" s="1408"/>
      <c r="E2217" s="1404"/>
      <c r="G2217" s="1408"/>
      <c r="H2217" s="1404"/>
      <c r="I2217" s="1053"/>
      <c r="J2217" s="1404"/>
    </row>
    <row r="2218" spans="1:10">
      <c r="A2218" s="1405"/>
      <c r="B2218" s="1406"/>
      <c r="C2218" s="1407"/>
      <c r="D2218" s="1408"/>
      <c r="E2218" s="1404"/>
      <c r="G2218" s="1408"/>
      <c r="H2218" s="1404"/>
      <c r="I2218" s="1053"/>
      <c r="J2218" s="1404"/>
    </row>
    <row r="2219" spans="1:10">
      <c r="A2219" s="1405"/>
      <c r="B2219" s="1406"/>
      <c r="C2219" s="1407"/>
      <c r="D2219" s="1408"/>
      <c r="E2219" s="1404"/>
      <c r="G2219" s="1408"/>
      <c r="H2219" s="1404"/>
      <c r="I2219" s="1053"/>
      <c r="J2219" s="1404"/>
    </row>
    <row r="2220" spans="1:10">
      <c r="A2220" s="1405"/>
      <c r="B2220" s="1406"/>
      <c r="C2220" s="1407"/>
      <c r="D2220" s="1408"/>
      <c r="E2220" s="1404"/>
      <c r="G2220" s="1408"/>
      <c r="H2220" s="1404"/>
      <c r="I2220" s="1053"/>
      <c r="J2220" s="1404"/>
    </row>
    <row r="2221" spans="1:10">
      <c r="A2221" s="1405"/>
      <c r="B2221" s="1406"/>
      <c r="C2221" s="1407"/>
      <c r="D2221" s="1408"/>
      <c r="E2221" s="1404"/>
      <c r="G2221" s="1408"/>
      <c r="H2221" s="1404"/>
      <c r="I2221" s="1053"/>
      <c r="J2221" s="1404"/>
    </row>
    <row r="2222" spans="1:10">
      <c r="A2222" s="1405"/>
      <c r="B2222" s="1406"/>
      <c r="C2222" s="1407"/>
      <c r="D2222" s="1408"/>
      <c r="E2222" s="1404"/>
      <c r="G2222" s="1408"/>
      <c r="H2222" s="1404"/>
      <c r="I2222" s="1053"/>
      <c r="J2222" s="1404"/>
    </row>
    <row r="2223" spans="1:10">
      <c r="A2223" s="1405"/>
      <c r="B2223" s="1406"/>
      <c r="C2223" s="1407"/>
      <c r="D2223" s="1408"/>
      <c r="E2223" s="1404"/>
      <c r="G2223" s="1408"/>
      <c r="H2223" s="1404"/>
      <c r="I2223" s="1053"/>
      <c r="J2223" s="1404"/>
    </row>
    <row r="2224" spans="1:10">
      <c r="A2224" s="1405"/>
      <c r="B2224" s="1406"/>
      <c r="C2224" s="1407"/>
      <c r="D2224" s="1408"/>
      <c r="E2224" s="1404"/>
      <c r="G2224" s="1408"/>
      <c r="H2224" s="1404"/>
      <c r="I2224" s="1053"/>
      <c r="J2224" s="1404"/>
    </row>
    <row r="2225" spans="1:10">
      <c r="A2225" s="1405"/>
      <c r="B2225" s="1406"/>
      <c r="C2225" s="1407"/>
      <c r="D2225" s="1408"/>
      <c r="E2225" s="1404"/>
      <c r="G2225" s="1408"/>
      <c r="H2225" s="1404"/>
      <c r="I2225" s="1053"/>
      <c r="J2225" s="1404"/>
    </row>
    <row r="2226" spans="1:10">
      <c r="A2226" s="1405"/>
      <c r="B2226" s="1406"/>
      <c r="C2226" s="1407"/>
      <c r="D2226" s="1408"/>
      <c r="E2226" s="1404"/>
      <c r="G2226" s="1408"/>
      <c r="H2226" s="1404"/>
      <c r="I2226" s="1053"/>
      <c r="J2226" s="1404"/>
    </row>
    <row r="2227" spans="1:10">
      <c r="A2227" s="1405"/>
      <c r="B2227" s="1406"/>
      <c r="C2227" s="1407"/>
      <c r="D2227" s="1408"/>
      <c r="E2227" s="1404"/>
      <c r="G2227" s="1408"/>
      <c r="H2227" s="1404"/>
      <c r="I2227" s="1053"/>
      <c r="J2227" s="1404"/>
    </row>
    <row r="2228" spans="1:10">
      <c r="A2228" s="1405"/>
      <c r="B2228" s="1406"/>
      <c r="C2228" s="1407"/>
      <c r="D2228" s="1408"/>
      <c r="E2228" s="1404"/>
      <c r="G2228" s="1408"/>
      <c r="H2228" s="1404"/>
      <c r="I2228" s="1053"/>
      <c r="J2228" s="1404"/>
    </row>
    <row r="2229" spans="1:10">
      <c r="A2229" s="1405"/>
      <c r="B2229" s="1406"/>
      <c r="C2229" s="1407"/>
      <c r="D2229" s="1408"/>
      <c r="E2229" s="1404"/>
      <c r="G2229" s="1408"/>
      <c r="H2229" s="1404"/>
      <c r="I2229" s="1053"/>
      <c r="J2229" s="1404"/>
    </row>
    <row r="2230" spans="1:10">
      <c r="A2230" s="1405"/>
      <c r="B2230" s="1406"/>
      <c r="C2230" s="1407"/>
      <c r="D2230" s="1408"/>
      <c r="E2230" s="1404"/>
      <c r="G2230" s="1408"/>
      <c r="H2230" s="1404"/>
      <c r="I2230" s="1053"/>
      <c r="J2230" s="1404"/>
    </row>
    <row r="2231" spans="1:10">
      <c r="A2231" s="1405"/>
      <c r="B2231" s="1406"/>
      <c r="C2231" s="1407"/>
      <c r="D2231" s="1408"/>
      <c r="E2231" s="1404"/>
      <c r="G2231" s="1408"/>
      <c r="H2231" s="1404"/>
      <c r="I2231" s="1053"/>
      <c r="J2231" s="1404"/>
    </row>
    <row r="2232" spans="1:10">
      <c r="A2232" s="1405"/>
      <c r="B2232" s="1406"/>
      <c r="C2232" s="1407"/>
      <c r="D2232" s="1408"/>
      <c r="E2232" s="1404"/>
      <c r="G2232" s="1408"/>
      <c r="H2232" s="1404"/>
      <c r="I2232" s="1053"/>
      <c r="J2232" s="1404"/>
    </row>
    <row r="2233" spans="1:10">
      <c r="A2233" s="1405"/>
      <c r="B2233" s="1406"/>
      <c r="C2233" s="1407"/>
      <c r="D2233" s="1408"/>
      <c r="E2233" s="1404"/>
      <c r="G2233" s="1408"/>
      <c r="H2233" s="1404"/>
      <c r="I2233" s="1053"/>
      <c r="J2233" s="1404"/>
    </row>
    <row r="2234" spans="1:10">
      <c r="A2234" s="1405"/>
      <c r="B2234" s="1406"/>
      <c r="C2234" s="1407"/>
      <c r="D2234" s="1408"/>
      <c r="E2234" s="1404"/>
      <c r="G2234" s="1408"/>
      <c r="H2234" s="1404"/>
      <c r="I2234" s="1053"/>
      <c r="J2234" s="1404"/>
    </row>
    <row r="2235" spans="1:10">
      <c r="A2235" s="1405"/>
      <c r="B2235" s="1406"/>
      <c r="C2235" s="1407"/>
      <c r="D2235" s="1408"/>
      <c r="E2235" s="1404"/>
      <c r="G2235" s="1408"/>
      <c r="H2235" s="1404"/>
      <c r="I2235" s="1053"/>
      <c r="J2235" s="1404"/>
    </row>
    <row r="2236" spans="1:10">
      <c r="A2236" s="1405"/>
      <c r="B2236" s="1406"/>
      <c r="C2236" s="1407"/>
      <c r="D2236" s="1408"/>
      <c r="E2236" s="1404"/>
      <c r="G2236" s="1408"/>
      <c r="H2236" s="1404"/>
      <c r="I2236" s="1053"/>
      <c r="J2236" s="1404"/>
    </row>
    <row r="2237" spans="1:10">
      <c r="A2237" s="1405"/>
      <c r="B2237" s="1406"/>
      <c r="C2237" s="1407"/>
      <c r="D2237" s="1408"/>
      <c r="E2237" s="1404"/>
      <c r="G2237" s="1408"/>
      <c r="H2237" s="1404"/>
      <c r="I2237" s="1053"/>
      <c r="J2237" s="1404"/>
    </row>
    <row r="2238" spans="1:10">
      <c r="A2238" s="1405"/>
      <c r="B2238" s="1406"/>
      <c r="C2238" s="1407"/>
      <c r="D2238" s="1408"/>
      <c r="E2238" s="1404"/>
      <c r="G2238" s="1408"/>
      <c r="H2238" s="1404"/>
      <c r="I2238" s="1053"/>
      <c r="J2238" s="1404"/>
    </row>
    <row r="2239" spans="1:10">
      <c r="A2239" s="1405"/>
      <c r="B2239" s="1406"/>
      <c r="C2239" s="1407"/>
      <c r="D2239" s="1408"/>
      <c r="E2239" s="1404"/>
      <c r="G2239" s="1408"/>
      <c r="H2239" s="1404"/>
      <c r="I2239" s="1053"/>
      <c r="J2239" s="1404"/>
    </row>
    <row r="2240" spans="1:10">
      <c r="A2240" s="1405"/>
      <c r="B2240" s="1406"/>
      <c r="C2240" s="1407"/>
      <c r="D2240" s="1408"/>
      <c r="E2240" s="1404"/>
      <c r="G2240" s="1408"/>
      <c r="H2240" s="1404"/>
      <c r="I2240" s="1053"/>
      <c r="J2240" s="1404"/>
    </row>
    <row r="2241" spans="1:10">
      <c r="A2241" s="1405"/>
      <c r="B2241" s="1406"/>
      <c r="C2241" s="1407"/>
      <c r="D2241" s="1408"/>
      <c r="E2241" s="1404"/>
      <c r="G2241" s="1408"/>
      <c r="H2241" s="1404"/>
      <c r="I2241" s="1053"/>
      <c r="J2241" s="1404"/>
    </row>
    <row r="2242" spans="1:10">
      <c r="A2242" s="1405"/>
      <c r="B2242" s="1406"/>
      <c r="C2242" s="1407"/>
      <c r="D2242" s="1408"/>
      <c r="E2242" s="1404"/>
      <c r="G2242" s="1408"/>
      <c r="H2242" s="1404"/>
      <c r="I2242" s="1053"/>
      <c r="J2242" s="1404"/>
    </row>
    <row r="2243" spans="1:10">
      <c r="A2243" s="1405"/>
      <c r="B2243" s="1406"/>
      <c r="C2243" s="1407"/>
      <c r="D2243" s="1408"/>
      <c r="E2243" s="1404"/>
      <c r="G2243" s="1408"/>
      <c r="H2243" s="1404"/>
      <c r="I2243" s="1053"/>
      <c r="J2243" s="1404"/>
    </row>
    <row r="2244" spans="1:10">
      <c r="A2244" s="1405"/>
      <c r="B2244" s="1406"/>
      <c r="C2244" s="1407"/>
      <c r="D2244" s="1408"/>
      <c r="E2244" s="1404"/>
      <c r="G2244" s="1408"/>
      <c r="H2244" s="1404"/>
      <c r="I2244" s="1053"/>
      <c r="J2244" s="1404"/>
    </row>
    <row r="2245" spans="1:10">
      <c r="A2245" s="1405"/>
      <c r="B2245" s="1406"/>
      <c r="C2245" s="1407"/>
      <c r="D2245" s="1408"/>
      <c r="E2245" s="1404"/>
      <c r="G2245" s="1408"/>
      <c r="H2245" s="1404"/>
      <c r="I2245" s="1053"/>
      <c r="J2245" s="1404"/>
    </row>
    <row r="2246" spans="1:10">
      <c r="A2246" s="1405"/>
      <c r="B2246" s="1406"/>
      <c r="C2246" s="1407"/>
      <c r="D2246" s="1408"/>
      <c r="E2246" s="1404"/>
      <c r="G2246" s="1408"/>
      <c r="H2246" s="1404"/>
      <c r="I2246" s="1053"/>
      <c r="J2246" s="1404"/>
    </row>
    <row r="2247" spans="1:10">
      <c r="A2247" s="1405"/>
      <c r="B2247" s="1406"/>
      <c r="C2247" s="1407"/>
      <c r="D2247" s="1408"/>
      <c r="E2247" s="1404"/>
      <c r="G2247" s="1408"/>
      <c r="H2247" s="1404"/>
      <c r="I2247" s="1053"/>
      <c r="J2247" s="1404"/>
    </row>
    <row r="2248" spans="1:10">
      <c r="A2248" s="1405"/>
      <c r="B2248" s="1406"/>
      <c r="C2248" s="1407"/>
      <c r="D2248" s="1408"/>
      <c r="E2248" s="1404"/>
      <c r="G2248" s="1408"/>
      <c r="H2248" s="1404"/>
      <c r="I2248" s="1053"/>
      <c r="J2248" s="1404"/>
    </row>
    <row r="2249" spans="1:10">
      <c r="A2249" s="1405"/>
      <c r="B2249" s="1406"/>
      <c r="C2249" s="1407"/>
      <c r="D2249" s="1408"/>
      <c r="E2249" s="1404"/>
      <c r="G2249" s="1408"/>
      <c r="H2249" s="1404"/>
      <c r="I2249" s="1053"/>
      <c r="J2249" s="1404"/>
    </row>
    <row r="2250" spans="1:10">
      <c r="A2250" s="1405"/>
      <c r="B2250" s="1406"/>
      <c r="C2250" s="1407"/>
      <c r="D2250" s="1408"/>
      <c r="E2250" s="1404"/>
      <c r="G2250" s="1408"/>
      <c r="H2250" s="1404"/>
      <c r="I2250" s="1053"/>
      <c r="J2250" s="1404"/>
    </row>
    <row r="2251" spans="1:10">
      <c r="A2251" s="1405"/>
      <c r="B2251" s="1406"/>
      <c r="C2251" s="1407"/>
      <c r="D2251" s="1408"/>
      <c r="E2251" s="1404"/>
      <c r="G2251" s="1408"/>
      <c r="H2251" s="1404"/>
      <c r="I2251" s="1053"/>
      <c r="J2251" s="1404"/>
    </row>
    <row r="2252" spans="1:10">
      <c r="A2252" s="1405"/>
      <c r="B2252" s="1406"/>
      <c r="C2252" s="1407"/>
      <c r="D2252" s="1408"/>
      <c r="E2252" s="1404"/>
      <c r="G2252" s="1408"/>
      <c r="H2252" s="1404"/>
      <c r="I2252" s="1053"/>
      <c r="J2252" s="1404"/>
    </row>
    <row r="2253" spans="1:10">
      <c r="A2253" s="1405"/>
      <c r="B2253" s="1406"/>
      <c r="C2253" s="1407"/>
      <c r="D2253" s="1408"/>
      <c r="E2253" s="1404"/>
      <c r="G2253" s="1408"/>
      <c r="H2253" s="1404"/>
      <c r="I2253" s="1053"/>
      <c r="J2253" s="1404"/>
    </row>
    <row r="2254" spans="1:10">
      <c r="A2254" s="1405"/>
      <c r="B2254" s="1406"/>
      <c r="C2254" s="1407"/>
      <c r="D2254" s="1408"/>
      <c r="E2254" s="1404"/>
      <c r="G2254" s="1408"/>
      <c r="H2254" s="1404"/>
      <c r="I2254" s="1053"/>
      <c r="J2254" s="1404"/>
    </row>
    <row r="2255" spans="1:10">
      <c r="A2255" s="1405"/>
      <c r="B2255" s="1406"/>
      <c r="C2255" s="1407"/>
      <c r="D2255" s="1408"/>
      <c r="E2255" s="1404"/>
      <c r="G2255" s="1408"/>
      <c r="H2255" s="1404"/>
      <c r="I2255" s="1053"/>
      <c r="J2255" s="1404"/>
    </row>
    <row r="2256" spans="1:10">
      <c r="A2256" s="1405"/>
      <c r="B2256" s="1406"/>
      <c r="C2256" s="1407"/>
      <c r="D2256" s="1408"/>
      <c r="E2256" s="1404"/>
      <c r="G2256" s="1408"/>
      <c r="H2256" s="1404"/>
      <c r="I2256" s="1053"/>
      <c r="J2256" s="1404"/>
    </row>
    <row r="2257" spans="1:10">
      <c r="A2257" s="1405"/>
      <c r="B2257" s="1406"/>
      <c r="C2257" s="1407"/>
      <c r="D2257" s="1408"/>
      <c r="E2257" s="1404"/>
      <c r="G2257" s="1408"/>
      <c r="H2257" s="1404"/>
      <c r="I2257" s="1053"/>
      <c r="J2257" s="1404"/>
    </row>
    <row r="2258" spans="1:10">
      <c r="A2258" s="1405"/>
      <c r="B2258" s="1406"/>
      <c r="C2258" s="1407"/>
      <c r="D2258" s="1408"/>
      <c r="E2258" s="1404"/>
      <c r="G2258" s="1408"/>
      <c r="H2258" s="1404"/>
      <c r="I2258" s="1053"/>
      <c r="J2258" s="1404"/>
    </row>
    <row r="2259" spans="1:10">
      <c r="A2259" s="1405"/>
      <c r="B2259" s="1406"/>
      <c r="C2259" s="1407"/>
      <c r="D2259" s="1408"/>
      <c r="E2259" s="1404"/>
      <c r="G2259" s="1408"/>
      <c r="H2259" s="1404"/>
      <c r="I2259" s="1053"/>
      <c r="J2259" s="1404"/>
    </row>
    <row r="2260" spans="1:10">
      <c r="A2260" s="1405"/>
      <c r="B2260" s="1406"/>
      <c r="C2260" s="1407"/>
      <c r="D2260" s="1408"/>
      <c r="E2260" s="1404"/>
      <c r="G2260" s="1408"/>
      <c r="H2260" s="1404"/>
      <c r="I2260" s="1053"/>
      <c r="J2260" s="1404"/>
    </row>
    <row r="2261" spans="1:10">
      <c r="A2261" s="1405"/>
      <c r="B2261" s="1406"/>
      <c r="C2261" s="1407"/>
      <c r="D2261" s="1408"/>
      <c r="E2261" s="1404"/>
      <c r="G2261" s="1408"/>
      <c r="H2261" s="1404"/>
      <c r="I2261" s="1053"/>
      <c r="J2261" s="1404"/>
    </row>
    <row r="2262" spans="1:10">
      <c r="A2262" s="1405"/>
      <c r="B2262" s="1406"/>
      <c r="C2262" s="1407"/>
      <c r="D2262" s="1408"/>
      <c r="E2262" s="1404"/>
      <c r="G2262" s="1408"/>
      <c r="H2262" s="1404"/>
      <c r="I2262" s="1053"/>
      <c r="J2262" s="1404"/>
    </row>
    <row r="2263" spans="1:10">
      <c r="A2263" s="1405"/>
      <c r="B2263" s="1406"/>
      <c r="C2263" s="1407"/>
      <c r="D2263" s="1408"/>
      <c r="E2263" s="1404"/>
      <c r="G2263" s="1408"/>
      <c r="H2263" s="1404"/>
      <c r="I2263" s="1053"/>
      <c r="J2263" s="1404"/>
    </row>
    <row r="2264" spans="1:10">
      <c r="A2264" s="1405"/>
      <c r="B2264" s="1406"/>
      <c r="C2264" s="1407"/>
      <c r="D2264" s="1408"/>
      <c r="E2264" s="1404"/>
      <c r="G2264" s="1408"/>
      <c r="H2264" s="1404"/>
      <c r="I2264" s="1053"/>
      <c r="J2264" s="1404"/>
    </row>
    <row r="2265" spans="1:10">
      <c r="A2265" s="1405"/>
      <c r="B2265" s="1406"/>
      <c r="C2265" s="1407"/>
      <c r="D2265" s="1408"/>
      <c r="E2265" s="1404"/>
      <c r="G2265" s="1408"/>
      <c r="H2265" s="1404"/>
      <c r="I2265" s="1053"/>
      <c r="J2265" s="1404"/>
    </row>
    <row r="2266" spans="1:10">
      <c r="A2266" s="1405"/>
      <c r="B2266" s="1406"/>
      <c r="C2266" s="1407"/>
      <c r="D2266" s="1408"/>
      <c r="E2266" s="1404"/>
      <c r="G2266" s="1408"/>
      <c r="H2266" s="1404"/>
      <c r="I2266" s="1053"/>
      <c r="J2266" s="1404"/>
    </row>
    <row r="2267" spans="1:10">
      <c r="A2267" s="1405"/>
      <c r="B2267" s="1406"/>
      <c r="C2267" s="1407"/>
      <c r="D2267" s="1408"/>
      <c r="E2267" s="1404"/>
      <c r="G2267" s="1408"/>
      <c r="H2267" s="1404"/>
      <c r="I2267" s="1053"/>
      <c r="J2267" s="1404"/>
    </row>
    <row r="2268" spans="1:10">
      <c r="A2268" s="1405"/>
      <c r="B2268" s="1406"/>
      <c r="C2268" s="1407"/>
      <c r="D2268" s="1408"/>
      <c r="E2268" s="1404"/>
      <c r="G2268" s="1408"/>
      <c r="H2268" s="1404"/>
      <c r="I2268" s="1053"/>
      <c r="J2268" s="1404"/>
    </row>
    <row r="2269" spans="1:10">
      <c r="A2269" s="1405"/>
      <c r="B2269" s="1406"/>
      <c r="C2269" s="1407"/>
      <c r="D2269" s="1408"/>
      <c r="E2269" s="1404"/>
      <c r="G2269" s="1408"/>
      <c r="H2269" s="1404"/>
      <c r="I2269" s="1053"/>
      <c r="J2269" s="1404"/>
    </row>
    <row r="2270" spans="1:10">
      <c r="A2270" s="1405"/>
      <c r="B2270" s="1406"/>
      <c r="C2270" s="1407"/>
      <c r="D2270" s="1408"/>
      <c r="E2270" s="1404"/>
      <c r="G2270" s="1408"/>
      <c r="H2270" s="1404"/>
      <c r="I2270" s="1053"/>
      <c r="J2270" s="1404"/>
    </row>
    <row r="2271" spans="1:10">
      <c r="A2271" s="1405"/>
      <c r="B2271" s="1406"/>
      <c r="C2271" s="1407"/>
      <c r="D2271" s="1408"/>
      <c r="E2271" s="1404"/>
      <c r="G2271" s="1408"/>
      <c r="H2271" s="1404"/>
      <c r="I2271" s="1053"/>
      <c r="J2271" s="1404"/>
    </row>
    <row r="2272" spans="1:10">
      <c r="A2272" s="1405"/>
      <c r="B2272" s="1406"/>
      <c r="C2272" s="1407"/>
      <c r="D2272" s="1408"/>
      <c r="E2272" s="1404"/>
      <c r="G2272" s="1408"/>
      <c r="H2272" s="1404"/>
      <c r="I2272" s="1053"/>
      <c r="J2272" s="1404"/>
    </row>
    <row r="2273" spans="1:10">
      <c r="A2273" s="1405"/>
      <c r="B2273" s="1406"/>
      <c r="C2273" s="1407"/>
      <c r="D2273" s="1408"/>
      <c r="E2273" s="1404"/>
      <c r="G2273" s="1408"/>
      <c r="H2273" s="1404"/>
      <c r="I2273" s="1053"/>
      <c r="J2273" s="1404"/>
    </row>
    <row r="2274" spans="1:10">
      <c r="A2274" s="1405"/>
      <c r="B2274" s="1406"/>
      <c r="C2274" s="1407"/>
      <c r="D2274" s="1408"/>
      <c r="E2274" s="1404"/>
      <c r="G2274" s="1408"/>
      <c r="H2274" s="1404"/>
      <c r="I2274" s="1053"/>
      <c r="J2274" s="1404"/>
    </row>
    <row r="2275" spans="1:10">
      <c r="A2275" s="1405"/>
      <c r="B2275" s="1406"/>
      <c r="C2275" s="1407"/>
      <c r="D2275" s="1408"/>
      <c r="E2275" s="1404"/>
      <c r="G2275" s="1408"/>
      <c r="H2275" s="1404"/>
      <c r="I2275" s="1053"/>
      <c r="J2275" s="1404"/>
    </row>
    <row r="2276" spans="1:10">
      <c r="A2276" s="1405"/>
      <c r="B2276" s="1406"/>
      <c r="C2276" s="1407"/>
      <c r="D2276" s="1408"/>
      <c r="E2276" s="1404"/>
      <c r="G2276" s="1408"/>
      <c r="H2276" s="1404"/>
      <c r="I2276" s="1053"/>
      <c r="J2276" s="1404"/>
    </row>
    <row r="2277" spans="1:10">
      <c r="A2277" s="1405"/>
      <c r="B2277" s="1406"/>
      <c r="C2277" s="1407"/>
      <c r="D2277" s="1408"/>
      <c r="E2277" s="1404"/>
      <c r="G2277" s="1408"/>
      <c r="H2277" s="1404"/>
      <c r="I2277" s="1053"/>
      <c r="J2277" s="1404"/>
    </row>
    <row r="2278" spans="1:10">
      <c r="A2278" s="1405"/>
      <c r="B2278" s="1406"/>
      <c r="C2278" s="1407"/>
      <c r="D2278" s="1408"/>
      <c r="E2278" s="1404"/>
      <c r="G2278" s="1408"/>
      <c r="H2278" s="1404"/>
      <c r="I2278" s="1053"/>
      <c r="J2278" s="1404"/>
    </row>
    <row r="2279" spans="1:10">
      <c r="A2279" s="1405"/>
      <c r="B2279" s="1406"/>
      <c r="C2279" s="1407"/>
      <c r="D2279" s="1408"/>
      <c r="E2279" s="1404"/>
      <c r="G2279" s="1408"/>
      <c r="H2279" s="1404"/>
      <c r="I2279" s="1053"/>
      <c r="J2279" s="1404"/>
    </row>
    <row r="2280" spans="1:10">
      <c r="A2280" s="1405"/>
      <c r="B2280" s="1406"/>
      <c r="C2280" s="1407"/>
      <c r="D2280" s="1408"/>
      <c r="E2280" s="1404"/>
      <c r="G2280" s="1408"/>
      <c r="H2280" s="1404"/>
      <c r="I2280" s="1053"/>
      <c r="J2280" s="1404"/>
    </row>
    <row r="2281" spans="1:10">
      <c r="A2281" s="1405"/>
      <c r="B2281" s="1406"/>
      <c r="C2281" s="1407"/>
      <c r="D2281" s="1408"/>
      <c r="E2281" s="1404"/>
      <c r="G2281" s="1408"/>
      <c r="H2281" s="1404"/>
      <c r="I2281" s="1053"/>
      <c r="J2281" s="1404"/>
    </row>
    <row r="2282" spans="1:10">
      <c r="A2282" s="1405"/>
      <c r="B2282" s="1406"/>
      <c r="C2282" s="1407"/>
      <c r="D2282" s="1408"/>
      <c r="E2282" s="1404"/>
      <c r="G2282" s="1408"/>
      <c r="H2282" s="1404"/>
      <c r="I2282" s="1053"/>
      <c r="J2282" s="1404"/>
    </row>
    <row r="2283" spans="1:10">
      <c r="A2283" s="1405"/>
      <c r="B2283" s="1406"/>
      <c r="C2283" s="1407"/>
      <c r="D2283" s="1408"/>
      <c r="E2283" s="1404"/>
      <c r="G2283" s="1408"/>
      <c r="H2283" s="1404"/>
      <c r="I2283" s="1053"/>
      <c r="J2283" s="1404"/>
    </row>
    <row r="2284" spans="1:10">
      <c r="A2284" s="1405"/>
      <c r="B2284" s="1406"/>
      <c r="C2284" s="1407"/>
      <c r="D2284" s="1408"/>
      <c r="E2284" s="1404"/>
      <c r="G2284" s="1408"/>
      <c r="H2284" s="1404"/>
      <c r="I2284" s="1053"/>
      <c r="J2284" s="1404"/>
    </row>
    <row r="2285" spans="1:10">
      <c r="A2285" s="1405"/>
      <c r="B2285" s="1406"/>
      <c r="C2285" s="1407"/>
      <c r="D2285" s="1408"/>
      <c r="E2285" s="1404"/>
      <c r="G2285" s="1408"/>
      <c r="H2285" s="1404"/>
      <c r="I2285" s="1053"/>
      <c r="J2285" s="1404"/>
    </row>
    <row r="2286" spans="1:10">
      <c r="A2286" s="1405"/>
      <c r="B2286" s="1406"/>
      <c r="C2286" s="1407"/>
      <c r="D2286" s="1408"/>
      <c r="E2286" s="1404"/>
      <c r="G2286" s="1408"/>
      <c r="H2286" s="1404"/>
      <c r="I2286" s="1053"/>
      <c r="J2286" s="1404"/>
    </row>
    <row r="2287" spans="1:10">
      <c r="A2287" s="1405"/>
      <c r="B2287" s="1406"/>
      <c r="C2287" s="1407"/>
      <c r="D2287" s="1408"/>
      <c r="E2287" s="1404"/>
      <c r="G2287" s="1408"/>
      <c r="H2287" s="1404"/>
      <c r="I2287" s="1053"/>
      <c r="J2287" s="1404"/>
    </row>
    <row r="2288" spans="1:10">
      <c r="A2288" s="1405"/>
      <c r="B2288" s="1406"/>
      <c r="C2288" s="1407"/>
      <c r="D2288" s="1408"/>
      <c r="E2288" s="1404"/>
      <c r="G2288" s="1408"/>
      <c r="H2288" s="1404"/>
      <c r="I2288" s="1053"/>
      <c r="J2288" s="1404"/>
    </row>
    <row r="2289" spans="1:10">
      <c r="A2289" s="1405"/>
      <c r="B2289" s="1406"/>
      <c r="C2289" s="1407"/>
      <c r="D2289" s="1408"/>
      <c r="E2289" s="1404"/>
      <c r="G2289" s="1408"/>
      <c r="H2289" s="1404"/>
      <c r="I2289" s="1053"/>
      <c r="J2289" s="1404"/>
    </row>
    <row r="2290" spans="1:10">
      <c r="A2290" s="1405"/>
      <c r="B2290" s="1406"/>
      <c r="C2290" s="1407"/>
      <c r="D2290" s="1408"/>
      <c r="E2290" s="1404"/>
      <c r="G2290" s="1408"/>
      <c r="H2290" s="1404"/>
      <c r="I2290" s="1053"/>
      <c r="J2290" s="1404"/>
    </row>
    <row r="2291" spans="1:10">
      <c r="A2291" s="1405"/>
      <c r="B2291" s="1406"/>
      <c r="C2291" s="1407"/>
      <c r="D2291" s="1408"/>
      <c r="E2291" s="1404"/>
      <c r="G2291" s="1408"/>
      <c r="H2291" s="1404"/>
      <c r="I2291" s="1053"/>
      <c r="J2291" s="1404"/>
    </row>
    <row r="2292" spans="1:10">
      <c r="A2292" s="1405"/>
      <c r="B2292" s="1406"/>
      <c r="C2292" s="1407"/>
      <c r="D2292" s="1408"/>
      <c r="E2292" s="1404"/>
      <c r="G2292" s="1408"/>
      <c r="H2292" s="1404"/>
      <c r="I2292" s="1053"/>
      <c r="J2292" s="1404"/>
    </row>
    <row r="2293" spans="1:10">
      <c r="A2293" s="1405"/>
      <c r="B2293" s="1406"/>
      <c r="C2293" s="1407"/>
      <c r="D2293" s="1408"/>
      <c r="E2293" s="1404"/>
      <c r="G2293" s="1408"/>
      <c r="H2293" s="1404"/>
      <c r="I2293" s="1053"/>
      <c r="J2293" s="1404"/>
    </row>
    <row r="2294" spans="1:10">
      <c r="A2294" s="1405"/>
      <c r="B2294" s="1406"/>
      <c r="C2294" s="1407"/>
      <c r="D2294" s="1408"/>
      <c r="E2294" s="1404"/>
      <c r="G2294" s="1408"/>
      <c r="H2294" s="1404"/>
      <c r="I2294" s="1053"/>
      <c r="J2294" s="1404"/>
    </row>
    <row r="2295" spans="1:10">
      <c r="A2295" s="1405"/>
      <c r="B2295" s="1406"/>
      <c r="C2295" s="1407"/>
      <c r="D2295" s="1408"/>
      <c r="E2295" s="1404"/>
      <c r="G2295" s="1408"/>
      <c r="H2295" s="1404"/>
      <c r="I2295" s="1053"/>
      <c r="J2295" s="1404"/>
    </row>
    <row r="2296" spans="1:10">
      <c r="A2296" s="1405"/>
      <c r="B2296" s="1406"/>
      <c r="C2296" s="1407"/>
      <c r="D2296" s="1408"/>
      <c r="E2296" s="1404"/>
      <c r="G2296" s="1408"/>
      <c r="H2296" s="1404"/>
      <c r="I2296" s="1053"/>
      <c r="J2296" s="1404"/>
    </row>
    <row r="2297" spans="1:10">
      <c r="A2297" s="1405"/>
      <c r="B2297" s="1406"/>
      <c r="C2297" s="1407"/>
      <c r="D2297" s="1408"/>
      <c r="E2297" s="1404"/>
      <c r="G2297" s="1408"/>
      <c r="H2297" s="1404"/>
      <c r="I2297" s="1053"/>
      <c r="J2297" s="1404"/>
    </row>
    <row r="2298" spans="1:10">
      <c r="A2298" s="1405"/>
      <c r="B2298" s="1406"/>
      <c r="C2298" s="1407"/>
      <c r="D2298" s="1408"/>
      <c r="E2298" s="1404"/>
      <c r="G2298" s="1408"/>
      <c r="H2298" s="1404"/>
      <c r="I2298" s="1053"/>
      <c r="J2298" s="1404"/>
    </row>
    <row r="2299" spans="1:10">
      <c r="A2299" s="1405"/>
      <c r="B2299" s="1406"/>
      <c r="C2299" s="1407"/>
      <c r="D2299" s="1408"/>
      <c r="E2299" s="1404"/>
      <c r="G2299" s="1408"/>
      <c r="H2299" s="1404"/>
      <c r="I2299" s="1053"/>
      <c r="J2299" s="1404"/>
    </row>
    <row r="2300" spans="1:10">
      <c r="A2300" s="1405"/>
      <c r="B2300" s="1406"/>
      <c r="C2300" s="1407"/>
      <c r="D2300" s="1408"/>
      <c r="E2300" s="1404"/>
      <c r="G2300" s="1408"/>
      <c r="H2300" s="1404"/>
      <c r="I2300" s="1053"/>
      <c r="J2300" s="1404"/>
    </row>
    <row r="2301" spans="1:10">
      <c r="A2301" s="1405"/>
      <c r="B2301" s="1406"/>
      <c r="C2301" s="1407"/>
      <c r="D2301" s="1408"/>
      <c r="E2301" s="1404"/>
      <c r="G2301" s="1408"/>
      <c r="H2301" s="1404"/>
      <c r="I2301" s="1053"/>
      <c r="J2301" s="1404"/>
    </row>
    <row r="2302" spans="1:10">
      <c r="A2302" s="1405"/>
      <c r="B2302" s="1406"/>
      <c r="C2302" s="1407"/>
      <c r="D2302" s="1408"/>
      <c r="E2302" s="1404"/>
      <c r="G2302" s="1408"/>
      <c r="H2302" s="1404"/>
      <c r="I2302" s="1053"/>
      <c r="J2302" s="1404"/>
    </row>
    <row r="2303" spans="1:10">
      <c r="A2303" s="1405"/>
      <c r="B2303" s="1406"/>
      <c r="C2303" s="1407"/>
      <c r="D2303" s="1408"/>
      <c r="E2303" s="1404"/>
      <c r="G2303" s="1408"/>
      <c r="H2303" s="1404"/>
      <c r="I2303" s="1053"/>
      <c r="J2303" s="1404"/>
    </row>
    <row r="2304" spans="1:10">
      <c r="A2304" s="1405"/>
      <c r="B2304" s="1406"/>
      <c r="C2304" s="1407"/>
      <c r="D2304" s="1408"/>
      <c r="E2304" s="1404"/>
      <c r="G2304" s="1408"/>
      <c r="H2304" s="1404"/>
      <c r="I2304" s="1053"/>
      <c r="J2304" s="1404"/>
    </row>
    <row r="2305" spans="1:10">
      <c r="A2305" s="1405"/>
      <c r="B2305" s="1406"/>
      <c r="C2305" s="1407"/>
      <c r="D2305" s="1408"/>
      <c r="E2305" s="1404"/>
      <c r="G2305" s="1408"/>
      <c r="H2305" s="1404"/>
      <c r="I2305" s="1053"/>
      <c r="J2305" s="1404"/>
    </row>
    <row r="2306" spans="1:10">
      <c r="A2306" s="1405"/>
      <c r="B2306" s="1406"/>
      <c r="C2306" s="1407"/>
      <c r="D2306" s="1408"/>
      <c r="E2306" s="1404"/>
      <c r="G2306" s="1408"/>
      <c r="H2306" s="1404"/>
      <c r="I2306" s="1053"/>
      <c r="J2306" s="1404"/>
    </row>
    <row r="2307" spans="1:10">
      <c r="A2307" s="1405"/>
      <c r="B2307" s="1406"/>
      <c r="C2307" s="1407"/>
      <c r="D2307" s="1408"/>
      <c r="E2307" s="1404"/>
      <c r="G2307" s="1408"/>
      <c r="H2307" s="1404"/>
      <c r="I2307" s="1053"/>
      <c r="J2307" s="1404"/>
    </row>
    <row r="2308" spans="1:10">
      <c r="A2308" s="1405"/>
      <c r="B2308" s="1406"/>
      <c r="C2308" s="1407"/>
      <c r="D2308" s="1408"/>
      <c r="E2308" s="1404"/>
      <c r="G2308" s="1408"/>
      <c r="H2308" s="1404"/>
      <c r="I2308" s="1053"/>
      <c r="J2308" s="1404"/>
    </row>
    <row r="2309" spans="1:10">
      <c r="A2309" s="1405"/>
      <c r="B2309" s="1406"/>
      <c r="C2309" s="1407"/>
      <c r="D2309" s="1408"/>
      <c r="E2309" s="1404"/>
      <c r="G2309" s="1408"/>
      <c r="H2309" s="1404"/>
      <c r="I2309" s="1053"/>
      <c r="J2309" s="1404"/>
    </row>
    <row r="2310" spans="1:10">
      <c r="A2310" s="1405"/>
      <c r="B2310" s="1406"/>
      <c r="C2310" s="1407"/>
      <c r="D2310" s="1408"/>
      <c r="E2310" s="1404"/>
      <c r="G2310" s="1408"/>
      <c r="H2310" s="1404"/>
      <c r="I2310" s="1053"/>
      <c r="J2310" s="1404"/>
    </row>
    <row r="2311" spans="1:10">
      <c r="A2311" s="1405"/>
      <c r="B2311" s="1406"/>
      <c r="C2311" s="1407"/>
      <c r="D2311" s="1408"/>
      <c r="E2311" s="1404"/>
      <c r="G2311" s="1408"/>
      <c r="H2311" s="1404"/>
      <c r="I2311" s="1053"/>
      <c r="J2311" s="1404"/>
    </row>
    <row r="2312" spans="1:10">
      <c r="A2312" s="1405"/>
      <c r="B2312" s="1406"/>
      <c r="C2312" s="1407"/>
      <c r="D2312" s="1408"/>
      <c r="E2312" s="1404"/>
      <c r="G2312" s="1408"/>
      <c r="H2312" s="1404"/>
      <c r="I2312" s="1053"/>
      <c r="J2312" s="1404"/>
    </row>
    <row r="2313" spans="1:10">
      <c r="A2313" s="1405"/>
      <c r="B2313" s="1406"/>
      <c r="C2313" s="1407"/>
      <c r="D2313" s="1408"/>
      <c r="E2313" s="1404"/>
      <c r="G2313" s="1408"/>
      <c r="H2313" s="1404"/>
      <c r="I2313" s="1053"/>
      <c r="J2313" s="1404"/>
    </row>
    <row r="2314" spans="1:10">
      <c r="A2314" s="1405"/>
      <c r="B2314" s="1406"/>
      <c r="C2314" s="1407"/>
      <c r="D2314" s="1408"/>
      <c r="E2314" s="1404"/>
      <c r="G2314" s="1408"/>
      <c r="H2314" s="1404"/>
      <c r="I2314" s="1053"/>
      <c r="J2314" s="1404"/>
    </row>
    <row r="2315" spans="1:10">
      <c r="A2315" s="1405"/>
      <c r="B2315" s="1406"/>
      <c r="C2315" s="1407"/>
      <c r="D2315" s="1408"/>
      <c r="E2315" s="1404"/>
      <c r="G2315" s="1408"/>
      <c r="H2315" s="1404"/>
      <c r="I2315" s="1053"/>
      <c r="J2315" s="1404"/>
    </row>
    <row r="2316" spans="1:10">
      <c r="A2316" s="1405"/>
      <c r="B2316" s="1406"/>
      <c r="C2316" s="1407"/>
      <c r="D2316" s="1408"/>
      <c r="E2316" s="1404"/>
      <c r="G2316" s="1408"/>
      <c r="H2316" s="1404"/>
      <c r="I2316" s="1053"/>
      <c r="J2316" s="1404"/>
    </row>
    <row r="2317" spans="1:10">
      <c r="A2317" s="1405"/>
      <c r="B2317" s="1406"/>
      <c r="C2317" s="1407"/>
      <c r="D2317" s="1408"/>
      <c r="E2317" s="1404"/>
      <c r="G2317" s="1408"/>
      <c r="H2317" s="1404"/>
      <c r="I2317" s="1053"/>
      <c r="J2317" s="1404"/>
    </row>
    <row r="2318" spans="1:10">
      <c r="A2318" s="1405"/>
      <c r="B2318" s="1406"/>
      <c r="C2318" s="1407"/>
      <c r="D2318" s="1408"/>
      <c r="E2318" s="1404"/>
      <c r="G2318" s="1408"/>
      <c r="H2318" s="1404"/>
      <c r="I2318" s="1053"/>
      <c r="J2318" s="1404"/>
    </row>
    <row r="2319" spans="1:10">
      <c r="A2319" s="1405"/>
      <c r="B2319" s="1406"/>
      <c r="C2319" s="1407"/>
      <c r="D2319" s="1408"/>
      <c r="E2319" s="1404"/>
      <c r="G2319" s="1408"/>
      <c r="H2319" s="1404"/>
      <c r="I2319" s="1053"/>
      <c r="J2319" s="1404"/>
    </row>
    <row r="2320" spans="1:10">
      <c r="A2320" s="1405"/>
      <c r="B2320" s="1406"/>
      <c r="C2320" s="1407"/>
      <c r="D2320" s="1408"/>
      <c r="E2320" s="1404"/>
      <c r="G2320" s="1408"/>
      <c r="H2320" s="1404"/>
      <c r="I2320" s="1053"/>
      <c r="J2320" s="1404"/>
    </row>
    <row r="2321" spans="1:10">
      <c r="A2321" s="1405"/>
      <c r="B2321" s="1406"/>
      <c r="C2321" s="1407"/>
      <c r="D2321" s="1408"/>
      <c r="E2321" s="1404"/>
      <c r="G2321" s="1408"/>
      <c r="H2321" s="1404"/>
      <c r="I2321" s="1053"/>
      <c r="J2321" s="1404"/>
    </row>
    <row r="2322" spans="1:10">
      <c r="A2322" s="1405"/>
      <c r="B2322" s="1406"/>
      <c r="C2322" s="1407"/>
      <c r="D2322" s="1408"/>
      <c r="E2322" s="1404"/>
      <c r="G2322" s="1408"/>
      <c r="H2322" s="1404"/>
      <c r="I2322" s="1053"/>
      <c r="J2322" s="1404"/>
    </row>
    <row r="2323" spans="1:10">
      <c r="A2323" s="1405"/>
      <c r="B2323" s="1406"/>
      <c r="C2323" s="1407"/>
      <c r="D2323" s="1408"/>
      <c r="E2323" s="1404"/>
      <c r="G2323" s="1408"/>
      <c r="H2323" s="1404"/>
      <c r="I2323" s="1053"/>
      <c r="J2323" s="1404"/>
    </row>
    <row r="2324" spans="1:10">
      <c r="A2324" s="1405"/>
      <c r="B2324" s="1406"/>
      <c r="C2324" s="1407"/>
      <c r="D2324" s="1408"/>
      <c r="E2324" s="1404"/>
      <c r="G2324" s="1408"/>
      <c r="H2324" s="1404"/>
      <c r="I2324" s="1053"/>
      <c r="J2324" s="1404"/>
    </row>
    <row r="2325" spans="1:10">
      <c r="A2325" s="1405"/>
      <c r="B2325" s="1406"/>
      <c r="C2325" s="1407"/>
      <c r="D2325" s="1408"/>
      <c r="E2325" s="1404"/>
      <c r="G2325" s="1408"/>
      <c r="H2325" s="1404"/>
      <c r="I2325" s="1053"/>
      <c r="J2325" s="1404"/>
    </row>
    <row r="2326" spans="1:10">
      <c r="A2326" s="1405"/>
      <c r="B2326" s="1406"/>
      <c r="C2326" s="1407"/>
      <c r="D2326" s="1408"/>
      <c r="E2326" s="1404"/>
      <c r="G2326" s="1408"/>
      <c r="H2326" s="1404"/>
      <c r="I2326" s="1053"/>
      <c r="J2326" s="1404"/>
    </row>
    <row r="2327" spans="1:10">
      <c r="A2327" s="1405"/>
      <c r="B2327" s="1406"/>
      <c r="C2327" s="1407"/>
      <c r="D2327" s="1408"/>
      <c r="E2327" s="1404"/>
      <c r="G2327" s="1408"/>
      <c r="H2327" s="1404"/>
      <c r="I2327" s="1053"/>
      <c r="J2327" s="1404"/>
    </row>
    <row r="2328" spans="1:10">
      <c r="A2328" s="1405"/>
      <c r="B2328" s="1406"/>
      <c r="C2328" s="1407"/>
      <c r="D2328" s="1408"/>
      <c r="E2328" s="1404"/>
      <c r="G2328" s="1408"/>
      <c r="H2328" s="1404"/>
      <c r="I2328" s="1053"/>
      <c r="J2328" s="1404"/>
    </row>
    <row r="2329" spans="1:10">
      <c r="A2329" s="1405"/>
      <c r="B2329" s="1406"/>
      <c r="C2329" s="1407"/>
      <c r="D2329" s="1408"/>
      <c r="E2329" s="1404"/>
      <c r="G2329" s="1408"/>
      <c r="H2329" s="1404"/>
      <c r="I2329" s="1053"/>
      <c r="J2329" s="1404"/>
    </row>
    <row r="2330" spans="1:10">
      <c r="A2330" s="1405"/>
      <c r="B2330" s="1406"/>
      <c r="C2330" s="1407"/>
      <c r="D2330" s="1408"/>
      <c r="E2330" s="1404"/>
      <c r="G2330" s="1408"/>
      <c r="H2330" s="1404"/>
      <c r="I2330" s="1053"/>
      <c r="J2330" s="1404"/>
    </row>
    <row r="2331" spans="1:10">
      <c r="A2331" s="1405"/>
      <c r="B2331" s="1406"/>
      <c r="C2331" s="1407"/>
      <c r="D2331" s="1408"/>
      <c r="E2331" s="1404"/>
      <c r="G2331" s="1408"/>
      <c r="H2331" s="1404"/>
      <c r="I2331" s="1053"/>
      <c r="J2331" s="1404"/>
    </row>
    <row r="2332" spans="1:10">
      <c r="A2332" s="1405"/>
      <c r="B2332" s="1406"/>
      <c r="C2332" s="1407"/>
      <c r="D2332" s="1408"/>
      <c r="E2332" s="1404"/>
      <c r="G2332" s="1408"/>
      <c r="H2332" s="1404"/>
      <c r="I2332" s="1053"/>
      <c r="J2332" s="1404"/>
    </row>
    <row r="2333" spans="1:10">
      <c r="A2333" s="1405"/>
      <c r="B2333" s="1406"/>
      <c r="C2333" s="1407"/>
      <c r="D2333" s="1408"/>
      <c r="E2333" s="1404"/>
      <c r="G2333" s="1408"/>
      <c r="H2333" s="1404"/>
      <c r="I2333" s="1053"/>
      <c r="J2333" s="1404"/>
    </row>
    <row r="2334" spans="1:10">
      <c r="A2334" s="1405"/>
      <c r="B2334" s="1406"/>
      <c r="C2334" s="1407"/>
      <c r="D2334" s="1408"/>
      <c r="E2334" s="1404"/>
      <c r="G2334" s="1408"/>
      <c r="H2334" s="1404"/>
      <c r="I2334" s="1053"/>
      <c r="J2334" s="1404"/>
    </row>
    <row r="2335" spans="1:10">
      <c r="A2335" s="1405"/>
      <c r="B2335" s="1406"/>
      <c r="C2335" s="1407"/>
      <c r="D2335" s="1408"/>
      <c r="E2335" s="1404"/>
      <c r="G2335" s="1408"/>
      <c r="H2335" s="1404"/>
      <c r="I2335" s="1053"/>
      <c r="J2335" s="1404"/>
    </row>
    <row r="2336" spans="1:10">
      <c r="A2336" s="1405"/>
      <c r="B2336" s="1406"/>
      <c r="C2336" s="1407"/>
      <c r="D2336" s="1408"/>
      <c r="E2336" s="1404"/>
      <c r="G2336" s="1408"/>
      <c r="H2336" s="1404"/>
      <c r="I2336" s="1053"/>
      <c r="J2336" s="1404"/>
    </row>
    <row r="2337" spans="1:10">
      <c r="A2337" s="1405"/>
      <c r="B2337" s="1406"/>
      <c r="C2337" s="1407"/>
      <c r="D2337" s="1408"/>
      <c r="E2337" s="1404"/>
      <c r="G2337" s="1408"/>
      <c r="H2337" s="1404"/>
      <c r="I2337" s="1053"/>
      <c r="J2337" s="1404"/>
    </row>
    <row r="2338" spans="1:10">
      <c r="A2338" s="1405"/>
      <c r="B2338" s="1406"/>
      <c r="C2338" s="1407"/>
      <c r="D2338" s="1408"/>
      <c r="E2338" s="1404"/>
      <c r="G2338" s="1408"/>
      <c r="H2338" s="1404"/>
      <c r="I2338" s="1053"/>
      <c r="J2338" s="1404"/>
    </row>
    <row r="2339" spans="1:10">
      <c r="A2339" s="1405"/>
      <c r="B2339" s="1406"/>
      <c r="C2339" s="1407"/>
      <c r="D2339" s="1408"/>
      <c r="E2339" s="1404"/>
      <c r="G2339" s="1408"/>
      <c r="H2339" s="1404"/>
      <c r="I2339" s="1053"/>
      <c r="J2339" s="1404"/>
    </row>
    <row r="2340" spans="1:10">
      <c r="A2340" s="1405"/>
      <c r="B2340" s="1406"/>
      <c r="C2340" s="1407"/>
      <c r="D2340" s="1408"/>
      <c r="E2340" s="1404"/>
      <c r="G2340" s="1408"/>
      <c r="H2340" s="1404"/>
      <c r="I2340" s="1053"/>
      <c r="J2340" s="1404"/>
    </row>
    <row r="2341" spans="1:10">
      <c r="A2341" s="1405"/>
      <c r="B2341" s="1406"/>
      <c r="C2341" s="1407"/>
      <c r="D2341" s="1408"/>
      <c r="E2341" s="1404"/>
      <c r="G2341" s="1408"/>
      <c r="H2341" s="1404"/>
      <c r="I2341" s="1053"/>
      <c r="J2341" s="1404"/>
    </row>
    <row r="2342" spans="1:10">
      <c r="A2342" s="1405"/>
      <c r="B2342" s="1406"/>
      <c r="C2342" s="1407"/>
      <c r="D2342" s="1408"/>
      <c r="E2342" s="1404"/>
      <c r="G2342" s="1408"/>
      <c r="H2342" s="1404"/>
      <c r="I2342" s="1053"/>
      <c r="J2342" s="1404"/>
    </row>
    <row r="2343" spans="1:10">
      <c r="A2343" s="1405"/>
      <c r="B2343" s="1406"/>
      <c r="C2343" s="1407"/>
      <c r="D2343" s="1408"/>
      <c r="E2343" s="1404"/>
      <c r="G2343" s="1408"/>
      <c r="H2343" s="1404"/>
      <c r="I2343" s="1053"/>
      <c r="J2343" s="1404"/>
    </row>
    <row r="2344" spans="1:10">
      <c r="A2344" s="1405"/>
      <c r="B2344" s="1406"/>
      <c r="C2344" s="1407"/>
      <c r="D2344" s="1408"/>
      <c r="E2344" s="1404"/>
      <c r="G2344" s="1408"/>
      <c r="H2344" s="1404"/>
      <c r="I2344" s="1053"/>
      <c r="J2344" s="1404"/>
    </row>
    <row r="2345" spans="1:10">
      <c r="A2345" s="1405"/>
      <c r="B2345" s="1406"/>
      <c r="C2345" s="1407"/>
      <c r="D2345" s="1408"/>
      <c r="E2345" s="1404"/>
      <c r="G2345" s="1408"/>
      <c r="H2345" s="1404"/>
      <c r="I2345" s="1053"/>
      <c r="J2345" s="1404"/>
    </row>
    <row r="2346" spans="1:10">
      <c r="A2346" s="1405"/>
      <c r="B2346" s="1406"/>
      <c r="C2346" s="1407"/>
      <c r="D2346" s="1408"/>
      <c r="E2346" s="1404"/>
      <c r="G2346" s="1408"/>
      <c r="H2346" s="1404"/>
      <c r="I2346" s="1053"/>
      <c r="J2346" s="1404"/>
    </row>
    <row r="2347" spans="1:10">
      <c r="A2347" s="1405"/>
      <c r="B2347" s="1406"/>
      <c r="C2347" s="1407"/>
      <c r="D2347" s="1408"/>
      <c r="E2347" s="1404"/>
      <c r="G2347" s="1408"/>
      <c r="H2347" s="1404"/>
      <c r="I2347" s="1053"/>
      <c r="J2347" s="1404"/>
    </row>
    <row r="2348" spans="1:10">
      <c r="A2348" s="1405"/>
      <c r="B2348" s="1406"/>
      <c r="C2348" s="1407"/>
      <c r="D2348" s="1408"/>
      <c r="E2348" s="1404"/>
      <c r="G2348" s="1408"/>
      <c r="H2348" s="1404"/>
      <c r="I2348" s="1053"/>
      <c r="J2348" s="1404"/>
    </row>
    <row r="2349" spans="1:10">
      <c r="A2349" s="1405"/>
      <c r="B2349" s="1406"/>
      <c r="C2349" s="1407"/>
      <c r="D2349" s="1408"/>
      <c r="E2349" s="1404"/>
      <c r="G2349" s="1408"/>
      <c r="H2349" s="1404"/>
      <c r="I2349" s="1053"/>
      <c r="J2349" s="1404"/>
    </row>
    <row r="2350" spans="1:10">
      <c r="A2350" s="1405"/>
      <c r="B2350" s="1406"/>
      <c r="C2350" s="1407"/>
      <c r="D2350" s="1408"/>
      <c r="E2350" s="1404"/>
      <c r="G2350" s="1408"/>
      <c r="H2350" s="1404"/>
      <c r="I2350" s="1053"/>
      <c r="J2350" s="1404"/>
    </row>
    <row r="2351" spans="1:10">
      <c r="A2351" s="1405"/>
      <c r="B2351" s="1406"/>
      <c r="C2351" s="1407"/>
      <c r="D2351" s="1408"/>
      <c r="E2351" s="1404"/>
      <c r="G2351" s="1408"/>
      <c r="H2351" s="1404"/>
      <c r="I2351" s="1053"/>
      <c r="J2351" s="1404"/>
    </row>
    <row r="2352" spans="1:10">
      <c r="A2352" s="1405"/>
      <c r="B2352" s="1406"/>
      <c r="C2352" s="1407"/>
      <c r="D2352" s="1408"/>
      <c r="E2352" s="1404"/>
      <c r="G2352" s="1408"/>
      <c r="H2352" s="1404"/>
      <c r="I2352" s="1053"/>
      <c r="J2352" s="1404"/>
    </row>
    <row r="2353" spans="1:10">
      <c r="A2353" s="1405"/>
      <c r="B2353" s="1406"/>
      <c r="C2353" s="1407"/>
      <c r="D2353" s="1408"/>
      <c r="E2353" s="1404"/>
      <c r="G2353" s="1408"/>
      <c r="H2353" s="1404"/>
      <c r="I2353" s="1053"/>
      <c r="J2353" s="1404"/>
    </row>
    <row r="2354" spans="1:10">
      <c r="A2354" s="1405"/>
      <c r="B2354" s="1406"/>
      <c r="C2354" s="1407"/>
      <c r="D2354" s="1408"/>
      <c r="E2354" s="1404"/>
      <c r="G2354" s="1408"/>
      <c r="H2354" s="1404"/>
      <c r="I2354" s="1053"/>
      <c r="J2354" s="1404"/>
    </row>
    <row r="2355" spans="1:10">
      <c r="A2355" s="1405"/>
      <c r="B2355" s="1406"/>
      <c r="C2355" s="1407"/>
      <c r="D2355" s="1408"/>
      <c r="E2355" s="1404"/>
      <c r="G2355" s="1408"/>
      <c r="H2355" s="1404"/>
      <c r="I2355" s="1053"/>
      <c r="J2355" s="1404"/>
    </row>
    <row r="2356" spans="1:10">
      <c r="A2356" s="1405"/>
      <c r="B2356" s="1406"/>
      <c r="C2356" s="1407"/>
      <c r="D2356" s="1408"/>
      <c r="E2356" s="1404"/>
      <c r="G2356" s="1408"/>
      <c r="H2356" s="1404"/>
      <c r="I2356" s="1053"/>
      <c r="J2356" s="1404"/>
    </row>
    <row r="2357" spans="1:10">
      <c r="A2357" s="1405"/>
      <c r="B2357" s="1406"/>
      <c r="C2357" s="1407"/>
      <c r="D2357" s="1408"/>
      <c r="E2357" s="1404"/>
      <c r="G2357" s="1408"/>
      <c r="H2357" s="1404"/>
      <c r="I2357" s="1053"/>
      <c r="J2357" s="1404"/>
    </row>
    <row r="2358" spans="1:10">
      <c r="A2358" s="1405"/>
      <c r="B2358" s="1406"/>
      <c r="C2358" s="1407"/>
      <c r="D2358" s="1408"/>
      <c r="E2358" s="1404"/>
      <c r="G2358" s="1408"/>
      <c r="H2358" s="1404"/>
      <c r="I2358" s="1053"/>
      <c r="J2358" s="1404"/>
    </row>
    <row r="2359" spans="1:10">
      <c r="A2359" s="1405"/>
      <c r="B2359" s="1406"/>
      <c r="C2359" s="1407"/>
      <c r="D2359" s="1408"/>
      <c r="E2359" s="1404"/>
      <c r="G2359" s="1408"/>
      <c r="H2359" s="1404"/>
      <c r="I2359" s="1053"/>
      <c r="J2359" s="1404"/>
    </row>
    <row r="2360" spans="1:10">
      <c r="A2360" s="1405"/>
      <c r="B2360" s="1406"/>
      <c r="C2360" s="1407"/>
      <c r="D2360" s="1408"/>
      <c r="E2360" s="1404"/>
      <c r="G2360" s="1408"/>
      <c r="H2360" s="1404"/>
      <c r="I2360" s="1053"/>
      <c r="J2360" s="1404"/>
    </row>
    <row r="2361" spans="1:10">
      <c r="A2361" s="1405"/>
      <c r="B2361" s="1406"/>
      <c r="C2361" s="1407"/>
      <c r="D2361" s="1408"/>
      <c r="E2361" s="1404"/>
      <c r="G2361" s="1408"/>
      <c r="H2361" s="1404"/>
      <c r="I2361" s="1053"/>
      <c r="J2361" s="1404"/>
    </row>
    <row r="2362" spans="1:10">
      <c r="A2362" s="1405"/>
      <c r="B2362" s="1406"/>
      <c r="C2362" s="1407"/>
      <c r="D2362" s="1408"/>
      <c r="E2362" s="1404"/>
      <c r="G2362" s="1408"/>
      <c r="H2362" s="1404"/>
      <c r="I2362" s="1053"/>
      <c r="J2362" s="1404"/>
    </row>
    <row r="2363" spans="1:10">
      <c r="A2363" s="1405"/>
      <c r="B2363" s="1406"/>
      <c r="C2363" s="1407"/>
      <c r="D2363" s="1408"/>
      <c r="E2363" s="1404"/>
      <c r="G2363" s="1408"/>
      <c r="H2363" s="1404"/>
      <c r="I2363" s="1053"/>
      <c r="J2363" s="1404"/>
    </row>
    <row r="2364" spans="1:10">
      <c r="A2364" s="1405"/>
      <c r="B2364" s="1406"/>
      <c r="C2364" s="1407"/>
      <c r="D2364" s="1408"/>
      <c r="E2364" s="1404"/>
      <c r="G2364" s="1408"/>
      <c r="H2364" s="1404"/>
      <c r="I2364" s="1053"/>
      <c r="J2364" s="1404"/>
    </row>
    <row r="2365" spans="1:10">
      <c r="A2365" s="1405"/>
      <c r="B2365" s="1406"/>
      <c r="C2365" s="1407"/>
      <c r="D2365" s="1408"/>
      <c r="E2365" s="1404"/>
      <c r="G2365" s="1408"/>
      <c r="H2365" s="1404"/>
      <c r="I2365" s="1053"/>
      <c r="J2365" s="1404"/>
    </row>
    <row r="2366" spans="1:10">
      <c r="A2366" s="1405"/>
      <c r="B2366" s="1406"/>
      <c r="C2366" s="1407"/>
      <c r="D2366" s="1408"/>
      <c r="E2366" s="1404"/>
      <c r="G2366" s="1408"/>
      <c r="H2366" s="1404"/>
      <c r="I2366" s="1053"/>
      <c r="J2366" s="1404"/>
    </row>
    <row r="2367" spans="1:10">
      <c r="A2367" s="1405"/>
      <c r="B2367" s="1406"/>
      <c r="C2367" s="1407"/>
      <c r="D2367" s="1408"/>
      <c r="E2367" s="1404"/>
      <c r="G2367" s="1408"/>
      <c r="H2367" s="1404"/>
      <c r="I2367" s="1053"/>
      <c r="J2367" s="1404"/>
    </row>
    <row r="2368" spans="1:10">
      <c r="A2368" s="1405"/>
      <c r="B2368" s="1406"/>
      <c r="C2368" s="1407"/>
      <c r="D2368" s="1408"/>
      <c r="E2368" s="1404"/>
      <c r="G2368" s="1408"/>
      <c r="H2368" s="1404"/>
      <c r="I2368" s="1053"/>
      <c r="J2368" s="1404"/>
    </row>
    <row r="2369" spans="1:10">
      <c r="A2369" s="1405"/>
      <c r="B2369" s="1406"/>
      <c r="C2369" s="1407"/>
      <c r="D2369" s="1408"/>
      <c r="E2369" s="1404"/>
      <c r="G2369" s="1408"/>
      <c r="H2369" s="1404"/>
      <c r="I2369" s="1053"/>
      <c r="J2369" s="1404"/>
    </row>
    <row r="2370" spans="1:10">
      <c r="A2370" s="1405"/>
      <c r="B2370" s="1406"/>
      <c r="C2370" s="1407"/>
      <c r="D2370" s="1408"/>
      <c r="E2370" s="1404"/>
      <c r="G2370" s="1408"/>
      <c r="H2370" s="1404"/>
      <c r="I2370" s="1053"/>
      <c r="J2370" s="1404"/>
    </row>
    <row r="2371" spans="1:10">
      <c r="A2371" s="1405"/>
      <c r="B2371" s="1406"/>
      <c r="C2371" s="1407"/>
      <c r="D2371" s="1408"/>
      <c r="E2371" s="1404"/>
      <c r="G2371" s="1408"/>
      <c r="H2371" s="1404"/>
      <c r="I2371" s="1053"/>
      <c r="J2371" s="1404"/>
    </row>
    <row r="2372" spans="1:10">
      <c r="A2372" s="1405"/>
      <c r="B2372" s="1406"/>
      <c r="C2372" s="1407"/>
      <c r="D2372" s="1408"/>
      <c r="E2372" s="1404"/>
      <c r="G2372" s="1408"/>
      <c r="H2372" s="1404"/>
      <c r="I2372" s="1053"/>
      <c r="J2372" s="1404"/>
    </row>
    <row r="2373" spans="1:10">
      <c r="A2373" s="1405"/>
      <c r="B2373" s="1406"/>
      <c r="C2373" s="1407"/>
      <c r="D2373" s="1408"/>
      <c r="E2373" s="1404"/>
      <c r="G2373" s="1408"/>
      <c r="H2373" s="1404"/>
      <c r="I2373" s="1053"/>
      <c r="J2373" s="1404"/>
    </row>
    <row r="2374" spans="1:10">
      <c r="A2374" s="1405"/>
      <c r="B2374" s="1406"/>
      <c r="C2374" s="1407"/>
      <c r="D2374" s="1408"/>
      <c r="E2374" s="1404"/>
      <c r="G2374" s="1408"/>
      <c r="H2374" s="1404"/>
      <c r="I2374" s="1053"/>
      <c r="J2374" s="1404"/>
    </row>
    <row r="2375" spans="1:10">
      <c r="A2375" s="1405"/>
      <c r="B2375" s="1406"/>
      <c r="C2375" s="1407"/>
      <c r="D2375" s="1408"/>
      <c r="E2375" s="1404"/>
      <c r="G2375" s="1408"/>
      <c r="H2375" s="1404"/>
      <c r="I2375" s="1053"/>
      <c r="J2375" s="1404"/>
    </row>
    <row r="2376" spans="1:10">
      <c r="A2376" s="1405"/>
      <c r="B2376" s="1406"/>
      <c r="C2376" s="1407"/>
      <c r="D2376" s="1408"/>
      <c r="E2376" s="1404"/>
      <c r="G2376" s="1408"/>
      <c r="H2376" s="1404"/>
      <c r="I2376" s="1053"/>
      <c r="J2376" s="1404"/>
    </row>
    <row r="2377" spans="1:10">
      <c r="A2377" s="1405"/>
      <c r="B2377" s="1406"/>
      <c r="C2377" s="1407"/>
      <c r="D2377" s="1408"/>
      <c r="E2377" s="1404"/>
      <c r="G2377" s="1408"/>
      <c r="H2377" s="1404"/>
      <c r="I2377" s="1053"/>
      <c r="J2377" s="1404"/>
    </row>
    <row r="2378" spans="1:10">
      <c r="A2378" s="1405"/>
      <c r="B2378" s="1406"/>
      <c r="C2378" s="1407"/>
      <c r="D2378" s="1408"/>
      <c r="E2378" s="1404"/>
      <c r="G2378" s="1408"/>
      <c r="H2378" s="1404"/>
      <c r="I2378" s="1053"/>
      <c r="J2378" s="1404"/>
    </row>
    <row r="2379" spans="1:10">
      <c r="A2379" s="1405"/>
      <c r="B2379" s="1406"/>
      <c r="C2379" s="1407"/>
      <c r="D2379" s="1408"/>
      <c r="E2379" s="1404"/>
      <c r="G2379" s="1408"/>
      <c r="H2379" s="1404"/>
      <c r="I2379" s="1053"/>
      <c r="J2379" s="1404"/>
    </row>
    <row r="2380" spans="1:10">
      <c r="A2380" s="1405"/>
      <c r="B2380" s="1406"/>
      <c r="C2380" s="1407"/>
      <c r="D2380" s="1408"/>
      <c r="E2380" s="1404"/>
      <c r="G2380" s="1408"/>
      <c r="H2380" s="1404"/>
      <c r="I2380" s="1053"/>
      <c r="J2380" s="1404"/>
    </row>
    <row r="2381" spans="1:10">
      <c r="A2381" s="1405"/>
      <c r="B2381" s="1406"/>
      <c r="C2381" s="1407"/>
      <c r="D2381" s="1408"/>
      <c r="E2381" s="1404"/>
      <c r="G2381" s="1408"/>
      <c r="H2381" s="1404"/>
      <c r="I2381" s="1053"/>
      <c r="J2381" s="1404"/>
    </row>
    <row r="2382" spans="1:10">
      <c r="A2382" s="1405"/>
      <c r="B2382" s="1406"/>
      <c r="C2382" s="1407"/>
      <c r="D2382" s="1408"/>
      <c r="E2382" s="1404"/>
      <c r="G2382" s="1408"/>
      <c r="H2382" s="1404"/>
      <c r="I2382" s="1053"/>
      <c r="J2382" s="1404"/>
    </row>
    <row r="2383" spans="1:10">
      <c r="A2383" s="1405"/>
      <c r="B2383" s="1406"/>
      <c r="C2383" s="1407"/>
      <c r="D2383" s="1408"/>
      <c r="E2383" s="1404"/>
      <c r="G2383" s="1408"/>
      <c r="H2383" s="1404"/>
      <c r="I2383" s="1053"/>
      <c r="J2383" s="1404"/>
    </row>
    <row r="2384" spans="1:10">
      <c r="A2384" s="1405"/>
      <c r="B2384" s="1406"/>
      <c r="C2384" s="1407"/>
      <c r="D2384" s="1408"/>
      <c r="E2384" s="1404"/>
      <c r="G2384" s="1408"/>
      <c r="H2384" s="1404"/>
      <c r="I2384" s="1053"/>
      <c r="J2384" s="1404"/>
    </row>
    <row r="2385" spans="1:10">
      <c r="A2385" s="1405"/>
      <c r="B2385" s="1406"/>
      <c r="C2385" s="1407"/>
      <c r="D2385" s="1408"/>
      <c r="E2385" s="1404"/>
      <c r="G2385" s="1408"/>
      <c r="H2385" s="1404"/>
      <c r="I2385" s="1053"/>
      <c r="J2385" s="1404"/>
    </row>
    <row r="2386" spans="1:10">
      <c r="A2386" s="1405"/>
      <c r="B2386" s="1406"/>
      <c r="C2386" s="1407"/>
      <c r="D2386" s="1408"/>
      <c r="E2386" s="1404"/>
      <c r="G2386" s="1408"/>
      <c r="H2386" s="1404"/>
      <c r="I2386" s="1053"/>
      <c r="J2386" s="1404"/>
    </row>
    <row r="2387" spans="1:10">
      <c r="A2387" s="1405"/>
      <c r="B2387" s="1406"/>
      <c r="C2387" s="1407"/>
      <c r="D2387" s="1408"/>
      <c r="E2387" s="1404"/>
      <c r="G2387" s="1408"/>
      <c r="H2387" s="1404"/>
      <c r="I2387" s="1053"/>
      <c r="J2387" s="1404"/>
    </row>
    <row r="2388" spans="1:10">
      <c r="A2388" s="1405"/>
      <c r="B2388" s="1406"/>
      <c r="C2388" s="1407"/>
      <c r="D2388" s="1408"/>
      <c r="E2388" s="1404"/>
      <c r="G2388" s="1408"/>
      <c r="H2388" s="1404"/>
      <c r="I2388" s="1053"/>
      <c r="J2388" s="1404"/>
    </row>
    <row r="2389" spans="1:10">
      <c r="A2389" s="1405"/>
      <c r="B2389" s="1406"/>
      <c r="C2389" s="1407"/>
      <c r="D2389" s="1408"/>
      <c r="E2389" s="1404"/>
      <c r="G2389" s="1408"/>
      <c r="H2389" s="1404"/>
      <c r="I2389" s="1053"/>
      <c r="J2389" s="1404"/>
    </row>
    <row r="2390" spans="1:10">
      <c r="A2390" s="1405"/>
      <c r="B2390" s="1406"/>
      <c r="C2390" s="1407"/>
      <c r="D2390" s="1408"/>
      <c r="E2390" s="1404"/>
      <c r="G2390" s="1408"/>
      <c r="H2390" s="1404"/>
      <c r="I2390" s="1053"/>
      <c r="J2390" s="1404"/>
    </row>
    <row r="2391" spans="1:10">
      <c r="A2391" s="1405"/>
      <c r="B2391" s="1406"/>
      <c r="C2391" s="1407"/>
      <c r="D2391" s="1408"/>
      <c r="E2391" s="1404"/>
      <c r="G2391" s="1408"/>
      <c r="H2391" s="1404"/>
      <c r="I2391" s="1053"/>
      <c r="J2391" s="1404"/>
    </row>
    <row r="2392" spans="1:10">
      <c r="A2392" s="1405"/>
      <c r="B2392" s="1406"/>
      <c r="C2392" s="1407"/>
      <c r="D2392" s="1408"/>
      <c r="E2392" s="1404"/>
      <c r="G2392" s="1408"/>
      <c r="H2392" s="1404"/>
      <c r="I2392" s="1053"/>
      <c r="J2392" s="1404"/>
    </row>
    <row r="2393" spans="1:10">
      <c r="A2393" s="1405"/>
      <c r="B2393" s="1406"/>
      <c r="C2393" s="1407"/>
      <c r="D2393" s="1408"/>
      <c r="E2393" s="1404"/>
      <c r="G2393" s="1408"/>
      <c r="H2393" s="1404"/>
      <c r="I2393" s="1053"/>
      <c r="J2393" s="1404"/>
    </row>
    <row r="2394" spans="1:10">
      <c r="A2394" s="1405"/>
      <c r="B2394" s="1406"/>
      <c r="C2394" s="1407"/>
      <c r="D2394" s="1408"/>
      <c r="E2394" s="1404"/>
      <c r="G2394" s="1408"/>
      <c r="H2394" s="1404"/>
      <c r="I2394" s="1053"/>
      <c r="J2394" s="1404"/>
    </row>
    <row r="2395" spans="1:10">
      <c r="A2395" s="1405"/>
      <c r="B2395" s="1406"/>
      <c r="C2395" s="1407"/>
      <c r="D2395" s="1408"/>
      <c r="E2395" s="1404"/>
      <c r="G2395" s="1408"/>
      <c r="H2395" s="1404"/>
      <c r="I2395" s="1053"/>
      <c r="J2395" s="1404"/>
    </row>
    <row r="2396" spans="1:10">
      <c r="A2396" s="1405"/>
      <c r="B2396" s="1406"/>
      <c r="C2396" s="1407"/>
      <c r="D2396" s="1408"/>
      <c r="E2396" s="1404"/>
      <c r="G2396" s="1408"/>
      <c r="H2396" s="1404"/>
      <c r="I2396" s="1053"/>
      <c r="J2396" s="1404"/>
    </row>
    <row r="2397" spans="1:10">
      <c r="A2397" s="1405"/>
      <c r="B2397" s="1406"/>
      <c r="C2397" s="1407"/>
      <c r="D2397" s="1408"/>
      <c r="E2397" s="1404"/>
      <c r="G2397" s="1408"/>
      <c r="H2397" s="1404"/>
      <c r="I2397" s="1053"/>
      <c r="J2397" s="1404"/>
    </row>
    <row r="2398" spans="1:10">
      <c r="A2398" s="1405"/>
      <c r="B2398" s="1406"/>
      <c r="C2398" s="1407"/>
      <c r="D2398" s="1408"/>
      <c r="E2398" s="1404"/>
      <c r="G2398" s="1408"/>
      <c r="H2398" s="1404"/>
      <c r="I2398" s="1053"/>
      <c r="J2398" s="1404"/>
    </row>
    <row r="2399" spans="1:10">
      <c r="A2399" s="1405"/>
      <c r="B2399" s="1406"/>
      <c r="C2399" s="1407"/>
      <c r="D2399" s="1408"/>
      <c r="E2399" s="1404"/>
      <c r="G2399" s="1408"/>
      <c r="H2399" s="1404"/>
      <c r="I2399" s="1053"/>
      <c r="J2399" s="1404"/>
    </row>
    <row r="2400" spans="1:10">
      <c r="A2400" s="1405"/>
      <c r="B2400" s="1406"/>
      <c r="C2400" s="1407"/>
      <c r="D2400" s="1408"/>
      <c r="E2400" s="1404"/>
      <c r="G2400" s="1408"/>
      <c r="H2400" s="1404"/>
      <c r="I2400" s="1053"/>
      <c r="J2400" s="1404"/>
    </row>
    <row r="2401" spans="1:10">
      <c r="A2401" s="1405"/>
      <c r="B2401" s="1406"/>
      <c r="C2401" s="1407"/>
      <c r="D2401" s="1408"/>
      <c r="E2401" s="1404"/>
      <c r="G2401" s="1408"/>
      <c r="H2401" s="1404"/>
      <c r="I2401" s="1053"/>
      <c r="J2401" s="1404"/>
    </row>
    <row r="2402" spans="1:10">
      <c r="A2402" s="1405"/>
      <c r="B2402" s="1406"/>
      <c r="C2402" s="1407"/>
      <c r="D2402" s="1408"/>
      <c r="E2402" s="1404"/>
      <c r="G2402" s="1408"/>
      <c r="H2402" s="1404"/>
      <c r="I2402" s="1053"/>
      <c r="J2402" s="1404"/>
    </row>
    <row r="2403" spans="1:10">
      <c r="A2403" s="1405"/>
      <c r="B2403" s="1406"/>
      <c r="C2403" s="1407"/>
      <c r="D2403" s="1408"/>
      <c r="E2403" s="1404"/>
      <c r="G2403" s="1408"/>
      <c r="H2403" s="1404"/>
      <c r="I2403" s="1053"/>
      <c r="J2403" s="1404"/>
    </row>
    <row r="2404" spans="1:10">
      <c r="A2404" s="1405"/>
      <c r="B2404" s="1406"/>
      <c r="C2404" s="1407"/>
      <c r="D2404" s="1408"/>
      <c r="E2404" s="1404"/>
      <c r="G2404" s="1408"/>
      <c r="H2404" s="1404"/>
      <c r="I2404" s="1053"/>
      <c r="J2404" s="1404"/>
    </row>
    <row r="2405" spans="1:10">
      <c r="A2405" s="1405"/>
      <c r="B2405" s="1406"/>
      <c r="C2405" s="1407"/>
      <c r="D2405" s="1408"/>
      <c r="E2405" s="1404"/>
      <c r="G2405" s="1408"/>
      <c r="H2405" s="1404"/>
      <c r="I2405" s="1053"/>
      <c r="J2405" s="1404"/>
    </row>
    <row r="2406" spans="1:10">
      <c r="A2406" s="1405"/>
      <c r="B2406" s="1406"/>
      <c r="C2406" s="1407"/>
      <c r="D2406" s="1408"/>
      <c r="E2406" s="1404"/>
      <c r="G2406" s="1408"/>
      <c r="H2406" s="1404"/>
      <c r="I2406" s="1053"/>
      <c r="J2406" s="1404"/>
    </row>
    <row r="2407" spans="1:10">
      <c r="A2407" s="1405"/>
      <c r="B2407" s="1406"/>
      <c r="C2407" s="1407"/>
      <c r="D2407" s="1408"/>
      <c r="E2407" s="1404"/>
      <c r="G2407" s="1408"/>
      <c r="H2407" s="1404"/>
      <c r="I2407" s="1053"/>
      <c r="J2407" s="1404"/>
    </row>
    <row r="2408" spans="1:10">
      <c r="A2408" s="1405"/>
      <c r="B2408" s="1406"/>
      <c r="C2408" s="1407"/>
      <c r="D2408" s="1408"/>
      <c r="E2408" s="1404"/>
      <c r="G2408" s="1408"/>
      <c r="H2408" s="1404"/>
      <c r="I2408" s="1053"/>
      <c r="J2408" s="1404"/>
    </row>
    <row r="2409" spans="1:10">
      <c r="A2409" s="1405"/>
      <c r="B2409" s="1406"/>
      <c r="C2409" s="1407"/>
      <c r="D2409" s="1408"/>
      <c r="E2409" s="1404"/>
      <c r="G2409" s="1408"/>
      <c r="H2409" s="1404"/>
      <c r="I2409" s="1053"/>
      <c r="J2409" s="1404"/>
    </row>
    <row r="2410" spans="1:10">
      <c r="A2410" s="1405"/>
      <c r="B2410" s="1406"/>
      <c r="C2410" s="1407"/>
      <c r="D2410" s="1408"/>
      <c r="E2410" s="1404"/>
      <c r="G2410" s="1408"/>
      <c r="H2410" s="1404"/>
      <c r="I2410" s="1053"/>
      <c r="J2410" s="1404"/>
    </row>
    <row r="2411" spans="1:10">
      <c r="A2411" s="1405"/>
      <c r="B2411" s="1406"/>
      <c r="C2411" s="1407"/>
      <c r="D2411" s="1408"/>
      <c r="E2411" s="1404"/>
      <c r="G2411" s="1408"/>
      <c r="H2411" s="1404"/>
      <c r="I2411" s="1053"/>
      <c r="J2411" s="1404"/>
    </row>
    <row r="2412" spans="1:10">
      <c r="A2412" s="1405"/>
      <c r="B2412" s="1406"/>
      <c r="C2412" s="1407"/>
      <c r="D2412" s="1408"/>
      <c r="E2412" s="1404"/>
      <c r="G2412" s="1408"/>
      <c r="H2412" s="1404"/>
      <c r="I2412" s="1053"/>
      <c r="J2412" s="1404"/>
    </row>
    <row r="2413" spans="1:10">
      <c r="A2413" s="1405"/>
      <c r="B2413" s="1406"/>
      <c r="C2413" s="1407"/>
      <c r="D2413" s="1408"/>
      <c r="E2413" s="1404"/>
      <c r="G2413" s="1408"/>
      <c r="H2413" s="1404"/>
      <c r="I2413" s="1053"/>
      <c r="J2413" s="1404"/>
    </row>
    <row r="2414" spans="1:10">
      <c r="A2414" s="1405"/>
      <c r="B2414" s="1406"/>
      <c r="C2414" s="1407"/>
      <c r="D2414" s="1408"/>
      <c r="E2414" s="1404"/>
      <c r="G2414" s="1408"/>
      <c r="H2414" s="1404"/>
      <c r="I2414" s="1053"/>
      <c r="J2414" s="1404"/>
    </row>
    <row r="2415" spans="1:10">
      <c r="A2415" s="1405"/>
      <c r="B2415" s="1406"/>
      <c r="C2415" s="1407"/>
      <c r="D2415" s="1408"/>
      <c r="E2415" s="1404"/>
      <c r="G2415" s="1408"/>
      <c r="H2415" s="1404"/>
      <c r="I2415" s="1053"/>
      <c r="J2415" s="1404"/>
    </row>
    <row r="2416" spans="1:10">
      <c r="A2416" s="1405"/>
      <c r="B2416" s="1406"/>
      <c r="C2416" s="1407"/>
      <c r="D2416" s="1408"/>
      <c r="E2416" s="1404"/>
      <c r="G2416" s="1408"/>
      <c r="H2416" s="1404"/>
      <c r="I2416" s="1053"/>
      <c r="J2416" s="1404"/>
    </row>
    <row r="2417" spans="1:10">
      <c r="A2417" s="1405"/>
      <c r="B2417" s="1406"/>
      <c r="C2417" s="1407"/>
      <c r="D2417" s="1408"/>
      <c r="E2417" s="1404"/>
      <c r="G2417" s="1408"/>
      <c r="H2417" s="1404"/>
      <c r="I2417" s="1053"/>
      <c r="J2417" s="1404"/>
    </row>
    <row r="2418" spans="1:10">
      <c r="A2418" s="1405"/>
      <c r="B2418" s="1406"/>
      <c r="C2418" s="1407"/>
      <c r="D2418" s="1408"/>
      <c r="E2418" s="1404"/>
      <c r="G2418" s="1408"/>
      <c r="H2418" s="1404"/>
      <c r="I2418" s="1053"/>
      <c r="J2418" s="1404"/>
    </row>
    <row r="2419" spans="1:10">
      <c r="A2419" s="1405"/>
      <c r="B2419" s="1406"/>
      <c r="C2419" s="1407"/>
      <c r="D2419" s="1408"/>
      <c r="E2419" s="1404"/>
      <c r="G2419" s="1408"/>
      <c r="H2419" s="1404"/>
      <c r="I2419" s="1053"/>
      <c r="J2419" s="1404"/>
    </row>
    <row r="2420" spans="1:10">
      <c r="A2420" s="1405"/>
      <c r="B2420" s="1406"/>
      <c r="C2420" s="1407"/>
      <c r="D2420" s="1408"/>
      <c r="E2420" s="1404"/>
      <c r="G2420" s="1408"/>
      <c r="H2420" s="1404"/>
      <c r="I2420" s="1053"/>
      <c r="J2420" s="1404"/>
    </row>
    <row r="2421" spans="1:10">
      <c r="A2421" s="1405"/>
      <c r="B2421" s="1406"/>
      <c r="C2421" s="1407"/>
      <c r="D2421" s="1408"/>
      <c r="E2421" s="1404"/>
      <c r="G2421" s="1408"/>
      <c r="H2421" s="1404"/>
      <c r="I2421" s="1053"/>
      <c r="J2421" s="1404"/>
    </row>
    <row r="2422" spans="1:10">
      <c r="A2422" s="1405"/>
      <c r="B2422" s="1406"/>
      <c r="C2422" s="1407"/>
      <c r="D2422" s="1408"/>
      <c r="E2422" s="1404"/>
      <c r="G2422" s="1408"/>
      <c r="H2422" s="1404"/>
      <c r="I2422" s="1053"/>
      <c r="J2422" s="1404"/>
    </row>
    <row r="2423" spans="1:10">
      <c r="A2423" s="1405"/>
      <c r="B2423" s="1406"/>
      <c r="C2423" s="1407"/>
      <c r="D2423" s="1408"/>
      <c r="E2423" s="1404"/>
      <c r="G2423" s="1408"/>
      <c r="H2423" s="1404"/>
      <c r="I2423" s="1053"/>
      <c r="J2423" s="1404"/>
    </row>
    <row r="2424" spans="1:10">
      <c r="A2424" s="1405"/>
      <c r="B2424" s="1406"/>
      <c r="C2424" s="1407"/>
      <c r="D2424" s="1408"/>
      <c r="E2424" s="1404"/>
      <c r="G2424" s="1408"/>
      <c r="H2424" s="1404"/>
      <c r="I2424" s="1053"/>
      <c r="J2424" s="1404"/>
    </row>
    <row r="2425" spans="1:10">
      <c r="A2425" s="1405"/>
      <c r="B2425" s="1406"/>
      <c r="C2425" s="1407"/>
      <c r="D2425" s="1408"/>
      <c r="E2425" s="1404"/>
      <c r="G2425" s="1408"/>
      <c r="H2425" s="1404"/>
      <c r="I2425" s="1053"/>
      <c r="J2425" s="1404"/>
    </row>
    <row r="2426" spans="1:10">
      <c r="A2426" s="1405"/>
      <c r="B2426" s="1406"/>
      <c r="C2426" s="1407"/>
      <c r="D2426" s="1408"/>
      <c r="E2426" s="1404"/>
      <c r="G2426" s="1408"/>
      <c r="H2426" s="1404"/>
      <c r="I2426" s="1053"/>
      <c r="J2426" s="1404"/>
    </row>
    <row r="2427" spans="1:10">
      <c r="A2427" s="1405"/>
      <c r="B2427" s="1406"/>
      <c r="C2427" s="1407"/>
      <c r="D2427" s="1408"/>
      <c r="E2427" s="1404"/>
      <c r="G2427" s="1408"/>
      <c r="H2427" s="1404"/>
      <c r="I2427" s="1053"/>
      <c r="J2427" s="1404"/>
    </row>
    <row r="2428" spans="1:10">
      <c r="A2428" s="1405"/>
      <c r="B2428" s="1406"/>
      <c r="C2428" s="1407"/>
      <c r="D2428" s="1408"/>
      <c r="E2428" s="1404"/>
      <c r="G2428" s="1408"/>
      <c r="H2428" s="1404"/>
      <c r="I2428" s="1053"/>
      <c r="J2428" s="1404"/>
    </row>
    <row r="2429" spans="1:10">
      <c r="A2429" s="1405"/>
      <c r="B2429" s="1406"/>
      <c r="C2429" s="1407"/>
      <c r="D2429" s="1408"/>
      <c r="E2429" s="1404"/>
      <c r="G2429" s="1408"/>
      <c r="H2429" s="1404"/>
      <c r="I2429" s="1053"/>
      <c r="J2429" s="1404"/>
    </row>
    <row r="2430" spans="1:10">
      <c r="A2430" s="1405"/>
      <c r="B2430" s="1406"/>
      <c r="C2430" s="1407"/>
      <c r="D2430" s="1408"/>
      <c r="E2430" s="1404"/>
      <c r="G2430" s="1408"/>
      <c r="H2430" s="1404"/>
      <c r="I2430" s="1053"/>
      <c r="J2430" s="1404"/>
    </row>
    <row r="2431" spans="1:10">
      <c r="A2431" s="1405"/>
      <c r="B2431" s="1406"/>
      <c r="C2431" s="1407"/>
      <c r="D2431" s="1408"/>
      <c r="E2431" s="1404"/>
      <c r="G2431" s="1408"/>
      <c r="H2431" s="1404"/>
      <c r="I2431" s="1053"/>
      <c r="J2431" s="1404"/>
    </row>
    <row r="2432" spans="1:10">
      <c r="A2432" s="1405"/>
      <c r="B2432" s="1406"/>
      <c r="C2432" s="1407"/>
      <c r="D2432" s="1408"/>
      <c r="E2432" s="1404"/>
      <c r="G2432" s="1408"/>
      <c r="H2432" s="1404"/>
      <c r="I2432" s="1053"/>
      <c r="J2432" s="1404"/>
    </row>
    <row r="2433" spans="1:10">
      <c r="A2433" s="1405"/>
      <c r="B2433" s="1406"/>
      <c r="C2433" s="1407"/>
      <c r="D2433" s="1408"/>
      <c r="E2433" s="1404"/>
      <c r="G2433" s="1408"/>
      <c r="H2433" s="1404"/>
      <c r="I2433" s="1053"/>
      <c r="J2433" s="1404"/>
    </row>
    <row r="2434" spans="1:10">
      <c r="A2434" s="1405"/>
      <c r="B2434" s="1406"/>
      <c r="C2434" s="1407"/>
      <c r="D2434" s="1408"/>
      <c r="E2434" s="1404"/>
      <c r="G2434" s="1408"/>
      <c r="H2434" s="1404"/>
      <c r="I2434" s="1053"/>
      <c r="J2434" s="1404"/>
    </row>
    <row r="2435" spans="1:10">
      <c r="A2435" s="1405"/>
      <c r="B2435" s="1406"/>
      <c r="C2435" s="1407"/>
      <c r="D2435" s="1408"/>
      <c r="E2435" s="1404"/>
      <c r="G2435" s="1408"/>
      <c r="H2435" s="1404"/>
      <c r="I2435" s="1053"/>
      <c r="J2435" s="1404"/>
    </row>
    <row r="2436" spans="1:10">
      <c r="A2436" s="1405"/>
      <c r="B2436" s="1406"/>
      <c r="C2436" s="1407"/>
      <c r="D2436" s="1408"/>
      <c r="E2436" s="1404"/>
      <c r="G2436" s="1408"/>
      <c r="H2436" s="1404"/>
      <c r="I2436" s="1053"/>
      <c r="J2436" s="1404"/>
    </row>
    <row r="2437" spans="1:10">
      <c r="A2437" s="1405"/>
      <c r="B2437" s="1406"/>
      <c r="C2437" s="1407"/>
      <c r="D2437" s="1408"/>
      <c r="E2437" s="1404"/>
      <c r="G2437" s="1408"/>
      <c r="H2437" s="1404"/>
      <c r="I2437" s="1053"/>
      <c r="J2437" s="1404"/>
    </row>
    <row r="2438" spans="1:10">
      <c r="A2438" s="1405"/>
      <c r="B2438" s="1406"/>
      <c r="C2438" s="1407"/>
      <c r="D2438" s="1408"/>
      <c r="E2438" s="1404"/>
      <c r="G2438" s="1408"/>
      <c r="H2438" s="1404"/>
      <c r="I2438" s="1053"/>
      <c r="J2438" s="1404"/>
    </row>
    <row r="2439" spans="1:10">
      <c r="A2439" s="1405"/>
      <c r="B2439" s="1406"/>
      <c r="C2439" s="1407"/>
      <c r="D2439" s="1408"/>
      <c r="E2439" s="1404"/>
      <c r="G2439" s="1408"/>
      <c r="H2439" s="1404"/>
      <c r="I2439" s="1053"/>
      <c r="J2439" s="1404"/>
    </row>
    <row r="2440" spans="1:10">
      <c r="A2440" s="1405"/>
      <c r="B2440" s="1406"/>
      <c r="C2440" s="1407"/>
      <c r="D2440" s="1408"/>
      <c r="E2440" s="1404"/>
      <c r="G2440" s="1408"/>
      <c r="H2440" s="1404"/>
      <c r="I2440" s="1053"/>
      <c r="J2440" s="1404"/>
    </row>
    <row r="2441" spans="1:10">
      <c r="A2441" s="1405"/>
      <c r="B2441" s="1406"/>
      <c r="C2441" s="1407"/>
      <c r="D2441" s="1408"/>
      <c r="E2441" s="1404"/>
      <c r="G2441" s="1408"/>
      <c r="H2441" s="1404"/>
      <c r="I2441" s="1053"/>
      <c r="J2441" s="1404"/>
    </row>
    <row r="2442" spans="1:10">
      <c r="A2442" s="1405"/>
      <c r="B2442" s="1406"/>
      <c r="C2442" s="1407"/>
      <c r="D2442" s="1408"/>
      <c r="E2442" s="1404"/>
      <c r="G2442" s="1408"/>
      <c r="H2442" s="1404"/>
      <c r="I2442" s="1053"/>
      <c r="J2442" s="1404"/>
    </row>
    <row r="2443" spans="1:10">
      <c r="A2443" s="1405"/>
      <c r="B2443" s="1406"/>
      <c r="C2443" s="1407"/>
      <c r="D2443" s="1408"/>
      <c r="E2443" s="1404"/>
      <c r="G2443" s="1408"/>
      <c r="H2443" s="1404"/>
      <c r="I2443" s="1053"/>
      <c r="J2443" s="1404"/>
    </row>
    <row r="2444" spans="1:10">
      <c r="A2444" s="1405"/>
      <c r="B2444" s="1406"/>
      <c r="C2444" s="1407"/>
      <c r="D2444" s="1408"/>
      <c r="E2444" s="1404"/>
      <c r="G2444" s="1408"/>
      <c r="H2444" s="1404"/>
      <c r="I2444" s="1053"/>
      <c r="J2444" s="1404"/>
    </row>
    <row r="2445" spans="1:10">
      <c r="A2445" s="1405"/>
      <c r="B2445" s="1406"/>
      <c r="C2445" s="1407"/>
      <c r="D2445" s="1408"/>
      <c r="E2445" s="1404"/>
      <c r="G2445" s="1408"/>
      <c r="H2445" s="1404"/>
      <c r="I2445" s="1053"/>
      <c r="J2445" s="1404"/>
    </row>
    <row r="2446" spans="1:10">
      <c r="A2446" s="1405"/>
      <c r="B2446" s="1406"/>
      <c r="C2446" s="1407"/>
      <c r="D2446" s="1408"/>
      <c r="E2446" s="1404"/>
      <c r="G2446" s="1408"/>
      <c r="H2446" s="1404"/>
      <c r="I2446" s="1053"/>
      <c r="J2446" s="1404"/>
    </row>
    <row r="2447" spans="1:10">
      <c r="A2447" s="1405"/>
      <c r="B2447" s="1406"/>
      <c r="C2447" s="1407"/>
      <c r="D2447" s="1408"/>
      <c r="E2447" s="1404"/>
      <c r="G2447" s="1408"/>
      <c r="H2447" s="1404"/>
      <c r="I2447" s="1053"/>
      <c r="J2447" s="1404"/>
    </row>
    <row r="2448" spans="1:10">
      <c r="A2448" s="1405"/>
      <c r="B2448" s="1406"/>
      <c r="C2448" s="1407"/>
      <c r="D2448" s="1408"/>
      <c r="E2448" s="1404"/>
      <c r="G2448" s="1408"/>
      <c r="H2448" s="1404"/>
      <c r="I2448" s="1053"/>
      <c r="J2448" s="1404"/>
    </row>
    <row r="2449" spans="1:10">
      <c r="A2449" s="1405"/>
      <c r="B2449" s="1406"/>
      <c r="C2449" s="1407"/>
      <c r="D2449" s="1408"/>
      <c r="E2449" s="1404"/>
      <c r="G2449" s="1408"/>
      <c r="H2449" s="1404"/>
      <c r="I2449" s="1053"/>
      <c r="J2449" s="1404"/>
    </row>
    <row r="2450" spans="1:10">
      <c r="A2450" s="1405"/>
      <c r="B2450" s="1406"/>
      <c r="C2450" s="1407"/>
      <c r="D2450" s="1408"/>
      <c r="E2450" s="1404"/>
      <c r="G2450" s="1408"/>
      <c r="H2450" s="1404"/>
      <c r="I2450" s="1053"/>
      <c r="J2450" s="1404"/>
    </row>
    <row r="2451" spans="1:10">
      <c r="A2451" s="1405"/>
      <c r="B2451" s="1406"/>
      <c r="C2451" s="1407"/>
      <c r="D2451" s="1408"/>
      <c r="E2451" s="1404"/>
      <c r="G2451" s="1408"/>
      <c r="H2451" s="1404"/>
      <c r="I2451" s="1053"/>
      <c r="J2451" s="1404"/>
    </row>
    <row r="2452" spans="1:10">
      <c r="A2452" s="1405"/>
      <c r="B2452" s="1406"/>
      <c r="C2452" s="1407"/>
      <c r="D2452" s="1408"/>
      <c r="E2452" s="1404"/>
      <c r="G2452" s="1408"/>
      <c r="H2452" s="1404"/>
      <c r="I2452" s="1053"/>
      <c r="J2452" s="1404"/>
    </row>
    <row r="2453" spans="1:10">
      <c r="A2453" s="1405"/>
      <c r="B2453" s="1406"/>
      <c r="C2453" s="1407"/>
      <c r="D2453" s="1408"/>
      <c r="E2453" s="1404"/>
      <c r="G2453" s="1408"/>
      <c r="H2453" s="1404"/>
      <c r="I2453" s="1053"/>
      <c r="J2453" s="1404"/>
    </row>
    <row r="2454" spans="1:10">
      <c r="A2454" s="1405"/>
      <c r="B2454" s="1406"/>
      <c r="C2454" s="1407"/>
      <c r="D2454" s="1408"/>
      <c r="E2454" s="1404"/>
      <c r="G2454" s="1408"/>
      <c r="H2454" s="1404"/>
      <c r="I2454" s="1053"/>
      <c r="J2454" s="1404"/>
    </row>
    <row r="2455" spans="1:10">
      <c r="A2455" s="1405"/>
      <c r="B2455" s="1406"/>
      <c r="C2455" s="1407"/>
      <c r="D2455" s="1408"/>
      <c r="E2455" s="1404"/>
      <c r="G2455" s="1408"/>
      <c r="H2455" s="1404"/>
      <c r="I2455" s="1053"/>
      <c r="J2455" s="1404"/>
    </row>
    <row r="2456" spans="1:10">
      <c r="A2456" s="1405"/>
      <c r="B2456" s="1406"/>
      <c r="C2456" s="1407"/>
      <c r="D2456" s="1408"/>
      <c r="E2456" s="1404"/>
      <c r="G2456" s="1408"/>
      <c r="H2456" s="1404"/>
      <c r="I2456" s="1053"/>
      <c r="J2456" s="1404"/>
    </row>
    <row r="2457" spans="1:10">
      <c r="A2457" s="1405"/>
      <c r="B2457" s="1406"/>
      <c r="C2457" s="1407"/>
      <c r="D2457" s="1408"/>
      <c r="E2457" s="1404"/>
      <c r="G2457" s="1408"/>
      <c r="H2457" s="1404"/>
      <c r="I2457" s="1053"/>
      <c r="J2457" s="1404"/>
    </row>
    <row r="2458" spans="1:10">
      <c r="A2458" s="1405"/>
      <c r="B2458" s="1406"/>
      <c r="C2458" s="1407"/>
      <c r="D2458" s="1408"/>
      <c r="E2458" s="1404"/>
      <c r="G2458" s="1408"/>
      <c r="H2458" s="1404"/>
      <c r="I2458" s="1053"/>
      <c r="J2458" s="1404"/>
    </row>
    <row r="2459" spans="1:10">
      <c r="A2459" s="1405"/>
      <c r="B2459" s="1406"/>
      <c r="C2459" s="1407"/>
      <c r="D2459" s="1408"/>
      <c r="E2459" s="1404"/>
      <c r="G2459" s="1408"/>
      <c r="H2459" s="1404"/>
      <c r="I2459" s="1053"/>
      <c r="J2459" s="1404"/>
    </row>
    <row r="2460" spans="1:10">
      <c r="A2460" s="1405"/>
      <c r="B2460" s="1406"/>
      <c r="C2460" s="1407"/>
      <c r="D2460" s="1408"/>
      <c r="E2460" s="1404"/>
      <c r="G2460" s="1408"/>
      <c r="H2460" s="1404"/>
      <c r="I2460" s="1053"/>
      <c r="J2460" s="1404"/>
    </row>
    <row r="2461" spans="1:10">
      <c r="A2461" s="1405"/>
      <c r="B2461" s="1406"/>
      <c r="C2461" s="1407"/>
      <c r="D2461" s="1408"/>
      <c r="E2461" s="1404"/>
      <c r="G2461" s="1408"/>
      <c r="H2461" s="1404"/>
      <c r="I2461" s="1053"/>
      <c r="J2461" s="1404"/>
    </row>
    <row r="2462" spans="1:10">
      <c r="A2462" s="1405"/>
      <c r="B2462" s="1406"/>
      <c r="C2462" s="1407"/>
      <c r="D2462" s="1408"/>
      <c r="E2462" s="1404"/>
      <c r="G2462" s="1408"/>
      <c r="H2462" s="1404"/>
      <c r="I2462" s="1053"/>
      <c r="J2462" s="1404"/>
    </row>
    <row r="2463" spans="1:10">
      <c r="A2463" s="1405"/>
      <c r="B2463" s="1406"/>
      <c r="C2463" s="1407"/>
      <c r="D2463" s="1408"/>
      <c r="E2463" s="1404"/>
      <c r="G2463" s="1408"/>
      <c r="H2463" s="1404"/>
      <c r="I2463" s="1053"/>
      <c r="J2463" s="1404"/>
    </row>
    <row r="2464" spans="1:10">
      <c r="A2464" s="1405"/>
      <c r="B2464" s="1406"/>
      <c r="C2464" s="1407"/>
      <c r="D2464" s="1408"/>
      <c r="E2464" s="1404"/>
      <c r="G2464" s="1408"/>
      <c r="H2464" s="1404"/>
      <c r="I2464" s="1053"/>
      <c r="J2464" s="1404"/>
    </row>
    <row r="2465" spans="1:10">
      <c r="A2465" s="1405"/>
      <c r="B2465" s="1406"/>
      <c r="C2465" s="1407"/>
      <c r="D2465" s="1408"/>
      <c r="E2465" s="1404"/>
      <c r="G2465" s="1408"/>
      <c r="H2465" s="1404"/>
      <c r="I2465" s="1053"/>
      <c r="J2465" s="1404"/>
    </row>
    <row r="2466" spans="1:10">
      <c r="A2466" s="1405"/>
      <c r="B2466" s="1406"/>
      <c r="C2466" s="1407"/>
      <c r="D2466" s="1408"/>
      <c r="E2466" s="1404"/>
      <c r="G2466" s="1408"/>
      <c r="H2466" s="1404"/>
      <c r="I2466" s="1053"/>
      <c r="J2466" s="1404"/>
    </row>
    <row r="2467" spans="1:10">
      <c r="A2467" s="1405"/>
      <c r="B2467" s="1406"/>
      <c r="C2467" s="1407"/>
      <c r="D2467" s="1408"/>
      <c r="E2467" s="1404"/>
      <c r="G2467" s="1408"/>
      <c r="H2467" s="1404"/>
      <c r="I2467" s="1053"/>
      <c r="J2467" s="1404"/>
    </row>
    <row r="2468" spans="1:10">
      <c r="A2468" s="1405"/>
      <c r="B2468" s="1406"/>
      <c r="C2468" s="1407"/>
      <c r="D2468" s="1408"/>
      <c r="E2468" s="1404"/>
      <c r="G2468" s="1408"/>
      <c r="H2468" s="1404"/>
      <c r="I2468" s="1053"/>
      <c r="J2468" s="1404"/>
    </row>
    <row r="2469" spans="1:10">
      <c r="A2469" s="1405"/>
      <c r="B2469" s="1406"/>
      <c r="C2469" s="1407"/>
      <c r="D2469" s="1408"/>
      <c r="E2469" s="1404"/>
      <c r="G2469" s="1408"/>
      <c r="H2469" s="1404"/>
      <c r="I2469" s="1053"/>
      <c r="J2469" s="1404"/>
    </row>
    <row r="2470" spans="1:10">
      <c r="A2470" s="1405"/>
      <c r="B2470" s="1406"/>
      <c r="C2470" s="1407"/>
      <c r="D2470" s="1408"/>
      <c r="E2470" s="1404"/>
      <c r="G2470" s="1408"/>
      <c r="H2470" s="1404"/>
      <c r="I2470" s="1053"/>
      <c r="J2470" s="1404"/>
    </row>
    <row r="2471" spans="1:10">
      <c r="A2471" s="1405"/>
      <c r="B2471" s="1406"/>
      <c r="C2471" s="1407"/>
      <c r="D2471" s="1408"/>
      <c r="E2471" s="1404"/>
      <c r="G2471" s="1408"/>
      <c r="H2471" s="1404"/>
      <c r="I2471" s="1053"/>
      <c r="J2471" s="1404"/>
    </row>
    <row r="2472" spans="1:10">
      <c r="A2472" s="1405"/>
      <c r="B2472" s="1406"/>
      <c r="C2472" s="1407"/>
      <c r="D2472" s="1408"/>
      <c r="E2472" s="1404"/>
      <c r="G2472" s="1408"/>
      <c r="H2472" s="1404"/>
      <c r="I2472" s="1053"/>
      <c r="J2472" s="1404"/>
    </row>
    <row r="2473" spans="1:10">
      <c r="A2473" s="1405"/>
      <c r="B2473" s="1406"/>
      <c r="C2473" s="1407"/>
      <c r="D2473" s="1408"/>
      <c r="E2473" s="1404"/>
      <c r="G2473" s="1408"/>
      <c r="H2473" s="1404"/>
      <c r="I2473" s="1053"/>
      <c r="J2473" s="1404"/>
    </row>
    <row r="2474" spans="1:10">
      <c r="A2474" s="1405"/>
      <c r="B2474" s="1406"/>
      <c r="C2474" s="1407"/>
      <c r="D2474" s="1408"/>
      <c r="E2474" s="1404"/>
      <c r="G2474" s="1408"/>
      <c r="H2474" s="1404"/>
      <c r="I2474" s="1053"/>
      <c r="J2474" s="1404"/>
    </row>
    <row r="2475" spans="1:10">
      <c r="A2475" s="1405"/>
      <c r="B2475" s="1406"/>
      <c r="C2475" s="1407"/>
      <c r="D2475" s="1408"/>
      <c r="E2475" s="1404"/>
      <c r="G2475" s="1408"/>
      <c r="H2475" s="1404"/>
      <c r="I2475" s="1053"/>
      <c r="J2475" s="1404"/>
    </row>
    <row r="2476" spans="1:10">
      <c r="A2476" s="1405"/>
      <c r="B2476" s="1406"/>
      <c r="C2476" s="1407"/>
      <c r="D2476" s="1408"/>
      <c r="E2476" s="1404"/>
      <c r="G2476" s="1408"/>
      <c r="H2476" s="1404"/>
      <c r="I2476" s="1053"/>
      <c r="J2476" s="1404"/>
    </row>
    <row r="2477" spans="1:10">
      <c r="A2477" s="1405"/>
      <c r="B2477" s="1406"/>
      <c r="C2477" s="1407"/>
      <c r="D2477" s="1408"/>
      <c r="E2477" s="1404"/>
      <c r="G2477" s="1408"/>
      <c r="H2477" s="1404"/>
      <c r="I2477" s="1053"/>
      <c r="J2477" s="1404"/>
    </row>
    <row r="2478" spans="1:10">
      <c r="A2478" s="1405"/>
      <c r="B2478" s="1406"/>
      <c r="C2478" s="1407"/>
      <c r="D2478" s="1408"/>
      <c r="E2478" s="1404"/>
      <c r="G2478" s="1408"/>
      <c r="H2478" s="1404"/>
      <c r="I2478" s="1053"/>
      <c r="J2478" s="1404"/>
    </row>
    <row r="2479" spans="1:10">
      <c r="A2479" s="1405"/>
      <c r="B2479" s="1406"/>
      <c r="C2479" s="1407"/>
      <c r="D2479" s="1408"/>
      <c r="E2479" s="1404"/>
      <c r="G2479" s="1408"/>
      <c r="H2479" s="1404"/>
      <c r="I2479" s="1053"/>
      <c r="J2479" s="1404"/>
    </row>
    <row r="2480" spans="1:10">
      <c r="A2480" s="1405"/>
      <c r="B2480" s="1406"/>
      <c r="C2480" s="1407"/>
      <c r="D2480" s="1408"/>
      <c r="E2480" s="1404"/>
      <c r="G2480" s="1408"/>
      <c r="H2480" s="1404"/>
      <c r="I2480" s="1053"/>
      <c r="J2480" s="1404"/>
    </row>
    <row r="2481" spans="1:10">
      <c r="A2481" s="1405"/>
      <c r="B2481" s="1406"/>
      <c r="C2481" s="1407"/>
      <c r="D2481" s="1408"/>
      <c r="E2481" s="1404"/>
      <c r="G2481" s="1408"/>
      <c r="H2481" s="1404"/>
      <c r="I2481" s="1053"/>
      <c r="J2481" s="1404"/>
    </row>
    <row r="2482" spans="1:10">
      <c r="A2482" s="1405"/>
      <c r="B2482" s="1406"/>
      <c r="C2482" s="1407"/>
      <c r="D2482" s="1408"/>
      <c r="E2482" s="1404"/>
      <c r="G2482" s="1408"/>
      <c r="H2482" s="1404"/>
      <c r="I2482" s="1053"/>
      <c r="J2482" s="1404"/>
    </row>
    <row r="2483" spans="1:10">
      <c r="A2483" s="1405"/>
      <c r="B2483" s="1406"/>
      <c r="C2483" s="1407"/>
      <c r="D2483" s="1408"/>
      <c r="E2483" s="1404"/>
      <c r="G2483" s="1408"/>
      <c r="H2483" s="1404"/>
      <c r="I2483" s="1053"/>
      <c r="J2483" s="1404"/>
    </row>
    <row r="2484" spans="1:10">
      <c r="A2484" s="1405"/>
      <c r="B2484" s="1406"/>
      <c r="C2484" s="1407"/>
      <c r="D2484" s="1408"/>
      <c r="E2484" s="1404"/>
      <c r="G2484" s="1408"/>
      <c r="H2484" s="1404"/>
      <c r="I2484" s="1053"/>
      <c r="J2484" s="1404"/>
    </row>
    <row r="2485" spans="1:10">
      <c r="A2485" s="1405"/>
      <c r="B2485" s="1406"/>
      <c r="C2485" s="1407"/>
      <c r="D2485" s="1408"/>
      <c r="E2485" s="1404"/>
      <c r="G2485" s="1408"/>
      <c r="H2485" s="1404"/>
      <c r="I2485" s="1053"/>
      <c r="J2485" s="1404"/>
    </row>
    <row r="2486" spans="1:10">
      <c r="A2486" s="1405"/>
      <c r="B2486" s="1406"/>
      <c r="C2486" s="1407"/>
      <c r="D2486" s="1408"/>
      <c r="E2486" s="1404"/>
      <c r="G2486" s="1408"/>
      <c r="H2486" s="1404"/>
      <c r="I2486" s="1053"/>
      <c r="J2486" s="1404"/>
    </row>
    <row r="2487" spans="1:10">
      <c r="A2487" s="1405"/>
      <c r="B2487" s="1406"/>
      <c r="C2487" s="1407"/>
      <c r="D2487" s="1408"/>
      <c r="E2487" s="1404"/>
      <c r="G2487" s="1408"/>
      <c r="H2487" s="1404"/>
      <c r="I2487" s="1053"/>
      <c r="J2487" s="1404"/>
    </row>
    <row r="2488" spans="1:10">
      <c r="A2488" s="1405"/>
      <c r="B2488" s="1406"/>
      <c r="C2488" s="1407"/>
      <c r="D2488" s="1408"/>
      <c r="E2488" s="1404"/>
      <c r="G2488" s="1408"/>
      <c r="H2488" s="1404"/>
      <c r="I2488" s="1053"/>
      <c r="J2488" s="1404"/>
    </row>
    <row r="2489" spans="1:10">
      <c r="A2489" s="1405"/>
      <c r="B2489" s="1406"/>
      <c r="C2489" s="1407"/>
      <c r="D2489" s="1408"/>
      <c r="E2489" s="1404"/>
      <c r="G2489" s="1408"/>
      <c r="H2489" s="1404"/>
      <c r="I2489" s="1053"/>
      <c r="J2489" s="1404"/>
    </row>
    <row r="2490" spans="1:10">
      <c r="A2490" s="1405"/>
      <c r="B2490" s="1406"/>
      <c r="C2490" s="1407"/>
      <c r="D2490" s="1408"/>
      <c r="E2490" s="1404"/>
      <c r="G2490" s="1408"/>
      <c r="H2490" s="1404"/>
      <c r="I2490" s="1053"/>
      <c r="J2490" s="1404"/>
    </row>
    <row r="2491" spans="1:10">
      <c r="A2491" s="1405"/>
      <c r="B2491" s="1406"/>
      <c r="C2491" s="1407"/>
      <c r="D2491" s="1408"/>
      <c r="E2491" s="1404"/>
      <c r="G2491" s="1408"/>
      <c r="H2491" s="1404"/>
      <c r="I2491" s="1053"/>
      <c r="J2491" s="1404"/>
    </row>
    <row r="2492" spans="1:10">
      <c r="A2492" s="1405"/>
      <c r="B2492" s="1406"/>
      <c r="C2492" s="1407"/>
      <c r="D2492" s="1408"/>
      <c r="E2492" s="1404"/>
      <c r="G2492" s="1408"/>
      <c r="H2492" s="1404"/>
      <c r="I2492" s="1053"/>
      <c r="J2492" s="1404"/>
    </row>
    <row r="2493" spans="1:10">
      <c r="A2493" s="1405"/>
      <c r="B2493" s="1406"/>
      <c r="C2493" s="1407"/>
      <c r="D2493" s="1408"/>
      <c r="E2493" s="1404"/>
      <c r="G2493" s="1408"/>
      <c r="H2493" s="1404"/>
      <c r="I2493" s="1053"/>
      <c r="J2493" s="1404"/>
    </row>
    <row r="2494" spans="1:10">
      <c r="A2494" s="1405"/>
      <c r="B2494" s="1406"/>
      <c r="C2494" s="1407"/>
      <c r="D2494" s="1408"/>
      <c r="E2494" s="1404"/>
      <c r="G2494" s="1408"/>
      <c r="H2494" s="1404"/>
      <c r="I2494" s="1053"/>
      <c r="J2494" s="1404"/>
    </row>
    <row r="2495" spans="1:10">
      <c r="A2495" s="1405"/>
      <c r="B2495" s="1406"/>
      <c r="C2495" s="1407"/>
      <c r="D2495" s="1408"/>
      <c r="E2495" s="1404"/>
      <c r="G2495" s="1408"/>
      <c r="H2495" s="1404"/>
      <c r="I2495" s="1053"/>
      <c r="J2495" s="1404"/>
    </row>
    <row r="2496" spans="1:10">
      <c r="A2496" s="1405"/>
      <c r="B2496" s="1406"/>
      <c r="C2496" s="1407"/>
      <c r="D2496" s="1408"/>
      <c r="E2496" s="1404"/>
      <c r="G2496" s="1408"/>
      <c r="H2496" s="1404"/>
      <c r="I2496" s="1053"/>
      <c r="J2496" s="1404"/>
    </row>
    <row r="2497" spans="1:10">
      <c r="A2497" s="1405"/>
      <c r="B2497" s="1406"/>
      <c r="C2497" s="1407"/>
      <c r="D2497" s="1408"/>
      <c r="E2497" s="1404"/>
      <c r="G2497" s="1408"/>
      <c r="H2497" s="1404"/>
      <c r="I2497" s="1053"/>
      <c r="J2497" s="1404"/>
    </row>
    <row r="2498" spans="1:10">
      <c r="A2498" s="1405"/>
      <c r="B2498" s="1406"/>
      <c r="C2498" s="1407"/>
      <c r="D2498" s="1408"/>
      <c r="E2498" s="1404"/>
      <c r="G2498" s="1408"/>
      <c r="H2498" s="1404"/>
      <c r="I2498" s="1053"/>
      <c r="J2498" s="1404"/>
    </row>
    <row r="2499" spans="1:10">
      <c r="A2499" s="1405"/>
      <c r="B2499" s="1406"/>
      <c r="C2499" s="1407"/>
      <c r="D2499" s="1408"/>
      <c r="E2499" s="1404"/>
      <c r="G2499" s="1408"/>
      <c r="H2499" s="1404"/>
      <c r="I2499" s="1053"/>
      <c r="J2499" s="1404"/>
    </row>
    <row r="2500" spans="1:10">
      <c r="A2500" s="1405"/>
      <c r="B2500" s="1406"/>
      <c r="C2500" s="1407"/>
      <c r="D2500" s="1408"/>
      <c r="E2500" s="1404"/>
      <c r="G2500" s="1408"/>
      <c r="H2500" s="1404"/>
      <c r="I2500" s="1053"/>
      <c r="J2500" s="1404"/>
    </row>
    <row r="2501" spans="1:10">
      <c r="A2501" s="1405"/>
      <c r="B2501" s="1406"/>
      <c r="C2501" s="1407"/>
      <c r="D2501" s="1408"/>
      <c r="E2501" s="1404"/>
      <c r="G2501" s="1408"/>
      <c r="H2501" s="1404"/>
      <c r="I2501" s="1053"/>
      <c r="J2501" s="1404"/>
    </row>
    <row r="2502" spans="1:10">
      <c r="A2502" s="1405"/>
      <c r="B2502" s="1406"/>
      <c r="C2502" s="1407"/>
      <c r="D2502" s="1408"/>
      <c r="E2502" s="1404"/>
      <c r="G2502" s="1408"/>
      <c r="H2502" s="1404"/>
      <c r="I2502" s="1053"/>
      <c r="J2502" s="1404"/>
    </row>
    <row r="2503" spans="1:10">
      <c r="A2503" s="1405"/>
      <c r="B2503" s="1406"/>
      <c r="C2503" s="1407"/>
      <c r="D2503" s="1408"/>
      <c r="E2503" s="1404"/>
      <c r="G2503" s="1408"/>
      <c r="H2503" s="1404"/>
      <c r="I2503" s="1053"/>
      <c r="J2503" s="1404"/>
    </row>
    <row r="2504" spans="1:10">
      <c r="A2504" s="1405"/>
      <c r="B2504" s="1406"/>
      <c r="C2504" s="1407"/>
      <c r="D2504" s="1408"/>
      <c r="E2504" s="1404"/>
      <c r="G2504" s="1408"/>
      <c r="H2504" s="1404"/>
      <c r="I2504" s="1053"/>
      <c r="J2504" s="1404"/>
    </row>
    <row r="2505" spans="1:10">
      <c r="A2505" s="1405"/>
      <c r="B2505" s="1406"/>
      <c r="C2505" s="1407"/>
      <c r="D2505" s="1408"/>
      <c r="E2505" s="1404"/>
      <c r="G2505" s="1408"/>
      <c r="H2505" s="1404"/>
      <c r="I2505" s="1053"/>
      <c r="J2505" s="1404"/>
    </row>
    <row r="2506" spans="1:10">
      <c r="A2506" s="1405"/>
      <c r="B2506" s="1406"/>
      <c r="C2506" s="1407"/>
      <c r="D2506" s="1408"/>
      <c r="E2506" s="1404"/>
      <c r="G2506" s="1408"/>
      <c r="H2506" s="1404"/>
      <c r="I2506" s="1053"/>
      <c r="J2506" s="1404"/>
    </row>
    <row r="2507" spans="1:10">
      <c r="A2507" s="1405"/>
      <c r="B2507" s="1406"/>
      <c r="C2507" s="1407"/>
      <c r="D2507" s="1408"/>
      <c r="E2507" s="1404"/>
      <c r="G2507" s="1408"/>
      <c r="H2507" s="1404"/>
      <c r="I2507" s="1053"/>
      <c r="J2507" s="1404"/>
    </row>
    <row r="2508" spans="1:10">
      <c r="A2508" s="1405"/>
      <c r="B2508" s="1406"/>
      <c r="C2508" s="1407"/>
      <c r="D2508" s="1408"/>
      <c r="E2508" s="1404"/>
      <c r="G2508" s="1408"/>
      <c r="H2508" s="1404"/>
      <c r="I2508" s="1053"/>
      <c r="J2508" s="1404"/>
    </row>
    <row r="2509" spans="1:10">
      <c r="A2509" s="1405"/>
      <c r="B2509" s="1406"/>
      <c r="C2509" s="1407"/>
      <c r="D2509" s="1408"/>
      <c r="E2509" s="1404"/>
      <c r="G2509" s="1408"/>
      <c r="H2509" s="1404"/>
      <c r="I2509" s="1053"/>
      <c r="J2509" s="1404"/>
    </row>
    <row r="2510" spans="1:10">
      <c r="A2510" s="1405"/>
      <c r="B2510" s="1406"/>
      <c r="C2510" s="1407"/>
      <c r="D2510" s="1408"/>
      <c r="E2510" s="1404"/>
      <c r="G2510" s="1408"/>
      <c r="H2510" s="1404"/>
      <c r="I2510" s="1053"/>
      <c r="J2510" s="1404"/>
    </row>
    <row r="2511" spans="1:10">
      <c r="A2511" s="1405"/>
      <c r="B2511" s="1406"/>
      <c r="C2511" s="1407"/>
      <c r="D2511" s="1408"/>
      <c r="E2511" s="1404"/>
      <c r="G2511" s="1408"/>
      <c r="H2511" s="1404"/>
      <c r="I2511" s="1053"/>
      <c r="J2511" s="1404"/>
    </row>
    <row r="2512" spans="1:10">
      <c r="A2512" s="1405"/>
      <c r="B2512" s="1406"/>
      <c r="C2512" s="1407"/>
      <c r="D2512" s="1408"/>
      <c r="E2512" s="1404"/>
      <c r="G2512" s="1408"/>
      <c r="H2512" s="1404"/>
      <c r="I2512" s="1053"/>
      <c r="J2512" s="1404"/>
    </row>
    <row r="2513" spans="1:10">
      <c r="A2513" s="1405"/>
      <c r="B2513" s="1406"/>
      <c r="C2513" s="1407"/>
      <c r="D2513" s="1408"/>
      <c r="E2513" s="1404"/>
      <c r="G2513" s="1408"/>
      <c r="H2513" s="1404"/>
      <c r="I2513" s="1053"/>
      <c r="J2513" s="1404"/>
    </row>
    <row r="2514" spans="1:10">
      <c r="A2514" s="1405"/>
      <c r="B2514" s="1406"/>
      <c r="C2514" s="1407"/>
      <c r="D2514" s="1408"/>
      <c r="E2514" s="1404"/>
      <c r="G2514" s="1408"/>
      <c r="H2514" s="1404"/>
      <c r="I2514" s="1053"/>
      <c r="J2514" s="1404"/>
    </row>
    <row r="2515" spans="1:10">
      <c r="A2515" s="1405"/>
      <c r="B2515" s="1406"/>
      <c r="C2515" s="1407"/>
      <c r="D2515" s="1408"/>
      <c r="E2515" s="1404"/>
      <c r="G2515" s="1408"/>
      <c r="H2515" s="1404"/>
      <c r="I2515" s="1053"/>
      <c r="J2515" s="1404"/>
    </row>
    <row r="2516" spans="1:10">
      <c r="A2516" s="1405"/>
      <c r="B2516" s="1406"/>
      <c r="C2516" s="1407"/>
      <c r="D2516" s="1408"/>
      <c r="E2516" s="1404"/>
      <c r="G2516" s="1408"/>
      <c r="H2516" s="1404"/>
      <c r="I2516" s="1053"/>
      <c r="J2516" s="1404"/>
    </row>
    <row r="2517" spans="1:10">
      <c r="A2517" s="1401"/>
      <c r="B2517" s="1410"/>
      <c r="C2517" s="1403"/>
      <c r="D2517" s="1404"/>
      <c r="E2517" s="1404"/>
      <c r="H2517" s="1404"/>
      <c r="I2517" s="1053"/>
      <c r="J2517" s="1404"/>
    </row>
    <row r="2518" spans="1:10">
      <c r="A2518" s="1401"/>
      <c r="B2518" s="1410"/>
      <c r="C2518" s="1403"/>
      <c r="D2518" s="1404"/>
      <c r="E2518" s="1404"/>
      <c r="H2518" s="1404"/>
      <c r="I2518" s="1053"/>
      <c r="J2518" s="1404"/>
    </row>
    <row r="2519" spans="1:10">
      <c r="A2519" s="1059"/>
      <c r="B2519" s="1409"/>
      <c r="C2519" s="1403"/>
      <c r="D2519" s="1404"/>
      <c r="E2519" s="1404"/>
      <c r="G2519" s="1404"/>
      <c r="H2519" s="1053"/>
      <c r="I2519" s="1053"/>
      <c r="J2519" s="1400"/>
    </row>
    <row r="2520" spans="1:10">
      <c r="A2520" s="1411"/>
      <c r="B2520" s="1409"/>
      <c r="C2520" s="1403"/>
      <c r="D2520" s="1403"/>
      <c r="E2520" s="1403"/>
      <c r="F2520" s="1404"/>
      <c r="H2520" s="1404"/>
      <c r="I2520" s="1053"/>
      <c r="J2520" s="1400"/>
    </row>
    <row r="2521" spans="1:10">
      <c r="A2521" s="1411"/>
      <c r="B2521" s="1409"/>
      <c r="C2521" s="1403"/>
      <c r="D2521" s="1403"/>
      <c r="E2521" s="1403"/>
      <c r="F2521" s="1404"/>
      <c r="G2521" s="1042"/>
      <c r="H2521" s="1404"/>
      <c r="I2521" s="1053"/>
      <c r="J2521" s="1400"/>
    </row>
    <row r="2522" spans="1:10">
      <c r="A2522" s="1411"/>
      <c r="B2522" s="1409"/>
      <c r="C2522" s="1403"/>
      <c r="D2522" s="1403"/>
      <c r="E2522" s="1403"/>
      <c r="F2522" s="1404"/>
      <c r="G2522" s="1042"/>
      <c r="H2522" s="1404"/>
      <c r="I2522" s="1053"/>
      <c r="J2522" s="1400"/>
    </row>
    <row r="2523" spans="1:10">
      <c r="A2523" s="1411"/>
      <c r="B2523" s="1409"/>
      <c r="C2523" s="1403"/>
      <c r="D2523" s="1403"/>
      <c r="E2523" s="1403"/>
      <c r="F2523" s="1404"/>
      <c r="G2523" s="1042"/>
      <c r="H2523" s="1404"/>
      <c r="I2523" s="1053"/>
      <c r="J2523" s="1400"/>
    </row>
    <row r="2524" spans="1:10">
      <c r="A2524" s="1411"/>
      <c r="B2524" s="1409"/>
      <c r="C2524" s="1403"/>
      <c r="D2524" s="1403"/>
      <c r="E2524" s="1403"/>
      <c r="F2524" s="1404"/>
      <c r="G2524" s="1042"/>
      <c r="H2524" s="1404"/>
      <c r="I2524" s="1053"/>
      <c r="J2524" s="1400"/>
    </row>
    <row r="2525" spans="1:10">
      <c r="A2525" s="1411"/>
      <c r="B2525" s="1409"/>
      <c r="C2525" s="1403"/>
      <c r="D2525" s="1403"/>
      <c r="E2525" s="1403"/>
      <c r="F2525" s="1404"/>
      <c r="G2525" s="1042"/>
      <c r="H2525" s="1404"/>
      <c r="I2525" s="1053"/>
      <c r="J2525" s="1400"/>
    </row>
    <row r="2526" spans="1:10">
      <c r="A2526" s="1411"/>
      <c r="B2526" s="1409"/>
      <c r="C2526" s="1403"/>
      <c r="D2526" s="1403"/>
      <c r="E2526" s="1403"/>
      <c r="F2526" s="1404"/>
      <c r="G2526" s="1042"/>
      <c r="H2526" s="1404"/>
      <c r="I2526" s="1053"/>
      <c r="J2526" s="1400"/>
    </row>
    <row r="2527" spans="1:10">
      <c r="A2527" s="1411"/>
      <c r="B2527" s="1409"/>
      <c r="C2527" s="1403"/>
      <c r="D2527" s="1403"/>
      <c r="E2527" s="1403"/>
      <c r="F2527" s="1404"/>
      <c r="G2527" s="1042"/>
      <c r="H2527" s="1404"/>
      <c r="I2527" s="1053"/>
      <c r="J2527" s="1400"/>
    </row>
    <row r="2528" spans="1:10">
      <c r="A2528" s="1411"/>
      <c r="B2528" s="1409"/>
      <c r="C2528" s="1403"/>
      <c r="D2528" s="1403"/>
      <c r="E2528" s="1403"/>
      <c r="F2528" s="1404"/>
      <c r="G2528" s="1042"/>
      <c r="H2528" s="1404"/>
      <c r="I2528" s="1053"/>
      <c r="J2528" s="1400"/>
    </row>
    <row r="2529" spans="1:11">
      <c r="A2529" s="1411"/>
      <c r="B2529" s="1409"/>
      <c r="C2529" s="1403"/>
      <c r="D2529" s="1403"/>
      <c r="E2529" s="1403"/>
      <c r="F2529" s="1404"/>
      <c r="G2529" s="1404"/>
      <c r="H2529" s="1404"/>
      <c r="I2529" s="1040"/>
      <c r="J2529" s="1053"/>
      <c r="K2529" s="1400"/>
    </row>
    <row r="2530" spans="1:11">
      <c r="A2530" s="1411"/>
      <c r="B2530" s="1409"/>
      <c r="C2530" s="1403"/>
      <c r="D2530" s="1403"/>
      <c r="E2530" s="1403"/>
      <c r="F2530" s="1403"/>
      <c r="G2530" s="1404"/>
      <c r="H2530" s="1042"/>
      <c r="I2530" s="1040"/>
      <c r="J2530" s="979"/>
      <c r="K2530" s="1062"/>
    </row>
    <row r="2531" spans="1:11">
      <c r="A2531" s="1332"/>
      <c r="B2531" s="1333"/>
      <c r="C2531" s="1332"/>
      <c r="D2531" s="1332"/>
      <c r="E2531" s="1332"/>
      <c r="F2531" s="1063"/>
      <c r="G2531" s="979"/>
      <c r="H2531" s="979"/>
      <c r="I2531" s="979"/>
      <c r="J2531" s="979"/>
      <c r="K2531" s="1062"/>
    </row>
    <row r="2532" spans="1:11">
      <c r="A2532" s="1412"/>
      <c r="B2532" s="1409"/>
      <c r="C2532" s="1409"/>
      <c r="D2532" s="1409"/>
      <c r="E2532" s="1409"/>
      <c r="F2532" s="1403"/>
      <c r="G2532" s="979"/>
      <c r="H2532" s="979"/>
      <c r="I2532" s="979"/>
      <c r="J2532" s="979"/>
      <c r="K2532" s="1062"/>
    </row>
    <row r="2533" spans="1:11">
      <c r="A2533" s="1412"/>
      <c r="B2533" s="1409"/>
      <c r="C2533" s="1409"/>
      <c r="D2533" s="1409"/>
      <c r="E2533" s="1409"/>
      <c r="F2533" s="1403"/>
      <c r="G2533" s="979"/>
      <c r="H2533" s="979"/>
      <c r="I2533" s="979"/>
      <c r="J2533" s="979"/>
      <c r="K2533" s="1062"/>
    </row>
    <row r="2534" spans="1:11">
      <c r="A2534" s="1412"/>
      <c r="B2534" s="1409"/>
      <c r="C2534" s="1409"/>
      <c r="D2534" s="1409"/>
      <c r="E2534" s="1409"/>
      <c r="F2534" s="1403"/>
      <c r="G2534" s="979"/>
      <c r="H2534" s="979"/>
      <c r="I2534" s="979"/>
      <c r="J2534" s="979"/>
      <c r="K2534" s="1062"/>
    </row>
    <row r="2535" spans="1:11">
      <c r="A2535" s="1412"/>
      <c r="B2535" s="1409"/>
      <c r="C2535" s="1409"/>
      <c r="D2535" s="1409"/>
      <c r="E2535" s="1409"/>
      <c r="F2535" s="1403"/>
      <c r="G2535" s="979"/>
      <c r="H2535" s="979"/>
      <c r="I2535" s="979"/>
      <c r="J2535" s="979"/>
      <c r="K2535" s="1062"/>
    </row>
    <row r="2536" spans="1:11">
      <c r="A2536" s="1412"/>
      <c r="B2536" s="1409"/>
      <c r="C2536" s="1409"/>
      <c r="D2536" s="1409"/>
      <c r="E2536" s="1409"/>
      <c r="F2536" s="1403"/>
      <c r="G2536" s="979"/>
      <c r="H2536" s="979"/>
      <c r="I2536" s="979"/>
      <c r="J2536" s="979"/>
      <c r="K2536" s="1062"/>
    </row>
    <row r="2537" spans="1:11">
      <c r="A2537" s="1412"/>
      <c r="B2537" s="1409"/>
      <c r="C2537" s="1409"/>
      <c r="D2537" s="1409"/>
      <c r="E2537" s="1409"/>
      <c r="F2537" s="1403"/>
      <c r="G2537" s="979"/>
      <c r="H2537" s="979"/>
      <c r="I2537" s="979"/>
      <c r="J2537" s="979"/>
      <c r="K2537" s="1062"/>
    </row>
    <row r="2538" spans="1:11">
      <c r="A2538" s="1412"/>
      <c r="B2538" s="1409"/>
      <c r="C2538" s="1409"/>
      <c r="D2538" s="1409"/>
      <c r="E2538" s="1409"/>
      <c r="F2538" s="1403"/>
      <c r="G2538" s="979"/>
      <c r="H2538" s="979"/>
      <c r="I2538" s="979"/>
      <c r="J2538" s="979"/>
      <c r="K2538" s="1062"/>
    </row>
    <row r="2539" spans="1:11">
      <c r="A2539" s="1412"/>
      <c r="B2539" s="1409"/>
      <c r="C2539" s="1409"/>
      <c r="D2539" s="1409"/>
      <c r="E2539" s="1409"/>
      <c r="F2539" s="1403"/>
      <c r="G2539" s="979"/>
      <c r="H2539" s="979"/>
      <c r="I2539" s="979"/>
      <c r="J2539" s="979"/>
      <c r="K2539" s="1062"/>
    </row>
    <row r="2540" spans="1:11">
      <c r="A2540" s="1412"/>
      <c r="B2540" s="1409"/>
      <c r="C2540" s="1409"/>
      <c r="D2540" s="1409"/>
      <c r="E2540" s="1409"/>
      <c r="F2540" s="1403"/>
      <c r="G2540" s="979"/>
      <c r="H2540" s="979"/>
      <c r="I2540" s="979"/>
      <c r="J2540" s="979"/>
      <c r="K2540" s="1062"/>
    </row>
    <row r="2541" spans="1:11">
      <c r="A2541" s="1412"/>
      <c r="B2541" s="1409"/>
      <c r="C2541" s="1409"/>
      <c r="D2541" s="1409"/>
      <c r="E2541" s="1409"/>
      <c r="F2541" s="1403"/>
      <c r="G2541" s="979"/>
      <c r="H2541" s="979"/>
      <c r="I2541" s="979"/>
      <c r="J2541" s="979"/>
      <c r="K2541" s="1062"/>
    </row>
    <row r="2542" spans="1:11">
      <c r="A2542" s="1412"/>
      <c r="B2542" s="1409"/>
      <c r="C2542" s="1409"/>
      <c r="D2542" s="1409"/>
      <c r="E2542" s="1409"/>
      <c r="F2542" s="1403"/>
      <c r="G2542" s="979"/>
      <c r="H2542" s="979"/>
      <c r="I2542" s="979"/>
      <c r="J2542" s="979"/>
      <c r="K2542" s="1062"/>
    </row>
    <row r="2543" spans="1:11">
      <c r="A2543" s="1412"/>
      <c r="B2543" s="1409"/>
      <c r="C2543" s="1409"/>
      <c r="D2543" s="1409"/>
      <c r="E2543" s="1409"/>
      <c r="F2543" s="1403"/>
      <c r="G2543" s="979"/>
      <c r="H2543" s="979"/>
      <c r="I2543" s="979"/>
      <c r="J2543" s="979"/>
      <c r="K2543" s="1062"/>
    </row>
    <row r="2544" spans="1:11">
      <c r="A2544" s="1412"/>
      <c r="B2544" s="1409"/>
      <c r="C2544" s="1409"/>
      <c r="D2544" s="1409"/>
      <c r="E2544" s="1409"/>
      <c r="F2544" s="1403"/>
      <c r="G2544" s="979"/>
      <c r="H2544" s="979"/>
      <c r="I2544" s="979"/>
      <c r="J2544" s="979"/>
      <c r="K2544" s="1062"/>
    </row>
    <row r="2545" spans="1:11">
      <c r="A2545" s="1412"/>
      <c r="B2545" s="1409"/>
      <c r="C2545" s="1409"/>
      <c r="D2545" s="1409"/>
      <c r="E2545" s="1409"/>
      <c r="F2545" s="1063"/>
      <c r="G2545" s="979"/>
      <c r="H2545" s="979"/>
      <c r="I2545" s="979"/>
      <c r="J2545" s="979"/>
      <c r="K2545" s="1062"/>
    </row>
    <row r="2546" spans="1:11">
      <c r="A2546" s="1412"/>
      <c r="B2546" s="1409"/>
      <c r="C2546" s="1409"/>
      <c r="D2546" s="1409"/>
      <c r="E2546" s="1409"/>
      <c r="F2546" s="1063"/>
      <c r="G2546" s="979"/>
      <c r="H2546" s="979"/>
      <c r="I2546" s="979"/>
      <c r="J2546" s="979"/>
      <c r="K2546" s="1062"/>
    </row>
    <row r="2547" spans="1:11">
      <c r="A2547" s="1200"/>
      <c r="B2547" s="1065"/>
      <c r="C2547" s="1065"/>
      <c r="D2547" s="1065"/>
      <c r="E2547" s="1065"/>
      <c r="F2547" s="1065"/>
      <c r="G2547" s="1065"/>
      <c r="H2547" s="1065"/>
      <c r="I2547" s="1065"/>
      <c r="J2547" s="1065"/>
      <c r="K2547" s="1400"/>
    </row>
    <row r="2548" spans="1:11">
      <c r="A2548" s="1200"/>
      <c r="B2548" s="1065"/>
      <c r="C2548" s="1065"/>
      <c r="D2548" s="1065"/>
      <c r="E2548" s="1065"/>
      <c r="F2548" s="1065"/>
      <c r="G2548" s="1065"/>
      <c r="H2548" s="1065"/>
      <c r="I2548" s="1065"/>
      <c r="J2548" s="1065"/>
      <c r="K2548" s="1062"/>
    </row>
    <row r="2549" spans="1:11">
      <c r="A2549" s="1065"/>
      <c r="B2549" s="979"/>
      <c r="C2549" s="979"/>
      <c r="D2549" s="979"/>
      <c r="E2549" s="979"/>
      <c r="F2549" s="979"/>
      <c r="G2549" s="979"/>
      <c r="H2549" s="979"/>
      <c r="I2549" s="979"/>
      <c r="J2549" s="979"/>
      <c r="K2549" s="1062"/>
    </row>
    <row r="2550" spans="1:11">
      <c r="A2550" s="1066"/>
      <c r="B2550" s="1067"/>
      <c r="C2550" s="1068"/>
      <c r="D2550" s="1068"/>
      <c r="E2550" s="1068"/>
      <c r="F2550" s="1069"/>
      <c r="G2550" s="979"/>
      <c r="H2550" s="979"/>
      <c r="I2550" s="979"/>
      <c r="J2550" s="979"/>
      <c r="K2550" s="1062"/>
    </row>
    <row r="2551" spans="1:11">
      <c r="A2551" s="979"/>
      <c r="B2551" s="1070"/>
      <c r="C2551" s="1070"/>
      <c r="D2551" s="1070"/>
      <c r="E2551" s="1070"/>
      <c r="F2551" s="1070"/>
      <c r="G2551" s="1071"/>
      <c r="H2551" s="979"/>
      <c r="I2551" s="1070"/>
      <c r="J2551" s="1070"/>
    </row>
    <row r="2552" spans="1:11">
      <c r="A2552" s="979"/>
      <c r="B2552" s="1071"/>
      <c r="C2552" s="1071"/>
      <c r="D2552" s="1071"/>
      <c r="E2552" s="1071"/>
      <c r="F2552" s="1071"/>
      <c r="G2552" s="1071"/>
      <c r="H2552" s="979"/>
      <c r="I2552" s="1071"/>
      <c r="J2552" s="1071"/>
    </row>
    <row r="2553" spans="1:11">
      <c r="B2553" s="1400"/>
      <c r="C2553" s="1400"/>
      <c r="D2553" s="1400"/>
      <c r="E2553" s="1400"/>
      <c r="F2553" s="1400"/>
      <c r="G2553" s="1400"/>
      <c r="H2553" s="1400"/>
      <c r="I2553" s="1400"/>
      <c r="J2553" s="1400"/>
    </row>
  </sheetData>
  <pageMargins left="0.70866141732283505" right="0.70866141732283505" top="0.74803149606299202" bottom="0.74803149606299202" header="0.31496062992126" footer="0.31496062992126"/>
  <pageSetup paperSize="9" scale="10" orientation="portrait" cellComments="atEnd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 enableFormatConditionsCalculation="0">
    <tabColor rgb="FF00B0F0"/>
  </sheetPr>
  <dimension ref="A1:J1693"/>
  <sheetViews>
    <sheetView topLeftCell="A15" zoomScale="85" zoomScaleNormal="85" zoomScalePageLayoutView="85" workbookViewId="0">
      <selection activeCell="C36" sqref="C36"/>
    </sheetView>
  </sheetViews>
  <sheetFormatPr defaultColWidth="8.85546875" defaultRowHeight="15"/>
  <cols>
    <col min="1" max="1" width="20.28515625" style="975" customWidth="1"/>
    <col min="2" max="2" width="17.28515625" style="975" bestFit="1" customWidth="1"/>
    <col min="3" max="4" width="12.42578125" style="975" customWidth="1"/>
    <col min="5" max="5" width="14.42578125" style="975" customWidth="1"/>
    <col min="6" max="6" width="17.7109375" style="975" customWidth="1"/>
    <col min="7" max="7" width="13.140625" style="975" customWidth="1"/>
    <col min="8" max="8" width="11.28515625" style="975" customWidth="1"/>
    <col min="9" max="9" width="17.140625" style="975" customWidth="1"/>
    <col min="10" max="10" width="13.85546875" style="975" customWidth="1"/>
  </cols>
  <sheetData>
    <row r="1" spans="1:10">
      <c r="A1" s="973"/>
      <c r="B1" s="974"/>
      <c r="H1" s="976" t="s">
        <v>1</v>
      </c>
      <c r="I1" s="977" t="s">
        <v>1154</v>
      </c>
      <c r="J1" s="978"/>
    </row>
    <row r="2" spans="1:10">
      <c r="A2" s="973"/>
      <c r="B2" s="973"/>
    </row>
    <row r="3" spans="1:10">
      <c r="A3" s="973"/>
    </row>
    <row r="4" spans="1:10">
      <c r="A4" s="979" t="s">
        <v>2</v>
      </c>
      <c r="G4" s="980"/>
      <c r="H4" s="980"/>
      <c r="I4" s="980"/>
    </row>
    <row r="5" spans="1:10">
      <c r="A5" s="980"/>
      <c r="B5" s="980"/>
      <c r="D5" s="981"/>
      <c r="E5" s="981"/>
      <c r="F5" s="981"/>
      <c r="G5" s="982" t="s">
        <v>411</v>
      </c>
      <c r="H5" s="980"/>
      <c r="I5" s="980"/>
    </row>
    <row r="6" spans="1:10">
      <c r="A6" s="830"/>
      <c r="B6" s="980"/>
      <c r="C6" s="980"/>
      <c r="D6" s="980"/>
      <c r="E6" s="981"/>
      <c r="F6" s="981"/>
      <c r="G6" s="983" t="s">
        <v>239</v>
      </c>
      <c r="H6" s="980" t="s">
        <v>31</v>
      </c>
      <c r="I6" s="980"/>
    </row>
    <row r="7" spans="1:10">
      <c r="A7" s="984" t="s">
        <v>238</v>
      </c>
      <c r="B7" s="980"/>
      <c r="C7" s="980"/>
      <c r="D7" s="980"/>
      <c r="E7" s="981"/>
      <c r="F7" s="981"/>
      <c r="G7" s="981"/>
      <c r="H7" s="981"/>
      <c r="I7" s="980"/>
    </row>
    <row r="8" spans="1:10">
      <c r="A8" s="985" t="s">
        <v>1168</v>
      </c>
      <c r="B8" s="980"/>
      <c r="C8" s="980"/>
      <c r="D8" s="980"/>
      <c r="E8" s="983"/>
      <c r="F8" s="981"/>
      <c r="G8" s="981"/>
      <c r="H8" s="981"/>
      <c r="I8" s="981"/>
    </row>
    <row r="9" spans="1:10">
      <c r="A9" s="980" t="s">
        <v>4</v>
      </c>
      <c r="B9" s="983"/>
      <c r="C9" s="983"/>
      <c r="D9" s="983"/>
      <c r="E9" s="983"/>
      <c r="F9" s="981"/>
      <c r="G9" s="981"/>
      <c r="H9" s="981"/>
      <c r="I9" s="981"/>
    </row>
    <row r="10" spans="1:10">
      <c r="A10" s="980"/>
      <c r="B10" s="983"/>
      <c r="C10" s="983"/>
      <c r="D10" s="983"/>
      <c r="E10" s="983"/>
      <c r="F10" s="981"/>
      <c r="G10" s="981"/>
      <c r="H10" s="981"/>
      <c r="I10" s="981"/>
    </row>
    <row r="11" spans="1:10">
      <c r="A11" s="981"/>
      <c r="B11" s="981"/>
      <c r="C11" s="981"/>
      <c r="D11" s="981"/>
      <c r="E11" s="981"/>
      <c r="F11" s="981"/>
      <c r="G11" s="981"/>
      <c r="H11" s="981"/>
      <c r="I11" s="981"/>
    </row>
    <row r="12" spans="1:10">
      <c r="A12" s="983" t="s">
        <v>5</v>
      </c>
      <c r="B12" s="986"/>
      <c r="C12" s="986"/>
      <c r="D12" s="986"/>
      <c r="E12" s="986"/>
      <c r="F12" s="981"/>
      <c r="G12" s="981"/>
      <c r="H12" s="981"/>
      <c r="I12" s="981"/>
    </row>
    <row r="13" spans="1:10" ht="15.75" thickBot="1">
      <c r="A13" s="981"/>
      <c r="B13" s="981"/>
      <c r="C13" s="987"/>
      <c r="D13" s="987"/>
      <c r="E13" s="987"/>
      <c r="F13" s="981"/>
      <c r="G13" s="981"/>
      <c r="H13" s="981"/>
      <c r="I13" s="987"/>
    </row>
    <row r="14" spans="1:10">
      <c r="A14" s="988"/>
      <c r="B14" s="988"/>
      <c r="C14" s="988"/>
      <c r="D14" s="988"/>
      <c r="E14" s="989"/>
      <c r="F14" s="989"/>
      <c r="G14" s="990" t="s">
        <v>6</v>
      </c>
      <c r="H14" s="989"/>
      <c r="I14" s="991"/>
    </row>
    <row r="15" spans="1:10">
      <c r="A15" s="992"/>
      <c r="B15" s="992"/>
      <c r="C15" s="993"/>
      <c r="D15" s="993"/>
      <c r="E15" s="993"/>
      <c r="F15" s="993"/>
      <c r="G15" s="994" t="s">
        <v>7</v>
      </c>
      <c r="H15" s="993"/>
      <c r="I15" s="991" t="s">
        <v>8</v>
      </c>
    </row>
    <row r="16" spans="1:10">
      <c r="A16" s="995"/>
      <c r="B16" s="994" t="s">
        <v>1102</v>
      </c>
      <c r="C16" s="994" t="s">
        <v>10</v>
      </c>
      <c r="D16" s="994" t="s">
        <v>101</v>
      </c>
      <c r="E16" s="994"/>
      <c r="F16" s="994" t="s">
        <v>11</v>
      </c>
      <c r="G16" s="994" t="s">
        <v>12</v>
      </c>
      <c r="H16" s="994" t="s">
        <v>7</v>
      </c>
      <c r="I16" s="991" t="s">
        <v>13</v>
      </c>
    </row>
    <row r="17" spans="1:10" ht="15.75" thickBot="1">
      <c r="A17" s="1072" t="s">
        <v>14</v>
      </c>
      <c r="B17" s="996" t="s">
        <v>13</v>
      </c>
      <c r="C17" s="996" t="s">
        <v>16</v>
      </c>
      <c r="D17" s="996" t="s">
        <v>16</v>
      </c>
      <c r="E17" s="996" t="s">
        <v>17</v>
      </c>
      <c r="F17" s="996" t="s">
        <v>13</v>
      </c>
      <c r="G17" s="996" t="s">
        <v>18</v>
      </c>
      <c r="H17" s="996" t="s">
        <v>19</v>
      </c>
      <c r="I17" s="997" t="s">
        <v>1081</v>
      </c>
    </row>
    <row r="18" spans="1:10" ht="15.75" thickTop="1">
      <c r="A18" s="998">
        <v>41122</v>
      </c>
      <c r="B18" s="999">
        <v>1029852.1745289287</v>
      </c>
      <c r="C18" s="1000">
        <v>13545.45</v>
      </c>
      <c r="D18" s="1000">
        <v>1283.44</v>
      </c>
      <c r="E18" s="1000">
        <v>0</v>
      </c>
      <c r="F18" s="1001">
        <v>1044681.0645289286</v>
      </c>
      <c r="G18" s="1002">
        <v>0.62668561855220561</v>
      </c>
      <c r="H18" s="1001">
        <v>537.82795584332973</v>
      </c>
      <c r="I18" s="999">
        <v>1045218.8924847719</v>
      </c>
    </row>
    <row r="19" spans="1:10">
      <c r="A19" s="998">
        <v>41153</v>
      </c>
      <c r="B19" s="999">
        <v>1045218.8924847719</v>
      </c>
      <c r="C19" s="1000">
        <v>13626.77</v>
      </c>
      <c r="D19" s="1000">
        <v>3104.1875</v>
      </c>
      <c r="E19" s="1000">
        <v>0</v>
      </c>
      <c r="F19" s="1001">
        <v>1061949.8499847718</v>
      </c>
      <c r="G19" s="1002">
        <v>0.52438483811801906</v>
      </c>
      <c r="H19" s="1001">
        <v>456.74744977793517</v>
      </c>
      <c r="I19" s="999">
        <v>1062406.5974345498</v>
      </c>
    </row>
    <row r="20" spans="1:10">
      <c r="A20" s="998">
        <v>41183</v>
      </c>
      <c r="B20" s="999">
        <v>1062406.5974345498</v>
      </c>
      <c r="C20" s="1000">
        <v>-150341.71</v>
      </c>
      <c r="D20" s="1000">
        <v>1145.1875</v>
      </c>
      <c r="E20" s="1000">
        <v>21250</v>
      </c>
      <c r="F20" s="1001">
        <v>891960.07493454986</v>
      </c>
      <c r="G20" s="1002">
        <v>0.62101154441539497</v>
      </c>
      <c r="H20" s="1001">
        <v>549.80563489161216</v>
      </c>
      <c r="I20" s="999">
        <v>892509.88056944148</v>
      </c>
      <c r="J20" s="1003"/>
    </row>
    <row r="21" spans="1:10">
      <c r="A21" s="998">
        <v>41214</v>
      </c>
      <c r="B21" s="999">
        <v>892509.88056944148</v>
      </c>
      <c r="C21" s="1000">
        <v>109106.20999999999</v>
      </c>
      <c r="D21" s="1000">
        <v>0</v>
      </c>
      <c r="E21" s="1000">
        <v>101478.32</v>
      </c>
      <c r="F21" s="1001">
        <v>900137.77056944137</v>
      </c>
      <c r="G21" s="1002">
        <v>0.54019370090600471</v>
      </c>
      <c r="H21" s="1001">
        <v>401.77351289998569</v>
      </c>
      <c r="I21" s="999">
        <v>900539.54408234137</v>
      </c>
    </row>
    <row r="22" spans="1:10">
      <c r="A22" s="998">
        <v>41244</v>
      </c>
      <c r="B22" s="999">
        <v>900539.54408234137</v>
      </c>
      <c r="C22" s="1000">
        <v>52636.92</v>
      </c>
      <c r="D22" s="1000">
        <v>2346</v>
      </c>
      <c r="E22" s="1000">
        <v>0</v>
      </c>
      <c r="F22" s="1001">
        <v>955522.46408234141</v>
      </c>
      <c r="G22" s="1002">
        <v>0.57034451285190912</v>
      </c>
      <c r="H22" s="1001">
        <v>428.01482297793609</v>
      </c>
      <c r="I22" s="999">
        <v>955950.47890531935</v>
      </c>
    </row>
    <row r="23" spans="1:10">
      <c r="A23" s="998">
        <v>41275</v>
      </c>
      <c r="B23" s="999">
        <v>955950.47890531935</v>
      </c>
      <c r="C23" s="1000">
        <v>24684.94999999999</v>
      </c>
      <c r="D23" s="1000">
        <v>0</v>
      </c>
      <c r="E23" s="1000">
        <v>0</v>
      </c>
      <c r="F23" s="1001">
        <v>980635.42890531931</v>
      </c>
      <c r="G23" s="1002">
        <v>0.57126804794192376</v>
      </c>
      <c r="H23" s="1001">
        <v>455.08663667782412</v>
      </c>
      <c r="I23" s="999">
        <v>981090.51554199716</v>
      </c>
    </row>
    <row r="24" spans="1:10">
      <c r="A24" s="998">
        <v>41306</v>
      </c>
      <c r="B24" s="999">
        <v>981090.51554199716</v>
      </c>
      <c r="C24" s="1000">
        <v>37867.410000000003</v>
      </c>
      <c r="D24" s="1000">
        <v>2470.5</v>
      </c>
      <c r="E24" s="1000">
        <v>81875</v>
      </c>
      <c r="F24" s="1001">
        <v>939553.42554199719</v>
      </c>
      <c r="G24" s="1002">
        <v>0.49513017493439787</v>
      </c>
      <c r="H24" s="1001">
        <v>404.80626548898971</v>
      </c>
      <c r="I24" s="999">
        <v>939958.23180748615</v>
      </c>
    </row>
    <row r="25" spans="1:10">
      <c r="A25" s="998">
        <v>41334</v>
      </c>
      <c r="B25" s="999">
        <v>939958.23180748615</v>
      </c>
      <c r="C25" s="1000">
        <v>90059.220000000016</v>
      </c>
      <c r="D25" s="1000">
        <v>0</v>
      </c>
      <c r="E25" s="1000">
        <v>0</v>
      </c>
      <c r="F25" s="1001">
        <v>1030017.4518074861</v>
      </c>
      <c r="G25" s="1002">
        <v>0.41253025635737534</v>
      </c>
      <c r="H25" s="1001">
        <v>323.13434194397291</v>
      </c>
      <c r="I25" s="999">
        <v>1030340.5861494301</v>
      </c>
    </row>
    <row r="26" spans="1:10">
      <c r="A26" s="998">
        <v>41365</v>
      </c>
      <c r="B26" s="999">
        <v>1030340.5861494301</v>
      </c>
      <c r="C26" s="1000">
        <v>19782.77</v>
      </c>
      <c r="D26" s="1000">
        <v>0</v>
      </c>
      <c r="E26" s="1000">
        <v>0</v>
      </c>
      <c r="F26" s="1001">
        <v>1050123.3561494302</v>
      </c>
      <c r="G26" s="1002">
        <v>0.53339684892618344</v>
      </c>
      <c r="H26" s="1001">
        <v>457.98368497738579</v>
      </c>
      <c r="I26" s="999">
        <v>1050581.3398344074</v>
      </c>
    </row>
    <row r="27" spans="1:10">
      <c r="A27" s="998">
        <v>41395</v>
      </c>
      <c r="B27" s="999">
        <v>1050581.3398344074</v>
      </c>
      <c r="C27" s="1000">
        <v>27803.35</v>
      </c>
      <c r="D27" s="1000">
        <v>15970.75</v>
      </c>
      <c r="E27" s="1000">
        <v>98269.58</v>
      </c>
      <c r="F27" s="1001">
        <v>996085.85983440757</v>
      </c>
      <c r="G27" s="1002">
        <v>0.888538505379036</v>
      </c>
      <c r="H27" s="1001">
        <v>777.90164456297452</v>
      </c>
      <c r="I27" s="999">
        <v>996863.76147897053</v>
      </c>
    </row>
    <row r="28" spans="1:10">
      <c r="A28" s="998">
        <v>41426</v>
      </c>
      <c r="B28" s="999">
        <v>996863.76147897053</v>
      </c>
      <c r="C28" s="1000">
        <v>10226.030000000001</v>
      </c>
      <c r="D28" s="1000">
        <v>0</v>
      </c>
      <c r="E28" s="1000">
        <v>0</v>
      </c>
      <c r="F28" s="1001">
        <v>1007089.7914789706</v>
      </c>
      <c r="G28" s="1002">
        <v>0.96889757939289656</v>
      </c>
      <c r="H28" s="1001">
        <v>804.88240456789356</v>
      </c>
      <c r="I28" s="999">
        <v>1007894.6738835385</v>
      </c>
    </row>
    <row r="29" spans="1:10" ht="15.75" thickBot="1">
      <c r="A29" s="998">
        <v>41456</v>
      </c>
      <c r="B29" s="999">
        <v>1007894.6738835385</v>
      </c>
      <c r="C29" s="1000">
        <v>293254.73</v>
      </c>
      <c r="D29" s="1000">
        <v>2670.39</v>
      </c>
      <c r="E29" s="1000">
        <v>0</v>
      </c>
      <c r="F29" s="1001">
        <v>1303819.7938835383</v>
      </c>
      <c r="G29" s="1002">
        <v>1.2183077670984588</v>
      </c>
      <c r="H29" s="1001">
        <v>1023.2715913412359</v>
      </c>
      <c r="I29" s="999">
        <v>1304843.0654748795</v>
      </c>
    </row>
    <row r="30" spans="1:10" ht="15.75" thickBot="1">
      <c r="A30" s="1004"/>
      <c r="B30" s="1005"/>
      <c r="C30" s="1005"/>
      <c r="D30" s="1005"/>
      <c r="E30" s="1005"/>
      <c r="F30" s="1005"/>
      <c r="G30" s="1005"/>
      <c r="H30" s="1005"/>
      <c r="I30" s="1006"/>
    </row>
    <row r="31" spans="1:10">
      <c r="A31" s="1007"/>
      <c r="B31" s="1008"/>
      <c r="C31" s="1008"/>
      <c r="D31" s="1008"/>
      <c r="E31" s="1008"/>
      <c r="F31" s="1008"/>
      <c r="G31" s="1008"/>
      <c r="H31" s="1009"/>
      <c r="I31" s="1010"/>
    </row>
    <row r="32" spans="1:10">
      <c r="A32" s="1011"/>
      <c r="B32" s="1012"/>
      <c r="C32" s="1012"/>
      <c r="D32" s="1012"/>
      <c r="E32" s="1012"/>
      <c r="F32" s="1012"/>
      <c r="G32" s="1012"/>
      <c r="H32" s="1013" t="s">
        <v>19</v>
      </c>
      <c r="I32" s="1014" t="s">
        <v>13</v>
      </c>
    </row>
    <row r="33" spans="1:10">
      <c r="A33" s="1015" t="s">
        <v>1169</v>
      </c>
      <c r="B33" s="1008"/>
      <c r="C33" s="1012"/>
      <c r="D33" s="1012"/>
      <c r="E33" s="1012"/>
      <c r="F33" s="1012"/>
      <c r="G33" s="1016"/>
      <c r="H33" s="1017">
        <v>6621.2359459510753</v>
      </c>
      <c r="I33" s="1018">
        <v>1304843.0654748795</v>
      </c>
    </row>
    <row r="34" spans="1:10">
      <c r="A34" s="1015"/>
      <c r="B34" s="1008"/>
      <c r="C34" s="1012"/>
      <c r="D34" s="1012"/>
      <c r="E34" s="1012"/>
      <c r="F34" s="1012"/>
      <c r="G34" s="1016"/>
      <c r="H34" s="1017"/>
      <c r="I34" s="1018"/>
    </row>
    <row r="35" spans="1:10">
      <c r="A35" s="1019"/>
      <c r="B35" s="1008"/>
      <c r="C35" s="1012"/>
      <c r="D35" s="1012"/>
      <c r="E35" s="1012"/>
      <c r="F35" s="1012"/>
      <c r="G35" s="1016"/>
      <c r="H35" s="1017"/>
      <c r="I35" s="1018"/>
    </row>
    <row r="36" spans="1:10" ht="15.75" thickBot="1">
      <c r="A36" s="1020"/>
      <c r="B36" s="1021"/>
      <c r="C36" s="1021"/>
      <c r="D36" s="1021"/>
      <c r="E36" s="1021"/>
      <c r="F36" s="1021"/>
      <c r="G36" s="1022"/>
      <c r="H36" s="1023"/>
      <c r="I36" s="1024"/>
    </row>
    <row r="37" spans="1:10">
      <c r="B37" s="1025"/>
      <c r="C37" s="1025"/>
      <c r="D37" s="1025"/>
      <c r="E37" s="1025"/>
      <c r="F37" s="1025"/>
      <c r="G37" s="1025"/>
      <c r="H37" s="1026"/>
      <c r="I37" s="1026"/>
    </row>
    <row r="38" spans="1:10">
      <c r="A38" s="1027" t="s">
        <v>218</v>
      </c>
      <c r="B38" s="1025"/>
      <c r="C38" s="1025"/>
      <c r="D38" s="1025"/>
      <c r="E38" s="1025"/>
      <c r="F38" s="1025"/>
      <c r="G38" s="1025"/>
      <c r="H38" s="1026"/>
      <c r="I38" s="1026"/>
    </row>
    <row r="39" spans="1:10" ht="15.75" thickBot="1">
      <c r="A39" s="1028" t="s">
        <v>712</v>
      </c>
      <c r="B39" s="1029"/>
      <c r="C39" s="1030"/>
      <c r="D39" s="1030"/>
      <c r="E39" s="1031"/>
      <c r="F39" s="1032"/>
      <c r="G39" s="1033"/>
      <c r="H39" s="1034"/>
      <c r="I39" s="1035">
        <v>789997.54999999993</v>
      </c>
      <c r="J39" s="1036"/>
    </row>
    <row r="40" spans="1:10" ht="15.75" thickBot="1">
      <c r="A40" s="1037" t="s">
        <v>1170</v>
      </c>
      <c r="B40" s="1038"/>
      <c r="C40" s="1039"/>
      <c r="D40" s="1039"/>
      <c r="E40" s="1040"/>
      <c r="F40" s="1041"/>
      <c r="G40" s="1042"/>
      <c r="H40" s="1040"/>
      <c r="I40" s="807">
        <v>514845.51547487953</v>
      </c>
      <c r="J40" s="1036"/>
    </row>
    <row r="41" spans="1:10" ht="15.75" thickTop="1">
      <c r="A41" s="1043"/>
      <c r="B41" s="1038"/>
      <c r="C41" s="1039"/>
      <c r="D41" s="1039"/>
      <c r="E41" s="1040"/>
      <c r="F41" s="1041"/>
      <c r="G41" s="1042"/>
      <c r="H41" s="1040"/>
      <c r="I41" s="1044"/>
      <c r="J41" s="1036"/>
    </row>
    <row r="42" spans="1:10">
      <c r="A42" s="1045" t="s">
        <v>1150</v>
      </c>
      <c r="B42" s="1038"/>
      <c r="C42" s="1039"/>
      <c r="D42" s="1039"/>
      <c r="E42" s="1040"/>
      <c r="F42" s="1041"/>
      <c r="G42" s="1042"/>
      <c r="H42" s="1040"/>
      <c r="I42" s="1044"/>
      <c r="J42" s="1036"/>
    </row>
    <row r="43" spans="1:10">
      <c r="A43" s="1037" t="s">
        <v>1151</v>
      </c>
      <c r="B43" s="1038"/>
      <c r="C43" s="1039"/>
      <c r="D43" s="1039"/>
      <c r="E43" s="1040"/>
      <c r="F43" s="1041"/>
      <c r="G43" s="1042"/>
      <c r="H43" s="1040"/>
      <c r="I43" s="1046">
        <v>0</v>
      </c>
      <c r="J43" s="1036"/>
    </row>
    <row r="44" spans="1:10">
      <c r="A44" s="1037" t="s">
        <v>1152</v>
      </c>
      <c r="B44" s="1038"/>
      <c r="C44" s="1039"/>
      <c r="D44" s="1039"/>
      <c r="E44" s="1040"/>
      <c r="F44" s="1041"/>
      <c r="G44" s="1042"/>
      <c r="H44" s="1040"/>
      <c r="I44" s="1046">
        <v>0</v>
      </c>
      <c r="J44" s="1036"/>
    </row>
    <row r="45" spans="1:10" ht="15.75" thickBot="1">
      <c r="A45" s="1037" t="s">
        <v>243</v>
      </c>
      <c r="B45" s="1038"/>
      <c r="C45" s="1039"/>
      <c r="D45" s="1039"/>
      <c r="E45" s="1040"/>
      <c r="F45" s="1041"/>
      <c r="G45" s="1042"/>
      <c r="H45" s="1040"/>
      <c r="I45" s="1047">
        <v>0</v>
      </c>
      <c r="J45" s="1036"/>
    </row>
    <row r="46" spans="1:10" ht="16.5" thickTop="1" thickBot="1">
      <c r="A46" s="1043"/>
      <c r="B46" s="1038"/>
      <c r="C46" s="1039"/>
      <c r="D46" s="1039"/>
      <c r="E46" s="1040"/>
      <c r="F46" s="1041"/>
      <c r="G46" s="1042"/>
      <c r="H46" s="1040"/>
      <c r="I46" s="1044"/>
      <c r="J46" s="1036"/>
    </row>
    <row r="47" spans="1:10" ht="15.75" thickBot="1">
      <c r="A47" s="1037" t="s">
        <v>1171</v>
      </c>
      <c r="B47" s="1038"/>
      <c r="C47" s="1039"/>
      <c r="D47" s="1039"/>
      <c r="E47" s="1040"/>
      <c r="F47" s="1041"/>
      <c r="G47" s="1042"/>
      <c r="H47" s="1040"/>
      <c r="I47" s="1048">
        <v>514845.51547487953</v>
      </c>
      <c r="J47" s="1036"/>
    </row>
    <row r="48" spans="1:10" ht="15.75" thickTop="1">
      <c r="A48" s="1043"/>
      <c r="B48" s="1038"/>
      <c r="C48" s="1039"/>
      <c r="D48" s="1039"/>
      <c r="E48" s="1040"/>
      <c r="F48" s="1041"/>
      <c r="G48" s="1042"/>
      <c r="H48" s="1040"/>
      <c r="I48" s="1044"/>
      <c r="J48" s="1036"/>
    </row>
    <row r="49" spans="1:10">
      <c r="A49" s="1045" t="s">
        <v>742</v>
      </c>
      <c r="B49" s="1038"/>
      <c r="C49" s="1039"/>
      <c r="D49" s="1039"/>
      <c r="E49" s="1040"/>
      <c r="F49" s="1041"/>
      <c r="G49" s="1042"/>
      <c r="H49" s="1040"/>
      <c r="I49" s="1044"/>
      <c r="J49" s="1036"/>
    </row>
    <row r="50" spans="1:10">
      <c r="A50" s="1049" t="s">
        <v>244</v>
      </c>
      <c r="B50" s="1050" t="s">
        <v>244</v>
      </c>
      <c r="C50" s="1051" t="s">
        <v>244</v>
      </c>
      <c r="D50" s="1051"/>
      <c r="E50" s="1052" t="s">
        <v>244</v>
      </c>
      <c r="G50" s="1052"/>
      <c r="H50" s="1052" t="s">
        <v>244</v>
      </c>
      <c r="I50" s="1053" t="s">
        <v>244</v>
      </c>
      <c r="J50" s="1052" t="s">
        <v>244</v>
      </c>
    </row>
    <row r="51" spans="1:10">
      <c r="A51" s="1054">
        <v>41149</v>
      </c>
      <c r="B51" s="1055">
        <v>1283.44</v>
      </c>
      <c r="C51" s="1056" t="s">
        <v>246</v>
      </c>
      <c r="D51" s="1057" t="s">
        <v>1082</v>
      </c>
      <c r="G51" s="1052" t="s">
        <v>244</v>
      </c>
      <c r="H51" s="1052" t="s">
        <v>244</v>
      </c>
      <c r="I51" s="1053" t="s">
        <v>244</v>
      </c>
      <c r="J51" s="1052" t="s">
        <v>244</v>
      </c>
    </row>
    <row r="52" spans="1:10">
      <c r="A52" s="1054">
        <v>41180</v>
      </c>
      <c r="B52" s="1055">
        <v>3104.1875</v>
      </c>
      <c r="C52" s="1056" t="s">
        <v>246</v>
      </c>
      <c r="D52" s="1057" t="s">
        <v>1083</v>
      </c>
      <c r="G52" s="1052"/>
      <c r="H52" s="1052" t="s">
        <v>244</v>
      </c>
      <c r="I52" s="1053" t="s">
        <v>244</v>
      </c>
      <c r="J52" s="1052" t="s">
        <v>244</v>
      </c>
    </row>
    <row r="53" spans="1:10">
      <c r="A53" s="1054">
        <v>41200</v>
      </c>
      <c r="B53" s="1055">
        <v>1145.1875</v>
      </c>
      <c r="C53" s="1056" t="s">
        <v>246</v>
      </c>
      <c r="D53" s="1057" t="s">
        <v>1084</v>
      </c>
      <c r="G53" s="1052"/>
      <c r="H53" s="1052" t="s">
        <v>244</v>
      </c>
      <c r="I53" s="1053" t="s">
        <v>244</v>
      </c>
      <c r="J53" s="1052" t="s">
        <v>244</v>
      </c>
    </row>
    <row r="54" spans="1:10">
      <c r="A54" s="1054">
        <v>41264</v>
      </c>
      <c r="B54" s="1055">
        <v>2346</v>
      </c>
      <c r="C54" s="1056" t="s">
        <v>246</v>
      </c>
      <c r="D54" s="1057" t="s">
        <v>1103</v>
      </c>
      <c r="G54" s="1052"/>
      <c r="H54" s="1052" t="s">
        <v>244</v>
      </c>
      <c r="I54" s="1053" t="s">
        <v>244</v>
      </c>
      <c r="J54" s="1052" t="s">
        <v>244</v>
      </c>
    </row>
    <row r="55" spans="1:10">
      <c r="A55" s="1054">
        <v>41327</v>
      </c>
      <c r="B55" s="1055">
        <v>2470.5</v>
      </c>
      <c r="C55" s="1056" t="s">
        <v>246</v>
      </c>
      <c r="D55" s="1057" t="s">
        <v>1155</v>
      </c>
      <c r="G55" s="1052"/>
      <c r="H55" s="1052" t="s">
        <v>244</v>
      </c>
      <c r="I55" s="1053" t="s">
        <v>244</v>
      </c>
      <c r="J55" s="1052" t="s">
        <v>244</v>
      </c>
    </row>
    <row r="56" spans="1:10">
      <c r="A56" s="1054">
        <v>41422</v>
      </c>
      <c r="B56" s="1055">
        <v>15970.75</v>
      </c>
      <c r="C56" s="1056" t="s">
        <v>246</v>
      </c>
      <c r="D56" s="1057" t="s">
        <v>1173</v>
      </c>
      <c r="G56" s="1052"/>
      <c r="H56" s="1052" t="s">
        <v>244</v>
      </c>
      <c r="I56" s="1053" t="s">
        <v>244</v>
      </c>
      <c r="J56" s="1052" t="s">
        <v>244</v>
      </c>
    </row>
    <row r="57" spans="1:10">
      <c r="A57" s="1054">
        <v>41458</v>
      </c>
      <c r="B57" s="1055">
        <v>1972.76</v>
      </c>
      <c r="C57" s="1056" t="s">
        <v>246</v>
      </c>
      <c r="D57" s="1057" t="s">
        <v>1174</v>
      </c>
      <c r="G57" s="1052"/>
      <c r="H57" s="1052" t="s">
        <v>244</v>
      </c>
      <c r="I57" s="1053" t="s">
        <v>244</v>
      </c>
      <c r="J57" s="1052" t="s">
        <v>244</v>
      </c>
    </row>
    <row r="58" spans="1:10">
      <c r="A58" s="1054">
        <v>41471</v>
      </c>
      <c r="B58" s="1055">
        <v>697.63</v>
      </c>
      <c r="C58" s="1056" t="s">
        <v>246</v>
      </c>
      <c r="D58" s="1057" t="s">
        <v>1175</v>
      </c>
      <c r="G58" s="1052"/>
      <c r="H58" s="1052" t="s">
        <v>244</v>
      </c>
      <c r="I58" s="1053" t="s">
        <v>244</v>
      </c>
      <c r="J58" s="1052" t="s">
        <v>244</v>
      </c>
    </row>
    <row r="59" spans="1:10">
      <c r="A59" s="1054" t="s">
        <v>244</v>
      </c>
      <c r="B59" s="1055" t="s">
        <v>244</v>
      </c>
      <c r="C59" s="1056" t="s">
        <v>244</v>
      </c>
      <c r="D59" s="1057" t="s">
        <v>244</v>
      </c>
      <c r="G59" s="1052"/>
      <c r="H59" s="1052" t="s">
        <v>244</v>
      </c>
      <c r="I59" s="1053" t="s">
        <v>244</v>
      </c>
      <c r="J59" s="1052" t="s">
        <v>244</v>
      </c>
    </row>
    <row r="60" spans="1:10">
      <c r="A60" s="1049"/>
      <c r="B60" s="1058"/>
      <c r="C60" s="1051"/>
      <c r="D60" s="1051"/>
      <c r="E60" s="1052"/>
      <c r="G60" s="1052"/>
      <c r="H60" s="1052"/>
      <c r="I60" s="1053"/>
      <c r="J60" s="1052"/>
    </row>
    <row r="61" spans="1:10">
      <c r="A61" s="1059" t="s">
        <v>22</v>
      </c>
      <c r="B61" s="1058" t="s">
        <v>244</v>
      </c>
      <c r="C61" s="1051" t="s">
        <v>244</v>
      </c>
      <c r="D61" s="1051"/>
      <c r="E61" s="1052" t="s">
        <v>244</v>
      </c>
      <c r="G61" s="1052" t="s">
        <v>244</v>
      </c>
      <c r="H61" s="1053" t="s">
        <v>244</v>
      </c>
      <c r="I61" s="1052">
        <v>0</v>
      </c>
      <c r="J61" s="1036"/>
    </row>
    <row r="62" spans="1:10">
      <c r="A62" s="1054">
        <v>41122</v>
      </c>
      <c r="B62" s="1055">
        <v>25</v>
      </c>
      <c r="C62" s="1056" t="s">
        <v>246</v>
      </c>
      <c r="D62" s="1057" t="s">
        <v>337</v>
      </c>
      <c r="F62" s="1057">
        <v>0</v>
      </c>
      <c r="G62" s="1055"/>
      <c r="H62" s="1053" t="s">
        <v>244</v>
      </c>
      <c r="I62" s="1052">
        <v>0</v>
      </c>
    </row>
    <row r="63" spans="1:10">
      <c r="A63" s="1054">
        <v>41122</v>
      </c>
      <c r="B63" s="1055">
        <v>100</v>
      </c>
      <c r="C63" s="1056" t="s">
        <v>246</v>
      </c>
      <c r="D63" s="1057" t="s">
        <v>267</v>
      </c>
      <c r="F63" s="1057">
        <v>0</v>
      </c>
      <c r="G63" s="1055"/>
      <c r="H63" s="1053" t="s">
        <v>244</v>
      </c>
      <c r="I63" s="1052">
        <v>0</v>
      </c>
    </row>
    <row r="64" spans="1:10">
      <c r="A64" s="1054">
        <v>41122</v>
      </c>
      <c r="B64" s="1055">
        <v>25</v>
      </c>
      <c r="C64" s="1056" t="s">
        <v>246</v>
      </c>
      <c r="D64" s="1057" t="s">
        <v>379</v>
      </c>
      <c r="F64" s="1057" t="s">
        <v>339</v>
      </c>
      <c r="G64" s="1055"/>
      <c r="H64" s="1053" t="s">
        <v>244</v>
      </c>
      <c r="I64" s="1052">
        <v>0</v>
      </c>
    </row>
    <row r="65" spans="1:9">
      <c r="A65" s="1049">
        <v>41122</v>
      </c>
      <c r="B65" s="1060">
        <v>50</v>
      </c>
      <c r="C65" s="1051" t="s">
        <v>246</v>
      </c>
      <c r="D65" s="1052" t="s">
        <v>774</v>
      </c>
      <c r="F65" s="1057" t="s">
        <v>339</v>
      </c>
      <c r="G65" s="1055"/>
      <c r="H65" s="1053" t="s">
        <v>244</v>
      </c>
      <c r="I65" s="1052">
        <v>0</v>
      </c>
    </row>
    <row r="66" spans="1:9">
      <c r="A66" s="1049">
        <v>41122</v>
      </c>
      <c r="B66" s="1060">
        <v>10</v>
      </c>
      <c r="C66" s="1051" t="s">
        <v>246</v>
      </c>
      <c r="D66" s="1052" t="s">
        <v>791</v>
      </c>
      <c r="F66" s="1057" t="s">
        <v>339</v>
      </c>
      <c r="G66" s="1055"/>
      <c r="H66" s="1053" t="s">
        <v>244</v>
      </c>
      <c r="I66" s="1052">
        <v>0</v>
      </c>
    </row>
    <row r="67" spans="1:9">
      <c r="A67" s="1049">
        <v>41122</v>
      </c>
      <c r="B67" s="1060">
        <v>10</v>
      </c>
      <c r="C67" s="1051" t="s">
        <v>246</v>
      </c>
      <c r="D67" s="1052" t="s">
        <v>338</v>
      </c>
      <c r="F67" s="1057" t="s">
        <v>339</v>
      </c>
      <c r="G67" s="1055"/>
      <c r="H67" s="1053" t="s">
        <v>244</v>
      </c>
      <c r="I67" s="1052">
        <v>0</v>
      </c>
    </row>
    <row r="68" spans="1:9">
      <c r="A68" s="1049">
        <v>41122</v>
      </c>
      <c r="B68" s="1060">
        <v>30</v>
      </c>
      <c r="C68" s="1051" t="s">
        <v>246</v>
      </c>
      <c r="D68" s="1052" t="s">
        <v>792</v>
      </c>
      <c r="F68" s="1057" t="s">
        <v>339</v>
      </c>
      <c r="G68" s="1055"/>
      <c r="H68" s="1053" t="s">
        <v>244</v>
      </c>
      <c r="I68" s="1052">
        <v>0</v>
      </c>
    </row>
    <row r="69" spans="1:9">
      <c r="A69" s="1049">
        <v>41122</v>
      </c>
      <c r="B69" s="1060">
        <v>15</v>
      </c>
      <c r="C69" s="1051" t="s">
        <v>246</v>
      </c>
      <c r="D69" s="1052" t="s">
        <v>280</v>
      </c>
      <c r="F69" s="1057" t="s">
        <v>339</v>
      </c>
      <c r="G69" s="1055"/>
      <c r="H69" s="1053" t="s">
        <v>244</v>
      </c>
      <c r="I69" s="1052">
        <v>0</v>
      </c>
    </row>
    <row r="70" spans="1:9">
      <c r="A70" s="1049">
        <v>41122</v>
      </c>
      <c r="B70" s="1060">
        <v>10</v>
      </c>
      <c r="C70" s="1051" t="s">
        <v>246</v>
      </c>
      <c r="D70" s="1052" t="s">
        <v>955</v>
      </c>
      <c r="F70" s="1057">
        <v>0</v>
      </c>
      <c r="G70" s="1055"/>
      <c r="H70" s="1053" t="s">
        <v>244</v>
      </c>
      <c r="I70" s="1052">
        <v>0</v>
      </c>
    </row>
    <row r="71" spans="1:9">
      <c r="A71" s="1049">
        <v>41122</v>
      </c>
      <c r="B71" s="1060">
        <v>45</v>
      </c>
      <c r="C71" s="1051" t="s">
        <v>246</v>
      </c>
      <c r="D71" s="1052" t="s">
        <v>784</v>
      </c>
      <c r="F71" s="1057" t="s">
        <v>339</v>
      </c>
      <c r="G71" s="1055"/>
      <c r="H71" s="1053" t="s">
        <v>244</v>
      </c>
      <c r="I71" s="1052">
        <v>0</v>
      </c>
    </row>
    <row r="72" spans="1:9">
      <c r="A72" s="1049">
        <v>41122</v>
      </c>
      <c r="B72" s="1060">
        <v>10</v>
      </c>
      <c r="C72" s="1051" t="s">
        <v>246</v>
      </c>
      <c r="D72" s="1052" t="s">
        <v>772</v>
      </c>
      <c r="F72" s="1057" t="s">
        <v>339</v>
      </c>
      <c r="G72" s="1055"/>
      <c r="H72" s="1053" t="s">
        <v>244</v>
      </c>
      <c r="I72" s="1052">
        <v>0</v>
      </c>
    </row>
    <row r="73" spans="1:9">
      <c r="A73" s="1049">
        <v>41122</v>
      </c>
      <c r="B73" s="1060">
        <v>10</v>
      </c>
      <c r="C73" s="1051" t="s">
        <v>246</v>
      </c>
      <c r="D73" s="1052" t="s">
        <v>1056</v>
      </c>
      <c r="F73" s="1057" t="s">
        <v>339</v>
      </c>
      <c r="G73" s="1055"/>
      <c r="H73" s="1053" t="s">
        <v>244</v>
      </c>
      <c r="I73" s="1052">
        <v>0</v>
      </c>
    </row>
    <row r="74" spans="1:9">
      <c r="A74" s="1049">
        <v>41122</v>
      </c>
      <c r="B74" s="1060">
        <v>120</v>
      </c>
      <c r="C74" s="1051" t="s">
        <v>246</v>
      </c>
      <c r="D74" s="1052" t="s">
        <v>928</v>
      </c>
      <c r="F74" s="1057" t="s">
        <v>339</v>
      </c>
      <c r="G74" s="1055"/>
      <c r="H74" s="1053" t="s">
        <v>244</v>
      </c>
      <c r="I74" s="1052">
        <v>0</v>
      </c>
    </row>
    <row r="75" spans="1:9">
      <c r="A75" s="1049">
        <v>41122</v>
      </c>
      <c r="B75" s="1060">
        <v>15</v>
      </c>
      <c r="C75" s="1051" t="s">
        <v>246</v>
      </c>
      <c r="D75" s="1052" t="s">
        <v>934</v>
      </c>
      <c r="F75" s="1057">
        <v>0</v>
      </c>
      <c r="G75" s="1055"/>
      <c r="H75" s="1053" t="s">
        <v>244</v>
      </c>
      <c r="I75" s="1052">
        <v>0</v>
      </c>
    </row>
    <row r="76" spans="1:9">
      <c r="A76" s="1049">
        <v>41122</v>
      </c>
      <c r="B76" s="1060">
        <v>25</v>
      </c>
      <c r="C76" s="1051" t="s">
        <v>246</v>
      </c>
      <c r="D76" s="1052" t="s">
        <v>780</v>
      </c>
      <c r="F76" s="1057" t="s">
        <v>339</v>
      </c>
      <c r="G76" s="1055"/>
      <c r="H76" s="1053" t="s">
        <v>244</v>
      </c>
      <c r="I76" s="1052">
        <v>0</v>
      </c>
    </row>
    <row r="77" spans="1:9">
      <c r="A77" s="1049">
        <v>41122</v>
      </c>
      <c r="B77" s="1060">
        <v>195.52</v>
      </c>
      <c r="C77" s="1051" t="s">
        <v>246</v>
      </c>
      <c r="D77" s="1052" t="s">
        <v>911</v>
      </c>
      <c r="F77" s="1057">
        <v>0</v>
      </c>
      <c r="G77" s="1055"/>
      <c r="H77" s="1053" t="s">
        <v>244</v>
      </c>
      <c r="I77" s="1052">
        <v>0</v>
      </c>
    </row>
    <row r="78" spans="1:9">
      <c r="A78" s="1049">
        <v>41122</v>
      </c>
      <c r="B78" s="1060">
        <v>10</v>
      </c>
      <c r="C78" s="1051" t="s">
        <v>246</v>
      </c>
      <c r="D78" s="1052" t="s">
        <v>388</v>
      </c>
      <c r="F78" s="1057" t="s">
        <v>339</v>
      </c>
      <c r="G78" s="1055"/>
      <c r="H78" s="1053" t="s">
        <v>244</v>
      </c>
      <c r="I78" s="1052">
        <v>0</v>
      </c>
    </row>
    <row r="79" spans="1:9">
      <c r="A79" s="1049">
        <v>41122</v>
      </c>
      <c r="B79" s="1060">
        <v>5</v>
      </c>
      <c r="C79" s="1051" t="s">
        <v>246</v>
      </c>
      <c r="D79" s="1052" t="s">
        <v>1029</v>
      </c>
      <c r="F79" s="1057" t="s">
        <v>339</v>
      </c>
      <c r="G79" s="1055"/>
      <c r="H79" s="1053" t="s">
        <v>244</v>
      </c>
      <c r="I79" s="1052">
        <v>0</v>
      </c>
    </row>
    <row r="80" spans="1:9">
      <c r="A80" s="1049">
        <v>41122</v>
      </c>
      <c r="B80" s="1060">
        <v>15</v>
      </c>
      <c r="C80" s="1051" t="s">
        <v>246</v>
      </c>
      <c r="D80" s="1052" t="s">
        <v>753</v>
      </c>
      <c r="F80" s="1057" t="s">
        <v>339</v>
      </c>
      <c r="G80" s="1055"/>
      <c r="H80" s="1053" t="s">
        <v>244</v>
      </c>
      <c r="I80" s="1052">
        <v>0</v>
      </c>
    </row>
    <row r="81" spans="1:9">
      <c r="A81" s="1049">
        <v>41122</v>
      </c>
      <c r="B81" s="1060">
        <v>12.5</v>
      </c>
      <c r="C81" s="1051" t="s">
        <v>246</v>
      </c>
      <c r="D81" s="1052" t="s">
        <v>913</v>
      </c>
      <c r="F81" s="1057" t="s">
        <v>339</v>
      </c>
      <c r="G81" s="1055"/>
      <c r="H81" s="1053" t="s">
        <v>244</v>
      </c>
      <c r="I81" s="1052">
        <v>0</v>
      </c>
    </row>
    <row r="82" spans="1:9">
      <c r="A82" s="1049">
        <v>41122</v>
      </c>
      <c r="B82" s="1060">
        <v>50</v>
      </c>
      <c r="C82" s="1051" t="s">
        <v>246</v>
      </c>
      <c r="D82" s="1052" t="s">
        <v>998</v>
      </c>
      <c r="F82" s="1057" t="s">
        <v>339</v>
      </c>
      <c r="G82" s="1055"/>
      <c r="H82" s="1053" t="s">
        <v>244</v>
      </c>
      <c r="I82" s="1052">
        <v>0</v>
      </c>
    </row>
    <row r="83" spans="1:9">
      <c r="A83" s="1049">
        <v>41122</v>
      </c>
      <c r="B83" s="1060">
        <v>25</v>
      </c>
      <c r="C83" s="1051" t="s">
        <v>246</v>
      </c>
      <c r="D83" s="1052" t="s">
        <v>402</v>
      </c>
      <c r="F83" s="1057">
        <v>0</v>
      </c>
      <c r="G83" s="1055"/>
      <c r="H83" s="1053" t="s">
        <v>244</v>
      </c>
      <c r="I83" s="1052">
        <v>0</v>
      </c>
    </row>
    <row r="84" spans="1:9">
      <c r="A84" s="1049">
        <v>41122</v>
      </c>
      <c r="B84" s="1060">
        <v>30</v>
      </c>
      <c r="C84" s="1051" t="s">
        <v>246</v>
      </c>
      <c r="D84" s="1052" t="s">
        <v>953</v>
      </c>
      <c r="F84" s="1057">
        <v>0</v>
      </c>
      <c r="G84" s="1055"/>
      <c r="H84" s="1053" t="s">
        <v>244</v>
      </c>
      <c r="I84" s="1052">
        <v>0</v>
      </c>
    </row>
    <row r="85" spans="1:9">
      <c r="A85" s="1049">
        <v>41122</v>
      </c>
      <c r="B85" s="1060">
        <v>5</v>
      </c>
      <c r="C85" s="1051" t="s">
        <v>246</v>
      </c>
      <c r="D85" s="1052" t="s">
        <v>929</v>
      </c>
      <c r="F85" s="1057" t="s">
        <v>339</v>
      </c>
      <c r="G85" s="1055"/>
      <c r="H85" s="1053" t="s">
        <v>244</v>
      </c>
      <c r="I85" s="1052">
        <v>0</v>
      </c>
    </row>
    <row r="86" spans="1:9">
      <c r="A86" s="1049">
        <v>41122</v>
      </c>
      <c r="B86" s="1060">
        <v>15</v>
      </c>
      <c r="C86" s="1051" t="s">
        <v>246</v>
      </c>
      <c r="D86" s="1052" t="s">
        <v>912</v>
      </c>
      <c r="F86" s="1057">
        <v>0</v>
      </c>
      <c r="G86" s="1055"/>
      <c r="H86" s="1053" t="s">
        <v>244</v>
      </c>
      <c r="I86" s="1052">
        <v>0</v>
      </c>
    </row>
    <row r="87" spans="1:9">
      <c r="A87" s="1049">
        <v>41122</v>
      </c>
      <c r="B87" s="1060">
        <v>30</v>
      </c>
      <c r="C87" s="1051" t="s">
        <v>246</v>
      </c>
      <c r="D87" s="1052" t="s">
        <v>1069</v>
      </c>
      <c r="F87" s="1057">
        <v>0</v>
      </c>
      <c r="G87" s="1055"/>
      <c r="H87" s="1053" t="s">
        <v>244</v>
      </c>
      <c r="I87" s="1052">
        <v>0</v>
      </c>
    </row>
    <row r="88" spans="1:9">
      <c r="A88" s="1049">
        <v>41122</v>
      </c>
      <c r="B88" s="1060">
        <v>261</v>
      </c>
      <c r="C88" s="1051" t="s">
        <v>246</v>
      </c>
      <c r="D88" s="1052" t="s">
        <v>344</v>
      </c>
      <c r="F88" s="1057" t="s">
        <v>339</v>
      </c>
      <c r="G88" s="1055"/>
      <c r="H88" s="1053" t="s">
        <v>244</v>
      </c>
      <c r="I88" s="1052">
        <v>0</v>
      </c>
    </row>
    <row r="89" spans="1:9">
      <c r="A89" s="1049">
        <v>41122</v>
      </c>
      <c r="B89" s="1060">
        <v>180</v>
      </c>
      <c r="C89" s="1051" t="s">
        <v>246</v>
      </c>
      <c r="D89" s="1052" t="s">
        <v>783</v>
      </c>
      <c r="F89" s="1057">
        <v>0</v>
      </c>
      <c r="G89" s="1055"/>
      <c r="H89" s="1053" t="s">
        <v>244</v>
      </c>
      <c r="I89" s="1052">
        <v>0</v>
      </c>
    </row>
    <row r="90" spans="1:9">
      <c r="A90" s="1049">
        <v>41122</v>
      </c>
      <c r="B90" s="1060">
        <v>5</v>
      </c>
      <c r="C90" s="1051" t="s">
        <v>246</v>
      </c>
      <c r="D90" s="1052" t="s">
        <v>755</v>
      </c>
      <c r="F90" s="1057" t="s">
        <v>339</v>
      </c>
      <c r="G90" s="1055"/>
      <c r="H90" s="1053" t="s">
        <v>244</v>
      </c>
      <c r="I90" s="1052">
        <v>0</v>
      </c>
    </row>
    <row r="91" spans="1:9">
      <c r="A91" s="1049">
        <v>41122</v>
      </c>
      <c r="B91" s="1060">
        <v>75</v>
      </c>
      <c r="C91" s="1051" t="s">
        <v>246</v>
      </c>
      <c r="D91" s="1052" t="s">
        <v>1003</v>
      </c>
      <c r="F91" s="1057">
        <v>0</v>
      </c>
      <c r="G91" s="1055"/>
      <c r="H91" s="1053" t="s">
        <v>244</v>
      </c>
      <c r="I91" s="1052">
        <v>0</v>
      </c>
    </row>
    <row r="92" spans="1:9">
      <c r="A92" s="1049">
        <v>41122</v>
      </c>
      <c r="B92" s="1060">
        <v>30</v>
      </c>
      <c r="C92" s="1051" t="s">
        <v>246</v>
      </c>
      <c r="D92" s="1052" t="s">
        <v>424</v>
      </c>
      <c r="F92" s="1057" t="s">
        <v>339</v>
      </c>
      <c r="G92" s="1055"/>
      <c r="H92" s="1053" t="s">
        <v>244</v>
      </c>
      <c r="I92" s="1052">
        <v>0</v>
      </c>
    </row>
    <row r="93" spans="1:9">
      <c r="A93" s="1049">
        <v>41122</v>
      </c>
      <c r="B93" s="1060">
        <v>40</v>
      </c>
      <c r="C93" s="1051" t="s">
        <v>246</v>
      </c>
      <c r="D93" s="1052" t="s">
        <v>387</v>
      </c>
      <c r="F93" s="1057">
        <v>0</v>
      </c>
      <c r="G93" s="1055"/>
      <c r="H93" s="1053" t="s">
        <v>244</v>
      </c>
      <c r="I93" s="1052">
        <v>0</v>
      </c>
    </row>
    <row r="94" spans="1:9">
      <c r="A94" s="1049">
        <v>41122</v>
      </c>
      <c r="B94" s="1060">
        <v>10</v>
      </c>
      <c r="C94" s="1051" t="s">
        <v>246</v>
      </c>
      <c r="D94" s="1052" t="s">
        <v>1005</v>
      </c>
      <c r="F94" s="1057" t="s">
        <v>339</v>
      </c>
      <c r="G94" s="1055"/>
      <c r="H94" s="1053" t="s">
        <v>244</v>
      </c>
      <c r="I94" s="1052">
        <v>0</v>
      </c>
    </row>
    <row r="95" spans="1:9">
      <c r="A95" s="1049">
        <v>41122</v>
      </c>
      <c r="B95" s="1060">
        <v>210</v>
      </c>
      <c r="C95" s="1051" t="s">
        <v>246</v>
      </c>
      <c r="D95" s="1052" t="s">
        <v>346</v>
      </c>
      <c r="F95" s="1057" t="s">
        <v>339</v>
      </c>
      <c r="G95" s="1055"/>
      <c r="H95" s="1053" t="s">
        <v>244</v>
      </c>
      <c r="I95" s="1052">
        <v>0</v>
      </c>
    </row>
    <row r="96" spans="1:9">
      <c r="A96" s="1049">
        <v>41122</v>
      </c>
      <c r="B96" s="1060">
        <v>10</v>
      </c>
      <c r="C96" s="1051" t="s">
        <v>246</v>
      </c>
      <c r="D96" s="1052" t="s">
        <v>369</v>
      </c>
      <c r="F96" s="1057">
        <v>0</v>
      </c>
      <c r="G96" s="1055"/>
      <c r="H96" s="1053" t="s">
        <v>244</v>
      </c>
      <c r="I96" s="1052">
        <v>0</v>
      </c>
    </row>
    <row r="97" spans="1:9">
      <c r="A97" s="1049">
        <v>41122</v>
      </c>
      <c r="B97" s="1060">
        <v>20</v>
      </c>
      <c r="C97" s="1051" t="s">
        <v>246</v>
      </c>
      <c r="D97" s="1052" t="s">
        <v>787</v>
      </c>
      <c r="F97" s="1057" t="s">
        <v>339</v>
      </c>
      <c r="G97" s="1055"/>
      <c r="H97" s="1053" t="s">
        <v>244</v>
      </c>
      <c r="I97" s="1052">
        <v>0</v>
      </c>
    </row>
    <row r="98" spans="1:9">
      <c r="A98" s="1049">
        <v>41122</v>
      </c>
      <c r="B98" s="1060">
        <v>10</v>
      </c>
      <c r="C98" s="1051" t="s">
        <v>246</v>
      </c>
      <c r="D98" s="1052" t="s">
        <v>951</v>
      </c>
      <c r="F98" s="1057" t="s">
        <v>339</v>
      </c>
      <c r="G98" s="1055"/>
      <c r="H98" s="1053" t="s">
        <v>244</v>
      </c>
      <c r="I98" s="1052">
        <v>0</v>
      </c>
    </row>
    <row r="99" spans="1:9">
      <c r="A99" s="1049">
        <v>41122</v>
      </c>
      <c r="B99" s="1060">
        <v>25</v>
      </c>
      <c r="C99" s="1051" t="s">
        <v>246</v>
      </c>
      <c r="D99" s="1052" t="s">
        <v>1070</v>
      </c>
      <c r="F99" s="1057" t="s">
        <v>339</v>
      </c>
      <c r="G99" s="1055"/>
      <c r="H99" s="1053" t="s">
        <v>244</v>
      </c>
      <c r="I99" s="1052">
        <v>0</v>
      </c>
    </row>
    <row r="100" spans="1:9">
      <c r="A100" s="1049">
        <v>41122</v>
      </c>
      <c r="B100" s="1060">
        <v>10</v>
      </c>
      <c r="C100" s="1051" t="s">
        <v>246</v>
      </c>
      <c r="D100" s="1052" t="s">
        <v>993</v>
      </c>
      <c r="F100" s="1057" t="s">
        <v>339</v>
      </c>
      <c r="G100" s="1055"/>
      <c r="H100" s="1053" t="s">
        <v>244</v>
      </c>
      <c r="I100" s="1052">
        <v>0</v>
      </c>
    </row>
    <row r="101" spans="1:9">
      <c r="A101" s="1049">
        <v>41122</v>
      </c>
      <c r="B101" s="1060">
        <v>50</v>
      </c>
      <c r="C101" s="1051" t="s">
        <v>246</v>
      </c>
      <c r="D101" s="1052" t="s">
        <v>776</v>
      </c>
      <c r="F101" s="1057" t="s">
        <v>339</v>
      </c>
      <c r="G101" s="1055"/>
      <c r="H101" s="1053" t="s">
        <v>244</v>
      </c>
      <c r="I101" s="1052">
        <v>0</v>
      </c>
    </row>
    <row r="102" spans="1:9">
      <c r="A102" s="1049">
        <v>41122</v>
      </c>
      <c r="B102" s="1060">
        <v>10</v>
      </c>
      <c r="C102" s="1051" t="s">
        <v>246</v>
      </c>
      <c r="D102" s="1052" t="s">
        <v>1001</v>
      </c>
      <c r="F102" s="1057" t="s">
        <v>339</v>
      </c>
      <c r="G102" s="1055"/>
      <c r="H102" s="1053" t="s">
        <v>244</v>
      </c>
      <c r="I102" s="1052">
        <v>0</v>
      </c>
    </row>
    <row r="103" spans="1:9">
      <c r="A103" s="1049">
        <v>41122</v>
      </c>
      <c r="B103" s="1060">
        <v>50</v>
      </c>
      <c r="C103" s="1051" t="s">
        <v>246</v>
      </c>
      <c r="D103" s="1052" t="s">
        <v>997</v>
      </c>
      <c r="F103" s="1057" t="s">
        <v>339</v>
      </c>
      <c r="G103" s="1055"/>
      <c r="H103" s="1053" t="s">
        <v>244</v>
      </c>
      <c r="I103" s="1052">
        <v>0</v>
      </c>
    </row>
    <row r="104" spans="1:9">
      <c r="A104" s="1049">
        <v>41122</v>
      </c>
      <c r="B104" s="1060">
        <v>15</v>
      </c>
      <c r="C104" s="1051" t="s">
        <v>246</v>
      </c>
      <c r="D104" s="1052" t="s">
        <v>248</v>
      </c>
      <c r="F104" s="1057">
        <v>0</v>
      </c>
      <c r="G104" s="1055"/>
      <c r="H104" s="1053" t="s">
        <v>244</v>
      </c>
      <c r="I104" s="1052">
        <v>0</v>
      </c>
    </row>
    <row r="105" spans="1:9">
      <c r="A105" s="1049">
        <v>41122</v>
      </c>
      <c r="B105" s="1060">
        <v>20</v>
      </c>
      <c r="C105" s="1051" t="s">
        <v>246</v>
      </c>
      <c r="D105" s="1052" t="s">
        <v>952</v>
      </c>
      <c r="F105" s="1057" t="s">
        <v>339</v>
      </c>
      <c r="G105" s="1055"/>
      <c r="H105" s="1053" t="s">
        <v>244</v>
      </c>
      <c r="I105" s="1052">
        <v>0</v>
      </c>
    </row>
    <row r="106" spans="1:9">
      <c r="A106" s="1049">
        <v>41122</v>
      </c>
      <c r="B106" s="1060">
        <v>30</v>
      </c>
      <c r="C106" s="1051" t="s">
        <v>246</v>
      </c>
      <c r="D106" s="1052" t="s">
        <v>751</v>
      </c>
      <c r="F106" s="1057" t="s">
        <v>339</v>
      </c>
      <c r="G106" s="1055"/>
      <c r="H106" s="1053" t="s">
        <v>244</v>
      </c>
      <c r="I106" s="1052">
        <v>0</v>
      </c>
    </row>
    <row r="107" spans="1:9">
      <c r="A107" s="1049">
        <v>41122</v>
      </c>
      <c r="B107" s="1060">
        <v>10</v>
      </c>
      <c r="C107" s="1051" t="s">
        <v>246</v>
      </c>
      <c r="D107" s="1052" t="s">
        <v>1027</v>
      </c>
      <c r="F107" s="1057" t="s">
        <v>339</v>
      </c>
      <c r="G107" s="1055"/>
      <c r="H107" s="1053" t="s">
        <v>244</v>
      </c>
      <c r="I107" s="1052">
        <v>0</v>
      </c>
    </row>
    <row r="108" spans="1:9">
      <c r="A108" s="1049">
        <v>41122</v>
      </c>
      <c r="B108" s="1060">
        <v>20</v>
      </c>
      <c r="C108" s="1051" t="s">
        <v>246</v>
      </c>
      <c r="D108" s="1052" t="s">
        <v>1028</v>
      </c>
      <c r="F108" s="1057" t="s">
        <v>339</v>
      </c>
      <c r="G108" s="1055"/>
      <c r="H108" s="1053" t="s">
        <v>244</v>
      </c>
      <c r="I108" s="1052">
        <v>0</v>
      </c>
    </row>
    <row r="109" spans="1:9">
      <c r="A109" s="1049">
        <v>41122</v>
      </c>
      <c r="B109" s="1060">
        <v>50</v>
      </c>
      <c r="C109" s="1051" t="s">
        <v>246</v>
      </c>
      <c r="D109" s="1052" t="s">
        <v>990</v>
      </c>
      <c r="F109" s="1057" t="s">
        <v>339</v>
      </c>
      <c r="G109" s="1055"/>
      <c r="H109" s="1053" t="s">
        <v>244</v>
      </c>
      <c r="I109" s="1052">
        <v>0</v>
      </c>
    </row>
    <row r="110" spans="1:9">
      <c r="A110" s="1049">
        <v>41122</v>
      </c>
      <c r="B110" s="1060">
        <v>30</v>
      </c>
      <c r="C110" s="1051" t="s">
        <v>246</v>
      </c>
      <c r="D110" s="1052" t="s">
        <v>1062</v>
      </c>
      <c r="F110" s="1057">
        <v>0</v>
      </c>
      <c r="G110" s="1055"/>
      <c r="H110" s="1053" t="s">
        <v>244</v>
      </c>
      <c r="I110" s="1052">
        <v>0</v>
      </c>
    </row>
    <row r="111" spans="1:9">
      <c r="A111" s="1049">
        <v>41122</v>
      </c>
      <c r="B111" s="1060">
        <v>10</v>
      </c>
      <c r="C111" s="1051" t="s">
        <v>246</v>
      </c>
      <c r="D111" s="1052" t="s">
        <v>994</v>
      </c>
      <c r="F111" s="1057" t="s">
        <v>339</v>
      </c>
      <c r="G111" s="1055"/>
      <c r="H111" s="1053" t="s">
        <v>244</v>
      </c>
      <c r="I111" s="1052">
        <v>0</v>
      </c>
    </row>
    <row r="112" spans="1:9">
      <c r="A112" s="1049">
        <v>41122</v>
      </c>
      <c r="B112" s="1060">
        <v>10</v>
      </c>
      <c r="C112" s="1051" t="s">
        <v>246</v>
      </c>
      <c r="D112" s="1052" t="s">
        <v>1040</v>
      </c>
      <c r="F112" s="1057" t="s">
        <v>339</v>
      </c>
      <c r="G112" s="1055"/>
      <c r="H112" s="1053" t="s">
        <v>244</v>
      </c>
      <c r="I112" s="1052">
        <v>0</v>
      </c>
    </row>
    <row r="113" spans="1:9">
      <c r="A113" s="1049">
        <v>41122</v>
      </c>
      <c r="B113" s="1060">
        <v>10</v>
      </c>
      <c r="C113" s="1051" t="s">
        <v>246</v>
      </c>
      <c r="D113" s="1052" t="s">
        <v>996</v>
      </c>
      <c r="F113" s="1057">
        <v>0</v>
      </c>
      <c r="G113" s="1055"/>
      <c r="H113" s="1053" t="s">
        <v>244</v>
      </c>
      <c r="I113" s="1052">
        <v>0</v>
      </c>
    </row>
    <row r="114" spans="1:9">
      <c r="A114" s="1049">
        <v>41122</v>
      </c>
      <c r="B114" s="1060">
        <v>10</v>
      </c>
      <c r="C114" s="1051" t="s">
        <v>246</v>
      </c>
      <c r="D114" s="1052" t="s">
        <v>371</v>
      </c>
      <c r="F114" s="1057" t="s">
        <v>339</v>
      </c>
      <c r="G114" s="1055"/>
      <c r="H114" s="1053" t="s">
        <v>244</v>
      </c>
      <c r="I114" s="1052">
        <v>0</v>
      </c>
    </row>
    <row r="115" spans="1:9">
      <c r="A115" s="1049">
        <v>41122</v>
      </c>
      <c r="B115" s="1060">
        <v>20</v>
      </c>
      <c r="C115" s="1051" t="s">
        <v>246</v>
      </c>
      <c r="D115" s="1052" t="s">
        <v>342</v>
      </c>
      <c r="F115" s="1057" t="s">
        <v>339</v>
      </c>
      <c r="G115" s="1055"/>
      <c r="H115" s="1053" t="s">
        <v>244</v>
      </c>
      <c r="I115" s="1052">
        <v>0</v>
      </c>
    </row>
    <row r="116" spans="1:9">
      <c r="A116" s="1049">
        <v>41122</v>
      </c>
      <c r="B116" s="1060">
        <v>50</v>
      </c>
      <c r="C116" s="1051" t="s">
        <v>246</v>
      </c>
      <c r="D116" s="1052" t="s">
        <v>250</v>
      </c>
      <c r="F116" s="1057">
        <v>0</v>
      </c>
      <c r="G116" s="1055"/>
      <c r="H116" s="1053" t="s">
        <v>244</v>
      </c>
      <c r="I116" s="1052">
        <v>0</v>
      </c>
    </row>
    <row r="117" spans="1:9">
      <c r="A117" s="1049">
        <v>41122</v>
      </c>
      <c r="B117" s="1060">
        <v>50</v>
      </c>
      <c r="C117" s="1051" t="s">
        <v>246</v>
      </c>
      <c r="D117" s="1052" t="s">
        <v>252</v>
      </c>
      <c r="F117" s="1057" t="s">
        <v>339</v>
      </c>
      <c r="G117" s="1055"/>
      <c r="H117" s="1053" t="s">
        <v>244</v>
      </c>
      <c r="I117" s="1052">
        <v>0</v>
      </c>
    </row>
    <row r="118" spans="1:9">
      <c r="A118" s="1049">
        <v>41122</v>
      </c>
      <c r="B118" s="1060">
        <v>10</v>
      </c>
      <c r="C118" s="1051" t="s">
        <v>246</v>
      </c>
      <c r="D118" s="1052" t="s">
        <v>1063</v>
      </c>
      <c r="F118" s="1057">
        <v>0</v>
      </c>
      <c r="G118" s="1055"/>
      <c r="H118" s="1053" t="s">
        <v>244</v>
      </c>
      <c r="I118" s="1052">
        <v>0</v>
      </c>
    </row>
    <row r="119" spans="1:9">
      <c r="A119" s="1049">
        <v>41122</v>
      </c>
      <c r="B119" s="1060">
        <v>25</v>
      </c>
      <c r="C119" s="1051" t="s">
        <v>246</v>
      </c>
      <c r="D119" s="1052" t="s">
        <v>995</v>
      </c>
      <c r="F119" s="1057" t="s">
        <v>339</v>
      </c>
      <c r="G119" s="1055"/>
      <c r="H119" s="1053" t="s">
        <v>244</v>
      </c>
      <c r="I119" s="1052">
        <v>0</v>
      </c>
    </row>
    <row r="120" spans="1:9">
      <c r="A120" s="1049">
        <v>41122</v>
      </c>
      <c r="B120" s="1060">
        <v>40</v>
      </c>
      <c r="C120" s="1051" t="s">
        <v>246</v>
      </c>
      <c r="D120" s="1052" t="s">
        <v>343</v>
      </c>
      <c r="F120" s="1057" t="s">
        <v>339</v>
      </c>
      <c r="G120" s="1055"/>
      <c r="H120" s="1053" t="s">
        <v>244</v>
      </c>
      <c r="I120" s="1052">
        <v>0</v>
      </c>
    </row>
    <row r="121" spans="1:9">
      <c r="A121" s="1049">
        <v>41122</v>
      </c>
      <c r="B121" s="1060">
        <v>10</v>
      </c>
      <c r="C121" s="1051" t="s">
        <v>246</v>
      </c>
      <c r="D121" s="1052" t="s">
        <v>930</v>
      </c>
      <c r="F121" s="1057" t="s">
        <v>339</v>
      </c>
      <c r="G121" s="1055"/>
      <c r="H121" s="1053" t="s">
        <v>244</v>
      </c>
      <c r="I121" s="1052">
        <v>0</v>
      </c>
    </row>
    <row r="122" spans="1:9">
      <c r="A122" s="1049">
        <v>41122</v>
      </c>
      <c r="B122" s="1060">
        <v>73.8</v>
      </c>
      <c r="C122" s="1051">
        <v>102996</v>
      </c>
      <c r="D122" s="1052" t="s">
        <v>1104</v>
      </c>
      <c r="F122" s="1057">
        <v>0</v>
      </c>
      <c r="G122" s="1055"/>
      <c r="H122" s="1053" t="s">
        <v>244</v>
      </c>
      <c r="I122" s="1052">
        <v>0</v>
      </c>
    </row>
    <row r="123" spans="1:9">
      <c r="A123" s="1049">
        <v>41123</v>
      </c>
      <c r="B123" s="1060">
        <v>11.25</v>
      </c>
      <c r="C123" s="1051">
        <v>103443</v>
      </c>
      <c r="D123" s="1052" t="s">
        <v>1086</v>
      </c>
      <c r="F123" s="1057">
        <v>0</v>
      </c>
      <c r="G123" s="1055"/>
      <c r="H123" s="1053" t="s">
        <v>244</v>
      </c>
      <c r="I123" s="1052">
        <v>0</v>
      </c>
    </row>
    <row r="124" spans="1:9">
      <c r="A124" s="1049">
        <v>41123</v>
      </c>
      <c r="B124" s="1060">
        <v>20</v>
      </c>
      <c r="C124" s="1051" t="s">
        <v>246</v>
      </c>
      <c r="D124" s="1052" t="s">
        <v>254</v>
      </c>
      <c r="F124" s="1057" t="s">
        <v>339</v>
      </c>
      <c r="G124" s="1055"/>
      <c r="H124" s="1053" t="s">
        <v>244</v>
      </c>
      <c r="I124" s="1052">
        <v>0</v>
      </c>
    </row>
    <row r="125" spans="1:9">
      <c r="A125" s="1049">
        <v>41123</v>
      </c>
      <c r="B125" s="1060">
        <v>15</v>
      </c>
      <c r="C125" s="1051" t="s">
        <v>246</v>
      </c>
      <c r="D125" s="1052" t="s">
        <v>999</v>
      </c>
      <c r="F125" s="1057" t="s">
        <v>339</v>
      </c>
      <c r="G125" s="1055"/>
      <c r="H125" s="1053" t="s">
        <v>244</v>
      </c>
      <c r="I125" s="1052">
        <v>0</v>
      </c>
    </row>
    <row r="126" spans="1:9">
      <c r="A126" s="1049">
        <v>41123</v>
      </c>
      <c r="B126" s="1060">
        <v>75</v>
      </c>
      <c r="C126" s="1051" t="s">
        <v>246</v>
      </c>
      <c r="D126" s="1052" t="s">
        <v>308</v>
      </c>
      <c r="F126" s="1057" t="s">
        <v>339</v>
      </c>
      <c r="G126" s="1055"/>
      <c r="H126" s="1053" t="s">
        <v>244</v>
      </c>
      <c r="I126" s="1052">
        <v>0</v>
      </c>
    </row>
    <row r="127" spans="1:9">
      <c r="A127" s="1049">
        <v>41123</v>
      </c>
      <c r="B127" s="1060">
        <v>3</v>
      </c>
      <c r="C127" s="1051" t="s">
        <v>246</v>
      </c>
      <c r="D127" s="1052" t="s">
        <v>426</v>
      </c>
      <c r="F127" s="1057">
        <v>0</v>
      </c>
      <c r="G127" s="1055"/>
      <c r="H127" s="1053" t="s">
        <v>244</v>
      </c>
      <c r="I127" s="1052">
        <v>0</v>
      </c>
    </row>
    <row r="128" spans="1:9">
      <c r="A128" s="1049">
        <v>41123</v>
      </c>
      <c r="B128" s="1060">
        <v>20</v>
      </c>
      <c r="C128" s="1051" t="s">
        <v>246</v>
      </c>
      <c r="D128" s="1052" t="s">
        <v>389</v>
      </c>
      <c r="F128" s="1057">
        <v>0</v>
      </c>
      <c r="G128" s="1055"/>
      <c r="H128" s="1053" t="s">
        <v>244</v>
      </c>
      <c r="I128" s="1052">
        <v>0</v>
      </c>
    </row>
    <row r="129" spans="1:9">
      <c r="A129" s="1049">
        <v>41123</v>
      </c>
      <c r="B129" s="1060">
        <v>10</v>
      </c>
      <c r="C129" s="1051" t="s">
        <v>246</v>
      </c>
      <c r="D129" s="1052" t="s">
        <v>932</v>
      </c>
      <c r="F129" s="1057" t="s">
        <v>339</v>
      </c>
      <c r="G129" s="1055"/>
      <c r="H129" s="1053" t="s">
        <v>244</v>
      </c>
      <c r="I129" s="1052">
        <v>0</v>
      </c>
    </row>
    <row r="130" spans="1:9">
      <c r="A130" s="1049">
        <v>41123</v>
      </c>
      <c r="B130" s="1060">
        <v>10</v>
      </c>
      <c r="C130" s="1051" t="s">
        <v>246</v>
      </c>
      <c r="D130" s="1052" t="s">
        <v>317</v>
      </c>
      <c r="F130" s="1057" t="s">
        <v>339</v>
      </c>
      <c r="G130" s="1055"/>
      <c r="H130" s="1053" t="s">
        <v>244</v>
      </c>
      <c r="I130" s="1052">
        <v>0</v>
      </c>
    </row>
    <row r="131" spans="1:9">
      <c r="A131" s="1049">
        <v>41124</v>
      </c>
      <c r="B131" s="1060">
        <v>300</v>
      </c>
      <c r="C131" s="1051" t="s">
        <v>246</v>
      </c>
      <c r="D131" s="1052" t="s">
        <v>778</v>
      </c>
      <c r="F131" s="1057" t="s">
        <v>339</v>
      </c>
      <c r="G131" s="1055"/>
      <c r="H131" s="1053" t="s">
        <v>244</v>
      </c>
      <c r="I131" s="1052">
        <v>0</v>
      </c>
    </row>
    <row r="132" spans="1:9">
      <c r="A132" s="1049">
        <v>41124</v>
      </c>
      <c r="B132" s="1060">
        <v>5</v>
      </c>
      <c r="C132" s="1051" t="s">
        <v>246</v>
      </c>
      <c r="D132" s="1052" t="s">
        <v>777</v>
      </c>
      <c r="F132" s="1057" t="s">
        <v>339</v>
      </c>
      <c r="G132" s="1055"/>
      <c r="H132" s="1053" t="s">
        <v>244</v>
      </c>
      <c r="I132" s="1052">
        <v>0</v>
      </c>
    </row>
    <row r="133" spans="1:9">
      <c r="A133" s="1049">
        <v>41127</v>
      </c>
      <c r="B133" s="1060">
        <v>15</v>
      </c>
      <c r="C133" s="1051" t="s">
        <v>1087</v>
      </c>
      <c r="D133" s="1052" t="s">
        <v>1088</v>
      </c>
      <c r="F133" s="1057">
        <v>0</v>
      </c>
      <c r="G133" s="1055"/>
      <c r="H133" s="1053" t="s">
        <v>244</v>
      </c>
      <c r="I133" s="1052">
        <v>0</v>
      </c>
    </row>
    <row r="134" spans="1:9">
      <c r="A134" s="1049">
        <v>41127</v>
      </c>
      <c r="B134" s="1060">
        <v>50</v>
      </c>
      <c r="C134" s="1051" t="s">
        <v>1087</v>
      </c>
      <c r="D134" s="1052" t="s">
        <v>1089</v>
      </c>
      <c r="F134" s="1057">
        <v>0</v>
      </c>
      <c r="G134" s="1055"/>
      <c r="H134" s="1053" t="s">
        <v>244</v>
      </c>
      <c r="I134" s="1052">
        <v>0</v>
      </c>
    </row>
    <row r="135" spans="1:9">
      <c r="A135" s="1049">
        <v>41127</v>
      </c>
      <c r="B135" s="1060">
        <v>30</v>
      </c>
      <c r="C135" s="1051">
        <v>102997</v>
      </c>
      <c r="D135" s="1052" t="s">
        <v>971</v>
      </c>
      <c r="F135" s="1057">
        <v>0</v>
      </c>
      <c r="G135" s="1055"/>
      <c r="H135" s="1053" t="s">
        <v>244</v>
      </c>
      <c r="I135" s="1052">
        <v>0</v>
      </c>
    </row>
    <row r="136" spans="1:9">
      <c r="A136" s="1049">
        <v>41127</v>
      </c>
      <c r="B136" s="1060">
        <v>148.25</v>
      </c>
      <c r="C136" s="1051" t="s">
        <v>246</v>
      </c>
      <c r="D136" s="1052" t="s">
        <v>788</v>
      </c>
      <c r="F136" s="1057" t="s">
        <v>339</v>
      </c>
      <c r="G136" s="1055"/>
      <c r="H136" s="1053" t="s">
        <v>244</v>
      </c>
      <c r="I136" s="1052">
        <v>0</v>
      </c>
    </row>
    <row r="137" spans="1:9">
      <c r="A137" s="1049">
        <v>41127</v>
      </c>
      <c r="B137" s="1060">
        <v>60</v>
      </c>
      <c r="C137" s="1051" t="s">
        <v>246</v>
      </c>
      <c r="D137" s="1052" t="s">
        <v>935</v>
      </c>
      <c r="F137" s="1057" t="s">
        <v>339</v>
      </c>
      <c r="G137" s="1055"/>
      <c r="H137" s="1053" t="s">
        <v>244</v>
      </c>
      <c r="I137" s="1052">
        <v>0</v>
      </c>
    </row>
    <row r="138" spans="1:9">
      <c r="A138" s="1049">
        <v>41127</v>
      </c>
      <c r="B138" s="1060">
        <v>100</v>
      </c>
      <c r="C138" s="1051" t="s">
        <v>246</v>
      </c>
      <c r="D138" s="1052" t="s">
        <v>1000</v>
      </c>
      <c r="F138" s="1057">
        <v>0</v>
      </c>
      <c r="G138" s="1055"/>
      <c r="H138" s="1053" t="s">
        <v>244</v>
      </c>
      <c r="I138" s="1052">
        <v>0</v>
      </c>
    </row>
    <row r="139" spans="1:9">
      <c r="A139" s="1049">
        <v>41127</v>
      </c>
      <c r="B139" s="1060">
        <v>10</v>
      </c>
      <c r="C139" s="1051" t="s">
        <v>246</v>
      </c>
      <c r="D139" s="1052" t="s">
        <v>307</v>
      </c>
      <c r="F139" s="1057">
        <v>0</v>
      </c>
      <c r="G139" s="1055"/>
      <c r="H139" s="1053" t="s">
        <v>244</v>
      </c>
      <c r="I139" s="1052">
        <v>0</v>
      </c>
    </row>
    <row r="140" spans="1:9">
      <c r="A140" s="1049">
        <v>41127</v>
      </c>
      <c r="B140" s="1060">
        <v>5</v>
      </c>
      <c r="C140" s="1051" t="s">
        <v>246</v>
      </c>
      <c r="D140" s="1052" t="s">
        <v>318</v>
      </c>
      <c r="F140" s="1057" t="s">
        <v>339</v>
      </c>
      <c r="G140" s="1055"/>
      <c r="H140" s="1053" t="s">
        <v>244</v>
      </c>
      <c r="I140" s="1052">
        <v>0</v>
      </c>
    </row>
    <row r="141" spans="1:9">
      <c r="A141" s="1049">
        <v>41127</v>
      </c>
      <c r="B141" s="1060">
        <v>5</v>
      </c>
      <c r="C141" s="1051" t="s">
        <v>246</v>
      </c>
      <c r="D141" s="1052" t="s">
        <v>310</v>
      </c>
      <c r="F141" s="1057" t="s">
        <v>339</v>
      </c>
      <c r="G141" s="1055"/>
      <c r="H141" s="1053" t="s">
        <v>244</v>
      </c>
      <c r="I141" s="1052">
        <v>0</v>
      </c>
    </row>
    <row r="142" spans="1:9">
      <c r="A142" s="1049">
        <v>41127</v>
      </c>
      <c r="B142" s="1060">
        <v>15</v>
      </c>
      <c r="C142" s="1051" t="s">
        <v>246</v>
      </c>
      <c r="D142" s="1052" t="s">
        <v>306</v>
      </c>
      <c r="F142" s="1057" t="s">
        <v>339</v>
      </c>
      <c r="G142" s="1055"/>
      <c r="H142" s="1053" t="s">
        <v>244</v>
      </c>
      <c r="I142" s="1052">
        <v>0</v>
      </c>
    </row>
    <row r="143" spans="1:9">
      <c r="A143" s="1049">
        <v>41127</v>
      </c>
      <c r="B143" s="1060">
        <v>10</v>
      </c>
      <c r="C143" s="1051" t="s">
        <v>246</v>
      </c>
      <c r="D143" s="1052" t="s">
        <v>956</v>
      </c>
      <c r="F143" s="1057" t="s">
        <v>339</v>
      </c>
      <c r="G143" s="1055"/>
      <c r="H143" s="1053" t="s">
        <v>244</v>
      </c>
      <c r="I143" s="1052">
        <v>0</v>
      </c>
    </row>
    <row r="144" spans="1:9">
      <c r="A144" s="1049">
        <v>41128</v>
      </c>
      <c r="B144" s="1060">
        <v>40</v>
      </c>
      <c r="C144" s="1051" t="s">
        <v>246</v>
      </c>
      <c r="D144" s="1052" t="s">
        <v>1030</v>
      </c>
      <c r="F144" s="1057" t="s">
        <v>339</v>
      </c>
      <c r="G144" s="1055"/>
      <c r="H144" s="1053" t="s">
        <v>244</v>
      </c>
      <c r="I144" s="1052">
        <v>0</v>
      </c>
    </row>
    <row r="145" spans="1:9">
      <c r="A145" s="1049">
        <v>41129</v>
      </c>
      <c r="B145" s="1060">
        <v>500</v>
      </c>
      <c r="C145" s="1051" t="s">
        <v>246</v>
      </c>
      <c r="D145" s="1052" t="s">
        <v>276</v>
      </c>
      <c r="F145" s="1057">
        <v>0</v>
      </c>
      <c r="G145" s="1055"/>
      <c r="H145" s="1053" t="s">
        <v>244</v>
      </c>
      <c r="I145" s="1052">
        <v>0</v>
      </c>
    </row>
    <row r="146" spans="1:9">
      <c r="A146" s="1049">
        <v>41130</v>
      </c>
      <c r="B146" s="1060">
        <v>20</v>
      </c>
      <c r="C146" s="1051" t="s">
        <v>1087</v>
      </c>
      <c r="D146" s="1052" t="s">
        <v>1088</v>
      </c>
      <c r="F146" s="1057">
        <v>0</v>
      </c>
      <c r="G146" s="1055"/>
      <c r="H146" s="1053" t="s">
        <v>244</v>
      </c>
      <c r="I146" s="1052">
        <v>0</v>
      </c>
    </row>
    <row r="147" spans="1:9">
      <c r="A147" s="1049">
        <v>41130</v>
      </c>
      <c r="B147" s="1060">
        <v>40</v>
      </c>
      <c r="C147" s="1051" t="s">
        <v>1087</v>
      </c>
      <c r="D147" s="1052" t="s">
        <v>1088</v>
      </c>
      <c r="F147" s="1057">
        <v>0</v>
      </c>
      <c r="G147" s="1055"/>
      <c r="H147" s="1053" t="s">
        <v>244</v>
      </c>
      <c r="I147" s="1052">
        <v>0</v>
      </c>
    </row>
    <row r="148" spans="1:9">
      <c r="A148" s="1049">
        <v>41130</v>
      </c>
      <c r="B148" s="1060">
        <v>10</v>
      </c>
      <c r="C148" s="1051" t="s">
        <v>1087</v>
      </c>
      <c r="D148" s="1052" t="s">
        <v>1090</v>
      </c>
      <c r="F148" s="1057">
        <v>0</v>
      </c>
      <c r="G148" s="1055"/>
      <c r="H148" s="1053" t="s">
        <v>244</v>
      </c>
      <c r="I148" s="1052">
        <v>0</v>
      </c>
    </row>
    <row r="149" spans="1:9">
      <c r="A149" s="1049">
        <v>41130</v>
      </c>
      <c r="B149" s="1060">
        <v>22.8</v>
      </c>
      <c r="C149" s="1051" t="s">
        <v>246</v>
      </c>
      <c r="D149" s="1052" t="s">
        <v>429</v>
      </c>
      <c r="F149" s="1057">
        <v>0</v>
      </c>
      <c r="G149" s="1055"/>
      <c r="H149" s="1053" t="s">
        <v>244</v>
      </c>
      <c r="I149" s="1052">
        <v>0</v>
      </c>
    </row>
    <row r="150" spans="1:9">
      <c r="A150" s="1049">
        <v>41131</v>
      </c>
      <c r="B150" s="1060">
        <v>235</v>
      </c>
      <c r="C150" s="1051" t="s">
        <v>246</v>
      </c>
      <c r="D150" s="1052" t="s">
        <v>920</v>
      </c>
      <c r="F150" s="1057" t="s">
        <v>339</v>
      </c>
      <c r="G150" s="1055"/>
      <c r="H150" s="1053" t="s">
        <v>244</v>
      </c>
      <c r="I150" s="1052">
        <v>0</v>
      </c>
    </row>
    <row r="151" spans="1:9">
      <c r="A151" s="1049">
        <v>41131</v>
      </c>
      <c r="B151" s="1060">
        <v>200</v>
      </c>
      <c r="C151" s="1051" t="s">
        <v>246</v>
      </c>
      <c r="D151" s="1052" t="s">
        <v>1091</v>
      </c>
      <c r="F151" s="1057" t="s">
        <v>339</v>
      </c>
      <c r="G151" s="1055"/>
      <c r="H151" s="1053" t="s">
        <v>244</v>
      </c>
      <c r="I151" s="1052">
        <v>0</v>
      </c>
    </row>
    <row r="152" spans="1:9">
      <c r="A152" s="1049">
        <v>41131</v>
      </c>
      <c r="B152" s="1060">
        <v>150</v>
      </c>
      <c r="C152" s="1051" t="s">
        <v>246</v>
      </c>
      <c r="D152" s="1052" t="s">
        <v>357</v>
      </c>
      <c r="F152" s="1057" t="s">
        <v>339</v>
      </c>
      <c r="G152" s="1055"/>
      <c r="H152" s="1053" t="s">
        <v>244</v>
      </c>
      <c r="I152" s="1052">
        <v>0</v>
      </c>
    </row>
    <row r="153" spans="1:9">
      <c r="A153" s="1049">
        <v>41134</v>
      </c>
      <c r="B153" s="1060">
        <v>40</v>
      </c>
      <c r="C153" s="1051" t="s">
        <v>246</v>
      </c>
      <c r="D153" s="1052" t="s">
        <v>967</v>
      </c>
      <c r="F153" s="1057" t="s">
        <v>339</v>
      </c>
      <c r="G153" s="1055"/>
      <c r="H153" s="1053" t="s">
        <v>244</v>
      </c>
      <c r="I153" s="1052">
        <v>0</v>
      </c>
    </row>
    <row r="154" spans="1:9">
      <c r="A154" s="1049">
        <v>41135</v>
      </c>
      <c r="B154" s="1060">
        <v>6</v>
      </c>
      <c r="C154" s="1051" t="s">
        <v>246</v>
      </c>
      <c r="D154" s="1052" t="s">
        <v>1032</v>
      </c>
      <c r="F154" s="1057" t="s">
        <v>339</v>
      </c>
      <c r="G154" s="1055"/>
      <c r="H154" s="1053" t="s">
        <v>244</v>
      </c>
      <c r="I154" s="1052">
        <v>0</v>
      </c>
    </row>
    <row r="155" spans="1:9">
      <c r="A155" s="1049">
        <v>41136</v>
      </c>
      <c r="B155" s="1060">
        <v>30</v>
      </c>
      <c r="C155" s="1051" t="s">
        <v>246</v>
      </c>
      <c r="D155" s="1052" t="s">
        <v>258</v>
      </c>
      <c r="F155" s="1057" t="s">
        <v>339</v>
      </c>
      <c r="G155" s="1055"/>
      <c r="H155" s="1053" t="s">
        <v>244</v>
      </c>
      <c r="I155" s="1052">
        <v>0</v>
      </c>
    </row>
    <row r="156" spans="1:9">
      <c r="A156" s="1049">
        <v>41136</v>
      </c>
      <c r="B156" s="1060">
        <v>5</v>
      </c>
      <c r="C156" s="1051" t="s">
        <v>246</v>
      </c>
      <c r="D156" s="1052" t="s">
        <v>968</v>
      </c>
      <c r="F156" s="1057" t="s">
        <v>339</v>
      </c>
      <c r="G156" s="1055"/>
      <c r="H156" s="1053" t="s">
        <v>244</v>
      </c>
      <c r="I156" s="1052">
        <v>0</v>
      </c>
    </row>
    <row r="157" spans="1:9">
      <c r="A157" s="1049">
        <v>41136</v>
      </c>
      <c r="B157" s="1060">
        <v>135</v>
      </c>
      <c r="C157" s="1051" t="s">
        <v>246</v>
      </c>
      <c r="D157" s="1052" t="s">
        <v>769</v>
      </c>
      <c r="F157" s="1057">
        <v>0</v>
      </c>
      <c r="G157" s="1055"/>
      <c r="H157" s="1053" t="s">
        <v>244</v>
      </c>
      <c r="I157" s="1052">
        <v>0</v>
      </c>
    </row>
    <row r="158" spans="1:9">
      <c r="A158" s="1049">
        <v>41136</v>
      </c>
      <c r="B158" s="1060">
        <v>200</v>
      </c>
      <c r="C158" s="1051" t="s">
        <v>246</v>
      </c>
      <c r="D158" s="1052" t="s">
        <v>450</v>
      </c>
      <c r="F158" s="1057" t="s">
        <v>339</v>
      </c>
      <c r="G158" s="1055"/>
      <c r="H158" s="1053" t="s">
        <v>244</v>
      </c>
      <c r="I158" s="1052">
        <v>0</v>
      </c>
    </row>
    <row r="159" spans="1:9">
      <c r="A159" s="1049">
        <v>41136</v>
      </c>
      <c r="B159" s="1060">
        <v>20</v>
      </c>
      <c r="C159" s="1051" t="s">
        <v>246</v>
      </c>
      <c r="D159" s="1052" t="s">
        <v>378</v>
      </c>
      <c r="F159" s="1057">
        <v>0</v>
      </c>
      <c r="G159" s="1055"/>
      <c r="H159" s="1053" t="s">
        <v>244</v>
      </c>
      <c r="I159" s="1052">
        <v>0</v>
      </c>
    </row>
    <row r="160" spans="1:9">
      <c r="A160" s="1049">
        <v>41136</v>
      </c>
      <c r="B160" s="1060">
        <v>7</v>
      </c>
      <c r="C160" s="1051" t="s">
        <v>246</v>
      </c>
      <c r="D160" s="1052" t="s">
        <v>976</v>
      </c>
      <c r="F160" s="1057">
        <v>0</v>
      </c>
      <c r="G160" s="1055"/>
      <c r="H160" s="1053" t="s">
        <v>244</v>
      </c>
      <c r="I160" s="1052">
        <v>0</v>
      </c>
    </row>
    <row r="161" spans="1:9">
      <c r="A161" s="1049">
        <v>41136</v>
      </c>
      <c r="B161" s="1060">
        <v>100</v>
      </c>
      <c r="C161" s="1051" t="s">
        <v>246</v>
      </c>
      <c r="D161" s="1052" t="s">
        <v>940</v>
      </c>
      <c r="F161" s="1057" t="s">
        <v>339</v>
      </c>
      <c r="G161" s="1055"/>
      <c r="H161" s="1053" t="s">
        <v>244</v>
      </c>
      <c r="I161" s="1052">
        <v>0</v>
      </c>
    </row>
    <row r="162" spans="1:9">
      <c r="A162" s="1049">
        <v>41136</v>
      </c>
      <c r="B162" s="1060">
        <v>100</v>
      </c>
      <c r="C162" s="1051" t="s">
        <v>246</v>
      </c>
      <c r="D162" s="1052" t="s">
        <v>292</v>
      </c>
      <c r="F162" s="1057" t="s">
        <v>339</v>
      </c>
      <c r="G162" s="1055"/>
      <c r="H162" s="1053" t="s">
        <v>244</v>
      </c>
      <c r="I162" s="1052">
        <v>0</v>
      </c>
    </row>
    <row r="163" spans="1:9">
      <c r="A163" s="1049">
        <v>41136</v>
      </c>
      <c r="B163" s="1060">
        <v>1</v>
      </c>
      <c r="C163" s="1051" t="s">
        <v>246</v>
      </c>
      <c r="D163" s="1052" t="s">
        <v>927</v>
      </c>
      <c r="F163" s="1057" t="s">
        <v>339</v>
      </c>
      <c r="G163" s="1055"/>
      <c r="H163" s="1053" t="s">
        <v>244</v>
      </c>
      <c r="I163" s="1052">
        <v>0</v>
      </c>
    </row>
    <row r="164" spans="1:9">
      <c r="A164" s="1049">
        <v>41137</v>
      </c>
      <c r="B164" s="1060">
        <v>20</v>
      </c>
      <c r="C164" s="1051" t="s">
        <v>1087</v>
      </c>
      <c r="D164" s="1052" t="s">
        <v>1092</v>
      </c>
      <c r="F164" s="1057">
        <v>0</v>
      </c>
      <c r="G164" s="1055"/>
      <c r="H164" s="1053" t="s">
        <v>244</v>
      </c>
      <c r="I164" s="1052">
        <v>0</v>
      </c>
    </row>
    <row r="165" spans="1:9">
      <c r="A165" s="1049">
        <v>41137</v>
      </c>
      <c r="B165" s="1060">
        <v>5</v>
      </c>
      <c r="C165" s="1051" t="s">
        <v>246</v>
      </c>
      <c r="D165" s="1052" t="s">
        <v>360</v>
      </c>
      <c r="F165" s="1057" t="s">
        <v>339</v>
      </c>
      <c r="G165" s="1055"/>
      <c r="H165" s="1053" t="s">
        <v>244</v>
      </c>
      <c r="I165" s="1052">
        <v>0</v>
      </c>
    </row>
    <row r="166" spans="1:9">
      <c r="A166" s="1049">
        <v>41138</v>
      </c>
      <c r="B166" s="1060">
        <v>5</v>
      </c>
      <c r="C166" s="1051" t="s">
        <v>1087</v>
      </c>
      <c r="D166" s="1052" t="s">
        <v>1088</v>
      </c>
      <c r="F166" s="1057">
        <v>0</v>
      </c>
      <c r="G166" s="1055"/>
      <c r="H166" s="1053" t="s">
        <v>244</v>
      </c>
      <c r="I166" s="1052">
        <v>0</v>
      </c>
    </row>
    <row r="167" spans="1:9">
      <c r="A167" s="1049">
        <v>41138</v>
      </c>
      <c r="B167" s="1060">
        <v>1.46</v>
      </c>
      <c r="C167" s="1051" t="s">
        <v>246</v>
      </c>
      <c r="D167" s="1052" t="s">
        <v>1061</v>
      </c>
      <c r="F167" s="1057">
        <v>0</v>
      </c>
      <c r="G167" s="1055"/>
      <c r="H167" s="1053" t="s">
        <v>244</v>
      </c>
      <c r="I167" s="1052">
        <v>0</v>
      </c>
    </row>
    <row r="168" spans="1:9">
      <c r="A168" s="1049">
        <v>41138</v>
      </c>
      <c r="B168" s="1060">
        <v>80</v>
      </c>
      <c r="C168" s="1051" t="s">
        <v>246</v>
      </c>
      <c r="D168" s="1052" t="s">
        <v>1044</v>
      </c>
      <c r="F168" s="1057">
        <v>0</v>
      </c>
      <c r="G168" s="1055"/>
      <c r="H168" s="1053" t="s">
        <v>244</v>
      </c>
      <c r="I168" s="1052">
        <v>0</v>
      </c>
    </row>
    <row r="169" spans="1:9">
      <c r="A169" s="1049">
        <v>41141</v>
      </c>
      <c r="B169" s="1060">
        <v>40</v>
      </c>
      <c r="C169" s="1051" t="s">
        <v>246</v>
      </c>
      <c r="D169" s="1052" t="s">
        <v>973</v>
      </c>
      <c r="F169" s="1057" t="s">
        <v>339</v>
      </c>
      <c r="G169" s="1055"/>
      <c r="H169" s="1053" t="s">
        <v>244</v>
      </c>
      <c r="I169" s="1052">
        <v>0</v>
      </c>
    </row>
    <row r="170" spans="1:9">
      <c r="A170" s="1049">
        <v>41141</v>
      </c>
      <c r="B170" s="1060">
        <v>40</v>
      </c>
      <c r="C170" s="1051" t="s">
        <v>246</v>
      </c>
      <c r="D170" s="1052" t="s">
        <v>400</v>
      </c>
      <c r="F170" s="1057" t="s">
        <v>339</v>
      </c>
      <c r="G170" s="1055"/>
      <c r="H170" s="1053" t="s">
        <v>244</v>
      </c>
      <c r="I170" s="1052">
        <v>0</v>
      </c>
    </row>
    <row r="171" spans="1:9">
      <c r="A171" s="1049">
        <v>41141</v>
      </c>
      <c r="B171" s="1060">
        <v>10</v>
      </c>
      <c r="C171" s="1051" t="s">
        <v>246</v>
      </c>
      <c r="D171" s="1052" t="s">
        <v>436</v>
      </c>
      <c r="F171" s="1057">
        <v>0</v>
      </c>
      <c r="G171" s="1055"/>
      <c r="H171" s="1053" t="s">
        <v>244</v>
      </c>
      <c r="I171" s="1052">
        <v>0</v>
      </c>
    </row>
    <row r="172" spans="1:9">
      <c r="A172" s="1049">
        <v>41142</v>
      </c>
      <c r="B172" s="1060">
        <v>12</v>
      </c>
      <c r="C172" s="1051" t="s">
        <v>246</v>
      </c>
      <c r="D172" s="1052" t="s">
        <v>294</v>
      </c>
      <c r="F172" s="1057" t="s">
        <v>339</v>
      </c>
      <c r="G172" s="1055"/>
      <c r="H172" s="1053" t="s">
        <v>244</v>
      </c>
      <c r="I172" s="1052">
        <v>0</v>
      </c>
    </row>
    <row r="173" spans="1:9">
      <c r="A173" s="1049">
        <v>41142</v>
      </c>
      <c r="B173" s="1060">
        <v>40</v>
      </c>
      <c r="C173" s="1051" t="s">
        <v>246</v>
      </c>
      <c r="D173" s="1052" t="s">
        <v>261</v>
      </c>
      <c r="F173" s="1057" t="s">
        <v>339</v>
      </c>
      <c r="G173" s="1055"/>
      <c r="H173" s="1053" t="s">
        <v>244</v>
      </c>
      <c r="I173" s="1052">
        <v>0</v>
      </c>
    </row>
    <row r="174" spans="1:9">
      <c r="A174" s="1049">
        <v>41142</v>
      </c>
      <c r="B174" s="1060">
        <v>5</v>
      </c>
      <c r="C174" s="1051" t="s">
        <v>246</v>
      </c>
      <c r="D174" s="1052" t="s">
        <v>773</v>
      </c>
      <c r="F174" s="1057">
        <v>0</v>
      </c>
      <c r="G174" s="1055"/>
      <c r="H174" s="1053" t="s">
        <v>244</v>
      </c>
      <c r="I174" s="1052">
        <v>0</v>
      </c>
    </row>
    <row r="175" spans="1:9">
      <c r="A175" s="1049">
        <v>41142</v>
      </c>
      <c r="B175" s="1060">
        <v>126</v>
      </c>
      <c r="C175" s="1051" t="s">
        <v>246</v>
      </c>
      <c r="D175" s="1052" t="s">
        <v>355</v>
      </c>
      <c r="F175" s="1057" t="s">
        <v>339</v>
      </c>
      <c r="G175" s="1055"/>
      <c r="H175" s="1053" t="s">
        <v>244</v>
      </c>
      <c r="I175" s="1052">
        <v>0</v>
      </c>
    </row>
    <row r="176" spans="1:9">
      <c r="A176" s="1049">
        <v>41143</v>
      </c>
      <c r="B176" s="1060">
        <v>327</v>
      </c>
      <c r="C176" s="1051" t="s">
        <v>246</v>
      </c>
      <c r="D176" s="1052" t="s">
        <v>355</v>
      </c>
      <c r="F176" s="1057" t="s">
        <v>339</v>
      </c>
      <c r="G176" s="1055"/>
      <c r="H176" s="1053" t="s">
        <v>244</v>
      </c>
      <c r="I176" s="1052">
        <v>0</v>
      </c>
    </row>
    <row r="177" spans="1:9">
      <c r="A177" s="1049">
        <v>41144</v>
      </c>
      <c r="B177" s="1060">
        <v>10</v>
      </c>
      <c r="C177" s="1051" t="s">
        <v>1087</v>
      </c>
      <c r="D177" s="1052" t="s">
        <v>1093</v>
      </c>
      <c r="F177" s="1057">
        <v>0</v>
      </c>
      <c r="G177" s="1055"/>
      <c r="H177" s="1053" t="s">
        <v>244</v>
      </c>
      <c r="I177" s="1052">
        <v>0</v>
      </c>
    </row>
    <row r="178" spans="1:9">
      <c r="A178" s="1049">
        <v>41144</v>
      </c>
      <c r="B178" s="1060">
        <v>5</v>
      </c>
      <c r="C178" s="1051" t="s">
        <v>246</v>
      </c>
      <c r="D178" s="1052" t="s">
        <v>795</v>
      </c>
      <c r="F178" s="1057" t="s">
        <v>339</v>
      </c>
      <c r="G178" s="1055"/>
      <c r="H178" s="1053" t="s">
        <v>244</v>
      </c>
      <c r="I178" s="1052">
        <v>0</v>
      </c>
    </row>
    <row r="179" spans="1:9">
      <c r="A179" s="1049">
        <v>41149</v>
      </c>
      <c r="B179" s="1060">
        <v>100</v>
      </c>
      <c r="C179" s="1051" t="s">
        <v>1087</v>
      </c>
      <c r="D179" s="1052" t="s">
        <v>1094</v>
      </c>
      <c r="F179" s="1057">
        <v>0</v>
      </c>
      <c r="G179" s="1055"/>
      <c r="H179" s="1053" t="s">
        <v>244</v>
      </c>
      <c r="I179" s="1052">
        <v>0</v>
      </c>
    </row>
    <row r="180" spans="1:9">
      <c r="A180" s="1049">
        <v>41149</v>
      </c>
      <c r="B180" s="1060">
        <v>1381</v>
      </c>
      <c r="C180" s="1051" t="s">
        <v>1087</v>
      </c>
      <c r="D180" s="1052" t="s">
        <v>269</v>
      </c>
      <c r="F180" s="1057">
        <v>0</v>
      </c>
      <c r="G180" s="1055"/>
      <c r="H180" s="1053" t="s">
        <v>244</v>
      </c>
      <c r="I180" s="1052">
        <v>0</v>
      </c>
    </row>
    <row r="181" spans="1:9">
      <c r="A181" s="1049">
        <v>41149</v>
      </c>
      <c r="B181" s="1060">
        <v>15</v>
      </c>
      <c r="C181" s="1051" t="s">
        <v>246</v>
      </c>
      <c r="D181" s="1052" t="s">
        <v>858</v>
      </c>
      <c r="F181" s="1057" t="s">
        <v>339</v>
      </c>
      <c r="G181" s="1055"/>
      <c r="H181" s="1053" t="s">
        <v>244</v>
      </c>
      <c r="I181" s="1052">
        <v>0</v>
      </c>
    </row>
    <row r="182" spans="1:9">
      <c r="A182" s="1049">
        <v>41149</v>
      </c>
      <c r="B182" s="1060">
        <v>175</v>
      </c>
      <c r="C182" s="1051" t="s">
        <v>246</v>
      </c>
      <c r="D182" s="1052" t="s">
        <v>421</v>
      </c>
      <c r="F182" s="1057">
        <v>0</v>
      </c>
      <c r="G182" s="1055"/>
      <c r="H182" s="1053" t="s">
        <v>244</v>
      </c>
      <c r="I182" s="1052">
        <v>0</v>
      </c>
    </row>
    <row r="183" spans="1:9">
      <c r="A183" s="1049">
        <v>41149</v>
      </c>
      <c r="B183" s="1060">
        <v>80</v>
      </c>
      <c r="C183" s="1051" t="s">
        <v>246</v>
      </c>
      <c r="D183" s="1052" t="s">
        <v>1038</v>
      </c>
      <c r="F183" s="1057" t="s">
        <v>339</v>
      </c>
      <c r="G183" s="1055"/>
      <c r="H183" s="1053" t="s">
        <v>244</v>
      </c>
      <c r="I183" s="1052">
        <v>0</v>
      </c>
    </row>
    <row r="184" spans="1:9">
      <c r="A184" s="1049">
        <v>41149</v>
      </c>
      <c r="B184" s="1060">
        <v>50</v>
      </c>
      <c r="C184" s="1051" t="s">
        <v>246</v>
      </c>
      <c r="D184" s="1052" t="s">
        <v>1017</v>
      </c>
      <c r="F184" s="1057" t="s">
        <v>339</v>
      </c>
      <c r="G184" s="1055"/>
      <c r="H184" s="1053" t="s">
        <v>244</v>
      </c>
      <c r="I184" s="1052">
        <v>0</v>
      </c>
    </row>
    <row r="185" spans="1:9">
      <c r="A185" s="1049">
        <v>41149</v>
      </c>
      <c r="B185" s="1060">
        <v>20</v>
      </c>
      <c r="C185" s="1051" t="s">
        <v>246</v>
      </c>
      <c r="D185" s="1052" t="s">
        <v>1018</v>
      </c>
      <c r="F185" s="1057">
        <v>0</v>
      </c>
      <c r="G185" s="1055"/>
      <c r="H185" s="1053" t="s">
        <v>244</v>
      </c>
      <c r="I185" s="1052">
        <v>0</v>
      </c>
    </row>
    <row r="186" spans="1:9">
      <c r="A186" s="1049">
        <v>41149</v>
      </c>
      <c r="B186" s="1060">
        <v>3</v>
      </c>
      <c r="C186" s="1051" t="s">
        <v>246</v>
      </c>
      <c r="D186" s="1052" t="s">
        <v>324</v>
      </c>
      <c r="F186" s="1057" t="s">
        <v>339</v>
      </c>
      <c r="G186" s="1055"/>
      <c r="H186" s="1053" t="s">
        <v>244</v>
      </c>
      <c r="I186" s="1052">
        <v>0</v>
      </c>
    </row>
    <row r="187" spans="1:9">
      <c r="A187" s="1049">
        <v>41149</v>
      </c>
      <c r="B187" s="1060">
        <v>75</v>
      </c>
      <c r="C187" s="1051" t="s">
        <v>246</v>
      </c>
      <c r="D187" s="1052" t="s">
        <v>364</v>
      </c>
      <c r="F187" s="1057" t="s">
        <v>339</v>
      </c>
      <c r="G187" s="1055"/>
      <c r="H187" s="1053" t="s">
        <v>244</v>
      </c>
      <c r="I187" s="1052">
        <v>0</v>
      </c>
    </row>
    <row r="188" spans="1:9">
      <c r="A188" s="1049">
        <v>41149</v>
      </c>
      <c r="B188" s="1060">
        <v>3</v>
      </c>
      <c r="C188" s="1051" t="s">
        <v>246</v>
      </c>
      <c r="D188" s="1052" t="s">
        <v>1004</v>
      </c>
      <c r="F188" s="1057">
        <v>0</v>
      </c>
      <c r="G188" s="1055"/>
      <c r="H188" s="1053" t="s">
        <v>244</v>
      </c>
      <c r="I188" s="1052">
        <v>0</v>
      </c>
    </row>
    <row r="189" spans="1:9">
      <c r="A189" s="1049">
        <v>41149</v>
      </c>
      <c r="B189" s="1060">
        <v>3</v>
      </c>
      <c r="C189" s="1051" t="s">
        <v>246</v>
      </c>
      <c r="D189" s="1052" t="s">
        <v>324</v>
      </c>
      <c r="F189" s="1057" t="s">
        <v>339</v>
      </c>
      <c r="G189" s="1055"/>
      <c r="H189" s="1053" t="s">
        <v>244</v>
      </c>
      <c r="I189" s="1052">
        <v>0</v>
      </c>
    </row>
    <row r="190" spans="1:9">
      <c r="A190" s="1049">
        <v>41149</v>
      </c>
      <c r="B190" s="1060">
        <v>170</v>
      </c>
      <c r="C190" s="1051" t="s">
        <v>246</v>
      </c>
      <c r="D190" s="1052" t="s">
        <v>798</v>
      </c>
      <c r="F190" s="1057" t="s">
        <v>339</v>
      </c>
      <c r="G190" s="1055"/>
      <c r="H190" s="1053" t="s">
        <v>244</v>
      </c>
      <c r="I190" s="1052">
        <v>0</v>
      </c>
    </row>
    <row r="191" spans="1:9">
      <c r="A191" s="1049">
        <v>41149</v>
      </c>
      <c r="B191" s="1060">
        <v>150</v>
      </c>
      <c r="C191" s="1051" t="s">
        <v>246</v>
      </c>
      <c r="D191" s="1052" t="s">
        <v>327</v>
      </c>
      <c r="F191" s="1057" t="s">
        <v>339</v>
      </c>
      <c r="G191" s="1055"/>
      <c r="H191" s="1053" t="s">
        <v>244</v>
      </c>
      <c r="I191" s="1052">
        <v>0</v>
      </c>
    </row>
    <row r="192" spans="1:9">
      <c r="A192" s="1049">
        <v>41149</v>
      </c>
      <c r="B192" s="1060">
        <v>10</v>
      </c>
      <c r="C192" s="1051" t="s">
        <v>246</v>
      </c>
      <c r="D192" s="1052" t="s">
        <v>302</v>
      </c>
      <c r="F192" s="1057">
        <v>0</v>
      </c>
      <c r="G192" s="1055"/>
      <c r="H192" s="1053" t="s">
        <v>244</v>
      </c>
      <c r="I192" s="1052">
        <v>0</v>
      </c>
    </row>
    <row r="193" spans="1:9">
      <c r="A193" s="1049">
        <v>41151</v>
      </c>
      <c r="B193" s="1060">
        <v>180</v>
      </c>
      <c r="C193" s="1051" t="s">
        <v>246</v>
      </c>
      <c r="D193" s="1052" t="s">
        <v>287</v>
      </c>
      <c r="F193" s="1057" t="s">
        <v>339</v>
      </c>
      <c r="G193" s="1055"/>
      <c r="H193" s="1053" t="s">
        <v>244</v>
      </c>
      <c r="I193" s="1052">
        <v>0</v>
      </c>
    </row>
    <row r="194" spans="1:9">
      <c r="A194" s="1049">
        <v>41151</v>
      </c>
      <c r="B194" s="1060">
        <v>2</v>
      </c>
      <c r="C194" s="1051" t="s">
        <v>246</v>
      </c>
      <c r="D194" s="1052" t="s">
        <v>800</v>
      </c>
      <c r="F194" s="1057" t="s">
        <v>339</v>
      </c>
      <c r="G194" s="1055"/>
      <c r="H194" s="1053" t="s">
        <v>244</v>
      </c>
      <c r="I194" s="1052">
        <v>0</v>
      </c>
    </row>
    <row r="195" spans="1:9">
      <c r="A195" s="1049">
        <v>41152</v>
      </c>
      <c r="B195" s="1060">
        <v>686.48</v>
      </c>
      <c r="C195" s="1051" t="s">
        <v>246</v>
      </c>
      <c r="D195" s="1052" t="s">
        <v>1061</v>
      </c>
      <c r="F195" s="1057">
        <v>0</v>
      </c>
      <c r="G195" s="1055"/>
      <c r="H195" s="1053" t="s">
        <v>244</v>
      </c>
      <c r="I195" s="1052">
        <v>0</v>
      </c>
    </row>
    <row r="196" spans="1:9">
      <c r="A196" s="1049">
        <v>41152</v>
      </c>
      <c r="B196" s="1060">
        <v>25</v>
      </c>
      <c r="C196" s="1051" t="s">
        <v>246</v>
      </c>
      <c r="D196" s="1052" t="s">
        <v>1061</v>
      </c>
      <c r="F196" s="1057">
        <v>0</v>
      </c>
      <c r="G196" s="1055"/>
      <c r="H196" s="1053" t="s">
        <v>244</v>
      </c>
      <c r="I196" s="1052">
        <v>0</v>
      </c>
    </row>
    <row r="197" spans="1:9">
      <c r="A197" s="1049">
        <v>41152</v>
      </c>
      <c r="B197" s="1060">
        <v>25</v>
      </c>
      <c r="C197" s="1051" t="s">
        <v>246</v>
      </c>
      <c r="D197" s="1052" t="s">
        <v>762</v>
      </c>
      <c r="F197" s="1057" t="s">
        <v>339</v>
      </c>
      <c r="G197" s="1055"/>
      <c r="H197" s="1053" t="s">
        <v>244</v>
      </c>
      <c r="I197" s="1052">
        <v>0</v>
      </c>
    </row>
    <row r="198" spans="1:9">
      <c r="A198" s="1049">
        <v>41152</v>
      </c>
      <c r="B198" s="1060">
        <v>4303.3900000000003</v>
      </c>
      <c r="C198" s="1051" t="s">
        <v>246</v>
      </c>
      <c r="D198" s="1052" t="s">
        <v>422</v>
      </c>
      <c r="F198" s="1057">
        <v>0</v>
      </c>
      <c r="G198" s="1055"/>
      <c r="H198" s="1053" t="s">
        <v>244</v>
      </c>
      <c r="I198" s="1052">
        <v>0</v>
      </c>
    </row>
    <row r="199" spans="1:9">
      <c r="A199" s="1049">
        <v>41152</v>
      </c>
      <c r="B199" s="1060">
        <v>200</v>
      </c>
      <c r="C199" s="1051" t="s">
        <v>246</v>
      </c>
      <c r="D199" s="1052" t="s">
        <v>348</v>
      </c>
      <c r="F199" s="1057" t="s">
        <v>339</v>
      </c>
      <c r="G199" s="1055"/>
      <c r="H199" s="1053" t="s">
        <v>244</v>
      </c>
      <c r="I199" s="1052">
        <v>0</v>
      </c>
    </row>
    <row r="200" spans="1:9">
      <c r="A200" s="1049">
        <v>41155</v>
      </c>
      <c r="B200" s="1060">
        <v>1.25</v>
      </c>
      <c r="C200" s="1051">
        <v>103454</v>
      </c>
      <c r="D200" s="1052" t="s">
        <v>1086</v>
      </c>
      <c r="F200" s="1057">
        <v>0</v>
      </c>
      <c r="G200" s="1055"/>
      <c r="H200" s="1053" t="s">
        <v>244</v>
      </c>
      <c r="I200" s="1052">
        <v>0</v>
      </c>
    </row>
    <row r="201" spans="1:9">
      <c r="A201" s="1049">
        <v>41155</v>
      </c>
      <c r="B201" s="1060">
        <v>412.98</v>
      </c>
      <c r="C201" s="1051">
        <v>103455</v>
      </c>
      <c r="D201" s="1052" t="s">
        <v>1095</v>
      </c>
      <c r="F201" s="1057">
        <v>0</v>
      </c>
      <c r="G201" s="1055"/>
      <c r="H201" s="1053" t="s">
        <v>244</v>
      </c>
      <c r="I201" s="1052">
        <v>0</v>
      </c>
    </row>
    <row r="202" spans="1:9">
      <c r="A202" s="1049">
        <v>41155</v>
      </c>
      <c r="B202" s="1060">
        <v>25</v>
      </c>
      <c r="C202" s="1051" t="s">
        <v>246</v>
      </c>
      <c r="D202" s="1052" t="s">
        <v>337</v>
      </c>
      <c r="F202" s="1057">
        <v>0</v>
      </c>
      <c r="G202" s="1055"/>
      <c r="H202" s="1053" t="s">
        <v>244</v>
      </c>
      <c r="I202" s="1052">
        <v>0</v>
      </c>
    </row>
    <row r="203" spans="1:9">
      <c r="A203" s="1049">
        <v>41155</v>
      </c>
      <c r="B203" s="1060">
        <v>50</v>
      </c>
      <c r="C203" s="1051" t="s">
        <v>246</v>
      </c>
      <c r="D203" s="1052" t="s">
        <v>774</v>
      </c>
      <c r="F203" s="1057" t="s">
        <v>339</v>
      </c>
      <c r="G203" s="1055"/>
      <c r="H203" s="1053" t="s">
        <v>244</v>
      </c>
      <c r="I203" s="1052">
        <v>0</v>
      </c>
    </row>
    <row r="204" spans="1:9">
      <c r="A204" s="1049">
        <v>41155</v>
      </c>
      <c r="B204" s="1060">
        <v>100</v>
      </c>
      <c r="C204" s="1051" t="s">
        <v>246</v>
      </c>
      <c r="D204" s="1052" t="s">
        <v>267</v>
      </c>
      <c r="F204" s="1057">
        <v>0</v>
      </c>
      <c r="G204" s="1055"/>
      <c r="H204" s="1053" t="s">
        <v>244</v>
      </c>
      <c r="I204" s="1052">
        <v>0</v>
      </c>
    </row>
    <row r="205" spans="1:9">
      <c r="A205" s="1049">
        <v>41155</v>
      </c>
      <c r="B205" s="1060">
        <v>25</v>
      </c>
      <c r="C205" s="1051" t="s">
        <v>246</v>
      </c>
      <c r="D205" s="1052" t="s">
        <v>379</v>
      </c>
      <c r="F205" s="1057" t="s">
        <v>339</v>
      </c>
      <c r="G205" s="1055"/>
      <c r="H205" s="1053" t="s">
        <v>244</v>
      </c>
      <c r="I205" s="1052">
        <v>0</v>
      </c>
    </row>
    <row r="206" spans="1:9">
      <c r="A206" s="1049">
        <v>41155</v>
      </c>
      <c r="B206" s="1060">
        <v>10</v>
      </c>
      <c r="C206" s="1051" t="s">
        <v>246</v>
      </c>
      <c r="D206" s="1052" t="s">
        <v>791</v>
      </c>
      <c r="F206" s="1057" t="s">
        <v>339</v>
      </c>
      <c r="G206" s="1055"/>
      <c r="H206" s="1053" t="s">
        <v>244</v>
      </c>
      <c r="I206" s="1052">
        <v>0</v>
      </c>
    </row>
    <row r="207" spans="1:9">
      <c r="A207" s="1049">
        <v>41155</v>
      </c>
      <c r="B207" s="1060">
        <v>10</v>
      </c>
      <c r="C207" s="1051" t="s">
        <v>246</v>
      </c>
      <c r="D207" s="1052" t="s">
        <v>338</v>
      </c>
      <c r="F207" s="1057" t="s">
        <v>339</v>
      </c>
      <c r="G207" s="1055"/>
      <c r="H207" s="1053" t="s">
        <v>244</v>
      </c>
      <c r="I207" s="1052">
        <v>0</v>
      </c>
    </row>
    <row r="208" spans="1:9">
      <c r="A208" s="1049">
        <v>41155</v>
      </c>
      <c r="B208" s="1060">
        <v>10</v>
      </c>
      <c r="C208" s="1051" t="s">
        <v>246</v>
      </c>
      <c r="D208" s="1052" t="s">
        <v>1001</v>
      </c>
      <c r="F208" s="1057" t="s">
        <v>339</v>
      </c>
      <c r="G208" s="1055"/>
      <c r="H208" s="1053" t="s">
        <v>244</v>
      </c>
      <c r="I208" s="1052">
        <v>0</v>
      </c>
    </row>
    <row r="209" spans="1:9">
      <c r="A209" s="1049">
        <v>41155</v>
      </c>
      <c r="B209" s="1060">
        <v>5</v>
      </c>
      <c r="C209" s="1051" t="s">
        <v>246</v>
      </c>
      <c r="D209" s="1052" t="s">
        <v>777</v>
      </c>
      <c r="F209" s="1057" t="s">
        <v>339</v>
      </c>
      <c r="G209" s="1055"/>
      <c r="H209" s="1053" t="s">
        <v>244</v>
      </c>
      <c r="I209" s="1052">
        <v>0</v>
      </c>
    </row>
    <row r="210" spans="1:9">
      <c r="A210" s="1049">
        <v>41155</v>
      </c>
      <c r="B210" s="1060">
        <v>261</v>
      </c>
      <c r="C210" s="1051" t="s">
        <v>246</v>
      </c>
      <c r="D210" s="1052" t="s">
        <v>344</v>
      </c>
      <c r="F210" s="1057" t="s">
        <v>339</v>
      </c>
      <c r="G210" s="1055"/>
      <c r="H210" s="1053" t="s">
        <v>244</v>
      </c>
      <c r="I210" s="1052">
        <v>0</v>
      </c>
    </row>
    <row r="211" spans="1:9">
      <c r="A211" s="1049">
        <v>41155</v>
      </c>
      <c r="B211" s="1060">
        <v>15</v>
      </c>
      <c r="C211" s="1051" t="s">
        <v>246</v>
      </c>
      <c r="D211" s="1052" t="s">
        <v>753</v>
      </c>
      <c r="F211" s="1057" t="s">
        <v>339</v>
      </c>
      <c r="G211" s="1055"/>
      <c r="H211" s="1053" t="s">
        <v>244</v>
      </c>
      <c r="I211" s="1052">
        <v>0</v>
      </c>
    </row>
    <row r="212" spans="1:9">
      <c r="A212" s="1049">
        <v>41155</v>
      </c>
      <c r="B212" s="1060">
        <v>15</v>
      </c>
      <c r="C212" s="1051" t="s">
        <v>246</v>
      </c>
      <c r="D212" s="1052" t="s">
        <v>248</v>
      </c>
      <c r="F212" s="1057">
        <v>0</v>
      </c>
      <c r="G212" s="1055"/>
      <c r="H212" s="1053" t="s">
        <v>244</v>
      </c>
      <c r="I212" s="1052">
        <v>0</v>
      </c>
    </row>
    <row r="213" spans="1:9">
      <c r="A213" s="1049">
        <v>41155</v>
      </c>
      <c r="B213" s="1060">
        <v>20</v>
      </c>
      <c r="C213" s="1051" t="s">
        <v>246</v>
      </c>
      <c r="D213" s="1052" t="s">
        <v>952</v>
      </c>
      <c r="F213" s="1057" t="s">
        <v>339</v>
      </c>
      <c r="G213" s="1055"/>
      <c r="H213" s="1053" t="s">
        <v>244</v>
      </c>
      <c r="I213" s="1052">
        <v>0</v>
      </c>
    </row>
    <row r="214" spans="1:9">
      <c r="A214" s="1049">
        <v>41155</v>
      </c>
      <c r="B214" s="1060">
        <v>50</v>
      </c>
      <c r="C214" s="1051" t="s">
        <v>246</v>
      </c>
      <c r="D214" s="1052" t="s">
        <v>998</v>
      </c>
      <c r="F214" s="1057" t="s">
        <v>339</v>
      </c>
      <c r="G214" s="1055"/>
      <c r="H214" s="1053" t="s">
        <v>244</v>
      </c>
      <c r="I214" s="1052">
        <v>0</v>
      </c>
    </row>
    <row r="215" spans="1:9">
      <c r="A215" s="1049">
        <v>41155</v>
      </c>
      <c r="B215" s="1060">
        <v>30</v>
      </c>
      <c r="C215" s="1051" t="s">
        <v>246</v>
      </c>
      <c r="D215" s="1052" t="s">
        <v>424</v>
      </c>
      <c r="F215" s="1057" t="s">
        <v>339</v>
      </c>
      <c r="G215" s="1055"/>
      <c r="H215" s="1053" t="s">
        <v>244</v>
      </c>
      <c r="I215" s="1052">
        <v>0</v>
      </c>
    </row>
    <row r="216" spans="1:9">
      <c r="A216" s="1049">
        <v>41155</v>
      </c>
      <c r="B216" s="1060">
        <v>25</v>
      </c>
      <c r="C216" s="1051" t="s">
        <v>246</v>
      </c>
      <c r="D216" s="1052" t="s">
        <v>402</v>
      </c>
      <c r="F216" s="1057">
        <v>0</v>
      </c>
      <c r="G216" s="1055"/>
      <c r="H216" s="1053" t="s">
        <v>244</v>
      </c>
      <c r="I216" s="1052">
        <v>0</v>
      </c>
    </row>
    <row r="217" spans="1:9">
      <c r="A217" s="1049">
        <v>41155</v>
      </c>
      <c r="B217" s="1060">
        <v>30</v>
      </c>
      <c r="C217" s="1051" t="s">
        <v>246</v>
      </c>
      <c r="D217" s="1052" t="s">
        <v>953</v>
      </c>
      <c r="F217" s="1057">
        <v>0</v>
      </c>
      <c r="G217" s="1055"/>
      <c r="H217" s="1053" t="s">
        <v>244</v>
      </c>
      <c r="I217" s="1052">
        <v>0</v>
      </c>
    </row>
    <row r="218" spans="1:9">
      <c r="A218" s="1049">
        <v>41155</v>
      </c>
      <c r="B218" s="1060">
        <v>10</v>
      </c>
      <c r="C218" s="1051" t="s">
        <v>246</v>
      </c>
      <c r="D218" s="1052" t="s">
        <v>1027</v>
      </c>
      <c r="F218" s="1057" t="s">
        <v>339</v>
      </c>
      <c r="G218" s="1055"/>
      <c r="H218" s="1053" t="s">
        <v>244</v>
      </c>
      <c r="I218" s="1052">
        <v>0</v>
      </c>
    </row>
    <row r="219" spans="1:9">
      <c r="A219" s="1049">
        <v>41155</v>
      </c>
      <c r="B219" s="1060">
        <v>10</v>
      </c>
      <c r="C219" s="1051" t="s">
        <v>246</v>
      </c>
      <c r="D219" s="1052" t="s">
        <v>930</v>
      </c>
      <c r="F219" s="1057" t="s">
        <v>339</v>
      </c>
      <c r="G219" s="1055"/>
      <c r="H219" s="1053" t="s">
        <v>244</v>
      </c>
      <c r="I219" s="1052">
        <v>0</v>
      </c>
    </row>
    <row r="220" spans="1:9">
      <c r="A220" s="1049">
        <v>41155</v>
      </c>
      <c r="B220" s="1060">
        <v>15</v>
      </c>
      <c r="C220" s="1051" t="s">
        <v>246</v>
      </c>
      <c r="D220" s="1052" t="s">
        <v>999</v>
      </c>
      <c r="F220" s="1057" t="s">
        <v>339</v>
      </c>
      <c r="G220" s="1055"/>
      <c r="H220" s="1053" t="s">
        <v>244</v>
      </c>
      <c r="I220" s="1052">
        <v>0</v>
      </c>
    </row>
    <row r="221" spans="1:9">
      <c r="A221" s="1049">
        <v>41155</v>
      </c>
      <c r="B221" s="1060">
        <v>10</v>
      </c>
      <c r="C221" s="1051" t="s">
        <v>246</v>
      </c>
      <c r="D221" s="1052" t="s">
        <v>1040</v>
      </c>
      <c r="F221" s="1057" t="s">
        <v>339</v>
      </c>
      <c r="G221" s="1055"/>
      <c r="H221" s="1053" t="s">
        <v>244</v>
      </c>
      <c r="I221" s="1052">
        <v>0</v>
      </c>
    </row>
    <row r="222" spans="1:9">
      <c r="A222" s="1049">
        <v>41155</v>
      </c>
      <c r="B222" s="1060">
        <v>195.52</v>
      </c>
      <c r="C222" s="1051" t="s">
        <v>246</v>
      </c>
      <c r="D222" s="1052" t="s">
        <v>911</v>
      </c>
      <c r="F222" s="1057">
        <v>0</v>
      </c>
      <c r="G222" s="1055"/>
      <c r="H222" s="1053" t="s">
        <v>244</v>
      </c>
      <c r="I222" s="1052">
        <v>0</v>
      </c>
    </row>
    <row r="223" spans="1:9">
      <c r="A223" s="1049">
        <v>41155</v>
      </c>
      <c r="B223" s="1060">
        <v>180</v>
      </c>
      <c r="C223" s="1051" t="s">
        <v>246</v>
      </c>
      <c r="D223" s="1052" t="s">
        <v>783</v>
      </c>
      <c r="F223" s="1057">
        <v>0</v>
      </c>
      <c r="G223" s="1055"/>
      <c r="H223" s="1053" t="s">
        <v>244</v>
      </c>
      <c r="I223" s="1052">
        <v>0</v>
      </c>
    </row>
    <row r="224" spans="1:9">
      <c r="A224" s="1049">
        <v>41155</v>
      </c>
      <c r="B224" s="1060">
        <v>10</v>
      </c>
      <c r="C224" s="1051" t="s">
        <v>246</v>
      </c>
      <c r="D224" s="1052" t="s">
        <v>951</v>
      </c>
      <c r="F224" s="1057" t="s">
        <v>339</v>
      </c>
      <c r="G224" s="1055"/>
      <c r="H224" s="1053" t="s">
        <v>244</v>
      </c>
      <c r="I224" s="1052">
        <v>0</v>
      </c>
    </row>
    <row r="225" spans="1:9">
      <c r="A225" s="1049">
        <v>41155</v>
      </c>
      <c r="B225" s="1060">
        <v>25</v>
      </c>
      <c r="C225" s="1051" t="s">
        <v>246</v>
      </c>
      <c r="D225" s="1052" t="s">
        <v>780</v>
      </c>
      <c r="F225" s="1057" t="s">
        <v>339</v>
      </c>
      <c r="G225" s="1055"/>
      <c r="H225" s="1053" t="s">
        <v>244</v>
      </c>
      <c r="I225" s="1052">
        <v>0</v>
      </c>
    </row>
    <row r="226" spans="1:9">
      <c r="A226" s="1049">
        <v>41155</v>
      </c>
      <c r="B226" s="1060">
        <v>300</v>
      </c>
      <c r="C226" s="1051" t="s">
        <v>246</v>
      </c>
      <c r="D226" s="1052" t="s">
        <v>778</v>
      </c>
      <c r="F226" s="1057" t="s">
        <v>339</v>
      </c>
      <c r="G226" s="1055"/>
      <c r="H226" s="1053" t="s">
        <v>244</v>
      </c>
      <c r="I226" s="1052">
        <v>0</v>
      </c>
    </row>
    <row r="227" spans="1:9">
      <c r="A227" s="1049">
        <v>41155</v>
      </c>
      <c r="B227" s="1060">
        <v>20</v>
      </c>
      <c r="C227" s="1051" t="s">
        <v>246</v>
      </c>
      <c r="D227" s="1052" t="s">
        <v>389</v>
      </c>
      <c r="F227" s="1057">
        <v>0</v>
      </c>
      <c r="G227" s="1055"/>
      <c r="H227" s="1053" t="s">
        <v>244</v>
      </c>
      <c r="I227" s="1052">
        <v>0</v>
      </c>
    </row>
    <row r="228" spans="1:9">
      <c r="A228" s="1049">
        <v>41155</v>
      </c>
      <c r="B228" s="1060">
        <v>50</v>
      </c>
      <c r="C228" s="1051" t="s">
        <v>246</v>
      </c>
      <c r="D228" s="1052" t="s">
        <v>997</v>
      </c>
      <c r="F228" s="1057" t="s">
        <v>339</v>
      </c>
      <c r="G228" s="1055"/>
      <c r="H228" s="1053" t="s">
        <v>244</v>
      </c>
      <c r="I228" s="1052">
        <v>0</v>
      </c>
    </row>
    <row r="229" spans="1:9">
      <c r="A229" s="1049">
        <v>41155</v>
      </c>
      <c r="B229" s="1060">
        <v>30</v>
      </c>
      <c r="C229" s="1051" t="s">
        <v>246</v>
      </c>
      <c r="D229" s="1052" t="s">
        <v>792</v>
      </c>
      <c r="F229" s="1057" t="s">
        <v>339</v>
      </c>
      <c r="G229" s="1055"/>
      <c r="H229" s="1053" t="s">
        <v>244</v>
      </c>
      <c r="I229" s="1052">
        <v>0</v>
      </c>
    </row>
    <row r="230" spans="1:9">
      <c r="A230" s="1049">
        <v>41155</v>
      </c>
      <c r="B230" s="1060">
        <v>10</v>
      </c>
      <c r="C230" s="1051" t="s">
        <v>246</v>
      </c>
      <c r="D230" s="1052" t="s">
        <v>993</v>
      </c>
      <c r="F230" s="1057" t="s">
        <v>339</v>
      </c>
      <c r="G230" s="1055"/>
      <c r="H230" s="1053" t="s">
        <v>244</v>
      </c>
      <c r="I230" s="1052">
        <v>0</v>
      </c>
    </row>
    <row r="231" spans="1:9">
      <c r="A231" s="1049">
        <v>41155</v>
      </c>
      <c r="B231" s="1060">
        <v>3</v>
      </c>
      <c r="C231" s="1051" t="s">
        <v>246</v>
      </c>
      <c r="D231" s="1052" t="s">
        <v>426</v>
      </c>
      <c r="F231" s="1057">
        <v>0</v>
      </c>
      <c r="G231" s="1055"/>
      <c r="H231" s="1053" t="s">
        <v>244</v>
      </c>
      <c r="I231" s="1052">
        <v>0</v>
      </c>
    </row>
    <row r="232" spans="1:9">
      <c r="A232" s="1049">
        <v>41155</v>
      </c>
      <c r="B232" s="1060">
        <v>12.5</v>
      </c>
      <c r="C232" s="1051" t="s">
        <v>246</v>
      </c>
      <c r="D232" s="1052" t="s">
        <v>913</v>
      </c>
      <c r="F232" s="1057" t="s">
        <v>339</v>
      </c>
      <c r="G232" s="1055"/>
      <c r="H232" s="1053" t="s">
        <v>244</v>
      </c>
      <c r="I232" s="1052">
        <v>0</v>
      </c>
    </row>
    <row r="233" spans="1:9">
      <c r="A233" s="1049">
        <v>41155</v>
      </c>
      <c r="B233" s="1060">
        <v>210</v>
      </c>
      <c r="C233" s="1051" t="s">
        <v>246</v>
      </c>
      <c r="D233" s="1052" t="s">
        <v>346</v>
      </c>
      <c r="F233" s="1057" t="s">
        <v>339</v>
      </c>
      <c r="G233" s="1055"/>
      <c r="H233" s="1053" t="s">
        <v>244</v>
      </c>
      <c r="I233" s="1052">
        <v>0</v>
      </c>
    </row>
    <row r="234" spans="1:9">
      <c r="A234" s="1049">
        <v>41155</v>
      </c>
      <c r="B234" s="1060">
        <v>10</v>
      </c>
      <c r="C234" s="1051" t="s">
        <v>246</v>
      </c>
      <c r="D234" s="1052" t="s">
        <v>369</v>
      </c>
      <c r="F234" s="1057">
        <v>0</v>
      </c>
      <c r="G234" s="1055"/>
      <c r="H234" s="1053" t="s">
        <v>244</v>
      </c>
      <c r="I234" s="1052">
        <v>0</v>
      </c>
    </row>
    <row r="235" spans="1:9">
      <c r="A235" s="1049">
        <v>41155</v>
      </c>
      <c r="B235" s="1060">
        <v>40</v>
      </c>
      <c r="C235" s="1051" t="s">
        <v>246</v>
      </c>
      <c r="D235" s="1052" t="s">
        <v>343</v>
      </c>
      <c r="F235" s="1057" t="s">
        <v>339</v>
      </c>
      <c r="G235" s="1055"/>
      <c r="H235" s="1053" t="s">
        <v>244</v>
      </c>
      <c r="I235" s="1052">
        <v>0</v>
      </c>
    </row>
    <row r="236" spans="1:9">
      <c r="A236" s="1049">
        <v>41155</v>
      </c>
      <c r="B236" s="1060">
        <v>50</v>
      </c>
      <c r="C236" s="1051" t="s">
        <v>246</v>
      </c>
      <c r="D236" s="1052" t="s">
        <v>776</v>
      </c>
      <c r="F236" s="1057" t="s">
        <v>339</v>
      </c>
      <c r="G236" s="1055"/>
      <c r="H236" s="1053" t="s">
        <v>244</v>
      </c>
      <c r="I236" s="1052">
        <v>0</v>
      </c>
    </row>
    <row r="237" spans="1:9">
      <c r="A237" s="1049">
        <v>41155</v>
      </c>
      <c r="B237" s="1060">
        <v>20</v>
      </c>
      <c r="C237" s="1051" t="s">
        <v>246</v>
      </c>
      <c r="D237" s="1052" t="s">
        <v>342</v>
      </c>
      <c r="F237" s="1057" t="s">
        <v>339</v>
      </c>
      <c r="G237" s="1055"/>
      <c r="H237" s="1053" t="s">
        <v>244</v>
      </c>
      <c r="I237" s="1052">
        <v>0</v>
      </c>
    </row>
    <row r="238" spans="1:9">
      <c r="A238" s="1049">
        <v>41155</v>
      </c>
      <c r="B238" s="1060">
        <v>10</v>
      </c>
      <c r="C238" s="1051" t="s">
        <v>246</v>
      </c>
      <c r="D238" s="1052" t="s">
        <v>371</v>
      </c>
      <c r="F238" s="1057" t="s">
        <v>339</v>
      </c>
      <c r="G238" s="1055"/>
      <c r="H238" s="1053" t="s">
        <v>244</v>
      </c>
      <c r="I238" s="1052">
        <v>0</v>
      </c>
    </row>
    <row r="239" spans="1:9">
      <c r="A239" s="1049">
        <v>41155</v>
      </c>
      <c r="B239" s="1060">
        <v>15</v>
      </c>
      <c r="C239" s="1051" t="s">
        <v>246</v>
      </c>
      <c r="D239" s="1052" t="s">
        <v>912</v>
      </c>
      <c r="F239" s="1057">
        <v>0</v>
      </c>
      <c r="G239" s="1055"/>
      <c r="H239" s="1053" t="s">
        <v>244</v>
      </c>
      <c r="I239" s="1052">
        <v>0</v>
      </c>
    </row>
    <row r="240" spans="1:9">
      <c r="A240" s="1049">
        <v>41155</v>
      </c>
      <c r="B240" s="1060">
        <v>5</v>
      </c>
      <c r="C240" s="1051" t="s">
        <v>246</v>
      </c>
      <c r="D240" s="1052" t="s">
        <v>1029</v>
      </c>
      <c r="F240" s="1057" t="s">
        <v>339</v>
      </c>
      <c r="G240" s="1055"/>
      <c r="H240" s="1053" t="s">
        <v>244</v>
      </c>
      <c r="I240" s="1052">
        <v>0</v>
      </c>
    </row>
    <row r="241" spans="1:9">
      <c r="A241" s="1049">
        <v>41155</v>
      </c>
      <c r="B241" s="1060">
        <v>30</v>
      </c>
      <c r="C241" s="1051" t="s">
        <v>246</v>
      </c>
      <c r="D241" s="1052" t="s">
        <v>1069</v>
      </c>
      <c r="F241" s="1057">
        <v>0</v>
      </c>
      <c r="G241" s="1055"/>
      <c r="H241" s="1053" t="s">
        <v>244</v>
      </c>
      <c r="I241" s="1052">
        <v>0</v>
      </c>
    </row>
    <row r="242" spans="1:9">
      <c r="A242" s="1049">
        <v>41155</v>
      </c>
      <c r="B242" s="1060">
        <v>50</v>
      </c>
      <c r="C242" s="1051" t="s">
        <v>246</v>
      </c>
      <c r="D242" s="1052" t="s">
        <v>252</v>
      </c>
      <c r="F242" s="1057" t="s">
        <v>339</v>
      </c>
      <c r="G242" s="1055"/>
      <c r="H242" s="1053" t="s">
        <v>244</v>
      </c>
      <c r="I242" s="1052">
        <v>0</v>
      </c>
    </row>
    <row r="243" spans="1:9">
      <c r="A243" s="1049">
        <v>41155</v>
      </c>
      <c r="B243" s="1060">
        <v>10</v>
      </c>
      <c r="C243" s="1051" t="s">
        <v>246</v>
      </c>
      <c r="D243" s="1052" t="s">
        <v>1063</v>
      </c>
      <c r="F243" s="1057">
        <v>0</v>
      </c>
      <c r="G243" s="1055"/>
      <c r="H243" s="1053" t="s">
        <v>244</v>
      </c>
      <c r="I243" s="1052">
        <v>0</v>
      </c>
    </row>
    <row r="244" spans="1:9">
      <c r="A244" s="1049">
        <v>41155</v>
      </c>
      <c r="B244" s="1060">
        <v>25</v>
      </c>
      <c r="C244" s="1051" t="s">
        <v>246</v>
      </c>
      <c r="D244" s="1052" t="s">
        <v>995</v>
      </c>
      <c r="F244" s="1057" t="s">
        <v>339</v>
      </c>
      <c r="G244" s="1055"/>
      <c r="H244" s="1053" t="s">
        <v>244</v>
      </c>
      <c r="I244" s="1052">
        <v>0</v>
      </c>
    </row>
    <row r="245" spans="1:9">
      <c r="A245" s="1049">
        <v>41155</v>
      </c>
      <c r="B245" s="1060">
        <v>10</v>
      </c>
      <c r="C245" s="1051" t="s">
        <v>246</v>
      </c>
      <c r="D245" s="1052" t="s">
        <v>772</v>
      </c>
      <c r="F245" s="1057" t="s">
        <v>339</v>
      </c>
      <c r="G245" s="1055"/>
      <c r="H245" s="1053" t="s">
        <v>244</v>
      </c>
      <c r="I245" s="1052">
        <v>0</v>
      </c>
    </row>
    <row r="246" spans="1:9">
      <c r="A246" s="1049">
        <v>41155</v>
      </c>
      <c r="B246" s="1060">
        <v>120</v>
      </c>
      <c r="C246" s="1051" t="s">
        <v>246</v>
      </c>
      <c r="D246" s="1052" t="s">
        <v>928</v>
      </c>
      <c r="F246" s="1057" t="s">
        <v>339</v>
      </c>
      <c r="G246" s="1055"/>
      <c r="H246" s="1053" t="s">
        <v>244</v>
      </c>
      <c r="I246" s="1052">
        <v>0</v>
      </c>
    </row>
    <row r="247" spans="1:9">
      <c r="A247" s="1049">
        <v>41155</v>
      </c>
      <c r="B247" s="1060">
        <v>5</v>
      </c>
      <c r="C247" s="1051" t="s">
        <v>246</v>
      </c>
      <c r="D247" s="1052" t="s">
        <v>929</v>
      </c>
      <c r="F247" s="1057" t="s">
        <v>339</v>
      </c>
      <c r="G247" s="1055"/>
      <c r="H247" s="1053" t="s">
        <v>244</v>
      </c>
      <c r="I247" s="1052">
        <v>0</v>
      </c>
    </row>
    <row r="248" spans="1:9">
      <c r="A248" s="1049">
        <v>41155</v>
      </c>
      <c r="B248" s="1060">
        <v>30</v>
      </c>
      <c r="C248" s="1051" t="s">
        <v>246</v>
      </c>
      <c r="D248" s="1052" t="s">
        <v>1062</v>
      </c>
      <c r="F248" s="1057">
        <v>0</v>
      </c>
      <c r="G248" s="1055"/>
      <c r="H248" s="1053" t="s">
        <v>244</v>
      </c>
      <c r="I248" s="1052">
        <v>0</v>
      </c>
    </row>
    <row r="249" spans="1:9">
      <c r="A249" s="1049">
        <v>41155</v>
      </c>
      <c r="B249" s="1060">
        <v>75</v>
      </c>
      <c r="C249" s="1051" t="s">
        <v>246</v>
      </c>
      <c r="D249" s="1052" t="s">
        <v>308</v>
      </c>
      <c r="F249" s="1057" t="s">
        <v>339</v>
      </c>
      <c r="G249" s="1055"/>
      <c r="H249" s="1053" t="s">
        <v>244</v>
      </c>
      <c r="I249" s="1052">
        <v>0</v>
      </c>
    </row>
    <row r="250" spans="1:9">
      <c r="A250" s="1049">
        <v>41155</v>
      </c>
      <c r="B250" s="1060">
        <v>10</v>
      </c>
      <c r="C250" s="1051" t="s">
        <v>246</v>
      </c>
      <c r="D250" s="1052" t="s">
        <v>317</v>
      </c>
      <c r="F250" s="1057" t="s">
        <v>339</v>
      </c>
      <c r="G250" s="1055"/>
      <c r="H250" s="1053" t="s">
        <v>244</v>
      </c>
      <c r="I250" s="1052">
        <v>0</v>
      </c>
    </row>
    <row r="251" spans="1:9">
      <c r="A251" s="1049">
        <v>41155</v>
      </c>
      <c r="B251" s="1060">
        <v>20</v>
      </c>
      <c r="C251" s="1051" t="s">
        <v>246</v>
      </c>
      <c r="D251" s="1052" t="s">
        <v>787</v>
      </c>
      <c r="F251" s="1057" t="s">
        <v>339</v>
      </c>
      <c r="G251" s="1055"/>
      <c r="H251" s="1053" t="s">
        <v>244</v>
      </c>
      <c r="I251" s="1052">
        <v>0</v>
      </c>
    </row>
    <row r="252" spans="1:9">
      <c r="A252" s="1049">
        <v>41155</v>
      </c>
      <c r="B252" s="1060">
        <v>50</v>
      </c>
      <c r="C252" s="1051" t="s">
        <v>246</v>
      </c>
      <c r="D252" s="1052" t="s">
        <v>250</v>
      </c>
      <c r="F252" s="1057">
        <v>0</v>
      </c>
      <c r="G252" s="1055"/>
      <c r="H252" s="1053" t="s">
        <v>244</v>
      </c>
      <c r="I252" s="1052">
        <v>0</v>
      </c>
    </row>
    <row r="253" spans="1:9">
      <c r="A253" s="1049">
        <v>41155</v>
      </c>
      <c r="B253" s="1060">
        <v>45</v>
      </c>
      <c r="C253" s="1051" t="s">
        <v>246</v>
      </c>
      <c r="D253" s="1052" t="s">
        <v>784</v>
      </c>
      <c r="F253" s="1057" t="s">
        <v>339</v>
      </c>
      <c r="G253" s="1055"/>
      <c r="H253" s="1053" t="s">
        <v>244</v>
      </c>
      <c r="I253" s="1052">
        <v>0</v>
      </c>
    </row>
    <row r="254" spans="1:9">
      <c r="A254" s="1049">
        <v>41155</v>
      </c>
      <c r="B254" s="1060">
        <v>30</v>
      </c>
      <c r="C254" s="1051" t="s">
        <v>246</v>
      </c>
      <c r="D254" s="1052" t="s">
        <v>751</v>
      </c>
      <c r="F254" s="1057" t="s">
        <v>339</v>
      </c>
      <c r="G254" s="1055"/>
      <c r="H254" s="1053" t="s">
        <v>244</v>
      </c>
      <c r="I254" s="1052">
        <v>0</v>
      </c>
    </row>
    <row r="255" spans="1:9">
      <c r="A255" s="1049">
        <v>41155</v>
      </c>
      <c r="B255" s="1060">
        <v>10</v>
      </c>
      <c r="C255" s="1051" t="s">
        <v>246</v>
      </c>
      <c r="D255" s="1052" t="s">
        <v>1056</v>
      </c>
      <c r="F255" s="1057" t="s">
        <v>339</v>
      </c>
      <c r="G255" s="1055"/>
      <c r="H255" s="1053" t="s">
        <v>244</v>
      </c>
      <c r="I255" s="1052">
        <v>0</v>
      </c>
    </row>
    <row r="256" spans="1:9">
      <c r="A256" s="1049">
        <v>41155</v>
      </c>
      <c r="B256" s="1060">
        <v>15</v>
      </c>
      <c r="C256" s="1051" t="s">
        <v>246</v>
      </c>
      <c r="D256" s="1052" t="s">
        <v>280</v>
      </c>
      <c r="F256" s="1057" t="s">
        <v>339</v>
      </c>
      <c r="G256" s="1055"/>
      <c r="H256" s="1053" t="s">
        <v>244</v>
      </c>
      <c r="I256" s="1052">
        <v>0</v>
      </c>
    </row>
    <row r="257" spans="1:9">
      <c r="A257" s="1049">
        <v>41155</v>
      </c>
      <c r="B257" s="1060">
        <v>10</v>
      </c>
      <c r="C257" s="1051" t="s">
        <v>246</v>
      </c>
      <c r="D257" s="1052" t="s">
        <v>994</v>
      </c>
      <c r="F257" s="1057" t="s">
        <v>339</v>
      </c>
      <c r="G257" s="1055"/>
      <c r="H257" s="1053" t="s">
        <v>244</v>
      </c>
      <c r="I257" s="1052">
        <v>0</v>
      </c>
    </row>
    <row r="258" spans="1:9">
      <c r="A258" s="1049">
        <v>41155</v>
      </c>
      <c r="B258" s="1060">
        <v>10</v>
      </c>
      <c r="C258" s="1051" t="s">
        <v>246</v>
      </c>
      <c r="D258" s="1052" t="s">
        <v>955</v>
      </c>
      <c r="F258" s="1057">
        <v>0</v>
      </c>
      <c r="G258" s="1055"/>
      <c r="H258" s="1053" t="s">
        <v>244</v>
      </c>
      <c r="I258" s="1052">
        <v>0</v>
      </c>
    </row>
    <row r="259" spans="1:9">
      <c r="A259" s="1049">
        <v>41155</v>
      </c>
      <c r="B259" s="1060">
        <v>10</v>
      </c>
      <c r="C259" s="1051" t="s">
        <v>246</v>
      </c>
      <c r="D259" s="1052" t="s">
        <v>388</v>
      </c>
      <c r="F259" s="1057" t="s">
        <v>339</v>
      </c>
      <c r="G259" s="1055"/>
      <c r="H259" s="1053" t="s">
        <v>244</v>
      </c>
      <c r="I259" s="1052">
        <v>0</v>
      </c>
    </row>
    <row r="260" spans="1:9">
      <c r="A260" s="1049">
        <v>41155</v>
      </c>
      <c r="B260" s="1060">
        <v>10</v>
      </c>
      <c r="C260" s="1051" t="s">
        <v>246</v>
      </c>
      <c r="D260" s="1052" t="s">
        <v>996</v>
      </c>
      <c r="F260" s="1057">
        <v>0</v>
      </c>
      <c r="G260" s="1055"/>
      <c r="H260" s="1053" t="s">
        <v>244</v>
      </c>
      <c r="I260" s="1052">
        <v>0</v>
      </c>
    </row>
    <row r="261" spans="1:9">
      <c r="A261" s="1049">
        <v>41155</v>
      </c>
      <c r="B261" s="1060">
        <v>25</v>
      </c>
      <c r="C261" s="1051" t="s">
        <v>246</v>
      </c>
      <c r="D261" s="1052" t="s">
        <v>1070</v>
      </c>
      <c r="F261" s="1057" t="s">
        <v>339</v>
      </c>
      <c r="G261" s="1055"/>
      <c r="H261" s="1053" t="s">
        <v>244</v>
      </c>
      <c r="I261" s="1052">
        <v>0</v>
      </c>
    </row>
    <row r="262" spans="1:9">
      <c r="A262" s="1049">
        <v>41155</v>
      </c>
      <c r="B262" s="1060">
        <v>5</v>
      </c>
      <c r="C262" s="1051" t="s">
        <v>246</v>
      </c>
      <c r="D262" s="1052" t="s">
        <v>755</v>
      </c>
      <c r="F262" s="1057" t="s">
        <v>339</v>
      </c>
      <c r="G262" s="1055"/>
      <c r="H262" s="1053" t="s">
        <v>244</v>
      </c>
      <c r="I262" s="1052">
        <v>0</v>
      </c>
    </row>
    <row r="263" spans="1:9">
      <c r="A263" s="1049">
        <v>41155</v>
      </c>
      <c r="B263" s="1060">
        <v>75</v>
      </c>
      <c r="C263" s="1051" t="s">
        <v>246</v>
      </c>
      <c r="D263" s="1052" t="s">
        <v>1003</v>
      </c>
      <c r="F263" s="1057">
        <v>0</v>
      </c>
      <c r="G263" s="1055"/>
      <c r="H263" s="1053" t="s">
        <v>244</v>
      </c>
      <c r="I263" s="1052">
        <v>0</v>
      </c>
    </row>
    <row r="264" spans="1:9">
      <c r="A264" s="1049">
        <v>41155</v>
      </c>
      <c r="B264" s="1060">
        <v>40</v>
      </c>
      <c r="C264" s="1051" t="s">
        <v>246</v>
      </c>
      <c r="D264" s="1052" t="s">
        <v>387</v>
      </c>
      <c r="F264" s="1057">
        <v>0</v>
      </c>
      <c r="G264" s="1055"/>
      <c r="H264" s="1053" t="s">
        <v>244</v>
      </c>
      <c r="I264" s="1052">
        <v>0</v>
      </c>
    </row>
    <row r="265" spans="1:9">
      <c r="A265" s="1049">
        <v>41155</v>
      </c>
      <c r="B265" s="1060">
        <v>10</v>
      </c>
      <c r="C265" s="1051" t="s">
        <v>246</v>
      </c>
      <c r="D265" s="1052" t="s">
        <v>1005</v>
      </c>
      <c r="F265" s="1057" t="s">
        <v>339</v>
      </c>
      <c r="G265" s="1055"/>
      <c r="H265" s="1053" t="s">
        <v>244</v>
      </c>
      <c r="I265" s="1052">
        <v>0</v>
      </c>
    </row>
    <row r="266" spans="1:9">
      <c r="A266" s="1049">
        <v>41155</v>
      </c>
      <c r="B266" s="1060">
        <v>20</v>
      </c>
      <c r="C266" s="1051" t="s">
        <v>246</v>
      </c>
      <c r="D266" s="1052" t="s">
        <v>254</v>
      </c>
      <c r="F266" s="1057" t="s">
        <v>339</v>
      </c>
      <c r="G266" s="1055"/>
      <c r="H266" s="1053" t="s">
        <v>244</v>
      </c>
      <c r="I266" s="1052">
        <v>0</v>
      </c>
    </row>
    <row r="267" spans="1:9">
      <c r="A267" s="1049">
        <v>41155</v>
      </c>
      <c r="B267" s="1060">
        <v>20</v>
      </c>
      <c r="C267" s="1051" t="s">
        <v>246</v>
      </c>
      <c r="D267" s="1052" t="s">
        <v>1028</v>
      </c>
      <c r="F267" s="1057" t="s">
        <v>339</v>
      </c>
      <c r="G267" s="1055"/>
      <c r="H267" s="1053" t="s">
        <v>244</v>
      </c>
      <c r="I267" s="1052">
        <v>0</v>
      </c>
    </row>
    <row r="268" spans="1:9">
      <c r="A268" s="1049">
        <v>41155</v>
      </c>
      <c r="B268" s="1060">
        <v>50</v>
      </c>
      <c r="C268" s="1051" t="s">
        <v>246</v>
      </c>
      <c r="D268" s="1052" t="s">
        <v>990</v>
      </c>
      <c r="F268" s="1057" t="s">
        <v>339</v>
      </c>
      <c r="G268" s="1055"/>
      <c r="H268" s="1053" t="s">
        <v>244</v>
      </c>
      <c r="I268" s="1052">
        <v>0</v>
      </c>
    </row>
    <row r="269" spans="1:9">
      <c r="A269" s="1049">
        <v>41155</v>
      </c>
      <c r="B269" s="1060">
        <v>10</v>
      </c>
      <c r="C269" s="1051" t="s">
        <v>246</v>
      </c>
      <c r="D269" s="1052" t="s">
        <v>932</v>
      </c>
      <c r="F269" s="1057" t="s">
        <v>339</v>
      </c>
      <c r="G269" s="1055"/>
      <c r="H269" s="1053" t="s">
        <v>244</v>
      </c>
      <c r="I269" s="1052">
        <v>0</v>
      </c>
    </row>
    <row r="270" spans="1:9">
      <c r="A270" s="1049">
        <v>41155</v>
      </c>
      <c r="B270" s="1060">
        <v>15</v>
      </c>
      <c r="C270" s="1051" t="s">
        <v>246</v>
      </c>
      <c r="D270" s="1052" t="s">
        <v>934</v>
      </c>
      <c r="F270" s="1057">
        <v>0</v>
      </c>
      <c r="G270" s="1055"/>
      <c r="H270" s="1053" t="s">
        <v>244</v>
      </c>
      <c r="I270" s="1052">
        <v>0</v>
      </c>
    </row>
    <row r="271" spans="1:9">
      <c r="A271" s="1049">
        <v>41156</v>
      </c>
      <c r="B271" s="1060">
        <v>148.25</v>
      </c>
      <c r="C271" s="1051" t="s">
        <v>246</v>
      </c>
      <c r="D271" s="1052" t="s">
        <v>788</v>
      </c>
      <c r="F271" s="1057" t="s">
        <v>339</v>
      </c>
      <c r="G271" s="1055"/>
      <c r="H271" s="1053" t="s">
        <v>244</v>
      </c>
      <c r="I271" s="1052">
        <v>0</v>
      </c>
    </row>
    <row r="272" spans="1:9">
      <c r="A272" s="1049">
        <v>41157</v>
      </c>
      <c r="B272" s="1060">
        <v>100</v>
      </c>
      <c r="C272" s="1051" t="s">
        <v>246</v>
      </c>
      <c r="D272" s="1052" t="s">
        <v>1000</v>
      </c>
      <c r="F272" s="1057">
        <v>0</v>
      </c>
      <c r="G272" s="1055"/>
      <c r="H272" s="1053" t="s">
        <v>244</v>
      </c>
      <c r="I272" s="1052">
        <v>0</v>
      </c>
    </row>
    <row r="273" spans="1:9">
      <c r="A273" s="1049">
        <v>41157</v>
      </c>
      <c r="B273" s="1060">
        <v>15</v>
      </c>
      <c r="C273" s="1051" t="s">
        <v>246</v>
      </c>
      <c r="D273" s="1052" t="s">
        <v>306</v>
      </c>
      <c r="F273" s="1057" t="s">
        <v>339</v>
      </c>
      <c r="G273" s="1055"/>
      <c r="H273" s="1053" t="s">
        <v>244</v>
      </c>
      <c r="I273" s="1052">
        <v>0</v>
      </c>
    </row>
    <row r="274" spans="1:9">
      <c r="A274" s="1049">
        <v>41157</v>
      </c>
      <c r="B274" s="1060">
        <v>60</v>
      </c>
      <c r="C274" s="1051" t="s">
        <v>246</v>
      </c>
      <c r="D274" s="1052" t="s">
        <v>935</v>
      </c>
      <c r="F274" s="1057" t="s">
        <v>339</v>
      </c>
      <c r="G274" s="1055"/>
      <c r="H274" s="1053" t="s">
        <v>244</v>
      </c>
      <c r="I274" s="1052">
        <v>0</v>
      </c>
    </row>
    <row r="275" spans="1:9">
      <c r="A275" s="1049">
        <v>41157</v>
      </c>
      <c r="B275" s="1060">
        <v>5</v>
      </c>
      <c r="C275" s="1051" t="s">
        <v>246</v>
      </c>
      <c r="D275" s="1052" t="s">
        <v>318</v>
      </c>
      <c r="F275" s="1057" t="s">
        <v>339</v>
      </c>
      <c r="G275" s="1055"/>
      <c r="H275" s="1053" t="s">
        <v>244</v>
      </c>
      <c r="I275" s="1052">
        <v>0</v>
      </c>
    </row>
    <row r="276" spans="1:9">
      <c r="A276" s="1049">
        <v>41157</v>
      </c>
      <c r="B276" s="1060">
        <v>5</v>
      </c>
      <c r="C276" s="1051" t="s">
        <v>246</v>
      </c>
      <c r="D276" s="1052" t="s">
        <v>310</v>
      </c>
      <c r="F276" s="1057" t="s">
        <v>339</v>
      </c>
      <c r="G276" s="1055"/>
      <c r="H276" s="1053" t="s">
        <v>244</v>
      </c>
      <c r="I276" s="1052">
        <v>0</v>
      </c>
    </row>
    <row r="277" spans="1:9">
      <c r="A277" s="1049">
        <v>41157</v>
      </c>
      <c r="B277" s="1060">
        <v>10</v>
      </c>
      <c r="C277" s="1051" t="s">
        <v>246</v>
      </c>
      <c r="D277" s="1052" t="s">
        <v>307</v>
      </c>
      <c r="F277" s="1057">
        <v>0</v>
      </c>
      <c r="G277" s="1055"/>
      <c r="H277" s="1053" t="s">
        <v>244</v>
      </c>
      <c r="I277" s="1052">
        <v>0</v>
      </c>
    </row>
    <row r="278" spans="1:9">
      <c r="A278" s="1049">
        <v>41158</v>
      </c>
      <c r="B278" s="1060">
        <v>15</v>
      </c>
      <c r="C278" s="1051" t="s">
        <v>1087</v>
      </c>
      <c r="D278" s="1052" t="s">
        <v>1088</v>
      </c>
      <c r="F278" s="1057">
        <v>0</v>
      </c>
      <c r="G278" s="1055"/>
      <c r="H278" s="1053" t="s">
        <v>244</v>
      </c>
      <c r="I278" s="1052">
        <v>0</v>
      </c>
    </row>
    <row r="279" spans="1:9">
      <c r="A279" s="1049">
        <v>41158</v>
      </c>
      <c r="B279" s="1060">
        <v>50</v>
      </c>
      <c r="C279" s="1051" t="s">
        <v>1087</v>
      </c>
      <c r="D279" s="1052" t="s">
        <v>1089</v>
      </c>
      <c r="F279" s="1057">
        <v>0</v>
      </c>
      <c r="G279" s="1055"/>
      <c r="H279" s="1053" t="s">
        <v>244</v>
      </c>
      <c r="I279" s="1052">
        <v>0</v>
      </c>
    </row>
    <row r="280" spans="1:9">
      <c r="A280" s="1049">
        <v>41158</v>
      </c>
      <c r="B280" s="1060">
        <v>40.799999999999997</v>
      </c>
      <c r="C280" s="1051" t="s">
        <v>246</v>
      </c>
      <c r="D280" s="1052" t="s">
        <v>429</v>
      </c>
      <c r="F280" s="1057">
        <v>0</v>
      </c>
      <c r="G280" s="1055"/>
      <c r="H280" s="1053" t="s">
        <v>244</v>
      </c>
      <c r="I280" s="1052">
        <v>0</v>
      </c>
    </row>
    <row r="281" spans="1:9">
      <c r="A281" s="1049">
        <v>41158</v>
      </c>
      <c r="B281" s="1060">
        <v>10</v>
      </c>
      <c r="C281" s="1051" t="s">
        <v>246</v>
      </c>
      <c r="D281" s="1052" t="s">
        <v>956</v>
      </c>
      <c r="F281" s="1057" t="s">
        <v>339</v>
      </c>
      <c r="G281" s="1055"/>
      <c r="H281" s="1053" t="s">
        <v>244</v>
      </c>
      <c r="I281" s="1052">
        <v>0</v>
      </c>
    </row>
    <row r="282" spans="1:9">
      <c r="A282" s="1049">
        <v>41159</v>
      </c>
      <c r="B282" s="1060">
        <v>40</v>
      </c>
      <c r="C282" s="1051" t="s">
        <v>246</v>
      </c>
      <c r="D282" s="1052" t="s">
        <v>1030</v>
      </c>
      <c r="F282" s="1057" t="s">
        <v>339</v>
      </c>
      <c r="G282" s="1055"/>
      <c r="H282" s="1053" t="s">
        <v>244</v>
      </c>
      <c r="I282" s="1052">
        <v>0</v>
      </c>
    </row>
    <row r="283" spans="1:9">
      <c r="A283" s="1049">
        <v>41162</v>
      </c>
      <c r="B283" s="1060">
        <v>40</v>
      </c>
      <c r="C283" s="1051" t="s">
        <v>1087</v>
      </c>
      <c r="D283" s="1052" t="s">
        <v>1088</v>
      </c>
      <c r="F283" s="1057">
        <v>0</v>
      </c>
      <c r="G283" s="1055"/>
      <c r="H283" s="1053" t="s">
        <v>244</v>
      </c>
      <c r="I283" s="1052">
        <v>0</v>
      </c>
    </row>
    <row r="284" spans="1:9">
      <c r="A284" s="1049">
        <v>41162</v>
      </c>
      <c r="B284" s="1060">
        <v>10</v>
      </c>
      <c r="C284" s="1051" t="s">
        <v>1087</v>
      </c>
      <c r="D284" s="1052" t="s">
        <v>1096</v>
      </c>
      <c r="F284" s="1057">
        <v>0</v>
      </c>
      <c r="G284" s="1055"/>
      <c r="H284" s="1053" t="s">
        <v>244</v>
      </c>
      <c r="I284" s="1052">
        <v>0</v>
      </c>
    </row>
    <row r="285" spans="1:9">
      <c r="A285" s="1049">
        <v>41162</v>
      </c>
      <c r="B285" s="1060">
        <v>235</v>
      </c>
      <c r="C285" s="1051" t="s">
        <v>246</v>
      </c>
      <c r="D285" s="1052" t="s">
        <v>920</v>
      </c>
      <c r="F285" s="1057" t="s">
        <v>339</v>
      </c>
      <c r="G285" s="1055"/>
      <c r="H285" s="1053" t="s">
        <v>244</v>
      </c>
      <c r="I285" s="1052">
        <v>0</v>
      </c>
    </row>
    <row r="286" spans="1:9">
      <c r="A286" s="1049">
        <v>41162</v>
      </c>
      <c r="B286" s="1060">
        <v>200</v>
      </c>
      <c r="C286" s="1051" t="s">
        <v>246</v>
      </c>
      <c r="D286" s="1052" t="s">
        <v>1091</v>
      </c>
      <c r="F286" s="1057" t="s">
        <v>339</v>
      </c>
      <c r="G286" s="1055"/>
      <c r="H286" s="1053" t="s">
        <v>244</v>
      </c>
      <c r="I286" s="1052">
        <v>0</v>
      </c>
    </row>
    <row r="287" spans="1:9">
      <c r="A287" s="1049">
        <v>41162</v>
      </c>
      <c r="B287" s="1060">
        <v>150</v>
      </c>
      <c r="C287" s="1051" t="s">
        <v>246</v>
      </c>
      <c r="D287" s="1052" t="s">
        <v>357</v>
      </c>
      <c r="F287" s="1057" t="s">
        <v>339</v>
      </c>
      <c r="G287" s="1055"/>
      <c r="H287" s="1053" t="s">
        <v>244</v>
      </c>
      <c r="I287" s="1052">
        <v>0</v>
      </c>
    </row>
    <row r="288" spans="1:9">
      <c r="A288" s="1049">
        <v>41165</v>
      </c>
      <c r="B288" s="1060">
        <v>500</v>
      </c>
      <c r="C288" s="1051" t="s">
        <v>246</v>
      </c>
      <c r="D288" s="1052" t="s">
        <v>276</v>
      </c>
      <c r="F288" s="1057">
        <v>0</v>
      </c>
      <c r="G288" s="1055"/>
      <c r="H288" s="1053" t="s">
        <v>244</v>
      </c>
      <c r="I288" s="1052">
        <v>0</v>
      </c>
    </row>
    <row r="289" spans="1:9">
      <c r="A289" s="1049">
        <v>41165</v>
      </c>
      <c r="B289" s="1060">
        <v>40</v>
      </c>
      <c r="C289" s="1051" t="s">
        <v>246</v>
      </c>
      <c r="D289" s="1052" t="s">
        <v>967</v>
      </c>
      <c r="F289" s="1057" t="s">
        <v>339</v>
      </c>
      <c r="G289" s="1055"/>
      <c r="H289" s="1053" t="s">
        <v>244</v>
      </c>
      <c r="I289" s="1052">
        <v>0</v>
      </c>
    </row>
    <row r="290" spans="1:9">
      <c r="A290" s="1049">
        <v>41166</v>
      </c>
      <c r="B290" s="1060">
        <v>20</v>
      </c>
      <c r="C290" s="1051" t="s">
        <v>1087</v>
      </c>
      <c r="D290" s="1052" t="s">
        <v>1092</v>
      </c>
      <c r="F290" s="1057">
        <v>0</v>
      </c>
      <c r="G290" s="1055"/>
      <c r="H290" s="1053" t="s">
        <v>244</v>
      </c>
      <c r="I290" s="1052">
        <v>0</v>
      </c>
    </row>
    <row r="291" spans="1:9">
      <c r="A291" s="1049">
        <v>41166</v>
      </c>
      <c r="B291" s="1060">
        <v>100</v>
      </c>
      <c r="C291" s="1051" t="s">
        <v>246</v>
      </c>
      <c r="D291" s="1052" t="s">
        <v>358</v>
      </c>
      <c r="F291" s="1057" t="s">
        <v>339</v>
      </c>
      <c r="G291" s="1055"/>
      <c r="H291" s="1053" t="s">
        <v>244</v>
      </c>
      <c r="I291" s="1052">
        <v>0</v>
      </c>
    </row>
    <row r="292" spans="1:9">
      <c r="A292" s="1049">
        <v>41166</v>
      </c>
      <c r="B292" s="1060">
        <v>6</v>
      </c>
      <c r="C292" s="1051" t="s">
        <v>246</v>
      </c>
      <c r="D292" s="1052" t="s">
        <v>1032</v>
      </c>
      <c r="F292" s="1057" t="s">
        <v>339</v>
      </c>
      <c r="G292" s="1055"/>
      <c r="H292" s="1053" t="s">
        <v>244</v>
      </c>
      <c r="I292" s="1052">
        <v>0</v>
      </c>
    </row>
    <row r="293" spans="1:9">
      <c r="A293" s="1049">
        <v>41169</v>
      </c>
      <c r="B293" s="1060">
        <v>30</v>
      </c>
      <c r="C293" s="1051" t="s">
        <v>246</v>
      </c>
      <c r="D293" s="1052" t="s">
        <v>258</v>
      </c>
      <c r="F293" s="1057" t="s">
        <v>339</v>
      </c>
      <c r="G293" s="1055"/>
      <c r="H293" s="1053" t="s">
        <v>244</v>
      </c>
      <c r="I293" s="1052">
        <v>0</v>
      </c>
    </row>
    <row r="294" spans="1:9">
      <c r="A294" s="1049">
        <v>41169</v>
      </c>
      <c r="B294" s="1060">
        <v>5</v>
      </c>
      <c r="C294" s="1051" t="s">
        <v>246</v>
      </c>
      <c r="D294" s="1052" t="s">
        <v>968</v>
      </c>
      <c r="F294" s="1057" t="s">
        <v>339</v>
      </c>
      <c r="G294" s="1055"/>
      <c r="H294" s="1053" t="s">
        <v>244</v>
      </c>
      <c r="I294" s="1052">
        <v>0</v>
      </c>
    </row>
    <row r="295" spans="1:9">
      <c r="A295" s="1049">
        <v>41169</v>
      </c>
      <c r="B295" s="1060">
        <v>5</v>
      </c>
      <c r="C295" s="1051" t="s">
        <v>246</v>
      </c>
      <c r="D295" s="1052" t="s">
        <v>360</v>
      </c>
      <c r="F295" s="1057" t="s">
        <v>339</v>
      </c>
      <c r="G295" s="1055"/>
      <c r="H295" s="1053" t="s">
        <v>244</v>
      </c>
      <c r="I295" s="1052">
        <v>0</v>
      </c>
    </row>
    <row r="296" spans="1:9">
      <c r="A296" s="1049">
        <v>41169</v>
      </c>
      <c r="B296" s="1060">
        <v>100</v>
      </c>
      <c r="C296" s="1051" t="s">
        <v>246</v>
      </c>
      <c r="D296" s="1052" t="s">
        <v>292</v>
      </c>
      <c r="F296" s="1057" t="s">
        <v>339</v>
      </c>
      <c r="G296" s="1055"/>
      <c r="H296" s="1053" t="s">
        <v>244</v>
      </c>
      <c r="I296" s="1052">
        <v>0</v>
      </c>
    </row>
    <row r="297" spans="1:9">
      <c r="A297" s="1049">
        <v>41169</v>
      </c>
      <c r="B297" s="1060">
        <v>135</v>
      </c>
      <c r="C297" s="1051" t="s">
        <v>246</v>
      </c>
      <c r="D297" s="1052" t="s">
        <v>769</v>
      </c>
      <c r="F297" s="1057">
        <v>0</v>
      </c>
      <c r="G297" s="1055"/>
      <c r="H297" s="1053" t="s">
        <v>244</v>
      </c>
      <c r="I297" s="1052">
        <v>0</v>
      </c>
    </row>
    <row r="298" spans="1:9">
      <c r="A298" s="1049">
        <v>41169</v>
      </c>
      <c r="B298" s="1060">
        <v>80</v>
      </c>
      <c r="C298" s="1051" t="s">
        <v>246</v>
      </c>
      <c r="D298" s="1052" t="s">
        <v>1044</v>
      </c>
      <c r="F298" s="1057">
        <v>0</v>
      </c>
      <c r="G298" s="1055"/>
      <c r="H298" s="1053" t="s">
        <v>244</v>
      </c>
      <c r="I298" s="1052">
        <v>0</v>
      </c>
    </row>
    <row r="299" spans="1:9">
      <c r="A299" s="1049">
        <v>41169</v>
      </c>
      <c r="B299" s="1060">
        <v>20</v>
      </c>
      <c r="C299" s="1051" t="s">
        <v>246</v>
      </c>
      <c r="D299" s="1052" t="s">
        <v>378</v>
      </c>
      <c r="F299" s="1057">
        <v>0</v>
      </c>
      <c r="G299" s="1055"/>
      <c r="H299" s="1053" t="s">
        <v>244</v>
      </c>
      <c r="I299" s="1052">
        <v>0</v>
      </c>
    </row>
    <row r="300" spans="1:9">
      <c r="A300" s="1049">
        <v>41169</v>
      </c>
      <c r="B300" s="1060">
        <v>100</v>
      </c>
      <c r="C300" s="1051" t="s">
        <v>246</v>
      </c>
      <c r="D300" s="1052" t="s">
        <v>940</v>
      </c>
      <c r="F300" s="1057" t="s">
        <v>339</v>
      </c>
      <c r="G300" s="1055"/>
      <c r="H300" s="1053" t="s">
        <v>244</v>
      </c>
      <c r="I300" s="1052">
        <v>0</v>
      </c>
    </row>
    <row r="301" spans="1:9">
      <c r="A301" s="1049">
        <v>41169</v>
      </c>
      <c r="B301" s="1060">
        <v>200</v>
      </c>
      <c r="C301" s="1051" t="s">
        <v>246</v>
      </c>
      <c r="D301" s="1052" t="s">
        <v>450</v>
      </c>
      <c r="F301" s="1057" t="s">
        <v>339</v>
      </c>
      <c r="G301" s="1055"/>
      <c r="H301" s="1053" t="s">
        <v>244</v>
      </c>
      <c r="I301" s="1052">
        <v>0</v>
      </c>
    </row>
    <row r="302" spans="1:9">
      <c r="A302" s="1049">
        <v>41169</v>
      </c>
      <c r="B302" s="1060">
        <v>7</v>
      </c>
      <c r="C302" s="1051" t="s">
        <v>246</v>
      </c>
      <c r="D302" s="1052" t="s">
        <v>976</v>
      </c>
      <c r="F302" s="1057">
        <v>0</v>
      </c>
      <c r="G302" s="1055"/>
      <c r="H302" s="1053" t="s">
        <v>244</v>
      </c>
      <c r="I302" s="1052">
        <v>0</v>
      </c>
    </row>
    <row r="303" spans="1:9">
      <c r="A303" s="1049">
        <v>41169</v>
      </c>
      <c r="B303" s="1060">
        <v>1</v>
      </c>
      <c r="C303" s="1051" t="s">
        <v>246</v>
      </c>
      <c r="D303" s="1052" t="s">
        <v>927</v>
      </c>
      <c r="F303" s="1057" t="s">
        <v>339</v>
      </c>
      <c r="G303" s="1055"/>
      <c r="H303" s="1053" t="s">
        <v>244</v>
      </c>
      <c r="I303" s="1052">
        <v>0</v>
      </c>
    </row>
    <row r="304" spans="1:9">
      <c r="A304" s="1049">
        <v>41171</v>
      </c>
      <c r="B304" s="1060">
        <v>40</v>
      </c>
      <c r="C304" s="1051" t="s">
        <v>246</v>
      </c>
      <c r="D304" s="1052" t="s">
        <v>400</v>
      </c>
      <c r="F304" s="1057" t="s">
        <v>339</v>
      </c>
      <c r="G304" s="1055"/>
      <c r="H304" s="1053" t="s">
        <v>244</v>
      </c>
      <c r="I304" s="1052">
        <v>0</v>
      </c>
    </row>
    <row r="305" spans="1:9">
      <c r="A305" s="1049">
        <v>41172</v>
      </c>
      <c r="B305" s="1060">
        <v>25</v>
      </c>
      <c r="C305" s="1051" t="s">
        <v>1087</v>
      </c>
      <c r="D305" s="1052" t="s">
        <v>1097</v>
      </c>
      <c r="F305" s="1057">
        <v>0</v>
      </c>
      <c r="G305" s="1055"/>
      <c r="H305" s="1053" t="s">
        <v>244</v>
      </c>
      <c r="I305" s="1052">
        <v>0</v>
      </c>
    </row>
    <row r="306" spans="1:9">
      <c r="A306" s="1049">
        <v>41172</v>
      </c>
      <c r="B306" s="1060">
        <v>20</v>
      </c>
      <c r="C306" s="1051" t="s">
        <v>1087</v>
      </c>
      <c r="D306" s="1052" t="s">
        <v>1098</v>
      </c>
      <c r="F306" s="1057">
        <v>0</v>
      </c>
      <c r="G306" s="1055"/>
      <c r="H306" s="1053" t="s">
        <v>244</v>
      </c>
      <c r="I306" s="1052">
        <v>0</v>
      </c>
    </row>
    <row r="307" spans="1:9">
      <c r="A307" s="1049">
        <v>41172</v>
      </c>
      <c r="B307" s="1060">
        <v>10</v>
      </c>
      <c r="C307" s="1051" t="s">
        <v>246</v>
      </c>
      <c r="D307" s="1052" t="s">
        <v>436</v>
      </c>
      <c r="F307" s="1057">
        <v>0</v>
      </c>
      <c r="G307" s="1055"/>
      <c r="H307" s="1053" t="s">
        <v>244</v>
      </c>
      <c r="I307" s="1052">
        <v>0</v>
      </c>
    </row>
    <row r="308" spans="1:9">
      <c r="A308" s="1049">
        <v>41173</v>
      </c>
      <c r="B308" s="1060">
        <v>10</v>
      </c>
      <c r="C308" s="1051" t="s">
        <v>1087</v>
      </c>
      <c r="D308" s="1052" t="s">
        <v>1093</v>
      </c>
      <c r="F308" s="1057">
        <v>0</v>
      </c>
      <c r="G308" s="1055"/>
      <c r="H308" s="1053" t="s">
        <v>244</v>
      </c>
      <c r="I308" s="1052">
        <v>0</v>
      </c>
    </row>
    <row r="309" spans="1:9">
      <c r="A309" s="1049">
        <v>41173</v>
      </c>
      <c r="B309" s="1060">
        <v>40</v>
      </c>
      <c r="C309" s="1051" t="s">
        <v>246</v>
      </c>
      <c r="D309" s="1052" t="s">
        <v>261</v>
      </c>
      <c r="F309" s="1057" t="s">
        <v>339</v>
      </c>
      <c r="G309" s="1055"/>
      <c r="H309" s="1053" t="s">
        <v>244</v>
      </c>
      <c r="I309" s="1052">
        <v>0</v>
      </c>
    </row>
    <row r="310" spans="1:9">
      <c r="A310" s="1049">
        <v>41173</v>
      </c>
      <c r="B310" s="1060">
        <v>12</v>
      </c>
      <c r="C310" s="1051" t="s">
        <v>246</v>
      </c>
      <c r="D310" s="1052" t="s">
        <v>294</v>
      </c>
      <c r="F310" s="1057" t="s">
        <v>339</v>
      </c>
      <c r="G310" s="1055"/>
      <c r="H310" s="1053" t="s">
        <v>244</v>
      </c>
      <c r="I310" s="1052">
        <v>0</v>
      </c>
    </row>
    <row r="311" spans="1:9">
      <c r="A311" s="1049">
        <v>41173</v>
      </c>
      <c r="B311" s="1060">
        <v>152</v>
      </c>
      <c r="C311" s="1051" t="s">
        <v>246</v>
      </c>
      <c r="D311" s="1052" t="s">
        <v>355</v>
      </c>
      <c r="F311" s="1057" t="s">
        <v>339</v>
      </c>
      <c r="G311" s="1055"/>
      <c r="H311" s="1053" t="s">
        <v>244</v>
      </c>
      <c r="I311" s="1052">
        <v>0</v>
      </c>
    </row>
    <row r="312" spans="1:9">
      <c r="A312" s="1049">
        <v>41173</v>
      </c>
      <c r="B312" s="1060">
        <v>5</v>
      </c>
      <c r="C312" s="1051" t="s">
        <v>246</v>
      </c>
      <c r="D312" s="1052" t="s">
        <v>773</v>
      </c>
      <c r="F312" s="1057">
        <v>0</v>
      </c>
      <c r="G312" s="1055"/>
      <c r="H312" s="1053" t="s">
        <v>244</v>
      </c>
      <c r="I312" s="1052">
        <v>0</v>
      </c>
    </row>
    <row r="313" spans="1:9">
      <c r="A313" s="1049">
        <v>41176</v>
      </c>
      <c r="B313" s="1060">
        <v>327</v>
      </c>
      <c r="C313" s="1051" t="s">
        <v>246</v>
      </c>
      <c r="D313" s="1052" t="s">
        <v>355</v>
      </c>
      <c r="F313" s="1057" t="s">
        <v>339</v>
      </c>
      <c r="G313" s="1055"/>
      <c r="H313" s="1053" t="s">
        <v>244</v>
      </c>
      <c r="I313" s="1052">
        <v>0</v>
      </c>
    </row>
    <row r="314" spans="1:9">
      <c r="A314" s="1049">
        <v>41176</v>
      </c>
      <c r="B314" s="1060">
        <v>5</v>
      </c>
      <c r="C314" s="1051" t="s">
        <v>246</v>
      </c>
      <c r="D314" s="1052" t="s">
        <v>795</v>
      </c>
      <c r="F314" s="1057" t="s">
        <v>339</v>
      </c>
      <c r="G314" s="1055"/>
      <c r="H314" s="1053" t="s">
        <v>244</v>
      </c>
      <c r="I314" s="1052">
        <v>0</v>
      </c>
    </row>
    <row r="315" spans="1:9">
      <c r="A315" s="1049">
        <v>41177</v>
      </c>
      <c r="B315" s="1060">
        <v>3</v>
      </c>
      <c r="C315" s="1051" t="s">
        <v>246</v>
      </c>
      <c r="D315" s="1052" t="s">
        <v>324</v>
      </c>
      <c r="F315" s="1057" t="s">
        <v>339</v>
      </c>
      <c r="G315" s="1055"/>
      <c r="H315" s="1053" t="s">
        <v>244</v>
      </c>
      <c r="I315" s="1052">
        <v>0</v>
      </c>
    </row>
    <row r="316" spans="1:9">
      <c r="A316" s="1049">
        <v>41177</v>
      </c>
      <c r="B316" s="1060">
        <v>10</v>
      </c>
      <c r="C316" s="1051" t="s">
        <v>246</v>
      </c>
      <c r="D316" s="1052" t="s">
        <v>302</v>
      </c>
      <c r="F316" s="1057">
        <v>0</v>
      </c>
      <c r="G316" s="1055"/>
      <c r="H316" s="1053" t="s">
        <v>244</v>
      </c>
      <c r="I316" s="1052">
        <v>0</v>
      </c>
    </row>
    <row r="317" spans="1:9">
      <c r="A317" s="1049">
        <v>41177</v>
      </c>
      <c r="B317" s="1060">
        <v>75</v>
      </c>
      <c r="C317" s="1051" t="s">
        <v>246</v>
      </c>
      <c r="D317" s="1052" t="s">
        <v>364</v>
      </c>
      <c r="F317" s="1057" t="s">
        <v>339</v>
      </c>
      <c r="G317" s="1055"/>
      <c r="H317" s="1053" t="s">
        <v>244</v>
      </c>
      <c r="I317" s="1052">
        <v>0</v>
      </c>
    </row>
    <row r="318" spans="1:9">
      <c r="A318" s="1049">
        <v>41177</v>
      </c>
      <c r="B318" s="1060">
        <v>3</v>
      </c>
      <c r="C318" s="1051" t="s">
        <v>246</v>
      </c>
      <c r="D318" s="1052" t="s">
        <v>324</v>
      </c>
      <c r="F318" s="1057" t="s">
        <v>339</v>
      </c>
      <c r="G318" s="1055"/>
      <c r="H318" s="1053" t="s">
        <v>244</v>
      </c>
      <c r="I318" s="1052">
        <v>0</v>
      </c>
    </row>
    <row r="319" spans="1:9">
      <c r="A319" s="1049">
        <v>41178</v>
      </c>
      <c r="B319" s="1060">
        <v>15</v>
      </c>
      <c r="C319" s="1051" t="s">
        <v>246</v>
      </c>
      <c r="D319" s="1052" t="s">
        <v>858</v>
      </c>
      <c r="F319" s="1057">
        <v>0</v>
      </c>
      <c r="G319" s="1055"/>
      <c r="H319" s="1053" t="s">
        <v>244</v>
      </c>
      <c r="I319" s="1052">
        <v>0</v>
      </c>
    </row>
    <row r="320" spans="1:9">
      <c r="A320" s="1049">
        <v>41179</v>
      </c>
      <c r="B320" s="1060">
        <v>365</v>
      </c>
      <c r="C320" s="1051">
        <v>103515</v>
      </c>
      <c r="D320" s="1052" t="s">
        <v>1095</v>
      </c>
      <c r="F320" s="1057">
        <v>0</v>
      </c>
      <c r="G320" s="1055"/>
      <c r="H320" s="1053" t="s">
        <v>244</v>
      </c>
      <c r="I320" s="1052">
        <v>0</v>
      </c>
    </row>
    <row r="321" spans="1:9">
      <c r="A321" s="1049">
        <v>41179</v>
      </c>
      <c r="B321" s="1060">
        <v>1092.8</v>
      </c>
      <c r="C321" s="1051" t="s">
        <v>1087</v>
      </c>
      <c r="D321" s="1052" t="s">
        <v>269</v>
      </c>
      <c r="F321" s="1057">
        <v>0</v>
      </c>
      <c r="G321" s="1055"/>
      <c r="H321" s="1053" t="s">
        <v>244</v>
      </c>
      <c r="I321" s="1052">
        <v>0</v>
      </c>
    </row>
    <row r="322" spans="1:9">
      <c r="A322" s="1049">
        <v>41179</v>
      </c>
      <c r="B322" s="1060">
        <v>50</v>
      </c>
      <c r="C322" s="1051" t="s">
        <v>246</v>
      </c>
      <c r="D322" s="1052" t="s">
        <v>1017</v>
      </c>
      <c r="F322" s="1057" t="s">
        <v>339</v>
      </c>
      <c r="G322" s="1055"/>
      <c r="H322" s="1053" t="s">
        <v>244</v>
      </c>
      <c r="I322" s="1052">
        <v>0</v>
      </c>
    </row>
    <row r="323" spans="1:9">
      <c r="A323" s="1049">
        <v>41180</v>
      </c>
      <c r="B323" s="1060">
        <v>551.09</v>
      </c>
      <c r="C323" s="1051" t="s">
        <v>246</v>
      </c>
      <c r="D323" s="1052" t="s">
        <v>1061</v>
      </c>
      <c r="F323" s="1057">
        <v>0</v>
      </c>
      <c r="G323" s="1055"/>
      <c r="H323" s="1053" t="s">
        <v>244</v>
      </c>
      <c r="I323" s="1052">
        <v>0</v>
      </c>
    </row>
    <row r="324" spans="1:9">
      <c r="A324" s="1049">
        <v>41180</v>
      </c>
      <c r="B324" s="1060">
        <v>25</v>
      </c>
      <c r="C324" s="1051" t="s">
        <v>246</v>
      </c>
      <c r="D324" s="1052" t="s">
        <v>1061</v>
      </c>
      <c r="F324" s="1057">
        <v>0</v>
      </c>
      <c r="G324" s="1055"/>
      <c r="H324" s="1053" t="s">
        <v>244</v>
      </c>
      <c r="I324" s="1052">
        <v>0</v>
      </c>
    </row>
    <row r="325" spans="1:9">
      <c r="A325" s="1049">
        <v>41180</v>
      </c>
      <c r="B325" s="1060">
        <v>200</v>
      </c>
      <c r="C325" s="1051" t="s">
        <v>246</v>
      </c>
      <c r="D325" s="1052" t="s">
        <v>348</v>
      </c>
      <c r="F325" s="1057" t="s">
        <v>339</v>
      </c>
      <c r="G325" s="1055"/>
      <c r="H325" s="1053" t="s">
        <v>244</v>
      </c>
      <c r="I325" s="1052">
        <v>0</v>
      </c>
    </row>
    <row r="326" spans="1:9">
      <c r="A326" s="1049">
        <v>41180</v>
      </c>
      <c r="B326" s="1060">
        <v>4523.58</v>
      </c>
      <c r="C326" s="1051" t="s">
        <v>246</v>
      </c>
      <c r="D326" s="1052" t="s">
        <v>422</v>
      </c>
      <c r="F326" s="1057">
        <v>0</v>
      </c>
      <c r="G326" s="1055"/>
      <c r="H326" s="1053" t="s">
        <v>244</v>
      </c>
      <c r="I326" s="1052">
        <v>0</v>
      </c>
    </row>
    <row r="327" spans="1:9">
      <c r="A327" s="1049">
        <v>41180</v>
      </c>
      <c r="B327" s="1060">
        <v>80</v>
      </c>
      <c r="C327" s="1051" t="s">
        <v>246</v>
      </c>
      <c r="D327" s="1052" t="s">
        <v>1038</v>
      </c>
      <c r="F327" s="1057" t="s">
        <v>339</v>
      </c>
      <c r="G327" s="1055"/>
      <c r="H327" s="1053" t="s">
        <v>244</v>
      </c>
      <c r="I327" s="1052">
        <v>0</v>
      </c>
    </row>
    <row r="328" spans="1:9">
      <c r="A328" s="1049">
        <v>41180</v>
      </c>
      <c r="B328" s="1060">
        <v>3</v>
      </c>
      <c r="C328" s="1051" t="s">
        <v>246</v>
      </c>
      <c r="D328" s="1052" t="s">
        <v>1004</v>
      </c>
      <c r="F328" s="1057">
        <v>0</v>
      </c>
      <c r="G328" s="1055"/>
      <c r="H328" s="1053" t="s">
        <v>244</v>
      </c>
      <c r="I328" s="1052">
        <v>0</v>
      </c>
    </row>
    <row r="329" spans="1:9">
      <c r="A329" s="1049">
        <v>41180</v>
      </c>
      <c r="B329" s="1060">
        <v>170</v>
      </c>
      <c r="C329" s="1051" t="s">
        <v>246</v>
      </c>
      <c r="D329" s="1052" t="s">
        <v>798</v>
      </c>
      <c r="F329" s="1057" t="s">
        <v>339</v>
      </c>
      <c r="G329" s="1055"/>
      <c r="H329" s="1053" t="s">
        <v>244</v>
      </c>
      <c r="I329" s="1052">
        <v>0</v>
      </c>
    </row>
    <row r="330" spans="1:9">
      <c r="A330" s="1049">
        <v>41180</v>
      </c>
      <c r="B330" s="1060">
        <v>150</v>
      </c>
      <c r="C330" s="1051" t="s">
        <v>246</v>
      </c>
      <c r="D330" s="1052" t="s">
        <v>327</v>
      </c>
      <c r="F330" s="1057" t="s">
        <v>339</v>
      </c>
      <c r="G330" s="1055"/>
      <c r="H330" s="1053" t="s">
        <v>244</v>
      </c>
      <c r="I330" s="1052">
        <v>0</v>
      </c>
    </row>
    <row r="331" spans="1:9">
      <c r="A331" s="1049">
        <v>41183</v>
      </c>
      <c r="B331" s="1060">
        <v>25</v>
      </c>
      <c r="C331" s="1051" t="s">
        <v>246</v>
      </c>
      <c r="D331" s="1052" t="s">
        <v>379</v>
      </c>
      <c r="F331" s="1057" t="s">
        <v>339</v>
      </c>
      <c r="G331" s="1055"/>
      <c r="H331" s="1053" t="s">
        <v>244</v>
      </c>
      <c r="I331" s="1052">
        <v>0</v>
      </c>
    </row>
    <row r="332" spans="1:9">
      <c r="A332" s="1049">
        <v>41183</v>
      </c>
      <c r="B332" s="1060">
        <v>25</v>
      </c>
      <c r="C332" s="1051" t="s">
        <v>246</v>
      </c>
      <c r="D332" s="1052" t="s">
        <v>337</v>
      </c>
      <c r="F332" s="1057">
        <v>0</v>
      </c>
      <c r="G332" s="1055"/>
      <c r="H332" s="1053" t="s">
        <v>244</v>
      </c>
      <c r="I332" s="1052">
        <v>0</v>
      </c>
    </row>
    <row r="333" spans="1:9">
      <c r="A333" s="1049">
        <v>41183</v>
      </c>
      <c r="B333" s="1060">
        <v>100</v>
      </c>
      <c r="C333" s="1051" t="s">
        <v>246</v>
      </c>
      <c r="D333" s="1052" t="s">
        <v>267</v>
      </c>
      <c r="F333" s="1057">
        <v>0</v>
      </c>
      <c r="G333" s="1055"/>
      <c r="H333" s="1053" t="s">
        <v>244</v>
      </c>
      <c r="I333" s="1052">
        <v>0</v>
      </c>
    </row>
    <row r="334" spans="1:9">
      <c r="A334" s="1049">
        <v>41183</v>
      </c>
      <c r="B334" s="1060">
        <v>50</v>
      </c>
      <c r="C334" s="1051" t="s">
        <v>246</v>
      </c>
      <c r="D334" s="1052" t="s">
        <v>774</v>
      </c>
      <c r="F334" s="1057" t="s">
        <v>339</v>
      </c>
      <c r="G334" s="1055"/>
      <c r="H334" s="1053" t="s">
        <v>244</v>
      </c>
      <c r="I334" s="1052">
        <v>0</v>
      </c>
    </row>
    <row r="335" spans="1:9">
      <c r="A335" s="1049">
        <v>41183</v>
      </c>
      <c r="B335" s="1060">
        <v>10</v>
      </c>
      <c r="C335" s="1051" t="s">
        <v>246</v>
      </c>
      <c r="D335" s="1052" t="s">
        <v>791</v>
      </c>
      <c r="F335" s="1057" t="s">
        <v>339</v>
      </c>
      <c r="G335" s="1055"/>
      <c r="H335" s="1053" t="s">
        <v>244</v>
      </c>
      <c r="I335" s="1052">
        <v>0</v>
      </c>
    </row>
    <row r="336" spans="1:9">
      <c r="A336" s="1049">
        <v>41183</v>
      </c>
      <c r="B336" s="1060">
        <v>10</v>
      </c>
      <c r="C336" s="1051" t="s">
        <v>246</v>
      </c>
      <c r="D336" s="1052" t="s">
        <v>338</v>
      </c>
      <c r="F336" s="1057" t="s">
        <v>339</v>
      </c>
      <c r="G336" s="1055"/>
      <c r="H336" s="1053" t="s">
        <v>244</v>
      </c>
      <c r="I336" s="1052">
        <v>0</v>
      </c>
    </row>
    <row r="337" spans="1:9">
      <c r="A337" s="1049">
        <v>41183</v>
      </c>
      <c r="B337" s="1060">
        <v>25</v>
      </c>
      <c r="C337" s="1051" t="s">
        <v>246</v>
      </c>
      <c r="D337" s="1052" t="s">
        <v>762</v>
      </c>
      <c r="F337" s="1057" t="s">
        <v>339</v>
      </c>
      <c r="G337" s="1055"/>
      <c r="H337" s="1053" t="s">
        <v>244</v>
      </c>
      <c r="I337" s="1052">
        <v>0</v>
      </c>
    </row>
    <row r="338" spans="1:9">
      <c r="A338" s="1049">
        <v>41183</v>
      </c>
      <c r="B338" s="1060">
        <v>195.52</v>
      </c>
      <c r="C338" s="1051" t="s">
        <v>246</v>
      </c>
      <c r="D338" s="1052" t="s">
        <v>911</v>
      </c>
      <c r="F338" s="1057">
        <v>0</v>
      </c>
      <c r="G338" s="1055"/>
      <c r="H338" s="1053" t="s">
        <v>244</v>
      </c>
      <c r="I338" s="1052">
        <v>0</v>
      </c>
    </row>
    <row r="339" spans="1:9">
      <c r="A339" s="1049">
        <v>41183</v>
      </c>
      <c r="B339" s="1060">
        <v>10</v>
      </c>
      <c r="C339" s="1051" t="s">
        <v>246</v>
      </c>
      <c r="D339" s="1052" t="s">
        <v>1040</v>
      </c>
      <c r="F339" s="1057" t="s">
        <v>339</v>
      </c>
      <c r="G339" s="1055"/>
      <c r="H339" s="1053" t="s">
        <v>244</v>
      </c>
      <c r="I339" s="1052">
        <v>0</v>
      </c>
    </row>
    <row r="340" spans="1:9">
      <c r="A340" s="1049">
        <v>41183</v>
      </c>
      <c r="B340" s="1060">
        <v>30</v>
      </c>
      <c r="C340" s="1051" t="s">
        <v>246</v>
      </c>
      <c r="D340" s="1052" t="s">
        <v>792</v>
      </c>
      <c r="F340" s="1057" t="s">
        <v>339</v>
      </c>
      <c r="G340" s="1055"/>
      <c r="H340" s="1053" t="s">
        <v>244</v>
      </c>
      <c r="I340" s="1052">
        <v>0</v>
      </c>
    </row>
    <row r="341" spans="1:9">
      <c r="A341" s="1049">
        <v>41183</v>
      </c>
      <c r="B341" s="1060">
        <v>5</v>
      </c>
      <c r="C341" s="1051" t="s">
        <v>246</v>
      </c>
      <c r="D341" s="1052" t="s">
        <v>1029</v>
      </c>
      <c r="F341" s="1057" t="s">
        <v>339</v>
      </c>
      <c r="G341" s="1055"/>
      <c r="H341" s="1053" t="s">
        <v>244</v>
      </c>
      <c r="I341" s="1052">
        <v>0</v>
      </c>
    </row>
    <row r="342" spans="1:9">
      <c r="A342" s="1049">
        <v>41183</v>
      </c>
      <c r="B342" s="1060">
        <v>75</v>
      </c>
      <c r="C342" s="1051" t="s">
        <v>246</v>
      </c>
      <c r="D342" s="1052" t="s">
        <v>1003</v>
      </c>
      <c r="F342" s="1057">
        <v>0</v>
      </c>
      <c r="G342" s="1055"/>
      <c r="H342" s="1053" t="s">
        <v>244</v>
      </c>
      <c r="I342" s="1052">
        <v>0</v>
      </c>
    </row>
    <row r="343" spans="1:9">
      <c r="A343" s="1049">
        <v>41183</v>
      </c>
      <c r="B343" s="1060">
        <v>210</v>
      </c>
      <c r="C343" s="1051" t="s">
        <v>246</v>
      </c>
      <c r="D343" s="1052" t="s">
        <v>346</v>
      </c>
      <c r="F343" s="1057" t="s">
        <v>339</v>
      </c>
      <c r="G343" s="1055"/>
      <c r="H343" s="1053" t="s">
        <v>244</v>
      </c>
      <c r="I343" s="1052">
        <v>0</v>
      </c>
    </row>
    <row r="344" spans="1:9">
      <c r="A344" s="1049">
        <v>41183</v>
      </c>
      <c r="B344" s="1060">
        <v>50</v>
      </c>
      <c r="C344" s="1051" t="s">
        <v>246</v>
      </c>
      <c r="D344" s="1052" t="s">
        <v>990</v>
      </c>
      <c r="F344" s="1057" t="s">
        <v>339</v>
      </c>
      <c r="G344" s="1055"/>
      <c r="H344" s="1053" t="s">
        <v>244</v>
      </c>
      <c r="I344" s="1052">
        <v>0</v>
      </c>
    </row>
    <row r="345" spans="1:9">
      <c r="A345" s="1049">
        <v>41183</v>
      </c>
      <c r="B345" s="1060">
        <v>5</v>
      </c>
      <c r="C345" s="1051" t="s">
        <v>246</v>
      </c>
      <c r="D345" s="1052" t="s">
        <v>929</v>
      </c>
      <c r="F345" s="1057" t="s">
        <v>339</v>
      </c>
      <c r="G345" s="1055"/>
      <c r="H345" s="1053" t="s">
        <v>244</v>
      </c>
      <c r="I345" s="1052">
        <v>0</v>
      </c>
    </row>
    <row r="346" spans="1:9">
      <c r="A346" s="1049">
        <v>41183</v>
      </c>
      <c r="B346" s="1060">
        <v>2</v>
      </c>
      <c r="C346" s="1051" t="s">
        <v>246</v>
      </c>
      <c r="D346" s="1052" t="s">
        <v>800</v>
      </c>
      <c r="F346" s="1057" t="s">
        <v>339</v>
      </c>
      <c r="G346" s="1055"/>
      <c r="H346" s="1053" t="s">
        <v>244</v>
      </c>
      <c r="I346" s="1052">
        <v>0</v>
      </c>
    </row>
    <row r="347" spans="1:9">
      <c r="A347" s="1049">
        <v>41183</v>
      </c>
      <c r="B347" s="1060">
        <v>30</v>
      </c>
      <c r="C347" s="1051" t="s">
        <v>246</v>
      </c>
      <c r="D347" s="1052" t="s">
        <v>1069</v>
      </c>
      <c r="F347" s="1057">
        <v>0</v>
      </c>
      <c r="G347" s="1055"/>
      <c r="H347" s="1053" t="s">
        <v>244</v>
      </c>
      <c r="I347" s="1052">
        <v>0</v>
      </c>
    </row>
    <row r="348" spans="1:9">
      <c r="A348" s="1049">
        <v>41183</v>
      </c>
      <c r="B348" s="1060">
        <v>25</v>
      </c>
      <c r="C348" s="1051" t="s">
        <v>246</v>
      </c>
      <c r="D348" s="1052" t="s">
        <v>1070</v>
      </c>
      <c r="F348" s="1057" t="s">
        <v>339</v>
      </c>
      <c r="G348" s="1055"/>
      <c r="H348" s="1053" t="s">
        <v>244</v>
      </c>
      <c r="I348" s="1052">
        <v>0</v>
      </c>
    </row>
    <row r="349" spans="1:9">
      <c r="A349" s="1049">
        <v>41183</v>
      </c>
      <c r="B349" s="1060">
        <v>15</v>
      </c>
      <c r="C349" s="1051" t="s">
        <v>246</v>
      </c>
      <c r="D349" s="1052" t="s">
        <v>248</v>
      </c>
      <c r="F349" s="1057">
        <v>0</v>
      </c>
      <c r="G349" s="1055"/>
      <c r="H349" s="1053" t="s">
        <v>244</v>
      </c>
      <c r="I349" s="1052">
        <v>0</v>
      </c>
    </row>
    <row r="350" spans="1:9">
      <c r="A350" s="1049">
        <v>41183</v>
      </c>
      <c r="B350" s="1060">
        <v>20</v>
      </c>
      <c r="C350" s="1051" t="s">
        <v>246</v>
      </c>
      <c r="D350" s="1052" t="s">
        <v>952</v>
      </c>
      <c r="F350" s="1057" t="s">
        <v>339</v>
      </c>
      <c r="G350" s="1055"/>
      <c r="H350" s="1053" t="s">
        <v>244</v>
      </c>
      <c r="I350" s="1052">
        <v>0</v>
      </c>
    </row>
    <row r="351" spans="1:9">
      <c r="A351" s="1049">
        <v>41183</v>
      </c>
      <c r="B351" s="1060">
        <v>50</v>
      </c>
      <c r="C351" s="1051" t="s">
        <v>246</v>
      </c>
      <c r="D351" s="1052" t="s">
        <v>252</v>
      </c>
      <c r="F351" s="1057" t="s">
        <v>339</v>
      </c>
      <c r="G351" s="1055"/>
      <c r="H351" s="1053" t="s">
        <v>244</v>
      </c>
      <c r="I351" s="1052">
        <v>0</v>
      </c>
    </row>
    <row r="352" spans="1:9">
      <c r="A352" s="1049">
        <v>41183</v>
      </c>
      <c r="B352" s="1060">
        <v>40</v>
      </c>
      <c r="C352" s="1051" t="s">
        <v>246</v>
      </c>
      <c r="D352" s="1052" t="s">
        <v>387</v>
      </c>
      <c r="F352" s="1057">
        <v>0</v>
      </c>
      <c r="G352" s="1055"/>
      <c r="H352" s="1053" t="s">
        <v>244</v>
      </c>
      <c r="I352" s="1052">
        <v>0</v>
      </c>
    </row>
    <row r="353" spans="1:9">
      <c r="A353" s="1049">
        <v>41183</v>
      </c>
      <c r="B353" s="1060">
        <v>25</v>
      </c>
      <c r="C353" s="1051" t="s">
        <v>246</v>
      </c>
      <c r="D353" s="1052" t="s">
        <v>402</v>
      </c>
      <c r="F353" s="1057">
        <v>0</v>
      </c>
      <c r="G353" s="1055"/>
      <c r="H353" s="1053" t="s">
        <v>244</v>
      </c>
      <c r="I353" s="1052">
        <v>0</v>
      </c>
    </row>
    <row r="354" spans="1:9">
      <c r="A354" s="1049">
        <v>41183</v>
      </c>
      <c r="B354" s="1060">
        <v>10</v>
      </c>
      <c r="C354" s="1051" t="s">
        <v>246</v>
      </c>
      <c r="D354" s="1052" t="s">
        <v>772</v>
      </c>
      <c r="F354" s="1057" t="s">
        <v>339</v>
      </c>
      <c r="G354" s="1055"/>
      <c r="H354" s="1053" t="s">
        <v>244</v>
      </c>
      <c r="I354" s="1052">
        <v>0</v>
      </c>
    </row>
    <row r="355" spans="1:9">
      <c r="A355" s="1049">
        <v>41183</v>
      </c>
      <c r="B355" s="1060">
        <v>20</v>
      </c>
      <c r="C355" s="1051" t="s">
        <v>246</v>
      </c>
      <c r="D355" s="1052" t="s">
        <v>342</v>
      </c>
      <c r="F355" s="1057" t="s">
        <v>339</v>
      </c>
      <c r="G355" s="1055"/>
      <c r="H355" s="1053" t="s">
        <v>244</v>
      </c>
      <c r="I355" s="1052">
        <v>0</v>
      </c>
    </row>
    <row r="356" spans="1:9">
      <c r="A356" s="1049">
        <v>41183</v>
      </c>
      <c r="B356" s="1060">
        <v>50</v>
      </c>
      <c r="C356" s="1051" t="s">
        <v>246</v>
      </c>
      <c r="D356" s="1052" t="s">
        <v>776</v>
      </c>
      <c r="F356" s="1057" t="s">
        <v>339</v>
      </c>
      <c r="G356" s="1055"/>
      <c r="H356" s="1053" t="s">
        <v>244</v>
      </c>
      <c r="I356" s="1052">
        <v>0</v>
      </c>
    </row>
    <row r="357" spans="1:9">
      <c r="A357" s="1049">
        <v>41183</v>
      </c>
      <c r="B357" s="1060">
        <v>20</v>
      </c>
      <c r="C357" s="1051" t="s">
        <v>246</v>
      </c>
      <c r="D357" s="1052" t="s">
        <v>787</v>
      </c>
      <c r="F357" s="1057" t="s">
        <v>339</v>
      </c>
      <c r="G357" s="1055"/>
      <c r="H357" s="1053" t="s">
        <v>244</v>
      </c>
      <c r="I357" s="1052">
        <v>0</v>
      </c>
    </row>
    <row r="358" spans="1:9">
      <c r="A358" s="1049">
        <v>41183</v>
      </c>
      <c r="B358" s="1060">
        <v>10</v>
      </c>
      <c r="C358" s="1051" t="s">
        <v>246</v>
      </c>
      <c r="D358" s="1052" t="s">
        <v>388</v>
      </c>
      <c r="F358" s="1057" t="s">
        <v>339</v>
      </c>
      <c r="G358" s="1055"/>
      <c r="H358" s="1053" t="s">
        <v>244</v>
      </c>
      <c r="I358" s="1052">
        <v>0</v>
      </c>
    </row>
    <row r="359" spans="1:9">
      <c r="A359" s="1049">
        <v>41183</v>
      </c>
      <c r="B359" s="1060">
        <v>10</v>
      </c>
      <c r="C359" s="1051" t="s">
        <v>246</v>
      </c>
      <c r="D359" s="1052" t="s">
        <v>1001</v>
      </c>
      <c r="F359" s="1057" t="s">
        <v>339</v>
      </c>
      <c r="G359" s="1055"/>
      <c r="H359" s="1053" t="s">
        <v>244</v>
      </c>
      <c r="I359" s="1052">
        <v>0</v>
      </c>
    </row>
    <row r="360" spans="1:9">
      <c r="A360" s="1049">
        <v>41183</v>
      </c>
      <c r="B360" s="1060">
        <v>25</v>
      </c>
      <c r="C360" s="1051" t="s">
        <v>246</v>
      </c>
      <c r="D360" s="1052" t="s">
        <v>780</v>
      </c>
      <c r="F360" s="1057" t="s">
        <v>339</v>
      </c>
      <c r="G360" s="1055"/>
      <c r="H360" s="1053" t="s">
        <v>244</v>
      </c>
      <c r="I360" s="1052">
        <v>0</v>
      </c>
    </row>
    <row r="361" spans="1:9">
      <c r="A361" s="1049">
        <v>41183</v>
      </c>
      <c r="B361" s="1060">
        <v>10</v>
      </c>
      <c r="C361" s="1051" t="s">
        <v>246</v>
      </c>
      <c r="D361" s="1052" t="s">
        <v>993</v>
      </c>
      <c r="F361" s="1057" t="s">
        <v>339</v>
      </c>
      <c r="G361" s="1055"/>
      <c r="H361" s="1053" t="s">
        <v>244</v>
      </c>
      <c r="I361" s="1052">
        <v>0</v>
      </c>
    </row>
    <row r="362" spans="1:9">
      <c r="A362" s="1049">
        <v>41183</v>
      </c>
      <c r="B362" s="1060">
        <v>180</v>
      </c>
      <c r="C362" s="1051" t="s">
        <v>246</v>
      </c>
      <c r="D362" s="1052" t="s">
        <v>287</v>
      </c>
      <c r="F362" s="1057" t="s">
        <v>339</v>
      </c>
      <c r="G362" s="1055"/>
      <c r="H362" s="1053" t="s">
        <v>244</v>
      </c>
      <c r="I362" s="1052">
        <v>0</v>
      </c>
    </row>
    <row r="363" spans="1:9">
      <c r="A363" s="1049">
        <v>41183</v>
      </c>
      <c r="B363" s="1060">
        <v>50</v>
      </c>
      <c r="C363" s="1051" t="s">
        <v>246</v>
      </c>
      <c r="D363" s="1052" t="s">
        <v>997</v>
      </c>
      <c r="F363" s="1057" t="s">
        <v>339</v>
      </c>
      <c r="G363" s="1055"/>
      <c r="H363" s="1053" t="s">
        <v>244</v>
      </c>
      <c r="I363" s="1052">
        <v>0</v>
      </c>
    </row>
    <row r="364" spans="1:9">
      <c r="A364" s="1049">
        <v>41183</v>
      </c>
      <c r="B364" s="1060">
        <v>50</v>
      </c>
      <c r="C364" s="1051" t="s">
        <v>246</v>
      </c>
      <c r="D364" s="1052" t="s">
        <v>250</v>
      </c>
      <c r="F364" s="1057">
        <v>0</v>
      </c>
      <c r="G364" s="1055"/>
      <c r="H364" s="1053" t="s">
        <v>244</v>
      </c>
      <c r="I364" s="1052">
        <v>0</v>
      </c>
    </row>
    <row r="365" spans="1:9">
      <c r="A365" s="1049">
        <v>41183</v>
      </c>
      <c r="B365" s="1060">
        <v>45</v>
      </c>
      <c r="C365" s="1051" t="s">
        <v>246</v>
      </c>
      <c r="D365" s="1052" t="s">
        <v>784</v>
      </c>
      <c r="F365" s="1057" t="s">
        <v>339</v>
      </c>
      <c r="G365" s="1055"/>
      <c r="H365" s="1053" t="s">
        <v>244</v>
      </c>
      <c r="I365" s="1052">
        <v>0</v>
      </c>
    </row>
    <row r="366" spans="1:9">
      <c r="A366" s="1049">
        <v>41183</v>
      </c>
      <c r="B366" s="1060">
        <v>25</v>
      </c>
      <c r="C366" s="1051" t="s">
        <v>246</v>
      </c>
      <c r="D366" s="1052" t="s">
        <v>995</v>
      </c>
      <c r="F366" s="1057" t="s">
        <v>339</v>
      </c>
      <c r="G366" s="1055"/>
      <c r="H366" s="1053" t="s">
        <v>244</v>
      </c>
      <c r="I366" s="1052">
        <v>0</v>
      </c>
    </row>
    <row r="367" spans="1:9">
      <c r="A367" s="1049">
        <v>41183</v>
      </c>
      <c r="B367" s="1060">
        <v>10</v>
      </c>
      <c r="C367" s="1051" t="s">
        <v>246</v>
      </c>
      <c r="D367" s="1052" t="s">
        <v>1056</v>
      </c>
      <c r="F367" s="1057" t="s">
        <v>339</v>
      </c>
      <c r="G367" s="1055"/>
      <c r="H367" s="1053" t="s">
        <v>244</v>
      </c>
      <c r="I367" s="1052">
        <v>0</v>
      </c>
    </row>
    <row r="368" spans="1:9">
      <c r="A368" s="1049">
        <v>41183</v>
      </c>
      <c r="B368" s="1060">
        <v>10</v>
      </c>
      <c r="C368" s="1051" t="s">
        <v>246</v>
      </c>
      <c r="D368" s="1052" t="s">
        <v>369</v>
      </c>
      <c r="F368" s="1057">
        <v>0</v>
      </c>
      <c r="G368" s="1055"/>
      <c r="H368" s="1053" t="s">
        <v>244</v>
      </c>
      <c r="I368" s="1052">
        <v>0</v>
      </c>
    </row>
    <row r="369" spans="1:9">
      <c r="A369" s="1049">
        <v>41183</v>
      </c>
      <c r="B369" s="1060">
        <v>10</v>
      </c>
      <c r="C369" s="1051" t="s">
        <v>246</v>
      </c>
      <c r="D369" s="1052" t="s">
        <v>371</v>
      </c>
      <c r="F369" s="1057" t="s">
        <v>339</v>
      </c>
      <c r="G369" s="1055"/>
      <c r="H369" s="1053" t="s">
        <v>244</v>
      </c>
      <c r="I369" s="1052">
        <v>0</v>
      </c>
    </row>
    <row r="370" spans="1:9">
      <c r="A370" s="1049">
        <v>41183</v>
      </c>
      <c r="B370" s="1060">
        <v>10</v>
      </c>
      <c r="C370" s="1051" t="s">
        <v>246</v>
      </c>
      <c r="D370" s="1052" t="s">
        <v>951</v>
      </c>
      <c r="F370" s="1057" t="s">
        <v>339</v>
      </c>
      <c r="G370" s="1055"/>
      <c r="H370" s="1053" t="s">
        <v>244</v>
      </c>
      <c r="I370" s="1052">
        <v>0</v>
      </c>
    </row>
    <row r="371" spans="1:9">
      <c r="A371" s="1049">
        <v>41183</v>
      </c>
      <c r="B371" s="1060">
        <v>10</v>
      </c>
      <c r="C371" s="1051" t="s">
        <v>246</v>
      </c>
      <c r="D371" s="1052" t="s">
        <v>996</v>
      </c>
      <c r="F371" s="1057">
        <v>0</v>
      </c>
      <c r="G371" s="1055"/>
      <c r="H371" s="1053" t="s">
        <v>244</v>
      </c>
      <c r="I371" s="1052">
        <v>0</v>
      </c>
    </row>
    <row r="372" spans="1:9">
      <c r="A372" s="1049">
        <v>41183</v>
      </c>
      <c r="B372" s="1060">
        <v>5</v>
      </c>
      <c r="C372" s="1051" t="s">
        <v>246</v>
      </c>
      <c r="D372" s="1052" t="s">
        <v>755</v>
      </c>
      <c r="F372" s="1057" t="s">
        <v>339</v>
      </c>
      <c r="G372" s="1055"/>
      <c r="H372" s="1053" t="s">
        <v>244</v>
      </c>
      <c r="I372" s="1052">
        <v>0</v>
      </c>
    </row>
    <row r="373" spans="1:9">
      <c r="A373" s="1049">
        <v>41183</v>
      </c>
      <c r="B373" s="1060">
        <v>30</v>
      </c>
      <c r="C373" s="1051" t="s">
        <v>246</v>
      </c>
      <c r="D373" s="1052" t="s">
        <v>751</v>
      </c>
      <c r="F373" s="1057" t="s">
        <v>339</v>
      </c>
      <c r="G373" s="1055"/>
      <c r="H373" s="1053" t="s">
        <v>244</v>
      </c>
      <c r="I373" s="1052">
        <v>0</v>
      </c>
    </row>
    <row r="374" spans="1:9">
      <c r="A374" s="1049">
        <v>41183</v>
      </c>
      <c r="B374" s="1060">
        <v>10</v>
      </c>
      <c r="C374" s="1051" t="s">
        <v>246</v>
      </c>
      <c r="D374" s="1052" t="s">
        <v>1005</v>
      </c>
      <c r="F374" s="1057" t="s">
        <v>339</v>
      </c>
      <c r="G374" s="1055"/>
      <c r="H374" s="1053" t="s">
        <v>244</v>
      </c>
      <c r="I374" s="1052">
        <v>0</v>
      </c>
    </row>
    <row r="375" spans="1:9">
      <c r="A375" s="1049">
        <v>41183</v>
      </c>
      <c r="B375" s="1060">
        <v>10</v>
      </c>
      <c r="C375" s="1051" t="s">
        <v>246</v>
      </c>
      <c r="D375" s="1052" t="s">
        <v>1027</v>
      </c>
      <c r="F375" s="1057" t="s">
        <v>339</v>
      </c>
      <c r="G375" s="1055"/>
      <c r="H375" s="1053" t="s">
        <v>244</v>
      </c>
      <c r="I375" s="1052">
        <v>0</v>
      </c>
    </row>
    <row r="376" spans="1:9">
      <c r="A376" s="1049">
        <v>41183</v>
      </c>
      <c r="B376" s="1060">
        <v>20</v>
      </c>
      <c r="C376" s="1051" t="s">
        <v>246</v>
      </c>
      <c r="D376" s="1052" t="s">
        <v>1028</v>
      </c>
      <c r="F376" s="1057" t="s">
        <v>339</v>
      </c>
      <c r="G376" s="1055"/>
      <c r="H376" s="1053" t="s">
        <v>244</v>
      </c>
      <c r="I376" s="1052">
        <v>0</v>
      </c>
    </row>
    <row r="377" spans="1:9">
      <c r="A377" s="1049">
        <v>41183</v>
      </c>
      <c r="B377" s="1060">
        <v>40</v>
      </c>
      <c r="C377" s="1051" t="s">
        <v>246</v>
      </c>
      <c r="D377" s="1052" t="s">
        <v>343</v>
      </c>
      <c r="F377" s="1057" t="s">
        <v>339</v>
      </c>
      <c r="G377" s="1055"/>
      <c r="H377" s="1053"/>
      <c r="I377" s="1052"/>
    </row>
    <row r="378" spans="1:9">
      <c r="A378" s="1049">
        <v>41183</v>
      </c>
      <c r="B378" s="1060">
        <v>10</v>
      </c>
      <c r="C378" s="1051" t="s">
        <v>246</v>
      </c>
      <c r="D378" s="1052" t="s">
        <v>930</v>
      </c>
      <c r="F378" s="1057" t="s">
        <v>339</v>
      </c>
      <c r="G378" s="1055"/>
      <c r="H378" s="1053"/>
      <c r="I378" s="1052"/>
    </row>
    <row r="379" spans="1:9">
      <c r="A379" s="1049">
        <v>41183</v>
      </c>
      <c r="B379" s="1060">
        <v>30</v>
      </c>
      <c r="C379" s="1051" t="s">
        <v>246</v>
      </c>
      <c r="D379" s="1052" t="s">
        <v>1062</v>
      </c>
      <c r="F379" s="1057">
        <v>0</v>
      </c>
      <c r="G379" s="1055"/>
      <c r="H379" s="1053"/>
      <c r="I379" s="1052"/>
    </row>
    <row r="380" spans="1:9">
      <c r="A380" s="1049">
        <v>41183</v>
      </c>
      <c r="B380" s="1060">
        <v>180</v>
      </c>
      <c r="C380" s="1051" t="s">
        <v>246</v>
      </c>
      <c r="D380" s="1052" t="s">
        <v>783</v>
      </c>
      <c r="F380" s="1057">
        <v>0</v>
      </c>
      <c r="G380" s="1055"/>
      <c r="H380" s="1053"/>
      <c r="I380" s="1052"/>
    </row>
    <row r="381" spans="1:9">
      <c r="A381" s="1049">
        <v>41183</v>
      </c>
      <c r="B381" s="1060">
        <v>10</v>
      </c>
      <c r="C381" s="1051" t="s">
        <v>246</v>
      </c>
      <c r="D381" s="1052" t="s">
        <v>955</v>
      </c>
      <c r="F381" s="1057">
        <v>0</v>
      </c>
      <c r="G381" s="1055"/>
      <c r="H381" s="1053"/>
      <c r="I381" s="1052"/>
    </row>
    <row r="382" spans="1:9">
      <c r="A382" s="1049">
        <v>41183</v>
      </c>
      <c r="B382" s="1060">
        <v>261</v>
      </c>
      <c r="C382" s="1051" t="s">
        <v>246</v>
      </c>
      <c r="D382" s="1052" t="s">
        <v>344</v>
      </c>
      <c r="F382" s="1057" t="s">
        <v>339</v>
      </c>
      <c r="G382" s="1055"/>
      <c r="H382" s="1053"/>
      <c r="I382" s="1052"/>
    </row>
    <row r="383" spans="1:9">
      <c r="A383" s="1049">
        <v>41183</v>
      </c>
      <c r="B383" s="1060">
        <v>10</v>
      </c>
      <c r="C383" s="1051" t="s">
        <v>246</v>
      </c>
      <c r="D383" s="1052" t="s">
        <v>994</v>
      </c>
      <c r="F383" s="1057" t="s">
        <v>339</v>
      </c>
      <c r="G383" s="1055"/>
      <c r="H383" s="1053"/>
      <c r="I383" s="1052"/>
    </row>
    <row r="384" spans="1:9">
      <c r="A384" s="1049">
        <v>41183</v>
      </c>
      <c r="B384" s="1060">
        <v>15</v>
      </c>
      <c r="C384" s="1051" t="s">
        <v>246</v>
      </c>
      <c r="D384" s="1052" t="s">
        <v>912</v>
      </c>
      <c r="F384" s="1057">
        <v>0</v>
      </c>
      <c r="G384" s="1055"/>
      <c r="H384" s="1053"/>
      <c r="I384" s="1052"/>
    </row>
    <row r="385" spans="1:9">
      <c r="A385" s="1049">
        <v>41183</v>
      </c>
      <c r="B385" s="1060">
        <v>15</v>
      </c>
      <c r="C385" s="1051" t="s">
        <v>246</v>
      </c>
      <c r="D385" s="1052" t="s">
        <v>280</v>
      </c>
      <c r="F385" s="1057" t="s">
        <v>339</v>
      </c>
      <c r="G385" s="1055"/>
      <c r="H385" s="1053"/>
      <c r="I385" s="1052"/>
    </row>
    <row r="386" spans="1:9">
      <c r="A386" s="1049">
        <v>41183</v>
      </c>
      <c r="B386" s="1060">
        <v>15</v>
      </c>
      <c r="C386" s="1051" t="s">
        <v>246</v>
      </c>
      <c r="D386" s="1052" t="s">
        <v>753</v>
      </c>
      <c r="F386" s="1057" t="s">
        <v>339</v>
      </c>
      <c r="G386" s="1055"/>
      <c r="H386" s="1053"/>
      <c r="I386" s="1052"/>
    </row>
    <row r="387" spans="1:9">
      <c r="A387" s="1049">
        <v>41183</v>
      </c>
      <c r="B387" s="1060">
        <v>12.5</v>
      </c>
      <c r="C387" s="1051" t="s">
        <v>246</v>
      </c>
      <c r="D387" s="1052" t="s">
        <v>913</v>
      </c>
      <c r="F387" s="1057" t="s">
        <v>339</v>
      </c>
      <c r="G387" s="1055"/>
      <c r="H387" s="1053"/>
      <c r="I387" s="1052"/>
    </row>
    <row r="388" spans="1:9">
      <c r="A388" s="1049">
        <v>41183</v>
      </c>
      <c r="B388" s="1060">
        <v>50</v>
      </c>
      <c r="C388" s="1051" t="s">
        <v>246</v>
      </c>
      <c r="D388" s="1052" t="s">
        <v>998</v>
      </c>
      <c r="F388" s="1057" t="s">
        <v>339</v>
      </c>
      <c r="G388" s="1055"/>
      <c r="H388" s="1053"/>
      <c r="I388" s="1052"/>
    </row>
    <row r="389" spans="1:9">
      <c r="A389" s="1049">
        <v>41183</v>
      </c>
      <c r="B389" s="1060">
        <v>10</v>
      </c>
      <c r="C389" s="1051" t="s">
        <v>246</v>
      </c>
      <c r="D389" s="1052" t="s">
        <v>1063</v>
      </c>
      <c r="F389" s="1057">
        <v>0</v>
      </c>
      <c r="G389" s="1055"/>
      <c r="H389" s="1053"/>
      <c r="I389" s="1052"/>
    </row>
    <row r="390" spans="1:9">
      <c r="A390" s="1049">
        <v>41183</v>
      </c>
      <c r="B390" s="1060">
        <v>30</v>
      </c>
      <c r="C390" s="1051" t="s">
        <v>246</v>
      </c>
      <c r="D390" s="1052" t="s">
        <v>424</v>
      </c>
      <c r="F390" s="1057" t="s">
        <v>339</v>
      </c>
      <c r="G390" s="1055"/>
      <c r="H390" s="1053"/>
      <c r="I390" s="1052"/>
    </row>
    <row r="391" spans="1:9">
      <c r="A391" s="1049">
        <v>41183</v>
      </c>
      <c r="B391" s="1060">
        <v>30</v>
      </c>
      <c r="C391" s="1051" t="s">
        <v>246</v>
      </c>
      <c r="D391" s="1052" t="s">
        <v>953</v>
      </c>
      <c r="F391" s="1057">
        <v>0</v>
      </c>
      <c r="G391" s="1055"/>
      <c r="H391" s="1053"/>
      <c r="I391" s="1052"/>
    </row>
    <row r="392" spans="1:9">
      <c r="A392" s="1049">
        <v>41183</v>
      </c>
      <c r="B392" s="1060">
        <v>120</v>
      </c>
      <c r="C392" s="1051" t="s">
        <v>246</v>
      </c>
      <c r="D392" s="1052" t="s">
        <v>928</v>
      </c>
      <c r="F392" s="1057" t="s">
        <v>339</v>
      </c>
      <c r="G392" s="1055"/>
      <c r="H392" s="1053"/>
      <c r="I392" s="1052"/>
    </row>
    <row r="393" spans="1:9">
      <c r="A393" s="1049">
        <v>41183</v>
      </c>
      <c r="B393" s="1060">
        <v>15</v>
      </c>
      <c r="C393" s="1051" t="s">
        <v>246</v>
      </c>
      <c r="D393" s="1052" t="s">
        <v>934</v>
      </c>
      <c r="F393" s="1057">
        <v>0</v>
      </c>
      <c r="G393" s="1055"/>
      <c r="H393" s="1053"/>
      <c r="I393" s="1052"/>
    </row>
    <row r="394" spans="1:9">
      <c r="A394" s="1049">
        <v>41184</v>
      </c>
      <c r="B394" s="1060">
        <v>250</v>
      </c>
      <c r="C394" s="1051" t="s">
        <v>1087</v>
      </c>
      <c r="D394" s="1052" t="s">
        <v>1133</v>
      </c>
      <c r="F394" s="1057">
        <v>0</v>
      </c>
      <c r="G394" s="1055"/>
      <c r="H394" s="1053"/>
      <c r="I394" s="1052"/>
    </row>
    <row r="395" spans="1:9">
      <c r="A395" s="1049">
        <v>41184</v>
      </c>
      <c r="B395" s="1060">
        <v>20</v>
      </c>
      <c r="C395" s="1051" t="s">
        <v>246</v>
      </c>
      <c r="D395" s="1052" t="s">
        <v>389</v>
      </c>
      <c r="F395" s="1057">
        <v>0</v>
      </c>
      <c r="G395" s="1055"/>
      <c r="H395" s="1053"/>
      <c r="I395" s="1052"/>
    </row>
    <row r="396" spans="1:9">
      <c r="A396" s="1049">
        <v>41184</v>
      </c>
      <c r="B396" s="1060">
        <v>10</v>
      </c>
      <c r="C396" s="1051" t="s">
        <v>246</v>
      </c>
      <c r="D396" s="1052" t="s">
        <v>317</v>
      </c>
      <c r="F396" s="1057" t="s">
        <v>339</v>
      </c>
      <c r="G396" s="1055"/>
      <c r="H396" s="1053"/>
      <c r="I396" s="1052"/>
    </row>
    <row r="397" spans="1:9">
      <c r="A397" s="1049">
        <v>41184</v>
      </c>
      <c r="B397" s="1060">
        <v>3</v>
      </c>
      <c r="C397" s="1051" t="s">
        <v>246</v>
      </c>
      <c r="D397" s="1052" t="s">
        <v>426</v>
      </c>
      <c r="F397" s="1057">
        <v>0</v>
      </c>
      <c r="G397" s="1055"/>
      <c r="H397" s="1053"/>
      <c r="I397" s="1052"/>
    </row>
    <row r="398" spans="1:9">
      <c r="A398" s="1049">
        <v>41184</v>
      </c>
      <c r="B398" s="1060">
        <v>20</v>
      </c>
      <c r="C398" s="1051" t="s">
        <v>246</v>
      </c>
      <c r="D398" s="1052" t="s">
        <v>254</v>
      </c>
      <c r="F398" s="1057" t="s">
        <v>339</v>
      </c>
      <c r="G398" s="1055"/>
      <c r="H398" s="1053"/>
      <c r="I398" s="1052"/>
    </row>
    <row r="399" spans="1:9">
      <c r="A399" s="1049">
        <v>41184</v>
      </c>
      <c r="B399" s="1060">
        <v>75</v>
      </c>
      <c r="C399" s="1051" t="s">
        <v>246</v>
      </c>
      <c r="D399" s="1052" t="s">
        <v>308</v>
      </c>
      <c r="F399" s="1057" t="s">
        <v>339</v>
      </c>
      <c r="G399" s="1055"/>
      <c r="H399" s="1053"/>
      <c r="I399" s="1052"/>
    </row>
    <row r="400" spans="1:9">
      <c r="A400" s="1049">
        <v>41184</v>
      </c>
      <c r="B400" s="1060">
        <v>15</v>
      </c>
      <c r="C400" s="1051" t="s">
        <v>246</v>
      </c>
      <c r="D400" s="1052" t="s">
        <v>999</v>
      </c>
      <c r="F400" s="1057" t="s">
        <v>339</v>
      </c>
      <c r="G400" s="1055"/>
      <c r="H400" s="1053"/>
      <c r="I400" s="1052"/>
    </row>
    <row r="401" spans="1:9">
      <c r="A401" s="1049">
        <v>41184</v>
      </c>
      <c r="B401" s="1060">
        <v>10</v>
      </c>
      <c r="C401" s="1051" t="s">
        <v>246</v>
      </c>
      <c r="D401" s="1052" t="s">
        <v>932</v>
      </c>
      <c r="F401" s="1057" t="s">
        <v>339</v>
      </c>
      <c r="G401" s="1055"/>
      <c r="H401" s="1053"/>
      <c r="I401" s="1052"/>
    </row>
    <row r="402" spans="1:9">
      <c r="A402" s="1049">
        <v>41185</v>
      </c>
      <c r="B402" s="1060">
        <v>300</v>
      </c>
      <c r="C402" s="1051" t="s">
        <v>246</v>
      </c>
      <c r="D402" s="1052" t="s">
        <v>778</v>
      </c>
      <c r="F402" s="1057" t="s">
        <v>339</v>
      </c>
      <c r="G402" s="1055"/>
      <c r="H402" s="1053"/>
      <c r="I402" s="1052"/>
    </row>
    <row r="403" spans="1:9">
      <c r="A403" s="1049">
        <v>41185</v>
      </c>
      <c r="B403" s="1060">
        <v>5</v>
      </c>
      <c r="C403" s="1051" t="s">
        <v>246</v>
      </c>
      <c r="D403" s="1052" t="s">
        <v>777</v>
      </c>
      <c r="F403" s="1057" t="s">
        <v>339</v>
      </c>
      <c r="G403" s="1055"/>
      <c r="H403" s="1053"/>
      <c r="I403" s="1052"/>
    </row>
    <row r="404" spans="1:9">
      <c r="A404" s="1049">
        <v>41186</v>
      </c>
      <c r="B404" s="1060">
        <v>50</v>
      </c>
      <c r="C404" s="1051" t="s">
        <v>1087</v>
      </c>
      <c r="D404" s="1052" t="s">
        <v>1089</v>
      </c>
      <c r="F404" s="1057">
        <v>0</v>
      </c>
      <c r="G404" s="1055"/>
      <c r="H404" s="1053"/>
      <c r="I404" s="1052"/>
    </row>
    <row r="405" spans="1:9">
      <c r="A405" s="1049">
        <v>41186</v>
      </c>
      <c r="B405" s="1060">
        <v>15</v>
      </c>
      <c r="C405" s="1051" t="s">
        <v>1087</v>
      </c>
      <c r="D405" s="1052" t="s">
        <v>1088</v>
      </c>
      <c r="F405" s="1057">
        <v>0</v>
      </c>
      <c r="G405" s="1055"/>
      <c r="H405" s="1053"/>
      <c r="I405" s="1052"/>
    </row>
    <row r="406" spans="1:9">
      <c r="A406" s="1049">
        <v>41186</v>
      </c>
      <c r="B406" s="1060">
        <v>500</v>
      </c>
      <c r="C406" s="1051" t="s">
        <v>246</v>
      </c>
      <c r="D406" s="1052" t="s">
        <v>276</v>
      </c>
      <c r="F406" s="1057">
        <v>0</v>
      </c>
      <c r="G406" s="1055"/>
      <c r="H406" s="1053"/>
      <c r="I406" s="1052"/>
    </row>
    <row r="407" spans="1:9">
      <c r="A407" s="1049">
        <v>41186</v>
      </c>
      <c r="B407" s="1060">
        <v>170</v>
      </c>
      <c r="C407" s="1051" t="s">
        <v>246</v>
      </c>
      <c r="D407" s="1052" t="s">
        <v>788</v>
      </c>
      <c r="F407" s="1057" t="s">
        <v>339</v>
      </c>
      <c r="G407" s="1055"/>
      <c r="H407" s="1053"/>
      <c r="I407" s="1052"/>
    </row>
    <row r="408" spans="1:9">
      <c r="A408" s="1049">
        <v>41187</v>
      </c>
      <c r="B408" s="1060">
        <v>5</v>
      </c>
      <c r="C408" s="1051" t="s">
        <v>246</v>
      </c>
      <c r="D408" s="1052" t="s">
        <v>310</v>
      </c>
      <c r="F408" s="1057" t="s">
        <v>339</v>
      </c>
      <c r="G408" s="1055"/>
      <c r="H408" s="1053"/>
      <c r="I408" s="1052"/>
    </row>
    <row r="409" spans="1:9">
      <c r="A409" s="1049">
        <v>41187</v>
      </c>
      <c r="B409" s="1060">
        <v>100</v>
      </c>
      <c r="C409" s="1051" t="s">
        <v>246</v>
      </c>
      <c r="D409" s="1052" t="s">
        <v>1000</v>
      </c>
      <c r="F409" s="1057">
        <v>0</v>
      </c>
      <c r="G409" s="1055"/>
      <c r="H409" s="1053"/>
      <c r="I409" s="1052"/>
    </row>
    <row r="410" spans="1:9">
      <c r="A410" s="1049">
        <v>41187</v>
      </c>
      <c r="B410" s="1060">
        <v>15</v>
      </c>
      <c r="C410" s="1051" t="s">
        <v>246</v>
      </c>
      <c r="D410" s="1052" t="s">
        <v>306</v>
      </c>
      <c r="F410" s="1057" t="s">
        <v>339</v>
      </c>
      <c r="G410" s="1055"/>
      <c r="H410" s="1053"/>
      <c r="I410" s="1052"/>
    </row>
    <row r="411" spans="1:9">
      <c r="A411" s="1049">
        <v>41187</v>
      </c>
      <c r="B411" s="1060">
        <v>5</v>
      </c>
      <c r="C411" s="1051" t="s">
        <v>246</v>
      </c>
      <c r="D411" s="1052" t="s">
        <v>318</v>
      </c>
      <c r="F411" s="1057" t="s">
        <v>339</v>
      </c>
      <c r="G411" s="1055"/>
      <c r="H411" s="1053"/>
      <c r="I411" s="1052"/>
    </row>
    <row r="412" spans="1:9">
      <c r="A412" s="1049">
        <v>41187</v>
      </c>
      <c r="B412" s="1060">
        <v>55</v>
      </c>
      <c r="C412" s="1051" t="s">
        <v>246</v>
      </c>
      <c r="D412" s="1052" t="s">
        <v>307</v>
      </c>
      <c r="F412" s="1057">
        <v>0</v>
      </c>
      <c r="G412" s="1055"/>
      <c r="H412" s="1053"/>
      <c r="I412" s="1052"/>
    </row>
    <row r="413" spans="1:9">
      <c r="A413" s="1049">
        <v>41187</v>
      </c>
      <c r="B413" s="1060">
        <v>60</v>
      </c>
      <c r="C413" s="1051" t="s">
        <v>246</v>
      </c>
      <c r="D413" s="1052" t="s">
        <v>935</v>
      </c>
      <c r="F413" s="1057" t="s">
        <v>339</v>
      </c>
      <c r="G413" s="1055"/>
      <c r="H413" s="1053"/>
      <c r="I413" s="1052"/>
    </row>
    <row r="414" spans="1:9">
      <c r="A414" s="1049">
        <v>41190</v>
      </c>
      <c r="B414" s="1060">
        <v>40</v>
      </c>
      <c r="C414" s="1051" t="s">
        <v>246</v>
      </c>
      <c r="D414" s="1052" t="s">
        <v>1030</v>
      </c>
      <c r="F414" s="1057" t="s">
        <v>339</v>
      </c>
      <c r="G414" s="1055"/>
      <c r="H414" s="1053"/>
      <c r="I414" s="1052"/>
    </row>
    <row r="415" spans="1:9">
      <c r="A415" s="1049">
        <v>41190</v>
      </c>
      <c r="B415" s="1060">
        <v>10</v>
      </c>
      <c r="C415" s="1051" t="s">
        <v>246</v>
      </c>
      <c r="D415" s="1052" t="s">
        <v>956</v>
      </c>
      <c r="F415" s="1057" t="s">
        <v>339</v>
      </c>
      <c r="G415" s="1055"/>
      <c r="H415" s="1053"/>
      <c r="I415" s="1052"/>
    </row>
    <row r="416" spans="1:9">
      <c r="A416" s="1049">
        <v>41191</v>
      </c>
      <c r="B416" s="1060">
        <v>46.8</v>
      </c>
      <c r="C416" s="1051" t="s">
        <v>246</v>
      </c>
      <c r="D416" s="1052" t="s">
        <v>429</v>
      </c>
      <c r="F416" s="1057">
        <v>0</v>
      </c>
      <c r="G416" s="1055"/>
      <c r="H416" s="1053"/>
      <c r="I416" s="1052"/>
    </row>
    <row r="417" spans="1:9">
      <c r="A417" s="1049">
        <v>41192</v>
      </c>
      <c r="B417" s="1060">
        <v>40</v>
      </c>
      <c r="C417" s="1051" t="s">
        <v>1087</v>
      </c>
      <c r="D417" s="1052" t="s">
        <v>1088</v>
      </c>
      <c r="F417" s="1057">
        <v>0</v>
      </c>
      <c r="G417" s="1055"/>
      <c r="H417" s="1053"/>
      <c r="I417" s="1052"/>
    </row>
    <row r="418" spans="1:9">
      <c r="A418" s="1049">
        <v>41192</v>
      </c>
      <c r="B418" s="1060">
        <v>10</v>
      </c>
      <c r="C418" s="1051" t="s">
        <v>1087</v>
      </c>
      <c r="D418" s="1052" t="s">
        <v>1096</v>
      </c>
      <c r="F418" s="1057">
        <v>0</v>
      </c>
      <c r="G418" s="1055"/>
      <c r="H418" s="1053"/>
      <c r="I418" s="1052"/>
    </row>
    <row r="419" spans="1:9">
      <c r="A419" s="1049">
        <v>41192</v>
      </c>
      <c r="B419" s="1060">
        <v>280</v>
      </c>
      <c r="C419" s="1051" t="s">
        <v>246</v>
      </c>
      <c r="D419" s="1052" t="s">
        <v>920</v>
      </c>
      <c r="F419" s="1057" t="s">
        <v>339</v>
      </c>
      <c r="G419" s="1055"/>
      <c r="H419" s="1053"/>
      <c r="I419" s="1052"/>
    </row>
    <row r="420" spans="1:9">
      <c r="A420" s="1049">
        <v>41192</v>
      </c>
      <c r="B420" s="1060">
        <v>200</v>
      </c>
      <c r="C420" s="1051" t="s">
        <v>246</v>
      </c>
      <c r="D420" s="1052" t="s">
        <v>1091</v>
      </c>
      <c r="F420" s="1057" t="s">
        <v>339</v>
      </c>
      <c r="G420" s="1055"/>
      <c r="H420" s="1053"/>
      <c r="I420" s="1052"/>
    </row>
    <row r="421" spans="1:9">
      <c r="A421" s="1049">
        <v>41192</v>
      </c>
      <c r="B421" s="1060">
        <v>150</v>
      </c>
      <c r="C421" s="1051" t="s">
        <v>246</v>
      </c>
      <c r="D421" s="1052" t="s">
        <v>357</v>
      </c>
      <c r="F421" s="1057" t="s">
        <v>339</v>
      </c>
      <c r="G421" s="1055"/>
      <c r="H421" s="1053"/>
      <c r="I421" s="1052"/>
    </row>
    <row r="422" spans="1:9">
      <c r="A422" s="1049">
        <v>41197</v>
      </c>
      <c r="B422" s="1060">
        <v>100</v>
      </c>
      <c r="C422" s="1051" t="s">
        <v>246</v>
      </c>
      <c r="D422" s="1052" t="s">
        <v>358</v>
      </c>
      <c r="F422" s="1057" t="s">
        <v>339</v>
      </c>
      <c r="G422" s="1055"/>
      <c r="H422" s="1053"/>
      <c r="I422" s="1052"/>
    </row>
    <row r="423" spans="1:9">
      <c r="A423" s="1049">
        <v>41197</v>
      </c>
      <c r="B423" s="1060">
        <v>30</v>
      </c>
      <c r="C423" s="1051" t="s">
        <v>246</v>
      </c>
      <c r="D423" s="1052" t="s">
        <v>258</v>
      </c>
      <c r="F423" s="1057" t="s">
        <v>339</v>
      </c>
      <c r="G423" s="1055"/>
      <c r="H423" s="1053"/>
      <c r="I423" s="1052"/>
    </row>
    <row r="424" spans="1:9">
      <c r="A424" s="1049">
        <v>41197</v>
      </c>
      <c r="B424" s="1060">
        <v>5</v>
      </c>
      <c r="C424" s="1051" t="s">
        <v>246</v>
      </c>
      <c r="D424" s="1052" t="s">
        <v>968</v>
      </c>
      <c r="F424" s="1057" t="s">
        <v>339</v>
      </c>
      <c r="G424" s="1055"/>
      <c r="H424" s="1053"/>
      <c r="I424" s="1052"/>
    </row>
    <row r="425" spans="1:9">
      <c r="A425" s="1049">
        <v>41197</v>
      </c>
      <c r="B425" s="1060">
        <v>6</v>
      </c>
      <c r="C425" s="1051" t="s">
        <v>246</v>
      </c>
      <c r="D425" s="1052" t="s">
        <v>1032</v>
      </c>
      <c r="F425" s="1057" t="s">
        <v>339</v>
      </c>
      <c r="G425" s="1055"/>
      <c r="H425" s="1053"/>
      <c r="I425" s="1052"/>
    </row>
    <row r="426" spans="1:9">
      <c r="A426" s="1049">
        <v>41197</v>
      </c>
      <c r="B426" s="1060">
        <v>20</v>
      </c>
      <c r="C426" s="1051" t="s">
        <v>246</v>
      </c>
      <c r="D426" s="1052" t="s">
        <v>378</v>
      </c>
      <c r="F426" s="1057">
        <v>0</v>
      </c>
      <c r="G426" s="1055"/>
      <c r="H426" s="1053"/>
      <c r="I426" s="1052"/>
    </row>
    <row r="427" spans="1:9">
      <c r="A427" s="1049">
        <v>41197</v>
      </c>
      <c r="B427" s="1060">
        <v>200</v>
      </c>
      <c r="C427" s="1051" t="s">
        <v>246</v>
      </c>
      <c r="D427" s="1052" t="s">
        <v>450</v>
      </c>
      <c r="F427" s="1057" t="s">
        <v>339</v>
      </c>
      <c r="G427" s="1055"/>
      <c r="H427" s="1053"/>
      <c r="I427" s="1052"/>
    </row>
    <row r="428" spans="1:9">
      <c r="A428" s="1049">
        <v>41197</v>
      </c>
      <c r="B428" s="1060">
        <v>100</v>
      </c>
      <c r="C428" s="1051" t="s">
        <v>246</v>
      </c>
      <c r="D428" s="1052" t="s">
        <v>940</v>
      </c>
      <c r="F428" s="1057" t="s">
        <v>339</v>
      </c>
      <c r="G428" s="1055"/>
      <c r="H428" s="1053"/>
      <c r="I428" s="1052"/>
    </row>
    <row r="429" spans="1:9">
      <c r="A429" s="1049">
        <v>41197</v>
      </c>
      <c r="B429" s="1060">
        <v>135</v>
      </c>
      <c r="C429" s="1051" t="s">
        <v>246</v>
      </c>
      <c r="D429" s="1052" t="s">
        <v>769</v>
      </c>
      <c r="F429" s="1057">
        <v>0</v>
      </c>
      <c r="G429" s="1055"/>
      <c r="H429" s="1053"/>
      <c r="I429" s="1052"/>
    </row>
    <row r="430" spans="1:9">
      <c r="A430" s="1049">
        <v>41197</v>
      </c>
      <c r="B430" s="1060">
        <v>1</v>
      </c>
      <c r="C430" s="1051" t="s">
        <v>246</v>
      </c>
      <c r="D430" s="1052" t="s">
        <v>927</v>
      </c>
      <c r="F430" s="1057" t="s">
        <v>339</v>
      </c>
      <c r="G430" s="1055"/>
      <c r="H430" s="1053"/>
      <c r="I430" s="1052"/>
    </row>
    <row r="431" spans="1:9">
      <c r="A431" s="1049">
        <v>41197</v>
      </c>
      <c r="B431" s="1060">
        <v>100</v>
      </c>
      <c r="C431" s="1051" t="s">
        <v>246</v>
      </c>
      <c r="D431" s="1052" t="s">
        <v>292</v>
      </c>
      <c r="F431" s="1057" t="s">
        <v>339</v>
      </c>
      <c r="G431" s="1055"/>
      <c r="H431" s="1053"/>
      <c r="I431" s="1052"/>
    </row>
    <row r="432" spans="1:9">
      <c r="A432" s="1049">
        <v>41197</v>
      </c>
      <c r="B432" s="1060">
        <v>40</v>
      </c>
      <c r="C432" s="1051" t="s">
        <v>246</v>
      </c>
      <c r="D432" s="1052" t="s">
        <v>967</v>
      </c>
      <c r="F432" s="1057" t="s">
        <v>339</v>
      </c>
      <c r="G432" s="1055"/>
      <c r="H432" s="1053"/>
      <c r="I432" s="1052"/>
    </row>
    <row r="433" spans="1:9">
      <c r="A433" s="1049">
        <v>41197</v>
      </c>
      <c r="B433" s="1060">
        <v>7</v>
      </c>
      <c r="C433" s="1051" t="s">
        <v>246</v>
      </c>
      <c r="D433" s="1052" t="s">
        <v>976</v>
      </c>
      <c r="F433" s="1057">
        <v>0</v>
      </c>
      <c r="G433" s="1055"/>
      <c r="H433" s="1053"/>
      <c r="I433" s="1052"/>
    </row>
    <row r="434" spans="1:9">
      <c r="A434" s="1049">
        <v>41198</v>
      </c>
      <c r="B434" s="1060">
        <v>20</v>
      </c>
      <c r="C434" s="1051" t="s">
        <v>1087</v>
      </c>
      <c r="D434" s="1052" t="s">
        <v>1092</v>
      </c>
      <c r="F434" s="1057">
        <v>0</v>
      </c>
      <c r="G434" s="1055"/>
      <c r="H434" s="1053"/>
      <c r="I434" s="1052"/>
    </row>
    <row r="435" spans="1:9">
      <c r="A435" s="1049">
        <v>41198</v>
      </c>
      <c r="B435" s="1060">
        <v>5</v>
      </c>
      <c r="C435" s="1051" t="s">
        <v>246</v>
      </c>
      <c r="D435" s="1052" t="s">
        <v>360</v>
      </c>
      <c r="F435" s="1057" t="s">
        <v>339</v>
      </c>
      <c r="G435" s="1055"/>
      <c r="H435" s="1053"/>
      <c r="I435" s="1052"/>
    </row>
    <row r="436" spans="1:9">
      <c r="A436" s="1049">
        <v>41199</v>
      </c>
      <c r="B436" s="1060">
        <v>22.3</v>
      </c>
      <c r="C436" s="1051" t="s">
        <v>246</v>
      </c>
      <c r="D436" s="1052" t="s">
        <v>1061</v>
      </c>
      <c r="F436" s="1057">
        <v>0</v>
      </c>
      <c r="G436" s="1055"/>
      <c r="H436" s="1053"/>
      <c r="I436" s="1052"/>
    </row>
    <row r="437" spans="1:9">
      <c r="A437" s="1049">
        <v>41199</v>
      </c>
      <c r="B437" s="1060">
        <v>80</v>
      </c>
      <c r="C437" s="1051" t="s">
        <v>246</v>
      </c>
      <c r="D437" s="1052" t="s">
        <v>1044</v>
      </c>
      <c r="F437" s="1057">
        <v>0</v>
      </c>
      <c r="G437" s="1055"/>
      <c r="H437" s="1053"/>
      <c r="I437" s="1052"/>
    </row>
    <row r="438" spans="1:9">
      <c r="A438" s="1049">
        <v>41201</v>
      </c>
      <c r="B438" s="1060">
        <v>40</v>
      </c>
      <c r="C438" s="1051" t="s">
        <v>246</v>
      </c>
      <c r="D438" s="1052" t="s">
        <v>400</v>
      </c>
      <c r="F438" s="1057" t="s">
        <v>339</v>
      </c>
      <c r="G438" s="1055"/>
      <c r="H438" s="1053"/>
      <c r="I438" s="1052"/>
    </row>
    <row r="439" spans="1:9">
      <c r="A439" s="1049">
        <v>41204</v>
      </c>
      <c r="B439" s="1060">
        <v>5</v>
      </c>
      <c r="C439" s="1051">
        <v>103527</v>
      </c>
      <c r="D439" s="1052" t="s">
        <v>1086</v>
      </c>
      <c r="F439" s="1057">
        <v>0</v>
      </c>
      <c r="G439" s="1055"/>
      <c r="H439" s="1053"/>
      <c r="I439" s="1052"/>
    </row>
    <row r="440" spans="1:9">
      <c r="A440" s="1049">
        <v>41204</v>
      </c>
      <c r="B440" s="1060">
        <v>40</v>
      </c>
      <c r="C440" s="1051" t="s">
        <v>246</v>
      </c>
      <c r="D440" s="1052" t="s">
        <v>261</v>
      </c>
      <c r="F440" s="1057" t="s">
        <v>339</v>
      </c>
      <c r="G440" s="1055"/>
      <c r="H440" s="1053"/>
      <c r="I440" s="1052"/>
    </row>
    <row r="441" spans="1:9">
      <c r="A441" s="1049">
        <v>41204</v>
      </c>
      <c r="B441" s="1060">
        <v>12</v>
      </c>
      <c r="C441" s="1051" t="s">
        <v>246</v>
      </c>
      <c r="D441" s="1052" t="s">
        <v>294</v>
      </c>
      <c r="F441" s="1057" t="s">
        <v>339</v>
      </c>
      <c r="G441" s="1055"/>
      <c r="H441" s="1053"/>
      <c r="I441" s="1052"/>
    </row>
    <row r="442" spans="1:9">
      <c r="A442" s="1049">
        <v>41204</v>
      </c>
      <c r="B442" s="1060">
        <v>10</v>
      </c>
      <c r="C442" s="1051" t="s">
        <v>246</v>
      </c>
      <c r="D442" s="1052" t="s">
        <v>436</v>
      </c>
      <c r="F442" s="1057">
        <v>0</v>
      </c>
      <c r="G442" s="1055"/>
      <c r="H442" s="1053"/>
      <c r="I442" s="1052"/>
    </row>
    <row r="443" spans="1:9">
      <c r="A443" s="1049">
        <v>41204</v>
      </c>
      <c r="B443" s="1060">
        <v>152</v>
      </c>
      <c r="C443" s="1051" t="s">
        <v>246</v>
      </c>
      <c r="D443" s="1052" t="s">
        <v>355</v>
      </c>
      <c r="F443" s="1057" t="s">
        <v>339</v>
      </c>
      <c r="G443" s="1055"/>
      <c r="H443" s="1053"/>
      <c r="I443" s="1052"/>
    </row>
    <row r="444" spans="1:9">
      <c r="A444" s="1049">
        <v>41204</v>
      </c>
      <c r="B444" s="1060">
        <v>5</v>
      </c>
      <c r="C444" s="1051" t="s">
        <v>246</v>
      </c>
      <c r="D444" s="1052" t="s">
        <v>773</v>
      </c>
      <c r="F444" s="1057">
        <v>0</v>
      </c>
      <c r="G444" s="1055"/>
      <c r="H444" s="1053"/>
      <c r="I444" s="1052"/>
    </row>
    <row r="445" spans="1:9">
      <c r="A445" s="1049">
        <v>41204</v>
      </c>
      <c r="B445" s="1060">
        <v>327</v>
      </c>
      <c r="C445" s="1051" t="s">
        <v>246</v>
      </c>
      <c r="D445" s="1052" t="s">
        <v>355</v>
      </c>
      <c r="F445" s="1057" t="s">
        <v>339</v>
      </c>
      <c r="G445" s="1055"/>
      <c r="H445" s="1053"/>
      <c r="I445" s="1052"/>
    </row>
    <row r="446" spans="1:9">
      <c r="A446" s="1049">
        <v>41205</v>
      </c>
      <c r="B446" s="1060">
        <v>10</v>
      </c>
      <c r="C446" s="1051" t="s">
        <v>1087</v>
      </c>
      <c r="D446" s="1052" t="s">
        <v>1093</v>
      </c>
      <c r="F446" s="1057">
        <v>0</v>
      </c>
      <c r="G446" s="1055"/>
      <c r="H446" s="1053"/>
      <c r="I446" s="1052"/>
    </row>
    <row r="447" spans="1:9">
      <c r="A447" s="1049">
        <v>41205</v>
      </c>
      <c r="B447" s="1060">
        <v>5</v>
      </c>
      <c r="C447" s="1051" t="s">
        <v>246</v>
      </c>
      <c r="D447" s="1052" t="s">
        <v>795</v>
      </c>
      <c r="F447" s="1057" t="s">
        <v>339</v>
      </c>
      <c r="G447" s="1055"/>
      <c r="H447" s="1053"/>
      <c r="I447" s="1052"/>
    </row>
    <row r="448" spans="1:9">
      <c r="A448" s="1049">
        <v>41205</v>
      </c>
      <c r="B448" s="1060">
        <v>30</v>
      </c>
      <c r="C448" s="1051">
        <v>102998</v>
      </c>
      <c r="D448" s="1052" t="s">
        <v>971</v>
      </c>
      <c r="F448" s="1057">
        <v>0</v>
      </c>
      <c r="G448" s="1055"/>
      <c r="H448" s="1053"/>
      <c r="I448" s="1052"/>
    </row>
    <row r="449" spans="1:9">
      <c r="A449" s="1049">
        <v>41207</v>
      </c>
      <c r="B449" s="1060">
        <v>600</v>
      </c>
      <c r="C449" s="1051" t="s">
        <v>1087</v>
      </c>
      <c r="D449" s="1052" t="s">
        <v>1100</v>
      </c>
      <c r="F449" s="1057">
        <v>0</v>
      </c>
      <c r="G449" s="1055"/>
      <c r="H449" s="1053"/>
      <c r="I449" s="1052"/>
    </row>
    <row r="450" spans="1:9">
      <c r="A450" s="1049">
        <v>41207</v>
      </c>
      <c r="B450" s="1060">
        <v>804.4</v>
      </c>
      <c r="C450" s="1051" t="s">
        <v>1087</v>
      </c>
      <c r="D450" s="1052" t="s">
        <v>269</v>
      </c>
      <c r="F450" s="1057">
        <v>0</v>
      </c>
      <c r="G450" s="1055"/>
      <c r="H450" s="1053"/>
      <c r="I450" s="1052"/>
    </row>
    <row r="451" spans="1:9">
      <c r="A451" s="1049">
        <v>41207</v>
      </c>
      <c r="B451" s="1060">
        <v>10</v>
      </c>
      <c r="C451" s="1051" t="s">
        <v>246</v>
      </c>
      <c r="D451" s="1052" t="s">
        <v>302</v>
      </c>
      <c r="F451" s="1057">
        <v>0</v>
      </c>
      <c r="G451" s="1055"/>
      <c r="H451" s="1053"/>
      <c r="I451" s="1052"/>
    </row>
    <row r="452" spans="1:9">
      <c r="A452" s="1049">
        <v>41207</v>
      </c>
      <c r="B452" s="1060">
        <v>75</v>
      </c>
      <c r="C452" s="1051" t="s">
        <v>246</v>
      </c>
      <c r="D452" s="1052" t="s">
        <v>364</v>
      </c>
      <c r="F452" s="1057" t="s">
        <v>339</v>
      </c>
      <c r="G452" s="1055"/>
      <c r="H452" s="1053"/>
      <c r="I452" s="1052"/>
    </row>
    <row r="453" spans="1:9">
      <c r="A453" s="1049">
        <v>41207</v>
      </c>
      <c r="B453" s="1060">
        <v>3</v>
      </c>
      <c r="C453" s="1051" t="s">
        <v>246</v>
      </c>
      <c r="D453" s="1052" t="s">
        <v>324</v>
      </c>
      <c r="F453" s="1057" t="s">
        <v>339</v>
      </c>
      <c r="G453" s="1055"/>
      <c r="H453" s="1053"/>
      <c r="I453" s="1052"/>
    </row>
    <row r="454" spans="1:9">
      <c r="A454" s="1049">
        <v>41207</v>
      </c>
      <c r="B454" s="1060">
        <v>3</v>
      </c>
      <c r="C454" s="1051" t="s">
        <v>246</v>
      </c>
      <c r="D454" s="1052" t="s">
        <v>324</v>
      </c>
      <c r="F454" s="1057" t="s">
        <v>339</v>
      </c>
      <c r="G454" s="1055"/>
      <c r="H454" s="1053"/>
      <c r="I454" s="1052"/>
    </row>
    <row r="455" spans="1:9">
      <c r="A455" s="1049">
        <v>41208</v>
      </c>
      <c r="B455" s="1060">
        <v>460.96</v>
      </c>
      <c r="C455" s="1051">
        <v>103531</v>
      </c>
      <c r="D455" s="1052" t="s">
        <v>1095</v>
      </c>
      <c r="F455" s="1057">
        <v>0</v>
      </c>
      <c r="G455" s="1055"/>
      <c r="H455" s="1053"/>
      <c r="I455" s="1052"/>
    </row>
    <row r="456" spans="1:9">
      <c r="A456" s="1049">
        <v>41208</v>
      </c>
      <c r="B456" s="1060">
        <v>15</v>
      </c>
      <c r="C456" s="1051" t="s">
        <v>246</v>
      </c>
      <c r="D456" s="1052" t="s">
        <v>858</v>
      </c>
      <c r="F456" s="1057" t="s">
        <v>339</v>
      </c>
      <c r="G456" s="1055"/>
      <c r="H456" s="1053"/>
      <c r="I456" s="1052"/>
    </row>
    <row r="457" spans="1:9">
      <c r="A457" s="1049">
        <v>41211</v>
      </c>
      <c r="B457" s="1060">
        <v>3</v>
      </c>
      <c r="C457" s="1051" t="s">
        <v>246</v>
      </c>
      <c r="D457" s="1052" t="s">
        <v>1004</v>
      </c>
      <c r="F457" s="1057">
        <v>0</v>
      </c>
      <c r="G457" s="1055"/>
      <c r="H457" s="1053"/>
      <c r="I457" s="1052"/>
    </row>
    <row r="458" spans="1:9">
      <c r="A458" s="1049">
        <v>41211</v>
      </c>
      <c r="B458" s="1060">
        <v>20</v>
      </c>
      <c r="C458" s="1051" t="s">
        <v>246</v>
      </c>
      <c r="D458" s="1052" t="s">
        <v>1018</v>
      </c>
      <c r="F458" s="1057">
        <v>0</v>
      </c>
      <c r="G458" s="1055"/>
      <c r="H458" s="1053"/>
      <c r="I458" s="1052"/>
    </row>
    <row r="459" spans="1:9">
      <c r="A459" s="1049">
        <v>41211</v>
      </c>
      <c r="B459" s="1060">
        <v>170</v>
      </c>
      <c r="C459" s="1051" t="s">
        <v>246</v>
      </c>
      <c r="D459" s="1052" t="s">
        <v>798</v>
      </c>
      <c r="F459" s="1057" t="s">
        <v>339</v>
      </c>
      <c r="G459" s="1055"/>
      <c r="H459" s="1053"/>
      <c r="I459" s="1052"/>
    </row>
    <row r="460" spans="1:9">
      <c r="A460" s="1049">
        <v>41211</v>
      </c>
      <c r="B460" s="1060">
        <v>50</v>
      </c>
      <c r="C460" s="1051" t="s">
        <v>246</v>
      </c>
      <c r="D460" s="1052" t="s">
        <v>1017</v>
      </c>
      <c r="F460" s="1057" t="s">
        <v>339</v>
      </c>
      <c r="G460" s="1055"/>
      <c r="H460" s="1053"/>
      <c r="I460" s="1052"/>
    </row>
    <row r="461" spans="1:9">
      <c r="A461" s="1049">
        <v>41211</v>
      </c>
      <c r="B461" s="1060">
        <v>80</v>
      </c>
      <c r="C461" s="1051" t="s">
        <v>246</v>
      </c>
      <c r="D461" s="1052" t="s">
        <v>1038</v>
      </c>
      <c r="F461" s="1057" t="s">
        <v>339</v>
      </c>
      <c r="G461" s="1055"/>
      <c r="H461" s="1053"/>
      <c r="I461" s="1052"/>
    </row>
    <row r="462" spans="1:9">
      <c r="A462" s="1049">
        <v>41212</v>
      </c>
      <c r="B462" s="1060">
        <v>2</v>
      </c>
      <c r="C462" s="1051" t="s">
        <v>246</v>
      </c>
      <c r="D462" s="1052" t="s">
        <v>800</v>
      </c>
      <c r="F462" s="1057" t="s">
        <v>339</v>
      </c>
      <c r="G462" s="1055"/>
      <c r="H462" s="1053"/>
      <c r="I462" s="1052"/>
    </row>
    <row r="463" spans="1:9">
      <c r="A463" s="1049">
        <v>41212</v>
      </c>
      <c r="B463" s="1060">
        <v>180</v>
      </c>
      <c r="C463" s="1051" t="s">
        <v>246</v>
      </c>
      <c r="D463" s="1052" t="s">
        <v>287</v>
      </c>
      <c r="F463" s="1057" t="s">
        <v>339</v>
      </c>
      <c r="G463" s="1055"/>
      <c r="H463" s="1053"/>
      <c r="I463" s="1052"/>
    </row>
    <row r="464" spans="1:9">
      <c r="A464" s="1049">
        <v>41213</v>
      </c>
      <c r="B464" s="1060">
        <v>578.79</v>
      </c>
      <c r="C464" s="1051" t="s">
        <v>246</v>
      </c>
      <c r="D464" s="1052" t="s">
        <v>1061</v>
      </c>
      <c r="F464" s="1057">
        <v>0</v>
      </c>
      <c r="G464" s="1055"/>
      <c r="H464" s="1053"/>
      <c r="I464" s="1052"/>
    </row>
    <row r="465" spans="1:9">
      <c r="A465" s="1049">
        <v>41213</v>
      </c>
      <c r="B465" s="1060">
        <v>25</v>
      </c>
      <c r="C465" s="1051" t="s">
        <v>246</v>
      </c>
      <c r="D465" s="1052" t="s">
        <v>1061</v>
      </c>
      <c r="F465" s="1057">
        <v>0</v>
      </c>
      <c r="G465" s="1055"/>
      <c r="H465" s="1053"/>
      <c r="I465" s="1052"/>
    </row>
    <row r="466" spans="1:9">
      <c r="A466" s="1049">
        <v>41213</v>
      </c>
      <c r="B466" s="1060">
        <v>25</v>
      </c>
      <c r="C466" s="1051" t="s">
        <v>246</v>
      </c>
      <c r="D466" s="1052" t="s">
        <v>762</v>
      </c>
      <c r="F466" s="1057" t="s">
        <v>339</v>
      </c>
      <c r="G466" s="1055"/>
      <c r="H466" s="1053"/>
      <c r="I466" s="1052"/>
    </row>
    <row r="467" spans="1:9">
      <c r="A467" s="1049">
        <v>41213</v>
      </c>
      <c r="B467" s="1060">
        <v>149.4</v>
      </c>
      <c r="C467" s="1051" t="s">
        <v>246</v>
      </c>
      <c r="D467" s="1052" t="s">
        <v>425</v>
      </c>
      <c r="F467" s="1057">
        <v>0</v>
      </c>
      <c r="G467" s="1055"/>
      <c r="H467" s="1053"/>
      <c r="I467" s="1052"/>
    </row>
    <row r="468" spans="1:9">
      <c r="A468" s="1049">
        <v>41213</v>
      </c>
      <c r="B468" s="1060">
        <v>200</v>
      </c>
      <c r="C468" s="1051" t="s">
        <v>246</v>
      </c>
      <c r="D468" s="1052" t="s">
        <v>348</v>
      </c>
      <c r="F468" s="1057" t="s">
        <v>339</v>
      </c>
      <c r="G468" s="1055"/>
      <c r="H468" s="1053"/>
      <c r="I468" s="1052"/>
    </row>
    <row r="469" spans="1:9">
      <c r="A469" s="1049">
        <v>41213</v>
      </c>
      <c r="B469" s="1060">
        <v>2143.12</v>
      </c>
      <c r="C469" s="1051" t="s">
        <v>246</v>
      </c>
      <c r="D469" s="1052" t="s">
        <v>422</v>
      </c>
      <c r="F469" s="1057">
        <v>0</v>
      </c>
      <c r="G469" s="1055"/>
      <c r="H469" s="1053"/>
      <c r="I469" s="1052"/>
    </row>
    <row r="470" spans="1:9">
      <c r="A470" s="1049">
        <v>41213</v>
      </c>
      <c r="B470" s="1060">
        <v>-162422.5</v>
      </c>
      <c r="C470" s="1051" t="s">
        <v>246</v>
      </c>
      <c r="D470" s="1052" t="s">
        <v>1101</v>
      </c>
      <c r="F470" s="1057">
        <v>0</v>
      </c>
      <c r="G470" s="1055"/>
      <c r="H470" s="1053"/>
      <c r="I470" s="1052"/>
    </row>
    <row r="471" spans="1:9">
      <c r="A471" s="1049">
        <v>41214</v>
      </c>
      <c r="B471" s="1060">
        <v>25</v>
      </c>
      <c r="C471" s="1051" t="s">
        <v>246</v>
      </c>
      <c r="D471" s="1052" t="s">
        <v>337</v>
      </c>
      <c r="F471" s="1057">
        <v>0</v>
      </c>
      <c r="G471" s="1055"/>
      <c r="H471" s="1053"/>
      <c r="I471" s="1052"/>
    </row>
    <row r="472" spans="1:9">
      <c r="A472" s="1049">
        <v>41214</v>
      </c>
      <c r="B472" s="1060">
        <v>100</v>
      </c>
      <c r="C472" s="1051" t="s">
        <v>246</v>
      </c>
      <c r="D472" s="1052" t="s">
        <v>267</v>
      </c>
      <c r="F472" s="1057">
        <v>0</v>
      </c>
      <c r="G472" s="1055"/>
      <c r="H472" s="1053"/>
      <c r="I472" s="1052"/>
    </row>
    <row r="473" spans="1:9">
      <c r="A473" s="1049">
        <v>41214</v>
      </c>
      <c r="B473" s="1060">
        <v>25</v>
      </c>
      <c r="C473" s="1051" t="s">
        <v>246</v>
      </c>
      <c r="D473" s="1052" t="s">
        <v>379</v>
      </c>
      <c r="F473" s="1057" t="s">
        <v>339</v>
      </c>
      <c r="G473" s="1055"/>
      <c r="H473" s="1053"/>
      <c r="I473" s="1052"/>
    </row>
    <row r="474" spans="1:9">
      <c r="A474" s="1049">
        <v>41214</v>
      </c>
      <c r="B474" s="1060">
        <v>40</v>
      </c>
      <c r="C474" s="1051" t="s">
        <v>246</v>
      </c>
      <c r="D474" s="1052" t="s">
        <v>774</v>
      </c>
      <c r="F474" s="1057" t="s">
        <v>339</v>
      </c>
      <c r="G474" s="1055"/>
      <c r="H474" s="1053"/>
      <c r="I474" s="1052"/>
    </row>
    <row r="475" spans="1:9">
      <c r="A475" s="1049">
        <v>41214</v>
      </c>
      <c r="B475" s="1060">
        <v>10</v>
      </c>
      <c r="C475" s="1051" t="s">
        <v>246</v>
      </c>
      <c r="D475" s="1052" t="s">
        <v>791</v>
      </c>
      <c r="F475" s="1057" t="s">
        <v>339</v>
      </c>
      <c r="G475" s="1055"/>
      <c r="H475" s="1053"/>
      <c r="I475" s="1052"/>
    </row>
    <row r="476" spans="1:9">
      <c r="A476" s="1049">
        <v>41214</v>
      </c>
      <c r="B476" s="1060">
        <v>10</v>
      </c>
      <c r="C476" s="1051" t="s">
        <v>246</v>
      </c>
      <c r="D476" s="1052" t="s">
        <v>338</v>
      </c>
      <c r="F476" s="1057" t="s">
        <v>339</v>
      </c>
      <c r="G476" s="1055"/>
      <c r="H476" s="1053"/>
      <c r="I476" s="1052"/>
    </row>
    <row r="477" spans="1:9">
      <c r="A477" s="1049">
        <v>41214</v>
      </c>
      <c r="B477" s="1060">
        <v>30</v>
      </c>
      <c r="C477" s="1051" t="s">
        <v>246</v>
      </c>
      <c r="D477" s="1052" t="s">
        <v>792</v>
      </c>
      <c r="F477" s="1057" t="s">
        <v>339</v>
      </c>
      <c r="G477" s="1055"/>
      <c r="H477" s="1053"/>
      <c r="I477" s="1052"/>
    </row>
    <row r="478" spans="1:9">
      <c r="A478" s="1049">
        <v>41214</v>
      </c>
      <c r="B478" s="1060">
        <v>10</v>
      </c>
      <c r="C478" s="1051" t="s">
        <v>246</v>
      </c>
      <c r="D478" s="1052" t="s">
        <v>993</v>
      </c>
      <c r="F478" s="1057" t="s">
        <v>339</v>
      </c>
      <c r="G478" s="1055"/>
      <c r="H478" s="1053"/>
      <c r="I478" s="1052"/>
    </row>
    <row r="479" spans="1:9">
      <c r="A479" s="1049">
        <v>41214</v>
      </c>
      <c r="B479" s="1060">
        <v>15</v>
      </c>
      <c r="C479" s="1051" t="s">
        <v>246</v>
      </c>
      <c r="D479" s="1052" t="s">
        <v>753</v>
      </c>
      <c r="F479" s="1057" t="s">
        <v>339</v>
      </c>
      <c r="G479" s="1055"/>
      <c r="H479" s="1053"/>
      <c r="I479" s="1052"/>
    </row>
    <row r="480" spans="1:9">
      <c r="A480" s="1049">
        <v>41214</v>
      </c>
      <c r="B480" s="1060">
        <v>50</v>
      </c>
      <c r="C480" s="1051" t="s">
        <v>246</v>
      </c>
      <c r="D480" s="1052" t="s">
        <v>252</v>
      </c>
      <c r="F480" s="1057" t="s">
        <v>339</v>
      </c>
      <c r="G480" s="1055"/>
      <c r="H480" s="1053"/>
      <c r="I480" s="1052"/>
    </row>
    <row r="481" spans="1:9">
      <c r="A481" s="1049">
        <v>41214</v>
      </c>
      <c r="B481" s="1060">
        <v>30</v>
      </c>
      <c r="C481" s="1051" t="s">
        <v>246</v>
      </c>
      <c r="D481" s="1052" t="s">
        <v>424</v>
      </c>
      <c r="F481" s="1057" t="s">
        <v>339</v>
      </c>
      <c r="G481" s="1055"/>
      <c r="H481" s="1053"/>
      <c r="I481" s="1052"/>
    </row>
    <row r="482" spans="1:9">
      <c r="A482" s="1049">
        <v>41214</v>
      </c>
      <c r="B482" s="1060">
        <v>25</v>
      </c>
      <c r="C482" s="1051" t="s">
        <v>246</v>
      </c>
      <c r="D482" s="1052" t="s">
        <v>402</v>
      </c>
      <c r="F482" s="1057">
        <v>0</v>
      </c>
      <c r="G482" s="1055"/>
      <c r="H482" s="1053"/>
      <c r="I482" s="1052"/>
    </row>
    <row r="483" spans="1:9">
      <c r="A483" s="1049">
        <v>41214</v>
      </c>
      <c r="B483" s="1060">
        <v>20</v>
      </c>
      <c r="C483" s="1051" t="s">
        <v>246</v>
      </c>
      <c r="D483" s="1052" t="s">
        <v>1028</v>
      </c>
      <c r="F483" s="1057" t="s">
        <v>339</v>
      </c>
      <c r="G483" s="1055"/>
      <c r="H483" s="1053"/>
      <c r="I483" s="1052"/>
    </row>
    <row r="484" spans="1:9">
      <c r="A484" s="1049">
        <v>41214</v>
      </c>
      <c r="B484" s="1060">
        <v>10</v>
      </c>
      <c r="C484" s="1051" t="s">
        <v>246</v>
      </c>
      <c r="D484" s="1052" t="s">
        <v>369</v>
      </c>
      <c r="F484" s="1057">
        <v>0</v>
      </c>
      <c r="G484" s="1055"/>
      <c r="H484" s="1053"/>
      <c r="I484" s="1052"/>
    </row>
    <row r="485" spans="1:9">
      <c r="A485" s="1049">
        <v>41214</v>
      </c>
      <c r="B485" s="1060">
        <v>5</v>
      </c>
      <c r="C485" s="1051" t="s">
        <v>246</v>
      </c>
      <c r="D485" s="1052" t="s">
        <v>929</v>
      </c>
      <c r="F485" s="1057" t="s">
        <v>339</v>
      </c>
      <c r="G485" s="1055"/>
      <c r="H485" s="1053"/>
      <c r="I485" s="1052"/>
    </row>
    <row r="486" spans="1:9">
      <c r="A486" s="1049">
        <v>41214</v>
      </c>
      <c r="B486" s="1060">
        <v>15</v>
      </c>
      <c r="C486" s="1051" t="s">
        <v>246</v>
      </c>
      <c r="D486" s="1052" t="s">
        <v>934</v>
      </c>
      <c r="F486" s="1057">
        <v>0</v>
      </c>
      <c r="G486" s="1055"/>
      <c r="H486" s="1053"/>
      <c r="I486" s="1052"/>
    </row>
    <row r="487" spans="1:9">
      <c r="A487" s="1049">
        <v>41214</v>
      </c>
      <c r="B487" s="1060">
        <v>10</v>
      </c>
      <c r="C487" s="1051" t="s">
        <v>246</v>
      </c>
      <c r="D487" s="1052" t="s">
        <v>1040</v>
      </c>
      <c r="F487" s="1057" t="s">
        <v>339</v>
      </c>
      <c r="G487" s="1055"/>
      <c r="H487" s="1053"/>
      <c r="I487" s="1052"/>
    </row>
    <row r="488" spans="1:9">
      <c r="A488" s="1049">
        <v>41214</v>
      </c>
      <c r="B488" s="1060">
        <v>15</v>
      </c>
      <c r="C488" s="1051" t="s">
        <v>246</v>
      </c>
      <c r="D488" s="1052" t="s">
        <v>280</v>
      </c>
      <c r="F488" s="1057" t="s">
        <v>339</v>
      </c>
      <c r="G488" s="1055"/>
      <c r="H488" s="1053"/>
      <c r="I488" s="1052"/>
    </row>
    <row r="489" spans="1:9">
      <c r="A489" s="1049">
        <v>41214</v>
      </c>
      <c r="B489" s="1060">
        <v>15</v>
      </c>
      <c r="C489" s="1051" t="s">
        <v>246</v>
      </c>
      <c r="D489" s="1052" t="s">
        <v>912</v>
      </c>
      <c r="F489" s="1057">
        <v>0</v>
      </c>
      <c r="G489" s="1055"/>
      <c r="H489" s="1053"/>
      <c r="I489" s="1052"/>
    </row>
    <row r="490" spans="1:9">
      <c r="A490" s="1049">
        <v>41214</v>
      </c>
      <c r="B490" s="1060">
        <v>20</v>
      </c>
      <c r="C490" s="1051" t="s">
        <v>246</v>
      </c>
      <c r="D490" s="1052" t="s">
        <v>342</v>
      </c>
      <c r="F490" s="1057" t="s">
        <v>339</v>
      </c>
      <c r="G490" s="1055"/>
      <c r="H490" s="1053"/>
      <c r="I490" s="1052"/>
    </row>
    <row r="491" spans="1:9">
      <c r="A491" s="1049">
        <v>41214</v>
      </c>
      <c r="B491" s="1060">
        <v>10</v>
      </c>
      <c r="C491" s="1051" t="s">
        <v>246</v>
      </c>
      <c r="D491" s="1052" t="s">
        <v>955</v>
      </c>
      <c r="F491" s="1057">
        <v>0</v>
      </c>
      <c r="G491" s="1055"/>
      <c r="H491" s="1053"/>
      <c r="I491" s="1052"/>
    </row>
    <row r="492" spans="1:9">
      <c r="A492" s="1049">
        <v>41214</v>
      </c>
      <c r="B492" s="1060">
        <v>50</v>
      </c>
      <c r="C492" s="1051" t="s">
        <v>246</v>
      </c>
      <c r="D492" s="1052" t="s">
        <v>250</v>
      </c>
      <c r="F492" s="1057">
        <v>0</v>
      </c>
      <c r="G492" s="1055"/>
      <c r="H492" s="1053"/>
      <c r="I492" s="1052"/>
    </row>
    <row r="493" spans="1:9">
      <c r="A493" s="1049">
        <v>41214</v>
      </c>
      <c r="B493" s="1060">
        <v>45</v>
      </c>
      <c r="C493" s="1051" t="s">
        <v>246</v>
      </c>
      <c r="D493" s="1052" t="s">
        <v>784</v>
      </c>
      <c r="F493" s="1057" t="s">
        <v>339</v>
      </c>
      <c r="G493" s="1055"/>
      <c r="H493" s="1053"/>
      <c r="I493" s="1052"/>
    </row>
    <row r="494" spans="1:9">
      <c r="A494" s="1049">
        <v>41214</v>
      </c>
      <c r="B494" s="1060">
        <v>30</v>
      </c>
      <c r="C494" s="1051" t="s">
        <v>246</v>
      </c>
      <c r="D494" s="1052" t="s">
        <v>751</v>
      </c>
      <c r="F494" s="1057" t="s">
        <v>339</v>
      </c>
      <c r="G494" s="1055"/>
      <c r="H494" s="1053"/>
      <c r="I494" s="1052"/>
    </row>
    <row r="495" spans="1:9">
      <c r="A495" s="1049">
        <v>41214</v>
      </c>
      <c r="B495" s="1060">
        <v>25</v>
      </c>
      <c r="C495" s="1051" t="s">
        <v>246</v>
      </c>
      <c r="D495" s="1052" t="s">
        <v>1070</v>
      </c>
      <c r="F495" s="1057" t="s">
        <v>339</v>
      </c>
      <c r="G495" s="1055"/>
      <c r="H495" s="1053"/>
      <c r="I495" s="1052"/>
    </row>
    <row r="496" spans="1:9">
      <c r="A496" s="1049">
        <v>41214</v>
      </c>
      <c r="B496" s="1060">
        <v>50</v>
      </c>
      <c r="C496" s="1051" t="s">
        <v>246</v>
      </c>
      <c r="D496" s="1052" t="s">
        <v>776</v>
      </c>
      <c r="F496" s="1057" t="s">
        <v>339</v>
      </c>
      <c r="G496" s="1055"/>
      <c r="H496" s="1053"/>
      <c r="I496" s="1052"/>
    </row>
    <row r="497" spans="1:9">
      <c r="A497" s="1049">
        <v>41214</v>
      </c>
      <c r="B497" s="1060">
        <v>5</v>
      </c>
      <c r="C497" s="1051" t="s">
        <v>246</v>
      </c>
      <c r="D497" s="1052" t="s">
        <v>1029</v>
      </c>
      <c r="F497" s="1057" t="s">
        <v>339</v>
      </c>
      <c r="G497" s="1055"/>
      <c r="H497" s="1053"/>
      <c r="I497" s="1052"/>
    </row>
    <row r="498" spans="1:9">
      <c r="A498" s="1049">
        <v>41214</v>
      </c>
      <c r="B498" s="1060">
        <v>180</v>
      </c>
      <c r="C498" s="1051" t="s">
        <v>246</v>
      </c>
      <c r="D498" s="1052" t="s">
        <v>783</v>
      </c>
      <c r="F498" s="1057">
        <v>0</v>
      </c>
      <c r="G498" s="1055"/>
      <c r="H498" s="1053"/>
      <c r="I498" s="1052"/>
    </row>
    <row r="499" spans="1:9">
      <c r="A499" s="1049">
        <v>41214</v>
      </c>
      <c r="B499" s="1060">
        <v>10</v>
      </c>
      <c r="C499" s="1051" t="s">
        <v>246</v>
      </c>
      <c r="D499" s="1052" t="s">
        <v>388</v>
      </c>
      <c r="F499" s="1057" t="s">
        <v>339</v>
      </c>
      <c r="G499" s="1055"/>
      <c r="H499" s="1053"/>
      <c r="I499" s="1052"/>
    </row>
    <row r="500" spans="1:9">
      <c r="A500" s="1049">
        <v>41214</v>
      </c>
      <c r="B500" s="1060">
        <v>10</v>
      </c>
      <c r="C500" s="1051" t="s">
        <v>246</v>
      </c>
      <c r="D500" s="1052" t="s">
        <v>1063</v>
      </c>
      <c r="F500" s="1057">
        <v>0</v>
      </c>
      <c r="G500" s="1055"/>
      <c r="H500" s="1053"/>
      <c r="I500" s="1052"/>
    </row>
    <row r="501" spans="1:9">
      <c r="A501" s="1049">
        <v>41214</v>
      </c>
      <c r="B501" s="1060">
        <v>120</v>
      </c>
      <c r="C501" s="1051" t="s">
        <v>246</v>
      </c>
      <c r="D501" s="1052" t="s">
        <v>928</v>
      </c>
      <c r="F501" s="1057" t="s">
        <v>339</v>
      </c>
      <c r="G501" s="1055"/>
      <c r="H501" s="1053"/>
      <c r="I501" s="1052"/>
    </row>
    <row r="502" spans="1:9">
      <c r="A502" s="1049">
        <v>41214</v>
      </c>
      <c r="B502" s="1060">
        <v>30</v>
      </c>
      <c r="C502" s="1051" t="s">
        <v>246</v>
      </c>
      <c r="D502" s="1052" t="s">
        <v>1062</v>
      </c>
      <c r="F502" s="1057">
        <v>0</v>
      </c>
      <c r="G502" s="1055"/>
      <c r="H502" s="1053"/>
      <c r="I502" s="1052"/>
    </row>
    <row r="503" spans="1:9">
      <c r="A503" s="1049">
        <v>41214</v>
      </c>
      <c r="B503" s="1060">
        <v>10</v>
      </c>
      <c r="C503" s="1051" t="s">
        <v>246</v>
      </c>
      <c r="D503" s="1052" t="s">
        <v>1001</v>
      </c>
      <c r="F503" s="1057" t="s">
        <v>339</v>
      </c>
      <c r="G503" s="1055"/>
      <c r="H503" s="1053"/>
      <c r="I503" s="1052"/>
    </row>
    <row r="504" spans="1:9">
      <c r="A504" s="1049">
        <v>41214</v>
      </c>
      <c r="B504" s="1060">
        <v>10</v>
      </c>
      <c r="C504" s="1051" t="s">
        <v>246</v>
      </c>
      <c r="D504" s="1052" t="s">
        <v>951</v>
      </c>
      <c r="F504" s="1057" t="s">
        <v>339</v>
      </c>
      <c r="G504" s="1055"/>
      <c r="H504" s="1053"/>
      <c r="I504" s="1052"/>
    </row>
    <row r="505" spans="1:9">
      <c r="A505" s="1049">
        <v>41214</v>
      </c>
      <c r="B505" s="1060">
        <v>10</v>
      </c>
      <c r="C505" s="1051" t="s">
        <v>246</v>
      </c>
      <c r="D505" s="1052" t="s">
        <v>996</v>
      </c>
      <c r="F505" s="1057">
        <v>0</v>
      </c>
      <c r="G505" s="1055"/>
      <c r="H505" s="1053"/>
      <c r="I505" s="1052"/>
    </row>
    <row r="506" spans="1:9">
      <c r="A506" s="1049">
        <v>41214</v>
      </c>
      <c r="B506" s="1060">
        <v>261</v>
      </c>
      <c r="C506" s="1051" t="s">
        <v>246</v>
      </c>
      <c r="D506" s="1052" t="s">
        <v>344</v>
      </c>
      <c r="F506" s="1057" t="s">
        <v>339</v>
      </c>
      <c r="G506" s="1055"/>
      <c r="H506" s="1053"/>
      <c r="I506" s="1052"/>
    </row>
    <row r="507" spans="1:9">
      <c r="A507" s="1049">
        <v>41214</v>
      </c>
      <c r="B507" s="1060">
        <v>10</v>
      </c>
      <c r="C507" s="1051" t="s">
        <v>246</v>
      </c>
      <c r="D507" s="1052" t="s">
        <v>371</v>
      </c>
      <c r="F507" s="1057" t="s">
        <v>339</v>
      </c>
      <c r="G507" s="1055"/>
      <c r="H507" s="1053"/>
      <c r="I507" s="1052"/>
    </row>
    <row r="508" spans="1:9">
      <c r="A508" s="1049">
        <v>41214</v>
      </c>
      <c r="B508" s="1060">
        <v>5</v>
      </c>
      <c r="C508" s="1051" t="s">
        <v>246</v>
      </c>
      <c r="D508" s="1052" t="s">
        <v>755</v>
      </c>
      <c r="F508" s="1057" t="s">
        <v>339</v>
      </c>
      <c r="G508" s="1055"/>
      <c r="H508" s="1053"/>
      <c r="I508" s="1052"/>
    </row>
    <row r="509" spans="1:9">
      <c r="A509" s="1049">
        <v>41214</v>
      </c>
      <c r="B509" s="1060">
        <v>50</v>
      </c>
      <c r="C509" s="1051" t="s">
        <v>246</v>
      </c>
      <c r="D509" s="1052" t="s">
        <v>998</v>
      </c>
      <c r="F509" s="1057" t="s">
        <v>339</v>
      </c>
      <c r="G509" s="1055"/>
      <c r="H509" s="1053"/>
      <c r="I509" s="1052"/>
    </row>
    <row r="510" spans="1:9">
      <c r="A510" s="1049">
        <v>41214</v>
      </c>
      <c r="B510" s="1060">
        <v>25</v>
      </c>
      <c r="C510" s="1051" t="s">
        <v>246</v>
      </c>
      <c r="D510" s="1052" t="s">
        <v>995</v>
      </c>
      <c r="F510" s="1057" t="s">
        <v>339</v>
      </c>
      <c r="G510" s="1055"/>
      <c r="H510" s="1053"/>
      <c r="I510" s="1052"/>
    </row>
    <row r="511" spans="1:9">
      <c r="A511" s="1049">
        <v>41214</v>
      </c>
      <c r="B511" s="1060">
        <v>10</v>
      </c>
      <c r="C511" s="1051" t="s">
        <v>246</v>
      </c>
      <c r="D511" s="1052" t="s">
        <v>772</v>
      </c>
      <c r="F511" s="1057" t="s">
        <v>339</v>
      </c>
      <c r="G511" s="1055"/>
      <c r="H511" s="1053"/>
      <c r="I511" s="1052"/>
    </row>
    <row r="512" spans="1:9">
      <c r="A512" s="1049">
        <v>41214</v>
      </c>
      <c r="B512" s="1060">
        <v>10</v>
      </c>
      <c r="C512" s="1051" t="s">
        <v>246</v>
      </c>
      <c r="D512" s="1052" t="s">
        <v>1056</v>
      </c>
      <c r="F512" s="1057" t="s">
        <v>339</v>
      </c>
      <c r="G512" s="1055"/>
      <c r="H512" s="1053"/>
      <c r="I512" s="1052"/>
    </row>
    <row r="513" spans="1:9">
      <c r="A513" s="1049">
        <v>41214</v>
      </c>
      <c r="B513" s="1060">
        <v>10</v>
      </c>
      <c r="C513" s="1051" t="s">
        <v>246</v>
      </c>
      <c r="D513" s="1052" t="s">
        <v>1027</v>
      </c>
      <c r="F513" s="1057" t="s">
        <v>339</v>
      </c>
      <c r="G513" s="1055"/>
      <c r="H513" s="1053"/>
      <c r="I513" s="1052"/>
    </row>
    <row r="514" spans="1:9">
      <c r="A514" s="1049">
        <v>41214</v>
      </c>
      <c r="B514" s="1060">
        <v>50</v>
      </c>
      <c r="C514" s="1051" t="s">
        <v>246</v>
      </c>
      <c r="D514" s="1052" t="s">
        <v>990</v>
      </c>
      <c r="F514" s="1057" t="s">
        <v>339</v>
      </c>
      <c r="G514" s="1055"/>
      <c r="H514" s="1053"/>
      <c r="I514" s="1052"/>
    </row>
    <row r="515" spans="1:9">
      <c r="A515" s="1049">
        <v>41214</v>
      </c>
      <c r="B515" s="1060">
        <v>10</v>
      </c>
      <c r="C515" s="1051" t="s">
        <v>246</v>
      </c>
      <c r="D515" s="1052" t="s">
        <v>930</v>
      </c>
      <c r="F515" s="1057" t="s">
        <v>339</v>
      </c>
      <c r="G515" s="1055"/>
      <c r="H515" s="1053"/>
      <c r="I515" s="1052"/>
    </row>
    <row r="516" spans="1:9">
      <c r="A516" s="1049">
        <v>41214</v>
      </c>
      <c r="B516" s="1060">
        <v>20</v>
      </c>
      <c r="C516" s="1051" t="s">
        <v>246</v>
      </c>
      <c r="D516" s="1052" t="s">
        <v>787</v>
      </c>
      <c r="F516" s="1057" t="s">
        <v>339</v>
      </c>
      <c r="G516" s="1055"/>
      <c r="H516" s="1053"/>
      <c r="I516" s="1052"/>
    </row>
    <row r="517" spans="1:9">
      <c r="A517" s="1049">
        <v>41214</v>
      </c>
      <c r="B517" s="1060">
        <v>30</v>
      </c>
      <c r="C517" s="1051" t="s">
        <v>246</v>
      </c>
      <c r="D517" s="1052" t="s">
        <v>1069</v>
      </c>
      <c r="F517" s="1057">
        <v>0</v>
      </c>
      <c r="G517" s="1055"/>
      <c r="H517" s="1053"/>
      <c r="I517" s="1052"/>
    </row>
    <row r="518" spans="1:9">
      <c r="A518" s="1049">
        <v>41214</v>
      </c>
      <c r="B518" s="1060">
        <v>25</v>
      </c>
      <c r="C518" s="1051" t="s">
        <v>246</v>
      </c>
      <c r="D518" s="1052" t="s">
        <v>780</v>
      </c>
      <c r="F518" s="1057" t="s">
        <v>339</v>
      </c>
      <c r="G518" s="1055"/>
      <c r="H518" s="1053"/>
      <c r="I518" s="1052"/>
    </row>
    <row r="519" spans="1:9">
      <c r="A519" s="1049">
        <v>41214</v>
      </c>
      <c r="B519" s="1060">
        <v>50</v>
      </c>
      <c r="C519" s="1051" t="s">
        <v>246</v>
      </c>
      <c r="D519" s="1052" t="s">
        <v>997</v>
      </c>
      <c r="F519" s="1057" t="s">
        <v>339</v>
      </c>
      <c r="G519" s="1055"/>
      <c r="H519" s="1053"/>
      <c r="I519" s="1052"/>
    </row>
    <row r="520" spans="1:9">
      <c r="A520" s="1049">
        <v>41214</v>
      </c>
      <c r="B520" s="1060">
        <v>200</v>
      </c>
      <c r="C520" s="1051" t="s">
        <v>246</v>
      </c>
      <c r="D520" s="1052" t="s">
        <v>911</v>
      </c>
      <c r="F520" s="1057">
        <v>0</v>
      </c>
      <c r="G520" s="1055"/>
      <c r="H520" s="1053"/>
      <c r="I520" s="1052"/>
    </row>
    <row r="521" spans="1:9">
      <c r="A521" s="1049">
        <v>41214</v>
      </c>
      <c r="B521" s="1060">
        <v>10</v>
      </c>
      <c r="C521" s="1051" t="s">
        <v>246</v>
      </c>
      <c r="D521" s="1052" t="s">
        <v>994</v>
      </c>
      <c r="F521" s="1057" t="s">
        <v>339</v>
      </c>
      <c r="G521" s="1055"/>
      <c r="H521" s="1053"/>
      <c r="I521" s="1052"/>
    </row>
    <row r="522" spans="1:9">
      <c r="A522" s="1049">
        <v>41214</v>
      </c>
      <c r="B522" s="1060">
        <v>12.5</v>
      </c>
      <c r="C522" s="1051" t="s">
        <v>246</v>
      </c>
      <c r="D522" s="1052" t="s">
        <v>913</v>
      </c>
      <c r="F522" s="1057" t="s">
        <v>339</v>
      </c>
      <c r="G522" s="1055"/>
      <c r="H522" s="1053"/>
      <c r="I522" s="1052"/>
    </row>
    <row r="523" spans="1:9">
      <c r="A523" s="1049">
        <v>41214</v>
      </c>
      <c r="B523" s="1060">
        <v>15</v>
      </c>
      <c r="C523" s="1051" t="s">
        <v>246</v>
      </c>
      <c r="D523" s="1052" t="s">
        <v>248</v>
      </c>
      <c r="F523" s="1057">
        <v>0</v>
      </c>
      <c r="G523" s="1055"/>
      <c r="H523" s="1053"/>
      <c r="I523" s="1052"/>
    </row>
    <row r="524" spans="1:9">
      <c r="A524" s="1049">
        <v>41214</v>
      </c>
      <c r="B524" s="1060">
        <v>20</v>
      </c>
      <c r="C524" s="1051" t="s">
        <v>246</v>
      </c>
      <c r="D524" s="1052" t="s">
        <v>952</v>
      </c>
      <c r="F524" s="1057" t="s">
        <v>339</v>
      </c>
      <c r="G524" s="1055"/>
      <c r="H524" s="1053"/>
      <c r="I524" s="1052"/>
    </row>
    <row r="525" spans="1:9">
      <c r="A525" s="1049">
        <v>41214</v>
      </c>
      <c r="B525" s="1060">
        <v>75</v>
      </c>
      <c r="C525" s="1051" t="s">
        <v>246</v>
      </c>
      <c r="D525" s="1052" t="s">
        <v>1003</v>
      </c>
      <c r="F525" s="1057">
        <v>0</v>
      </c>
      <c r="G525" s="1055"/>
      <c r="H525" s="1053"/>
      <c r="I525" s="1052"/>
    </row>
    <row r="526" spans="1:9">
      <c r="A526" s="1049">
        <v>41214</v>
      </c>
      <c r="B526" s="1060">
        <v>40</v>
      </c>
      <c r="C526" s="1051" t="s">
        <v>246</v>
      </c>
      <c r="D526" s="1052" t="s">
        <v>387</v>
      </c>
      <c r="F526" s="1057">
        <v>0</v>
      </c>
      <c r="G526" s="1055"/>
      <c r="H526" s="1053"/>
      <c r="I526" s="1052"/>
    </row>
    <row r="527" spans="1:9">
      <c r="A527" s="1049">
        <v>41214</v>
      </c>
      <c r="B527" s="1060">
        <v>10</v>
      </c>
      <c r="C527" s="1051" t="s">
        <v>246</v>
      </c>
      <c r="D527" s="1052" t="s">
        <v>1005</v>
      </c>
      <c r="F527" s="1057" t="s">
        <v>339</v>
      </c>
      <c r="G527" s="1055"/>
      <c r="H527" s="1053"/>
      <c r="I527" s="1052"/>
    </row>
    <row r="528" spans="1:9">
      <c r="A528" s="1049">
        <v>41215</v>
      </c>
      <c r="B528" s="1060">
        <v>20</v>
      </c>
      <c r="C528" s="1051" t="s">
        <v>246</v>
      </c>
      <c r="D528" s="1052" t="s">
        <v>254</v>
      </c>
      <c r="F528" s="1057" t="s">
        <v>339</v>
      </c>
      <c r="G528" s="1055"/>
      <c r="H528" s="1053"/>
      <c r="I528" s="1052"/>
    </row>
    <row r="529" spans="1:9">
      <c r="A529" s="1049">
        <v>41215</v>
      </c>
      <c r="B529" s="1060">
        <v>15</v>
      </c>
      <c r="C529" s="1051" t="s">
        <v>246</v>
      </c>
      <c r="D529" s="1052" t="s">
        <v>999</v>
      </c>
      <c r="F529" s="1057" t="s">
        <v>339</v>
      </c>
      <c r="G529" s="1055"/>
      <c r="H529" s="1053"/>
      <c r="I529" s="1052"/>
    </row>
    <row r="530" spans="1:9">
      <c r="A530" s="1049">
        <v>41215</v>
      </c>
      <c r="B530" s="1060">
        <v>75</v>
      </c>
      <c r="C530" s="1051" t="s">
        <v>246</v>
      </c>
      <c r="D530" s="1052" t="s">
        <v>308</v>
      </c>
      <c r="F530" s="1057" t="s">
        <v>339</v>
      </c>
      <c r="G530" s="1055"/>
      <c r="H530" s="1053"/>
      <c r="I530" s="1052"/>
    </row>
    <row r="531" spans="1:9">
      <c r="A531" s="1049">
        <v>41215</v>
      </c>
      <c r="B531" s="1060">
        <v>10</v>
      </c>
      <c r="C531" s="1051" t="s">
        <v>246</v>
      </c>
      <c r="D531" s="1052" t="s">
        <v>317</v>
      </c>
      <c r="F531" s="1057" t="s">
        <v>339</v>
      </c>
      <c r="G531" s="1055"/>
      <c r="H531" s="1053"/>
      <c r="I531" s="1052"/>
    </row>
    <row r="532" spans="1:9">
      <c r="A532" s="1049">
        <v>41215</v>
      </c>
      <c r="B532" s="1060">
        <v>10</v>
      </c>
      <c r="C532" s="1051" t="s">
        <v>246</v>
      </c>
      <c r="D532" s="1052" t="s">
        <v>932</v>
      </c>
      <c r="F532" s="1057" t="s">
        <v>339</v>
      </c>
      <c r="G532" s="1055"/>
      <c r="H532" s="1053"/>
      <c r="I532" s="1052"/>
    </row>
    <row r="533" spans="1:9">
      <c r="A533" s="1049">
        <v>41215</v>
      </c>
      <c r="B533" s="1060">
        <v>3</v>
      </c>
      <c r="C533" s="1051" t="s">
        <v>246</v>
      </c>
      <c r="D533" s="1052" t="s">
        <v>426</v>
      </c>
      <c r="F533" s="1057">
        <v>0</v>
      </c>
      <c r="G533" s="1055"/>
      <c r="H533" s="1053"/>
      <c r="I533" s="1052"/>
    </row>
    <row r="534" spans="1:9">
      <c r="A534" s="1049">
        <v>41215</v>
      </c>
      <c r="B534" s="1060">
        <v>20</v>
      </c>
      <c r="C534" s="1051" t="s">
        <v>246</v>
      </c>
      <c r="D534" s="1052" t="s">
        <v>389</v>
      </c>
      <c r="F534" s="1057">
        <v>0</v>
      </c>
      <c r="G534" s="1055"/>
      <c r="H534" s="1053"/>
      <c r="I534" s="1052"/>
    </row>
    <row r="535" spans="1:9">
      <c r="A535" s="1049">
        <v>41218</v>
      </c>
      <c r="B535" s="1060">
        <v>170</v>
      </c>
      <c r="C535" s="1051" t="s">
        <v>246</v>
      </c>
      <c r="D535" s="1052" t="s">
        <v>788</v>
      </c>
      <c r="F535" s="1057" t="s">
        <v>339</v>
      </c>
      <c r="G535" s="1055"/>
      <c r="H535" s="1053"/>
      <c r="I535" s="1052"/>
    </row>
    <row r="536" spans="1:9">
      <c r="A536" s="1049">
        <v>41218</v>
      </c>
      <c r="B536" s="1060">
        <v>55</v>
      </c>
      <c r="C536" s="1051" t="s">
        <v>246</v>
      </c>
      <c r="D536" s="1052" t="s">
        <v>307</v>
      </c>
      <c r="F536" s="1057">
        <v>0</v>
      </c>
      <c r="G536" s="1055"/>
      <c r="H536" s="1053"/>
      <c r="I536" s="1052"/>
    </row>
    <row r="537" spans="1:9">
      <c r="A537" s="1049">
        <v>41218</v>
      </c>
      <c r="B537" s="1060">
        <v>300</v>
      </c>
      <c r="C537" s="1051" t="s">
        <v>246</v>
      </c>
      <c r="D537" s="1052" t="s">
        <v>778</v>
      </c>
      <c r="F537" s="1057" t="s">
        <v>339</v>
      </c>
      <c r="G537" s="1055"/>
      <c r="H537" s="1053"/>
      <c r="I537" s="1052"/>
    </row>
    <row r="538" spans="1:9">
      <c r="A538" s="1049">
        <v>41218</v>
      </c>
      <c r="B538" s="1060">
        <v>5</v>
      </c>
      <c r="C538" s="1051" t="s">
        <v>246</v>
      </c>
      <c r="D538" s="1052" t="s">
        <v>310</v>
      </c>
      <c r="F538" s="1057" t="s">
        <v>339</v>
      </c>
      <c r="G538" s="1055"/>
      <c r="H538" s="1053"/>
      <c r="I538" s="1052"/>
    </row>
    <row r="539" spans="1:9">
      <c r="A539" s="1049">
        <v>41218</v>
      </c>
      <c r="B539" s="1060">
        <v>50</v>
      </c>
      <c r="C539" s="1051" t="s">
        <v>246</v>
      </c>
      <c r="D539" s="1052" t="s">
        <v>1105</v>
      </c>
      <c r="F539" s="1057" t="s">
        <v>339</v>
      </c>
      <c r="G539" s="1055"/>
      <c r="H539" s="1053"/>
      <c r="I539" s="1052"/>
    </row>
    <row r="540" spans="1:9">
      <c r="A540" s="1049">
        <v>41218</v>
      </c>
      <c r="B540" s="1060">
        <v>5</v>
      </c>
      <c r="C540" s="1051" t="s">
        <v>246</v>
      </c>
      <c r="D540" s="1052" t="s">
        <v>318</v>
      </c>
      <c r="F540" s="1057" t="s">
        <v>339</v>
      </c>
      <c r="G540" s="1055"/>
      <c r="H540" s="1053"/>
      <c r="I540" s="1052"/>
    </row>
    <row r="541" spans="1:9">
      <c r="A541" s="1049">
        <v>41218</v>
      </c>
      <c r="B541" s="1060">
        <v>5</v>
      </c>
      <c r="C541" s="1051" t="s">
        <v>246</v>
      </c>
      <c r="D541" s="1052" t="s">
        <v>777</v>
      </c>
      <c r="F541" s="1057" t="s">
        <v>339</v>
      </c>
      <c r="G541" s="1055"/>
      <c r="H541" s="1053"/>
      <c r="I541" s="1052"/>
    </row>
    <row r="542" spans="1:9">
      <c r="A542" s="1049">
        <v>41218</v>
      </c>
      <c r="B542" s="1060">
        <v>15</v>
      </c>
      <c r="C542" s="1051" t="s">
        <v>246</v>
      </c>
      <c r="D542" s="1052" t="s">
        <v>306</v>
      </c>
      <c r="F542" s="1057" t="s">
        <v>339</v>
      </c>
      <c r="G542" s="1055"/>
      <c r="H542" s="1053"/>
      <c r="I542" s="1052"/>
    </row>
    <row r="543" spans="1:9">
      <c r="A543" s="1049">
        <v>41218</v>
      </c>
      <c r="B543" s="1060">
        <v>100</v>
      </c>
      <c r="C543" s="1051" t="s">
        <v>246</v>
      </c>
      <c r="D543" s="1052" t="s">
        <v>1000</v>
      </c>
      <c r="F543" s="1057">
        <v>0</v>
      </c>
      <c r="G543" s="1055"/>
      <c r="H543" s="1053"/>
      <c r="I543" s="1052"/>
    </row>
    <row r="544" spans="1:9">
      <c r="A544" s="1049">
        <v>41218</v>
      </c>
      <c r="B544" s="1060">
        <v>60</v>
      </c>
      <c r="C544" s="1051" t="s">
        <v>246</v>
      </c>
      <c r="D544" s="1052" t="s">
        <v>935</v>
      </c>
      <c r="F544" s="1057" t="s">
        <v>339</v>
      </c>
      <c r="G544" s="1055"/>
      <c r="H544" s="1053"/>
      <c r="I544" s="1052"/>
    </row>
    <row r="545" spans="1:9">
      <c r="A545" s="1049">
        <v>41219</v>
      </c>
      <c r="B545" s="1060">
        <v>15</v>
      </c>
      <c r="C545" s="1051" t="s">
        <v>1087</v>
      </c>
      <c r="D545" s="1052" t="s">
        <v>1088</v>
      </c>
      <c r="F545" s="1057">
        <v>0</v>
      </c>
      <c r="G545" s="1055"/>
      <c r="H545" s="1053"/>
      <c r="I545" s="1052"/>
    </row>
    <row r="546" spans="1:9">
      <c r="A546" s="1049">
        <v>41219</v>
      </c>
      <c r="B546" s="1060">
        <v>50</v>
      </c>
      <c r="C546" s="1051" t="s">
        <v>1087</v>
      </c>
      <c r="D546" s="1052" t="s">
        <v>1089</v>
      </c>
      <c r="F546" s="1057">
        <v>0</v>
      </c>
      <c r="G546" s="1055"/>
      <c r="H546" s="1053"/>
      <c r="I546" s="1052"/>
    </row>
    <row r="547" spans="1:9">
      <c r="A547" s="1049">
        <v>41219</v>
      </c>
      <c r="B547" s="1060">
        <v>10</v>
      </c>
      <c r="C547" s="1051" t="s">
        <v>246</v>
      </c>
      <c r="D547" s="1052" t="s">
        <v>956</v>
      </c>
      <c r="F547" s="1057" t="s">
        <v>339</v>
      </c>
      <c r="G547" s="1055"/>
      <c r="H547" s="1053"/>
      <c r="I547" s="1052"/>
    </row>
    <row r="548" spans="1:9">
      <c r="A548" s="1049">
        <v>41220</v>
      </c>
      <c r="B548" s="1060">
        <v>42.8</v>
      </c>
      <c r="C548" s="1051" t="s">
        <v>246</v>
      </c>
      <c r="D548" s="1052" t="s">
        <v>429</v>
      </c>
      <c r="F548" s="1057">
        <v>0</v>
      </c>
      <c r="G548" s="1055"/>
      <c r="H548" s="1053"/>
      <c r="I548" s="1052"/>
    </row>
    <row r="549" spans="1:9">
      <c r="A549" s="1049">
        <v>41220</v>
      </c>
      <c r="B549" s="1060">
        <v>500</v>
      </c>
      <c r="C549" s="1051" t="s">
        <v>246</v>
      </c>
      <c r="D549" s="1052" t="s">
        <v>276</v>
      </c>
      <c r="F549" s="1057">
        <v>0</v>
      </c>
      <c r="G549" s="1055"/>
      <c r="H549" s="1053"/>
      <c r="I549" s="1052"/>
    </row>
    <row r="550" spans="1:9">
      <c r="A550" s="1049">
        <v>41220</v>
      </c>
      <c r="B550" s="1060">
        <v>40</v>
      </c>
      <c r="C550" s="1051" t="s">
        <v>246</v>
      </c>
      <c r="D550" s="1052" t="s">
        <v>1030</v>
      </c>
      <c r="F550" s="1057" t="s">
        <v>339</v>
      </c>
      <c r="G550" s="1055"/>
      <c r="H550" s="1053"/>
      <c r="I550" s="1052"/>
    </row>
    <row r="551" spans="1:9">
      <c r="A551" s="1049">
        <v>41221</v>
      </c>
      <c r="B551" s="1060">
        <v>40</v>
      </c>
      <c r="C551" s="1051" t="s">
        <v>1087</v>
      </c>
      <c r="D551" s="1052" t="s">
        <v>1088</v>
      </c>
      <c r="F551" s="1057">
        <v>0</v>
      </c>
      <c r="G551" s="1055"/>
      <c r="H551" s="1053"/>
      <c r="I551" s="1052"/>
    </row>
    <row r="552" spans="1:9">
      <c r="A552" s="1049">
        <v>41221</v>
      </c>
      <c r="B552" s="1060">
        <v>10</v>
      </c>
      <c r="C552" s="1051" t="s">
        <v>1087</v>
      </c>
      <c r="D552" s="1052" t="s">
        <v>1096</v>
      </c>
      <c r="F552" s="1057">
        <v>0</v>
      </c>
      <c r="G552" s="1055"/>
      <c r="H552" s="1053"/>
      <c r="I552" s="1052"/>
    </row>
    <row r="553" spans="1:9">
      <c r="A553" s="1049">
        <v>41225</v>
      </c>
      <c r="B553" s="1060">
        <v>280</v>
      </c>
      <c r="C553" s="1051" t="s">
        <v>246</v>
      </c>
      <c r="D553" s="1052" t="s">
        <v>920</v>
      </c>
      <c r="F553" s="1057" t="s">
        <v>339</v>
      </c>
      <c r="G553" s="1055"/>
      <c r="H553" s="1053"/>
      <c r="I553" s="1052"/>
    </row>
    <row r="554" spans="1:9">
      <c r="A554" s="1049">
        <v>41225</v>
      </c>
      <c r="B554" s="1060">
        <v>150</v>
      </c>
      <c r="C554" s="1051" t="s">
        <v>246</v>
      </c>
      <c r="D554" s="1052" t="s">
        <v>357</v>
      </c>
      <c r="F554" s="1057" t="s">
        <v>339</v>
      </c>
      <c r="G554" s="1055"/>
      <c r="H554" s="1053"/>
      <c r="I554" s="1052"/>
    </row>
    <row r="555" spans="1:9">
      <c r="A555" s="1049">
        <v>41225</v>
      </c>
      <c r="B555" s="1060">
        <v>200</v>
      </c>
      <c r="C555" s="1051" t="s">
        <v>246</v>
      </c>
      <c r="D555" s="1052" t="s">
        <v>1091</v>
      </c>
      <c r="F555" s="1057" t="s">
        <v>339</v>
      </c>
      <c r="G555" s="1055"/>
      <c r="H555" s="1053"/>
      <c r="I555" s="1052"/>
    </row>
    <row r="556" spans="1:9">
      <c r="A556" s="1049">
        <v>41225</v>
      </c>
      <c r="B556" s="1060">
        <v>78.959999999999994</v>
      </c>
      <c r="C556" s="1051" t="s">
        <v>246</v>
      </c>
      <c r="D556" s="1052" t="s">
        <v>1106</v>
      </c>
      <c r="F556" s="1057">
        <v>0</v>
      </c>
      <c r="G556" s="1055"/>
      <c r="H556" s="1053"/>
      <c r="I556" s="1052"/>
    </row>
    <row r="557" spans="1:9">
      <c r="A557" s="1049">
        <v>41226</v>
      </c>
      <c r="B557" s="1060">
        <v>40</v>
      </c>
      <c r="C557" s="1051" t="s">
        <v>246</v>
      </c>
      <c r="D557" s="1052" t="s">
        <v>967</v>
      </c>
      <c r="F557" s="1057" t="s">
        <v>339</v>
      </c>
      <c r="G557" s="1055"/>
      <c r="H557" s="1053"/>
      <c r="I557" s="1052"/>
    </row>
    <row r="558" spans="1:9">
      <c r="A558" s="1049">
        <v>41227</v>
      </c>
      <c r="B558" s="1060">
        <v>100</v>
      </c>
      <c r="C558" s="1051" t="s">
        <v>246</v>
      </c>
      <c r="D558" s="1052" t="s">
        <v>358</v>
      </c>
      <c r="F558" s="1057" t="s">
        <v>339</v>
      </c>
      <c r="G558" s="1055"/>
      <c r="H558" s="1053"/>
      <c r="I558" s="1052"/>
    </row>
    <row r="559" spans="1:9">
      <c r="A559" s="1049">
        <v>41227</v>
      </c>
      <c r="B559" s="1060">
        <v>6</v>
      </c>
      <c r="C559" s="1051" t="s">
        <v>246</v>
      </c>
      <c r="D559" s="1052" t="s">
        <v>1032</v>
      </c>
      <c r="F559" s="1057" t="s">
        <v>339</v>
      </c>
      <c r="G559" s="1055"/>
      <c r="H559" s="1053"/>
      <c r="I559" s="1052"/>
    </row>
    <row r="560" spans="1:9">
      <c r="A560" s="1049">
        <v>41228</v>
      </c>
      <c r="B560" s="1060">
        <v>20</v>
      </c>
      <c r="C560" s="1051" t="s">
        <v>1087</v>
      </c>
      <c r="D560" s="1052" t="s">
        <v>1092</v>
      </c>
      <c r="F560" s="1057">
        <v>0</v>
      </c>
      <c r="G560" s="1055"/>
      <c r="H560" s="1053"/>
      <c r="I560" s="1052"/>
    </row>
    <row r="561" spans="1:9">
      <c r="A561" s="1049">
        <v>41228</v>
      </c>
      <c r="B561" s="1060">
        <v>30</v>
      </c>
      <c r="C561" s="1051" t="s">
        <v>246</v>
      </c>
      <c r="D561" s="1052" t="s">
        <v>258</v>
      </c>
      <c r="F561" s="1057" t="s">
        <v>339</v>
      </c>
      <c r="G561" s="1055"/>
      <c r="H561" s="1053"/>
      <c r="I561" s="1052"/>
    </row>
    <row r="562" spans="1:9">
      <c r="A562" s="1049">
        <v>41228</v>
      </c>
      <c r="B562" s="1060">
        <v>5</v>
      </c>
      <c r="C562" s="1051" t="s">
        <v>246</v>
      </c>
      <c r="D562" s="1052" t="s">
        <v>968</v>
      </c>
      <c r="F562" s="1057" t="s">
        <v>339</v>
      </c>
      <c r="G562" s="1055"/>
      <c r="H562" s="1053"/>
      <c r="I562" s="1052"/>
    </row>
    <row r="563" spans="1:9">
      <c r="A563" s="1049">
        <v>41228</v>
      </c>
      <c r="B563" s="1060">
        <v>20</v>
      </c>
      <c r="C563" s="1051" t="s">
        <v>246</v>
      </c>
      <c r="D563" s="1052" t="s">
        <v>378</v>
      </c>
      <c r="F563" s="1057">
        <v>0</v>
      </c>
      <c r="G563" s="1055"/>
      <c r="H563" s="1053"/>
      <c r="I563" s="1052"/>
    </row>
    <row r="564" spans="1:9">
      <c r="A564" s="1049">
        <v>41228</v>
      </c>
      <c r="B564" s="1060">
        <v>135</v>
      </c>
      <c r="C564" s="1051" t="s">
        <v>246</v>
      </c>
      <c r="D564" s="1052" t="s">
        <v>769</v>
      </c>
      <c r="F564" s="1057">
        <v>0</v>
      </c>
      <c r="G564" s="1055"/>
      <c r="H564" s="1053"/>
      <c r="I564" s="1052"/>
    </row>
    <row r="565" spans="1:9">
      <c r="A565" s="1049">
        <v>41228</v>
      </c>
      <c r="B565" s="1060">
        <v>7</v>
      </c>
      <c r="C565" s="1051" t="s">
        <v>246</v>
      </c>
      <c r="D565" s="1052" t="s">
        <v>976</v>
      </c>
      <c r="F565" s="1057">
        <v>0</v>
      </c>
      <c r="G565" s="1055"/>
      <c r="H565" s="1053"/>
      <c r="I565" s="1052"/>
    </row>
    <row r="566" spans="1:9">
      <c r="A566" s="1049">
        <v>41228</v>
      </c>
      <c r="B566" s="1060">
        <v>100</v>
      </c>
      <c r="C566" s="1051" t="s">
        <v>246</v>
      </c>
      <c r="D566" s="1052" t="s">
        <v>292</v>
      </c>
      <c r="F566" s="1057" t="s">
        <v>339</v>
      </c>
      <c r="G566" s="1055"/>
      <c r="H566" s="1053"/>
      <c r="I566" s="1052"/>
    </row>
    <row r="567" spans="1:9">
      <c r="A567" s="1049">
        <v>41228</v>
      </c>
      <c r="B567" s="1060">
        <v>100</v>
      </c>
      <c r="C567" s="1051" t="s">
        <v>246</v>
      </c>
      <c r="D567" s="1052" t="s">
        <v>940</v>
      </c>
      <c r="F567" s="1057" t="s">
        <v>339</v>
      </c>
      <c r="G567" s="1055"/>
      <c r="H567" s="1053"/>
      <c r="I567" s="1052"/>
    </row>
    <row r="568" spans="1:9">
      <c r="A568" s="1049">
        <v>41228</v>
      </c>
      <c r="B568" s="1060">
        <v>200</v>
      </c>
      <c r="C568" s="1051" t="s">
        <v>246</v>
      </c>
      <c r="D568" s="1052" t="s">
        <v>450</v>
      </c>
      <c r="F568" s="1057" t="s">
        <v>339</v>
      </c>
      <c r="G568" s="1055"/>
      <c r="H568" s="1053"/>
      <c r="I568" s="1052"/>
    </row>
    <row r="569" spans="1:9">
      <c r="A569" s="1049">
        <v>41228</v>
      </c>
      <c r="B569" s="1060">
        <v>1</v>
      </c>
      <c r="C569" s="1051" t="s">
        <v>246</v>
      </c>
      <c r="D569" s="1052" t="s">
        <v>927</v>
      </c>
      <c r="F569" s="1057" t="s">
        <v>339</v>
      </c>
      <c r="G569" s="1055"/>
      <c r="H569" s="1053"/>
      <c r="I569" s="1052"/>
    </row>
    <row r="570" spans="1:9">
      <c r="A570" s="1049">
        <v>41229</v>
      </c>
      <c r="B570" s="1060">
        <v>19.78</v>
      </c>
      <c r="C570" s="1051" t="s">
        <v>246</v>
      </c>
      <c r="D570" s="1052" t="s">
        <v>1107</v>
      </c>
      <c r="F570" s="1057">
        <v>0</v>
      </c>
      <c r="G570" s="1055"/>
      <c r="H570" s="1053"/>
      <c r="I570" s="1052"/>
    </row>
    <row r="571" spans="1:9">
      <c r="A571" s="1049">
        <v>41229</v>
      </c>
      <c r="B571" s="1060">
        <v>2.2000000000000002</v>
      </c>
      <c r="C571" s="1051" t="s">
        <v>246</v>
      </c>
      <c r="D571" s="1052" t="s">
        <v>1107</v>
      </c>
      <c r="F571" s="1057">
        <v>0</v>
      </c>
      <c r="G571" s="1055"/>
      <c r="H571" s="1053"/>
      <c r="I571" s="1052"/>
    </row>
    <row r="572" spans="1:9">
      <c r="A572" s="1049">
        <v>41229</v>
      </c>
      <c r="B572" s="1060">
        <v>5</v>
      </c>
      <c r="C572" s="1051" t="s">
        <v>246</v>
      </c>
      <c r="D572" s="1052" t="s">
        <v>1108</v>
      </c>
      <c r="F572" s="1057" t="s">
        <v>339</v>
      </c>
      <c r="G572" s="1055"/>
      <c r="H572" s="1053"/>
      <c r="I572" s="1052"/>
    </row>
    <row r="573" spans="1:9">
      <c r="A573" s="1049">
        <v>41232</v>
      </c>
      <c r="B573" s="1060">
        <v>28.8</v>
      </c>
      <c r="C573" s="1051" t="s">
        <v>246</v>
      </c>
      <c r="D573" s="1052" t="s">
        <v>1061</v>
      </c>
      <c r="F573" s="1057">
        <v>0</v>
      </c>
      <c r="G573" s="1055"/>
      <c r="H573" s="1053"/>
      <c r="I573" s="1052"/>
    </row>
    <row r="574" spans="1:9">
      <c r="A574" s="1049">
        <v>41232</v>
      </c>
      <c r="B574" s="1060">
        <v>80</v>
      </c>
      <c r="C574" s="1051" t="s">
        <v>246</v>
      </c>
      <c r="D574" s="1052" t="s">
        <v>1044</v>
      </c>
      <c r="F574" s="1057">
        <v>0</v>
      </c>
      <c r="G574" s="1055"/>
      <c r="H574" s="1053"/>
      <c r="I574" s="1052"/>
    </row>
    <row r="575" spans="1:9">
      <c r="A575" s="1049">
        <v>41232</v>
      </c>
      <c r="B575" s="1060">
        <v>40</v>
      </c>
      <c r="C575" s="1051" t="s">
        <v>246</v>
      </c>
      <c r="D575" s="1052" t="s">
        <v>400</v>
      </c>
      <c r="F575" s="1057" t="s">
        <v>339</v>
      </c>
      <c r="G575" s="1055"/>
      <c r="H575" s="1053"/>
      <c r="I575" s="1052"/>
    </row>
    <row r="576" spans="1:9">
      <c r="A576" s="1049">
        <v>41232</v>
      </c>
      <c r="B576" s="1060">
        <v>93.98</v>
      </c>
      <c r="C576" s="1051" t="s">
        <v>246</v>
      </c>
      <c r="D576" s="1052" t="s">
        <v>1109</v>
      </c>
      <c r="F576" s="1057">
        <v>0</v>
      </c>
      <c r="G576" s="1055"/>
      <c r="H576" s="1053"/>
      <c r="I576" s="1052"/>
    </row>
    <row r="577" spans="1:9">
      <c r="A577" s="1049">
        <v>41233</v>
      </c>
      <c r="B577" s="1060">
        <v>10</v>
      </c>
      <c r="C577" s="1051" t="s">
        <v>246</v>
      </c>
      <c r="D577" s="1052" t="s">
        <v>436</v>
      </c>
      <c r="F577" s="1057">
        <v>0</v>
      </c>
      <c r="G577" s="1055"/>
      <c r="H577" s="1053"/>
      <c r="I577" s="1052"/>
    </row>
    <row r="578" spans="1:9">
      <c r="A578" s="1049">
        <v>41234</v>
      </c>
      <c r="B578" s="1060">
        <v>40</v>
      </c>
      <c r="C578" s="1051" t="s">
        <v>246</v>
      </c>
      <c r="D578" s="1052" t="s">
        <v>261</v>
      </c>
      <c r="F578" s="1057" t="s">
        <v>339</v>
      </c>
      <c r="G578" s="1055"/>
      <c r="H578" s="1053"/>
      <c r="I578" s="1052"/>
    </row>
    <row r="579" spans="1:9">
      <c r="A579" s="1049">
        <v>41234</v>
      </c>
      <c r="B579" s="1060">
        <v>12</v>
      </c>
      <c r="C579" s="1051" t="s">
        <v>246</v>
      </c>
      <c r="D579" s="1052" t="s">
        <v>294</v>
      </c>
      <c r="F579" s="1057" t="s">
        <v>339</v>
      </c>
      <c r="G579" s="1055"/>
      <c r="H579" s="1053"/>
      <c r="I579" s="1052"/>
    </row>
    <row r="580" spans="1:9">
      <c r="A580" s="1049">
        <v>41234</v>
      </c>
      <c r="B580" s="1060">
        <v>152</v>
      </c>
      <c r="C580" s="1051" t="s">
        <v>246</v>
      </c>
      <c r="D580" s="1052" t="s">
        <v>355</v>
      </c>
      <c r="F580" s="1057" t="s">
        <v>339</v>
      </c>
      <c r="G580" s="1055"/>
      <c r="H580" s="1053"/>
      <c r="I580" s="1052"/>
    </row>
    <row r="581" spans="1:9">
      <c r="A581" s="1049">
        <v>41234</v>
      </c>
      <c r="B581" s="1060">
        <v>5</v>
      </c>
      <c r="C581" s="1051" t="s">
        <v>246</v>
      </c>
      <c r="D581" s="1052" t="s">
        <v>773</v>
      </c>
      <c r="F581" s="1057">
        <v>0</v>
      </c>
      <c r="G581" s="1055"/>
      <c r="H581" s="1053"/>
      <c r="I581" s="1052"/>
    </row>
    <row r="582" spans="1:9">
      <c r="A582" s="1049">
        <v>41235</v>
      </c>
      <c r="B582" s="1060">
        <v>100</v>
      </c>
      <c r="C582" s="1051" t="s">
        <v>1087</v>
      </c>
      <c r="D582" s="1052" t="s">
        <v>1093</v>
      </c>
      <c r="F582" s="1057">
        <v>0</v>
      </c>
      <c r="G582" s="1055"/>
      <c r="H582" s="1053"/>
      <c r="I582" s="1052"/>
    </row>
    <row r="583" spans="1:9">
      <c r="A583" s="1049">
        <v>41235</v>
      </c>
      <c r="B583" s="1060">
        <v>327</v>
      </c>
      <c r="C583" s="1051" t="s">
        <v>246</v>
      </c>
      <c r="D583" s="1052" t="s">
        <v>355</v>
      </c>
      <c r="F583" s="1057" t="s">
        <v>339</v>
      </c>
      <c r="G583" s="1055"/>
      <c r="H583" s="1053"/>
      <c r="I583" s="1052"/>
    </row>
    <row r="584" spans="1:9">
      <c r="A584" s="1049">
        <v>41236</v>
      </c>
      <c r="B584" s="1060">
        <v>5</v>
      </c>
      <c r="C584" s="1051" t="s">
        <v>246</v>
      </c>
      <c r="D584" s="1052" t="s">
        <v>795</v>
      </c>
      <c r="F584" s="1057" t="s">
        <v>339</v>
      </c>
      <c r="G584" s="1055"/>
      <c r="H584" s="1053"/>
      <c r="I584" s="1052"/>
    </row>
    <row r="585" spans="1:9">
      <c r="A585" s="1049">
        <v>41239</v>
      </c>
      <c r="B585" s="1060">
        <v>15</v>
      </c>
      <c r="C585" s="1051" t="s">
        <v>246</v>
      </c>
      <c r="D585" s="1052" t="s">
        <v>858</v>
      </c>
      <c r="F585" s="1057" t="s">
        <v>339</v>
      </c>
      <c r="G585" s="1055"/>
      <c r="H585" s="1053"/>
      <c r="I585" s="1052"/>
    </row>
    <row r="586" spans="1:9">
      <c r="A586" s="1049">
        <v>41239</v>
      </c>
      <c r="B586" s="1060">
        <v>100000</v>
      </c>
      <c r="C586" s="1051" t="s">
        <v>246</v>
      </c>
      <c r="D586" s="1052" t="s">
        <v>1110</v>
      </c>
      <c r="F586" s="1057">
        <v>0</v>
      </c>
      <c r="G586" s="1055"/>
      <c r="H586" s="1053"/>
      <c r="I586" s="1052"/>
    </row>
    <row r="587" spans="1:9">
      <c r="A587" s="1049">
        <v>41239</v>
      </c>
      <c r="B587" s="1060">
        <v>75</v>
      </c>
      <c r="C587" s="1051" t="s">
        <v>246</v>
      </c>
      <c r="D587" s="1052" t="s">
        <v>364</v>
      </c>
      <c r="F587" s="1057" t="s">
        <v>339</v>
      </c>
      <c r="G587" s="1055"/>
      <c r="H587" s="1053"/>
      <c r="I587" s="1052"/>
    </row>
    <row r="588" spans="1:9">
      <c r="A588" s="1049">
        <v>41239</v>
      </c>
      <c r="B588" s="1060">
        <v>3</v>
      </c>
      <c r="C588" s="1051" t="s">
        <v>246</v>
      </c>
      <c r="D588" s="1052" t="s">
        <v>324</v>
      </c>
      <c r="F588" s="1057" t="s">
        <v>339</v>
      </c>
      <c r="G588" s="1055"/>
      <c r="H588" s="1053"/>
      <c r="I588" s="1052"/>
    </row>
    <row r="589" spans="1:9">
      <c r="A589" s="1049">
        <v>41239</v>
      </c>
      <c r="B589" s="1060">
        <v>10</v>
      </c>
      <c r="C589" s="1051" t="s">
        <v>246</v>
      </c>
      <c r="D589" s="1052" t="s">
        <v>302</v>
      </c>
      <c r="F589" s="1057">
        <v>0</v>
      </c>
      <c r="G589" s="1055"/>
      <c r="H589" s="1053"/>
      <c r="I589" s="1052"/>
    </row>
    <row r="590" spans="1:9">
      <c r="A590" s="1049">
        <v>41239</v>
      </c>
      <c r="B590" s="1060">
        <v>3</v>
      </c>
      <c r="C590" s="1051" t="s">
        <v>246</v>
      </c>
      <c r="D590" s="1052" t="s">
        <v>324</v>
      </c>
      <c r="F590" s="1057" t="s">
        <v>339</v>
      </c>
      <c r="G590" s="1055"/>
      <c r="H590" s="1053"/>
      <c r="I590" s="1052"/>
    </row>
    <row r="591" spans="1:9">
      <c r="A591" s="1049">
        <v>41239</v>
      </c>
      <c r="B591" s="1060">
        <v>49.35</v>
      </c>
      <c r="C591" s="1051" t="s">
        <v>246</v>
      </c>
      <c r="D591" s="1052" t="s">
        <v>1111</v>
      </c>
      <c r="F591" s="1057">
        <v>0</v>
      </c>
      <c r="G591" s="1055"/>
      <c r="H591" s="1053"/>
      <c r="I591" s="1052"/>
    </row>
    <row r="592" spans="1:9">
      <c r="A592" s="1049">
        <v>41240</v>
      </c>
      <c r="B592" s="1060">
        <v>1404.4</v>
      </c>
      <c r="C592" s="1051" t="s">
        <v>1087</v>
      </c>
      <c r="D592" s="1052" t="s">
        <v>269</v>
      </c>
      <c r="F592" s="1057">
        <v>0</v>
      </c>
      <c r="G592" s="1055"/>
      <c r="H592" s="1053"/>
      <c r="I592" s="1052"/>
    </row>
    <row r="593" spans="1:9">
      <c r="A593" s="1049">
        <v>41240</v>
      </c>
      <c r="B593" s="1060">
        <v>50</v>
      </c>
      <c r="C593" s="1051" t="s">
        <v>246</v>
      </c>
      <c r="D593" s="1052" t="s">
        <v>1017</v>
      </c>
      <c r="F593" s="1057" t="s">
        <v>339</v>
      </c>
      <c r="G593" s="1055"/>
      <c r="H593" s="1053"/>
      <c r="I593" s="1052"/>
    </row>
    <row r="594" spans="1:9">
      <c r="A594" s="1049">
        <v>41241</v>
      </c>
      <c r="B594" s="1060">
        <v>365</v>
      </c>
      <c r="C594" s="1051">
        <v>103537</v>
      </c>
      <c r="D594" s="1052" t="s">
        <v>1095</v>
      </c>
      <c r="F594" s="1057">
        <v>0</v>
      </c>
      <c r="G594" s="1055"/>
      <c r="H594" s="1053"/>
      <c r="I594" s="1052"/>
    </row>
    <row r="595" spans="1:9">
      <c r="A595" s="1049">
        <v>41241</v>
      </c>
      <c r="B595" s="1060">
        <v>170</v>
      </c>
      <c r="C595" s="1051" t="s">
        <v>246</v>
      </c>
      <c r="D595" s="1052" t="s">
        <v>798</v>
      </c>
      <c r="F595" s="1057" t="s">
        <v>339</v>
      </c>
      <c r="G595" s="1055"/>
      <c r="H595" s="1053"/>
      <c r="I595" s="1052"/>
    </row>
    <row r="596" spans="1:9">
      <c r="A596" s="1049">
        <v>41241</v>
      </c>
      <c r="B596" s="1060">
        <v>3</v>
      </c>
      <c r="C596" s="1051" t="s">
        <v>246</v>
      </c>
      <c r="D596" s="1052" t="s">
        <v>1004</v>
      </c>
      <c r="F596" s="1057">
        <v>0</v>
      </c>
      <c r="G596" s="1055"/>
      <c r="H596" s="1053"/>
      <c r="I596" s="1052"/>
    </row>
    <row r="597" spans="1:9">
      <c r="A597" s="1049">
        <v>41241</v>
      </c>
      <c r="B597" s="1060">
        <v>80</v>
      </c>
      <c r="C597" s="1051" t="s">
        <v>246</v>
      </c>
      <c r="D597" s="1052" t="s">
        <v>330</v>
      </c>
      <c r="F597" s="1057" t="s">
        <v>339</v>
      </c>
      <c r="G597" s="1055"/>
      <c r="H597" s="1053"/>
      <c r="I597" s="1052"/>
    </row>
    <row r="598" spans="1:9">
      <c r="A598" s="1049">
        <v>41242</v>
      </c>
      <c r="B598" s="1060">
        <v>8.4</v>
      </c>
      <c r="C598" s="1051" t="s">
        <v>1087</v>
      </c>
      <c r="D598" s="1052" t="s">
        <v>1112</v>
      </c>
      <c r="F598" s="1057">
        <v>0</v>
      </c>
      <c r="G598" s="1055"/>
      <c r="H598" s="1053"/>
      <c r="I598" s="1052"/>
    </row>
    <row r="599" spans="1:9">
      <c r="A599" s="1049">
        <v>41243</v>
      </c>
      <c r="B599" s="1060">
        <v>397.04</v>
      </c>
      <c r="C599" s="1051" t="s">
        <v>246</v>
      </c>
      <c r="D599" s="1052" t="s">
        <v>1061</v>
      </c>
      <c r="F599" s="1057">
        <v>0</v>
      </c>
      <c r="G599" s="1055"/>
      <c r="H599" s="1053"/>
      <c r="I599" s="1052"/>
    </row>
    <row r="600" spans="1:9">
      <c r="A600" s="1049">
        <v>41243</v>
      </c>
      <c r="B600" s="1060">
        <v>25</v>
      </c>
      <c r="C600" s="1051" t="s">
        <v>246</v>
      </c>
      <c r="D600" s="1052" t="s">
        <v>1061</v>
      </c>
      <c r="F600" s="1057">
        <v>0</v>
      </c>
      <c r="G600" s="1055"/>
      <c r="H600" s="1053"/>
      <c r="I600" s="1052"/>
    </row>
    <row r="601" spans="1:9">
      <c r="A601" s="1049">
        <v>41243</v>
      </c>
      <c r="B601" s="1060">
        <v>25</v>
      </c>
      <c r="C601" s="1051" t="s">
        <v>246</v>
      </c>
      <c r="D601" s="1052" t="s">
        <v>762</v>
      </c>
      <c r="F601" s="1057" t="s">
        <v>339</v>
      </c>
      <c r="G601" s="1055"/>
      <c r="H601" s="1053"/>
      <c r="I601" s="1052"/>
    </row>
    <row r="602" spans="1:9">
      <c r="A602" s="1049">
        <v>41243</v>
      </c>
      <c r="B602" s="1060">
        <v>200</v>
      </c>
      <c r="C602" s="1051" t="s">
        <v>246</v>
      </c>
      <c r="D602" s="1052" t="s">
        <v>348</v>
      </c>
      <c r="F602" s="1057" t="s">
        <v>339</v>
      </c>
      <c r="G602" s="1055"/>
      <c r="H602" s="1053"/>
      <c r="I602" s="1052"/>
    </row>
    <row r="603" spans="1:9">
      <c r="A603" s="1049">
        <v>41243</v>
      </c>
      <c r="B603" s="1060">
        <v>180</v>
      </c>
      <c r="C603" s="1051" t="s">
        <v>246</v>
      </c>
      <c r="D603" s="1052" t="s">
        <v>287</v>
      </c>
      <c r="F603" s="1057" t="s">
        <v>339</v>
      </c>
      <c r="G603" s="1055"/>
      <c r="H603" s="1053"/>
      <c r="I603" s="1052"/>
    </row>
    <row r="604" spans="1:9">
      <c r="A604" s="1049">
        <v>41246</v>
      </c>
      <c r="B604" s="1060">
        <v>25</v>
      </c>
      <c r="C604" s="1051" t="s">
        <v>246</v>
      </c>
      <c r="D604" s="1052" t="s">
        <v>379</v>
      </c>
      <c r="F604" s="1057" t="s">
        <v>339</v>
      </c>
      <c r="G604" s="1055"/>
      <c r="H604" s="1053"/>
      <c r="I604" s="1052"/>
    </row>
    <row r="605" spans="1:9">
      <c r="A605" s="1049">
        <v>41246</v>
      </c>
      <c r="B605" s="1060">
        <v>25</v>
      </c>
      <c r="C605" s="1051" t="s">
        <v>246</v>
      </c>
      <c r="D605" s="1052" t="s">
        <v>337</v>
      </c>
      <c r="F605" s="1057">
        <v>0</v>
      </c>
      <c r="G605" s="1055"/>
      <c r="H605" s="1053"/>
      <c r="I605" s="1052"/>
    </row>
    <row r="606" spans="1:9">
      <c r="A606" s="1049">
        <v>41246</v>
      </c>
      <c r="B606" s="1060">
        <v>100</v>
      </c>
      <c r="C606" s="1051" t="s">
        <v>246</v>
      </c>
      <c r="D606" s="1052" t="s">
        <v>267</v>
      </c>
      <c r="F606" s="1057">
        <v>0</v>
      </c>
      <c r="G606" s="1055"/>
      <c r="H606" s="1053"/>
      <c r="I606" s="1052"/>
    </row>
    <row r="607" spans="1:9">
      <c r="A607" s="1049">
        <v>41246</v>
      </c>
      <c r="B607" s="1060">
        <v>40</v>
      </c>
      <c r="C607" s="1051" t="s">
        <v>246</v>
      </c>
      <c r="D607" s="1052" t="s">
        <v>774</v>
      </c>
      <c r="F607" s="1057" t="s">
        <v>339</v>
      </c>
      <c r="G607" s="1055"/>
      <c r="H607" s="1053"/>
      <c r="I607" s="1052"/>
    </row>
    <row r="608" spans="1:9">
      <c r="A608" s="1049">
        <v>41246</v>
      </c>
      <c r="B608" s="1060">
        <v>10</v>
      </c>
      <c r="C608" s="1051" t="s">
        <v>246</v>
      </c>
      <c r="D608" s="1052" t="s">
        <v>791</v>
      </c>
      <c r="F608" s="1057" t="s">
        <v>339</v>
      </c>
      <c r="G608" s="1055"/>
      <c r="H608" s="1053"/>
      <c r="I608" s="1052"/>
    </row>
    <row r="609" spans="1:9">
      <c r="A609" s="1049">
        <v>41246</v>
      </c>
      <c r="B609" s="1060">
        <v>10</v>
      </c>
      <c r="C609" s="1051" t="s">
        <v>246</v>
      </c>
      <c r="D609" s="1052" t="s">
        <v>338</v>
      </c>
      <c r="F609" s="1057" t="s">
        <v>339</v>
      </c>
      <c r="G609" s="1055"/>
      <c r="H609" s="1053"/>
      <c r="I609" s="1052"/>
    </row>
    <row r="610" spans="1:9">
      <c r="A610" s="1049">
        <v>41246</v>
      </c>
      <c r="B610" s="1060">
        <v>2</v>
      </c>
      <c r="C610" s="1051" t="s">
        <v>246</v>
      </c>
      <c r="D610" s="1052" t="s">
        <v>800</v>
      </c>
      <c r="F610" s="1057" t="s">
        <v>339</v>
      </c>
      <c r="G610" s="1055"/>
      <c r="H610" s="1053"/>
      <c r="I610" s="1052"/>
    </row>
    <row r="611" spans="1:9">
      <c r="A611" s="1049">
        <v>41246</v>
      </c>
      <c r="B611" s="1060">
        <v>10</v>
      </c>
      <c r="C611" s="1051" t="s">
        <v>246</v>
      </c>
      <c r="D611" s="1052" t="s">
        <v>955</v>
      </c>
      <c r="F611" s="1057">
        <v>0</v>
      </c>
      <c r="G611" s="1055"/>
      <c r="H611" s="1053"/>
      <c r="I611" s="1052"/>
    </row>
    <row r="612" spans="1:9">
      <c r="A612" s="1049">
        <v>41246</v>
      </c>
      <c r="B612" s="1060">
        <v>200</v>
      </c>
      <c r="C612" s="1051" t="s">
        <v>246</v>
      </c>
      <c r="D612" s="1052" t="s">
        <v>911</v>
      </c>
      <c r="F612" s="1057">
        <v>0</v>
      </c>
      <c r="G612" s="1055"/>
      <c r="H612" s="1053"/>
      <c r="I612" s="1052"/>
    </row>
    <row r="613" spans="1:9">
      <c r="A613" s="1049">
        <v>41246</v>
      </c>
      <c r="B613" s="1060">
        <v>15</v>
      </c>
      <c r="C613" s="1051" t="s">
        <v>246</v>
      </c>
      <c r="D613" s="1052" t="s">
        <v>912</v>
      </c>
      <c r="F613" s="1057">
        <v>0</v>
      </c>
      <c r="G613" s="1055"/>
      <c r="H613" s="1053"/>
      <c r="I613" s="1052"/>
    </row>
    <row r="614" spans="1:9">
      <c r="A614" s="1049">
        <v>41246</v>
      </c>
      <c r="B614" s="1060">
        <v>50</v>
      </c>
      <c r="C614" s="1051" t="s">
        <v>246</v>
      </c>
      <c r="D614" s="1052" t="s">
        <v>997</v>
      </c>
      <c r="F614" s="1057" t="s">
        <v>339</v>
      </c>
      <c r="G614" s="1055"/>
      <c r="H614" s="1053"/>
      <c r="I614" s="1052"/>
    </row>
    <row r="615" spans="1:9">
      <c r="A615" s="1049">
        <v>41246</v>
      </c>
      <c r="B615" s="1060">
        <v>10</v>
      </c>
      <c r="C615" s="1051" t="s">
        <v>246</v>
      </c>
      <c r="D615" s="1052" t="s">
        <v>1063</v>
      </c>
      <c r="F615" s="1057">
        <v>0</v>
      </c>
      <c r="G615" s="1055"/>
      <c r="H615" s="1053"/>
      <c r="I615" s="1052"/>
    </row>
    <row r="616" spans="1:9">
      <c r="A616" s="1049">
        <v>41246</v>
      </c>
      <c r="B616" s="1060">
        <v>30</v>
      </c>
      <c r="C616" s="1051" t="s">
        <v>246</v>
      </c>
      <c r="D616" s="1052" t="s">
        <v>424</v>
      </c>
      <c r="F616" s="1057" t="s">
        <v>339</v>
      </c>
      <c r="G616" s="1055"/>
      <c r="H616" s="1053"/>
      <c r="I616" s="1052"/>
    </row>
    <row r="617" spans="1:9">
      <c r="A617" s="1049">
        <v>41246</v>
      </c>
      <c r="B617" s="1060">
        <v>10</v>
      </c>
      <c r="C617" s="1051" t="s">
        <v>246</v>
      </c>
      <c r="D617" s="1052" t="s">
        <v>1056</v>
      </c>
      <c r="F617" s="1057" t="s">
        <v>339</v>
      </c>
      <c r="G617" s="1055"/>
      <c r="H617" s="1053"/>
      <c r="I617" s="1052"/>
    </row>
    <row r="618" spans="1:9">
      <c r="A618" s="1049">
        <v>41246</v>
      </c>
      <c r="B618" s="1060">
        <v>120</v>
      </c>
      <c r="C618" s="1051" t="s">
        <v>246</v>
      </c>
      <c r="D618" s="1052" t="s">
        <v>928</v>
      </c>
      <c r="F618" s="1057" t="s">
        <v>339</v>
      </c>
      <c r="G618" s="1055"/>
      <c r="H618" s="1053"/>
      <c r="I618" s="1052"/>
    </row>
    <row r="619" spans="1:9">
      <c r="A619" s="1049">
        <v>41246</v>
      </c>
      <c r="B619" s="1060">
        <v>10</v>
      </c>
      <c r="C619" s="1051" t="s">
        <v>246</v>
      </c>
      <c r="D619" s="1052" t="s">
        <v>367</v>
      </c>
      <c r="F619" s="1057" t="s">
        <v>339</v>
      </c>
      <c r="G619" s="1055"/>
      <c r="H619" s="1053"/>
      <c r="I619" s="1052"/>
    </row>
    <row r="620" spans="1:9">
      <c r="A620" s="1049">
        <v>41246</v>
      </c>
      <c r="B620" s="1060">
        <v>15</v>
      </c>
      <c r="C620" s="1051" t="s">
        <v>246</v>
      </c>
      <c r="D620" s="1052" t="s">
        <v>934</v>
      </c>
      <c r="F620" s="1057">
        <v>0</v>
      </c>
      <c r="G620" s="1055"/>
      <c r="H620" s="1053"/>
      <c r="I620" s="1052"/>
    </row>
    <row r="621" spans="1:9">
      <c r="A621" s="1049">
        <v>41246</v>
      </c>
      <c r="B621" s="1060">
        <v>20</v>
      </c>
      <c r="C621" s="1051" t="s">
        <v>246</v>
      </c>
      <c r="D621" s="1052" t="s">
        <v>342</v>
      </c>
      <c r="F621" s="1057" t="s">
        <v>339</v>
      </c>
      <c r="G621" s="1055"/>
      <c r="H621" s="1053"/>
      <c r="I621" s="1052"/>
    </row>
    <row r="622" spans="1:9">
      <c r="A622" s="1049">
        <v>41246</v>
      </c>
      <c r="B622" s="1060">
        <v>10</v>
      </c>
      <c r="C622" s="1051" t="s">
        <v>246</v>
      </c>
      <c r="D622" s="1052" t="s">
        <v>388</v>
      </c>
      <c r="F622" s="1057" t="s">
        <v>339</v>
      </c>
      <c r="G622" s="1055"/>
      <c r="H622" s="1053"/>
      <c r="I622" s="1052"/>
    </row>
    <row r="623" spans="1:9">
      <c r="A623" s="1049">
        <v>41246</v>
      </c>
      <c r="B623" s="1060">
        <v>75</v>
      </c>
      <c r="C623" s="1051" t="s">
        <v>246</v>
      </c>
      <c r="D623" s="1052" t="s">
        <v>308</v>
      </c>
      <c r="F623" s="1057" t="s">
        <v>339</v>
      </c>
      <c r="G623" s="1055"/>
      <c r="H623" s="1053"/>
      <c r="I623" s="1052"/>
    </row>
    <row r="624" spans="1:9">
      <c r="A624" s="1049">
        <v>41246</v>
      </c>
      <c r="B624" s="1060">
        <v>10</v>
      </c>
      <c r="C624" s="1051" t="s">
        <v>246</v>
      </c>
      <c r="D624" s="1052" t="s">
        <v>993</v>
      </c>
      <c r="F624" s="1057" t="s">
        <v>339</v>
      </c>
      <c r="G624" s="1055"/>
      <c r="H624" s="1053"/>
      <c r="I624" s="1052"/>
    </row>
    <row r="625" spans="1:9">
      <c r="A625" s="1049">
        <v>41246</v>
      </c>
      <c r="B625" s="1060">
        <v>50</v>
      </c>
      <c r="C625" s="1051" t="s">
        <v>246</v>
      </c>
      <c r="D625" s="1052" t="s">
        <v>776</v>
      </c>
      <c r="F625" s="1057" t="s">
        <v>339</v>
      </c>
      <c r="G625" s="1055"/>
      <c r="H625" s="1053"/>
      <c r="I625" s="1052"/>
    </row>
    <row r="626" spans="1:9">
      <c r="A626" s="1049">
        <v>41246</v>
      </c>
      <c r="B626" s="1060">
        <v>15</v>
      </c>
      <c r="C626" s="1051" t="s">
        <v>246</v>
      </c>
      <c r="D626" s="1052" t="s">
        <v>248</v>
      </c>
      <c r="F626" s="1057">
        <v>0</v>
      </c>
      <c r="G626" s="1055"/>
      <c r="H626" s="1053"/>
      <c r="I626" s="1052"/>
    </row>
    <row r="627" spans="1:9">
      <c r="A627" s="1049">
        <v>41246</v>
      </c>
      <c r="B627" s="1060">
        <v>75</v>
      </c>
      <c r="C627" s="1051" t="s">
        <v>246</v>
      </c>
      <c r="D627" s="1052" t="s">
        <v>1003</v>
      </c>
      <c r="F627" s="1057">
        <v>0</v>
      </c>
      <c r="G627" s="1055"/>
      <c r="H627" s="1053"/>
      <c r="I627" s="1052"/>
    </row>
    <row r="628" spans="1:9">
      <c r="A628" s="1049">
        <v>41246</v>
      </c>
      <c r="B628" s="1060">
        <v>10</v>
      </c>
      <c r="C628" s="1051" t="s">
        <v>246</v>
      </c>
      <c r="D628" s="1052" t="s">
        <v>1005</v>
      </c>
      <c r="F628" s="1057" t="s">
        <v>339</v>
      </c>
      <c r="G628" s="1055"/>
      <c r="H628" s="1053"/>
      <c r="I628" s="1052"/>
    </row>
    <row r="629" spans="1:9">
      <c r="A629" s="1049">
        <v>41246</v>
      </c>
      <c r="B629" s="1060">
        <v>15</v>
      </c>
      <c r="C629" s="1051" t="s">
        <v>246</v>
      </c>
      <c r="D629" s="1052" t="s">
        <v>999</v>
      </c>
      <c r="F629" s="1057" t="s">
        <v>339</v>
      </c>
      <c r="G629" s="1055"/>
      <c r="H629" s="1053"/>
      <c r="I629" s="1052"/>
    </row>
    <row r="630" spans="1:9">
      <c r="A630" s="1049">
        <v>41246</v>
      </c>
      <c r="B630" s="1060">
        <v>30</v>
      </c>
      <c r="C630" s="1051" t="s">
        <v>246</v>
      </c>
      <c r="D630" s="1052" t="s">
        <v>1069</v>
      </c>
      <c r="F630" s="1057">
        <v>0</v>
      </c>
      <c r="G630" s="1055"/>
      <c r="H630" s="1053"/>
      <c r="I630" s="1052"/>
    </row>
    <row r="631" spans="1:9">
      <c r="A631" s="1049">
        <v>41246</v>
      </c>
      <c r="B631" s="1060">
        <v>10</v>
      </c>
      <c r="C631" s="1051" t="s">
        <v>246</v>
      </c>
      <c r="D631" s="1052" t="s">
        <v>1040</v>
      </c>
      <c r="F631" s="1057" t="s">
        <v>339</v>
      </c>
      <c r="G631" s="1055"/>
      <c r="H631" s="1053"/>
      <c r="I631" s="1052"/>
    </row>
    <row r="632" spans="1:9">
      <c r="A632" s="1049">
        <v>41246</v>
      </c>
      <c r="B632" s="1060">
        <v>5</v>
      </c>
      <c r="C632" s="1051" t="s">
        <v>246</v>
      </c>
      <c r="D632" s="1052" t="s">
        <v>1029</v>
      </c>
      <c r="F632" s="1057" t="s">
        <v>339</v>
      </c>
      <c r="G632" s="1055"/>
      <c r="H632" s="1053"/>
      <c r="I632" s="1052"/>
    </row>
    <row r="633" spans="1:9">
      <c r="A633" s="1049">
        <v>41246</v>
      </c>
      <c r="B633" s="1060">
        <v>30</v>
      </c>
      <c r="C633" s="1051" t="s">
        <v>246</v>
      </c>
      <c r="D633" s="1052" t="s">
        <v>792</v>
      </c>
      <c r="F633" s="1057" t="s">
        <v>339</v>
      </c>
      <c r="G633" s="1055"/>
      <c r="H633" s="1053"/>
      <c r="I633" s="1052"/>
    </row>
    <row r="634" spans="1:9">
      <c r="A634" s="1049">
        <v>41246</v>
      </c>
      <c r="B634" s="1060">
        <v>180</v>
      </c>
      <c r="C634" s="1051" t="s">
        <v>246</v>
      </c>
      <c r="D634" s="1052" t="s">
        <v>783</v>
      </c>
      <c r="F634" s="1057">
        <v>0</v>
      </c>
      <c r="G634" s="1055"/>
      <c r="H634" s="1053"/>
      <c r="I634" s="1052"/>
    </row>
    <row r="635" spans="1:9">
      <c r="A635" s="1049">
        <v>41246</v>
      </c>
      <c r="B635" s="1060">
        <v>10</v>
      </c>
      <c r="C635" s="1051" t="s">
        <v>246</v>
      </c>
      <c r="D635" s="1052" t="s">
        <v>994</v>
      </c>
      <c r="F635" s="1057" t="s">
        <v>339</v>
      </c>
      <c r="G635" s="1055"/>
      <c r="H635" s="1053"/>
      <c r="I635" s="1052"/>
    </row>
    <row r="636" spans="1:9">
      <c r="A636" s="1049">
        <v>41246</v>
      </c>
      <c r="B636" s="1060">
        <v>50</v>
      </c>
      <c r="C636" s="1051" t="s">
        <v>246</v>
      </c>
      <c r="D636" s="1052" t="s">
        <v>250</v>
      </c>
      <c r="F636" s="1057">
        <v>0</v>
      </c>
      <c r="G636" s="1055"/>
      <c r="H636" s="1053"/>
      <c r="I636" s="1052"/>
    </row>
    <row r="637" spans="1:9">
      <c r="A637" s="1049">
        <v>41246</v>
      </c>
      <c r="B637" s="1060">
        <v>25</v>
      </c>
      <c r="C637" s="1051" t="s">
        <v>246</v>
      </c>
      <c r="D637" s="1052" t="s">
        <v>995</v>
      </c>
      <c r="F637" s="1057" t="s">
        <v>339</v>
      </c>
      <c r="G637" s="1055"/>
      <c r="H637" s="1053"/>
      <c r="I637" s="1052"/>
    </row>
    <row r="638" spans="1:9">
      <c r="A638" s="1049">
        <v>41246</v>
      </c>
      <c r="B638" s="1060">
        <v>20</v>
      </c>
      <c r="C638" s="1051" t="s">
        <v>246</v>
      </c>
      <c r="D638" s="1052" t="s">
        <v>254</v>
      </c>
      <c r="F638" s="1057" t="s">
        <v>339</v>
      </c>
      <c r="G638" s="1055"/>
      <c r="H638" s="1053"/>
      <c r="I638" s="1052"/>
    </row>
    <row r="639" spans="1:9">
      <c r="A639" s="1049">
        <v>41246</v>
      </c>
      <c r="B639" s="1060">
        <v>10</v>
      </c>
      <c r="C639" s="1051" t="s">
        <v>246</v>
      </c>
      <c r="D639" s="1052" t="s">
        <v>369</v>
      </c>
      <c r="F639" s="1057">
        <v>0</v>
      </c>
      <c r="G639" s="1055"/>
      <c r="H639" s="1053"/>
      <c r="I639" s="1052"/>
    </row>
    <row r="640" spans="1:9">
      <c r="A640" s="1049">
        <v>41246</v>
      </c>
      <c r="B640" s="1060">
        <v>20</v>
      </c>
      <c r="C640" s="1051" t="s">
        <v>246</v>
      </c>
      <c r="D640" s="1052" t="s">
        <v>389</v>
      </c>
      <c r="F640" s="1057">
        <v>0</v>
      </c>
      <c r="G640" s="1055"/>
      <c r="H640" s="1053"/>
      <c r="I640" s="1052"/>
    </row>
    <row r="641" spans="1:9">
      <c r="A641" s="1049">
        <v>41246</v>
      </c>
      <c r="B641" s="1060">
        <v>261</v>
      </c>
      <c r="C641" s="1051" t="s">
        <v>246</v>
      </c>
      <c r="D641" s="1052" t="s">
        <v>344</v>
      </c>
      <c r="F641" s="1057" t="s">
        <v>339</v>
      </c>
      <c r="G641" s="1055"/>
      <c r="H641" s="1053"/>
      <c r="I641" s="1052"/>
    </row>
    <row r="642" spans="1:9">
      <c r="A642" s="1049">
        <v>41246</v>
      </c>
      <c r="B642" s="1060">
        <v>10</v>
      </c>
      <c r="C642" s="1051" t="s">
        <v>246</v>
      </c>
      <c r="D642" s="1052" t="s">
        <v>1001</v>
      </c>
      <c r="F642" s="1057" t="s">
        <v>339</v>
      </c>
      <c r="G642" s="1055"/>
      <c r="H642" s="1053"/>
      <c r="I642" s="1052"/>
    </row>
    <row r="643" spans="1:9">
      <c r="A643" s="1049">
        <v>41246</v>
      </c>
      <c r="B643" s="1060">
        <v>10</v>
      </c>
      <c r="C643" s="1051" t="s">
        <v>246</v>
      </c>
      <c r="D643" s="1052" t="s">
        <v>317</v>
      </c>
      <c r="F643" s="1057" t="s">
        <v>339</v>
      </c>
      <c r="G643" s="1055"/>
      <c r="H643" s="1053"/>
      <c r="I643" s="1052"/>
    </row>
    <row r="644" spans="1:9">
      <c r="A644" s="1049">
        <v>41246</v>
      </c>
      <c r="B644" s="1060">
        <v>5</v>
      </c>
      <c r="C644" s="1051" t="s">
        <v>246</v>
      </c>
      <c r="D644" s="1052" t="s">
        <v>755</v>
      </c>
      <c r="F644" s="1057" t="s">
        <v>339</v>
      </c>
      <c r="G644" s="1055"/>
      <c r="H644" s="1053"/>
      <c r="I644" s="1052"/>
    </row>
    <row r="645" spans="1:9">
      <c r="A645" s="1049">
        <v>41246</v>
      </c>
      <c r="B645" s="1060">
        <v>15</v>
      </c>
      <c r="C645" s="1051" t="s">
        <v>246</v>
      </c>
      <c r="D645" s="1052" t="s">
        <v>753</v>
      </c>
      <c r="F645" s="1057" t="s">
        <v>339</v>
      </c>
      <c r="G645" s="1055"/>
      <c r="H645" s="1053"/>
      <c r="I645" s="1052"/>
    </row>
    <row r="646" spans="1:9">
      <c r="A646" s="1049">
        <v>41246</v>
      </c>
      <c r="B646" s="1060">
        <v>12.5</v>
      </c>
      <c r="C646" s="1051" t="s">
        <v>246</v>
      </c>
      <c r="D646" s="1052" t="s">
        <v>913</v>
      </c>
      <c r="F646" s="1057" t="s">
        <v>339</v>
      </c>
      <c r="G646" s="1055"/>
      <c r="H646" s="1053"/>
      <c r="I646" s="1052"/>
    </row>
    <row r="647" spans="1:9">
      <c r="A647" s="1049">
        <v>41246</v>
      </c>
      <c r="B647" s="1060">
        <v>20</v>
      </c>
      <c r="C647" s="1051" t="s">
        <v>246</v>
      </c>
      <c r="D647" s="1052" t="s">
        <v>952</v>
      </c>
      <c r="F647" s="1057" t="s">
        <v>339</v>
      </c>
      <c r="G647" s="1055"/>
      <c r="H647" s="1053"/>
      <c r="I647" s="1052"/>
    </row>
    <row r="648" spans="1:9">
      <c r="A648" s="1049">
        <v>41246</v>
      </c>
      <c r="B648" s="1060">
        <v>50</v>
      </c>
      <c r="C648" s="1051" t="s">
        <v>246</v>
      </c>
      <c r="D648" s="1052" t="s">
        <v>252</v>
      </c>
      <c r="F648" s="1057" t="s">
        <v>339</v>
      </c>
      <c r="G648" s="1055"/>
      <c r="H648" s="1053"/>
      <c r="I648" s="1052"/>
    </row>
    <row r="649" spans="1:9">
      <c r="A649" s="1049">
        <v>41246</v>
      </c>
      <c r="B649" s="1060">
        <v>45</v>
      </c>
      <c r="C649" s="1051" t="s">
        <v>246</v>
      </c>
      <c r="D649" s="1052" t="s">
        <v>784</v>
      </c>
      <c r="F649" s="1057" t="s">
        <v>339</v>
      </c>
      <c r="G649" s="1055"/>
      <c r="H649" s="1053"/>
      <c r="I649" s="1052"/>
    </row>
    <row r="650" spans="1:9">
      <c r="A650" s="1049">
        <v>41246</v>
      </c>
      <c r="B650" s="1060">
        <v>30</v>
      </c>
      <c r="C650" s="1051" t="s">
        <v>246</v>
      </c>
      <c r="D650" s="1052" t="s">
        <v>751</v>
      </c>
      <c r="F650" s="1057" t="s">
        <v>339</v>
      </c>
      <c r="G650" s="1055"/>
      <c r="H650" s="1053"/>
      <c r="I650" s="1052"/>
    </row>
    <row r="651" spans="1:9">
      <c r="A651" s="1049">
        <v>41246</v>
      </c>
      <c r="B651" s="1060">
        <v>20</v>
      </c>
      <c r="C651" s="1051" t="s">
        <v>246</v>
      </c>
      <c r="D651" s="1052" t="s">
        <v>1028</v>
      </c>
      <c r="F651" s="1057" t="s">
        <v>339</v>
      </c>
      <c r="G651" s="1055"/>
      <c r="H651" s="1053"/>
      <c r="I651" s="1052"/>
    </row>
    <row r="652" spans="1:9">
      <c r="A652" s="1049">
        <v>41246</v>
      </c>
      <c r="B652" s="1060">
        <v>25</v>
      </c>
      <c r="C652" s="1051" t="s">
        <v>246</v>
      </c>
      <c r="D652" s="1052" t="s">
        <v>1070</v>
      </c>
      <c r="F652" s="1057" t="s">
        <v>339</v>
      </c>
      <c r="G652" s="1055"/>
      <c r="H652" s="1053"/>
      <c r="I652" s="1052"/>
    </row>
    <row r="653" spans="1:9">
      <c r="A653" s="1049">
        <v>41246</v>
      </c>
      <c r="B653" s="1060">
        <v>15</v>
      </c>
      <c r="C653" s="1051" t="s">
        <v>246</v>
      </c>
      <c r="D653" s="1052" t="s">
        <v>280</v>
      </c>
      <c r="F653" s="1057" t="s">
        <v>339</v>
      </c>
      <c r="G653" s="1055"/>
      <c r="H653" s="1053"/>
      <c r="I653" s="1052"/>
    </row>
    <row r="654" spans="1:9">
      <c r="A654" s="1049">
        <v>41246</v>
      </c>
      <c r="B654" s="1060">
        <v>10</v>
      </c>
      <c r="C654" s="1051" t="s">
        <v>246</v>
      </c>
      <c r="D654" s="1052" t="s">
        <v>371</v>
      </c>
      <c r="F654" s="1057" t="s">
        <v>339</v>
      </c>
      <c r="G654" s="1055"/>
      <c r="H654" s="1053"/>
      <c r="I654" s="1052"/>
    </row>
    <row r="655" spans="1:9">
      <c r="A655" s="1049">
        <v>41246</v>
      </c>
      <c r="B655" s="1060">
        <v>1965.24</v>
      </c>
      <c r="C655" s="1051" t="s">
        <v>246</v>
      </c>
      <c r="D655" s="1052" t="s">
        <v>422</v>
      </c>
      <c r="F655" s="1057">
        <v>0</v>
      </c>
      <c r="G655" s="1055"/>
      <c r="H655" s="1053"/>
      <c r="I655" s="1052"/>
    </row>
    <row r="656" spans="1:9">
      <c r="A656" s="1049">
        <v>41246</v>
      </c>
      <c r="B656" s="1060">
        <v>10</v>
      </c>
      <c r="C656" s="1051" t="s">
        <v>246</v>
      </c>
      <c r="D656" s="1052" t="s">
        <v>996</v>
      </c>
      <c r="F656" s="1057">
        <v>0</v>
      </c>
      <c r="G656" s="1055"/>
      <c r="H656" s="1053"/>
      <c r="I656" s="1052"/>
    </row>
    <row r="657" spans="1:9">
      <c r="A657" s="1049">
        <v>41246</v>
      </c>
      <c r="B657" s="1060">
        <v>5</v>
      </c>
      <c r="C657" s="1051" t="s">
        <v>246</v>
      </c>
      <c r="D657" s="1052" t="s">
        <v>777</v>
      </c>
      <c r="F657" s="1057" t="s">
        <v>339</v>
      </c>
      <c r="G657" s="1055"/>
      <c r="H657" s="1053"/>
      <c r="I657" s="1052"/>
    </row>
    <row r="658" spans="1:9">
      <c r="A658" s="1049">
        <v>41246</v>
      </c>
      <c r="B658" s="1060">
        <v>300</v>
      </c>
      <c r="C658" s="1051" t="s">
        <v>246</v>
      </c>
      <c r="D658" s="1052" t="s">
        <v>778</v>
      </c>
      <c r="F658" s="1057" t="s">
        <v>339</v>
      </c>
      <c r="G658" s="1055"/>
      <c r="H658" s="1053"/>
      <c r="I658" s="1052"/>
    </row>
    <row r="659" spans="1:9">
      <c r="A659" s="1049">
        <v>41246</v>
      </c>
      <c r="B659" s="1060">
        <v>20</v>
      </c>
      <c r="C659" s="1051" t="s">
        <v>246</v>
      </c>
      <c r="D659" s="1052" t="s">
        <v>787</v>
      </c>
      <c r="F659" s="1057" t="s">
        <v>339</v>
      </c>
      <c r="G659" s="1055"/>
      <c r="H659" s="1053"/>
      <c r="I659" s="1052"/>
    </row>
    <row r="660" spans="1:9">
      <c r="A660" s="1049">
        <v>41246</v>
      </c>
      <c r="B660" s="1060">
        <v>10</v>
      </c>
      <c r="C660" s="1051" t="s">
        <v>246</v>
      </c>
      <c r="D660" s="1052" t="s">
        <v>951</v>
      </c>
      <c r="F660" s="1057" t="s">
        <v>339</v>
      </c>
      <c r="G660" s="1055"/>
      <c r="H660" s="1053"/>
      <c r="I660" s="1052"/>
    </row>
    <row r="661" spans="1:9">
      <c r="A661" s="1049">
        <v>41246</v>
      </c>
      <c r="B661" s="1060">
        <v>25</v>
      </c>
      <c r="C661" s="1051" t="s">
        <v>246</v>
      </c>
      <c r="D661" s="1052" t="s">
        <v>780</v>
      </c>
      <c r="F661" s="1057" t="s">
        <v>339</v>
      </c>
      <c r="G661" s="1055"/>
      <c r="H661" s="1053"/>
      <c r="I661" s="1052"/>
    </row>
    <row r="662" spans="1:9">
      <c r="A662" s="1049">
        <v>41246</v>
      </c>
      <c r="B662" s="1060">
        <v>3</v>
      </c>
      <c r="C662" s="1051" t="s">
        <v>246</v>
      </c>
      <c r="D662" s="1052" t="s">
        <v>426</v>
      </c>
      <c r="F662" s="1057">
        <v>0</v>
      </c>
      <c r="G662" s="1055"/>
      <c r="H662" s="1053"/>
      <c r="I662" s="1052"/>
    </row>
    <row r="663" spans="1:9">
      <c r="A663" s="1049">
        <v>41246</v>
      </c>
      <c r="B663" s="1060">
        <v>50</v>
      </c>
      <c r="C663" s="1051" t="s">
        <v>246</v>
      </c>
      <c r="D663" s="1052" t="s">
        <v>1105</v>
      </c>
      <c r="F663" s="1057" t="s">
        <v>339</v>
      </c>
      <c r="G663" s="1055"/>
      <c r="H663" s="1053"/>
      <c r="I663" s="1052"/>
    </row>
    <row r="664" spans="1:9">
      <c r="A664" s="1049">
        <v>41246</v>
      </c>
      <c r="B664" s="1060">
        <v>50</v>
      </c>
      <c r="C664" s="1051" t="s">
        <v>246</v>
      </c>
      <c r="D664" s="1052" t="s">
        <v>998</v>
      </c>
      <c r="F664" s="1057" t="s">
        <v>339</v>
      </c>
      <c r="G664" s="1055"/>
      <c r="H664" s="1053"/>
      <c r="I664" s="1052"/>
    </row>
    <row r="665" spans="1:9">
      <c r="A665" s="1049">
        <v>41246</v>
      </c>
      <c r="B665" s="1060">
        <v>25</v>
      </c>
      <c r="C665" s="1051" t="s">
        <v>246</v>
      </c>
      <c r="D665" s="1052" t="s">
        <v>402</v>
      </c>
      <c r="F665" s="1057">
        <v>0</v>
      </c>
      <c r="G665" s="1055"/>
      <c r="H665" s="1053"/>
      <c r="I665" s="1052"/>
    </row>
    <row r="666" spans="1:9">
      <c r="A666" s="1049">
        <v>41246</v>
      </c>
      <c r="B666" s="1060">
        <v>10</v>
      </c>
      <c r="C666" s="1051" t="s">
        <v>246</v>
      </c>
      <c r="D666" s="1052" t="s">
        <v>772</v>
      </c>
      <c r="F666" s="1057" t="s">
        <v>339</v>
      </c>
      <c r="G666" s="1055"/>
      <c r="H666" s="1053"/>
      <c r="I666" s="1052"/>
    </row>
    <row r="667" spans="1:9">
      <c r="A667" s="1049">
        <v>41246</v>
      </c>
      <c r="B667" s="1060">
        <v>10</v>
      </c>
      <c r="C667" s="1051" t="s">
        <v>246</v>
      </c>
      <c r="D667" s="1052" t="s">
        <v>1027</v>
      </c>
      <c r="F667" s="1057" t="s">
        <v>339</v>
      </c>
      <c r="G667" s="1055"/>
      <c r="H667" s="1053"/>
      <c r="I667" s="1052"/>
    </row>
    <row r="668" spans="1:9">
      <c r="A668" s="1049">
        <v>41246</v>
      </c>
      <c r="B668" s="1060">
        <v>50</v>
      </c>
      <c r="C668" s="1051" t="s">
        <v>246</v>
      </c>
      <c r="D668" s="1052" t="s">
        <v>754</v>
      </c>
      <c r="F668" s="1057" t="s">
        <v>339</v>
      </c>
      <c r="G668" s="1055"/>
      <c r="H668" s="1053"/>
      <c r="I668" s="1052"/>
    </row>
    <row r="669" spans="1:9">
      <c r="A669" s="1049">
        <v>41246</v>
      </c>
      <c r="B669" s="1060">
        <v>10</v>
      </c>
      <c r="C669" s="1051" t="s">
        <v>246</v>
      </c>
      <c r="D669" s="1052" t="s">
        <v>781</v>
      </c>
      <c r="F669" s="1057" t="s">
        <v>339</v>
      </c>
      <c r="G669" s="1055"/>
      <c r="H669" s="1053"/>
      <c r="I669" s="1052"/>
    </row>
    <row r="670" spans="1:9">
      <c r="A670" s="1049">
        <v>41246</v>
      </c>
      <c r="B670" s="1060">
        <v>5</v>
      </c>
      <c r="C670" s="1051" t="s">
        <v>246</v>
      </c>
      <c r="D670" s="1052" t="s">
        <v>1113</v>
      </c>
      <c r="F670" s="1057" t="s">
        <v>339</v>
      </c>
      <c r="G670" s="1055"/>
      <c r="H670" s="1053"/>
      <c r="I670" s="1052"/>
    </row>
    <row r="671" spans="1:9">
      <c r="A671" s="1049">
        <v>41246</v>
      </c>
      <c r="B671" s="1060">
        <v>30</v>
      </c>
      <c r="C671" s="1051" t="s">
        <v>246</v>
      </c>
      <c r="D671" s="1052" t="s">
        <v>1062</v>
      </c>
      <c r="F671" s="1057">
        <v>0</v>
      </c>
      <c r="G671" s="1055"/>
      <c r="H671" s="1053"/>
      <c r="I671" s="1052"/>
    </row>
    <row r="672" spans="1:9">
      <c r="A672" s="1049">
        <v>41246</v>
      </c>
      <c r="B672" s="1060">
        <v>44.46</v>
      </c>
      <c r="C672" s="1051" t="s">
        <v>246</v>
      </c>
      <c r="D672" s="1052" t="s">
        <v>1114</v>
      </c>
      <c r="F672" s="1057">
        <v>0</v>
      </c>
      <c r="G672" s="1055"/>
      <c r="H672" s="1053"/>
      <c r="I672" s="1052"/>
    </row>
    <row r="673" spans="1:9">
      <c r="A673" s="1049">
        <v>41247</v>
      </c>
      <c r="B673" s="1060">
        <v>44</v>
      </c>
      <c r="C673" s="1051">
        <v>103000</v>
      </c>
      <c r="D673" s="1052" t="s">
        <v>971</v>
      </c>
      <c r="F673" s="1057">
        <v>0</v>
      </c>
      <c r="G673" s="1055"/>
      <c r="H673" s="1053"/>
      <c r="I673" s="1052"/>
    </row>
    <row r="674" spans="1:9">
      <c r="A674" s="1049">
        <v>41247</v>
      </c>
      <c r="B674" s="1060">
        <v>30</v>
      </c>
      <c r="C674" s="1051">
        <v>102999</v>
      </c>
      <c r="D674" s="1052" t="s">
        <v>971</v>
      </c>
      <c r="F674" s="1057">
        <v>0</v>
      </c>
      <c r="G674" s="1055"/>
      <c r="H674" s="1053"/>
      <c r="I674" s="1052"/>
    </row>
    <row r="675" spans="1:9">
      <c r="A675" s="1049">
        <v>41247</v>
      </c>
      <c r="B675" s="1060">
        <v>170</v>
      </c>
      <c r="C675" s="1051" t="s">
        <v>246</v>
      </c>
      <c r="D675" s="1052" t="s">
        <v>788</v>
      </c>
      <c r="F675" s="1057" t="s">
        <v>339</v>
      </c>
      <c r="G675" s="1055"/>
      <c r="H675" s="1053"/>
      <c r="I675" s="1052"/>
    </row>
    <row r="676" spans="1:9">
      <c r="A676" s="1049">
        <v>41247</v>
      </c>
      <c r="B676" s="1060">
        <v>251.89</v>
      </c>
      <c r="C676" s="1051" t="s">
        <v>246</v>
      </c>
      <c r="D676" s="1052" t="s">
        <v>422</v>
      </c>
      <c r="F676" s="1057">
        <v>0</v>
      </c>
      <c r="G676" s="1055"/>
      <c r="H676" s="1053"/>
      <c r="I676" s="1052"/>
    </row>
    <row r="677" spans="1:9">
      <c r="A677" s="1049">
        <v>41248</v>
      </c>
      <c r="B677" s="1060">
        <v>100</v>
      </c>
      <c r="C677" s="1051" t="s">
        <v>246</v>
      </c>
      <c r="D677" s="1052" t="s">
        <v>1000</v>
      </c>
      <c r="F677" s="1057">
        <v>0</v>
      </c>
      <c r="G677" s="1055"/>
      <c r="H677" s="1053"/>
      <c r="I677" s="1052"/>
    </row>
    <row r="678" spans="1:9">
      <c r="A678" s="1049">
        <v>41248</v>
      </c>
      <c r="B678" s="1060">
        <v>55</v>
      </c>
      <c r="C678" s="1051" t="s">
        <v>246</v>
      </c>
      <c r="D678" s="1052" t="s">
        <v>307</v>
      </c>
      <c r="F678" s="1057">
        <v>0</v>
      </c>
      <c r="G678" s="1055"/>
      <c r="H678" s="1053"/>
      <c r="I678" s="1052"/>
    </row>
    <row r="679" spans="1:9">
      <c r="A679" s="1049">
        <v>41248</v>
      </c>
      <c r="B679" s="1060">
        <v>15</v>
      </c>
      <c r="C679" s="1051" t="s">
        <v>246</v>
      </c>
      <c r="D679" s="1052" t="s">
        <v>306</v>
      </c>
      <c r="F679" s="1057" t="s">
        <v>339</v>
      </c>
      <c r="G679" s="1055"/>
      <c r="H679" s="1053"/>
      <c r="I679" s="1052"/>
    </row>
    <row r="680" spans="1:9">
      <c r="A680" s="1049">
        <v>41248</v>
      </c>
      <c r="B680" s="1060">
        <v>5</v>
      </c>
      <c r="C680" s="1051" t="s">
        <v>246</v>
      </c>
      <c r="D680" s="1052" t="s">
        <v>318</v>
      </c>
      <c r="F680" s="1057" t="s">
        <v>339</v>
      </c>
      <c r="G680" s="1055"/>
      <c r="H680" s="1053"/>
      <c r="I680" s="1052"/>
    </row>
    <row r="681" spans="1:9">
      <c r="A681" s="1049">
        <v>41248</v>
      </c>
      <c r="B681" s="1060">
        <v>5</v>
      </c>
      <c r="C681" s="1051" t="s">
        <v>246</v>
      </c>
      <c r="D681" s="1052" t="s">
        <v>310</v>
      </c>
      <c r="F681" s="1057" t="s">
        <v>339</v>
      </c>
      <c r="G681" s="1055"/>
      <c r="H681" s="1053"/>
      <c r="I681" s="1052"/>
    </row>
    <row r="682" spans="1:9">
      <c r="A682" s="1049">
        <v>41249</v>
      </c>
      <c r="B682" s="1060">
        <v>10</v>
      </c>
      <c r="C682" s="1051" t="s">
        <v>1087</v>
      </c>
      <c r="D682" s="1052" t="s">
        <v>1088</v>
      </c>
      <c r="F682" s="1057">
        <v>0</v>
      </c>
      <c r="G682" s="1055"/>
      <c r="H682" s="1053"/>
      <c r="I682" s="1052"/>
    </row>
    <row r="683" spans="1:9">
      <c r="A683" s="1049">
        <v>41249</v>
      </c>
      <c r="B683" s="1060">
        <v>15</v>
      </c>
      <c r="C683" s="1051" t="s">
        <v>1087</v>
      </c>
      <c r="D683" s="1052" t="s">
        <v>1088</v>
      </c>
      <c r="F683" s="1057">
        <v>0</v>
      </c>
      <c r="G683" s="1055"/>
      <c r="H683" s="1053"/>
      <c r="I683" s="1052"/>
    </row>
    <row r="684" spans="1:9">
      <c r="A684" s="1049">
        <v>41249</v>
      </c>
      <c r="B684" s="1060">
        <v>50</v>
      </c>
      <c r="C684" s="1051" t="s">
        <v>1087</v>
      </c>
      <c r="D684" s="1052" t="s">
        <v>1089</v>
      </c>
      <c r="F684" s="1057">
        <v>0</v>
      </c>
      <c r="G684" s="1055"/>
      <c r="H684" s="1053"/>
      <c r="I684" s="1052"/>
    </row>
    <row r="685" spans="1:9">
      <c r="A685" s="1049">
        <v>41249</v>
      </c>
      <c r="B685" s="1060">
        <v>24.8</v>
      </c>
      <c r="C685" s="1051" t="s">
        <v>246</v>
      </c>
      <c r="D685" s="1052" t="s">
        <v>429</v>
      </c>
      <c r="F685" s="1057">
        <v>0</v>
      </c>
      <c r="G685" s="1055"/>
      <c r="H685" s="1053"/>
      <c r="I685" s="1052"/>
    </row>
    <row r="686" spans="1:9">
      <c r="A686" s="1049">
        <v>41249</v>
      </c>
      <c r="B686" s="1060">
        <v>10</v>
      </c>
      <c r="C686" s="1051" t="s">
        <v>246</v>
      </c>
      <c r="D686" s="1052" t="s">
        <v>956</v>
      </c>
      <c r="F686" s="1057" t="s">
        <v>339</v>
      </c>
      <c r="G686" s="1055"/>
      <c r="H686" s="1053"/>
      <c r="I686" s="1052"/>
    </row>
    <row r="687" spans="1:9">
      <c r="A687" s="1049">
        <v>41250</v>
      </c>
      <c r="B687" s="1060">
        <v>40</v>
      </c>
      <c r="C687" s="1051" t="s">
        <v>246</v>
      </c>
      <c r="D687" s="1052" t="s">
        <v>1030</v>
      </c>
      <c r="F687" s="1057" t="s">
        <v>339</v>
      </c>
      <c r="G687" s="1055"/>
      <c r="H687" s="1053"/>
      <c r="I687" s="1052"/>
    </row>
    <row r="688" spans="1:9">
      <c r="A688" s="1049">
        <v>41253</v>
      </c>
      <c r="B688" s="1060">
        <v>40</v>
      </c>
      <c r="C688" s="1051" t="s">
        <v>1087</v>
      </c>
      <c r="D688" s="1052" t="s">
        <v>1088</v>
      </c>
      <c r="F688" s="1057">
        <v>0</v>
      </c>
      <c r="G688" s="1055"/>
      <c r="H688" s="1053"/>
      <c r="I688" s="1052"/>
    </row>
    <row r="689" spans="1:9">
      <c r="A689" s="1049">
        <v>41253</v>
      </c>
      <c r="B689" s="1060">
        <v>10</v>
      </c>
      <c r="C689" s="1051" t="s">
        <v>1087</v>
      </c>
      <c r="D689" s="1052" t="s">
        <v>1096</v>
      </c>
      <c r="F689" s="1057">
        <v>0</v>
      </c>
      <c r="G689" s="1055"/>
      <c r="H689" s="1053"/>
      <c r="I689" s="1052"/>
    </row>
    <row r="690" spans="1:9">
      <c r="A690" s="1049">
        <v>41253</v>
      </c>
      <c r="B690" s="1060">
        <v>280</v>
      </c>
      <c r="C690" s="1051" t="s">
        <v>246</v>
      </c>
      <c r="D690" s="1052" t="s">
        <v>920</v>
      </c>
      <c r="F690" s="1057" t="s">
        <v>339</v>
      </c>
      <c r="G690" s="1055"/>
      <c r="H690" s="1053"/>
      <c r="I690" s="1052"/>
    </row>
    <row r="691" spans="1:9">
      <c r="A691" s="1049">
        <v>41253</v>
      </c>
      <c r="B691" s="1060">
        <v>1000</v>
      </c>
      <c r="C691" s="1051" t="s">
        <v>246</v>
      </c>
      <c r="D691" s="1052" t="s">
        <v>1115</v>
      </c>
      <c r="F691" s="1057" t="s">
        <v>339</v>
      </c>
      <c r="G691" s="1055"/>
      <c r="H691" s="1053"/>
      <c r="I691" s="1052"/>
    </row>
    <row r="692" spans="1:9">
      <c r="A692" s="1049">
        <v>41253</v>
      </c>
      <c r="B692" s="1060">
        <v>200</v>
      </c>
      <c r="C692" s="1051" t="s">
        <v>246</v>
      </c>
      <c r="D692" s="1052" t="s">
        <v>1091</v>
      </c>
      <c r="F692" s="1057" t="s">
        <v>339</v>
      </c>
      <c r="G692" s="1055"/>
      <c r="H692" s="1053"/>
      <c r="I692" s="1052"/>
    </row>
    <row r="693" spans="1:9">
      <c r="A693" s="1049">
        <v>41253</v>
      </c>
      <c r="B693" s="1060">
        <v>150</v>
      </c>
      <c r="C693" s="1051" t="s">
        <v>246</v>
      </c>
      <c r="D693" s="1052" t="s">
        <v>357</v>
      </c>
      <c r="F693" s="1057" t="s">
        <v>339</v>
      </c>
      <c r="G693" s="1055"/>
      <c r="H693" s="1053"/>
      <c r="I693" s="1052"/>
    </row>
    <row r="694" spans="1:9">
      <c r="A694" s="1049">
        <v>41253</v>
      </c>
      <c r="B694" s="1060">
        <v>464.88</v>
      </c>
      <c r="C694" s="1051" t="s">
        <v>246</v>
      </c>
      <c r="D694" s="1052" t="s">
        <v>1116</v>
      </c>
      <c r="F694" s="1057">
        <v>0</v>
      </c>
      <c r="G694" s="1055"/>
      <c r="H694" s="1053"/>
      <c r="I694" s="1052"/>
    </row>
    <row r="695" spans="1:9">
      <c r="A695" s="1049">
        <v>41256</v>
      </c>
      <c r="B695" s="1060">
        <v>40</v>
      </c>
      <c r="C695" s="1051" t="s">
        <v>246</v>
      </c>
      <c r="D695" s="1052" t="s">
        <v>967</v>
      </c>
      <c r="F695" s="1057" t="s">
        <v>339</v>
      </c>
      <c r="G695" s="1055"/>
      <c r="H695" s="1053"/>
      <c r="I695" s="1052"/>
    </row>
    <row r="696" spans="1:9">
      <c r="A696" s="1049">
        <v>41257</v>
      </c>
      <c r="B696" s="1060">
        <v>20</v>
      </c>
      <c r="C696" s="1051" t="s">
        <v>1087</v>
      </c>
      <c r="D696" s="1052" t="s">
        <v>1092</v>
      </c>
      <c r="F696" s="1057">
        <v>0</v>
      </c>
      <c r="G696" s="1055"/>
      <c r="H696" s="1053"/>
      <c r="I696" s="1052"/>
    </row>
    <row r="697" spans="1:9">
      <c r="A697" s="1049">
        <v>41257</v>
      </c>
      <c r="B697" s="1060">
        <v>100</v>
      </c>
      <c r="C697" s="1051" t="s">
        <v>246</v>
      </c>
      <c r="D697" s="1052" t="s">
        <v>358</v>
      </c>
      <c r="F697" s="1057" t="s">
        <v>339</v>
      </c>
      <c r="G697" s="1055"/>
      <c r="H697" s="1053"/>
      <c r="I697" s="1052"/>
    </row>
    <row r="698" spans="1:9">
      <c r="A698" s="1049">
        <v>41257</v>
      </c>
      <c r="B698" s="1060">
        <v>6</v>
      </c>
      <c r="C698" s="1051" t="s">
        <v>246</v>
      </c>
      <c r="D698" s="1052" t="s">
        <v>1032</v>
      </c>
      <c r="F698" s="1057" t="s">
        <v>339</v>
      </c>
      <c r="G698" s="1055"/>
      <c r="H698" s="1053"/>
      <c r="I698" s="1052"/>
    </row>
    <row r="699" spans="1:9">
      <c r="A699" s="1049">
        <v>41260</v>
      </c>
      <c r="B699" s="1060">
        <v>30</v>
      </c>
      <c r="C699" s="1051" t="s">
        <v>246</v>
      </c>
      <c r="D699" s="1052" t="s">
        <v>258</v>
      </c>
      <c r="F699" s="1057" t="s">
        <v>339</v>
      </c>
      <c r="G699" s="1055"/>
      <c r="H699" s="1053"/>
      <c r="I699" s="1052"/>
    </row>
    <row r="700" spans="1:9">
      <c r="A700" s="1049">
        <v>41260</v>
      </c>
      <c r="B700" s="1060">
        <v>5</v>
      </c>
      <c r="C700" s="1051" t="s">
        <v>246</v>
      </c>
      <c r="D700" s="1052" t="s">
        <v>968</v>
      </c>
      <c r="F700" s="1057" t="s">
        <v>339</v>
      </c>
      <c r="G700" s="1055"/>
      <c r="H700" s="1053"/>
      <c r="I700" s="1052"/>
    </row>
    <row r="701" spans="1:9">
      <c r="A701" s="1049">
        <v>41260</v>
      </c>
      <c r="B701" s="1060">
        <v>200</v>
      </c>
      <c r="C701" s="1051" t="s">
        <v>246</v>
      </c>
      <c r="D701" s="1052" t="s">
        <v>450</v>
      </c>
      <c r="F701" s="1057" t="s">
        <v>339</v>
      </c>
      <c r="G701" s="1055"/>
      <c r="H701" s="1053"/>
      <c r="I701" s="1052"/>
    </row>
    <row r="702" spans="1:9">
      <c r="A702" s="1049">
        <v>41260</v>
      </c>
      <c r="B702" s="1060">
        <v>7</v>
      </c>
      <c r="C702" s="1051" t="s">
        <v>246</v>
      </c>
      <c r="D702" s="1052" t="s">
        <v>976</v>
      </c>
      <c r="F702" s="1057">
        <v>0</v>
      </c>
      <c r="G702" s="1055"/>
      <c r="H702" s="1053"/>
      <c r="I702" s="1052"/>
    </row>
    <row r="703" spans="1:9">
      <c r="A703" s="1049">
        <v>41260</v>
      </c>
      <c r="B703" s="1060">
        <v>1</v>
      </c>
      <c r="C703" s="1051" t="s">
        <v>246</v>
      </c>
      <c r="D703" s="1052" t="s">
        <v>785</v>
      </c>
      <c r="F703" s="1057" t="s">
        <v>339</v>
      </c>
      <c r="G703" s="1055"/>
      <c r="H703" s="1053"/>
      <c r="I703" s="1052"/>
    </row>
    <row r="704" spans="1:9">
      <c r="A704" s="1049">
        <v>41260</v>
      </c>
      <c r="B704" s="1060">
        <v>135</v>
      </c>
      <c r="C704" s="1051" t="s">
        <v>246</v>
      </c>
      <c r="D704" s="1052" t="s">
        <v>769</v>
      </c>
      <c r="F704" s="1057">
        <v>0</v>
      </c>
      <c r="G704" s="1055"/>
      <c r="H704" s="1053"/>
      <c r="I704" s="1052"/>
    </row>
    <row r="705" spans="1:9">
      <c r="A705" s="1049">
        <v>41260</v>
      </c>
      <c r="B705" s="1060">
        <v>100</v>
      </c>
      <c r="C705" s="1051" t="s">
        <v>246</v>
      </c>
      <c r="D705" s="1052" t="s">
        <v>292</v>
      </c>
      <c r="F705" s="1057" t="s">
        <v>339</v>
      </c>
      <c r="G705" s="1055"/>
      <c r="H705" s="1053"/>
      <c r="I705" s="1052"/>
    </row>
    <row r="706" spans="1:9">
      <c r="A706" s="1049">
        <v>41260</v>
      </c>
      <c r="B706" s="1060">
        <v>5</v>
      </c>
      <c r="C706" s="1051" t="s">
        <v>246</v>
      </c>
      <c r="D706" s="1052" t="s">
        <v>1108</v>
      </c>
      <c r="F706" s="1057" t="s">
        <v>339</v>
      </c>
      <c r="G706" s="1055"/>
      <c r="H706" s="1053"/>
      <c r="I706" s="1052"/>
    </row>
    <row r="707" spans="1:9">
      <c r="A707" s="1049">
        <v>41260</v>
      </c>
      <c r="B707" s="1060">
        <v>80</v>
      </c>
      <c r="C707" s="1051" t="s">
        <v>246</v>
      </c>
      <c r="D707" s="1052" t="s">
        <v>1044</v>
      </c>
      <c r="F707" s="1057">
        <v>0</v>
      </c>
      <c r="G707" s="1055"/>
      <c r="H707" s="1053"/>
      <c r="I707" s="1052"/>
    </row>
    <row r="708" spans="1:9">
      <c r="A708" s="1049">
        <v>41260</v>
      </c>
      <c r="B708" s="1060">
        <v>20</v>
      </c>
      <c r="C708" s="1051" t="s">
        <v>246</v>
      </c>
      <c r="D708" s="1052" t="s">
        <v>378</v>
      </c>
      <c r="F708" s="1057">
        <v>0</v>
      </c>
      <c r="G708" s="1055"/>
      <c r="H708" s="1053"/>
      <c r="I708" s="1052"/>
    </row>
    <row r="709" spans="1:9">
      <c r="A709" s="1049">
        <v>41260</v>
      </c>
      <c r="B709" s="1060">
        <v>100</v>
      </c>
      <c r="C709" s="1051" t="s">
        <v>246</v>
      </c>
      <c r="D709" s="1052" t="s">
        <v>259</v>
      </c>
      <c r="F709" s="1057" t="s">
        <v>339</v>
      </c>
      <c r="G709" s="1055"/>
      <c r="H709" s="1053"/>
      <c r="I709" s="1052"/>
    </row>
    <row r="710" spans="1:9">
      <c r="A710" s="1049">
        <v>41260</v>
      </c>
      <c r="B710" s="1060">
        <v>9.85</v>
      </c>
      <c r="C710" s="1051" t="s">
        <v>246</v>
      </c>
      <c r="D710" s="1052" t="s">
        <v>1117</v>
      </c>
      <c r="F710" s="1057">
        <v>0</v>
      </c>
      <c r="G710" s="1055"/>
      <c r="H710" s="1053"/>
      <c r="I710" s="1052"/>
    </row>
    <row r="711" spans="1:9">
      <c r="A711" s="1049">
        <v>41261</v>
      </c>
      <c r="B711" s="1060">
        <v>2.69</v>
      </c>
      <c r="C711" s="1051" t="s">
        <v>246</v>
      </c>
      <c r="D711" s="1052" t="s">
        <v>1107</v>
      </c>
      <c r="F711" s="1057">
        <v>0</v>
      </c>
      <c r="G711" s="1055"/>
      <c r="H711" s="1053"/>
      <c r="I711" s="1052"/>
    </row>
    <row r="712" spans="1:9">
      <c r="A712" s="1049">
        <v>41261</v>
      </c>
      <c r="B712" s="1060">
        <v>111.84</v>
      </c>
      <c r="C712" s="1051" t="s">
        <v>246</v>
      </c>
      <c r="D712" s="1052" t="s">
        <v>1118</v>
      </c>
      <c r="F712" s="1057">
        <v>0</v>
      </c>
      <c r="G712" s="1055"/>
      <c r="H712" s="1053"/>
      <c r="I712" s="1052"/>
    </row>
    <row r="713" spans="1:9">
      <c r="A713" s="1049">
        <v>41262</v>
      </c>
      <c r="B713" s="1060">
        <v>40</v>
      </c>
      <c r="C713" s="1051" t="s">
        <v>246</v>
      </c>
      <c r="D713" s="1052" t="s">
        <v>400</v>
      </c>
      <c r="F713" s="1057" t="s">
        <v>339</v>
      </c>
      <c r="G713" s="1055"/>
      <c r="H713" s="1053"/>
      <c r="I713" s="1052"/>
    </row>
    <row r="714" spans="1:9">
      <c r="A714" s="1049">
        <v>41263</v>
      </c>
      <c r="B714" s="1060">
        <v>200</v>
      </c>
      <c r="C714" s="1051" t="s">
        <v>1087</v>
      </c>
      <c r="D714" s="1052" t="s">
        <v>1088</v>
      </c>
      <c r="F714" s="1057">
        <v>0</v>
      </c>
      <c r="G714" s="1055"/>
      <c r="H714" s="1053"/>
      <c r="I714" s="1052"/>
    </row>
    <row r="715" spans="1:9">
      <c r="A715" s="1049">
        <v>41263</v>
      </c>
      <c r="B715" s="1060">
        <v>20</v>
      </c>
      <c r="C715" s="1051" t="s">
        <v>1087</v>
      </c>
      <c r="D715" s="1052" t="s">
        <v>1098</v>
      </c>
      <c r="F715" s="1057">
        <v>0</v>
      </c>
      <c r="G715" s="1055"/>
      <c r="H715" s="1053"/>
      <c r="I715" s="1052"/>
    </row>
    <row r="716" spans="1:9">
      <c r="A716" s="1049">
        <v>41263</v>
      </c>
      <c r="B716" s="1060">
        <v>15000</v>
      </c>
      <c r="C716" s="1051" t="s">
        <v>246</v>
      </c>
      <c r="D716" s="1052" t="s">
        <v>1119</v>
      </c>
      <c r="F716" s="1057" t="s">
        <v>339</v>
      </c>
      <c r="G716" s="1055"/>
      <c r="H716" s="1053"/>
      <c r="I716" s="1052"/>
    </row>
    <row r="717" spans="1:9">
      <c r="A717" s="1049">
        <v>41263</v>
      </c>
      <c r="B717" s="1060">
        <v>10</v>
      </c>
      <c r="C717" s="1051" t="s">
        <v>246</v>
      </c>
      <c r="D717" s="1052" t="s">
        <v>436</v>
      </c>
      <c r="F717" s="1057">
        <v>0</v>
      </c>
      <c r="G717" s="1055"/>
      <c r="H717" s="1053"/>
      <c r="I717" s="1052"/>
    </row>
    <row r="718" spans="1:9">
      <c r="A718" s="1049">
        <v>41264</v>
      </c>
      <c r="B718" s="1060">
        <v>500</v>
      </c>
      <c r="C718" s="1051" t="s">
        <v>1087</v>
      </c>
      <c r="D718" s="1052" t="s">
        <v>1134</v>
      </c>
      <c r="F718" s="1057">
        <v>0</v>
      </c>
      <c r="G718" s="1055"/>
      <c r="H718" s="1053"/>
      <c r="I718" s="1052"/>
    </row>
    <row r="719" spans="1:9">
      <c r="A719" s="1049">
        <v>41264</v>
      </c>
      <c r="B719" s="1060">
        <v>50</v>
      </c>
      <c r="C719" s="1051" t="s">
        <v>1087</v>
      </c>
      <c r="D719" s="1052" t="s">
        <v>1088</v>
      </c>
      <c r="F719" s="1057">
        <v>0</v>
      </c>
      <c r="G719" s="1055"/>
      <c r="H719" s="1053"/>
      <c r="I719" s="1052"/>
    </row>
    <row r="720" spans="1:9">
      <c r="A720" s="1049">
        <v>41264</v>
      </c>
      <c r="B720" s="1060">
        <v>100</v>
      </c>
      <c r="C720" s="1051" t="s">
        <v>1087</v>
      </c>
      <c r="D720" s="1052" t="s">
        <v>1093</v>
      </c>
      <c r="F720" s="1057">
        <v>0</v>
      </c>
      <c r="G720" s="1055"/>
      <c r="H720" s="1053"/>
      <c r="I720" s="1052"/>
    </row>
    <row r="721" spans="1:9">
      <c r="A721" s="1049">
        <v>41264</v>
      </c>
      <c r="B721" s="1060">
        <v>23505.13</v>
      </c>
      <c r="C721" s="1051" t="s">
        <v>246</v>
      </c>
      <c r="D721" s="1052" t="s">
        <v>1061</v>
      </c>
      <c r="F721" s="1057">
        <v>0</v>
      </c>
      <c r="G721" s="1055"/>
      <c r="H721" s="1053"/>
      <c r="I721" s="1052"/>
    </row>
    <row r="722" spans="1:9">
      <c r="A722" s="1049">
        <v>41264</v>
      </c>
      <c r="B722" s="1060">
        <v>12</v>
      </c>
      <c r="C722" s="1051" t="s">
        <v>246</v>
      </c>
      <c r="D722" s="1052" t="s">
        <v>294</v>
      </c>
      <c r="F722" s="1057" t="s">
        <v>339</v>
      </c>
      <c r="G722" s="1055"/>
      <c r="H722" s="1053"/>
      <c r="I722" s="1052"/>
    </row>
    <row r="723" spans="1:9">
      <c r="A723" s="1049">
        <v>41264</v>
      </c>
      <c r="B723" s="1060">
        <v>40</v>
      </c>
      <c r="C723" s="1051" t="s">
        <v>246</v>
      </c>
      <c r="D723" s="1052" t="s">
        <v>261</v>
      </c>
      <c r="F723" s="1057" t="s">
        <v>339</v>
      </c>
      <c r="G723" s="1055"/>
      <c r="H723" s="1053"/>
      <c r="I723" s="1052"/>
    </row>
    <row r="724" spans="1:9">
      <c r="A724" s="1049">
        <v>41264</v>
      </c>
      <c r="B724" s="1060">
        <v>5</v>
      </c>
      <c r="C724" s="1051" t="s">
        <v>246</v>
      </c>
      <c r="D724" s="1052" t="s">
        <v>773</v>
      </c>
      <c r="F724" s="1057">
        <v>0</v>
      </c>
      <c r="G724" s="1052"/>
      <c r="H724" s="1053"/>
      <c r="I724" s="1052"/>
    </row>
    <row r="725" spans="1:9">
      <c r="A725" s="1049">
        <v>41264</v>
      </c>
      <c r="B725" s="1060">
        <v>152</v>
      </c>
      <c r="C725" s="1051" t="s">
        <v>246</v>
      </c>
      <c r="D725" s="1052" t="s">
        <v>355</v>
      </c>
      <c r="F725" s="1057" t="s">
        <v>339</v>
      </c>
      <c r="G725" s="1052"/>
      <c r="H725" s="1053"/>
      <c r="I725" s="1052"/>
    </row>
    <row r="726" spans="1:9">
      <c r="A726" s="1049">
        <v>41267</v>
      </c>
      <c r="B726" s="1060">
        <v>5</v>
      </c>
      <c r="C726" s="1051" t="s">
        <v>246</v>
      </c>
      <c r="D726" s="1052" t="s">
        <v>795</v>
      </c>
      <c r="F726" s="1057" t="s">
        <v>339</v>
      </c>
      <c r="G726" s="1052"/>
      <c r="H726" s="1053"/>
      <c r="I726" s="1052"/>
    </row>
    <row r="727" spans="1:9">
      <c r="A727" s="1049">
        <v>41267</v>
      </c>
      <c r="B727" s="1060">
        <v>327</v>
      </c>
      <c r="C727" s="1051" t="s">
        <v>246</v>
      </c>
      <c r="D727" s="1052" t="s">
        <v>355</v>
      </c>
      <c r="F727" s="1057" t="s">
        <v>339</v>
      </c>
      <c r="G727" s="1052"/>
      <c r="H727" s="1053"/>
      <c r="I727" s="1052"/>
    </row>
    <row r="728" spans="1:9">
      <c r="A728" s="1049">
        <v>41267</v>
      </c>
      <c r="B728" s="1060">
        <v>15</v>
      </c>
      <c r="C728" s="1051" t="s">
        <v>246</v>
      </c>
      <c r="D728" s="1052" t="s">
        <v>1120</v>
      </c>
      <c r="F728" s="1057">
        <v>0</v>
      </c>
      <c r="G728" s="1052"/>
      <c r="H728" s="1053"/>
      <c r="I728" s="1052"/>
    </row>
    <row r="729" spans="1:9">
      <c r="A729" s="1049">
        <v>41270</v>
      </c>
      <c r="B729" s="1060">
        <v>15</v>
      </c>
      <c r="C729" s="1051" t="s">
        <v>246</v>
      </c>
      <c r="D729" s="1052" t="s">
        <v>858</v>
      </c>
      <c r="F729" s="1057" t="s">
        <v>339</v>
      </c>
      <c r="G729" s="1052"/>
      <c r="H729" s="1053"/>
      <c r="I729" s="1052"/>
    </row>
    <row r="730" spans="1:9">
      <c r="A730" s="1049">
        <v>41270</v>
      </c>
      <c r="B730" s="1060">
        <v>10</v>
      </c>
      <c r="C730" s="1051" t="s">
        <v>246</v>
      </c>
      <c r="D730" s="1052" t="s">
        <v>302</v>
      </c>
      <c r="F730" s="1057">
        <v>0</v>
      </c>
      <c r="G730" s="1052"/>
      <c r="H730" s="1053"/>
      <c r="I730" s="1052"/>
    </row>
    <row r="731" spans="1:9">
      <c r="A731" s="1049">
        <v>41270</v>
      </c>
      <c r="B731" s="1060">
        <v>3</v>
      </c>
      <c r="C731" s="1051" t="s">
        <v>246</v>
      </c>
      <c r="D731" s="1052" t="s">
        <v>363</v>
      </c>
      <c r="F731" s="1057" t="s">
        <v>339</v>
      </c>
      <c r="G731" s="1052"/>
      <c r="H731" s="1053"/>
      <c r="I731" s="1052"/>
    </row>
    <row r="732" spans="1:9">
      <c r="A732" s="1049">
        <v>41270</v>
      </c>
      <c r="B732" s="1060">
        <v>3</v>
      </c>
      <c r="C732" s="1051" t="s">
        <v>246</v>
      </c>
      <c r="D732" s="1052" t="s">
        <v>363</v>
      </c>
      <c r="F732" s="1057" t="s">
        <v>339</v>
      </c>
      <c r="G732" s="1052"/>
      <c r="H732" s="1053"/>
      <c r="I732" s="1052"/>
    </row>
    <row r="733" spans="1:9">
      <c r="A733" s="1049">
        <v>41270</v>
      </c>
      <c r="B733" s="1060">
        <v>75</v>
      </c>
      <c r="C733" s="1051" t="s">
        <v>246</v>
      </c>
      <c r="D733" s="1052" t="s">
        <v>364</v>
      </c>
      <c r="F733" s="1057" t="s">
        <v>339</v>
      </c>
      <c r="G733" s="1052"/>
      <c r="H733" s="1053"/>
      <c r="I733" s="1052"/>
    </row>
    <row r="734" spans="1:9">
      <c r="A734" s="1049">
        <v>41270</v>
      </c>
      <c r="B734" s="1060">
        <v>50</v>
      </c>
      <c r="C734" s="1051" t="s">
        <v>246</v>
      </c>
      <c r="D734" s="1052" t="s">
        <v>1017</v>
      </c>
      <c r="F734" s="1057" t="s">
        <v>339</v>
      </c>
      <c r="G734" s="1052"/>
      <c r="H734" s="1053"/>
      <c r="I734" s="1052"/>
    </row>
    <row r="735" spans="1:9">
      <c r="A735" s="1049">
        <v>41271</v>
      </c>
      <c r="B735" s="1060">
        <v>170</v>
      </c>
      <c r="C735" s="1051" t="s">
        <v>246</v>
      </c>
      <c r="D735" s="1052" t="s">
        <v>798</v>
      </c>
      <c r="F735" s="1057" t="s">
        <v>339</v>
      </c>
      <c r="G735" s="1052"/>
      <c r="H735" s="1053"/>
      <c r="I735" s="1052"/>
    </row>
    <row r="736" spans="1:9">
      <c r="A736" s="1049">
        <v>41271</v>
      </c>
      <c r="B736" s="1060">
        <v>3</v>
      </c>
      <c r="C736" s="1051" t="s">
        <v>246</v>
      </c>
      <c r="D736" s="1052" t="s">
        <v>1004</v>
      </c>
      <c r="F736" s="1057">
        <v>0</v>
      </c>
      <c r="G736" s="1052"/>
      <c r="H736" s="1053"/>
      <c r="I736" s="1052"/>
    </row>
    <row r="737" spans="1:9">
      <c r="A737" s="1049">
        <v>41271</v>
      </c>
      <c r="B737" s="1060">
        <v>80</v>
      </c>
      <c r="C737" s="1051" t="s">
        <v>246</v>
      </c>
      <c r="D737" s="1052" t="s">
        <v>330</v>
      </c>
      <c r="F737" s="1057" t="s">
        <v>339</v>
      </c>
      <c r="G737" s="1052"/>
      <c r="H737" s="1053"/>
      <c r="I737" s="1052"/>
    </row>
    <row r="738" spans="1:9">
      <c r="A738" s="1049">
        <v>41271</v>
      </c>
      <c r="B738" s="1060">
        <v>20</v>
      </c>
      <c r="C738" s="1051" t="s">
        <v>246</v>
      </c>
      <c r="D738" s="1052" t="s">
        <v>1121</v>
      </c>
      <c r="F738" s="1057">
        <v>0</v>
      </c>
      <c r="G738" s="1052"/>
      <c r="H738" s="1053"/>
      <c r="I738" s="1052"/>
    </row>
    <row r="739" spans="1:9">
      <c r="A739" s="1049">
        <v>41274</v>
      </c>
      <c r="B739" s="1060">
        <v>2474.4</v>
      </c>
      <c r="C739" s="1051" t="s">
        <v>1087</v>
      </c>
      <c r="D739" s="1052" t="s">
        <v>269</v>
      </c>
      <c r="F739" s="1057">
        <v>0</v>
      </c>
      <c r="G739" s="1052"/>
      <c r="H739" s="1053"/>
      <c r="I739" s="1052"/>
    </row>
    <row r="740" spans="1:9">
      <c r="A740" s="1049">
        <v>41274</v>
      </c>
      <c r="B740" s="1060">
        <v>743.24</v>
      </c>
      <c r="C740" s="1051" t="s">
        <v>246</v>
      </c>
      <c r="D740" s="1052" t="s">
        <v>1061</v>
      </c>
      <c r="F740" s="1057">
        <v>0</v>
      </c>
      <c r="G740" s="1052"/>
      <c r="H740" s="1053"/>
      <c r="I740" s="1052"/>
    </row>
    <row r="741" spans="1:9">
      <c r="A741" s="1049">
        <v>41274</v>
      </c>
      <c r="B741" s="1060">
        <v>25</v>
      </c>
      <c r="C741" s="1051" t="s">
        <v>246</v>
      </c>
      <c r="D741" s="1052" t="s">
        <v>1061</v>
      </c>
      <c r="F741" s="1057">
        <v>0</v>
      </c>
      <c r="G741" s="1052"/>
      <c r="H741" s="1053"/>
      <c r="I741" s="1052"/>
    </row>
    <row r="742" spans="1:9">
      <c r="A742" s="1049">
        <v>41274</v>
      </c>
      <c r="B742" s="1060">
        <v>25</v>
      </c>
      <c r="C742" s="1051" t="s">
        <v>246</v>
      </c>
      <c r="D742" s="1052" t="s">
        <v>762</v>
      </c>
      <c r="F742" s="1057" t="s">
        <v>339</v>
      </c>
      <c r="G742" s="1052"/>
      <c r="H742" s="1053"/>
      <c r="I742" s="1052"/>
    </row>
    <row r="743" spans="1:9">
      <c r="A743" s="1049">
        <v>41274</v>
      </c>
      <c r="B743" s="1060">
        <v>2</v>
      </c>
      <c r="C743" s="1051" t="s">
        <v>246</v>
      </c>
      <c r="D743" s="1052" t="s">
        <v>800</v>
      </c>
      <c r="F743" s="1057" t="s">
        <v>339</v>
      </c>
      <c r="G743" s="1052"/>
      <c r="H743" s="1053"/>
      <c r="I743" s="1052"/>
    </row>
    <row r="744" spans="1:9">
      <c r="A744" s="1049">
        <v>41274</v>
      </c>
      <c r="B744" s="1060">
        <v>200</v>
      </c>
      <c r="C744" s="1051" t="s">
        <v>246</v>
      </c>
      <c r="D744" s="1052" t="s">
        <v>348</v>
      </c>
      <c r="F744" s="1057" t="s">
        <v>339</v>
      </c>
      <c r="G744" s="1052"/>
      <c r="H744" s="1053"/>
      <c r="I744" s="1052"/>
    </row>
    <row r="745" spans="1:9">
      <c r="A745" s="1049">
        <v>41274</v>
      </c>
      <c r="B745" s="1060">
        <v>180</v>
      </c>
      <c r="C745" s="1051" t="s">
        <v>246</v>
      </c>
      <c r="D745" s="1052" t="s">
        <v>287</v>
      </c>
      <c r="F745" s="1057" t="s">
        <v>339</v>
      </c>
      <c r="G745" s="1052"/>
      <c r="H745" s="1053"/>
      <c r="I745" s="1052"/>
    </row>
    <row r="746" spans="1:9">
      <c r="A746" s="1049">
        <v>41274</v>
      </c>
      <c r="B746" s="1060">
        <v>130</v>
      </c>
      <c r="C746" s="1051" t="s">
        <v>246</v>
      </c>
      <c r="D746" s="1052" t="s">
        <v>1122</v>
      </c>
      <c r="F746" s="1057">
        <v>0</v>
      </c>
      <c r="G746" s="1052"/>
      <c r="H746" s="1053"/>
      <c r="I746" s="1052"/>
    </row>
    <row r="747" spans="1:9">
      <c r="A747" s="1049">
        <v>41276</v>
      </c>
      <c r="B747" s="1060">
        <v>40</v>
      </c>
      <c r="C747" s="1051" t="s">
        <v>246</v>
      </c>
      <c r="D747" s="1052" t="s">
        <v>774</v>
      </c>
      <c r="F747" s="1057" t="s">
        <v>339</v>
      </c>
      <c r="G747" s="1052"/>
      <c r="H747" s="1053"/>
      <c r="I747" s="1052"/>
    </row>
    <row r="748" spans="1:9">
      <c r="A748" s="1049">
        <v>41276</v>
      </c>
      <c r="B748" s="1060">
        <v>25</v>
      </c>
      <c r="C748" s="1051" t="s">
        <v>246</v>
      </c>
      <c r="D748" s="1052" t="s">
        <v>337</v>
      </c>
      <c r="F748" s="1057">
        <v>0</v>
      </c>
      <c r="G748" s="1052"/>
      <c r="H748" s="1053"/>
      <c r="I748" s="1052"/>
    </row>
    <row r="749" spans="1:9">
      <c r="A749" s="1049">
        <v>41276</v>
      </c>
      <c r="B749" s="1060">
        <v>100</v>
      </c>
      <c r="C749" s="1051" t="s">
        <v>246</v>
      </c>
      <c r="D749" s="1052" t="s">
        <v>267</v>
      </c>
      <c r="F749" s="1057">
        <v>0</v>
      </c>
      <c r="G749" s="1052"/>
      <c r="H749" s="1053"/>
      <c r="I749" s="1052"/>
    </row>
    <row r="750" spans="1:9">
      <c r="A750" s="1049">
        <v>41276</v>
      </c>
      <c r="B750" s="1060">
        <v>25</v>
      </c>
      <c r="C750" s="1051" t="s">
        <v>246</v>
      </c>
      <c r="D750" s="1052" t="s">
        <v>379</v>
      </c>
      <c r="F750" s="1057" t="s">
        <v>339</v>
      </c>
      <c r="G750" s="1052"/>
      <c r="H750" s="1053"/>
      <c r="I750" s="1052"/>
    </row>
    <row r="751" spans="1:9">
      <c r="A751" s="1049">
        <v>41276</v>
      </c>
      <c r="B751" s="1060">
        <v>10</v>
      </c>
      <c r="C751" s="1051" t="s">
        <v>246</v>
      </c>
      <c r="D751" s="1052" t="s">
        <v>791</v>
      </c>
      <c r="F751" s="1057" t="s">
        <v>339</v>
      </c>
      <c r="G751" s="1052"/>
      <c r="H751" s="1053"/>
      <c r="I751" s="1052"/>
    </row>
    <row r="752" spans="1:9">
      <c r="A752" s="1049">
        <v>41276</v>
      </c>
      <c r="B752" s="1060">
        <v>10</v>
      </c>
      <c r="C752" s="1051" t="s">
        <v>246</v>
      </c>
      <c r="D752" s="1052" t="s">
        <v>338</v>
      </c>
      <c r="F752" s="1057" t="s">
        <v>339</v>
      </c>
      <c r="G752" s="1052"/>
      <c r="H752" s="1053"/>
      <c r="I752" s="1052"/>
    </row>
    <row r="753" spans="1:9">
      <c r="A753" s="1049">
        <v>41276</v>
      </c>
      <c r="B753" s="1060">
        <v>10</v>
      </c>
      <c r="C753" s="1051" t="s">
        <v>246</v>
      </c>
      <c r="D753" s="1052" t="s">
        <v>1001</v>
      </c>
      <c r="F753" s="1057" t="s">
        <v>339</v>
      </c>
      <c r="G753" s="1052"/>
      <c r="H753" s="1053"/>
      <c r="I753" s="1052"/>
    </row>
    <row r="754" spans="1:9">
      <c r="A754" s="1049">
        <v>41276</v>
      </c>
      <c r="B754" s="1060">
        <v>20</v>
      </c>
      <c r="C754" s="1051" t="s">
        <v>246</v>
      </c>
      <c r="D754" s="1052" t="s">
        <v>787</v>
      </c>
      <c r="F754" s="1057" t="s">
        <v>339</v>
      </c>
      <c r="G754" s="1052"/>
      <c r="H754" s="1053"/>
      <c r="I754" s="1052"/>
    </row>
    <row r="755" spans="1:9">
      <c r="A755" s="1049">
        <v>41276</v>
      </c>
      <c r="B755" s="1060">
        <v>25</v>
      </c>
      <c r="C755" s="1051" t="s">
        <v>246</v>
      </c>
      <c r="D755" s="1052" t="s">
        <v>1070</v>
      </c>
      <c r="F755" s="1057" t="s">
        <v>339</v>
      </c>
      <c r="G755" s="1052"/>
      <c r="H755" s="1053"/>
      <c r="I755" s="1052"/>
    </row>
    <row r="756" spans="1:9">
      <c r="A756" s="1049">
        <v>41276</v>
      </c>
      <c r="B756" s="1060">
        <v>50</v>
      </c>
      <c r="C756" s="1051" t="s">
        <v>246</v>
      </c>
      <c r="D756" s="1052" t="s">
        <v>997</v>
      </c>
      <c r="F756" s="1057" t="s">
        <v>339</v>
      </c>
      <c r="G756" s="1052"/>
      <c r="H756" s="1053"/>
      <c r="I756" s="1052"/>
    </row>
    <row r="757" spans="1:9">
      <c r="A757" s="1049">
        <v>41276</v>
      </c>
      <c r="B757" s="1060">
        <v>200</v>
      </c>
      <c r="C757" s="1051" t="s">
        <v>246</v>
      </c>
      <c r="D757" s="1052" t="s">
        <v>911</v>
      </c>
      <c r="F757" s="1057">
        <v>0</v>
      </c>
      <c r="G757" s="1052"/>
      <c r="H757" s="1053"/>
      <c r="I757" s="1052"/>
    </row>
    <row r="758" spans="1:9">
      <c r="A758" s="1049">
        <v>41276</v>
      </c>
      <c r="B758" s="1060">
        <v>10</v>
      </c>
      <c r="C758" s="1051" t="s">
        <v>246</v>
      </c>
      <c r="D758" s="1052" t="s">
        <v>371</v>
      </c>
      <c r="F758" s="1057" t="s">
        <v>339</v>
      </c>
      <c r="G758" s="1052"/>
      <c r="H758" s="1053"/>
      <c r="I758" s="1052"/>
    </row>
    <row r="759" spans="1:9">
      <c r="A759" s="1049">
        <v>41276</v>
      </c>
      <c r="B759" s="1060">
        <v>30</v>
      </c>
      <c r="C759" s="1051" t="s">
        <v>246</v>
      </c>
      <c r="D759" s="1052" t="s">
        <v>792</v>
      </c>
      <c r="F759" s="1057" t="s">
        <v>339</v>
      </c>
      <c r="G759" s="1052"/>
      <c r="H759" s="1053"/>
      <c r="I759" s="1052"/>
    </row>
    <row r="760" spans="1:9">
      <c r="A760" s="1049">
        <v>41276</v>
      </c>
      <c r="B760" s="1060">
        <v>10</v>
      </c>
      <c r="C760" s="1051" t="s">
        <v>246</v>
      </c>
      <c r="D760" s="1052" t="s">
        <v>955</v>
      </c>
      <c r="F760" s="1057">
        <v>0</v>
      </c>
      <c r="G760" s="1052"/>
      <c r="H760" s="1053"/>
      <c r="I760" s="1052"/>
    </row>
    <row r="761" spans="1:9">
      <c r="A761" s="1049">
        <v>41276</v>
      </c>
      <c r="B761" s="1060">
        <v>10</v>
      </c>
      <c r="C761" s="1051" t="s">
        <v>246</v>
      </c>
      <c r="D761" s="1052" t="s">
        <v>993</v>
      </c>
      <c r="F761" s="1057" t="s">
        <v>339</v>
      </c>
      <c r="G761" s="1052"/>
      <c r="H761" s="1053"/>
      <c r="I761" s="1052"/>
    </row>
    <row r="762" spans="1:9">
      <c r="A762" s="1049">
        <v>41276</v>
      </c>
      <c r="B762" s="1060">
        <v>20</v>
      </c>
      <c r="C762" s="1051" t="s">
        <v>246</v>
      </c>
      <c r="D762" s="1052" t="s">
        <v>342</v>
      </c>
      <c r="F762" s="1057" t="s">
        <v>339</v>
      </c>
      <c r="G762" s="1052"/>
      <c r="H762" s="1053"/>
      <c r="I762" s="1052"/>
    </row>
    <row r="763" spans="1:9">
      <c r="A763" s="1049">
        <v>41276</v>
      </c>
      <c r="B763" s="1060">
        <v>10</v>
      </c>
      <c r="C763" s="1051" t="s">
        <v>246</v>
      </c>
      <c r="D763" s="1052" t="s">
        <v>1040</v>
      </c>
      <c r="F763" s="1057" t="s">
        <v>339</v>
      </c>
      <c r="G763" s="1052"/>
      <c r="H763" s="1053"/>
      <c r="I763" s="1052"/>
    </row>
    <row r="764" spans="1:9">
      <c r="A764" s="1049">
        <v>41276</v>
      </c>
      <c r="B764" s="1060">
        <v>15</v>
      </c>
      <c r="C764" s="1051" t="s">
        <v>246</v>
      </c>
      <c r="D764" s="1052" t="s">
        <v>248</v>
      </c>
      <c r="F764" s="1057">
        <v>0</v>
      </c>
      <c r="G764" s="1052"/>
      <c r="H764" s="1053"/>
      <c r="I764" s="1052"/>
    </row>
    <row r="765" spans="1:9">
      <c r="A765" s="1049">
        <v>41276</v>
      </c>
      <c r="B765" s="1060">
        <v>15</v>
      </c>
      <c r="C765" s="1051" t="s">
        <v>246</v>
      </c>
      <c r="D765" s="1052" t="s">
        <v>954</v>
      </c>
      <c r="F765" s="1057">
        <v>0</v>
      </c>
      <c r="G765" s="1052"/>
      <c r="H765" s="1053"/>
      <c r="I765" s="1052"/>
    </row>
    <row r="766" spans="1:9">
      <c r="A766" s="1049">
        <v>41276</v>
      </c>
      <c r="B766" s="1060">
        <v>10</v>
      </c>
      <c r="C766" s="1051" t="s">
        <v>246</v>
      </c>
      <c r="D766" s="1052" t="s">
        <v>1027</v>
      </c>
      <c r="F766" s="1057" t="s">
        <v>339</v>
      </c>
      <c r="G766" s="1052"/>
      <c r="H766" s="1053"/>
      <c r="I766" s="1052"/>
    </row>
    <row r="767" spans="1:9">
      <c r="A767" s="1049">
        <v>41276</v>
      </c>
      <c r="B767" s="1060">
        <v>10</v>
      </c>
      <c r="C767" s="1051" t="s">
        <v>246</v>
      </c>
      <c r="D767" s="1052" t="s">
        <v>369</v>
      </c>
      <c r="F767" s="1057">
        <v>0</v>
      </c>
      <c r="G767" s="1052"/>
      <c r="H767" s="1053"/>
      <c r="I767" s="1052"/>
    </row>
    <row r="768" spans="1:9">
      <c r="A768" s="1049">
        <v>41276</v>
      </c>
      <c r="B768" s="1060">
        <v>10</v>
      </c>
      <c r="C768" s="1051" t="s">
        <v>246</v>
      </c>
      <c r="D768" s="1052" t="s">
        <v>781</v>
      </c>
      <c r="F768" s="1057" t="s">
        <v>339</v>
      </c>
      <c r="G768" s="1052"/>
      <c r="H768" s="1053"/>
      <c r="I768" s="1052"/>
    </row>
    <row r="769" spans="1:9">
      <c r="A769" s="1049">
        <v>41276</v>
      </c>
      <c r="B769" s="1060">
        <v>25</v>
      </c>
      <c r="C769" s="1051" t="s">
        <v>246</v>
      </c>
      <c r="D769" s="1052" t="s">
        <v>780</v>
      </c>
      <c r="F769" s="1057" t="s">
        <v>339</v>
      </c>
      <c r="G769" s="1052"/>
      <c r="H769" s="1053"/>
      <c r="I769" s="1052"/>
    </row>
    <row r="770" spans="1:9">
      <c r="A770" s="1049">
        <v>41276</v>
      </c>
      <c r="B770" s="1060">
        <v>75</v>
      </c>
      <c r="C770" s="1051" t="s">
        <v>246</v>
      </c>
      <c r="D770" s="1052" t="s">
        <v>308</v>
      </c>
      <c r="F770" s="1057" t="s">
        <v>339</v>
      </c>
      <c r="G770" s="1052"/>
      <c r="H770" s="1053"/>
      <c r="I770" s="1052"/>
    </row>
    <row r="771" spans="1:9">
      <c r="A771" s="1049">
        <v>41276</v>
      </c>
      <c r="B771" s="1060">
        <v>10</v>
      </c>
      <c r="C771" s="1051" t="s">
        <v>246</v>
      </c>
      <c r="D771" s="1052" t="s">
        <v>317</v>
      </c>
      <c r="F771" s="1057" t="s">
        <v>339</v>
      </c>
      <c r="G771" s="1052"/>
      <c r="H771" s="1053"/>
      <c r="I771" s="1052"/>
    </row>
    <row r="772" spans="1:9">
      <c r="A772" s="1049">
        <v>41276</v>
      </c>
      <c r="B772" s="1060">
        <v>10</v>
      </c>
      <c r="C772" s="1051" t="s">
        <v>246</v>
      </c>
      <c r="D772" s="1052" t="s">
        <v>951</v>
      </c>
      <c r="F772" s="1057" t="s">
        <v>339</v>
      </c>
      <c r="G772" s="1052"/>
      <c r="H772" s="1053"/>
      <c r="I772" s="1052"/>
    </row>
    <row r="773" spans="1:9">
      <c r="A773" s="1049">
        <v>41276</v>
      </c>
      <c r="B773" s="1060">
        <v>10</v>
      </c>
      <c r="C773" s="1051" t="s">
        <v>246</v>
      </c>
      <c r="D773" s="1052" t="s">
        <v>1063</v>
      </c>
      <c r="F773" s="1057">
        <v>0</v>
      </c>
      <c r="G773" s="1052"/>
      <c r="H773" s="1053"/>
      <c r="I773" s="1052"/>
    </row>
    <row r="774" spans="1:9">
      <c r="A774" s="1049">
        <v>41276</v>
      </c>
      <c r="B774" s="1060">
        <v>25</v>
      </c>
      <c r="C774" s="1051" t="s">
        <v>246</v>
      </c>
      <c r="D774" s="1052" t="s">
        <v>995</v>
      </c>
      <c r="F774" s="1057" t="s">
        <v>339</v>
      </c>
      <c r="G774" s="1052"/>
      <c r="H774" s="1053"/>
      <c r="I774" s="1052"/>
    </row>
    <row r="775" spans="1:9">
      <c r="A775" s="1049">
        <v>41276</v>
      </c>
      <c r="B775" s="1060">
        <v>10</v>
      </c>
      <c r="C775" s="1051" t="s">
        <v>246</v>
      </c>
      <c r="D775" s="1052" t="s">
        <v>1056</v>
      </c>
      <c r="F775" s="1057" t="s">
        <v>339</v>
      </c>
      <c r="G775" s="1052"/>
      <c r="H775" s="1053"/>
      <c r="I775" s="1052"/>
    </row>
    <row r="776" spans="1:9">
      <c r="A776" s="1049">
        <v>41276</v>
      </c>
      <c r="B776" s="1060">
        <v>30</v>
      </c>
      <c r="C776" s="1051" t="s">
        <v>246</v>
      </c>
      <c r="D776" s="1052" t="s">
        <v>1069</v>
      </c>
      <c r="F776" s="1057">
        <v>0</v>
      </c>
      <c r="G776" s="1052"/>
      <c r="H776" s="1053"/>
      <c r="I776" s="1052"/>
    </row>
    <row r="777" spans="1:9">
      <c r="A777" s="1049">
        <v>41276</v>
      </c>
      <c r="B777" s="1060">
        <v>180</v>
      </c>
      <c r="C777" s="1051" t="s">
        <v>246</v>
      </c>
      <c r="D777" s="1052" t="s">
        <v>783</v>
      </c>
      <c r="F777" s="1057">
        <v>0</v>
      </c>
      <c r="G777" s="1052"/>
      <c r="H777" s="1053"/>
      <c r="I777" s="1052"/>
    </row>
    <row r="778" spans="1:9">
      <c r="A778" s="1049">
        <v>41276</v>
      </c>
      <c r="B778" s="1060">
        <v>10</v>
      </c>
      <c r="C778" s="1051" t="s">
        <v>246</v>
      </c>
      <c r="D778" s="1052" t="s">
        <v>996</v>
      </c>
      <c r="F778" s="1057">
        <v>0</v>
      </c>
      <c r="G778" s="1052"/>
      <c r="H778" s="1053"/>
      <c r="I778" s="1052"/>
    </row>
    <row r="779" spans="1:9">
      <c r="A779" s="1049">
        <v>41276</v>
      </c>
      <c r="B779" s="1060">
        <v>261</v>
      </c>
      <c r="C779" s="1051" t="s">
        <v>246</v>
      </c>
      <c r="D779" s="1052" t="s">
        <v>344</v>
      </c>
      <c r="F779" s="1057" t="s">
        <v>339</v>
      </c>
      <c r="G779" s="1052"/>
      <c r="H779" s="1053"/>
      <c r="I779" s="1052"/>
    </row>
    <row r="780" spans="1:9">
      <c r="A780" s="1049">
        <v>41276</v>
      </c>
      <c r="B780" s="1060">
        <v>15</v>
      </c>
      <c r="C780" s="1051" t="s">
        <v>246</v>
      </c>
      <c r="D780" s="1052" t="s">
        <v>912</v>
      </c>
      <c r="F780" s="1057">
        <v>0</v>
      </c>
      <c r="G780" s="1052"/>
      <c r="H780" s="1053"/>
      <c r="I780" s="1052"/>
    </row>
    <row r="781" spans="1:9">
      <c r="A781" s="1049">
        <v>41276</v>
      </c>
      <c r="B781" s="1060">
        <v>15</v>
      </c>
      <c r="C781" s="1051" t="s">
        <v>246</v>
      </c>
      <c r="D781" s="1052" t="s">
        <v>753</v>
      </c>
      <c r="F781" s="1057" t="s">
        <v>339</v>
      </c>
      <c r="G781" s="1052"/>
      <c r="H781" s="1053"/>
      <c r="I781" s="1052"/>
    </row>
    <row r="782" spans="1:9">
      <c r="A782" s="1049">
        <v>41276</v>
      </c>
      <c r="B782" s="1060">
        <v>12.5</v>
      </c>
      <c r="C782" s="1051" t="s">
        <v>246</v>
      </c>
      <c r="D782" s="1052" t="s">
        <v>913</v>
      </c>
      <c r="F782" s="1057" t="s">
        <v>339</v>
      </c>
      <c r="G782" s="1052"/>
      <c r="H782" s="1053"/>
      <c r="I782" s="1052"/>
    </row>
    <row r="783" spans="1:9">
      <c r="A783" s="1049">
        <v>41276</v>
      </c>
      <c r="B783" s="1060">
        <v>50</v>
      </c>
      <c r="C783" s="1051" t="s">
        <v>246</v>
      </c>
      <c r="D783" s="1052" t="s">
        <v>998</v>
      </c>
      <c r="F783" s="1057" t="s">
        <v>339</v>
      </c>
      <c r="G783" s="1052"/>
      <c r="H783" s="1053"/>
      <c r="I783" s="1052"/>
    </row>
    <row r="784" spans="1:9">
      <c r="A784" s="1049">
        <v>41276</v>
      </c>
      <c r="B784" s="1060">
        <v>50</v>
      </c>
      <c r="C784" s="1051" t="s">
        <v>246</v>
      </c>
      <c r="D784" s="1052" t="s">
        <v>252</v>
      </c>
      <c r="F784" s="1057" t="s">
        <v>339</v>
      </c>
      <c r="G784" s="1052"/>
      <c r="H784" s="1053"/>
      <c r="I784" s="1052"/>
    </row>
    <row r="785" spans="1:9">
      <c r="A785" s="1049">
        <v>41276</v>
      </c>
      <c r="B785" s="1060">
        <v>10</v>
      </c>
      <c r="C785" s="1051" t="s">
        <v>246</v>
      </c>
      <c r="D785" s="1052" t="s">
        <v>1005</v>
      </c>
      <c r="F785" s="1057" t="s">
        <v>339</v>
      </c>
      <c r="G785" s="1052"/>
      <c r="H785" s="1053"/>
      <c r="I785" s="1052"/>
    </row>
    <row r="786" spans="1:9">
      <c r="A786" s="1049">
        <v>41276</v>
      </c>
      <c r="B786" s="1060">
        <v>10</v>
      </c>
      <c r="C786" s="1051" t="s">
        <v>246</v>
      </c>
      <c r="D786" s="1052" t="s">
        <v>367</v>
      </c>
      <c r="F786" s="1057" t="s">
        <v>339</v>
      </c>
      <c r="G786" s="1052"/>
      <c r="H786" s="1053"/>
      <c r="I786" s="1052"/>
    </row>
    <row r="787" spans="1:9">
      <c r="A787" s="1049">
        <v>41276</v>
      </c>
      <c r="B787" s="1060">
        <v>15</v>
      </c>
      <c r="C787" s="1051" t="s">
        <v>246</v>
      </c>
      <c r="D787" s="1052" t="s">
        <v>999</v>
      </c>
      <c r="F787" s="1057" t="s">
        <v>339</v>
      </c>
      <c r="G787" s="1052"/>
      <c r="H787" s="1053"/>
      <c r="I787" s="1052"/>
    </row>
    <row r="788" spans="1:9">
      <c r="A788" s="1049">
        <v>41276</v>
      </c>
      <c r="B788" s="1060">
        <v>15</v>
      </c>
      <c r="C788" s="1051" t="s">
        <v>246</v>
      </c>
      <c r="D788" s="1052" t="s">
        <v>280</v>
      </c>
      <c r="F788" s="1057" t="s">
        <v>339</v>
      </c>
      <c r="G788" s="1052"/>
      <c r="H788" s="1053"/>
      <c r="I788" s="1052"/>
    </row>
    <row r="789" spans="1:9">
      <c r="A789" s="1049">
        <v>41276</v>
      </c>
      <c r="B789" s="1060">
        <v>10</v>
      </c>
      <c r="C789" s="1051" t="s">
        <v>246</v>
      </c>
      <c r="D789" s="1052" t="s">
        <v>994</v>
      </c>
      <c r="F789" s="1057" t="s">
        <v>339</v>
      </c>
      <c r="G789" s="1052"/>
      <c r="H789" s="1053"/>
      <c r="I789" s="1052"/>
    </row>
    <row r="790" spans="1:9">
      <c r="A790" s="1049">
        <v>41276</v>
      </c>
      <c r="B790" s="1060">
        <v>863.03</v>
      </c>
      <c r="C790" s="1051" t="s">
        <v>246</v>
      </c>
      <c r="D790" s="1052" t="s">
        <v>422</v>
      </c>
      <c r="F790" s="1057">
        <v>0</v>
      </c>
      <c r="G790" s="1052"/>
      <c r="H790" s="1053"/>
      <c r="I790" s="1052"/>
    </row>
    <row r="791" spans="1:9">
      <c r="A791" s="1049">
        <v>41276</v>
      </c>
      <c r="B791" s="1060">
        <v>20</v>
      </c>
      <c r="C791" s="1051" t="s">
        <v>246</v>
      </c>
      <c r="D791" s="1052" t="s">
        <v>389</v>
      </c>
      <c r="F791" s="1057">
        <v>0</v>
      </c>
      <c r="G791" s="1052"/>
      <c r="H791" s="1053"/>
      <c r="I791" s="1052"/>
    </row>
    <row r="792" spans="1:9">
      <c r="A792" s="1049">
        <v>41276</v>
      </c>
      <c r="B792" s="1060">
        <v>30</v>
      </c>
      <c r="C792" s="1051" t="s">
        <v>246</v>
      </c>
      <c r="D792" s="1052" t="s">
        <v>1123</v>
      </c>
      <c r="F792" s="1057">
        <v>0</v>
      </c>
      <c r="G792" s="1052"/>
      <c r="H792" s="1053"/>
      <c r="I792" s="1052"/>
    </row>
    <row r="793" spans="1:9">
      <c r="A793" s="1049">
        <v>41276</v>
      </c>
      <c r="B793" s="1060">
        <v>3</v>
      </c>
      <c r="C793" s="1051" t="s">
        <v>246</v>
      </c>
      <c r="D793" s="1052" t="s">
        <v>426</v>
      </c>
      <c r="F793" s="1057">
        <v>0</v>
      </c>
      <c r="G793" s="1052"/>
      <c r="H793" s="1053"/>
      <c r="I793" s="1052"/>
    </row>
    <row r="794" spans="1:9">
      <c r="A794" s="1049">
        <v>41276</v>
      </c>
      <c r="B794" s="1060">
        <v>50</v>
      </c>
      <c r="C794" s="1051" t="s">
        <v>246</v>
      </c>
      <c r="D794" s="1052" t="s">
        <v>250</v>
      </c>
      <c r="F794" s="1057">
        <v>0</v>
      </c>
      <c r="G794" s="1052"/>
      <c r="H794" s="1053"/>
      <c r="I794" s="1052"/>
    </row>
    <row r="795" spans="1:9">
      <c r="A795" s="1049">
        <v>41276</v>
      </c>
      <c r="B795" s="1060">
        <v>40</v>
      </c>
      <c r="C795" s="1051" t="s">
        <v>246</v>
      </c>
      <c r="D795" s="1052" t="s">
        <v>387</v>
      </c>
      <c r="F795" s="1057">
        <v>0</v>
      </c>
      <c r="G795" s="1052"/>
      <c r="H795" s="1053"/>
      <c r="I795" s="1052"/>
    </row>
    <row r="796" spans="1:9">
      <c r="A796" s="1049">
        <v>41276</v>
      </c>
      <c r="B796" s="1060">
        <v>30</v>
      </c>
      <c r="C796" s="1051" t="s">
        <v>246</v>
      </c>
      <c r="D796" s="1052" t="s">
        <v>424</v>
      </c>
      <c r="F796" s="1057" t="s">
        <v>339</v>
      </c>
      <c r="G796" s="1052"/>
      <c r="H796" s="1053"/>
      <c r="I796" s="1052"/>
    </row>
    <row r="797" spans="1:9">
      <c r="A797" s="1049">
        <v>41276</v>
      </c>
      <c r="B797" s="1060">
        <v>30</v>
      </c>
      <c r="C797" s="1051" t="s">
        <v>246</v>
      </c>
      <c r="D797" s="1052" t="s">
        <v>751</v>
      </c>
      <c r="F797" s="1057" t="s">
        <v>339</v>
      </c>
      <c r="G797" s="1052"/>
      <c r="H797" s="1053"/>
      <c r="I797" s="1052"/>
    </row>
    <row r="798" spans="1:9">
      <c r="A798" s="1049">
        <v>41276</v>
      </c>
      <c r="B798" s="1060">
        <v>25</v>
      </c>
      <c r="C798" s="1051" t="s">
        <v>246</v>
      </c>
      <c r="D798" s="1052" t="s">
        <v>402</v>
      </c>
      <c r="F798" s="1057">
        <v>0</v>
      </c>
      <c r="G798" s="1052"/>
      <c r="H798" s="1053"/>
      <c r="I798" s="1052"/>
    </row>
    <row r="799" spans="1:9">
      <c r="A799" s="1049">
        <v>41276</v>
      </c>
      <c r="B799" s="1060">
        <v>10</v>
      </c>
      <c r="C799" s="1051" t="s">
        <v>246</v>
      </c>
      <c r="D799" s="1052" t="s">
        <v>772</v>
      </c>
      <c r="F799" s="1057" t="s">
        <v>339</v>
      </c>
      <c r="G799" s="1052"/>
      <c r="H799" s="1053"/>
      <c r="I799" s="1052"/>
    </row>
    <row r="800" spans="1:9">
      <c r="A800" s="1049">
        <v>41276</v>
      </c>
      <c r="B800" s="1060">
        <v>20</v>
      </c>
      <c r="C800" s="1051" t="s">
        <v>246</v>
      </c>
      <c r="D800" s="1052" t="s">
        <v>254</v>
      </c>
      <c r="F800" s="1057" t="s">
        <v>339</v>
      </c>
      <c r="G800" s="1052"/>
      <c r="H800" s="1053"/>
      <c r="I800" s="1052"/>
    </row>
    <row r="801" spans="1:9">
      <c r="A801" s="1049">
        <v>41276</v>
      </c>
      <c r="B801" s="1060">
        <v>120</v>
      </c>
      <c r="C801" s="1051" t="s">
        <v>246</v>
      </c>
      <c r="D801" s="1052" t="s">
        <v>928</v>
      </c>
      <c r="F801" s="1057" t="s">
        <v>339</v>
      </c>
      <c r="G801" s="1052"/>
      <c r="H801" s="1053"/>
      <c r="I801" s="1052"/>
    </row>
    <row r="802" spans="1:9">
      <c r="A802" s="1049">
        <v>41276</v>
      </c>
      <c r="B802" s="1060">
        <v>50</v>
      </c>
      <c r="C802" s="1051" t="s">
        <v>246</v>
      </c>
      <c r="D802" s="1052" t="s">
        <v>776</v>
      </c>
      <c r="F802" s="1057" t="s">
        <v>339</v>
      </c>
      <c r="G802" s="1052"/>
      <c r="H802" s="1053"/>
      <c r="I802" s="1052"/>
    </row>
    <row r="803" spans="1:9">
      <c r="A803" s="1049">
        <v>41276</v>
      </c>
      <c r="B803" s="1060">
        <v>5</v>
      </c>
      <c r="C803" s="1051" t="s">
        <v>246</v>
      </c>
      <c r="D803" s="1052" t="s">
        <v>1029</v>
      </c>
      <c r="F803" s="1057" t="s">
        <v>339</v>
      </c>
      <c r="G803" s="1052"/>
      <c r="H803" s="1053"/>
      <c r="I803" s="1052"/>
    </row>
    <row r="804" spans="1:9">
      <c r="A804" s="1049">
        <v>41276</v>
      </c>
      <c r="B804" s="1060">
        <v>10</v>
      </c>
      <c r="C804" s="1051" t="s">
        <v>246</v>
      </c>
      <c r="D804" s="1052" t="s">
        <v>388</v>
      </c>
      <c r="F804" s="1057" t="s">
        <v>339</v>
      </c>
      <c r="G804" s="1052"/>
      <c r="H804" s="1053"/>
      <c r="I804" s="1052"/>
    </row>
    <row r="805" spans="1:9">
      <c r="A805" s="1049">
        <v>41276</v>
      </c>
      <c r="B805" s="1060">
        <v>5</v>
      </c>
      <c r="C805" s="1051" t="s">
        <v>246</v>
      </c>
      <c r="D805" s="1052" t="s">
        <v>755</v>
      </c>
      <c r="F805" s="1057" t="s">
        <v>339</v>
      </c>
      <c r="G805" s="1052"/>
      <c r="H805" s="1053"/>
      <c r="I805" s="1052"/>
    </row>
    <row r="806" spans="1:9">
      <c r="A806" s="1049">
        <v>41276</v>
      </c>
      <c r="B806" s="1060">
        <v>20</v>
      </c>
      <c r="C806" s="1051" t="s">
        <v>246</v>
      </c>
      <c r="D806" s="1052" t="s">
        <v>952</v>
      </c>
      <c r="F806" s="1057" t="s">
        <v>339</v>
      </c>
      <c r="G806" s="1052"/>
      <c r="H806" s="1053"/>
      <c r="I806" s="1052"/>
    </row>
    <row r="807" spans="1:9">
      <c r="A807" s="1049">
        <v>41276</v>
      </c>
      <c r="B807" s="1060">
        <v>75</v>
      </c>
      <c r="C807" s="1051" t="s">
        <v>246</v>
      </c>
      <c r="D807" s="1052" t="s">
        <v>1003</v>
      </c>
      <c r="F807" s="1057">
        <v>0</v>
      </c>
      <c r="G807" s="1052"/>
      <c r="H807" s="1053"/>
      <c r="I807" s="1052"/>
    </row>
    <row r="808" spans="1:9">
      <c r="A808" s="1049">
        <v>41276</v>
      </c>
      <c r="B808" s="1060">
        <v>20</v>
      </c>
      <c r="C808" s="1051" t="s">
        <v>246</v>
      </c>
      <c r="D808" s="1052" t="s">
        <v>1028</v>
      </c>
      <c r="F808" s="1057" t="s">
        <v>339</v>
      </c>
      <c r="G808" s="1052"/>
      <c r="H808" s="1053"/>
      <c r="I808" s="1052"/>
    </row>
    <row r="809" spans="1:9">
      <c r="A809" s="1049">
        <v>41276</v>
      </c>
      <c r="B809" s="1060">
        <v>50</v>
      </c>
      <c r="C809" s="1051" t="s">
        <v>246</v>
      </c>
      <c r="D809" s="1052" t="s">
        <v>754</v>
      </c>
      <c r="F809" s="1057" t="s">
        <v>339</v>
      </c>
      <c r="G809" s="1052"/>
      <c r="H809" s="1053"/>
      <c r="I809" s="1052"/>
    </row>
    <row r="810" spans="1:9">
      <c r="A810" s="1049">
        <v>41277</v>
      </c>
      <c r="B810" s="1060">
        <v>400</v>
      </c>
      <c r="C810" s="1051" t="s">
        <v>246</v>
      </c>
      <c r="D810" s="1052" t="s">
        <v>778</v>
      </c>
      <c r="F810" s="1057" t="s">
        <v>339</v>
      </c>
      <c r="G810" s="1052"/>
      <c r="H810" s="1053"/>
      <c r="I810" s="1052"/>
    </row>
    <row r="811" spans="1:9">
      <c r="A811" s="1049">
        <v>41277</v>
      </c>
      <c r="B811" s="1060">
        <v>5</v>
      </c>
      <c r="C811" s="1051" t="s">
        <v>246</v>
      </c>
      <c r="D811" s="1052" t="s">
        <v>777</v>
      </c>
      <c r="F811" s="1057" t="s">
        <v>339</v>
      </c>
      <c r="G811" s="1052"/>
      <c r="H811" s="1053"/>
      <c r="I811" s="1052"/>
    </row>
    <row r="812" spans="1:9">
      <c r="A812" s="1049">
        <v>41277</v>
      </c>
      <c r="B812" s="1060">
        <v>50</v>
      </c>
      <c r="C812" s="1051" t="s">
        <v>246</v>
      </c>
      <c r="D812" s="1052" t="s">
        <v>1105</v>
      </c>
      <c r="F812" s="1057">
        <v>0</v>
      </c>
      <c r="G812" s="1052"/>
      <c r="H812" s="1053"/>
      <c r="I812" s="1052"/>
    </row>
    <row r="813" spans="1:9">
      <c r="A813" s="1049">
        <v>41278</v>
      </c>
      <c r="B813" s="1060">
        <v>170</v>
      </c>
      <c r="C813" s="1051" t="s">
        <v>246</v>
      </c>
      <c r="D813" s="1052" t="s">
        <v>788</v>
      </c>
      <c r="F813" s="1057" t="s">
        <v>339</v>
      </c>
      <c r="G813" s="1052"/>
      <c r="H813" s="1053"/>
      <c r="I813" s="1052"/>
    </row>
    <row r="814" spans="1:9">
      <c r="A814" s="1049">
        <v>41281</v>
      </c>
      <c r="B814" s="1060">
        <v>95.96</v>
      </c>
      <c r="C814" s="1051">
        <v>103552</v>
      </c>
      <c r="D814" s="1052" t="s">
        <v>1124</v>
      </c>
      <c r="F814" s="1057">
        <v>0</v>
      </c>
      <c r="G814" s="1052"/>
      <c r="H814" s="1053"/>
      <c r="I814" s="1052"/>
    </row>
    <row r="815" spans="1:9">
      <c r="A815" s="1049">
        <v>41281</v>
      </c>
      <c r="B815" s="1060">
        <v>500</v>
      </c>
      <c r="C815" s="1051" t="s">
        <v>1125</v>
      </c>
      <c r="D815" s="1052" t="s">
        <v>1126</v>
      </c>
      <c r="F815" s="1057">
        <v>0</v>
      </c>
      <c r="G815" s="1052"/>
      <c r="H815" s="1053"/>
      <c r="I815" s="1052"/>
    </row>
    <row r="816" spans="1:9">
      <c r="A816" s="1049">
        <v>41281</v>
      </c>
      <c r="B816" s="1060">
        <v>11478.3</v>
      </c>
      <c r="C816" s="1051" t="s">
        <v>1125</v>
      </c>
      <c r="D816" s="1052" t="s">
        <v>1012</v>
      </c>
      <c r="F816" s="1057">
        <v>0</v>
      </c>
      <c r="G816" s="1052"/>
      <c r="H816" s="1053"/>
      <c r="I816" s="1052"/>
    </row>
    <row r="817" spans="1:9">
      <c r="A817" s="1049">
        <v>41281</v>
      </c>
      <c r="B817" s="1060">
        <v>15</v>
      </c>
      <c r="C817" s="1051" t="s">
        <v>1087</v>
      </c>
      <c r="D817" s="1052" t="s">
        <v>1088</v>
      </c>
      <c r="F817" s="1057">
        <v>0</v>
      </c>
      <c r="G817" s="1052"/>
      <c r="H817" s="1053"/>
      <c r="I817" s="1052"/>
    </row>
    <row r="818" spans="1:9">
      <c r="A818" s="1049">
        <v>41281</v>
      </c>
      <c r="B818" s="1060">
        <v>50</v>
      </c>
      <c r="C818" s="1051" t="s">
        <v>1087</v>
      </c>
      <c r="D818" s="1052" t="s">
        <v>1089</v>
      </c>
      <c r="F818" s="1057">
        <v>0</v>
      </c>
      <c r="G818" s="1052"/>
      <c r="H818" s="1053"/>
      <c r="I818" s="1052"/>
    </row>
    <row r="819" spans="1:9">
      <c r="A819" s="1049">
        <v>41281</v>
      </c>
      <c r="B819" s="1060">
        <v>30</v>
      </c>
      <c r="C819" s="1051">
        <v>103001</v>
      </c>
      <c r="D819" s="1052" t="s">
        <v>971</v>
      </c>
      <c r="F819" s="1057">
        <v>0</v>
      </c>
      <c r="G819" s="1052"/>
      <c r="H819" s="1053"/>
      <c r="I819" s="1052"/>
    </row>
    <row r="820" spans="1:9">
      <c r="A820" s="1049">
        <v>41281</v>
      </c>
      <c r="B820" s="1060">
        <v>100</v>
      </c>
      <c r="C820" s="1051">
        <v>103002</v>
      </c>
      <c r="D820" s="1052" t="s">
        <v>1127</v>
      </c>
      <c r="F820" s="1057">
        <v>0</v>
      </c>
      <c r="G820" s="1052"/>
      <c r="H820" s="1053"/>
      <c r="I820" s="1052"/>
    </row>
    <row r="821" spans="1:9">
      <c r="A821" s="1049">
        <v>41281</v>
      </c>
      <c r="B821" s="1060">
        <v>40</v>
      </c>
      <c r="C821" s="1051" t="s">
        <v>246</v>
      </c>
      <c r="D821" s="1052" t="s">
        <v>1030</v>
      </c>
      <c r="F821" s="1057" t="s">
        <v>339</v>
      </c>
      <c r="G821" s="1052"/>
      <c r="H821" s="1053"/>
      <c r="I821" s="1052"/>
    </row>
    <row r="822" spans="1:9">
      <c r="A822" s="1049">
        <v>41281</v>
      </c>
      <c r="B822" s="1060">
        <v>10</v>
      </c>
      <c r="C822" s="1051" t="s">
        <v>246</v>
      </c>
      <c r="D822" s="1052" t="s">
        <v>956</v>
      </c>
      <c r="F822" s="1057" t="s">
        <v>339</v>
      </c>
      <c r="G822" s="1052"/>
      <c r="H822" s="1053"/>
      <c r="I822" s="1052"/>
    </row>
    <row r="823" spans="1:9">
      <c r="A823" s="1049">
        <v>41281</v>
      </c>
      <c r="B823" s="1060">
        <v>5</v>
      </c>
      <c r="C823" s="1051" t="s">
        <v>246</v>
      </c>
      <c r="D823" s="1052" t="s">
        <v>318</v>
      </c>
      <c r="F823" s="1057" t="s">
        <v>339</v>
      </c>
      <c r="G823" s="1052"/>
      <c r="H823" s="1053"/>
      <c r="I823" s="1052"/>
    </row>
    <row r="824" spans="1:9">
      <c r="A824" s="1049">
        <v>41281</v>
      </c>
      <c r="B824" s="1060">
        <v>15</v>
      </c>
      <c r="C824" s="1051" t="s">
        <v>246</v>
      </c>
      <c r="D824" s="1052" t="s">
        <v>306</v>
      </c>
      <c r="F824" s="1057" t="s">
        <v>339</v>
      </c>
      <c r="G824" s="1052"/>
      <c r="H824" s="1053"/>
      <c r="I824" s="1052"/>
    </row>
    <row r="825" spans="1:9">
      <c r="A825" s="1049">
        <v>41281</v>
      </c>
      <c r="B825" s="1060">
        <v>100</v>
      </c>
      <c r="C825" s="1051" t="s">
        <v>246</v>
      </c>
      <c r="D825" s="1052" t="s">
        <v>1000</v>
      </c>
      <c r="F825" s="1057">
        <v>0</v>
      </c>
      <c r="G825" s="1052"/>
      <c r="H825" s="1053"/>
      <c r="I825" s="1052"/>
    </row>
    <row r="826" spans="1:9">
      <c r="A826" s="1049">
        <v>41281</v>
      </c>
      <c r="B826" s="1060">
        <v>5</v>
      </c>
      <c r="C826" s="1051" t="s">
        <v>246</v>
      </c>
      <c r="D826" s="1052" t="s">
        <v>310</v>
      </c>
      <c r="F826" s="1057" t="s">
        <v>339</v>
      </c>
      <c r="G826" s="1052"/>
      <c r="H826" s="1053"/>
      <c r="I826" s="1052"/>
    </row>
    <row r="827" spans="1:9">
      <c r="A827" s="1049">
        <v>41281</v>
      </c>
      <c r="B827" s="1060">
        <v>55</v>
      </c>
      <c r="C827" s="1051" t="s">
        <v>246</v>
      </c>
      <c r="D827" s="1052" t="s">
        <v>307</v>
      </c>
      <c r="F827" s="1057">
        <v>0</v>
      </c>
      <c r="G827" s="1052"/>
      <c r="H827" s="1053"/>
      <c r="I827" s="1052"/>
    </row>
    <row r="828" spans="1:9">
      <c r="A828" s="1049">
        <v>41283</v>
      </c>
      <c r="B828" s="1060">
        <v>24.8</v>
      </c>
      <c r="C828" s="1051" t="s">
        <v>246</v>
      </c>
      <c r="D828" s="1052" t="s">
        <v>429</v>
      </c>
      <c r="F828" s="1057">
        <v>0</v>
      </c>
      <c r="G828" s="1052"/>
      <c r="H828" s="1053"/>
      <c r="I828" s="1052"/>
    </row>
    <row r="829" spans="1:9">
      <c r="A829" s="1049">
        <v>41283</v>
      </c>
      <c r="B829" s="1060">
        <v>500</v>
      </c>
      <c r="C829" s="1051" t="s">
        <v>246</v>
      </c>
      <c r="D829" s="1052" t="s">
        <v>276</v>
      </c>
      <c r="F829" s="1057">
        <v>0</v>
      </c>
      <c r="G829" s="1052"/>
      <c r="H829" s="1053"/>
      <c r="I829" s="1052"/>
    </row>
    <row r="830" spans="1:9">
      <c r="A830" s="1049">
        <v>41283</v>
      </c>
      <c r="B830" s="1060">
        <v>500</v>
      </c>
      <c r="C830" s="1051" t="s">
        <v>246</v>
      </c>
      <c r="D830" s="1052" t="s">
        <v>276</v>
      </c>
      <c r="F830" s="1057">
        <v>0</v>
      </c>
      <c r="G830" s="1052"/>
      <c r="H830" s="1053"/>
      <c r="I830" s="1052"/>
    </row>
    <row r="831" spans="1:9">
      <c r="A831" s="1049">
        <v>41284</v>
      </c>
      <c r="B831" s="1060">
        <v>227.01</v>
      </c>
      <c r="C831" s="1051">
        <v>103553</v>
      </c>
      <c r="D831" s="1052" t="s">
        <v>1135</v>
      </c>
      <c r="F831" s="1057">
        <v>0</v>
      </c>
      <c r="G831" s="1052"/>
      <c r="H831" s="1053"/>
      <c r="I831" s="1052"/>
    </row>
    <row r="832" spans="1:9">
      <c r="A832" s="1049">
        <v>41284</v>
      </c>
      <c r="B832" s="1060">
        <v>20</v>
      </c>
      <c r="C832" s="1051" t="s">
        <v>1087</v>
      </c>
      <c r="D832" s="1052" t="s">
        <v>1136</v>
      </c>
      <c r="F832" s="1057">
        <v>0</v>
      </c>
      <c r="G832" s="1052"/>
      <c r="H832" s="1053"/>
      <c r="I832" s="1052"/>
    </row>
    <row r="833" spans="1:9">
      <c r="A833" s="1049">
        <v>41284</v>
      </c>
      <c r="B833" s="1060">
        <v>40</v>
      </c>
      <c r="C833" s="1051" t="s">
        <v>1087</v>
      </c>
      <c r="D833" s="1052" t="s">
        <v>1088</v>
      </c>
      <c r="F833" s="1057">
        <v>0</v>
      </c>
      <c r="G833" s="1052"/>
      <c r="H833" s="1053"/>
      <c r="I833" s="1052"/>
    </row>
    <row r="834" spans="1:9">
      <c r="A834" s="1049">
        <v>41284</v>
      </c>
      <c r="B834" s="1060">
        <v>10</v>
      </c>
      <c r="C834" s="1051" t="s">
        <v>1087</v>
      </c>
      <c r="D834" s="1052" t="s">
        <v>1096</v>
      </c>
      <c r="F834" s="1057">
        <v>0</v>
      </c>
      <c r="G834" s="1052"/>
      <c r="H834" s="1053"/>
      <c r="I834" s="1052"/>
    </row>
    <row r="835" spans="1:9">
      <c r="A835" s="1049">
        <v>41284</v>
      </c>
      <c r="B835" s="1060">
        <v>280</v>
      </c>
      <c r="C835" s="1051" t="s">
        <v>246</v>
      </c>
      <c r="D835" s="1052" t="s">
        <v>920</v>
      </c>
      <c r="F835" s="1057" t="s">
        <v>339</v>
      </c>
      <c r="G835" s="1052"/>
      <c r="H835" s="1053"/>
      <c r="I835" s="1052"/>
    </row>
    <row r="836" spans="1:9">
      <c r="A836" s="1049">
        <v>41284</v>
      </c>
      <c r="B836" s="1060">
        <v>150</v>
      </c>
      <c r="C836" s="1051" t="s">
        <v>246</v>
      </c>
      <c r="D836" s="1052" t="s">
        <v>357</v>
      </c>
      <c r="F836" s="1057" t="s">
        <v>339</v>
      </c>
      <c r="G836" s="1052"/>
      <c r="H836" s="1053"/>
      <c r="I836" s="1052"/>
    </row>
    <row r="837" spans="1:9">
      <c r="A837" s="1049">
        <v>41284</v>
      </c>
      <c r="B837" s="1060">
        <v>200</v>
      </c>
      <c r="C837" s="1051" t="s">
        <v>246</v>
      </c>
      <c r="D837" s="1052" t="s">
        <v>1091</v>
      </c>
      <c r="F837" s="1057" t="s">
        <v>339</v>
      </c>
      <c r="G837" s="1052"/>
      <c r="H837" s="1053"/>
      <c r="I837" s="1052"/>
    </row>
    <row r="838" spans="1:9">
      <c r="A838" s="1049">
        <v>41288</v>
      </c>
      <c r="B838" s="1060">
        <v>10</v>
      </c>
      <c r="C838" s="1051">
        <v>103556</v>
      </c>
      <c r="D838" s="1052" t="s">
        <v>1086</v>
      </c>
      <c r="F838" s="1057">
        <v>0</v>
      </c>
      <c r="G838" s="1052"/>
      <c r="H838" s="1053"/>
      <c r="I838" s="1052"/>
    </row>
    <row r="839" spans="1:9">
      <c r="A839" s="1049">
        <v>41288</v>
      </c>
      <c r="B839" s="1060">
        <v>100</v>
      </c>
      <c r="C839" s="1051" t="s">
        <v>246</v>
      </c>
      <c r="D839" s="1052" t="s">
        <v>358</v>
      </c>
      <c r="F839" s="1057" t="s">
        <v>339</v>
      </c>
      <c r="G839" s="1052"/>
      <c r="H839" s="1053"/>
      <c r="I839" s="1052"/>
    </row>
    <row r="840" spans="1:9">
      <c r="A840" s="1049">
        <v>41288</v>
      </c>
      <c r="B840" s="1060">
        <v>6</v>
      </c>
      <c r="C840" s="1051" t="s">
        <v>246</v>
      </c>
      <c r="D840" s="1052" t="s">
        <v>1032</v>
      </c>
      <c r="F840" s="1057" t="s">
        <v>339</v>
      </c>
      <c r="G840" s="1052"/>
      <c r="H840" s="1053"/>
      <c r="I840" s="1052"/>
    </row>
    <row r="841" spans="1:9">
      <c r="A841" s="1049">
        <v>41288</v>
      </c>
      <c r="B841" s="1060">
        <v>40</v>
      </c>
      <c r="C841" s="1051" t="s">
        <v>246</v>
      </c>
      <c r="D841" s="1052" t="s">
        <v>967</v>
      </c>
      <c r="F841" s="1057" t="s">
        <v>339</v>
      </c>
      <c r="G841" s="1052"/>
      <c r="H841" s="1053"/>
      <c r="I841" s="1052"/>
    </row>
    <row r="842" spans="1:9">
      <c r="A842" s="1049">
        <v>41289</v>
      </c>
      <c r="B842" s="1060">
        <v>30</v>
      </c>
      <c r="C842" s="1051" t="s">
        <v>246</v>
      </c>
      <c r="D842" s="1052" t="s">
        <v>258</v>
      </c>
      <c r="F842" s="1057" t="s">
        <v>339</v>
      </c>
      <c r="G842" s="1052"/>
      <c r="H842" s="1053"/>
      <c r="I842" s="1052"/>
    </row>
    <row r="843" spans="1:9">
      <c r="A843" s="1049">
        <v>41289</v>
      </c>
      <c r="B843" s="1060">
        <v>5</v>
      </c>
      <c r="C843" s="1051" t="s">
        <v>246</v>
      </c>
      <c r="D843" s="1052" t="s">
        <v>968</v>
      </c>
      <c r="F843" s="1057" t="s">
        <v>339</v>
      </c>
      <c r="G843" s="1052"/>
      <c r="H843" s="1053"/>
      <c r="I843" s="1052"/>
    </row>
    <row r="844" spans="1:9">
      <c r="A844" s="1049">
        <v>41289</v>
      </c>
      <c r="B844" s="1060">
        <v>1</v>
      </c>
      <c r="C844" s="1051" t="s">
        <v>246</v>
      </c>
      <c r="D844" s="1052" t="s">
        <v>785</v>
      </c>
      <c r="F844" s="1057" t="s">
        <v>339</v>
      </c>
      <c r="G844" s="1052"/>
      <c r="H844" s="1053"/>
      <c r="I844" s="1052"/>
    </row>
    <row r="845" spans="1:9">
      <c r="A845" s="1049">
        <v>41289</v>
      </c>
      <c r="B845" s="1060">
        <v>100</v>
      </c>
      <c r="C845" s="1051" t="s">
        <v>246</v>
      </c>
      <c r="D845" s="1052" t="s">
        <v>292</v>
      </c>
      <c r="F845" s="1057" t="s">
        <v>339</v>
      </c>
      <c r="G845" s="1052"/>
      <c r="H845" s="1053"/>
      <c r="I845" s="1052"/>
    </row>
    <row r="846" spans="1:9">
      <c r="A846" s="1049">
        <v>41289</v>
      </c>
      <c r="B846" s="1060">
        <v>200</v>
      </c>
      <c r="C846" s="1051" t="s">
        <v>246</v>
      </c>
      <c r="D846" s="1052" t="s">
        <v>450</v>
      </c>
      <c r="F846" s="1057" t="s">
        <v>339</v>
      </c>
      <c r="G846" s="1052"/>
      <c r="H846" s="1053"/>
      <c r="I846" s="1052"/>
    </row>
    <row r="847" spans="1:9">
      <c r="A847" s="1049">
        <v>41289</v>
      </c>
      <c r="B847" s="1060">
        <v>135</v>
      </c>
      <c r="C847" s="1051" t="s">
        <v>246</v>
      </c>
      <c r="D847" s="1052" t="s">
        <v>769</v>
      </c>
      <c r="F847" s="1057">
        <v>0</v>
      </c>
      <c r="G847" s="1052"/>
      <c r="H847" s="1053"/>
      <c r="I847" s="1052"/>
    </row>
    <row r="848" spans="1:9">
      <c r="A848" s="1049">
        <v>41289</v>
      </c>
      <c r="B848" s="1060">
        <v>7</v>
      </c>
      <c r="C848" s="1051" t="s">
        <v>246</v>
      </c>
      <c r="D848" s="1052" t="s">
        <v>976</v>
      </c>
      <c r="F848" s="1057">
        <v>0</v>
      </c>
      <c r="G848" s="1052"/>
      <c r="H848" s="1053"/>
      <c r="I848" s="1052"/>
    </row>
    <row r="849" spans="1:9">
      <c r="A849" s="1049">
        <v>41289</v>
      </c>
      <c r="B849" s="1060">
        <v>20</v>
      </c>
      <c r="C849" s="1051" t="s">
        <v>246</v>
      </c>
      <c r="D849" s="1052" t="s">
        <v>378</v>
      </c>
      <c r="F849" s="1057">
        <v>0</v>
      </c>
      <c r="G849" s="1052"/>
      <c r="H849" s="1053"/>
      <c r="I849" s="1052"/>
    </row>
    <row r="850" spans="1:9">
      <c r="A850" s="1049">
        <v>41289</v>
      </c>
      <c r="B850" s="1060">
        <v>100</v>
      </c>
      <c r="C850" s="1051" t="s">
        <v>246</v>
      </c>
      <c r="D850" s="1052" t="s">
        <v>259</v>
      </c>
      <c r="F850" s="1057" t="s">
        <v>339</v>
      </c>
      <c r="G850" s="1052"/>
      <c r="H850" s="1053"/>
      <c r="I850" s="1052"/>
    </row>
    <row r="851" spans="1:9">
      <c r="A851" s="1049">
        <v>41290</v>
      </c>
      <c r="B851" s="1060">
        <v>20</v>
      </c>
      <c r="C851" s="1051" t="s">
        <v>1087</v>
      </c>
      <c r="D851" s="1052" t="s">
        <v>1092</v>
      </c>
      <c r="F851" s="1057">
        <v>0</v>
      </c>
      <c r="G851" s="1052"/>
      <c r="H851" s="1053"/>
      <c r="I851" s="1052"/>
    </row>
    <row r="852" spans="1:9">
      <c r="A852" s="1049">
        <v>41290</v>
      </c>
      <c r="B852" s="1060">
        <v>1.17</v>
      </c>
      <c r="C852" s="1051" t="s">
        <v>246</v>
      </c>
      <c r="D852" s="1052" t="s">
        <v>1107</v>
      </c>
      <c r="F852" s="1057">
        <v>0</v>
      </c>
      <c r="G852" s="1052"/>
      <c r="H852" s="1053"/>
      <c r="I852" s="1052"/>
    </row>
    <row r="853" spans="1:9">
      <c r="A853" s="1049">
        <v>41290</v>
      </c>
      <c r="B853" s="1060">
        <v>5</v>
      </c>
      <c r="C853" s="1051" t="s">
        <v>246</v>
      </c>
      <c r="D853" s="1052" t="s">
        <v>1108</v>
      </c>
      <c r="F853" s="1057" t="s">
        <v>339</v>
      </c>
      <c r="G853" s="1052"/>
      <c r="H853" s="1053"/>
      <c r="I853" s="1052"/>
    </row>
    <row r="854" spans="1:9">
      <c r="A854" s="1049">
        <v>41291</v>
      </c>
      <c r="B854" s="1060">
        <v>30</v>
      </c>
      <c r="C854" s="1051">
        <v>103003</v>
      </c>
      <c r="D854" s="1052" t="s">
        <v>971</v>
      </c>
      <c r="F854" s="1057">
        <v>0</v>
      </c>
      <c r="G854" s="1052"/>
      <c r="H854" s="1053"/>
      <c r="I854" s="1052"/>
    </row>
    <row r="855" spans="1:9">
      <c r="A855" s="1049">
        <v>41291</v>
      </c>
      <c r="B855" s="1060">
        <v>9.6</v>
      </c>
      <c r="C855" s="1051" t="s">
        <v>246</v>
      </c>
      <c r="D855" s="1052" t="s">
        <v>1061</v>
      </c>
      <c r="F855" s="1057">
        <v>0</v>
      </c>
      <c r="G855" s="1052"/>
      <c r="H855" s="1053"/>
      <c r="I855" s="1052"/>
    </row>
    <row r="856" spans="1:9">
      <c r="A856" s="1049">
        <v>41291</v>
      </c>
      <c r="B856" s="1060">
        <v>80</v>
      </c>
      <c r="C856" s="1051" t="s">
        <v>246</v>
      </c>
      <c r="D856" s="1052" t="s">
        <v>1044</v>
      </c>
      <c r="F856" s="1057">
        <v>0</v>
      </c>
      <c r="G856" s="1052"/>
      <c r="H856" s="1053"/>
      <c r="I856" s="1052"/>
    </row>
    <row r="857" spans="1:9">
      <c r="A857" s="1049">
        <v>41292</v>
      </c>
      <c r="B857" s="1060">
        <v>885.75</v>
      </c>
      <c r="C857" s="1051" t="s">
        <v>246</v>
      </c>
      <c r="D857" s="1052" t="s">
        <v>1137</v>
      </c>
      <c r="F857" s="1057">
        <v>0</v>
      </c>
      <c r="G857" s="1052"/>
      <c r="H857" s="1053"/>
      <c r="I857" s="1052"/>
    </row>
    <row r="858" spans="1:9">
      <c r="A858" s="1049">
        <v>41292</v>
      </c>
      <c r="B858" s="1060">
        <v>311.81</v>
      </c>
      <c r="C858" s="1051" t="s">
        <v>246</v>
      </c>
      <c r="D858" s="1052" t="s">
        <v>1138</v>
      </c>
      <c r="F858" s="1057">
        <v>0</v>
      </c>
      <c r="G858" s="1052"/>
      <c r="H858" s="1053"/>
      <c r="I858" s="1052"/>
    </row>
    <row r="859" spans="1:9">
      <c r="A859" s="1049">
        <v>41295</v>
      </c>
      <c r="B859" s="1060">
        <v>12</v>
      </c>
      <c r="C859" s="1051" t="s">
        <v>246</v>
      </c>
      <c r="D859" s="1052" t="s">
        <v>294</v>
      </c>
      <c r="F859" s="1057" t="s">
        <v>339</v>
      </c>
      <c r="G859" s="1052"/>
      <c r="H859" s="1053"/>
      <c r="I859" s="1052"/>
    </row>
    <row r="860" spans="1:9">
      <c r="A860" s="1049">
        <v>41295</v>
      </c>
      <c r="B860" s="1060">
        <v>40</v>
      </c>
      <c r="C860" s="1051" t="s">
        <v>246</v>
      </c>
      <c r="D860" s="1052" t="s">
        <v>261</v>
      </c>
      <c r="F860" s="1057" t="s">
        <v>339</v>
      </c>
      <c r="G860" s="1052"/>
      <c r="H860" s="1053"/>
      <c r="I860" s="1052"/>
    </row>
    <row r="861" spans="1:9">
      <c r="A861" s="1049">
        <v>41295</v>
      </c>
      <c r="B861" s="1060">
        <v>10</v>
      </c>
      <c r="C861" s="1051" t="s">
        <v>246</v>
      </c>
      <c r="D861" s="1052" t="s">
        <v>436</v>
      </c>
      <c r="F861" s="1057">
        <v>0</v>
      </c>
      <c r="G861" s="1052"/>
      <c r="H861" s="1053"/>
      <c r="I861" s="1052"/>
    </row>
    <row r="862" spans="1:9">
      <c r="A862" s="1049">
        <v>41296</v>
      </c>
      <c r="B862" s="1060">
        <v>16.8</v>
      </c>
      <c r="C862" s="1051" t="s">
        <v>1087</v>
      </c>
      <c r="D862" s="1052" t="s">
        <v>1139</v>
      </c>
      <c r="F862" s="1057">
        <v>0</v>
      </c>
      <c r="G862" s="1052"/>
      <c r="H862" s="1053"/>
      <c r="I862" s="1052"/>
    </row>
    <row r="863" spans="1:9">
      <c r="A863" s="1049">
        <v>41296</v>
      </c>
      <c r="B863" s="1060">
        <v>333</v>
      </c>
      <c r="C863" s="1051" t="s">
        <v>246</v>
      </c>
      <c r="D863" s="1052" t="s">
        <v>355</v>
      </c>
      <c r="F863" s="1057" t="s">
        <v>339</v>
      </c>
      <c r="G863" s="1052"/>
      <c r="H863" s="1053"/>
      <c r="I863" s="1052"/>
    </row>
    <row r="864" spans="1:9">
      <c r="A864" s="1049">
        <v>41297</v>
      </c>
      <c r="B864" s="1060">
        <v>100</v>
      </c>
      <c r="C864" s="1051" t="s">
        <v>1087</v>
      </c>
      <c r="D864" s="1052" t="s">
        <v>1093</v>
      </c>
      <c r="F864" s="1057">
        <v>0</v>
      </c>
      <c r="G864" s="1052"/>
      <c r="H864" s="1053"/>
      <c r="I864" s="1052"/>
    </row>
    <row r="865" spans="1:9">
      <c r="A865" s="1049">
        <v>41297</v>
      </c>
      <c r="B865" s="1060">
        <v>40</v>
      </c>
      <c r="C865" s="1051" t="s">
        <v>246</v>
      </c>
      <c r="D865" s="1052" t="s">
        <v>400</v>
      </c>
      <c r="F865" s="1057" t="s">
        <v>339</v>
      </c>
      <c r="G865" s="1052"/>
      <c r="H865" s="1053"/>
      <c r="I865" s="1052"/>
    </row>
    <row r="866" spans="1:9">
      <c r="A866" s="1049">
        <v>41297</v>
      </c>
      <c r="B866" s="1060">
        <v>152</v>
      </c>
      <c r="C866" s="1051" t="s">
        <v>246</v>
      </c>
      <c r="D866" s="1052" t="s">
        <v>355</v>
      </c>
      <c r="F866" s="1057" t="s">
        <v>339</v>
      </c>
      <c r="G866" s="1052"/>
      <c r="H866" s="1053"/>
      <c r="I866" s="1052"/>
    </row>
    <row r="867" spans="1:9">
      <c r="A867" s="1049">
        <v>41297</v>
      </c>
      <c r="B867" s="1060">
        <v>5</v>
      </c>
      <c r="C867" s="1051" t="s">
        <v>246</v>
      </c>
      <c r="D867" s="1052" t="s">
        <v>773</v>
      </c>
      <c r="F867" s="1057">
        <v>0</v>
      </c>
      <c r="G867" s="1052"/>
      <c r="H867" s="1053"/>
      <c r="I867" s="1052"/>
    </row>
    <row r="868" spans="1:9">
      <c r="A868" s="1049">
        <v>41297</v>
      </c>
      <c r="B868" s="1060">
        <v>5</v>
      </c>
      <c r="C868" s="1051" t="s">
        <v>246</v>
      </c>
      <c r="D868" s="1052" t="s">
        <v>795</v>
      </c>
      <c r="F868" s="1057" t="s">
        <v>339</v>
      </c>
      <c r="G868" s="1052"/>
      <c r="H868" s="1053"/>
      <c r="I868" s="1052"/>
    </row>
    <row r="869" spans="1:9">
      <c r="A869" s="1049">
        <v>41298</v>
      </c>
      <c r="B869" s="1060">
        <v>50</v>
      </c>
      <c r="C869" s="1051" t="s">
        <v>1087</v>
      </c>
      <c r="D869" s="1052" t="s">
        <v>1088</v>
      </c>
      <c r="F869" s="1057">
        <v>0</v>
      </c>
      <c r="G869" s="1052"/>
      <c r="H869" s="1053"/>
      <c r="I869" s="1052"/>
    </row>
    <row r="870" spans="1:9">
      <c r="A870" s="1049">
        <v>41298</v>
      </c>
      <c r="B870" s="1060">
        <v>15</v>
      </c>
      <c r="C870" s="1051" t="s">
        <v>246</v>
      </c>
      <c r="D870" s="1052" t="s">
        <v>1120</v>
      </c>
      <c r="F870" s="1057">
        <v>0</v>
      </c>
      <c r="G870" s="1052"/>
      <c r="H870" s="1053"/>
      <c r="I870" s="1052"/>
    </row>
    <row r="871" spans="1:9">
      <c r="A871" s="1049">
        <v>41299</v>
      </c>
      <c r="B871" s="1060">
        <v>53.76</v>
      </c>
      <c r="C871" s="1051" t="s">
        <v>1087</v>
      </c>
      <c r="D871" s="1052" t="s">
        <v>1140</v>
      </c>
      <c r="F871" s="1057">
        <v>0</v>
      </c>
      <c r="G871" s="1052"/>
      <c r="H871" s="1053"/>
      <c r="I871" s="1052"/>
    </row>
    <row r="872" spans="1:9">
      <c r="A872" s="1049">
        <v>41299</v>
      </c>
      <c r="B872" s="1060">
        <v>1573.4</v>
      </c>
      <c r="C872" s="1051" t="s">
        <v>1087</v>
      </c>
      <c r="D872" s="1052" t="s">
        <v>269</v>
      </c>
      <c r="F872" s="1057">
        <v>0</v>
      </c>
      <c r="G872" s="1052"/>
      <c r="H872" s="1053"/>
      <c r="I872" s="1052"/>
    </row>
    <row r="873" spans="1:9">
      <c r="A873" s="1049">
        <v>41299</v>
      </c>
      <c r="B873" s="1060">
        <v>10</v>
      </c>
      <c r="C873" s="1051" t="s">
        <v>246</v>
      </c>
      <c r="D873" s="1052" t="s">
        <v>302</v>
      </c>
      <c r="F873" s="1057">
        <v>0</v>
      </c>
      <c r="G873" s="1052"/>
      <c r="H873" s="1053"/>
      <c r="I873" s="1052"/>
    </row>
    <row r="874" spans="1:9">
      <c r="A874" s="1049">
        <v>41299</v>
      </c>
      <c r="B874" s="1060">
        <v>3</v>
      </c>
      <c r="C874" s="1051" t="s">
        <v>246</v>
      </c>
      <c r="D874" s="1052" t="s">
        <v>363</v>
      </c>
      <c r="F874" s="1057" t="s">
        <v>339</v>
      </c>
      <c r="G874" s="1052"/>
      <c r="H874" s="1053"/>
      <c r="I874" s="1052"/>
    </row>
    <row r="875" spans="1:9">
      <c r="A875" s="1049">
        <v>41299</v>
      </c>
      <c r="B875" s="1060">
        <v>3</v>
      </c>
      <c r="C875" s="1051" t="s">
        <v>246</v>
      </c>
      <c r="D875" s="1052" t="s">
        <v>363</v>
      </c>
      <c r="F875" s="1057" t="s">
        <v>339</v>
      </c>
      <c r="G875" s="1052"/>
      <c r="H875" s="1053"/>
      <c r="I875" s="1052"/>
    </row>
    <row r="876" spans="1:9">
      <c r="A876" s="1049">
        <v>41302</v>
      </c>
      <c r="B876" s="1060">
        <v>412.98</v>
      </c>
      <c r="C876" s="1051">
        <v>103562</v>
      </c>
      <c r="D876" s="1052" t="s">
        <v>1095</v>
      </c>
      <c r="F876" s="1057">
        <v>0</v>
      </c>
      <c r="G876" s="1052"/>
      <c r="H876" s="1053"/>
      <c r="I876" s="1052"/>
    </row>
    <row r="877" spans="1:9">
      <c r="A877" s="1049">
        <v>41302</v>
      </c>
      <c r="B877" s="1060">
        <v>15</v>
      </c>
      <c r="C877" s="1051" t="s">
        <v>246</v>
      </c>
      <c r="D877" s="1052" t="s">
        <v>858</v>
      </c>
      <c r="F877" s="1057" t="s">
        <v>339</v>
      </c>
      <c r="G877" s="1052"/>
      <c r="H877" s="1053"/>
      <c r="I877" s="1052"/>
    </row>
    <row r="878" spans="1:9">
      <c r="A878" s="1049">
        <v>41302</v>
      </c>
      <c r="B878" s="1060">
        <v>3</v>
      </c>
      <c r="C878" s="1051" t="s">
        <v>246</v>
      </c>
      <c r="D878" s="1052" t="s">
        <v>1004</v>
      </c>
      <c r="F878" s="1057">
        <v>0</v>
      </c>
      <c r="G878" s="1052"/>
      <c r="H878" s="1053"/>
      <c r="I878" s="1052"/>
    </row>
    <row r="879" spans="1:9">
      <c r="A879" s="1049">
        <v>41302</v>
      </c>
      <c r="B879" s="1060">
        <v>20</v>
      </c>
      <c r="C879" s="1051" t="s">
        <v>246</v>
      </c>
      <c r="D879" s="1052" t="s">
        <v>1121</v>
      </c>
      <c r="F879" s="1057">
        <v>0</v>
      </c>
      <c r="G879" s="1052"/>
      <c r="H879" s="1053"/>
      <c r="I879" s="1052"/>
    </row>
    <row r="880" spans="1:9">
      <c r="A880" s="1049">
        <v>41302</v>
      </c>
      <c r="B880" s="1060">
        <v>170</v>
      </c>
      <c r="C880" s="1051" t="s">
        <v>246</v>
      </c>
      <c r="D880" s="1052" t="s">
        <v>798</v>
      </c>
      <c r="F880" s="1057" t="s">
        <v>339</v>
      </c>
      <c r="G880" s="1052"/>
      <c r="H880" s="1053"/>
      <c r="I880" s="1052"/>
    </row>
    <row r="881" spans="1:9">
      <c r="A881" s="1049">
        <v>41302</v>
      </c>
      <c r="B881" s="1060">
        <v>50</v>
      </c>
      <c r="C881" s="1051" t="s">
        <v>246</v>
      </c>
      <c r="D881" s="1052" t="s">
        <v>1017</v>
      </c>
      <c r="F881" s="1057" t="s">
        <v>339</v>
      </c>
      <c r="G881" s="1052"/>
      <c r="H881" s="1053"/>
      <c r="I881" s="1052"/>
    </row>
    <row r="882" spans="1:9">
      <c r="A882" s="1049">
        <v>41302</v>
      </c>
      <c r="B882" s="1060">
        <v>80</v>
      </c>
      <c r="C882" s="1051" t="s">
        <v>246</v>
      </c>
      <c r="D882" s="1052" t="s">
        <v>330</v>
      </c>
      <c r="F882" s="1057" t="s">
        <v>339</v>
      </c>
      <c r="G882" s="1052"/>
      <c r="H882" s="1053"/>
      <c r="I882" s="1052"/>
    </row>
    <row r="883" spans="1:9">
      <c r="A883" s="1049">
        <v>41302</v>
      </c>
      <c r="B883" s="1060">
        <v>47.5</v>
      </c>
      <c r="C883" s="1051" t="s">
        <v>246</v>
      </c>
      <c r="D883" s="1052" t="s">
        <v>1141</v>
      </c>
      <c r="F883" s="1057">
        <v>0</v>
      </c>
      <c r="G883" s="1052"/>
      <c r="H883" s="1053"/>
      <c r="I883" s="1052"/>
    </row>
    <row r="884" spans="1:9">
      <c r="A884" s="1049">
        <v>41304</v>
      </c>
      <c r="B884" s="1060">
        <v>2</v>
      </c>
      <c r="C884" s="1051" t="s">
        <v>246</v>
      </c>
      <c r="D884" s="1052" t="s">
        <v>800</v>
      </c>
      <c r="F884" s="1057" t="s">
        <v>339</v>
      </c>
      <c r="G884" s="1052"/>
      <c r="H884" s="1053"/>
      <c r="I884" s="1052"/>
    </row>
    <row r="885" spans="1:9">
      <c r="A885" s="1049">
        <v>41304</v>
      </c>
      <c r="B885" s="1060">
        <v>180</v>
      </c>
      <c r="C885" s="1051" t="s">
        <v>246</v>
      </c>
      <c r="D885" s="1052" t="s">
        <v>287</v>
      </c>
      <c r="F885" s="1057" t="s">
        <v>339</v>
      </c>
      <c r="G885" s="1052"/>
      <c r="H885" s="1053"/>
      <c r="I885" s="1052"/>
    </row>
    <row r="886" spans="1:9">
      <c r="A886" s="1049">
        <v>41305</v>
      </c>
      <c r="B886" s="1060">
        <v>124.94</v>
      </c>
      <c r="C886" s="1051" t="s">
        <v>1125</v>
      </c>
      <c r="D886" s="1052" t="s">
        <v>1142</v>
      </c>
      <c r="F886" s="1057">
        <v>0</v>
      </c>
      <c r="G886" s="1052"/>
      <c r="H886" s="1053"/>
      <c r="I886" s="1052"/>
    </row>
    <row r="887" spans="1:9">
      <c r="A887" s="1049">
        <v>41305</v>
      </c>
      <c r="B887" s="1060">
        <v>25</v>
      </c>
      <c r="C887" s="1051" t="s">
        <v>1125</v>
      </c>
      <c r="D887" s="1052" t="s">
        <v>1143</v>
      </c>
      <c r="F887" s="1057">
        <v>0</v>
      </c>
      <c r="G887" s="1052"/>
      <c r="H887" s="1053"/>
      <c r="I887" s="1052"/>
    </row>
    <row r="888" spans="1:9">
      <c r="A888" s="1049">
        <v>41305</v>
      </c>
      <c r="B888" s="1060">
        <v>25</v>
      </c>
      <c r="C888" s="1051" t="s">
        <v>1125</v>
      </c>
      <c r="D888" s="1052" t="s">
        <v>1144</v>
      </c>
      <c r="F888" s="1057">
        <v>0</v>
      </c>
      <c r="G888" s="1052"/>
      <c r="H888" s="1053"/>
      <c r="I888" s="1052"/>
    </row>
    <row r="889" spans="1:9">
      <c r="A889" s="1049">
        <v>41305</v>
      </c>
      <c r="B889" s="1060">
        <v>25</v>
      </c>
      <c r="C889" s="1051" t="s">
        <v>1125</v>
      </c>
      <c r="D889" s="1052" t="s">
        <v>1145</v>
      </c>
      <c r="F889" s="1057">
        <v>0</v>
      </c>
      <c r="G889" s="1052"/>
      <c r="H889" s="1053"/>
      <c r="I889" s="1052"/>
    </row>
    <row r="890" spans="1:9">
      <c r="A890" s="1049">
        <v>41305</v>
      </c>
      <c r="B890" s="1060">
        <v>25</v>
      </c>
      <c r="C890" s="1051" t="s">
        <v>1125</v>
      </c>
      <c r="D890" s="1052" t="s">
        <v>1146</v>
      </c>
      <c r="F890" s="1057">
        <v>0</v>
      </c>
      <c r="G890" s="1052"/>
      <c r="H890" s="1053"/>
      <c r="I890" s="1052"/>
    </row>
    <row r="891" spans="1:9">
      <c r="A891" s="1049">
        <v>41305</v>
      </c>
      <c r="B891" s="1060">
        <v>644.64</v>
      </c>
      <c r="C891" s="1051" t="s">
        <v>246</v>
      </c>
      <c r="D891" s="1052" t="s">
        <v>1061</v>
      </c>
      <c r="F891" s="1057">
        <v>0</v>
      </c>
      <c r="G891" s="1052"/>
      <c r="H891" s="1053"/>
      <c r="I891" s="1052"/>
    </row>
    <row r="892" spans="1:9">
      <c r="A892" s="1049">
        <v>41305</v>
      </c>
      <c r="B892" s="1060">
        <v>25</v>
      </c>
      <c r="C892" s="1051" t="s">
        <v>246</v>
      </c>
      <c r="D892" s="1052" t="s">
        <v>1061</v>
      </c>
      <c r="F892" s="1057">
        <v>0</v>
      </c>
      <c r="G892" s="1052"/>
      <c r="H892" s="1053"/>
      <c r="I892" s="1052"/>
    </row>
    <row r="893" spans="1:9">
      <c r="A893" s="1049">
        <v>41305</v>
      </c>
      <c r="B893" s="1060">
        <v>25</v>
      </c>
      <c r="C893" s="1051" t="s">
        <v>246</v>
      </c>
      <c r="D893" s="1052" t="s">
        <v>762</v>
      </c>
      <c r="F893" s="1057" t="s">
        <v>339</v>
      </c>
      <c r="G893" s="1052"/>
      <c r="H893" s="1053"/>
      <c r="I893" s="1052"/>
    </row>
    <row r="894" spans="1:9">
      <c r="A894" s="1049">
        <v>41305</v>
      </c>
      <c r="B894" s="1060">
        <v>200</v>
      </c>
      <c r="C894" s="1051" t="s">
        <v>246</v>
      </c>
      <c r="D894" s="1052" t="s">
        <v>348</v>
      </c>
      <c r="F894" s="1057" t="s">
        <v>339</v>
      </c>
      <c r="G894" s="1052"/>
      <c r="H894" s="1053"/>
      <c r="I894" s="1052"/>
    </row>
    <row r="895" spans="1:9">
      <c r="A895" s="1049">
        <v>41306</v>
      </c>
      <c r="B895" s="1060">
        <v>1000</v>
      </c>
      <c r="C895" s="1051" t="s">
        <v>246</v>
      </c>
      <c r="D895" s="1052" t="s">
        <v>276</v>
      </c>
      <c r="F895" s="1057">
        <v>0</v>
      </c>
      <c r="G895" s="1052"/>
      <c r="H895" s="1053"/>
      <c r="I895" s="1052"/>
    </row>
    <row r="896" spans="1:9">
      <c r="A896" s="1049">
        <v>41306</v>
      </c>
      <c r="B896" s="1060">
        <v>25</v>
      </c>
      <c r="C896" s="1051" t="s">
        <v>246</v>
      </c>
      <c r="D896" s="1052" t="s">
        <v>379</v>
      </c>
      <c r="F896" s="1057" t="s">
        <v>339</v>
      </c>
      <c r="G896" s="1052"/>
      <c r="H896" s="1053"/>
      <c r="I896" s="1052"/>
    </row>
    <row r="897" spans="1:9">
      <c r="A897" s="1049">
        <v>41306</v>
      </c>
      <c r="B897" s="1060">
        <v>40</v>
      </c>
      <c r="C897" s="1051" t="s">
        <v>246</v>
      </c>
      <c r="D897" s="1052" t="s">
        <v>774</v>
      </c>
      <c r="F897" s="1057" t="s">
        <v>339</v>
      </c>
      <c r="G897" s="1052"/>
      <c r="H897" s="1053"/>
      <c r="I897" s="1052"/>
    </row>
    <row r="898" spans="1:9">
      <c r="A898" s="1049">
        <v>41306</v>
      </c>
      <c r="B898" s="1060">
        <v>100</v>
      </c>
      <c r="C898" s="1051" t="s">
        <v>246</v>
      </c>
      <c r="D898" s="1052" t="s">
        <v>267</v>
      </c>
      <c r="F898" s="1057">
        <v>0</v>
      </c>
      <c r="G898" s="1052"/>
      <c r="H898" s="1053"/>
      <c r="I898" s="1052"/>
    </row>
    <row r="899" spans="1:9">
      <c r="A899" s="1049">
        <v>41306</v>
      </c>
      <c r="B899" s="1060">
        <v>25</v>
      </c>
      <c r="C899" s="1051" t="s">
        <v>246</v>
      </c>
      <c r="D899" s="1052" t="s">
        <v>337</v>
      </c>
      <c r="F899" s="1057">
        <v>0</v>
      </c>
      <c r="G899" s="1052"/>
      <c r="H899" s="1053"/>
      <c r="I899" s="1052"/>
    </row>
    <row r="900" spans="1:9">
      <c r="A900" s="1049">
        <v>41306</v>
      </c>
      <c r="B900" s="1060">
        <v>10</v>
      </c>
      <c r="C900" s="1051" t="s">
        <v>246</v>
      </c>
      <c r="D900" s="1052" t="s">
        <v>791</v>
      </c>
      <c r="F900" s="1057" t="s">
        <v>339</v>
      </c>
      <c r="G900" s="1052"/>
      <c r="H900" s="1053"/>
      <c r="I900" s="1052"/>
    </row>
    <row r="901" spans="1:9">
      <c r="A901" s="1049">
        <v>41306</v>
      </c>
      <c r="B901" s="1060">
        <v>10</v>
      </c>
      <c r="C901" s="1051" t="s">
        <v>246</v>
      </c>
      <c r="D901" s="1052" t="s">
        <v>338</v>
      </c>
      <c r="F901" s="1057" t="s">
        <v>339</v>
      </c>
      <c r="G901" s="1052"/>
      <c r="H901" s="1053"/>
      <c r="I901" s="1052"/>
    </row>
    <row r="902" spans="1:9">
      <c r="A902" s="1049">
        <v>41306</v>
      </c>
      <c r="B902" s="1060">
        <v>25</v>
      </c>
      <c r="C902" s="1051" t="s">
        <v>246</v>
      </c>
      <c r="D902" s="1052" t="s">
        <v>1070</v>
      </c>
      <c r="F902" s="1057" t="s">
        <v>339</v>
      </c>
      <c r="G902" s="1052"/>
      <c r="H902" s="1053"/>
      <c r="I902" s="1052"/>
    </row>
    <row r="903" spans="1:9">
      <c r="A903" s="1049">
        <v>41306</v>
      </c>
      <c r="B903" s="1060">
        <v>30</v>
      </c>
      <c r="C903" s="1051" t="s">
        <v>246</v>
      </c>
      <c r="D903" s="1052" t="s">
        <v>1069</v>
      </c>
      <c r="F903" s="1057">
        <v>0</v>
      </c>
      <c r="G903" s="1052"/>
      <c r="H903" s="1053"/>
      <c r="I903" s="1052"/>
    </row>
    <row r="904" spans="1:9">
      <c r="A904" s="1049">
        <v>41306</v>
      </c>
      <c r="B904" s="1060">
        <v>180</v>
      </c>
      <c r="C904" s="1051" t="s">
        <v>246</v>
      </c>
      <c r="D904" s="1052" t="s">
        <v>783</v>
      </c>
      <c r="F904" s="1057">
        <v>0</v>
      </c>
      <c r="G904" s="1052"/>
      <c r="H904" s="1053"/>
      <c r="I904" s="1052"/>
    </row>
    <row r="905" spans="1:9">
      <c r="A905" s="1049">
        <v>41306</v>
      </c>
      <c r="B905" s="1060">
        <v>30</v>
      </c>
      <c r="C905" s="1051" t="s">
        <v>246</v>
      </c>
      <c r="D905" s="1052" t="s">
        <v>1123</v>
      </c>
      <c r="F905" s="1057">
        <v>0</v>
      </c>
      <c r="G905" s="1052"/>
      <c r="H905" s="1053"/>
      <c r="I905" s="1052"/>
    </row>
    <row r="906" spans="1:9">
      <c r="A906" s="1049">
        <v>41306</v>
      </c>
      <c r="B906" s="1060">
        <v>50</v>
      </c>
      <c r="C906" s="1051" t="s">
        <v>246</v>
      </c>
      <c r="D906" s="1052" t="s">
        <v>250</v>
      </c>
      <c r="F906" s="1057">
        <v>0</v>
      </c>
      <c r="G906" s="1052"/>
      <c r="H906" s="1053"/>
      <c r="I906" s="1052"/>
    </row>
    <row r="907" spans="1:9">
      <c r="A907" s="1049">
        <v>41306</v>
      </c>
      <c r="B907" s="1060">
        <v>50</v>
      </c>
      <c r="C907" s="1051" t="s">
        <v>246</v>
      </c>
      <c r="D907" s="1052" t="s">
        <v>252</v>
      </c>
      <c r="F907" s="1057" t="s">
        <v>339</v>
      </c>
      <c r="G907" s="1052"/>
      <c r="H907" s="1053"/>
      <c r="I907" s="1052"/>
    </row>
    <row r="908" spans="1:9">
      <c r="A908" s="1049">
        <v>41306</v>
      </c>
      <c r="B908" s="1060">
        <v>20</v>
      </c>
      <c r="C908" s="1051" t="s">
        <v>246</v>
      </c>
      <c r="D908" s="1052" t="s">
        <v>1028</v>
      </c>
      <c r="F908" s="1057" t="s">
        <v>339</v>
      </c>
      <c r="G908" s="1052"/>
      <c r="H908" s="1053"/>
      <c r="I908" s="1052"/>
    </row>
    <row r="909" spans="1:9">
      <c r="A909" s="1049">
        <v>41306</v>
      </c>
      <c r="B909" s="1060">
        <v>120</v>
      </c>
      <c r="C909" s="1051" t="s">
        <v>246</v>
      </c>
      <c r="D909" s="1052" t="s">
        <v>928</v>
      </c>
      <c r="F909" s="1057">
        <v>0</v>
      </c>
      <c r="G909" s="1052"/>
      <c r="H909" s="1053"/>
      <c r="I909" s="1052"/>
    </row>
    <row r="910" spans="1:9">
      <c r="A910" s="1049">
        <v>41306</v>
      </c>
      <c r="B910" s="1060">
        <v>50</v>
      </c>
      <c r="C910" s="1051" t="s">
        <v>246</v>
      </c>
      <c r="D910" s="1052" t="s">
        <v>754</v>
      </c>
      <c r="F910" s="1057" t="s">
        <v>339</v>
      </c>
      <c r="G910" s="1052"/>
      <c r="H910" s="1053"/>
      <c r="I910" s="1052"/>
    </row>
    <row r="911" spans="1:9">
      <c r="A911" s="1049">
        <v>41306</v>
      </c>
      <c r="B911" s="1060">
        <v>50</v>
      </c>
      <c r="C911" s="1051" t="s">
        <v>246</v>
      </c>
      <c r="D911" s="1052" t="s">
        <v>776</v>
      </c>
      <c r="F911" s="1057" t="s">
        <v>339</v>
      </c>
      <c r="G911" s="1052"/>
      <c r="H911" s="1053"/>
      <c r="I911" s="1052"/>
    </row>
    <row r="912" spans="1:9">
      <c r="A912" s="1049">
        <v>41306</v>
      </c>
      <c r="B912" s="1060">
        <v>20</v>
      </c>
      <c r="C912" s="1051" t="s">
        <v>246</v>
      </c>
      <c r="D912" s="1052" t="s">
        <v>342</v>
      </c>
      <c r="F912" s="1057" t="s">
        <v>339</v>
      </c>
      <c r="G912" s="1052"/>
      <c r="H912" s="1053"/>
      <c r="I912" s="1052"/>
    </row>
    <row r="913" spans="1:9">
      <c r="A913" s="1049">
        <v>41306</v>
      </c>
      <c r="B913" s="1060">
        <v>50</v>
      </c>
      <c r="C913" s="1051" t="s">
        <v>246</v>
      </c>
      <c r="D913" s="1052" t="s">
        <v>997</v>
      </c>
      <c r="F913" s="1057" t="s">
        <v>339</v>
      </c>
      <c r="G913" s="1052"/>
      <c r="H913" s="1053"/>
      <c r="I913" s="1052"/>
    </row>
    <row r="914" spans="1:9">
      <c r="A914" s="1049">
        <v>41306</v>
      </c>
      <c r="B914" s="1060">
        <v>10</v>
      </c>
      <c r="C914" s="1051" t="s">
        <v>246</v>
      </c>
      <c r="D914" s="1052" t="s">
        <v>996</v>
      </c>
      <c r="F914" s="1057">
        <v>0</v>
      </c>
      <c r="G914" s="1052"/>
      <c r="H914" s="1053"/>
      <c r="I914" s="1052"/>
    </row>
    <row r="915" spans="1:9">
      <c r="A915" s="1049">
        <v>41306</v>
      </c>
      <c r="B915" s="1060">
        <v>10</v>
      </c>
      <c r="C915" s="1051" t="s">
        <v>246</v>
      </c>
      <c r="D915" s="1052" t="s">
        <v>1040</v>
      </c>
      <c r="F915" s="1057" t="s">
        <v>339</v>
      </c>
      <c r="G915" s="1052"/>
      <c r="H915" s="1053"/>
      <c r="I915" s="1052"/>
    </row>
    <row r="916" spans="1:9">
      <c r="A916" s="1049">
        <v>41306</v>
      </c>
      <c r="B916" s="1060">
        <v>5</v>
      </c>
      <c r="C916" s="1051" t="s">
        <v>246</v>
      </c>
      <c r="D916" s="1052" t="s">
        <v>755</v>
      </c>
      <c r="F916" s="1057" t="s">
        <v>339</v>
      </c>
      <c r="G916" s="1052"/>
      <c r="H916" s="1053"/>
      <c r="I916" s="1052"/>
    </row>
    <row r="917" spans="1:9">
      <c r="A917" s="1049">
        <v>41306</v>
      </c>
      <c r="B917" s="1060">
        <v>20</v>
      </c>
      <c r="C917" s="1051" t="s">
        <v>246</v>
      </c>
      <c r="D917" s="1052" t="s">
        <v>952</v>
      </c>
      <c r="F917" s="1057" t="s">
        <v>339</v>
      </c>
      <c r="G917" s="1052"/>
      <c r="H917" s="1053"/>
      <c r="I917" s="1052"/>
    </row>
    <row r="918" spans="1:9">
      <c r="A918" s="1049">
        <v>41306</v>
      </c>
      <c r="B918" s="1060">
        <v>50</v>
      </c>
      <c r="C918" s="1051" t="s">
        <v>246</v>
      </c>
      <c r="D918" s="1052" t="s">
        <v>998</v>
      </c>
      <c r="F918" s="1057" t="s">
        <v>339</v>
      </c>
      <c r="G918" s="1052"/>
      <c r="H918" s="1053"/>
      <c r="I918" s="1052"/>
    </row>
    <row r="919" spans="1:9">
      <c r="A919" s="1049">
        <v>41306</v>
      </c>
      <c r="B919" s="1060">
        <v>10</v>
      </c>
      <c r="C919" s="1051" t="s">
        <v>246</v>
      </c>
      <c r="D919" s="1052" t="s">
        <v>772</v>
      </c>
      <c r="F919" s="1057" t="s">
        <v>339</v>
      </c>
      <c r="G919" s="1052"/>
      <c r="H919" s="1053"/>
      <c r="I919" s="1052"/>
    </row>
    <row r="920" spans="1:9">
      <c r="A920" s="1049">
        <v>41306</v>
      </c>
      <c r="B920" s="1060">
        <v>10</v>
      </c>
      <c r="C920" s="1051" t="s">
        <v>246</v>
      </c>
      <c r="D920" s="1052" t="s">
        <v>1027</v>
      </c>
      <c r="F920" s="1057" t="s">
        <v>339</v>
      </c>
      <c r="G920" s="1052"/>
      <c r="H920" s="1053"/>
      <c r="I920" s="1052"/>
    </row>
    <row r="921" spans="1:9">
      <c r="A921" s="1049">
        <v>41306</v>
      </c>
      <c r="B921" s="1060">
        <v>10</v>
      </c>
      <c r="C921" s="1051" t="s">
        <v>246</v>
      </c>
      <c r="D921" s="1052" t="s">
        <v>1001</v>
      </c>
      <c r="F921" s="1057" t="s">
        <v>339</v>
      </c>
      <c r="G921" s="1052"/>
      <c r="H921" s="1053"/>
      <c r="I921" s="1052"/>
    </row>
    <row r="922" spans="1:9">
      <c r="A922" s="1049">
        <v>41306</v>
      </c>
      <c r="B922" s="1060">
        <v>10</v>
      </c>
      <c r="C922" s="1051" t="s">
        <v>246</v>
      </c>
      <c r="D922" s="1052" t="s">
        <v>994</v>
      </c>
      <c r="F922" s="1057" t="s">
        <v>339</v>
      </c>
      <c r="G922" s="1052"/>
      <c r="H922" s="1053"/>
      <c r="I922" s="1052"/>
    </row>
    <row r="923" spans="1:9">
      <c r="A923" s="1049">
        <v>41306</v>
      </c>
      <c r="B923" s="1060">
        <v>10</v>
      </c>
      <c r="C923" s="1051" t="s">
        <v>246</v>
      </c>
      <c r="D923" s="1052" t="s">
        <v>993</v>
      </c>
      <c r="F923" s="1057" t="s">
        <v>339</v>
      </c>
      <c r="G923" s="1052"/>
      <c r="H923" s="1053"/>
      <c r="I923" s="1052"/>
    </row>
    <row r="924" spans="1:9">
      <c r="A924" s="1049">
        <v>41306</v>
      </c>
      <c r="B924" s="1060">
        <v>15</v>
      </c>
      <c r="C924" s="1051" t="s">
        <v>246</v>
      </c>
      <c r="D924" s="1052" t="s">
        <v>954</v>
      </c>
      <c r="F924" s="1057">
        <v>0</v>
      </c>
      <c r="G924" s="1052"/>
      <c r="H924" s="1053"/>
      <c r="I924" s="1052"/>
    </row>
    <row r="925" spans="1:9">
      <c r="A925" s="1049">
        <v>41306</v>
      </c>
      <c r="B925" s="1060">
        <v>75</v>
      </c>
      <c r="C925" s="1051" t="s">
        <v>246</v>
      </c>
      <c r="D925" s="1052" t="s">
        <v>1003</v>
      </c>
      <c r="F925" s="1057">
        <v>0</v>
      </c>
      <c r="G925" s="1052"/>
      <c r="H925" s="1053"/>
      <c r="I925" s="1052"/>
    </row>
    <row r="926" spans="1:9">
      <c r="A926" s="1049">
        <v>41306</v>
      </c>
      <c r="B926" s="1060">
        <v>25</v>
      </c>
      <c r="C926" s="1051" t="s">
        <v>246</v>
      </c>
      <c r="D926" s="1052" t="s">
        <v>995</v>
      </c>
      <c r="F926" s="1057" t="s">
        <v>339</v>
      </c>
      <c r="G926" s="1052"/>
      <c r="H926" s="1053"/>
      <c r="I926" s="1052"/>
    </row>
    <row r="927" spans="1:9">
      <c r="A927" s="1049">
        <v>41306</v>
      </c>
      <c r="B927" s="1060">
        <v>10</v>
      </c>
      <c r="C927" s="1051" t="s">
        <v>246</v>
      </c>
      <c r="D927" s="1052" t="s">
        <v>369</v>
      </c>
      <c r="F927" s="1057">
        <v>0</v>
      </c>
      <c r="G927" s="1052"/>
      <c r="H927" s="1053"/>
      <c r="I927" s="1052"/>
    </row>
    <row r="928" spans="1:9">
      <c r="A928" s="1049">
        <v>41306</v>
      </c>
      <c r="B928" s="1060">
        <v>20</v>
      </c>
      <c r="C928" s="1051" t="s">
        <v>246</v>
      </c>
      <c r="D928" s="1052" t="s">
        <v>787</v>
      </c>
      <c r="F928" s="1057" t="s">
        <v>339</v>
      </c>
      <c r="G928" s="1052"/>
      <c r="H928" s="1053"/>
      <c r="I928" s="1052"/>
    </row>
    <row r="929" spans="1:9">
      <c r="A929" s="1049">
        <v>41306</v>
      </c>
      <c r="B929" s="1060">
        <v>15</v>
      </c>
      <c r="C929" s="1051" t="s">
        <v>246</v>
      </c>
      <c r="D929" s="1052" t="s">
        <v>280</v>
      </c>
      <c r="F929" s="1057" t="s">
        <v>339</v>
      </c>
      <c r="G929" s="1052"/>
      <c r="H929" s="1053"/>
      <c r="I929" s="1052"/>
    </row>
    <row r="930" spans="1:9">
      <c r="A930" s="1049">
        <v>41306</v>
      </c>
      <c r="B930" s="1060">
        <v>5</v>
      </c>
      <c r="C930" s="1051" t="s">
        <v>246</v>
      </c>
      <c r="D930" s="1052" t="s">
        <v>1029</v>
      </c>
      <c r="F930" s="1057" t="s">
        <v>339</v>
      </c>
      <c r="G930" s="1052"/>
      <c r="H930" s="1053"/>
      <c r="I930" s="1052"/>
    </row>
    <row r="931" spans="1:9">
      <c r="A931" s="1049">
        <v>41306</v>
      </c>
      <c r="B931" s="1060">
        <v>261</v>
      </c>
      <c r="C931" s="1051" t="s">
        <v>246</v>
      </c>
      <c r="D931" s="1052" t="s">
        <v>344</v>
      </c>
      <c r="F931" s="1057" t="s">
        <v>339</v>
      </c>
      <c r="G931" s="1052"/>
      <c r="H931" s="1053"/>
      <c r="I931" s="1052"/>
    </row>
    <row r="932" spans="1:9">
      <c r="A932" s="1049">
        <v>41306</v>
      </c>
      <c r="B932" s="1060">
        <v>10</v>
      </c>
      <c r="C932" s="1051" t="s">
        <v>246</v>
      </c>
      <c r="D932" s="1052" t="s">
        <v>388</v>
      </c>
      <c r="F932" s="1057" t="s">
        <v>339</v>
      </c>
      <c r="G932" s="1052"/>
      <c r="H932" s="1053"/>
      <c r="I932" s="1052"/>
    </row>
    <row r="933" spans="1:9">
      <c r="A933" s="1049">
        <v>41306</v>
      </c>
      <c r="B933" s="1060">
        <v>25</v>
      </c>
      <c r="C933" s="1051" t="s">
        <v>246</v>
      </c>
      <c r="D933" s="1052" t="s">
        <v>780</v>
      </c>
      <c r="F933" s="1057" t="s">
        <v>339</v>
      </c>
      <c r="G933" s="1052"/>
      <c r="H933" s="1053"/>
      <c r="I933" s="1052"/>
    </row>
    <row r="934" spans="1:9">
      <c r="A934" s="1049">
        <v>41306</v>
      </c>
      <c r="B934" s="1060">
        <v>10</v>
      </c>
      <c r="C934" s="1051" t="s">
        <v>246</v>
      </c>
      <c r="D934" s="1052" t="s">
        <v>371</v>
      </c>
      <c r="F934" s="1057" t="s">
        <v>339</v>
      </c>
      <c r="G934" s="1052"/>
      <c r="H934" s="1053"/>
      <c r="I934" s="1052"/>
    </row>
    <row r="935" spans="1:9">
      <c r="A935" s="1049">
        <v>41306</v>
      </c>
      <c r="B935" s="1060">
        <v>10</v>
      </c>
      <c r="C935" s="1051" t="s">
        <v>246</v>
      </c>
      <c r="D935" s="1052" t="s">
        <v>955</v>
      </c>
      <c r="F935" s="1057">
        <v>0</v>
      </c>
      <c r="G935" s="1052"/>
      <c r="H935" s="1053"/>
      <c r="I935" s="1052"/>
    </row>
    <row r="936" spans="1:9">
      <c r="A936" s="1049">
        <v>41306</v>
      </c>
      <c r="B936" s="1060">
        <v>15</v>
      </c>
      <c r="C936" s="1051" t="s">
        <v>246</v>
      </c>
      <c r="D936" s="1052" t="s">
        <v>753</v>
      </c>
      <c r="F936" s="1057" t="s">
        <v>339</v>
      </c>
      <c r="G936" s="1052"/>
      <c r="H936" s="1053"/>
      <c r="I936" s="1052"/>
    </row>
    <row r="937" spans="1:9">
      <c r="A937" s="1049">
        <v>41306</v>
      </c>
      <c r="B937" s="1060">
        <v>12.5</v>
      </c>
      <c r="C937" s="1051" t="s">
        <v>246</v>
      </c>
      <c r="D937" s="1052" t="s">
        <v>913</v>
      </c>
      <c r="F937" s="1057" t="s">
        <v>339</v>
      </c>
      <c r="G937" s="1052"/>
      <c r="H937" s="1053"/>
      <c r="I937" s="1052"/>
    </row>
    <row r="938" spans="1:9">
      <c r="A938" s="1049">
        <v>41306</v>
      </c>
      <c r="B938" s="1060">
        <v>10</v>
      </c>
      <c r="C938" s="1051" t="s">
        <v>246</v>
      </c>
      <c r="D938" s="1052" t="s">
        <v>1063</v>
      </c>
      <c r="F938" s="1057">
        <v>0</v>
      </c>
      <c r="G938" s="1052"/>
      <c r="H938" s="1053"/>
      <c r="I938" s="1052"/>
    </row>
    <row r="939" spans="1:9">
      <c r="A939" s="1049">
        <v>41306</v>
      </c>
      <c r="B939" s="1060">
        <v>30</v>
      </c>
      <c r="C939" s="1051" t="s">
        <v>246</v>
      </c>
      <c r="D939" s="1052" t="s">
        <v>424</v>
      </c>
      <c r="F939" s="1057" t="s">
        <v>339</v>
      </c>
      <c r="G939" s="1052"/>
      <c r="H939" s="1053"/>
      <c r="I939" s="1052"/>
    </row>
    <row r="940" spans="1:9">
      <c r="A940" s="1049">
        <v>41306</v>
      </c>
      <c r="B940" s="1060">
        <v>40</v>
      </c>
      <c r="C940" s="1051" t="s">
        <v>246</v>
      </c>
      <c r="D940" s="1052" t="s">
        <v>387</v>
      </c>
      <c r="F940" s="1057">
        <v>0</v>
      </c>
      <c r="G940" s="1052"/>
      <c r="H940" s="1053"/>
      <c r="I940" s="1052"/>
    </row>
    <row r="941" spans="1:9">
      <c r="A941" s="1049">
        <v>41306</v>
      </c>
      <c r="B941" s="1060">
        <v>25</v>
      </c>
      <c r="C941" s="1051" t="s">
        <v>246</v>
      </c>
      <c r="D941" s="1052" t="s">
        <v>402</v>
      </c>
      <c r="F941" s="1057">
        <v>0</v>
      </c>
      <c r="G941" s="1052"/>
      <c r="H941" s="1053"/>
      <c r="I941" s="1052"/>
    </row>
    <row r="942" spans="1:9">
      <c r="A942" s="1049">
        <v>41306</v>
      </c>
      <c r="B942" s="1060">
        <v>10</v>
      </c>
      <c r="C942" s="1051" t="s">
        <v>246</v>
      </c>
      <c r="D942" s="1052" t="s">
        <v>367</v>
      </c>
      <c r="F942" s="1057" t="s">
        <v>339</v>
      </c>
      <c r="G942" s="1052"/>
      <c r="H942" s="1053"/>
      <c r="I942" s="1052"/>
    </row>
    <row r="943" spans="1:9">
      <c r="A943" s="1049">
        <v>41306</v>
      </c>
      <c r="B943" s="1060">
        <v>10</v>
      </c>
      <c r="C943" s="1051" t="s">
        <v>246</v>
      </c>
      <c r="D943" s="1052" t="s">
        <v>951</v>
      </c>
      <c r="F943" s="1057" t="s">
        <v>339</v>
      </c>
      <c r="G943" s="1052"/>
      <c r="H943" s="1053"/>
      <c r="I943" s="1052"/>
    </row>
    <row r="944" spans="1:9">
      <c r="A944" s="1049">
        <v>41306</v>
      </c>
      <c r="B944" s="1060">
        <v>200</v>
      </c>
      <c r="C944" s="1051" t="s">
        <v>246</v>
      </c>
      <c r="D944" s="1052" t="s">
        <v>911</v>
      </c>
      <c r="F944" s="1057">
        <v>0</v>
      </c>
      <c r="G944" s="1052"/>
      <c r="H944" s="1053"/>
      <c r="I944" s="1052"/>
    </row>
    <row r="945" spans="1:9">
      <c r="A945" s="1049">
        <v>41306</v>
      </c>
      <c r="B945" s="1060">
        <v>15</v>
      </c>
      <c r="C945" s="1051" t="s">
        <v>246</v>
      </c>
      <c r="D945" s="1052" t="s">
        <v>912</v>
      </c>
      <c r="F945" s="1057">
        <v>0</v>
      </c>
      <c r="G945" s="1052"/>
      <c r="H945" s="1053"/>
      <c r="I945" s="1052"/>
    </row>
    <row r="946" spans="1:9">
      <c r="A946" s="1049">
        <v>41306</v>
      </c>
      <c r="B946" s="1060">
        <v>30</v>
      </c>
      <c r="C946" s="1051" t="s">
        <v>246</v>
      </c>
      <c r="D946" s="1052" t="s">
        <v>792</v>
      </c>
      <c r="F946" s="1057" t="s">
        <v>339</v>
      </c>
      <c r="G946" s="1052"/>
      <c r="H946" s="1053"/>
      <c r="I946" s="1052"/>
    </row>
    <row r="947" spans="1:9">
      <c r="A947" s="1049">
        <v>41306</v>
      </c>
      <c r="B947" s="1060">
        <v>15</v>
      </c>
      <c r="C947" s="1051" t="s">
        <v>246</v>
      </c>
      <c r="D947" s="1052" t="s">
        <v>248</v>
      </c>
      <c r="F947" s="1057">
        <v>0</v>
      </c>
      <c r="G947" s="1052"/>
      <c r="H947" s="1053"/>
      <c r="I947" s="1052"/>
    </row>
    <row r="948" spans="1:9">
      <c r="A948" s="1049">
        <v>41306</v>
      </c>
      <c r="B948" s="1060">
        <v>30</v>
      </c>
      <c r="C948" s="1051" t="s">
        <v>246</v>
      </c>
      <c r="D948" s="1052" t="s">
        <v>751</v>
      </c>
      <c r="F948" s="1057" t="s">
        <v>339</v>
      </c>
      <c r="G948" s="1052"/>
      <c r="H948" s="1053"/>
      <c r="I948" s="1052"/>
    </row>
    <row r="949" spans="1:9">
      <c r="A949" s="1049">
        <v>41306</v>
      </c>
      <c r="B949" s="1060">
        <v>10</v>
      </c>
      <c r="C949" s="1051" t="s">
        <v>246</v>
      </c>
      <c r="D949" s="1052" t="s">
        <v>1005</v>
      </c>
      <c r="F949" s="1057" t="s">
        <v>339</v>
      </c>
      <c r="G949" s="1052"/>
      <c r="H949" s="1053"/>
      <c r="I949" s="1052"/>
    </row>
    <row r="950" spans="1:9">
      <c r="A950" s="1049">
        <v>41309</v>
      </c>
      <c r="B950" s="1060">
        <v>365</v>
      </c>
      <c r="C950" s="1051">
        <v>103568</v>
      </c>
      <c r="D950" s="1052" t="s">
        <v>1095</v>
      </c>
      <c r="F950" s="1057">
        <v>0</v>
      </c>
      <c r="G950" s="1052"/>
      <c r="H950" s="1053"/>
      <c r="I950" s="1052"/>
    </row>
    <row r="951" spans="1:9">
      <c r="A951" s="1049">
        <v>41309</v>
      </c>
      <c r="B951" s="1060">
        <v>171</v>
      </c>
      <c r="C951" s="1051" t="s">
        <v>1087</v>
      </c>
      <c r="D951" s="1052" t="s">
        <v>269</v>
      </c>
      <c r="F951" s="1057">
        <v>0</v>
      </c>
      <c r="G951" s="1052"/>
      <c r="H951" s="1053"/>
      <c r="I951" s="1052"/>
    </row>
    <row r="952" spans="1:9">
      <c r="A952" s="1049">
        <v>41309</v>
      </c>
      <c r="B952" s="1060">
        <v>170</v>
      </c>
      <c r="C952" s="1051" t="s">
        <v>246</v>
      </c>
      <c r="D952" s="1052" t="s">
        <v>788</v>
      </c>
      <c r="F952" s="1057" t="s">
        <v>339</v>
      </c>
      <c r="G952" s="1052"/>
      <c r="H952" s="1053"/>
      <c r="I952" s="1052"/>
    </row>
    <row r="953" spans="1:9">
      <c r="A953" s="1049">
        <v>41309</v>
      </c>
      <c r="B953" s="1060">
        <v>20</v>
      </c>
      <c r="C953" s="1051" t="s">
        <v>246</v>
      </c>
      <c r="D953" s="1052" t="s">
        <v>999</v>
      </c>
      <c r="F953" s="1057" t="s">
        <v>339</v>
      </c>
      <c r="G953" s="1052"/>
      <c r="H953" s="1053"/>
      <c r="I953" s="1052"/>
    </row>
    <row r="954" spans="1:9">
      <c r="A954" s="1049">
        <v>41309</v>
      </c>
      <c r="B954" s="1060">
        <v>75</v>
      </c>
      <c r="C954" s="1051" t="s">
        <v>246</v>
      </c>
      <c r="D954" s="1052" t="s">
        <v>308</v>
      </c>
      <c r="F954" s="1057" t="s">
        <v>339</v>
      </c>
      <c r="G954" s="1052"/>
      <c r="H954" s="1053"/>
      <c r="I954" s="1052"/>
    </row>
    <row r="955" spans="1:9">
      <c r="A955" s="1049">
        <v>41309</v>
      </c>
      <c r="B955" s="1060">
        <v>400</v>
      </c>
      <c r="C955" s="1051" t="s">
        <v>246</v>
      </c>
      <c r="D955" s="1052" t="s">
        <v>778</v>
      </c>
      <c r="F955" s="1057" t="s">
        <v>339</v>
      </c>
      <c r="G955" s="1052"/>
      <c r="H955" s="1053"/>
      <c r="I955" s="1052"/>
    </row>
    <row r="956" spans="1:9">
      <c r="A956" s="1049">
        <v>41309</v>
      </c>
      <c r="B956" s="1060">
        <v>50</v>
      </c>
      <c r="C956" s="1051" t="s">
        <v>246</v>
      </c>
      <c r="D956" s="1052" t="s">
        <v>1105</v>
      </c>
      <c r="F956" s="1057">
        <v>0</v>
      </c>
      <c r="G956" s="1052"/>
      <c r="H956" s="1053"/>
      <c r="I956" s="1052"/>
    </row>
    <row r="957" spans="1:9">
      <c r="A957" s="1049">
        <v>41309</v>
      </c>
      <c r="B957" s="1060">
        <v>20</v>
      </c>
      <c r="C957" s="1051" t="s">
        <v>246</v>
      </c>
      <c r="D957" s="1052" t="s">
        <v>389</v>
      </c>
      <c r="F957" s="1057">
        <v>0</v>
      </c>
      <c r="G957" s="1052"/>
      <c r="H957" s="1053"/>
      <c r="I957" s="1052"/>
    </row>
    <row r="958" spans="1:9">
      <c r="A958" s="1049">
        <v>41309</v>
      </c>
      <c r="B958" s="1060">
        <v>3</v>
      </c>
      <c r="C958" s="1051" t="s">
        <v>246</v>
      </c>
      <c r="D958" s="1052" t="s">
        <v>426</v>
      </c>
      <c r="F958" s="1057">
        <v>0</v>
      </c>
      <c r="G958" s="1052"/>
      <c r="H958" s="1053"/>
      <c r="I958" s="1052"/>
    </row>
    <row r="959" spans="1:9">
      <c r="A959" s="1049">
        <v>41309</v>
      </c>
      <c r="B959" s="1060">
        <v>10</v>
      </c>
      <c r="C959" s="1051" t="s">
        <v>246</v>
      </c>
      <c r="D959" s="1052" t="s">
        <v>317</v>
      </c>
      <c r="F959" s="1057" t="s">
        <v>339</v>
      </c>
      <c r="G959" s="1052"/>
      <c r="H959" s="1053"/>
      <c r="I959" s="1052"/>
    </row>
    <row r="960" spans="1:9">
      <c r="A960" s="1049">
        <v>41309</v>
      </c>
      <c r="B960" s="1060">
        <v>10</v>
      </c>
      <c r="C960" s="1051" t="s">
        <v>246</v>
      </c>
      <c r="D960" s="1052" t="s">
        <v>781</v>
      </c>
      <c r="F960" s="1057" t="s">
        <v>339</v>
      </c>
      <c r="G960" s="1052"/>
      <c r="H960" s="1053"/>
      <c r="I960" s="1052"/>
    </row>
    <row r="961" spans="1:9">
      <c r="A961" s="1049">
        <v>41309</v>
      </c>
      <c r="B961" s="1060">
        <v>5</v>
      </c>
      <c r="C961" s="1051" t="s">
        <v>246</v>
      </c>
      <c r="D961" s="1052" t="s">
        <v>777</v>
      </c>
      <c r="F961" s="1057" t="s">
        <v>339</v>
      </c>
      <c r="G961" s="1052"/>
      <c r="H961" s="1053"/>
      <c r="I961" s="1052"/>
    </row>
    <row r="962" spans="1:9">
      <c r="A962" s="1049">
        <v>41309</v>
      </c>
      <c r="B962" s="1060">
        <v>20</v>
      </c>
      <c r="C962" s="1051" t="s">
        <v>246</v>
      </c>
      <c r="D962" s="1052" t="s">
        <v>254</v>
      </c>
      <c r="F962" s="1057" t="s">
        <v>339</v>
      </c>
      <c r="G962" s="1052"/>
      <c r="H962" s="1053"/>
      <c r="I962" s="1052"/>
    </row>
    <row r="963" spans="1:9">
      <c r="A963" s="1049">
        <v>41310</v>
      </c>
      <c r="B963" s="1060">
        <v>15</v>
      </c>
      <c r="C963" s="1051" t="s">
        <v>246</v>
      </c>
      <c r="D963" s="1052" t="s">
        <v>306</v>
      </c>
      <c r="F963" s="1057" t="s">
        <v>339</v>
      </c>
      <c r="G963" s="1052"/>
      <c r="H963" s="1053"/>
      <c r="I963" s="1052"/>
    </row>
    <row r="964" spans="1:9">
      <c r="A964" s="1049">
        <v>41310</v>
      </c>
      <c r="B964" s="1060">
        <v>5</v>
      </c>
      <c r="C964" s="1051" t="s">
        <v>246</v>
      </c>
      <c r="D964" s="1052" t="s">
        <v>318</v>
      </c>
      <c r="F964" s="1057" t="s">
        <v>339</v>
      </c>
      <c r="G964" s="1052"/>
      <c r="H964" s="1053"/>
      <c r="I964" s="1052"/>
    </row>
    <row r="965" spans="1:9">
      <c r="A965" s="1049">
        <v>41310</v>
      </c>
      <c r="B965" s="1060">
        <v>5</v>
      </c>
      <c r="C965" s="1051" t="s">
        <v>246</v>
      </c>
      <c r="D965" s="1052" t="s">
        <v>310</v>
      </c>
      <c r="F965" s="1057" t="s">
        <v>339</v>
      </c>
      <c r="G965" s="1052"/>
      <c r="H965" s="1053"/>
      <c r="I965" s="1052"/>
    </row>
    <row r="966" spans="1:9">
      <c r="A966" s="1049">
        <v>41310</v>
      </c>
      <c r="B966" s="1060">
        <v>100</v>
      </c>
      <c r="C966" s="1051" t="s">
        <v>246</v>
      </c>
      <c r="D966" s="1052" t="s">
        <v>1000</v>
      </c>
      <c r="F966" s="1057">
        <v>0</v>
      </c>
      <c r="G966" s="1052"/>
      <c r="H966" s="1053"/>
      <c r="I966" s="1052"/>
    </row>
    <row r="967" spans="1:9">
      <c r="A967" s="1049">
        <v>41310</v>
      </c>
      <c r="B967" s="1060">
        <v>55</v>
      </c>
      <c r="C967" s="1051" t="s">
        <v>246</v>
      </c>
      <c r="D967" s="1052" t="s">
        <v>307</v>
      </c>
      <c r="F967" s="1057">
        <v>0</v>
      </c>
      <c r="G967" s="1052"/>
      <c r="H967" s="1053"/>
      <c r="I967" s="1052"/>
    </row>
    <row r="968" spans="1:9">
      <c r="A968" s="1049">
        <v>41311</v>
      </c>
      <c r="B968" s="1060">
        <v>15</v>
      </c>
      <c r="C968" s="1051" t="s">
        <v>1087</v>
      </c>
      <c r="D968" s="1052" t="s">
        <v>1088</v>
      </c>
      <c r="F968" s="1057">
        <v>0</v>
      </c>
      <c r="G968" s="1052"/>
      <c r="H968" s="1053"/>
      <c r="I968" s="1052"/>
    </row>
    <row r="969" spans="1:9">
      <c r="A969" s="1049">
        <v>41311</v>
      </c>
      <c r="B969" s="1060">
        <v>50</v>
      </c>
      <c r="C969" s="1051" t="s">
        <v>1087</v>
      </c>
      <c r="D969" s="1052" t="s">
        <v>1089</v>
      </c>
      <c r="F969" s="1057">
        <v>0</v>
      </c>
      <c r="G969" s="1052"/>
      <c r="H969" s="1053"/>
      <c r="I969" s="1052"/>
    </row>
    <row r="970" spans="1:9">
      <c r="A970" s="1049">
        <v>41311</v>
      </c>
      <c r="B970" s="1060">
        <v>74.8</v>
      </c>
      <c r="C970" s="1051" t="s">
        <v>246</v>
      </c>
      <c r="D970" s="1052" t="s">
        <v>429</v>
      </c>
      <c r="F970" s="1057">
        <v>0</v>
      </c>
      <c r="G970" s="1052"/>
      <c r="H970" s="1053"/>
      <c r="I970" s="1052"/>
    </row>
    <row r="971" spans="1:9">
      <c r="A971" s="1049">
        <v>41311</v>
      </c>
      <c r="B971" s="1060">
        <v>10</v>
      </c>
      <c r="C971" s="1051" t="s">
        <v>246</v>
      </c>
      <c r="D971" s="1052" t="s">
        <v>956</v>
      </c>
      <c r="F971" s="1057" t="s">
        <v>339</v>
      </c>
      <c r="G971" s="1052"/>
      <c r="H971" s="1053"/>
      <c r="I971" s="1052"/>
    </row>
    <row r="972" spans="1:9">
      <c r="A972" s="1049">
        <v>41312</v>
      </c>
      <c r="B972" s="1060">
        <v>40</v>
      </c>
      <c r="C972" s="1051" t="s">
        <v>246</v>
      </c>
      <c r="D972" s="1052" t="s">
        <v>1030</v>
      </c>
      <c r="F972" s="1057" t="s">
        <v>339</v>
      </c>
      <c r="G972" s="1052"/>
      <c r="H972" s="1053"/>
      <c r="I972" s="1052"/>
    </row>
    <row r="973" spans="1:9">
      <c r="A973" s="1049">
        <v>41313</v>
      </c>
      <c r="B973" s="1060">
        <v>40</v>
      </c>
      <c r="C973" s="1051" t="s">
        <v>1087</v>
      </c>
      <c r="D973" s="1052" t="s">
        <v>1088</v>
      </c>
      <c r="F973" s="1057">
        <v>0</v>
      </c>
      <c r="G973" s="1052"/>
      <c r="H973" s="1053"/>
      <c r="I973" s="1052"/>
    </row>
    <row r="974" spans="1:9">
      <c r="A974" s="1049">
        <v>41313</v>
      </c>
      <c r="B974" s="1060">
        <v>10</v>
      </c>
      <c r="C974" s="1051" t="s">
        <v>1087</v>
      </c>
      <c r="D974" s="1052" t="s">
        <v>1096</v>
      </c>
      <c r="F974" s="1057">
        <v>0</v>
      </c>
      <c r="G974" s="1052"/>
      <c r="H974" s="1053"/>
      <c r="I974" s="1052"/>
    </row>
    <row r="975" spans="1:9">
      <c r="A975" s="1049">
        <v>41316</v>
      </c>
      <c r="B975" s="1060">
        <v>280</v>
      </c>
      <c r="C975" s="1051" t="s">
        <v>246</v>
      </c>
      <c r="D975" s="1052" t="s">
        <v>920</v>
      </c>
      <c r="F975" s="1057" t="s">
        <v>339</v>
      </c>
      <c r="G975" s="1052"/>
      <c r="H975" s="1053"/>
      <c r="I975" s="1052"/>
    </row>
    <row r="976" spans="1:9">
      <c r="A976" s="1049">
        <v>41316</v>
      </c>
      <c r="B976" s="1060">
        <v>941.93</v>
      </c>
      <c r="C976" s="1051" t="s">
        <v>246</v>
      </c>
      <c r="D976" s="1052" t="s">
        <v>422</v>
      </c>
      <c r="F976" s="1057">
        <v>0</v>
      </c>
      <c r="G976" s="1052"/>
      <c r="H976" s="1053"/>
      <c r="I976" s="1052"/>
    </row>
    <row r="977" spans="1:9">
      <c r="A977" s="1049">
        <v>41316</v>
      </c>
      <c r="B977" s="1060">
        <v>200</v>
      </c>
      <c r="C977" s="1051" t="s">
        <v>246</v>
      </c>
      <c r="D977" s="1052" t="s">
        <v>1091</v>
      </c>
      <c r="F977" s="1057" t="s">
        <v>339</v>
      </c>
      <c r="G977" s="1052"/>
      <c r="H977" s="1053"/>
      <c r="I977" s="1052"/>
    </row>
    <row r="978" spans="1:9">
      <c r="A978" s="1049">
        <v>41316</v>
      </c>
      <c r="B978" s="1060">
        <v>150</v>
      </c>
      <c r="C978" s="1051" t="s">
        <v>246</v>
      </c>
      <c r="D978" s="1052" t="s">
        <v>357</v>
      </c>
      <c r="F978" s="1057" t="s">
        <v>339</v>
      </c>
      <c r="G978" s="1052"/>
      <c r="H978" s="1053"/>
      <c r="I978" s="1052"/>
    </row>
    <row r="979" spans="1:9">
      <c r="A979" s="1049">
        <v>41317</v>
      </c>
      <c r="B979" s="1060">
        <v>60</v>
      </c>
      <c r="C979" s="1051">
        <v>103004</v>
      </c>
      <c r="D979" s="1052" t="s">
        <v>971</v>
      </c>
      <c r="F979" s="1057">
        <v>0</v>
      </c>
      <c r="G979" s="1052"/>
      <c r="H979" s="1053"/>
      <c r="I979" s="1052"/>
    </row>
    <row r="980" spans="1:9">
      <c r="A980" s="1049">
        <v>41318</v>
      </c>
      <c r="B980" s="1060">
        <v>200</v>
      </c>
      <c r="C980" s="1051">
        <v>103573</v>
      </c>
      <c r="D980" s="1052" t="s">
        <v>1157</v>
      </c>
      <c r="F980" s="1057" t="s">
        <v>339</v>
      </c>
      <c r="G980" s="1052"/>
      <c r="H980" s="1053"/>
      <c r="I980" s="1052"/>
    </row>
    <row r="981" spans="1:9">
      <c r="A981" s="1049">
        <v>41318</v>
      </c>
      <c r="B981" s="1060">
        <v>40</v>
      </c>
      <c r="C981" s="1051" t="s">
        <v>246</v>
      </c>
      <c r="D981" s="1052" t="s">
        <v>967</v>
      </c>
      <c r="F981" s="1057" t="s">
        <v>339</v>
      </c>
      <c r="G981" s="1052"/>
      <c r="H981" s="1053"/>
      <c r="I981" s="1052"/>
    </row>
    <row r="982" spans="1:9">
      <c r="A982" s="1049">
        <v>41319</v>
      </c>
      <c r="B982" s="1060">
        <v>20</v>
      </c>
      <c r="C982" s="1051" t="s">
        <v>1087</v>
      </c>
      <c r="D982" s="1052" t="s">
        <v>1092</v>
      </c>
      <c r="F982" s="1057">
        <v>0</v>
      </c>
      <c r="G982" s="1052"/>
      <c r="H982" s="1053"/>
      <c r="I982" s="1052"/>
    </row>
    <row r="983" spans="1:9">
      <c r="A983" s="1049">
        <v>41319</v>
      </c>
      <c r="B983" s="1060">
        <v>100</v>
      </c>
      <c r="C983" s="1051" t="s">
        <v>246</v>
      </c>
      <c r="D983" s="1052" t="s">
        <v>358</v>
      </c>
      <c r="F983" s="1057" t="s">
        <v>339</v>
      </c>
      <c r="G983" s="1052"/>
      <c r="H983" s="1053"/>
      <c r="I983" s="1052"/>
    </row>
    <row r="984" spans="1:9">
      <c r="A984" s="1049">
        <v>41319</v>
      </c>
      <c r="B984" s="1060">
        <v>6</v>
      </c>
      <c r="C984" s="1051" t="s">
        <v>246</v>
      </c>
      <c r="D984" s="1052" t="s">
        <v>1032</v>
      </c>
      <c r="F984" s="1057" t="s">
        <v>339</v>
      </c>
      <c r="G984" s="1052"/>
      <c r="H984" s="1053"/>
      <c r="I984" s="1052"/>
    </row>
    <row r="985" spans="1:9">
      <c r="A985" s="1049">
        <v>41320</v>
      </c>
      <c r="B985" s="1060">
        <v>30</v>
      </c>
      <c r="C985" s="1051" t="s">
        <v>246</v>
      </c>
      <c r="D985" s="1052" t="s">
        <v>258</v>
      </c>
      <c r="F985" s="1057" t="s">
        <v>339</v>
      </c>
      <c r="G985" s="1052"/>
      <c r="H985" s="1053"/>
      <c r="I985" s="1052"/>
    </row>
    <row r="986" spans="1:9">
      <c r="A986" s="1049">
        <v>41320</v>
      </c>
      <c r="B986" s="1060">
        <v>5</v>
      </c>
      <c r="C986" s="1051" t="s">
        <v>246</v>
      </c>
      <c r="D986" s="1052" t="s">
        <v>968</v>
      </c>
      <c r="F986" s="1057" t="s">
        <v>339</v>
      </c>
      <c r="G986" s="1052"/>
      <c r="H986" s="1053"/>
      <c r="I986" s="1052"/>
    </row>
    <row r="987" spans="1:9">
      <c r="A987" s="1049">
        <v>41320</v>
      </c>
      <c r="B987" s="1060">
        <v>200</v>
      </c>
      <c r="C987" s="1051" t="s">
        <v>246</v>
      </c>
      <c r="D987" s="1052" t="s">
        <v>450</v>
      </c>
      <c r="F987" s="1057" t="s">
        <v>339</v>
      </c>
      <c r="G987" s="1052"/>
      <c r="H987" s="1053"/>
      <c r="I987" s="1052"/>
    </row>
    <row r="988" spans="1:9">
      <c r="A988" s="1049">
        <v>41320</v>
      </c>
      <c r="B988" s="1060">
        <v>1</v>
      </c>
      <c r="C988" s="1051" t="s">
        <v>246</v>
      </c>
      <c r="D988" s="1052" t="s">
        <v>785</v>
      </c>
      <c r="F988" s="1057" t="s">
        <v>339</v>
      </c>
      <c r="G988" s="1052"/>
      <c r="H988" s="1053"/>
      <c r="I988" s="1052"/>
    </row>
    <row r="989" spans="1:9">
      <c r="A989" s="1049">
        <v>41320</v>
      </c>
      <c r="B989" s="1060">
        <v>100</v>
      </c>
      <c r="C989" s="1051" t="s">
        <v>246</v>
      </c>
      <c r="D989" s="1052" t="s">
        <v>292</v>
      </c>
      <c r="F989" s="1057" t="s">
        <v>339</v>
      </c>
      <c r="G989" s="1052"/>
      <c r="H989" s="1053"/>
      <c r="I989" s="1052"/>
    </row>
    <row r="990" spans="1:9">
      <c r="A990" s="1049">
        <v>41320</v>
      </c>
      <c r="B990" s="1060">
        <v>135</v>
      </c>
      <c r="C990" s="1051" t="s">
        <v>246</v>
      </c>
      <c r="D990" s="1052" t="s">
        <v>769</v>
      </c>
      <c r="F990" s="1057">
        <v>0</v>
      </c>
      <c r="G990" s="1052"/>
      <c r="H990" s="1053"/>
      <c r="I990" s="1052"/>
    </row>
    <row r="991" spans="1:9">
      <c r="A991" s="1049">
        <v>41320</v>
      </c>
      <c r="B991" s="1060">
        <v>7</v>
      </c>
      <c r="C991" s="1051" t="s">
        <v>246</v>
      </c>
      <c r="D991" s="1052" t="s">
        <v>976</v>
      </c>
      <c r="F991" s="1057">
        <v>0</v>
      </c>
      <c r="G991" s="1052"/>
      <c r="H991" s="1053"/>
      <c r="I991" s="1052"/>
    </row>
    <row r="992" spans="1:9">
      <c r="A992" s="1049">
        <v>41320</v>
      </c>
      <c r="B992" s="1060">
        <v>20</v>
      </c>
      <c r="C992" s="1051" t="s">
        <v>246</v>
      </c>
      <c r="D992" s="1052" t="s">
        <v>378</v>
      </c>
      <c r="F992" s="1057">
        <v>0</v>
      </c>
      <c r="G992" s="1052"/>
      <c r="H992" s="1053"/>
      <c r="I992" s="1052"/>
    </row>
    <row r="993" spans="1:9">
      <c r="A993" s="1049">
        <v>41320</v>
      </c>
      <c r="B993" s="1060">
        <v>100</v>
      </c>
      <c r="C993" s="1051" t="s">
        <v>246</v>
      </c>
      <c r="D993" s="1052" t="s">
        <v>259</v>
      </c>
      <c r="F993" s="1057" t="s">
        <v>339</v>
      </c>
      <c r="G993" s="1052"/>
      <c r="H993" s="1053"/>
      <c r="I993" s="1052"/>
    </row>
    <row r="994" spans="1:9">
      <c r="A994" s="1049">
        <v>41323</v>
      </c>
      <c r="B994" s="1060">
        <v>1.68</v>
      </c>
      <c r="C994" s="1051" t="s">
        <v>246</v>
      </c>
      <c r="D994" s="1052" t="s">
        <v>1107</v>
      </c>
      <c r="F994" s="1057">
        <v>0</v>
      </c>
      <c r="G994" s="1052"/>
      <c r="H994" s="1053"/>
      <c r="I994" s="1052"/>
    </row>
    <row r="995" spans="1:9">
      <c r="A995" s="1049">
        <v>41323</v>
      </c>
      <c r="B995" s="1060">
        <v>5</v>
      </c>
      <c r="C995" s="1051" t="s">
        <v>246</v>
      </c>
      <c r="D995" s="1052" t="s">
        <v>1108</v>
      </c>
      <c r="F995" s="1057" t="s">
        <v>339</v>
      </c>
      <c r="G995" s="1052"/>
      <c r="H995" s="1053"/>
      <c r="I995" s="1052"/>
    </row>
    <row r="996" spans="1:9">
      <c r="A996" s="1049">
        <v>41323</v>
      </c>
      <c r="B996" s="1060">
        <v>80</v>
      </c>
      <c r="C996" s="1051" t="s">
        <v>246</v>
      </c>
      <c r="D996" s="1052" t="s">
        <v>1044</v>
      </c>
      <c r="F996" s="1057">
        <v>0</v>
      </c>
      <c r="G996" s="1052"/>
      <c r="H996" s="1053"/>
      <c r="I996" s="1052"/>
    </row>
    <row r="997" spans="1:9">
      <c r="A997" s="1049">
        <v>41324</v>
      </c>
      <c r="B997" s="1060">
        <v>4613.28</v>
      </c>
      <c r="C997" s="1051" t="s">
        <v>246</v>
      </c>
      <c r="D997" s="1052" t="s">
        <v>1061</v>
      </c>
      <c r="F997" s="1057">
        <v>0</v>
      </c>
      <c r="G997" s="1052"/>
      <c r="H997" s="1053"/>
      <c r="I997" s="1052"/>
    </row>
    <row r="998" spans="1:9">
      <c r="A998" s="1049">
        <v>41324</v>
      </c>
      <c r="B998" s="1060">
        <v>40</v>
      </c>
      <c r="C998" s="1051" t="s">
        <v>246</v>
      </c>
      <c r="D998" s="1052" t="s">
        <v>400</v>
      </c>
      <c r="F998" s="1057" t="s">
        <v>339</v>
      </c>
      <c r="G998" s="1052"/>
      <c r="H998" s="1053"/>
      <c r="I998" s="1052"/>
    </row>
    <row r="999" spans="1:9">
      <c r="A999" s="1049">
        <v>41325</v>
      </c>
      <c r="B999" s="1060">
        <v>10</v>
      </c>
      <c r="C999" s="1051" t="s">
        <v>246</v>
      </c>
      <c r="D999" s="1052" t="s">
        <v>436</v>
      </c>
      <c r="F999" s="1057">
        <v>0</v>
      </c>
      <c r="G999" s="1052"/>
      <c r="H999" s="1053"/>
      <c r="I999" s="1052"/>
    </row>
    <row r="1000" spans="1:9">
      <c r="A1000" s="1049">
        <v>41326</v>
      </c>
      <c r="B1000" s="1060">
        <v>100</v>
      </c>
      <c r="C1000" s="1051" t="s">
        <v>1087</v>
      </c>
      <c r="D1000" s="1052" t="s">
        <v>1093</v>
      </c>
      <c r="F1000" s="1057">
        <v>0</v>
      </c>
      <c r="G1000" s="1052"/>
      <c r="H1000" s="1053"/>
      <c r="I1000" s="1052"/>
    </row>
    <row r="1001" spans="1:9">
      <c r="A1001" s="1049">
        <v>41326</v>
      </c>
      <c r="B1001" s="1060">
        <v>40</v>
      </c>
      <c r="C1001" s="1051" t="s">
        <v>246</v>
      </c>
      <c r="D1001" s="1052" t="s">
        <v>261</v>
      </c>
      <c r="F1001" s="1057" t="s">
        <v>339</v>
      </c>
      <c r="G1001" s="1052"/>
      <c r="H1001" s="1053"/>
      <c r="I1001" s="1052"/>
    </row>
    <row r="1002" spans="1:9">
      <c r="A1002" s="1049">
        <v>41326</v>
      </c>
      <c r="B1002" s="1060">
        <v>12</v>
      </c>
      <c r="C1002" s="1051" t="s">
        <v>246</v>
      </c>
      <c r="D1002" s="1052" t="s">
        <v>294</v>
      </c>
      <c r="F1002" s="1057" t="s">
        <v>339</v>
      </c>
      <c r="G1002" s="1052"/>
      <c r="H1002" s="1053"/>
      <c r="I1002" s="1052"/>
    </row>
    <row r="1003" spans="1:9">
      <c r="A1003" s="1049">
        <v>41326</v>
      </c>
      <c r="B1003" s="1060">
        <v>5</v>
      </c>
      <c r="C1003" s="1051" t="s">
        <v>246</v>
      </c>
      <c r="D1003" s="1052" t="s">
        <v>773</v>
      </c>
      <c r="F1003" s="1057">
        <v>0</v>
      </c>
      <c r="G1003" s="1052"/>
      <c r="H1003" s="1053"/>
      <c r="I1003" s="1052"/>
    </row>
    <row r="1004" spans="1:9">
      <c r="A1004" s="1049">
        <v>41326</v>
      </c>
      <c r="B1004" s="1060">
        <v>177</v>
      </c>
      <c r="C1004" s="1051" t="s">
        <v>246</v>
      </c>
      <c r="D1004" s="1052" t="s">
        <v>355</v>
      </c>
      <c r="F1004" s="1057" t="s">
        <v>339</v>
      </c>
      <c r="G1004" s="1052"/>
      <c r="H1004" s="1053"/>
      <c r="I1004" s="1052"/>
    </row>
    <row r="1005" spans="1:9">
      <c r="A1005" s="1049">
        <v>41327</v>
      </c>
      <c r="B1005" s="1060">
        <v>333</v>
      </c>
      <c r="C1005" s="1051" t="s">
        <v>246</v>
      </c>
      <c r="D1005" s="1052" t="s">
        <v>355</v>
      </c>
      <c r="F1005" s="1057" t="s">
        <v>339</v>
      </c>
      <c r="G1005" s="1052"/>
      <c r="H1005" s="1053"/>
      <c r="I1005" s="1052"/>
    </row>
    <row r="1006" spans="1:9">
      <c r="A1006" s="1049">
        <v>41330</v>
      </c>
      <c r="B1006" s="1060">
        <v>3</v>
      </c>
      <c r="C1006" s="1051" t="s">
        <v>246</v>
      </c>
      <c r="D1006" s="1052" t="s">
        <v>363</v>
      </c>
      <c r="F1006" s="1057" t="s">
        <v>339</v>
      </c>
      <c r="G1006" s="1052"/>
      <c r="H1006" s="1053"/>
      <c r="I1006" s="1052"/>
    </row>
    <row r="1007" spans="1:9">
      <c r="A1007" s="1049">
        <v>41330</v>
      </c>
      <c r="B1007" s="1060">
        <v>3</v>
      </c>
      <c r="C1007" s="1051" t="s">
        <v>246</v>
      </c>
      <c r="D1007" s="1052" t="s">
        <v>363</v>
      </c>
      <c r="F1007" s="1057" t="s">
        <v>339</v>
      </c>
      <c r="G1007" s="1052"/>
      <c r="H1007" s="1053"/>
      <c r="I1007" s="1052"/>
    </row>
    <row r="1008" spans="1:9">
      <c r="A1008" s="1049">
        <v>41330</v>
      </c>
      <c r="B1008" s="1060">
        <v>15</v>
      </c>
      <c r="C1008" s="1051" t="s">
        <v>246</v>
      </c>
      <c r="D1008" s="1052" t="s">
        <v>1120</v>
      </c>
      <c r="F1008" s="1057">
        <v>0</v>
      </c>
      <c r="G1008" s="1052"/>
      <c r="H1008" s="1053"/>
      <c r="I1008" s="1052"/>
    </row>
    <row r="1009" spans="1:9">
      <c r="A1009" s="1049">
        <v>41330</v>
      </c>
      <c r="B1009" s="1060">
        <v>10</v>
      </c>
      <c r="C1009" s="1051" t="s">
        <v>246</v>
      </c>
      <c r="D1009" s="1052" t="s">
        <v>302</v>
      </c>
      <c r="F1009" s="1057">
        <v>0</v>
      </c>
      <c r="G1009" s="1052"/>
      <c r="H1009" s="1053"/>
      <c r="I1009" s="1052"/>
    </row>
    <row r="1010" spans="1:9">
      <c r="A1010" s="1049">
        <v>41330</v>
      </c>
      <c r="B1010" s="1060">
        <v>5</v>
      </c>
      <c r="C1010" s="1051" t="s">
        <v>246</v>
      </c>
      <c r="D1010" s="1052" t="s">
        <v>795</v>
      </c>
      <c r="F1010" s="1057" t="s">
        <v>339</v>
      </c>
      <c r="G1010" s="1052"/>
      <c r="H1010" s="1053"/>
      <c r="I1010" s="1052"/>
    </row>
    <row r="1011" spans="1:9">
      <c r="A1011" s="1049">
        <v>41331</v>
      </c>
      <c r="B1011" s="1060">
        <v>15</v>
      </c>
      <c r="C1011" s="1051" t="s">
        <v>246</v>
      </c>
      <c r="D1011" s="1052" t="s">
        <v>858</v>
      </c>
      <c r="F1011" s="1057" t="s">
        <v>339</v>
      </c>
      <c r="G1011" s="1052"/>
      <c r="H1011" s="1053"/>
      <c r="I1011" s="1052"/>
    </row>
    <row r="1012" spans="1:9">
      <c r="A1012" s="1049">
        <v>41332</v>
      </c>
      <c r="B1012" s="1060">
        <v>2884.4</v>
      </c>
      <c r="C1012" s="1051" t="s">
        <v>1087</v>
      </c>
      <c r="D1012" s="1052" t="s">
        <v>269</v>
      </c>
      <c r="F1012" s="1057">
        <v>0</v>
      </c>
      <c r="G1012" s="1052"/>
      <c r="H1012" s="1053"/>
      <c r="I1012" s="1052"/>
    </row>
    <row r="1013" spans="1:9">
      <c r="A1013" s="1049">
        <v>41332</v>
      </c>
      <c r="B1013" s="1060">
        <v>50</v>
      </c>
      <c r="C1013" s="1051" t="s">
        <v>246</v>
      </c>
      <c r="D1013" s="1052" t="s">
        <v>1017</v>
      </c>
      <c r="F1013" s="1057" t="s">
        <v>339</v>
      </c>
      <c r="G1013" s="1052"/>
      <c r="H1013" s="1053"/>
      <c r="I1013" s="1052"/>
    </row>
    <row r="1014" spans="1:9">
      <c r="A1014" s="1049">
        <v>41333</v>
      </c>
      <c r="B1014" s="1060">
        <v>412.98</v>
      </c>
      <c r="C1014" s="1051">
        <v>103578</v>
      </c>
      <c r="D1014" s="1052" t="s">
        <v>1095</v>
      </c>
      <c r="F1014" s="1057">
        <v>0</v>
      </c>
      <c r="G1014" s="1052"/>
      <c r="H1014" s="1053"/>
      <c r="I1014" s="1052"/>
    </row>
    <row r="1015" spans="1:9">
      <c r="A1015" s="1049">
        <v>41333</v>
      </c>
      <c r="B1015" s="1060">
        <v>30</v>
      </c>
      <c r="C1015" s="1051" t="s">
        <v>246</v>
      </c>
      <c r="D1015" s="1052" t="s">
        <v>971</v>
      </c>
      <c r="F1015" s="1057">
        <v>0</v>
      </c>
      <c r="G1015" s="1052"/>
      <c r="H1015" s="1053"/>
      <c r="I1015" s="1052"/>
    </row>
    <row r="1016" spans="1:9">
      <c r="A1016" s="1049">
        <v>41333</v>
      </c>
      <c r="B1016" s="1060">
        <v>583.33000000000004</v>
      </c>
      <c r="C1016" s="1051" t="s">
        <v>246</v>
      </c>
      <c r="D1016" s="1052" t="s">
        <v>1061</v>
      </c>
      <c r="F1016" s="1057">
        <v>0</v>
      </c>
      <c r="G1016" s="1052"/>
      <c r="H1016" s="1053"/>
      <c r="I1016" s="1052"/>
    </row>
    <row r="1017" spans="1:9">
      <c r="A1017" s="1049">
        <v>41333</v>
      </c>
      <c r="B1017" s="1060">
        <v>25</v>
      </c>
      <c r="C1017" s="1051" t="s">
        <v>246</v>
      </c>
      <c r="D1017" s="1052" t="s">
        <v>1061</v>
      </c>
      <c r="F1017" s="1057">
        <v>0</v>
      </c>
      <c r="G1017" s="1052"/>
      <c r="H1017" s="1053"/>
      <c r="I1017" s="1052"/>
    </row>
    <row r="1018" spans="1:9">
      <c r="A1018" s="1049">
        <v>41333</v>
      </c>
      <c r="B1018" s="1060">
        <v>25</v>
      </c>
      <c r="C1018" s="1051" t="s">
        <v>246</v>
      </c>
      <c r="D1018" s="1052" t="s">
        <v>762</v>
      </c>
      <c r="F1018" s="1057" t="s">
        <v>339</v>
      </c>
      <c r="G1018" s="1052"/>
      <c r="H1018" s="1053"/>
      <c r="I1018" s="1052"/>
    </row>
    <row r="1019" spans="1:9">
      <c r="A1019" s="1049">
        <v>41333</v>
      </c>
      <c r="B1019" s="1060">
        <v>20627.509999999998</v>
      </c>
      <c r="C1019" s="1051" t="s">
        <v>246</v>
      </c>
      <c r="D1019" s="1052" t="s">
        <v>1158</v>
      </c>
      <c r="F1019" s="1057">
        <v>0</v>
      </c>
      <c r="G1019" s="1052"/>
      <c r="H1019" s="1053"/>
      <c r="I1019" s="1052"/>
    </row>
    <row r="1020" spans="1:9">
      <c r="A1020" s="1049">
        <v>41333</v>
      </c>
      <c r="B1020" s="1060">
        <v>3</v>
      </c>
      <c r="C1020" s="1051" t="s">
        <v>246</v>
      </c>
      <c r="D1020" s="1052" t="s">
        <v>1004</v>
      </c>
      <c r="F1020" s="1057">
        <v>0</v>
      </c>
      <c r="G1020" s="1052"/>
      <c r="H1020" s="1053"/>
      <c r="I1020" s="1052"/>
    </row>
    <row r="1021" spans="1:9">
      <c r="A1021" s="1049">
        <v>41333</v>
      </c>
      <c r="B1021" s="1060">
        <v>180</v>
      </c>
      <c r="C1021" s="1051" t="s">
        <v>246</v>
      </c>
      <c r="D1021" s="1052" t="s">
        <v>287</v>
      </c>
      <c r="F1021" s="1057" t="s">
        <v>339</v>
      </c>
      <c r="G1021" s="1052"/>
      <c r="H1021" s="1053"/>
      <c r="I1021" s="1052"/>
    </row>
    <row r="1022" spans="1:9">
      <c r="A1022" s="1049">
        <v>41333</v>
      </c>
      <c r="B1022" s="1060">
        <v>80</v>
      </c>
      <c r="C1022" s="1051" t="s">
        <v>246</v>
      </c>
      <c r="D1022" s="1052" t="s">
        <v>330</v>
      </c>
      <c r="F1022" s="1057" t="s">
        <v>339</v>
      </c>
      <c r="G1022" s="1052"/>
      <c r="H1022" s="1053"/>
      <c r="I1022" s="1052"/>
    </row>
    <row r="1023" spans="1:9">
      <c r="A1023" s="1049">
        <v>41333</v>
      </c>
      <c r="B1023" s="1060">
        <v>200</v>
      </c>
      <c r="C1023" s="1051" t="s">
        <v>246</v>
      </c>
      <c r="D1023" s="1052" t="s">
        <v>348</v>
      </c>
      <c r="F1023" s="1057" t="s">
        <v>339</v>
      </c>
      <c r="G1023" s="1052"/>
      <c r="H1023" s="1053"/>
      <c r="I1023" s="1052"/>
    </row>
    <row r="1024" spans="1:9">
      <c r="A1024" s="1049">
        <v>41334</v>
      </c>
      <c r="B1024" s="1060">
        <v>100</v>
      </c>
      <c r="C1024" s="1051" t="s">
        <v>246</v>
      </c>
      <c r="D1024" s="1052" t="s">
        <v>267</v>
      </c>
      <c r="F1024" s="1057">
        <v>0</v>
      </c>
      <c r="G1024" s="1052"/>
      <c r="H1024" s="1053"/>
      <c r="I1024" s="1052"/>
    </row>
    <row r="1025" spans="1:9">
      <c r="A1025" s="1049">
        <v>41334</v>
      </c>
      <c r="B1025" s="1060">
        <v>25</v>
      </c>
      <c r="C1025" s="1051" t="s">
        <v>246</v>
      </c>
      <c r="D1025" s="1052" t="s">
        <v>379</v>
      </c>
      <c r="F1025" s="1057" t="s">
        <v>339</v>
      </c>
      <c r="G1025" s="1052"/>
      <c r="H1025" s="1053"/>
      <c r="I1025" s="1052"/>
    </row>
    <row r="1026" spans="1:9">
      <c r="A1026" s="1049">
        <v>41334</v>
      </c>
      <c r="B1026" s="1060">
        <v>40</v>
      </c>
      <c r="C1026" s="1051" t="s">
        <v>246</v>
      </c>
      <c r="D1026" s="1052" t="s">
        <v>774</v>
      </c>
      <c r="F1026" s="1057" t="s">
        <v>339</v>
      </c>
      <c r="G1026" s="1052"/>
      <c r="H1026" s="1053"/>
      <c r="I1026" s="1052"/>
    </row>
    <row r="1027" spans="1:9">
      <c r="A1027" s="1049">
        <v>41334</v>
      </c>
      <c r="B1027" s="1060">
        <v>25</v>
      </c>
      <c r="C1027" s="1051" t="s">
        <v>246</v>
      </c>
      <c r="D1027" s="1052" t="s">
        <v>337</v>
      </c>
      <c r="F1027" s="1057">
        <v>0</v>
      </c>
      <c r="G1027" s="1052"/>
      <c r="H1027" s="1053"/>
      <c r="I1027" s="1052"/>
    </row>
    <row r="1028" spans="1:9">
      <c r="A1028" s="1049">
        <v>41334</v>
      </c>
      <c r="B1028" s="1060">
        <v>10</v>
      </c>
      <c r="C1028" s="1051" t="s">
        <v>246</v>
      </c>
      <c r="D1028" s="1052" t="s">
        <v>791</v>
      </c>
      <c r="F1028" s="1057" t="s">
        <v>339</v>
      </c>
      <c r="G1028" s="1052"/>
      <c r="H1028" s="1053"/>
      <c r="I1028" s="1052"/>
    </row>
    <row r="1029" spans="1:9">
      <c r="A1029" s="1049">
        <v>41334</v>
      </c>
      <c r="B1029" s="1060">
        <v>10</v>
      </c>
      <c r="C1029" s="1051" t="s">
        <v>246</v>
      </c>
      <c r="D1029" s="1052" t="s">
        <v>338</v>
      </c>
      <c r="F1029" s="1057" t="s">
        <v>339</v>
      </c>
      <c r="G1029" s="1052"/>
      <c r="H1029" s="1053"/>
      <c r="I1029" s="1052"/>
    </row>
    <row r="1030" spans="1:9">
      <c r="A1030" s="1049">
        <v>41334</v>
      </c>
      <c r="B1030" s="1060">
        <v>15</v>
      </c>
      <c r="C1030" s="1051" t="s">
        <v>246</v>
      </c>
      <c r="D1030" s="1052" t="s">
        <v>248</v>
      </c>
      <c r="F1030" s="1057">
        <v>0</v>
      </c>
      <c r="G1030" s="1052"/>
      <c r="H1030" s="1053"/>
      <c r="I1030" s="1052"/>
    </row>
    <row r="1031" spans="1:9">
      <c r="A1031" s="1049">
        <v>41334</v>
      </c>
      <c r="B1031" s="1060">
        <v>15</v>
      </c>
      <c r="C1031" s="1051" t="s">
        <v>246</v>
      </c>
      <c r="D1031" s="1052" t="s">
        <v>954</v>
      </c>
      <c r="F1031" s="1057">
        <v>0</v>
      </c>
      <c r="G1031" s="1052"/>
      <c r="H1031" s="1053"/>
      <c r="I1031" s="1052"/>
    </row>
    <row r="1032" spans="1:9">
      <c r="A1032" s="1049">
        <v>41334</v>
      </c>
      <c r="B1032" s="1060">
        <v>75</v>
      </c>
      <c r="C1032" s="1051" t="s">
        <v>246</v>
      </c>
      <c r="D1032" s="1052" t="s">
        <v>1003</v>
      </c>
      <c r="F1032" s="1057">
        <v>0</v>
      </c>
      <c r="G1032" s="1052"/>
      <c r="H1032" s="1053"/>
      <c r="I1032" s="1052"/>
    </row>
    <row r="1033" spans="1:9">
      <c r="A1033" s="1049">
        <v>41334</v>
      </c>
      <c r="B1033" s="1060">
        <v>25</v>
      </c>
      <c r="C1033" s="1051" t="s">
        <v>246</v>
      </c>
      <c r="D1033" s="1052" t="s">
        <v>995</v>
      </c>
      <c r="F1033" s="1057" t="s">
        <v>339</v>
      </c>
      <c r="G1033" s="1052"/>
      <c r="H1033" s="1053"/>
      <c r="I1033" s="1052"/>
    </row>
    <row r="1034" spans="1:9">
      <c r="A1034" s="1049">
        <v>41334</v>
      </c>
      <c r="B1034" s="1060">
        <v>25</v>
      </c>
      <c r="C1034" s="1051" t="s">
        <v>246</v>
      </c>
      <c r="D1034" s="1052" t="s">
        <v>402</v>
      </c>
      <c r="F1034" s="1057">
        <v>0</v>
      </c>
      <c r="G1034" s="1052"/>
      <c r="H1034" s="1053"/>
      <c r="I1034" s="1052"/>
    </row>
    <row r="1035" spans="1:9">
      <c r="A1035" s="1049">
        <v>41334</v>
      </c>
      <c r="B1035" s="1060">
        <v>10</v>
      </c>
      <c r="C1035" s="1051" t="s">
        <v>246</v>
      </c>
      <c r="D1035" s="1052" t="s">
        <v>772</v>
      </c>
      <c r="F1035" s="1057" t="s">
        <v>339</v>
      </c>
      <c r="G1035" s="1052"/>
      <c r="H1035" s="1053"/>
      <c r="I1035" s="1052"/>
    </row>
    <row r="1036" spans="1:9">
      <c r="A1036" s="1049">
        <v>41334</v>
      </c>
      <c r="B1036" s="1060">
        <v>120</v>
      </c>
      <c r="C1036" s="1051" t="s">
        <v>246</v>
      </c>
      <c r="D1036" s="1052" t="s">
        <v>928</v>
      </c>
      <c r="F1036" s="1057">
        <v>0</v>
      </c>
      <c r="G1036" s="1052"/>
      <c r="H1036" s="1053"/>
      <c r="I1036" s="1052"/>
    </row>
    <row r="1037" spans="1:9">
      <c r="A1037" s="1049">
        <v>41334</v>
      </c>
      <c r="B1037" s="1060">
        <v>50</v>
      </c>
      <c r="C1037" s="1051" t="s">
        <v>246</v>
      </c>
      <c r="D1037" s="1052" t="s">
        <v>754</v>
      </c>
      <c r="F1037" s="1057" t="s">
        <v>339</v>
      </c>
      <c r="G1037" s="1052"/>
      <c r="H1037" s="1053"/>
      <c r="I1037" s="1052"/>
    </row>
    <row r="1038" spans="1:9">
      <c r="A1038" s="1049">
        <v>41334</v>
      </c>
      <c r="B1038" s="1060">
        <v>10</v>
      </c>
      <c r="C1038" s="1051" t="s">
        <v>246</v>
      </c>
      <c r="D1038" s="1052" t="s">
        <v>367</v>
      </c>
      <c r="F1038" s="1057" t="s">
        <v>339</v>
      </c>
      <c r="G1038" s="1052"/>
      <c r="H1038" s="1053"/>
      <c r="I1038" s="1052"/>
    </row>
    <row r="1039" spans="1:9">
      <c r="A1039" s="1049">
        <v>41334</v>
      </c>
      <c r="B1039" s="1060">
        <v>180</v>
      </c>
      <c r="C1039" s="1051" t="s">
        <v>246</v>
      </c>
      <c r="D1039" s="1052" t="s">
        <v>783</v>
      </c>
      <c r="F1039" s="1057">
        <v>0</v>
      </c>
      <c r="G1039" s="1052"/>
      <c r="H1039" s="1053"/>
      <c r="I1039" s="1052"/>
    </row>
    <row r="1040" spans="1:9">
      <c r="A1040" s="1049">
        <v>41334</v>
      </c>
      <c r="B1040" s="1060">
        <v>10</v>
      </c>
      <c r="C1040" s="1051" t="s">
        <v>246</v>
      </c>
      <c r="D1040" s="1052" t="s">
        <v>955</v>
      </c>
      <c r="F1040" s="1057">
        <v>0</v>
      </c>
      <c r="G1040" s="1052"/>
      <c r="H1040" s="1053"/>
      <c r="I1040" s="1052"/>
    </row>
    <row r="1041" spans="1:9">
      <c r="A1041" s="1049">
        <v>41334</v>
      </c>
      <c r="B1041" s="1060">
        <v>10</v>
      </c>
      <c r="C1041" s="1051" t="s">
        <v>246</v>
      </c>
      <c r="D1041" s="1052" t="s">
        <v>996</v>
      </c>
      <c r="F1041" s="1057">
        <v>0</v>
      </c>
      <c r="G1041" s="1052"/>
      <c r="H1041" s="1053"/>
      <c r="I1041" s="1052"/>
    </row>
    <row r="1042" spans="1:9">
      <c r="A1042" s="1049">
        <v>41334</v>
      </c>
      <c r="B1042" s="1060">
        <v>10</v>
      </c>
      <c r="C1042" s="1051" t="s">
        <v>246</v>
      </c>
      <c r="D1042" s="1052" t="s">
        <v>993</v>
      </c>
      <c r="F1042" s="1057" t="s">
        <v>339</v>
      </c>
      <c r="G1042" s="1052"/>
      <c r="H1042" s="1053"/>
      <c r="I1042" s="1052"/>
    </row>
    <row r="1043" spans="1:9">
      <c r="A1043" s="1049">
        <v>41334</v>
      </c>
      <c r="B1043" s="1060">
        <v>30</v>
      </c>
      <c r="C1043" s="1051" t="s">
        <v>246</v>
      </c>
      <c r="D1043" s="1052" t="s">
        <v>1069</v>
      </c>
      <c r="F1043" s="1057">
        <v>0</v>
      </c>
      <c r="G1043" s="1052"/>
      <c r="H1043" s="1053"/>
      <c r="I1043" s="1052"/>
    </row>
    <row r="1044" spans="1:9">
      <c r="A1044" s="1049">
        <v>41334</v>
      </c>
      <c r="B1044" s="1060">
        <v>261</v>
      </c>
      <c r="C1044" s="1051" t="s">
        <v>246</v>
      </c>
      <c r="D1044" s="1052" t="s">
        <v>344</v>
      </c>
      <c r="F1044" s="1057" t="s">
        <v>339</v>
      </c>
      <c r="G1044" s="1052"/>
      <c r="H1044" s="1053"/>
      <c r="I1044" s="1052"/>
    </row>
    <row r="1045" spans="1:9">
      <c r="A1045" s="1049">
        <v>41334</v>
      </c>
      <c r="B1045" s="1060">
        <v>2562.4699999999998</v>
      </c>
      <c r="C1045" s="1051" t="s">
        <v>246</v>
      </c>
      <c r="D1045" s="1052" t="s">
        <v>422</v>
      </c>
      <c r="F1045" s="1057">
        <v>0</v>
      </c>
      <c r="G1045" s="1052"/>
      <c r="H1045" s="1053"/>
      <c r="I1045" s="1052"/>
    </row>
    <row r="1046" spans="1:9">
      <c r="A1046" s="1049">
        <v>41334</v>
      </c>
      <c r="B1046" s="1060">
        <v>10</v>
      </c>
      <c r="C1046" s="1051" t="s">
        <v>246</v>
      </c>
      <c r="D1046" s="1052" t="s">
        <v>1063</v>
      </c>
      <c r="F1046" s="1057">
        <v>0</v>
      </c>
      <c r="G1046" s="1052"/>
      <c r="H1046" s="1053"/>
      <c r="I1046" s="1052"/>
    </row>
    <row r="1047" spans="1:9">
      <c r="A1047" s="1049">
        <v>41334</v>
      </c>
      <c r="B1047" s="1060">
        <v>30</v>
      </c>
      <c r="C1047" s="1051" t="s">
        <v>246</v>
      </c>
      <c r="D1047" s="1052" t="s">
        <v>424</v>
      </c>
      <c r="F1047" s="1057" t="s">
        <v>339</v>
      </c>
      <c r="G1047" s="1052"/>
      <c r="H1047" s="1053"/>
      <c r="I1047" s="1052"/>
    </row>
    <row r="1048" spans="1:9">
      <c r="A1048" s="1049">
        <v>41334</v>
      </c>
      <c r="B1048" s="1060">
        <v>30</v>
      </c>
      <c r="C1048" s="1051" t="s">
        <v>246</v>
      </c>
      <c r="D1048" s="1052" t="s">
        <v>751</v>
      </c>
      <c r="F1048" s="1057" t="s">
        <v>339</v>
      </c>
      <c r="G1048" s="1052"/>
      <c r="H1048" s="1053"/>
      <c r="I1048" s="1052"/>
    </row>
    <row r="1049" spans="1:9">
      <c r="A1049" s="1049">
        <v>41334</v>
      </c>
      <c r="B1049" s="1060">
        <v>10</v>
      </c>
      <c r="C1049" s="1051" t="s">
        <v>246</v>
      </c>
      <c r="D1049" s="1052" t="s">
        <v>1005</v>
      </c>
      <c r="F1049" s="1057" t="s">
        <v>339</v>
      </c>
      <c r="G1049" s="1052"/>
      <c r="H1049" s="1053"/>
      <c r="I1049" s="1052"/>
    </row>
    <row r="1050" spans="1:9">
      <c r="A1050" s="1049">
        <v>41334</v>
      </c>
      <c r="B1050" s="1060">
        <v>15</v>
      </c>
      <c r="C1050" s="1051" t="s">
        <v>246</v>
      </c>
      <c r="D1050" s="1052" t="s">
        <v>280</v>
      </c>
      <c r="F1050" s="1057" t="s">
        <v>339</v>
      </c>
      <c r="G1050" s="1052"/>
      <c r="H1050" s="1053"/>
      <c r="I1050" s="1052"/>
    </row>
    <row r="1051" spans="1:9">
      <c r="A1051" s="1049">
        <v>41334</v>
      </c>
      <c r="B1051" s="1060">
        <v>5</v>
      </c>
      <c r="C1051" s="1051" t="s">
        <v>246</v>
      </c>
      <c r="D1051" s="1052" t="s">
        <v>1029</v>
      </c>
      <c r="F1051" s="1057" t="s">
        <v>339</v>
      </c>
      <c r="G1051" s="1052"/>
      <c r="H1051" s="1053"/>
      <c r="I1051" s="1052"/>
    </row>
    <row r="1052" spans="1:9">
      <c r="A1052" s="1049">
        <v>41334</v>
      </c>
      <c r="B1052" s="1060">
        <v>10</v>
      </c>
      <c r="C1052" s="1051" t="s">
        <v>246</v>
      </c>
      <c r="D1052" s="1052" t="s">
        <v>994</v>
      </c>
      <c r="F1052" s="1057" t="s">
        <v>339</v>
      </c>
      <c r="G1052" s="1052"/>
      <c r="H1052" s="1053"/>
      <c r="I1052" s="1052"/>
    </row>
    <row r="1053" spans="1:9">
      <c r="A1053" s="1049">
        <v>41334</v>
      </c>
      <c r="B1053" s="1060">
        <v>25</v>
      </c>
      <c r="C1053" s="1051" t="s">
        <v>246</v>
      </c>
      <c r="D1053" s="1052" t="s">
        <v>1070</v>
      </c>
      <c r="F1053" s="1057" t="s">
        <v>339</v>
      </c>
      <c r="G1053" s="1052"/>
      <c r="H1053" s="1053"/>
      <c r="I1053" s="1052"/>
    </row>
    <row r="1054" spans="1:9">
      <c r="A1054" s="1049">
        <v>41334</v>
      </c>
      <c r="B1054" s="1060">
        <v>50</v>
      </c>
      <c r="C1054" s="1051" t="s">
        <v>246</v>
      </c>
      <c r="D1054" s="1052" t="s">
        <v>250</v>
      </c>
      <c r="F1054" s="1057">
        <v>0</v>
      </c>
      <c r="G1054" s="1052"/>
      <c r="H1054" s="1053"/>
      <c r="I1054" s="1052"/>
    </row>
    <row r="1055" spans="1:9">
      <c r="A1055" s="1049">
        <v>41334</v>
      </c>
      <c r="B1055" s="1060">
        <v>50</v>
      </c>
      <c r="C1055" s="1051" t="s">
        <v>246</v>
      </c>
      <c r="D1055" s="1052" t="s">
        <v>252</v>
      </c>
      <c r="F1055" s="1057" t="s">
        <v>339</v>
      </c>
      <c r="G1055" s="1052"/>
      <c r="H1055" s="1053"/>
      <c r="I1055" s="1052"/>
    </row>
    <row r="1056" spans="1:9">
      <c r="A1056" s="1049">
        <v>41334</v>
      </c>
      <c r="B1056" s="1060">
        <v>10</v>
      </c>
      <c r="C1056" s="1051" t="s">
        <v>246</v>
      </c>
      <c r="D1056" s="1052" t="s">
        <v>369</v>
      </c>
      <c r="F1056" s="1057">
        <v>0</v>
      </c>
      <c r="G1056" s="1052"/>
      <c r="H1056" s="1053"/>
      <c r="I1056" s="1052"/>
    </row>
    <row r="1057" spans="1:9">
      <c r="A1057" s="1049">
        <v>41334</v>
      </c>
      <c r="B1057" s="1060">
        <v>15</v>
      </c>
      <c r="C1057" s="1051" t="s">
        <v>246</v>
      </c>
      <c r="D1057" s="1052" t="s">
        <v>912</v>
      </c>
      <c r="F1057" s="1057">
        <v>0</v>
      </c>
      <c r="G1057" s="1052"/>
      <c r="H1057" s="1053"/>
      <c r="I1057" s="1052"/>
    </row>
    <row r="1058" spans="1:9">
      <c r="A1058" s="1049">
        <v>41334</v>
      </c>
      <c r="B1058" s="1060">
        <v>10</v>
      </c>
      <c r="C1058" s="1051" t="s">
        <v>246</v>
      </c>
      <c r="D1058" s="1052" t="s">
        <v>1001</v>
      </c>
      <c r="F1058" s="1057" t="s">
        <v>339</v>
      </c>
      <c r="G1058" s="1052"/>
      <c r="H1058" s="1053"/>
      <c r="I1058" s="1052"/>
    </row>
    <row r="1059" spans="1:9">
      <c r="A1059" s="1049">
        <v>41334</v>
      </c>
      <c r="B1059" s="1060">
        <v>5</v>
      </c>
      <c r="C1059" s="1051" t="s">
        <v>246</v>
      </c>
      <c r="D1059" s="1052" t="s">
        <v>755</v>
      </c>
      <c r="F1059" s="1057" t="s">
        <v>339</v>
      </c>
      <c r="G1059" s="1052"/>
      <c r="H1059" s="1053"/>
      <c r="I1059" s="1052"/>
    </row>
    <row r="1060" spans="1:9">
      <c r="A1060" s="1049">
        <v>41334</v>
      </c>
      <c r="B1060" s="1060">
        <v>12.5</v>
      </c>
      <c r="C1060" s="1051" t="s">
        <v>246</v>
      </c>
      <c r="D1060" s="1052" t="s">
        <v>913</v>
      </c>
      <c r="F1060" s="1057" t="s">
        <v>339</v>
      </c>
      <c r="G1060" s="1052"/>
      <c r="H1060" s="1053"/>
      <c r="I1060" s="1052"/>
    </row>
    <row r="1061" spans="1:9">
      <c r="A1061" s="1049">
        <v>41334</v>
      </c>
      <c r="B1061" s="1060">
        <v>50</v>
      </c>
      <c r="C1061" s="1051" t="s">
        <v>246</v>
      </c>
      <c r="D1061" s="1052" t="s">
        <v>998</v>
      </c>
      <c r="F1061" s="1057" t="s">
        <v>339</v>
      </c>
      <c r="G1061" s="1052"/>
      <c r="H1061" s="1053"/>
      <c r="I1061" s="1052"/>
    </row>
    <row r="1062" spans="1:9">
      <c r="A1062" s="1049">
        <v>41334</v>
      </c>
      <c r="B1062" s="1060">
        <v>10</v>
      </c>
      <c r="C1062" s="1051" t="s">
        <v>246</v>
      </c>
      <c r="D1062" s="1052" t="s">
        <v>1040</v>
      </c>
      <c r="F1062" s="1057" t="s">
        <v>339</v>
      </c>
      <c r="G1062" s="1052"/>
      <c r="H1062" s="1053"/>
      <c r="I1062" s="1052"/>
    </row>
    <row r="1063" spans="1:9">
      <c r="A1063" s="1049">
        <v>41334</v>
      </c>
      <c r="B1063" s="1060">
        <v>30</v>
      </c>
      <c r="C1063" s="1051" t="s">
        <v>246</v>
      </c>
      <c r="D1063" s="1052" t="s">
        <v>792</v>
      </c>
      <c r="F1063" s="1057" t="s">
        <v>339</v>
      </c>
      <c r="G1063" s="1052"/>
      <c r="H1063" s="1053"/>
      <c r="I1063" s="1052"/>
    </row>
    <row r="1064" spans="1:9">
      <c r="A1064" s="1049">
        <v>41334</v>
      </c>
      <c r="B1064" s="1060">
        <v>10</v>
      </c>
      <c r="C1064" s="1051" t="s">
        <v>246</v>
      </c>
      <c r="D1064" s="1052" t="s">
        <v>388</v>
      </c>
      <c r="F1064" s="1057" t="s">
        <v>339</v>
      </c>
      <c r="G1064" s="1052"/>
      <c r="H1064" s="1053"/>
      <c r="I1064" s="1052"/>
    </row>
    <row r="1065" spans="1:9">
      <c r="A1065" s="1049">
        <v>41334</v>
      </c>
      <c r="B1065" s="1060">
        <v>10</v>
      </c>
      <c r="C1065" s="1051" t="s">
        <v>246</v>
      </c>
      <c r="D1065" s="1052" t="s">
        <v>951</v>
      </c>
      <c r="F1065" s="1057" t="s">
        <v>339</v>
      </c>
      <c r="G1065" s="1052"/>
      <c r="H1065" s="1053"/>
      <c r="I1065" s="1052"/>
    </row>
    <row r="1066" spans="1:9">
      <c r="A1066" s="1049">
        <v>41334</v>
      </c>
      <c r="B1066" s="1060">
        <v>20</v>
      </c>
      <c r="C1066" s="1051" t="s">
        <v>246</v>
      </c>
      <c r="D1066" s="1052" t="s">
        <v>787</v>
      </c>
      <c r="F1066" s="1057" t="s">
        <v>339</v>
      </c>
      <c r="G1066" s="1052"/>
      <c r="H1066" s="1053"/>
      <c r="I1066" s="1052"/>
    </row>
    <row r="1067" spans="1:9">
      <c r="A1067" s="1049">
        <v>41334</v>
      </c>
      <c r="B1067" s="1060">
        <v>50</v>
      </c>
      <c r="C1067" s="1051" t="s">
        <v>246</v>
      </c>
      <c r="D1067" s="1052" t="s">
        <v>997</v>
      </c>
      <c r="F1067" s="1057" t="s">
        <v>339</v>
      </c>
      <c r="G1067" s="1052"/>
      <c r="H1067" s="1053"/>
      <c r="I1067" s="1052"/>
    </row>
    <row r="1068" spans="1:9">
      <c r="A1068" s="1049">
        <v>41334</v>
      </c>
      <c r="B1068" s="1060">
        <v>10</v>
      </c>
      <c r="C1068" s="1051" t="s">
        <v>246</v>
      </c>
      <c r="D1068" s="1052" t="s">
        <v>371</v>
      </c>
      <c r="F1068" s="1057" t="s">
        <v>339</v>
      </c>
      <c r="G1068" s="1052"/>
      <c r="H1068" s="1053"/>
      <c r="I1068" s="1052"/>
    </row>
    <row r="1069" spans="1:9">
      <c r="A1069" s="1049">
        <v>41334</v>
      </c>
      <c r="B1069" s="1060">
        <v>200</v>
      </c>
      <c r="C1069" s="1051" t="s">
        <v>246</v>
      </c>
      <c r="D1069" s="1052" t="s">
        <v>911</v>
      </c>
      <c r="F1069" s="1057">
        <v>0</v>
      </c>
      <c r="G1069" s="1052"/>
      <c r="H1069" s="1053"/>
      <c r="I1069" s="1052"/>
    </row>
    <row r="1070" spans="1:9">
      <c r="A1070" s="1049">
        <v>41334</v>
      </c>
      <c r="B1070" s="1060">
        <v>20</v>
      </c>
      <c r="C1070" s="1051" t="s">
        <v>246</v>
      </c>
      <c r="D1070" s="1052" t="s">
        <v>342</v>
      </c>
      <c r="F1070" s="1057" t="s">
        <v>339</v>
      </c>
      <c r="G1070" s="1052"/>
      <c r="H1070" s="1053"/>
      <c r="I1070" s="1052"/>
    </row>
    <row r="1071" spans="1:9">
      <c r="A1071" s="1049">
        <v>41334</v>
      </c>
      <c r="B1071" s="1060">
        <v>50</v>
      </c>
      <c r="C1071" s="1051" t="s">
        <v>246</v>
      </c>
      <c r="D1071" s="1052" t="s">
        <v>776</v>
      </c>
      <c r="F1071" s="1057" t="s">
        <v>339</v>
      </c>
      <c r="G1071" s="1052"/>
      <c r="H1071" s="1053"/>
      <c r="I1071" s="1052"/>
    </row>
    <row r="1072" spans="1:9">
      <c r="A1072" s="1049">
        <v>41334</v>
      </c>
      <c r="B1072" s="1060">
        <v>30</v>
      </c>
      <c r="C1072" s="1051" t="s">
        <v>246</v>
      </c>
      <c r="D1072" s="1052" t="s">
        <v>1123</v>
      </c>
      <c r="F1072" s="1057">
        <v>0</v>
      </c>
      <c r="G1072" s="1052"/>
      <c r="H1072" s="1053"/>
      <c r="I1072" s="1052"/>
    </row>
    <row r="1073" spans="1:9">
      <c r="A1073" s="1049">
        <v>41334</v>
      </c>
      <c r="B1073" s="1060">
        <v>25</v>
      </c>
      <c r="C1073" s="1051" t="s">
        <v>246</v>
      </c>
      <c r="D1073" s="1052" t="s">
        <v>1159</v>
      </c>
      <c r="F1073" s="1057" t="s">
        <v>339</v>
      </c>
      <c r="G1073" s="1052"/>
      <c r="H1073" s="1053"/>
      <c r="I1073" s="1052"/>
    </row>
    <row r="1074" spans="1:9">
      <c r="A1074" s="1049">
        <v>41334</v>
      </c>
      <c r="B1074" s="1060">
        <v>15</v>
      </c>
      <c r="C1074" s="1051" t="s">
        <v>246</v>
      </c>
      <c r="D1074" s="1052" t="s">
        <v>753</v>
      </c>
      <c r="F1074" s="1057" t="s">
        <v>339</v>
      </c>
      <c r="G1074" s="1052"/>
      <c r="H1074" s="1053"/>
      <c r="I1074" s="1052"/>
    </row>
    <row r="1075" spans="1:9">
      <c r="A1075" s="1049">
        <v>41334</v>
      </c>
      <c r="B1075" s="1060">
        <v>20</v>
      </c>
      <c r="C1075" s="1051" t="s">
        <v>246</v>
      </c>
      <c r="D1075" s="1052" t="s">
        <v>952</v>
      </c>
      <c r="F1075" s="1057" t="s">
        <v>339</v>
      </c>
      <c r="G1075" s="1052"/>
      <c r="H1075" s="1053"/>
      <c r="I1075" s="1052"/>
    </row>
    <row r="1076" spans="1:9">
      <c r="A1076" s="1049">
        <v>41334</v>
      </c>
      <c r="B1076" s="1060">
        <v>40</v>
      </c>
      <c r="C1076" s="1051" t="s">
        <v>246</v>
      </c>
      <c r="D1076" s="1052" t="s">
        <v>387</v>
      </c>
      <c r="F1076" s="1057">
        <v>0</v>
      </c>
      <c r="G1076" s="1052"/>
      <c r="H1076" s="1053"/>
      <c r="I1076" s="1052"/>
    </row>
    <row r="1077" spans="1:9">
      <c r="A1077" s="1049">
        <v>41334</v>
      </c>
      <c r="B1077" s="1060">
        <v>10</v>
      </c>
      <c r="C1077" s="1051" t="s">
        <v>246</v>
      </c>
      <c r="D1077" s="1052" t="s">
        <v>1027</v>
      </c>
      <c r="F1077" s="1057" t="s">
        <v>339</v>
      </c>
      <c r="G1077" s="1052"/>
      <c r="H1077" s="1053"/>
      <c r="I1077" s="1052"/>
    </row>
    <row r="1078" spans="1:9">
      <c r="A1078" s="1049">
        <v>41334</v>
      </c>
      <c r="B1078" s="1060">
        <v>20</v>
      </c>
      <c r="C1078" s="1051" t="s">
        <v>246</v>
      </c>
      <c r="D1078" s="1052" t="s">
        <v>1028</v>
      </c>
      <c r="F1078" s="1057" t="s">
        <v>339</v>
      </c>
      <c r="G1078" s="1052"/>
      <c r="H1078" s="1053"/>
      <c r="I1078" s="1052"/>
    </row>
    <row r="1079" spans="1:9">
      <c r="A1079" s="1049">
        <v>41337</v>
      </c>
      <c r="B1079" s="1060">
        <v>170</v>
      </c>
      <c r="C1079" s="1051" t="s">
        <v>246</v>
      </c>
      <c r="D1079" s="1052" t="s">
        <v>788</v>
      </c>
      <c r="F1079" s="1057" t="s">
        <v>339</v>
      </c>
      <c r="G1079" s="1052"/>
      <c r="H1079" s="1053"/>
      <c r="I1079" s="1052"/>
    </row>
    <row r="1080" spans="1:9">
      <c r="A1080" s="1049">
        <v>41337</v>
      </c>
      <c r="B1080" s="1060">
        <v>20</v>
      </c>
      <c r="C1080" s="1051" t="s">
        <v>246</v>
      </c>
      <c r="D1080" s="1052" t="s">
        <v>389</v>
      </c>
      <c r="F1080" s="1057">
        <v>0</v>
      </c>
      <c r="G1080" s="1052"/>
      <c r="H1080" s="1053"/>
      <c r="I1080" s="1052"/>
    </row>
    <row r="1081" spans="1:9">
      <c r="A1081" s="1049">
        <v>41337</v>
      </c>
      <c r="B1081" s="1060">
        <v>3</v>
      </c>
      <c r="C1081" s="1051" t="s">
        <v>246</v>
      </c>
      <c r="D1081" s="1052" t="s">
        <v>426</v>
      </c>
      <c r="F1081" s="1057">
        <v>0</v>
      </c>
      <c r="G1081" s="1052"/>
      <c r="H1081" s="1053"/>
      <c r="I1081" s="1052"/>
    </row>
    <row r="1082" spans="1:9">
      <c r="A1082" s="1049">
        <v>41337</v>
      </c>
      <c r="B1082" s="1060">
        <v>75</v>
      </c>
      <c r="C1082" s="1051" t="s">
        <v>246</v>
      </c>
      <c r="D1082" s="1052" t="s">
        <v>308</v>
      </c>
      <c r="F1082" s="1057" t="s">
        <v>339</v>
      </c>
      <c r="G1082" s="1052"/>
      <c r="H1082" s="1053"/>
      <c r="I1082" s="1052"/>
    </row>
    <row r="1083" spans="1:9">
      <c r="A1083" s="1049">
        <v>41337</v>
      </c>
      <c r="B1083" s="1060">
        <v>50</v>
      </c>
      <c r="C1083" s="1051" t="s">
        <v>246</v>
      </c>
      <c r="D1083" s="1052" t="s">
        <v>1105</v>
      </c>
      <c r="F1083" s="1057">
        <v>0</v>
      </c>
      <c r="G1083" s="1052"/>
      <c r="H1083" s="1053"/>
      <c r="I1083" s="1052"/>
    </row>
    <row r="1084" spans="1:9">
      <c r="A1084" s="1049">
        <v>41337</v>
      </c>
      <c r="B1084" s="1060">
        <v>10</v>
      </c>
      <c r="C1084" s="1051" t="s">
        <v>246</v>
      </c>
      <c r="D1084" s="1052" t="s">
        <v>781</v>
      </c>
      <c r="F1084" s="1057" t="s">
        <v>339</v>
      </c>
      <c r="G1084" s="1052"/>
      <c r="H1084" s="1053"/>
      <c r="I1084" s="1052"/>
    </row>
    <row r="1085" spans="1:9">
      <c r="A1085" s="1049">
        <v>41337</v>
      </c>
      <c r="B1085" s="1060">
        <v>10</v>
      </c>
      <c r="C1085" s="1051" t="s">
        <v>246</v>
      </c>
      <c r="D1085" s="1052" t="s">
        <v>317</v>
      </c>
      <c r="F1085" s="1057" t="s">
        <v>339</v>
      </c>
      <c r="G1085" s="1052"/>
      <c r="H1085" s="1053"/>
      <c r="I1085" s="1052"/>
    </row>
    <row r="1086" spans="1:9">
      <c r="A1086" s="1049">
        <v>41337</v>
      </c>
      <c r="B1086" s="1060">
        <v>5</v>
      </c>
      <c r="C1086" s="1051" t="s">
        <v>246</v>
      </c>
      <c r="D1086" s="1052" t="s">
        <v>777</v>
      </c>
      <c r="F1086" s="1057" t="s">
        <v>339</v>
      </c>
      <c r="G1086" s="1052"/>
      <c r="H1086" s="1053"/>
      <c r="I1086" s="1052"/>
    </row>
    <row r="1087" spans="1:9">
      <c r="A1087" s="1049">
        <v>41337</v>
      </c>
      <c r="B1087" s="1060">
        <v>20</v>
      </c>
      <c r="C1087" s="1051" t="s">
        <v>246</v>
      </c>
      <c r="D1087" s="1052" t="s">
        <v>999</v>
      </c>
      <c r="F1087" s="1057" t="s">
        <v>339</v>
      </c>
      <c r="G1087" s="1052"/>
      <c r="H1087" s="1053"/>
      <c r="I1087" s="1052"/>
    </row>
    <row r="1088" spans="1:9">
      <c r="A1088" s="1049">
        <v>41337</v>
      </c>
      <c r="B1088" s="1060">
        <v>20</v>
      </c>
      <c r="C1088" s="1051" t="s">
        <v>246</v>
      </c>
      <c r="D1088" s="1052" t="s">
        <v>254</v>
      </c>
      <c r="F1088" s="1057" t="s">
        <v>339</v>
      </c>
      <c r="G1088" s="1052"/>
      <c r="H1088" s="1053"/>
      <c r="I1088" s="1052"/>
    </row>
    <row r="1089" spans="1:9">
      <c r="A1089" s="1049">
        <v>41337</v>
      </c>
      <c r="B1089" s="1060">
        <v>300</v>
      </c>
      <c r="C1089" s="1051" t="s">
        <v>246</v>
      </c>
      <c r="D1089" s="1052" t="s">
        <v>778</v>
      </c>
      <c r="F1089" s="1057" t="s">
        <v>339</v>
      </c>
      <c r="G1089" s="1052"/>
      <c r="H1089" s="1053"/>
      <c r="I1089" s="1052"/>
    </row>
    <row r="1090" spans="1:9">
      <c r="A1090" s="1049">
        <v>41338</v>
      </c>
      <c r="B1090" s="1060">
        <v>65029.58</v>
      </c>
      <c r="C1090" s="1051" t="s">
        <v>246</v>
      </c>
      <c r="D1090" s="1052" t="s">
        <v>1160</v>
      </c>
      <c r="F1090" s="1057">
        <v>0</v>
      </c>
      <c r="G1090" s="1052"/>
      <c r="H1090" s="1053"/>
      <c r="I1090" s="1052"/>
    </row>
    <row r="1091" spans="1:9">
      <c r="A1091" s="1049">
        <v>41338</v>
      </c>
      <c r="B1091" s="1060">
        <v>15</v>
      </c>
      <c r="C1091" s="1051" t="s">
        <v>246</v>
      </c>
      <c r="D1091" s="1052" t="s">
        <v>306</v>
      </c>
      <c r="F1091" s="1057" t="s">
        <v>339</v>
      </c>
      <c r="G1091" s="1052"/>
      <c r="H1091" s="1053"/>
      <c r="I1091" s="1052"/>
    </row>
    <row r="1092" spans="1:9">
      <c r="A1092" s="1049">
        <v>41338</v>
      </c>
      <c r="B1092" s="1060">
        <v>100</v>
      </c>
      <c r="C1092" s="1051" t="s">
        <v>246</v>
      </c>
      <c r="D1092" s="1052" t="s">
        <v>1000</v>
      </c>
      <c r="F1092" s="1057">
        <v>0</v>
      </c>
      <c r="G1092" s="1052"/>
      <c r="H1092" s="1053"/>
      <c r="I1092" s="1052"/>
    </row>
    <row r="1093" spans="1:9">
      <c r="A1093" s="1049">
        <v>41338</v>
      </c>
      <c r="B1093" s="1060">
        <v>6</v>
      </c>
      <c r="C1093" s="1051" t="s">
        <v>246</v>
      </c>
      <c r="D1093" s="1052" t="s">
        <v>310</v>
      </c>
      <c r="F1093" s="1057" t="s">
        <v>339</v>
      </c>
      <c r="G1093" s="1052"/>
      <c r="H1093" s="1053"/>
      <c r="I1093" s="1052"/>
    </row>
    <row r="1094" spans="1:9">
      <c r="A1094" s="1049">
        <v>41338</v>
      </c>
      <c r="B1094" s="1060">
        <v>5</v>
      </c>
      <c r="C1094" s="1051" t="s">
        <v>246</v>
      </c>
      <c r="D1094" s="1052" t="s">
        <v>318</v>
      </c>
      <c r="F1094" s="1057" t="s">
        <v>339</v>
      </c>
      <c r="G1094" s="1052"/>
      <c r="H1094" s="1053"/>
      <c r="I1094" s="1052"/>
    </row>
    <row r="1095" spans="1:9">
      <c r="A1095" s="1049">
        <v>41339</v>
      </c>
      <c r="B1095" s="1060">
        <v>15</v>
      </c>
      <c r="C1095" s="1051" t="s">
        <v>1087</v>
      </c>
      <c r="D1095" s="1052" t="s">
        <v>1088</v>
      </c>
      <c r="F1095" s="1057">
        <v>0</v>
      </c>
      <c r="G1095" s="1052"/>
      <c r="H1095" s="1053"/>
      <c r="I1095" s="1052"/>
    </row>
    <row r="1096" spans="1:9">
      <c r="A1096" s="1049">
        <v>41339</v>
      </c>
      <c r="B1096" s="1060">
        <v>50</v>
      </c>
      <c r="C1096" s="1051" t="s">
        <v>1087</v>
      </c>
      <c r="D1096" s="1052" t="s">
        <v>1089</v>
      </c>
      <c r="F1096" s="1057">
        <v>0</v>
      </c>
      <c r="G1096" s="1052"/>
      <c r="H1096" s="1053"/>
      <c r="I1096" s="1052"/>
    </row>
    <row r="1097" spans="1:9">
      <c r="A1097" s="1049">
        <v>41339</v>
      </c>
      <c r="B1097" s="1060">
        <v>10</v>
      </c>
      <c r="C1097" s="1051" t="s">
        <v>246</v>
      </c>
      <c r="D1097" s="1052" t="s">
        <v>956</v>
      </c>
      <c r="F1097" s="1057" t="s">
        <v>339</v>
      </c>
      <c r="G1097" s="1052"/>
      <c r="H1097" s="1053"/>
      <c r="I1097" s="1052"/>
    </row>
    <row r="1098" spans="1:9">
      <c r="A1098" s="1049">
        <v>41340</v>
      </c>
      <c r="B1098" s="1060">
        <v>40</v>
      </c>
      <c r="C1098" s="1051" t="s">
        <v>246</v>
      </c>
      <c r="D1098" s="1052" t="s">
        <v>1030</v>
      </c>
      <c r="F1098" s="1057" t="s">
        <v>339</v>
      </c>
      <c r="G1098" s="1052"/>
      <c r="H1098" s="1053"/>
      <c r="I1098" s="1052"/>
    </row>
    <row r="1099" spans="1:9">
      <c r="A1099" s="1049">
        <v>41340</v>
      </c>
      <c r="B1099" s="1060">
        <v>110</v>
      </c>
      <c r="C1099" s="1051" t="s">
        <v>246</v>
      </c>
      <c r="D1099" s="1052" t="s">
        <v>967</v>
      </c>
      <c r="F1099" s="1057" t="s">
        <v>339</v>
      </c>
      <c r="G1099" s="1052"/>
      <c r="H1099" s="1053"/>
      <c r="I1099" s="1052"/>
    </row>
    <row r="1100" spans="1:9">
      <c r="A1100" s="1049">
        <v>41341</v>
      </c>
      <c r="B1100" s="1060">
        <v>40</v>
      </c>
      <c r="C1100" s="1051" t="s">
        <v>1087</v>
      </c>
      <c r="D1100" s="1052" t="s">
        <v>1088</v>
      </c>
      <c r="F1100" s="1057">
        <v>0</v>
      </c>
      <c r="G1100" s="1052"/>
      <c r="H1100" s="1053"/>
      <c r="I1100" s="1052"/>
    </row>
    <row r="1101" spans="1:9">
      <c r="A1101" s="1049">
        <v>41341</v>
      </c>
      <c r="B1101" s="1060">
        <v>10</v>
      </c>
      <c r="C1101" s="1051" t="s">
        <v>1087</v>
      </c>
      <c r="D1101" s="1052" t="s">
        <v>1096</v>
      </c>
      <c r="F1101" s="1057">
        <v>0</v>
      </c>
      <c r="G1101" s="1052"/>
      <c r="H1101" s="1053"/>
      <c r="I1101" s="1052"/>
    </row>
    <row r="1102" spans="1:9">
      <c r="A1102" s="1049">
        <v>41341</v>
      </c>
      <c r="B1102" s="1060">
        <v>53.6</v>
      </c>
      <c r="C1102" s="1051" t="s">
        <v>246</v>
      </c>
      <c r="D1102" s="1052" t="s">
        <v>429</v>
      </c>
      <c r="F1102" s="1057">
        <v>0</v>
      </c>
      <c r="G1102" s="1052"/>
      <c r="H1102" s="1053"/>
      <c r="I1102" s="1052"/>
    </row>
    <row r="1103" spans="1:9">
      <c r="A1103" s="1049">
        <v>41344</v>
      </c>
      <c r="B1103" s="1060">
        <v>280</v>
      </c>
      <c r="C1103" s="1051" t="s">
        <v>246</v>
      </c>
      <c r="D1103" s="1052" t="s">
        <v>920</v>
      </c>
      <c r="F1103" s="1057" t="s">
        <v>339</v>
      </c>
      <c r="G1103" s="1052"/>
      <c r="H1103" s="1053"/>
      <c r="I1103" s="1052"/>
    </row>
    <row r="1104" spans="1:9">
      <c r="A1104" s="1049">
        <v>41344</v>
      </c>
      <c r="B1104" s="1060">
        <v>200</v>
      </c>
      <c r="C1104" s="1051" t="s">
        <v>246</v>
      </c>
      <c r="D1104" s="1052" t="s">
        <v>1091</v>
      </c>
      <c r="F1104" s="1057" t="s">
        <v>339</v>
      </c>
      <c r="G1104" s="1052"/>
      <c r="H1104" s="1053"/>
      <c r="I1104" s="1052"/>
    </row>
    <row r="1105" spans="1:9">
      <c r="A1105" s="1049">
        <v>41344</v>
      </c>
      <c r="B1105" s="1060">
        <v>150</v>
      </c>
      <c r="C1105" s="1051" t="s">
        <v>246</v>
      </c>
      <c r="D1105" s="1052" t="s">
        <v>357</v>
      </c>
      <c r="F1105" s="1057" t="s">
        <v>339</v>
      </c>
      <c r="G1105" s="1052"/>
      <c r="H1105" s="1053"/>
      <c r="I1105" s="1052"/>
    </row>
    <row r="1106" spans="1:9">
      <c r="A1106" s="1049">
        <v>41344</v>
      </c>
      <c r="B1106" s="1060">
        <v>49.85</v>
      </c>
      <c r="C1106" s="1051" t="s">
        <v>246</v>
      </c>
      <c r="D1106" s="1052" t="s">
        <v>1161</v>
      </c>
      <c r="F1106" s="1057">
        <v>0</v>
      </c>
      <c r="G1106" s="1052"/>
      <c r="H1106" s="1053"/>
      <c r="I1106" s="1052"/>
    </row>
    <row r="1107" spans="1:9">
      <c r="A1107" s="1049">
        <v>41346</v>
      </c>
      <c r="B1107" s="1060">
        <v>30</v>
      </c>
      <c r="C1107" s="1051">
        <v>103006</v>
      </c>
      <c r="D1107" s="1052" t="s">
        <v>971</v>
      </c>
      <c r="F1107" s="1057">
        <v>0</v>
      </c>
      <c r="G1107" s="1052"/>
      <c r="H1107" s="1053"/>
      <c r="I1107" s="1052"/>
    </row>
    <row r="1108" spans="1:9">
      <c r="A1108" s="1049">
        <v>41346</v>
      </c>
      <c r="B1108" s="1060">
        <v>100</v>
      </c>
      <c r="C1108" s="1051" t="s">
        <v>246</v>
      </c>
      <c r="D1108" s="1052" t="s">
        <v>1162</v>
      </c>
      <c r="F1108" s="1057" t="s">
        <v>339</v>
      </c>
      <c r="G1108" s="1052"/>
      <c r="H1108" s="1053"/>
      <c r="I1108" s="1052"/>
    </row>
    <row r="1109" spans="1:9">
      <c r="A1109" s="1049">
        <v>41347</v>
      </c>
      <c r="B1109" s="1060">
        <v>500</v>
      </c>
      <c r="C1109" s="1051" t="s">
        <v>1087</v>
      </c>
      <c r="D1109" s="1052" t="s">
        <v>1088</v>
      </c>
      <c r="F1109" s="1057">
        <v>0</v>
      </c>
      <c r="G1109" s="1052"/>
      <c r="H1109" s="1053"/>
      <c r="I1109" s="1052"/>
    </row>
    <row r="1110" spans="1:9">
      <c r="A1110" s="1049">
        <v>41347</v>
      </c>
      <c r="B1110" s="1060">
        <v>10000</v>
      </c>
      <c r="C1110" s="1051" t="s">
        <v>1087</v>
      </c>
      <c r="D1110" s="1052" t="s">
        <v>1088</v>
      </c>
      <c r="F1110" s="1057">
        <v>0</v>
      </c>
      <c r="G1110" s="1052"/>
      <c r="H1110" s="1053"/>
      <c r="I1110" s="1052"/>
    </row>
    <row r="1111" spans="1:9">
      <c r="A1111" s="1049">
        <v>41347</v>
      </c>
      <c r="B1111" s="1060">
        <v>20</v>
      </c>
      <c r="C1111" s="1051" t="s">
        <v>1087</v>
      </c>
      <c r="D1111" s="1052" t="s">
        <v>1092</v>
      </c>
      <c r="F1111" s="1057">
        <v>0</v>
      </c>
      <c r="G1111" s="1052"/>
      <c r="H1111" s="1053"/>
      <c r="I1111" s="1052"/>
    </row>
    <row r="1112" spans="1:9">
      <c r="A1112" s="1049">
        <v>41347</v>
      </c>
      <c r="B1112" s="1060">
        <v>100</v>
      </c>
      <c r="C1112" s="1051" t="s">
        <v>246</v>
      </c>
      <c r="D1112" s="1052" t="s">
        <v>358</v>
      </c>
      <c r="F1112" s="1057" t="s">
        <v>339</v>
      </c>
      <c r="G1112" s="1052"/>
      <c r="H1112" s="1053"/>
      <c r="I1112" s="1052"/>
    </row>
    <row r="1113" spans="1:9">
      <c r="A1113" s="1049">
        <v>41347</v>
      </c>
      <c r="B1113" s="1060">
        <v>6</v>
      </c>
      <c r="C1113" s="1051" t="s">
        <v>246</v>
      </c>
      <c r="D1113" s="1052" t="s">
        <v>1032</v>
      </c>
      <c r="F1113" s="1057" t="s">
        <v>339</v>
      </c>
      <c r="G1113" s="1052"/>
      <c r="H1113" s="1053"/>
      <c r="I1113" s="1052"/>
    </row>
    <row r="1114" spans="1:9">
      <c r="A1114" s="1049">
        <v>41348</v>
      </c>
      <c r="B1114" s="1060">
        <v>30</v>
      </c>
      <c r="C1114" s="1051" t="s">
        <v>246</v>
      </c>
      <c r="D1114" s="1052" t="s">
        <v>258</v>
      </c>
      <c r="F1114" s="1057" t="s">
        <v>339</v>
      </c>
      <c r="G1114" s="1052"/>
      <c r="H1114" s="1053"/>
      <c r="I1114" s="1052"/>
    </row>
    <row r="1115" spans="1:9">
      <c r="A1115" s="1049">
        <v>41348</v>
      </c>
      <c r="B1115" s="1060">
        <v>5</v>
      </c>
      <c r="C1115" s="1051" t="s">
        <v>246</v>
      </c>
      <c r="D1115" s="1052" t="s">
        <v>968</v>
      </c>
      <c r="F1115" s="1057" t="s">
        <v>339</v>
      </c>
      <c r="G1115" s="1052"/>
      <c r="H1115" s="1053"/>
      <c r="I1115" s="1052"/>
    </row>
    <row r="1116" spans="1:9">
      <c r="A1116" s="1049">
        <v>41348</v>
      </c>
      <c r="B1116" s="1060">
        <v>100</v>
      </c>
      <c r="C1116" s="1051" t="s">
        <v>246</v>
      </c>
      <c r="D1116" s="1052" t="s">
        <v>292</v>
      </c>
      <c r="F1116" s="1057" t="s">
        <v>339</v>
      </c>
      <c r="G1116" s="1052"/>
      <c r="H1116" s="1053"/>
      <c r="I1116" s="1052"/>
    </row>
    <row r="1117" spans="1:9">
      <c r="A1117" s="1049">
        <v>41348</v>
      </c>
      <c r="B1117" s="1060">
        <v>7</v>
      </c>
      <c r="C1117" s="1051" t="s">
        <v>246</v>
      </c>
      <c r="D1117" s="1052" t="s">
        <v>976</v>
      </c>
      <c r="F1117" s="1057">
        <v>0</v>
      </c>
      <c r="G1117" s="1052"/>
      <c r="H1117" s="1053"/>
      <c r="I1117" s="1052"/>
    </row>
    <row r="1118" spans="1:9">
      <c r="A1118" s="1049">
        <v>41348</v>
      </c>
      <c r="B1118" s="1060">
        <v>100</v>
      </c>
      <c r="C1118" s="1051" t="s">
        <v>246</v>
      </c>
      <c r="D1118" s="1052" t="s">
        <v>259</v>
      </c>
      <c r="F1118" s="1057" t="s">
        <v>339</v>
      </c>
      <c r="G1118" s="1052"/>
      <c r="H1118" s="1053"/>
      <c r="I1118" s="1052"/>
    </row>
    <row r="1119" spans="1:9">
      <c r="A1119" s="1049">
        <v>41348</v>
      </c>
      <c r="B1119" s="1060">
        <v>1</v>
      </c>
      <c r="C1119" s="1051" t="s">
        <v>246</v>
      </c>
      <c r="D1119" s="1052" t="s">
        <v>785</v>
      </c>
      <c r="F1119" s="1057" t="s">
        <v>339</v>
      </c>
      <c r="G1119" s="1052"/>
      <c r="H1119" s="1053"/>
      <c r="I1119" s="1052"/>
    </row>
    <row r="1120" spans="1:9">
      <c r="A1120" s="1049">
        <v>41348</v>
      </c>
      <c r="B1120" s="1060">
        <v>135</v>
      </c>
      <c r="C1120" s="1051" t="s">
        <v>246</v>
      </c>
      <c r="D1120" s="1052" t="s">
        <v>769</v>
      </c>
      <c r="F1120" s="1057">
        <v>0</v>
      </c>
      <c r="G1120" s="1052"/>
      <c r="H1120" s="1053"/>
      <c r="I1120" s="1052"/>
    </row>
    <row r="1121" spans="1:9">
      <c r="A1121" s="1049">
        <v>41348</v>
      </c>
      <c r="B1121" s="1060">
        <v>20</v>
      </c>
      <c r="C1121" s="1051" t="s">
        <v>246</v>
      </c>
      <c r="D1121" s="1052" t="s">
        <v>378</v>
      </c>
      <c r="F1121" s="1057">
        <v>0</v>
      </c>
      <c r="G1121" s="1052"/>
      <c r="H1121" s="1053"/>
      <c r="I1121" s="1052"/>
    </row>
    <row r="1122" spans="1:9">
      <c r="A1122" s="1049">
        <v>41348</v>
      </c>
      <c r="B1122" s="1060">
        <v>200</v>
      </c>
      <c r="C1122" s="1051" t="s">
        <v>246</v>
      </c>
      <c r="D1122" s="1052" t="s">
        <v>450</v>
      </c>
      <c r="F1122" s="1057" t="s">
        <v>339</v>
      </c>
      <c r="G1122" s="1052"/>
      <c r="H1122" s="1053"/>
      <c r="I1122" s="1052"/>
    </row>
    <row r="1123" spans="1:9">
      <c r="A1123" s="1049">
        <v>41351</v>
      </c>
      <c r="B1123" s="1060">
        <v>5</v>
      </c>
      <c r="C1123" s="1051">
        <v>103587</v>
      </c>
      <c r="D1123" s="1052" t="s">
        <v>1086</v>
      </c>
      <c r="F1123" s="1057">
        <v>0</v>
      </c>
      <c r="G1123" s="1052"/>
      <c r="H1123" s="1053"/>
      <c r="I1123" s="1052"/>
    </row>
    <row r="1124" spans="1:9">
      <c r="A1124" s="1049">
        <v>41351</v>
      </c>
      <c r="B1124" s="1060">
        <v>129.5</v>
      </c>
      <c r="C1124" s="1051" t="s">
        <v>1087</v>
      </c>
      <c r="D1124" s="1052" t="s">
        <v>1163</v>
      </c>
      <c r="F1124" s="1057">
        <v>0</v>
      </c>
      <c r="G1124" s="1052"/>
      <c r="H1124" s="1053"/>
      <c r="I1124" s="1052"/>
    </row>
    <row r="1125" spans="1:9">
      <c r="A1125" s="1049">
        <v>41351</v>
      </c>
      <c r="B1125" s="1060">
        <v>2.98</v>
      </c>
      <c r="C1125" s="1051" t="s">
        <v>246</v>
      </c>
      <c r="D1125" s="1052" t="s">
        <v>1107</v>
      </c>
      <c r="F1125" s="1057">
        <v>0</v>
      </c>
      <c r="G1125" s="1052"/>
      <c r="H1125" s="1053"/>
      <c r="I1125" s="1052"/>
    </row>
    <row r="1126" spans="1:9">
      <c r="A1126" s="1049">
        <v>41351</v>
      </c>
      <c r="B1126" s="1060">
        <v>0.96</v>
      </c>
      <c r="C1126" s="1051" t="s">
        <v>246</v>
      </c>
      <c r="D1126" s="1052" t="s">
        <v>1107</v>
      </c>
      <c r="F1126" s="1057">
        <v>0</v>
      </c>
      <c r="G1126" s="1052"/>
      <c r="H1126" s="1053"/>
      <c r="I1126" s="1052"/>
    </row>
    <row r="1127" spans="1:9">
      <c r="A1127" s="1049">
        <v>41351</v>
      </c>
      <c r="B1127" s="1060">
        <v>5</v>
      </c>
      <c r="C1127" s="1051" t="s">
        <v>246</v>
      </c>
      <c r="D1127" s="1052" t="s">
        <v>1108</v>
      </c>
      <c r="F1127" s="1057" t="s">
        <v>339</v>
      </c>
      <c r="G1127" s="1052"/>
      <c r="H1127" s="1053"/>
      <c r="I1127" s="1052"/>
    </row>
    <row r="1128" spans="1:9">
      <c r="A1128" s="1049">
        <v>41351</v>
      </c>
      <c r="B1128" s="1060">
        <v>80</v>
      </c>
      <c r="C1128" s="1051" t="s">
        <v>246</v>
      </c>
      <c r="D1128" s="1052" t="s">
        <v>1044</v>
      </c>
      <c r="F1128" s="1057">
        <v>0</v>
      </c>
      <c r="G1128" s="1052"/>
      <c r="H1128" s="1053"/>
      <c r="I1128" s="1052"/>
    </row>
    <row r="1129" spans="1:9">
      <c r="A1129" s="1049">
        <v>41352</v>
      </c>
      <c r="B1129" s="1060">
        <v>40</v>
      </c>
      <c r="C1129" s="1051" t="s">
        <v>246</v>
      </c>
      <c r="D1129" s="1052" t="s">
        <v>400</v>
      </c>
      <c r="F1129" s="1057" t="s">
        <v>339</v>
      </c>
      <c r="G1129" s="1052"/>
      <c r="H1129" s="1053"/>
      <c r="I1129" s="1052"/>
    </row>
    <row r="1130" spans="1:9">
      <c r="A1130" s="1049">
        <v>41353</v>
      </c>
      <c r="B1130" s="1060">
        <v>20</v>
      </c>
      <c r="C1130" s="1051" t="s">
        <v>1087</v>
      </c>
      <c r="D1130" s="1052" t="s">
        <v>1098</v>
      </c>
      <c r="F1130" s="1057">
        <v>0</v>
      </c>
      <c r="G1130" s="1052"/>
      <c r="H1130" s="1053"/>
      <c r="I1130" s="1052"/>
    </row>
    <row r="1131" spans="1:9">
      <c r="A1131" s="1049">
        <v>41353</v>
      </c>
      <c r="B1131" s="1060">
        <v>10</v>
      </c>
      <c r="C1131" s="1051" t="s">
        <v>246</v>
      </c>
      <c r="D1131" s="1052" t="s">
        <v>436</v>
      </c>
      <c r="F1131" s="1057">
        <v>0</v>
      </c>
      <c r="G1131" s="1052"/>
      <c r="H1131" s="1053"/>
      <c r="I1131" s="1052"/>
    </row>
    <row r="1132" spans="1:9">
      <c r="A1132" s="1049">
        <v>41354</v>
      </c>
      <c r="B1132" s="1060">
        <v>3000</v>
      </c>
      <c r="C1132" s="1051" t="s">
        <v>1087</v>
      </c>
      <c r="D1132" s="1052" t="s">
        <v>1164</v>
      </c>
      <c r="F1132" s="1057">
        <v>0</v>
      </c>
      <c r="G1132" s="1052"/>
      <c r="H1132" s="1053"/>
      <c r="I1132" s="1052"/>
    </row>
    <row r="1133" spans="1:9">
      <c r="A1133" s="1049">
        <v>41354</v>
      </c>
      <c r="B1133" s="1060">
        <v>20</v>
      </c>
      <c r="C1133" s="1051" t="s">
        <v>1087</v>
      </c>
      <c r="D1133" s="1052" t="s">
        <v>1088</v>
      </c>
      <c r="F1133" s="1057">
        <v>0</v>
      </c>
      <c r="G1133" s="1052"/>
      <c r="H1133" s="1053"/>
      <c r="I1133" s="1052"/>
    </row>
    <row r="1134" spans="1:9">
      <c r="A1134" s="1049">
        <v>41354</v>
      </c>
      <c r="B1134" s="1060">
        <v>100</v>
      </c>
      <c r="C1134" s="1051" t="s">
        <v>1087</v>
      </c>
      <c r="D1134" s="1052" t="s">
        <v>1093</v>
      </c>
      <c r="F1134" s="1057">
        <v>0</v>
      </c>
      <c r="G1134" s="1052"/>
      <c r="H1134" s="1053"/>
      <c r="I1134" s="1052"/>
    </row>
    <row r="1135" spans="1:9">
      <c r="A1135" s="1049">
        <v>41354</v>
      </c>
      <c r="B1135" s="1060">
        <v>12</v>
      </c>
      <c r="C1135" s="1051" t="s">
        <v>246</v>
      </c>
      <c r="D1135" s="1052" t="s">
        <v>294</v>
      </c>
      <c r="F1135" s="1057" t="s">
        <v>339</v>
      </c>
      <c r="G1135" s="1052"/>
      <c r="H1135" s="1053"/>
      <c r="I1135" s="1052"/>
    </row>
    <row r="1136" spans="1:9">
      <c r="A1136" s="1049">
        <v>41354</v>
      </c>
      <c r="B1136" s="1060">
        <v>40</v>
      </c>
      <c r="C1136" s="1051" t="s">
        <v>246</v>
      </c>
      <c r="D1136" s="1052" t="s">
        <v>261</v>
      </c>
      <c r="F1136" s="1057" t="s">
        <v>339</v>
      </c>
      <c r="G1136" s="1052"/>
      <c r="H1136" s="1053"/>
      <c r="I1136" s="1052"/>
    </row>
    <row r="1137" spans="1:9">
      <c r="A1137" s="1049">
        <v>41354</v>
      </c>
      <c r="B1137" s="1060">
        <v>177</v>
      </c>
      <c r="C1137" s="1051" t="s">
        <v>246</v>
      </c>
      <c r="D1137" s="1052" t="s">
        <v>355</v>
      </c>
      <c r="F1137" s="1057" t="s">
        <v>339</v>
      </c>
      <c r="G1137" s="1052"/>
      <c r="H1137" s="1053"/>
      <c r="I1137" s="1052"/>
    </row>
    <row r="1138" spans="1:9">
      <c r="A1138" s="1049">
        <v>41354</v>
      </c>
      <c r="B1138" s="1060">
        <v>5</v>
      </c>
      <c r="C1138" s="1051" t="s">
        <v>246</v>
      </c>
      <c r="D1138" s="1052" t="s">
        <v>773</v>
      </c>
      <c r="F1138" s="1057">
        <v>0</v>
      </c>
      <c r="G1138" s="1052"/>
      <c r="H1138" s="1053"/>
      <c r="I1138" s="1052"/>
    </row>
    <row r="1139" spans="1:9">
      <c r="A1139" s="1049">
        <v>41355</v>
      </c>
      <c r="B1139" s="1060">
        <v>333</v>
      </c>
      <c r="C1139" s="1051" t="s">
        <v>246</v>
      </c>
      <c r="D1139" s="1052" t="s">
        <v>355</v>
      </c>
      <c r="F1139" s="1057" t="s">
        <v>339</v>
      </c>
      <c r="G1139" s="1052"/>
      <c r="H1139" s="1053"/>
      <c r="I1139" s="1052"/>
    </row>
    <row r="1140" spans="1:9">
      <c r="A1140" s="1049">
        <v>41358</v>
      </c>
      <c r="B1140" s="1060">
        <v>3</v>
      </c>
      <c r="C1140" s="1051" t="s">
        <v>246</v>
      </c>
      <c r="D1140" s="1052" t="s">
        <v>363</v>
      </c>
      <c r="F1140" s="1057" t="s">
        <v>339</v>
      </c>
      <c r="G1140" s="1052"/>
      <c r="H1140" s="1053"/>
      <c r="I1140" s="1052"/>
    </row>
    <row r="1141" spans="1:9">
      <c r="A1141" s="1049">
        <v>41358</v>
      </c>
      <c r="B1141" s="1060">
        <v>10</v>
      </c>
      <c r="C1141" s="1051" t="s">
        <v>246</v>
      </c>
      <c r="D1141" s="1052" t="s">
        <v>302</v>
      </c>
      <c r="F1141" s="1057">
        <v>0</v>
      </c>
      <c r="G1141" s="1052"/>
      <c r="H1141" s="1053"/>
      <c r="I1141" s="1052"/>
    </row>
    <row r="1142" spans="1:9">
      <c r="A1142" s="1049">
        <v>41358</v>
      </c>
      <c r="B1142" s="1060">
        <v>5</v>
      </c>
      <c r="C1142" s="1051" t="s">
        <v>246</v>
      </c>
      <c r="D1142" s="1052" t="s">
        <v>795</v>
      </c>
      <c r="F1142" s="1057" t="s">
        <v>339</v>
      </c>
      <c r="G1142" s="1052"/>
      <c r="H1142" s="1053"/>
      <c r="I1142" s="1052"/>
    </row>
    <row r="1143" spans="1:9">
      <c r="A1143" s="1049">
        <v>41358</v>
      </c>
      <c r="B1143" s="1060">
        <v>3</v>
      </c>
      <c r="C1143" s="1051" t="s">
        <v>246</v>
      </c>
      <c r="D1143" s="1052" t="s">
        <v>363</v>
      </c>
      <c r="F1143" s="1057" t="s">
        <v>339</v>
      </c>
      <c r="G1143" s="1052"/>
      <c r="H1143" s="1053"/>
      <c r="I1143" s="1052"/>
    </row>
    <row r="1144" spans="1:9">
      <c r="A1144" s="1049">
        <v>41358</v>
      </c>
      <c r="B1144" s="1060">
        <v>15</v>
      </c>
      <c r="C1144" s="1051" t="s">
        <v>246</v>
      </c>
      <c r="D1144" s="1052" t="s">
        <v>1120</v>
      </c>
      <c r="F1144" s="1057">
        <v>0</v>
      </c>
      <c r="G1144" s="1052"/>
      <c r="H1144" s="1053"/>
      <c r="I1144" s="1052"/>
    </row>
    <row r="1145" spans="1:9">
      <c r="A1145" s="1049">
        <v>41359</v>
      </c>
      <c r="B1145" s="1060">
        <v>15</v>
      </c>
      <c r="C1145" s="1051" t="s">
        <v>246</v>
      </c>
      <c r="D1145" s="1052" t="s">
        <v>858</v>
      </c>
      <c r="F1145" s="1057" t="s">
        <v>339</v>
      </c>
      <c r="G1145" s="1052"/>
      <c r="H1145" s="1053"/>
      <c r="I1145" s="1052"/>
    </row>
    <row r="1146" spans="1:9">
      <c r="A1146" s="1049">
        <v>41360</v>
      </c>
      <c r="B1146" s="1060">
        <v>2039.95</v>
      </c>
      <c r="C1146" s="1051" t="s">
        <v>1087</v>
      </c>
      <c r="D1146" s="1052" t="s">
        <v>269</v>
      </c>
      <c r="F1146" s="1057">
        <v>0</v>
      </c>
      <c r="G1146" s="1052"/>
      <c r="H1146" s="1053"/>
      <c r="I1146" s="1052"/>
    </row>
    <row r="1147" spans="1:9">
      <c r="A1147" s="1049">
        <v>41360</v>
      </c>
      <c r="B1147" s="1060">
        <v>50</v>
      </c>
      <c r="C1147" s="1051" t="s">
        <v>246</v>
      </c>
      <c r="D1147" s="1052" t="s">
        <v>1017</v>
      </c>
      <c r="F1147" s="1057" t="s">
        <v>339</v>
      </c>
      <c r="G1147" s="1052"/>
      <c r="H1147" s="1053"/>
      <c r="I1147" s="1052"/>
    </row>
    <row r="1148" spans="1:9">
      <c r="A1148" s="1049">
        <v>41361</v>
      </c>
      <c r="B1148" s="1060">
        <v>902.83</v>
      </c>
      <c r="C1148" s="1051" t="s">
        <v>246</v>
      </c>
      <c r="D1148" s="1052" t="s">
        <v>1061</v>
      </c>
      <c r="F1148" s="1057">
        <v>0</v>
      </c>
      <c r="G1148" s="1052"/>
      <c r="H1148" s="1053"/>
      <c r="I1148" s="1052"/>
    </row>
    <row r="1149" spans="1:9">
      <c r="A1149" s="1049">
        <v>41361</v>
      </c>
      <c r="B1149" s="1060">
        <v>25</v>
      </c>
      <c r="C1149" s="1051" t="s">
        <v>246</v>
      </c>
      <c r="D1149" s="1052" t="s">
        <v>1061</v>
      </c>
      <c r="F1149" s="1057">
        <v>0</v>
      </c>
      <c r="G1149" s="1052"/>
      <c r="H1149" s="1053"/>
      <c r="I1149" s="1052"/>
    </row>
    <row r="1150" spans="1:9">
      <c r="A1150" s="1049">
        <v>41361</v>
      </c>
      <c r="B1150" s="1060">
        <v>200</v>
      </c>
      <c r="C1150" s="1051" t="s">
        <v>246</v>
      </c>
      <c r="D1150" s="1052" t="s">
        <v>348</v>
      </c>
      <c r="F1150" s="1057" t="s">
        <v>339</v>
      </c>
      <c r="G1150" s="1052"/>
      <c r="H1150" s="1053"/>
      <c r="I1150" s="1052"/>
    </row>
    <row r="1151" spans="1:9">
      <c r="A1151" s="1049">
        <v>41361</v>
      </c>
      <c r="B1151" s="1060">
        <v>80</v>
      </c>
      <c r="C1151" s="1051" t="s">
        <v>246</v>
      </c>
      <c r="D1151" s="1052" t="s">
        <v>330</v>
      </c>
      <c r="F1151" s="1057" t="s">
        <v>339</v>
      </c>
      <c r="G1151" s="1052"/>
      <c r="H1151" s="1053"/>
      <c r="I1151" s="1052"/>
    </row>
    <row r="1152" spans="1:9">
      <c r="A1152" s="1049">
        <v>41361</v>
      </c>
      <c r="B1152" s="1060">
        <v>3</v>
      </c>
      <c r="C1152" s="1051" t="s">
        <v>246</v>
      </c>
      <c r="D1152" s="1052" t="s">
        <v>1004</v>
      </c>
      <c r="F1152" s="1057">
        <v>0</v>
      </c>
      <c r="G1152" s="1052"/>
      <c r="H1152" s="1053"/>
      <c r="I1152" s="1052"/>
    </row>
    <row r="1153" spans="1:9">
      <c r="A1153" s="1049">
        <v>41366</v>
      </c>
      <c r="B1153" s="1060">
        <v>100</v>
      </c>
      <c r="C1153" s="1051" t="s">
        <v>246</v>
      </c>
      <c r="D1153" s="1052" t="s">
        <v>267</v>
      </c>
      <c r="F1153" s="1057">
        <v>0</v>
      </c>
      <c r="G1153" s="1052"/>
      <c r="H1153" s="1053"/>
      <c r="I1153" s="1052"/>
    </row>
    <row r="1154" spans="1:9">
      <c r="A1154" s="1049">
        <v>41366</v>
      </c>
      <c r="B1154" s="1060">
        <v>25</v>
      </c>
      <c r="C1154" s="1051" t="s">
        <v>246</v>
      </c>
      <c r="D1154" s="1052" t="s">
        <v>379</v>
      </c>
      <c r="F1154" s="1057" t="s">
        <v>339</v>
      </c>
      <c r="G1154" s="1052"/>
      <c r="H1154" s="1053"/>
      <c r="I1154" s="1052"/>
    </row>
    <row r="1155" spans="1:9">
      <c r="A1155" s="1049">
        <v>41366</v>
      </c>
      <c r="B1155" s="1060">
        <v>40</v>
      </c>
      <c r="C1155" s="1051" t="s">
        <v>246</v>
      </c>
      <c r="D1155" s="1052" t="s">
        <v>774</v>
      </c>
      <c r="F1155" s="1057" t="s">
        <v>339</v>
      </c>
      <c r="G1155" s="1052"/>
      <c r="H1155" s="1053"/>
      <c r="I1155" s="1052"/>
    </row>
    <row r="1156" spans="1:9">
      <c r="A1156" s="1049">
        <v>41366</v>
      </c>
      <c r="B1156" s="1060">
        <v>25</v>
      </c>
      <c r="C1156" s="1051" t="s">
        <v>246</v>
      </c>
      <c r="D1156" s="1052" t="s">
        <v>337</v>
      </c>
      <c r="F1156" s="1057">
        <v>0</v>
      </c>
      <c r="G1156" s="1052"/>
      <c r="H1156" s="1053"/>
      <c r="I1156" s="1052"/>
    </row>
    <row r="1157" spans="1:9">
      <c r="A1157" s="1049">
        <v>41366</v>
      </c>
      <c r="B1157" s="1060">
        <v>10</v>
      </c>
      <c r="C1157" s="1051" t="s">
        <v>246</v>
      </c>
      <c r="D1157" s="1052" t="s">
        <v>791</v>
      </c>
      <c r="F1157" s="1057" t="s">
        <v>339</v>
      </c>
      <c r="G1157" s="1052"/>
      <c r="H1157" s="1053"/>
      <c r="I1157" s="1052"/>
    </row>
    <row r="1158" spans="1:9">
      <c r="A1158" s="1049">
        <v>41366</v>
      </c>
      <c r="B1158" s="1060">
        <v>10</v>
      </c>
      <c r="C1158" s="1051" t="s">
        <v>246</v>
      </c>
      <c r="D1158" s="1052" t="s">
        <v>338</v>
      </c>
      <c r="F1158" s="1057" t="s">
        <v>339</v>
      </c>
      <c r="G1158" s="1052"/>
      <c r="H1158" s="1053"/>
      <c r="I1158" s="1052"/>
    </row>
    <row r="1159" spans="1:9">
      <c r="A1159" s="1049">
        <v>41366</v>
      </c>
      <c r="B1159" s="1060">
        <v>25</v>
      </c>
      <c r="C1159" s="1051" t="s">
        <v>246</v>
      </c>
      <c r="D1159" s="1052" t="s">
        <v>762</v>
      </c>
      <c r="F1159" s="1057" t="s">
        <v>339</v>
      </c>
      <c r="G1159" s="1052"/>
      <c r="H1159" s="1053"/>
      <c r="I1159" s="1052"/>
    </row>
    <row r="1160" spans="1:9">
      <c r="A1160" s="1049">
        <v>41366</v>
      </c>
      <c r="B1160" s="1060">
        <v>15</v>
      </c>
      <c r="C1160" s="1051" t="s">
        <v>246</v>
      </c>
      <c r="D1160" s="1052" t="s">
        <v>912</v>
      </c>
      <c r="F1160" s="1057">
        <v>0</v>
      </c>
      <c r="G1160" s="1052"/>
      <c r="H1160" s="1053"/>
      <c r="I1160" s="1052"/>
    </row>
    <row r="1161" spans="1:9">
      <c r="A1161" s="1049">
        <v>41366</v>
      </c>
      <c r="B1161" s="1060">
        <v>15</v>
      </c>
      <c r="C1161" s="1051" t="s">
        <v>246</v>
      </c>
      <c r="D1161" s="1052" t="s">
        <v>280</v>
      </c>
      <c r="F1161" s="1057" t="s">
        <v>339</v>
      </c>
      <c r="G1161" s="1052"/>
      <c r="H1161" s="1053"/>
      <c r="I1161" s="1052"/>
    </row>
    <row r="1162" spans="1:9">
      <c r="A1162" s="1049">
        <v>41366</v>
      </c>
      <c r="B1162" s="1060">
        <v>10</v>
      </c>
      <c r="C1162" s="1051" t="s">
        <v>246</v>
      </c>
      <c r="D1162" s="1052" t="s">
        <v>1001</v>
      </c>
      <c r="F1162" s="1057" t="s">
        <v>339</v>
      </c>
      <c r="G1162" s="1052"/>
      <c r="H1162" s="1053"/>
      <c r="I1162" s="1052"/>
    </row>
    <row r="1163" spans="1:9">
      <c r="A1163" s="1049">
        <v>41366</v>
      </c>
      <c r="B1163" s="1060">
        <v>10</v>
      </c>
      <c r="C1163" s="1051" t="s">
        <v>246</v>
      </c>
      <c r="D1163" s="1052" t="s">
        <v>955</v>
      </c>
      <c r="F1163" s="1057">
        <v>0</v>
      </c>
      <c r="G1163" s="1052"/>
      <c r="H1163" s="1053"/>
      <c r="I1163" s="1052"/>
    </row>
    <row r="1164" spans="1:9">
      <c r="A1164" s="1049">
        <v>41366</v>
      </c>
      <c r="B1164" s="1060">
        <v>10</v>
      </c>
      <c r="C1164" s="1051" t="s">
        <v>246</v>
      </c>
      <c r="D1164" s="1052" t="s">
        <v>317</v>
      </c>
      <c r="F1164" s="1057" t="s">
        <v>339</v>
      </c>
      <c r="G1164" s="1052"/>
      <c r="H1164" s="1053"/>
      <c r="I1164" s="1052"/>
    </row>
    <row r="1165" spans="1:9">
      <c r="A1165" s="1049">
        <v>41366</v>
      </c>
      <c r="B1165" s="1060">
        <v>10</v>
      </c>
      <c r="C1165" s="1051" t="s">
        <v>246</v>
      </c>
      <c r="D1165" s="1052" t="s">
        <v>994</v>
      </c>
      <c r="F1165" s="1057" t="s">
        <v>339</v>
      </c>
      <c r="G1165" s="1052"/>
      <c r="H1165" s="1053"/>
      <c r="I1165" s="1052"/>
    </row>
    <row r="1166" spans="1:9">
      <c r="A1166" s="1049">
        <v>41366</v>
      </c>
      <c r="B1166" s="1060">
        <v>20</v>
      </c>
      <c r="C1166" s="1051" t="s">
        <v>246</v>
      </c>
      <c r="D1166" s="1052" t="s">
        <v>952</v>
      </c>
      <c r="F1166" s="1057" t="s">
        <v>339</v>
      </c>
      <c r="G1166" s="1052"/>
      <c r="H1166" s="1053"/>
      <c r="I1166" s="1052"/>
    </row>
    <row r="1167" spans="1:9">
      <c r="A1167" s="1049">
        <v>41366</v>
      </c>
      <c r="B1167" s="1060">
        <v>50</v>
      </c>
      <c r="C1167" s="1051" t="s">
        <v>246</v>
      </c>
      <c r="D1167" s="1052" t="s">
        <v>250</v>
      </c>
      <c r="F1167" s="1057">
        <v>0</v>
      </c>
      <c r="G1167" s="1052"/>
      <c r="H1167" s="1053"/>
      <c r="I1167" s="1052"/>
    </row>
    <row r="1168" spans="1:9">
      <c r="A1168" s="1049">
        <v>41366</v>
      </c>
      <c r="B1168" s="1060">
        <v>20</v>
      </c>
      <c r="C1168" s="1051" t="s">
        <v>246</v>
      </c>
      <c r="D1168" s="1052" t="s">
        <v>1028</v>
      </c>
      <c r="F1168" s="1057" t="s">
        <v>339</v>
      </c>
      <c r="G1168" s="1052"/>
      <c r="H1168" s="1053"/>
      <c r="I1168" s="1052"/>
    </row>
    <row r="1169" spans="1:9">
      <c r="A1169" s="1049">
        <v>41366</v>
      </c>
      <c r="B1169" s="1060">
        <v>120</v>
      </c>
      <c r="C1169" s="1051" t="s">
        <v>246</v>
      </c>
      <c r="D1169" s="1052" t="s">
        <v>928</v>
      </c>
      <c r="F1169" s="1057">
        <v>0</v>
      </c>
      <c r="G1169" s="1052"/>
      <c r="H1169" s="1053"/>
      <c r="I1169" s="1052"/>
    </row>
    <row r="1170" spans="1:9">
      <c r="A1170" s="1049">
        <v>41366</v>
      </c>
      <c r="B1170" s="1060">
        <v>75</v>
      </c>
      <c r="C1170" s="1051" t="s">
        <v>246</v>
      </c>
      <c r="D1170" s="1052" t="s">
        <v>308</v>
      </c>
      <c r="F1170" s="1057" t="s">
        <v>339</v>
      </c>
      <c r="G1170" s="1052"/>
      <c r="H1170" s="1053"/>
      <c r="I1170" s="1052"/>
    </row>
    <row r="1171" spans="1:9">
      <c r="A1171" s="1049">
        <v>41366</v>
      </c>
      <c r="B1171" s="1060">
        <v>261</v>
      </c>
      <c r="C1171" s="1051" t="s">
        <v>246</v>
      </c>
      <c r="D1171" s="1052" t="s">
        <v>344</v>
      </c>
      <c r="F1171" s="1057" t="s">
        <v>339</v>
      </c>
      <c r="G1171" s="1052"/>
      <c r="H1171" s="1053"/>
      <c r="I1171" s="1052"/>
    </row>
    <row r="1172" spans="1:9">
      <c r="A1172" s="1049">
        <v>41366</v>
      </c>
      <c r="B1172" s="1060">
        <v>30</v>
      </c>
      <c r="C1172" s="1051" t="s">
        <v>246</v>
      </c>
      <c r="D1172" s="1052" t="s">
        <v>792</v>
      </c>
      <c r="F1172" s="1057" t="s">
        <v>339</v>
      </c>
      <c r="G1172" s="1052"/>
      <c r="H1172" s="1053"/>
      <c r="I1172" s="1052"/>
    </row>
    <row r="1173" spans="1:9">
      <c r="A1173" s="1049">
        <v>41366</v>
      </c>
      <c r="B1173" s="1060">
        <v>66</v>
      </c>
      <c r="C1173" s="1051" t="s">
        <v>246</v>
      </c>
      <c r="D1173" s="1052" t="s">
        <v>1069</v>
      </c>
      <c r="F1173" s="1057">
        <v>0</v>
      </c>
      <c r="G1173" s="1052"/>
      <c r="H1173" s="1053"/>
      <c r="I1173" s="1052"/>
    </row>
    <row r="1174" spans="1:9">
      <c r="A1174" s="1049">
        <v>41366</v>
      </c>
      <c r="B1174" s="1060">
        <v>5</v>
      </c>
      <c r="C1174" s="1051" t="s">
        <v>246</v>
      </c>
      <c r="D1174" s="1052" t="s">
        <v>755</v>
      </c>
      <c r="F1174" s="1057" t="s">
        <v>339</v>
      </c>
      <c r="G1174" s="1052"/>
      <c r="H1174" s="1053"/>
      <c r="I1174" s="1052"/>
    </row>
    <row r="1175" spans="1:9">
      <c r="A1175" s="1049">
        <v>41366</v>
      </c>
      <c r="B1175" s="1060">
        <v>15</v>
      </c>
      <c r="C1175" s="1051" t="s">
        <v>246</v>
      </c>
      <c r="D1175" s="1052" t="s">
        <v>954</v>
      </c>
      <c r="F1175" s="1057">
        <v>0</v>
      </c>
      <c r="G1175" s="1052"/>
      <c r="H1175" s="1053"/>
      <c r="I1175" s="1052"/>
    </row>
    <row r="1176" spans="1:9">
      <c r="A1176" s="1049">
        <v>41366</v>
      </c>
      <c r="B1176" s="1060">
        <v>10</v>
      </c>
      <c r="C1176" s="1051" t="s">
        <v>246</v>
      </c>
      <c r="D1176" s="1052" t="s">
        <v>1063</v>
      </c>
      <c r="F1176" s="1057">
        <v>0</v>
      </c>
      <c r="G1176" s="1052"/>
      <c r="H1176" s="1053"/>
      <c r="I1176" s="1052"/>
    </row>
    <row r="1177" spans="1:9">
      <c r="A1177" s="1049">
        <v>41366</v>
      </c>
      <c r="B1177" s="1060">
        <v>30</v>
      </c>
      <c r="C1177" s="1051" t="s">
        <v>246</v>
      </c>
      <c r="D1177" s="1052" t="s">
        <v>424</v>
      </c>
      <c r="F1177" s="1057" t="s">
        <v>339</v>
      </c>
      <c r="G1177" s="1052"/>
      <c r="H1177" s="1053"/>
      <c r="I1177" s="1052"/>
    </row>
    <row r="1178" spans="1:9">
      <c r="A1178" s="1049">
        <v>41366</v>
      </c>
      <c r="B1178" s="1060">
        <v>40</v>
      </c>
      <c r="C1178" s="1051" t="s">
        <v>246</v>
      </c>
      <c r="D1178" s="1052" t="s">
        <v>387</v>
      </c>
      <c r="F1178" s="1057">
        <v>0</v>
      </c>
      <c r="G1178" s="1052"/>
      <c r="H1178" s="1053"/>
      <c r="I1178" s="1052"/>
    </row>
    <row r="1179" spans="1:9">
      <c r="A1179" s="1049">
        <v>41366</v>
      </c>
      <c r="B1179" s="1060">
        <v>25</v>
      </c>
      <c r="C1179" s="1051" t="s">
        <v>246</v>
      </c>
      <c r="D1179" s="1052" t="s">
        <v>402</v>
      </c>
      <c r="F1179" s="1057">
        <v>0</v>
      </c>
      <c r="G1179" s="1052"/>
      <c r="H1179" s="1053"/>
      <c r="I1179" s="1052"/>
    </row>
    <row r="1180" spans="1:9">
      <c r="A1180" s="1049">
        <v>41366</v>
      </c>
      <c r="B1180" s="1060">
        <v>20</v>
      </c>
      <c r="C1180" s="1051" t="s">
        <v>246</v>
      </c>
      <c r="D1180" s="1052" t="s">
        <v>254</v>
      </c>
      <c r="F1180" s="1057" t="s">
        <v>339</v>
      </c>
      <c r="G1180" s="1052"/>
      <c r="H1180" s="1053"/>
      <c r="I1180" s="1052"/>
    </row>
    <row r="1181" spans="1:9">
      <c r="A1181" s="1049">
        <v>41366</v>
      </c>
      <c r="B1181" s="1060">
        <v>10</v>
      </c>
      <c r="C1181" s="1051" t="s">
        <v>246</v>
      </c>
      <c r="D1181" s="1052" t="s">
        <v>367</v>
      </c>
      <c r="F1181" s="1057" t="s">
        <v>339</v>
      </c>
      <c r="G1181" s="1052"/>
      <c r="H1181" s="1053"/>
      <c r="I1181" s="1052"/>
    </row>
    <row r="1182" spans="1:9">
      <c r="A1182" s="1049">
        <v>41366</v>
      </c>
      <c r="B1182" s="1060">
        <v>10</v>
      </c>
      <c r="C1182" s="1051" t="s">
        <v>246</v>
      </c>
      <c r="D1182" s="1052" t="s">
        <v>996</v>
      </c>
      <c r="F1182" s="1057">
        <v>0</v>
      </c>
      <c r="G1182" s="1052"/>
      <c r="H1182" s="1053"/>
      <c r="I1182" s="1052"/>
    </row>
    <row r="1183" spans="1:9">
      <c r="A1183" s="1049">
        <v>41366</v>
      </c>
      <c r="B1183" s="1060">
        <v>10</v>
      </c>
      <c r="C1183" s="1051" t="s">
        <v>246</v>
      </c>
      <c r="D1183" s="1052" t="s">
        <v>1040</v>
      </c>
      <c r="F1183" s="1057" t="s">
        <v>339</v>
      </c>
      <c r="G1183" s="1052"/>
      <c r="H1183" s="1053"/>
      <c r="I1183" s="1052"/>
    </row>
    <row r="1184" spans="1:9">
      <c r="A1184" s="1049">
        <v>41366</v>
      </c>
      <c r="B1184" s="1060">
        <v>50</v>
      </c>
      <c r="C1184" s="1051" t="s">
        <v>246</v>
      </c>
      <c r="D1184" s="1052" t="s">
        <v>776</v>
      </c>
      <c r="F1184" s="1057" t="s">
        <v>339</v>
      </c>
      <c r="G1184" s="1052"/>
      <c r="H1184" s="1053"/>
      <c r="I1184" s="1052"/>
    </row>
    <row r="1185" spans="1:9">
      <c r="A1185" s="1049">
        <v>41366</v>
      </c>
      <c r="B1185" s="1060">
        <v>10</v>
      </c>
      <c r="C1185" s="1051" t="s">
        <v>246</v>
      </c>
      <c r="D1185" s="1052" t="s">
        <v>388</v>
      </c>
      <c r="F1185" s="1057" t="s">
        <v>339</v>
      </c>
      <c r="G1185" s="1052"/>
      <c r="H1185" s="1053"/>
      <c r="I1185" s="1052"/>
    </row>
    <row r="1186" spans="1:9">
      <c r="A1186" s="1049">
        <v>41366</v>
      </c>
      <c r="B1186" s="1060">
        <v>10</v>
      </c>
      <c r="C1186" s="1051" t="s">
        <v>246</v>
      </c>
      <c r="D1186" s="1052" t="s">
        <v>951</v>
      </c>
      <c r="F1186" s="1057" t="s">
        <v>339</v>
      </c>
      <c r="G1186" s="1052"/>
      <c r="H1186" s="1053"/>
      <c r="I1186" s="1052"/>
    </row>
    <row r="1187" spans="1:9">
      <c r="A1187" s="1049">
        <v>41366</v>
      </c>
      <c r="B1187" s="1060">
        <v>180</v>
      </c>
      <c r="C1187" s="1051" t="s">
        <v>246</v>
      </c>
      <c r="D1187" s="1052" t="s">
        <v>783</v>
      </c>
      <c r="F1187" s="1057">
        <v>0</v>
      </c>
      <c r="G1187" s="1052"/>
      <c r="H1187" s="1053"/>
      <c r="I1187" s="1052"/>
    </row>
    <row r="1188" spans="1:9">
      <c r="A1188" s="1049">
        <v>41366</v>
      </c>
      <c r="B1188" s="1060">
        <v>30</v>
      </c>
      <c r="C1188" s="1051" t="s">
        <v>246</v>
      </c>
      <c r="D1188" s="1052" t="s">
        <v>1123</v>
      </c>
      <c r="F1188" s="1057">
        <v>0</v>
      </c>
      <c r="G1188" s="1052"/>
      <c r="H1188" s="1053"/>
      <c r="I1188" s="1052"/>
    </row>
    <row r="1189" spans="1:9">
      <c r="A1189" s="1049">
        <v>41366</v>
      </c>
      <c r="B1189" s="1060">
        <v>25</v>
      </c>
      <c r="C1189" s="1051" t="s">
        <v>246</v>
      </c>
      <c r="D1189" s="1052" t="s">
        <v>1159</v>
      </c>
      <c r="F1189" s="1057" t="s">
        <v>339</v>
      </c>
      <c r="G1189" s="1052"/>
      <c r="H1189" s="1053"/>
      <c r="I1189" s="1052"/>
    </row>
    <row r="1190" spans="1:9">
      <c r="A1190" s="1049">
        <v>41366</v>
      </c>
      <c r="B1190" s="1060">
        <v>15</v>
      </c>
      <c r="C1190" s="1051" t="s">
        <v>246</v>
      </c>
      <c r="D1190" s="1052" t="s">
        <v>248</v>
      </c>
      <c r="F1190" s="1057">
        <v>0</v>
      </c>
      <c r="G1190" s="1052"/>
      <c r="H1190" s="1053"/>
      <c r="I1190" s="1052"/>
    </row>
    <row r="1191" spans="1:9">
      <c r="A1191" s="1049">
        <v>41366</v>
      </c>
      <c r="B1191" s="1060">
        <v>75</v>
      </c>
      <c r="C1191" s="1051" t="s">
        <v>246</v>
      </c>
      <c r="D1191" s="1052" t="s">
        <v>1003</v>
      </c>
      <c r="F1191" s="1057">
        <v>0</v>
      </c>
      <c r="G1191" s="1052"/>
      <c r="H1191" s="1053"/>
      <c r="I1191" s="1052"/>
    </row>
    <row r="1192" spans="1:9">
      <c r="A1192" s="1049">
        <v>41366</v>
      </c>
      <c r="B1192" s="1060">
        <v>30</v>
      </c>
      <c r="C1192" s="1051" t="s">
        <v>246</v>
      </c>
      <c r="D1192" s="1052" t="s">
        <v>751</v>
      </c>
      <c r="F1192" s="1057" t="s">
        <v>339</v>
      </c>
      <c r="G1192" s="1052"/>
      <c r="H1192" s="1053"/>
      <c r="I1192" s="1052"/>
    </row>
    <row r="1193" spans="1:9">
      <c r="A1193" s="1049">
        <v>41366</v>
      </c>
      <c r="B1193" s="1060">
        <v>10</v>
      </c>
      <c r="C1193" s="1051" t="s">
        <v>246</v>
      </c>
      <c r="D1193" s="1052" t="s">
        <v>772</v>
      </c>
      <c r="F1193" s="1057" t="s">
        <v>339</v>
      </c>
      <c r="G1193" s="1052"/>
      <c r="H1193" s="1053"/>
      <c r="I1193" s="1052"/>
    </row>
    <row r="1194" spans="1:9">
      <c r="A1194" s="1049">
        <v>41366</v>
      </c>
      <c r="B1194" s="1060">
        <v>50</v>
      </c>
      <c r="C1194" s="1051" t="s">
        <v>246</v>
      </c>
      <c r="D1194" s="1052" t="s">
        <v>754</v>
      </c>
      <c r="F1194" s="1057" t="s">
        <v>339</v>
      </c>
      <c r="G1194" s="1052"/>
      <c r="H1194" s="1053"/>
      <c r="I1194" s="1052"/>
    </row>
    <row r="1195" spans="1:9">
      <c r="A1195" s="1049">
        <v>41366</v>
      </c>
      <c r="B1195" s="1060">
        <v>5</v>
      </c>
      <c r="C1195" s="1051" t="s">
        <v>246</v>
      </c>
      <c r="D1195" s="1052" t="s">
        <v>1029</v>
      </c>
      <c r="F1195" s="1057" t="s">
        <v>339</v>
      </c>
      <c r="G1195" s="1052"/>
      <c r="H1195" s="1053"/>
      <c r="I1195" s="1052"/>
    </row>
    <row r="1196" spans="1:9">
      <c r="A1196" s="1049">
        <v>41366</v>
      </c>
      <c r="B1196" s="1060">
        <v>20</v>
      </c>
      <c r="C1196" s="1051" t="s">
        <v>246</v>
      </c>
      <c r="D1196" s="1052" t="s">
        <v>999</v>
      </c>
      <c r="F1196" s="1057" t="s">
        <v>339</v>
      </c>
      <c r="G1196" s="1052"/>
      <c r="H1196" s="1053"/>
      <c r="I1196" s="1052"/>
    </row>
    <row r="1197" spans="1:9">
      <c r="A1197" s="1049">
        <v>41366</v>
      </c>
      <c r="B1197" s="1060">
        <v>10</v>
      </c>
      <c r="C1197" s="1051" t="s">
        <v>246</v>
      </c>
      <c r="D1197" s="1052" t="s">
        <v>993</v>
      </c>
      <c r="F1197" s="1057" t="s">
        <v>339</v>
      </c>
      <c r="G1197" s="1052"/>
      <c r="H1197" s="1053"/>
      <c r="I1197" s="1052"/>
    </row>
    <row r="1198" spans="1:9">
      <c r="A1198" s="1049">
        <v>41366</v>
      </c>
      <c r="B1198" s="1060">
        <v>20</v>
      </c>
      <c r="C1198" s="1051" t="s">
        <v>246</v>
      </c>
      <c r="D1198" s="1052" t="s">
        <v>787</v>
      </c>
      <c r="F1198" s="1057" t="s">
        <v>339</v>
      </c>
      <c r="G1198" s="1052"/>
      <c r="H1198" s="1053"/>
      <c r="I1198" s="1052"/>
    </row>
    <row r="1199" spans="1:9">
      <c r="A1199" s="1049">
        <v>41366</v>
      </c>
      <c r="B1199" s="1060">
        <v>15</v>
      </c>
      <c r="C1199" s="1051" t="s">
        <v>246</v>
      </c>
      <c r="D1199" s="1052" t="s">
        <v>753</v>
      </c>
      <c r="F1199" s="1057" t="s">
        <v>339</v>
      </c>
      <c r="G1199" s="1052"/>
      <c r="H1199" s="1053"/>
      <c r="I1199" s="1052"/>
    </row>
    <row r="1200" spans="1:9">
      <c r="A1200" s="1049">
        <v>41366</v>
      </c>
      <c r="B1200" s="1060">
        <v>12.5</v>
      </c>
      <c r="C1200" s="1051" t="s">
        <v>246</v>
      </c>
      <c r="D1200" s="1052" t="s">
        <v>913</v>
      </c>
      <c r="F1200" s="1057" t="s">
        <v>339</v>
      </c>
      <c r="G1200" s="1052"/>
      <c r="H1200" s="1053"/>
      <c r="I1200" s="1052"/>
    </row>
    <row r="1201" spans="1:9">
      <c r="A1201" s="1049">
        <v>41366</v>
      </c>
      <c r="B1201" s="1060">
        <v>50</v>
      </c>
      <c r="C1201" s="1051" t="s">
        <v>246</v>
      </c>
      <c r="D1201" s="1052" t="s">
        <v>998</v>
      </c>
      <c r="F1201" s="1057" t="s">
        <v>339</v>
      </c>
      <c r="G1201" s="1052"/>
      <c r="H1201" s="1053"/>
      <c r="I1201" s="1052"/>
    </row>
    <row r="1202" spans="1:9">
      <c r="A1202" s="1049">
        <v>41366</v>
      </c>
      <c r="B1202" s="1060">
        <v>10</v>
      </c>
      <c r="C1202" s="1051" t="s">
        <v>246</v>
      </c>
      <c r="D1202" s="1052" t="s">
        <v>1005</v>
      </c>
      <c r="F1202" s="1057" t="s">
        <v>339</v>
      </c>
      <c r="G1202" s="1052"/>
      <c r="H1202" s="1053"/>
      <c r="I1202" s="1052"/>
    </row>
    <row r="1203" spans="1:9">
      <c r="A1203" s="1049">
        <v>41366</v>
      </c>
      <c r="B1203" s="1060">
        <v>20</v>
      </c>
      <c r="C1203" s="1051" t="s">
        <v>246</v>
      </c>
      <c r="D1203" s="1052" t="s">
        <v>389</v>
      </c>
      <c r="F1203" s="1057">
        <v>0</v>
      </c>
      <c r="G1203" s="1052"/>
      <c r="H1203" s="1053"/>
      <c r="I1203" s="1052"/>
    </row>
    <row r="1204" spans="1:9">
      <c r="A1204" s="1049">
        <v>41366</v>
      </c>
      <c r="B1204" s="1060">
        <v>20</v>
      </c>
      <c r="C1204" s="1051" t="s">
        <v>246</v>
      </c>
      <c r="D1204" s="1052" t="s">
        <v>342</v>
      </c>
      <c r="F1204" s="1057" t="s">
        <v>339</v>
      </c>
      <c r="G1204" s="1052"/>
      <c r="H1204" s="1053"/>
      <c r="I1204" s="1052"/>
    </row>
    <row r="1205" spans="1:9">
      <c r="A1205" s="1049">
        <v>41366</v>
      </c>
      <c r="B1205" s="1060">
        <v>180</v>
      </c>
      <c r="C1205" s="1051" t="s">
        <v>246</v>
      </c>
      <c r="D1205" s="1052" t="s">
        <v>287</v>
      </c>
      <c r="F1205" s="1057" t="s">
        <v>339</v>
      </c>
      <c r="G1205" s="1052"/>
      <c r="H1205" s="1053"/>
      <c r="I1205" s="1052"/>
    </row>
    <row r="1206" spans="1:9">
      <c r="A1206" s="1049">
        <v>41366</v>
      </c>
      <c r="B1206" s="1060">
        <v>10</v>
      </c>
      <c r="C1206" s="1051" t="s">
        <v>246</v>
      </c>
      <c r="D1206" s="1052" t="s">
        <v>371</v>
      </c>
      <c r="F1206" s="1057" t="s">
        <v>339</v>
      </c>
      <c r="G1206" s="1052"/>
      <c r="H1206" s="1053"/>
      <c r="I1206" s="1052"/>
    </row>
    <row r="1207" spans="1:9">
      <c r="A1207" s="1049">
        <v>41366</v>
      </c>
      <c r="B1207" s="1060">
        <v>50</v>
      </c>
      <c r="C1207" s="1051" t="s">
        <v>246</v>
      </c>
      <c r="D1207" s="1052" t="s">
        <v>997</v>
      </c>
      <c r="F1207" s="1057" t="s">
        <v>339</v>
      </c>
      <c r="G1207" s="1052"/>
      <c r="H1207" s="1053"/>
      <c r="I1207" s="1052"/>
    </row>
    <row r="1208" spans="1:9">
      <c r="A1208" s="1049">
        <v>41366</v>
      </c>
      <c r="B1208" s="1060">
        <v>200</v>
      </c>
      <c r="C1208" s="1051" t="s">
        <v>246</v>
      </c>
      <c r="D1208" s="1052" t="s">
        <v>911</v>
      </c>
      <c r="F1208" s="1057">
        <v>0</v>
      </c>
      <c r="G1208" s="1052"/>
      <c r="H1208" s="1053"/>
      <c r="I1208" s="1052"/>
    </row>
    <row r="1209" spans="1:9">
      <c r="A1209" s="1049">
        <v>41366</v>
      </c>
      <c r="B1209" s="1060">
        <v>25</v>
      </c>
      <c r="C1209" s="1051" t="s">
        <v>246</v>
      </c>
      <c r="D1209" s="1052" t="s">
        <v>1070</v>
      </c>
      <c r="F1209" s="1057" t="s">
        <v>339</v>
      </c>
      <c r="G1209" s="1052"/>
      <c r="H1209" s="1053"/>
      <c r="I1209" s="1052"/>
    </row>
    <row r="1210" spans="1:9">
      <c r="A1210" s="1049">
        <v>41366</v>
      </c>
      <c r="B1210" s="1060">
        <v>3</v>
      </c>
      <c r="C1210" s="1051" t="s">
        <v>246</v>
      </c>
      <c r="D1210" s="1052" t="s">
        <v>426</v>
      </c>
      <c r="F1210" s="1057">
        <v>0</v>
      </c>
      <c r="G1210" s="1052"/>
      <c r="H1210" s="1053"/>
      <c r="I1210" s="1052"/>
    </row>
    <row r="1211" spans="1:9">
      <c r="A1211" s="1049">
        <v>41366</v>
      </c>
      <c r="B1211" s="1060">
        <v>50</v>
      </c>
      <c r="C1211" s="1051" t="s">
        <v>246</v>
      </c>
      <c r="D1211" s="1052" t="s">
        <v>252</v>
      </c>
      <c r="F1211" s="1057" t="s">
        <v>339</v>
      </c>
      <c r="G1211" s="1052"/>
      <c r="H1211" s="1053"/>
      <c r="I1211" s="1052"/>
    </row>
    <row r="1212" spans="1:9">
      <c r="A1212" s="1049">
        <v>41366</v>
      </c>
      <c r="B1212" s="1060">
        <v>25</v>
      </c>
      <c r="C1212" s="1051" t="s">
        <v>246</v>
      </c>
      <c r="D1212" s="1052" t="s">
        <v>995</v>
      </c>
      <c r="F1212" s="1057" t="s">
        <v>339</v>
      </c>
      <c r="G1212" s="1052"/>
      <c r="H1212" s="1053"/>
      <c r="I1212" s="1052"/>
    </row>
    <row r="1213" spans="1:9">
      <c r="A1213" s="1049">
        <v>41366</v>
      </c>
      <c r="B1213" s="1060">
        <v>10</v>
      </c>
      <c r="C1213" s="1051" t="s">
        <v>246</v>
      </c>
      <c r="D1213" s="1052" t="s">
        <v>1027</v>
      </c>
      <c r="F1213" s="1057" t="s">
        <v>339</v>
      </c>
      <c r="G1213" s="1052"/>
      <c r="H1213" s="1053"/>
      <c r="I1213" s="1052"/>
    </row>
    <row r="1214" spans="1:9">
      <c r="A1214" s="1049">
        <v>41366</v>
      </c>
      <c r="B1214" s="1060">
        <v>10</v>
      </c>
      <c r="C1214" s="1051" t="s">
        <v>246</v>
      </c>
      <c r="D1214" s="1052" t="s">
        <v>369</v>
      </c>
      <c r="F1214" s="1057">
        <v>0</v>
      </c>
      <c r="G1214" s="1052"/>
      <c r="H1214" s="1053"/>
      <c r="I1214" s="1052"/>
    </row>
    <row r="1215" spans="1:9">
      <c r="A1215" s="1049">
        <v>41366</v>
      </c>
      <c r="B1215" s="1060">
        <v>10</v>
      </c>
      <c r="C1215" s="1051" t="s">
        <v>246</v>
      </c>
      <c r="D1215" s="1052" t="s">
        <v>781</v>
      </c>
      <c r="F1215" s="1057" t="s">
        <v>339</v>
      </c>
      <c r="G1215" s="1052"/>
      <c r="H1215" s="1053"/>
      <c r="I1215" s="1052"/>
    </row>
    <row r="1216" spans="1:9">
      <c r="A1216" s="1049">
        <v>41367</v>
      </c>
      <c r="B1216" s="1060">
        <v>412.98</v>
      </c>
      <c r="C1216" s="1051">
        <v>103590</v>
      </c>
      <c r="D1216" s="1052" t="s">
        <v>1095</v>
      </c>
      <c r="F1216" s="1057">
        <v>0</v>
      </c>
      <c r="G1216" s="1052"/>
      <c r="H1216" s="1053"/>
      <c r="I1216" s="1052"/>
    </row>
    <row r="1217" spans="1:9">
      <c r="A1217" s="1049">
        <v>41367</v>
      </c>
      <c r="B1217" s="1060">
        <v>5</v>
      </c>
      <c r="C1217" s="1051" t="s">
        <v>246</v>
      </c>
      <c r="D1217" s="1052" t="s">
        <v>777</v>
      </c>
      <c r="F1217" s="1057" t="s">
        <v>339</v>
      </c>
      <c r="G1217" s="1052"/>
      <c r="H1217" s="1053"/>
      <c r="I1217" s="1052"/>
    </row>
    <row r="1218" spans="1:9">
      <c r="A1218" s="1049">
        <v>41367</v>
      </c>
      <c r="B1218" s="1060">
        <v>50</v>
      </c>
      <c r="C1218" s="1051" t="s">
        <v>246</v>
      </c>
      <c r="D1218" s="1052" t="s">
        <v>1105</v>
      </c>
      <c r="F1218" s="1057">
        <v>0</v>
      </c>
      <c r="G1218" s="1052"/>
      <c r="H1218" s="1053"/>
      <c r="I1218" s="1052"/>
    </row>
    <row r="1219" spans="1:9">
      <c r="A1219" s="1049">
        <v>41367</v>
      </c>
      <c r="B1219" s="1060">
        <v>300</v>
      </c>
      <c r="C1219" s="1051" t="s">
        <v>246</v>
      </c>
      <c r="D1219" s="1052" t="s">
        <v>778</v>
      </c>
      <c r="F1219" s="1057" t="s">
        <v>339</v>
      </c>
      <c r="G1219" s="1052"/>
      <c r="H1219" s="1053"/>
      <c r="I1219" s="1052"/>
    </row>
    <row r="1220" spans="1:9">
      <c r="A1220" s="1049">
        <v>41367</v>
      </c>
      <c r="B1220" s="1060">
        <v>12.5</v>
      </c>
      <c r="C1220" s="1051" t="s">
        <v>246</v>
      </c>
      <c r="D1220" s="1052" t="s">
        <v>1165</v>
      </c>
      <c r="F1220" s="1057">
        <v>0</v>
      </c>
      <c r="G1220" s="1052"/>
      <c r="H1220" s="1053"/>
      <c r="I1220" s="1052"/>
    </row>
    <row r="1221" spans="1:9">
      <c r="A1221" s="1049">
        <v>41368</v>
      </c>
      <c r="B1221" s="1060">
        <v>170</v>
      </c>
      <c r="C1221" s="1051" t="s">
        <v>246</v>
      </c>
      <c r="D1221" s="1052" t="s">
        <v>788</v>
      </c>
      <c r="F1221" s="1057" t="s">
        <v>339</v>
      </c>
      <c r="G1221" s="1052"/>
      <c r="H1221" s="1053"/>
      <c r="I1221" s="1052"/>
    </row>
    <row r="1222" spans="1:9">
      <c r="A1222" s="1049">
        <v>41369</v>
      </c>
      <c r="B1222" s="1060">
        <v>4000</v>
      </c>
      <c r="C1222" s="1051" t="s">
        <v>1087</v>
      </c>
      <c r="D1222" s="1052" t="s">
        <v>1166</v>
      </c>
      <c r="F1222" s="1057">
        <v>0</v>
      </c>
      <c r="G1222" s="1052"/>
      <c r="H1222" s="1053"/>
      <c r="I1222" s="1052"/>
    </row>
    <row r="1223" spans="1:9">
      <c r="A1223" s="1049">
        <v>41369</v>
      </c>
      <c r="B1223" s="1060">
        <v>15</v>
      </c>
      <c r="C1223" s="1051" t="s">
        <v>1087</v>
      </c>
      <c r="D1223" s="1052" t="s">
        <v>1088</v>
      </c>
      <c r="F1223" s="1057">
        <v>0</v>
      </c>
      <c r="G1223" s="1052"/>
      <c r="H1223" s="1053"/>
      <c r="I1223" s="1052"/>
    </row>
    <row r="1224" spans="1:9">
      <c r="A1224" s="1049">
        <v>41369</v>
      </c>
      <c r="B1224" s="1060">
        <v>50</v>
      </c>
      <c r="C1224" s="1051" t="s">
        <v>1087</v>
      </c>
      <c r="D1224" s="1052" t="s">
        <v>1089</v>
      </c>
      <c r="F1224" s="1057">
        <v>0</v>
      </c>
      <c r="G1224" s="1052"/>
      <c r="H1224" s="1053"/>
      <c r="I1224" s="1052"/>
    </row>
    <row r="1225" spans="1:9">
      <c r="A1225" s="1049">
        <v>41369</v>
      </c>
      <c r="B1225" s="1060">
        <v>2454.75</v>
      </c>
      <c r="C1225" s="1051" t="s">
        <v>246</v>
      </c>
      <c r="D1225" s="1052" t="s">
        <v>422</v>
      </c>
      <c r="F1225" s="1057">
        <v>0</v>
      </c>
      <c r="G1225" s="1052"/>
      <c r="H1225" s="1053"/>
      <c r="I1225" s="1052"/>
    </row>
    <row r="1226" spans="1:9">
      <c r="A1226" s="1049">
        <v>41369</v>
      </c>
      <c r="B1226" s="1060">
        <v>6</v>
      </c>
      <c r="C1226" s="1051" t="s">
        <v>246</v>
      </c>
      <c r="D1226" s="1052" t="s">
        <v>310</v>
      </c>
      <c r="F1226" s="1057" t="s">
        <v>339</v>
      </c>
      <c r="G1226" s="1052"/>
      <c r="H1226" s="1053"/>
      <c r="I1226" s="1052"/>
    </row>
    <row r="1227" spans="1:9">
      <c r="A1227" s="1049">
        <v>41369</v>
      </c>
      <c r="B1227" s="1060">
        <v>100</v>
      </c>
      <c r="C1227" s="1051" t="s">
        <v>246</v>
      </c>
      <c r="D1227" s="1052" t="s">
        <v>1000</v>
      </c>
      <c r="F1227" s="1057">
        <v>0</v>
      </c>
      <c r="G1227" s="1052"/>
      <c r="H1227" s="1053"/>
      <c r="I1227" s="1052"/>
    </row>
    <row r="1228" spans="1:9">
      <c r="A1228" s="1049">
        <v>41369</v>
      </c>
      <c r="B1228" s="1060">
        <v>15</v>
      </c>
      <c r="C1228" s="1051" t="s">
        <v>246</v>
      </c>
      <c r="D1228" s="1052" t="s">
        <v>306</v>
      </c>
      <c r="F1228" s="1057" t="s">
        <v>339</v>
      </c>
      <c r="G1228" s="1052"/>
      <c r="H1228" s="1053"/>
      <c r="I1228" s="1052"/>
    </row>
    <row r="1229" spans="1:9">
      <c r="A1229" s="1049">
        <v>41369</v>
      </c>
      <c r="B1229" s="1060">
        <v>5</v>
      </c>
      <c r="C1229" s="1051" t="s">
        <v>246</v>
      </c>
      <c r="D1229" s="1052" t="s">
        <v>318</v>
      </c>
      <c r="F1229" s="1057" t="s">
        <v>339</v>
      </c>
      <c r="G1229" s="1052"/>
      <c r="H1229" s="1053"/>
      <c r="I1229" s="1052"/>
    </row>
    <row r="1230" spans="1:9">
      <c r="A1230" s="1049">
        <v>41372</v>
      </c>
      <c r="B1230" s="1060">
        <v>40</v>
      </c>
      <c r="C1230" s="1051" t="s">
        <v>246</v>
      </c>
      <c r="D1230" s="1052" t="s">
        <v>1030</v>
      </c>
      <c r="F1230" s="1057" t="s">
        <v>339</v>
      </c>
      <c r="G1230" s="1052"/>
      <c r="H1230" s="1053"/>
      <c r="I1230" s="1052"/>
    </row>
    <row r="1231" spans="1:9">
      <c r="A1231" s="1049">
        <v>41372</v>
      </c>
      <c r="B1231" s="1060">
        <v>10</v>
      </c>
      <c r="C1231" s="1051" t="s">
        <v>246</v>
      </c>
      <c r="D1231" s="1052" t="s">
        <v>956</v>
      </c>
      <c r="F1231" s="1057" t="s">
        <v>339</v>
      </c>
      <c r="G1231" s="1052"/>
      <c r="H1231" s="1053"/>
      <c r="I1231" s="1052"/>
    </row>
    <row r="1232" spans="1:9">
      <c r="A1232" s="1049">
        <v>41372</v>
      </c>
      <c r="B1232" s="1060">
        <v>110</v>
      </c>
      <c r="C1232" s="1051" t="s">
        <v>246</v>
      </c>
      <c r="D1232" s="1052" t="s">
        <v>967</v>
      </c>
      <c r="F1232" s="1057" t="s">
        <v>339</v>
      </c>
      <c r="G1232" s="1052"/>
      <c r="H1232" s="1053"/>
      <c r="I1232" s="1052"/>
    </row>
    <row r="1233" spans="1:9">
      <c r="A1233" s="1049">
        <v>41374</v>
      </c>
      <c r="B1233" s="1060">
        <v>10</v>
      </c>
      <c r="C1233" s="1051">
        <v>103591</v>
      </c>
      <c r="D1233" s="1052" t="s">
        <v>1086</v>
      </c>
      <c r="F1233" s="1057">
        <v>0</v>
      </c>
      <c r="G1233" s="1052"/>
      <c r="H1233" s="1053"/>
      <c r="I1233" s="1052"/>
    </row>
    <row r="1234" spans="1:9">
      <c r="A1234" s="1049">
        <v>41374</v>
      </c>
      <c r="B1234" s="1060">
        <v>40</v>
      </c>
      <c r="C1234" s="1051" t="s">
        <v>1087</v>
      </c>
      <c r="D1234" s="1052" t="s">
        <v>1088</v>
      </c>
      <c r="F1234" s="1057">
        <v>0</v>
      </c>
      <c r="G1234" s="1052"/>
      <c r="H1234" s="1053"/>
      <c r="I1234" s="1052"/>
    </row>
    <row r="1235" spans="1:9">
      <c r="A1235" s="1049">
        <v>41374</v>
      </c>
      <c r="B1235" s="1060">
        <v>20</v>
      </c>
      <c r="C1235" s="1051" t="s">
        <v>1087</v>
      </c>
      <c r="D1235" s="1052" t="s">
        <v>1096</v>
      </c>
      <c r="F1235" s="1057">
        <v>0</v>
      </c>
      <c r="G1235" s="1052"/>
      <c r="H1235" s="1053"/>
      <c r="I1235" s="1052"/>
    </row>
    <row r="1236" spans="1:9">
      <c r="A1236" s="1049">
        <v>41374</v>
      </c>
      <c r="B1236" s="1060">
        <v>30</v>
      </c>
      <c r="C1236" s="1051">
        <v>103007</v>
      </c>
      <c r="D1236" s="1052" t="s">
        <v>971</v>
      </c>
      <c r="F1236" s="1057">
        <v>0</v>
      </c>
      <c r="G1236" s="1052"/>
      <c r="H1236" s="1053"/>
      <c r="I1236" s="1052"/>
    </row>
    <row r="1237" spans="1:9">
      <c r="A1237" s="1049">
        <v>41374</v>
      </c>
      <c r="B1237" s="1060">
        <v>73.2</v>
      </c>
      <c r="C1237" s="1051" t="s">
        <v>246</v>
      </c>
      <c r="D1237" s="1052" t="s">
        <v>429</v>
      </c>
      <c r="F1237" s="1057">
        <v>0</v>
      </c>
      <c r="G1237" s="1052"/>
      <c r="H1237" s="1053"/>
      <c r="I1237" s="1052"/>
    </row>
    <row r="1238" spans="1:9">
      <c r="A1238" s="1049">
        <v>41374</v>
      </c>
      <c r="B1238" s="1060">
        <v>230</v>
      </c>
      <c r="C1238" s="1051" t="s">
        <v>246</v>
      </c>
      <c r="D1238" s="1052" t="s">
        <v>920</v>
      </c>
      <c r="F1238" s="1057" t="s">
        <v>339</v>
      </c>
      <c r="G1238" s="1052"/>
      <c r="H1238" s="1053"/>
      <c r="I1238" s="1052"/>
    </row>
    <row r="1239" spans="1:9">
      <c r="A1239" s="1049">
        <v>41374</v>
      </c>
      <c r="B1239" s="1060">
        <v>150</v>
      </c>
      <c r="C1239" s="1051" t="s">
        <v>246</v>
      </c>
      <c r="D1239" s="1052" t="s">
        <v>357</v>
      </c>
      <c r="F1239" s="1057" t="s">
        <v>339</v>
      </c>
      <c r="G1239" s="1052"/>
      <c r="H1239" s="1053"/>
      <c r="I1239" s="1052"/>
    </row>
    <row r="1240" spans="1:9">
      <c r="A1240" s="1049">
        <v>41374</v>
      </c>
      <c r="B1240" s="1060">
        <v>200</v>
      </c>
      <c r="C1240" s="1051" t="s">
        <v>246</v>
      </c>
      <c r="D1240" s="1052" t="s">
        <v>1091</v>
      </c>
      <c r="F1240" s="1057" t="s">
        <v>339</v>
      </c>
      <c r="G1240" s="1052"/>
      <c r="H1240" s="1053"/>
      <c r="I1240" s="1052"/>
    </row>
    <row r="1241" spans="1:9">
      <c r="A1241" s="1049">
        <v>41379</v>
      </c>
      <c r="B1241" s="1060">
        <v>30</v>
      </c>
      <c r="C1241" s="1051">
        <v>103008</v>
      </c>
      <c r="D1241" s="1052" t="s">
        <v>971</v>
      </c>
      <c r="F1241" s="1057">
        <v>0</v>
      </c>
      <c r="G1241" s="1052"/>
      <c r="H1241" s="1053"/>
      <c r="I1241" s="1052"/>
    </row>
    <row r="1242" spans="1:9">
      <c r="A1242" s="1049">
        <v>41379</v>
      </c>
      <c r="B1242" s="1060">
        <v>100</v>
      </c>
      <c r="C1242" s="1051" t="s">
        <v>246</v>
      </c>
      <c r="D1242" s="1052" t="s">
        <v>358</v>
      </c>
      <c r="F1242" s="1057" t="s">
        <v>339</v>
      </c>
      <c r="G1242" s="1052"/>
      <c r="H1242" s="1053"/>
      <c r="I1242" s="1052"/>
    </row>
    <row r="1243" spans="1:9">
      <c r="A1243" s="1049">
        <v>41379</v>
      </c>
      <c r="B1243" s="1060">
        <v>30</v>
      </c>
      <c r="C1243" s="1051" t="s">
        <v>246</v>
      </c>
      <c r="D1243" s="1052" t="s">
        <v>258</v>
      </c>
      <c r="F1243" s="1057" t="s">
        <v>339</v>
      </c>
      <c r="G1243" s="1052"/>
      <c r="H1243" s="1053"/>
      <c r="I1243" s="1052"/>
    </row>
    <row r="1244" spans="1:9">
      <c r="A1244" s="1049">
        <v>41379</v>
      </c>
      <c r="B1244" s="1060">
        <v>5</v>
      </c>
      <c r="C1244" s="1051" t="s">
        <v>246</v>
      </c>
      <c r="D1244" s="1052" t="s">
        <v>968</v>
      </c>
      <c r="F1244" s="1057" t="s">
        <v>339</v>
      </c>
      <c r="G1244" s="1052"/>
      <c r="H1244" s="1053"/>
      <c r="I1244" s="1052"/>
    </row>
    <row r="1245" spans="1:9">
      <c r="A1245" s="1049">
        <v>41379</v>
      </c>
      <c r="B1245" s="1060">
        <v>20</v>
      </c>
      <c r="C1245" s="1051" t="s">
        <v>246</v>
      </c>
      <c r="D1245" s="1052" t="s">
        <v>378</v>
      </c>
      <c r="F1245" s="1057">
        <v>0</v>
      </c>
      <c r="G1245" s="1052"/>
      <c r="H1245" s="1053"/>
      <c r="I1245" s="1052"/>
    </row>
    <row r="1246" spans="1:9">
      <c r="A1246" s="1049">
        <v>41379</v>
      </c>
      <c r="B1246" s="1060">
        <v>200</v>
      </c>
      <c r="C1246" s="1051" t="s">
        <v>246</v>
      </c>
      <c r="D1246" s="1052" t="s">
        <v>450</v>
      </c>
      <c r="F1246" s="1057" t="s">
        <v>339</v>
      </c>
      <c r="G1246" s="1052"/>
      <c r="H1246" s="1053"/>
      <c r="I1246" s="1052"/>
    </row>
    <row r="1247" spans="1:9">
      <c r="A1247" s="1049">
        <v>41379</v>
      </c>
      <c r="B1247" s="1060">
        <v>1</v>
      </c>
      <c r="C1247" s="1051" t="s">
        <v>246</v>
      </c>
      <c r="D1247" s="1052" t="s">
        <v>785</v>
      </c>
      <c r="F1247" s="1057" t="s">
        <v>339</v>
      </c>
      <c r="G1247" s="1052"/>
      <c r="H1247" s="1053"/>
      <c r="I1247" s="1052"/>
    </row>
    <row r="1248" spans="1:9">
      <c r="A1248" s="1049">
        <v>41379</v>
      </c>
      <c r="B1248" s="1060">
        <v>7</v>
      </c>
      <c r="C1248" s="1051" t="s">
        <v>246</v>
      </c>
      <c r="D1248" s="1052" t="s">
        <v>1032</v>
      </c>
      <c r="F1248" s="1057" t="s">
        <v>339</v>
      </c>
      <c r="G1248" s="1052"/>
      <c r="H1248" s="1053"/>
      <c r="I1248" s="1052"/>
    </row>
    <row r="1249" spans="1:9">
      <c r="A1249" s="1049">
        <v>41379</v>
      </c>
      <c r="B1249" s="1060">
        <v>100</v>
      </c>
      <c r="C1249" s="1051" t="s">
        <v>246</v>
      </c>
      <c r="D1249" s="1052" t="s">
        <v>292</v>
      </c>
      <c r="F1249" s="1057" t="s">
        <v>339</v>
      </c>
      <c r="G1249" s="1052"/>
      <c r="H1249" s="1053"/>
      <c r="I1249" s="1052"/>
    </row>
    <row r="1250" spans="1:9">
      <c r="A1250" s="1049">
        <v>41379</v>
      </c>
      <c r="B1250" s="1060">
        <v>7</v>
      </c>
      <c r="C1250" s="1051" t="s">
        <v>246</v>
      </c>
      <c r="D1250" s="1052" t="s">
        <v>976</v>
      </c>
      <c r="F1250" s="1057">
        <v>0</v>
      </c>
      <c r="G1250" s="1052"/>
      <c r="H1250" s="1053"/>
      <c r="I1250" s="1052"/>
    </row>
    <row r="1251" spans="1:9">
      <c r="A1251" s="1049">
        <v>41379</v>
      </c>
      <c r="B1251" s="1060">
        <v>100</v>
      </c>
      <c r="C1251" s="1051" t="s">
        <v>246</v>
      </c>
      <c r="D1251" s="1052" t="s">
        <v>259</v>
      </c>
      <c r="F1251" s="1057" t="s">
        <v>339</v>
      </c>
      <c r="G1251" s="1052"/>
      <c r="H1251" s="1053"/>
      <c r="I1251" s="1052"/>
    </row>
    <row r="1252" spans="1:9">
      <c r="A1252" s="1049">
        <v>41379</v>
      </c>
      <c r="B1252" s="1060">
        <v>135</v>
      </c>
      <c r="C1252" s="1051" t="s">
        <v>246</v>
      </c>
      <c r="D1252" s="1052" t="s">
        <v>769</v>
      </c>
      <c r="F1252" s="1057">
        <v>0</v>
      </c>
      <c r="G1252" s="1052"/>
      <c r="H1252" s="1053"/>
      <c r="I1252" s="1052"/>
    </row>
    <row r="1253" spans="1:9">
      <c r="A1253" s="1049">
        <v>41380</v>
      </c>
      <c r="B1253" s="1060">
        <v>20</v>
      </c>
      <c r="C1253" s="1051" t="s">
        <v>1087</v>
      </c>
      <c r="D1253" s="1052" t="s">
        <v>1092</v>
      </c>
      <c r="F1253" s="1057">
        <v>0</v>
      </c>
      <c r="G1253" s="1052"/>
      <c r="H1253" s="1053"/>
      <c r="I1253" s="1052"/>
    </row>
    <row r="1254" spans="1:9">
      <c r="A1254" s="1049">
        <v>41380</v>
      </c>
      <c r="B1254" s="1060">
        <v>1.1200000000000001</v>
      </c>
      <c r="C1254" s="1051" t="s">
        <v>246</v>
      </c>
      <c r="D1254" s="1052" t="s">
        <v>1107</v>
      </c>
      <c r="F1254" s="1057">
        <v>0</v>
      </c>
      <c r="G1254" s="1052"/>
      <c r="H1254" s="1053"/>
      <c r="I1254" s="1052"/>
    </row>
    <row r="1255" spans="1:9">
      <c r="A1255" s="1049">
        <v>41380</v>
      </c>
      <c r="B1255" s="1060">
        <v>5</v>
      </c>
      <c r="C1255" s="1051" t="s">
        <v>246</v>
      </c>
      <c r="D1255" s="1052" t="s">
        <v>1108</v>
      </c>
      <c r="F1255" s="1057" t="s">
        <v>339</v>
      </c>
      <c r="G1255" s="1052"/>
      <c r="H1255" s="1053"/>
      <c r="I1255" s="1052"/>
    </row>
    <row r="1256" spans="1:9">
      <c r="A1256" s="1049">
        <v>41381</v>
      </c>
      <c r="B1256" s="1060">
        <v>80</v>
      </c>
      <c r="C1256" s="1051" t="s">
        <v>246</v>
      </c>
      <c r="D1256" s="1052" t="s">
        <v>1044</v>
      </c>
      <c r="F1256" s="1057">
        <v>0</v>
      </c>
      <c r="G1256" s="1052"/>
      <c r="H1256" s="1053"/>
      <c r="I1256" s="1052"/>
    </row>
    <row r="1257" spans="1:9">
      <c r="A1257" s="1049">
        <v>41383</v>
      </c>
      <c r="B1257" s="1060">
        <v>10</v>
      </c>
      <c r="C1257" s="1051" t="s">
        <v>1087</v>
      </c>
      <c r="D1257" s="1052" t="s">
        <v>1088</v>
      </c>
      <c r="F1257" s="1057">
        <v>0</v>
      </c>
      <c r="G1257" s="1052"/>
      <c r="H1257" s="1053"/>
      <c r="I1257" s="1052"/>
    </row>
    <row r="1258" spans="1:9">
      <c r="A1258" s="1049">
        <v>41383</v>
      </c>
      <c r="B1258" s="1060">
        <v>493.91</v>
      </c>
      <c r="C1258" s="1051" t="s">
        <v>246</v>
      </c>
      <c r="D1258" s="1052" t="s">
        <v>1167</v>
      </c>
      <c r="F1258" s="1057">
        <v>0</v>
      </c>
      <c r="G1258" s="1052"/>
      <c r="H1258" s="1053"/>
      <c r="I1258" s="1052"/>
    </row>
    <row r="1259" spans="1:9">
      <c r="A1259" s="1049">
        <v>41383</v>
      </c>
      <c r="B1259" s="1060">
        <v>40</v>
      </c>
      <c r="C1259" s="1051" t="s">
        <v>246</v>
      </c>
      <c r="D1259" s="1052" t="s">
        <v>400</v>
      </c>
      <c r="F1259" s="1057" t="s">
        <v>339</v>
      </c>
      <c r="G1259" s="1052"/>
      <c r="H1259" s="1053"/>
      <c r="I1259" s="1052"/>
    </row>
    <row r="1260" spans="1:9">
      <c r="A1260" s="1049">
        <v>41386</v>
      </c>
      <c r="B1260" s="1060">
        <v>40</v>
      </c>
      <c r="C1260" s="1051" t="s">
        <v>246</v>
      </c>
      <c r="D1260" s="1052" t="s">
        <v>261</v>
      </c>
      <c r="F1260" s="1057" t="s">
        <v>339</v>
      </c>
      <c r="G1260" s="1052"/>
      <c r="H1260" s="1053"/>
      <c r="I1260" s="1052"/>
    </row>
    <row r="1261" spans="1:9">
      <c r="A1261" s="1049">
        <v>41386</v>
      </c>
      <c r="B1261" s="1060">
        <v>12</v>
      </c>
      <c r="C1261" s="1051" t="s">
        <v>246</v>
      </c>
      <c r="D1261" s="1052" t="s">
        <v>294</v>
      </c>
      <c r="F1261" s="1057" t="s">
        <v>339</v>
      </c>
      <c r="G1261" s="1052"/>
      <c r="H1261" s="1053"/>
      <c r="I1261" s="1052"/>
    </row>
    <row r="1262" spans="1:9">
      <c r="A1262" s="1049">
        <v>41386</v>
      </c>
      <c r="B1262" s="1060">
        <v>177</v>
      </c>
      <c r="C1262" s="1051" t="s">
        <v>246</v>
      </c>
      <c r="D1262" s="1052" t="s">
        <v>355</v>
      </c>
      <c r="F1262" s="1057" t="s">
        <v>339</v>
      </c>
      <c r="G1262" s="1052"/>
      <c r="H1262" s="1053"/>
      <c r="I1262" s="1052"/>
    </row>
    <row r="1263" spans="1:9">
      <c r="A1263" s="1049">
        <v>41386</v>
      </c>
      <c r="B1263" s="1060">
        <v>10</v>
      </c>
      <c r="C1263" s="1051" t="s">
        <v>246</v>
      </c>
      <c r="D1263" s="1052" t="s">
        <v>436</v>
      </c>
      <c r="F1263" s="1057">
        <v>0</v>
      </c>
      <c r="G1263" s="1052"/>
      <c r="H1263" s="1053"/>
      <c r="I1263" s="1052"/>
    </row>
    <row r="1264" spans="1:9">
      <c r="A1264" s="1049">
        <v>41386</v>
      </c>
      <c r="B1264" s="1060">
        <v>333</v>
      </c>
      <c r="C1264" s="1051" t="s">
        <v>246</v>
      </c>
      <c r="D1264" s="1052" t="s">
        <v>355</v>
      </c>
      <c r="F1264" s="1057" t="s">
        <v>339</v>
      </c>
      <c r="G1264" s="1052"/>
      <c r="H1264" s="1053"/>
      <c r="I1264" s="1052"/>
    </row>
    <row r="1265" spans="1:9">
      <c r="A1265" s="1049">
        <v>41386</v>
      </c>
      <c r="B1265" s="1060">
        <v>5</v>
      </c>
      <c r="C1265" s="1051" t="s">
        <v>246</v>
      </c>
      <c r="D1265" s="1052" t="s">
        <v>773</v>
      </c>
      <c r="F1265" s="1057">
        <v>0</v>
      </c>
      <c r="G1265" s="1052"/>
      <c r="H1265" s="1053"/>
      <c r="I1265" s="1052"/>
    </row>
    <row r="1266" spans="1:9">
      <c r="A1266" s="1049">
        <v>41387</v>
      </c>
      <c r="B1266" s="1060">
        <v>100</v>
      </c>
      <c r="C1266" s="1051" t="s">
        <v>1087</v>
      </c>
      <c r="D1266" s="1052" t="s">
        <v>1093</v>
      </c>
      <c r="F1266" s="1057">
        <v>0</v>
      </c>
      <c r="G1266" s="1052"/>
      <c r="H1266" s="1053"/>
      <c r="I1266" s="1052"/>
    </row>
    <row r="1267" spans="1:9">
      <c r="A1267" s="1049">
        <v>41387</v>
      </c>
      <c r="B1267" s="1060">
        <v>5</v>
      </c>
      <c r="C1267" s="1051" t="s">
        <v>246</v>
      </c>
      <c r="D1267" s="1052" t="s">
        <v>795</v>
      </c>
      <c r="F1267" s="1057" t="s">
        <v>339</v>
      </c>
      <c r="G1267" s="1052"/>
      <c r="H1267" s="1053"/>
      <c r="I1267" s="1052"/>
    </row>
    <row r="1268" spans="1:9">
      <c r="A1268" s="1049">
        <v>41388</v>
      </c>
      <c r="B1268" s="1060">
        <v>15</v>
      </c>
      <c r="C1268" s="1051" t="s">
        <v>246</v>
      </c>
      <c r="D1268" s="1052" t="s">
        <v>1120</v>
      </c>
      <c r="F1268" s="1057">
        <v>0</v>
      </c>
      <c r="G1268" s="1052"/>
      <c r="H1268" s="1053"/>
      <c r="I1268" s="1052"/>
    </row>
    <row r="1269" spans="1:9">
      <c r="A1269" s="1049">
        <v>41389</v>
      </c>
      <c r="B1269" s="1060">
        <v>3521.58</v>
      </c>
      <c r="C1269" s="1051" t="s">
        <v>1087</v>
      </c>
      <c r="D1269" s="1052" t="s">
        <v>269</v>
      </c>
      <c r="F1269" s="1057">
        <v>0</v>
      </c>
      <c r="G1269" s="1052"/>
      <c r="H1269" s="1053"/>
      <c r="I1269" s="1052"/>
    </row>
    <row r="1270" spans="1:9">
      <c r="A1270" s="1049">
        <v>41389</v>
      </c>
      <c r="B1270" s="1060">
        <v>3</v>
      </c>
      <c r="C1270" s="1051" t="s">
        <v>246</v>
      </c>
      <c r="D1270" s="1052" t="s">
        <v>363</v>
      </c>
      <c r="F1270" s="1057" t="s">
        <v>339</v>
      </c>
      <c r="G1270" s="1052"/>
      <c r="H1270" s="1053"/>
      <c r="I1270" s="1052"/>
    </row>
    <row r="1271" spans="1:9">
      <c r="A1271" s="1049">
        <v>41389</v>
      </c>
      <c r="B1271" s="1060">
        <v>3</v>
      </c>
      <c r="C1271" s="1051" t="s">
        <v>246</v>
      </c>
      <c r="D1271" s="1052" t="s">
        <v>363</v>
      </c>
      <c r="F1271" s="1057" t="s">
        <v>339</v>
      </c>
      <c r="G1271" s="1052"/>
      <c r="H1271" s="1053"/>
      <c r="I1271" s="1052"/>
    </row>
    <row r="1272" spans="1:9">
      <c r="A1272" s="1049">
        <v>41389</v>
      </c>
      <c r="B1272" s="1060">
        <v>10</v>
      </c>
      <c r="C1272" s="1051" t="s">
        <v>246</v>
      </c>
      <c r="D1272" s="1052" t="s">
        <v>302</v>
      </c>
      <c r="F1272" s="1057">
        <v>0</v>
      </c>
      <c r="G1272" s="1052"/>
      <c r="H1272" s="1053"/>
      <c r="I1272" s="1052"/>
    </row>
    <row r="1273" spans="1:9">
      <c r="A1273" s="1049">
        <v>41390</v>
      </c>
      <c r="B1273" s="1060">
        <v>777.98</v>
      </c>
      <c r="C1273" s="1051">
        <v>103593</v>
      </c>
      <c r="D1273" s="1052" t="s">
        <v>1095</v>
      </c>
      <c r="F1273" s="1057">
        <v>0</v>
      </c>
      <c r="G1273" s="1052"/>
      <c r="H1273" s="1053"/>
      <c r="I1273" s="1052"/>
    </row>
    <row r="1274" spans="1:9">
      <c r="A1274" s="1049">
        <v>41390</v>
      </c>
      <c r="B1274" s="1060">
        <v>15</v>
      </c>
      <c r="C1274" s="1051" t="s">
        <v>246</v>
      </c>
      <c r="D1274" s="1052" t="s">
        <v>858</v>
      </c>
      <c r="F1274" s="1057" t="s">
        <v>339</v>
      </c>
      <c r="G1274" s="1052"/>
      <c r="H1274" s="1053"/>
      <c r="I1274" s="1052"/>
    </row>
    <row r="1275" spans="1:9">
      <c r="A1275" s="1049">
        <v>41393</v>
      </c>
      <c r="B1275" s="1060">
        <v>20</v>
      </c>
      <c r="C1275" s="1051" t="s">
        <v>246</v>
      </c>
      <c r="D1275" s="1052" t="s">
        <v>1121</v>
      </c>
      <c r="F1275" s="1057">
        <v>0</v>
      </c>
      <c r="G1275" s="1052"/>
      <c r="H1275" s="1053"/>
      <c r="I1275" s="1052"/>
    </row>
    <row r="1276" spans="1:9">
      <c r="A1276" s="1049">
        <v>41393</v>
      </c>
      <c r="B1276" s="1060">
        <v>3</v>
      </c>
      <c r="C1276" s="1051" t="s">
        <v>246</v>
      </c>
      <c r="D1276" s="1052" t="s">
        <v>1004</v>
      </c>
      <c r="F1276" s="1057">
        <v>0</v>
      </c>
      <c r="G1276" s="1052"/>
      <c r="H1276" s="1053"/>
      <c r="I1276" s="1052"/>
    </row>
    <row r="1277" spans="1:9">
      <c r="A1277" s="1049">
        <v>41393</v>
      </c>
      <c r="B1277" s="1060">
        <v>50</v>
      </c>
      <c r="C1277" s="1051" t="s">
        <v>246</v>
      </c>
      <c r="D1277" s="1052" t="s">
        <v>1017</v>
      </c>
      <c r="F1277" s="1057" t="s">
        <v>339</v>
      </c>
      <c r="G1277" s="1052"/>
      <c r="H1277" s="1053"/>
      <c r="I1277" s="1052"/>
    </row>
    <row r="1278" spans="1:9">
      <c r="A1278" s="1049">
        <v>41393</v>
      </c>
      <c r="B1278" s="1060">
        <v>80</v>
      </c>
      <c r="C1278" s="1051" t="s">
        <v>246</v>
      </c>
      <c r="D1278" s="1052" t="s">
        <v>330</v>
      </c>
      <c r="F1278" s="1057" t="s">
        <v>339</v>
      </c>
      <c r="G1278" s="1052"/>
      <c r="H1278" s="1053"/>
      <c r="I1278" s="1052"/>
    </row>
    <row r="1279" spans="1:9">
      <c r="A1279" s="1049">
        <v>41394</v>
      </c>
      <c r="B1279" s="1060">
        <v>740.99</v>
      </c>
      <c r="C1279" s="1051" t="s">
        <v>246</v>
      </c>
      <c r="D1279" s="1052" t="s">
        <v>1061</v>
      </c>
      <c r="F1279" s="1057">
        <v>0</v>
      </c>
      <c r="G1279" s="1052"/>
      <c r="H1279" s="1053"/>
      <c r="I1279" s="1052"/>
    </row>
    <row r="1280" spans="1:9">
      <c r="A1280" s="1049">
        <v>41394</v>
      </c>
      <c r="B1280" s="1060">
        <v>25</v>
      </c>
      <c r="C1280" s="1051" t="s">
        <v>246</v>
      </c>
      <c r="D1280" s="1052" t="s">
        <v>1061</v>
      </c>
      <c r="F1280" s="1057">
        <v>0</v>
      </c>
      <c r="G1280" s="1052"/>
      <c r="H1280" s="1053"/>
      <c r="I1280" s="1052"/>
    </row>
    <row r="1281" spans="1:9">
      <c r="A1281" s="1049">
        <v>41394</v>
      </c>
      <c r="B1281" s="1060">
        <v>25</v>
      </c>
      <c r="C1281" s="1051" t="s">
        <v>246</v>
      </c>
      <c r="D1281" s="1052" t="s">
        <v>762</v>
      </c>
      <c r="F1281" s="1057" t="s">
        <v>339</v>
      </c>
      <c r="G1281" s="1052"/>
      <c r="H1281" s="1053"/>
      <c r="I1281" s="1052"/>
    </row>
    <row r="1282" spans="1:9">
      <c r="A1282" s="1049">
        <v>41394</v>
      </c>
      <c r="B1282" s="1060">
        <v>1074.26</v>
      </c>
      <c r="C1282" s="1051" t="s">
        <v>246</v>
      </c>
      <c r="D1282" s="1052" t="s">
        <v>422</v>
      </c>
      <c r="F1282" s="1057">
        <v>0</v>
      </c>
      <c r="G1282" s="1052"/>
      <c r="H1282" s="1053"/>
      <c r="I1282" s="1052"/>
    </row>
    <row r="1283" spans="1:9">
      <c r="A1283" s="1049">
        <v>41394</v>
      </c>
      <c r="B1283" s="1060">
        <v>180</v>
      </c>
      <c r="C1283" s="1051" t="s">
        <v>246</v>
      </c>
      <c r="D1283" s="1052" t="s">
        <v>287</v>
      </c>
      <c r="F1283" s="1057" t="s">
        <v>339</v>
      </c>
      <c r="G1283" s="1052"/>
      <c r="H1283" s="1053"/>
      <c r="I1283" s="1052"/>
    </row>
    <row r="1284" spans="1:9">
      <c r="A1284" s="1049">
        <v>41394</v>
      </c>
      <c r="B1284" s="1060">
        <v>100</v>
      </c>
      <c r="C1284" s="1051" t="s">
        <v>246</v>
      </c>
      <c r="D1284" s="1052" t="s">
        <v>425</v>
      </c>
      <c r="F1284" s="1057">
        <v>0</v>
      </c>
      <c r="G1284" s="1052"/>
      <c r="H1284" s="1053"/>
      <c r="I1284" s="1052"/>
    </row>
    <row r="1285" spans="1:9">
      <c r="A1285" s="1049">
        <v>41394</v>
      </c>
      <c r="B1285" s="1060">
        <v>200</v>
      </c>
      <c r="C1285" s="1051" t="s">
        <v>246</v>
      </c>
      <c r="D1285" s="1052" t="s">
        <v>348</v>
      </c>
      <c r="F1285" s="1057" t="s">
        <v>339</v>
      </c>
      <c r="G1285" s="1052"/>
      <c r="H1285" s="1053"/>
      <c r="I1285" s="1052"/>
    </row>
    <row r="1286" spans="1:9">
      <c r="A1286" s="1049">
        <v>41395</v>
      </c>
      <c r="B1286" s="1060">
        <v>40</v>
      </c>
      <c r="C1286" s="1051" t="s">
        <v>246</v>
      </c>
      <c r="D1286" s="1052" t="s">
        <v>774</v>
      </c>
      <c r="F1286" s="1057" t="s">
        <v>339</v>
      </c>
      <c r="G1286" s="1052"/>
      <c r="H1286" s="1053"/>
      <c r="I1286" s="1052"/>
    </row>
    <row r="1287" spans="1:9">
      <c r="A1287" s="1049">
        <v>41395</v>
      </c>
      <c r="B1287" s="1060">
        <v>25</v>
      </c>
      <c r="C1287" s="1051" t="s">
        <v>246</v>
      </c>
      <c r="D1287" s="1052" t="s">
        <v>379</v>
      </c>
      <c r="F1287" s="1057" t="s">
        <v>339</v>
      </c>
      <c r="G1287" s="1052"/>
      <c r="H1287" s="1053"/>
      <c r="I1287" s="1052"/>
    </row>
    <row r="1288" spans="1:9">
      <c r="A1288" s="1049">
        <v>41395</v>
      </c>
      <c r="B1288" s="1060">
        <v>100</v>
      </c>
      <c r="C1288" s="1051" t="s">
        <v>246</v>
      </c>
      <c r="D1288" s="1052" t="s">
        <v>267</v>
      </c>
      <c r="F1288" s="1057">
        <v>0</v>
      </c>
      <c r="G1288" s="1052"/>
      <c r="H1288" s="1053"/>
      <c r="I1288" s="1052"/>
    </row>
    <row r="1289" spans="1:9">
      <c r="A1289" s="1049">
        <v>41395</v>
      </c>
      <c r="B1289" s="1060">
        <v>10</v>
      </c>
      <c r="C1289" s="1051" t="s">
        <v>246</v>
      </c>
      <c r="D1289" s="1052" t="s">
        <v>791</v>
      </c>
      <c r="F1289" s="1057" t="s">
        <v>339</v>
      </c>
      <c r="G1289" s="1052"/>
      <c r="H1289" s="1053"/>
      <c r="I1289" s="1052"/>
    </row>
    <row r="1290" spans="1:9">
      <c r="A1290" s="1049">
        <v>41395</v>
      </c>
      <c r="B1290" s="1060">
        <v>10</v>
      </c>
      <c r="C1290" s="1051" t="s">
        <v>246</v>
      </c>
      <c r="D1290" s="1052" t="s">
        <v>338</v>
      </c>
      <c r="F1290" s="1057" t="s">
        <v>339</v>
      </c>
      <c r="G1290" s="1052"/>
      <c r="H1290" s="1053"/>
      <c r="I1290" s="1052"/>
    </row>
    <row r="1291" spans="1:9">
      <c r="A1291" s="1049">
        <v>41395</v>
      </c>
      <c r="B1291" s="1060">
        <v>10</v>
      </c>
      <c r="C1291" s="1051" t="s">
        <v>246</v>
      </c>
      <c r="D1291" s="1052" t="s">
        <v>388</v>
      </c>
      <c r="F1291" s="1057" t="s">
        <v>339</v>
      </c>
      <c r="G1291" s="1052"/>
      <c r="H1291" s="1053"/>
      <c r="I1291" s="1052"/>
    </row>
    <row r="1292" spans="1:9">
      <c r="A1292" s="1049">
        <v>41395</v>
      </c>
      <c r="B1292" s="1060">
        <v>180</v>
      </c>
      <c r="C1292" s="1051" t="s">
        <v>246</v>
      </c>
      <c r="D1292" s="1052" t="s">
        <v>783</v>
      </c>
      <c r="F1292" s="1057">
        <v>0</v>
      </c>
      <c r="G1292" s="1052"/>
      <c r="H1292" s="1053"/>
      <c r="I1292" s="1052"/>
    </row>
    <row r="1293" spans="1:9">
      <c r="A1293" s="1049">
        <v>41395</v>
      </c>
      <c r="B1293" s="1060">
        <v>10</v>
      </c>
      <c r="C1293" s="1051" t="s">
        <v>246</v>
      </c>
      <c r="D1293" s="1052" t="s">
        <v>955</v>
      </c>
      <c r="F1293" s="1057">
        <v>0</v>
      </c>
      <c r="G1293" s="1052"/>
      <c r="H1293" s="1053"/>
      <c r="I1293" s="1052"/>
    </row>
    <row r="1294" spans="1:9">
      <c r="A1294" s="1049">
        <v>41395</v>
      </c>
      <c r="B1294" s="1060">
        <v>30</v>
      </c>
      <c r="C1294" s="1051" t="s">
        <v>246</v>
      </c>
      <c r="D1294" s="1052" t="s">
        <v>792</v>
      </c>
      <c r="F1294" s="1057" t="s">
        <v>339</v>
      </c>
      <c r="G1294" s="1052"/>
      <c r="H1294" s="1053"/>
      <c r="I1294" s="1052"/>
    </row>
    <row r="1295" spans="1:9">
      <c r="A1295" s="1049">
        <v>41395</v>
      </c>
      <c r="B1295" s="1060">
        <v>30</v>
      </c>
      <c r="C1295" s="1051" t="s">
        <v>246</v>
      </c>
      <c r="D1295" s="1052" t="s">
        <v>1123</v>
      </c>
      <c r="F1295" s="1057">
        <v>0</v>
      </c>
      <c r="G1295" s="1052"/>
      <c r="H1295" s="1053"/>
      <c r="I1295" s="1052"/>
    </row>
    <row r="1296" spans="1:9">
      <c r="A1296" s="1049">
        <v>41395</v>
      </c>
      <c r="B1296" s="1060">
        <v>25</v>
      </c>
      <c r="C1296" s="1051" t="s">
        <v>246</v>
      </c>
      <c r="D1296" s="1052" t="s">
        <v>1159</v>
      </c>
      <c r="F1296" s="1057" t="s">
        <v>339</v>
      </c>
      <c r="G1296" s="1052"/>
      <c r="H1296" s="1053"/>
      <c r="I1296" s="1052"/>
    </row>
    <row r="1297" spans="1:9">
      <c r="A1297" s="1049">
        <v>41395</v>
      </c>
      <c r="B1297" s="1060">
        <v>75</v>
      </c>
      <c r="C1297" s="1051" t="s">
        <v>246</v>
      </c>
      <c r="D1297" s="1052" t="s">
        <v>1003</v>
      </c>
      <c r="F1297" s="1057">
        <v>0</v>
      </c>
      <c r="G1297" s="1052"/>
      <c r="H1297" s="1053"/>
      <c r="I1297" s="1052"/>
    </row>
    <row r="1298" spans="1:9">
      <c r="A1298" s="1049">
        <v>41395</v>
      </c>
      <c r="B1298" s="1060">
        <v>30</v>
      </c>
      <c r="C1298" s="1051" t="s">
        <v>246</v>
      </c>
      <c r="D1298" s="1052" t="s">
        <v>424</v>
      </c>
      <c r="F1298" s="1057" t="s">
        <v>339</v>
      </c>
      <c r="G1298" s="1052"/>
      <c r="H1298" s="1053"/>
      <c r="I1298" s="1052"/>
    </row>
    <row r="1299" spans="1:9">
      <c r="A1299" s="1049">
        <v>41395</v>
      </c>
      <c r="B1299" s="1060">
        <v>30</v>
      </c>
      <c r="C1299" s="1051" t="s">
        <v>246</v>
      </c>
      <c r="D1299" s="1052" t="s">
        <v>751</v>
      </c>
      <c r="F1299" s="1057" t="s">
        <v>339</v>
      </c>
      <c r="G1299" s="1052"/>
      <c r="H1299" s="1053"/>
      <c r="I1299" s="1052"/>
    </row>
    <row r="1300" spans="1:9">
      <c r="A1300" s="1049">
        <v>41395</v>
      </c>
      <c r="B1300" s="1060">
        <v>10</v>
      </c>
      <c r="C1300" s="1051" t="s">
        <v>246</v>
      </c>
      <c r="D1300" s="1052" t="s">
        <v>1005</v>
      </c>
      <c r="F1300" s="1057" t="s">
        <v>339</v>
      </c>
      <c r="G1300" s="1052"/>
      <c r="H1300" s="1053"/>
      <c r="I1300" s="1052"/>
    </row>
    <row r="1301" spans="1:9">
      <c r="A1301" s="1049">
        <v>41395</v>
      </c>
      <c r="B1301" s="1060">
        <v>10</v>
      </c>
      <c r="C1301" s="1051" t="s">
        <v>246</v>
      </c>
      <c r="D1301" s="1052" t="s">
        <v>1040</v>
      </c>
      <c r="F1301" s="1057" t="s">
        <v>339</v>
      </c>
      <c r="G1301" s="1052"/>
      <c r="H1301" s="1053"/>
      <c r="I1301" s="1052"/>
    </row>
    <row r="1302" spans="1:9">
      <c r="A1302" s="1049">
        <v>41395</v>
      </c>
      <c r="B1302" s="1060">
        <v>20</v>
      </c>
      <c r="C1302" s="1051" t="s">
        <v>246</v>
      </c>
      <c r="D1302" s="1052" t="s">
        <v>952</v>
      </c>
      <c r="F1302" s="1057" t="s">
        <v>339</v>
      </c>
      <c r="G1302" s="1052"/>
      <c r="H1302" s="1053"/>
      <c r="I1302" s="1052"/>
    </row>
    <row r="1303" spans="1:9">
      <c r="A1303" s="1049">
        <v>41395</v>
      </c>
      <c r="B1303" s="1060">
        <v>10</v>
      </c>
      <c r="C1303" s="1051" t="s">
        <v>246</v>
      </c>
      <c r="D1303" s="1052" t="s">
        <v>1063</v>
      </c>
      <c r="F1303" s="1057">
        <v>0</v>
      </c>
      <c r="G1303" s="1052"/>
      <c r="H1303" s="1053"/>
      <c r="I1303" s="1052"/>
    </row>
    <row r="1304" spans="1:9">
      <c r="A1304" s="1049">
        <v>41395</v>
      </c>
      <c r="B1304" s="1060">
        <v>20</v>
      </c>
      <c r="C1304" s="1051" t="s">
        <v>246</v>
      </c>
      <c r="D1304" s="1052" t="s">
        <v>1028</v>
      </c>
      <c r="F1304" s="1057" t="s">
        <v>339</v>
      </c>
      <c r="G1304" s="1052"/>
      <c r="H1304" s="1053"/>
      <c r="I1304" s="1052"/>
    </row>
    <row r="1305" spans="1:9">
      <c r="A1305" s="1049">
        <v>41395</v>
      </c>
      <c r="B1305" s="1060">
        <v>10</v>
      </c>
      <c r="C1305" s="1051" t="s">
        <v>246</v>
      </c>
      <c r="D1305" s="1052" t="s">
        <v>369</v>
      </c>
      <c r="F1305" s="1057">
        <v>0</v>
      </c>
      <c r="G1305" s="1052"/>
      <c r="H1305" s="1053"/>
      <c r="I1305" s="1052"/>
    </row>
    <row r="1306" spans="1:9">
      <c r="A1306" s="1049">
        <v>41395</v>
      </c>
      <c r="B1306" s="1060">
        <v>10</v>
      </c>
      <c r="C1306" s="1051" t="s">
        <v>246</v>
      </c>
      <c r="D1306" s="1052" t="s">
        <v>951</v>
      </c>
      <c r="F1306" s="1057" t="s">
        <v>339</v>
      </c>
      <c r="G1306" s="1052"/>
      <c r="H1306" s="1053"/>
      <c r="I1306" s="1052"/>
    </row>
    <row r="1307" spans="1:9">
      <c r="A1307" s="1049">
        <v>41395</v>
      </c>
      <c r="B1307" s="1060">
        <v>5</v>
      </c>
      <c r="C1307" s="1051" t="s">
        <v>246</v>
      </c>
      <c r="D1307" s="1052" t="s">
        <v>1029</v>
      </c>
      <c r="F1307" s="1057" t="s">
        <v>339</v>
      </c>
      <c r="G1307" s="1052"/>
      <c r="H1307" s="1053"/>
      <c r="I1307" s="1052"/>
    </row>
    <row r="1308" spans="1:9">
      <c r="A1308" s="1049">
        <v>41395</v>
      </c>
      <c r="B1308" s="1060">
        <v>10</v>
      </c>
      <c r="C1308" s="1051" t="s">
        <v>246</v>
      </c>
      <c r="D1308" s="1052" t="s">
        <v>371</v>
      </c>
      <c r="F1308" s="1057" t="s">
        <v>339</v>
      </c>
      <c r="G1308" s="1052"/>
      <c r="H1308" s="1053"/>
      <c r="I1308" s="1052"/>
    </row>
    <row r="1309" spans="1:9">
      <c r="A1309" s="1049">
        <v>41395</v>
      </c>
      <c r="B1309" s="1060">
        <v>15</v>
      </c>
      <c r="C1309" s="1051" t="s">
        <v>246</v>
      </c>
      <c r="D1309" s="1052" t="s">
        <v>248</v>
      </c>
      <c r="F1309" s="1057">
        <v>0</v>
      </c>
      <c r="G1309" s="1052"/>
      <c r="H1309" s="1053"/>
      <c r="I1309" s="1052"/>
    </row>
    <row r="1310" spans="1:9">
      <c r="A1310" s="1049">
        <v>41395</v>
      </c>
      <c r="B1310" s="1060">
        <v>15</v>
      </c>
      <c r="C1310" s="1051" t="s">
        <v>246</v>
      </c>
      <c r="D1310" s="1052" t="s">
        <v>954</v>
      </c>
      <c r="F1310" s="1057">
        <v>0</v>
      </c>
      <c r="G1310" s="1052"/>
      <c r="H1310" s="1053"/>
      <c r="I1310" s="1052"/>
    </row>
    <row r="1311" spans="1:9">
      <c r="A1311" s="1049">
        <v>41395</v>
      </c>
      <c r="B1311" s="1060">
        <v>50</v>
      </c>
      <c r="C1311" s="1051" t="s">
        <v>246</v>
      </c>
      <c r="D1311" s="1052" t="s">
        <v>250</v>
      </c>
      <c r="F1311" s="1057">
        <v>0</v>
      </c>
      <c r="G1311" s="1052"/>
      <c r="H1311" s="1053"/>
      <c r="I1311" s="1052"/>
    </row>
    <row r="1312" spans="1:9">
      <c r="A1312" s="1049">
        <v>41395</v>
      </c>
      <c r="B1312" s="1060">
        <v>50</v>
      </c>
      <c r="C1312" s="1051" t="s">
        <v>246</v>
      </c>
      <c r="D1312" s="1052" t="s">
        <v>252</v>
      </c>
      <c r="F1312" s="1057" t="s">
        <v>339</v>
      </c>
      <c r="G1312" s="1052"/>
      <c r="H1312" s="1053"/>
      <c r="I1312" s="1052"/>
    </row>
    <row r="1313" spans="1:9">
      <c r="A1313" s="1049">
        <v>41395</v>
      </c>
      <c r="B1313" s="1060">
        <v>25</v>
      </c>
      <c r="C1313" s="1051" t="s">
        <v>246</v>
      </c>
      <c r="D1313" s="1052" t="s">
        <v>995</v>
      </c>
      <c r="F1313" s="1057" t="s">
        <v>339</v>
      </c>
      <c r="G1313" s="1052"/>
      <c r="H1313" s="1053"/>
      <c r="I1313" s="1052"/>
    </row>
    <row r="1314" spans="1:9">
      <c r="A1314" s="1049">
        <v>41395</v>
      </c>
      <c r="B1314" s="1060">
        <v>25</v>
      </c>
      <c r="C1314" s="1051" t="s">
        <v>246</v>
      </c>
      <c r="D1314" s="1052" t="s">
        <v>402</v>
      </c>
      <c r="F1314" s="1057">
        <v>0</v>
      </c>
      <c r="G1314" s="1052"/>
      <c r="H1314" s="1053"/>
      <c r="I1314" s="1052"/>
    </row>
    <row r="1315" spans="1:9">
      <c r="A1315" s="1049">
        <v>41395</v>
      </c>
      <c r="B1315" s="1060">
        <v>15</v>
      </c>
      <c r="C1315" s="1051" t="s">
        <v>246</v>
      </c>
      <c r="D1315" s="1052" t="s">
        <v>912</v>
      </c>
      <c r="F1315" s="1057">
        <v>0</v>
      </c>
      <c r="G1315" s="1052"/>
      <c r="H1315" s="1053"/>
      <c r="I1315" s="1052"/>
    </row>
    <row r="1316" spans="1:9">
      <c r="A1316" s="1049">
        <v>41395</v>
      </c>
      <c r="B1316" s="1060">
        <v>10</v>
      </c>
      <c r="C1316" s="1051" t="s">
        <v>246</v>
      </c>
      <c r="D1316" s="1052" t="s">
        <v>993</v>
      </c>
      <c r="F1316" s="1057" t="s">
        <v>339</v>
      </c>
      <c r="G1316" s="1052"/>
      <c r="H1316" s="1053"/>
      <c r="I1316" s="1052"/>
    </row>
    <row r="1317" spans="1:9">
      <c r="A1317" s="1049">
        <v>41395</v>
      </c>
      <c r="B1317" s="1060">
        <v>10</v>
      </c>
      <c r="C1317" s="1051" t="s">
        <v>246</v>
      </c>
      <c r="D1317" s="1052" t="s">
        <v>996</v>
      </c>
      <c r="F1317" s="1057">
        <v>0</v>
      </c>
      <c r="G1317" s="1052"/>
      <c r="H1317" s="1053"/>
      <c r="I1317" s="1052"/>
    </row>
    <row r="1318" spans="1:9">
      <c r="A1318" s="1049">
        <v>41395</v>
      </c>
      <c r="B1318" s="1060">
        <v>10</v>
      </c>
      <c r="C1318" s="1051" t="s">
        <v>246</v>
      </c>
      <c r="D1318" s="1052" t="s">
        <v>1001</v>
      </c>
      <c r="F1318" s="1057" t="s">
        <v>339</v>
      </c>
      <c r="G1318" s="1052"/>
      <c r="H1318" s="1053"/>
      <c r="I1318" s="1052"/>
    </row>
    <row r="1319" spans="1:9">
      <c r="A1319" s="1049">
        <v>41395</v>
      </c>
      <c r="B1319" s="1060">
        <v>66</v>
      </c>
      <c r="C1319" s="1051" t="s">
        <v>246</v>
      </c>
      <c r="D1319" s="1052" t="s">
        <v>1069</v>
      </c>
      <c r="F1319" s="1057">
        <v>0</v>
      </c>
      <c r="G1319" s="1052"/>
      <c r="H1319" s="1053"/>
      <c r="I1319" s="1052"/>
    </row>
    <row r="1320" spans="1:9">
      <c r="A1320" s="1049">
        <v>41395</v>
      </c>
      <c r="B1320" s="1060">
        <v>50</v>
      </c>
      <c r="C1320" s="1051" t="s">
        <v>246</v>
      </c>
      <c r="D1320" s="1052" t="s">
        <v>997</v>
      </c>
      <c r="F1320" s="1057" t="s">
        <v>339</v>
      </c>
      <c r="G1320" s="1052"/>
      <c r="H1320" s="1053"/>
      <c r="I1320" s="1052"/>
    </row>
    <row r="1321" spans="1:9">
      <c r="A1321" s="1049">
        <v>41395</v>
      </c>
      <c r="B1321" s="1060">
        <v>50</v>
      </c>
      <c r="C1321" s="1051" t="s">
        <v>246</v>
      </c>
      <c r="D1321" s="1052" t="s">
        <v>776</v>
      </c>
      <c r="F1321" s="1057" t="s">
        <v>339</v>
      </c>
      <c r="G1321" s="1052"/>
      <c r="H1321" s="1053"/>
      <c r="I1321" s="1052"/>
    </row>
    <row r="1322" spans="1:9">
      <c r="A1322" s="1049">
        <v>41395</v>
      </c>
      <c r="B1322" s="1060">
        <v>10</v>
      </c>
      <c r="C1322" s="1051" t="s">
        <v>246</v>
      </c>
      <c r="D1322" s="1052" t="s">
        <v>994</v>
      </c>
      <c r="F1322" s="1057" t="s">
        <v>339</v>
      </c>
      <c r="G1322" s="1052"/>
      <c r="H1322" s="1053"/>
      <c r="I1322" s="1052"/>
    </row>
    <row r="1323" spans="1:9">
      <c r="A1323" s="1049">
        <v>41395</v>
      </c>
      <c r="B1323" s="1060">
        <v>12.5</v>
      </c>
      <c r="C1323" s="1051" t="s">
        <v>246</v>
      </c>
      <c r="D1323" s="1052" t="s">
        <v>913</v>
      </c>
      <c r="F1323" s="1057" t="s">
        <v>339</v>
      </c>
      <c r="G1323" s="1052"/>
      <c r="H1323" s="1053"/>
      <c r="I1323" s="1052"/>
    </row>
    <row r="1324" spans="1:9">
      <c r="A1324" s="1049">
        <v>41395</v>
      </c>
      <c r="B1324" s="1060">
        <v>40</v>
      </c>
      <c r="C1324" s="1051" t="s">
        <v>246</v>
      </c>
      <c r="D1324" s="1052" t="s">
        <v>387</v>
      </c>
      <c r="F1324" s="1057">
        <v>0</v>
      </c>
      <c r="G1324" s="1052"/>
      <c r="H1324" s="1053"/>
      <c r="I1324" s="1052"/>
    </row>
    <row r="1325" spans="1:9">
      <c r="A1325" s="1049">
        <v>41395</v>
      </c>
      <c r="B1325" s="1060">
        <v>50</v>
      </c>
      <c r="C1325" s="1051" t="s">
        <v>246</v>
      </c>
      <c r="D1325" s="1052" t="s">
        <v>754</v>
      </c>
      <c r="F1325" s="1057" t="s">
        <v>339</v>
      </c>
      <c r="G1325" s="1052"/>
      <c r="H1325" s="1053"/>
      <c r="I1325" s="1052"/>
    </row>
    <row r="1326" spans="1:9">
      <c r="A1326" s="1049">
        <v>41395</v>
      </c>
      <c r="B1326" s="1060">
        <v>10</v>
      </c>
      <c r="C1326" s="1051" t="s">
        <v>246</v>
      </c>
      <c r="D1326" s="1052" t="s">
        <v>367</v>
      </c>
      <c r="F1326" s="1057" t="s">
        <v>339</v>
      </c>
      <c r="G1326" s="1052"/>
      <c r="H1326" s="1053"/>
      <c r="I1326" s="1052"/>
    </row>
    <row r="1327" spans="1:9">
      <c r="A1327" s="1049">
        <v>41395</v>
      </c>
      <c r="B1327" s="1060">
        <v>15</v>
      </c>
      <c r="C1327" s="1051" t="s">
        <v>246</v>
      </c>
      <c r="D1327" s="1052" t="s">
        <v>280</v>
      </c>
      <c r="F1327" s="1057" t="s">
        <v>339</v>
      </c>
      <c r="G1327" s="1052"/>
      <c r="H1327" s="1053"/>
      <c r="I1327" s="1052"/>
    </row>
    <row r="1328" spans="1:9">
      <c r="A1328" s="1049">
        <v>41395</v>
      </c>
      <c r="B1328" s="1060">
        <v>25</v>
      </c>
      <c r="C1328" s="1051" t="s">
        <v>246</v>
      </c>
      <c r="D1328" s="1052" t="s">
        <v>1070</v>
      </c>
      <c r="F1328" s="1057" t="s">
        <v>339</v>
      </c>
      <c r="G1328" s="1052"/>
      <c r="H1328" s="1053"/>
      <c r="I1328" s="1052"/>
    </row>
    <row r="1329" spans="1:9">
      <c r="A1329" s="1049">
        <v>41395</v>
      </c>
      <c r="B1329" s="1060">
        <v>20</v>
      </c>
      <c r="C1329" s="1051" t="s">
        <v>246</v>
      </c>
      <c r="D1329" s="1052" t="s">
        <v>787</v>
      </c>
      <c r="F1329" s="1057" t="s">
        <v>339</v>
      </c>
      <c r="G1329" s="1052"/>
      <c r="H1329" s="1053"/>
      <c r="I1329" s="1052"/>
    </row>
    <row r="1330" spans="1:9">
      <c r="A1330" s="1049">
        <v>41395</v>
      </c>
      <c r="B1330" s="1060">
        <v>261</v>
      </c>
      <c r="C1330" s="1051" t="s">
        <v>246</v>
      </c>
      <c r="D1330" s="1052" t="s">
        <v>344</v>
      </c>
      <c r="F1330" s="1057" t="s">
        <v>339</v>
      </c>
      <c r="G1330" s="1052"/>
      <c r="H1330" s="1053"/>
      <c r="I1330" s="1052"/>
    </row>
    <row r="1331" spans="1:9">
      <c r="A1331" s="1049">
        <v>41395</v>
      </c>
      <c r="B1331" s="1060">
        <v>5</v>
      </c>
      <c r="C1331" s="1051" t="s">
        <v>246</v>
      </c>
      <c r="D1331" s="1052" t="s">
        <v>755</v>
      </c>
      <c r="F1331" s="1057" t="s">
        <v>339</v>
      </c>
      <c r="G1331" s="1052"/>
      <c r="H1331" s="1053"/>
      <c r="I1331" s="1052"/>
    </row>
    <row r="1332" spans="1:9">
      <c r="A1332" s="1049">
        <v>41395</v>
      </c>
      <c r="B1332" s="1060">
        <v>15</v>
      </c>
      <c r="C1332" s="1051" t="s">
        <v>246</v>
      </c>
      <c r="D1332" s="1052" t="s">
        <v>753</v>
      </c>
      <c r="F1332" s="1057" t="s">
        <v>339</v>
      </c>
      <c r="G1332" s="1052"/>
      <c r="H1332" s="1053"/>
      <c r="I1332" s="1052"/>
    </row>
    <row r="1333" spans="1:9">
      <c r="A1333" s="1049">
        <v>41395</v>
      </c>
      <c r="B1333" s="1060">
        <v>50</v>
      </c>
      <c r="C1333" s="1051" t="s">
        <v>246</v>
      </c>
      <c r="D1333" s="1052" t="s">
        <v>998</v>
      </c>
      <c r="F1333" s="1057" t="s">
        <v>339</v>
      </c>
      <c r="G1333" s="1052"/>
      <c r="H1333" s="1053"/>
      <c r="I1333" s="1052"/>
    </row>
    <row r="1334" spans="1:9">
      <c r="A1334" s="1049">
        <v>41395</v>
      </c>
      <c r="B1334" s="1060">
        <v>10</v>
      </c>
      <c r="C1334" s="1051" t="s">
        <v>246</v>
      </c>
      <c r="D1334" s="1052" t="s">
        <v>772</v>
      </c>
      <c r="F1334" s="1057" t="s">
        <v>339</v>
      </c>
      <c r="G1334" s="1052"/>
      <c r="H1334" s="1053"/>
      <c r="I1334" s="1052"/>
    </row>
    <row r="1335" spans="1:9">
      <c r="A1335" s="1049">
        <v>41395</v>
      </c>
      <c r="B1335" s="1060">
        <v>10</v>
      </c>
      <c r="C1335" s="1051" t="s">
        <v>246</v>
      </c>
      <c r="D1335" s="1052" t="s">
        <v>1027</v>
      </c>
      <c r="F1335" s="1057" t="s">
        <v>339</v>
      </c>
      <c r="G1335" s="1052"/>
      <c r="H1335" s="1053"/>
      <c r="I1335" s="1052"/>
    </row>
    <row r="1336" spans="1:9">
      <c r="A1336" s="1049">
        <v>41396</v>
      </c>
      <c r="B1336" s="1060">
        <v>100</v>
      </c>
      <c r="C1336" s="1051" t="s">
        <v>1087</v>
      </c>
      <c r="D1336" s="1052" t="s">
        <v>1088</v>
      </c>
      <c r="F1336" s="1057">
        <v>0</v>
      </c>
      <c r="G1336" s="1052"/>
      <c r="H1336" s="1053"/>
      <c r="I1336" s="1052"/>
    </row>
    <row r="1337" spans="1:9">
      <c r="A1337" s="1049">
        <v>41396</v>
      </c>
      <c r="B1337" s="1060">
        <v>20</v>
      </c>
      <c r="C1337" s="1051" t="s">
        <v>246</v>
      </c>
      <c r="D1337" s="1052" t="s">
        <v>389</v>
      </c>
      <c r="F1337" s="1057">
        <v>0</v>
      </c>
      <c r="G1337" s="1052"/>
      <c r="H1337" s="1053"/>
      <c r="I1337" s="1052"/>
    </row>
    <row r="1338" spans="1:9">
      <c r="A1338" s="1049">
        <v>41396</v>
      </c>
      <c r="B1338" s="1060">
        <v>3</v>
      </c>
      <c r="C1338" s="1051" t="s">
        <v>246</v>
      </c>
      <c r="D1338" s="1052" t="s">
        <v>426</v>
      </c>
      <c r="F1338" s="1057">
        <v>0</v>
      </c>
      <c r="G1338" s="1052"/>
      <c r="H1338" s="1053"/>
      <c r="I1338" s="1052"/>
    </row>
    <row r="1339" spans="1:9">
      <c r="A1339" s="1049">
        <v>41396</v>
      </c>
      <c r="B1339" s="1060">
        <v>75</v>
      </c>
      <c r="C1339" s="1051" t="s">
        <v>246</v>
      </c>
      <c r="D1339" s="1052" t="s">
        <v>308</v>
      </c>
      <c r="F1339" s="1057" t="s">
        <v>339</v>
      </c>
      <c r="G1339" s="1052"/>
      <c r="H1339" s="1053"/>
      <c r="I1339" s="1052"/>
    </row>
    <row r="1340" spans="1:9">
      <c r="A1340" s="1049">
        <v>41396</v>
      </c>
      <c r="B1340" s="1060">
        <v>10</v>
      </c>
      <c r="C1340" s="1051" t="s">
        <v>246</v>
      </c>
      <c r="D1340" s="1052" t="s">
        <v>781</v>
      </c>
      <c r="F1340" s="1057" t="s">
        <v>339</v>
      </c>
      <c r="G1340" s="1052"/>
      <c r="H1340" s="1053"/>
      <c r="I1340" s="1052"/>
    </row>
    <row r="1341" spans="1:9">
      <c r="A1341" s="1049">
        <v>41396</v>
      </c>
      <c r="B1341" s="1060">
        <v>10</v>
      </c>
      <c r="C1341" s="1051" t="s">
        <v>246</v>
      </c>
      <c r="D1341" s="1052" t="s">
        <v>317</v>
      </c>
      <c r="F1341" s="1057" t="s">
        <v>339</v>
      </c>
      <c r="G1341" s="1052"/>
      <c r="H1341" s="1053"/>
      <c r="I1341" s="1052"/>
    </row>
    <row r="1342" spans="1:9">
      <c r="A1342" s="1049">
        <v>41396</v>
      </c>
      <c r="B1342" s="1060">
        <v>20</v>
      </c>
      <c r="C1342" s="1051" t="s">
        <v>246</v>
      </c>
      <c r="D1342" s="1052" t="s">
        <v>999</v>
      </c>
      <c r="F1342" s="1057" t="s">
        <v>339</v>
      </c>
      <c r="G1342" s="1052"/>
      <c r="H1342" s="1053"/>
      <c r="I1342" s="1052"/>
    </row>
    <row r="1343" spans="1:9">
      <c r="A1343" s="1049">
        <v>41396</v>
      </c>
      <c r="B1343" s="1060">
        <v>20</v>
      </c>
      <c r="C1343" s="1051" t="s">
        <v>246</v>
      </c>
      <c r="D1343" s="1052" t="s">
        <v>254</v>
      </c>
      <c r="F1343" s="1057" t="s">
        <v>339</v>
      </c>
      <c r="G1343" s="1052"/>
      <c r="H1343" s="1053"/>
      <c r="I1343" s="1052"/>
    </row>
    <row r="1344" spans="1:9">
      <c r="A1344" s="1049">
        <v>41397</v>
      </c>
      <c r="B1344" s="1060">
        <v>300</v>
      </c>
      <c r="C1344" s="1051" t="s">
        <v>246</v>
      </c>
      <c r="D1344" s="1052" t="s">
        <v>778</v>
      </c>
      <c r="F1344" s="1057" t="s">
        <v>339</v>
      </c>
      <c r="G1344" s="1052"/>
      <c r="H1344" s="1053"/>
      <c r="I1344" s="1052"/>
    </row>
    <row r="1345" spans="1:9">
      <c r="A1345" s="1049">
        <v>41397</v>
      </c>
      <c r="B1345" s="1060">
        <v>5</v>
      </c>
      <c r="C1345" s="1051" t="s">
        <v>246</v>
      </c>
      <c r="D1345" s="1052" t="s">
        <v>777</v>
      </c>
      <c r="F1345" s="1057" t="s">
        <v>339</v>
      </c>
      <c r="G1345" s="1052"/>
      <c r="H1345" s="1053"/>
      <c r="I1345" s="1052"/>
    </row>
    <row r="1346" spans="1:9">
      <c r="A1346" s="1049">
        <v>41397</v>
      </c>
      <c r="B1346" s="1060">
        <v>50</v>
      </c>
      <c r="C1346" s="1051" t="s">
        <v>246</v>
      </c>
      <c r="D1346" s="1052" t="s">
        <v>1105</v>
      </c>
      <c r="F1346" s="1057">
        <v>0</v>
      </c>
      <c r="G1346" s="1052"/>
      <c r="H1346" s="1053"/>
      <c r="I1346" s="1052"/>
    </row>
    <row r="1347" spans="1:9">
      <c r="A1347" s="1049">
        <v>41401</v>
      </c>
      <c r="B1347" s="1060">
        <v>10</v>
      </c>
      <c r="C1347" s="1051">
        <v>103604</v>
      </c>
      <c r="D1347" s="1052" t="s">
        <v>1086</v>
      </c>
      <c r="F1347" s="1057">
        <v>0</v>
      </c>
      <c r="G1347" s="1052"/>
      <c r="H1347" s="1053"/>
      <c r="I1347" s="1052"/>
    </row>
    <row r="1348" spans="1:9">
      <c r="A1348" s="1049">
        <v>41401</v>
      </c>
      <c r="B1348" s="1060">
        <v>15</v>
      </c>
      <c r="C1348" s="1051" t="s">
        <v>1087</v>
      </c>
      <c r="D1348" s="1052" t="s">
        <v>1088</v>
      </c>
      <c r="F1348" s="1057">
        <v>0</v>
      </c>
      <c r="G1348" s="1052"/>
      <c r="H1348" s="1053"/>
      <c r="I1348" s="1052"/>
    </row>
    <row r="1349" spans="1:9">
      <c r="A1349" s="1049">
        <v>41401</v>
      </c>
      <c r="B1349" s="1060">
        <v>30</v>
      </c>
      <c r="C1349" s="1051" t="s">
        <v>1087</v>
      </c>
      <c r="D1349" s="1052" t="s">
        <v>1088</v>
      </c>
      <c r="F1349" s="1057">
        <v>0</v>
      </c>
      <c r="G1349" s="1052"/>
      <c r="H1349" s="1053"/>
      <c r="I1349" s="1052"/>
    </row>
    <row r="1350" spans="1:9">
      <c r="A1350" s="1049">
        <v>41401</v>
      </c>
      <c r="B1350" s="1060">
        <v>50</v>
      </c>
      <c r="C1350" s="1051" t="s">
        <v>1087</v>
      </c>
      <c r="D1350" s="1052" t="s">
        <v>1089</v>
      </c>
      <c r="F1350" s="1057">
        <v>0</v>
      </c>
      <c r="G1350" s="1052"/>
      <c r="H1350" s="1053"/>
      <c r="I1350" s="1052"/>
    </row>
    <row r="1351" spans="1:9">
      <c r="A1351" s="1049">
        <v>41401</v>
      </c>
      <c r="B1351" s="1060">
        <v>170</v>
      </c>
      <c r="C1351" s="1051" t="s">
        <v>246</v>
      </c>
      <c r="D1351" s="1052" t="s">
        <v>788</v>
      </c>
      <c r="F1351" s="1057" t="s">
        <v>339</v>
      </c>
      <c r="G1351" s="1052"/>
      <c r="H1351" s="1053"/>
      <c r="I1351" s="1052"/>
    </row>
    <row r="1352" spans="1:9">
      <c r="A1352" s="1049">
        <v>41401</v>
      </c>
      <c r="B1352" s="1060">
        <v>40</v>
      </c>
      <c r="C1352" s="1051" t="s">
        <v>246</v>
      </c>
      <c r="D1352" s="1052" t="s">
        <v>1030</v>
      </c>
      <c r="F1352" s="1057" t="s">
        <v>339</v>
      </c>
      <c r="G1352" s="1052"/>
      <c r="H1352" s="1053"/>
      <c r="I1352" s="1052"/>
    </row>
    <row r="1353" spans="1:9">
      <c r="A1353" s="1049">
        <v>41401</v>
      </c>
      <c r="B1353" s="1060">
        <v>6</v>
      </c>
      <c r="C1353" s="1051" t="s">
        <v>246</v>
      </c>
      <c r="D1353" s="1052" t="s">
        <v>310</v>
      </c>
      <c r="F1353" s="1057" t="s">
        <v>339</v>
      </c>
      <c r="G1353" s="1052"/>
      <c r="H1353" s="1053"/>
      <c r="I1353" s="1052"/>
    </row>
    <row r="1354" spans="1:9">
      <c r="A1354" s="1049">
        <v>41401</v>
      </c>
      <c r="B1354" s="1060">
        <v>5</v>
      </c>
      <c r="C1354" s="1051" t="s">
        <v>246</v>
      </c>
      <c r="D1354" s="1052" t="s">
        <v>318</v>
      </c>
      <c r="F1354" s="1057" t="s">
        <v>339</v>
      </c>
      <c r="G1354" s="1052"/>
      <c r="H1354" s="1053"/>
      <c r="I1354" s="1052"/>
    </row>
    <row r="1355" spans="1:9">
      <c r="A1355" s="1049">
        <v>41401</v>
      </c>
      <c r="B1355" s="1060">
        <v>15</v>
      </c>
      <c r="C1355" s="1051" t="s">
        <v>246</v>
      </c>
      <c r="D1355" s="1052" t="s">
        <v>306</v>
      </c>
      <c r="F1355" s="1057" t="s">
        <v>339</v>
      </c>
      <c r="G1355" s="1052"/>
      <c r="H1355" s="1053"/>
      <c r="I1355" s="1052"/>
    </row>
    <row r="1356" spans="1:9">
      <c r="A1356" s="1049">
        <v>41401</v>
      </c>
      <c r="B1356" s="1060">
        <v>10</v>
      </c>
      <c r="C1356" s="1051" t="s">
        <v>246</v>
      </c>
      <c r="D1356" s="1052" t="s">
        <v>956</v>
      </c>
      <c r="F1356" s="1057" t="s">
        <v>339</v>
      </c>
      <c r="G1356" s="1052"/>
      <c r="H1356" s="1053"/>
      <c r="I1356" s="1052"/>
    </row>
    <row r="1357" spans="1:9">
      <c r="A1357" s="1049">
        <v>41401</v>
      </c>
      <c r="B1357" s="1060">
        <v>100</v>
      </c>
      <c r="C1357" s="1051" t="s">
        <v>246</v>
      </c>
      <c r="D1357" s="1052" t="s">
        <v>1000</v>
      </c>
      <c r="F1357" s="1057">
        <v>0</v>
      </c>
      <c r="G1357" s="1052"/>
      <c r="H1357" s="1053"/>
      <c r="I1357" s="1052"/>
    </row>
    <row r="1358" spans="1:9">
      <c r="A1358" s="1049">
        <v>41401</v>
      </c>
      <c r="B1358" s="1060">
        <v>110</v>
      </c>
      <c r="C1358" s="1051" t="s">
        <v>246</v>
      </c>
      <c r="D1358" s="1052" t="s">
        <v>967</v>
      </c>
      <c r="F1358" s="1057" t="s">
        <v>339</v>
      </c>
      <c r="G1358" s="1052"/>
      <c r="H1358" s="1053"/>
      <c r="I1358" s="1052"/>
    </row>
    <row r="1359" spans="1:9">
      <c r="A1359" s="1049">
        <v>41401</v>
      </c>
      <c r="B1359" s="1060">
        <v>19.739999999999998</v>
      </c>
      <c r="C1359" s="1051" t="s">
        <v>246</v>
      </c>
      <c r="D1359" s="1052" t="s">
        <v>1176</v>
      </c>
      <c r="F1359" s="1057">
        <v>0</v>
      </c>
      <c r="G1359" s="1052"/>
      <c r="H1359" s="1053"/>
      <c r="I1359" s="1052"/>
    </row>
    <row r="1360" spans="1:9">
      <c r="A1360" s="1049">
        <v>41403</v>
      </c>
      <c r="B1360" s="1060">
        <v>30</v>
      </c>
      <c r="C1360" s="1051">
        <v>103459</v>
      </c>
      <c r="D1360" s="1052" t="s">
        <v>971</v>
      </c>
      <c r="F1360" s="1057">
        <v>0</v>
      </c>
      <c r="G1360" s="1052"/>
      <c r="H1360" s="1053"/>
      <c r="I1360" s="1052"/>
    </row>
    <row r="1361" spans="1:9">
      <c r="A1361" s="1049">
        <v>41403</v>
      </c>
      <c r="B1361" s="1060">
        <v>50</v>
      </c>
      <c r="C1361" s="1051">
        <v>103460</v>
      </c>
      <c r="D1361" s="1052" t="s">
        <v>1177</v>
      </c>
      <c r="F1361" s="1057">
        <v>0</v>
      </c>
      <c r="G1361" s="1052"/>
      <c r="H1361" s="1053"/>
      <c r="I1361" s="1052"/>
    </row>
    <row r="1362" spans="1:9">
      <c r="A1362" s="1049">
        <v>41404</v>
      </c>
      <c r="B1362" s="1060">
        <v>40</v>
      </c>
      <c r="C1362" s="1051" t="s">
        <v>1087</v>
      </c>
      <c r="D1362" s="1052" t="s">
        <v>1088</v>
      </c>
      <c r="F1362" s="1057">
        <v>0</v>
      </c>
      <c r="G1362" s="1052"/>
      <c r="H1362" s="1053"/>
      <c r="I1362" s="1052"/>
    </row>
    <row r="1363" spans="1:9">
      <c r="A1363" s="1049">
        <v>41404</v>
      </c>
      <c r="B1363" s="1060">
        <v>20</v>
      </c>
      <c r="C1363" s="1051" t="s">
        <v>1087</v>
      </c>
      <c r="D1363" s="1052" t="s">
        <v>1096</v>
      </c>
      <c r="F1363" s="1057">
        <v>0</v>
      </c>
      <c r="G1363" s="1052"/>
      <c r="H1363" s="1053"/>
      <c r="I1363" s="1052"/>
    </row>
    <row r="1364" spans="1:9">
      <c r="A1364" s="1049">
        <v>41404</v>
      </c>
      <c r="B1364" s="1060">
        <v>61.2</v>
      </c>
      <c r="C1364" s="1051" t="s">
        <v>246</v>
      </c>
      <c r="D1364" s="1052" t="s">
        <v>429</v>
      </c>
      <c r="F1364" s="1057">
        <v>0</v>
      </c>
      <c r="G1364" s="1052"/>
      <c r="H1364" s="1053"/>
      <c r="I1364" s="1052"/>
    </row>
    <row r="1365" spans="1:9">
      <c r="A1365" s="1049">
        <v>41404</v>
      </c>
      <c r="B1365" s="1060">
        <v>230</v>
      </c>
      <c r="C1365" s="1051" t="s">
        <v>246</v>
      </c>
      <c r="D1365" s="1052" t="s">
        <v>920</v>
      </c>
      <c r="F1365" s="1057" t="s">
        <v>339</v>
      </c>
      <c r="G1365" s="1052"/>
      <c r="H1365" s="1053"/>
      <c r="I1365" s="1052"/>
    </row>
    <row r="1366" spans="1:9">
      <c r="A1366" s="1049">
        <v>41404</v>
      </c>
      <c r="B1366" s="1060">
        <v>150</v>
      </c>
      <c r="C1366" s="1051" t="s">
        <v>246</v>
      </c>
      <c r="D1366" s="1052" t="s">
        <v>357</v>
      </c>
      <c r="F1366" s="1057" t="s">
        <v>339</v>
      </c>
      <c r="G1366" s="1052"/>
      <c r="H1366" s="1053"/>
      <c r="I1366" s="1052"/>
    </row>
    <row r="1367" spans="1:9">
      <c r="A1367" s="1049">
        <v>41404</v>
      </c>
      <c r="B1367" s="1060">
        <v>200</v>
      </c>
      <c r="C1367" s="1051" t="s">
        <v>246</v>
      </c>
      <c r="D1367" s="1052" t="s">
        <v>1091</v>
      </c>
      <c r="F1367" s="1057" t="s">
        <v>339</v>
      </c>
      <c r="G1367" s="1052"/>
      <c r="H1367" s="1053"/>
      <c r="I1367" s="1052"/>
    </row>
    <row r="1368" spans="1:9">
      <c r="A1368" s="1049">
        <v>41407</v>
      </c>
      <c r="B1368" s="1060">
        <v>39.479999999999997</v>
      </c>
      <c r="C1368" s="1051" t="s">
        <v>246</v>
      </c>
      <c r="D1368" s="1052" t="s">
        <v>1178</v>
      </c>
      <c r="F1368" s="1057">
        <v>0</v>
      </c>
      <c r="G1368" s="1052"/>
      <c r="H1368" s="1053"/>
      <c r="I1368" s="1052"/>
    </row>
    <row r="1369" spans="1:9">
      <c r="A1369" s="1049">
        <v>41408</v>
      </c>
      <c r="B1369" s="1060">
        <v>4696.51</v>
      </c>
      <c r="C1369" s="1051">
        <v>103606</v>
      </c>
      <c r="D1369" s="1052" t="s">
        <v>1179</v>
      </c>
      <c r="F1369" s="1057">
        <v>0</v>
      </c>
      <c r="G1369" s="1052"/>
      <c r="H1369" s="1053"/>
      <c r="I1369" s="1052"/>
    </row>
    <row r="1370" spans="1:9">
      <c r="A1370" s="1049">
        <v>41408</v>
      </c>
      <c r="B1370" s="1060">
        <v>100</v>
      </c>
      <c r="C1370" s="1051" t="s">
        <v>246</v>
      </c>
      <c r="D1370" s="1052" t="s">
        <v>358</v>
      </c>
      <c r="F1370" s="1057" t="s">
        <v>339</v>
      </c>
      <c r="G1370" s="1052"/>
      <c r="H1370" s="1053"/>
      <c r="I1370" s="1052"/>
    </row>
    <row r="1371" spans="1:9">
      <c r="A1371" s="1049">
        <v>41408</v>
      </c>
      <c r="B1371" s="1060">
        <v>7</v>
      </c>
      <c r="C1371" s="1051" t="s">
        <v>246</v>
      </c>
      <c r="D1371" s="1052" t="s">
        <v>1032</v>
      </c>
      <c r="F1371" s="1057" t="s">
        <v>339</v>
      </c>
      <c r="G1371" s="1052"/>
      <c r="H1371" s="1053"/>
      <c r="I1371" s="1052"/>
    </row>
    <row r="1372" spans="1:9">
      <c r="A1372" s="1049">
        <v>41409</v>
      </c>
      <c r="B1372" s="1060">
        <v>91.02</v>
      </c>
      <c r="C1372" s="1051" t="s">
        <v>1087</v>
      </c>
      <c r="D1372" s="1052" t="s">
        <v>1180</v>
      </c>
      <c r="F1372" s="1057">
        <v>0</v>
      </c>
      <c r="G1372" s="1052"/>
      <c r="H1372" s="1053"/>
      <c r="I1372" s="1052"/>
    </row>
    <row r="1373" spans="1:9">
      <c r="A1373" s="1049">
        <v>41409</v>
      </c>
      <c r="B1373" s="1060">
        <v>5</v>
      </c>
      <c r="C1373" s="1051" t="s">
        <v>246</v>
      </c>
      <c r="D1373" s="1052" t="s">
        <v>968</v>
      </c>
      <c r="F1373" s="1057" t="s">
        <v>339</v>
      </c>
      <c r="G1373" s="1052"/>
      <c r="H1373" s="1053"/>
      <c r="I1373" s="1052"/>
    </row>
    <row r="1374" spans="1:9">
      <c r="A1374" s="1049">
        <v>41409</v>
      </c>
      <c r="B1374" s="1060">
        <v>100</v>
      </c>
      <c r="C1374" s="1051" t="s">
        <v>246</v>
      </c>
      <c r="D1374" s="1052" t="s">
        <v>292</v>
      </c>
      <c r="F1374" s="1057" t="s">
        <v>339</v>
      </c>
      <c r="G1374" s="1052"/>
      <c r="H1374" s="1053"/>
      <c r="I1374" s="1052"/>
    </row>
    <row r="1375" spans="1:9">
      <c r="A1375" s="1049">
        <v>41409</v>
      </c>
      <c r="B1375" s="1060">
        <v>200</v>
      </c>
      <c r="C1375" s="1051" t="s">
        <v>246</v>
      </c>
      <c r="D1375" s="1052" t="s">
        <v>450</v>
      </c>
      <c r="F1375" s="1057" t="s">
        <v>339</v>
      </c>
      <c r="G1375" s="1052"/>
      <c r="H1375" s="1053"/>
      <c r="I1375" s="1052"/>
    </row>
    <row r="1376" spans="1:9">
      <c r="A1376" s="1049">
        <v>41409</v>
      </c>
      <c r="B1376" s="1060">
        <v>100</v>
      </c>
      <c r="C1376" s="1051" t="s">
        <v>246</v>
      </c>
      <c r="D1376" s="1052" t="s">
        <v>259</v>
      </c>
      <c r="F1376" s="1057" t="s">
        <v>339</v>
      </c>
      <c r="G1376" s="1052"/>
      <c r="H1376" s="1053"/>
      <c r="I1376" s="1052"/>
    </row>
    <row r="1377" spans="1:9">
      <c r="A1377" s="1049">
        <v>41409</v>
      </c>
      <c r="B1377" s="1060">
        <v>7</v>
      </c>
      <c r="C1377" s="1051" t="s">
        <v>246</v>
      </c>
      <c r="D1377" s="1052" t="s">
        <v>976</v>
      </c>
      <c r="F1377" s="1057">
        <v>0</v>
      </c>
      <c r="G1377" s="1052"/>
      <c r="H1377" s="1053"/>
      <c r="I1377" s="1052"/>
    </row>
    <row r="1378" spans="1:9">
      <c r="A1378" s="1049">
        <v>41409</v>
      </c>
      <c r="B1378" s="1060">
        <v>135</v>
      </c>
      <c r="C1378" s="1051" t="s">
        <v>246</v>
      </c>
      <c r="D1378" s="1052" t="s">
        <v>769</v>
      </c>
      <c r="F1378" s="1057">
        <v>0</v>
      </c>
      <c r="G1378" s="1052"/>
      <c r="H1378" s="1053"/>
      <c r="I1378" s="1052"/>
    </row>
    <row r="1379" spans="1:9">
      <c r="A1379" s="1049">
        <v>41409</v>
      </c>
      <c r="B1379" s="1060">
        <v>1</v>
      </c>
      <c r="C1379" s="1051" t="s">
        <v>246</v>
      </c>
      <c r="D1379" s="1052" t="s">
        <v>785</v>
      </c>
      <c r="F1379" s="1057" t="s">
        <v>339</v>
      </c>
      <c r="G1379" s="1052"/>
      <c r="H1379" s="1053"/>
      <c r="I1379" s="1052"/>
    </row>
    <row r="1380" spans="1:9">
      <c r="A1380" s="1049">
        <v>41410</v>
      </c>
      <c r="B1380" s="1060">
        <v>20</v>
      </c>
      <c r="C1380" s="1051" t="s">
        <v>1087</v>
      </c>
      <c r="D1380" s="1052" t="s">
        <v>1092</v>
      </c>
      <c r="F1380" s="1057">
        <v>0</v>
      </c>
      <c r="G1380" s="1052"/>
      <c r="H1380" s="1053"/>
      <c r="I1380" s="1052"/>
    </row>
    <row r="1381" spans="1:9">
      <c r="A1381" s="1049">
        <v>41410</v>
      </c>
      <c r="B1381" s="1060">
        <v>11.14</v>
      </c>
      <c r="C1381" s="1051" t="s">
        <v>246</v>
      </c>
      <c r="D1381" s="1052" t="s">
        <v>1107</v>
      </c>
      <c r="F1381" s="1057">
        <v>0</v>
      </c>
      <c r="G1381" s="1052"/>
      <c r="H1381" s="1053"/>
      <c r="I1381" s="1052"/>
    </row>
    <row r="1382" spans="1:9">
      <c r="A1382" s="1049">
        <v>41410</v>
      </c>
      <c r="B1382" s="1060">
        <v>1.36</v>
      </c>
      <c r="C1382" s="1051" t="s">
        <v>246</v>
      </c>
      <c r="D1382" s="1052" t="s">
        <v>1107</v>
      </c>
      <c r="F1382" s="1057">
        <v>0</v>
      </c>
      <c r="G1382" s="1052"/>
      <c r="H1382" s="1053"/>
      <c r="I1382" s="1052"/>
    </row>
    <row r="1383" spans="1:9">
      <c r="A1383" s="1049">
        <v>41411</v>
      </c>
      <c r="B1383" s="1060">
        <v>75</v>
      </c>
      <c r="C1383" s="1051" t="s">
        <v>246</v>
      </c>
      <c r="D1383" s="1052" t="s">
        <v>1061</v>
      </c>
      <c r="F1383" s="1057">
        <v>0</v>
      </c>
      <c r="G1383" s="1052"/>
      <c r="H1383" s="1053"/>
      <c r="I1383" s="1052"/>
    </row>
    <row r="1384" spans="1:9">
      <c r="A1384" s="1049">
        <v>41411</v>
      </c>
      <c r="B1384" s="1060">
        <v>560</v>
      </c>
      <c r="C1384" s="1051" t="s">
        <v>246</v>
      </c>
      <c r="D1384" s="1052" t="s">
        <v>1181</v>
      </c>
      <c r="F1384" s="1057">
        <v>0</v>
      </c>
      <c r="G1384" s="1052"/>
      <c r="H1384" s="1053"/>
      <c r="I1384" s="1052"/>
    </row>
    <row r="1385" spans="1:9">
      <c r="A1385" s="1049">
        <v>41411</v>
      </c>
      <c r="B1385" s="1060">
        <v>80</v>
      </c>
      <c r="C1385" s="1051" t="s">
        <v>246</v>
      </c>
      <c r="D1385" s="1052" t="s">
        <v>1044</v>
      </c>
      <c r="F1385" s="1057">
        <v>0</v>
      </c>
      <c r="G1385" s="1052"/>
      <c r="H1385" s="1053"/>
      <c r="I1385" s="1052"/>
    </row>
    <row r="1386" spans="1:9">
      <c r="A1386" s="1049">
        <v>41414</v>
      </c>
      <c r="B1386" s="1060">
        <v>10</v>
      </c>
      <c r="C1386" s="1051" t="s">
        <v>246</v>
      </c>
      <c r="D1386" s="1052" t="s">
        <v>436</v>
      </c>
      <c r="F1386" s="1057">
        <v>0</v>
      </c>
      <c r="G1386" s="1052"/>
      <c r="H1386" s="1053"/>
      <c r="I1386" s="1052"/>
    </row>
    <row r="1387" spans="1:9">
      <c r="A1387" s="1049">
        <v>41414</v>
      </c>
      <c r="B1387" s="1060">
        <v>40</v>
      </c>
      <c r="C1387" s="1051" t="s">
        <v>246</v>
      </c>
      <c r="D1387" s="1052" t="s">
        <v>400</v>
      </c>
      <c r="F1387" s="1057" t="s">
        <v>339</v>
      </c>
      <c r="G1387" s="1052"/>
      <c r="H1387" s="1053"/>
      <c r="I1387" s="1052"/>
    </row>
    <row r="1388" spans="1:9">
      <c r="A1388" s="1049">
        <v>41414</v>
      </c>
      <c r="B1388" s="1060">
        <v>19.739999999999998</v>
      </c>
      <c r="C1388" s="1051" t="s">
        <v>246</v>
      </c>
      <c r="D1388" s="1052" t="s">
        <v>1182</v>
      </c>
      <c r="F1388" s="1057">
        <v>0</v>
      </c>
      <c r="G1388" s="1052"/>
      <c r="H1388" s="1053"/>
      <c r="I1388" s="1052"/>
    </row>
    <row r="1389" spans="1:9">
      <c r="A1389" s="1049">
        <v>41415</v>
      </c>
      <c r="B1389" s="1060">
        <v>12</v>
      </c>
      <c r="C1389" s="1051" t="s">
        <v>246</v>
      </c>
      <c r="D1389" s="1052" t="s">
        <v>294</v>
      </c>
      <c r="F1389" s="1057" t="s">
        <v>339</v>
      </c>
      <c r="G1389" s="1052"/>
      <c r="H1389" s="1053"/>
      <c r="I1389" s="1052"/>
    </row>
    <row r="1390" spans="1:9">
      <c r="A1390" s="1049">
        <v>41415</v>
      </c>
      <c r="B1390" s="1060">
        <v>40</v>
      </c>
      <c r="C1390" s="1051" t="s">
        <v>246</v>
      </c>
      <c r="D1390" s="1052" t="s">
        <v>261</v>
      </c>
      <c r="F1390" s="1057" t="s">
        <v>339</v>
      </c>
      <c r="G1390" s="1052"/>
      <c r="H1390" s="1053"/>
      <c r="I1390" s="1052"/>
    </row>
    <row r="1391" spans="1:9">
      <c r="A1391" s="1049">
        <v>41415</v>
      </c>
      <c r="B1391" s="1060">
        <v>177</v>
      </c>
      <c r="C1391" s="1051" t="s">
        <v>246</v>
      </c>
      <c r="D1391" s="1052" t="s">
        <v>355</v>
      </c>
      <c r="F1391" s="1057" t="s">
        <v>339</v>
      </c>
      <c r="G1391" s="1052"/>
      <c r="H1391" s="1053"/>
      <c r="I1391" s="1052"/>
    </row>
    <row r="1392" spans="1:9">
      <c r="A1392" s="1049">
        <v>41415</v>
      </c>
      <c r="B1392" s="1060">
        <v>5</v>
      </c>
      <c r="C1392" s="1051" t="s">
        <v>246</v>
      </c>
      <c r="D1392" s="1052" t="s">
        <v>773</v>
      </c>
      <c r="F1392" s="1057">
        <v>0</v>
      </c>
      <c r="G1392" s="1052"/>
      <c r="H1392" s="1053"/>
      <c r="I1392" s="1052"/>
    </row>
    <row r="1393" spans="1:9">
      <c r="A1393" s="1049">
        <v>41416</v>
      </c>
      <c r="B1393" s="1060">
        <v>10000</v>
      </c>
      <c r="C1393" s="1051" t="s">
        <v>1087</v>
      </c>
      <c r="D1393" s="1052" t="s">
        <v>1183</v>
      </c>
      <c r="F1393" s="1057">
        <v>0</v>
      </c>
      <c r="G1393" s="1052"/>
      <c r="H1393" s="1053"/>
      <c r="I1393" s="1052"/>
    </row>
    <row r="1394" spans="1:9">
      <c r="A1394" s="1049">
        <v>41416</v>
      </c>
      <c r="B1394" s="1060">
        <v>333</v>
      </c>
      <c r="C1394" s="1051" t="s">
        <v>246</v>
      </c>
      <c r="D1394" s="1052" t="s">
        <v>355</v>
      </c>
      <c r="F1394" s="1057" t="s">
        <v>339</v>
      </c>
      <c r="G1394" s="1052"/>
      <c r="H1394" s="1053"/>
      <c r="I1394" s="1052"/>
    </row>
    <row r="1395" spans="1:9">
      <c r="A1395" s="1049">
        <v>41417</v>
      </c>
      <c r="B1395" s="1060">
        <v>100</v>
      </c>
      <c r="C1395" s="1051" t="s">
        <v>1087</v>
      </c>
      <c r="D1395" s="1052" t="s">
        <v>1093</v>
      </c>
      <c r="F1395" s="1057">
        <v>0</v>
      </c>
      <c r="G1395" s="1052"/>
      <c r="H1395" s="1053"/>
      <c r="I1395" s="1052"/>
    </row>
    <row r="1396" spans="1:9">
      <c r="A1396" s="1049">
        <v>41417</v>
      </c>
      <c r="B1396" s="1060">
        <v>5</v>
      </c>
      <c r="C1396" s="1051" t="s">
        <v>246</v>
      </c>
      <c r="D1396" s="1052" t="s">
        <v>795</v>
      </c>
      <c r="F1396" s="1057" t="s">
        <v>339</v>
      </c>
      <c r="G1396" s="1052"/>
      <c r="H1396" s="1053"/>
      <c r="I1396" s="1052"/>
    </row>
    <row r="1397" spans="1:9">
      <c r="A1397" s="1049">
        <v>41418</v>
      </c>
      <c r="B1397" s="1060">
        <v>20</v>
      </c>
      <c r="C1397" s="1051" t="s">
        <v>1087</v>
      </c>
      <c r="D1397" s="1052" t="s">
        <v>1184</v>
      </c>
      <c r="F1397" s="1057">
        <v>0</v>
      </c>
      <c r="G1397" s="1052"/>
      <c r="H1397" s="1053"/>
      <c r="I1397" s="1052"/>
    </row>
    <row r="1398" spans="1:9">
      <c r="A1398" s="1049">
        <v>41418</v>
      </c>
      <c r="B1398" s="1060">
        <v>500</v>
      </c>
      <c r="C1398" s="1051" t="s">
        <v>1087</v>
      </c>
      <c r="D1398" s="1052" t="s">
        <v>1185</v>
      </c>
      <c r="F1398" s="1057">
        <v>0</v>
      </c>
      <c r="G1398" s="1052"/>
      <c r="H1398" s="1053"/>
      <c r="I1398" s="1052"/>
    </row>
    <row r="1399" spans="1:9">
      <c r="A1399" s="1049">
        <v>41418</v>
      </c>
      <c r="B1399" s="1060">
        <v>150</v>
      </c>
      <c r="C1399" s="1051" t="s">
        <v>1087</v>
      </c>
      <c r="D1399" s="1052" t="s">
        <v>1184</v>
      </c>
      <c r="F1399" s="1057">
        <v>0</v>
      </c>
      <c r="G1399" s="1052"/>
      <c r="H1399" s="1053"/>
      <c r="I1399" s="1052"/>
    </row>
    <row r="1400" spans="1:9">
      <c r="A1400" s="1049">
        <v>41418</v>
      </c>
      <c r="B1400" s="1060">
        <v>15</v>
      </c>
      <c r="C1400" s="1051" t="s">
        <v>246</v>
      </c>
      <c r="D1400" s="1052" t="s">
        <v>1120</v>
      </c>
      <c r="F1400" s="1057">
        <v>0</v>
      </c>
      <c r="G1400" s="1052"/>
      <c r="H1400" s="1053"/>
      <c r="I1400" s="1052"/>
    </row>
    <row r="1401" spans="1:9">
      <c r="A1401" s="1049">
        <v>41422</v>
      </c>
      <c r="B1401" s="1060">
        <v>30</v>
      </c>
      <c r="C1401" s="1051">
        <v>103461</v>
      </c>
      <c r="D1401" s="1052" t="s">
        <v>971</v>
      </c>
      <c r="F1401" s="1057">
        <v>0</v>
      </c>
      <c r="G1401" s="1052"/>
      <c r="H1401" s="1053"/>
      <c r="I1401" s="1052"/>
    </row>
    <row r="1402" spans="1:9">
      <c r="A1402" s="1049">
        <v>41422</v>
      </c>
      <c r="B1402" s="1060">
        <v>30</v>
      </c>
      <c r="C1402" s="1051">
        <v>103462</v>
      </c>
      <c r="D1402" s="1052" t="s">
        <v>971</v>
      </c>
      <c r="F1402" s="1057">
        <v>0</v>
      </c>
      <c r="G1402" s="1052"/>
      <c r="H1402" s="1053"/>
      <c r="I1402" s="1052"/>
    </row>
    <row r="1403" spans="1:9">
      <c r="A1403" s="1049">
        <v>41422</v>
      </c>
      <c r="B1403" s="1060">
        <v>8.5500000000000007</v>
      </c>
      <c r="C1403" s="1051" t="s">
        <v>246</v>
      </c>
      <c r="D1403" s="1052" t="s">
        <v>1186</v>
      </c>
      <c r="F1403" s="1057">
        <v>0</v>
      </c>
      <c r="G1403" s="1052"/>
      <c r="H1403" s="1053"/>
      <c r="I1403" s="1052"/>
    </row>
    <row r="1404" spans="1:9">
      <c r="A1404" s="1049">
        <v>41422</v>
      </c>
      <c r="B1404" s="1060">
        <v>3412.66</v>
      </c>
      <c r="C1404" s="1051" t="s">
        <v>246</v>
      </c>
      <c r="D1404" s="1052" t="s">
        <v>269</v>
      </c>
      <c r="F1404" s="1057">
        <v>0</v>
      </c>
      <c r="G1404" s="1052"/>
      <c r="H1404" s="1053"/>
      <c r="I1404" s="1052"/>
    </row>
    <row r="1405" spans="1:9">
      <c r="A1405" s="1049">
        <v>41422</v>
      </c>
      <c r="B1405" s="1060">
        <v>15</v>
      </c>
      <c r="C1405" s="1051" t="s">
        <v>246</v>
      </c>
      <c r="D1405" s="1052" t="s">
        <v>858</v>
      </c>
      <c r="F1405" s="1057" t="s">
        <v>339</v>
      </c>
      <c r="G1405" s="1052"/>
      <c r="H1405" s="1053"/>
      <c r="I1405" s="1052"/>
    </row>
    <row r="1406" spans="1:9">
      <c r="A1406" s="1049">
        <v>41422</v>
      </c>
      <c r="B1406" s="1060">
        <v>3</v>
      </c>
      <c r="C1406" s="1051" t="s">
        <v>246</v>
      </c>
      <c r="D1406" s="1052" t="s">
        <v>363</v>
      </c>
      <c r="F1406" s="1057" t="s">
        <v>339</v>
      </c>
      <c r="G1406" s="1052"/>
      <c r="H1406" s="1053"/>
      <c r="I1406" s="1052"/>
    </row>
    <row r="1407" spans="1:9">
      <c r="A1407" s="1049">
        <v>41422</v>
      </c>
      <c r="B1407" s="1060">
        <v>80</v>
      </c>
      <c r="C1407" s="1051" t="s">
        <v>246</v>
      </c>
      <c r="D1407" s="1052" t="s">
        <v>330</v>
      </c>
      <c r="F1407" s="1057" t="s">
        <v>339</v>
      </c>
      <c r="G1407" s="1052"/>
      <c r="H1407" s="1053"/>
      <c r="I1407" s="1052"/>
    </row>
    <row r="1408" spans="1:9">
      <c r="A1408" s="1049">
        <v>41422</v>
      </c>
      <c r="B1408" s="1060">
        <v>10</v>
      </c>
      <c r="C1408" s="1051" t="s">
        <v>246</v>
      </c>
      <c r="D1408" s="1052" t="s">
        <v>302</v>
      </c>
      <c r="F1408" s="1057">
        <v>0</v>
      </c>
      <c r="G1408" s="1052"/>
      <c r="H1408" s="1053"/>
      <c r="I1408" s="1052"/>
    </row>
    <row r="1409" spans="1:9">
      <c r="A1409" s="1049">
        <v>41422</v>
      </c>
      <c r="B1409" s="1060">
        <v>3</v>
      </c>
      <c r="C1409" s="1051" t="s">
        <v>246</v>
      </c>
      <c r="D1409" s="1052" t="s">
        <v>1004</v>
      </c>
      <c r="F1409" s="1057">
        <v>0</v>
      </c>
      <c r="G1409" s="1052"/>
      <c r="H1409" s="1053"/>
      <c r="I1409" s="1052"/>
    </row>
    <row r="1410" spans="1:9">
      <c r="A1410" s="1049">
        <v>41422</v>
      </c>
      <c r="B1410" s="1060">
        <v>50</v>
      </c>
      <c r="C1410" s="1051" t="s">
        <v>246</v>
      </c>
      <c r="D1410" s="1052" t="s">
        <v>1017</v>
      </c>
      <c r="F1410" s="1057" t="s">
        <v>339</v>
      </c>
      <c r="G1410" s="1052"/>
      <c r="H1410" s="1053"/>
      <c r="I1410" s="1052"/>
    </row>
    <row r="1411" spans="1:9">
      <c r="A1411" s="1049">
        <v>41422</v>
      </c>
      <c r="B1411" s="1060">
        <v>3</v>
      </c>
      <c r="C1411" s="1051" t="s">
        <v>246</v>
      </c>
      <c r="D1411" s="1052" t="s">
        <v>363</v>
      </c>
      <c r="F1411" s="1057" t="s">
        <v>339</v>
      </c>
      <c r="G1411" s="1052"/>
      <c r="H1411" s="1053"/>
      <c r="I1411" s="1052"/>
    </row>
    <row r="1412" spans="1:9">
      <c r="A1412" s="1049">
        <v>41423</v>
      </c>
      <c r="B1412" s="1060">
        <v>365</v>
      </c>
      <c r="C1412" s="1051">
        <v>103609</v>
      </c>
      <c r="D1412" s="1052" t="s">
        <v>1095</v>
      </c>
      <c r="F1412" s="1057">
        <v>0</v>
      </c>
      <c r="G1412" s="1052"/>
      <c r="H1412" s="1053"/>
      <c r="I1412" s="1052"/>
    </row>
    <row r="1413" spans="1:9">
      <c r="A1413" s="1049">
        <v>41424</v>
      </c>
      <c r="B1413" s="1060">
        <v>180</v>
      </c>
      <c r="C1413" s="1051" t="s">
        <v>246</v>
      </c>
      <c r="D1413" s="1052" t="s">
        <v>287</v>
      </c>
      <c r="F1413" s="1057" t="s">
        <v>339</v>
      </c>
      <c r="G1413" s="1052"/>
      <c r="H1413" s="1053"/>
      <c r="I1413" s="1052"/>
    </row>
    <row r="1414" spans="1:9">
      <c r="A1414" s="1049">
        <v>41425</v>
      </c>
      <c r="B1414" s="1060">
        <v>50</v>
      </c>
      <c r="C1414" s="1051" t="s">
        <v>1087</v>
      </c>
      <c r="D1414" s="1052" t="s">
        <v>1088</v>
      </c>
      <c r="F1414" s="1057">
        <v>0</v>
      </c>
      <c r="G1414" s="1052"/>
      <c r="H1414" s="1053"/>
      <c r="I1414" s="1052"/>
    </row>
    <row r="1415" spans="1:9">
      <c r="A1415" s="1049">
        <v>41425</v>
      </c>
      <c r="B1415" s="1060">
        <v>672.71</v>
      </c>
      <c r="C1415" s="1051" t="s">
        <v>246</v>
      </c>
      <c r="D1415" s="1052" t="s">
        <v>1061</v>
      </c>
      <c r="F1415" s="1057">
        <v>0</v>
      </c>
      <c r="G1415" s="1052"/>
      <c r="H1415" s="1053"/>
      <c r="I1415" s="1052"/>
    </row>
    <row r="1416" spans="1:9">
      <c r="A1416" s="1049">
        <v>41425</v>
      </c>
      <c r="B1416" s="1060">
        <v>74.92</v>
      </c>
      <c r="C1416" s="1051" t="s">
        <v>246</v>
      </c>
      <c r="D1416" s="1052" t="s">
        <v>1061</v>
      </c>
      <c r="F1416" s="1057">
        <v>0</v>
      </c>
      <c r="G1416" s="1052"/>
      <c r="H1416" s="1053"/>
      <c r="I1416" s="1052"/>
    </row>
    <row r="1417" spans="1:9">
      <c r="A1417" s="1049">
        <v>41425</v>
      </c>
      <c r="B1417" s="1060">
        <v>25</v>
      </c>
      <c r="C1417" s="1051" t="s">
        <v>246</v>
      </c>
      <c r="D1417" s="1052" t="s">
        <v>762</v>
      </c>
      <c r="F1417" s="1057" t="s">
        <v>339</v>
      </c>
      <c r="G1417" s="1052"/>
      <c r="H1417" s="1053"/>
      <c r="I1417" s="1052"/>
    </row>
    <row r="1418" spans="1:9">
      <c r="A1418" s="1049">
        <v>41425</v>
      </c>
      <c r="B1418" s="1060">
        <v>1324.82</v>
      </c>
      <c r="C1418" s="1051" t="s">
        <v>246</v>
      </c>
      <c r="D1418" s="1052" t="s">
        <v>422</v>
      </c>
      <c r="F1418" s="1057">
        <v>0</v>
      </c>
      <c r="G1418" s="1052"/>
      <c r="H1418" s="1053"/>
      <c r="I1418" s="1052"/>
    </row>
    <row r="1419" spans="1:9">
      <c r="A1419" s="1049">
        <v>41425</v>
      </c>
      <c r="B1419" s="1060">
        <v>200</v>
      </c>
      <c r="C1419" s="1051" t="s">
        <v>246</v>
      </c>
      <c r="D1419" s="1052" t="s">
        <v>348</v>
      </c>
      <c r="F1419" s="1057" t="s">
        <v>339</v>
      </c>
      <c r="G1419" s="1052"/>
      <c r="H1419" s="1053"/>
      <c r="I1419" s="1052"/>
    </row>
    <row r="1420" spans="1:9">
      <c r="A1420" s="1049">
        <v>41428</v>
      </c>
      <c r="B1420" s="1060">
        <v>100</v>
      </c>
      <c r="C1420" s="1051" t="s">
        <v>246</v>
      </c>
      <c r="D1420" s="1052" t="s">
        <v>267</v>
      </c>
      <c r="F1420" s="1057">
        <v>0</v>
      </c>
      <c r="G1420" s="1052"/>
      <c r="H1420" s="1053"/>
      <c r="I1420" s="1052"/>
    </row>
    <row r="1421" spans="1:9">
      <c r="A1421" s="1049">
        <v>41428</v>
      </c>
      <c r="B1421" s="1060">
        <v>40</v>
      </c>
      <c r="C1421" s="1051" t="s">
        <v>246</v>
      </c>
      <c r="D1421" s="1052" t="s">
        <v>774</v>
      </c>
      <c r="F1421" s="1057" t="s">
        <v>339</v>
      </c>
      <c r="G1421" s="1052"/>
      <c r="H1421" s="1053"/>
      <c r="I1421" s="1052"/>
    </row>
    <row r="1422" spans="1:9">
      <c r="A1422" s="1049">
        <v>41428</v>
      </c>
      <c r="B1422" s="1060">
        <v>25</v>
      </c>
      <c r="C1422" s="1051" t="s">
        <v>246</v>
      </c>
      <c r="D1422" s="1052" t="s">
        <v>379</v>
      </c>
      <c r="F1422" s="1057" t="s">
        <v>339</v>
      </c>
      <c r="G1422" s="1052"/>
      <c r="H1422" s="1053"/>
      <c r="I1422" s="1052"/>
    </row>
    <row r="1423" spans="1:9">
      <c r="A1423" s="1049">
        <v>41428</v>
      </c>
      <c r="B1423" s="1060">
        <v>10</v>
      </c>
      <c r="C1423" s="1051" t="s">
        <v>246</v>
      </c>
      <c r="D1423" s="1052" t="s">
        <v>791</v>
      </c>
      <c r="F1423" s="1057" t="s">
        <v>339</v>
      </c>
      <c r="G1423" s="1052"/>
      <c r="H1423" s="1053"/>
      <c r="I1423" s="1052"/>
    </row>
    <row r="1424" spans="1:9">
      <c r="A1424" s="1049">
        <v>41428</v>
      </c>
      <c r="B1424" s="1060">
        <v>10</v>
      </c>
      <c r="C1424" s="1051" t="s">
        <v>246</v>
      </c>
      <c r="D1424" s="1052" t="s">
        <v>338</v>
      </c>
      <c r="F1424" s="1057" t="s">
        <v>339</v>
      </c>
      <c r="G1424" s="1052"/>
      <c r="H1424" s="1053"/>
      <c r="I1424" s="1052"/>
    </row>
    <row r="1425" spans="1:9">
      <c r="A1425" s="1049">
        <v>41428</v>
      </c>
      <c r="B1425" s="1060">
        <v>66</v>
      </c>
      <c r="C1425" s="1051" t="s">
        <v>246</v>
      </c>
      <c r="D1425" s="1052" t="s">
        <v>1069</v>
      </c>
      <c r="F1425" s="1057">
        <v>0</v>
      </c>
      <c r="G1425" s="1052"/>
      <c r="H1425" s="1053"/>
      <c r="I1425" s="1052"/>
    </row>
    <row r="1426" spans="1:9">
      <c r="A1426" s="1049">
        <v>41428</v>
      </c>
      <c r="B1426" s="1060">
        <v>30</v>
      </c>
      <c r="C1426" s="1051" t="s">
        <v>246</v>
      </c>
      <c r="D1426" s="1052" t="s">
        <v>792</v>
      </c>
      <c r="F1426" s="1057" t="s">
        <v>339</v>
      </c>
      <c r="G1426" s="1052"/>
      <c r="H1426" s="1053"/>
      <c r="I1426" s="1052"/>
    </row>
    <row r="1427" spans="1:9">
      <c r="A1427" s="1049">
        <v>41428</v>
      </c>
      <c r="B1427" s="1060">
        <v>15</v>
      </c>
      <c r="C1427" s="1051" t="s">
        <v>246</v>
      </c>
      <c r="D1427" s="1052" t="s">
        <v>912</v>
      </c>
      <c r="F1427" s="1057">
        <v>0</v>
      </c>
      <c r="G1427" s="1052"/>
      <c r="H1427" s="1053"/>
      <c r="I1427" s="1052"/>
    </row>
    <row r="1428" spans="1:9">
      <c r="A1428" s="1049">
        <v>41428</v>
      </c>
      <c r="B1428" s="1060">
        <v>25</v>
      </c>
      <c r="C1428" s="1051" t="s">
        <v>246</v>
      </c>
      <c r="D1428" s="1052" t="s">
        <v>1070</v>
      </c>
      <c r="F1428" s="1057" t="s">
        <v>339</v>
      </c>
      <c r="G1428" s="1052"/>
      <c r="H1428" s="1053"/>
      <c r="I1428" s="1052"/>
    </row>
    <row r="1429" spans="1:9">
      <c r="A1429" s="1049">
        <v>41428</v>
      </c>
      <c r="B1429" s="1060">
        <v>300</v>
      </c>
      <c r="C1429" s="1051" t="s">
        <v>246</v>
      </c>
      <c r="D1429" s="1052" t="s">
        <v>778</v>
      </c>
      <c r="F1429" s="1057" t="s">
        <v>339</v>
      </c>
      <c r="G1429" s="1052"/>
      <c r="H1429" s="1053"/>
      <c r="I1429" s="1052"/>
    </row>
    <row r="1430" spans="1:9">
      <c r="A1430" s="1049">
        <v>41428</v>
      </c>
      <c r="B1430" s="1060">
        <v>20</v>
      </c>
      <c r="C1430" s="1051" t="s">
        <v>246</v>
      </c>
      <c r="D1430" s="1052" t="s">
        <v>787</v>
      </c>
      <c r="F1430" s="1057" t="s">
        <v>339</v>
      </c>
      <c r="G1430" s="1052"/>
      <c r="H1430" s="1053"/>
      <c r="I1430" s="1052"/>
    </row>
    <row r="1431" spans="1:9">
      <c r="A1431" s="1049">
        <v>41428</v>
      </c>
      <c r="B1431" s="1060">
        <v>15</v>
      </c>
      <c r="C1431" s="1051" t="s">
        <v>246</v>
      </c>
      <c r="D1431" s="1052" t="s">
        <v>280</v>
      </c>
      <c r="F1431" s="1057" t="s">
        <v>339</v>
      </c>
      <c r="G1431" s="1052"/>
      <c r="H1431" s="1053"/>
      <c r="I1431" s="1052"/>
    </row>
    <row r="1432" spans="1:9">
      <c r="A1432" s="1049">
        <v>41428</v>
      </c>
      <c r="B1432" s="1060">
        <v>25</v>
      </c>
      <c r="C1432" s="1051" t="s">
        <v>246</v>
      </c>
      <c r="D1432" s="1052" t="s">
        <v>1159</v>
      </c>
      <c r="F1432" s="1057" t="s">
        <v>339</v>
      </c>
      <c r="G1432" s="1052"/>
      <c r="H1432" s="1053"/>
      <c r="I1432" s="1052"/>
    </row>
    <row r="1433" spans="1:9">
      <c r="A1433" s="1049">
        <v>41428</v>
      </c>
      <c r="B1433" s="1060">
        <v>12.5</v>
      </c>
      <c r="C1433" s="1051" t="s">
        <v>246</v>
      </c>
      <c r="D1433" s="1052" t="s">
        <v>913</v>
      </c>
      <c r="F1433" s="1057" t="s">
        <v>339</v>
      </c>
      <c r="G1433" s="1052"/>
      <c r="H1433" s="1053"/>
      <c r="I1433" s="1052"/>
    </row>
    <row r="1434" spans="1:9">
      <c r="A1434" s="1049">
        <v>41428</v>
      </c>
      <c r="B1434" s="1060">
        <v>75</v>
      </c>
      <c r="C1434" s="1051" t="s">
        <v>246</v>
      </c>
      <c r="D1434" s="1052" t="s">
        <v>1003</v>
      </c>
      <c r="F1434" s="1057">
        <v>0</v>
      </c>
      <c r="G1434" s="1052"/>
      <c r="H1434" s="1053"/>
      <c r="I1434" s="1052"/>
    </row>
    <row r="1435" spans="1:9">
      <c r="A1435" s="1049">
        <v>41428</v>
      </c>
      <c r="B1435" s="1060">
        <v>20</v>
      </c>
      <c r="C1435" s="1051" t="s">
        <v>246</v>
      </c>
      <c r="D1435" s="1052" t="s">
        <v>254</v>
      </c>
      <c r="F1435" s="1057" t="s">
        <v>339</v>
      </c>
      <c r="G1435" s="1052"/>
      <c r="H1435" s="1053"/>
      <c r="I1435" s="1052"/>
    </row>
    <row r="1436" spans="1:9">
      <c r="A1436" s="1049">
        <v>41428</v>
      </c>
      <c r="B1436" s="1060">
        <v>20</v>
      </c>
      <c r="C1436" s="1051" t="s">
        <v>246</v>
      </c>
      <c r="D1436" s="1052" t="s">
        <v>1028</v>
      </c>
      <c r="F1436" s="1057" t="s">
        <v>339</v>
      </c>
      <c r="G1436" s="1052"/>
      <c r="H1436" s="1053"/>
      <c r="I1436" s="1052"/>
    </row>
    <row r="1437" spans="1:9">
      <c r="A1437" s="1049">
        <v>41428</v>
      </c>
      <c r="B1437" s="1060">
        <v>10</v>
      </c>
      <c r="C1437" s="1051" t="s">
        <v>246</v>
      </c>
      <c r="D1437" s="1052" t="s">
        <v>388</v>
      </c>
      <c r="F1437" s="1057" t="s">
        <v>339</v>
      </c>
      <c r="G1437" s="1052"/>
      <c r="H1437" s="1053"/>
      <c r="I1437" s="1052"/>
    </row>
    <row r="1438" spans="1:9">
      <c r="A1438" s="1049">
        <v>41428</v>
      </c>
      <c r="B1438" s="1060">
        <v>75</v>
      </c>
      <c r="C1438" s="1051" t="s">
        <v>246</v>
      </c>
      <c r="D1438" s="1052" t="s">
        <v>308</v>
      </c>
      <c r="F1438" s="1057" t="s">
        <v>339</v>
      </c>
      <c r="G1438" s="1052"/>
      <c r="H1438" s="1053"/>
      <c r="I1438" s="1052"/>
    </row>
    <row r="1439" spans="1:9">
      <c r="A1439" s="1049">
        <v>41428</v>
      </c>
      <c r="B1439" s="1060">
        <v>10</v>
      </c>
      <c r="C1439" s="1051" t="s">
        <v>246</v>
      </c>
      <c r="D1439" s="1052" t="s">
        <v>955</v>
      </c>
      <c r="F1439" s="1057">
        <v>0</v>
      </c>
      <c r="G1439" s="1052"/>
      <c r="H1439" s="1053"/>
      <c r="I1439" s="1052"/>
    </row>
    <row r="1440" spans="1:9">
      <c r="A1440" s="1049">
        <v>41428</v>
      </c>
      <c r="B1440" s="1060">
        <v>20</v>
      </c>
      <c r="C1440" s="1051" t="s">
        <v>246</v>
      </c>
      <c r="D1440" s="1052" t="s">
        <v>999</v>
      </c>
      <c r="F1440" s="1057" t="s">
        <v>339</v>
      </c>
      <c r="G1440" s="1052"/>
      <c r="H1440" s="1053"/>
      <c r="I1440" s="1052"/>
    </row>
    <row r="1441" spans="1:9">
      <c r="A1441" s="1049">
        <v>41428</v>
      </c>
      <c r="B1441" s="1060">
        <v>30</v>
      </c>
      <c r="C1441" s="1051" t="s">
        <v>246</v>
      </c>
      <c r="D1441" s="1052" t="s">
        <v>1123</v>
      </c>
      <c r="F1441" s="1057">
        <v>0</v>
      </c>
      <c r="G1441" s="1052"/>
      <c r="H1441" s="1053"/>
      <c r="I1441" s="1052"/>
    </row>
    <row r="1442" spans="1:9">
      <c r="A1442" s="1049">
        <v>41428</v>
      </c>
      <c r="B1442" s="1060">
        <v>15</v>
      </c>
      <c r="C1442" s="1051" t="s">
        <v>246</v>
      </c>
      <c r="D1442" s="1052" t="s">
        <v>753</v>
      </c>
      <c r="F1442" s="1057" t="s">
        <v>339</v>
      </c>
      <c r="G1442" s="1052"/>
      <c r="H1442" s="1053"/>
      <c r="I1442" s="1052"/>
    </row>
    <row r="1443" spans="1:9">
      <c r="A1443" s="1049">
        <v>41428</v>
      </c>
      <c r="B1443" s="1060">
        <v>15</v>
      </c>
      <c r="C1443" s="1051" t="s">
        <v>246</v>
      </c>
      <c r="D1443" s="1052" t="s">
        <v>248</v>
      </c>
      <c r="F1443" s="1057">
        <v>0</v>
      </c>
      <c r="G1443" s="1052"/>
      <c r="H1443" s="1053"/>
      <c r="I1443" s="1052"/>
    </row>
    <row r="1444" spans="1:9">
      <c r="A1444" s="1049">
        <v>41428</v>
      </c>
      <c r="B1444" s="1060">
        <v>30</v>
      </c>
      <c r="C1444" s="1051" t="s">
        <v>246</v>
      </c>
      <c r="D1444" s="1052" t="s">
        <v>424</v>
      </c>
      <c r="F1444" s="1057" t="s">
        <v>339</v>
      </c>
      <c r="G1444" s="1052"/>
      <c r="H1444" s="1053"/>
      <c r="I1444" s="1052"/>
    </row>
    <row r="1445" spans="1:9">
      <c r="A1445" s="1049">
        <v>41428</v>
      </c>
      <c r="B1445" s="1060">
        <v>25</v>
      </c>
      <c r="C1445" s="1051" t="s">
        <v>246</v>
      </c>
      <c r="D1445" s="1052" t="s">
        <v>402</v>
      </c>
      <c r="F1445" s="1057">
        <v>0</v>
      </c>
      <c r="G1445" s="1052"/>
      <c r="H1445" s="1053"/>
      <c r="I1445" s="1052"/>
    </row>
    <row r="1446" spans="1:9">
      <c r="A1446" s="1049">
        <v>41428</v>
      </c>
      <c r="B1446" s="1060">
        <v>5</v>
      </c>
      <c r="C1446" s="1051" t="s">
        <v>246</v>
      </c>
      <c r="D1446" s="1052" t="s">
        <v>1187</v>
      </c>
      <c r="F1446" s="1057" t="s">
        <v>339</v>
      </c>
      <c r="G1446" s="1052"/>
      <c r="H1446" s="1053"/>
      <c r="I1446" s="1052"/>
    </row>
    <row r="1447" spans="1:9">
      <c r="A1447" s="1049">
        <v>41428</v>
      </c>
      <c r="B1447" s="1060">
        <v>10</v>
      </c>
      <c r="C1447" s="1051" t="s">
        <v>246</v>
      </c>
      <c r="D1447" s="1052" t="s">
        <v>772</v>
      </c>
      <c r="F1447" s="1057" t="s">
        <v>339</v>
      </c>
      <c r="G1447" s="1052"/>
      <c r="H1447" s="1053"/>
      <c r="I1447" s="1052"/>
    </row>
    <row r="1448" spans="1:9">
      <c r="A1448" s="1049">
        <v>41428</v>
      </c>
      <c r="B1448" s="1060">
        <v>10</v>
      </c>
      <c r="C1448" s="1051" t="s">
        <v>246</v>
      </c>
      <c r="D1448" s="1052" t="s">
        <v>1027</v>
      </c>
      <c r="F1448" s="1057" t="s">
        <v>339</v>
      </c>
      <c r="G1448" s="1052"/>
      <c r="H1448" s="1053"/>
      <c r="I1448" s="1052"/>
    </row>
    <row r="1449" spans="1:9">
      <c r="A1449" s="1049">
        <v>41428</v>
      </c>
      <c r="B1449" s="1060">
        <v>10</v>
      </c>
      <c r="C1449" s="1051" t="s">
        <v>246</v>
      </c>
      <c r="D1449" s="1052" t="s">
        <v>369</v>
      </c>
      <c r="F1449" s="1057">
        <v>0</v>
      </c>
      <c r="G1449" s="1052"/>
      <c r="H1449" s="1053"/>
      <c r="I1449" s="1052"/>
    </row>
    <row r="1450" spans="1:9">
      <c r="A1450" s="1049">
        <v>41428</v>
      </c>
      <c r="B1450" s="1060">
        <v>10</v>
      </c>
      <c r="C1450" s="1051" t="s">
        <v>246</v>
      </c>
      <c r="D1450" s="1052" t="s">
        <v>367</v>
      </c>
      <c r="F1450" s="1057" t="s">
        <v>339</v>
      </c>
      <c r="G1450" s="1052"/>
      <c r="H1450" s="1053"/>
      <c r="I1450" s="1052"/>
    </row>
    <row r="1451" spans="1:9">
      <c r="A1451" s="1049">
        <v>41428</v>
      </c>
      <c r="B1451" s="1060">
        <v>50</v>
      </c>
      <c r="C1451" s="1051" t="s">
        <v>246</v>
      </c>
      <c r="D1451" s="1052" t="s">
        <v>1188</v>
      </c>
      <c r="F1451" s="1057">
        <v>0</v>
      </c>
      <c r="G1451" s="1052"/>
      <c r="H1451" s="1053"/>
      <c r="I1451" s="1052"/>
    </row>
    <row r="1452" spans="1:9">
      <c r="A1452" s="1049">
        <v>41428</v>
      </c>
      <c r="B1452" s="1060">
        <v>10</v>
      </c>
      <c r="C1452" s="1051" t="s">
        <v>246</v>
      </c>
      <c r="D1452" s="1052" t="s">
        <v>317</v>
      </c>
      <c r="F1452" s="1057" t="s">
        <v>339</v>
      </c>
      <c r="G1452" s="1052"/>
      <c r="H1452" s="1053"/>
      <c r="I1452" s="1052"/>
    </row>
    <row r="1453" spans="1:9">
      <c r="A1453" s="1049">
        <v>41428</v>
      </c>
      <c r="B1453" s="1060">
        <v>10</v>
      </c>
      <c r="C1453" s="1051" t="s">
        <v>246</v>
      </c>
      <c r="D1453" s="1052" t="s">
        <v>951</v>
      </c>
      <c r="F1453" s="1057" t="s">
        <v>339</v>
      </c>
      <c r="G1453" s="1052"/>
      <c r="H1453" s="1053"/>
      <c r="I1453" s="1052"/>
    </row>
    <row r="1454" spans="1:9">
      <c r="A1454" s="1049">
        <v>41428</v>
      </c>
      <c r="B1454" s="1060">
        <v>5</v>
      </c>
      <c r="C1454" s="1051" t="s">
        <v>246</v>
      </c>
      <c r="D1454" s="1052" t="s">
        <v>1029</v>
      </c>
      <c r="F1454" s="1057" t="s">
        <v>339</v>
      </c>
      <c r="G1454" s="1052"/>
      <c r="H1454" s="1053"/>
      <c r="I1454" s="1052"/>
    </row>
    <row r="1455" spans="1:9">
      <c r="A1455" s="1049">
        <v>41428</v>
      </c>
      <c r="B1455" s="1060">
        <v>10</v>
      </c>
      <c r="C1455" s="1051" t="s">
        <v>246</v>
      </c>
      <c r="D1455" s="1052" t="s">
        <v>1040</v>
      </c>
      <c r="F1455" s="1057" t="s">
        <v>339</v>
      </c>
      <c r="G1455" s="1052"/>
      <c r="H1455" s="1053"/>
      <c r="I1455" s="1052"/>
    </row>
    <row r="1456" spans="1:9">
      <c r="A1456" s="1049">
        <v>41428</v>
      </c>
      <c r="B1456" s="1060">
        <v>180</v>
      </c>
      <c r="C1456" s="1051" t="s">
        <v>246</v>
      </c>
      <c r="D1456" s="1052" t="s">
        <v>783</v>
      </c>
      <c r="F1456" s="1057">
        <v>0</v>
      </c>
      <c r="G1456" s="1052"/>
      <c r="H1456" s="1053"/>
      <c r="I1456" s="1052"/>
    </row>
    <row r="1457" spans="1:9">
      <c r="A1457" s="1049">
        <v>41428</v>
      </c>
      <c r="B1457" s="1060">
        <v>5</v>
      </c>
      <c r="C1457" s="1051" t="s">
        <v>246</v>
      </c>
      <c r="D1457" s="1052" t="s">
        <v>755</v>
      </c>
      <c r="F1457" s="1057" t="s">
        <v>339</v>
      </c>
      <c r="G1457" s="1052"/>
      <c r="H1457" s="1053"/>
      <c r="I1457" s="1052"/>
    </row>
    <row r="1458" spans="1:9">
      <c r="A1458" s="1049">
        <v>41428</v>
      </c>
      <c r="B1458" s="1060">
        <v>3</v>
      </c>
      <c r="C1458" s="1051" t="s">
        <v>246</v>
      </c>
      <c r="D1458" s="1052" t="s">
        <v>426</v>
      </c>
      <c r="F1458" s="1057">
        <v>0</v>
      </c>
      <c r="G1458" s="1052"/>
      <c r="H1458" s="1053"/>
      <c r="I1458" s="1052"/>
    </row>
    <row r="1459" spans="1:9">
      <c r="A1459" s="1049">
        <v>41428</v>
      </c>
      <c r="B1459" s="1060">
        <v>10</v>
      </c>
      <c r="C1459" s="1051" t="s">
        <v>246</v>
      </c>
      <c r="D1459" s="1052" t="s">
        <v>1063</v>
      </c>
      <c r="F1459" s="1057">
        <v>0</v>
      </c>
      <c r="G1459" s="1052"/>
      <c r="H1459" s="1053"/>
      <c r="I1459" s="1052"/>
    </row>
    <row r="1460" spans="1:9">
      <c r="A1460" s="1049">
        <v>41428</v>
      </c>
      <c r="B1460" s="1060">
        <v>25</v>
      </c>
      <c r="C1460" s="1051" t="s">
        <v>246</v>
      </c>
      <c r="D1460" s="1052" t="s">
        <v>995</v>
      </c>
      <c r="F1460" s="1057" t="s">
        <v>339</v>
      </c>
      <c r="G1460" s="1052"/>
      <c r="H1460" s="1053"/>
      <c r="I1460" s="1052"/>
    </row>
    <row r="1461" spans="1:9">
      <c r="A1461" s="1049">
        <v>41428</v>
      </c>
      <c r="B1461" s="1060">
        <v>10</v>
      </c>
      <c r="C1461" s="1051" t="s">
        <v>246</v>
      </c>
      <c r="D1461" s="1052" t="s">
        <v>1005</v>
      </c>
      <c r="F1461" s="1057" t="s">
        <v>339</v>
      </c>
      <c r="G1461" s="1052"/>
      <c r="H1461" s="1053"/>
      <c r="I1461" s="1052"/>
    </row>
    <row r="1462" spans="1:9">
      <c r="A1462" s="1049">
        <v>41428</v>
      </c>
      <c r="B1462" s="1060">
        <v>10</v>
      </c>
      <c r="C1462" s="1051" t="s">
        <v>246</v>
      </c>
      <c r="D1462" s="1052" t="s">
        <v>1001</v>
      </c>
      <c r="F1462" s="1057" t="s">
        <v>339</v>
      </c>
      <c r="G1462" s="1052"/>
      <c r="H1462" s="1053"/>
      <c r="I1462" s="1052"/>
    </row>
    <row r="1463" spans="1:9">
      <c r="A1463" s="1049">
        <v>41428</v>
      </c>
      <c r="B1463" s="1060">
        <v>200</v>
      </c>
      <c r="C1463" s="1051" t="s">
        <v>246</v>
      </c>
      <c r="D1463" s="1052" t="s">
        <v>911</v>
      </c>
      <c r="F1463" s="1057">
        <v>0</v>
      </c>
      <c r="G1463" s="1052"/>
      <c r="H1463" s="1053"/>
      <c r="I1463" s="1052"/>
    </row>
    <row r="1464" spans="1:9">
      <c r="A1464" s="1049">
        <v>41428</v>
      </c>
      <c r="B1464" s="1060">
        <v>10</v>
      </c>
      <c r="C1464" s="1051" t="s">
        <v>246</v>
      </c>
      <c r="D1464" s="1052" t="s">
        <v>994</v>
      </c>
      <c r="F1464" s="1057" t="s">
        <v>339</v>
      </c>
      <c r="G1464" s="1052"/>
      <c r="H1464" s="1053"/>
      <c r="I1464" s="1052"/>
    </row>
    <row r="1465" spans="1:9">
      <c r="A1465" s="1049">
        <v>41428</v>
      </c>
      <c r="B1465" s="1060">
        <v>10</v>
      </c>
      <c r="C1465" s="1051" t="s">
        <v>246</v>
      </c>
      <c r="D1465" s="1052" t="s">
        <v>371</v>
      </c>
      <c r="F1465" s="1057" t="s">
        <v>339</v>
      </c>
      <c r="G1465" s="1052"/>
      <c r="H1465" s="1053"/>
      <c r="I1465" s="1052"/>
    </row>
    <row r="1466" spans="1:9">
      <c r="A1466" s="1049">
        <v>41428</v>
      </c>
      <c r="B1466" s="1060">
        <v>20</v>
      </c>
      <c r="C1466" s="1051" t="s">
        <v>246</v>
      </c>
      <c r="D1466" s="1052" t="s">
        <v>952</v>
      </c>
      <c r="F1466" s="1057" t="s">
        <v>339</v>
      </c>
      <c r="G1466" s="1052"/>
      <c r="H1466" s="1053"/>
      <c r="I1466" s="1052"/>
    </row>
    <row r="1467" spans="1:9">
      <c r="A1467" s="1049">
        <v>41428</v>
      </c>
      <c r="B1467" s="1060">
        <v>50</v>
      </c>
      <c r="C1467" s="1051" t="s">
        <v>246</v>
      </c>
      <c r="D1467" s="1052" t="s">
        <v>998</v>
      </c>
      <c r="F1467" s="1057" t="s">
        <v>339</v>
      </c>
      <c r="G1467" s="1052"/>
      <c r="H1467" s="1053"/>
      <c r="I1467" s="1052"/>
    </row>
    <row r="1468" spans="1:9">
      <c r="A1468" s="1049">
        <v>41428</v>
      </c>
      <c r="B1468" s="1060">
        <v>50</v>
      </c>
      <c r="C1468" s="1051" t="s">
        <v>246</v>
      </c>
      <c r="D1468" s="1052" t="s">
        <v>252</v>
      </c>
      <c r="F1468" s="1057" t="s">
        <v>339</v>
      </c>
      <c r="G1468" s="1052"/>
      <c r="H1468" s="1053"/>
      <c r="I1468" s="1052"/>
    </row>
    <row r="1469" spans="1:9">
      <c r="A1469" s="1049">
        <v>41428</v>
      </c>
      <c r="B1469" s="1060">
        <v>30</v>
      </c>
      <c r="C1469" s="1051" t="s">
        <v>246</v>
      </c>
      <c r="D1469" s="1052" t="s">
        <v>751</v>
      </c>
      <c r="F1469" s="1057" t="s">
        <v>339</v>
      </c>
      <c r="G1469" s="1052"/>
      <c r="H1469" s="1053"/>
      <c r="I1469" s="1052"/>
    </row>
    <row r="1470" spans="1:9">
      <c r="A1470" s="1049">
        <v>41428</v>
      </c>
      <c r="B1470" s="1060">
        <v>10</v>
      </c>
      <c r="C1470" s="1051" t="s">
        <v>246</v>
      </c>
      <c r="D1470" s="1052" t="s">
        <v>781</v>
      </c>
      <c r="F1470" s="1057" t="s">
        <v>339</v>
      </c>
      <c r="G1470" s="1052"/>
      <c r="H1470" s="1053"/>
      <c r="I1470" s="1052"/>
    </row>
    <row r="1471" spans="1:9">
      <c r="A1471" s="1049">
        <v>41428</v>
      </c>
      <c r="B1471" s="1060">
        <v>10</v>
      </c>
      <c r="C1471" s="1051" t="s">
        <v>246</v>
      </c>
      <c r="D1471" s="1052" t="s">
        <v>993</v>
      </c>
      <c r="F1471" s="1057" t="s">
        <v>339</v>
      </c>
      <c r="G1471" s="1052"/>
      <c r="H1471" s="1053"/>
      <c r="I1471" s="1052"/>
    </row>
    <row r="1472" spans="1:9">
      <c r="A1472" s="1049">
        <v>41428</v>
      </c>
      <c r="B1472" s="1060">
        <v>20</v>
      </c>
      <c r="C1472" s="1051" t="s">
        <v>246</v>
      </c>
      <c r="D1472" s="1052" t="s">
        <v>389</v>
      </c>
      <c r="F1472" s="1057">
        <v>0</v>
      </c>
      <c r="G1472" s="1052"/>
      <c r="H1472" s="1053"/>
      <c r="I1472" s="1052"/>
    </row>
    <row r="1473" spans="1:9">
      <c r="A1473" s="1049">
        <v>41428</v>
      </c>
      <c r="B1473" s="1060">
        <v>50</v>
      </c>
      <c r="C1473" s="1051" t="s">
        <v>246</v>
      </c>
      <c r="D1473" s="1052" t="s">
        <v>997</v>
      </c>
      <c r="F1473" s="1057" t="s">
        <v>339</v>
      </c>
      <c r="G1473" s="1052"/>
      <c r="H1473" s="1053"/>
      <c r="I1473" s="1052"/>
    </row>
    <row r="1474" spans="1:9">
      <c r="A1474" s="1049">
        <v>41428</v>
      </c>
      <c r="B1474" s="1060">
        <v>50</v>
      </c>
      <c r="C1474" s="1051" t="s">
        <v>246</v>
      </c>
      <c r="D1474" s="1052" t="s">
        <v>776</v>
      </c>
      <c r="F1474" s="1057" t="s">
        <v>339</v>
      </c>
      <c r="G1474" s="1052"/>
      <c r="H1474" s="1053"/>
      <c r="I1474" s="1052"/>
    </row>
    <row r="1475" spans="1:9">
      <c r="A1475" s="1049">
        <v>41428</v>
      </c>
      <c r="B1475" s="1060">
        <v>261</v>
      </c>
      <c r="C1475" s="1051" t="s">
        <v>246</v>
      </c>
      <c r="D1475" s="1052" t="s">
        <v>344</v>
      </c>
      <c r="F1475" s="1057" t="s">
        <v>339</v>
      </c>
      <c r="G1475" s="1052"/>
      <c r="H1475" s="1053"/>
      <c r="I1475" s="1052"/>
    </row>
    <row r="1476" spans="1:9">
      <c r="A1476" s="1049">
        <v>41428</v>
      </c>
      <c r="B1476" s="1060">
        <v>10</v>
      </c>
      <c r="C1476" s="1051" t="s">
        <v>246</v>
      </c>
      <c r="D1476" s="1052" t="s">
        <v>996</v>
      </c>
      <c r="F1476" s="1057">
        <v>0</v>
      </c>
      <c r="G1476" s="1052"/>
      <c r="H1476" s="1053"/>
      <c r="I1476" s="1052"/>
    </row>
    <row r="1477" spans="1:9">
      <c r="A1477" s="1049">
        <v>41428</v>
      </c>
      <c r="B1477" s="1060">
        <v>50</v>
      </c>
      <c r="C1477" s="1051" t="s">
        <v>246</v>
      </c>
      <c r="D1477" s="1052" t="s">
        <v>1105</v>
      </c>
      <c r="F1477" s="1057">
        <v>0</v>
      </c>
      <c r="G1477" s="1052"/>
      <c r="H1477" s="1053"/>
      <c r="I1477" s="1052"/>
    </row>
    <row r="1478" spans="1:9">
      <c r="A1478" s="1049">
        <v>41428</v>
      </c>
      <c r="B1478" s="1060">
        <v>15</v>
      </c>
      <c r="C1478" s="1051" t="s">
        <v>246</v>
      </c>
      <c r="D1478" s="1052" t="s">
        <v>954</v>
      </c>
      <c r="F1478" s="1057">
        <v>0</v>
      </c>
      <c r="G1478" s="1052"/>
      <c r="H1478" s="1053"/>
      <c r="I1478" s="1052"/>
    </row>
    <row r="1479" spans="1:9">
      <c r="A1479" s="1049">
        <v>41428</v>
      </c>
      <c r="B1479" s="1060">
        <v>50</v>
      </c>
      <c r="C1479" s="1051" t="s">
        <v>246</v>
      </c>
      <c r="D1479" s="1052" t="s">
        <v>250</v>
      </c>
      <c r="F1479" s="1057">
        <v>0</v>
      </c>
      <c r="G1479" s="1052"/>
      <c r="H1479" s="1053"/>
      <c r="I1479" s="1052"/>
    </row>
    <row r="1480" spans="1:9">
      <c r="A1480" s="1049">
        <v>41428</v>
      </c>
      <c r="B1480" s="1060">
        <v>50</v>
      </c>
      <c r="C1480" s="1051" t="s">
        <v>246</v>
      </c>
      <c r="D1480" s="1052" t="s">
        <v>754</v>
      </c>
      <c r="F1480" s="1057" t="s">
        <v>339</v>
      </c>
      <c r="G1480" s="1052"/>
      <c r="H1480" s="1053"/>
      <c r="I1480" s="1052"/>
    </row>
    <row r="1481" spans="1:9">
      <c r="A1481" s="1049">
        <v>41428</v>
      </c>
      <c r="B1481" s="1060">
        <v>74.290000000000006</v>
      </c>
      <c r="C1481" s="1051" t="s">
        <v>246</v>
      </c>
      <c r="D1481" s="1052" t="s">
        <v>1189</v>
      </c>
      <c r="F1481" s="1057">
        <v>0</v>
      </c>
      <c r="G1481" s="1052"/>
      <c r="H1481" s="1053"/>
      <c r="I1481" s="1052"/>
    </row>
    <row r="1482" spans="1:9">
      <c r="A1482" s="1049">
        <v>41429</v>
      </c>
      <c r="B1482" s="1060">
        <v>30</v>
      </c>
      <c r="C1482" s="1051" t="s">
        <v>1087</v>
      </c>
      <c r="D1482" s="1052" t="s">
        <v>1088</v>
      </c>
      <c r="F1482" s="1057">
        <v>0</v>
      </c>
      <c r="G1482" s="1052"/>
      <c r="H1482" s="1053"/>
      <c r="I1482" s="1052"/>
    </row>
    <row r="1483" spans="1:9">
      <c r="A1483" s="1049">
        <v>41429</v>
      </c>
      <c r="B1483" s="1060">
        <v>170</v>
      </c>
      <c r="C1483" s="1051" t="s">
        <v>246</v>
      </c>
      <c r="D1483" s="1052" t="s">
        <v>788</v>
      </c>
      <c r="F1483" s="1057" t="s">
        <v>339</v>
      </c>
      <c r="G1483" s="1052"/>
      <c r="H1483" s="1053"/>
      <c r="I1483" s="1052"/>
    </row>
    <row r="1484" spans="1:9">
      <c r="A1484" s="1049">
        <v>41430</v>
      </c>
      <c r="B1484" s="1060">
        <v>100</v>
      </c>
      <c r="C1484" s="1051" t="s">
        <v>246</v>
      </c>
      <c r="D1484" s="1052" t="s">
        <v>1000</v>
      </c>
      <c r="F1484" s="1057">
        <v>0</v>
      </c>
      <c r="G1484" s="1052"/>
      <c r="H1484" s="1053"/>
      <c r="I1484" s="1052"/>
    </row>
    <row r="1485" spans="1:9">
      <c r="A1485" s="1049">
        <v>41430</v>
      </c>
      <c r="B1485" s="1060">
        <v>6</v>
      </c>
      <c r="C1485" s="1051" t="s">
        <v>246</v>
      </c>
      <c r="D1485" s="1052" t="s">
        <v>310</v>
      </c>
      <c r="F1485" s="1057" t="s">
        <v>339</v>
      </c>
      <c r="G1485" s="1052"/>
      <c r="H1485" s="1053"/>
      <c r="I1485" s="1052"/>
    </row>
    <row r="1486" spans="1:9">
      <c r="A1486" s="1049">
        <v>41430</v>
      </c>
      <c r="B1486" s="1060">
        <v>15</v>
      </c>
      <c r="C1486" s="1051" t="s">
        <v>246</v>
      </c>
      <c r="D1486" s="1052" t="s">
        <v>306</v>
      </c>
      <c r="F1486" s="1057" t="s">
        <v>339</v>
      </c>
      <c r="G1486" s="1052"/>
      <c r="H1486" s="1053"/>
      <c r="I1486" s="1052"/>
    </row>
    <row r="1487" spans="1:9">
      <c r="A1487" s="1049">
        <v>41430</v>
      </c>
      <c r="B1487" s="1060">
        <v>5</v>
      </c>
      <c r="C1487" s="1051" t="s">
        <v>246</v>
      </c>
      <c r="D1487" s="1052" t="s">
        <v>318</v>
      </c>
      <c r="F1487" s="1057" t="s">
        <v>339</v>
      </c>
      <c r="G1487" s="1052"/>
      <c r="H1487" s="1053"/>
      <c r="I1487" s="1052"/>
    </row>
    <row r="1488" spans="1:9">
      <c r="A1488" s="1049">
        <v>41431</v>
      </c>
      <c r="B1488" s="1060">
        <v>15</v>
      </c>
      <c r="C1488" s="1051" t="s">
        <v>1087</v>
      </c>
      <c r="D1488" s="1052" t="s">
        <v>1088</v>
      </c>
      <c r="F1488" s="1057">
        <v>0</v>
      </c>
      <c r="G1488" s="1052"/>
      <c r="H1488" s="1053"/>
      <c r="I1488" s="1052"/>
    </row>
    <row r="1489" spans="1:9">
      <c r="A1489" s="1049">
        <v>41431</v>
      </c>
      <c r="B1489" s="1060">
        <v>50</v>
      </c>
      <c r="C1489" s="1051" t="s">
        <v>1087</v>
      </c>
      <c r="D1489" s="1052" t="s">
        <v>1089</v>
      </c>
      <c r="F1489" s="1057">
        <v>0</v>
      </c>
      <c r="G1489" s="1052"/>
      <c r="H1489" s="1053"/>
      <c r="I1489" s="1052"/>
    </row>
    <row r="1490" spans="1:9">
      <c r="A1490" s="1049">
        <v>41431</v>
      </c>
      <c r="B1490" s="1060">
        <v>39.200000000000003</v>
      </c>
      <c r="C1490" s="1051" t="s">
        <v>246</v>
      </c>
      <c r="D1490" s="1052" t="s">
        <v>429</v>
      </c>
      <c r="F1490" s="1057">
        <v>0</v>
      </c>
      <c r="G1490" s="1052"/>
      <c r="H1490" s="1053"/>
      <c r="I1490" s="1052"/>
    </row>
    <row r="1491" spans="1:9">
      <c r="A1491" s="1049">
        <v>41431</v>
      </c>
      <c r="B1491" s="1060">
        <v>10</v>
      </c>
      <c r="C1491" s="1051" t="s">
        <v>246</v>
      </c>
      <c r="D1491" s="1052" t="s">
        <v>956</v>
      </c>
      <c r="F1491" s="1057" t="s">
        <v>339</v>
      </c>
      <c r="G1491" s="1052"/>
      <c r="H1491" s="1053"/>
      <c r="I1491" s="1052"/>
    </row>
    <row r="1492" spans="1:9">
      <c r="A1492" s="1049">
        <v>41432</v>
      </c>
      <c r="B1492" s="1060">
        <v>40</v>
      </c>
      <c r="C1492" s="1051" t="s">
        <v>246</v>
      </c>
      <c r="D1492" s="1052" t="s">
        <v>1030</v>
      </c>
      <c r="F1492" s="1057" t="s">
        <v>339</v>
      </c>
      <c r="G1492" s="1052"/>
      <c r="H1492" s="1053"/>
      <c r="I1492" s="1052"/>
    </row>
    <row r="1493" spans="1:9">
      <c r="A1493" s="1049">
        <v>41432</v>
      </c>
      <c r="B1493" s="1060">
        <v>110</v>
      </c>
      <c r="C1493" s="1051" t="s">
        <v>246</v>
      </c>
      <c r="D1493" s="1052" t="s">
        <v>967</v>
      </c>
      <c r="F1493" s="1057" t="s">
        <v>339</v>
      </c>
      <c r="G1493" s="1052"/>
      <c r="H1493" s="1053"/>
      <c r="I1493" s="1052"/>
    </row>
    <row r="1494" spans="1:9">
      <c r="A1494" s="1049">
        <v>41432</v>
      </c>
      <c r="B1494" s="1060">
        <v>15</v>
      </c>
      <c r="C1494" s="1051" t="s">
        <v>246</v>
      </c>
      <c r="D1494" s="1052" t="s">
        <v>1190</v>
      </c>
      <c r="F1494" s="1057">
        <v>0</v>
      </c>
      <c r="G1494" s="1052"/>
      <c r="H1494" s="1053"/>
      <c r="I1494" s="1052"/>
    </row>
    <row r="1495" spans="1:9">
      <c r="A1495" s="1049">
        <v>41435</v>
      </c>
      <c r="B1495" s="1060">
        <v>40</v>
      </c>
      <c r="C1495" s="1051" t="s">
        <v>1087</v>
      </c>
      <c r="D1495" s="1052" t="s">
        <v>1088</v>
      </c>
      <c r="F1495" s="1057">
        <v>0</v>
      </c>
      <c r="G1495" s="1052"/>
      <c r="H1495" s="1053"/>
      <c r="I1495" s="1052"/>
    </row>
    <row r="1496" spans="1:9">
      <c r="A1496" s="1049">
        <v>41435</v>
      </c>
      <c r="B1496" s="1060">
        <v>20</v>
      </c>
      <c r="C1496" s="1051" t="s">
        <v>1087</v>
      </c>
      <c r="D1496" s="1052" t="s">
        <v>1096</v>
      </c>
      <c r="F1496" s="1057">
        <v>0</v>
      </c>
      <c r="G1496" s="1052"/>
      <c r="H1496" s="1053"/>
      <c r="I1496" s="1052"/>
    </row>
    <row r="1497" spans="1:9">
      <c r="A1497" s="1049">
        <v>41435</v>
      </c>
      <c r="B1497" s="1060">
        <v>230</v>
      </c>
      <c r="C1497" s="1051" t="s">
        <v>246</v>
      </c>
      <c r="D1497" s="1052" t="s">
        <v>920</v>
      </c>
      <c r="F1497" s="1057" t="s">
        <v>339</v>
      </c>
      <c r="G1497" s="1052"/>
      <c r="H1497" s="1053"/>
      <c r="I1497" s="1052"/>
    </row>
    <row r="1498" spans="1:9">
      <c r="A1498" s="1049">
        <v>41435</v>
      </c>
      <c r="B1498" s="1060">
        <v>200</v>
      </c>
      <c r="C1498" s="1051" t="s">
        <v>246</v>
      </c>
      <c r="D1498" s="1052" t="s">
        <v>1091</v>
      </c>
      <c r="F1498" s="1057" t="s">
        <v>339</v>
      </c>
      <c r="G1498" s="1052"/>
      <c r="H1498" s="1053"/>
      <c r="I1498" s="1052"/>
    </row>
    <row r="1499" spans="1:9">
      <c r="A1499" s="1049">
        <v>41435</v>
      </c>
      <c r="B1499" s="1060">
        <v>150</v>
      </c>
      <c r="C1499" s="1051" t="s">
        <v>246</v>
      </c>
      <c r="D1499" s="1052" t="s">
        <v>357</v>
      </c>
      <c r="F1499" s="1057" t="s">
        <v>339</v>
      </c>
      <c r="G1499" s="1052"/>
      <c r="H1499" s="1053"/>
      <c r="I1499" s="1052"/>
    </row>
    <row r="1500" spans="1:9">
      <c r="A1500" s="1049">
        <v>41435</v>
      </c>
      <c r="B1500" s="1060">
        <v>108.55</v>
      </c>
      <c r="C1500" s="1051" t="s">
        <v>246</v>
      </c>
      <c r="D1500" s="1052" t="s">
        <v>1191</v>
      </c>
      <c r="F1500" s="1057">
        <v>0</v>
      </c>
      <c r="G1500" s="1052"/>
      <c r="H1500" s="1053"/>
      <c r="I1500" s="1052"/>
    </row>
    <row r="1501" spans="1:9">
      <c r="A1501" s="1049">
        <v>41439</v>
      </c>
      <c r="B1501" s="1060">
        <v>20</v>
      </c>
      <c r="C1501" s="1051" t="s">
        <v>1087</v>
      </c>
      <c r="D1501" s="1052" t="s">
        <v>1092</v>
      </c>
      <c r="F1501" s="1057">
        <v>0</v>
      </c>
      <c r="G1501" s="1052"/>
      <c r="H1501" s="1053"/>
      <c r="I1501" s="1052"/>
    </row>
    <row r="1502" spans="1:9">
      <c r="A1502" s="1049">
        <v>41439</v>
      </c>
      <c r="B1502" s="1060">
        <v>100</v>
      </c>
      <c r="C1502" s="1051" t="s">
        <v>246</v>
      </c>
      <c r="D1502" s="1052" t="s">
        <v>358</v>
      </c>
      <c r="F1502" s="1057" t="s">
        <v>339</v>
      </c>
      <c r="G1502" s="1052"/>
      <c r="H1502" s="1053"/>
      <c r="I1502" s="1052"/>
    </row>
    <row r="1503" spans="1:9">
      <c r="A1503" s="1049">
        <v>41439</v>
      </c>
      <c r="B1503" s="1060">
        <v>7</v>
      </c>
      <c r="C1503" s="1051" t="s">
        <v>246</v>
      </c>
      <c r="D1503" s="1052" t="s">
        <v>1032</v>
      </c>
      <c r="F1503" s="1057" t="s">
        <v>339</v>
      </c>
      <c r="G1503" s="1052"/>
      <c r="H1503" s="1053"/>
      <c r="I1503" s="1052"/>
    </row>
    <row r="1504" spans="1:9">
      <c r="A1504" s="1049">
        <v>41442</v>
      </c>
      <c r="B1504" s="1060">
        <v>15</v>
      </c>
      <c r="C1504" s="1051">
        <v>103616</v>
      </c>
      <c r="D1504" s="1052" t="s">
        <v>1086</v>
      </c>
      <c r="F1504" s="1057">
        <v>0</v>
      </c>
      <c r="G1504" s="1052"/>
      <c r="H1504" s="1053"/>
      <c r="I1504" s="1052"/>
    </row>
    <row r="1505" spans="1:9">
      <c r="A1505" s="1049">
        <v>41442</v>
      </c>
      <c r="B1505" s="1060">
        <v>5</v>
      </c>
      <c r="C1505" s="1051" t="s">
        <v>246</v>
      </c>
      <c r="D1505" s="1052" t="s">
        <v>968</v>
      </c>
      <c r="F1505" s="1057" t="s">
        <v>339</v>
      </c>
      <c r="G1505" s="1052"/>
      <c r="H1505" s="1053"/>
      <c r="I1505" s="1052"/>
    </row>
    <row r="1506" spans="1:9">
      <c r="A1506" s="1049">
        <v>41442</v>
      </c>
      <c r="B1506" s="1060">
        <v>100</v>
      </c>
      <c r="C1506" s="1051" t="s">
        <v>246</v>
      </c>
      <c r="D1506" s="1052" t="s">
        <v>292</v>
      </c>
      <c r="F1506" s="1057" t="s">
        <v>339</v>
      </c>
      <c r="G1506" s="1052"/>
      <c r="H1506" s="1053"/>
      <c r="I1506" s="1052"/>
    </row>
    <row r="1507" spans="1:9">
      <c r="A1507" s="1049">
        <v>41442</v>
      </c>
      <c r="B1507" s="1060">
        <v>100</v>
      </c>
      <c r="C1507" s="1051" t="s">
        <v>246</v>
      </c>
      <c r="D1507" s="1052" t="s">
        <v>259</v>
      </c>
      <c r="F1507" s="1057" t="s">
        <v>339</v>
      </c>
      <c r="G1507" s="1052"/>
      <c r="H1507" s="1053"/>
      <c r="I1507" s="1052"/>
    </row>
    <row r="1508" spans="1:9">
      <c r="A1508" s="1049">
        <v>41442</v>
      </c>
      <c r="B1508" s="1060">
        <v>80</v>
      </c>
      <c r="C1508" s="1051" t="s">
        <v>246</v>
      </c>
      <c r="D1508" s="1052" t="s">
        <v>1044</v>
      </c>
      <c r="F1508" s="1057">
        <v>0</v>
      </c>
      <c r="G1508" s="1052"/>
      <c r="H1508" s="1053"/>
      <c r="I1508" s="1052"/>
    </row>
    <row r="1509" spans="1:9">
      <c r="A1509" s="1049">
        <v>41442</v>
      </c>
      <c r="B1509" s="1060">
        <v>140</v>
      </c>
      <c r="C1509" s="1051" t="s">
        <v>246</v>
      </c>
      <c r="D1509" s="1052" t="s">
        <v>327</v>
      </c>
      <c r="F1509" s="1057" t="s">
        <v>339</v>
      </c>
      <c r="G1509" s="1052"/>
      <c r="H1509" s="1053"/>
      <c r="I1509" s="1052"/>
    </row>
    <row r="1510" spans="1:9">
      <c r="A1510" s="1049">
        <v>41442</v>
      </c>
      <c r="B1510" s="1060">
        <v>135</v>
      </c>
      <c r="C1510" s="1051" t="s">
        <v>246</v>
      </c>
      <c r="D1510" s="1052" t="s">
        <v>769</v>
      </c>
      <c r="F1510" s="1057">
        <v>0</v>
      </c>
      <c r="G1510" s="1052"/>
      <c r="H1510" s="1053"/>
      <c r="I1510" s="1052"/>
    </row>
    <row r="1511" spans="1:9">
      <c r="A1511" s="1049">
        <v>41442</v>
      </c>
      <c r="B1511" s="1060">
        <v>200</v>
      </c>
      <c r="C1511" s="1051" t="s">
        <v>246</v>
      </c>
      <c r="D1511" s="1052" t="s">
        <v>450</v>
      </c>
      <c r="F1511" s="1057" t="s">
        <v>339</v>
      </c>
      <c r="G1511" s="1052"/>
      <c r="H1511" s="1053"/>
      <c r="I1511" s="1052"/>
    </row>
    <row r="1512" spans="1:9">
      <c r="A1512" s="1049">
        <v>41442</v>
      </c>
      <c r="B1512" s="1060">
        <v>7</v>
      </c>
      <c r="C1512" s="1051" t="s">
        <v>246</v>
      </c>
      <c r="D1512" s="1052" t="s">
        <v>976</v>
      </c>
      <c r="F1512" s="1057">
        <v>0</v>
      </c>
      <c r="G1512" s="1052"/>
      <c r="H1512" s="1053"/>
      <c r="I1512" s="1052"/>
    </row>
    <row r="1513" spans="1:9">
      <c r="A1513" s="1049">
        <v>41442</v>
      </c>
      <c r="B1513" s="1060">
        <v>1</v>
      </c>
      <c r="C1513" s="1051" t="s">
        <v>246</v>
      </c>
      <c r="D1513" s="1052" t="s">
        <v>785</v>
      </c>
      <c r="F1513" s="1057" t="s">
        <v>339</v>
      </c>
      <c r="G1513" s="1052"/>
      <c r="H1513" s="1053"/>
      <c r="I1513" s="1052"/>
    </row>
    <row r="1514" spans="1:9">
      <c r="A1514" s="1049">
        <v>41443</v>
      </c>
      <c r="B1514" s="1060">
        <v>8.35</v>
      </c>
      <c r="C1514" s="1051" t="s">
        <v>246</v>
      </c>
      <c r="D1514" s="1052" t="s">
        <v>1107</v>
      </c>
      <c r="F1514" s="1057">
        <v>0</v>
      </c>
      <c r="G1514" s="1052"/>
      <c r="H1514" s="1053"/>
      <c r="I1514" s="1052"/>
    </row>
    <row r="1515" spans="1:9">
      <c r="A1515" s="1049">
        <v>41444</v>
      </c>
      <c r="B1515" s="1060">
        <v>594</v>
      </c>
      <c r="C1515" s="1051" t="s">
        <v>246</v>
      </c>
      <c r="D1515" s="1052" t="s">
        <v>1061</v>
      </c>
      <c r="F1515" s="1057">
        <v>0</v>
      </c>
      <c r="G1515" s="1052"/>
      <c r="H1515" s="1053"/>
      <c r="I1515" s="1052"/>
    </row>
    <row r="1516" spans="1:9">
      <c r="A1516" s="1049">
        <v>41444</v>
      </c>
      <c r="B1516" s="1060">
        <v>40</v>
      </c>
      <c r="C1516" s="1051" t="s">
        <v>246</v>
      </c>
      <c r="D1516" s="1052" t="s">
        <v>400</v>
      </c>
      <c r="F1516" s="1057" t="s">
        <v>339</v>
      </c>
      <c r="G1516" s="1052"/>
      <c r="H1516" s="1053"/>
      <c r="I1516" s="1052"/>
    </row>
    <row r="1517" spans="1:9">
      <c r="A1517" s="1049">
        <v>41444</v>
      </c>
      <c r="B1517" s="1060">
        <v>5</v>
      </c>
      <c r="C1517" s="1051" t="s">
        <v>246</v>
      </c>
      <c r="D1517" s="1052" t="s">
        <v>1192</v>
      </c>
      <c r="F1517" s="1057">
        <v>0</v>
      </c>
      <c r="G1517" s="1052"/>
      <c r="H1517" s="1053"/>
      <c r="I1517" s="1052"/>
    </row>
    <row r="1518" spans="1:9">
      <c r="A1518" s="1049">
        <v>41445</v>
      </c>
      <c r="B1518" s="1060">
        <v>20</v>
      </c>
      <c r="C1518" s="1051" t="s">
        <v>1087</v>
      </c>
      <c r="D1518" s="1052" t="s">
        <v>1098</v>
      </c>
      <c r="F1518" s="1057">
        <v>0</v>
      </c>
      <c r="G1518" s="1052"/>
      <c r="H1518" s="1053"/>
      <c r="I1518" s="1052"/>
    </row>
    <row r="1519" spans="1:9">
      <c r="A1519" s="1049">
        <v>41445</v>
      </c>
      <c r="B1519" s="1060">
        <v>10</v>
      </c>
      <c r="C1519" s="1051" t="s">
        <v>246</v>
      </c>
      <c r="D1519" s="1052" t="s">
        <v>436</v>
      </c>
      <c r="F1519" s="1057">
        <v>0</v>
      </c>
      <c r="G1519" s="1052"/>
      <c r="H1519" s="1053"/>
      <c r="I1519" s="1052"/>
    </row>
    <row r="1520" spans="1:9">
      <c r="A1520" s="1049">
        <v>41446</v>
      </c>
      <c r="B1520" s="1060">
        <v>100</v>
      </c>
      <c r="C1520" s="1051" t="s">
        <v>1087</v>
      </c>
      <c r="D1520" s="1052" t="s">
        <v>1093</v>
      </c>
      <c r="F1520" s="1057">
        <v>0</v>
      </c>
      <c r="G1520" s="1052"/>
      <c r="H1520" s="1053"/>
      <c r="I1520" s="1052"/>
    </row>
    <row r="1521" spans="1:9">
      <c r="A1521" s="1049">
        <v>41446</v>
      </c>
      <c r="B1521" s="1060">
        <v>40</v>
      </c>
      <c r="C1521" s="1051" t="s">
        <v>246</v>
      </c>
      <c r="D1521" s="1052" t="s">
        <v>261</v>
      </c>
      <c r="F1521" s="1057" t="s">
        <v>339</v>
      </c>
      <c r="G1521" s="1052"/>
      <c r="H1521" s="1053"/>
      <c r="I1521" s="1052"/>
    </row>
    <row r="1522" spans="1:9">
      <c r="A1522" s="1049">
        <v>41446</v>
      </c>
      <c r="B1522" s="1060">
        <v>12</v>
      </c>
      <c r="C1522" s="1051" t="s">
        <v>246</v>
      </c>
      <c r="D1522" s="1052" t="s">
        <v>294</v>
      </c>
      <c r="F1522" s="1057" t="s">
        <v>339</v>
      </c>
      <c r="G1522" s="1052"/>
      <c r="H1522" s="1053"/>
      <c r="I1522" s="1052"/>
    </row>
    <row r="1523" spans="1:9">
      <c r="A1523" s="1049">
        <v>41446</v>
      </c>
      <c r="B1523" s="1060">
        <v>177</v>
      </c>
      <c r="C1523" s="1051" t="s">
        <v>246</v>
      </c>
      <c r="D1523" s="1052" t="s">
        <v>355</v>
      </c>
      <c r="F1523" s="1057" t="s">
        <v>339</v>
      </c>
      <c r="G1523" s="1052"/>
      <c r="H1523" s="1053"/>
      <c r="I1523" s="1052"/>
    </row>
    <row r="1524" spans="1:9">
      <c r="A1524" s="1049">
        <v>41446</v>
      </c>
      <c r="B1524" s="1060">
        <v>5</v>
      </c>
      <c r="C1524" s="1051" t="s">
        <v>246</v>
      </c>
      <c r="D1524" s="1052" t="s">
        <v>773</v>
      </c>
      <c r="F1524" s="1057">
        <v>0</v>
      </c>
      <c r="G1524" s="1052"/>
      <c r="H1524" s="1053"/>
      <c r="I1524" s="1052"/>
    </row>
    <row r="1525" spans="1:9">
      <c r="A1525" s="1049">
        <v>41449</v>
      </c>
      <c r="B1525" s="1060">
        <v>258</v>
      </c>
      <c r="C1525" s="1051" t="s">
        <v>246</v>
      </c>
      <c r="D1525" s="1052" t="s">
        <v>355</v>
      </c>
      <c r="F1525" s="1057" t="s">
        <v>339</v>
      </c>
      <c r="G1525" s="1052"/>
      <c r="H1525" s="1053"/>
      <c r="I1525" s="1052"/>
    </row>
    <row r="1526" spans="1:9">
      <c r="A1526" s="1049">
        <v>41449</v>
      </c>
      <c r="B1526" s="1060">
        <v>15</v>
      </c>
      <c r="C1526" s="1051" t="s">
        <v>246</v>
      </c>
      <c r="D1526" s="1052" t="s">
        <v>1120</v>
      </c>
      <c r="F1526" s="1057">
        <v>0</v>
      </c>
      <c r="G1526" s="1052"/>
      <c r="H1526" s="1053"/>
      <c r="I1526" s="1052"/>
    </row>
    <row r="1527" spans="1:9">
      <c r="A1527" s="1049">
        <v>41450</v>
      </c>
      <c r="B1527" s="1060">
        <v>3</v>
      </c>
      <c r="C1527" s="1051" t="s">
        <v>246</v>
      </c>
      <c r="D1527" s="1052" t="s">
        <v>363</v>
      </c>
      <c r="F1527" s="1057" t="s">
        <v>339</v>
      </c>
      <c r="G1527" s="1052"/>
      <c r="H1527" s="1053"/>
      <c r="I1527" s="1052"/>
    </row>
    <row r="1528" spans="1:9">
      <c r="A1528" s="1049">
        <v>41450</v>
      </c>
      <c r="B1528" s="1060">
        <v>3</v>
      </c>
      <c r="C1528" s="1051" t="s">
        <v>246</v>
      </c>
      <c r="D1528" s="1052" t="s">
        <v>363</v>
      </c>
      <c r="F1528" s="1057" t="s">
        <v>339</v>
      </c>
      <c r="G1528" s="1052"/>
      <c r="H1528" s="1053"/>
      <c r="I1528" s="1052"/>
    </row>
    <row r="1529" spans="1:9">
      <c r="A1529" s="1049">
        <v>41450</v>
      </c>
      <c r="B1529" s="1060">
        <v>10</v>
      </c>
      <c r="C1529" s="1051" t="s">
        <v>246</v>
      </c>
      <c r="D1529" s="1052" t="s">
        <v>302</v>
      </c>
      <c r="F1529" s="1057">
        <v>0</v>
      </c>
      <c r="G1529" s="1052"/>
      <c r="H1529" s="1053"/>
      <c r="I1529" s="1052"/>
    </row>
    <row r="1530" spans="1:9">
      <c r="A1530" s="1049">
        <v>41451</v>
      </c>
      <c r="B1530" s="1060">
        <v>15</v>
      </c>
      <c r="C1530" s="1051" t="s">
        <v>246</v>
      </c>
      <c r="D1530" s="1052" t="s">
        <v>858</v>
      </c>
      <c r="F1530" s="1057" t="s">
        <v>339</v>
      </c>
      <c r="G1530" s="1052"/>
      <c r="H1530" s="1053"/>
      <c r="I1530" s="1052"/>
    </row>
    <row r="1531" spans="1:9">
      <c r="A1531" s="1049">
        <v>41452</v>
      </c>
      <c r="B1531" s="1060">
        <v>2988.11</v>
      </c>
      <c r="C1531" s="1051" t="s">
        <v>246</v>
      </c>
      <c r="D1531" s="1052" t="s">
        <v>269</v>
      </c>
      <c r="F1531" s="1057">
        <v>0</v>
      </c>
      <c r="G1531" s="1052"/>
      <c r="H1531" s="1053"/>
      <c r="I1531" s="1052"/>
    </row>
    <row r="1532" spans="1:9">
      <c r="A1532" s="1049">
        <v>41452</v>
      </c>
      <c r="B1532" s="1060">
        <v>50</v>
      </c>
      <c r="C1532" s="1051" t="s">
        <v>246</v>
      </c>
      <c r="D1532" s="1052" t="s">
        <v>1017</v>
      </c>
      <c r="F1532" s="1057" t="s">
        <v>339</v>
      </c>
      <c r="G1532" s="1052"/>
      <c r="H1532" s="1053"/>
      <c r="I1532" s="1052"/>
    </row>
    <row r="1533" spans="1:9">
      <c r="A1533" s="1049">
        <v>41453</v>
      </c>
      <c r="B1533" s="1060">
        <v>999.11</v>
      </c>
      <c r="C1533" s="1051" t="s">
        <v>246</v>
      </c>
      <c r="D1533" s="1052" t="s">
        <v>1061</v>
      </c>
      <c r="F1533" s="1057">
        <v>0</v>
      </c>
      <c r="G1533" s="1052"/>
      <c r="H1533" s="1053"/>
      <c r="I1533" s="1052"/>
    </row>
    <row r="1534" spans="1:9">
      <c r="A1534" s="1049">
        <v>41453</v>
      </c>
      <c r="B1534" s="1060">
        <v>74.92</v>
      </c>
      <c r="C1534" s="1051" t="s">
        <v>246</v>
      </c>
      <c r="D1534" s="1052" t="s">
        <v>1061</v>
      </c>
      <c r="F1534" s="1057">
        <v>0</v>
      </c>
      <c r="G1534" s="1052"/>
      <c r="H1534" s="1053"/>
      <c r="I1534" s="1052"/>
    </row>
    <row r="1535" spans="1:9">
      <c r="A1535" s="1049">
        <v>41453</v>
      </c>
      <c r="B1535" s="1060">
        <v>80</v>
      </c>
      <c r="C1535" s="1051" t="s">
        <v>246</v>
      </c>
      <c r="D1535" s="1052" t="s">
        <v>330</v>
      </c>
      <c r="F1535" s="1057" t="s">
        <v>339</v>
      </c>
      <c r="G1535" s="1052"/>
      <c r="H1535" s="1053"/>
      <c r="I1535" s="1052"/>
    </row>
    <row r="1536" spans="1:9">
      <c r="A1536" s="1049">
        <v>41453</v>
      </c>
      <c r="B1536" s="1060">
        <v>3</v>
      </c>
      <c r="C1536" s="1051" t="s">
        <v>246</v>
      </c>
      <c r="D1536" s="1052" t="s">
        <v>1004</v>
      </c>
      <c r="F1536" s="1057">
        <v>0</v>
      </c>
      <c r="G1536" s="1052"/>
      <c r="H1536" s="1053"/>
      <c r="I1536" s="1052"/>
    </row>
    <row r="1537" spans="1:9">
      <c r="A1537" s="1049">
        <v>41453</v>
      </c>
      <c r="B1537" s="1060">
        <v>20</v>
      </c>
      <c r="C1537" s="1051" t="s">
        <v>246</v>
      </c>
      <c r="D1537" s="1052" t="s">
        <v>1121</v>
      </c>
      <c r="F1537" s="1057">
        <v>0</v>
      </c>
      <c r="G1537" s="1052"/>
      <c r="H1537" s="1053"/>
      <c r="I1537" s="1052"/>
    </row>
    <row r="1538" spans="1:9">
      <c r="A1538" s="1049">
        <v>41456</v>
      </c>
      <c r="B1538" s="1060">
        <v>25</v>
      </c>
      <c r="C1538" s="1051" t="s">
        <v>246</v>
      </c>
      <c r="D1538" s="1052" t="s">
        <v>379</v>
      </c>
      <c r="F1538" s="1057" t="s">
        <v>339</v>
      </c>
      <c r="G1538" s="1052"/>
      <c r="H1538" s="1053"/>
      <c r="I1538" s="1052"/>
    </row>
    <row r="1539" spans="1:9">
      <c r="A1539" s="1049">
        <v>41456</v>
      </c>
      <c r="B1539" s="1060">
        <v>40</v>
      </c>
      <c r="C1539" s="1051" t="s">
        <v>246</v>
      </c>
      <c r="D1539" s="1052" t="s">
        <v>774</v>
      </c>
      <c r="F1539" s="1057" t="s">
        <v>339</v>
      </c>
      <c r="G1539" s="1052"/>
      <c r="H1539" s="1053"/>
      <c r="I1539" s="1052"/>
    </row>
    <row r="1540" spans="1:9">
      <c r="A1540" s="1049">
        <v>41456</v>
      </c>
      <c r="B1540" s="1060">
        <v>100</v>
      </c>
      <c r="C1540" s="1051" t="s">
        <v>246</v>
      </c>
      <c r="D1540" s="1052" t="s">
        <v>267</v>
      </c>
      <c r="F1540" s="1057">
        <v>0</v>
      </c>
      <c r="G1540" s="1052"/>
      <c r="H1540" s="1053"/>
      <c r="I1540" s="1052"/>
    </row>
    <row r="1541" spans="1:9">
      <c r="A1541" s="1049">
        <v>41456</v>
      </c>
      <c r="B1541" s="1060">
        <v>10</v>
      </c>
      <c r="C1541" s="1051" t="s">
        <v>246</v>
      </c>
      <c r="D1541" s="1052" t="s">
        <v>791</v>
      </c>
      <c r="F1541" s="1057" t="s">
        <v>339</v>
      </c>
      <c r="G1541" s="1052"/>
      <c r="H1541" s="1053"/>
      <c r="I1541" s="1052"/>
    </row>
    <row r="1542" spans="1:9">
      <c r="A1542" s="1049">
        <v>41456</v>
      </c>
      <c r="B1542" s="1060">
        <v>10</v>
      </c>
      <c r="C1542" s="1051" t="s">
        <v>246</v>
      </c>
      <c r="D1542" s="1052" t="s">
        <v>338</v>
      </c>
      <c r="F1542" s="1057" t="s">
        <v>339</v>
      </c>
      <c r="G1542" s="1052"/>
      <c r="H1542" s="1053"/>
      <c r="I1542" s="1052"/>
    </row>
    <row r="1543" spans="1:9">
      <c r="A1543" s="1049">
        <v>41456</v>
      </c>
      <c r="B1543" s="1060">
        <v>25</v>
      </c>
      <c r="C1543" s="1051" t="s">
        <v>246</v>
      </c>
      <c r="D1543" s="1052" t="s">
        <v>762</v>
      </c>
      <c r="F1543" s="1057" t="s">
        <v>339</v>
      </c>
      <c r="G1543" s="1052"/>
      <c r="H1543" s="1053"/>
      <c r="I1543" s="1052"/>
    </row>
    <row r="1544" spans="1:9">
      <c r="A1544" s="1049">
        <v>41456</v>
      </c>
      <c r="B1544" s="1060">
        <v>577.80999999999995</v>
      </c>
      <c r="C1544" s="1051" t="s">
        <v>246</v>
      </c>
      <c r="D1544" s="1052" t="s">
        <v>1193</v>
      </c>
      <c r="F1544" s="1057">
        <v>0</v>
      </c>
      <c r="G1544" s="1052"/>
      <c r="H1544" s="1053"/>
      <c r="I1544" s="1052"/>
    </row>
    <row r="1545" spans="1:9">
      <c r="A1545" s="1049">
        <v>41456</v>
      </c>
      <c r="B1545" s="1060">
        <v>1000</v>
      </c>
      <c r="C1545" s="1051" t="s">
        <v>246</v>
      </c>
      <c r="D1545" s="1052" t="s">
        <v>1194</v>
      </c>
      <c r="F1545" s="1057">
        <v>0</v>
      </c>
      <c r="G1545" s="1052"/>
      <c r="H1545" s="1053"/>
      <c r="I1545" s="1052"/>
    </row>
    <row r="1546" spans="1:9">
      <c r="A1546" s="1049">
        <v>41456</v>
      </c>
      <c r="B1546" s="1060">
        <v>5</v>
      </c>
      <c r="C1546" s="1051" t="s">
        <v>246</v>
      </c>
      <c r="D1546" s="1052" t="s">
        <v>1029</v>
      </c>
      <c r="F1546" s="1057" t="s">
        <v>339</v>
      </c>
      <c r="G1546" s="1052"/>
      <c r="H1546" s="1053"/>
      <c r="I1546" s="1052"/>
    </row>
    <row r="1547" spans="1:9">
      <c r="A1547" s="1049">
        <v>41456</v>
      </c>
      <c r="B1547" s="1060">
        <v>10</v>
      </c>
      <c r="C1547" s="1051" t="s">
        <v>246</v>
      </c>
      <c r="D1547" s="1052" t="s">
        <v>994</v>
      </c>
      <c r="F1547" s="1057" t="s">
        <v>339</v>
      </c>
      <c r="G1547" s="1052"/>
      <c r="H1547" s="1053"/>
      <c r="I1547" s="1052"/>
    </row>
    <row r="1548" spans="1:9">
      <c r="A1548" s="1049">
        <v>41456</v>
      </c>
      <c r="B1548" s="1060">
        <v>25</v>
      </c>
      <c r="C1548" s="1051" t="s">
        <v>246</v>
      </c>
      <c r="D1548" s="1052" t="s">
        <v>1070</v>
      </c>
      <c r="F1548" s="1057" t="s">
        <v>339</v>
      </c>
      <c r="G1548" s="1052"/>
      <c r="H1548" s="1053"/>
      <c r="I1548" s="1052"/>
    </row>
    <row r="1549" spans="1:9">
      <c r="A1549" s="1049">
        <v>41456</v>
      </c>
      <c r="B1549" s="1060">
        <v>180</v>
      </c>
      <c r="C1549" s="1051" t="s">
        <v>246</v>
      </c>
      <c r="D1549" s="1052" t="s">
        <v>783</v>
      </c>
      <c r="F1549" s="1057">
        <v>0</v>
      </c>
      <c r="G1549" s="1052"/>
      <c r="H1549" s="1053"/>
      <c r="I1549" s="1052"/>
    </row>
    <row r="1550" spans="1:9">
      <c r="A1550" s="1049">
        <v>41456</v>
      </c>
      <c r="B1550" s="1060">
        <v>50</v>
      </c>
      <c r="C1550" s="1051" t="s">
        <v>246</v>
      </c>
      <c r="D1550" s="1052" t="s">
        <v>997</v>
      </c>
      <c r="F1550" s="1057" t="s">
        <v>339</v>
      </c>
      <c r="G1550" s="1052"/>
      <c r="H1550" s="1053"/>
      <c r="I1550" s="1052"/>
    </row>
    <row r="1551" spans="1:9">
      <c r="A1551" s="1049">
        <v>41456</v>
      </c>
      <c r="B1551" s="1060">
        <v>10</v>
      </c>
      <c r="C1551" s="1051" t="s">
        <v>246</v>
      </c>
      <c r="D1551" s="1052" t="s">
        <v>1040</v>
      </c>
      <c r="F1551" s="1057" t="s">
        <v>339</v>
      </c>
      <c r="G1551" s="1052"/>
      <c r="H1551" s="1053"/>
      <c r="I1551" s="1052"/>
    </row>
    <row r="1552" spans="1:9">
      <c r="A1552" s="1049">
        <v>41456</v>
      </c>
      <c r="B1552" s="1060">
        <v>50</v>
      </c>
      <c r="C1552" s="1051" t="s">
        <v>246</v>
      </c>
      <c r="D1552" s="1052" t="s">
        <v>998</v>
      </c>
      <c r="F1552" s="1057" t="s">
        <v>339</v>
      </c>
      <c r="G1552" s="1052"/>
      <c r="H1552" s="1053"/>
      <c r="I1552" s="1052"/>
    </row>
    <row r="1553" spans="1:9">
      <c r="A1553" s="1049">
        <v>41456</v>
      </c>
      <c r="B1553" s="1060">
        <v>50</v>
      </c>
      <c r="C1553" s="1051" t="s">
        <v>246</v>
      </c>
      <c r="D1553" s="1052" t="s">
        <v>252</v>
      </c>
      <c r="F1553" s="1057" t="s">
        <v>339</v>
      </c>
      <c r="G1553" s="1052"/>
      <c r="H1553" s="1053"/>
      <c r="I1553" s="1052"/>
    </row>
    <row r="1554" spans="1:9">
      <c r="A1554" s="1049">
        <v>41456</v>
      </c>
      <c r="B1554" s="1060">
        <v>30</v>
      </c>
      <c r="C1554" s="1051" t="s">
        <v>246</v>
      </c>
      <c r="D1554" s="1052" t="s">
        <v>424</v>
      </c>
      <c r="F1554" s="1057" t="s">
        <v>339</v>
      </c>
      <c r="G1554" s="1052"/>
      <c r="H1554" s="1053"/>
      <c r="I1554" s="1052"/>
    </row>
    <row r="1555" spans="1:9">
      <c r="A1555" s="1049">
        <v>41456</v>
      </c>
      <c r="B1555" s="1060">
        <v>10</v>
      </c>
      <c r="C1555" s="1051" t="s">
        <v>246</v>
      </c>
      <c r="D1555" s="1052" t="s">
        <v>1027</v>
      </c>
      <c r="F1555" s="1057" t="s">
        <v>339</v>
      </c>
      <c r="G1555" s="1052"/>
      <c r="H1555" s="1053"/>
      <c r="I1555" s="1052"/>
    </row>
    <row r="1556" spans="1:9">
      <c r="A1556" s="1049">
        <v>41456</v>
      </c>
      <c r="B1556" s="1060">
        <v>15</v>
      </c>
      <c r="C1556" s="1051" t="s">
        <v>246</v>
      </c>
      <c r="D1556" s="1052" t="s">
        <v>280</v>
      </c>
      <c r="F1556" s="1057" t="s">
        <v>339</v>
      </c>
      <c r="G1556" s="1052"/>
      <c r="H1556" s="1053"/>
      <c r="I1556" s="1052"/>
    </row>
    <row r="1557" spans="1:9">
      <c r="A1557" s="1049">
        <v>41456</v>
      </c>
      <c r="B1557" s="1060">
        <v>30</v>
      </c>
      <c r="C1557" s="1051" t="s">
        <v>246</v>
      </c>
      <c r="D1557" s="1052" t="s">
        <v>792</v>
      </c>
      <c r="F1557" s="1057" t="s">
        <v>339</v>
      </c>
      <c r="G1557" s="1052"/>
      <c r="H1557" s="1053"/>
      <c r="I1557" s="1052"/>
    </row>
    <row r="1558" spans="1:9">
      <c r="A1558" s="1049">
        <v>41456</v>
      </c>
      <c r="B1558" s="1060">
        <v>5</v>
      </c>
      <c r="C1558" s="1051" t="s">
        <v>246</v>
      </c>
      <c r="D1558" s="1052" t="s">
        <v>755</v>
      </c>
      <c r="F1558" s="1057" t="s">
        <v>339</v>
      </c>
      <c r="G1558" s="1052"/>
      <c r="H1558" s="1053"/>
      <c r="I1558" s="1052"/>
    </row>
    <row r="1559" spans="1:9">
      <c r="A1559" s="1049">
        <v>41456</v>
      </c>
      <c r="B1559" s="1060">
        <v>15</v>
      </c>
      <c r="C1559" s="1051" t="s">
        <v>246</v>
      </c>
      <c r="D1559" s="1052" t="s">
        <v>248</v>
      </c>
      <c r="F1559" s="1057">
        <v>0</v>
      </c>
      <c r="G1559" s="1052"/>
      <c r="H1559" s="1053"/>
      <c r="I1559" s="1052"/>
    </row>
    <row r="1560" spans="1:9">
      <c r="A1560" s="1049">
        <v>41456</v>
      </c>
      <c r="B1560" s="1060">
        <v>50</v>
      </c>
      <c r="C1560" s="1051" t="s">
        <v>246</v>
      </c>
      <c r="D1560" s="1052" t="s">
        <v>250</v>
      </c>
      <c r="F1560" s="1057">
        <v>0</v>
      </c>
      <c r="G1560" s="1052"/>
      <c r="H1560" s="1053"/>
      <c r="I1560" s="1052"/>
    </row>
    <row r="1561" spans="1:9">
      <c r="A1561" s="1049">
        <v>41456</v>
      </c>
      <c r="B1561" s="1060">
        <v>10</v>
      </c>
      <c r="C1561" s="1051" t="s">
        <v>246</v>
      </c>
      <c r="D1561" s="1052" t="s">
        <v>1001</v>
      </c>
      <c r="F1561" s="1057" t="s">
        <v>339</v>
      </c>
      <c r="G1561" s="1052"/>
      <c r="H1561" s="1053"/>
      <c r="I1561" s="1052"/>
    </row>
    <row r="1562" spans="1:9">
      <c r="A1562" s="1049">
        <v>41456</v>
      </c>
      <c r="B1562" s="1060">
        <v>50</v>
      </c>
      <c r="C1562" s="1051" t="s">
        <v>246</v>
      </c>
      <c r="D1562" s="1052" t="s">
        <v>776</v>
      </c>
      <c r="F1562" s="1057" t="s">
        <v>339</v>
      </c>
      <c r="G1562" s="1052"/>
      <c r="H1562" s="1053"/>
      <c r="I1562" s="1052"/>
    </row>
    <row r="1563" spans="1:9">
      <c r="A1563" s="1049">
        <v>41456</v>
      </c>
      <c r="B1563" s="1060">
        <v>180</v>
      </c>
      <c r="C1563" s="1051" t="s">
        <v>246</v>
      </c>
      <c r="D1563" s="1052" t="s">
        <v>287</v>
      </c>
      <c r="F1563" s="1057" t="s">
        <v>339</v>
      </c>
      <c r="G1563" s="1052"/>
      <c r="H1563" s="1053"/>
      <c r="I1563" s="1052"/>
    </row>
    <row r="1564" spans="1:9">
      <c r="A1564" s="1049">
        <v>41456</v>
      </c>
      <c r="B1564" s="1060">
        <v>261</v>
      </c>
      <c r="C1564" s="1051" t="s">
        <v>246</v>
      </c>
      <c r="D1564" s="1052" t="s">
        <v>344</v>
      </c>
      <c r="F1564" s="1057" t="s">
        <v>339</v>
      </c>
      <c r="G1564" s="1052"/>
      <c r="H1564" s="1053"/>
      <c r="I1564" s="1052"/>
    </row>
    <row r="1565" spans="1:9">
      <c r="A1565" s="1049">
        <v>41456</v>
      </c>
      <c r="B1565" s="1060">
        <v>10</v>
      </c>
      <c r="C1565" s="1051" t="s">
        <v>246</v>
      </c>
      <c r="D1565" s="1052" t="s">
        <v>388</v>
      </c>
      <c r="F1565" s="1057" t="s">
        <v>339</v>
      </c>
      <c r="G1565" s="1052"/>
      <c r="H1565" s="1053"/>
      <c r="I1565" s="1052"/>
    </row>
    <row r="1566" spans="1:9">
      <c r="A1566" s="1049">
        <v>41456</v>
      </c>
      <c r="B1566" s="1060">
        <v>10</v>
      </c>
      <c r="C1566" s="1051" t="s">
        <v>246</v>
      </c>
      <c r="D1566" s="1052" t="s">
        <v>955</v>
      </c>
      <c r="F1566" s="1057">
        <v>0</v>
      </c>
      <c r="G1566" s="1052"/>
      <c r="H1566" s="1053"/>
      <c r="I1566" s="1052"/>
    </row>
    <row r="1567" spans="1:9">
      <c r="A1567" s="1049">
        <v>41456</v>
      </c>
      <c r="B1567" s="1060">
        <v>25</v>
      </c>
      <c r="C1567" s="1051" t="s">
        <v>246</v>
      </c>
      <c r="D1567" s="1052" t="s">
        <v>1159</v>
      </c>
      <c r="F1567" s="1057" t="s">
        <v>339</v>
      </c>
      <c r="G1567" s="1052"/>
      <c r="H1567" s="1053"/>
      <c r="I1567" s="1052"/>
    </row>
    <row r="1568" spans="1:9">
      <c r="A1568" s="1049">
        <v>41456</v>
      </c>
      <c r="B1568" s="1060">
        <v>12.5</v>
      </c>
      <c r="C1568" s="1051" t="s">
        <v>246</v>
      </c>
      <c r="D1568" s="1052" t="s">
        <v>913</v>
      </c>
      <c r="F1568" s="1057" t="s">
        <v>339</v>
      </c>
      <c r="G1568" s="1052"/>
      <c r="H1568" s="1053"/>
      <c r="I1568" s="1052"/>
    </row>
    <row r="1569" spans="1:9">
      <c r="A1569" s="1049">
        <v>41456</v>
      </c>
      <c r="B1569" s="1060">
        <v>20</v>
      </c>
      <c r="C1569" s="1051" t="s">
        <v>246</v>
      </c>
      <c r="D1569" s="1052" t="s">
        <v>952</v>
      </c>
      <c r="F1569" s="1057" t="s">
        <v>339</v>
      </c>
      <c r="G1569" s="1052"/>
      <c r="H1569" s="1053"/>
      <c r="I1569" s="1052"/>
    </row>
    <row r="1570" spans="1:9">
      <c r="A1570" s="1049">
        <v>41456</v>
      </c>
      <c r="B1570" s="1060">
        <v>75</v>
      </c>
      <c r="C1570" s="1051" t="s">
        <v>246</v>
      </c>
      <c r="D1570" s="1052" t="s">
        <v>1003</v>
      </c>
      <c r="F1570" s="1057">
        <v>0</v>
      </c>
      <c r="G1570" s="1052"/>
      <c r="H1570" s="1053"/>
      <c r="I1570" s="1052"/>
    </row>
    <row r="1571" spans="1:9">
      <c r="A1571" s="1049">
        <v>41456</v>
      </c>
      <c r="B1571" s="1060">
        <v>10</v>
      </c>
      <c r="C1571" s="1051" t="s">
        <v>246</v>
      </c>
      <c r="D1571" s="1052" t="s">
        <v>1063</v>
      </c>
      <c r="F1571" s="1057">
        <v>0</v>
      </c>
      <c r="G1571" s="1052"/>
      <c r="H1571" s="1053"/>
      <c r="I1571" s="1052"/>
    </row>
    <row r="1572" spans="1:9">
      <c r="A1572" s="1049">
        <v>41456</v>
      </c>
      <c r="B1572" s="1060">
        <v>25</v>
      </c>
      <c r="C1572" s="1051" t="s">
        <v>246</v>
      </c>
      <c r="D1572" s="1052" t="s">
        <v>402</v>
      </c>
      <c r="F1572" s="1057">
        <v>0</v>
      </c>
      <c r="G1572" s="1052"/>
      <c r="H1572" s="1053"/>
      <c r="I1572" s="1052"/>
    </row>
    <row r="1573" spans="1:9">
      <c r="A1573" s="1049">
        <v>41456</v>
      </c>
      <c r="B1573" s="1060">
        <v>15</v>
      </c>
      <c r="C1573" s="1051" t="s">
        <v>246</v>
      </c>
      <c r="D1573" s="1052" t="s">
        <v>1190</v>
      </c>
      <c r="F1573" s="1057">
        <v>0</v>
      </c>
      <c r="G1573" s="1052"/>
      <c r="H1573" s="1053"/>
      <c r="I1573" s="1052"/>
    </row>
    <row r="1574" spans="1:9">
      <c r="A1574" s="1049">
        <v>41456</v>
      </c>
      <c r="B1574" s="1060">
        <v>10</v>
      </c>
      <c r="C1574" s="1051" t="s">
        <v>246</v>
      </c>
      <c r="D1574" s="1052" t="s">
        <v>772</v>
      </c>
      <c r="F1574" s="1057" t="s">
        <v>339</v>
      </c>
      <c r="G1574" s="1052"/>
      <c r="H1574" s="1053"/>
      <c r="I1574" s="1052"/>
    </row>
    <row r="1575" spans="1:9">
      <c r="A1575" s="1049">
        <v>41456</v>
      </c>
      <c r="B1575" s="1060">
        <v>10</v>
      </c>
      <c r="C1575" s="1051" t="s">
        <v>246</v>
      </c>
      <c r="D1575" s="1052" t="s">
        <v>1195</v>
      </c>
      <c r="F1575" s="1057">
        <v>0</v>
      </c>
      <c r="G1575" s="1052"/>
      <c r="H1575" s="1053"/>
      <c r="I1575" s="1052"/>
    </row>
    <row r="1576" spans="1:9">
      <c r="A1576" s="1049">
        <v>41456</v>
      </c>
      <c r="B1576" s="1060">
        <v>20</v>
      </c>
      <c r="C1576" s="1051" t="s">
        <v>246</v>
      </c>
      <c r="D1576" s="1052" t="s">
        <v>787</v>
      </c>
      <c r="F1576" s="1057" t="s">
        <v>339</v>
      </c>
      <c r="G1576" s="1052"/>
      <c r="H1576" s="1053"/>
      <c r="I1576" s="1052"/>
    </row>
    <row r="1577" spans="1:9">
      <c r="A1577" s="1049">
        <v>41456</v>
      </c>
      <c r="B1577" s="1060">
        <v>10</v>
      </c>
      <c r="C1577" s="1051" t="s">
        <v>246</v>
      </c>
      <c r="D1577" s="1052" t="s">
        <v>996</v>
      </c>
      <c r="F1577" s="1057">
        <v>0</v>
      </c>
      <c r="G1577" s="1052"/>
      <c r="H1577" s="1053"/>
      <c r="I1577" s="1052"/>
    </row>
    <row r="1578" spans="1:9">
      <c r="A1578" s="1049">
        <v>41456</v>
      </c>
      <c r="B1578" s="1060">
        <v>15</v>
      </c>
      <c r="C1578" s="1051" t="s">
        <v>246</v>
      </c>
      <c r="D1578" s="1052" t="s">
        <v>912</v>
      </c>
      <c r="F1578" s="1057">
        <v>0</v>
      </c>
      <c r="G1578" s="1052"/>
      <c r="H1578" s="1053"/>
      <c r="I1578" s="1052"/>
    </row>
    <row r="1579" spans="1:9">
      <c r="A1579" s="1049">
        <v>41456</v>
      </c>
      <c r="B1579" s="1060">
        <v>10</v>
      </c>
      <c r="C1579" s="1051" t="s">
        <v>246</v>
      </c>
      <c r="D1579" s="1052" t="s">
        <v>993</v>
      </c>
      <c r="F1579" s="1057" t="s">
        <v>339</v>
      </c>
      <c r="G1579" s="1052"/>
      <c r="H1579" s="1053"/>
      <c r="I1579" s="1052"/>
    </row>
    <row r="1580" spans="1:9">
      <c r="A1580" s="1049">
        <v>41456</v>
      </c>
      <c r="B1580" s="1060">
        <v>30</v>
      </c>
      <c r="C1580" s="1051" t="s">
        <v>246</v>
      </c>
      <c r="D1580" s="1052" t="s">
        <v>1123</v>
      </c>
      <c r="F1580" s="1057">
        <v>0</v>
      </c>
      <c r="G1580" s="1052"/>
      <c r="H1580" s="1053"/>
      <c r="I1580" s="1052"/>
    </row>
    <row r="1581" spans="1:9">
      <c r="A1581" s="1049">
        <v>41456</v>
      </c>
      <c r="B1581" s="1060">
        <v>15</v>
      </c>
      <c r="C1581" s="1051" t="s">
        <v>246</v>
      </c>
      <c r="D1581" s="1052" t="s">
        <v>753</v>
      </c>
      <c r="F1581" s="1057" t="s">
        <v>339</v>
      </c>
      <c r="G1581" s="1052"/>
      <c r="H1581" s="1053"/>
      <c r="I1581" s="1052"/>
    </row>
    <row r="1582" spans="1:9">
      <c r="A1582" s="1049">
        <v>41456</v>
      </c>
      <c r="B1582" s="1060">
        <v>15</v>
      </c>
      <c r="C1582" s="1051" t="s">
        <v>246</v>
      </c>
      <c r="D1582" s="1052" t="s">
        <v>954</v>
      </c>
      <c r="F1582" s="1057">
        <v>0</v>
      </c>
      <c r="G1582" s="1052"/>
      <c r="H1582" s="1053"/>
      <c r="I1582" s="1052"/>
    </row>
    <row r="1583" spans="1:9">
      <c r="A1583" s="1049">
        <v>41456</v>
      </c>
      <c r="B1583" s="1060">
        <v>25</v>
      </c>
      <c r="C1583" s="1051" t="s">
        <v>246</v>
      </c>
      <c r="D1583" s="1052" t="s">
        <v>995</v>
      </c>
      <c r="F1583" s="1057" t="s">
        <v>339</v>
      </c>
      <c r="G1583" s="1052"/>
      <c r="H1583" s="1053"/>
      <c r="I1583" s="1052"/>
    </row>
    <row r="1584" spans="1:9">
      <c r="A1584" s="1049">
        <v>41456</v>
      </c>
      <c r="B1584" s="1060">
        <v>10</v>
      </c>
      <c r="C1584" s="1051" t="s">
        <v>246</v>
      </c>
      <c r="D1584" s="1052" t="s">
        <v>1005</v>
      </c>
      <c r="F1584" s="1057" t="s">
        <v>339</v>
      </c>
      <c r="G1584" s="1052"/>
      <c r="H1584" s="1053"/>
      <c r="I1584" s="1052"/>
    </row>
    <row r="1585" spans="1:9">
      <c r="A1585" s="1049">
        <v>41456</v>
      </c>
      <c r="B1585" s="1060">
        <v>20</v>
      </c>
      <c r="C1585" s="1051" t="s">
        <v>246</v>
      </c>
      <c r="D1585" s="1052" t="s">
        <v>1028</v>
      </c>
      <c r="F1585" s="1057" t="s">
        <v>339</v>
      </c>
      <c r="G1585" s="1052"/>
      <c r="H1585" s="1053"/>
      <c r="I1585" s="1052"/>
    </row>
    <row r="1586" spans="1:9">
      <c r="A1586" s="1049">
        <v>41456</v>
      </c>
      <c r="B1586" s="1060">
        <v>10</v>
      </c>
      <c r="C1586" s="1051" t="s">
        <v>246</v>
      </c>
      <c r="D1586" s="1052" t="s">
        <v>369</v>
      </c>
      <c r="F1586" s="1057">
        <v>0</v>
      </c>
      <c r="G1586" s="1052"/>
      <c r="H1586" s="1053"/>
      <c r="I1586" s="1052"/>
    </row>
    <row r="1587" spans="1:9">
      <c r="A1587" s="1049">
        <v>41456</v>
      </c>
      <c r="B1587" s="1060">
        <v>10</v>
      </c>
      <c r="C1587" s="1051" t="s">
        <v>246</v>
      </c>
      <c r="D1587" s="1052" t="s">
        <v>367</v>
      </c>
      <c r="F1587" s="1057" t="s">
        <v>339</v>
      </c>
      <c r="G1587" s="1052"/>
      <c r="H1587" s="1053"/>
      <c r="I1587" s="1052"/>
    </row>
    <row r="1588" spans="1:9">
      <c r="A1588" s="1049">
        <v>41456</v>
      </c>
      <c r="B1588" s="1060">
        <v>66</v>
      </c>
      <c r="C1588" s="1051" t="s">
        <v>246</v>
      </c>
      <c r="D1588" s="1052" t="s">
        <v>1069</v>
      </c>
      <c r="F1588" s="1057">
        <v>0</v>
      </c>
      <c r="G1588" s="1052"/>
      <c r="H1588" s="1053"/>
      <c r="I1588" s="1052"/>
    </row>
    <row r="1589" spans="1:9">
      <c r="A1589" s="1049">
        <v>41456</v>
      </c>
      <c r="B1589" s="1060">
        <v>10</v>
      </c>
      <c r="C1589" s="1051" t="s">
        <v>246</v>
      </c>
      <c r="D1589" s="1052" t="s">
        <v>371</v>
      </c>
      <c r="F1589" s="1057" t="s">
        <v>339</v>
      </c>
      <c r="G1589" s="1052"/>
      <c r="H1589" s="1053"/>
      <c r="I1589" s="1052"/>
    </row>
    <row r="1590" spans="1:9">
      <c r="A1590" s="1049">
        <v>41456</v>
      </c>
      <c r="B1590" s="1060">
        <v>200</v>
      </c>
      <c r="C1590" s="1051" t="s">
        <v>246</v>
      </c>
      <c r="D1590" s="1052" t="s">
        <v>911</v>
      </c>
      <c r="F1590" s="1057">
        <v>0</v>
      </c>
      <c r="G1590" s="1052"/>
      <c r="H1590" s="1053"/>
      <c r="I1590" s="1052"/>
    </row>
    <row r="1591" spans="1:9">
      <c r="A1591" s="1049">
        <v>41456</v>
      </c>
      <c r="B1591" s="1060">
        <v>10</v>
      </c>
      <c r="C1591" s="1051" t="s">
        <v>246</v>
      </c>
      <c r="D1591" s="1052" t="s">
        <v>951</v>
      </c>
      <c r="F1591" s="1057" t="s">
        <v>339</v>
      </c>
      <c r="G1591" s="1052"/>
      <c r="H1591" s="1053"/>
      <c r="I1591" s="1052"/>
    </row>
    <row r="1592" spans="1:9">
      <c r="A1592" s="1049">
        <v>41456</v>
      </c>
      <c r="B1592" s="1060">
        <v>30</v>
      </c>
      <c r="C1592" s="1051" t="s">
        <v>246</v>
      </c>
      <c r="D1592" s="1052" t="s">
        <v>751</v>
      </c>
      <c r="F1592" s="1057" t="s">
        <v>339</v>
      </c>
      <c r="G1592" s="1052"/>
      <c r="H1592" s="1053"/>
      <c r="I1592" s="1052"/>
    </row>
    <row r="1593" spans="1:9">
      <c r="A1593" s="1049">
        <v>41456</v>
      </c>
      <c r="B1593" s="1060">
        <v>7</v>
      </c>
      <c r="C1593" s="1051" t="s">
        <v>246</v>
      </c>
      <c r="D1593" s="1052" t="s">
        <v>1196</v>
      </c>
      <c r="F1593" s="1057" t="s">
        <v>339</v>
      </c>
      <c r="G1593" s="1052"/>
      <c r="H1593" s="1053"/>
      <c r="I1593" s="1052"/>
    </row>
    <row r="1594" spans="1:9">
      <c r="A1594" s="1049">
        <v>41456</v>
      </c>
      <c r="B1594" s="1060">
        <v>50</v>
      </c>
      <c r="C1594" s="1051" t="s">
        <v>246</v>
      </c>
      <c r="D1594" s="1052" t="s">
        <v>754</v>
      </c>
      <c r="F1594" s="1057" t="s">
        <v>339</v>
      </c>
      <c r="G1594" s="1052"/>
      <c r="H1594" s="1053"/>
      <c r="I1594" s="1052"/>
    </row>
    <row r="1595" spans="1:9">
      <c r="A1595" s="1049">
        <v>41457</v>
      </c>
      <c r="B1595" s="1060">
        <v>3</v>
      </c>
      <c r="C1595" s="1051" t="s">
        <v>246</v>
      </c>
      <c r="D1595" s="1052" t="s">
        <v>426</v>
      </c>
      <c r="F1595" s="1057">
        <v>0</v>
      </c>
      <c r="G1595" s="1052"/>
      <c r="H1595" s="1053"/>
      <c r="I1595" s="1052"/>
    </row>
    <row r="1596" spans="1:9">
      <c r="A1596" s="1049">
        <v>41457</v>
      </c>
      <c r="B1596" s="1060">
        <v>20</v>
      </c>
      <c r="C1596" s="1051" t="s">
        <v>246</v>
      </c>
      <c r="D1596" s="1052" t="s">
        <v>254</v>
      </c>
      <c r="F1596" s="1057" t="s">
        <v>339</v>
      </c>
      <c r="G1596" s="1052"/>
      <c r="H1596" s="1053"/>
      <c r="I1596" s="1052"/>
    </row>
    <row r="1597" spans="1:9">
      <c r="A1597" s="1049">
        <v>41457</v>
      </c>
      <c r="B1597" s="1060">
        <v>20</v>
      </c>
      <c r="C1597" s="1051" t="s">
        <v>246</v>
      </c>
      <c r="D1597" s="1052" t="s">
        <v>999</v>
      </c>
      <c r="F1597" s="1057" t="s">
        <v>339</v>
      </c>
      <c r="G1597" s="1052"/>
      <c r="H1597" s="1053"/>
      <c r="I1597" s="1052"/>
    </row>
    <row r="1598" spans="1:9">
      <c r="A1598" s="1049">
        <v>41457</v>
      </c>
      <c r="B1598" s="1060">
        <v>10</v>
      </c>
      <c r="C1598" s="1051" t="s">
        <v>246</v>
      </c>
      <c r="D1598" s="1052" t="s">
        <v>781</v>
      </c>
      <c r="F1598" s="1057" t="s">
        <v>339</v>
      </c>
      <c r="G1598" s="1052"/>
      <c r="H1598" s="1053"/>
      <c r="I1598" s="1052"/>
    </row>
    <row r="1599" spans="1:9">
      <c r="A1599" s="1049">
        <v>41457</v>
      </c>
      <c r="B1599" s="1060">
        <v>75</v>
      </c>
      <c r="C1599" s="1051" t="s">
        <v>246</v>
      </c>
      <c r="D1599" s="1052" t="s">
        <v>308</v>
      </c>
      <c r="F1599" s="1057" t="s">
        <v>339</v>
      </c>
      <c r="G1599" s="1052"/>
      <c r="H1599" s="1053"/>
      <c r="I1599" s="1052"/>
    </row>
    <row r="1600" spans="1:9">
      <c r="A1600" s="1049">
        <v>41457</v>
      </c>
      <c r="B1600" s="1060">
        <v>20</v>
      </c>
      <c r="C1600" s="1051" t="s">
        <v>246</v>
      </c>
      <c r="D1600" s="1052" t="s">
        <v>389</v>
      </c>
      <c r="F1600" s="1057">
        <v>0</v>
      </c>
      <c r="G1600" s="1052"/>
      <c r="H1600" s="1053"/>
      <c r="I1600" s="1052"/>
    </row>
    <row r="1601" spans="1:9">
      <c r="A1601" s="1049">
        <v>41457</v>
      </c>
      <c r="B1601" s="1060">
        <v>10</v>
      </c>
      <c r="C1601" s="1051" t="s">
        <v>246</v>
      </c>
      <c r="D1601" s="1052" t="s">
        <v>317</v>
      </c>
      <c r="F1601" s="1057" t="s">
        <v>339</v>
      </c>
      <c r="G1601" s="1052"/>
      <c r="H1601" s="1053"/>
      <c r="I1601" s="1052"/>
    </row>
    <row r="1602" spans="1:9">
      <c r="A1602" s="1049">
        <v>41458</v>
      </c>
      <c r="B1602" s="1060">
        <v>5</v>
      </c>
      <c r="C1602" s="1051" t="s">
        <v>246</v>
      </c>
      <c r="D1602" s="1052" t="s">
        <v>1187</v>
      </c>
      <c r="F1602" s="1057" t="s">
        <v>339</v>
      </c>
      <c r="G1602" s="1052"/>
      <c r="H1602" s="1053"/>
      <c r="I1602" s="1052"/>
    </row>
    <row r="1603" spans="1:9">
      <c r="A1603" s="1049">
        <v>41458</v>
      </c>
      <c r="B1603" s="1060">
        <v>50</v>
      </c>
      <c r="C1603" s="1051" t="s">
        <v>246</v>
      </c>
      <c r="D1603" s="1052" t="s">
        <v>1105</v>
      </c>
      <c r="F1603" s="1057">
        <v>0</v>
      </c>
      <c r="G1603" s="1052"/>
      <c r="H1603" s="1053"/>
      <c r="I1603" s="1052"/>
    </row>
    <row r="1604" spans="1:9">
      <c r="A1604" s="1049">
        <v>41458</v>
      </c>
      <c r="B1604" s="1060">
        <v>300</v>
      </c>
      <c r="C1604" s="1051" t="s">
        <v>246</v>
      </c>
      <c r="D1604" s="1052" t="s">
        <v>778</v>
      </c>
      <c r="F1604" s="1057" t="s">
        <v>339</v>
      </c>
      <c r="G1604" s="1052"/>
      <c r="H1604" s="1053"/>
      <c r="I1604" s="1052"/>
    </row>
    <row r="1605" spans="1:9">
      <c r="A1605" s="1049">
        <v>41459</v>
      </c>
      <c r="B1605" s="1060">
        <v>15</v>
      </c>
      <c r="C1605" s="1051" t="s">
        <v>1087</v>
      </c>
      <c r="D1605" s="1052" t="s">
        <v>1088</v>
      </c>
      <c r="F1605" s="1057">
        <v>0</v>
      </c>
      <c r="G1605" s="1052"/>
      <c r="H1605" s="1053"/>
      <c r="I1605" s="1052"/>
    </row>
    <row r="1606" spans="1:9">
      <c r="A1606" s="1049">
        <v>41459</v>
      </c>
      <c r="B1606" s="1060">
        <v>30</v>
      </c>
      <c r="C1606" s="1051" t="s">
        <v>1087</v>
      </c>
      <c r="D1606" s="1052" t="s">
        <v>1088</v>
      </c>
      <c r="F1606" s="1057">
        <v>0</v>
      </c>
      <c r="G1606" s="1052"/>
      <c r="H1606" s="1053"/>
      <c r="I1606" s="1052"/>
    </row>
    <row r="1607" spans="1:9">
      <c r="A1607" s="1049">
        <v>41459</v>
      </c>
      <c r="B1607" s="1060">
        <v>50</v>
      </c>
      <c r="C1607" s="1051" t="s">
        <v>1087</v>
      </c>
      <c r="D1607" s="1052" t="s">
        <v>1089</v>
      </c>
      <c r="F1607" s="1057">
        <v>0</v>
      </c>
      <c r="G1607" s="1052"/>
      <c r="H1607" s="1053"/>
      <c r="I1607" s="1052"/>
    </row>
    <row r="1608" spans="1:9">
      <c r="A1608" s="1049">
        <v>41459</v>
      </c>
      <c r="B1608" s="1060">
        <v>30</v>
      </c>
      <c r="C1608" s="1051">
        <v>103463</v>
      </c>
      <c r="D1608" s="1052" t="s">
        <v>971</v>
      </c>
      <c r="F1608" s="1057">
        <v>0</v>
      </c>
      <c r="G1608" s="1052"/>
      <c r="H1608" s="1053"/>
      <c r="I1608" s="1052"/>
    </row>
    <row r="1609" spans="1:9">
      <c r="A1609" s="1049">
        <v>41459</v>
      </c>
      <c r="B1609" s="1060">
        <v>225</v>
      </c>
      <c r="C1609" s="1051">
        <v>103464</v>
      </c>
      <c r="D1609" s="1052" t="s">
        <v>1197</v>
      </c>
      <c r="F1609" s="1057">
        <v>0</v>
      </c>
      <c r="G1609" s="1052"/>
      <c r="H1609" s="1053"/>
      <c r="I1609" s="1052"/>
    </row>
    <row r="1610" spans="1:9">
      <c r="A1610" s="1049">
        <v>41459</v>
      </c>
      <c r="B1610" s="1060">
        <v>170</v>
      </c>
      <c r="C1610" s="1051" t="s">
        <v>246</v>
      </c>
      <c r="D1610" s="1052" t="s">
        <v>788</v>
      </c>
      <c r="F1610" s="1057" t="s">
        <v>339</v>
      </c>
      <c r="G1610" s="1052"/>
      <c r="H1610" s="1053"/>
      <c r="I1610" s="1052"/>
    </row>
    <row r="1611" spans="1:9">
      <c r="A1611" s="1049">
        <v>41459</v>
      </c>
      <c r="B1611" s="1060">
        <v>592.4</v>
      </c>
      <c r="C1611" s="1051" t="s">
        <v>246</v>
      </c>
      <c r="D1611" s="1052" t="s">
        <v>1198</v>
      </c>
      <c r="F1611" s="1057">
        <v>0</v>
      </c>
      <c r="G1611" s="1052"/>
      <c r="H1611" s="1053"/>
      <c r="I1611" s="1052"/>
    </row>
    <row r="1612" spans="1:9">
      <c r="A1612" s="1049">
        <v>41460</v>
      </c>
      <c r="B1612" s="1060">
        <v>500</v>
      </c>
      <c r="C1612" s="1051" t="s">
        <v>1087</v>
      </c>
      <c r="D1612" s="1052" t="s">
        <v>1199</v>
      </c>
      <c r="F1612" s="1057">
        <v>0</v>
      </c>
      <c r="G1612" s="1052"/>
      <c r="H1612" s="1053"/>
      <c r="I1612" s="1052"/>
    </row>
    <row r="1613" spans="1:9">
      <c r="A1613" s="1049">
        <v>41460</v>
      </c>
      <c r="B1613" s="1060">
        <v>15</v>
      </c>
      <c r="C1613" s="1051" t="s">
        <v>246</v>
      </c>
      <c r="D1613" s="1052" t="s">
        <v>306</v>
      </c>
      <c r="F1613" s="1057" t="s">
        <v>339</v>
      </c>
      <c r="G1613" s="1052"/>
      <c r="H1613" s="1053"/>
      <c r="I1613" s="1052"/>
    </row>
    <row r="1614" spans="1:9">
      <c r="A1614" s="1049">
        <v>41460</v>
      </c>
      <c r="B1614" s="1060">
        <v>100</v>
      </c>
      <c r="C1614" s="1051" t="s">
        <v>246</v>
      </c>
      <c r="D1614" s="1052" t="s">
        <v>1000</v>
      </c>
      <c r="F1614" s="1057">
        <v>0</v>
      </c>
      <c r="G1614" s="1052"/>
      <c r="H1614" s="1053"/>
      <c r="I1614" s="1052"/>
    </row>
    <row r="1615" spans="1:9">
      <c r="A1615" s="1049">
        <v>41460</v>
      </c>
      <c r="B1615" s="1060">
        <v>5</v>
      </c>
      <c r="C1615" s="1051" t="s">
        <v>246</v>
      </c>
      <c r="D1615" s="1052" t="s">
        <v>318</v>
      </c>
      <c r="F1615" s="1057" t="s">
        <v>339</v>
      </c>
      <c r="G1615" s="1052"/>
      <c r="H1615" s="1053"/>
      <c r="I1615" s="1052"/>
    </row>
    <row r="1616" spans="1:9">
      <c r="A1616" s="1049">
        <v>41460</v>
      </c>
      <c r="B1616" s="1060">
        <v>6</v>
      </c>
      <c r="C1616" s="1051" t="s">
        <v>246</v>
      </c>
      <c r="D1616" s="1052" t="s">
        <v>310</v>
      </c>
      <c r="F1616" s="1057" t="s">
        <v>339</v>
      </c>
      <c r="G1616" s="1052"/>
      <c r="H1616" s="1053"/>
      <c r="I1616" s="1052"/>
    </row>
    <row r="1617" spans="1:9">
      <c r="A1617" s="1049">
        <v>41463</v>
      </c>
      <c r="B1617" s="1060">
        <v>40</v>
      </c>
      <c r="C1617" s="1051" t="s">
        <v>246</v>
      </c>
      <c r="D1617" s="1052" t="s">
        <v>1030</v>
      </c>
      <c r="F1617" s="1057" t="s">
        <v>339</v>
      </c>
      <c r="G1617" s="1052"/>
      <c r="H1617" s="1053"/>
      <c r="I1617" s="1052"/>
    </row>
    <row r="1618" spans="1:9">
      <c r="A1618" s="1049">
        <v>41463</v>
      </c>
      <c r="B1618" s="1060">
        <v>110</v>
      </c>
      <c r="C1618" s="1051" t="s">
        <v>246</v>
      </c>
      <c r="D1618" s="1052" t="s">
        <v>967</v>
      </c>
      <c r="F1618" s="1057" t="s">
        <v>339</v>
      </c>
      <c r="G1618" s="1052"/>
      <c r="H1618" s="1053"/>
      <c r="I1618" s="1052"/>
    </row>
    <row r="1619" spans="1:9">
      <c r="A1619" s="1049">
        <v>41463</v>
      </c>
      <c r="B1619" s="1060">
        <v>10</v>
      </c>
      <c r="C1619" s="1051" t="s">
        <v>246</v>
      </c>
      <c r="D1619" s="1052" t="s">
        <v>956</v>
      </c>
      <c r="F1619" s="1057" t="s">
        <v>339</v>
      </c>
      <c r="G1619" s="1052"/>
      <c r="H1619" s="1053"/>
      <c r="I1619" s="1052"/>
    </row>
    <row r="1620" spans="1:9">
      <c r="A1620" s="1049">
        <v>41463</v>
      </c>
      <c r="B1620" s="1060">
        <v>89.85</v>
      </c>
      <c r="C1620" s="1051" t="s">
        <v>246</v>
      </c>
      <c r="D1620" s="1052" t="s">
        <v>1200</v>
      </c>
      <c r="F1620" s="1057">
        <v>0</v>
      </c>
      <c r="G1620" s="1052"/>
      <c r="H1620" s="1053"/>
      <c r="I1620" s="1052"/>
    </row>
    <row r="1621" spans="1:9">
      <c r="A1621" s="1049">
        <v>41464</v>
      </c>
      <c r="B1621" s="1060">
        <v>24.8</v>
      </c>
      <c r="C1621" s="1051" t="s">
        <v>246</v>
      </c>
      <c r="D1621" s="1052" t="s">
        <v>429</v>
      </c>
      <c r="F1621" s="1057">
        <v>0</v>
      </c>
      <c r="G1621" s="1052"/>
      <c r="H1621" s="1053"/>
      <c r="I1621" s="1052"/>
    </row>
    <row r="1622" spans="1:9">
      <c r="A1622" s="1049">
        <v>41464</v>
      </c>
      <c r="B1622" s="1060">
        <v>5360.3</v>
      </c>
      <c r="C1622" s="1051" t="s">
        <v>246</v>
      </c>
      <c r="D1622" s="1052" t="s">
        <v>1201</v>
      </c>
      <c r="F1622" s="1057">
        <v>0</v>
      </c>
      <c r="G1622" s="1052"/>
      <c r="H1622" s="1053"/>
      <c r="I1622" s="1052"/>
    </row>
    <row r="1623" spans="1:9">
      <c r="A1623" s="1049">
        <v>41465</v>
      </c>
      <c r="B1623" s="1060">
        <v>40</v>
      </c>
      <c r="C1623" s="1051" t="s">
        <v>1087</v>
      </c>
      <c r="D1623" s="1052" t="s">
        <v>1088</v>
      </c>
      <c r="F1623" s="1057">
        <v>0</v>
      </c>
      <c r="G1623" s="1052"/>
      <c r="H1623" s="1053"/>
      <c r="I1623" s="1052"/>
    </row>
    <row r="1624" spans="1:9">
      <c r="A1624" s="1049">
        <v>41465</v>
      </c>
      <c r="B1624" s="1060">
        <v>15</v>
      </c>
      <c r="C1624" s="1051" t="s">
        <v>1087</v>
      </c>
      <c r="D1624" s="1052" t="s">
        <v>1096</v>
      </c>
      <c r="F1624" s="1057">
        <v>0</v>
      </c>
      <c r="G1624" s="1052"/>
      <c r="H1624" s="1053"/>
      <c r="I1624" s="1052"/>
    </row>
    <row r="1625" spans="1:9">
      <c r="A1625" s="1049">
        <v>41465</v>
      </c>
      <c r="B1625" s="1060">
        <v>230</v>
      </c>
      <c r="C1625" s="1051" t="s">
        <v>246</v>
      </c>
      <c r="D1625" s="1052" t="s">
        <v>920</v>
      </c>
      <c r="F1625" s="1057" t="s">
        <v>339</v>
      </c>
      <c r="G1625" s="1052"/>
      <c r="H1625" s="1053"/>
      <c r="I1625" s="1052"/>
    </row>
    <row r="1626" spans="1:9">
      <c r="A1626" s="1049">
        <v>41465</v>
      </c>
      <c r="B1626" s="1060">
        <v>30</v>
      </c>
      <c r="C1626" s="1051">
        <v>103465</v>
      </c>
      <c r="D1626" s="1052" t="s">
        <v>971</v>
      </c>
      <c r="F1626" s="1057">
        <v>0</v>
      </c>
      <c r="G1626" s="1052"/>
      <c r="H1626" s="1053"/>
      <c r="I1626" s="1052"/>
    </row>
    <row r="1627" spans="1:9">
      <c r="A1627" s="1049">
        <v>41465</v>
      </c>
      <c r="B1627" s="1060">
        <v>55.8</v>
      </c>
      <c r="C1627" s="1051">
        <v>103466</v>
      </c>
      <c r="D1627" s="1052" t="s">
        <v>1202</v>
      </c>
      <c r="F1627" s="1057">
        <v>0</v>
      </c>
      <c r="G1627" s="1052"/>
      <c r="H1627" s="1053"/>
      <c r="I1627" s="1052"/>
    </row>
    <row r="1628" spans="1:9">
      <c r="A1628" s="1049">
        <v>41465</v>
      </c>
      <c r="B1628" s="1060">
        <v>200</v>
      </c>
      <c r="C1628" s="1051" t="s">
        <v>246</v>
      </c>
      <c r="D1628" s="1052" t="s">
        <v>1091</v>
      </c>
      <c r="F1628" s="1057" t="s">
        <v>339</v>
      </c>
      <c r="G1628" s="1052"/>
      <c r="H1628" s="1053"/>
      <c r="I1628" s="1052"/>
    </row>
    <row r="1629" spans="1:9">
      <c r="A1629" s="1049">
        <v>41465</v>
      </c>
      <c r="B1629" s="1060">
        <v>150</v>
      </c>
      <c r="C1629" s="1051" t="s">
        <v>246</v>
      </c>
      <c r="D1629" s="1052" t="s">
        <v>357</v>
      </c>
      <c r="F1629" s="1057" t="s">
        <v>339</v>
      </c>
      <c r="G1629" s="1052"/>
      <c r="H1629" s="1053"/>
      <c r="I1629" s="1052"/>
    </row>
    <row r="1630" spans="1:9">
      <c r="A1630" s="1049">
        <v>41467</v>
      </c>
      <c r="B1630" s="1060">
        <v>197160</v>
      </c>
      <c r="C1630" s="1051" t="s">
        <v>246</v>
      </c>
      <c r="D1630" s="1052" t="s">
        <v>1203</v>
      </c>
      <c r="F1630" s="1057">
        <v>0</v>
      </c>
      <c r="G1630" s="1052"/>
      <c r="H1630" s="1053"/>
      <c r="I1630" s="1052"/>
    </row>
    <row r="1631" spans="1:9">
      <c r="A1631" s="1049">
        <v>41470</v>
      </c>
      <c r="B1631" s="1060">
        <v>100</v>
      </c>
      <c r="C1631" s="1051" t="s">
        <v>246</v>
      </c>
      <c r="D1631" s="1052" t="s">
        <v>358</v>
      </c>
      <c r="F1631" s="1057" t="s">
        <v>339</v>
      </c>
      <c r="G1631" s="1052"/>
      <c r="H1631" s="1053"/>
      <c r="I1631" s="1052"/>
    </row>
    <row r="1632" spans="1:9">
      <c r="A1632" s="1049">
        <v>41470</v>
      </c>
      <c r="B1632" s="1060">
        <v>5</v>
      </c>
      <c r="C1632" s="1051" t="s">
        <v>246</v>
      </c>
      <c r="D1632" s="1052" t="s">
        <v>968</v>
      </c>
      <c r="F1632" s="1057" t="s">
        <v>339</v>
      </c>
      <c r="G1632" s="1052"/>
      <c r="H1632" s="1053"/>
      <c r="I1632" s="1052"/>
    </row>
    <row r="1633" spans="1:9">
      <c r="A1633" s="1049">
        <v>41470</v>
      </c>
      <c r="B1633" s="1060">
        <v>100</v>
      </c>
      <c r="C1633" s="1051" t="s">
        <v>246</v>
      </c>
      <c r="D1633" s="1052" t="s">
        <v>292</v>
      </c>
      <c r="F1633" s="1057" t="s">
        <v>339</v>
      </c>
      <c r="G1633" s="1052"/>
      <c r="H1633" s="1053"/>
      <c r="I1633" s="1052"/>
    </row>
    <row r="1634" spans="1:9">
      <c r="A1634" s="1049">
        <v>41470</v>
      </c>
      <c r="B1634" s="1060">
        <v>135</v>
      </c>
      <c r="C1634" s="1051" t="s">
        <v>246</v>
      </c>
      <c r="D1634" s="1052" t="s">
        <v>769</v>
      </c>
      <c r="F1634" s="1057">
        <v>0</v>
      </c>
      <c r="G1634" s="1052"/>
      <c r="H1634" s="1053"/>
      <c r="I1634" s="1052"/>
    </row>
    <row r="1635" spans="1:9">
      <c r="A1635" s="1049">
        <v>41470</v>
      </c>
      <c r="B1635" s="1060">
        <v>100</v>
      </c>
      <c r="C1635" s="1051" t="s">
        <v>246</v>
      </c>
      <c r="D1635" s="1052" t="s">
        <v>259</v>
      </c>
      <c r="F1635" s="1057" t="s">
        <v>339</v>
      </c>
      <c r="G1635" s="1052"/>
      <c r="H1635" s="1053"/>
      <c r="I1635" s="1052"/>
    </row>
    <row r="1636" spans="1:9">
      <c r="A1636" s="1049">
        <v>41470</v>
      </c>
      <c r="B1636" s="1060">
        <v>7</v>
      </c>
      <c r="C1636" s="1051" t="s">
        <v>246</v>
      </c>
      <c r="D1636" s="1052" t="s">
        <v>1032</v>
      </c>
      <c r="F1636" s="1057" t="s">
        <v>339</v>
      </c>
      <c r="G1636" s="1052"/>
      <c r="H1636" s="1053"/>
      <c r="I1636" s="1052"/>
    </row>
    <row r="1637" spans="1:9">
      <c r="A1637" s="1049">
        <v>41470</v>
      </c>
      <c r="B1637" s="1060">
        <v>200</v>
      </c>
      <c r="C1637" s="1051" t="s">
        <v>246</v>
      </c>
      <c r="D1637" s="1052" t="s">
        <v>450</v>
      </c>
      <c r="F1637" s="1057" t="s">
        <v>339</v>
      </c>
      <c r="G1637" s="1052"/>
      <c r="H1637" s="1053"/>
      <c r="I1637" s="1052"/>
    </row>
    <row r="1638" spans="1:9">
      <c r="A1638" s="1049">
        <v>41470</v>
      </c>
      <c r="B1638" s="1060">
        <v>1</v>
      </c>
      <c r="C1638" s="1051" t="s">
        <v>246</v>
      </c>
      <c r="D1638" s="1052" t="s">
        <v>785</v>
      </c>
      <c r="F1638" s="1057" t="s">
        <v>339</v>
      </c>
      <c r="G1638" s="1052"/>
      <c r="H1638" s="1053"/>
      <c r="I1638" s="1052"/>
    </row>
    <row r="1639" spans="1:9">
      <c r="A1639" s="1049">
        <v>41470</v>
      </c>
      <c r="B1639" s="1060">
        <v>7</v>
      </c>
      <c r="C1639" s="1051" t="s">
        <v>246</v>
      </c>
      <c r="D1639" s="1052" t="s">
        <v>976</v>
      </c>
      <c r="F1639" s="1057">
        <v>0</v>
      </c>
      <c r="G1639" s="1052"/>
      <c r="H1639" s="1053"/>
      <c r="I1639" s="1052"/>
    </row>
    <row r="1640" spans="1:9">
      <c r="A1640" s="1049">
        <v>41471</v>
      </c>
      <c r="B1640" s="1060">
        <v>20</v>
      </c>
      <c r="C1640" s="1051" t="s">
        <v>1087</v>
      </c>
      <c r="D1640" s="1052" t="s">
        <v>1092</v>
      </c>
      <c r="F1640" s="1057">
        <v>0</v>
      </c>
      <c r="G1640" s="1052"/>
      <c r="H1640" s="1053"/>
      <c r="I1640" s="1052"/>
    </row>
    <row r="1641" spans="1:9">
      <c r="A1641" s="1049">
        <v>41471</v>
      </c>
      <c r="B1641" s="1060">
        <v>2.27</v>
      </c>
      <c r="C1641" s="1051" t="s">
        <v>246</v>
      </c>
      <c r="D1641" s="1052" t="s">
        <v>1107</v>
      </c>
      <c r="F1641" s="1057">
        <v>0</v>
      </c>
      <c r="G1641" s="1052"/>
      <c r="H1641" s="1053"/>
      <c r="I1641" s="1052"/>
    </row>
    <row r="1642" spans="1:9">
      <c r="A1642" s="1049">
        <v>41471</v>
      </c>
      <c r="B1642" s="1060">
        <v>1.18</v>
      </c>
      <c r="C1642" s="1051" t="s">
        <v>246</v>
      </c>
      <c r="D1642" s="1052" t="s">
        <v>1107</v>
      </c>
      <c r="F1642" s="1057">
        <v>0</v>
      </c>
      <c r="G1642" s="1052"/>
      <c r="H1642" s="1053"/>
      <c r="I1642" s="1052"/>
    </row>
    <row r="1643" spans="1:9">
      <c r="A1643" s="1049">
        <v>41472</v>
      </c>
      <c r="B1643" s="1060">
        <v>30</v>
      </c>
      <c r="C1643" s="1051" t="s">
        <v>246</v>
      </c>
      <c r="D1643" s="1052" t="s">
        <v>1204</v>
      </c>
      <c r="F1643" s="1057" t="s">
        <v>339</v>
      </c>
      <c r="G1643" s="1052"/>
      <c r="H1643" s="1053"/>
      <c r="I1643" s="1052"/>
    </row>
    <row r="1644" spans="1:9">
      <c r="A1644" s="1049">
        <v>41472</v>
      </c>
      <c r="B1644" s="1060">
        <v>80</v>
      </c>
      <c r="C1644" s="1051" t="s">
        <v>246</v>
      </c>
      <c r="D1644" s="1052" t="s">
        <v>1044</v>
      </c>
      <c r="F1644" s="1057">
        <v>0</v>
      </c>
      <c r="G1644" s="1052"/>
      <c r="H1644" s="1053"/>
      <c r="I1644" s="1052"/>
    </row>
    <row r="1645" spans="1:9">
      <c r="A1645" s="1049">
        <v>41472</v>
      </c>
      <c r="B1645" s="1060">
        <v>140</v>
      </c>
      <c r="C1645" s="1051" t="s">
        <v>246</v>
      </c>
      <c r="D1645" s="1052" t="s">
        <v>327</v>
      </c>
      <c r="F1645" s="1057" t="s">
        <v>339</v>
      </c>
      <c r="G1645" s="1052"/>
      <c r="H1645" s="1053"/>
      <c r="I1645" s="1052"/>
    </row>
    <row r="1646" spans="1:9">
      <c r="A1646" s="1049">
        <v>41473</v>
      </c>
      <c r="B1646" s="1060">
        <v>264.76</v>
      </c>
      <c r="C1646" s="1051" t="s">
        <v>246</v>
      </c>
      <c r="D1646" s="1052" t="s">
        <v>1205</v>
      </c>
      <c r="F1646" s="1057">
        <v>0</v>
      </c>
      <c r="G1646" s="1052"/>
      <c r="H1646" s="1053"/>
      <c r="I1646" s="1052"/>
    </row>
    <row r="1647" spans="1:9">
      <c r="A1647" s="1049">
        <v>41474</v>
      </c>
      <c r="B1647" s="1060">
        <v>400</v>
      </c>
      <c r="C1647" s="1051" t="s">
        <v>1087</v>
      </c>
      <c r="D1647" s="1052" t="s">
        <v>1133</v>
      </c>
      <c r="F1647" s="1057">
        <v>0</v>
      </c>
      <c r="G1647" s="1052"/>
      <c r="H1647" s="1053"/>
      <c r="I1647" s="1052"/>
    </row>
    <row r="1648" spans="1:9">
      <c r="A1648" s="1049">
        <v>41474</v>
      </c>
      <c r="B1648" s="1060">
        <v>40</v>
      </c>
      <c r="C1648" s="1051" t="s">
        <v>246</v>
      </c>
      <c r="D1648" s="1052" t="s">
        <v>400</v>
      </c>
      <c r="F1648" s="1057" t="s">
        <v>339</v>
      </c>
      <c r="G1648" s="1052"/>
      <c r="H1648" s="1053"/>
      <c r="I1648" s="1052"/>
    </row>
    <row r="1649" spans="1:9">
      <c r="A1649" s="1049">
        <v>41477</v>
      </c>
      <c r="B1649" s="1060">
        <v>12</v>
      </c>
      <c r="C1649" s="1051" t="s">
        <v>246</v>
      </c>
      <c r="D1649" s="1052" t="s">
        <v>294</v>
      </c>
      <c r="F1649" s="1057" t="s">
        <v>339</v>
      </c>
      <c r="G1649" s="1052"/>
      <c r="H1649" s="1053"/>
      <c r="I1649" s="1052"/>
    </row>
    <row r="1650" spans="1:9">
      <c r="A1650" s="1049">
        <v>41477</v>
      </c>
      <c r="B1650" s="1060">
        <v>40</v>
      </c>
      <c r="C1650" s="1051" t="s">
        <v>246</v>
      </c>
      <c r="D1650" s="1052" t="s">
        <v>261</v>
      </c>
      <c r="F1650" s="1057" t="s">
        <v>339</v>
      </c>
      <c r="G1650" s="1052"/>
      <c r="H1650" s="1053"/>
      <c r="I1650" s="1052"/>
    </row>
    <row r="1651" spans="1:9">
      <c r="A1651" s="1049">
        <v>41477</v>
      </c>
      <c r="B1651" s="1060">
        <v>258</v>
      </c>
      <c r="C1651" s="1051" t="s">
        <v>246</v>
      </c>
      <c r="D1651" s="1052" t="s">
        <v>355</v>
      </c>
      <c r="F1651" s="1057" t="s">
        <v>339</v>
      </c>
      <c r="G1651" s="1052"/>
      <c r="H1651" s="1053"/>
      <c r="I1651" s="1052"/>
    </row>
    <row r="1652" spans="1:9">
      <c r="A1652" s="1049">
        <v>41477</v>
      </c>
      <c r="B1652" s="1060">
        <v>98.9</v>
      </c>
      <c r="C1652" s="1051" t="s">
        <v>246</v>
      </c>
      <c r="D1652" s="1052" t="s">
        <v>1115</v>
      </c>
      <c r="F1652" s="1057">
        <v>0</v>
      </c>
      <c r="G1652" s="1052"/>
      <c r="H1652" s="1053"/>
      <c r="I1652" s="1052"/>
    </row>
    <row r="1653" spans="1:9">
      <c r="A1653" s="1049">
        <v>41477</v>
      </c>
      <c r="B1653" s="1060">
        <v>177</v>
      </c>
      <c r="C1653" s="1051" t="s">
        <v>246</v>
      </c>
      <c r="D1653" s="1052" t="s">
        <v>355</v>
      </c>
      <c r="F1653" s="1057" t="s">
        <v>339</v>
      </c>
      <c r="G1653" s="1052"/>
      <c r="H1653" s="1053"/>
      <c r="I1653" s="1052"/>
    </row>
    <row r="1654" spans="1:9">
      <c r="A1654" s="1049">
        <v>41477</v>
      </c>
      <c r="B1654" s="1060">
        <v>10</v>
      </c>
      <c r="C1654" s="1051" t="s">
        <v>246</v>
      </c>
      <c r="D1654" s="1052" t="s">
        <v>436</v>
      </c>
      <c r="F1654" s="1057">
        <v>0</v>
      </c>
      <c r="G1654" s="1052"/>
      <c r="H1654" s="1053"/>
      <c r="I1654" s="1052"/>
    </row>
    <row r="1655" spans="1:9">
      <c r="A1655" s="1049">
        <v>41477</v>
      </c>
      <c r="B1655" s="1060">
        <v>5</v>
      </c>
      <c r="C1655" s="1051" t="s">
        <v>246</v>
      </c>
      <c r="D1655" s="1052" t="s">
        <v>773</v>
      </c>
      <c r="F1655" s="1057">
        <v>0</v>
      </c>
      <c r="G1655" s="1052"/>
      <c r="H1655" s="1053"/>
      <c r="I1655" s="1052"/>
    </row>
    <row r="1656" spans="1:9">
      <c r="A1656" s="1049">
        <v>41477</v>
      </c>
      <c r="B1656" s="1060">
        <v>141.33000000000001</v>
      </c>
      <c r="C1656" s="1051" t="s">
        <v>246</v>
      </c>
      <c r="D1656" s="1052" t="s">
        <v>1206</v>
      </c>
      <c r="F1656" s="1057">
        <v>0</v>
      </c>
      <c r="G1656" s="1052"/>
      <c r="H1656" s="1053"/>
      <c r="I1656" s="1052"/>
    </row>
    <row r="1657" spans="1:9">
      <c r="A1657" s="1049">
        <v>41478</v>
      </c>
      <c r="B1657" s="1060">
        <v>100</v>
      </c>
      <c r="C1657" s="1051" t="s">
        <v>1087</v>
      </c>
      <c r="D1657" s="1052" t="s">
        <v>1093</v>
      </c>
      <c r="F1657" s="1057">
        <v>0</v>
      </c>
      <c r="G1657" s="1052"/>
      <c r="H1657" s="1053"/>
      <c r="I1657" s="1052"/>
    </row>
    <row r="1658" spans="1:9">
      <c r="A1658" s="1049">
        <v>41479</v>
      </c>
      <c r="B1658" s="1060">
        <v>15</v>
      </c>
      <c r="C1658" s="1051" t="s">
        <v>246</v>
      </c>
      <c r="D1658" s="1052" t="s">
        <v>1120</v>
      </c>
      <c r="F1658" s="1057">
        <v>0</v>
      </c>
      <c r="G1658" s="1052"/>
      <c r="H1658" s="1053"/>
      <c r="I1658" s="1052"/>
    </row>
    <row r="1659" spans="1:9">
      <c r="A1659" s="1049">
        <v>41480</v>
      </c>
      <c r="B1659" s="1060">
        <v>3954.96</v>
      </c>
      <c r="C1659" s="1051" t="s">
        <v>246</v>
      </c>
      <c r="D1659" s="1052" t="s">
        <v>269</v>
      </c>
      <c r="F1659" s="1057">
        <v>0</v>
      </c>
      <c r="G1659" s="1052"/>
      <c r="H1659" s="1053"/>
      <c r="I1659" s="1052"/>
    </row>
    <row r="1660" spans="1:9">
      <c r="A1660" s="1049">
        <v>41480</v>
      </c>
      <c r="B1660" s="1060">
        <v>3</v>
      </c>
      <c r="C1660" s="1051" t="s">
        <v>246</v>
      </c>
      <c r="D1660" s="1052" t="s">
        <v>363</v>
      </c>
      <c r="F1660" s="1057" t="s">
        <v>339</v>
      </c>
      <c r="G1660" s="1052"/>
      <c r="H1660" s="1053"/>
      <c r="I1660" s="1052"/>
    </row>
    <row r="1661" spans="1:9">
      <c r="A1661" s="1049">
        <v>41480</v>
      </c>
      <c r="B1661" s="1060">
        <v>3</v>
      </c>
      <c r="C1661" s="1051" t="s">
        <v>246</v>
      </c>
      <c r="D1661" s="1052" t="s">
        <v>363</v>
      </c>
      <c r="F1661" s="1057" t="s">
        <v>339</v>
      </c>
      <c r="G1661" s="1052"/>
      <c r="H1661" s="1053"/>
      <c r="I1661" s="1052"/>
    </row>
    <row r="1662" spans="1:9">
      <c r="A1662" s="1049">
        <v>41480</v>
      </c>
      <c r="B1662" s="1060">
        <v>10</v>
      </c>
      <c r="C1662" s="1051" t="s">
        <v>246</v>
      </c>
      <c r="D1662" s="1052" t="s">
        <v>302</v>
      </c>
      <c r="F1662" s="1057">
        <v>0</v>
      </c>
      <c r="G1662" s="1052"/>
      <c r="H1662" s="1053"/>
      <c r="I1662" s="1052"/>
    </row>
    <row r="1663" spans="1:9">
      <c r="A1663" s="1049">
        <v>41481</v>
      </c>
      <c r="B1663" s="1060">
        <v>730</v>
      </c>
      <c r="C1663" s="1051">
        <v>103627</v>
      </c>
      <c r="D1663" s="1052" t="s">
        <v>1095</v>
      </c>
      <c r="F1663" s="1057">
        <v>0</v>
      </c>
      <c r="G1663" s="1052"/>
      <c r="H1663" s="1053"/>
      <c r="I1663" s="1052"/>
    </row>
    <row r="1664" spans="1:9">
      <c r="A1664" s="1049">
        <v>41481</v>
      </c>
      <c r="B1664" s="1060">
        <v>15</v>
      </c>
      <c r="C1664" s="1051" t="s">
        <v>246</v>
      </c>
      <c r="D1664" s="1052" t="s">
        <v>858</v>
      </c>
      <c r="F1664" s="1057" t="s">
        <v>339</v>
      </c>
      <c r="G1664" s="1052"/>
      <c r="H1664" s="1053"/>
      <c r="I1664" s="1052"/>
    </row>
    <row r="1665" spans="1:9">
      <c r="A1665" s="1049">
        <v>41481</v>
      </c>
      <c r="B1665" s="1060">
        <v>75000</v>
      </c>
      <c r="C1665" s="1051" t="s">
        <v>246</v>
      </c>
      <c r="D1665" s="1052" t="s">
        <v>1203</v>
      </c>
      <c r="F1665" s="1057">
        <v>0</v>
      </c>
      <c r="G1665" s="1052"/>
      <c r="H1665" s="1053"/>
      <c r="I1665" s="1052"/>
    </row>
    <row r="1666" spans="1:9">
      <c r="A1666" s="1049">
        <v>41484</v>
      </c>
      <c r="B1666" s="1060">
        <v>30</v>
      </c>
      <c r="C1666" s="1051">
        <v>103467</v>
      </c>
      <c r="D1666" s="1052" t="s">
        <v>971</v>
      </c>
      <c r="F1666" s="1057">
        <v>0</v>
      </c>
      <c r="G1666" s="1052"/>
      <c r="H1666" s="1053"/>
      <c r="I1666" s="1052"/>
    </row>
    <row r="1667" spans="1:9">
      <c r="A1667" s="1049">
        <v>41484</v>
      </c>
      <c r="B1667" s="1060">
        <v>3</v>
      </c>
      <c r="C1667" s="1051" t="s">
        <v>246</v>
      </c>
      <c r="D1667" s="1052" t="s">
        <v>1004</v>
      </c>
      <c r="F1667" s="1057">
        <v>0</v>
      </c>
      <c r="G1667" s="1052"/>
      <c r="H1667" s="1053"/>
      <c r="I1667" s="1052"/>
    </row>
    <row r="1668" spans="1:9">
      <c r="A1668" s="1049">
        <v>41484</v>
      </c>
      <c r="B1668" s="1060">
        <v>50</v>
      </c>
      <c r="C1668" s="1051" t="s">
        <v>246</v>
      </c>
      <c r="D1668" s="1052" t="s">
        <v>1017</v>
      </c>
      <c r="F1668" s="1057" t="s">
        <v>339</v>
      </c>
      <c r="G1668" s="1052"/>
      <c r="H1668" s="1053"/>
      <c r="I1668" s="1052"/>
    </row>
    <row r="1669" spans="1:9">
      <c r="A1669" s="1049">
        <v>41484</v>
      </c>
      <c r="B1669" s="1060">
        <v>80</v>
      </c>
      <c r="C1669" s="1051" t="s">
        <v>246</v>
      </c>
      <c r="D1669" s="1052" t="s">
        <v>330</v>
      </c>
      <c r="F1669" s="1057" t="s">
        <v>339</v>
      </c>
      <c r="G1669" s="1052"/>
      <c r="H1669" s="1053"/>
      <c r="I1669" s="1052"/>
    </row>
    <row r="1670" spans="1:9">
      <c r="A1670" s="1049">
        <v>41484</v>
      </c>
      <c r="B1670" s="1060">
        <v>202.38</v>
      </c>
      <c r="C1670" s="1051" t="s">
        <v>246</v>
      </c>
      <c r="D1670" s="1052" t="s">
        <v>1207</v>
      </c>
      <c r="F1670" s="1057">
        <v>0</v>
      </c>
      <c r="G1670" s="1052"/>
      <c r="H1670" s="1053"/>
      <c r="I1670" s="1052"/>
    </row>
    <row r="1671" spans="1:9">
      <c r="A1671" s="1049">
        <v>41485</v>
      </c>
      <c r="B1671" s="1060">
        <v>162.29</v>
      </c>
      <c r="C1671" s="1051" t="s">
        <v>246</v>
      </c>
      <c r="D1671" s="1052" t="s">
        <v>1002</v>
      </c>
      <c r="F1671" s="1057">
        <v>0</v>
      </c>
      <c r="G1671" s="1052"/>
      <c r="H1671" s="1053"/>
      <c r="I1671" s="1052"/>
    </row>
    <row r="1672" spans="1:9">
      <c r="A1672" s="1049">
        <v>41485</v>
      </c>
      <c r="B1672" s="1060">
        <v>180</v>
      </c>
      <c r="C1672" s="1051" t="s">
        <v>246</v>
      </c>
      <c r="D1672" s="1052" t="s">
        <v>287</v>
      </c>
      <c r="F1672" s="1057" t="s">
        <v>339</v>
      </c>
      <c r="G1672" s="1052"/>
      <c r="H1672" s="1053"/>
      <c r="I1672" s="1052"/>
    </row>
    <row r="1673" spans="1:9">
      <c r="A1673" s="1049">
        <v>41486</v>
      </c>
      <c r="B1673" s="1060">
        <v>864.28</v>
      </c>
      <c r="C1673" s="1051" t="s">
        <v>246</v>
      </c>
      <c r="D1673" s="1052" t="s">
        <v>1061</v>
      </c>
      <c r="F1673" s="1057">
        <v>0</v>
      </c>
      <c r="G1673" s="1052"/>
      <c r="H1673" s="1053"/>
      <c r="I1673" s="1052"/>
    </row>
    <row r="1674" spans="1:9">
      <c r="A1674" s="1049">
        <v>41486</v>
      </c>
      <c r="B1674" s="1060">
        <v>74.92</v>
      </c>
      <c r="C1674" s="1051" t="s">
        <v>246</v>
      </c>
      <c r="D1674" s="1052" t="s">
        <v>1061</v>
      </c>
      <c r="F1674" s="1057">
        <v>0</v>
      </c>
      <c r="G1674" s="1052"/>
      <c r="H1674" s="1053"/>
      <c r="I1674" s="1052"/>
    </row>
    <row r="1675" spans="1:9">
      <c r="A1675" s="1049">
        <v>41486</v>
      </c>
      <c r="B1675" s="1060">
        <v>25</v>
      </c>
      <c r="C1675" s="1051" t="s">
        <v>246</v>
      </c>
      <c r="D1675" s="1052" t="s">
        <v>762</v>
      </c>
      <c r="F1675" s="1057" t="s">
        <v>339</v>
      </c>
      <c r="G1675" s="1052"/>
      <c r="H1675" s="1053"/>
      <c r="I1675" s="1052"/>
    </row>
    <row r="1676" spans="1:9">
      <c r="A1676" s="1049" t="s">
        <v>244</v>
      </c>
      <c r="B1676" s="1060" t="s">
        <v>244</v>
      </c>
      <c r="C1676" s="1051" t="s">
        <v>244</v>
      </c>
      <c r="D1676" s="1052" t="s">
        <v>244</v>
      </c>
      <c r="F1676" s="1057" t="s">
        <v>244</v>
      </c>
      <c r="G1676" s="1052"/>
      <c r="H1676" s="1053"/>
      <c r="I1676" s="1052"/>
    </row>
    <row r="1677" spans="1:9">
      <c r="A1677" s="1049"/>
      <c r="B1677" s="1060"/>
      <c r="C1677" s="1051"/>
      <c r="D1677" s="1052"/>
      <c r="G1677" s="1052"/>
      <c r="H1677" s="1053"/>
      <c r="I1677" s="1052"/>
    </row>
    <row r="1678" spans="1:9">
      <c r="A1678" s="1059" t="s">
        <v>17</v>
      </c>
      <c r="B1678" s="1058" t="s">
        <v>244</v>
      </c>
      <c r="C1678" s="1051" t="s">
        <v>244</v>
      </c>
      <c r="D1678" s="1052" t="s">
        <v>244</v>
      </c>
      <c r="F1678" s="1052" t="s">
        <v>244</v>
      </c>
      <c r="G1678" s="1053" t="s">
        <v>244</v>
      </c>
      <c r="H1678" s="1053" t="s">
        <v>244</v>
      </c>
      <c r="I1678" s="1036"/>
    </row>
    <row r="1679" spans="1:9">
      <c r="A1679" s="1061">
        <v>41204</v>
      </c>
      <c r="B1679" s="1058">
        <v>21250</v>
      </c>
      <c r="C1679" s="1051">
        <v>1642</v>
      </c>
      <c r="D1679" s="1051">
        <v>10098091</v>
      </c>
      <c r="E1679" s="1052" t="s">
        <v>76</v>
      </c>
      <c r="F1679" s="1042"/>
      <c r="G1679" s="1040"/>
      <c r="H1679" s="1053"/>
      <c r="I1679" s="1036"/>
    </row>
    <row r="1680" spans="1:9">
      <c r="A1680" s="1061">
        <v>41234</v>
      </c>
      <c r="B1680" s="1058">
        <v>33333.33</v>
      </c>
      <c r="C1680" s="1051">
        <v>1645</v>
      </c>
      <c r="D1680" s="1051">
        <v>10099001</v>
      </c>
      <c r="E1680" s="1052" t="s">
        <v>1128</v>
      </c>
      <c r="F1680" s="1042"/>
      <c r="G1680" s="1040"/>
      <c r="H1680" s="1053"/>
      <c r="I1680" s="1036"/>
    </row>
    <row r="1681" spans="1:10">
      <c r="A1681" s="1061">
        <v>41234</v>
      </c>
      <c r="B1681" s="1058">
        <v>68144.990000000005</v>
      </c>
      <c r="C1681" s="1051">
        <v>1645</v>
      </c>
      <c r="D1681" s="1051">
        <v>10099000</v>
      </c>
      <c r="E1681" s="1052" t="s">
        <v>801</v>
      </c>
      <c r="F1681" s="1042"/>
      <c r="G1681" s="1040"/>
      <c r="H1681" s="1053"/>
      <c r="I1681" s="1036"/>
    </row>
    <row r="1682" spans="1:10">
      <c r="A1682" s="1061">
        <v>41331</v>
      </c>
      <c r="B1682" s="1058">
        <v>81875</v>
      </c>
      <c r="C1682" s="1051">
        <v>1650</v>
      </c>
      <c r="D1682" s="1051">
        <v>10101299</v>
      </c>
      <c r="E1682" s="1052" t="s">
        <v>76</v>
      </c>
      <c r="F1682" s="1042"/>
      <c r="G1682" s="1040"/>
      <c r="H1682" s="1053"/>
      <c r="I1682" s="1036"/>
    </row>
    <row r="1683" spans="1:10">
      <c r="A1683" s="1061">
        <v>41414</v>
      </c>
      <c r="B1683" s="1058">
        <v>91446.66</v>
      </c>
      <c r="C1683" s="1051">
        <v>1656</v>
      </c>
      <c r="D1683" s="1051">
        <v>10104215</v>
      </c>
      <c r="E1683" s="1052" t="s">
        <v>1128</v>
      </c>
      <c r="F1683" s="1042"/>
      <c r="G1683" s="1040"/>
      <c r="H1683" s="1053"/>
      <c r="I1683" s="1036"/>
    </row>
    <row r="1684" spans="1:10">
      <c r="A1684" s="1061">
        <v>41414</v>
      </c>
      <c r="B1684" s="1058">
        <v>6822.92</v>
      </c>
      <c r="C1684" s="1051">
        <v>1656</v>
      </c>
      <c r="D1684" s="1051">
        <v>10104283</v>
      </c>
      <c r="E1684" s="1052" t="s">
        <v>76</v>
      </c>
      <c r="F1684" s="1042"/>
      <c r="G1684" s="1040"/>
      <c r="H1684" s="1053"/>
      <c r="I1684" s="1036"/>
    </row>
    <row r="1685" spans="1:10">
      <c r="A1685" s="1061" t="s">
        <v>244</v>
      </c>
      <c r="B1685" s="1058" t="s">
        <v>244</v>
      </c>
      <c r="C1685" s="1051" t="s">
        <v>244</v>
      </c>
      <c r="D1685" s="1051" t="s">
        <v>244</v>
      </c>
      <c r="E1685" s="1052" t="s">
        <v>244</v>
      </c>
      <c r="F1685" s="1042"/>
      <c r="G1685" s="1040"/>
      <c r="H1685" s="1053"/>
      <c r="I1685" s="1036"/>
    </row>
    <row r="1686" spans="1:10">
      <c r="A1686" s="1064"/>
      <c r="B1686" s="1058"/>
      <c r="C1686" s="1058"/>
      <c r="D1686" s="1058"/>
      <c r="E1686" s="1063"/>
      <c r="F1686" s="979"/>
      <c r="G1686" s="979"/>
      <c r="H1686" s="979"/>
      <c r="I1686" s="979"/>
      <c r="J1686" s="1062"/>
    </row>
    <row r="1687" spans="1:10">
      <c r="A1687" s="1073" t="s">
        <v>1208</v>
      </c>
      <c r="B1687" s="1074"/>
      <c r="C1687" s="1065"/>
      <c r="D1687" s="1065"/>
      <c r="E1687" s="1065"/>
      <c r="F1687" s="1065"/>
      <c r="G1687" s="1065"/>
      <c r="H1687" s="1065"/>
      <c r="I1687" s="1065"/>
      <c r="J1687" s="1036"/>
    </row>
    <row r="1688" spans="1:10">
      <c r="A1688" s="1075" t="s">
        <v>1209</v>
      </c>
      <c r="B1688" s="1074"/>
      <c r="C1688" s="1065"/>
      <c r="D1688" s="1065"/>
      <c r="E1688" s="1065"/>
      <c r="F1688" s="1065"/>
      <c r="G1688" s="1065"/>
      <c r="H1688" s="1065"/>
      <c r="I1688" s="1065"/>
      <c r="J1688" s="1062"/>
    </row>
    <row r="1689" spans="1:10">
      <c r="A1689" s="1065"/>
      <c r="B1689" s="979"/>
      <c r="C1689" s="979"/>
      <c r="D1689" s="979"/>
      <c r="E1689" s="979"/>
      <c r="F1689" s="979"/>
      <c r="G1689" s="979"/>
      <c r="H1689" s="979"/>
      <c r="I1689" s="979"/>
      <c r="J1689" s="1062"/>
    </row>
    <row r="1690" spans="1:10">
      <c r="A1690" s="1066"/>
      <c r="B1690" s="1067"/>
      <c r="C1690" s="1068"/>
      <c r="D1690" s="1068"/>
      <c r="E1690" s="1069"/>
      <c r="F1690" s="979"/>
      <c r="G1690" s="979"/>
      <c r="H1690" s="979"/>
      <c r="I1690" s="979"/>
      <c r="J1690" s="1062"/>
    </row>
    <row r="1691" spans="1:10">
      <c r="A1691" s="1075" t="s">
        <v>24</v>
      </c>
      <c r="B1691" s="1076"/>
      <c r="C1691" s="1077"/>
      <c r="D1691" s="1077"/>
      <c r="E1691" s="1078" t="s">
        <v>25</v>
      </c>
      <c r="F1691" s="1077"/>
      <c r="G1691" s="979"/>
      <c r="H1691" s="1070"/>
      <c r="I1691" s="1070"/>
    </row>
    <row r="1692" spans="1:10">
      <c r="A1692" s="979"/>
      <c r="B1692" s="1071"/>
      <c r="C1692" s="1071"/>
      <c r="D1692" s="1071"/>
      <c r="E1692" s="1071"/>
      <c r="F1692" s="1071"/>
      <c r="G1692" s="979"/>
      <c r="H1692" s="1071"/>
      <c r="I1692" s="1071"/>
    </row>
    <row r="1693" spans="1:10">
      <c r="B1693" s="1036"/>
      <c r="C1693" s="1036"/>
      <c r="D1693" s="1036"/>
      <c r="E1693" s="1036"/>
      <c r="F1693" s="1036"/>
      <c r="G1693" s="1036"/>
      <c r="H1693" s="1036"/>
      <c r="I1693" s="1036"/>
    </row>
  </sheetData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 enableFormatConditionsCalculation="0">
    <tabColor rgb="FF00B0F0"/>
    <pageSetUpPr fitToPage="1"/>
  </sheetPr>
  <dimension ref="A1:J1689"/>
  <sheetViews>
    <sheetView zoomScale="85" zoomScaleNormal="85" zoomScalePageLayoutView="85" workbookViewId="0">
      <selection activeCell="C23" sqref="C23"/>
    </sheetView>
  </sheetViews>
  <sheetFormatPr defaultColWidth="8.85546875" defaultRowHeight="15"/>
  <cols>
    <col min="1" max="1" width="20.28515625" style="943" customWidth="1"/>
    <col min="2" max="2" width="17.28515625" style="934" bestFit="1" customWidth="1"/>
    <col min="3" max="4" width="12.42578125" style="855" customWidth="1"/>
    <col min="5" max="5" width="14.42578125" style="855" customWidth="1"/>
    <col min="6" max="6" width="17.7109375" style="855" customWidth="1"/>
    <col min="7" max="7" width="13.140625" style="855" customWidth="1"/>
    <col min="8" max="8" width="11.28515625" style="855" customWidth="1"/>
    <col min="9" max="9" width="17.140625" style="855" customWidth="1"/>
    <col min="10" max="16384" width="8.85546875" style="855"/>
  </cols>
  <sheetData>
    <row r="1" spans="1:9">
      <c r="A1" s="853"/>
      <c r="B1" s="854"/>
      <c r="H1" s="856" t="s">
        <v>1</v>
      </c>
      <c r="I1" s="857" t="s">
        <v>1154</v>
      </c>
    </row>
    <row r="2" spans="1:9">
      <c r="A2" s="853"/>
      <c r="B2" s="853"/>
    </row>
    <row r="3" spans="1:9">
      <c r="A3" s="853"/>
      <c r="B3" s="855"/>
    </row>
    <row r="4" spans="1:9" ht="15.75">
      <c r="A4" s="396" t="s">
        <v>2</v>
      </c>
      <c r="B4" s="855"/>
      <c r="G4" s="859"/>
      <c r="H4" s="859"/>
      <c r="I4" s="859"/>
    </row>
    <row r="5" spans="1:9">
      <c r="A5" s="859"/>
      <c r="B5" s="859"/>
      <c r="D5" s="860"/>
      <c r="E5" s="860"/>
      <c r="F5" s="860"/>
      <c r="G5" s="861" t="s">
        <v>411</v>
      </c>
      <c r="H5" s="859"/>
      <c r="I5" s="859"/>
    </row>
    <row r="6" spans="1:9">
      <c r="A6" s="862"/>
      <c r="B6" s="859"/>
      <c r="C6" s="859"/>
      <c r="D6" s="859"/>
      <c r="E6" s="966"/>
      <c r="F6" s="966"/>
      <c r="G6" s="860" t="s">
        <v>239</v>
      </c>
      <c r="H6" s="859" t="s">
        <v>31</v>
      </c>
      <c r="I6" s="859"/>
    </row>
    <row r="7" spans="1:9">
      <c r="A7" s="865" t="s">
        <v>238</v>
      </c>
      <c r="B7" s="859"/>
      <c r="C7" s="859"/>
      <c r="D7" s="859"/>
      <c r="E7" s="966"/>
      <c r="F7" s="966"/>
      <c r="G7" s="966"/>
      <c r="H7" s="966"/>
      <c r="I7" s="859"/>
    </row>
    <row r="8" spans="1:9">
      <c r="A8" s="866" t="s">
        <v>1168</v>
      </c>
      <c r="B8" s="859"/>
      <c r="C8" s="859"/>
      <c r="D8" s="859"/>
      <c r="E8" s="860"/>
      <c r="F8" s="966"/>
      <c r="G8" s="966"/>
      <c r="H8" s="966"/>
      <c r="I8" s="966"/>
    </row>
    <row r="9" spans="1:9">
      <c r="A9" s="859" t="s">
        <v>4</v>
      </c>
      <c r="B9" s="860"/>
      <c r="C9" s="860"/>
      <c r="D9" s="860"/>
      <c r="E9" s="860"/>
      <c r="F9" s="966"/>
      <c r="G9" s="966"/>
      <c r="H9" s="966"/>
      <c r="I9" s="966"/>
    </row>
    <row r="10" spans="1:9">
      <c r="A10" s="859"/>
      <c r="B10" s="860"/>
      <c r="C10" s="860"/>
      <c r="D10" s="860"/>
      <c r="E10" s="860"/>
      <c r="F10" s="966"/>
      <c r="G10" s="966"/>
      <c r="H10" s="966"/>
      <c r="I10" s="966"/>
    </row>
    <row r="11" spans="1:9">
      <c r="A11" s="966"/>
      <c r="B11" s="966"/>
      <c r="C11" s="966"/>
      <c r="D11" s="966"/>
      <c r="E11" s="966"/>
      <c r="F11" s="966"/>
      <c r="G11" s="966"/>
      <c r="H11" s="966"/>
      <c r="I11" s="966"/>
    </row>
    <row r="12" spans="1:9">
      <c r="A12" s="860" t="s">
        <v>5</v>
      </c>
      <c r="B12" s="867"/>
      <c r="C12" s="867"/>
      <c r="D12" s="867"/>
      <c r="E12" s="867"/>
      <c r="F12" s="966"/>
      <c r="G12" s="966"/>
      <c r="H12" s="966"/>
      <c r="I12" s="966"/>
    </row>
    <row r="13" spans="1:9" ht="15.75" thickBot="1">
      <c r="A13" s="966"/>
      <c r="B13" s="966"/>
      <c r="C13" s="967"/>
      <c r="D13" s="967"/>
      <c r="E13" s="967"/>
      <c r="F13" s="966"/>
      <c r="G13" s="966"/>
      <c r="H13" s="966"/>
      <c r="I13" s="967"/>
    </row>
    <row r="14" spans="1:9">
      <c r="A14" s="869"/>
      <c r="B14" s="869"/>
      <c r="C14" s="869"/>
      <c r="D14" s="869"/>
      <c r="E14" s="870"/>
      <c r="F14" s="870"/>
      <c r="G14" s="871" t="s">
        <v>6</v>
      </c>
      <c r="H14" s="870"/>
      <c r="I14" s="946"/>
    </row>
    <row r="15" spans="1:9">
      <c r="A15" s="873"/>
      <c r="B15" s="873"/>
      <c r="C15" s="874"/>
      <c r="D15" s="874"/>
      <c r="E15" s="874"/>
      <c r="F15" s="874"/>
      <c r="G15" s="875" t="s">
        <v>7</v>
      </c>
      <c r="H15" s="874"/>
      <c r="I15" s="872" t="s">
        <v>8</v>
      </c>
    </row>
    <row r="16" spans="1:9">
      <c r="A16" s="876"/>
      <c r="B16" s="947" t="s">
        <v>1102</v>
      </c>
      <c r="C16" s="875" t="s">
        <v>10</v>
      </c>
      <c r="D16" s="875" t="s">
        <v>101</v>
      </c>
      <c r="E16" s="875"/>
      <c r="F16" s="875" t="s">
        <v>11</v>
      </c>
      <c r="G16" s="875" t="s">
        <v>12</v>
      </c>
      <c r="H16" s="875" t="s">
        <v>7</v>
      </c>
      <c r="I16" s="872" t="s">
        <v>13</v>
      </c>
    </row>
    <row r="17" spans="1:9" ht="15.75" thickBot="1">
      <c r="A17" s="948" t="s">
        <v>14</v>
      </c>
      <c r="B17" s="949" t="s">
        <v>13</v>
      </c>
      <c r="C17" s="949" t="s">
        <v>16</v>
      </c>
      <c r="D17" s="949" t="s">
        <v>16</v>
      </c>
      <c r="E17" s="949" t="s">
        <v>17</v>
      </c>
      <c r="F17" s="949" t="s">
        <v>13</v>
      </c>
      <c r="G17" s="949" t="s">
        <v>18</v>
      </c>
      <c r="H17" s="949" t="s">
        <v>19</v>
      </c>
      <c r="I17" s="950" t="s">
        <v>1081</v>
      </c>
    </row>
    <row r="18" spans="1:9">
      <c r="A18" s="951">
        <v>41122</v>
      </c>
      <c r="B18" s="952">
        <v>1029852.1745289287</v>
      </c>
      <c r="C18" s="953">
        <v>13545.45</v>
      </c>
      <c r="D18" s="953">
        <v>1283.44</v>
      </c>
      <c r="E18" s="953">
        <v>0</v>
      </c>
      <c r="F18" s="954">
        <v>1044681.0645289286</v>
      </c>
      <c r="G18" s="954">
        <v>0.62668561855220561</v>
      </c>
      <c r="H18" s="954">
        <v>537.82795584332973</v>
      </c>
      <c r="I18" s="952">
        <v>1045218.8924847719</v>
      </c>
    </row>
    <row r="19" spans="1:9">
      <c r="A19" s="880">
        <v>41153</v>
      </c>
      <c r="B19" s="881">
        <v>1045218.8924847719</v>
      </c>
      <c r="C19" s="882">
        <v>13626.77</v>
      </c>
      <c r="D19" s="882">
        <v>3104.1875</v>
      </c>
      <c r="E19" s="882">
        <v>0</v>
      </c>
      <c r="F19" s="883">
        <v>1061949.8499847718</v>
      </c>
      <c r="G19" s="883">
        <v>0.52438483811801906</v>
      </c>
      <c r="H19" s="883">
        <v>456.74744977793517</v>
      </c>
      <c r="I19" s="881">
        <v>1062406.5974345498</v>
      </c>
    </row>
    <row r="20" spans="1:9">
      <c r="A20" s="880">
        <v>41183</v>
      </c>
      <c r="B20" s="881">
        <v>1062406.5974345498</v>
      </c>
      <c r="C20" s="882">
        <v>-150341.71</v>
      </c>
      <c r="D20" s="882">
        <v>1145.1875</v>
      </c>
      <c r="E20" s="882">
        <v>21250</v>
      </c>
      <c r="F20" s="883">
        <v>891960.07493454986</v>
      </c>
      <c r="G20" s="883">
        <v>0.62101154441539497</v>
      </c>
      <c r="H20" s="883">
        <v>549.80563489161216</v>
      </c>
      <c r="I20" s="881">
        <v>892509.88056944148</v>
      </c>
    </row>
    <row r="21" spans="1:9">
      <c r="A21" s="880">
        <v>41214</v>
      </c>
      <c r="B21" s="881">
        <v>892509.88056944148</v>
      </c>
      <c r="C21" s="882">
        <v>109106.20999999999</v>
      </c>
      <c r="D21" s="882">
        <v>0</v>
      </c>
      <c r="E21" s="882">
        <v>101478.32</v>
      </c>
      <c r="F21" s="883">
        <v>900137.77056944137</v>
      </c>
      <c r="G21" s="883">
        <v>0.54019370090600471</v>
      </c>
      <c r="H21" s="883">
        <v>401.77351289998569</v>
      </c>
      <c r="I21" s="881">
        <v>900539.54408234137</v>
      </c>
    </row>
    <row r="22" spans="1:9">
      <c r="A22" s="880">
        <v>41244</v>
      </c>
      <c r="B22" s="881">
        <v>900539.54408234137</v>
      </c>
      <c r="C22" s="882">
        <v>52636.92</v>
      </c>
      <c r="D22" s="882">
        <v>2346</v>
      </c>
      <c r="E22" s="882">
        <v>0</v>
      </c>
      <c r="F22" s="883">
        <v>955522.46408234141</v>
      </c>
      <c r="G22" s="883">
        <v>0.57034451285190912</v>
      </c>
      <c r="H22" s="883">
        <v>428.01482297793609</v>
      </c>
      <c r="I22" s="881">
        <v>955950.47890531935</v>
      </c>
    </row>
    <row r="23" spans="1:9">
      <c r="A23" s="880">
        <v>41275</v>
      </c>
      <c r="B23" s="881">
        <v>955950.47890531935</v>
      </c>
      <c r="C23" s="882">
        <v>24684.94999999999</v>
      </c>
      <c r="D23" s="882">
        <v>0</v>
      </c>
      <c r="E23" s="882">
        <v>0</v>
      </c>
      <c r="F23" s="883">
        <v>980635.42890531931</v>
      </c>
      <c r="G23" s="883">
        <v>0.57126804794192376</v>
      </c>
      <c r="H23" s="883">
        <v>455.08663667782412</v>
      </c>
      <c r="I23" s="881">
        <v>981090.51554199716</v>
      </c>
    </row>
    <row r="24" spans="1:9">
      <c r="A24" s="880">
        <v>41306</v>
      </c>
      <c r="B24" s="881">
        <v>981090.51554199716</v>
      </c>
      <c r="C24" s="882">
        <v>37867.410000000003</v>
      </c>
      <c r="D24" s="882">
        <v>2470.5</v>
      </c>
      <c r="E24" s="882">
        <v>81875</v>
      </c>
      <c r="F24" s="883">
        <v>939553.42554199719</v>
      </c>
      <c r="G24" s="883">
        <v>0.49513017493439787</v>
      </c>
      <c r="H24" s="883">
        <v>404.80626548898971</v>
      </c>
      <c r="I24" s="881">
        <v>939958.23180748615</v>
      </c>
    </row>
    <row r="25" spans="1:9">
      <c r="A25" s="880">
        <v>41334</v>
      </c>
      <c r="B25" s="881">
        <v>939958.23180748615</v>
      </c>
      <c r="C25" s="882">
        <v>90059.220000000016</v>
      </c>
      <c r="D25" s="882">
        <v>-300</v>
      </c>
      <c r="E25" s="882">
        <v>0</v>
      </c>
      <c r="F25" s="883">
        <v>1029717.4518074861</v>
      </c>
      <c r="G25" s="883">
        <v>0.41253025635737534</v>
      </c>
      <c r="H25" s="883">
        <v>323.13434194397291</v>
      </c>
      <c r="I25" s="881">
        <v>1030040.5861494301</v>
      </c>
    </row>
    <row r="26" spans="1:9">
      <c r="A26" s="880">
        <v>41365</v>
      </c>
      <c r="B26" s="881">
        <v>1030040.5861494301</v>
      </c>
      <c r="C26" s="882">
        <v>19782.77</v>
      </c>
      <c r="D26" s="882">
        <v>0</v>
      </c>
      <c r="E26" s="882">
        <v>0</v>
      </c>
      <c r="F26" s="883">
        <v>1049823.3561494302</v>
      </c>
      <c r="G26" s="883">
        <v>0.53339684892618344</v>
      </c>
      <c r="H26" s="883">
        <v>457.85033576515417</v>
      </c>
      <c r="I26" s="881">
        <v>1050281.2064851953</v>
      </c>
    </row>
    <row r="27" spans="1:9">
      <c r="A27" s="880">
        <v>41395</v>
      </c>
      <c r="B27" s="881">
        <v>1050281.2064851953</v>
      </c>
      <c r="C27" s="882">
        <v>27803.35</v>
      </c>
      <c r="D27" s="882">
        <v>15970.75</v>
      </c>
      <c r="E27" s="882">
        <v>98269.58</v>
      </c>
      <c r="F27" s="883">
        <v>995785.72648519545</v>
      </c>
      <c r="G27" s="883">
        <v>0.88855012850581616</v>
      </c>
      <c r="H27" s="883">
        <v>777.68958415805321</v>
      </c>
      <c r="I27" s="881">
        <v>996563.41606935346</v>
      </c>
    </row>
    <row r="28" spans="1:9">
      <c r="A28" s="880">
        <v>41426</v>
      </c>
      <c r="B28" s="881">
        <v>996563.41606935346</v>
      </c>
      <c r="C28" s="882">
        <v>10226.030000000001</v>
      </c>
      <c r="D28" s="882">
        <v>0</v>
      </c>
      <c r="E28" s="882">
        <v>0</v>
      </c>
      <c r="F28" s="883">
        <v>1006789.4460693535</v>
      </c>
      <c r="G28" s="883">
        <v>0.90646701737860103</v>
      </c>
      <c r="H28" s="883">
        <v>752.79322282751389</v>
      </c>
      <c r="I28" s="881">
        <v>1007542.239292181</v>
      </c>
    </row>
    <row r="29" spans="1:9" ht="15.75" thickBot="1">
      <c r="A29" s="955">
        <v>41456</v>
      </c>
      <c r="B29" s="956">
        <v>1007542.239292181</v>
      </c>
      <c r="C29" s="957">
        <v>293254.73</v>
      </c>
      <c r="D29" s="957">
        <v>2670.39</v>
      </c>
      <c r="E29" s="957">
        <v>0</v>
      </c>
      <c r="F29" s="958">
        <v>1303467.359292181</v>
      </c>
      <c r="G29" s="958">
        <v>0.92190017054737705</v>
      </c>
      <c r="H29" s="958">
        <v>774.04446853095658</v>
      </c>
      <c r="I29" s="956">
        <v>1304241.4037607119</v>
      </c>
    </row>
    <row r="30" spans="1:9" ht="15.75" thickBot="1">
      <c r="A30" s="885"/>
      <c r="B30" s="886"/>
      <c r="C30" s="886"/>
      <c r="D30" s="886"/>
      <c r="E30" s="886"/>
      <c r="F30" s="886"/>
      <c r="G30" s="886"/>
      <c r="H30" s="886"/>
      <c r="I30" s="887"/>
    </row>
    <row r="31" spans="1:9">
      <c r="A31" s="959"/>
      <c r="B31" s="889"/>
      <c r="C31" s="889"/>
      <c r="D31" s="889"/>
      <c r="E31" s="889"/>
      <c r="F31" s="889"/>
      <c r="G31" s="889"/>
      <c r="H31" s="890"/>
      <c r="I31" s="891"/>
    </row>
    <row r="32" spans="1:9">
      <c r="A32" s="960"/>
      <c r="B32" s="893"/>
      <c r="C32" s="893"/>
      <c r="D32" s="893"/>
      <c r="E32" s="893"/>
      <c r="F32" s="893"/>
      <c r="G32" s="893"/>
      <c r="H32" s="894" t="s">
        <v>19</v>
      </c>
      <c r="I32" s="895" t="s">
        <v>13</v>
      </c>
    </row>
    <row r="33" spans="1:9">
      <c r="A33" s="961" t="s">
        <v>1169</v>
      </c>
      <c r="B33" s="889"/>
      <c r="C33" s="893"/>
      <c r="D33" s="893"/>
      <c r="E33" s="893"/>
      <c r="F33" s="893"/>
      <c r="G33" s="897"/>
      <c r="H33" s="898">
        <v>6319.5742317832637</v>
      </c>
      <c r="I33" s="899">
        <v>1304241.4037607119</v>
      </c>
    </row>
    <row r="34" spans="1:9">
      <c r="A34" s="961"/>
      <c r="B34" s="889"/>
      <c r="C34" s="893"/>
      <c r="D34" s="893"/>
      <c r="E34" s="893"/>
      <c r="F34" s="893"/>
      <c r="G34" s="897"/>
      <c r="H34" s="897"/>
      <c r="I34" s="900"/>
    </row>
    <row r="35" spans="1:9">
      <c r="A35" s="962"/>
      <c r="B35" s="889"/>
      <c r="C35" s="893"/>
      <c r="D35" s="893"/>
      <c r="E35" s="893"/>
      <c r="F35" s="893"/>
      <c r="G35" s="897"/>
      <c r="H35" s="897"/>
      <c r="I35" s="900"/>
    </row>
    <row r="36" spans="1:9" ht="15.75" thickBot="1">
      <c r="A36" s="963"/>
      <c r="B36" s="903"/>
      <c r="C36" s="903"/>
      <c r="D36" s="903"/>
      <c r="E36" s="903"/>
      <c r="F36" s="903"/>
      <c r="G36" s="904"/>
      <c r="H36" s="905"/>
      <c r="I36" s="906"/>
    </row>
    <row r="37" spans="1:9">
      <c r="A37" s="907"/>
      <c r="B37" s="908"/>
      <c r="C37" s="908"/>
      <c r="D37" s="908"/>
      <c r="E37" s="908"/>
      <c r="F37" s="908"/>
      <c r="G37" s="908"/>
      <c r="H37" s="909"/>
      <c r="I37" s="909"/>
    </row>
    <row r="38" spans="1:9">
      <c r="A38" s="907" t="s">
        <v>218</v>
      </c>
      <c r="B38" s="908"/>
      <c r="C38" s="908"/>
      <c r="D38" s="908"/>
      <c r="E38" s="908"/>
      <c r="F38" s="908"/>
      <c r="G38" s="908"/>
      <c r="H38" s="909"/>
      <c r="I38" s="909"/>
    </row>
    <row r="39" spans="1:9" ht="15.75" thickBot="1">
      <c r="A39" s="911" t="s">
        <v>712</v>
      </c>
      <c r="B39" s="912"/>
      <c r="C39" s="913"/>
      <c r="D39" s="913"/>
      <c r="E39" s="914"/>
      <c r="F39" s="915"/>
      <c r="G39" s="916"/>
      <c r="H39" s="917"/>
      <c r="I39" s="918">
        <v>789997.54999999993</v>
      </c>
    </row>
    <row r="40" spans="1:9" ht="15.75" thickBot="1">
      <c r="A40" s="920" t="s">
        <v>1170</v>
      </c>
      <c r="B40" s="921"/>
      <c r="C40" s="922"/>
      <c r="D40" s="922"/>
      <c r="E40" s="923"/>
      <c r="F40" s="924"/>
      <c r="G40" s="925"/>
      <c r="H40" s="923"/>
      <c r="I40" s="926">
        <v>514243.85376071197</v>
      </c>
    </row>
    <row r="41" spans="1:9" ht="15.75" thickTop="1">
      <c r="A41" s="927"/>
      <c r="B41" s="921"/>
      <c r="C41" s="922"/>
      <c r="D41" s="922"/>
      <c r="E41" s="923"/>
      <c r="F41" s="924"/>
      <c r="G41" s="925"/>
      <c r="H41" s="923"/>
      <c r="I41" s="928"/>
    </row>
    <row r="42" spans="1:9">
      <c r="A42" s="964" t="s">
        <v>1150</v>
      </c>
      <c r="B42" s="921"/>
      <c r="C42" s="922"/>
      <c r="D42" s="922"/>
      <c r="E42" s="923"/>
      <c r="F42" s="924"/>
      <c r="G42" s="925"/>
      <c r="H42" s="923"/>
      <c r="I42" s="928"/>
    </row>
    <row r="43" spans="1:9">
      <c r="A43" s="920" t="s">
        <v>1151</v>
      </c>
      <c r="B43" s="921"/>
      <c r="C43" s="922"/>
      <c r="D43" s="922"/>
      <c r="E43" s="923"/>
      <c r="F43" s="924"/>
      <c r="G43" s="925"/>
      <c r="H43" s="923"/>
      <c r="I43" s="929">
        <v>0</v>
      </c>
    </row>
    <row r="44" spans="1:9">
      <c r="A44" s="920" t="s">
        <v>1152</v>
      </c>
      <c r="B44" s="921"/>
      <c r="C44" s="922"/>
      <c r="D44" s="922"/>
      <c r="E44" s="923"/>
      <c r="F44" s="924"/>
      <c r="G44" s="925"/>
      <c r="H44" s="923"/>
      <c r="I44" s="929">
        <v>0</v>
      </c>
    </row>
    <row r="45" spans="1:9" ht="15.75" thickBot="1">
      <c r="A45" s="920" t="s">
        <v>243</v>
      </c>
      <c r="B45" s="921"/>
      <c r="C45" s="922"/>
      <c r="D45" s="922"/>
      <c r="E45" s="923"/>
      <c r="F45" s="924"/>
      <c r="G45" s="925"/>
      <c r="H45" s="923"/>
      <c r="I45" s="930">
        <v>0</v>
      </c>
    </row>
    <row r="46" spans="1:9" ht="16.5" thickTop="1" thickBot="1">
      <c r="A46" s="927"/>
      <c r="B46" s="921"/>
      <c r="C46" s="922"/>
      <c r="D46" s="922"/>
      <c r="E46" s="923"/>
      <c r="F46" s="924"/>
      <c r="G46" s="925"/>
      <c r="H46" s="923"/>
      <c r="I46" s="928"/>
    </row>
    <row r="47" spans="1:9" ht="15.75" thickBot="1">
      <c r="A47" s="920" t="s">
        <v>1171</v>
      </c>
      <c r="B47" s="921"/>
      <c r="C47" s="922"/>
      <c r="D47" s="922"/>
      <c r="E47" s="923"/>
      <c r="F47" s="924"/>
      <c r="G47" s="925"/>
      <c r="H47" s="923"/>
      <c r="I47" s="931">
        <v>514243.85376071197</v>
      </c>
    </row>
    <row r="48" spans="1:9" ht="15.75" thickTop="1"/>
    <row r="49" spans="1:10">
      <c r="A49" s="965" t="s">
        <v>742</v>
      </c>
    </row>
    <row r="50" spans="1:10">
      <c r="A50" s="943">
        <v>41149</v>
      </c>
      <c r="B50" s="934">
        <v>1283.44</v>
      </c>
      <c r="C50" s="855" t="s">
        <v>246</v>
      </c>
      <c r="D50" s="855" t="s">
        <v>1082</v>
      </c>
      <c r="G50" s="855" t="s">
        <v>244</v>
      </c>
      <c r="H50" s="855" t="s">
        <v>244</v>
      </c>
      <c r="I50" s="855" t="s">
        <v>244</v>
      </c>
      <c r="J50" s="855" t="s">
        <v>244</v>
      </c>
    </row>
    <row r="51" spans="1:10">
      <c r="A51" s="943">
        <v>41180</v>
      </c>
      <c r="B51" s="934">
        <v>3104.1875</v>
      </c>
      <c r="C51" s="855" t="s">
        <v>246</v>
      </c>
      <c r="D51" s="855" t="s">
        <v>1083</v>
      </c>
      <c r="H51" s="855" t="s">
        <v>244</v>
      </c>
      <c r="I51" s="855" t="s">
        <v>244</v>
      </c>
      <c r="J51" s="855" t="s">
        <v>244</v>
      </c>
    </row>
    <row r="52" spans="1:10">
      <c r="A52" s="943">
        <v>41200</v>
      </c>
      <c r="B52" s="934">
        <v>1145.1875</v>
      </c>
      <c r="C52" s="855" t="s">
        <v>246</v>
      </c>
      <c r="D52" s="855" t="s">
        <v>1084</v>
      </c>
      <c r="H52" s="855" t="s">
        <v>244</v>
      </c>
      <c r="I52" s="855" t="s">
        <v>244</v>
      </c>
      <c r="J52" s="855" t="s">
        <v>244</v>
      </c>
    </row>
    <row r="53" spans="1:10">
      <c r="A53" s="943">
        <v>41264</v>
      </c>
      <c r="B53" s="934">
        <v>2346</v>
      </c>
      <c r="C53" s="855" t="s">
        <v>246</v>
      </c>
      <c r="D53" s="855" t="s">
        <v>1103</v>
      </c>
      <c r="H53" s="855" t="s">
        <v>244</v>
      </c>
      <c r="I53" s="855" t="s">
        <v>244</v>
      </c>
      <c r="J53" s="855" t="s">
        <v>244</v>
      </c>
    </row>
    <row r="54" spans="1:10">
      <c r="A54" s="943">
        <v>41327</v>
      </c>
      <c r="B54" s="934">
        <v>2470.5</v>
      </c>
      <c r="C54" s="855" t="s">
        <v>246</v>
      </c>
      <c r="D54" s="855" t="s">
        <v>1155</v>
      </c>
      <c r="H54" s="855" t="s">
        <v>244</v>
      </c>
      <c r="I54" s="855" t="s">
        <v>244</v>
      </c>
      <c r="J54" s="855" t="s">
        <v>244</v>
      </c>
    </row>
    <row r="55" spans="1:10">
      <c r="A55" s="943">
        <v>41364</v>
      </c>
      <c r="B55" s="934">
        <v>-300</v>
      </c>
      <c r="C55" s="855" t="s">
        <v>1125</v>
      </c>
      <c r="D55" s="855" t="s">
        <v>1172</v>
      </c>
      <c r="H55" s="855" t="s">
        <v>244</v>
      </c>
      <c r="I55" s="855" t="s">
        <v>244</v>
      </c>
      <c r="J55" s="855" t="s">
        <v>244</v>
      </c>
    </row>
    <row r="56" spans="1:10">
      <c r="A56" s="943">
        <v>41422</v>
      </c>
      <c r="B56" s="934">
        <v>15970.75</v>
      </c>
      <c r="C56" s="855" t="s">
        <v>246</v>
      </c>
      <c r="D56" s="855" t="s">
        <v>1173</v>
      </c>
      <c r="H56" s="855" t="s">
        <v>244</v>
      </c>
      <c r="I56" s="855" t="s">
        <v>244</v>
      </c>
      <c r="J56" s="855" t="s">
        <v>244</v>
      </c>
    </row>
    <row r="57" spans="1:10">
      <c r="A57" s="943">
        <v>41458</v>
      </c>
      <c r="B57" s="934">
        <v>1972.76</v>
      </c>
      <c r="C57" s="855" t="s">
        <v>246</v>
      </c>
      <c r="D57" s="855" t="s">
        <v>1174</v>
      </c>
      <c r="H57" s="855" t="s">
        <v>244</v>
      </c>
      <c r="I57" s="855" t="s">
        <v>244</v>
      </c>
      <c r="J57" s="855" t="s">
        <v>244</v>
      </c>
    </row>
    <row r="58" spans="1:10">
      <c r="A58" s="943">
        <v>41471</v>
      </c>
      <c r="B58" s="934">
        <v>697.63</v>
      </c>
      <c r="C58" s="855" t="s">
        <v>246</v>
      </c>
      <c r="D58" s="855" t="s">
        <v>1175</v>
      </c>
      <c r="H58" s="855" t="s">
        <v>244</v>
      </c>
      <c r="I58" s="855" t="s">
        <v>244</v>
      </c>
      <c r="J58" s="855" t="s">
        <v>244</v>
      </c>
    </row>
    <row r="60" spans="1:10">
      <c r="A60" s="965" t="s">
        <v>22</v>
      </c>
      <c r="B60" s="934" t="s">
        <v>244</v>
      </c>
      <c r="C60" s="855" t="s">
        <v>244</v>
      </c>
      <c r="E60" s="855" t="s">
        <v>244</v>
      </c>
      <c r="G60" s="855" t="s">
        <v>244</v>
      </c>
      <c r="H60" s="855" t="s">
        <v>244</v>
      </c>
    </row>
    <row r="61" spans="1:10">
      <c r="A61" s="943">
        <v>41122</v>
      </c>
      <c r="B61" s="934">
        <v>25</v>
      </c>
      <c r="C61" s="855" t="s">
        <v>246</v>
      </c>
      <c r="D61" s="855" t="s">
        <v>337</v>
      </c>
      <c r="F61" s="855">
        <v>0</v>
      </c>
      <c r="H61" s="855" t="s">
        <v>244</v>
      </c>
    </row>
    <row r="62" spans="1:10">
      <c r="A62" s="943">
        <v>41122</v>
      </c>
      <c r="B62" s="934">
        <v>100</v>
      </c>
      <c r="C62" s="855" t="s">
        <v>246</v>
      </c>
      <c r="D62" s="855" t="s">
        <v>267</v>
      </c>
      <c r="F62" s="855">
        <v>0</v>
      </c>
      <c r="H62" s="855" t="s">
        <v>244</v>
      </c>
    </row>
    <row r="63" spans="1:10">
      <c r="A63" s="943">
        <v>41122</v>
      </c>
      <c r="B63" s="934">
        <v>25</v>
      </c>
      <c r="C63" s="855" t="s">
        <v>246</v>
      </c>
      <c r="D63" s="855" t="s">
        <v>379</v>
      </c>
      <c r="F63" s="855" t="s">
        <v>339</v>
      </c>
      <c r="H63" s="855" t="s">
        <v>244</v>
      </c>
    </row>
    <row r="64" spans="1:10">
      <c r="A64" s="943">
        <v>41122</v>
      </c>
      <c r="B64" s="934">
        <v>50</v>
      </c>
      <c r="C64" s="855" t="s">
        <v>246</v>
      </c>
      <c r="D64" s="855" t="s">
        <v>774</v>
      </c>
      <c r="F64" s="855" t="s">
        <v>339</v>
      </c>
      <c r="H64" s="855" t="s">
        <v>244</v>
      </c>
    </row>
    <row r="65" spans="1:8">
      <c r="A65" s="943">
        <v>41122</v>
      </c>
      <c r="B65" s="934">
        <v>10</v>
      </c>
      <c r="C65" s="855" t="s">
        <v>246</v>
      </c>
      <c r="D65" s="855" t="s">
        <v>791</v>
      </c>
      <c r="F65" s="855" t="s">
        <v>339</v>
      </c>
      <c r="H65" s="855" t="s">
        <v>244</v>
      </c>
    </row>
    <row r="66" spans="1:8">
      <c r="A66" s="943">
        <v>41122</v>
      </c>
      <c r="B66" s="934">
        <v>10</v>
      </c>
      <c r="C66" s="855" t="s">
        <v>246</v>
      </c>
      <c r="D66" s="855" t="s">
        <v>338</v>
      </c>
      <c r="F66" s="855" t="s">
        <v>339</v>
      </c>
      <c r="H66" s="855" t="s">
        <v>244</v>
      </c>
    </row>
    <row r="67" spans="1:8">
      <c r="A67" s="943">
        <v>41122</v>
      </c>
      <c r="B67" s="934">
        <v>30</v>
      </c>
      <c r="C67" s="855" t="s">
        <v>246</v>
      </c>
      <c r="D67" s="855" t="s">
        <v>792</v>
      </c>
      <c r="F67" s="855" t="s">
        <v>339</v>
      </c>
      <c r="H67" s="855" t="s">
        <v>244</v>
      </c>
    </row>
    <row r="68" spans="1:8">
      <c r="A68" s="943">
        <v>41122</v>
      </c>
      <c r="B68" s="934">
        <v>15</v>
      </c>
      <c r="C68" s="855" t="s">
        <v>246</v>
      </c>
      <c r="D68" s="855" t="s">
        <v>280</v>
      </c>
      <c r="F68" s="855" t="s">
        <v>339</v>
      </c>
      <c r="H68" s="855" t="s">
        <v>244</v>
      </c>
    </row>
    <row r="69" spans="1:8">
      <c r="A69" s="943">
        <v>41122</v>
      </c>
      <c r="B69" s="934">
        <v>10</v>
      </c>
      <c r="C69" s="855" t="s">
        <v>246</v>
      </c>
      <c r="D69" s="855" t="s">
        <v>955</v>
      </c>
      <c r="F69" s="855">
        <v>0</v>
      </c>
      <c r="H69" s="855" t="s">
        <v>244</v>
      </c>
    </row>
    <row r="70" spans="1:8">
      <c r="A70" s="943">
        <v>41122</v>
      </c>
      <c r="B70" s="934">
        <v>45</v>
      </c>
      <c r="C70" s="855" t="s">
        <v>246</v>
      </c>
      <c r="D70" s="855" t="s">
        <v>784</v>
      </c>
      <c r="F70" s="855" t="s">
        <v>339</v>
      </c>
      <c r="H70" s="855" t="s">
        <v>244</v>
      </c>
    </row>
    <row r="71" spans="1:8">
      <c r="A71" s="943">
        <v>41122</v>
      </c>
      <c r="B71" s="934">
        <v>10</v>
      </c>
      <c r="C71" s="855" t="s">
        <v>246</v>
      </c>
      <c r="D71" s="855" t="s">
        <v>772</v>
      </c>
      <c r="F71" s="855" t="s">
        <v>339</v>
      </c>
      <c r="H71" s="855" t="s">
        <v>244</v>
      </c>
    </row>
    <row r="72" spans="1:8">
      <c r="A72" s="943">
        <v>41122</v>
      </c>
      <c r="B72" s="934">
        <v>10</v>
      </c>
      <c r="C72" s="855" t="s">
        <v>246</v>
      </c>
      <c r="D72" s="855" t="s">
        <v>1056</v>
      </c>
      <c r="F72" s="855" t="s">
        <v>339</v>
      </c>
      <c r="H72" s="855" t="s">
        <v>244</v>
      </c>
    </row>
    <row r="73" spans="1:8">
      <c r="A73" s="943">
        <v>41122</v>
      </c>
      <c r="B73" s="934">
        <v>120</v>
      </c>
      <c r="C73" s="855" t="s">
        <v>246</v>
      </c>
      <c r="D73" s="855" t="s">
        <v>928</v>
      </c>
      <c r="F73" s="855" t="s">
        <v>339</v>
      </c>
      <c r="H73" s="855" t="s">
        <v>244</v>
      </c>
    </row>
    <row r="74" spans="1:8">
      <c r="A74" s="943">
        <v>41122</v>
      </c>
      <c r="B74" s="934">
        <v>15</v>
      </c>
      <c r="C74" s="855" t="s">
        <v>246</v>
      </c>
      <c r="D74" s="855" t="s">
        <v>934</v>
      </c>
      <c r="F74" s="855">
        <v>0</v>
      </c>
      <c r="H74" s="855" t="s">
        <v>244</v>
      </c>
    </row>
    <row r="75" spans="1:8">
      <c r="A75" s="943">
        <v>41122</v>
      </c>
      <c r="B75" s="934">
        <v>25</v>
      </c>
      <c r="C75" s="855" t="s">
        <v>246</v>
      </c>
      <c r="D75" s="855" t="s">
        <v>780</v>
      </c>
      <c r="F75" s="855" t="s">
        <v>339</v>
      </c>
      <c r="H75" s="855" t="s">
        <v>244</v>
      </c>
    </row>
    <row r="76" spans="1:8">
      <c r="A76" s="943">
        <v>41122</v>
      </c>
      <c r="B76" s="934">
        <v>195.52</v>
      </c>
      <c r="C76" s="855" t="s">
        <v>246</v>
      </c>
      <c r="D76" s="855" t="s">
        <v>911</v>
      </c>
      <c r="F76" s="855">
        <v>0</v>
      </c>
      <c r="H76" s="855" t="s">
        <v>244</v>
      </c>
    </row>
    <row r="77" spans="1:8">
      <c r="A77" s="943">
        <v>41122</v>
      </c>
      <c r="B77" s="934">
        <v>10</v>
      </c>
      <c r="C77" s="855" t="s">
        <v>246</v>
      </c>
      <c r="D77" s="855" t="s">
        <v>388</v>
      </c>
      <c r="F77" s="855" t="s">
        <v>339</v>
      </c>
      <c r="H77" s="855" t="s">
        <v>244</v>
      </c>
    </row>
    <row r="78" spans="1:8">
      <c r="A78" s="943">
        <v>41122</v>
      </c>
      <c r="B78" s="934">
        <v>5</v>
      </c>
      <c r="C78" s="855" t="s">
        <v>246</v>
      </c>
      <c r="D78" s="855" t="s">
        <v>1029</v>
      </c>
      <c r="F78" s="855" t="s">
        <v>339</v>
      </c>
      <c r="H78" s="855" t="s">
        <v>244</v>
      </c>
    </row>
    <row r="79" spans="1:8">
      <c r="A79" s="943">
        <v>41122</v>
      </c>
      <c r="B79" s="934">
        <v>15</v>
      </c>
      <c r="C79" s="855" t="s">
        <v>246</v>
      </c>
      <c r="D79" s="855" t="s">
        <v>753</v>
      </c>
      <c r="F79" s="855" t="s">
        <v>339</v>
      </c>
      <c r="H79" s="855" t="s">
        <v>244</v>
      </c>
    </row>
    <row r="80" spans="1:8">
      <c r="A80" s="943">
        <v>41122</v>
      </c>
      <c r="B80" s="934">
        <v>12.5</v>
      </c>
      <c r="C80" s="855" t="s">
        <v>246</v>
      </c>
      <c r="D80" s="855" t="s">
        <v>913</v>
      </c>
      <c r="F80" s="855" t="s">
        <v>339</v>
      </c>
      <c r="H80" s="855" t="s">
        <v>244</v>
      </c>
    </row>
    <row r="81" spans="1:8">
      <c r="A81" s="943">
        <v>41122</v>
      </c>
      <c r="B81" s="934">
        <v>50</v>
      </c>
      <c r="C81" s="855" t="s">
        <v>246</v>
      </c>
      <c r="D81" s="855" t="s">
        <v>998</v>
      </c>
      <c r="F81" s="855" t="s">
        <v>339</v>
      </c>
      <c r="H81" s="855" t="s">
        <v>244</v>
      </c>
    </row>
    <row r="82" spans="1:8">
      <c r="A82" s="943">
        <v>41122</v>
      </c>
      <c r="B82" s="934">
        <v>25</v>
      </c>
      <c r="C82" s="855" t="s">
        <v>246</v>
      </c>
      <c r="D82" s="855" t="s">
        <v>402</v>
      </c>
      <c r="F82" s="855">
        <v>0</v>
      </c>
      <c r="H82" s="855" t="s">
        <v>244</v>
      </c>
    </row>
    <row r="83" spans="1:8">
      <c r="A83" s="943">
        <v>41122</v>
      </c>
      <c r="B83" s="934">
        <v>30</v>
      </c>
      <c r="C83" s="855" t="s">
        <v>246</v>
      </c>
      <c r="D83" s="855" t="s">
        <v>953</v>
      </c>
      <c r="F83" s="855">
        <v>0</v>
      </c>
      <c r="H83" s="855" t="s">
        <v>244</v>
      </c>
    </row>
    <row r="84" spans="1:8">
      <c r="A84" s="943">
        <v>41122</v>
      </c>
      <c r="B84" s="934">
        <v>5</v>
      </c>
      <c r="C84" s="855" t="s">
        <v>246</v>
      </c>
      <c r="D84" s="855" t="s">
        <v>929</v>
      </c>
      <c r="F84" s="855" t="s">
        <v>339</v>
      </c>
      <c r="H84" s="855" t="s">
        <v>244</v>
      </c>
    </row>
    <row r="85" spans="1:8">
      <c r="A85" s="943">
        <v>41122</v>
      </c>
      <c r="B85" s="934">
        <v>15</v>
      </c>
      <c r="C85" s="855" t="s">
        <v>246</v>
      </c>
      <c r="D85" s="855" t="s">
        <v>912</v>
      </c>
      <c r="F85" s="855">
        <v>0</v>
      </c>
      <c r="H85" s="855" t="s">
        <v>244</v>
      </c>
    </row>
    <row r="86" spans="1:8">
      <c r="A86" s="943">
        <v>41122</v>
      </c>
      <c r="B86" s="934">
        <v>30</v>
      </c>
      <c r="C86" s="855" t="s">
        <v>246</v>
      </c>
      <c r="D86" s="855" t="s">
        <v>1069</v>
      </c>
      <c r="F86" s="855">
        <v>0</v>
      </c>
      <c r="H86" s="855" t="s">
        <v>244</v>
      </c>
    </row>
    <row r="87" spans="1:8">
      <c r="A87" s="943">
        <v>41122</v>
      </c>
      <c r="B87" s="934">
        <v>261</v>
      </c>
      <c r="C87" s="855" t="s">
        <v>246</v>
      </c>
      <c r="D87" s="855" t="s">
        <v>344</v>
      </c>
      <c r="F87" s="855" t="s">
        <v>339</v>
      </c>
      <c r="H87" s="855" t="s">
        <v>244</v>
      </c>
    </row>
    <row r="88" spans="1:8">
      <c r="A88" s="943">
        <v>41122</v>
      </c>
      <c r="B88" s="934">
        <v>180</v>
      </c>
      <c r="C88" s="855" t="s">
        <v>246</v>
      </c>
      <c r="D88" s="855" t="s">
        <v>783</v>
      </c>
      <c r="F88" s="855">
        <v>0</v>
      </c>
      <c r="H88" s="855" t="s">
        <v>244</v>
      </c>
    </row>
    <row r="89" spans="1:8">
      <c r="A89" s="943">
        <v>41122</v>
      </c>
      <c r="B89" s="934">
        <v>5</v>
      </c>
      <c r="C89" s="855" t="s">
        <v>246</v>
      </c>
      <c r="D89" s="855" t="s">
        <v>755</v>
      </c>
      <c r="F89" s="855" t="s">
        <v>339</v>
      </c>
      <c r="H89" s="855" t="s">
        <v>244</v>
      </c>
    </row>
    <row r="90" spans="1:8">
      <c r="A90" s="943">
        <v>41122</v>
      </c>
      <c r="B90" s="934">
        <v>75</v>
      </c>
      <c r="C90" s="855" t="s">
        <v>246</v>
      </c>
      <c r="D90" s="855" t="s">
        <v>1003</v>
      </c>
      <c r="F90" s="855">
        <v>0</v>
      </c>
      <c r="H90" s="855" t="s">
        <v>244</v>
      </c>
    </row>
    <row r="91" spans="1:8">
      <c r="A91" s="943">
        <v>41122</v>
      </c>
      <c r="B91" s="934">
        <v>30</v>
      </c>
      <c r="C91" s="855" t="s">
        <v>246</v>
      </c>
      <c r="D91" s="855" t="s">
        <v>424</v>
      </c>
      <c r="F91" s="855" t="s">
        <v>339</v>
      </c>
      <c r="H91" s="855" t="s">
        <v>244</v>
      </c>
    </row>
    <row r="92" spans="1:8">
      <c r="A92" s="943">
        <v>41122</v>
      </c>
      <c r="B92" s="934">
        <v>40</v>
      </c>
      <c r="C92" s="855" t="s">
        <v>246</v>
      </c>
      <c r="D92" s="855" t="s">
        <v>387</v>
      </c>
      <c r="F92" s="855">
        <v>0</v>
      </c>
      <c r="H92" s="855" t="s">
        <v>244</v>
      </c>
    </row>
    <row r="93" spans="1:8">
      <c r="A93" s="943">
        <v>41122</v>
      </c>
      <c r="B93" s="934">
        <v>10</v>
      </c>
      <c r="C93" s="855" t="s">
        <v>246</v>
      </c>
      <c r="D93" s="855" t="s">
        <v>1005</v>
      </c>
      <c r="F93" s="855" t="s">
        <v>339</v>
      </c>
      <c r="H93" s="855" t="s">
        <v>244</v>
      </c>
    </row>
    <row r="94" spans="1:8">
      <c r="A94" s="943">
        <v>41122</v>
      </c>
      <c r="B94" s="934">
        <v>210</v>
      </c>
      <c r="C94" s="855" t="s">
        <v>246</v>
      </c>
      <c r="D94" s="855" t="s">
        <v>346</v>
      </c>
      <c r="F94" s="855" t="s">
        <v>339</v>
      </c>
      <c r="H94" s="855" t="s">
        <v>244</v>
      </c>
    </row>
    <row r="95" spans="1:8">
      <c r="A95" s="943">
        <v>41122</v>
      </c>
      <c r="B95" s="934">
        <v>10</v>
      </c>
      <c r="C95" s="855" t="s">
        <v>246</v>
      </c>
      <c r="D95" s="855" t="s">
        <v>369</v>
      </c>
      <c r="F95" s="855">
        <v>0</v>
      </c>
      <c r="H95" s="855" t="s">
        <v>244</v>
      </c>
    </row>
    <row r="96" spans="1:8">
      <c r="A96" s="943">
        <v>41122</v>
      </c>
      <c r="B96" s="934">
        <v>20</v>
      </c>
      <c r="C96" s="855" t="s">
        <v>246</v>
      </c>
      <c r="D96" s="855" t="s">
        <v>787</v>
      </c>
      <c r="F96" s="855" t="s">
        <v>339</v>
      </c>
      <c r="H96" s="855" t="s">
        <v>244</v>
      </c>
    </row>
    <row r="97" spans="1:8">
      <c r="A97" s="943">
        <v>41122</v>
      </c>
      <c r="B97" s="934">
        <v>10</v>
      </c>
      <c r="C97" s="855" t="s">
        <v>246</v>
      </c>
      <c r="D97" s="855" t="s">
        <v>951</v>
      </c>
      <c r="F97" s="855" t="s">
        <v>339</v>
      </c>
      <c r="H97" s="855" t="s">
        <v>244</v>
      </c>
    </row>
    <row r="98" spans="1:8">
      <c r="A98" s="943">
        <v>41122</v>
      </c>
      <c r="B98" s="934">
        <v>25</v>
      </c>
      <c r="C98" s="855" t="s">
        <v>246</v>
      </c>
      <c r="D98" s="855" t="s">
        <v>1070</v>
      </c>
      <c r="F98" s="855" t="s">
        <v>339</v>
      </c>
      <c r="H98" s="855" t="s">
        <v>244</v>
      </c>
    </row>
    <row r="99" spans="1:8">
      <c r="A99" s="943">
        <v>41122</v>
      </c>
      <c r="B99" s="934">
        <v>10</v>
      </c>
      <c r="C99" s="855" t="s">
        <v>246</v>
      </c>
      <c r="D99" s="855" t="s">
        <v>993</v>
      </c>
      <c r="F99" s="855" t="s">
        <v>339</v>
      </c>
      <c r="H99" s="855" t="s">
        <v>244</v>
      </c>
    </row>
    <row r="100" spans="1:8">
      <c r="A100" s="943">
        <v>41122</v>
      </c>
      <c r="B100" s="934">
        <v>50</v>
      </c>
      <c r="C100" s="855" t="s">
        <v>246</v>
      </c>
      <c r="D100" s="855" t="s">
        <v>776</v>
      </c>
      <c r="F100" s="855" t="s">
        <v>339</v>
      </c>
      <c r="H100" s="855" t="s">
        <v>244</v>
      </c>
    </row>
    <row r="101" spans="1:8">
      <c r="A101" s="943">
        <v>41122</v>
      </c>
      <c r="B101" s="934">
        <v>10</v>
      </c>
      <c r="C101" s="855" t="s">
        <v>246</v>
      </c>
      <c r="D101" s="855" t="s">
        <v>1001</v>
      </c>
      <c r="F101" s="855" t="s">
        <v>339</v>
      </c>
      <c r="H101" s="855" t="s">
        <v>244</v>
      </c>
    </row>
    <row r="102" spans="1:8">
      <c r="A102" s="943">
        <v>41122</v>
      </c>
      <c r="B102" s="934">
        <v>50</v>
      </c>
      <c r="C102" s="855" t="s">
        <v>246</v>
      </c>
      <c r="D102" s="855" t="s">
        <v>997</v>
      </c>
      <c r="F102" s="855" t="s">
        <v>339</v>
      </c>
      <c r="H102" s="855" t="s">
        <v>244</v>
      </c>
    </row>
    <row r="103" spans="1:8">
      <c r="A103" s="943">
        <v>41122</v>
      </c>
      <c r="B103" s="934">
        <v>15</v>
      </c>
      <c r="C103" s="855" t="s">
        <v>246</v>
      </c>
      <c r="D103" s="855" t="s">
        <v>248</v>
      </c>
      <c r="F103" s="855">
        <v>0</v>
      </c>
      <c r="H103" s="855" t="s">
        <v>244</v>
      </c>
    </row>
    <row r="104" spans="1:8">
      <c r="A104" s="943">
        <v>41122</v>
      </c>
      <c r="B104" s="934">
        <v>20</v>
      </c>
      <c r="C104" s="855" t="s">
        <v>246</v>
      </c>
      <c r="D104" s="855" t="s">
        <v>952</v>
      </c>
      <c r="F104" s="855" t="s">
        <v>339</v>
      </c>
      <c r="H104" s="855" t="s">
        <v>244</v>
      </c>
    </row>
    <row r="105" spans="1:8">
      <c r="A105" s="943">
        <v>41122</v>
      </c>
      <c r="B105" s="934">
        <v>30</v>
      </c>
      <c r="C105" s="855" t="s">
        <v>246</v>
      </c>
      <c r="D105" s="855" t="s">
        <v>751</v>
      </c>
      <c r="F105" s="855" t="s">
        <v>339</v>
      </c>
      <c r="H105" s="855" t="s">
        <v>244</v>
      </c>
    </row>
    <row r="106" spans="1:8">
      <c r="A106" s="943">
        <v>41122</v>
      </c>
      <c r="B106" s="934">
        <v>10</v>
      </c>
      <c r="C106" s="855" t="s">
        <v>246</v>
      </c>
      <c r="D106" s="855" t="s">
        <v>1027</v>
      </c>
      <c r="F106" s="855" t="s">
        <v>339</v>
      </c>
      <c r="H106" s="855" t="s">
        <v>244</v>
      </c>
    </row>
    <row r="107" spans="1:8">
      <c r="A107" s="943">
        <v>41122</v>
      </c>
      <c r="B107" s="934">
        <v>20</v>
      </c>
      <c r="C107" s="855" t="s">
        <v>246</v>
      </c>
      <c r="D107" s="855" t="s">
        <v>1028</v>
      </c>
      <c r="F107" s="855" t="s">
        <v>339</v>
      </c>
      <c r="H107" s="855" t="s">
        <v>244</v>
      </c>
    </row>
    <row r="108" spans="1:8">
      <c r="A108" s="943">
        <v>41122</v>
      </c>
      <c r="B108" s="934">
        <v>50</v>
      </c>
      <c r="C108" s="855" t="s">
        <v>246</v>
      </c>
      <c r="D108" s="855" t="s">
        <v>990</v>
      </c>
      <c r="F108" s="855" t="s">
        <v>339</v>
      </c>
      <c r="H108" s="855" t="s">
        <v>244</v>
      </c>
    </row>
    <row r="109" spans="1:8">
      <c r="A109" s="943">
        <v>41122</v>
      </c>
      <c r="B109" s="934">
        <v>30</v>
      </c>
      <c r="C109" s="855" t="s">
        <v>246</v>
      </c>
      <c r="D109" s="855" t="s">
        <v>1062</v>
      </c>
      <c r="F109" s="855">
        <v>0</v>
      </c>
      <c r="H109" s="855" t="s">
        <v>244</v>
      </c>
    </row>
    <row r="110" spans="1:8">
      <c r="A110" s="943">
        <v>41122</v>
      </c>
      <c r="B110" s="934">
        <v>10</v>
      </c>
      <c r="C110" s="855" t="s">
        <v>246</v>
      </c>
      <c r="D110" s="855" t="s">
        <v>994</v>
      </c>
      <c r="F110" s="855" t="s">
        <v>339</v>
      </c>
      <c r="H110" s="855" t="s">
        <v>244</v>
      </c>
    </row>
    <row r="111" spans="1:8">
      <c r="A111" s="943">
        <v>41122</v>
      </c>
      <c r="B111" s="934">
        <v>10</v>
      </c>
      <c r="C111" s="855" t="s">
        <v>246</v>
      </c>
      <c r="D111" s="855" t="s">
        <v>1040</v>
      </c>
      <c r="F111" s="855" t="s">
        <v>339</v>
      </c>
      <c r="H111" s="855" t="s">
        <v>244</v>
      </c>
    </row>
    <row r="112" spans="1:8">
      <c r="A112" s="943">
        <v>41122</v>
      </c>
      <c r="B112" s="934">
        <v>10</v>
      </c>
      <c r="C112" s="855" t="s">
        <v>246</v>
      </c>
      <c r="D112" s="855" t="s">
        <v>996</v>
      </c>
      <c r="F112" s="855">
        <v>0</v>
      </c>
      <c r="H112" s="855" t="s">
        <v>244</v>
      </c>
    </row>
    <row r="113" spans="1:8">
      <c r="A113" s="943">
        <v>41122</v>
      </c>
      <c r="B113" s="934">
        <v>10</v>
      </c>
      <c r="C113" s="855" t="s">
        <v>246</v>
      </c>
      <c r="D113" s="855" t="s">
        <v>371</v>
      </c>
      <c r="F113" s="855" t="s">
        <v>339</v>
      </c>
      <c r="H113" s="855" t="s">
        <v>244</v>
      </c>
    </row>
    <row r="114" spans="1:8">
      <c r="A114" s="943">
        <v>41122</v>
      </c>
      <c r="B114" s="934">
        <v>20</v>
      </c>
      <c r="C114" s="855" t="s">
        <v>246</v>
      </c>
      <c r="D114" s="855" t="s">
        <v>342</v>
      </c>
      <c r="F114" s="855" t="s">
        <v>339</v>
      </c>
      <c r="H114" s="855" t="s">
        <v>244</v>
      </c>
    </row>
    <row r="115" spans="1:8">
      <c r="A115" s="943">
        <v>41122</v>
      </c>
      <c r="B115" s="934">
        <v>50</v>
      </c>
      <c r="C115" s="855" t="s">
        <v>246</v>
      </c>
      <c r="D115" s="855" t="s">
        <v>250</v>
      </c>
      <c r="F115" s="855">
        <v>0</v>
      </c>
      <c r="H115" s="855" t="s">
        <v>244</v>
      </c>
    </row>
    <row r="116" spans="1:8">
      <c r="A116" s="943">
        <v>41122</v>
      </c>
      <c r="B116" s="934">
        <v>50</v>
      </c>
      <c r="C116" s="855" t="s">
        <v>246</v>
      </c>
      <c r="D116" s="855" t="s">
        <v>252</v>
      </c>
      <c r="F116" s="855" t="s">
        <v>339</v>
      </c>
      <c r="H116" s="855" t="s">
        <v>244</v>
      </c>
    </row>
    <row r="117" spans="1:8">
      <c r="A117" s="943">
        <v>41122</v>
      </c>
      <c r="B117" s="934">
        <v>10</v>
      </c>
      <c r="C117" s="855" t="s">
        <v>246</v>
      </c>
      <c r="D117" s="855" t="s">
        <v>1063</v>
      </c>
      <c r="F117" s="855">
        <v>0</v>
      </c>
      <c r="H117" s="855" t="s">
        <v>244</v>
      </c>
    </row>
    <row r="118" spans="1:8">
      <c r="A118" s="943">
        <v>41122</v>
      </c>
      <c r="B118" s="934">
        <v>25</v>
      </c>
      <c r="C118" s="855" t="s">
        <v>246</v>
      </c>
      <c r="D118" s="855" t="s">
        <v>995</v>
      </c>
      <c r="F118" s="855" t="s">
        <v>339</v>
      </c>
      <c r="H118" s="855" t="s">
        <v>244</v>
      </c>
    </row>
    <row r="119" spans="1:8">
      <c r="A119" s="943">
        <v>41122</v>
      </c>
      <c r="B119" s="934">
        <v>40</v>
      </c>
      <c r="C119" s="855" t="s">
        <v>246</v>
      </c>
      <c r="D119" s="855" t="s">
        <v>343</v>
      </c>
      <c r="F119" s="855" t="s">
        <v>339</v>
      </c>
      <c r="H119" s="855" t="s">
        <v>244</v>
      </c>
    </row>
    <row r="120" spans="1:8">
      <c r="A120" s="943">
        <v>41122</v>
      </c>
      <c r="B120" s="934">
        <v>10</v>
      </c>
      <c r="C120" s="855" t="s">
        <v>246</v>
      </c>
      <c r="D120" s="855" t="s">
        <v>930</v>
      </c>
      <c r="F120" s="855" t="s">
        <v>339</v>
      </c>
      <c r="H120" s="855" t="s">
        <v>244</v>
      </c>
    </row>
    <row r="121" spans="1:8">
      <c r="A121" s="943">
        <v>41122</v>
      </c>
      <c r="B121" s="934">
        <v>73.8</v>
      </c>
      <c r="C121" s="855">
        <v>102996</v>
      </c>
      <c r="D121" s="855" t="s">
        <v>1104</v>
      </c>
      <c r="F121" s="855">
        <v>0</v>
      </c>
      <c r="H121" s="855" t="s">
        <v>244</v>
      </c>
    </row>
    <row r="122" spans="1:8">
      <c r="A122" s="943">
        <v>41123</v>
      </c>
      <c r="B122" s="934">
        <v>11.25</v>
      </c>
      <c r="C122" s="855">
        <v>103443</v>
      </c>
      <c r="D122" s="855" t="s">
        <v>1086</v>
      </c>
      <c r="F122" s="855">
        <v>0</v>
      </c>
      <c r="H122" s="855" t="s">
        <v>244</v>
      </c>
    </row>
    <row r="123" spans="1:8">
      <c r="A123" s="943">
        <v>41123</v>
      </c>
      <c r="B123" s="934">
        <v>20</v>
      </c>
      <c r="C123" s="855" t="s">
        <v>246</v>
      </c>
      <c r="D123" s="855" t="s">
        <v>254</v>
      </c>
      <c r="F123" s="855" t="s">
        <v>339</v>
      </c>
      <c r="H123" s="855" t="s">
        <v>244</v>
      </c>
    </row>
    <row r="124" spans="1:8">
      <c r="A124" s="943">
        <v>41123</v>
      </c>
      <c r="B124" s="934">
        <v>15</v>
      </c>
      <c r="C124" s="855" t="s">
        <v>246</v>
      </c>
      <c r="D124" s="855" t="s">
        <v>999</v>
      </c>
      <c r="F124" s="855" t="s">
        <v>339</v>
      </c>
      <c r="H124" s="855" t="s">
        <v>244</v>
      </c>
    </row>
    <row r="125" spans="1:8">
      <c r="A125" s="943">
        <v>41123</v>
      </c>
      <c r="B125" s="934">
        <v>75</v>
      </c>
      <c r="C125" s="855" t="s">
        <v>246</v>
      </c>
      <c r="D125" s="855" t="s">
        <v>308</v>
      </c>
      <c r="F125" s="855" t="s">
        <v>339</v>
      </c>
      <c r="H125" s="855" t="s">
        <v>244</v>
      </c>
    </row>
    <row r="126" spans="1:8">
      <c r="A126" s="943">
        <v>41123</v>
      </c>
      <c r="B126" s="934">
        <v>3</v>
      </c>
      <c r="C126" s="855" t="s">
        <v>246</v>
      </c>
      <c r="D126" s="855" t="s">
        <v>426</v>
      </c>
      <c r="F126" s="855">
        <v>0</v>
      </c>
      <c r="H126" s="855" t="s">
        <v>244</v>
      </c>
    </row>
    <row r="127" spans="1:8">
      <c r="A127" s="943">
        <v>41123</v>
      </c>
      <c r="B127" s="934">
        <v>20</v>
      </c>
      <c r="C127" s="855" t="s">
        <v>246</v>
      </c>
      <c r="D127" s="855" t="s">
        <v>389</v>
      </c>
      <c r="F127" s="855">
        <v>0</v>
      </c>
      <c r="H127" s="855" t="s">
        <v>244</v>
      </c>
    </row>
    <row r="128" spans="1:8">
      <c r="A128" s="943">
        <v>41123</v>
      </c>
      <c r="B128" s="934">
        <v>10</v>
      </c>
      <c r="C128" s="855" t="s">
        <v>246</v>
      </c>
      <c r="D128" s="855" t="s">
        <v>932</v>
      </c>
      <c r="F128" s="855" t="s">
        <v>339</v>
      </c>
      <c r="H128" s="855" t="s">
        <v>244</v>
      </c>
    </row>
    <row r="129" spans="1:8">
      <c r="A129" s="943">
        <v>41123</v>
      </c>
      <c r="B129" s="934">
        <v>10</v>
      </c>
      <c r="C129" s="855" t="s">
        <v>246</v>
      </c>
      <c r="D129" s="855" t="s">
        <v>317</v>
      </c>
      <c r="F129" s="855" t="s">
        <v>339</v>
      </c>
      <c r="H129" s="855" t="s">
        <v>244</v>
      </c>
    </row>
    <row r="130" spans="1:8">
      <c r="A130" s="943">
        <v>41124</v>
      </c>
      <c r="B130" s="934">
        <v>300</v>
      </c>
      <c r="C130" s="855" t="s">
        <v>246</v>
      </c>
      <c r="D130" s="855" t="s">
        <v>778</v>
      </c>
      <c r="F130" s="855" t="s">
        <v>339</v>
      </c>
      <c r="H130" s="855" t="s">
        <v>244</v>
      </c>
    </row>
    <row r="131" spans="1:8">
      <c r="A131" s="943">
        <v>41124</v>
      </c>
      <c r="B131" s="934">
        <v>5</v>
      </c>
      <c r="C131" s="855" t="s">
        <v>246</v>
      </c>
      <c r="D131" s="855" t="s">
        <v>777</v>
      </c>
      <c r="F131" s="855" t="s">
        <v>339</v>
      </c>
      <c r="H131" s="855" t="s">
        <v>244</v>
      </c>
    </row>
    <row r="132" spans="1:8">
      <c r="A132" s="943">
        <v>41127</v>
      </c>
      <c r="B132" s="934">
        <v>15</v>
      </c>
      <c r="C132" s="855" t="s">
        <v>1087</v>
      </c>
      <c r="D132" s="855" t="s">
        <v>1088</v>
      </c>
      <c r="F132" s="855">
        <v>0</v>
      </c>
      <c r="H132" s="855" t="s">
        <v>244</v>
      </c>
    </row>
    <row r="133" spans="1:8">
      <c r="A133" s="943">
        <v>41127</v>
      </c>
      <c r="B133" s="934">
        <v>50</v>
      </c>
      <c r="C133" s="855" t="s">
        <v>1087</v>
      </c>
      <c r="D133" s="855" t="s">
        <v>1089</v>
      </c>
      <c r="F133" s="855">
        <v>0</v>
      </c>
      <c r="H133" s="855" t="s">
        <v>244</v>
      </c>
    </row>
    <row r="134" spans="1:8">
      <c r="A134" s="943">
        <v>41127</v>
      </c>
      <c r="B134" s="934">
        <v>30</v>
      </c>
      <c r="C134" s="855">
        <v>102997</v>
      </c>
      <c r="D134" s="855" t="s">
        <v>971</v>
      </c>
      <c r="F134" s="855">
        <v>0</v>
      </c>
      <c r="H134" s="855" t="s">
        <v>244</v>
      </c>
    </row>
    <row r="135" spans="1:8">
      <c r="A135" s="943">
        <v>41127</v>
      </c>
      <c r="B135" s="934">
        <v>148.25</v>
      </c>
      <c r="C135" s="855" t="s">
        <v>246</v>
      </c>
      <c r="D135" s="855" t="s">
        <v>788</v>
      </c>
      <c r="F135" s="855" t="s">
        <v>339</v>
      </c>
      <c r="H135" s="855" t="s">
        <v>244</v>
      </c>
    </row>
    <row r="136" spans="1:8">
      <c r="A136" s="943">
        <v>41127</v>
      </c>
      <c r="B136" s="934">
        <v>60</v>
      </c>
      <c r="C136" s="855" t="s">
        <v>246</v>
      </c>
      <c r="D136" s="855" t="s">
        <v>935</v>
      </c>
      <c r="F136" s="855" t="s">
        <v>339</v>
      </c>
      <c r="H136" s="855" t="s">
        <v>244</v>
      </c>
    </row>
    <row r="137" spans="1:8">
      <c r="A137" s="943">
        <v>41127</v>
      </c>
      <c r="B137" s="934">
        <v>100</v>
      </c>
      <c r="C137" s="855" t="s">
        <v>246</v>
      </c>
      <c r="D137" s="855" t="s">
        <v>1000</v>
      </c>
      <c r="F137" s="855">
        <v>0</v>
      </c>
      <c r="H137" s="855" t="s">
        <v>244</v>
      </c>
    </row>
    <row r="138" spans="1:8">
      <c r="A138" s="943">
        <v>41127</v>
      </c>
      <c r="B138" s="934">
        <v>10</v>
      </c>
      <c r="C138" s="855" t="s">
        <v>246</v>
      </c>
      <c r="D138" s="855" t="s">
        <v>307</v>
      </c>
      <c r="F138" s="855">
        <v>0</v>
      </c>
      <c r="H138" s="855" t="s">
        <v>244</v>
      </c>
    </row>
    <row r="139" spans="1:8">
      <c r="A139" s="943">
        <v>41127</v>
      </c>
      <c r="B139" s="934">
        <v>5</v>
      </c>
      <c r="C139" s="855" t="s">
        <v>246</v>
      </c>
      <c r="D139" s="855" t="s">
        <v>318</v>
      </c>
      <c r="F139" s="855" t="s">
        <v>339</v>
      </c>
      <c r="H139" s="855" t="s">
        <v>244</v>
      </c>
    </row>
    <row r="140" spans="1:8">
      <c r="A140" s="943">
        <v>41127</v>
      </c>
      <c r="B140" s="934">
        <v>5</v>
      </c>
      <c r="C140" s="855" t="s">
        <v>246</v>
      </c>
      <c r="D140" s="855" t="s">
        <v>310</v>
      </c>
      <c r="F140" s="855" t="s">
        <v>339</v>
      </c>
      <c r="H140" s="855" t="s">
        <v>244</v>
      </c>
    </row>
    <row r="141" spans="1:8">
      <c r="A141" s="943">
        <v>41127</v>
      </c>
      <c r="B141" s="934">
        <v>15</v>
      </c>
      <c r="C141" s="855" t="s">
        <v>246</v>
      </c>
      <c r="D141" s="855" t="s">
        <v>306</v>
      </c>
      <c r="F141" s="855" t="s">
        <v>339</v>
      </c>
      <c r="H141" s="855" t="s">
        <v>244</v>
      </c>
    </row>
    <row r="142" spans="1:8">
      <c r="A142" s="943">
        <v>41127</v>
      </c>
      <c r="B142" s="934">
        <v>10</v>
      </c>
      <c r="C142" s="855" t="s">
        <v>246</v>
      </c>
      <c r="D142" s="855" t="s">
        <v>956</v>
      </c>
      <c r="F142" s="855" t="s">
        <v>339</v>
      </c>
      <c r="H142" s="855" t="s">
        <v>244</v>
      </c>
    </row>
    <row r="143" spans="1:8">
      <c r="A143" s="943">
        <v>41128</v>
      </c>
      <c r="B143" s="934">
        <v>40</v>
      </c>
      <c r="C143" s="855" t="s">
        <v>246</v>
      </c>
      <c r="D143" s="855" t="s">
        <v>1030</v>
      </c>
      <c r="F143" s="855" t="s">
        <v>339</v>
      </c>
      <c r="H143" s="855" t="s">
        <v>244</v>
      </c>
    </row>
    <row r="144" spans="1:8">
      <c r="A144" s="943">
        <v>41129</v>
      </c>
      <c r="B144" s="934">
        <v>500</v>
      </c>
      <c r="C144" s="855" t="s">
        <v>246</v>
      </c>
      <c r="D144" s="855" t="s">
        <v>276</v>
      </c>
      <c r="F144" s="855">
        <v>0</v>
      </c>
      <c r="H144" s="855" t="s">
        <v>244</v>
      </c>
    </row>
    <row r="145" spans="1:8">
      <c r="A145" s="943">
        <v>41130</v>
      </c>
      <c r="B145" s="934">
        <v>20</v>
      </c>
      <c r="C145" s="855" t="s">
        <v>1087</v>
      </c>
      <c r="D145" s="855" t="s">
        <v>1088</v>
      </c>
      <c r="F145" s="855">
        <v>0</v>
      </c>
      <c r="H145" s="855" t="s">
        <v>244</v>
      </c>
    </row>
    <row r="146" spans="1:8">
      <c r="A146" s="943">
        <v>41130</v>
      </c>
      <c r="B146" s="934">
        <v>40</v>
      </c>
      <c r="C146" s="855" t="s">
        <v>1087</v>
      </c>
      <c r="D146" s="855" t="s">
        <v>1088</v>
      </c>
      <c r="F146" s="855">
        <v>0</v>
      </c>
      <c r="H146" s="855" t="s">
        <v>244</v>
      </c>
    </row>
    <row r="147" spans="1:8">
      <c r="A147" s="943">
        <v>41130</v>
      </c>
      <c r="B147" s="934">
        <v>10</v>
      </c>
      <c r="C147" s="855" t="s">
        <v>1087</v>
      </c>
      <c r="D147" s="855" t="s">
        <v>1090</v>
      </c>
      <c r="F147" s="855">
        <v>0</v>
      </c>
      <c r="H147" s="855" t="s">
        <v>244</v>
      </c>
    </row>
    <row r="148" spans="1:8">
      <c r="A148" s="943">
        <v>41130</v>
      </c>
      <c r="B148" s="934">
        <v>22.8</v>
      </c>
      <c r="C148" s="855" t="s">
        <v>246</v>
      </c>
      <c r="D148" s="855" t="s">
        <v>429</v>
      </c>
      <c r="F148" s="855">
        <v>0</v>
      </c>
      <c r="H148" s="855" t="s">
        <v>244</v>
      </c>
    </row>
    <row r="149" spans="1:8">
      <c r="A149" s="943">
        <v>41131</v>
      </c>
      <c r="B149" s="934">
        <v>235</v>
      </c>
      <c r="C149" s="855" t="s">
        <v>246</v>
      </c>
      <c r="D149" s="855" t="s">
        <v>920</v>
      </c>
      <c r="F149" s="855" t="s">
        <v>339</v>
      </c>
      <c r="H149" s="855" t="s">
        <v>244</v>
      </c>
    </row>
    <row r="150" spans="1:8">
      <c r="A150" s="943">
        <v>41131</v>
      </c>
      <c r="B150" s="934">
        <v>200</v>
      </c>
      <c r="C150" s="855" t="s">
        <v>246</v>
      </c>
      <c r="D150" s="855" t="s">
        <v>1091</v>
      </c>
      <c r="F150" s="855" t="s">
        <v>339</v>
      </c>
      <c r="H150" s="855" t="s">
        <v>244</v>
      </c>
    </row>
    <row r="151" spans="1:8">
      <c r="A151" s="943">
        <v>41131</v>
      </c>
      <c r="B151" s="934">
        <v>150</v>
      </c>
      <c r="C151" s="855" t="s">
        <v>246</v>
      </c>
      <c r="D151" s="855" t="s">
        <v>357</v>
      </c>
      <c r="F151" s="855" t="s">
        <v>339</v>
      </c>
      <c r="H151" s="855" t="s">
        <v>244</v>
      </c>
    </row>
    <row r="152" spans="1:8">
      <c r="A152" s="943">
        <v>41134</v>
      </c>
      <c r="B152" s="934">
        <v>40</v>
      </c>
      <c r="C152" s="855" t="s">
        <v>246</v>
      </c>
      <c r="D152" s="855" t="s">
        <v>967</v>
      </c>
      <c r="F152" s="855" t="s">
        <v>339</v>
      </c>
      <c r="H152" s="855" t="s">
        <v>244</v>
      </c>
    </row>
    <row r="153" spans="1:8">
      <c r="A153" s="943">
        <v>41135</v>
      </c>
      <c r="B153" s="934">
        <v>6</v>
      </c>
      <c r="C153" s="855" t="s">
        <v>246</v>
      </c>
      <c r="D153" s="855" t="s">
        <v>1032</v>
      </c>
      <c r="F153" s="855" t="s">
        <v>339</v>
      </c>
      <c r="H153" s="855" t="s">
        <v>244</v>
      </c>
    </row>
    <row r="154" spans="1:8">
      <c r="A154" s="943">
        <v>41136</v>
      </c>
      <c r="B154" s="934">
        <v>30</v>
      </c>
      <c r="C154" s="855" t="s">
        <v>246</v>
      </c>
      <c r="D154" s="855" t="s">
        <v>258</v>
      </c>
      <c r="F154" s="855" t="s">
        <v>339</v>
      </c>
      <c r="H154" s="855" t="s">
        <v>244</v>
      </c>
    </row>
    <row r="155" spans="1:8">
      <c r="A155" s="943">
        <v>41136</v>
      </c>
      <c r="B155" s="934">
        <v>5</v>
      </c>
      <c r="C155" s="855" t="s">
        <v>246</v>
      </c>
      <c r="D155" s="855" t="s">
        <v>968</v>
      </c>
      <c r="F155" s="855" t="s">
        <v>339</v>
      </c>
      <c r="H155" s="855" t="s">
        <v>244</v>
      </c>
    </row>
    <row r="156" spans="1:8">
      <c r="A156" s="943">
        <v>41136</v>
      </c>
      <c r="B156" s="934">
        <v>135</v>
      </c>
      <c r="C156" s="855" t="s">
        <v>246</v>
      </c>
      <c r="D156" s="855" t="s">
        <v>769</v>
      </c>
      <c r="F156" s="855">
        <v>0</v>
      </c>
      <c r="H156" s="855" t="s">
        <v>244</v>
      </c>
    </row>
    <row r="157" spans="1:8">
      <c r="A157" s="943">
        <v>41136</v>
      </c>
      <c r="B157" s="934">
        <v>200</v>
      </c>
      <c r="C157" s="855" t="s">
        <v>246</v>
      </c>
      <c r="D157" s="855" t="s">
        <v>450</v>
      </c>
      <c r="F157" s="855" t="s">
        <v>339</v>
      </c>
      <c r="H157" s="855" t="s">
        <v>244</v>
      </c>
    </row>
    <row r="158" spans="1:8">
      <c r="A158" s="943">
        <v>41136</v>
      </c>
      <c r="B158" s="934">
        <v>20</v>
      </c>
      <c r="C158" s="855" t="s">
        <v>246</v>
      </c>
      <c r="D158" s="855" t="s">
        <v>378</v>
      </c>
      <c r="F158" s="855">
        <v>0</v>
      </c>
      <c r="H158" s="855" t="s">
        <v>244</v>
      </c>
    </row>
    <row r="159" spans="1:8">
      <c r="A159" s="943">
        <v>41136</v>
      </c>
      <c r="B159" s="934">
        <v>7</v>
      </c>
      <c r="C159" s="855" t="s">
        <v>246</v>
      </c>
      <c r="D159" s="855" t="s">
        <v>976</v>
      </c>
      <c r="F159" s="855">
        <v>0</v>
      </c>
      <c r="H159" s="855" t="s">
        <v>244</v>
      </c>
    </row>
    <row r="160" spans="1:8">
      <c r="A160" s="943">
        <v>41136</v>
      </c>
      <c r="B160" s="934">
        <v>100</v>
      </c>
      <c r="C160" s="855" t="s">
        <v>246</v>
      </c>
      <c r="D160" s="855" t="s">
        <v>940</v>
      </c>
      <c r="F160" s="855" t="s">
        <v>339</v>
      </c>
      <c r="H160" s="855" t="s">
        <v>244</v>
      </c>
    </row>
    <row r="161" spans="1:8">
      <c r="A161" s="943">
        <v>41136</v>
      </c>
      <c r="B161" s="934">
        <v>100</v>
      </c>
      <c r="C161" s="855" t="s">
        <v>246</v>
      </c>
      <c r="D161" s="855" t="s">
        <v>292</v>
      </c>
      <c r="F161" s="855" t="s">
        <v>339</v>
      </c>
      <c r="H161" s="855" t="s">
        <v>244</v>
      </c>
    </row>
    <row r="162" spans="1:8">
      <c r="A162" s="943">
        <v>41136</v>
      </c>
      <c r="B162" s="934">
        <v>1</v>
      </c>
      <c r="C162" s="855" t="s">
        <v>246</v>
      </c>
      <c r="D162" s="855" t="s">
        <v>927</v>
      </c>
      <c r="F162" s="855" t="s">
        <v>339</v>
      </c>
      <c r="H162" s="855" t="s">
        <v>244</v>
      </c>
    </row>
    <row r="163" spans="1:8">
      <c r="A163" s="943">
        <v>41137</v>
      </c>
      <c r="B163" s="934">
        <v>20</v>
      </c>
      <c r="C163" s="855" t="s">
        <v>1087</v>
      </c>
      <c r="D163" s="855" t="s">
        <v>1092</v>
      </c>
      <c r="F163" s="855">
        <v>0</v>
      </c>
      <c r="H163" s="855" t="s">
        <v>244</v>
      </c>
    </row>
    <row r="164" spans="1:8">
      <c r="A164" s="943">
        <v>41137</v>
      </c>
      <c r="B164" s="934">
        <v>5</v>
      </c>
      <c r="C164" s="855" t="s">
        <v>246</v>
      </c>
      <c r="D164" s="855" t="s">
        <v>360</v>
      </c>
      <c r="F164" s="855" t="s">
        <v>339</v>
      </c>
      <c r="H164" s="855" t="s">
        <v>244</v>
      </c>
    </row>
    <row r="165" spans="1:8">
      <c r="A165" s="943">
        <v>41138</v>
      </c>
      <c r="B165" s="934">
        <v>5</v>
      </c>
      <c r="C165" s="855" t="s">
        <v>1087</v>
      </c>
      <c r="D165" s="855" t="s">
        <v>1088</v>
      </c>
      <c r="F165" s="855">
        <v>0</v>
      </c>
      <c r="H165" s="855" t="s">
        <v>244</v>
      </c>
    </row>
    <row r="166" spans="1:8">
      <c r="A166" s="943">
        <v>41138</v>
      </c>
      <c r="B166" s="934">
        <v>1.46</v>
      </c>
      <c r="C166" s="855" t="s">
        <v>246</v>
      </c>
      <c r="D166" s="855" t="s">
        <v>1061</v>
      </c>
      <c r="F166" s="855">
        <v>0</v>
      </c>
      <c r="H166" s="855" t="s">
        <v>244</v>
      </c>
    </row>
    <row r="167" spans="1:8">
      <c r="A167" s="943">
        <v>41138</v>
      </c>
      <c r="B167" s="934">
        <v>80</v>
      </c>
      <c r="C167" s="855" t="s">
        <v>246</v>
      </c>
      <c r="D167" s="855" t="s">
        <v>1044</v>
      </c>
      <c r="F167" s="855">
        <v>0</v>
      </c>
      <c r="H167" s="855" t="s">
        <v>244</v>
      </c>
    </row>
    <row r="168" spans="1:8">
      <c r="A168" s="943">
        <v>41141</v>
      </c>
      <c r="B168" s="934">
        <v>40</v>
      </c>
      <c r="C168" s="855" t="s">
        <v>246</v>
      </c>
      <c r="D168" s="855" t="s">
        <v>973</v>
      </c>
      <c r="F168" s="855" t="s">
        <v>339</v>
      </c>
      <c r="H168" s="855" t="s">
        <v>244</v>
      </c>
    </row>
    <row r="169" spans="1:8">
      <c r="A169" s="943">
        <v>41141</v>
      </c>
      <c r="B169" s="934">
        <v>40</v>
      </c>
      <c r="C169" s="855" t="s">
        <v>246</v>
      </c>
      <c r="D169" s="855" t="s">
        <v>400</v>
      </c>
      <c r="F169" s="855" t="s">
        <v>339</v>
      </c>
      <c r="H169" s="855" t="s">
        <v>244</v>
      </c>
    </row>
    <row r="170" spans="1:8">
      <c r="A170" s="943">
        <v>41141</v>
      </c>
      <c r="B170" s="934">
        <v>10</v>
      </c>
      <c r="C170" s="855" t="s">
        <v>246</v>
      </c>
      <c r="D170" s="855" t="s">
        <v>436</v>
      </c>
      <c r="F170" s="855">
        <v>0</v>
      </c>
      <c r="H170" s="855" t="s">
        <v>244</v>
      </c>
    </row>
    <row r="171" spans="1:8">
      <c r="A171" s="943">
        <v>41142</v>
      </c>
      <c r="B171" s="934">
        <v>12</v>
      </c>
      <c r="C171" s="855" t="s">
        <v>246</v>
      </c>
      <c r="D171" s="855" t="s">
        <v>294</v>
      </c>
      <c r="F171" s="855" t="s">
        <v>339</v>
      </c>
      <c r="H171" s="855" t="s">
        <v>244</v>
      </c>
    </row>
    <row r="172" spans="1:8">
      <c r="A172" s="943">
        <v>41142</v>
      </c>
      <c r="B172" s="934">
        <v>40</v>
      </c>
      <c r="C172" s="855" t="s">
        <v>246</v>
      </c>
      <c r="D172" s="855" t="s">
        <v>261</v>
      </c>
      <c r="F172" s="855" t="s">
        <v>339</v>
      </c>
      <c r="H172" s="855" t="s">
        <v>244</v>
      </c>
    </row>
    <row r="173" spans="1:8">
      <c r="A173" s="943">
        <v>41142</v>
      </c>
      <c r="B173" s="934">
        <v>5</v>
      </c>
      <c r="C173" s="855" t="s">
        <v>246</v>
      </c>
      <c r="D173" s="855" t="s">
        <v>773</v>
      </c>
      <c r="F173" s="855">
        <v>0</v>
      </c>
      <c r="H173" s="855" t="s">
        <v>244</v>
      </c>
    </row>
    <row r="174" spans="1:8">
      <c r="A174" s="943">
        <v>41142</v>
      </c>
      <c r="B174" s="934">
        <v>126</v>
      </c>
      <c r="C174" s="855" t="s">
        <v>246</v>
      </c>
      <c r="D174" s="855" t="s">
        <v>355</v>
      </c>
      <c r="F174" s="855" t="s">
        <v>339</v>
      </c>
      <c r="H174" s="855" t="s">
        <v>244</v>
      </c>
    </row>
    <row r="175" spans="1:8">
      <c r="A175" s="943">
        <v>41143</v>
      </c>
      <c r="B175" s="934">
        <v>327</v>
      </c>
      <c r="C175" s="855" t="s">
        <v>246</v>
      </c>
      <c r="D175" s="855" t="s">
        <v>355</v>
      </c>
      <c r="F175" s="855" t="s">
        <v>339</v>
      </c>
      <c r="H175" s="855" t="s">
        <v>244</v>
      </c>
    </row>
    <row r="176" spans="1:8">
      <c r="A176" s="943">
        <v>41144</v>
      </c>
      <c r="B176" s="934">
        <v>10</v>
      </c>
      <c r="C176" s="855" t="s">
        <v>1087</v>
      </c>
      <c r="D176" s="855" t="s">
        <v>1093</v>
      </c>
      <c r="F176" s="855">
        <v>0</v>
      </c>
      <c r="H176" s="855" t="s">
        <v>244</v>
      </c>
    </row>
    <row r="177" spans="1:8">
      <c r="A177" s="943">
        <v>41144</v>
      </c>
      <c r="B177" s="934">
        <v>5</v>
      </c>
      <c r="C177" s="855" t="s">
        <v>246</v>
      </c>
      <c r="D177" s="855" t="s">
        <v>795</v>
      </c>
      <c r="F177" s="855" t="s">
        <v>339</v>
      </c>
      <c r="H177" s="855" t="s">
        <v>244</v>
      </c>
    </row>
    <row r="178" spans="1:8">
      <c r="A178" s="943">
        <v>41149</v>
      </c>
      <c r="B178" s="934">
        <v>100</v>
      </c>
      <c r="C178" s="855" t="s">
        <v>1087</v>
      </c>
      <c r="D178" s="855" t="s">
        <v>1094</v>
      </c>
      <c r="F178" s="855">
        <v>0</v>
      </c>
      <c r="H178" s="855" t="s">
        <v>244</v>
      </c>
    </row>
    <row r="179" spans="1:8">
      <c r="A179" s="943">
        <v>41149</v>
      </c>
      <c r="B179" s="934">
        <v>1381</v>
      </c>
      <c r="C179" s="855" t="s">
        <v>1087</v>
      </c>
      <c r="D179" s="855" t="s">
        <v>269</v>
      </c>
      <c r="F179" s="855">
        <v>0</v>
      </c>
      <c r="H179" s="855" t="s">
        <v>244</v>
      </c>
    </row>
    <row r="180" spans="1:8">
      <c r="A180" s="943">
        <v>41149</v>
      </c>
      <c r="B180" s="934">
        <v>15</v>
      </c>
      <c r="C180" s="855" t="s">
        <v>246</v>
      </c>
      <c r="D180" s="855" t="s">
        <v>858</v>
      </c>
      <c r="F180" s="855" t="s">
        <v>339</v>
      </c>
      <c r="H180" s="855" t="s">
        <v>244</v>
      </c>
    </row>
    <row r="181" spans="1:8">
      <c r="A181" s="943">
        <v>41149</v>
      </c>
      <c r="B181" s="934">
        <v>175</v>
      </c>
      <c r="C181" s="855" t="s">
        <v>246</v>
      </c>
      <c r="D181" s="855" t="s">
        <v>421</v>
      </c>
      <c r="F181" s="855">
        <v>0</v>
      </c>
      <c r="H181" s="855" t="s">
        <v>244</v>
      </c>
    </row>
    <row r="182" spans="1:8">
      <c r="A182" s="943">
        <v>41149</v>
      </c>
      <c r="B182" s="934">
        <v>80</v>
      </c>
      <c r="C182" s="855" t="s">
        <v>246</v>
      </c>
      <c r="D182" s="855" t="s">
        <v>1038</v>
      </c>
      <c r="F182" s="855" t="s">
        <v>339</v>
      </c>
      <c r="H182" s="855" t="s">
        <v>244</v>
      </c>
    </row>
    <row r="183" spans="1:8">
      <c r="A183" s="943">
        <v>41149</v>
      </c>
      <c r="B183" s="934">
        <v>50</v>
      </c>
      <c r="C183" s="855" t="s">
        <v>246</v>
      </c>
      <c r="D183" s="855" t="s">
        <v>1017</v>
      </c>
      <c r="F183" s="855" t="s">
        <v>339</v>
      </c>
      <c r="H183" s="855" t="s">
        <v>244</v>
      </c>
    </row>
    <row r="184" spans="1:8">
      <c r="A184" s="943">
        <v>41149</v>
      </c>
      <c r="B184" s="934">
        <v>20</v>
      </c>
      <c r="C184" s="855" t="s">
        <v>246</v>
      </c>
      <c r="D184" s="855" t="s">
        <v>1018</v>
      </c>
      <c r="F184" s="855">
        <v>0</v>
      </c>
      <c r="H184" s="855" t="s">
        <v>244</v>
      </c>
    </row>
    <row r="185" spans="1:8">
      <c r="A185" s="943">
        <v>41149</v>
      </c>
      <c r="B185" s="934">
        <v>3</v>
      </c>
      <c r="C185" s="855" t="s">
        <v>246</v>
      </c>
      <c r="D185" s="855" t="s">
        <v>324</v>
      </c>
      <c r="F185" s="855" t="s">
        <v>339</v>
      </c>
      <c r="H185" s="855" t="s">
        <v>244</v>
      </c>
    </row>
    <row r="186" spans="1:8">
      <c r="A186" s="943">
        <v>41149</v>
      </c>
      <c r="B186" s="934">
        <v>75</v>
      </c>
      <c r="C186" s="855" t="s">
        <v>246</v>
      </c>
      <c r="D186" s="855" t="s">
        <v>364</v>
      </c>
      <c r="F186" s="855" t="s">
        <v>339</v>
      </c>
      <c r="H186" s="855" t="s">
        <v>244</v>
      </c>
    </row>
    <row r="187" spans="1:8">
      <c r="A187" s="943">
        <v>41149</v>
      </c>
      <c r="B187" s="934">
        <v>3</v>
      </c>
      <c r="C187" s="855" t="s">
        <v>246</v>
      </c>
      <c r="D187" s="855" t="s">
        <v>1004</v>
      </c>
      <c r="F187" s="855">
        <v>0</v>
      </c>
      <c r="H187" s="855" t="s">
        <v>244</v>
      </c>
    </row>
    <row r="188" spans="1:8">
      <c r="A188" s="943">
        <v>41149</v>
      </c>
      <c r="B188" s="934">
        <v>3</v>
      </c>
      <c r="C188" s="855" t="s">
        <v>246</v>
      </c>
      <c r="D188" s="855" t="s">
        <v>324</v>
      </c>
      <c r="F188" s="855" t="s">
        <v>339</v>
      </c>
      <c r="H188" s="855" t="s">
        <v>244</v>
      </c>
    </row>
    <row r="189" spans="1:8">
      <c r="A189" s="943">
        <v>41149</v>
      </c>
      <c r="B189" s="934">
        <v>170</v>
      </c>
      <c r="C189" s="855" t="s">
        <v>246</v>
      </c>
      <c r="D189" s="855" t="s">
        <v>798</v>
      </c>
      <c r="F189" s="855" t="s">
        <v>339</v>
      </c>
      <c r="H189" s="855" t="s">
        <v>244</v>
      </c>
    </row>
    <row r="190" spans="1:8">
      <c r="A190" s="943">
        <v>41149</v>
      </c>
      <c r="B190" s="934">
        <v>150</v>
      </c>
      <c r="C190" s="855" t="s">
        <v>246</v>
      </c>
      <c r="D190" s="855" t="s">
        <v>327</v>
      </c>
      <c r="F190" s="855" t="s">
        <v>339</v>
      </c>
      <c r="H190" s="855" t="s">
        <v>244</v>
      </c>
    </row>
    <row r="191" spans="1:8">
      <c r="A191" s="943">
        <v>41149</v>
      </c>
      <c r="B191" s="934">
        <v>10</v>
      </c>
      <c r="C191" s="855" t="s">
        <v>246</v>
      </c>
      <c r="D191" s="855" t="s">
        <v>302</v>
      </c>
      <c r="F191" s="855">
        <v>0</v>
      </c>
      <c r="H191" s="855" t="s">
        <v>244</v>
      </c>
    </row>
    <row r="192" spans="1:8">
      <c r="A192" s="943">
        <v>41151</v>
      </c>
      <c r="B192" s="934">
        <v>180</v>
      </c>
      <c r="C192" s="855" t="s">
        <v>246</v>
      </c>
      <c r="D192" s="855" t="s">
        <v>287</v>
      </c>
      <c r="F192" s="855" t="s">
        <v>339</v>
      </c>
      <c r="H192" s="855" t="s">
        <v>244</v>
      </c>
    </row>
    <row r="193" spans="1:8">
      <c r="A193" s="943">
        <v>41151</v>
      </c>
      <c r="B193" s="934">
        <v>2</v>
      </c>
      <c r="C193" s="855" t="s">
        <v>246</v>
      </c>
      <c r="D193" s="855" t="s">
        <v>800</v>
      </c>
      <c r="F193" s="855" t="s">
        <v>339</v>
      </c>
      <c r="H193" s="855" t="s">
        <v>244</v>
      </c>
    </row>
    <row r="194" spans="1:8">
      <c r="A194" s="943">
        <v>41152</v>
      </c>
      <c r="B194" s="934">
        <v>686.48</v>
      </c>
      <c r="C194" s="855" t="s">
        <v>246</v>
      </c>
      <c r="D194" s="855" t="s">
        <v>1061</v>
      </c>
      <c r="F194" s="855">
        <v>0</v>
      </c>
      <c r="H194" s="855" t="s">
        <v>244</v>
      </c>
    </row>
    <row r="195" spans="1:8">
      <c r="A195" s="943">
        <v>41152</v>
      </c>
      <c r="B195" s="934">
        <v>25</v>
      </c>
      <c r="C195" s="855" t="s">
        <v>246</v>
      </c>
      <c r="D195" s="855" t="s">
        <v>1061</v>
      </c>
      <c r="F195" s="855">
        <v>0</v>
      </c>
      <c r="H195" s="855" t="s">
        <v>244</v>
      </c>
    </row>
    <row r="196" spans="1:8">
      <c r="A196" s="943">
        <v>41152</v>
      </c>
      <c r="B196" s="934">
        <v>25</v>
      </c>
      <c r="C196" s="855" t="s">
        <v>246</v>
      </c>
      <c r="D196" s="855" t="s">
        <v>762</v>
      </c>
      <c r="F196" s="855" t="s">
        <v>339</v>
      </c>
      <c r="H196" s="855" t="s">
        <v>244</v>
      </c>
    </row>
    <row r="197" spans="1:8">
      <c r="A197" s="943">
        <v>41152</v>
      </c>
      <c r="B197" s="934">
        <v>4303.3900000000003</v>
      </c>
      <c r="C197" s="855" t="s">
        <v>246</v>
      </c>
      <c r="D197" s="855" t="s">
        <v>422</v>
      </c>
      <c r="F197" s="855">
        <v>0</v>
      </c>
      <c r="H197" s="855" t="s">
        <v>244</v>
      </c>
    </row>
    <row r="198" spans="1:8">
      <c r="A198" s="943">
        <v>41152</v>
      </c>
      <c r="B198" s="934">
        <v>200</v>
      </c>
      <c r="C198" s="855" t="s">
        <v>246</v>
      </c>
      <c r="D198" s="855" t="s">
        <v>348</v>
      </c>
      <c r="F198" s="855" t="s">
        <v>339</v>
      </c>
      <c r="H198" s="855" t="s">
        <v>244</v>
      </c>
    </row>
    <row r="199" spans="1:8">
      <c r="A199" s="943">
        <v>41155</v>
      </c>
      <c r="B199" s="934">
        <v>1.25</v>
      </c>
      <c r="C199" s="855">
        <v>103454</v>
      </c>
      <c r="D199" s="855" t="s">
        <v>1086</v>
      </c>
      <c r="F199" s="855">
        <v>0</v>
      </c>
      <c r="H199" s="855" t="s">
        <v>244</v>
      </c>
    </row>
    <row r="200" spans="1:8">
      <c r="A200" s="943">
        <v>41155</v>
      </c>
      <c r="B200" s="934">
        <v>412.98</v>
      </c>
      <c r="C200" s="855">
        <v>103455</v>
      </c>
      <c r="D200" s="855" t="s">
        <v>1095</v>
      </c>
      <c r="F200" s="855">
        <v>0</v>
      </c>
      <c r="H200" s="855" t="s">
        <v>244</v>
      </c>
    </row>
    <row r="201" spans="1:8">
      <c r="A201" s="943">
        <v>41155</v>
      </c>
      <c r="B201" s="934">
        <v>25</v>
      </c>
      <c r="C201" s="855" t="s">
        <v>246</v>
      </c>
      <c r="D201" s="855" t="s">
        <v>337</v>
      </c>
      <c r="F201" s="855">
        <v>0</v>
      </c>
      <c r="H201" s="855" t="s">
        <v>244</v>
      </c>
    </row>
    <row r="202" spans="1:8">
      <c r="A202" s="943">
        <v>41155</v>
      </c>
      <c r="B202" s="934">
        <v>50</v>
      </c>
      <c r="C202" s="855" t="s">
        <v>246</v>
      </c>
      <c r="D202" s="855" t="s">
        <v>774</v>
      </c>
      <c r="F202" s="855" t="s">
        <v>339</v>
      </c>
      <c r="H202" s="855" t="s">
        <v>244</v>
      </c>
    </row>
    <row r="203" spans="1:8">
      <c r="A203" s="943">
        <v>41155</v>
      </c>
      <c r="B203" s="934">
        <v>100</v>
      </c>
      <c r="C203" s="855" t="s">
        <v>246</v>
      </c>
      <c r="D203" s="855" t="s">
        <v>267</v>
      </c>
      <c r="F203" s="855">
        <v>0</v>
      </c>
      <c r="H203" s="855" t="s">
        <v>244</v>
      </c>
    </row>
    <row r="204" spans="1:8">
      <c r="A204" s="943">
        <v>41155</v>
      </c>
      <c r="B204" s="934">
        <v>25</v>
      </c>
      <c r="C204" s="855" t="s">
        <v>246</v>
      </c>
      <c r="D204" s="855" t="s">
        <v>379</v>
      </c>
      <c r="F204" s="855" t="s">
        <v>339</v>
      </c>
      <c r="H204" s="855" t="s">
        <v>244</v>
      </c>
    </row>
    <row r="205" spans="1:8">
      <c r="A205" s="943">
        <v>41155</v>
      </c>
      <c r="B205" s="934">
        <v>10</v>
      </c>
      <c r="C205" s="855" t="s">
        <v>246</v>
      </c>
      <c r="D205" s="855" t="s">
        <v>791</v>
      </c>
      <c r="F205" s="855" t="s">
        <v>339</v>
      </c>
      <c r="H205" s="855" t="s">
        <v>244</v>
      </c>
    </row>
    <row r="206" spans="1:8">
      <c r="A206" s="943">
        <v>41155</v>
      </c>
      <c r="B206" s="934">
        <v>10</v>
      </c>
      <c r="C206" s="855" t="s">
        <v>246</v>
      </c>
      <c r="D206" s="855" t="s">
        <v>338</v>
      </c>
      <c r="F206" s="855" t="s">
        <v>339</v>
      </c>
      <c r="H206" s="855" t="s">
        <v>244</v>
      </c>
    </row>
    <row r="207" spans="1:8">
      <c r="A207" s="943">
        <v>41155</v>
      </c>
      <c r="B207" s="934">
        <v>10</v>
      </c>
      <c r="C207" s="855" t="s">
        <v>246</v>
      </c>
      <c r="D207" s="855" t="s">
        <v>1001</v>
      </c>
      <c r="F207" s="855" t="s">
        <v>339</v>
      </c>
      <c r="H207" s="855" t="s">
        <v>244</v>
      </c>
    </row>
    <row r="208" spans="1:8">
      <c r="A208" s="943">
        <v>41155</v>
      </c>
      <c r="B208" s="934">
        <v>5</v>
      </c>
      <c r="C208" s="855" t="s">
        <v>246</v>
      </c>
      <c r="D208" s="855" t="s">
        <v>777</v>
      </c>
      <c r="F208" s="855" t="s">
        <v>339</v>
      </c>
      <c r="H208" s="855" t="s">
        <v>244</v>
      </c>
    </row>
    <row r="209" spans="1:8">
      <c r="A209" s="943">
        <v>41155</v>
      </c>
      <c r="B209" s="934">
        <v>261</v>
      </c>
      <c r="C209" s="855" t="s">
        <v>246</v>
      </c>
      <c r="D209" s="855" t="s">
        <v>344</v>
      </c>
      <c r="F209" s="855" t="s">
        <v>339</v>
      </c>
      <c r="H209" s="855" t="s">
        <v>244</v>
      </c>
    </row>
    <row r="210" spans="1:8">
      <c r="A210" s="943">
        <v>41155</v>
      </c>
      <c r="B210" s="934">
        <v>15</v>
      </c>
      <c r="C210" s="855" t="s">
        <v>246</v>
      </c>
      <c r="D210" s="855" t="s">
        <v>753</v>
      </c>
      <c r="F210" s="855" t="s">
        <v>339</v>
      </c>
      <c r="H210" s="855" t="s">
        <v>244</v>
      </c>
    </row>
    <row r="211" spans="1:8">
      <c r="A211" s="943">
        <v>41155</v>
      </c>
      <c r="B211" s="934">
        <v>15</v>
      </c>
      <c r="C211" s="855" t="s">
        <v>246</v>
      </c>
      <c r="D211" s="855" t="s">
        <v>248</v>
      </c>
      <c r="F211" s="855">
        <v>0</v>
      </c>
      <c r="H211" s="855" t="s">
        <v>244</v>
      </c>
    </row>
    <row r="212" spans="1:8">
      <c r="A212" s="943">
        <v>41155</v>
      </c>
      <c r="B212" s="934">
        <v>20</v>
      </c>
      <c r="C212" s="855" t="s">
        <v>246</v>
      </c>
      <c r="D212" s="855" t="s">
        <v>952</v>
      </c>
      <c r="F212" s="855" t="s">
        <v>339</v>
      </c>
      <c r="H212" s="855" t="s">
        <v>244</v>
      </c>
    </row>
    <row r="213" spans="1:8">
      <c r="A213" s="943">
        <v>41155</v>
      </c>
      <c r="B213" s="934">
        <v>50</v>
      </c>
      <c r="C213" s="855" t="s">
        <v>246</v>
      </c>
      <c r="D213" s="855" t="s">
        <v>998</v>
      </c>
      <c r="F213" s="855" t="s">
        <v>339</v>
      </c>
      <c r="H213" s="855" t="s">
        <v>244</v>
      </c>
    </row>
    <row r="214" spans="1:8">
      <c r="A214" s="943">
        <v>41155</v>
      </c>
      <c r="B214" s="934">
        <v>30</v>
      </c>
      <c r="C214" s="855" t="s">
        <v>246</v>
      </c>
      <c r="D214" s="855" t="s">
        <v>424</v>
      </c>
      <c r="F214" s="855" t="s">
        <v>339</v>
      </c>
      <c r="H214" s="855" t="s">
        <v>244</v>
      </c>
    </row>
    <row r="215" spans="1:8">
      <c r="A215" s="943">
        <v>41155</v>
      </c>
      <c r="B215" s="934">
        <v>25</v>
      </c>
      <c r="C215" s="855" t="s">
        <v>246</v>
      </c>
      <c r="D215" s="855" t="s">
        <v>402</v>
      </c>
      <c r="F215" s="855">
        <v>0</v>
      </c>
      <c r="H215" s="855" t="s">
        <v>244</v>
      </c>
    </row>
    <row r="216" spans="1:8">
      <c r="A216" s="943">
        <v>41155</v>
      </c>
      <c r="B216" s="934">
        <v>30</v>
      </c>
      <c r="C216" s="855" t="s">
        <v>246</v>
      </c>
      <c r="D216" s="855" t="s">
        <v>953</v>
      </c>
      <c r="F216" s="855">
        <v>0</v>
      </c>
      <c r="H216" s="855" t="s">
        <v>244</v>
      </c>
    </row>
    <row r="217" spans="1:8">
      <c r="A217" s="943">
        <v>41155</v>
      </c>
      <c r="B217" s="934">
        <v>10</v>
      </c>
      <c r="C217" s="855" t="s">
        <v>246</v>
      </c>
      <c r="D217" s="855" t="s">
        <v>1027</v>
      </c>
      <c r="F217" s="855" t="s">
        <v>339</v>
      </c>
      <c r="H217" s="855" t="s">
        <v>244</v>
      </c>
    </row>
    <row r="218" spans="1:8">
      <c r="A218" s="943">
        <v>41155</v>
      </c>
      <c r="B218" s="934">
        <v>10</v>
      </c>
      <c r="C218" s="855" t="s">
        <v>246</v>
      </c>
      <c r="D218" s="855" t="s">
        <v>930</v>
      </c>
      <c r="F218" s="855" t="s">
        <v>339</v>
      </c>
      <c r="H218" s="855" t="s">
        <v>244</v>
      </c>
    </row>
    <row r="219" spans="1:8">
      <c r="A219" s="943">
        <v>41155</v>
      </c>
      <c r="B219" s="934">
        <v>15</v>
      </c>
      <c r="C219" s="855" t="s">
        <v>246</v>
      </c>
      <c r="D219" s="855" t="s">
        <v>999</v>
      </c>
      <c r="F219" s="855" t="s">
        <v>339</v>
      </c>
      <c r="H219" s="855" t="s">
        <v>244</v>
      </c>
    </row>
    <row r="220" spans="1:8">
      <c r="A220" s="943">
        <v>41155</v>
      </c>
      <c r="B220" s="934">
        <v>10</v>
      </c>
      <c r="C220" s="855" t="s">
        <v>246</v>
      </c>
      <c r="D220" s="855" t="s">
        <v>1040</v>
      </c>
      <c r="F220" s="855" t="s">
        <v>339</v>
      </c>
      <c r="H220" s="855" t="s">
        <v>244</v>
      </c>
    </row>
    <row r="221" spans="1:8">
      <c r="A221" s="943">
        <v>41155</v>
      </c>
      <c r="B221" s="934">
        <v>195.52</v>
      </c>
      <c r="C221" s="855" t="s">
        <v>246</v>
      </c>
      <c r="D221" s="855" t="s">
        <v>911</v>
      </c>
      <c r="F221" s="855">
        <v>0</v>
      </c>
      <c r="H221" s="855" t="s">
        <v>244</v>
      </c>
    </row>
    <row r="222" spans="1:8">
      <c r="A222" s="943">
        <v>41155</v>
      </c>
      <c r="B222" s="934">
        <v>180</v>
      </c>
      <c r="C222" s="855" t="s">
        <v>246</v>
      </c>
      <c r="D222" s="855" t="s">
        <v>783</v>
      </c>
      <c r="F222" s="855">
        <v>0</v>
      </c>
      <c r="H222" s="855" t="s">
        <v>244</v>
      </c>
    </row>
    <row r="223" spans="1:8">
      <c r="A223" s="943">
        <v>41155</v>
      </c>
      <c r="B223" s="934">
        <v>10</v>
      </c>
      <c r="C223" s="855" t="s">
        <v>246</v>
      </c>
      <c r="D223" s="855" t="s">
        <v>951</v>
      </c>
      <c r="F223" s="855" t="s">
        <v>339</v>
      </c>
      <c r="H223" s="855" t="s">
        <v>244</v>
      </c>
    </row>
    <row r="224" spans="1:8">
      <c r="A224" s="943">
        <v>41155</v>
      </c>
      <c r="B224" s="934">
        <v>25</v>
      </c>
      <c r="C224" s="855" t="s">
        <v>246</v>
      </c>
      <c r="D224" s="855" t="s">
        <v>780</v>
      </c>
      <c r="F224" s="855" t="s">
        <v>339</v>
      </c>
      <c r="H224" s="855" t="s">
        <v>244</v>
      </c>
    </row>
    <row r="225" spans="1:8">
      <c r="A225" s="943">
        <v>41155</v>
      </c>
      <c r="B225" s="934">
        <v>300</v>
      </c>
      <c r="C225" s="855" t="s">
        <v>246</v>
      </c>
      <c r="D225" s="855" t="s">
        <v>778</v>
      </c>
      <c r="F225" s="855" t="s">
        <v>339</v>
      </c>
      <c r="H225" s="855" t="s">
        <v>244</v>
      </c>
    </row>
    <row r="226" spans="1:8">
      <c r="A226" s="943">
        <v>41155</v>
      </c>
      <c r="B226" s="934">
        <v>20</v>
      </c>
      <c r="C226" s="855" t="s">
        <v>246</v>
      </c>
      <c r="D226" s="855" t="s">
        <v>389</v>
      </c>
      <c r="F226" s="855">
        <v>0</v>
      </c>
      <c r="H226" s="855" t="s">
        <v>244</v>
      </c>
    </row>
    <row r="227" spans="1:8">
      <c r="A227" s="943">
        <v>41155</v>
      </c>
      <c r="B227" s="934">
        <v>50</v>
      </c>
      <c r="C227" s="855" t="s">
        <v>246</v>
      </c>
      <c r="D227" s="855" t="s">
        <v>997</v>
      </c>
      <c r="F227" s="855" t="s">
        <v>339</v>
      </c>
      <c r="H227" s="855" t="s">
        <v>244</v>
      </c>
    </row>
    <row r="228" spans="1:8">
      <c r="A228" s="943">
        <v>41155</v>
      </c>
      <c r="B228" s="934">
        <v>30</v>
      </c>
      <c r="C228" s="855" t="s">
        <v>246</v>
      </c>
      <c r="D228" s="855" t="s">
        <v>792</v>
      </c>
      <c r="F228" s="855" t="s">
        <v>339</v>
      </c>
      <c r="H228" s="855" t="s">
        <v>244</v>
      </c>
    </row>
    <row r="229" spans="1:8">
      <c r="A229" s="943">
        <v>41155</v>
      </c>
      <c r="B229" s="934">
        <v>10</v>
      </c>
      <c r="C229" s="855" t="s">
        <v>246</v>
      </c>
      <c r="D229" s="855" t="s">
        <v>993</v>
      </c>
      <c r="F229" s="855" t="s">
        <v>339</v>
      </c>
      <c r="H229" s="855" t="s">
        <v>244</v>
      </c>
    </row>
    <row r="230" spans="1:8">
      <c r="A230" s="943">
        <v>41155</v>
      </c>
      <c r="B230" s="934">
        <v>3</v>
      </c>
      <c r="C230" s="855" t="s">
        <v>246</v>
      </c>
      <c r="D230" s="855" t="s">
        <v>426</v>
      </c>
      <c r="F230" s="855">
        <v>0</v>
      </c>
      <c r="H230" s="855" t="s">
        <v>244</v>
      </c>
    </row>
    <row r="231" spans="1:8">
      <c r="A231" s="943">
        <v>41155</v>
      </c>
      <c r="B231" s="934">
        <v>12.5</v>
      </c>
      <c r="C231" s="855" t="s">
        <v>246</v>
      </c>
      <c r="D231" s="855" t="s">
        <v>913</v>
      </c>
      <c r="F231" s="855" t="s">
        <v>339</v>
      </c>
      <c r="H231" s="855" t="s">
        <v>244</v>
      </c>
    </row>
    <row r="232" spans="1:8">
      <c r="A232" s="943">
        <v>41155</v>
      </c>
      <c r="B232" s="934">
        <v>210</v>
      </c>
      <c r="C232" s="855" t="s">
        <v>246</v>
      </c>
      <c r="D232" s="855" t="s">
        <v>346</v>
      </c>
      <c r="F232" s="855" t="s">
        <v>339</v>
      </c>
      <c r="H232" s="855" t="s">
        <v>244</v>
      </c>
    </row>
    <row r="233" spans="1:8">
      <c r="A233" s="943">
        <v>41155</v>
      </c>
      <c r="B233" s="934">
        <v>10</v>
      </c>
      <c r="C233" s="855" t="s">
        <v>246</v>
      </c>
      <c r="D233" s="855" t="s">
        <v>369</v>
      </c>
      <c r="F233" s="855">
        <v>0</v>
      </c>
      <c r="H233" s="855" t="s">
        <v>244</v>
      </c>
    </row>
    <row r="234" spans="1:8">
      <c r="A234" s="943">
        <v>41155</v>
      </c>
      <c r="B234" s="934">
        <v>40</v>
      </c>
      <c r="C234" s="855" t="s">
        <v>246</v>
      </c>
      <c r="D234" s="855" t="s">
        <v>343</v>
      </c>
      <c r="F234" s="855" t="s">
        <v>339</v>
      </c>
      <c r="H234" s="855" t="s">
        <v>244</v>
      </c>
    </row>
    <row r="235" spans="1:8">
      <c r="A235" s="943">
        <v>41155</v>
      </c>
      <c r="B235" s="934">
        <v>50</v>
      </c>
      <c r="C235" s="855" t="s">
        <v>246</v>
      </c>
      <c r="D235" s="855" t="s">
        <v>776</v>
      </c>
      <c r="F235" s="855" t="s">
        <v>339</v>
      </c>
      <c r="H235" s="855" t="s">
        <v>244</v>
      </c>
    </row>
    <row r="236" spans="1:8">
      <c r="A236" s="943">
        <v>41155</v>
      </c>
      <c r="B236" s="934">
        <v>20</v>
      </c>
      <c r="C236" s="855" t="s">
        <v>246</v>
      </c>
      <c r="D236" s="855" t="s">
        <v>342</v>
      </c>
      <c r="F236" s="855" t="s">
        <v>339</v>
      </c>
      <c r="H236" s="855" t="s">
        <v>244</v>
      </c>
    </row>
    <row r="237" spans="1:8">
      <c r="A237" s="943">
        <v>41155</v>
      </c>
      <c r="B237" s="934">
        <v>10</v>
      </c>
      <c r="C237" s="855" t="s">
        <v>246</v>
      </c>
      <c r="D237" s="855" t="s">
        <v>371</v>
      </c>
      <c r="F237" s="855" t="s">
        <v>339</v>
      </c>
      <c r="H237" s="855" t="s">
        <v>244</v>
      </c>
    </row>
    <row r="238" spans="1:8">
      <c r="A238" s="943">
        <v>41155</v>
      </c>
      <c r="B238" s="934">
        <v>15</v>
      </c>
      <c r="C238" s="855" t="s">
        <v>246</v>
      </c>
      <c r="D238" s="855" t="s">
        <v>912</v>
      </c>
      <c r="F238" s="855">
        <v>0</v>
      </c>
      <c r="H238" s="855" t="s">
        <v>244</v>
      </c>
    </row>
    <row r="239" spans="1:8">
      <c r="A239" s="943">
        <v>41155</v>
      </c>
      <c r="B239" s="934">
        <v>5</v>
      </c>
      <c r="C239" s="855" t="s">
        <v>246</v>
      </c>
      <c r="D239" s="855" t="s">
        <v>1029</v>
      </c>
      <c r="F239" s="855" t="s">
        <v>339</v>
      </c>
      <c r="H239" s="855" t="s">
        <v>244</v>
      </c>
    </row>
    <row r="240" spans="1:8">
      <c r="A240" s="943">
        <v>41155</v>
      </c>
      <c r="B240" s="934">
        <v>30</v>
      </c>
      <c r="C240" s="855" t="s">
        <v>246</v>
      </c>
      <c r="D240" s="855" t="s">
        <v>1069</v>
      </c>
      <c r="F240" s="855">
        <v>0</v>
      </c>
      <c r="H240" s="855" t="s">
        <v>244</v>
      </c>
    </row>
    <row r="241" spans="1:8">
      <c r="A241" s="943">
        <v>41155</v>
      </c>
      <c r="B241" s="934">
        <v>50</v>
      </c>
      <c r="C241" s="855" t="s">
        <v>246</v>
      </c>
      <c r="D241" s="855" t="s">
        <v>252</v>
      </c>
      <c r="F241" s="855" t="s">
        <v>339</v>
      </c>
      <c r="H241" s="855" t="s">
        <v>244</v>
      </c>
    </row>
    <row r="242" spans="1:8">
      <c r="A242" s="943">
        <v>41155</v>
      </c>
      <c r="B242" s="934">
        <v>10</v>
      </c>
      <c r="C242" s="855" t="s">
        <v>246</v>
      </c>
      <c r="D242" s="855" t="s">
        <v>1063</v>
      </c>
      <c r="F242" s="855">
        <v>0</v>
      </c>
      <c r="H242" s="855" t="s">
        <v>244</v>
      </c>
    </row>
    <row r="243" spans="1:8">
      <c r="A243" s="943">
        <v>41155</v>
      </c>
      <c r="B243" s="934">
        <v>25</v>
      </c>
      <c r="C243" s="855" t="s">
        <v>246</v>
      </c>
      <c r="D243" s="855" t="s">
        <v>995</v>
      </c>
      <c r="F243" s="855" t="s">
        <v>339</v>
      </c>
      <c r="H243" s="855" t="s">
        <v>244</v>
      </c>
    </row>
    <row r="244" spans="1:8">
      <c r="A244" s="943">
        <v>41155</v>
      </c>
      <c r="B244" s="934">
        <v>10</v>
      </c>
      <c r="C244" s="855" t="s">
        <v>246</v>
      </c>
      <c r="D244" s="855" t="s">
        <v>772</v>
      </c>
      <c r="F244" s="855" t="s">
        <v>339</v>
      </c>
      <c r="H244" s="855" t="s">
        <v>244</v>
      </c>
    </row>
    <row r="245" spans="1:8">
      <c r="A245" s="943">
        <v>41155</v>
      </c>
      <c r="B245" s="934">
        <v>120</v>
      </c>
      <c r="C245" s="855" t="s">
        <v>246</v>
      </c>
      <c r="D245" s="855" t="s">
        <v>928</v>
      </c>
      <c r="F245" s="855" t="s">
        <v>339</v>
      </c>
      <c r="H245" s="855" t="s">
        <v>244</v>
      </c>
    </row>
    <row r="246" spans="1:8">
      <c r="A246" s="943">
        <v>41155</v>
      </c>
      <c r="B246" s="934">
        <v>5</v>
      </c>
      <c r="C246" s="855" t="s">
        <v>246</v>
      </c>
      <c r="D246" s="855" t="s">
        <v>929</v>
      </c>
      <c r="F246" s="855" t="s">
        <v>339</v>
      </c>
      <c r="H246" s="855" t="s">
        <v>244</v>
      </c>
    </row>
    <row r="247" spans="1:8">
      <c r="A247" s="943">
        <v>41155</v>
      </c>
      <c r="B247" s="934">
        <v>30</v>
      </c>
      <c r="C247" s="855" t="s">
        <v>246</v>
      </c>
      <c r="D247" s="855" t="s">
        <v>1062</v>
      </c>
      <c r="F247" s="855">
        <v>0</v>
      </c>
      <c r="H247" s="855" t="s">
        <v>244</v>
      </c>
    </row>
    <row r="248" spans="1:8">
      <c r="A248" s="943">
        <v>41155</v>
      </c>
      <c r="B248" s="934">
        <v>75</v>
      </c>
      <c r="C248" s="855" t="s">
        <v>246</v>
      </c>
      <c r="D248" s="855" t="s">
        <v>308</v>
      </c>
      <c r="F248" s="855" t="s">
        <v>339</v>
      </c>
      <c r="H248" s="855" t="s">
        <v>244</v>
      </c>
    </row>
    <row r="249" spans="1:8">
      <c r="A249" s="943">
        <v>41155</v>
      </c>
      <c r="B249" s="934">
        <v>10</v>
      </c>
      <c r="C249" s="855" t="s">
        <v>246</v>
      </c>
      <c r="D249" s="855" t="s">
        <v>317</v>
      </c>
      <c r="F249" s="855" t="s">
        <v>339</v>
      </c>
      <c r="H249" s="855" t="s">
        <v>244</v>
      </c>
    </row>
    <row r="250" spans="1:8">
      <c r="A250" s="943">
        <v>41155</v>
      </c>
      <c r="B250" s="934">
        <v>20</v>
      </c>
      <c r="C250" s="855" t="s">
        <v>246</v>
      </c>
      <c r="D250" s="855" t="s">
        <v>787</v>
      </c>
      <c r="F250" s="855" t="s">
        <v>339</v>
      </c>
      <c r="H250" s="855" t="s">
        <v>244</v>
      </c>
    </row>
    <row r="251" spans="1:8">
      <c r="A251" s="943">
        <v>41155</v>
      </c>
      <c r="B251" s="934">
        <v>50</v>
      </c>
      <c r="C251" s="855" t="s">
        <v>246</v>
      </c>
      <c r="D251" s="855" t="s">
        <v>250</v>
      </c>
      <c r="F251" s="855">
        <v>0</v>
      </c>
      <c r="H251" s="855" t="s">
        <v>244</v>
      </c>
    </row>
    <row r="252" spans="1:8">
      <c r="A252" s="943">
        <v>41155</v>
      </c>
      <c r="B252" s="934">
        <v>45</v>
      </c>
      <c r="C252" s="855" t="s">
        <v>246</v>
      </c>
      <c r="D252" s="855" t="s">
        <v>784</v>
      </c>
      <c r="F252" s="855" t="s">
        <v>339</v>
      </c>
      <c r="H252" s="855" t="s">
        <v>244</v>
      </c>
    </row>
    <row r="253" spans="1:8">
      <c r="A253" s="943">
        <v>41155</v>
      </c>
      <c r="B253" s="934">
        <v>30</v>
      </c>
      <c r="C253" s="855" t="s">
        <v>246</v>
      </c>
      <c r="D253" s="855" t="s">
        <v>751</v>
      </c>
      <c r="F253" s="855" t="s">
        <v>339</v>
      </c>
      <c r="H253" s="855" t="s">
        <v>244</v>
      </c>
    </row>
    <row r="254" spans="1:8">
      <c r="A254" s="943">
        <v>41155</v>
      </c>
      <c r="B254" s="934">
        <v>10</v>
      </c>
      <c r="C254" s="855" t="s">
        <v>246</v>
      </c>
      <c r="D254" s="855" t="s">
        <v>1056</v>
      </c>
      <c r="F254" s="855" t="s">
        <v>339</v>
      </c>
      <c r="H254" s="855" t="s">
        <v>244</v>
      </c>
    </row>
    <row r="255" spans="1:8">
      <c r="A255" s="943">
        <v>41155</v>
      </c>
      <c r="B255" s="934">
        <v>15</v>
      </c>
      <c r="C255" s="855" t="s">
        <v>246</v>
      </c>
      <c r="D255" s="855" t="s">
        <v>280</v>
      </c>
      <c r="F255" s="855" t="s">
        <v>339</v>
      </c>
      <c r="H255" s="855" t="s">
        <v>244</v>
      </c>
    </row>
    <row r="256" spans="1:8">
      <c r="A256" s="943">
        <v>41155</v>
      </c>
      <c r="B256" s="934">
        <v>10</v>
      </c>
      <c r="C256" s="855" t="s">
        <v>246</v>
      </c>
      <c r="D256" s="855" t="s">
        <v>994</v>
      </c>
      <c r="F256" s="855" t="s">
        <v>339</v>
      </c>
      <c r="H256" s="855" t="s">
        <v>244</v>
      </c>
    </row>
    <row r="257" spans="1:8">
      <c r="A257" s="943">
        <v>41155</v>
      </c>
      <c r="B257" s="934">
        <v>10</v>
      </c>
      <c r="C257" s="855" t="s">
        <v>246</v>
      </c>
      <c r="D257" s="855" t="s">
        <v>955</v>
      </c>
      <c r="F257" s="855">
        <v>0</v>
      </c>
      <c r="H257" s="855" t="s">
        <v>244</v>
      </c>
    </row>
    <row r="258" spans="1:8">
      <c r="A258" s="943">
        <v>41155</v>
      </c>
      <c r="B258" s="934">
        <v>10</v>
      </c>
      <c r="C258" s="855" t="s">
        <v>246</v>
      </c>
      <c r="D258" s="855" t="s">
        <v>388</v>
      </c>
      <c r="F258" s="855" t="s">
        <v>339</v>
      </c>
      <c r="H258" s="855" t="s">
        <v>244</v>
      </c>
    </row>
    <row r="259" spans="1:8">
      <c r="A259" s="943">
        <v>41155</v>
      </c>
      <c r="B259" s="934">
        <v>10</v>
      </c>
      <c r="C259" s="855" t="s">
        <v>246</v>
      </c>
      <c r="D259" s="855" t="s">
        <v>996</v>
      </c>
      <c r="F259" s="855">
        <v>0</v>
      </c>
      <c r="H259" s="855" t="s">
        <v>244</v>
      </c>
    </row>
    <row r="260" spans="1:8">
      <c r="A260" s="943">
        <v>41155</v>
      </c>
      <c r="B260" s="934">
        <v>25</v>
      </c>
      <c r="C260" s="855" t="s">
        <v>246</v>
      </c>
      <c r="D260" s="855" t="s">
        <v>1070</v>
      </c>
      <c r="F260" s="855" t="s">
        <v>339</v>
      </c>
      <c r="H260" s="855" t="s">
        <v>244</v>
      </c>
    </row>
    <row r="261" spans="1:8">
      <c r="A261" s="943">
        <v>41155</v>
      </c>
      <c r="B261" s="934">
        <v>5</v>
      </c>
      <c r="C261" s="855" t="s">
        <v>246</v>
      </c>
      <c r="D261" s="855" t="s">
        <v>755</v>
      </c>
      <c r="F261" s="855" t="s">
        <v>339</v>
      </c>
      <c r="H261" s="855" t="s">
        <v>244</v>
      </c>
    </row>
    <row r="262" spans="1:8">
      <c r="A262" s="943">
        <v>41155</v>
      </c>
      <c r="B262" s="934">
        <v>75</v>
      </c>
      <c r="C262" s="855" t="s">
        <v>246</v>
      </c>
      <c r="D262" s="855" t="s">
        <v>1003</v>
      </c>
      <c r="F262" s="855">
        <v>0</v>
      </c>
      <c r="H262" s="855" t="s">
        <v>244</v>
      </c>
    </row>
    <row r="263" spans="1:8">
      <c r="A263" s="943">
        <v>41155</v>
      </c>
      <c r="B263" s="934">
        <v>40</v>
      </c>
      <c r="C263" s="855" t="s">
        <v>246</v>
      </c>
      <c r="D263" s="855" t="s">
        <v>387</v>
      </c>
      <c r="F263" s="855">
        <v>0</v>
      </c>
      <c r="H263" s="855" t="s">
        <v>244</v>
      </c>
    </row>
    <row r="264" spans="1:8">
      <c r="A264" s="943">
        <v>41155</v>
      </c>
      <c r="B264" s="934">
        <v>10</v>
      </c>
      <c r="C264" s="855" t="s">
        <v>246</v>
      </c>
      <c r="D264" s="855" t="s">
        <v>1005</v>
      </c>
      <c r="F264" s="855" t="s">
        <v>339</v>
      </c>
      <c r="H264" s="855" t="s">
        <v>244</v>
      </c>
    </row>
    <row r="265" spans="1:8">
      <c r="A265" s="943">
        <v>41155</v>
      </c>
      <c r="B265" s="934">
        <v>20</v>
      </c>
      <c r="C265" s="855" t="s">
        <v>246</v>
      </c>
      <c r="D265" s="855" t="s">
        <v>254</v>
      </c>
      <c r="F265" s="855" t="s">
        <v>339</v>
      </c>
      <c r="H265" s="855" t="s">
        <v>244</v>
      </c>
    </row>
    <row r="266" spans="1:8">
      <c r="A266" s="943">
        <v>41155</v>
      </c>
      <c r="B266" s="934">
        <v>20</v>
      </c>
      <c r="C266" s="855" t="s">
        <v>246</v>
      </c>
      <c r="D266" s="855" t="s">
        <v>1028</v>
      </c>
      <c r="F266" s="855" t="s">
        <v>339</v>
      </c>
      <c r="H266" s="855" t="s">
        <v>244</v>
      </c>
    </row>
    <row r="267" spans="1:8">
      <c r="A267" s="943">
        <v>41155</v>
      </c>
      <c r="B267" s="934">
        <v>50</v>
      </c>
      <c r="C267" s="855" t="s">
        <v>246</v>
      </c>
      <c r="D267" s="855" t="s">
        <v>990</v>
      </c>
      <c r="F267" s="855" t="s">
        <v>339</v>
      </c>
      <c r="H267" s="855" t="s">
        <v>244</v>
      </c>
    </row>
    <row r="268" spans="1:8">
      <c r="A268" s="943">
        <v>41155</v>
      </c>
      <c r="B268" s="934">
        <v>10</v>
      </c>
      <c r="C268" s="855" t="s">
        <v>246</v>
      </c>
      <c r="D268" s="855" t="s">
        <v>932</v>
      </c>
      <c r="F268" s="855" t="s">
        <v>339</v>
      </c>
      <c r="H268" s="855" t="s">
        <v>244</v>
      </c>
    </row>
    <row r="269" spans="1:8">
      <c r="A269" s="943">
        <v>41155</v>
      </c>
      <c r="B269" s="934">
        <v>15</v>
      </c>
      <c r="C269" s="855" t="s">
        <v>246</v>
      </c>
      <c r="D269" s="855" t="s">
        <v>934</v>
      </c>
      <c r="F269" s="855">
        <v>0</v>
      </c>
      <c r="H269" s="855" t="s">
        <v>244</v>
      </c>
    </row>
    <row r="270" spans="1:8">
      <c r="A270" s="943">
        <v>41156</v>
      </c>
      <c r="B270" s="934">
        <v>148.25</v>
      </c>
      <c r="C270" s="855" t="s">
        <v>246</v>
      </c>
      <c r="D270" s="855" t="s">
        <v>788</v>
      </c>
      <c r="F270" s="855" t="s">
        <v>339</v>
      </c>
      <c r="H270" s="855" t="s">
        <v>244</v>
      </c>
    </row>
    <row r="271" spans="1:8">
      <c r="A271" s="943">
        <v>41157</v>
      </c>
      <c r="B271" s="934">
        <v>100</v>
      </c>
      <c r="C271" s="855" t="s">
        <v>246</v>
      </c>
      <c r="D271" s="855" t="s">
        <v>1000</v>
      </c>
      <c r="F271" s="855">
        <v>0</v>
      </c>
      <c r="H271" s="855" t="s">
        <v>244</v>
      </c>
    </row>
    <row r="272" spans="1:8">
      <c r="A272" s="943">
        <v>41157</v>
      </c>
      <c r="B272" s="934">
        <v>15</v>
      </c>
      <c r="C272" s="855" t="s">
        <v>246</v>
      </c>
      <c r="D272" s="855" t="s">
        <v>306</v>
      </c>
      <c r="F272" s="855" t="s">
        <v>339</v>
      </c>
      <c r="H272" s="855" t="s">
        <v>244</v>
      </c>
    </row>
    <row r="273" spans="1:8">
      <c r="A273" s="943">
        <v>41157</v>
      </c>
      <c r="B273" s="934">
        <v>60</v>
      </c>
      <c r="C273" s="855" t="s">
        <v>246</v>
      </c>
      <c r="D273" s="855" t="s">
        <v>935</v>
      </c>
      <c r="F273" s="855" t="s">
        <v>339</v>
      </c>
      <c r="H273" s="855" t="s">
        <v>244</v>
      </c>
    </row>
    <row r="274" spans="1:8">
      <c r="A274" s="943">
        <v>41157</v>
      </c>
      <c r="B274" s="934">
        <v>5</v>
      </c>
      <c r="C274" s="855" t="s">
        <v>246</v>
      </c>
      <c r="D274" s="855" t="s">
        <v>318</v>
      </c>
      <c r="F274" s="855" t="s">
        <v>339</v>
      </c>
      <c r="H274" s="855" t="s">
        <v>244</v>
      </c>
    </row>
    <row r="275" spans="1:8">
      <c r="A275" s="943">
        <v>41157</v>
      </c>
      <c r="B275" s="934">
        <v>5</v>
      </c>
      <c r="C275" s="855" t="s">
        <v>246</v>
      </c>
      <c r="D275" s="855" t="s">
        <v>310</v>
      </c>
      <c r="F275" s="855" t="s">
        <v>339</v>
      </c>
      <c r="H275" s="855" t="s">
        <v>244</v>
      </c>
    </row>
    <row r="276" spans="1:8">
      <c r="A276" s="943">
        <v>41157</v>
      </c>
      <c r="B276" s="934">
        <v>10</v>
      </c>
      <c r="C276" s="855" t="s">
        <v>246</v>
      </c>
      <c r="D276" s="855" t="s">
        <v>307</v>
      </c>
      <c r="F276" s="855">
        <v>0</v>
      </c>
      <c r="H276" s="855" t="s">
        <v>244</v>
      </c>
    </row>
    <row r="277" spans="1:8">
      <c r="A277" s="943">
        <v>41158</v>
      </c>
      <c r="B277" s="934">
        <v>15</v>
      </c>
      <c r="C277" s="855" t="s">
        <v>1087</v>
      </c>
      <c r="D277" s="855" t="s">
        <v>1088</v>
      </c>
      <c r="F277" s="855">
        <v>0</v>
      </c>
      <c r="H277" s="855" t="s">
        <v>244</v>
      </c>
    </row>
    <row r="278" spans="1:8">
      <c r="A278" s="943">
        <v>41158</v>
      </c>
      <c r="B278" s="934">
        <v>50</v>
      </c>
      <c r="C278" s="855" t="s">
        <v>1087</v>
      </c>
      <c r="D278" s="855" t="s">
        <v>1089</v>
      </c>
      <c r="F278" s="855">
        <v>0</v>
      </c>
      <c r="H278" s="855" t="s">
        <v>244</v>
      </c>
    </row>
    <row r="279" spans="1:8">
      <c r="A279" s="943">
        <v>41158</v>
      </c>
      <c r="B279" s="934">
        <v>40.799999999999997</v>
      </c>
      <c r="C279" s="855" t="s">
        <v>246</v>
      </c>
      <c r="D279" s="855" t="s">
        <v>429</v>
      </c>
      <c r="F279" s="855">
        <v>0</v>
      </c>
      <c r="H279" s="855" t="s">
        <v>244</v>
      </c>
    </row>
    <row r="280" spans="1:8">
      <c r="A280" s="943">
        <v>41158</v>
      </c>
      <c r="B280" s="934">
        <v>10</v>
      </c>
      <c r="C280" s="855" t="s">
        <v>246</v>
      </c>
      <c r="D280" s="855" t="s">
        <v>956</v>
      </c>
      <c r="F280" s="855" t="s">
        <v>339</v>
      </c>
      <c r="H280" s="855" t="s">
        <v>244</v>
      </c>
    </row>
    <row r="281" spans="1:8">
      <c r="A281" s="943">
        <v>41159</v>
      </c>
      <c r="B281" s="934">
        <v>40</v>
      </c>
      <c r="C281" s="855" t="s">
        <v>246</v>
      </c>
      <c r="D281" s="855" t="s">
        <v>1030</v>
      </c>
      <c r="F281" s="855" t="s">
        <v>339</v>
      </c>
      <c r="H281" s="855" t="s">
        <v>244</v>
      </c>
    </row>
    <row r="282" spans="1:8">
      <c r="A282" s="943">
        <v>41162</v>
      </c>
      <c r="B282" s="934">
        <v>40</v>
      </c>
      <c r="C282" s="855" t="s">
        <v>1087</v>
      </c>
      <c r="D282" s="855" t="s">
        <v>1088</v>
      </c>
      <c r="F282" s="855">
        <v>0</v>
      </c>
      <c r="H282" s="855" t="s">
        <v>244</v>
      </c>
    </row>
    <row r="283" spans="1:8">
      <c r="A283" s="943">
        <v>41162</v>
      </c>
      <c r="B283" s="934">
        <v>10</v>
      </c>
      <c r="C283" s="855" t="s">
        <v>1087</v>
      </c>
      <c r="D283" s="855" t="s">
        <v>1096</v>
      </c>
      <c r="F283" s="855">
        <v>0</v>
      </c>
      <c r="H283" s="855" t="s">
        <v>244</v>
      </c>
    </row>
    <row r="284" spans="1:8">
      <c r="A284" s="943">
        <v>41162</v>
      </c>
      <c r="B284" s="934">
        <v>235</v>
      </c>
      <c r="C284" s="855" t="s">
        <v>246</v>
      </c>
      <c r="D284" s="855" t="s">
        <v>920</v>
      </c>
      <c r="F284" s="855" t="s">
        <v>339</v>
      </c>
      <c r="H284" s="855" t="s">
        <v>244</v>
      </c>
    </row>
    <row r="285" spans="1:8">
      <c r="A285" s="943">
        <v>41162</v>
      </c>
      <c r="B285" s="934">
        <v>200</v>
      </c>
      <c r="C285" s="855" t="s">
        <v>246</v>
      </c>
      <c r="D285" s="855" t="s">
        <v>1091</v>
      </c>
      <c r="F285" s="855" t="s">
        <v>339</v>
      </c>
      <c r="H285" s="855" t="s">
        <v>244</v>
      </c>
    </row>
    <row r="286" spans="1:8">
      <c r="A286" s="943">
        <v>41162</v>
      </c>
      <c r="B286" s="934">
        <v>150</v>
      </c>
      <c r="C286" s="855" t="s">
        <v>246</v>
      </c>
      <c r="D286" s="855" t="s">
        <v>357</v>
      </c>
      <c r="F286" s="855" t="s">
        <v>339</v>
      </c>
      <c r="H286" s="855" t="s">
        <v>244</v>
      </c>
    </row>
    <row r="287" spans="1:8">
      <c r="A287" s="943">
        <v>41165</v>
      </c>
      <c r="B287" s="934">
        <v>500</v>
      </c>
      <c r="C287" s="855" t="s">
        <v>246</v>
      </c>
      <c r="D287" s="855" t="s">
        <v>276</v>
      </c>
      <c r="F287" s="855">
        <v>0</v>
      </c>
      <c r="H287" s="855" t="s">
        <v>244</v>
      </c>
    </row>
    <row r="288" spans="1:8">
      <c r="A288" s="943">
        <v>41165</v>
      </c>
      <c r="B288" s="934">
        <v>40</v>
      </c>
      <c r="C288" s="855" t="s">
        <v>246</v>
      </c>
      <c r="D288" s="855" t="s">
        <v>967</v>
      </c>
      <c r="F288" s="855" t="s">
        <v>339</v>
      </c>
      <c r="H288" s="855" t="s">
        <v>244</v>
      </c>
    </row>
    <row r="289" spans="1:8">
      <c r="A289" s="943">
        <v>41166</v>
      </c>
      <c r="B289" s="934">
        <v>20</v>
      </c>
      <c r="C289" s="855" t="s">
        <v>1087</v>
      </c>
      <c r="D289" s="855" t="s">
        <v>1092</v>
      </c>
      <c r="F289" s="855">
        <v>0</v>
      </c>
      <c r="H289" s="855" t="s">
        <v>244</v>
      </c>
    </row>
    <row r="290" spans="1:8">
      <c r="A290" s="943">
        <v>41166</v>
      </c>
      <c r="B290" s="934">
        <v>100</v>
      </c>
      <c r="C290" s="855" t="s">
        <v>246</v>
      </c>
      <c r="D290" s="855" t="s">
        <v>358</v>
      </c>
      <c r="F290" s="855" t="s">
        <v>339</v>
      </c>
      <c r="H290" s="855" t="s">
        <v>244</v>
      </c>
    </row>
    <row r="291" spans="1:8">
      <c r="A291" s="943">
        <v>41166</v>
      </c>
      <c r="B291" s="934">
        <v>6</v>
      </c>
      <c r="C291" s="855" t="s">
        <v>246</v>
      </c>
      <c r="D291" s="855" t="s">
        <v>1032</v>
      </c>
      <c r="F291" s="855" t="s">
        <v>339</v>
      </c>
      <c r="H291" s="855" t="s">
        <v>244</v>
      </c>
    </row>
    <row r="292" spans="1:8">
      <c r="A292" s="943">
        <v>41169</v>
      </c>
      <c r="B292" s="934">
        <v>30</v>
      </c>
      <c r="C292" s="855" t="s">
        <v>246</v>
      </c>
      <c r="D292" s="855" t="s">
        <v>258</v>
      </c>
      <c r="F292" s="855" t="s">
        <v>339</v>
      </c>
      <c r="H292" s="855" t="s">
        <v>244</v>
      </c>
    </row>
    <row r="293" spans="1:8">
      <c r="A293" s="943">
        <v>41169</v>
      </c>
      <c r="B293" s="934">
        <v>5</v>
      </c>
      <c r="C293" s="855" t="s">
        <v>246</v>
      </c>
      <c r="D293" s="855" t="s">
        <v>968</v>
      </c>
      <c r="F293" s="855" t="s">
        <v>339</v>
      </c>
      <c r="H293" s="855" t="s">
        <v>244</v>
      </c>
    </row>
    <row r="294" spans="1:8">
      <c r="A294" s="943">
        <v>41169</v>
      </c>
      <c r="B294" s="934">
        <v>5</v>
      </c>
      <c r="C294" s="855" t="s">
        <v>246</v>
      </c>
      <c r="D294" s="855" t="s">
        <v>360</v>
      </c>
      <c r="F294" s="855" t="s">
        <v>339</v>
      </c>
      <c r="H294" s="855" t="s">
        <v>244</v>
      </c>
    </row>
    <row r="295" spans="1:8">
      <c r="A295" s="943">
        <v>41169</v>
      </c>
      <c r="B295" s="934">
        <v>100</v>
      </c>
      <c r="C295" s="855" t="s">
        <v>246</v>
      </c>
      <c r="D295" s="855" t="s">
        <v>292</v>
      </c>
      <c r="F295" s="855" t="s">
        <v>339</v>
      </c>
      <c r="H295" s="855" t="s">
        <v>244</v>
      </c>
    </row>
    <row r="296" spans="1:8">
      <c r="A296" s="943">
        <v>41169</v>
      </c>
      <c r="B296" s="934">
        <v>135</v>
      </c>
      <c r="C296" s="855" t="s">
        <v>246</v>
      </c>
      <c r="D296" s="855" t="s">
        <v>769</v>
      </c>
      <c r="F296" s="855">
        <v>0</v>
      </c>
      <c r="H296" s="855" t="s">
        <v>244</v>
      </c>
    </row>
    <row r="297" spans="1:8">
      <c r="A297" s="943">
        <v>41169</v>
      </c>
      <c r="B297" s="934">
        <v>80</v>
      </c>
      <c r="C297" s="855" t="s">
        <v>246</v>
      </c>
      <c r="D297" s="855" t="s">
        <v>1044</v>
      </c>
      <c r="F297" s="855">
        <v>0</v>
      </c>
      <c r="H297" s="855" t="s">
        <v>244</v>
      </c>
    </row>
    <row r="298" spans="1:8">
      <c r="A298" s="943">
        <v>41169</v>
      </c>
      <c r="B298" s="934">
        <v>20</v>
      </c>
      <c r="C298" s="855" t="s">
        <v>246</v>
      </c>
      <c r="D298" s="855" t="s">
        <v>378</v>
      </c>
      <c r="F298" s="855">
        <v>0</v>
      </c>
      <c r="H298" s="855" t="s">
        <v>244</v>
      </c>
    </row>
    <row r="299" spans="1:8">
      <c r="A299" s="943">
        <v>41169</v>
      </c>
      <c r="B299" s="934">
        <v>100</v>
      </c>
      <c r="C299" s="855" t="s">
        <v>246</v>
      </c>
      <c r="D299" s="855" t="s">
        <v>940</v>
      </c>
      <c r="F299" s="855" t="s">
        <v>339</v>
      </c>
      <c r="H299" s="855" t="s">
        <v>244</v>
      </c>
    </row>
    <row r="300" spans="1:8">
      <c r="A300" s="943">
        <v>41169</v>
      </c>
      <c r="B300" s="934">
        <v>200</v>
      </c>
      <c r="C300" s="855" t="s">
        <v>246</v>
      </c>
      <c r="D300" s="855" t="s">
        <v>450</v>
      </c>
      <c r="F300" s="855" t="s">
        <v>339</v>
      </c>
      <c r="H300" s="855" t="s">
        <v>244</v>
      </c>
    </row>
    <row r="301" spans="1:8">
      <c r="A301" s="943">
        <v>41169</v>
      </c>
      <c r="B301" s="934">
        <v>7</v>
      </c>
      <c r="C301" s="855" t="s">
        <v>246</v>
      </c>
      <c r="D301" s="855" t="s">
        <v>976</v>
      </c>
      <c r="F301" s="855">
        <v>0</v>
      </c>
      <c r="H301" s="855" t="s">
        <v>244</v>
      </c>
    </row>
    <row r="302" spans="1:8">
      <c r="A302" s="943">
        <v>41169</v>
      </c>
      <c r="B302" s="934">
        <v>1</v>
      </c>
      <c r="C302" s="855" t="s">
        <v>246</v>
      </c>
      <c r="D302" s="855" t="s">
        <v>927</v>
      </c>
      <c r="F302" s="855" t="s">
        <v>339</v>
      </c>
      <c r="H302" s="855" t="s">
        <v>244</v>
      </c>
    </row>
    <row r="303" spans="1:8">
      <c r="A303" s="943">
        <v>41171</v>
      </c>
      <c r="B303" s="934">
        <v>40</v>
      </c>
      <c r="C303" s="855" t="s">
        <v>246</v>
      </c>
      <c r="D303" s="855" t="s">
        <v>400</v>
      </c>
      <c r="F303" s="855" t="s">
        <v>339</v>
      </c>
      <c r="H303" s="855" t="s">
        <v>244</v>
      </c>
    </row>
    <row r="304" spans="1:8">
      <c r="A304" s="943">
        <v>41172</v>
      </c>
      <c r="B304" s="934">
        <v>25</v>
      </c>
      <c r="C304" s="855" t="s">
        <v>1087</v>
      </c>
      <c r="D304" s="855" t="s">
        <v>1097</v>
      </c>
      <c r="F304" s="855">
        <v>0</v>
      </c>
      <c r="H304" s="855" t="s">
        <v>244</v>
      </c>
    </row>
    <row r="305" spans="1:8">
      <c r="A305" s="943">
        <v>41172</v>
      </c>
      <c r="B305" s="934">
        <v>20</v>
      </c>
      <c r="C305" s="855" t="s">
        <v>1087</v>
      </c>
      <c r="D305" s="855" t="s">
        <v>1098</v>
      </c>
      <c r="F305" s="855">
        <v>0</v>
      </c>
      <c r="H305" s="855" t="s">
        <v>244</v>
      </c>
    </row>
    <row r="306" spans="1:8">
      <c r="A306" s="943">
        <v>41172</v>
      </c>
      <c r="B306" s="934">
        <v>10</v>
      </c>
      <c r="C306" s="855" t="s">
        <v>246</v>
      </c>
      <c r="D306" s="855" t="s">
        <v>436</v>
      </c>
      <c r="F306" s="855">
        <v>0</v>
      </c>
      <c r="H306" s="855" t="s">
        <v>244</v>
      </c>
    </row>
    <row r="307" spans="1:8">
      <c r="A307" s="943">
        <v>41173</v>
      </c>
      <c r="B307" s="934">
        <v>10</v>
      </c>
      <c r="C307" s="855" t="s">
        <v>1087</v>
      </c>
      <c r="D307" s="855" t="s">
        <v>1093</v>
      </c>
      <c r="F307" s="855">
        <v>0</v>
      </c>
      <c r="H307" s="855" t="s">
        <v>244</v>
      </c>
    </row>
    <row r="308" spans="1:8">
      <c r="A308" s="943">
        <v>41173</v>
      </c>
      <c r="B308" s="934">
        <v>40</v>
      </c>
      <c r="C308" s="855" t="s">
        <v>246</v>
      </c>
      <c r="D308" s="855" t="s">
        <v>261</v>
      </c>
      <c r="F308" s="855" t="s">
        <v>339</v>
      </c>
      <c r="H308" s="855" t="s">
        <v>244</v>
      </c>
    </row>
    <row r="309" spans="1:8">
      <c r="A309" s="943">
        <v>41173</v>
      </c>
      <c r="B309" s="934">
        <v>12</v>
      </c>
      <c r="C309" s="855" t="s">
        <v>246</v>
      </c>
      <c r="D309" s="855" t="s">
        <v>294</v>
      </c>
      <c r="F309" s="855" t="s">
        <v>339</v>
      </c>
      <c r="H309" s="855" t="s">
        <v>244</v>
      </c>
    </row>
    <row r="310" spans="1:8">
      <c r="A310" s="943">
        <v>41173</v>
      </c>
      <c r="B310" s="934">
        <v>152</v>
      </c>
      <c r="C310" s="855" t="s">
        <v>246</v>
      </c>
      <c r="D310" s="855" t="s">
        <v>355</v>
      </c>
      <c r="F310" s="855" t="s">
        <v>339</v>
      </c>
      <c r="H310" s="855" t="s">
        <v>244</v>
      </c>
    </row>
    <row r="311" spans="1:8">
      <c r="A311" s="943">
        <v>41173</v>
      </c>
      <c r="B311" s="934">
        <v>5</v>
      </c>
      <c r="C311" s="855" t="s">
        <v>246</v>
      </c>
      <c r="D311" s="855" t="s">
        <v>773</v>
      </c>
      <c r="F311" s="855">
        <v>0</v>
      </c>
      <c r="H311" s="855" t="s">
        <v>244</v>
      </c>
    </row>
    <row r="312" spans="1:8">
      <c r="A312" s="943">
        <v>41176</v>
      </c>
      <c r="B312" s="934">
        <v>327</v>
      </c>
      <c r="C312" s="855" t="s">
        <v>246</v>
      </c>
      <c r="D312" s="855" t="s">
        <v>355</v>
      </c>
      <c r="F312" s="855" t="s">
        <v>339</v>
      </c>
      <c r="H312" s="855" t="s">
        <v>244</v>
      </c>
    </row>
    <row r="313" spans="1:8">
      <c r="A313" s="943">
        <v>41176</v>
      </c>
      <c r="B313" s="934">
        <v>5</v>
      </c>
      <c r="C313" s="855" t="s">
        <v>246</v>
      </c>
      <c r="D313" s="855" t="s">
        <v>795</v>
      </c>
      <c r="F313" s="855" t="s">
        <v>339</v>
      </c>
      <c r="H313" s="855" t="s">
        <v>244</v>
      </c>
    </row>
    <row r="314" spans="1:8">
      <c r="A314" s="943">
        <v>41177</v>
      </c>
      <c r="B314" s="934">
        <v>3</v>
      </c>
      <c r="C314" s="855" t="s">
        <v>246</v>
      </c>
      <c r="D314" s="855" t="s">
        <v>324</v>
      </c>
      <c r="F314" s="855" t="s">
        <v>339</v>
      </c>
      <c r="H314" s="855" t="s">
        <v>244</v>
      </c>
    </row>
    <row r="315" spans="1:8">
      <c r="A315" s="943">
        <v>41177</v>
      </c>
      <c r="B315" s="934">
        <v>10</v>
      </c>
      <c r="C315" s="855" t="s">
        <v>246</v>
      </c>
      <c r="D315" s="855" t="s">
        <v>302</v>
      </c>
      <c r="F315" s="855">
        <v>0</v>
      </c>
      <c r="H315" s="855" t="s">
        <v>244</v>
      </c>
    </row>
    <row r="316" spans="1:8">
      <c r="A316" s="943">
        <v>41177</v>
      </c>
      <c r="B316" s="934">
        <v>75</v>
      </c>
      <c r="C316" s="855" t="s">
        <v>246</v>
      </c>
      <c r="D316" s="855" t="s">
        <v>364</v>
      </c>
      <c r="F316" s="855" t="s">
        <v>339</v>
      </c>
      <c r="H316" s="855" t="s">
        <v>244</v>
      </c>
    </row>
    <row r="317" spans="1:8">
      <c r="A317" s="943">
        <v>41177</v>
      </c>
      <c r="B317" s="934">
        <v>3</v>
      </c>
      <c r="C317" s="855" t="s">
        <v>246</v>
      </c>
      <c r="D317" s="855" t="s">
        <v>324</v>
      </c>
      <c r="F317" s="855" t="s">
        <v>339</v>
      </c>
      <c r="H317" s="855" t="s">
        <v>244</v>
      </c>
    </row>
    <row r="318" spans="1:8">
      <c r="A318" s="943">
        <v>41178</v>
      </c>
      <c r="B318" s="934">
        <v>15</v>
      </c>
      <c r="C318" s="855" t="s">
        <v>246</v>
      </c>
      <c r="D318" s="855" t="s">
        <v>858</v>
      </c>
      <c r="F318" s="855">
        <v>0</v>
      </c>
      <c r="H318" s="855" t="s">
        <v>244</v>
      </c>
    </row>
    <row r="319" spans="1:8">
      <c r="A319" s="943">
        <v>41179</v>
      </c>
      <c r="B319" s="934">
        <v>365</v>
      </c>
      <c r="C319" s="855">
        <v>103515</v>
      </c>
      <c r="D319" s="855" t="s">
        <v>1095</v>
      </c>
      <c r="F319" s="855">
        <v>0</v>
      </c>
      <c r="H319" s="855" t="s">
        <v>244</v>
      </c>
    </row>
    <row r="320" spans="1:8">
      <c r="A320" s="943">
        <v>41179</v>
      </c>
      <c r="B320" s="934">
        <v>1092.8</v>
      </c>
      <c r="C320" s="855" t="s">
        <v>1087</v>
      </c>
      <c r="D320" s="855" t="s">
        <v>269</v>
      </c>
      <c r="F320" s="855">
        <v>0</v>
      </c>
      <c r="H320" s="855" t="s">
        <v>244</v>
      </c>
    </row>
    <row r="321" spans="1:8">
      <c r="A321" s="943">
        <v>41179</v>
      </c>
      <c r="B321" s="934">
        <v>50</v>
      </c>
      <c r="C321" s="855" t="s">
        <v>246</v>
      </c>
      <c r="D321" s="855" t="s">
        <v>1017</v>
      </c>
      <c r="F321" s="855" t="s">
        <v>339</v>
      </c>
      <c r="H321" s="855" t="s">
        <v>244</v>
      </c>
    </row>
    <row r="322" spans="1:8">
      <c r="A322" s="943">
        <v>41180</v>
      </c>
      <c r="B322" s="934">
        <v>551.09</v>
      </c>
      <c r="C322" s="855" t="s">
        <v>246</v>
      </c>
      <c r="D322" s="855" t="s">
        <v>1061</v>
      </c>
      <c r="F322" s="855">
        <v>0</v>
      </c>
      <c r="H322" s="855" t="s">
        <v>244</v>
      </c>
    </row>
    <row r="323" spans="1:8">
      <c r="A323" s="943">
        <v>41180</v>
      </c>
      <c r="B323" s="934">
        <v>25</v>
      </c>
      <c r="C323" s="855" t="s">
        <v>246</v>
      </c>
      <c r="D323" s="855" t="s">
        <v>1061</v>
      </c>
      <c r="F323" s="855">
        <v>0</v>
      </c>
      <c r="H323" s="855" t="s">
        <v>244</v>
      </c>
    </row>
    <row r="324" spans="1:8">
      <c r="A324" s="943">
        <v>41180</v>
      </c>
      <c r="B324" s="934">
        <v>200</v>
      </c>
      <c r="C324" s="855" t="s">
        <v>246</v>
      </c>
      <c r="D324" s="855" t="s">
        <v>348</v>
      </c>
      <c r="F324" s="855" t="s">
        <v>339</v>
      </c>
      <c r="H324" s="855" t="s">
        <v>244</v>
      </c>
    </row>
    <row r="325" spans="1:8">
      <c r="A325" s="943">
        <v>41180</v>
      </c>
      <c r="B325" s="934">
        <v>4523.58</v>
      </c>
      <c r="C325" s="855" t="s">
        <v>246</v>
      </c>
      <c r="D325" s="855" t="s">
        <v>422</v>
      </c>
      <c r="F325" s="855">
        <v>0</v>
      </c>
      <c r="H325" s="855" t="s">
        <v>244</v>
      </c>
    </row>
    <row r="326" spans="1:8">
      <c r="A326" s="943">
        <v>41180</v>
      </c>
      <c r="B326" s="934">
        <v>80</v>
      </c>
      <c r="C326" s="855" t="s">
        <v>246</v>
      </c>
      <c r="D326" s="855" t="s">
        <v>1038</v>
      </c>
      <c r="F326" s="855" t="s">
        <v>339</v>
      </c>
      <c r="H326" s="855" t="s">
        <v>244</v>
      </c>
    </row>
    <row r="327" spans="1:8">
      <c r="A327" s="943">
        <v>41180</v>
      </c>
      <c r="B327" s="934">
        <v>3</v>
      </c>
      <c r="C327" s="855" t="s">
        <v>246</v>
      </c>
      <c r="D327" s="855" t="s">
        <v>1004</v>
      </c>
      <c r="F327" s="855">
        <v>0</v>
      </c>
      <c r="H327" s="855" t="s">
        <v>244</v>
      </c>
    </row>
    <row r="328" spans="1:8">
      <c r="A328" s="943">
        <v>41180</v>
      </c>
      <c r="B328" s="934">
        <v>170</v>
      </c>
      <c r="C328" s="855" t="s">
        <v>246</v>
      </c>
      <c r="D328" s="855" t="s">
        <v>798</v>
      </c>
      <c r="F328" s="855" t="s">
        <v>339</v>
      </c>
      <c r="H328" s="855" t="s">
        <v>244</v>
      </c>
    </row>
    <row r="329" spans="1:8">
      <c r="A329" s="943">
        <v>41180</v>
      </c>
      <c r="B329" s="934">
        <v>150</v>
      </c>
      <c r="C329" s="855" t="s">
        <v>246</v>
      </c>
      <c r="D329" s="855" t="s">
        <v>327</v>
      </c>
      <c r="F329" s="855" t="s">
        <v>339</v>
      </c>
      <c r="H329" s="855" t="s">
        <v>244</v>
      </c>
    </row>
    <row r="330" spans="1:8">
      <c r="A330" s="943">
        <v>41183</v>
      </c>
      <c r="B330" s="934">
        <v>25</v>
      </c>
      <c r="C330" s="855" t="s">
        <v>246</v>
      </c>
      <c r="D330" s="855" t="s">
        <v>379</v>
      </c>
      <c r="F330" s="855" t="s">
        <v>339</v>
      </c>
      <c r="H330" s="855" t="s">
        <v>244</v>
      </c>
    </row>
    <row r="331" spans="1:8">
      <c r="A331" s="943">
        <v>41183</v>
      </c>
      <c r="B331" s="934">
        <v>25</v>
      </c>
      <c r="C331" s="855" t="s">
        <v>246</v>
      </c>
      <c r="D331" s="855" t="s">
        <v>337</v>
      </c>
      <c r="F331" s="855">
        <v>0</v>
      </c>
      <c r="H331" s="855" t="s">
        <v>244</v>
      </c>
    </row>
    <row r="332" spans="1:8">
      <c r="A332" s="943">
        <v>41183</v>
      </c>
      <c r="B332" s="934">
        <v>100</v>
      </c>
      <c r="C332" s="855" t="s">
        <v>246</v>
      </c>
      <c r="D332" s="855" t="s">
        <v>267</v>
      </c>
      <c r="F332" s="855">
        <v>0</v>
      </c>
      <c r="H332" s="855" t="s">
        <v>244</v>
      </c>
    </row>
    <row r="333" spans="1:8">
      <c r="A333" s="943">
        <v>41183</v>
      </c>
      <c r="B333" s="934">
        <v>50</v>
      </c>
      <c r="C333" s="855" t="s">
        <v>246</v>
      </c>
      <c r="D333" s="855" t="s">
        <v>774</v>
      </c>
      <c r="F333" s="855" t="s">
        <v>339</v>
      </c>
      <c r="H333" s="855" t="s">
        <v>244</v>
      </c>
    </row>
    <row r="334" spans="1:8">
      <c r="A334" s="943">
        <v>41183</v>
      </c>
      <c r="B334" s="934">
        <v>10</v>
      </c>
      <c r="C334" s="855" t="s">
        <v>246</v>
      </c>
      <c r="D334" s="855" t="s">
        <v>791</v>
      </c>
      <c r="F334" s="855" t="s">
        <v>339</v>
      </c>
      <c r="H334" s="855" t="s">
        <v>244</v>
      </c>
    </row>
    <row r="335" spans="1:8">
      <c r="A335" s="943">
        <v>41183</v>
      </c>
      <c r="B335" s="934">
        <v>10</v>
      </c>
      <c r="C335" s="855" t="s">
        <v>246</v>
      </c>
      <c r="D335" s="855" t="s">
        <v>338</v>
      </c>
      <c r="F335" s="855" t="s">
        <v>339</v>
      </c>
      <c r="H335" s="855" t="s">
        <v>244</v>
      </c>
    </row>
    <row r="336" spans="1:8">
      <c r="A336" s="943">
        <v>41183</v>
      </c>
      <c r="B336" s="934">
        <v>25</v>
      </c>
      <c r="C336" s="855" t="s">
        <v>246</v>
      </c>
      <c r="D336" s="855" t="s">
        <v>762</v>
      </c>
      <c r="F336" s="855" t="s">
        <v>339</v>
      </c>
      <c r="H336" s="855" t="s">
        <v>244</v>
      </c>
    </row>
    <row r="337" spans="1:8">
      <c r="A337" s="943">
        <v>41183</v>
      </c>
      <c r="B337" s="934">
        <v>195.52</v>
      </c>
      <c r="C337" s="855" t="s">
        <v>246</v>
      </c>
      <c r="D337" s="855" t="s">
        <v>911</v>
      </c>
      <c r="F337" s="855">
        <v>0</v>
      </c>
      <c r="H337" s="855" t="s">
        <v>244</v>
      </c>
    </row>
    <row r="338" spans="1:8">
      <c r="A338" s="943">
        <v>41183</v>
      </c>
      <c r="B338" s="934">
        <v>10</v>
      </c>
      <c r="C338" s="855" t="s">
        <v>246</v>
      </c>
      <c r="D338" s="855" t="s">
        <v>1040</v>
      </c>
      <c r="F338" s="855" t="s">
        <v>339</v>
      </c>
      <c r="H338" s="855" t="s">
        <v>244</v>
      </c>
    </row>
    <row r="339" spans="1:8">
      <c r="A339" s="943">
        <v>41183</v>
      </c>
      <c r="B339" s="934">
        <v>30</v>
      </c>
      <c r="C339" s="855" t="s">
        <v>246</v>
      </c>
      <c r="D339" s="855" t="s">
        <v>792</v>
      </c>
      <c r="F339" s="855" t="s">
        <v>339</v>
      </c>
      <c r="H339" s="855" t="s">
        <v>244</v>
      </c>
    </row>
    <row r="340" spans="1:8">
      <c r="A340" s="943">
        <v>41183</v>
      </c>
      <c r="B340" s="934">
        <v>5</v>
      </c>
      <c r="C340" s="855" t="s">
        <v>246</v>
      </c>
      <c r="D340" s="855" t="s">
        <v>1029</v>
      </c>
      <c r="F340" s="855" t="s">
        <v>339</v>
      </c>
      <c r="H340" s="855" t="s">
        <v>244</v>
      </c>
    </row>
    <row r="341" spans="1:8">
      <c r="A341" s="943">
        <v>41183</v>
      </c>
      <c r="B341" s="934">
        <v>75</v>
      </c>
      <c r="C341" s="855" t="s">
        <v>246</v>
      </c>
      <c r="D341" s="855" t="s">
        <v>1003</v>
      </c>
      <c r="F341" s="855">
        <v>0</v>
      </c>
      <c r="H341" s="855" t="s">
        <v>244</v>
      </c>
    </row>
    <row r="342" spans="1:8">
      <c r="A342" s="943">
        <v>41183</v>
      </c>
      <c r="B342" s="934">
        <v>210</v>
      </c>
      <c r="C342" s="855" t="s">
        <v>246</v>
      </c>
      <c r="D342" s="855" t="s">
        <v>346</v>
      </c>
      <c r="F342" s="855" t="s">
        <v>339</v>
      </c>
      <c r="H342" s="855" t="s">
        <v>244</v>
      </c>
    </row>
    <row r="343" spans="1:8">
      <c r="A343" s="943">
        <v>41183</v>
      </c>
      <c r="B343" s="934">
        <v>50</v>
      </c>
      <c r="C343" s="855" t="s">
        <v>246</v>
      </c>
      <c r="D343" s="855" t="s">
        <v>990</v>
      </c>
      <c r="F343" s="855" t="s">
        <v>339</v>
      </c>
      <c r="H343" s="855" t="s">
        <v>244</v>
      </c>
    </row>
    <row r="344" spans="1:8">
      <c r="A344" s="943">
        <v>41183</v>
      </c>
      <c r="B344" s="934">
        <v>5</v>
      </c>
      <c r="C344" s="855" t="s">
        <v>246</v>
      </c>
      <c r="D344" s="855" t="s">
        <v>929</v>
      </c>
      <c r="F344" s="855" t="s">
        <v>339</v>
      </c>
      <c r="H344" s="855" t="s">
        <v>244</v>
      </c>
    </row>
    <row r="345" spans="1:8">
      <c r="A345" s="943">
        <v>41183</v>
      </c>
      <c r="B345" s="934">
        <v>2</v>
      </c>
      <c r="C345" s="855" t="s">
        <v>246</v>
      </c>
      <c r="D345" s="855" t="s">
        <v>800</v>
      </c>
      <c r="F345" s="855" t="s">
        <v>339</v>
      </c>
      <c r="H345" s="855" t="s">
        <v>244</v>
      </c>
    </row>
    <row r="346" spans="1:8">
      <c r="A346" s="943">
        <v>41183</v>
      </c>
      <c r="B346" s="934">
        <v>30</v>
      </c>
      <c r="C346" s="855" t="s">
        <v>246</v>
      </c>
      <c r="D346" s="855" t="s">
        <v>1069</v>
      </c>
      <c r="F346" s="855">
        <v>0</v>
      </c>
      <c r="H346" s="855" t="s">
        <v>244</v>
      </c>
    </row>
    <row r="347" spans="1:8">
      <c r="A347" s="943">
        <v>41183</v>
      </c>
      <c r="B347" s="934">
        <v>25</v>
      </c>
      <c r="C347" s="855" t="s">
        <v>246</v>
      </c>
      <c r="D347" s="855" t="s">
        <v>1070</v>
      </c>
      <c r="F347" s="855" t="s">
        <v>339</v>
      </c>
      <c r="H347" s="855" t="s">
        <v>244</v>
      </c>
    </row>
    <row r="348" spans="1:8">
      <c r="A348" s="943">
        <v>41183</v>
      </c>
      <c r="B348" s="934">
        <v>15</v>
      </c>
      <c r="C348" s="855" t="s">
        <v>246</v>
      </c>
      <c r="D348" s="855" t="s">
        <v>248</v>
      </c>
      <c r="F348" s="855">
        <v>0</v>
      </c>
      <c r="H348" s="855" t="s">
        <v>244</v>
      </c>
    </row>
    <row r="349" spans="1:8">
      <c r="A349" s="943">
        <v>41183</v>
      </c>
      <c r="B349" s="934">
        <v>20</v>
      </c>
      <c r="C349" s="855" t="s">
        <v>246</v>
      </c>
      <c r="D349" s="855" t="s">
        <v>952</v>
      </c>
      <c r="F349" s="855" t="s">
        <v>339</v>
      </c>
      <c r="H349" s="855" t="s">
        <v>244</v>
      </c>
    </row>
    <row r="350" spans="1:8">
      <c r="A350" s="943">
        <v>41183</v>
      </c>
      <c r="B350" s="934">
        <v>50</v>
      </c>
      <c r="C350" s="855" t="s">
        <v>246</v>
      </c>
      <c r="D350" s="855" t="s">
        <v>252</v>
      </c>
      <c r="F350" s="855" t="s">
        <v>339</v>
      </c>
      <c r="H350" s="855" t="s">
        <v>244</v>
      </c>
    </row>
    <row r="351" spans="1:8">
      <c r="A351" s="943">
        <v>41183</v>
      </c>
      <c r="B351" s="934">
        <v>40</v>
      </c>
      <c r="C351" s="855" t="s">
        <v>246</v>
      </c>
      <c r="D351" s="855" t="s">
        <v>387</v>
      </c>
      <c r="F351" s="855">
        <v>0</v>
      </c>
      <c r="H351" s="855" t="s">
        <v>244</v>
      </c>
    </row>
    <row r="352" spans="1:8">
      <c r="A352" s="943">
        <v>41183</v>
      </c>
      <c r="B352" s="934">
        <v>25</v>
      </c>
      <c r="C352" s="855" t="s">
        <v>246</v>
      </c>
      <c r="D352" s="855" t="s">
        <v>402</v>
      </c>
      <c r="F352" s="855">
        <v>0</v>
      </c>
      <c r="H352" s="855" t="s">
        <v>244</v>
      </c>
    </row>
    <row r="353" spans="1:8">
      <c r="A353" s="943">
        <v>41183</v>
      </c>
      <c r="B353" s="934">
        <v>10</v>
      </c>
      <c r="C353" s="855" t="s">
        <v>246</v>
      </c>
      <c r="D353" s="855" t="s">
        <v>772</v>
      </c>
      <c r="F353" s="855" t="s">
        <v>339</v>
      </c>
      <c r="H353" s="855" t="s">
        <v>244</v>
      </c>
    </row>
    <row r="354" spans="1:8">
      <c r="A354" s="943">
        <v>41183</v>
      </c>
      <c r="B354" s="934">
        <v>20</v>
      </c>
      <c r="C354" s="855" t="s">
        <v>246</v>
      </c>
      <c r="D354" s="855" t="s">
        <v>342</v>
      </c>
      <c r="F354" s="855" t="s">
        <v>339</v>
      </c>
      <c r="H354" s="855" t="s">
        <v>244</v>
      </c>
    </row>
    <row r="355" spans="1:8">
      <c r="A355" s="943">
        <v>41183</v>
      </c>
      <c r="B355" s="934">
        <v>50</v>
      </c>
      <c r="C355" s="855" t="s">
        <v>246</v>
      </c>
      <c r="D355" s="855" t="s">
        <v>776</v>
      </c>
      <c r="F355" s="855" t="s">
        <v>339</v>
      </c>
      <c r="H355" s="855" t="s">
        <v>244</v>
      </c>
    </row>
    <row r="356" spans="1:8">
      <c r="A356" s="943">
        <v>41183</v>
      </c>
      <c r="B356" s="934">
        <v>20</v>
      </c>
      <c r="C356" s="855" t="s">
        <v>246</v>
      </c>
      <c r="D356" s="855" t="s">
        <v>787</v>
      </c>
      <c r="F356" s="855" t="s">
        <v>339</v>
      </c>
      <c r="H356" s="855" t="s">
        <v>244</v>
      </c>
    </row>
    <row r="357" spans="1:8">
      <c r="A357" s="943">
        <v>41183</v>
      </c>
      <c r="B357" s="934">
        <v>10</v>
      </c>
      <c r="C357" s="855" t="s">
        <v>246</v>
      </c>
      <c r="D357" s="855" t="s">
        <v>388</v>
      </c>
      <c r="F357" s="855" t="s">
        <v>339</v>
      </c>
      <c r="H357" s="855" t="s">
        <v>244</v>
      </c>
    </row>
    <row r="358" spans="1:8">
      <c r="A358" s="943">
        <v>41183</v>
      </c>
      <c r="B358" s="934">
        <v>10</v>
      </c>
      <c r="C358" s="855" t="s">
        <v>246</v>
      </c>
      <c r="D358" s="855" t="s">
        <v>1001</v>
      </c>
      <c r="F358" s="855" t="s">
        <v>339</v>
      </c>
      <c r="H358" s="855" t="s">
        <v>244</v>
      </c>
    </row>
    <row r="359" spans="1:8">
      <c r="A359" s="943">
        <v>41183</v>
      </c>
      <c r="B359" s="934">
        <v>25</v>
      </c>
      <c r="C359" s="855" t="s">
        <v>246</v>
      </c>
      <c r="D359" s="855" t="s">
        <v>780</v>
      </c>
      <c r="F359" s="855" t="s">
        <v>339</v>
      </c>
      <c r="H359" s="855" t="s">
        <v>244</v>
      </c>
    </row>
    <row r="360" spans="1:8">
      <c r="A360" s="943">
        <v>41183</v>
      </c>
      <c r="B360" s="934">
        <v>10</v>
      </c>
      <c r="C360" s="855" t="s">
        <v>246</v>
      </c>
      <c r="D360" s="855" t="s">
        <v>993</v>
      </c>
      <c r="F360" s="855" t="s">
        <v>339</v>
      </c>
      <c r="H360" s="855" t="s">
        <v>244</v>
      </c>
    </row>
    <row r="361" spans="1:8">
      <c r="A361" s="943">
        <v>41183</v>
      </c>
      <c r="B361" s="934">
        <v>180</v>
      </c>
      <c r="C361" s="855" t="s">
        <v>246</v>
      </c>
      <c r="D361" s="855" t="s">
        <v>287</v>
      </c>
      <c r="F361" s="855" t="s">
        <v>339</v>
      </c>
      <c r="H361" s="855" t="s">
        <v>244</v>
      </c>
    </row>
    <row r="362" spans="1:8">
      <c r="A362" s="943">
        <v>41183</v>
      </c>
      <c r="B362" s="934">
        <v>50</v>
      </c>
      <c r="C362" s="855" t="s">
        <v>246</v>
      </c>
      <c r="D362" s="855" t="s">
        <v>997</v>
      </c>
      <c r="F362" s="855" t="s">
        <v>339</v>
      </c>
      <c r="H362" s="855" t="s">
        <v>244</v>
      </c>
    </row>
    <row r="363" spans="1:8">
      <c r="A363" s="943">
        <v>41183</v>
      </c>
      <c r="B363" s="934">
        <v>50</v>
      </c>
      <c r="C363" s="855" t="s">
        <v>246</v>
      </c>
      <c r="D363" s="855" t="s">
        <v>250</v>
      </c>
      <c r="F363" s="855">
        <v>0</v>
      </c>
      <c r="H363" s="855" t="s">
        <v>244</v>
      </c>
    </row>
    <row r="364" spans="1:8">
      <c r="A364" s="943">
        <v>41183</v>
      </c>
      <c r="B364" s="934">
        <v>45</v>
      </c>
      <c r="C364" s="855" t="s">
        <v>246</v>
      </c>
      <c r="D364" s="855" t="s">
        <v>784</v>
      </c>
      <c r="F364" s="855" t="s">
        <v>339</v>
      </c>
      <c r="H364" s="855" t="s">
        <v>244</v>
      </c>
    </row>
    <row r="365" spans="1:8">
      <c r="A365" s="943">
        <v>41183</v>
      </c>
      <c r="B365" s="934">
        <v>25</v>
      </c>
      <c r="C365" s="855" t="s">
        <v>246</v>
      </c>
      <c r="D365" s="855" t="s">
        <v>995</v>
      </c>
      <c r="F365" s="855" t="s">
        <v>339</v>
      </c>
      <c r="H365" s="855" t="s">
        <v>244</v>
      </c>
    </row>
    <row r="366" spans="1:8">
      <c r="A366" s="943">
        <v>41183</v>
      </c>
      <c r="B366" s="934">
        <v>10</v>
      </c>
      <c r="C366" s="855" t="s">
        <v>246</v>
      </c>
      <c r="D366" s="855" t="s">
        <v>1056</v>
      </c>
      <c r="F366" s="855" t="s">
        <v>339</v>
      </c>
      <c r="H366" s="855" t="s">
        <v>244</v>
      </c>
    </row>
    <row r="367" spans="1:8">
      <c r="A367" s="943">
        <v>41183</v>
      </c>
      <c r="B367" s="934">
        <v>10</v>
      </c>
      <c r="C367" s="855" t="s">
        <v>246</v>
      </c>
      <c r="D367" s="855" t="s">
        <v>369</v>
      </c>
      <c r="F367" s="855">
        <v>0</v>
      </c>
      <c r="H367" s="855" t="s">
        <v>244</v>
      </c>
    </row>
    <row r="368" spans="1:8">
      <c r="A368" s="943">
        <v>41183</v>
      </c>
      <c r="B368" s="934">
        <v>10</v>
      </c>
      <c r="C368" s="855" t="s">
        <v>246</v>
      </c>
      <c r="D368" s="855" t="s">
        <v>371</v>
      </c>
      <c r="F368" s="855" t="s">
        <v>339</v>
      </c>
      <c r="H368" s="855" t="s">
        <v>244</v>
      </c>
    </row>
    <row r="369" spans="1:8">
      <c r="A369" s="943">
        <v>41183</v>
      </c>
      <c r="B369" s="934">
        <v>10</v>
      </c>
      <c r="C369" s="855" t="s">
        <v>246</v>
      </c>
      <c r="D369" s="855" t="s">
        <v>951</v>
      </c>
      <c r="F369" s="855" t="s">
        <v>339</v>
      </c>
      <c r="H369" s="855" t="s">
        <v>244</v>
      </c>
    </row>
    <row r="370" spans="1:8">
      <c r="A370" s="943">
        <v>41183</v>
      </c>
      <c r="B370" s="934">
        <v>10</v>
      </c>
      <c r="C370" s="855" t="s">
        <v>246</v>
      </c>
      <c r="D370" s="855" t="s">
        <v>996</v>
      </c>
      <c r="F370" s="855">
        <v>0</v>
      </c>
      <c r="H370" s="855" t="s">
        <v>244</v>
      </c>
    </row>
    <row r="371" spans="1:8">
      <c r="A371" s="943">
        <v>41183</v>
      </c>
      <c r="B371" s="934">
        <v>5</v>
      </c>
      <c r="C371" s="855" t="s">
        <v>246</v>
      </c>
      <c r="D371" s="855" t="s">
        <v>755</v>
      </c>
      <c r="F371" s="855" t="s">
        <v>339</v>
      </c>
      <c r="H371" s="855" t="s">
        <v>244</v>
      </c>
    </row>
    <row r="372" spans="1:8">
      <c r="A372" s="943">
        <v>41183</v>
      </c>
      <c r="B372" s="934">
        <v>30</v>
      </c>
      <c r="C372" s="855" t="s">
        <v>246</v>
      </c>
      <c r="D372" s="855" t="s">
        <v>751</v>
      </c>
      <c r="F372" s="855" t="s">
        <v>339</v>
      </c>
      <c r="H372" s="855" t="s">
        <v>244</v>
      </c>
    </row>
    <row r="373" spans="1:8">
      <c r="A373" s="943">
        <v>41183</v>
      </c>
      <c r="B373" s="934">
        <v>10</v>
      </c>
      <c r="C373" s="855" t="s">
        <v>246</v>
      </c>
      <c r="D373" s="855" t="s">
        <v>1005</v>
      </c>
      <c r="F373" s="855" t="s">
        <v>339</v>
      </c>
      <c r="H373" s="855" t="s">
        <v>244</v>
      </c>
    </row>
    <row r="374" spans="1:8">
      <c r="A374" s="943">
        <v>41183</v>
      </c>
      <c r="B374" s="934">
        <v>10</v>
      </c>
      <c r="C374" s="855" t="s">
        <v>246</v>
      </c>
      <c r="D374" s="855" t="s">
        <v>1027</v>
      </c>
      <c r="F374" s="855" t="s">
        <v>339</v>
      </c>
      <c r="H374" s="855" t="s">
        <v>244</v>
      </c>
    </row>
    <row r="375" spans="1:8">
      <c r="A375" s="943">
        <v>41183</v>
      </c>
      <c r="B375" s="934">
        <v>20</v>
      </c>
      <c r="C375" s="855" t="s">
        <v>246</v>
      </c>
      <c r="D375" s="855" t="s">
        <v>1028</v>
      </c>
      <c r="F375" s="855" t="s">
        <v>339</v>
      </c>
      <c r="H375" s="855" t="s">
        <v>244</v>
      </c>
    </row>
    <row r="376" spans="1:8">
      <c r="A376" s="943">
        <v>41183</v>
      </c>
      <c r="B376" s="934">
        <v>40</v>
      </c>
      <c r="C376" s="855" t="s">
        <v>246</v>
      </c>
      <c r="D376" s="855" t="s">
        <v>343</v>
      </c>
      <c r="F376" s="855" t="s">
        <v>339</v>
      </c>
    </row>
    <row r="377" spans="1:8">
      <c r="A377" s="943">
        <v>41183</v>
      </c>
      <c r="B377" s="934">
        <v>10</v>
      </c>
      <c r="C377" s="855" t="s">
        <v>246</v>
      </c>
      <c r="D377" s="855" t="s">
        <v>930</v>
      </c>
      <c r="F377" s="855" t="s">
        <v>339</v>
      </c>
    </row>
    <row r="378" spans="1:8">
      <c r="A378" s="943">
        <v>41183</v>
      </c>
      <c r="B378" s="934">
        <v>30</v>
      </c>
      <c r="C378" s="855" t="s">
        <v>246</v>
      </c>
      <c r="D378" s="855" t="s">
        <v>1062</v>
      </c>
      <c r="F378" s="855">
        <v>0</v>
      </c>
    </row>
    <row r="379" spans="1:8">
      <c r="A379" s="943">
        <v>41183</v>
      </c>
      <c r="B379" s="934">
        <v>180</v>
      </c>
      <c r="C379" s="855" t="s">
        <v>246</v>
      </c>
      <c r="D379" s="855" t="s">
        <v>783</v>
      </c>
      <c r="F379" s="855">
        <v>0</v>
      </c>
    </row>
    <row r="380" spans="1:8">
      <c r="A380" s="943">
        <v>41183</v>
      </c>
      <c r="B380" s="934">
        <v>10</v>
      </c>
      <c r="C380" s="855" t="s">
        <v>246</v>
      </c>
      <c r="D380" s="855" t="s">
        <v>955</v>
      </c>
      <c r="F380" s="855">
        <v>0</v>
      </c>
    </row>
    <row r="381" spans="1:8">
      <c r="A381" s="943">
        <v>41183</v>
      </c>
      <c r="B381" s="934">
        <v>261</v>
      </c>
      <c r="C381" s="855" t="s">
        <v>246</v>
      </c>
      <c r="D381" s="855" t="s">
        <v>344</v>
      </c>
      <c r="F381" s="855" t="s">
        <v>339</v>
      </c>
    </row>
    <row r="382" spans="1:8">
      <c r="A382" s="943">
        <v>41183</v>
      </c>
      <c r="B382" s="934">
        <v>10</v>
      </c>
      <c r="C382" s="855" t="s">
        <v>246</v>
      </c>
      <c r="D382" s="855" t="s">
        <v>994</v>
      </c>
      <c r="F382" s="855" t="s">
        <v>339</v>
      </c>
    </row>
    <row r="383" spans="1:8">
      <c r="A383" s="943">
        <v>41183</v>
      </c>
      <c r="B383" s="934">
        <v>15</v>
      </c>
      <c r="C383" s="855" t="s">
        <v>246</v>
      </c>
      <c r="D383" s="855" t="s">
        <v>912</v>
      </c>
      <c r="F383" s="855">
        <v>0</v>
      </c>
    </row>
    <row r="384" spans="1:8">
      <c r="A384" s="943">
        <v>41183</v>
      </c>
      <c r="B384" s="934">
        <v>15</v>
      </c>
      <c r="C384" s="855" t="s">
        <v>246</v>
      </c>
      <c r="D384" s="855" t="s">
        <v>280</v>
      </c>
      <c r="F384" s="855" t="s">
        <v>339</v>
      </c>
    </row>
    <row r="385" spans="1:6">
      <c r="A385" s="943">
        <v>41183</v>
      </c>
      <c r="B385" s="934">
        <v>15</v>
      </c>
      <c r="C385" s="855" t="s">
        <v>246</v>
      </c>
      <c r="D385" s="855" t="s">
        <v>753</v>
      </c>
      <c r="F385" s="855" t="s">
        <v>339</v>
      </c>
    </row>
    <row r="386" spans="1:6">
      <c r="A386" s="943">
        <v>41183</v>
      </c>
      <c r="B386" s="934">
        <v>12.5</v>
      </c>
      <c r="C386" s="855" t="s">
        <v>246</v>
      </c>
      <c r="D386" s="855" t="s">
        <v>913</v>
      </c>
      <c r="F386" s="855" t="s">
        <v>339</v>
      </c>
    </row>
    <row r="387" spans="1:6">
      <c r="A387" s="943">
        <v>41183</v>
      </c>
      <c r="B387" s="934">
        <v>50</v>
      </c>
      <c r="C387" s="855" t="s">
        <v>246</v>
      </c>
      <c r="D387" s="855" t="s">
        <v>998</v>
      </c>
      <c r="F387" s="855" t="s">
        <v>339</v>
      </c>
    </row>
    <row r="388" spans="1:6">
      <c r="A388" s="943">
        <v>41183</v>
      </c>
      <c r="B388" s="934">
        <v>10</v>
      </c>
      <c r="C388" s="855" t="s">
        <v>246</v>
      </c>
      <c r="D388" s="855" t="s">
        <v>1063</v>
      </c>
      <c r="F388" s="855">
        <v>0</v>
      </c>
    </row>
    <row r="389" spans="1:6">
      <c r="A389" s="943">
        <v>41183</v>
      </c>
      <c r="B389" s="934">
        <v>30</v>
      </c>
      <c r="C389" s="855" t="s">
        <v>246</v>
      </c>
      <c r="D389" s="855" t="s">
        <v>424</v>
      </c>
      <c r="F389" s="855" t="s">
        <v>339</v>
      </c>
    </row>
    <row r="390" spans="1:6">
      <c r="A390" s="943">
        <v>41183</v>
      </c>
      <c r="B390" s="934">
        <v>30</v>
      </c>
      <c r="C390" s="855" t="s">
        <v>246</v>
      </c>
      <c r="D390" s="855" t="s">
        <v>953</v>
      </c>
      <c r="F390" s="855">
        <v>0</v>
      </c>
    </row>
    <row r="391" spans="1:6">
      <c r="A391" s="943">
        <v>41183</v>
      </c>
      <c r="B391" s="934">
        <v>120</v>
      </c>
      <c r="C391" s="855" t="s">
        <v>246</v>
      </c>
      <c r="D391" s="855" t="s">
        <v>928</v>
      </c>
      <c r="F391" s="855" t="s">
        <v>339</v>
      </c>
    </row>
    <row r="392" spans="1:6">
      <c r="A392" s="943">
        <v>41183</v>
      </c>
      <c r="B392" s="934">
        <v>15</v>
      </c>
      <c r="C392" s="855" t="s">
        <v>246</v>
      </c>
      <c r="D392" s="855" t="s">
        <v>934</v>
      </c>
      <c r="F392" s="855">
        <v>0</v>
      </c>
    </row>
    <row r="393" spans="1:6">
      <c r="A393" s="943">
        <v>41184</v>
      </c>
      <c r="B393" s="934">
        <v>250</v>
      </c>
      <c r="C393" s="855" t="s">
        <v>1087</v>
      </c>
      <c r="D393" s="855" t="s">
        <v>1133</v>
      </c>
      <c r="F393" s="855">
        <v>0</v>
      </c>
    </row>
    <row r="394" spans="1:6">
      <c r="A394" s="943">
        <v>41184</v>
      </c>
      <c r="B394" s="934">
        <v>20</v>
      </c>
      <c r="C394" s="855" t="s">
        <v>246</v>
      </c>
      <c r="D394" s="855" t="s">
        <v>389</v>
      </c>
      <c r="F394" s="855">
        <v>0</v>
      </c>
    </row>
    <row r="395" spans="1:6">
      <c r="A395" s="943">
        <v>41184</v>
      </c>
      <c r="B395" s="934">
        <v>10</v>
      </c>
      <c r="C395" s="855" t="s">
        <v>246</v>
      </c>
      <c r="D395" s="855" t="s">
        <v>317</v>
      </c>
      <c r="F395" s="855" t="s">
        <v>339</v>
      </c>
    </row>
    <row r="396" spans="1:6">
      <c r="A396" s="943">
        <v>41184</v>
      </c>
      <c r="B396" s="934">
        <v>3</v>
      </c>
      <c r="C396" s="855" t="s">
        <v>246</v>
      </c>
      <c r="D396" s="855" t="s">
        <v>426</v>
      </c>
      <c r="F396" s="855">
        <v>0</v>
      </c>
    </row>
    <row r="397" spans="1:6">
      <c r="A397" s="943">
        <v>41184</v>
      </c>
      <c r="B397" s="934">
        <v>20</v>
      </c>
      <c r="C397" s="855" t="s">
        <v>246</v>
      </c>
      <c r="D397" s="855" t="s">
        <v>254</v>
      </c>
      <c r="F397" s="855" t="s">
        <v>339</v>
      </c>
    </row>
    <row r="398" spans="1:6">
      <c r="A398" s="943">
        <v>41184</v>
      </c>
      <c r="B398" s="934">
        <v>75</v>
      </c>
      <c r="C398" s="855" t="s">
        <v>246</v>
      </c>
      <c r="D398" s="855" t="s">
        <v>308</v>
      </c>
      <c r="F398" s="855" t="s">
        <v>339</v>
      </c>
    </row>
    <row r="399" spans="1:6">
      <c r="A399" s="943">
        <v>41184</v>
      </c>
      <c r="B399" s="934">
        <v>15</v>
      </c>
      <c r="C399" s="855" t="s">
        <v>246</v>
      </c>
      <c r="D399" s="855" t="s">
        <v>999</v>
      </c>
      <c r="F399" s="855" t="s">
        <v>339</v>
      </c>
    </row>
    <row r="400" spans="1:6">
      <c r="A400" s="943">
        <v>41184</v>
      </c>
      <c r="B400" s="934">
        <v>10</v>
      </c>
      <c r="C400" s="855" t="s">
        <v>246</v>
      </c>
      <c r="D400" s="855" t="s">
        <v>932</v>
      </c>
      <c r="F400" s="855" t="s">
        <v>339</v>
      </c>
    </row>
    <row r="401" spans="1:6">
      <c r="A401" s="943">
        <v>41185</v>
      </c>
      <c r="B401" s="934">
        <v>300</v>
      </c>
      <c r="C401" s="855" t="s">
        <v>246</v>
      </c>
      <c r="D401" s="855" t="s">
        <v>778</v>
      </c>
      <c r="F401" s="855" t="s">
        <v>339</v>
      </c>
    </row>
    <row r="402" spans="1:6">
      <c r="A402" s="943">
        <v>41185</v>
      </c>
      <c r="B402" s="934">
        <v>5</v>
      </c>
      <c r="C402" s="855" t="s">
        <v>246</v>
      </c>
      <c r="D402" s="855" t="s">
        <v>777</v>
      </c>
      <c r="F402" s="855" t="s">
        <v>339</v>
      </c>
    </row>
    <row r="403" spans="1:6">
      <c r="A403" s="943">
        <v>41186</v>
      </c>
      <c r="B403" s="934">
        <v>50</v>
      </c>
      <c r="C403" s="855" t="s">
        <v>1087</v>
      </c>
      <c r="D403" s="855" t="s">
        <v>1089</v>
      </c>
      <c r="F403" s="855">
        <v>0</v>
      </c>
    </row>
    <row r="404" spans="1:6">
      <c r="A404" s="943">
        <v>41186</v>
      </c>
      <c r="B404" s="934">
        <v>15</v>
      </c>
      <c r="C404" s="855" t="s">
        <v>1087</v>
      </c>
      <c r="D404" s="855" t="s">
        <v>1088</v>
      </c>
      <c r="F404" s="855">
        <v>0</v>
      </c>
    </row>
    <row r="405" spans="1:6">
      <c r="A405" s="943">
        <v>41186</v>
      </c>
      <c r="B405" s="934">
        <v>500</v>
      </c>
      <c r="C405" s="855" t="s">
        <v>246</v>
      </c>
      <c r="D405" s="855" t="s">
        <v>276</v>
      </c>
      <c r="F405" s="855">
        <v>0</v>
      </c>
    </row>
    <row r="406" spans="1:6">
      <c r="A406" s="943">
        <v>41186</v>
      </c>
      <c r="B406" s="934">
        <v>170</v>
      </c>
      <c r="C406" s="855" t="s">
        <v>246</v>
      </c>
      <c r="D406" s="855" t="s">
        <v>788</v>
      </c>
      <c r="F406" s="855" t="s">
        <v>339</v>
      </c>
    </row>
    <row r="407" spans="1:6">
      <c r="A407" s="943">
        <v>41187</v>
      </c>
      <c r="B407" s="934">
        <v>5</v>
      </c>
      <c r="C407" s="855" t="s">
        <v>246</v>
      </c>
      <c r="D407" s="855" t="s">
        <v>310</v>
      </c>
      <c r="F407" s="855" t="s">
        <v>339</v>
      </c>
    </row>
    <row r="408" spans="1:6">
      <c r="A408" s="943">
        <v>41187</v>
      </c>
      <c r="B408" s="934">
        <v>100</v>
      </c>
      <c r="C408" s="855" t="s">
        <v>246</v>
      </c>
      <c r="D408" s="855" t="s">
        <v>1000</v>
      </c>
      <c r="F408" s="855">
        <v>0</v>
      </c>
    </row>
    <row r="409" spans="1:6">
      <c r="A409" s="943">
        <v>41187</v>
      </c>
      <c r="B409" s="934">
        <v>15</v>
      </c>
      <c r="C409" s="855" t="s">
        <v>246</v>
      </c>
      <c r="D409" s="855" t="s">
        <v>306</v>
      </c>
      <c r="F409" s="855" t="s">
        <v>339</v>
      </c>
    </row>
    <row r="410" spans="1:6">
      <c r="A410" s="943">
        <v>41187</v>
      </c>
      <c r="B410" s="934">
        <v>5</v>
      </c>
      <c r="C410" s="855" t="s">
        <v>246</v>
      </c>
      <c r="D410" s="855" t="s">
        <v>318</v>
      </c>
      <c r="F410" s="855" t="s">
        <v>339</v>
      </c>
    </row>
    <row r="411" spans="1:6">
      <c r="A411" s="943">
        <v>41187</v>
      </c>
      <c r="B411" s="934">
        <v>55</v>
      </c>
      <c r="C411" s="855" t="s">
        <v>246</v>
      </c>
      <c r="D411" s="855" t="s">
        <v>307</v>
      </c>
      <c r="F411" s="855">
        <v>0</v>
      </c>
    </row>
    <row r="412" spans="1:6">
      <c r="A412" s="943">
        <v>41187</v>
      </c>
      <c r="B412" s="934">
        <v>60</v>
      </c>
      <c r="C412" s="855" t="s">
        <v>246</v>
      </c>
      <c r="D412" s="855" t="s">
        <v>935</v>
      </c>
      <c r="F412" s="855" t="s">
        <v>339</v>
      </c>
    </row>
    <row r="413" spans="1:6">
      <c r="A413" s="943">
        <v>41190</v>
      </c>
      <c r="B413" s="934">
        <v>40</v>
      </c>
      <c r="C413" s="855" t="s">
        <v>246</v>
      </c>
      <c r="D413" s="855" t="s">
        <v>1030</v>
      </c>
      <c r="F413" s="855" t="s">
        <v>339</v>
      </c>
    </row>
    <row r="414" spans="1:6">
      <c r="A414" s="943">
        <v>41190</v>
      </c>
      <c r="B414" s="934">
        <v>10</v>
      </c>
      <c r="C414" s="855" t="s">
        <v>246</v>
      </c>
      <c r="D414" s="855" t="s">
        <v>956</v>
      </c>
      <c r="F414" s="855" t="s">
        <v>339</v>
      </c>
    </row>
    <row r="415" spans="1:6">
      <c r="A415" s="943">
        <v>41191</v>
      </c>
      <c r="B415" s="934">
        <v>46.8</v>
      </c>
      <c r="C415" s="855" t="s">
        <v>246</v>
      </c>
      <c r="D415" s="855" t="s">
        <v>429</v>
      </c>
      <c r="F415" s="855">
        <v>0</v>
      </c>
    </row>
    <row r="416" spans="1:6">
      <c r="A416" s="943">
        <v>41192</v>
      </c>
      <c r="B416" s="934">
        <v>40</v>
      </c>
      <c r="C416" s="855" t="s">
        <v>1087</v>
      </c>
      <c r="D416" s="855" t="s">
        <v>1088</v>
      </c>
      <c r="F416" s="855">
        <v>0</v>
      </c>
    </row>
    <row r="417" spans="1:6">
      <c r="A417" s="943">
        <v>41192</v>
      </c>
      <c r="B417" s="934">
        <v>10</v>
      </c>
      <c r="C417" s="855" t="s">
        <v>1087</v>
      </c>
      <c r="D417" s="855" t="s">
        <v>1096</v>
      </c>
      <c r="F417" s="855">
        <v>0</v>
      </c>
    </row>
    <row r="418" spans="1:6">
      <c r="A418" s="943">
        <v>41192</v>
      </c>
      <c r="B418" s="934">
        <v>280</v>
      </c>
      <c r="C418" s="855" t="s">
        <v>246</v>
      </c>
      <c r="D418" s="855" t="s">
        <v>920</v>
      </c>
      <c r="F418" s="855" t="s">
        <v>339</v>
      </c>
    </row>
    <row r="419" spans="1:6">
      <c r="A419" s="943">
        <v>41192</v>
      </c>
      <c r="B419" s="934">
        <v>200</v>
      </c>
      <c r="C419" s="855" t="s">
        <v>246</v>
      </c>
      <c r="D419" s="855" t="s">
        <v>1091</v>
      </c>
      <c r="F419" s="855" t="s">
        <v>339</v>
      </c>
    </row>
    <row r="420" spans="1:6">
      <c r="A420" s="943">
        <v>41192</v>
      </c>
      <c r="B420" s="934">
        <v>150</v>
      </c>
      <c r="C420" s="855" t="s">
        <v>246</v>
      </c>
      <c r="D420" s="855" t="s">
        <v>357</v>
      </c>
      <c r="F420" s="855" t="s">
        <v>339</v>
      </c>
    </row>
    <row r="421" spans="1:6">
      <c r="A421" s="943">
        <v>41197</v>
      </c>
      <c r="B421" s="934">
        <v>100</v>
      </c>
      <c r="C421" s="855" t="s">
        <v>246</v>
      </c>
      <c r="D421" s="855" t="s">
        <v>358</v>
      </c>
      <c r="F421" s="855" t="s">
        <v>339</v>
      </c>
    </row>
    <row r="422" spans="1:6">
      <c r="A422" s="943">
        <v>41197</v>
      </c>
      <c r="B422" s="934">
        <v>30</v>
      </c>
      <c r="C422" s="855" t="s">
        <v>246</v>
      </c>
      <c r="D422" s="855" t="s">
        <v>258</v>
      </c>
      <c r="F422" s="855" t="s">
        <v>339</v>
      </c>
    </row>
    <row r="423" spans="1:6">
      <c r="A423" s="943">
        <v>41197</v>
      </c>
      <c r="B423" s="934">
        <v>5</v>
      </c>
      <c r="C423" s="855" t="s">
        <v>246</v>
      </c>
      <c r="D423" s="855" t="s">
        <v>968</v>
      </c>
      <c r="F423" s="855" t="s">
        <v>339</v>
      </c>
    </row>
    <row r="424" spans="1:6">
      <c r="A424" s="943">
        <v>41197</v>
      </c>
      <c r="B424" s="934">
        <v>6</v>
      </c>
      <c r="C424" s="855" t="s">
        <v>246</v>
      </c>
      <c r="D424" s="855" t="s">
        <v>1032</v>
      </c>
      <c r="F424" s="855" t="s">
        <v>339</v>
      </c>
    </row>
    <row r="425" spans="1:6">
      <c r="A425" s="943">
        <v>41197</v>
      </c>
      <c r="B425" s="934">
        <v>20</v>
      </c>
      <c r="C425" s="855" t="s">
        <v>246</v>
      </c>
      <c r="D425" s="855" t="s">
        <v>378</v>
      </c>
      <c r="F425" s="855">
        <v>0</v>
      </c>
    </row>
    <row r="426" spans="1:6">
      <c r="A426" s="943">
        <v>41197</v>
      </c>
      <c r="B426" s="934">
        <v>200</v>
      </c>
      <c r="C426" s="855" t="s">
        <v>246</v>
      </c>
      <c r="D426" s="855" t="s">
        <v>450</v>
      </c>
      <c r="F426" s="855" t="s">
        <v>339</v>
      </c>
    </row>
    <row r="427" spans="1:6">
      <c r="A427" s="943">
        <v>41197</v>
      </c>
      <c r="B427" s="934">
        <v>100</v>
      </c>
      <c r="C427" s="855" t="s">
        <v>246</v>
      </c>
      <c r="D427" s="855" t="s">
        <v>940</v>
      </c>
      <c r="F427" s="855" t="s">
        <v>339</v>
      </c>
    </row>
    <row r="428" spans="1:6">
      <c r="A428" s="943">
        <v>41197</v>
      </c>
      <c r="B428" s="934">
        <v>135</v>
      </c>
      <c r="C428" s="855" t="s">
        <v>246</v>
      </c>
      <c r="D428" s="855" t="s">
        <v>769</v>
      </c>
      <c r="F428" s="855">
        <v>0</v>
      </c>
    </row>
    <row r="429" spans="1:6">
      <c r="A429" s="943">
        <v>41197</v>
      </c>
      <c r="B429" s="934">
        <v>1</v>
      </c>
      <c r="C429" s="855" t="s">
        <v>246</v>
      </c>
      <c r="D429" s="855" t="s">
        <v>927</v>
      </c>
      <c r="F429" s="855" t="s">
        <v>339</v>
      </c>
    </row>
    <row r="430" spans="1:6">
      <c r="A430" s="943">
        <v>41197</v>
      </c>
      <c r="B430" s="934">
        <v>100</v>
      </c>
      <c r="C430" s="855" t="s">
        <v>246</v>
      </c>
      <c r="D430" s="855" t="s">
        <v>292</v>
      </c>
      <c r="F430" s="855" t="s">
        <v>339</v>
      </c>
    </row>
    <row r="431" spans="1:6">
      <c r="A431" s="943">
        <v>41197</v>
      </c>
      <c r="B431" s="934">
        <v>40</v>
      </c>
      <c r="C431" s="855" t="s">
        <v>246</v>
      </c>
      <c r="D431" s="855" t="s">
        <v>967</v>
      </c>
      <c r="F431" s="855" t="s">
        <v>339</v>
      </c>
    </row>
    <row r="432" spans="1:6">
      <c r="A432" s="943">
        <v>41197</v>
      </c>
      <c r="B432" s="934">
        <v>7</v>
      </c>
      <c r="C432" s="855" t="s">
        <v>246</v>
      </c>
      <c r="D432" s="855" t="s">
        <v>976</v>
      </c>
      <c r="F432" s="855">
        <v>0</v>
      </c>
    </row>
    <row r="433" spans="1:6">
      <c r="A433" s="943">
        <v>41198</v>
      </c>
      <c r="B433" s="934">
        <v>20</v>
      </c>
      <c r="C433" s="855" t="s">
        <v>1087</v>
      </c>
      <c r="D433" s="855" t="s">
        <v>1092</v>
      </c>
      <c r="F433" s="855">
        <v>0</v>
      </c>
    </row>
    <row r="434" spans="1:6">
      <c r="A434" s="943">
        <v>41198</v>
      </c>
      <c r="B434" s="934">
        <v>5</v>
      </c>
      <c r="C434" s="855" t="s">
        <v>246</v>
      </c>
      <c r="D434" s="855" t="s">
        <v>360</v>
      </c>
      <c r="F434" s="855" t="s">
        <v>339</v>
      </c>
    </row>
    <row r="435" spans="1:6">
      <c r="A435" s="943">
        <v>41199</v>
      </c>
      <c r="B435" s="934">
        <v>22.3</v>
      </c>
      <c r="C435" s="855" t="s">
        <v>246</v>
      </c>
      <c r="D435" s="855" t="s">
        <v>1061</v>
      </c>
      <c r="F435" s="855">
        <v>0</v>
      </c>
    </row>
    <row r="436" spans="1:6">
      <c r="A436" s="943">
        <v>41199</v>
      </c>
      <c r="B436" s="934">
        <v>80</v>
      </c>
      <c r="C436" s="855" t="s">
        <v>246</v>
      </c>
      <c r="D436" s="855" t="s">
        <v>1044</v>
      </c>
      <c r="F436" s="855">
        <v>0</v>
      </c>
    </row>
    <row r="437" spans="1:6">
      <c r="A437" s="943">
        <v>41201</v>
      </c>
      <c r="B437" s="934">
        <v>40</v>
      </c>
      <c r="C437" s="855" t="s">
        <v>246</v>
      </c>
      <c r="D437" s="855" t="s">
        <v>400</v>
      </c>
      <c r="F437" s="855" t="s">
        <v>339</v>
      </c>
    </row>
    <row r="438" spans="1:6">
      <c r="A438" s="943">
        <v>41204</v>
      </c>
      <c r="B438" s="934">
        <v>5</v>
      </c>
      <c r="C438" s="855">
        <v>103527</v>
      </c>
      <c r="D438" s="855" t="s">
        <v>1086</v>
      </c>
      <c r="F438" s="855">
        <v>0</v>
      </c>
    </row>
    <row r="439" spans="1:6">
      <c r="A439" s="943">
        <v>41204</v>
      </c>
      <c r="B439" s="934">
        <v>40</v>
      </c>
      <c r="C439" s="855" t="s">
        <v>246</v>
      </c>
      <c r="D439" s="855" t="s">
        <v>261</v>
      </c>
      <c r="F439" s="855" t="s">
        <v>339</v>
      </c>
    </row>
    <row r="440" spans="1:6">
      <c r="A440" s="943">
        <v>41204</v>
      </c>
      <c r="B440" s="934">
        <v>12</v>
      </c>
      <c r="C440" s="855" t="s">
        <v>246</v>
      </c>
      <c r="D440" s="855" t="s">
        <v>294</v>
      </c>
      <c r="F440" s="855" t="s">
        <v>339</v>
      </c>
    </row>
    <row r="441" spans="1:6">
      <c r="A441" s="943">
        <v>41204</v>
      </c>
      <c r="B441" s="934">
        <v>10</v>
      </c>
      <c r="C441" s="855" t="s">
        <v>246</v>
      </c>
      <c r="D441" s="855" t="s">
        <v>436</v>
      </c>
      <c r="F441" s="855">
        <v>0</v>
      </c>
    </row>
    <row r="442" spans="1:6">
      <c r="A442" s="943">
        <v>41204</v>
      </c>
      <c r="B442" s="934">
        <v>152</v>
      </c>
      <c r="C442" s="855" t="s">
        <v>246</v>
      </c>
      <c r="D442" s="855" t="s">
        <v>355</v>
      </c>
      <c r="F442" s="855" t="s">
        <v>339</v>
      </c>
    </row>
    <row r="443" spans="1:6">
      <c r="A443" s="943">
        <v>41204</v>
      </c>
      <c r="B443" s="934">
        <v>5</v>
      </c>
      <c r="C443" s="855" t="s">
        <v>246</v>
      </c>
      <c r="D443" s="855" t="s">
        <v>773</v>
      </c>
      <c r="F443" s="855">
        <v>0</v>
      </c>
    </row>
    <row r="444" spans="1:6">
      <c r="A444" s="943">
        <v>41204</v>
      </c>
      <c r="B444" s="934">
        <v>327</v>
      </c>
      <c r="C444" s="855" t="s">
        <v>246</v>
      </c>
      <c r="D444" s="855" t="s">
        <v>355</v>
      </c>
      <c r="F444" s="855" t="s">
        <v>339</v>
      </c>
    </row>
    <row r="445" spans="1:6">
      <c r="A445" s="943">
        <v>41205</v>
      </c>
      <c r="B445" s="934">
        <v>10</v>
      </c>
      <c r="C445" s="855" t="s">
        <v>1087</v>
      </c>
      <c r="D445" s="855" t="s">
        <v>1093</v>
      </c>
      <c r="F445" s="855">
        <v>0</v>
      </c>
    </row>
    <row r="446" spans="1:6">
      <c r="A446" s="943">
        <v>41205</v>
      </c>
      <c r="B446" s="934">
        <v>5</v>
      </c>
      <c r="C446" s="855" t="s">
        <v>246</v>
      </c>
      <c r="D446" s="855" t="s">
        <v>795</v>
      </c>
      <c r="F446" s="855" t="s">
        <v>339</v>
      </c>
    </row>
    <row r="447" spans="1:6">
      <c r="A447" s="943">
        <v>41205</v>
      </c>
      <c r="B447" s="934">
        <v>30</v>
      </c>
      <c r="C447" s="855">
        <v>102998</v>
      </c>
      <c r="D447" s="855" t="s">
        <v>971</v>
      </c>
      <c r="F447" s="855">
        <v>0</v>
      </c>
    </row>
    <row r="448" spans="1:6">
      <c r="A448" s="943">
        <v>41207</v>
      </c>
      <c r="B448" s="934">
        <v>600</v>
      </c>
      <c r="C448" s="855" t="s">
        <v>1087</v>
      </c>
      <c r="D448" s="855" t="s">
        <v>1100</v>
      </c>
      <c r="F448" s="855">
        <v>0</v>
      </c>
    </row>
    <row r="449" spans="1:6">
      <c r="A449" s="943">
        <v>41207</v>
      </c>
      <c r="B449" s="934">
        <v>804.4</v>
      </c>
      <c r="C449" s="855" t="s">
        <v>1087</v>
      </c>
      <c r="D449" s="855" t="s">
        <v>269</v>
      </c>
      <c r="F449" s="855">
        <v>0</v>
      </c>
    </row>
    <row r="450" spans="1:6">
      <c r="A450" s="943">
        <v>41207</v>
      </c>
      <c r="B450" s="934">
        <v>10</v>
      </c>
      <c r="C450" s="855" t="s">
        <v>246</v>
      </c>
      <c r="D450" s="855" t="s">
        <v>302</v>
      </c>
      <c r="F450" s="855">
        <v>0</v>
      </c>
    </row>
    <row r="451" spans="1:6">
      <c r="A451" s="943">
        <v>41207</v>
      </c>
      <c r="B451" s="934">
        <v>75</v>
      </c>
      <c r="C451" s="855" t="s">
        <v>246</v>
      </c>
      <c r="D451" s="855" t="s">
        <v>364</v>
      </c>
      <c r="F451" s="855" t="s">
        <v>339</v>
      </c>
    </row>
    <row r="452" spans="1:6">
      <c r="A452" s="943">
        <v>41207</v>
      </c>
      <c r="B452" s="934">
        <v>3</v>
      </c>
      <c r="C452" s="855" t="s">
        <v>246</v>
      </c>
      <c r="D452" s="855" t="s">
        <v>324</v>
      </c>
      <c r="F452" s="855" t="s">
        <v>339</v>
      </c>
    </row>
    <row r="453" spans="1:6">
      <c r="A453" s="943">
        <v>41207</v>
      </c>
      <c r="B453" s="934">
        <v>3</v>
      </c>
      <c r="C453" s="855" t="s">
        <v>246</v>
      </c>
      <c r="D453" s="855" t="s">
        <v>324</v>
      </c>
      <c r="F453" s="855" t="s">
        <v>339</v>
      </c>
    </row>
    <row r="454" spans="1:6">
      <c r="A454" s="943">
        <v>41208</v>
      </c>
      <c r="B454" s="934">
        <v>460.96</v>
      </c>
      <c r="C454" s="855">
        <v>103531</v>
      </c>
      <c r="D454" s="855" t="s">
        <v>1095</v>
      </c>
      <c r="F454" s="855">
        <v>0</v>
      </c>
    </row>
    <row r="455" spans="1:6">
      <c r="A455" s="943">
        <v>41208</v>
      </c>
      <c r="B455" s="934">
        <v>15</v>
      </c>
      <c r="C455" s="855" t="s">
        <v>246</v>
      </c>
      <c r="D455" s="855" t="s">
        <v>858</v>
      </c>
      <c r="F455" s="855" t="s">
        <v>339</v>
      </c>
    </row>
    <row r="456" spans="1:6">
      <c r="A456" s="943">
        <v>41211</v>
      </c>
      <c r="B456" s="934">
        <v>3</v>
      </c>
      <c r="C456" s="855" t="s">
        <v>246</v>
      </c>
      <c r="D456" s="855" t="s">
        <v>1004</v>
      </c>
      <c r="F456" s="855">
        <v>0</v>
      </c>
    </row>
    <row r="457" spans="1:6">
      <c r="A457" s="943">
        <v>41211</v>
      </c>
      <c r="B457" s="934">
        <v>20</v>
      </c>
      <c r="C457" s="855" t="s">
        <v>246</v>
      </c>
      <c r="D457" s="855" t="s">
        <v>1018</v>
      </c>
      <c r="F457" s="855">
        <v>0</v>
      </c>
    </row>
    <row r="458" spans="1:6">
      <c r="A458" s="943">
        <v>41211</v>
      </c>
      <c r="B458" s="934">
        <v>170</v>
      </c>
      <c r="C458" s="855" t="s">
        <v>246</v>
      </c>
      <c r="D458" s="855" t="s">
        <v>798</v>
      </c>
      <c r="F458" s="855" t="s">
        <v>339</v>
      </c>
    </row>
    <row r="459" spans="1:6">
      <c r="A459" s="943">
        <v>41211</v>
      </c>
      <c r="B459" s="934">
        <v>50</v>
      </c>
      <c r="C459" s="855" t="s">
        <v>246</v>
      </c>
      <c r="D459" s="855" t="s">
        <v>1017</v>
      </c>
      <c r="F459" s="855" t="s">
        <v>339</v>
      </c>
    </row>
    <row r="460" spans="1:6">
      <c r="A460" s="943">
        <v>41211</v>
      </c>
      <c r="B460" s="934">
        <v>80</v>
      </c>
      <c r="C460" s="855" t="s">
        <v>246</v>
      </c>
      <c r="D460" s="855" t="s">
        <v>1038</v>
      </c>
      <c r="F460" s="855" t="s">
        <v>339</v>
      </c>
    </row>
    <row r="461" spans="1:6">
      <c r="A461" s="943">
        <v>41212</v>
      </c>
      <c r="B461" s="934">
        <v>2</v>
      </c>
      <c r="C461" s="855" t="s">
        <v>246</v>
      </c>
      <c r="D461" s="855" t="s">
        <v>800</v>
      </c>
      <c r="F461" s="855" t="s">
        <v>339</v>
      </c>
    </row>
    <row r="462" spans="1:6">
      <c r="A462" s="943">
        <v>41212</v>
      </c>
      <c r="B462" s="934">
        <v>180</v>
      </c>
      <c r="C462" s="855" t="s">
        <v>246</v>
      </c>
      <c r="D462" s="855" t="s">
        <v>287</v>
      </c>
      <c r="F462" s="855" t="s">
        <v>339</v>
      </c>
    </row>
    <row r="463" spans="1:6">
      <c r="A463" s="943">
        <v>41213</v>
      </c>
      <c r="B463" s="934">
        <v>578.79</v>
      </c>
      <c r="C463" s="855" t="s">
        <v>246</v>
      </c>
      <c r="D463" s="855" t="s">
        <v>1061</v>
      </c>
      <c r="F463" s="855">
        <v>0</v>
      </c>
    </row>
    <row r="464" spans="1:6">
      <c r="A464" s="943">
        <v>41213</v>
      </c>
      <c r="B464" s="934">
        <v>25</v>
      </c>
      <c r="C464" s="855" t="s">
        <v>246</v>
      </c>
      <c r="D464" s="855" t="s">
        <v>1061</v>
      </c>
      <c r="F464" s="855">
        <v>0</v>
      </c>
    </row>
    <row r="465" spans="1:6">
      <c r="A465" s="943">
        <v>41213</v>
      </c>
      <c r="B465" s="934">
        <v>25</v>
      </c>
      <c r="C465" s="855" t="s">
        <v>246</v>
      </c>
      <c r="D465" s="855" t="s">
        <v>762</v>
      </c>
      <c r="F465" s="855" t="s">
        <v>339</v>
      </c>
    </row>
    <row r="466" spans="1:6">
      <c r="A466" s="943">
        <v>41213</v>
      </c>
      <c r="B466" s="934">
        <v>149.4</v>
      </c>
      <c r="C466" s="855" t="s">
        <v>246</v>
      </c>
      <c r="D466" s="855" t="s">
        <v>425</v>
      </c>
      <c r="F466" s="855">
        <v>0</v>
      </c>
    </row>
    <row r="467" spans="1:6">
      <c r="A467" s="943">
        <v>41213</v>
      </c>
      <c r="B467" s="934">
        <v>200</v>
      </c>
      <c r="C467" s="855" t="s">
        <v>246</v>
      </c>
      <c r="D467" s="855" t="s">
        <v>348</v>
      </c>
      <c r="F467" s="855" t="s">
        <v>339</v>
      </c>
    </row>
    <row r="468" spans="1:6">
      <c r="A468" s="943">
        <v>41213</v>
      </c>
      <c r="B468" s="934">
        <v>2143.12</v>
      </c>
      <c r="C468" s="855" t="s">
        <v>246</v>
      </c>
      <c r="D468" s="855" t="s">
        <v>422</v>
      </c>
      <c r="F468" s="855">
        <v>0</v>
      </c>
    </row>
    <row r="469" spans="1:6">
      <c r="A469" s="943">
        <v>41213</v>
      </c>
      <c r="B469" s="934">
        <v>-162422.5</v>
      </c>
      <c r="C469" s="855" t="s">
        <v>246</v>
      </c>
      <c r="D469" s="855" t="s">
        <v>1101</v>
      </c>
      <c r="F469" s="855">
        <v>0</v>
      </c>
    </row>
    <row r="470" spans="1:6">
      <c r="A470" s="943">
        <v>41214</v>
      </c>
      <c r="B470" s="934">
        <v>25</v>
      </c>
      <c r="C470" s="855" t="s">
        <v>246</v>
      </c>
      <c r="D470" s="855" t="s">
        <v>337</v>
      </c>
      <c r="F470" s="855">
        <v>0</v>
      </c>
    </row>
    <row r="471" spans="1:6">
      <c r="A471" s="943">
        <v>41214</v>
      </c>
      <c r="B471" s="934">
        <v>100</v>
      </c>
      <c r="C471" s="855" t="s">
        <v>246</v>
      </c>
      <c r="D471" s="855" t="s">
        <v>267</v>
      </c>
      <c r="F471" s="855">
        <v>0</v>
      </c>
    </row>
    <row r="472" spans="1:6">
      <c r="A472" s="943">
        <v>41214</v>
      </c>
      <c r="B472" s="934">
        <v>25</v>
      </c>
      <c r="C472" s="855" t="s">
        <v>246</v>
      </c>
      <c r="D472" s="855" t="s">
        <v>379</v>
      </c>
      <c r="F472" s="855" t="s">
        <v>339</v>
      </c>
    </row>
    <row r="473" spans="1:6">
      <c r="A473" s="943">
        <v>41214</v>
      </c>
      <c r="B473" s="934">
        <v>40</v>
      </c>
      <c r="C473" s="855" t="s">
        <v>246</v>
      </c>
      <c r="D473" s="855" t="s">
        <v>774</v>
      </c>
      <c r="F473" s="855" t="s">
        <v>339</v>
      </c>
    </row>
    <row r="474" spans="1:6">
      <c r="A474" s="943">
        <v>41214</v>
      </c>
      <c r="B474" s="934">
        <v>10</v>
      </c>
      <c r="C474" s="855" t="s">
        <v>246</v>
      </c>
      <c r="D474" s="855" t="s">
        <v>791</v>
      </c>
      <c r="F474" s="855" t="s">
        <v>339</v>
      </c>
    </row>
    <row r="475" spans="1:6">
      <c r="A475" s="943">
        <v>41214</v>
      </c>
      <c r="B475" s="934">
        <v>10</v>
      </c>
      <c r="C475" s="855" t="s">
        <v>246</v>
      </c>
      <c r="D475" s="855" t="s">
        <v>338</v>
      </c>
      <c r="F475" s="855" t="s">
        <v>339</v>
      </c>
    </row>
    <row r="476" spans="1:6">
      <c r="A476" s="943">
        <v>41214</v>
      </c>
      <c r="B476" s="934">
        <v>30</v>
      </c>
      <c r="C476" s="855" t="s">
        <v>246</v>
      </c>
      <c r="D476" s="855" t="s">
        <v>792</v>
      </c>
      <c r="F476" s="855" t="s">
        <v>339</v>
      </c>
    </row>
    <row r="477" spans="1:6">
      <c r="A477" s="943">
        <v>41214</v>
      </c>
      <c r="B477" s="934">
        <v>10</v>
      </c>
      <c r="C477" s="855" t="s">
        <v>246</v>
      </c>
      <c r="D477" s="855" t="s">
        <v>993</v>
      </c>
      <c r="F477" s="855" t="s">
        <v>339</v>
      </c>
    </row>
    <row r="478" spans="1:6">
      <c r="A478" s="943">
        <v>41214</v>
      </c>
      <c r="B478" s="934">
        <v>15</v>
      </c>
      <c r="C478" s="855" t="s">
        <v>246</v>
      </c>
      <c r="D478" s="855" t="s">
        <v>753</v>
      </c>
      <c r="F478" s="855" t="s">
        <v>339</v>
      </c>
    </row>
    <row r="479" spans="1:6">
      <c r="A479" s="943">
        <v>41214</v>
      </c>
      <c r="B479" s="934">
        <v>50</v>
      </c>
      <c r="C479" s="855" t="s">
        <v>246</v>
      </c>
      <c r="D479" s="855" t="s">
        <v>252</v>
      </c>
      <c r="F479" s="855" t="s">
        <v>339</v>
      </c>
    </row>
    <row r="480" spans="1:6">
      <c r="A480" s="943">
        <v>41214</v>
      </c>
      <c r="B480" s="934">
        <v>30</v>
      </c>
      <c r="C480" s="855" t="s">
        <v>246</v>
      </c>
      <c r="D480" s="855" t="s">
        <v>424</v>
      </c>
      <c r="F480" s="855" t="s">
        <v>339</v>
      </c>
    </row>
    <row r="481" spans="1:6">
      <c r="A481" s="943">
        <v>41214</v>
      </c>
      <c r="B481" s="934">
        <v>25</v>
      </c>
      <c r="C481" s="855" t="s">
        <v>246</v>
      </c>
      <c r="D481" s="855" t="s">
        <v>402</v>
      </c>
      <c r="F481" s="855">
        <v>0</v>
      </c>
    </row>
    <row r="482" spans="1:6">
      <c r="A482" s="943">
        <v>41214</v>
      </c>
      <c r="B482" s="934">
        <v>20</v>
      </c>
      <c r="C482" s="855" t="s">
        <v>246</v>
      </c>
      <c r="D482" s="855" t="s">
        <v>1028</v>
      </c>
      <c r="F482" s="855" t="s">
        <v>339</v>
      </c>
    </row>
    <row r="483" spans="1:6">
      <c r="A483" s="943">
        <v>41214</v>
      </c>
      <c r="B483" s="934">
        <v>10</v>
      </c>
      <c r="C483" s="855" t="s">
        <v>246</v>
      </c>
      <c r="D483" s="855" t="s">
        <v>369</v>
      </c>
      <c r="F483" s="855">
        <v>0</v>
      </c>
    </row>
    <row r="484" spans="1:6">
      <c r="A484" s="943">
        <v>41214</v>
      </c>
      <c r="B484" s="934">
        <v>5</v>
      </c>
      <c r="C484" s="855" t="s">
        <v>246</v>
      </c>
      <c r="D484" s="855" t="s">
        <v>929</v>
      </c>
      <c r="F484" s="855" t="s">
        <v>339</v>
      </c>
    </row>
    <row r="485" spans="1:6">
      <c r="A485" s="943">
        <v>41214</v>
      </c>
      <c r="B485" s="934">
        <v>15</v>
      </c>
      <c r="C485" s="855" t="s">
        <v>246</v>
      </c>
      <c r="D485" s="855" t="s">
        <v>934</v>
      </c>
      <c r="F485" s="855">
        <v>0</v>
      </c>
    </row>
    <row r="486" spans="1:6">
      <c r="A486" s="943">
        <v>41214</v>
      </c>
      <c r="B486" s="934">
        <v>10</v>
      </c>
      <c r="C486" s="855" t="s">
        <v>246</v>
      </c>
      <c r="D486" s="855" t="s">
        <v>1040</v>
      </c>
      <c r="F486" s="855" t="s">
        <v>339</v>
      </c>
    </row>
    <row r="487" spans="1:6">
      <c r="A487" s="943">
        <v>41214</v>
      </c>
      <c r="B487" s="934">
        <v>15</v>
      </c>
      <c r="C487" s="855" t="s">
        <v>246</v>
      </c>
      <c r="D487" s="855" t="s">
        <v>280</v>
      </c>
      <c r="F487" s="855" t="s">
        <v>339</v>
      </c>
    </row>
    <row r="488" spans="1:6">
      <c r="A488" s="943">
        <v>41214</v>
      </c>
      <c r="B488" s="934">
        <v>15</v>
      </c>
      <c r="C488" s="855" t="s">
        <v>246</v>
      </c>
      <c r="D488" s="855" t="s">
        <v>912</v>
      </c>
      <c r="F488" s="855">
        <v>0</v>
      </c>
    </row>
    <row r="489" spans="1:6">
      <c r="A489" s="943">
        <v>41214</v>
      </c>
      <c r="B489" s="934">
        <v>20</v>
      </c>
      <c r="C489" s="855" t="s">
        <v>246</v>
      </c>
      <c r="D489" s="855" t="s">
        <v>342</v>
      </c>
      <c r="F489" s="855" t="s">
        <v>339</v>
      </c>
    </row>
    <row r="490" spans="1:6">
      <c r="A490" s="943">
        <v>41214</v>
      </c>
      <c r="B490" s="934">
        <v>10</v>
      </c>
      <c r="C490" s="855" t="s">
        <v>246</v>
      </c>
      <c r="D490" s="855" t="s">
        <v>955</v>
      </c>
      <c r="F490" s="855">
        <v>0</v>
      </c>
    </row>
    <row r="491" spans="1:6">
      <c r="A491" s="943">
        <v>41214</v>
      </c>
      <c r="B491" s="934">
        <v>50</v>
      </c>
      <c r="C491" s="855" t="s">
        <v>246</v>
      </c>
      <c r="D491" s="855" t="s">
        <v>250</v>
      </c>
      <c r="F491" s="855">
        <v>0</v>
      </c>
    </row>
    <row r="492" spans="1:6">
      <c r="A492" s="943">
        <v>41214</v>
      </c>
      <c r="B492" s="934">
        <v>45</v>
      </c>
      <c r="C492" s="855" t="s">
        <v>246</v>
      </c>
      <c r="D492" s="855" t="s">
        <v>784</v>
      </c>
      <c r="F492" s="855" t="s">
        <v>339</v>
      </c>
    </row>
    <row r="493" spans="1:6">
      <c r="A493" s="943">
        <v>41214</v>
      </c>
      <c r="B493" s="934">
        <v>30</v>
      </c>
      <c r="C493" s="855" t="s">
        <v>246</v>
      </c>
      <c r="D493" s="855" t="s">
        <v>751</v>
      </c>
      <c r="F493" s="855" t="s">
        <v>339</v>
      </c>
    </row>
    <row r="494" spans="1:6">
      <c r="A494" s="943">
        <v>41214</v>
      </c>
      <c r="B494" s="934">
        <v>25</v>
      </c>
      <c r="C494" s="855" t="s">
        <v>246</v>
      </c>
      <c r="D494" s="855" t="s">
        <v>1070</v>
      </c>
      <c r="F494" s="855" t="s">
        <v>339</v>
      </c>
    </row>
    <row r="495" spans="1:6">
      <c r="A495" s="943">
        <v>41214</v>
      </c>
      <c r="B495" s="934">
        <v>50</v>
      </c>
      <c r="C495" s="855" t="s">
        <v>246</v>
      </c>
      <c r="D495" s="855" t="s">
        <v>776</v>
      </c>
      <c r="F495" s="855" t="s">
        <v>339</v>
      </c>
    </row>
    <row r="496" spans="1:6">
      <c r="A496" s="943">
        <v>41214</v>
      </c>
      <c r="B496" s="934">
        <v>5</v>
      </c>
      <c r="C496" s="855" t="s">
        <v>246</v>
      </c>
      <c r="D496" s="855" t="s">
        <v>1029</v>
      </c>
      <c r="F496" s="855" t="s">
        <v>339</v>
      </c>
    </row>
    <row r="497" spans="1:6">
      <c r="A497" s="943">
        <v>41214</v>
      </c>
      <c r="B497" s="934">
        <v>180</v>
      </c>
      <c r="C497" s="855" t="s">
        <v>246</v>
      </c>
      <c r="D497" s="855" t="s">
        <v>783</v>
      </c>
      <c r="F497" s="855">
        <v>0</v>
      </c>
    </row>
    <row r="498" spans="1:6">
      <c r="A498" s="943">
        <v>41214</v>
      </c>
      <c r="B498" s="934">
        <v>10</v>
      </c>
      <c r="C498" s="855" t="s">
        <v>246</v>
      </c>
      <c r="D498" s="855" t="s">
        <v>388</v>
      </c>
      <c r="F498" s="855" t="s">
        <v>339</v>
      </c>
    </row>
    <row r="499" spans="1:6">
      <c r="A499" s="943">
        <v>41214</v>
      </c>
      <c r="B499" s="934">
        <v>10</v>
      </c>
      <c r="C499" s="855" t="s">
        <v>246</v>
      </c>
      <c r="D499" s="855" t="s">
        <v>1063</v>
      </c>
      <c r="F499" s="855">
        <v>0</v>
      </c>
    </row>
    <row r="500" spans="1:6">
      <c r="A500" s="943">
        <v>41214</v>
      </c>
      <c r="B500" s="934">
        <v>120</v>
      </c>
      <c r="C500" s="855" t="s">
        <v>246</v>
      </c>
      <c r="D500" s="855" t="s">
        <v>928</v>
      </c>
      <c r="F500" s="855" t="s">
        <v>339</v>
      </c>
    </row>
    <row r="501" spans="1:6">
      <c r="A501" s="943">
        <v>41214</v>
      </c>
      <c r="B501" s="934">
        <v>30</v>
      </c>
      <c r="C501" s="855" t="s">
        <v>246</v>
      </c>
      <c r="D501" s="855" t="s">
        <v>1062</v>
      </c>
      <c r="F501" s="855">
        <v>0</v>
      </c>
    </row>
    <row r="502" spans="1:6">
      <c r="A502" s="943">
        <v>41214</v>
      </c>
      <c r="B502" s="934">
        <v>10</v>
      </c>
      <c r="C502" s="855" t="s">
        <v>246</v>
      </c>
      <c r="D502" s="855" t="s">
        <v>1001</v>
      </c>
      <c r="F502" s="855" t="s">
        <v>339</v>
      </c>
    </row>
    <row r="503" spans="1:6">
      <c r="A503" s="943">
        <v>41214</v>
      </c>
      <c r="B503" s="934">
        <v>10</v>
      </c>
      <c r="C503" s="855" t="s">
        <v>246</v>
      </c>
      <c r="D503" s="855" t="s">
        <v>951</v>
      </c>
      <c r="F503" s="855" t="s">
        <v>339</v>
      </c>
    </row>
    <row r="504" spans="1:6">
      <c r="A504" s="943">
        <v>41214</v>
      </c>
      <c r="B504" s="934">
        <v>10</v>
      </c>
      <c r="C504" s="855" t="s">
        <v>246</v>
      </c>
      <c r="D504" s="855" t="s">
        <v>996</v>
      </c>
      <c r="F504" s="855">
        <v>0</v>
      </c>
    </row>
    <row r="505" spans="1:6">
      <c r="A505" s="943">
        <v>41214</v>
      </c>
      <c r="B505" s="934">
        <v>261</v>
      </c>
      <c r="C505" s="855" t="s">
        <v>246</v>
      </c>
      <c r="D505" s="855" t="s">
        <v>344</v>
      </c>
      <c r="F505" s="855" t="s">
        <v>339</v>
      </c>
    </row>
    <row r="506" spans="1:6">
      <c r="A506" s="943">
        <v>41214</v>
      </c>
      <c r="B506" s="934">
        <v>10</v>
      </c>
      <c r="C506" s="855" t="s">
        <v>246</v>
      </c>
      <c r="D506" s="855" t="s">
        <v>371</v>
      </c>
      <c r="F506" s="855" t="s">
        <v>339</v>
      </c>
    </row>
    <row r="507" spans="1:6">
      <c r="A507" s="943">
        <v>41214</v>
      </c>
      <c r="B507" s="934">
        <v>5</v>
      </c>
      <c r="C507" s="855" t="s">
        <v>246</v>
      </c>
      <c r="D507" s="855" t="s">
        <v>755</v>
      </c>
      <c r="F507" s="855" t="s">
        <v>339</v>
      </c>
    </row>
    <row r="508" spans="1:6">
      <c r="A508" s="943">
        <v>41214</v>
      </c>
      <c r="B508" s="934">
        <v>50</v>
      </c>
      <c r="C508" s="855" t="s">
        <v>246</v>
      </c>
      <c r="D508" s="855" t="s">
        <v>998</v>
      </c>
      <c r="F508" s="855" t="s">
        <v>339</v>
      </c>
    </row>
    <row r="509" spans="1:6">
      <c r="A509" s="943">
        <v>41214</v>
      </c>
      <c r="B509" s="934">
        <v>25</v>
      </c>
      <c r="C509" s="855" t="s">
        <v>246</v>
      </c>
      <c r="D509" s="855" t="s">
        <v>995</v>
      </c>
      <c r="F509" s="855" t="s">
        <v>339</v>
      </c>
    </row>
    <row r="510" spans="1:6">
      <c r="A510" s="943">
        <v>41214</v>
      </c>
      <c r="B510" s="934">
        <v>10</v>
      </c>
      <c r="C510" s="855" t="s">
        <v>246</v>
      </c>
      <c r="D510" s="855" t="s">
        <v>772</v>
      </c>
      <c r="F510" s="855" t="s">
        <v>339</v>
      </c>
    </row>
    <row r="511" spans="1:6">
      <c r="A511" s="943">
        <v>41214</v>
      </c>
      <c r="B511" s="934">
        <v>10</v>
      </c>
      <c r="C511" s="855" t="s">
        <v>246</v>
      </c>
      <c r="D511" s="855" t="s">
        <v>1056</v>
      </c>
      <c r="F511" s="855" t="s">
        <v>339</v>
      </c>
    </row>
    <row r="512" spans="1:6">
      <c r="A512" s="943">
        <v>41214</v>
      </c>
      <c r="B512" s="934">
        <v>10</v>
      </c>
      <c r="C512" s="855" t="s">
        <v>246</v>
      </c>
      <c r="D512" s="855" t="s">
        <v>1027</v>
      </c>
      <c r="F512" s="855" t="s">
        <v>339</v>
      </c>
    </row>
    <row r="513" spans="1:6">
      <c r="A513" s="943">
        <v>41214</v>
      </c>
      <c r="B513" s="934">
        <v>50</v>
      </c>
      <c r="C513" s="855" t="s">
        <v>246</v>
      </c>
      <c r="D513" s="855" t="s">
        <v>990</v>
      </c>
      <c r="F513" s="855" t="s">
        <v>339</v>
      </c>
    </row>
    <row r="514" spans="1:6">
      <c r="A514" s="943">
        <v>41214</v>
      </c>
      <c r="B514" s="934">
        <v>10</v>
      </c>
      <c r="C514" s="855" t="s">
        <v>246</v>
      </c>
      <c r="D514" s="855" t="s">
        <v>930</v>
      </c>
      <c r="F514" s="855" t="s">
        <v>339</v>
      </c>
    </row>
    <row r="515" spans="1:6">
      <c r="A515" s="943">
        <v>41214</v>
      </c>
      <c r="B515" s="934">
        <v>20</v>
      </c>
      <c r="C515" s="855" t="s">
        <v>246</v>
      </c>
      <c r="D515" s="855" t="s">
        <v>787</v>
      </c>
      <c r="F515" s="855" t="s">
        <v>339</v>
      </c>
    </row>
    <row r="516" spans="1:6">
      <c r="A516" s="943">
        <v>41214</v>
      </c>
      <c r="B516" s="934">
        <v>30</v>
      </c>
      <c r="C516" s="855" t="s">
        <v>246</v>
      </c>
      <c r="D516" s="855" t="s">
        <v>1069</v>
      </c>
      <c r="F516" s="855">
        <v>0</v>
      </c>
    </row>
    <row r="517" spans="1:6">
      <c r="A517" s="943">
        <v>41214</v>
      </c>
      <c r="B517" s="934">
        <v>25</v>
      </c>
      <c r="C517" s="855" t="s">
        <v>246</v>
      </c>
      <c r="D517" s="855" t="s">
        <v>780</v>
      </c>
      <c r="F517" s="855" t="s">
        <v>339</v>
      </c>
    </row>
    <row r="518" spans="1:6">
      <c r="A518" s="943">
        <v>41214</v>
      </c>
      <c r="B518" s="934">
        <v>50</v>
      </c>
      <c r="C518" s="855" t="s">
        <v>246</v>
      </c>
      <c r="D518" s="855" t="s">
        <v>997</v>
      </c>
      <c r="F518" s="855" t="s">
        <v>339</v>
      </c>
    </row>
    <row r="519" spans="1:6">
      <c r="A519" s="943">
        <v>41214</v>
      </c>
      <c r="B519" s="934">
        <v>200</v>
      </c>
      <c r="C519" s="855" t="s">
        <v>246</v>
      </c>
      <c r="D519" s="855" t="s">
        <v>911</v>
      </c>
      <c r="F519" s="855">
        <v>0</v>
      </c>
    </row>
    <row r="520" spans="1:6">
      <c r="A520" s="943">
        <v>41214</v>
      </c>
      <c r="B520" s="934">
        <v>10</v>
      </c>
      <c r="C520" s="855" t="s">
        <v>246</v>
      </c>
      <c r="D520" s="855" t="s">
        <v>994</v>
      </c>
      <c r="F520" s="855" t="s">
        <v>339</v>
      </c>
    </row>
    <row r="521" spans="1:6">
      <c r="A521" s="943">
        <v>41214</v>
      </c>
      <c r="B521" s="934">
        <v>12.5</v>
      </c>
      <c r="C521" s="855" t="s">
        <v>246</v>
      </c>
      <c r="D521" s="855" t="s">
        <v>913</v>
      </c>
      <c r="F521" s="855" t="s">
        <v>339</v>
      </c>
    </row>
    <row r="522" spans="1:6">
      <c r="A522" s="943">
        <v>41214</v>
      </c>
      <c r="B522" s="934">
        <v>15</v>
      </c>
      <c r="C522" s="855" t="s">
        <v>246</v>
      </c>
      <c r="D522" s="855" t="s">
        <v>248</v>
      </c>
      <c r="F522" s="855">
        <v>0</v>
      </c>
    </row>
    <row r="523" spans="1:6">
      <c r="A523" s="943">
        <v>41214</v>
      </c>
      <c r="B523" s="934">
        <v>20</v>
      </c>
      <c r="C523" s="855" t="s">
        <v>246</v>
      </c>
      <c r="D523" s="855" t="s">
        <v>952</v>
      </c>
      <c r="F523" s="855" t="s">
        <v>339</v>
      </c>
    </row>
    <row r="524" spans="1:6">
      <c r="A524" s="943">
        <v>41214</v>
      </c>
      <c r="B524" s="934">
        <v>75</v>
      </c>
      <c r="C524" s="855" t="s">
        <v>246</v>
      </c>
      <c r="D524" s="855" t="s">
        <v>1003</v>
      </c>
      <c r="F524" s="855">
        <v>0</v>
      </c>
    </row>
    <row r="525" spans="1:6">
      <c r="A525" s="943">
        <v>41214</v>
      </c>
      <c r="B525" s="934">
        <v>40</v>
      </c>
      <c r="C525" s="855" t="s">
        <v>246</v>
      </c>
      <c r="D525" s="855" t="s">
        <v>387</v>
      </c>
      <c r="F525" s="855">
        <v>0</v>
      </c>
    </row>
    <row r="526" spans="1:6">
      <c r="A526" s="943">
        <v>41214</v>
      </c>
      <c r="B526" s="934">
        <v>10</v>
      </c>
      <c r="C526" s="855" t="s">
        <v>246</v>
      </c>
      <c r="D526" s="855" t="s">
        <v>1005</v>
      </c>
      <c r="F526" s="855" t="s">
        <v>339</v>
      </c>
    </row>
    <row r="527" spans="1:6">
      <c r="A527" s="943">
        <v>41215</v>
      </c>
      <c r="B527" s="934">
        <v>20</v>
      </c>
      <c r="C527" s="855" t="s">
        <v>246</v>
      </c>
      <c r="D527" s="855" t="s">
        <v>254</v>
      </c>
      <c r="F527" s="855" t="s">
        <v>339</v>
      </c>
    </row>
    <row r="528" spans="1:6">
      <c r="A528" s="943">
        <v>41215</v>
      </c>
      <c r="B528" s="934">
        <v>15</v>
      </c>
      <c r="C528" s="855" t="s">
        <v>246</v>
      </c>
      <c r="D528" s="855" t="s">
        <v>999</v>
      </c>
      <c r="F528" s="855" t="s">
        <v>339</v>
      </c>
    </row>
    <row r="529" spans="1:6">
      <c r="A529" s="943">
        <v>41215</v>
      </c>
      <c r="B529" s="934">
        <v>75</v>
      </c>
      <c r="C529" s="855" t="s">
        <v>246</v>
      </c>
      <c r="D529" s="855" t="s">
        <v>308</v>
      </c>
      <c r="F529" s="855" t="s">
        <v>339</v>
      </c>
    </row>
    <row r="530" spans="1:6">
      <c r="A530" s="943">
        <v>41215</v>
      </c>
      <c r="B530" s="934">
        <v>10</v>
      </c>
      <c r="C530" s="855" t="s">
        <v>246</v>
      </c>
      <c r="D530" s="855" t="s">
        <v>317</v>
      </c>
      <c r="F530" s="855" t="s">
        <v>339</v>
      </c>
    </row>
    <row r="531" spans="1:6">
      <c r="A531" s="943">
        <v>41215</v>
      </c>
      <c r="B531" s="934">
        <v>10</v>
      </c>
      <c r="C531" s="855" t="s">
        <v>246</v>
      </c>
      <c r="D531" s="855" t="s">
        <v>932</v>
      </c>
      <c r="F531" s="855" t="s">
        <v>339</v>
      </c>
    </row>
    <row r="532" spans="1:6">
      <c r="A532" s="943">
        <v>41215</v>
      </c>
      <c r="B532" s="934">
        <v>3</v>
      </c>
      <c r="C532" s="855" t="s">
        <v>246</v>
      </c>
      <c r="D532" s="855" t="s">
        <v>426</v>
      </c>
      <c r="F532" s="855">
        <v>0</v>
      </c>
    </row>
    <row r="533" spans="1:6">
      <c r="A533" s="943">
        <v>41215</v>
      </c>
      <c r="B533" s="934">
        <v>20</v>
      </c>
      <c r="C533" s="855" t="s">
        <v>246</v>
      </c>
      <c r="D533" s="855" t="s">
        <v>389</v>
      </c>
      <c r="F533" s="855">
        <v>0</v>
      </c>
    </row>
    <row r="534" spans="1:6">
      <c r="A534" s="943">
        <v>41218</v>
      </c>
      <c r="B534" s="934">
        <v>170</v>
      </c>
      <c r="C534" s="855" t="s">
        <v>246</v>
      </c>
      <c r="D534" s="855" t="s">
        <v>788</v>
      </c>
      <c r="F534" s="855" t="s">
        <v>339</v>
      </c>
    </row>
    <row r="535" spans="1:6">
      <c r="A535" s="943">
        <v>41218</v>
      </c>
      <c r="B535" s="934">
        <v>55</v>
      </c>
      <c r="C535" s="855" t="s">
        <v>246</v>
      </c>
      <c r="D535" s="855" t="s">
        <v>307</v>
      </c>
      <c r="F535" s="855">
        <v>0</v>
      </c>
    </row>
    <row r="536" spans="1:6">
      <c r="A536" s="943">
        <v>41218</v>
      </c>
      <c r="B536" s="934">
        <v>300</v>
      </c>
      <c r="C536" s="855" t="s">
        <v>246</v>
      </c>
      <c r="D536" s="855" t="s">
        <v>778</v>
      </c>
      <c r="F536" s="855" t="s">
        <v>339</v>
      </c>
    </row>
    <row r="537" spans="1:6">
      <c r="A537" s="943">
        <v>41218</v>
      </c>
      <c r="B537" s="934">
        <v>5</v>
      </c>
      <c r="C537" s="855" t="s">
        <v>246</v>
      </c>
      <c r="D537" s="855" t="s">
        <v>310</v>
      </c>
      <c r="F537" s="855" t="s">
        <v>339</v>
      </c>
    </row>
    <row r="538" spans="1:6">
      <c r="A538" s="943">
        <v>41218</v>
      </c>
      <c r="B538" s="934">
        <v>50</v>
      </c>
      <c r="C538" s="855" t="s">
        <v>246</v>
      </c>
      <c r="D538" s="855" t="s">
        <v>1105</v>
      </c>
      <c r="F538" s="855" t="s">
        <v>339</v>
      </c>
    </row>
    <row r="539" spans="1:6">
      <c r="A539" s="943">
        <v>41218</v>
      </c>
      <c r="B539" s="934">
        <v>5</v>
      </c>
      <c r="C539" s="855" t="s">
        <v>246</v>
      </c>
      <c r="D539" s="855" t="s">
        <v>318</v>
      </c>
      <c r="F539" s="855" t="s">
        <v>339</v>
      </c>
    </row>
    <row r="540" spans="1:6">
      <c r="A540" s="943">
        <v>41218</v>
      </c>
      <c r="B540" s="934">
        <v>5</v>
      </c>
      <c r="C540" s="855" t="s">
        <v>246</v>
      </c>
      <c r="D540" s="855" t="s">
        <v>777</v>
      </c>
      <c r="F540" s="855" t="s">
        <v>339</v>
      </c>
    </row>
    <row r="541" spans="1:6">
      <c r="A541" s="943">
        <v>41218</v>
      </c>
      <c r="B541" s="934">
        <v>15</v>
      </c>
      <c r="C541" s="855" t="s">
        <v>246</v>
      </c>
      <c r="D541" s="855" t="s">
        <v>306</v>
      </c>
      <c r="F541" s="855" t="s">
        <v>339</v>
      </c>
    </row>
    <row r="542" spans="1:6">
      <c r="A542" s="943">
        <v>41218</v>
      </c>
      <c r="B542" s="934">
        <v>100</v>
      </c>
      <c r="C542" s="855" t="s">
        <v>246</v>
      </c>
      <c r="D542" s="855" t="s">
        <v>1000</v>
      </c>
      <c r="F542" s="855">
        <v>0</v>
      </c>
    </row>
    <row r="543" spans="1:6">
      <c r="A543" s="943">
        <v>41218</v>
      </c>
      <c r="B543" s="934">
        <v>60</v>
      </c>
      <c r="C543" s="855" t="s">
        <v>246</v>
      </c>
      <c r="D543" s="855" t="s">
        <v>935</v>
      </c>
      <c r="F543" s="855" t="s">
        <v>339</v>
      </c>
    </row>
    <row r="544" spans="1:6">
      <c r="A544" s="943">
        <v>41219</v>
      </c>
      <c r="B544" s="934">
        <v>15</v>
      </c>
      <c r="C544" s="855" t="s">
        <v>1087</v>
      </c>
      <c r="D544" s="855" t="s">
        <v>1088</v>
      </c>
      <c r="F544" s="855">
        <v>0</v>
      </c>
    </row>
    <row r="545" spans="1:6">
      <c r="A545" s="943">
        <v>41219</v>
      </c>
      <c r="B545" s="934">
        <v>50</v>
      </c>
      <c r="C545" s="855" t="s">
        <v>1087</v>
      </c>
      <c r="D545" s="855" t="s">
        <v>1089</v>
      </c>
      <c r="F545" s="855">
        <v>0</v>
      </c>
    </row>
    <row r="546" spans="1:6">
      <c r="A546" s="943">
        <v>41219</v>
      </c>
      <c r="B546" s="934">
        <v>10</v>
      </c>
      <c r="C546" s="855" t="s">
        <v>246</v>
      </c>
      <c r="D546" s="855" t="s">
        <v>956</v>
      </c>
      <c r="F546" s="855" t="s">
        <v>339</v>
      </c>
    </row>
    <row r="547" spans="1:6">
      <c r="A547" s="943">
        <v>41220</v>
      </c>
      <c r="B547" s="934">
        <v>42.8</v>
      </c>
      <c r="C547" s="855" t="s">
        <v>246</v>
      </c>
      <c r="D547" s="855" t="s">
        <v>429</v>
      </c>
      <c r="F547" s="855">
        <v>0</v>
      </c>
    </row>
    <row r="548" spans="1:6">
      <c r="A548" s="943">
        <v>41220</v>
      </c>
      <c r="B548" s="934">
        <v>500</v>
      </c>
      <c r="C548" s="855" t="s">
        <v>246</v>
      </c>
      <c r="D548" s="855" t="s">
        <v>276</v>
      </c>
      <c r="F548" s="855">
        <v>0</v>
      </c>
    </row>
    <row r="549" spans="1:6">
      <c r="A549" s="943">
        <v>41220</v>
      </c>
      <c r="B549" s="934">
        <v>40</v>
      </c>
      <c r="C549" s="855" t="s">
        <v>246</v>
      </c>
      <c r="D549" s="855" t="s">
        <v>1030</v>
      </c>
      <c r="F549" s="855" t="s">
        <v>339</v>
      </c>
    </row>
    <row r="550" spans="1:6">
      <c r="A550" s="943">
        <v>41221</v>
      </c>
      <c r="B550" s="934">
        <v>40</v>
      </c>
      <c r="C550" s="855" t="s">
        <v>1087</v>
      </c>
      <c r="D550" s="855" t="s">
        <v>1088</v>
      </c>
      <c r="F550" s="855">
        <v>0</v>
      </c>
    </row>
    <row r="551" spans="1:6">
      <c r="A551" s="943">
        <v>41221</v>
      </c>
      <c r="B551" s="934">
        <v>10</v>
      </c>
      <c r="C551" s="855" t="s">
        <v>1087</v>
      </c>
      <c r="D551" s="855" t="s">
        <v>1096</v>
      </c>
      <c r="F551" s="855">
        <v>0</v>
      </c>
    </row>
    <row r="552" spans="1:6">
      <c r="A552" s="943">
        <v>41225</v>
      </c>
      <c r="B552" s="934">
        <v>280</v>
      </c>
      <c r="C552" s="855" t="s">
        <v>246</v>
      </c>
      <c r="D552" s="855" t="s">
        <v>920</v>
      </c>
      <c r="F552" s="855" t="s">
        <v>339</v>
      </c>
    </row>
    <row r="553" spans="1:6">
      <c r="A553" s="943">
        <v>41225</v>
      </c>
      <c r="B553" s="934">
        <v>150</v>
      </c>
      <c r="C553" s="855" t="s">
        <v>246</v>
      </c>
      <c r="D553" s="855" t="s">
        <v>357</v>
      </c>
      <c r="F553" s="855" t="s">
        <v>339</v>
      </c>
    </row>
    <row r="554" spans="1:6">
      <c r="A554" s="943">
        <v>41225</v>
      </c>
      <c r="B554" s="934">
        <v>200</v>
      </c>
      <c r="C554" s="855" t="s">
        <v>246</v>
      </c>
      <c r="D554" s="855" t="s">
        <v>1091</v>
      </c>
      <c r="F554" s="855" t="s">
        <v>339</v>
      </c>
    </row>
    <row r="555" spans="1:6">
      <c r="A555" s="943">
        <v>41225</v>
      </c>
      <c r="B555" s="934">
        <v>78.959999999999994</v>
      </c>
      <c r="C555" s="855" t="s">
        <v>246</v>
      </c>
      <c r="D555" s="855" t="s">
        <v>1106</v>
      </c>
      <c r="F555" s="855">
        <v>0</v>
      </c>
    </row>
    <row r="556" spans="1:6">
      <c r="A556" s="943">
        <v>41226</v>
      </c>
      <c r="B556" s="934">
        <v>40</v>
      </c>
      <c r="C556" s="855" t="s">
        <v>246</v>
      </c>
      <c r="D556" s="855" t="s">
        <v>967</v>
      </c>
      <c r="F556" s="855" t="s">
        <v>339</v>
      </c>
    </row>
    <row r="557" spans="1:6">
      <c r="A557" s="943">
        <v>41227</v>
      </c>
      <c r="B557" s="934">
        <v>100</v>
      </c>
      <c r="C557" s="855" t="s">
        <v>246</v>
      </c>
      <c r="D557" s="855" t="s">
        <v>358</v>
      </c>
      <c r="F557" s="855" t="s">
        <v>339</v>
      </c>
    </row>
    <row r="558" spans="1:6">
      <c r="A558" s="943">
        <v>41227</v>
      </c>
      <c r="B558" s="934">
        <v>6</v>
      </c>
      <c r="C558" s="855" t="s">
        <v>246</v>
      </c>
      <c r="D558" s="855" t="s">
        <v>1032</v>
      </c>
      <c r="F558" s="855" t="s">
        <v>339</v>
      </c>
    </row>
    <row r="559" spans="1:6">
      <c r="A559" s="943">
        <v>41228</v>
      </c>
      <c r="B559" s="934">
        <v>20</v>
      </c>
      <c r="C559" s="855" t="s">
        <v>1087</v>
      </c>
      <c r="D559" s="855" t="s">
        <v>1092</v>
      </c>
      <c r="F559" s="855">
        <v>0</v>
      </c>
    </row>
    <row r="560" spans="1:6">
      <c r="A560" s="943">
        <v>41228</v>
      </c>
      <c r="B560" s="934">
        <v>30</v>
      </c>
      <c r="C560" s="855" t="s">
        <v>246</v>
      </c>
      <c r="D560" s="855" t="s">
        <v>258</v>
      </c>
      <c r="F560" s="855" t="s">
        <v>339</v>
      </c>
    </row>
    <row r="561" spans="1:6">
      <c r="A561" s="943">
        <v>41228</v>
      </c>
      <c r="B561" s="934">
        <v>5</v>
      </c>
      <c r="C561" s="855" t="s">
        <v>246</v>
      </c>
      <c r="D561" s="855" t="s">
        <v>968</v>
      </c>
      <c r="F561" s="855" t="s">
        <v>339</v>
      </c>
    </row>
    <row r="562" spans="1:6">
      <c r="A562" s="943">
        <v>41228</v>
      </c>
      <c r="B562" s="934">
        <v>20</v>
      </c>
      <c r="C562" s="855" t="s">
        <v>246</v>
      </c>
      <c r="D562" s="855" t="s">
        <v>378</v>
      </c>
      <c r="F562" s="855">
        <v>0</v>
      </c>
    </row>
    <row r="563" spans="1:6">
      <c r="A563" s="943">
        <v>41228</v>
      </c>
      <c r="B563" s="934">
        <v>135</v>
      </c>
      <c r="C563" s="855" t="s">
        <v>246</v>
      </c>
      <c r="D563" s="855" t="s">
        <v>769</v>
      </c>
      <c r="F563" s="855">
        <v>0</v>
      </c>
    </row>
    <row r="564" spans="1:6">
      <c r="A564" s="943">
        <v>41228</v>
      </c>
      <c r="B564" s="934">
        <v>7</v>
      </c>
      <c r="C564" s="855" t="s">
        <v>246</v>
      </c>
      <c r="D564" s="855" t="s">
        <v>976</v>
      </c>
      <c r="F564" s="855">
        <v>0</v>
      </c>
    </row>
    <row r="565" spans="1:6">
      <c r="A565" s="943">
        <v>41228</v>
      </c>
      <c r="B565" s="934">
        <v>100</v>
      </c>
      <c r="C565" s="855" t="s">
        <v>246</v>
      </c>
      <c r="D565" s="855" t="s">
        <v>292</v>
      </c>
      <c r="F565" s="855" t="s">
        <v>339</v>
      </c>
    </row>
    <row r="566" spans="1:6">
      <c r="A566" s="943">
        <v>41228</v>
      </c>
      <c r="B566" s="934">
        <v>100</v>
      </c>
      <c r="C566" s="855" t="s">
        <v>246</v>
      </c>
      <c r="D566" s="855" t="s">
        <v>940</v>
      </c>
      <c r="F566" s="855" t="s">
        <v>339</v>
      </c>
    </row>
    <row r="567" spans="1:6">
      <c r="A567" s="943">
        <v>41228</v>
      </c>
      <c r="B567" s="934">
        <v>200</v>
      </c>
      <c r="C567" s="855" t="s">
        <v>246</v>
      </c>
      <c r="D567" s="855" t="s">
        <v>450</v>
      </c>
      <c r="F567" s="855" t="s">
        <v>339</v>
      </c>
    </row>
    <row r="568" spans="1:6">
      <c r="A568" s="943">
        <v>41228</v>
      </c>
      <c r="B568" s="934">
        <v>1</v>
      </c>
      <c r="C568" s="855" t="s">
        <v>246</v>
      </c>
      <c r="D568" s="855" t="s">
        <v>927</v>
      </c>
      <c r="F568" s="855" t="s">
        <v>339</v>
      </c>
    </row>
    <row r="569" spans="1:6">
      <c r="A569" s="943">
        <v>41229</v>
      </c>
      <c r="B569" s="934">
        <v>19.78</v>
      </c>
      <c r="C569" s="855" t="s">
        <v>246</v>
      </c>
      <c r="D569" s="855" t="s">
        <v>1107</v>
      </c>
      <c r="F569" s="855">
        <v>0</v>
      </c>
    </row>
    <row r="570" spans="1:6">
      <c r="A570" s="943">
        <v>41229</v>
      </c>
      <c r="B570" s="934">
        <v>2.2000000000000002</v>
      </c>
      <c r="C570" s="855" t="s">
        <v>246</v>
      </c>
      <c r="D570" s="855" t="s">
        <v>1107</v>
      </c>
      <c r="F570" s="855">
        <v>0</v>
      </c>
    </row>
    <row r="571" spans="1:6">
      <c r="A571" s="943">
        <v>41229</v>
      </c>
      <c r="B571" s="934">
        <v>5</v>
      </c>
      <c r="C571" s="855" t="s">
        <v>246</v>
      </c>
      <c r="D571" s="855" t="s">
        <v>1108</v>
      </c>
      <c r="F571" s="855" t="s">
        <v>339</v>
      </c>
    </row>
    <row r="572" spans="1:6">
      <c r="A572" s="943">
        <v>41232</v>
      </c>
      <c r="B572" s="934">
        <v>28.8</v>
      </c>
      <c r="C572" s="855" t="s">
        <v>246</v>
      </c>
      <c r="D572" s="855" t="s">
        <v>1061</v>
      </c>
      <c r="F572" s="855">
        <v>0</v>
      </c>
    </row>
    <row r="573" spans="1:6">
      <c r="A573" s="943">
        <v>41232</v>
      </c>
      <c r="B573" s="934">
        <v>80</v>
      </c>
      <c r="C573" s="855" t="s">
        <v>246</v>
      </c>
      <c r="D573" s="855" t="s">
        <v>1044</v>
      </c>
      <c r="F573" s="855">
        <v>0</v>
      </c>
    </row>
    <row r="574" spans="1:6">
      <c r="A574" s="943">
        <v>41232</v>
      </c>
      <c r="B574" s="934">
        <v>40</v>
      </c>
      <c r="C574" s="855" t="s">
        <v>246</v>
      </c>
      <c r="D574" s="855" t="s">
        <v>400</v>
      </c>
      <c r="F574" s="855" t="s">
        <v>339</v>
      </c>
    </row>
    <row r="575" spans="1:6">
      <c r="A575" s="943">
        <v>41232</v>
      </c>
      <c r="B575" s="934">
        <v>93.98</v>
      </c>
      <c r="C575" s="855" t="s">
        <v>246</v>
      </c>
      <c r="D575" s="855" t="s">
        <v>1109</v>
      </c>
      <c r="F575" s="855">
        <v>0</v>
      </c>
    </row>
    <row r="576" spans="1:6">
      <c r="A576" s="943">
        <v>41233</v>
      </c>
      <c r="B576" s="934">
        <v>10</v>
      </c>
      <c r="C576" s="855" t="s">
        <v>246</v>
      </c>
      <c r="D576" s="855" t="s">
        <v>436</v>
      </c>
      <c r="F576" s="855">
        <v>0</v>
      </c>
    </row>
    <row r="577" spans="1:6">
      <c r="A577" s="943">
        <v>41234</v>
      </c>
      <c r="B577" s="934">
        <v>40</v>
      </c>
      <c r="C577" s="855" t="s">
        <v>246</v>
      </c>
      <c r="D577" s="855" t="s">
        <v>261</v>
      </c>
      <c r="F577" s="855" t="s">
        <v>339</v>
      </c>
    </row>
    <row r="578" spans="1:6">
      <c r="A578" s="943">
        <v>41234</v>
      </c>
      <c r="B578" s="934">
        <v>12</v>
      </c>
      <c r="C578" s="855" t="s">
        <v>246</v>
      </c>
      <c r="D578" s="855" t="s">
        <v>294</v>
      </c>
      <c r="F578" s="855" t="s">
        <v>339</v>
      </c>
    </row>
    <row r="579" spans="1:6">
      <c r="A579" s="943">
        <v>41234</v>
      </c>
      <c r="B579" s="934">
        <v>152</v>
      </c>
      <c r="C579" s="855" t="s">
        <v>246</v>
      </c>
      <c r="D579" s="855" t="s">
        <v>355</v>
      </c>
      <c r="F579" s="855" t="s">
        <v>339</v>
      </c>
    </row>
    <row r="580" spans="1:6">
      <c r="A580" s="943">
        <v>41234</v>
      </c>
      <c r="B580" s="934">
        <v>5</v>
      </c>
      <c r="C580" s="855" t="s">
        <v>246</v>
      </c>
      <c r="D580" s="855" t="s">
        <v>773</v>
      </c>
      <c r="F580" s="855">
        <v>0</v>
      </c>
    </row>
    <row r="581" spans="1:6">
      <c r="A581" s="943">
        <v>41235</v>
      </c>
      <c r="B581" s="934">
        <v>100</v>
      </c>
      <c r="C581" s="855" t="s">
        <v>1087</v>
      </c>
      <c r="D581" s="855" t="s">
        <v>1093</v>
      </c>
      <c r="F581" s="855">
        <v>0</v>
      </c>
    </row>
    <row r="582" spans="1:6">
      <c r="A582" s="943">
        <v>41235</v>
      </c>
      <c r="B582" s="934">
        <v>327</v>
      </c>
      <c r="C582" s="855" t="s">
        <v>246</v>
      </c>
      <c r="D582" s="855" t="s">
        <v>355</v>
      </c>
      <c r="F582" s="855" t="s">
        <v>339</v>
      </c>
    </row>
    <row r="583" spans="1:6">
      <c r="A583" s="943">
        <v>41236</v>
      </c>
      <c r="B583" s="934">
        <v>5</v>
      </c>
      <c r="C583" s="855" t="s">
        <v>246</v>
      </c>
      <c r="D583" s="855" t="s">
        <v>795</v>
      </c>
      <c r="F583" s="855" t="s">
        <v>339</v>
      </c>
    </row>
    <row r="584" spans="1:6">
      <c r="A584" s="943">
        <v>41239</v>
      </c>
      <c r="B584" s="934">
        <v>15</v>
      </c>
      <c r="C584" s="855" t="s">
        <v>246</v>
      </c>
      <c r="D584" s="855" t="s">
        <v>858</v>
      </c>
      <c r="F584" s="855" t="s">
        <v>339</v>
      </c>
    </row>
    <row r="585" spans="1:6">
      <c r="A585" s="943">
        <v>41239</v>
      </c>
      <c r="B585" s="934">
        <v>100000</v>
      </c>
      <c r="C585" s="855" t="s">
        <v>246</v>
      </c>
      <c r="D585" s="855" t="s">
        <v>1110</v>
      </c>
      <c r="F585" s="855">
        <v>0</v>
      </c>
    </row>
    <row r="586" spans="1:6">
      <c r="A586" s="943">
        <v>41239</v>
      </c>
      <c r="B586" s="934">
        <v>75</v>
      </c>
      <c r="C586" s="855" t="s">
        <v>246</v>
      </c>
      <c r="D586" s="855" t="s">
        <v>364</v>
      </c>
      <c r="F586" s="855" t="s">
        <v>339</v>
      </c>
    </row>
    <row r="587" spans="1:6">
      <c r="A587" s="943">
        <v>41239</v>
      </c>
      <c r="B587" s="934">
        <v>3</v>
      </c>
      <c r="C587" s="855" t="s">
        <v>246</v>
      </c>
      <c r="D587" s="855" t="s">
        <v>324</v>
      </c>
      <c r="F587" s="855" t="s">
        <v>339</v>
      </c>
    </row>
    <row r="588" spans="1:6">
      <c r="A588" s="943">
        <v>41239</v>
      </c>
      <c r="B588" s="934">
        <v>10</v>
      </c>
      <c r="C588" s="855" t="s">
        <v>246</v>
      </c>
      <c r="D588" s="855" t="s">
        <v>302</v>
      </c>
      <c r="F588" s="855">
        <v>0</v>
      </c>
    </row>
    <row r="589" spans="1:6">
      <c r="A589" s="943">
        <v>41239</v>
      </c>
      <c r="B589" s="934">
        <v>3</v>
      </c>
      <c r="C589" s="855" t="s">
        <v>246</v>
      </c>
      <c r="D589" s="855" t="s">
        <v>324</v>
      </c>
      <c r="F589" s="855" t="s">
        <v>339</v>
      </c>
    </row>
    <row r="590" spans="1:6">
      <c r="A590" s="943">
        <v>41239</v>
      </c>
      <c r="B590" s="934">
        <v>49.35</v>
      </c>
      <c r="C590" s="855" t="s">
        <v>246</v>
      </c>
      <c r="D590" s="855" t="s">
        <v>1111</v>
      </c>
      <c r="F590" s="855">
        <v>0</v>
      </c>
    </row>
    <row r="591" spans="1:6">
      <c r="A591" s="943">
        <v>41240</v>
      </c>
      <c r="B591" s="934">
        <v>1404.4</v>
      </c>
      <c r="C591" s="855" t="s">
        <v>1087</v>
      </c>
      <c r="D591" s="855" t="s">
        <v>269</v>
      </c>
      <c r="F591" s="855">
        <v>0</v>
      </c>
    </row>
    <row r="592" spans="1:6">
      <c r="A592" s="943">
        <v>41240</v>
      </c>
      <c r="B592" s="934">
        <v>50</v>
      </c>
      <c r="C592" s="855" t="s">
        <v>246</v>
      </c>
      <c r="D592" s="855" t="s">
        <v>1017</v>
      </c>
      <c r="F592" s="855" t="s">
        <v>339</v>
      </c>
    </row>
    <row r="593" spans="1:6">
      <c r="A593" s="943">
        <v>41241</v>
      </c>
      <c r="B593" s="934">
        <v>365</v>
      </c>
      <c r="C593" s="855">
        <v>103537</v>
      </c>
      <c r="D593" s="855" t="s">
        <v>1095</v>
      </c>
      <c r="F593" s="855">
        <v>0</v>
      </c>
    </row>
    <row r="594" spans="1:6">
      <c r="A594" s="943">
        <v>41241</v>
      </c>
      <c r="B594" s="934">
        <v>170</v>
      </c>
      <c r="C594" s="855" t="s">
        <v>246</v>
      </c>
      <c r="D594" s="855" t="s">
        <v>798</v>
      </c>
      <c r="F594" s="855" t="s">
        <v>339</v>
      </c>
    </row>
    <row r="595" spans="1:6">
      <c r="A595" s="943">
        <v>41241</v>
      </c>
      <c r="B595" s="934">
        <v>3</v>
      </c>
      <c r="C595" s="855" t="s">
        <v>246</v>
      </c>
      <c r="D595" s="855" t="s">
        <v>1004</v>
      </c>
      <c r="F595" s="855">
        <v>0</v>
      </c>
    </row>
    <row r="596" spans="1:6">
      <c r="A596" s="943">
        <v>41241</v>
      </c>
      <c r="B596" s="934">
        <v>80</v>
      </c>
      <c r="C596" s="855" t="s">
        <v>246</v>
      </c>
      <c r="D596" s="855" t="s">
        <v>330</v>
      </c>
      <c r="F596" s="855" t="s">
        <v>339</v>
      </c>
    </row>
    <row r="597" spans="1:6">
      <c r="A597" s="943">
        <v>41242</v>
      </c>
      <c r="B597" s="934">
        <v>8.4</v>
      </c>
      <c r="C597" s="855" t="s">
        <v>1087</v>
      </c>
      <c r="D597" s="855" t="s">
        <v>1112</v>
      </c>
      <c r="F597" s="855">
        <v>0</v>
      </c>
    </row>
    <row r="598" spans="1:6">
      <c r="A598" s="943">
        <v>41243</v>
      </c>
      <c r="B598" s="934">
        <v>397.04</v>
      </c>
      <c r="C598" s="855" t="s">
        <v>246</v>
      </c>
      <c r="D598" s="855" t="s">
        <v>1061</v>
      </c>
      <c r="F598" s="855">
        <v>0</v>
      </c>
    </row>
    <row r="599" spans="1:6">
      <c r="A599" s="943">
        <v>41243</v>
      </c>
      <c r="B599" s="934">
        <v>25</v>
      </c>
      <c r="C599" s="855" t="s">
        <v>246</v>
      </c>
      <c r="D599" s="855" t="s">
        <v>1061</v>
      </c>
      <c r="F599" s="855">
        <v>0</v>
      </c>
    </row>
    <row r="600" spans="1:6">
      <c r="A600" s="943">
        <v>41243</v>
      </c>
      <c r="B600" s="934">
        <v>25</v>
      </c>
      <c r="C600" s="855" t="s">
        <v>246</v>
      </c>
      <c r="D600" s="855" t="s">
        <v>762</v>
      </c>
      <c r="F600" s="855" t="s">
        <v>339</v>
      </c>
    </row>
    <row r="601" spans="1:6">
      <c r="A601" s="943">
        <v>41243</v>
      </c>
      <c r="B601" s="934">
        <v>200</v>
      </c>
      <c r="C601" s="855" t="s">
        <v>246</v>
      </c>
      <c r="D601" s="855" t="s">
        <v>348</v>
      </c>
      <c r="F601" s="855" t="s">
        <v>339</v>
      </c>
    </row>
    <row r="602" spans="1:6">
      <c r="A602" s="943">
        <v>41243</v>
      </c>
      <c r="B602" s="934">
        <v>180</v>
      </c>
      <c r="C602" s="855" t="s">
        <v>246</v>
      </c>
      <c r="D602" s="855" t="s">
        <v>287</v>
      </c>
      <c r="F602" s="855" t="s">
        <v>339</v>
      </c>
    </row>
    <row r="603" spans="1:6">
      <c r="A603" s="943">
        <v>41246</v>
      </c>
      <c r="B603" s="934">
        <v>25</v>
      </c>
      <c r="C603" s="855" t="s">
        <v>246</v>
      </c>
      <c r="D603" s="855" t="s">
        <v>379</v>
      </c>
      <c r="F603" s="855" t="s">
        <v>339</v>
      </c>
    </row>
    <row r="604" spans="1:6">
      <c r="A604" s="943">
        <v>41246</v>
      </c>
      <c r="B604" s="934">
        <v>25</v>
      </c>
      <c r="C604" s="855" t="s">
        <v>246</v>
      </c>
      <c r="D604" s="855" t="s">
        <v>337</v>
      </c>
      <c r="F604" s="855">
        <v>0</v>
      </c>
    </row>
    <row r="605" spans="1:6">
      <c r="A605" s="943">
        <v>41246</v>
      </c>
      <c r="B605" s="934">
        <v>100</v>
      </c>
      <c r="C605" s="855" t="s">
        <v>246</v>
      </c>
      <c r="D605" s="855" t="s">
        <v>267</v>
      </c>
      <c r="F605" s="855">
        <v>0</v>
      </c>
    </row>
    <row r="606" spans="1:6">
      <c r="A606" s="943">
        <v>41246</v>
      </c>
      <c r="B606" s="934">
        <v>40</v>
      </c>
      <c r="C606" s="855" t="s">
        <v>246</v>
      </c>
      <c r="D606" s="855" t="s">
        <v>774</v>
      </c>
      <c r="F606" s="855" t="s">
        <v>339</v>
      </c>
    </row>
    <row r="607" spans="1:6">
      <c r="A607" s="943">
        <v>41246</v>
      </c>
      <c r="B607" s="934">
        <v>10</v>
      </c>
      <c r="C607" s="855" t="s">
        <v>246</v>
      </c>
      <c r="D607" s="855" t="s">
        <v>791</v>
      </c>
      <c r="F607" s="855" t="s">
        <v>339</v>
      </c>
    </row>
    <row r="608" spans="1:6">
      <c r="A608" s="943">
        <v>41246</v>
      </c>
      <c r="B608" s="934">
        <v>10</v>
      </c>
      <c r="C608" s="855" t="s">
        <v>246</v>
      </c>
      <c r="D608" s="855" t="s">
        <v>338</v>
      </c>
      <c r="F608" s="855" t="s">
        <v>339</v>
      </c>
    </row>
    <row r="609" spans="1:6">
      <c r="A609" s="943">
        <v>41246</v>
      </c>
      <c r="B609" s="934">
        <v>2</v>
      </c>
      <c r="C609" s="855" t="s">
        <v>246</v>
      </c>
      <c r="D609" s="855" t="s">
        <v>800</v>
      </c>
      <c r="F609" s="855" t="s">
        <v>339</v>
      </c>
    </row>
    <row r="610" spans="1:6">
      <c r="A610" s="943">
        <v>41246</v>
      </c>
      <c r="B610" s="934">
        <v>10</v>
      </c>
      <c r="C610" s="855" t="s">
        <v>246</v>
      </c>
      <c r="D610" s="855" t="s">
        <v>955</v>
      </c>
      <c r="F610" s="855">
        <v>0</v>
      </c>
    </row>
    <row r="611" spans="1:6">
      <c r="A611" s="943">
        <v>41246</v>
      </c>
      <c r="B611" s="934">
        <v>200</v>
      </c>
      <c r="C611" s="855" t="s">
        <v>246</v>
      </c>
      <c r="D611" s="855" t="s">
        <v>911</v>
      </c>
      <c r="F611" s="855">
        <v>0</v>
      </c>
    </row>
    <row r="612" spans="1:6">
      <c r="A612" s="943">
        <v>41246</v>
      </c>
      <c r="B612" s="934">
        <v>15</v>
      </c>
      <c r="C612" s="855" t="s">
        <v>246</v>
      </c>
      <c r="D612" s="855" t="s">
        <v>912</v>
      </c>
      <c r="F612" s="855">
        <v>0</v>
      </c>
    </row>
    <row r="613" spans="1:6">
      <c r="A613" s="943">
        <v>41246</v>
      </c>
      <c r="B613" s="934">
        <v>50</v>
      </c>
      <c r="C613" s="855" t="s">
        <v>246</v>
      </c>
      <c r="D613" s="855" t="s">
        <v>997</v>
      </c>
      <c r="F613" s="855" t="s">
        <v>339</v>
      </c>
    </row>
    <row r="614" spans="1:6">
      <c r="A614" s="943">
        <v>41246</v>
      </c>
      <c r="B614" s="934">
        <v>10</v>
      </c>
      <c r="C614" s="855" t="s">
        <v>246</v>
      </c>
      <c r="D614" s="855" t="s">
        <v>1063</v>
      </c>
      <c r="F614" s="855">
        <v>0</v>
      </c>
    </row>
    <row r="615" spans="1:6">
      <c r="A615" s="943">
        <v>41246</v>
      </c>
      <c r="B615" s="934">
        <v>30</v>
      </c>
      <c r="C615" s="855" t="s">
        <v>246</v>
      </c>
      <c r="D615" s="855" t="s">
        <v>424</v>
      </c>
      <c r="F615" s="855" t="s">
        <v>339</v>
      </c>
    </row>
    <row r="616" spans="1:6">
      <c r="A616" s="943">
        <v>41246</v>
      </c>
      <c r="B616" s="934">
        <v>10</v>
      </c>
      <c r="C616" s="855" t="s">
        <v>246</v>
      </c>
      <c r="D616" s="855" t="s">
        <v>1056</v>
      </c>
      <c r="F616" s="855" t="s">
        <v>339</v>
      </c>
    </row>
    <row r="617" spans="1:6">
      <c r="A617" s="943">
        <v>41246</v>
      </c>
      <c r="B617" s="934">
        <v>120</v>
      </c>
      <c r="C617" s="855" t="s">
        <v>246</v>
      </c>
      <c r="D617" s="855" t="s">
        <v>928</v>
      </c>
      <c r="F617" s="855" t="s">
        <v>339</v>
      </c>
    </row>
    <row r="618" spans="1:6">
      <c r="A618" s="943">
        <v>41246</v>
      </c>
      <c r="B618" s="934">
        <v>10</v>
      </c>
      <c r="C618" s="855" t="s">
        <v>246</v>
      </c>
      <c r="D618" s="855" t="s">
        <v>367</v>
      </c>
      <c r="F618" s="855" t="s">
        <v>339</v>
      </c>
    </row>
    <row r="619" spans="1:6">
      <c r="A619" s="943">
        <v>41246</v>
      </c>
      <c r="B619" s="934">
        <v>15</v>
      </c>
      <c r="C619" s="855" t="s">
        <v>246</v>
      </c>
      <c r="D619" s="855" t="s">
        <v>934</v>
      </c>
      <c r="F619" s="855">
        <v>0</v>
      </c>
    </row>
    <row r="620" spans="1:6">
      <c r="A620" s="943">
        <v>41246</v>
      </c>
      <c r="B620" s="934">
        <v>20</v>
      </c>
      <c r="C620" s="855" t="s">
        <v>246</v>
      </c>
      <c r="D620" s="855" t="s">
        <v>342</v>
      </c>
      <c r="F620" s="855" t="s">
        <v>339</v>
      </c>
    </row>
    <row r="621" spans="1:6">
      <c r="A621" s="943">
        <v>41246</v>
      </c>
      <c r="B621" s="934">
        <v>10</v>
      </c>
      <c r="C621" s="855" t="s">
        <v>246</v>
      </c>
      <c r="D621" s="855" t="s">
        <v>388</v>
      </c>
      <c r="F621" s="855" t="s">
        <v>339</v>
      </c>
    </row>
    <row r="622" spans="1:6">
      <c r="A622" s="943">
        <v>41246</v>
      </c>
      <c r="B622" s="934">
        <v>75</v>
      </c>
      <c r="C622" s="855" t="s">
        <v>246</v>
      </c>
      <c r="D622" s="855" t="s">
        <v>308</v>
      </c>
      <c r="F622" s="855" t="s">
        <v>339</v>
      </c>
    </row>
    <row r="623" spans="1:6">
      <c r="A623" s="943">
        <v>41246</v>
      </c>
      <c r="B623" s="934">
        <v>10</v>
      </c>
      <c r="C623" s="855" t="s">
        <v>246</v>
      </c>
      <c r="D623" s="855" t="s">
        <v>993</v>
      </c>
      <c r="F623" s="855" t="s">
        <v>339</v>
      </c>
    </row>
    <row r="624" spans="1:6">
      <c r="A624" s="943">
        <v>41246</v>
      </c>
      <c r="B624" s="934">
        <v>50</v>
      </c>
      <c r="C624" s="855" t="s">
        <v>246</v>
      </c>
      <c r="D624" s="855" t="s">
        <v>776</v>
      </c>
      <c r="F624" s="855" t="s">
        <v>339</v>
      </c>
    </row>
    <row r="625" spans="1:6">
      <c r="A625" s="943">
        <v>41246</v>
      </c>
      <c r="B625" s="934">
        <v>15</v>
      </c>
      <c r="C625" s="855" t="s">
        <v>246</v>
      </c>
      <c r="D625" s="855" t="s">
        <v>248</v>
      </c>
      <c r="F625" s="855">
        <v>0</v>
      </c>
    </row>
    <row r="626" spans="1:6">
      <c r="A626" s="943">
        <v>41246</v>
      </c>
      <c r="B626" s="934">
        <v>75</v>
      </c>
      <c r="C626" s="855" t="s">
        <v>246</v>
      </c>
      <c r="D626" s="855" t="s">
        <v>1003</v>
      </c>
      <c r="F626" s="855">
        <v>0</v>
      </c>
    </row>
    <row r="627" spans="1:6">
      <c r="A627" s="943">
        <v>41246</v>
      </c>
      <c r="B627" s="934">
        <v>10</v>
      </c>
      <c r="C627" s="855" t="s">
        <v>246</v>
      </c>
      <c r="D627" s="855" t="s">
        <v>1005</v>
      </c>
      <c r="F627" s="855" t="s">
        <v>339</v>
      </c>
    </row>
    <row r="628" spans="1:6">
      <c r="A628" s="943">
        <v>41246</v>
      </c>
      <c r="B628" s="934">
        <v>15</v>
      </c>
      <c r="C628" s="855" t="s">
        <v>246</v>
      </c>
      <c r="D628" s="855" t="s">
        <v>999</v>
      </c>
      <c r="F628" s="855" t="s">
        <v>339</v>
      </c>
    </row>
    <row r="629" spans="1:6">
      <c r="A629" s="943">
        <v>41246</v>
      </c>
      <c r="B629" s="934">
        <v>30</v>
      </c>
      <c r="C629" s="855" t="s">
        <v>246</v>
      </c>
      <c r="D629" s="855" t="s">
        <v>1069</v>
      </c>
      <c r="F629" s="855">
        <v>0</v>
      </c>
    </row>
    <row r="630" spans="1:6">
      <c r="A630" s="943">
        <v>41246</v>
      </c>
      <c r="B630" s="934">
        <v>10</v>
      </c>
      <c r="C630" s="855" t="s">
        <v>246</v>
      </c>
      <c r="D630" s="855" t="s">
        <v>1040</v>
      </c>
      <c r="F630" s="855" t="s">
        <v>339</v>
      </c>
    </row>
    <row r="631" spans="1:6">
      <c r="A631" s="943">
        <v>41246</v>
      </c>
      <c r="B631" s="934">
        <v>5</v>
      </c>
      <c r="C631" s="855" t="s">
        <v>246</v>
      </c>
      <c r="D631" s="855" t="s">
        <v>1029</v>
      </c>
      <c r="F631" s="855" t="s">
        <v>339</v>
      </c>
    </row>
    <row r="632" spans="1:6">
      <c r="A632" s="943">
        <v>41246</v>
      </c>
      <c r="B632" s="934">
        <v>30</v>
      </c>
      <c r="C632" s="855" t="s">
        <v>246</v>
      </c>
      <c r="D632" s="855" t="s">
        <v>792</v>
      </c>
      <c r="F632" s="855" t="s">
        <v>339</v>
      </c>
    </row>
    <row r="633" spans="1:6">
      <c r="A633" s="943">
        <v>41246</v>
      </c>
      <c r="B633" s="934">
        <v>180</v>
      </c>
      <c r="C633" s="855" t="s">
        <v>246</v>
      </c>
      <c r="D633" s="855" t="s">
        <v>783</v>
      </c>
      <c r="F633" s="855">
        <v>0</v>
      </c>
    </row>
    <row r="634" spans="1:6">
      <c r="A634" s="943">
        <v>41246</v>
      </c>
      <c r="B634" s="934">
        <v>10</v>
      </c>
      <c r="C634" s="855" t="s">
        <v>246</v>
      </c>
      <c r="D634" s="855" t="s">
        <v>994</v>
      </c>
      <c r="F634" s="855" t="s">
        <v>339</v>
      </c>
    </row>
    <row r="635" spans="1:6">
      <c r="A635" s="943">
        <v>41246</v>
      </c>
      <c r="B635" s="934">
        <v>50</v>
      </c>
      <c r="C635" s="855" t="s">
        <v>246</v>
      </c>
      <c r="D635" s="855" t="s">
        <v>250</v>
      </c>
      <c r="F635" s="855">
        <v>0</v>
      </c>
    </row>
    <row r="636" spans="1:6">
      <c r="A636" s="943">
        <v>41246</v>
      </c>
      <c r="B636" s="934">
        <v>25</v>
      </c>
      <c r="C636" s="855" t="s">
        <v>246</v>
      </c>
      <c r="D636" s="855" t="s">
        <v>995</v>
      </c>
      <c r="F636" s="855" t="s">
        <v>339</v>
      </c>
    </row>
    <row r="637" spans="1:6">
      <c r="A637" s="943">
        <v>41246</v>
      </c>
      <c r="B637" s="934">
        <v>20</v>
      </c>
      <c r="C637" s="855" t="s">
        <v>246</v>
      </c>
      <c r="D637" s="855" t="s">
        <v>254</v>
      </c>
      <c r="F637" s="855" t="s">
        <v>339</v>
      </c>
    </row>
    <row r="638" spans="1:6">
      <c r="A638" s="943">
        <v>41246</v>
      </c>
      <c r="B638" s="934">
        <v>10</v>
      </c>
      <c r="C638" s="855" t="s">
        <v>246</v>
      </c>
      <c r="D638" s="855" t="s">
        <v>369</v>
      </c>
      <c r="F638" s="855">
        <v>0</v>
      </c>
    </row>
    <row r="639" spans="1:6">
      <c r="A639" s="943">
        <v>41246</v>
      </c>
      <c r="B639" s="934">
        <v>20</v>
      </c>
      <c r="C639" s="855" t="s">
        <v>246</v>
      </c>
      <c r="D639" s="855" t="s">
        <v>389</v>
      </c>
      <c r="F639" s="855">
        <v>0</v>
      </c>
    </row>
    <row r="640" spans="1:6">
      <c r="A640" s="943">
        <v>41246</v>
      </c>
      <c r="B640" s="934">
        <v>261</v>
      </c>
      <c r="C640" s="855" t="s">
        <v>246</v>
      </c>
      <c r="D640" s="855" t="s">
        <v>344</v>
      </c>
      <c r="F640" s="855" t="s">
        <v>339</v>
      </c>
    </row>
    <row r="641" spans="1:6">
      <c r="A641" s="943">
        <v>41246</v>
      </c>
      <c r="B641" s="934">
        <v>10</v>
      </c>
      <c r="C641" s="855" t="s">
        <v>246</v>
      </c>
      <c r="D641" s="855" t="s">
        <v>1001</v>
      </c>
      <c r="F641" s="855" t="s">
        <v>339</v>
      </c>
    </row>
    <row r="642" spans="1:6">
      <c r="A642" s="943">
        <v>41246</v>
      </c>
      <c r="B642" s="934">
        <v>10</v>
      </c>
      <c r="C642" s="855" t="s">
        <v>246</v>
      </c>
      <c r="D642" s="855" t="s">
        <v>317</v>
      </c>
      <c r="F642" s="855" t="s">
        <v>339</v>
      </c>
    </row>
    <row r="643" spans="1:6">
      <c r="A643" s="943">
        <v>41246</v>
      </c>
      <c r="B643" s="934">
        <v>5</v>
      </c>
      <c r="C643" s="855" t="s">
        <v>246</v>
      </c>
      <c r="D643" s="855" t="s">
        <v>755</v>
      </c>
      <c r="F643" s="855" t="s">
        <v>339</v>
      </c>
    </row>
    <row r="644" spans="1:6">
      <c r="A644" s="943">
        <v>41246</v>
      </c>
      <c r="B644" s="934">
        <v>15</v>
      </c>
      <c r="C644" s="855" t="s">
        <v>246</v>
      </c>
      <c r="D644" s="855" t="s">
        <v>753</v>
      </c>
      <c r="F644" s="855" t="s">
        <v>339</v>
      </c>
    </row>
    <row r="645" spans="1:6">
      <c r="A645" s="943">
        <v>41246</v>
      </c>
      <c r="B645" s="934">
        <v>12.5</v>
      </c>
      <c r="C645" s="855" t="s">
        <v>246</v>
      </c>
      <c r="D645" s="855" t="s">
        <v>913</v>
      </c>
      <c r="F645" s="855" t="s">
        <v>339</v>
      </c>
    </row>
    <row r="646" spans="1:6">
      <c r="A646" s="943">
        <v>41246</v>
      </c>
      <c r="B646" s="934">
        <v>20</v>
      </c>
      <c r="C646" s="855" t="s">
        <v>246</v>
      </c>
      <c r="D646" s="855" t="s">
        <v>952</v>
      </c>
      <c r="F646" s="855" t="s">
        <v>339</v>
      </c>
    </row>
    <row r="647" spans="1:6">
      <c r="A647" s="943">
        <v>41246</v>
      </c>
      <c r="B647" s="934">
        <v>50</v>
      </c>
      <c r="C647" s="855" t="s">
        <v>246</v>
      </c>
      <c r="D647" s="855" t="s">
        <v>252</v>
      </c>
      <c r="F647" s="855" t="s">
        <v>339</v>
      </c>
    </row>
    <row r="648" spans="1:6">
      <c r="A648" s="943">
        <v>41246</v>
      </c>
      <c r="B648" s="934">
        <v>45</v>
      </c>
      <c r="C648" s="855" t="s">
        <v>246</v>
      </c>
      <c r="D648" s="855" t="s">
        <v>784</v>
      </c>
      <c r="F648" s="855" t="s">
        <v>339</v>
      </c>
    </row>
    <row r="649" spans="1:6">
      <c r="A649" s="943">
        <v>41246</v>
      </c>
      <c r="B649" s="934">
        <v>30</v>
      </c>
      <c r="C649" s="855" t="s">
        <v>246</v>
      </c>
      <c r="D649" s="855" t="s">
        <v>751</v>
      </c>
      <c r="F649" s="855" t="s">
        <v>339</v>
      </c>
    </row>
    <row r="650" spans="1:6">
      <c r="A650" s="943">
        <v>41246</v>
      </c>
      <c r="B650" s="934">
        <v>20</v>
      </c>
      <c r="C650" s="855" t="s">
        <v>246</v>
      </c>
      <c r="D650" s="855" t="s">
        <v>1028</v>
      </c>
      <c r="F650" s="855" t="s">
        <v>339</v>
      </c>
    </row>
    <row r="651" spans="1:6">
      <c r="A651" s="943">
        <v>41246</v>
      </c>
      <c r="B651" s="934">
        <v>25</v>
      </c>
      <c r="C651" s="855" t="s">
        <v>246</v>
      </c>
      <c r="D651" s="855" t="s">
        <v>1070</v>
      </c>
      <c r="F651" s="855" t="s">
        <v>339</v>
      </c>
    </row>
    <row r="652" spans="1:6">
      <c r="A652" s="943">
        <v>41246</v>
      </c>
      <c r="B652" s="934">
        <v>15</v>
      </c>
      <c r="C652" s="855" t="s">
        <v>246</v>
      </c>
      <c r="D652" s="855" t="s">
        <v>280</v>
      </c>
      <c r="F652" s="855" t="s">
        <v>339</v>
      </c>
    </row>
    <row r="653" spans="1:6">
      <c r="A653" s="943">
        <v>41246</v>
      </c>
      <c r="B653" s="934">
        <v>10</v>
      </c>
      <c r="C653" s="855" t="s">
        <v>246</v>
      </c>
      <c r="D653" s="855" t="s">
        <v>371</v>
      </c>
      <c r="F653" s="855" t="s">
        <v>339</v>
      </c>
    </row>
    <row r="654" spans="1:6">
      <c r="A654" s="943">
        <v>41246</v>
      </c>
      <c r="B654" s="934">
        <v>1965.24</v>
      </c>
      <c r="C654" s="855" t="s">
        <v>246</v>
      </c>
      <c r="D654" s="855" t="s">
        <v>422</v>
      </c>
      <c r="F654" s="855">
        <v>0</v>
      </c>
    </row>
    <row r="655" spans="1:6">
      <c r="A655" s="943">
        <v>41246</v>
      </c>
      <c r="B655" s="934">
        <v>10</v>
      </c>
      <c r="C655" s="855" t="s">
        <v>246</v>
      </c>
      <c r="D655" s="855" t="s">
        <v>996</v>
      </c>
      <c r="F655" s="855">
        <v>0</v>
      </c>
    </row>
    <row r="656" spans="1:6">
      <c r="A656" s="943">
        <v>41246</v>
      </c>
      <c r="B656" s="934">
        <v>5</v>
      </c>
      <c r="C656" s="855" t="s">
        <v>246</v>
      </c>
      <c r="D656" s="855" t="s">
        <v>777</v>
      </c>
      <c r="F656" s="855" t="s">
        <v>339</v>
      </c>
    </row>
    <row r="657" spans="1:6">
      <c r="A657" s="943">
        <v>41246</v>
      </c>
      <c r="B657" s="934">
        <v>300</v>
      </c>
      <c r="C657" s="855" t="s">
        <v>246</v>
      </c>
      <c r="D657" s="855" t="s">
        <v>778</v>
      </c>
      <c r="F657" s="855" t="s">
        <v>339</v>
      </c>
    </row>
    <row r="658" spans="1:6">
      <c r="A658" s="943">
        <v>41246</v>
      </c>
      <c r="B658" s="934">
        <v>20</v>
      </c>
      <c r="C658" s="855" t="s">
        <v>246</v>
      </c>
      <c r="D658" s="855" t="s">
        <v>787</v>
      </c>
      <c r="F658" s="855" t="s">
        <v>339</v>
      </c>
    </row>
    <row r="659" spans="1:6">
      <c r="A659" s="943">
        <v>41246</v>
      </c>
      <c r="B659" s="934">
        <v>10</v>
      </c>
      <c r="C659" s="855" t="s">
        <v>246</v>
      </c>
      <c r="D659" s="855" t="s">
        <v>951</v>
      </c>
      <c r="F659" s="855" t="s">
        <v>339</v>
      </c>
    </row>
    <row r="660" spans="1:6">
      <c r="A660" s="943">
        <v>41246</v>
      </c>
      <c r="B660" s="934">
        <v>25</v>
      </c>
      <c r="C660" s="855" t="s">
        <v>246</v>
      </c>
      <c r="D660" s="855" t="s">
        <v>780</v>
      </c>
      <c r="F660" s="855" t="s">
        <v>339</v>
      </c>
    </row>
    <row r="661" spans="1:6">
      <c r="A661" s="943">
        <v>41246</v>
      </c>
      <c r="B661" s="934">
        <v>3</v>
      </c>
      <c r="C661" s="855" t="s">
        <v>246</v>
      </c>
      <c r="D661" s="855" t="s">
        <v>426</v>
      </c>
      <c r="F661" s="855">
        <v>0</v>
      </c>
    </row>
    <row r="662" spans="1:6">
      <c r="A662" s="943">
        <v>41246</v>
      </c>
      <c r="B662" s="934">
        <v>50</v>
      </c>
      <c r="C662" s="855" t="s">
        <v>246</v>
      </c>
      <c r="D662" s="855" t="s">
        <v>1105</v>
      </c>
      <c r="F662" s="855" t="s">
        <v>339</v>
      </c>
    </row>
    <row r="663" spans="1:6">
      <c r="A663" s="943">
        <v>41246</v>
      </c>
      <c r="B663" s="934">
        <v>50</v>
      </c>
      <c r="C663" s="855" t="s">
        <v>246</v>
      </c>
      <c r="D663" s="855" t="s">
        <v>998</v>
      </c>
      <c r="F663" s="855" t="s">
        <v>339</v>
      </c>
    </row>
    <row r="664" spans="1:6">
      <c r="A664" s="943">
        <v>41246</v>
      </c>
      <c r="B664" s="934">
        <v>25</v>
      </c>
      <c r="C664" s="855" t="s">
        <v>246</v>
      </c>
      <c r="D664" s="855" t="s">
        <v>402</v>
      </c>
      <c r="F664" s="855">
        <v>0</v>
      </c>
    </row>
    <row r="665" spans="1:6">
      <c r="A665" s="943">
        <v>41246</v>
      </c>
      <c r="B665" s="934">
        <v>10</v>
      </c>
      <c r="C665" s="855" t="s">
        <v>246</v>
      </c>
      <c r="D665" s="855" t="s">
        <v>772</v>
      </c>
      <c r="F665" s="855" t="s">
        <v>339</v>
      </c>
    </row>
    <row r="666" spans="1:6">
      <c r="A666" s="943">
        <v>41246</v>
      </c>
      <c r="B666" s="934">
        <v>10</v>
      </c>
      <c r="C666" s="855" t="s">
        <v>246</v>
      </c>
      <c r="D666" s="855" t="s">
        <v>1027</v>
      </c>
      <c r="F666" s="855" t="s">
        <v>339</v>
      </c>
    </row>
    <row r="667" spans="1:6">
      <c r="A667" s="943">
        <v>41246</v>
      </c>
      <c r="B667" s="934">
        <v>50</v>
      </c>
      <c r="C667" s="855" t="s">
        <v>246</v>
      </c>
      <c r="D667" s="855" t="s">
        <v>754</v>
      </c>
      <c r="F667" s="855" t="s">
        <v>339</v>
      </c>
    </row>
    <row r="668" spans="1:6">
      <c r="A668" s="943">
        <v>41246</v>
      </c>
      <c r="B668" s="934">
        <v>10</v>
      </c>
      <c r="C668" s="855" t="s">
        <v>246</v>
      </c>
      <c r="D668" s="855" t="s">
        <v>781</v>
      </c>
      <c r="F668" s="855" t="s">
        <v>339</v>
      </c>
    </row>
    <row r="669" spans="1:6">
      <c r="A669" s="943">
        <v>41246</v>
      </c>
      <c r="B669" s="934">
        <v>5</v>
      </c>
      <c r="C669" s="855" t="s">
        <v>246</v>
      </c>
      <c r="D669" s="855" t="s">
        <v>1113</v>
      </c>
      <c r="F669" s="855" t="s">
        <v>339</v>
      </c>
    </row>
    <row r="670" spans="1:6">
      <c r="A670" s="943">
        <v>41246</v>
      </c>
      <c r="B670" s="934">
        <v>30</v>
      </c>
      <c r="C670" s="855" t="s">
        <v>246</v>
      </c>
      <c r="D670" s="855" t="s">
        <v>1062</v>
      </c>
      <c r="F670" s="855">
        <v>0</v>
      </c>
    </row>
    <row r="671" spans="1:6">
      <c r="A671" s="943">
        <v>41246</v>
      </c>
      <c r="B671" s="934">
        <v>44.46</v>
      </c>
      <c r="C671" s="855" t="s">
        <v>246</v>
      </c>
      <c r="D671" s="855" t="s">
        <v>1114</v>
      </c>
      <c r="F671" s="855">
        <v>0</v>
      </c>
    </row>
    <row r="672" spans="1:6">
      <c r="A672" s="943">
        <v>41247</v>
      </c>
      <c r="B672" s="934">
        <v>44</v>
      </c>
      <c r="C672" s="855">
        <v>103000</v>
      </c>
      <c r="D672" s="855" t="s">
        <v>971</v>
      </c>
      <c r="F672" s="855">
        <v>0</v>
      </c>
    </row>
    <row r="673" spans="1:6">
      <c r="A673" s="943">
        <v>41247</v>
      </c>
      <c r="B673" s="934">
        <v>30</v>
      </c>
      <c r="C673" s="855">
        <v>102999</v>
      </c>
      <c r="D673" s="855" t="s">
        <v>971</v>
      </c>
      <c r="F673" s="855">
        <v>0</v>
      </c>
    </row>
    <row r="674" spans="1:6">
      <c r="A674" s="943">
        <v>41247</v>
      </c>
      <c r="B674" s="934">
        <v>170</v>
      </c>
      <c r="C674" s="855" t="s">
        <v>246</v>
      </c>
      <c r="D674" s="855" t="s">
        <v>788</v>
      </c>
      <c r="F674" s="855" t="s">
        <v>339</v>
      </c>
    </row>
    <row r="675" spans="1:6">
      <c r="A675" s="943">
        <v>41247</v>
      </c>
      <c r="B675" s="934">
        <v>251.89</v>
      </c>
      <c r="C675" s="855" t="s">
        <v>246</v>
      </c>
      <c r="D675" s="855" t="s">
        <v>422</v>
      </c>
      <c r="F675" s="855">
        <v>0</v>
      </c>
    </row>
    <row r="676" spans="1:6">
      <c r="A676" s="943">
        <v>41248</v>
      </c>
      <c r="B676" s="934">
        <v>100</v>
      </c>
      <c r="C676" s="855" t="s">
        <v>246</v>
      </c>
      <c r="D676" s="855" t="s">
        <v>1000</v>
      </c>
      <c r="F676" s="855">
        <v>0</v>
      </c>
    </row>
    <row r="677" spans="1:6">
      <c r="A677" s="943">
        <v>41248</v>
      </c>
      <c r="B677" s="934">
        <v>55</v>
      </c>
      <c r="C677" s="855" t="s">
        <v>246</v>
      </c>
      <c r="D677" s="855" t="s">
        <v>307</v>
      </c>
      <c r="F677" s="855">
        <v>0</v>
      </c>
    </row>
    <row r="678" spans="1:6">
      <c r="A678" s="943">
        <v>41248</v>
      </c>
      <c r="B678" s="934">
        <v>15</v>
      </c>
      <c r="C678" s="855" t="s">
        <v>246</v>
      </c>
      <c r="D678" s="855" t="s">
        <v>306</v>
      </c>
      <c r="F678" s="855" t="s">
        <v>339</v>
      </c>
    </row>
    <row r="679" spans="1:6">
      <c r="A679" s="943">
        <v>41248</v>
      </c>
      <c r="B679" s="934">
        <v>5</v>
      </c>
      <c r="C679" s="855" t="s">
        <v>246</v>
      </c>
      <c r="D679" s="855" t="s">
        <v>318</v>
      </c>
      <c r="F679" s="855" t="s">
        <v>339</v>
      </c>
    </row>
    <row r="680" spans="1:6">
      <c r="A680" s="943">
        <v>41248</v>
      </c>
      <c r="B680" s="934">
        <v>5</v>
      </c>
      <c r="C680" s="855" t="s">
        <v>246</v>
      </c>
      <c r="D680" s="855" t="s">
        <v>310</v>
      </c>
      <c r="F680" s="855" t="s">
        <v>339</v>
      </c>
    </row>
    <row r="681" spans="1:6">
      <c r="A681" s="943">
        <v>41249</v>
      </c>
      <c r="B681" s="934">
        <v>10</v>
      </c>
      <c r="C681" s="855" t="s">
        <v>1087</v>
      </c>
      <c r="D681" s="855" t="s">
        <v>1088</v>
      </c>
      <c r="F681" s="855">
        <v>0</v>
      </c>
    </row>
    <row r="682" spans="1:6">
      <c r="A682" s="943">
        <v>41249</v>
      </c>
      <c r="B682" s="934">
        <v>15</v>
      </c>
      <c r="C682" s="855" t="s">
        <v>1087</v>
      </c>
      <c r="D682" s="855" t="s">
        <v>1088</v>
      </c>
      <c r="F682" s="855">
        <v>0</v>
      </c>
    </row>
    <row r="683" spans="1:6">
      <c r="A683" s="943">
        <v>41249</v>
      </c>
      <c r="B683" s="934">
        <v>50</v>
      </c>
      <c r="C683" s="855" t="s">
        <v>1087</v>
      </c>
      <c r="D683" s="855" t="s">
        <v>1089</v>
      </c>
      <c r="F683" s="855">
        <v>0</v>
      </c>
    </row>
    <row r="684" spans="1:6">
      <c r="A684" s="943">
        <v>41249</v>
      </c>
      <c r="B684" s="934">
        <v>24.8</v>
      </c>
      <c r="C684" s="855" t="s">
        <v>246</v>
      </c>
      <c r="D684" s="855" t="s">
        <v>429</v>
      </c>
      <c r="F684" s="855">
        <v>0</v>
      </c>
    </row>
    <row r="685" spans="1:6">
      <c r="A685" s="943">
        <v>41249</v>
      </c>
      <c r="B685" s="934">
        <v>10</v>
      </c>
      <c r="C685" s="855" t="s">
        <v>246</v>
      </c>
      <c r="D685" s="855" t="s">
        <v>956</v>
      </c>
      <c r="F685" s="855" t="s">
        <v>339</v>
      </c>
    </row>
    <row r="686" spans="1:6">
      <c r="A686" s="943">
        <v>41250</v>
      </c>
      <c r="B686" s="934">
        <v>40</v>
      </c>
      <c r="C686" s="855" t="s">
        <v>246</v>
      </c>
      <c r="D686" s="855" t="s">
        <v>1030</v>
      </c>
      <c r="F686" s="855" t="s">
        <v>339</v>
      </c>
    </row>
    <row r="687" spans="1:6">
      <c r="A687" s="943">
        <v>41253</v>
      </c>
      <c r="B687" s="934">
        <v>40</v>
      </c>
      <c r="C687" s="855" t="s">
        <v>1087</v>
      </c>
      <c r="D687" s="855" t="s">
        <v>1088</v>
      </c>
      <c r="F687" s="855">
        <v>0</v>
      </c>
    </row>
    <row r="688" spans="1:6">
      <c r="A688" s="943">
        <v>41253</v>
      </c>
      <c r="B688" s="934">
        <v>10</v>
      </c>
      <c r="C688" s="855" t="s">
        <v>1087</v>
      </c>
      <c r="D688" s="855" t="s">
        <v>1096</v>
      </c>
      <c r="F688" s="855">
        <v>0</v>
      </c>
    </row>
    <row r="689" spans="1:6">
      <c r="A689" s="943">
        <v>41253</v>
      </c>
      <c r="B689" s="934">
        <v>280</v>
      </c>
      <c r="C689" s="855" t="s">
        <v>246</v>
      </c>
      <c r="D689" s="855" t="s">
        <v>920</v>
      </c>
      <c r="F689" s="855" t="s">
        <v>339</v>
      </c>
    </row>
    <row r="690" spans="1:6">
      <c r="A690" s="943">
        <v>41253</v>
      </c>
      <c r="B690" s="934">
        <v>1000</v>
      </c>
      <c r="C690" s="855" t="s">
        <v>246</v>
      </c>
      <c r="D690" s="855" t="s">
        <v>1115</v>
      </c>
      <c r="F690" s="855" t="s">
        <v>339</v>
      </c>
    </row>
    <row r="691" spans="1:6">
      <c r="A691" s="943">
        <v>41253</v>
      </c>
      <c r="B691" s="934">
        <v>200</v>
      </c>
      <c r="C691" s="855" t="s">
        <v>246</v>
      </c>
      <c r="D691" s="855" t="s">
        <v>1091</v>
      </c>
      <c r="F691" s="855" t="s">
        <v>339</v>
      </c>
    </row>
    <row r="692" spans="1:6">
      <c r="A692" s="943">
        <v>41253</v>
      </c>
      <c r="B692" s="934">
        <v>150</v>
      </c>
      <c r="C692" s="855" t="s">
        <v>246</v>
      </c>
      <c r="D692" s="855" t="s">
        <v>357</v>
      </c>
      <c r="F692" s="855" t="s">
        <v>339</v>
      </c>
    </row>
    <row r="693" spans="1:6">
      <c r="A693" s="943">
        <v>41253</v>
      </c>
      <c r="B693" s="934">
        <v>464.88</v>
      </c>
      <c r="C693" s="855" t="s">
        <v>246</v>
      </c>
      <c r="D693" s="855" t="s">
        <v>1116</v>
      </c>
      <c r="F693" s="855">
        <v>0</v>
      </c>
    </row>
    <row r="694" spans="1:6">
      <c r="A694" s="943">
        <v>41256</v>
      </c>
      <c r="B694" s="934">
        <v>40</v>
      </c>
      <c r="C694" s="855" t="s">
        <v>246</v>
      </c>
      <c r="D694" s="855" t="s">
        <v>967</v>
      </c>
      <c r="F694" s="855" t="s">
        <v>339</v>
      </c>
    </row>
    <row r="695" spans="1:6">
      <c r="A695" s="943">
        <v>41257</v>
      </c>
      <c r="B695" s="934">
        <v>20</v>
      </c>
      <c r="C695" s="855" t="s">
        <v>1087</v>
      </c>
      <c r="D695" s="855" t="s">
        <v>1092</v>
      </c>
      <c r="F695" s="855">
        <v>0</v>
      </c>
    </row>
    <row r="696" spans="1:6">
      <c r="A696" s="943">
        <v>41257</v>
      </c>
      <c r="B696" s="934">
        <v>100</v>
      </c>
      <c r="C696" s="855" t="s">
        <v>246</v>
      </c>
      <c r="D696" s="855" t="s">
        <v>358</v>
      </c>
      <c r="F696" s="855" t="s">
        <v>339</v>
      </c>
    </row>
    <row r="697" spans="1:6">
      <c r="A697" s="943">
        <v>41257</v>
      </c>
      <c r="B697" s="934">
        <v>6</v>
      </c>
      <c r="C697" s="855" t="s">
        <v>246</v>
      </c>
      <c r="D697" s="855" t="s">
        <v>1032</v>
      </c>
      <c r="F697" s="855" t="s">
        <v>339</v>
      </c>
    </row>
    <row r="698" spans="1:6">
      <c r="A698" s="943">
        <v>41260</v>
      </c>
      <c r="B698" s="934">
        <v>30</v>
      </c>
      <c r="C698" s="855" t="s">
        <v>246</v>
      </c>
      <c r="D698" s="855" t="s">
        <v>258</v>
      </c>
      <c r="F698" s="855" t="s">
        <v>339</v>
      </c>
    </row>
    <row r="699" spans="1:6">
      <c r="A699" s="943">
        <v>41260</v>
      </c>
      <c r="B699" s="934">
        <v>5</v>
      </c>
      <c r="C699" s="855" t="s">
        <v>246</v>
      </c>
      <c r="D699" s="855" t="s">
        <v>968</v>
      </c>
      <c r="F699" s="855" t="s">
        <v>339</v>
      </c>
    </row>
    <row r="700" spans="1:6">
      <c r="A700" s="943">
        <v>41260</v>
      </c>
      <c r="B700" s="934">
        <v>200</v>
      </c>
      <c r="C700" s="855" t="s">
        <v>246</v>
      </c>
      <c r="D700" s="855" t="s">
        <v>450</v>
      </c>
      <c r="F700" s="855" t="s">
        <v>339</v>
      </c>
    </row>
    <row r="701" spans="1:6">
      <c r="A701" s="943">
        <v>41260</v>
      </c>
      <c r="B701" s="934">
        <v>7</v>
      </c>
      <c r="C701" s="855" t="s">
        <v>246</v>
      </c>
      <c r="D701" s="855" t="s">
        <v>976</v>
      </c>
      <c r="F701" s="855">
        <v>0</v>
      </c>
    </row>
    <row r="702" spans="1:6">
      <c r="A702" s="943">
        <v>41260</v>
      </c>
      <c r="B702" s="934">
        <v>1</v>
      </c>
      <c r="C702" s="855" t="s">
        <v>246</v>
      </c>
      <c r="D702" s="855" t="s">
        <v>785</v>
      </c>
      <c r="F702" s="855" t="s">
        <v>339</v>
      </c>
    </row>
    <row r="703" spans="1:6">
      <c r="A703" s="943">
        <v>41260</v>
      </c>
      <c r="B703" s="934">
        <v>135</v>
      </c>
      <c r="C703" s="855" t="s">
        <v>246</v>
      </c>
      <c r="D703" s="855" t="s">
        <v>769</v>
      </c>
      <c r="F703" s="855">
        <v>0</v>
      </c>
    </row>
    <row r="704" spans="1:6">
      <c r="A704" s="943">
        <v>41260</v>
      </c>
      <c r="B704" s="934">
        <v>100</v>
      </c>
      <c r="C704" s="855" t="s">
        <v>246</v>
      </c>
      <c r="D704" s="855" t="s">
        <v>292</v>
      </c>
      <c r="F704" s="855" t="s">
        <v>339</v>
      </c>
    </row>
    <row r="705" spans="1:6">
      <c r="A705" s="943">
        <v>41260</v>
      </c>
      <c r="B705" s="934">
        <v>5</v>
      </c>
      <c r="C705" s="855" t="s">
        <v>246</v>
      </c>
      <c r="D705" s="855" t="s">
        <v>1108</v>
      </c>
      <c r="F705" s="855" t="s">
        <v>339</v>
      </c>
    </row>
    <row r="706" spans="1:6">
      <c r="A706" s="943">
        <v>41260</v>
      </c>
      <c r="B706" s="934">
        <v>80</v>
      </c>
      <c r="C706" s="855" t="s">
        <v>246</v>
      </c>
      <c r="D706" s="855" t="s">
        <v>1044</v>
      </c>
      <c r="F706" s="855">
        <v>0</v>
      </c>
    </row>
    <row r="707" spans="1:6">
      <c r="A707" s="943">
        <v>41260</v>
      </c>
      <c r="B707" s="934">
        <v>20</v>
      </c>
      <c r="C707" s="855" t="s">
        <v>246</v>
      </c>
      <c r="D707" s="855" t="s">
        <v>378</v>
      </c>
      <c r="F707" s="855">
        <v>0</v>
      </c>
    </row>
    <row r="708" spans="1:6">
      <c r="A708" s="943">
        <v>41260</v>
      </c>
      <c r="B708" s="934">
        <v>100</v>
      </c>
      <c r="C708" s="855" t="s">
        <v>246</v>
      </c>
      <c r="D708" s="855" t="s">
        <v>259</v>
      </c>
      <c r="F708" s="855" t="s">
        <v>339</v>
      </c>
    </row>
    <row r="709" spans="1:6">
      <c r="A709" s="943">
        <v>41260</v>
      </c>
      <c r="B709" s="934">
        <v>9.85</v>
      </c>
      <c r="C709" s="855" t="s">
        <v>246</v>
      </c>
      <c r="D709" s="855" t="s">
        <v>1117</v>
      </c>
      <c r="F709" s="855">
        <v>0</v>
      </c>
    </row>
    <row r="710" spans="1:6">
      <c r="A710" s="943">
        <v>41261</v>
      </c>
      <c r="B710" s="934">
        <v>2.69</v>
      </c>
      <c r="C710" s="855" t="s">
        <v>246</v>
      </c>
      <c r="D710" s="855" t="s">
        <v>1107</v>
      </c>
      <c r="F710" s="855">
        <v>0</v>
      </c>
    </row>
    <row r="711" spans="1:6">
      <c r="A711" s="943">
        <v>41261</v>
      </c>
      <c r="B711" s="934">
        <v>111.84</v>
      </c>
      <c r="C711" s="855" t="s">
        <v>246</v>
      </c>
      <c r="D711" s="855" t="s">
        <v>1118</v>
      </c>
      <c r="F711" s="855">
        <v>0</v>
      </c>
    </row>
    <row r="712" spans="1:6">
      <c r="A712" s="943">
        <v>41262</v>
      </c>
      <c r="B712" s="934">
        <v>40</v>
      </c>
      <c r="C712" s="855" t="s">
        <v>246</v>
      </c>
      <c r="D712" s="855" t="s">
        <v>400</v>
      </c>
      <c r="F712" s="855" t="s">
        <v>339</v>
      </c>
    </row>
    <row r="713" spans="1:6">
      <c r="A713" s="943">
        <v>41263</v>
      </c>
      <c r="B713" s="934">
        <v>200</v>
      </c>
      <c r="C713" s="855" t="s">
        <v>1087</v>
      </c>
      <c r="D713" s="855" t="s">
        <v>1088</v>
      </c>
      <c r="F713" s="855">
        <v>0</v>
      </c>
    </row>
    <row r="714" spans="1:6">
      <c r="A714" s="943">
        <v>41263</v>
      </c>
      <c r="B714" s="934">
        <v>20</v>
      </c>
      <c r="C714" s="855" t="s">
        <v>1087</v>
      </c>
      <c r="D714" s="855" t="s">
        <v>1098</v>
      </c>
      <c r="F714" s="855">
        <v>0</v>
      </c>
    </row>
    <row r="715" spans="1:6">
      <c r="A715" s="943">
        <v>41263</v>
      </c>
      <c r="B715" s="934">
        <v>15000</v>
      </c>
      <c r="C715" s="855" t="s">
        <v>246</v>
      </c>
      <c r="D715" s="855" t="s">
        <v>1119</v>
      </c>
      <c r="F715" s="855" t="s">
        <v>339</v>
      </c>
    </row>
    <row r="716" spans="1:6">
      <c r="A716" s="943">
        <v>41263</v>
      </c>
      <c r="B716" s="934">
        <v>10</v>
      </c>
      <c r="C716" s="855" t="s">
        <v>246</v>
      </c>
      <c r="D716" s="855" t="s">
        <v>436</v>
      </c>
      <c r="F716" s="855">
        <v>0</v>
      </c>
    </row>
    <row r="717" spans="1:6">
      <c r="A717" s="943">
        <v>41264</v>
      </c>
      <c r="B717" s="934">
        <v>500</v>
      </c>
      <c r="C717" s="855" t="s">
        <v>1087</v>
      </c>
      <c r="D717" s="855" t="s">
        <v>1134</v>
      </c>
      <c r="F717" s="855">
        <v>0</v>
      </c>
    </row>
    <row r="718" spans="1:6">
      <c r="A718" s="943">
        <v>41264</v>
      </c>
      <c r="B718" s="934">
        <v>50</v>
      </c>
      <c r="C718" s="855" t="s">
        <v>1087</v>
      </c>
      <c r="D718" s="855" t="s">
        <v>1088</v>
      </c>
      <c r="F718" s="855">
        <v>0</v>
      </c>
    </row>
    <row r="719" spans="1:6">
      <c r="A719" s="943">
        <v>41264</v>
      </c>
      <c r="B719" s="934">
        <v>100</v>
      </c>
      <c r="C719" s="855" t="s">
        <v>1087</v>
      </c>
      <c r="D719" s="855" t="s">
        <v>1093</v>
      </c>
      <c r="F719" s="855">
        <v>0</v>
      </c>
    </row>
    <row r="720" spans="1:6">
      <c r="A720" s="943">
        <v>41264</v>
      </c>
      <c r="B720" s="934">
        <v>23505.13</v>
      </c>
      <c r="C720" s="855" t="s">
        <v>246</v>
      </c>
      <c r="D720" s="855" t="s">
        <v>1061</v>
      </c>
      <c r="F720" s="855">
        <v>0</v>
      </c>
    </row>
    <row r="721" spans="1:6">
      <c r="A721" s="943">
        <v>41264</v>
      </c>
      <c r="B721" s="934">
        <v>12</v>
      </c>
      <c r="C721" s="855" t="s">
        <v>246</v>
      </c>
      <c r="D721" s="855" t="s">
        <v>294</v>
      </c>
      <c r="F721" s="855" t="s">
        <v>339</v>
      </c>
    </row>
    <row r="722" spans="1:6">
      <c r="A722" s="943">
        <v>41264</v>
      </c>
      <c r="B722" s="934">
        <v>40</v>
      </c>
      <c r="C722" s="855" t="s">
        <v>246</v>
      </c>
      <c r="D722" s="855" t="s">
        <v>261</v>
      </c>
      <c r="F722" s="855" t="s">
        <v>339</v>
      </c>
    </row>
    <row r="723" spans="1:6">
      <c r="A723" s="943">
        <v>41264</v>
      </c>
      <c r="B723" s="934">
        <v>5</v>
      </c>
      <c r="C723" s="855" t="s">
        <v>246</v>
      </c>
      <c r="D723" s="855" t="s">
        <v>773</v>
      </c>
      <c r="F723" s="855">
        <v>0</v>
      </c>
    </row>
    <row r="724" spans="1:6">
      <c r="A724" s="943">
        <v>41264</v>
      </c>
      <c r="B724" s="934">
        <v>152</v>
      </c>
      <c r="C724" s="855" t="s">
        <v>246</v>
      </c>
      <c r="D724" s="855" t="s">
        <v>355</v>
      </c>
      <c r="F724" s="855" t="s">
        <v>339</v>
      </c>
    </row>
    <row r="725" spans="1:6">
      <c r="A725" s="943">
        <v>41267</v>
      </c>
      <c r="B725" s="934">
        <v>5</v>
      </c>
      <c r="C725" s="855" t="s">
        <v>246</v>
      </c>
      <c r="D725" s="855" t="s">
        <v>795</v>
      </c>
      <c r="F725" s="855" t="s">
        <v>339</v>
      </c>
    </row>
    <row r="726" spans="1:6">
      <c r="A726" s="943">
        <v>41267</v>
      </c>
      <c r="B726" s="934">
        <v>327</v>
      </c>
      <c r="C726" s="855" t="s">
        <v>246</v>
      </c>
      <c r="D726" s="855" t="s">
        <v>355</v>
      </c>
      <c r="F726" s="855" t="s">
        <v>339</v>
      </c>
    </row>
    <row r="727" spans="1:6">
      <c r="A727" s="943">
        <v>41267</v>
      </c>
      <c r="B727" s="934">
        <v>15</v>
      </c>
      <c r="C727" s="855" t="s">
        <v>246</v>
      </c>
      <c r="D727" s="855" t="s">
        <v>1120</v>
      </c>
      <c r="F727" s="855">
        <v>0</v>
      </c>
    </row>
    <row r="728" spans="1:6">
      <c r="A728" s="943">
        <v>41270</v>
      </c>
      <c r="B728" s="934">
        <v>15</v>
      </c>
      <c r="C728" s="855" t="s">
        <v>246</v>
      </c>
      <c r="D728" s="855" t="s">
        <v>858</v>
      </c>
      <c r="F728" s="855" t="s">
        <v>339</v>
      </c>
    </row>
    <row r="729" spans="1:6">
      <c r="A729" s="943">
        <v>41270</v>
      </c>
      <c r="B729" s="934">
        <v>10</v>
      </c>
      <c r="C729" s="855" t="s">
        <v>246</v>
      </c>
      <c r="D729" s="855" t="s">
        <v>302</v>
      </c>
      <c r="F729" s="855">
        <v>0</v>
      </c>
    </row>
    <row r="730" spans="1:6">
      <c r="A730" s="943">
        <v>41270</v>
      </c>
      <c r="B730" s="934">
        <v>3</v>
      </c>
      <c r="C730" s="855" t="s">
        <v>246</v>
      </c>
      <c r="D730" s="855" t="s">
        <v>363</v>
      </c>
      <c r="F730" s="855" t="s">
        <v>339</v>
      </c>
    </row>
    <row r="731" spans="1:6">
      <c r="A731" s="943">
        <v>41270</v>
      </c>
      <c r="B731" s="934">
        <v>3</v>
      </c>
      <c r="C731" s="855" t="s">
        <v>246</v>
      </c>
      <c r="D731" s="855" t="s">
        <v>363</v>
      </c>
      <c r="F731" s="855" t="s">
        <v>339</v>
      </c>
    </row>
    <row r="732" spans="1:6">
      <c r="A732" s="943">
        <v>41270</v>
      </c>
      <c r="B732" s="934">
        <v>75</v>
      </c>
      <c r="C732" s="855" t="s">
        <v>246</v>
      </c>
      <c r="D732" s="855" t="s">
        <v>364</v>
      </c>
      <c r="F732" s="855" t="s">
        <v>339</v>
      </c>
    </row>
    <row r="733" spans="1:6">
      <c r="A733" s="943">
        <v>41270</v>
      </c>
      <c r="B733" s="934">
        <v>50</v>
      </c>
      <c r="C733" s="855" t="s">
        <v>246</v>
      </c>
      <c r="D733" s="855" t="s">
        <v>1017</v>
      </c>
      <c r="F733" s="855" t="s">
        <v>339</v>
      </c>
    </row>
    <row r="734" spans="1:6">
      <c r="A734" s="943">
        <v>41271</v>
      </c>
      <c r="B734" s="934">
        <v>170</v>
      </c>
      <c r="C734" s="855" t="s">
        <v>246</v>
      </c>
      <c r="D734" s="855" t="s">
        <v>798</v>
      </c>
      <c r="F734" s="855" t="s">
        <v>339</v>
      </c>
    </row>
    <row r="735" spans="1:6">
      <c r="A735" s="943">
        <v>41271</v>
      </c>
      <c r="B735" s="934">
        <v>3</v>
      </c>
      <c r="C735" s="855" t="s">
        <v>246</v>
      </c>
      <c r="D735" s="855" t="s">
        <v>1004</v>
      </c>
      <c r="F735" s="855">
        <v>0</v>
      </c>
    </row>
    <row r="736" spans="1:6">
      <c r="A736" s="943">
        <v>41271</v>
      </c>
      <c r="B736" s="934">
        <v>80</v>
      </c>
      <c r="C736" s="855" t="s">
        <v>246</v>
      </c>
      <c r="D736" s="855" t="s">
        <v>330</v>
      </c>
      <c r="F736" s="855" t="s">
        <v>339</v>
      </c>
    </row>
    <row r="737" spans="1:6">
      <c r="A737" s="943">
        <v>41271</v>
      </c>
      <c r="B737" s="934">
        <v>20</v>
      </c>
      <c r="C737" s="855" t="s">
        <v>246</v>
      </c>
      <c r="D737" s="855" t="s">
        <v>1121</v>
      </c>
      <c r="F737" s="855">
        <v>0</v>
      </c>
    </row>
    <row r="738" spans="1:6">
      <c r="A738" s="943">
        <v>41274</v>
      </c>
      <c r="B738" s="934">
        <v>2474.4</v>
      </c>
      <c r="C738" s="855" t="s">
        <v>1087</v>
      </c>
      <c r="D738" s="855" t="s">
        <v>269</v>
      </c>
      <c r="F738" s="855">
        <v>0</v>
      </c>
    </row>
    <row r="739" spans="1:6">
      <c r="A739" s="943">
        <v>41274</v>
      </c>
      <c r="B739" s="934">
        <v>743.24</v>
      </c>
      <c r="C739" s="855" t="s">
        <v>246</v>
      </c>
      <c r="D739" s="855" t="s">
        <v>1061</v>
      </c>
      <c r="F739" s="855">
        <v>0</v>
      </c>
    </row>
    <row r="740" spans="1:6">
      <c r="A740" s="943">
        <v>41274</v>
      </c>
      <c r="B740" s="934">
        <v>25</v>
      </c>
      <c r="C740" s="855" t="s">
        <v>246</v>
      </c>
      <c r="D740" s="855" t="s">
        <v>1061</v>
      </c>
      <c r="F740" s="855">
        <v>0</v>
      </c>
    </row>
    <row r="741" spans="1:6">
      <c r="A741" s="943">
        <v>41274</v>
      </c>
      <c r="B741" s="934">
        <v>25</v>
      </c>
      <c r="C741" s="855" t="s">
        <v>246</v>
      </c>
      <c r="D741" s="855" t="s">
        <v>762</v>
      </c>
      <c r="F741" s="855" t="s">
        <v>339</v>
      </c>
    </row>
    <row r="742" spans="1:6">
      <c r="A742" s="943">
        <v>41274</v>
      </c>
      <c r="B742" s="934">
        <v>2</v>
      </c>
      <c r="C742" s="855" t="s">
        <v>246</v>
      </c>
      <c r="D742" s="855" t="s">
        <v>800</v>
      </c>
      <c r="F742" s="855" t="s">
        <v>339</v>
      </c>
    </row>
    <row r="743" spans="1:6">
      <c r="A743" s="943">
        <v>41274</v>
      </c>
      <c r="B743" s="934">
        <v>200</v>
      </c>
      <c r="C743" s="855" t="s">
        <v>246</v>
      </c>
      <c r="D743" s="855" t="s">
        <v>348</v>
      </c>
      <c r="F743" s="855" t="s">
        <v>339</v>
      </c>
    </row>
    <row r="744" spans="1:6">
      <c r="A744" s="943">
        <v>41274</v>
      </c>
      <c r="B744" s="934">
        <v>180</v>
      </c>
      <c r="C744" s="855" t="s">
        <v>246</v>
      </c>
      <c r="D744" s="855" t="s">
        <v>287</v>
      </c>
      <c r="F744" s="855" t="s">
        <v>339</v>
      </c>
    </row>
    <row r="745" spans="1:6">
      <c r="A745" s="943">
        <v>41274</v>
      </c>
      <c r="B745" s="934">
        <v>130</v>
      </c>
      <c r="C745" s="855" t="s">
        <v>246</v>
      </c>
      <c r="D745" s="855" t="s">
        <v>1122</v>
      </c>
      <c r="F745" s="855">
        <v>0</v>
      </c>
    </row>
    <row r="746" spans="1:6">
      <c r="A746" s="943">
        <v>41276</v>
      </c>
      <c r="B746" s="934">
        <v>40</v>
      </c>
      <c r="C746" s="855" t="s">
        <v>246</v>
      </c>
      <c r="D746" s="855" t="s">
        <v>774</v>
      </c>
      <c r="F746" s="855" t="s">
        <v>339</v>
      </c>
    </row>
    <row r="747" spans="1:6">
      <c r="A747" s="943">
        <v>41276</v>
      </c>
      <c r="B747" s="934">
        <v>25</v>
      </c>
      <c r="C747" s="855" t="s">
        <v>246</v>
      </c>
      <c r="D747" s="855" t="s">
        <v>337</v>
      </c>
      <c r="F747" s="855">
        <v>0</v>
      </c>
    </row>
    <row r="748" spans="1:6">
      <c r="A748" s="943">
        <v>41276</v>
      </c>
      <c r="B748" s="934">
        <v>100</v>
      </c>
      <c r="C748" s="855" t="s">
        <v>246</v>
      </c>
      <c r="D748" s="855" t="s">
        <v>267</v>
      </c>
      <c r="F748" s="855">
        <v>0</v>
      </c>
    </row>
    <row r="749" spans="1:6">
      <c r="A749" s="943">
        <v>41276</v>
      </c>
      <c r="B749" s="934">
        <v>25</v>
      </c>
      <c r="C749" s="855" t="s">
        <v>246</v>
      </c>
      <c r="D749" s="855" t="s">
        <v>379</v>
      </c>
      <c r="F749" s="855" t="s">
        <v>339</v>
      </c>
    </row>
    <row r="750" spans="1:6">
      <c r="A750" s="943">
        <v>41276</v>
      </c>
      <c r="B750" s="934">
        <v>10</v>
      </c>
      <c r="C750" s="855" t="s">
        <v>246</v>
      </c>
      <c r="D750" s="855" t="s">
        <v>791</v>
      </c>
      <c r="F750" s="855" t="s">
        <v>339</v>
      </c>
    </row>
    <row r="751" spans="1:6">
      <c r="A751" s="943">
        <v>41276</v>
      </c>
      <c r="B751" s="934">
        <v>10</v>
      </c>
      <c r="C751" s="855" t="s">
        <v>246</v>
      </c>
      <c r="D751" s="855" t="s">
        <v>338</v>
      </c>
      <c r="F751" s="855" t="s">
        <v>339</v>
      </c>
    </row>
    <row r="752" spans="1:6">
      <c r="A752" s="943">
        <v>41276</v>
      </c>
      <c r="B752" s="934">
        <v>10</v>
      </c>
      <c r="C752" s="855" t="s">
        <v>246</v>
      </c>
      <c r="D752" s="855" t="s">
        <v>1001</v>
      </c>
      <c r="F752" s="855" t="s">
        <v>339</v>
      </c>
    </row>
    <row r="753" spans="1:6">
      <c r="A753" s="943">
        <v>41276</v>
      </c>
      <c r="B753" s="934">
        <v>20</v>
      </c>
      <c r="C753" s="855" t="s">
        <v>246</v>
      </c>
      <c r="D753" s="855" t="s">
        <v>787</v>
      </c>
      <c r="F753" s="855" t="s">
        <v>339</v>
      </c>
    </row>
    <row r="754" spans="1:6">
      <c r="A754" s="943">
        <v>41276</v>
      </c>
      <c r="B754" s="934">
        <v>25</v>
      </c>
      <c r="C754" s="855" t="s">
        <v>246</v>
      </c>
      <c r="D754" s="855" t="s">
        <v>1070</v>
      </c>
      <c r="F754" s="855" t="s">
        <v>339</v>
      </c>
    </row>
    <row r="755" spans="1:6">
      <c r="A755" s="943">
        <v>41276</v>
      </c>
      <c r="B755" s="934">
        <v>50</v>
      </c>
      <c r="C755" s="855" t="s">
        <v>246</v>
      </c>
      <c r="D755" s="855" t="s">
        <v>997</v>
      </c>
      <c r="F755" s="855" t="s">
        <v>339</v>
      </c>
    </row>
    <row r="756" spans="1:6">
      <c r="A756" s="943">
        <v>41276</v>
      </c>
      <c r="B756" s="934">
        <v>200</v>
      </c>
      <c r="C756" s="855" t="s">
        <v>246</v>
      </c>
      <c r="D756" s="855" t="s">
        <v>911</v>
      </c>
      <c r="F756" s="855">
        <v>0</v>
      </c>
    </row>
    <row r="757" spans="1:6">
      <c r="A757" s="943">
        <v>41276</v>
      </c>
      <c r="B757" s="934">
        <v>10</v>
      </c>
      <c r="C757" s="855" t="s">
        <v>246</v>
      </c>
      <c r="D757" s="855" t="s">
        <v>371</v>
      </c>
      <c r="F757" s="855" t="s">
        <v>339</v>
      </c>
    </row>
    <row r="758" spans="1:6">
      <c r="A758" s="943">
        <v>41276</v>
      </c>
      <c r="B758" s="934">
        <v>30</v>
      </c>
      <c r="C758" s="855" t="s">
        <v>246</v>
      </c>
      <c r="D758" s="855" t="s">
        <v>792</v>
      </c>
      <c r="F758" s="855" t="s">
        <v>339</v>
      </c>
    </row>
    <row r="759" spans="1:6">
      <c r="A759" s="943">
        <v>41276</v>
      </c>
      <c r="B759" s="934">
        <v>10</v>
      </c>
      <c r="C759" s="855" t="s">
        <v>246</v>
      </c>
      <c r="D759" s="855" t="s">
        <v>955</v>
      </c>
      <c r="F759" s="855">
        <v>0</v>
      </c>
    </row>
    <row r="760" spans="1:6">
      <c r="A760" s="943">
        <v>41276</v>
      </c>
      <c r="B760" s="934">
        <v>10</v>
      </c>
      <c r="C760" s="855" t="s">
        <v>246</v>
      </c>
      <c r="D760" s="855" t="s">
        <v>993</v>
      </c>
      <c r="F760" s="855" t="s">
        <v>339</v>
      </c>
    </row>
    <row r="761" spans="1:6">
      <c r="A761" s="943">
        <v>41276</v>
      </c>
      <c r="B761" s="934">
        <v>20</v>
      </c>
      <c r="C761" s="855" t="s">
        <v>246</v>
      </c>
      <c r="D761" s="855" t="s">
        <v>342</v>
      </c>
      <c r="F761" s="855" t="s">
        <v>339</v>
      </c>
    </row>
    <row r="762" spans="1:6">
      <c r="A762" s="943">
        <v>41276</v>
      </c>
      <c r="B762" s="934">
        <v>10</v>
      </c>
      <c r="C762" s="855" t="s">
        <v>246</v>
      </c>
      <c r="D762" s="855" t="s">
        <v>1040</v>
      </c>
      <c r="F762" s="855" t="s">
        <v>339</v>
      </c>
    </row>
    <row r="763" spans="1:6">
      <c r="A763" s="943">
        <v>41276</v>
      </c>
      <c r="B763" s="934">
        <v>15</v>
      </c>
      <c r="C763" s="855" t="s">
        <v>246</v>
      </c>
      <c r="D763" s="855" t="s">
        <v>248</v>
      </c>
      <c r="F763" s="855">
        <v>0</v>
      </c>
    </row>
    <row r="764" spans="1:6">
      <c r="A764" s="943">
        <v>41276</v>
      </c>
      <c r="B764" s="934">
        <v>15</v>
      </c>
      <c r="C764" s="855" t="s">
        <v>246</v>
      </c>
      <c r="D764" s="855" t="s">
        <v>954</v>
      </c>
      <c r="F764" s="855">
        <v>0</v>
      </c>
    </row>
    <row r="765" spans="1:6">
      <c r="A765" s="943">
        <v>41276</v>
      </c>
      <c r="B765" s="934">
        <v>10</v>
      </c>
      <c r="C765" s="855" t="s">
        <v>246</v>
      </c>
      <c r="D765" s="855" t="s">
        <v>1027</v>
      </c>
      <c r="F765" s="855" t="s">
        <v>339</v>
      </c>
    </row>
    <row r="766" spans="1:6">
      <c r="A766" s="943">
        <v>41276</v>
      </c>
      <c r="B766" s="934">
        <v>10</v>
      </c>
      <c r="C766" s="855" t="s">
        <v>246</v>
      </c>
      <c r="D766" s="855" t="s">
        <v>369</v>
      </c>
      <c r="F766" s="855">
        <v>0</v>
      </c>
    </row>
    <row r="767" spans="1:6">
      <c r="A767" s="943">
        <v>41276</v>
      </c>
      <c r="B767" s="934">
        <v>10</v>
      </c>
      <c r="C767" s="855" t="s">
        <v>246</v>
      </c>
      <c r="D767" s="855" t="s">
        <v>781</v>
      </c>
      <c r="F767" s="855" t="s">
        <v>339</v>
      </c>
    </row>
    <row r="768" spans="1:6">
      <c r="A768" s="943">
        <v>41276</v>
      </c>
      <c r="B768" s="934">
        <v>25</v>
      </c>
      <c r="C768" s="855" t="s">
        <v>246</v>
      </c>
      <c r="D768" s="855" t="s">
        <v>780</v>
      </c>
      <c r="F768" s="855" t="s">
        <v>339</v>
      </c>
    </row>
    <row r="769" spans="1:6">
      <c r="A769" s="943">
        <v>41276</v>
      </c>
      <c r="B769" s="934">
        <v>75</v>
      </c>
      <c r="C769" s="855" t="s">
        <v>246</v>
      </c>
      <c r="D769" s="855" t="s">
        <v>308</v>
      </c>
      <c r="F769" s="855" t="s">
        <v>339</v>
      </c>
    </row>
    <row r="770" spans="1:6">
      <c r="A770" s="943">
        <v>41276</v>
      </c>
      <c r="B770" s="934">
        <v>10</v>
      </c>
      <c r="C770" s="855" t="s">
        <v>246</v>
      </c>
      <c r="D770" s="855" t="s">
        <v>317</v>
      </c>
      <c r="F770" s="855" t="s">
        <v>339</v>
      </c>
    </row>
    <row r="771" spans="1:6">
      <c r="A771" s="943">
        <v>41276</v>
      </c>
      <c r="B771" s="934">
        <v>10</v>
      </c>
      <c r="C771" s="855" t="s">
        <v>246</v>
      </c>
      <c r="D771" s="855" t="s">
        <v>951</v>
      </c>
      <c r="F771" s="855" t="s">
        <v>339</v>
      </c>
    </row>
    <row r="772" spans="1:6">
      <c r="A772" s="943">
        <v>41276</v>
      </c>
      <c r="B772" s="934">
        <v>10</v>
      </c>
      <c r="C772" s="855" t="s">
        <v>246</v>
      </c>
      <c r="D772" s="855" t="s">
        <v>1063</v>
      </c>
      <c r="F772" s="855">
        <v>0</v>
      </c>
    </row>
    <row r="773" spans="1:6">
      <c r="A773" s="943">
        <v>41276</v>
      </c>
      <c r="B773" s="934">
        <v>25</v>
      </c>
      <c r="C773" s="855" t="s">
        <v>246</v>
      </c>
      <c r="D773" s="855" t="s">
        <v>995</v>
      </c>
      <c r="F773" s="855" t="s">
        <v>339</v>
      </c>
    </row>
    <row r="774" spans="1:6">
      <c r="A774" s="943">
        <v>41276</v>
      </c>
      <c r="B774" s="934">
        <v>10</v>
      </c>
      <c r="C774" s="855" t="s">
        <v>246</v>
      </c>
      <c r="D774" s="855" t="s">
        <v>1056</v>
      </c>
      <c r="F774" s="855" t="s">
        <v>339</v>
      </c>
    </row>
    <row r="775" spans="1:6">
      <c r="A775" s="943">
        <v>41276</v>
      </c>
      <c r="B775" s="934">
        <v>30</v>
      </c>
      <c r="C775" s="855" t="s">
        <v>246</v>
      </c>
      <c r="D775" s="855" t="s">
        <v>1069</v>
      </c>
      <c r="F775" s="855">
        <v>0</v>
      </c>
    </row>
    <row r="776" spans="1:6">
      <c r="A776" s="943">
        <v>41276</v>
      </c>
      <c r="B776" s="934">
        <v>180</v>
      </c>
      <c r="C776" s="855" t="s">
        <v>246</v>
      </c>
      <c r="D776" s="855" t="s">
        <v>783</v>
      </c>
      <c r="F776" s="855">
        <v>0</v>
      </c>
    </row>
    <row r="777" spans="1:6">
      <c r="A777" s="943">
        <v>41276</v>
      </c>
      <c r="B777" s="934">
        <v>10</v>
      </c>
      <c r="C777" s="855" t="s">
        <v>246</v>
      </c>
      <c r="D777" s="855" t="s">
        <v>996</v>
      </c>
      <c r="F777" s="855">
        <v>0</v>
      </c>
    </row>
    <row r="778" spans="1:6">
      <c r="A778" s="943">
        <v>41276</v>
      </c>
      <c r="B778" s="934">
        <v>261</v>
      </c>
      <c r="C778" s="855" t="s">
        <v>246</v>
      </c>
      <c r="D778" s="855" t="s">
        <v>344</v>
      </c>
      <c r="F778" s="855" t="s">
        <v>339</v>
      </c>
    </row>
    <row r="779" spans="1:6">
      <c r="A779" s="943">
        <v>41276</v>
      </c>
      <c r="B779" s="934">
        <v>15</v>
      </c>
      <c r="C779" s="855" t="s">
        <v>246</v>
      </c>
      <c r="D779" s="855" t="s">
        <v>912</v>
      </c>
      <c r="F779" s="855">
        <v>0</v>
      </c>
    </row>
    <row r="780" spans="1:6">
      <c r="A780" s="943">
        <v>41276</v>
      </c>
      <c r="B780" s="934">
        <v>15</v>
      </c>
      <c r="C780" s="855" t="s">
        <v>246</v>
      </c>
      <c r="D780" s="855" t="s">
        <v>753</v>
      </c>
      <c r="F780" s="855" t="s">
        <v>339</v>
      </c>
    </row>
    <row r="781" spans="1:6">
      <c r="A781" s="943">
        <v>41276</v>
      </c>
      <c r="B781" s="934">
        <v>12.5</v>
      </c>
      <c r="C781" s="855" t="s">
        <v>246</v>
      </c>
      <c r="D781" s="855" t="s">
        <v>913</v>
      </c>
      <c r="F781" s="855" t="s">
        <v>339</v>
      </c>
    </row>
    <row r="782" spans="1:6">
      <c r="A782" s="943">
        <v>41276</v>
      </c>
      <c r="B782" s="934">
        <v>50</v>
      </c>
      <c r="C782" s="855" t="s">
        <v>246</v>
      </c>
      <c r="D782" s="855" t="s">
        <v>998</v>
      </c>
      <c r="F782" s="855" t="s">
        <v>339</v>
      </c>
    </row>
    <row r="783" spans="1:6">
      <c r="A783" s="943">
        <v>41276</v>
      </c>
      <c r="B783" s="934">
        <v>50</v>
      </c>
      <c r="C783" s="855" t="s">
        <v>246</v>
      </c>
      <c r="D783" s="855" t="s">
        <v>252</v>
      </c>
      <c r="F783" s="855" t="s">
        <v>339</v>
      </c>
    </row>
    <row r="784" spans="1:6">
      <c r="A784" s="943">
        <v>41276</v>
      </c>
      <c r="B784" s="934">
        <v>10</v>
      </c>
      <c r="C784" s="855" t="s">
        <v>246</v>
      </c>
      <c r="D784" s="855" t="s">
        <v>1005</v>
      </c>
      <c r="F784" s="855" t="s">
        <v>339</v>
      </c>
    </row>
    <row r="785" spans="1:6">
      <c r="A785" s="943">
        <v>41276</v>
      </c>
      <c r="B785" s="934">
        <v>10</v>
      </c>
      <c r="C785" s="855" t="s">
        <v>246</v>
      </c>
      <c r="D785" s="855" t="s">
        <v>367</v>
      </c>
      <c r="F785" s="855" t="s">
        <v>339</v>
      </c>
    </row>
    <row r="786" spans="1:6">
      <c r="A786" s="943">
        <v>41276</v>
      </c>
      <c r="B786" s="934">
        <v>15</v>
      </c>
      <c r="C786" s="855" t="s">
        <v>246</v>
      </c>
      <c r="D786" s="855" t="s">
        <v>999</v>
      </c>
      <c r="F786" s="855" t="s">
        <v>339</v>
      </c>
    </row>
    <row r="787" spans="1:6">
      <c r="A787" s="943">
        <v>41276</v>
      </c>
      <c r="B787" s="934">
        <v>15</v>
      </c>
      <c r="C787" s="855" t="s">
        <v>246</v>
      </c>
      <c r="D787" s="855" t="s">
        <v>280</v>
      </c>
      <c r="F787" s="855" t="s">
        <v>339</v>
      </c>
    </row>
    <row r="788" spans="1:6">
      <c r="A788" s="943">
        <v>41276</v>
      </c>
      <c r="B788" s="934">
        <v>10</v>
      </c>
      <c r="C788" s="855" t="s">
        <v>246</v>
      </c>
      <c r="D788" s="855" t="s">
        <v>994</v>
      </c>
      <c r="F788" s="855" t="s">
        <v>339</v>
      </c>
    </row>
    <row r="789" spans="1:6">
      <c r="A789" s="943">
        <v>41276</v>
      </c>
      <c r="B789" s="934">
        <v>863.03</v>
      </c>
      <c r="C789" s="855" t="s">
        <v>246</v>
      </c>
      <c r="D789" s="855" t="s">
        <v>422</v>
      </c>
      <c r="F789" s="855">
        <v>0</v>
      </c>
    </row>
    <row r="790" spans="1:6">
      <c r="A790" s="943">
        <v>41276</v>
      </c>
      <c r="B790" s="934">
        <v>20</v>
      </c>
      <c r="C790" s="855" t="s">
        <v>246</v>
      </c>
      <c r="D790" s="855" t="s">
        <v>389</v>
      </c>
      <c r="F790" s="855">
        <v>0</v>
      </c>
    </row>
    <row r="791" spans="1:6">
      <c r="A791" s="943">
        <v>41276</v>
      </c>
      <c r="B791" s="934">
        <v>30</v>
      </c>
      <c r="C791" s="855" t="s">
        <v>246</v>
      </c>
      <c r="D791" s="855" t="s">
        <v>1123</v>
      </c>
      <c r="F791" s="855">
        <v>0</v>
      </c>
    </row>
    <row r="792" spans="1:6">
      <c r="A792" s="943">
        <v>41276</v>
      </c>
      <c r="B792" s="934">
        <v>3</v>
      </c>
      <c r="C792" s="855" t="s">
        <v>246</v>
      </c>
      <c r="D792" s="855" t="s">
        <v>426</v>
      </c>
      <c r="F792" s="855">
        <v>0</v>
      </c>
    </row>
    <row r="793" spans="1:6">
      <c r="A793" s="943">
        <v>41276</v>
      </c>
      <c r="B793" s="934">
        <v>50</v>
      </c>
      <c r="C793" s="855" t="s">
        <v>246</v>
      </c>
      <c r="D793" s="855" t="s">
        <v>250</v>
      </c>
      <c r="F793" s="855">
        <v>0</v>
      </c>
    </row>
    <row r="794" spans="1:6">
      <c r="A794" s="943">
        <v>41276</v>
      </c>
      <c r="B794" s="934">
        <v>40</v>
      </c>
      <c r="C794" s="855" t="s">
        <v>246</v>
      </c>
      <c r="D794" s="855" t="s">
        <v>387</v>
      </c>
      <c r="F794" s="855">
        <v>0</v>
      </c>
    </row>
    <row r="795" spans="1:6">
      <c r="A795" s="943">
        <v>41276</v>
      </c>
      <c r="B795" s="934">
        <v>30</v>
      </c>
      <c r="C795" s="855" t="s">
        <v>246</v>
      </c>
      <c r="D795" s="855" t="s">
        <v>424</v>
      </c>
      <c r="F795" s="855" t="s">
        <v>339</v>
      </c>
    </row>
    <row r="796" spans="1:6">
      <c r="A796" s="943">
        <v>41276</v>
      </c>
      <c r="B796" s="934">
        <v>30</v>
      </c>
      <c r="C796" s="855" t="s">
        <v>246</v>
      </c>
      <c r="D796" s="855" t="s">
        <v>751</v>
      </c>
      <c r="F796" s="855" t="s">
        <v>339</v>
      </c>
    </row>
    <row r="797" spans="1:6">
      <c r="A797" s="943">
        <v>41276</v>
      </c>
      <c r="B797" s="934">
        <v>25</v>
      </c>
      <c r="C797" s="855" t="s">
        <v>246</v>
      </c>
      <c r="D797" s="855" t="s">
        <v>402</v>
      </c>
      <c r="F797" s="855">
        <v>0</v>
      </c>
    </row>
    <row r="798" spans="1:6">
      <c r="A798" s="943">
        <v>41276</v>
      </c>
      <c r="B798" s="934">
        <v>10</v>
      </c>
      <c r="C798" s="855" t="s">
        <v>246</v>
      </c>
      <c r="D798" s="855" t="s">
        <v>772</v>
      </c>
      <c r="F798" s="855" t="s">
        <v>339</v>
      </c>
    </row>
    <row r="799" spans="1:6">
      <c r="A799" s="943">
        <v>41276</v>
      </c>
      <c r="B799" s="934">
        <v>20</v>
      </c>
      <c r="C799" s="855" t="s">
        <v>246</v>
      </c>
      <c r="D799" s="855" t="s">
        <v>254</v>
      </c>
      <c r="F799" s="855" t="s">
        <v>339</v>
      </c>
    </row>
    <row r="800" spans="1:6">
      <c r="A800" s="943">
        <v>41276</v>
      </c>
      <c r="B800" s="934">
        <v>120</v>
      </c>
      <c r="C800" s="855" t="s">
        <v>246</v>
      </c>
      <c r="D800" s="855" t="s">
        <v>928</v>
      </c>
      <c r="F800" s="855" t="s">
        <v>339</v>
      </c>
    </row>
    <row r="801" spans="1:6">
      <c r="A801" s="943">
        <v>41276</v>
      </c>
      <c r="B801" s="934">
        <v>50</v>
      </c>
      <c r="C801" s="855" t="s">
        <v>246</v>
      </c>
      <c r="D801" s="855" t="s">
        <v>776</v>
      </c>
      <c r="F801" s="855" t="s">
        <v>339</v>
      </c>
    </row>
    <row r="802" spans="1:6">
      <c r="A802" s="943">
        <v>41276</v>
      </c>
      <c r="B802" s="934">
        <v>5</v>
      </c>
      <c r="C802" s="855" t="s">
        <v>246</v>
      </c>
      <c r="D802" s="855" t="s">
        <v>1029</v>
      </c>
      <c r="F802" s="855" t="s">
        <v>339</v>
      </c>
    </row>
    <row r="803" spans="1:6">
      <c r="A803" s="943">
        <v>41276</v>
      </c>
      <c r="B803" s="934">
        <v>10</v>
      </c>
      <c r="C803" s="855" t="s">
        <v>246</v>
      </c>
      <c r="D803" s="855" t="s">
        <v>388</v>
      </c>
      <c r="F803" s="855" t="s">
        <v>339</v>
      </c>
    </row>
    <row r="804" spans="1:6">
      <c r="A804" s="943">
        <v>41276</v>
      </c>
      <c r="B804" s="934">
        <v>5</v>
      </c>
      <c r="C804" s="855" t="s">
        <v>246</v>
      </c>
      <c r="D804" s="855" t="s">
        <v>755</v>
      </c>
      <c r="F804" s="855" t="s">
        <v>339</v>
      </c>
    </row>
    <row r="805" spans="1:6">
      <c r="A805" s="943">
        <v>41276</v>
      </c>
      <c r="B805" s="934">
        <v>20</v>
      </c>
      <c r="C805" s="855" t="s">
        <v>246</v>
      </c>
      <c r="D805" s="855" t="s">
        <v>952</v>
      </c>
      <c r="F805" s="855" t="s">
        <v>339</v>
      </c>
    </row>
    <row r="806" spans="1:6">
      <c r="A806" s="943">
        <v>41276</v>
      </c>
      <c r="B806" s="934">
        <v>75</v>
      </c>
      <c r="C806" s="855" t="s">
        <v>246</v>
      </c>
      <c r="D806" s="855" t="s">
        <v>1003</v>
      </c>
      <c r="F806" s="855">
        <v>0</v>
      </c>
    </row>
    <row r="807" spans="1:6">
      <c r="A807" s="943">
        <v>41276</v>
      </c>
      <c r="B807" s="934">
        <v>20</v>
      </c>
      <c r="C807" s="855" t="s">
        <v>246</v>
      </c>
      <c r="D807" s="855" t="s">
        <v>1028</v>
      </c>
      <c r="F807" s="855" t="s">
        <v>339</v>
      </c>
    </row>
    <row r="808" spans="1:6">
      <c r="A808" s="943">
        <v>41276</v>
      </c>
      <c r="B808" s="934">
        <v>50</v>
      </c>
      <c r="C808" s="855" t="s">
        <v>246</v>
      </c>
      <c r="D808" s="855" t="s">
        <v>754</v>
      </c>
      <c r="F808" s="855" t="s">
        <v>339</v>
      </c>
    </row>
    <row r="809" spans="1:6">
      <c r="A809" s="943">
        <v>41277</v>
      </c>
      <c r="B809" s="934">
        <v>400</v>
      </c>
      <c r="C809" s="855" t="s">
        <v>246</v>
      </c>
      <c r="D809" s="855" t="s">
        <v>778</v>
      </c>
      <c r="F809" s="855" t="s">
        <v>339</v>
      </c>
    </row>
    <row r="810" spans="1:6">
      <c r="A810" s="943">
        <v>41277</v>
      </c>
      <c r="B810" s="934">
        <v>5</v>
      </c>
      <c r="C810" s="855" t="s">
        <v>246</v>
      </c>
      <c r="D810" s="855" t="s">
        <v>777</v>
      </c>
      <c r="F810" s="855" t="s">
        <v>339</v>
      </c>
    </row>
    <row r="811" spans="1:6">
      <c r="A811" s="943">
        <v>41277</v>
      </c>
      <c r="B811" s="934">
        <v>50</v>
      </c>
      <c r="C811" s="855" t="s">
        <v>246</v>
      </c>
      <c r="D811" s="855" t="s">
        <v>1105</v>
      </c>
      <c r="F811" s="855">
        <v>0</v>
      </c>
    </row>
    <row r="812" spans="1:6">
      <c r="A812" s="943">
        <v>41278</v>
      </c>
      <c r="B812" s="934">
        <v>170</v>
      </c>
      <c r="C812" s="855" t="s">
        <v>246</v>
      </c>
      <c r="D812" s="855" t="s">
        <v>788</v>
      </c>
      <c r="F812" s="855" t="s">
        <v>339</v>
      </c>
    </row>
    <row r="813" spans="1:6">
      <c r="A813" s="943">
        <v>41281</v>
      </c>
      <c r="B813" s="934">
        <v>95.96</v>
      </c>
      <c r="C813" s="855">
        <v>103552</v>
      </c>
      <c r="D813" s="855" t="s">
        <v>1124</v>
      </c>
      <c r="F813" s="855">
        <v>0</v>
      </c>
    </row>
    <row r="814" spans="1:6">
      <c r="A814" s="943">
        <v>41281</v>
      </c>
      <c r="B814" s="934">
        <v>500</v>
      </c>
      <c r="C814" s="855" t="s">
        <v>1125</v>
      </c>
      <c r="D814" s="855" t="s">
        <v>1126</v>
      </c>
      <c r="F814" s="855">
        <v>0</v>
      </c>
    </row>
    <row r="815" spans="1:6">
      <c r="A815" s="943">
        <v>41281</v>
      </c>
      <c r="B815" s="934">
        <v>11478.3</v>
      </c>
      <c r="C815" s="855" t="s">
        <v>1125</v>
      </c>
      <c r="D815" s="855" t="s">
        <v>1012</v>
      </c>
      <c r="F815" s="855">
        <v>0</v>
      </c>
    </row>
    <row r="816" spans="1:6">
      <c r="A816" s="943">
        <v>41281</v>
      </c>
      <c r="B816" s="934">
        <v>15</v>
      </c>
      <c r="C816" s="855" t="s">
        <v>1087</v>
      </c>
      <c r="D816" s="855" t="s">
        <v>1088</v>
      </c>
      <c r="F816" s="855">
        <v>0</v>
      </c>
    </row>
    <row r="817" spans="1:6">
      <c r="A817" s="943">
        <v>41281</v>
      </c>
      <c r="B817" s="934">
        <v>50</v>
      </c>
      <c r="C817" s="855" t="s">
        <v>1087</v>
      </c>
      <c r="D817" s="855" t="s">
        <v>1089</v>
      </c>
      <c r="F817" s="855">
        <v>0</v>
      </c>
    </row>
    <row r="818" spans="1:6">
      <c r="A818" s="943">
        <v>41281</v>
      </c>
      <c r="B818" s="934">
        <v>30</v>
      </c>
      <c r="C818" s="855">
        <v>103001</v>
      </c>
      <c r="D818" s="855" t="s">
        <v>971</v>
      </c>
      <c r="F818" s="855">
        <v>0</v>
      </c>
    </row>
    <row r="819" spans="1:6">
      <c r="A819" s="943">
        <v>41281</v>
      </c>
      <c r="B819" s="934">
        <v>100</v>
      </c>
      <c r="C819" s="855">
        <v>103002</v>
      </c>
      <c r="D819" s="855" t="s">
        <v>1127</v>
      </c>
      <c r="F819" s="855">
        <v>0</v>
      </c>
    </row>
    <row r="820" spans="1:6">
      <c r="A820" s="943">
        <v>41281</v>
      </c>
      <c r="B820" s="934">
        <v>40</v>
      </c>
      <c r="C820" s="855" t="s">
        <v>246</v>
      </c>
      <c r="D820" s="855" t="s">
        <v>1030</v>
      </c>
      <c r="F820" s="855" t="s">
        <v>339</v>
      </c>
    </row>
    <row r="821" spans="1:6">
      <c r="A821" s="943">
        <v>41281</v>
      </c>
      <c r="B821" s="934">
        <v>10</v>
      </c>
      <c r="C821" s="855" t="s">
        <v>246</v>
      </c>
      <c r="D821" s="855" t="s">
        <v>956</v>
      </c>
      <c r="F821" s="855" t="s">
        <v>339</v>
      </c>
    </row>
    <row r="822" spans="1:6">
      <c r="A822" s="943">
        <v>41281</v>
      </c>
      <c r="B822" s="934">
        <v>5</v>
      </c>
      <c r="C822" s="855" t="s">
        <v>246</v>
      </c>
      <c r="D822" s="855" t="s">
        <v>318</v>
      </c>
      <c r="F822" s="855" t="s">
        <v>339</v>
      </c>
    </row>
    <row r="823" spans="1:6">
      <c r="A823" s="943">
        <v>41281</v>
      </c>
      <c r="B823" s="934">
        <v>15</v>
      </c>
      <c r="C823" s="855" t="s">
        <v>246</v>
      </c>
      <c r="D823" s="855" t="s">
        <v>306</v>
      </c>
      <c r="F823" s="855" t="s">
        <v>339</v>
      </c>
    </row>
    <row r="824" spans="1:6">
      <c r="A824" s="943">
        <v>41281</v>
      </c>
      <c r="B824" s="934">
        <v>100</v>
      </c>
      <c r="C824" s="855" t="s">
        <v>246</v>
      </c>
      <c r="D824" s="855" t="s">
        <v>1000</v>
      </c>
      <c r="F824" s="855">
        <v>0</v>
      </c>
    </row>
    <row r="825" spans="1:6">
      <c r="A825" s="943">
        <v>41281</v>
      </c>
      <c r="B825" s="934">
        <v>5</v>
      </c>
      <c r="C825" s="855" t="s">
        <v>246</v>
      </c>
      <c r="D825" s="855" t="s">
        <v>310</v>
      </c>
      <c r="F825" s="855" t="s">
        <v>339</v>
      </c>
    </row>
    <row r="826" spans="1:6">
      <c r="A826" s="943">
        <v>41281</v>
      </c>
      <c r="B826" s="934">
        <v>55</v>
      </c>
      <c r="C826" s="855" t="s">
        <v>246</v>
      </c>
      <c r="D826" s="855" t="s">
        <v>307</v>
      </c>
      <c r="F826" s="855">
        <v>0</v>
      </c>
    </row>
    <row r="827" spans="1:6">
      <c r="A827" s="943">
        <v>41283</v>
      </c>
      <c r="B827" s="934">
        <v>24.8</v>
      </c>
      <c r="C827" s="855" t="s">
        <v>246</v>
      </c>
      <c r="D827" s="855" t="s">
        <v>429</v>
      </c>
      <c r="F827" s="855">
        <v>0</v>
      </c>
    </row>
    <row r="828" spans="1:6">
      <c r="A828" s="943">
        <v>41283</v>
      </c>
      <c r="B828" s="934">
        <v>500</v>
      </c>
      <c r="C828" s="855" t="s">
        <v>246</v>
      </c>
      <c r="D828" s="855" t="s">
        <v>276</v>
      </c>
      <c r="F828" s="855">
        <v>0</v>
      </c>
    </row>
    <row r="829" spans="1:6">
      <c r="A829" s="943">
        <v>41283</v>
      </c>
      <c r="B829" s="934">
        <v>500</v>
      </c>
      <c r="C829" s="855" t="s">
        <v>246</v>
      </c>
      <c r="D829" s="855" t="s">
        <v>276</v>
      </c>
      <c r="F829" s="855">
        <v>0</v>
      </c>
    </row>
    <row r="830" spans="1:6">
      <c r="A830" s="943">
        <v>41284</v>
      </c>
      <c r="B830" s="934">
        <v>227.01</v>
      </c>
      <c r="C830" s="855">
        <v>103553</v>
      </c>
      <c r="D830" s="855" t="s">
        <v>1135</v>
      </c>
      <c r="F830" s="855">
        <v>0</v>
      </c>
    </row>
    <row r="831" spans="1:6">
      <c r="A831" s="943">
        <v>41284</v>
      </c>
      <c r="B831" s="934">
        <v>20</v>
      </c>
      <c r="C831" s="855" t="s">
        <v>1087</v>
      </c>
      <c r="D831" s="855" t="s">
        <v>1136</v>
      </c>
      <c r="F831" s="855">
        <v>0</v>
      </c>
    </row>
    <row r="832" spans="1:6">
      <c r="A832" s="943">
        <v>41284</v>
      </c>
      <c r="B832" s="934">
        <v>40</v>
      </c>
      <c r="C832" s="855" t="s">
        <v>1087</v>
      </c>
      <c r="D832" s="855" t="s">
        <v>1088</v>
      </c>
      <c r="F832" s="855">
        <v>0</v>
      </c>
    </row>
    <row r="833" spans="1:6">
      <c r="A833" s="943">
        <v>41284</v>
      </c>
      <c r="B833" s="934">
        <v>10</v>
      </c>
      <c r="C833" s="855" t="s">
        <v>1087</v>
      </c>
      <c r="D833" s="855" t="s">
        <v>1096</v>
      </c>
      <c r="F833" s="855">
        <v>0</v>
      </c>
    </row>
    <row r="834" spans="1:6">
      <c r="A834" s="943">
        <v>41284</v>
      </c>
      <c r="B834" s="934">
        <v>280</v>
      </c>
      <c r="C834" s="855" t="s">
        <v>246</v>
      </c>
      <c r="D834" s="855" t="s">
        <v>920</v>
      </c>
      <c r="F834" s="855" t="s">
        <v>339</v>
      </c>
    </row>
    <row r="835" spans="1:6">
      <c r="A835" s="943">
        <v>41284</v>
      </c>
      <c r="B835" s="934">
        <v>150</v>
      </c>
      <c r="C835" s="855" t="s">
        <v>246</v>
      </c>
      <c r="D835" s="855" t="s">
        <v>357</v>
      </c>
      <c r="F835" s="855" t="s">
        <v>339</v>
      </c>
    </row>
    <row r="836" spans="1:6">
      <c r="A836" s="943">
        <v>41284</v>
      </c>
      <c r="B836" s="934">
        <v>200</v>
      </c>
      <c r="C836" s="855" t="s">
        <v>246</v>
      </c>
      <c r="D836" s="855" t="s">
        <v>1091</v>
      </c>
      <c r="F836" s="855" t="s">
        <v>339</v>
      </c>
    </row>
    <row r="837" spans="1:6">
      <c r="A837" s="943">
        <v>41288</v>
      </c>
      <c r="B837" s="934">
        <v>10</v>
      </c>
      <c r="C837" s="855">
        <v>103556</v>
      </c>
      <c r="D837" s="855" t="s">
        <v>1086</v>
      </c>
      <c r="F837" s="855">
        <v>0</v>
      </c>
    </row>
    <row r="838" spans="1:6">
      <c r="A838" s="943">
        <v>41288</v>
      </c>
      <c r="B838" s="934">
        <v>100</v>
      </c>
      <c r="C838" s="855" t="s">
        <v>246</v>
      </c>
      <c r="D838" s="855" t="s">
        <v>358</v>
      </c>
      <c r="F838" s="855" t="s">
        <v>339</v>
      </c>
    </row>
    <row r="839" spans="1:6">
      <c r="A839" s="943">
        <v>41288</v>
      </c>
      <c r="B839" s="934">
        <v>6</v>
      </c>
      <c r="C839" s="855" t="s">
        <v>246</v>
      </c>
      <c r="D839" s="855" t="s">
        <v>1032</v>
      </c>
      <c r="F839" s="855" t="s">
        <v>339</v>
      </c>
    </row>
    <row r="840" spans="1:6">
      <c r="A840" s="943">
        <v>41288</v>
      </c>
      <c r="B840" s="934">
        <v>40</v>
      </c>
      <c r="C840" s="855" t="s">
        <v>246</v>
      </c>
      <c r="D840" s="855" t="s">
        <v>967</v>
      </c>
      <c r="F840" s="855" t="s">
        <v>339</v>
      </c>
    </row>
    <row r="841" spans="1:6">
      <c r="A841" s="943">
        <v>41289</v>
      </c>
      <c r="B841" s="934">
        <v>30</v>
      </c>
      <c r="C841" s="855" t="s">
        <v>246</v>
      </c>
      <c r="D841" s="855" t="s">
        <v>258</v>
      </c>
      <c r="F841" s="855" t="s">
        <v>339</v>
      </c>
    </row>
    <row r="842" spans="1:6">
      <c r="A842" s="943">
        <v>41289</v>
      </c>
      <c r="B842" s="934">
        <v>5</v>
      </c>
      <c r="C842" s="855" t="s">
        <v>246</v>
      </c>
      <c r="D842" s="855" t="s">
        <v>968</v>
      </c>
      <c r="F842" s="855" t="s">
        <v>339</v>
      </c>
    </row>
    <row r="843" spans="1:6">
      <c r="A843" s="943">
        <v>41289</v>
      </c>
      <c r="B843" s="934">
        <v>1</v>
      </c>
      <c r="C843" s="855" t="s">
        <v>246</v>
      </c>
      <c r="D843" s="855" t="s">
        <v>785</v>
      </c>
      <c r="F843" s="855" t="s">
        <v>339</v>
      </c>
    </row>
    <row r="844" spans="1:6">
      <c r="A844" s="943">
        <v>41289</v>
      </c>
      <c r="B844" s="934">
        <v>100</v>
      </c>
      <c r="C844" s="855" t="s">
        <v>246</v>
      </c>
      <c r="D844" s="855" t="s">
        <v>292</v>
      </c>
      <c r="F844" s="855" t="s">
        <v>339</v>
      </c>
    </row>
    <row r="845" spans="1:6">
      <c r="A845" s="943">
        <v>41289</v>
      </c>
      <c r="B845" s="934">
        <v>200</v>
      </c>
      <c r="C845" s="855" t="s">
        <v>246</v>
      </c>
      <c r="D845" s="855" t="s">
        <v>450</v>
      </c>
      <c r="F845" s="855" t="s">
        <v>339</v>
      </c>
    </row>
    <row r="846" spans="1:6">
      <c r="A846" s="943">
        <v>41289</v>
      </c>
      <c r="B846" s="934">
        <v>135</v>
      </c>
      <c r="C846" s="855" t="s">
        <v>246</v>
      </c>
      <c r="D846" s="855" t="s">
        <v>769</v>
      </c>
      <c r="F846" s="855">
        <v>0</v>
      </c>
    </row>
    <row r="847" spans="1:6">
      <c r="A847" s="943">
        <v>41289</v>
      </c>
      <c r="B847" s="934">
        <v>7</v>
      </c>
      <c r="C847" s="855" t="s">
        <v>246</v>
      </c>
      <c r="D847" s="855" t="s">
        <v>976</v>
      </c>
      <c r="F847" s="855">
        <v>0</v>
      </c>
    </row>
    <row r="848" spans="1:6">
      <c r="A848" s="943">
        <v>41289</v>
      </c>
      <c r="B848" s="934">
        <v>20</v>
      </c>
      <c r="C848" s="855" t="s">
        <v>246</v>
      </c>
      <c r="D848" s="855" t="s">
        <v>378</v>
      </c>
      <c r="F848" s="855">
        <v>0</v>
      </c>
    </row>
    <row r="849" spans="1:6">
      <c r="A849" s="943">
        <v>41289</v>
      </c>
      <c r="B849" s="934">
        <v>100</v>
      </c>
      <c r="C849" s="855" t="s">
        <v>246</v>
      </c>
      <c r="D849" s="855" t="s">
        <v>259</v>
      </c>
      <c r="F849" s="855" t="s">
        <v>339</v>
      </c>
    </row>
    <row r="850" spans="1:6">
      <c r="A850" s="943">
        <v>41290</v>
      </c>
      <c r="B850" s="934">
        <v>20</v>
      </c>
      <c r="C850" s="855" t="s">
        <v>1087</v>
      </c>
      <c r="D850" s="855" t="s">
        <v>1092</v>
      </c>
      <c r="F850" s="855">
        <v>0</v>
      </c>
    </row>
    <row r="851" spans="1:6">
      <c r="A851" s="943">
        <v>41290</v>
      </c>
      <c r="B851" s="934">
        <v>1.17</v>
      </c>
      <c r="C851" s="855" t="s">
        <v>246</v>
      </c>
      <c r="D851" s="855" t="s">
        <v>1107</v>
      </c>
      <c r="F851" s="855">
        <v>0</v>
      </c>
    </row>
    <row r="852" spans="1:6">
      <c r="A852" s="943">
        <v>41290</v>
      </c>
      <c r="B852" s="934">
        <v>5</v>
      </c>
      <c r="C852" s="855" t="s">
        <v>246</v>
      </c>
      <c r="D852" s="855" t="s">
        <v>1108</v>
      </c>
      <c r="F852" s="855" t="s">
        <v>339</v>
      </c>
    </row>
    <row r="853" spans="1:6">
      <c r="A853" s="943">
        <v>41291</v>
      </c>
      <c r="B853" s="934">
        <v>30</v>
      </c>
      <c r="C853" s="855">
        <v>103003</v>
      </c>
      <c r="D853" s="855" t="s">
        <v>971</v>
      </c>
      <c r="F853" s="855">
        <v>0</v>
      </c>
    </row>
    <row r="854" spans="1:6">
      <c r="A854" s="943">
        <v>41291</v>
      </c>
      <c r="B854" s="934">
        <v>9.6</v>
      </c>
      <c r="C854" s="855" t="s">
        <v>246</v>
      </c>
      <c r="D854" s="855" t="s">
        <v>1061</v>
      </c>
      <c r="F854" s="855">
        <v>0</v>
      </c>
    </row>
    <row r="855" spans="1:6">
      <c r="A855" s="943">
        <v>41291</v>
      </c>
      <c r="B855" s="934">
        <v>80</v>
      </c>
      <c r="C855" s="855" t="s">
        <v>246</v>
      </c>
      <c r="D855" s="855" t="s">
        <v>1044</v>
      </c>
      <c r="F855" s="855">
        <v>0</v>
      </c>
    </row>
    <row r="856" spans="1:6">
      <c r="A856" s="943">
        <v>41292</v>
      </c>
      <c r="B856" s="934">
        <v>885.75</v>
      </c>
      <c r="C856" s="855" t="s">
        <v>246</v>
      </c>
      <c r="D856" s="855" t="s">
        <v>1137</v>
      </c>
      <c r="F856" s="855">
        <v>0</v>
      </c>
    </row>
    <row r="857" spans="1:6">
      <c r="A857" s="943">
        <v>41292</v>
      </c>
      <c r="B857" s="934">
        <v>311.81</v>
      </c>
      <c r="C857" s="855" t="s">
        <v>246</v>
      </c>
      <c r="D857" s="855" t="s">
        <v>1138</v>
      </c>
      <c r="F857" s="855">
        <v>0</v>
      </c>
    </row>
    <row r="858" spans="1:6">
      <c r="A858" s="943">
        <v>41295</v>
      </c>
      <c r="B858" s="934">
        <v>12</v>
      </c>
      <c r="C858" s="855" t="s">
        <v>246</v>
      </c>
      <c r="D858" s="855" t="s">
        <v>294</v>
      </c>
      <c r="F858" s="855" t="s">
        <v>339</v>
      </c>
    </row>
    <row r="859" spans="1:6">
      <c r="A859" s="943">
        <v>41295</v>
      </c>
      <c r="B859" s="934">
        <v>40</v>
      </c>
      <c r="C859" s="855" t="s">
        <v>246</v>
      </c>
      <c r="D859" s="855" t="s">
        <v>261</v>
      </c>
      <c r="F859" s="855" t="s">
        <v>339</v>
      </c>
    </row>
    <row r="860" spans="1:6">
      <c r="A860" s="943">
        <v>41295</v>
      </c>
      <c r="B860" s="934">
        <v>10</v>
      </c>
      <c r="C860" s="855" t="s">
        <v>246</v>
      </c>
      <c r="D860" s="855" t="s">
        <v>436</v>
      </c>
      <c r="F860" s="855">
        <v>0</v>
      </c>
    </row>
    <row r="861" spans="1:6">
      <c r="A861" s="943">
        <v>41296</v>
      </c>
      <c r="B861" s="934">
        <v>16.8</v>
      </c>
      <c r="C861" s="855" t="s">
        <v>1087</v>
      </c>
      <c r="D861" s="855" t="s">
        <v>1139</v>
      </c>
      <c r="F861" s="855">
        <v>0</v>
      </c>
    </row>
    <row r="862" spans="1:6">
      <c r="A862" s="943">
        <v>41296</v>
      </c>
      <c r="B862" s="934">
        <v>333</v>
      </c>
      <c r="C862" s="855" t="s">
        <v>246</v>
      </c>
      <c r="D862" s="855" t="s">
        <v>355</v>
      </c>
      <c r="F862" s="855" t="s">
        <v>339</v>
      </c>
    </row>
    <row r="863" spans="1:6">
      <c r="A863" s="943">
        <v>41297</v>
      </c>
      <c r="B863" s="934">
        <v>100</v>
      </c>
      <c r="C863" s="855" t="s">
        <v>1087</v>
      </c>
      <c r="D863" s="855" t="s">
        <v>1093</v>
      </c>
      <c r="F863" s="855">
        <v>0</v>
      </c>
    </row>
    <row r="864" spans="1:6">
      <c r="A864" s="943">
        <v>41297</v>
      </c>
      <c r="B864" s="934">
        <v>40</v>
      </c>
      <c r="C864" s="855" t="s">
        <v>246</v>
      </c>
      <c r="D864" s="855" t="s">
        <v>400</v>
      </c>
      <c r="F864" s="855" t="s">
        <v>339</v>
      </c>
    </row>
    <row r="865" spans="1:6">
      <c r="A865" s="943">
        <v>41297</v>
      </c>
      <c r="B865" s="934">
        <v>152</v>
      </c>
      <c r="C865" s="855" t="s">
        <v>246</v>
      </c>
      <c r="D865" s="855" t="s">
        <v>355</v>
      </c>
      <c r="F865" s="855" t="s">
        <v>339</v>
      </c>
    </row>
    <row r="866" spans="1:6">
      <c r="A866" s="943">
        <v>41297</v>
      </c>
      <c r="B866" s="934">
        <v>5</v>
      </c>
      <c r="C866" s="855" t="s">
        <v>246</v>
      </c>
      <c r="D866" s="855" t="s">
        <v>773</v>
      </c>
      <c r="F866" s="855">
        <v>0</v>
      </c>
    </row>
    <row r="867" spans="1:6">
      <c r="A867" s="943">
        <v>41297</v>
      </c>
      <c r="B867" s="934">
        <v>5</v>
      </c>
      <c r="C867" s="855" t="s">
        <v>246</v>
      </c>
      <c r="D867" s="855" t="s">
        <v>795</v>
      </c>
      <c r="F867" s="855" t="s">
        <v>339</v>
      </c>
    </row>
    <row r="868" spans="1:6">
      <c r="A868" s="943">
        <v>41298</v>
      </c>
      <c r="B868" s="934">
        <v>50</v>
      </c>
      <c r="C868" s="855" t="s">
        <v>1087</v>
      </c>
      <c r="D868" s="855" t="s">
        <v>1088</v>
      </c>
      <c r="F868" s="855">
        <v>0</v>
      </c>
    </row>
    <row r="869" spans="1:6">
      <c r="A869" s="943">
        <v>41298</v>
      </c>
      <c r="B869" s="934">
        <v>15</v>
      </c>
      <c r="C869" s="855" t="s">
        <v>246</v>
      </c>
      <c r="D869" s="855" t="s">
        <v>1120</v>
      </c>
      <c r="F869" s="855">
        <v>0</v>
      </c>
    </row>
    <row r="870" spans="1:6">
      <c r="A870" s="943">
        <v>41299</v>
      </c>
      <c r="B870" s="934">
        <v>53.76</v>
      </c>
      <c r="C870" s="855" t="s">
        <v>1087</v>
      </c>
      <c r="D870" s="855" t="s">
        <v>1140</v>
      </c>
      <c r="F870" s="855">
        <v>0</v>
      </c>
    </row>
    <row r="871" spans="1:6">
      <c r="A871" s="943">
        <v>41299</v>
      </c>
      <c r="B871" s="934">
        <v>1573.4</v>
      </c>
      <c r="C871" s="855" t="s">
        <v>1087</v>
      </c>
      <c r="D871" s="855" t="s">
        <v>269</v>
      </c>
      <c r="F871" s="855">
        <v>0</v>
      </c>
    </row>
    <row r="872" spans="1:6">
      <c r="A872" s="943">
        <v>41299</v>
      </c>
      <c r="B872" s="934">
        <v>10</v>
      </c>
      <c r="C872" s="855" t="s">
        <v>246</v>
      </c>
      <c r="D872" s="855" t="s">
        <v>302</v>
      </c>
      <c r="F872" s="855">
        <v>0</v>
      </c>
    </row>
    <row r="873" spans="1:6">
      <c r="A873" s="943">
        <v>41299</v>
      </c>
      <c r="B873" s="934">
        <v>3</v>
      </c>
      <c r="C873" s="855" t="s">
        <v>246</v>
      </c>
      <c r="D873" s="855" t="s">
        <v>363</v>
      </c>
      <c r="F873" s="855" t="s">
        <v>339</v>
      </c>
    </row>
    <row r="874" spans="1:6">
      <c r="A874" s="943">
        <v>41299</v>
      </c>
      <c r="B874" s="934">
        <v>3</v>
      </c>
      <c r="C874" s="855" t="s">
        <v>246</v>
      </c>
      <c r="D874" s="855" t="s">
        <v>363</v>
      </c>
      <c r="F874" s="855" t="s">
        <v>339</v>
      </c>
    </row>
    <row r="875" spans="1:6">
      <c r="A875" s="943">
        <v>41302</v>
      </c>
      <c r="B875" s="934">
        <v>412.98</v>
      </c>
      <c r="C875" s="855">
        <v>103562</v>
      </c>
      <c r="D875" s="855" t="s">
        <v>1095</v>
      </c>
      <c r="F875" s="855">
        <v>0</v>
      </c>
    </row>
    <row r="876" spans="1:6">
      <c r="A876" s="943">
        <v>41302</v>
      </c>
      <c r="B876" s="934">
        <v>15</v>
      </c>
      <c r="C876" s="855" t="s">
        <v>246</v>
      </c>
      <c r="D876" s="855" t="s">
        <v>858</v>
      </c>
      <c r="F876" s="855" t="s">
        <v>339</v>
      </c>
    </row>
    <row r="877" spans="1:6">
      <c r="A877" s="943">
        <v>41302</v>
      </c>
      <c r="B877" s="934">
        <v>3</v>
      </c>
      <c r="C877" s="855" t="s">
        <v>246</v>
      </c>
      <c r="D877" s="855" t="s">
        <v>1004</v>
      </c>
      <c r="F877" s="855">
        <v>0</v>
      </c>
    </row>
    <row r="878" spans="1:6">
      <c r="A878" s="943">
        <v>41302</v>
      </c>
      <c r="B878" s="934">
        <v>20</v>
      </c>
      <c r="C878" s="855" t="s">
        <v>246</v>
      </c>
      <c r="D878" s="855" t="s">
        <v>1121</v>
      </c>
      <c r="F878" s="855">
        <v>0</v>
      </c>
    </row>
    <row r="879" spans="1:6">
      <c r="A879" s="943">
        <v>41302</v>
      </c>
      <c r="B879" s="934">
        <v>170</v>
      </c>
      <c r="C879" s="855" t="s">
        <v>246</v>
      </c>
      <c r="D879" s="855" t="s">
        <v>798</v>
      </c>
      <c r="F879" s="855" t="s">
        <v>339</v>
      </c>
    </row>
    <row r="880" spans="1:6">
      <c r="A880" s="943">
        <v>41302</v>
      </c>
      <c r="B880" s="934">
        <v>50</v>
      </c>
      <c r="C880" s="855" t="s">
        <v>246</v>
      </c>
      <c r="D880" s="855" t="s">
        <v>1017</v>
      </c>
      <c r="F880" s="855" t="s">
        <v>339</v>
      </c>
    </row>
    <row r="881" spans="1:6">
      <c r="A881" s="943">
        <v>41302</v>
      </c>
      <c r="B881" s="934">
        <v>80</v>
      </c>
      <c r="C881" s="855" t="s">
        <v>246</v>
      </c>
      <c r="D881" s="855" t="s">
        <v>330</v>
      </c>
      <c r="F881" s="855" t="s">
        <v>339</v>
      </c>
    </row>
    <row r="882" spans="1:6">
      <c r="A882" s="943">
        <v>41302</v>
      </c>
      <c r="B882" s="934">
        <v>47.5</v>
      </c>
      <c r="C882" s="855" t="s">
        <v>246</v>
      </c>
      <c r="D882" s="855" t="s">
        <v>1141</v>
      </c>
      <c r="F882" s="855">
        <v>0</v>
      </c>
    </row>
    <row r="883" spans="1:6">
      <c r="A883" s="943">
        <v>41304</v>
      </c>
      <c r="B883" s="934">
        <v>2</v>
      </c>
      <c r="C883" s="855" t="s">
        <v>246</v>
      </c>
      <c r="D883" s="855" t="s">
        <v>800</v>
      </c>
      <c r="F883" s="855" t="s">
        <v>339</v>
      </c>
    </row>
    <row r="884" spans="1:6">
      <c r="A884" s="943">
        <v>41304</v>
      </c>
      <c r="B884" s="934">
        <v>180</v>
      </c>
      <c r="C884" s="855" t="s">
        <v>246</v>
      </c>
      <c r="D884" s="855" t="s">
        <v>287</v>
      </c>
      <c r="F884" s="855" t="s">
        <v>339</v>
      </c>
    </row>
    <row r="885" spans="1:6">
      <c r="A885" s="943">
        <v>41305</v>
      </c>
      <c r="B885" s="934">
        <v>124.94</v>
      </c>
      <c r="C885" s="855" t="s">
        <v>1125</v>
      </c>
      <c r="D885" s="855" t="s">
        <v>1142</v>
      </c>
      <c r="F885" s="855">
        <v>0</v>
      </c>
    </row>
    <row r="886" spans="1:6">
      <c r="A886" s="943">
        <v>41305</v>
      </c>
      <c r="B886" s="934">
        <v>25</v>
      </c>
      <c r="C886" s="855" t="s">
        <v>1125</v>
      </c>
      <c r="D886" s="855" t="s">
        <v>1143</v>
      </c>
      <c r="F886" s="855">
        <v>0</v>
      </c>
    </row>
    <row r="887" spans="1:6">
      <c r="A887" s="943">
        <v>41305</v>
      </c>
      <c r="B887" s="934">
        <v>25</v>
      </c>
      <c r="C887" s="855" t="s">
        <v>1125</v>
      </c>
      <c r="D887" s="855" t="s">
        <v>1144</v>
      </c>
      <c r="F887" s="855">
        <v>0</v>
      </c>
    </row>
    <row r="888" spans="1:6">
      <c r="A888" s="943">
        <v>41305</v>
      </c>
      <c r="B888" s="934">
        <v>25</v>
      </c>
      <c r="C888" s="855" t="s">
        <v>1125</v>
      </c>
      <c r="D888" s="855" t="s">
        <v>1145</v>
      </c>
      <c r="F888" s="855">
        <v>0</v>
      </c>
    </row>
    <row r="889" spans="1:6">
      <c r="A889" s="943">
        <v>41305</v>
      </c>
      <c r="B889" s="934">
        <v>25</v>
      </c>
      <c r="C889" s="855" t="s">
        <v>1125</v>
      </c>
      <c r="D889" s="855" t="s">
        <v>1146</v>
      </c>
      <c r="F889" s="855">
        <v>0</v>
      </c>
    </row>
    <row r="890" spans="1:6">
      <c r="A890" s="943">
        <v>41305</v>
      </c>
      <c r="B890" s="934">
        <v>644.64</v>
      </c>
      <c r="C890" s="855" t="s">
        <v>246</v>
      </c>
      <c r="D890" s="855" t="s">
        <v>1061</v>
      </c>
      <c r="F890" s="855">
        <v>0</v>
      </c>
    </row>
    <row r="891" spans="1:6">
      <c r="A891" s="943">
        <v>41305</v>
      </c>
      <c r="B891" s="934">
        <v>25</v>
      </c>
      <c r="C891" s="855" t="s">
        <v>246</v>
      </c>
      <c r="D891" s="855" t="s">
        <v>1061</v>
      </c>
      <c r="F891" s="855">
        <v>0</v>
      </c>
    </row>
    <row r="892" spans="1:6">
      <c r="A892" s="943">
        <v>41305</v>
      </c>
      <c r="B892" s="934">
        <v>25</v>
      </c>
      <c r="C892" s="855" t="s">
        <v>246</v>
      </c>
      <c r="D892" s="855" t="s">
        <v>762</v>
      </c>
      <c r="F892" s="855" t="s">
        <v>339</v>
      </c>
    </row>
    <row r="893" spans="1:6">
      <c r="A893" s="943">
        <v>41305</v>
      </c>
      <c r="B893" s="934">
        <v>200</v>
      </c>
      <c r="C893" s="855" t="s">
        <v>246</v>
      </c>
      <c r="D893" s="855" t="s">
        <v>348</v>
      </c>
      <c r="F893" s="855" t="s">
        <v>339</v>
      </c>
    </row>
    <row r="894" spans="1:6">
      <c r="A894" s="943">
        <v>41306</v>
      </c>
      <c r="B894" s="934">
        <v>1000</v>
      </c>
      <c r="C894" s="855" t="s">
        <v>246</v>
      </c>
      <c r="D894" s="855" t="s">
        <v>276</v>
      </c>
      <c r="F894" s="855">
        <v>0</v>
      </c>
    </row>
    <row r="895" spans="1:6">
      <c r="A895" s="943">
        <v>41306</v>
      </c>
      <c r="B895" s="934">
        <v>25</v>
      </c>
      <c r="C895" s="855" t="s">
        <v>246</v>
      </c>
      <c r="D895" s="855" t="s">
        <v>379</v>
      </c>
      <c r="F895" s="855" t="s">
        <v>339</v>
      </c>
    </row>
    <row r="896" spans="1:6">
      <c r="A896" s="943">
        <v>41306</v>
      </c>
      <c r="B896" s="934">
        <v>40</v>
      </c>
      <c r="C896" s="855" t="s">
        <v>246</v>
      </c>
      <c r="D896" s="855" t="s">
        <v>774</v>
      </c>
      <c r="F896" s="855" t="s">
        <v>339</v>
      </c>
    </row>
    <row r="897" spans="1:6">
      <c r="A897" s="943">
        <v>41306</v>
      </c>
      <c r="B897" s="934">
        <v>100</v>
      </c>
      <c r="C897" s="855" t="s">
        <v>246</v>
      </c>
      <c r="D897" s="855" t="s">
        <v>267</v>
      </c>
      <c r="F897" s="855">
        <v>0</v>
      </c>
    </row>
    <row r="898" spans="1:6">
      <c r="A898" s="943">
        <v>41306</v>
      </c>
      <c r="B898" s="934">
        <v>25</v>
      </c>
      <c r="C898" s="855" t="s">
        <v>246</v>
      </c>
      <c r="D898" s="855" t="s">
        <v>337</v>
      </c>
      <c r="F898" s="855">
        <v>0</v>
      </c>
    </row>
    <row r="899" spans="1:6">
      <c r="A899" s="943">
        <v>41306</v>
      </c>
      <c r="B899" s="934">
        <v>10</v>
      </c>
      <c r="C899" s="855" t="s">
        <v>246</v>
      </c>
      <c r="D899" s="855" t="s">
        <v>791</v>
      </c>
      <c r="F899" s="855" t="s">
        <v>339</v>
      </c>
    </row>
    <row r="900" spans="1:6">
      <c r="A900" s="943">
        <v>41306</v>
      </c>
      <c r="B900" s="934">
        <v>10</v>
      </c>
      <c r="C900" s="855" t="s">
        <v>246</v>
      </c>
      <c r="D900" s="855" t="s">
        <v>338</v>
      </c>
      <c r="F900" s="855" t="s">
        <v>339</v>
      </c>
    </row>
    <row r="901" spans="1:6">
      <c r="A901" s="943">
        <v>41306</v>
      </c>
      <c r="B901" s="934">
        <v>25</v>
      </c>
      <c r="C901" s="855" t="s">
        <v>246</v>
      </c>
      <c r="D901" s="855" t="s">
        <v>1070</v>
      </c>
      <c r="F901" s="855" t="s">
        <v>339</v>
      </c>
    </row>
    <row r="902" spans="1:6">
      <c r="A902" s="943">
        <v>41306</v>
      </c>
      <c r="B902" s="934">
        <v>30</v>
      </c>
      <c r="C902" s="855" t="s">
        <v>246</v>
      </c>
      <c r="D902" s="855" t="s">
        <v>1069</v>
      </c>
      <c r="F902" s="855">
        <v>0</v>
      </c>
    </row>
    <row r="903" spans="1:6">
      <c r="A903" s="943">
        <v>41306</v>
      </c>
      <c r="B903" s="934">
        <v>180</v>
      </c>
      <c r="C903" s="855" t="s">
        <v>246</v>
      </c>
      <c r="D903" s="855" t="s">
        <v>783</v>
      </c>
      <c r="F903" s="855">
        <v>0</v>
      </c>
    </row>
    <row r="904" spans="1:6">
      <c r="A904" s="943">
        <v>41306</v>
      </c>
      <c r="B904" s="934">
        <v>30</v>
      </c>
      <c r="C904" s="855" t="s">
        <v>246</v>
      </c>
      <c r="D904" s="855" t="s">
        <v>1123</v>
      </c>
      <c r="F904" s="855">
        <v>0</v>
      </c>
    </row>
    <row r="905" spans="1:6">
      <c r="A905" s="943">
        <v>41306</v>
      </c>
      <c r="B905" s="934">
        <v>50</v>
      </c>
      <c r="C905" s="855" t="s">
        <v>246</v>
      </c>
      <c r="D905" s="855" t="s">
        <v>250</v>
      </c>
      <c r="F905" s="855">
        <v>0</v>
      </c>
    </row>
    <row r="906" spans="1:6">
      <c r="A906" s="943">
        <v>41306</v>
      </c>
      <c r="B906" s="934">
        <v>50</v>
      </c>
      <c r="C906" s="855" t="s">
        <v>246</v>
      </c>
      <c r="D906" s="855" t="s">
        <v>252</v>
      </c>
      <c r="F906" s="855" t="s">
        <v>339</v>
      </c>
    </row>
    <row r="907" spans="1:6">
      <c r="A907" s="943">
        <v>41306</v>
      </c>
      <c r="B907" s="934">
        <v>20</v>
      </c>
      <c r="C907" s="855" t="s">
        <v>246</v>
      </c>
      <c r="D907" s="855" t="s">
        <v>1028</v>
      </c>
      <c r="F907" s="855" t="s">
        <v>339</v>
      </c>
    </row>
    <row r="908" spans="1:6">
      <c r="A908" s="943">
        <v>41306</v>
      </c>
      <c r="B908" s="934">
        <v>120</v>
      </c>
      <c r="C908" s="855" t="s">
        <v>246</v>
      </c>
      <c r="D908" s="855" t="s">
        <v>928</v>
      </c>
      <c r="F908" s="855">
        <v>0</v>
      </c>
    </row>
    <row r="909" spans="1:6">
      <c r="A909" s="943">
        <v>41306</v>
      </c>
      <c r="B909" s="934">
        <v>50</v>
      </c>
      <c r="C909" s="855" t="s">
        <v>246</v>
      </c>
      <c r="D909" s="855" t="s">
        <v>754</v>
      </c>
      <c r="F909" s="855" t="s">
        <v>339</v>
      </c>
    </row>
    <row r="910" spans="1:6">
      <c r="A910" s="943">
        <v>41306</v>
      </c>
      <c r="B910" s="934">
        <v>50</v>
      </c>
      <c r="C910" s="855" t="s">
        <v>246</v>
      </c>
      <c r="D910" s="855" t="s">
        <v>776</v>
      </c>
      <c r="F910" s="855" t="s">
        <v>339</v>
      </c>
    </row>
    <row r="911" spans="1:6">
      <c r="A911" s="943">
        <v>41306</v>
      </c>
      <c r="B911" s="934">
        <v>20</v>
      </c>
      <c r="C911" s="855" t="s">
        <v>246</v>
      </c>
      <c r="D911" s="855" t="s">
        <v>342</v>
      </c>
      <c r="F911" s="855" t="s">
        <v>339</v>
      </c>
    </row>
    <row r="912" spans="1:6">
      <c r="A912" s="943">
        <v>41306</v>
      </c>
      <c r="B912" s="934">
        <v>50</v>
      </c>
      <c r="C912" s="855" t="s">
        <v>246</v>
      </c>
      <c r="D912" s="855" t="s">
        <v>997</v>
      </c>
      <c r="F912" s="855" t="s">
        <v>339</v>
      </c>
    </row>
    <row r="913" spans="1:6">
      <c r="A913" s="943">
        <v>41306</v>
      </c>
      <c r="B913" s="934">
        <v>10</v>
      </c>
      <c r="C913" s="855" t="s">
        <v>246</v>
      </c>
      <c r="D913" s="855" t="s">
        <v>996</v>
      </c>
      <c r="F913" s="855">
        <v>0</v>
      </c>
    </row>
    <row r="914" spans="1:6">
      <c r="A914" s="943">
        <v>41306</v>
      </c>
      <c r="B914" s="934">
        <v>10</v>
      </c>
      <c r="C914" s="855" t="s">
        <v>246</v>
      </c>
      <c r="D914" s="855" t="s">
        <v>1040</v>
      </c>
      <c r="F914" s="855" t="s">
        <v>339</v>
      </c>
    </row>
    <row r="915" spans="1:6">
      <c r="A915" s="943">
        <v>41306</v>
      </c>
      <c r="B915" s="934">
        <v>5</v>
      </c>
      <c r="C915" s="855" t="s">
        <v>246</v>
      </c>
      <c r="D915" s="855" t="s">
        <v>755</v>
      </c>
      <c r="F915" s="855" t="s">
        <v>339</v>
      </c>
    </row>
    <row r="916" spans="1:6">
      <c r="A916" s="943">
        <v>41306</v>
      </c>
      <c r="B916" s="934">
        <v>20</v>
      </c>
      <c r="C916" s="855" t="s">
        <v>246</v>
      </c>
      <c r="D916" s="855" t="s">
        <v>952</v>
      </c>
      <c r="F916" s="855" t="s">
        <v>339</v>
      </c>
    </row>
    <row r="917" spans="1:6">
      <c r="A917" s="943">
        <v>41306</v>
      </c>
      <c r="B917" s="934">
        <v>50</v>
      </c>
      <c r="C917" s="855" t="s">
        <v>246</v>
      </c>
      <c r="D917" s="855" t="s">
        <v>998</v>
      </c>
      <c r="F917" s="855" t="s">
        <v>339</v>
      </c>
    </row>
    <row r="918" spans="1:6">
      <c r="A918" s="943">
        <v>41306</v>
      </c>
      <c r="B918" s="934">
        <v>10</v>
      </c>
      <c r="C918" s="855" t="s">
        <v>246</v>
      </c>
      <c r="D918" s="855" t="s">
        <v>772</v>
      </c>
      <c r="F918" s="855" t="s">
        <v>339</v>
      </c>
    </row>
    <row r="919" spans="1:6">
      <c r="A919" s="943">
        <v>41306</v>
      </c>
      <c r="B919" s="934">
        <v>10</v>
      </c>
      <c r="C919" s="855" t="s">
        <v>246</v>
      </c>
      <c r="D919" s="855" t="s">
        <v>1027</v>
      </c>
      <c r="F919" s="855" t="s">
        <v>339</v>
      </c>
    </row>
    <row r="920" spans="1:6">
      <c r="A920" s="943">
        <v>41306</v>
      </c>
      <c r="B920" s="934">
        <v>10</v>
      </c>
      <c r="C920" s="855" t="s">
        <v>246</v>
      </c>
      <c r="D920" s="855" t="s">
        <v>1001</v>
      </c>
      <c r="F920" s="855" t="s">
        <v>339</v>
      </c>
    </row>
    <row r="921" spans="1:6">
      <c r="A921" s="943">
        <v>41306</v>
      </c>
      <c r="B921" s="934">
        <v>10</v>
      </c>
      <c r="C921" s="855" t="s">
        <v>246</v>
      </c>
      <c r="D921" s="855" t="s">
        <v>994</v>
      </c>
      <c r="F921" s="855" t="s">
        <v>339</v>
      </c>
    </row>
    <row r="922" spans="1:6">
      <c r="A922" s="943">
        <v>41306</v>
      </c>
      <c r="B922" s="934">
        <v>10</v>
      </c>
      <c r="C922" s="855" t="s">
        <v>246</v>
      </c>
      <c r="D922" s="855" t="s">
        <v>993</v>
      </c>
      <c r="F922" s="855" t="s">
        <v>339</v>
      </c>
    </row>
    <row r="923" spans="1:6">
      <c r="A923" s="943">
        <v>41306</v>
      </c>
      <c r="B923" s="934">
        <v>15</v>
      </c>
      <c r="C923" s="855" t="s">
        <v>246</v>
      </c>
      <c r="D923" s="855" t="s">
        <v>954</v>
      </c>
      <c r="F923" s="855">
        <v>0</v>
      </c>
    </row>
    <row r="924" spans="1:6">
      <c r="A924" s="943">
        <v>41306</v>
      </c>
      <c r="B924" s="934">
        <v>75</v>
      </c>
      <c r="C924" s="855" t="s">
        <v>246</v>
      </c>
      <c r="D924" s="855" t="s">
        <v>1003</v>
      </c>
      <c r="F924" s="855">
        <v>0</v>
      </c>
    </row>
    <row r="925" spans="1:6">
      <c r="A925" s="943">
        <v>41306</v>
      </c>
      <c r="B925" s="934">
        <v>25</v>
      </c>
      <c r="C925" s="855" t="s">
        <v>246</v>
      </c>
      <c r="D925" s="855" t="s">
        <v>995</v>
      </c>
      <c r="F925" s="855" t="s">
        <v>339</v>
      </c>
    </row>
    <row r="926" spans="1:6">
      <c r="A926" s="943">
        <v>41306</v>
      </c>
      <c r="B926" s="934">
        <v>10</v>
      </c>
      <c r="C926" s="855" t="s">
        <v>246</v>
      </c>
      <c r="D926" s="855" t="s">
        <v>369</v>
      </c>
      <c r="F926" s="855">
        <v>0</v>
      </c>
    </row>
    <row r="927" spans="1:6">
      <c r="A927" s="943">
        <v>41306</v>
      </c>
      <c r="B927" s="934">
        <v>20</v>
      </c>
      <c r="C927" s="855" t="s">
        <v>246</v>
      </c>
      <c r="D927" s="855" t="s">
        <v>787</v>
      </c>
      <c r="F927" s="855" t="s">
        <v>339</v>
      </c>
    </row>
    <row r="928" spans="1:6">
      <c r="A928" s="943">
        <v>41306</v>
      </c>
      <c r="B928" s="934">
        <v>15</v>
      </c>
      <c r="C928" s="855" t="s">
        <v>246</v>
      </c>
      <c r="D928" s="855" t="s">
        <v>280</v>
      </c>
      <c r="F928" s="855" t="s">
        <v>339</v>
      </c>
    </row>
    <row r="929" spans="1:6">
      <c r="A929" s="943">
        <v>41306</v>
      </c>
      <c r="B929" s="934">
        <v>5</v>
      </c>
      <c r="C929" s="855" t="s">
        <v>246</v>
      </c>
      <c r="D929" s="855" t="s">
        <v>1029</v>
      </c>
      <c r="F929" s="855" t="s">
        <v>339</v>
      </c>
    </row>
    <row r="930" spans="1:6">
      <c r="A930" s="943">
        <v>41306</v>
      </c>
      <c r="B930" s="934">
        <v>261</v>
      </c>
      <c r="C930" s="855" t="s">
        <v>246</v>
      </c>
      <c r="D930" s="855" t="s">
        <v>344</v>
      </c>
      <c r="F930" s="855" t="s">
        <v>339</v>
      </c>
    </row>
    <row r="931" spans="1:6">
      <c r="A931" s="943">
        <v>41306</v>
      </c>
      <c r="B931" s="934">
        <v>10</v>
      </c>
      <c r="C931" s="855" t="s">
        <v>246</v>
      </c>
      <c r="D931" s="855" t="s">
        <v>388</v>
      </c>
      <c r="F931" s="855" t="s">
        <v>339</v>
      </c>
    </row>
    <row r="932" spans="1:6">
      <c r="A932" s="943">
        <v>41306</v>
      </c>
      <c r="B932" s="934">
        <v>25</v>
      </c>
      <c r="C932" s="855" t="s">
        <v>246</v>
      </c>
      <c r="D932" s="855" t="s">
        <v>780</v>
      </c>
      <c r="F932" s="855" t="s">
        <v>339</v>
      </c>
    </row>
    <row r="933" spans="1:6">
      <c r="A933" s="943">
        <v>41306</v>
      </c>
      <c r="B933" s="934">
        <v>10</v>
      </c>
      <c r="C933" s="855" t="s">
        <v>246</v>
      </c>
      <c r="D933" s="855" t="s">
        <v>371</v>
      </c>
      <c r="F933" s="855" t="s">
        <v>339</v>
      </c>
    </row>
    <row r="934" spans="1:6">
      <c r="A934" s="943">
        <v>41306</v>
      </c>
      <c r="B934" s="934">
        <v>10</v>
      </c>
      <c r="C934" s="855" t="s">
        <v>246</v>
      </c>
      <c r="D934" s="855" t="s">
        <v>955</v>
      </c>
      <c r="F934" s="855">
        <v>0</v>
      </c>
    </row>
    <row r="935" spans="1:6">
      <c r="A935" s="943">
        <v>41306</v>
      </c>
      <c r="B935" s="934">
        <v>15</v>
      </c>
      <c r="C935" s="855" t="s">
        <v>246</v>
      </c>
      <c r="D935" s="855" t="s">
        <v>753</v>
      </c>
      <c r="F935" s="855" t="s">
        <v>339</v>
      </c>
    </row>
    <row r="936" spans="1:6">
      <c r="A936" s="943">
        <v>41306</v>
      </c>
      <c r="B936" s="934">
        <v>12.5</v>
      </c>
      <c r="C936" s="855" t="s">
        <v>246</v>
      </c>
      <c r="D936" s="855" t="s">
        <v>913</v>
      </c>
      <c r="F936" s="855" t="s">
        <v>339</v>
      </c>
    </row>
    <row r="937" spans="1:6">
      <c r="A937" s="943">
        <v>41306</v>
      </c>
      <c r="B937" s="934">
        <v>10</v>
      </c>
      <c r="C937" s="855" t="s">
        <v>246</v>
      </c>
      <c r="D937" s="855" t="s">
        <v>1063</v>
      </c>
      <c r="F937" s="855">
        <v>0</v>
      </c>
    </row>
    <row r="938" spans="1:6">
      <c r="A938" s="943">
        <v>41306</v>
      </c>
      <c r="B938" s="934">
        <v>30</v>
      </c>
      <c r="C938" s="855" t="s">
        <v>246</v>
      </c>
      <c r="D938" s="855" t="s">
        <v>424</v>
      </c>
      <c r="F938" s="855" t="s">
        <v>339</v>
      </c>
    </row>
    <row r="939" spans="1:6">
      <c r="A939" s="943">
        <v>41306</v>
      </c>
      <c r="B939" s="934">
        <v>40</v>
      </c>
      <c r="C939" s="855" t="s">
        <v>246</v>
      </c>
      <c r="D939" s="855" t="s">
        <v>387</v>
      </c>
      <c r="F939" s="855">
        <v>0</v>
      </c>
    </row>
    <row r="940" spans="1:6">
      <c r="A940" s="943">
        <v>41306</v>
      </c>
      <c r="B940" s="934">
        <v>25</v>
      </c>
      <c r="C940" s="855" t="s">
        <v>246</v>
      </c>
      <c r="D940" s="855" t="s">
        <v>402</v>
      </c>
      <c r="F940" s="855">
        <v>0</v>
      </c>
    </row>
    <row r="941" spans="1:6">
      <c r="A941" s="943">
        <v>41306</v>
      </c>
      <c r="B941" s="934">
        <v>10</v>
      </c>
      <c r="C941" s="855" t="s">
        <v>246</v>
      </c>
      <c r="D941" s="855" t="s">
        <v>367</v>
      </c>
      <c r="F941" s="855" t="s">
        <v>339</v>
      </c>
    </row>
    <row r="942" spans="1:6">
      <c r="A942" s="943">
        <v>41306</v>
      </c>
      <c r="B942" s="934">
        <v>10</v>
      </c>
      <c r="C942" s="855" t="s">
        <v>246</v>
      </c>
      <c r="D942" s="855" t="s">
        <v>951</v>
      </c>
      <c r="F942" s="855" t="s">
        <v>339</v>
      </c>
    </row>
    <row r="943" spans="1:6">
      <c r="A943" s="943">
        <v>41306</v>
      </c>
      <c r="B943" s="934">
        <v>200</v>
      </c>
      <c r="C943" s="855" t="s">
        <v>246</v>
      </c>
      <c r="D943" s="855" t="s">
        <v>911</v>
      </c>
      <c r="F943" s="855">
        <v>0</v>
      </c>
    </row>
    <row r="944" spans="1:6">
      <c r="A944" s="943">
        <v>41306</v>
      </c>
      <c r="B944" s="934">
        <v>15</v>
      </c>
      <c r="C944" s="855" t="s">
        <v>246</v>
      </c>
      <c r="D944" s="855" t="s">
        <v>912</v>
      </c>
      <c r="F944" s="855">
        <v>0</v>
      </c>
    </row>
    <row r="945" spans="1:6">
      <c r="A945" s="943">
        <v>41306</v>
      </c>
      <c r="B945" s="934">
        <v>30</v>
      </c>
      <c r="C945" s="855" t="s">
        <v>246</v>
      </c>
      <c r="D945" s="855" t="s">
        <v>792</v>
      </c>
      <c r="F945" s="855" t="s">
        <v>339</v>
      </c>
    </row>
    <row r="946" spans="1:6">
      <c r="A946" s="943">
        <v>41306</v>
      </c>
      <c r="B946" s="934">
        <v>15</v>
      </c>
      <c r="C946" s="855" t="s">
        <v>246</v>
      </c>
      <c r="D946" s="855" t="s">
        <v>248</v>
      </c>
      <c r="F946" s="855">
        <v>0</v>
      </c>
    </row>
    <row r="947" spans="1:6">
      <c r="A947" s="943">
        <v>41306</v>
      </c>
      <c r="B947" s="934">
        <v>30</v>
      </c>
      <c r="C947" s="855" t="s">
        <v>246</v>
      </c>
      <c r="D947" s="855" t="s">
        <v>751</v>
      </c>
      <c r="F947" s="855" t="s">
        <v>339</v>
      </c>
    </row>
    <row r="948" spans="1:6">
      <c r="A948" s="943">
        <v>41306</v>
      </c>
      <c r="B948" s="934">
        <v>10</v>
      </c>
      <c r="C948" s="855" t="s">
        <v>246</v>
      </c>
      <c r="D948" s="855" t="s">
        <v>1005</v>
      </c>
      <c r="F948" s="855" t="s">
        <v>339</v>
      </c>
    </row>
    <row r="949" spans="1:6">
      <c r="A949" s="943">
        <v>41309</v>
      </c>
      <c r="B949" s="934">
        <v>365</v>
      </c>
      <c r="C949" s="855">
        <v>103568</v>
      </c>
      <c r="D949" s="855" t="s">
        <v>1095</v>
      </c>
      <c r="F949" s="855">
        <v>0</v>
      </c>
    </row>
    <row r="950" spans="1:6">
      <c r="A950" s="943">
        <v>41309</v>
      </c>
      <c r="B950" s="934">
        <v>171</v>
      </c>
      <c r="C950" s="855" t="s">
        <v>1087</v>
      </c>
      <c r="D950" s="855" t="s">
        <v>269</v>
      </c>
      <c r="F950" s="855">
        <v>0</v>
      </c>
    </row>
    <row r="951" spans="1:6">
      <c r="A951" s="943">
        <v>41309</v>
      </c>
      <c r="B951" s="934">
        <v>170</v>
      </c>
      <c r="C951" s="855" t="s">
        <v>246</v>
      </c>
      <c r="D951" s="855" t="s">
        <v>788</v>
      </c>
      <c r="F951" s="855" t="s">
        <v>339</v>
      </c>
    </row>
    <row r="952" spans="1:6">
      <c r="A952" s="943">
        <v>41309</v>
      </c>
      <c r="B952" s="934">
        <v>20</v>
      </c>
      <c r="C952" s="855" t="s">
        <v>246</v>
      </c>
      <c r="D952" s="855" t="s">
        <v>999</v>
      </c>
      <c r="F952" s="855" t="s">
        <v>339</v>
      </c>
    </row>
    <row r="953" spans="1:6">
      <c r="A953" s="943">
        <v>41309</v>
      </c>
      <c r="B953" s="934">
        <v>75</v>
      </c>
      <c r="C953" s="855" t="s">
        <v>246</v>
      </c>
      <c r="D953" s="855" t="s">
        <v>308</v>
      </c>
      <c r="F953" s="855" t="s">
        <v>339</v>
      </c>
    </row>
    <row r="954" spans="1:6">
      <c r="A954" s="943">
        <v>41309</v>
      </c>
      <c r="B954" s="934">
        <v>400</v>
      </c>
      <c r="C954" s="855" t="s">
        <v>246</v>
      </c>
      <c r="D954" s="855" t="s">
        <v>778</v>
      </c>
      <c r="F954" s="855" t="s">
        <v>339</v>
      </c>
    </row>
    <row r="955" spans="1:6">
      <c r="A955" s="943">
        <v>41309</v>
      </c>
      <c r="B955" s="934">
        <v>50</v>
      </c>
      <c r="C955" s="855" t="s">
        <v>246</v>
      </c>
      <c r="D955" s="855" t="s">
        <v>1105</v>
      </c>
      <c r="F955" s="855">
        <v>0</v>
      </c>
    </row>
    <row r="956" spans="1:6">
      <c r="A956" s="943">
        <v>41309</v>
      </c>
      <c r="B956" s="934">
        <v>20</v>
      </c>
      <c r="C956" s="855" t="s">
        <v>246</v>
      </c>
      <c r="D956" s="855" t="s">
        <v>389</v>
      </c>
      <c r="F956" s="855">
        <v>0</v>
      </c>
    </row>
    <row r="957" spans="1:6">
      <c r="A957" s="943">
        <v>41309</v>
      </c>
      <c r="B957" s="934">
        <v>3</v>
      </c>
      <c r="C957" s="855" t="s">
        <v>246</v>
      </c>
      <c r="D957" s="855" t="s">
        <v>426</v>
      </c>
      <c r="F957" s="855">
        <v>0</v>
      </c>
    </row>
    <row r="958" spans="1:6">
      <c r="A958" s="943">
        <v>41309</v>
      </c>
      <c r="B958" s="934">
        <v>10</v>
      </c>
      <c r="C958" s="855" t="s">
        <v>246</v>
      </c>
      <c r="D958" s="855" t="s">
        <v>317</v>
      </c>
      <c r="F958" s="855" t="s">
        <v>339</v>
      </c>
    </row>
    <row r="959" spans="1:6">
      <c r="A959" s="943">
        <v>41309</v>
      </c>
      <c r="B959" s="934">
        <v>10</v>
      </c>
      <c r="C959" s="855" t="s">
        <v>246</v>
      </c>
      <c r="D959" s="855" t="s">
        <v>781</v>
      </c>
      <c r="F959" s="855" t="s">
        <v>339</v>
      </c>
    </row>
    <row r="960" spans="1:6">
      <c r="A960" s="943">
        <v>41309</v>
      </c>
      <c r="B960" s="934">
        <v>5</v>
      </c>
      <c r="C960" s="855" t="s">
        <v>246</v>
      </c>
      <c r="D960" s="855" t="s">
        <v>777</v>
      </c>
      <c r="F960" s="855" t="s">
        <v>339</v>
      </c>
    </row>
    <row r="961" spans="1:6">
      <c r="A961" s="943">
        <v>41309</v>
      </c>
      <c r="B961" s="934">
        <v>20</v>
      </c>
      <c r="C961" s="855" t="s">
        <v>246</v>
      </c>
      <c r="D961" s="855" t="s">
        <v>254</v>
      </c>
      <c r="F961" s="855" t="s">
        <v>339</v>
      </c>
    </row>
    <row r="962" spans="1:6">
      <c r="A962" s="943">
        <v>41310</v>
      </c>
      <c r="B962" s="934">
        <v>15</v>
      </c>
      <c r="C962" s="855" t="s">
        <v>246</v>
      </c>
      <c r="D962" s="855" t="s">
        <v>306</v>
      </c>
      <c r="F962" s="855" t="s">
        <v>339</v>
      </c>
    </row>
    <row r="963" spans="1:6">
      <c r="A963" s="943">
        <v>41310</v>
      </c>
      <c r="B963" s="934">
        <v>5</v>
      </c>
      <c r="C963" s="855" t="s">
        <v>246</v>
      </c>
      <c r="D963" s="855" t="s">
        <v>318</v>
      </c>
      <c r="F963" s="855" t="s">
        <v>339</v>
      </c>
    </row>
    <row r="964" spans="1:6">
      <c r="A964" s="943">
        <v>41310</v>
      </c>
      <c r="B964" s="934">
        <v>5</v>
      </c>
      <c r="C964" s="855" t="s">
        <v>246</v>
      </c>
      <c r="D964" s="855" t="s">
        <v>310</v>
      </c>
      <c r="F964" s="855" t="s">
        <v>339</v>
      </c>
    </row>
    <row r="965" spans="1:6">
      <c r="A965" s="943">
        <v>41310</v>
      </c>
      <c r="B965" s="934">
        <v>100</v>
      </c>
      <c r="C965" s="855" t="s">
        <v>246</v>
      </c>
      <c r="D965" s="855" t="s">
        <v>1000</v>
      </c>
      <c r="F965" s="855">
        <v>0</v>
      </c>
    </row>
    <row r="966" spans="1:6">
      <c r="A966" s="943">
        <v>41310</v>
      </c>
      <c r="B966" s="934">
        <v>55</v>
      </c>
      <c r="C966" s="855" t="s">
        <v>246</v>
      </c>
      <c r="D966" s="855" t="s">
        <v>307</v>
      </c>
      <c r="F966" s="855">
        <v>0</v>
      </c>
    </row>
    <row r="967" spans="1:6">
      <c r="A967" s="943">
        <v>41311</v>
      </c>
      <c r="B967" s="934">
        <v>15</v>
      </c>
      <c r="C967" s="855" t="s">
        <v>1087</v>
      </c>
      <c r="D967" s="855" t="s">
        <v>1088</v>
      </c>
      <c r="F967" s="855">
        <v>0</v>
      </c>
    </row>
    <row r="968" spans="1:6">
      <c r="A968" s="943">
        <v>41311</v>
      </c>
      <c r="B968" s="934">
        <v>50</v>
      </c>
      <c r="C968" s="855" t="s">
        <v>1087</v>
      </c>
      <c r="D968" s="855" t="s">
        <v>1089</v>
      </c>
      <c r="F968" s="855">
        <v>0</v>
      </c>
    </row>
    <row r="969" spans="1:6">
      <c r="A969" s="943">
        <v>41311</v>
      </c>
      <c r="B969" s="934">
        <v>74.8</v>
      </c>
      <c r="C969" s="855" t="s">
        <v>246</v>
      </c>
      <c r="D969" s="855" t="s">
        <v>429</v>
      </c>
      <c r="F969" s="855">
        <v>0</v>
      </c>
    </row>
    <row r="970" spans="1:6">
      <c r="A970" s="943">
        <v>41311</v>
      </c>
      <c r="B970" s="934">
        <v>10</v>
      </c>
      <c r="C970" s="855" t="s">
        <v>246</v>
      </c>
      <c r="D970" s="855" t="s">
        <v>956</v>
      </c>
      <c r="F970" s="855" t="s">
        <v>339</v>
      </c>
    </row>
    <row r="971" spans="1:6">
      <c r="A971" s="943">
        <v>41312</v>
      </c>
      <c r="B971" s="934">
        <v>40</v>
      </c>
      <c r="C971" s="855" t="s">
        <v>246</v>
      </c>
      <c r="D971" s="855" t="s">
        <v>1030</v>
      </c>
      <c r="F971" s="855" t="s">
        <v>339</v>
      </c>
    </row>
    <row r="972" spans="1:6">
      <c r="A972" s="943">
        <v>41313</v>
      </c>
      <c r="B972" s="934">
        <v>40</v>
      </c>
      <c r="C972" s="855" t="s">
        <v>1087</v>
      </c>
      <c r="D972" s="855" t="s">
        <v>1088</v>
      </c>
      <c r="F972" s="855">
        <v>0</v>
      </c>
    </row>
    <row r="973" spans="1:6">
      <c r="A973" s="943">
        <v>41313</v>
      </c>
      <c r="B973" s="934">
        <v>10</v>
      </c>
      <c r="C973" s="855" t="s">
        <v>1087</v>
      </c>
      <c r="D973" s="855" t="s">
        <v>1096</v>
      </c>
      <c r="F973" s="855">
        <v>0</v>
      </c>
    </row>
    <row r="974" spans="1:6">
      <c r="A974" s="943">
        <v>41316</v>
      </c>
      <c r="B974" s="934">
        <v>280</v>
      </c>
      <c r="C974" s="855" t="s">
        <v>246</v>
      </c>
      <c r="D974" s="855" t="s">
        <v>920</v>
      </c>
      <c r="F974" s="855" t="s">
        <v>339</v>
      </c>
    </row>
    <row r="975" spans="1:6">
      <c r="A975" s="943">
        <v>41316</v>
      </c>
      <c r="B975" s="934">
        <v>941.93</v>
      </c>
      <c r="C975" s="855" t="s">
        <v>246</v>
      </c>
      <c r="D975" s="855" t="s">
        <v>422</v>
      </c>
      <c r="F975" s="855">
        <v>0</v>
      </c>
    </row>
    <row r="976" spans="1:6">
      <c r="A976" s="943">
        <v>41316</v>
      </c>
      <c r="B976" s="934">
        <v>200</v>
      </c>
      <c r="C976" s="855" t="s">
        <v>246</v>
      </c>
      <c r="D976" s="855" t="s">
        <v>1091</v>
      </c>
      <c r="F976" s="855" t="s">
        <v>339</v>
      </c>
    </row>
    <row r="977" spans="1:6">
      <c r="A977" s="943">
        <v>41316</v>
      </c>
      <c r="B977" s="934">
        <v>150</v>
      </c>
      <c r="C977" s="855" t="s">
        <v>246</v>
      </c>
      <c r="D977" s="855" t="s">
        <v>357</v>
      </c>
      <c r="F977" s="855" t="s">
        <v>339</v>
      </c>
    </row>
    <row r="978" spans="1:6">
      <c r="A978" s="943">
        <v>41317</v>
      </c>
      <c r="B978" s="934">
        <v>60</v>
      </c>
      <c r="C978" s="855">
        <v>103004</v>
      </c>
      <c r="D978" s="855" t="s">
        <v>971</v>
      </c>
      <c r="F978" s="855">
        <v>0</v>
      </c>
    </row>
    <row r="979" spans="1:6">
      <c r="A979" s="943">
        <v>41318</v>
      </c>
      <c r="B979" s="934">
        <v>200</v>
      </c>
      <c r="C979" s="855">
        <v>103573</v>
      </c>
      <c r="D979" s="855" t="s">
        <v>1157</v>
      </c>
      <c r="F979" s="855" t="s">
        <v>339</v>
      </c>
    </row>
    <row r="980" spans="1:6">
      <c r="A980" s="943">
        <v>41318</v>
      </c>
      <c r="B980" s="934">
        <v>40</v>
      </c>
      <c r="C980" s="855" t="s">
        <v>246</v>
      </c>
      <c r="D980" s="855" t="s">
        <v>967</v>
      </c>
      <c r="F980" s="855" t="s">
        <v>339</v>
      </c>
    </row>
    <row r="981" spans="1:6">
      <c r="A981" s="943">
        <v>41319</v>
      </c>
      <c r="B981" s="934">
        <v>20</v>
      </c>
      <c r="C981" s="855" t="s">
        <v>1087</v>
      </c>
      <c r="D981" s="855" t="s">
        <v>1092</v>
      </c>
      <c r="F981" s="855">
        <v>0</v>
      </c>
    </row>
    <row r="982" spans="1:6">
      <c r="A982" s="943">
        <v>41319</v>
      </c>
      <c r="B982" s="934">
        <v>100</v>
      </c>
      <c r="C982" s="855" t="s">
        <v>246</v>
      </c>
      <c r="D982" s="855" t="s">
        <v>358</v>
      </c>
      <c r="F982" s="855" t="s">
        <v>339</v>
      </c>
    </row>
    <row r="983" spans="1:6">
      <c r="A983" s="943">
        <v>41319</v>
      </c>
      <c r="B983" s="934">
        <v>6</v>
      </c>
      <c r="C983" s="855" t="s">
        <v>246</v>
      </c>
      <c r="D983" s="855" t="s">
        <v>1032</v>
      </c>
      <c r="F983" s="855" t="s">
        <v>339</v>
      </c>
    </row>
    <row r="984" spans="1:6">
      <c r="A984" s="943">
        <v>41320</v>
      </c>
      <c r="B984" s="934">
        <v>30</v>
      </c>
      <c r="C984" s="855" t="s">
        <v>246</v>
      </c>
      <c r="D984" s="855" t="s">
        <v>258</v>
      </c>
      <c r="F984" s="855" t="s">
        <v>339</v>
      </c>
    </row>
    <row r="985" spans="1:6">
      <c r="A985" s="943">
        <v>41320</v>
      </c>
      <c r="B985" s="934">
        <v>5</v>
      </c>
      <c r="C985" s="855" t="s">
        <v>246</v>
      </c>
      <c r="D985" s="855" t="s">
        <v>968</v>
      </c>
      <c r="F985" s="855" t="s">
        <v>339</v>
      </c>
    </row>
    <row r="986" spans="1:6">
      <c r="A986" s="943">
        <v>41320</v>
      </c>
      <c r="B986" s="934">
        <v>200</v>
      </c>
      <c r="C986" s="855" t="s">
        <v>246</v>
      </c>
      <c r="D986" s="855" t="s">
        <v>450</v>
      </c>
      <c r="F986" s="855" t="s">
        <v>339</v>
      </c>
    </row>
    <row r="987" spans="1:6">
      <c r="A987" s="943">
        <v>41320</v>
      </c>
      <c r="B987" s="934">
        <v>1</v>
      </c>
      <c r="C987" s="855" t="s">
        <v>246</v>
      </c>
      <c r="D987" s="855" t="s">
        <v>785</v>
      </c>
      <c r="F987" s="855" t="s">
        <v>339</v>
      </c>
    </row>
    <row r="988" spans="1:6">
      <c r="A988" s="943">
        <v>41320</v>
      </c>
      <c r="B988" s="934">
        <v>100</v>
      </c>
      <c r="C988" s="855" t="s">
        <v>246</v>
      </c>
      <c r="D988" s="855" t="s">
        <v>292</v>
      </c>
      <c r="F988" s="855" t="s">
        <v>339</v>
      </c>
    </row>
    <row r="989" spans="1:6">
      <c r="A989" s="943">
        <v>41320</v>
      </c>
      <c r="B989" s="934">
        <v>135</v>
      </c>
      <c r="C989" s="855" t="s">
        <v>246</v>
      </c>
      <c r="D989" s="855" t="s">
        <v>769</v>
      </c>
      <c r="F989" s="855">
        <v>0</v>
      </c>
    </row>
    <row r="990" spans="1:6">
      <c r="A990" s="943">
        <v>41320</v>
      </c>
      <c r="B990" s="934">
        <v>7</v>
      </c>
      <c r="C990" s="855" t="s">
        <v>246</v>
      </c>
      <c r="D990" s="855" t="s">
        <v>976</v>
      </c>
      <c r="F990" s="855">
        <v>0</v>
      </c>
    </row>
    <row r="991" spans="1:6">
      <c r="A991" s="943">
        <v>41320</v>
      </c>
      <c r="B991" s="934">
        <v>20</v>
      </c>
      <c r="C991" s="855" t="s">
        <v>246</v>
      </c>
      <c r="D991" s="855" t="s">
        <v>378</v>
      </c>
      <c r="F991" s="855">
        <v>0</v>
      </c>
    </row>
    <row r="992" spans="1:6">
      <c r="A992" s="943">
        <v>41320</v>
      </c>
      <c r="B992" s="934">
        <v>100</v>
      </c>
      <c r="C992" s="855" t="s">
        <v>246</v>
      </c>
      <c r="D992" s="855" t="s">
        <v>259</v>
      </c>
      <c r="F992" s="855" t="s">
        <v>339</v>
      </c>
    </row>
    <row r="993" spans="1:6">
      <c r="A993" s="943">
        <v>41323</v>
      </c>
      <c r="B993" s="934">
        <v>1.68</v>
      </c>
      <c r="C993" s="855" t="s">
        <v>246</v>
      </c>
      <c r="D993" s="855" t="s">
        <v>1107</v>
      </c>
      <c r="F993" s="855">
        <v>0</v>
      </c>
    </row>
    <row r="994" spans="1:6">
      <c r="A994" s="943">
        <v>41323</v>
      </c>
      <c r="B994" s="934">
        <v>5</v>
      </c>
      <c r="C994" s="855" t="s">
        <v>246</v>
      </c>
      <c r="D994" s="855" t="s">
        <v>1108</v>
      </c>
      <c r="F994" s="855" t="s">
        <v>339</v>
      </c>
    </row>
    <row r="995" spans="1:6">
      <c r="A995" s="943">
        <v>41323</v>
      </c>
      <c r="B995" s="934">
        <v>80</v>
      </c>
      <c r="C995" s="855" t="s">
        <v>246</v>
      </c>
      <c r="D995" s="855" t="s">
        <v>1044</v>
      </c>
      <c r="F995" s="855">
        <v>0</v>
      </c>
    </row>
    <row r="996" spans="1:6">
      <c r="A996" s="943">
        <v>41324</v>
      </c>
      <c r="B996" s="934">
        <v>4613.28</v>
      </c>
      <c r="C996" s="855" t="s">
        <v>246</v>
      </c>
      <c r="D996" s="855" t="s">
        <v>1061</v>
      </c>
      <c r="F996" s="855">
        <v>0</v>
      </c>
    </row>
    <row r="997" spans="1:6">
      <c r="A997" s="943">
        <v>41324</v>
      </c>
      <c r="B997" s="934">
        <v>40</v>
      </c>
      <c r="C997" s="855" t="s">
        <v>246</v>
      </c>
      <c r="D997" s="855" t="s">
        <v>400</v>
      </c>
      <c r="F997" s="855" t="s">
        <v>339</v>
      </c>
    </row>
    <row r="998" spans="1:6">
      <c r="A998" s="943">
        <v>41325</v>
      </c>
      <c r="B998" s="934">
        <v>10</v>
      </c>
      <c r="C998" s="855" t="s">
        <v>246</v>
      </c>
      <c r="D998" s="855" t="s">
        <v>436</v>
      </c>
      <c r="F998" s="855">
        <v>0</v>
      </c>
    </row>
    <row r="999" spans="1:6">
      <c r="A999" s="943">
        <v>41326</v>
      </c>
      <c r="B999" s="934">
        <v>100</v>
      </c>
      <c r="C999" s="855" t="s">
        <v>1087</v>
      </c>
      <c r="D999" s="855" t="s">
        <v>1093</v>
      </c>
      <c r="F999" s="855">
        <v>0</v>
      </c>
    </row>
    <row r="1000" spans="1:6">
      <c r="A1000" s="943">
        <v>41326</v>
      </c>
      <c r="B1000" s="934">
        <v>40</v>
      </c>
      <c r="C1000" s="855" t="s">
        <v>246</v>
      </c>
      <c r="D1000" s="855" t="s">
        <v>261</v>
      </c>
      <c r="F1000" s="855" t="s">
        <v>339</v>
      </c>
    </row>
    <row r="1001" spans="1:6">
      <c r="A1001" s="943">
        <v>41326</v>
      </c>
      <c r="B1001" s="934">
        <v>12</v>
      </c>
      <c r="C1001" s="855" t="s">
        <v>246</v>
      </c>
      <c r="D1001" s="855" t="s">
        <v>294</v>
      </c>
      <c r="F1001" s="855" t="s">
        <v>339</v>
      </c>
    </row>
    <row r="1002" spans="1:6">
      <c r="A1002" s="943">
        <v>41326</v>
      </c>
      <c r="B1002" s="934">
        <v>5</v>
      </c>
      <c r="C1002" s="855" t="s">
        <v>246</v>
      </c>
      <c r="D1002" s="855" t="s">
        <v>773</v>
      </c>
      <c r="F1002" s="855">
        <v>0</v>
      </c>
    </row>
    <row r="1003" spans="1:6">
      <c r="A1003" s="943">
        <v>41326</v>
      </c>
      <c r="B1003" s="934">
        <v>177</v>
      </c>
      <c r="C1003" s="855" t="s">
        <v>246</v>
      </c>
      <c r="D1003" s="855" t="s">
        <v>355</v>
      </c>
      <c r="F1003" s="855" t="s">
        <v>339</v>
      </c>
    </row>
    <row r="1004" spans="1:6">
      <c r="A1004" s="943">
        <v>41327</v>
      </c>
      <c r="B1004" s="934">
        <v>333</v>
      </c>
      <c r="C1004" s="855" t="s">
        <v>246</v>
      </c>
      <c r="D1004" s="855" t="s">
        <v>355</v>
      </c>
      <c r="F1004" s="855" t="s">
        <v>339</v>
      </c>
    </row>
    <row r="1005" spans="1:6">
      <c r="A1005" s="943">
        <v>41330</v>
      </c>
      <c r="B1005" s="934">
        <v>3</v>
      </c>
      <c r="C1005" s="855" t="s">
        <v>246</v>
      </c>
      <c r="D1005" s="855" t="s">
        <v>363</v>
      </c>
      <c r="F1005" s="855" t="s">
        <v>339</v>
      </c>
    </row>
    <row r="1006" spans="1:6">
      <c r="A1006" s="943">
        <v>41330</v>
      </c>
      <c r="B1006" s="934">
        <v>3</v>
      </c>
      <c r="C1006" s="855" t="s">
        <v>246</v>
      </c>
      <c r="D1006" s="855" t="s">
        <v>363</v>
      </c>
      <c r="F1006" s="855" t="s">
        <v>339</v>
      </c>
    </row>
    <row r="1007" spans="1:6">
      <c r="A1007" s="943">
        <v>41330</v>
      </c>
      <c r="B1007" s="934">
        <v>15</v>
      </c>
      <c r="C1007" s="855" t="s">
        <v>246</v>
      </c>
      <c r="D1007" s="855" t="s">
        <v>1120</v>
      </c>
      <c r="F1007" s="855">
        <v>0</v>
      </c>
    </row>
    <row r="1008" spans="1:6">
      <c r="A1008" s="943">
        <v>41330</v>
      </c>
      <c r="B1008" s="934">
        <v>10</v>
      </c>
      <c r="C1008" s="855" t="s">
        <v>246</v>
      </c>
      <c r="D1008" s="855" t="s">
        <v>302</v>
      </c>
      <c r="F1008" s="855">
        <v>0</v>
      </c>
    </row>
    <row r="1009" spans="1:6">
      <c r="A1009" s="943">
        <v>41330</v>
      </c>
      <c r="B1009" s="934">
        <v>5</v>
      </c>
      <c r="C1009" s="855" t="s">
        <v>246</v>
      </c>
      <c r="D1009" s="855" t="s">
        <v>795</v>
      </c>
      <c r="F1009" s="855" t="s">
        <v>339</v>
      </c>
    </row>
    <row r="1010" spans="1:6">
      <c r="A1010" s="943">
        <v>41331</v>
      </c>
      <c r="B1010" s="934">
        <v>15</v>
      </c>
      <c r="C1010" s="855" t="s">
        <v>246</v>
      </c>
      <c r="D1010" s="855" t="s">
        <v>858</v>
      </c>
      <c r="F1010" s="855" t="s">
        <v>339</v>
      </c>
    </row>
    <row r="1011" spans="1:6">
      <c r="A1011" s="943">
        <v>41332</v>
      </c>
      <c r="B1011" s="934">
        <v>2884.4</v>
      </c>
      <c r="C1011" s="855" t="s">
        <v>1087</v>
      </c>
      <c r="D1011" s="855" t="s">
        <v>269</v>
      </c>
      <c r="F1011" s="855">
        <v>0</v>
      </c>
    </row>
    <row r="1012" spans="1:6">
      <c r="A1012" s="943">
        <v>41332</v>
      </c>
      <c r="B1012" s="934">
        <v>50</v>
      </c>
      <c r="C1012" s="855" t="s">
        <v>246</v>
      </c>
      <c r="D1012" s="855" t="s">
        <v>1017</v>
      </c>
      <c r="F1012" s="855" t="s">
        <v>339</v>
      </c>
    </row>
    <row r="1013" spans="1:6">
      <c r="A1013" s="943">
        <v>41333</v>
      </c>
      <c r="B1013" s="934">
        <v>412.98</v>
      </c>
      <c r="C1013" s="855">
        <v>103578</v>
      </c>
      <c r="D1013" s="855" t="s">
        <v>1095</v>
      </c>
      <c r="F1013" s="855">
        <v>0</v>
      </c>
    </row>
    <row r="1014" spans="1:6">
      <c r="A1014" s="943">
        <v>41333</v>
      </c>
      <c r="B1014" s="934">
        <v>30</v>
      </c>
      <c r="C1014" s="855" t="s">
        <v>246</v>
      </c>
      <c r="D1014" s="855" t="s">
        <v>971</v>
      </c>
      <c r="F1014" s="855">
        <v>0</v>
      </c>
    </row>
    <row r="1015" spans="1:6">
      <c r="A1015" s="943">
        <v>41333</v>
      </c>
      <c r="B1015" s="934">
        <v>583.33000000000004</v>
      </c>
      <c r="C1015" s="855" t="s">
        <v>246</v>
      </c>
      <c r="D1015" s="855" t="s">
        <v>1061</v>
      </c>
      <c r="F1015" s="855">
        <v>0</v>
      </c>
    </row>
    <row r="1016" spans="1:6">
      <c r="A1016" s="943">
        <v>41333</v>
      </c>
      <c r="B1016" s="934">
        <v>25</v>
      </c>
      <c r="C1016" s="855" t="s">
        <v>246</v>
      </c>
      <c r="D1016" s="855" t="s">
        <v>1061</v>
      </c>
      <c r="F1016" s="855">
        <v>0</v>
      </c>
    </row>
    <row r="1017" spans="1:6">
      <c r="A1017" s="943">
        <v>41333</v>
      </c>
      <c r="B1017" s="934">
        <v>25</v>
      </c>
      <c r="C1017" s="855" t="s">
        <v>246</v>
      </c>
      <c r="D1017" s="855" t="s">
        <v>762</v>
      </c>
      <c r="F1017" s="855" t="s">
        <v>339</v>
      </c>
    </row>
    <row r="1018" spans="1:6">
      <c r="A1018" s="943">
        <v>41333</v>
      </c>
      <c r="B1018" s="934">
        <v>20627.509999999998</v>
      </c>
      <c r="C1018" s="855" t="s">
        <v>246</v>
      </c>
      <c r="D1018" s="855" t="s">
        <v>1158</v>
      </c>
      <c r="F1018" s="855">
        <v>0</v>
      </c>
    </row>
    <row r="1019" spans="1:6">
      <c r="A1019" s="943">
        <v>41333</v>
      </c>
      <c r="B1019" s="934">
        <v>3</v>
      </c>
      <c r="C1019" s="855" t="s">
        <v>246</v>
      </c>
      <c r="D1019" s="855" t="s">
        <v>1004</v>
      </c>
      <c r="F1019" s="855">
        <v>0</v>
      </c>
    </row>
    <row r="1020" spans="1:6">
      <c r="A1020" s="943">
        <v>41333</v>
      </c>
      <c r="B1020" s="934">
        <v>180</v>
      </c>
      <c r="C1020" s="855" t="s">
        <v>246</v>
      </c>
      <c r="D1020" s="855" t="s">
        <v>287</v>
      </c>
      <c r="F1020" s="855" t="s">
        <v>339</v>
      </c>
    </row>
    <row r="1021" spans="1:6">
      <c r="A1021" s="943">
        <v>41333</v>
      </c>
      <c r="B1021" s="934">
        <v>80</v>
      </c>
      <c r="C1021" s="855" t="s">
        <v>246</v>
      </c>
      <c r="D1021" s="855" t="s">
        <v>330</v>
      </c>
      <c r="F1021" s="855" t="s">
        <v>339</v>
      </c>
    </row>
    <row r="1022" spans="1:6">
      <c r="A1022" s="943">
        <v>41333</v>
      </c>
      <c r="B1022" s="934">
        <v>200</v>
      </c>
      <c r="C1022" s="855" t="s">
        <v>246</v>
      </c>
      <c r="D1022" s="855" t="s">
        <v>348</v>
      </c>
      <c r="F1022" s="855" t="s">
        <v>339</v>
      </c>
    </row>
    <row r="1023" spans="1:6">
      <c r="A1023" s="943">
        <v>41334</v>
      </c>
      <c r="B1023" s="934">
        <v>100</v>
      </c>
      <c r="C1023" s="855" t="s">
        <v>246</v>
      </c>
      <c r="D1023" s="855" t="s">
        <v>267</v>
      </c>
      <c r="F1023" s="855">
        <v>0</v>
      </c>
    </row>
    <row r="1024" spans="1:6">
      <c r="A1024" s="943">
        <v>41334</v>
      </c>
      <c r="B1024" s="934">
        <v>25</v>
      </c>
      <c r="C1024" s="855" t="s">
        <v>246</v>
      </c>
      <c r="D1024" s="855" t="s">
        <v>379</v>
      </c>
      <c r="F1024" s="855" t="s">
        <v>339</v>
      </c>
    </row>
    <row r="1025" spans="1:6">
      <c r="A1025" s="943">
        <v>41334</v>
      </c>
      <c r="B1025" s="934">
        <v>40</v>
      </c>
      <c r="C1025" s="855" t="s">
        <v>246</v>
      </c>
      <c r="D1025" s="855" t="s">
        <v>774</v>
      </c>
      <c r="F1025" s="855" t="s">
        <v>339</v>
      </c>
    </row>
    <row r="1026" spans="1:6">
      <c r="A1026" s="943">
        <v>41334</v>
      </c>
      <c r="B1026" s="934">
        <v>25</v>
      </c>
      <c r="C1026" s="855" t="s">
        <v>246</v>
      </c>
      <c r="D1026" s="855" t="s">
        <v>337</v>
      </c>
      <c r="F1026" s="855">
        <v>0</v>
      </c>
    </row>
    <row r="1027" spans="1:6">
      <c r="A1027" s="943">
        <v>41334</v>
      </c>
      <c r="B1027" s="934">
        <v>10</v>
      </c>
      <c r="C1027" s="855" t="s">
        <v>246</v>
      </c>
      <c r="D1027" s="855" t="s">
        <v>791</v>
      </c>
      <c r="F1027" s="855" t="s">
        <v>339</v>
      </c>
    </row>
    <row r="1028" spans="1:6">
      <c r="A1028" s="943">
        <v>41334</v>
      </c>
      <c r="B1028" s="934">
        <v>10</v>
      </c>
      <c r="C1028" s="855" t="s">
        <v>246</v>
      </c>
      <c r="D1028" s="855" t="s">
        <v>338</v>
      </c>
      <c r="F1028" s="855" t="s">
        <v>339</v>
      </c>
    </row>
    <row r="1029" spans="1:6">
      <c r="A1029" s="943">
        <v>41334</v>
      </c>
      <c r="B1029" s="934">
        <v>15</v>
      </c>
      <c r="C1029" s="855" t="s">
        <v>246</v>
      </c>
      <c r="D1029" s="855" t="s">
        <v>248</v>
      </c>
      <c r="F1029" s="855">
        <v>0</v>
      </c>
    </row>
    <row r="1030" spans="1:6">
      <c r="A1030" s="943">
        <v>41334</v>
      </c>
      <c r="B1030" s="934">
        <v>15</v>
      </c>
      <c r="C1030" s="855" t="s">
        <v>246</v>
      </c>
      <c r="D1030" s="855" t="s">
        <v>954</v>
      </c>
      <c r="F1030" s="855">
        <v>0</v>
      </c>
    </row>
    <row r="1031" spans="1:6">
      <c r="A1031" s="943">
        <v>41334</v>
      </c>
      <c r="B1031" s="934">
        <v>75</v>
      </c>
      <c r="C1031" s="855" t="s">
        <v>246</v>
      </c>
      <c r="D1031" s="855" t="s">
        <v>1003</v>
      </c>
      <c r="F1031" s="855">
        <v>0</v>
      </c>
    </row>
    <row r="1032" spans="1:6">
      <c r="A1032" s="943">
        <v>41334</v>
      </c>
      <c r="B1032" s="934">
        <v>25</v>
      </c>
      <c r="C1032" s="855" t="s">
        <v>246</v>
      </c>
      <c r="D1032" s="855" t="s">
        <v>995</v>
      </c>
      <c r="F1032" s="855" t="s">
        <v>339</v>
      </c>
    </row>
    <row r="1033" spans="1:6">
      <c r="A1033" s="943">
        <v>41334</v>
      </c>
      <c r="B1033" s="934">
        <v>25</v>
      </c>
      <c r="C1033" s="855" t="s">
        <v>246</v>
      </c>
      <c r="D1033" s="855" t="s">
        <v>402</v>
      </c>
      <c r="F1033" s="855">
        <v>0</v>
      </c>
    </row>
    <row r="1034" spans="1:6">
      <c r="A1034" s="943">
        <v>41334</v>
      </c>
      <c r="B1034" s="934">
        <v>10</v>
      </c>
      <c r="C1034" s="855" t="s">
        <v>246</v>
      </c>
      <c r="D1034" s="855" t="s">
        <v>772</v>
      </c>
      <c r="F1034" s="855" t="s">
        <v>339</v>
      </c>
    </row>
    <row r="1035" spans="1:6">
      <c r="A1035" s="943">
        <v>41334</v>
      </c>
      <c r="B1035" s="934">
        <v>120</v>
      </c>
      <c r="C1035" s="855" t="s">
        <v>246</v>
      </c>
      <c r="D1035" s="855" t="s">
        <v>928</v>
      </c>
      <c r="F1035" s="855">
        <v>0</v>
      </c>
    </row>
    <row r="1036" spans="1:6">
      <c r="A1036" s="943">
        <v>41334</v>
      </c>
      <c r="B1036" s="934">
        <v>50</v>
      </c>
      <c r="C1036" s="855" t="s">
        <v>246</v>
      </c>
      <c r="D1036" s="855" t="s">
        <v>754</v>
      </c>
      <c r="F1036" s="855" t="s">
        <v>339</v>
      </c>
    </row>
    <row r="1037" spans="1:6">
      <c r="A1037" s="943">
        <v>41334</v>
      </c>
      <c r="B1037" s="934">
        <v>10</v>
      </c>
      <c r="C1037" s="855" t="s">
        <v>246</v>
      </c>
      <c r="D1037" s="855" t="s">
        <v>367</v>
      </c>
      <c r="F1037" s="855" t="s">
        <v>339</v>
      </c>
    </row>
    <row r="1038" spans="1:6">
      <c r="A1038" s="943">
        <v>41334</v>
      </c>
      <c r="B1038" s="934">
        <v>180</v>
      </c>
      <c r="C1038" s="855" t="s">
        <v>246</v>
      </c>
      <c r="D1038" s="855" t="s">
        <v>783</v>
      </c>
      <c r="F1038" s="855">
        <v>0</v>
      </c>
    </row>
    <row r="1039" spans="1:6">
      <c r="A1039" s="943">
        <v>41334</v>
      </c>
      <c r="B1039" s="934">
        <v>10</v>
      </c>
      <c r="C1039" s="855" t="s">
        <v>246</v>
      </c>
      <c r="D1039" s="855" t="s">
        <v>955</v>
      </c>
      <c r="F1039" s="855">
        <v>0</v>
      </c>
    </row>
    <row r="1040" spans="1:6">
      <c r="A1040" s="943">
        <v>41334</v>
      </c>
      <c r="B1040" s="934">
        <v>10</v>
      </c>
      <c r="C1040" s="855" t="s">
        <v>246</v>
      </c>
      <c r="D1040" s="855" t="s">
        <v>996</v>
      </c>
      <c r="F1040" s="855">
        <v>0</v>
      </c>
    </row>
    <row r="1041" spans="1:6">
      <c r="A1041" s="943">
        <v>41334</v>
      </c>
      <c r="B1041" s="934">
        <v>10</v>
      </c>
      <c r="C1041" s="855" t="s">
        <v>246</v>
      </c>
      <c r="D1041" s="855" t="s">
        <v>993</v>
      </c>
      <c r="F1041" s="855" t="s">
        <v>339</v>
      </c>
    </row>
    <row r="1042" spans="1:6">
      <c r="A1042" s="943">
        <v>41334</v>
      </c>
      <c r="B1042" s="934">
        <v>30</v>
      </c>
      <c r="C1042" s="855" t="s">
        <v>246</v>
      </c>
      <c r="D1042" s="855" t="s">
        <v>1069</v>
      </c>
      <c r="F1042" s="855">
        <v>0</v>
      </c>
    </row>
    <row r="1043" spans="1:6">
      <c r="A1043" s="943">
        <v>41334</v>
      </c>
      <c r="B1043" s="934">
        <v>261</v>
      </c>
      <c r="C1043" s="855" t="s">
        <v>246</v>
      </c>
      <c r="D1043" s="855" t="s">
        <v>344</v>
      </c>
      <c r="F1043" s="855" t="s">
        <v>339</v>
      </c>
    </row>
    <row r="1044" spans="1:6">
      <c r="A1044" s="943">
        <v>41334</v>
      </c>
      <c r="B1044" s="934">
        <v>2562.4699999999998</v>
      </c>
      <c r="C1044" s="855" t="s">
        <v>246</v>
      </c>
      <c r="D1044" s="855" t="s">
        <v>422</v>
      </c>
      <c r="F1044" s="855">
        <v>0</v>
      </c>
    </row>
    <row r="1045" spans="1:6">
      <c r="A1045" s="943">
        <v>41334</v>
      </c>
      <c r="B1045" s="934">
        <v>10</v>
      </c>
      <c r="C1045" s="855" t="s">
        <v>246</v>
      </c>
      <c r="D1045" s="855" t="s">
        <v>1063</v>
      </c>
      <c r="F1045" s="855">
        <v>0</v>
      </c>
    </row>
    <row r="1046" spans="1:6">
      <c r="A1046" s="943">
        <v>41334</v>
      </c>
      <c r="B1046" s="934">
        <v>30</v>
      </c>
      <c r="C1046" s="855" t="s">
        <v>246</v>
      </c>
      <c r="D1046" s="855" t="s">
        <v>424</v>
      </c>
      <c r="F1046" s="855" t="s">
        <v>339</v>
      </c>
    </row>
    <row r="1047" spans="1:6">
      <c r="A1047" s="943">
        <v>41334</v>
      </c>
      <c r="B1047" s="934">
        <v>30</v>
      </c>
      <c r="C1047" s="855" t="s">
        <v>246</v>
      </c>
      <c r="D1047" s="855" t="s">
        <v>751</v>
      </c>
      <c r="F1047" s="855" t="s">
        <v>339</v>
      </c>
    </row>
    <row r="1048" spans="1:6">
      <c r="A1048" s="943">
        <v>41334</v>
      </c>
      <c r="B1048" s="934">
        <v>10</v>
      </c>
      <c r="C1048" s="855" t="s">
        <v>246</v>
      </c>
      <c r="D1048" s="855" t="s">
        <v>1005</v>
      </c>
      <c r="F1048" s="855" t="s">
        <v>339</v>
      </c>
    </row>
    <row r="1049" spans="1:6">
      <c r="A1049" s="943">
        <v>41334</v>
      </c>
      <c r="B1049" s="934">
        <v>15</v>
      </c>
      <c r="C1049" s="855" t="s">
        <v>246</v>
      </c>
      <c r="D1049" s="855" t="s">
        <v>280</v>
      </c>
      <c r="F1049" s="855" t="s">
        <v>339</v>
      </c>
    </row>
    <row r="1050" spans="1:6">
      <c r="A1050" s="943">
        <v>41334</v>
      </c>
      <c r="B1050" s="934">
        <v>5</v>
      </c>
      <c r="C1050" s="855" t="s">
        <v>246</v>
      </c>
      <c r="D1050" s="855" t="s">
        <v>1029</v>
      </c>
      <c r="F1050" s="855" t="s">
        <v>339</v>
      </c>
    </row>
    <row r="1051" spans="1:6">
      <c r="A1051" s="943">
        <v>41334</v>
      </c>
      <c r="B1051" s="934">
        <v>10</v>
      </c>
      <c r="C1051" s="855" t="s">
        <v>246</v>
      </c>
      <c r="D1051" s="855" t="s">
        <v>994</v>
      </c>
      <c r="F1051" s="855" t="s">
        <v>339</v>
      </c>
    </row>
    <row r="1052" spans="1:6">
      <c r="A1052" s="943">
        <v>41334</v>
      </c>
      <c r="B1052" s="934">
        <v>25</v>
      </c>
      <c r="C1052" s="855" t="s">
        <v>246</v>
      </c>
      <c r="D1052" s="855" t="s">
        <v>1070</v>
      </c>
      <c r="F1052" s="855" t="s">
        <v>339</v>
      </c>
    </row>
    <row r="1053" spans="1:6">
      <c r="A1053" s="943">
        <v>41334</v>
      </c>
      <c r="B1053" s="934">
        <v>50</v>
      </c>
      <c r="C1053" s="855" t="s">
        <v>246</v>
      </c>
      <c r="D1053" s="855" t="s">
        <v>250</v>
      </c>
      <c r="F1053" s="855">
        <v>0</v>
      </c>
    </row>
    <row r="1054" spans="1:6">
      <c r="A1054" s="943">
        <v>41334</v>
      </c>
      <c r="B1054" s="934">
        <v>50</v>
      </c>
      <c r="C1054" s="855" t="s">
        <v>246</v>
      </c>
      <c r="D1054" s="855" t="s">
        <v>252</v>
      </c>
      <c r="F1054" s="855" t="s">
        <v>339</v>
      </c>
    </row>
    <row r="1055" spans="1:6">
      <c r="A1055" s="943">
        <v>41334</v>
      </c>
      <c r="B1055" s="934">
        <v>10</v>
      </c>
      <c r="C1055" s="855" t="s">
        <v>246</v>
      </c>
      <c r="D1055" s="855" t="s">
        <v>369</v>
      </c>
      <c r="F1055" s="855">
        <v>0</v>
      </c>
    </row>
    <row r="1056" spans="1:6">
      <c r="A1056" s="943">
        <v>41334</v>
      </c>
      <c r="B1056" s="934">
        <v>15</v>
      </c>
      <c r="C1056" s="855" t="s">
        <v>246</v>
      </c>
      <c r="D1056" s="855" t="s">
        <v>912</v>
      </c>
      <c r="F1056" s="855">
        <v>0</v>
      </c>
    </row>
    <row r="1057" spans="1:6">
      <c r="A1057" s="943">
        <v>41334</v>
      </c>
      <c r="B1057" s="934">
        <v>10</v>
      </c>
      <c r="C1057" s="855" t="s">
        <v>246</v>
      </c>
      <c r="D1057" s="855" t="s">
        <v>1001</v>
      </c>
      <c r="F1057" s="855" t="s">
        <v>339</v>
      </c>
    </row>
    <row r="1058" spans="1:6">
      <c r="A1058" s="943">
        <v>41334</v>
      </c>
      <c r="B1058" s="934">
        <v>5</v>
      </c>
      <c r="C1058" s="855" t="s">
        <v>246</v>
      </c>
      <c r="D1058" s="855" t="s">
        <v>755</v>
      </c>
      <c r="F1058" s="855" t="s">
        <v>339</v>
      </c>
    </row>
    <row r="1059" spans="1:6">
      <c r="A1059" s="943">
        <v>41334</v>
      </c>
      <c r="B1059" s="934">
        <v>12.5</v>
      </c>
      <c r="C1059" s="855" t="s">
        <v>246</v>
      </c>
      <c r="D1059" s="855" t="s">
        <v>913</v>
      </c>
      <c r="F1059" s="855" t="s">
        <v>339</v>
      </c>
    </row>
    <row r="1060" spans="1:6">
      <c r="A1060" s="943">
        <v>41334</v>
      </c>
      <c r="B1060" s="934">
        <v>50</v>
      </c>
      <c r="C1060" s="855" t="s">
        <v>246</v>
      </c>
      <c r="D1060" s="855" t="s">
        <v>998</v>
      </c>
      <c r="F1060" s="855" t="s">
        <v>339</v>
      </c>
    </row>
    <row r="1061" spans="1:6">
      <c r="A1061" s="943">
        <v>41334</v>
      </c>
      <c r="B1061" s="934">
        <v>10</v>
      </c>
      <c r="C1061" s="855" t="s">
        <v>246</v>
      </c>
      <c r="D1061" s="855" t="s">
        <v>1040</v>
      </c>
      <c r="F1061" s="855" t="s">
        <v>339</v>
      </c>
    </row>
    <row r="1062" spans="1:6">
      <c r="A1062" s="943">
        <v>41334</v>
      </c>
      <c r="B1062" s="934">
        <v>30</v>
      </c>
      <c r="C1062" s="855" t="s">
        <v>246</v>
      </c>
      <c r="D1062" s="855" t="s">
        <v>792</v>
      </c>
      <c r="F1062" s="855" t="s">
        <v>339</v>
      </c>
    </row>
    <row r="1063" spans="1:6">
      <c r="A1063" s="943">
        <v>41334</v>
      </c>
      <c r="B1063" s="934">
        <v>10</v>
      </c>
      <c r="C1063" s="855" t="s">
        <v>246</v>
      </c>
      <c r="D1063" s="855" t="s">
        <v>388</v>
      </c>
      <c r="F1063" s="855" t="s">
        <v>339</v>
      </c>
    </row>
    <row r="1064" spans="1:6">
      <c r="A1064" s="943">
        <v>41334</v>
      </c>
      <c r="B1064" s="934">
        <v>10</v>
      </c>
      <c r="C1064" s="855" t="s">
        <v>246</v>
      </c>
      <c r="D1064" s="855" t="s">
        <v>951</v>
      </c>
      <c r="F1064" s="855" t="s">
        <v>339</v>
      </c>
    </row>
    <row r="1065" spans="1:6">
      <c r="A1065" s="943">
        <v>41334</v>
      </c>
      <c r="B1065" s="934">
        <v>20</v>
      </c>
      <c r="C1065" s="855" t="s">
        <v>246</v>
      </c>
      <c r="D1065" s="855" t="s">
        <v>787</v>
      </c>
      <c r="F1065" s="855" t="s">
        <v>339</v>
      </c>
    </row>
    <row r="1066" spans="1:6">
      <c r="A1066" s="943">
        <v>41334</v>
      </c>
      <c r="B1066" s="934">
        <v>50</v>
      </c>
      <c r="C1066" s="855" t="s">
        <v>246</v>
      </c>
      <c r="D1066" s="855" t="s">
        <v>997</v>
      </c>
      <c r="F1066" s="855" t="s">
        <v>339</v>
      </c>
    </row>
    <row r="1067" spans="1:6">
      <c r="A1067" s="943">
        <v>41334</v>
      </c>
      <c r="B1067" s="934">
        <v>10</v>
      </c>
      <c r="C1067" s="855" t="s">
        <v>246</v>
      </c>
      <c r="D1067" s="855" t="s">
        <v>371</v>
      </c>
      <c r="F1067" s="855" t="s">
        <v>339</v>
      </c>
    </row>
    <row r="1068" spans="1:6">
      <c r="A1068" s="943">
        <v>41334</v>
      </c>
      <c r="B1068" s="934">
        <v>200</v>
      </c>
      <c r="C1068" s="855" t="s">
        <v>246</v>
      </c>
      <c r="D1068" s="855" t="s">
        <v>911</v>
      </c>
      <c r="F1068" s="855">
        <v>0</v>
      </c>
    </row>
    <row r="1069" spans="1:6">
      <c r="A1069" s="943">
        <v>41334</v>
      </c>
      <c r="B1069" s="934">
        <v>20</v>
      </c>
      <c r="C1069" s="855" t="s">
        <v>246</v>
      </c>
      <c r="D1069" s="855" t="s">
        <v>342</v>
      </c>
      <c r="F1069" s="855" t="s">
        <v>339</v>
      </c>
    </row>
    <row r="1070" spans="1:6">
      <c r="A1070" s="943">
        <v>41334</v>
      </c>
      <c r="B1070" s="934">
        <v>50</v>
      </c>
      <c r="C1070" s="855" t="s">
        <v>246</v>
      </c>
      <c r="D1070" s="855" t="s">
        <v>776</v>
      </c>
      <c r="F1070" s="855" t="s">
        <v>339</v>
      </c>
    </row>
    <row r="1071" spans="1:6">
      <c r="A1071" s="943">
        <v>41334</v>
      </c>
      <c r="B1071" s="934">
        <v>30</v>
      </c>
      <c r="C1071" s="855" t="s">
        <v>246</v>
      </c>
      <c r="D1071" s="855" t="s">
        <v>1123</v>
      </c>
      <c r="F1071" s="855">
        <v>0</v>
      </c>
    </row>
    <row r="1072" spans="1:6">
      <c r="A1072" s="943">
        <v>41334</v>
      </c>
      <c r="B1072" s="934">
        <v>25</v>
      </c>
      <c r="C1072" s="855" t="s">
        <v>246</v>
      </c>
      <c r="D1072" s="855" t="s">
        <v>1159</v>
      </c>
      <c r="F1072" s="855" t="s">
        <v>339</v>
      </c>
    </row>
    <row r="1073" spans="1:6">
      <c r="A1073" s="943">
        <v>41334</v>
      </c>
      <c r="B1073" s="934">
        <v>15</v>
      </c>
      <c r="C1073" s="855" t="s">
        <v>246</v>
      </c>
      <c r="D1073" s="855" t="s">
        <v>753</v>
      </c>
      <c r="F1073" s="855" t="s">
        <v>339</v>
      </c>
    </row>
    <row r="1074" spans="1:6">
      <c r="A1074" s="943">
        <v>41334</v>
      </c>
      <c r="B1074" s="934">
        <v>20</v>
      </c>
      <c r="C1074" s="855" t="s">
        <v>246</v>
      </c>
      <c r="D1074" s="855" t="s">
        <v>952</v>
      </c>
      <c r="F1074" s="855" t="s">
        <v>339</v>
      </c>
    </row>
    <row r="1075" spans="1:6">
      <c r="A1075" s="943">
        <v>41334</v>
      </c>
      <c r="B1075" s="934">
        <v>40</v>
      </c>
      <c r="C1075" s="855" t="s">
        <v>246</v>
      </c>
      <c r="D1075" s="855" t="s">
        <v>387</v>
      </c>
      <c r="F1075" s="855">
        <v>0</v>
      </c>
    </row>
    <row r="1076" spans="1:6">
      <c r="A1076" s="943">
        <v>41334</v>
      </c>
      <c r="B1076" s="934">
        <v>10</v>
      </c>
      <c r="C1076" s="855" t="s">
        <v>246</v>
      </c>
      <c r="D1076" s="855" t="s">
        <v>1027</v>
      </c>
      <c r="F1076" s="855" t="s">
        <v>339</v>
      </c>
    </row>
    <row r="1077" spans="1:6">
      <c r="A1077" s="943">
        <v>41334</v>
      </c>
      <c r="B1077" s="934">
        <v>20</v>
      </c>
      <c r="C1077" s="855" t="s">
        <v>246</v>
      </c>
      <c r="D1077" s="855" t="s">
        <v>1028</v>
      </c>
      <c r="F1077" s="855" t="s">
        <v>339</v>
      </c>
    </row>
    <row r="1078" spans="1:6">
      <c r="A1078" s="943">
        <v>41337</v>
      </c>
      <c r="B1078" s="934">
        <v>170</v>
      </c>
      <c r="C1078" s="855" t="s">
        <v>246</v>
      </c>
      <c r="D1078" s="855" t="s">
        <v>788</v>
      </c>
      <c r="F1078" s="855" t="s">
        <v>339</v>
      </c>
    </row>
    <row r="1079" spans="1:6">
      <c r="A1079" s="943">
        <v>41337</v>
      </c>
      <c r="B1079" s="934">
        <v>20</v>
      </c>
      <c r="C1079" s="855" t="s">
        <v>246</v>
      </c>
      <c r="D1079" s="855" t="s">
        <v>389</v>
      </c>
      <c r="F1079" s="855">
        <v>0</v>
      </c>
    </row>
    <row r="1080" spans="1:6">
      <c r="A1080" s="943">
        <v>41337</v>
      </c>
      <c r="B1080" s="934">
        <v>3</v>
      </c>
      <c r="C1080" s="855" t="s">
        <v>246</v>
      </c>
      <c r="D1080" s="855" t="s">
        <v>426</v>
      </c>
      <c r="F1080" s="855">
        <v>0</v>
      </c>
    </row>
    <row r="1081" spans="1:6">
      <c r="A1081" s="943">
        <v>41337</v>
      </c>
      <c r="B1081" s="934">
        <v>75</v>
      </c>
      <c r="C1081" s="855" t="s">
        <v>246</v>
      </c>
      <c r="D1081" s="855" t="s">
        <v>308</v>
      </c>
      <c r="F1081" s="855" t="s">
        <v>339</v>
      </c>
    </row>
    <row r="1082" spans="1:6">
      <c r="A1082" s="943">
        <v>41337</v>
      </c>
      <c r="B1082" s="934">
        <v>50</v>
      </c>
      <c r="C1082" s="855" t="s">
        <v>246</v>
      </c>
      <c r="D1082" s="855" t="s">
        <v>1105</v>
      </c>
      <c r="F1082" s="855">
        <v>0</v>
      </c>
    </row>
    <row r="1083" spans="1:6">
      <c r="A1083" s="943">
        <v>41337</v>
      </c>
      <c r="B1083" s="934">
        <v>10</v>
      </c>
      <c r="C1083" s="855" t="s">
        <v>246</v>
      </c>
      <c r="D1083" s="855" t="s">
        <v>781</v>
      </c>
      <c r="F1083" s="855" t="s">
        <v>339</v>
      </c>
    </row>
    <row r="1084" spans="1:6">
      <c r="A1084" s="943">
        <v>41337</v>
      </c>
      <c r="B1084" s="934">
        <v>10</v>
      </c>
      <c r="C1084" s="855" t="s">
        <v>246</v>
      </c>
      <c r="D1084" s="855" t="s">
        <v>317</v>
      </c>
      <c r="F1084" s="855" t="s">
        <v>339</v>
      </c>
    </row>
    <row r="1085" spans="1:6">
      <c r="A1085" s="943">
        <v>41337</v>
      </c>
      <c r="B1085" s="934">
        <v>5</v>
      </c>
      <c r="C1085" s="855" t="s">
        <v>246</v>
      </c>
      <c r="D1085" s="855" t="s">
        <v>777</v>
      </c>
      <c r="F1085" s="855" t="s">
        <v>339</v>
      </c>
    </row>
    <row r="1086" spans="1:6">
      <c r="A1086" s="943">
        <v>41337</v>
      </c>
      <c r="B1086" s="934">
        <v>20</v>
      </c>
      <c r="C1086" s="855" t="s">
        <v>246</v>
      </c>
      <c r="D1086" s="855" t="s">
        <v>999</v>
      </c>
      <c r="F1086" s="855" t="s">
        <v>339</v>
      </c>
    </row>
    <row r="1087" spans="1:6">
      <c r="A1087" s="943">
        <v>41337</v>
      </c>
      <c r="B1087" s="934">
        <v>20</v>
      </c>
      <c r="C1087" s="855" t="s">
        <v>246</v>
      </c>
      <c r="D1087" s="855" t="s">
        <v>254</v>
      </c>
      <c r="F1087" s="855" t="s">
        <v>339</v>
      </c>
    </row>
    <row r="1088" spans="1:6">
      <c r="A1088" s="943">
        <v>41337</v>
      </c>
      <c r="B1088" s="934">
        <v>300</v>
      </c>
      <c r="C1088" s="855" t="s">
        <v>246</v>
      </c>
      <c r="D1088" s="855" t="s">
        <v>778</v>
      </c>
      <c r="F1088" s="855" t="s">
        <v>339</v>
      </c>
    </row>
    <row r="1089" spans="1:6">
      <c r="A1089" s="943">
        <v>41338</v>
      </c>
      <c r="B1089" s="934">
        <v>65029.58</v>
      </c>
      <c r="C1089" s="855" t="s">
        <v>246</v>
      </c>
      <c r="D1089" s="855" t="s">
        <v>1160</v>
      </c>
      <c r="F1089" s="855">
        <v>0</v>
      </c>
    </row>
    <row r="1090" spans="1:6">
      <c r="A1090" s="943">
        <v>41338</v>
      </c>
      <c r="B1090" s="934">
        <v>15</v>
      </c>
      <c r="C1090" s="855" t="s">
        <v>246</v>
      </c>
      <c r="D1090" s="855" t="s">
        <v>306</v>
      </c>
      <c r="F1090" s="855" t="s">
        <v>339</v>
      </c>
    </row>
    <row r="1091" spans="1:6">
      <c r="A1091" s="943">
        <v>41338</v>
      </c>
      <c r="B1091" s="934">
        <v>100</v>
      </c>
      <c r="C1091" s="855" t="s">
        <v>246</v>
      </c>
      <c r="D1091" s="855" t="s">
        <v>1000</v>
      </c>
      <c r="F1091" s="855">
        <v>0</v>
      </c>
    </row>
    <row r="1092" spans="1:6">
      <c r="A1092" s="943">
        <v>41338</v>
      </c>
      <c r="B1092" s="934">
        <v>6</v>
      </c>
      <c r="C1092" s="855" t="s">
        <v>246</v>
      </c>
      <c r="D1092" s="855" t="s">
        <v>310</v>
      </c>
      <c r="F1092" s="855" t="s">
        <v>339</v>
      </c>
    </row>
    <row r="1093" spans="1:6">
      <c r="A1093" s="943">
        <v>41338</v>
      </c>
      <c r="B1093" s="934">
        <v>5</v>
      </c>
      <c r="C1093" s="855" t="s">
        <v>246</v>
      </c>
      <c r="D1093" s="855" t="s">
        <v>318</v>
      </c>
      <c r="F1093" s="855" t="s">
        <v>339</v>
      </c>
    </row>
    <row r="1094" spans="1:6">
      <c r="A1094" s="943">
        <v>41339</v>
      </c>
      <c r="B1094" s="934">
        <v>15</v>
      </c>
      <c r="C1094" s="855" t="s">
        <v>1087</v>
      </c>
      <c r="D1094" s="855" t="s">
        <v>1088</v>
      </c>
      <c r="F1094" s="855">
        <v>0</v>
      </c>
    </row>
    <row r="1095" spans="1:6">
      <c r="A1095" s="943">
        <v>41339</v>
      </c>
      <c r="B1095" s="934">
        <v>50</v>
      </c>
      <c r="C1095" s="855" t="s">
        <v>1087</v>
      </c>
      <c r="D1095" s="855" t="s">
        <v>1089</v>
      </c>
      <c r="F1095" s="855">
        <v>0</v>
      </c>
    </row>
    <row r="1096" spans="1:6">
      <c r="A1096" s="943">
        <v>41339</v>
      </c>
      <c r="B1096" s="934">
        <v>10</v>
      </c>
      <c r="C1096" s="855" t="s">
        <v>246</v>
      </c>
      <c r="D1096" s="855" t="s">
        <v>956</v>
      </c>
      <c r="F1096" s="855" t="s">
        <v>339</v>
      </c>
    </row>
    <row r="1097" spans="1:6">
      <c r="A1097" s="943">
        <v>41340</v>
      </c>
      <c r="B1097" s="934">
        <v>40</v>
      </c>
      <c r="C1097" s="855" t="s">
        <v>246</v>
      </c>
      <c r="D1097" s="855" t="s">
        <v>1030</v>
      </c>
      <c r="F1097" s="855" t="s">
        <v>339</v>
      </c>
    </row>
    <row r="1098" spans="1:6">
      <c r="A1098" s="943">
        <v>41340</v>
      </c>
      <c r="B1098" s="934">
        <v>110</v>
      </c>
      <c r="C1098" s="855" t="s">
        <v>246</v>
      </c>
      <c r="D1098" s="855" t="s">
        <v>967</v>
      </c>
      <c r="F1098" s="855" t="s">
        <v>339</v>
      </c>
    </row>
    <row r="1099" spans="1:6">
      <c r="A1099" s="943">
        <v>41341</v>
      </c>
      <c r="B1099" s="934">
        <v>40</v>
      </c>
      <c r="C1099" s="855" t="s">
        <v>1087</v>
      </c>
      <c r="D1099" s="855" t="s">
        <v>1088</v>
      </c>
      <c r="F1099" s="855">
        <v>0</v>
      </c>
    </row>
    <row r="1100" spans="1:6">
      <c r="A1100" s="943">
        <v>41341</v>
      </c>
      <c r="B1100" s="934">
        <v>10</v>
      </c>
      <c r="C1100" s="855" t="s">
        <v>1087</v>
      </c>
      <c r="D1100" s="855" t="s">
        <v>1096</v>
      </c>
      <c r="F1100" s="855">
        <v>0</v>
      </c>
    </row>
    <row r="1101" spans="1:6">
      <c r="A1101" s="943">
        <v>41341</v>
      </c>
      <c r="B1101" s="934">
        <v>53.6</v>
      </c>
      <c r="C1101" s="855" t="s">
        <v>246</v>
      </c>
      <c r="D1101" s="855" t="s">
        <v>429</v>
      </c>
      <c r="F1101" s="855">
        <v>0</v>
      </c>
    </row>
    <row r="1102" spans="1:6">
      <c r="A1102" s="943">
        <v>41344</v>
      </c>
      <c r="B1102" s="934">
        <v>280</v>
      </c>
      <c r="C1102" s="855" t="s">
        <v>246</v>
      </c>
      <c r="D1102" s="855" t="s">
        <v>920</v>
      </c>
      <c r="F1102" s="855" t="s">
        <v>339</v>
      </c>
    </row>
    <row r="1103" spans="1:6">
      <c r="A1103" s="943">
        <v>41344</v>
      </c>
      <c r="B1103" s="934">
        <v>200</v>
      </c>
      <c r="C1103" s="855" t="s">
        <v>246</v>
      </c>
      <c r="D1103" s="855" t="s">
        <v>1091</v>
      </c>
      <c r="F1103" s="855" t="s">
        <v>339</v>
      </c>
    </row>
    <row r="1104" spans="1:6">
      <c r="A1104" s="943">
        <v>41344</v>
      </c>
      <c r="B1104" s="934">
        <v>150</v>
      </c>
      <c r="C1104" s="855" t="s">
        <v>246</v>
      </c>
      <c r="D1104" s="855" t="s">
        <v>357</v>
      </c>
      <c r="F1104" s="855" t="s">
        <v>339</v>
      </c>
    </row>
    <row r="1105" spans="1:6">
      <c r="A1105" s="943">
        <v>41344</v>
      </c>
      <c r="B1105" s="934">
        <v>49.85</v>
      </c>
      <c r="C1105" s="855" t="s">
        <v>246</v>
      </c>
      <c r="D1105" s="855" t="s">
        <v>1161</v>
      </c>
      <c r="F1105" s="855">
        <v>0</v>
      </c>
    </row>
    <row r="1106" spans="1:6">
      <c r="A1106" s="943">
        <v>41346</v>
      </c>
      <c r="B1106" s="934">
        <v>30</v>
      </c>
      <c r="C1106" s="855">
        <v>103006</v>
      </c>
      <c r="D1106" s="855" t="s">
        <v>971</v>
      </c>
      <c r="F1106" s="855">
        <v>0</v>
      </c>
    </row>
    <row r="1107" spans="1:6">
      <c r="A1107" s="943">
        <v>41346</v>
      </c>
      <c r="B1107" s="934">
        <v>100</v>
      </c>
      <c r="C1107" s="855" t="s">
        <v>246</v>
      </c>
      <c r="D1107" s="855" t="s">
        <v>1162</v>
      </c>
      <c r="F1107" s="855" t="s">
        <v>339</v>
      </c>
    </row>
    <row r="1108" spans="1:6">
      <c r="A1108" s="943">
        <v>41347</v>
      </c>
      <c r="B1108" s="934">
        <v>500</v>
      </c>
      <c r="C1108" s="855" t="s">
        <v>1087</v>
      </c>
      <c r="D1108" s="855" t="s">
        <v>1088</v>
      </c>
      <c r="F1108" s="855">
        <v>0</v>
      </c>
    </row>
    <row r="1109" spans="1:6">
      <c r="A1109" s="943">
        <v>41347</v>
      </c>
      <c r="B1109" s="934">
        <v>10000</v>
      </c>
      <c r="C1109" s="855" t="s">
        <v>1087</v>
      </c>
      <c r="D1109" s="855" t="s">
        <v>1088</v>
      </c>
      <c r="F1109" s="855">
        <v>0</v>
      </c>
    </row>
    <row r="1110" spans="1:6">
      <c r="A1110" s="943">
        <v>41347</v>
      </c>
      <c r="B1110" s="934">
        <v>20</v>
      </c>
      <c r="C1110" s="855" t="s">
        <v>1087</v>
      </c>
      <c r="D1110" s="855" t="s">
        <v>1092</v>
      </c>
      <c r="F1110" s="855">
        <v>0</v>
      </c>
    </row>
    <row r="1111" spans="1:6">
      <c r="A1111" s="943">
        <v>41347</v>
      </c>
      <c r="B1111" s="934">
        <v>100</v>
      </c>
      <c r="C1111" s="855" t="s">
        <v>246</v>
      </c>
      <c r="D1111" s="855" t="s">
        <v>358</v>
      </c>
      <c r="F1111" s="855" t="s">
        <v>339</v>
      </c>
    </row>
    <row r="1112" spans="1:6">
      <c r="A1112" s="943">
        <v>41347</v>
      </c>
      <c r="B1112" s="934">
        <v>6</v>
      </c>
      <c r="C1112" s="855" t="s">
        <v>246</v>
      </c>
      <c r="D1112" s="855" t="s">
        <v>1032</v>
      </c>
      <c r="F1112" s="855" t="s">
        <v>339</v>
      </c>
    </row>
    <row r="1113" spans="1:6">
      <c r="A1113" s="943">
        <v>41348</v>
      </c>
      <c r="B1113" s="934">
        <v>30</v>
      </c>
      <c r="C1113" s="855" t="s">
        <v>246</v>
      </c>
      <c r="D1113" s="855" t="s">
        <v>258</v>
      </c>
      <c r="F1113" s="855" t="s">
        <v>339</v>
      </c>
    </row>
    <row r="1114" spans="1:6">
      <c r="A1114" s="943">
        <v>41348</v>
      </c>
      <c r="B1114" s="934">
        <v>5</v>
      </c>
      <c r="C1114" s="855" t="s">
        <v>246</v>
      </c>
      <c r="D1114" s="855" t="s">
        <v>968</v>
      </c>
      <c r="F1114" s="855" t="s">
        <v>339</v>
      </c>
    </row>
    <row r="1115" spans="1:6">
      <c r="A1115" s="943">
        <v>41348</v>
      </c>
      <c r="B1115" s="934">
        <v>100</v>
      </c>
      <c r="C1115" s="855" t="s">
        <v>246</v>
      </c>
      <c r="D1115" s="855" t="s">
        <v>292</v>
      </c>
      <c r="F1115" s="855" t="s">
        <v>339</v>
      </c>
    </row>
    <row r="1116" spans="1:6">
      <c r="A1116" s="943">
        <v>41348</v>
      </c>
      <c r="B1116" s="934">
        <v>7</v>
      </c>
      <c r="C1116" s="855" t="s">
        <v>246</v>
      </c>
      <c r="D1116" s="855" t="s">
        <v>976</v>
      </c>
      <c r="F1116" s="855">
        <v>0</v>
      </c>
    </row>
    <row r="1117" spans="1:6">
      <c r="A1117" s="943">
        <v>41348</v>
      </c>
      <c r="B1117" s="934">
        <v>100</v>
      </c>
      <c r="C1117" s="855" t="s">
        <v>246</v>
      </c>
      <c r="D1117" s="855" t="s">
        <v>259</v>
      </c>
      <c r="F1117" s="855" t="s">
        <v>339</v>
      </c>
    </row>
    <row r="1118" spans="1:6">
      <c r="A1118" s="943">
        <v>41348</v>
      </c>
      <c r="B1118" s="934">
        <v>1</v>
      </c>
      <c r="C1118" s="855" t="s">
        <v>246</v>
      </c>
      <c r="D1118" s="855" t="s">
        <v>785</v>
      </c>
      <c r="F1118" s="855" t="s">
        <v>339</v>
      </c>
    </row>
    <row r="1119" spans="1:6">
      <c r="A1119" s="943">
        <v>41348</v>
      </c>
      <c r="B1119" s="934">
        <v>135</v>
      </c>
      <c r="C1119" s="855" t="s">
        <v>246</v>
      </c>
      <c r="D1119" s="855" t="s">
        <v>769</v>
      </c>
      <c r="F1119" s="855">
        <v>0</v>
      </c>
    </row>
    <row r="1120" spans="1:6">
      <c r="A1120" s="943">
        <v>41348</v>
      </c>
      <c r="B1120" s="934">
        <v>20</v>
      </c>
      <c r="C1120" s="855" t="s">
        <v>246</v>
      </c>
      <c r="D1120" s="855" t="s">
        <v>378</v>
      </c>
      <c r="F1120" s="855">
        <v>0</v>
      </c>
    </row>
    <row r="1121" spans="1:6">
      <c r="A1121" s="943">
        <v>41348</v>
      </c>
      <c r="B1121" s="934">
        <v>200</v>
      </c>
      <c r="C1121" s="855" t="s">
        <v>246</v>
      </c>
      <c r="D1121" s="855" t="s">
        <v>450</v>
      </c>
      <c r="F1121" s="855" t="s">
        <v>339</v>
      </c>
    </row>
    <row r="1122" spans="1:6">
      <c r="A1122" s="943">
        <v>41351</v>
      </c>
      <c r="B1122" s="934">
        <v>5</v>
      </c>
      <c r="C1122" s="855">
        <v>103587</v>
      </c>
      <c r="D1122" s="855" t="s">
        <v>1086</v>
      </c>
      <c r="F1122" s="855">
        <v>0</v>
      </c>
    </row>
    <row r="1123" spans="1:6">
      <c r="A1123" s="943">
        <v>41351</v>
      </c>
      <c r="B1123" s="934">
        <v>129.5</v>
      </c>
      <c r="C1123" s="855" t="s">
        <v>1087</v>
      </c>
      <c r="D1123" s="855" t="s">
        <v>1163</v>
      </c>
      <c r="F1123" s="855">
        <v>0</v>
      </c>
    </row>
    <row r="1124" spans="1:6">
      <c r="A1124" s="943">
        <v>41351</v>
      </c>
      <c r="B1124" s="934">
        <v>2.98</v>
      </c>
      <c r="C1124" s="855" t="s">
        <v>246</v>
      </c>
      <c r="D1124" s="855" t="s">
        <v>1107</v>
      </c>
      <c r="F1124" s="855">
        <v>0</v>
      </c>
    </row>
    <row r="1125" spans="1:6">
      <c r="A1125" s="943">
        <v>41351</v>
      </c>
      <c r="B1125" s="934">
        <v>0.96</v>
      </c>
      <c r="C1125" s="855" t="s">
        <v>246</v>
      </c>
      <c r="D1125" s="855" t="s">
        <v>1107</v>
      </c>
      <c r="F1125" s="855">
        <v>0</v>
      </c>
    </row>
    <row r="1126" spans="1:6">
      <c r="A1126" s="943">
        <v>41351</v>
      </c>
      <c r="B1126" s="934">
        <v>5</v>
      </c>
      <c r="C1126" s="855" t="s">
        <v>246</v>
      </c>
      <c r="D1126" s="855" t="s">
        <v>1108</v>
      </c>
      <c r="F1126" s="855" t="s">
        <v>339</v>
      </c>
    </row>
    <row r="1127" spans="1:6">
      <c r="A1127" s="943">
        <v>41351</v>
      </c>
      <c r="B1127" s="934">
        <v>80</v>
      </c>
      <c r="C1127" s="855" t="s">
        <v>246</v>
      </c>
      <c r="D1127" s="855" t="s">
        <v>1044</v>
      </c>
      <c r="F1127" s="855">
        <v>0</v>
      </c>
    </row>
    <row r="1128" spans="1:6">
      <c r="A1128" s="943">
        <v>41352</v>
      </c>
      <c r="B1128" s="934">
        <v>40</v>
      </c>
      <c r="C1128" s="855" t="s">
        <v>246</v>
      </c>
      <c r="D1128" s="855" t="s">
        <v>400</v>
      </c>
      <c r="F1128" s="855" t="s">
        <v>339</v>
      </c>
    </row>
    <row r="1129" spans="1:6">
      <c r="A1129" s="943">
        <v>41353</v>
      </c>
      <c r="B1129" s="934">
        <v>20</v>
      </c>
      <c r="C1129" s="855" t="s">
        <v>1087</v>
      </c>
      <c r="D1129" s="855" t="s">
        <v>1098</v>
      </c>
      <c r="F1129" s="855">
        <v>0</v>
      </c>
    </row>
    <row r="1130" spans="1:6">
      <c r="A1130" s="943">
        <v>41353</v>
      </c>
      <c r="B1130" s="934">
        <v>10</v>
      </c>
      <c r="C1130" s="855" t="s">
        <v>246</v>
      </c>
      <c r="D1130" s="855" t="s">
        <v>436</v>
      </c>
      <c r="F1130" s="855">
        <v>0</v>
      </c>
    </row>
    <row r="1131" spans="1:6">
      <c r="A1131" s="943">
        <v>41354</v>
      </c>
      <c r="B1131" s="934">
        <v>3000</v>
      </c>
      <c r="C1131" s="855" t="s">
        <v>1087</v>
      </c>
      <c r="D1131" s="855" t="s">
        <v>1164</v>
      </c>
      <c r="F1131" s="855">
        <v>0</v>
      </c>
    </row>
    <row r="1132" spans="1:6">
      <c r="A1132" s="943">
        <v>41354</v>
      </c>
      <c r="B1132" s="934">
        <v>20</v>
      </c>
      <c r="C1132" s="855" t="s">
        <v>1087</v>
      </c>
      <c r="D1132" s="855" t="s">
        <v>1088</v>
      </c>
      <c r="F1132" s="855">
        <v>0</v>
      </c>
    </row>
    <row r="1133" spans="1:6">
      <c r="A1133" s="943">
        <v>41354</v>
      </c>
      <c r="B1133" s="934">
        <v>100</v>
      </c>
      <c r="C1133" s="855" t="s">
        <v>1087</v>
      </c>
      <c r="D1133" s="855" t="s">
        <v>1093</v>
      </c>
      <c r="F1133" s="855">
        <v>0</v>
      </c>
    </row>
    <row r="1134" spans="1:6">
      <c r="A1134" s="943">
        <v>41354</v>
      </c>
      <c r="B1134" s="934">
        <v>12</v>
      </c>
      <c r="C1134" s="855" t="s">
        <v>246</v>
      </c>
      <c r="D1134" s="855" t="s">
        <v>294</v>
      </c>
      <c r="F1134" s="855" t="s">
        <v>339</v>
      </c>
    </row>
    <row r="1135" spans="1:6">
      <c r="A1135" s="943">
        <v>41354</v>
      </c>
      <c r="B1135" s="934">
        <v>40</v>
      </c>
      <c r="C1135" s="855" t="s">
        <v>246</v>
      </c>
      <c r="D1135" s="855" t="s">
        <v>261</v>
      </c>
      <c r="F1135" s="855" t="s">
        <v>339</v>
      </c>
    </row>
    <row r="1136" spans="1:6">
      <c r="A1136" s="943">
        <v>41354</v>
      </c>
      <c r="B1136" s="934">
        <v>177</v>
      </c>
      <c r="C1136" s="855" t="s">
        <v>246</v>
      </c>
      <c r="D1136" s="855" t="s">
        <v>355</v>
      </c>
      <c r="F1136" s="855" t="s">
        <v>339</v>
      </c>
    </row>
    <row r="1137" spans="1:6">
      <c r="A1137" s="943">
        <v>41354</v>
      </c>
      <c r="B1137" s="934">
        <v>5</v>
      </c>
      <c r="C1137" s="855" t="s">
        <v>246</v>
      </c>
      <c r="D1137" s="855" t="s">
        <v>773</v>
      </c>
      <c r="F1137" s="855">
        <v>0</v>
      </c>
    </row>
    <row r="1138" spans="1:6">
      <c r="A1138" s="943">
        <v>41355</v>
      </c>
      <c r="B1138" s="934">
        <v>333</v>
      </c>
      <c r="C1138" s="855" t="s">
        <v>246</v>
      </c>
      <c r="D1138" s="855" t="s">
        <v>355</v>
      </c>
      <c r="F1138" s="855" t="s">
        <v>339</v>
      </c>
    </row>
    <row r="1139" spans="1:6">
      <c r="A1139" s="943">
        <v>41358</v>
      </c>
      <c r="B1139" s="934">
        <v>3</v>
      </c>
      <c r="C1139" s="855" t="s">
        <v>246</v>
      </c>
      <c r="D1139" s="855" t="s">
        <v>363</v>
      </c>
      <c r="F1139" s="855" t="s">
        <v>339</v>
      </c>
    </row>
    <row r="1140" spans="1:6">
      <c r="A1140" s="943">
        <v>41358</v>
      </c>
      <c r="B1140" s="934">
        <v>10</v>
      </c>
      <c r="C1140" s="855" t="s">
        <v>246</v>
      </c>
      <c r="D1140" s="855" t="s">
        <v>302</v>
      </c>
      <c r="F1140" s="855">
        <v>0</v>
      </c>
    </row>
    <row r="1141" spans="1:6">
      <c r="A1141" s="943">
        <v>41358</v>
      </c>
      <c r="B1141" s="934">
        <v>5</v>
      </c>
      <c r="C1141" s="855" t="s">
        <v>246</v>
      </c>
      <c r="D1141" s="855" t="s">
        <v>795</v>
      </c>
      <c r="F1141" s="855" t="s">
        <v>339</v>
      </c>
    </row>
    <row r="1142" spans="1:6">
      <c r="A1142" s="943">
        <v>41358</v>
      </c>
      <c r="B1142" s="934">
        <v>3</v>
      </c>
      <c r="C1142" s="855" t="s">
        <v>246</v>
      </c>
      <c r="D1142" s="855" t="s">
        <v>363</v>
      </c>
      <c r="F1142" s="855" t="s">
        <v>339</v>
      </c>
    </row>
    <row r="1143" spans="1:6">
      <c r="A1143" s="943">
        <v>41358</v>
      </c>
      <c r="B1143" s="934">
        <v>15</v>
      </c>
      <c r="C1143" s="855" t="s">
        <v>246</v>
      </c>
      <c r="D1143" s="855" t="s">
        <v>1120</v>
      </c>
      <c r="F1143" s="855">
        <v>0</v>
      </c>
    </row>
    <row r="1144" spans="1:6">
      <c r="A1144" s="943">
        <v>41359</v>
      </c>
      <c r="B1144" s="934">
        <v>15</v>
      </c>
      <c r="C1144" s="855" t="s">
        <v>246</v>
      </c>
      <c r="D1144" s="855" t="s">
        <v>858</v>
      </c>
      <c r="F1144" s="855" t="s">
        <v>339</v>
      </c>
    </row>
    <row r="1145" spans="1:6">
      <c r="A1145" s="943">
        <v>41360</v>
      </c>
      <c r="B1145" s="934">
        <v>2039.95</v>
      </c>
      <c r="C1145" s="855" t="s">
        <v>1087</v>
      </c>
      <c r="D1145" s="855" t="s">
        <v>269</v>
      </c>
      <c r="F1145" s="855">
        <v>0</v>
      </c>
    </row>
    <row r="1146" spans="1:6">
      <c r="A1146" s="943">
        <v>41360</v>
      </c>
      <c r="B1146" s="934">
        <v>50</v>
      </c>
      <c r="C1146" s="855" t="s">
        <v>246</v>
      </c>
      <c r="D1146" s="855" t="s">
        <v>1017</v>
      </c>
      <c r="F1146" s="855" t="s">
        <v>339</v>
      </c>
    </row>
    <row r="1147" spans="1:6">
      <c r="A1147" s="943">
        <v>41361</v>
      </c>
      <c r="B1147" s="934">
        <v>902.83</v>
      </c>
      <c r="C1147" s="855" t="s">
        <v>246</v>
      </c>
      <c r="D1147" s="855" t="s">
        <v>1061</v>
      </c>
      <c r="F1147" s="855">
        <v>0</v>
      </c>
    </row>
    <row r="1148" spans="1:6">
      <c r="A1148" s="943">
        <v>41361</v>
      </c>
      <c r="B1148" s="934">
        <v>25</v>
      </c>
      <c r="C1148" s="855" t="s">
        <v>246</v>
      </c>
      <c r="D1148" s="855" t="s">
        <v>1061</v>
      </c>
      <c r="F1148" s="855">
        <v>0</v>
      </c>
    </row>
    <row r="1149" spans="1:6">
      <c r="A1149" s="943">
        <v>41361</v>
      </c>
      <c r="B1149" s="934">
        <v>200</v>
      </c>
      <c r="C1149" s="855" t="s">
        <v>246</v>
      </c>
      <c r="D1149" s="855" t="s">
        <v>348</v>
      </c>
      <c r="F1149" s="855" t="s">
        <v>339</v>
      </c>
    </row>
    <row r="1150" spans="1:6">
      <c r="A1150" s="943">
        <v>41361</v>
      </c>
      <c r="B1150" s="934">
        <v>80</v>
      </c>
      <c r="C1150" s="855" t="s">
        <v>246</v>
      </c>
      <c r="D1150" s="855" t="s">
        <v>330</v>
      </c>
      <c r="F1150" s="855" t="s">
        <v>339</v>
      </c>
    </row>
    <row r="1151" spans="1:6">
      <c r="A1151" s="943">
        <v>41361</v>
      </c>
      <c r="B1151" s="934">
        <v>3</v>
      </c>
      <c r="C1151" s="855" t="s">
        <v>246</v>
      </c>
      <c r="D1151" s="855" t="s">
        <v>1004</v>
      </c>
      <c r="F1151" s="855">
        <v>0</v>
      </c>
    </row>
    <row r="1152" spans="1:6">
      <c r="A1152" s="943">
        <v>41366</v>
      </c>
      <c r="B1152" s="934">
        <v>100</v>
      </c>
      <c r="C1152" s="855" t="s">
        <v>246</v>
      </c>
      <c r="D1152" s="855" t="s">
        <v>267</v>
      </c>
      <c r="F1152" s="855">
        <v>0</v>
      </c>
    </row>
    <row r="1153" spans="1:6">
      <c r="A1153" s="943">
        <v>41366</v>
      </c>
      <c r="B1153" s="934">
        <v>25</v>
      </c>
      <c r="C1153" s="855" t="s">
        <v>246</v>
      </c>
      <c r="D1153" s="855" t="s">
        <v>379</v>
      </c>
      <c r="F1153" s="855" t="s">
        <v>339</v>
      </c>
    </row>
    <row r="1154" spans="1:6">
      <c r="A1154" s="943">
        <v>41366</v>
      </c>
      <c r="B1154" s="934">
        <v>40</v>
      </c>
      <c r="C1154" s="855" t="s">
        <v>246</v>
      </c>
      <c r="D1154" s="855" t="s">
        <v>774</v>
      </c>
      <c r="F1154" s="855" t="s">
        <v>339</v>
      </c>
    </row>
    <row r="1155" spans="1:6">
      <c r="A1155" s="943">
        <v>41366</v>
      </c>
      <c r="B1155" s="934">
        <v>25</v>
      </c>
      <c r="C1155" s="855" t="s">
        <v>246</v>
      </c>
      <c r="D1155" s="855" t="s">
        <v>337</v>
      </c>
      <c r="F1155" s="855">
        <v>0</v>
      </c>
    </row>
    <row r="1156" spans="1:6">
      <c r="A1156" s="943">
        <v>41366</v>
      </c>
      <c r="B1156" s="934">
        <v>10</v>
      </c>
      <c r="C1156" s="855" t="s">
        <v>246</v>
      </c>
      <c r="D1156" s="855" t="s">
        <v>791</v>
      </c>
      <c r="F1156" s="855" t="s">
        <v>339</v>
      </c>
    </row>
    <row r="1157" spans="1:6">
      <c r="A1157" s="943">
        <v>41366</v>
      </c>
      <c r="B1157" s="934">
        <v>10</v>
      </c>
      <c r="C1157" s="855" t="s">
        <v>246</v>
      </c>
      <c r="D1157" s="855" t="s">
        <v>338</v>
      </c>
      <c r="F1157" s="855" t="s">
        <v>339</v>
      </c>
    </row>
    <row r="1158" spans="1:6">
      <c r="A1158" s="943">
        <v>41366</v>
      </c>
      <c r="B1158" s="934">
        <v>25</v>
      </c>
      <c r="C1158" s="855" t="s">
        <v>246</v>
      </c>
      <c r="D1158" s="855" t="s">
        <v>762</v>
      </c>
      <c r="F1158" s="855" t="s">
        <v>339</v>
      </c>
    </row>
    <row r="1159" spans="1:6">
      <c r="A1159" s="943">
        <v>41366</v>
      </c>
      <c r="B1159" s="934">
        <v>15</v>
      </c>
      <c r="C1159" s="855" t="s">
        <v>246</v>
      </c>
      <c r="D1159" s="855" t="s">
        <v>912</v>
      </c>
      <c r="F1159" s="855">
        <v>0</v>
      </c>
    </row>
    <row r="1160" spans="1:6">
      <c r="A1160" s="943">
        <v>41366</v>
      </c>
      <c r="B1160" s="934">
        <v>15</v>
      </c>
      <c r="C1160" s="855" t="s">
        <v>246</v>
      </c>
      <c r="D1160" s="855" t="s">
        <v>280</v>
      </c>
      <c r="F1160" s="855" t="s">
        <v>339</v>
      </c>
    </row>
    <row r="1161" spans="1:6">
      <c r="A1161" s="943">
        <v>41366</v>
      </c>
      <c r="B1161" s="934">
        <v>10</v>
      </c>
      <c r="C1161" s="855" t="s">
        <v>246</v>
      </c>
      <c r="D1161" s="855" t="s">
        <v>1001</v>
      </c>
      <c r="F1161" s="855" t="s">
        <v>339</v>
      </c>
    </row>
    <row r="1162" spans="1:6">
      <c r="A1162" s="943">
        <v>41366</v>
      </c>
      <c r="B1162" s="934">
        <v>10</v>
      </c>
      <c r="C1162" s="855" t="s">
        <v>246</v>
      </c>
      <c r="D1162" s="855" t="s">
        <v>955</v>
      </c>
      <c r="F1162" s="855">
        <v>0</v>
      </c>
    </row>
    <row r="1163" spans="1:6">
      <c r="A1163" s="943">
        <v>41366</v>
      </c>
      <c r="B1163" s="934">
        <v>10</v>
      </c>
      <c r="C1163" s="855" t="s">
        <v>246</v>
      </c>
      <c r="D1163" s="855" t="s">
        <v>317</v>
      </c>
      <c r="F1163" s="855" t="s">
        <v>339</v>
      </c>
    </row>
    <row r="1164" spans="1:6">
      <c r="A1164" s="943">
        <v>41366</v>
      </c>
      <c r="B1164" s="934">
        <v>10</v>
      </c>
      <c r="C1164" s="855" t="s">
        <v>246</v>
      </c>
      <c r="D1164" s="855" t="s">
        <v>994</v>
      </c>
      <c r="F1164" s="855" t="s">
        <v>339</v>
      </c>
    </row>
    <row r="1165" spans="1:6">
      <c r="A1165" s="943">
        <v>41366</v>
      </c>
      <c r="B1165" s="934">
        <v>20</v>
      </c>
      <c r="C1165" s="855" t="s">
        <v>246</v>
      </c>
      <c r="D1165" s="855" t="s">
        <v>952</v>
      </c>
      <c r="F1165" s="855" t="s">
        <v>339</v>
      </c>
    </row>
    <row r="1166" spans="1:6">
      <c r="A1166" s="943">
        <v>41366</v>
      </c>
      <c r="B1166" s="934">
        <v>50</v>
      </c>
      <c r="C1166" s="855" t="s">
        <v>246</v>
      </c>
      <c r="D1166" s="855" t="s">
        <v>250</v>
      </c>
      <c r="F1166" s="855">
        <v>0</v>
      </c>
    </row>
    <row r="1167" spans="1:6">
      <c r="A1167" s="943">
        <v>41366</v>
      </c>
      <c r="B1167" s="934">
        <v>20</v>
      </c>
      <c r="C1167" s="855" t="s">
        <v>246</v>
      </c>
      <c r="D1167" s="855" t="s">
        <v>1028</v>
      </c>
      <c r="F1167" s="855" t="s">
        <v>339</v>
      </c>
    </row>
    <row r="1168" spans="1:6">
      <c r="A1168" s="943">
        <v>41366</v>
      </c>
      <c r="B1168" s="934">
        <v>120</v>
      </c>
      <c r="C1168" s="855" t="s">
        <v>246</v>
      </c>
      <c r="D1168" s="855" t="s">
        <v>928</v>
      </c>
      <c r="F1168" s="855">
        <v>0</v>
      </c>
    </row>
    <row r="1169" spans="1:6">
      <c r="A1169" s="943">
        <v>41366</v>
      </c>
      <c r="B1169" s="934">
        <v>75</v>
      </c>
      <c r="C1169" s="855" t="s">
        <v>246</v>
      </c>
      <c r="D1169" s="855" t="s">
        <v>308</v>
      </c>
      <c r="F1169" s="855" t="s">
        <v>339</v>
      </c>
    </row>
    <row r="1170" spans="1:6">
      <c r="A1170" s="943">
        <v>41366</v>
      </c>
      <c r="B1170" s="934">
        <v>261</v>
      </c>
      <c r="C1170" s="855" t="s">
        <v>246</v>
      </c>
      <c r="D1170" s="855" t="s">
        <v>344</v>
      </c>
      <c r="F1170" s="855" t="s">
        <v>339</v>
      </c>
    </row>
    <row r="1171" spans="1:6">
      <c r="A1171" s="943">
        <v>41366</v>
      </c>
      <c r="B1171" s="934">
        <v>30</v>
      </c>
      <c r="C1171" s="855" t="s">
        <v>246</v>
      </c>
      <c r="D1171" s="855" t="s">
        <v>792</v>
      </c>
      <c r="F1171" s="855" t="s">
        <v>339</v>
      </c>
    </row>
    <row r="1172" spans="1:6">
      <c r="A1172" s="943">
        <v>41366</v>
      </c>
      <c r="B1172" s="934">
        <v>66</v>
      </c>
      <c r="C1172" s="855" t="s">
        <v>246</v>
      </c>
      <c r="D1172" s="855" t="s">
        <v>1069</v>
      </c>
      <c r="F1172" s="855">
        <v>0</v>
      </c>
    </row>
    <row r="1173" spans="1:6">
      <c r="A1173" s="943">
        <v>41366</v>
      </c>
      <c r="B1173" s="934">
        <v>5</v>
      </c>
      <c r="C1173" s="855" t="s">
        <v>246</v>
      </c>
      <c r="D1173" s="855" t="s">
        <v>755</v>
      </c>
      <c r="F1173" s="855" t="s">
        <v>339</v>
      </c>
    </row>
    <row r="1174" spans="1:6">
      <c r="A1174" s="943">
        <v>41366</v>
      </c>
      <c r="B1174" s="934">
        <v>15</v>
      </c>
      <c r="C1174" s="855" t="s">
        <v>246</v>
      </c>
      <c r="D1174" s="855" t="s">
        <v>954</v>
      </c>
      <c r="F1174" s="855">
        <v>0</v>
      </c>
    </row>
    <row r="1175" spans="1:6">
      <c r="A1175" s="943">
        <v>41366</v>
      </c>
      <c r="B1175" s="934">
        <v>10</v>
      </c>
      <c r="C1175" s="855" t="s">
        <v>246</v>
      </c>
      <c r="D1175" s="855" t="s">
        <v>1063</v>
      </c>
      <c r="F1175" s="855">
        <v>0</v>
      </c>
    </row>
    <row r="1176" spans="1:6">
      <c r="A1176" s="943">
        <v>41366</v>
      </c>
      <c r="B1176" s="934">
        <v>30</v>
      </c>
      <c r="C1176" s="855" t="s">
        <v>246</v>
      </c>
      <c r="D1176" s="855" t="s">
        <v>424</v>
      </c>
      <c r="F1176" s="855" t="s">
        <v>339</v>
      </c>
    </row>
    <row r="1177" spans="1:6">
      <c r="A1177" s="943">
        <v>41366</v>
      </c>
      <c r="B1177" s="934">
        <v>40</v>
      </c>
      <c r="C1177" s="855" t="s">
        <v>246</v>
      </c>
      <c r="D1177" s="855" t="s">
        <v>387</v>
      </c>
      <c r="F1177" s="855">
        <v>0</v>
      </c>
    </row>
    <row r="1178" spans="1:6">
      <c r="A1178" s="943">
        <v>41366</v>
      </c>
      <c r="B1178" s="934">
        <v>25</v>
      </c>
      <c r="C1178" s="855" t="s">
        <v>246</v>
      </c>
      <c r="D1178" s="855" t="s">
        <v>402</v>
      </c>
      <c r="F1178" s="855">
        <v>0</v>
      </c>
    </row>
    <row r="1179" spans="1:6">
      <c r="A1179" s="943">
        <v>41366</v>
      </c>
      <c r="B1179" s="934">
        <v>20</v>
      </c>
      <c r="C1179" s="855" t="s">
        <v>246</v>
      </c>
      <c r="D1179" s="855" t="s">
        <v>254</v>
      </c>
      <c r="F1179" s="855" t="s">
        <v>339</v>
      </c>
    </row>
    <row r="1180" spans="1:6">
      <c r="A1180" s="943">
        <v>41366</v>
      </c>
      <c r="B1180" s="934">
        <v>10</v>
      </c>
      <c r="C1180" s="855" t="s">
        <v>246</v>
      </c>
      <c r="D1180" s="855" t="s">
        <v>367</v>
      </c>
      <c r="F1180" s="855" t="s">
        <v>339</v>
      </c>
    </row>
    <row r="1181" spans="1:6">
      <c r="A1181" s="943">
        <v>41366</v>
      </c>
      <c r="B1181" s="934">
        <v>10</v>
      </c>
      <c r="C1181" s="855" t="s">
        <v>246</v>
      </c>
      <c r="D1181" s="855" t="s">
        <v>996</v>
      </c>
      <c r="F1181" s="855">
        <v>0</v>
      </c>
    </row>
    <row r="1182" spans="1:6">
      <c r="A1182" s="943">
        <v>41366</v>
      </c>
      <c r="B1182" s="934">
        <v>10</v>
      </c>
      <c r="C1182" s="855" t="s">
        <v>246</v>
      </c>
      <c r="D1182" s="855" t="s">
        <v>1040</v>
      </c>
      <c r="F1182" s="855" t="s">
        <v>339</v>
      </c>
    </row>
    <row r="1183" spans="1:6">
      <c r="A1183" s="943">
        <v>41366</v>
      </c>
      <c r="B1183" s="934">
        <v>50</v>
      </c>
      <c r="C1183" s="855" t="s">
        <v>246</v>
      </c>
      <c r="D1183" s="855" t="s">
        <v>776</v>
      </c>
      <c r="F1183" s="855" t="s">
        <v>339</v>
      </c>
    </row>
    <row r="1184" spans="1:6">
      <c r="A1184" s="943">
        <v>41366</v>
      </c>
      <c r="B1184" s="934">
        <v>10</v>
      </c>
      <c r="C1184" s="855" t="s">
        <v>246</v>
      </c>
      <c r="D1184" s="855" t="s">
        <v>388</v>
      </c>
      <c r="F1184" s="855" t="s">
        <v>339</v>
      </c>
    </row>
    <row r="1185" spans="1:6">
      <c r="A1185" s="943">
        <v>41366</v>
      </c>
      <c r="B1185" s="934">
        <v>10</v>
      </c>
      <c r="C1185" s="855" t="s">
        <v>246</v>
      </c>
      <c r="D1185" s="855" t="s">
        <v>951</v>
      </c>
      <c r="F1185" s="855" t="s">
        <v>339</v>
      </c>
    </row>
    <row r="1186" spans="1:6">
      <c r="A1186" s="943">
        <v>41366</v>
      </c>
      <c r="B1186" s="934">
        <v>180</v>
      </c>
      <c r="C1186" s="855" t="s">
        <v>246</v>
      </c>
      <c r="D1186" s="855" t="s">
        <v>783</v>
      </c>
      <c r="F1186" s="855">
        <v>0</v>
      </c>
    </row>
    <row r="1187" spans="1:6">
      <c r="A1187" s="943">
        <v>41366</v>
      </c>
      <c r="B1187" s="934">
        <v>30</v>
      </c>
      <c r="C1187" s="855" t="s">
        <v>246</v>
      </c>
      <c r="D1187" s="855" t="s">
        <v>1123</v>
      </c>
      <c r="F1187" s="855">
        <v>0</v>
      </c>
    </row>
    <row r="1188" spans="1:6">
      <c r="A1188" s="943">
        <v>41366</v>
      </c>
      <c r="B1188" s="934">
        <v>25</v>
      </c>
      <c r="C1188" s="855" t="s">
        <v>246</v>
      </c>
      <c r="D1188" s="855" t="s">
        <v>1159</v>
      </c>
      <c r="F1188" s="855" t="s">
        <v>339</v>
      </c>
    </row>
    <row r="1189" spans="1:6">
      <c r="A1189" s="943">
        <v>41366</v>
      </c>
      <c r="B1189" s="934">
        <v>15</v>
      </c>
      <c r="C1189" s="855" t="s">
        <v>246</v>
      </c>
      <c r="D1189" s="855" t="s">
        <v>248</v>
      </c>
      <c r="F1189" s="855">
        <v>0</v>
      </c>
    </row>
    <row r="1190" spans="1:6">
      <c r="A1190" s="943">
        <v>41366</v>
      </c>
      <c r="B1190" s="934">
        <v>75</v>
      </c>
      <c r="C1190" s="855" t="s">
        <v>246</v>
      </c>
      <c r="D1190" s="855" t="s">
        <v>1003</v>
      </c>
      <c r="F1190" s="855">
        <v>0</v>
      </c>
    </row>
    <row r="1191" spans="1:6">
      <c r="A1191" s="943">
        <v>41366</v>
      </c>
      <c r="B1191" s="934">
        <v>30</v>
      </c>
      <c r="C1191" s="855" t="s">
        <v>246</v>
      </c>
      <c r="D1191" s="855" t="s">
        <v>751</v>
      </c>
      <c r="F1191" s="855" t="s">
        <v>339</v>
      </c>
    </row>
    <row r="1192" spans="1:6">
      <c r="A1192" s="943">
        <v>41366</v>
      </c>
      <c r="B1192" s="934">
        <v>10</v>
      </c>
      <c r="C1192" s="855" t="s">
        <v>246</v>
      </c>
      <c r="D1192" s="855" t="s">
        <v>772</v>
      </c>
      <c r="F1192" s="855" t="s">
        <v>339</v>
      </c>
    </row>
    <row r="1193" spans="1:6">
      <c r="A1193" s="943">
        <v>41366</v>
      </c>
      <c r="B1193" s="934">
        <v>50</v>
      </c>
      <c r="C1193" s="855" t="s">
        <v>246</v>
      </c>
      <c r="D1193" s="855" t="s">
        <v>754</v>
      </c>
      <c r="F1193" s="855" t="s">
        <v>339</v>
      </c>
    </row>
    <row r="1194" spans="1:6">
      <c r="A1194" s="943">
        <v>41366</v>
      </c>
      <c r="B1194" s="934">
        <v>5</v>
      </c>
      <c r="C1194" s="855" t="s">
        <v>246</v>
      </c>
      <c r="D1194" s="855" t="s">
        <v>1029</v>
      </c>
      <c r="F1194" s="855" t="s">
        <v>339</v>
      </c>
    </row>
    <row r="1195" spans="1:6">
      <c r="A1195" s="943">
        <v>41366</v>
      </c>
      <c r="B1195" s="934">
        <v>20</v>
      </c>
      <c r="C1195" s="855" t="s">
        <v>246</v>
      </c>
      <c r="D1195" s="855" t="s">
        <v>999</v>
      </c>
      <c r="F1195" s="855" t="s">
        <v>339</v>
      </c>
    </row>
    <row r="1196" spans="1:6">
      <c r="A1196" s="943">
        <v>41366</v>
      </c>
      <c r="B1196" s="934">
        <v>10</v>
      </c>
      <c r="C1196" s="855" t="s">
        <v>246</v>
      </c>
      <c r="D1196" s="855" t="s">
        <v>993</v>
      </c>
      <c r="F1196" s="855" t="s">
        <v>339</v>
      </c>
    </row>
    <row r="1197" spans="1:6">
      <c r="A1197" s="943">
        <v>41366</v>
      </c>
      <c r="B1197" s="934">
        <v>20</v>
      </c>
      <c r="C1197" s="855" t="s">
        <v>246</v>
      </c>
      <c r="D1197" s="855" t="s">
        <v>787</v>
      </c>
      <c r="F1197" s="855" t="s">
        <v>339</v>
      </c>
    </row>
    <row r="1198" spans="1:6">
      <c r="A1198" s="943">
        <v>41366</v>
      </c>
      <c r="B1198" s="934">
        <v>15</v>
      </c>
      <c r="C1198" s="855" t="s">
        <v>246</v>
      </c>
      <c r="D1198" s="855" t="s">
        <v>753</v>
      </c>
      <c r="F1198" s="855" t="s">
        <v>339</v>
      </c>
    </row>
    <row r="1199" spans="1:6">
      <c r="A1199" s="943">
        <v>41366</v>
      </c>
      <c r="B1199" s="934">
        <v>12.5</v>
      </c>
      <c r="C1199" s="855" t="s">
        <v>246</v>
      </c>
      <c r="D1199" s="855" t="s">
        <v>913</v>
      </c>
      <c r="F1199" s="855" t="s">
        <v>339</v>
      </c>
    </row>
    <row r="1200" spans="1:6">
      <c r="A1200" s="943">
        <v>41366</v>
      </c>
      <c r="B1200" s="934">
        <v>50</v>
      </c>
      <c r="C1200" s="855" t="s">
        <v>246</v>
      </c>
      <c r="D1200" s="855" t="s">
        <v>998</v>
      </c>
      <c r="F1200" s="855" t="s">
        <v>339</v>
      </c>
    </row>
    <row r="1201" spans="1:6">
      <c r="A1201" s="943">
        <v>41366</v>
      </c>
      <c r="B1201" s="934">
        <v>10</v>
      </c>
      <c r="C1201" s="855" t="s">
        <v>246</v>
      </c>
      <c r="D1201" s="855" t="s">
        <v>1005</v>
      </c>
      <c r="F1201" s="855" t="s">
        <v>339</v>
      </c>
    </row>
    <row r="1202" spans="1:6">
      <c r="A1202" s="943">
        <v>41366</v>
      </c>
      <c r="B1202" s="934">
        <v>20</v>
      </c>
      <c r="C1202" s="855" t="s">
        <v>246</v>
      </c>
      <c r="D1202" s="855" t="s">
        <v>389</v>
      </c>
      <c r="F1202" s="855">
        <v>0</v>
      </c>
    </row>
    <row r="1203" spans="1:6">
      <c r="A1203" s="943">
        <v>41366</v>
      </c>
      <c r="B1203" s="934">
        <v>20</v>
      </c>
      <c r="C1203" s="855" t="s">
        <v>246</v>
      </c>
      <c r="D1203" s="855" t="s">
        <v>342</v>
      </c>
      <c r="F1203" s="855" t="s">
        <v>339</v>
      </c>
    </row>
    <row r="1204" spans="1:6">
      <c r="A1204" s="943">
        <v>41366</v>
      </c>
      <c r="B1204" s="934">
        <v>180</v>
      </c>
      <c r="C1204" s="855" t="s">
        <v>246</v>
      </c>
      <c r="D1204" s="855" t="s">
        <v>287</v>
      </c>
      <c r="F1204" s="855" t="s">
        <v>339</v>
      </c>
    </row>
    <row r="1205" spans="1:6">
      <c r="A1205" s="943">
        <v>41366</v>
      </c>
      <c r="B1205" s="934">
        <v>10</v>
      </c>
      <c r="C1205" s="855" t="s">
        <v>246</v>
      </c>
      <c r="D1205" s="855" t="s">
        <v>371</v>
      </c>
      <c r="F1205" s="855" t="s">
        <v>339</v>
      </c>
    </row>
    <row r="1206" spans="1:6">
      <c r="A1206" s="943">
        <v>41366</v>
      </c>
      <c r="B1206" s="934">
        <v>50</v>
      </c>
      <c r="C1206" s="855" t="s">
        <v>246</v>
      </c>
      <c r="D1206" s="855" t="s">
        <v>997</v>
      </c>
      <c r="F1206" s="855" t="s">
        <v>339</v>
      </c>
    </row>
    <row r="1207" spans="1:6">
      <c r="A1207" s="943">
        <v>41366</v>
      </c>
      <c r="B1207" s="934">
        <v>200</v>
      </c>
      <c r="C1207" s="855" t="s">
        <v>246</v>
      </c>
      <c r="D1207" s="855" t="s">
        <v>911</v>
      </c>
      <c r="F1207" s="855">
        <v>0</v>
      </c>
    </row>
    <row r="1208" spans="1:6">
      <c r="A1208" s="943">
        <v>41366</v>
      </c>
      <c r="B1208" s="934">
        <v>25</v>
      </c>
      <c r="C1208" s="855" t="s">
        <v>246</v>
      </c>
      <c r="D1208" s="855" t="s">
        <v>1070</v>
      </c>
      <c r="F1208" s="855" t="s">
        <v>339</v>
      </c>
    </row>
    <row r="1209" spans="1:6">
      <c r="A1209" s="943">
        <v>41366</v>
      </c>
      <c r="B1209" s="934">
        <v>3</v>
      </c>
      <c r="C1209" s="855" t="s">
        <v>246</v>
      </c>
      <c r="D1209" s="855" t="s">
        <v>426</v>
      </c>
      <c r="F1209" s="855">
        <v>0</v>
      </c>
    </row>
    <row r="1210" spans="1:6">
      <c r="A1210" s="943">
        <v>41366</v>
      </c>
      <c r="B1210" s="934">
        <v>50</v>
      </c>
      <c r="C1210" s="855" t="s">
        <v>246</v>
      </c>
      <c r="D1210" s="855" t="s">
        <v>252</v>
      </c>
      <c r="F1210" s="855" t="s">
        <v>339</v>
      </c>
    </row>
    <row r="1211" spans="1:6">
      <c r="A1211" s="943">
        <v>41366</v>
      </c>
      <c r="B1211" s="934">
        <v>25</v>
      </c>
      <c r="C1211" s="855" t="s">
        <v>246</v>
      </c>
      <c r="D1211" s="855" t="s">
        <v>995</v>
      </c>
      <c r="F1211" s="855" t="s">
        <v>339</v>
      </c>
    </row>
    <row r="1212" spans="1:6">
      <c r="A1212" s="943">
        <v>41366</v>
      </c>
      <c r="B1212" s="934">
        <v>10</v>
      </c>
      <c r="C1212" s="855" t="s">
        <v>246</v>
      </c>
      <c r="D1212" s="855" t="s">
        <v>1027</v>
      </c>
      <c r="F1212" s="855" t="s">
        <v>339</v>
      </c>
    </row>
    <row r="1213" spans="1:6">
      <c r="A1213" s="943">
        <v>41366</v>
      </c>
      <c r="B1213" s="934">
        <v>10</v>
      </c>
      <c r="C1213" s="855" t="s">
        <v>246</v>
      </c>
      <c r="D1213" s="855" t="s">
        <v>369</v>
      </c>
      <c r="F1213" s="855">
        <v>0</v>
      </c>
    </row>
    <row r="1214" spans="1:6">
      <c r="A1214" s="943">
        <v>41366</v>
      </c>
      <c r="B1214" s="934">
        <v>10</v>
      </c>
      <c r="C1214" s="855" t="s">
        <v>246</v>
      </c>
      <c r="D1214" s="855" t="s">
        <v>781</v>
      </c>
      <c r="F1214" s="855" t="s">
        <v>339</v>
      </c>
    </row>
    <row r="1215" spans="1:6">
      <c r="A1215" s="943">
        <v>41367</v>
      </c>
      <c r="B1215" s="934">
        <v>412.98</v>
      </c>
      <c r="C1215" s="855">
        <v>103590</v>
      </c>
      <c r="D1215" s="855" t="s">
        <v>1095</v>
      </c>
      <c r="F1215" s="855">
        <v>0</v>
      </c>
    </row>
    <row r="1216" spans="1:6">
      <c r="A1216" s="943">
        <v>41367</v>
      </c>
      <c r="B1216" s="934">
        <v>5</v>
      </c>
      <c r="C1216" s="855" t="s">
        <v>246</v>
      </c>
      <c r="D1216" s="855" t="s">
        <v>777</v>
      </c>
      <c r="F1216" s="855" t="s">
        <v>339</v>
      </c>
    </row>
    <row r="1217" spans="1:6">
      <c r="A1217" s="943">
        <v>41367</v>
      </c>
      <c r="B1217" s="934">
        <v>50</v>
      </c>
      <c r="C1217" s="855" t="s">
        <v>246</v>
      </c>
      <c r="D1217" s="855" t="s">
        <v>1105</v>
      </c>
      <c r="F1217" s="855">
        <v>0</v>
      </c>
    </row>
    <row r="1218" spans="1:6">
      <c r="A1218" s="943">
        <v>41367</v>
      </c>
      <c r="B1218" s="934">
        <v>300</v>
      </c>
      <c r="C1218" s="855" t="s">
        <v>246</v>
      </c>
      <c r="D1218" s="855" t="s">
        <v>778</v>
      </c>
      <c r="F1218" s="855" t="s">
        <v>339</v>
      </c>
    </row>
    <row r="1219" spans="1:6">
      <c r="A1219" s="943">
        <v>41367</v>
      </c>
      <c r="B1219" s="934">
        <v>12.5</v>
      </c>
      <c r="C1219" s="855" t="s">
        <v>246</v>
      </c>
      <c r="D1219" s="855" t="s">
        <v>1165</v>
      </c>
      <c r="F1219" s="855">
        <v>0</v>
      </c>
    </row>
    <row r="1220" spans="1:6">
      <c r="A1220" s="943">
        <v>41368</v>
      </c>
      <c r="B1220" s="934">
        <v>170</v>
      </c>
      <c r="C1220" s="855" t="s">
        <v>246</v>
      </c>
      <c r="D1220" s="855" t="s">
        <v>788</v>
      </c>
      <c r="F1220" s="855" t="s">
        <v>339</v>
      </c>
    </row>
    <row r="1221" spans="1:6">
      <c r="A1221" s="943">
        <v>41369</v>
      </c>
      <c r="B1221" s="934">
        <v>4000</v>
      </c>
      <c r="C1221" s="855" t="s">
        <v>1087</v>
      </c>
      <c r="D1221" s="855" t="s">
        <v>1166</v>
      </c>
      <c r="F1221" s="855">
        <v>0</v>
      </c>
    </row>
    <row r="1222" spans="1:6">
      <c r="A1222" s="943">
        <v>41369</v>
      </c>
      <c r="B1222" s="934">
        <v>15</v>
      </c>
      <c r="C1222" s="855" t="s">
        <v>1087</v>
      </c>
      <c r="D1222" s="855" t="s">
        <v>1088</v>
      </c>
      <c r="F1222" s="855">
        <v>0</v>
      </c>
    </row>
    <row r="1223" spans="1:6">
      <c r="A1223" s="943">
        <v>41369</v>
      </c>
      <c r="B1223" s="934">
        <v>50</v>
      </c>
      <c r="C1223" s="855" t="s">
        <v>1087</v>
      </c>
      <c r="D1223" s="855" t="s">
        <v>1089</v>
      </c>
      <c r="F1223" s="855">
        <v>0</v>
      </c>
    </row>
    <row r="1224" spans="1:6">
      <c r="A1224" s="943">
        <v>41369</v>
      </c>
      <c r="B1224" s="934">
        <v>2454.75</v>
      </c>
      <c r="C1224" s="855" t="s">
        <v>246</v>
      </c>
      <c r="D1224" s="855" t="s">
        <v>422</v>
      </c>
      <c r="F1224" s="855">
        <v>0</v>
      </c>
    </row>
    <row r="1225" spans="1:6">
      <c r="A1225" s="943">
        <v>41369</v>
      </c>
      <c r="B1225" s="934">
        <v>6</v>
      </c>
      <c r="C1225" s="855" t="s">
        <v>246</v>
      </c>
      <c r="D1225" s="855" t="s">
        <v>310</v>
      </c>
      <c r="F1225" s="855" t="s">
        <v>339</v>
      </c>
    </row>
    <row r="1226" spans="1:6">
      <c r="A1226" s="943">
        <v>41369</v>
      </c>
      <c r="B1226" s="934">
        <v>100</v>
      </c>
      <c r="C1226" s="855" t="s">
        <v>246</v>
      </c>
      <c r="D1226" s="855" t="s">
        <v>1000</v>
      </c>
      <c r="F1226" s="855">
        <v>0</v>
      </c>
    </row>
    <row r="1227" spans="1:6">
      <c r="A1227" s="943">
        <v>41369</v>
      </c>
      <c r="B1227" s="934">
        <v>15</v>
      </c>
      <c r="C1227" s="855" t="s">
        <v>246</v>
      </c>
      <c r="D1227" s="855" t="s">
        <v>306</v>
      </c>
      <c r="F1227" s="855" t="s">
        <v>339</v>
      </c>
    </row>
    <row r="1228" spans="1:6">
      <c r="A1228" s="943">
        <v>41369</v>
      </c>
      <c r="B1228" s="934">
        <v>5</v>
      </c>
      <c r="C1228" s="855" t="s">
        <v>246</v>
      </c>
      <c r="D1228" s="855" t="s">
        <v>318</v>
      </c>
      <c r="F1228" s="855" t="s">
        <v>339</v>
      </c>
    </row>
    <row r="1229" spans="1:6">
      <c r="A1229" s="943">
        <v>41372</v>
      </c>
      <c r="B1229" s="934">
        <v>40</v>
      </c>
      <c r="C1229" s="855" t="s">
        <v>246</v>
      </c>
      <c r="D1229" s="855" t="s">
        <v>1030</v>
      </c>
      <c r="F1229" s="855" t="s">
        <v>339</v>
      </c>
    </row>
    <row r="1230" spans="1:6">
      <c r="A1230" s="943">
        <v>41372</v>
      </c>
      <c r="B1230" s="934">
        <v>10</v>
      </c>
      <c r="C1230" s="855" t="s">
        <v>246</v>
      </c>
      <c r="D1230" s="855" t="s">
        <v>956</v>
      </c>
      <c r="F1230" s="855" t="s">
        <v>339</v>
      </c>
    </row>
    <row r="1231" spans="1:6">
      <c r="A1231" s="943">
        <v>41372</v>
      </c>
      <c r="B1231" s="934">
        <v>110</v>
      </c>
      <c r="C1231" s="855" t="s">
        <v>246</v>
      </c>
      <c r="D1231" s="855" t="s">
        <v>967</v>
      </c>
      <c r="F1231" s="855" t="s">
        <v>339</v>
      </c>
    </row>
    <row r="1232" spans="1:6">
      <c r="A1232" s="943">
        <v>41374</v>
      </c>
      <c r="B1232" s="934">
        <v>10</v>
      </c>
      <c r="C1232" s="855">
        <v>103591</v>
      </c>
      <c r="D1232" s="855" t="s">
        <v>1086</v>
      </c>
      <c r="F1232" s="855">
        <v>0</v>
      </c>
    </row>
    <row r="1233" spans="1:6">
      <c r="A1233" s="943">
        <v>41374</v>
      </c>
      <c r="B1233" s="934">
        <v>40</v>
      </c>
      <c r="C1233" s="855" t="s">
        <v>1087</v>
      </c>
      <c r="D1233" s="855" t="s">
        <v>1088</v>
      </c>
      <c r="F1233" s="855">
        <v>0</v>
      </c>
    </row>
    <row r="1234" spans="1:6">
      <c r="A1234" s="943">
        <v>41374</v>
      </c>
      <c r="B1234" s="934">
        <v>20</v>
      </c>
      <c r="C1234" s="855" t="s">
        <v>1087</v>
      </c>
      <c r="D1234" s="855" t="s">
        <v>1096</v>
      </c>
      <c r="F1234" s="855">
        <v>0</v>
      </c>
    </row>
    <row r="1235" spans="1:6">
      <c r="A1235" s="943">
        <v>41374</v>
      </c>
      <c r="B1235" s="934">
        <v>30</v>
      </c>
      <c r="C1235" s="855">
        <v>103007</v>
      </c>
      <c r="D1235" s="855" t="s">
        <v>971</v>
      </c>
      <c r="F1235" s="855">
        <v>0</v>
      </c>
    </row>
    <row r="1236" spans="1:6">
      <c r="A1236" s="943">
        <v>41374</v>
      </c>
      <c r="B1236" s="934">
        <v>73.2</v>
      </c>
      <c r="C1236" s="855" t="s">
        <v>246</v>
      </c>
      <c r="D1236" s="855" t="s">
        <v>429</v>
      </c>
      <c r="F1236" s="855">
        <v>0</v>
      </c>
    </row>
    <row r="1237" spans="1:6">
      <c r="A1237" s="943">
        <v>41374</v>
      </c>
      <c r="B1237" s="934">
        <v>230</v>
      </c>
      <c r="C1237" s="855" t="s">
        <v>246</v>
      </c>
      <c r="D1237" s="855" t="s">
        <v>920</v>
      </c>
      <c r="F1237" s="855" t="s">
        <v>339</v>
      </c>
    </row>
    <row r="1238" spans="1:6">
      <c r="A1238" s="943">
        <v>41374</v>
      </c>
      <c r="B1238" s="934">
        <v>150</v>
      </c>
      <c r="C1238" s="855" t="s">
        <v>246</v>
      </c>
      <c r="D1238" s="855" t="s">
        <v>357</v>
      </c>
      <c r="F1238" s="855" t="s">
        <v>339</v>
      </c>
    </row>
    <row r="1239" spans="1:6">
      <c r="A1239" s="943">
        <v>41374</v>
      </c>
      <c r="B1239" s="934">
        <v>200</v>
      </c>
      <c r="C1239" s="855" t="s">
        <v>246</v>
      </c>
      <c r="D1239" s="855" t="s">
        <v>1091</v>
      </c>
      <c r="F1239" s="855" t="s">
        <v>339</v>
      </c>
    </row>
    <row r="1240" spans="1:6">
      <c r="A1240" s="943">
        <v>41379</v>
      </c>
      <c r="B1240" s="934">
        <v>30</v>
      </c>
      <c r="C1240" s="855">
        <v>103008</v>
      </c>
      <c r="D1240" s="855" t="s">
        <v>971</v>
      </c>
      <c r="F1240" s="855">
        <v>0</v>
      </c>
    </row>
    <row r="1241" spans="1:6">
      <c r="A1241" s="943">
        <v>41379</v>
      </c>
      <c r="B1241" s="934">
        <v>100</v>
      </c>
      <c r="C1241" s="855" t="s">
        <v>246</v>
      </c>
      <c r="D1241" s="855" t="s">
        <v>358</v>
      </c>
      <c r="F1241" s="855" t="s">
        <v>339</v>
      </c>
    </row>
    <row r="1242" spans="1:6">
      <c r="A1242" s="943">
        <v>41379</v>
      </c>
      <c r="B1242" s="934">
        <v>30</v>
      </c>
      <c r="C1242" s="855" t="s">
        <v>246</v>
      </c>
      <c r="D1242" s="855" t="s">
        <v>258</v>
      </c>
      <c r="F1242" s="855" t="s">
        <v>339</v>
      </c>
    </row>
    <row r="1243" spans="1:6">
      <c r="A1243" s="943">
        <v>41379</v>
      </c>
      <c r="B1243" s="934">
        <v>5</v>
      </c>
      <c r="C1243" s="855" t="s">
        <v>246</v>
      </c>
      <c r="D1243" s="855" t="s">
        <v>968</v>
      </c>
      <c r="F1243" s="855" t="s">
        <v>339</v>
      </c>
    </row>
    <row r="1244" spans="1:6">
      <c r="A1244" s="943">
        <v>41379</v>
      </c>
      <c r="B1244" s="934">
        <v>20</v>
      </c>
      <c r="C1244" s="855" t="s">
        <v>246</v>
      </c>
      <c r="D1244" s="855" t="s">
        <v>378</v>
      </c>
      <c r="F1244" s="855">
        <v>0</v>
      </c>
    </row>
    <row r="1245" spans="1:6">
      <c r="A1245" s="943">
        <v>41379</v>
      </c>
      <c r="B1245" s="934">
        <v>200</v>
      </c>
      <c r="C1245" s="855" t="s">
        <v>246</v>
      </c>
      <c r="D1245" s="855" t="s">
        <v>450</v>
      </c>
      <c r="F1245" s="855" t="s">
        <v>339</v>
      </c>
    </row>
    <row r="1246" spans="1:6">
      <c r="A1246" s="943">
        <v>41379</v>
      </c>
      <c r="B1246" s="934">
        <v>1</v>
      </c>
      <c r="C1246" s="855" t="s">
        <v>246</v>
      </c>
      <c r="D1246" s="855" t="s">
        <v>785</v>
      </c>
      <c r="F1246" s="855" t="s">
        <v>339</v>
      </c>
    </row>
    <row r="1247" spans="1:6">
      <c r="A1247" s="943">
        <v>41379</v>
      </c>
      <c r="B1247" s="934">
        <v>7</v>
      </c>
      <c r="C1247" s="855" t="s">
        <v>246</v>
      </c>
      <c r="D1247" s="855" t="s">
        <v>1032</v>
      </c>
      <c r="F1247" s="855" t="s">
        <v>339</v>
      </c>
    </row>
    <row r="1248" spans="1:6">
      <c r="A1248" s="943">
        <v>41379</v>
      </c>
      <c r="B1248" s="934">
        <v>100</v>
      </c>
      <c r="C1248" s="855" t="s">
        <v>246</v>
      </c>
      <c r="D1248" s="855" t="s">
        <v>292</v>
      </c>
      <c r="F1248" s="855" t="s">
        <v>339</v>
      </c>
    </row>
    <row r="1249" spans="1:6">
      <c r="A1249" s="943">
        <v>41379</v>
      </c>
      <c r="B1249" s="934">
        <v>7</v>
      </c>
      <c r="C1249" s="855" t="s">
        <v>246</v>
      </c>
      <c r="D1249" s="855" t="s">
        <v>976</v>
      </c>
      <c r="F1249" s="855">
        <v>0</v>
      </c>
    </row>
    <row r="1250" spans="1:6">
      <c r="A1250" s="943">
        <v>41379</v>
      </c>
      <c r="B1250" s="934">
        <v>100</v>
      </c>
      <c r="C1250" s="855" t="s">
        <v>246</v>
      </c>
      <c r="D1250" s="855" t="s">
        <v>259</v>
      </c>
      <c r="F1250" s="855" t="s">
        <v>339</v>
      </c>
    </row>
    <row r="1251" spans="1:6">
      <c r="A1251" s="943">
        <v>41379</v>
      </c>
      <c r="B1251" s="934">
        <v>135</v>
      </c>
      <c r="C1251" s="855" t="s">
        <v>246</v>
      </c>
      <c r="D1251" s="855" t="s">
        <v>769</v>
      </c>
      <c r="F1251" s="855">
        <v>0</v>
      </c>
    </row>
    <row r="1252" spans="1:6">
      <c r="A1252" s="943">
        <v>41380</v>
      </c>
      <c r="B1252" s="934">
        <v>20</v>
      </c>
      <c r="C1252" s="855" t="s">
        <v>1087</v>
      </c>
      <c r="D1252" s="855" t="s">
        <v>1092</v>
      </c>
      <c r="F1252" s="855">
        <v>0</v>
      </c>
    </row>
    <row r="1253" spans="1:6">
      <c r="A1253" s="943">
        <v>41380</v>
      </c>
      <c r="B1253" s="934">
        <v>1.1200000000000001</v>
      </c>
      <c r="C1253" s="855" t="s">
        <v>246</v>
      </c>
      <c r="D1253" s="855" t="s">
        <v>1107</v>
      </c>
      <c r="F1253" s="855">
        <v>0</v>
      </c>
    </row>
    <row r="1254" spans="1:6">
      <c r="A1254" s="943">
        <v>41380</v>
      </c>
      <c r="B1254" s="934">
        <v>5</v>
      </c>
      <c r="C1254" s="855" t="s">
        <v>246</v>
      </c>
      <c r="D1254" s="855" t="s">
        <v>1108</v>
      </c>
      <c r="F1254" s="855" t="s">
        <v>339</v>
      </c>
    </row>
    <row r="1255" spans="1:6">
      <c r="A1255" s="943">
        <v>41381</v>
      </c>
      <c r="B1255" s="934">
        <v>80</v>
      </c>
      <c r="C1255" s="855" t="s">
        <v>246</v>
      </c>
      <c r="D1255" s="855" t="s">
        <v>1044</v>
      </c>
      <c r="F1255" s="855">
        <v>0</v>
      </c>
    </row>
    <row r="1256" spans="1:6">
      <c r="A1256" s="943">
        <v>41383</v>
      </c>
      <c r="B1256" s="934">
        <v>10</v>
      </c>
      <c r="C1256" s="855" t="s">
        <v>1087</v>
      </c>
      <c r="D1256" s="855" t="s">
        <v>1088</v>
      </c>
      <c r="F1256" s="855">
        <v>0</v>
      </c>
    </row>
    <row r="1257" spans="1:6">
      <c r="A1257" s="943">
        <v>41383</v>
      </c>
      <c r="B1257" s="934">
        <v>493.91</v>
      </c>
      <c r="C1257" s="855" t="s">
        <v>246</v>
      </c>
      <c r="D1257" s="855" t="s">
        <v>1167</v>
      </c>
      <c r="F1257" s="855">
        <v>0</v>
      </c>
    </row>
    <row r="1258" spans="1:6">
      <c r="A1258" s="943">
        <v>41383</v>
      </c>
      <c r="B1258" s="934">
        <v>40</v>
      </c>
      <c r="C1258" s="855" t="s">
        <v>246</v>
      </c>
      <c r="D1258" s="855" t="s">
        <v>400</v>
      </c>
      <c r="F1258" s="855" t="s">
        <v>339</v>
      </c>
    </row>
    <row r="1259" spans="1:6">
      <c r="A1259" s="943">
        <v>41386</v>
      </c>
      <c r="B1259" s="934">
        <v>40</v>
      </c>
      <c r="C1259" s="855" t="s">
        <v>246</v>
      </c>
      <c r="D1259" s="855" t="s">
        <v>261</v>
      </c>
      <c r="F1259" s="855" t="s">
        <v>339</v>
      </c>
    </row>
    <row r="1260" spans="1:6">
      <c r="A1260" s="943">
        <v>41386</v>
      </c>
      <c r="B1260" s="934">
        <v>12</v>
      </c>
      <c r="C1260" s="855" t="s">
        <v>246</v>
      </c>
      <c r="D1260" s="855" t="s">
        <v>294</v>
      </c>
      <c r="F1260" s="855" t="s">
        <v>339</v>
      </c>
    </row>
    <row r="1261" spans="1:6">
      <c r="A1261" s="943">
        <v>41386</v>
      </c>
      <c r="B1261" s="934">
        <v>177</v>
      </c>
      <c r="C1261" s="855" t="s">
        <v>246</v>
      </c>
      <c r="D1261" s="855" t="s">
        <v>355</v>
      </c>
      <c r="F1261" s="855" t="s">
        <v>339</v>
      </c>
    </row>
    <row r="1262" spans="1:6">
      <c r="A1262" s="943">
        <v>41386</v>
      </c>
      <c r="B1262" s="934">
        <v>10</v>
      </c>
      <c r="C1262" s="855" t="s">
        <v>246</v>
      </c>
      <c r="D1262" s="855" t="s">
        <v>436</v>
      </c>
      <c r="F1262" s="855">
        <v>0</v>
      </c>
    </row>
    <row r="1263" spans="1:6">
      <c r="A1263" s="943">
        <v>41386</v>
      </c>
      <c r="B1263" s="934">
        <v>333</v>
      </c>
      <c r="C1263" s="855" t="s">
        <v>246</v>
      </c>
      <c r="D1263" s="855" t="s">
        <v>355</v>
      </c>
      <c r="F1263" s="855" t="s">
        <v>339</v>
      </c>
    </row>
    <row r="1264" spans="1:6">
      <c r="A1264" s="943">
        <v>41386</v>
      </c>
      <c r="B1264" s="934">
        <v>5</v>
      </c>
      <c r="C1264" s="855" t="s">
        <v>246</v>
      </c>
      <c r="D1264" s="855" t="s">
        <v>773</v>
      </c>
      <c r="F1264" s="855">
        <v>0</v>
      </c>
    </row>
    <row r="1265" spans="1:6">
      <c r="A1265" s="943">
        <v>41387</v>
      </c>
      <c r="B1265" s="934">
        <v>100</v>
      </c>
      <c r="C1265" s="855" t="s">
        <v>1087</v>
      </c>
      <c r="D1265" s="855" t="s">
        <v>1093</v>
      </c>
      <c r="F1265" s="855">
        <v>0</v>
      </c>
    </row>
    <row r="1266" spans="1:6">
      <c r="A1266" s="943">
        <v>41387</v>
      </c>
      <c r="B1266" s="934">
        <v>5</v>
      </c>
      <c r="C1266" s="855" t="s">
        <v>246</v>
      </c>
      <c r="D1266" s="855" t="s">
        <v>795</v>
      </c>
      <c r="F1266" s="855" t="s">
        <v>339</v>
      </c>
    </row>
    <row r="1267" spans="1:6">
      <c r="A1267" s="943">
        <v>41388</v>
      </c>
      <c r="B1267" s="934">
        <v>15</v>
      </c>
      <c r="C1267" s="855" t="s">
        <v>246</v>
      </c>
      <c r="D1267" s="855" t="s">
        <v>1120</v>
      </c>
      <c r="F1267" s="855">
        <v>0</v>
      </c>
    </row>
    <row r="1268" spans="1:6">
      <c r="A1268" s="943">
        <v>41389</v>
      </c>
      <c r="B1268" s="934">
        <v>3521.58</v>
      </c>
      <c r="C1268" s="855" t="s">
        <v>1087</v>
      </c>
      <c r="D1268" s="855" t="s">
        <v>269</v>
      </c>
      <c r="F1268" s="855">
        <v>0</v>
      </c>
    </row>
    <row r="1269" spans="1:6">
      <c r="A1269" s="943">
        <v>41389</v>
      </c>
      <c r="B1269" s="934">
        <v>3</v>
      </c>
      <c r="C1269" s="855" t="s">
        <v>246</v>
      </c>
      <c r="D1269" s="855" t="s">
        <v>363</v>
      </c>
      <c r="F1269" s="855" t="s">
        <v>339</v>
      </c>
    </row>
    <row r="1270" spans="1:6">
      <c r="A1270" s="943">
        <v>41389</v>
      </c>
      <c r="B1270" s="934">
        <v>3</v>
      </c>
      <c r="C1270" s="855" t="s">
        <v>246</v>
      </c>
      <c r="D1270" s="855" t="s">
        <v>363</v>
      </c>
      <c r="F1270" s="855" t="s">
        <v>339</v>
      </c>
    </row>
    <row r="1271" spans="1:6">
      <c r="A1271" s="943">
        <v>41389</v>
      </c>
      <c r="B1271" s="934">
        <v>10</v>
      </c>
      <c r="C1271" s="855" t="s">
        <v>246</v>
      </c>
      <c r="D1271" s="855" t="s">
        <v>302</v>
      </c>
      <c r="F1271" s="855">
        <v>0</v>
      </c>
    </row>
    <row r="1272" spans="1:6">
      <c r="A1272" s="943">
        <v>41390</v>
      </c>
      <c r="B1272" s="934">
        <v>777.98</v>
      </c>
      <c r="C1272" s="855">
        <v>103593</v>
      </c>
      <c r="D1272" s="855" t="s">
        <v>1095</v>
      </c>
      <c r="F1272" s="855">
        <v>0</v>
      </c>
    </row>
    <row r="1273" spans="1:6">
      <c r="A1273" s="943">
        <v>41390</v>
      </c>
      <c r="B1273" s="934">
        <v>15</v>
      </c>
      <c r="C1273" s="855" t="s">
        <v>246</v>
      </c>
      <c r="D1273" s="855" t="s">
        <v>858</v>
      </c>
      <c r="F1273" s="855" t="s">
        <v>339</v>
      </c>
    </row>
    <row r="1274" spans="1:6">
      <c r="A1274" s="943">
        <v>41393</v>
      </c>
      <c r="B1274" s="934">
        <v>20</v>
      </c>
      <c r="C1274" s="855" t="s">
        <v>246</v>
      </c>
      <c r="D1274" s="855" t="s">
        <v>1121</v>
      </c>
      <c r="F1274" s="855">
        <v>0</v>
      </c>
    </row>
    <row r="1275" spans="1:6">
      <c r="A1275" s="943">
        <v>41393</v>
      </c>
      <c r="B1275" s="934">
        <v>3</v>
      </c>
      <c r="C1275" s="855" t="s">
        <v>246</v>
      </c>
      <c r="D1275" s="855" t="s">
        <v>1004</v>
      </c>
      <c r="F1275" s="855">
        <v>0</v>
      </c>
    </row>
    <row r="1276" spans="1:6">
      <c r="A1276" s="943">
        <v>41393</v>
      </c>
      <c r="B1276" s="934">
        <v>50</v>
      </c>
      <c r="C1276" s="855" t="s">
        <v>246</v>
      </c>
      <c r="D1276" s="855" t="s">
        <v>1017</v>
      </c>
      <c r="F1276" s="855" t="s">
        <v>339</v>
      </c>
    </row>
    <row r="1277" spans="1:6">
      <c r="A1277" s="943">
        <v>41393</v>
      </c>
      <c r="B1277" s="934">
        <v>80</v>
      </c>
      <c r="C1277" s="855" t="s">
        <v>246</v>
      </c>
      <c r="D1277" s="855" t="s">
        <v>330</v>
      </c>
      <c r="F1277" s="855" t="s">
        <v>339</v>
      </c>
    </row>
    <row r="1278" spans="1:6">
      <c r="A1278" s="943">
        <v>41394</v>
      </c>
      <c r="B1278" s="934">
        <v>740.99</v>
      </c>
      <c r="C1278" s="855" t="s">
        <v>246</v>
      </c>
      <c r="D1278" s="855" t="s">
        <v>1061</v>
      </c>
      <c r="F1278" s="855">
        <v>0</v>
      </c>
    </row>
    <row r="1279" spans="1:6">
      <c r="A1279" s="943">
        <v>41394</v>
      </c>
      <c r="B1279" s="934">
        <v>25</v>
      </c>
      <c r="C1279" s="855" t="s">
        <v>246</v>
      </c>
      <c r="D1279" s="855" t="s">
        <v>1061</v>
      </c>
      <c r="F1279" s="855">
        <v>0</v>
      </c>
    </row>
    <row r="1280" spans="1:6">
      <c r="A1280" s="943">
        <v>41394</v>
      </c>
      <c r="B1280" s="934">
        <v>25</v>
      </c>
      <c r="C1280" s="855" t="s">
        <v>246</v>
      </c>
      <c r="D1280" s="855" t="s">
        <v>762</v>
      </c>
      <c r="F1280" s="855" t="s">
        <v>339</v>
      </c>
    </row>
    <row r="1281" spans="1:6">
      <c r="A1281" s="943">
        <v>41394</v>
      </c>
      <c r="B1281" s="934">
        <v>1074.26</v>
      </c>
      <c r="C1281" s="855" t="s">
        <v>246</v>
      </c>
      <c r="D1281" s="855" t="s">
        <v>422</v>
      </c>
      <c r="F1281" s="855">
        <v>0</v>
      </c>
    </row>
    <row r="1282" spans="1:6">
      <c r="A1282" s="943">
        <v>41394</v>
      </c>
      <c r="B1282" s="934">
        <v>180</v>
      </c>
      <c r="C1282" s="855" t="s">
        <v>246</v>
      </c>
      <c r="D1282" s="855" t="s">
        <v>287</v>
      </c>
      <c r="F1282" s="855" t="s">
        <v>339</v>
      </c>
    </row>
    <row r="1283" spans="1:6">
      <c r="A1283" s="943">
        <v>41394</v>
      </c>
      <c r="B1283" s="934">
        <v>100</v>
      </c>
      <c r="C1283" s="855" t="s">
        <v>246</v>
      </c>
      <c r="D1283" s="855" t="s">
        <v>425</v>
      </c>
      <c r="F1283" s="855">
        <v>0</v>
      </c>
    </row>
    <row r="1284" spans="1:6">
      <c r="A1284" s="943">
        <v>41394</v>
      </c>
      <c r="B1284" s="934">
        <v>200</v>
      </c>
      <c r="C1284" s="855" t="s">
        <v>246</v>
      </c>
      <c r="D1284" s="855" t="s">
        <v>348</v>
      </c>
      <c r="F1284" s="855" t="s">
        <v>339</v>
      </c>
    </row>
    <row r="1285" spans="1:6">
      <c r="A1285" s="943">
        <v>41395</v>
      </c>
      <c r="B1285" s="934">
        <v>40</v>
      </c>
      <c r="C1285" s="855" t="s">
        <v>246</v>
      </c>
      <c r="D1285" s="855" t="s">
        <v>774</v>
      </c>
      <c r="F1285" s="855" t="s">
        <v>339</v>
      </c>
    </row>
    <row r="1286" spans="1:6">
      <c r="A1286" s="943">
        <v>41395</v>
      </c>
      <c r="B1286" s="934">
        <v>25</v>
      </c>
      <c r="C1286" s="855" t="s">
        <v>246</v>
      </c>
      <c r="D1286" s="855" t="s">
        <v>379</v>
      </c>
      <c r="F1286" s="855" t="s">
        <v>339</v>
      </c>
    </row>
    <row r="1287" spans="1:6">
      <c r="A1287" s="943">
        <v>41395</v>
      </c>
      <c r="B1287" s="934">
        <v>100</v>
      </c>
      <c r="C1287" s="855" t="s">
        <v>246</v>
      </c>
      <c r="D1287" s="855" t="s">
        <v>267</v>
      </c>
      <c r="F1287" s="855">
        <v>0</v>
      </c>
    </row>
    <row r="1288" spans="1:6">
      <c r="A1288" s="943">
        <v>41395</v>
      </c>
      <c r="B1288" s="934">
        <v>10</v>
      </c>
      <c r="C1288" s="855" t="s">
        <v>246</v>
      </c>
      <c r="D1288" s="855" t="s">
        <v>791</v>
      </c>
      <c r="F1288" s="855" t="s">
        <v>339</v>
      </c>
    </row>
    <row r="1289" spans="1:6">
      <c r="A1289" s="943">
        <v>41395</v>
      </c>
      <c r="B1289" s="934">
        <v>10</v>
      </c>
      <c r="C1289" s="855" t="s">
        <v>246</v>
      </c>
      <c r="D1289" s="855" t="s">
        <v>338</v>
      </c>
      <c r="F1289" s="855" t="s">
        <v>339</v>
      </c>
    </row>
    <row r="1290" spans="1:6">
      <c r="A1290" s="943">
        <v>41395</v>
      </c>
      <c r="B1290" s="934">
        <v>10</v>
      </c>
      <c r="C1290" s="855" t="s">
        <v>246</v>
      </c>
      <c r="D1290" s="855" t="s">
        <v>388</v>
      </c>
      <c r="F1290" s="855" t="s">
        <v>339</v>
      </c>
    </row>
    <row r="1291" spans="1:6">
      <c r="A1291" s="943">
        <v>41395</v>
      </c>
      <c r="B1291" s="934">
        <v>180</v>
      </c>
      <c r="C1291" s="855" t="s">
        <v>246</v>
      </c>
      <c r="D1291" s="855" t="s">
        <v>783</v>
      </c>
      <c r="F1291" s="855">
        <v>0</v>
      </c>
    </row>
    <row r="1292" spans="1:6">
      <c r="A1292" s="943">
        <v>41395</v>
      </c>
      <c r="B1292" s="934">
        <v>10</v>
      </c>
      <c r="C1292" s="855" t="s">
        <v>246</v>
      </c>
      <c r="D1292" s="855" t="s">
        <v>955</v>
      </c>
      <c r="F1292" s="855">
        <v>0</v>
      </c>
    </row>
    <row r="1293" spans="1:6">
      <c r="A1293" s="943">
        <v>41395</v>
      </c>
      <c r="B1293" s="934">
        <v>30</v>
      </c>
      <c r="C1293" s="855" t="s">
        <v>246</v>
      </c>
      <c r="D1293" s="855" t="s">
        <v>792</v>
      </c>
      <c r="F1293" s="855" t="s">
        <v>339</v>
      </c>
    </row>
    <row r="1294" spans="1:6">
      <c r="A1294" s="943">
        <v>41395</v>
      </c>
      <c r="B1294" s="934">
        <v>30</v>
      </c>
      <c r="C1294" s="855" t="s">
        <v>246</v>
      </c>
      <c r="D1294" s="855" t="s">
        <v>1123</v>
      </c>
      <c r="F1294" s="855">
        <v>0</v>
      </c>
    </row>
    <row r="1295" spans="1:6">
      <c r="A1295" s="943">
        <v>41395</v>
      </c>
      <c r="B1295" s="934">
        <v>25</v>
      </c>
      <c r="C1295" s="855" t="s">
        <v>246</v>
      </c>
      <c r="D1295" s="855" t="s">
        <v>1159</v>
      </c>
      <c r="F1295" s="855" t="s">
        <v>339</v>
      </c>
    </row>
    <row r="1296" spans="1:6">
      <c r="A1296" s="943">
        <v>41395</v>
      </c>
      <c r="B1296" s="934">
        <v>75</v>
      </c>
      <c r="C1296" s="855" t="s">
        <v>246</v>
      </c>
      <c r="D1296" s="855" t="s">
        <v>1003</v>
      </c>
      <c r="F1296" s="855">
        <v>0</v>
      </c>
    </row>
    <row r="1297" spans="1:6">
      <c r="A1297" s="943">
        <v>41395</v>
      </c>
      <c r="B1297" s="934">
        <v>30</v>
      </c>
      <c r="C1297" s="855" t="s">
        <v>246</v>
      </c>
      <c r="D1297" s="855" t="s">
        <v>424</v>
      </c>
      <c r="F1297" s="855" t="s">
        <v>339</v>
      </c>
    </row>
    <row r="1298" spans="1:6">
      <c r="A1298" s="943">
        <v>41395</v>
      </c>
      <c r="B1298" s="934">
        <v>30</v>
      </c>
      <c r="C1298" s="855" t="s">
        <v>246</v>
      </c>
      <c r="D1298" s="855" t="s">
        <v>751</v>
      </c>
      <c r="F1298" s="855" t="s">
        <v>339</v>
      </c>
    </row>
    <row r="1299" spans="1:6">
      <c r="A1299" s="943">
        <v>41395</v>
      </c>
      <c r="B1299" s="934">
        <v>10</v>
      </c>
      <c r="C1299" s="855" t="s">
        <v>246</v>
      </c>
      <c r="D1299" s="855" t="s">
        <v>1005</v>
      </c>
      <c r="F1299" s="855" t="s">
        <v>339</v>
      </c>
    </row>
    <row r="1300" spans="1:6">
      <c r="A1300" s="943">
        <v>41395</v>
      </c>
      <c r="B1300" s="934">
        <v>10</v>
      </c>
      <c r="C1300" s="855" t="s">
        <v>246</v>
      </c>
      <c r="D1300" s="855" t="s">
        <v>1040</v>
      </c>
      <c r="F1300" s="855" t="s">
        <v>339</v>
      </c>
    </row>
    <row r="1301" spans="1:6">
      <c r="A1301" s="943">
        <v>41395</v>
      </c>
      <c r="B1301" s="934">
        <v>20</v>
      </c>
      <c r="C1301" s="855" t="s">
        <v>246</v>
      </c>
      <c r="D1301" s="855" t="s">
        <v>952</v>
      </c>
      <c r="F1301" s="855" t="s">
        <v>339</v>
      </c>
    </row>
    <row r="1302" spans="1:6">
      <c r="A1302" s="943">
        <v>41395</v>
      </c>
      <c r="B1302" s="934">
        <v>10</v>
      </c>
      <c r="C1302" s="855" t="s">
        <v>246</v>
      </c>
      <c r="D1302" s="855" t="s">
        <v>1063</v>
      </c>
      <c r="F1302" s="855">
        <v>0</v>
      </c>
    </row>
    <row r="1303" spans="1:6">
      <c r="A1303" s="943">
        <v>41395</v>
      </c>
      <c r="B1303" s="934">
        <v>20</v>
      </c>
      <c r="C1303" s="855" t="s">
        <v>246</v>
      </c>
      <c r="D1303" s="855" t="s">
        <v>1028</v>
      </c>
      <c r="F1303" s="855" t="s">
        <v>339</v>
      </c>
    </row>
    <row r="1304" spans="1:6">
      <c r="A1304" s="943">
        <v>41395</v>
      </c>
      <c r="B1304" s="934">
        <v>10</v>
      </c>
      <c r="C1304" s="855" t="s">
        <v>246</v>
      </c>
      <c r="D1304" s="855" t="s">
        <v>369</v>
      </c>
      <c r="F1304" s="855">
        <v>0</v>
      </c>
    </row>
    <row r="1305" spans="1:6">
      <c r="A1305" s="943">
        <v>41395</v>
      </c>
      <c r="B1305" s="934">
        <v>10</v>
      </c>
      <c r="C1305" s="855" t="s">
        <v>246</v>
      </c>
      <c r="D1305" s="855" t="s">
        <v>951</v>
      </c>
      <c r="F1305" s="855" t="s">
        <v>339</v>
      </c>
    </row>
    <row r="1306" spans="1:6">
      <c r="A1306" s="943">
        <v>41395</v>
      </c>
      <c r="B1306" s="934">
        <v>5</v>
      </c>
      <c r="C1306" s="855" t="s">
        <v>246</v>
      </c>
      <c r="D1306" s="855" t="s">
        <v>1029</v>
      </c>
      <c r="F1306" s="855" t="s">
        <v>339</v>
      </c>
    </row>
    <row r="1307" spans="1:6">
      <c r="A1307" s="943">
        <v>41395</v>
      </c>
      <c r="B1307" s="934">
        <v>10</v>
      </c>
      <c r="C1307" s="855" t="s">
        <v>246</v>
      </c>
      <c r="D1307" s="855" t="s">
        <v>371</v>
      </c>
      <c r="F1307" s="855" t="s">
        <v>339</v>
      </c>
    </row>
    <row r="1308" spans="1:6">
      <c r="A1308" s="943">
        <v>41395</v>
      </c>
      <c r="B1308" s="934">
        <v>15</v>
      </c>
      <c r="C1308" s="855" t="s">
        <v>246</v>
      </c>
      <c r="D1308" s="855" t="s">
        <v>248</v>
      </c>
      <c r="F1308" s="855">
        <v>0</v>
      </c>
    </row>
    <row r="1309" spans="1:6">
      <c r="A1309" s="943">
        <v>41395</v>
      </c>
      <c r="B1309" s="934">
        <v>15</v>
      </c>
      <c r="C1309" s="855" t="s">
        <v>246</v>
      </c>
      <c r="D1309" s="855" t="s">
        <v>954</v>
      </c>
      <c r="F1309" s="855">
        <v>0</v>
      </c>
    </row>
    <row r="1310" spans="1:6">
      <c r="A1310" s="943">
        <v>41395</v>
      </c>
      <c r="B1310" s="934">
        <v>50</v>
      </c>
      <c r="C1310" s="855" t="s">
        <v>246</v>
      </c>
      <c r="D1310" s="855" t="s">
        <v>250</v>
      </c>
      <c r="F1310" s="855">
        <v>0</v>
      </c>
    </row>
    <row r="1311" spans="1:6">
      <c r="A1311" s="943">
        <v>41395</v>
      </c>
      <c r="B1311" s="934">
        <v>50</v>
      </c>
      <c r="C1311" s="855" t="s">
        <v>246</v>
      </c>
      <c r="D1311" s="855" t="s">
        <v>252</v>
      </c>
      <c r="F1311" s="855" t="s">
        <v>339</v>
      </c>
    </row>
    <row r="1312" spans="1:6">
      <c r="A1312" s="943">
        <v>41395</v>
      </c>
      <c r="B1312" s="934">
        <v>25</v>
      </c>
      <c r="C1312" s="855" t="s">
        <v>246</v>
      </c>
      <c r="D1312" s="855" t="s">
        <v>995</v>
      </c>
      <c r="F1312" s="855" t="s">
        <v>339</v>
      </c>
    </row>
    <row r="1313" spans="1:6">
      <c r="A1313" s="943">
        <v>41395</v>
      </c>
      <c r="B1313" s="934">
        <v>25</v>
      </c>
      <c r="C1313" s="855" t="s">
        <v>246</v>
      </c>
      <c r="D1313" s="855" t="s">
        <v>402</v>
      </c>
      <c r="F1313" s="855">
        <v>0</v>
      </c>
    </row>
    <row r="1314" spans="1:6">
      <c r="A1314" s="943">
        <v>41395</v>
      </c>
      <c r="B1314" s="934">
        <v>15</v>
      </c>
      <c r="C1314" s="855" t="s">
        <v>246</v>
      </c>
      <c r="D1314" s="855" t="s">
        <v>912</v>
      </c>
      <c r="F1314" s="855">
        <v>0</v>
      </c>
    </row>
    <row r="1315" spans="1:6">
      <c r="A1315" s="943">
        <v>41395</v>
      </c>
      <c r="B1315" s="934">
        <v>10</v>
      </c>
      <c r="C1315" s="855" t="s">
        <v>246</v>
      </c>
      <c r="D1315" s="855" t="s">
        <v>993</v>
      </c>
      <c r="F1315" s="855" t="s">
        <v>339</v>
      </c>
    </row>
    <row r="1316" spans="1:6">
      <c r="A1316" s="943">
        <v>41395</v>
      </c>
      <c r="B1316" s="934">
        <v>10</v>
      </c>
      <c r="C1316" s="855" t="s">
        <v>246</v>
      </c>
      <c r="D1316" s="855" t="s">
        <v>996</v>
      </c>
      <c r="F1316" s="855">
        <v>0</v>
      </c>
    </row>
    <row r="1317" spans="1:6">
      <c r="A1317" s="943">
        <v>41395</v>
      </c>
      <c r="B1317" s="934">
        <v>10</v>
      </c>
      <c r="C1317" s="855" t="s">
        <v>246</v>
      </c>
      <c r="D1317" s="855" t="s">
        <v>1001</v>
      </c>
      <c r="F1317" s="855" t="s">
        <v>339</v>
      </c>
    </row>
    <row r="1318" spans="1:6">
      <c r="A1318" s="943">
        <v>41395</v>
      </c>
      <c r="B1318" s="934">
        <v>66</v>
      </c>
      <c r="C1318" s="855" t="s">
        <v>246</v>
      </c>
      <c r="D1318" s="855" t="s">
        <v>1069</v>
      </c>
      <c r="F1318" s="855">
        <v>0</v>
      </c>
    </row>
    <row r="1319" spans="1:6">
      <c r="A1319" s="943">
        <v>41395</v>
      </c>
      <c r="B1319" s="934">
        <v>50</v>
      </c>
      <c r="C1319" s="855" t="s">
        <v>246</v>
      </c>
      <c r="D1319" s="855" t="s">
        <v>997</v>
      </c>
      <c r="F1319" s="855" t="s">
        <v>339</v>
      </c>
    </row>
    <row r="1320" spans="1:6">
      <c r="A1320" s="943">
        <v>41395</v>
      </c>
      <c r="B1320" s="934">
        <v>50</v>
      </c>
      <c r="C1320" s="855" t="s">
        <v>246</v>
      </c>
      <c r="D1320" s="855" t="s">
        <v>776</v>
      </c>
      <c r="F1320" s="855" t="s">
        <v>339</v>
      </c>
    </row>
    <row r="1321" spans="1:6">
      <c r="A1321" s="943">
        <v>41395</v>
      </c>
      <c r="B1321" s="934">
        <v>10</v>
      </c>
      <c r="C1321" s="855" t="s">
        <v>246</v>
      </c>
      <c r="D1321" s="855" t="s">
        <v>994</v>
      </c>
      <c r="F1321" s="855" t="s">
        <v>339</v>
      </c>
    </row>
    <row r="1322" spans="1:6">
      <c r="A1322" s="943">
        <v>41395</v>
      </c>
      <c r="B1322" s="934">
        <v>12.5</v>
      </c>
      <c r="C1322" s="855" t="s">
        <v>246</v>
      </c>
      <c r="D1322" s="855" t="s">
        <v>913</v>
      </c>
      <c r="F1322" s="855" t="s">
        <v>339</v>
      </c>
    </row>
    <row r="1323" spans="1:6">
      <c r="A1323" s="943">
        <v>41395</v>
      </c>
      <c r="B1323" s="934">
        <v>40</v>
      </c>
      <c r="C1323" s="855" t="s">
        <v>246</v>
      </c>
      <c r="D1323" s="855" t="s">
        <v>387</v>
      </c>
      <c r="F1323" s="855">
        <v>0</v>
      </c>
    </row>
    <row r="1324" spans="1:6">
      <c r="A1324" s="943">
        <v>41395</v>
      </c>
      <c r="B1324" s="934">
        <v>50</v>
      </c>
      <c r="C1324" s="855" t="s">
        <v>246</v>
      </c>
      <c r="D1324" s="855" t="s">
        <v>754</v>
      </c>
      <c r="F1324" s="855" t="s">
        <v>339</v>
      </c>
    </row>
    <row r="1325" spans="1:6">
      <c r="A1325" s="943">
        <v>41395</v>
      </c>
      <c r="B1325" s="934">
        <v>10</v>
      </c>
      <c r="C1325" s="855" t="s">
        <v>246</v>
      </c>
      <c r="D1325" s="855" t="s">
        <v>367</v>
      </c>
      <c r="F1325" s="855" t="s">
        <v>339</v>
      </c>
    </row>
    <row r="1326" spans="1:6">
      <c r="A1326" s="943">
        <v>41395</v>
      </c>
      <c r="B1326" s="934">
        <v>15</v>
      </c>
      <c r="C1326" s="855" t="s">
        <v>246</v>
      </c>
      <c r="D1326" s="855" t="s">
        <v>280</v>
      </c>
      <c r="F1326" s="855" t="s">
        <v>339</v>
      </c>
    </row>
    <row r="1327" spans="1:6">
      <c r="A1327" s="943">
        <v>41395</v>
      </c>
      <c r="B1327" s="934">
        <v>25</v>
      </c>
      <c r="C1327" s="855" t="s">
        <v>246</v>
      </c>
      <c r="D1327" s="855" t="s">
        <v>1070</v>
      </c>
      <c r="F1327" s="855" t="s">
        <v>339</v>
      </c>
    </row>
    <row r="1328" spans="1:6">
      <c r="A1328" s="943">
        <v>41395</v>
      </c>
      <c r="B1328" s="934">
        <v>20</v>
      </c>
      <c r="C1328" s="855" t="s">
        <v>246</v>
      </c>
      <c r="D1328" s="855" t="s">
        <v>787</v>
      </c>
      <c r="F1328" s="855" t="s">
        <v>339</v>
      </c>
    </row>
    <row r="1329" spans="1:6">
      <c r="A1329" s="943">
        <v>41395</v>
      </c>
      <c r="B1329" s="934">
        <v>261</v>
      </c>
      <c r="C1329" s="855" t="s">
        <v>246</v>
      </c>
      <c r="D1329" s="855" t="s">
        <v>344</v>
      </c>
      <c r="F1329" s="855" t="s">
        <v>339</v>
      </c>
    </row>
    <row r="1330" spans="1:6">
      <c r="A1330" s="943">
        <v>41395</v>
      </c>
      <c r="B1330" s="934">
        <v>5</v>
      </c>
      <c r="C1330" s="855" t="s">
        <v>246</v>
      </c>
      <c r="D1330" s="855" t="s">
        <v>755</v>
      </c>
      <c r="F1330" s="855" t="s">
        <v>339</v>
      </c>
    </row>
    <row r="1331" spans="1:6">
      <c r="A1331" s="943">
        <v>41395</v>
      </c>
      <c r="B1331" s="934">
        <v>15</v>
      </c>
      <c r="C1331" s="855" t="s">
        <v>246</v>
      </c>
      <c r="D1331" s="855" t="s">
        <v>753</v>
      </c>
      <c r="F1331" s="855" t="s">
        <v>339</v>
      </c>
    </row>
    <row r="1332" spans="1:6">
      <c r="A1332" s="943">
        <v>41395</v>
      </c>
      <c r="B1332" s="934">
        <v>50</v>
      </c>
      <c r="C1332" s="855" t="s">
        <v>246</v>
      </c>
      <c r="D1332" s="855" t="s">
        <v>998</v>
      </c>
      <c r="F1332" s="855" t="s">
        <v>339</v>
      </c>
    </row>
    <row r="1333" spans="1:6">
      <c r="A1333" s="943">
        <v>41395</v>
      </c>
      <c r="B1333" s="934">
        <v>10</v>
      </c>
      <c r="C1333" s="855" t="s">
        <v>246</v>
      </c>
      <c r="D1333" s="855" t="s">
        <v>772</v>
      </c>
      <c r="F1333" s="855" t="s">
        <v>339</v>
      </c>
    </row>
    <row r="1334" spans="1:6">
      <c r="A1334" s="943">
        <v>41395</v>
      </c>
      <c r="B1334" s="934">
        <v>10</v>
      </c>
      <c r="C1334" s="855" t="s">
        <v>246</v>
      </c>
      <c r="D1334" s="855" t="s">
        <v>1027</v>
      </c>
      <c r="F1334" s="855" t="s">
        <v>339</v>
      </c>
    </row>
    <row r="1335" spans="1:6">
      <c r="A1335" s="943">
        <v>41396</v>
      </c>
      <c r="B1335" s="934">
        <v>100</v>
      </c>
      <c r="C1335" s="855" t="s">
        <v>1087</v>
      </c>
      <c r="D1335" s="855" t="s">
        <v>1088</v>
      </c>
      <c r="F1335" s="855">
        <v>0</v>
      </c>
    </row>
    <row r="1336" spans="1:6">
      <c r="A1336" s="943">
        <v>41396</v>
      </c>
      <c r="B1336" s="934">
        <v>20</v>
      </c>
      <c r="C1336" s="855" t="s">
        <v>246</v>
      </c>
      <c r="D1336" s="855" t="s">
        <v>389</v>
      </c>
      <c r="F1336" s="855">
        <v>0</v>
      </c>
    </row>
    <row r="1337" spans="1:6">
      <c r="A1337" s="943">
        <v>41396</v>
      </c>
      <c r="B1337" s="934">
        <v>3</v>
      </c>
      <c r="C1337" s="855" t="s">
        <v>246</v>
      </c>
      <c r="D1337" s="855" t="s">
        <v>426</v>
      </c>
      <c r="F1337" s="855">
        <v>0</v>
      </c>
    </row>
    <row r="1338" spans="1:6">
      <c r="A1338" s="943">
        <v>41396</v>
      </c>
      <c r="B1338" s="934">
        <v>75</v>
      </c>
      <c r="C1338" s="855" t="s">
        <v>246</v>
      </c>
      <c r="D1338" s="855" t="s">
        <v>308</v>
      </c>
      <c r="F1338" s="855" t="s">
        <v>339</v>
      </c>
    </row>
    <row r="1339" spans="1:6">
      <c r="A1339" s="943">
        <v>41396</v>
      </c>
      <c r="B1339" s="934">
        <v>10</v>
      </c>
      <c r="C1339" s="855" t="s">
        <v>246</v>
      </c>
      <c r="D1339" s="855" t="s">
        <v>781</v>
      </c>
      <c r="F1339" s="855" t="s">
        <v>339</v>
      </c>
    </row>
    <row r="1340" spans="1:6">
      <c r="A1340" s="943">
        <v>41396</v>
      </c>
      <c r="B1340" s="934">
        <v>10</v>
      </c>
      <c r="C1340" s="855" t="s">
        <v>246</v>
      </c>
      <c r="D1340" s="855" t="s">
        <v>317</v>
      </c>
      <c r="F1340" s="855" t="s">
        <v>339</v>
      </c>
    </row>
    <row r="1341" spans="1:6">
      <c r="A1341" s="943">
        <v>41396</v>
      </c>
      <c r="B1341" s="934">
        <v>20</v>
      </c>
      <c r="C1341" s="855" t="s">
        <v>246</v>
      </c>
      <c r="D1341" s="855" t="s">
        <v>999</v>
      </c>
      <c r="F1341" s="855" t="s">
        <v>339</v>
      </c>
    </row>
    <row r="1342" spans="1:6">
      <c r="A1342" s="943">
        <v>41396</v>
      </c>
      <c r="B1342" s="934">
        <v>20</v>
      </c>
      <c r="C1342" s="855" t="s">
        <v>246</v>
      </c>
      <c r="D1342" s="855" t="s">
        <v>254</v>
      </c>
      <c r="F1342" s="855" t="s">
        <v>339</v>
      </c>
    </row>
    <row r="1343" spans="1:6">
      <c r="A1343" s="943">
        <v>41397</v>
      </c>
      <c r="B1343" s="934">
        <v>300</v>
      </c>
      <c r="C1343" s="855" t="s">
        <v>246</v>
      </c>
      <c r="D1343" s="855" t="s">
        <v>778</v>
      </c>
      <c r="F1343" s="855" t="s">
        <v>339</v>
      </c>
    </row>
    <row r="1344" spans="1:6">
      <c r="A1344" s="943">
        <v>41397</v>
      </c>
      <c r="B1344" s="934">
        <v>5</v>
      </c>
      <c r="C1344" s="855" t="s">
        <v>246</v>
      </c>
      <c r="D1344" s="855" t="s">
        <v>777</v>
      </c>
      <c r="F1344" s="855" t="s">
        <v>339</v>
      </c>
    </row>
    <row r="1345" spans="1:6">
      <c r="A1345" s="943">
        <v>41397</v>
      </c>
      <c r="B1345" s="934">
        <v>50</v>
      </c>
      <c r="C1345" s="855" t="s">
        <v>246</v>
      </c>
      <c r="D1345" s="855" t="s">
        <v>1105</v>
      </c>
      <c r="F1345" s="855">
        <v>0</v>
      </c>
    </row>
    <row r="1346" spans="1:6">
      <c r="A1346" s="943">
        <v>41401</v>
      </c>
      <c r="B1346" s="934">
        <v>10</v>
      </c>
      <c r="C1346" s="855">
        <v>103604</v>
      </c>
      <c r="D1346" s="855" t="s">
        <v>1086</v>
      </c>
      <c r="F1346" s="855">
        <v>0</v>
      </c>
    </row>
    <row r="1347" spans="1:6">
      <c r="A1347" s="943">
        <v>41401</v>
      </c>
      <c r="B1347" s="934">
        <v>15</v>
      </c>
      <c r="C1347" s="855" t="s">
        <v>1087</v>
      </c>
      <c r="D1347" s="855" t="s">
        <v>1088</v>
      </c>
      <c r="F1347" s="855">
        <v>0</v>
      </c>
    </row>
    <row r="1348" spans="1:6">
      <c r="A1348" s="943">
        <v>41401</v>
      </c>
      <c r="B1348" s="934">
        <v>30</v>
      </c>
      <c r="C1348" s="855" t="s">
        <v>1087</v>
      </c>
      <c r="D1348" s="855" t="s">
        <v>1088</v>
      </c>
      <c r="F1348" s="855">
        <v>0</v>
      </c>
    </row>
    <row r="1349" spans="1:6">
      <c r="A1349" s="943">
        <v>41401</v>
      </c>
      <c r="B1349" s="934">
        <v>50</v>
      </c>
      <c r="C1349" s="855" t="s">
        <v>1087</v>
      </c>
      <c r="D1349" s="855" t="s">
        <v>1089</v>
      </c>
      <c r="F1349" s="855">
        <v>0</v>
      </c>
    </row>
    <row r="1350" spans="1:6">
      <c r="A1350" s="943">
        <v>41401</v>
      </c>
      <c r="B1350" s="934">
        <v>170</v>
      </c>
      <c r="C1350" s="855" t="s">
        <v>246</v>
      </c>
      <c r="D1350" s="855" t="s">
        <v>788</v>
      </c>
      <c r="F1350" s="855" t="s">
        <v>339</v>
      </c>
    </row>
    <row r="1351" spans="1:6">
      <c r="A1351" s="943">
        <v>41401</v>
      </c>
      <c r="B1351" s="934">
        <v>40</v>
      </c>
      <c r="C1351" s="855" t="s">
        <v>246</v>
      </c>
      <c r="D1351" s="855" t="s">
        <v>1030</v>
      </c>
      <c r="F1351" s="855" t="s">
        <v>339</v>
      </c>
    </row>
    <row r="1352" spans="1:6">
      <c r="A1352" s="943">
        <v>41401</v>
      </c>
      <c r="B1352" s="934">
        <v>6</v>
      </c>
      <c r="C1352" s="855" t="s">
        <v>246</v>
      </c>
      <c r="D1352" s="855" t="s">
        <v>310</v>
      </c>
      <c r="F1352" s="855" t="s">
        <v>339</v>
      </c>
    </row>
    <row r="1353" spans="1:6">
      <c r="A1353" s="943">
        <v>41401</v>
      </c>
      <c r="B1353" s="934">
        <v>5</v>
      </c>
      <c r="C1353" s="855" t="s">
        <v>246</v>
      </c>
      <c r="D1353" s="855" t="s">
        <v>318</v>
      </c>
      <c r="F1353" s="855" t="s">
        <v>339</v>
      </c>
    </row>
    <row r="1354" spans="1:6">
      <c r="A1354" s="943">
        <v>41401</v>
      </c>
      <c r="B1354" s="934">
        <v>15</v>
      </c>
      <c r="C1354" s="855" t="s">
        <v>246</v>
      </c>
      <c r="D1354" s="855" t="s">
        <v>306</v>
      </c>
      <c r="F1354" s="855" t="s">
        <v>339</v>
      </c>
    </row>
    <row r="1355" spans="1:6">
      <c r="A1355" s="943">
        <v>41401</v>
      </c>
      <c r="B1355" s="934">
        <v>10</v>
      </c>
      <c r="C1355" s="855" t="s">
        <v>246</v>
      </c>
      <c r="D1355" s="855" t="s">
        <v>956</v>
      </c>
      <c r="F1355" s="855" t="s">
        <v>339</v>
      </c>
    </row>
    <row r="1356" spans="1:6">
      <c r="A1356" s="943">
        <v>41401</v>
      </c>
      <c r="B1356" s="934">
        <v>100</v>
      </c>
      <c r="C1356" s="855" t="s">
        <v>246</v>
      </c>
      <c r="D1356" s="855" t="s">
        <v>1000</v>
      </c>
      <c r="F1356" s="855">
        <v>0</v>
      </c>
    </row>
    <row r="1357" spans="1:6">
      <c r="A1357" s="943">
        <v>41401</v>
      </c>
      <c r="B1357" s="934">
        <v>110</v>
      </c>
      <c r="C1357" s="855" t="s">
        <v>246</v>
      </c>
      <c r="D1357" s="855" t="s">
        <v>967</v>
      </c>
      <c r="F1357" s="855" t="s">
        <v>339</v>
      </c>
    </row>
    <row r="1358" spans="1:6">
      <c r="A1358" s="943">
        <v>41401</v>
      </c>
      <c r="B1358" s="934">
        <v>19.739999999999998</v>
      </c>
      <c r="C1358" s="855" t="s">
        <v>246</v>
      </c>
      <c r="D1358" s="855" t="s">
        <v>1176</v>
      </c>
      <c r="F1358" s="855">
        <v>0</v>
      </c>
    </row>
    <row r="1359" spans="1:6">
      <c r="A1359" s="943">
        <v>41403</v>
      </c>
      <c r="B1359" s="934">
        <v>30</v>
      </c>
      <c r="C1359" s="855">
        <v>103459</v>
      </c>
      <c r="D1359" s="855" t="s">
        <v>971</v>
      </c>
      <c r="F1359" s="855">
        <v>0</v>
      </c>
    </row>
    <row r="1360" spans="1:6">
      <c r="A1360" s="943">
        <v>41403</v>
      </c>
      <c r="B1360" s="934">
        <v>50</v>
      </c>
      <c r="C1360" s="855">
        <v>103460</v>
      </c>
      <c r="D1360" s="855" t="s">
        <v>1177</v>
      </c>
      <c r="F1360" s="855">
        <v>0</v>
      </c>
    </row>
    <row r="1361" spans="1:6">
      <c r="A1361" s="943">
        <v>41404</v>
      </c>
      <c r="B1361" s="934">
        <v>40</v>
      </c>
      <c r="C1361" s="855" t="s">
        <v>1087</v>
      </c>
      <c r="D1361" s="855" t="s">
        <v>1088</v>
      </c>
      <c r="F1361" s="855">
        <v>0</v>
      </c>
    </row>
    <row r="1362" spans="1:6">
      <c r="A1362" s="943">
        <v>41404</v>
      </c>
      <c r="B1362" s="934">
        <v>20</v>
      </c>
      <c r="C1362" s="855" t="s">
        <v>1087</v>
      </c>
      <c r="D1362" s="855" t="s">
        <v>1096</v>
      </c>
      <c r="F1362" s="855">
        <v>0</v>
      </c>
    </row>
    <row r="1363" spans="1:6">
      <c r="A1363" s="943">
        <v>41404</v>
      </c>
      <c r="B1363" s="934">
        <v>61.2</v>
      </c>
      <c r="C1363" s="855" t="s">
        <v>246</v>
      </c>
      <c r="D1363" s="855" t="s">
        <v>429</v>
      </c>
      <c r="F1363" s="855">
        <v>0</v>
      </c>
    </row>
    <row r="1364" spans="1:6">
      <c r="A1364" s="943">
        <v>41404</v>
      </c>
      <c r="B1364" s="934">
        <v>230</v>
      </c>
      <c r="C1364" s="855" t="s">
        <v>246</v>
      </c>
      <c r="D1364" s="855" t="s">
        <v>920</v>
      </c>
      <c r="F1364" s="855" t="s">
        <v>339</v>
      </c>
    </row>
    <row r="1365" spans="1:6">
      <c r="A1365" s="943">
        <v>41404</v>
      </c>
      <c r="B1365" s="934">
        <v>150</v>
      </c>
      <c r="C1365" s="855" t="s">
        <v>246</v>
      </c>
      <c r="D1365" s="855" t="s">
        <v>357</v>
      </c>
      <c r="F1365" s="855" t="s">
        <v>339</v>
      </c>
    </row>
    <row r="1366" spans="1:6">
      <c r="A1366" s="943">
        <v>41404</v>
      </c>
      <c r="B1366" s="934">
        <v>200</v>
      </c>
      <c r="C1366" s="855" t="s">
        <v>246</v>
      </c>
      <c r="D1366" s="855" t="s">
        <v>1091</v>
      </c>
      <c r="F1366" s="855" t="s">
        <v>339</v>
      </c>
    </row>
    <row r="1367" spans="1:6">
      <c r="A1367" s="943">
        <v>41407</v>
      </c>
      <c r="B1367" s="934">
        <v>39.479999999999997</v>
      </c>
      <c r="C1367" s="855" t="s">
        <v>246</v>
      </c>
      <c r="D1367" s="855" t="s">
        <v>1178</v>
      </c>
      <c r="F1367" s="855">
        <v>0</v>
      </c>
    </row>
    <row r="1368" spans="1:6">
      <c r="A1368" s="943">
        <v>41408</v>
      </c>
      <c r="B1368" s="934">
        <v>4696.51</v>
      </c>
      <c r="C1368" s="855">
        <v>103606</v>
      </c>
      <c r="D1368" s="855" t="s">
        <v>1179</v>
      </c>
      <c r="F1368" s="855">
        <v>0</v>
      </c>
    </row>
    <row r="1369" spans="1:6">
      <c r="A1369" s="943">
        <v>41408</v>
      </c>
      <c r="B1369" s="934">
        <v>100</v>
      </c>
      <c r="C1369" s="855" t="s">
        <v>246</v>
      </c>
      <c r="D1369" s="855" t="s">
        <v>358</v>
      </c>
      <c r="F1369" s="855" t="s">
        <v>339</v>
      </c>
    </row>
    <row r="1370" spans="1:6">
      <c r="A1370" s="943">
        <v>41408</v>
      </c>
      <c r="B1370" s="934">
        <v>7</v>
      </c>
      <c r="C1370" s="855" t="s">
        <v>246</v>
      </c>
      <c r="D1370" s="855" t="s">
        <v>1032</v>
      </c>
      <c r="F1370" s="855" t="s">
        <v>339</v>
      </c>
    </row>
    <row r="1371" spans="1:6">
      <c r="A1371" s="943">
        <v>41409</v>
      </c>
      <c r="B1371" s="934">
        <v>91.02</v>
      </c>
      <c r="C1371" s="855" t="s">
        <v>1087</v>
      </c>
      <c r="D1371" s="855" t="s">
        <v>1180</v>
      </c>
      <c r="F1371" s="855">
        <v>0</v>
      </c>
    </row>
    <row r="1372" spans="1:6">
      <c r="A1372" s="943">
        <v>41409</v>
      </c>
      <c r="B1372" s="934">
        <v>5</v>
      </c>
      <c r="C1372" s="855" t="s">
        <v>246</v>
      </c>
      <c r="D1372" s="855" t="s">
        <v>968</v>
      </c>
      <c r="F1372" s="855" t="s">
        <v>339</v>
      </c>
    </row>
    <row r="1373" spans="1:6">
      <c r="A1373" s="943">
        <v>41409</v>
      </c>
      <c r="B1373" s="934">
        <v>100</v>
      </c>
      <c r="C1373" s="855" t="s">
        <v>246</v>
      </c>
      <c r="D1373" s="855" t="s">
        <v>292</v>
      </c>
      <c r="F1373" s="855" t="s">
        <v>339</v>
      </c>
    </row>
    <row r="1374" spans="1:6">
      <c r="A1374" s="943">
        <v>41409</v>
      </c>
      <c r="B1374" s="934">
        <v>200</v>
      </c>
      <c r="C1374" s="855" t="s">
        <v>246</v>
      </c>
      <c r="D1374" s="855" t="s">
        <v>450</v>
      </c>
      <c r="F1374" s="855" t="s">
        <v>339</v>
      </c>
    </row>
    <row r="1375" spans="1:6">
      <c r="A1375" s="943">
        <v>41409</v>
      </c>
      <c r="B1375" s="934">
        <v>100</v>
      </c>
      <c r="C1375" s="855" t="s">
        <v>246</v>
      </c>
      <c r="D1375" s="855" t="s">
        <v>259</v>
      </c>
      <c r="F1375" s="855" t="s">
        <v>339</v>
      </c>
    </row>
    <row r="1376" spans="1:6">
      <c r="A1376" s="943">
        <v>41409</v>
      </c>
      <c r="B1376" s="934">
        <v>7</v>
      </c>
      <c r="C1376" s="855" t="s">
        <v>246</v>
      </c>
      <c r="D1376" s="855" t="s">
        <v>976</v>
      </c>
      <c r="F1376" s="855">
        <v>0</v>
      </c>
    </row>
    <row r="1377" spans="1:6">
      <c r="A1377" s="943">
        <v>41409</v>
      </c>
      <c r="B1377" s="934">
        <v>135</v>
      </c>
      <c r="C1377" s="855" t="s">
        <v>246</v>
      </c>
      <c r="D1377" s="855" t="s">
        <v>769</v>
      </c>
      <c r="F1377" s="855">
        <v>0</v>
      </c>
    </row>
    <row r="1378" spans="1:6">
      <c r="A1378" s="943">
        <v>41409</v>
      </c>
      <c r="B1378" s="934">
        <v>1</v>
      </c>
      <c r="C1378" s="855" t="s">
        <v>246</v>
      </c>
      <c r="D1378" s="855" t="s">
        <v>785</v>
      </c>
      <c r="F1378" s="855" t="s">
        <v>339</v>
      </c>
    </row>
    <row r="1379" spans="1:6">
      <c r="A1379" s="943">
        <v>41410</v>
      </c>
      <c r="B1379" s="934">
        <v>20</v>
      </c>
      <c r="C1379" s="855" t="s">
        <v>1087</v>
      </c>
      <c r="D1379" s="855" t="s">
        <v>1092</v>
      </c>
      <c r="F1379" s="855">
        <v>0</v>
      </c>
    </row>
    <row r="1380" spans="1:6">
      <c r="A1380" s="943">
        <v>41410</v>
      </c>
      <c r="B1380" s="934">
        <v>11.14</v>
      </c>
      <c r="C1380" s="855" t="s">
        <v>246</v>
      </c>
      <c r="D1380" s="855" t="s">
        <v>1107</v>
      </c>
      <c r="F1380" s="855">
        <v>0</v>
      </c>
    </row>
    <row r="1381" spans="1:6">
      <c r="A1381" s="943">
        <v>41410</v>
      </c>
      <c r="B1381" s="934">
        <v>1.36</v>
      </c>
      <c r="C1381" s="855" t="s">
        <v>246</v>
      </c>
      <c r="D1381" s="855" t="s">
        <v>1107</v>
      </c>
      <c r="F1381" s="855">
        <v>0</v>
      </c>
    </row>
    <row r="1382" spans="1:6">
      <c r="A1382" s="943">
        <v>41411</v>
      </c>
      <c r="B1382" s="934">
        <v>75</v>
      </c>
      <c r="C1382" s="855" t="s">
        <v>246</v>
      </c>
      <c r="D1382" s="855" t="s">
        <v>1061</v>
      </c>
      <c r="F1382" s="855">
        <v>0</v>
      </c>
    </row>
    <row r="1383" spans="1:6">
      <c r="A1383" s="943">
        <v>41411</v>
      </c>
      <c r="B1383" s="934">
        <v>560</v>
      </c>
      <c r="C1383" s="855" t="s">
        <v>246</v>
      </c>
      <c r="D1383" s="855" t="s">
        <v>1181</v>
      </c>
      <c r="F1383" s="855">
        <v>0</v>
      </c>
    </row>
    <row r="1384" spans="1:6">
      <c r="A1384" s="943">
        <v>41411</v>
      </c>
      <c r="B1384" s="934">
        <v>80</v>
      </c>
      <c r="C1384" s="855" t="s">
        <v>246</v>
      </c>
      <c r="D1384" s="855" t="s">
        <v>1044</v>
      </c>
      <c r="F1384" s="855">
        <v>0</v>
      </c>
    </row>
    <row r="1385" spans="1:6">
      <c r="A1385" s="943">
        <v>41414</v>
      </c>
      <c r="B1385" s="934">
        <v>10</v>
      </c>
      <c r="C1385" s="855" t="s">
        <v>246</v>
      </c>
      <c r="D1385" s="855" t="s">
        <v>436</v>
      </c>
      <c r="F1385" s="855">
        <v>0</v>
      </c>
    </row>
    <row r="1386" spans="1:6">
      <c r="A1386" s="943">
        <v>41414</v>
      </c>
      <c r="B1386" s="934">
        <v>40</v>
      </c>
      <c r="C1386" s="855" t="s">
        <v>246</v>
      </c>
      <c r="D1386" s="855" t="s">
        <v>400</v>
      </c>
      <c r="F1386" s="855" t="s">
        <v>339</v>
      </c>
    </row>
    <row r="1387" spans="1:6">
      <c r="A1387" s="943">
        <v>41414</v>
      </c>
      <c r="B1387" s="934">
        <v>19.739999999999998</v>
      </c>
      <c r="C1387" s="855" t="s">
        <v>246</v>
      </c>
      <c r="D1387" s="855" t="s">
        <v>1182</v>
      </c>
      <c r="F1387" s="855">
        <v>0</v>
      </c>
    </row>
    <row r="1388" spans="1:6">
      <c r="A1388" s="943">
        <v>41415</v>
      </c>
      <c r="B1388" s="934">
        <v>12</v>
      </c>
      <c r="C1388" s="855" t="s">
        <v>246</v>
      </c>
      <c r="D1388" s="855" t="s">
        <v>294</v>
      </c>
      <c r="F1388" s="855" t="s">
        <v>339</v>
      </c>
    </row>
    <row r="1389" spans="1:6">
      <c r="A1389" s="943">
        <v>41415</v>
      </c>
      <c r="B1389" s="934">
        <v>40</v>
      </c>
      <c r="C1389" s="855" t="s">
        <v>246</v>
      </c>
      <c r="D1389" s="855" t="s">
        <v>261</v>
      </c>
      <c r="F1389" s="855" t="s">
        <v>339</v>
      </c>
    </row>
    <row r="1390" spans="1:6">
      <c r="A1390" s="943">
        <v>41415</v>
      </c>
      <c r="B1390" s="934">
        <v>177</v>
      </c>
      <c r="C1390" s="855" t="s">
        <v>246</v>
      </c>
      <c r="D1390" s="855" t="s">
        <v>355</v>
      </c>
      <c r="F1390" s="855" t="s">
        <v>339</v>
      </c>
    </row>
    <row r="1391" spans="1:6">
      <c r="A1391" s="943">
        <v>41415</v>
      </c>
      <c r="B1391" s="934">
        <v>5</v>
      </c>
      <c r="C1391" s="855" t="s">
        <v>246</v>
      </c>
      <c r="D1391" s="855" t="s">
        <v>773</v>
      </c>
      <c r="F1391" s="855">
        <v>0</v>
      </c>
    </row>
    <row r="1392" spans="1:6">
      <c r="A1392" s="943">
        <v>41416</v>
      </c>
      <c r="B1392" s="934">
        <v>10000</v>
      </c>
      <c r="C1392" s="855" t="s">
        <v>1087</v>
      </c>
      <c r="D1392" s="855" t="s">
        <v>1183</v>
      </c>
      <c r="F1392" s="855">
        <v>0</v>
      </c>
    </row>
    <row r="1393" spans="1:6">
      <c r="A1393" s="943">
        <v>41416</v>
      </c>
      <c r="B1393" s="934">
        <v>333</v>
      </c>
      <c r="C1393" s="855" t="s">
        <v>246</v>
      </c>
      <c r="D1393" s="855" t="s">
        <v>355</v>
      </c>
      <c r="F1393" s="855" t="s">
        <v>339</v>
      </c>
    </row>
    <row r="1394" spans="1:6">
      <c r="A1394" s="943">
        <v>41417</v>
      </c>
      <c r="B1394" s="934">
        <v>100</v>
      </c>
      <c r="C1394" s="855" t="s">
        <v>1087</v>
      </c>
      <c r="D1394" s="855" t="s">
        <v>1093</v>
      </c>
      <c r="F1394" s="855">
        <v>0</v>
      </c>
    </row>
    <row r="1395" spans="1:6">
      <c r="A1395" s="943">
        <v>41417</v>
      </c>
      <c r="B1395" s="934">
        <v>5</v>
      </c>
      <c r="C1395" s="855" t="s">
        <v>246</v>
      </c>
      <c r="D1395" s="855" t="s">
        <v>795</v>
      </c>
      <c r="F1395" s="855" t="s">
        <v>339</v>
      </c>
    </row>
    <row r="1396" spans="1:6">
      <c r="A1396" s="943">
        <v>41418</v>
      </c>
      <c r="B1396" s="934">
        <v>20</v>
      </c>
      <c r="C1396" s="855" t="s">
        <v>1087</v>
      </c>
      <c r="D1396" s="855" t="s">
        <v>1184</v>
      </c>
      <c r="F1396" s="855">
        <v>0</v>
      </c>
    </row>
    <row r="1397" spans="1:6">
      <c r="A1397" s="943">
        <v>41418</v>
      </c>
      <c r="B1397" s="934">
        <v>500</v>
      </c>
      <c r="C1397" s="855" t="s">
        <v>1087</v>
      </c>
      <c r="D1397" s="855" t="s">
        <v>1185</v>
      </c>
      <c r="F1397" s="855">
        <v>0</v>
      </c>
    </row>
    <row r="1398" spans="1:6">
      <c r="A1398" s="943">
        <v>41418</v>
      </c>
      <c r="B1398" s="934">
        <v>150</v>
      </c>
      <c r="C1398" s="855" t="s">
        <v>1087</v>
      </c>
      <c r="D1398" s="855" t="s">
        <v>1184</v>
      </c>
      <c r="F1398" s="855">
        <v>0</v>
      </c>
    </row>
    <row r="1399" spans="1:6">
      <c r="A1399" s="943">
        <v>41418</v>
      </c>
      <c r="B1399" s="934">
        <v>15</v>
      </c>
      <c r="C1399" s="855" t="s">
        <v>246</v>
      </c>
      <c r="D1399" s="855" t="s">
        <v>1120</v>
      </c>
      <c r="F1399" s="855">
        <v>0</v>
      </c>
    </row>
    <row r="1400" spans="1:6">
      <c r="A1400" s="943">
        <v>41422</v>
      </c>
      <c r="B1400" s="934">
        <v>30</v>
      </c>
      <c r="C1400" s="855">
        <v>103461</v>
      </c>
      <c r="D1400" s="855" t="s">
        <v>971</v>
      </c>
      <c r="F1400" s="855">
        <v>0</v>
      </c>
    </row>
    <row r="1401" spans="1:6">
      <c r="A1401" s="943">
        <v>41422</v>
      </c>
      <c r="B1401" s="934">
        <v>30</v>
      </c>
      <c r="C1401" s="855">
        <v>103462</v>
      </c>
      <c r="D1401" s="855" t="s">
        <v>971</v>
      </c>
      <c r="F1401" s="855">
        <v>0</v>
      </c>
    </row>
    <row r="1402" spans="1:6">
      <c r="A1402" s="943">
        <v>41422</v>
      </c>
      <c r="B1402" s="934">
        <v>8.5500000000000007</v>
      </c>
      <c r="C1402" s="855" t="s">
        <v>246</v>
      </c>
      <c r="D1402" s="855" t="s">
        <v>1186</v>
      </c>
      <c r="F1402" s="855">
        <v>0</v>
      </c>
    </row>
    <row r="1403" spans="1:6">
      <c r="A1403" s="943">
        <v>41422</v>
      </c>
      <c r="B1403" s="934">
        <v>3412.66</v>
      </c>
      <c r="C1403" s="855" t="s">
        <v>246</v>
      </c>
      <c r="D1403" s="855" t="s">
        <v>269</v>
      </c>
      <c r="F1403" s="855">
        <v>0</v>
      </c>
    </row>
    <row r="1404" spans="1:6">
      <c r="A1404" s="943">
        <v>41422</v>
      </c>
      <c r="B1404" s="934">
        <v>15</v>
      </c>
      <c r="C1404" s="855" t="s">
        <v>246</v>
      </c>
      <c r="D1404" s="855" t="s">
        <v>858</v>
      </c>
      <c r="F1404" s="855" t="s">
        <v>339</v>
      </c>
    </row>
    <row r="1405" spans="1:6">
      <c r="A1405" s="943">
        <v>41422</v>
      </c>
      <c r="B1405" s="934">
        <v>3</v>
      </c>
      <c r="C1405" s="855" t="s">
        <v>246</v>
      </c>
      <c r="D1405" s="855" t="s">
        <v>363</v>
      </c>
      <c r="F1405" s="855" t="s">
        <v>339</v>
      </c>
    </row>
    <row r="1406" spans="1:6">
      <c r="A1406" s="943">
        <v>41422</v>
      </c>
      <c r="B1406" s="934">
        <v>80</v>
      </c>
      <c r="C1406" s="855" t="s">
        <v>246</v>
      </c>
      <c r="D1406" s="855" t="s">
        <v>330</v>
      </c>
      <c r="F1406" s="855" t="s">
        <v>339</v>
      </c>
    </row>
    <row r="1407" spans="1:6">
      <c r="A1407" s="943">
        <v>41422</v>
      </c>
      <c r="B1407" s="934">
        <v>10</v>
      </c>
      <c r="C1407" s="855" t="s">
        <v>246</v>
      </c>
      <c r="D1407" s="855" t="s">
        <v>302</v>
      </c>
      <c r="F1407" s="855">
        <v>0</v>
      </c>
    </row>
    <row r="1408" spans="1:6">
      <c r="A1408" s="943">
        <v>41422</v>
      </c>
      <c r="B1408" s="934">
        <v>3</v>
      </c>
      <c r="C1408" s="855" t="s">
        <v>246</v>
      </c>
      <c r="D1408" s="855" t="s">
        <v>1004</v>
      </c>
      <c r="F1408" s="855">
        <v>0</v>
      </c>
    </row>
    <row r="1409" spans="1:6">
      <c r="A1409" s="943">
        <v>41422</v>
      </c>
      <c r="B1409" s="934">
        <v>50</v>
      </c>
      <c r="C1409" s="855" t="s">
        <v>246</v>
      </c>
      <c r="D1409" s="855" t="s">
        <v>1017</v>
      </c>
      <c r="F1409" s="855" t="s">
        <v>339</v>
      </c>
    </row>
    <row r="1410" spans="1:6">
      <c r="A1410" s="943">
        <v>41422</v>
      </c>
      <c r="B1410" s="934">
        <v>3</v>
      </c>
      <c r="C1410" s="855" t="s">
        <v>246</v>
      </c>
      <c r="D1410" s="855" t="s">
        <v>363</v>
      </c>
      <c r="F1410" s="855" t="s">
        <v>339</v>
      </c>
    </row>
    <row r="1411" spans="1:6">
      <c r="A1411" s="943">
        <v>41423</v>
      </c>
      <c r="B1411" s="934">
        <v>365</v>
      </c>
      <c r="C1411" s="855">
        <v>103609</v>
      </c>
      <c r="D1411" s="855" t="s">
        <v>1095</v>
      </c>
      <c r="F1411" s="855">
        <v>0</v>
      </c>
    </row>
    <row r="1412" spans="1:6">
      <c r="A1412" s="943">
        <v>41424</v>
      </c>
      <c r="B1412" s="934">
        <v>180</v>
      </c>
      <c r="C1412" s="855" t="s">
        <v>246</v>
      </c>
      <c r="D1412" s="855" t="s">
        <v>287</v>
      </c>
      <c r="F1412" s="855" t="s">
        <v>339</v>
      </c>
    </row>
    <row r="1413" spans="1:6">
      <c r="A1413" s="943">
        <v>41425</v>
      </c>
      <c r="B1413" s="934">
        <v>50</v>
      </c>
      <c r="C1413" s="855" t="s">
        <v>1087</v>
      </c>
      <c r="D1413" s="855" t="s">
        <v>1088</v>
      </c>
      <c r="F1413" s="855">
        <v>0</v>
      </c>
    </row>
    <row r="1414" spans="1:6">
      <c r="A1414" s="943">
        <v>41425</v>
      </c>
      <c r="B1414" s="934">
        <v>672.71</v>
      </c>
      <c r="C1414" s="855" t="s">
        <v>246</v>
      </c>
      <c r="D1414" s="855" t="s">
        <v>1061</v>
      </c>
      <c r="F1414" s="855">
        <v>0</v>
      </c>
    </row>
    <row r="1415" spans="1:6">
      <c r="A1415" s="943">
        <v>41425</v>
      </c>
      <c r="B1415" s="934">
        <v>74.92</v>
      </c>
      <c r="C1415" s="855" t="s">
        <v>246</v>
      </c>
      <c r="D1415" s="855" t="s">
        <v>1061</v>
      </c>
      <c r="F1415" s="855">
        <v>0</v>
      </c>
    </row>
    <row r="1416" spans="1:6">
      <c r="A1416" s="943">
        <v>41425</v>
      </c>
      <c r="B1416" s="934">
        <v>25</v>
      </c>
      <c r="C1416" s="855" t="s">
        <v>246</v>
      </c>
      <c r="D1416" s="855" t="s">
        <v>762</v>
      </c>
      <c r="F1416" s="855" t="s">
        <v>339</v>
      </c>
    </row>
    <row r="1417" spans="1:6">
      <c r="A1417" s="943">
        <v>41425</v>
      </c>
      <c r="B1417" s="934">
        <v>1324.82</v>
      </c>
      <c r="C1417" s="855" t="s">
        <v>246</v>
      </c>
      <c r="D1417" s="855" t="s">
        <v>422</v>
      </c>
      <c r="F1417" s="855">
        <v>0</v>
      </c>
    </row>
    <row r="1418" spans="1:6">
      <c r="A1418" s="943">
        <v>41425</v>
      </c>
      <c r="B1418" s="934">
        <v>200</v>
      </c>
      <c r="C1418" s="855" t="s">
        <v>246</v>
      </c>
      <c r="D1418" s="855" t="s">
        <v>348</v>
      </c>
      <c r="F1418" s="855" t="s">
        <v>339</v>
      </c>
    </row>
    <row r="1419" spans="1:6">
      <c r="A1419" s="943">
        <v>41428</v>
      </c>
      <c r="B1419" s="934">
        <v>100</v>
      </c>
      <c r="C1419" s="855" t="s">
        <v>246</v>
      </c>
      <c r="D1419" s="855" t="s">
        <v>267</v>
      </c>
      <c r="F1419" s="855">
        <v>0</v>
      </c>
    </row>
    <row r="1420" spans="1:6">
      <c r="A1420" s="943">
        <v>41428</v>
      </c>
      <c r="B1420" s="934">
        <v>40</v>
      </c>
      <c r="C1420" s="855" t="s">
        <v>246</v>
      </c>
      <c r="D1420" s="855" t="s">
        <v>774</v>
      </c>
      <c r="F1420" s="855" t="s">
        <v>339</v>
      </c>
    </row>
    <row r="1421" spans="1:6">
      <c r="A1421" s="943">
        <v>41428</v>
      </c>
      <c r="B1421" s="934">
        <v>25</v>
      </c>
      <c r="C1421" s="855" t="s">
        <v>246</v>
      </c>
      <c r="D1421" s="855" t="s">
        <v>379</v>
      </c>
      <c r="F1421" s="855" t="s">
        <v>339</v>
      </c>
    </row>
    <row r="1422" spans="1:6">
      <c r="A1422" s="943">
        <v>41428</v>
      </c>
      <c r="B1422" s="934">
        <v>10</v>
      </c>
      <c r="C1422" s="855" t="s">
        <v>246</v>
      </c>
      <c r="D1422" s="855" t="s">
        <v>791</v>
      </c>
      <c r="F1422" s="855" t="s">
        <v>339</v>
      </c>
    </row>
    <row r="1423" spans="1:6">
      <c r="A1423" s="943">
        <v>41428</v>
      </c>
      <c r="B1423" s="934">
        <v>10</v>
      </c>
      <c r="C1423" s="855" t="s">
        <v>246</v>
      </c>
      <c r="D1423" s="855" t="s">
        <v>338</v>
      </c>
      <c r="F1423" s="855" t="s">
        <v>339</v>
      </c>
    </row>
    <row r="1424" spans="1:6">
      <c r="A1424" s="943">
        <v>41428</v>
      </c>
      <c r="B1424" s="934">
        <v>66</v>
      </c>
      <c r="C1424" s="855" t="s">
        <v>246</v>
      </c>
      <c r="D1424" s="855" t="s">
        <v>1069</v>
      </c>
      <c r="F1424" s="855">
        <v>0</v>
      </c>
    </row>
    <row r="1425" spans="1:6">
      <c r="A1425" s="943">
        <v>41428</v>
      </c>
      <c r="B1425" s="934">
        <v>30</v>
      </c>
      <c r="C1425" s="855" t="s">
        <v>246</v>
      </c>
      <c r="D1425" s="855" t="s">
        <v>792</v>
      </c>
      <c r="F1425" s="855" t="s">
        <v>339</v>
      </c>
    </row>
    <row r="1426" spans="1:6">
      <c r="A1426" s="943">
        <v>41428</v>
      </c>
      <c r="B1426" s="934">
        <v>15</v>
      </c>
      <c r="C1426" s="855" t="s">
        <v>246</v>
      </c>
      <c r="D1426" s="855" t="s">
        <v>912</v>
      </c>
      <c r="F1426" s="855">
        <v>0</v>
      </c>
    </row>
    <row r="1427" spans="1:6">
      <c r="A1427" s="943">
        <v>41428</v>
      </c>
      <c r="B1427" s="934">
        <v>25</v>
      </c>
      <c r="C1427" s="855" t="s">
        <v>246</v>
      </c>
      <c r="D1427" s="855" t="s">
        <v>1070</v>
      </c>
      <c r="F1427" s="855" t="s">
        <v>339</v>
      </c>
    </row>
    <row r="1428" spans="1:6">
      <c r="A1428" s="943">
        <v>41428</v>
      </c>
      <c r="B1428" s="934">
        <v>300</v>
      </c>
      <c r="C1428" s="855" t="s">
        <v>246</v>
      </c>
      <c r="D1428" s="855" t="s">
        <v>778</v>
      </c>
      <c r="F1428" s="855" t="s">
        <v>339</v>
      </c>
    </row>
    <row r="1429" spans="1:6">
      <c r="A1429" s="943">
        <v>41428</v>
      </c>
      <c r="B1429" s="934">
        <v>20</v>
      </c>
      <c r="C1429" s="855" t="s">
        <v>246</v>
      </c>
      <c r="D1429" s="855" t="s">
        <v>787</v>
      </c>
      <c r="F1429" s="855" t="s">
        <v>339</v>
      </c>
    </row>
    <row r="1430" spans="1:6">
      <c r="A1430" s="943">
        <v>41428</v>
      </c>
      <c r="B1430" s="934">
        <v>15</v>
      </c>
      <c r="C1430" s="855" t="s">
        <v>246</v>
      </c>
      <c r="D1430" s="855" t="s">
        <v>280</v>
      </c>
      <c r="F1430" s="855" t="s">
        <v>339</v>
      </c>
    </row>
    <row r="1431" spans="1:6">
      <c r="A1431" s="943">
        <v>41428</v>
      </c>
      <c r="B1431" s="934">
        <v>25</v>
      </c>
      <c r="C1431" s="855" t="s">
        <v>246</v>
      </c>
      <c r="D1431" s="855" t="s">
        <v>1159</v>
      </c>
      <c r="F1431" s="855" t="s">
        <v>339</v>
      </c>
    </row>
    <row r="1432" spans="1:6">
      <c r="A1432" s="943">
        <v>41428</v>
      </c>
      <c r="B1432" s="934">
        <v>12.5</v>
      </c>
      <c r="C1432" s="855" t="s">
        <v>246</v>
      </c>
      <c r="D1432" s="855" t="s">
        <v>913</v>
      </c>
      <c r="F1432" s="855" t="s">
        <v>339</v>
      </c>
    </row>
    <row r="1433" spans="1:6">
      <c r="A1433" s="943">
        <v>41428</v>
      </c>
      <c r="B1433" s="934">
        <v>75</v>
      </c>
      <c r="C1433" s="855" t="s">
        <v>246</v>
      </c>
      <c r="D1433" s="855" t="s">
        <v>1003</v>
      </c>
      <c r="F1433" s="855">
        <v>0</v>
      </c>
    </row>
    <row r="1434" spans="1:6">
      <c r="A1434" s="943">
        <v>41428</v>
      </c>
      <c r="B1434" s="934">
        <v>20</v>
      </c>
      <c r="C1434" s="855" t="s">
        <v>246</v>
      </c>
      <c r="D1434" s="855" t="s">
        <v>254</v>
      </c>
      <c r="F1434" s="855" t="s">
        <v>339</v>
      </c>
    </row>
    <row r="1435" spans="1:6">
      <c r="A1435" s="943">
        <v>41428</v>
      </c>
      <c r="B1435" s="934">
        <v>20</v>
      </c>
      <c r="C1435" s="855" t="s">
        <v>246</v>
      </c>
      <c r="D1435" s="855" t="s">
        <v>1028</v>
      </c>
      <c r="F1435" s="855" t="s">
        <v>339</v>
      </c>
    </row>
    <row r="1436" spans="1:6">
      <c r="A1436" s="943">
        <v>41428</v>
      </c>
      <c r="B1436" s="934">
        <v>10</v>
      </c>
      <c r="C1436" s="855" t="s">
        <v>246</v>
      </c>
      <c r="D1436" s="855" t="s">
        <v>388</v>
      </c>
      <c r="F1436" s="855" t="s">
        <v>339</v>
      </c>
    </row>
    <row r="1437" spans="1:6">
      <c r="A1437" s="943">
        <v>41428</v>
      </c>
      <c r="B1437" s="934">
        <v>75</v>
      </c>
      <c r="C1437" s="855" t="s">
        <v>246</v>
      </c>
      <c r="D1437" s="855" t="s">
        <v>308</v>
      </c>
      <c r="F1437" s="855" t="s">
        <v>339</v>
      </c>
    </row>
    <row r="1438" spans="1:6">
      <c r="A1438" s="943">
        <v>41428</v>
      </c>
      <c r="B1438" s="934">
        <v>10</v>
      </c>
      <c r="C1438" s="855" t="s">
        <v>246</v>
      </c>
      <c r="D1438" s="855" t="s">
        <v>955</v>
      </c>
      <c r="F1438" s="855">
        <v>0</v>
      </c>
    </row>
    <row r="1439" spans="1:6">
      <c r="A1439" s="943">
        <v>41428</v>
      </c>
      <c r="B1439" s="934">
        <v>20</v>
      </c>
      <c r="C1439" s="855" t="s">
        <v>246</v>
      </c>
      <c r="D1439" s="855" t="s">
        <v>999</v>
      </c>
      <c r="F1439" s="855" t="s">
        <v>339</v>
      </c>
    </row>
    <row r="1440" spans="1:6">
      <c r="A1440" s="943">
        <v>41428</v>
      </c>
      <c r="B1440" s="934">
        <v>30</v>
      </c>
      <c r="C1440" s="855" t="s">
        <v>246</v>
      </c>
      <c r="D1440" s="855" t="s">
        <v>1123</v>
      </c>
      <c r="F1440" s="855">
        <v>0</v>
      </c>
    </row>
    <row r="1441" spans="1:6">
      <c r="A1441" s="943">
        <v>41428</v>
      </c>
      <c r="B1441" s="934">
        <v>15</v>
      </c>
      <c r="C1441" s="855" t="s">
        <v>246</v>
      </c>
      <c r="D1441" s="855" t="s">
        <v>753</v>
      </c>
      <c r="F1441" s="855" t="s">
        <v>339</v>
      </c>
    </row>
    <row r="1442" spans="1:6">
      <c r="A1442" s="943">
        <v>41428</v>
      </c>
      <c r="B1442" s="934">
        <v>15</v>
      </c>
      <c r="C1442" s="855" t="s">
        <v>246</v>
      </c>
      <c r="D1442" s="855" t="s">
        <v>248</v>
      </c>
      <c r="F1442" s="855">
        <v>0</v>
      </c>
    </row>
    <row r="1443" spans="1:6">
      <c r="A1443" s="943">
        <v>41428</v>
      </c>
      <c r="B1443" s="934">
        <v>30</v>
      </c>
      <c r="C1443" s="855" t="s">
        <v>246</v>
      </c>
      <c r="D1443" s="855" t="s">
        <v>424</v>
      </c>
      <c r="F1443" s="855" t="s">
        <v>339</v>
      </c>
    </row>
    <row r="1444" spans="1:6">
      <c r="A1444" s="943">
        <v>41428</v>
      </c>
      <c r="B1444" s="934">
        <v>25</v>
      </c>
      <c r="C1444" s="855" t="s">
        <v>246</v>
      </c>
      <c r="D1444" s="855" t="s">
        <v>402</v>
      </c>
      <c r="F1444" s="855">
        <v>0</v>
      </c>
    </row>
    <row r="1445" spans="1:6">
      <c r="A1445" s="943">
        <v>41428</v>
      </c>
      <c r="B1445" s="934">
        <v>5</v>
      </c>
      <c r="C1445" s="855" t="s">
        <v>246</v>
      </c>
      <c r="D1445" s="855" t="s">
        <v>1187</v>
      </c>
      <c r="F1445" s="855" t="s">
        <v>339</v>
      </c>
    </row>
    <row r="1446" spans="1:6">
      <c r="A1446" s="943">
        <v>41428</v>
      </c>
      <c r="B1446" s="934">
        <v>10</v>
      </c>
      <c r="C1446" s="855" t="s">
        <v>246</v>
      </c>
      <c r="D1446" s="855" t="s">
        <v>772</v>
      </c>
      <c r="F1446" s="855" t="s">
        <v>339</v>
      </c>
    </row>
    <row r="1447" spans="1:6">
      <c r="A1447" s="943">
        <v>41428</v>
      </c>
      <c r="B1447" s="934">
        <v>10</v>
      </c>
      <c r="C1447" s="855" t="s">
        <v>246</v>
      </c>
      <c r="D1447" s="855" t="s">
        <v>1027</v>
      </c>
      <c r="F1447" s="855" t="s">
        <v>339</v>
      </c>
    </row>
    <row r="1448" spans="1:6">
      <c r="A1448" s="943">
        <v>41428</v>
      </c>
      <c r="B1448" s="934">
        <v>10</v>
      </c>
      <c r="C1448" s="855" t="s">
        <v>246</v>
      </c>
      <c r="D1448" s="855" t="s">
        <v>369</v>
      </c>
      <c r="F1448" s="855">
        <v>0</v>
      </c>
    </row>
    <row r="1449" spans="1:6">
      <c r="A1449" s="943">
        <v>41428</v>
      </c>
      <c r="B1449" s="934">
        <v>10</v>
      </c>
      <c r="C1449" s="855" t="s">
        <v>246</v>
      </c>
      <c r="D1449" s="855" t="s">
        <v>367</v>
      </c>
      <c r="F1449" s="855" t="s">
        <v>339</v>
      </c>
    </row>
    <row r="1450" spans="1:6">
      <c r="A1450" s="943">
        <v>41428</v>
      </c>
      <c r="B1450" s="934">
        <v>50</v>
      </c>
      <c r="C1450" s="855" t="s">
        <v>246</v>
      </c>
      <c r="D1450" s="855" t="s">
        <v>1188</v>
      </c>
      <c r="F1450" s="855">
        <v>0</v>
      </c>
    </row>
    <row r="1451" spans="1:6">
      <c r="A1451" s="943">
        <v>41428</v>
      </c>
      <c r="B1451" s="934">
        <v>10</v>
      </c>
      <c r="C1451" s="855" t="s">
        <v>246</v>
      </c>
      <c r="D1451" s="855" t="s">
        <v>317</v>
      </c>
      <c r="F1451" s="855" t="s">
        <v>339</v>
      </c>
    </row>
    <row r="1452" spans="1:6">
      <c r="A1452" s="943">
        <v>41428</v>
      </c>
      <c r="B1452" s="934">
        <v>10</v>
      </c>
      <c r="C1452" s="855" t="s">
        <v>246</v>
      </c>
      <c r="D1452" s="855" t="s">
        <v>951</v>
      </c>
      <c r="F1452" s="855" t="s">
        <v>339</v>
      </c>
    </row>
    <row r="1453" spans="1:6">
      <c r="A1453" s="943">
        <v>41428</v>
      </c>
      <c r="B1453" s="934">
        <v>5</v>
      </c>
      <c r="C1453" s="855" t="s">
        <v>246</v>
      </c>
      <c r="D1453" s="855" t="s">
        <v>1029</v>
      </c>
      <c r="F1453" s="855" t="s">
        <v>339</v>
      </c>
    </row>
    <row r="1454" spans="1:6">
      <c r="A1454" s="943">
        <v>41428</v>
      </c>
      <c r="B1454" s="934">
        <v>10</v>
      </c>
      <c r="C1454" s="855" t="s">
        <v>246</v>
      </c>
      <c r="D1454" s="855" t="s">
        <v>1040</v>
      </c>
      <c r="F1454" s="855" t="s">
        <v>339</v>
      </c>
    </row>
    <row r="1455" spans="1:6">
      <c r="A1455" s="943">
        <v>41428</v>
      </c>
      <c r="B1455" s="934">
        <v>180</v>
      </c>
      <c r="C1455" s="855" t="s">
        <v>246</v>
      </c>
      <c r="D1455" s="855" t="s">
        <v>783</v>
      </c>
      <c r="F1455" s="855">
        <v>0</v>
      </c>
    </row>
    <row r="1456" spans="1:6">
      <c r="A1456" s="943">
        <v>41428</v>
      </c>
      <c r="B1456" s="934">
        <v>5</v>
      </c>
      <c r="C1456" s="855" t="s">
        <v>246</v>
      </c>
      <c r="D1456" s="855" t="s">
        <v>755</v>
      </c>
      <c r="F1456" s="855" t="s">
        <v>339</v>
      </c>
    </row>
    <row r="1457" spans="1:6">
      <c r="A1457" s="943">
        <v>41428</v>
      </c>
      <c r="B1457" s="934">
        <v>3</v>
      </c>
      <c r="C1457" s="855" t="s">
        <v>246</v>
      </c>
      <c r="D1457" s="855" t="s">
        <v>426</v>
      </c>
      <c r="F1457" s="855">
        <v>0</v>
      </c>
    </row>
    <row r="1458" spans="1:6">
      <c r="A1458" s="943">
        <v>41428</v>
      </c>
      <c r="B1458" s="934">
        <v>10</v>
      </c>
      <c r="C1458" s="855" t="s">
        <v>246</v>
      </c>
      <c r="D1458" s="855" t="s">
        <v>1063</v>
      </c>
      <c r="F1458" s="855">
        <v>0</v>
      </c>
    </row>
    <row r="1459" spans="1:6">
      <c r="A1459" s="943">
        <v>41428</v>
      </c>
      <c r="B1459" s="934">
        <v>25</v>
      </c>
      <c r="C1459" s="855" t="s">
        <v>246</v>
      </c>
      <c r="D1459" s="855" t="s">
        <v>995</v>
      </c>
      <c r="F1459" s="855" t="s">
        <v>339</v>
      </c>
    </row>
    <row r="1460" spans="1:6">
      <c r="A1460" s="943">
        <v>41428</v>
      </c>
      <c r="B1460" s="934">
        <v>10</v>
      </c>
      <c r="C1460" s="855" t="s">
        <v>246</v>
      </c>
      <c r="D1460" s="855" t="s">
        <v>1005</v>
      </c>
      <c r="F1460" s="855" t="s">
        <v>339</v>
      </c>
    </row>
    <row r="1461" spans="1:6">
      <c r="A1461" s="943">
        <v>41428</v>
      </c>
      <c r="B1461" s="934">
        <v>10</v>
      </c>
      <c r="C1461" s="855" t="s">
        <v>246</v>
      </c>
      <c r="D1461" s="855" t="s">
        <v>1001</v>
      </c>
      <c r="F1461" s="855" t="s">
        <v>339</v>
      </c>
    </row>
    <row r="1462" spans="1:6">
      <c r="A1462" s="943">
        <v>41428</v>
      </c>
      <c r="B1462" s="934">
        <v>200</v>
      </c>
      <c r="C1462" s="855" t="s">
        <v>246</v>
      </c>
      <c r="D1462" s="855" t="s">
        <v>911</v>
      </c>
      <c r="F1462" s="855">
        <v>0</v>
      </c>
    </row>
    <row r="1463" spans="1:6">
      <c r="A1463" s="943">
        <v>41428</v>
      </c>
      <c r="B1463" s="934">
        <v>10</v>
      </c>
      <c r="C1463" s="855" t="s">
        <v>246</v>
      </c>
      <c r="D1463" s="855" t="s">
        <v>994</v>
      </c>
      <c r="F1463" s="855" t="s">
        <v>339</v>
      </c>
    </row>
    <row r="1464" spans="1:6">
      <c r="A1464" s="943">
        <v>41428</v>
      </c>
      <c r="B1464" s="934">
        <v>10</v>
      </c>
      <c r="C1464" s="855" t="s">
        <v>246</v>
      </c>
      <c r="D1464" s="855" t="s">
        <v>371</v>
      </c>
      <c r="F1464" s="855" t="s">
        <v>339</v>
      </c>
    </row>
    <row r="1465" spans="1:6">
      <c r="A1465" s="943">
        <v>41428</v>
      </c>
      <c r="B1465" s="934">
        <v>20</v>
      </c>
      <c r="C1465" s="855" t="s">
        <v>246</v>
      </c>
      <c r="D1465" s="855" t="s">
        <v>952</v>
      </c>
      <c r="F1465" s="855" t="s">
        <v>339</v>
      </c>
    </row>
    <row r="1466" spans="1:6">
      <c r="A1466" s="943">
        <v>41428</v>
      </c>
      <c r="B1466" s="934">
        <v>50</v>
      </c>
      <c r="C1466" s="855" t="s">
        <v>246</v>
      </c>
      <c r="D1466" s="855" t="s">
        <v>998</v>
      </c>
      <c r="F1466" s="855" t="s">
        <v>339</v>
      </c>
    </row>
    <row r="1467" spans="1:6">
      <c r="A1467" s="943">
        <v>41428</v>
      </c>
      <c r="B1467" s="934">
        <v>50</v>
      </c>
      <c r="C1467" s="855" t="s">
        <v>246</v>
      </c>
      <c r="D1467" s="855" t="s">
        <v>252</v>
      </c>
      <c r="F1467" s="855" t="s">
        <v>339</v>
      </c>
    </row>
    <row r="1468" spans="1:6">
      <c r="A1468" s="943">
        <v>41428</v>
      </c>
      <c r="B1468" s="934">
        <v>30</v>
      </c>
      <c r="C1468" s="855" t="s">
        <v>246</v>
      </c>
      <c r="D1468" s="855" t="s">
        <v>751</v>
      </c>
      <c r="F1468" s="855" t="s">
        <v>339</v>
      </c>
    </row>
    <row r="1469" spans="1:6">
      <c r="A1469" s="943">
        <v>41428</v>
      </c>
      <c r="B1469" s="934">
        <v>10</v>
      </c>
      <c r="C1469" s="855" t="s">
        <v>246</v>
      </c>
      <c r="D1469" s="855" t="s">
        <v>781</v>
      </c>
      <c r="F1469" s="855" t="s">
        <v>339</v>
      </c>
    </row>
    <row r="1470" spans="1:6">
      <c r="A1470" s="943">
        <v>41428</v>
      </c>
      <c r="B1470" s="934">
        <v>10</v>
      </c>
      <c r="C1470" s="855" t="s">
        <v>246</v>
      </c>
      <c r="D1470" s="855" t="s">
        <v>993</v>
      </c>
      <c r="F1470" s="855" t="s">
        <v>339</v>
      </c>
    </row>
    <row r="1471" spans="1:6">
      <c r="A1471" s="943">
        <v>41428</v>
      </c>
      <c r="B1471" s="934">
        <v>20</v>
      </c>
      <c r="C1471" s="855" t="s">
        <v>246</v>
      </c>
      <c r="D1471" s="855" t="s">
        <v>389</v>
      </c>
      <c r="F1471" s="855">
        <v>0</v>
      </c>
    </row>
    <row r="1472" spans="1:6">
      <c r="A1472" s="943">
        <v>41428</v>
      </c>
      <c r="B1472" s="934">
        <v>50</v>
      </c>
      <c r="C1472" s="855" t="s">
        <v>246</v>
      </c>
      <c r="D1472" s="855" t="s">
        <v>997</v>
      </c>
      <c r="F1472" s="855" t="s">
        <v>339</v>
      </c>
    </row>
    <row r="1473" spans="1:6">
      <c r="A1473" s="943">
        <v>41428</v>
      </c>
      <c r="B1473" s="934">
        <v>50</v>
      </c>
      <c r="C1473" s="855" t="s">
        <v>246</v>
      </c>
      <c r="D1473" s="855" t="s">
        <v>776</v>
      </c>
      <c r="F1473" s="855" t="s">
        <v>339</v>
      </c>
    </row>
    <row r="1474" spans="1:6">
      <c r="A1474" s="943">
        <v>41428</v>
      </c>
      <c r="B1474" s="934">
        <v>261</v>
      </c>
      <c r="C1474" s="855" t="s">
        <v>246</v>
      </c>
      <c r="D1474" s="855" t="s">
        <v>344</v>
      </c>
      <c r="F1474" s="855" t="s">
        <v>339</v>
      </c>
    </row>
    <row r="1475" spans="1:6">
      <c r="A1475" s="943">
        <v>41428</v>
      </c>
      <c r="B1475" s="934">
        <v>10</v>
      </c>
      <c r="C1475" s="855" t="s">
        <v>246</v>
      </c>
      <c r="D1475" s="855" t="s">
        <v>996</v>
      </c>
      <c r="F1475" s="855">
        <v>0</v>
      </c>
    </row>
    <row r="1476" spans="1:6">
      <c r="A1476" s="943">
        <v>41428</v>
      </c>
      <c r="B1476" s="934">
        <v>50</v>
      </c>
      <c r="C1476" s="855" t="s">
        <v>246</v>
      </c>
      <c r="D1476" s="855" t="s">
        <v>1105</v>
      </c>
      <c r="F1476" s="855">
        <v>0</v>
      </c>
    </row>
    <row r="1477" spans="1:6">
      <c r="A1477" s="943">
        <v>41428</v>
      </c>
      <c r="B1477" s="934">
        <v>15</v>
      </c>
      <c r="C1477" s="855" t="s">
        <v>246</v>
      </c>
      <c r="D1477" s="855" t="s">
        <v>954</v>
      </c>
      <c r="F1477" s="855">
        <v>0</v>
      </c>
    </row>
    <row r="1478" spans="1:6">
      <c r="A1478" s="943">
        <v>41428</v>
      </c>
      <c r="B1478" s="934">
        <v>50</v>
      </c>
      <c r="C1478" s="855" t="s">
        <v>246</v>
      </c>
      <c r="D1478" s="855" t="s">
        <v>250</v>
      </c>
      <c r="F1478" s="855">
        <v>0</v>
      </c>
    </row>
    <row r="1479" spans="1:6">
      <c r="A1479" s="943">
        <v>41428</v>
      </c>
      <c r="B1479" s="934">
        <v>50</v>
      </c>
      <c r="C1479" s="855" t="s">
        <v>246</v>
      </c>
      <c r="D1479" s="855" t="s">
        <v>754</v>
      </c>
      <c r="F1479" s="855" t="s">
        <v>339</v>
      </c>
    </row>
    <row r="1480" spans="1:6">
      <c r="A1480" s="943">
        <v>41428</v>
      </c>
      <c r="B1480" s="934">
        <v>74.290000000000006</v>
      </c>
      <c r="C1480" s="855" t="s">
        <v>246</v>
      </c>
      <c r="D1480" s="855" t="s">
        <v>1189</v>
      </c>
      <c r="F1480" s="855">
        <v>0</v>
      </c>
    </row>
    <row r="1481" spans="1:6">
      <c r="A1481" s="943">
        <v>41429</v>
      </c>
      <c r="B1481" s="934">
        <v>30</v>
      </c>
      <c r="C1481" s="855" t="s">
        <v>1087</v>
      </c>
      <c r="D1481" s="855" t="s">
        <v>1088</v>
      </c>
      <c r="F1481" s="855">
        <v>0</v>
      </c>
    </row>
    <row r="1482" spans="1:6">
      <c r="A1482" s="943">
        <v>41429</v>
      </c>
      <c r="B1482" s="934">
        <v>170</v>
      </c>
      <c r="C1482" s="855" t="s">
        <v>246</v>
      </c>
      <c r="D1482" s="855" t="s">
        <v>788</v>
      </c>
      <c r="F1482" s="855" t="s">
        <v>339</v>
      </c>
    </row>
    <row r="1483" spans="1:6">
      <c r="A1483" s="943">
        <v>41430</v>
      </c>
      <c r="B1483" s="934">
        <v>100</v>
      </c>
      <c r="C1483" s="855" t="s">
        <v>246</v>
      </c>
      <c r="D1483" s="855" t="s">
        <v>1000</v>
      </c>
      <c r="F1483" s="855">
        <v>0</v>
      </c>
    </row>
    <row r="1484" spans="1:6">
      <c r="A1484" s="943">
        <v>41430</v>
      </c>
      <c r="B1484" s="934">
        <v>6</v>
      </c>
      <c r="C1484" s="855" t="s">
        <v>246</v>
      </c>
      <c r="D1484" s="855" t="s">
        <v>310</v>
      </c>
      <c r="F1484" s="855" t="s">
        <v>339</v>
      </c>
    </row>
    <row r="1485" spans="1:6">
      <c r="A1485" s="943">
        <v>41430</v>
      </c>
      <c r="B1485" s="934">
        <v>15</v>
      </c>
      <c r="C1485" s="855" t="s">
        <v>246</v>
      </c>
      <c r="D1485" s="855" t="s">
        <v>306</v>
      </c>
      <c r="F1485" s="855" t="s">
        <v>339</v>
      </c>
    </row>
    <row r="1486" spans="1:6">
      <c r="A1486" s="943">
        <v>41430</v>
      </c>
      <c r="B1486" s="934">
        <v>5</v>
      </c>
      <c r="C1486" s="855" t="s">
        <v>246</v>
      </c>
      <c r="D1486" s="855" t="s">
        <v>318</v>
      </c>
      <c r="F1486" s="855" t="s">
        <v>339</v>
      </c>
    </row>
    <row r="1487" spans="1:6">
      <c r="A1487" s="943">
        <v>41431</v>
      </c>
      <c r="B1487" s="934">
        <v>15</v>
      </c>
      <c r="C1487" s="855" t="s">
        <v>1087</v>
      </c>
      <c r="D1487" s="855" t="s">
        <v>1088</v>
      </c>
      <c r="F1487" s="855">
        <v>0</v>
      </c>
    </row>
    <row r="1488" spans="1:6">
      <c r="A1488" s="943">
        <v>41431</v>
      </c>
      <c r="B1488" s="934">
        <v>50</v>
      </c>
      <c r="C1488" s="855" t="s">
        <v>1087</v>
      </c>
      <c r="D1488" s="855" t="s">
        <v>1089</v>
      </c>
      <c r="F1488" s="855">
        <v>0</v>
      </c>
    </row>
    <row r="1489" spans="1:6">
      <c r="A1489" s="943">
        <v>41431</v>
      </c>
      <c r="B1489" s="934">
        <v>39.200000000000003</v>
      </c>
      <c r="C1489" s="855" t="s">
        <v>246</v>
      </c>
      <c r="D1489" s="855" t="s">
        <v>429</v>
      </c>
      <c r="F1489" s="855">
        <v>0</v>
      </c>
    </row>
    <row r="1490" spans="1:6">
      <c r="A1490" s="943">
        <v>41431</v>
      </c>
      <c r="B1490" s="934">
        <v>10</v>
      </c>
      <c r="C1490" s="855" t="s">
        <v>246</v>
      </c>
      <c r="D1490" s="855" t="s">
        <v>956</v>
      </c>
      <c r="F1490" s="855" t="s">
        <v>339</v>
      </c>
    </row>
    <row r="1491" spans="1:6">
      <c r="A1491" s="943">
        <v>41432</v>
      </c>
      <c r="B1491" s="934">
        <v>40</v>
      </c>
      <c r="C1491" s="855" t="s">
        <v>246</v>
      </c>
      <c r="D1491" s="855" t="s">
        <v>1030</v>
      </c>
      <c r="F1491" s="855" t="s">
        <v>339</v>
      </c>
    </row>
    <row r="1492" spans="1:6">
      <c r="A1492" s="943">
        <v>41432</v>
      </c>
      <c r="B1492" s="934">
        <v>110</v>
      </c>
      <c r="C1492" s="855" t="s">
        <v>246</v>
      </c>
      <c r="D1492" s="855" t="s">
        <v>967</v>
      </c>
      <c r="F1492" s="855" t="s">
        <v>339</v>
      </c>
    </row>
    <row r="1493" spans="1:6">
      <c r="A1493" s="943">
        <v>41432</v>
      </c>
      <c r="B1493" s="934">
        <v>15</v>
      </c>
      <c r="C1493" s="855" t="s">
        <v>246</v>
      </c>
      <c r="D1493" s="855" t="s">
        <v>1190</v>
      </c>
      <c r="F1493" s="855">
        <v>0</v>
      </c>
    </row>
    <row r="1494" spans="1:6">
      <c r="A1494" s="943">
        <v>41435</v>
      </c>
      <c r="B1494" s="934">
        <v>40</v>
      </c>
      <c r="C1494" s="855" t="s">
        <v>1087</v>
      </c>
      <c r="D1494" s="855" t="s">
        <v>1088</v>
      </c>
      <c r="F1494" s="855">
        <v>0</v>
      </c>
    </row>
    <row r="1495" spans="1:6">
      <c r="A1495" s="943">
        <v>41435</v>
      </c>
      <c r="B1495" s="934">
        <v>20</v>
      </c>
      <c r="C1495" s="855" t="s">
        <v>1087</v>
      </c>
      <c r="D1495" s="855" t="s">
        <v>1096</v>
      </c>
      <c r="F1495" s="855">
        <v>0</v>
      </c>
    </row>
    <row r="1496" spans="1:6">
      <c r="A1496" s="943">
        <v>41435</v>
      </c>
      <c r="B1496" s="934">
        <v>230</v>
      </c>
      <c r="C1496" s="855" t="s">
        <v>246</v>
      </c>
      <c r="D1496" s="855" t="s">
        <v>920</v>
      </c>
      <c r="F1496" s="855" t="s">
        <v>339</v>
      </c>
    </row>
    <row r="1497" spans="1:6">
      <c r="A1497" s="943">
        <v>41435</v>
      </c>
      <c r="B1497" s="934">
        <v>200</v>
      </c>
      <c r="C1497" s="855" t="s">
        <v>246</v>
      </c>
      <c r="D1497" s="855" t="s">
        <v>1091</v>
      </c>
      <c r="F1497" s="855" t="s">
        <v>339</v>
      </c>
    </row>
    <row r="1498" spans="1:6">
      <c r="A1498" s="943">
        <v>41435</v>
      </c>
      <c r="B1498" s="934">
        <v>150</v>
      </c>
      <c r="C1498" s="855" t="s">
        <v>246</v>
      </c>
      <c r="D1498" s="855" t="s">
        <v>357</v>
      </c>
      <c r="F1498" s="855" t="s">
        <v>339</v>
      </c>
    </row>
    <row r="1499" spans="1:6">
      <c r="A1499" s="943">
        <v>41435</v>
      </c>
      <c r="B1499" s="934">
        <v>108.55</v>
      </c>
      <c r="C1499" s="855" t="s">
        <v>246</v>
      </c>
      <c r="D1499" s="855" t="s">
        <v>1191</v>
      </c>
      <c r="F1499" s="855">
        <v>0</v>
      </c>
    </row>
    <row r="1500" spans="1:6">
      <c r="A1500" s="943">
        <v>41439</v>
      </c>
      <c r="B1500" s="934">
        <v>20</v>
      </c>
      <c r="C1500" s="855" t="s">
        <v>1087</v>
      </c>
      <c r="D1500" s="855" t="s">
        <v>1092</v>
      </c>
      <c r="F1500" s="855">
        <v>0</v>
      </c>
    </row>
    <row r="1501" spans="1:6">
      <c r="A1501" s="943">
        <v>41439</v>
      </c>
      <c r="B1501" s="934">
        <v>100</v>
      </c>
      <c r="C1501" s="855" t="s">
        <v>246</v>
      </c>
      <c r="D1501" s="855" t="s">
        <v>358</v>
      </c>
      <c r="F1501" s="855" t="s">
        <v>339</v>
      </c>
    </row>
    <row r="1502" spans="1:6">
      <c r="A1502" s="943">
        <v>41439</v>
      </c>
      <c r="B1502" s="934">
        <v>7</v>
      </c>
      <c r="C1502" s="855" t="s">
        <v>246</v>
      </c>
      <c r="D1502" s="855" t="s">
        <v>1032</v>
      </c>
      <c r="F1502" s="855" t="s">
        <v>339</v>
      </c>
    </row>
    <row r="1503" spans="1:6">
      <c r="A1503" s="943">
        <v>41442</v>
      </c>
      <c r="B1503" s="934">
        <v>15</v>
      </c>
      <c r="C1503" s="855">
        <v>103616</v>
      </c>
      <c r="D1503" s="855" t="s">
        <v>1086</v>
      </c>
      <c r="F1503" s="855">
        <v>0</v>
      </c>
    </row>
    <row r="1504" spans="1:6">
      <c r="A1504" s="943">
        <v>41442</v>
      </c>
      <c r="B1504" s="934">
        <v>5</v>
      </c>
      <c r="C1504" s="855" t="s">
        <v>246</v>
      </c>
      <c r="D1504" s="855" t="s">
        <v>968</v>
      </c>
      <c r="F1504" s="855" t="s">
        <v>339</v>
      </c>
    </row>
    <row r="1505" spans="1:6">
      <c r="A1505" s="943">
        <v>41442</v>
      </c>
      <c r="B1505" s="934">
        <v>100</v>
      </c>
      <c r="C1505" s="855" t="s">
        <v>246</v>
      </c>
      <c r="D1505" s="855" t="s">
        <v>292</v>
      </c>
      <c r="F1505" s="855" t="s">
        <v>339</v>
      </c>
    </row>
    <row r="1506" spans="1:6">
      <c r="A1506" s="943">
        <v>41442</v>
      </c>
      <c r="B1506" s="934">
        <v>100</v>
      </c>
      <c r="C1506" s="855" t="s">
        <v>246</v>
      </c>
      <c r="D1506" s="855" t="s">
        <v>259</v>
      </c>
      <c r="F1506" s="855" t="s">
        <v>339</v>
      </c>
    </row>
    <row r="1507" spans="1:6">
      <c r="A1507" s="943">
        <v>41442</v>
      </c>
      <c r="B1507" s="934">
        <v>80</v>
      </c>
      <c r="C1507" s="855" t="s">
        <v>246</v>
      </c>
      <c r="D1507" s="855" t="s">
        <v>1044</v>
      </c>
      <c r="F1507" s="855">
        <v>0</v>
      </c>
    </row>
    <row r="1508" spans="1:6">
      <c r="A1508" s="943">
        <v>41442</v>
      </c>
      <c r="B1508" s="934">
        <v>140</v>
      </c>
      <c r="C1508" s="855" t="s">
        <v>246</v>
      </c>
      <c r="D1508" s="855" t="s">
        <v>327</v>
      </c>
      <c r="F1508" s="855" t="s">
        <v>339</v>
      </c>
    </row>
    <row r="1509" spans="1:6">
      <c r="A1509" s="943">
        <v>41442</v>
      </c>
      <c r="B1509" s="934">
        <v>135</v>
      </c>
      <c r="C1509" s="855" t="s">
        <v>246</v>
      </c>
      <c r="D1509" s="855" t="s">
        <v>769</v>
      </c>
      <c r="F1509" s="855">
        <v>0</v>
      </c>
    </row>
    <row r="1510" spans="1:6">
      <c r="A1510" s="943">
        <v>41442</v>
      </c>
      <c r="B1510" s="934">
        <v>200</v>
      </c>
      <c r="C1510" s="855" t="s">
        <v>246</v>
      </c>
      <c r="D1510" s="855" t="s">
        <v>450</v>
      </c>
      <c r="F1510" s="855" t="s">
        <v>339</v>
      </c>
    </row>
    <row r="1511" spans="1:6">
      <c r="A1511" s="943">
        <v>41442</v>
      </c>
      <c r="B1511" s="934">
        <v>7</v>
      </c>
      <c r="C1511" s="855" t="s">
        <v>246</v>
      </c>
      <c r="D1511" s="855" t="s">
        <v>976</v>
      </c>
      <c r="F1511" s="855">
        <v>0</v>
      </c>
    </row>
    <row r="1512" spans="1:6">
      <c r="A1512" s="943">
        <v>41442</v>
      </c>
      <c r="B1512" s="934">
        <v>1</v>
      </c>
      <c r="C1512" s="855" t="s">
        <v>246</v>
      </c>
      <c r="D1512" s="855" t="s">
        <v>785</v>
      </c>
      <c r="F1512" s="855" t="s">
        <v>339</v>
      </c>
    </row>
    <row r="1513" spans="1:6">
      <c r="A1513" s="943">
        <v>41443</v>
      </c>
      <c r="B1513" s="934">
        <v>8.35</v>
      </c>
      <c r="C1513" s="855" t="s">
        <v>246</v>
      </c>
      <c r="D1513" s="855" t="s">
        <v>1107</v>
      </c>
      <c r="F1513" s="855">
        <v>0</v>
      </c>
    </row>
    <row r="1514" spans="1:6">
      <c r="A1514" s="943">
        <v>41444</v>
      </c>
      <c r="B1514" s="934">
        <v>594</v>
      </c>
      <c r="C1514" s="855" t="s">
        <v>246</v>
      </c>
      <c r="D1514" s="855" t="s">
        <v>1061</v>
      </c>
      <c r="F1514" s="855">
        <v>0</v>
      </c>
    </row>
    <row r="1515" spans="1:6">
      <c r="A1515" s="943">
        <v>41444</v>
      </c>
      <c r="B1515" s="934">
        <v>40</v>
      </c>
      <c r="C1515" s="855" t="s">
        <v>246</v>
      </c>
      <c r="D1515" s="855" t="s">
        <v>400</v>
      </c>
      <c r="F1515" s="855" t="s">
        <v>339</v>
      </c>
    </row>
    <row r="1516" spans="1:6">
      <c r="A1516" s="943">
        <v>41444</v>
      </c>
      <c r="B1516" s="934">
        <v>5</v>
      </c>
      <c r="C1516" s="855" t="s">
        <v>246</v>
      </c>
      <c r="D1516" s="855" t="s">
        <v>1192</v>
      </c>
      <c r="F1516" s="855">
        <v>0</v>
      </c>
    </row>
    <row r="1517" spans="1:6">
      <c r="A1517" s="943">
        <v>41445</v>
      </c>
      <c r="B1517" s="934">
        <v>20</v>
      </c>
      <c r="C1517" s="855" t="s">
        <v>1087</v>
      </c>
      <c r="D1517" s="855" t="s">
        <v>1098</v>
      </c>
      <c r="F1517" s="855">
        <v>0</v>
      </c>
    </row>
    <row r="1518" spans="1:6">
      <c r="A1518" s="943">
        <v>41445</v>
      </c>
      <c r="B1518" s="934">
        <v>10</v>
      </c>
      <c r="C1518" s="855" t="s">
        <v>246</v>
      </c>
      <c r="D1518" s="855" t="s">
        <v>436</v>
      </c>
      <c r="F1518" s="855">
        <v>0</v>
      </c>
    </row>
    <row r="1519" spans="1:6">
      <c r="A1519" s="943">
        <v>41446</v>
      </c>
      <c r="B1519" s="934">
        <v>100</v>
      </c>
      <c r="C1519" s="855" t="s">
        <v>1087</v>
      </c>
      <c r="D1519" s="855" t="s">
        <v>1093</v>
      </c>
      <c r="F1519" s="855">
        <v>0</v>
      </c>
    </row>
    <row r="1520" spans="1:6">
      <c r="A1520" s="943">
        <v>41446</v>
      </c>
      <c r="B1520" s="934">
        <v>40</v>
      </c>
      <c r="C1520" s="855" t="s">
        <v>246</v>
      </c>
      <c r="D1520" s="855" t="s">
        <v>261</v>
      </c>
      <c r="F1520" s="855" t="s">
        <v>339</v>
      </c>
    </row>
    <row r="1521" spans="1:6">
      <c r="A1521" s="943">
        <v>41446</v>
      </c>
      <c r="B1521" s="934">
        <v>12</v>
      </c>
      <c r="C1521" s="855" t="s">
        <v>246</v>
      </c>
      <c r="D1521" s="855" t="s">
        <v>294</v>
      </c>
      <c r="F1521" s="855" t="s">
        <v>339</v>
      </c>
    </row>
    <row r="1522" spans="1:6">
      <c r="A1522" s="943">
        <v>41446</v>
      </c>
      <c r="B1522" s="934">
        <v>177</v>
      </c>
      <c r="C1522" s="855" t="s">
        <v>246</v>
      </c>
      <c r="D1522" s="855" t="s">
        <v>355</v>
      </c>
      <c r="F1522" s="855" t="s">
        <v>339</v>
      </c>
    </row>
    <row r="1523" spans="1:6">
      <c r="A1523" s="943">
        <v>41446</v>
      </c>
      <c r="B1523" s="934">
        <v>5</v>
      </c>
      <c r="C1523" s="855" t="s">
        <v>246</v>
      </c>
      <c r="D1523" s="855" t="s">
        <v>773</v>
      </c>
      <c r="F1523" s="855">
        <v>0</v>
      </c>
    </row>
    <row r="1524" spans="1:6">
      <c r="A1524" s="943">
        <v>41449</v>
      </c>
      <c r="B1524" s="934">
        <v>258</v>
      </c>
      <c r="C1524" s="855" t="s">
        <v>246</v>
      </c>
      <c r="D1524" s="855" t="s">
        <v>355</v>
      </c>
      <c r="F1524" s="855" t="s">
        <v>339</v>
      </c>
    </row>
    <row r="1525" spans="1:6">
      <c r="A1525" s="943">
        <v>41449</v>
      </c>
      <c r="B1525" s="934">
        <v>15</v>
      </c>
      <c r="C1525" s="855" t="s">
        <v>246</v>
      </c>
      <c r="D1525" s="855" t="s">
        <v>1120</v>
      </c>
      <c r="F1525" s="855">
        <v>0</v>
      </c>
    </row>
    <row r="1526" spans="1:6">
      <c r="A1526" s="943">
        <v>41450</v>
      </c>
      <c r="B1526" s="934">
        <v>3</v>
      </c>
      <c r="C1526" s="855" t="s">
        <v>246</v>
      </c>
      <c r="D1526" s="855" t="s">
        <v>363</v>
      </c>
      <c r="F1526" s="855" t="s">
        <v>339</v>
      </c>
    </row>
    <row r="1527" spans="1:6">
      <c r="A1527" s="943">
        <v>41450</v>
      </c>
      <c r="B1527" s="934">
        <v>3</v>
      </c>
      <c r="C1527" s="855" t="s">
        <v>246</v>
      </c>
      <c r="D1527" s="855" t="s">
        <v>363</v>
      </c>
      <c r="F1527" s="855" t="s">
        <v>339</v>
      </c>
    </row>
    <row r="1528" spans="1:6">
      <c r="A1528" s="943">
        <v>41450</v>
      </c>
      <c r="B1528" s="934">
        <v>10</v>
      </c>
      <c r="C1528" s="855" t="s">
        <v>246</v>
      </c>
      <c r="D1528" s="855" t="s">
        <v>302</v>
      </c>
      <c r="F1528" s="855">
        <v>0</v>
      </c>
    </row>
    <row r="1529" spans="1:6">
      <c r="A1529" s="943">
        <v>41451</v>
      </c>
      <c r="B1529" s="934">
        <v>15</v>
      </c>
      <c r="C1529" s="855" t="s">
        <v>246</v>
      </c>
      <c r="D1529" s="855" t="s">
        <v>858</v>
      </c>
      <c r="F1529" s="855" t="s">
        <v>339</v>
      </c>
    </row>
    <row r="1530" spans="1:6">
      <c r="A1530" s="943">
        <v>41452</v>
      </c>
      <c r="B1530" s="934">
        <v>2988.11</v>
      </c>
      <c r="C1530" s="855" t="s">
        <v>246</v>
      </c>
      <c r="D1530" s="855" t="s">
        <v>269</v>
      </c>
      <c r="F1530" s="855">
        <v>0</v>
      </c>
    </row>
    <row r="1531" spans="1:6">
      <c r="A1531" s="943">
        <v>41452</v>
      </c>
      <c r="B1531" s="934">
        <v>50</v>
      </c>
      <c r="C1531" s="855" t="s">
        <v>246</v>
      </c>
      <c r="D1531" s="855" t="s">
        <v>1017</v>
      </c>
      <c r="F1531" s="855" t="s">
        <v>339</v>
      </c>
    </row>
    <row r="1532" spans="1:6">
      <c r="A1532" s="943">
        <v>41453</v>
      </c>
      <c r="B1532" s="934">
        <v>999.11</v>
      </c>
      <c r="C1532" s="855" t="s">
        <v>246</v>
      </c>
      <c r="D1532" s="855" t="s">
        <v>1061</v>
      </c>
      <c r="F1532" s="855">
        <v>0</v>
      </c>
    </row>
    <row r="1533" spans="1:6">
      <c r="A1533" s="943">
        <v>41453</v>
      </c>
      <c r="B1533" s="934">
        <v>74.92</v>
      </c>
      <c r="C1533" s="855" t="s">
        <v>246</v>
      </c>
      <c r="D1533" s="855" t="s">
        <v>1061</v>
      </c>
      <c r="F1533" s="855">
        <v>0</v>
      </c>
    </row>
    <row r="1534" spans="1:6">
      <c r="A1534" s="943">
        <v>41453</v>
      </c>
      <c r="B1534" s="934">
        <v>80</v>
      </c>
      <c r="C1534" s="855" t="s">
        <v>246</v>
      </c>
      <c r="D1534" s="855" t="s">
        <v>330</v>
      </c>
      <c r="F1534" s="855" t="s">
        <v>339</v>
      </c>
    </row>
    <row r="1535" spans="1:6">
      <c r="A1535" s="943">
        <v>41453</v>
      </c>
      <c r="B1535" s="934">
        <v>3</v>
      </c>
      <c r="C1535" s="855" t="s">
        <v>246</v>
      </c>
      <c r="D1535" s="855" t="s">
        <v>1004</v>
      </c>
      <c r="F1535" s="855">
        <v>0</v>
      </c>
    </row>
    <row r="1536" spans="1:6">
      <c r="A1536" s="943">
        <v>41453</v>
      </c>
      <c r="B1536" s="934">
        <v>20</v>
      </c>
      <c r="C1536" s="855" t="s">
        <v>246</v>
      </c>
      <c r="D1536" s="855" t="s">
        <v>1121</v>
      </c>
      <c r="F1536" s="855">
        <v>0</v>
      </c>
    </row>
    <row r="1537" spans="1:9">
      <c r="A1537" s="943">
        <v>41456</v>
      </c>
      <c r="B1537" s="934">
        <v>25</v>
      </c>
      <c r="C1537" s="855" t="s">
        <v>246</v>
      </c>
      <c r="D1537" s="855" t="s">
        <v>379</v>
      </c>
      <c r="F1537" s="855" t="s">
        <v>339</v>
      </c>
    </row>
    <row r="1538" spans="1:9">
      <c r="A1538" s="943">
        <v>41456</v>
      </c>
      <c r="B1538" s="934">
        <v>40</v>
      </c>
      <c r="C1538" s="855" t="s">
        <v>246</v>
      </c>
      <c r="D1538" s="855" t="s">
        <v>774</v>
      </c>
      <c r="F1538" s="855" t="s">
        <v>339</v>
      </c>
    </row>
    <row r="1539" spans="1:9">
      <c r="A1539" s="943">
        <v>41456</v>
      </c>
      <c r="B1539" s="934">
        <v>100</v>
      </c>
      <c r="C1539" s="855" t="s">
        <v>246</v>
      </c>
      <c r="D1539" s="855" t="s">
        <v>267</v>
      </c>
      <c r="F1539" s="855">
        <v>0</v>
      </c>
    </row>
    <row r="1540" spans="1:9">
      <c r="A1540" s="943">
        <v>41456</v>
      </c>
      <c r="B1540" s="934">
        <v>10</v>
      </c>
      <c r="C1540" s="855" t="s">
        <v>246</v>
      </c>
      <c r="D1540" s="855" t="s">
        <v>791</v>
      </c>
      <c r="F1540" s="855" t="s">
        <v>339</v>
      </c>
    </row>
    <row r="1541" spans="1:9">
      <c r="A1541" s="943">
        <v>41456</v>
      </c>
      <c r="B1541" s="934">
        <v>10</v>
      </c>
      <c r="C1541" s="855" t="s">
        <v>246</v>
      </c>
      <c r="D1541" s="855" t="s">
        <v>338</v>
      </c>
      <c r="F1541" s="855" t="s">
        <v>339</v>
      </c>
    </row>
    <row r="1542" spans="1:9">
      <c r="A1542" s="943">
        <v>41456</v>
      </c>
      <c r="B1542" s="934">
        <v>25</v>
      </c>
      <c r="C1542" s="855" t="s">
        <v>246</v>
      </c>
      <c r="D1542" s="855" t="s">
        <v>762</v>
      </c>
      <c r="F1542" s="855" t="s">
        <v>339</v>
      </c>
    </row>
    <row r="1543" spans="1:9">
      <c r="A1543" s="943">
        <v>41456</v>
      </c>
      <c r="B1543" s="934">
        <v>577.80999999999995</v>
      </c>
      <c r="C1543" s="855" t="s">
        <v>246</v>
      </c>
      <c r="D1543" s="855" t="s">
        <v>1193</v>
      </c>
      <c r="F1543" s="855">
        <v>0</v>
      </c>
    </row>
    <row r="1544" spans="1:9">
      <c r="A1544" s="943">
        <v>41456</v>
      </c>
      <c r="B1544" s="934">
        <v>1000</v>
      </c>
      <c r="C1544" s="855" t="s">
        <v>246</v>
      </c>
      <c r="D1544" s="855" t="s">
        <v>1194</v>
      </c>
      <c r="F1544" s="855">
        <v>0</v>
      </c>
    </row>
    <row r="1545" spans="1:9">
      <c r="A1545" s="943">
        <v>41456</v>
      </c>
      <c r="B1545" s="934">
        <v>5</v>
      </c>
      <c r="C1545" s="855" t="s">
        <v>246</v>
      </c>
      <c r="D1545" s="855" t="s">
        <v>1029</v>
      </c>
      <c r="F1545" s="855" t="s">
        <v>339</v>
      </c>
    </row>
    <row r="1546" spans="1:9">
      <c r="A1546" s="943">
        <v>41456</v>
      </c>
      <c r="B1546" s="934">
        <v>10</v>
      </c>
      <c r="C1546" s="855" t="s">
        <v>246</v>
      </c>
      <c r="D1546" s="855" t="s">
        <v>994</v>
      </c>
      <c r="F1546" s="855" t="s">
        <v>339</v>
      </c>
    </row>
    <row r="1547" spans="1:9">
      <c r="A1547" s="943">
        <v>41456</v>
      </c>
      <c r="B1547" s="934">
        <v>25</v>
      </c>
      <c r="C1547" s="855" t="s">
        <v>246</v>
      </c>
      <c r="D1547" s="855" t="s">
        <v>1070</v>
      </c>
      <c r="F1547" s="855" t="s">
        <v>339</v>
      </c>
    </row>
    <row r="1548" spans="1:9">
      <c r="A1548" s="943">
        <v>41456</v>
      </c>
      <c r="B1548" s="934">
        <v>180</v>
      </c>
      <c r="C1548" s="855" t="s">
        <v>246</v>
      </c>
      <c r="D1548" s="855" t="s">
        <v>783</v>
      </c>
      <c r="F1548" s="855">
        <v>0</v>
      </c>
    </row>
    <row r="1549" spans="1:9">
      <c r="A1549" s="943">
        <v>41456</v>
      </c>
      <c r="B1549" s="934">
        <v>50</v>
      </c>
      <c r="C1549" s="855" t="s">
        <v>246</v>
      </c>
      <c r="D1549" s="855" t="s">
        <v>997</v>
      </c>
      <c r="F1549" s="855" t="s">
        <v>339</v>
      </c>
      <c r="H1549" s="943"/>
      <c r="I1549" s="934"/>
    </row>
    <row r="1550" spans="1:9">
      <c r="A1550" s="943">
        <v>41456</v>
      </c>
      <c r="B1550" s="934">
        <v>10</v>
      </c>
      <c r="C1550" s="855" t="s">
        <v>246</v>
      </c>
      <c r="D1550" s="855" t="s">
        <v>1040</v>
      </c>
      <c r="F1550" s="855" t="s">
        <v>339</v>
      </c>
      <c r="H1550" s="943"/>
      <c r="I1550" s="934"/>
    </row>
    <row r="1551" spans="1:9">
      <c r="A1551" s="943">
        <v>41456</v>
      </c>
      <c r="B1551" s="934">
        <v>50</v>
      </c>
      <c r="C1551" s="855" t="s">
        <v>246</v>
      </c>
      <c r="D1551" s="855" t="s">
        <v>998</v>
      </c>
      <c r="F1551" s="855" t="s">
        <v>339</v>
      </c>
      <c r="H1551" s="943"/>
      <c r="I1551" s="934"/>
    </row>
    <row r="1552" spans="1:9">
      <c r="A1552" s="943">
        <v>41456</v>
      </c>
      <c r="B1552" s="934">
        <v>50</v>
      </c>
      <c r="C1552" s="855" t="s">
        <v>246</v>
      </c>
      <c r="D1552" s="855" t="s">
        <v>252</v>
      </c>
      <c r="F1552" s="855" t="s">
        <v>339</v>
      </c>
      <c r="H1552" s="943"/>
      <c r="I1552" s="934"/>
    </row>
    <row r="1553" spans="1:9">
      <c r="A1553" s="943">
        <v>41456</v>
      </c>
      <c r="B1553" s="934">
        <v>30</v>
      </c>
      <c r="C1553" s="855" t="s">
        <v>246</v>
      </c>
      <c r="D1553" s="855" t="s">
        <v>424</v>
      </c>
      <c r="F1553" s="855" t="s">
        <v>339</v>
      </c>
      <c r="H1553" s="943"/>
      <c r="I1553" s="934"/>
    </row>
    <row r="1554" spans="1:9">
      <c r="A1554" s="943">
        <v>41456</v>
      </c>
      <c r="B1554" s="934">
        <v>10</v>
      </c>
      <c r="C1554" s="855" t="s">
        <v>246</v>
      </c>
      <c r="D1554" s="855" t="s">
        <v>1027</v>
      </c>
      <c r="F1554" s="855" t="s">
        <v>339</v>
      </c>
      <c r="H1554" s="943"/>
      <c r="I1554" s="934"/>
    </row>
    <row r="1555" spans="1:9">
      <c r="A1555" s="943">
        <v>41456</v>
      </c>
      <c r="B1555" s="934">
        <v>15</v>
      </c>
      <c r="C1555" s="855" t="s">
        <v>246</v>
      </c>
      <c r="D1555" s="855" t="s">
        <v>280</v>
      </c>
      <c r="F1555" s="855" t="s">
        <v>339</v>
      </c>
      <c r="H1555" s="943"/>
      <c r="I1555" s="934"/>
    </row>
    <row r="1556" spans="1:9">
      <c r="A1556" s="943">
        <v>41456</v>
      </c>
      <c r="B1556" s="934">
        <v>30</v>
      </c>
      <c r="C1556" s="855" t="s">
        <v>246</v>
      </c>
      <c r="D1556" s="855" t="s">
        <v>792</v>
      </c>
      <c r="F1556" s="855" t="s">
        <v>339</v>
      </c>
      <c r="H1556" s="943"/>
      <c r="I1556" s="934"/>
    </row>
    <row r="1557" spans="1:9">
      <c r="A1557" s="943">
        <v>41456</v>
      </c>
      <c r="B1557" s="934">
        <v>5</v>
      </c>
      <c r="C1557" s="855" t="s">
        <v>246</v>
      </c>
      <c r="D1557" s="855" t="s">
        <v>755</v>
      </c>
      <c r="F1557" s="855" t="s">
        <v>339</v>
      </c>
      <c r="H1557" s="943"/>
      <c r="I1557" s="934"/>
    </row>
    <row r="1558" spans="1:9">
      <c r="A1558" s="943">
        <v>41456</v>
      </c>
      <c r="B1558" s="934">
        <v>15</v>
      </c>
      <c r="C1558" s="855" t="s">
        <v>246</v>
      </c>
      <c r="D1558" s="855" t="s">
        <v>248</v>
      </c>
      <c r="F1558" s="855">
        <v>0</v>
      </c>
      <c r="H1558" s="943"/>
      <c r="I1558" s="934"/>
    </row>
    <row r="1559" spans="1:9">
      <c r="A1559" s="943">
        <v>41456</v>
      </c>
      <c r="B1559" s="934">
        <v>50</v>
      </c>
      <c r="C1559" s="855" t="s">
        <v>246</v>
      </c>
      <c r="D1559" s="855" t="s">
        <v>250</v>
      </c>
      <c r="F1559" s="855">
        <v>0</v>
      </c>
      <c r="H1559" s="943"/>
      <c r="I1559" s="934"/>
    </row>
    <row r="1560" spans="1:9">
      <c r="A1560" s="943">
        <v>41456</v>
      </c>
      <c r="B1560" s="934">
        <v>10</v>
      </c>
      <c r="C1560" s="855" t="s">
        <v>246</v>
      </c>
      <c r="D1560" s="855" t="s">
        <v>1001</v>
      </c>
      <c r="F1560" s="855" t="s">
        <v>339</v>
      </c>
      <c r="H1560" s="943"/>
      <c r="I1560" s="934"/>
    </row>
    <row r="1561" spans="1:9">
      <c r="A1561" s="943">
        <v>41456</v>
      </c>
      <c r="B1561" s="934">
        <v>50</v>
      </c>
      <c r="C1561" s="855" t="s">
        <v>246</v>
      </c>
      <c r="D1561" s="855" t="s">
        <v>776</v>
      </c>
      <c r="F1561" s="855" t="s">
        <v>339</v>
      </c>
      <c r="H1561" s="943"/>
      <c r="I1561" s="934"/>
    </row>
    <row r="1562" spans="1:9">
      <c r="A1562" s="943">
        <v>41456</v>
      </c>
      <c r="B1562" s="934">
        <v>180</v>
      </c>
      <c r="C1562" s="855" t="s">
        <v>246</v>
      </c>
      <c r="D1562" s="855" t="s">
        <v>287</v>
      </c>
      <c r="F1562" s="855" t="s">
        <v>339</v>
      </c>
      <c r="H1562" s="943"/>
      <c r="I1562" s="934"/>
    </row>
    <row r="1563" spans="1:9">
      <c r="A1563" s="943">
        <v>41456</v>
      </c>
      <c r="B1563" s="934">
        <v>261</v>
      </c>
      <c r="C1563" s="855" t="s">
        <v>246</v>
      </c>
      <c r="D1563" s="855" t="s">
        <v>344</v>
      </c>
      <c r="F1563" s="855" t="s">
        <v>339</v>
      </c>
      <c r="H1563" s="943"/>
      <c r="I1563" s="934"/>
    </row>
    <row r="1564" spans="1:9">
      <c r="A1564" s="943">
        <v>41456</v>
      </c>
      <c r="B1564" s="934">
        <v>10</v>
      </c>
      <c r="C1564" s="855" t="s">
        <v>246</v>
      </c>
      <c r="D1564" s="855" t="s">
        <v>388</v>
      </c>
      <c r="F1564" s="855" t="s">
        <v>339</v>
      </c>
      <c r="H1564" s="943"/>
      <c r="I1564" s="934"/>
    </row>
    <row r="1565" spans="1:9">
      <c r="A1565" s="943">
        <v>41456</v>
      </c>
      <c r="B1565" s="934">
        <v>10</v>
      </c>
      <c r="C1565" s="855" t="s">
        <v>246</v>
      </c>
      <c r="D1565" s="855" t="s">
        <v>955</v>
      </c>
      <c r="F1565" s="855">
        <v>0</v>
      </c>
      <c r="H1565" s="943"/>
      <c r="I1565" s="934"/>
    </row>
    <row r="1566" spans="1:9">
      <c r="A1566" s="943">
        <v>41456</v>
      </c>
      <c r="B1566" s="934">
        <v>25</v>
      </c>
      <c r="C1566" s="855" t="s">
        <v>246</v>
      </c>
      <c r="D1566" s="855" t="s">
        <v>1159</v>
      </c>
      <c r="F1566" s="855" t="s">
        <v>339</v>
      </c>
      <c r="H1566" s="943"/>
      <c r="I1566" s="934"/>
    </row>
    <row r="1567" spans="1:9">
      <c r="A1567" s="943">
        <v>41456</v>
      </c>
      <c r="B1567" s="934">
        <v>12.5</v>
      </c>
      <c r="C1567" s="855" t="s">
        <v>246</v>
      </c>
      <c r="D1567" s="855" t="s">
        <v>913</v>
      </c>
      <c r="F1567" s="855" t="s">
        <v>339</v>
      </c>
      <c r="H1567" s="943"/>
      <c r="I1567" s="934"/>
    </row>
    <row r="1568" spans="1:9">
      <c r="A1568" s="943">
        <v>41456</v>
      </c>
      <c r="B1568" s="934">
        <v>20</v>
      </c>
      <c r="C1568" s="855" t="s">
        <v>246</v>
      </c>
      <c r="D1568" s="855" t="s">
        <v>952</v>
      </c>
      <c r="F1568" s="855" t="s">
        <v>339</v>
      </c>
      <c r="H1568" s="943"/>
      <c r="I1568" s="934"/>
    </row>
    <row r="1569" spans="1:9">
      <c r="A1569" s="943">
        <v>41456</v>
      </c>
      <c r="B1569" s="934">
        <v>75</v>
      </c>
      <c r="C1569" s="855" t="s">
        <v>246</v>
      </c>
      <c r="D1569" s="855" t="s">
        <v>1003</v>
      </c>
      <c r="F1569" s="855">
        <v>0</v>
      </c>
      <c r="H1569" s="943"/>
      <c r="I1569" s="934"/>
    </row>
    <row r="1570" spans="1:9">
      <c r="A1570" s="943">
        <v>41456</v>
      </c>
      <c r="B1570" s="934">
        <v>10</v>
      </c>
      <c r="C1570" s="855" t="s">
        <v>246</v>
      </c>
      <c r="D1570" s="855" t="s">
        <v>1063</v>
      </c>
      <c r="F1570" s="855">
        <v>0</v>
      </c>
      <c r="H1570" s="943"/>
      <c r="I1570" s="934"/>
    </row>
    <row r="1571" spans="1:9">
      <c r="A1571" s="943">
        <v>41456</v>
      </c>
      <c r="B1571" s="934">
        <v>25</v>
      </c>
      <c r="C1571" s="855" t="s">
        <v>246</v>
      </c>
      <c r="D1571" s="855" t="s">
        <v>402</v>
      </c>
      <c r="F1571" s="855">
        <v>0</v>
      </c>
      <c r="H1571" s="943"/>
      <c r="I1571" s="934"/>
    </row>
    <row r="1572" spans="1:9">
      <c r="A1572" s="943">
        <v>41456</v>
      </c>
      <c r="B1572" s="934">
        <v>15</v>
      </c>
      <c r="C1572" s="855" t="s">
        <v>246</v>
      </c>
      <c r="D1572" s="855" t="s">
        <v>1190</v>
      </c>
      <c r="F1572" s="855">
        <v>0</v>
      </c>
      <c r="H1572" s="943"/>
      <c r="I1572" s="934"/>
    </row>
    <row r="1573" spans="1:9">
      <c r="A1573" s="943">
        <v>41456</v>
      </c>
      <c r="B1573" s="934">
        <v>10</v>
      </c>
      <c r="C1573" s="855" t="s">
        <v>246</v>
      </c>
      <c r="D1573" s="855" t="s">
        <v>772</v>
      </c>
      <c r="F1573" s="855" t="s">
        <v>339</v>
      </c>
      <c r="H1573" s="943"/>
      <c r="I1573" s="934"/>
    </row>
    <row r="1574" spans="1:9">
      <c r="A1574" s="943">
        <v>41456</v>
      </c>
      <c r="B1574" s="934">
        <v>10</v>
      </c>
      <c r="C1574" s="855" t="s">
        <v>246</v>
      </c>
      <c r="D1574" s="855" t="s">
        <v>1195</v>
      </c>
      <c r="F1574" s="855">
        <v>0</v>
      </c>
      <c r="H1574" s="943"/>
      <c r="I1574" s="934"/>
    </row>
    <row r="1575" spans="1:9">
      <c r="A1575" s="943">
        <v>41456</v>
      </c>
      <c r="B1575" s="934">
        <v>20</v>
      </c>
      <c r="C1575" s="855" t="s">
        <v>246</v>
      </c>
      <c r="D1575" s="855" t="s">
        <v>787</v>
      </c>
      <c r="F1575" s="855" t="s">
        <v>339</v>
      </c>
      <c r="H1575" s="943"/>
      <c r="I1575" s="934"/>
    </row>
    <row r="1576" spans="1:9">
      <c r="A1576" s="943">
        <v>41456</v>
      </c>
      <c r="B1576" s="934">
        <v>10</v>
      </c>
      <c r="C1576" s="855" t="s">
        <v>246</v>
      </c>
      <c r="D1576" s="855" t="s">
        <v>996</v>
      </c>
      <c r="F1576" s="855">
        <v>0</v>
      </c>
      <c r="H1576" s="943"/>
      <c r="I1576" s="934"/>
    </row>
    <row r="1577" spans="1:9">
      <c r="A1577" s="943">
        <v>41456</v>
      </c>
      <c r="B1577" s="934">
        <v>15</v>
      </c>
      <c r="C1577" s="855" t="s">
        <v>246</v>
      </c>
      <c r="D1577" s="855" t="s">
        <v>912</v>
      </c>
      <c r="F1577" s="855">
        <v>0</v>
      </c>
      <c r="H1577" s="943"/>
      <c r="I1577" s="934"/>
    </row>
    <row r="1578" spans="1:9">
      <c r="A1578" s="943">
        <v>41456</v>
      </c>
      <c r="B1578" s="934">
        <v>10</v>
      </c>
      <c r="C1578" s="855" t="s">
        <v>246</v>
      </c>
      <c r="D1578" s="855" t="s">
        <v>993</v>
      </c>
      <c r="F1578" s="855" t="s">
        <v>339</v>
      </c>
      <c r="H1578" s="943"/>
      <c r="I1578" s="934"/>
    </row>
    <row r="1579" spans="1:9">
      <c r="A1579" s="943">
        <v>41456</v>
      </c>
      <c r="B1579" s="934">
        <v>30</v>
      </c>
      <c r="C1579" s="855" t="s">
        <v>246</v>
      </c>
      <c r="D1579" s="855" t="s">
        <v>1123</v>
      </c>
      <c r="F1579" s="855">
        <v>0</v>
      </c>
      <c r="H1579" s="943"/>
      <c r="I1579" s="934"/>
    </row>
    <row r="1580" spans="1:9">
      <c r="A1580" s="943">
        <v>41456</v>
      </c>
      <c r="B1580" s="934">
        <v>15</v>
      </c>
      <c r="C1580" s="855" t="s">
        <v>246</v>
      </c>
      <c r="D1580" s="855" t="s">
        <v>753</v>
      </c>
      <c r="F1580" s="855" t="s">
        <v>339</v>
      </c>
      <c r="H1580" s="943"/>
      <c r="I1580" s="934"/>
    </row>
    <row r="1581" spans="1:9">
      <c r="A1581" s="943">
        <v>41456</v>
      </c>
      <c r="B1581" s="934">
        <v>15</v>
      </c>
      <c r="C1581" s="855" t="s">
        <v>246</v>
      </c>
      <c r="D1581" s="855" t="s">
        <v>954</v>
      </c>
      <c r="F1581" s="855">
        <v>0</v>
      </c>
      <c r="H1581" s="943"/>
      <c r="I1581" s="934"/>
    </row>
    <row r="1582" spans="1:9">
      <c r="A1582" s="943">
        <v>41456</v>
      </c>
      <c r="B1582" s="934">
        <v>25</v>
      </c>
      <c r="C1582" s="855" t="s">
        <v>246</v>
      </c>
      <c r="D1582" s="855" t="s">
        <v>995</v>
      </c>
      <c r="F1582" s="855" t="s">
        <v>339</v>
      </c>
      <c r="H1582" s="943"/>
      <c r="I1582" s="934"/>
    </row>
    <row r="1583" spans="1:9">
      <c r="A1583" s="943">
        <v>41456</v>
      </c>
      <c r="B1583" s="934">
        <v>10</v>
      </c>
      <c r="C1583" s="855" t="s">
        <v>246</v>
      </c>
      <c r="D1583" s="855" t="s">
        <v>1005</v>
      </c>
      <c r="F1583" s="855" t="s">
        <v>339</v>
      </c>
      <c r="H1583" s="943"/>
      <c r="I1583" s="934"/>
    </row>
    <row r="1584" spans="1:9">
      <c r="A1584" s="943">
        <v>41456</v>
      </c>
      <c r="B1584" s="934">
        <v>20</v>
      </c>
      <c r="C1584" s="855" t="s">
        <v>246</v>
      </c>
      <c r="D1584" s="855" t="s">
        <v>1028</v>
      </c>
      <c r="F1584" s="855" t="s">
        <v>339</v>
      </c>
      <c r="H1584" s="943"/>
      <c r="I1584" s="934"/>
    </row>
    <row r="1585" spans="1:9">
      <c r="A1585" s="943">
        <v>41456</v>
      </c>
      <c r="B1585" s="934">
        <v>10</v>
      </c>
      <c r="C1585" s="855" t="s">
        <v>246</v>
      </c>
      <c r="D1585" s="855" t="s">
        <v>369</v>
      </c>
      <c r="F1585" s="855">
        <v>0</v>
      </c>
      <c r="H1585" s="943"/>
      <c r="I1585" s="934"/>
    </row>
    <row r="1586" spans="1:9">
      <c r="A1586" s="943">
        <v>41456</v>
      </c>
      <c r="B1586" s="934">
        <v>10</v>
      </c>
      <c r="C1586" s="855" t="s">
        <v>246</v>
      </c>
      <c r="D1586" s="855" t="s">
        <v>367</v>
      </c>
      <c r="F1586" s="855" t="s">
        <v>339</v>
      </c>
      <c r="H1586" s="943"/>
      <c r="I1586" s="934"/>
    </row>
    <row r="1587" spans="1:9">
      <c r="A1587" s="943">
        <v>41456</v>
      </c>
      <c r="B1587" s="934">
        <v>66</v>
      </c>
      <c r="C1587" s="855" t="s">
        <v>246</v>
      </c>
      <c r="D1587" s="855" t="s">
        <v>1069</v>
      </c>
      <c r="F1587" s="855">
        <v>0</v>
      </c>
      <c r="H1587" s="943"/>
      <c r="I1587" s="934"/>
    </row>
    <row r="1588" spans="1:9">
      <c r="A1588" s="943">
        <v>41456</v>
      </c>
      <c r="B1588" s="934">
        <v>10</v>
      </c>
      <c r="C1588" s="855" t="s">
        <v>246</v>
      </c>
      <c r="D1588" s="855" t="s">
        <v>371</v>
      </c>
      <c r="F1588" s="855" t="s">
        <v>339</v>
      </c>
    </row>
    <row r="1589" spans="1:9">
      <c r="A1589" s="943">
        <v>41456</v>
      </c>
      <c r="B1589" s="934">
        <v>200</v>
      </c>
      <c r="C1589" s="855" t="s">
        <v>246</v>
      </c>
      <c r="D1589" s="855" t="s">
        <v>911</v>
      </c>
      <c r="F1589" s="855">
        <v>0</v>
      </c>
    </row>
    <row r="1590" spans="1:9">
      <c r="A1590" s="943">
        <v>41456</v>
      </c>
      <c r="B1590" s="934">
        <v>10</v>
      </c>
      <c r="C1590" s="855" t="s">
        <v>246</v>
      </c>
      <c r="D1590" s="855" t="s">
        <v>951</v>
      </c>
      <c r="F1590" s="855" t="s">
        <v>339</v>
      </c>
    </row>
    <row r="1591" spans="1:9">
      <c r="A1591" s="943">
        <v>41456</v>
      </c>
      <c r="B1591" s="934">
        <v>30</v>
      </c>
      <c r="C1591" s="855" t="s">
        <v>246</v>
      </c>
      <c r="D1591" s="855" t="s">
        <v>751</v>
      </c>
      <c r="F1591" s="855" t="s">
        <v>339</v>
      </c>
    </row>
    <row r="1592" spans="1:9">
      <c r="A1592" s="943">
        <v>41456</v>
      </c>
      <c r="B1592" s="934">
        <v>7</v>
      </c>
      <c r="C1592" s="855" t="s">
        <v>246</v>
      </c>
      <c r="D1592" s="855" t="s">
        <v>1196</v>
      </c>
      <c r="F1592" s="855" t="s">
        <v>339</v>
      </c>
    </row>
    <row r="1593" spans="1:9">
      <c r="A1593" s="943">
        <v>41456</v>
      </c>
      <c r="B1593" s="934">
        <v>50</v>
      </c>
      <c r="C1593" s="855" t="s">
        <v>246</v>
      </c>
      <c r="D1593" s="855" t="s">
        <v>754</v>
      </c>
      <c r="F1593" s="855" t="s">
        <v>339</v>
      </c>
    </row>
    <row r="1594" spans="1:9">
      <c r="A1594" s="943">
        <v>41457</v>
      </c>
      <c r="B1594" s="934">
        <v>3</v>
      </c>
      <c r="C1594" s="855" t="s">
        <v>246</v>
      </c>
      <c r="D1594" s="855" t="s">
        <v>426</v>
      </c>
      <c r="F1594" s="855">
        <v>0</v>
      </c>
    </row>
    <row r="1595" spans="1:9">
      <c r="A1595" s="943">
        <v>41457</v>
      </c>
      <c r="B1595" s="934">
        <v>20</v>
      </c>
      <c r="C1595" s="855" t="s">
        <v>246</v>
      </c>
      <c r="D1595" s="855" t="s">
        <v>254</v>
      </c>
      <c r="F1595" s="855" t="s">
        <v>339</v>
      </c>
    </row>
    <row r="1596" spans="1:9">
      <c r="A1596" s="943">
        <v>41457</v>
      </c>
      <c r="B1596" s="934">
        <v>20</v>
      </c>
      <c r="C1596" s="855" t="s">
        <v>246</v>
      </c>
      <c r="D1596" s="855" t="s">
        <v>999</v>
      </c>
      <c r="F1596" s="855" t="s">
        <v>339</v>
      </c>
    </row>
    <row r="1597" spans="1:9">
      <c r="A1597" s="943">
        <v>41457</v>
      </c>
      <c r="B1597" s="934">
        <v>10</v>
      </c>
      <c r="C1597" s="855" t="s">
        <v>246</v>
      </c>
      <c r="D1597" s="855" t="s">
        <v>781</v>
      </c>
      <c r="F1597" s="855" t="s">
        <v>339</v>
      </c>
    </row>
    <row r="1598" spans="1:9">
      <c r="A1598" s="943">
        <v>41457</v>
      </c>
      <c r="B1598" s="934">
        <v>75</v>
      </c>
      <c r="C1598" s="855" t="s">
        <v>246</v>
      </c>
      <c r="D1598" s="855" t="s">
        <v>308</v>
      </c>
      <c r="F1598" s="855" t="s">
        <v>339</v>
      </c>
    </row>
    <row r="1599" spans="1:9">
      <c r="A1599" s="943">
        <v>41457</v>
      </c>
      <c r="B1599" s="934">
        <v>20</v>
      </c>
      <c r="C1599" s="855" t="s">
        <v>246</v>
      </c>
      <c r="D1599" s="855" t="s">
        <v>389</v>
      </c>
      <c r="F1599" s="855">
        <v>0</v>
      </c>
    </row>
    <row r="1600" spans="1:9">
      <c r="A1600" s="943">
        <v>41457</v>
      </c>
      <c r="B1600" s="934">
        <v>10</v>
      </c>
      <c r="C1600" s="855" t="s">
        <v>246</v>
      </c>
      <c r="D1600" s="855" t="s">
        <v>317</v>
      </c>
      <c r="F1600" s="855" t="s">
        <v>339</v>
      </c>
    </row>
    <row r="1601" spans="1:6">
      <c r="A1601" s="943">
        <v>41458</v>
      </c>
      <c r="B1601" s="934">
        <v>5</v>
      </c>
      <c r="C1601" s="855" t="s">
        <v>246</v>
      </c>
      <c r="D1601" s="855" t="s">
        <v>1187</v>
      </c>
      <c r="F1601" s="855" t="s">
        <v>339</v>
      </c>
    </row>
    <row r="1602" spans="1:6">
      <c r="A1602" s="943">
        <v>41458</v>
      </c>
      <c r="B1602" s="934">
        <v>50</v>
      </c>
      <c r="C1602" s="855" t="s">
        <v>246</v>
      </c>
      <c r="D1602" s="855" t="s">
        <v>1105</v>
      </c>
      <c r="F1602" s="855">
        <v>0</v>
      </c>
    </row>
    <row r="1603" spans="1:6">
      <c r="A1603" s="943">
        <v>41458</v>
      </c>
      <c r="B1603" s="934">
        <v>300</v>
      </c>
      <c r="C1603" s="855" t="s">
        <v>246</v>
      </c>
      <c r="D1603" s="855" t="s">
        <v>778</v>
      </c>
      <c r="F1603" s="855" t="s">
        <v>339</v>
      </c>
    </row>
    <row r="1604" spans="1:6">
      <c r="A1604" s="943">
        <v>41459</v>
      </c>
      <c r="B1604" s="934">
        <v>15</v>
      </c>
      <c r="C1604" s="855" t="s">
        <v>1087</v>
      </c>
      <c r="D1604" s="855" t="s">
        <v>1088</v>
      </c>
      <c r="F1604" s="855">
        <v>0</v>
      </c>
    </row>
    <row r="1605" spans="1:6">
      <c r="A1605" s="943">
        <v>41459</v>
      </c>
      <c r="B1605" s="934">
        <v>30</v>
      </c>
      <c r="C1605" s="855" t="s">
        <v>1087</v>
      </c>
      <c r="D1605" s="855" t="s">
        <v>1088</v>
      </c>
      <c r="F1605" s="855">
        <v>0</v>
      </c>
    </row>
    <row r="1606" spans="1:6">
      <c r="A1606" s="943">
        <v>41459</v>
      </c>
      <c r="B1606" s="934">
        <v>50</v>
      </c>
      <c r="C1606" s="855" t="s">
        <v>1087</v>
      </c>
      <c r="D1606" s="855" t="s">
        <v>1089</v>
      </c>
      <c r="F1606" s="855">
        <v>0</v>
      </c>
    </row>
    <row r="1607" spans="1:6">
      <c r="A1607" s="943">
        <v>41459</v>
      </c>
      <c r="B1607" s="934">
        <v>30</v>
      </c>
      <c r="C1607" s="855">
        <v>103463</v>
      </c>
      <c r="D1607" s="855" t="s">
        <v>971</v>
      </c>
      <c r="F1607" s="855">
        <v>0</v>
      </c>
    </row>
    <row r="1608" spans="1:6">
      <c r="A1608" s="943">
        <v>41459</v>
      </c>
      <c r="B1608" s="934">
        <v>225</v>
      </c>
      <c r="C1608" s="855">
        <v>103464</v>
      </c>
      <c r="D1608" s="855" t="s">
        <v>1197</v>
      </c>
      <c r="F1608" s="855">
        <v>0</v>
      </c>
    </row>
    <row r="1609" spans="1:6">
      <c r="A1609" s="943">
        <v>41459</v>
      </c>
      <c r="B1609" s="934">
        <v>170</v>
      </c>
      <c r="C1609" s="855" t="s">
        <v>246</v>
      </c>
      <c r="D1609" s="855" t="s">
        <v>788</v>
      </c>
      <c r="F1609" s="855" t="s">
        <v>339</v>
      </c>
    </row>
    <row r="1610" spans="1:6">
      <c r="A1610" s="943">
        <v>41459</v>
      </c>
      <c r="B1610" s="934">
        <v>592.4</v>
      </c>
      <c r="C1610" s="855" t="s">
        <v>246</v>
      </c>
      <c r="D1610" s="855" t="s">
        <v>1198</v>
      </c>
      <c r="F1610" s="855">
        <v>0</v>
      </c>
    </row>
    <row r="1611" spans="1:6">
      <c r="A1611" s="943">
        <v>41460</v>
      </c>
      <c r="B1611" s="934">
        <v>500</v>
      </c>
      <c r="C1611" s="855" t="s">
        <v>1087</v>
      </c>
      <c r="D1611" s="855" t="s">
        <v>1199</v>
      </c>
      <c r="F1611" s="855">
        <v>0</v>
      </c>
    </row>
    <row r="1612" spans="1:6">
      <c r="A1612" s="943">
        <v>41460</v>
      </c>
      <c r="B1612" s="934">
        <v>15</v>
      </c>
      <c r="C1612" s="855" t="s">
        <v>246</v>
      </c>
      <c r="D1612" s="855" t="s">
        <v>306</v>
      </c>
      <c r="F1612" s="855" t="s">
        <v>339</v>
      </c>
    </row>
    <row r="1613" spans="1:6">
      <c r="A1613" s="943">
        <v>41460</v>
      </c>
      <c r="B1613" s="934">
        <v>100</v>
      </c>
      <c r="C1613" s="855" t="s">
        <v>246</v>
      </c>
      <c r="D1613" s="855" t="s">
        <v>1000</v>
      </c>
      <c r="F1613" s="855">
        <v>0</v>
      </c>
    </row>
    <row r="1614" spans="1:6">
      <c r="A1614" s="943">
        <v>41460</v>
      </c>
      <c r="B1614" s="934">
        <v>5</v>
      </c>
      <c r="C1614" s="855" t="s">
        <v>246</v>
      </c>
      <c r="D1614" s="855" t="s">
        <v>318</v>
      </c>
      <c r="F1614" s="855" t="s">
        <v>339</v>
      </c>
    </row>
    <row r="1615" spans="1:6">
      <c r="A1615" s="943">
        <v>41460</v>
      </c>
      <c r="B1615" s="934">
        <v>6</v>
      </c>
      <c r="C1615" s="855" t="s">
        <v>246</v>
      </c>
      <c r="D1615" s="855" t="s">
        <v>310</v>
      </c>
      <c r="F1615" s="855" t="s">
        <v>339</v>
      </c>
    </row>
    <row r="1616" spans="1:6">
      <c r="A1616" s="943">
        <v>41463</v>
      </c>
      <c r="B1616" s="934">
        <v>40</v>
      </c>
      <c r="C1616" s="855" t="s">
        <v>246</v>
      </c>
      <c r="D1616" s="855" t="s">
        <v>1030</v>
      </c>
      <c r="F1616" s="855" t="s">
        <v>339</v>
      </c>
    </row>
    <row r="1617" spans="1:6">
      <c r="A1617" s="943">
        <v>41463</v>
      </c>
      <c r="B1617" s="934">
        <v>110</v>
      </c>
      <c r="C1617" s="855" t="s">
        <v>246</v>
      </c>
      <c r="D1617" s="855" t="s">
        <v>967</v>
      </c>
      <c r="F1617" s="855" t="s">
        <v>339</v>
      </c>
    </row>
    <row r="1618" spans="1:6">
      <c r="A1618" s="943">
        <v>41463</v>
      </c>
      <c r="B1618" s="934">
        <v>10</v>
      </c>
      <c r="C1618" s="855" t="s">
        <v>246</v>
      </c>
      <c r="D1618" s="855" t="s">
        <v>956</v>
      </c>
      <c r="F1618" s="855" t="s">
        <v>339</v>
      </c>
    </row>
    <row r="1619" spans="1:6">
      <c r="A1619" s="943">
        <v>41463</v>
      </c>
      <c r="B1619" s="934">
        <v>89.85</v>
      </c>
      <c r="C1619" s="855" t="s">
        <v>246</v>
      </c>
      <c r="D1619" s="855" t="s">
        <v>1200</v>
      </c>
      <c r="F1619" s="855">
        <v>0</v>
      </c>
    </row>
    <row r="1620" spans="1:6">
      <c r="A1620" s="943">
        <v>41464</v>
      </c>
      <c r="B1620" s="934">
        <v>24.8</v>
      </c>
      <c r="C1620" s="855" t="s">
        <v>246</v>
      </c>
      <c r="D1620" s="855" t="s">
        <v>429</v>
      </c>
      <c r="F1620" s="855">
        <v>0</v>
      </c>
    </row>
    <row r="1621" spans="1:6">
      <c r="A1621" s="943">
        <v>41464</v>
      </c>
      <c r="B1621" s="934">
        <v>5360.3</v>
      </c>
      <c r="C1621" s="855" t="s">
        <v>246</v>
      </c>
      <c r="D1621" s="855" t="s">
        <v>1201</v>
      </c>
      <c r="F1621" s="855">
        <v>0</v>
      </c>
    </row>
    <row r="1622" spans="1:6">
      <c r="A1622" s="943">
        <v>41465</v>
      </c>
      <c r="B1622" s="934">
        <v>40</v>
      </c>
      <c r="C1622" s="855" t="s">
        <v>1087</v>
      </c>
      <c r="D1622" s="855" t="s">
        <v>1088</v>
      </c>
      <c r="F1622" s="855">
        <v>0</v>
      </c>
    </row>
    <row r="1623" spans="1:6">
      <c r="A1623" s="943">
        <v>41465</v>
      </c>
      <c r="B1623" s="934">
        <v>15</v>
      </c>
      <c r="C1623" s="855" t="s">
        <v>1087</v>
      </c>
      <c r="D1623" s="855" t="s">
        <v>1096</v>
      </c>
      <c r="F1623" s="855">
        <v>0</v>
      </c>
    </row>
    <row r="1624" spans="1:6">
      <c r="A1624" s="943">
        <v>41465</v>
      </c>
      <c r="B1624" s="934">
        <v>230</v>
      </c>
      <c r="C1624" s="855" t="s">
        <v>246</v>
      </c>
      <c r="D1624" s="855" t="s">
        <v>920</v>
      </c>
      <c r="F1624" s="855" t="s">
        <v>339</v>
      </c>
    </row>
    <row r="1625" spans="1:6">
      <c r="A1625" s="943">
        <v>41465</v>
      </c>
      <c r="B1625" s="934">
        <v>30</v>
      </c>
      <c r="C1625" s="855">
        <v>103465</v>
      </c>
      <c r="D1625" s="855" t="s">
        <v>971</v>
      </c>
      <c r="F1625" s="855">
        <v>0</v>
      </c>
    </row>
    <row r="1626" spans="1:6">
      <c r="A1626" s="943">
        <v>41465</v>
      </c>
      <c r="B1626" s="934">
        <v>55.8</v>
      </c>
      <c r="C1626" s="855">
        <v>103466</v>
      </c>
      <c r="D1626" s="855" t="s">
        <v>1202</v>
      </c>
      <c r="F1626" s="855">
        <v>0</v>
      </c>
    </row>
    <row r="1627" spans="1:6">
      <c r="A1627" s="943">
        <v>41465</v>
      </c>
      <c r="B1627" s="934">
        <v>200</v>
      </c>
      <c r="C1627" s="855" t="s">
        <v>246</v>
      </c>
      <c r="D1627" s="855" t="s">
        <v>1091</v>
      </c>
      <c r="F1627" s="855" t="s">
        <v>339</v>
      </c>
    </row>
    <row r="1628" spans="1:6">
      <c r="A1628" s="943">
        <v>41465</v>
      </c>
      <c r="B1628" s="934">
        <v>150</v>
      </c>
      <c r="C1628" s="855" t="s">
        <v>246</v>
      </c>
      <c r="D1628" s="855" t="s">
        <v>357</v>
      </c>
      <c r="F1628" s="855" t="s">
        <v>339</v>
      </c>
    </row>
    <row r="1629" spans="1:6">
      <c r="A1629" s="943">
        <v>41467</v>
      </c>
      <c r="B1629" s="934">
        <v>197160</v>
      </c>
      <c r="C1629" s="855" t="s">
        <v>246</v>
      </c>
      <c r="D1629" s="855" t="s">
        <v>1203</v>
      </c>
      <c r="F1629" s="855">
        <v>0</v>
      </c>
    </row>
    <row r="1630" spans="1:6">
      <c r="A1630" s="943">
        <v>41470</v>
      </c>
      <c r="B1630" s="934">
        <v>100</v>
      </c>
      <c r="C1630" s="855" t="s">
        <v>246</v>
      </c>
      <c r="D1630" s="855" t="s">
        <v>358</v>
      </c>
      <c r="F1630" s="855" t="s">
        <v>339</v>
      </c>
    </row>
    <row r="1631" spans="1:6">
      <c r="A1631" s="943">
        <v>41470</v>
      </c>
      <c r="B1631" s="934">
        <v>5</v>
      </c>
      <c r="C1631" s="855" t="s">
        <v>246</v>
      </c>
      <c r="D1631" s="855" t="s">
        <v>968</v>
      </c>
      <c r="F1631" s="855" t="s">
        <v>339</v>
      </c>
    </row>
    <row r="1632" spans="1:6">
      <c r="A1632" s="943">
        <v>41470</v>
      </c>
      <c r="B1632" s="934">
        <v>100</v>
      </c>
      <c r="C1632" s="855" t="s">
        <v>246</v>
      </c>
      <c r="D1632" s="855" t="s">
        <v>292</v>
      </c>
      <c r="F1632" s="855" t="s">
        <v>339</v>
      </c>
    </row>
    <row r="1633" spans="1:6">
      <c r="A1633" s="943">
        <v>41470</v>
      </c>
      <c r="B1633" s="934">
        <v>135</v>
      </c>
      <c r="C1633" s="855" t="s">
        <v>246</v>
      </c>
      <c r="D1633" s="855" t="s">
        <v>769</v>
      </c>
      <c r="F1633" s="855">
        <v>0</v>
      </c>
    </row>
    <row r="1634" spans="1:6">
      <c r="A1634" s="943">
        <v>41470</v>
      </c>
      <c r="B1634" s="934">
        <v>100</v>
      </c>
      <c r="C1634" s="855" t="s">
        <v>246</v>
      </c>
      <c r="D1634" s="855" t="s">
        <v>259</v>
      </c>
      <c r="F1634" s="855" t="s">
        <v>339</v>
      </c>
    </row>
    <row r="1635" spans="1:6">
      <c r="A1635" s="943">
        <v>41470</v>
      </c>
      <c r="B1635" s="934">
        <v>7</v>
      </c>
      <c r="C1635" s="855" t="s">
        <v>246</v>
      </c>
      <c r="D1635" s="855" t="s">
        <v>1032</v>
      </c>
      <c r="F1635" s="855" t="s">
        <v>339</v>
      </c>
    </row>
    <row r="1636" spans="1:6">
      <c r="A1636" s="943">
        <v>41470</v>
      </c>
      <c r="B1636" s="934">
        <v>200</v>
      </c>
      <c r="C1636" s="855" t="s">
        <v>246</v>
      </c>
      <c r="D1636" s="855" t="s">
        <v>450</v>
      </c>
      <c r="F1636" s="855" t="s">
        <v>339</v>
      </c>
    </row>
    <row r="1637" spans="1:6">
      <c r="A1637" s="943">
        <v>41470</v>
      </c>
      <c r="B1637" s="934">
        <v>1</v>
      </c>
      <c r="C1637" s="855" t="s">
        <v>246</v>
      </c>
      <c r="D1637" s="855" t="s">
        <v>785</v>
      </c>
      <c r="F1637" s="855" t="s">
        <v>339</v>
      </c>
    </row>
    <row r="1638" spans="1:6">
      <c r="A1638" s="943">
        <v>41470</v>
      </c>
      <c r="B1638" s="934">
        <v>7</v>
      </c>
      <c r="C1638" s="855" t="s">
        <v>246</v>
      </c>
      <c r="D1638" s="855" t="s">
        <v>976</v>
      </c>
      <c r="F1638" s="855">
        <v>0</v>
      </c>
    </row>
    <row r="1639" spans="1:6">
      <c r="A1639" s="943">
        <v>41471</v>
      </c>
      <c r="B1639" s="934">
        <v>20</v>
      </c>
      <c r="C1639" s="855" t="s">
        <v>1087</v>
      </c>
      <c r="D1639" s="855" t="s">
        <v>1092</v>
      </c>
      <c r="F1639" s="855">
        <v>0</v>
      </c>
    </row>
    <row r="1640" spans="1:6">
      <c r="A1640" s="943">
        <v>41471</v>
      </c>
      <c r="B1640" s="934">
        <v>2.27</v>
      </c>
      <c r="C1640" s="855" t="s">
        <v>246</v>
      </c>
      <c r="D1640" s="855" t="s">
        <v>1107</v>
      </c>
      <c r="F1640" s="855">
        <v>0</v>
      </c>
    </row>
    <row r="1641" spans="1:6">
      <c r="A1641" s="943">
        <v>41471</v>
      </c>
      <c r="B1641" s="934">
        <v>1.18</v>
      </c>
      <c r="C1641" s="855" t="s">
        <v>246</v>
      </c>
      <c r="D1641" s="855" t="s">
        <v>1107</v>
      </c>
      <c r="F1641" s="855">
        <v>0</v>
      </c>
    </row>
    <row r="1642" spans="1:6">
      <c r="A1642" s="943">
        <v>41472</v>
      </c>
      <c r="B1642" s="934">
        <v>30</v>
      </c>
      <c r="C1642" s="855" t="s">
        <v>246</v>
      </c>
      <c r="D1642" s="855" t="s">
        <v>1204</v>
      </c>
      <c r="F1642" s="855" t="s">
        <v>339</v>
      </c>
    </row>
    <row r="1643" spans="1:6">
      <c r="A1643" s="943">
        <v>41472</v>
      </c>
      <c r="B1643" s="934">
        <v>80</v>
      </c>
      <c r="C1643" s="855" t="s">
        <v>246</v>
      </c>
      <c r="D1643" s="855" t="s">
        <v>1044</v>
      </c>
      <c r="F1643" s="855">
        <v>0</v>
      </c>
    </row>
    <row r="1644" spans="1:6">
      <c r="A1644" s="943">
        <v>41472</v>
      </c>
      <c r="B1644" s="934">
        <v>140</v>
      </c>
      <c r="C1644" s="855" t="s">
        <v>246</v>
      </c>
      <c r="D1644" s="855" t="s">
        <v>327</v>
      </c>
      <c r="F1644" s="855" t="s">
        <v>339</v>
      </c>
    </row>
    <row r="1645" spans="1:6">
      <c r="A1645" s="943">
        <v>41473</v>
      </c>
      <c r="B1645" s="934">
        <v>264.76</v>
      </c>
      <c r="C1645" s="855" t="s">
        <v>246</v>
      </c>
      <c r="D1645" s="855" t="s">
        <v>1205</v>
      </c>
      <c r="F1645" s="855">
        <v>0</v>
      </c>
    </row>
    <row r="1646" spans="1:6">
      <c r="A1646" s="943">
        <v>41474</v>
      </c>
      <c r="B1646" s="934">
        <v>400</v>
      </c>
      <c r="C1646" s="855" t="s">
        <v>1087</v>
      </c>
      <c r="D1646" s="855" t="s">
        <v>1133</v>
      </c>
      <c r="F1646" s="855">
        <v>0</v>
      </c>
    </row>
    <row r="1647" spans="1:6">
      <c r="A1647" s="943">
        <v>41474</v>
      </c>
      <c r="B1647" s="934">
        <v>40</v>
      </c>
      <c r="C1647" s="855" t="s">
        <v>246</v>
      </c>
      <c r="D1647" s="855" t="s">
        <v>400</v>
      </c>
      <c r="F1647" s="855" t="s">
        <v>339</v>
      </c>
    </row>
    <row r="1648" spans="1:6">
      <c r="A1648" s="943">
        <v>41477</v>
      </c>
      <c r="B1648" s="934">
        <v>12</v>
      </c>
      <c r="C1648" s="855" t="s">
        <v>246</v>
      </c>
      <c r="D1648" s="855" t="s">
        <v>294</v>
      </c>
      <c r="F1648" s="855" t="s">
        <v>339</v>
      </c>
    </row>
    <row r="1649" spans="1:6">
      <c r="A1649" s="943">
        <v>41477</v>
      </c>
      <c r="B1649" s="934">
        <v>40</v>
      </c>
      <c r="C1649" s="855" t="s">
        <v>246</v>
      </c>
      <c r="D1649" s="855" t="s">
        <v>261</v>
      </c>
      <c r="F1649" s="855" t="s">
        <v>339</v>
      </c>
    </row>
    <row r="1650" spans="1:6">
      <c r="A1650" s="943">
        <v>41477</v>
      </c>
      <c r="B1650" s="934">
        <v>258</v>
      </c>
      <c r="C1650" s="855" t="s">
        <v>246</v>
      </c>
      <c r="D1650" s="855" t="s">
        <v>355</v>
      </c>
      <c r="F1650" s="855" t="s">
        <v>339</v>
      </c>
    </row>
    <row r="1651" spans="1:6">
      <c r="A1651" s="943">
        <v>41477</v>
      </c>
      <c r="B1651" s="934">
        <v>98.9</v>
      </c>
      <c r="C1651" s="855" t="s">
        <v>246</v>
      </c>
      <c r="D1651" s="855" t="s">
        <v>1115</v>
      </c>
      <c r="F1651" s="855">
        <v>0</v>
      </c>
    </row>
    <row r="1652" spans="1:6">
      <c r="A1652" s="943">
        <v>41477</v>
      </c>
      <c r="B1652" s="934">
        <v>177</v>
      </c>
      <c r="C1652" s="855" t="s">
        <v>246</v>
      </c>
      <c r="D1652" s="855" t="s">
        <v>355</v>
      </c>
      <c r="F1652" s="855" t="s">
        <v>339</v>
      </c>
    </row>
    <row r="1653" spans="1:6">
      <c r="A1653" s="943">
        <v>41477</v>
      </c>
      <c r="B1653" s="934">
        <v>10</v>
      </c>
      <c r="C1653" s="855" t="s">
        <v>246</v>
      </c>
      <c r="D1653" s="855" t="s">
        <v>436</v>
      </c>
      <c r="F1653" s="855">
        <v>0</v>
      </c>
    </row>
    <row r="1654" spans="1:6">
      <c r="A1654" s="943">
        <v>41477</v>
      </c>
      <c r="B1654" s="934">
        <v>5</v>
      </c>
      <c r="C1654" s="855" t="s">
        <v>246</v>
      </c>
      <c r="D1654" s="855" t="s">
        <v>773</v>
      </c>
      <c r="F1654" s="855">
        <v>0</v>
      </c>
    </row>
    <row r="1655" spans="1:6">
      <c r="A1655" s="943">
        <v>41477</v>
      </c>
      <c r="B1655" s="934">
        <v>141.33000000000001</v>
      </c>
      <c r="C1655" s="855" t="s">
        <v>246</v>
      </c>
      <c r="D1655" s="855" t="s">
        <v>1206</v>
      </c>
      <c r="F1655" s="855">
        <v>0</v>
      </c>
    </row>
    <row r="1656" spans="1:6">
      <c r="A1656" s="943">
        <v>41478</v>
      </c>
      <c r="B1656" s="934">
        <v>100</v>
      </c>
      <c r="C1656" s="855" t="s">
        <v>1087</v>
      </c>
      <c r="D1656" s="855" t="s">
        <v>1093</v>
      </c>
      <c r="F1656" s="855">
        <v>0</v>
      </c>
    </row>
    <row r="1657" spans="1:6">
      <c r="A1657" s="943">
        <v>41479</v>
      </c>
      <c r="B1657" s="934">
        <v>15</v>
      </c>
      <c r="C1657" s="855" t="s">
        <v>246</v>
      </c>
      <c r="D1657" s="855" t="s">
        <v>1120</v>
      </c>
      <c r="F1657" s="855">
        <v>0</v>
      </c>
    </row>
    <row r="1658" spans="1:6">
      <c r="A1658" s="943">
        <v>41480</v>
      </c>
      <c r="B1658" s="934">
        <v>3954.96</v>
      </c>
      <c r="C1658" s="855" t="s">
        <v>246</v>
      </c>
      <c r="D1658" s="855" t="s">
        <v>269</v>
      </c>
      <c r="F1658" s="855">
        <v>0</v>
      </c>
    </row>
    <row r="1659" spans="1:6">
      <c r="A1659" s="943">
        <v>41480</v>
      </c>
      <c r="B1659" s="934">
        <v>3</v>
      </c>
      <c r="C1659" s="855" t="s">
        <v>246</v>
      </c>
      <c r="D1659" s="855" t="s">
        <v>363</v>
      </c>
      <c r="F1659" s="855" t="s">
        <v>339</v>
      </c>
    </row>
    <row r="1660" spans="1:6">
      <c r="A1660" s="943">
        <v>41480</v>
      </c>
      <c r="B1660" s="934">
        <v>3</v>
      </c>
      <c r="C1660" s="855" t="s">
        <v>246</v>
      </c>
      <c r="D1660" s="855" t="s">
        <v>363</v>
      </c>
      <c r="F1660" s="855" t="s">
        <v>339</v>
      </c>
    </row>
    <row r="1661" spans="1:6">
      <c r="A1661" s="943">
        <v>41480</v>
      </c>
      <c r="B1661" s="934">
        <v>10</v>
      </c>
      <c r="C1661" s="855" t="s">
        <v>246</v>
      </c>
      <c r="D1661" s="855" t="s">
        <v>302</v>
      </c>
      <c r="F1661" s="855">
        <v>0</v>
      </c>
    </row>
    <row r="1662" spans="1:6">
      <c r="A1662" s="943">
        <v>41481</v>
      </c>
      <c r="B1662" s="934">
        <v>730</v>
      </c>
      <c r="C1662" s="855">
        <v>103627</v>
      </c>
      <c r="D1662" s="855" t="s">
        <v>1095</v>
      </c>
      <c r="F1662" s="855">
        <v>0</v>
      </c>
    </row>
    <row r="1663" spans="1:6">
      <c r="A1663" s="943">
        <v>41481</v>
      </c>
      <c r="B1663" s="934">
        <v>15</v>
      </c>
      <c r="C1663" s="855" t="s">
        <v>246</v>
      </c>
      <c r="D1663" s="855" t="s">
        <v>858</v>
      </c>
      <c r="F1663" s="855" t="s">
        <v>339</v>
      </c>
    </row>
    <row r="1664" spans="1:6">
      <c r="A1664" s="943">
        <v>41481</v>
      </c>
      <c r="B1664" s="934">
        <v>75000</v>
      </c>
      <c r="C1664" s="855" t="s">
        <v>246</v>
      </c>
      <c r="D1664" s="855" t="s">
        <v>1203</v>
      </c>
      <c r="F1664" s="855">
        <v>0</v>
      </c>
    </row>
    <row r="1665" spans="1:8">
      <c r="A1665" s="943">
        <v>41484</v>
      </c>
      <c r="B1665" s="934">
        <v>30</v>
      </c>
      <c r="C1665" s="855">
        <v>103467</v>
      </c>
      <c r="D1665" s="855" t="s">
        <v>971</v>
      </c>
      <c r="F1665" s="855">
        <v>0</v>
      </c>
    </row>
    <row r="1666" spans="1:8">
      <c r="A1666" s="943">
        <v>41484</v>
      </c>
      <c r="B1666" s="934">
        <v>3</v>
      </c>
      <c r="C1666" s="855" t="s">
        <v>246</v>
      </c>
      <c r="D1666" s="855" t="s">
        <v>1004</v>
      </c>
      <c r="F1666" s="855">
        <v>0</v>
      </c>
    </row>
    <row r="1667" spans="1:8">
      <c r="A1667" s="943">
        <v>41484</v>
      </c>
      <c r="B1667" s="934">
        <v>50</v>
      </c>
      <c r="C1667" s="855" t="s">
        <v>246</v>
      </c>
      <c r="D1667" s="855" t="s">
        <v>1017</v>
      </c>
      <c r="F1667" s="855" t="s">
        <v>339</v>
      </c>
    </row>
    <row r="1668" spans="1:8">
      <c r="A1668" s="943">
        <v>41484</v>
      </c>
      <c r="B1668" s="934">
        <v>80</v>
      </c>
      <c r="C1668" s="855" t="s">
        <v>246</v>
      </c>
      <c r="D1668" s="855" t="s">
        <v>330</v>
      </c>
      <c r="F1668" s="855" t="s">
        <v>339</v>
      </c>
    </row>
    <row r="1669" spans="1:8">
      <c r="A1669" s="943">
        <v>41484</v>
      </c>
      <c r="B1669" s="934">
        <v>202.38</v>
      </c>
      <c r="C1669" s="855" t="s">
        <v>246</v>
      </c>
      <c r="D1669" s="855" t="s">
        <v>1207</v>
      </c>
      <c r="F1669" s="855">
        <v>0</v>
      </c>
    </row>
    <row r="1670" spans="1:8">
      <c r="A1670" s="943">
        <v>41485</v>
      </c>
      <c r="B1670" s="934">
        <v>162.29</v>
      </c>
      <c r="C1670" s="855" t="s">
        <v>246</v>
      </c>
      <c r="D1670" s="855" t="s">
        <v>1002</v>
      </c>
      <c r="F1670" s="855">
        <v>0</v>
      </c>
    </row>
    <row r="1671" spans="1:8">
      <c r="A1671" s="943">
        <v>41485</v>
      </c>
      <c r="B1671" s="934">
        <v>180</v>
      </c>
      <c r="C1671" s="855" t="s">
        <v>246</v>
      </c>
      <c r="D1671" s="855" t="s">
        <v>287</v>
      </c>
      <c r="F1671" s="855" t="s">
        <v>339</v>
      </c>
    </row>
    <row r="1672" spans="1:8">
      <c r="A1672" s="970">
        <v>41486</v>
      </c>
      <c r="B1672" s="971">
        <v>864.28</v>
      </c>
      <c r="C1672" s="972" t="s">
        <v>246</v>
      </c>
      <c r="D1672" s="972" t="s">
        <v>1061</v>
      </c>
      <c r="E1672" s="972"/>
      <c r="F1672" s="972">
        <v>0</v>
      </c>
    </row>
    <row r="1673" spans="1:8">
      <c r="A1673" s="970">
        <v>41486</v>
      </c>
      <c r="B1673" s="971">
        <v>74.92</v>
      </c>
      <c r="C1673" s="972" t="s">
        <v>246</v>
      </c>
      <c r="D1673" s="972" t="s">
        <v>1061</v>
      </c>
      <c r="E1673" s="972"/>
      <c r="F1673" s="972">
        <v>0</v>
      </c>
    </row>
    <row r="1674" spans="1:8">
      <c r="A1674" s="943">
        <v>41486</v>
      </c>
      <c r="B1674" s="934">
        <v>25</v>
      </c>
      <c r="C1674" s="855" t="s">
        <v>246</v>
      </c>
      <c r="D1674" s="855" t="s">
        <v>762</v>
      </c>
      <c r="F1674" s="855" t="s">
        <v>339</v>
      </c>
    </row>
    <row r="1676" spans="1:8">
      <c r="A1676" s="965" t="s">
        <v>17</v>
      </c>
      <c r="B1676" s="934" t="s">
        <v>244</v>
      </c>
      <c r="C1676" s="855" t="s">
        <v>244</v>
      </c>
      <c r="D1676" s="855" t="s">
        <v>244</v>
      </c>
      <c r="F1676" s="855" t="s">
        <v>244</v>
      </c>
      <c r="G1676" s="855" t="s">
        <v>244</v>
      </c>
      <c r="H1676" s="855" t="s">
        <v>244</v>
      </c>
    </row>
    <row r="1677" spans="1:8">
      <c r="A1677" s="943">
        <v>41204</v>
      </c>
      <c r="B1677" s="934">
        <v>21250</v>
      </c>
      <c r="C1677" s="855">
        <v>1642</v>
      </c>
      <c r="D1677" s="855">
        <v>10098091</v>
      </c>
      <c r="E1677" s="855" t="s">
        <v>76</v>
      </c>
    </row>
    <row r="1678" spans="1:8">
      <c r="A1678" s="943">
        <v>41234</v>
      </c>
      <c r="B1678" s="934">
        <v>33333.33</v>
      </c>
      <c r="C1678" s="855">
        <v>1645</v>
      </c>
      <c r="D1678" s="855">
        <v>10099001</v>
      </c>
      <c r="E1678" s="855" t="s">
        <v>1128</v>
      </c>
    </row>
    <row r="1679" spans="1:8">
      <c r="A1679" s="943">
        <v>41234</v>
      </c>
      <c r="B1679" s="934">
        <v>68144.990000000005</v>
      </c>
      <c r="C1679" s="855">
        <v>1645</v>
      </c>
      <c r="D1679" s="855">
        <v>10099000</v>
      </c>
      <c r="E1679" s="855" t="s">
        <v>801</v>
      </c>
    </row>
    <row r="1680" spans="1:8">
      <c r="A1680" s="943">
        <v>41331</v>
      </c>
      <c r="B1680" s="934">
        <v>81875</v>
      </c>
      <c r="C1680" s="855">
        <v>1650</v>
      </c>
      <c r="D1680" s="855">
        <v>10101299</v>
      </c>
      <c r="E1680" s="855" t="s">
        <v>76</v>
      </c>
    </row>
    <row r="1681" spans="1:6">
      <c r="A1681" s="943">
        <v>41414</v>
      </c>
      <c r="B1681" s="934">
        <v>91446.66</v>
      </c>
      <c r="C1681" s="855">
        <v>1656</v>
      </c>
      <c r="D1681" s="855">
        <v>10104215</v>
      </c>
      <c r="E1681" s="855" t="s">
        <v>1128</v>
      </c>
    </row>
    <row r="1682" spans="1:6">
      <c r="A1682" s="943">
        <v>41414</v>
      </c>
      <c r="B1682" s="934">
        <v>6822.92</v>
      </c>
      <c r="C1682" s="855">
        <v>1656</v>
      </c>
      <c r="D1682" s="855">
        <v>10104283</v>
      </c>
      <c r="E1682" s="855" t="s">
        <v>76</v>
      </c>
    </row>
    <row r="1685" spans="1:6">
      <c r="A1685" s="943" t="s">
        <v>1208</v>
      </c>
    </row>
    <row r="1686" spans="1:6">
      <c r="A1686" s="965" t="s">
        <v>1209</v>
      </c>
    </row>
    <row r="1689" spans="1:6">
      <c r="A1689" s="965" t="s">
        <v>24</v>
      </c>
      <c r="B1689" s="968"/>
      <c r="C1689" s="969"/>
      <c r="D1689" s="969"/>
      <c r="E1689" s="536" t="s">
        <v>25</v>
      </c>
      <c r="F1689" s="969"/>
    </row>
  </sheetData>
  <pageMargins left="0.70866141732283505" right="0.70866141732283505" top="0.74803149606299202" bottom="0.74803149606299202" header="0.31496062992126" footer="0.31496062992126"/>
  <pageSetup paperSize="9" scale="61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 enableFormatConditionsCalculation="0">
    <tabColor rgb="FF00B0F0"/>
    <pageSetUpPr fitToPage="1"/>
  </sheetPr>
  <dimension ref="A1:J1288"/>
  <sheetViews>
    <sheetView zoomScale="85" zoomScaleNormal="85" zoomScalePageLayoutView="85" workbookViewId="0">
      <selection activeCell="I12" sqref="I12"/>
    </sheetView>
  </sheetViews>
  <sheetFormatPr defaultColWidth="8.85546875" defaultRowHeight="15"/>
  <cols>
    <col min="1" max="1" width="20.28515625" style="943" customWidth="1"/>
    <col min="2" max="2" width="17.28515625" style="934" bestFit="1" customWidth="1"/>
    <col min="3" max="4" width="12.42578125" style="855" customWidth="1"/>
    <col min="5" max="5" width="14.42578125" style="855" customWidth="1"/>
    <col min="6" max="6" width="17.7109375" style="855" customWidth="1"/>
    <col min="7" max="7" width="13.140625" style="855" customWidth="1"/>
    <col min="8" max="8" width="11.28515625" style="855" customWidth="1"/>
    <col min="9" max="9" width="17.140625" style="855" customWidth="1"/>
    <col min="10" max="16384" width="8.85546875" style="855"/>
  </cols>
  <sheetData>
    <row r="1" spans="1:9">
      <c r="A1" s="853"/>
      <c r="B1" s="854"/>
      <c r="H1" s="856" t="s">
        <v>1</v>
      </c>
      <c r="I1" s="857" t="s">
        <v>1154</v>
      </c>
    </row>
    <row r="2" spans="1:9">
      <c r="A2" s="853"/>
      <c r="B2" s="853"/>
    </row>
    <row r="3" spans="1:9">
      <c r="A3" s="853"/>
      <c r="B3" s="855"/>
    </row>
    <row r="4" spans="1:9" ht="15.75">
      <c r="A4" s="396" t="s">
        <v>2</v>
      </c>
      <c r="B4" s="855"/>
      <c r="G4" s="859"/>
      <c r="H4" s="859"/>
      <c r="I4" s="859"/>
    </row>
    <row r="5" spans="1:9">
      <c r="A5" s="859"/>
      <c r="B5" s="859"/>
      <c r="D5" s="860"/>
      <c r="E5" s="860"/>
      <c r="F5" s="860"/>
      <c r="G5" s="861" t="s">
        <v>411</v>
      </c>
      <c r="H5" s="859"/>
      <c r="I5" s="859"/>
    </row>
    <row r="6" spans="1:9">
      <c r="A6" s="862"/>
      <c r="B6" s="859"/>
      <c r="C6" s="859"/>
      <c r="D6" s="859"/>
      <c r="E6" s="944"/>
      <c r="F6" s="944"/>
      <c r="G6" s="860" t="s">
        <v>239</v>
      </c>
      <c r="H6" s="859" t="s">
        <v>31</v>
      </c>
      <c r="I6" s="859"/>
    </row>
    <row r="7" spans="1:9">
      <c r="A7" s="865" t="s">
        <v>238</v>
      </c>
      <c r="B7" s="859"/>
      <c r="C7" s="859"/>
      <c r="D7" s="859"/>
      <c r="E7" s="944"/>
      <c r="F7" s="944"/>
      <c r="G7" s="944"/>
      <c r="H7" s="944"/>
      <c r="I7" s="859"/>
    </row>
    <row r="8" spans="1:9">
      <c r="A8" s="866" t="s">
        <v>1147</v>
      </c>
      <c r="B8" s="859"/>
      <c r="C8" s="859"/>
      <c r="D8" s="859"/>
      <c r="E8" s="860"/>
      <c r="F8" s="944"/>
      <c r="G8" s="944"/>
      <c r="H8" s="944"/>
      <c r="I8" s="944"/>
    </row>
    <row r="9" spans="1:9">
      <c r="A9" s="859" t="s">
        <v>4</v>
      </c>
      <c r="B9" s="860"/>
      <c r="C9" s="860"/>
      <c r="D9" s="860"/>
      <c r="E9" s="860"/>
      <c r="F9" s="944"/>
      <c r="G9" s="944"/>
      <c r="H9" s="944"/>
      <c r="I9" s="944"/>
    </row>
    <row r="10" spans="1:9">
      <c r="A10" s="859"/>
      <c r="B10" s="860"/>
      <c r="C10" s="860"/>
      <c r="D10" s="860"/>
      <c r="E10" s="860"/>
      <c r="F10" s="944"/>
      <c r="G10" s="944"/>
      <c r="H10" s="944"/>
      <c r="I10" s="944"/>
    </row>
    <row r="11" spans="1:9">
      <c r="A11" s="944"/>
      <c r="B11" s="944"/>
      <c r="C11" s="944"/>
      <c r="D11" s="944"/>
      <c r="E11" s="944"/>
      <c r="F11" s="944"/>
      <c r="G11" s="944"/>
      <c r="H11" s="944"/>
      <c r="I11" s="944"/>
    </row>
    <row r="12" spans="1:9">
      <c r="A12" s="860" t="s">
        <v>5</v>
      </c>
      <c r="B12" s="867"/>
      <c r="C12" s="867"/>
      <c r="D12" s="867"/>
      <c r="E12" s="867"/>
      <c r="F12" s="944"/>
      <c r="G12" s="944"/>
      <c r="H12" s="944"/>
      <c r="I12" s="944"/>
    </row>
    <row r="13" spans="1:9" ht="15.75" thickBot="1">
      <c r="A13" s="944"/>
      <c r="B13" s="944"/>
      <c r="C13" s="945"/>
      <c r="D13" s="945"/>
      <c r="E13" s="945"/>
      <c r="F13" s="944"/>
      <c r="G13" s="944"/>
      <c r="H13" s="944"/>
      <c r="I13" s="945"/>
    </row>
    <row r="14" spans="1:9">
      <c r="A14" s="869"/>
      <c r="B14" s="869"/>
      <c r="C14" s="869"/>
      <c r="D14" s="869"/>
      <c r="E14" s="870"/>
      <c r="F14" s="870"/>
      <c r="G14" s="871" t="s">
        <v>6</v>
      </c>
      <c r="H14" s="870"/>
      <c r="I14" s="946"/>
    </row>
    <row r="15" spans="1:9">
      <c r="A15" s="873"/>
      <c r="B15" s="873"/>
      <c r="C15" s="874"/>
      <c r="D15" s="874"/>
      <c r="E15" s="874"/>
      <c r="F15" s="874"/>
      <c r="G15" s="875" t="s">
        <v>7</v>
      </c>
      <c r="H15" s="874"/>
      <c r="I15" s="872" t="s">
        <v>8</v>
      </c>
    </row>
    <row r="16" spans="1:9">
      <c r="A16" s="876"/>
      <c r="B16" s="947" t="s">
        <v>1102</v>
      </c>
      <c r="C16" s="875" t="s">
        <v>10</v>
      </c>
      <c r="D16" s="875" t="s">
        <v>101</v>
      </c>
      <c r="E16" s="875"/>
      <c r="F16" s="875" t="s">
        <v>11</v>
      </c>
      <c r="G16" s="875" t="s">
        <v>12</v>
      </c>
      <c r="H16" s="875" t="s">
        <v>7</v>
      </c>
      <c r="I16" s="872" t="s">
        <v>13</v>
      </c>
    </row>
    <row r="17" spans="1:9" ht="15.75" thickBot="1">
      <c r="A17" s="948" t="s">
        <v>14</v>
      </c>
      <c r="B17" s="949" t="s">
        <v>13</v>
      </c>
      <c r="C17" s="949" t="s">
        <v>16</v>
      </c>
      <c r="D17" s="949" t="s">
        <v>16</v>
      </c>
      <c r="E17" s="949" t="s">
        <v>17</v>
      </c>
      <c r="F17" s="949" t="s">
        <v>13</v>
      </c>
      <c r="G17" s="949" t="s">
        <v>18</v>
      </c>
      <c r="H17" s="949" t="s">
        <v>19</v>
      </c>
      <c r="I17" s="950" t="s">
        <v>1081</v>
      </c>
    </row>
    <row r="18" spans="1:9">
      <c r="A18" s="951">
        <v>41122</v>
      </c>
      <c r="B18" s="952">
        <v>1029852.1745289287</v>
      </c>
      <c r="C18" s="953">
        <v>13545.45</v>
      </c>
      <c r="D18" s="953">
        <v>1283.44</v>
      </c>
      <c r="E18" s="953">
        <v>0</v>
      </c>
      <c r="F18" s="954">
        <v>1044681.0645289286</v>
      </c>
      <c r="G18" s="954">
        <v>0.62668561855220561</v>
      </c>
      <c r="H18" s="954">
        <v>537.82795584332973</v>
      </c>
      <c r="I18" s="952">
        <v>1045218.8924847719</v>
      </c>
    </row>
    <row r="19" spans="1:9">
      <c r="A19" s="880">
        <v>41153</v>
      </c>
      <c r="B19" s="881">
        <v>1045218.8924847719</v>
      </c>
      <c r="C19" s="882">
        <v>13626.77</v>
      </c>
      <c r="D19" s="882">
        <v>3104.1875</v>
      </c>
      <c r="E19" s="882">
        <v>0</v>
      </c>
      <c r="F19" s="883">
        <v>1061949.8499847718</v>
      </c>
      <c r="G19" s="883">
        <v>0.52438483811801906</v>
      </c>
      <c r="H19" s="883">
        <v>456.74744977793517</v>
      </c>
      <c r="I19" s="881">
        <v>1062406.5974345498</v>
      </c>
    </row>
    <row r="20" spans="1:9">
      <c r="A20" s="880">
        <v>41183</v>
      </c>
      <c r="B20" s="881">
        <v>1062406.5974345498</v>
      </c>
      <c r="C20" s="882">
        <v>-150341.71</v>
      </c>
      <c r="D20" s="882">
        <v>1145.1875</v>
      </c>
      <c r="E20" s="882">
        <v>21250</v>
      </c>
      <c r="F20" s="883">
        <v>891960.07493454986</v>
      </c>
      <c r="G20" s="883">
        <v>0.62101154441539497</v>
      </c>
      <c r="H20" s="883">
        <v>549.80563489161216</v>
      </c>
      <c r="I20" s="881">
        <v>892509.88056944148</v>
      </c>
    </row>
    <row r="21" spans="1:9">
      <c r="A21" s="880">
        <v>41214</v>
      </c>
      <c r="B21" s="881">
        <v>892509.88056944148</v>
      </c>
      <c r="C21" s="882">
        <v>109106.20999999999</v>
      </c>
      <c r="D21" s="882">
        <v>0</v>
      </c>
      <c r="E21" s="882">
        <v>101478.32</v>
      </c>
      <c r="F21" s="883">
        <v>900137.77056944137</v>
      </c>
      <c r="G21" s="883">
        <v>0.54019370090600471</v>
      </c>
      <c r="H21" s="883">
        <v>401.77351289998569</v>
      </c>
      <c r="I21" s="881">
        <v>900539.54408234137</v>
      </c>
    </row>
    <row r="22" spans="1:9">
      <c r="A22" s="880">
        <v>41244</v>
      </c>
      <c r="B22" s="881">
        <v>900539.54408234137</v>
      </c>
      <c r="C22" s="882">
        <v>52636.92</v>
      </c>
      <c r="D22" s="882">
        <v>2346</v>
      </c>
      <c r="E22" s="882">
        <v>0</v>
      </c>
      <c r="F22" s="883">
        <v>955522.46408234141</v>
      </c>
      <c r="G22" s="883">
        <v>0.57034451285190912</v>
      </c>
      <c r="H22" s="883">
        <v>428.01482297793609</v>
      </c>
      <c r="I22" s="881">
        <v>955950.47890531935</v>
      </c>
    </row>
    <row r="23" spans="1:9">
      <c r="A23" s="880">
        <v>41275</v>
      </c>
      <c r="B23" s="881">
        <v>955950.47890531935</v>
      </c>
      <c r="C23" s="882">
        <v>24684.94999999999</v>
      </c>
      <c r="D23" s="882">
        <v>0</v>
      </c>
      <c r="E23" s="882">
        <v>0</v>
      </c>
      <c r="F23" s="883">
        <v>980635.42890531931</v>
      </c>
      <c r="G23" s="883">
        <v>0.57126804794192376</v>
      </c>
      <c r="H23" s="883">
        <v>455.08663667782412</v>
      </c>
      <c r="I23" s="881">
        <v>981090.51554199716</v>
      </c>
    </row>
    <row r="24" spans="1:9">
      <c r="A24" s="880">
        <v>41306</v>
      </c>
      <c r="B24" s="881">
        <v>981090.51554199716</v>
      </c>
      <c r="C24" s="882">
        <v>37867.410000000003</v>
      </c>
      <c r="D24" s="882">
        <v>2470.5</v>
      </c>
      <c r="E24" s="882">
        <v>81875</v>
      </c>
      <c r="F24" s="883">
        <v>939553.42554199719</v>
      </c>
      <c r="G24" s="883">
        <v>0.49513017493439787</v>
      </c>
      <c r="H24" s="883">
        <v>404.80626548898971</v>
      </c>
      <c r="I24" s="881">
        <v>939958.23180748615</v>
      </c>
    </row>
    <row r="25" spans="1:9">
      <c r="A25" s="880">
        <v>41334</v>
      </c>
      <c r="B25" s="881">
        <v>939958.23180748615</v>
      </c>
      <c r="C25" s="882">
        <v>90059.220000000016</v>
      </c>
      <c r="D25" s="882">
        <v>-720</v>
      </c>
      <c r="E25" s="882">
        <v>0</v>
      </c>
      <c r="F25" s="883">
        <v>1029297.4518074861</v>
      </c>
      <c r="G25" s="883">
        <v>0.41253025635737534</v>
      </c>
      <c r="H25" s="883">
        <v>323.13434194397291</v>
      </c>
      <c r="I25" s="881">
        <v>1029620.5861494301</v>
      </c>
    </row>
    <row r="26" spans="1:9">
      <c r="A26" s="880">
        <v>41365</v>
      </c>
      <c r="B26" s="881">
        <v>1029620.5861494301</v>
      </c>
      <c r="C26" s="882">
        <v>19782.77</v>
      </c>
      <c r="D26" s="882">
        <v>0</v>
      </c>
      <c r="E26" s="882">
        <v>0</v>
      </c>
      <c r="F26" s="883">
        <v>1049403.3561494302</v>
      </c>
      <c r="G26" s="883">
        <v>0.53339684892618344</v>
      </c>
      <c r="H26" s="883">
        <v>457.66364686802996</v>
      </c>
      <c r="I26" s="881">
        <v>1049861.0197962981</v>
      </c>
    </row>
    <row r="27" spans="1:9">
      <c r="A27" s="880">
        <v>41395</v>
      </c>
      <c r="B27" s="881"/>
      <c r="C27" s="882"/>
      <c r="D27" s="882"/>
      <c r="E27" s="882"/>
      <c r="F27" s="883"/>
      <c r="G27" s="883"/>
      <c r="H27" s="883"/>
      <c r="I27" s="881"/>
    </row>
    <row r="28" spans="1:9">
      <c r="A28" s="880">
        <v>41426</v>
      </c>
      <c r="B28" s="881"/>
      <c r="C28" s="882"/>
      <c r="D28" s="882"/>
      <c r="E28" s="882"/>
      <c r="F28" s="883"/>
      <c r="G28" s="883"/>
      <c r="H28" s="883"/>
      <c r="I28" s="881"/>
    </row>
    <row r="29" spans="1:9" ht="15.75" thickBot="1">
      <c r="A29" s="955">
        <v>41456</v>
      </c>
      <c r="B29" s="956"/>
      <c r="C29" s="957"/>
      <c r="D29" s="957"/>
      <c r="E29" s="957"/>
      <c r="F29" s="958"/>
      <c r="G29" s="958"/>
      <c r="H29" s="958"/>
      <c r="I29" s="956"/>
    </row>
    <row r="30" spans="1:9" ht="15.75" thickBot="1">
      <c r="A30" s="885"/>
      <c r="B30" s="886"/>
      <c r="C30" s="886"/>
      <c r="D30" s="886"/>
      <c r="E30" s="886"/>
      <c r="F30" s="886"/>
      <c r="G30" s="886"/>
      <c r="H30" s="886"/>
      <c r="I30" s="887"/>
    </row>
    <row r="31" spans="1:9">
      <c r="A31" s="959"/>
      <c r="B31" s="889"/>
      <c r="C31" s="889"/>
      <c r="D31" s="889"/>
      <c r="E31" s="889"/>
      <c r="F31" s="889"/>
      <c r="G31" s="889"/>
      <c r="H31" s="890"/>
      <c r="I31" s="891"/>
    </row>
    <row r="32" spans="1:9">
      <c r="A32" s="960"/>
      <c r="B32" s="893"/>
      <c r="C32" s="893"/>
      <c r="D32" s="893"/>
      <c r="E32" s="893"/>
      <c r="F32" s="893"/>
      <c r="G32" s="893"/>
      <c r="H32" s="894" t="s">
        <v>19</v>
      </c>
      <c r="I32" s="895" t="s">
        <v>13</v>
      </c>
    </row>
    <row r="33" spans="1:9">
      <c r="A33" s="961" t="s">
        <v>1148</v>
      </c>
      <c r="B33" s="889"/>
      <c r="C33" s="893"/>
      <c r="D33" s="893"/>
      <c r="E33" s="893"/>
      <c r="F33" s="893"/>
      <c r="G33" s="897"/>
      <c r="H33" s="898">
        <v>4014.860267369615</v>
      </c>
      <c r="I33" s="899">
        <v>1049861.0197962981</v>
      </c>
    </row>
    <row r="34" spans="1:9">
      <c r="A34" s="961"/>
      <c r="B34" s="889"/>
      <c r="C34" s="893"/>
      <c r="D34" s="893"/>
      <c r="E34" s="893"/>
      <c r="F34" s="893"/>
      <c r="G34" s="897"/>
      <c r="H34" s="897"/>
      <c r="I34" s="900"/>
    </row>
    <row r="35" spans="1:9">
      <c r="A35" s="962"/>
      <c r="B35" s="889"/>
      <c r="C35" s="893"/>
      <c r="D35" s="893"/>
      <c r="E35" s="893"/>
      <c r="F35" s="893"/>
      <c r="G35" s="897"/>
      <c r="H35" s="897"/>
      <c r="I35" s="900"/>
    </row>
    <row r="36" spans="1:9" ht="15.75" thickBot="1">
      <c r="A36" s="963"/>
      <c r="B36" s="903"/>
      <c r="C36" s="903"/>
      <c r="D36" s="903"/>
      <c r="E36" s="903"/>
      <c r="F36" s="903"/>
      <c r="G36" s="904"/>
      <c r="H36" s="905"/>
      <c r="I36" s="906"/>
    </row>
    <row r="37" spans="1:9">
      <c r="A37" s="907"/>
      <c r="B37" s="908"/>
      <c r="C37" s="908"/>
      <c r="D37" s="908"/>
      <c r="E37" s="908"/>
      <c r="F37" s="908"/>
      <c r="G37" s="908"/>
      <c r="H37" s="909"/>
      <c r="I37" s="909"/>
    </row>
    <row r="38" spans="1:9">
      <c r="A38" s="907" t="s">
        <v>218</v>
      </c>
      <c r="B38" s="908"/>
      <c r="C38" s="908"/>
      <c r="D38" s="908"/>
      <c r="E38" s="908"/>
      <c r="F38" s="908"/>
      <c r="G38" s="908"/>
      <c r="H38" s="909"/>
      <c r="I38" s="909"/>
    </row>
    <row r="39" spans="1:9" ht="15.75" thickBot="1">
      <c r="A39" s="911" t="s">
        <v>712</v>
      </c>
      <c r="B39" s="912"/>
      <c r="C39" s="913"/>
      <c r="D39" s="913"/>
      <c r="E39" s="914"/>
      <c r="F39" s="915"/>
      <c r="G39" s="916"/>
      <c r="H39" s="917"/>
      <c r="I39" s="918">
        <v>752552.12999999989</v>
      </c>
    </row>
    <row r="40" spans="1:9" ht="15.75" thickBot="1">
      <c r="A40" s="920" t="s">
        <v>1149</v>
      </c>
      <c r="B40" s="921"/>
      <c r="C40" s="922"/>
      <c r="D40" s="922"/>
      <c r="E40" s="923"/>
      <c r="F40" s="924"/>
      <c r="G40" s="925"/>
      <c r="H40" s="923"/>
      <c r="I40" s="926">
        <v>297308.88979629823</v>
      </c>
    </row>
    <row r="41" spans="1:9" ht="15.75" thickTop="1">
      <c r="A41" s="927"/>
      <c r="B41" s="921"/>
      <c r="C41" s="922"/>
      <c r="D41" s="922"/>
      <c r="E41" s="923"/>
      <c r="F41" s="924"/>
      <c r="G41" s="925"/>
      <c r="H41" s="923"/>
      <c r="I41" s="928"/>
    </row>
    <row r="42" spans="1:9">
      <c r="A42" s="964" t="s">
        <v>1150</v>
      </c>
      <c r="B42" s="921"/>
      <c r="C42" s="922"/>
      <c r="D42" s="922"/>
      <c r="E42" s="923"/>
      <c r="F42" s="924"/>
      <c r="G42" s="925"/>
      <c r="H42" s="923"/>
      <c r="I42" s="928"/>
    </row>
    <row r="43" spans="1:9">
      <c r="A43" s="920" t="s">
        <v>1151</v>
      </c>
      <c r="B43" s="921"/>
      <c r="C43" s="922"/>
      <c r="D43" s="922"/>
      <c r="E43" s="923"/>
      <c r="F43" s="924"/>
      <c r="G43" s="925"/>
      <c r="H43" s="923"/>
      <c r="I43" s="929">
        <v>0</v>
      </c>
    </row>
    <row r="44" spans="1:9">
      <c r="A44" s="920" t="s">
        <v>1152</v>
      </c>
      <c r="B44" s="921"/>
      <c r="C44" s="922"/>
      <c r="D44" s="922"/>
      <c r="E44" s="923"/>
      <c r="F44" s="924"/>
      <c r="G44" s="925"/>
      <c r="H44" s="923"/>
      <c r="I44" s="929">
        <v>0</v>
      </c>
    </row>
    <row r="45" spans="1:9" ht="15.75" thickBot="1">
      <c r="A45" s="920" t="s">
        <v>243</v>
      </c>
      <c r="B45" s="921"/>
      <c r="C45" s="922"/>
      <c r="D45" s="922"/>
      <c r="E45" s="923"/>
      <c r="F45" s="924"/>
      <c r="G45" s="925"/>
      <c r="H45" s="923"/>
      <c r="I45" s="930">
        <v>0</v>
      </c>
    </row>
    <row r="46" spans="1:9" ht="16.5" thickTop="1" thickBot="1">
      <c r="A46" s="927"/>
      <c r="B46" s="921"/>
      <c r="C46" s="922"/>
      <c r="D46" s="922"/>
      <c r="E46" s="923"/>
      <c r="F46" s="924"/>
      <c r="G46" s="925"/>
      <c r="H46" s="923"/>
      <c r="I46" s="928"/>
    </row>
    <row r="47" spans="1:9" ht="15.75" thickBot="1">
      <c r="A47" s="920" t="s">
        <v>1153</v>
      </c>
      <c r="B47" s="921"/>
      <c r="C47" s="922"/>
      <c r="D47" s="922"/>
      <c r="E47" s="923"/>
      <c r="F47" s="924"/>
      <c r="G47" s="925"/>
      <c r="H47" s="923"/>
      <c r="I47" s="931">
        <v>297308.88979629823</v>
      </c>
    </row>
    <row r="48" spans="1:9" ht="15.75" thickTop="1"/>
    <row r="49" spans="1:10">
      <c r="A49" s="965" t="s">
        <v>742</v>
      </c>
    </row>
    <row r="50" spans="1:10">
      <c r="A50" s="943" t="s">
        <v>244</v>
      </c>
      <c r="B50" s="934" t="s">
        <v>244</v>
      </c>
      <c r="C50" s="855" t="s">
        <v>244</v>
      </c>
      <c r="E50" s="855" t="s">
        <v>244</v>
      </c>
      <c r="H50" s="855" t="s">
        <v>244</v>
      </c>
      <c r="I50" s="855" t="s">
        <v>244</v>
      </c>
      <c r="J50" s="855" t="s">
        <v>244</v>
      </c>
    </row>
    <row r="51" spans="1:10">
      <c r="A51" s="943">
        <v>41149</v>
      </c>
      <c r="B51" s="934">
        <v>1283.44</v>
      </c>
      <c r="C51" s="855" t="s">
        <v>246</v>
      </c>
      <c r="D51" s="855" t="s">
        <v>1082</v>
      </c>
      <c r="G51" s="855" t="s">
        <v>244</v>
      </c>
      <c r="H51" s="855" t="s">
        <v>244</v>
      </c>
      <c r="I51" s="855" t="s">
        <v>244</v>
      </c>
      <c r="J51" s="855" t="s">
        <v>244</v>
      </c>
    </row>
    <row r="52" spans="1:10">
      <c r="A52" s="943">
        <v>41180</v>
      </c>
      <c r="B52" s="934">
        <v>3104.1875</v>
      </c>
      <c r="C52" s="855" t="s">
        <v>246</v>
      </c>
      <c r="D52" s="855" t="s">
        <v>1083</v>
      </c>
      <c r="H52" s="855" t="s">
        <v>244</v>
      </c>
      <c r="I52" s="855" t="s">
        <v>244</v>
      </c>
      <c r="J52" s="855" t="s">
        <v>244</v>
      </c>
    </row>
    <row r="53" spans="1:10">
      <c r="A53" s="943">
        <v>41200</v>
      </c>
      <c r="B53" s="934">
        <v>1145.1875</v>
      </c>
      <c r="C53" s="855" t="s">
        <v>246</v>
      </c>
      <c r="D53" s="855" t="s">
        <v>1084</v>
      </c>
      <c r="H53" s="855" t="s">
        <v>244</v>
      </c>
      <c r="I53" s="855" t="s">
        <v>244</v>
      </c>
      <c r="J53" s="855" t="s">
        <v>244</v>
      </c>
    </row>
    <row r="54" spans="1:10">
      <c r="A54" s="943">
        <v>41264</v>
      </c>
      <c r="B54" s="934">
        <v>2346</v>
      </c>
      <c r="C54" s="855" t="s">
        <v>246</v>
      </c>
      <c r="D54" s="855" t="s">
        <v>1103</v>
      </c>
      <c r="H54" s="855" t="s">
        <v>244</v>
      </c>
      <c r="I54" s="855" t="s">
        <v>244</v>
      </c>
      <c r="J54" s="855" t="s">
        <v>244</v>
      </c>
    </row>
    <row r="55" spans="1:10">
      <c r="A55" s="943">
        <v>41327</v>
      </c>
      <c r="B55" s="934">
        <v>2470.5</v>
      </c>
      <c r="C55" s="855" t="s">
        <v>246</v>
      </c>
      <c r="D55" s="855" t="s">
        <v>1155</v>
      </c>
      <c r="H55" s="855" t="s">
        <v>244</v>
      </c>
      <c r="I55" s="855" t="s">
        <v>244</v>
      </c>
      <c r="J55" s="855" t="s">
        <v>244</v>
      </c>
    </row>
    <row r="56" spans="1:10">
      <c r="A56" s="943">
        <v>41364</v>
      </c>
      <c r="B56" s="934">
        <v>-720</v>
      </c>
      <c r="C56" s="855" t="s">
        <v>1125</v>
      </c>
      <c r="D56" s="855" t="s">
        <v>1156</v>
      </c>
      <c r="H56" s="855" t="s">
        <v>244</v>
      </c>
      <c r="I56" s="855" t="s">
        <v>244</v>
      </c>
      <c r="J56" s="855" t="s">
        <v>244</v>
      </c>
    </row>
    <row r="58" spans="1:10">
      <c r="A58" s="965" t="s">
        <v>22</v>
      </c>
      <c r="B58" s="934" t="s">
        <v>244</v>
      </c>
      <c r="C58" s="855" t="s">
        <v>244</v>
      </c>
      <c r="E58" s="855" t="s">
        <v>244</v>
      </c>
      <c r="G58" s="855" t="s">
        <v>244</v>
      </c>
      <c r="H58" s="855" t="s">
        <v>244</v>
      </c>
    </row>
    <row r="59" spans="1:10">
      <c r="A59" s="943">
        <v>41122</v>
      </c>
      <c r="B59" s="934">
        <v>25</v>
      </c>
      <c r="C59" s="855" t="s">
        <v>246</v>
      </c>
      <c r="D59" s="855" t="s">
        <v>337</v>
      </c>
      <c r="F59" s="855">
        <v>0</v>
      </c>
      <c r="H59" s="855" t="s">
        <v>244</v>
      </c>
    </row>
    <row r="60" spans="1:10">
      <c r="A60" s="943">
        <v>41122</v>
      </c>
      <c r="B60" s="934">
        <v>100</v>
      </c>
      <c r="C60" s="855" t="s">
        <v>246</v>
      </c>
      <c r="D60" s="855" t="s">
        <v>267</v>
      </c>
      <c r="F60" s="855">
        <v>0</v>
      </c>
      <c r="H60" s="855" t="s">
        <v>244</v>
      </c>
    </row>
    <row r="61" spans="1:10">
      <c r="A61" s="943">
        <v>41122</v>
      </c>
      <c r="B61" s="934">
        <v>25</v>
      </c>
      <c r="C61" s="855" t="s">
        <v>246</v>
      </c>
      <c r="D61" s="855" t="s">
        <v>379</v>
      </c>
      <c r="F61" s="855" t="s">
        <v>339</v>
      </c>
      <c r="H61" s="855" t="s">
        <v>244</v>
      </c>
    </row>
    <row r="62" spans="1:10">
      <c r="A62" s="943">
        <v>41122</v>
      </c>
      <c r="B62" s="934">
        <v>50</v>
      </c>
      <c r="C62" s="855" t="s">
        <v>246</v>
      </c>
      <c r="D62" s="855" t="s">
        <v>774</v>
      </c>
      <c r="F62" s="855" t="s">
        <v>339</v>
      </c>
      <c r="H62" s="855" t="s">
        <v>244</v>
      </c>
    </row>
    <row r="63" spans="1:10">
      <c r="A63" s="943">
        <v>41122</v>
      </c>
      <c r="B63" s="934">
        <v>10</v>
      </c>
      <c r="C63" s="855" t="s">
        <v>246</v>
      </c>
      <c r="D63" s="855" t="s">
        <v>791</v>
      </c>
      <c r="F63" s="855" t="s">
        <v>339</v>
      </c>
      <c r="H63" s="855" t="s">
        <v>244</v>
      </c>
    </row>
    <row r="64" spans="1:10">
      <c r="A64" s="943">
        <v>41122</v>
      </c>
      <c r="B64" s="934">
        <v>10</v>
      </c>
      <c r="C64" s="855" t="s">
        <v>246</v>
      </c>
      <c r="D64" s="855" t="s">
        <v>338</v>
      </c>
      <c r="F64" s="855" t="s">
        <v>339</v>
      </c>
      <c r="H64" s="855" t="s">
        <v>244</v>
      </c>
    </row>
    <row r="65" spans="1:8">
      <c r="A65" s="943">
        <v>41122</v>
      </c>
      <c r="B65" s="934">
        <v>30</v>
      </c>
      <c r="C65" s="855" t="s">
        <v>246</v>
      </c>
      <c r="D65" s="855" t="s">
        <v>792</v>
      </c>
      <c r="F65" s="855" t="s">
        <v>339</v>
      </c>
      <c r="H65" s="855" t="s">
        <v>244</v>
      </c>
    </row>
    <row r="66" spans="1:8">
      <c r="A66" s="943">
        <v>41122</v>
      </c>
      <c r="B66" s="934">
        <v>15</v>
      </c>
      <c r="C66" s="855" t="s">
        <v>246</v>
      </c>
      <c r="D66" s="855" t="s">
        <v>280</v>
      </c>
      <c r="F66" s="855" t="s">
        <v>339</v>
      </c>
      <c r="H66" s="855" t="s">
        <v>244</v>
      </c>
    </row>
    <row r="67" spans="1:8">
      <c r="A67" s="943">
        <v>41122</v>
      </c>
      <c r="B67" s="934">
        <v>10</v>
      </c>
      <c r="C67" s="855" t="s">
        <v>246</v>
      </c>
      <c r="D67" s="855" t="s">
        <v>955</v>
      </c>
      <c r="F67" s="855">
        <v>0</v>
      </c>
      <c r="H67" s="855" t="s">
        <v>244</v>
      </c>
    </row>
    <row r="68" spans="1:8">
      <c r="A68" s="943">
        <v>41122</v>
      </c>
      <c r="B68" s="934">
        <v>45</v>
      </c>
      <c r="C68" s="855" t="s">
        <v>246</v>
      </c>
      <c r="D68" s="855" t="s">
        <v>784</v>
      </c>
      <c r="F68" s="855" t="s">
        <v>339</v>
      </c>
      <c r="H68" s="855" t="s">
        <v>244</v>
      </c>
    </row>
    <row r="69" spans="1:8">
      <c r="A69" s="943">
        <v>41122</v>
      </c>
      <c r="B69" s="934">
        <v>10</v>
      </c>
      <c r="C69" s="855" t="s">
        <v>246</v>
      </c>
      <c r="D69" s="855" t="s">
        <v>772</v>
      </c>
      <c r="F69" s="855" t="s">
        <v>339</v>
      </c>
      <c r="H69" s="855" t="s">
        <v>244</v>
      </c>
    </row>
    <row r="70" spans="1:8">
      <c r="A70" s="943">
        <v>41122</v>
      </c>
      <c r="B70" s="934">
        <v>10</v>
      </c>
      <c r="C70" s="855" t="s">
        <v>246</v>
      </c>
      <c r="D70" s="855" t="s">
        <v>1056</v>
      </c>
      <c r="F70" s="855" t="s">
        <v>339</v>
      </c>
      <c r="H70" s="855" t="s">
        <v>244</v>
      </c>
    </row>
    <row r="71" spans="1:8">
      <c r="A71" s="943">
        <v>41122</v>
      </c>
      <c r="B71" s="934">
        <v>120</v>
      </c>
      <c r="C71" s="855" t="s">
        <v>246</v>
      </c>
      <c r="D71" s="855" t="s">
        <v>928</v>
      </c>
      <c r="F71" s="855" t="s">
        <v>339</v>
      </c>
      <c r="H71" s="855" t="s">
        <v>244</v>
      </c>
    </row>
    <row r="72" spans="1:8">
      <c r="A72" s="943">
        <v>41122</v>
      </c>
      <c r="B72" s="934">
        <v>15</v>
      </c>
      <c r="C72" s="855" t="s">
        <v>246</v>
      </c>
      <c r="D72" s="855" t="s">
        <v>934</v>
      </c>
      <c r="F72" s="855">
        <v>0</v>
      </c>
      <c r="H72" s="855" t="s">
        <v>244</v>
      </c>
    </row>
    <row r="73" spans="1:8">
      <c r="A73" s="943">
        <v>41122</v>
      </c>
      <c r="B73" s="934">
        <v>25</v>
      </c>
      <c r="C73" s="855" t="s">
        <v>246</v>
      </c>
      <c r="D73" s="855" t="s">
        <v>780</v>
      </c>
      <c r="F73" s="855" t="s">
        <v>339</v>
      </c>
      <c r="H73" s="855" t="s">
        <v>244</v>
      </c>
    </row>
    <row r="74" spans="1:8">
      <c r="A74" s="943">
        <v>41122</v>
      </c>
      <c r="B74" s="934">
        <v>195.52</v>
      </c>
      <c r="C74" s="855" t="s">
        <v>246</v>
      </c>
      <c r="D74" s="855" t="s">
        <v>911</v>
      </c>
      <c r="F74" s="855">
        <v>0</v>
      </c>
      <c r="H74" s="855" t="s">
        <v>244</v>
      </c>
    </row>
    <row r="75" spans="1:8">
      <c r="A75" s="943">
        <v>41122</v>
      </c>
      <c r="B75" s="934">
        <v>10</v>
      </c>
      <c r="C75" s="855" t="s">
        <v>246</v>
      </c>
      <c r="D75" s="855" t="s">
        <v>388</v>
      </c>
      <c r="F75" s="855" t="s">
        <v>339</v>
      </c>
      <c r="H75" s="855" t="s">
        <v>244</v>
      </c>
    </row>
    <row r="76" spans="1:8">
      <c r="A76" s="943">
        <v>41122</v>
      </c>
      <c r="B76" s="934">
        <v>5</v>
      </c>
      <c r="C76" s="855" t="s">
        <v>246</v>
      </c>
      <c r="D76" s="855" t="s">
        <v>1029</v>
      </c>
      <c r="F76" s="855" t="s">
        <v>339</v>
      </c>
      <c r="H76" s="855" t="s">
        <v>244</v>
      </c>
    </row>
    <row r="77" spans="1:8">
      <c r="A77" s="943">
        <v>41122</v>
      </c>
      <c r="B77" s="934">
        <v>15</v>
      </c>
      <c r="C77" s="855" t="s">
        <v>246</v>
      </c>
      <c r="D77" s="855" t="s">
        <v>753</v>
      </c>
      <c r="F77" s="855" t="s">
        <v>339</v>
      </c>
      <c r="H77" s="855" t="s">
        <v>244</v>
      </c>
    </row>
    <row r="78" spans="1:8">
      <c r="A78" s="943">
        <v>41122</v>
      </c>
      <c r="B78" s="934">
        <v>12.5</v>
      </c>
      <c r="C78" s="855" t="s">
        <v>246</v>
      </c>
      <c r="D78" s="855" t="s">
        <v>913</v>
      </c>
      <c r="F78" s="855" t="s">
        <v>339</v>
      </c>
      <c r="H78" s="855" t="s">
        <v>244</v>
      </c>
    </row>
    <row r="79" spans="1:8">
      <c r="A79" s="943">
        <v>41122</v>
      </c>
      <c r="B79" s="934">
        <v>50</v>
      </c>
      <c r="C79" s="855" t="s">
        <v>246</v>
      </c>
      <c r="D79" s="855" t="s">
        <v>998</v>
      </c>
      <c r="F79" s="855" t="s">
        <v>339</v>
      </c>
      <c r="H79" s="855" t="s">
        <v>244</v>
      </c>
    </row>
    <row r="80" spans="1:8">
      <c r="A80" s="943">
        <v>41122</v>
      </c>
      <c r="B80" s="934">
        <v>25</v>
      </c>
      <c r="C80" s="855" t="s">
        <v>246</v>
      </c>
      <c r="D80" s="855" t="s">
        <v>402</v>
      </c>
      <c r="F80" s="855">
        <v>0</v>
      </c>
      <c r="H80" s="855" t="s">
        <v>244</v>
      </c>
    </row>
    <row r="81" spans="1:8">
      <c r="A81" s="943">
        <v>41122</v>
      </c>
      <c r="B81" s="934">
        <v>30</v>
      </c>
      <c r="C81" s="855" t="s">
        <v>246</v>
      </c>
      <c r="D81" s="855" t="s">
        <v>953</v>
      </c>
      <c r="F81" s="855">
        <v>0</v>
      </c>
      <c r="H81" s="855" t="s">
        <v>244</v>
      </c>
    </row>
    <row r="82" spans="1:8">
      <c r="A82" s="943">
        <v>41122</v>
      </c>
      <c r="B82" s="934">
        <v>5</v>
      </c>
      <c r="C82" s="855" t="s">
        <v>246</v>
      </c>
      <c r="D82" s="855" t="s">
        <v>929</v>
      </c>
      <c r="F82" s="855" t="s">
        <v>339</v>
      </c>
      <c r="H82" s="855" t="s">
        <v>244</v>
      </c>
    </row>
    <row r="83" spans="1:8">
      <c r="A83" s="943">
        <v>41122</v>
      </c>
      <c r="B83" s="934">
        <v>15</v>
      </c>
      <c r="C83" s="855" t="s">
        <v>246</v>
      </c>
      <c r="D83" s="855" t="s">
        <v>912</v>
      </c>
      <c r="F83" s="855">
        <v>0</v>
      </c>
      <c r="H83" s="855" t="s">
        <v>244</v>
      </c>
    </row>
    <row r="84" spans="1:8">
      <c r="A84" s="943">
        <v>41122</v>
      </c>
      <c r="B84" s="934">
        <v>30</v>
      </c>
      <c r="C84" s="855" t="s">
        <v>246</v>
      </c>
      <c r="D84" s="855" t="s">
        <v>1069</v>
      </c>
      <c r="F84" s="855">
        <v>0</v>
      </c>
      <c r="H84" s="855" t="s">
        <v>244</v>
      </c>
    </row>
    <row r="85" spans="1:8">
      <c r="A85" s="943">
        <v>41122</v>
      </c>
      <c r="B85" s="934">
        <v>261</v>
      </c>
      <c r="C85" s="855" t="s">
        <v>246</v>
      </c>
      <c r="D85" s="855" t="s">
        <v>344</v>
      </c>
      <c r="F85" s="855" t="s">
        <v>339</v>
      </c>
      <c r="H85" s="855" t="s">
        <v>244</v>
      </c>
    </row>
    <row r="86" spans="1:8">
      <c r="A86" s="943">
        <v>41122</v>
      </c>
      <c r="B86" s="934">
        <v>180</v>
      </c>
      <c r="C86" s="855" t="s">
        <v>246</v>
      </c>
      <c r="D86" s="855" t="s">
        <v>783</v>
      </c>
      <c r="F86" s="855">
        <v>0</v>
      </c>
      <c r="H86" s="855" t="s">
        <v>244</v>
      </c>
    </row>
    <row r="87" spans="1:8">
      <c r="A87" s="943">
        <v>41122</v>
      </c>
      <c r="B87" s="934">
        <v>5</v>
      </c>
      <c r="C87" s="855" t="s">
        <v>246</v>
      </c>
      <c r="D87" s="855" t="s">
        <v>755</v>
      </c>
      <c r="F87" s="855" t="s">
        <v>339</v>
      </c>
      <c r="H87" s="855" t="s">
        <v>244</v>
      </c>
    </row>
    <row r="88" spans="1:8">
      <c r="A88" s="943">
        <v>41122</v>
      </c>
      <c r="B88" s="934">
        <v>75</v>
      </c>
      <c r="C88" s="855" t="s">
        <v>246</v>
      </c>
      <c r="D88" s="855" t="s">
        <v>1003</v>
      </c>
      <c r="F88" s="855">
        <v>0</v>
      </c>
      <c r="H88" s="855" t="s">
        <v>244</v>
      </c>
    </row>
    <row r="89" spans="1:8">
      <c r="A89" s="943">
        <v>41122</v>
      </c>
      <c r="B89" s="934">
        <v>30</v>
      </c>
      <c r="C89" s="855" t="s">
        <v>246</v>
      </c>
      <c r="D89" s="855" t="s">
        <v>424</v>
      </c>
      <c r="F89" s="855" t="s">
        <v>339</v>
      </c>
      <c r="H89" s="855" t="s">
        <v>244</v>
      </c>
    </row>
    <row r="90" spans="1:8">
      <c r="A90" s="943">
        <v>41122</v>
      </c>
      <c r="B90" s="934">
        <v>40</v>
      </c>
      <c r="C90" s="855" t="s">
        <v>246</v>
      </c>
      <c r="D90" s="855" t="s">
        <v>387</v>
      </c>
      <c r="F90" s="855">
        <v>0</v>
      </c>
      <c r="H90" s="855" t="s">
        <v>244</v>
      </c>
    </row>
    <row r="91" spans="1:8">
      <c r="A91" s="943">
        <v>41122</v>
      </c>
      <c r="B91" s="934">
        <v>10</v>
      </c>
      <c r="C91" s="855" t="s">
        <v>246</v>
      </c>
      <c r="D91" s="855" t="s">
        <v>1005</v>
      </c>
      <c r="F91" s="855" t="s">
        <v>339</v>
      </c>
      <c r="H91" s="855" t="s">
        <v>244</v>
      </c>
    </row>
    <row r="92" spans="1:8">
      <c r="A92" s="943">
        <v>41122</v>
      </c>
      <c r="B92" s="934">
        <v>210</v>
      </c>
      <c r="C92" s="855" t="s">
        <v>246</v>
      </c>
      <c r="D92" s="855" t="s">
        <v>346</v>
      </c>
      <c r="F92" s="855" t="s">
        <v>339</v>
      </c>
      <c r="H92" s="855" t="s">
        <v>244</v>
      </c>
    </row>
    <row r="93" spans="1:8">
      <c r="A93" s="943">
        <v>41122</v>
      </c>
      <c r="B93" s="934">
        <v>10</v>
      </c>
      <c r="C93" s="855" t="s">
        <v>246</v>
      </c>
      <c r="D93" s="855" t="s">
        <v>369</v>
      </c>
      <c r="F93" s="855">
        <v>0</v>
      </c>
      <c r="H93" s="855" t="s">
        <v>244</v>
      </c>
    </row>
    <row r="94" spans="1:8">
      <c r="A94" s="943">
        <v>41122</v>
      </c>
      <c r="B94" s="934">
        <v>20</v>
      </c>
      <c r="C94" s="855" t="s">
        <v>246</v>
      </c>
      <c r="D94" s="855" t="s">
        <v>787</v>
      </c>
      <c r="F94" s="855" t="s">
        <v>339</v>
      </c>
      <c r="H94" s="855" t="s">
        <v>244</v>
      </c>
    </row>
    <row r="95" spans="1:8">
      <c r="A95" s="943">
        <v>41122</v>
      </c>
      <c r="B95" s="934">
        <v>10</v>
      </c>
      <c r="C95" s="855" t="s">
        <v>246</v>
      </c>
      <c r="D95" s="855" t="s">
        <v>951</v>
      </c>
      <c r="F95" s="855" t="s">
        <v>339</v>
      </c>
      <c r="H95" s="855" t="s">
        <v>244</v>
      </c>
    </row>
    <row r="96" spans="1:8">
      <c r="A96" s="943">
        <v>41122</v>
      </c>
      <c r="B96" s="934">
        <v>25</v>
      </c>
      <c r="C96" s="855" t="s">
        <v>246</v>
      </c>
      <c r="D96" s="855" t="s">
        <v>1070</v>
      </c>
      <c r="F96" s="855" t="s">
        <v>339</v>
      </c>
      <c r="H96" s="855" t="s">
        <v>244</v>
      </c>
    </row>
    <row r="97" spans="1:8">
      <c r="A97" s="943">
        <v>41122</v>
      </c>
      <c r="B97" s="934">
        <v>10</v>
      </c>
      <c r="C97" s="855" t="s">
        <v>246</v>
      </c>
      <c r="D97" s="855" t="s">
        <v>993</v>
      </c>
      <c r="F97" s="855" t="s">
        <v>339</v>
      </c>
      <c r="H97" s="855" t="s">
        <v>244</v>
      </c>
    </row>
    <row r="98" spans="1:8">
      <c r="A98" s="943">
        <v>41122</v>
      </c>
      <c r="B98" s="934">
        <v>50</v>
      </c>
      <c r="C98" s="855" t="s">
        <v>246</v>
      </c>
      <c r="D98" s="855" t="s">
        <v>776</v>
      </c>
      <c r="F98" s="855" t="s">
        <v>339</v>
      </c>
      <c r="H98" s="855" t="s">
        <v>244</v>
      </c>
    </row>
    <row r="99" spans="1:8">
      <c r="A99" s="943">
        <v>41122</v>
      </c>
      <c r="B99" s="934">
        <v>10</v>
      </c>
      <c r="C99" s="855" t="s">
        <v>246</v>
      </c>
      <c r="D99" s="855" t="s">
        <v>1001</v>
      </c>
      <c r="F99" s="855" t="s">
        <v>339</v>
      </c>
      <c r="H99" s="855" t="s">
        <v>244</v>
      </c>
    </row>
    <row r="100" spans="1:8">
      <c r="A100" s="943">
        <v>41122</v>
      </c>
      <c r="B100" s="934">
        <v>50</v>
      </c>
      <c r="C100" s="855" t="s">
        <v>246</v>
      </c>
      <c r="D100" s="855" t="s">
        <v>997</v>
      </c>
      <c r="F100" s="855" t="s">
        <v>339</v>
      </c>
      <c r="H100" s="855" t="s">
        <v>244</v>
      </c>
    </row>
    <row r="101" spans="1:8">
      <c r="A101" s="943">
        <v>41122</v>
      </c>
      <c r="B101" s="934">
        <v>15</v>
      </c>
      <c r="C101" s="855" t="s">
        <v>246</v>
      </c>
      <c r="D101" s="855" t="s">
        <v>248</v>
      </c>
      <c r="F101" s="855">
        <v>0</v>
      </c>
      <c r="H101" s="855" t="s">
        <v>244</v>
      </c>
    </row>
    <row r="102" spans="1:8">
      <c r="A102" s="943">
        <v>41122</v>
      </c>
      <c r="B102" s="934">
        <v>20</v>
      </c>
      <c r="C102" s="855" t="s">
        <v>246</v>
      </c>
      <c r="D102" s="855" t="s">
        <v>952</v>
      </c>
      <c r="F102" s="855" t="s">
        <v>339</v>
      </c>
      <c r="H102" s="855" t="s">
        <v>244</v>
      </c>
    </row>
    <row r="103" spans="1:8">
      <c r="A103" s="943">
        <v>41122</v>
      </c>
      <c r="B103" s="934">
        <v>30</v>
      </c>
      <c r="C103" s="855" t="s">
        <v>246</v>
      </c>
      <c r="D103" s="855" t="s">
        <v>751</v>
      </c>
      <c r="F103" s="855" t="s">
        <v>339</v>
      </c>
      <c r="H103" s="855" t="s">
        <v>244</v>
      </c>
    </row>
    <row r="104" spans="1:8">
      <c r="A104" s="943">
        <v>41122</v>
      </c>
      <c r="B104" s="934">
        <v>10</v>
      </c>
      <c r="C104" s="855" t="s">
        <v>246</v>
      </c>
      <c r="D104" s="855" t="s">
        <v>1027</v>
      </c>
      <c r="F104" s="855" t="s">
        <v>339</v>
      </c>
      <c r="H104" s="855" t="s">
        <v>244</v>
      </c>
    </row>
    <row r="105" spans="1:8">
      <c r="A105" s="943">
        <v>41122</v>
      </c>
      <c r="B105" s="934">
        <v>20</v>
      </c>
      <c r="C105" s="855" t="s">
        <v>246</v>
      </c>
      <c r="D105" s="855" t="s">
        <v>1028</v>
      </c>
      <c r="F105" s="855">
        <v>0</v>
      </c>
      <c r="H105" s="855" t="s">
        <v>244</v>
      </c>
    </row>
    <row r="106" spans="1:8">
      <c r="A106" s="943">
        <v>41122</v>
      </c>
      <c r="B106" s="934">
        <v>50</v>
      </c>
      <c r="C106" s="855" t="s">
        <v>246</v>
      </c>
      <c r="D106" s="855" t="s">
        <v>990</v>
      </c>
      <c r="F106" s="855" t="s">
        <v>339</v>
      </c>
      <c r="H106" s="855" t="s">
        <v>244</v>
      </c>
    </row>
    <row r="107" spans="1:8">
      <c r="A107" s="943">
        <v>41122</v>
      </c>
      <c r="B107" s="934">
        <v>30</v>
      </c>
      <c r="C107" s="855" t="s">
        <v>246</v>
      </c>
      <c r="D107" s="855" t="s">
        <v>1062</v>
      </c>
      <c r="F107" s="855">
        <v>0</v>
      </c>
      <c r="H107" s="855" t="s">
        <v>244</v>
      </c>
    </row>
    <row r="108" spans="1:8">
      <c r="A108" s="943">
        <v>41122</v>
      </c>
      <c r="B108" s="934">
        <v>10</v>
      </c>
      <c r="C108" s="855" t="s">
        <v>246</v>
      </c>
      <c r="D108" s="855" t="s">
        <v>994</v>
      </c>
      <c r="F108" s="855" t="s">
        <v>339</v>
      </c>
      <c r="H108" s="855" t="s">
        <v>244</v>
      </c>
    </row>
    <row r="109" spans="1:8">
      <c r="A109" s="943">
        <v>41122</v>
      </c>
      <c r="B109" s="934">
        <v>10</v>
      </c>
      <c r="C109" s="855" t="s">
        <v>246</v>
      </c>
      <c r="D109" s="855" t="s">
        <v>1040</v>
      </c>
      <c r="F109" s="855" t="s">
        <v>339</v>
      </c>
      <c r="H109" s="855" t="s">
        <v>244</v>
      </c>
    </row>
    <row r="110" spans="1:8">
      <c r="A110" s="943">
        <v>41122</v>
      </c>
      <c r="B110" s="934">
        <v>10</v>
      </c>
      <c r="C110" s="855" t="s">
        <v>246</v>
      </c>
      <c r="D110" s="855" t="s">
        <v>996</v>
      </c>
      <c r="F110" s="855">
        <v>0</v>
      </c>
      <c r="H110" s="855" t="s">
        <v>244</v>
      </c>
    </row>
    <row r="111" spans="1:8">
      <c r="A111" s="943">
        <v>41122</v>
      </c>
      <c r="B111" s="934">
        <v>10</v>
      </c>
      <c r="C111" s="855" t="s">
        <v>246</v>
      </c>
      <c r="D111" s="855" t="s">
        <v>371</v>
      </c>
      <c r="F111" s="855" t="s">
        <v>339</v>
      </c>
      <c r="H111" s="855" t="s">
        <v>244</v>
      </c>
    </row>
    <row r="112" spans="1:8">
      <c r="A112" s="943">
        <v>41122</v>
      </c>
      <c r="B112" s="934">
        <v>20</v>
      </c>
      <c r="C112" s="855" t="s">
        <v>246</v>
      </c>
      <c r="D112" s="855" t="s">
        <v>342</v>
      </c>
      <c r="F112" s="855" t="s">
        <v>339</v>
      </c>
      <c r="H112" s="855" t="s">
        <v>244</v>
      </c>
    </row>
    <row r="113" spans="1:8">
      <c r="A113" s="943">
        <v>41122</v>
      </c>
      <c r="B113" s="934">
        <v>50</v>
      </c>
      <c r="C113" s="855" t="s">
        <v>246</v>
      </c>
      <c r="D113" s="855" t="s">
        <v>250</v>
      </c>
      <c r="F113" s="855">
        <v>0</v>
      </c>
      <c r="H113" s="855" t="s">
        <v>244</v>
      </c>
    </row>
    <row r="114" spans="1:8">
      <c r="A114" s="943">
        <v>41122</v>
      </c>
      <c r="B114" s="934">
        <v>50</v>
      </c>
      <c r="C114" s="855" t="s">
        <v>246</v>
      </c>
      <c r="D114" s="855" t="s">
        <v>252</v>
      </c>
      <c r="F114" s="855" t="s">
        <v>339</v>
      </c>
      <c r="H114" s="855" t="s">
        <v>244</v>
      </c>
    </row>
    <row r="115" spans="1:8">
      <c r="A115" s="943">
        <v>41122</v>
      </c>
      <c r="B115" s="934">
        <v>10</v>
      </c>
      <c r="C115" s="855" t="s">
        <v>246</v>
      </c>
      <c r="D115" s="855" t="s">
        <v>1063</v>
      </c>
      <c r="F115" s="855">
        <v>0</v>
      </c>
      <c r="H115" s="855" t="s">
        <v>244</v>
      </c>
    </row>
    <row r="116" spans="1:8">
      <c r="A116" s="943">
        <v>41122</v>
      </c>
      <c r="B116" s="934">
        <v>25</v>
      </c>
      <c r="C116" s="855" t="s">
        <v>246</v>
      </c>
      <c r="D116" s="855" t="s">
        <v>995</v>
      </c>
      <c r="F116" s="855" t="s">
        <v>339</v>
      </c>
      <c r="H116" s="855" t="s">
        <v>244</v>
      </c>
    </row>
    <row r="117" spans="1:8">
      <c r="A117" s="943">
        <v>41122</v>
      </c>
      <c r="B117" s="934">
        <v>40</v>
      </c>
      <c r="C117" s="855" t="s">
        <v>246</v>
      </c>
      <c r="D117" s="855" t="s">
        <v>343</v>
      </c>
      <c r="F117" s="855" t="s">
        <v>339</v>
      </c>
      <c r="H117" s="855" t="s">
        <v>244</v>
      </c>
    </row>
    <row r="118" spans="1:8">
      <c r="A118" s="943">
        <v>41122</v>
      </c>
      <c r="B118" s="934">
        <v>10</v>
      </c>
      <c r="C118" s="855" t="s">
        <v>246</v>
      </c>
      <c r="D118" s="855" t="s">
        <v>930</v>
      </c>
      <c r="F118" s="855" t="s">
        <v>339</v>
      </c>
      <c r="H118" s="855" t="s">
        <v>244</v>
      </c>
    </row>
    <row r="119" spans="1:8">
      <c r="A119" s="943">
        <v>41122</v>
      </c>
      <c r="B119" s="934">
        <v>73.8</v>
      </c>
      <c r="C119" s="855">
        <v>102996</v>
      </c>
      <c r="D119" s="855" t="s">
        <v>1104</v>
      </c>
      <c r="F119" s="855">
        <v>0</v>
      </c>
      <c r="H119" s="855" t="s">
        <v>244</v>
      </c>
    </row>
    <row r="120" spans="1:8">
      <c r="A120" s="943">
        <v>41123</v>
      </c>
      <c r="B120" s="934">
        <v>11.25</v>
      </c>
      <c r="C120" s="855">
        <v>103443</v>
      </c>
      <c r="D120" s="855" t="s">
        <v>1086</v>
      </c>
      <c r="F120" s="855">
        <v>0</v>
      </c>
      <c r="H120" s="855" t="s">
        <v>244</v>
      </c>
    </row>
    <row r="121" spans="1:8">
      <c r="A121" s="943">
        <v>41123</v>
      </c>
      <c r="B121" s="934">
        <v>20</v>
      </c>
      <c r="C121" s="855" t="s">
        <v>246</v>
      </c>
      <c r="D121" s="855" t="s">
        <v>254</v>
      </c>
      <c r="F121" s="855" t="s">
        <v>339</v>
      </c>
      <c r="H121" s="855" t="s">
        <v>244</v>
      </c>
    </row>
    <row r="122" spans="1:8">
      <c r="A122" s="943">
        <v>41123</v>
      </c>
      <c r="B122" s="934">
        <v>15</v>
      </c>
      <c r="C122" s="855" t="s">
        <v>246</v>
      </c>
      <c r="D122" s="855" t="s">
        <v>999</v>
      </c>
      <c r="F122" s="855" t="s">
        <v>339</v>
      </c>
      <c r="H122" s="855" t="s">
        <v>244</v>
      </c>
    </row>
    <row r="123" spans="1:8">
      <c r="A123" s="943">
        <v>41123</v>
      </c>
      <c r="B123" s="934">
        <v>75</v>
      </c>
      <c r="C123" s="855" t="s">
        <v>246</v>
      </c>
      <c r="D123" s="855" t="s">
        <v>308</v>
      </c>
      <c r="F123" s="855" t="s">
        <v>339</v>
      </c>
      <c r="H123" s="855" t="s">
        <v>244</v>
      </c>
    </row>
    <row r="124" spans="1:8">
      <c r="A124" s="943">
        <v>41123</v>
      </c>
      <c r="B124" s="934">
        <v>3</v>
      </c>
      <c r="C124" s="855" t="s">
        <v>246</v>
      </c>
      <c r="D124" s="855" t="s">
        <v>426</v>
      </c>
      <c r="F124" s="855">
        <v>0</v>
      </c>
      <c r="H124" s="855" t="s">
        <v>244</v>
      </c>
    </row>
    <row r="125" spans="1:8">
      <c r="A125" s="943">
        <v>41123</v>
      </c>
      <c r="B125" s="934">
        <v>20</v>
      </c>
      <c r="C125" s="855" t="s">
        <v>246</v>
      </c>
      <c r="D125" s="855" t="s">
        <v>389</v>
      </c>
      <c r="F125" s="855">
        <v>0</v>
      </c>
      <c r="H125" s="855" t="s">
        <v>244</v>
      </c>
    </row>
    <row r="126" spans="1:8">
      <c r="A126" s="943">
        <v>41123</v>
      </c>
      <c r="B126" s="934">
        <v>10</v>
      </c>
      <c r="C126" s="855" t="s">
        <v>246</v>
      </c>
      <c r="D126" s="855" t="s">
        <v>932</v>
      </c>
      <c r="F126" s="855" t="s">
        <v>339</v>
      </c>
      <c r="H126" s="855" t="s">
        <v>244</v>
      </c>
    </row>
    <row r="127" spans="1:8">
      <c r="A127" s="943">
        <v>41123</v>
      </c>
      <c r="B127" s="934">
        <v>10</v>
      </c>
      <c r="C127" s="855" t="s">
        <v>246</v>
      </c>
      <c r="D127" s="855" t="s">
        <v>317</v>
      </c>
      <c r="F127" s="855" t="s">
        <v>339</v>
      </c>
      <c r="H127" s="855" t="s">
        <v>244</v>
      </c>
    </row>
    <row r="128" spans="1:8">
      <c r="A128" s="943">
        <v>41124</v>
      </c>
      <c r="B128" s="934">
        <v>300</v>
      </c>
      <c r="C128" s="855" t="s">
        <v>246</v>
      </c>
      <c r="D128" s="855" t="s">
        <v>778</v>
      </c>
      <c r="F128" s="855" t="s">
        <v>339</v>
      </c>
      <c r="H128" s="855" t="s">
        <v>244</v>
      </c>
    </row>
    <row r="129" spans="1:8">
      <c r="A129" s="943">
        <v>41124</v>
      </c>
      <c r="B129" s="934">
        <v>5</v>
      </c>
      <c r="C129" s="855" t="s">
        <v>246</v>
      </c>
      <c r="D129" s="855" t="s">
        <v>777</v>
      </c>
      <c r="F129" s="855" t="s">
        <v>339</v>
      </c>
      <c r="H129" s="855" t="s">
        <v>244</v>
      </c>
    </row>
    <row r="130" spans="1:8">
      <c r="A130" s="943">
        <v>41127</v>
      </c>
      <c r="B130" s="934">
        <v>15</v>
      </c>
      <c r="C130" s="855" t="s">
        <v>1087</v>
      </c>
      <c r="D130" s="855" t="s">
        <v>1088</v>
      </c>
      <c r="F130" s="855">
        <v>0</v>
      </c>
      <c r="H130" s="855" t="s">
        <v>244</v>
      </c>
    </row>
    <row r="131" spans="1:8">
      <c r="A131" s="943">
        <v>41127</v>
      </c>
      <c r="B131" s="934">
        <v>50</v>
      </c>
      <c r="C131" s="855" t="s">
        <v>1087</v>
      </c>
      <c r="D131" s="855" t="s">
        <v>1089</v>
      </c>
      <c r="F131" s="855">
        <v>0</v>
      </c>
      <c r="H131" s="855" t="s">
        <v>244</v>
      </c>
    </row>
    <row r="132" spans="1:8">
      <c r="A132" s="943">
        <v>41127</v>
      </c>
      <c r="B132" s="934">
        <v>30</v>
      </c>
      <c r="C132" s="855">
        <v>102997</v>
      </c>
      <c r="D132" s="855" t="s">
        <v>971</v>
      </c>
      <c r="F132" s="855">
        <v>0</v>
      </c>
      <c r="H132" s="855" t="s">
        <v>244</v>
      </c>
    </row>
    <row r="133" spans="1:8">
      <c r="A133" s="943">
        <v>41127</v>
      </c>
      <c r="B133" s="934">
        <v>148.25</v>
      </c>
      <c r="C133" s="855" t="s">
        <v>246</v>
      </c>
      <c r="D133" s="855" t="s">
        <v>788</v>
      </c>
      <c r="F133" s="855" t="s">
        <v>339</v>
      </c>
      <c r="H133" s="855" t="s">
        <v>244</v>
      </c>
    </row>
    <row r="134" spans="1:8">
      <c r="A134" s="943">
        <v>41127</v>
      </c>
      <c r="B134" s="934">
        <v>60</v>
      </c>
      <c r="C134" s="855" t="s">
        <v>246</v>
      </c>
      <c r="D134" s="855" t="s">
        <v>935</v>
      </c>
      <c r="F134" s="855" t="s">
        <v>339</v>
      </c>
      <c r="H134" s="855" t="s">
        <v>244</v>
      </c>
    </row>
    <row r="135" spans="1:8">
      <c r="A135" s="943">
        <v>41127</v>
      </c>
      <c r="B135" s="934">
        <v>100</v>
      </c>
      <c r="C135" s="855" t="s">
        <v>246</v>
      </c>
      <c r="D135" s="855" t="s">
        <v>1000</v>
      </c>
      <c r="F135" s="855">
        <v>0</v>
      </c>
      <c r="H135" s="855" t="s">
        <v>244</v>
      </c>
    </row>
    <row r="136" spans="1:8">
      <c r="A136" s="943">
        <v>41127</v>
      </c>
      <c r="B136" s="934">
        <v>10</v>
      </c>
      <c r="C136" s="855" t="s">
        <v>246</v>
      </c>
      <c r="D136" s="855" t="s">
        <v>307</v>
      </c>
      <c r="F136" s="855">
        <v>0</v>
      </c>
      <c r="H136" s="855" t="s">
        <v>244</v>
      </c>
    </row>
    <row r="137" spans="1:8">
      <c r="A137" s="943">
        <v>41127</v>
      </c>
      <c r="B137" s="934">
        <v>5</v>
      </c>
      <c r="C137" s="855" t="s">
        <v>246</v>
      </c>
      <c r="D137" s="855" t="s">
        <v>318</v>
      </c>
      <c r="F137" s="855" t="s">
        <v>339</v>
      </c>
      <c r="H137" s="855" t="s">
        <v>244</v>
      </c>
    </row>
    <row r="138" spans="1:8">
      <c r="A138" s="943">
        <v>41127</v>
      </c>
      <c r="B138" s="934">
        <v>5</v>
      </c>
      <c r="C138" s="855" t="s">
        <v>246</v>
      </c>
      <c r="D138" s="855" t="s">
        <v>310</v>
      </c>
      <c r="F138" s="855" t="s">
        <v>339</v>
      </c>
      <c r="H138" s="855" t="s">
        <v>244</v>
      </c>
    </row>
    <row r="139" spans="1:8">
      <c r="A139" s="943">
        <v>41127</v>
      </c>
      <c r="B139" s="934">
        <v>15</v>
      </c>
      <c r="C139" s="855" t="s">
        <v>246</v>
      </c>
      <c r="D139" s="855" t="s">
        <v>306</v>
      </c>
      <c r="F139" s="855" t="s">
        <v>339</v>
      </c>
      <c r="H139" s="855" t="s">
        <v>244</v>
      </c>
    </row>
    <row r="140" spans="1:8">
      <c r="A140" s="943">
        <v>41127</v>
      </c>
      <c r="B140" s="934">
        <v>10</v>
      </c>
      <c r="C140" s="855" t="s">
        <v>246</v>
      </c>
      <c r="D140" s="855" t="s">
        <v>956</v>
      </c>
      <c r="F140" s="855" t="s">
        <v>339</v>
      </c>
      <c r="H140" s="855" t="s">
        <v>244</v>
      </c>
    </row>
    <row r="141" spans="1:8">
      <c r="A141" s="943">
        <v>41128</v>
      </c>
      <c r="B141" s="934">
        <v>40</v>
      </c>
      <c r="C141" s="855" t="s">
        <v>246</v>
      </c>
      <c r="D141" s="855" t="s">
        <v>1030</v>
      </c>
      <c r="F141" s="855" t="s">
        <v>339</v>
      </c>
      <c r="H141" s="855" t="s">
        <v>244</v>
      </c>
    </row>
    <row r="142" spans="1:8">
      <c r="A142" s="943">
        <v>41129</v>
      </c>
      <c r="B142" s="934">
        <v>500</v>
      </c>
      <c r="C142" s="855" t="s">
        <v>246</v>
      </c>
      <c r="D142" s="855" t="s">
        <v>276</v>
      </c>
      <c r="F142" s="855">
        <v>0</v>
      </c>
      <c r="H142" s="855" t="s">
        <v>244</v>
      </c>
    </row>
    <row r="143" spans="1:8">
      <c r="A143" s="943">
        <v>41130</v>
      </c>
      <c r="B143" s="934">
        <v>20</v>
      </c>
      <c r="C143" s="855" t="s">
        <v>1087</v>
      </c>
      <c r="D143" s="855" t="s">
        <v>1088</v>
      </c>
      <c r="F143" s="855">
        <v>0</v>
      </c>
      <c r="H143" s="855" t="s">
        <v>244</v>
      </c>
    </row>
    <row r="144" spans="1:8">
      <c r="A144" s="943">
        <v>41130</v>
      </c>
      <c r="B144" s="934">
        <v>40</v>
      </c>
      <c r="C144" s="855" t="s">
        <v>1087</v>
      </c>
      <c r="D144" s="855" t="s">
        <v>1088</v>
      </c>
      <c r="F144" s="855">
        <v>0</v>
      </c>
      <c r="H144" s="855" t="s">
        <v>244</v>
      </c>
    </row>
    <row r="145" spans="1:8">
      <c r="A145" s="943">
        <v>41130</v>
      </c>
      <c r="B145" s="934">
        <v>10</v>
      </c>
      <c r="C145" s="855" t="s">
        <v>1087</v>
      </c>
      <c r="D145" s="855" t="s">
        <v>1090</v>
      </c>
      <c r="F145" s="855">
        <v>0</v>
      </c>
      <c r="H145" s="855" t="s">
        <v>244</v>
      </c>
    </row>
    <row r="146" spans="1:8">
      <c r="A146" s="943">
        <v>41130</v>
      </c>
      <c r="B146" s="934">
        <v>22.8</v>
      </c>
      <c r="C146" s="855" t="s">
        <v>246</v>
      </c>
      <c r="D146" s="855" t="s">
        <v>429</v>
      </c>
      <c r="F146" s="855">
        <v>0</v>
      </c>
      <c r="H146" s="855" t="s">
        <v>244</v>
      </c>
    </row>
    <row r="147" spans="1:8">
      <c r="A147" s="943">
        <v>41131</v>
      </c>
      <c r="B147" s="934">
        <v>235</v>
      </c>
      <c r="C147" s="855" t="s">
        <v>246</v>
      </c>
      <c r="D147" s="855" t="s">
        <v>920</v>
      </c>
      <c r="F147" s="855" t="s">
        <v>339</v>
      </c>
      <c r="H147" s="855" t="s">
        <v>244</v>
      </c>
    </row>
    <row r="148" spans="1:8">
      <c r="A148" s="943">
        <v>41131</v>
      </c>
      <c r="B148" s="934">
        <v>200</v>
      </c>
      <c r="C148" s="855" t="s">
        <v>246</v>
      </c>
      <c r="D148" s="855" t="s">
        <v>1091</v>
      </c>
      <c r="F148" s="855" t="s">
        <v>339</v>
      </c>
      <c r="H148" s="855" t="s">
        <v>244</v>
      </c>
    </row>
    <row r="149" spans="1:8">
      <c r="A149" s="943">
        <v>41131</v>
      </c>
      <c r="B149" s="934">
        <v>150</v>
      </c>
      <c r="C149" s="855" t="s">
        <v>246</v>
      </c>
      <c r="D149" s="855" t="s">
        <v>357</v>
      </c>
      <c r="F149" s="855" t="s">
        <v>339</v>
      </c>
      <c r="H149" s="855" t="s">
        <v>244</v>
      </c>
    </row>
    <row r="150" spans="1:8">
      <c r="A150" s="943">
        <v>41134</v>
      </c>
      <c r="B150" s="934">
        <v>40</v>
      </c>
      <c r="C150" s="855" t="s">
        <v>246</v>
      </c>
      <c r="D150" s="855" t="s">
        <v>967</v>
      </c>
      <c r="F150" s="855" t="s">
        <v>339</v>
      </c>
      <c r="H150" s="855" t="s">
        <v>244</v>
      </c>
    </row>
    <row r="151" spans="1:8">
      <c r="A151" s="943">
        <v>41135</v>
      </c>
      <c r="B151" s="934">
        <v>6</v>
      </c>
      <c r="C151" s="855" t="s">
        <v>246</v>
      </c>
      <c r="D151" s="855" t="s">
        <v>1032</v>
      </c>
      <c r="F151" s="855" t="s">
        <v>339</v>
      </c>
      <c r="H151" s="855" t="s">
        <v>244</v>
      </c>
    </row>
    <row r="152" spans="1:8">
      <c r="A152" s="943">
        <v>41136</v>
      </c>
      <c r="B152" s="934">
        <v>30</v>
      </c>
      <c r="C152" s="855" t="s">
        <v>246</v>
      </c>
      <c r="D152" s="855" t="s">
        <v>258</v>
      </c>
      <c r="F152" s="855" t="s">
        <v>339</v>
      </c>
      <c r="H152" s="855" t="s">
        <v>244</v>
      </c>
    </row>
    <row r="153" spans="1:8">
      <c r="A153" s="943">
        <v>41136</v>
      </c>
      <c r="B153" s="934">
        <v>5</v>
      </c>
      <c r="C153" s="855" t="s">
        <v>246</v>
      </c>
      <c r="D153" s="855" t="s">
        <v>968</v>
      </c>
      <c r="F153" s="855" t="s">
        <v>339</v>
      </c>
      <c r="H153" s="855" t="s">
        <v>244</v>
      </c>
    </row>
    <row r="154" spans="1:8">
      <c r="A154" s="943">
        <v>41136</v>
      </c>
      <c r="B154" s="934">
        <v>135</v>
      </c>
      <c r="C154" s="855" t="s">
        <v>246</v>
      </c>
      <c r="D154" s="855" t="s">
        <v>769</v>
      </c>
      <c r="F154" s="855">
        <v>0</v>
      </c>
      <c r="H154" s="855" t="s">
        <v>244</v>
      </c>
    </row>
    <row r="155" spans="1:8">
      <c r="A155" s="943">
        <v>41136</v>
      </c>
      <c r="B155" s="934">
        <v>200</v>
      </c>
      <c r="C155" s="855" t="s">
        <v>246</v>
      </c>
      <c r="D155" s="855" t="s">
        <v>450</v>
      </c>
      <c r="F155" s="855" t="s">
        <v>339</v>
      </c>
      <c r="H155" s="855" t="s">
        <v>244</v>
      </c>
    </row>
    <row r="156" spans="1:8">
      <c r="A156" s="943">
        <v>41136</v>
      </c>
      <c r="B156" s="934">
        <v>20</v>
      </c>
      <c r="C156" s="855" t="s">
        <v>246</v>
      </c>
      <c r="D156" s="855" t="s">
        <v>378</v>
      </c>
      <c r="F156" s="855">
        <v>0</v>
      </c>
      <c r="H156" s="855" t="s">
        <v>244</v>
      </c>
    </row>
    <row r="157" spans="1:8">
      <c r="A157" s="943">
        <v>41136</v>
      </c>
      <c r="B157" s="934">
        <v>7</v>
      </c>
      <c r="C157" s="855" t="s">
        <v>246</v>
      </c>
      <c r="D157" s="855" t="s">
        <v>976</v>
      </c>
      <c r="F157" s="855">
        <v>0</v>
      </c>
      <c r="H157" s="855" t="s">
        <v>244</v>
      </c>
    </row>
    <row r="158" spans="1:8">
      <c r="A158" s="943">
        <v>41136</v>
      </c>
      <c r="B158" s="934">
        <v>100</v>
      </c>
      <c r="C158" s="855" t="s">
        <v>246</v>
      </c>
      <c r="D158" s="855" t="s">
        <v>940</v>
      </c>
      <c r="F158" s="855" t="s">
        <v>339</v>
      </c>
      <c r="H158" s="855" t="s">
        <v>244</v>
      </c>
    </row>
    <row r="159" spans="1:8">
      <c r="A159" s="943">
        <v>41136</v>
      </c>
      <c r="B159" s="934">
        <v>100</v>
      </c>
      <c r="C159" s="855" t="s">
        <v>246</v>
      </c>
      <c r="D159" s="855" t="s">
        <v>292</v>
      </c>
      <c r="F159" s="855" t="s">
        <v>339</v>
      </c>
      <c r="H159" s="855" t="s">
        <v>244</v>
      </c>
    </row>
    <row r="160" spans="1:8">
      <c r="A160" s="943">
        <v>41136</v>
      </c>
      <c r="B160" s="934">
        <v>1</v>
      </c>
      <c r="C160" s="855" t="s">
        <v>246</v>
      </c>
      <c r="D160" s="855" t="s">
        <v>927</v>
      </c>
      <c r="F160" s="855" t="s">
        <v>339</v>
      </c>
      <c r="H160" s="855" t="s">
        <v>244</v>
      </c>
    </row>
    <row r="161" spans="1:8">
      <c r="A161" s="943">
        <v>41137</v>
      </c>
      <c r="B161" s="934">
        <v>20</v>
      </c>
      <c r="C161" s="855" t="s">
        <v>1087</v>
      </c>
      <c r="D161" s="855" t="s">
        <v>1092</v>
      </c>
      <c r="F161" s="855">
        <v>0</v>
      </c>
      <c r="H161" s="855" t="s">
        <v>244</v>
      </c>
    </row>
    <row r="162" spans="1:8">
      <c r="A162" s="943">
        <v>41137</v>
      </c>
      <c r="B162" s="934">
        <v>5</v>
      </c>
      <c r="C162" s="855" t="s">
        <v>246</v>
      </c>
      <c r="D162" s="855" t="s">
        <v>360</v>
      </c>
      <c r="F162" s="855" t="s">
        <v>339</v>
      </c>
      <c r="H162" s="855" t="s">
        <v>244</v>
      </c>
    </row>
    <row r="163" spans="1:8">
      <c r="A163" s="943">
        <v>41138</v>
      </c>
      <c r="B163" s="934">
        <v>5</v>
      </c>
      <c r="C163" s="855" t="s">
        <v>1087</v>
      </c>
      <c r="D163" s="855" t="s">
        <v>1088</v>
      </c>
      <c r="F163" s="855">
        <v>0</v>
      </c>
      <c r="H163" s="855" t="s">
        <v>244</v>
      </c>
    </row>
    <row r="164" spans="1:8">
      <c r="A164" s="943">
        <v>41138</v>
      </c>
      <c r="B164" s="934">
        <v>1.46</v>
      </c>
      <c r="C164" s="855" t="s">
        <v>246</v>
      </c>
      <c r="D164" s="855" t="s">
        <v>1061</v>
      </c>
      <c r="F164" s="855">
        <v>0</v>
      </c>
      <c r="H164" s="855" t="s">
        <v>244</v>
      </c>
    </row>
    <row r="165" spans="1:8">
      <c r="A165" s="943">
        <v>41138</v>
      </c>
      <c r="B165" s="934">
        <v>80</v>
      </c>
      <c r="C165" s="855" t="s">
        <v>246</v>
      </c>
      <c r="D165" s="855" t="s">
        <v>1044</v>
      </c>
      <c r="F165" s="855">
        <v>0</v>
      </c>
      <c r="H165" s="855" t="s">
        <v>244</v>
      </c>
    </row>
    <row r="166" spans="1:8">
      <c r="A166" s="943">
        <v>41141</v>
      </c>
      <c r="B166" s="934">
        <v>40</v>
      </c>
      <c r="C166" s="855" t="s">
        <v>246</v>
      </c>
      <c r="D166" s="855" t="s">
        <v>973</v>
      </c>
      <c r="F166" s="855" t="s">
        <v>339</v>
      </c>
      <c r="H166" s="855" t="s">
        <v>244</v>
      </c>
    </row>
    <row r="167" spans="1:8">
      <c r="A167" s="943">
        <v>41141</v>
      </c>
      <c r="B167" s="934">
        <v>40</v>
      </c>
      <c r="C167" s="855" t="s">
        <v>246</v>
      </c>
      <c r="D167" s="855" t="s">
        <v>400</v>
      </c>
      <c r="F167" s="855" t="s">
        <v>339</v>
      </c>
      <c r="H167" s="855" t="s">
        <v>244</v>
      </c>
    </row>
    <row r="168" spans="1:8">
      <c r="A168" s="943">
        <v>41141</v>
      </c>
      <c r="B168" s="934">
        <v>10</v>
      </c>
      <c r="C168" s="855" t="s">
        <v>246</v>
      </c>
      <c r="D168" s="855" t="s">
        <v>436</v>
      </c>
      <c r="F168" s="855">
        <v>0</v>
      </c>
      <c r="H168" s="855" t="s">
        <v>244</v>
      </c>
    </row>
    <row r="169" spans="1:8">
      <c r="A169" s="943">
        <v>41142</v>
      </c>
      <c r="B169" s="934">
        <v>12</v>
      </c>
      <c r="C169" s="855" t="s">
        <v>246</v>
      </c>
      <c r="D169" s="855" t="s">
        <v>294</v>
      </c>
      <c r="F169" s="855" t="s">
        <v>339</v>
      </c>
      <c r="H169" s="855" t="s">
        <v>244</v>
      </c>
    </row>
    <row r="170" spans="1:8">
      <c r="A170" s="943">
        <v>41142</v>
      </c>
      <c r="B170" s="934">
        <v>40</v>
      </c>
      <c r="C170" s="855" t="s">
        <v>246</v>
      </c>
      <c r="D170" s="855" t="s">
        <v>261</v>
      </c>
      <c r="F170" s="855" t="s">
        <v>339</v>
      </c>
      <c r="H170" s="855" t="s">
        <v>244</v>
      </c>
    </row>
    <row r="171" spans="1:8">
      <c r="A171" s="943">
        <v>41142</v>
      </c>
      <c r="B171" s="934">
        <v>5</v>
      </c>
      <c r="C171" s="855" t="s">
        <v>246</v>
      </c>
      <c r="D171" s="855" t="s">
        <v>773</v>
      </c>
      <c r="F171" s="855">
        <v>0</v>
      </c>
      <c r="H171" s="855" t="s">
        <v>244</v>
      </c>
    </row>
    <row r="172" spans="1:8">
      <c r="A172" s="943">
        <v>41142</v>
      </c>
      <c r="B172" s="934">
        <v>126</v>
      </c>
      <c r="C172" s="855" t="s">
        <v>246</v>
      </c>
      <c r="D172" s="855" t="s">
        <v>355</v>
      </c>
      <c r="F172" s="855" t="s">
        <v>339</v>
      </c>
      <c r="H172" s="855" t="s">
        <v>244</v>
      </c>
    </row>
    <row r="173" spans="1:8">
      <c r="A173" s="943">
        <v>41143</v>
      </c>
      <c r="B173" s="934">
        <v>327</v>
      </c>
      <c r="C173" s="855" t="s">
        <v>246</v>
      </c>
      <c r="D173" s="855" t="s">
        <v>355</v>
      </c>
      <c r="F173" s="855" t="s">
        <v>339</v>
      </c>
      <c r="H173" s="855" t="s">
        <v>244</v>
      </c>
    </row>
    <row r="174" spans="1:8">
      <c r="A174" s="943">
        <v>41144</v>
      </c>
      <c r="B174" s="934">
        <v>10</v>
      </c>
      <c r="C174" s="855" t="s">
        <v>1087</v>
      </c>
      <c r="D174" s="855" t="s">
        <v>1093</v>
      </c>
      <c r="F174" s="855">
        <v>0</v>
      </c>
      <c r="H174" s="855" t="s">
        <v>244</v>
      </c>
    </row>
    <row r="175" spans="1:8">
      <c r="A175" s="943">
        <v>41144</v>
      </c>
      <c r="B175" s="934">
        <v>5</v>
      </c>
      <c r="C175" s="855" t="s">
        <v>246</v>
      </c>
      <c r="D175" s="855" t="s">
        <v>795</v>
      </c>
      <c r="F175" s="855" t="s">
        <v>339</v>
      </c>
      <c r="H175" s="855" t="s">
        <v>244</v>
      </c>
    </row>
    <row r="176" spans="1:8">
      <c r="A176" s="943">
        <v>41149</v>
      </c>
      <c r="B176" s="934">
        <v>100</v>
      </c>
      <c r="C176" s="855" t="s">
        <v>1087</v>
      </c>
      <c r="D176" s="855" t="s">
        <v>1094</v>
      </c>
      <c r="F176" s="855">
        <v>0</v>
      </c>
      <c r="H176" s="855" t="s">
        <v>244</v>
      </c>
    </row>
    <row r="177" spans="1:8">
      <c r="A177" s="943">
        <v>41149</v>
      </c>
      <c r="B177" s="934">
        <v>1381</v>
      </c>
      <c r="C177" s="855" t="s">
        <v>1087</v>
      </c>
      <c r="D177" s="855" t="s">
        <v>269</v>
      </c>
      <c r="F177" s="855">
        <v>0</v>
      </c>
      <c r="H177" s="855" t="s">
        <v>244</v>
      </c>
    </row>
    <row r="178" spans="1:8">
      <c r="A178" s="943">
        <v>41149</v>
      </c>
      <c r="B178" s="934">
        <v>15</v>
      </c>
      <c r="C178" s="855" t="s">
        <v>246</v>
      </c>
      <c r="D178" s="855" t="s">
        <v>858</v>
      </c>
      <c r="F178" s="855" t="s">
        <v>339</v>
      </c>
      <c r="H178" s="855" t="s">
        <v>244</v>
      </c>
    </row>
    <row r="179" spans="1:8">
      <c r="A179" s="943">
        <v>41149</v>
      </c>
      <c r="B179" s="934">
        <v>175</v>
      </c>
      <c r="C179" s="855" t="s">
        <v>246</v>
      </c>
      <c r="D179" s="855" t="s">
        <v>421</v>
      </c>
      <c r="F179" s="855">
        <v>0</v>
      </c>
      <c r="H179" s="855" t="s">
        <v>244</v>
      </c>
    </row>
    <row r="180" spans="1:8">
      <c r="A180" s="943">
        <v>41149</v>
      </c>
      <c r="B180" s="934">
        <v>80</v>
      </c>
      <c r="C180" s="855" t="s">
        <v>246</v>
      </c>
      <c r="D180" s="855" t="s">
        <v>1038</v>
      </c>
      <c r="F180" s="855" t="s">
        <v>339</v>
      </c>
      <c r="H180" s="855" t="s">
        <v>244</v>
      </c>
    </row>
    <row r="181" spans="1:8">
      <c r="A181" s="943">
        <v>41149</v>
      </c>
      <c r="B181" s="934">
        <v>50</v>
      </c>
      <c r="C181" s="855" t="s">
        <v>246</v>
      </c>
      <c r="D181" s="855" t="s">
        <v>1017</v>
      </c>
      <c r="F181" s="855" t="s">
        <v>339</v>
      </c>
      <c r="H181" s="855" t="s">
        <v>244</v>
      </c>
    </row>
    <row r="182" spans="1:8">
      <c r="A182" s="943">
        <v>41149</v>
      </c>
      <c r="B182" s="934">
        <v>20</v>
      </c>
      <c r="C182" s="855" t="s">
        <v>246</v>
      </c>
      <c r="D182" s="855" t="s">
        <v>1018</v>
      </c>
      <c r="F182" s="855">
        <v>0</v>
      </c>
      <c r="H182" s="855" t="s">
        <v>244</v>
      </c>
    </row>
    <row r="183" spans="1:8">
      <c r="A183" s="943">
        <v>41149</v>
      </c>
      <c r="B183" s="934">
        <v>3</v>
      </c>
      <c r="C183" s="855" t="s">
        <v>246</v>
      </c>
      <c r="D183" s="855" t="s">
        <v>324</v>
      </c>
      <c r="F183" s="855" t="s">
        <v>339</v>
      </c>
      <c r="H183" s="855" t="s">
        <v>244</v>
      </c>
    </row>
    <row r="184" spans="1:8">
      <c r="A184" s="943">
        <v>41149</v>
      </c>
      <c r="B184" s="934">
        <v>75</v>
      </c>
      <c r="C184" s="855" t="s">
        <v>246</v>
      </c>
      <c r="D184" s="855" t="s">
        <v>364</v>
      </c>
      <c r="F184" s="855" t="s">
        <v>339</v>
      </c>
      <c r="H184" s="855" t="s">
        <v>244</v>
      </c>
    </row>
    <row r="185" spans="1:8">
      <c r="A185" s="943">
        <v>41149</v>
      </c>
      <c r="B185" s="934">
        <v>3</v>
      </c>
      <c r="C185" s="855" t="s">
        <v>246</v>
      </c>
      <c r="D185" s="855" t="s">
        <v>1004</v>
      </c>
      <c r="F185" s="855">
        <v>0</v>
      </c>
      <c r="H185" s="855" t="s">
        <v>244</v>
      </c>
    </row>
    <row r="186" spans="1:8">
      <c r="A186" s="943">
        <v>41149</v>
      </c>
      <c r="B186" s="934">
        <v>3</v>
      </c>
      <c r="C186" s="855" t="s">
        <v>246</v>
      </c>
      <c r="D186" s="855" t="s">
        <v>324</v>
      </c>
      <c r="F186" s="855" t="s">
        <v>339</v>
      </c>
      <c r="H186" s="855" t="s">
        <v>244</v>
      </c>
    </row>
    <row r="187" spans="1:8">
      <c r="A187" s="943">
        <v>41149</v>
      </c>
      <c r="B187" s="934">
        <v>170</v>
      </c>
      <c r="C187" s="855" t="s">
        <v>246</v>
      </c>
      <c r="D187" s="855" t="s">
        <v>798</v>
      </c>
      <c r="F187" s="855" t="s">
        <v>339</v>
      </c>
      <c r="H187" s="855" t="s">
        <v>244</v>
      </c>
    </row>
    <row r="188" spans="1:8">
      <c r="A188" s="943">
        <v>41149</v>
      </c>
      <c r="B188" s="934">
        <v>150</v>
      </c>
      <c r="C188" s="855" t="s">
        <v>246</v>
      </c>
      <c r="D188" s="855" t="s">
        <v>327</v>
      </c>
      <c r="F188" s="855" t="s">
        <v>339</v>
      </c>
      <c r="H188" s="855" t="s">
        <v>244</v>
      </c>
    </row>
    <row r="189" spans="1:8">
      <c r="A189" s="943">
        <v>41149</v>
      </c>
      <c r="B189" s="934">
        <v>10</v>
      </c>
      <c r="C189" s="855" t="s">
        <v>246</v>
      </c>
      <c r="D189" s="855" t="s">
        <v>302</v>
      </c>
      <c r="F189" s="855">
        <v>0</v>
      </c>
      <c r="H189" s="855" t="s">
        <v>244</v>
      </c>
    </row>
    <row r="190" spans="1:8">
      <c r="A190" s="943">
        <v>41151</v>
      </c>
      <c r="B190" s="934">
        <v>180</v>
      </c>
      <c r="C190" s="855" t="s">
        <v>246</v>
      </c>
      <c r="D190" s="855" t="s">
        <v>287</v>
      </c>
      <c r="F190" s="855" t="s">
        <v>339</v>
      </c>
      <c r="H190" s="855" t="s">
        <v>244</v>
      </c>
    </row>
    <row r="191" spans="1:8">
      <c r="A191" s="943">
        <v>41151</v>
      </c>
      <c r="B191" s="934">
        <v>2</v>
      </c>
      <c r="C191" s="855" t="s">
        <v>246</v>
      </c>
      <c r="D191" s="855" t="s">
        <v>800</v>
      </c>
      <c r="F191" s="855" t="s">
        <v>339</v>
      </c>
      <c r="H191" s="855" t="s">
        <v>244</v>
      </c>
    </row>
    <row r="192" spans="1:8">
      <c r="A192" s="943">
        <v>41152</v>
      </c>
      <c r="B192" s="934">
        <v>686.48</v>
      </c>
      <c r="C192" s="855" t="s">
        <v>246</v>
      </c>
      <c r="D192" s="855" t="s">
        <v>1061</v>
      </c>
      <c r="F192" s="855">
        <v>0</v>
      </c>
      <c r="H192" s="855" t="s">
        <v>244</v>
      </c>
    </row>
    <row r="193" spans="1:8">
      <c r="A193" s="943">
        <v>41152</v>
      </c>
      <c r="B193" s="934">
        <v>25</v>
      </c>
      <c r="C193" s="855" t="s">
        <v>246</v>
      </c>
      <c r="D193" s="855" t="s">
        <v>1061</v>
      </c>
      <c r="F193" s="855">
        <v>0</v>
      </c>
      <c r="H193" s="855" t="s">
        <v>244</v>
      </c>
    </row>
    <row r="194" spans="1:8">
      <c r="A194" s="943">
        <v>41152</v>
      </c>
      <c r="B194" s="934">
        <v>25</v>
      </c>
      <c r="C194" s="855" t="s">
        <v>246</v>
      </c>
      <c r="D194" s="855" t="s">
        <v>762</v>
      </c>
      <c r="F194" s="855" t="s">
        <v>339</v>
      </c>
      <c r="H194" s="855" t="s">
        <v>244</v>
      </c>
    </row>
    <row r="195" spans="1:8">
      <c r="A195" s="943">
        <v>41152</v>
      </c>
      <c r="B195" s="934">
        <v>4303.3900000000003</v>
      </c>
      <c r="C195" s="855" t="s">
        <v>246</v>
      </c>
      <c r="D195" s="855" t="s">
        <v>422</v>
      </c>
      <c r="F195" s="855">
        <v>0</v>
      </c>
      <c r="H195" s="855" t="s">
        <v>244</v>
      </c>
    </row>
    <row r="196" spans="1:8">
      <c r="A196" s="943">
        <v>41152</v>
      </c>
      <c r="B196" s="934">
        <v>200</v>
      </c>
      <c r="C196" s="855" t="s">
        <v>246</v>
      </c>
      <c r="D196" s="855" t="s">
        <v>348</v>
      </c>
      <c r="F196" s="855" t="s">
        <v>339</v>
      </c>
      <c r="H196" s="855" t="s">
        <v>244</v>
      </c>
    </row>
    <row r="197" spans="1:8">
      <c r="A197" s="943">
        <v>41155</v>
      </c>
      <c r="B197" s="934">
        <v>1.25</v>
      </c>
      <c r="C197" s="855">
        <v>103454</v>
      </c>
      <c r="D197" s="855" t="s">
        <v>1086</v>
      </c>
      <c r="F197" s="855">
        <v>0</v>
      </c>
      <c r="H197" s="855" t="s">
        <v>244</v>
      </c>
    </row>
    <row r="198" spans="1:8">
      <c r="A198" s="943">
        <v>41155</v>
      </c>
      <c r="B198" s="934">
        <v>412.98</v>
      </c>
      <c r="C198" s="855">
        <v>103455</v>
      </c>
      <c r="D198" s="855" t="s">
        <v>1095</v>
      </c>
      <c r="F198" s="855">
        <v>0</v>
      </c>
      <c r="H198" s="855" t="s">
        <v>244</v>
      </c>
    </row>
    <row r="199" spans="1:8">
      <c r="A199" s="943">
        <v>41155</v>
      </c>
      <c r="B199" s="934">
        <v>25</v>
      </c>
      <c r="C199" s="855" t="s">
        <v>246</v>
      </c>
      <c r="D199" s="855" t="s">
        <v>337</v>
      </c>
      <c r="F199" s="855">
        <v>0</v>
      </c>
      <c r="H199" s="855" t="s">
        <v>244</v>
      </c>
    </row>
    <row r="200" spans="1:8">
      <c r="A200" s="943">
        <v>41155</v>
      </c>
      <c r="B200" s="934">
        <v>50</v>
      </c>
      <c r="C200" s="855" t="s">
        <v>246</v>
      </c>
      <c r="D200" s="855" t="s">
        <v>774</v>
      </c>
      <c r="F200" s="855" t="s">
        <v>339</v>
      </c>
      <c r="H200" s="855" t="s">
        <v>244</v>
      </c>
    </row>
    <row r="201" spans="1:8">
      <c r="A201" s="943">
        <v>41155</v>
      </c>
      <c r="B201" s="934">
        <v>100</v>
      </c>
      <c r="C201" s="855" t="s">
        <v>246</v>
      </c>
      <c r="D201" s="855" t="s">
        <v>267</v>
      </c>
      <c r="F201" s="855">
        <v>0</v>
      </c>
      <c r="H201" s="855" t="s">
        <v>244</v>
      </c>
    </row>
    <row r="202" spans="1:8">
      <c r="A202" s="943">
        <v>41155</v>
      </c>
      <c r="B202" s="934">
        <v>25</v>
      </c>
      <c r="C202" s="855" t="s">
        <v>246</v>
      </c>
      <c r="D202" s="855" t="s">
        <v>379</v>
      </c>
      <c r="F202" s="855" t="s">
        <v>339</v>
      </c>
      <c r="H202" s="855" t="s">
        <v>244</v>
      </c>
    </row>
    <row r="203" spans="1:8">
      <c r="A203" s="943">
        <v>41155</v>
      </c>
      <c r="B203" s="934">
        <v>10</v>
      </c>
      <c r="C203" s="855" t="s">
        <v>246</v>
      </c>
      <c r="D203" s="855" t="s">
        <v>791</v>
      </c>
      <c r="F203" s="855" t="s">
        <v>339</v>
      </c>
      <c r="H203" s="855" t="s">
        <v>244</v>
      </c>
    </row>
    <row r="204" spans="1:8">
      <c r="A204" s="943">
        <v>41155</v>
      </c>
      <c r="B204" s="934">
        <v>10</v>
      </c>
      <c r="C204" s="855" t="s">
        <v>246</v>
      </c>
      <c r="D204" s="855" t="s">
        <v>338</v>
      </c>
      <c r="F204" s="855" t="s">
        <v>339</v>
      </c>
      <c r="H204" s="855" t="s">
        <v>244</v>
      </c>
    </row>
    <row r="205" spans="1:8">
      <c r="A205" s="943">
        <v>41155</v>
      </c>
      <c r="B205" s="934">
        <v>10</v>
      </c>
      <c r="C205" s="855" t="s">
        <v>246</v>
      </c>
      <c r="D205" s="855" t="s">
        <v>1001</v>
      </c>
      <c r="F205" s="855" t="s">
        <v>339</v>
      </c>
      <c r="H205" s="855" t="s">
        <v>244</v>
      </c>
    </row>
    <row r="206" spans="1:8">
      <c r="A206" s="943">
        <v>41155</v>
      </c>
      <c r="B206" s="934">
        <v>5</v>
      </c>
      <c r="C206" s="855" t="s">
        <v>246</v>
      </c>
      <c r="D206" s="855" t="s">
        <v>777</v>
      </c>
      <c r="F206" s="855" t="s">
        <v>339</v>
      </c>
      <c r="H206" s="855" t="s">
        <v>244</v>
      </c>
    </row>
    <row r="207" spans="1:8">
      <c r="A207" s="943">
        <v>41155</v>
      </c>
      <c r="B207" s="934">
        <v>261</v>
      </c>
      <c r="C207" s="855" t="s">
        <v>246</v>
      </c>
      <c r="D207" s="855" t="s">
        <v>344</v>
      </c>
      <c r="F207" s="855" t="s">
        <v>339</v>
      </c>
      <c r="H207" s="855" t="s">
        <v>244</v>
      </c>
    </row>
    <row r="208" spans="1:8">
      <c r="A208" s="943">
        <v>41155</v>
      </c>
      <c r="B208" s="934">
        <v>15</v>
      </c>
      <c r="C208" s="855" t="s">
        <v>246</v>
      </c>
      <c r="D208" s="855" t="s">
        <v>753</v>
      </c>
      <c r="F208" s="855" t="s">
        <v>339</v>
      </c>
      <c r="H208" s="855" t="s">
        <v>244</v>
      </c>
    </row>
    <row r="209" spans="1:8">
      <c r="A209" s="943">
        <v>41155</v>
      </c>
      <c r="B209" s="934">
        <v>15</v>
      </c>
      <c r="C209" s="855" t="s">
        <v>246</v>
      </c>
      <c r="D209" s="855" t="s">
        <v>248</v>
      </c>
      <c r="F209" s="855">
        <v>0</v>
      </c>
      <c r="H209" s="855" t="s">
        <v>244</v>
      </c>
    </row>
    <row r="210" spans="1:8">
      <c r="A210" s="943">
        <v>41155</v>
      </c>
      <c r="B210" s="934">
        <v>20</v>
      </c>
      <c r="C210" s="855" t="s">
        <v>246</v>
      </c>
      <c r="D210" s="855" t="s">
        <v>952</v>
      </c>
      <c r="F210" s="855" t="s">
        <v>339</v>
      </c>
      <c r="H210" s="855" t="s">
        <v>244</v>
      </c>
    </row>
    <row r="211" spans="1:8">
      <c r="A211" s="943">
        <v>41155</v>
      </c>
      <c r="B211" s="934">
        <v>50</v>
      </c>
      <c r="C211" s="855" t="s">
        <v>246</v>
      </c>
      <c r="D211" s="855" t="s">
        <v>998</v>
      </c>
      <c r="F211" s="855" t="s">
        <v>339</v>
      </c>
      <c r="H211" s="855" t="s">
        <v>244</v>
      </c>
    </row>
    <row r="212" spans="1:8">
      <c r="A212" s="943">
        <v>41155</v>
      </c>
      <c r="B212" s="934">
        <v>30</v>
      </c>
      <c r="C212" s="855" t="s">
        <v>246</v>
      </c>
      <c r="D212" s="855" t="s">
        <v>424</v>
      </c>
      <c r="F212" s="855" t="s">
        <v>339</v>
      </c>
      <c r="H212" s="855" t="s">
        <v>244</v>
      </c>
    </row>
    <row r="213" spans="1:8">
      <c r="A213" s="943">
        <v>41155</v>
      </c>
      <c r="B213" s="934">
        <v>25</v>
      </c>
      <c r="C213" s="855" t="s">
        <v>246</v>
      </c>
      <c r="D213" s="855" t="s">
        <v>402</v>
      </c>
      <c r="F213" s="855">
        <v>0</v>
      </c>
      <c r="H213" s="855" t="s">
        <v>244</v>
      </c>
    </row>
    <row r="214" spans="1:8">
      <c r="A214" s="943">
        <v>41155</v>
      </c>
      <c r="B214" s="934">
        <v>30</v>
      </c>
      <c r="C214" s="855" t="s">
        <v>246</v>
      </c>
      <c r="D214" s="855" t="s">
        <v>953</v>
      </c>
      <c r="F214" s="855">
        <v>0</v>
      </c>
      <c r="H214" s="855" t="s">
        <v>244</v>
      </c>
    </row>
    <row r="215" spans="1:8">
      <c r="A215" s="943">
        <v>41155</v>
      </c>
      <c r="B215" s="934">
        <v>10</v>
      </c>
      <c r="C215" s="855" t="s">
        <v>246</v>
      </c>
      <c r="D215" s="855" t="s">
        <v>1027</v>
      </c>
      <c r="F215" s="855" t="s">
        <v>339</v>
      </c>
      <c r="H215" s="855" t="s">
        <v>244</v>
      </c>
    </row>
    <row r="216" spans="1:8">
      <c r="A216" s="943">
        <v>41155</v>
      </c>
      <c r="B216" s="934">
        <v>10</v>
      </c>
      <c r="C216" s="855" t="s">
        <v>246</v>
      </c>
      <c r="D216" s="855" t="s">
        <v>930</v>
      </c>
      <c r="F216" s="855" t="s">
        <v>339</v>
      </c>
      <c r="H216" s="855" t="s">
        <v>244</v>
      </c>
    </row>
    <row r="217" spans="1:8">
      <c r="A217" s="943">
        <v>41155</v>
      </c>
      <c r="B217" s="934">
        <v>15</v>
      </c>
      <c r="C217" s="855" t="s">
        <v>246</v>
      </c>
      <c r="D217" s="855" t="s">
        <v>999</v>
      </c>
      <c r="F217" s="855" t="s">
        <v>339</v>
      </c>
      <c r="H217" s="855" t="s">
        <v>244</v>
      </c>
    </row>
    <row r="218" spans="1:8">
      <c r="A218" s="943">
        <v>41155</v>
      </c>
      <c r="B218" s="934">
        <v>10</v>
      </c>
      <c r="C218" s="855" t="s">
        <v>246</v>
      </c>
      <c r="D218" s="855" t="s">
        <v>1040</v>
      </c>
      <c r="F218" s="855" t="s">
        <v>339</v>
      </c>
      <c r="H218" s="855" t="s">
        <v>244</v>
      </c>
    </row>
    <row r="219" spans="1:8">
      <c r="A219" s="943">
        <v>41155</v>
      </c>
      <c r="B219" s="934">
        <v>195.52</v>
      </c>
      <c r="C219" s="855" t="s">
        <v>246</v>
      </c>
      <c r="D219" s="855" t="s">
        <v>911</v>
      </c>
      <c r="F219" s="855">
        <v>0</v>
      </c>
      <c r="H219" s="855" t="s">
        <v>244</v>
      </c>
    </row>
    <row r="220" spans="1:8">
      <c r="A220" s="943">
        <v>41155</v>
      </c>
      <c r="B220" s="934">
        <v>180</v>
      </c>
      <c r="C220" s="855" t="s">
        <v>246</v>
      </c>
      <c r="D220" s="855" t="s">
        <v>783</v>
      </c>
      <c r="F220" s="855">
        <v>0</v>
      </c>
      <c r="H220" s="855" t="s">
        <v>244</v>
      </c>
    </row>
    <row r="221" spans="1:8">
      <c r="A221" s="943">
        <v>41155</v>
      </c>
      <c r="B221" s="934">
        <v>10</v>
      </c>
      <c r="C221" s="855" t="s">
        <v>246</v>
      </c>
      <c r="D221" s="855" t="s">
        <v>951</v>
      </c>
      <c r="F221" s="855" t="s">
        <v>339</v>
      </c>
      <c r="H221" s="855" t="s">
        <v>244</v>
      </c>
    </row>
    <row r="222" spans="1:8">
      <c r="A222" s="943">
        <v>41155</v>
      </c>
      <c r="B222" s="934">
        <v>25</v>
      </c>
      <c r="C222" s="855" t="s">
        <v>246</v>
      </c>
      <c r="D222" s="855" t="s">
        <v>780</v>
      </c>
      <c r="F222" s="855" t="s">
        <v>339</v>
      </c>
      <c r="H222" s="855" t="s">
        <v>244</v>
      </c>
    </row>
    <row r="223" spans="1:8">
      <c r="A223" s="943">
        <v>41155</v>
      </c>
      <c r="B223" s="934">
        <v>300</v>
      </c>
      <c r="C223" s="855" t="s">
        <v>246</v>
      </c>
      <c r="D223" s="855" t="s">
        <v>778</v>
      </c>
      <c r="F223" s="855" t="s">
        <v>339</v>
      </c>
      <c r="H223" s="855" t="s">
        <v>244</v>
      </c>
    </row>
    <row r="224" spans="1:8">
      <c r="A224" s="943">
        <v>41155</v>
      </c>
      <c r="B224" s="934">
        <v>20</v>
      </c>
      <c r="C224" s="855" t="s">
        <v>246</v>
      </c>
      <c r="D224" s="855" t="s">
        <v>389</v>
      </c>
      <c r="F224" s="855">
        <v>0</v>
      </c>
      <c r="H224" s="855" t="s">
        <v>244</v>
      </c>
    </row>
    <row r="225" spans="1:8">
      <c r="A225" s="943">
        <v>41155</v>
      </c>
      <c r="B225" s="934">
        <v>50</v>
      </c>
      <c r="C225" s="855" t="s">
        <v>246</v>
      </c>
      <c r="D225" s="855" t="s">
        <v>997</v>
      </c>
      <c r="F225" s="855" t="s">
        <v>339</v>
      </c>
      <c r="H225" s="855" t="s">
        <v>244</v>
      </c>
    </row>
    <row r="226" spans="1:8">
      <c r="A226" s="943">
        <v>41155</v>
      </c>
      <c r="B226" s="934">
        <v>30</v>
      </c>
      <c r="C226" s="855" t="s">
        <v>246</v>
      </c>
      <c r="D226" s="855" t="s">
        <v>792</v>
      </c>
      <c r="F226" s="855" t="s">
        <v>339</v>
      </c>
      <c r="H226" s="855" t="s">
        <v>244</v>
      </c>
    </row>
    <row r="227" spans="1:8">
      <c r="A227" s="943">
        <v>41155</v>
      </c>
      <c r="B227" s="934">
        <v>10</v>
      </c>
      <c r="C227" s="855" t="s">
        <v>246</v>
      </c>
      <c r="D227" s="855" t="s">
        <v>993</v>
      </c>
      <c r="F227" s="855" t="s">
        <v>339</v>
      </c>
      <c r="H227" s="855" t="s">
        <v>244</v>
      </c>
    </row>
    <row r="228" spans="1:8">
      <c r="A228" s="943">
        <v>41155</v>
      </c>
      <c r="B228" s="934">
        <v>3</v>
      </c>
      <c r="C228" s="855" t="s">
        <v>246</v>
      </c>
      <c r="D228" s="855" t="s">
        <v>426</v>
      </c>
      <c r="F228" s="855">
        <v>0</v>
      </c>
      <c r="H228" s="855" t="s">
        <v>244</v>
      </c>
    </row>
    <row r="229" spans="1:8">
      <c r="A229" s="943">
        <v>41155</v>
      </c>
      <c r="B229" s="934">
        <v>12.5</v>
      </c>
      <c r="C229" s="855" t="s">
        <v>246</v>
      </c>
      <c r="D229" s="855" t="s">
        <v>913</v>
      </c>
      <c r="F229" s="855" t="s">
        <v>339</v>
      </c>
      <c r="H229" s="855" t="s">
        <v>244</v>
      </c>
    </row>
    <row r="230" spans="1:8">
      <c r="A230" s="943">
        <v>41155</v>
      </c>
      <c r="B230" s="934">
        <v>210</v>
      </c>
      <c r="C230" s="855" t="s">
        <v>246</v>
      </c>
      <c r="D230" s="855" t="s">
        <v>346</v>
      </c>
      <c r="F230" s="855" t="s">
        <v>339</v>
      </c>
      <c r="H230" s="855" t="s">
        <v>244</v>
      </c>
    </row>
    <row r="231" spans="1:8">
      <c r="A231" s="943">
        <v>41155</v>
      </c>
      <c r="B231" s="934">
        <v>10</v>
      </c>
      <c r="C231" s="855" t="s">
        <v>246</v>
      </c>
      <c r="D231" s="855" t="s">
        <v>369</v>
      </c>
      <c r="F231" s="855">
        <v>0</v>
      </c>
      <c r="H231" s="855" t="s">
        <v>244</v>
      </c>
    </row>
    <row r="232" spans="1:8">
      <c r="A232" s="943">
        <v>41155</v>
      </c>
      <c r="B232" s="934">
        <v>40</v>
      </c>
      <c r="C232" s="855" t="s">
        <v>246</v>
      </c>
      <c r="D232" s="855" t="s">
        <v>343</v>
      </c>
      <c r="F232" s="855" t="s">
        <v>339</v>
      </c>
      <c r="H232" s="855" t="s">
        <v>244</v>
      </c>
    </row>
    <row r="233" spans="1:8">
      <c r="A233" s="943">
        <v>41155</v>
      </c>
      <c r="B233" s="934">
        <v>50</v>
      </c>
      <c r="C233" s="855" t="s">
        <v>246</v>
      </c>
      <c r="D233" s="855" t="s">
        <v>776</v>
      </c>
      <c r="F233" s="855" t="s">
        <v>339</v>
      </c>
      <c r="H233" s="855" t="s">
        <v>244</v>
      </c>
    </row>
    <row r="234" spans="1:8">
      <c r="A234" s="943">
        <v>41155</v>
      </c>
      <c r="B234" s="934">
        <v>20</v>
      </c>
      <c r="C234" s="855" t="s">
        <v>246</v>
      </c>
      <c r="D234" s="855" t="s">
        <v>342</v>
      </c>
      <c r="F234" s="855" t="s">
        <v>339</v>
      </c>
      <c r="H234" s="855" t="s">
        <v>244</v>
      </c>
    </row>
    <row r="235" spans="1:8">
      <c r="A235" s="943">
        <v>41155</v>
      </c>
      <c r="B235" s="934">
        <v>10</v>
      </c>
      <c r="C235" s="855" t="s">
        <v>246</v>
      </c>
      <c r="D235" s="855" t="s">
        <v>371</v>
      </c>
      <c r="F235" s="855" t="s">
        <v>339</v>
      </c>
      <c r="H235" s="855" t="s">
        <v>244</v>
      </c>
    </row>
    <row r="236" spans="1:8">
      <c r="A236" s="943">
        <v>41155</v>
      </c>
      <c r="B236" s="934">
        <v>15</v>
      </c>
      <c r="C236" s="855" t="s">
        <v>246</v>
      </c>
      <c r="D236" s="855" t="s">
        <v>912</v>
      </c>
      <c r="F236" s="855">
        <v>0</v>
      </c>
      <c r="H236" s="855" t="s">
        <v>244</v>
      </c>
    </row>
    <row r="237" spans="1:8">
      <c r="A237" s="943">
        <v>41155</v>
      </c>
      <c r="B237" s="934">
        <v>5</v>
      </c>
      <c r="C237" s="855" t="s">
        <v>246</v>
      </c>
      <c r="D237" s="855" t="s">
        <v>1029</v>
      </c>
      <c r="F237" s="855" t="s">
        <v>339</v>
      </c>
      <c r="H237" s="855" t="s">
        <v>244</v>
      </c>
    </row>
    <row r="238" spans="1:8">
      <c r="A238" s="943">
        <v>41155</v>
      </c>
      <c r="B238" s="934">
        <v>30</v>
      </c>
      <c r="C238" s="855" t="s">
        <v>246</v>
      </c>
      <c r="D238" s="855" t="s">
        <v>1069</v>
      </c>
      <c r="F238" s="855">
        <v>0</v>
      </c>
      <c r="H238" s="855" t="s">
        <v>244</v>
      </c>
    </row>
    <row r="239" spans="1:8">
      <c r="A239" s="943">
        <v>41155</v>
      </c>
      <c r="B239" s="934">
        <v>50</v>
      </c>
      <c r="C239" s="855" t="s">
        <v>246</v>
      </c>
      <c r="D239" s="855" t="s">
        <v>252</v>
      </c>
      <c r="F239" s="855" t="s">
        <v>339</v>
      </c>
      <c r="H239" s="855" t="s">
        <v>244</v>
      </c>
    </row>
    <row r="240" spans="1:8">
      <c r="A240" s="943">
        <v>41155</v>
      </c>
      <c r="B240" s="934">
        <v>10</v>
      </c>
      <c r="C240" s="855" t="s">
        <v>246</v>
      </c>
      <c r="D240" s="855" t="s">
        <v>1063</v>
      </c>
      <c r="F240" s="855">
        <v>0</v>
      </c>
      <c r="H240" s="855" t="s">
        <v>244</v>
      </c>
    </row>
    <row r="241" spans="1:8">
      <c r="A241" s="943">
        <v>41155</v>
      </c>
      <c r="B241" s="934">
        <v>25</v>
      </c>
      <c r="C241" s="855" t="s">
        <v>246</v>
      </c>
      <c r="D241" s="855" t="s">
        <v>995</v>
      </c>
      <c r="F241" s="855" t="s">
        <v>339</v>
      </c>
      <c r="H241" s="855" t="s">
        <v>244</v>
      </c>
    </row>
    <row r="242" spans="1:8">
      <c r="A242" s="943">
        <v>41155</v>
      </c>
      <c r="B242" s="934">
        <v>10</v>
      </c>
      <c r="C242" s="855" t="s">
        <v>246</v>
      </c>
      <c r="D242" s="855" t="s">
        <v>772</v>
      </c>
      <c r="F242" s="855" t="s">
        <v>339</v>
      </c>
      <c r="H242" s="855" t="s">
        <v>244</v>
      </c>
    </row>
    <row r="243" spans="1:8">
      <c r="A243" s="943">
        <v>41155</v>
      </c>
      <c r="B243" s="934">
        <v>120</v>
      </c>
      <c r="C243" s="855" t="s">
        <v>246</v>
      </c>
      <c r="D243" s="855" t="s">
        <v>928</v>
      </c>
      <c r="F243" s="855" t="s">
        <v>339</v>
      </c>
      <c r="H243" s="855" t="s">
        <v>244</v>
      </c>
    </row>
    <row r="244" spans="1:8">
      <c r="A244" s="943">
        <v>41155</v>
      </c>
      <c r="B244" s="934">
        <v>5</v>
      </c>
      <c r="C244" s="855" t="s">
        <v>246</v>
      </c>
      <c r="D244" s="855" t="s">
        <v>929</v>
      </c>
      <c r="F244" s="855" t="s">
        <v>339</v>
      </c>
      <c r="H244" s="855" t="s">
        <v>244</v>
      </c>
    </row>
    <row r="245" spans="1:8">
      <c r="A245" s="943">
        <v>41155</v>
      </c>
      <c r="B245" s="934">
        <v>30</v>
      </c>
      <c r="C245" s="855" t="s">
        <v>246</v>
      </c>
      <c r="D245" s="855" t="s">
        <v>1062</v>
      </c>
      <c r="F245" s="855">
        <v>0</v>
      </c>
      <c r="H245" s="855" t="s">
        <v>244</v>
      </c>
    </row>
    <row r="246" spans="1:8">
      <c r="A246" s="943">
        <v>41155</v>
      </c>
      <c r="B246" s="934">
        <v>75</v>
      </c>
      <c r="C246" s="855" t="s">
        <v>246</v>
      </c>
      <c r="D246" s="855" t="s">
        <v>308</v>
      </c>
      <c r="F246" s="855" t="s">
        <v>339</v>
      </c>
      <c r="H246" s="855" t="s">
        <v>244</v>
      </c>
    </row>
    <row r="247" spans="1:8">
      <c r="A247" s="943">
        <v>41155</v>
      </c>
      <c r="B247" s="934">
        <v>10</v>
      </c>
      <c r="C247" s="855" t="s">
        <v>246</v>
      </c>
      <c r="D247" s="855" t="s">
        <v>317</v>
      </c>
      <c r="F247" s="855" t="s">
        <v>339</v>
      </c>
      <c r="H247" s="855" t="s">
        <v>244</v>
      </c>
    </row>
    <row r="248" spans="1:8">
      <c r="A248" s="943">
        <v>41155</v>
      </c>
      <c r="B248" s="934">
        <v>20</v>
      </c>
      <c r="C248" s="855" t="s">
        <v>246</v>
      </c>
      <c r="D248" s="855" t="s">
        <v>787</v>
      </c>
      <c r="F248" s="855" t="s">
        <v>339</v>
      </c>
      <c r="H248" s="855" t="s">
        <v>244</v>
      </c>
    </row>
    <row r="249" spans="1:8">
      <c r="A249" s="943">
        <v>41155</v>
      </c>
      <c r="B249" s="934">
        <v>50</v>
      </c>
      <c r="C249" s="855" t="s">
        <v>246</v>
      </c>
      <c r="D249" s="855" t="s">
        <v>250</v>
      </c>
      <c r="F249" s="855">
        <v>0</v>
      </c>
      <c r="H249" s="855" t="s">
        <v>244</v>
      </c>
    </row>
    <row r="250" spans="1:8">
      <c r="A250" s="943">
        <v>41155</v>
      </c>
      <c r="B250" s="934">
        <v>45</v>
      </c>
      <c r="C250" s="855" t="s">
        <v>246</v>
      </c>
      <c r="D250" s="855" t="s">
        <v>784</v>
      </c>
      <c r="F250" s="855" t="s">
        <v>339</v>
      </c>
      <c r="H250" s="855" t="s">
        <v>244</v>
      </c>
    </row>
    <row r="251" spans="1:8">
      <c r="A251" s="943">
        <v>41155</v>
      </c>
      <c r="B251" s="934">
        <v>30</v>
      </c>
      <c r="C251" s="855" t="s">
        <v>246</v>
      </c>
      <c r="D251" s="855" t="s">
        <v>751</v>
      </c>
      <c r="F251" s="855" t="s">
        <v>339</v>
      </c>
      <c r="H251" s="855" t="s">
        <v>244</v>
      </c>
    </row>
    <row r="252" spans="1:8">
      <c r="A252" s="943">
        <v>41155</v>
      </c>
      <c r="B252" s="934">
        <v>10</v>
      </c>
      <c r="C252" s="855" t="s">
        <v>246</v>
      </c>
      <c r="D252" s="855" t="s">
        <v>1056</v>
      </c>
      <c r="F252" s="855" t="s">
        <v>339</v>
      </c>
      <c r="H252" s="855" t="s">
        <v>244</v>
      </c>
    </row>
    <row r="253" spans="1:8">
      <c r="A253" s="943">
        <v>41155</v>
      </c>
      <c r="B253" s="934">
        <v>15</v>
      </c>
      <c r="C253" s="855" t="s">
        <v>246</v>
      </c>
      <c r="D253" s="855" t="s">
        <v>280</v>
      </c>
      <c r="F253" s="855" t="s">
        <v>339</v>
      </c>
      <c r="H253" s="855" t="s">
        <v>244</v>
      </c>
    </row>
    <row r="254" spans="1:8">
      <c r="A254" s="943">
        <v>41155</v>
      </c>
      <c r="B254" s="934">
        <v>10</v>
      </c>
      <c r="C254" s="855" t="s">
        <v>246</v>
      </c>
      <c r="D254" s="855" t="s">
        <v>994</v>
      </c>
      <c r="F254" s="855" t="s">
        <v>339</v>
      </c>
      <c r="H254" s="855" t="s">
        <v>244</v>
      </c>
    </row>
    <row r="255" spans="1:8">
      <c r="A255" s="943">
        <v>41155</v>
      </c>
      <c r="B255" s="934">
        <v>10</v>
      </c>
      <c r="C255" s="855" t="s">
        <v>246</v>
      </c>
      <c r="D255" s="855" t="s">
        <v>955</v>
      </c>
      <c r="F255" s="855">
        <v>0</v>
      </c>
      <c r="H255" s="855" t="s">
        <v>244</v>
      </c>
    </row>
    <row r="256" spans="1:8">
      <c r="A256" s="943">
        <v>41155</v>
      </c>
      <c r="B256" s="934">
        <v>10</v>
      </c>
      <c r="C256" s="855" t="s">
        <v>246</v>
      </c>
      <c r="D256" s="855" t="s">
        <v>388</v>
      </c>
      <c r="F256" s="855" t="s">
        <v>339</v>
      </c>
      <c r="H256" s="855" t="s">
        <v>244</v>
      </c>
    </row>
    <row r="257" spans="1:8">
      <c r="A257" s="943">
        <v>41155</v>
      </c>
      <c r="B257" s="934">
        <v>10</v>
      </c>
      <c r="C257" s="855" t="s">
        <v>246</v>
      </c>
      <c r="D257" s="855" t="s">
        <v>996</v>
      </c>
      <c r="F257" s="855">
        <v>0</v>
      </c>
      <c r="H257" s="855" t="s">
        <v>244</v>
      </c>
    </row>
    <row r="258" spans="1:8">
      <c r="A258" s="943">
        <v>41155</v>
      </c>
      <c r="B258" s="934">
        <v>25</v>
      </c>
      <c r="C258" s="855" t="s">
        <v>246</v>
      </c>
      <c r="D258" s="855" t="s">
        <v>1070</v>
      </c>
      <c r="F258" s="855" t="s">
        <v>339</v>
      </c>
      <c r="H258" s="855" t="s">
        <v>244</v>
      </c>
    </row>
    <row r="259" spans="1:8">
      <c r="A259" s="943">
        <v>41155</v>
      </c>
      <c r="B259" s="934">
        <v>5</v>
      </c>
      <c r="C259" s="855" t="s">
        <v>246</v>
      </c>
      <c r="D259" s="855" t="s">
        <v>755</v>
      </c>
      <c r="F259" s="855" t="s">
        <v>339</v>
      </c>
      <c r="H259" s="855" t="s">
        <v>244</v>
      </c>
    </row>
    <row r="260" spans="1:8">
      <c r="A260" s="943">
        <v>41155</v>
      </c>
      <c r="B260" s="934">
        <v>75</v>
      </c>
      <c r="C260" s="855" t="s">
        <v>246</v>
      </c>
      <c r="D260" s="855" t="s">
        <v>1003</v>
      </c>
      <c r="F260" s="855">
        <v>0</v>
      </c>
      <c r="H260" s="855" t="s">
        <v>244</v>
      </c>
    </row>
    <row r="261" spans="1:8">
      <c r="A261" s="943">
        <v>41155</v>
      </c>
      <c r="B261" s="934">
        <v>40</v>
      </c>
      <c r="C261" s="855" t="s">
        <v>246</v>
      </c>
      <c r="D261" s="855" t="s">
        <v>387</v>
      </c>
      <c r="F261" s="855">
        <v>0</v>
      </c>
      <c r="H261" s="855" t="s">
        <v>244</v>
      </c>
    </row>
    <row r="262" spans="1:8">
      <c r="A262" s="943">
        <v>41155</v>
      </c>
      <c r="B262" s="934">
        <v>10</v>
      </c>
      <c r="C262" s="855" t="s">
        <v>246</v>
      </c>
      <c r="D262" s="855" t="s">
        <v>1005</v>
      </c>
      <c r="F262" s="855" t="s">
        <v>339</v>
      </c>
      <c r="H262" s="855" t="s">
        <v>244</v>
      </c>
    </row>
    <row r="263" spans="1:8">
      <c r="A263" s="943">
        <v>41155</v>
      </c>
      <c r="B263" s="934">
        <v>20</v>
      </c>
      <c r="C263" s="855" t="s">
        <v>246</v>
      </c>
      <c r="D263" s="855" t="s">
        <v>254</v>
      </c>
      <c r="F263" s="855" t="s">
        <v>339</v>
      </c>
      <c r="H263" s="855" t="s">
        <v>244</v>
      </c>
    </row>
    <row r="264" spans="1:8">
      <c r="A264" s="943">
        <v>41155</v>
      </c>
      <c r="B264" s="934">
        <v>20</v>
      </c>
      <c r="C264" s="855" t="s">
        <v>246</v>
      </c>
      <c r="D264" s="855" t="s">
        <v>1028</v>
      </c>
      <c r="F264" s="855">
        <v>0</v>
      </c>
      <c r="H264" s="855" t="s">
        <v>244</v>
      </c>
    </row>
    <row r="265" spans="1:8">
      <c r="A265" s="943">
        <v>41155</v>
      </c>
      <c r="B265" s="934">
        <v>50</v>
      </c>
      <c r="C265" s="855" t="s">
        <v>246</v>
      </c>
      <c r="D265" s="855" t="s">
        <v>990</v>
      </c>
      <c r="F265" s="855" t="s">
        <v>339</v>
      </c>
      <c r="H265" s="855" t="s">
        <v>244</v>
      </c>
    </row>
    <row r="266" spans="1:8">
      <c r="A266" s="943">
        <v>41155</v>
      </c>
      <c r="B266" s="934">
        <v>10</v>
      </c>
      <c r="C266" s="855" t="s">
        <v>246</v>
      </c>
      <c r="D266" s="855" t="s">
        <v>932</v>
      </c>
      <c r="F266" s="855" t="s">
        <v>339</v>
      </c>
      <c r="H266" s="855" t="s">
        <v>244</v>
      </c>
    </row>
    <row r="267" spans="1:8">
      <c r="A267" s="943">
        <v>41155</v>
      </c>
      <c r="B267" s="934">
        <v>15</v>
      </c>
      <c r="C267" s="855" t="s">
        <v>246</v>
      </c>
      <c r="D267" s="855" t="s">
        <v>934</v>
      </c>
      <c r="F267" s="855">
        <v>0</v>
      </c>
      <c r="H267" s="855" t="s">
        <v>244</v>
      </c>
    </row>
    <row r="268" spans="1:8">
      <c r="A268" s="943">
        <v>41156</v>
      </c>
      <c r="B268" s="934">
        <v>148.25</v>
      </c>
      <c r="C268" s="855" t="s">
        <v>246</v>
      </c>
      <c r="D268" s="855" t="s">
        <v>788</v>
      </c>
      <c r="F268" s="855" t="s">
        <v>339</v>
      </c>
      <c r="H268" s="855" t="s">
        <v>244</v>
      </c>
    </row>
    <row r="269" spans="1:8">
      <c r="A269" s="943">
        <v>41157</v>
      </c>
      <c r="B269" s="934">
        <v>100</v>
      </c>
      <c r="C269" s="855" t="s">
        <v>246</v>
      </c>
      <c r="D269" s="855" t="s">
        <v>1000</v>
      </c>
      <c r="F269" s="855">
        <v>0</v>
      </c>
      <c r="H269" s="855" t="s">
        <v>244</v>
      </c>
    </row>
    <row r="270" spans="1:8">
      <c r="A270" s="943">
        <v>41157</v>
      </c>
      <c r="B270" s="934">
        <v>15</v>
      </c>
      <c r="C270" s="855" t="s">
        <v>246</v>
      </c>
      <c r="D270" s="855" t="s">
        <v>306</v>
      </c>
      <c r="F270" s="855" t="s">
        <v>339</v>
      </c>
      <c r="H270" s="855" t="s">
        <v>244</v>
      </c>
    </row>
    <row r="271" spans="1:8">
      <c r="A271" s="943">
        <v>41157</v>
      </c>
      <c r="B271" s="934">
        <v>60</v>
      </c>
      <c r="C271" s="855" t="s">
        <v>246</v>
      </c>
      <c r="D271" s="855" t="s">
        <v>935</v>
      </c>
      <c r="F271" s="855" t="s">
        <v>339</v>
      </c>
      <c r="H271" s="855" t="s">
        <v>244</v>
      </c>
    </row>
    <row r="272" spans="1:8">
      <c r="A272" s="943">
        <v>41157</v>
      </c>
      <c r="B272" s="934">
        <v>5</v>
      </c>
      <c r="C272" s="855" t="s">
        <v>246</v>
      </c>
      <c r="D272" s="855" t="s">
        <v>318</v>
      </c>
      <c r="F272" s="855" t="s">
        <v>339</v>
      </c>
      <c r="H272" s="855" t="s">
        <v>244</v>
      </c>
    </row>
    <row r="273" spans="1:8">
      <c r="A273" s="943">
        <v>41157</v>
      </c>
      <c r="B273" s="934">
        <v>5</v>
      </c>
      <c r="C273" s="855" t="s">
        <v>246</v>
      </c>
      <c r="D273" s="855" t="s">
        <v>310</v>
      </c>
      <c r="F273" s="855" t="s">
        <v>339</v>
      </c>
      <c r="H273" s="855" t="s">
        <v>244</v>
      </c>
    </row>
    <row r="274" spans="1:8">
      <c r="A274" s="943">
        <v>41157</v>
      </c>
      <c r="B274" s="934">
        <v>10</v>
      </c>
      <c r="C274" s="855" t="s">
        <v>246</v>
      </c>
      <c r="D274" s="855" t="s">
        <v>307</v>
      </c>
      <c r="F274" s="855">
        <v>0</v>
      </c>
      <c r="H274" s="855" t="s">
        <v>244</v>
      </c>
    </row>
    <row r="275" spans="1:8">
      <c r="A275" s="943">
        <v>41158</v>
      </c>
      <c r="B275" s="934">
        <v>15</v>
      </c>
      <c r="C275" s="855" t="s">
        <v>1087</v>
      </c>
      <c r="D275" s="855" t="s">
        <v>1088</v>
      </c>
      <c r="F275" s="855">
        <v>0</v>
      </c>
      <c r="H275" s="855" t="s">
        <v>244</v>
      </c>
    </row>
    <row r="276" spans="1:8">
      <c r="A276" s="943">
        <v>41158</v>
      </c>
      <c r="B276" s="934">
        <v>50</v>
      </c>
      <c r="C276" s="855" t="s">
        <v>1087</v>
      </c>
      <c r="D276" s="855" t="s">
        <v>1089</v>
      </c>
      <c r="F276" s="855">
        <v>0</v>
      </c>
      <c r="H276" s="855" t="s">
        <v>244</v>
      </c>
    </row>
    <row r="277" spans="1:8">
      <c r="A277" s="943">
        <v>41158</v>
      </c>
      <c r="B277" s="934">
        <v>40.799999999999997</v>
      </c>
      <c r="C277" s="855" t="s">
        <v>246</v>
      </c>
      <c r="D277" s="855" t="s">
        <v>429</v>
      </c>
      <c r="F277" s="855">
        <v>0</v>
      </c>
      <c r="H277" s="855" t="s">
        <v>244</v>
      </c>
    </row>
    <row r="278" spans="1:8">
      <c r="A278" s="943">
        <v>41158</v>
      </c>
      <c r="B278" s="934">
        <v>10</v>
      </c>
      <c r="C278" s="855" t="s">
        <v>246</v>
      </c>
      <c r="D278" s="855" t="s">
        <v>956</v>
      </c>
      <c r="F278" s="855" t="s">
        <v>339</v>
      </c>
      <c r="H278" s="855" t="s">
        <v>244</v>
      </c>
    </row>
    <row r="279" spans="1:8">
      <c r="A279" s="943">
        <v>41159</v>
      </c>
      <c r="B279" s="934">
        <v>40</v>
      </c>
      <c r="C279" s="855" t="s">
        <v>246</v>
      </c>
      <c r="D279" s="855" t="s">
        <v>1030</v>
      </c>
      <c r="F279" s="855" t="s">
        <v>339</v>
      </c>
      <c r="H279" s="855" t="s">
        <v>244</v>
      </c>
    </row>
    <row r="280" spans="1:8">
      <c r="A280" s="943">
        <v>41162</v>
      </c>
      <c r="B280" s="934">
        <v>40</v>
      </c>
      <c r="C280" s="855" t="s">
        <v>1087</v>
      </c>
      <c r="D280" s="855" t="s">
        <v>1088</v>
      </c>
      <c r="F280" s="855">
        <v>0</v>
      </c>
      <c r="H280" s="855" t="s">
        <v>244</v>
      </c>
    </row>
    <row r="281" spans="1:8">
      <c r="A281" s="943">
        <v>41162</v>
      </c>
      <c r="B281" s="934">
        <v>10</v>
      </c>
      <c r="C281" s="855" t="s">
        <v>1087</v>
      </c>
      <c r="D281" s="855" t="s">
        <v>1096</v>
      </c>
      <c r="F281" s="855">
        <v>0</v>
      </c>
      <c r="H281" s="855" t="s">
        <v>244</v>
      </c>
    </row>
    <row r="282" spans="1:8">
      <c r="A282" s="943">
        <v>41162</v>
      </c>
      <c r="B282" s="934">
        <v>235</v>
      </c>
      <c r="C282" s="855" t="s">
        <v>246</v>
      </c>
      <c r="D282" s="855" t="s">
        <v>920</v>
      </c>
      <c r="F282" s="855" t="s">
        <v>339</v>
      </c>
      <c r="H282" s="855" t="s">
        <v>244</v>
      </c>
    </row>
    <row r="283" spans="1:8">
      <c r="A283" s="943">
        <v>41162</v>
      </c>
      <c r="B283" s="934">
        <v>200</v>
      </c>
      <c r="C283" s="855" t="s">
        <v>246</v>
      </c>
      <c r="D283" s="855" t="s">
        <v>1091</v>
      </c>
      <c r="F283" s="855" t="s">
        <v>339</v>
      </c>
      <c r="H283" s="855" t="s">
        <v>244</v>
      </c>
    </row>
    <row r="284" spans="1:8">
      <c r="A284" s="943">
        <v>41162</v>
      </c>
      <c r="B284" s="934">
        <v>150</v>
      </c>
      <c r="C284" s="855" t="s">
        <v>246</v>
      </c>
      <c r="D284" s="855" t="s">
        <v>357</v>
      </c>
      <c r="F284" s="855" t="s">
        <v>339</v>
      </c>
      <c r="H284" s="855" t="s">
        <v>244</v>
      </c>
    </row>
    <row r="285" spans="1:8">
      <c r="A285" s="943">
        <v>41165</v>
      </c>
      <c r="B285" s="934">
        <v>500</v>
      </c>
      <c r="C285" s="855" t="s">
        <v>246</v>
      </c>
      <c r="D285" s="855" t="s">
        <v>276</v>
      </c>
      <c r="F285" s="855">
        <v>0</v>
      </c>
      <c r="H285" s="855" t="s">
        <v>244</v>
      </c>
    </row>
    <row r="286" spans="1:8">
      <c r="A286" s="943">
        <v>41165</v>
      </c>
      <c r="B286" s="934">
        <v>40</v>
      </c>
      <c r="C286" s="855" t="s">
        <v>246</v>
      </c>
      <c r="D286" s="855" t="s">
        <v>967</v>
      </c>
      <c r="F286" s="855" t="s">
        <v>339</v>
      </c>
      <c r="H286" s="855" t="s">
        <v>244</v>
      </c>
    </row>
    <row r="287" spans="1:8">
      <c r="A287" s="943">
        <v>41166</v>
      </c>
      <c r="B287" s="934">
        <v>20</v>
      </c>
      <c r="C287" s="855" t="s">
        <v>1087</v>
      </c>
      <c r="D287" s="855" t="s">
        <v>1092</v>
      </c>
      <c r="F287" s="855">
        <v>0</v>
      </c>
      <c r="H287" s="855" t="s">
        <v>244</v>
      </c>
    </row>
    <row r="288" spans="1:8">
      <c r="A288" s="943">
        <v>41166</v>
      </c>
      <c r="B288" s="934">
        <v>100</v>
      </c>
      <c r="C288" s="855" t="s">
        <v>246</v>
      </c>
      <c r="D288" s="855" t="s">
        <v>358</v>
      </c>
      <c r="F288" s="855" t="s">
        <v>339</v>
      </c>
      <c r="H288" s="855" t="s">
        <v>244</v>
      </c>
    </row>
    <row r="289" spans="1:8">
      <c r="A289" s="943">
        <v>41166</v>
      </c>
      <c r="B289" s="934">
        <v>6</v>
      </c>
      <c r="C289" s="855" t="s">
        <v>246</v>
      </c>
      <c r="D289" s="855" t="s">
        <v>1032</v>
      </c>
      <c r="F289" s="855" t="s">
        <v>339</v>
      </c>
      <c r="H289" s="855" t="s">
        <v>244</v>
      </c>
    </row>
    <row r="290" spans="1:8">
      <c r="A290" s="943">
        <v>41169</v>
      </c>
      <c r="B290" s="934">
        <v>30</v>
      </c>
      <c r="C290" s="855" t="s">
        <v>246</v>
      </c>
      <c r="D290" s="855" t="s">
        <v>258</v>
      </c>
      <c r="F290" s="855" t="s">
        <v>339</v>
      </c>
      <c r="H290" s="855" t="s">
        <v>244</v>
      </c>
    </row>
    <row r="291" spans="1:8">
      <c r="A291" s="943">
        <v>41169</v>
      </c>
      <c r="B291" s="934">
        <v>5</v>
      </c>
      <c r="C291" s="855" t="s">
        <v>246</v>
      </c>
      <c r="D291" s="855" t="s">
        <v>968</v>
      </c>
      <c r="F291" s="855" t="s">
        <v>339</v>
      </c>
      <c r="H291" s="855" t="s">
        <v>244</v>
      </c>
    </row>
    <row r="292" spans="1:8">
      <c r="A292" s="943">
        <v>41169</v>
      </c>
      <c r="B292" s="934">
        <v>5</v>
      </c>
      <c r="C292" s="855" t="s">
        <v>246</v>
      </c>
      <c r="D292" s="855" t="s">
        <v>360</v>
      </c>
      <c r="F292" s="855" t="s">
        <v>339</v>
      </c>
      <c r="H292" s="855" t="s">
        <v>244</v>
      </c>
    </row>
    <row r="293" spans="1:8">
      <c r="A293" s="943">
        <v>41169</v>
      </c>
      <c r="B293" s="934">
        <v>100</v>
      </c>
      <c r="C293" s="855" t="s">
        <v>246</v>
      </c>
      <c r="D293" s="855" t="s">
        <v>292</v>
      </c>
      <c r="F293" s="855" t="s">
        <v>339</v>
      </c>
      <c r="H293" s="855" t="s">
        <v>244</v>
      </c>
    </row>
    <row r="294" spans="1:8">
      <c r="A294" s="943">
        <v>41169</v>
      </c>
      <c r="B294" s="934">
        <v>135</v>
      </c>
      <c r="C294" s="855" t="s">
        <v>246</v>
      </c>
      <c r="D294" s="855" t="s">
        <v>769</v>
      </c>
      <c r="F294" s="855">
        <v>0</v>
      </c>
      <c r="H294" s="855" t="s">
        <v>244</v>
      </c>
    </row>
    <row r="295" spans="1:8">
      <c r="A295" s="943">
        <v>41169</v>
      </c>
      <c r="B295" s="934">
        <v>80</v>
      </c>
      <c r="C295" s="855" t="s">
        <v>246</v>
      </c>
      <c r="D295" s="855" t="s">
        <v>1044</v>
      </c>
      <c r="F295" s="855">
        <v>0</v>
      </c>
      <c r="H295" s="855" t="s">
        <v>244</v>
      </c>
    </row>
    <row r="296" spans="1:8">
      <c r="A296" s="943">
        <v>41169</v>
      </c>
      <c r="B296" s="934">
        <v>20</v>
      </c>
      <c r="C296" s="855" t="s">
        <v>246</v>
      </c>
      <c r="D296" s="855" t="s">
        <v>378</v>
      </c>
      <c r="F296" s="855">
        <v>0</v>
      </c>
      <c r="H296" s="855" t="s">
        <v>244</v>
      </c>
    </row>
    <row r="297" spans="1:8">
      <c r="A297" s="943">
        <v>41169</v>
      </c>
      <c r="B297" s="934">
        <v>100</v>
      </c>
      <c r="C297" s="855" t="s">
        <v>246</v>
      </c>
      <c r="D297" s="855" t="s">
        <v>940</v>
      </c>
      <c r="F297" s="855" t="s">
        <v>339</v>
      </c>
      <c r="H297" s="855" t="s">
        <v>244</v>
      </c>
    </row>
    <row r="298" spans="1:8">
      <c r="A298" s="943">
        <v>41169</v>
      </c>
      <c r="B298" s="934">
        <v>200</v>
      </c>
      <c r="C298" s="855" t="s">
        <v>246</v>
      </c>
      <c r="D298" s="855" t="s">
        <v>450</v>
      </c>
      <c r="F298" s="855" t="s">
        <v>339</v>
      </c>
      <c r="H298" s="855" t="s">
        <v>244</v>
      </c>
    </row>
    <row r="299" spans="1:8">
      <c r="A299" s="943">
        <v>41169</v>
      </c>
      <c r="B299" s="934">
        <v>7</v>
      </c>
      <c r="C299" s="855" t="s">
        <v>246</v>
      </c>
      <c r="D299" s="855" t="s">
        <v>976</v>
      </c>
      <c r="F299" s="855">
        <v>0</v>
      </c>
      <c r="H299" s="855" t="s">
        <v>244</v>
      </c>
    </row>
    <row r="300" spans="1:8">
      <c r="A300" s="943">
        <v>41169</v>
      </c>
      <c r="B300" s="934">
        <v>1</v>
      </c>
      <c r="C300" s="855" t="s">
        <v>246</v>
      </c>
      <c r="D300" s="855" t="s">
        <v>927</v>
      </c>
      <c r="F300" s="855" t="s">
        <v>339</v>
      </c>
      <c r="H300" s="855" t="s">
        <v>244</v>
      </c>
    </row>
    <row r="301" spans="1:8">
      <c r="A301" s="943">
        <v>41171</v>
      </c>
      <c r="B301" s="934">
        <v>40</v>
      </c>
      <c r="C301" s="855" t="s">
        <v>246</v>
      </c>
      <c r="D301" s="855" t="s">
        <v>400</v>
      </c>
      <c r="F301" s="855" t="s">
        <v>339</v>
      </c>
      <c r="H301" s="855" t="s">
        <v>244</v>
      </c>
    </row>
    <row r="302" spans="1:8">
      <c r="A302" s="943">
        <v>41172</v>
      </c>
      <c r="B302" s="934">
        <v>25</v>
      </c>
      <c r="C302" s="855" t="s">
        <v>1087</v>
      </c>
      <c r="D302" s="855" t="s">
        <v>1097</v>
      </c>
      <c r="F302" s="855">
        <v>0</v>
      </c>
      <c r="H302" s="855" t="s">
        <v>244</v>
      </c>
    </row>
    <row r="303" spans="1:8">
      <c r="A303" s="943">
        <v>41172</v>
      </c>
      <c r="B303" s="934">
        <v>20</v>
      </c>
      <c r="C303" s="855" t="s">
        <v>1087</v>
      </c>
      <c r="D303" s="855" t="s">
        <v>1098</v>
      </c>
      <c r="F303" s="855">
        <v>0</v>
      </c>
      <c r="H303" s="855" t="s">
        <v>244</v>
      </c>
    </row>
    <row r="304" spans="1:8">
      <c r="A304" s="943">
        <v>41172</v>
      </c>
      <c r="B304" s="934">
        <v>10</v>
      </c>
      <c r="C304" s="855" t="s">
        <v>246</v>
      </c>
      <c r="D304" s="855" t="s">
        <v>436</v>
      </c>
      <c r="F304" s="855">
        <v>0</v>
      </c>
      <c r="H304" s="855" t="s">
        <v>244</v>
      </c>
    </row>
    <row r="305" spans="1:8">
      <c r="A305" s="943">
        <v>41173</v>
      </c>
      <c r="B305" s="934">
        <v>10</v>
      </c>
      <c r="C305" s="855" t="s">
        <v>1087</v>
      </c>
      <c r="D305" s="855" t="s">
        <v>1093</v>
      </c>
      <c r="F305" s="855">
        <v>0</v>
      </c>
      <c r="H305" s="855" t="s">
        <v>244</v>
      </c>
    </row>
    <row r="306" spans="1:8">
      <c r="A306" s="943">
        <v>41173</v>
      </c>
      <c r="B306" s="934">
        <v>40</v>
      </c>
      <c r="C306" s="855" t="s">
        <v>246</v>
      </c>
      <c r="D306" s="855" t="s">
        <v>261</v>
      </c>
      <c r="F306" s="855" t="s">
        <v>339</v>
      </c>
      <c r="H306" s="855" t="s">
        <v>244</v>
      </c>
    </row>
    <row r="307" spans="1:8">
      <c r="A307" s="943">
        <v>41173</v>
      </c>
      <c r="B307" s="934">
        <v>12</v>
      </c>
      <c r="C307" s="855" t="s">
        <v>246</v>
      </c>
      <c r="D307" s="855" t="s">
        <v>294</v>
      </c>
      <c r="F307" s="855" t="s">
        <v>339</v>
      </c>
      <c r="H307" s="855" t="s">
        <v>244</v>
      </c>
    </row>
    <row r="308" spans="1:8">
      <c r="A308" s="943">
        <v>41173</v>
      </c>
      <c r="B308" s="934">
        <v>152</v>
      </c>
      <c r="C308" s="855" t="s">
        <v>246</v>
      </c>
      <c r="D308" s="855" t="s">
        <v>355</v>
      </c>
      <c r="F308" s="855" t="s">
        <v>339</v>
      </c>
      <c r="H308" s="855" t="s">
        <v>244</v>
      </c>
    </row>
    <row r="309" spans="1:8">
      <c r="A309" s="943">
        <v>41173</v>
      </c>
      <c r="B309" s="934">
        <v>5</v>
      </c>
      <c r="C309" s="855" t="s">
        <v>246</v>
      </c>
      <c r="D309" s="855" t="s">
        <v>773</v>
      </c>
      <c r="F309" s="855">
        <v>0</v>
      </c>
      <c r="H309" s="855" t="s">
        <v>244</v>
      </c>
    </row>
    <row r="310" spans="1:8">
      <c r="A310" s="943">
        <v>41176</v>
      </c>
      <c r="B310" s="934">
        <v>327</v>
      </c>
      <c r="C310" s="855" t="s">
        <v>246</v>
      </c>
      <c r="D310" s="855" t="s">
        <v>355</v>
      </c>
      <c r="F310" s="855" t="s">
        <v>339</v>
      </c>
      <c r="H310" s="855" t="s">
        <v>244</v>
      </c>
    </row>
    <row r="311" spans="1:8">
      <c r="A311" s="943">
        <v>41176</v>
      </c>
      <c r="B311" s="934">
        <v>5</v>
      </c>
      <c r="C311" s="855" t="s">
        <v>246</v>
      </c>
      <c r="D311" s="855" t="s">
        <v>795</v>
      </c>
      <c r="F311" s="855" t="s">
        <v>339</v>
      </c>
      <c r="H311" s="855" t="s">
        <v>244</v>
      </c>
    </row>
    <row r="312" spans="1:8">
      <c r="A312" s="943">
        <v>41177</v>
      </c>
      <c r="B312" s="934">
        <v>3</v>
      </c>
      <c r="C312" s="855" t="s">
        <v>246</v>
      </c>
      <c r="D312" s="855" t="s">
        <v>324</v>
      </c>
      <c r="F312" s="855" t="s">
        <v>339</v>
      </c>
      <c r="H312" s="855" t="s">
        <v>244</v>
      </c>
    </row>
    <row r="313" spans="1:8">
      <c r="A313" s="943">
        <v>41177</v>
      </c>
      <c r="B313" s="934">
        <v>10</v>
      </c>
      <c r="C313" s="855" t="s">
        <v>246</v>
      </c>
      <c r="D313" s="855" t="s">
        <v>302</v>
      </c>
      <c r="F313" s="855">
        <v>0</v>
      </c>
      <c r="H313" s="855" t="s">
        <v>244</v>
      </c>
    </row>
    <row r="314" spans="1:8">
      <c r="A314" s="943">
        <v>41177</v>
      </c>
      <c r="B314" s="934">
        <v>75</v>
      </c>
      <c r="C314" s="855" t="s">
        <v>246</v>
      </c>
      <c r="D314" s="855" t="s">
        <v>364</v>
      </c>
      <c r="F314" s="855" t="s">
        <v>339</v>
      </c>
      <c r="H314" s="855" t="s">
        <v>244</v>
      </c>
    </row>
    <row r="315" spans="1:8">
      <c r="A315" s="943">
        <v>41177</v>
      </c>
      <c r="B315" s="934">
        <v>3</v>
      </c>
      <c r="C315" s="855" t="s">
        <v>246</v>
      </c>
      <c r="D315" s="855" t="s">
        <v>324</v>
      </c>
      <c r="F315" s="855" t="s">
        <v>339</v>
      </c>
      <c r="H315" s="855" t="s">
        <v>244</v>
      </c>
    </row>
    <row r="316" spans="1:8">
      <c r="A316" s="943">
        <v>41178</v>
      </c>
      <c r="B316" s="934">
        <v>15</v>
      </c>
      <c r="C316" s="855" t="s">
        <v>246</v>
      </c>
      <c r="D316" s="855" t="s">
        <v>858</v>
      </c>
      <c r="F316" s="855">
        <v>0</v>
      </c>
      <c r="H316" s="855" t="s">
        <v>244</v>
      </c>
    </row>
    <row r="317" spans="1:8">
      <c r="A317" s="943">
        <v>41179</v>
      </c>
      <c r="B317" s="934">
        <v>365</v>
      </c>
      <c r="C317" s="855">
        <v>103515</v>
      </c>
      <c r="D317" s="855" t="s">
        <v>1095</v>
      </c>
      <c r="F317" s="855">
        <v>0</v>
      </c>
      <c r="H317" s="855" t="s">
        <v>244</v>
      </c>
    </row>
    <row r="318" spans="1:8">
      <c r="A318" s="943">
        <v>41179</v>
      </c>
      <c r="B318" s="934">
        <v>1092.8</v>
      </c>
      <c r="C318" s="855" t="s">
        <v>1087</v>
      </c>
      <c r="D318" s="855" t="s">
        <v>269</v>
      </c>
      <c r="F318" s="855">
        <v>0</v>
      </c>
      <c r="H318" s="855" t="s">
        <v>244</v>
      </c>
    </row>
    <row r="319" spans="1:8">
      <c r="A319" s="943">
        <v>41179</v>
      </c>
      <c r="B319" s="934">
        <v>50</v>
      </c>
      <c r="C319" s="855" t="s">
        <v>246</v>
      </c>
      <c r="D319" s="855" t="s">
        <v>1017</v>
      </c>
      <c r="F319" s="855" t="s">
        <v>339</v>
      </c>
      <c r="H319" s="855" t="s">
        <v>244</v>
      </c>
    </row>
    <row r="320" spans="1:8">
      <c r="A320" s="943">
        <v>41180</v>
      </c>
      <c r="B320" s="934">
        <v>551.09</v>
      </c>
      <c r="C320" s="855" t="s">
        <v>246</v>
      </c>
      <c r="D320" s="855" t="s">
        <v>1061</v>
      </c>
      <c r="F320" s="855">
        <v>0</v>
      </c>
      <c r="H320" s="855" t="s">
        <v>244</v>
      </c>
    </row>
    <row r="321" spans="1:8">
      <c r="A321" s="943">
        <v>41180</v>
      </c>
      <c r="B321" s="934">
        <v>25</v>
      </c>
      <c r="C321" s="855" t="s">
        <v>246</v>
      </c>
      <c r="D321" s="855" t="s">
        <v>1061</v>
      </c>
      <c r="F321" s="855">
        <v>0</v>
      </c>
      <c r="H321" s="855" t="s">
        <v>244</v>
      </c>
    </row>
    <row r="322" spans="1:8">
      <c r="A322" s="943">
        <v>41180</v>
      </c>
      <c r="B322" s="934">
        <v>200</v>
      </c>
      <c r="C322" s="855" t="s">
        <v>246</v>
      </c>
      <c r="D322" s="855" t="s">
        <v>348</v>
      </c>
      <c r="F322" s="855" t="s">
        <v>339</v>
      </c>
      <c r="H322" s="855" t="s">
        <v>244</v>
      </c>
    </row>
    <row r="323" spans="1:8">
      <c r="A323" s="943">
        <v>41180</v>
      </c>
      <c r="B323" s="934">
        <v>4523.58</v>
      </c>
      <c r="C323" s="855" t="s">
        <v>246</v>
      </c>
      <c r="D323" s="855" t="s">
        <v>422</v>
      </c>
      <c r="F323" s="855">
        <v>0</v>
      </c>
      <c r="H323" s="855" t="s">
        <v>244</v>
      </c>
    </row>
    <row r="324" spans="1:8">
      <c r="A324" s="943">
        <v>41180</v>
      </c>
      <c r="B324" s="934">
        <v>80</v>
      </c>
      <c r="C324" s="855" t="s">
        <v>246</v>
      </c>
      <c r="D324" s="855" t="s">
        <v>1038</v>
      </c>
      <c r="F324" s="855" t="s">
        <v>339</v>
      </c>
      <c r="H324" s="855" t="s">
        <v>244</v>
      </c>
    </row>
    <row r="325" spans="1:8">
      <c r="A325" s="943">
        <v>41180</v>
      </c>
      <c r="B325" s="934">
        <v>3</v>
      </c>
      <c r="C325" s="855" t="s">
        <v>246</v>
      </c>
      <c r="D325" s="855" t="s">
        <v>1004</v>
      </c>
      <c r="F325" s="855">
        <v>0</v>
      </c>
      <c r="H325" s="855" t="s">
        <v>244</v>
      </c>
    </row>
    <row r="326" spans="1:8">
      <c r="A326" s="943">
        <v>41180</v>
      </c>
      <c r="B326" s="934">
        <v>170</v>
      </c>
      <c r="C326" s="855" t="s">
        <v>246</v>
      </c>
      <c r="D326" s="855" t="s">
        <v>798</v>
      </c>
      <c r="F326" s="855" t="s">
        <v>339</v>
      </c>
      <c r="H326" s="855" t="s">
        <v>244</v>
      </c>
    </row>
    <row r="327" spans="1:8">
      <c r="A327" s="943">
        <v>41180</v>
      </c>
      <c r="B327" s="934">
        <v>150</v>
      </c>
      <c r="C327" s="855" t="s">
        <v>246</v>
      </c>
      <c r="D327" s="855" t="s">
        <v>327</v>
      </c>
      <c r="F327" s="855" t="s">
        <v>339</v>
      </c>
      <c r="H327" s="855" t="s">
        <v>244</v>
      </c>
    </row>
    <row r="328" spans="1:8">
      <c r="A328" s="943">
        <v>41183</v>
      </c>
      <c r="B328" s="934">
        <v>25</v>
      </c>
      <c r="C328" s="855" t="s">
        <v>246</v>
      </c>
      <c r="D328" s="855" t="s">
        <v>379</v>
      </c>
      <c r="F328" s="855" t="s">
        <v>339</v>
      </c>
      <c r="H328" s="855" t="s">
        <v>244</v>
      </c>
    </row>
    <row r="329" spans="1:8">
      <c r="A329" s="943">
        <v>41183</v>
      </c>
      <c r="B329" s="934">
        <v>25</v>
      </c>
      <c r="C329" s="855" t="s">
        <v>246</v>
      </c>
      <c r="D329" s="855" t="s">
        <v>337</v>
      </c>
      <c r="F329" s="855">
        <v>0</v>
      </c>
      <c r="H329" s="855" t="s">
        <v>244</v>
      </c>
    </row>
    <row r="330" spans="1:8">
      <c r="A330" s="943">
        <v>41183</v>
      </c>
      <c r="B330" s="934">
        <v>100</v>
      </c>
      <c r="C330" s="855" t="s">
        <v>246</v>
      </c>
      <c r="D330" s="855" t="s">
        <v>267</v>
      </c>
      <c r="F330" s="855">
        <v>0</v>
      </c>
      <c r="H330" s="855" t="s">
        <v>244</v>
      </c>
    </row>
    <row r="331" spans="1:8">
      <c r="A331" s="943">
        <v>41183</v>
      </c>
      <c r="B331" s="934">
        <v>50</v>
      </c>
      <c r="C331" s="855" t="s">
        <v>246</v>
      </c>
      <c r="D331" s="855" t="s">
        <v>774</v>
      </c>
      <c r="F331" s="855" t="s">
        <v>339</v>
      </c>
      <c r="H331" s="855" t="s">
        <v>244</v>
      </c>
    </row>
    <row r="332" spans="1:8">
      <c r="A332" s="943">
        <v>41183</v>
      </c>
      <c r="B332" s="934">
        <v>10</v>
      </c>
      <c r="C332" s="855" t="s">
        <v>246</v>
      </c>
      <c r="D332" s="855" t="s">
        <v>791</v>
      </c>
      <c r="F332" s="855" t="s">
        <v>339</v>
      </c>
      <c r="H332" s="855" t="s">
        <v>244</v>
      </c>
    </row>
    <row r="333" spans="1:8">
      <c r="A333" s="943">
        <v>41183</v>
      </c>
      <c r="B333" s="934">
        <v>10</v>
      </c>
      <c r="C333" s="855" t="s">
        <v>246</v>
      </c>
      <c r="D333" s="855" t="s">
        <v>338</v>
      </c>
      <c r="F333" s="855" t="s">
        <v>339</v>
      </c>
      <c r="H333" s="855" t="s">
        <v>244</v>
      </c>
    </row>
    <row r="334" spans="1:8">
      <c r="A334" s="943">
        <v>41183</v>
      </c>
      <c r="B334" s="934">
        <v>25</v>
      </c>
      <c r="C334" s="855" t="s">
        <v>246</v>
      </c>
      <c r="D334" s="855" t="s">
        <v>762</v>
      </c>
      <c r="F334" s="855" t="s">
        <v>339</v>
      </c>
      <c r="H334" s="855" t="s">
        <v>244</v>
      </c>
    </row>
    <row r="335" spans="1:8">
      <c r="A335" s="943">
        <v>41183</v>
      </c>
      <c r="B335" s="934">
        <v>195.52</v>
      </c>
      <c r="C335" s="855" t="s">
        <v>246</v>
      </c>
      <c r="D335" s="855" t="s">
        <v>911</v>
      </c>
      <c r="F335" s="855">
        <v>0</v>
      </c>
      <c r="H335" s="855" t="s">
        <v>244</v>
      </c>
    </row>
    <row r="336" spans="1:8">
      <c r="A336" s="943">
        <v>41183</v>
      </c>
      <c r="B336" s="934">
        <v>10</v>
      </c>
      <c r="C336" s="855" t="s">
        <v>246</v>
      </c>
      <c r="D336" s="855" t="s">
        <v>1040</v>
      </c>
      <c r="F336" s="855" t="s">
        <v>339</v>
      </c>
      <c r="H336" s="855" t="s">
        <v>244</v>
      </c>
    </row>
    <row r="337" spans="1:8">
      <c r="A337" s="943">
        <v>41183</v>
      </c>
      <c r="B337" s="934">
        <v>30</v>
      </c>
      <c r="C337" s="855" t="s">
        <v>246</v>
      </c>
      <c r="D337" s="855" t="s">
        <v>792</v>
      </c>
      <c r="F337" s="855" t="s">
        <v>339</v>
      </c>
      <c r="H337" s="855" t="s">
        <v>244</v>
      </c>
    </row>
    <row r="338" spans="1:8">
      <c r="A338" s="943">
        <v>41183</v>
      </c>
      <c r="B338" s="934">
        <v>5</v>
      </c>
      <c r="C338" s="855" t="s">
        <v>246</v>
      </c>
      <c r="D338" s="855" t="s">
        <v>1029</v>
      </c>
      <c r="F338" s="855" t="s">
        <v>339</v>
      </c>
      <c r="H338" s="855" t="s">
        <v>244</v>
      </c>
    </row>
    <row r="339" spans="1:8">
      <c r="A339" s="943">
        <v>41183</v>
      </c>
      <c r="B339" s="934">
        <v>75</v>
      </c>
      <c r="C339" s="855" t="s">
        <v>246</v>
      </c>
      <c r="D339" s="855" t="s">
        <v>1003</v>
      </c>
      <c r="F339" s="855">
        <v>0</v>
      </c>
      <c r="H339" s="855" t="s">
        <v>244</v>
      </c>
    </row>
    <row r="340" spans="1:8">
      <c r="A340" s="943">
        <v>41183</v>
      </c>
      <c r="B340" s="934">
        <v>210</v>
      </c>
      <c r="C340" s="855" t="s">
        <v>246</v>
      </c>
      <c r="D340" s="855" t="s">
        <v>346</v>
      </c>
      <c r="F340" s="855" t="s">
        <v>339</v>
      </c>
      <c r="H340" s="855" t="s">
        <v>244</v>
      </c>
    </row>
    <row r="341" spans="1:8">
      <c r="A341" s="943">
        <v>41183</v>
      </c>
      <c r="B341" s="934">
        <v>50</v>
      </c>
      <c r="C341" s="855" t="s">
        <v>246</v>
      </c>
      <c r="D341" s="855" t="s">
        <v>990</v>
      </c>
      <c r="F341" s="855" t="s">
        <v>339</v>
      </c>
      <c r="H341" s="855" t="s">
        <v>244</v>
      </c>
    </row>
    <row r="342" spans="1:8">
      <c r="A342" s="943">
        <v>41183</v>
      </c>
      <c r="B342" s="934">
        <v>5</v>
      </c>
      <c r="C342" s="855" t="s">
        <v>246</v>
      </c>
      <c r="D342" s="855" t="s">
        <v>929</v>
      </c>
      <c r="F342" s="855" t="s">
        <v>339</v>
      </c>
      <c r="H342" s="855" t="s">
        <v>244</v>
      </c>
    </row>
    <row r="343" spans="1:8">
      <c r="A343" s="943">
        <v>41183</v>
      </c>
      <c r="B343" s="934">
        <v>2</v>
      </c>
      <c r="C343" s="855" t="s">
        <v>246</v>
      </c>
      <c r="D343" s="855" t="s">
        <v>800</v>
      </c>
      <c r="F343" s="855" t="s">
        <v>339</v>
      </c>
      <c r="H343" s="855" t="s">
        <v>244</v>
      </c>
    </row>
    <row r="344" spans="1:8">
      <c r="A344" s="943">
        <v>41183</v>
      </c>
      <c r="B344" s="934">
        <v>30</v>
      </c>
      <c r="C344" s="855" t="s">
        <v>246</v>
      </c>
      <c r="D344" s="855" t="s">
        <v>1069</v>
      </c>
      <c r="F344" s="855">
        <v>0</v>
      </c>
      <c r="H344" s="855" t="s">
        <v>244</v>
      </c>
    </row>
    <row r="345" spans="1:8">
      <c r="A345" s="943">
        <v>41183</v>
      </c>
      <c r="B345" s="934">
        <v>25</v>
      </c>
      <c r="C345" s="855" t="s">
        <v>246</v>
      </c>
      <c r="D345" s="855" t="s">
        <v>1070</v>
      </c>
      <c r="F345" s="855" t="s">
        <v>339</v>
      </c>
      <c r="H345" s="855" t="s">
        <v>244</v>
      </c>
    </row>
    <row r="346" spans="1:8">
      <c r="A346" s="943">
        <v>41183</v>
      </c>
      <c r="B346" s="934">
        <v>15</v>
      </c>
      <c r="C346" s="855" t="s">
        <v>246</v>
      </c>
      <c r="D346" s="855" t="s">
        <v>248</v>
      </c>
      <c r="F346" s="855">
        <v>0</v>
      </c>
      <c r="H346" s="855" t="s">
        <v>244</v>
      </c>
    </row>
    <row r="347" spans="1:8">
      <c r="A347" s="943">
        <v>41183</v>
      </c>
      <c r="B347" s="934">
        <v>20</v>
      </c>
      <c r="C347" s="855" t="s">
        <v>246</v>
      </c>
      <c r="D347" s="855" t="s">
        <v>952</v>
      </c>
      <c r="F347" s="855" t="s">
        <v>339</v>
      </c>
      <c r="H347" s="855" t="s">
        <v>244</v>
      </c>
    </row>
    <row r="348" spans="1:8">
      <c r="A348" s="943">
        <v>41183</v>
      </c>
      <c r="B348" s="934">
        <v>50</v>
      </c>
      <c r="C348" s="855" t="s">
        <v>246</v>
      </c>
      <c r="D348" s="855" t="s">
        <v>252</v>
      </c>
      <c r="F348" s="855" t="s">
        <v>339</v>
      </c>
      <c r="H348" s="855" t="s">
        <v>244</v>
      </c>
    </row>
    <row r="349" spans="1:8">
      <c r="A349" s="943">
        <v>41183</v>
      </c>
      <c r="B349" s="934">
        <v>40</v>
      </c>
      <c r="C349" s="855" t="s">
        <v>246</v>
      </c>
      <c r="D349" s="855" t="s">
        <v>387</v>
      </c>
      <c r="F349" s="855">
        <v>0</v>
      </c>
      <c r="H349" s="855" t="s">
        <v>244</v>
      </c>
    </row>
    <row r="350" spans="1:8">
      <c r="A350" s="943">
        <v>41183</v>
      </c>
      <c r="B350" s="934">
        <v>25</v>
      </c>
      <c r="C350" s="855" t="s">
        <v>246</v>
      </c>
      <c r="D350" s="855" t="s">
        <v>402</v>
      </c>
      <c r="F350" s="855">
        <v>0</v>
      </c>
      <c r="H350" s="855" t="s">
        <v>244</v>
      </c>
    </row>
    <row r="351" spans="1:8">
      <c r="A351" s="943">
        <v>41183</v>
      </c>
      <c r="B351" s="934">
        <v>10</v>
      </c>
      <c r="C351" s="855" t="s">
        <v>246</v>
      </c>
      <c r="D351" s="855" t="s">
        <v>772</v>
      </c>
      <c r="F351" s="855" t="s">
        <v>339</v>
      </c>
      <c r="H351" s="855" t="s">
        <v>244</v>
      </c>
    </row>
    <row r="352" spans="1:8">
      <c r="A352" s="943">
        <v>41183</v>
      </c>
      <c r="B352" s="934">
        <v>20</v>
      </c>
      <c r="C352" s="855" t="s">
        <v>246</v>
      </c>
      <c r="D352" s="855" t="s">
        <v>342</v>
      </c>
      <c r="F352" s="855" t="s">
        <v>339</v>
      </c>
      <c r="H352" s="855" t="s">
        <v>244</v>
      </c>
    </row>
    <row r="353" spans="1:8">
      <c r="A353" s="943">
        <v>41183</v>
      </c>
      <c r="B353" s="934">
        <v>50</v>
      </c>
      <c r="C353" s="855" t="s">
        <v>246</v>
      </c>
      <c r="D353" s="855" t="s">
        <v>776</v>
      </c>
      <c r="F353" s="855" t="s">
        <v>339</v>
      </c>
      <c r="H353" s="855" t="s">
        <v>244</v>
      </c>
    </row>
    <row r="354" spans="1:8">
      <c r="A354" s="943">
        <v>41183</v>
      </c>
      <c r="B354" s="934">
        <v>20</v>
      </c>
      <c r="C354" s="855" t="s">
        <v>246</v>
      </c>
      <c r="D354" s="855" t="s">
        <v>787</v>
      </c>
      <c r="F354" s="855" t="s">
        <v>339</v>
      </c>
      <c r="H354" s="855" t="s">
        <v>244</v>
      </c>
    </row>
    <row r="355" spans="1:8">
      <c r="A355" s="943">
        <v>41183</v>
      </c>
      <c r="B355" s="934">
        <v>10</v>
      </c>
      <c r="C355" s="855" t="s">
        <v>246</v>
      </c>
      <c r="D355" s="855" t="s">
        <v>388</v>
      </c>
      <c r="F355" s="855" t="s">
        <v>339</v>
      </c>
      <c r="H355" s="855" t="s">
        <v>244</v>
      </c>
    </row>
    <row r="356" spans="1:8">
      <c r="A356" s="943">
        <v>41183</v>
      </c>
      <c r="B356" s="934">
        <v>10</v>
      </c>
      <c r="C356" s="855" t="s">
        <v>246</v>
      </c>
      <c r="D356" s="855" t="s">
        <v>1001</v>
      </c>
      <c r="F356" s="855" t="s">
        <v>339</v>
      </c>
      <c r="H356" s="855" t="s">
        <v>244</v>
      </c>
    </row>
    <row r="357" spans="1:8">
      <c r="A357" s="943">
        <v>41183</v>
      </c>
      <c r="B357" s="934">
        <v>25</v>
      </c>
      <c r="C357" s="855" t="s">
        <v>246</v>
      </c>
      <c r="D357" s="855" t="s">
        <v>780</v>
      </c>
      <c r="F357" s="855" t="s">
        <v>339</v>
      </c>
      <c r="H357" s="855" t="s">
        <v>244</v>
      </c>
    </row>
    <row r="358" spans="1:8">
      <c r="A358" s="943">
        <v>41183</v>
      </c>
      <c r="B358" s="934">
        <v>10</v>
      </c>
      <c r="C358" s="855" t="s">
        <v>246</v>
      </c>
      <c r="D358" s="855" t="s">
        <v>993</v>
      </c>
      <c r="F358" s="855" t="s">
        <v>339</v>
      </c>
      <c r="H358" s="855" t="s">
        <v>244</v>
      </c>
    </row>
    <row r="359" spans="1:8">
      <c r="A359" s="943">
        <v>41183</v>
      </c>
      <c r="B359" s="934">
        <v>180</v>
      </c>
      <c r="C359" s="855" t="s">
        <v>246</v>
      </c>
      <c r="D359" s="855" t="s">
        <v>287</v>
      </c>
      <c r="F359" s="855" t="s">
        <v>339</v>
      </c>
      <c r="H359" s="855" t="s">
        <v>244</v>
      </c>
    </row>
    <row r="360" spans="1:8">
      <c r="A360" s="943">
        <v>41183</v>
      </c>
      <c r="B360" s="934">
        <v>50</v>
      </c>
      <c r="C360" s="855" t="s">
        <v>246</v>
      </c>
      <c r="D360" s="855" t="s">
        <v>997</v>
      </c>
      <c r="F360" s="855" t="s">
        <v>339</v>
      </c>
      <c r="H360" s="855" t="s">
        <v>244</v>
      </c>
    </row>
    <row r="361" spans="1:8">
      <c r="A361" s="943">
        <v>41183</v>
      </c>
      <c r="B361" s="934">
        <v>50</v>
      </c>
      <c r="C361" s="855" t="s">
        <v>246</v>
      </c>
      <c r="D361" s="855" t="s">
        <v>250</v>
      </c>
      <c r="F361" s="855">
        <v>0</v>
      </c>
      <c r="H361" s="855" t="s">
        <v>244</v>
      </c>
    </row>
    <row r="362" spans="1:8">
      <c r="A362" s="943">
        <v>41183</v>
      </c>
      <c r="B362" s="934">
        <v>45</v>
      </c>
      <c r="C362" s="855" t="s">
        <v>246</v>
      </c>
      <c r="D362" s="855" t="s">
        <v>784</v>
      </c>
      <c r="F362" s="855" t="s">
        <v>339</v>
      </c>
      <c r="H362" s="855" t="s">
        <v>244</v>
      </c>
    </row>
    <row r="363" spans="1:8">
      <c r="A363" s="943">
        <v>41183</v>
      </c>
      <c r="B363" s="934">
        <v>25</v>
      </c>
      <c r="C363" s="855" t="s">
        <v>246</v>
      </c>
      <c r="D363" s="855" t="s">
        <v>995</v>
      </c>
      <c r="F363" s="855" t="s">
        <v>339</v>
      </c>
      <c r="H363" s="855" t="s">
        <v>244</v>
      </c>
    </row>
    <row r="364" spans="1:8">
      <c r="A364" s="943">
        <v>41183</v>
      </c>
      <c r="B364" s="934">
        <v>10</v>
      </c>
      <c r="C364" s="855" t="s">
        <v>246</v>
      </c>
      <c r="D364" s="855" t="s">
        <v>1056</v>
      </c>
      <c r="F364" s="855" t="s">
        <v>339</v>
      </c>
      <c r="H364" s="855" t="s">
        <v>244</v>
      </c>
    </row>
    <row r="365" spans="1:8">
      <c r="A365" s="943">
        <v>41183</v>
      </c>
      <c r="B365" s="934">
        <v>10</v>
      </c>
      <c r="C365" s="855" t="s">
        <v>246</v>
      </c>
      <c r="D365" s="855" t="s">
        <v>369</v>
      </c>
      <c r="F365" s="855">
        <v>0</v>
      </c>
      <c r="H365" s="855" t="s">
        <v>244</v>
      </c>
    </row>
    <row r="366" spans="1:8">
      <c r="A366" s="943">
        <v>41183</v>
      </c>
      <c r="B366" s="934">
        <v>10</v>
      </c>
      <c r="C366" s="855" t="s">
        <v>246</v>
      </c>
      <c r="D366" s="855" t="s">
        <v>371</v>
      </c>
      <c r="F366" s="855" t="s">
        <v>339</v>
      </c>
      <c r="H366" s="855" t="s">
        <v>244</v>
      </c>
    </row>
    <row r="367" spans="1:8">
      <c r="A367" s="943">
        <v>41183</v>
      </c>
      <c r="B367" s="934">
        <v>10</v>
      </c>
      <c r="C367" s="855" t="s">
        <v>246</v>
      </c>
      <c r="D367" s="855" t="s">
        <v>951</v>
      </c>
      <c r="F367" s="855" t="s">
        <v>339</v>
      </c>
      <c r="H367" s="855" t="s">
        <v>244</v>
      </c>
    </row>
    <row r="368" spans="1:8">
      <c r="A368" s="943">
        <v>41183</v>
      </c>
      <c r="B368" s="934">
        <v>10</v>
      </c>
      <c r="C368" s="855" t="s">
        <v>246</v>
      </c>
      <c r="D368" s="855" t="s">
        <v>996</v>
      </c>
      <c r="F368" s="855">
        <v>0</v>
      </c>
      <c r="H368" s="855" t="s">
        <v>244</v>
      </c>
    </row>
    <row r="369" spans="1:8">
      <c r="A369" s="943">
        <v>41183</v>
      </c>
      <c r="B369" s="934">
        <v>5</v>
      </c>
      <c r="C369" s="855" t="s">
        <v>246</v>
      </c>
      <c r="D369" s="855" t="s">
        <v>755</v>
      </c>
      <c r="F369" s="855" t="s">
        <v>339</v>
      </c>
      <c r="H369" s="855" t="s">
        <v>244</v>
      </c>
    </row>
    <row r="370" spans="1:8">
      <c r="A370" s="943">
        <v>41183</v>
      </c>
      <c r="B370" s="934">
        <v>30</v>
      </c>
      <c r="C370" s="855" t="s">
        <v>246</v>
      </c>
      <c r="D370" s="855" t="s">
        <v>751</v>
      </c>
      <c r="F370" s="855" t="s">
        <v>339</v>
      </c>
      <c r="H370" s="855" t="s">
        <v>244</v>
      </c>
    </row>
    <row r="371" spans="1:8">
      <c r="A371" s="943">
        <v>41183</v>
      </c>
      <c r="B371" s="934">
        <v>10</v>
      </c>
      <c r="C371" s="855" t="s">
        <v>246</v>
      </c>
      <c r="D371" s="855" t="s">
        <v>1005</v>
      </c>
      <c r="F371" s="855" t="s">
        <v>339</v>
      </c>
      <c r="H371" s="855" t="s">
        <v>244</v>
      </c>
    </row>
    <row r="372" spans="1:8">
      <c r="A372" s="943">
        <v>41183</v>
      </c>
      <c r="B372" s="934">
        <v>10</v>
      </c>
      <c r="C372" s="855" t="s">
        <v>246</v>
      </c>
      <c r="D372" s="855" t="s">
        <v>1027</v>
      </c>
      <c r="F372" s="855" t="s">
        <v>339</v>
      </c>
      <c r="H372" s="855" t="s">
        <v>244</v>
      </c>
    </row>
    <row r="373" spans="1:8">
      <c r="A373" s="943">
        <v>41183</v>
      </c>
      <c r="B373" s="934">
        <v>20</v>
      </c>
      <c r="C373" s="855" t="s">
        <v>246</v>
      </c>
      <c r="D373" s="855" t="s">
        <v>1028</v>
      </c>
      <c r="F373" s="855">
        <v>0</v>
      </c>
      <c r="H373" s="855" t="s">
        <v>244</v>
      </c>
    </row>
    <row r="374" spans="1:8">
      <c r="A374" s="943">
        <v>41183</v>
      </c>
      <c r="B374" s="934">
        <v>40</v>
      </c>
      <c r="C374" s="855" t="s">
        <v>246</v>
      </c>
      <c r="D374" s="855" t="s">
        <v>343</v>
      </c>
      <c r="F374" s="855" t="s">
        <v>339</v>
      </c>
    </row>
    <row r="375" spans="1:8">
      <c r="A375" s="943">
        <v>41183</v>
      </c>
      <c r="B375" s="934">
        <v>10</v>
      </c>
      <c r="C375" s="855" t="s">
        <v>246</v>
      </c>
      <c r="D375" s="855" t="s">
        <v>930</v>
      </c>
      <c r="F375" s="855" t="s">
        <v>339</v>
      </c>
    </row>
    <row r="376" spans="1:8">
      <c r="A376" s="943">
        <v>41183</v>
      </c>
      <c r="B376" s="934">
        <v>30</v>
      </c>
      <c r="C376" s="855" t="s">
        <v>246</v>
      </c>
      <c r="D376" s="855" t="s">
        <v>1062</v>
      </c>
      <c r="F376" s="855">
        <v>0</v>
      </c>
    </row>
    <row r="377" spans="1:8">
      <c r="A377" s="943">
        <v>41183</v>
      </c>
      <c r="B377" s="934">
        <v>180</v>
      </c>
      <c r="C377" s="855" t="s">
        <v>246</v>
      </c>
      <c r="D377" s="855" t="s">
        <v>783</v>
      </c>
      <c r="F377" s="855">
        <v>0</v>
      </c>
    </row>
    <row r="378" spans="1:8">
      <c r="A378" s="943">
        <v>41183</v>
      </c>
      <c r="B378" s="934">
        <v>10</v>
      </c>
      <c r="C378" s="855" t="s">
        <v>246</v>
      </c>
      <c r="D378" s="855" t="s">
        <v>955</v>
      </c>
      <c r="F378" s="855">
        <v>0</v>
      </c>
    </row>
    <row r="379" spans="1:8">
      <c r="A379" s="943">
        <v>41183</v>
      </c>
      <c r="B379" s="934">
        <v>261</v>
      </c>
      <c r="C379" s="855" t="s">
        <v>246</v>
      </c>
      <c r="D379" s="855" t="s">
        <v>344</v>
      </c>
      <c r="F379" s="855" t="s">
        <v>339</v>
      </c>
    </row>
    <row r="380" spans="1:8">
      <c r="A380" s="943">
        <v>41183</v>
      </c>
      <c r="B380" s="934">
        <v>10</v>
      </c>
      <c r="C380" s="855" t="s">
        <v>246</v>
      </c>
      <c r="D380" s="855" t="s">
        <v>994</v>
      </c>
      <c r="F380" s="855" t="s">
        <v>339</v>
      </c>
    </row>
    <row r="381" spans="1:8">
      <c r="A381" s="943">
        <v>41183</v>
      </c>
      <c r="B381" s="934">
        <v>15</v>
      </c>
      <c r="C381" s="855" t="s">
        <v>246</v>
      </c>
      <c r="D381" s="855" t="s">
        <v>912</v>
      </c>
      <c r="F381" s="855">
        <v>0</v>
      </c>
    </row>
    <row r="382" spans="1:8">
      <c r="A382" s="943">
        <v>41183</v>
      </c>
      <c r="B382" s="934">
        <v>15</v>
      </c>
      <c r="C382" s="855" t="s">
        <v>246</v>
      </c>
      <c r="D382" s="855" t="s">
        <v>280</v>
      </c>
      <c r="F382" s="855" t="s">
        <v>339</v>
      </c>
    </row>
    <row r="383" spans="1:8">
      <c r="A383" s="943">
        <v>41183</v>
      </c>
      <c r="B383" s="934">
        <v>15</v>
      </c>
      <c r="C383" s="855" t="s">
        <v>246</v>
      </c>
      <c r="D383" s="855" t="s">
        <v>753</v>
      </c>
      <c r="F383" s="855" t="s">
        <v>339</v>
      </c>
    </row>
    <row r="384" spans="1:8">
      <c r="A384" s="943">
        <v>41183</v>
      </c>
      <c r="B384" s="934">
        <v>12.5</v>
      </c>
      <c r="C384" s="855" t="s">
        <v>246</v>
      </c>
      <c r="D384" s="855" t="s">
        <v>913</v>
      </c>
      <c r="F384" s="855" t="s">
        <v>339</v>
      </c>
    </row>
    <row r="385" spans="1:6">
      <c r="A385" s="943">
        <v>41183</v>
      </c>
      <c r="B385" s="934">
        <v>50</v>
      </c>
      <c r="C385" s="855" t="s">
        <v>246</v>
      </c>
      <c r="D385" s="855" t="s">
        <v>998</v>
      </c>
      <c r="F385" s="855" t="s">
        <v>339</v>
      </c>
    </row>
    <row r="386" spans="1:6">
      <c r="A386" s="943">
        <v>41183</v>
      </c>
      <c r="B386" s="934">
        <v>10</v>
      </c>
      <c r="C386" s="855" t="s">
        <v>246</v>
      </c>
      <c r="D386" s="855" t="s">
        <v>1063</v>
      </c>
      <c r="F386" s="855">
        <v>0</v>
      </c>
    </row>
    <row r="387" spans="1:6">
      <c r="A387" s="943">
        <v>41183</v>
      </c>
      <c r="B387" s="934">
        <v>30</v>
      </c>
      <c r="C387" s="855" t="s">
        <v>246</v>
      </c>
      <c r="D387" s="855" t="s">
        <v>424</v>
      </c>
      <c r="F387" s="855" t="s">
        <v>339</v>
      </c>
    </row>
    <row r="388" spans="1:6">
      <c r="A388" s="943">
        <v>41183</v>
      </c>
      <c r="B388" s="934">
        <v>30</v>
      </c>
      <c r="C388" s="855" t="s">
        <v>246</v>
      </c>
      <c r="D388" s="855" t="s">
        <v>953</v>
      </c>
      <c r="F388" s="855">
        <v>0</v>
      </c>
    </row>
    <row r="389" spans="1:6">
      <c r="A389" s="943">
        <v>41183</v>
      </c>
      <c r="B389" s="934">
        <v>120</v>
      </c>
      <c r="C389" s="855" t="s">
        <v>246</v>
      </c>
      <c r="D389" s="855" t="s">
        <v>928</v>
      </c>
      <c r="F389" s="855" t="s">
        <v>339</v>
      </c>
    </row>
    <row r="390" spans="1:6">
      <c r="A390" s="943">
        <v>41183</v>
      </c>
      <c r="B390" s="934">
        <v>15</v>
      </c>
      <c r="C390" s="855" t="s">
        <v>246</v>
      </c>
      <c r="D390" s="855" t="s">
        <v>934</v>
      </c>
      <c r="F390" s="855">
        <v>0</v>
      </c>
    </row>
    <row r="391" spans="1:6">
      <c r="A391" s="943">
        <v>41184</v>
      </c>
      <c r="B391" s="934">
        <v>250</v>
      </c>
      <c r="C391" s="855" t="s">
        <v>1087</v>
      </c>
      <c r="D391" s="855" t="s">
        <v>1133</v>
      </c>
      <c r="F391" s="855">
        <v>0</v>
      </c>
    </row>
    <row r="392" spans="1:6">
      <c r="A392" s="943">
        <v>41184</v>
      </c>
      <c r="B392" s="934">
        <v>20</v>
      </c>
      <c r="C392" s="855" t="s">
        <v>246</v>
      </c>
      <c r="D392" s="855" t="s">
        <v>389</v>
      </c>
      <c r="F392" s="855">
        <v>0</v>
      </c>
    </row>
    <row r="393" spans="1:6">
      <c r="A393" s="943">
        <v>41184</v>
      </c>
      <c r="B393" s="934">
        <v>10</v>
      </c>
      <c r="C393" s="855" t="s">
        <v>246</v>
      </c>
      <c r="D393" s="855" t="s">
        <v>317</v>
      </c>
      <c r="F393" s="855" t="s">
        <v>339</v>
      </c>
    </row>
    <row r="394" spans="1:6">
      <c r="A394" s="943">
        <v>41184</v>
      </c>
      <c r="B394" s="934">
        <v>3</v>
      </c>
      <c r="C394" s="855" t="s">
        <v>246</v>
      </c>
      <c r="D394" s="855" t="s">
        <v>426</v>
      </c>
      <c r="F394" s="855">
        <v>0</v>
      </c>
    </row>
    <row r="395" spans="1:6">
      <c r="A395" s="943">
        <v>41184</v>
      </c>
      <c r="B395" s="934">
        <v>20</v>
      </c>
      <c r="C395" s="855" t="s">
        <v>246</v>
      </c>
      <c r="D395" s="855" t="s">
        <v>254</v>
      </c>
      <c r="F395" s="855" t="s">
        <v>339</v>
      </c>
    </row>
    <row r="396" spans="1:6">
      <c r="A396" s="943">
        <v>41184</v>
      </c>
      <c r="B396" s="934">
        <v>75</v>
      </c>
      <c r="C396" s="855" t="s">
        <v>246</v>
      </c>
      <c r="D396" s="855" t="s">
        <v>308</v>
      </c>
      <c r="F396" s="855" t="s">
        <v>339</v>
      </c>
    </row>
    <row r="397" spans="1:6">
      <c r="A397" s="943">
        <v>41184</v>
      </c>
      <c r="B397" s="934">
        <v>15</v>
      </c>
      <c r="C397" s="855" t="s">
        <v>246</v>
      </c>
      <c r="D397" s="855" t="s">
        <v>999</v>
      </c>
      <c r="F397" s="855" t="s">
        <v>339</v>
      </c>
    </row>
    <row r="398" spans="1:6">
      <c r="A398" s="943">
        <v>41184</v>
      </c>
      <c r="B398" s="934">
        <v>10</v>
      </c>
      <c r="C398" s="855" t="s">
        <v>246</v>
      </c>
      <c r="D398" s="855" t="s">
        <v>932</v>
      </c>
      <c r="F398" s="855" t="s">
        <v>339</v>
      </c>
    </row>
    <row r="399" spans="1:6">
      <c r="A399" s="943">
        <v>41185</v>
      </c>
      <c r="B399" s="934">
        <v>300</v>
      </c>
      <c r="C399" s="855" t="s">
        <v>246</v>
      </c>
      <c r="D399" s="855" t="s">
        <v>778</v>
      </c>
      <c r="F399" s="855" t="s">
        <v>339</v>
      </c>
    </row>
    <row r="400" spans="1:6">
      <c r="A400" s="943">
        <v>41185</v>
      </c>
      <c r="B400" s="934">
        <v>5</v>
      </c>
      <c r="C400" s="855" t="s">
        <v>246</v>
      </c>
      <c r="D400" s="855" t="s">
        <v>777</v>
      </c>
      <c r="F400" s="855" t="s">
        <v>339</v>
      </c>
    </row>
    <row r="401" spans="1:6">
      <c r="A401" s="943">
        <v>41186</v>
      </c>
      <c r="B401" s="934">
        <v>50</v>
      </c>
      <c r="C401" s="855" t="s">
        <v>1087</v>
      </c>
      <c r="D401" s="855" t="s">
        <v>1089</v>
      </c>
      <c r="F401" s="855">
        <v>0</v>
      </c>
    </row>
    <row r="402" spans="1:6">
      <c r="A402" s="943">
        <v>41186</v>
      </c>
      <c r="B402" s="934">
        <v>15</v>
      </c>
      <c r="C402" s="855" t="s">
        <v>1087</v>
      </c>
      <c r="D402" s="855" t="s">
        <v>1088</v>
      </c>
      <c r="F402" s="855">
        <v>0</v>
      </c>
    </row>
    <row r="403" spans="1:6">
      <c r="A403" s="943">
        <v>41186</v>
      </c>
      <c r="B403" s="934">
        <v>500</v>
      </c>
      <c r="C403" s="855" t="s">
        <v>246</v>
      </c>
      <c r="D403" s="855" t="s">
        <v>276</v>
      </c>
      <c r="F403" s="855">
        <v>0</v>
      </c>
    </row>
    <row r="404" spans="1:6">
      <c r="A404" s="943">
        <v>41186</v>
      </c>
      <c r="B404" s="934">
        <v>170</v>
      </c>
      <c r="C404" s="855" t="s">
        <v>246</v>
      </c>
      <c r="D404" s="855" t="s">
        <v>788</v>
      </c>
      <c r="F404" s="855" t="s">
        <v>339</v>
      </c>
    </row>
    <row r="405" spans="1:6">
      <c r="A405" s="943">
        <v>41187</v>
      </c>
      <c r="B405" s="934">
        <v>5</v>
      </c>
      <c r="C405" s="855" t="s">
        <v>246</v>
      </c>
      <c r="D405" s="855" t="s">
        <v>310</v>
      </c>
      <c r="F405" s="855" t="s">
        <v>339</v>
      </c>
    </row>
    <row r="406" spans="1:6">
      <c r="A406" s="943">
        <v>41187</v>
      </c>
      <c r="B406" s="934">
        <v>100</v>
      </c>
      <c r="C406" s="855" t="s">
        <v>246</v>
      </c>
      <c r="D406" s="855" t="s">
        <v>1000</v>
      </c>
      <c r="F406" s="855">
        <v>0</v>
      </c>
    </row>
    <row r="407" spans="1:6">
      <c r="A407" s="943">
        <v>41187</v>
      </c>
      <c r="B407" s="934">
        <v>15</v>
      </c>
      <c r="C407" s="855" t="s">
        <v>246</v>
      </c>
      <c r="D407" s="855" t="s">
        <v>306</v>
      </c>
      <c r="F407" s="855" t="s">
        <v>339</v>
      </c>
    </row>
    <row r="408" spans="1:6">
      <c r="A408" s="943">
        <v>41187</v>
      </c>
      <c r="B408" s="934">
        <v>5</v>
      </c>
      <c r="C408" s="855" t="s">
        <v>246</v>
      </c>
      <c r="D408" s="855" t="s">
        <v>318</v>
      </c>
      <c r="F408" s="855" t="s">
        <v>339</v>
      </c>
    </row>
    <row r="409" spans="1:6">
      <c r="A409" s="943">
        <v>41187</v>
      </c>
      <c r="B409" s="934">
        <v>55</v>
      </c>
      <c r="C409" s="855" t="s">
        <v>246</v>
      </c>
      <c r="D409" s="855" t="s">
        <v>307</v>
      </c>
      <c r="F409" s="855">
        <v>0</v>
      </c>
    </row>
    <row r="410" spans="1:6">
      <c r="A410" s="943">
        <v>41187</v>
      </c>
      <c r="B410" s="934">
        <v>60</v>
      </c>
      <c r="C410" s="855" t="s">
        <v>246</v>
      </c>
      <c r="D410" s="855" t="s">
        <v>935</v>
      </c>
      <c r="F410" s="855" t="s">
        <v>339</v>
      </c>
    </row>
    <row r="411" spans="1:6">
      <c r="A411" s="943">
        <v>41190</v>
      </c>
      <c r="B411" s="934">
        <v>40</v>
      </c>
      <c r="C411" s="855" t="s">
        <v>246</v>
      </c>
      <c r="D411" s="855" t="s">
        <v>1030</v>
      </c>
      <c r="F411" s="855" t="s">
        <v>339</v>
      </c>
    </row>
    <row r="412" spans="1:6">
      <c r="A412" s="943">
        <v>41190</v>
      </c>
      <c r="B412" s="934">
        <v>10</v>
      </c>
      <c r="C412" s="855" t="s">
        <v>246</v>
      </c>
      <c r="D412" s="855" t="s">
        <v>956</v>
      </c>
      <c r="F412" s="855" t="s">
        <v>339</v>
      </c>
    </row>
    <row r="413" spans="1:6">
      <c r="A413" s="943">
        <v>41191</v>
      </c>
      <c r="B413" s="934">
        <v>46.8</v>
      </c>
      <c r="C413" s="855" t="s">
        <v>246</v>
      </c>
      <c r="D413" s="855" t="s">
        <v>429</v>
      </c>
      <c r="F413" s="855">
        <v>0</v>
      </c>
    </row>
    <row r="414" spans="1:6">
      <c r="A414" s="943">
        <v>41192</v>
      </c>
      <c r="B414" s="934">
        <v>40</v>
      </c>
      <c r="C414" s="855" t="s">
        <v>1087</v>
      </c>
      <c r="D414" s="855" t="s">
        <v>1088</v>
      </c>
      <c r="F414" s="855">
        <v>0</v>
      </c>
    </row>
    <row r="415" spans="1:6">
      <c r="A415" s="943">
        <v>41192</v>
      </c>
      <c r="B415" s="934">
        <v>10</v>
      </c>
      <c r="C415" s="855" t="s">
        <v>1087</v>
      </c>
      <c r="D415" s="855" t="s">
        <v>1096</v>
      </c>
      <c r="F415" s="855">
        <v>0</v>
      </c>
    </row>
    <row r="416" spans="1:6">
      <c r="A416" s="943">
        <v>41192</v>
      </c>
      <c r="B416" s="934">
        <v>280</v>
      </c>
      <c r="C416" s="855" t="s">
        <v>246</v>
      </c>
      <c r="D416" s="855" t="s">
        <v>920</v>
      </c>
      <c r="F416" s="855" t="s">
        <v>339</v>
      </c>
    </row>
    <row r="417" spans="1:6">
      <c r="A417" s="943">
        <v>41192</v>
      </c>
      <c r="B417" s="934">
        <v>200</v>
      </c>
      <c r="C417" s="855" t="s">
        <v>246</v>
      </c>
      <c r="D417" s="855" t="s">
        <v>1091</v>
      </c>
      <c r="F417" s="855" t="s">
        <v>339</v>
      </c>
    </row>
    <row r="418" spans="1:6">
      <c r="A418" s="943">
        <v>41192</v>
      </c>
      <c r="B418" s="934">
        <v>150</v>
      </c>
      <c r="C418" s="855" t="s">
        <v>246</v>
      </c>
      <c r="D418" s="855" t="s">
        <v>357</v>
      </c>
      <c r="F418" s="855" t="s">
        <v>339</v>
      </c>
    </row>
    <row r="419" spans="1:6">
      <c r="A419" s="943">
        <v>41197</v>
      </c>
      <c r="B419" s="934">
        <v>100</v>
      </c>
      <c r="C419" s="855" t="s">
        <v>246</v>
      </c>
      <c r="D419" s="855" t="s">
        <v>358</v>
      </c>
      <c r="F419" s="855" t="s">
        <v>339</v>
      </c>
    </row>
    <row r="420" spans="1:6">
      <c r="A420" s="943">
        <v>41197</v>
      </c>
      <c r="B420" s="934">
        <v>30</v>
      </c>
      <c r="C420" s="855" t="s">
        <v>246</v>
      </c>
      <c r="D420" s="855" t="s">
        <v>258</v>
      </c>
      <c r="F420" s="855" t="s">
        <v>339</v>
      </c>
    </row>
    <row r="421" spans="1:6">
      <c r="A421" s="943">
        <v>41197</v>
      </c>
      <c r="B421" s="934">
        <v>5</v>
      </c>
      <c r="C421" s="855" t="s">
        <v>246</v>
      </c>
      <c r="D421" s="855" t="s">
        <v>968</v>
      </c>
      <c r="F421" s="855" t="s">
        <v>339</v>
      </c>
    </row>
    <row r="422" spans="1:6">
      <c r="A422" s="943">
        <v>41197</v>
      </c>
      <c r="B422" s="934">
        <v>6</v>
      </c>
      <c r="C422" s="855" t="s">
        <v>246</v>
      </c>
      <c r="D422" s="855" t="s">
        <v>1032</v>
      </c>
      <c r="F422" s="855" t="s">
        <v>339</v>
      </c>
    </row>
    <row r="423" spans="1:6">
      <c r="A423" s="943">
        <v>41197</v>
      </c>
      <c r="B423" s="934">
        <v>20</v>
      </c>
      <c r="C423" s="855" t="s">
        <v>246</v>
      </c>
      <c r="D423" s="855" t="s">
        <v>378</v>
      </c>
      <c r="F423" s="855">
        <v>0</v>
      </c>
    </row>
    <row r="424" spans="1:6">
      <c r="A424" s="943">
        <v>41197</v>
      </c>
      <c r="B424" s="934">
        <v>200</v>
      </c>
      <c r="C424" s="855" t="s">
        <v>246</v>
      </c>
      <c r="D424" s="855" t="s">
        <v>450</v>
      </c>
      <c r="F424" s="855" t="s">
        <v>339</v>
      </c>
    </row>
    <row r="425" spans="1:6">
      <c r="A425" s="943">
        <v>41197</v>
      </c>
      <c r="B425" s="934">
        <v>100</v>
      </c>
      <c r="C425" s="855" t="s">
        <v>246</v>
      </c>
      <c r="D425" s="855" t="s">
        <v>940</v>
      </c>
      <c r="F425" s="855" t="s">
        <v>339</v>
      </c>
    </row>
    <row r="426" spans="1:6">
      <c r="A426" s="943">
        <v>41197</v>
      </c>
      <c r="B426" s="934">
        <v>135</v>
      </c>
      <c r="C426" s="855" t="s">
        <v>246</v>
      </c>
      <c r="D426" s="855" t="s">
        <v>769</v>
      </c>
      <c r="F426" s="855">
        <v>0</v>
      </c>
    </row>
    <row r="427" spans="1:6">
      <c r="A427" s="943">
        <v>41197</v>
      </c>
      <c r="B427" s="934">
        <v>1</v>
      </c>
      <c r="C427" s="855" t="s">
        <v>246</v>
      </c>
      <c r="D427" s="855" t="s">
        <v>927</v>
      </c>
      <c r="F427" s="855" t="s">
        <v>339</v>
      </c>
    </row>
    <row r="428" spans="1:6">
      <c r="A428" s="943">
        <v>41197</v>
      </c>
      <c r="B428" s="934">
        <v>100</v>
      </c>
      <c r="C428" s="855" t="s">
        <v>246</v>
      </c>
      <c r="D428" s="855" t="s">
        <v>292</v>
      </c>
      <c r="F428" s="855" t="s">
        <v>339</v>
      </c>
    </row>
    <row r="429" spans="1:6">
      <c r="A429" s="943">
        <v>41197</v>
      </c>
      <c r="B429" s="934">
        <v>40</v>
      </c>
      <c r="C429" s="855" t="s">
        <v>246</v>
      </c>
      <c r="D429" s="855" t="s">
        <v>967</v>
      </c>
      <c r="F429" s="855" t="s">
        <v>339</v>
      </c>
    </row>
    <row r="430" spans="1:6">
      <c r="A430" s="943">
        <v>41197</v>
      </c>
      <c r="B430" s="934">
        <v>7</v>
      </c>
      <c r="C430" s="855" t="s">
        <v>246</v>
      </c>
      <c r="D430" s="855" t="s">
        <v>976</v>
      </c>
      <c r="F430" s="855">
        <v>0</v>
      </c>
    </row>
    <row r="431" spans="1:6">
      <c r="A431" s="943">
        <v>41198</v>
      </c>
      <c r="B431" s="934">
        <v>20</v>
      </c>
      <c r="C431" s="855" t="s">
        <v>1087</v>
      </c>
      <c r="D431" s="855" t="s">
        <v>1092</v>
      </c>
      <c r="F431" s="855">
        <v>0</v>
      </c>
    </row>
    <row r="432" spans="1:6">
      <c r="A432" s="943">
        <v>41198</v>
      </c>
      <c r="B432" s="934">
        <v>5</v>
      </c>
      <c r="C432" s="855" t="s">
        <v>246</v>
      </c>
      <c r="D432" s="855" t="s">
        <v>360</v>
      </c>
      <c r="F432" s="855" t="s">
        <v>339</v>
      </c>
    </row>
    <row r="433" spans="1:6">
      <c r="A433" s="943">
        <v>41199</v>
      </c>
      <c r="B433" s="934">
        <v>22.3</v>
      </c>
      <c r="C433" s="855" t="s">
        <v>246</v>
      </c>
      <c r="D433" s="855" t="s">
        <v>1061</v>
      </c>
      <c r="F433" s="855">
        <v>0</v>
      </c>
    </row>
    <row r="434" spans="1:6">
      <c r="A434" s="943">
        <v>41199</v>
      </c>
      <c r="B434" s="934">
        <v>80</v>
      </c>
      <c r="C434" s="855" t="s">
        <v>246</v>
      </c>
      <c r="D434" s="855" t="s">
        <v>1044</v>
      </c>
      <c r="F434" s="855">
        <v>0</v>
      </c>
    </row>
    <row r="435" spans="1:6">
      <c r="A435" s="943">
        <v>41201</v>
      </c>
      <c r="B435" s="934">
        <v>40</v>
      </c>
      <c r="C435" s="855" t="s">
        <v>246</v>
      </c>
      <c r="D435" s="855" t="s">
        <v>400</v>
      </c>
      <c r="F435" s="855" t="s">
        <v>339</v>
      </c>
    </row>
    <row r="436" spans="1:6">
      <c r="A436" s="943">
        <v>41204</v>
      </c>
      <c r="B436" s="934">
        <v>5</v>
      </c>
      <c r="C436" s="855">
        <v>103527</v>
      </c>
      <c r="D436" s="855" t="s">
        <v>1086</v>
      </c>
      <c r="F436" s="855">
        <v>0</v>
      </c>
    </row>
    <row r="437" spans="1:6">
      <c r="A437" s="943">
        <v>41204</v>
      </c>
      <c r="B437" s="934">
        <v>40</v>
      </c>
      <c r="C437" s="855" t="s">
        <v>246</v>
      </c>
      <c r="D437" s="855" t="s">
        <v>261</v>
      </c>
      <c r="F437" s="855" t="s">
        <v>339</v>
      </c>
    </row>
    <row r="438" spans="1:6">
      <c r="A438" s="943">
        <v>41204</v>
      </c>
      <c r="B438" s="934">
        <v>12</v>
      </c>
      <c r="C438" s="855" t="s">
        <v>246</v>
      </c>
      <c r="D438" s="855" t="s">
        <v>294</v>
      </c>
      <c r="F438" s="855" t="s">
        <v>339</v>
      </c>
    </row>
    <row r="439" spans="1:6">
      <c r="A439" s="943">
        <v>41204</v>
      </c>
      <c r="B439" s="934">
        <v>10</v>
      </c>
      <c r="C439" s="855" t="s">
        <v>246</v>
      </c>
      <c r="D439" s="855" t="s">
        <v>436</v>
      </c>
      <c r="F439" s="855">
        <v>0</v>
      </c>
    </row>
    <row r="440" spans="1:6">
      <c r="A440" s="943">
        <v>41204</v>
      </c>
      <c r="B440" s="934">
        <v>152</v>
      </c>
      <c r="C440" s="855" t="s">
        <v>246</v>
      </c>
      <c r="D440" s="855" t="s">
        <v>355</v>
      </c>
      <c r="F440" s="855" t="s">
        <v>339</v>
      </c>
    </row>
    <row r="441" spans="1:6">
      <c r="A441" s="943">
        <v>41204</v>
      </c>
      <c r="B441" s="934">
        <v>5</v>
      </c>
      <c r="C441" s="855" t="s">
        <v>246</v>
      </c>
      <c r="D441" s="855" t="s">
        <v>773</v>
      </c>
      <c r="F441" s="855">
        <v>0</v>
      </c>
    </row>
    <row r="442" spans="1:6">
      <c r="A442" s="943">
        <v>41204</v>
      </c>
      <c r="B442" s="934">
        <v>327</v>
      </c>
      <c r="C442" s="855" t="s">
        <v>246</v>
      </c>
      <c r="D442" s="855" t="s">
        <v>355</v>
      </c>
      <c r="F442" s="855" t="s">
        <v>339</v>
      </c>
    </row>
    <row r="443" spans="1:6">
      <c r="A443" s="943">
        <v>41205</v>
      </c>
      <c r="B443" s="934">
        <v>10</v>
      </c>
      <c r="C443" s="855" t="s">
        <v>1087</v>
      </c>
      <c r="D443" s="855" t="s">
        <v>1093</v>
      </c>
      <c r="F443" s="855">
        <v>0</v>
      </c>
    </row>
    <row r="444" spans="1:6">
      <c r="A444" s="943">
        <v>41205</v>
      </c>
      <c r="B444" s="934">
        <v>5</v>
      </c>
      <c r="C444" s="855" t="s">
        <v>246</v>
      </c>
      <c r="D444" s="855" t="s">
        <v>795</v>
      </c>
      <c r="F444" s="855" t="s">
        <v>339</v>
      </c>
    </row>
    <row r="445" spans="1:6">
      <c r="A445" s="943">
        <v>41205</v>
      </c>
      <c r="B445" s="934">
        <v>30</v>
      </c>
      <c r="C445" s="855">
        <v>102998</v>
      </c>
      <c r="D445" s="855" t="s">
        <v>971</v>
      </c>
      <c r="F445" s="855">
        <v>0</v>
      </c>
    </row>
    <row r="446" spans="1:6">
      <c r="A446" s="943">
        <v>41207</v>
      </c>
      <c r="B446" s="934">
        <v>600</v>
      </c>
      <c r="C446" s="855" t="s">
        <v>1087</v>
      </c>
      <c r="D446" s="855" t="s">
        <v>1100</v>
      </c>
      <c r="F446" s="855">
        <v>0</v>
      </c>
    </row>
    <row r="447" spans="1:6">
      <c r="A447" s="943">
        <v>41207</v>
      </c>
      <c r="B447" s="934">
        <v>804.4</v>
      </c>
      <c r="C447" s="855" t="s">
        <v>1087</v>
      </c>
      <c r="D447" s="855" t="s">
        <v>269</v>
      </c>
      <c r="F447" s="855">
        <v>0</v>
      </c>
    </row>
    <row r="448" spans="1:6">
      <c r="A448" s="943">
        <v>41207</v>
      </c>
      <c r="B448" s="934">
        <v>10</v>
      </c>
      <c r="C448" s="855" t="s">
        <v>246</v>
      </c>
      <c r="D448" s="855" t="s">
        <v>302</v>
      </c>
      <c r="F448" s="855">
        <v>0</v>
      </c>
    </row>
    <row r="449" spans="1:6">
      <c r="A449" s="943">
        <v>41207</v>
      </c>
      <c r="B449" s="934">
        <v>75</v>
      </c>
      <c r="C449" s="855" t="s">
        <v>246</v>
      </c>
      <c r="D449" s="855" t="s">
        <v>364</v>
      </c>
      <c r="F449" s="855" t="s">
        <v>339</v>
      </c>
    </row>
    <row r="450" spans="1:6">
      <c r="A450" s="943">
        <v>41207</v>
      </c>
      <c r="B450" s="934">
        <v>3</v>
      </c>
      <c r="C450" s="855" t="s">
        <v>246</v>
      </c>
      <c r="D450" s="855" t="s">
        <v>324</v>
      </c>
      <c r="F450" s="855" t="s">
        <v>339</v>
      </c>
    </row>
    <row r="451" spans="1:6">
      <c r="A451" s="943">
        <v>41207</v>
      </c>
      <c r="B451" s="934">
        <v>3</v>
      </c>
      <c r="C451" s="855" t="s">
        <v>246</v>
      </c>
      <c r="D451" s="855" t="s">
        <v>324</v>
      </c>
      <c r="F451" s="855" t="s">
        <v>339</v>
      </c>
    </row>
    <row r="452" spans="1:6">
      <c r="A452" s="943">
        <v>41208</v>
      </c>
      <c r="B452" s="934">
        <v>460.96</v>
      </c>
      <c r="C452" s="855">
        <v>103531</v>
      </c>
      <c r="D452" s="855" t="s">
        <v>1095</v>
      </c>
      <c r="F452" s="855">
        <v>0</v>
      </c>
    </row>
    <row r="453" spans="1:6">
      <c r="A453" s="943">
        <v>41208</v>
      </c>
      <c r="B453" s="934">
        <v>15</v>
      </c>
      <c r="C453" s="855" t="s">
        <v>246</v>
      </c>
      <c r="D453" s="855" t="s">
        <v>858</v>
      </c>
      <c r="F453" s="855" t="s">
        <v>339</v>
      </c>
    </row>
    <row r="454" spans="1:6">
      <c r="A454" s="943">
        <v>41211</v>
      </c>
      <c r="B454" s="934">
        <v>3</v>
      </c>
      <c r="C454" s="855" t="s">
        <v>246</v>
      </c>
      <c r="D454" s="855" t="s">
        <v>1004</v>
      </c>
      <c r="F454" s="855">
        <v>0</v>
      </c>
    </row>
    <row r="455" spans="1:6">
      <c r="A455" s="943">
        <v>41211</v>
      </c>
      <c r="B455" s="934">
        <v>20</v>
      </c>
      <c r="C455" s="855" t="s">
        <v>246</v>
      </c>
      <c r="D455" s="855" t="s">
        <v>1018</v>
      </c>
      <c r="F455" s="855">
        <v>0</v>
      </c>
    </row>
    <row r="456" spans="1:6">
      <c r="A456" s="943">
        <v>41211</v>
      </c>
      <c r="B456" s="934">
        <v>170</v>
      </c>
      <c r="C456" s="855" t="s">
        <v>246</v>
      </c>
      <c r="D456" s="855" t="s">
        <v>798</v>
      </c>
      <c r="F456" s="855" t="s">
        <v>339</v>
      </c>
    </row>
    <row r="457" spans="1:6">
      <c r="A457" s="943">
        <v>41211</v>
      </c>
      <c r="B457" s="934">
        <v>50</v>
      </c>
      <c r="C457" s="855" t="s">
        <v>246</v>
      </c>
      <c r="D457" s="855" t="s">
        <v>1017</v>
      </c>
      <c r="F457" s="855" t="s">
        <v>339</v>
      </c>
    </row>
    <row r="458" spans="1:6">
      <c r="A458" s="943">
        <v>41211</v>
      </c>
      <c r="B458" s="934">
        <v>80</v>
      </c>
      <c r="C458" s="855" t="s">
        <v>246</v>
      </c>
      <c r="D458" s="855" t="s">
        <v>1038</v>
      </c>
      <c r="F458" s="855" t="s">
        <v>339</v>
      </c>
    </row>
    <row r="459" spans="1:6">
      <c r="A459" s="943">
        <v>41212</v>
      </c>
      <c r="B459" s="934">
        <v>2</v>
      </c>
      <c r="C459" s="855" t="s">
        <v>246</v>
      </c>
      <c r="D459" s="855" t="s">
        <v>800</v>
      </c>
      <c r="F459" s="855" t="s">
        <v>339</v>
      </c>
    </row>
    <row r="460" spans="1:6">
      <c r="A460" s="943">
        <v>41212</v>
      </c>
      <c r="B460" s="934">
        <v>180</v>
      </c>
      <c r="C460" s="855" t="s">
        <v>246</v>
      </c>
      <c r="D460" s="855" t="s">
        <v>287</v>
      </c>
      <c r="F460" s="855" t="s">
        <v>339</v>
      </c>
    </row>
    <row r="461" spans="1:6">
      <c r="A461" s="943">
        <v>41213</v>
      </c>
      <c r="B461" s="934">
        <v>578.79</v>
      </c>
      <c r="C461" s="855" t="s">
        <v>246</v>
      </c>
      <c r="D461" s="855" t="s">
        <v>1061</v>
      </c>
      <c r="F461" s="855">
        <v>0</v>
      </c>
    </row>
    <row r="462" spans="1:6">
      <c r="A462" s="943">
        <v>41213</v>
      </c>
      <c r="B462" s="934">
        <v>25</v>
      </c>
      <c r="C462" s="855" t="s">
        <v>246</v>
      </c>
      <c r="D462" s="855" t="s">
        <v>1061</v>
      </c>
      <c r="F462" s="855">
        <v>0</v>
      </c>
    </row>
    <row r="463" spans="1:6">
      <c r="A463" s="943">
        <v>41213</v>
      </c>
      <c r="B463" s="934">
        <v>25</v>
      </c>
      <c r="C463" s="855" t="s">
        <v>246</v>
      </c>
      <c r="D463" s="855" t="s">
        <v>762</v>
      </c>
      <c r="F463" s="855" t="s">
        <v>339</v>
      </c>
    </row>
    <row r="464" spans="1:6">
      <c r="A464" s="943">
        <v>41213</v>
      </c>
      <c r="B464" s="934">
        <v>149.4</v>
      </c>
      <c r="C464" s="855" t="s">
        <v>246</v>
      </c>
      <c r="D464" s="855" t="s">
        <v>425</v>
      </c>
      <c r="F464" s="855">
        <v>0</v>
      </c>
    </row>
    <row r="465" spans="1:6">
      <c r="A465" s="943">
        <v>41213</v>
      </c>
      <c r="B465" s="934">
        <v>200</v>
      </c>
      <c r="C465" s="855" t="s">
        <v>246</v>
      </c>
      <c r="D465" s="855" t="s">
        <v>348</v>
      </c>
      <c r="F465" s="855" t="s">
        <v>339</v>
      </c>
    </row>
    <row r="466" spans="1:6">
      <c r="A466" s="943">
        <v>41213</v>
      </c>
      <c r="B466" s="934">
        <v>2143.12</v>
      </c>
      <c r="C466" s="855" t="s">
        <v>246</v>
      </c>
      <c r="D466" s="855" t="s">
        <v>422</v>
      </c>
      <c r="F466" s="855">
        <v>0</v>
      </c>
    </row>
    <row r="467" spans="1:6">
      <c r="A467" s="943">
        <v>41213</v>
      </c>
      <c r="B467" s="934">
        <v>-162422.5</v>
      </c>
      <c r="C467" s="855" t="s">
        <v>246</v>
      </c>
      <c r="D467" s="855" t="s">
        <v>1101</v>
      </c>
      <c r="F467" s="855">
        <v>0</v>
      </c>
    </row>
    <row r="468" spans="1:6">
      <c r="A468" s="943">
        <v>41214</v>
      </c>
      <c r="B468" s="934">
        <v>25</v>
      </c>
      <c r="C468" s="855" t="s">
        <v>246</v>
      </c>
      <c r="D468" s="855" t="s">
        <v>337</v>
      </c>
      <c r="F468" s="855">
        <v>0</v>
      </c>
    </row>
    <row r="469" spans="1:6">
      <c r="A469" s="943">
        <v>41214</v>
      </c>
      <c r="B469" s="934">
        <v>100</v>
      </c>
      <c r="C469" s="855" t="s">
        <v>246</v>
      </c>
      <c r="D469" s="855" t="s">
        <v>267</v>
      </c>
      <c r="F469" s="855">
        <v>0</v>
      </c>
    </row>
    <row r="470" spans="1:6">
      <c r="A470" s="943">
        <v>41214</v>
      </c>
      <c r="B470" s="934">
        <v>25</v>
      </c>
      <c r="C470" s="855" t="s">
        <v>246</v>
      </c>
      <c r="D470" s="855" t="s">
        <v>379</v>
      </c>
      <c r="F470" s="855" t="s">
        <v>339</v>
      </c>
    </row>
    <row r="471" spans="1:6">
      <c r="A471" s="943">
        <v>41214</v>
      </c>
      <c r="B471" s="934">
        <v>40</v>
      </c>
      <c r="C471" s="855" t="s">
        <v>246</v>
      </c>
      <c r="D471" s="855" t="s">
        <v>774</v>
      </c>
      <c r="F471" s="855" t="s">
        <v>339</v>
      </c>
    </row>
    <row r="472" spans="1:6">
      <c r="A472" s="943">
        <v>41214</v>
      </c>
      <c r="B472" s="934">
        <v>10</v>
      </c>
      <c r="C472" s="855" t="s">
        <v>246</v>
      </c>
      <c r="D472" s="855" t="s">
        <v>791</v>
      </c>
      <c r="F472" s="855" t="s">
        <v>339</v>
      </c>
    </row>
    <row r="473" spans="1:6">
      <c r="A473" s="943">
        <v>41214</v>
      </c>
      <c r="B473" s="934">
        <v>10</v>
      </c>
      <c r="C473" s="855" t="s">
        <v>246</v>
      </c>
      <c r="D473" s="855" t="s">
        <v>338</v>
      </c>
      <c r="F473" s="855" t="s">
        <v>339</v>
      </c>
    </row>
    <row r="474" spans="1:6">
      <c r="A474" s="943">
        <v>41214</v>
      </c>
      <c r="B474" s="934">
        <v>30</v>
      </c>
      <c r="C474" s="855" t="s">
        <v>246</v>
      </c>
      <c r="D474" s="855" t="s">
        <v>792</v>
      </c>
      <c r="F474" s="855" t="s">
        <v>339</v>
      </c>
    </row>
    <row r="475" spans="1:6">
      <c r="A475" s="943">
        <v>41214</v>
      </c>
      <c r="B475" s="934">
        <v>10</v>
      </c>
      <c r="C475" s="855" t="s">
        <v>246</v>
      </c>
      <c r="D475" s="855" t="s">
        <v>993</v>
      </c>
      <c r="F475" s="855" t="s">
        <v>339</v>
      </c>
    </row>
    <row r="476" spans="1:6">
      <c r="A476" s="943">
        <v>41214</v>
      </c>
      <c r="B476" s="934">
        <v>15</v>
      </c>
      <c r="C476" s="855" t="s">
        <v>246</v>
      </c>
      <c r="D476" s="855" t="s">
        <v>753</v>
      </c>
      <c r="F476" s="855" t="s">
        <v>339</v>
      </c>
    </row>
    <row r="477" spans="1:6">
      <c r="A477" s="943">
        <v>41214</v>
      </c>
      <c r="B477" s="934">
        <v>50</v>
      </c>
      <c r="C477" s="855" t="s">
        <v>246</v>
      </c>
      <c r="D477" s="855" t="s">
        <v>252</v>
      </c>
      <c r="F477" s="855" t="s">
        <v>339</v>
      </c>
    </row>
    <row r="478" spans="1:6">
      <c r="A478" s="943">
        <v>41214</v>
      </c>
      <c r="B478" s="934">
        <v>30</v>
      </c>
      <c r="C478" s="855" t="s">
        <v>246</v>
      </c>
      <c r="D478" s="855" t="s">
        <v>424</v>
      </c>
      <c r="F478" s="855" t="s">
        <v>339</v>
      </c>
    </row>
    <row r="479" spans="1:6">
      <c r="A479" s="943">
        <v>41214</v>
      </c>
      <c r="B479" s="934">
        <v>25</v>
      </c>
      <c r="C479" s="855" t="s">
        <v>246</v>
      </c>
      <c r="D479" s="855" t="s">
        <v>402</v>
      </c>
      <c r="F479" s="855">
        <v>0</v>
      </c>
    </row>
    <row r="480" spans="1:6">
      <c r="A480" s="943">
        <v>41214</v>
      </c>
      <c r="B480" s="934">
        <v>20</v>
      </c>
      <c r="C480" s="855" t="s">
        <v>246</v>
      </c>
      <c r="D480" s="855" t="s">
        <v>1028</v>
      </c>
      <c r="F480" s="855">
        <v>0</v>
      </c>
    </row>
    <row r="481" spans="1:6">
      <c r="A481" s="943">
        <v>41214</v>
      </c>
      <c r="B481" s="934">
        <v>10</v>
      </c>
      <c r="C481" s="855" t="s">
        <v>246</v>
      </c>
      <c r="D481" s="855" t="s">
        <v>369</v>
      </c>
      <c r="F481" s="855">
        <v>0</v>
      </c>
    </row>
    <row r="482" spans="1:6">
      <c r="A482" s="943">
        <v>41214</v>
      </c>
      <c r="B482" s="934">
        <v>5</v>
      </c>
      <c r="C482" s="855" t="s">
        <v>246</v>
      </c>
      <c r="D482" s="855" t="s">
        <v>929</v>
      </c>
      <c r="F482" s="855" t="s">
        <v>339</v>
      </c>
    </row>
    <row r="483" spans="1:6">
      <c r="A483" s="943">
        <v>41214</v>
      </c>
      <c r="B483" s="934">
        <v>15</v>
      </c>
      <c r="C483" s="855" t="s">
        <v>246</v>
      </c>
      <c r="D483" s="855" t="s">
        <v>934</v>
      </c>
      <c r="F483" s="855">
        <v>0</v>
      </c>
    </row>
    <row r="484" spans="1:6">
      <c r="A484" s="943">
        <v>41214</v>
      </c>
      <c r="B484" s="934">
        <v>10</v>
      </c>
      <c r="C484" s="855" t="s">
        <v>246</v>
      </c>
      <c r="D484" s="855" t="s">
        <v>1040</v>
      </c>
      <c r="F484" s="855" t="s">
        <v>339</v>
      </c>
    </row>
    <row r="485" spans="1:6">
      <c r="A485" s="943">
        <v>41214</v>
      </c>
      <c r="B485" s="934">
        <v>15</v>
      </c>
      <c r="C485" s="855" t="s">
        <v>246</v>
      </c>
      <c r="D485" s="855" t="s">
        <v>280</v>
      </c>
      <c r="F485" s="855" t="s">
        <v>339</v>
      </c>
    </row>
    <row r="486" spans="1:6">
      <c r="A486" s="943">
        <v>41214</v>
      </c>
      <c r="B486" s="934">
        <v>15</v>
      </c>
      <c r="C486" s="855" t="s">
        <v>246</v>
      </c>
      <c r="D486" s="855" t="s">
        <v>912</v>
      </c>
      <c r="F486" s="855">
        <v>0</v>
      </c>
    </row>
    <row r="487" spans="1:6">
      <c r="A487" s="943">
        <v>41214</v>
      </c>
      <c r="B487" s="934">
        <v>20</v>
      </c>
      <c r="C487" s="855" t="s">
        <v>246</v>
      </c>
      <c r="D487" s="855" t="s">
        <v>342</v>
      </c>
      <c r="F487" s="855" t="s">
        <v>339</v>
      </c>
    </row>
    <row r="488" spans="1:6">
      <c r="A488" s="943">
        <v>41214</v>
      </c>
      <c r="B488" s="934">
        <v>10</v>
      </c>
      <c r="C488" s="855" t="s">
        <v>246</v>
      </c>
      <c r="D488" s="855" t="s">
        <v>955</v>
      </c>
      <c r="F488" s="855">
        <v>0</v>
      </c>
    </row>
    <row r="489" spans="1:6">
      <c r="A489" s="943">
        <v>41214</v>
      </c>
      <c r="B489" s="934">
        <v>50</v>
      </c>
      <c r="C489" s="855" t="s">
        <v>246</v>
      </c>
      <c r="D489" s="855" t="s">
        <v>250</v>
      </c>
      <c r="F489" s="855">
        <v>0</v>
      </c>
    </row>
    <row r="490" spans="1:6">
      <c r="A490" s="943">
        <v>41214</v>
      </c>
      <c r="B490" s="934">
        <v>45</v>
      </c>
      <c r="C490" s="855" t="s">
        <v>246</v>
      </c>
      <c r="D490" s="855" t="s">
        <v>784</v>
      </c>
      <c r="F490" s="855" t="s">
        <v>339</v>
      </c>
    </row>
    <row r="491" spans="1:6">
      <c r="A491" s="943">
        <v>41214</v>
      </c>
      <c r="B491" s="934">
        <v>30</v>
      </c>
      <c r="C491" s="855" t="s">
        <v>246</v>
      </c>
      <c r="D491" s="855" t="s">
        <v>751</v>
      </c>
      <c r="F491" s="855" t="s">
        <v>339</v>
      </c>
    </row>
    <row r="492" spans="1:6">
      <c r="A492" s="943">
        <v>41214</v>
      </c>
      <c r="B492" s="934">
        <v>25</v>
      </c>
      <c r="C492" s="855" t="s">
        <v>246</v>
      </c>
      <c r="D492" s="855" t="s">
        <v>1070</v>
      </c>
      <c r="F492" s="855" t="s">
        <v>339</v>
      </c>
    </row>
    <row r="493" spans="1:6">
      <c r="A493" s="943">
        <v>41214</v>
      </c>
      <c r="B493" s="934">
        <v>50</v>
      </c>
      <c r="C493" s="855" t="s">
        <v>246</v>
      </c>
      <c r="D493" s="855" t="s">
        <v>776</v>
      </c>
      <c r="F493" s="855" t="s">
        <v>339</v>
      </c>
    </row>
    <row r="494" spans="1:6">
      <c r="A494" s="943">
        <v>41214</v>
      </c>
      <c r="B494" s="934">
        <v>5</v>
      </c>
      <c r="C494" s="855" t="s">
        <v>246</v>
      </c>
      <c r="D494" s="855" t="s">
        <v>1029</v>
      </c>
      <c r="F494" s="855" t="s">
        <v>339</v>
      </c>
    </row>
    <row r="495" spans="1:6">
      <c r="A495" s="943">
        <v>41214</v>
      </c>
      <c r="B495" s="934">
        <v>180</v>
      </c>
      <c r="C495" s="855" t="s">
        <v>246</v>
      </c>
      <c r="D495" s="855" t="s">
        <v>783</v>
      </c>
      <c r="F495" s="855">
        <v>0</v>
      </c>
    </row>
    <row r="496" spans="1:6">
      <c r="A496" s="943">
        <v>41214</v>
      </c>
      <c r="B496" s="934">
        <v>10</v>
      </c>
      <c r="C496" s="855" t="s">
        <v>246</v>
      </c>
      <c r="D496" s="855" t="s">
        <v>388</v>
      </c>
      <c r="F496" s="855" t="s">
        <v>339</v>
      </c>
    </row>
    <row r="497" spans="1:6">
      <c r="A497" s="943">
        <v>41214</v>
      </c>
      <c r="B497" s="934">
        <v>10</v>
      </c>
      <c r="C497" s="855" t="s">
        <v>246</v>
      </c>
      <c r="D497" s="855" t="s">
        <v>1063</v>
      </c>
      <c r="F497" s="855">
        <v>0</v>
      </c>
    </row>
    <row r="498" spans="1:6">
      <c r="A498" s="943">
        <v>41214</v>
      </c>
      <c r="B498" s="934">
        <v>120</v>
      </c>
      <c r="C498" s="855" t="s">
        <v>246</v>
      </c>
      <c r="D498" s="855" t="s">
        <v>928</v>
      </c>
      <c r="F498" s="855" t="s">
        <v>339</v>
      </c>
    </row>
    <row r="499" spans="1:6">
      <c r="A499" s="943">
        <v>41214</v>
      </c>
      <c r="B499" s="934">
        <v>30</v>
      </c>
      <c r="C499" s="855" t="s">
        <v>246</v>
      </c>
      <c r="D499" s="855" t="s">
        <v>1062</v>
      </c>
      <c r="F499" s="855">
        <v>0</v>
      </c>
    </row>
    <row r="500" spans="1:6">
      <c r="A500" s="943">
        <v>41214</v>
      </c>
      <c r="B500" s="934">
        <v>10</v>
      </c>
      <c r="C500" s="855" t="s">
        <v>246</v>
      </c>
      <c r="D500" s="855" t="s">
        <v>1001</v>
      </c>
      <c r="F500" s="855" t="s">
        <v>339</v>
      </c>
    </row>
    <row r="501" spans="1:6">
      <c r="A501" s="943">
        <v>41214</v>
      </c>
      <c r="B501" s="934">
        <v>10</v>
      </c>
      <c r="C501" s="855" t="s">
        <v>246</v>
      </c>
      <c r="D501" s="855" t="s">
        <v>951</v>
      </c>
      <c r="F501" s="855" t="s">
        <v>339</v>
      </c>
    </row>
    <row r="502" spans="1:6">
      <c r="A502" s="943">
        <v>41214</v>
      </c>
      <c r="B502" s="934">
        <v>10</v>
      </c>
      <c r="C502" s="855" t="s">
        <v>246</v>
      </c>
      <c r="D502" s="855" t="s">
        <v>996</v>
      </c>
      <c r="F502" s="855">
        <v>0</v>
      </c>
    </row>
    <row r="503" spans="1:6">
      <c r="A503" s="943">
        <v>41214</v>
      </c>
      <c r="B503" s="934">
        <v>261</v>
      </c>
      <c r="C503" s="855" t="s">
        <v>246</v>
      </c>
      <c r="D503" s="855" t="s">
        <v>344</v>
      </c>
      <c r="F503" s="855" t="s">
        <v>339</v>
      </c>
    </row>
    <row r="504" spans="1:6">
      <c r="A504" s="943">
        <v>41214</v>
      </c>
      <c r="B504" s="934">
        <v>10</v>
      </c>
      <c r="C504" s="855" t="s">
        <v>246</v>
      </c>
      <c r="D504" s="855" t="s">
        <v>371</v>
      </c>
      <c r="F504" s="855" t="s">
        <v>339</v>
      </c>
    </row>
    <row r="505" spans="1:6">
      <c r="A505" s="943">
        <v>41214</v>
      </c>
      <c r="B505" s="934">
        <v>5</v>
      </c>
      <c r="C505" s="855" t="s">
        <v>246</v>
      </c>
      <c r="D505" s="855" t="s">
        <v>755</v>
      </c>
      <c r="F505" s="855" t="s">
        <v>339</v>
      </c>
    </row>
    <row r="506" spans="1:6">
      <c r="A506" s="943">
        <v>41214</v>
      </c>
      <c r="B506" s="934">
        <v>50</v>
      </c>
      <c r="C506" s="855" t="s">
        <v>246</v>
      </c>
      <c r="D506" s="855" t="s">
        <v>998</v>
      </c>
      <c r="F506" s="855" t="s">
        <v>339</v>
      </c>
    </row>
    <row r="507" spans="1:6">
      <c r="A507" s="943">
        <v>41214</v>
      </c>
      <c r="B507" s="934">
        <v>25</v>
      </c>
      <c r="C507" s="855" t="s">
        <v>246</v>
      </c>
      <c r="D507" s="855" t="s">
        <v>995</v>
      </c>
      <c r="F507" s="855" t="s">
        <v>339</v>
      </c>
    </row>
    <row r="508" spans="1:6">
      <c r="A508" s="943">
        <v>41214</v>
      </c>
      <c r="B508" s="934">
        <v>10</v>
      </c>
      <c r="C508" s="855" t="s">
        <v>246</v>
      </c>
      <c r="D508" s="855" t="s">
        <v>772</v>
      </c>
      <c r="F508" s="855" t="s">
        <v>339</v>
      </c>
    </row>
    <row r="509" spans="1:6">
      <c r="A509" s="943">
        <v>41214</v>
      </c>
      <c r="B509" s="934">
        <v>10</v>
      </c>
      <c r="C509" s="855" t="s">
        <v>246</v>
      </c>
      <c r="D509" s="855" t="s">
        <v>1056</v>
      </c>
      <c r="F509" s="855" t="s">
        <v>339</v>
      </c>
    </row>
    <row r="510" spans="1:6">
      <c r="A510" s="943">
        <v>41214</v>
      </c>
      <c r="B510" s="934">
        <v>10</v>
      </c>
      <c r="C510" s="855" t="s">
        <v>246</v>
      </c>
      <c r="D510" s="855" t="s">
        <v>1027</v>
      </c>
      <c r="F510" s="855" t="s">
        <v>339</v>
      </c>
    </row>
    <row r="511" spans="1:6">
      <c r="A511" s="943">
        <v>41214</v>
      </c>
      <c r="B511" s="934">
        <v>50</v>
      </c>
      <c r="C511" s="855" t="s">
        <v>246</v>
      </c>
      <c r="D511" s="855" t="s">
        <v>990</v>
      </c>
      <c r="F511" s="855" t="s">
        <v>339</v>
      </c>
    </row>
    <row r="512" spans="1:6">
      <c r="A512" s="943">
        <v>41214</v>
      </c>
      <c r="B512" s="934">
        <v>10</v>
      </c>
      <c r="C512" s="855" t="s">
        <v>246</v>
      </c>
      <c r="D512" s="855" t="s">
        <v>930</v>
      </c>
      <c r="F512" s="855" t="s">
        <v>339</v>
      </c>
    </row>
    <row r="513" spans="1:6">
      <c r="A513" s="943">
        <v>41214</v>
      </c>
      <c r="B513" s="934">
        <v>20</v>
      </c>
      <c r="C513" s="855" t="s">
        <v>246</v>
      </c>
      <c r="D513" s="855" t="s">
        <v>787</v>
      </c>
      <c r="F513" s="855" t="s">
        <v>339</v>
      </c>
    </row>
    <row r="514" spans="1:6">
      <c r="A514" s="943">
        <v>41214</v>
      </c>
      <c r="B514" s="934">
        <v>30</v>
      </c>
      <c r="C514" s="855" t="s">
        <v>246</v>
      </c>
      <c r="D514" s="855" t="s">
        <v>1069</v>
      </c>
      <c r="F514" s="855">
        <v>0</v>
      </c>
    </row>
    <row r="515" spans="1:6">
      <c r="A515" s="943">
        <v>41214</v>
      </c>
      <c r="B515" s="934">
        <v>25</v>
      </c>
      <c r="C515" s="855" t="s">
        <v>246</v>
      </c>
      <c r="D515" s="855" t="s">
        <v>780</v>
      </c>
      <c r="F515" s="855" t="s">
        <v>339</v>
      </c>
    </row>
    <row r="516" spans="1:6">
      <c r="A516" s="943">
        <v>41214</v>
      </c>
      <c r="B516" s="934">
        <v>50</v>
      </c>
      <c r="C516" s="855" t="s">
        <v>246</v>
      </c>
      <c r="D516" s="855" t="s">
        <v>997</v>
      </c>
      <c r="F516" s="855" t="s">
        <v>339</v>
      </c>
    </row>
    <row r="517" spans="1:6">
      <c r="A517" s="943">
        <v>41214</v>
      </c>
      <c r="B517" s="934">
        <v>200</v>
      </c>
      <c r="C517" s="855" t="s">
        <v>246</v>
      </c>
      <c r="D517" s="855" t="s">
        <v>911</v>
      </c>
      <c r="F517" s="855">
        <v>0</v>
      </c>
    </row>
    <row r="518" spans="1:6">
      <c r="A518" s="943">
        <v>41214</v>
      </c>
      <c r="B518" s="934">
        <v>10</v>
      </c>
      <c r="C518" s="855" t="s">
        <v>246</v>
      </c>
      <c r="D518" s="855" t="s">
        <v>994</v>
      </c>
      <c r="F518" s="855" t="s">
        <v>339</v>
      </c>
    </row>
    <row r="519" spans="1:6">
      <c r="A519" s="943">
        <v>41214</v>
      </c>
      <c r="B519" s="934">
        <v>12.5</v>
      </c>
      <c r="C519" s="855" t="s">
        <v>246</v>
      </c>
      <c r="D519" s="855" t="s">
        <v>913</v>
      </c>
      <c r="F519" s="855" t="s">
        <v>339</v>
      </c>
    </row>
    <row r="520" spans="1:6">
      <c r="A520" s="943">
        <v>41214</v>
      </c>
      <c r="B520" s="934">
        <v>15</v>
      </c>
      <c r="C520" s="855" t="s">
        <v>246</v>
      </c>
      <c r="D520" s="855" t="s">
        <v>248</v>
      </c>
      <c r="F520" s="855">
        <v>0</v>
      </c>
    </row>
    <row r="521" spans="1:6">
      <c r="A521" s="943">
        <v>41214</v>
      </c>
      <c r="B521" s="934">
        <v>20</v>
      </c>
      <c r="C521" s="855" t="s">
        <v>246</v>
      </c>
      <c r="D521" s="855" t="s">
        <v>952</v>
      </c>
      <c r="F521" s="855" t="s">
        <v>339</v>
      </c>
    </row>
    <row r="522" spans="1:6">
      <c r="A522" s="943">
        <v>41214</v>
      </c>
      <c r="B522" s="934">
        <v>75</v>
      </c>
      <c r="C522" s="855" t="s">
        <v>246</v>
      </c>
      <c r="D522" s="855" t="s">
        <v>1003</v>
      </c>
      <c r="F522" s="855">
        <v>0</v>
      </c>
    </row>
    <row r="523" spans="1:6">
      <c r="A523" s="943">
        <v>41214</v>
      </c>
      <c r="B523" s="934">
        <v>40</v>
      </c>
      <c r="C523" s="855" t="s">
        <v>246</v>
      </c>
      <c r="D523" s="855" t="s">
        <v>387</v>
      </c>
      <c r="F523" s="855">
        <v>0</v>
      </c>
    </row>
    <row r="524" spans="1:6">
      <c r="A524" s="943">
        <v>41214</v>
      </c>
      <c r="B524" s="934">
        <v>10</v>
      </c>
      <c r="C524" s="855" t="s">
        <v>246</v>
      </c>
      <c r="D524" s="855" t="s">
        <v>1005</v>
      </c>
      <c r="F524" s="855" t="s">
        <v>339</v>
      </c>
    </row>
    <row r="525" spans="1:6">
      <c r="A525" s="943">
        <v>41215</v>
      </c>
      <c r="B525" s="934">
        <v>20</v>
      </c>
      <c r="C525" s="855" t="s">
        <v>246</v>
      </c>
      <c r="D525" s="855" t="s">
        <v>254</v>
      </c>
      <c r="F525" s="855" t="s">
        <v>339</v>
      </c>
    </row>
    <row r="526" spans="1:6">
      <c r="A526" s="943">
        <v>41215</v>
      </c>
      <c r="B526" s="934">
        <v>15</v>
      </c>
      <c r="C526" s="855" t="s">
        <v>246</v>
      </c>
      <c r="D526" s="855" t="s">
        <v>999</v>
      </c>
      <c r="F526" s="855" t="s">
        <v>339</v>
      </c>
    </row>
    <row r="527" spans="1:6">
      <c r="A527" s="943">
        <v>41215</v>
      </c>
      <c r="B527" s="934">
        <v>75</v>
      </c>
      <c r="C527" s="855" t="s">
        <v>246</v>
      </c>
      <c r="D527" s="855" t="s">
        <v>308</v>
      </c>
      <c r="F527" s="855" t="s">
        <v>339</v>
      </c>
    </row>
    <row r="528" spans="1:6">
      <c r="A528" s="943">
        <v>41215</v>
      </c>
      <c r="B528" s="934">
        <v>10</v>
      </c>
      <c r="C528" s="855" t="s">
        <v>246</v>
      </c>
      <c r="D528" s="855" t="s">
        <v>317</v>
      </c>
      <c r="F528" s="855" t="s">
        <v>339</v>
      </c>
    </row>
    <row r="529" spans="1:6">
      <c r="A529" s="943">
        <v>41215</v>
      </c>
      <c r="B529" s="934">
        <v>10</v>
      </c>
      <c r="C529" s="855" t="s">
        <v>246</v>
      </c>
      <c r="D529" s="855" t="s">
        <v>932</v>
      </c>
      <c r="F529" s="855" t="s">
        <v>339</v>
      </c>
    </row>
    <row r="530" spans="1:6">
      <c r="A530" s="943">
        <v>41215</v>
      </c>
      <c r="B530" s="934">
        <v>3</v>
      </c>
      <c r="C530" s="855" t="s">
        <v>246</v>
      </c>
      <c r="D530" s="855" t="s">
        <v>426</v>
      </c>
      <c r="F530" s="855">
        <v>0</v>
      </c>
    </row>
    <row r="531" spans="1:6">
      <c r="A531" s="943">
        <v>41215</v>
      </c>
      <c r="B531" s="934">
        <v>20</v>
      </c>
      <c r="C531" s="855" t="s">
        <v>246</v>
      </c>
      <c r="D531" s="855" t="s">
        <v>389</v>
      </c>
      <c r="F531" s="855">
        <v>0</v>
      </c>
    </row>
    <row r="532" spans="1:6">
      <c r="A532" s="943">
        <v>41218</v>
      </c>
      <c r="B532" s="934">
        <v>170</v>
      </c>
      <c r="C532" s="855" t="s">
        <v>246</v>
      </c>
      <c r="D532" s="855" t="s">
        <v>788</v>
      </c>
      <c r="F532" s="855" t="s">
        <v>339</v>
      </c>
    </row>
    <row r="533" spans="1:6">
      <c r="A533" s="943">
        <v>41218</v>
      </c>
      <c r="B533" s="934">
        <v>55</v>
      </c>
      <c r="C533" s="855" t="s">
        <v>246</v>
      </c>
      <c r="D533" s="855" t="s">
        <v>307</v>
      </c>
      <c r="F533" s="855">
        <v>0</v>
      </c>
    </row>
    <row r="534" spans="1:6">
      <c r="A534" s="943">
        <v>41218</v>
      </c>
      <c r="B534" s="934">
        <v>300</v>
      </c>
      <c r="C534" s="855" t="s">
        <v>246</v>
      </c>
      <c r="D534" s="855" t="s">
        <v>778</v>
      </c>
      <c r="F534" s="855" t="s">
        <v>339</v>
      </c>
    </row>
    <row r="535" spans="1:6">
      <c r="A535" s="943">
        <v>41218</v>
      </c>
      <c r="B535" s="934">
        <v>5</v>
      </c>
      <c r="C535" s="855" t="s">
        <v>246</v>
      </c>
      <c r="D535" s="855" t="s">
        <v>310</v>
      </c>
      <c r="F535" s="855" t="s">
        <v>339</v>
      </c>
    </row>
    <row r="536" spans="1:6">
      <c r="A536" s="943">
        <v>41218</v>
      </c>
      <c r="B536" s="934">
        <v>50</v>
      </c>
      <c r="C536" s="855" t="s">
        <v>246</v>
      </c>
      <c r="D536" s="855" t="s">
        <v>1105</v>
      </c>
      <c r="F536" s="855" t="s">
        <v>339</v>
      </c>
    </row>
    <row r="537" spans="1:6">
      <c r="A537" s="943">
        <v>41218</v>
      </c>
      <c r="B537" s="934">
        <v>5</v>
      </c>
      <c r="C537" s="855" t="s">
        <v>246</v>
      </c>
      <c r="D537" s="855" t="s">
        <v>318</v>
      </c>
      <c r="F537" s="855" t="s">
        <v>339</v>
      </c>
    </row>
    <row r="538" spans="1:6">
      <c r="A538" s="943">
        <v>41218</v>
      </c>
      <c r="B538" s="934">
        <v>5</v>
      </c>
      <c r="C538" s="855" t="s">
        <v>246</v>
      </c>
      <c r="D538" s="855" t="s">
        <v>777</v>
      </c>
      <c r="F538" s="855" t="s">
        <v>339</v>
      </c>
    </row>
    <row r="539" spans="1:6">
      <c r="A539" s="943">
        <v>41218</v>
      </c>
      <c r="B539" s="934">
        <v>15</v>
      </c>
      <c r="C539" s="855" t="s">
        <v>246</v>
      </c>
      <c r="D539" s="855" t="s">
        <v>306</v>
      </c>
      <c r="F539" s="855" t="s">
        <v>339</v>
      </c>
    </row>
    <row r="540" spans="1:6">
      <c r="A540" s="943">
        <v>41218</v>
      </c>
      <c r="B540" s="934">
        <v>100</v>
      </c>
      <c r="C540" s="855" t="s">
        <v>246</v>
      </c>
      <c r="D540" s="855" t="s">
        <v>1000</v>
      </c>
      <c r="F540" s="855">
        <v>0</v>
      </c>
    </row>
    <row r="541" spans="1:6">
      <c r="A541" s="943">
        <v>41218</v>
      </c>
      <c r="B541" s="934">
        <v>60</v>
      </c>
      <c r="C541" s="855" t="s">
        <v>246</v>
      </c>
      <c r="D541" s="855" t="s">
        <v>935</v>
      </c>
      <c r="F541" s="855" t="s">
        <v>339</v>
      </c>
    </row>
    <row r="542" spans="1:6">
      <c r="A542" s="943">
        <v>41219</v>
      </c>
      <c r="B542" s="934">
        <v>15</v>
      </c>
      <c r="C542" s="855" t="s">
        <v>1087</v>
      </c>
      <c r="D542" s="855" t="s">
        <v>1088</v>
      </c>
      <c r="F542" s="855">
        <v>0</v>
      </c>
    </row>
    <row r="543" spans="1:6">
      <c r="A543" s="943">
        <v>41219</v>
      </c>
      <c r="B543" s="934">
        <v>50</v>
      </c>
      <c r="C543" s="855" t="s">
        <v>1087</v>
      </c>
      <c r="D543" s="855" t="s">
        <v>1089</v>
      </c>
      <c r="F543" s="855">
        <v>0</v>
      </c>
    </row>
    <row r="544" spans="1:6">
      <c r="A544" s="943">
        <v>41219</v>
      </c>
      <c r="B544" s="934">
        <v>10</v>
      </c>
      <c r="C544" s="855" t="s">
        <v>246</v>
      </c>
      <c r="D544" s="855" t="s">
        <v>956</v>
      </c>
      <c r="F544" s="855" t="s">
        <v>339</v>
      </c>
    </row>
    <row r="545" spans="1:6">
      <c r="A545" s="943">
        <v>41220</v>
      </c>
      <c r="B545" s="934">
        <v>42.8</v>
      </c>
      <c r="C545" s="855" t="s">
        <v>246</v>
      </c>
      <c r="D545" s="855" t="s">
        <v>429</v>
      </c>
      <c r="F545" s="855">
        <v>0</v>
      </c>
    </row>
    <row r="546" spans="1:6">
      <c r="A546" s="943">
        <v>41220</v>
      </c>
      <c r="B546" s="934">
        <v>500</v>
      </c>
      <c r="C546" s="855" t="s">
        <v>246</v>
      </c>
      <c r="D546" s="855" t="s">
        <v>276</v>
      </c>
      <c r="F546" s="855">
        <v>0</v>
      </c>
    </row>
    <row r="547" spans="1:6">
      <c r="A547" s="943">
        <v>41220</v>
      </c>
      <c r="B547" s="934">
        <v>40</v>
      </c>
      <c r="C547" s="855" t="s">
        <v>246</v>
      </c>
      <c r="D547" s="855" t="s">
        <v>1030</v>
      </c>
      <c r="F547" s="855" t="s">
        <v>339</v>
      </c>
    </row>
    <row r="548" spans="1:6">
      <c r="A548" s="943">
        <v>41221</v>
      </c>
      <c r="B548" s="934">
        <v>40</v>
      </c>
      <c r="C548" s="855" t="s">
        <v>1087</v>
      </c>
      <c r="D548" s="855" t="s">
        <v>1088</v>
      </c>
      <c r="F548" s="855">
        <v>0</v>
      </c>
    </row>
    <row r="549" spans="1:6">
      <c r="A549" s="943">
        <v>41221</v>
      </c>
      <c r="B549" s="934">
        <v>10</v>
      </c>
      <c r="C549" s="855" t="s">
        <v>1087</v>
      </c>
      <c r="D549" s="855" t="s">
        <v>1096</v>
      </c>
      <c r="F549" s="855">
        <v>0</v>
      </c>
    </row>
    <row r="550" spans="1:6">
      <c r="A550" s="943">
        <v>41225</v>
      </c>
      <c r="B550" s="934">
        <v>280</v>
      </c>
      <c r="C550" s="855" t="s">
        <v>246</v>
      </c>
      <c r="D550" s="855" t="s">
        <v>920</v>
      </c>
      <c r="F550" s="855" t="s">
        <v>339</v>
      </c>
    </row>
    <row r="551" spans="1:6">
      <c r="A551" s="943">
        <v>41225</v>
      </c>
      <c r="B551" s="934">
        <v>150</v>
      </c>
      <c r="C551" s="855" t="s">
        <v>246</v>
      </c>
      <c r="D551" s="855" t="s">
        <v>357</v>
      </c>
      <c r="F551" s="855" t="s">
        <v>339</v>
      </c>
    </row>
    <row r="552" spans="1:6">
      <c r="A552" s="943">
        <v>41225</v>
      </c>
      <c r="B552" s="934">
        <v>200</v>
      </c>
      <c r="C552" s="855" t="s">
        <v>246</v>
      </c>
      <c r="D552" s="855" t="s">
        <v>1091</v>
      </c>
      <c r="F552" s="855" t="s">
        <v>339</v>
      </c>
    </row>
    <row r="553" spans="1:6">
      <c r="A553" s="943">
        <v>41225</v>
      </c>
      <c r="B553" s="934">
        <v>78.959999999999994</v>
      </c>
      <c r="C553" s="855" t="s">
        <v>246</v>
      </c>
      <c r="D553" s="855" t="s">
        <v>1106</v>
      </c>
      <c r="F553" s="855">
        <v>0</v>
      </c>
    </row>
    <row r="554" spans="1:6">
      <c r="A554" s="943">
        <v>41226</v>
      </c>
      <c r="B554" s="934">
        <v>40</v>
      </c>
      <c r="C554" s="855" t="s">
        <v>246</v>
      </c>
      <c r="D554" s="855" t="s">
        <v>967</v>
      </c>
      <c r="F554" s="855" t="s">
        <v>339</v>
      </c>
    </row>
    <row r="555" spans="1:6">
      <c r="A555" s="943">
        <v>41227</v>
      </c>
      <c r="B555" s="934">
        <v>100</v>
      </c>
      <c r="C555" s="855" t="s">
        <v>246</v>
      </c>
      <c r="D555" s="855" t="s">
        <v>358</v>
      </c>
      <c r="F555" s="855" t="s">
        <v>339</v>
      </c>
    </row>
    <row r="556" spans="1:6">
      <c r="A556" s="943">
        <v>41227</v>
      </c>
      <c r="B556" s="934">
        <v>6</v>
      </c>
      <c r="C556" s="855" t="s">
        <v>246</v>
      </c>
      <c r="D556" s="855" t="s">
        <v>1032</v>
      </c>
      <c r="F556" s="855" t="s">
        <v>339</v>
      </c>
    </row>
    <row r="557" spans="1:6">
      <c r="A557" s="943">
        <v>41228</v>
      </c>
      <c r="B557" s="934">
        <v>20</v>
      </c>
      <c r="C557" s="855" t="s">
        <v>1087</v>
      </c>
      <c r="D557" s="855" t="s">
        <v>1092</v>
      </c>
      <c r="F557" s="855">
        <v>0</v>
      </c>
    </row>
    <row r="558" spans="1:6">
      <c r="A558" s="943">
        <v>41228</v>
      </c>
      <c r="B558" s="934">
        <v>30</v>
      </c>
      <c r="C558" s="855" t="s">
        <v>246</v>
      </c>
      <c r="D558" s="855" t="s">
        <v>258</v>
      </c>
      <c r="F558" s="855" t="s">
        <v>339</v>
      </c>
    </row>
    <row r="559" spans="1:6">
      <c r="A559" s="943">
        <v>41228</v>
      </c>
      <c r="B559" s="934">
        <v>5</v>
      </c>
      <c r="C559" s="855" t="s">
        <v>246</v>
      </c>
      <c r="D559" s="855" t="s">
        <v>968</v>
      </c>
      <c r="F559" s="855" t="s">
        <v>339</v>
      </c>
    </row>
    <row r="560" spans="1:6">
      <c r="A560" s="943">
        <v>41228</v>
      </c>
      <c r="B560" s="934">
        <v>20</v>
      </c>
      <c r="C560" s="855" t="s">
        <v>246</v>
      </c>
      <c r="D560" s="855" t="s">
        <v>378</v>
      </c>
      <c r="F560" s="855">
        <v>0</v>
      </c>
    </row>
    <row r="561" spans="1:6">
      <c r="A561" s="943">
        <v>41228</v>
      </c>
      <c r="B561" s="934">
        <v>135</v>
      </c>
      <c r="C561" s="855" t="s">
        <v>246</v>
      </c>
      <c r="D561" s="855" t="s">
        <v>769</v>
      </c>
      <c r="F561" s="855">
        <v>0</v>
      </c>
    </row>
    <row r="562" spans="1:6">
      <c r="A562" s="943">
        <v>41228</v>
      </c>
      <c r="B562" s="934">
        <v>7</v>
      </c>
      <c r="C562" s="855" t="s">
        <v>246</v>
      </c>
      <c r="D562" s="855" t="s">
        <v>976</v>
      </c>
      <c r="F562" s="855">
        <v>0</v>
      </c>
    </row>
    <row r="563" spans="1:6">
      <c r="A563" s="943">
        <v>41228</v>
      </c>
      <c r="B563" s="934">
        <v>100</v>
      </c>
      <c r="C563" s="855" t="s">
        <v>246</v>
      </c>
      <c r="D563" s="855" t="s">
        <v>292</v>
      </c>
      <c r="F563" s="855" t="s">
        <v>339</v>
      </c>
    </row>
    <row r="564" spans="1:6">
      <c r="A564" s="943">
        <v>41228</v>
      </c>
      <c r="B564" s="934">
        <v>100</v>
      </c>
      <c r="C564" s="855" t="s">
        <v>246</v>
      </c>
      <c r="D564" s="855" t="s">
        <v>940</v>
      </c>
      <c r="F564" s="855" t="s">
        <v>339</v>
      </c>
    </row>
    <row r="565" spans="1:6">
      <c r="A565" s="943">
        <v>41228</v>
      </c>
      <c r="B565" s="934">
        <v>200</v>
      </c>
      <c r="C565" s="855" t="s">
        <v>246</v>
      </c>
      <c r="D565" s="855" t="s">
        <v>450</v>
      </c>
      <c r="F565" s="855" t="s">
        <v>339</v>
      </c>
    </row>
    <row r="566" spans="1:6">
      <c r="A566" s="943">
        <v>41228</v>
      </c>
      <c r="B566" s="934">
        <v>1</v>
      </c>
      <c r="C566" s="855" t="s">
        <v>246</v>
      </c>
      <c r="D566" s="855" t="s">
        <v>927</v>
      </c>
      <c r="F566" s="855" t="s">
        <v>339</v>
      </c>
    </row>
    <row r="567" spans="1:6">
      <c r="A567" s="943">
        <v>41229</v>
      </c>
      <c r="B567" s="934">
        <v>19.78</v>
      </c>
      <c r="C567" s="855" t="s">
        <v>246</v>
      </c>
      <c r="D567" s="855" t="s">
        <v>1107</v>
      </c>
      <c r="F567" s="855">
        <v>0</v>
      </c>
    </row>
    <row r="568" spans="1:6">
      <c r="A568" s="943">
        <v>41229</v>
      </c>
      <c r="B568" s="934">
        <v>2.2000000000000002</v>
      </c>
      <c r="C568" s="855" t="s">
        <v>246</v>
      </c>
      <c r="D568" s="855" t="s">
        <v>1107</v>
      </c>
      <c r="F568" s="855">
        <v>0</v>
      </c>
    </row>
    <row r="569" spans="1:6">
      <c r="A569" s="943">
        <v>41229</v>
      </c>
      <c r="B569" s="934">
        <v>5</v>
      </c>
      <c r="C569" s="855" t="s">
        <v>246</v>
      </c>
      <c r="D569" s="855" t="s">
        <v>1108</v>
      </c>
      <c r="F569" s="855" t="s">
        <v>339</v>
      </c>
    </row>
    <row r="570" spans="1:6">
      <c r="A570" s="943">
        <v>41232</v>
      </c>
      <c r="B570" s="934">
        <v>28.8</v>
      </c>
      <c r="C570" s="855" t="s">
        <v>246</v>
      </c>
      <c r="D570" s="855" t="s">
        <v>1061</v>
      </c>
      <c r="F570" s="855">
        <v>0</v>
      </c>
    </row>
    <row r="571" spans="1:6">
      <c r="A571" s="943">
        <v>41232</v>
      </c>
      <c r="B571" s="934">
        <v>80</v>
      </c>
      <c r="C571" s="855" t="s">
        <v>246</v>
      </c>
      <c r="D571" s="855" t="s">
        <v>1044</v>
      </c>
      <c r="F571" s="855">
        <v>0</v>
      </c>
    </row>
    <row r="572" spans="1:6">
      <c r="A572" s="943">
        <v>41232</v>
      </c>
      <c r="B572" s="934">
        <v>40</v>
      </c>
      <c r="C572" s="855" t="s">
        <v>246</v>
      </c>
      <c r="D572" s="855" t="s">
        <v>400</v>
      </c>
      <c r="F572" s="855" t="s">
        <v>339</v>
      </c>
    </row>
    <row r="573" spans="1:6">
      <c r="A573" s="943">
        <v>41232</v>
      </c>
      <c r="B573" s="934">
        <v>93.98</v>
      </c>
      <c r="C573" s="855" t="s">
        <v>246</v>
      </c>
      <c r="D573" s="855" t="s">
        <v>1109</v>
      </c>
      <c r="F573" s="855">
        <v>0</v>
      </c>
    </row>
    <row r="574" spans="1:6">
      <c r="A574" s="943">
        <v>41233</v>
      </c>
      <c r="B574" s="934">
        <v>10</v>
      </c>
      <c r="C574" s="855" t="s">
        <v>246</v>
      </c>
      <c r="D574" s="855" t="s">
        <v>436</v>
      </c>
      <c r="F574" s="855">
        <v>0</v>
      </c>
    </row>
    <row r="575" spans="1:6">
      <c r="A575" s="943">
        <v>41234</v>
      </c>
      <c r="B575" s="934">
        <v>40</v>
      </c>
      <c r="C575" s="855" t="s">
        <v>246</v>
      </c>
      <c r="D575" s="855" t="s">
        <v>261</v>
      </c>
      <c r="F575" s="855" t="s">
        <v>339</v>
      </c>
    </row>
    <row r="576" spans="1:6">
      <c r="A576" s="943">
        <v>41234</v>
      </c>
      <c r="B576" s="934">
        <v>12</v>
      </c>
      <c r="C576" s="855" t="s">
        <v>246</v>
      </c>
      <c r="D576" s="855" t="s">
        <v>294</v>
      </c>
      <c r="F576" s="855" t="s">
        <v>339</v>
      </c>
    </row>
    <row r="577" spans="1:6">
      <c r="A577" s="943">
        <v>41234</v>
      </c>
      <c r="B577" s="934">
        <v>152</v>
      </c>
      <c r="C577" s="855" t="s">
        <v>246</v>
      </c>
      <c r="D577" s="855" t="s">
        <v>355</v>
      </c>
      <c r="F577" s="855" t="s">
        <v>339</v>
      </c>
    </row>
    <row r="578" spans="1:6">
      <c r="A578" s="943">
        <v>41234</v>
      </c>
      <c r="B578" s="934">
        <v>5</v>
      </c>
      <c r="C578" s="855" t="s">
        <v>246</v>
      </c>
      <c r="D578" s="855" t="s">
        <v>773</v>
      </c>
      <c r="F578" s="855">
        <v>0</v>
      </c>
    </row>
    <row r="579" spans="1:6">
      <c r="A579" s="943">
        <v>41235</v>
      </c>
      <c r="B579" s="934">
        <v>100</v>
      </c>
      <c r="C579" s="855" t="s">
        <v>1087</v>
      </c>
      <c r="D579" s="855" t="s">
        <v>1093</v>
      </c>
      <c r="F579" s="855">
        <v>0</v>
      </c>
    </row>
    <row r="580" spans="1:6">
      <c r="A580" s="943">
        <v>41235</v>
      </c>
      <c r="B580" s="934">
        <v>327</v>
      </c>
      <c r="C580" s="855" t="s">
        <v>246</v>
      </c>
      <c r="D580" s="855" t="s">
        <v>355</v>
      </c>
      <c r="F580" s="855" t="s">
        <v>339</v>
      </c>
    </row>
    <row r="581" spans="1:6">
      <c r="A581" s="943">
        <v>41236</v>
      </c>
      <c r="B581" s="934">
        <v>5</v>
      </c>
      <c r="C581" s="855" t="s">
        <v>246</v>
      </c>
      <c r="D581" s="855" t="s">
        <v>795</v>
      </c>
      <c r="F581" s="855" t="s">
        <v>339</v>
      </c>
    </row>
    <row r="582" spans="1:6">
      <c r="A582" s="943">
        <v>41239</v>
      </c>
      <c r="B582" s="934">
        <v>15</v>
      </c>
      <c r="C582" s="855" t="s">
        <v>246</v>
      </c>
      <c r="D582" s="855" t="s">
        <v>858</v>
      </c>
      <c r="F582" s="855" t="s">
        <v>339</v>
      </c>
    </row>
    <row r="583" spans="1:6">
      <c r="A583" s="943">
        <v>41239</v>
      </c>
      <c r="B583" s="934">
        <v>100000</v>
      </c>
      <c r="C583" s="855" t="s">
        <v>246</v>
      </c>
      <c r="D583" s="855" t="s">
        <v>1110</v>
      </c>
      <c r="F583" s="855">
        <v>0</v>
      </c>
    </row>
    <row r="584" spans="1:6">
      <c r="A584" s="943">
        <v>41239</v>
      </c>
      <c r="B584" s="934">
        <v>75</v>
      </c>
      <c r="C584" s="855" t="s">
        <v>246</v>
      </c>
      <c r="D584" s="855" t="s">
        <v>364</v>
      </c>
      <c r="F584" s="855" t="s">
        <v>339</v>
      </c>
    </row>
    <row r="585" spans="1:6">
      <c r="A585" s="943">
        <v>41239</v>
      </c>
      <c r="B585" s="934">
        <v>3</v>
      </c>
      <c r="C585" s="855" t="s">
        <v>246</v>
      </c>
      <c r="D585" s="855" t="s">
        <v>324</v>
      </c>
      <c r="F585" s="855" t="s">
        <v>339</v>
      </c>
    </row>
    <row r="586" spans="1:6">
      <c r="A586" s="943">
        <v>41239</v>
      </c>
      <c r="B586" s="934">
        <v>10</v>
      </c>
      <c r="C586" s="855" t="s">
        <v>246</v>
      </c>
      <c r="D586" s="855" t="s">
        <v>302</v>
      </c>
      <c r="F586" s="855">
        <v>0</v>
      </c>
    </row>
    <row r="587" spans="1:6">
      <c r="A587" s="943">
        <v>41239</v>
      </c>
      <c r="B587" s="934">
        <v>3</v>
      </c>
      <c r="C587" s="855" t="s">
        <v>246</v>
      </c>
      <c r="D587" s="855" t="s">
        <v>324</v>
      </c>
      <c r="F587" s="855" t="s">
        <v>339</v>
      </c>
    </row>
    <row r="588" spans="1:6">
      <c r="A588" s="943">
        <v>41239</v>
      </c>
      <c r="B588" s="934">
        <v>49.35</v>
      </c>
      <c r="C588" s="855" t="s">
        <v>246</v>
      </c>
      <c r="D588" s="855" t="s">
        <v>1111</v>
      </c>
      <c r="F588" s="855">
        <v>0</v>
      </c>
    </row>
    <row r="589" spans="1:6">
      <c r="A589" s="943">
        <v>41240</v>
      </c>
      <c r="B589" s="934">
        <v>1404.4</v>
      </c>
      <c r="C589" s="855" t="s">
        <v>1087</v>
      </c>
      <c r="D589" s="855" t="s">
        <v>269</v>
      </c>
      <c r="F589" s="855">
        <v>0</v>
      </c>
    </row>
    <row r="590" spans="1:6">
      <c r="A590" s="943">
        <v>41240</v>
      </c>
      <c r="B590" s="934">
        <v>50</v>
      </c>
      <c r="C590" s="855" t="s">
        <v>246</v>
      </c>
      <c r="D590" s="855" t="s">
        <v>1017</v>
      </c>
      <c r="F590" s="855" t="s">
        <v>339</v>
      </c>
    </row>
    <row r="591" spans="1:6">
      <c r="A591" s="943">
        <v>41241</v>
      </c>
      <c r="B591" s="934">
        <v>365</v>
      </c>
      <c r="C591" s="855">
        <v>103537</v>
      </c>
      <c r="D591" s="855" t="s">
        <v>1095</v>
      </c>
      <c r="F591" s="855">
        <v>0</v>
      </c>
    </row>
    <row r="592" spans="1:6">
      <c r="A592" s="943">
        <v>41241</v>
      </c>
      <c r="B592" s="934">
        <v>170</v>
      </c>
      <c r="C592" s="855" t="s">
        <v>246</v>
      </c>
      <c r="D592" s="855" t="s">
        <v>798</v>
      </c>
      <c r="F592" s="855" t="s">
        <v>339</v>
      </c>
    </row>
    <row r="593" spans="1:6">
      <c r="A593" s="943">
        <v>41241</v>
      </c>
      <c r="B593" s="934">
        <v>3</v>
      </c>
      <c r="C593" s="855" t="s">
        <v>246</v>
      </c>
      <c r="D593" s="855" t="s">
        <v>1004</v>
      </c>
      <c r="F593" s="855">
        <v>0</v>
      </c>
    </row>
    <row r="594" spans="1:6">
      <c r="A594" s="943">
        <v>41241</v>
      </c>
      <c r="B594" s="934">
        <v>80</v>
      </c>
      <c r="C594" s="855" t="s">
        <v>246</v>
      </c>
      <c r="D594" s="855" t="s">
        <v>330</v>
      </c>
      <c r="F594" s="855" t="s">
        <v>339</v>
      </c>
    </row>
    <row r="595" spans="1:6">
      <c r="A595" s="943">
        <v>41242</v>
      </c>
      <c r="B595" s="934">
        <v>8.4</v>
      </c>
      <c r="C595" s="855" t="s">
        <v>1087</v>
      </c>
      <c r="D595" s="855" t="s">
        <v>1112</v>
      </c>
      <c r="F595" s="855">
        <v>0</v>
      </c>
    </row>
    <row r="596" spans="1:6">
      <c r="A596" s="943">
        <v>41243</v>
      </c>
      <c r="B596" s="934">
        <v>397.04</v>
      </c>
      <c r="C596" s="855" t="s">
        <v>246</v>
      </c>
      <c r="D596" s="855" t="s">
        <v>1061</v>
      </c>
      <c r="F596" s="855">
        <v>0</v>
      </c>
    </row>
    <row r="597" spans="1:6">
      <c r="A597" s="943">
        <v>41243</v>
      </c>
      <c r="B597" s="934">
        <v>25</v>
      </c>
      <c r="C597" s="855" t="s">
        <v>246</v>
      </c>
      <c r="D597" s="855" t="s">
        <v>1061</v>
      </c>
      <c r="F597" s="855">
        <v>0</v>
      </c>
    </row>
    <row r="598" spans="1:6">
      <c r="A598" s="943">
        <v>41243</v>
      </c>
      <c r="B598" s="934">
        <v>25</v>
      </c>
      <c r="C598" s="855" t="s">
        <v>246</v>
      </c>
      <c r="D598" s="855" t="s">
        <v>762</v>
      </c>
      <c r="F598" s="855" t="s">
        <v>339</v>
      </c>
    </row>
    <row r="599" spans="1:6">
      <c r="A599" s="943">
        <v>41243</v>
      </c>
      <c r="B599" s="934">
        <v>200</v>
      </c>
      <c r="C599" s="855" t="s">
        <v>246</v>
      </c>
      <c r="D599" s="855" t="s">
        <v>348</v>
      </c>
      <c r="F599" s="855" t="s">
        <v>339</v>
      </c>
    </row>
    <row r="600" spans="1:6">
      <c r="A600" s="943">
        <v>41243</v>
      </c>
      <c r="B600" s="934">
        <v>180</v>
      </c>
      <c r="C600" s="855" t="s">
        <v>246</v>
      </c>
      <c r="D600" s="855" t="s">
        <v>287</v>
      </c>
      <c r="F600" s="855" t="s">
        <v>339</v>
      </c>
    </row>
    <row r="601" spans="1:6">
      <c r="A601" s="943">
        <v>41246</v>
      </c>
      <c r="B601" s="934">
        <v>25</v>
      </c>
      <c r="C601" s="855" t="s">
        <v>246</v>
      </c>
      <c r="D601" s="855" t="s">
        <v>379</v>
      </c>
      <c r="F601" s="855" t="s">
        <v>339</v>
      </c>
    </row>
    <row r="602" spans="1:6">
      <c r="A602" s="943">
        <v>41246</v>
      </c>
      <c r="B602" s="934">
        <v>25</v>
      </c>
      <c r="C602" s="855" t="s">
        <v>246</v>
      </c>
      <c r="D602" s="855" t="s">
        <v>337</v>
      </c>
      <c r="F602" s="855">
        <v>0</v>
      </c>
    </row>
    <row r="603" spans="1:6">
      <c r="A603" s="943">
        <v>41246</v>
      </c>
      <c r="B603" s="934">
        <v>100</v>
      </c>
      <c r="C603" s="855" t="s">
        <v>246</v>
      </c>
      <c r="D603" s="855" t="s">
        <v>267</v>
      </c>
      <c r="F603" s="855">
        <v>0</v>
      </c>
    </row>
    <row r="604" spans="1:6">
      <c r="A604" s="943">
        <v>41246</v>
      </c>
      <c r="B604" s="934">
        <v>40</v>
      </c>
      <c r="C604" s="855" t="s">
        <v>246</v>
      </c>
      <c r="D604" s="855" t="s">
        <v>774</v>
      </c>
      <c r="F604" s="855" t="s">
        <v>339</v>
      </c>
    </row>
    <row r="605" spans="1:6">
      <c r="A605" s="943">
        <v>41246</v>
      </c>
      <c r="B605" s="934">
        <v>10</v>
      </c>
      <c r="C605" s="855" t="s">
        <v>246</v>
      </c>
      <c r="D605" s="855" t="s">
        <v>791</v>
      </c>
      <c r="F605" s="855" t="s">
        <v>339</v>
      </c>
    </row>
    <row r="606" spans="1:6">
      <c r="A606" s="943">
        <v>41246</v>
      </c>
      <c r="B606" s="934">
        <v>10</v>
      </c>
      <c r="C606" s="855" t="s">
        <v>246</v>
      </c>
      <c r="D606" s="855" t="s">
        <v>338</v>
      </c>
      <c r="F606" s="855" t="s">
        <v>339</v>
      </c>
    </row>
    <row r="607" spans="1:6">
      <c r="A607" s="943">
        <v>41246</v>
      </c>
      <c r="B607" s="934">
        <v>2</v>
      </c>
      <c r="C607" s="855" t="s">
        <v>246</v>
      </c>
      <c r="D607" s="855" t="s">
        <v>800</v>
      </c>
      <c r="F607" s="855" t="s">
        <v>339</v>
      </c>
    </row>
    <row r="608" spans="1:6">
      <c r="A608" s="943">
        <v>41246</v>
      </c>
      <c r="B608" s="934">
        <v>10</v>
      </c>
      <c r="C608" s="855" t="s">
        <v>246</v>
      </c>
      <c r="D608" s="855" t="s">
        <v>955</v>
      </c>
      <c r="F608" s="855">
        <v>0</v>
      </c>
    </row>
    <row r="609" spans="1:6">
      <c r="A609" s="943">
        <v>41246</v>
      </c>
      <c r="B609" s="934">
        <v>200</v>
      </c>
      <c r="C609" s="855" t="s">
        <v>246</v>
      </c>
      <c r="D609" s="855" t="s">
        <v>911</v>
      </c>
      <c r="F609" s="855">
        <v>0</v>
      </c>
    </row>
    <row r="610" spans="1:6">
      <c r="A610" s="943">
        <v>41246</v>
      </c>
      <c r="B610" s="934">
        <v>15</v>
      </c>
      <c r="C610" s="855" t="s">
        <v>246</v>
      </c>
      <c r="D610" s="855" t="s">
        <v>912</v>
      </c>
      <c r="F610" s="855">
        <v>0</v>
      </c>
    </row>
    <row r="611" spans="1:6">
      <c r="A611" s="943">
        <v>41246</v>
      </c>
      <c r="B611" s="934">
        <v>50</v>
      </c>
      <c r="C611" s="855" t="s">
        <v>246</v>
      </c>
      <c r="D611" s="855" t="s">
        <v>997</v>
      </c>
      <c r="F611" s="855" t="s">
        <v>339</v>
      </c>
    </row>
    <row r="612" spans="1:6">
      <c r="A612" s="943">
        <v>41246</v>
      </c>
      <c r="B612" s="934">
        <v>10</v>
      </c>
      <c r="C612" s="855" t="s">
        <v>246</v>
      </c>
      <c r="D612" s="855" t="s">
        <v>1063</v>
      </c>
      <c r="F612" s="855">
        <v>0</v>
      </c>
    </row>
    <row r="613" spans="1:6">
      <c r="A613" s="943">
        <v>41246</v>
      </c>
      <c r="B613" s="934">
        <v>30</v>
      </c>
      <c r="C613" s="855" t="s">
        <v>246</v>
      </c>
      <c r="D613" s="855" t="s">
        <v>424</v>
      </c>
      <c r="F613" s="855" t="s">
        <v>339</v>
      </c>
    </row>
    <row r="614" spans="1:6">
      <c r="A614" s="943">
        <v>41246</v>
      </c>
      <c r="B614" s="934">
        <v>10</v>
      </c>
      <c r="C614" s="855" t="s">
        <v>246</v>
      </c>
      <c r="D614" s="855" t="s">
        <v>1056</v>
      </c>
      <c r="F614" s="855" t="s">
        <v>339</v>
      </c>
    </row>
    <row r="615" spans="1:6">
      <c r="A615" s="943">
        <v>41246</v>
      </c>
      <c r="B615" s="934">
        <v>120</v>
      </c>
      <c r="C615" s="855" t="s">
        <v>246</v>
      </c>
      <c r="D615" s="855" t="s">
        <v>928</v>
      </c>
      <c r="F615" s="855" t="s">
        <v>339</v>
      </c>
    </row>
    <row r="616" spans="1:6">
      <c r="A616" s="943">
        <v>41246</v>
      </c>
      <c r="B616" s="934">
        <v>10</v>
      </c>
      <c r="C616" s="855" t="s">
        <v>246</v>
      </c>
      <c r="D616" s="855" t="s">
        <v>367</v>
      </c>
      <c r="F616" s="855" t="s">
        <v>339</v>
      </c>
    </row>
    <row r="617" spans="1:6">
      <c r="A617" s="943">
        <v>41246</v>
      </c>
      <c r="B617" s="934">
        <v>15</v>
      </c>
      <c r="C617" s="855" t="s">
        <v>246</v>
      </c>
      <c r="D617" s="855" t="s">
        <v>934</v>
      </c>
      <c r="F617" s="855">
        <v>0</v>
      </c>
    </row>
    <row r="618" spans="1:6">
      <c r="A618" s="943">
        <v>41246</v>
      </c>
      <c r="B618" s="934">
        <v>20</v>
      </c>
      <c r="C618" s="855" t="s">
        <v>246</v>
      </c>
      <c r="D618" s="855" t="s">
        <v>342</v>
      </c>
      <c r="F618" s="855" t="s">
        <v>339</v>
      </c>
    </row>
    <row r="619" spans="1:6">
      <c r="A619" s="943">
        <v>41246</v>
      </c>
      <c r="B619" s="934">
        <v>10</v>
      </c>
      <c r="C619" s="855" t="s">
        <v>246</v>
      </c>
      <c r="D619" s="855" t="s">
        <v>388</v>
      </c>
      <c r="F619" s="855" t="s">
        <v>339</v>
      </c>
    </row>
    <row r="620" spans="1:6">
      <c r="A620" s="943">
        <v>41246</v>
      </c>
      <c r="B620" s="934">
        <v>75</v>
      </c>
      <c r="C620" s="855" t="s">
        <v>246</v>
      </c>
      <c r="D620" s="855" t="s">
        <v>308</v>
      </c>
      <c r="F620" s="855" t="s">
        <v>339</v>
      </c>
    </row>
    <row r="621" spans="1:6">
      <c r="A621" s="943">
        <v>41246</v>
      </c>
      <c r="B621" s="934">
        <v>10</v>
      </c>
      <c r="C621" s="855" t="s">
        <v>246</v>
      </c>
      <c r="D621" s="855" t="s">
        <v>993</v>
      </c>
      <c r="F621" s="855" t="s">
        <v>339</v>
      </c>
    </row>
    <row r="622" spans="1:6">
      <c r="A622" s="943">
        <v>41246</v>
      </c>
      <c r="B622" s="934">
        <v>50</v>
      </c>
      <c r="C622" s="855" t="s">
        <v>246</v>
      </c>
      <c r="D622" s="855" t="s">
        <v>776</v>
      </c>
      <c r="F622" s="855" t="s">
        <v>339</v>
      </c>
    </row>
    <row r="623" spans="1:6">
      <c r="A623" s="943">
        <v>41246</v>
      </c>
      <c r="B623" s="934">
        <v>15</v>
      </c>
      <c r="C623" s="855" t="s">
        <v>246</v>
      </c>
      <c r="D623" s="855" t="s">
        <v>248</v>
      </c>
      <c r="F623" s="855">
        <v>0</v>
      </c>
    </row>
    <row r="624" spans="1:6">
      <c r="A624" s="943">
        <v>41246</v>
      </c>
      <c r="B624" s="934">
        <v>75</v>
      </c>
      <c r="C624" s="855" t="s">
        <v>246</v>
      </c>
      <c r="D624" s="855" t="s">
        <v>1003</v>
      </c>
      <c r="F624" s="855">
        <v>0</v>
      </c>
    </row>
    <row r="625" spans="1:6">
      <c r="A625" s="943">
        <v>41246</v>
      </c>
      <c r="B625" s="934">
        <v>10</v>
      </c>
      <c r="C625" s="855" t="s">
        <v>246</v>
      </c>
      <c r="D625" s="855" t="s">
        <v>1005</v>
      </c>
      <c r="F625" s="855" t="s">
        <v>339</v>
      </c>
    </row>
    <row r="626" spans="1:6">
      <c r="A626" s="943">
        <v>41246</v>
      </c>
      <c r="B626" s="934">
        <v>15</v>
      </c>
      <c r="C626" s="855" t="s">
        <v>246</v>
      </c>
      <c r="D626" s="855" t="s">
        <v>999</v>
      </c>
      <c r="F626" s="855" t="s">
        <v>339</v>
      </c>
    </row>
    <row r="627" spans="1:6">
      <c r="A627" s="943">
        <v>41246</v>
      </c>
      <c r="B627" s="934">
        <v>30</v>
      </c>
      <c r="C627" s="855" t="s">
        <v>246</v>
      </c>
      <c r="D627" s="855" t="s">
        <v>1069</v>
      </c>
      <c r="F627" s="855">
        <v>0</v>
      </c>
    </row>
    <row r="628" spans="1:6">
      <c r="A628" s="943">
        <v>41246</v>
      </c>
      <c r="B628" s="934">
        <v>10</v>
      </c>
      <c r="C628" s="855" t="s">
        <v>246</v>
      </c>
      <c r="D628" s="855" t="s">
        <v>1040</v>
      </c>
      <c r="F628" s="855" t="s">
        <v>339</v>
      </c>
    </row>
    <row r="629" spans="1:6">
      <c r="A629" s="943">
        <v>41246</v>
      </c>
      <c r="B629" s="934">
        <v>5</v>
      </c>
      <c r="C629" s="855" t="s">
        <v>246</v>
      </c>
      <c r="D629" s="855" t="s">
        <v>1029</v>
      </c>
      <c r="F629" s="855" t="s">
        <v>339</v>
      </c>
    </row>
    <row r="630" spans="1:6">
      <c r="A630" s="943">
        <v>41246</v>
      </c>
      <c r="B630" s="934">
        <v>30</v>
      </c>
      <c r="C630" s="855" t="s">
        <v>246</v>
      </c>
      <c r="D630" s="855" t="s">
        <v>792</v>
      </c>
      <c r="F630" s="855" t="s">
        <v>339</v>
      </c>
    </row>
    <row r="631" spans="1:6">
      <c r="A631" s="943">
        <v>41246</v>
      </c>
      <c r="B631" s="934">
        <v>180</v>
      </c>
      <c r="C631" s="855" t="s">
        <v>246</v>
      </c>
      <c r="D631" s="855" t="s">
        <v>783</v>
      </c>
      <c r="F631" s="855">
        <v>0</v>
      </c>
    </row>
    <row r="632" spans="1:6">
      <c r="A632" s="943">
        <v>41246</v>
      </c>
      <c r="B632" s="934">
        <v>10</v>
      </c>
      <c r="C632" s="855" t="s">
        <v>246</v>
      </c>
      <c r="D632" s="855" t="s">
        <v>994</v>
      </c>
      <c r="F632" s="855" t="s">
        <v>339</v>
      </c>
    </row>
    <row r="633" spans="1:6">
      <c r="A633" s="943">
        <v>41246</v>
      </c>
      <c r="B633" s="934">
        <v>50</v>
      </c>
      <c r="C633" s="855" t="s">
        <v>246</v>
      </c>
      <c r="D633" s="855" t="s">
        <v>250</v>
      </c>
      <c r="F633" s="855">
        <v>0</v>
      </c>
    </row>
    <row r="634" spans="1:6">
      <c r="A634" s="943">
        <v>41246</v>
      </c>
      <c r="B634" s="934">
        <v>25</v>
      </c>
      <c r="C634" s="855" t="s">
        <v>246</v>
      </c>
      <c r="D634" s="855" t="s">
        <v>995</v>
      </c>
      <c r="F634" s="855" t="s">
        <v>339</v>
      </c>
    </row>
    <row r="635" spans="1:6">
      <c r="A635" s="943">
        <v>41246</v>
      </c>
      <c r="B635" s="934">
        <v>20</v>
      </c>
      <c r="C635" s="855" t="s">
        <v>246</v>
      </c>
      <c r="D635" s="855" t="s">
        <v>254</v>
      </c>
      <c r="F635" s="855" t="s">
        <v>339</v>
      </c>
    </row>
    <row r="636" spans="1:6">
      <c r="A636" s="943">
        <v>41246</v>
      </c>
      <c r="B636" s="934">
        <v>10</v>
      </c>
      <c r="C636" s="855" t="s">
        <v>246</v>
      </c>
      <c r="D636" s="855" t="s">
        <v>369</v>
      </c>
      <c r="F636" s="855">
        <v>0</v>
      </c>
    </row>
    <row r="637" spans="1:6">
      <c r="A637" s="943">
        <v>41246</v>
      </c>
      <c r="B637" s="934">
        <v>20</v>
      </c>
      <c r="C637" s="855" t="s">
        <v>246</v>
      </c>
      <c r="D637" s="855" t="s">
        <v>389</v>
      </c>
      <c r="F637" s="855">
        <v>0</v>
      </c>
    </row>
    <row r="638" spans="1:6">
      <c r="A638" s="943">
        <v>41246</v>
      </c>
      <c r="B638" s="934">
        <v>261</v>
      </c>
      <c r="C638" s="855" t="s">
        <v>246</v>
      </c>
      <c r="D638" s="855" t="s">
        <v>344</v>
      </c>
      <c r="F638" s="855" t="s">
        <v>339</v>
      </c>
    </row>
    <row r="639" spans="1:6">
      <c r="A639" s="943">
        <v>41246</v>
      </c>
      <c r="B639" s="934">
        <v>10</v>
      </c>
      <c r="C639" s="855" t="s">
        <v>246</v>
      </c>
      <c r="D639" s="855" t="s">
        <v>1001</v>
      </c>
      <c r="F639" s="855" t="s">
        <v>339</v>
      </c>
    </row>
    <row r="640" spans="1:6">
      <c r="A640" s="943">
        <v>41246</v>
      </c>
      <c r="B640" s="934">
        <v>10</v>
      </c>
      <c r="C640" s="855" t="s">
        <v>246</v>
      </c>
      <c r="D640" s="855" t="s">
        <v>317</v>
      </c>
      <c r="F640" s="855" t="s">
        <v>339</v>
      </c>
    </row>
    <row r="641" spans="1:6">
      <c r="A641" s="943">
        <v>41246</v>
      </c>
      <c r="B641" s="934">
        <v>5</v>
      </c>
      <c r="C641" s="855" t="s">
        <v>246</v>
      </c>
      <c r="D641" s="855" t="s">
        <v>755</v>
      </c>
      <c r="F641" s="855" t="s">
        <v>339</v>
      </c>
    </row>
    <row r="642" spans="1:6">
      <c r="A642" s="943">
        <v>41246</v>
      </c>
      <c r="B642" s="934">
        <v>15</v>
      </c>
      <c r="C642" s="855" t="s">
        <v>246</v>
      </c>
      <c r="D642" s="855" t="s">
        <v>753</v>
      </c>
      <c r="F642" s="855" t="s">
        <v>339</v>
      </c>
    </row>
    <row r="643" spans="1:6">
      <c r="A643" s="943">
        <v>41246</v>
      </c>
      <c r="B643" s="934">
        <v>12.5</v>
      </c>
      <c r="C643" s="855" t="s">
        <v>246</v>
      </c>
      <c r="D643" s="855" t="s">
        <v>913</v>
      </c>
      <c r="F643" s="855" t="s">
        <v>339</v>
      </c>
    </row>
    <row r="644" spans="1:6">
      <c r="A644" s="943">
        <v>41246</v>
      </c>
      <c r="B644" s="934">
        <v>20</v>
      </c>
      <c r="C644" s="855" t="s">
        <v>246</v>
      </c>
      <c r="D644" s="855" t="s">
        <v>952</v>
      </c>
      <c r="F644" s="855" t="s">
        <v>339</v>
      </c>
    </row>
    <row r="645" spans="1:6">
      <c r="A645" s="943">
        <v>41246</v>
      </c>
      <c r="B645" s="934">
        <v>50</v>
      </c>
      <c r="C645" s="855" t="s">
        <v>246</v>
      </c>
      <c r="D645" s="855" t="s">
        <v>252</v>
      </c>
      <c r="F645" s="855" t="s">
        <v>339</v>
      </c>
    </row>
    <row r="646" spans="1:6">
      <c r="A646" s="943">
        <v>41246</v>
      </c>
      <c r="B646" s="934">
        <v>45</v>
      </c>
      <c r="C646" s="855" t="s">
        <v>246</v>
      </c>
      <c r="D646" s="855" t="s">
        <v>784</v>
      </c>
      <c r="F646" s="855" t="s">
        <v>339</v>
      </c>
    </row>
    <row r="647" spans="1:6">
      <c r="A647" s="943">
        <v>41246</v>
      </c>
      <c r="B647" s="934">
        <v>30</v>
      </c>
      <c r="C647" s="855" t="s">
        <v>246</v>
      </c>
      <c r="D647" s="855" t="s">
        <v>751</v>
      </c>
      <c r="F647" s="855" t="s">
        <v>339</v>
      </c>
    </row>
    <row r="648" spans="1:6">
      <c r="A648" s="943">
        <v>41246</v>
      </c>
      <c r="B648" s="934">
        <v>20</v>
      </c>
      <c r="C648" s="855" t="s">
        <v>246</v>
      </c>
      <c r="D648" s="855" t="s">
        <v>1028</v>
      </c>
      <c r="F648" s="855">
        <v>0</v>
      </c>
    </row>
    <row r="649" spans="1:6">
      <c r="A649" s="943">
        <v>41246</v>
      </c>
      <c r="B649" s="934">
        <v>25</v>
      </c>
      <c r="C649" s="855" t="s">
        <v>246</v>
      </c>
      <c r="D649" s="855" t="s">
        <v>1070</v>
      </c>
      <c r="F649" s="855" t="s">
        <v>339</v>
      </c>
    </row>
    <row r="650" spans="1:6">
      <c r="A650" s="943">
        <v>41246</v>
      </c>
      <c r="B650" s="934">
        <v>15</v>
      </c>
      <c r="C650" s="855" t="s">
        <v>246</v>
      </c>
      <c r="D650" s="855" t="s">
        <v>280</v>
      </c>
      <c r="F650" s="855" t="s">
        <v>339</v>
      </c>
    </row>
    <row r="651" spans="1:6">
      <c r="A651" s="943">
        <v>41246</v>
      </c>
      <c r="B651" s="934">
        <v>10</v>
      </c>
      <c r="C651" s="855" t="s">
        <v>246</v>
      </c>
      <c r="D651" s="855" t="s">
        <v>371</v>
      </c>
      <c r="F651" s="855" t="s">
        <v>339</v>
      </c>
    </row>
    <row r="652" spans="1:6">
      <c r="A652" s="943">
        <v>41246</v>
      </c>
      <c r="B652" s="934">
        <v>1965.24</v>
      </c>
      <c r="C652" s="855" t="s">
        <v>246</v>
      </c>
      <c r="D652" s="855" t="s">
        <v>422</v>
      </c>
      <c r="F652" s="855">
        <v>0</v>
      </c>
    </row>
    <row r="653" spans="1:6">
      <c r="A653" s="943">
        <v>41246</v>
      </c>
      <c r="B653" s="934">
        <v>10</v>
      </c>
      <c r="C653" s="855" t="s">
        <v>246</v>
      </c>
      <c r="D653" s="855" t="s">
        <v>996</v>
      </c>
      <c r="F653" s="855">
        <v>0</v>
      </c>
    </row>
    <row r="654" spans="1:6">
      <c r="A654" s="943">
        <v>41246</v>
      </c>
      <c r="B654" s="934">
        <v>5</v>
      </c>
      <c r="C654" s="855" t="s">
        <v>246</v>
      </c>
      <c r="D654" s="855" t="s">
        <v>777</v>
      </c>
      <c r="F654" s="855" t="s">
        <v>339</v>
      </c>
    </row>
    <row r="655" spans="1:6">
      <c r="A655" s="943">
        <v>41246</v>
      </c>
      <c r="B655" s="934">
        <v>300</v>
      </c>
      <c r="C655" s="855" t="s">
        <v>246</v>
      </c>
      <c r="D655" s="855" t="s">
        <v>778</v>
      </c>
      <c r="F655" s="855" t="s">
        <v>339</v>
      </c>
    </row>
    <row r="656" spans="1:6">
      <c r="A656" s="943">
        <v>41246</v>
      </c>
      <c r="B656" s="934">
        <v>20</v>
      </c>
      <c r="C656" s="855" t="s">
        <v>246</v>
      </c>
      <c r="D656" s="855" t="s">
        <v>787</v>
      </c>
      <c r="F656" s="855" t="s">
        <v>339</v>
      </c>
    </row>
    <row r="657" spans="1:6">
      <c r="A657" s="943">
        <v>41246</v>
      </c>
      <c r="B657" s="934">
        <v>10</v>
      </c>
      <c r="C657" s="855" t="s">
        <v>246</v>
      </c>
      <c r="D657" s="855" t="s">
        <v>951</v>
      </c>
      <c r="F657" s="855" t="s">
        <v>339</v>
      </c>
    </row>
    <row r="658" spans="1:6">
      <c r="A658" s="943">
        <v>41246</v>
      </c>
      <c r="B658" s="934">
        <v>25</v>
      </c>
      <c r="C658" s="855" t="s">
        <v>246</v>
      </c>
      <c r="D658" s="855" t="s">
        <v>780</v>
      </c>
      <c r="F658" s="855" t="s">
        <v>339</v>
      </c>
    </row>
    <row r="659" spans="1:6">
      <c r="A659" s="943">
        <v>41246</v>
      </c>
      <c r="B659" s="934">
        <v>3</v>
      </c>
      <c r="C659" s="855" t="s">
        <v>246</v>
      </c>
      <c r="D659" s="855" t="s">
        <v>426</v>
      </c>
      <c r="F659" s="855">
        <v>0</v>
      </c>
    </row>
    <row r="660" spans="1:6">
      <c r="A660" s="943">
        <v>41246</v>
      </c>
      <c r="B660" s="934">
        <v>50</v>
      </c>
      <c r="C660" s="855" t="s">
        <v>246</v>
      </c>
      <c r="D660" s="855" t="s">
        <v>1105</v>
      </c>
      <c r="F660" s="855" t="s">
        <v>339</v>
      </c>
    </row>
    <row r="661" spans="1:6">
      <c r="A661" s="943">
        <v>41246</v>
      </c>
      <c r="B661" s="934">
        <v>50</v>
      </c>
      <c r="C661" s="855" t="s">
        <v>246</v>
      </c>
      <c r="D661" s="855" t="s">
        <v>998</v>
      </c>
      <c r="F661" s="855" t="s">
        <v>339</v>
      </c>
    </row>
    <row r="662" spans="1:6">
      <c r="A662" s="943">
        <v>41246</v>
      </c>
      <c r="B662" s="934">
        <v>25</v>
      </c>
      <c r="C662" s="855" t="s">
        <v>246</v>
      </c>
      <c r="D662" s="855" t="s">
        <v>402</v>
      </c>
      <c r="F662" s="855">
        <v>0</v>
      </c>
    </row>
    <row r="663" spans="1:6">
      <c r="A663" s="943">
        <v>41246</v>
      </c>
      <c r="B663" s="934">
        <v>10</v>
      </c>
      <c r="C663" s="855" t="s">
        <v>246</v>
      </c>
      <c r="D663" s="855" t="s">
        <v>772</v>
      </c>
      <c r="F663" s="855" t="s">
        <v>339</v>
      </c>
    </row>
    <row r="664" spans="1:6">
      <c r="A664" s="943">
        <v>41246</v>
      </c>
      <c r="B664" s="934">
        <v>10</v>
      </c>
      <c r="C664" s="855" t="s">
        <v>246</v>
      </c>
      <c r="D664" s="855" t="s">
        <v>1027</v>
      </c>
      <c r="F664" s="855" t="s">
        <v>339</v>
      </c>
    </row>
    <row r="665" spans="1:6">
      <c r="A665" s="943">
        <v>41246</v>
      </c>
      <c r="B665" s="934">
        <v>50</v>
      </c>
      <c r="C665" s="855" t="s">
        <v>246</v>
      </c>
      <c r="D665" s="855" t="s">
        <v>754</v>
      </c>
      <c r="F665" s="855" t="s">
        <v>339</v>
      </c>
    </row>
    <row r="666" spans="1:6">
      <c r="A666" s="943">
        <v>41246</v>
      </c>
      <c r="B666" s="934">
        <v>10</v>
      </c>
      <c r="C666" s="855" t="s">
        <v>246</v>
      </c>
      <c r="D666" s="855" t="s">
        <v>781</v>
      </c>
      <c r="F666" s="855" t="s">
        <v>339</v>
      </c>
    </row>
    <row r="667" spans="1:6">
      <c r="A667" s="943">
        <v>41246</v>
      </c>
      <c r="B667" s="934">
        <v>5</v>
      </c>
      <c r="C667" s="855" t="s">
        <v>246</v>
      </c>
      <c r="D667" s="855" t="s">
        <v>1113</v>
      </c>
      <c r="F667" s="855" t="s">
        <v>339</v>
      </c>
    </row>
    <row r="668" spans="1:6">
      <c r="A668" s="943">
        <v>41246</v>
      </c>
      <c r="B668" s="934">
        <v>30</v>
      </c>
      <c r="C668" s="855" t="s">
        <v>246</v>
      </c>
      <c r="D668" s="855" t="s">
        <v>1062</v>
      </c>
      <c r="F668" s="855">
        <v>0</v>
      </c>
    </row>
    <row r="669" spans="1:6">
      <c r="A669" s="943">
        <v>41246</v>
      </c>
      <c r="B669" s="934">
        <v>44.46</v>
      </c>
      <c r="C669" s="855" t="s">
        <v>246</v>
      </c>
      <c r="D669" s="855" t="s">
        <v>1114</v>
      </c>
      <c r="F669" s="855">
        <v>0</v>
      </c>
    </row>
    <row r="670" spans="1:6">
      <c r="A670" s="943">
        <v>41247</v>
      </c>
      <c r="B670" s="934">
        <v>44</v>
      </c>
      <c r="C670" s="855">
        <v>103000</v>
      </c>
      <c r="D670" s="855" t="s">
        <v>971</v>
      </c>
      <c r="F670" s="855">
        <v>0</v>
      </c>
    </row>
    <row r="671" spans="1:6">
      <c r="A671" s="943">
        <v>41247</v>
      </c>
      <c r="B671" s="934">
        <v>30</v>
      </c>
      <c r="C671" s="855">
        <v>102999</v>
      </c>
      <c r="D671" s="855" t="s">
        <v>971</v>
      </c>
      <c r="F671" s="855">
        <v>0</v>
      </c>
    </row>
    <row r="672" spans="1:6">
      <c r="A672" s="943">
        <v>41247</v>
      </c>
      <c r="B672" s="934">
        <v>170</v>
      </c>
      <c r="C672" s="855" t="s">
        <v>246</v>
      </c>
      <c r="D672" s="855" t="s">
        <v>788</v>
      </c>
      <c r="F672" s="855" t="s">
        <v>339</v>
      </c>
    </row>
    <row r="673" spans="1:6">
      <c r="A673" s="943">
        <v>41247</v>
      </c>
      <c r="B673" s="934">
        <v>251.89</v>
      </c>
      <c r="C673" s="855" t="s">
        <v>246</v>
      </c>
      <c r="D673" s="855" t="s">
        <v>422</v>
      </c>
      <c r="F673" s="855">
        <v>0</v>
      </c>
    </row>
    <row r="674" spans="1:6">
      <c r="A674" s="943">
        <v>41248</v>
      </c>
      <c r="B674" s="934">
        <v>100</v>
      </c>
      <c r="C674" s="855" t="s">
        <v>246</v>
      </c>
      <c r="D674" s="855" t="s">
        <v>1000</v>
      </c>
      <c r="F674" s="855">
        <v>0</v>
      </c>
    </row>
    <row r="675" spans="1:6">
      <c r="A675" s="943">
        <v>41248</v>
      </c>
      <c r="B675" s="934">
        <v>55</v>
      </c>
      <c r="C675" s="855" t="s">
        <v>246</v>
      </c>
      <c r="D675" s="855" t="s">
        <v>307</v>
      </c>
      <c r="F675" s="855">
        <v>0</v>
      </c>
    </row>
    <row r="676" spans="1:6">
      <c r="A676" s="943">
        <v>41248</v>
      </c>
      <c r="B676" s="934">
        <v>15</v>
      </c>
      <c r="C676" s="855" t="s">
        <v>246</v>
      </c>
      <c r="D676" s="855" t="s">
        <v>306</v>
      </c>
      <c r="F676" s="855" t="s">
        <v>339</v>
      </c>
    </row>
    <row r="677" spans="1:6">
      <c r="A677" s="943">
        <v>41248</v>
      </c>
      <c r="B677" s="934">
        <v>5</v>
      </c>
      <c r="C677" s="855" t="s">
        <v>246</v>
      </c>
      <c r="D677" s="855" t="s">
        <v>318</v>
      </c>
      <c r="F677" s="855" t="s">
        <v>339</v>
      </c>
    </row>
    <row r="678" spans="1:6">
      <c r="A678" s="943">
        <v>41248</v>
      </c>
      <c r="B678" s="934">
        <v>5</v>
      </c>
      <c r="C678" s="855" t="s">
        <v>246</v>
      </c>
      <c r="D678" s="855" t="s">
        <v>310</v>
      </c>
      <c r="F678" s="855" t="s">
        <v>339</v>
      </c>
    </row>
    <row r="679" spans="1:6">
      <c r="A679" s="943">
        <v>41249</v>
      </c>
      <c r="B679" s="934">
        <v>10</v>
      </c>
      <c r="C679" s="855" t="s">
        <v>1087</v>
      </c>
      <c r="D679" s="855" t="s">
        <v>1088</v>
      </c>
      <c r="F679" s="855">
        <v>0</v>
      </c>
    </row>
    <row r="680" spans="1:6">
      <c r="A680" s="943">
        <v>41249</v>
      </c>
      <c r="B680" s="934">
        <v>15</v>
      </c>
      <c r="C680" s="855" t="s">
        <v>1087</v>
      </c>
      <c r="D680" s="855" t="s">
        <v>1088</v>
      </c>
      <c r="F680" s="855">
        <v>0</v>
      </c>
    </row>
    <row r="681" spans="1:6">
      <c r="A681" s="943">
        <v>41249</v>
      </c>
      <c r="B681" s="934">
        <v>50</v>
      </c>
      <c r="C681" s="855" t="s">
        <v>1087</v>
      </c>
      <c r="D681" s="855" t="s">
        <v>1089</v>
      </c>
      <c r="F681" s="855">
        <v>0</v>
      </c>
    </row>
    <row r="682" spans="1:6">
      <c r="A682" s="943">
        <v>41249</v>
      </c>
      <c r="B682" s="934">
        <v>24.8</v>
      </c>
      <c r="C682" s="855" t="s">
        <v>246</v>
      </c>
      <c r="D682" s="855" t="s">
        <v>429</v>
      </c>
      <c r="F682" s="855">
        <v>0</v>
      </c>
    </row>
    <row r="683" spans="1:6">
      <c r="A683" s="943">
        <v>41249</v>
      </c>
      <c r="B683" s="934">
        <v>10</v>
      </c>
      <c r="C683" s="855" t="s">
        <v>246</v>
      </c>
      <c r="D683" s="855" t="s">
        <v>956</v>
      </c>
      <c r="F683" s="855" t="s">
        <v>339</v>
      </c>
    </row>
    <row r="684" spans="1:6">
      <c r="A684" s="943">
        <v>41250</v>
      </c>
      <c r="B684" s="934">
        <v>40</v>
      </c>
      <c r="C684" s="855" t="s">
        <v>246</v>
      </c>
      <c r="D684" s="855" t="s">
        <v>1030</v>
      </c>
      <c r="F684" s="855" t="s">
        <v>339</v>
      </c>
    </row>
    <row r="685" spans="1:6">
      <c r="A685" s="943">
        <v>41253</v>
      </c>
      <c r="B685" s="934">
        <v>40</v>
      </c>
      <c r="C685" s="855" t="s">
        <v>1087</v>
      </c>
      <c r="D685" s="855" t="s">
        <v>1088</v>
      </c>
      <c r="F685" s="855">
        <v>0</v>
      </c>
    </row>
    <row r="686" spans="1:6">
      <c r="A686" s="943">
        <v>41253</v>
      </c>
      <c r="B686" s="934">
        <v>10</v>
      </c>
      <c r="C686" s="855" t="s">
        <v>1087</v>
      </c>
      <c r="D686" s="855" t="s">
        <v>1096</v>
      </c>
      <c r="F686" s="855">
        <v>0</v>
      </c>
    </row>
    <row r="687" spans="1:6">
      <c r="A687" s="943">
        <v>41253</v>
      </c>
      <c r="B687" s="934">
        <v>280</v>
      </c>
      <c r="C687" s="855" t="s">
        <v>246</v>
      </c>
      <c r="D687" s="855" t="s">
        <v>920</v>
      </c>
      <c r="F687" s="855" t="s">
        <v>339</v>
      </c>
    </row>
    <row r="688" spans="1:6">
      <c r="A688" s="943">
        <v>41253</v>
      </c>
      <c r="B688" s="934">
        <v>1000</v>
      </c>
      <c r="C688" s="855" t="s">
        <v>246</v>
      </c>
      <c r="D688" s="855" t="s">
        <v>1115</v>
      </c>
      <c r="F688" s="855" t="s">
        <v>339</v>
      </c>
    </row>
    <row r="689" spans="1:6">
      <c r="A689" s="943">
        <v>41253</v>
      </c>
      <c r="B689" s="934">
        <v>200</v>
      </c>
      <c r="C689" s="855" t="s">
        <v>246</v>
      </c>
      <c r="D689" s="855" t="s">
        <v>1091</v>
      </c>
      <c r="F689" s="855" t="s">
        <v>339</v>
      </c>
    </row>
    <row r="690" spans="1:6">
      <c r="A690" s="943">
        <v>41253</v>
      </c>
      <c r="B690" s="934">
        <v>150</v>
      </c>
      <c r="C690" s="855" t="s">
        <v>246</v>
      </c>
      <c r="D690" s="855" t="s">
        <v>357</v>
      </c>
      <c r="F690" s="855" t="s">
        <v>339</v>
      </c>
    </row>
    <row r="691" spans="1:6">
      <c r="A691" s="943">
        <v>41253</v>
      </c>
      <c r="B691" s="934">
        <v>464.88</v>
      </c>
      <c r="C691" s="855" t="s">
        <v>246</v>
      </c>
      <c r="D691" s="855" t="s">
        <v>1116</v>
      </c>
      <c r="F691" s="855">
        <v>0</v>
      </c>
    </row>
    <row r="692" spans="1:6">
      <c r="A692" s="943">
        <v>41256</v>
      </c>
      <c r="B692" s="934">
        <v>40</v>
      </c>
      <c r="C692" s="855" t="s">
        <v>246</v>
      </c>
      <c r="D692" s="855" t="s">
        <v>967</v>
      </c>
      <c r="F692" s="855" t="s">
        <v>339</v>
      </c>
    </row>
    <row r="693" spans="1:6">
      <c r="A693" s="943">
        <v>41257</v>
      </c>
      <c r="B693" s="934">
        <v>20</v>
      </c>
      <c r="C693" s="855" t="s">
        <v>1087</v>
      </c>
      <c r="D693" s="855" t="s">
        <v>1092</v>
      </c>
      <c r="F693" s="855">
        <v>0</v>
      </c>
    </row>
    <row r="694" spans="1:6">
      <c r="A694" s="943">
        <v>41257</v>
      </c>
      <c r="B694" s="934">
        <v>100</v>
      </c>
      <c r="C694" s="855" t="s">
        <v>246</v>
      </c>
      <c r="D694" s="855" t="s">
        <v>358</v>
      </c>
      <c r="F694" s="855" t="s">
        <v>339</v>
      </c>
    </row>
    <row r="695" spans="1:6">
      <c r="A695" s="943">
        <v>41257</v>
      </c>
      <c r="B695" s="934">
        <v>6</v>
      </c>
      <c r="C695" s="855" t="s">
        <v>246</v>
      </c>
      <c r="D695" s="855" t="s">
        <v>1032</v>
      </c>
      <c r="F695" s="855" t="s">
        <v>339</v>
      </c>
    </row>
    <row r="696" spans="1:6">
      <c r="A696" s="943">
        <v>41260</v>
      </c>
      <c r="B696" s="934">
        <v>30</v>
      </c>
      <c r="C696" s="855" t="s">
        <v>246</v>
      </c>
      <c r="D696" s="855" t="s">
        <v>258</v>
      </c>
      <c r="F696" s="855" t="s">
        <v>339</v>
      </c>
    </row>
    <row r="697" spans="1:6">
      <c r="A697" s="943">
        <v>41260</v>
      </c>
      <c r="B697" s="934">
        <v>5</v>
      </c>
      <c r="C697" s="855" t="s">
        <v>246</v>
      </c>
      <c r="D697" s="855" t="s">
        <v>968</v>
      </c>
      <c r="F697" s="855" t="s">
        <v>339</v>
      </c>
    </row>
    <row r="698" spans="1:6">
      <c r="A698" s="943">
        <v>41260</v>
      </c>
      <c r="B698" s="934">
        <v>200</v>
      </c>
      <c r="C698" s="855" t="s">
        <v>246</v>
      </c>
      <c r="D698" s="855" t="s">
        <v>450</v>
      </c>
      <c r="F698" s="855" t="s">
        <v>339</v>
      </c>
    </row>
    <row r="699" spans="1:6">
      <c r="A699" s="943">
        <v>41260</v>
      </c>
      <c r="B699" s="934">
        <v>7</v>
      </c>
      <c r="C699" s="855" t="s">
        <v>246</v>
      </c>
      <c r="D699" s="855" t="s">
        <v>976</v>
      </c>
      <c r="F699" s="855">
        <v>0</v>
      </c>
    </row>
    <row r="700" spans="1:6">
      <c r="A700" s="943">
        <v>41260</v>
      </c>
      <c r="B700" s="934">
        <v>1</v>
      </c>
      <c r="C700" s="855" t="s">
        <v>246</v>
      </c>
      <c r="D700" s="855" t="s">
        <v>785</v>
      </c>
      <c r="F700" s="855" t="s">
        <v>339</v>
      </c>
    </row>
    <row r="701" spans="1:6">
      <c r="A701" s="943">
        <v>41260</v>
      </c>
      <c r="B701" s="934">
        <v>135</v>
      </c>
      <c r="C701" s="855" t="s">
        <v>246</v>
      </c>
      <c r="D701" s="855" t="s">
        <v>769</v>
      </c>
      <c r="F701" s="855">
        <v>0</v>
      </c>
    </row>
    <row r="702" spans="1:6">
      <c r="A702" s="943">
        <v>41260</v>
      </c>
      <c r="B702" s="934">
        <v>100</v>
      </c>
      <c r="C702" s="855" t="s">
        <v>246</v>
      </c>
      <c r="D702" s="855" t="s">
        <v>292</v>
      </c>
      <c r="F702" s="855" t="s">
        <v>339</v>
      </c>
    </row>
    <row r="703" spans="1:6">
      <c r="A703" s="943">
        <v>41260</v>
      </c>
      <c r="B703" s="934">
        <v>5</v>
      </c>
      <c r="C703" s="855" t="s">
        <v>246</v>
      </c>
      <c r="D703" s="855" t="s">
        <v>1108</v>
      </c>
      <c r="F703" s="855" t="s">
        <v>339</v>
      </c>
    </row>
    <row r="704" spans="1:6">
      <c r="A704" s="943">
        <v>41260</v>
      </c>
      <c r="B704" s="934">
        <v>80</v>
      </c>
      <c r="C704" s="855" t="s">
        <v>246</v>
      </c>
      <c r="D704" s="855" t="s">
        <v>1044</v>
      </c>
      <c r="F704" s="855">
        <v>0</v>
      </c>
    </row>
    <row r="705" spans="1:6">
      <c r="A705" s="943">
        <v>41260</v>
      </c>
      <c r="B705" s="934">
        <v>20</v>
      </c>
      <c r="C705" s="855" t="s">
        <v>246</v>
      </c>
      <c r="D705" s="855" t="s">
        <v>378</v>
      </c>
      <c r="F705" s="855">
        <v>0</v>
      </c>
    </row>
    <row r="706" spans="1:6">
      <c r="A706" s="943">
        <v>41260</v>
      </c>
      <c r="B706" s="934">
        <v>100</v>
      </c>
      <c r="C706" s="855" t="s">
        <v>246</v>
      </c>
      <c r="D706" s="855" t="s">
        <v>259</v>
      </c>
      <c r="F706" s="855" t="s">
        <v>339</v>
      </c>
    </row>
    <row r="707" spans="1:6">
      <c r="A707" s="943">
        <v>41260</v>
      </c>
      <c r="B707" s="934">
        <v>9.85</v>
      </c>
      <c r="C707" s="855" t="s">
        <v>246</v>
      </c>
      <c r="D707" s="855" t="s">
        <v>1117</v>
      </c>
      <c r="F707" s="855">
        <v>0</v>
      </c>
    </row>
    <row r="708" spans="1:6">
      <c r="A708" s="943">
        <v>41261</v>
      </c>
      <c r="B708" s="934">
        <v>2.69</v>
      </c>
      <c r="C708" s="855" t="s">
        <v>246</v>
      </c>
      <c r="D708" s="855" t="s">
        <v>1107</v>
      </c>
      <c r="F708" s="855">
        <v>0</v>
      </c>
    </row>
    <row r="709" spans="1:6">
      <c r="A709" s="943">
        <v>41261</v>
      </c>
      <c r="B709" s="934">
        <v>111.84</v>
      </c>
      <c r="C709" s="855" t="s">
        <v>246</v>
      </c>
      <c r="D709" s="855" t="s">
        <v>1118</v>
      </c>
      <c r="F709" s="855">
        <v>0</v>
      </c>
    </row>
    <row r="710" spans="1:6">
      <c r="A710" s="943">
        <v>41262</v>
      </c>
      <c r="B710" s="934">
        <v>40</v>
      </c>
      <c r="C710" s="855" t="s">
        <v>246</v>
      </c>
      <c r="D710" s="855" t="s">
        <v>400</v>
      </c>
      <c r="F710" s="855" t="s">
        <v>339</v>
      </c>
    </row>
    <row r="711" spans="1:6">
      <c r="A711" s="943">
        <v>41263</v>
      </c>
      <c r="B711" s="934">
        <v>200</v>
      </c>
      <c r="C711" s="855" t="s">
        <v>1087</v>
      </c>
      <c r="D711" s="855" t="s">
        <v>1088</v>
      </c>
      <c r="F711" s="855">
        <v>0</v>
      </c>
    </row>
    <row r="712" spans="1:6">
      <c r="A712" s="943">
        <v>41263</v>
      </c>
      <c r="B712" s="934">
        <v>20</v>
      </c>
      <c r="C712" s="855" t="s">
        <v>1087</v>
      </c>
      <c r="D712" s="855" t="s">
        <v>1098</v>
      </c>
      <c r="F712" s="855">
        <v>0</v>
      </c>
    </row>
    <row r="713" spans="1:6">
      <c r="A713" s="943">
        <v>41263</v>
      </c>
      <c r="B713" s="934">
        <v>15000</v>
      </c>
      <c r="C713" s="855" t="s">
        <v>246</v>
      </c>
      <c r="D713" s="855" t="s">
        <v>1119</v>
      </c>
      <c r="F713" s="855" t="s">
        <v>339</v>
      </c>
    </row>
    <row r="714" spans="1:6">
      <c r="A714" s="943">
        <v>41263</v>
      </c>
      <c r="B714" s="934">
        <v>10</v>
      </c>
      <c r="C714" s="855" t="s">
        <v>246</v>
      </c>
      <c r="D714" s="855" t="s">
        <v>436</v>
      </c>
      <c r="F714" s="855">
        <v>0</v>
      </c>
    </row>
    <row r="715" spans="1:6">
      <c r="A715" s="943">
        <v>41264</v>
      </c>
      <c r="B715" s="934">
        <v>500</v>
      </c>
      <c r="C715" s="855" t="s">
        <v>1087</v>
      </c>
      <c r="D715" s="855" t="s">
        <v>1134</v>
      </c>
      <c r="F715" s="855">
        <v>0</v>
      </c>
    </row>
    <row r="716" spans="1:6">
      <c r="A716" s="943">
        <v>41264</v>
      </c>
      <c r="B716" s="934">
        <v>50</v>
      </c>
      <c r="C716" s="855" t="s">
        <v>1087</v>
      </c>
      <c r="D716" s="855" t="s">
        <v>1088</v>
      </c>
      <c r="F716" s="855">
        <v>0</v>
      </c>
    </row>
    <row r="717" spans="1:6">
      <c r="A717" s="943">
        <v>41264</v>
      </c>
      <c r="B717" s="934">
        <v>100</v>
      </c>
      <c r="C717" s="855" t="s">
        <v>1087</v>
      </c>
      <c r="D717" s="855" t="s">
        <v>1093</v>
      </c>
      <c r="F717" s="855">
        <v>0</v>
      </c>
    </row>
    <row r="718" spans="1:6">
      <c r="A718" s="943">
        <v>41264</v>
      </c>
      <c r="B718" s="934">
        <v>23505.13</v>
      </c>
      <c r="C718" s="855" t="s">
        <v>246</v>
      </c>
      <c r="D718" s="855" t="s">
        <v>1061</v>
      </c>
      <c r="F718" s="855">
        <v>0</v>
      </c>
    </row>
    <row r="719" spans="1:6">
      <c r="A719" s="943">
        <v>41264</v>
      </c>
      <c r="B719" s="934">
        <v>12</v>
      </c>
      <c r="C719" s="855" t="s">
        <v>246</v>
      </c>
      <c r="D719" s="855" t="s">
        <v>294</v>
      </c>
      <c r="F719" s="855" t="s">
        <v>339</v>
      </c>
    </row>
    <row r="720" spans="1:6">
      <c r="A720" s="943">
        <v>41264</v>
      </c>
      <c r="B720" s="934">
        <v>40</v>
      </c>
      <c r="C720" s="855" t="s">
        <v>246</v>
      </c>
      <c r="D720" s="855" t="s">
        <v>261</v>
      </c>
      <c r="F720" s="855" t="s">
        <v>339</v>
      </c>
    </row>
    <row r="721" spans="1:6">
      <c r="A721" s="943">
        <v>41264</v>
      </c>
      <c r="B721" s="934">
        <v>5</v>
      </c>
      <c r="C721" s="855" t="s">
        <v>246</v>
      </c>
      <c r="D721" s="855" t="s">
        <v>773</v>
      </c>
      <c r="F721" s="855">
        <v>0</v>
      </c>
    </row>
    <row r="722" spans="1:6">
      <c r="A722" s="943">
        <v>41264</v>
      </c>
      <c r="B722" s="934">
        <v>152</v>
      </c>
      <c r="C722" s="855" t="s">
        <v>246</v>
      </c>
      <c r="D722" s="855" t="s">
        <v>355</v>
      </c>
      <c r="F722" s="855" t="s">
        <v>339</v>
      </c>
    </row>
    <row r="723" spans="1:6">
      <c r="A723" s="943">
        <v>41267</v>
      </c>
      <c r="B723" s="934">
        <v>5</v>
      </c>
      <c r="C723" s="855" t="s">
        <v>246</v>
      </c>
      <c r="D723" s="855" t="s">
        <v>795</v>
      </c>
      <c r="F723" s="855" t="s">
        <v>339</v>
      </c>
    </row>
    <row r="724" spans="1:6">
      <c r="A724" s="943">
        <v>41267</v>
      </c>
      <c r="B724" s="934">
        <v>327</v>
      </c>
      <c r="C724" s="855" t="s">
        <v>246</v>
      </c>
      <c r="D724" s="855" t="s">
        <v>355</v>
      </c>
      <c r="F724" s="855" t="s">
        <v>339</v>
      </c>
    </row>
    <row r="725" spans="1:6">
      <c r="A725" s="943">
        <v>41267</v>
      </c>
      <c r="B725" s="934">
        <v>15</v>
      </c>
      <c r="C725" s="855" t="s">
        <v>246</v>
      </c>
      <c r="D725" s="855" t="s">
        <v>1120</v>
      </c>
      <c r="F725" s="855">
        <v>0</v>
      </c>
    </row>
    <row r="726" spans="1:6">
      <c r="A726" s="943">
        <v>41270</v>
      </c>
      <c r="B726" s="934">
        <v>15</v>
      </c>
      <c r="C726" s="855" t="s">
        <v>246</v>
      </c>
      <c r="D726" s="855" t="s">
        <v>858</v>
      </c>
      <c r="F726" s="855" t="s">
        <v>339</v>
      </c>
    </row>
    <row r="727" spans="1:6">
      <c r="A727" s="943">
        <v>41270</v>
      </c>
      <c r="B727" s="934">
        <v>10</v>
      </c>
      <c r="C727" s="855" t="s">
        <v>246</v>
      </c>
      <c r="D727" s="855" t="s">
        <v>302</v>
      </c>
      <c r="F727" s="855">
        <v>0</v>
      </c>
    </row>
    <row r="728" spans="1:6">
      <c r="A728" s="943">
        <v>41270</v>
      </c>
      <c r="B728" s="934">
        <v>3</v>
      </c>
      <c r="C728" s="855" t="s">
        <v>246</v>
      </c>
      <c r="D728" s="855" t="s">
        <v>363</v>
      </c>
      <c r="F728" s="855" t="s">
        <v>339</v>
      </c>
    </row>
    <row r="729" spans="1:6">
      <c r="A729" s="943">
        <v>41270</v>
      </c>
      <c r="B729" s="934">
        <v>3</v>
      </c>
      <c r="C729" s="855" t="s">
        <v>246</v>
      </c>
      <c r="D729" s="855" t="s">
        <v>363</v>
      </c>
      <c r="F729" s="855" t="s">
        <v>339</v>
      </c>
    </row>
    <row r="730" spans="1:6">
      <c r="A730" s="943">
        <v>41270</v>
      </c>
      <c r="B730" s="934">
        <v>75</v>
      </c>
      <c r="C730" s="855" t="s">
        <v>246</v>
      </c>
      <c r="D730" s="855" t="s">
        <v>364</v>
      </c>
      <c r="F730" s="855" t="s">
        <v>339</v>
      </c>
    </row>
    <row r="731" spans="1:6">
      <c r="A731" s="943">
        <v>41270</v>
      </c>
      <c r="B731" s="934">
        <v>50</v>
      </c>
      <c r="C731" s="855" t="s">
        <v>246</v>
      </c>
      <c r="D731" s="855" t="s">
        <v>1017</v>
      </c>
      <c r="F731" s="855" t="s">
        <v>339</v>
      </c>
    </row>
    <row r="732" spans="1:6">
      <c r="A732" s="943">
        <v>41271</v>
      </c>
      <c r="B732" s="934">
        <v>170</v>
      </c>
      <c r="C732" s="855" t="s">
        <v>246</v>
      </c>
      <c r="D732" s="855" t="s">
        <v>798</v>
      </c>
      <c r="F732" s="855" t="s">
        <v>339</v>
      </c>
    </row>
    <row r="733" spans="1:6">
      <c r="A733" s="943">
        <v>41271</v>
      </c>
      <c r="B733" s="934">
        <v>3</v>
      </c>
      <c r="C733" s="855" t="s">
        <v>246</v>
      </c>
      <c r="D733" s="855" t="s">
        <v>1004</v>
      </c>
      <c r="F733" s="855">
        <v>0</v>
      </c>
    </row>
    <row r="734" spans="1:6">
      <c r="A734" s="943">
        <v>41271</v>
      </c>
      <c r="B734" s="934">
        <v>80</v>
      </c>
      <c r="C734" s="855" t="s">
        <v>246</v>
      </c>
      <c r="D734" s="855" t="s">
        <v>330</v>
      </c>
      <c r="F734" s="855" t="s">
        <v>339</v>
      </c>
    </row>
    <row r="735" spans="1:6">
      <c r="A735" s="943">
        <v>41271</v>
      </c>
      <c r="B735" s="934">
        <v>20</v>
      </c>
      <c r="C735" s="855" t="s">
        <v>246</v>
      </c>
      <c r="D735" s="855" t="s">
        <v>1121</v>
      </c>
      <c r="F735" s="855">
        <v>0</v>
      </c>
    </row>
    <row r="736" spans="1:6">
      <c r="A736" s="943">
        <v>41274</v>
      </c>
      <c r="B736" s="934">
        <v>2474.4</v>
      </c>
      <c r="C736" s="855" t="s">
        <v>1087</v>
      </c>
      <c r="D736" s="855" t="s">
        <v>269</v>
      </c>
      <c r="F736" s="855">
        <v>0</v>
      </c>
    </row>
    <row r="737" spans="1:6">
      <c r="A737" s="943">
        <v>41274</v>
      </c>
      <c r="B737" s="934">
        <v>743.24</v>
      </c>
      <c r="C737" s="855" t="s">
        <v>246</v>
      </c>
      <c r="D737" s="855" t="s">
        <v>1061</v>
      </c>
      <c r="F737" s="855">
        <v>0</v>
      </c>
    </row>
    <row r="738" spans="1:6">
      <c r="A738" s="943">
        <v>41274</v>
      </c>
      <c r="B738" s="934">
        <v>25</v>
      </c>
      <c r="C738" s="855" t="s">
        <v>246</v>
      </c>
      <c r="D738" s="855" t="s">
        <v>1061</v>
      </c>
      <c r="F738" s="855">
        <v>0</v>
      </c>
    </row>
    <row r="739" spans="1:6">
      <c r="A739" s="943">
        <v>41274</v>
      </c>
      <c r="B739" s="934">
        <v>25</v>
      </c>
      <c r="C739" s="855" t="s">
        <v>246</v>
      </c>
      <c r="D739" s="855" t="s">
        <v>762</v>
      </c>
      <c r="F739" s="855" t="s">
        <v>339</v>
      </c>
    </row>
    <row r="740" spans="1:6">
      <c r="A740" s="943">
        <v>41274</v>
      </c>
      <c r="B740" s="934">
        <v>2</v>
      </c>
      <c r="C740" s="855" t="s">
        <v>246</v>
      </c>
      <c r="D740" s="855" t="s">
        <v>800</v>
      </c>
      <c r="F740" s="855" t="s">
        <v>339</v>
      </c>
    </row>
    <row r="741" spans="1:6">
      <c r="A741" s="943">
        <v>41274</v>
      </c>
      <c r="B741" s="934">
        <v>200</v>
      </c>
      <c r="C741" s="855" t="s">
        <v>246</v>
      </c>
      <c r="D741" s="855" t="s">
        <v>348</v>
      </c>
      <c r="F741" s="855" t="s">
        <v>339</v>
      </c>
    </row>
    <row r="742" spans="1:6">
      <c r="A742" s="943">
        <v>41274</v>
      </c>
      <c r="B742" s="934">
        <v>180</v>
      </c>
      <c r="C742" s="855" t="s">
        <v>246</v>
      </c>
      <c r="D742" s="855" t="s">
        <v>287</v>
      </c>
      <c r="F742" s="855" t="s">
        <v>339</v>
      </c>
    </row>
    <row r="743" spans="1:6">
      <c r="A743" s="943">
        <v>41274</v>
      </c>
      <c r="B743" s="934">
        <v>130</v>
      </c>
      <c r="C743" s="855" t="s">
        <v>246</v>
      </c>
      <c r="D743" s="855" t="s">
        <v>1122</v>
      </c>
      <c r="F743" s="855">
        <v>0</v>
      </c>
    </row>
    <row r="744" spans="1:6">
      <c r="A744" s="943">
        <v>41276</v>
      </c>
      <c r="B744" s="934">
        <v>40</v>
      </c>
      <c r="C744" s="855" t="s">
        <v>246</v>
      </c>
      <c r="D744" s="855" t="s">
        <v>774</v>
      </c>
      <c r="F744" s="855" t="s">
        <v>339</v>
      </c>
    </row>
    <row r="745" spans="1:6">
      <c r="A745" s="943">
        <v>41276</v>
      </c>
      <c r="B745" s="934">
        <v>25</v>
      </c>
      <c r="C745" s="855" t="s">
        <v>246</v>
      </c>
      <c r="D745" s="855" t="s">
        <v>337</v>
      </c>
      <c r="F745" s="855">
        <v>0</v>
      </c>
    </row>
    <row r="746" spans="1:6">
      <c r="A746" s="943">
        <v>41276</v>
      </c>
      <c r="B746" s="934">
        <v>100</v>
      </c>
      <c r="C746" s="855" t="s">
        <v>246</v>
      </c>
      <c r="D746" s="855" t="s">
        <v>267</v>
      </c>
      <c r="F746" s="855">
        <v>0</v>
      </c>
    </row>
    <row r="747" spans="1:6">
      <c r="A747" s="943">
        <v>41276</v>
      </c>
      <c r="B747" s="934">
        <v>25</v>
      </c>
      <c r="C747" s="855" t="s">
        <v>246</v>
      </c>
      <c r="D747" s="855" t="s">
        <v>379</v>
      </c>
      <c r="F747" s="855" t="s">
        <v>339</v>
      </c>
    </row>
    <row r="748" spans="1:6">
      <c r="A748" s="943">
        <v>41276</v>
      </c>
      <c r="B748" s="934">
        <v>10</v>
      </c>
      <c r="C748" s="855" t="s">
        <v>246</v>
      </c>
      <c r="D748" s="855" t="s">
        <v>791</v>
      </c>
      <c r="F748" s="855" t="s">
        <v>339</v>
      </c>
    </row>
    <row r="749" spans="1:6">
      <c r="A749" s="943">
        <v>41276</v>
      </c>
      <c r="B749" s="934">
        <v>10</v>
      </c>
      <c r="C749" s="855" t="s">
        <v>246</v>
      </c>
      <c r="D749" s="855" t="s">
        <v>338</v>
      </c>
      <c r="F749" s="855" t="s">
        <v>339</v>
      </c>
    </row>
    <row r="750" spans="1:6">
      <c r="A750" s="943">
        <v>41276</v>
      </c>
      <c r="B750" s="934">
        <v>10</v>
      </c>
      <c r="C750" s="855" t="s">
        <v>246</v>
      </c>
      <c r="D750" s="855" t="s">
        <v>1001</v>
      </c>
      <c r="F750" s="855" t="s">
        <v>339</v>
      </c>
    </row>
    <row r="751" spans="1:6">
      <c r="A751" s="943">
        <v>41276</v>
      </c>
      <c r="B751" s="934">
        <v>20</v>
      </c>
      <c r="C751" s="855" t="s">
        <v>246</v>
      </c>
      <c r="D751" s="855" t="s">
        <v>787</v>
      </c>
      <c r="F751" s="855" t="s">
        <v>339</v>
      </c>
    </row>
    <row r="752" spans="1:6">
      <c r="A752" s="943">
        <v>41276</v>
      </c>
      <c r="B752" s="934">
        <v>25</v>
      </c>
      <c r="C752" s="855" t="s">
        <v>246</v>
      </c>
      <c r="D752" s="855" t="s">
        <v>1070</v>
      </c>
      <c r="F752" s="855" t="s">
        <v>339</v>
      </c>
    </row>
    <row r="753" spans="1:6">
      <c r="A753" s="943">
        <v>41276</v>
      </c>
      <c r="B753" s="934">
        <v>50</v>
      </c>
      <c r="C753" s="855" t="s">
        <v>246</v>
      </c>
      <c r="D753" s="855" t="s">
        <v>997</v>
      </c>
      <c r="F753" s="855" t="s">
        <v>339</v>
      </c>
    </row>
    <row r="754" spans="1:6">
      <c r="A754" s="943">
        <v>41276</v>
      </c>
      <c r="B754" s="934">
        <v>200</v>
      </c>
      <c r="C754" s="855" t="s">
        <v>246</v>
      </c>
      <c r="D754" s="855" t="s">
        <v>911</v>
      </c>
      <c r="F754" s="855">
        <v>0</v>
      </c>
    </row>
    <row r="755" spans="1:6">
      <c r="A755" s="943">
        <v>41276</v>
      </c>
      <c r="B755" s="934">
        <v>10</v>
      </c>
      <c r="C755" s="855" t="s">
        <v>246</v>
      </c>
      <c r="D755" s="855" t="s">
        <v>371</v>
      </c>
      <c r="F755" s="855" t="s">
        <v>339</v>
      </c>
    </row>
    <row r="756" spans="1:6">
      <c r="A756" s="943">
        <v>41276</v>
      </c>
      <c r="B756" s="934">
        <v>30</v>
      </c>
      <c r="C756" s="855" t="s">
        <v>246</v>
      </c>
      <c r="D756" s="855" t="s">
        <v>792</v>
      </c>
      <c r="F756" s="855" t="s">
        <v>339</v>
      </c>
    </row>
    <row r="757" spans="1:6">
      <c r="A757" s="943">
        <v>41276</v>
      </c>
      <c r="B757" s="934">
        <v>10</v>
      </c>
      <c r="C757" s="855" t="s">
        <v>246</v>
      </c>
      <c r="D757" s="855" t="s">
        <v>955</v>
      </c>
      <c r="F757" s="855">
        <v>0</v>
      </c>
    </row>
    <row r="758" spans="1:6">
      <c r="A758" s="943">
        <v>41276</v>
      </c>
      <c r="B758" s="934">
        <v>10</v>
      </c>
      <c r="C758" s="855" t="s">
        <v>246</v>
      </c>
      <c r="D758" s="855" t="s">
        <v>993</v>
      </c>
      <c r="F758" s="855" t="s">
        <v>339</v>
      </c>
    </row>
    <row r="759" spans="1:6">
      <c r="A759" s="943">
        <v>41276</v>
      </c>
      <c r="B759" s="934">
        <v>20</v>
      </c>
      <c r="C759" s="855" t="s">
        <v>246</v>
      </c>
      <c r="D759" s="855" t="s">
        <v>342</v>
      </c>
      <c r="F759" s="855" t="s">
        <v>339</v>
      </c>
    </row>
    <row r="760" spans="1:6">
      <c r="A760" s="943">
        <v>41276</v>
      </c>
      <c r="B760" s="934">
        <v>10</v>
      </c>
      <c r="C760" s="855" t="s">
        <v>246</v>
      </c>
      <c r="D760" s="855" t="s">
        <v>1040</v>
      </c>
      <c r="F760" s="855" t="s">
        <v>339</v>
      </c>
    </row>
    <row r="761" spans="1:6">
      <c r="A761" s="943">
        <v>41276</v>
      </c>
      <c r="B761" s="934">
        <v>15</v>
      </c>
      <c r="C761" s="855" t="s">
        <v>246</v>
      </c>
      <c r="D761" s="855" t="s">
        <v>248</v>
      </c>
      <c r="F761" s="855">
        <v>0</v>
      </c>
    </row>
    <row r="762" spans="1:6">
      <c r="A762" s="943">
        <v>41276</v>
      </c>
      <c r="B762" s="934">
        <v>15</v>
      </c>
      <c r="C762" s="855" t="s">
        <v>246</v>
      </c>
      <c r="D762" s="855" t="s">
        <v>954</v>
      </c>
      <c r="F762" s="855">
        <v>0</v>
      </c>
    </row>
    <row r="763" spans="1:6">
      <c r="A763" s="943">
        <v>41276</v>
      </c>
      <c r="B763" s="934">
        <v>10</v>
      </c>
      <c r="C763" s="855" t="s">
        <v>246</v>
      </c>
      <c r="D763" s="855" t="s">
        <v>1027</v>
      </c>
      <c r="F763" s="855" t="s">
        <v>339</v>
      </c>
    </row>
    <row r="764" spans="1:6">
      <c r="A764" s="943">
        <v>41276</v>
      </c>
      <c r="B764" s="934">
        <v>10</v>
      </c>
      <c r="C764" s="855" t="s">
        <v>246</v>
      </c>
      <c r="D764" s="855" t="s">
        <v>369</v>
      </c>
      <c r="F764" s="855">
        <v>0</v>
      </c>
    </row>
    <row r="765" spans="1:6">
      <c r="A765" s="943">
        <v>41276</v>
      </c>
      <c r="B765" s="934">
        <v>10</v>
      </c>
      <c r="C765" s="855" t="s">
        <v>246</v>
      </c>
      <c r="D765" s="855" t="s">
        <v>781</v>
      </c>
      <c r="F765" s="855" t="s">
        <v>339</v>
      </c>
    </row>
    <row r="766" spans="1:6">
      <c r="A766" s="943">
        <v>41276</v>
      </c>
      <c r="B766" s="934">
        <v>25</v>
      </c>
      <c r="C766" s="855" t="s">
        <v>246</v>
      </c>
      <c r="D766" s="855" t="s">
        <v>780</v>
      </c>
      <c r="F766" s="855" t="s">
        <v>339</v>
      </c>
    </row>
    <row r="767" spans="1:6">
      <c r="A767" s="943">
        <v>41276</v>
      </c>
      <c r="B767" s="934">
        <v>75</v>
      </c>
      <c r="C767" s="855" t="s">
        <v>246</v>
      </c>
      <c r="D767" s="855" t="s">
        <v>308</v>
      </c>
      <c r="F767" s="855" t="s">
        <v>339</v>
      </c>
    </row>
    <row r="768" spans="1:6">
      <c r="A768" s="943">
        <v>41276</v>
      </c>
      <c r="B768" s="934">
        <v>10</v>
      </c>
      <c r="C768" s="855" t="s">
        <v>246</v>
      </c>
      <c r="D768" s="855" t="s">
        <v>317</v>
      </c>
      <c r="F768" s="855" t="s">
        <v>339</v>
      </c>
    </row>
    <row r="769" spans="1:6">
      <c r="A769" s="943">
        <v>41276</v>
      </c>
      <c r="B769" s="934">
        <v>10</v>
      </c>
      <c r="C769" s="855" t="s">
        <v>246</v>
      </c>
      <c r="D769" s="855" t="s">
        <v>951</v>
      </c>
      <c r="F769" s="855" t="s">
        <v>339</v>
      </c>
    </row>
    <row r="770" spans="1:6">
      <c r="A770" s="943">
        <v>41276</v>
      </c>
      <c r="B770" s="934">
        <v>10</v>
      </c>
      <c r="C770" s="855" t="s">
        <v>246</v>
      </c>
      <c r="D770" s="855" t="s">
        <v>1063</v>
      </c>
      <c r="F770" s="855">
        <v>0</v>
      </c>
    </row>
    <row r="771" spans="1:6">
      <c r="A771" s="943">
        <v>41276</v>
      </c>
      <c r="B771" s="934">
        <v>25</v>
      </c>
      <c r="C771" s="855" t="s">
        <v>246</v>
      </c>
      <c r="D771" s="855" t="s">
        <v>995</v>
      </c>
      <c r="F771" s="855" t="s">
        <v>339</v>
      </c>
    </row>
    <row r="772" spans="1:6">
      <c r="A772" s="943">
        <v>41276</v>
      </c>
      <c r="B772" s="934">
        <v>10</v>
      </c>
      <c r="C772" s="855" t="s">
        <v>246</v>
      </c>
      <c r="D772" s="855" t="s">
        <v>1056</v>
      </c>
      <c r="F772" s="855" t="s">
        <v>339</v>
      </c>
    </row>
    <row r="773" spans="1:6">
      <c r="A773" s="943">
        <v>41276</v>
      </c>
      <c r="B773" s="934">
        <v>30</v>
      </c>
      <c r="C773" s="855" t="s">
        <v>246</v>
      </c>
      <c r="D773" s="855" t="s">
        <v>1069</v>
      </c>
      <c r="F773" s="855">
        <v>0</v>
      </c>
    </row>
    <row r="774" spans="1:6">
      <c r="A774" s="943">
        <v>41276</v>
      </c>
      <c r="B774" s="934">
        <v>180</v>
      </c>
      <c r="C774" s="855" t="s">
        <v>246</v>
      </c>
      <c r="D774" s="855" t="s">
        <v>783</v>
      </c>
      <c r="F774" s="855">
        <v>0</v>
      </c>
    </row>
    <row r="775" spans="1:6">
      <c r="A775" s="943">
        <v>41276</v>
      </c>
      <c r="B775" s="934">
        <v>10</v>
      </c>
      <c r="C775" s="855" t="s">
        <v>246</v>
      </c>
      <c r="D775" s="855" t="s">
        <v>996</v>
      </c>
      <c r="F775" s="855">
        <v>0</v>
      </c>
    </row>
    <row r="776" spans="1:6">
      <c r="A776" s="943">
        <v>41276</v>
      </c>
      <c r="B776" s="934">
        <v>261</v>
      </c>
      <c r="C776" s="855" t="s">
        <v>246</v>
      </c>
      <c r="D776" s="855" t="s">
        <v>344</v>
      </c>
      <c r="F776" s="855" t="s">
        <v>339</v>
      </c>
    </row>
    <row r="777" spans="1:6">
      <c r="A777" s="943">
        <v>41276</v>
      </c>
      <c r="B777" s="934">
        <v>15</v>
      </c>
      <c r="C777" s="855" t="s">
        <v>246</v>
      </c>
      <c r="D777" s="855" t="s">
        <v>912</v>
      </c>
      <c r="F777" s="855">
        <v>0</v>
      </c>
    </row>
    <row r="778" spans="1:6">
      <c r="A778" s="943">
        <v>41276</v>
      </c>
      <c r="B778" s="934">
        <v>15</v>
      </c>
      <c r="C778" s="855" t="s">
        <v>246</v>
      </c>
      <c r="D778" s="855" t="s">
        <v>753</v>
      </c>
      <c r="F778" s="855" t="s">
        <v>339</v>
      </c>
    </row>
    <row r="779" spans="1:6">
      <c r="A779" s="943">
        <v>41276</v>
      </c>
      <c r="B779" s="934">
        <v>12.5</v>
      </c>
      <c r="C779" s="855" t="s">
        <v>246</v>
      </c>
      <c r="D779" s="855" t="s">
        <v>913</v>
      </c>
      <c r="F779" s="855" t="s">
        <v>339</v>
      </c>
    </row>
    <row r="780" spans="1:6">
      <c r="A780" s="943">
        <v>41276</v>
      </c>
      <c r="B780" s="934">
        <v>50</v>
      </c>
      <c r="C780" s="855" t="s">
        <v>246</v>
      </c>
      <c r="D780" s="855" t="s">
        <v>998</v>
      </c>
      <c r="F780" s="855" t="s">
        <v>339</v>
      </c>
    </row>
    <row r="781" spans="1:6">
      <c r="A781" s="943">
        <v>41276</v>
      </c>
      <c r="B781" s="934">
        <v>50</v>
      </c>
      <c r="C781" s="855" t="s">
        <v>246</v>
      </c>
      <c r="D781" s="855" t="s">
        <v>252</v>
      </c>
      <c r="F781" s="855" t="s">
        <v>339</v>
      </c>
    </row>
    <row r="782" spans="1:6">
      <c r="A782" s="943">
        <v>41276</v>
      </c>
      <c r="B782" s="934">
        <v>10</v>
      </c>
      <c r="C782" s="855" t="s">
        <v>246</v>
      </c>
      <c r="D782" s="855" t="s">
        <v>1005</v>
      </c>
      <c r="F782" s="855" t="s">
        <v>339</v>
      </c>
    </row>
    <row r="783" spans="1:6">
      <c r="A783" s="943">
        <v>41276</v>
      </c>
      <c r="B783" s="934">
        <v>10</v>
      </c>
      <c r="C783" s="855" t="s">
        <v>246</v>
      </c>
      <c r="D783" s="855" t="s">
        <v>367</v>
      </c>
      <c r="F783" s="855" t="s">
        <v>339</v>
      </c>
    </row>
    <row r="784" spans="1:6">
      <c r="A784" s="943">
        <v>41276</v>
      </c>
      <c r="B784" s="934">
        <v>15</v>
      </c>
      <c r="C784" s="855" t="s">
        <v>246</v>
      </c>
      <c r="D784" s="855" t="s">
        <v>999</v>
      </c>
      <c r="F784" s="855" t="s">
        <v>339</v>
      </c>
    </row>
    <row r="785" spans="1:6">
      <c r="A785" s="943">
        <v>41276</v>
      </c>
      <c r="B785" s="934">
        <v>15</v>
      </c>
      <c r="C785" s="855" t="s">
        <v>246</v>
      </c>
      <c r="D785" s="855" t="s">
        <v>280</v>
      </c>
      <c r="F785" s="855" t="s">
        <v>339</v>
      </c>
    </row>
    <row r="786" spans="1:6">
      <c r="A786" s="943">
        <v>41276</v>
      </c>
      <c r="B786" s="934">
        <v>10</v>
      </c>
      <c r="C786" s="855" t="s">
        <v>246</v>
      </c>
      <c r="D786" s="855" t="s">
        <v>994</v>
      </c>
      <c r="F786" s="855" t="s">
        <v>339</v>
      </c>
    </row>
    <row r="787" spans="1:6">
      <c r="A787" s="943">
        <v>41276</v>
      </c>
      <c r="B787" s="934">
        <v>863.03</v>
      </c>
      <c r="C787" s="855" t="s">
        <v>246</v>
      </c>
      <c r="D787" s="855" t="s">
        <v>422</v>
      </c>
      <c r="F787" s="855">
        <v>0</v>
      </c>
    </row>
    <row r="788" spans="1:6">
      <c r="A788" s="943">
        <v>41276</v>
      </c>
      <c r="B788" s="934">
        <v>20</v>
      </c>
      <c r="C788" s="855" t="s">
        <v>246</v>
      </c>
      <c r="D788" s="855" t="s">
        <v>389</v>
      </c>
      <c r="F788" s="855">
        <v>0</v>
      </c>
    </row>
    <row r="789" spans="1:6">
      <c r="A789" s="943">
        <v>41276</v>
      </c>
      <c r="B789" s="934">
        <v>30</v>
      </c>
      <c r="C789" s="855" t="s">
        <v>246</v>
      </c>
      <c r="D789" s="855" t="s">
        <v>1123</v>
      </c>
      <c r="F789" s="855">
        <v>0</v>
      </c>
    </row>
    <row r="790" spans="1:6">
      <c r="A790" s="943">
        <v>41276</v>
      </c>
      <c r="B790" s="934">
        <v>3</v>
      </c>
      <c r="C790" s="855" t="s">
        <v>246</v>
      </c>
      <c r="D790" s="855" t="s">
        <v>426</v>
      </c>
      <c r="F790" s="855">
        <v>0</v>
      </c>
    </row>
    <row r="791" spans="1:6">
      <c r="A791" s="943">
        <v>41276</v>
      </c>
      <c r="B791" s="934">
        <v>50</v>
      </c>
      <c r="C791" s="855" t="s">
        <v>246</v>
      </c>
      <c r="D791" s="855" t="s">
        <v>250</v>
      </c>
      <c r="F791" s="855">
        <v>0</v>
      </c>
    </row>
    <row r="792" spans="1:6">
      <c r="A792" s="943">
        <v>41276</v>
      </c>
      <c r="B792" s="934">
        <v>40</v>
      </c>
      <c r="C792" s="855" t="s">
        <v>246</v>
      </c>
      <c r="D792" s="855" t="s">
        <v>387</v>
      </c>
      <c r="F792" s="855">
        <v>0</v>
      </c>
    </row>
    <row r="793" spans="1:6">
      <c r="A793" s="943">
        <v>41276</v>
      </c>
      <c r="B793" s="934">
        <v>30</v>
      </c>
      <c r="C793" s="855" t="s">
        <v>246</v>
      </c>
      <c r="D793" s="855" t="s">
        <v>424</v>
      </c>
      <c r="F793" s="855" t="s">
        <v>339</v>
      </c>
    </row>
    <row r="794" spans="1:6">
      <c r="A794" s="943">
        <v>41276</v>
      </c>
      <c r="B794" s="934">
        <v>30</v>
      </c>
      <c r="C794" s="855" t="s">
        <v>246</v>
      </c>
      <c r="D794" s="855" t="s">
        <v>751</v>
      </c>
      <c r="F794" s="855" t="s">
        <v>339</v>
      </c>
    </row>
    <row r="795" spans="1:6">
      <c r="A795" s="943">
        <v>41276</v>
      </c>
      <c r="B795" s="934">
        <v>25</v>
      </c>
      <c r="C795" s="855" t="s">
        <v>246</v>
      </c>
      <c r="D795" s="855" t="s">
        <v>402</v>
      </c>
      <c r="F795" s="855">
        <v>0</v>
      </c>
    </row>
    <row r="796" spans="1:6">
      <c r="A796" s="943">
        <v>41276</v>
      </c>
      <c r="B796" s="934">
        <v>10</v>
      </c>
      <c r="C796" s="855" t="s">
        <v>246</v>
      </c>
      <c r="D796" s="855" t="s">
        <v>772</v>
      </c>
      <c r="F796" s="855" t="s">
        <v>339</v>
      </c>
    </row>
    <row r="797" spans="1:6">
      <c r="A797" s="943">
        <v>41276</v>
      </c>
      <c r="B797" s="934">
        <v>20</v>
      </c>
      <c r="C797" s="855" t="s">
        <v>246</v>
      </c>
      <c r="D797" s="855" t="s">
        <v>254</v>
      </c>
      <c r="F797" s="855" t="s">
        <v>339</v>
      </c>
    </row>
    <row r="798" spans="1:6">
      <c r="A798" s="943">
        <v>41276</v>
      </c>
      <c r="B798" s="934">
        <v>120</v>
      </c>
      <c r="C798" s="855" t="s">
        <v>246</v>
      </c>
      <c r="D798" s="855" t="s">
        <v>928</v>
      </c>
      <c r="F798" s="855" t="s">
        <v>339</v>
      </c>
    </row>
    <row r="799" spans="1:6">
      <c r="A799" s="943">
        <v>41276</v>
      </c>
      <c r="B799" s="934">
        <v>50</v>
      </c>
      <c r="C799" s="855" t="s">
        <v>246</v>
      </c>
      <c r="D799" s="855" t="s">
        <v>776</v>
      </c>
      <c r="F799" s="855" t="s">
        <v>339</v>
      </c>
    </row>
    <row r="800" spans="1:6">
      <c r="A800" s="943">
        <v>41276</v>
      </c>
      <c r="B800" s="934">
        <v>5</v>
      </c>
      <c r="C800" s="855" t="s">
        <v>246</v>
      </c>
      <c r="D800" s="855" t="s">
        <v>1029</v>
      </c>
      <c r="F800" s="855" t="s">
        <v>339</v>
      </c>
    </row>
    <row r="801" spans="1:6">
      <c r="A801" s="943">
        <v>41276</v>
      </c>
      <c r="B801" s="934">
        <v>10</v>
      </c>
      <c r="C801" s="855" t="s">
        <v>246</v>
      </c>
      <c r="D801" s="855" t="s">
        <v>388</v>
      </c>
      <c r="F801" s="855" t="s">
        <v>339</v>
      </c>
    </row>
    <row r="802" spans="1:6">
      <c r="A802" s="943">
        <v>41276</v>
      </c>
      <c r="B802" s="934">
        <v>5</v>
      </c>
      <c r="C802" s="855" t="s">
        <v>246</v>
      </c>
      <c r="D802" s="855" t="s">
        <v>755</v>
      </c>
      <c r="F802" s="855" t="s">
        <v>339</v>
      </c>
    </row>
    <row r="803" spans="1:6">
      <c r="A803" s="943">
        <v>41276</v>
      </c>
      <c r="B803" s="934">
        <v>20</v>
      </c>
      <c r="C803" s="855" t="s">
        <v>246</v>
      </c>
      <c r="D803" s="855" t="s">
        <v>952</v>
      </c>
      <c r="F803" s="855" t="s">
        <v>339</v>
      </c>
    </row>
    <row r="804" spans="1:6">
      <c r="A804" s="943">
        <v>41276</v>
      </c>
      <c r="B804" s="934">
        <v>75</v>
      </c>
      <c r="C804" s="855" t="s">
        <v>246</v>
      </c>
      <c r="D804" s="855" t="s">
        <v>1003</v>
      </c>
      <c r="F804" s="855">
        <v>0</v>
      </c>
    </row>
    <row r="805" spans="1:6">
      <c r="A805" s="943">
        <v>41276</v>
      </c>
      <c r="B805" s="934">
        <v>20</v>
      </c>
      <c r="C805" s="855" t="s">
        <v>246</v>
      </c>
      <c r="D805" s="855" t="s">
        <v>1028</v>
      </c>
      <c r="F805" s="855">
        <v>0</v>
      </c>
    </row>
    <row r="806" spans="1:6">
      <c r="A806" s="943">
        <v>41276</v>
      </c>
      <c r="B806" s="934">
        <v>50</v>
      </c>
      <c r="C806" s="855" t="s">
        <v>246</v>
      </c>
      <c r="D806" s="855" t="s">
        <v>754</v>
      </c>
      <c r="F806" s="855" t="s">
        <v>339</v>
      </c>
    </row>
    <row r="807" spans="1:6">
      <c r="A807" s="943">
        <v>41277</v>
      </c>
      <c r="B807" s="934">
        <v>400</v>
      </c>
      <c r="C807" s="855" t="s">
        <v>246</v>
      </c>
      <c r="D807" s="855" t="s">
        <v>778</v>
      </c>
      <c r="F807" s="855" t="s">
        <v>339</v>
      </c>
    </row>
    <row r="808" spans="1:6">
      <c r="A808" s="943">
        <v>41277</v>
      </c>
      <c r="B808" s="934">
        <v>5</v>
      </c>
      <c r="C808" s="855" t="s">
        <v>246</v>
      </c>
      <c r="D808" s="855" t="s">
        <v>777</v>
      </c>
      <c r="F808" s="855" t="s">
        <v>339</v>
      </c>
    </row>
    <row r="809" spans="1:6">
      <c r="A809" s="943">
        <v>41277</v>
      </c>
      <c r="B809" s="934">
        <v>50</v>
      </c>
      <c r="C809" s="855" t="s">
        <v>246</v>
      </c>
      <c r="D809" s="855" t="s">
        <v>1105</v>
      </c>
      <c r="F809" s="855">
        <v>0</v>
      </c>
    </row>
    <row r="810" spans="1:6">
      <c r="A810" s="943">
        <v>41278</v>
      </c>
      <c r="B810" s="934">
        <v>170</v>
      </c>
      <c r="C810" s="855" t="s">
        <v>246</v>
      </c>
      <c r="D810" s="855" t="s">
        <v>788</v>
      </c>
      <c r="F810" s="855" t="s">
        <v>339</v>
      </c>
    </row>
    <row r="811" spans="1:6">
      <c r="A811" s="943">
        <v>41281</v>
      </c>
      <c r="B811" s="934">
        <v>95.96</v>
      </c>
      <c r="C811" s="855">
        <v>103552</v>
      </c>
      <c r="D811" s="855" t="s">
        <v>1124</v>
      </c>
      <c r="F811" s="855">
        <v>0</v>
      </c>
    </row>
    <row r="812" spans="1:6">
      <c r="A812" s="943">
        <v>41281</v>
      </c>
      <c r="B812" s="934">
        <v>500</v>
      </c>
      <c r="C812" s="855" t="s">
        <v>1125</v>
      </c>
      <c r="D812" s="855" t="s">
        <v>1126</v>
      </c>
      <c r="F812" s="855">
        <v>0</v>
      </c>
    </row>
    <row r="813" spans="1:6">
      <c r="A813" s="943">
        <v>41281</v>
      </c>
      <c r="B813" s="934">
        <v>11478.3</v>
      </c>
      <c r="C813" s="855" t="s">
        <v>1125</v>
      </c>
      <c r="D813" s="855" t="s">
        <v>1012</v>
      </c>
      <c r="F813" s="855">
        <v>0</v>
      </c>
    </row>
    <row r="814" spans="1:6">
      <c r="A814" s="943">
        <v>41281</v>
      </c>
      <c r="B814" s="934">
        <v>15</v>
      </c>
      <c r="C814" s="855" t="s">
        <v>1087</v>
      </c>
      <c r="D814" s="855" t="s">
        <v>1088</v>
      </c>
      <c r="F814" s="855">
        <v>0</v>
      </c>
    </row>
    <row r="815" spans="1:6">
      <c r="A815" s="943">
        <v>41281</v>
      </c>
      <c r="B815" s="934">
        <v>50</v>
      </c>
      <c r="C815" s="855" t="s">
        <v>1087</v>
      </c>
      <c r="D815" s="855" t="s">
        <v>1089</v>
      </c>
      <c r="F815" s="855">
        <v>0</v>
      </c>
    </row>
    <row r="816" spans="1:6">
      <c r="A816" s="943">
        <v>41281</v>
      </c>
      <c r="B816" s="934">
        <v>30</v>
      </c>
      <c r="C816" s="855">
        <v>103001</v>
      </c>
      <c r="D816" s="855" t="s">
        <v>971</v>
      </c>
      <c r="F816" s="855">
        <v>0</v>
      </c>
    </row>
    <row r="817" spans="1:6">
      <c r="A817" s="943">
        <v>41281</v>
      </c>
      <c r="B817" s="934">
        <v>100</v>
      </c>
      <c r="C817" s="855">
        <v>103002</v>
      </c>
      <c r="D817" s="855" t="s">
        <v>1127</v>
      </c>
      <c r="F817" s="855">
        <v>0</v>
      </c>
    </row>
    <row r="818" spans="1:6">
      <c r="A818" s="943">
        <v>41281</v>
      </c>
      <c r="B818" s="934">
        <v>40</v>
      </c>
      <c r="C818" s="855" t="s">
        <v>246</v>
      </c>
      <c r="D818" s="855" t="s">
        <v>1030</v>
      </c>
      <c r="F818" s="855" t="s">
        <v>339</v>
      </c>
    </row>
    <row r="819" spans="1:6">
      <c r="A819" s="943">
        <v>41281</v>
      </c>
      <c r="B819" s="934">
        <v>10</v>
      </c>
      <c r="C819" s="855" t="s">
        <v>246</v>
      </c>
      <c r="D819" s="855" t="s">
        <v>956</v>
      </c>
      <c r="F819" s="855" t="s">
        <v>339</v>
      </c>
    </row>
    <row r="820" spans="1:6">
      <c r="A820" s="943">
        <v>41281</v>
      </c>
      <c r="B820" s="934">
        <v>5</v>
      </c>
      <c r="C820" s="855" t="s">
        <v>246</v>
      </c>
      <c r="D820" s="855" t="s">
        <v>318</v>
      </c>
      <c r="F820" s="855" t="s">
        <v>339</v>
      </c>
    </row>
    <row r="821" spans="1:6">
      <c r="A821" s="943">
        <v>41281</v>
      </c>
      <c r="B821" s="934">
        <v>15</v>
      </c>
      <c r="C821" s="855" t="s">
        <v>246</v>
      </c>
      <c r="D821" s="855" t="s">
        <v>306</v>
      </c>
      <c r="F821" s="855" t="s">
        <v>339</v>
      </c>
    </row>
    <row r="822" spans="1:6">
      <c r="A822" s="943">
        <v>41281</v>
      </c>
      <c r="B822" s="934">
        <v>100</v>
      </c>
      <c r="C822" s="855" t="s">
        <v>246</v>
      </c>
      <c r="D822" s="855" t="s">
        <v>1000</v>
      </c>
      <c r="F822" s="855">
        <v>0</v>
      </c>
    </row>
    <row r="823" spans="1:6">
      <c r="A823" s="943">
        <v>41281</v>
      </c>
      <c r="B823" s="934">
        <v>5</v>
      </c>
      <c r="C823" s="855" t="s">
        <v>246</v>
      </c>
      <c r="D823" s="855" t="s">
        <v>310</v>
      </c>
      <c r="F823" s="855" t="s">
        <v>339</v>
      </c>
    </row>
    <row r="824" spans="1:6">
      <c r="A824" s="943">
        <v>41281</v>
      </c>
      <c r="B824" s="934">
        <v>55</v>
      </c>
      <c r="C824" s="855" t="s">
        <v>246</v>
      </c>
      <c r="D824" s="855" t="s">
        <v>307</v>
      </c>
      <c r="F824" s="855">
        <v>0</v>
      </c>
    </row>
    <row r="825" spans="1:6">
      <c r="A825" s="943">
        <v>41283</v>
      </c>
      <c r="B825" s="934">
        <v>24.8</v>
      </c>
      <c r="C825" s="855" t="s">
        <v>246</v>
      </c>
      <c r="D825" s="855" t="s">
        <v>429</v>
      </c>
      <c r="F825" s="855">
        <v>0</v>
      </c>
    </row>
    <row r="826" spans="1:6">
      <c r="A826" s="943">
        <v>41283</v>
      </c>
      <c r="B826" s="934">
        <v>500</v>
      </c>
      <c r="C826" s="855" t="s">
        <v>246</v>
      </c>
      <c r="D826" s="855" t="s">
        <v>276</v>
      </c>
      <c r="F826" s="855">
        <v>0</v>
      </c>
    </row>
    <row r="827" spans="1:6">
      <c r="A827" s="943">
        <v>41283</v>
      </c>
      <c r="B827" s="934">
        <v>500</v>
      </c>
      <c r="C827" s="855" t="s">
        <v>246</v>
      </c>
      <c r="D827" s="855" t="s">
        <v>276</v>
      </c>
      <c r="F827" s="855">
        <v>0</v>
      </c>
    </row>
    <row r="828" spans="1:6">
      <c r="A828" s="943">
        <v>41284</v>
      </c>
      <c r="B828" s="934">
        <v>227.01</v>
      </c>
      <c r="C828" s="855">
        <v>103553</v>
      </c>
      <c r="D828" s="855" t="s">
        <v>1135</v>
      </c>
      <c r="F828" s="855">
        <v>0</v>
      </c>
    </row>
    <row r="829" spans="1:6">
      <c r="A829" s="943">
        <v>41284</v>
      </c>
      <c r="B829" s="934">
        <v>20</v>
      </c>
      <c r="C829" s="855" t="s">
        <v>1087</v>
      </c>
      <c r="D829" s="855" t="s">
        <v>1136</v>
      </c>
      <c r="F829" s="855">
        <v>0</v>
      </c>
    </row>
    <row r="830" spans="1:6">
      <c r="A830" s="943">
        <v>41284</v>
      </c>
      <c r="B830" s="934">
        <v>40</v>
      </c>
      <c r="C830" s="855" t="s">
        <v>1087</v>
      </c>
      <c r="D830" s="855" t="s">
        <v>1088</v>
      </c>
      <c r="F830" s="855">
        <v>0</v>
      </c>
    </row>
    <row r="831" spans="1:6">
      <c r="A831" s="943">
        <v>41284</v>
      </c>
      <c r="B831" s="934">
        <v>10</v>
      </c>
      <c r="C831" s="855" t="s">
        <v>1087</v>
      </c>
      <c r="D831" s="855" t="s">
        <v>1096</v>
      </c>
      <c r="F831" s="855">
        <v>0</v>
      </c>
    </row>
    <row r="832" spans="1:6">
      <c r="A832" s="943">
        <v>41284</v>
      </c>
      <c r="B832" s="934">
        <v>280</v>
      </c>
      <c r="C832" s="855" t="s">
        <v>246</v>
      </c>
      <c r="D832" s="855" t="s">
        <v>920</v>
      </c>
      <c r="F832" s="855" t="s">
        <v>339</v>
      </c>
    </row>
    <row r="833" spans="1:6">
      <c r="A833" s="943">
        <v>41284</v>
      </c>
      <c r="B833" s="934">
        <v>150</v>
      </c>
      <c r="C833" s="855" t="s">
        <v>246</v>
      </c>
      <c r="D833" s="855" t="s">
        <v>357</v>
      </c>
      <c r="F833" s="855" t="s">
        <v>339</v>
      </c>
    </row>
    <row r="834" spans="1:6">
      <c r="A834" s="943">
        <v>41284</v>
      </c>
      <c r="B834" s="934">
        <v>200</v>
      </c>
      <c r="C834" s="855" t="s">
        <v>246</v>
      </c>
      <c r="D834" s="855" t="s">
        <v>1091</v>
      </c>
      <c r="F834" s="855" t="s">
        <v>339</v>
      </c>
    </row>
    <row r="835" spans="1:6">
      <c r="A835" s="943">
        <v>41288</v>
      </c>
      <c r="B835" s="934">
        <v>10</v>
      </c>
      <c r="C835" s="855">
        <v>103556</v>
      </c>
      <c r="D835" s="855" t="s">
        <v>1086</v>
      </c>
      <c r="F835" s="855">
        <v>0</v>
      </c>
    </row>
    <row r="836" spans="1:6">
      <c r="A836" s="943">
        <v>41288</v>
      </c>
      <c r="B836" s="934">
        <v>100</v>
      </c>
      <c r="C836" s="855" t="s">
        <v>246</v>
      </c>
      <c r="D836" s="855" t="s">
        <v>358</v>
      </c>
      <c r="F836" s="855" t="s">
        <v>339</v>
      </c>
    </row>
    <row r="837" spans="1:6">
      <c r="A837" s="943">
        <v>41288</v>
      </c>
      <c r="B837" s="934">
        <v>6</v>
      </c>
      <c r="C837" s="855" t="s">
        <v>246</v>
      </c>
      <c r="D837" s="855" t="s">
        <v>1032</v>
      </c>
      <c r="F837" s="855" t="s">
        <v>339</v>
      </c>
    </row>
    <row r="838" spans="1:6">
      <c r="A838" s="943">
        <v>41288</v>
      </c>
      <c r="B838" s="934">
        <v>40</v>
      </c>
      <c r="C838" s="855" t="s">
        <v>246</v>
      </c>
      <c r="D838" s="855" t="s">
        <v>967</v>
      </c>
      <c r="F838" s="855" t="s">
        <v>339</v>
      </c>
    </row>
    <row r="839" spans="1:6">
      <c r="A839" s="943">
        <v>41289</v>
      </c>
      <c r="B839" s="934">
        <v>30</v>
      </c>
      <c r="C839" s="855" t="s">
        <v>246</v>
      </c>
      <c r="D839" s="855" t="s">
        <v>258</v>
      </c>
      <c r="F839" s="855" t="s">
        <v>339</v>
      </c>
    </row>
    <row r="840" spans="1:6">
      <c r="A840" s="943">
        <v>41289</v>
      </c>
      <c r="B840" s="934">
        <v>5</v>
      </c>
      <c r="C840" s="855" t="s">
        <v>246</v>
      </c>
      <c r="D840" s="855" t="s">
        <v>968</v>
      </c>
      <c r="F840" s="855" t="s">
        <v>339</v>
      </c>
    </row>
    <row r="841" spans="1:6">
      <c r="A841" s="943">
        <v>41289</v>
      </c>
      <c r="B841" s="934">
        <v>1</v>
      </c>
      <c r="C841" s="855" t="s">
        <v>246</v>
      </c>
      <c r="D841" s="855" t="s">
        <v>785</v>
      </c>
      <c r="F841" s="855" t="s">
        <v>339</v>
      </c>
    </row>
    <row r="842" spans="1:6">
      <c r="A842" s="943">
        <v>41289</v>
      </c>
      <c r="B842" s="934">
        <v>100</v>
      </c>
      <c r="C842" s="855" t="s">
        <v>246</v>
      </c>
      <c r="D842" s="855" t="s">
        <v>292</v>
      </c>
      <c r="F842" s="855" t="s">
        <v>339</v>
      </c>
    </row>
    <row r="843" spans="1:6">
      <c r="A843" s="943">
        <v>41289</v>
      </c>
      <c r="B843" s="934">
        <v>200</v>
      </c>
      <c r="C843" s="855" t="s">
        <v>246</v>
      </c>
      <c r="D843" s="855" t="s">
        <v>450</v>
      </c>
      <c r="F843" s="855" t="s">
        <v>339</v>
      </c>
    </row>
    <row r="844" spans="1:6">
      <c r="A844" s="943">
        <v>41289</v>
      </c>
      <c r="B844" s="934">
        <v>135</v>
      </c>
      <c r="C844" s="855" t="s">
        <v>246</v>
      </c>
      <c r="D844" s="855" t="s">
        <v>769</v>
      </c>
      <c r="F844" s="855">
        <v>0</v>
      </c>
    </row>
    <row r="845" spans="1:6">
      <c r="A845" s="943">
        <v>41289</v>
      </c>
      <c r="B845" s="934">
        <v>7</v>
      </c>
      <c r="C845" s="855" t="s">
        <v>246</v>
      </c>
      <c r="D845" s="855" t="s">
        <v>976</v>
      </c>
      <c r="F845" s="855">
        <v>0</v>
      </c>
    </row>
    <row r="846" spans="1:6">
      <c r="A846" s="943">
        <v>41289</v>
      </c>
      <c r="B846" s="934">
        <v>20</v>
      </c>
      <c r="C846" s="855" t="s">
        <v>246</v>
      </c>
      <c r="D846" s="855" t="s">
        <v>378</v>
      </c>
      <c r="F846" s="855">
        <v>0</v>
      </c>
    </row>
    <row r="847" spans="1:6">
      <c r="A847" s="943">
        <v>41289</v>
      </c>
      <c r="B847" s="934">
        <v>100</v>
      </c>
      <c r="C847" s="855" t="s">
        <v>246</v>
      </c>
      <c r="D847" s="855" t="s">
        <v>259</v>
      </c>
      <c r="F847" s="855" t="s">
        <v>339</v>
      </c>
    </row>
    <row r="848" spans="1:6">
      <c r="A848" s="943">
        <v>41290</v>
      </c>
      <c r="B848" s="934">
        <v>20</v>
      </c>
      <c r="C848" s="855" t="s">
        <v>1087</v>
      </c>
      <c r="D848" s="855" t="s">
        <v>1092</v>
      </c>
      <c r="F848" s="855">
        <v>0</v>
      </c>
    </row>
    <row r="849" spans="1:6">
      <c r="A849" s="943">
        <v>41290</v>
      </c>
      <c r="B849" s="934">
        <v>1.17</v>
      </c>
      <c r="C849" s="855" t="s">
        <v>246</v>
      </c>
      <c r="D849" s="855" t="s">
        <v>1107</v>
      </c>
      <c r="F849" s="855">
        <v>0</v>
      </c>
    </row>
    <row r="850" spans="1:6">
      <c r="A850" s="943">
        <v>41290</v>
      </c>
      <c r="B850" s="934">
        <v>5</v>
      </c>
      <c r="C850" s="855" t="s">
        <v>246</v>
      </c>
      <c r="D850" s="855" t="s">
        <v>1108</v>
      </c>
      <c r="F850" s="855" t="s">
        <v>339</v>
      </c>
    </row>
    <row r="851" spans="1:6">
      <c r="A851" s="943">
        <v>41291</v>
      </c>
      <c r="B851" s="934">
        <v>30</v>
      </c>
      <c r="C851" s="855">
        <v>103003</v>
      </c>
      <c r="D851" s="855" t="s">
        <v>971</v>
      </c>
      <c r="F851" s="855">
        <v>0</v>
      </c>
    </row>
    <row r="852" spans="1:6">
      <c r="A852" s="943">
        <v>41291</v>
      </c>
      <c r="B852" s="934">
        <v>9.6</v>
      </c>
      <c r="C852" s="855" t="s">
        <v>246</v>
      </c>
      <c r="D852" s="855" t="s">
        <v>1061</v>
      </c>
      <c r="F852" s="855">
        <v>0</v>
      </c>
    </row>
    <row r="853" spans="1:6">
      <c r="A853" s="943">
        <v>41291</v>
      </c>
      <c r="B853" s="934">
        <v>80</v>
      </c>
      <c r="C853" s="855" t="s">
        <v>246</v>
      </c>
      <c r="D853" s="855" t="s">
        <v>1044</v>
      </c>
      <c r="F853" s="855">
        <v>0</v>
      </c>
    </row>
    <row r="854" spans="1:6">
      <c r="A854" s="943">
        <v>41292</v>
      </c>
      <c r="B854" s="934">
        <v>885.75</v>
      </c>
      <c r="C854" s="855" t="s">
        <v>246</v>
      </c>
      <c r="D854" s="855" t="s">
        <v>1137</v>
      </c>
      <c r="F854" s="855">
        <v>0</v>
      </c>
    </row>
    <row r="855" spans="1:6">
      <c r="A855" s="943">
        <v>41292</v>
      </c>
      <c r="B855" s="934">
        <v>311.81</v>
      </c>
      <c r="C855" s="855" t="s">
        <v>246</v>
      </c>
      <c r="D855" s="855" t="s">
        <v>1138</v>
      </c>
      <c r="F855" s="855">
        <v>0</v>
      </c>
    </row>
    <row r="856" spans="1:6">
      <c r="A856" s="943">
        <v>41295</v>
      </c>
      <c r="B856" s="934">
        <v>12</v>
      </c>
      <c r="C856" s="855" t="s">
        <v>246</v>
      </c>
      <c r="D856" s="855" t="s">
        <v>294</v>
      </c>
      <c r="F856" s="855" t="s">
        <v>339</v>
      </c>
    </row>
    <row r="857" spans="1:6">
      <c r="A857" s="943">
        <v>41295</v>
      </c>
      <c r="B857" s="934">
        <v>40</v>
      </c>
      <c r="C857" s="855" t="s">
        <v>246</v>
      </c>
      <c r="D857" s="855" t="s">
        <v>261</v>
      </c>
      <c r="F857" s="855" t="s">
        <v>339</v>
      </c>
    </row>
    <row r="858" spans="1:6">
      <c r="A858" s="943">
        <v>41295</v>
      </c>
      <c r="B858" s="934">
        <v>10</v>
      </c>
      <c r="C858" s="855" t="s">
        <v>246</v>
      </c>
      <c r="D858" s="855" t="s">
        <v>436</v>
      </c>
      <c r="F858" s="855">
        <v>0</v>
      </c>
    </row>
    <row r="859" spans="1:6">
      <c r="A859" s="943">
        <v>41296</v>
      </c>
      <c r="B859" s="934">
        <v>16.8</v>
      </c>
      <c r="C859" s="855" t="s">
        <v>1087</v>
      </c>
      <c r="D859" s="855" t="s">
        <v>1139</v>
      </c>
      <c r="F859" s="855">
        <v>0</v>
      </c>
    </row>
    <row r="860" spans="1:6">
      <c r="A860" s="943">
        <v>41296</v>
      </c>
      <c r="B860" s="934">
        <v>333</v>
      </c>
      <c r="C860" s="855" t="s">
        <v>246</v>
      </c>
      <c r="D860" s="855" t="s">
        <v>355</v>
      </c>
      <c r="F860" s="855" t="s">
        <v>339</v>
      </c>
    </row>
    <row r="861" spans="1:6">
      <c r="A861" s="943">
        <v>41297</v>
      </c>
      <c r="B861" s="934">
        <v>100</v>
      </c>
      <c r="C861" s="855" t="s">
        <v>1087</v>
      </c>
      <c r="D861" s="855" t="s">
        <v>1093</v>
      </c>
      <c r="F861" s="855">
        <v>0</v>
      </c>
    </row>
    <row r="862" spans="1:6">
      <c r="A862" s="943">
        <v>41297</v>
      </c>
      <c r="B862" s="934">
        <v>40</v>
      </c>
      <c r="C862" s="855" t="s">
        <v>246</v>
      </c>
      <c r="D862" s="855" t="s">
        <v>400</v>
      </c>
      <c r="F862" s="855" t="s">
        <v>339</v>
      </c>
    </row>
    <row r="863" spans="1:6">
      <c r="A863" s="943">
        <v>41297</v>
      </c>
      <c r="B863" s="934">
        <v>152</v>
      </c>
      <c r="C863" s="855" t="s">
        <v>246</v>
      </c>
      <c r="D863" s="855" t="s">
        <v>355</v>
      </c>
      <c r="F863" s="855" t="s">
        <v>339</v>
      </c>
    </row>
    <row r="864" spans="1:6">
      <c r="A864" s="943">
        <v>41297</v>
      </c>
      <c r="B864" s="934">
        <v>5</v>
      </c>
      <c r="C864" s="855" t="s">
        <v>246</v>
      </c>
      <c r="D864" s="855" t="s">
        <v>773</v>
      </c>
      <c r="F864" s="855">
        <v>0</v>
      </c>
    </row>
    <row r="865" spans="1:6">
      <c r="A865" s="943">
        <v>41297</v>
      </c>
      <c r="B865" s="934">
        <v>5</v>
      </c>
      <c r="C865" s="855" t="s">
        <v>246</v>
      </c>
      <c r="D865" s="855" t="s">
        <v>795</v>
      </c>
      <c r="F865" s="855" t="s">
        <v>339</v>
      </c>
    </row>
    <row r="866" spans="1:6">
      <c r="A866" s="943">
        <v>41298</v>
      </c>
      <c r="B866" s="934">
        <v>50</v>
      </c>
      <c r="C866" s="855" t="s">
        <v>1087</v>
      </c>
      <c r="D866" s="855" t="s">
        <v>1088</v>
      </c>
      <c r="F866" s="855">
        <v>0</v>
      </c>
    </row>
    <row r="867" spans="1:6">
      <c r="A867" s="943">
        <v>41298</v>
      </c>
      <c r="B867" s="934">
        <v>15</v>
      </c>
      <c r="C867" s="855" t="s">
        <v>246</v>
      </c>
      <c r="D867" s="855" t="s">
        <v>1120</v>
      </c>
      <c r="F867" s="855">
        <v>0</v>
      </c>
    </row>
    <row r="868" spans="1:6">
      <c r="A868" s="943">
        <v>41299</v>
      </c>
      <c r="B868" s="934">
        <v>53.76</v>
      </c>
      <c r="C868" s="855" t="s">
        <v>1087</v>
      </c>
      <c r="D868" s="855" t="s">
        <v>1140</v>
      </c>
      <c r="F868" s="855">
        <v>0</v>
      </c>
    </row>
    <row r="869" spans="1:6">
      <c r="A869" s="943">
        <v>41299</v>
      </c>
      <c r="B869" s="934">
        <v>1573.4</v>
      </c>
      <c r="C869" s="855" t="s">
        <v>1087</v>
      </c>
      <c r="D869" s="855" t="s">
        <v>269</v>
      </c>
      <c r="F869" s="855">
        <v>0</v>
      </c>
    </row>
    <row r="870" spans="1:6">
      <c r="A870" s="943">
        <v>41299</v>
      </c>
      <c r="B870" s="934">
        <v>10</v>
      </c>
      <c r="C870" s="855" t="s">
        <v>246</v>
      </c>
      <c r="D870" s="855" t="s">
        <v>302</v>
      </c>
      <c r="F870" s="855">
        <v>0</v>
      </c>
    </row>
    <row r="871" spans="1:6">
      <c r="A871" s="943">
        <v>41299</v>
      </c>
      <c r="B871" s="934">
        <v>3</v>
      </c>
      <c r="C871" s="855" t="s">
        <v>246</v>
      </c>
      <c r="D871" s="855" t="s">
        <v>363</v>
      </c>
      <c r="F871" s="855" t="s">
        <v>339</v>
      </c>
    </row>
    <row r="872" spans="1:6">
      <c r="A872" s="943">
        <v>41299</v>
      </c>
      <c r="B872" s="934">
        <v>3</v>
      </c>
      <c r="C872" s="855" t="s">
        <v>246</v>
      </c>
      <c r="D872" s="855" t="s">
        <v>363</v>
      </c>
      <c r="F872" s="855" t="s">
        <v>339</v>
      </c>
    </row>
    <row r="873" spans="1:6">
      <c r="A873" s="943">
        <v>41302</v>
      </c>
      <c r="B873" s="934">
        <v>412.98</v>
      </c>
      <c r="C873" s="855">
        <v>103562</v>
      </c>
      <c r="D873" s="855" t="s">
        <v>1095</v>
      </c>
      <c r="F873" s="855">
        <v>0</v>
      </c>
    </row>
    <row r="874" spans="1:6">
      <c r="A874" s="943">
        <v>41302</v>
      </c>
      <c r="B874" s="934">
        <v>15</v>
      </c>
      <c r="C874" s="855" t="s">
        <v>246</v>
      </c>
      <c r="D874" s="855" t="s">
        <v>858</v>
      </c>
      <c r="F874" s="855" t="s">
        <v>339</v>
      </c>
    </row>
    <row r="875" spans="1:6">
      <c r="A875" s="943">
        <v>41302</v>
      </c>
      <c r="B875" s="934">
        <v>3</v>
      </c>
      <c r="C875" s="855" t="s">
        <v>246</v>
      </c>
      <c r="D875" s="855" t="s">
        <v>1004</v>
      </c>
      <c r="F875" s="855">
        <v>0</v>
      </c>
    </row>
    <row r="876" spans="1:6">
      <c r="A876" s="943">
        <v>41302</v>
      </c>
      <c r="B876" s="934">
        <v>20</v>
      </c>
      <c r="C876" s="855" t="s">
        <v>246</v>
      </c>
      <c r="D876" s="855" t="s">
        <v>1121</v>
      </c>
      <c r="F876" s="855">
        <v>0</v>
      </c>
    </row>
    <row r="877" spans="1:6">
      <c r="A877" s="943">
        <v>41302</v>
      </c>
      <c r="B877" s="934">
        <v>170</v>
      </c>
      <c r="C877" s="855" t="s">
        <v>246</v>
      </c>
      <c r="D877" s="855" t="s">
        <v>798</v>
      </c>
      <c r="F877" s="855" t="s">
        <v>339</v>
      </c>
    </row>
    <row r="878" spans="1:6">
      <c r="A878" s="943">
        <v>41302</v>
      </c>
      <c r="B878" s="934">
        <v>50</v>
      </c>
      <c r="C878" s="855" t="s">
        <v>246</v>
      </c>
      <c r="D878" s="855" t="s">
        <v>1017</v>
      </c>
      <c r="F878" s="855" t="s">
        <v>339</v>
      </c>
    </row>
    <row r="879" spans="1:6">
      <c r="A879" s="943">
        <v>41302</v>
      </c>
      <c r="B879" s="934">
        <v>80</v>
      </c>
      <c r="C879" s="855" t="s">
        <v>246</v>
      </c>
      <c r="D879" s="855" t="s">
        <v>330</v>
      </c>
      <c r="F879" s="855" t="s">
        <v>339</v>
      </c>
    </row>
    <row r="880" spans="1:6">
      <c r="A880" s="943">
        <v>41302</v>
      </c>
      <c r="B880" s="934">
        <v>47.5</v>
      </c>
      <c r="C880" s="855" t="s">
        <v>246</v>
      </c>
      <c r="D880" s="855" t="s">
        <v>1141</v>
      </c>
      <c r="F880" s="855">
        <v>0</v>
      </c>
    </row>
    <row r="881" spans="1:6">
      <c r="A881" s="943">
        <v>41304</v>
      </c>
      <c r="B881" s="934">
        <v>2</v>
      </c>
      <c r="C881" s="855" t="s">
        <v>246</v>
      </c>
      <c r="D881" s="855" t="s">
        <v>800</v>
      </c>
      <c r="F881" s="855" t="s">
        <v>339</v>
      </c>
    </row>
    <row r="882" spans="1:6">
      <c r="A882" s="943">
        <v>41304</v>
      </c>
      <c r="B882" s="934">
        <v>180</v>
      </c>
      <c r="C882" s="855" t="s">
        <v>246</v>
      </c>
      <c r="D882" s="855" t="s">
        <v>287</v>
      </c>
      <c r="F882" s="855" t="s">
        <v>339</v>
      </c>
    </row>
    <row r="883" spans="1:6">
      <c r="A883" s="943">
        <v>41305</v>
      </c>
      <c r="B883" s="934">
        <v>124.94</v>
      </c>
      <c r="C883" s="855" t="s">
        <v>246</v>
      </c>
      <c r="D883" s="855" t="s">
        <v>1142</v>
      </c>
      <c r="F883" s="855">
        <v>0</v>
      </c>
    </row>
    <row r="884" spans="1:6">
      <c r="A884" s="943">
        <v>41305</v>
      </c>
      <c r="B884" s="934">
        <v>25</v>
      </c>
      <c r="C884" s="855" t="s">
        <v>246</v>
      </c>
      <c r="D884" s="855" t="s">
        <v>1143</v>
      </c>
      <c r="F884" s="855">
        <v>0</v>
      </c>
    </row>
    <row r="885" spans="1:6">
      <c r="A885" s="943">
        <v>41305</v>
      </c>
      <c r="B885" s="934">
        <v>25</v>
      </c>
      <c r="C885" s="855" t="s">
        <v>246</v>
      </c>
      <c r="D885" s="855" t="s">
        <v>1144</v>
      </c>
      <c r="F885" s="855">
        <v>0</v>
      </c>
    </row>
    <row r="886" spans="1:6">
      <c r="A886" s="943">
        <v>41305</v>
      </c>
      <c r="B886" s="934">
        <v>25</v>
      </c>
      <c r="C886" s="855" t="s">
        <v>246</v>
      </c>
      <c r="D886" s="855" t="s">
        <v>1145</v>
      </c>
      <c r="F886" s="855">
        <v>0</v>
      </c>
    </row>
    <row r="887" spans="1:6">
      <c r="A887" s="943">
        <v>41305</v>
      </c>
      <c r="B887" s="934">
        <v>25</v>
      </c>
      <c r="C887" s="855" t="s">
        <v>246</v>
      </c>
      <c r="D887" s="855" t="s">
        <v>1146</v>
      </c>
      <c r="F887" s="855">
        <v>0</v>
      </c>
    </row>
    <row r="888" spans="1:6">
      <c r="A888" s="943">
        <v>41305</v>
      </c>
      <c r="B888" s="934">
        <v>644.64</v>
      </c>
      <c r="C888" s="855" t="s">
        <v>246</v>
      </c>
      <c r="D888" s="855" t="s">
        <v>1061</v>
      </c>
      <c r="F888" s="855">
        <v>0</v>
      </c>
    </row>
    <row r="889" spans="1:6">
      <c r="A889" s="943">
        <v>41305</v>
      </c>
      <c r="B889" s="934">
        <v>25</v>
      </c>
      <c r="C889" s="855" t="s">
        <v>246</v>
      </c>
      <c r="D889" s="855" t="s">
        <v>1061</v>
      </c>
      <c r="F889" s="855">
        <v>0</v>
      </c>
    </row>
    <row r="890" spans="1:6">
      <c r="A890" s="943">
        <v>41305</v>
      </c>
      <c r="B890" s="934">
        <v>25</v>
      </c>
      <c r="C890" s="855" t="s">
        <v>246</v>
      </c>
      <c r="D890" s="855" t="s">
        <v>762</v>
      </c>
      <c r="F890" s="855" t="s">
        <v>339</v>
      </c>
    </row>
    <row r="891" spans="1:6">
      <c r="A891" s="943">
        <v>41305</v>
      </c>
      <c r="B891" s="934">
        <v>200</v>
      </c>
      <c r="C891" s="855" t="s">
        <v>246</v>
      </c>
      <c r="D891" s="855" t="s">
        <v>348</v>
      </c>
      <c r="F891" s="855" t="s">
        <v>339</v>
      </c>
    </row>
    <row r="892" spans="1:6">
      <c r="A892" s="943">
        <v>41306</v>
      </c>
      <c r="B892" s="934">
        <v>1000</v>
      </c>
      <c r="C892" s="855" t="s">
        <v>246</v>
      </c>
      <c r="D892" s="855" t="s">
        <v>276</v>
      </c>
      <c r="F892" s="855">
        <v>0</v>
      </c>
    </row>
    <row r="893" spans="1:6">
      <c r="A893" s="943">
        <v>41306</v>
      </c>
      <c r="B893" s="934">
        <v>25</v>
      </c>
      <c r="C893" s="855" t="s">
        <v>246</v>
      </c>
      <c r="D893" s="855" t="s">
        <v>379</v>
      </c>
      <c r="F893" s="855" t="s">
        <v>339</v>
      </c>
    </row>
    <row r="894" spans="1:6">
      <c r="A894" s="943">
        <v>41306</v>
      </c>
      <c r="B894" s="934">
        <v>40</v>
      </c>
      <c r="C894" s="855" t="s">
        <v>246</v>
      </c>
      <c r="D894" s="855" t="s">
        <v>774</v>
      </c>
      <c r="F894" s="855" t="s">
        <v>339</v>
      </c>
    </row>
    <row r="895" spans="1:6">
      <c r="A895" s="943">
        <v>41306</v>
      </c>
      <c r="B895" s="934">
        <v>100</v>
      </c>
      <c r="C895" s="855" t="s">
        <v>246</v>
      </c>
      <c r="D895" s="855" t="s">
        <v>267</v>
      </c>
      <c r="F895" s="855">
        <v>0</v>
      </c>
    </row>
    <row r="896" spans="1:6">
      <c r="A896" s="943">
        <v>41306</v>
      </c>
      <c r="B896" s="934">
        <v>25</v>
      </c>
      <c r="C896" s="855" t="s">
        <v>246</v>
      </c>
      <c r="D896" s="855" t="s">
        <v>337</v>
      </c>
      <c r="F896" s="855">
        <v>0</v>
      </c>
    </row>
    <row r="897" spans="1:6">
      <c r="A897" s="943">
        <v>41306</v>
      </c>
      <c r="B897" s="934">
        <v>10</v>
      </c>
      <c r="C897" s="855" t="s">
        <v>246</v>
      </c>
      <c r="D897" s="855" t="s">
        <v>791</v>
      </c>
      <c r="F897" s="855" t="s">
        <v>339</v>
      </c>
    </row>
    <row r="898" spans="1:6">
      <c r="A898" s="943">
        <v>41306</v>
      </c>
      <c r="B898" s="934">
        <v>10</v>
      </c>
      <c r="C898" s="855" t="s">
        <v>246</v>
      </c>
      <c r="D898" s="855" t="s">
        <v>338</v>
      </c>
      <c r="F898" s="855" t="s">
        <v>339</v>
      </c>
    </row>
    <row r="899" spans="1:6">
      <c r="A899" s="943">
        <v>41306</v>
      </c>
      <c r="B899" s="934">
        <v>25</v>
      </c>
      <c r="C899" s="855" t="s">
        <v>246</v>
      </c>
      <c r="D899" s="855" t="s">
        <v>1070</v>
      </c>
      <c r="F899" s="855" t="s">
        <v>339</v>
      </c>
    </row>
    <row r="900" spans="1:6">
      <c r="A900" s="943">
        <v>41306</v>
      </c>
      <c r="B900" s="934">
        <v>30</v>
      </c>
      <c r="C900" s="855" t="s">
        <v>246</v>
      </c>
      <c r="D900" s="855" t="s">
        <v>1069</v>
      </c>
      <c r="F900" s="855">
        <v>0</v>
      </c>
    </row>
    <row r="901" spans="1:6">
      <c r="A901" s="943">
        <v>41306</v>
      </c>
      <c r="B901" s="934">
        <v>180</v>
      </c>
      <c r="C901" s="855" t="s">
        <v>246</v>
      </c>
      <c r="D901" s="855" t="s">
        <v>783</v>
      </c>
      <c r="F901" s="855">
        <v>0</v>
      </c>
    </row>
    <row r="902" spans="1:6">
      <c r="A902" s="943">
        <v>41306</v>
      </c>
      <c r="B902" s="934">
        <v>30</v>
      </c>
      <c r="C902" s="855" t="s">
        <v>246</v>
      </c>
      <c r="D902" s="855" t="s">
        <v>1123</v>
      </c>
      <c r="F902" s="855">
        <v>0</v>
      </c>
    </row>
    <row r="903" spans="1:6">
      <c r="A903" s="943">
        <v>41306</v>
      </c>
      <c r="B903" s="934">
        <v>50</v>
      </c>
      <c r="C903" s="855" t="s">
        <v>246</v>
      </c>
      <c r="D903" s="855" t="s">
        <v>250</v>
      </c>
      <c r="F903" s="855">
        <v>0</v>
      </c>
    </row>
    <row r="904" spans="1:6">
      <c r="A904" s="943">
        <v>41306</v>
      </c>
      <c r="B904" s="934">
        <v>50</v>
      </c>
      <c r="C904" s="855" t="s">
        <v>246</v>
      </c>
      <c r="D904" s="855" t="s">
        <v>252</v>
      </c>
      <c r="F904" s="855" t="s">
        <v>339</v>
      </c>
    </row>
    <row r="905" spans="1:6">
      <c r="A905" s="943">
        <v>41306</v>
      </c>
      <c r="B905" s="934">
        <v>20</v>
      </c>
      <c r="C905" s="855" t="s">
        <v>246</v>
      </c>
      <c r="D905" s="855" t="s">
        <v>1028</v>
      </c>
      <c r="F905" s="855">
        <v>0</v>
      </c>
    </row>
    <row r="906" spans="1:6">
      <c r="A906" s="943">
        <v>41306</v>
      </c>
      <c r="B906" s="934">
        <v>120</v>
      </c>
      <c r="C906" s="855" t="s">
        <v>246</v>
      </c>
      <c r="D906" s="855" t="s">
        <v>928</v>
      </c>
      <c r="F906" s="855">
        <v>0</v>
      </c>
    </row>
    <row r="907" spans="1:6">
      <c r="A907" s="943">
        <v>41306</v>
      </c>
      <c r="B907" s="934">
        <v>50</v>
      </c>
      <c r="C907" s="855" t="s">
        <v>246</v>
      </c>
      <c r="D907" s="855" t="s">
        <v>754</v>
      </c>
      <c r="F907" s="855" t="s">
        <v>339</v>
      </c>
    </row>
    <row r="908" spans="1:6">
      <c r="A908" s="943">
        <v>41306</v>
      </c>
      <c r="B908" s="934">
        <v>50</v>
      </c>
      <c r="C908" s="855" t="s">
        <v>246</v>
      </c>
      <c r="D908" s="855" t="s">
        <v>776</v>
      </c>
      <c r="F908" s="855" t="s">
        <v>339</v>
      </c>
    </row>
    <row r="909" spans="1:6">
      <c r="A909" s="943">
        <v>41306</v>
      </c>
      <c r="B909" s="934">
        <v>20</v>
      </c>
      <c r="C909" s="855" t="s">
        <v>246</v>
      </c>
      <c r="D909" s="855" t="s">
        <v>342</v>
      </c>
      <c r="F909" s="855" t="s">
        <v>339</v>
      </c>
    </row>
    <row r="910" spans="1:6">
      <c r="A910" s="943">
        <v>41306</v>
      </c>
      <c r="B910" s="934">
        <v>50</v>
      </c>
      <c r="C910" s="855" t="s">
        <v>246</v>
      </c>
      <c r="D910" s="855" t="s">
        <v>997</v>
      </c>
      <c r="F910" s="855" t="s">
        <v>339</v>
      </c>
    </row>
    <row r="911" spans="1:6">
      <c r="A911" s="943">
        <v>41306</v>
      </c>
      <c r="B911" s="934">
        <v>10</v>
      </c>
      <c r="C911" s="855" t="s">
        <v>246</v>
      </c>
      <c r="D911" s="855" t="s">
        <v>996</v>
      </c>
      <c r="F911" s="855">
        <v>0</v>
      </c>
    </row>
    <row r="912" spans="1:6">
      <c r="A912" s="943">
        <v>41306</v>
      </c>
      <c r="B912" s="934">
        <v>10</v>
      </c>
      <c r="C912" s="855" t="s">
        <v>246</v>
      </c>
      <c r="D912" s="855" t="s">
        <v>1040</v>
      </c>
      <c r="F912" s="855" t="s">
        <v>339</v>
      </c>
    </row>
    <row r="913" spans="1:6">
      <c r="A913" s="943">
        <v>41306</v>
      </c>
      <c r="B913" s="934">
        <v>5</v>
      </c>
      <c r="C913" s="855" t="s">
        <v>246</v>
      </c>
      <c r="D913" s="855" t="s">
        <v>755</v>
      </c>
      <c r="F913" s="855" t="s">
        <v>339</v>
      </c>
    </row>
    <row r="914" spans="1:6">
      <c r="A914" s="943">
        <v>41306</v>
      </c>
      <c r="B914" s="934">
        <v>20</v>
      </c>
      <c r="C914" s="855" t="s">
        <v>246</v>
      </c>
      <c r="D914" s="855" t="s">
        <v>952</v>
      </c>
      <c r="F914" s="855" t="s">
        <v>339</v>
      </c>
    </row>
    <row r="915" spans="1:6">
      <c r="A915" s="943">
        <v>41306</v>
      </c>
      <c r="B915" s="934">
        <v>50</v>
      </c>
      <c r="C915" s="855" t="s">
        <v>246</v>
      </c>
      <c r="D915" s="855" t="s">
        <v>998</v>
      </c>
      <c r="F915" s="855" t="s">
        <v>339</v>
      </c>
    </row>
    <row r="916" spans="1:6">
      <c r="A916" s="943">
        <v>41306</v>
      </c>
      <c r="B916" s="934">
        <v>10</v>
      </c>
      <c r="C916" s="855" t="s">
        <v>246</v>
      </c>
      <c r="D916" s="855" t="s">
        <v>772</v>
      </c>
      <c r="F916" s="855" t="s">
        <v>339</v>
      </c>
    </row>
    <row r="917" spans="1:6">
      <c r="A917" s="943">
        <v>41306</v>
      </c>
      <c r="B917" s="934">
        <v>10</v>
      </c>
      <c r="C917" s="855" t="s">
        <v>246</v>
      </c>
      <c r="D917" s="855" t="s">
        <v>1027</v>
      </c>
      <c r="F917" s="855" t="s">
        <v>339</v>
      </c>
    </row>
    <row r="918" spans="1:6">
      <c r="A918" s="943">
        <v>41306</v>
      </c>
      <c r="B918" s="934">
        <v>10</v>
      </c>
      <c r="C918" s="855" t="s">
        <v>246</v>
      </c>
      <c r="D918" s="855" t="s">
        <v>1001</v>
      </c>
      <c r="F918" s="855" t="s">
        <v>339</v>
      </c>
    </row>
    <row r="919" spans="1:6">
      <c r="A919" s="943">
        <v>41306</v>
      </c>
      <c r="B919" s="934">
        <v>10</v>
      </c>
      <c r="C919" s="855" t="s">
        <v>246</v>
      </c>
      <c r="D919" s="855" t="s">
        <v>994</v>
      </c>
      <c r="F919" s="855" t="s">
        <v>339</v>
      </c>
    </row>
    <row r="920" spans="1:6">
      <c r="A920" s="943">
        <v>41306</v>
      </c>
      <c r="B920" s="934">
        <v>10</v>
      </c>
      <c r="C920" s="855" t="s">
        <v>246</v>
      </c>
      <c r="D920" s="855" t="s">
        <v>993</v>
      </c>
      <c r="F920" s="855" t="s">
        <v>339</v>
      </c>
    </row>
    <row r="921" spans="1:6">
      <c r="A921" s="943">
        <v>41306</v>
      </c>
      <c r="B921" s="934">
        <v>15</v>
      </c>
      <c r="C921" s="855" t="s">
        <v>246</v>
      </c>
      <c r="D921" s="855" t="s">
        <v>954</v>
      </c>
      <c r="F921" s="855">
        <v>0</v>
      </c>
    </row>
    <row r="922" spans="1:6">
      <c r="A922" s="943">
        <v>41306</v>
      </c>
      <c r="B922" s="934">
        <v>75</v>
      </c>
      <c r="C922" s="855" t="s">
        <v>246</v>
      </c>
      <c r="D922" s="855" t="s">
        <v>1003</v>
      </c>
      <c r="F922" s="855">
        <v>0</v>
      </c>
    </row>
    <row r="923" spans="1:6">
      <c r="A923" s="943">
        <v>41306</v>
      </c>
      <c r="B923" s="934">
        <v>25</v>
      </c>
      <c r="C923" s="855" t="s">
        <v>246</v>
      </c>
      <c r="D923" s="855" t="s">
        <v>995</v>
      </c>
      <c r="F923" s="855" t="s">
        <v>339</v>
      </c>
    </row>
    <row r="924" spans="1:6">
      <c r="A924" s="943">
        <v>41306</v>
      </c>
      <c r="B924" s="934">
        <v>10</v>
      </c>
      <c r="C924" s="855" t="s">
        <v>246</v>
      </c>
      <c r="D924" s="855" t="s">
        <v>369</v>
      </c>
      <c r="F924" s="855">
        <v>0</v>
      </c>
    </row>
    <row r="925" spans="1:6">
      <c r="A925" s="943">
        <v>41306</v>
      </c>
      <c r="B925" s="934">
        <v>20</v>
      </c>
      <c r="C925" s="855" t="s">
        <v>246</v>
      </c>
      <c r="D925" s="855" t="s">
        <v>787</v>
      </c>
      <c r="F925" s="855" t="s">
        <v>339</v>
      </c>
    </row>
    <row r="926" spans="1:6">
      <c r="A926" s="943">
        <v>41306</v>
      </c>
      <c r="B926" s="934">
        <v>15</v>
      </c>
      <c r="C926" s="855" t="s">
        <v>246</v>
      </c>
      <c r="D926" s="855" t="s">
        <v>280</v>
      </c>
      <c r="F926" s="855" t="s">
        <v>339</v>
      </c>
    </row>
    <row r="927" spans="1:6">
      <c r="A927" s="943">
        <v>41306</v>
      </c>
      <c r="B927" s="934">
        <v>5</v>
      </c>
      <c r="C927" s="855" t="s">
        <v>246</v>
      </c>
      <c r="D927" s="855" t="s">
        <v>1029</v>
      </c>
      <c r="F927" s="855" t="s">
        <v>339</v>
      </c>
    </row>
    <row r="928" spans="1:6">
      <c r="A928" s="943">
        <v>41306</v>
      </c>
      <c r="B928" s="934">
        <v>261</v>
      </c>
      <c r="C928" s="855" t="s">
        <v>246</v>
      </c>
      <c r="D928" s="855" t="s">
        <v>344</v>
      </c>
      <c r="F928" s="855" t="s">
        <v>339</v>
      </c>
    </row>
    <row r="929" spans="1:6">
      <c r="A929" s="943">
        <v>41306</v>
      </c>
      <c r="B929" s="934">
        <v>10</v>
      </c>
      <c r="C929" s="855" t="s">
        <v>246</v>
      </c>
      <c r="D929" s="855" t="s">
        <v>388</v>
      </c>
      <c r="F929" s="855" t="s">
        <v>339</v>
      </c>
    </row>
    <row r="930" spans="1:6">
      <c r="A930" s="943">
        <v>41306</v>
      </c>
      <c r="B930" s="934">
        <v>25</v>
      </c>
      <c r="C930" s="855" t="s">
        <v>246</v>
      </c>
      <c r="D930" s="855" t="s">
        <v>780</v>
      </c>
      <c r="F930" s="855" t="s">
        <v>339</v>
      </c>
    </row>
    <row r="931" spans="1:6">
      <c r="A931" s="943">
        <v>41306</v>
      </c>
      <c r="B931" s="934">
        <v>10</v>
      </c>
      <c r="C931" s="855" t="s">
        <v>246</v>
      </c>
      <c r="D931" s="855" t="s">
        <v>371</v>
      </c>
      <c r="F931" s="855" t="s">
        <v>339</v>
      </c>
    </row>
    <row r="932" spans="1:6">
      <c r="A932" s="943">
        <v>41306</v>
      </c>
      <c r="B932" s="934">
        <v>10</v>
      </c>
      <c r="C932" s="855" t="s">
        <v>246</v>
      </c>
      <c r="D932" s="855" t="s">
        <v>955</v>
      </c>
      <c r="F932" s="855">
        <v>0</v>
      </c>
    </row>
    <row r="933" spans="1:6">
      <c r="A933" s="943">
        <v>41306</v>
      </c>
      <c r="B933" s="934">
        <v>15</v>
      </c>
      <c r="C933" s="855" t="s">
        <v>246</v>
      </c>
      <c r="D933" s="855" t="s">
        <v>753</v>
      </c>
      <c r="F933" s="855" t="s">
        <v>339</v>
      </c>
    </row>
    <row r="934" spans="1:6">
      <c r="A934" s="943">
        <v>41306</v>
      </c>
      <c r="B934" s="934">
        <v>12.5</v>
      </c>
      <c r="C934" s="855" t="s">
        <v>246</v>
      </c>
      <c r="D934" s="855" t="s">
        <v>913</v>
      </c>
      <c r="F934" s="855" t="s">
        <v>339</v>
      </c>
    </row>
    <row r="935" spans="1:6">
      <c r="A935" s="943">
        <v>41306</v>
      </c>
      <c r="B935" s="934">
        <v>10</v>
      </c>
      <c r="C935" s="855" t="s">
        <v>246</v>
      </c>
      <c r="D935" s="855" t="s">
        <v>1063</v>
      </c>
      <c r="F935" s="855">
        <v>0</v>
      </c>
    </row>
    <row r="936" spans="1:6">
      <c r="A936" s="943">
        <v>41306</v>
      </c>
      <c r="B936" s="934">
        <v>30</v>
      </c>
      <c r="C936" s="855" t="s">
        <v>246</v>
      </c>
      <c r="D936" s="855" t="s">
        <v>424</v>
      </c>
      <c r="F936" s="855" t="s">
        <v>339</v>
      </c>
    </row>
    <row r="937" spans="1:6">
      <c r="A937" s="943">
        <v>41306</v>
      </c>
      <c r="B937" s="934">
        <v>40</v>
      </c>
      <c r="C937" s="855" t="s">
        <v>246</v>
      </c>
      <c r="D937" s="855" t="s">
        <v>387</v>
      </c>
      <c r="F937" s="855">
        <v>0</v>
      </c>
    </row>
    <row r="938" spans="1:6">
      <c r="A938" s="943">
        <v>41306</v>
      </c>
      <c r="B938" s="934">
        <v>25</v>
      </c>
      <c r="C938" s="855" t="s">
        <v>246</v>
      </c>
      <c r="D938" s="855" t="s">
        <v>402</v>
      </c>
      <c r="F938" s="855">
        <v>0</v>
      </c>
    </row>
    <row r="939" spans="1:6">
      <c r="A939" s="943">
        <v>41306</v>
      </c>
      <c r="B939" s="934">
        <v>10</v>
      </c>
      <c r="C939" s="855" t="s">
        <v>246</v>
      </c>
      <c r="D939" s="855" t="s">
        <v>367</v>
      </c>
      <c r="F939" s="855" t="s">
        <v>339</v>
      </c>
    </row>
    <row r="940" spans="1:6">
      <c r="A940" s="943">
        <v>41306</v>
      </c>
      <c r="B940" s="934">
        <v>10</v>
      </c>
      <c r="C940" s="855" t="s">
        <v>246</v>
      </c>
      <c r="D940" s="855" t="s">
        <v>951</v>
      </c>
      <c r="F940" s="855" t="s">
        <v>339</v>
      </c>
    </row>
    <row r="941" spans="1:6">
      <c r="A941" s="943">
        <v>41306</v>
      </c>
      <c r="B941" s="934">
        <v>200</v>
      </c>
      <c r="C941" s="855" t="s">
        <v>246</v>
      </c>
      <c r="D941" s="855" t="s">
        <v>911</v>
      </c>
      <c r="F941" s="855">
        <v>0</v>
      </c>
    </row>
    <row r="942" spans="1:6">
      <c r="A942" s="943">
        <v>41306</v>
      </c>
      <c r="B942" s="934">
        <v>15</v>
      </c>
      <c r="C942" s="855" t="s">
        <v>246</v>
      </c>
      <c r="D942" s="855" t="s">
        <v>912</v>
      </c>
      <c r="F942" s="855">
        <v>0</v>
      </c>
    </row>
    <row r="943" spans="1:6">
      <c r="A943" s="943">
        <v>41306</v>
      </c>
      <c r="B943" s="934">
        <v>30</v>
      </c>
      <c r="C943" s="855" t="s">
        <v>246</v>
      </c>
      <c r="D943" s="855" t="s">
        <v>792</v>
      </c>
      <c r="F943" s="855" t="s">
        <v>339</v>
      </c>
    </row>
    <row r="944" spans="1:6">
      <c r="A944" s="943">
        <v>41306</v>
      </c>
      <c r="B944" s="934">
        <v>15</v>
      </c>
      <c r="C944" s="855" t="s">
        <v>246</v>
      </c>
      <c r="D944" s="855" t="s">
        <v>248</v>
      </c>
      <c r="F944" s="855">
        <v>0</v>
      </c>
    </row>
    <row r="945" spans="1:6">
      <c r="A945" s="943">
        <v>41306</v>
      </c>
      <c r="B945" s="934">
        <v>30</v>
      </c>
      <c r="C945" s="855" t="s">
        <v>246</v>
      </c>
      <c r="D945" s="855" t="s">
        <v>751</v>
      </c>
      <c r="F945" s="855" t="s">
        <v>339</v>
      </c>
    </row>
    <row r="946" spans="1:6">
      <c r="A946" s="943">
        <v>41306</v>
      </c>
      <c r="B946" s="934">
        <v>10</v>
      </c>
      <c r="C946" s="855" t="s">
        <v>246</v>
      </c>
      <c r="D946" s="855" t="s">
        <v>1005</v>
      </c>
      <c r="F946" s="855" t="s">
        <v>339</v>
      </c>
    </row>
    <row r="947" spans="1:6">
      <c r="A947" s="943">
        <v>41309</v>
      </c>
      <c r="B947" s="934">
        <v>365</v>
      </c>
      <c r="C947" s="855">
        <v>103568</v>
      </c>
      <c r="D947" s="855" t="s">
        <v>1095</v>
      </c>
      <c r="F947" s="855">
        <v>0</v>
      </c>
    </row>
    <row r="948" spans="1:6">
      <c r="A948" s="943">
        <v>41309</v>
      </c>
      <c r="B948" s="934">
        <v>171</v>
      </c>
      <c r="C948" s="855" t="s">
        <v>1087</v>
      </c>
      <c r="D948" s="855" t="s">
        <v>269</v>
      </c>
      <c r="F948" s="855">
        <v>0</v>
      </c>
    </row>
    <row r="949" spans="1:6">
      <c r="A949" s="943">
        <v>41309</v>
      </c>
      <c r="B949" s="934">
        <v>170</v>
      </c>
      <c r="C949" s="855" t="s">
        <v>246</v>
      </c>
      <c r="D949" s="855" t="s">
        <v>788</v>
      </c>
      <c r="F949" s="855" t="s">
        <v>339</v>
      </c>
    </row>
    <row r="950" spans="1:6">
      <c r="A950" s="943">
        <v>41309</v>
      </c>
      <c r="B950" s="934">
        <v>20</v>
      </c>
      <c r="C950" s="855" t="s">
        <v>246</v>
      </c>
      <c r="D950" s="855" t="s">
        <v>999</v>
      </c>
      <c r="F950" s="855" t="s">
        <v>339</v>
      </c>
    </row>
    <row r="951" spans="1:6">
      <c r="A951" s="943">
        <v>41309</v>
      </c>
      <c r="B951" s="934">
        <v>75</v>
      </c>
      <c r="C951" s="855" t="s">
        <v>246</v>
      </c>
      <c r="D951" s="855" t="s">
        <v>308</v>
      </c>
      <c r="F951" s="855" t="s">
        <v>339</v>
      </c>
    </row>
    <row r="952" spans="1:6">
      <c r="A952" s="943">
        <v>41309</v>
      </c>
      <c r="B952" s="934">
        <v>400</v>
      </c>
      <c r="C952" s="855" t="s">
        <v>246</v>
      </c>
      <c r="D952" s="855" t="s">
        <v>778</v>
      </c>
      <c r="F952" s="855" t="s">
        <v>339</v>
      </c>
    </row>
    <row r="953" spans="1:6">
      <c r="A953" s="943">
        <v>41309</v>
      </c>
      <c r="B953" s="934">
        <v>50</v>
      </c>
      <c r="C953" s="855" t="s">
        <v>246</v>
      </c>
      <c r="D953" s="855" t="s">
        <v>1105</v>
      </c>
      <c r="F953" s="855">
        <v>0</v>
      </c>
    </row>
    <row r="954" spans="1:6">
      <c r="A954" s="943">
        <v>41309</v>
      </c>
      <c r="B954" s="934">
        <v>20</v>
      </c>
      <c r="C954" s="855" t="s">
        <v>246</v>
      </c>
      <c r="D954" s="855" t="s">
        <v>389</v>
      </c>
      <c r="F954" s="855">
        <v>0</v>
      </c>
    </row>
    <row r="955" spans="1:6">
      <c r="A955" s="943">
        <v>41309</v>
      </c>
      <c r="B955" s="934">
        <v>3</v>
      </c>
      <c r="C955" s="855" t="s">
        <v>246</v>
      </c>
      <c r="D955" s="855" t="s">
        <v>426</v>
      </c>
      <c r="F955" s="855">
        <v>0</v>
      </c>
    </row>
    <row r="956" spans="1:6">
      <c r="A956" s="943">
        <v>41309</v>
      </c>
      <c r="B956" s="934">
        <v>10</v>
      </c>
      <c r="C956" s="855" t="s">
        <v>246</v>
      </c>
      <c r="D956" s="855" t="s">
        <v>317</v>
      </c>
      <c r="F956" s="855" t="s">
        <v>339</v>
      </c>
    </row>
    <row r="957" spans="1:6">
      <c r="A957" s="943">
        <v>41309</v>
      </c>
      <c r="B957" s="934">
        <v>10</v>
      </c>
      <c r="C957" s="855" t="s">
        <v>246</v>
      </c>
      <c r="D957" s="855" t="s">
        <v>781</v>
      </c>
      <c r="F957" s="855" t="s">
        <v>339</v>
      </c>
    </row>
    <row r="958" spans="1:6">
      <c r="A958" s="943">
        <v>41309</v>
      </c>
      <c r="B958" s="934">
        <v>5</v>
      </c>
      <c r="C958" s="855" t="s">
        <v>246</v>
      </c>
      <c r="D958" s="855" t="s">
        <v>777</v>
      </c>
      <c r="F958" s="855" t="s">
        <v>339</v>
      </c>
    </row>
    <row r="959" spans="1:6">
      <c r="A959" s="943">
        <v>41309</v>
      </c>
      <c r="B959" s="934">
        <v>20</v>
      </c>
      <c r="C959" s="855" t="s">
        <v>246</v>
      </c>
      <c r="D959" s="855" t="s">
        <v>254</v>
      </c>
      <c r="F959" s="855" t="s">
        <v>339</v>
      </c>
    </row>
    <row r="960" spans="1:6">
      <c r="A960" s="943">
        <v>41310</v>
      </c>
      <c r="B960" s="934">
        <v>15</v>
      </c>
      <c r="C960" s="855" t="s">
        <v>246</v>
      </c>
      <c r="D960" s="855" t="s">
        <v>306</v>
      </c>
      <c r="F960" s="855" t="s">
        <v>339</v>
      </c>
    </row>
    <row r="961" spans="1:6">
      <c r="A961" s="943">
        <v>41310</v>
      </c>
      <c r="B961" s="934">
        <v>5</v>
      </c>
      <c r="C961" s="855" t="s">
        <v>246</v>
      </c>
      <c r="D961" s="855" t="s">
        <v>318</v>
      </c>
      <c r="F961" s="855" t="s">
        <v>339</v>
      </c>
    </row>
    <row r="962" spans="1:6">
      <c r="A962" s="943">
        <v>41310</v>
      </c>
      <c r="B962" s="934">
        <v>5</v>
      </c>
      <c r="C962" s="855" t="s">
        <v>246</v>
      </c>
      <c r="D962" s="855" t="s">
        <v>310</v>
      </c>
      <c r="F962" s="855" t="s">
        <v>339</v>
      </c>
    </row>
    <row r="963" spans="1:6">
      <c r="A963" s="943">
        <v>41310</v>
      </c>
      <c r="B963" s="934">
        <v>100</v>
      </c>
      <c r="C963" s="855" t="s">
        <v>246</v>
      </c>
      <c r="D963" s="855" t="s">
        <v>1000</v>
      </c>
      <c r="F963" s="855">
        <v>0</v>
      </c>
    </row>
    <row r="964" spans="1:6">
      <c r="A964" s="943">
        <v>41310</v>
      </c>
      <c r="B964" s="934">
        <v>55</v>
      </c>
      <c r="C964" s="855" t="s">
        <v>246</v>
      </c>
      <c r="D964" s="855" t="s">
        <v>307</v>
      </c>
      <c r="F964" s="855">
        <v>0</v>
      </c>
    </row>
    <row r="965" spans="1:6">
      <c r="A965" s="943">
        <v>41311</v>
      </c>
      <c r="B965" s="934">
        <v>15</v>
      </c>
      <c r="C965" s="855" t="s">
        <v>1087</v>
      </c>
      <c r="D965" s="855" t="s">
        <v>1088</v>
      </c>
      <c r="F965" s="855">
        <v>0</v>
      </c>
    </row>
    <row r="966" spans="1:6">
      <c r="A966" s="943">
        <v>41311</v>
      </c>
      <c r="B966" s="934">
        <v>50</v>
      </c>
      <c r="C966" s="855" t="s">
        <v>1087</v>
      </c>
      <c r="D966" s="855" t="s">
        <v>1089</v>
      </c>
      <c r="F966" s="855">
        <v>0</v>
      </c>
    </row>
    <row r="967" spans="1:6">
      <c r="A967" s="943">
        <v>41311</v>
      </c>
      <c r="B967" s="934">
        <v>74.8</v>
      </c>
      <c r="C967" s="855" t="s">
        <v>246</v>
      </c>
      <c r="D967" s="855" t="s">
        <v>429</v>
      </c>
      <c r="F967" s="855">
        <v>0</v>
      </c>
    </row>
    <row r="968" spans="1:6">
      <c r="A968" s="943">
        <v>41311</v>
      </c>
      <c r="B968" s="934">
        <v>10</v>
      </c>
      <c r="C968" s="855" t="s">
        <v>246</v>
      </c>
      <c r="D968" s="855" t="s">
        <v>956</v>
      </c>
      <c r="F968" s="855" t="s">
        <v>339</v>
      </c>
    </row>
    <row r="969" spans="1:6">
      <c r="A969" s="943">
        <v>41312</v>
      </c>
      <c r="B969" s="934">
        <v>40</v>
      </c>
      <c r="C969" s="855" t="s">
        <v>246</v>
      </c>
      <c r="D969" s="855" t="s">
        <v>1030</v>
      </c>
      <c r="F969" s="855" t="s">
        <v>339</v>
      </c>
    </row>
    <row r="970" spans="1:6">
      <c r="A970" s="943">
        <v>41313</v>
      </c>
      <c r="B970" s="934">
        <v>40</v>
      </c>
      <c r="C970" s="855" t="s">
        <v>1087</v>
      </c>
      <c r="D970" s="855" t="s">
        <v>1088</v>
      </c>
      <c r="F970" s="855">
        <v>0</v>
      </c>
    </row>
    <row r="971" spans="1:6">
      <c r="A971" s="943">
        <v>41313</v>
      </c>
      <c r="B971" s="934">
        <v>10</v>
      </c>
      <c r="C971" s="855" t="s">
        <v>1087</v>
      </c>
      <c r="D971" s="855" t="s">
        <v>1096</v>
      </c>
      <c r="F971" s="855">
        <v>0</v>
      </c>
    </row>
    <row r="972" spans="1:6">
      <c r="A972" s="943">
        <v>41316</v>
      </c>
      <c r="B972" s="934">
        <v>280</v>
      </c>
      <c r="C972" s="855" t="s">
        <v>246</v>
      </c>
      <c r="D972" s="855" t="s">
        <v>920</v>
      </c>
      <c r="F972" s="855" t="s">
        <v>339</v>
      </c>
    </row>
    <row r="973" spans="1:6">
      <c r="A973" s="943">
        <v>41316</v>
      </c>
      <c r="B973" s="934">
        <v>941.93</v>
      </c>
      <c r="C973" s="855" t="s">
        <v>246</v>
      </c>
      <c r="D973" s="855" t="s">
        <v>422</v>
      </c>
      <c r="F973" s="855">
        <v>0</v>
      </c>
    </row>
    <row r="974" spans="1:6">
      <c r="A974" s="943">
        <v>41316</v>
      </c>
      <c r="B974" s="934">
        <v>200</v>
      </c>
      <c r="C974" s="855" t="s">
        <v>246</v>
      </c>
      <c r="D974" s="855" t="s">
        <v>1091</v>
      </c>
      <c r="F974" s="855" t="s">
        <v>339</v>
      </c>
    </row>
    <row r="975" spans="1:6">
      <c r="A975" s="943">
        <v>41316</v>
      </c>
      <c r="B975" s="934">
        <v>150</v>
      </c>
      <c r="C975" s="855" t="s">
        <v>246</v>
      </c>
      <c r="D975" s="855" t="s">
        <v>357</v>
      </c>
      <c r="F975" s="855" t="s">
        <v>339</v>
      </c>
    </row>
    <row r="976" spans="1:6">
      <c r="A976" s="943">
        <v>41317</v>
      </c>
      <c r="B976" s="934">
        <v>60</v>
      </c>
      <c r="C976" s="855">
        <v>103004</v>
      </c>
      <c r="D976" s="855" t="s">
        <v>971</v>
      </c>
      <c r="F976" s="855">
        <v>0</v>
      </c>
    </row>
    <row r="977" spans="1:6">
      <c r="A977" s="943">
        <v>41318</v>
      </c>
      <c r="B977" s="934">
        <v>200</v>
      </c>
      <c r="C977" s="855">
        <v>103573</v>
      </c>
      <c r="D977" s="855" t="s">
        <v>1157</v>
      </c>
      <c r="F977" s="855" t="s">
        <v>339</v>
      </c>
    </row>
    <row r="978" spans="1:6">
      <c r="A978" s="943">
        <v>41318</v>
      </c>
      <c r="B978" s="934">
        <v>40</v>
      </c>
      <c r="C978" s="855" t="s">
        <v>246</v>
      </c>
      <c r="D978" s="855" t="s">
        <v>967</v>
      </c>
      <c r="F978" s="855" t="s">
        <v>339</v>
      </c>
    </row>
    <row r="979" spans="1:6">
      <c r="A979" s="943">
        <v>41319</v>
      </c>
      <c r="B979" s="934">
        <v>20</v>
      </c>
      <c r="C979" s="855" t="s">
        <v>1087</v>
      </c>
      <c r="D979" s="855" t="s">
        <v>1092</v>
      </c>
      <c r="F979" s="855">
        <v>0</v>
      </c>
    </row>
    <row r="980" spans="1:6">
      <c r="A980" s="943">
        <v>41319</v>
      </c>
      <c r="B980" s="934">
        <v>100</v>
      </c>
      <c r="C980" s="855" t="s">
        <v>246</v>
      </c>
      <c r="D980" s="855" t="s">
        <v>358</v>
      </c>
      <c r="F980" s="855" t="s">
        <v>339</v>
      </c>
    </row>
    <row r="981" spans="1:6">
      <c r="A981" s="943">
        <v>41319</v>
      </c>
      <c r="B981" s="934">
        <v>6</v>
      </c>
      <c r="C981" s="855" t="s">
        <v>246</v>
      </c>
      <c r="D981" s="855" t="s">
        <v>1032</v>
      </c>
      <c r="F981" s="855" t="s">
        <v>339</v>
      </c>
    </row>
    <row r="982" spans="1:6">
      <c r="A982" s="943">
        <v>41320</v>
      </c>
      <c r="B982" s="934">
        <v>30</v>
      </c>
      <c r="C982" s="855" t="s">
        <v>246</v>
      </c>
      <c r="D982" s="855" t="s">
        <v>258</v>
      </c>
      <c r="F982" s="855" t="s">
        <v>339</v>
      </c>
    </row>
    <row r="983" spans="1:6">
      <c r="A983" s="943">
        <v>41320</v>
      </c>
      <c r="B983" s="934">
        <v>5</v>
      </c>
      <c r="C983" s="855" t="s">
        <v>246</v>
      </c>
      <c r="D983" s="855" t="s">
        <v>968</v>
      </c>
      <c r="F983" s="855" t="s">
        <v>339</v>
      </c>
    </row>
    <row r="984" spans="1:6">
      <c r="A984" s="943">
        <v>41320</v>
      </c>
      <c r="B984" s="934">
        <v>200</v>
      </c>
      <c r="C984" s="855" t="s">
        <v>246</v>
      </c>
      <c r="D984" s="855" t="s">
        <v>450</v>
      </c>
      <c r="F984" s="855" t="s">
        <v>339</v>
      </c>
    </row>
    <row r="985" spans="1:6">
      <c r="A985" s="943">
        <v>41320</v>
      </c>
      <c r="B985" s="934">
        <v>1</v>
      </c>
      <c r="C985" s="855" t="s">
        <v>246</v>
      </c>
      <c r="D985" s="855" t="s">
        <v>785</v>
      </c>
      <c r="F985" s="855" t="s">
        <v>339</v>
      </c>
    </row>
    <row r="986" spans="1:6">
      <c r="A986" s="943">
        <v>41320</v>
      </c>
      <c r="B986" s="934">
        <v>100</v>
      </c>
      <c r="C986" s="855" t="s">
        <v>246</v>
      </c>
      <c r="D986" s="855" t="s">
        <v>292</v>
      </c>
      <c r="F986" s="855" t="s">
        <v>339</v>
      </c>
    </row>
    <row r="987" spans="1:6">
      <c r="A987" s="943">
        <v>41320</v>
      </c>
      <c r="B987" s="934">
        <v>135</v>
      </c>
      <c r="C987" s="855" t="s">
        <v>246</v>
      </c>
      <c r="D987" s="855" t="s">
        <v>769</v>
      </c>
      <c r="F987" s="855">
        <v>0</v>
      </c>
    </row>
    <row r="988" spans="1:6">
      <c r="A988" s="943">
        <v>41320</v>
      </c>
      <c r="B988" s="934">
        <v>7</v>
      </c>
      <c r="C988" s="855" t="s">
        <v>246</v>
      </c>
      <c r="D988" s="855" t="s">
        <v>976</v>
      </c>
      <c r="F988" s="855">
        <v>0</v>
      </c>
    </row>
    <row r="989" spans="1:6">
      <c r="A989" s="943">
        <v>41320</v>
      </c>
      <c r="B989" s="934">
        <v>20</v>
      </c>
      <c r="C989" s="855" t="s">
        <v>246</v>
      </c>
      <c r="D989" s="855" t="s">
        <v>378</v>
      </c>
      <c r="F989" s="855">
        <v>0</v>
      </c>
    </row>
    <row r="990" spans="1:6">
      <c r="A990" s="943">
        <v>41320</v>
      </c>
      <c r="B990" s="934">
        <v>100</v>
      </c>
      <c r="C990" s="855" t="s">
        <v>246</v>
      </c>
      <c r="D990" s="855" t="s">
        <v>259</v>
      </c>
      <c r="F990" s="855" t="s">
        <v>339</v>
      </c>
    </row>
    <row r="991" spans="1:6">
      <c r="A991" s="943">
        <v>41323</v>
      </c>
      <c r="B991" s="934">
        <v>1.68</v>
      </c>
      <c r="C991" s="855" t="s">
        <v>246</v>
      </c>
      <c r="D991" s="855" t="s">
        <v>1107</v>
      </c>
      <c r="F991" s="855">
        <v>0</v>
      </c>
    </row>
    <row r="992" spans="1:6">
      <c r="A992" s="943">
        <v>41323</v>
      </c>
      <c r="B992" s="934">
        <v>5</v>
      </c>
      <c r="C992" s="855" t="s">
        <v>246</v>
      </c>
      <c r="D992" s="855" t="s">
        <v>1108</v>
      </c>
      <c r="F992" s="855" t="s">
        <v>339</v>
      </c>
    </row>
    <row r="993" spans="1:6">
      <c r="A993" s="943">
        <v>41323</v>
      </c>
      <c r="B993" s="934">
        <v>80</v>
      </c>
      <c r="C993" s="855" t="s">
        <v>246</v>
      </c>
      <c r="D993" s="855" t="s">
        <v>1044</v>
      </c>
      <c r="F993" s="855">
        <v>0</v>
      </c>
    </row>
    <row r="994" spans="1:6">
      <c r="A994" s="943">
        <v>41324</v>
      </c>
      <c r="B994" s="934">
        <v>4613.28</v>
      </c>
      <c r="C994" s="855" t="s">
        <v>246</v>
      </c>
      <c r="D994" s="855" t="s">
        <v>1061</v>
      </c>
      <c r="F994" s="855">
        <v>0</v>
      </c>
    </row>
    <row r="995" spans="1:6">
      <c r="A995" s="943">
        <v>41324</v>
      </c>
      <c r="B995" s="934">
        <v>40</v>
      </c>
      <c r="C995" s="855" t="s">
        <v>246</v>
      </c>
      <c r="D995" s="855" t="s">
        <v>400</v>
      </c>
      <c r="F995" s="855" t="s">
        <v>339</v>
      </c>
    </row>
    <row r="996" spans="1:6">
      <c r="A996" s="943">
        <v>41325</v>
      </c>
      <c r="B996" s="934">
        <v>10</v>
      </c>
      <c r="C996" s="855" t="s">
        <v>246</v>
      </c>
      <c r="D996" s="855" t="s">
        <v>436</v>
      </c>
      <c r="F996" s="855">
        <v>0</v>
      </c>
    </row>
    <row r="997" spans="1:6">
      <c r="A997" s="943">
        <v>41326</v>
      </c>
      <c r="B997" s="934">
        <v>100</v>
      </c>
      <c r="C997" s="855" t="s">
        <v>1087</v>
      </c>
      <c r="D997" s="855" t="s">
        <v>1093</v>
      </c>
      <c r="F997" s="855">
        <v>0</v>
      </c>
    </row>
    <row r="998" spans="1:6">
      <c r="A998" s="943">
        <v>41326</v>
      </c>
      <c r="B998" s="934">
        <v>40</v>
      </c>
      <c r="C998" s="855" t="s">
        <v>246</v>
      </c>
      <c r="D998" s="855" t="s">
        <v>261</v>
      </c>
      <c r="F998" s="855" t="s">
        <v>339</v>
      </c>
    </row>
    <row r="999" spans="1:6">
      <c r="A999" s="943">
        <v>41326</v>
      </c>
      <c r="B999" s="934">
        <v>12</v>
      </c>
      <c r="C999" s="855" t="s">
        <v>246</v>
      </c>
      <c r="D999" s="855" t="s">
        <v>294</v>
      </c>
      <c r="F999" s="855" t="s">
        <v>339</v>
      </c>
    </row>
    <row r="1000" spans="1:6">
      <c r="A1000" s="943">
        <v>41326</v>
      </c>
      <c r="B1000" s="934">
        <v>5</v>
      </c>
      <c r="C1000" s="855" t="s">
        <v>246</v>
      </c>
      <c r="D1000" s="855" t="s">
        <v>773</v>
      </c>
      <c r="F1000" s="855">
        <v>0</v>
      </c>
    </row>
    <row r="1001" spans="1:6">
      <c r="A1001" s="943">
        <v>41326</v>
      </c>
      <c r="B1001" s="934">
        <v>177</v>
      </c>
      <c r="C1001" s="855" t="s">
        <v>246</v>
      </c>
      <c r="D1001" s="855" t="s">
        <v>355</v>
      </c>
      <c r="F1001" s="855" t="s">
        <v>339</v>
      </c>
    </row>
    <row r="1002" spans="1:6">
      <c r="A1002" s="943">
        <v>41327</v>
      </c>
      <c r="B1002" s="934">
        <v>333</v>
      </c>
      <c r="C1002" s="855" t="s">
        <v>246</v>
      </c>
      <c r="D1002" s="855" t="s">
        <v>355</v>
      </c>
      <c r="F1002" s="855" t="s">
        <v>339</v>
      </c>
    </row>
    <row r="1003" spans="1:6">
      <c r="A1003" s="943">
        <v>41330</v>
      </c>
      <c r="B1003" s="934">
        <v>3</v>
      </c>
      <c r="C1003" s="855" t="s">
        <v>246</v>
      </c>
      <c r="D1003" s="855" t="s">
        <v>363</v>
      </c>
      <c r="F1003" s="855" t="s">
        <v>339</v>
      </c>
    </row>
    <row r="1004" spans="1:6">
      <c r="A1004" s="943">
        <v>41330</v>
      </c>
      <c r="B1004" s="934">
        <v>3</v>
      </c>
      <c r="C1004" s="855" t="s">
        <v>246</v>
      </c>
      <c r="D1004" s="855" t="s">
        <v>363</v>
      </c>
      <c r="F1004" s="855" t="s">
        <v>339</v>
      </c>
    </row>
    <row r="1005" spans="1:6">
      <c r="A1005" s="943">
        <v>41330</v>
      </c>
      <c r="B1005" s="934">
        <v>15</v>
      </c>
      <c r="C1005" s="855" t="s">
        <v>246</v>
      </c>
      <c r="D1005" s="855" t="s">
        <v>1120</v>
      </c>
      <c r="F1005" s="855">
        <v>0</v>
      </c>
    </row>
    <row r="1006" spans="1:6">
      <c r="A1006" s="943">
        <v>41330</v>
      </c>
      <c r="B1006" s="934">
        <v>10</v>
      </c>
      <c r="C1006" s="855" t="s">
        <v>246</v>
      </c>
      <c r="D1006" s="855" t="s">
        <v>302</v>
      </c>
      <c r="F1006" s="855">
        <v>0</v>
      </c>
    </row>
    <row r="1007" spans="1:6">
      <c r="A1007" s="943">
        <v>41330</v>
      </c>
      <c r="B1007" s="934">
        <v>5</v>
      </c>
      <c r="C1007" s="855" t="s">
        <v>246</v>
      </c>
      <c r="D1007" s="855" t="s">
        <v>795</v>
      </c>
      <c r="F1007" s="855" t="s">
        <v>339</v>
      </c>
    </row>
    <row r="1008" spans="1:6">
      <c r="A1008" s="943">
        <v>41331</v>
      </c>
      <c r="B1008" s="934">
        <v>15</v>
      </c>
      <c r="C1008" s="855" t="s">
        <v>246</v>
      </c>
      <c r="D1008" s="855" t="s">
        <v>858</v>
      </c>
      <c r="F1008" s="855" t="s">
        <v>339</v>
      </c>
    </row>
    <row r="1009" spans="1:6">
      <c r="A1009" s="943">
        <v>41332</v>
      </c>
      <c r="B1009" s="934">
        <v>2884.4</v>
      </c>
      <c r="C1009" s="855" t="s">
        <v>1087</v>
      </c>
      <c r="D1009" s="855" t="s">
        <v>269</v>
      </c>
      <c r="F1009" s="855">
        <v>0</v>
      </c>
    </row>
    <row r="1010" spans="1:6">
      <c r="A1010" s="943">
        <v>41332</v>
      </c>
      <c r="B1010" s="934">
        <v>50</v>
      </c>
      <c r="C1010" s="855" t="s">
        <v>246</v>
      </c>
      <c r="D1010" s="855" t="s">
        <v>1017</v>
      </c>
      <c r="F1010" s="855" t="s">
        <v>339</v>
      </c>
    </row>
    <row r="1011" spans="1:6">
      <c r="A1011" s="943">
        <v>41333</v>
      </c>
      <c r="B1011" s="934">
        <v>412.98</v>
      </c>
      <c r="C1011" s="855">
        <v>103578</v>
      </c>
      <c r="D1011" s="855" t="s">
        <v>1095</v>
      </c>
      <c r="F1011" s="855">
        <v>0</v>
      </c>
    </row>
    <row r="1012" spans="1:6">
      <c r="A1012" s="943">
        <v>41333</v>
      </c>
      <c r="B1012" s="934">
        <v>30</v>
      </c>
      <c r="C1012" s="855" t="s">
        <v>246</v>
      </c>
      <c r="D1012" s="855" t="s">
        <v>971</v>
      </c>
      <c r="F1012" s="855">
        <v>0</v>
      </c>
    </row>
    <row r="1013" spans="1:6">
      <c r="A1013" s="943">
        <v>41333</v>
      </c>
      <c r="B1013" s="934">
        <v>583.33000000000004</v>
      </c>
      <c r="C1013" s="855" t="s">
        <v>246</v>
      </c>
      <c r="D1013" s="855" t="s">
        <v>1061</v>
      </c>
      <c r="F1013" s="855">
        <v>0</v>
      </c>
    </row>
    <row r="1014" spans="1:6">
      <c r="A1014" s="943">
        <v>41333</v>
      </c>
      <c r="B1014" s="934">
        <v>25</v>
      </c>
      <c r="C1014" s="855" t="s">
        <v>246</v>
      </c>
      <c r="D1014" s="855" t="s">
        <v>1061</v>
      </c>
      <c r="F1014" s="855">
        <v>0</v>
      </c>
    </row>
    <row r="1015" spans="1:6">
      <c r="A1015" s="943">
        <v>41333</v>
      </c>
      <c r="B1015" s="934">
        <v>25</v>
      </c>
      <c r="C1015" s="855" t="s">
        <v>246</v>
      </c>
      <c r="D1015" s="855" t="s">
        <v>762</v>
      </c>
      <c r="F1015" s="855" t="s">
        <v>339</v>
      </c>
    </row>
    <row r="1016" spans="1:6">
      <c r="A1016" s="943">
        <v>41333</v>
      </c>
      <c r="B1016" s="934">
        <v>20627.509999999998</v>
      </c>
      <c r="C1016" s="855" t="s">
        <v>246</v>
      </c>
      <c r="D1016" s="855" t="s">
        <v>1158</v>
      </c>
      <c r="F1016" s="855">
        <v>0</v>
      </c>
    </row>
    <row r="1017" spans="1:6">
      <c r="A1017" s="943">
        <v>41333</v>
      </c>
      <c r="B1017" s="934">
        <v>3</v>
      </c>
      <c r="C1017" s="855" t="s">
        <v>246</v>
      </c>
      <c r="D1017" s="855" t="s">
        <v>1004</v>
      </c>
      <c r="F1017" s="855">
        <v>0</v>
      </c>
    </row>
    <row r="1018" spans="1:6">
      <c r="A1018" s="943">
        <v>41333</v>
      </c>
      <c r="B1018" s="934">
        <v>180</v>
      </c>
      <c r="C1018" s="855" t="s">
        <v>246</v>
      </c>
      <c r="D1018" s="855" t="s">
        <v>287</v>
      </c>
      <c r="F1018" s="855" t="s">
        <v>339</v>
      </c>
    </row>
    <row r="1019" spans="1:6">
      <c r="A1019" s="943">
        <v>41333</v>
      </c>
      <c r="B1019" s="934">
        <v>80</v>
      </c>
      <c r="C1019" s="855" t="s">
        <v>246</v>
      </c>
      <c r="D1019" s="855" t="s">
        <v>330</v>
      </c>
      <c r="F1019" s="855" t="s">
        <v>339</v>
      </c>
    </row>
    <row r="1020" spans="1:6">
      <c r="A1020" s="943">
        <v>41333</v>
      </c>
      <c r="B1020" s="934">
        <v>200</v>
      </c>
      <c r="C1020" s="855" t="s">
        <v>246</v>
      </c>
      <c r="D1020" s="855" t="s">
        <v>348</v>
      </c>
      <c r="F1020" s="855" t="s">
        <v>339</v>
      </c>
    </row>
    <row r="1021" spans="1:6">
      <c r="A1021" s="943">
        <v>41334</v>
      </c>
      <c r="B1021" s="934">
        <v>100</v>
      </c>
      <c r="C1021" s="855" t="s">
        <v>246</v>
      </c>
      <c r="D1021" s="855" t="s">
        <v>267</v>
      </c>
      <c r="F1021" s="855">
        <v>0</v>
      </c>
    </row>
    <row r="1022" spans="1:6">
      <c r="A1022" s="943">
        <v>41334</v>
      </c>
      <c r="B1022" s="934">
        <v>25</v>
      </c>
      <c r="C1022" s="855" t="s">
        <v>246</v>
      </c>
      <c r="D1022" s="855" t="s">
        <v>379</v>
      </c>
      <c r="F1022" s="855" t="s">
        <v>339</v>
      </c>
    </row>
    <row r="1023" spans="1:6">
      <c r="A1023" s="943">
        <v>41334</v>
      </c>
      <c r="B1023" s="934">
        <v>40</v>
      </c>
      <c r="C1023" s="855" t="s">
        <v>246</v>
      </c>
      <c r="D1023" s="855" t="s">
        <v>774</v>
      </c>
      <c r="F1023" s="855" t="s">
        <v>339</v>
      </c>
    </row>
    <row r="1024" spans="1:6">
      <c r="A1024" s="943">
        <v>41334</v>
      </c>
      <c r="B1024" s="934">
        <v>25</v>
      </c>
      <c r="C1024" s="855" t="s">
        <v>246</v>
      </c>
      <c r="D1024" s="855" t="s">
        <v>337</v>
      </c>
      <c r="F1024" s="855">
        <v>0</v>
      </c>
    </row>
    <row r="1025" spans="1:6">
      <c r="A1025" s="943">
        <v>41334</v>
      </c>
      <c r="B1025" s="934">
        <v>10</v>
      </c>
      <c r="C1025" s="855" t="s">
        <v>246</v>
      </c>
      <c r="D1025" s="855" t="s">
        <v>791</v>
      </c>
      <c r="F1025" s="855" t="s">
        <v>339</v>
      </c>
    </row>
    <row r="1026" spans="1:6">
      <c r="A1026" s="943">
        <v>41334</v>
      </c>
      <c r="B1026" s="934">
        <v>10</v>
      </c>
      <c r="C1026" s="855" t="s">
        <v>246</v>
      </c>
      <c r="D1026" s="855" t="s">
        <v>338</v>
      </c>
      <c r="F1026" s="855" t="s">
        <v>339</v>
      </c>
    </row>
    <row r="1027" spans="1:6">
      <c r="A1027" s="943">
        <v>41334</v>
      </c>
      <c r="B1027" s="934">
        <v>15</v>
      </c>
      <c r="C1027" s="855" t="s">
        <v>246</v>
      </c>
      <c r="D1027" s="855" t="s">
        <v>248</v>
      </c>
      <c r="F1027" s="855">
        <v>0</v>
      </c>
    </row>
    <row r="1028" spans="1:6">
      <c r="A1028" s="943">
        <v>41334</v>
      </c>
      <c r="B1028" s="934">
        <v>15</v>
      </c>
      <c r="C1028" s="855" t="s">
        <v>246</v>
      </c>
      <c r="D1028" s="855" t="s">
        <v>954</v>
      </c>
      <c r="F1028" s="855">
        <v>0</v>
      </c>
    </row>
    <row r="1029" spans="1:6">
      <c r="A1029" s="943">
        <v>41334</v>
      </c>
      <c r="B1029" s="934">
        <v>75</v>
      </c>
      <c r="C1029" s="855" t="s">
        <v>246</v>
      </c>
      <c r="D1029" s="855" t="s">
        <v>1003</v>
      </c>
      <c r="F1029" s="855">
        <v>0</v>
      </c>
    </row>
    <row r="1030" spans="1:6">
      <c r="A1030" s="943">
        <v>41334</v>
      </c>
      <c r="B1030" s="934">
        <v>25</v>
      </c>
      <c r="C1030" s="855" t="s">
        <v>246</v>
      </c>
      <c r="D1030" s="855" t="s">
        <v>995</v>
      </c>
      <c r="F1030" s="855" t="s">
        <v>339</v>
      </c>
    </row>
    <row r="1031" spans="1:6">
      <c r="A1031" s="943">
        <v>41334</v>
      </c>
      <c r="B1031" s="934">
        <v>25</v>
      </c>
      <c r="C1031" s="855" t="s">
        <v>246</v>
      </c>
      <c r="D1031" s="855" t="s">
        <v>402</v>
      </c>
      <c r="F1031" s="855">
        <v>0</v>
      </c>
    </row>
    <row r="1032" spans="1:6">
      <c r="A1032" s="943">
        <v>41334</v>
      </c>
      <c r="B1032" s="934">
        <v>10</v>
      </c>
      <c r="C1032" s="855" t="s">
        <v>246</v>
      </c>
      <c r="D1032" s="855" t="s">
        <v>772</v>
      </c>
      <c r="F1032" s="855" t="s">
        <v>339</v>
      </c>
    </row>
    <row r="1033" spans="1:6">
      <c r="A1033" s="943">
        <v>41334</v>
      </c>
      <c r="B1033" s="934">
        <v>120</v>
      </c>
      <c r="C1033" s="855" t="s">
        <v>246</v>
      </c>
      <c r="D1033" s="855" t="s">
        <v>928</v>
      </c>
      <c r="F1033" s="855">
        <v>0</v>
      </c>
    </row>
    <row r="1034" spans="1:6">
      <c r="A1034" s="943">
        <v>41334</v>
      </c>
      <c r="B1034" s="934">
        <v>50</v>
      </c>
      <c r="C1034" s="855" t="s">
        <v>246</v>
      </c>
      <c r="D1034" s="855" t="s">
        <v>754</v>
      </c>
      <c r="F1034" s="855" t="s">
        <v>339</v>
      </c>
    </row>
    <row r="1035" spans="1:6">
      <c r="A1035" s="943">
        <v>41334</v>
      </c>
      <c r="B1035" s="934">
        <v>10</v>
      </c>
      <c r="C1035" s="855" t="s">
        <v>246</v>
      </c>
      <c r="D1035" s="855" t="s">
        <v>367</v>
      </c>
      <c r="F1035" s="855" t="s">
        <v>339</v>
      </c>
    </row>
    <row r="1036" spans="1:6">
      <c r="A1036" s="943">
        <v>41334</v>
      </c>
      <c r="B1036" s="934">
        <v>180</v>
      </c>
      <c r="C1036" s="855" t="s">
        <v>246</v>
      </c>
      <c r="D1036" s="855" t="s">
        <v>783</v>
      </c>
      <c r="F1036" s="855">
        <v>0</v>
      </c>
    </row>
    <row r="1037" spans="1:6">
      <c r="A1037" s="943">
        <v>41334</v>
      </c>
      <c r="B1037" s="934">
        <v>10</v>
      </c>
      <c r="C1037" s="855" t="s">
        <v>246</v>
      </c>
      <c r="D1037" s="855" t="s">
        <v>955</v>
      </c>
      <c r="F1037" s="855">
        <v>0</v>
      </c>
    </row>
    <row r="1038" spans="1:6">
      <c r="A1038" s="943">
        <v>41334</v>
      </c>
      <c r="B1038" s="934">
        <v>10</v>
      </c>
      <c r="C1038" s="855" t="s">
        <v>246</v>
      </c>
      <c r="D1038" s="855" t="s">
        <v>996</v>
      </c>
      <c r="F1038" s="855">
        <v>0</v>
      </c>
    </row>
    <row r="1039" spans="1:6">
      <c r="A1039" s="943">
        <v>41334</v>
      </c>
      <c r="B1039" s="934">
        <v>10</v>
      </c>
      <c r="C1039" s="855" t="s">
        <v>246</v>
      </c>
      <c r="D1039" s="855" t="s">
        <v>993</v>
      </c>
      <c r="F1039" s="855" t="s">
        <v>339</v>
      </c>
    </row>
    <row r="1040" spans="1:6">
      <c r="A1040" s="943">
        <v>41334</v>
      </c>
      <c r="B1040" s="934">
        <v>30</v>
      </c>
      <c r="C1040" s="855" t="s">
        <v>246</v>
      </c>
      <c r="D1040" s="855" t="s">
        <v>1069</v>
      </c>
      <c r="F1040" s="855">
        <v>0</v>
      </c>
    </row>
    <row r="1041" spans="1:6">
      <c r="A1041" s="943">
        <v>41334</v>
      </c>
      <c r="B1041" s="934">
        <v>261</v>
      </c>
      <c r="C1041" s="855" t="s">
        <v>246</v>
      </c>
      <c r="D1041" s="855" t="s">
        <v>344</v>
      </c>
      <c r="F1041" s="855" t="s">
        <v>339</v>
      </c>
    </row>
    <row r="1042" spans="1:6">
      <c r="A1042" s="943">
        <v>41334</v>
      </c>
      <c r="B1042" s="934">
        <v>2562.4699999999998</v>
      </c>
      <c r="C1042" s="855" t="s">
        <v>246</v>
      </c>
      <c r="D1042" s="855" t="s">
        <v>422</v>
      </c>
      <c r="F1042" s="855">
        <v>0</v>
      </c>
    </row>
    <row r="1043" spans="1:6">
      <c r="A1043" s="943">
        <v>41334</v>
      </c>
      <c r="B1043" s="934">
        <v>10</v>
      </c>
      <c r="C1043" s="855" t="s">
        <v>246</v>
      </c>
      <c r="D1043" s="855" t="s">
        <v>1063</v>
      </c>
      <c r="F1043" s="855">
        <v>0</v>
      </c>
    </row>
    <row r="1044" spans="1:6">
      <c r="A1044" s="943">
        <v>41334</v>
      </c>
      <c r="B1044" s="934">
        <v>30</v>
      </c>
      <c r="C1044" s="855" t="s">
        <v>246</v>
      </c>
      <c r="D1044" s="855" t="s">
        <v>424</v>
      </c>
      <c r="F1044" s="855" t="s">
        <v>339</v>
      </c>
    </row>
    <row r="1045" spans="1:6">
      <c r="A1045" s="943">
        <v>41334</v>
      </c>
      <c r="B1045" s="934">
        <v>30</v>
      </c>
      <c r="C1045" s="855" t="s">
        <v>246</v>
      </c>
      <c r="D1045" s="855" t="s">
        <v>751</v>
      </c>
      <c r="F1045" s="855" t="s">
        <v>339</v>
      </c>
    </row>
    <row r="1046" spans="1:6">
      <c r="A1046" s="943">
        <v>41334</v>
      </c>
      <c r="B1046" s="934">
        <v>10</v>
      </c>
      <c r="C1046" s="855" t="s">
        <v>246</v>
      </c>
      <c r="D1046" s="855" t="s">
        <v>1005</v>
      </c>
      <c r="F1046" s="855" t="s">
        <v>339</v>
      </c>
    </row>
    <row r="1047" spans="1:6">
      <c r="A1047" s="943">
        <v>41334</v>
      </c>
      <c r="B1047" s="934">
        <v>15</v>
      </c>
      <c r="C1047" s="855" t="s">
        <v>246</v>
      </c>
      <c r="D1047" s="855" t="s">
        <v>280</v>
      </c>
      <c r="F1047" s="855" t="s">
        <v>339</v>
      </c>
    </row>
    <row r="1048" spans="1:6">
      <c r="A1048" s="943">
        <v>41334</v>
      </c>
      <c r="B1048" s="934">
        <v>5</v>
      </c>
      <c r="C1048" s="855" t="s">
        <v>246</v>
      </c>
      <c r="D1048" s="855" t="s">
        <v>1029</v>
      </c>
      <c r="F1048" s="855" t="s">
        <v>339</v>
      </c>
    </row>
    <row r="1049" spans="1:6">
      <c r="A1049" s="943">
        <v>41334</v>
      </c>
      <c r="B1049" s="934">
        <v>10</v>
      </c>
      <c r="C1049" s="855" t="s">
        <v>246</v>
      </c>
      <c r="D1049" s="855" t="s">
        <v>994</v>
      </c>
      <c r="F1049" s="855" t="s">
        <v>339</v>
      </c>
    </row>
    <row r="1050" spans="1:6">
      <c r="A1050" s="943">
        <v>41334</v>
      </c>
      <c r="B1050" s="934">
        <v>25</v>
      </c>
      <c r="C1050" s="855" t="s">
        <v>246</v>
      </c>
      <c r="D1050" s="855" t="s">
        <v>1070</v>
      </c>
      <c r="F1050" s="855" t="s">
        <v>339</v>
      </c>
    </row>
    <row r="1051" spans="1:6">
      <c r="A1051" s="943">
        <v>41334</v>
      </c>
      <c r="B1051" s="934">
        <v>50</v>
      </c>
      <c r="C1051" s="855" t="s">
        <v>246</v>
      </c>
      <c r="D1051" s="855" t="s">
        <v>250</v>
      </c>
      <c r="F1051" s="855">
        <v>0</v>
      </c>
    </row>
    <row r="1052" spans="1:6">
      <c r="A1052" s="943">
        <v>41334</v>
      </c>
      <c r="B1052" s="934">
        <v>50</v>
      </c>
      <c r="C1052" s="855" t="s">
        <v>246</v>
      </c>
      <c r="D1052" s="855" t="s">
        <v>252</v>
      </c>
      <c r="F1052" s="855" t="s">
        <v>339</v>
      </c>
    </row>
    <row r="1053" spans="1:6">
      <c r="A1053" s="943">
        <v>41334</v>
      </c>
      <c r="B1053" s="934">
        <v>10</v>
      </c>
      <c r="C1053" s="855" t="s">
        <v>246</v>
      </c>
      <c r="D1053" s="855" t="s">
        <v>369</v>
      </c>
      <c r="F1053" s="855">
        <v>0</v>
      </c>
    </row>
    <row r="1054" spans="1:6">
      <c r="A1054" s="943">
        <v>41334</v>
      </c>
      <c r="B1054" s="934">
        <v>15</v>
      </c>
      <c r="C1054" s="855" t="s">
        <v>246</v>
      </c>
      <c r="D1054" s="855" t="s">
        <v>912</v>
      </c>
      <c r="F1054" s="855">
        <v>0</v>
      </c>
    </row>
    <row r="1055" spans="1:6">
      <c r="A1055" s="943">
        <v>41334</v>
      </c>
      <c r="B1055" s="934">
        <v>10</v>
      </c>
      <c r="C1055" s="855" t="s">
        <v>246</v>
      </c>
      <c r="D1055" s="855" t="s">
        <v>1001</v>
      </c>
      <c r="F1055" s="855" t="s">
        <v>339</v>
      </c>
    </row>
    <row r="1056" spans="1:6">
      <c r="A1056" s="943">
        <v>41334</v>
      </c>
      <c r="B1056" s="934">
        <v>5</v>
      </c>
      <c r="C1056" s="855" t="s">
        <v>246</v>
      </c>
      <c r="D1056" s="855" t="s">
        <v>755</v>
      </c>
      <c r="F1056" s="855" t="s">
        <v>339</v>
      </c>
    </row>
    <row r="1057" spans="1:6">
      <c r="A1057" s="943">
        <v>41334</v>
      </c>
      <c r="B1057" s="934">
        <v>12.5</v>
      </c>
      <c r="C1057" s="855" t="s">
        <v>246</v>
      </c>
      <c r="D1057" s="855" t="s">
        <v>913</v>
      </c>
      <c r="F1057" s="855" t="s">
        <v>339</v>
      </c>
    </row>
    <row r="1058" spans="1:6">
      <c r="A1058" s="943">
        <v>41334</v>
      </c>
      <c r="B1058" s="934">
        <v>50</v>
      </c>
      <c r="C1058" s="855" t="s">
        <v>246</v>
      </c>
      <c r="D1058" s="855" t="s">
        <v>998</v>
      </c>
      <c r="F1058" s="855" t="s">
        <v>339</v>
      </c>
    </row>
    <row r="1059" spans="1:6">
      <c r="A1059" s="943">
        <v>41334</v>
      </c>
      <c r="B1059" s="934">
        <v>10</v>
      </c>
      <c r="C1059" s="855" t="s">
        <v>246</v>
      </c>
      <c r="D1059" s="855" t="s">
        <v>1040</v>
      </c>
      <c r="F1059" s="855" t="s">
        <v>339</v>
      </c>
    </row>
    <row r="1060" spans="1:6">
      <c r="A1060" s="943">
        <v>41334</v>
      </c>
      <c r="B1060" s="934">
        <v>30</v>
      </c>
      <c r="C1060" s="855" t="s">
        <v>246</v>
      </c>
      <c r="D1060" s="855" t="s">
        <v>792</v>
      </c>
      <c r="F1060" s="855" t="s">
        <v>339</v>
      </c>
    </row>
    <row r="1061" spans="1:6">
      <c r="A1061" s="943">
        <v>41334</v>
      </c>
      <c r="B1061" s="934">
        <v>10</v>
      </c>
      <c r="C1061" s="855" t="s">
        <v>246</v>
      </c>
      <c r="D1061" s="855" t="s">
        <v>388</v>
      </c>
      <c r="F1061" s="855" t="s">
        <v>339</v>
      </c>
    </row>
    <row r="1062" spans="1:6">
      <c r="A1062" s="943">
        <v>41334</v>
      </c>
      <c r="B1062" s="934">
        <v>10</v>
      </c>
      <c r="C1062" s="855" t="s">
        <v>246</v>
      </c>
      <c r="D1062" s="855" t="s">
        <v>951</v>
      </c>
      <c r="F1062" s="855" t="s">
        <v>339</v>
      </c>
    </row>
    <row r="1063" spans="1:6">
      <c r="A1063" s="943">
        <v>41334</v>
      </c>
      <c r="B1063" s="934">
        <v>20</v>
      </c>
      <c r="C1063" s="855" t="s">
        <v>246</v>
      </c>
      <c r="D1063" s="855" t="s">
        <v>787</v>
      </c>
      <c r="F1063" s="855" t="s">
        <v>339</v>
      </c>
    </row>
    <row r="1064" spans="1:6">
      <c r="A1064" s="943">
        <v>41334</v>
      </c>
      <c r="B1064" s="934">
        <v>50</v>
      </c>
      <c r="C1064" s="855" t="s">
        <v>246</v>
      </c>
      <c r="D1064" s="855" t="s">
        <v>997</v>
      </c>
      <c r="F1064" s="855" t="s">
        <v>339</v>
      </c>
    </row>
    <row r="1065" spans="1:6">
      <c r="A1065" s="943">
        <v>41334</v>
      </c>
      <c r="B1065" s="934">
        <v>10</v>
      </c>
      <c r="C1065" s="855" t="s">
        <v>246</v>
      </c>
      <c r="D1065" s="855" t="s">
        <v>371</v>
      </c>
      <c r="F1065" s="855" t="s">
        <v>339</v>
      </c>
    </row>
    <row r="1066" spans="1:6">
      <c r="A1066" s="943">
        <v>41334</v>
      </c>
      <c r="B1066" s="934">
        <v>200</v>
      </c>
      <c r="C1066" s="855" t="s">
        <v>246</v>
      </c>
      <c r="D1066" s="855" t="s">
        <v>911</v>
      </c>
      <c r="F1066" s="855">
        <v>0</v>
      </c>
    </row>
    <row r="1067" spans="1:6">
      <c r="A1067" s="943">
        <v>41334</v>
      </c>
      <c r="B1067" s="934">
        <v>20</v>
      </c>
      <c r="C1067" s="855" t="s">
        <v>246</v>
      </c>
      <c r="D1067" s="855" t="s">
        <v>342</v>
      </c>
      <c r="F1067" s="855" t="s">
        <v>339</v>
      </c>
    </row>
    <row r="1068" spans="1:6">
      <c r="A1068" s="943">
        <v>41334</v>
      </c>
      <c r="B1068" s="934">
        <v>50</v>
      </c>
      <c r="C1068" s="855" t="s">
        <v>246</v>
      </c>
      <c r="D1068" s="855" t="s">
        <v>776</v>
      </c>
      <c r="F1068" s="855" t="s">
        <v>339</v>
      </c>
    </row>
    <row r="1069" spans="1:6">
      <c r="A1069" s="943">
        <v>41334</v>
      </c>
      <c r="B1069" s="934">
        <v>30</v>
      </c>
      <c r="C1069" s="855" t="s">
        <v>246</v>
      </c>
      <c r="D1069" s="855" t="s">
        <v>1123</v>
      </c>
      <c r="F1069" s="855">
        <v>0</v>
      </c>
    </row>
    <row r="1070" spans="1:6">
      <c r="A1070" s="943">
        <v>41334</v>
      </c>
      <c r="B1070" s="934">
        <v>25</v>
      </c>
      <c r="C1070" s="855" t="s">
        <v>246</v>
      </c>
      <c r="D1070" s="855" t="s">
        <v>1159</v>
      </c>
      <c r="F1070" s="855" t="s">
        <v>339</v>
      </c>
    </row>
    <row r="1071" spans="1:6">
      <c r="A1071" s="943">
        <v>41334</v>
      </c>
      <c r="B1071" s="934">
        <v>15</v>
      </c>
      <c r="C1071" s="855" t="s">
        <v>246</v>
      </c>
      <c r="D1071" s="855" t="s">
        <v>753</v>
      </c>
      <c r="F1071" s="855" t="s">
        <v>339</v>
      </c>
    </row>
    <row r="1072" spans="1:6">
      <c r="A1072" s="943">
        <v>41334</v>
      </c>
      <c r="B1072" s="934">
        <v>20</v>
      </c>
      <c r="C1072" s="855" t="s">
        <v>246</v>
      </c>
      <c r="D1072" s="855" t="s">
        <v>952</v>
      </c>
      <c r="F1072" s="855" t="s">
        <v>339</v>
      </c>
    </row>
    <row r="1073" spans="1:6">
      <c r="A1073" s="943">
        <v>41334</v>
      </c>
      <c r="B1073" s="934">
        <v>40</v>
      </c>
      <c r="C1073" s="855" t="s">
        <v>246</v>
      </c>
      <c r="D1073" s="855" t="s">
        <v>387</v>
      </c>
      <c r="F1073" s="855">
        <v>0</v>
      </c>
    </row>
    <row r="1074" spans="1:6">
      <c r="A1074" s="943">
        <v>41334</v>
      </c>
      <c r="B1074" s="934">
        <v>10</v>
      </c>
      <c r="C1074" s="855" t="s">
        <v>246</v>
      </c>
      <c r="D1074" s="855" t="s">
        <v>1027</v>
      </c>
      <c r="F1074" s="855" t="s">
        <v>339</v>
      </c>
    </row>
    <row r="1075" spans="1:6">
      <c r="A1075" s="943">
        <v>41334</v>
      </c>
      <c r="B1075" s="934">
        <v>20</v>
      </c>
      <c r="C1075" s="855" t="s">
        <v>246</v>
      </c>
      <c r="D1075" s="855" t="s">
        <v>1028</v>
      </c>
      <c r="F1075" s="855">
        <v>0</v>
      </c>
    </row>
    <row r="1076" spans="1:6">
      <c r="A1076" s="943">
        <v>41337</v>
      </c>
      <c r="B1076" s="934">
        <v>170</v>
      </c>
      <c r="C1076" s="855" t="s">
        <v>246</v>
      </c>
      <c r="D1076" s="855" t="s">
        <v>788</v>
      </c>
      <c r="F1076" s="855" t="s">
        <v>339</v>
      </c>
    </row>
    <row r="1077" spans="1:6">
      <c r="A1077" s="943">
        <v>41337</v>
      </c>
      <c r="B1077" s="934">
        <v>20</v>
      </c>
      <c r="C1077" s="855" t="s">
        <v>246</v>
      </c>
      <c r="D1077" s="855" t="s">
        <v>389</v>
      </c>
      <c r="F1077" s="855">
        <v>0</v>
      </c>
    </row>
    <row r="1078" spans="1:6">
      <c r="A1078" s="943">
        <v>41337</v>
      </c>
      <c r="B1078" s="934">
        <v>3</v>
      </c>
      <c r="C1078" s="855" t="s">
        <v>246</v>
      </c>
      <c r="D1078" s="855" t="s">
        <v>426</v>
      </c>
      <c r="F1078" s="855">
        <v>0</v>
      </c>
    </row>
    <row r="1079" spans="1:6">
      <c r="A1079" s="943">
        <v>41337</v>
      </c>
      <c r="B1079" s="934">
        <v>75</v>
      </c>
      <c r="C1079" s="855" t="s">
        <v>246</v>
      </c>
      <c r="D1079" s="855" t="s">
        <v>308</v>
      </c>
      <c r="F1079" s="855" t="s">
        <v>339</v>
      </c>
    </row>
    <row r="1080" spans="1:6">
      <c r="A1080" s="943">
        <v>41337</v>
      </c>
      <c r="B1080" s="934">
        <v>50</v>
      </c>
      <c r="C1080" s="855" t="s">
        <v>246</v>
      </c>
      <c r="D1080" s="855" t="s">
        <v>1105</v>
      </c>
      <c r="F1080" s="855">
        <v>0</v>
      </c>
    </row>
    <row r="1081" spans="1:6">
      <c r="A1081" s="943">
        <v>41337</v>
      </c>
      <c r="B1081" s="934">
        <v>10</v>
      </c>
      <c r="C1081" s="855" t="s">
        <v>246</v>
      </c>
      <c r="D1081" s="855" t="s">
        <v>781</v>
      </c>
      <c r="F1081" s="855" t="s">
        <v>339</v>
      </c>
    </row>
    <row r="1082" spans="1:6">
      <c r="A1082" s="943">
        <v>41337</v>
      </c>
      <c r="B1082" s="934">
        <v>10</v>
      </c>
      <c r="C1082" s="855" t="s">
        <v>246</v>
      </c>
      <c r="D1082" s="855" t="s">
        <v>317</v>
      </c>
      <c r="F1082" s="855" t="s">
        <v>339</v>
      </c>
    </row>
    <row r="1083" spans="1:6">
      <c r="A1083" s="943">
        <v>41337</v>
      </c>
      <c r="B1083" s="934">
        <v>5</v>
      </c>
      <c r="C1083" s="855" t="s">
        <v>246</v>
      </c>
      <c r="D1083" s="855" t="s">
        <v>777</v>
      </c>
      <c r="F1083" s="855" t="s">
        <v>339</v>
      </c>
    </row>
    <row r="1084" spans="1:6">
      <c r="A1084" s="943">
        <v>41337</v>
      </c>
      <c r="B1084" s="934">
        <v>20</v>
      </c>
      <c r="C1084" s="855" t="s">
        <v>246</v>
      </c>
      <c r="D1084" s="855" t="s">
        <v>999</v>
      </c>
      <c r="F1084" s="855" t="s">
        <v>339</v>
      </c>
    </row>
    <row r="1085" spans="1:6">
      <c r="A1085" s="943">
        <v>41337</v>
      </c>
      <c r="B1085" s="934">
        <v>20</v>
      </c>
      <c r="C1085" s="855" t="s">
        <v>246</v>
      </c>
      <c r="D1085" s="855" t="s">
        <v>254</v>
      </c>
      <c r="F1085" s="855" t="s">
        <v>339</v>
      </c>
    </row>
    <row r="1086" spans="1:6">
      <c r="A1086" s="943">
        <v>41337</v>
      </c>
      <c r="B1086" s="934">
        <v>300</v>
      </c>
      <c r="C1086" s="855" t="s">
        <v>246</v>
      </c>
      <c r="D1086" s="855" t="s">
        <v>778</v>
      </c>
      <c r="F1086" s="855" t="s">
        <v>339</v>
      </c>
    </row>
    <row r="1087" spans="1:6">
      <c r="A1087" s="943">
        <v>41338</v>
      </c>
      <c r="B1087" s="934">
        <v>65029.58</v>
      </c>
      <c r="C1087" s="855" t="s">
        <v>246</v>
      </c>
      <c r="D1087" s="855" t="s">
        <v>1160</v>
      </c>
      <c r="F1087" s="855">
        <v>0</v>
      </c>
    </row>
    <row r="1088" spans="1:6">
      <c r="A1088" s="943">
        <v>41338</v>
      </c>
      <c r="B1088" s="934">
        <v>15</v>
      </c>
      <c r="C1088" s="855" t="s">
        <v>246</v>
      </c>
      <c r="D1088" s="855" t="s">
        <v>306</v>
      </c>
      <c r="F1088" s="855" t="s">
        <v>339</v>
      </c>
    </row>
    <row r="1089" spans="1:6">
      <c r="A1089" s="943">
        <v>41338</v>
      </c>
      <c r="B1089" s="934">
        <v>100</v>
      </c>
      <c r="C1089" s="855" t="s">
        <v>246</v>
      </c>
      <c r="D1089" s="855" t="s">
        <v>1000</v>
      </c>
      <c r="F1089" s="855">
        <v>0</v>
      </c>
    </row>
    <row r="1090" spans="1:6">
      <c r="A1090" s="943">
        <v>41338</v>
      </c>
      <c r="B1090" s="934">
        <v>6</v>
      </c>
      <c r="C1090" s="855" t="s">
        <v>246</v>
      </c>
      <c r="D1090" s="855" t="s">
        <v>310</v>
      </c>
      <c r="F1090" s="855" t="s">
        <v>339</v>
      </c>
    </row>
    <row r="1091" spans="1:6">
      <c r="A1091" s="943">
        <v>41338</v>
      </c>
      <c r="B1091" s="934">
        <v>5</v>
      </c>
      <c r="C1091" s="855" t="s">
        <v>246</v>
      </c>
      <c r="D1091" s="855" t="s">
        <v>318</v>
      </c>
      <c r="F1091" s="855" t="s">
        <v>339</v>
      </c>
    </row>
    <row r="1092" spans="1:6">
      <c r="A1092" s="943">
        <v>41339</v>
      </c>
      <c r="B1092" s="934">
        <v>15</v>
      </c>
      <c r="C1092" s="855" t="s">
        <v>1087</v>
      </c>
      <c r="D1092" s="855" t="s">
        <v>1088</v>
      </c>
      <c r="F1092" s="855">
        <v>0</v>
      </c>
    </row>
    <row r="1093" spans="1:6">
      <c r="A1093" s="943">
        <v>41339</v>
      </c>
      <c r="B1093" s="934">
        <v>50</v>
      </c>
      <c r="C1093" s="855" t="s">
        <v>1087</v>
      </c>
      <c r="D1093" s="855" t="s">
        <v>1089</v>
      </c>
      <c r="F1093" s="855">
        <v>0</v>
      </c>
    </row>
    <row r="1094" spans="1:6">
      <c r="A1094" s="943">
        <v>41339</v>
      </c>
      <c r="B1094" s="934">
        <v>10</v>
      </c>
      <c r="C1094" s="855" t="s">
        <v>246</v>
      </c>
      <c r="D1094" s="855" t="s">
        <v>956</v>
      </c>
      <c r="F1094" s="855" t="s">
        <v>339</v>
      </c>
    </row>
    <row r="1095" spans="1:6">
      <c r="A1095" s="943">
        <v>41340</v>
      </c>
      <c r="B1095" s="934">
        <v>40</v>
      </c>
      <c r="C1095" s="855" t="s">
        <v>246</v>
      </c>
      <c r="D1095" s="855" t="s">
        <v>1030</v>
      </c>
      <c r="F1095" s="855" t="s">
        <v>339</v>
      </c>
    </row>
    <row r="1096" spans="1:6">
      <c r="A1096" s="943">
        <v>41340</v>
      </c>
      <c r="B1096" s="934">
        <v>110</v>
      </c>
      <c r="C1096" s="855" t="s">
        <v>246</v>
      </c>
      <c r="D1096" s="855" t="s">
        <v>967</v>
      </c>
      <c r="F1096" s="855" t="s">
        <v>339</v>
      </c>
    </row>
    <row r="1097" spans="1:6">
      <c r="A1097" s="943">
        <v>41341</v>
      </c>
      <c r="B1097" s="934">
        <v>40</v>
      </c>
      <c r="C1097" s="855" t="s">
        <v>1087</v>
      </c>
      <c r="D1097" s="855" t="s">
        <v>1088</v>
      </c>
      <c r="F1097" s="855">
        <v>0</v>
      </c>
    </row>
    <row r="1098" spans="1:6">
      <c r="A1098" s="943">
        <v>41341</v>
      </c>
      <c r="B1098" s="934">
        <v>10</v>
      </c>
      <c r="C1098" s="855" t="s">
        <v>1087</v>
      </c>
      <c r="D1098" s="855" t="s">
        <v>1096</v>
      </c>
      <c r="F1098" s="855">
        <v>0</v>
      </c>
    </row>
    <row r="1099" spans="1:6">
      <c r="A1099" s="943">
        <v>41341</v>
      </c>
      <c r="B1099" s="934">
        <v>53.6</v>
      </c>
      <c r="C1099" s="855" t="s">
        <v>246</v>
      </c>
      <c r="D1099" s="855" t="s">
        <v>429</v>
      </c>
      <c r="F1099" s="855">
        <v>0</v>
      </c>
    </row>
    <row r="1100" spans="1:6">
      <c r="A1100" s="943">
        <v>41344</v>
      </c>
      <c r="B1100" s="934">
        <v>280</v>
      </c>
      <c r="C1100" s="855" t="s">
        <v>246</v>
      </c>
      <c r="D1100" s="855" t="s">
        <v>920</v>
      </c>
      <c r="F1100" s="855" t="s">
        <v>339</v>
      </c>
    </row>
    <row r="1101" spans="1:6">
      <c r="A1101" s="943">
        <v>41344</v>
      </c>
      <c r="B1101" s="934">
        <v>200</v>
      </c>
      <c r="C1101" s="855" t="s">
        <v>246</v>
      </c>
      <c r="D1101" s="855" t="s">
        <v>1091</v>
      </c>
      <c r="F1101" s="855" t="s">
        <v>339</v>
      </c>
    </row>
    <row r="1102" spans="1:6">
      <c r="A1102" s="943">
        <v>41344</v>
      </c>
      <c r="B1102" s="934">
        <v>150</v>
      </c>
      <c r="C1102" s="855" t="s">
        <v>246</v>
      </c>
      <c r="D1102" s="855" t="s">
        <v>357</v>
      </c>
      <c r="F1102" s="855" t="s">
        <v>339</v>
      </c>
    </row>
    <row r="1103" spans="1:6">
      <c r="A1103" s="943">
        <v>41344</v>
      </c>
      <c r="B1103" s="934">
        <v>49.85</v>
      </c>
      <c r="C1103" s="855" t="s">
        <v>246</v>
      </c>
      <c r="D1103" s="855" t="s">
        <v>1161</v>
      </c>
      <c r="F1103" s="855">
        <v>0</v>
      </c>
    </row>
    <row r="1104" spans="1:6">
      <c r="A1104" s="943">
        <v>41346</v>
      </c>
      <c r="B1104" s="934">
        <v>30</v>
      </c>
      <c r="C1104" s="855">
        <v>103006</v>
      </c>
      <c r="D1104" s="855" t="s">
        <v>971</v>
      </c>
      <c r="F1104" s="855">
        <v>0</v>
      </c>
    </row>
    <row r="1105" spans="1:6">
      <c r="A1105" s="943">
        <v>41346</v>
      </c>
      <c r="B1105" s="934">
        <v>100</v>
      </c>
      <c r="C1105" s="855" t="s">
        <v>246</v>
      </c>
      <c r="D1105" s="855" t="s">
        <v>1162</v>
      </c>
      <c r="F1105" s="855" t="s">
        <v>339</v>
      </c>
    </row>
    <row r="1106" spans="1:6">
      <c r="A1106" s="943">
        <v>41347</v>
      </c>
      <c r="B1106" s="934">
        <v>500</v>
      </c>
      <c r="C1106" s="855" t="s">
        <v>1087</v>
      </c>
      <c r="D1106" s="855" t="s">
        <v>1088</v>
      </c>
      <c r="F1106" s="855">
        <v>0</v>
      </c>
    </row>
    <row r="1107" spans="1:6">
      <c r="A1107" s="943">
        <v>41347</v>
      </c>
      <c r="B1107" s="934">
        <v>10000</v>
      </c>
      <c r="C1107" s="855" t="s">
        <v>1087</v>
      </c>
      <c r="D1107" s="855" t="s">
        <v>1088</v>
      </c>
      <c r="F1107" s="855">
        <v>0</v>
      </c>
    </row>
    <row r="1108" spans="1:6">
      <c r="A1108" s="943">
        <v>41347</v>
      </c>
      <c r="B1108" s="934">
        <v>20</v>
      </c>
      <c r="C1108" s="855" t="s">
        <v>1087</v>
      </c>
      <c r="D1108" s="855" t="s">
        <v>1092</v>
      </c>
      <c r="F1108" s="855">
        <v>0</v>
      </c>
    </row>
    <row r="1109" spans="1:6">
      <c r="A1109" s="943">
        <v>41347</v>
      </c>
      <c r="B1109" s="934">
        <v>100</v>
      </c>
      <c r="C1109" s="855" t="s">
        <v>246</v>
      </c>
      <c r="D1109" s="855" t="s">
        <v>358</v>
      </c>
      <c r="F1109" s="855" t="s">
        <v>339</v>
      </c>
    </row>
    <row r="1110" spans="1:6">
      <c r="A1110" s="943">
        <v>41347</v>
      </c>
      <c r="B1110" s="934">
        <v>6</v>
      </c>
      <c r="C1110" s="855" t="s">
        <v>246</v>
      </c>
      <c r="D1110" s="855" t="s">
        <v>1032</v>
      </c>
      <c r="F1110" s="855" t="s">
        <v>339</v>
      </c>
    </row>
    <row r="1111" spans="1:6">
      <c r="A1111" s="943">
        <v>41348</v>
      </c>
      <c r="B1111" s="934">
        <v>30</v>
      </c>
      <c r="C1111" s="855" t="s">
        <v>246</v>
      </c>
      <c r="D1111" s="855" t="s">
        <v>258</v>
      </c>
      <c r="F1111" s="855" t="s">
        <v>339</v>
      </c>
    </row>
    <row r="1112" spans="1:6">
      <c r="A1112" s="943">
        <v>41348</v>
      </c>
      <c r="B1112" s="934">
        <v>5</v>
      </c>
      <c r="C1112" s="855" t="s">
        <v>246</v>
      </c>
      <c r="D1112" s="855" t="s">
        <v>968</v>
      </c>
      <c r="F1112" s="855" t="s">
        <v>339</v>
      </c>
    </row>
    <row r="1113" spans="1:6">
      <c r="A1113" s="943">
        <v>41348</v>
      </c>
      <c r="B1113" s="934">
        <v>100</v>
      </c>
      <c r="C1113" s="855" t="s">
        <v>246</v>
      </c>
      <c r="D1113" s="855" t="s">
        <v>292</v>
      </c>
      <c r="F1113" s="855" t="s">
        <v>339</v>
      </c>
    </row>
    <row r="1114" spans="1:6">
      <c r="A1114" s="943">
        <v>41348</v>
      </c>
      <c r="B1114" s="934">
        <v>7</v>
      </c>
      <c r="C1114" s="855" t="s">
        <v>246</v>
      </c>
      <c r="D1114" s="855" t="s">
        <v>976</v>
      </c>
      <c r="F1114" s="855">
        <v>0</v>
      </c>
    </row>
    <row r="1115" spans="1:6">
      <c r="A1115" s="943">
        <v>41348</v>
      </c>
      <c r="B1115" s="934">
        <v>100</v>
      </c>
      <c r="C1115" s="855" t="s">
        <v>246</v>
      </c>
      <c r="D1115" s="855" t="s">
        <v>259</v>
      </c>
      <c r="F1115" s="855" t="s">
        <v>339</v>
      </c>
    </row>
    <row r="1116" spans="1:6">
      <c r="A1116" s="943">
        <v>41348</v>
      </c>
      <c r="B1116" s="934">
        <v>1</v>
      </c>
      <c r="C1116" s="855" t="s">
        <v>246</v>
      </c>
      <c r="D1116" s="855" t="s">
        <v>785</v>
      </c>
      <c r="F1116" s="855" t="s">
        <v>339</v>
      </c>
    </row>
    <row r="1117" spans="1:6">
      <c r="A1117" s="943">
        <v>41348</v>
      </c>
      <c r="B1117" s="934">
        <v>135</v>
      </c>
      <c r="C1117" s="855" t="s">
        <v>246</v>
      </c>
      <c r="D1117" s="855" t="s">
        <v>769</v>
      </c>
      <c r="F1117" s="855">
        <v>0</v>
      </c>
    </row>
    <row r="1118" spans="1:6">
      <c r="A1118" s="943">
        <v>41348</v>
      </c>
      <c r="B1118" s="934">
        <v>20</v>
      </c>
      <c r="C1118" s="855" t="s">
        <v>246</v>
      </c>
      <c r="D1118" s="855" t="s">
        <v>378</v>
      </c>
      <c r="F1118" s="855">
        <v>0</v>
      </c>
    </row>
    <row r="1119" spans="1:6">
      <c r="A1119" s="943">
        <v>41348</v>
      </c>
      <c r="B1119" s="934">
        <v>200</v>
      </c>
      <c r="C1119" s="855" t="s">
        <v>246</v>
      </c>
      <c r="D1119" s="855" t="s">
        <v>450</v>
      </c>
      <c r="F1119" s="855" t="s">
        <v>339</v>
      </c>
    </row>
    <row r="1120" spans="1:6">
      <c r="A1120" s="943">
        <v>41351</v>
      </c>
      <c r="B1120" s="934">
        <v>5</v>
      </c>
      <c r="C1120" s="855">
        <v>103587</v>
      </c>
      <c r="D1120" s="855" t="s">
        <v>1086</v>
      </c>
      <c r="F1120" s="855">
        <v>0</v>
      </c>
    </row>
    <row r="1121" spans="1:6">
      <c r="A1121" s="943">
        <v>41351</v>
      </c>
      <c r="B1121" s="934">
        <v>129.5</v>
      </c>
      <c r="C1121" s="855" t="s">
        <v>1087</v>
      </c>
      <c r="D1121" s="855" t="s">
        <v>1163</v>
      </c>
      <c r="F1121" s="855">
        <v>0</v>
      </c>
    </row>
    <row r="1122" spans="1:6">
      <c r="A1122" s="943">
        <v>41351</v>
      </c>
      <c r="B1122" s="934">
        <v>2.98</v>
      </c>
      <c r="C1122" s="855" t="s">
        <v>246</v>
      </c>
      <c r="D1122" s="855" t="s">
        <v>1107</v>
      </c>
      <c r="F1122" s="855">
        <v>0</v>
      </c>
    </row>
    <row r="1123" spans="1:6">
      <c r="A1123" s="943">
        <v>41351</v>
      </c>
      <c r="B1123" s="934">
        <v>0.96</v>
      </c>
      <c r="C1123" s="855" t="s">
        <v>246</v>
      </c>
      <c r="D1123" s="855" t="s">
        <v>1107</v>
      </c>
      <c r="F1123" s="855">
        <v>0</v>
      </c>
    </row>
    <row r="1124" spans="1:6">
      <c r="A1124" s="943">
        <v>41351</v>
      </c>
      <c r="B1124" s="934">
        <v>5</v>
      </c>
      <c r="C1124" s="855" t="s">
        <v>246</v>
      </c>
      <c r="D1124" s="855" t="s">
        <v>1108</v>
      </c>
      <c r="F1124" s="855" t="s">
        <v>339</v>
      </c>
    </row>
    <row r="1125" spans="1:6">
      <c r="A1125" s="943">
        <v>41351</v>
      </c>
      <c r="B1125" s="934">
        <v>80</v>
      </c>
      <c r="C1125" s="855" t="s">
        <v>246</v>
      </c>
      <c r="D1125" s="855" t="s">
        <v>1044</v>
      </c>
      <c r="F1125" s="855">
        <v>0</v>
      </c>
    </row>
    <row r="1126" spans="1:6">
      <c r="A1126" s="943">
        <v>41352</v>
      </c>
      <c r="B1126" s="934">
        <v>40</v>
      </c>
      <c r="C1126" s="855" t="s">
        <v>246</v>
      </c>
      <c r="D1126" s="855" t="s">
        <v>400</v>
      </c>
      <c r="F1126" s="855" t="s">
        <v>339</v>
      </c>
    </row>
    <row r="1127" spans="1:6">
      <c r="A1127" s="943">
        <v>41353</v>
      </c>
      <c r="B1127" s="934">
        <v>20</v>
      </c>
      <c r="C1127" s="855" t="s">
        <v>1087</v>
      </c>
      <c r="D1127" s="855" t="s">
        <v>1098</v>
      </c>
      <c r="F1127" s="855">
        <v>0</v>
      </c>
    </row>
    <row r="1128" spans="1:6">
      <c r="A1128" s="943">
        <v>41353</v>
      </c>
      <c r="B1128" s="934">
        <v>10</v>
      </c>
      <c r="C1128" s="855" t="s">
        <v>246</v>
      </c>
      <c r="D1128" s="855" t="s">
        <v>436</v>
      </c>
      <c r="F1128" s="855">
        <v>0</v>
      </c>
    </row>
    <row r="1129" spans="1:6">
      <c r="A1129" s="943">
        <v>41354</v>
      </c>
      <c r="B1129" s="934">
        <v>3000</v>
      </c>
      <c r="C1129" s="855" t="s">
        <v>1087</v>
      </c>
      <c r="D1129" s="855" t="s">
        <v>1164</v>
      </c>
      <c r="F1129" s="855">
        <v>0</v>
      </c>
    </row>
    <row r="1130" spans="1:6">
      <c r="A1130" s="943">
        <v>41354</v>
      </c>
      <c r="B1130" s="934">
        <v>20</v>
      </c>
      <c r="C1130" s="855" t="s">
        <v>1087</v>
      </c>
      <c r="D1130" s="855" t="s">
        <v>1088</v>
      </c>
      <c r="F1130" s="855">
        <v>0</v>
      </c>
    </row>
    <row r="1131" spans="1:6">
      <c r="A1131" s="943">
        <v>41354</v>
      </c>
      <c r="B1131" s="934">
        <v>100</v>
      </c>
      <c r="C1131" s="855" t="s">
        <v>1087</v>
      </c>
      <c r="D1131" s="855" t="s">
        <v>1093</v>
      </c>
      <c r="F1131" s="855">
        <v>0</v>
      </c>
    </row>
    <row r="1132" spans="1:6">
      <c r="A1132" s="943">
        <v>41354</v>
      </c>
      <c r="B1132" s="934">
        <v>12</v>
      </c>
      <c r="C1132" s="855" t="s">
        <v>246</v>
      </c>
      <c r="D1132" s="855" t="s">
        <v>294</v>
      </c>
      <c r="F1132" s="855" t="s">
        <v>339</v>
      </c>
    </row>
    <row r="1133" spans="1:6">
      <c r="A1133" s="943">
        <v>41354</v>
      </c>
      <c r="B1133" s="934">
        <v>40</v>
      </c>
      <c r="C1133" s="855" t="s">
        <v>246</v>
      </c>
      <c r="D1133" s="855" t="s">
        <v>261</v>
      </c>
      <c r="F1133" s="855" t="s">
        <v>339</v>
      </c>
    </row>
    <row r="1134" spans="1:6">
      <c r="A1134" s="943">
        <v>41354</v>
      </c>
      <c r="B1134" s="934">
        <v>177</v>
      </c>
      <c r="C1134" s="855" t="s">
        <v>246</v>
      </c>
      <c r="D1134" s="855" t="s">
        <v>355</v>
      </c>
      <c r="F1134" s="855" t="s">
        <v>339</v>
      </c>
    </row>
    <row r="1135" spans="1:6">
      <c r="A1135" s="943">
        <v>41354</v>
      </c>
      <c r="B1135" s="934">
        <v>5</v>
      </c>
      <c r="C1135" s="855" t="s">
        <v>246</v>
      </c>
      <c r="D1135" s="855" t="s">
        <v>773</v>
      </c>
      <c r="F1135" s="855">
        <v>0</v>
      </c>
    </row>
    <row r="1136" spans="1:6">
      <c r="A1136" s="943">
        <v>41355</v>
      </c>
      <c r="B1136" s="934">
        <v>333</v>
      </c>
      <c r="C1136" s="855" t="s">
        <v>246</v>
      </c>
      <c r="D1136" s="855" t="s">
        <v>355</v>
      </c>
      <c r="F1136" s="855" t="s">
        <v>339</v>
      </c>
    </row>
    <row r="1137" spans="1:6">
      <c r="A1137" s="943">
        <v>41358</v>
      </c>
      <c r="B1137" s="934">
        <v>3</v>
      </c>
      <c r="C1137" s="855" t="s">
        <v>246</v>
      </c>
      <c r="D1137" s="855" t="s">
        <v>363</v>
      </c>
      <c r="F1137" s="855" t="s">
        <v>339</v>
      </c>
    </row>
    <row r="1138" spans="1:6">
      <c r="A1138" s="943">
        <v>41358</v>
      </c>
      <c r="B1138" s="934">
        <v>10</v>
      </c>
      <c r="C1138" s="855" t="s">
        <v>246</v>
      </c>
      <c r="D1138" s="855" t="s">
        <v>302</v>
      </c>
      <c r="F1138" s="855">
        <v>0</v>
      </c>
    </row>
    <row r="1139" spans="1:6">
      <c r="A1139" s="943">
        <v>41358</v>
      </c>
      <c r="B1139" s="934">
        <v>5</v>
      </c>
      <c r="C1139" s="855" t="s">
        <v>246</v>
      </c>
      <c r="D1139" s="855" t="s">
        <v>795</v>
      </c>
      <c r="F1139" s="855" t="s">
        <v>339</v>
      </c>
    </row>
    <row r="1140" spans="1:6">
      <c r="A1140" s="943">
        <v>41358</v>
      </c>
      <c r="B1140" s="934">
        <v>3</v>
      </c>
      <c r="C1140" s="855" t="s">
        <v>246</v>
      </c>
      <c r="D1140" s="855" t="s">
        <v>363</v>
      </c>
      <c r="F1140" s="855" t="s">
        <v>339</v>
      </c>
    </row>
    <row r="1141" spans="1:6">
      <c r="A1141" s="943">
        <v>41358</v>
      </c>
      <c r="B1141" s="934">
        <v>15</v>
      </c>
      <c r="C1141" s="855" t="s">
        <v>246</v>
      </c>
      <c r="D1141" s="855" t="s">
        <v>1120</v>
      </c>
      <c r="F1141" s="855">
        <v>0</v>
      </c>
    </row>
    <row r="1142" spans="1:6">
      <c r="A1142" s="943">
        <v>41359</v>
      </c>
      <c r="B1142" s="934">
        <v>15</v>
      </c>
      <c r="C1142" s="855" t="s">
        <v>246</v>
      </c>
      <c r="D1142" s="855" t="s">
        <v>858</v>
      </c>
      <c r="F1142" s="855" t="s">
        <v>339</v>
      </c>
    </row>
    <row r="1143" spans="1:6">
      <c r="A1143" s="943">
        <v>41360</v>
      </c>
      <c r="B1143" s="934">
        <v>2039.95</v>
      </c>
      <c r="C1143" s="855" t="s">
        <v>1087</v>
      </c>
      <c r="D1143" s="855" t="s">
        <v>269</v>
      </c>
      <c r="F1143" s="855">
        <v>0</v>
      </c>
    </row>
    <row r="1144" spans="1:6">
      <c r="A1144" s="943">
        <v>41360</v>
      </c>
      <c r="B1144" s="934">
        <v>50</v>
      </c>
      <c r="C1144" s="855" t="s">
        <v>246</v>
      </c>
      <c r="D1144" s="855" t="s">
        <v>1017</v>
      </c>
      <c r="F1144" s="855" t="s">
        <v>339</v>
      </c>
    </row>
    <row r="1145" spans="1:6">
      <c r="A1145" s="943">
        <v>41361</v>
      </c>
      <c r="B1145" s="934">
        <v>902.83</v>
      </c>
      <c r="C1145" s="855" t="s">
        <v>246</v>
      </c>
      <c r="D1145" s="855" t="s">
        <v>1061</v>
      </c>
      <c r="F1145" s="855">
        <v>0</v>
      </c>
    </row>
    <row r="1146" spans="1:6">
      <c r="A1146" s="943">
        <v>41361</v>
      </c>
      <c r="B1146" s="934">
        <v>25</v>
      </c>
      <c r="C1146" s="855" t="s">
        <v>246</v>
      </c>
      <c r="D1146" s="855" t="s">
        <v>1061</v>
      </c>
      <c r="F1146" s="855">
        <v>0</v>
      </c>
    </row>
    <row r="1147" spans="1:6">
      <c r="A1147" s="943">
        <v>41361</v>
      </c>
      <c r="B1147" s="934">
        <v>200</v>
      </c>
      <c r="C1147" s="855" t="s">
        <v>246</v>
      </c>
      <c r="D1147" s="855" t="s">
        <v>348</v>
      </c>
      <c r="F1147" s="855" t="s">
        <v>339</v>
      </c>
    </row>
    <row r="1148" spans="1:6">
      <c r="A1148" s="943">
        <v>41361</v>
      </c>
      <c r="B1148" s="934">
        <v>80</v>
      </c>
      <c r="C1148" s="855" t="s">
        <v>246</v>
      </c>
      <c r="D1148" s="855" t="s">
        <v>330</v>
      </c>
      <c r="F1148" s="855" t="s">
        <v>339</v>
      </c>
    </row>
    <row r="1149" spans="1:6">
      <c r="A1149" s="943">
        <v>41361</v>
      </c>
      <c r="B1149" s="934">
        <v>3</v>
      </c>
      <c r="C1149" s="855" t="s">
        <v>246</v>
      </c>
      <c r="D1149" s="855" t="s">
        <v>1004</v>
      </c>
      <c r="F1149" s="855">
        <v>0</v>
      </c>
    </row>
    <row r="1150" spans="1:6">
      <c r="A1150" s="943">
        <v>41366</v>
      </c>
      <c r="B1150" s="934">
        <v>100</v>
      </c>
      <c r="C1150" s="855" t="s">
        <v>246</v>
      </c>
      <c r="D1150" s="855" t="s">
        <v>267</v>
      </c>
      <c r="F1150" s="855">
        <v>0</v>
      </c>
    </row>
    <row r="1151" spans="1:6">
      <c r="A1151" s="943">
        <v>41366</v>
      </c>
      <c r="B1151" s="934">
        <v>25</v>
      </c>
      <c r="C1151" s="855" t="s">
        <v>246</v>
      </c>
      <c r="D1151" s="855" t="s">
        <v>379</v>
      </c>
      <c r="F1151" s="855" t="s">
        <v>339</v>
      </c>
    </row>
    <row r="1152" spans="1:6">
      <c r="A1152" s="943">
        <v>41366</v>
      </c>
      <c r="B1152" s="934">
        <v>40</v>
      </c>
      <c r="C1152" s="855" t="s">
        <v>246</v>
      </c>
      <c r="D1152" s="855" t="s">
        <v>774</v>
      </c>
      <c r="F1152" s="855" t="s">
        <v>339</v>
      </c>
    </row>
    <row r="1153" spans="1:6">
      <c r="A1153" s="943">
        <v>41366</v>
      </c>
      <c r="B1153" s="934">
        <v>25</v>
      </c>
      <c r="C1153" s="855" t="s">
        <v>246</v>
      </c>
      <c r="D1153" s="855" t="s">
        <v>337</v>
      </c>
      <c r="F1153" s="855">
        <v>0</v>
      </c>
    </row>
    <row r="1154" spans="1:6">
      <c r="A1154" s="943">
        <v>41366</v>
      </c>
      <c r="B1154" s="934">
        <v>10</v>
      </c>
      <c r="C1154" s="855" t="s">
        <v>246</v>
      </c>
      <c r="D1154" s="855" t="s">
        <v>791</v>
      </c>
      <c r="F1154" s="855" t="s">
        <v>339</v>
      </c>
    </row>
    <row r="1155" spans="1:6">
      <c r="A1155" s="943">
        <v>41366</v>
      </c>
      <c r="B1155" s="934">
        <v>10</v>
      </c>
      <c r="C1155" s="855" t="s">
        <v>246</v>
      </c>
      <c r="D1155" s="855" t="s">
        <v>338</v>
      </c>
      <c r="F1155" s="855" t="s">
        <v>339</v>
      </c>
    </row>
    <row r="1156" spans="1:6">
      <c r="A1156" s="943">
        <v>41366</v>
      </c>
      <c r="B1156" s="934">
        <v>25</v>
      </c>
      <c r="C1156" s="855" t="s">
        <v>246</v>
      </c>
      <c r="D1156" s="855" t="s">
        <v>762</v>
      </c>
      <c r="F1156" s="855" t="s">
        <v>339</v>
      </c>
    </row>
    <row r="1157" spans="1:6">
      <c r="A1157" s="943">
        <v>41366</v>
      </c>
      <c r="B1157" s="934">
        <v>15</v>
      </c>
      <c r="C1157" s="855" t="s">
        <v>246</v>
      </c>
      <c r="D1157" s="855" t="s">
        <v>912</v>
      </c>
      <c r="F1157" s="855">
        <v>0</v>
      </c>
    </row>
    <row r="1158" spans="1:6">
      <c r="A1158" s="943">
        <v>41366</v>
      </c>
      <c r="B1158" s="934">
        <v>15</v>
      </c>
      <c r="C1158" s="855" t="s">
        <v>246</v>
      </c>
      <c r="D1158" s="855" t="s">
        <v>280</v>
      </c>
      <c r="F1158" s="855" t="s">
        <v>339</v>
      </c>
    </row>
    <row r="1159" spans="1:6">
      <c r="A1159" s="943">
        <v>41366</v>
      </c>
      <c r="B1159" s="934">
        <v>10</v>
      </c>
      <c r="C1159" s="855" t="s">
        <v>246</v>
      </c>
      <c r="D1159" s="855" t="s">
        <v>1001</v>
      </c>
      <c r="F1159" s="855" t="s">
        <v>339</v>
      </c>
    </row>
    <row r="1160" spans="1:6">
      <c r="A1160" s="943">
        <v>41366</v>
      </c>
      <c r="B1160" s="934">
        <v>10</v>
      </c>
      <c r="C1160" s="855" t="s">
        <v>246</v>
      </c>
      <c r="D1160" s="855" t="s">
        <v>955</v>
      </c>
      <c r="F1160" s="855">
        <v>0</v>
      </c>
    </row>
    <row r="1161" spans="1:6">
      <c r="A1161" s="943">
        <v>41366</v>
      </c>
      <c r="B1161" s="934">
        <v>10</v>
      </c>
      <c r="C1161" s="855" t="s">
        <v>246</v>
      </c>
      <c r="D1161" s="855" t="s">
        <v>317</v>
      </c>
      <c r="F1161" s="855" t="s">
        <v>339</v>
      </c>
    </row>
    <row r="1162" spans="1:6">
      <c r="A1162" s="943">
        <v>41366</v>
      </c>
      <c r="B1162" s="934">
        <v>10</v>
      </c>
      <c r="C1162" s="855" t="s">
        <v>246</v>
      </c>
      <c r="D1162" s="855" t="s">
        <v>994</v>
      </c>
      <c r="F1162" s="855" t="s">
        <v>339</v>
      </c>
    </row>
    <row r="1163" spans="1:6">
      <c r="A1163" s="943">
        <v>41366</v>
      </c>
      <c r="B1163" s="934">
        <v>20</v>
      </c>
      <c r="C1163" s="855" t="s">
        <v>246</v>
      </c>
      <c r="D1163" s="855" t="s">
        <v>952</v>
      </c>
      <c r="F1163" s="855" t="s">
        <v>339</v>
      </c>
    </row>
    <row r="1164" spans="1:6">
      <c r="A1164" s="943">
        <v>41366</v>
      </c>
      <c r="B1164" s="934">
        <v>50</v>
      </c>
      <c r="C1164" s="855" t="s">
        <v>246</v>
      </c>
      <c r="D1164" s="855" t="s">
        <v>250</v>
      </c>
      <c r="F1164" s="855">
        <v>0</v>
      </c>
    </row>
    <row r="1165" spans="1:6">
      <c r="A1165" s="943">
        <v>41366</v>
      </c>
      <c r="B1165" s="934">
        <v>20</v>
      </c>
      <c r="C1165" s="855" t="s">
        <v>246</v>
      </c>
      <c r="D1165" s="855" t="s">
        <v>1028</v>
      </c>
      <c r="F1165" s="855">
        <v>0</v>
      </c>
    </row>
    <row r="1166" spans="1:6">
      <c r="A1166" s="943">
        <v>41366</v>
      </c>
      <c r="B1166" s="934">
        <v>120</v>
      </c>
      <c r="C1166" s="855" t="s">
        <v>246</v>
      </c>
      <c r="D1166" s="855" t="s">
        <v>928</v>
      </c>
      <c r="F1166" s="855">
        <v>0</v>
      </c>
    </row>
    <row r="1167" spans="1:6">
      <c r="A1167" s="943">
        <v>41366</v>
      </c>
      <c r="B1167" s="934">
        <v>75</v>
      </c>
      <c r="C1167" s="855" t="s">
        <v>246</v>
      </c>
      <c r="D1167" s="855" t="s">
        <v>308</v>
      </c>
      <c r="F1167" s="855" t="s">
        <v>339</v>
      </c>
    </row>
    <row r="1168" spans="1:6">
      <c r="A1168" s="943">
        <v>41366</v>
      </c>
      <c r="B1168" s="934">
        <v>261</v>
      </c>
      <c r="C1168" s="855" t="s">
        <v>246</v>
      </c>
      <c r="D1168" s="855" t="s">
        <v>344</v>
      </c>
      <c r="F1168" s="855" t="s">
        <v>339</v>
      </c>
    </row>
    <row r="1169" spans="1:6">
      <c r="A1169" s="943">
        <v>41366</v>
      </c>
      <c r="B1169" s="934">
        <v>30</v>
      </c>
      <c r="C1169" s="855" t="s">
        <v>246</v>
      </c>
      <c r="D1169" s="855" t="s">
        <v>792</v>
      </c>
      <c r="F1169" s="855" t="s">
        <v>339</v>
      </c>
    </row>
    <row r="1170" spans="1:6">
      <c r="A1170" s="943">
        <v>41366</v>
      </c>
      <c r="B1170" s="934">
        <v>66</v>
      </c>
      <c r="C1170" s="855" t="s">
        <v>246</v>
      </c>
      <c r="D1170" s="855" t="s">
        <v>1069</v>
      </c>
      <c r="F1170" s="855">
        <v>0</v>
      </c>
    </row>
    <row r="1171" spans="1:6">
      <c r="A1171" s="943">
        <v>41366</v>
      </c>
      <c r="B1171" s="934">
        <v>5</v>
      </c>
      <c r="C1171" s="855" t="s">
        <v>246</v>
      </c>
      <c r="D1171" s="855" t="s">
        <v>755</v>
      </c>
      <c r="F1171" s="855" t="s">
        <v>339</v>
      </c>
    </row>
    <row r="1172" spans="1:6">
      <c r="A1172" s="943">
        <v>41366</v>
      </c>
      <c r="B1172" s="934">
        <v>15</v>
      </c>
      <c r="C1172" s="855" t="s">
        <v>246</v>
      </c>
      <c r="D1172" s="855" t="s">
        <v>954</v>
      </c>
      <c r="F1172" s="855">
        <v>0</v>
      </c>
    </row>
    <row r="1173" spans="1:6">
      <c r="A1173" s="943">
        <v>41366</v>
      </c>
      <c r="B1173" s="934">
        <v>10</v>
      </c>
      <c r="C1173" s="855" t="s">
        <v>246</v>
      </c>
      <c r="D1173" s="855" t="s">
        <v>1063</v>
      </c>
      <c r="F1173" s="855">
        <v>0</v>
      </c>
    </row>
    <row r="1174" spans="1:6">
      <c r="A1174" s="943">
        <v>41366</v>
      </c>
      <c r="B1174" s="934">
        <v>30</v>
      </c>
      <c r="C1174" s="855" t="s">
        <v>246</v>
      </c>
      <c r="D1174" s="855" t="s">
        <v>424</v>
      </c>
      <c r="F1174" s="855" t="s">
        <v>339</v>
      </c>
    </row>
    <row r="1175" spans="1:6">
      <c r="A1175" s="943">
        <v>41366</v>
      </c>
      <c r="B1175" s="934">
        <v>40</v>
      </c>
      <c r="C1175" s="855" t="s">
        <v>246</v>
      </c>
      <c r="D1175" s="855" t="s">
        <v>387</v>
      </c>
      <c r="F1175" s="855">
        <v>0</v>
      </c>
    </row>
    <row r="1176" spans="1:6">
      <c r="A1176" s="943">
        <v>41366</v>
      </c>
      <c r="B1176" s="934">
        <v>25</v>
      </c>
      <c r="C1176" s="855" t="s">
        <v>246</v>
      </c>
      <c r="D1176" s="855" t="s">
        <v>402</v>
      </c>
      <c r="F1176" s="855">
        <v>0</v>
      </c>
    </row>
    <row r="1177" spans="1:6">
      <c r="A1177" s="943">
        <v>41366</v>
      </c>
      <c r="B1177" s="934">
        <v>20</v>
      </c>
      <c r="C1177" s="855" t="s">
        <v>246</v>
      </c>
      <c r="D1177" s="855" t="s">
        <v>254</v>
      </c>
      <c r="F1177" s="855" t="s">
        <v>339</v>
      </c>
    </row>
    <row r="1178" spans="1:6">
      <c r="A1178" s="943">
        <v>41366</v>
      </c>
      <c r="B1178" s="934">
        <v>10</v>
      </c>
      <c r="C1178" s="855" t="s">
        <v>246</v>
      </c>
      <c r="D1178" s="855" t="s">
        <v>367</v>
      </c>
      <c r="F1178" s="855" t="s">
        <v>339</v>
      </c>
    </row>
    <row r="1179" spans="1:6">
      <c r="A1179" s="943">
        <v>41366</v>
      </c>
      <c r="B1179" s="934">
        <v>10</v>
      </c>
      <c r="C1179" s="855" t="s">
        <v>246</v>
      </c>
      <c r="D1179" s="855" t="s">
        <v>996</v>
      </c>
      <c r="F1179" s="855">
        <v>0</v>
      </c>
    </row>
    <row r="1180" spans="1:6">
      <c r="A1180" s="943">
        <v>41366</v>
      </c>
      <c r="B1180" s="934">
        <v>10</v>
      </c>
      <c r="C1180" s="855" t="s">
        <v>246</v>
      </c>
      <c r="D1180" s="855" t="s">
        <v>1040</v>
      </c>
      <c r="F1180" s="855" t="s">
        <v>339</v>
      </c>
    </row>
    <row r="1181" spans="1:6">
      <c r="A1181" s="943">
        <v>41366</v>
      </c>
      <c r="B1181" s="934">
        <v>50</v>
      </c>
      <c r="C1181" s="855" t="s">
        <v>246</v>
      </c>
      <c r="D1181" s="855" t="s">
        <v>776</v>
      </c>
      <c r="F1181" s="855" t="s">
        <v>339</v>
      </c>
    </row>
    <row r="1182" spans="1:6">
      <c r="A1182" s="943">
        <v>41366</v>
      </c>
      <c r="B1182" s="934">
        <v>10</v>
      </c>
      <c r="C1182" s="855" t="s">
        <v>246</v>
      </c>
      <c r="D1182" s="855" t="s">
        <v>388</v>
      </c>
      <c r="F1182" s="855" t="s">
        <v>339</v>
      </c>
    </row>
    <row r="1183" spans="1:6">
      <c r="A1183" s="943">
        <v>41366</v>
      </c>
      <c r="B1183" s="934">
        <v>10</v>
      </c>
      <c r="C1183" s="855" t="s">
        <v>246</v>
      </c>
      <c r="D1183" s="855" t="s">
        <v>951</v>
      </c>
      <c r="F1183" s="855" t="s">
        <v>339</v>
      </c>
    </row>
    <row r="1184" spans="1:6">
      <c r="A1184" s="943">
        <v>41366</v>
      </c>
      <c r="B1184" s="934">
        <v>180</v>
      </c>
      <c r="C1184" s="855" t="s">
        <v>246</v>
      </c>
      <c r="D1184" s="855" t="s">
        <v>783</v>
      </c>
      <c r="F1184" s="855">
        <v>0</v>
      </c>
    </row>
    <row r="1185" spans="1:6">
      <c r="A1185" s="943">
        <v>41366</v>
      </c>
      <c r="B1185" s="934">
        <v>30</v>
      </c>
      <c r="C1185" s="855" t="s">
        <v>246</v>
      </c>
      <c r="D1185" s="855" t="s">
        <v>1123</v>
      </c>
      <c r="F1185" s="855">
        <v>0</v>
      </c>
    </row>
    <row r="1186" spans="1:6">
      <c r="A1186" s="943">
        <v>41366</v>
      </c>
      <c r="B1186" s="934">
        <v>25</v>
      </c>
      <c r="C1186" s="855" t="s">
        <v>246</v>
      </c>
      <c r="D1186" s="855" t="s">
        <v>1159</v>
      </c>
      <c r="F1186" s="855" t="s">
        <v>339</v>
      </c>
    </row>
    <row r="1187" spans="1:6">
      <c r="A1187" s="943">
        <v>41366</v>
      </c>
      <c r="B1187" s="934">
        <v>15</v>
      </c>
      <c r="C1187" s="855" t="s">
        <v>246</v>
      </c>
      <c r="D1187" s="855" t="s">
        <v>248</v>
      </c>
      <c r="F1187" s="855">
        <v>0</v>
      </c>
    </row>
    <row r="1188" spans="1:6">
      <c r="A1188" s="943">
        <v>41366</v>
      </c>
      <c r="B1188" s="934">
        <v>75</v>
      </c>
      <c r="C1188" s="855" t="s">
        <v>246</v>
      </c>
      <c r="D1188" s="855" t="s">
        <v>1003</v>
      </c>
      <c r="F1188" s="855">
        <v>0</v>
      </c>
    </row>
    <row r="1189" spans="1:6">
      <c r="A1189" s="943">
        <v>41366</v>
      </c>
      <c r="B1189" s="934">
        <v>30</v>
      </c>
      <c r="C1189" s="855" t="s">
        <v>246</v>
      </c>
      <c r="D1189" s="855" t="s">
        <v>751</v>
      </c>
      <c r="F1189" s="855" t="s">
        <v>339</v>
      </c>
    </row>
    <row r="1190" spans="1:6">
      <c r="A1190" s="943">
        <v>41366</v>
      </c>
      <c r="B1190" s="934">
        <v>10</v>
      </c>
      <c r="C1190" s="855" t="s">
        <v>246</v>
      </c>
      <c r="D1190" s="855" t="s">
        <v>772</v>
      </c>
      <c r="F1190" s="855" t="s">
        <v>339</v>
      </c>
    </row>
    <row r="1191" spans="1:6">
      <c r="A1191" s="943">
        <v>41366</v>
      </c>
      <c r="B1191" s="934">
        <v>50</v>
      </c>
      <c r="C1191" s="855" t="s">
        <v>246</v>
      </c>
      <c r="D1191" s="855" t="s">
        <v>754</v>
      </c>
      <c r="F1191" s="855" t="s">
        <v>339</v>
      </c>
    </row>
    <row r="1192" spans="1:6">
      <c r="A1192" s="943">
        <v>41366</v>
      </c>
      <c r="B1192" s="934">
        <v>5</v>
      </c>
      <c r="C1192" s="855" t="s">
        <v>246</v>
      </c>
      <c r="D1192" s="855" t="s">
        <v>1029</v>
      </c>
      <c r="F1192" s="855" t="s">
        <v>339</v>
      </c>
    </row>
    <row r="1193" spans="1:6">
      <c r="A1193" s="943">
        <v>41366</v>
      </c>
      <c r="B1193" s="934">
        <v>20</v>
      </c>
      <c r="C1193" s="855" t="s">
        <v>246</v>
      </c>
      <c r="D1193" s="855" t="s">
        <v>999</v>
      </c>
      <c r="F1193" s="855" t="s">
        <v>339</v>
      </c>
    </row>
    <row r="1194" spans="1:6">
      <c r="A1194" s="943">
        <v>41366</v>
      </c>
      <c r="B1194" s="934">
        <v>10</v>
      </c>
      <c r="C1194" s="855" t="s">
        <v>246</v>
      </c>
      <c r="D1194" s="855" t="s">
        <v>993</v>
      </c>
      <c r="F1194" s="855" t="s">
        <v>339</v>
      </c>
    </row>
    <row r="1195" spans="1:6">
      <c r="A1195" s="943">
        <v>41366</v>
      </c>
      <c r="B1195" s="934">
        <v>20</v>
      </c>
      <c r="C1195" s="855" t="s">
        <v>246</v>
      </c>
      <c r="D1195" s="855" t="s">
        <v>787</v>
      </c>
      <c r="F1195" s="855" t="s">
        <v>339</v>
      </c>
    </row>
    <row r="1196" spans="1:6">
      <c r="A1196" s="943">
        <v>41366</v>
      </c>
      <c r="B1196" s="934">
        <v>15</v>
      </c>
      <c r="C1196" s="855" t="s">
        <v>246</v>
      </c>
      <c r="D1196" s="855" t="s">
        <v>753</v>
      </c>
      <c r="F1196" s="855" t="s">
        <v>339</v>
      </c>
    </row>
    <row r="1197" spans="1:6">
      <c r="A1197" s="943">
        <v>41366</v>
      </c>
      <c r="B1197" s="934">
        <v>12.5</v>
      </c>
      <c r="C1197" s="855" t="s">
        <v>246</v>
      </c>
      <c r="D1197" s="855" t="s">
        <v>913</v>
      </c>
      <c r="F1197" s="855" t="s">
        <v>339</v>
      </c>
    </row>
    <row r="1198" spans="1:6">
      <c r="A1198" s="943">
        <v>41366</v>
      </c>
      <c r="B1198" s="934">
        <v>50</v>
      </c>
      <c r="C1198" s="855" t="s">
        <v>246</v>
      </c>
      <c r="D1198" s="855" t="s">
        <v>998</v>
      </c>
      <c r="F1198" s="855" t="s">
        <v>339</v>
      </c>
    </row>
    <row r="1199" spans="1:6">
      <c r="A1199" s="943">
        <v>41366</v>
      </c>
      <c r="B1199" s="934">
        <v>10</v>
      </c>
      <c r="C1199" s="855" t="s">
        <v>246</v>
      </c>
      <c r="D1199" s="855" t="s">
        <v>1005</v>
      </c>
      <c r="F1199" s="855" t="s">
        <v>339</v>
      </c>
    </row>
    <row r="1200" spans="1:6">
      <c r="A1200" s="943">
        <v>41366</v>
      </c>
      <c r="B1200" s="934">
        <v>20</v>
      </c>
      <c r="C1200" s="855" t="s">
        <v>246</v>
      </c>
      <c r="D1200" s="855" t="s">
        <v>389</v>
      </c>
      <c r="F1200" s="855">
        <v>0</v>
      </c>
    </row>
    <row r="1201" spans="1:6">
      <c r="A1201" s="943">
        <v>41366</v>
      </c>
      <c r="B1201" s="934">
        <v>20</v>
      </c>
      <c r="C1201" s="855" t="s">
        <v>246</v>
      </c>
      <c r="D1201" s="855" t="s">
        <v>342</v>
      </c>
      <c r="F1201" s="855" t="s">
        <v>339</v>
      </c>
    </row>
    <row r="1202" spans="1:6">
      <c r="A1202" s="943">
        <v>41366</v>
      </c>
      <c r="B1202" s="934">
        <v>180</v>
      </c>
      <c r="C1202" s="855" t="s">
        <v>246</v>
      </c>
      <c r="D1202" s="855" t="s">
        <v>287</v>
      </c>
      <c r="F1202" s="855" t="s">
        <v>339</v>
      </c>
    </row>
    <row r="1203" spans="1:6">
      <c r="A1203" s="943">
        <v>41366</v>
      </c>
      <c r="B1203" s="934">
        <v>10</v>
      </c>
      <c r="C1203" s="855" t="s">
        <v>246</v>
      </c>
      <c r="D1203" s="855" t="s">
        <v>371</v>
      </c>
      <c r="F1203" s="855" t="s">
        <v>339</v>
      </c>
    </row>
    <row r="1204" spans="1:6">
      <c r="A1204" s="943">
        <v>41366</v>
      </c>
      <c r="B1204" s="934">
        <v>50</v>
      </c>
      <c r="C1204" s="855" t="s">
        <v>246</v>
      </c>
      <c r="D1204" s="855" t="s">
        <v>997</v>
      </c>
      <c r="F1204" s="855" t="s">
        <v>339</v>
      </c>
    </row>
    <row r="1205" spans="1:6">
      <c r="A1205" s="943">
        <v>41366</v>
      </c>
      <c r="B1205" s="934">
        <v>200</v>
      </c>
      <c r="C1205" s="855" t="s">
        <v>246</v>
      </c>
      <c r="D1205" s="855" t="s">
        <v>911</v>
      </c>
      <c r="F1205" s="855">
        <v>0</v>
      </c>
    </row>
    <row r="1206" spans="1:6">
      <c r="A1206" s="943">
        <v>41366</v>
      </c>
      <c r="B1206" s="934">
        <v>25</v>
      </c>
      <c r="C1206" s="855" t="s">
        <v>246</v>
      </c>
      <c r="D1206" s="855" t="s">
        <v>1070</v>
      </c>
      <c r="F1206" s="855" t="s">
        <v>339</v>
      </c>
    </row>
    <row r="1207" spans="1:6">
      <c r="A1207" s="943">
        <v>41366</v>
      </c>
      <c r="B1207" s="934">
        <v>3</v>
      </c>
      <c r="C1207" s="855" t="s">
        <v>246</v>
      </c>
      <c r="D1207" s="855" t="s">
        <v>426</v>
      </c>
      <c r="F1207" s="855">
        <v>0</v>
      </c>
    </row>
    <row r="1208" spans="1:6">
      <c r="A1208" s="943">
        <v>41366</v>
      </c>
      <c r="B1208" s="934">
        <v>50</v>
      </c>
      <c r="C1208" s="855" t="s">
        <v>246</v>
      </c>
      <c r="D1208" s="855" t="s">
        <v>252</v>
      </c>
      <c r="F1208" s="855" t="s">
        <v>339</v>
      </c>
    </row>
    <row r="1209" spans="1:6">
      <c r="A1209" s="943">
        <v>41366</v>
      </c>
      <c r="B1209" s="934">
        <v>25</v>
      </c>
      <c r="C1209" s="855" t="s">
        <v>246</v>
      </c>
      <c r="D1209" s="855" t="s">
        <v>995</v>
      </c>
      <c r="F1209" s="855" t="s">
        <v>339</v>
      </c>
    </row>
    <row r="1210" spans="1:6">
      <c r="A1210" s="943">
        <v>41366</v>
      </c>
      <c r="B1210" s="934">
        <v>10</v>
      </c>
      <c r="C1210" s="855" t="s">
        <v>246</v>
      </c>
      <c r="D1210" s="855" t="s">
        <v>1027</v>
      </c>
      <c r="F1210" s="855" t="s">
        <v>339</v>
      </c>
    </row>
    <row r="1211" spans="1:6">
      <c r="A1211" s="943">
        <v>41366</v>
      </c>
      <c r="B1211" s="934">
        <v>10</v>
      </c>
      <c r="C1211" s="855" t="s">
        <v>246</v>
      </c>
      <c r="D1211" s="855" t="s">
        <v>369</v>
      </c>
      <c r="F1211" s="855">
        <v>0</v>
      </c>
    </row>
    <row r="1212" spans="1:6">
      <c r="A1212" s="943">
        <v>41366</v>
      </c>
      <c r="B1212" s="934">
        <v>10</v>
      </c>
      <c r="C1212" s="855" t="s">
        <v>246</v>
      </c>
      <c r="D1212" s="855" t="s">
        <v>781</v>
      </c>
      <c r="F1212" s="855" t="s">
        <v>339</v>
      </c>
    </row>
    <row r="1213" spans="1:6">
      <c r="A1213" s="943">
        <v>41367</v>
      </c>
      <c r="B1213" s="934">
        <v>412.98</v>
      </c>
      <c r="C1213" s="855">
        <v>103590</v>
      </c>
      <c r="D1213" s="855" t="s">
        <v>1095</v>
      </c>
      <c r="F1213" s="855">
        <v>0</v>
      </c>
    </row>
    <row r="1214" spans="1:6">
      <c r="A1214" s="943">
        <v>41367</v>
      </c>
      <c r="B1214" s="934">
        <v>5</v>
      </c>
      <c r="C1214" s="855" t="s">
        <v>246</v>
      </c>
      <c r="D1214" s="855" t="s">
        <v>777</v>
      </c>
      <c r="F1214" s="855" t="s">
        <v>339</v>
      </c>
    </row>
    <row r="1215" spans="1:6">
      <c r="A1215" s="943">
        <v>41367</v>
      </c>
      <c r="B1215" s="934">
        <v>50</v>
      </c>
      <c r="C1215" s="855" t="s">
        <v>246</v>
      </c>
      <c r="D1215" s="855" t="s">
        <v>1105</v>
      </c>
      <c r="F1215" s="855">
        <v>0</v>
      </c>
    </row>
    <row r="1216" spans="1:6">
      <c r="A1216" s="943">
        <v>41367</v>
      </c>
      <c r="B1216" s="934">
        <v>300</v>
      </c>
      <c r="C1216" s="855" t="s">
        <v>246</v>
      </c>
      <c r="D1216" s="855" t="s">
        <v>778</v>
      </c>
      <c r="F1216" s="855" t="s">
        <v>339</v>
      </c>
    </row>
    <row r="1217" spans="1:6">
      <c r="A1217" s="943">
        <v>41367</v>
      </c>
      <c r="B1217" s="934">
        <v>12.5</v>
      </c>
      <c r="C1217" s="855" t="s">
        <v>246</v>
      </c>
      <c r="D1217" s="855" t="s">
        <v>1165</v>
      </c>
      <c r="F1217" s="855">
        <v>0</v>
      </c>
    </row>
    <row r="1218" spans="1:6">
      <c r="A1218" s="943">
        <v>41368</v>
      </c>
      <c r="B1218" s="934">
        <v>170</v>
      </c>
      <c r="C1218" s="855" t="s">
        <v>246</v>
      </c>
      <c r="D1218" s="855" t="s">
        <v>788</v>
      </c>
      <c r="F1218" s="855" t="s">
        <v>339</v>
      </c>
    </row>
    <row r="1219" spans="1:6">
      <c r="A1219" s="943">
        <v>41369</v>
      </c>
      <c r="B1219" s="934">
        <v>4000</v>
      </c>
      <c r="C1219" s="855" t="s">
        <v>1087</v>
      </c>
      <c r="D1219" s="855" t="s">
        <v>1166</v>
      </c>
      <c r="F1219" s="855">
        <v>0</v>
      </c>
    </row>
    <row r="1220" spans="1:6">
      <c r="A1220" s="943">
        <v>41369</v>
      </c>
      <c r="B1220" s="934">
        <v>15</v>
      </c>
      <c r="C1220" s="855" t="s">
        <v>1087</v>
      </c>
      <c r="D1220" s="855" t="s">
        <v>1088</v>
      </c>
      <c r="F1220" s="855">
        <v>0</v>
      </c>
    </row>
    <row r="1221" spans="1:6">
      <c r="A1221" s="943">
        <v>41369</v>
      </c>
      <c r="B1221" s="934">
        <v>50</v>
      </c>
      <c r="C1221" s="855" t="s">
        <v>1087</v>
      </c>
      <c r="D1221" s="855" t="s">
        <v>1089</v>
      </c>
      <c r="F1221" s="855">
        <v>0</v>
      </c>
    </row>
    <row r="1222" spans="1:6">
      <c r="A1222" s="943">
        <v>41369</v>
      </c>
      <c r="B1222" s="934">
        <v>2454.75</v>
      </c>
      <c r="C1222" s="855" t="s">
        <v>246</v>
      </c>
      <c r="D1222" s="855" t="s">
        <v>422</v>
      </c>
      <c r="F1222" s="855">
        <v>0</v>
      </c>
    </row>
    <row r="1223" spans="1:6">
      <c r="A1223" s="943">
        <v>41369</v>
      </c>
      <c r="B1223" s="934">
        <v>6</v>
      </c>
      <c r="C1223" s="855" t="s">
        <v>246</v>
      </c>
      <c r="D1223" s="855" t="s">
        <v>310</v>
      </c>
      <c r="F1223" s="855" t="s">
        <v>339</v>
      </c>
    </row>
    <row r="1224" spans="1:6">
      <c r="A1224" s="943">
        <v>41369</v>
      </c>
      <c r="B1224" s="934">
        <v>100</v>
      </c>
      <c r="C1224" s="855" t="s">
        <v>246</v>
      </c>
      <c r="D1224" s="855" t="s">
        <v>1000</v>
      </c>
      <c r="F1224" s="855">
        <v>0</v>
      </c>
    </row>
    <row r="1225" spans="1:6">
      <c r="A1225" s="943">
        <v>41369</v>
      </c>
      <c r="B1225" s="934">
        <v>15</v>
      </c>
      <c r="C1225" s="855" t="s">
        <v>246</v>
      </c>
      <c r="D1225" s="855" t="s">
        <v>306</v>
      </c>
      <c r="F1225" s="855" t="s">
        <v>339</v>
      </c>
    </row>
    <row r="1226" spans="1:6">
      <c r="A1226" s="943">
        <v>41369</v>
      </c>
      <c r="B1226" s="934">
        <v>5</v>
      </c>
      <c r="C1226" s="855" t="s">
        <v>246</v>
      </c>
      <c r="D1226" s="855" t="s">
        <v>318</v>
      </c>
      <c r="F1226" s="855" t="s">
        <v>339</v>
      </c>
    </row>
    <row r="1227" spans="1:6">
      <c r="A1227" s="943">
        <v>41372</v>
      </c>
      <c r="B1227" s="934">
        <v>40</v>
      </c>
      <c r="C1227" s="855" t="s">
        <v>246</v>
      </c>
      <c r="D1227" s="855" t="s">
        <v>1030</v>
      </c>
      <c r="F1227" s="855" t="s">
        <v>339</v>
      </c>
    </row>
    <row r="1228" spans="1:6">
      <c r="A1228" s="943">
        <v>41372</v>
      </c>
      <c r="B1228" s="934">
        <v>10</v>
      </c>
      <c r="C1228" s="855" t="s">
        <v>246</v>
      </c>
      <c r="D1228" s="855" t="s">
        <v>956</v>
      </c>
      <c r="F1228" s="855" t="s">
        <v>339</v>
      </c>
    </row>
    <row r="1229" spans="1:6">
      <c r="A1229" s="943">
        <v>41372</v>
      </c>
      <c r="B1229" s="934">
        <v>110</v>
      </c>
      <c r="C1229" s="855" t="s">
        <v>246</v>
      </c>
      <c r="D1229" s="855" t="s">
        <v>967</v>
      </c>
      <c r="F1229" s="855" t="s">
        <v>339</v>
      </c>
    </row>
    <row r="1230" spans="1:6">
      <c r="A1230" s="943">
        <v>41374</v>
      </c>
      <c r="B1230" s="934">
        <v>10</v>
      </c>
      <c r="C1230" s="855">
        <v>103591</v>
      </c>
      <c r="D1230" s="855" t="s">
        <v>1086</v>
      </c>
      <c r="F1230" s="855">
        <v>0</v>
      </c>
    </row>
    <row r="1231" spans="1:6">
      <c r="A1231" s="943">
        <v>41374</v>
      </c>
      <c r="B1231" s="934">
        <v>40</v>
      </c>
      <c r="C1231" s="855" t="s">
        <v>1087</v>
      </c>
      <c r="D1231" s="855" t="s">
        <v>1088</v>
      </c>
      <c r="F1231" s="855">
        <v>0</v>
      </c>
    </row>
    <row r="1232" spans="1:6">
      <c r="A1232" s="943">
        <v>41374</v>
      </c>
      <c r="B1232" s="934">
        <v>20</v>
      </c>
      <c r="C1232" s="855" t="s">
        <v>1087</v>
      </c>
      <c r="D1232" s="855" t="s">
        <v>1096</v>
      </c>
      <c r="F1232" s="855">
        <v>0</v>
      </c>
    </row>
    <row r="1233" spans="1:6">
      <c r="A1233" s="943">
        <v>41374</v>
      </c>
      <c r="B1233" s="934">
        <v>30</v>
      </c>
      <c r="C1233" s="855">
        <v>103007</v>
      </c>
      <c r="D1233" s="855" t="s">
        <v>971</v>
      </c>
      <c r="F1233" s="855">
        <v>0</v>
      </c>
    </row>
    <row r="1234" spans="1:6">
      <c r="A1234" s="943">
        <v>41374</v>
      </c>
      <c r="B1234" s="934">
        <v>73.2</v>
      </c>
      <c r="C1234" s="855" t="s">
        <v>246</v>
      </c>
      <c r="D1234" s="855" t="s">
        <v>429</v>
      </c>
      <c r="F1234" s="855">
        <v>0</v>
      </c>
    </row>
    <row r="1235" spans="1:6">
      <c r="A1235" s="943">
        <v>41374</v>
      </c>
      <c r="B1235" s="934">
        <v>230</v>
      </c>
      <c r="C1235" s="855" t="s">
        <v>246</v>
      </c>
      <c r="D1235" s="855" t="s">
        <v>920</v>
      </c>
      <c r="F1235" s="855" t="s">
        <v>339</v>
      </c>
    </row>
    <row r="1236" spans="1:6">
      <c r="A1236" s="943">
        <v>41374</v>
      </c>
      <c r="B1236" s="934">
        <v>150</v>
      </c>
      <c r="C1236" s="855" t="s">
        <v>246</v>
      </c>
      <c r="D1236" s="855" t="s">
        <v>357</v>
      </c>
      <c r="F1236" s="855" t="s">
        <v>339</v>
      </c>
    </row>
    <row r="1237" spans="1:6">
      <c r="A1237" s="943">
        <v>41374</v>
      </c>
      <c r="B1237" s="934">
        <v>200</v>
      </c>
      <c r="C1237" s="855" t="s">
        <v>246</v>
      </c>
      <c r="D1237" s="855" t="s">
        <v>1091</v>
      </c>
      <c r="F1237" s="855" t="s">
        <v>339</v>
      </c>
    </row>
    <row r="1238" spans="1:6">
      <c r="A1238" s="943">
        <v>41379</v>
      </c>
      <c r="B1238" s="934">
        <v>30</v>
      </c>
      <c r="C1238" s="855">
        <v>103008</v>
      </c>
      <c r="D1238" s="855" t="s">
        <v>971</v>
      </c>
      <c r="F1238" s="855">
        <v>0</v>
      </c>
    </row>
    <row r="1239" spans="1:6">
      <c r="A1239" s="943">
        <v>41379</v>
      </c>
      <c r="B1239" s="934">
        <v>100</v>
      </c>
      <c r="C1239" s="855" t="s">
        <v>246</v>
      </c>
      <c r="D1239" s="855" t="s">
        <v>358</v>
      </c>
      <c r="F1239" s="855" t="s">
        <v>339</v>
      </c>
    </row>
    <row r="1240" spans="1:6">
      <c r="A1240" s="943">
        <v>41379</v>
      </c>
      <c r="B1240" s="934">
        <v>30</v>
      </c>
      <c r="C1240" s="855" t="s">
        <v>246</v>
      </c>
      <c r="D1240" s="855" t="s">
        <v>258</v>
      </c>
      <c r="F1240" s="855" t="s">
        <v>339</v>
      </c>
    </row>
    <row r="1241" spans="1:6">
      <c r="A1241" s="943">
        <v>41379</v>
      </c>
      <c r="B1241" s="934">
        <v>5</v>
      </c>
      <c r="C1241" s="855" t="s">
        <v>246</v>
      </c>
      <c r="D1241" s="855" t="s">
        <v>968</v>
      </c>
      <c r="F1241" s="855" t="s">
        <v>339</v>
      </c>
    </row>
    <row r="1242" spans="1:6">
      <c r="A1242" s="943">
        <v>41379</v>
      </c>
      <c r="B1242" s="934">
        <v>20</v>
      </c>
      <c r="C1242" s="855" t="s">
        <v>246</v>
      </c>
      <c r="D1242" s="855" t="s">
        <v>378</v>
      </c>
      <c r="F1242" s="855">
        <v>0</v>
      </c>
    </row>
    <row r="1243" spans="1:6">
      <c r="A1243" s="943">
        <v>41379</v>
      </c>
      <c r="B1243" s="934">
        <v>200</v>
      </c>
      <c r="C1243" s="855" t="s">
        <v>246</v>
      </c>
      <c r="D1243" s="855" t="s">
        <v>450</v>
      </c>
      <c r="F1243" s="855" t="s">
        <v>339</v>
      </c>
    </row>
    <row r="1244" spans="1:6">
      <c r="A1244" s="943">
        <v>41379</v>
      </c>
      <c r="B1244" s="934">
        <v>1</v>
      </c>
      <c r="C1244" s="855" t="s">
        <v>246</v>
      </c>
      <c r="D1244" s="855" t="s">
        <v>785</v>
      </c>
      <c r="F1244" s="855" t="s">
        <v>339</v>
      </c>
    </row>
    <row r="1245" spans="1:6">
      <c r="A1245" s="943">
        <v>41379</v>
      </c>
      <c r="B1245" s="934">
        <v>7</v>
      </c>
      <c r="C1245" s="855" t="s">
        <v>246</v>
      </c>
      <c r="D1245" s="855" t="s">
        <v>1032</v>
      </c>
      <c r="F1245" s="855" t="s">
        <v>339</v>
      </c>
    </row>
    <row r="1246" spans="1:6">
      <c r="A1246" s="943">
        <v>41379</v>
      </c>
      <c r="B1246" s="934">
        <v>100</v>
      </c>
      <c r="C1246" s="855" t="s">
        <v>246</v>
      </c>
      <c r="D1246" s="855" t="s">
        <v>292</v>
      </c>
      <c r="F1246" s="855" t="s">
        <v>339</v>
      </c>
    </row>
    <row r="1247" spans="1:6">
      <c r="A1247" s="943">
        <v>41379</v>
      </c>
      <c r="B1247" s="934">
        <v>7</v>
      </c>
      <c r="C1247" s="855" t="s">
        <v>246</v>
      </c>
      <c r="D1247" s="855" t="s">
        <v>976</v>
      </c>
      <c r="F1247" s="855">
        <v>0</v>
      </c>
    </row>
    <row r="1248" spans="1:6">
      <c r="A1248" s="943">
        <v>41379</v>
      </c>
      <c r="B1248" s="934">
        <v>100</v>
      </c>
      <c r="C1248" s="855" t="s">
        <v>246</v>
      </c>
      <c r="D1248" s="855" t="s">
        <v>259</v>
      </c>
      <c r="F1248" s="855" t="s">
        <v>339</v>
      </c>
    </row>
    <row r="1249" spans="1:6">
      <c r="A1249" s="943">
        <v>41379</v>
      </c>
      <c r="B1249" s="934">
        <v>135</v>
      </c>
      <c r="C1249" s="855" t="s">
        <v>246</v>
      </c>
      <c r="D1249" s="855" t="s">
        <v>769</v>
      </c>
      <c r="F1249" s="855">
        <v>0</v>
      </c>
    </row>
    <row r="1250" spans="1:6">
      <c r="A1250" s="943">
        <v>41380</v>
      </c>
      <c r="B1250" s="934">
        <v>20</v>
      </c>
      <c r="C1250" s="855" t="s">
        <v>1087</v>
      </c>
      <c r="D1250" s="855" t="s">
        <v>1092</v>
      </c>
      <c r="F1250" s="855">
        <v>0</v>
      </c>
    </row>
    <row r="1251" spans="1:6">
      <c r="A1251" s="943">
        <v>41380</v>
      </c>
      <c r="B1251" s="934">
        <v>1.1200000000000001</v>
      </c>
      <c r="C1251" s="855" t="s">
        <v>246</v>
      </c>
      <c r="D1251" s="855" t="s">
        <v>1107</v>
      </c>
      <c r="F1251" s="855">
        <v>0</v>
      </c>
    </row>
    <row r="1252" spans="1:6">
      <c r="A1252" s="943">
        <v>41380</v>
      </c>
      <c r="B1252" s="934">
        <v>5</v>
      </c>
      <c r="C1252" s="855" t="s">
        <v>246</v>
      </c>
      <c r="D1252" s="855" t="s">
        <v>1108</v>
      </c>
      <c r="F1252" s="855" t="s">
        <v>339</v>
      </c>
    </row>
    <row r="1253" spans="1:6">
      <c r="A1253" s="943">
        <v>41381</v>
      </c>
      <c r="B1253" s="934">
        <v>80</v>
      </c>
      <c r="C1253" s="855" t="s">
        <v>246</v>
      </c>
      <c r="D1253" s="855" t="s">
        <v>1044</v>
      </c>
      <c r="F1253" s="855">
        <v>0</v>
      </c>
    </row>
    <row r="1254" spans="1:6">
      <c r="A1254" s="943">
        <v>41383</v>
      </c>
      <c r="B1254" s="934">
        <v>10</v>
      </c>
      <c r="C1254" s="855" t="s">
        <v>1087</v>
      </c>
      <c r="D1254" s="855" t="s">
        <v>1088</v>
      </c>
      <c r="F1254" s="855">
        <v>0</v>
      </c>
    </row>
    <row r="1255" spans="1:6">
      <c r="A1255" s="943">
        <v>41383</v>
      </c>
      <c r="B1255" s="934">
        <v>493.91</v>
      </c>
      <c r="C1255" s="855" t="s">
        <v>246</v>
      </c>
      <c r="D1255" s="855" t="s">
        <v>1167</v>
      </c>
      <c r="F1255" s="855">
        <v>0</v>
      </c>
    </row>
    <row r="1256" spans="1:6">
      <c r="A1256" s="943">
        <v>41383</v>
      </c>
      <c r="B1256" s="934">
        <v>40</v>
      </c>
      <c r="C1256" s="855" t="s">
        <v>246</v>
      </c>
      <c r="D1256" s="855" t="s">
        <v>400</v>
      </c>
      <c r="F1256" s="855" t="s">
        <v>339</v>
      </c>
    </row>
    <row r="1257" spans="1:6">
      <c r="A1257" s="943">
        <v>41386</v>
      </c>
      <c r="B1257" s="934">
        <v>40</v>
      </c>
      <c r="C1257" s="855" t="s">
        <v>246</v>
      </c>
      <c r="D1257" s="855" t="s">
        <v>261</v>
      </c>
      <c r="F1257" s="855" t="s">
        <v>339</v>
      </c>
    </row>
    <row r="1258" spans="1:6">
      <c r="A1258" s="943">
        <v>41386</v>
      </c>
      <c r="B1258" s="934">
        <v>12</v>
      </c>
      <c r="C1258" s="855" t="s">
        <v>246</v>
      </c>
      <c r="D1258" s="855" t="s">
        <v>294</v>
      </c>
      <c r="F1258" s="855" t="s">
        <v>339</v>
      </c>
    </row>
    <row r="1259" spans="1:6">
      <c r="A1259" s="943">
        <v>41386</v>
      </c>
      <c r="B1259" s="934">
        <v>177</v>
      </c>
      <c r="C1259" s="855" t="s">
        <v>246</v>
      </c>
      <c r="D1259" s="855" t="s">
        <v>355</v>
      </c>
      <c r="F1259" s="855" t="s">
        <v>339</v>
      </c>
    </row>
    <row r="1260" spans="1:6">
      <c r="A1260" s="943">
        <v>41386</v>
      </c>
      <c r="B1260" s="934">
        <v>10</v>
      </c>
      <c r="C1260" s="855" t="s">
        <v>246</v>
      </c>
      <c r="D1260" s="855" t="s">
        <v>436</v>
      </c>
      <c r="F1260" s="855">
        <v>0</v>
      </c>
    </row>
    <row r="1261" spans="1:6">
      <c r="A1261" s="943">
        <v>41386</v>
      </c>
      <c r="B1261" s="934">
        <v>333</v>
      </c>
      <c r="C1261" s="855" t="s">
        <v>246</v>
      </c>
      <c r="D1261" s="855" t="s">
        <v>355</v>
      </c>
      <c r="F1261" s="855" t="s">
        <v>339</v>
      </c>
    </row>
    <row r="1262" spans="1:6">
      <c r="A1262" s="943">
        <v>41386</v>
      </c>
      <c r="B1262" s="934">
        <v>5</v>
      </c>
      <c r="C1262" s="855" t="s">
        <v>246</v>
      </c>
      <c r="D1262" s="855" t="s">
        <v>773</v>
      </c>
      <c r="F1262" s="855">
        <v>0</v>
      </c>
    </row>
    <row r="1263" spans="1:6">
      <c r="A1263" s="943">
        <v>41387</v>
      </c>
      <c r="B1263" s="934">
        <v>100</v>
      </c>
      <c r="C1263" s="855" t="s">
        <v>1087</v>
      </c>
      <c r="D1263" s="855" t="s">
        <v>1093</v>
      </c>
      <c r="F1263" s="855">
        <v>0</v>
      </c>
    </row>
    <row r="1264" spans="1:6">
      <c r="A1264" s="943">
        <v>41387</v>
      </c>
      <c r="B1264" s="934">
        <v>5</v>
      </c>
      <c r="C1264" s="855" t="s">
        <v>246</v>
      </c>
      <c r="D1264" s="855" t="s">
        <v>795</v>
      </c>
      <c r="F1264" s="855" t="s">
        <v>339</v>
      </c>
    </row>
    <row r="1265" spans="1:6">
      <c r="A1265" s="943">
        <v>41388</v>
      </c>
      <c r="B1265" s="934">
        <v>15</v>
      </c>
      <c r="C1265" s="855" t="s">
        <v>246</v>
      </c>
      <c r="D1265" s="855" t="s">
        <v>1120</v>
      </c>
      <c r="F1265" s="855">
        <v>0</v>
      </c>
    </row>
    <row r="1266" spans="1:6">
      <c r="A1266" s="943">
        <v>41389</v>
      </c>
      <c r="B1266" s="934">
        <v>3521.58</v>
      </c>
      <c r="C1266" s="855" t="s">
        <v>1087</v>
      </c>
      <c r="D1266" s="855" t="s">
        <v>269</v>
      </c>
      <c r="F1266" s="855">
        <v>0</v>
      </c>
    </row>
    <row r="1267" spans="1:6">
      <c r="A1267" s="943">
        <v>41389</v>
      </c>
      <c r="B1267" s="934">
        <v>3</v>
      </c>
      <c r="C1267" s="855" t="s">
        <v>246</v>
      </c>
      <c r="D1267" s="855" t="s">
        <v>363</v>
      </c>
      <c r="F1267" s="855" t="s">
        <v>339</v>
      </c>
    </row>
    <row r="1268" spans="1:6">
      <c r="A1268" s="943">
        <v>41389</v>
      </c>
      <c r="B1268" s="934">
        <v>3</v>
      </c>
      <c r="C1268" s="855" t="s">
        <v>246</v>
      </c>
      <c r="D1268" s="855" t="s">
        <v>363</v>
      </c>
      <c r="F1268" s="855" t="s">
        <v>339</v>
      </c>
    </row>
    <row r="1269" spans="1:6">
      <c r="A1269" s="943">
        <v>41389</v>
      </c>
      <c r="B1269" s="934">
        <v>10</v>
      </c>
      <c r="C1269" s="855" t="s">
        <v>246</v>
      </c>
      <c r="D1269" s="855" t="s">
        <v>302</v>
      </c>
      <c r="F1269" s="855">
        <v>0</v>
      </c>
    </row>
    <row r="1270" spans="1:6">
      <c r="A1270" s="943">
        <v>41390</v>
      </c>
      <c r="B1270" s="934">
        <v>777.98</v>
      </c>
      <c r="C1270" s="855">
        <v>103593</v>
      </c>
      <c r="D1270" s="855" t="s">
        <v>1095</v>
      </c>
      <c r="F1270" s="855">
        <v>0</v>
      </c>
    </row>
    <row r="1271" spans="1:6">
      <c r="A1271" s="943">
        <v>41390</v>
      </c>
      <c r="B1271" s="934">
        <v>15</v>
      </c>
      <c r="C1271" s="855" t="s">
        <v>246</v>
      </c>
      <c r="D1271" s="855" t="s">
        <v>858</v>
      </c>
      <c r="F1271" s="855" t="s">
        <v>339</v>
      </c>
    </row>
    <row r="1272" spans="1:6">
      <c r="A1272" s="943">
        <v>41393</v>
      </c>
      <c r="B1272" s="934">
        <v>20</v>
      </c>
      <c r="C1272" s="855" t="s">
        <v>246</v>
      </c>
      <c r="D1272" s="855" t="s">
        <v>1121</v>
      </c>
      <c r="F1272" s="855">
        <v>0</v>
      </c>
    </row>
    <row r="1273" spans="1:6">
      <c r="A1273" s="943">
        <v>41393</v>
      </c>
      <c r="B1273" s="934">
        <v>3</v>
      </c>
      <c r="C1273" s="855" t="s">
        <v>246</v>
      </c>
      <c r="D1273" s="855" t="s">
        <v>1004</v>
      </c>
      <c r="F1273" s="855">
        <v>0</v>
      </c>
    </row>
    <row r="1274" spans="1:6">
      <c r="A1274" s="943">
        <v>41393</v>
      </c>
      <c r="B1274" s="934">
        <v>50</v>
      </c>
      <c r="C1274" s="855" t="s">
        <v>246</v>
      </c>
      <c r="D1274" s="855" t="s">
        <v>1017</v>
      </c>
      <c r="F1274" s="855" t="s">
        <v>339</v>
      </c>
    </row>
    <row r="1275" spans="1:6">
      <c r="A1275" s="943">
        <v>41393</v>
      </c>
      <c r="B1275" s="934">
        <v>80</v>
      </c>
      <c r="C1275" s="855" t="s">
        <v>246</v>
      </c>
      <c r="D1275" s="855" t="s">
        <v>330</v>
      </c>
      <c r="F1275" s="855" t="s">
        <v>339</v>
      </c>
    </row>
    <row r="1276" spans="1:6">
      <c r="A1276" s="943">
        <v>41394</v>
      </c>
      <c r="B1276" s="934">
        <v>740.99</v>
      </c>
      <c r="C1276" s="855" t="s">
        <v>246</v>
      </c>
      <c r="D1276" s="855" t="s">
        <v>1061</v>
      </c>
      <c r="F1276" s="855">
        <v>0</v>
      </c>
    </row>
    <row r="1277" spans="1:6">
      <c r="A1277" s="943">
        <v>41394</v>
      </c>
      <c r="B1277" s="934">
        <v>25</v>
      </c>
      <c r="C1277" s="855" t="s">
        <v>246</v>
      </c>
      <c r="D1277" s="855" t="s">
        <v>1061</v>
      </c>
      <c r="F1277" s="855">
        <v>0</v>
      </c>
    </row>
    <row r="1278" spans="1:6">
      <c r="A1278" s="943">
        <v>41394</v>
      </c>
      <c r="B1278" s="934">
        <v>25</v>
      </c>
      <c r="C1278" s="855" t="s">
        <v>246</v>
      </c>
      <c r="D1278" s="855" t="s">
        <v>762</v>
      </c>
      <c r="F1278" s="855" t="s">
        <v>339</v>
      </c>
    </row>
    <row r="1279" spans="1:6">
      <c r="A1279" s="943">
        <v>41394</v>
      </c>
      <c r="B1279" s="934">
        <v>1074.26</v>
      </c>
      <c r="C1279" s="855" t="s">
        <v>246</v>
      </c>
      <c r="D1279" s="855" t="s">
        <v>422</v>
      </c>
      <c r="F1279" s="855">
        <v>0</v>
      </c>
    </row>
    <row r="1280" spans="1:6">
      <c r="A1280" s="943">
        <v>41394</v>
      </c>
      <c r="B1280" s="934">
        <v>180</v>
      </c>
      <c r="C1280" s="855" t="s">
        <v>246</v>
      </c>
      <c r="D1280" s="855" t="s">
        <v>287</v>
      </c>
      <c r="F1280" s="855" t="s">
        <v>339</v>
      </c>
    </row>
    <row r="1281" spans="1:8">
      <c r="A1281" s="943">
        <v>41394</v>
      </c>
      <c r="B1281" s="934">
        <v>100</v>
      </c>
      <c r="C1281" s="855" t="s">
        <v>246</v>
      </c>
      <c r="D1281" s="855" t="s">
        <v>425</v>
      </c>
      <c r="F1281" s="855">
        <v>0</v>
      </c>
    </row>
    <row r="1282" spans="1:8">
      <c r="A1282" s="943">
        <v>41394</v>
      </c>
      <c r="B1282" s="934">
        <v>200</v>
      </c>
      <c r="C1282" s="855" t="s">
        <v>246</v>
      </c>
      <c r="D1282" s="855" t="s">
        <v>348</v>
      </c>
      <c r="F1282" s="855" t="s">
        <v>339</v>
      </c>
    </row>
    <row r="1284" spans="1:8">
      <c r="A1284" s="965" t="s">
        <v>17</v>
      </c>
      <c r="B1284" s="934" t="s">
        <v>244</v>
      </c>
      <c r="C1284" s="855" t="s">
        <v>244</v>
      </c>
      <c r="D1284" s="855" t="s">
        <v>244</v>
      </c>
      <c r="F1284" s="855" t="s">
        <v>244</v>
      </c>
      <c r="G1284" s="855" t="s">
        <v>244</v>
      </c>
      <c r="H1284" s="855" t="s">
        <v>244</v>
      </c>
    </row>
    <row r="1285" spans="1:8">
      <c r="A1285" s="943">
        <v>41204</v>
      </c>
      <c r="B1285" s="934">
        <v>21250</v>
      </c>
      <c r="C1285" s="855">
        <v>1642</v>
      </c>
      <c r="D1285" s="855">
        <v>10098091</v>
      </c>
      <c r="E1285" s="855" t="s">
        <v>76</v>
      </c>
    </row>
    <row r="1286" spans="1:8">
      <c r="A1286" s="943">
        <v>41234</v>
      </c>
      <c r="B1286" s="934">
        <v>33333.33</v>
      </c>
      <c r="C1286" s="855">
        <v>1645</v>
      </c>
      <c r="D1286" s="855">
        <v>10099001</v>
      </c>
      <c r="E1286" s="855" t="s">
        <v>1128</v>
      </c>
    </row>
    <row r="1287" spans="1:8">
      <c r="A1287" s="943">
        <v>41234</v>
      </c>
      <c r="B1287" s="934">
        <v>68144.990000000005</v>
      </c>
      <c r="C1287" s="855">
        <v>1645</v>
      </c>
      <c r="D1287" s="855">
        <v>10099000</v>
      </c>
      <c r="E1287" s="855" t="s">
        <v>801</v>
      </c>
    </row>
    <row r="1288" spans="1:8">
      <c r="A1288" s="943">
        <v>41331</v>
      </c>
      <c r="B1288" s="934">
        <v>81875</v>
      </c>
      <c r="C1288" s="855">
        <v>1650</v>
      </c>
      <c r="D1288" s="855">
        <v>10101299</v>
      </c>
      <c r="E1288" s="855" t="s">
        <v>76</v>
      </c>
    </row>
  </sheetData>
  <pageMargins left="0.70866141732283505" right="0.70866141732283505" top="0.74803149606299202" bottom="0.74803149606299202" header="0.31496062992126" footer="0.31496062992126"/>
  <pageSetup paperSize="9" scale="61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 enableFormatConditionsCalculation="0">
    <tabColor rgb="FF00B0F0"/>
    <pageSetUpPr fitToPage="1"/>
  </sheetPr>
  <dimension ref="A1:N893"/>
  <sheetViews>
    <sheetView zoomScale="85" zoomScaleNormal="85" zoomScalePageLayoutView="85" workbookViewId="0">
      <selection activeCell="I12" sqref="I12"/>
    </sheetView>
  </sheetViews>
  <sheetFormatPr defaultColWidth="8.85546875" defaultRowHeight="15"/>
  <cols>
    <col min="1" max="1" width="20.28515625" style="855" customWidth="1"/>
    <col min="2" max="2" width="17.28515625" style="855" bestFit="1" customWidth="1"/>
    <col min="3" max="4" width="12.42578125" style="855" customWidth="1"/>
    <col min="5" max="5" width="14.42578125" style="855" customWidth="1"/>
    <col min="6" max="6" width="17.7109375" style="855" customWidth="1"/>
    <col min="7" max="7" width="13.140625" style="855" customWidth="1"/>
    <col min="8" max="8" width="11.28515625" style="855" customWidth="1"/>
    <col min="9" max="9" width="17.140625" style="855" customWidth="1"/>
    <col min="10" max="10" width="13.85546875" style="855" customWidth="1"/>
    <col min="11" max="13" width="8.85546875" style="855"/>
    <col min="14" max="14" width="9.28515625" style="855" bestFit="1" customWidth="1"/>
    <col min="15" max="16384" width="8.85546875" style="855"/>
  </cols>
  <sheetData>
    <row r="1" spans="1:10">
      <c r="A1" s="853"/>
      <c r="B1" s="854"/>
      <c r="H1" s="856" t="s">
        <v>1</v>
      </c>
      <c r="I1" s="857" t="s">
        <v>1075</v>
      </c>
      <c r="J1" s="858"/>
    </row>
    <row r="2" spans="1:10">
      <c r="A2" s="853"/>
      <c r="B2" s="853"/>
    </row>
    <row r="3" spans="1:10">
      <c r="A3" s="853"/>
    </row>
    <row r="4" spans="1:10" ht="15.75">
      <c r="A4" s="396" t="s">
        <v>2</v>
      </c>
      <c r="G4" s="859"/>
      <c r="H4" s="859"/>
      <c r="I4" s="859"/>
    </row>
    <row r="5" spans="1:10">
      <c r="A5" s="859"/>
      <c r="B5" s="859"/>
      <c r="D5" s="860"/>
      <c r="E5" s="860"/>
      <c r="F5" s="860"/>
      <c r="G5" s="861" t="s">
        <v>411</v>
      </c>
      <c r="H5" s="859"/>
      <c r="I5" s="859"/>
    </row>
    <row r="6" spans="1:10">
      <c r="A6" s="862"/>
      <c r="B6" s="859"/>
      <c r="C6" s="859"/>
      <c r="D6" s="859"/>
      <c r="E6" s="935"/>
      <c r="F6" s="935"/>
      <c r="G6" s="860" t="s">
        <v>239</v>
      </c>
      <c r="H6" s="859" t="s">
        <v>31</v>
      </c>
      <c r="I6" s="859"/>
      <c r="J6" s="936"/>
    </row>
    <row r="7" spans="1:10">
      <c r="A7" s="865" t="s">
        <v>238</v>
      </c>
      <c r="B7" s="859"/>
      <c r="C7" s="859"/>
      <c r="D7" s="859"/>
      <c r="E7" s="935"/>
      <c r="F7" s="935"/>
      <c r="G7" s="935"/>
      <c r="H7" s="935"/>
      <c r="I7" s="859"/>
      <c r="J7" s="936"/>
    </row>
    <row r="8" spans="1:10">
      <c r="A8" s="866" t="s">
        <v>1129</v>
      </c>
      <c r="B8" s="859"/>
      <c r="C8" s="859"/>
      <c r="D8" s="859"/>
      <c r="E8" s="860"/>
      <c r="F8" s="935"/>
      <c r="G8" s="935"/>
      <c r="H8" s="935"/>
      <c r="I8" s="935"/>
      <c r="J8" s="936"/>
    </row>
    <row r="9" spans="1:10">
      <c r="A9" s="859" t="s">
        <v>4</v>
      </c>
      <c r="B9" s="860"/>
      <c r="C9" s="860"/>
      <c r="D9" s="860"/>
      <c r="E9" s="860"/>
      <c r="F9" s="935"/>
      <c r="G9" s="935"/>
      <c r="H9" s="935"/>
      <c r="I9" s="935"/>
      <c r="J9" s="936"/>
    </row>
    <row r="10" spans="1:10">
      <c r="A10" s="859"/>
      <c r="B10" s="860"/>
      <c r="C10" s="860"/>
      <c r="D10" s="860"/>
      <c r="E10" s="860"/>
      <c r="F10" s="935"/>
      <c r="G10" s="935"/>
      <c r="H10" s="935"/>
      <c r="I10" s="935"/>
      <c r="J10" s="936"/>
    </row>
    <row r="11" spans="1:10">
      <c r="A11" s="935"/>
      <c r="B11" s="935"/>
      <c r="C11" s="935"/>
      <c r="D11" s="935"/>
      <c r="E11" s="935"/>
      <c r="F11" s="935"/>
      <c r="G11" s="935"/>
      <c r="H11" s="935"/>
      <c r="I11" s="935"/>
      <c r="J11" s="936"/>
    </row>
    <row r="12" spans="1:10">
      <c r="A12" s="860" t="s">
        <v>5</v>
      </c>
      <c r="B12" s="867"/>
      <c r="C12" s="867"/>
      <c r="D12" s="867"/>
      <c r="E12" s="867"/>
      <c r="F12" s="935"/>
      <c r="G12" s="935"/>
      <c r="H12" s="935"/>
      <c r="I12" s="935"/>
      <c r="J12" s="936"/>
    </row>
    <row r="13" spans="1:10" ht="15.75" thickBot="1">
      <c r="A13" s="935"/>
      <c r="B13" s="935"/>
      <c r="C13" s="937"/>
      <c r="D13" s="937"/>
      <c r="E13" s="937"/>
      <c r="F13" s="935"/>
      <c r="G13" s="935"/>
      <c r="H13" s="935"/>
      <c r="I13" s="937"/>
      <c r="J13" s="936"/>
    </row>
    <row r="14" spans="1:10">
      <c r="A14" s="869"/>
      <c r="B14" s="869"/>
      <c r="C14" s="869"/>
      <c r="D14" s="869"/>
      <c r="E14" s="870"/>
      <c r="F14" s="870"/>
      <c r="G14" s="871" t="s">
        <v>6</v>
      </c>
      <c r="H14" s="870"/>
      <c r="I14" s="872"/>
      <c r="J14" s="936"/>
    </row>
    <row r="15" spans="1:10">
      <c r="A15" s="873"/>
      <c r="B15" s="873"/>
      <c r="C15" s="874"/>
      <c r="D15" s="874"/>
      <c r="E15" s="874"/>
      <c r="F15" s="874"/>
      <c r="G15" s="875" t="s">
        <v>7</v>
      </c>
      <c r="H15" s="874"/>
      <c r="I15" s="872" t="s">
        <v>8</v>
      </c>
      <c r="J15" s="936"/>
    </row>
    <row r="16" spans="1:10">
      <c r="A16" s="876"/>
      <c r="B16" s="876" t="s">
        <v>1102</v>
      </c>
      <c r="C16" s="875" t="s">
        <v>10</v>
      </c>
      <c r="D16" s="875" t="s">
        <v>101</v>
      </c>
      <c r="E16" s="875"/>
      <c r="F16" s="875" t="s">
        <v>11</v>
      </c>
      <c r="G16" s="875" t="s">
        <v>12</v>
      </c>
      <c r="H16" s="875" t="s">
        <v>7</v>
      </c>
      <c r="I16" s="872" t="s">
        <v>13</v>
      </c>
      <c r="J16" s="936"/>
    </row>
    <row r="17" spans="1:14" ht="15.75" thickBot="1">
      <c r="A17" s="877" t="s">
        <v>14</v>
      </c>
      <c r="B17" s="877" t="s">
        <v>13</v>
      </c>
      <c r="C17" s="878" t="s">
        <v>16</v>
      </c>
      <c r="D17" s="878" t="s">
        <v>16</v>
      </c>
      <c r="E17" s="878" t="s">
        <v>17</v>
      </c>
      <c r="F17" s="878" t="s">
        <v>13</v>
      </c>
      <c r="G17" s="878" t="s">
        <v>18</v>
      </c>
      <c r="H17" s="878" t="s">
        <v>19</v>
      </c>
      <c r="I17" s="879" t="s">
        <v>1081</v>
      </c>
      <c r="J17" s="936"/>
    </row>
    <row r="18" spans="1:14" ht="15.75" thickTop="1">
      <c r="A18" s="880">
        <v>41122</v>
      </c>
      <c r="B18" s="881">
        <v>1029852.1745289287</v>
      </c>
      <c r="C18" s="882">
        <v>13545.45</v>
      </c>
      <c r="D18" s="882">
        <v>1283.44</v>
      </c>
      <c r="E18" s="882">
        <v>0</v>
      </c>
      <c r="F18" s="883">
        <v>1044681.0645289286</v>
      </c>
      <c r="G18" s="883">
        <v>0.62668561855220561</v>
      </c>
      <c r="H18" s="883">
        <v>537.82795584332973</v>
      </c>
      <c r="I18" s="881">
        <v>1045218.8924847719</v>
      </c>
      <c r="J18" s="936"/>
    </row>
    <row r="19" spans="1:14">
      <c r="A19" s="880">
        <v>41153</v>
      </c>
      <c r="B19" s="881">
        <v>1045218.8924847719</v>
      </c>
      <c r="C19" s="882">
        <v>13626.77</v>
      </c>
      <c r="D19" s="882">
        <v>3104.1875</v>
      </c>
      <c r="E19" s="882">
        <v>0</v>
      </c>
      <c r="F19" s="883">
        <v>1061949.8499847718</v>
      </c>
      <c r="G19" s="883">
        <v>0.52438483811801906</v>
      </c>
      <c r="H19" s="883">
        <v>456.74744977793517</v>
      </c>
      <c r="I19" s="881">
        <v>1062406.5974345498</v>
      </c>
      <c r="J19" s="936"/>
    </row>
    <row r="20" spans="1:14">
      <c r="A20" s="880">
        <v>41183</v>
      </c>
      <c r="B20" s="881">
        <v>1062406.5974345498</v>
      </c>
      <c r="C20" s="882">
        <v>-150341.71</v>
      </c>
      <c r="D20" s="882">
        <v>1145.1875</v>
      </c>
      <c r="E20" s="882">
        <v>21250</v>
      </c>
      <c r="F20" s="883">
        <v>891960.07493454986</v>
      </c>
      <c r="G20" s="883">
        <v>0.62101154441539497</v>
      </c>
      <c r="H20" s="883">
        <v>549.80563489161216</v>
      </c>
      <c r="I20" s="881">
        <v>892509.88056944148</v>
      </c>
      <c r="J20" s="938"/>
    </row>
    <row r="21" spans="1:14">
      <c r="A21" s="880">
        <v>41214</v>
      </c>
      <c r="B21" s="881">
        <v>892509.88056944148</v>
      </c>
      <c r="C21" s="882">
        <v>109106.20999999999</v>
      </c>
      <c r="D21" s="882">
        <v>0</v>
      </c>
      <c r="E21" s="882">
        <v>101478.32</v>
      </c>
      <c r="F21" s="883">
        <v>900137.77056944137</v>
      </c>
      <c r="G21" s="883">
        <v>0.54019526387371453</v>
      </c>
      <c r="H21" s="883">
        <v>401.77467537008903</v>
      </c>
      <c r="I21" s="881">
        <v>900539.54524481145</v>
      </c>
      <c r="J21" s="936"/>
    </row>
    <row r="22" spans="1:14">
      <c r="A22" s="880">
        <v>41244</v>
      </c>
      <c r="B22" s="881">
        <v>900539.54524481145</v>
      </c>
      <c r="C22" s="882">
        <v>52636.92</v>
      </c>
      <c r="D22" s="882">
        <v>2346</v>
      </c>
      <c r="E22" s="882">
        <v>0</v>
      </c>
      <c r="F22" s="883">
        <v>955522.46524481149</v>
      </c>
      <c r="G22" s="883">
        <v>0.57034713909670054</v>
      </c>
      <c r="H22" s="883">
        <v>428.01679439485162</v>
      </c>
      <c r="I22" s="881">
        <v>955950.48203920631</v>
      </c>
      <c r="J22" s="936"/>
    </row>
    <row r="23" spans="1:14">
      <c r="A23" s="880">
        <v>41275</v>
      </c>
      <c r="B23" s="881">
        <v>955950.48203920631</v>
      </c>
      <c r="C23" s="882">
        <v>24684.94999999999</v>
      </c>
      <c r="D23" s="882">
        <v>0</v>
      </c>
      <c r="E23" s="882">
        <v>0</v>
      </c>
      <c r="F23" s="883">
        <v>980635.43203920627</v>
      </c>
      <c r="G23" s="883">
        <v>0.57126804794192376</v>
      </c>
      <c r="H23" s="883">
        <v>455.08663816973211</v>
      </c>
      <c r="I23" s="881">
        <v>981090.51867737598</v>
      </c>
      <c r="J23" s="936"/>
    </row>
    <row r="24" spans="1:14">
      <c r="A24" s="880">
        <v>41306</v>
      </c>
      <c r="B24" s="881"/>
      <c r="C24" s="882"/>
      <c r="D24" s="882"/>
      <c r="E24" s="882"/>
      <c r="F24" s="883"/>
      <c r="G24" s="883"/>
      <c r="H24" s="883"/>
      <c r="I24" s="881"/>
      <c r="J24" s="936"/>
    </row>
    <row r="25" spans="1:14">
      <c r="A25" s="880">
        <v>41334</v>
      </c>
      <c r="B25" s="881"/>
      <c r="C25" s="882"/>
      <c r="D25" s="882"/>
      <c r="E25" s="882"/>
      <c r="F25" s="883"/>
      <c r="G25" s="883"/>
      <c r="H25" s="883"/>
      <c r="I25" s="881"/>
      <c r="J25" s="936"/>
    </row>
    <row r="26" spans="1:14">
      <c r="A26" s="880">
        <v>41365</v>
      </c>
      <c r="B26" s="881"/>
      <c r="C26" s="882"/>
      <c r="D26" s="882"/>
      <c r="E26" s="882"/>
      <c r="F26" s="883"/>
      <c r="G26" s="883"/>
      <c r="H26" s="883"/>
      <c r="I26" s="881"/>
      <c r="J26" s="936"/>
      <c r="N26" s="941"/>
    </row>
    <row r="27" spans="1:14">
      <c r="A27" s="880">
        <v>41395</v>
      </c>
      <c r="B27" s="881"/>
      <c r="C27" s="882"/>
      <c r="D27" s="882"/>
      <c r="E27" s="882"/>
      <c r="F27" s="883"/>
      <c r="G27" s="883"/>
      <c r="H27" s="883"/>
      <c r="I27" s="881"/>
      <c r="J27" s="936"/>
    </row>
    <row r="28" spans="1:14">
      <c r="A28" s="880">
        <v>41426</v>
      </c>
      <c r="B28" s="881"/>
      <c r="C28" s="882"/>
      <c r="D28" s="882"/>
      <c r="E28" s="882"/>
      <c r="F28" s="883"/>
      <c r="G28" s="883"/>
      <c r="H28" s="883"/>
      <c r="I28" s="881"/>
      <c r="J28" s="936"/>
    </row>
    <row r="29" spans="1:14" ht="15.75" thickBot="1">
      <c r="A29" s="880">
        <v>41456</v>
      </c>
      <c r="B29" s="881"/>
      <c r="C29" s="882"/>
      <c r="D29" s="882"/>
      <c r="E29" s="882"/>
      <c r="F29" s="883"/>
      <c r="G29" s="883"/>
      <c r="H29" s="883"/>
      <c r="I29" s="881"/>
      <c r="J29" s="936"/>
    </row>
    <row r="30" spans="1:14" ht="15.75" thickBot="1">
      <c r="A30" s="885"/>
      <c r="B30" s="886"/>
      <c r="C30" s="886"/>
      <c r="D30" s="886"/>
      <c r="E30" s="886"/>
      <c r="F30" s="886"/>
      <c r="G30" s="886"/>
      <c r="H30" s="886"/>
      <c r="I30" s="887"/>
      <c r="J30" s="936"/>
    </row>
    <row r="31" spans="1:14">
      <c r="A31" s="888"/>
      <c r="B31" s="889"/>
      <c r="C31" s="889"/>
      <c r="D31" s="889"/>
      <c r="E31" s="889"/>
      <c r="F31" s="889"/>
      <c r="G31" s="889"/>
      <c r="H31" s="890"/>
      <c r="I31" s="891"/>
      <c r="J31" s="936"/>
    </row>
    <row r="32" spans="1:14">
      <c r="A32" s="892"/>
      <c r="B32" s="893"/>
      <c r="C32" s="893"/>
      <c r="D32" s="893"/>
      <c r="E32" s="893"/>
      <c r="F32" s="893"/>
      <c r="G32" s="893"/>
      <c r="H32" s="894" t="s">
        <v>19</v>
      </c>
      <c r="I32" s="895" t="s">
        <v>13</v>
      </c>
      <c r="J32" s="936"/>
    </row>
    <row r="33" spans="1:10">
      <c r="A33" s="896" t="s">
        <v>1130</v>
      </c>
      <c r="B33" s="889"/>
      <c r="C33" s="893"/>
      <c r="D33" s="893"/>
      <c r="E33" s="893"/>
      <c r="F33" s="893"/>
      <c r="G33" s="897"/>
      <c r="H33" s="898">
        <v>2829.2591484475497</v>
      </c>
      <c r="I33" s="899">
        <v>981090.51867737598</v>
      </c>
      <c r="J33" s="936"/>
    </row>
    <row r="34" spans="1:10">
      <c r="A34" s="896"/>
      <c r="B34" s="889"/>
      <c r="C34" s="893"/>
      <c r="D34" s="893"/>
      <c r="E34" s="893"/>
      <c r="F34" s="893"/>
      <c r="G34" s="897"/>
      <c r="H34" s="897"/>
      <c r="I34" s="900"/>
      <c r="J34" s="936"/>
    </row>
    <row r="35" spans="1:10">
      <c r="A35" s="901"/>
      <c r="B35" s="889"/>
      <c r="C35" s="893"/>
      <c r="D35" s="893"/>
      <c r="E35" s="893"/>
      <c r="F35" s="893"/>
      <c r="G35" s="897"/>
      <c r="H35" s="897"/>
      <c r="I35" s="900"/>
      <c r="J35" s="936"/>
    </row>
    <row r="36" spans="1:10" ht="15.75" thickBot="1">
      <c r="A36" s="902"/>
      <c r="B36" s="903"/>
      <c r="C36" s="903"/>
      <c r="D36" s="903"/>
      <c r="E36" s="903"/>
      <c r="F36" s="903"/>
      <c r="G36" s="904"/>
      <c r="H36" s="905"/>
      <c r="I36" s="906"/>
      <c r="J36" s="936"/>
    </row>
    <row r="37" spans="1:10">
      <c r="A37" s="907" t="s">
        <v>218</v>
      </c>
      <c r="B37" s="908"/>
      <c r="C37" s="908"/>
      <c r="D37" s="908"/>
      <c r="E37" s="908"/>
      <c r="F37" s="908"/>
      <c r="G37" s="908"/>
      <c r="H37" s="909"/>
      <c r="I37" s="909"/>
      <c r="J37" s="936"/>
    </row>
    <row r="38" spans="1:10">
      <c r="A38" s="910"/>
      <c r="B38" s="908"/>
      <c r="C38" s="908"/>
      <c r="D38" s="908"/>
      <c r="E38" s="908"/>
      <c r="F38" s="908"/>
      <c r="G38" s="908"/>
      <c r="H38" s="909"/>
      <c r="I38" s="909"/>
      <c r="J38" s="936"/>
    </row>
    <row r="39" spans="1:10" ht="15.75" thickBot="1">
      <c r="A39" s="911" t="s">
        <v>712</v>
      </c>
      <c r="B39" s="912"/>
      <c r="C39" s="913"/>
      <c r="D39" s="913"/>
      <c r="E39" s="914"/>
      <c r="F39" s="915"/>
      <c r="G39" s="916"/>
      <c r="H39" s="917"/>
      <c r="I39" s="918">
        <v>834427.12999999989</v>
      </c>
      <c r="J39" s="939"/>
    </row>
    <row r="40" spans="1:10" ht="15.75" thickBot="1">
      <c r="A40" s="920" t="s">
        <v>1131</v>
      </c>
      <c r="B40" s="921"/>
      <c r="C40" s="922"/>
      <c r="D40" s="922"/>
      <c r="E40" s="923"/>
      <c r="F40" s="924"/>
      <c r="G40" s="925"/>
      <c r="H40" s="923"/>
      <c r="I40" s="926">
        <v>146663.38867737609</v>
      </c>
      <c r="J40" s="939"/>
    </row>
    <row r="41" spans="1:10" ht="15.75" thickTop="1">
      <c r="A41" s="927"/>
      <c r="B41" s="921"/>
      <c r="C41" s="922"/>
      <c r="D41" s="922"/>
      <c r="E41" s="923"/>
      <c r="F41" s="924"/>
      <c r="G41" s="925"/>
      <c r="H41" s="923"/>
      <c r="I41" s="928"/>
      <c r="J41" s="939"/>
    </row>
    <row r="42" spans="1:10">
      <c r="A42" s="920" t="s">
        <v>240</v>
      </c>
      <c r="B42" s="921"/>
      <c r="C42" s="922"/>
      <c r="D42" s="922"/>
      <c r="E42" s="923"/>
      <c r="F42" s="924"/>
      <c r="G42" s="925"/>
      <c r="H42" s="923"/>
      <c r="I42" s="928"/>
      <c r="J42" s="939"/>
    </row>
    <row r="43" spans="1:10">
      <c r="A43" s="920" t="s">
        <v>241</v>
      </c>
      <c r="B43" s="921"/>
      <c r="C43" s="922"/>
      <c r="D43" s="922"/>
      <c r="E43" s="923"/>
      <c r="F43" s="924"/>
      <c r="G43" s="925"/>
      <c r="H43" s="923"/>
      <c r="I43" s="929">
        <v>0</v>
      </c>
      <c r="J43" s="939"/>
    </row>
    <row r="44" spans="1:10">
      <c r="A44" s="920" t="s">
        <v>242</v>
      </c>
      <c r="B44" s="921"/>
      <c r="C44" s="922"/>
      <c r="D44" s="922"/>
      <c r="E44" s="923"/>
      <c r="F44" s="924"/>
      <c r="G44" s="925"/>
      <c r="H44" s="923"/>
      <c r="I44" s="929">
        <v>0</v>
      </c>
      <c r="J44" s="939"/>
    </row>
    <row r="45" spans="1:10" ht="15.75" thickBot="1">
      <c r="A45" s="920" t="s">
        <v>243</v>
      </c>
      <c r="B45" s="921"/>
      <c r="C45" s="922"/>
      <c r="D45" s="922"/>
      <c r="E45" s="923"/>
      <c r="F45" s="924"/>
      <c r="G45" s="925"/>
      <c r="H45" s="923"/>
      <c r="I45" s="930">
        <v>0</v>
      </c>
      <c r="J45" s="939"/>
    </row>
    <row r="46" spans="1:10" ht="16.5" thickTop="1" thickBot="1">
      <c r="A46" s="927"/>
      <c r="B46" s="921"/>
      <c r="C46" s="922"/>
      <c r="D46" s="922"/>
      <c r="E46" s="923"/>
      <c r="F46" s="924"/>
      <c r="G46" s="925"/>
      <c r="H46" s="923"/>
      <c r="I46" s="928"/>
      <c r="J46" s="939"/>
    </row>
    <row r="47" spans="1:10" ht="15.75" thickBot="1">
      <c r="A47" s="920" t="s">
        <v>1132</v>
      </c>
      <c r="B47" s="921"/>
      <c r="C47" s="922"/>
      <c r="D47" s="922"/>
      <c r="E47" s="923"/>
      <c r="F47" s="924"/>
      <c r="G47" s="925"/>
      <c r="H47" s="923"/>
      <c r="I47" s="931">
        <v>146663.38867737609</v>
      </c>
      <c r="J47" s="939"/>
    </row>
    <row r="48" spans="1:10" ht="15.75" thickTop="1">
      <c r="A48" s="927"/>
      <c r="B48" s="921"/>
      <c r="C48" s="922"/>
      <c r="D48" s="922"/>
      <c r="E48" s="923"/>
      <c r="F48" s="924"/>
      <c r="G48" s="925"/>
      <c r="H48" s="923"/>
      <c r="I48" s="928"/>
      <c r="J48" s="939"/>
    </row>
    <row r="49" spans="1:10">
      <c r="A49" s="932" t="s">
        <v>742</v>
      </c>
    </row>
    <row r="50" spans="1:10">
      <c r="A50" s="933">
        <v>41149</v>
      </c>
      <c r="B50" s="934">
        <v>1283.44</v>
      </c>
      <c r="C50" s="855" t="s">
        <v>246</v>
      </c>
      <c r="D50" s="855" t="s">
        <v>1082</v>
      </c>
      <c r="G50" s="855" t="s">
        <v>244</v>
      </c>
      <c r="H50" s="855" t="s">
        <v>244</v>
      </c>
      <c r="I50" s="855" t="s">
        <v>244</v>
      </c>
      <c r="J50" s="855" t="s">
        <v>244</v>
      </c>
    </row>
    <row r="51" spans="1:10">
      <c r="A51" s="933">
        <v>41180</v>
      </c>
      <c r="B51" s="934">
        <v>3104.1875</v>
      </c>
      <c r="C51" s="855" t="s">
        <v>246</v>
      </c>
      <c r="D51" s="855" t="s">
        <v>1083</v>
      </c>
      <c r="H51" s="855" t="s">
        <v>244</v>
      </c>
      <c r="I51" s="855" t="s">
        <v>244</v>
      </c>
      <c r="J51" s="855" t="s">
        <v>244</v>
      </c>
    </row>
    <row r="52" spans="1:10">
      <c r="A52" s="933">
        <v>41200</v>
      </c>
      <c r="B52" s="934">
        <v>1145.1875</v>
      </c>
      <c r="C52" s="855" t="s">
        <v>246</v>
      </c>
      <c r="D52" s="855" t="s">
        <v>1084</v>
      </c>
      <c r="H52" s="855" t="s">
        <v>244</v>
      </c>
      <c r="I52" s="855" t="s">
        <v>244</v>
      </c>
      <c r="J52" s="855" t="s">
        <v>244</v>
      </c>
    </row>
    <row r="53" spans="1:10">
      <c r="A53" s="933">
        <v>41264</v>
      </c>
      <c r="B53" s="934">
        <v>2346</v>
      </c>
      <c r="C53" s="855" t="s">
        <v>246</v>
      </c>
      <c r="D53" s="855" t="s">
        <v>1103</v>
      </c>
      <c r="H53" s="855" t="s">
        <v>244</v>
      </c>
      <c r="I53" s="855" t="s">
        <v>244</v>
      </c>
      <c r="J53" s="855" t="s">
        <v>244</v>
      </c>
    </row>
    <row r="54" spans="1:10">
      <c r="A54" s="933"/>
      <c r="B54" s="934"/>
    </row>
    <row r="55" spans="1:10">
      <c r="A55" s="940" t="s">
        <v>22</v>
      </c>
      <c r="B55" s="934"/>
    </row>
    <row r="56" spans="1:10">
      <c r="A56" s="933">
        <v>41122</v>
      </c>
      <c r="B56" s="934">
        <v>25</v>
      </c>
      <c r="C56" s="855" t="s">
        <v>246</v>
      </c>
      <c r="D56" s="855" t="s">
        <v>337</v>
      </c>
      <c r="F56" s="855">
        <v>0</v>
      </c>
    </row>
    <row r="57" spans="1:10">
      <c r="A57" s="933">
        <v>41122</v>
      </c>
      <c r="B57" s="934">
        <v>100</v>
      </c>
      <c r="C57" s="855" t="s">
        <v>246</v>
      </c>
      <c r="D57" s="855" t="s">
        <v>267</v>
      </c>
      <c r="F57" s="855">
        <v>0</v>
      </c>
    </row>
    <row r="58" spans="1:10">
      <c r="A58" s="933">
        <v>41122</v>
      </c>
      <c r="B58" s="934">
        <v>25</v>
      </c>
      <c r="C58" s="855" t="s">
        <v>246</v>
      </c>
      <c r="D58" s="855" t="s">
        <v>379</v>
      </c>
      <c r="F58" s="855" t="s">
        <v>339</v>
      </c>
    </row>
    <row r="59" spans="1:10">
      <c r="A59" s="933">
        <v>41122</v>
      </c>
      <c r="B59" s="934">
        <v>50</v>
      </c>
      <c r="C59" s="855" t="s">
        <v>246</v>
      </c>
      <c r="D59" s="855" t="s">
        <v>774</v>
      </c>
      <c r="F59" s="855" t="s">
        <v>339</v>
      </c>
    </row>
    <row r="60" spans="1:10">
      <c r="A60" s="933">
        <v>41122</v>
      </c>
      <c r="B60" s="934">
        <v>10</v>
      </c>
      <c r="C60" s="855" t="s">
        <v>246</v>
      </c>
      <c r="D60" s="855" t="s">
        <v>791</v>
      </c>
      <c r="F60" s="855" t="s">
        <v>339</v>
      </c>
    </row>
    <row r="61" spans="1:10">
      <c r="A61" s="933">
        <v>41122</v>
      </c>
      <c r="B61" s="934">
        <v>10</v>
      </c>
      <c r="C61" s="855" t="s">
        <v>246</v>
      </c>
      <c r="D61" s="855" t="s">
        <v>338</v>
      </c>
      <c r="F61" s="855" t="s">
        <v>339</v>
      </c>
    </row>
    <row r="62" spans="1:10">
      <c r="A62" s="933">
        <v>41122</v>
      </c>
      <c r="B62" s="934">
        <v>30</v>
      </c>
      <c r="C62" s="855" t="s">
        <v>246</v>
      </c>
      <c r="D62" s="855" t="s">
        <v>792</v>
      </c>
      <c r="F62" s="855" t="s">
        <v>339</v>
      </c>
    </row>
    <row r="63" spans="1:10">
      <c r="A63" s="933">
        <v>41122</v>
      </c>
      <c r="B63" s="934">
        <v>15</v>
      </c>
      <c r="C63" s="855" t="s">
        <v>246</v>
      </c>
      <c r="D63" s="855" t="s">
        <v>280</v>
      </c>
      <c r="F63" s="855" t="s">
        <v>339</v>
      </c>
    </row>
    <row r="64" spans="1:10">
      <c r="A64" s="933">
        <v>41122</v>
      </c>
      <c r="B64" s="934">
        <v>10</v>
      </c>
      <c r="C64" s="855" t="s">
        <v>246</v>
      </c>
      <c r="D64" s="855" t="s">
        <v>955</v>
      </c>
      <c r="F64" s="855">
        <v>0</v>
      </c>
    </row>
    <row r="65" spans="1:6">
      <c r="A65" s="933">
        <v>41122</v>
      </c>
      <c r="B65" s="934">
        <v>45</v>
      </c>
      <c r="C65" s="855" t="s">
        <v>246</v>
      </c>
      <c r="D65" s="855" t="s">
        <v>784</v>
      </c>
      <c r="F65" s="855" t="s">
        <v>339</v>
      </c>
    </row>
    <row r="66" spans="1:6">
      <c r="A66" s="933">
        <v>41122</v>
      </c>
      <c r="B66" s="934">
        <v>10</v>
      </c>
      <c r="C66" s="855" t="s">
        <v>246</v>
      </c>
      <c r="D66" s="855" t="s">
        <v>772</v>
      </c>
      <c r="F66" s="855" t="s">
        <v>339</v>
      </c>
    </row>
    <row r="67" spans="1:6">
      <c r="A67" s="933">
        <v>41122</v>
      </c>
      <c r="B67" s="934">
        <v>10</v>
      </c>
      <c r="C67" s="855" t="s">
        <v>246</v>
      </c>
      <c r="D67" s="855" t="s">
        <v>1056</v>
      </c>
      <c r="F67" s="855" t="s">
        <v>339</v>
      </c>
    </row>
    <row r="68" spans="1:6">
      <c r="A68" s="933">
        <v>41122</v>
      </c>
      <c r="B68" s="934">
        <v>120</v>
      </c>
      <c r="C68" s="855" t="s">
        <v>246</v>
      </c>
      <c r="D68" s="855" t="s">
        <v>928</v>
      </c>
      <c r="F68" s="855" t="s">
        <v>339</v>
      </c>
    </row>
    <row r="69" spans="1:6">
      <c r="A69" s="933">
        <v>41122</v>
      </c>
      <c r="B69" s="934">
        <v>15</v>
      </c>
      <c r="C69" s="855" t="s">
        <v>246</v>
      </c>
      <c r="D69" s="855" t="s">
        <v>934</v>
      </c>
      <c r="F69" s="855">
        <v>0</v>
      </c>
    </row>
    <row r="70" spans="1:6">
      <c r="A70" s="933">
        <v>41122</v>
      </c>
      <c r="B70" s="934">
        <v>25</v>
      </c>
      <c r="C70" s="855" t="s">
        <v>246</v>
      </c>
      <c r="D70" s="855" t="s">
        <v>780</v>
      </c>
      <c r="F70" s="855" t="s">
        <v>339</v>
      </c>
    </row>
    <row r="71" spans="1:6">
      <c r="A71" s="933">
        <v>41122</v>
      </c>
      <c r="B71" s="934">
        <v>195.52</v>
      </c>
      <c r="C71" s="855" t="s">
        <v>246</v>
      </c>
      <c r="D71" s="855" t="s">
        <v>911</v>
      </c>
      <c r="F71" s="855">
        <v>0</v>
      </c>
    </row>
    <row r="72" spans="1:6">
      <c r="A72" s="933">
        <v>41122</v>
      </c>
      <c r="B72" s="934">
        <v>10</v>
      </c>
      <c r="C72" s="855" t="s">
        <v>246</v>
      </c>
      <c r="D72" s="855" t="s">
        <v>388</v>
      </c>
      <c r="F72" s="855" t="s">
        <v>339</v>
      </c>
    </row>
    <row r="73" spans="1:6">
      <c r="A73" s="933">
        <v>41122</v>
      </c>
      <c r="B73" s="934">
        <v>5</v>
      </c>
      <c r="C73" s="855" t="s">
        <v>246</v>
      </c>
      <c r="D73" s="855" t="s">
        <v>1029</v>
      </c>
      <c r="F73" s="855" t="s">
        <v>339</v>
      </c>
    </row>
    <row r="74" spans="1:6">
      <c r="A74" s="933">
        <v>41122</v>
      </c>
      <c r="B74" s="934">
        <v>15</v>
      </c>
      <c r="C74" s="855" t="s">
        <v>246</v>
      </c>
      <c r="D74" s="855" t="s">
        <v>753</v>
      </c>
      <c r="F74" s="855" t="s">
        <v>339</v>
      </c>
    </row>
    <row r="75" spans="1:6">
      <c r="A75" s="933">
        <v>41122</v>
      </c>
      <c r="B75" s="934">
        <v>12.5</v>
      </c>
      <c r="C75" s="855" t="s">
        <v>246</v>
      </c>
      <c r="D75" s="855" t="s">
        <v>913</v>
      </c>
      <c r="F75" s="855" t="s">
        <v>339</v>
      </c>
    </row>
    <row r="76" spans="1:6">
      <c r="A76" s="933">
        <v>41122</v>
      </c>
      <c r="B76" s="934">
        <v>50</v>
      </c>
      <c r="C76" s="855" t="s">
        <v>246</v>
      </c>
      <c r="D76" s="855" t="s">
        <v>998</v>
      </c>
      <c r="F76" s="855" t="s">
        <v>339</v>
      </c>
    </row>
    <row r="77" spans="1:6">
      <c r="A77" s="933">
        <v>41122</v>
      </c>
      <c r="B77" s="934">
        <v>25</v>
      </c>
      <c r="C77" s="855" t="s">
        <v>246</v>
      </c>
      <c r="D77" s="855" t="s">
        <v>402</v>
      </c>
      <c r="F77" s="855">
        <v>0</v>
      </c>
    </row>
    <row r="78" spans="1:6">
      <c r="A78" s="933">
        <v>41122</v>
      </c>
      <c r="B78" s="934">
        <v>30</v>
      </c>
      <c r="C78" s="855" t="s">
        <v>246</v>
      </c>
      <c r="D78" s="855" t="s">
        <v>953</v>
      </c>
      <c r="F78" s="855">
        <v>0</v>
      </c>
    </row>
    <row r="79" spans="1:6">
      <c r="A79" s="933">
        <v>41122</v>
      </c>
      <c r="B79" s="934">
        <v>5</v>
      </c>
      <c r="C79" s="855" t="s">
        <v>246</v>
      </c>
      <c r="D79" s="855" t="s">
        <v>929</v>
      </c>
      <c r="F79" s="855" t="s">
        <v>339</v>
      </c>
    </row>
    <row r="80" spans="1:6">
      <c r="A80" s="933">
        <v>41122</v>
      </c>
      <c r="B80" s="934">
        <v>15</v>
      </c>
      <c r="C80" s="855" t="s">
        <v>246</v>
      </c>
      <c r="D80" s="855" t="s">
        <v>912</v>
      </c>
      <c r="F80" s="855">
        <v>0</v>
      </c>
    </row>
    <row r="81" spans="1:6">
      <c r="A81" s="933">
        <v>41122</v>
      </c>
      <c r="B81" s="934">
        <v>30</v>
      </c>
      <c r="C81" s="855" t="s">
        <v>246</v>
      </c>
      <c r="D81" s="855" t="s">
        <v>1069</v>
      </c>
      <c r="F81" s="855">
        <v>0</v>
      </c>
    </row>
    <row r="82" spans="1:6">
      <c r="A82" s="933">
        <v>41122</v>
      </c>
      <c r="B82" s="934">
        <v>261</v>
      </c>
      <c r="C82" s="855" t="s">
        <v>246</v>
      </c>
      <c r="D82" s="855" t="s">
        <v>344</v>
      </c>
      <c r="F82" s="855" t="s">
        <v>339</v>
      </c>
    </row>
    <row r="83" spans="1:6">
      <c r="A83" s="933">
        <v>41122</v>
      </c>
      <c r="B83" s="934">
        <v>180</v>
      </c>
      <c r="C83" s="855" t="s">
        <v>246</v>
      </c>
      <c r="D83" s="855" t="s">
        <v>783</v>
      </c>
      <c r="F83" s="855">
        <v>0</v>
      </c>
    </row>
    <row r="84" spans="1:6">
      <c r="A84" s="933">
        <v>41122</v>
      </c>
      <c r="B84" s="934">
        <v>5</v>
      </c>
      <c r="C84" s="855" t="s">
        <v>246</v>
      </c>
      <c r="D84" s="855" t="s">
        <v>755</v>
      </c>
      <c r="F84" s="855" t="s">
        <v>339</v>
      </c>
    </row>
    <row r="85" spans="1:6">
      <c r="A85" s="933">
        <v>41122</v>
      </c>
      <c r="B85" s="934">
        <v>75</v>
      </c>
      <c r="C85" s="855" t="s">
        <v>246</v>
      </c>
      <c r="D85" s="855" t="s">
        <v>1003</v>
      </c>
      <c r="F85" s="855">
        <v>0</v>
      </c>
    </row>
    <row r="86" spans="1:6">
      <c r="A86" s="933">
        <v>41122</v>
      </c>
      <c r="B86" s="934">
        <v>30</v>
      </c>
      <c r="C86" s="855" t="s">
        <v>246</v>
      </c>
      <c r="D86" s="855" t="s">
        <v>424</v>
      </c>
      <c r="F86" s="855" t="s">
        <v>339</v>
      </c>
    </row>
    <row r="87" spans="1:6">
      <c r="A87" s="933">
        <v>41122</v>
      </c>
      <c r="B87" s="934">
        <v>40</v>
      </c>
      <c r="C87" s="855" t="s">
        <v>246</v>
      </c>
      <c r="D87" s="855" t="s">
        <v>387</v>
      </c>
      <c r="F87" s="855">
        <v>0</v>
      </c>
    </row>
    <row r="88" spans="1:6">
      <c r="A88" s="933">
        <v>41122</v>
      </c>
      <c r="B88" s="934">
        <v>10</v>
      </c>
      <c r="C88" s="855" t="s">
        <v>246</v>
      </c>
      <c r="D88" s="855" t="s">
        <v>1005</v>
      </c>
      <c r="F88" s="855" t="s">
        <v>339</v>
      </c>
    </row>
    <row r="89" spans="1:6">
      <c r="A89" s="933">
        <v>41122</v>
      </c>
      <c r="B89" s="934">
        <v>210</v>
      </c>
      <c r="C89" s="855" t="s">
        <v>246</v>
      </c>
      <c r="D89" s="855" t="s">
        <v>346</v>
      </c>
      <c r="F89" s="855" t="s">
        <v>339</v>
      </c>
    </row>
    <row r="90" spans="1:6">
      <c r="A90" s="933">
        <v>41122</v>
      </c>
      <c r="B90" s="934">
        <v>10</v>
      </c>
      <c r="C90" s="855" t="s">
        <v>246</v>
      </c>
      <c r="D90" s="855" t="s">
        <v>369</v>
      </c>
      <c r="F90" s="855">
        <v>0</v>
      </c>
    </row>
    <row r="91" spans="1:6">
      <c r="A91" s="933">
        <v>41122</v>
      </c>
      <c r="B91" s="934">
        <v>20</v>
      </c>
      <c r="C91" s="855" t="s">
        <v>246</v>
      </c>
      <c r="D91" s="855" t="s">
        <v>787</v>
      </c>
      <c r="F91" s="855" t="s">
        <v>339</v>
      </c>
    </row>
    <row r="92" spans="1:6">
      <c r="A92" s="933">
        <v>41122</v>
      </c>
      <c r="B92" s="934">
        <v>10</v>
      </c>
      <c r="C92" s="855" t="s">
        <v>246</v>
      </c>
      <c r="D92" s="855" t="s">
        <v>951</v>
      </c>
      <c r="F92" s="855" t="s">
        <v>339</v>
      </c>
    </row>
    <row r="93" spans="1:6">
      <c r="A93" s="933">
        <v>41122</v>
      </c>
      <c r="B93" s="934">
        <v>25</v>
      </c>
      <c r="C93" s="855" t="s">
        <v>246</v>
      </c>
      <c r="D93" s="855" t="s">
        <v>1070</v>
      </c>
      <c r="F93" s="855" t="s">
        <v>339</v>
      </c>
    </row>
    <row r="94" spans="1:6">
      <c r="A94" s="933">
        <v>41122</v>
      </c>
      <c r="B94" s="934">
        <v>10</v>
      </c>
      <c r="C94" s="855" t="s">
        <v>246</v>
      </c>
      <c r="D94" s="855" t="s">
        <v>993</v>
      </c>
      <c r="F94" s="855" t="s">
        <v>339</v>
      </c>
    </row>
    <row r="95" spans="1:6">
      <c r="A95" s="933">
        <v>41122</v>
      </c>
      <c r="B95" s="934">
        <v>50</v>
      </c>
      <c r="C95" s="855" t="s">
        <v>246</v>
      </c>
      <c r="D95" s="855" t="s">
        <v>776</v>
      </c>
      <c r="F95" s="855" t="s">
        <v>339</v>
      </c>
    </row>
    <row r="96" spans="1:6">
      <c r="A96" s="933">
        <v>41122</v>
      </c>
      <c r="B96" s="934">
        <v>10</v>
      </c>
      <c r="C96" s="855" t="s">
        <v>246</v>
      </c>
      <c r="D96" s="855" t="s">
        <v>1001</v>
      </c>
      <c r="F96" s="855" t="s">
        <v>339</v>
      </c>
    </row>
    <row r="97" spans="1:6">
      <c r="A97" s="933">
        <v>41122</v>
      </c>
      <c r="B97" s="934">
        <v>50</v>
      </c>
      <c r="C97" s="855" t="s">
        <v>246</v>
      </c>
      <c r="D97" s="855" t="s">
        <v>997</v>
      </c>
      <c r="F97" s="855" t="s">
        <v>339</v>
      </c>
    </row>
    <row r="98" spans="1:6">
      <c r="A98" s="933">
        <v>41122</v>
      </c>
      <c r="B98" s="934">
        <v>15</v>
      </c>
      <c r="C98" s="855" t="s">
        <v>246</v>
      </c>
      <c r="D98" s="855" t="s">
        <v>248</v>
      </c>
      <c r="F98" s="855">
        <v>0</v>
      </c>
    </row>
    <row r="99" spans="1:6">
      <c r="A99" s="933">
        <v>41122</v>
      </c>
      <c r="B99" s="934">
        <v>20</v>
      </c>
      <c r="C99" s="855" t="s">
        <v>246</v>
      </c>
      <c r="D99" s="855" t="s">
        <v>952</v>
      </c>
      <c r="F99" s="855" t="s">
        <v>339</v>
      </c>
    </row>
    <row r="100" spans="1:6">
      <c r="A100" s="933">
        <v>41122</v>
      </c>
      <c r="B100" s="934">
        <v>30</v>
      </c>
      <c r="C100" s="855" t="s">
        <v>246</v>
      </c>
      <c r="D100" s="855" t="s">
        <v>751</v>
      </c>
      <c r="F100" s="855" t="s">
        <v>339</v>
      </c>
    </row>
    <row r="101" spans="1:6">
      <c r="A101" s="933">
        <v>41122</v>
      </c>
      <c r="B101" s="934">
        <v>10</v>
      </c>
      <c r="C101" s="855" t="s">
        <v>246</v>
      </c>
      <c r="D101" s="855" t="s">
        <v>1027</v>
      </c>
      <c r="F101" s="855" t="s">
        <v>339</v>
      </c>
    </row>
    <row r="102" spans="1:6">
      <c r="A102" s="933">
        <v>41122</v>
      </c>
      <c r="B102" s="934">
        <v>20</v>
      </c>
      <c r="C102" s="855" t="s">
        <v>246</v>
      </c>
      <c r="D102" s="855" t="s">
        <v>1028</v>
      </c>
      <c r="F102" s="855">
        <v>0</v>
      </c>
    </row>
    <row r="103" spans="1:6">
      <c r="A103" s="933">
        <v>41122</v>
      </c>
      <c r="B103" s="934">
        <v>50</v>
      </c>
      <c r="C103" s="855" t="s">
        <v>246</v>
      </c>
      <c r="D103" s="855" t="s">
        <v>990</v>
      </c>
      <c r="F103" s="855" t="s">
        <v>339</v>
      </c>
    </row>
    <row r="104" spans="1:6">
      <c r="A104" s="933">
        <v>41122</v>
      </c>
      <c r="B104" s="934">
        <v>30</v>
      </c>
      <c r="C104" s="855" t="s">
        <v>246</v>
      </c>
      <c r="D104" s="855" t="s">
        <v>1062</v>
      </c>
      <c r="F104" s="855">
        <v>0</v>
      </c>
    </row>
    <row r="105" spans="1:6">
      <c r="A105" s="933">
        <v>41122</v>
      </c>
      <c r="B105" s="934">
        <v>10</v>
      </c>
      <c r="C105" s="855" t="s">
        <v>246</v>
      </c>
      <c r="D105" s="855" t="s">
        <v>994</v>
      </c>
      <c r="F105" s="855" t="s">
        <v>339</v>
      </c>
    </row>
    <row r="106" spans="1:6">
      <c r="A106" s="933">
        <v>41122</v>
      </c>
      <c r="B106" s="934">
        <v>10</v>
      </c>
      <c r="C106" s="855" t="s">
        <v>246</v>
      </c>
      <c r="D106" s="855" t="s">
        <v>1040</v>
      </c>
      <c r="F106" s="855" t="s">
        <v>339</v>
      </c>
    </row>
    <row r="107" spans="1:6">
      <c r="A107" s="933">
        <v>41122</v>
      </c>
      <c r="B107" s="934">
        <v>10</v>
      </c>
      <c r="C107" s="855" t="s">
        <v>246</v>
      </c>
      <c r="D107" s="855" t="s">
        <v>996</v>
      </c>
      <c r="F107" s="855">
        <v>0</v>
      </c>
    </row>
    <row r="108" spans="1:6">
      <c r="A108" s="933">
        <v>41122</v>
      </c>
      <c r="B108" s="934">
        <v>10</v>
      </c>
      <c r="C108" s="855" t="s">
        <v>246</v>
      </c>
      <c r="D108" s="855" t="s">
        <v>371</v>
      </c>
      <c r="F108" s="855" t="s">
        <v>339</v>
      </c>
    </row>
    <row r="109" spans="1:6">
      <c r="A109" s="933">
        <v>41122</v>
      </c>
      <c r="B109" s="934">
        <v>20</v>
      </c>
      <c r="C109" s="855" t="s">
        <v>246</v>
      </c>
      <c r="D109" s="855" t="s">
        <v>342</v>
      </c>
      <c r="F109" s="855" t="s">
        <v>339</v>
      </c>
    </row>
    <row r="110" spans="1:6">
      <c r="A110" s="933">
        <v>41122</v>
      </c>
      <c r="B110" s="934">
        <v>50</v>
      </c>
      <c r="C110" s="855" t="s">
        <v>246</v>
      </c>
      <c r="D110" s="855" t="s">
        <v>250</v>
      </c>
      <c r="F110" s="855">
        <v>0</v>
      </c>
    </row>
    <row r="111" spans="1:6">
      <c r="A111" s="933">
        <v>41122</v>
      </c>
      <c r="B111" s="934">
        <v>50</v>
      </c>
      <c r="C111" s="855" t="s">
        <v>246</v>
      </c>
      <c r="D111" s="855" t="s">
        <v>252</v>
      </c>
      <c r="F111" s="855" t="s">
        <v>339</v>
      </c>
    </row>
    <row r="112" spans="1:6">
      <c r="A112" s="933">
        <v>41122</v>
      </c>
      <c r="B112" s="934">
        <v>10</v>
      </c>
      <c r="C112" s="855" t="s">
        <v>246</v>
      </c>
      <c r="D112" s="855" t="s">
        <v>1063</v>
      </c>
      <c r="F112" s="855">
        <v>0</v>
      </c>
    </row>
    <row r="113" spans="1:6">
      <c r="A113" s="933">
        <v>41122</v>
      </c>
      <c r="B113" s="934">
        <v>25</v>
      </c>
      <c r="C113" s="855" t="s">
        <v>246</v>
      </c>
      <c r="D113" s="855" t="s">
        <v>995</v>
      </c>
      <c r="F113" s="855" t="s">
        <v>339</v>
      </c>
    </row>
    <row r="114" spans="1:6">
      <c r="A114" s="933">
        <v>41122</v>
      </c>
      <c r="B114" s="934">
        <v>40</v>
      </c>
      <c r="C114" s="855" t="s">
        <v>246</v>
      </c>
      <c r="D114" s="855" t="s">
        <v>343</v>
      </c>
      <c r="F114" s="855" t="s">
        <v>339</v>
      </c>
    </row>
    <row r="115" spans="1:6">
      <c r="A115" s="933">
        <v>41122</v>
      </c>
      <c r="B115" s="934">
        <v>10</v>
      </c>
      <c r="C115" s="855" t="s">
        <v>246</v>
      </c>
      <c r="D115" s="855" t="s">
        <v>930</v>
      </c>
      <c r="F115" s="855" t="s">
        <v>339</v>
      </c>
    </row>
    <row r="116" spans="1:6">
      <c r="A116" s="933">
        <v>41122</v>
      </c>
      <c r="B116" s="934">
        <v>73.8</v>
      </c>
      <c r="C116" s="855">
        <v>102996</v>
      </c>
      <c r="D116" s="855" t="s">
        <v>1104</v>
      </c>
      <c r="F116" s="855">
        <v>0</v>
      </c>
    </row>
    <row r="117" spans="1:6">
      <c r="A117" s="933">
        <v>41123</v>
      </c>
      <c r="B117" s="934">
        <v>11.25</v>
      </c>
      <c r="C117" s="855">
        <v>103443</v>
      </c>
      <c r="D117" s="855" t="s">
        <v>1086</v>
      </c>
      <c r="F117" s="855">
        <v>0</v>
      </c>
    </row>
    <row r="118" spans="1:6">
      <c r="A118" s="933">
        <v>41123</v>
      </c>
      <c r="B118" s="934">
        <v>20</v>
      </c>
      <c r="C118" s="855" t="s">
        <v>246</v>
      </c>
      <c r="D118" s="855" t="s">
        <v>254</v>
      </c>
      <c r="F118" s="855" t="s">
        <v>339</v>
      </c>
    </row>
    <row r="119" spans="1:6">
      <c r="A119" s="933">
        <v>41123</v>
      </c>
      <c r="B119" s="934">
        <v>15</v>
      </c>
      <c r="C119" s="855" t="s">
        <v>246</v>
      </c>
      <c r="D119" s="855" t="s">
        <v>999</v>
      </c>
      <c r="F119" s="855" t="s">
        <v>339</v>
      </c>
    </row>
    <row r="120" spans="1:6">
      <c r="A120" s="933">
        <v>41123</v>
      </c>
      <c r="B120" s="934">
        <v>75</v>
      </c>
      <c r="C120" s="855" t="s">
        <v>246</v>
      </c>
      <c r="D120" s="855" t="s">
        <v>308</v>
      </c>
      <c r="F120" s="855" t="s">
        <v>339</v>
      </c>
    </row>
    <row r="121" spans="1:6">
      <c r="A121" s="933">
        <v>41123</v>
      </c>
      <c r="B121" s="934">
        <v>3</v>
      </c>
      <c r="C121" s="855" t="s">
        <v>246</v>
      </c>
      <c r="D121" s="855" t="s">
        <v>426</v>
      </c>
      <c r="F121" s="855">
        <v>0</v>
      </c>
    </row>
    <row r="122" spans="1:6">
      <c r="A122" s="933">
        <v>41123</v>
      </c>
      <c r="B122" s="934">
        <v>20</v>
      </c>
      <c r="C122" s="855" t="s">
        <v>246</v>
      </c>
      <c r="D122" s="855" t="s">
        <v>389</v>
      </c>
      <c r="F122" s="855">
        <v>0</v>
      </c>
    </row>
    <row r="123" spans="1:6">
      <c r="A123" s="933">
        <v>41123</v>
      </c>
      <c r="B123" s="934">
        <v>10</v>
      </c>
      <c r="C123" s="855" t="s">
        <v>246</v>
      </c>
      <c r="D123" s="855" t="s">
        <v>932</v>
      </c>
      <c r="F123" s="855" t="s">
        <v>339</v>
      </c>
    </row>
    <row r="124" spans="1:6">
      <c r="A124" s="933">
        <v>41123</v>
      </c>
      <c r="B124" s="934">
        <v>10</v>
      </c>
      <c r="C124" s="855" t="s">
        <v>246</v>
      </c>
      <c r="D124" s="855" t="s">
        <v>317</v>
      </c>
      <c r="F124" s="855" t="s">
        <v>339</v>
      </c>
    </row>
    <row r="125" spans="1:6">
      <c r="A125" s="933">
        <v>41124</v>
      </c>
      <c r="B125" s="934">
        <v>300</v>
      </c>
      <c r="C125" s="855" t="s">
        <v>246</v>
      </c>
      <c r="D125" s="855" t="s">
        <v>778</v>
      </c>
      <c r="F125" s="855" t="s">
        <v>339</v>
      </c>
    </row>
    <row r="126" spans="1:6">
      <c r="A126" s="933">
        <v>41124</v>
      </c>
      <c r="B126" s="934">
        <v>5</v>
      </c>
      <c r="C126" s="855" t="s">
        <v>246</v>
      </c>
      <c r="D126" s="855" t="s">
        <v>777</v>
      </c>
      <c r="F126" s="855" t="s">
        <v>339</v>
      </c>
    </row>
    <row r="127" spans="1:6">
      <c r="A127" s="933">
        <v>41127</v>
      </c>
      <c r="B127" s="934">
        <v>15</v>
      </c>
      <c r="C127" s="855" t="s">
        <v>1087</v>
      </c>
      <c r="D127" s="855" t="s">
        <v>1088</v>
      </c>
      <c r="F127" s="855">
        <v>0</v>
      </c>
    </row>
    <row r="128" spans="1:6">
      <c r="A128" s="933">
        <v>41127</v>
      </c>
      <c r="B128" s="934">
        <v>50</v>
      </c>
      <c r="C128" s="855" t="s">
        <v>1087</v>
      </c>
      <c r="D128" s="855" t="s">
        <v>1089</v>
      </c>
      <c r="F128" s="855">
        <v>0</v>
      </c>
    </row>
    <row r="129" spans="1:6">
      <c r="A129" s="933">
        <v>41127</v>
      </c>
      <c r="B129" s="934">
        <v>30</v>
      </c>
      <c r="C129" s="855">
        <v>102997</v>
      </c>
      <c r="D129" s="855" t="s">
        <v>971</v>
      </c>
      <c r="F129" s="855">
        <v>0</v>
      </c>
    </row>
    <row r="130" spans="1:6">
      <c r="A130" s="933">
        <v>41127</v>
      </c>
      <c r="B130" s="934">
        <v>148.25</v>
      </c>
      <c r="C130" s="855" t="s">
        <v>246</v>
      </c>
      <c r="D130" s="855" t="s">
        <v>788</v>
      </c>
      <c r="F130" s="855" t="s">
        <v>339</v>
      </c>
    </row>
    <row r="131" spans="1:6">
      <c r="A131" s="933">
        <v>41127</v>
      </c>
      <c r="B131" s="934">
        <v>60</v>
      </c>
      <c r="C131" s="855" t="s">
        <v>246</v>
      </c>
      <c r="D131" s="855" t="s">
        <v>935</v>
      </c>
      <c r="F131" s="855" t="s">
        <v>339</v>
      </c>
    </row>
    <row r="132" spans="1:6">
      <c r="A132" s="933">
        <v>41127</v>
      </c>
      <c r="B132" s="934">
        <v>100</v>
      </c>
      <c r="C132" s="855" t="s">
        <v>246</v>
      </c>
      <c r="D132" s="855" t="s">
        <v>1000</v>
      </c>
      <c r="F132" s="855">
        <v>0</v>
      </c>
    </row>
    <row r="133" spans="1:6">
      <c r="A133" s="933">
        <v>41127</v>
      </c>
      <c r="B133" s="934">
        <v>10</v>
      </c>
      <c r="C133" s="855" t="s">
        <v>246</v>
      </c>
      <c r="D133" s="855" t="s">
        <v>307</v>
      </c>
      <c r="F133" s="855">
        <v>0</v>
      </c>
    </row>
    <row r="134" spans="1:6">
      <c r="A134" s="933">
        <v>41127</v>
      </c>
      <c r="B134" s="934">
        <v>5</v>
      </c>
      <c r="C134" s="855" t="s">
        <v>246</v>
      </c>
      <c r="D134" s="855" t="s">
        <v>318</v>
      </c>
      <c r="F134" s="855" t="s">
        <v>339</v>
      </c>
    </row>
    <row r="135" spans="1:6">
      <c r="A135" s="933">
        <v>41127</v>
      </c>
      <c r="B135" s="934">
        <v>5</v>
      </c>
      <c r="C135" s="855" t="s">
        <v>246</v>
      </c>
      <c r="D135" s="855" t="s">
        <v>310</v>
      </c>
      <c r="F135" s="855" t="s">
        <v>339</v>
      </c>
    </row>
    <row r="136" spans="1:6">
      <c r="A136" s="933">
        <v>41127</v>
      </c>
      <c r="B136" s="934">
        <v>15</v>
      </c>
      <c r="C136" s="855" t="s">
        <v>246</v>
      </c>
      <c r="D136" s="855" t="s">
        <v>306</v>
      </c>
      <c r="F136" s="855" t="s">
        <v>339</v>
      </c>
    </row>
    <row r="137" spans="1:6">
      <c r="A137" s="933">
        <v>41127</v>
      </c>
      <c r="B137" s="934">
        <v>10</v>
      </c>
      <c r="C137" s="855" t="s">
        <v>246</v>
      </c>
      <c r="D137" s="855" t="s">
        <v>956</v>
      </c>
      <c r="F137" s="855" t="s">
        <v>339</v>
      </c>
    </row>
    <row r="138" spans="1:6">
      <c r="A138" s="933">
        <v>41128</v>
      </c>
      <c r="B138" s="934">
        <v>40</v>
      </c>
      <c r="C138" s="855" t="s">
        <v>246</v>
      </c>
      <c r="D138" s="855" t="s">
        <v>1030</v>
      </c>
      <c r="F138" s="855" t="s">
        <v>339</v>
      </c>
    </row>
    <row r="139" spans="1:6">
      <c r="A139" s="933">
        <v>41129</v>
      </c>
      <c r="B139" s="934">
        <v>500</v>
      </c>
      <c r="C139" s="855" t="s">
        <v>246</v>
      </c>
      <c r="D139" s="855" t="s">
        <v>276</v>
      </c>
      <c r="F139" s="855">
        <v>0</v>
      </c>
    </row>
    <row r="140" spans="1:6">
      <c r="A140" s="933">
        <v>41130</v>
      </c>
      <c r="B140" s="934">
        <v>20</v>
      </c>
      <c r="C140" s="855" t="s">
        <v>1087</v>
      </c>
      <c r="D140" s="855" t="s">
        <v>1088</v>
      </c>
      <c r="F140" s="855">
        <v>0</v>
      </c>
    </row>
    <row r="141" spans="1:6">
      <c r="A141" s="933">
        <v>41130</v>
      </c>
      <c r="B141" s="934">
        <v>40</v>
      </c>
      <c r="C141" s="855" t="s">
        <v>1087</v>
      </c>
      <c r="D141" s="855" t="s">
        <v>1088</v>
      </c>
      <c r="F141" s="855">
        <v>0</v>
      </c>
    </row>
    <row r="142" spans="1:6">
      <c r="A142" s="933">
        <v>41130</v>
      </c>
      <c r="B142" s="934">
        <v>10</v>
      </c>
      <c r="C142" s="855" t="s">
        <v>1087</v>
      </c>
      <c r="D142" s="855" t="s">
        <v>1090</v>
      </c>
      <c r="F142" s="855">
        <v>0</v>
      </c>
    </row>
    <row r="143" spans="1:6">
      <c r="A143" s="933">
        <v>41130</v>
      </c>
      <c r="B143" s="934">
        <v>22.8</v>
      </c>
      <c r="C143" s="855" t="s">
        <v>246</v>
      </c>
      <c r="D143" s="855" t="s">
        <v>429</v>
      </c>
      <c r="F143" s="855">
        <v>0</v>
      </c>
    </row>
    <row r="144" spans="1:6">
      <c r="A144" s="933">
        <v>41131</v>
      </c>
      <c r="B144" s="934">
        <v>235</v>
      </c>
      <c r="C144" s="855" t="s">
        <v>246</v>
      </c>
      <c r="D144" s="855" t="s">
        <v>920</v>
      </c>
      <c r="F144" s="855" t="s">
        <v>339</v>
      </c>
    </row>
    <row r="145" spans="1:6">
      <c r="A145" s="933">
        <v>41131</v>
      </c>
      <c r="B145" s="934">
        <v>200</v>
      </c>
      <c r="C145" s="855" t="s">
        <v>246</v>
      </c>
      <c r="D145" s="855" t="s">
        <v>1091</v>
      </c>
      <c r="F145" s="855" t="s">
        <v>339</v>
      </c>
    </row>
    <row r="146" spans="1:6">
      <c r="A146" s="933">
        <v>41131</v>
      </c>
      <c r="B146" s="934">
        <v>150</v>
      </c>
      <c r="C146" s="855" t="s">
        <v>246</v>
      </c>
      <c r="D146" s="855" t="s">
        <v>357</v>
      </c>
      <c r="F146" s="855" t="s">
        <v>339</v>
      </c>
    </row>
    <row r="147" spans="1:6">
      <c r="A147" s="933">
        <v>41134</v>
      </c>
      <c r="B147" s="934">
        <v>40</v>
      </c>
      <c r="C147" s="855" t="s">
        <v>246</v>
      </c>
      <c r="D147" s="855" t="s">
        <v>967</v>
      </c>
      <c r="F147" s="855">
        <v>0</v>
      </c>
    </row>
    <row r="148" spans="1:6">
      <c r="A148" s="933">
        <v>41135</v>
      </c>
      <c r="B148" s="934">
        <v>6</v>
      </c>
      <c r="C148" s="855" t="s">
        <v>246</v>
      </c>
      <c r="D148" s="855" t="s">
        <v>1032</v>
      </c>
      <c r="F148" s="855" t="s">
        <v>339</v>
      </c>
    </row>
    <row r="149" spans="1:6">
      <c r="A149" s="933">
        <v>41136</v>
      </c>
      <c r="B149" s="934">
        <v>30</v>
      </c>
      <c r="C149" s="855" t="s">
        <v>246</v>
      </c>
      <c r="D149" s="855" t="s">
        <v>258</v>
      </c>
      <c r="F149" s="855" t="s">
        <v>339</v>
      </c>
    </row>
    <row r="150" spans="1:6">
      <c r="A150" s="933">
        <v>41136</v>
      </c>
      <c r="B150" s="934">
        <v>5</v>
      </c>
      <c r="C150" s="855" t="s">
        <v>246</v>
      </c>
      <c r="D150" s="855" t="s">
        <v>968</v>
      </c>
      <c r="F150" s="855" t="s">
        <v>339</v>
      </c>
    </row>
    <row r="151" spans="1:6">
      <c r="A151" s="933">
        <v>41136</v>
      </c>
      <c r="B151" s="934">
        <v>135</v>
      </c>
      <c r="C151" s="855" t="s">
        <v>246</v>
      </c>
      <c r="D151" s="855" t="s">
        <v>769</v>
      </c>
      <c r="F151" s="855">
        <v>0</v>
      </c>
    </row>
    <row r="152" spans="1:6">
      <c r="A152" s="933">
        <v>41136</v>
      </c>
      <c r="B152" s="934">
        <v>200</v>
      </c>
      <c r="C152" s="855" t="s">
        <v>246</v>
      </c>
      <c r="D152" s="855" t="s">
        <v>450</v>
      </c>
      <c r="F152" s="855" t="s">
        <v>339</v>
      </c>
    </row>
    <row r="153" spans="1:6">
      <c r="A153" s="933">
        <v>41136</v>
      </c>
      <c r="B153" s="934">
        <v>20</v>
      </c>
      <c r="C153" s="855" t="s">
        <v>246</v>
      </c>
      <c r="D153" s="855" t="s">
        <v>378</v>
      </c>
      <c r="F153" s="855">
        <v>0</v>
      </c>
    </row>
    <row r="154" spans="1:6">
      <c r="A154" s="933">
        <v>41136</v>
      </c>
      <c r="B154" s="934">
        <v>7</v>
      </c>
      <c r="C154" s="855" t="s">
        <v>246</v>
      </c>
      <c r="D154" s="855" t="s">
        <v>976</v>
      </c>
      <c r="F154" s="855">
        <v>0</v>
      </c>
    </row>
    <row r="155" spans="1:6">
      <c r="A155" s="933">
        <v>41136</v>
      </c>
      <c r="B155" s="934">
        <v>100</v>
      </c>
      <c r="C155" s="855" t="s">
        <v>246</v>
      </c>
      <c r="D155" s="855" t="s">
        <v>940</v>
      </c>
      <c r="F155" s="855" t="s">
        <v>339</v>
      </c>
    </row>
    <row r="156" spans="1:6">
      <c r="A156" s="933">
        <v>41136</v>
      </c>
      <c r="B156" s="934">
        <v>100</v>
      </c>
      <c r="C156" s="855" t="s">
        <v>246</v>
      </c>
      <c r="D156" s="855" t="s">
        <v>292</v>
      </c>
      <c r="F156" s="855" t="s">
        <v>339</v>
      </c>
    </row>
    <row r="157" spans="1:6">
      <c r="A157" s="933">
        <v>41136</v>
      </c>
      <c r="B157" s="934">
        <v>1</v>
      </c>
      <c r="C157" s="855" t="s">
        <v>246</v>
      </c>
      <c r="D157" s="855" t="s">
        <v>927</v>
      </c>
      <c r="F157" s="855" t="s">
        <v>339</v>
      </c>
    </row>
    <row r="158" spans="1:6">
      <c r="A158" s="933">
        <v>41137</v>
      </c>
      <c r="B158" s="934">
        <v>20</v>
      </c>
      <c r="C158" s="855" t="s">
        <v>1087</v>
      </c>
      <c r="D158" s="855" t="s">
        <v>1092</v>
      </c>
      <c r="F158" s="855">
        <v>0</v>
      </c>
    </row>
    <row r="159" spans="1:6">
      <c r="A159" s="933">
        <v>41137</v>
      </c>
      <c r="B159" s="934">
        <v>5</v>
      </c>
      <c r="C159" s="855" t="s">
        <v>246</v>
      </c>
      <c r="D159" s="855" t="s">
        <v>360</v>
      </c>
      <c r="F159" s="855" t="s">
        <v>339</v>
      </c>
    </row>
    <row r="160" spans="1:6">
      <c r="A160" s="933">
        <v>41138</v>
      </c>
      <c r="B160" s="934">
        <v>5</v>
      </c>
      <c r="C160" s="855" t="s">
        <v>1087</v>
      </c>
      <c r="D160" s="855" t="s">
        <v>1088</v>
      </c>
      <c r="F160" s="855">
        <v>0</v>
      </c>
    </row>
    <row r="161" spans="1:6">
      <c r="A161" s="933">
        <v>41138</v>
      </c>
      <c r="B161" s="934">
        <v>1.46</v>
      </c>
      <c r="C161" s="855" t="s">
        <v>246</v>
      </c>
      <c r="D161" s="855" t="s">
        <v>1061</v>
      </c>
      <c r="F161" s="855">
        <v>0</v>
      </c>
    </row>
    <row r="162" spans="1:6">
      <c r="A162" s="933">
        <v>41138</v>
      </c>
      <c r="B162" s="934">
        <v>80</v>
      </c>
      <c r="C162" s="855" t="s">
        <v>246</v>
      </c>
      <c r="D162" s="855" t="s">
        <v>1044</v>
      </c>
      <c r="F162" s="855">
        <v>0</v>
      </c>
    </row>
    <row r="163" spans="1:6">
      <c r="A163" s="933">
        <v>41141</v>
      </c>
      <c r="B163" s="934">
        <v>40</v>
      </c>
      <c r="C163" s="855" t="s">
        <v>246</v>
      </c>
      <c r="D163" s="855" t="s">
        <v>973</v>
      </c>
      <c r="F163" s="855" t="s">
        <v>339</v>
      </c>
    </row>
    <row r="164" spans="1:6">
      <c r="A164" s="933">
        <v>41141</v>
      </c>
      <c r="B164" s="934">
        <v>40</v>
      </c>
      <c r="C164" s="855" t="s">
        <v>246</v>
      </c>
      <c r="D164" s="855" t="s">
        <v>400</v>
      </c>
      <c r="F164" s="855" t="s">
        <v>339</v>
      </c>
    </row>
    <row r="165" spans="1:6">
      <c r="A165" s="933">
        <v>41141</v>
      </c>
      <c r="B165" s="934">
        <v>10</v>
      </c>
      <c r="C165" s="855" t="s">
        <v>246</v>
      </c>
      <c r="D165" s="855" t="s">
        <v>436</v>
      </c>
      <c r="F165" s="855">
        <v>0</v>
      </c>
    </row>
    <row r="166" spans="1:6">
      <c r="A166" s="933">
        <v>41142</v>
      </c>
      <c r="B166" s="934">
        <v>12</v>
      </c>
      <c r="C166" s="855" t="s">
        <v>246</v>
      </c>
      <c r="D166" s="855" t="s">
        <v>294</v>
      </c>
      <c r="F166" s="855" t="s">
        <v>339</v>
      </c>
    </row>
    <row r="167" spans="1:6">
      <c r="A167" s="933">
        <v>41142</v>
      </c>
      <c r="B167" s="934">
        <v>40</v>
      </c>
      <c r="C167" s="855" t="s">
        <v>246</v>
      </c>
      <c r="D167" s="855" t="s">
        <v>261</v>
      </c>
      <c r="F167" s="855" t="s">
        <v>339</v>
      </c>
    </row>
    <row r="168" spans="1:6">
      <c r="A168" s="933">
        <v>41142</v>
      </c>
      <c r="B168" s="934">
        <v>5</v>
      </c>
      <c r="C168" s="855" t="s">
        <v>246</v>
      </c>
      <c r="D168" s="855" t="s">
        <v>773</v>
      </c>
      <c r="F168" s="855">
        <v>0</v>
      </c>
    </row>
    <row r="169" spans="1:6">
      <c r="A169" s="933">
        <v>41142</v>
      </c>
      <c r="B169" s="934">
        <v>126</v>
      </c>
      <c r="C169" s="855" t="s">
        <v>246</v>
      </c>
      <c r="D169" s="855" t="s">
        <v>355</v>
      </c>
      <c r="F169" s="855" t="s">
        <v>339</v>
      </c>
    </row>
    <row r="170" spans="1:6">
      <c r="A170" s="933">
        <v>41143</v>
      </c>
      <c r="B170" s="934">
        <v>327</v>
      </c>
      <c r="C170" s="855" t="s">
        <v>246</v>
      </c>
      <c r="D170" s="855" t="s">
        <v>355</v>
      </c>
      <c r="F170" s="855" t="s">
        <v>339</v>
      </c>
    </row>
    <row r="171" spans="1:6">
      <c r="A171" s="933">
        <v>41144</v>
      </c>
      <c r="B171" s="934">
        <v>10</v>
      </c>
      <c r="C171" s="855" t="s">
        <v>1087</v>
      </c>
      <c r="D171" s="855" t="s">
        <v>1093</v>
      </c>
      <c r="F171" s="855">
        <v>0</v>
      </c>
    </row>
    <row r="172" spans="1:6">
      <c r="A172" s="933">
        <v>41144</v>
      </c>
      <c r="B172" s="934">
        <v>5</v>
      </c>
      <c r="C172" s="855" t="s">
        <v>246</v>
      </c>
      <c r="D172" s="855" t="s">
        <v>795</v>
      </c>
      <c r="F172" s="855" t="s">
        <v>339</v>
      </c>
    </row>
    <row r="173" spans="1:6">
      <c r="A173" s="933">
        <v>41149</v>
      </c>
      <c r="B173" s="934">
        <v>100</v>
      </c>
      <c r="C173" s="855" t="s">
        <v>1087</v>
      </c>
      <c r="D173" s="855" t="s">
        <v>1094</v>
      </c>
      <c r="F173" s="855">
        <v>0</v>
      </c>
    </row>
    <row r="174" spans="1:6">
      <c r="A174" s="933">
        <v>41149</v>
      </c>
      <c r="B174" s="934">
        <v>1381</v>
      </c>
      <c r="C174" s="855" t="s">
        <v>1087</v>
      </c>
      <c r="D174" s="855" t="s">
        <v>269</v>
      </c>
      <c r="F174" s="855">
        <v>0</v>
      </c>
    </row>
    <row r="175" spans="1:6">
      <c r="A175" s="933">
        <v>41149</v>
      </c>
      <c r="B175" s="934">
        <v>15</v>
      </c>
      <c r="C175" s="855" t="s">
        <v>246</v>
      </c>
      <c r="D175" s="855" t="s">
        <v>858</v>
      </c>
      <c r="F175" s="855" t="s">
        <v>339</v>
      </c>
    </row>
    <row r="176" spans="1:6">
      <c r="A176" s="933">
        <v>41149</v>
      </c>
      <c r="B176" s="934">
        <v>175</v>
      </c>
      <c r="C176" s="855" t="s">
        <v>246</v>
      </c>
      <c r="D176" s="855" t="s">
        <v>421</v>
      </c>
      <c r="F176" s="855">
        <v>0</v>
      </c>
    </row>
    <row r="177" spans="1:6">
      <c r="A177" s="933">
        <v>41149</v>
      </c>
      <c r="B177" s="934">
        <v>80</v>
      </c>
      <c r="C177" s="855" t="s">
        <v>246</v>
      </c>
      <c r="D177" s="855" t="s">
        <v>1038</v>
      </c>
      <c r="F177" s="855" t="s">
        <v>339</v>
      </c>
    </row>
    <row r="178" spans="1:6">
      <c r="A178" s="933">
        <v>41149</v>
      </c>
      <c r="B178" s="934">
        <v>50</v>
      </c>
      <c r="C178" s="855" t="s">
        <v>246</v>
      </c>
      <c r="D178" s="855" t="s">
        <v>1017</v>
      </c>
      <c r="F178" s="855" t="s">
        <v>339</v>
      </c>
    </row>
    <row r="179" spans="1:6">
      <c r="A179" s="933">
        <v>41149</v>
      </c>
      <c r="B179" s="934">
        <v>20</v>
      </c>
      <c r="C179" s="855" t="s">
        <v>246</v>
      </c>
      <c r="D179" s="855" t="s">
        <v>1018</v>
      </c>
      <c r="F179" s="855">
        <v>0</v>
      </c>
    </row>
    <row r="180" spans="1:6">
      <c r="A180" s="933">
        <v>41149</v>
      </c>
      <c r="B180" s="934">
        <v>3</v>
      </c>
      <c r="C180" s="855" t="s">
        <v>246</v>
      </c>
      <c r="D180" s="855" t="s">
        <v>324</v>
      </c>
      <c r="F180" s="855" t="s">
        <v>339</v>
      </c>
    </row>
    <row r="181" spans="1:6">
      <c r="A181" s="933">
        <v>41149</v>
      </c>
      <c r="B181" s="934">
        <v>75</v>
      </c>
      <c r="C181" s="855" t="s">
        <v>246</v>
      </c>
      <c r="D181" s="855" t="s">
        <v>364</v>
      </c>
      <c r="F181" s="855" t="s">
        <v>339</v>
      </c>
    </row>
    <row r="182" spans="1:6">
      <c r="A182" s="933">
        <v>41149</v>
      </c>
      <c r="B182" s="934">
        <v>3</v>
      </c>
      <c r="C182" s="855" t="s">
        <v>246</v>
      </c>
      <c r="D182" s="855" t="s">
        <v>1004</v>
      </c>
      <c r="F182" s="855">
        <v>0</v>
      </c>
    </row>
    <row r="183" spans="1:6">
      <c r="A183" s="933">
        <v>41149</v>
      </c>
      <c r="B183" s="934">
        <v>3</v>
      </c>
      <c r="C183" s="855" t="s">
        <v>246</v>
      </c>
      <c r="D183" s="855" t="s">
        <v>324</v>
      </c>
      <c r="F183" s="855" t="s">
        <v>339</v>
      </c>
    </row>
    <row r="184" spans="1:6">
      <c r="A184" s="933">
        <v>41149</v>
      </c>
      <c r="B184" s="934">
        <v>170</v>
      </c>
      <c r="C184" s="855" t="s">
        <v>246</v>
      </c>
      <c r="D184" s="855" t="s">
        <v>798</v>
      </c>
      <c r="F184" s="855" t="s">
        <v>339</v>
      </c>
    </row>
    <row r="185" spans="1:6">
      <c r="A185" s="933">
        <v>41149</v>
      </c>
      <c r="B185" s="934">
        <v>150</v>
      </c>
      <c r="C185" s="855" t="s">
        <v>246</v>
      </c>
      <c r="D185" s="855" t="s">
        <v>327</v>
      </c>
      <c r="F185" s="855" t="s">
        <v>339</v>
      </c>
    </row>
    <row r="186" spans="1:6">
      <c r="A186" s="933">
        <v>41149</v>
      </c>
      <c r="B186" s="934">
        <v>10</v>
      </c>
      <c r="C186" s="855" t="s">
        <v>246</v>
      </c>
      <c r="D186" s="855" t="s">
        <v>302</v>
      </c>
      <c r="F186" s="855">
        <v>0</v>
      </c>
    </row>
    <row r="187" spans="1:6">
      <c r="A187" s="933">
        <v>41151</v>
      </c>
      <c r="B187" s="934">
        <v>180</v>
      </c>
      <c r="C187" s="855" t="s">
        <v>246</v>
      </c>
      <c r="D187" s="855" t="s">
        <v>287</v>
      </c>
      <c r="F187" s="855" t="s">
        <v>339</v>
      </c>
    </row>
    <row r="188" spans="1:6">
      <c r="A188" s="933">
        <v>41151</v>
      </c>
      <c r="B188" s="934">
        <v>2</v>
      </c>
      <c r="C188" s="855" t="s">
        <v>246</v>
      </c>
      <c r="D188" s="855" t="s">
        <v>800</v>
      </c>
      <c r="F188" s="855" t="s">
        <v>339</v>
      </c>
    </row>
    <row r="189" spans="1:6">
      <c r="A189" s="933">
        <v>41152</v>
      </c>
      <c r="B189" s="934">
        <v>686.48</v>
      </c>
      <c r="C189" s="855" t="s">
        <v>246</v>
      </c>
      <c r="D189" s="855" t="s">
        <v>1061</v>
      </c>
      <c r="F189" s="855">
        <v>0</v>
      </c>
    </row>
    <row r="190" spans="1:6">
      <c r="A190" s="933">
        <v>41152</v>
      </c>
      <c r="B190" s="934">
        <v>25</v>
      </c>
      <c r="C190" s="855" t="s">
        <v>246</v>
      </c>
      <c r="D190" s="855" t="s">
        <v>1061</v>
      </c>
      <c r="F190" s="855">
        <v>0</v>
      </c>
    </row>
    <row r="191" spans="1:6">
      <c r="A191" s="933">
        <v>41152</v>
      </c>
      <c r="B191" s="934">
        <v>25</v>
      </c>
      <c r="C191" s="855" t="s">
        <v>246</v>
      </c>
      <c r="D191" s="855" t="s">
        <v>762</v>
      </c>
      <c r="F191" s="855" t="s">
        <v>339</v>
      </c>
    </row>
    <row r="192" spans="1:6">
      <c r="A192" s="933">
        <v>41152</v>
      </c>
      <c r="B192" s="934">
        <v>4303.3900000000003</v>
      </c>
      <c r="C192" s="855" t="s">
        <v>246</v>
      </c>
      <c r="D192" s="855" t="s">
        <v>422</v>
      </c>
      <c r="F192" s="855">
        <v>0</v>
      </c>
    </row>
    <row r="193" spans="1:6">
      <c r="A193" s="933">
        <v>41152</v>
      </c>
      <c r="B193" s="934">
        <v>200</v>
      </c>
      <c r="C193" s="855" t="s">
        <v>246</v>
      </c>
      <c r="D193" s="855" t="s">
        <v>348</v>
      </c>
      <c r="F193" s="855" t="s">
        <v>339</v>
      </c>
    </row>
    <row r="194" spans="1:6">
      <c r="A194" s="933">
        <v>41155</v>
      </c>
      <c r="B194" s="934">
        <v>1.25</v>
      </c>
      <c r="C194" s="855">
        <v>103454</v>
      </c>
      <c r="D194" s="855" t="s">
        <v>1086</v>
      </c>
      <c r="F194" s="855">
        <v>0</v>
      </c>
    </row>
    <row r="195" spans="1:6">
      <c r="A195" s="933">
        <v>41155</v>
      </c>
      <c r="B195" s="934">
        <v>412.98</v>
      </c>
      <c r="C195" s="855">
        <v>103455</v>
      </c>
      <c r="D195" s="855" t="s">
        <v>1095</v>
      </c>
      <c r="F195" s="855">
        <v>0</v>
      </c>
    </row>
    <row r="196" spans="1:6">
      <c r="A196" s="933">
        <v>41155</v>
      </c>
      <c r="B196" s="934">
        <v>25</v>
      </c>
      <c r="C196" s="855" t="s">
        <v>246</v>
      </c>
      <c r="D196" s="855" t="s">
        <v>337</v>
      </c>
      <c r="F196" s="855">
        <v>0</v>
      </c>
    </row>
    <row r="197" spans="1:6">
      <c r="A197" s="933">
        <v>41155</v>
      </c>
      <c r="B197" s="934">
        <v>50</v>
      </c>
      <c r="C197" s="855" t="s">
        <v>246</v>
      </c>
      <c r="D197" s="855" t="s">
        <v>774</v>
      </c>
      <c r="F197" s="855" t="s">
        <v>339</v>
      </c>
    </row>
    <row r="198" spans="1:6">
      <c r="A198" s="933">
        <v>41155</v>
      </c>
      <c r="B198" s="934">
        <v>100</v>
      </c>
      <c r="C198" s="855" t="s">
        <v>246</v>
      </c>
      <c r="D198" s="855" t="s">
        <v>267</v>
      </c>
      <c r="F198" s="855">
        <v>0</v>
      </c>
    </row>
    <row r="199" spans="1:6">
      <c r="A199" s="933">
        <v>41155</v>
      </c>
      <c r="B199" s="934">
        <v>25</v>
      </c>
      <c r="C199" s="855" t="s">
        <v>246</v>
      </c>
      <c r="D199" s="855" t="s">
        <v>379</v>
      </c>
      <c r="F199" s="855" t="s">
        <v>339</v>
      </c>
    </row>
    <row r="200" spans="1:6">
      <c r="A200" s="933">
        <v>41155</v>
      </c>
      <c r="B200" s="934">
        <v>10</v>
      </c>
      <c r="C200" s="855" t="s">
        <v>246</v>
      </c>
      <c r="D200" s="855" t="s">
        <v>791</v>
      </c>
      <c r="F200" s="855" t="s">
        <v>339</v>
      </c>
    </row>
    <row r="201" spans="1:6">
      <c r="A201" s="933">
        <v>41155</v>
      </c>
      <c r="B201" s="934">
        <v>10</v>
      </c>
      <c r="C201" s="855" t="s">
        <v>246</v>
      </c>
      <c r="D201" s="855" t="s">
        <v>338</v>
      </c>
      <c r="F201" s="855" t="s">
        <v>339</v>
      </c>
    </row>
    <row r="202" spans="1:6">
      <c r="A202" s="933">
        <v>41155</v>
      </c>
      <c r="B202" s="934">
        <v>10</v>
      </c>
      <c r="C202" s="855" t="s">
        <v>246</v>
      </c>
      <c r="D202" s="855" t="s">
        <v>1001</v>
      </c>
      <c r="F202" s="855" t="s">
        <v>339</v>
      </c>
    </row>
    <row r="203" spans="1:6">
      <c r="A203" s="933">
        <v>41155</v>
      </c>
      <c r="B203" s="934">
        <v>5</v>
      </c>
      <c r="C203" s="855" t="s">
        <v>246</v>
      </c>
      <c r="D203" s="855" t="s">
        <v>777</v>
      </c>
      <c r="F203" s="855" t="s">
        <v>339</v>
      </c>
    </row>
    <row r="204" spans="1:6">
      <c r="A204" s="933">
        <v>41155</v>
      </c>
      <c r="B204" s="934">
        <v>261</v>
      </c>
      <c r="C204" s="855" t="s">
        <v>246</v>
      </c>
      <c r="D204" s="855" t="s">
        <v>344</v>
      </c>
      <c r="F204" s="855" t="s">
        <v>339</v>
      </c>
    </row>
    <row r="205" spans="1:6">
      <c r="A205" s="933">
        <v>41155</v>
      </c>
      <c r="B205" s="934">
        <v>15</v>
      </c>
      <c r="C205" s="855" t="s">
        <v>246</v>
      </c>
      <c r="D205" s="855" t="s">
        <v>753</v>
      </c>
      <c r="F205" s="855" t="s">
        <v>339</v>
      </c>
    </row>
    <row r="206" spans="1:6">
      <c r="A206" s="933">
        <v>41155</v>
      </c>
      <c r="B206" s="934">
        <v>15</v>
      </c>
      <c r="C206" s="855" t="s">
        <v>246</v>
      </c>
      <c r="D206" s="855" t="s">
        <v>248</v>
      </c>
      <c r="F206" s="855">
        <v>0</v>
      </c>
    </row>
    <row r="207" spans="1:6">
      <c r="A207" s="933">
        <v>41155</v>
      </c>
      <c r="B207" s="934">
        <v>20</v>
      </c>
      <c r="C207" s="855" t="s">
        <v>246</v>
      </c>
      <c r="D207" s="855" t="s">
        <v>952</v>
      </c>
      <c r="F207" s="855" t="s">
        <v>339</v>
      </c>
    </row>
    <row r="208" spans="1:6">
      <c r="A208" s="933">
        <v>41155</v>
      </c>
      <c r="B208" s="934">
        <v>50</v>
      </c>
      <c r="C208" s="855" t="s">
        <v>246</v>
      </c>
      <c r="D208" s="855" t="s">
        <v>998</v>
      </c>
      <c r="F208" s="855" t="s">
        <v>339</v>
      </c>
    </row>
    <row r="209" spans="1:6">
      <c r="A209" s="933">
        <v>41155</v>
      </c>
      <c r="B209" s="934">
        <v>30</v>
      </c>
      <c r="C209" s="855" t="s">
        <v>246</v>
      </c>
      <c r="D209" s="855" t="s">
        <v>424</v>
      </c>
      <c r="F209" s="855" t="s">
        <v>339</v>
      </c>
    </row>
    <row r="210" spans="1:6">
      <c r="A210" s="933">
        <v>41155</v>
      </c>
      <c r="B210" s="934">
        <v>25</v>
      </c>
      <c r="C210" s="855" t="s">
        <v>246</v>
      </c>
      <c r="D210" s="855" t="s">
        <v>402</v>
      </c>
      <c r="F210" s="855">
        <v>0</v>
      </c>
    </row>
    <row r="211" spans="1:6">
      <c r="A211" s="933">
        <v>41155</v>
      </c>
      <c r="B211" s="934">
        <v>30</v>
      </c>
      <c r="C211" s="855" t="s">
        <v>246</v>
      </c>
      <c r="D211" s="855" t="s">
        <v>953</v>
      </c>
      <c r="F211" s="855">
        <v>0</v>
      </c>
    </row>
    <row r="212" spans="1:6">
      <c r="A212" s="933">
        <v>41155</v>
      </c>
      <c r="B212" s="934">
        <v>10</v>
      </c>
      <c r="C212" s="855" t="s">
        <v>246</v>
      </c>
      <c r="D212" s="855" t="s">
        <v>1027</v>
      </c>
      <c r="F212" s="855" t="s">
        <v>339</v>
      </c>
    </row>
    <row r="213" spans="1:6">
      <c r="A213" s="933">
        <v>41155</v>
      </c>
      <c r="B213" s="934">
        <v>10</v>
      </c>
      <c r="C213" s="855" t="s">
        <v>246</v>
      </c>
      <c r="D213" s="855" t="s">
        <v>930</v>
      </c>
      <c r="F213" s="855" t="s">
        <v>339</v>
      </c>
    </row>
    <row r="214" spans="1:6">
      <c r="A214" s="933">
        <v>41155</v>
      </c>
      <c r="B214" s="934">
        <v>15</v>
      </c>
      <c r="C214" s="855" t="s">
        <v>246</v>
      </c>
      <c r="D214" s="855" t="s">
        <v>999</v>
      </c>
      <c r="F214" s="855" t="s">
        <v>339</v>
      </c>
    </row>
    <row r="215" spans="1:6">
      <c r="A215" s="933">
        <v>41155</v>
      </c>
      <c r="B215" s="934">
        <v>10</v>
      </c>
      <c r="C215" s="855" t="s">
        <v>246</v>
      </c>
      <c r="D215" s="855" t="s">
        <v>1040</v>
      </c>
      <c r="F215" s="855" t="s">
        <v>339</v>
      </c>
    </row>
    <row r="216" spans="1:6">
      <c r="A216" s="933">
        <v>41155</v>
      </c>
      <c r="B216" s="934">
        <v>195.52</v>
      </c>
      <c r="C216" s="855" t="s">
        <v>246</v>
      </c>
      <c r="D216" s="855" t="s">
        <v>911</v>
      </c>
      <c r="F216" s="855">
        <v>0</v>
      </c>
    </row>
    <row r="217" spans="1:6">
      <c r="A217" s="933">
        <v>41155</v>
      </c>
      <c r="B217" s="934">
        <v>180</v>
      </c>
      <c r="C217" s="855" t="s">
        <v>246</v>
      </c>
      <c r="D217" s="855" t="s">
        <v>783</v>
      </c>
      <c r="F217" s="855">
        <v>0</v>
      </c>
    </row>
    <row r="218" spans="1:6">
      <c r="A218" s="933">
        <v>41155</v>
      </c>
      <c r="B218" s="934">
        <v>10</v>
      </c>
      <c r="C218" s="855" t="s">
        <v>246</v>
      </c>
      <c r="D218" s="855" t="s">
        <v>951</v>
      </c>
      <c r="F218" s="855" t="s">
        <v>339</v>
      </c>
    </row>
    <row r="219" spans="1:6">
      <c r="A219" s="933">
        <v>41155</v>
      </c>
      <c r="B219" s="934">
        <v>25</v>
      </c>
      <c r="C219" s="855" t="s">
        <v>246</v>
      </c>
      <c r="D219" s="855" t="s">
        <v>780</v>
      </c>
      <c r="F219" s="855" t="s">
        <v>339</v>
      </c>
    </row>
    <row r="220" spans="1:6">
      <c r="A220" s="933">
        <v>41155</v>
      </c>
      <c r="B220" s="934">
        <v>300</v>
      </c>
      <c r="C220" s="855" t="s">
        <v>246</v>
      </c>
      <c r="D220" s="855" t="s">
        <v>778</v>
      </c>
      <c r="F220" s="855" t="s">
        <v>339</v>
      </c>
    </row>
    <row r="221" spans="1:6">
      <c r="A221" s="933">
        <v>41155</v>
      </c>
      <c r="B221" s="934">
        <v>20</v>
      </c>
      <c r="C221" s="855" t="s">
        <v>246</v>
      </c>
      <c r="D221" s="855" t="s">
        <v>389</v>
      </c>
      <c r="F221" s="855">
        <v>0</v>
      </c>
    </row>
    <row r="222" spans="1:6">
      <c r="A222" s="933">
        <v>41155</v>
      </c>
      <c r="B222" s="934">
        <v>50</v>
      </c>
      <c r="C222" s="855" t="s">
        <v>246</v>
      </c>
      <c r="D222" s="855" t="s">
        <v>997</v>
      </c>
      <c r="F222" s="855" t="s">
        <v>339</v>
      </c>
    </row>
    <row r="223" spans="1:6">
      <c r="A223" s="933">
        <v>41155</v>
      </c>
      <c r="B223" s="934">
        <v>30</v>
      </c>
      <c r="C223" s="855" t="s">
        <v>246</v>
      </c>
      <c r="D223" s="855" t="s">
        <v>792</v>
      </c>
      <c r="F223" s="855" t="s">
        <v>339</v>
      </c>
    </row>
    <row r="224" spans="1:6">
      <c r="A224" s="933">
        <v>41155</v>
      </c>
      <c r="B224" s="934">
        <v>10</v>
      </c>
      <c r="C224" s="855" t="s">
        <v>246</v>
      </c>
      <c r="D224" s="855" t="s">
        <v>993</v>
      </c>
      <c r="F224" s="855" t="s">
        <v>339</v>
      </c>
    </row>
    <row r="225" spans="1:6">
      <c r="A225" s="933">
        <v>41155</v>
      </c>
      <c r="B225" s="934">
        <v>3</v>
      </c>
      <c r="C225" s="855" t="s">
        <v>246</v>
      </c>
      <c r="D225" s="855" t="s">
        <v>426</v>
      </c>
      <c r="F225" s="855">
        <v>0</v>
      </c>
    </row>
    <row r="226" spans="1:6">
      <c r="A226" s="933">
        <v>41155</v>
      </c>
      <c r="B226" s="934">
        <v>12.5</v>
      </c>
      <c r="C226" s="855" t="s">
        <v>246</v>
      </c>
      <c r="D226" s="855" t="s">
        <v>913</v>
      </c>
      <c r="F226" s="855" t="s">
        <v>339</v>
      </c>
    </row>
    <row r="227" spans="1:6">
      <c r="A227" s="933">
        <v>41155</v>
      </c>
      <c r="B227" s="934">
        <v>210</v>
      </c>
      <c r="C227" s="855" t="s">
        <v>246</v>
      </c>
      <c r="D227" s="855" t="s">
        <v>346</v>
      </c>
      <c r="F227" s="855" t="s">
        <v>339</v>
      </c>
    </row>
    <row r="228" spans="1:6">
      <c r="A228" s="933">
        <v>41155</v>
      </c>
      <c r="B228" s="934">
        <v>10</v>
      </c>
      <c r="C228" s="855" t="s">
        <v>246</v>
      </c>
      <c r="D228" s="855" t="s">
        <v>369</v>
      </c>
      <c r="F228" s="855">
        <v>0</v>
      </c>
    </row>
    <row r="229" spans="1:6">
      <c r="A229" s="933">
        <v>41155</v>
      </c>
      <c r="B229" s="934">
        <v>40</v>
      </c>
      <c r="C229" s="855" t="s">
        <v>246</v>
      </c>
      <c r="D229" s="855" t="s">
        <v>343</v>
      </c>
      <c r="F229" s="855" t="s">
        <v>339</v>
      </c>
    </row>
    <row r="230" spans="1:6">
      <c r="A230" s="933">
        <v>41155</v>
      </c>
      <c r="B230" s="934">
        <v>50</v>
      </c>
      <c r="C230" s="855" t="s">
        <v>246</v>
      </c>
      <c r="D230" s="855" t="s">
        <v>776</v>
      </c>
      <c r="F230" s="855" t="s">
        <v>339</v>
      </c>
    </row>
    <row r="231" spans="1:6">
      <c r="A231" s="933">
        <v>41155</v>
      </c>
      <c r="B231" s="934">
        <v>20</v>
      </c>
      <c r="C231" s="855" t="s">
        <v>246</v>
      </c>
      <c r="D231" s="855" t="s">
        <v>342</v>
      </c>
      <c r="F231" s="855" t="s">
        <v>339</v>
      </c>
    </row>
    <row r="232" spans="1:6">
      <c r="A232" s="933">
        <v>41155</v>
      </c>
      <c r="B232" s="934">
        <v>10</v>
      </c>
      <c r="C232" s="855" t="s">
        <v>246</v>
      </c>
      <c r="D232" s="855" t="s">
        <v>371</v>
      </c>
      <c r="F232" s="855" t="s">
        <v>339</v>
      </c>
    </row>
    <row r="233" spans="1:6">
      <c r="A233" s="933">
        <v>41155</v>
      </c>
      <c r="B233" s="934">
        <v>15</v>
      </c>
      <c r="C233" s="855" t="s">
        <v>246</v>
      </c>
      <c r="D233" s="855" t="s">
        <v>912</v>
      </c>
      <c r="F233" s="855">
        <v>0</v>
      </c>
    </row>
    <row r="234" spans="1:6">
      <c r="A234" s="933">
        <v>41155</v>
      </c>
      <c r="B234" s="934">
        <v>5</v>
      </c>
      <c r="C234" s="855" t="s">
        <v>246</v>
      </c>
      <c r="D234" s="855" t="s">
        <v>1029</v>
      </c>
      <c r="F234" s="855" t="s">
        <v>339</v>
      </c>
    </row>
    <row r="235" spans="1:6">
      <c r="A235" s="933">
        <v>41155</v>
      </c>
      <c r="B235" s="934">
        <v>30</v>
      </c>
      <c r="C235" s="855" t="s">
        <v>246</v>
      </c>
      <c r="D235" s="855" t="s">
        <v>1069</v>
      </c>
      <c r="F235" s="855">
        <v>0</v>
      </c>
    </row>
    <row r="236" spans="1:6">
      <c r="A236" s="933">
        <v>41155</v>
      </c>
      <c r="B236" s="934">
        <v>50</v>
      </c>
      <c r="C236" s="855" t="s">
        <v>246</v>
      </c>
      <c r="D236" s="855" t="s">
        <v>252</v>
      </c>
      <c r="F236" s="855" t="s">
        <v>339</v>
      </c>
    </row>
    <row r="237" spans="1:6">
      <c r="A237" s="933">
        <v>41155</v>
      </c>
      <c r="B237" s="934">
        <v>10</v>
      </c>
      <c r="C237" s="855" t="s">
        <v>246</v>
      </c>
      <c r="D237" s="855" t="s">
        <v>1063</v>
      </c>
      <c r="F237" s="855">
        <v>0</v>
      </c>
    </row>
    <row r="238" spans="1:6">
      <c r="A238" s="933">
        <v>41155</v>
      </c>
      <c r="B238" s="934">
        <v>25</v>
      </c>
      <c r="C238" s="855" t="s">
        <v>246</v>
      </c>
      <c r="D238" s="855" t="s">
        <v>995</v>
      </c>
      <c r="F238" s="855" t="s">
        <v>339</v>
      </c>
    </row>
    <row r="239" spans="1:6">
      <c r="A239" s="933">
        <v>41155</v>
      </c>
      <c r="B239" s="934">
        <v>10</v>
      </c>
      <c r="C239" s="855" t="s">
        <v>246</v>
      </c>
      <c r="D239" s="855" t="s">
        <v>772</v>
      </c>
      <c r="F239" s="855" t="s">
        <v>339</v>
      </c>
    </row>
    <row r="240" spans="1:6">
      <c r="A240" s="933">
        <v>41155</v>
      </c>
      <c r="B240" s="934">
        <v>120</v>
      </c>
      <c r="C240" s="855" t="s">
        <v>246</v>
      </c>
      <c r="D240" s="855" t="s">
        <v>928</v>
      </c>
      <c r="F240" s="855" t="s">
        <v>339</v>
      </c>
    </row>
    <row r="241" spans="1:6">
      <c r="A241" s="933">
        <v>41155</v>
      </c>
      <c r="B241" s="934">
        <v>5</v>
      </c>
      <c r="C241" s="855" t="s">
        <v>246</v>
      </c>
      <c r="D241" s="855" t="s">
        <v>929</v>
      </c>
      <c r="F241" s="855" t="s">
        <v>339</v>
      </c>
    </row>
    <row r="242" spans="1:6">
      <c r="A242" s="933">
        <v>41155</v>
      </c>
      <c r="B242" s="934">
        <v>30</v>
      </c>
      <c r="C242" s="855" t="s">
        <v>246</v>
      </c>
      <c r="D242" s="855" t="s">
        <v>1062</v>
      </c>
      <c r="F242" s="855">
        <v>0</v>
      </c>
    </row>
    <row r="243" spans="1:6">
      <c r="A243" s="933">
        <v>41155</v>
      </c>
      <c r="B243" s="934">
        <v>75</v>
      </c>
      <c r="C243" s="855" t="s">
        <v>246</v>
      </c>
      <c r="D243" s="855" t="s">
        <v>308</v>
      </c>
      <c r="F243" s="855" t="s">
        <v>339</v>
      </c>
    </row>
    <row r="244" spans="1:6">
      <c r="A244" s="933">
        <v>41155</v>
      </c>
      <c r="B244" s="934">
        <v>10</v>
      </c>
      <c r="C244" s="855" t="s">
        <v>246</v>
      </c>
      <c r="D244" s="855" t="s">
        <v>317</v>
      </c>
      <c r="F244" s="855" t="s">
        <v>339</v>
      </c>
    </row>
    <row r="245" spans="1:6">
      <c r="A245" s="933">
        <v>41155</v>
      </c>
      <c r="B245" s="934">
        <v>20</v>
      </c>
      <c r="C245" s="855" t="s">
        <v>246</v>
      </c>
      <c r="D245" s="855" t="s">
        <v>787</v>
      </c>
      <c r="F245" s="855" t="s">
        <v>339</v>
      </c>
    </row>
    <row r="246" spans="1:6">
      <c r="A246" s="933">
        <v>41155</v>
      </c>
      <c r="B246" s="934">
        <v>50</v>
      </c>
      <c r="C246" s="855" t="s">
        <v>246</v>
      </c>
      <c r="D246" s="855" t="s">
        <v>250</v>
      </c>
      <c r="F246" s="855">
        <v>0</v>
      </c>
    </row>
    <row r="247" spans="1:6">
      <c r="A247" s="933">
        <v>41155</v>
      </c>
      <c r="B247" s="934">
        <v>45</v>
      </c>
      <c r="C247" s="855" t="s">
        <v>246</v>
      </c>
      <c r="D247" s="855" t="s">
        <v>784</v>
      </c>
      <c r="F247" s="855" t="s">
        <v>339</v>
      </c>
    </row>
    <row r="248" spans="1:6">
      <c r="A248" s="933">
        <v>41155</v>
      </c>
      <c r="B248" s="934">
        <v>30</v>
      </c>
      <c r="C248" s="855" t="s">
        <v>246</v>
      </c>
      <c r="D248" s="855" t="s">
        <v>751</v>
      </c>
      <c r="F248" s="855" t="s">
        <v>339</v>
      </c>
    </row>
    <row r="249" spans="1:6">
      <c r="A249" s="933">
        <v>41155</v>
      </c>
      <c r="B249" s="934">
        <v>10</v>
      </c>
      <c r="C249" s="855" t="s">
        <v>246</v>
      </c>
      <c r="D249" s="855" t="s">
        <v>1056</v>
      </c>
      <c r="F249" s="855" t="s">
        <v>339</v>
      </c>
    </row>
    <row r="250" spans="1:6">
      <c r="A250" s="933">
        <v>41155</v>
      </c>
      <c r="B250" s="934">
        <v>15</v>
      </c>
      <c r="C250" s="855" t="s">
        <v>246</v>
      </c>
      <c r="D250" s="855" t="s">
        <v>280</v>
      </c>
      <c r="F250" s="855" t="s">
        <v>339</v>
      </c>
    </row>
    <row r="251" spans="1:6">
      <c r="A251" s="933">
        <v>41155</v>
      </c>
      <c r="B251" s="934">
        <v>10</v>
      </c>
      <c r="C251" s="855" t="s">
        <v>246</v>
      </c>
      <c r="D251" s="855" t="s">
        <v>994</v>
      </c>
      <c r="F251" s="855" t="s">
        <v>339</v>
      </c>
    </row>
    <row r="252" spans="1:6">
      <c r="A252" s="933">
        <v>41155</v>
      </c>
      <c r="B252" s="934">
        <v>10</v>
      </c>
      <c r="C252" s="855" t="s">
        <v>246</v>
      </c>
      <c r="D252" s="855" t="s">
        <v>955</v>
      </c>
      <c r="F252" s="855">
        <v>0</v>
      </c>
    </row>
    <row r="253" spans="1:6">
      <c r="A253" s="933">
        <v>41155</v>
      </c>
      <c r="B253" s="934">
        <v>10</v>
      </c>
      <c r="C253" s="855" t="s">
        <v>246</v>
      </c>
      <c r="D253" s="855" t="s">
        <v>388</v>
      </c>
      <c r="F253" s="855" t="s">
        <v>339</v>
      </c>
    </row>
    <row r="254" spans="1:6">
      <c r="A254" s="933">
        <v>41155</v>
      </c>
      <c r="B254" s="934">
        <v>10</v>
      </c>
      <c r="C254" s="855" t="s">
        <v>246</v>
      </c>
      <c r="D254" s="855" t="s">
        <v>996</v>
      </c>
      <c r="F254" s="855">
        <v>0</v>
      </c>
    </row>
    <row r="255" spans="1:6">
      <c r="A255" s="933">
        <v>41155</v>
      </c>
      <c r="B255" s="934">
        <v>25</v>
      </c>
      <c r="C255" s="855" t="s">
        <v>246</v>
      </c>
      <c r="D255" s="855" t="s">
        <v>1070</v>
      </c>
      <c r="F255" s="855" t="s">
        <v>339</v>
      </c>
    </row>
    <row r="256" spans="1:6">
      <c r="A256" s="933">
        <v>41155</v>
      </c>
      <c r="B256" s="934">
        <v>5</v>
      </c>
      <c r="C256" s="855" t="s">
        <v>246</v>
      </c>
      <c r="D256" s="855" t="s">
        <v>755</v>
      </c>
      <c r="F256" s="855" t="s">
        <v>339</v>
      </c>
    </row>
    <row r="257" spans="1:6">
      <c r="A257" s="933">
        <v>41155</v>
      </c>
      <c r="B257" s="934">
        <v>75</v>
      </c>
      <c r="C257" s="855" t="s">
        <v>246</v>
      </c>
      <c r="D257" s="855" t="s">
        <v>1003</v>
      </c>
      <c r="F257" s="855">
        <v>0</v>
      </c>
    </row>
    <row r="258" spans="1:6">
      <c r="A258" s="933">
        <v>41155</v>
      </c>
      <c r="B258" s="934">
        <v>40</v>
      </c>
      <c r="C258" s="855" t="s">
        <v>246</v>
      </c>
      <c r="D258" s="855" t="s">
        <v>387</v>
      </c>
      <c r="F258" s="855">
        <v>0</v>
      </c>
    </row>
    <row r="259" spans="1:6">
      <c r="A259" s="933">
        <v>41155</v>
      </c>
      <c r="B259" s="934">
        <v>10</v>
      </c>
      <c r="C259" s="855" t="s">
        <v>246</v>
      </c>
      <c r="D259" s="855" t="s">
        <v>1005</v>
      </c>
      <c r="F259" s="855" t="s">
        <v>339</v>
      </c>
    </row>
    <row r="260" spans="1:6">
      <c r="A260" s="933">
        <v>41155</v>
      </c>
      <c r="B260" s="934">
        <v>20</v>
      </c>
      <c r="C260" s="855" t="s">
        <v>246</v>
      </c>
      <c r="D260" s="855" t="s">
        <v>254</v>
      </c>
      <c r="F260" s="855" t="s">
        <v>339</v>
      </c>
    </row>
    <row r="261" spans="1:6">
      <c r="A261" s="933">
        <v>41155</v>
      </c>
      <c r="B261" s="934">
        <v>20</v>
      </c>
      <c r="C261" s="855" t="s">
        <v>246</v>
      </c>
      <c r="D261" s="855" t="s">
        <v>1028</v>
      </c>
      <c r="F261" s="855">
        <v>0</v>
      </c>
    </row>
    <row r="262" spans="1:6">
      <c r="A262" s="933">
        <v>41155</v>
      </c>
      <c r="B262" s="934">
        <v>50</v>
      </c>
      <c r="C262" s="855" t="s">
        <v>246</v>
      </c>
      <c r="D262" s="855" t="s">
        <v>990</v>
      </c>
      <c r="F262" s="855" t="s">
        <v>339</v>
      </c>
    </row>
    <row r="263" spans="1:6">
      <c r="A263" s="933">
        <v>41155</v>
      </c>
      <c r="B263" s="934">
        <v>10</v>
      </c>
      <c r="C263" s="855" t="s">
        <v>246</v>
      </c>
      <c r="D263" s="855" t="s">
        <v>932</v>
      </c>
      <c r="F263" s="855" t="s">
        <v>339</v>
      </c>
    </row>
    <row r="264" spans="1:6">
      <c r="A264" s="933">
        <v>41155</v>
      </c>
      <c r="B264" s="934">
        <v>15</v>
      </c>
      <c r="C264" s="855" t="s">
        <v>246</v>
      </c>
      <c r="D264" s="855" t="s">
        <v>934</v>
      </c>
      <c r="F264" s="855">
        <v>0</v>
      </c>
    </row>
    <row r="265" spans="1:6">
      <c r="A265" s="933">
        <v>41156</v>
      </c>
      <c r="B265" s="934">
        <v>148.25</v>
      </c>
      <c r="C265" s="855" t="s">
        <v>246</v>
      </c>
      <c r="D265" s="855" t="s">
        <v>788</v>
      </c>
      <c r="F265" s="855" t="s">
        <v>339</v>
      </c>
    </row>
    <row r="266" spans="1:6">
      <c r="A266" s="933">
        <v>41157</v>
      </c>
      <c r="B266" s="934">
        <v>100</v>
      </c>
      <c r="C266" s="855" t="s">
        <v>246</v>
      </c>
      <c r="D266" s="855" t="s">
        <v>1000</v>
      </c>
      <c r="F266" s="855">
        <v>0</v>
      </c>
    </row>
    <row r="267" spans="1:6">
      <c r="A267" s="933">
        <v>41157</v>
      </c>
      <c r="B267" s="934">
        <v>15</v>
      </c>
      <c r="C267" s="855" t="s">
        <v>246</v>
      </c>
      <c r="D267" s="855" t="s">
        <v>306</v>
      </c>
      <c r="F267" s="855" t="s">
        <v>339</v>
      </c>
    </row>
    <row r="268" spans="1:6">
      <c r="A268" s="933">
        <v>41157</v>
      </c>
      <c r="B268" s="934">
        <v>60</v>
      </c>
      <c r="C268" s="855" t="s">
        <v>246</v>
      </c>
      <c r="D268" s="855" t="s">
        <v>935</v>
      </c>
      <c r="F268" s="855" t="s">
        <v>339</v>
      </c>
    </row>
    <row r="269" spans="1:6">
      <c r="A269" s="933">
        <v>41157</v>
      </c>
      <c r="B269" s="934">
        <v>5</v>
      </c>
      <c r="C269" s="855" t="s">
        <v>246</v>
      </c>
      <c r="D269" s="855" t="s">
        <v>318</v>
      </c>
      <c r="F269" s="855" t="s">
        <v>339</v>
      </c>
    </row>
    <row r="270" spans="1:6">
      <c r="A270" s="933">
        <v>41157</v>
      </c>
      <c r="B270" s="934">
        <v>5</v>
      </c>
      <c r="C270" s="855" t="s">
        <v>246</v>
      </c>
      <c r="D270" s="855" t="s">
        <v>310</v>
      </c>
      <c r="F270" s="855" t="s">
        <v>339</v>
      </c>
    </row>
    <row r="271" spans="1:6">
      <c r="A271" s="933">
        <v>41157</v>
      </c>
      <c r="B271" s="934">
        <v>10</v>
      </c>
      <c r="C271" s="855" t="s">
        <v>246</v>
      </c>
      <c r="D271" s="855" t="s">
        <v>307</v>
      </c>
      <c r="F271" s="855">
        <v>0</v>
      </c>
    </row>
    <row r="272" spans="1:6">
      <c r="A272" s="933">
        <v>41158</v>
      </c>
      <c r="B272" s="934">
        <v>15</v>
      </c>
      <c r="C272" s="855" t="s">
        <v>1087</v>
      </c>
      <c r="D272" s="855" t="s">
        <v>1088</v>
      </c>
      <c r="F272" s="855">
        <v>0</v>
      </c>
    </row>
    <row r="273" spans="1:6">
      <c r="A273" s="933">
        <v>41158</v>
      </c>
      <c r="B273" s="934">
        <v>50</v>
      </c>
      <c r="C273" s="855" t="s">
        <v>1087</v>
      </c>
      <c r="D273" s="855" t="s">
        <v>1089</v>
      </c>
      <c r="F273" s="855">
        <v>0</v>
      </c>
    </row>
    <row r="274" spans="1:6">
      <c r="A274" s="933">
        <v>41158</v>
      </c>
      <c r="B274" s="934">
        <v>40.799999999999997</v>
      </c>
      <c r="C274" s="855" t="s">
        <v>246</v>
      </c>
      <c r="D274" s="855" t="s">
        <v>429</v>
      </c>
      <c r="F274" s="855">
        <v>0</v>
      </c>
    </row>
    <row r="275" spans="1:6">
      <c r="A275" s="933">
        <v>41158</v>
      </c>
      <c r="B275" s="934">
        <v>10</v>
      </c>
      <c r="C275" s="855" t="s">
        <v>246</v>
      </c>
      <c r="D275" s="855" t="s">
        <v>956</v>
      </c>
      <c r="F275" s="855" t="s">
        <v>339</v>
      </c>
    </row>
    <row r="276" spans="1:6">
      <c r="A276" s="933">
        <v>41159</v>
      </c>
      <c r="B276" s="934">
        <v>40</v>
      </c>
      <c r="C276" s="855" t="s">
        <v>246</v>
      </c>
      <c r="D276" s="855" t="s">
        <v>1030</v>
      </c>
      <c r="F276" s="855" t="s">
        <v>339</v>
      </c>
    </row>
    <row r="277" spans="1:6">
      <c r="A277" s="933">
        <v>41162</v>
      </c>
      <c r="B277" s="934">
        <v>40</v>
      </c>
      <c r="C277" s="855" t="s">
        <v>1087</v>
      </c>
      <c r="D277" s="855" t="s">
        <v>1088</v>
      </c>
      <c r="F277" s="855">
        <v>0</v>
      </c>
    </row>
    <row r="278" spans="1:6">
      <c r="A278" s="933">
        <v>41162</v>
      </c>
      <c r="B278" s="934">
        <v>10</v>
      </c>
      <c r="C278" s="855" t="s">
        <v>1087</v>
      </c>
      <c r="D278" s="855" t="s">
        <v>1096</v>
      </c>
      <c r="F278" s="855">
        <v>0</v>
      </c>
    </row>
    <row r="279" spans="1:6">
      <c r="A279" s="933">
        <v>41162</v>
      </c>
      <c r="B279" s="934">
        <v>235</v>
      </c>
      <c r="C279" s="855" t="s">
        <v>246</v>
      </c>
      <c r="D279" s="855" t="s">
        <v>920</v>
      </c>
      <c r="F279" s="855" t="s">
        <v>339</v>
      </c>
    </row>
    <row r="280" spans="1:6">
      <c r="A280" s="933">
        <v>41162</v>
      </c>
      <c r="B280" s="934">
        <v>200</v>
      </c>
      <c r="C280" s="855" t="s">
        <v>246</v>
      </c>
      <c r="D280" s="855" t="s">
        <v>1091</v>
      </c>
      <c r="F280" s="855" t="s">
        <v>339</v>
      </c>
    </row>
    <row r="281" spans="1:6">
      <c r="A281" s="933">
        <v>41162</v>
      </c>
      <c r="B281" s="934">
        <v>150</v>
      </c>
      <c r="C281" s="855" t="s">
        <v>246</v>
      </c>
      <c r="D281" s="855" t="s">
        <v>357</v>
      </c>
      <c r="F281" s="855" t="s">
        <v>339</v>
      </c>
    </row>
    <row r="282" spans="1:6">
      <c r="A282" s="933">
        <v>41165</v>
      </c>
      <c r="B282" s="934">
        <v>500</v>
      </c>
      <c r="C282" s="855" t="s">
        <v>246</v>
      </c>
      <c r="D282" s="855" t="s">
        <v>276</v>
      </c>
      <c r="F282" s="855">
        <v>0</v>
      </c>
    </row>
    <row r="283" spans="1:6">
      <c r="A283" s="933">
        <v>41165</v>
      </c>
      <c r="B283" s="934">
        <v>40</v>
      </c>
      <c r="C283" s="855" t="s">
        <v>246</v>
      </c>
      <c r="D283" s="855" t="s">
        <v>967</v>
      </c>
      <c r="F283" s="855">
        <v>0</v>
      </c>
    </row>
    <row r="284" spans="1:6">
      <c r="A284" s="933">
        <v>41166</v>
      </c>
      <c r="B284" s="934">
        <v>20</v>
      </c>
      <c r="C284" s="855" t="s">
        <v>1087</v>
      </c>
      <c r="D284" s="855" t="s">
        <v>1092</v>
      </c>
      <c r="F284" s="855">
        <v>0</v>
      </c>
    </row>
    <row r="285" spans="1:6">
      <c r="A285" s="933">
        <v>41166</v>
      </c>
      <c r="B285" s="934">
        <v>100</v>
      </c>
      <c r="C285" s="855" t="s">
        <v>246</v>
      </c>
      <c r="D285" s="855" t="s">
        <v>358</v>
      </c>
      <c r="F285" s="855" t="s">
        <v>339</v>
      </c>
    </row>
    <row r="286" spans="1:6">
      <c r="A286" s="933">
        <v>41166</v>
      </c>
      <c r="B286" s="934">
        <v>6</v>
      </c>
      <c r="C286" s="855" t="s">
        <v>246</v>
      </c>
      <c r="D286" s="855" t="s">
        <v>1032</v>
      </c>
      <c r="F286" s="855" t="s">
        <v>339</v>
      </c>
    </row>
    <row r="287" spans="1:6">
      <c r="A287" s="933">
        <v>41169</v>
      </c>
      <c r="B287" s="934">
        <v>30</v>
      </c>
      <c r="C287" s="855" t="s">
        <v>246</v>
      </c>
      <c r="D287" s="855" t="s">
        <v>258</v>
      </c>
      <c r="F287" s="855" t="s">
        <v>339</v>
      </c>
    </row>
    <row r="288" spans="1:6">
      <c r="A288" s="933">
        <v>41169</v>
      </c>
      <c r="B288" s="934">
        <v>5</v>
      </c>
      <c r="C288" s="855" t="s">
        <v>246</v>
      </c>
      <c r="D288" s="855" t="s">
        <v>968</v>
      </c>
      <c r="F288" s="855" t="s">
        <v>339</v>
      </c>
    </row>
    <row r="289" spans="1:6">
      <c r="A289" s="933">
        <v>41169</v>
      </c>
      <c r="B289" s="934">
        <v>5</v>
      </c>
      <c r="C289" s="855" t="s">
        <v>246</v>
      </c>
      <c r="D289" s="855" t="s">
        <v>360</v>
      </c>
      <c r="F289" s="855" t="s">
        <v>339</v>
      </c>
    </row>
    <row r="290" spans="1:6">
      <c r="A290" s="933">
        <v>41169</v>
      </c>
      <c r="B290" s="934">
        <v>100</v>
      </c>
      <c r="C290" s="855" t="s">
        <v>246</v>
      </c>
      <c r="D290" s="855" t="s">
        <v>292</v>
      </c>
      <c r="F290" s="855" t="s">
        <v>339</v>
      </c>
    </row>
    <row r="291" spans="1:6">
      <c r="A291" s="933">
        <v>41169</v>
      </c>
      <c r="B291" s="934">
        <v>135</v>
      </c>
      <c r="C291" s="855" t="s">
        <v>246</v>
      </c>
      <c r="D291" s="855" t="s">
        <v>769</v>
      </c>
      <c r="F291" s="855">
        <v>0</v>
      </c>
    </row>
    <row r="292" spans="1:6">
      <c r="A292" s="933">
        <v>41169</v>
      </c>
      <c r="B292" s="934">
        <v>80</v>
      </c>
      <c r="C292" s="855" t="s">
        <v>246</v>
      </c>
      <c r="D292" s="855" t="s">
        <v>1044</v>
      </c>
      <c r="F292" s="855">
        <v>0</v>
      </c>
    </row>
    <row r="293" spans="1:6">
      <c r="A293" s="933">
        <v>41169</v>
      </c>
      <c r="B293" s="934">
        <v>20</v>
      </c>
      <c r="C293" s="855" t="s">
        <v>246</v>
      </c>
      <c r="D293" s="855" t="s">
        <v>378</v>
      </c>
      <c r="F293" s="855">
        <v>0</v>
      </c>
    </row>
    <row r="294" spans="1:6">
      <c r="A294" s="933">
        <v>41169</v>
      </c>
      <c r="B294" s="934">
        <v>100</v>
      </c>
      <c r="C294" s="855" t="s">
        <v>246</v>
      </c>
      <c r="D294" s="855" t="s">
        <v>940</v>
      </c>
      <c r="F294" s="855" t="s">
        <v>339</v>
      </c>
    </row>
    <row r="295" spans="1:6">
      <c r="A295" s="933">
        <v>41169</v>
      </c>
      <c r="B295" s="934">
        <v>200</v>
      </c>
      <c r="C295" s="855" t="s">
        <v>246</v>
      </c>
      <c r="D295" s="855" t="s">
        <v>450</v>
      </c>
      <c r="F295" s="855" t="s">
        <v>339</v>
      </c>
    </row>
    <row r="296" spans="1:6">
      <c r="A296" s="933">
        <v>41169</v>
      </c>
      <c r="B296" s="934">
        <v>7</v>
      </c>
      <c r="C296" s="855" t="s">
        <v>246</v>
      </c>
      <c r="D296" s="855" t="s">
        <v>976</v>
      </c>
      <c r="F296" s="855">
        <v>0</v>
      </c>
    </row>
    <row r="297" spans="1:6">
      <c r="A297" s="933">
        <v>41169</v>
      </c>
      <c r="B297" s="934">
        <v>1</v>
      </c>
      <c r="C297" s="855" t="s">
        <v>246</v>
      </c>
      <c r="D297" s="855" t="s">
        <v>927</v>
      </c>
      <c r="F297" s="855" t="s">
        <v>339</v>
      </c>
    </row>
    <row r="298" spans="1:6">
      <c r="A298" s="933">
        <v>41171</v>
      </c>
      <c r="B298" s="934">
        <v>40</v>
      </c>
      <c r="C298" s="855" t="s">
        <v>246</v>
      </c>
      <c r="D298" s="855" t="s">
        <v>400</v>
      </c>
      <c r="F298" s="855" t="s">
        <v>339</v>
      </c>
    </row>
    <row r="299" spans="1:6">
      <c r="A299" s="933">
        <v>41172</v>
      </c>
      <c r="B299" s="934">
        <v>25</v>
      </c>
      <c r="C299" s="855" t="s">
        <v>1087</v>
      </c>
      <c r="D299" s="855" t="s">
        <v>1097</v>
      </c>
      <c r="F299" s="855">
        <v>0</v>
      </c>
    </row>
    <row r="300" spans="1:6">
      <c r="A300" s="933">
        <v>41172</v>
      </c>
      <c r="B300" s="934">
        <v>20</v>
      </c>
      <c r="C300" s="855" t="s">
        <v>1087</v>
      </c>
      <c r="D300" s="855" t="s">
        <v>1098</v>
      </c>
      <c r="F300" s="855">
        <v>0</v>
      </c>
    </row>
    <row r="301" spans="1:6">
      <c r="A301" s="933">
        <v>41172</v>
      </c>
      <c r="B301" s="934">
        <v>10</v>
      </c>
      <c r="C301" s="855" t="s">
        <v>246</v>
      </c>
      <c r="D301" s="855" t="s">
        <v>436</v>
      </c>
      <c r="F301" s="855">
        <v>0</v>
      </c>
    </row>
    <row r="302" spans="1:6">
      <c r="A302" s="933">
        <v>41173</v>
      </c>
      <c r="B302" s="934">
        <v>10</v>
      </c>
      <c r="C302" s="855" t="s">
        <v>1087</v>
      </c>
      <c r="D302" s="855" t="s">
        <v>1093</v>
      </c>
      <c r="F302" s="855">
        <v>0</v>
      </c>
    </row>
    <row r="303" spans="1:6">
      <c r="A303" s="933">
        <v>41173</v>
      </c>
      <c r="B303" s="934">
        <v>40</v>
      </c>
      <c r="C303" s="855" t="s">
        <v>246</v>
      </c>
      <c r="D303" s="855" t="s">
        <v>261</v>
      </c>
      <c r="F303" s="855" t="s">
        <v>339</v>
      </c>
    </row>
    <row r="304" spans="1:6">
      <c r="A304" s="933">
        <v>41173</v>
      </c>
      <c r="B304" s="934">
        <v>12</v>
      </c>
      <c r="C304" s="855" t="s">
        <v>246</v>
      </c>
      <c r="D304" s="855" t="s">
        <v>294</v>
      </c>
      <c r="F304" s="855" t="s">
        <v>339</v>
      </c>
    </row>
    <row r="305" spans="1:6">
      <c r="A305" s="933">
        <v>41173</v>
      </c>
      <c r="B305" s="934">
        <v>152</v>
      </c>
      <c r="C305" s="855" t="s">
        <v>246</v>
      </c>
      <c r="D305" s="855" t="s">
        <v>355</v>
      </c>
      <c r="F305" s="855" t="s">
        <v>339</v>
      </c>
    </row>
    <row r="306" spans="1:6">
      <c r="A306" s="933">
        <v>41173</v>
      </c>
      <c r="B306" s="934">
        <v>5</v>
      </c>
      <c r="C306" s="855" t="s">
        <v>246</v>
      </c>
      <c r="D306" s="855" t="s">
        <v>773</v>
      </c>
      <c r="F306" s="855">
        <v>0</v>
      </c>
    </row>
    <row r="307" spans="1:6">
      <c r="A307" s="933">
        <v>41176</v>
      </c>
      <c r="B307" s="934">
        <v>327</v>
      </c>
      <c r="C307" s="855" t="s">
        <v>246</v>
      </c>
      <c r="D307" s="855" t="s">
        <v>355</v>
      </c>
      <c r="F307" s="855" t="s">
        <v>339</v>
      </c>
    </row>
    <row r="308" spans="1:6">
      <c r="A308" s="933">
        <v>41176</v>
      </c>
      <c r="B308" s="934">
        <v>5</v>
      </c>
      <c r="C308" s="855" t="s">
        <v>246</v>
      </c>
      <c r="D308" s="855" t="s">
        <v>795</v>
      </c>
      <c r="F308" s="855" t="s">
        <v>339</v>
      </c>
    </row>
    <row r="309" spans="1:6">
      <c r="A309" s="933">
        <v>41177</v>
      </c>
      <c r="B309" s="934">
        <v>3</v>
      </c>
      <c r="C309" s="855" t="s">
        <v>246</v>
      </c>
      <c r="D309" s="855" t="s">
        <v>324</v>
      </c>
      <c r="F309" s="855" t="s">
        <v>339</v>
      </c>
    </row>
    <row r="310" spans="1:6">
      <c r="A310" s="933">
        <v>41177</v>
      </c>
      <c r="B310" s="934">
        <v>10</v>
      </c>
      <c r="C310" s="855" t="s">
        <v>246</v>
      </c>
      <c r="D310" s="855" t="s">
        <v>302</v>
      </c>
      <c r="F310" s="855">
        <v>0</v>
      </c>
    </row>
    <row r="311" spans="1:6">
      <c r="A311" s="933">
        <v>41177</v>
      </c>
      <c r="B311" s="934">
        <v>75</v>
      </c>
      <c r="C311" s="855" t="s">
        <v>246</v>
      </c>
      <c r="D311" s="855" t="s">
        <v>364</v>
      </c>
      <c r="F311" s="855" t="s">
        <v>339</v>
      </c>
    </row>
    <row r="312" spans="1:6">
      <c r="A312" s="933">
        <v>41177</v>
      </c>
      <c r="B312" s="934">
        <v>3</v>
      </c>
      <c r="C312" s="855" t="s">
        <v>246</v>
      </c>
      <c r="D312" s="855" t="s">
        <v>324</v>
      </c>
      <c r="F312" s="855" t="s">
        <v>339</v>
      </c>
    </row>
    <row r="313" spans="1:6">
      <c r="A313" s="933">
        <v>41178</v>
      </c>
      <c r="B313" s="934">
        <v>15</v>
      </c>
      <c r="C313" s="855" t="s">
        <v>246</v>
      </c>
      <c r="D313" s="855" t="s">
        <v>858</v>
      </c>
      <c r="F313" s="855">
        <v>0</v>
      </c>
    </row>
    <row r="314" spans="1:6">
      <c r="A314" s="933">
        <v>41179</v>
      </c>
      <c r="B314" s="934">
        <v>365</v>
      </c>
      <c r="C314" s="855">
        <v>103515</v>
      </c>
      <c r="D314" s="855" t="s">
        <v>1095</v>
      </c>
      <c r="F314" s="855">
        <v>0</v>
      </c>
    </row>
    <row r="315" spans="1:6">
      <c r="A315" s="933">
        <v>41179</v>
      </c>
      <c r="B315" s="934">
        <v>1092.8</v>
      </c>
      <c r="C315" s="855" t="s">
        <v>1087</v>
      </c>
      <c r="D315" s="855" t="s">
        <v>269</v>
      </c>
      <c r="F315" s="855">
        <v>0</v>
      </c>
    </row>
    <row r="316" spans="1:6">
      <c r="A316" s="933">
        <v>41179</v>
      </c>
      <c r="B316" s="934">
        <v>50</v>
      </c>
      <c r="C316" s="855" t="s">
        <v>246</v>
      </c>
      <c r="D316" s="855" t="s">
        <v>1017</v>
      </c>
      <c r="F316" s="855" t="s">
        <v>339</v>
      </c>
    </row>
    <row r="317" spans="1:6">
      <c r="A317" s="933">
        <v>41180</v>
      </c>
      <c r="B317" s="934">
        <v>551.09</v>
      </c>
      <c r="C317" s="855" t="s">
        <v>246</v>
      </c>
      <c r="D317" s="855" t="s">
        <v>1061</v>
      </c>
      <c r="F317" s="855">
        <v>0</v>
      </c>
    </row>
    <row r="318" spans="1:6">
      <c r="A318" s="933">
        <v>41180</v>
      </c>
      <c r="B318" s="934">
        <v>25</v>
      </c>
      <c r="C318" s="855" t="s">
        <v>246</v>
      </c>
      <c r="D318" s="855" t="s">
        <v>1061</v>
      </c>
      <c r="F318" s="855">
        <v>0</v>
      </c>
    </row>
    <row r="319" spans="1:6">
      <c r="A319" s="933">
        <v>41180</v>
      </c>
      <c r="B319" s="934">
        <v>200</v>
      </c>
      <c r="C319" s="855" t="s">
        <v>246</v>
      </c>
      <c r="D319" s="855" t="s">
        <v>348</v>
      </c>
      <c r="F319" s="855" t="s">
        <v>339</v>
      </c>
    </row>
    <row r="320" spans="1:6">
      <c r="A320" s="933">
        <v>41180</v>
      </c>
      <c r="B320" s="934">
        <v>4523.58</v>
      </c>
      <c r="C320" s="855" t="s">
        <v>246</v>
      </c>
      <c r="D320" s="855" t="s">
        <v>422</v>
      </c>
      <c r="F320" s="855">
        <v>0</v>
      </c>
    </row>
    <row r="321" spans="1:6">
      <c r="A321" s="933">
        <v>41180</v>
      </c>
      <c r="B321" s="934">
        <v>80</v>
      </c>
      <c r="C321" s="855" t="s">
        <v>246</v>
      </c>
      <c r="D321" s="855" t="s">
        <v>1038</v>
      </c>
      <c r="F321" s="855" t="s">
        <v>339</v>
      </c>
    </row>
    <row r="322" spans="1:6">
      <c r="A322" s="933">
        <v>41180</v>
      </c>
      <c r="B322" s="934">
        <v>3</v>
      </c>
      <c r="C322" s="855" t="s">
        <v>246</v>
      </c>
      <c r="D322" s="855" t="s">
        <v>1004</v>
      </c>
      <c r="F322" s="855">
        <v>0</v>
      </c>
    </row>
    <row r="323" spans="1:6">
      <c r="A323" s="933">
        <v>41180</v>
      </c>
      <c r="B323" s="934">
        <v>170</v>
      </c>
      <c r="C323" s="855" t="s">
        <v>246</v>
      </c>
      <c r="D323" s="855" t="s">
        <v>798</v>
      </c>
      <c r="F323" s="855" t="s">
        <v>339</v>
      </c>
    </row>
    <row r="324" spans="1:6">
      <c r="A324" s="933">
        <v>41180</v>
      </c>
      <c r="B324" s="934">
        <v>150</v>
      </c>
      <c r="C324" s="855" t="s">
        <v>246</v>
      </c>
      <c r="D324" s="855" t="s">
        <v>327</v>
      </c>
      <c r="F324" s="855" t="s">
        <v>339</v>
      </c>
    </row>
    <row r="325" spans="1:6">
      <c r="A325" s="933">
        <v>41183</v>
      </c>
      <c r="B325" s="934">
        <v>25</v>
      </c>
      <c r="C325" s="855" t="s">
        <v>246</v>
      </c>
      <c r="D325" s="855" t="s">
        <v>379</v>
      </c>
      <c r="F325" s="855" t="s">
        <v>339</v>
      </c>
    </row>
    <row r="326" spans="1:6">
      <c r="A326" s="933">
        <v>41183</v>
      </c>
      <c r="B326" s="934">
        <v>25</v>
      </c>
      <c r="C326" s="855" t="s">
        <v>246</v>
      </c>
      <c r="D326" s="855" t="s">
        <v>337</v>
      </c>
      <c r="F326" s="855">
        <v>0</v>
      </c>
    </row>
    <row r="327" spans="1:6">
      <c r="A327" s="933">
        <v>41183</v>
      </c>
      <c r="B327" s="934">
        <v>100</v>
      </c>
      <c r="C327" s="855" t="s">
        <v>246</v>
      </c>
      <c r="D327" s="855" t="s">
        <v>267</v>
      </c>
      <c r="F327" s="855">
        <v>0</v>
      </c>
    </row>
    <row r="328" spans="1:6">
      <c r="A328" s="933">
        <v>41183</v>
      </c>
      <c r="B328" s="934">
        <v>50</v>
      </c>
      <c r="C328" s="855" t="s">
        <v>246</v>
      </c>
      <c r="D328" s="855" t="s">
        <v>774</v>
      </c>
      <c r="F328" s="855" t="s">
        <v>339</v>
      </c>
    </row>
    <row r="329" spans="1:6">
      <c r="A329" s="933">
        <v>41183</v>
      </c>
      <c r="B329" s="934">
        <v>10</v>
      </c>
      <c r="C329" s="855" t="s">
        <v>246</v>
      </c>
      <c r="D329" s="855" t="s">
        <v>791</v>
      </c>
      <c r="F329" s="855" t="s">
        <v>339</v>
      </c>
    </row>
    <row r="330" spans="1:6">
      <c r="A330" s="933">
        <v>41183</v>
      </c>
      <c r="B330" s="934">
        <v>10</v>
      </c>
      <c r="C330" s="855" t="s">
        <v>246</v>
      </c>
      <c r="D330" s="855" t="s">
        <v>338</v>
      </c>
      <c r="F330" s="855" t="s">
        <v>339</v>
      </c>
    </row>
    <row r="331" spans="1:6">
      <c r="A331" s="933">
        <v>41183</v>
      </c>
      <c r="B331" s="934">
        <v>25</v>
      </c>
      <c r="C331" s="855" t="s">
        <v>246</v>
      </c>
      <c r="D331" s="855" t="s">
        <v>762</v>
      </c>
      <c r="F331" s="855" t="s">
        <v>339</v>
      </c>
    </row>
    <row r="332" spans="1:6">
      <c r="A332" s="933">
        <v>41183</v>
      </c>
      <c r="B332" s="934">
        <v>195.52</v>
      </c>
      <c r="C332" s="855" t="s">
        <v>246</v>
      </c>
      <c r="D332" s="855" t="s">
        <v>911</v>
      </c>
      <c r="F332" s="855">
        <v>0</v>
      </c>
    </row>
    <row r="333" spans="1:6">
      <c r="A333" s="933">
        <v>41183</v>
      </c>
      <c r="B333" s="934">
        <v>10</v>
      </c>
      <c r="C333" s="855" t="s">
        <v>246</v>
      </c>
      <c r="D333" s="855" t="s">
        <v>1040</v>
      </c>
      <c r="F333" s="855" t="s">
        <v>339</v>
      </c>
    </row>
    <row r="334" spans="1:6">
      <c r="A334" s="933">
        <v>41183</v>
      </c>
      <c r="B334" s="934">
        <v>30</v>
      </c>
      <c r="C334" s="855" t="s">
        <v>246</v>
      </c>
      <c r="D334" s="855" t="s">
        <v>792</v>
      </c>
      <c r="F334" s="855" t="s">
        <v>339</v>
      </c>
    </row>
    <row r="335" spans="1:6">
      <c r="A335" s="933">
        <v>41183</v>
      </c>
      <c r="B335" s="934">
        <v>5</v>
      </c>
      <c r="C335" s="855" t="s">
        <v>246</v>
      </c>
      <c r="D335" s="855" t="s">
        <v>1029</v>
      </c>
      <c r="F335" s="855" t="s">
        <v>339</v>
      </c>
    </row>
    <row r="336" spans="1:6">
      <c r="A336" s="933">
        <v>41183</v>
      </c>
      <c r="B336" s="934">
        <v>75</v>
      </c>
      <c r="C336" s="855" t="s">
        <v>246</v>
      </c>
      <c r="D336" s="855" t="s">
        <v>1003</v>
      </c>
      <c r="F336" s="855">
        <v>0</v>
      </c>
    </row>
    <row r="337" spans="1:6">
      <c r="A337" s="933">
        <v>41183</v>
      </c>
      <c r="B337" s="934">
        <v>210</v>
      </c>
      <c r="C337" s="855" t="s">
        <v>246</v>
      </c>
      <c r="D337" s="855" t="s">
        <v>346</v>
      </c>
      <c r="F337" s="855" t="s">
        <v>339</v>
      </c>
    </row>
    <row r="338" spans="1:6">
      <c r="A338" s="933">
        <v>41183</v>
      </c>
      <c r="B338" s="934">
        <v>50</v>
      </c>
      <c r="C338" s="855" t="s">
        <v>246</v>
      </c>
      <c r="D338" s="855" t="s">
        <v>990</v>
      </c>
      <c r="F338" s="855" t="s">
        <v>339</v>
      </c>
    </row>
    <row r="339" spans="1:6">
      <c r="A339" s="933">
        <v>41183</v>
      </c>
      <c r="B339" s="934">
        <v>5</v>
      </c>
      <c r="C339" s="855" t="s">
        <v>246</v>
      </c>
      <c r="D339" s="855" t="s">
        <v>929</v>
      </c>
      <c r="F339" s="855" t="s">
        <v>339</v>
      </c>
    </row>
    <row r="340" spans="1:6">
      <c r="A340" s="933">
        <v>41183</v>
      </c>
      <c r="B340" s="934">
        <v>2</v>
      </c>
      <c r="C340" s="855" t="s">
        <v>246</v>
      </c>
      <c r="D340" s="855" t="s">
        <v>800</v>
      </c>
      <c r="F340" s="855" t="s">
        <v>339</v>
      </c>
    </row>
    <row r="341" spans="1:6">
      <c r="A341" s="933">
        <v>41183</v>
      </c>
      <c r="B341" s="934">
        <v>30</v>
      </c>
      <c r="C341" s="855" t="s">
        <v>246</v>
      </c>
      <c r="D341" s="855" t="s">
        <v>1069</v>
      </c>
      <c r="F341" s="855">
        <v>0</v>
      </c>
    </row>
    <row r="342" spans="1:6">
      <c r="A342" s="933">
        <v>41183</v>
      </c>
      <c r="B342" s="934">
        <v>25</v>
      </c>
      <c r="C342" s="855" t="s">
        <v>246</v>
      </c>
      <c r="D342" s="855" t="s">
        <v>1070</v>
      </c>
      <c r="F342" s="855" t="s">
        <v>339</v>
      </c>
    </row>
    <row r="343" spans="1:6">
      <c r="A343" s="933">
        <v>41183</v>
      </c>
      <c r="B343" s="934">
        <v>15</v>
      </c>
      <c r="C343" s="855" t="s">
        <v>246</v>
      </c>
      <c r="D343" s="855" t="s">
        <v>248</v>
      </c>
      <c r="F343" s="855">
        <v>0</v>
      </c>
    </row>
    <row r="344" spans="1:6">
      <c r="A344" s="933">
        <v>41183</v>
      </c>
      <c r="B344" s="934">
        <v>20</v>
      </c>
      <c r="C344" s="855" t="s">
        <v>246</v>
      </c>
      <c r="D344" s="855" t="s">
        <v>952</v>
      </c>
      <c r="F344" s="855" t="s">
        <v>339</v>
      </c>
    </row>
    <row r="345" spans="1:6">
      <c r="A345" s="933">
        <v>41183</v>
      </c>
      <c r="B345" s="934">
        <v>50</v>
      </c>
      <c r="C345" s="855" t="s">
        <v>246</v>
      </c>
      <c r="D345" s="855" t="s">
        <v>252</v>
      </c>
      <c r="F345" s="855" t="s">
        <v>339</v>
      </c>
    </row>
    <row r="346" spans="1:6">
      <c r="A346" s="933">
        <v>41183</v>
      </c>
      <c r="B346" s="934">
        <v>40</v>
      </c>
      <c r="C346" s="855" t="s">
        <v>246</v>
      </c>
      <c r="D346" s="855" t="s">
        <v>387</v>
      </c>
      <c r="F346" s="855">
        <v>0</v>
      </c>
    </row>
    <row r="347" spans="1:6">
      <c r="A347" s="933">
        <v>41183</v>
      </c>
      <c r="B347" s="934">
        <v>25</v>
      </c>
      <c r="C347" s="855" t="s">
        <v>246</v>
      </c>
      <c r="D347" s="855" t="s">
        <v>402</v>
      </c>
      <c r="F347" s="855">
        <v>0</v>
      </c>
    </row>
    <row r="348" spans="1:6">
      <c r="A348" s="933">
        <v>41183</v>
      </c>
      <c r="B348" s="934">
        <v>10</v>
      </c>
      <c r="C348" s="855" t="s">
        <v>246</v>
      </c>
      <c r="D348" s="855" t="s">
        <v>772</v>
      </c>
      <c r="F348" s="855" t="s">
        <v>339</v>
      </c>
    </row>
    <row r="349" spans="1:6">
      <c r="A349" s="933">
        <v>41183</v>
      </c>
      <c r="B349" s="934">
        <v>20</v>
      </c>
      <c r="C349" s="855" t="s">
        <v>246</v>
      </c>
      <c r="D349" s="855" t="s">
        <v>342</v>
      </c>
      <c r="F349" s="855" t="s">
        <v>339</v>
      </c>
    </row>
    <row r="350" spans="1:6">
      <c r="A350" s="933">
        <v>41183</v>
      </c>
      <c r="B350" s="934">
        <v>50</v>
      </c>
      <c r="C350" s="855" t="s">
        <v>246</v>
      </c>
      <c r="D350" s="855" t="s">
        <v>776</v>
      </c>
      <c r="F350" s="855" t="s">
        <v>339</v>
      </c>
    </row>
    <row r="351" spans="1:6">
      <c r="A351" s="933">
        <v>41183</v>
      </c>
      <c r="B351" s="934">
        <v>20</v>
      </c>
      <c r="C351" s="855" t="s">
        <v>246</v>
      </c>
      <c r="D351" s="855" t="s">
        <v>787</v>
      </c>
      <c r="F351" s="855" t="s">
        <v>339</v>
      </c>
    </row>
    <row r="352" spans="1:6">
      <c r="A352" s="933">
        <v>41183</v>
      </c>
      <c r="B352" s="934">
        <v>10</v>
      </c>
      <c r="C352" s="855" t="s">
        <v>246</v>
      </c>
      <c r="D352" s="855" t="s">
        <v>388</v>
      </c>
      <c r="F352" s="855" t="s">
        <v>339</v>
      </c>
    </row>
    <row r="353" spans="1:6">
      <c r="A353" s="933">
        <v>41183</v>
      </c>
      <c r="B353" s="934">
        <v>10</v>
      </c>
      <c r="C353" s="855" t="s">
        <v>246</v>
      </c>
      <c r="D353" s="855" t="s">
        <v>1001</v>
      </c>
      <c r="F353" s="855" t="s">
        <v>339</v>
      </c>
    </row>
    <row r="354" spans="1:6">
      <c r="A354" s="933">
        <v>41183</v>
      </c>
      <c r="B354" s="934">
        <v>25</v>
      </c>
      <c r="C354" s="855" t="s">
        <v>246</v>
      </c>
      <c r="D354" s="855" t="s">
        <v>780</v>
      </c>
      <c r="F354" s="855" t="s">
        <v>339</v>
      </c>
    </row>
    <row r="355" spans="1:6">
      <c r="A355" s="933">
        <v>41183</v>
      </c>
      <c r="B355" s="934">
        <v>10</v>
      </c>
      <c r="C355" s="855" t="s">
        <v>246</v>
      </c>
      <c r="D355" s="855" t="s">
        <v>993</v>
      </c>
      <c r="F355" s="855" t="s">
        <v>339</v>
      </c>
    </row>
    <row r="356" spans="1:6">
      <c r="A356" s="933">
        <v>41183</v>
      </c>
      <c r="B356" s="934">
        <v>180</v>
      </c>
      <c r="C356" s="855" t="s">
        <v>246</v>
      </c>
      <c r="D356" s="855" t="s">
        <v>287</v>
      </c>
      <c r="F356" s="855" t="s">
        <v>339</v>
      </c>
    </row>
    <row r="357" spans="1:6">
      <c r="A357" s="933">
        <v>41183</v>
      </c>
      <c r="B357" s="934">
        <v>50</v>
      </c>
      <c r="C357" s="855" t="s">
        <v>246</v>
      </c>
      <c r="D357" s="855" t="s">
        <v>997</v>
      </c>
      <c r="F357" s="855" t="s">
        <v>339</v>
      </c>
    </row>
    <row r="358" spans="1:6">
      <c r="A358" s="933">
        <v>41183</v>
      </c>
      <c r="B358" s="934">
        <v>50</v>
      </c>
      <c r="C358" s="855" t="s">
        <v>246</v>
      </c>
      <c r="D358" s="855" t="s">
        <v>250</v>
      </c>
      <c r="F358" s="855">
        <v>0</v>
      </c>
    </row>
    <row r="359" spans="1:6">
      <c r="A359" s="933">
        <v>41183</v>
      </c>
      <c r="B359" s="934">
        <v>45</v>
      </c>
      <c r="C359" s="855" t="s">
        <v>246</v>
      </c>
      <c r="D359" s="855" t="s">
        <v>784</v>
      </c>
      <c r="F359" s="855" t="s">
        <v>339</v>
      </c>
    </row>
    <row r="360" spans="1:6">
      <c r="A360" s="933">
        <v>41183</v>
      </c>
      <c r="B360" s="934">
        <v>25</v>
      </c>
      <c r="C360" s="855" t="s">
        <v>246</v>
      </c>
      <c r="D360" s="855" t="s">
        <v>995</v>
      </c>
      <c r="F360" s="855" t="s">
        <v>339</v>
      </c>
    </row>
    <row r="361" spans="1:6">
      <c r="A361" s="933">
        <v>41183</v>
      </c>
      <c r="B361" s="934">
        <v>10</v>
      </c>
      <c r="C361" s="855" t="s">
        <v>246</v>
      </c>
      <c r="D361" s="855" t="s">
        <v>1056</v>
      </c>
      <c r="F361" s="855" t="s">
        <v>339</v>
      </c>
    </row>
    <row r="362" spans="1:6">
      <c r="A362" s="933">
        <v>41183</v>
      </c>
      <c r="B362" s="934">
        <v>10</v>
      </c>
      <c r="C362" s="855" t="s">
        <v>246</v>
      </c>
      <c r="D362" s="855" t="s">
        <v>369</v>
      </c>
      <c r="F362" s="855">
        <v>0</v>
      </c>
    </row>
    <row r="363" spans="1:6">
      <c r="A363" s="933">
        <v>41183</v>
      </c>
      <c r="B363" s="934">
        <v>10</v>
      </c>
      <c r="C363" s="855" t="s">
        <v>246</v>
      </c>
      <c r="D363" s="855" t="s">
        <v>371</v>
      </c>
      <c r="F363" s="855" t="s">
        <v>339</v>
      </c>
    </row>
    <row r="364" spans="1:6">
      <c r="A364" s="933">
        <v>41183</v>
      </c>
      <c r="B364" s="934">
        <v>10</v>
      </c>
      <c r="C364" s="855" t="s">
        <v>246</v>
      </c>
      <c r="D364" s="855" t="s">
        <v>951</v>
      </c>
      <c r="F364" s="855" t="s">
        <v>339</v>
      </c>
    </row>
    <row r="365" spans="1:6">
      <c r="A365" s="933">
        <v>41183</v>
      </c>
      <c r="B365" s="934">
        <v>10</v>
      </c>
      <c r="C365" s="855" t="s">
        <v>246</v>
      </c>
      <c r="D365" s="855" t="s">
        <v>996</v>
      </c>
      <c r="F365" s="855">
        <v>0</v>
      </c>
    </row>
    <row r="366" spans="1:6">
      <c r="A366" s="933">
        <v>41183</v>
      </c>
      <c r="B366" s="934">
        <v>5</v>
      </c>
      <c r="C366" s="855" t="s">
        <v>246</v>
      </c>
      <c r="D366" s="855" t="s">
        <v>755</v>
      </c>
      <c r="F366" s="855" t="s">
        <v>339</v>
      </c>
    </row>
    <row r="367" spans="1:6">
      <c r="A367" s="933">
        <v>41183</v>
      </c>
      <c r="B367" s="934">
        <v>30</v>
      </c>
      <c r="C367" s="855" t="s">
        <v>246</v>
      </c>
      <c r="D367" s="855" t="s">
        <v>751</v>
      </c>
      <c r="F367" s="855" t="s">
        <v>339</v>
      </c>
    </row>
    <row r="368" spans="1:6">
      <c r="A368" s="933">
        <v>41183</v>
      </c>
      <c r="B368" s="934">
        <v>10</v>
      </c>
      <c r="C368" s="855" t="s">
        <v>246</v>
      </c>
      <c r="D368" s="855" t="s">
        <v>1005</v>
      </c>
      <c r="F368" s="855" t="s">
        <v>339</v>
      </c>
    </row>
    <row r="369" spans="1:6">
      <c r="A369" s="933">
        <v>41183</v>
      </c>
      <c r="B369" s="934">
        <v>10</v>
      </c>
      <c r="C369" s="855" t="s">
        <v>246</v>
      </c>
      <c r="D369" s="855" t="s">
        <v>1027</v>
      </c>
      <c r="F369" s="855" t="s">
        <v>339</v>
      </c>
    </row>
    <row r="370" spans="1:6">
      <c r="A370" s="933">
        <v>41183</v>
      </c>
      <c r="B370" s="934">
        <v>20</v>
      </c>
      <c r="C370" s="855" t="s">
        <v>246</v>
      </c>
      <c r="D370" s="855" t="s">
        <v>1028</v>
      </c>
      <c r="F370" s="855">
        <v>0</v>
      </c>
    </row>
    <row r="371" spans="1:6">
      <c r="A371" s="933">
        <v>41183</v>
      </c>
      <c r="B371" s="934">
        <v>40</v>
      </c>
      <c r="C371" s="855" t="s">
        <v>246</v>
      </c>
      <c r="D371" s="855" t="s">
        <v>343</v>
      </c>
      <c r="F371" s="855" t="s">
        <v>339</v>
      </c>
    </row>
    <row r="372" spans="1:6">
      <c r="A372" s="933">
        <v>41183</v>
      </c>
      <c r="B372" s="934">
        <v>10</v>
      </c>
      <c r="C372" s="855" t="s">
        <v>246</v>
      </c>
      <c r="D372" s="855" t="s">
        <v>930</v>
      </c>
      <c r="F372" s="855" t="s">
        <v>339</v>
      </c>
    </row>
    <row r="373" spans="1:6">
      <c r="A373" s="933">
        <v>41183</v>
      </c>
      <c r="B373" s="934">
        <v>30</v>
      </c>
      <c r="C373" s="855" t="s">
        <v>246</v>
      </c>
      <c r="D373" s="855" t="s">
        <v>1062</v>
      </c>
      <c r="F373" s="855">
        <v>0</v>
      </c>
    </row>
    <row r="374" spans="1:6">
      <c r="A374" s="933">
        <v>41183</v>
      </c>
      <c r="B374" s="934">
        <v>180</v>
      </c>
      <c r="C374" s="855" t="s">
        <v>246</v>
      </c>
      <c r="D374" s="855" t="s">
        <v>783</v>
      </c>
      <c r="F374" s="855">
        <v>0</v>
      </c>
    </row>
    <row r="375" spans="1:6">
      <c r="A375" s="933">
        <v>41183</v>
      </c>
      <c r="B375" s="934">
        <v>10</v>
      </c>
      <c r="C375" s="855" t="s">
        <v>246</v>
      </c>
      <c r="D375" s="855" t="s">
        <v>955</v>
      </c>
      <c r="F375" s="855">
        <v>0</v>
      </c>
    </row>
    <row r="376" spans="1:6">
      <c r="A376" s="933">
        <v>41183</v>
      </c>
      <c r="B376" s="934">
        <v>261</v>
      </c>
      <c r="C376" s="855" t="s">
        <v>246</v>
      </c>
      <c r="D376" s="855" t="s">
        <v>344</v>
      </c>
      <c r="F376" s="855" t="s">
        <v>339</v>
      </c>
    </row>
    <row r="377" spans="1:6">
      <c r="A377" s="933">
        <v>41183</v>
      </c>
      <c r="B377" s="934">
        <v>10</v>
      </c>
      <c r="C377" s="855" t="s">
        <v>246</v>
      </c>
      <c r="D377" s="855" t="s">
        <v>994</v>
      </c>
      <c r="F377" s="855" t="s">
        <v>339</v>
      </c>
    </row>
    <row r="378" spans="1:6">
      <c r="A378" s="933">
        <v>41183</v>
      </c>
      <c r="B378" s="934">
        <v>15</v>
      </c>
      <c r="C378" s="855" t="s">
        <v>246</v>
      </c>
      <c r="D378" s="855" t="s">
        <v>912</v>
      </c>
      <c r="F378" s="855">
        <v>0</v>
      </c>
    </row>
    <row r="379" spans="1:6">
      <c r="A379" s="933">
        <v>41183</v>
      </c>
      <c r="B379" s="934">
        <v>15</v>
      </c>
      <c r="C379" s="855" t="s">
        <v>246</v>
      </c>
      <c r="D379" s="855" t="s">
        <v>280</v>
      </c>
      <c r="F379" s="855" t="s">
        <v>339</v>
      </c>
    </row>
    <row r="380" spans="1:6">
      <c r="A380" s="933">
        <v>41183</v>
      </c>
      <c r="B380" s="934">
        <v>15</v>
      </c>
      <c r="C380" s="855" t="s">
        <v>246</v>
      </c>
      <c r="D380" s="855" t="s">
        <v>753</v>
      </c>
      <c r="F380" s="855" t="s">
        <v>339</v>
      </c>
    </row>
    <row r="381" spans="1:6">
      <c r="A381" s="933">
        <v>41183</v>
      </c>
      <c r="B381" s="934">
        <v>12.5</v>
      </c>
      <c r="C381" s="855" t="s">
        <v>246</v>
      </c>
      <c r="D381" s="855" t="s">
        <v>913</v>
      </c>
      <c r="F381" s="855" t="s">
        <v>339</v>
      </c>
    </row>
    <row r="382" spans="1:6">
      <c r="A382" s="933">
        <v>41183</v>
      </c>
      <c r="B382" s="934">
        <v>50</v>
      </c>
      <c r="C382" s="855" t="s">
        <v>246</v>
      </c>
      <c r="D382" s="855" t="s">
        <v>998</v>
      </c>
      <c r="F382" s="855" t="s">
        <v>339</v>
      </c>
    </row>
    <row r="383" spans="1:6">
      <c r="A383" s="933">
        <v>41183</v>
      </c>
      <c r="B383" s="934">
        <v>10</v>
      </c>
      <c r="C383" s="855" t="s">
        <v>246</v>
      </c>
      <c r="D383" s="855" t="s">
        <v>1063</v>
      </c>
      <c r="F383" s="855">
        <v>0</v>
      </c>
    </row>
    <row r="384" spans="1:6">
      <c r="A384" s="933">
        <v>41183</v>
      </c>
      <c r="B384" s="934">
        <v>30</v>
      </c>
      <c r="C384" s="855" t="s">
        <v>246</v>
      </c>
      <c r="D384" s="855" t="s">
        <v>424</v>
      </c>
      <c r="F384" s="855" t="s">
        <v>339</v>
      </c>
    </row>
    <row r="385" spans="1:6">
      <c r="A385" s="933">
        <v>41183</v>
      </c>
      <c r="B385" s="934">
        <v>30</v>
      </c>
      <c r="C385" s="855" t="s">
        <v>246</v>
      </c>
      <c r="D385" s="855" t="s">
        <v>953</v>
      </c>
      <c r="F385" s="855">
        <v>0</v>
      </c>
    </row>
    <row r="386" spans="1:6">
      <c r="A386" s="933">
        <v>41183</v>
      </c>
      <c r="B386" s="934">
        <v>120</v>
      </c>
      <c r="C386" s="855" t="s">
        <v>246</v>
      </c>
      <c r="D386" s="855" t="s">
        <v>928</v>
      </c>
      <c r="F386" s="855" t="s">
        <v>339</v>
      </c>
    </row>
    <row r="387" spans="1:6">
      <c r="A387" s="933">
        <v>41183</v>
      </c>
      <c r="B387" s="934">
        <v>15</v>
      </c>
      <c r="C387" s="855" t="s">
        <v>246</v>
      </c>
      <c r="D387" s="855" t="s">
        <v>934</v>
      </c>
      <c r="F387" s="855">
        <v>0</v>
      </c>
    </row>
    <row r="388" spans="1:6">
      <c r="A388" s="933">
        <v>41184</v>
      </c>
      <c r="B388" s="934">
        <v>250</v>
      </c>
      <c r="C388" s="855" t="s">
        <v>1087</v>
      </c>
      <c r="D388" s="855" t="s">
        <v>1133</v>
      </c>
      <c r="F388" s="855">
        <v>0</v>
      </c>
    </row>
    <row r="389" spans="1:6">
      <c r="A389" s="933">
        <v>41184</v>
      </c>
      <c r="B389" s="934">
        <v>20</v>
      </c>
      <c r="C389" s="855" t="s">
        <v>246</v>
      </c>
      <c r="D389" s="855" t="s">
        <v>389</v>
      </c>
      <c r="F389" s="855">
        <v>0</v>
      </c>
    </row>
    <row r="390" spans="1:6">
      <c r="A390" s="933">
        <v>41184</v>
      </c>
      <c r="B390" s="934">
        <v>10</v>
      </c>
      <c r="C390" s="855" t="s">
        <v>246</v>
      </c>
      <c r="D390" s="855" t="s">
        <v>317</v>
      </c>
      <c r="F390" s="855" t="s">
        <v>339</v>
      </c>
    </row>
    <row r="391" spans="1:6">
      <c r="A391" s="933">
        <v>41184</v>
      </c>
      <c r="B391" s="934">
        <v>3</v>
      </c>
      <c r="C391" s="855" t="s">
        <v>246</v>
      </c>
      <c r="D391" s="855" t="s">
        <v>426</v>
      </c>
      <c r="F391" s="855">
        <v>0</v>
      </c>
    </row>
    <row r="392" spans="1:6">
      <c r="A392" s="933">
        <v>41184</v>
      </c>
      <c r="B392" s="934">
        <v>20</v>
      </c>
      <c r="C392" s="855" t="s">
        <v>246</v>
      </c>
      <c r="D392" s="855" t="s">
        <v>254</v>
      </c>
      <c r="F392" s="855" t="s">
        <v>339</v>
      </c>
    </row>
    <row r="393" spans="1:6">
      <c r="A393" s="933">
        <v>41184</v>
      </c>
      <c r="B393" s="934">
        <v>75</v>
      </c>
      <c r="C393" s="855" t="s">
        <v>246</v>
      </c>
      <c r="D393" s="855" t="s">
        <v>308</v>
      </c>
      <c r="F393" s="855" t="s">
        <v>339</v>
      </c>
    </row>
    <row r="394" spans="1:6">
      <c r="A394" s="933">
        <v>41184</v>
      </c>
      <c r="B394" s="934">
        <v>15</v>
      </c>
      <c r="C394" s="855" t="s">
        <v>246</v>
      </c>
      <c r="D394" s="855" t="s">
        <v>999</v>
      </c>
      <c r="F394" s="855" t="s">
        <v>339</v>
      </c>
    </row>
    <row r="395" spans="1:6">
      <c r="A395" s="933">
        <v>41184</v>
      </c>
      <c r="B395" s="934">
        <v>10</v>
      </c>
      <c r="C395" s="855" t="s">
        <v>246</v>
      </c>
      <c r="D395" s="855" t="s">
        <v>932</v>
      </c>
      <c r="F395" s="855" t="s">
        <v>339</v>
      </c>
    </row>
    <row r="396" spans="1:6">
      <c r="A396" s="933">
        <v>41185</v>
      </c>
      <c r="B396" s="934">
        <v>300</v>
      </c>
      <c r="C396" s="855" t="s">
        <v>246</v>
      </c>
      <c r="D396" s="855" t="s">
        <v>778</v>
      </c>
      <c r="F396" s="855" t="s">
        <v>339</v>
      </c>
    </row>
    <row r="397" spans="1:6">
      <c r="A397" s="933">
        <v>41185</v>
      </c>
      <c r="B397" s="934">
        <v>5</v>
      </c>
      <c r="C397" s="855" t="s">
        <v>246</v>
      </c>
      <c r="D397" s="855" t="s">
        <v>777</v>
      </c>
      <c r="F397" s="855" t="s">
        <v>339</v>
      </c>
    </row>
    <row r="398" spans="1:6">
      <c r="A398" s="933">
        <v>41186</v>
      </c>
      <c r="B398" s="934">
        <v>50</v>
      </c>
      <c r="C398" s="855" t="s">
        <v>1087</v>
      </c>
      <c r="D398" s="855" t="s">
        <v>1089</v>
      </c>
      <c r="F398" s="855">
        <v>0</v>
      </c>
    </row>
    <row r="399" spans="1:6">
      <c r="A399" s="933">
        <v>41186</v>
      </c>
      <c r="B399" s="934">
        <v>15</v>
      </c>
      <c r="C399" s="855" t="s">
        <v>1087</v>
      </c>
      <c r="D399" s="855" t="s">
        <v>1088</v>
      </c>
      <c r="F399" s="855">
        <v>0</v>
      </c>
    </row>
    <row r="400" spans="1:6">
      <c r="A400" s="933">
        <v>41186</v>
      </c>
      <c r="B400" s="934">
        <v>500</v>
      </c>
      <c r="C400" s="855" t="s">
        <v>246</v>
      </c>
      <c r="D400" s="855" t="s">
        <v>276</v>
      </c>
      <c r="F400" s="855">
        <v>0</v>
      </c>
    </row>
    <row r="401" spans="1:6">
      <c r="A401" s="933">
        <v>41186</v>
      </c>
      <c r="B401" s="934">
        <v>170</v>
      </c>
      <c r="C401" s="855" t="s">
        <v>246</v>
      </c>
      <c r="D401" s="855" t="s">
        <v>788</v>
      </c>
      <c r="F401" s="855" t="s">
        <v>339</v>
      </c>
    </row>
    <row r="402" spans="1:6">
      <c r="A402" s="933">
        <v>41187</v>
      </c>
      <c r="B402" s="934">
        <v>5</v>
      </c>
      <c r="C402" s="855" t="s">
        <v>246</v>
      </c>
      <c r="D402" s="855" t="s">
        <v>310</v>
      </c>
      <c r="F402" s="855" t="s">
        <v>339</v>
      </c>
    </row>
    <row r="403" spans="1:6">
      <c r="A403" s="933">
        <v>41187</v>
      </c>
      <c r="B403" s="934">
        <v>100</v>
      </c>
      <c r="C403" s="855" t="s">
        <v>246</v>
      </c>
      <c r="D403" s="855" t="s">
        <v>1000</v>
      </c>
      <c r="F403" s="855">
        <v>0</v>
      </c>
    </row>
    <row r="404" spans="1:6">
      <c r="A404" s="933">
        <v>41187</v>
      </c>
      <c r="B404" s="934">
        <v>15</v>
      </c>
      <c r="C404" s="855" t="s">
        <v>246</v>
      </c>
      <c r="D404" s="855" t="s">
        <v>306</v>
      </c>
      <c r="F404" s="855" t="s">
        <v>339</v>
      </c>
    </row>
    <row r="405" spans="1:6">
      <c r="A405" s="933">
        <v>41187</v>
      </c>
      <c r="B405" s="934">
        <v>5</v>
      </c>
      <c r="C405" s="855" t="s">
        <v>246</v>
      </c>
      <c r="D405" s="855" t="s">
        <v>318</v>
      </c>
      <c r="F405" s="855" t="s">
        <v>339</v>
      </c>
    </row>
    <row r="406" spans="1:6">
      <c r="A406" s="933">
        <v>41187</v>
      </c>
      <c r="B406" s="934">
        <v>55</v>
      </c>
      <c r="C406" s="855" t="s">
        <v>246</v>
      </c>
      <c r="D406" s="855" t="s">
        <v>307</v>
      </c>
      <c r="F406" s="855">
        <v>0</v>
      </c>
    </row>
    <row r="407" spans="1:6">
      <c r="A407" s="933">
        <v>41187</v>
      </c>
      <c r="B407" s="934">
        <v>60</v>
      </c>
      <c r="C407" s="855" t="s">
        <v>246</v>
      </c>
      <c r="D407" s="855" t="s">
        <v>935</v>
      </c>
      <c r="F407" s="855" t="s">
        <v>339</v>
      </c>
    </row>
    <row r="408" spans="1:6">
      <c r="A408" s="933">
        <v>41190</v>
      </c>
      <c r="B408" s="934">
        <v>40</v>
      </c>
      <c r="C408" s="855" t="s">
        <v>246</v>
      </c>
      <c r="D408" s="855" t="s">
        <v>1030</v>
      </c>
      <c r="F408" s="855" t="s">
        <v>339</v>
      </c>
    </row>
    <row r="409" spans="1:6">
      <c r="A409" s="933">
        <v>41190</v>
      </c>
      <c r="B409" s="934">
        <v>10</v>
      </c>
      <c r="C409" s="855" t="s">
        <v>246</v>
      </c>
      <c r="D409" s="855" t="s">
        <v>956</v>
      </c>
      <c r="F409" s="855" t="s">
        <v>339</v>
      </c>
    </row>
    <row r="410" spans="1:6">
      <c r="A410" s="933">
        <v>41191</v>
      </c>
      <c r="B410" s="934">
        <v>46.8</v>
      </c>
      <c r="C410" s="855" t="s">
        <v>246</v>
      </c>
      <c r="D410" s="855" t="s">
        <v>429</v>
      </c>
      <c r="F410" s="855">
        <v>0</v>
      </c>
    </row>
    <row r="411" spans="1:6">
      <c r="A411" s="933">
        <v>41192</v>
      </c>
      <c r="B411" s="934">
        <v>40</v>
      </c>
      <c r="C411" s="855" t="s">
        <v>1087</v>
      </c>
      <c r="D411" s="855" t="s">
        <v>1088</v>
      </c>
      <c r="F411" s="855">
        <v>0</v>
      </c>
    </row>
    <row r="412" spans="1:6">
      <c r="A412" s="933">
        <v>41192</v>
      </c>
      <c r="B412" s="934">
        <v>10</v>
      </c>
      <c r="C412" s="855" t="s">
        <v>1087</v>
      </c>
      <c r="D412" s="855" t="s">
        <v>1096</v>
      </c>
      <c r="F412" s="855">
        <v>0</v>
      </c>
    </row>
    <row r="413" spans="1:6">
      <c r="A413" s="933">
        <v>41192</v>
      </c>
      <c r="B413" s="934">
        <v>280</v>
      </c>
      <c r="C413" s="855" t="s">
        <v>246</v>
      </c>
      <c r="D413" s="855" t="s">
        <v>920</v>
      </c>
      <c r="F413" s="855" t="s">
        <v>339</v>
      </c>
    </row>
    <row r="414" spans="1:6">
      <c r="A414" s="933">
        <v>41192</v>
      </c>
      <c r="B414" s="934">
        <v>200</v>
      </c>
      <c r="C414" s="855" t="s">
        <v>246</v>
      </c>
      <c r="D414" s="855" t="s">
        <v>1091</v>
      </c>
      <c r="F414" s="855" t="s">
        <v>339</v>
      </c>
    </row>
    <row r="415" spans="1:6">
      <c r="A415" s="933">
        <v>41192</v>
      </c>
      <c r="B415" s="934">
        <v>150</v>
      </c>
      <c r="C415" s="855" t="s">
        <v>246</v>
      </c>
      <c r="D415" s="855" t="s">
        <v>357</v>
      </c>
      <c r="F415" s="855" t="s">
        <v>339</v>
      </c>
    </row>
    <row r="416" spans="1:6">
      <c r="A416" s="933">
        <v>41197</v>
      </c>
      <c r="B416" s="934">
        <v>100</v>
      </c>
      <c r="C416" s="855" t="s">
        <v>246</v>
      </c>
      <c r="D416" s="855" t="s">
        <v>358</v>
      </c>
      <c r="F416" s="855" t="s">
        <v>339</v>
      </c>
    </row>
    <row r="417" spans="1:6">
      <c r="A417" s="933">
        <v>41197</v>
      </c>
      <c r="B417" s="934">
        <v>30</v>
      </c>
      <c r="C417" s="855" t="s">
        <v>246</v>
      </c>
      <c r="D417" s="855" t="s">
        <v>258</v>
      </c>
      <c r="F417" s="855" t="s">
        <v>339</v>
      </c>
    </row>
    <row r="418" spans="1:6">
      <c r="A418" s="933">
        <v>41197</v>
      </c>
      <c r="B418" s="934">
        <v>5</v>
      </c>
      <c r="C418" s="855" t="s">
        <v>246</v>
      </c>
      <c r="D418" s="855" t="s">
        <v>968</v>
      </c>
      <c r="F418" s="855" t="s">
        <v>339</v>
      </c>
    </row>
    <row r="419" spans="1:6">
      <c r="A419" s="933">
        <v>41197</v>
      </c>
      <c r="B419" s="934">
        <v>6</v>
      </c>
      <c r="C419" s="855" t="s">
        <v>246</v>
      </c>
      <c r="D419" s="855" t="s">
        <v>1032</v>
      </c>
      <c r="F419" s="855" t="s">
        <v>339</v>
      </c>
    </row>
    <row r="420" spans="1:6">
      <c r="A420" s="933">
        <v>41197</v>
      </c>
      <c r="B420" s="934">
        <v>20</v>
      </c>
      <c r="C420" s="855" t="s">
        <v>246</v>
      </c>
      <c r="D420" s="855" t="s">
        <v>378</v>
      </c>
      <c r="F420" s="855">
        <v>0</v>
      </c>
    </row>
    <row r="421" spans="1:6">
      <c r="A421" s="933">
        <v>41197</v>
      </c>
      <c r="B421" s="934">
        <v>200</v>
      </c>
      <c r="C421" s="855" t="s">
        <v>246</v>
      </c>
      <c r="D421" s="855" t="s">
        <v>450</v>
      </c>
      <c r="F421" s="855" t="s">
        <v>339</v>
      </c>
    </row>
    <row r="422" spans="1:6">
      <c r="A422" s="933">
        <v>41197</v>
      </c>
      <c r="B422" s="934">
        <v>100</v>
      </c>
      <c r="C422" s="855" t="s">
        <v>246</v>
      </c>
      <c r="D422" s="855" t="s">
        <v>940</v>
      </c>
      <c r="F422" s="855" t="s">
        <v>339</v>
      </c>
    </row>
    <row r="423" spans="1:6">
      <c r="A423" s="933">
        <v>41197</v>
      </c>
      <c r="B423" s="934">
        <v>135</v>
      </c>
      <c r="C423" s="855" t="s">
        <v>246</v>
      </c>
      <c r="D423" s="855" t="s">
        <v>769</v>
      </c>
      <c r="F423" s="855">
        <v>0</v>
      </c>
    </row>
    <row r="424" spans="1:6">
      <c r="A424" s="933">
        <v>41197</v>
      </c>
      <c r="B424" s="934">
        <v>1</v>
      </c>
      <c r="C424" s="855" t="s">
        <v>246</v>
      </c>
      <c r="D424" s="855" t="s">
        <v>927</v>
      </c>
      <c r="F424" s="855" t="s">
        <v>339</v>
      </c>
    </row>
    <row r="425" spans="1:6">
      <c r="A425" s="933">
        <v>41197</v>
      </c>
      <c r="B425" s="934">
        <v>100</v>
      </c>
      <c r="C425" s="855" t="s">
        <v>246</v>
      </c>
      <c r="D425" s="855" t="s">
        <v>292</v>
      </c>
      <c r="F425" s="855" t="s">
        <v>339</v>
      </c>
    </row>
    <row r="426" spans="1:6">
      <c r="A426" s="933">
        <v>41197</v>
      </c>
      <c r="B426" s="934">
        <v>40</v>
      </c>
      <c r="C426" s="855" t="s">
        <v>246</v>
      </c>
      <c r="D426" s="855" t="s">
        <v>967</v>
      </c>
      <c r="F426" s="855">
        <v>0</v>
      </c>
    </row>
    <row r="427" spans="1:6">
      <c r="A427" s="933">
        <v>41197</v>
      </c>
      <c r="B427" s="934">
        <v>7</v>
      </c>
      <c r="C427" s="855" t="s">
        <v>246</v>
      </c>
      <c r="D427" s="855" t="s">
        <v>976</v>
      </c>
      <c r="F427" s="855">
        <v>0</v>
      </c>
    </row>
    <row r="428" spans="1:6">
      <c r="A428" s="933">
        <v>41198</v>
      </c>
      <c r="B428" s="934">
        <v>20</v>
      </c>
      <c r="C428" s="855" t="s">
        <v>1087</v>
      </c>
      <c r="D428" s="855" t="s">
        <v>1092</v>
      </c>
      <c r="F428" s="855">
        <v>0</v>
      </c>
    </row>
    <row r="429" spans="1:6">
      <c r="A429" s="933">
        <v>41198</v>
      </c>
      <c r="B429" s="934">
        <v>5</v>
      </c>
      <c r="C429" s="855" t="s">
        <v>246</v>
      </c>
      <c r="D429" s="855" t="s">
        <v>360</v>
      </c>
      <c r="F429" s="855" t="s">
        <v>339</v>
      </c>
    </row>
    <row r="430" spans="1:6">
      <c r="A430" s="933">
        <v>41199</v>
      </c>
      <c r="B430" s="934">
        <v>22.3</v>
      </c>
      <c r="C430" s="855" t="s">
        <v>246</v>
      </c>
      <c r="D430" s="855" t="s">
        <v>1061</v>
      </c>
      <c r="F430" s="855">
        <v>0</v>
      </c>
    </row>
    <row r="431" spans="1:6">
      <c r="A431" s="933">
        <v>41199</v>
      </c>
      <c r="B431" s="934">
        <v>80</v>
      </c>
      <c r="C431" s="855" t="s">
        <v>246</v>
      </c>
      <c r="D431" s="855" t="s">
        <v>1044</v>
      </c>
      <c r="F431" s="855">
        <v>0</v>
      </c>
    </row>
    <row r="432" spans="1:6">
      <c r="A432" s="933">
        <v>41201</v>
      </c>
      <c r="B432" s="934">
        <v>40</v>
      </c>
      <c r="C432" s="855" t="s">
        <v>246</v>
      </c>
      <c r="D432" s="855" t="s">
        <v>400</v>
      </c>
      <c r="F432" s="855" t="s">
        <v>339</v>
      </c>
    </row>
    <row r="433" spans="1:6">
      <c r="A433" s="933">
        <v>41204</v>
      </c>
      <c r="B433" s="934">
        <v>5</v>
      </c>
      <c r="C433" s="855">
        <v>103527</v>
      </c>
      <c r="D433" s="855" t="s">
        <v>1086</v>
      </c>
      <c r="F433" s="855">
        <v>0</v>
      </c>
    </row>
    <row r="434" spans="1:6">
      <c r="A434" s="933">
        <v>41204</v>
      </c>
      <c r="B434" s="934">
        <v>40</v>
      </c>
      <c r="C434" s="855" t="s">
        <v>246</v>
      </c>
      <c r="D434" s="855" t="s">
        <v>261</v>
      </c>
      <c r="F434" s="855" t="s">
        <v>339</v>
      </c>
    </row>
    <row r="435" spans="1:6">
      <c r="A435" s="933">
        <v>41204</v>
      </c>
      <c r="B435" s="934">
        <v>12</v>
      </c>
      <c r="C435" s="855" t="s">
        <v>246</v>
      </c>
      <c r="D435" s="855" t="s">
        <v>294</v>
      </c>
      <c r="F435" s="855" t="s">
        <v>339</v>
      </c>
    </row>
    <row r="436" spans="1:6">
      <c r="A436" s="933">
        <v>41204</v>
      </c>
      <c r="B436" s="934">
        <v>10</v>
      </c>
      <c r="C436" s="855" t="s">
        <v>246</v>
      </c>
      <c r="D436" s="855" t="s">
        <v>436</v>
      </c>
      <c r="F436" s="855">
        <v>0</v>
      </c>
    </row>
    <row r="437" spans="1:6">
      <c r="A437" s="933">
        <v>41204</v>
      </c>
      <c r="B437" s="934">
        <v>152</v>
      </c>
      <c r="C437" s="855" t="s">
        <v>246</v>
      </c>
      <c r="D437" s="855" t="s">
        <v>355</v>
      </c>
      <c r="F437" s="855" t="s">
        <v>339</v>
      </c>
    </row>
    <row r="438" spans="1:6">
      <c r="A438" s="933">
        <v>41204</v>
      </c>
      <c r="B438" s="934">
        <v>5</v>
      </c>
      <c r="C438" s="855" t="s">
        <v>246</v>
      </c>
      <c r="D438" s="855" t="s">
        <v>773</v>
      </c>
      <c r="F438" s="855">
        <v>0</v>
      </c>
    </row>
    <row r="439" spans="1:6">
      <c r="A439" s="933">
        <v>41204</v>
      </c>
      <c r="B439" s="934">
        <v>327</v>
      </c>
      <c r="C439" s="855" t="s">
        <v>246</v>
      </c>
      <c r="D439" s="855" t="s">
        <v>355</v>
      </c>
      <c r="F439" s="855" t="s">
        <v>339</v>
      </c>
    </row>
    <row r="440" spans="1:6">
      <c r="A440" s="933">
        <v>41205</v>
      </c>
      <c r="B440" s="934">
        <v>10</v>
      </c>
      <c r="C440" s="855" t="s">
        <v>1087</v>
      </c>
      <c r="D440" s="855" t="s">
        <v>1093</v>
      </c>
      <c r="F440" s="855">
        <v>0</v>
      </c>
    </row>
    <row r="441" spans="1:6">
      <c r="A441" s="933">
        <v>41205</v>
      </c>
      <c r="B441" s="934">
        <v>5</v>
      </c>
      <c r="C441" s="855" t="s">
        <v>246</v>
      </c>
      <c r="D441" s="855" t="s">
        <v>795</v>
      </c>
      <c r="F441" s="855" t="s">
        <v>339</v>
      </c>
    </row>
    <row r="442" spans="1:6">
      <c r="A442" s="933">
        <v>41205</v>
      </c>
      <c r="B442" s="934">
        <v>30</v>
      </c>
      <c r="C442" s="855">
        <v>102998</v>
      </c>
      <c r="D442" s="855" t="s">
        <v>971</v>
      </c>
      <c r="F442" s="855">
        <v>0</v>
      </c>
    </row>
    <row r="443" spans="1:6">
      <c r="A443" s="933">
        <v>41207</v>
      </c>
      <c r="B443" s="934">
        <v>600</v>
      </c>
      <c r="C443" s="855" t="s">
        <v>1087</v>
      </c>
      <c r="D443" s="855" t="s">
        <v>1100</v>
      </c>
      <c r="F443" s="855">
        <v>0</v>
      </c>
    </row>
    <row r="444" spans="1:6">
      <c r="A444" s="933">
        <v>41207</v>
      </c>
      <c r="B444" s="934">
        <v>804.4</v>
      </c>
      <c r="C444" s="855" t="s">
        <v>1087</v>
      </c>
      <c r="D444" s="855" t="s">
        <v>269</v>
      </c>
      <c r="F444" s="855">
        <v>0</v>
      </c>
    </row>
    <row r="445" spans="1:6">
      <c r="A445" s="933">
        <v>41207</v>
      </c>
      <c r="B445" s="934">
        <v>10</v>
      </c>
      <c r="C445" s="855" t="s">
        <v>246</v>
      </c>
      <c r="D445" s="855" t="s">
        <v>302</v>
      </c>
      <c r="F445" s="855">
        <v>0</v>
      </c>
    </row>
    <row r="446" spans="1:6">
      <c r="A446" s="933">
        <v>41207</v>
      </c>
      <c r="B446" s="934">
        <v>75</v>
      </c>
      <c r="C446" s="855" t="s">
        <v>246</v>
      </c>
      <c r="D446" s="855" t="s">
        <v>364</v>
      </c>
      <c r="F446" s="855" t="s">
        <v>339</v>
      </c>
    </row>
    <row r="447" spans="1:6">
      <c r="A447" s="933">
        <v>41207</v>
      </c>
      <c r="B447" s="934">
        <v>3</v>
      </c>
      <c r="C447" s="855" t="s">
        <v>246</v>
      </c>
      <c r="D447" s="855" t="s">
        <v>324</v>
      </c>
      <c r="F447" s="855" t="s">
        <v>339</v>
      </c>
    </row>
    <row r="448" spans="1:6">
      <c r="A448" s="933">
        <v>41207</v>
      </c>
      <c r="B448" s="934">
        <v>3</v>
      </c>
      <c r="C448" s="855" t="s">
        <v>246</v>
      </c>
      <c r="D448" s="855" t="s">
        <v>324</v>
      </c>
      <c r="F448" s="855" t="s">
        <v>339</v>
      </c>
    </row>
    <row r="449" spans="1:6">
      <c r="A449" s="933">
        <v>41208</v>
      </c>
      <c r="B449" s="934">
        <v>460.96</v>
      </c>
      <c r="C449" s="855">
        <v>103531</v>
      </c>
      <c r="D449" s="855" t="s">
        <v>1095</v>
      </c>
      <c r="F449" s="855">
        <v>0</v>
      </c>
    </row>
    <row r="450" spans="1:6">
      <c r="A450" s="933">
        <v>41208</v>
      </c>
      <c r="B450" s="934">
        <v>15</v>
      </c>
      <c r="C450" s="855" t="s">
        <v>246</v>
      </c>
      <c r="D450" s="855" t="s">
        <v>858</v>
      </c>
      <c r="F450" s="855" t="s">
        <v>339</v>
      </c>
    </row>
    <row r="451" spans="1:6">
      <c r="A451" s="933">
        <v>41211</v>
      </c>
      <c r="B451" s="934">
        <v>3</v>
      </c>
      <c r="C451" s="855" t="s">
        <v>246</v>
      </c>
      <c r="D451" s="855" t="s">
        <v>1004</v>
      </c>
      <c r="F451" s="855">
        <v>0</v>
      </c>
    </row>
    <row r="452" spans="1:6">
      <c r="A452" s="933">
        <v>41211</v>
      </c>
      <c r="B452" s="934">
        <v>20</v>
      </c>
      <c r="C452" s="855" t="s">
        <v>246</v>
      </c>
      <c r="D452" s="855" t="s">
        <v>1018</v>
      </c>
      <c r="F452" s="855">
        <v>0</v>
      </c>
    </row>
    <row r="453" spans="1:6">
      <c r="A453" s="933">
        <v>41211</v>
      </c>
      <c r="B453" s="934">
        <v>170</v>
      </c>
      <c r="C453" s="855" t="s">
        <v>246</v>
      </c>
      <c r="D453" s="855" t="s">
        <v>798</v>
      </c>
      <c r="F453" s="855" t="s">
        <v>339</v>
      </c>
    </row>
    <row r="454" spans="1:6">
      <c r="A454" s="933">
        <v>41211</v>
      </c>
      <c r="B454" s="934">
        <v>50</v>
      </c>
      <c r="C454" s="855" t="s">
        <v>246</v>
      </c>
      <c r="D454" s="855" t="s">
        <v>1017</v>
      </c>
      <c r="F454" s="855" t="s">
        <v>339</v>
      </c>
    </row>
    <row r="455" spans="1:6">
      <c r="A455" s="933">
        <v>41211</v>
      </c>
      <c r="B455" s="934">
        <v>80</v>
      </c>
      <c r="C455" s="855" t="s">
        <v>246</v>
      </c>
      <c r="D455" s="855" t="s">
        <v>1038</v>
      </c>
      <c r="F455" s="855" t="s">
        <v>339</v>
      </c>
    </row>
    <row r="456" spans="1:6">
      <c r="A456" s="933">
        <v>41212</v>
      </c>
      <c r="B456" s="934">
        <v>2</v>
      </c>
      <c r="C456" s="855" t="s">
        <v>246</v>
      </c>
      <c r="D456" s="855" t="s">
        <v>800</v>
      </c>
      <c r="F456" s="855" t="s">
        <v>339</v>
      </c>
    </row>
    <row r="457" spans="1:6">
      <c r="A457" s="933">
        <v>41212</v>
      </c>
      <c r="B457" s="934">
        <v>180</v>
      </c>
      <c r="C457" s="855" t="s">
        <v>246</v>
      </c>
      <c r="D457" s="855" t="s">
        <v>287</v>
      </c>
      <c r="F457" s="855" t="s">
        <v>339</v>
      </c>
    </row>
    <row r="458" spans="1:6">
      <c r="A458" s="933">
        <v>41213</v>
      </c>
      <c r="B458" s="934">
        <v>578.79</v>
      </c>
      <c r="C458" s="855" t="s">
        <v>246</v>
      </c>
      <c r="D458" s="855" t="s">
        <v>1061</v>
      </c>
      <c r="F458" s="855">
        <v>0</v>
      </c>
    </row>
    <row r="459" spans="1:6">
      <c r="A459" s="933">
        <v>41213</v>
      </c>
      <c r="B459" s="934">
        <v>25</v>
      </c>
      <c r="C459" s="855" t="s">
        <v>246</v>
      </c>
      <c r="D459" s="855" t="s">
        <v>1061</v>
      </c>
      <c r="F459" s="855">
        <v>0</v>
      </c>
    </row>
    <row r="460" spans="1:6">
      <c r="A460" s="933">
        <v>41213</v>
      </c>
      <c r="B460" s="934">
        <v>25</v>
      </c>
      <c r="C460" s="855" t="s">
        <v>246</v>
      </c>
      <c r="D460" s="855" t="s">
        <v>762</v>
      </c>
      <c r="F460" s="855" t="s">
        <v>339</v>
      </c>
    </row>
    <row r="461" spans="1:6">
      <c r="A461" s="933">
        <v>41213</v>
      </c>
      <c r="B461" s="934">
        <v>149.4</v>
      </c>
      <c r="C461" s="855" t="s">
        <v>246</v>
      </c>
      <c r="D461" s="855" t="s">
        <v>425</v>
      </c>
      <c r="F461" s="855">
        <v>0</v>
      </c>
    </row>
    <row r="462" spans="1:6">
      <c r="A462" s="933">
        <v>41213</v>
      </c>
      <c r="B462" s="934">
        <v>200</v>
      </c>
      <c r="C462" s="855" t="s">
        <v>246</v>
      </c>
      <c r="D462" s="855" t="s">
        <v>348</v>
      </c>
      <c r="F462" s="855" t="s">
        <v>339</v>
      </c>
    </row>
    <row r="463" spans="1:6">
      <c r="A463" s="933">
        <v>41213</v>
      </c>
      <c r="B463" s="934">
        <v>2143.12</v>
      </c>
      <c r="C463" s="855" t="s">
        <v>246</v>
      </c>
      <c r="D463" s="855" t="s">
        <v>422</v>
      </c>
      <c r="F463" s="855">
        <v>0</v>
      </c>
    </row>
    <row r="464" spans="1:6">
      <c r="A464" s="933">
        <v>41213</v>
      </c>
      <c r="B464" s="934">
        <v>-162422.5</v>
      </c>
      <c r="C464" s="855" t="s">
        <v>246</v>
      </c>
      <c r="D464" s="855" t="s">
        <v>1101</v>
      </c>
      <c r="F464" s="855">
        <v>0</v>
      </c>
    </row>
    <row r="465" spans="1:6">
      <c r="A465" s="933">
        <v>41214</v>
      </c>
      <c r="B465" s="934">
        <v>25</v>
      </c>
      <c r="C465" s="855" t="s">
        <v>246</v>
      </c>
      <c r="D465" s="855" t="s">
        <v>337</v>
      </c>
      <c r="F465" s="855">
        <v>0</v>
      </c>
    </row>
    <row r="466" spans="1:6">
      <c r="A466" s="933">
        <v>41214</v>
      </c>
      <c r="B466" s="934">
        <v>100</v>
      </c>
      <c r="C466" s="855" t="s">
        <v>246</v>
      </c>
      <c r="D466" s="855" t="s">
        <v>267</v>
      </c>
      <c r="F466" s="855">
        <v>0</v>
      </c>
    </row>
    <row r="467" spans="1:6">
      <c r="A467" s="933">
        <v>41214</v>
      </c>
      <c r="B467" s="934">
        <v>25</v>
      </c>
      <c r="C467" s="855" t="s">
        <v>246</v>
      </c>
      <c r="D467" s="855" t="s">
        <v>379</v>
      </c>
      <c r="F467" s="855" t="s">
        <v>339</v>
      </c>
    </row>
    <row r="468" spans="1:6">
      <c r="A468" s="933">
        <v>41214</v>
      </c>
      <c r="B468" s="934">
        <v>40</v>
      </c>
      <c r="C468" s="855" t="s">
        <v>246</v>
      </c>
      <c r="D468" s="855" t="s">
        <v>774</v>
      </c>
      <c r="F468" s="855" t="s">
        <v>339</v>
      </c>
    </row>
    <row r="469" spans="1:6">
      <c r="A469" s="933">
        <v>41214</v>
      </c>
      <c r="B469" s="934">
        <v>10</v>
      </c>
      <c r="C469" s="855" t="s">
        <v>246</v>
      </c>
      <c r="D469" s="855" t="s">
        <v>791</v>
      </c>
      <c r="F469" s="855" t="s">
        <v>339</v>
      </c>
    </row>
    <row r="470" spans="1:6">
      <c r="A470" s="933">
        <v>41214</v>
      </c>
      <c r="B470" s="934">
        <v>10</v>
      </c>
      <c r="C470" s="855" t="s">
        <v>246</v>
      </c>
      <c r="D470" s="855" t="s">
        <v>338</v>
      </c>
      <c r="F470" s="855" t="s">
        <v>339</v>
      </c>
    </row>
    <row r="471" spans="1:6">
      <c r="A471" s="933">
        <v>41214</v>
      </c>
      <c r="B471" s="934">
        <v>30</v>
      </c>
      <c r="C471" s="855" t="s">
        <v>246</v>
      </c>
      <c r="D471" s="855" t="s">
        <v>792</v>
      </c>
      <c r="F471" s="855" t="s">
        <v>339</v>
      </c>
    </row>
    <row r="472" spans="1:6">
      <c r="A472" s="933">
        <v>41214</v>
      </c>
      <c r="B472" s="934">
        <v>10</v>
      </c>
      <c r="C472" s="855" t="s">
        <v>246</v>
      </c>
      <c r="D472" s="855" t="s">
        <v>993</v>
      </c>
      <c r="F472" s="855" t="s">
        <v>339</v>
      </c>
    </row>
    <row r="473" spans="1:6">
      <c r="A473" s="933">
        <v>41214</v>
      </c>
      <c r="B473" s="934">
        <v>15</v>
      </c>
      <c r="C473" s="855" t="s">
        <v>246</v>
      </c>
      <c r="D473" s="855" t="s">
        <v>753</v>
      </c>
      <c r="F473" s="855" t="s">
        <v>339</v>
      </c>
    </row>
    <row r="474" spans="1:6">
      <c r="A474" s="933">
        <v>41214</v>
      </c>
      <c r="B474" s="934">
        <v>50</v>
      </c>
      <c r="C474" s="855" t="s">
        <v>246</v>
      </c>
      <c r="D474" s="855" t="s">
        <v>252</v>
      </c>
      <c r="F474" s="855" t="s">
        <v>339</v>
      </c>
    </row>
    <row r="475" spans="1:6">
      <c r="A475" s="933">
        <v>41214</v>
      </c>
      <c r="B475" s="934">
        <v>30</v>
      </c>
      <c r="C475" s="855" t="s">
        <v>246</v>
      </c>
      <c r="D475" s="855" t="s">
        <v>424</v>
      </c>
      <c r="F475" s="855" t="s">
        <v>339</v>
      </c>
    </row>
    <row r="476" spans="1:6">
      <c r="A476" s="933">
        <v>41214</v>
      </c>
      <c r="B476" s="934">
        <v>25</v>
      </c>
      <c r="C476" s="855" t="s">
        <v>246</v>
      </c>
      <c r="D476" s="855" t="s">
        <v>402</v>
      </c>
      <c r="F476" s="855">
        <v>0</v>
      </c>
    </row>
    <row r="477" spans="1:6">
      <c r="A477" s="933">
        <v>41214</v>
      </c>
      <c r="B477" s="934">
        <v>20</v>
      </c>
      <c r="C477" s="855" t="s">
        <v>246</v>
      </c>
      <c r="D477" s="855" t="s">
        <v>1028</v>
      </c>
      <c r="F477" s="855">
        <v>0</v>
      </c>
    </row>
    <row r="478" spans="1:6">
      <c r="A478" s="933">
        <v>41214</v>
      </c>
      <c r="B478" s="934">
        <v>10</v>
      </c>
      <c r="C478" s="855" t="s">
        <v>246</v>
      </c>
      <c r="D478" s="855" t="s">
        <v>369</v>
      </c>
      <c r="F478" s="855">
        <v>0</v>
      </c>
    </row>
    <row r="479" spans="1:6">
      <c r="A479" s="933">
        <v>41214</v>
      </c>
      <c r="B479" s="934">
        <v>5</v>
      </c>
      <c r="C479" s="855" t="s">
        <v>246</v>
      </c>
      <c r="D479" s="855" t="s">
        <v>929</v>
      </c>
      <c r="F479" s="855" t="s">
        <v>339</v>
      </c>
    </row>
    <row r="480" spans="1:6">
      <c r="A480" s="933">
        <v>41214</v>
      </c>
      <c r="B480" s="934">
        <v>15</v>
      </c>
      <c r="C480" s="855" t="s">
        <v>246</v>
      </c>
      <c r="D480" s="855" t="s">
        <v>934</v>
      </c>
      <c r="F480" s="855">
        <v>0</v>
      </c>
    </row>
    <row r="481" spans="1:6">
      <c r="A481" s="933">
        <v>41214</v>
      </c>
      <c r="B481" s="934">
        <v>10</v>
      </c>
      <c r="C481" s="855" t="s">
        <v>246</v>
      </c>
      <c r="D481" s="855" t="s">
        <v>1040</v>
      </c>
      <c r="F481" s="855" t="s">
        <v>339</v>
      </c>
    </row>
    <row r="482" spans="1:6">
      <c r="A482" s="933">
        <v>41214</v>
      </c>
      <c r="B482" s="934">
        <v>15</v>
      </c>
      <c r="C482" s="855" t="s">
        <v>246</v>
      </c>
      <c r="D482" s="855" t="s">
        <v>280</v>
      </c>
      <c r="F482" s="855" t="s">
        <v>339</v>
      </c>
    </row>
    <row r="483" spans="1:6">
      <c r="A483" s="933">
        <v>41214</v>
      </c>
      <c r="B483" s="934">
        <v>15</v>
      </c>
      <c r="C483" s="855" t="s">
        <v>246</v>
      </c>
      <c r="D483" s="855" t="s">
        <v>912</v>
      </c>
      <c r="F483" s="855">
        <v>0</v>
      </c>
    </row>
    <row r="484" spans="1:6">
      <c r="A484" s="933">
        <v>41214</v>
      </c>
      <c r="B484" s="934">
        <v>20</v>
      </c>
      <c r="C484" s="855" t="s">
        <v>246</v>
      </c>
      <c r="D484" s="855" t="s">
        <v>342</v>
      </c>
      <c r="F484" s="855" t="s">
        <v>339</v>
      </c>
    </row>
    <row r="485" spans="1:6">
      <c r="A485" s="933">
        <v>41214</v>
      </c>
      <c r="B485" s="934">
        <v>10</v>
      </c>
      <c r="C485" s="855" t="s">
        <v>246</v>
      </c>
      <c r="D485" s="855" t="s">
        <v>955</v>
      </c>
      <c r="F485" s="855">
        <v>0</v>
      </c>
    </row>
    <row r="486" spans="1:6">
      <c r="A486" s="933">
        <v>41214</v>
      </c>
      <c r="B486" s="934">
        <v>50</v>
      </c>
      <c r="C486" s="855" t="s">
        <v>246</v>
      </c>
      <c r="D486" s="855" t="s">
        <v>250</v>
      </c>
      <c r="F486" s="855">
        <v>0</v>
      </c>
    </row>
    <row r="487" spans="1:6">
      <c r="A487" s="933">
        <v>41214</v>
      </c>
      <c r="B487" s="934">
        <v>45</v>
      </c>
      <c r="C487" s="855" t="s">
        <v>246</v>
      </c>
      <c r="D487" s="855" t="s">
        <v>784</v>
      </c>
      <c r="F487" s="855" t="s">
        <v>339</v>
      </c>
    </row>
    <row r="488" spans="1:6">
      <c r="A488" s="933">
        <v>41214</v>
      </c>
      <c r="B488" s="934">
        <v>30</v>
      </c>
      <c r="C488" s="855" t="s">
        <v>246</v>
      </c>
      <c r="D488" s="855" t="s">
        <v>751</v>
      </c>
      <c r="F488" s="855" t="s">
        <v>339</v>
      </c>
    </row>
    <row r="489" spans="1:6">
      <c r="A489" s="933">
        <v>41214</v>
      </c>
      <c r="B489" s="934">
        <v>25</v>
      </c>
      <c r="C489" s="855" t="s">
        <v>246</v>
      </c>
      <c r="D489" s="855" t="s">
        <v>1070</v>
      </c>
      <c r="F489" s="855" t="s">
        <v>339</v>
      </c>
    </row>
    <row r="490" spans="1:6">
      <c r="A490" s="933">
        <v>41214</v>
      </c>
      <c r="B490" s="934">
        <v>50</v>
      </c>
      <c r="C490" s="855" t="s">
        <v>246</v>
      </c>
      <c r="D490" s="855" t="s">
        <v>776</v>
      </c>
      <c r="F490" s="855" t="s">
        <v>339</v>
      </c>
    </row>
    <row r="491" spans="1:6">
      <c r="A491" s="933">
        <v>41214</v>
      </c>
      <c r="B491" s="934">
        <v>5</v>
      </c>
      <c r="C491" s="855" t="s">
        <v>246</v>
      </c>
      <c r="D491" s="855" t="s">
        <v>1029</v>
      </c>
      <c r="F491" s="855" t="s">
        <v>339</v>
      </c>
    </row>
    <row r="492" spans="1:6">
      <c r="A492" s="933">
        <v>41214</v>
      </c>
      <c r="B492" s="934">
        <v>180</v>
      </c>
      <c r="C492" s="855" t="s">
        <v>246</v>
      </c>
      <c r="D492" s="855" t="s">
        <v>783</v>
      </c>
      <c r="F492" s="855">
        <v>0</v>
      </c>
    </row>
    <row r="493" spans="1:6">
      <c r="A493" s="933">
        <v>41214</v>
      </c>
      <c r="B493" s="934">
        <v>10</v>
      </c>
      <c r="C493" s="855" t="s">
        <v>246</v>
      </c>
      <c r="D493" s="855" t="s">
        <v>388</v>
      </c>
      <c r="F493" s="855" t="s">
        <v>339</v>
      </c>
    </row>
    <row r="494" spans="1:6">
      <c r="A494" s="933">
        <v>41214</v>
      </c>
      <c r="B494" s="934">
        <v>10</v>
      </c>
      <c r="C494" s="855" t="s">
        <v>246</v>
      </c>
      <c r="D494" s="855" t="s">
        <v>1063</v>
      </c>
      <c r="F494" s="855">
        <v>0</v>
      </c>
    </row>
    <row r="495" spans="1:6">
      <c r="A495" s="933">
        <v>41214</v>
      </c>
      <c r="B495" s="934">
        <v>120</v>
      </c>
      <c r="C495" s="855" t="s">
        <v>246</v>
      </c>
      <c r="D495" s="855" t="s">
        <v>928</v>
      </c>
      <c r="F495" s="855" t="s">
        <v>339</v>
      </c>
    </row>
    <row r="496" spans="1:6">
      <c r="A496" s="933">
        <v>41214</v>
      </c>
      <c r="B496" s="934">
        <v>30</v>
      </c>
      <c r="C496" s="855" t="s">
        <v>246</v>
      </c>
      <c r="D496" s="855" t="s">
        <v>1062</v>
      </c>
      <c r="F496" s="855">
        <v>0</v>
      </c>
    </row>
    <row r="497" spans="1:6">
      <c r="A497" s="933">
        <v>41214</v>
      </c>
      <c r="B497" s="934">
        <v>10</v>
      </c>
      <c r="C497" s="855" t="s">
        <v>246</v>
      </c>
      <c r="D497" s="855" t="s">
        <v>1001</v>
      </c>
      <c r="F497" s="855" t="s">
        <v>339</v>
      </c>
    </row>
    <row r="498" spans="1:6">
      <c r="A498" s="933">
        <v>41214</v>
      </c>
      <c r="B498" s="934">
        <v>10</v>
      </c>
      <c r="C498" s="855" t="s">
        <v>246</v>
      </c>
      <c r="D498" s="855" t="s">
        <v>951</v>
      </c>
      <c r="F498" s="855" t="s">
        <v>339</v>
      </c>
    </row>
    <row r="499" spans="1:6">
      <c r="A499" s="933">
        <v>41214</v>
      </c>
      <c r="B499" s="934">
        <v>10</v>
      </c>
      <c r="C499" s="855" t="s">
        <v>246</v>
      </c>
      <c r="D499" s="855" t="s">
        <v>996</v>
      </c>
      <c r="F499" s="855">
        <v>0</v>
      </c>
    </row>
    <row r="500" spans="1:6">
      <c r="A500" s="933">
        <v>41214</v>
      </c>
      <c r="B500" s="934">
        <v>261</v>
      </c>
      <c r="C500" s="855" t="s">
        <v>246</v>
      </c>
      <c r="D500" s="855" t="s">
        <v>344</v>
      </c>
      <c r="F500" s="855" t="s">
        <v>339</v>
      </c>
    </row>
    <row r="501" spans="1:6">
      <c r="A501" s="933">
        <v>41214</v>
      </c>
      <c r="B501" s="934">
        <v>10</v>
      </c>
      <c r="C501" s="855" t="s">
        <v>246</v>
      </c>
      <c r="D501" s="855" t="s">
        <v>371</v>
      </c>
      <c r="F501" s="855" t="s">
        <v>339</v>
      </c>
    </row>
    <row r="502" spans="1:6">
      <c r="A502" s="933">
        <v>41214</v>
      </c>
      <c r="B502" s="934">
        <v>5</v>
      </c>
      <c r="C502" s="855" t="s">
        <v>246</v>
      </c>
      <c r="D502" s="855" t="s">
        <v>755</v>
      </c>
      <c r="F502" s="855" t="s">
        <v>339</v>
      </c>
    </row>
    <row r="503" spans="1:6">
      <c r="A503" s="933">
        <v>41214</v>
      </c>
      <c r="B503" s="934">
        <v>50</v>
      </c>
      <c r="C503" s="855" t="s">
        <v>246</v>
      </c>
      <c r="D503" s="855" t="s">
        <v>998</v>
      </c>
      <c r="F503" s="855" t="s">
        <v>339</v>
      </c>
    </row>
    <row r="504" spans="1:6">
      <c r="A504" s="933">
        <v>41214</v>
      </c>
      <c r="B504" s="934">
        <v>25</v>
      </c>
      <c r="C504" s="855" t="s">
        <v>246</v>
      </c>
      <c r="D504" s="855" t="s">
        <v>995</v>
      </c>
      <c r="F504" s="855" t="s">
        <v>339</v>
      </c>
    </row>
    <row r="505" spans="1:6">
      <c r="A505" s="933">
        <v>41214</v>
      </c>
      <c r="B505" s="934">
        <v>10</v>
      </c>
      <c r="C505" s="855" t="s">
        <v>246</v>
      </c>
      <c r="D505" s="855" t="s">
        <v>772</v>
      </c>
      <c r="F505" s="855" t="s">
        <v>339</v>
      </c>
    </row>
    <row r="506" spans="1:6">
      <c r="A506" s="933">
        <v>41214</v>
      </c>
      <c r="B506" s="934">
        <v>10</v>
      </c>
      <c r="C506" s="855" t="s">
        <v>246</v>
      </c>
      <c r="D506" s="855" t="s">
        <v>1056</v>
      </c>
      <c r="F506" s="855" t="s">
        <v>339</v>
      </c>
    </row>
    <row r="507" spans="1:6">
      <c r="A507" s="933">
        <v>41214</v>
      </c>
      <c r="B507" s="934">
        <v>10</v>
      </c>
      <c r="C507" s="855" t="s">
        <v>246</v>
      </c>
      <c r="D507" s="855" t="s">
        <v>1027</v>
      </c>
      <c r="F507" s="855" t="s">
        <v>339</v>
      </c>
    </row>
    <row r="508" spans="1:6">
      <c r="A508" s="933">
        <v>41214</v>
      </c>
      <c r="B508" s="934">
        <v>50</v>
      </c>
      <c r="C508" s="855" t="s">
        <v>246</v>
      </c>
      <c r="D508" s="855" t="s">
        <v>990</v>
      </c>
      <c r="F508" s="855" t="s">
        <v>339</v>
      </c>
    </row>
    <row r="509" spans="1:6">
      <c r="A509" s="933">
        <v>41214</v>
      </c>
      <c r="B509" s="934">
        <v>10</v>
      </c>
      <c r="C509" s="855" t="s">
        <v>246</v>
      </c>
      <c r="D509" s="855" t="s">
        <v>930</v>
      </c>
      <c r="F509" s="855" t="s">
        <v>339</v>
      </c>
    </row>
    <row r="510" spans="1:6">
      <c r="A510" s="933">
        <v>41214</v>
      </c>
      <c r="B510" s="934">
        <v>20</v>
      </c>
      <c r="C510" s="855" t="s">
        <v>246</v>
      </c>
      <c r="D510" s="855" t="s">
        <v>787</v>
      </c>
      <c r="F510" s="855" t="s">
        <v>339</v>
      </c>
    </row>
    <row r="511" spans="1:6">
      <c r="A511" s="933">
        <v>41214</v>
      </c>
      <c r="B511" s="934">
        <v>30</v>
      </c>
      <c r="C511" s="855" t="s">
        <v>246</v>
      </c>
      <c r="D511" s="855" t="s">
        <v>1069</v>
      </c>
      <c r="F511" s="855">
        <v>0</v>
      </c>
    </row>
    <row r="512" spans="1:6">
      <c r="A512" s="933">
        <v>41214</v>
      </c>
      <c r="B512" s="934">
        <v>25</v>
      </c>
      <c r="C512" s="855" t="s">
        <v>246</v>
      </c>
      <c r="D512" s="855" t="s">
        <v>780</v>
      </c>
      <c r="F512" s="855" t="s">
        <v>339</v>
      </c>
    </row>
    <row r="513" spans="1:6">
      <c r="A513" s="933">
        <v>41214</v>
      </c>
      <c r="B513" s="934">
        <v>50</v>
      </c>
      <c r="C513" s="855" t="s">
        <v>246</v>
      </c>
      <c r="D513" s="855" t="s">
        <v>997</v>
      </c>
      <c r="F513" s="855" t="s">
        <v>339</v>
      </c>
    </row>
    <row r="514" spans="1:6">
      <c r="A514" s="933">
        <v>41214</v>
      </c>
      <c r="B514" s="934">
        <v>200</v>
      </c>
      <c r="C514" s="855" t="s">
        <v>246</v>
      </c>
      <c r="D514" s="855" t="s">
        <v>911</v>
      </c>
      <c r="F514" s="855">
        <v>0</v>
      </c>
    </row>
    <row r="515" spans="1:6">
      <c r="A515" s="933">
        <v>41214</v>
      </c>
      <c r="B515" s="934">
        <v>10</v>
      </c>
      <c r="C515" s="855" t="s">
        <v>246</v>
      </c>
      <c r="D515" s="855" t="s">
        <v>994</v>
      </c>
      <c r="F515" s="855" t="s">
        <v>339</v>
      </c>
    </row>
    <row r="516" spans="1:6">
      <c r="A516" s="933">
        <v>41214</v>
      </c>
      <c r="B516" s="934">
        <v>12.5</v>
      </c>
      <c r="C516" s="855" t="s">
        <v>246</v>
      </c>
      <c r="D516" s="855" t="s">
        <v>913</v>
      </c>
      <c r="F516" s="855" t="s">
        <v>339</v>
      </c>
    </row>
    <row r="517" spans="1:6">
      <c r="A517" s="933">
        <v>41214</v>
      </c>
      <c r="B517" s="934">
        <v>15</v>
      </c>
      <c r="C517" s="855" t="s">
        <v>246</v>
      </c>
      <c r="D517" s="855" t="s">
        <v>248</v>
      </c>
      <c r="F517" s="855">
        <v>0</v>
      </c>
    </row>
    <row r="518" spans="1:6">
      <c r="A518" s="933">
        <v>41214</v>
      </c>
      <c r="B518" s="934">
        <v>20</v>
      </c>
      <c r="C518" s="855" t="s">
        <v>246</v>
      </c>
      <c r="D518" s="855" t="s">
        <v>952</v>
      </c>
      <c r="F518" s="855" t="s">
        <v>339</v>
      </c>
    </row>
    <row r="519" spans="1:6">
      <c r="A519" s="933">
        <v>41214</v>
      </c>
      <c r="B519" s="934">
        <v>75</v>
      </c>
      <c r="C519" s="855" t="s">
        <v>246</v>
      </c>
      <c r="D519" s="855" t="s">
        <v>1003</v>
      </c>
      <c r="F519" s="855">
        <v>0</v>
      </c>
    </row>
    <row r="520" spans="1:6">
      <c r="A520" s="933">
        <v>41214</v>
      </c>
      <c r="B520" s="934">
        <v>40</v>
      </c>
      <c r="C520" s="855" t="s">
        <v>246</v>
      </c>
      <c r="D520" s="855" t="s">
        <v>387</v>
      </c>
      <c r="F520" s="855">
        <v>0</v>
      </c>
    </row>
    <row r="521" spans="1:6">
      <c r="A521" s="933">
        <v>41214</v>
      </c>
      <c r="B521" s="934">
        <v>10</v>
      </c>
      <c r="C521" s="855" t="s">
        <v>246</v>
      </c>
      <c r="D521" s="855" t="s">
        <v>1005</v>
      </c>
      <c r="F521" s="855" t="s">
        <v>339</v>
      </c>
    </row>
    <row r="522" spans="1:6">
      <c r="A522" s="933">
        <v>41215</v>
      </c>
      <c r="B522" s="934">
        <v>20</v>
      </c>
      <c r="C522" s="855" t="s">
        <v>246</v>
      </c>
      <c r="D522" s="855" t="s">
        <v>254</v>
      </c>
      <c r="F522" s="855" t="s">
        <v>339</v>
      </c>
    </row>
    <row r="523" spans="1:6">
      <c r="A523" s="933">
        <v>41215</v>
      </c>
      <c r="B523" s="934">
        <v>15</v>
      </c>
      <c r="C523" s="855" t="s">
        <v>246</v>
      </c>
      <c r="D523" s="855" t="s">
        <v>999</v>
      </c>
      <c r="F523" s="855" t="s">
        <v>339</v>
      </c>
    </row>
    <row r="524" spans="1:6">
      <c r="A524" s="933">
        <v>41215</v>
      </c>
      <c r="B524" s="934">
        <v>75</v>
      </c>
      <c r="C524" s="855" t="s">
        <v>246</v>
      </c>
      <c r="D524" s="855" t="s">
        <v>308</v>
      </c>
      <c r="F524" s="855" t="s">
        <v>339</v>
      </c>
    </row>
    <row r="525" spans="1:6">
      <c r="A525" s="933">
        <v>41215</v>
      </c>
      <c r="B525" s="934">
        <v>10</v>
      </c>
      <c r="C525" s="855" t="s">
        <v>246</v>
      </c>
      <c r="D525" s="855" t="s">
        <v>317</v>
      </c>
      <c r="F525" s="855" t="s">
        <v>339</v>
      </c>
    </row>
    <row r="526" spans="1:6">
      <c r="A526" s="933">
        <v>41215</v>
      </c>
      <c r="B526" s="934">
        <v>10</v>
      </c>
      <c r="C526" s="855" t="s">
        <v>246</v>
      </c>
      <c r="D526" s="855" t="s">
        <v>932</v>
      </c>
      <c r="F526" s="855" t="s">
        <v>339</v>
      </c>
    </row>
    <row r="527" spans="1:6">
      <c r="A527" s="933">
        <v>41215</v>
      </c>
      <c r="B527" s="934">
        <v>3</v>
      </c>
      <c r="C527" s="855" t="s">
        <v>246</v>
      </c>
      <c r="D527" s="855" t="s">
        <v>426</v>
      </c>
      <c r="F527" s="855">
        <v>0</v>
      </c>
    </row>
    <row r="528" spans="1:6">
      <c r="A528" s="933">
        <v>41215</v>
      </c>
      <c r="B528" s="934">
        <v>20</v>
      </c>
      <c r="C528" s="855" t="s">
        <v>246</v>
      </c>
      <c r="D528" s="855" t="s">
        <v>389</v>
      </c>
      <c r="F528" s="855">
        <v>0</v>
      </c>
    </row>
    <row r="529" spans="1:6">
      <c r="A529" s="933">
        <v>41218</v>
      </c>
      <c r="B529" s="934">
        <v>170</v>
      </c>
      <c r="C529" s="855" t="s">
        <v>246</v>
      </c>
      <c r="D529" s="855" t="s">
        <v>788</v>
      </c>
      <c r="F529" s="855" t="s">
        <v>339</v>
      </c>
    </row>
    <row r="530" spans="1:6">
      <c r="A530" s="933">
        <v>41218</v>
      </c>
      <c r="B530" s="934">
        <v>55</v>
      </c>
      <c r="C530" s="855" t="s">
        <v>246</v>
      </c>
      <c r="D530" s="855" t="s">
        <v>307</v>
      </c>
      <c r="F530" s="855">
        <v>0</v>
      </c>
    </row>
    <row r="531" spans="1:6">
      <c r="A531" s="933">
        <v>41218</v>
      </c>
      <c r="B531" s="934">
        <v>300</v>
      </c>
      <c r="C531" s="855" t="s">
        <v>246</v>
      </c>
      <c r="D531" s="855" t="s">
        <v>778</v>
      </c>
      <c r="F531" s="855" t="s">
        <v>339</v>
      </c>
    </row>
    <row r="532" spans="1:6">
      <c r="A532" s="933">
        <v>41218</v>
      </c>
      <c r="B532" s="934">
        <v>5</v>
      </c>
      <c r="C532" s="855" t="s">
        <v>246</v>
      </c>
      <c r="D532" s="855" t="s">
        <v>310</v>
      </c>
      <c r="F532" s="855" t="s">
        <v>339</v>
      </c>
    </row>
    <row r="533" spans="1:6">
      <c r="A533" s="933">
        <v>41218</v>
      </c>
      <c r="B533" s="934">
        <v>50</v>
      </c>
      <c r="C533" s="855" t="s">
        <v>246</v>
      </c>
      <c r="D533" s="855" t="s">
        <v>1105</v>
      </c>
      <c r="F533" s="855" t="s">
        <v>339</v>
      </c>
    </row>
    <row r="534" spans="1:6">
      <c r="A534" s="933">
        <v>41218</v>
      </c>
      <c r="B534" s="934">
        <v>5</v>
      </c>
      <c r="C534" s="855" t="s">
        <v>246</v>
      </c>
      <c r="D534" s="855" t="s">
        <v>318</v>
      </c>
      <c r="F534" s="855" t="s">
        <v>339</v>
      </c>
    </row>
    <row r="535" spans="1:6">
      <c r="A535" s="933">
        <v>41218</v>
      </c>
      <c r="B535" s="934">
        <v>5</v>
      </c>
      <c r="C535" s="855" t="s">
        <v>246</v>
      </c>
      <c r="D535" s="855" t="s">
        <v>777</v>
      </c>
      <c r="F535" s="855" t="s">
        <v>339</v>
      </c>
    </row>
    <row r="536" spans="1:6">
      <c r="A536" s="933">
        <v>41218</v>
      </c>
      <c r="B536" s="934">
        <v>15</v>
      </c>
      <c r="C536" s="855" t="s">
        <v>246</v>
      </c>
      <c r="D536" s="855" t="s">
        <v>306</v>
      </c>
      <c r="F536" s="855" t="s">
        <v>339</v>
      </c>
    </row>
    <row r="537" spans="1:6">
      <c r="A537" s="933">
        <v>41218</v>
      </c>
      <c r="B537" s="934">
        <v>100</v>
      </c>
      <c r="C537" s="855" t="s">
        <v>246</v>
      </c>
      <c r="D537" s="855" t="s">
        <v>1000</v>
      </c>
      <c r="F537" s="855">
        <v>0</v>
      </c>
    </row>
    <row r="538" spans="1:6">
      <c r="A538" s="933">
        <v>41218</v>
      </c>
      <c r="B538" s="934">
        <v>60</v>
      </c>
      <c r="C538" s="855" t="s">
        <v>246</v>
      </c>
      <c r="D538" s="855" t="s">
        <v>935</v>
      </c>
      <c r="F538" s="855" t="s">
        <v>339</v>
      </c>
    </row>
    <row r="539" spans="1:6">
      <c r="A539" s="933">
        <v>41219</v>
      </c>
      <c r="B539" s="934">
        <v>15</v>
      </c>
      <c r="C539" s="855" t="s">
        <v>1087</v>
      </c>
      <c r="D539" s="855" t="s">
        <v>1088</v>
      </c>
      <c r="F539" s="855">
        <v>0</v>
      </c>
    </row>
    <row r="540" spans="1:6">
      <c r="A540" s="933">
        <v>41219</v>
      </c>
      <c r="B540" s="934">
        <v>50</v>
      </c>
      <c r="C540" s="855" t="s">
        <v>1087</v>
      </c>
      <c r="D540" s="855" t="s">
        <v>1089</v>
      </c>
      <c r="F540" s="855">
        <v>0</v>
      </c>
    </row>
    <row r="541" spans="1:6">
      <c r="A541" s="933">
        <v>41219</v>
      </c>
      <c r="B541" s="934">
        <v>10</v>
      </c>
      <c r="C541" s="855" t="s">
        <v>246</v>
      </c>
      <c r="D541" s="855" t="s">
        <v>956</v>
      </c>
      <c r="F541" s="855" t="s">
        <v>339</v>
      </c>
    </row>
    <row r="542" spans="1:6">
      <c r="A542" s="933">
        <v>41220</v>
      </c>
      <c r="B542" s="934">
        <v>42.8</v>
      </c>
      <c r="C542" s="855" t="s">
        <v>246</v>
      </c>
      <c r="D542" s="855" t="s">
        <v>429</v>
      </c>
      <c r="F542" s="855">
        <v>0</v>
      </c>
    </row>
    <row r="543" spans="1:6">
      <c r="A543" s="933">
        <v>41220</v>
      </c>
      <c r="B543" s="934">
        <v>500</v>
      </c>
      <c r="C543" s="855" t="s">
        <v>246</v>
      </c>
      <c r="D543" s="855" t="s">
        <v>276</v>
      </c>
      <c r="F543" s="855">
        <v>0</v>
      </c>
    </row>
    <row r="544" spans="1:6">
      <c r="A544" s="933">
        <v>41220</v>
      </c>
      <c r="B544" s="934">
        <v>40</v>
      </c>
      <c r="C544" s="855" t="s">
        <v>246</v>
      </c>
      <c r="D544" s="855" t="s">
        <v>1030</v>
      </c>
      <c r="F544" s="855" t="s">
        <v>339</v>
      </c>
    </row>
    <row r="545" spans="1:6">
      <c r="A545" s="933">
        <v>41221</v>
      </c>
      <c r="B545" s="934">
        <v>40</v>
      </c>
      <c r="C545" s="855" t="s">
        <v>1087</v>
      </c>
      <c r="D545" s="855" t="s">
        <v>1088</v>
      </c>
      <c r="F545" s="855">
        <v>0</v>
      </c>
    </row>
    <row r="546" spans="1:6">
      <c r="A546" s="933">
        <v>41221</v>
      </c>
      <c r="B546" s="934">
        <v>10</v>
      </c>
      <c r="C546" s="855" t="s">
        <v>1087</v>
      </c>
      <c r="D546" s="855" t="s">
        <v>1096</v>
      </c>
      <c r="F546" s="855">
        <v>0</v>
      </c>
    </row>
    <row r="547" spans="1:6">
      <c r="A547" s="933">
        <v>41225</v>
      </c>
      <c r="B547" s="934">
        <v>280</v>
      </c>
      <c r="C547" s="855" t="s">
        <v>246</v>
      </c>
      <c r="D547" s="855" t="s">
        <v>920</v>
      </c>
      <c r="F547" s="855" t="s">
        <v>339</v>
      </c>
    </row>
    <row r="548" spans="1:6">
      <c r="A548" s="933">
        <v>41225</v>
      </c>
      <c r="B548" s="934">
        <v>150</v>
      </c>
      <c r="C548" s="855" t="s">
        <v>246</v>
      </c>
      <c r="D548" s="855" t="s">
        <v>357</v>
      </c>
      <c r="F548" s="855" t="s">
        <v>339</v>
      </c>
    </row>
    <row r="549" spans="1:6">
      <c r="A549" s="933">
        <v>41225</v>
      </c>
      <c r="B549" s="934">
        <v>200</v>
      </c>
      <c r="C549" s="855" t="s">
        <v>246</v>
      </c>
      <c r="D549" s="855" t="s">
        <v>1091</v>
      </c>
      <c r="F549" s="855" t="s">
        <v>339</v>
      </c>
    </row>
    <row r="550" spans="1:6">
      <c r="A550" s="933">
        <v>41225</v>
      </c>
      <c r="B550" s="934">
        <v>78.959999999999994</v>
      </c>
      <c r="C550" s="855" t="s">
        <v>246</v>
      </c>
      <c r="D550" s="855" t="s">
        <v>1106</v>
      </c>
      <c r="F550" s="855">
        <v>0</v>
      </c>
    </row>
    <row r="551" spans="1:6">
      <c r="A551" s="933">
        <v>41226</v>
      </c>
      <c r="B551" s="934">
        <v>40</v>
      </c>
      <c r="C551" s="855" t="s">
        <v>246</v>
      </c>
      <c r="D551" s="855" t="s">
        <v>967</v>
      </c>
      <c r="F551" s="855">
        <v>0</v>
      </c>
    </row>
    <row r="552" spans="1:6">
      <c r="A552" s="933">
        <v>41227</v>
      </c>
      <c r="B552" s="934">
        <v>100</v>
      </c>
      <c r="C552" s="855" t="s">
        <v>246</v>
      </c>
      <c r="D552" s="855" t="s">
        <v>358</v>
      </c>
      <c r="F552" s="855" t="s">
        <v>339</v>
      </c>
    </row>
    <row r="553" spans="1:6">
      <c r="A553" s="933">
        <v>41227</v>
      </c>
      <c r="B553" s="934">
        <v>6</v>
      </c>
      <c r="C553" s="855" t="s">
        <v>246</v>
      </c>
      <c r="D553" s="855" t="s">
        <v>1032</v>
      </c>
      <c r="F553" s="855" t="s">
        <v>339</v>
      </c>
    </row>
    <row r="554" spans="1:6">
      <c r="A554" s="933">
        <v>41228</v>
      </c>
      <c r="B554" s="934">
        <v>20</v>
      </c>
      <c r="C554" s="855" t="s">
        <v>1087</v>
      </c>
      <c r="D554" s="855" t="s">
        <v>1092</v>
      </c>
      <c r="F554" s="855">
        <v>0</v>
      </c>
    </row>
    <row r="555" spans="1:6">
      <c r="A555" s="933">
        <v>41228</v>
      </c>
      <c r="B555" s="934">
        <v>30</v>
      </c>
      <c r="C555" s="855" t="s">
        <v>246</v>
      </c>
      <c r="D555" s="855" t="s">
        <v>258</v>
      </c>
      <c r="F555" s="855" t="s">
        <v>339</v>
      </c>
    </row>
    <row r="556" spans="1:6">
      <c r="A556" s="933">
        <v>41228</v>
      </c>
      <c r="B556" s="934">
        <v>5</v>
      </c>
      <c r="C556" s="855" t="s">
        <v>246</v>
      </c>
      <c r="D556" s="855" t="s">
        <v>968</v>
      </c>
      <c r="F556" s="855" t="s">
        <v>339</v>
      </c>
    </row>
    <row r="557" spans="1:6">
      <c r="A557" s="933">
        <v>41228</v>
      </c>
      <c r="B557" s="934">
        <v>20</v>
      </c>
      <c r="C557" s="855" t="s">
        <v>246</v>
      </c>
      <c r="D557" s="855" t="s">
        <v>378</v>
      </c>
      <c r="F557" s="855">
        <v>0</v>
      </c>
    </row>
    <row r="558" spans="1:6">
      <c r="A558" s="933">
        <v>41228</v>
      </c>
      <c r="B558" s="934">
        <v>135</v>
      </c>
      <c r="C558" s="855" t="s">
        <v>246</v>
      </c>
      <c r="D558" s="855" t="s">
        <v>769</v>
      </c>
      <c r="F558" s="855">
        <v>0</v>
      </c>
    </row>
    <row r="559" spans="1:6">
      <c r="A559" s="933">
        <v>41228</v>
      </c>
      <c r="B559" s="934">
        <v>7</v>
      </c>
      <c r="C559" s="855" t="s">
        <v>246</v>
      </c>
      <c r="D559" s="855" t="s">
        <v>976</v>
      </c>
      <c r="F559" s="855">
        <v>0</v>
      </c>
    </row>
    <row r="560" spans="1:6">
      <c r="A560" s="933">
        <v>41228</v>
      </c>
      <c r="B560" s="934">
        <v>100</v>
      </c>
      <c r="C560" s="855" t="s">
        <v>246</v>
      </c>
      <c r="D560" s="855" t="s">
        <v>292</v>
      </c>
      <c r="F560" s="855" t="s">
        <v>339</v>
      </c>
    </row>
    <row r="561" spans="1:6">
      <c r="A561" s="933">
        <v>41228</v>
      </c>
      <c r="B561" s="934">
        <v>100</v>
      </c>
      <c r="C561" s="855" t="s">
        <v>246</v>
      </c>
      <c r="D561" s="855" t="s">
        <v>940</v>
      </c>
      <c r="F561" s="855" t="s">
        <v>339</v>
      </c>
    </row>
    <row r="562" spans="1:6">
      <c r="A562" s="933">
        <v>41228</v>
      </c>
      <c r="B562" s="934">
        <v>200</v>
      </c>
      <c r="C562" s="855" t="s">
        <v>246</v>
      </c>
      <c r="D562" s="855" t="s">
        <v>450</v>
      </c>
      <c r="F562" s="855" t="s">
        <v>339</v>
      </c>
    </row>
    <row r="563" spans="1:6">
      <c r="A563" s="933">
        <v>41228</v>
      </c>
      <c r="B563" s="934">
        <v>1</v>
      </c>
      <c r="C563" s="855" t="s">
        <v>246</v>
      </c>
      <c r="D563" s="855" t="s">
        <v>927</v>
      </c>
      <c r="F563" s="855" t="s">
        <v>339</v>
      </c>
    </row>
    <row r="564" spans="1:6">
      <c r="A564" s="933">
        <v>41229</v>
      </c>
      <c r="B564" s="934">
        <v>19.78</v>
      </c>
      <c r="C564" s="855" t="s">
        <v>246</v>
      </c>
      <c r="D564" s="855" t="s">
        <v>1107</v>
      </c>
      <c r="F564" s="855">
        <v>0</v>
      </c>
    </row>
    <row r="565" spans="1:6">
      <c r="A565" s="933">
        <v>41229</v>
      </c>
      <c r="B565" s="934">
        <v>2.2000000000000002</v>
      </c>
      <c r="C565" s="855" t="s">
        <v>246</v>
      </c>
      <c r="D565" s="855" t="s">
        <v>1107</v>
      </c>
      <c r="F565" s="855">
        <v>0</v>
      </c>
    </row>
    <row r="566" spans="1:6">
      <c r="A566" s="933">
        <v>41229</v>
      </c>
      <c r="B566" s="934">
        <v>5</v>
      </c>
      <c r="C566" s="855" t="s">
        <v>246</v>
      </c>
      <c r="D566" s="855" t="s">
        <v>1108</v>
      </c>
      <c r="F566" s="855" t="s">
        <v>339</v>
      </c>
    </row>
    <row r="567" spans="1:6">
      <c r="A567" s="933">
        <v>41232</v>
      </c>
      <c r="B567" s="934">
        <v>28.8</v>
      </c>
      <c r="C567" s="855" t="s">
        <v>246</v>
      </c>
      <c r="D567" s="855" t="s">
        <v>1061</v>
      </c>
      <c r="F567" s="855">
        <v>0</v>
      </c>
    </row>
    <row r="568" spans="1:6">
      <c r="A568" s="933">
        <v>41232</v>
      </c>
      <c r="B568" s="934">
        <v>80</v>
      </c>
      <c r="C568" s="855" t="s">
        <v>246</v>
      </c>
      <c r="D568" s="855" t="s">
        <v>1044</v>
      </c>
      <c r="F568" s="855">
        <v>0</v>
      </c>
    </row>
    <row r="569" spans="1:6">
      <c r="A569" s="933">
        <v>41232</v>
      </c>
      <c r="B569" s="934">
        <v>40</v>
      </c>
      <c r="C569" s="855" t="s">
        <v>246</v>
      </c>
      <c r="D569" s="855" t="s">
        <v>400</v>
      </c>
      <c r="F569" s="855" t="s">
        <v>339</v>
      </c>
    </row>
    <row r="570" spans="1:6">
      <c r="A570" s="933">
        <v>41232</v>
      </c>
      <c r="B570" s="934">
        <v>93.98</v>
      </c>
      <c r="C570" s="855" t="s">
        <v>246</v>
      </c>
      <c r="D570" s="855" t="s">
        <v>1109</v>
      </c>
      <c r="F570" s="855">
        <v>0</v>
      </c>
    </row>
    <row r="571" spans="1:6">
      <c r="A571" s="933">
        <v>41233</v>
      </c>
      <c r="B571" s="934">
        <v>10</v>
      </c>
      <c r="C571" s="855" t="s">
        <v>246</v>
      </c>
      <c r="D571" s="855" t="s">
        <v>436</v>
      </c>
      <c r="F571" s="855">
        <v>0</v>
      </c>
    </row>
    <row r="572" spans="1:6">
      <c r="A572" s="933">
        <v>41234</v>
      </c>
      <c r="B572" s="934">
        <v>40</v>
      </c>
      <c r="C572" s="855" t="s">
        <v>246</v>
      </c>
      <c r="D572" s="855" t="s">
        <v>261</v>
      </c>
      <c r="F572" s="855" t="s">
        <v>339</v>
      </c>
    </row>
    <row r="573" spans="1:6">
      <c r="A573" s="933">
        <v>41234</v>
      </c>
      <c r="B573" s="934">
        <v>12</v>
      </c>
      <c r="C573" s="855" t="s">
        <v>246</v>
      </c>
      <c r="D573" s="855" t="s">
        <v>294</v>
      </c>
      <c r="F573" s="855" t="s">
        <v>339</v>
      </c>
    </row>
    <row r="574" spans="1:6">
      <c r="A574" s="933">
        <v>41234</v>
      </c>
      <c r="B574" s="934">
        <v>152</v>
      </c>
      <c r="C574" s="855" t="s">
        <v>246</v>
      </c>
      <c r="D574" s="855" t="s">
        <v>355</v>
      </c>
      <c r="F574" s="855" t="s">
        <v>339</v>
      </c>
    </row>
    <row r="575" spans="1:6">
      <c r="A575" s="933">
        <v>41234</v>
      </c>
      <c r="B575" s="934">
        <v>5</v>
      </c>
      <c r="C575" s="855" t="s">
        <v>246</v>
      </c>
      <c r="D575" s="855" t="s">
        <v>773</v>
      </c>
      <c r="F575" s="855">
        <v>0</v>
      </c>
    </row>
    <row r="576" spans="1:6">
      <c r="A576" s="933">
        <v>41235</v>
      </c>
      <c r="B576" s="934">
        <v>100</v>
      </c>
      <c r="C576" s="855" t="s">
        <v>1087</v>
      </c>
      <c r="D576" s="855" t="s">
        <v>1093</v>
      </c>
      <c r="F576" s="855">
        <v>0</v>
      </c>
    </row>
    <row r="577" spans="1:6">
      <c r="A577" s="933">
        <v>41235</v>
      </c>
      <c r="B577" s="934">
        <v>327</v>
      </c>
      <c r="C577" s="855" t="s">
        <v>246</v>
      </c>
      <c r="D577" s="855" t="s">
        <v>355</v>
      </c>
      <c r="F577" s="855" t="s">
        <v>339</v>
      </c>
    </row>
    <row r="578" spans="1:6">
      <c r="A578" s="933">
        <v>41236</v>
      </c>
      <c r="B578" s="934">
        <v>5</v>
      </c>
      <c r="C578" s="855" t="s">
        <v>246</v>
      </c>
      <c r="D578" s="855" t="s">
        <v>795</v>
      </c>
      <c r="F578" s="855" t="s">
        <v>339</v>
      </c>
    </row>
    <row r="579" spans="1:6">
      <c r="A579" s="933">
        <v>41239</v>
      </c>
      <c r="B579" s="934">
        <v>15</v>
      </c>
      <c r="C579" s="855" t="s">
        <v>246</v>
      </c>
      <c r="D579" s="855" t="s">
        <v>858</v>
      </c>
      <c r="F579" s="855" t="s">
        <v>339</v>
      </c>
    </row>
    <row r="580" spans="1:6">
      <c r="A580" s="933">
        <v>41239</v>
      </c>
      <c r="B580" s="934">
        <v>100000</v>
      </c>
      <c r="C580" s="855" t="s">
        <v>246</v>
      </c>
      <c r="D580" s="855" t="s">
        <v>1110</v>
      </c>
      <c r="F580" s="855">
        <v>0</v>
      </c>
    </row>
    <row r="581" spans="1:6">
      <c r="A581" s="933">
        <v>41239</v>
      </c>
      <c r="B581" s="934">
        <v>75</v>
      </c>
      <c r="C581" s="855" t="s">
        <v>246</v>
      </c>
      <c r="D581" s="855" t="s">
        <v>364</v>
      </c>
      <c r="F581" s="855" t="s">
        <v>339</v>
      </c>
    </row>
    <row r="582" spans="1:6">
      <c r="A582" s="933">
        <v>41239</v>
      </c>
      <c r="B582" s="934">
        <v>3</v>
      </c>
      <c r="C582" s="855" t="s">
        <v>246</v>
      </c>
      <c r="D582" s="855" t="s">
        <v>324</v>
      </c>
      <c r="F582" s="855" t="s">
        <v>339</v>
      </c>
    </row>
    <row r="583" spans="1:6">
      <c r="A583" s="933">
        <v>41239</v>
      </c>
      <c r="B583" s="934">
        <v>10</v>
      </c>
      <c r="C583" s="855" t="s">
        <v>246</v>
      </c>
      <c r="D583" s="855" t="s">
        <v>302</v>
      </c>
      <c r="F583" s="855">
        <v>0</v>
      </c>
    </row>
    <row r="584" spans="1:6">
      <c r="A584" s="933">
        <v>41239</v>
      </c>
      <c r="B584" s="934">
        <v>3</v>
      </c>
      <c r="C584" s="855" t="s">
        <v>246</v>
      </c>
      <c r="D584" s="855" t="s">
        <v>324</v>
      </c>
      <c r="F584" s="855" t="s">
        <v>339</v>
      </c>
    </row>
    <row r="585" spans="1:6">
      <c r="A585" s="933">
        <v>41239</v>
      </c>
      <c r="B585" s="934">
        <v>49.35</v>
      </c>
      <c r="C585" s="855" t="s">
        <v>246</v>
      </c>
      <c r="D585" s="855" t="s">
        <v>1111</v>
      </c>
      <c r="F585" s="855">
        <v>0</v>
      </c>
    </row>
    <row r="586" spans="1:6">
      <c r="A586" s="933">
        <v>41240</v>
      </c>
      <c r="B586" s="934">
        <v>1404.4</v>
      </c>
      <c r="C586" s="855" t="s">
        <v>1087</v>
      </c>
      <c r="D586" s="855" t="s">
        <v>269</v>
      </c>
      <c r="F586" s="855">
        <v>0</v>
      </c>
    </row>
    <row r="587" spans="1:6">
      <c r="A587" s="933">
        <v>41240</v>
      </c>
      <c r="B587" s="934">
        <v>50</v>
      </c>
      <c r="C587" s="855" t="s">
        <v>246</v>
      </c>
      <c r="D587" s="855" t="s">
        <v>1017</v>
      </c>
      <c r="F587" s="855" t="s">
        <v>339</v>
      </c>
    </row>
    <row r="588" spans="1:6">
      <c r="A588" s="933">
        <v>41241</v>
      </c>
      <c r="B588" s="934">
        <v>365</v>
      </c>
      <c r="C588" s="855">
        <v>103537</v>
      </c>
      <c r="D588" s="855" t="s">
        <v>1095</v>
      </c>
      <c r="F588" s="855">
        <v>0</v>
      </c>
    </row>
    <row r="589" spans="1:6">
      <c r="A589" s="933">
        <v>41241</v>
      </c>
      <c r="B589" s="934">
        <v>170</v>
      </c>
      <c r="C589" s="855" t="s">
        <v>246</v>
      </c>
      <c r="D589" s="855" t="s">
        <v>798</v>
      </c>
      <c r="F589" s="855" t="s">
        <v>339</v>
      </c>
    </row>
    <row r="590" spans="1:6">
      <c r="A590" s="933">
        <v>41241</v>
      </c>
      <c r="B590" s="934">
        <v>3</v>
      </c>
      <c r="C590" s="855" t="s">
        <v>246</v>
      </c>
      <c r="D590" s="855" t="s">
        <v>1004</v>
      </c>
      <c r="F590" s="855">
        <v>0</v>
      </c>
    </row>
    <row r="591" spans="1:6">
      <c r="A591" s="933">
        <v>41241</v>
      </c>
      <c r="B591" s="934">
        <v>80</v>
      </c>
      <c r="C591" s="855" t="s">
        <v>246</v>
      </c>
      <c r="D591" s="855" t="s">
        <v>330</v>
      </c>
      <c r="F591" s="855" t="s">
        <v>339</v>
      </c>
    </row>
    <row r="592" spans="1:6">
      <c r="A592" s="933">
        <v>41242</v>
      </c>
      <c r="B592" s="934">
        <v>8.4</v>
      </c>
      <c r="C592" s="855" t="s">
        <v>1087</v>
      </c>
      <c r="D592" s="855" t="s">
        <v>1112</v>
      </c>
      <c r="F592" s="855">
        <v>0</v>
      </c>
    </row>
    <row r="593" spans="1:6">
      <c r="A593" s="933">
        <v>41243</v>
      </c>
      <c r="B593" s="934">
        <v>397.04</v>
      </c>
      <c r="C593" s="855" t="s">
        <v>246</v>
      </c>
      <c r="D593" s="855" t="s">
        <v>1061</v>
      </c>
      <c r="F593" s="855">
        <v>0</v>
      </c>
    </row>
    <row r="594" spans="1:6">
      <c r="A594" s="933">
        <v>41243</v>
      </c>
      <c r="B594" s="934">
        <v>25</v>
      </c>
      <c r="C594" s="855" t="s">
        <v>246</v>
      </c>
      <c r="D594" s="855" t="s">
        <v>1061</v>
      </c>
      <c r="F594" s="855">
        <v>0</v>
      </c>
    </row>
    <row r="595" spans="1:6">
      <c r="A595" s="933">
        <v>41243</v>
      </c>
      <c r="B595" s="934">
        <v>25</v>
      </c>
      <c r="C595" s="855" t="s">
        <v>246</v>
      </c>
      <c r="D595" s="855" t="s">
        <v>762</v>
      </c>
      <c r="F595" s="855" t="s">
        <v>339</v>
      </c>
    </row>
    <row r="596" spans="1:6">
      <c r="A596" s="933">
        <v>41243</v>
      </c>
      <c r="B596" s="934">
        <v>200</v>
      </c>
      <c r="C596" s="855" t="s">
        <v>246</v>
      </c>
      <c r="D596" s="855" t="s">
        <v>348</v>
      </c>
      <c r="F596" s="855" t="s">
        <v>339</v>
      </c>
    </row>
    <row r="597" spans="1:6">
      <c r="A597" s="933">
        <v>41243</v>
      </c>
      <c r="B597" s="934">
        <v>180</v>
      </c>
      <c r="C597" s="855" t="s">
        <v>246</v>
      </c>
      <c r="D597" s="855" t="s">
        <v>287</v>
      </c>
      <c r="F597" s="855" t="s">
        <v>339</v>
      </c>
    </row>
    <row r="598" spans="1:6">
      <c r="A598" s="933">
        <v>41246</v>
      </c>
      <c r="B598" s="934">
        <v>25</v>
      </c>
      <c r="C598" s="855" t="s">
        <v>246</v>
      </c>
      <c r="D598" s="855" t="s">
        <v>379</v>
      </c>
      <c r="F598" s="855" t="s">
        <v>339</v>
      </c>
    </row>
    <row r="599" spans="1:6">
      <c r="A599" s="933">
        <v>41246</v>
      </c>
      <c r="B599" s="934">
        <v>25</v>
      </c>
      <c r="C599" s="855" t="s">
        <v>246</v>
      </c>
      <c r="D599" s="855" t="s">
        <v>337</v>
      </c>
      <c r="F599" s="855">
        <v>0</v>
      </c>
    </row>
    <row r="600" spans="1:6">
      <c r="A600" s="933">
        <v>41246</v>
      </c>
      <c r="B600" s="934">
        <v>100</v>
      </c>
      <c r="C600" s="855" t="s">
        <v>246</v>
      </c>
      <c r="D600" s="855" t="s">
        <v>267</v>
      </c>
      <c r="F600" s="855">
        <v>0</v>
      </c>
    </row>
    <row r="601" spans="1:6">
      <c r="A601" s="933">
        <v>41246</v>
      </c>
      <c r="B601" s="934">
        <v>40</v>
      </c>
      <c r="C601" s="855" t="s">
        <v>246</v>
      </c>
      <c r="D601" s="855" t="s">
        <v>774</v>
      </c>
      <c r="F601" s="855" t="s">
        <v>339</v>
      </c>
    </row>
    <row r="602" spans="1:6">
      <c r="A602" s="933">
        <v>41246</v>
      </c>
      <c r="B602" s="934">
        <v>10</v>
      </c>
      <c r="C602" s="855" t="s">
        <v>246</v>
      </c>
      <c r="D602" s="855" t="s">
        <v>791</v>
      </c>
      <c r="F602" s="855" t="s">
        <v>339</v>
      </c>
    </row>
    <row r="603" spans="1:6">
      <c r="A603" s="933">
        <v>41246</v>
      </c>
      <c r="B603" s="934">
        <v>10</v>
      </c>
      <c r="C603" s="855" t="s">
        <v>246</v>
      </c>
      <c r="D603" s="855" t="s">
        <v>338</v>
      </c>
      <c r="F603" s="855" t="s">
        <v>339</v>
      </c>
    </row>
    <row r="604" spans="1:6">
      <c r="A604" s="933">
        <v>41246</v>
      </c>
      <c r="B604" s="934">
        <v>2</v>
      </c>
      <c r="C604" s="855" t="s">
        <v>246</v>
      </c>
      <c r="D604" s="855" t="s">
        <v>800</v>
      </c>
      <c r="F604" s="855" t="s">
        <v>339</v>
      </c>
    </row>
    <row r="605" spans="1:6">
      <c r="A605" s="933">
        <v>41246</v>
      </c>
      <c r="B605" s="934">
        <v>10</v>
      </c>
      <c r="C605" s="855" t="s">
        <v>246</v>
      </c>
      <c r="D605" s="855" t="s">
        <v>955</v>
      </c>
      <c r="F605" s="855">
        <v>0</v>
      </c>
    </row>
    <row r="606" spans="1:6">
      <c r="A606" s="933">
        <v>41246</v>
      </c>
      <c r="B606" s="934">
        <v>200</v>
      </c>
      <c r="C606" s="855" t="s">
        <v>246</v>
      </c>
      <c r="D606" s="855" t="s">
        <v>911</v>
      </c>
      <c r="F606" s="855">
        <v>0</v>
      </c>
    </row>
    <row r="607" spans="1:6">
      <c r="A607" s="933">
        <v>41246</v>
      </c>
      <c r="B607" s="934">
        <v>15</v>
      </c>
      <c r="C607" s="855" t="s">
        <v>246</v>
      </c>
      <c r="D607" s="855" t="s">
        <v>912</v>
      </c>
      <c r="F607" s="855">
        <v>0</v>
      </c>
    </row>
    <row r="608" spans="1:6">
      <c r="A608" s="933">
        <v>41246</v>
      </c>
      <c r="B608" s="934">
        <v>50</v>
      </c>
      <c r="C608" s="855" t="s">
        <v>246</v>
      </c>
      <c r="D608" s="855" t="s">
        <v>997</v>
      </c>
      <c r="F608" s="855" t="s">
        <v>339</v>
      </c>
    </row>
    <row r="609" spans="1:6">
      <c r="A609" s="933">
        <v>41246</v>
      </c>
      <c r="B609" s="934">
        <v>10</v>
      </c>
      <c r="C609" s="855" t="s">
        <v>246</v>
      </c>
      <c r="D609" s="855" t="s">
        <v>1063</v>
      </c>
      <c r="F609" s="855">
        <v>0</v>
      </c>
    </row>
    <row r="610" spans="1:6">
      <c r="A610" s="933">
        <v>41246</v>
      </c>
      <c r="B610" s="934">
        <v>30</v>
      </c>
      <c r="C610" s="855" t="s">
        <v>246</v>
      </c>
      <c r="D610" s="855" t="s">
        <v>424</v>
      </c>
      <c r="F610" s="855" t="s">
        <v>339</v>
      </c>
    </row>
    <row r="611" spans="1:6">
      <c r="A611" s="933">
        <v>41246</v>
      </c>
      <c r="B611" s="934">
        <v>10</v>
      </c>
      <c r="C611" s="855" t="s">
        <v>246</v>
      </c>
      <c r="D611" s="855" t="s">
        <v>1056</v>
      </c>
      <c r="F611" s="855" t="s">
        <v>339</v>
      </c>
    </row>
    <row r="612" spans="1:6">
      <c r="A612" s="933">
        <v>41246</v>
      </c>
      <c r="B612" s="934">
        <v>120</v>
      </c>
      <c r="C612" s="855" t="s">
        <v>246</v>
      </c>
      <c r="D612" s="855" t="s">
        <v>928</v>
      </c>
      <c r="F612" s="855" t="s">
        <v>339</v>
      </c>
    </row>
    <row r="613" spans="1:6">
      <c r="A613" s="933">
        <v>41246</v>
      </c>
      <c r="B613" s="934">
        <v>10</v>
      </c>
      <c r="C613" s="855" t="s">
        <v>246</v>
      </c>
      <c r="D613" s="855" t="s">
        <v>367</v>
      </c>
      <c r="F613" s="855" t="s">
        <v>339</v>
      </c>
    </row>
    <row r="614" spans="1:6">
      <c r="A614" s="933">
        <v>41246</v>
      </c>
      <c r="B614" s="934">
        <v>15</v>
      </c>
      <c r="C614" s="855" t="s">
        <v>246</v>
      </c>
      <c r="D614" s="855" t="s">
        <v>934</v>
      </c>
      <c r="F614" s="855">
        <v>0</v>
      </c>
    </row>
    <row r="615" spans="1:6">
      <c r="A615" s="933">
        <v>41246</v>
      </c>
      <c r="B615" s="934">
        <v>20</v>
      </c>
      <c r="C615" s="855" t="s">
        <v>246</v>
      </c>
      <c r="D615" s="855" t="s">
        <v>342</v>
      </c>
      <c r="F615" s="855" t="s">
        <v>339</v>
      </c>
    </row>
    <row r="616" spans="1:6">
      <c r="A616" s="933">
        <v>41246</v>
      </c>
      <c r="B616" s="934">
        <v>10</v>
      </c>
      <c r="C616" s="855" t="s">
        <v>246</v>
      </c>
      <c r="D616" s="855" t="s">
        <v>388</v>
      </c>
      <c r="F616" s="855" t="s">
        <v>339</v>
      </c>
    </row>
    <row r="617" spans="1:6">
      <c r="A617" s="933">
        <v>41246</v>
      </c>
      <c r="B617" s="934">
        <v>75</v>
      </c>
      <c r="C617" s="855" t="s">
        <v>246</v>
      </c>
      <c r="D617" s="855" t="s">
        <v>308</v>
      </c>
      <c r="F617" s="855" t="s">
        <v>339</v>
      </c>
    </row>
    <row r="618" spans="1:6">
      <c r="A618" s="933">
        <v>41246</v>
      </c>
      <c r="B618" s="934">
        <v>10</v>
      </c>
      <c r="C618" s="855" t="s">
        <v>246</v>
      </c>
      <c r="D618" s="855" t="s">
        <v>993</v>
      </c>
      <c r="F618" s="855" t="s">
        <v>339</v>
      </c>
    </row>
    <row r="619" spans="1:6">
      <c r="A619" s="933">
        <v>41246</v>
      </c>
      <c r="B619" s="934">
        <v>50</v>
      </c>
      <c r="C619" s="855" t="s">
        <v>246</v>
      </c>
      <c r="D619" s="855" t="s">
        <v>776</v>
      </c>
      <c r="F619" s="855" t="s">
        <v>339</v>
      </c>
    </row>
    <row r="620" spans="1:6">
      <c r="A620" s="933">
        <v>41246</v>
      </c>
      <c r="B620" s="934">
        <v>15</v>
      </c>
      <c r="C620" s="855" t="s">
        <v>246</v>
      </c>
      <c r="D620" s="855" t="s">
        <v>248</v>
      </c>
      <c r="F620" s="855">
        <v>0</v>
      </c>
    </row>
    <row r="621" spans="1:6">
      <c r="A621" s="933">
        <v>41246</v>
      </c>
      <c r="B621" s="934">
        <v>75</v>
      </c>
      <c r="C621" s="855" t="s">
        <v>246</v>
      </c>
      <c r="D621" s="855" t="s">
        <v>1003</v>
      </c>
      <c r="F621" s="855">
        <v>0</v>
      </c>
    </row>
    <row r="622" spans="1:6">
      <c r="A622" s="933">
        <v>41246</v>
      </c>
      <c r="B622" s="934">
        <v>10</v>
      </c>
      <c r="C622" s="855" t="s">
        <v>246</v>
      </c>
      <c r="D622" s="855" t="s">
        <v>1005</v>
      </c>
      <c r="F622" s="855" t="s">
        <v>339</v>
      </c>
    </row>
    <row r="623" spans="1:6">
      <c r="A623" s="933">
        <v>41246</v>
      </c>
      <c r="B623" s="934">
        <v>15</v>
      </c>
      <c r="C623" s="855" t="s">
        <v>246</v>
      </c>
      <c r="D623" s="855" t="s">
        <v>999</v>
      </c>
      <c r="F623" s="855" t="s">
        <v>339</v>
      </c>
    </row>
    <row r="624" spans="1:6">
      <c r="A624" s="933">
        <v>41246</v>
      </c>
      <c r="B624" s="934">
        <v>30</v>
      </c>
      <c r="C624" s="855" t="s">
        <v>246</v>
      </c>
      <c r="D624" s="855" t="s">
        <v>1069</v>
      </c>
      <c r="F624" s="855">
        <v>0</v>
      </c>
    </row>
    <row r="625" spans="1:6">
      <c r="A625" s="933">
        <v>41246</v>
      </c>
      <c r="B625" s="934">
        <v>10</v>
      </c>
      <c r="C625" s="855" t="s">
        <v>246</v>
      </c>
      <c r="D625" s="855" t="s">
        <v>1040</v>
      </c>
      <c r="F625" s="855" t="s">
        <v>339</v>
      </c>
    </row>
    <row r="626" spans="1:6">
      <c r="A626" s="933">
        <v>41246</v>
      </c>
      <c r="B626" s="934">
        <v>5</v>
      </c>
      <c r="C626" s="855" t="s">
        <v>246</v>
      </c>
      <c r="D626" s="855" t="s">
        <v>1029</v>
      </c>
      <c r="F626" s="855" t="s">
        <v>339</v>
      </c>
    </row>
    <row r="627" spans="1:6">
      <c r="A627" s="933">
        <v>41246</v>
      </c>
      <c r="B627" s="934">
        <v>30</v>
      </c>
      <c r="C627" s="855" t="s">
        <v>246</v>
      </c>
      <c r="D627" s="855" t="s">
        <v>792</v>
      </c>
      <c r="F627" s="855" t="s">
        <v>339</v>
      </c>
    </row>
    <row r="628" spans="1:6">
      <c r="A628" s="933">
        <v>41246</v>
      </c>
      <c r="B628" s="934">
        <v>180</v>
      </c>
      <c r="C628" s="855" t="s">
        <v>246</v>
      </c>
      <c r="D628" s="855" t="s">
        <v>783</v>
      </c>
      <c r="F628" s="855">
        <v>0</v>
      </c>
    </row>
    <row r="629" spans="1:6">
      <c r="A629" s="933">
        <v>41246</v>
      </c>
      <c r="B629" s="934">
        <v>10</v>
      </c>
      <c r="C629" s="855" t="s">
        <v>246</v>
      </c>
      <c r="D629" s="855" t="s">
        <v>994</v>
      </c>
      <c r="F629" s="855" t="s">
        <v>339</v>
      </c>
    </row>
    <row r="630" spans="1:6">
      <c r="A630" s="933">
        <v>41246</v>
      </c>
      <c r="B630" s="934">
        <v>50</v>
      </c>
      <c r="C630" s="855" t="s">
        <v>246</v>
      </c>
      <c r="D630" s="855" t="s">
        <v>250</v>
      </c>
      <c r="F630" s="855">
        <v>0</v>
      </c>
    </row>
    <row r="631" spans="1:6">
      <c r="A631" s="933">
        <v>41246</v>
      </c>
      <c r="B631" s="934">
        <v>25</v>
      </c>
      <c r="C631" s="855" t="s">
        <v>246</v>
      </c>
      <c r="D631" s="855" t="s">
        <v>995</v>
      </c>
      <c r="F631" s="855" t="s">
        <v>339</v>
      </c>
    </row>
    <row r="632" spans="1:6">
      <c r="A632" s="933">
        <v>41246</v>
      </c>
      <c r="B632" s="934">
        <v>20</v>
      </c>
      <c r="C632" s="855" t="s">
        <v>246</v>
      </c>
      <c r="D632" s="855" t="s">
        <v>254</v>
      </c>
      <c r="F632" s="855" t="s">
        <v>339</v>
      </c>
    </row>
    <row r="633" spans="1:6">
      <c r="A633" s="933">
        <v>41246</v>
      </c>
      <c r="B633" s="934">
        <v>10</v>
      </c>
      <c r="C633" s="855" t="s">
        <v>246</v>
      </c>
      <c r="D633" s="855" t="s">
        <v>369</v>
      </c>
      <c r="F633" s="855">
        <v>0</v>
      </c>
    </row>
    <row r="634" spans="1:6">
      <c r="A634" s="933">
        <v>41246</v>
      </c>
      <c r="B634" s="934">
        <v>20</v>
      </c>
      <c r="C634" s="855" t="s">
        <v>246</v>
      </c>
      <c r="D634" s="855" t="s">
        <v>389</v>
      </c>
      <c r="F634" s="855">
        <v>0</v>
      </c>
    </row>
    <row r="635" spans="1:6">
      <c r="A635" s="933">
        <v>41246</v>
      </c>
      <c r="B635" s="934">
        <v>261</v>
      </c>
      <c r="C635" s="855" t="s">
        <v>246</v>
      </c>
      <c r="D635" s="855" t="s">
        <v>344</v>
      </c>
      <c r="F635" s="855" t="s">
        <v>339</v>
      </c>
    </row>
    <row r="636" spans="1:6">
      <c r="A636" s="933">
        <v>41246</v>
      </c>
      <c r="B636" s="934">
        <v>10</v>
      </c>
      <c r="C636" s="855" t="s">
        <v>246</v>
      </c>
      <c r="D636" s="855" t="s">
        <v>1001</v>
      </c>
      <c r="F636" s="855" t="s">
        <v>339</v>
      </c>
    </row>
    <row r="637" spans="1:6">
      <c r="A637" s="933">
        <v>41246</v>
      </c>
      <c r="B637" s="934">
        <v>10</v>
      </c>
      <c r="C637" s="855" t="s">
        <v>246</v>
      </c>
      <c r="D637" s="855" t="s">
        <v>317</v>
      </c>
      <c r="F637" s="855" t="s">
        <v>339</v>
      </c>
    </row>
    <row r="638" spans="1:6">
      <c r="A638" s="933">
        <v>41246</v>
      </c>
      <c r="B638" s="934">
        <v>5</v>
      </c>
      <c r="C638" s="855" t="s">
        <v>246</v>
      </c>
      <c r="D638" s="855" t="s">
        <v>755</v>
      </c>
      <c r="F638" s="855" t="s">
        <v>339</v>
      </c>
    </row>
    <row r="639" spans="1:6">
      <c r="A639" s="933">
        <v>41246</v>
      </c>
      <c r="B639" s="934">
        <v>15</v>
      </c>
      <c r="C639" s="855" t="s">
        <v>246</v>
      </c>
      <c r="D639" s="855" t="s">
        <v>753</v>
      </c>
      <c r="F639" s="855" t="s">
        <v>339</v>
      </c>
    </row>
    <row r="640" spans="1:6">
      <c r="A640" s="933">
        <v>41246</v>
      </c>
      <c r="B640" s="934">
        <v>12.5</v>
      </c>
      <c r="C640" s="855" t="s">
        <v>246</v>
      </c>
      <c r="D640" s="855" t="s">
        <v>913</v>
      </c>
      <c r="F640" s="855" t="s">
        <v>339</v>
      </c>
    </row>
    <row r="641" spans="1:6">
      <c r="A641" s="933">
        <v>41246</v>
      </c>
      <c r="B641" s="934">
        <v>20</v>
      </c>
      <c r="C641" s="855" t="s">
        <v>246</v>
      </c>
      <c r="D641" s="855" t="s">
        <v>952</v>
      </c>
      <c r="F641" s="855" t="s">
        <v>339</v>
      </c>
    </row>
    <row r="642" spans="1:6">
      <c r="A642" s="933">
        <v>41246</v>
      </c>
      <c r="B642" s="934">
        <v>50</v>
      </c>
      <c r="C642" s="855" t="s">
        <v>246</v>
      </c>
      <c r="D642" s="855" t="s">
        <v>252</v>
      </c>
      <c r="F642" s="855" t="s">
        <v>339</v>
      </c>
    </row>
    <row r="643" spans="1:6">
      <c r="A643" s="933">
        <v>41246</v>
      </c>
      <c r="B643" s="934">
        <v>45</v>
      </c>
      <c r="C643" s="855" t="s">
        <v>246</v>
      </c>
      <c r="D643" s="855" t="s">
        <v>784</v>
      </c>
      <c r="F643" s="855" t="s">
        <v>339</v>
      </c>
    </row>
    <row r="644" spans="1:6">
      <c r="A644" s="933">
        <v>41246</v>
      </c>
      <c r="B644" s="934">
        <v>30</v>
      </c>
      <c r="C644" s="855" t="s">
        <v>246</v>
      </c>
      <c r="D644" s="855" t="s">
        <v>751</v>
      </c>
      <c r="F644" s="855" t="s">
        <v>339</v>
      </c>
    </row>
    <row r="645" spans="1:6">
      <c r="A645" s="933">
        <v>41246</v>
      </c>
      <c r="B645" s="934">
        <v>20</v>
      </c>
      <c r="C645" s="855" t="s">
        <v>246</v>
      </c>
      <c r="D645" s="855" t="s">
        <v>1028</v>
      </c>
      <c r="F645" s="855">
        <v>0</v>
      </c>
    </row>
    <row r="646" spans="1:6">
      <c r="A646" s="933">
        <v>41246</v>
      </c>
      <c r="B646" s="934">
        <v>25</v>
      </c>
      <c r="C646" s="855" t="s">
        <v>246</v>
      </c>
      <c r="D646" s="855" t="s">
        <v>1070</v>
      </c>
      <c r="F646" s="855" t="s">
        <v>339</v>
      </c>
    </row>
    <row r="647" spans="1:6">
      <c r="A647" s="933">
        <v>41246</v>
      </c>
      <c r="B647" s="934">
        <v>15</v>
      </c>
      <c r="C647" s="855" t="s">
        <v>246</v>
      </c>
      <c r="D647" s="855" t="s">
        <v>280</v>
      </c>
      <c r="F647" s="855" t="s">
        <v>339</v>
      </c>
    </row>
    <row r="648" spans="1:6">
      <c r="A648" s="933">
        <v>41246</v>
      </c>
      <c r="B648" s="934">
        <v>10</v>
      </c>
      <c r="C648" s="855" t="s">
        <v>246</v>
      </c>
      <c r="D648" s="855" t="s">
        <v>371</v>
      </c>
      <c r="F648" s="855" t="s">
        <v>339</v>
      </c>
    </row>
    <row r="649" spans="1:6">
      <c r="A649" s="933">
        <v>41246</v>
      </c>
      <c r="B649" s="934">
        <v>1965.24</v>
      </c>
      <c r="C649" s="855" t="s">
        <v>246</v>
      </c>
      <c r="D649" s="855" t="s">
        <v>422</v>
      </c>
      <c r="F649" s="855">
        <v>0</v>
      </c>
    </row>
    <row r="650" spans="1:6">
      <c r="A650" s="933">
        <v>41246</v>
      </c>
      <c r="B650" s="934">
        <v>10</v>
      </c>
      <c r="C650" s="855" t="s">
        <v>246</v>
      </c>
      <c r="D650" s="855" t="s">
        <v>996</v>
      </c>
      <c r="F650" s="855">
        <v>0</v>
      </c>
    </row>
    <row r="651" spans="1:6">
      <c r="A651" s="933">
        <v>41246</v>
      </c>
      <c r="B651" s="934">
        <v>5</v>
      </c>
      <c r="C651" s="855" t="s">
        <v>246</v>
      </c>
      <c r="D651" s="855" t="s">
        <v>777</v>
      </c>
      <c r="F651" s="855" t="s">
        <v>339</v>
      </c>
    </row>
    <row r="652" spans="1:6">
      <c r="A652" s="933">
        <v>41246</v>
      </c>
      <c r="B652" s="934">
        <v>300</v>
      </c>
      <c r="C652" s="855" t="s">
        <v>246</v>
      </c>
      <c r="D652" s="855" t="s">
        <v>778</v>
      </c>
      <c r="F652" s="855" t="s">
        <v>339</v>
      </c>
    </row>
    <row r="653" spans="1:6">
      <c r="A653" s="933">
        <v>41246</v>
      </c>
      <c r="B653" s="934">
        <v>20</v>
      </c>
      <c r="C653" s="855" t="s">
        <v>246</v>
      </c>
      <c r="D653" s="855" t="s">
        <v>787</v>
      </c>
      <c r="F653" s="855" t="s">
        <v>339</v>
      </c>
    </row>
    <row r="654" spans="1:6">
      <c r="A654" s="933">
        <v>41246</v>
      </c>
      <c r="B654" s="934">
        <v>10</v>
      </c>
      <c r="C654" s="855" t="s">
        <v>246</v>
      </c>
      <c r="D654" s="855" t="s">
        <v>951</v>
      </c>
      <c r="F654" s="855" t="s">
        <v>339</v>
      </c>
    </row>
    <row r="655" spans="1:6">
      <c r="A655" s="933">
        <v>41246</v>
      </c>
      <c r="B655" s="934">
        <v>25</v>
      </c>
      <c r="C655" s="855" t="s">
        <v>246</v>
      </c>
      <c r="D655" s="855" t="s">
        <v>780</v>
      </c>
      <c r="F655" s="855" t="s">
        <v>339</v>
      </c>
    </row>
    <row r="656" spans="1:6">
      <c r="A656" s="933">
        <v>41246</v>
      </c>
      <c r="B656" s="934">
        <v>3</v>
      </c>
      <c r="C656" s="855" t="s">
        <v>246</v>
      </c>
      <c r="D656" s="855" t="s">
        <v>426</v>
      </c>
      <c r="F656" s="855">
        <v>0</v>
      </c>
    </row>
    <row r="657" spans="1:6">
      <c r="A657" s="933">
        <v>41246</v>
      </c>
      <c r="B657" s="934">
        <v>50</v>
      </c>
      <c r="C657" s="855" t="s">
        <v>246</v>
      </c>
      <c r="D657" s="855" t="s">
        <v>1105</v>
      </c>
      <c r="F657" s="855" t="s">
        <v>339</v>
      </c>
    </row>
    <row r="658" spans="1:6">
      <c r="A658" s="933">
        <v>41246</v>
      </c>
      <c r="B658" s="934">
        <v>50</v>
      </c>
      <c r="C658" s="855" t="s">
        <v>246</v>
      </c>
      <c r="D658" s="855" t="s">
        <v>998</v>
      </c>
      <c r="F658" s="855" t="s">
        <v>339</v>
      </c>
    </row>
    <row r="659" spans="1:6">
      <c r="A659" s="933">
        <v>41246</v>
      </c>
      <c r="B659" s="934">
        <v>25</v>
      </c>
      <c r="C659" s="855" t="s">
        <v>246</v>
      </c>
      <c r="D659" s="855" t="s">
        <v>402</v>
      </c>
      <c r="F659" s="855">
        <v>0</v>
      </c>
    </row>
    <row r="660" spans="1:6">
      <c r="A660" s="933">
        <v>41246</v>
      </c>
      <c r="B660" s="934">
        <v>10</v>
      </c>
      <c r="C660" s="855" t="s">
        <v>246</v>
      </c>
      <c r="D660" s="855" t="s">
        <v>772</v>
      </c>
      <c r="F660" s="855" t="s">
        <v>339</v>
      </c>
    </row>
    <row r="661" spans="1:6">
      <c r="A661" s="933">
        <v>41246</v>
      </c>
      <c r="B661" s="934">
        <v>10</v>
      </c>
      <c r="C661" s="855" t="s">
        <v>246</v>
      </c>
      <c r="D661" s="855" t="s">
        <v>1027</v>
      </c>
      <c r="F661" s="855" t="s">
        <v>339</v>
      </c>
    </row>
    <row r="662" spans="1:6">
      <c r="A662" s="933">
        <v>41246</v>
      </c>
      <c r="B662" s="934">
        <v>50</v>
      </c>
      <c r="C662" s="855" t="s">
        <v>246</v>
      </c>
      <c r="D662" s="855" t="s">
        <v>754</v>
      </c>
      <c r="F662" s="855" t="s">
        <v>339</v>
      </c>
    </row>
    <row r="663" spans="1:6">
      <c r="A663" s="933">
        <v>41246</v>
      </c>
      <c r="B663" s="934">
        <v>10</v>
      </c>
      <c r="C663" s="855" t="s">
        <v>246</v>
      </c>
      <c r="D663" s="855" t="s">
        <v>781</v>
      </c>
      <c r="F663" s="855" t="s">
        <v>339</v>
      </c>
    </row>
    <row r="664" spans="1:6">
      <c r="A664" s="933">
        <v>41246</v>
      </c>
      <c r="B664" s="934">
        <v>5</v>
      </c>
      <c r="C664" s="855" t="s">
        <v>246</v>
      </c>
      <c r="D664" s="855" t="s">
        <v>1113</v>
      </c>
      <c r="F664" s="855" t="s">
        <v>339</v>
      </c>
    </row>
    <row r="665" spans="1:6">
      <c r="A665" s="933">
        <v>41246</v>
      </c>
      <c r="B665" s="934">
        <v>30</v>
      </c>
      <c r="C665" s="855" t="s">
        <v>246</v>
      </c>
      <c r="D665" s="855" t="s">
        <v>1062</v>
      </c>
      <c r="F665" s="855">
        <v>0</v>
      </c>
    </row>
    <row r="666" spans="1:6">
      <c r="A666" s="933">
        <v>41246</v>
      </c>
      <c r="B666" s="934">
        <v>44.46</v>
      </c>
      <c r="C666" s="855" t="s">
        <v>246</v>
      </c>
      <c r="D666" s="855" t="s">
        <v>1114</v>
      </c>
      <c r="F666" s="855">
        <v>0</v>
      </c>
    </row>
    <row r="667" spans="1:6">
      <c r="A667" s="933">
        <v>41247</v>
      </c>
      <c r="B667" s="934">
        <v>44</v>
      </c>
      <c r="C667" s="855">
        <v>103000</v>
      </c>
      <c r="D667" s="855" t="s">
        <v>971</v>
      </c>
      <c r="F667" s="855">
        <v>0</v>
      </c>
    </row>
    <row r="668" spans="1:6">
      <c r="A668" s="933">
        <v>41247</v>
      </c>
      <c r="B668" s="934">
        <v>30</v>
      </c>
      <c r="C668" s="855">
        <v>102999</v>
      </c>
      <c r="D668" s="855" t="s">
        <v>971</v>
      </c>
      <c r="F668" s="855">
        <v>0</v>
      </c>
    </row>
    <row r="669" spans="1:6">
      <c r="A669" s="933">
        <v>41247</v>
      </c>
      <c r="B669" s="934">
        <v>170</v>
      </c>
      <c r="C669" s="855" t="s">
        <v>246</v>
      </c>
      <c r="D669" s="855" t="s">
        <v>788</v>
      </c>
      <c r="F669" s="855" t="s">
        <v>339</v>
      </c>
    </row>
    <row r="670" spans="1:6">
      <c r="A670" s="933">
        <v>41247</v>
      </c>
      <c r="B670" s="934">
        <v>251.89</v>
      </c>
      <c r="C670" s="855" t="s">
        <v>246</v>
      </c>
      <c r="D670" s="855" t="s">
        <v>422</v>
      </c>
      <c r="F670" s="855">
        <v>0</v>
      </c>
    </row>
    <row r="671" spans="1:6">
      <c r="A671" s="933">
        <v>41248</v>
      </c>
      <c r="B671" s="934">
        <v>100</v>
      </c>
      <c r="C671" s="855" t="s">
        <v>246</v>
      </c>
      <c r="D671" s="855" t="s">
        <v>1000</v>
      </c>
      <c r="F671" s="855">
        <v>0</v>
      </c>
    </row>
    <row r="672" spans="1:6">
      <c r="A672" s="933">
        <v>41248</v>
      </c>
      <c r="B672" s="934">
        <v>55</v>
      </c>
      <c r="C672" s="855" t="s">
        <v>246</v>
      </c>
      <c r="D672" s="855" t="s">
        <v>307</v>
      </c>
      <c r="F672" s="855">
        <v>0</v>
      </c>
    </row>
    <row r="673" spans="1:6">
      <c r="A673" s="933">
        <v>41248</v>
      </c>
      <c r="B673" s="934">
        <v>15</v>
      </c>
      <c r="C673" s="855" t="s">
        <v>246</v>
      </c>
      <c r="D673" s="855" t="s">
        <v>306</v>
      </c>
      <c r="F673" s="855" t="s">
        <v>339</v>
      </c>
    </row>
    <row r="674" spans="1:6">
      <c r="A674" s="933">
        <v>41248</v>
      </c>
      <c r="B674" s="934">
        <v>5</v>
      </c>
      <c r="C674" s="855" t="s">
        <v>246</v>
      </c>
      <c r="D674" s="855" t="s">
        <v>318</v>
      </c>
      <c r="F674" s="855" t="s">
        <v>339</v>
      </c>
    </row>
    <row r="675" spans="1:6">
      <c r="A675" s="933">
        <v>41248</v>
      </c>
      <c r="B675" s="934">
        <v>5</v>
      </c>
      <c r="C675" s="855" t="s">
        <v>246</v>
      </c>
      <c r="D675" s="855" t="s">
        <v>310</v>
      </c>
      <c r="F675" s="855" t="s">
        <v>339</v>
      </c>
    </row>
    <row r="676" spans="1:6">
      <c r="A676" s="933">
        <v>41249</v>
      </c>
      <c r="B676" s="934">
        <v>10</v>
      </c>
      <c r="C676" s="855" t="s">
        <v>1087</v>
      </c>
      <c r="D676" s="855" t="s">
        <v>1088</v>
      </c>
      <c r="F676" s="855">
        <v>0</v>
      </c>
    </row>
    <row r="677" spans="1:6">
      <c r="A677" s="933">
        <v>41249</v>
      </c>
      <c r="B677" s="934">
        <v>15</v>
      </c>
      <c r="C677" s="855" t="s">
        <v>1087</v>
      </c>
      <c r="D677" s="855" t="s">
        <v>1088</v>
      </c>
      <c r="F677" s="855">
        <v>0</v>
      </c>
    </row>
    <row r="678" spans="1:6">
      <c r="A678" s="933">
        <v>41249</v>
      </c>
      <c r="B678" s="934">
        <v>50</v>
      </c>
      <c r="C678" s="855" t="s">
        <v>1087</v>
      </c>
      <c r="D678" s="855" t="s">
        <v>1089</v>
      </c>
      <c r="F678" s="855">
        <v>0</v>
      </c>
    </row>
    <row r="679" spans="1:6">
      <c r="A679" s="933">
        <v>41249</v>
      </c>
      <c r="B679" s="934">
        <v>24.8</v>
      </c>
      <c r="C679" s="855" t="s">
        <v>246</v>
      </c>
      <c r="D679" s="855" t="s">
        <v>429</v>
      </c>
      <c r="F679" s="855">
        <v>0</v>
      </c>
    </row>
    <row r="680" spans="1:6">
      <c r="A680" s="933">
        <v>41249</v>
      </c>
      <c r="B680" s="934">
        <v>10</v>
      </c>
      <c r="C680" s="855" t="s">
        <v>246</v>
      </c>
      <c r="D680" s="855" t="s">
        <v>956</v>
      </c>
      <c r="F680" s="855" t="s">
        <v>339</v>
      </c>
    </row>
    <row r="681" spans="1:6">
      <c r="A681" s="933">
        <v>41250</v>
      </c>
      <c r="B681" s="934">
        <v>40</v>
      </c>
      <c r="C681" s="855" t="s">
        <v>246</v>
      </c>
      <c r="D681" s="855" t="s">
        <v>1030</v>
      </c>
      <c r="F681" s="855" t="s">
        <v>339</v>
      </c>
    </row>
    <row r="682" spans="1:6">
      <c r="A682" s="933">
        <v>41253</v>
      </c>
      <c r="B682" s="934">
        <v>40</v>
      </c>
      <c r="C682" s="855" t="s">
        <v>1087</v>
      </c>
      <c r="D682" s="855" t="s">
        <v>1088</v>
      </c>
      <c r="F682" s="855">
        <v>0</v>
      </c>
    </row>
    <row r="683" spans="1:6">
      <c r="A683" s="933">
        <v>41253</v>
      </c>
      <c r="B683" s="934">
        <v>10</v>
      </c>
      <c r="C683" s="855" t="s">
        <v>1087</v>
      </c>
      <c r="D683" s="855" t="s">
        <v>1096</v>
      </c>
      <c r="F683" s="855">
        <v>0</v>
      </c>
    </row>
    <row r="684" spans="1:6">
      <c r="A684" s="933">
        <v>41253</v>
      </c>
      <c r="B684" s="934">
        <v>280</v>
      </c>
      <c r="C684" s="855" t="s">
        <v>246</v>
      </c>
      <c r="D684" s="855" t="s">
        <v>920</v>
      </c>
      <c r="F684" s="855" t="s">
        <v>339</v>
      </c>
    </row>
    <row r="685" spans="1:6">
      <c r="A685" s="933">
        <v>41253</v>
      </c>
      <c r="B685" s="934">
        <v>1000</v>
      </c>
      <c r="C685" s="855" t="s">
        <v>246</v>
      </c>
      <c r="D685" s="855" t="s">
        <v>1115</v>
      </c>
      <c r="F685" s="855" t="s">
        <v>339</v>
      </c>
    </row>
    <row r="686" spans="1:6">
      <c r="A686" s="933">
        <v>41253</v>
      </c>
      <c r="B686" s="934">
        <v>200</v>
      </c>
      <c r="C686" s="855" t="s">
        <v>246</v>
      </c>
      <c r="D686" s="855" t="s">
        <v>1091</v>
      </c>
      <c r="F686" s="855" t="s">
        <v>339</v>
      </c>
    </row>
    <row r="687" spans="1:6">
      <c r="A687" s="933">
        <v>41253</v>
      </c>
      <c r="B687" s="934">
        <v>150</v>
      </c>
      <c r="C687" s="855" t="s">
        <v>246</v>
      </c>
      <c r="D687" s="855" t="s">
        <v>357</v>
      </c>
      <c r="F687" s="855" t="s">
        <v>339</v>
      </c>
    </row>
    <row r="688" spans="1:6">
      <c r="A688" s="933">
        <v>41253</v>
      </c>
      <c r="B688" s="934">
        <v>464.88</v>
      </c>
      <c r="C688" s="855" t="s">
        <v>246</v>
      </c>
      <c r="D688" s="855" t="s">
        <v>1116</v>
      </c>
      <c r="F688" s="855">
        <v>0</v>
      </c>
    </row>
    <row r="689" spans="1:6">
      <c r="A689" s="933">
        <v>41256</v>
      </c>
      <c r="B689" s="934">
        <v>40</v>
      </c>
      <c r="C689" s="855" t="s">
        <v>246</v>
      </c>
      <c r="D689" s="855" t="s">
        <v>967</v>
      </c>
      <c r="F689" s="855">
        <v>0</v>
      </c>
    </row>
    <row r="690" spans="1:6">
      <c r="A690" s="933">
        <v>41257</v>
      </c>
      <c r="B690" s="934">
        <v>20</v>
      </c>
      <c r="C690" s="855" t="s">
        <v>1087</v>
      </c>
      <c r="D690" s="855" t="s">
        <v>1092</v>
      </c>
      <c r="F690" s="855">
        <v>0</v>
      </c>
    </row>
    <row r="691" spans="1:6">
      <c r="A691" s="933">
        <v>41257</v>
      </c>
      <c r="B691" s="934">
        <v>100</v>
      </c>
      <c r="C691" s="855" t="s">
        <v>246</v>
      </c>
      <c r="D691" s="855" t="s">
        <v>358</v>
      </c>
      <c r="F691" s="855" t="s">
        <v>339</v>
      </c>
    </row>
    <row r="692" spans="1:6">
      <c r="A692" s="933">
        <v>41257</v>
      </c>
      <c r="B692" s="934">
        <v>6</v>
      </c>
      <c r="C692" s="855" t="s">
        <v>246</v>
      </c>
      <c r="D692" s="855" t="s">
        <v>1032</v>
      </c>
      <c r="F692" s="855" t="s">
        <v>339</v>
      </c>
    </row>
    <row r="693" spans="1:6">
      <c r="A693" s="933">
        <v>41260</v>
      </c>
      <c r="B693" s="934">
        <v>30</v>
      </c>
      <c r="C693" s="855" t="s">
        <v>246</v>
      </c>
      <c r="D693" s="855" t="s">
        <v>258</v>
      </c>
      <c r="F693" s="855" t="s">
        <v>339</v>
      </c>
    </row>
    <row r="694" spans="1:6">
      <c r="A694" s="933">
        <v>41260</v>
      </c>
      <c r="B694" s="934">
        <v>5</v>
      </c>
      <c r="C694" s="855" t="s">
        <v>246</v>
      </c>
      <c r="D694" s="855" t="s">
        <v>968</v>
      </c>
      <c r="F694" s="855" t="s">
        <v>339</v>
      </c>
    </row>
    <row r="695" spans="1:6">
      <c r="A695" s="933">
        <v>41260</v>
      </c>
      <c r="B695" s="934">
        <v>200</v>
      </c>
      <c r="C695" s="855" t="s">
        <v>246</v>
      </c>
      <c r="D695" s="855" t="s">
        <v>450</v>
      </c>
      <c r="F695" s="855" t="s">
        <v>339</v>
      </c>
    </row>
    <row r="696" spans="1:6">
      <c r="A696" s="933">
        <v>41260</v>
      </c>
      <c r="B696" s="934">
        <v>7</v>
      </c>
      <c r="C696" s="855" t="s">
        <v>246</v>
      </c>
      <c r="D696" s="855" t="s">
        <v>976</v>
      </c>
      <c r="F696" s="855">
        <v>0</v>
      </c>
    </row>
    <row r="697" spans="1:6">
      <c r="A697" s="933">
        <v>41260</v>
      </c>
      <c r="B697" s="934">
        <v>1</v>
      </c>
      <c r="C697" s="855" t="s">
        <v>246</v>
      </c>
      <c r="D697" s="855" t="s">
        <v>785</v>
      </c>
      <c r="F697" s="855" t="s">
        <v>339</v>
      </c>
    </row>
    <row r="698" spans="1:6">
      <c r="A698" s="933">
        <v>41260</v>
      </c>
      <c r="B698" s="934">
        <v>135</v>
      </c>
      <c r="C698" s="855" t="s">
        <v>246</v>
      </c>
      <c r="D698" s="855" t="s">
        <v>769</v>
      </c>
      <c r="F698" s="855">
        <v>0</v>
      </c>
    </row>
    <row r="699" spans="1:6">
      <c r="A699" s="933">
        <v>41260</v>
      </c>
      <c r="B699" s="934">
        <v>100</v>
      </c>
      <c r="C699" s="855" t="s">
        <v>246</v>
      </c>
      <c r="D699" s="855" t="s">
        <v>292</v>
      </c>
      <c r="F699" s="855" t="s">
        <v>339</v>
      </c>
    </row>
    <row r="700" spans="1:6">
      <c r="A700" s="933">
        <v>41260</v>
      </c>
      <c r="B700" s="934">
        <v>5</v>
      </c>
      <c r="C700" s="855" t="s">
        <v>246</v>
      </c>
      <c r="D700" s="855" t="s">
        <v>1108</v>
      </c>
      <c r="F700" s="855" t="s">
        <v>339</v>
      </c>
    </row>
    <row r="701" spans="1:6">
      <c r="A701" s="933">
        <v>41260</v>
      </c>
      <c r="B701" s="934">
        <v>80</v>
      </c>
      <c r="C701" s="855" t="s">
        <v>246</v>
      </c>
      <c r="D701" s="855" t="s">
        <v>1044</v>
      </c>
      <c r="F701" s="855">
        <v>0</v>
      </c>
    </row>
    <row r="702" spans="1:6">
      <c r="A702" s="933">
        <v>41260</v>
      </c>
      <c r="B702" s="934">
        <v>20</v>
      </c>
      <c r="C702" s="855" t="s">
        <v>246</v>
      </c>
      <c r="D702" s="855" t="s">
        <v>378</v>
      </c>
      <c r="F702" s="855">
        <v>0</v>
      </c>
    </row>
    <row r="703" spans="1:6">
      <c r="A703" s="933">
        <v>41260</v>
      </c>
      <c r="B703" s="934">
        <v>100</v>
      </c>
      <c r="C703" s="855" t="s">
        <v>246</v>
      </c>
      <c r="D703" s="855" t="s">
        <v>259</v>
      </c>
      <c r="F703" s="855" t="s">
        <v>339</v>
      </c>
    </row>
    <row r="704" spans="1:6">
      <c r="A704" s="933">
        <v>41260</v>
      </c>
      <c r="B704" s="934">
        <v>9.85</v>
      </c>
      <c r="C704" s="855" t="s">
        <v>246</v>
      </c>
      <c r="D704" s="855" t="s">
        <v>1117</v>
      </c>
      <c r="F704" s="855">
        <v>0</v>
      </c>
    </row>
    <row r="705" spans="1:6">
      <c r="A705" s="933">
        <v>41261</v>
      </c>
      <c r="B705" s="934">
        <v>2.69</v>
      </c>
      <c r="C705" s="855" t="s">
        <v>246</v>
      </c>
      <c r="D705" s="855" t="s">
        <v>1107</v>
      </c>
      <c r="F705" s="855">
        <v>0</v>
      </c>
    </row>
    <row r="706" spans="1:6">
      <c r="A706" s="933">
        <v>41261</v>
      </c>
      <c r="B706" s="934">
        <v>111.84</v>
      </c>
      <c r="C706" s="855" t="s">
        <v>246</v>
      </c>
      <c r="D706" s="855" t="s">
        <v>1118</v>
      </c>
      <c r="F706" s="855">
        <v>0</v>
      </c>
    </row>
    <row r="707" spans="1:6">
      <c r="A707" s="933">
        <v>41262</v>
      </c>
      <c r="B707" s="934">
        <v>40</v>
      </c>
      <c r="C707" s="855" t="s">
        <v>246</v>
      </c>
      <c r="D707" s="855" t="s">
        <v>400</v>
      </c>
      <c r="F707" s="855" t="s">
        <v>339</v>
      </c>
    </row>
    <row r="708" spans="1:6">
      <c r="A708" s="933">
        <v>41263</v>
      </c>
      <c r="B708" s="934">
        <v>200</v>
      </c>
      <c r="C708" s="855" t="s">
        <v>1087</v>
      </c>
      <c r="D708" s="855" t="s">
        <v>1088</v>
      </c>
      <c r="F708" s="855">
        <v>0</v>
      </c>
    </row>
    <row r="709" spans="1:6">
      <c r="A709" s="933">
        <v>41263</v>
      </c>
      <c r="B709" s="934">
        <v>20</v>
      </c>
      <c r="C709" s="855" t="s">
        <v>1087</v>
      </c>
      <c r="D709" s="855" t="s">
        <v>1098</v>
      </c>
      <c r="F709" s="855">
        <v>0</v>
      </c>
    </row>
    <row r="710" spans="1:6">
      <c r="A710" s="933">
        <v>41263</v>
      </c>
      <c r="B710" s="934">
        <v>15000</v>
      </c>
      <c r="C710" s="855" t="s">
        <v>246</v>
      </c>
      <c r="D710" s="855" t="s">
        <v>1119</v>
      </c>
      <c r="F710" s="855">
        <v>0</v>
      </c>
    </row>
    <row r="711" spans="1:6">
      <c r="A711" s="933">
        <v>41263</v>
      </c>
      <c r="B711" s="934">
        <v>10</v>
      </c>
      <c r="C711" s="855" t="s">
        <v>246</v>
      </c>
      <c r="D711" s="855" t="s">
        <v>436</v>
      </c>
      <c r="F711" s="855">
        <v>0</v>
      </c>
    </row>
    <row r="712" spans="1:6">
      <c r="A712" s="933">
        <v>41264</v>
      </c>
      <c r="B712" s="934">
        <v>500</v>
      </c>
      <c r="C712" s="855" t="s">
        <v>1087</v>
      </c>
      <c r="D712" s="855" t="s">
        <v>1134</v>
      </c>
      <c r="F712" s="855">
        <v>0</v>
      </c>
    </row>
    <row r="713" spans="1:6">
      <c r="A713" s="933">
        <v>41264</v>
      </c>
      <c r="B713" s="934">
        <v>50</v>
      </c>
      <c r="C713" s="855" t="s">
        <v>1087</v>
      </c>
      <c r="D713" s="855" t="s">
        <v>1088</v>
      </c>
      <c r="F713" s="855">
        <v>0</v>
      </c>
    </row>
    <row r="714" spans="1:6">
      <c r="A714" s="933">
        <v>41264</v>
      </c>
      <c r="B714" s="934">
        <v>100</v>
      </c>
      <c r="C714" s="855" t="s">
        <v>1087</v>
      </c>
      <c r="D714" s="855" t="s">
        <v>1093</v>
      </c>
      <c r="F714" s="855">
        <v>0</v>
      </c>
    </row>
    <row r="715" spans="1:6">
      <c r="A715" s="933">
        <v>41264</v>
      </c>
      <c r="B715" s="934">
        <v>23505.13</v>
      </c>
      <c r="C715" s="855" t="s">
        <v>246</v>
      </c>
      <c r="D715" s="855" t="s">
        <v>1061</v>
      </c>
      <c r="F715" s="855">
        <v>0</v>
      </c>
    </row>
    <row r="716" spans="1:6">
      <c r="A716" s="933">
        <v>41264</v>
      </c>
      <c r="B716" s="934">
        <v>12</v>
      </c>
      <c r="C716" s="855" t="s">
        <v>246</v>
      </c>
      <c r="D716" s="855" t="s">
        <v>294</v>
      </c>
      <c r="F716" s="855" t="s">
        <v>339</v>
      </c>
    </row>
    <row r="717" spans="1:6">
      <c r="A717" s="933">
        <v>41264</v>
      </c>
      <c r="B717" s="934">
        <v>40</v>
      </c>
      <c r="C717" s="855" t="s">
        <v>246</v>
      </c>
      <c r="D717" s="855" t="s">
        <v>261</v>
      </c>
      <c r="F717" s="855" t="s">
        <v>339</v>
      </c>
    </row>
    <row r="718" spans="1:6">
      <c r="A718" s="933">
        <v>41264</v>
      </c>
      <c r="B718" s="934">
        <v>5</v>
      </c>
      <c r="C718" s="855" t="s">
        <v>246</v>
      </c>
      <c r="D718" s="855" t="s">
        <v>773</v>
      </c>
      <c r="F718" s="855">
        <v>0</v>
      </c>
    </row>
    <row r="719" spans="1:6">
      <c r="A719" s="933">
        <v>41264</v>
      </c>
      <c r="B719" s="934">
        <v>152</v>
      </c>
      <c r="C719" s="855" t="s">
        <v>246</v>
      </c>
      <c r="D719" s="855" t="s">
        <v>355</v>
      </c>
      <c r="F719" s="855" t="s">
        <v>339</v>
      </c>
    </row>
    <row r="720" spans="1:6">
      <c r="A720" s="933">
        <v>41267</v>
      </c>
      <c r="B720" s="934">
        <v>5</v>
      </c>
      <c r="C720" s="855" t="s">
        <v>246</v>
      </c>
      <c r="D720" s="855" t="s">
        <v>795</v>
      </c>
      <c r="F720" s="855" t="s">
        <v>339</v>
      </c>
    </row>
    <row r="721" spans="1:6">
      <c r="A721" s="933">
        <v>41267</v>
      </c>
      <c r="B721" s="934">
        <v>327</v>
      </c>
      <c r="C721" s="855" t="s">
        <v>246</v>
      </c>
      <c r="D721" s="855" t="s">
        <v>355</v>
      </c>
      <c r="F721" s="855" t="s">
        <v>339</v>
      </c>
    </row>
    <row r="722" spans="1:6">
      <c r="A722" s="933">
        <v>41267</v>
      </c>
      <c r="B722" s="934">
        <v>15</v>
      </c>
      <c r="C722" s="855" t="s">
        <v>246</v>
      </c>
      <c r="D722" s="855" t="s">
        <v>1120</v>
      </c>
      <c r="F722" s="855">
        <v>0</v>
      </c>
    </row>
    <row r="723" spans="1:6">
      <c r="A723" s="933">
        <v>41270</v>
      </c>
      <c r="B723" s="934">
        <v>15</v>
      </c>
      <c r="C723" s="855" t="s">
        <v>246</v>
      </c>
      <c r="D723" s="855" t="s">
        <v>858</v>
      </c>
      <c r="F723" s="855" t="s">
        <v>339</v>
      </c>
    </row>
    <row r="724" spans="1:6">
      <c r="A724" s="933">
        <v>41270</v>
      </c>
      <c r="B724" s="934">
        <v>10</v>
      </c>
      <c r="C724" s="855" t="s">
        <v>246</v>
      </c>
      <c r="D724" s="855" t="s">
        <v>302</v>
      </c>
      <c r="F724" s="855">
        <v>0</v>
      </c>
    </row>
    <row r="725" spans="1:6">
      <c r="A725" s="933">
        <v>41270</v>
      </c>
      <c r="B725" s="934">
        <v>3</v>
      </c>
      <c r="C725" s="855" t="s">
        <v>246</v>
      </c>
      <c r="D725" s="855" t="s">
        <v>363</v>
      </c>
      <c r="F725" s="855" t="s">
        <v>339</v>
      </c>
    </row>
    <row r="726" spans="1:6">
      <c r="A726" s="933">
        <v>41270</v>
      </c>
      <c r="B726" s="934">
        <v>3</v>
      </c>
      <c r="C726" s="855" t="s">
        <v>246</v>
      </c>
      <c r="D726" s="855" t="s">
        <v>363</v>
      </c>
      <c r="F726" s="855" t="s">
        <v>339</v>
      </c>
    </row>
    <row r="727" spans="1:6">
      <c r="A727" s="933">
        <v>41270</v>
      </c>
      <c r="B727" s="934">
        <v>75</v>
      </c>
      <c r="C727" s="855" t="s">
        <v>246</v>
      </c>
      <c r="D727" s="855" t="s">
        <v>364</v>
      </c>
      <c r="F727" s="855" t="s">
        <v>339</v>
      </c>
    </row>
    <row r="728" spans="1:6">
      <c r="A728" s="933">
        <v>41270</v>
      </c>
      <c r="B728" s="934">
        <v>50</v>
      </c>
      <c r="C728" s="855" t="s">
        <v>246</v>
      </c>
      <c r="D728" s="855" t="s">
        <v>1017</v>
      </c>
      <c r="F728" s="855" t="s">
        <v>339</v>
      </c>
    </row>
    <row r="729" spans="1:6">
      <c r="A729" s="933">
        <v>41271</v>
      </c>
      <c r="B729" s="934">
        <v>170</v>
      </c>
      <c r="C729" s="855" t="s">
        <v>246</v>
      </c>
      <c r="D729" s="855" t="s">
        <v>798</v>
      </c>
      <c r="F729" s="855" t="s">
        <v>339</v>
      </c>
    </row>
    <row r="730" spans="1:6">
      <c r="A730" s="933">
        <v>41271</v>
      </c>
      <c r="B730" s="934">
        <v>3</v>
      </c>
      <c r="C730" s="855" t="s">
        <v>246</v>
      </c>
      <c r="D730" s="855" t="s">
        <v>1004</v>
      </c>
      <c r="F730" s="855">
        <v>0</v>
      </c>
    </row>
    <row r="731" spans="1:6">
      <c r="A731" s="933">
        <v>41271</v>
      </c>
      <c r="B731" s="934">
        <v>80</v>
      </c>
      <c r="C731" s="855" t="s">
        <v>246</v>
      </c>
      <c r="D731" s="855" t="s">
        <v>330</v>
      </c>
      <c r="F731" s="855" t="s">
        <v>339</v>
      </c>
    </row>
    <row r="732" spans="1:6">
      <c r="A732" s="933">
        <v>41271</v>
      </c>
      <c r="B732" s="934">
        <v>20</v>
      </c>
      <c r="C732" s="855" t="s">
        <v>246</v>
      </c>
      <c r="D732" s="855" t="s">
        <v>1121</v>
      </c>
      <c r="F732" s="855">
        <v>0</v>
      </c>
    </row>
    <row r="733" spans="1:6">
      <c r="A733" s="933">
        <v>41274</v>
      </c>
      <c r="B733" s="934">
        <v>2474.4</v>
      </c>
      <c r="C733" s="855" t="s">
        <v>1087</v>
      </c>
      <c r="D733" s="855" t="s">
        <v>269</v>
      </c>
      <c r="F733" s="855">
        <v>0</v>
      </c>
    </row>
    <row r="734" spans="1:6">
      <c r="A734" s="933">
        <v>41274</v>
      </c>
      <c r="B734" s="934">
        <v>743.24</v>
      </c>
      <c r="C734" s="855" t="s">
        <v>246</v>
      </c>
      <c r="D734" s="855" t="s">
        <v>1061</v>
      </c>
      <c r="F734" s="855">
        <v>0</v>
      </c>
    </row>
    <row r="735" spans="1:6">
      <c r="A735" s="933">
        <v>41274</v>
      </c>
      <c r="B735" s="934">
        <v>25</v>
      </c>
      <c r="C735" s="855" t="s">
        <v>246</v>
      </c>
      <c r="D735" s="855" t="s">
        <v>1061</v>
      </c>
      <c r="F735" s="855">
        <v>0</v>
      </c>
    </row>
    <row r="736" spans="1:6">
      <c r="A736" s="933">
        <v>41274</v>
      </c>
      <c r="B736" s="934">
        <v>25</v>
      </c>
      <c r="C736" s="855" t="s">
        <v>246</v>
      </c>
      <c r="D736" s="855" t="s">
        <v>762</v>
      </c>
      <c r="F736" s="855" t="s">
        <v>339</v>
      </c>
    </row>
    <row r="737" spans="1:6">
      <c r="A737" s="933">
        <v>41274</v>
      </c>
      <c r="B737" s="934">
        <v>2</v>
      </c>
      <c r="C737" s="855" t="s">
        <v>246</v>
      </c>
      <c r="D737" s="855" t="s">
        <v>800</v>
      </c>
      <c r="F737" s="855" t="s">
        <v>339</v>
      </c>
    </row>
    <row r="738" spans="1:6">
      <c r="A738" s="933">
        <v>41274</v>
      </c>
      <c r="B738" s="934">
        <v>200</v>
      </c>
      <c r="C738" s="855" t="s">
        <v>246</v>
      </c>
      <c r="D738" s="855" t="s">
        <v>348</v>
      </c>
      <c r="F738" s="855" t="s">
        <v>339</v>
      </c>
    </row>
    <row r="739" spans="1:6">
      <c r="A739" s="933">
        <v>41274</v>
      </c>
      <c r="B739" s="934">
        <v>180</v>
      </c>
      <c r="C739" s="855" t="s">
        <v>246</v>
      </c>
      <c r="D739" s="855" t="s">
        <v>287</v>
      </c>
      <c r="F739" s="855" t="s">
        <v>339</v>
      </c>
    </row>
    <row r="740" spans="1:6">
      <c r="A740" s="933">
        <v>41274</v>
      </c>
      <c r="B740" s="934">
        <v>130</v>
      </c>
      <c r="C740" s="855" t="s">
        <v>246</v>
      </c>
      <c r="D740" s="855" t="s">
        <v>1122</v>
      </c>
      <c r="F740" s="855">
        <v>0</v>
      </c>
    </row>
    <row r="741" spans="1:6">
      <c r="A741" s="933">
        <v>41276</v>
      </c>
      <c r="B741" s="934">
        <v>40</v>
      </c>
      <c r="C741" s="855" t="s">
        <v>246</v>
      </c>
      <c r="D741" s="855" t="s">
        <v>774</v>
      </c>
      <c r="F741" s="855" t="s">
        <v>339</v>
      </c>
    </row>
    <row r="742" spans="1:6">
      <c r="A742" s="933">
        <v>41276</v>
      </c>
      <c r="B742" s="934">
        <v>25</v>
      </c>
      <c r="C742" s="855" t="s">
        <v>246</v>
      </c>
      <c r="D742" s="855" t="s">
        <v>337</v>
      </c>
      <c r="F742" s="855">
        <v>0</v>
      </c>
    </row>
    <row r="743" spans="1:6">
      <c r="A743" s="933">
        <v>41276</v>
      </c>
      <c r="B743" s="934">
        <v>100</v>
      </c>
      <c r="C743" s="855" t="s">
        <v>246</v>
      </c>
      <c r="D743" s="855" t="s">
        <v>267</v>
      </c>
      <c r="F743" s="855">
        <v>0</v>
      </c>
    </row>
    <row r="744" spans="1:6">
      <c r="A744" s="933">
        <v>41276</v>
      </c>
      <c r="B744" s="934">
        <v>25</v>
      </c>
      <c r="C744" s="855" t="s">
        <v>246</v>
      </c>
      <c r="D744" s="855" t="s">
        <v>379</v>
      </c>
      <c r="F744" s="855" t="s">
        <v>339</v>
      </c>
    </row>
    <row r="745" spans="1:6">
      <c r="A745" s="933">
        <v>41276</v>
      </c>
      <c r="B745" s="934">
        <v>10</v>
      </c>
      <c r="C745" s="855" t="s">
        <v>246</v>
      </c>
      <c r="D745" s="855" t="s">
        <v>791</v>
      </c>
      <c r="F745" s="855" t="s">
        <v>339</v>
      </c>
    </row>
    <row r="746" spans="1:6">
      <c r="A746" s="933">
        <v>41276</v>
      </c>
      <c r="B746" s="934">
        <v>10</v>
      </c>
      <c r="C746" s="855" t="s">
        <v>246</v>
      </c>
      <c r="D746" s="855" t="s">
        <v>338</v>
      </c>
      <c r="F746" s="855" t="s">
        <v>339</v>
      </c>
    </row>
    <row r="747" spans="1:6">
      <c r="A747" s="933">
        <v>41276</v>
      </c>
      <c r="B747" s="934">
        <v>10</v>
      </c>
      <c r="C747" s="855" t="s">
        <v>246</v>
      </c>
      <c r="D747" s="855" t="s">
        <v>1001</v>
      </c>
      <c r="F747" s="855" t="s">
        <v>339</v>
      </c>
    </row>
    <row r="748" spans="1:6">
      <c r="A748" s="933">
        <v>41276</v>
      </c>
      <c r="B748" s="934">
        <v>20</v>
      </c>
      <c r="C748" s="855" t="s">
        <v>246</v>
      </c>
      <c r="D748" s="855" t="s">
        <v>787</v>
      </c>
      <c r="F748" s="855" t="s">
        <v>339</v>
      </c>
    </row>
    <row r="749" spans="1:6">
      <c r="A749" s="933">
        <v>41276</v>
      </c>
      <c r="B749" s="934">
        <v>25</v>
      </c>
      <c r="C749" s="855" t="s">
        <v>246</v>
      </c>
      <c r="D749" s="855" t="s">
        <v>1070</v>
      </c>
      <c r="F749" s="855" t="s">
        <v>339</v>
      </c>
    </row>
    <row r="750" spans="1:6">
      <c r="A750" s="933">
        <v>41276</v>
      </c>
      <c r="B750" s="934">
        <v>50</v>
      </c>
      <c r="C750" s="855" t="s">
        <v>246</v>
      </c>
      <c r="D750" s="855" t="s">
        <v>997</v>
      </c>
      <c r="F750" s="855" t="s">
        <v>339</v>
      </c>
    </row>
    <row r="751" spans="1:6">
      <c r="A751" s="933">
        <v>41276</v>
      </c>
      <c r="B751" s="934">
        <v>200</v>
      </c>
      <c r="C751" s="855" t="s">
        <v>246</v>
      </c>
      <c r="D751" s="855" t="s">
        <v>911</v>
      </c>
      <c r="F751" s="855">
        <v>0</v>
      </c>
    </row>
    <row r="752" spans="1:6">
      <c r="A752" s="933">
        <v>41276</v>
      </c>
      <c r="B752" s="934">
        <v>10</v>
      </c>
      <c r="C752" s="855" t="s">
        <v>246</v>
      </c>
      <c r="D752" s="855" t="s">
        <v>371</v>
      </c>
      <c r="F752" s="855" t="s">
        <v>339</v>
      </c>
    </row>
    <row r="753" spans="1:8">
      <c r="A753" s="933">
        <v>41276</v>
      </c>
      <c r="B753" s="934">
        <v>30</v>
      </c>
      <c r="C753" s="855" t="s">
        <v>246</v>
      </c>
      <c r="D753" s="855" t="s">
        <v>792</v>
      </c>
      <c r="F753" s="855" t="s">
        <v>339</v>
      </c>
    </row>
    <row r="754" spans="1:8">
      <c r="A754" s="933">
        <v>41276</v>
      </c>
      <c r="B754" s="934">
        <v>10</v>
      </c>
      <c r="C754" s="855" t="s">
        <v>246</v>
      </c>
      <c r="D754" s="855" t="s">
        <v>955</v>
      </c>
      <c r="F754" s="855">
        <v>0</v>
      </c>
    </row>
    <row r="755" spans="1:8">
      <c r="A755" s="933">
        <v>41276</v>
      </c>
      <c r="B755" s="934">
        <v>10</v>
      </c>
      <c r="C755" s="855" t="s">
        <v>246</v>
      </c>
      <c r="D755" s="855" t="s">
        <v>993</v>
      </c>
      <c r="F755" s="855" t="s">
        <v>339</v>
      </c>
    </row>
    <row r="756" spans="1:8">
      <c r="A756" s="933">
        <v>41276</v>
      </c>
      <c r="B756" s="934">
        <v>20</v>
      </c>
      <c r="C756" s="855" t="s">
        <v>246</v>
      </c>
      <c r="D756" s="855" t="s">
        <v>342</v>
      </c>
      <c r="F756" s="855" t="s">
        <v>339</v>
      </c>
    </row>
    <row r="757" spans="1:8">
      <c r="A757" s="933">
        <v>41276</v>
      </c>
      <c r="B757" s="934">
        <v>10</v>
      </c>
      <c r="C757" s="855" t="s">
        <v>246</v>
      </c>
      <c r="D757" s="855" t="s">
        <v>1040</v>
      </c>
      <c r="F757" s="855" t="s">
        <v>339</v>
      </c>
    </row>
    <row r="758" spans="1:8">
      <c r="A758" s="933">
        <v>41276</v>
      </c>
      <c r="B758" s="934">
        <v>15</v>
      </c>
      <c r="C758" s="855" t="s">
        <v>246</v>
      </c>
      <c r="D758" s="855" t="s">
        <v>248</v>
      </c>
      <c r="F758" s="855">
        <v>0</v>
      </c>
    </row>
    <row r="759" spans="1:8">
      <c r="A759" s="933">
        <v>41276</v>
      </c>
      <c r="B759" s="934">
        <v>15</v>
      </c>
      <c r="C759" s="855" t="s">
        <v>246</v>
      </c>
      <c r="D759" s="855" t="s">
        <v>954</v>
      </c>
      <c r="F759" s="855">
        <v>0</v>
      </c>
    </row>
    <row r="760" spans="1:8">
      <c r="A760" s="933">
        <v>41276</v>
      </c>
      <c r="B760" s="934">
        <v>10</v>
      </c>
      <c r="C760" s="855" t="s">
        <v>246</v>
      </c>
      <c r="D760" s="855" t="s">
        <v>1027</v>
      </c>
      <c r="F760" s="855" t="s">
        <v>339</v>
      </c>
    </row>
    <row r="761" spans="1:8">
      <c r="A761" s="933">
        <v>41276</v>
      </c>
      <c r="B761" s="934">
        <v>10</v>
      </c>
      <c r="C761" s="855" t="s">
        <v>246</v>
      </c>
      <c r="D761" s="855" t="s">
        <v>369</v>
      </c>
      <c r="F761" s="855">
        <v>0</v>
      </c>
    </row>
    <row r="762" spans="1:8">
      <c r="A762" s="933">
        <v>41276</v>
      </c>
      <c r="B762" s="934">
        <v>10</v>
      </c>
      <c r="C762" s="855" t="s">
        <v>246</v>
      </c>
      <c r="D762" s="855" t="s">
        <v>781</v>
      </c>
      <c r="F762" s="855" t="s">
        <v>339</v>
      </c>
    </row>
    <row r="763" spans="1:8">
      <c r="A763" s="933">
        <v>41276</v>
      </c>
      <c r="B763" s="934">
        <v>25</v>
      </c>
      <c r="C763" s="855" t="s">
        <v>246</v>
      </c>
      <c r="D763" s="855" t="s">
        <v>780</v>
      </c>
      <c r="F763" s="855" t="s">
        <v>339</v>
      </c>
    </row>
    <row r="764" spans="1:8">
      <c r="A764" s="933">
        <v>41276</v>
      </c>
      <c r="B764" s="934">
        <v>75</v>
      </c>
      <c r="C764" s="855" t="s">
        <v>246</v>
      </c>
      <c r="D764" s="855" t="s">
        <v>308</v>
      </c>
      <c r="F764" s="855" t="s">
        <v>339</v>
      </c>
    </row>
    <row r="765" spans="1:8">
      <c r="A765" s="933">
        <v>41276</v>
      </c>
      <c r="B765" s="934">
        <v>10</v>
      </c>
      <c r="C765" s="855" t="s">
        <v>246</v>
      </c>
      <c r="D765" s="855" t="s">
        <v>317</v>
      </c>
      <c r="F765" s="855" t="s">
        <v>339</v>
      </c>
    </row>
    <row r="766" spans="1:8">
      <c r="A766" s="933">
        <v>41276</v>
      </c>
      <c r="B766" s="934">
        <v>10</v>
      </c>
      <c r="C766" s="855" t="s">
        <v>246</v>
      </c>
      <c r="D766" s="855" t="s">
        <v>951</v>
      </c>
      <c r="F766" s="855" t="s">
        <v>339</v>
      </c>
      <c r="H766" s="942"/>
    </row>
    <row r="767" spans="1:8">
      <c r="A767" s="933">
        <v>41276</v>
      </c>
      <c r="B767" s="934">
        <v>10</v>
      </c>
      <c r="C767" s="855" t="s">
        <v>246</v>
      </c>
      <c r="D767" s="855" t="s">
        <v>1063</v>
      </c>
      <c r="F767" s="855">
        <v>0</v>
      </c>
    </row>
    <row r="768" spans="1:8">
      <c r="A768" s="933">
        <v>41276</v>
      </c>
      <c r="B768" s="934">
        <v>25</v>
      </c>
      <c r="C768" s="855" t="s">
        <v>246</v>
      </c>
      <c r="D768" s="855" t="s">
        <v>995</v>
      </c>
      <c r="F768" s="855" t="s">
        <v>339</v>
      </c>
    </row>
    <row r="769" spans="1:6">
      <c r="A769" s="933">
        <v>41276</v>
      </c>
      <c r="B769" s="934">
        <v>10</v>
      </c>
      <c r="C769" s="855" t="s">
        <v>246</v>
      </c>
      <c r="D769" s="855" t="s">
        <v>1056</v>
      </c>
      <c r="F769" s="855" t="s">
        <v>339</v>
      </c>
    </row>
    <row r="770" spans="1:6">
      <c r="A770" s="933">
        <v>41276</v>
      </c>
      <c r="B770" s="934">
        <v>30</v>
      </c>
      <c r="C770" s="855" t="s">
        <v>246</v>
      </c>
      <c r="D770" s="855" t="s">
        <v>1069</v>
      </c>
      <c r="F770" s="855">
        <v>0</v>
      </c>
    </row>
    <row r="771" spans="1:6">
      <c r="A771" s="933">
        <v>41276</v>
      </c>
      <c r="B771" s="934">
        <v>180</v>
      </c>
      <c r="C771" s="855" t="s">
        <v>246</v>
      </c>
      <c r="D771" s="855" t="s">
        <v>783</v>
      </c>
      <c r="F771" s="855">
        <v>0</v>
      </c>
    </row>
    <row r="772" spans="1:6">
      <c r="A772" s="933">
        <v>41276</v>
      </c>
      <c r="B772" s="934">
        <v>10</v>
      </c>
      <c r="C772" s="855" t="s">
        <v>246</v>
      </c>
      <c r="D772" s="855" t="s">
        <v>996</v>
      </c>
      <c r="F772" s="855">
        <v>0</v>
      </c>
    </row>
    <row r="773" spans="1:6">
      <c r="A773" s="933">
        <v>41276</v>
      </c>
      <c r="B773" s="934">
        <v>261</v>
      </c>
      <c r="C773" s="855" t="s">
        <v>246</v>
      </c>
      <c r="D773" s="855" t="s">
        <v>344</v>
      </c>
      <c r="F773" s="855" t="s">
        <v>339</v>
      </c>
    </row>
    <row r="774" spans="1:6">
      <c r="A774" s="933">
        <v>41276</v>
      </c>
      <c r="B774" s="934">
        <v>15</v>
      </c>
      <c r="C774" s="855" t="s">
        <v>246</v>
      </c>
      <c r="D774" s="855" t="s">
        <v>912</v>
      </c>
      <c r="F774" s="855">
        <v>0</v>
      </c>
    </row>
    <row r="775" spans="1:6">
      <c r="A775" s="933">
        <v>41276</v>
      </c>
      <c r="B775" s="934">
        <v>15</v>
      </c>
      <c r="C775" s="855" t="s">
        <v>246</v>
      </c>
      <c r="D775" s="855" t="s">
        <v>753</v>
      </c>
      <c r="F775" s="855" t="s">
        <v>339</v>
      </c>
    </row>
    <row r="776" spans="1:6">
      <c r="A776" s="933">
        <v>41276</v>
      </c>
      <c r="B776" s="934">
        <v>12.5</v>
      </c>
      <c r="C776" s="855" t="s">
        <v>246</v>
      </c>
      <c r="D776" s="855" t="s">
        <v>913</v>
      </c>
      <c r="F776" s="855" t="s">
        <v>339</v>
      </c>
    </row>
    <row r="777" spans="1:6">
      <c r="A777" s="933">
        <v>41276</v>
      </c>
      <c r="B777" s="934">
        <v>50</v>
      </c>
      <c r="C777" s="855" t="s">
        <v>246</v>
      </c>
      <c r="D777" s="855" t="s">
        <v>998</v>
      </c>
      <c r="F777" s="855" t="s">
        <v>339</v>
      </c>
    </row>
    <row r="778" spans="1:6">
      <c r="A778" s="933">
        <v>41276</v>
      </c>
      <c r="B778" s="934">
        <v>50</v>
      </c>
      <c r="C778" s="855" t="s">
        <v>246</v>
      </c>
      <c r="D778" s="855" t="s">
        <v>252</v>
      </c>
      <c r="F778" s="855" t="s">
        <v>339</v>
      </c>
    </row>
    <row r="779" spans="1:6">
      <c r="A779" s="933">
        <v>41276</v>
      </c>
      <c r="B779" s="934">
        <v>10</v>
      </c>
      <c r="C779" s="855" t="s">
        <v>246</v>
      </c>
      <c r="D779" s="855" t="s">
        <v>1005</v>
      </c>
      <c r="F779" s="855" t="s">
        <v>339</v>
      </c>
    </row>
    <row r="780" spans="1:6">
      <c r="A780" s="933">
        <v>41276</v>
      </c>
      <c r="B780" s="934">
        <v>10</v>
      </c>
      <c r="C780" s="855" t="s">
        <v>246</v>
      </c>
      <c r="D780" s="855" t="s">
        <v>367</v>
      </c>
      <c r="F780" s="855" t="s">
        <v>339</v>
      </c>
    </row>
    <row r="781" spans="1:6">
      <c r="A781" s="933">
        <v>41276</v>
      </c>
      <c r="B781" s="934">
        <v>15</v>
      </c>
      <c r="C781" s="855" t="s">
        <v>246</v>
      </c>
      <c r="D781" s="855" t="s">
        <v>999</v>
      </c>
      <c r="F781" s="855" t="s">
        <v>339</v>
      </c>
    </row>
    <row r="782" spans="1:6">
      <c r="A782" s="933">
        <v>41276</v>
      </c>
      <c r="B782" s="934">
        <v>15</v>
      </c>
      <c r="C782" s="855" t="s">
        <v>246</v>
      </c>
      <c r="D782" s="855" t="s">
        <v>280</v>
      </c>
      <c r="F782" s="855" t="s">
        <v>339</v>
      </c>
    </row>
    <row r="783" spans="1:6">
      <c r="A783" s="933">
        <v>41276</v>
      </c>
      <c r="B783" s="934">
        <v>10</v>
      </c>
      <c r="C783" s="855" t="s">
        <v>246</v>
      </c>
      <c r="D783" s="855" t="s">
        <v>994</v>
      </c>
      <c r="F783" s="855" t="s">
        <v>339</v>
      </c>
    </row>
    <row r="784" spans="1:6">
      <c r="A784" s="933">
        <v>41276</v>
      </c>
      <c r="B784" s="934">
        <v>863.03</v>
      </c>
      <c r="C784" s="855" t="s">
        <v>246</v>
      </c>
      <c r="D784" s="855" t="s">
        <v>422</v>
      </c>
      <c r="F784" s="855">
        <v>0</v>
      </c>
    </row>
    <row r="785" spans="1:6">
      <c r="A785" s="933">
        <v>41276</v>
      </c>
      <c r="B785" s="934">
        <v>20</v>
      </c>
      <c r="C785" s="855" t="s">
        <v>246</v>
      </c>
      <c r="D785" s="855" t="s">
        <v>389</v>
      </c>
      <c r="F785" s="855">
        <v>0</v>
      </c>
    </row>
    <row r="786" spans="1:6">
      <c r="A786" s="933">
        <v>41276</v>
      </c>
      <c r="B786" s="934">
        <v>30</v>
      </c>
      <c r="C786" s="855" t="s">
        <v>246</v>
      </c>
      <c r="D786" s="855" t="s">
        <v>1123</v>
      </c>
      <c r="F786" s="855">
        <v>0</v>
      </c>
    </row>
    <row r="787" spans="1:6">
      <c r="A787" s="933">
        <v>41276</v>
      </c>
      <c r="B787" s="934">
        <v>3</v>
      </c>
      <c r="C787" s="855" t="s">
        <v>246</v>
      </c>
      <c r="D787" s="855" t="s">
        <v>426</v>
      </c>
      <c r="F787" s="855">
        <v>0</v>
      </c>
    </row>
    <row r="788" spans="1:6">
      <c r="A788" s="933">
        <v>41276</v>
      </c>
      <c r="B788" s="934">
        <v>50</v>
      </c>
      <c r="C788" s="855" t="s">
        <v>246</v>
      </c>
      <c r="D788" s="855" t="s">
        <v>250</v>
      </c>
      <c r="F788" s="855">
        <v>0</v>
      </c>
    </row>
    <row r="789" spans="1:6">
      <c r="A789" s="933">
        <v>41276</v>
      </c>
      <c r="B789" s="934">
        <v>40</v>
      </c>
      <c r="C789" s="855" t="s">
        <v>246</v>
      </c>
      <c r="D789" s="855" t="s">
        <v>387</v>
      </c>
      <c r="F789" s="855">
        <v>0</v>
      </c>
    </row>
    <row r="790" spans="1:6">
      <c r="A790" s="933">
        <v>41276</v>
      </c>
      <c r="B790" s="934">
        <v>30</v>
      </c>
      <c r="C790" s="855" t="s">
        <v>246</v>
      </c>
      <c r="D790" s="855" t="s">
        <v>424</v>
      </c>
      <c r="F790" s="855" t="s">
        <v>339</v>
      </c>
    </row>
    <row r="791" spans="1:6">
      <c r="A791" s="933">
        <v>41276</v>
      </c>
      <c r="B791" s="934">
        <v>30</v>
      </c>
      <c r="C791" s="855" t="s">
        <v>246</v>
      </c>
      <c r="D791" s="855" t="s">
        <v>751</v>
      </c>
      <c r="F791" s="855" t="s">
        <v>339</v>
      </c>
    </row>
    <row r="792" spans="1:6">
      <c r="A792" s="933">
        <v>41276</v>
      </c>
      <c r="B792" s="934">
        <v>25</v>
      </c>
      <c r="C792" s="855" t="s">
        <v>246</v>
      </c>
      <c r="D792" s="855" t="s">
        <v>402</v>
      </c>
      <c r="F792" s="855">
        <v>0</v>
      </c>
    </row>
    <row r="793" spans="1:6">
      <c r="A793" s="933">
        <v>41276</v>
      </c>
      <c r="B793" s="934">
        <v>10</v>
      </c>
      <c r="C793" s="855" t="s">
        <v>246</v>
      </c>
      <c r="D793" s="855" t="s">
        <v>772</v>
      </c>
      <c r="F793" s="855" t="s">
        <v>339</v>
      </c>
    </row>
    <row r="794" spans="1:6">
      <c r="A794" s="933">
        <v>41276</v>
      </c>
      <c r="B794" s="934">
        <v>20</v>
      </c>
      <c r="C794" s="855" t="s">
        <v>246</v>
      </c>
      <c r="D794" s="855" t="s">
        <v>254</v>
      </c>
      <c r="F794" s="855" t="s">
        <v>339</v>
      </c>
    </row>
    <row r="795" spans="1:6">
      <c r="A795" s="933">
        <v>41276</v>
      </c>
      <c r="B795" s="934">
        <v>120</v>
      </c>
      <c r="C795" s="855" t="s">
        <v>246</v>
      </c>
      <c r="D795" s="855" t="s">
        <v>928</v>
      </c>
      <c r="F795" s="855" t="s">
        <v>339</v>
      </c>
    </row>
    <row r="796" spans="1:6">
      <c r="A796" s="933">
        <v>41276</v>
      </c>
      <c r="B796" s="934">
        <v>50</v>
      </c>
      <c r="C796" s="855" t="s">
        <v>246</v>
      </c>
      <c r="D796" s="855" t="s">
        <v>776</v>
      </c>
      <c r="F796" s="855" t="s">
        <v>339</v>
      </c>
    </row>
    <row r="797" spans="1:6">
      <c r="A797" s="933">
        <v>41276</v>
      </c>
      <c r="B797" s="934">
        <v>5</v>
      </c>
      <c r="C797" s="855" t="s">
        <v>246</v>
      </c>
      <c r="D797" s="855" t="s">
        <v>1029</v>
      </c>
      <c r="F797" s="855" t="s">
        <v>339</v>
      </c>
    </row>
    <row r="798" spans="1:6">
      <c r="A798" s="933">
        <v>41276</v>
      </c>
      <c r="B798" s="934">
        <v>10</v>
      </c>
      <c r="C798" s="855" t="s">
        <v>246</v>
      </c>
      <c r="D798" s="855" t="s">
        <v>388</v>
      </c>
      <c r="F798" s="855" t="s">
        <v>339</v>
      </c>
    </row>
    <row r="799" spans="1:6">
      <c r="A799" s="933">
        <v>41276</v>
      </c>
      <c r="B799" s="934">
        <v>5</v>
      </c>
      <c r="C799" s="855" t="s">
        <v>246</v>
      </c>
      <c r="D799" s="855" t="s">
        <v>755</v>
      </c>
      <c r="F799" s="855" t="s">
        <v>339</v>
      </c>
    </row>
    <row r="800" spans="1:6">
      <c r="A800" s="933">
        <v>41276</v>
      </c>
      <c r="B800" s="934">
        <v>20</v>
      </c>
      <c r="C800" s="855" t="s">
        <v>246</v>
      </c>
      <c r="D800" s="855" t="s">
        <v>952</v>
      </c>
      <c r="F800" s="855" t="s">
        <v>339</v>
      </c>
    </row>
    <row r="801" spans="1:6">
      <c r="A801" s="933">
        <v>41276</v>
      </c>
      <c r="B801" s="934">
        <v>75</v>
      </c>
      <c r="C801" s="855" t="s">
        <v>246</v>
      </c>
      <c r="D801" s="855" t="s">
        <v>1003</v>
      </c>
      <c r="F801" s="855">
        <v>0</v>
      </c>
    </row>
    <row r="802" spans="1:6">
      <c r="A802" s="933">
        <v>41276</v>
      </c>
      <c r="B802" s="934">
        <v>20</v>
      </c>
      <c r="C802" s="855" t="s">
        <v>246</v>
      </c>
      <c r="D802" s="855" t="s">
        <v>1028</v>
      </c>
      <c r="F802" s="855">
        <v>0</v>
      </c>
    </row>
    <row r="803" spans="1:6">
      <c r="A803" s="933">
        <v>41276</v>
      </c>
      <c r="B803" s="934">
        <v>50</v>
      </c>
      <c r="C803" s="855" t="s">
        <v>246</v>
      </c>
      <c r="D803" s="855" t="s">
        <v>754</v>
      </c>
      <c r="F803" s="855" t="s">
        <v>339</v>
      </c>
    </row>
    <row r="804" spans="1:6">
      <c r="A804" s="933">
        <v>41277</v>
      </c>
      <c r="B804" s="934">
        <v>400</v>
      </c>
      <c r="C804" s="855" t="s">
        <v>246</v>
      </c>
      <c r="D804" s="855" t="s">
        <v>778</v>
      </c>
      <c r="F804" s="855" t="s">
        <v>339</v>
      </c>
    </row>
    <row r="805" spans="1:6">
      <c r="A805" s="933">
        <v>41277</v>
      </c>
      <c r="B805" s="934">
        <v>5</v>
      </c>
      <c r="C805" s="855" t="s">
        <v>246</v>
      </c>
      <c r="D805" s="855" t="s">
        <v>777</v>
      </c>
      <c r="F805" s="855" t="s">
        <v>339</v>
      </c>
    </row>
    <row r="806" spans="1:6">
      <c r="A806" s="933">
        <v>41277</v>
      </c>
      <c r="B806" s="934">
        <v>50</v>
      </c>
      <c r="C806" s="855" t="s">
        <v>246</v>
      </c>
      <c r="D806" s="855" t="s">
        <v>1105</v>
      </c>
      <c r="F806" s="855">
        <v>0</v>
      </c>
    </row>
    <row r="807" spans="1:6">
      <c r="A807" s="933">
        <v>41278</v>
      </c>
      <c r="B807" s="934">
        <v>170</v>
      </c>
      <c r="C807" s="855" t="s">
        <v>246</v>
      </c>
      <c r="D807" s="855" t="s">
        <v>788</v>
      </c>
      <c r="F807" s="855" t="s">
        <v>339</v>
      </c>
    </row>
    <row r="808" spans="1:6">
      <c r="A808" s="933">
        <v>41281</v>
      </c>
      <c r="B808" s="934">
        <v>95.96</v>
      </c>
      <c r="C808" s="855">
        <v>103552</v>
      </c>
      <c r="D808" s="855" t="s">
        <v>1124</v>
      </c>
      <c r="F808" s="855">
        <v>0</v>
      </c>
    </row>
    <row r="809" spans="1:6">
      <c r="A809" s="933">
        <v>41281</v>
      </c>
      <c r="B809" s="934">
        <v>500</v>
      </c>
      <c r="C809" s="855" t="s">
        <v>1125</v>
      </c>
      <c r="D809" s="855" t="s">
        <v>1126</v>
      </c>
      <c r="F809" s="855">
        <v>0</v>
      </c>
    </row>
    <row r="810" spans="1:6">
      <c r="A810" s="933">
        <v>41281</v>
      </c>
      <c r="B810" s="934">
        <v>11478.3</v>
      </c>
      <c r="C810" s="855" t="s">
        <v>1125</v>
      </c>
      <c r="D810" s="855" t="s">
        <v>1012</v>
      </c>
      <c r="F810" s="855">
        <v>0</v>
      </c>
    </row>
    <row r="811" spans="1:6">
      <c r="A811" s="933">
        <v>41281</v>
      </c>
      <c r="B811" s="934">
        <v>15</v>
      </c>
      <c r="C811" s="855" t="s">
        <v>1087</v>
      </c>
      <c r="D811" s="855" t="s">
        <v>1088</v>
      </c>
      <c r="F811" s="855">
        <v>0</v>
      </c>
    </row>
    <row r="812" spans="1:6">
      <c r="A812" s="933">
        <v>41281</v>
      </c>
      <c r="B812" s="934">
        <v>50</v>
      </c>
      <c r="C812" s="855" t="s">
        <v>1087</v>
      </c>
      <c r="D812" s="855" t="s">
        <v>1089</v>
      </c>
      <c r="F812" s="855">
        <v>0</v>
      </c>
    </row>
    <row r="813" spans="1:6">
      <c r="A813" s="933">
        <v>41281</v>
      </c>
      <c r="B813" s="934">
        <v>30</v>
      </c>
      <c r="C813" s="855">
        <v>103001</v>
      </c>
      <c r="D813" s="855" t="s">
        <v>971</v>
      </c>
      <c r="F813" s="855">
        <v>0</v>
      </c>
    </row>
    <row r="814" spans="1:6">
      <c r="A814" s="933">
        <v>41281</v>
      </c>
      <c r="B814" s="934">
        <v>100</v>
      </c>
      <c r="C814" s="855">
        <v>103002</v>
      </c>
      <c r="D814" s="855" t="s">
        <v>1127</v>
      </c>
      <c r="F814" s="855">
        <v>0</v>
      </c>
    </row>
    <row r="815" spans="1:6">
      <c r="A815" s="933">
        <v>41281</v>
      </c>
      <c r="B815" s="934">
        <v>40</v>
      </c>
      <c r="C815" s="855" t="s">
        <v>246</v>
      </c>
      <c r="D815" s="855" t="s">
        <v>1030</v>
      </c>
      <c r="F815" s="855" t="s">
        <v>339</v>
      </c>
    </row>
    <row r="816" spans="1:6">
      <c r="A816" s="933">
        <v>41281</v>
      </c>
      <c r="B816" s="934">
        <v>10</v>
      </c>
      <c r="C816" s="855" t="s">
        <v>246</v>
      </c>
      <c r="D816" s="855" t="s">
        <v>956</v>
      </c>
      <c r="F816" s="855" t="s">
        <v>339</v>
      </c>
    </row>
    <row r="817" spans="1:6">
      <c r="A817" s="933">
        <v>41281</v>
      </c>
      <c r="B817" s="934">
        <v>5</v>
      </c>
      <c r="C817" s="855" t="s">
        <v>246</v>
      </c>
      <c r="D817" s="855" t="s">
        <v>318</v>
      </c>
      <c r="F817" s="855" t="s">
        <v>339</v>
      </c>
    </row>
    <row r="818" spans="1:6">
      <c r="A818" s="933">
        <v>41281</v>
      </c>
      <c r="B818" s="934">
        <v>15</v>
      </c>
      <c r="C818" s="855" t="s">
        <v>246</v>
      </c>
      <c r="D818" s="855" t="s">
        <v>306</v>
      </c>
      <c r="F818" s="855" t="s">
        <v>339</v>
      </c>
    </row>
    <row r="819" spans="1:6">
      <c r="A819" s="933">
        <v>41281</v>
      </c>
      <c r="B819" s="934">
        <v>100</v>
      </c>
      <c r="C819" s="855" t="s">
        <v>246</v>
      </c>
      <c r="D819" s="855" t="s">
        <v>1000</v>
      </c>
      <c r="F819" s="855">
        <v>0</v>
      </c>
    </row>
    <row r="820" spans="1:6">
      <c r="A820" s="933">
        <v>41281</v>
      </c>
      <c r="B820" s="934">
        <v>5</v>
      </c>
      <c r="C820" s="855" t="s">
        <v>246</v>
      </c>
      <c r="D820" s="855" t="s">
        <v>310</v>
      </c>
      <c r="F820" s="855" t="s">
        <v>339</v>
      </c>
    </row>
    <row r="821" spans="1:6">
      <c r="A821" s="933">
        <v>41281</v>
      </c>
      <c r="B821" s="934">
        <v>55</v>
      </c>
      <c r="C821" s="855" t="s">
        <v>246</v>
      </c>
      <c r="D821" s="855" t="s">
        <v>307</v>
      </c>
      <c r="F821" s="855">
        <v>0</v>
      </c>
    </row>
    <row r="822" spans="1:6">
      <c r="A822" s="933">
        <v>41283</v>
      </c>
      <c r="B822" s="934">
        <v>24.8</v>
      </c>
      <c r="C822" s="855" t="s">
        <v>246</v>
      </c>
      <c r="D822" s="855" t="s">
        <v>429</v>
      </c>
      <c r="F822" s="855">
        <v>0</v>
      </c>
    </row>
    <row r="823" spans="1:6">
      <c r="A823" s="933">
        <v>41283</v>
      </c>
      <c r="B823" s="934">
        <v>500</v>
      </c>
      <c r="C823" s="855" t="s">
        <v>246</v>
      </c>
      <c r="D823" s="855" t="s">
        <v>276</v>
      </c>
      <c r="F823" s="855">
        <v>0</v>
      </c>
    </row>
    <row r="824" spans="1:6">
      <c r="A824" s="933">
        <v>41283</v>
      </c>
      <c r="B824" s="934">
        <v>500</v>
      </c>
      <c r="C824" s="855" t="s">
        <v>246</v>
      </c>
      <c r="D824" s="855" t="s">
        <v>276</v>
      </c>
      <c r="F824" s="855">
        <v>0</v>
      </c>
    </row>
    <row r="825" spans="1:6">
      <c r="A825" s="933">
        <v>41284</v>
      </c>
      <c r="B825" s="934">
        <v>227.01</v>
      </c>
      <c r="C825" s="855">
        <v>103553</v>
      </c>
      <c r="D825" s="855" t="s">
        <v>1135</v>
      </c>
      <c r="F825" s="855">
        <v>0</v>
      </c>
    </row>
    <row r="826" spans="1:6">
      <c r="A826" s="933">
        <v>41284</v>
      </c>
      <c r="B826" s="934">
        <v>20</v>
      </c>
      <c r="C826" s="855" t="s">
        <v>1087</v>
      </c>
      <c r="D826" s="855" t="s">
        <v>1136</v>
      </c>
      <c r="F826" s="855">
        <v>0</v>
      </c>
    </row>
    <row r="827" spans="1:6">
      <c r="A827" s="933">
        <v>41284</v>
      </c>
      <c r="B827" s="934">
        <v>40</v>
      </c>
      <c r="C827" s="855" t="s">
        <v>1087</v>
      </c>
      <c r="D827" s="855" t="s">
        <v>1088</v>
      </c>
      <c r="F827" s="855">
        <v>0</v>
      </c>
    </row>
    <row r="828" spans="1:6">
      <c r="A828" s="933">
        <v>41284</v>
      </c>
      <c r="B828" s="934">
        <v>10</v>
      </c>
      <c r="C828" s="855" t="s">
        <v>1087</v>
      </c>
      <c r="D828" s="855" t="s">
        <v>1096</v>
      </c>
      <c r="F828" s="855">
        <v>0</v>
      </c>
    </row>
    <row r="829" spans="1:6">
      <c r="A829" s="933">
        <v>41284</v>
      </c>
      <c r="B829" s="934">
        <v>280</v>
      </c>
      <c r="C829" s="855" t="s">
        <v>246</v>
      </c>
      <c r="D829" s="855" t="s">
        <v>920</v>
      </c>
      <c r="F829" s="855" t="s">
        <v>339</v>
      </c>
    </row>
    <row r="830" spans="1:6">
      <c r="A830" s="933">
        <v>41284</v>
      </c>
      <c r="B830" s="934">
        <v>150</v>
      </c>
      <c r="C830" s="855" t="s">
        <v>246</v>
      </c>
      <c r="D830" s="855" t="s">
        <v>357</v>
      </c>
      <c r="F830" s="855" t="s">
        <v>339</v>
      </c>
    </row>
    <row r="831" spans="1:6">
      <c r="A831" s="933">
        <v>41284</v>
      </c>
      <c r="B831" s="934">
        <v>200</v>
      </c>
      <c r="C831" s="855" t="s">
        <v>246</v>
      </c>
      <c r="D831" s="855" t="s">
        <v>1091</v>
      </c>
      <c r="F831" s="855" t="s">
        <v>339</v>
      </c>
    </row>
    <row r="832" spans="1:6">
      <c r="A832" s="933">
        <v>41288</v>
      </c>
      <c r="B832" s="934">
        <v>10</v>
      </c>
      <c r="C832" s="855">
        <v>103556</v>
      </c>
      <c r="D832" s="855" t="s">
        <v>1086</v>
      </c>
      <c r="F832" s="855">
        <v>0</v>
      </c>
    </row>
    <row r="833" spans="1:6">
      <c r="A833" s="933">
        <v>41288</v>
      </c>
      <c r="B833" s="934">
        <v>100</v>
      </c>
      <c r="C833" s="855" t="s">
        <v>246</v>
      </c>
      <c r="D833" s="855" t="s">
        <v>358</v>
      </c>
      <c r="F833" s="855" t="s">
        <v>339</v>
      </c>
    </row>
    <row r="834" spans="1:6">
      <c r="A834" s="933">
        <v>41288</v>
      </c>
      <c r="B834" s="934">
        <v>6</v>
      </c>
      <c r="C834" s="855" t="s">
        <v>246</v>
      </c>
      <c r="D834" s="855" t="s">
        <v>1032</v>
      </c>
      <c r="F834" s="855" t="s">
        <v>339</v>
      </c>
    </row>
    <row r="835" spans="1:6">
      <c r="A835" s="933">
        <v>41288</v>
      </c>
      <c r="B835" s="934">
        <v>40</v>
      </c>
      <c r="C835" s="855" t="s">
        <v>246</v>
      </c>
      <c r="D835" s="855" t="s">
        <v>967</v>
      </c>
      <c r="F835" s="855">
        <v>0</v>
      </c>
    </row>
    <row r="836" spans="1:6">
      <c r="A836" s="933">
        <v>41289</v>
      </c>
      <c r="B836" s="934">
        <v>30</v>
      </c>
      <c r="C836" s="855" t="s">
        <v>246</v>
      </c>
      <c r="D836" s="855" t="s">
        <v>258</v>
      </c>
      <c r="F836" s="855" t="s">
        <v>339</v>
      </c>
    </row>
    <row r="837" spans="1:6">
      <c r="A837" s="933">
        <v>41289</v>
      </c>
      <c r="B837" s="934">
        <v>5</v>
      </c>
      <c r="C837" s="855" t="s">
        <v>246</v>
      </c>
      <c r="D837" s="855" t="s">
        <v>968</v>
      </c>
      <c r="F837" s="855" t="s">
        <v>339</v>
      </c>
    </row>
    <row r="838" spans="1:6">
      <c r="A838" s="933">
        <v>41289</v>
      </c>
      <c r="B838" s="934">
        <v>1</v>
      </c>
      <c r="C838" s="855" t="s">
        <v>246</v>
      </c>
      <c r="D838" s="855" t="s">
        <v>785</v>
      </c>
      <c r="F838" s="855" t="s">
        <v>339</v>
      </c>
    </row>
    <row r="839" spans="1:6">
      <c r="A839" s="933">
        <v>41289</v>
      </c>
      <c r="B839" s="934">
        <v>100</v>
      </c>
      <c r="C839" s="855" t="s">
        <v>246</v>
      </c>
      <c r="D839" s="855" t="s">
        <v>292</v>
      </c>
      <c r="F839" s="855" t="s">
        <v>339</v>
      </c>
    </row>
    <row r="840" spans="1:6">
      <c r="A840" s="933">
        <v>41289</v>
      </c>
      <c r="B840" s="934">
        <v>200</v>
      </c>
      <c r="C840" s="855" t="s">
        <v>246</v>
      </c>
      <c r="D840" s="855" t="s">
        <v>450</v>
      </c>
      <c r="F840" s="855" t="s">
        <v>339</v>
      </c>
    </row>
    <row r="841" spans="1:6">
      <c r="A841" s="933">
        <v>41289</v>
      </c>
      <c r="B841" s="934">
        <v>135</v>
      </c>
      <c r="C841" s="855" t="s">
        <v>246</v>
      </c>
      <c r="D841" s="855" t="s">
        <v>769</v>
      </c>
      <c r="F841" s="855">
        <v>0</v>
      </c>
    </row>
    <row r="842" spans="1:6">
      <c r="A842" s="933">
        <v>41289</v>
      </c>
      <c r="B842" s="934">
        <v>7</v>
      </c>
      <c r="C842" s="855" t="s">
        <v>246</v>
      </c>
      <c r="D842" s="855" t="s">
        <v>976</v>
      </c>
      <c r="F842" s="855">
        <v>0</v>
      </c>
    </row>
    <row r="843" spans="1:6">
      <c r="A843" s="933">
        <v>41289</v>
      </c>
      <c r="B843" s="934">
        <v>20</v>
      </c>
      <c r="C843" s="855" t="s">
        <v>246</v>
      </c>
      <c r="D843" s="855" t="s">
        <v>378</v>
      </c>
      <c r="F843" s="855">
        <v>0</v>
      </c>
    </row>
    <row r="844" spans="1:6">
      <c r="A844" s="933">
        <v>41289</v>
      </c>
      <c r="B844" s="934">
        <v>100</v>
      </c>
      <c r="C844" s="855" t="s">
        <v>246</v>
      </c>
      <c r="D844" s="855" t="s">
        <v>259</v>
      </c>
      <c r="F844" s="855" t="s">
        <v>339</v>
      </c>
    </row>
    <row r="845" spans="1:6">
      <c r="A845" s="933">
        <v>41290</v>
      </c>
      <c r="B845" s="934">
        <v>20</v>
      </c>
      <c r="C845" s="855" t="s">
        <v>1087</v>
      </c>
      <c r="D845" s="855" t="s">
        <v>1092</v>
      </c>
      <c r="F845" s="855">
        <v>0</v>
      </c>
    </row>
    <row r="846" spans="1:6">
      <c r="A846" s="933">
        <v>41290</v>
      </c>
      <c r="B846" s="934">
        <v>1.17</v>
      </c>
      <c r="C846" s="855" t="s">
        <v>246</v>
      </c>
      <c r="D846" s="855" t="s">
        <v>1107</v>
      </c>
      <c r="F846" s="855">
        <v>0</v>
      </c>
    </row>
    <row r="847" spans="1:6">
      <c r="A847" s="933">
        <v>41290</v>
      </c>
      <c r="B847" s="934">
        <v>5</v>
      </c>
      <c r="C847" s="855" t="s">
        <v>246</v>
      </c>
      <c r="D847" s="855" t="s">
        <v>1108</v>
      </c>
      <c r="F847" s="855" t="s">
        <v>339</v>
      </c>
    </row>
    <row r="848" spans="1:6">
      <c r="A848" s="933">
        <v>41291</v>
      </c>
      <c r="B848" s="934">
        <v>30</v>
      </c>
      <c r="C848" s="855">
        <v>103003</v>
      </c>
      <c r="D848" s="855" t="s">
        <v>971</v>
      </c>
      <c r="F848" s="855">
        <v>0</v>
      </c>
    </row>
    <row r="849" spans="1:6">
      <c r="A849" s="933">
        <v>41291</v>
      </c>
      <c r="B849" s="934">
        <v>9.6</v>
      </c>
      <c r="C849" s="855" t="s">
        <v>246</v>
      </c>
      <c r="D849" s="855" t="s">
        <v>1061</v>
      </c>
      <c r="F849" s="855">
        <v>0</v>
      </c>
    </row>
    <row r="850" spans="1:6">
      <c r="A850" s="933">
        <v>41291</v>
      </c>
      <c r="B850" s="934">
        <v>80</v>
      </c>
      <c r="C850" s="855" t="s">
        <v>246</v>
      </c>
      <c r="D850" s="855" t="s">
        <v>1044</v>
      </c>
      <c r="F850" s="855">
        <v>0</v>
      </c>
    </row>
    <row r="851" spans="1:6">
      <c r="A851" s="933">
        <v>41292</v>
      </c>
      <c r="B851" s="934">
        <v>885.75</v>
      </c>
      <c r="C851" s="855" t="s">
        <v>246</v>
      </c>
      <c r="D851" s="855" t="s">
        <v>1137</v>
      </c>
      <c r="F851" s="855">
        <v>0</v>
      </c>
    </row>
    <row r="852" spans="1:6">
      <c r="A852" s="933">
        <v>41292</v>
      </c>
      <c r="B852" s="934">
        <v>311.81</v>
      </c>
      <c r="C852" s="855" t="s">
        <v>246</v>
      </c>
      <c r="D852" s="855" t="s">
        <v>1138</v>
      </c>
      <c r="F852" s="855">
        <v>0</v>
      </c>
    </row>
    <row r="853" spans="1:6">
      <c r="A853" s="933">
        <v>41295</v>
      </c>
      <c r="B853" s="934">
        <v>12</v>
      </c>
      <c r="C853" s="855" t="s">
        <v>246</v>
      </c>
      <c r="D853" s="855" t="s">
        <v>294</v>
      </c>
      <c r="F853" s="855" t="s">
        <v>339</v>
      </c>
    </row>
    <row r="854" spans="1:6">
      <c r="A854" s="933">
        <v>41295</v>
      </c>
      <c r="B854" s="934">
        <v>40</v>
      </c>
      <c r="C854" s="855" t="s">
        <v>246</v>
      </c>
      <c r="D854" s="855" t="s">
        <v>261</v>
      </c>
      <c r="F854" s="855" t="s">
        <v>339</v>
      </c>
    </row>
    <row r="855" spans="1:6">
      <c r="A855" s="933">
        <v>41295</v>
      </c>
      <c r="B855" s="934">
        <v>10</v>
      </c>
      <c r="C855" s="855" t="s">
        <v>246</v>
      </c>
      <c r="D855" s="855" t="s">
        <v>436</v>
      </c>
      <c r="F855" s="855">
        <v>0</v>
      </c>
    </row>
    <row r="856" spans="1:6">
      <c r="A856" s="933">
        <v>41296</v>
      </c>
      <c r="B856" s="934">
        <v>16.8</v>
      </c>
      <c r="C856" s="855" t="s">
        <v>1087</v>
      </c>
      <c r="D856" s="855" t="s">
        <v>1139</v>
      </c>
      <c r="F856" s="855">
        <v>0</v>
      </c>
    </row>
    <row r="857" spans="1:6">
      <c r="A857" s="933">
        <v>41296</v>
      </c>
      <c r="B857" s="934">
        <v>333</v>
      </c>
      <c r="C857" s="855" t="s">
        <v>246</v>
      </c>
      <c r="D857" s="855" t="s">
        <v>355</v>
      </c>
      <c r="F857" s="855" t="s">
        <v>339</v>
      </c>
    </row>
    <row r="858" spans="1:6">
      <c r="A858" s="933">
        <v>41297</v>
      </c>
      <c r="B858" s="934">
        <v>100</v>
      </c>
      <c r="C858" s="855" t="s">
        <v>1087</v>
      </c>
      <c r="D858" s="855" t="s">
        <v>1093</v>
      </c>
      <c r="F858" s="855">
        <v>0</v>
      </c>
    </row>
    <row r="859" spans="1:6">
      <c r="A859" s="933">
        <v>41297</v>
      </c>
      <c r="B859" s="934">
        <v>40</v>
      </c>
      <c r="C859" s="855" t="s">
        <v>246</v>
      </c>
      <c r="D859" s="855" t="s">
        <v>400</v>
      </c>
      <c r="F859" s="855" t="s">
        <v>339</v>
      </c>
    </row>
    <row r="860" spans="1:6">
      <c r="A860" s="933">
        <v>41297</v>
      </c>
      <c r="B860" s="934">
        <v>152</v>
      </c>
      <c r="C860" s="855" t="s">
        <v>246</v>
      </c>
      <c r="D860" s="855" t="s">
        <v>355</v>
      </c>
      <c r="F860" s="855" t="s">
        <v>339</v>
      </c>
    </row>
    <row r="861" spans="1:6">
      <c r="A861" s="933">
        <v>41297</v>
      </c>
      <c r="B861" s="934">
        <v>5</v>
      </c>
      <c r="C861" s="855" t="s">
        <v>246</v>
      </c>
      <c r="D861" s="855" t="s">
        <v>773</v>
      </c>
      <c r="F861" s="855">
        <v>0</v>
      </c>
    </row>
    <row r="862" spans="1:6">
      <c r="A862" s="933">
        <v>41297</v>
      </c>
      <c r="B862" s="934">
        <v>5</v>
      </c>
      <c r="C862" s="855" t="s">
        <v>246</v>
      </c>
      <c r="D862" s="855" t="s">
        <v>795</v>
      </c>
      <c r="F862" s="855" t="s">
        <v>339</v>
      </c>
    </row>
    <row r="863" spans="1:6">
      <c r="A863" s="933">
        <v>41298</v>
      </c>
      <c r="B863" s="934">
        <v>50</v>
      </c>
      <c r="C863" s="855" t="s">
        <v>1087</v>
      </c>
      <c r="D863" s="855" t="s">
        <v>1088</v>
      </c>
      <c r="F863" s="855">
        <v>0</v>
      </c>
    </row>
    <row r="864" spans="1:6">
      <c r="A864" s="933">
        <v>41298</v>
      </c>
      <c r="B864" s="934">
        <v>15</v>
      </c>
      <c r="C864" s="855" t="s">
        <v>246</v>
      </c>
      <c r="D864" s="855" t="s">
        <v>1120</v>
      </c>
      <c r="F864" s="855">
        <v>0</v>
      </c>
    </row>
    <row r="865" spans="1:6">
      <c r="A865" s="933">
        <v>41299</v>
      </c>
      <c r="B865" s="934">
        <v>53.76</v>
      </c>
      <c r="C865" s="855" t="s">
        <v>1087</v>
      </c>
      <c r="D865" s="855" t="s">
        <v>1140</v>
      </c>
      <c r="F865" s="855">
        <v>0</v>
      </c>
    </row>
    <row r="866" spans="1:6">
      <c r="A866" s="933">
        <v>41299</v>
      </c>
      <c r="B866" s="934">
        <v>1573.4</v>
      </c>
      <c r="C866" s="855" t="s">
        <v>1087</v>
      </c>
      <c r="D866" s="855" t="s">
        <v>269</v>
      </c>
      <c r="F866" s="855">
        <v>0</v>
      </c>
    </row>
    <row r="867" spans="1:6">
      <c r="A867" s="933">
        <v>41299</v>
      </c>
      <c r="B867" s="934">
        <v>10</v>
      </c>
      <c r="C867" s="855" t="s">
        <v>246</v>
      </c>
      <c r="D867" s="855" t="s">
        <v>302</v>
      </c>
      <c r="F867" s="855">
        <v>0</v>
      </c>
    </row>
    <row r="868" spans="1:6">
      <c r="A868" s="933">
        <v>41299</v>
      </c>
      <c r="B868" s="934">
        <v>3</v>
      </c>
      <c r="C868" s="855" t="s">
        <v>246</v>
      </c>
      <c r="D868" s="855" t="s">
        <v>363</v>
      </c>
      <c r="F868" s="855" t="s">
        <v>339</v>
      </c>
    </row>
    <row r="869" spans="1:6">
      <c r="A869" s="933">
        <v>41299</v>
      </c>
      <c r="B869" s="934">
        <v>3</v>
      </c>
      <c r="C869" s="855" t="s">
        <v>246</v>
      </c>
      <c r="D869" s="855" t="s">
        <v>363</v>
      </c>
      <c r="F869" s="855" t="s">
        <v>339</v>
      </c>
    </row>
    <row r="870" spans="1:6">
      <c r="A870" s="933">
        <v>41302</v>
      </c>
      <c r="B870" s="934">
        <v>412.98</v>
      </c>
      <c r="C870" s="855">
        <v>103562</v>
      </c>
      <c r="D870" s="855" t="s">
        <v>1095</v>
      </c>
      <c r="F870" s="855">
        <v>0</v>
      </c>
    </row>
    <row r="871" spans="1:6">
      <c r="A871" s="933">
        <v>41302</v>
      </c>
      <c r="B871" s="934">
        <v>15</v>
      </c>
      <c r="C871" s="855" t="s">
        <v>246</v>
      </c>
      <c r="D871" s="855" t="s">
        <v>858</v>
      </c>
      <c r="F871" s="855" t="s">
        <v>339</v>
      </c>
    </row>
    <row r="872" spans="1:6">
      <c r="A872" s="933">
        <v>41302</v>
      </c>
      <c r="B872" s="934">
        <v>3</v>
      </c>
      <c r="C872" s="855" t="s">
        <v>246</v>
      </c>
      <c r="D872" s="855" t="s">
        <v>1004</v>
      </c>
      <c r="F872" s="855">
        <v>0</v>
      </c>
    </row>
    <row r="873" spans="1:6">
      <c r="A873" s="933">
        <v>41302</v>
      </c>
      <c r="B873" s="934">
        <v>20</v>
      </c>
      <c r="C873" s="855" t="s">
        <v>246</v>
      </c>
      <c r="D873" s="855" t="s">
        <v>1121</v>
      </c>
      <c r="F873" s="855">
        <v>0</v>
      </c>
    </row>
    <row r="874" spans="1:6">
      <c r="A874" s="933">
        <v>41302</v>
      </c>
      <c r="B874" s="934">
        <v>170</v>
      </c>
      <c r="C874" s="855" t="s">
        <v>246</v>
      </c>
      <c r="D874" s="855" t="s">
        <v>798</v>
      </c>
      <c r="F874" s="855" t="s">
        <v>339</v>
      </c>
    </row>
    <row r="875" spans="1:6">
      <c r="A875" s="933">
        <v>41302</v>
      </c>
      <c r="B875" s="934">
        <v>50</v>
      </c>
      <c r="C875" s="855" t="s">
        <v>246</v>
      </c>
      <c r="D875" s="855" t="s">
        <v>1017</v>
      </c>
      <c r="F875" s="855" t="s">
        <v>339</v>
      </c>
    </row>
    <row r="876" spans="1:6">
      <c r="A876" s="933">
        <v>41302</v>
      </c>
      <c r="B876" s="934">
        <v>80</v>
      </c>
      <c r="C876" s="855" t="s">
        <v>246</v>
      </c>
      <c r="D876" s="855" t="s">
        <v>330</v>
      </c>
      <c r="F876" s="855" t="s">
        <v>339</v>
      </c>
    </row>
    <row r="877" spans="1:6">
      <c r="A877" s="933">
        <v>41302</v>
      </c>
      <c r="B877" s="934">
        <v>47.5</v>
      </c>
      <c r="C877" s="855" t="s">
        <v>246</v>
      </c>
      <c r="D877" s="855" t="s">
        <v>1141</v>
      </c>
      <c r="F877" s="855">
        <v>0</v>
      </c>
    </row>
    <row r="878" spans="1:6">
      <c r="A878" s="933">
        <v>41304</v>
      </c>
      <c r="B878" s="934">
        <v>2</v>
      </c>
      <c r="C878" s="855" t="s">
        <v>246</v>
      </c>
      <c r="D878" s="855" t="s">
        <v>800</v>
      </c>
      <c r="F878" s="855" t="s">
        <v>339</v>
      </c>
    </row>
    <row r="879" spans="1:6">
      <c r="A879" s="933">
        <v>41304</v>
      </c>
      <c r="B879" s="934">
        <v>180</v>
      </c>
      <c r="C879" s="855" t="s">
        <v>246</v>
      </c>
      <c r="D879" s="855" t="s">
        <v>287</v>
      </c>
      <c r="F879" s="855" t="s">
        <v>339</v>
      </c>
    </row>
    <row r="880" spans="1:6">
      <c r="A880" s="933">
        <v>41305</v>
      </c>
      <c r="B880" s="934">
        <v>124.94</v>
      </c>
      <c r="C880" s="855" t="s">
        <v>246</v>
      </c>
      <c r="D880" s="855" t="s">
        <v>1142</v>
      </c>
      <c r="F880" s="855">
        <v>0</v>
      </c>
    </row>
    <row r="881" spans="1:8">
      <c r="A881" s="933">
        <v>41305</v>
      </c>
      <c r="B881" s="934">
        <v>25</v>
      </c>
      <c r="C881" s="855" t="s">
        <v>246</v>
      </c>
      <c r="D881" s="855" t="s">
        <v>1143</v>
      </c>
      <c r="F881" s="855">
        <v>0</v>
      </c>
    </row>
    <row r="882" spans="1:8">
      <c r="A882" s="933">
        <v>41305</v>
      </c>
      <c r="B882" s="934">
        <v>25</v>
      </c>
      <c r="C882" s="855" t="s">
        <v>246</v>
      </c>
      <c r="D882" s="855" t="s">
        <v>1144</v>
      </c>
      <c r="F882" s="855">
        <v>0</v>
      </c>
    </row>
    <row r="883" spans="1:8">
      <c r="A883" s="933">
        <v>41305</v>
      </c>
      <c r="B883" s="934">
        <v>25</v>
      </c>
      <c r="C883" s="855" t="s">
        <v>246</v>
      </c>
      <c r="D883" s="855" t="s">
        <v>1145</v>
      </c>
      <c r="F883" s="855">
        <v>0</v>
      </c>
    </row>
    <row r="884" spans="1:8">
      <c r="A884" s="933">
        <v>41305</v>
      </c>
      <c r="B884" s="934">
        <v>25</v>
      </c>
      <c r="C884" s="855" t="s">
        <v>246</v>
      </c>
      <c r="D884" s="855" t="s">
        <v>1146</v>
      </c>
      <c r="F884" s="855">
        <v>0</v>
      </c>
    </row>
    <row r="885" spans="1:8">
      <c r="A885" s="933">
        <v>41305</v>
      </c>
      <c r="B885" s="934">
        <v>644.64</v>
      </c>
      <c r="C885" s="855" t="s">
        <v>246</v>
      </c>
      <c r="D885" s="855" t="s">
        <v>1061</v>
      </c>
      <c r="F885" s="855">
        <v>0</v>
      </c>
    </row>
    <row r="886" spans="1:8">
      <c r="A886" s="933">
        <v>41305</v>
      </c>
      <c r="B886" s="934">
        <v>25</v>
      </c>
      <c r="C886" s="855" t="s">
        <v>246</v>
      </c>
      <c r="D886" s="855" t="s">
        <v>1061</v>
      </c>
      <c r="F886" s="855">
        <v>0</v>
      </c>
    </row>
    <row r="887" spans="1:8">
      <c r="A887" s="933">
        <v>41305</v>
      </c>
      <c r="B887" s="934">
        <v>25</v>
      </c>
      <c r="C887" s="855" t="s">
        <v>246</v>
      </c>
      <c r="D887" s="855" t="s">
        <v>762</v>
      </c>
      <c r="F887" s="855" t="s">
        <v>339</v>
      </c>
    </row>
    <row r="888" spans="1:8">
      <c r="A888" s="933">
        <v>41305</v>
      </c>
      <c r="B888" s="934">
        <v>200</v>
      </c>
      <c r="C888" s="855" t="s">
        <v>246</v>
      </c>
      <c r="D888" s="855" t="s">
        <v>348</v>
      </c>
      <c r="F888" s="855" t="s">
        <v>339</v>
      </c>
    </row>
    <row r="890" spans="1:8">
      <c r="A890" s="932" t="s">
        <v>17</v>
      </c>
      <c r="B890" s="855" t="s">
        <v>244</v>
      </c>
      <c r="C890" s="855" t="s">
        <v>244</v>
      </c>
      <c r="D890" s="855" t="s">
        <v>244</v>
      </c>
      <c r="F890" s="855" t="s">
        <v>244</v>
      </c>
      <c r="G890" s="855" t="s">
        <v>244</v>
      </c>
      <c r="H890" s="855" t="s">
        <v>244</v>
      </c>
    </row>
    <row r="891" spans="1:8">
      <c r="A891" s="943">
        <v>41204</v>
      </c>
      <c r="B891" s="934">
        <v>21250</v>
      </c>
      <c r="C891" s="855">
        <v>1642</v>
      </c>
      <c r="D891" s="855">
        <v>10098091</v>
      </c>
      <c r="E891" s="855" t="s">
        <v>76</v>
      </c>
    </row>
    <row r="892" spans="1:8">
      <c r="A892" s="943">
        <v>41234</v>
      </c>
      <c r="B892" s="934">
        <v>33333.33</v>
      </c>
      <c r="C892" s="855">
        <v>1645</v>
      </c>
      <c r="D892" s="855">
        <v>10099001</v>
      </c>
      <c r="E892" s="855" t="s">
        <v>1128</v>
      </c>
    </row>
    <row r="893" spans="1:8">
      <c r="A893" s="943">
        <v>41234</v>
      </c>
      <c r="B893" s="934">
        <v>68144.990000000005</v>
      </c>
      <c r="C893" s="855">
        <v>1645</v>
      </c>
      <c r="D893" s="855">
        <v>10099000</v>
      </c>
      <c r="E893" s="855" t="s">
        <v>801</v>
      </c>
    </row>
  </sheetData>
  <pageMargins left="0.70866141732283505" right="0.70866141732283505" top="0.74803149606299202" bottom="0.74803149606299202" header="0.31496062992126" footer="0.31496062992126"/>
  <pageSetup paperSize="9" scale="65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 enableFormatConditionsCalculation="0">
    <tabColor rgb="FF00B0F0"/>
    <pageSetUpPr fitToPage="1"/>
  </sheetPr>
  <dimension ref="A1:J464"/>
  <sheetViews>
    <sheetView topLeftCell="A10" zoomScale="85" zoomScaleNormal="85" zoomScalePageLayoutView="85" workbookViewId="0">
      <selection activeCell="A51" sqref="A51"/>
    </sheetView>
  </sheetViews>
  <sheetFormatPr defaultColWidth="8.85546875" defaultRowHeight="15"/>
  <cols>
    <col min="1" max="1" width="20.28515625" style="855" customWidth="1"/>
    <col min="2" max="2" width="17.28515625" style="855" bestFit="1" customWidth="1"/>
    <col min="3" max="4" width="12.42578125" style="855" customWidth="1"/>
    <col min="5" max="5" width="14.42578125" style="855" customWidth="1"/>
    <col min="6" max="6" width="17.7109375" style="855" customWidth="1"/>
    <col min="7" max="7" width="13.140625" style="855" customWidth="1"/>
    <col min="8" max="8" width="11.28515625" style="855" customWidth="1"/>
    <col min="9" max="9" width="17.140625" style="855" customWidth="1"/>
    <col min="10" max="10" width="13.85546875" style="855" customWidth="1"/>
    <col min="11" max="16384" width="8.85546875" style="855"/>
  </cols>
  <sheetData>
    <row r="1" spans="1:10">
      <c r="A1" s="853"/>
      <c r="B1" s="854"/>
      <c r="H1" s="856" t="s">
        <v>1</v>
      </c>
      <c r="I1" s="857" t="s">
        <v>1075</v>
      </c>
      <c r="J1" s="858"/>
    </row>
    <row r="2" spans="1:10">
      <c r="A2" s="853"/>
      <c r="B2" s="853"/>
    </row>
    <row r="3" spans="1:10">
      <c r="A3" s="853"/>
    </row>
    <row r="4" spans="1:10" ht="15.75">
      <c r="A4" s="396" t="s">
        <v>2</v>
      </c>
      <c r="G4" s="859"/>
      <c r="H4" s="859"/>
      <c r="I4" s="859"/>
    </row>
    <row r="5" spans="1:10">
      <c r="A5" s="859"/>
      <c r="B5" s="859"/>
      <c r="D5" s="860"/>
      <c r="E5" s="860"/>
      <c r="F5" s="860"/>
      <c r="G5" s="861" t="s">
        <v>411</v>
      </c>
      <c r="H5" s="859"/>
      <c r="I5" s="859"/>
    </row>
    <row r="6" spans="1:10">
      <c r="A6" s="862"/>
      <c r="B6" s="859"/>
      <c r="C6" s="859"/>
      <c r="D6" s="859"/>
      <c r="E6" s="863"/>
      <c r="F6" s="863"/>
      <c r="G6" s="860" t="s">
        <v>239</v>
      </c>
      <c r="H6" s="859" t="s">
        <v>31</v>
      </c>
      <c r="I6" s="859"/>
      <c r="J6" s="864"/>
    </row>
    <row r="7" spans="1:10">
      <c r="A7" s="865" t="s">
        <v>238</v>
      </c>
      <c r="B7" s="859"/>
      <c r="C7" s="859"/>
      <c r="D7" s="859"/>
      <c r="E7" s="863"/>
      <c r="F7" s="863"/>
      <c r="G7" s="863"/>
      <c r="H7" s="863"/>
      <c r="I7" s="859"/>
      <c r="J7" s="864"/>
    </row>
    <row r="8" spans="1:10">
      <c r="A8" s="866" t="s">
        <v>1078</v>
      </c>
      <c r="B8" s="859"/>
      <c r="C8" s="859"/>
      <c r="D8" s="859"/>
      <c r="E8" s="860"/>
      <c r="F8" s="863"/>
      <c r="G8" s="863"/>
      <c r="H8" s="863"/>
      <c r="I8" s="863"/>
      <c r="J8" s="864"/>
    </row>
    <row r="9" spans="1:10">
      <c r="A9" s="859" t="s">
        <v>4</v>
      </c>
      <c r="B9" s="860"/>
      <c r="C9" s="860"/>
      <c r="D9" s="860"/>
      <c r="E9" s="860"/>
      <c r="F9" s="863"/>
      <c r="G9" s="863"/>
      <c r="H9" s="863"/>
      <c r="I9" s="863"/>
      <c r="J9" s="864"/>
    </row>
    <row r="10" spans="1:10">
      <c r="A10" s="859"/>
      <c r="B10" s="860"/>
      <c r="C10" s="860"/>
      <c r="D10" s="860"/>
      <c r="E10" s="860"/>
      <c r="F10" s="863"/>
      <c r="G10" s="863"/>
      <c r="H10" s="863"/>
      <c r="I10" s="863"/>
      <c r="J10" s="864"/>
    </row>
    <row r="11" spans="1:10">
      <c r="A11" s="863"/>
      <c r="B11" s="863"/>
      <c r="C11" s="863"/>
      <c r="D11" s="863"/>
      <c r="E11" s="863"/>
      <c r="F11" s="863"/>
      <c r="G11" s="863"/>
      <c r="H11" s="863"/>
      <c r="I11" s="863"/>
      <c r="J11" s="864"/>
    </row>
    <row r="12" spans="1:10">
      <c r="A12" s="860" t="s">
        <v>5</v>
      </c>
      <c r="B12" s="867"/>
      <c r="C12" s="867"/>
      <c r="D12" s="867"/>
      <c r="E12" s="867"/>
      <c r="F12" s="863"/>
      <c r="G12" s="863"/>
      <c r="H12" s="863"/>
      <c r="I12" s="863"/>
      <c r="J12" s="864"/>
    </row>
    <row r="13" spans="1:10" ht="15.75" thickBot="1">
      <c r="A13" s="863"/>
      <c r="B13" s="863"/>
      <c r="C13" s="868"/>
      <c r="D13" s="868"/>
      <c r="E13" s="868"/>
      <c r="F13" s="863"/>
      <c r="G13" s="863"/>
      <c r="H13" s="863"/>
      <c r="I13" s="868"/>
      <c r="J13" s="864"/>
    </row>
    <row r="14" spans="1:10">
      <c r="A14" s="869"/>
      <c r="B14" s="869"/>
      <c r="C14" s="869"/>
      <c r="D14" s="869"/>
      <c r="E14" s="870"/>
      <c r="F14" s="870"/>
      <c r="G14" s="871" t="s">
        <v>6</v>
      </c>
      <c r="H14" s="870"/>
      <c r="I14" s="872"/>
      <c r="J14" s="864"/>
    </row>
    <row r="15" spans="1:10">
      <c r="A15" s="873"/>
      <c r="B15" s="873"/>
      <c r="C15" s="874"/>
      <c r="D15" s="874"/>
      <c r="E15" s="874"/>
      <c r="F15" s="874"/>
      <c r="G15" s="875" t="s">
        <v>7</v>
      </c>
      <c r="H15" s="874"/>
      <c r="I15" s="872" t="s">
        <v>8</v>
      </c>
      <c r="J15" s="864"/>
    </row>
    <row r="16" spans="1:10">
      <c r="A16" s="876"/>
      <c r="B16" s="876" t="s">
        <v>9</v>
      </c>
      <c r="C16" s="875" t="s">
        <v>10</v>
      </c>
      <c r="D16" s="875" t="s">
        <v>101</v>
      </c>
      <c r="E16" s="875"/>
      <c r="F16" s="875" t="s">
        <v>11</v>
      </c>
      <c r="G16" s="875" t="s">
        <v>12</v>
      </c>
      <c r="H16" s="875" t="s">
        <v>7</v>
      </c>
      <c r="I16" s="872" t="s">
        <v>13</v>
      </c>
      <c r="J16" s="864"/>
    </row>
    <row r="17" spans="1:10" ht="15.75" thickBot="1">
      <c r="A17" s="877" t="s">
        <v>14</v>
      </c>
      <c r="B17" s="877" t="s">
        <v>15</v>
      </c>
      <c r="C17" s="878" t="s">
        <v>16</v>
      </c>
      <c r="D17" s="878" t="s">
        <v>16</v>
      </c>
      <c r="E17" s="878" t="s">
        <v>17</v>
      </c>
      <c r="F17" s="878" t="s">
        <v>13</v>
      </c>
      <c r="G17" s="878" t="s">
        <v>18</v>
      </c>
      <c r="H17" s="878" t="s">
        <v>19</v>
      </c>
      <c r="I17" s="879" t="s">
        <v>1081</v>
      </c>
      <c r="J17" s="864"/>
    </row>
    <row r="18" spans="1:10" ht="15.75" thickTop="1">
      <c r="A18" s="880">
        <v>41122</v>
      </c>
      <c r="B18" s="881">
        <v>1029852.1745289287</v>
      </c>
      <c r="C18" s="882">
        <v>13520.45</v>
      </c>
      <c r="D18" s="882">
        <v>1283.44</v>
      </c>
      <c r="E18" s="882">
        <v>0</v>
      </c>
      <c r="F18" s="883">
        <v>1044656.0645289286</v>
      </c>
      <c r="G18" s="883">
        <v>0.61427280622082592</v>
      </c>
      <c r="H18" s="883">
        <v>527.17515436708732</v>
      </c>
      <c r="I18" s="881">
        <v>1045183.2396832957</v>
      </c>
      <c r="J18" s="864"/>
    </row>
    <row r="19" spans="1:10">
      <c r="A19" s="880">
        <v>41153</v>
      </c>
      <c r="B19" s="881">
        <v>1045183.2396832957</v>
      </c>
      <c r="C19" s="882">
        <v>13601.77</v>
      </c>
      <c r="D19" s="882">
        <v>3104.1875</v>
      </c>
      <c r="E19" s="882">
        <v>0</v>
      </c>
      <c r="F19" s="883">
        <v>1061889.1971832956</v>
      </c>
      <c r="G19" s="883">
        <v>0.51386020922670028</v>
      </c>
      <c r="H19" s="883">
        <v>447.56506518658233</v>
      </c>
      <c r="I19" s="881">
        <v>1062336.7622484821</v>
      </c>
      <c r="J19" s="864"/>
    </row>
    <row r="20" spans="1:10">
      <c r="A20" s="880">
        <v>41183</v>
      </c>
      <c r="B20" s="881">
        <v>1062336.7622484821</v>
      </c>
      <c r="C20" s="882">
        <v>-150366.71</v>
      </c>
      <c r="D20" s="882">
        <v>1145.1875</v>
      </c>
      <c r="E20" s="882">
        <v>21250</v>
      </c>
      <c r="F20" s="883">
        <v>891865.23974848213</v>
      </c>
      <c r="G20" s="883">
        <v>0.60849438559903168</v>
      </c>
      <c r="H20" s="883">
        <v>538.68829620304552</v>
      </c>
      <c r="I20" s="881">
        <v>892403.92804468516</v>
      </c>
      <c r="J20" s="884"/>
    </row>
    <row r="21" spans="1:10">
      <c r="A21" s="880">
        <v>41214</v>
      </c>
      <c r="B21" s="881"/>
      <c r="C21" s="882"/>
      <c r="D21" s="882"/>
      <c r="E21" s="882"/>
      <c r="F21" s="883"/>
      <c r="G21" s="883"/>
      <c r="H21" s="883"/>
      <c r="I21" s="881"/>
      <c r="J21" s="864"/>
    </row>
    <row r="22" spans="1:10">
      <c r="A22" s="880">
        <v>41244</v>
      </c>
      <c r="B22" s="881"/>
      <c r="C22" s="882"/>
      <c r="D22" s="882"/>
      <c r="E22" s="882"/>
      <c r="F22" s="883"/>
      <c r="G22" s="883"/>
      <c r="H22" s="883"/>
      <c r="I22" s="881"/>
      <c r="J22" s="864"/>
    </row>
    <row r="23" spans="1:10">
      <c r="A23" s="880">
        <v>41275</v>
      </c>
      <c r="B23" s="881"/>
      <c r="C23" s="882"/>
      <c r="D23" s="882"/>
      <c r="E23" s="882"/>
      <c r="F23" s="883"/>
      <c r="G23" s="883"/>
      <c r="H23" s="883"/>
      <c r="I23" s="881"/>
      <c r="J23" s="864"/>
    </row>
    <row r="24" spans="1:10">
      <c r="A24" s="880">
        <v>41306</v>
      </c>
      <c r="B24" s="881"/>
      <c r="C24" s="882"/>
      <c r="D24" s="882"/>
      <c r="E24" s="882"/>
      <c r="F24" s="883"/>
      <c r="G24" s="883"/>
      <c r="H24" s="883"/>
      <c r="I24" s="881"/>
      <c r="J24" s="864"/>
    </row>
    <row r="25" spans="1:10">
      <c r="A25" s="880">
        <v>41334</v>
      </c>
      <c r="B25" s="881"/>
      <c r="C25" s="882"/>
      <c r="D25" s="882"/>
      <c r="E25" s="882"/>
      <c r="F25" s="883"/>
      <c r="G25" s="883"/>
      <c r="H25" s="883"/>
      <c r="I25" s="881"/>
      <c r="J25" s="864"/>
    </row>
    <row r="26" spans="1:10">
      <c r="A26" s="880">
        <v>41365</v>
      </c>
      <c r="B26" s="881"/>
      <c r="C26" s="882"/>
      <c r="D26" s="882"/>
      <c r="E26" s="882"/>
      <c r="F26" s="883"/>
      <c r="G26" s="883"/>
      <c r="H26" s="883"/>
      <c r="I26" s="881"/>
      <c r="J26" s="864"/>
    </row>
    <row r="27" spans="1:10">
      <c r="A27" s="880">
        <v>41395</v>
      </c>
      <c r="B27" s="881"/>
      <c r="C27" s="882"/>
      <c r="D27" s="882"/>
      <c r="E27" s="882"/>
      <c r="F27" s="883"/>
      <c r="G27" s="883"/>
      <c r="H27" s="883"/>
      <c r="I27" s="881"/>
      <c r="J27" s="864"/>
    </row>
    <row r="28" spans="1:10">
      <c r="A28" s="880">
        <v>41426</v>
      </c>
      <c r="B28" s="881"/>
      <c r="C28" s="882"/>
      <c r="D28" s="882"/>
      <c r="E28" s="882"/>
      <c r="F28" s="883"/>
      <c r="G28" s="883"/>
      <c r="H28" s="883"/>
      <c r="I28" s="881"/>
      <c r="J28" s="864"/>
    </row>
    <row r="29" spans="1:10" ht="15.75" thickBot="1">
      <c r="A29" s="880">
        <v>41456</v>
      </c>
      <c r="B29" s="881"/>
      <c r="C29" s="882"/>
      <c r="D29" s="882"/>
      <c r="E29" s="882"/>
      <c r="F29" s="883"/>
      <c r="G29" s="883"/>
      <c r="H29" s="883"/>
      <c r="I29" s="881"/>
      <c r="J29" s="864"/>
    </row>
    <row r="30" spans="1:10" ht="15.75" thickBot="1">
      <c r="A30" s="885"/>
      <c r="B30" s="886"/>
      <c r="C30" s="886"/>
      <c r="D30" s="886"/>
      <c r="E30" s="886"/>
      <c r="F30" s="886"/>
      <c r="G30" s="886"/>
      <c r="H30" s="886"/>
      <c r="I30" s="887"/>
      <c r="J30" s="864"/>
    </row>
    <row r="31" spans="1:10">
      <c r="A31" s="888"/>
      <c r="B31" s="889"/>
      <c r="C31" s="889"/>
      <c r="D31" s="889"/>
      <c r="E31" s="889"/>
      <c r="F31" s="889"/>
      <c r="G31" s="889"/>
      <c r="H31" s="890"/>
      <c r="I31" s="891"/>
      <c r="J31" s="864"/>
    </row>
    <row r="32" spans="1:10">
      <c r="A32" s="892"/>
      <c r="B32" s="893"/>
      <c r="C32" s="893"/>
      <c r="D32" s="893"/>
      <c r="E32" s="893"/>
      <c r="F32" s="893"/>
      <c r="G32" s="893"/>
      <c r="H32" s="894" t="s">
        <v>19</v>
      </c>
      <c r="I32" s="895" t="s">
        <v>13</v>
      </c>
      <c r="J32" s="864"/>
    </row>
    <row r="33" spans="1:10">
      <c r="A33" s="896" t="s">
        <v>1050</v>
      </c>
      <c r="B33" s="889"/>
      <c r="C33" s="893"/>
      <c r="D33" s="893"/>
      <c r="E33" s="893"/>
      <c r="F33" s="893"/>
      <c r="G33" s="897"/>
      <c r="H33" s="898">
        <v>1513.4285157567151</v>
      </c>
      <c r="I33" s="899">
        <v>892403.92804468516</v>
      </c>
      <c r="J33" s="864"/>
    </row>
    <row r="34" spans="1:10">
      <c r="A34" s="896"/>
      <c r="B34" s="889"/>
      <c r="C34" s="893"/>
      <c r="D34" s="893"/>
      <c r="E34" s="893"/>
      <c r="F34" s="893"/>
      <c r="G34" s="897"/>
      <c r="H34" s="897"/>
      <c r="I34" s="900"/>
      <c r="J34" s="864"/>
    </row>
    <row r="35" spans="1:10">
      <c r="A35" s="901"/>
      <c r="B35" s="889"/>
      <c r="C35" s="893"/>
      <c r="D35" s="893"/>
      <c r="E35" s="893"/>
      <c r="F35" s="893"/>
      <c r="G35" s="897"/>
      <c r="H35" s="897"/>
      <c r="I35" s="900"/>
      <c r="J35" s="864"/>
    </row>
    <row r="36" spans="1:10" ht="15.75" thickBot="1">
      <c r="A36" s="902"/>
      <c r="B36" s="903"/>
      <c r="C36" s="903"/>
      <c r="D36" s="903"/>
      <c r="E36" s="903"/>
      <c r="F36" s="903"/>
      <c r="G36" s="904"/>
      <c r="H36" s="905"/>
      <c r="I36" s="906"/>
      <c r="J36" s="864"/>
    </row>
    <row r="37" spans="1:10">
      <c r="A37" s="907" t="s">
        <v>218</v>
      </c>
      <c r="B37" s="908"/>
      <c r="C37" s="908"/>
      <c r="D37" s="908"/>
      <c r="E37" s="908"/>
      <c r="F37" s="908"/>
      <c r="G37" s="908"/>
      <c r="H37" s="909"/>
      <c r="I37" s="909"/>
      <c r="J37" s="864"/>
    </row>
    <row r="38" spans="1:10">
      <c r="A38" s="910"/>
      <c r="B38" s="908"/>
      <c r="C38" s="908"/>
      <c r="D38" s="908"/>
      <c r="E38" s="908"/>
      <c r="F38" s="908"/>
      <c r="G38" s="908"/>
      <c r="H38" s="909"/>
      <c r="I38" s="909"/>
      <c r="J38" s="864"/>
    </row>
    <row r="39" spans="1:10" ht="15.75" thickBot="1">
      <c r="A39" s="911" t="s">
        <v>712</v>
      </c>
      <c r="B39" s="912"/>
      <c r="C39" s="913"/>
      <c r="D39" s="913"/>
      <c r="E39" s="914"/>
      <c r="F39" s="915"/>
      <c r="G39" s="916"/>
      <c r="H39" s="917"/>
      <c r="I39" s="918">
        <v>935905.45</v>
      </c>
      <c r="J39" s="919"/>
    </row>
    <row r="40" spans="1:10" ht="15.75" thickBot="1">
      <c r="A40" s="920" t="s">
        <v>1079</v>
      </c>
      <c r="B40" s="921"/>
      <c r="C40" s="922"/>
      <c r="D40" s="922"/>
      <c r="E40" s="923"/>
      <c r="F40" s="924"/>
      <c r="G40" s="925"/>
      <c r="H40" s="923"/>
      <c r="I40" s="926">
        <v>-43501.521955314791</v>
      </c>
      <c r="J40" s="919"/>
    </row>
    <row r="41" spans="1:10" ht="15.75" thickTop="1">
      <c r="A41" s="927"/>
      <c r="B41" s="921"/>
      <c r="C41" s="922"/>
      <c r="D41" s="922"/>
      <c r="E41" s="923"/>
      <c r="F41" s="924"/>
      <c r="G41" s="925"/>
      <c r="H41" s="923"/>
      <c r="I41" s="928"/>
      <c r="J41" s="919"/>
    </row>
    <row r="42" spans="1:10">
      <c r="A42" s="920" t="s">
        <v>240</v>
      </c>
      <c r="B42" s="921"/>
      <c r="C42" s="922"/>
      <c r="D42" s="922"/>
      <c r="E42" s="923"/>
      <c r="F42" s="924"/>
      <c r="G42" s="925"/>
      <c r="H42" s="923"/>
      <c r="I42" s="928"/>
      <c r="J42" s="919"/>
    </row>
    <row r="43" spans="1:10">
      <c r="A43" s="920" t="s">
        <v>241</v>
      </c>
      <c r="B43" s="921"/>
      <c r="C43" s="922"/>
      <c r="D43" s="922"/>
      <c r="E43" s="923"/>
      <c r="F43" s="924"/>
      <c r="G43" s="925"/>
      <c r="H43" s="923"/>
      <c r="I43" s="929">
        <v>0</v>
      </c>
      <c r="J43" s="919"/>
    </row>
    <row r="44" spans="1:10">
      <c r="A44" s="920" t="s">
        <v>242</v>
      </c>
      <c r="B44" s="921"/>
      <c r="C44" s="922"/>
      <c r="D44" s="922"/>
      <c r="E44" s="923"/>
      <c r="F44" s="924"/>
      <c r="G44" s="925"/>
      <c r="H44" s="923"/>
      <c r="I44" s="929">
        <v>0</v>
      </c>
      <c r="J44" s="919"/>
    </row>
    <row r="45" spans="1:10" ht="15.75" thickBot="1">
      <c r="A45" s="920" t="s">
        <v>243</v>
      </c>
      <c r="B45" s="921"/>
      <c r="C45" s="922"/>
      <c r="D45" s="922"/>
      <c r="E45" s="923"/>
      <c r="F45" s="924"/>
      <c r="G45" s="925"/>
      <c r="H45" s="923"/>
      <c r="I45" s="930">
        <v>0</v>
      </c>
      <c r="J45" s="919"/>
    </row>
    <row r="46" spans="1:10" ht="16.5" thickTop="1" thickBot="1">
      <c r="A46" s="927"/>
      <c r="B46" s="921"/>
      <c r="C46" s="922"/>
      <c r="D46" s="922"/>
      <c r="E46" s="923"/>
      <c r="F46" s="924"/>
      <c r="G46" s="925"/>
      <c r="H46" s="923"/>
      <c r="I46" s="928"/>
      <c r="J46" s="919"/>
    </row>
    <row r="47" spans="1:10" ht="15.75" thickBot="1">
      <c r="A47" s="920" t="s">
        <v>1080</v>
      </c>
      <c r="B47" s="921"/>
      <c r="C47" s="922"/>
      <c r="D47" s="922"/>
      <c r="E47" s="923"/>
      <c r="F47" s="924"/>
      <c r="G47" s="925"/>
      <c r="H47" s="923"/>
      <c r="I47" s="931">
        <v>-43501.521955314791</v>
      </c>
      <c r="J47" s="919"/>
    </row>
    <row r="48" spans="1:10" ht="15.75" thickTop="1">
      <c r="A48" s="927"/>
      <c r="B48" s="921"/>
      <c r="C48" s="922"/>
      <c r="D48" s="922"/>
      <c r="E48" s="923"/>
      <c r="F48" s="924"/>
      <c r="G48" s="925"/>
      <c r="H48" s="923"/>
      <c r="I48" s="928"/>
      <c r="J48" s="919"/>
    </row>
    <row r="49" spans="1:10">
      <c r="A49" s="932" t="s">
        <v>742</v>
      </c>
    </row>
    <row r="50" spans="1:10">
      <c r="A50" s="855" t="s">
        <v>244</v>
      </c>
      <c r="B50" s="855" t="s">
        <v>244</v>
      </c>
      <c r="C50" s="855" t="s">
        <v>244</v>
      </c>
      <c r="E50" s="855" t="s">
        <v>244</v>
      </c>
      <c r="H50" s="855" t="s">
        <v>244</v>
      </c>
      <c r="I50" s="855" t="s">
        <v>244</v>
      </c>
      <c r="J50" s="855" t="s">
        <v>244</v>
      </c>
    </row>
    <row r="51" spans="1:10">
      <c r="A51" s="933">
        <v>41149</v>
      </c>
      <c r="B51" s="934">
        <v>1283.44</v>
      </c>
      <c r="C51" s="855">
        <v>0</v>
      </c>
      <c r="D51" s="855" t="s">
        <v>1082</v>
      </c>
      <c r="G51" s="855" t="s">
        <v>244</v>
      </c>
      <c r="H51" s="855" t="s">
        <v>244</v>
      </c>
      <c r="I51" s="855" t="s">
        <v>244</v>
      </c>
      <c r="J51" s="855" t="s">
        <v>244</v>
      </c>
    </row>
    <row r="52" spans="1:10">
      <c r="A52" s="933">
        <v>41180</v>
      </c>
      <c r="B52" s="934">
        <v>3104.1875</v>
      </c>
      <c r="C52" s="855">
        <v>0</v>
      </c>
      <c r="D52" s="855" t="s">
        <v>1083</v>
      </c>
      <c r="H52" s="855" t="s">
        <v>244</v>
      </c>
      <c r="I52" s="855" t="s">
        <v>244</v>
      </c>
      <c r="J52" s="855" t="s">
        <v>244</v>
      </c>
    </row>
    <row r="53" spans="1:10">
      <c r="A53" s="933">
        <v>41200</v>
      </c>
      <c r="B53" s="934">
        <v>1145.1875</v>
      </c>
      <c r="C53" s="855">
        <v>0</v>
      </c>
      <c r="D53" s="855" t="s">
        <v>1084</v>
      </c>
      <c r="H53" s="855" t="s">
        <v>244</v>
      </c>
      <c r="I53" s="855" t="s">
        <v>244</v>
      </c>
      <c r="J53" s="855" t="s">
        <v>244</v>
      </c>
    </row>
    <row r="55" spans="1:10">
      <c r="A55" s="932" t="s">
        <v>22</v>
      </c>
      <c r="B55" s="855" t="s">
        <v>244</v>
      </c>
      <c r="C55" s="855" t="s">
        <v>244</v>
      </c>
      <c r="E55" s="855" t="s">
        <v>244</v>
      </c>
    </row>
    <row r="56" spans="1:10">
      <c r="A56" s="933">
        <v>41122</v>
      </c>
      <c r="B56" s="934">
        <v>25</v>
      </c>
      <c r="C56" s="855" t="s">
        <v>246</v>
      </c>
      <c r="D56" s="855" t="s">
        <v>337</v>
      </c>
      <c r="F56" s="855">
        <v>0</v>
      </c>
    </row>
    <row r="57" spans="1:10">
      <c r="A57" s="933">
        <v>41122</v>
      </c>
      <c r="B57" s="934">
        <v>100</v>
      </c>
      <c r="C57" s="855" t="s">
        <v>246</v>
      </c>
      <c r="D57" s="855" t="s">
        <v>267</v>
      </c>
      <c r="F57" s="855">
        <v>0</v>
      </c>
    </row>
    <row r="58" spans="1:10">
      <c r="A58" s="933">
        <v>41122</v>
      </c>
      <c r="B58" s="934">
        <v>25</v>
      </c>
      <c r="C58" s="855" t="s">
        <v>246</v>
      </c>
      <c r="D58" s="855" t="s">
        <v>379</v>
      </c>
      <c r="F58" s="855" t="s">
        <v>339</v>
      </c>
    </row>
    <row r="59" spans="1:10">
      <c r="A59" s="933">
        <v>41122</v>
      </c>
      <c r="B59" s="934">
        <v>50</v>
      </c>
      <c r="C59" s="855" t="s">
        <v>246</v>
      </c>
      <c r="D59" s="855" t="s">
        <v>774</v>
      </c>
      <c r="F59" s="855" t="s">
        <v>339</v>
      </c>
    </row>
    <row r="60" spans="1:10">
      <c r="A60" s="933">
        <v>41122</v>
      </c>
      <c r="B60" s="934">
        <v>10</v>
      </c>
      <c r="C60" s="855" t="s">
        <v>246</v>
      </c>
      <c r="D60" s="855" t="s">
        <v>791</v>
      </c>
      <c r="F60" s="855" t="s">
        <v>339</v>
      </c>
    </row>
    <row r="61" spans="1:10">
      <c r="A61" s="933">
        <v>41122</v>
      </c>
      <c r="B61" s="934">
        <v>10</v>
      </c>
      <c r="C61" s="855" t="s">
        <v>246</v>
      </c>
      <c r="D61" s="855" t="s">
        <v>338</v>
      </c>
      <c r="F61" s="855" t="s">
        <v>339</v>
      </c>
    </row>
    <row r="62" spans="1:10">
      <c r="A62" s="933">
        <v>41122</v>
      </c>
      <c r="B62" s="934">
        <v>30</v>
      </c>
      <c r="C62" s="855" t="s">
        <v>246</v>
      </c>
      <c r="D62" s="855" t="s">
        <v>792</v>
      </c>
      <c r="F62" s="855" t="s">
        <v>339</v>
      </c>
    </row>
    <row r="63" spans="1:10">
      <c r="A63" s="933">
        <v>41122</v>
      </c>
      <c r="B63" s="934">
        <v>15</v>
      </c>
      <c r="C63" s="855" t="s">
        <v>246</v>
      </c>
      <c r="D63" s="855" t="s">
        <v>280</v>
      </c>
      <c r="F63" s="855" t="s">
        <v>339</v>
      </c>
    </row>
    <row r="64" spans="1:10">
      <c r="A64" s="933">
        <v>41122</v>
      </c>
      <c r="B64" s="934">
        <v>10</v>
      </c>
      <c r="C64" s="855" t="s">
        <v>246</v>
      </c>
      <c r="D64" s="855" t="s">
        <v>955</v>
      </c>
      <c r="F64" s="855">
        <v>0</v>
      </c>
    </row>
    <row r="65" spans="1:6">
      <c r="A65" s="933">
        <v>41122</v>
      </c>
      <c r="B65" s="934">
        <v>45</v>
      </c>
      <c r="C65" s="855" t="s">
        <v>246</v>
      </c>
      <c r="D65" s="855" t="s">
        <v>784</v>
      </c>
      <c r="F65" s="855" t="s">
        <v>339</v>
      </c>
    </row>
    <row r="66" spans="1:6">
      <c r="A66" s="933">
        <v>41122</v>
      </c>
      <c r="B66" s="934">
        <v>10</v>
      </c>
      <c r="C66" s="855" t="s">
        <v>246</v>
      </c>
      <c r="D66" s="855" t="s">
        <v>772</v>
      </c>
      <c r="F66" s="855" t="s">
        <v>339</v>
      </c>
    </row>
    <row r="67" spans="1:6">
      <c r="A67" s="933">
        <v>41122</v>
      </c>
      <c r="B67" s="934">
        <v>10</v>
      </c>
      <c r="C67" s="855" t="s">
        <v>246</v>
      </c>
      <c r="D67" s="855" t="s">
        <v>1056</v>
      </c>
      <c r="F67" s="855" t="s">
        <v>339</v>
      </c>
    </row>
    <row r="68" spans="1:6">
      <c r="A68" s="933">
        <v>41122</v>
      </c>
      <c r="B68" s="934">
        <v>120</v>
      </c>
      <c r="C68" s="855" t="s">
        <v>246</v>
      </c>
      <c r="D68" s="855" t="s">
        <v>928</v>
      </c>
      <c r="F68" s="855" t="s">
        <v>339</v>
      </c>
    </row>
    <row r="69" spans="1:6">
      <c r="A69" s="933">
        <v>41122</v>
      </c>
      <c r="B69" s="934">
        <v>15</v>
      </c>
      <c r="C69" s="855" t="s">
        <v>246</v>
      </c>
      <c r="D69" s="855" t="s">
        <v>934</v>
      </c>
      <c r="F69" s="855">
        <v>0</v>
      </c>
    </row>
    <row r="70" spans="1:6">
      <c r="A70" s="933">
        <v>41122</v>
      </c>
      <c r="B70" s="934">
        <v>25</v>
      </c>
      <c r="C70" s="855" t="s">
        <v>246</v>
      </c>
      <c r="D70" s="855" t="s">
        <v>780</v>
      </c>
      <c r="F70" s="855" t="s">
        <v>339</v>
      </c>
    </row>
    <row r="71" spans="1:6">
      <c r="A71" s="933">
        <v>41122</v>
      </c>
      <c r="B71" s="934">
        <v>195.52</v>
      </c>
      <c r="C71" s="855" t="s">
        <v>246</v>
      </c>
      <c r="D71" s="855" t="s">
        <v>911</v>
      </c>
      <c r="F71" s="855">
        <v>0</v>
      </c>
    </row>
    <row r="72" spans="1:6">
      <c r="A72" s="933">
        <v>41122</v>
      </c>
      <c r="B72" s="934">
        <v>10</v>
      </c>
      <c r="C72" s="855" t="s">
        <v>246</v>
      </c>
      <c r="D72" s="855" t="s">
        <v>388</v>
      </c>
      <c r="F72" s="855" t="s">
        <v>339</v>
      </c>
    </row>
    <row r="73" spans="1:6">
      <c r="A73" s="933">
        <v>41122</v>
      </c>
      <c r="B73" s="934">
        <v>5</v>
      </c>
      <c r="C73" s="855" t="s">
        <v>246</v>
      </c>
      <c r="D73" s="855" t="s">
        <v>1029</v>
      </c>
      <c r="F73" s="855" t="s">
        <v>339</v>
      </c>
    </row>
    <row r="74" spans="1:6">
      <c r="A74" s="933">
        <v>41122</v>
      </c>
      <c r="B74" s="934">
        <v>15</v>
      </c>
      <c r="C74" s="855" t="s">
        <v>246</v>
      </c>
      <c r="D74" s="855" t="s">
        <v>753</v>
      </c>
      <c r="F74" s="855" t="s">
        <v>339</v>
      </c>
    </row>
    <row r="75" spans="1:6">
      <c r="A75" s="933">
        <v>41122</v>
      </c>
      <c r="B75" s="934">
        <v>12.5</v>
      </c>
      <c r="C75" s="855" t="s">
        <v>246</v>
      </c>
      <c r="D75" s="855" t="s">
        <v>913</v>
      </c>
      <c r="F75" s="855" t="s">
        <v>339</v>
      </c>
    </row>
    <row r="76" spans="1:6">
      <c r="A76" s="933">
        <v>41122</v>
      </c>
      <c r="B76" s="934">
        <v>50</v>
      </c>
      <c r="C76" s="855" t="s">
        <v>246</v>
      </c>
      <c r="D76" s="855" t="s">
        <v>998</v>
      </c>
      <c r="F76" s="855" t="s">
        <v>339</v>
      </c>
    </row>
    <row r="77" spans="1:6">
      <c r="A77" s="933">
        <v>41122</v>
      </c>
      <c r="B77" s="934">
        <v>25</v>
      </c>
      <c r="C77" s="855" t="s">
        <v>246</v>
      </c>
      <c r="D77" s="855" t="s">
        <v>402</v>
      </c>
      <c r="F77" s="855">
        <v>0</v>
      </c>
    </row>
    <row r="78" spans="1:6">
      <c r="A78" s="933">
        <v>41122</v>
      </c>
      <c r="B78" s="934">
        <v>30</v>
      </c>
      <c r="C78" s="855" t="s">
        <v>246</v>
      </c>
      <c r="D78" s="855" t="s">
        <v>953</v>
      </c>
      <c r="F78" s="855">
        <v>0</v>
      </c>
    </row>
    <row r="79" spans="1:6">
      <c r="A79" s="933">
        <v>41122</v>
      </c>
      <c r="B79" s="934">
        <v>5</v>
      </c>
      <c r="C79" s="855" t="s">
        <v>246</v>
      </c>
      <c r="D79" s="855" t="s">
        <v>929</v>
      </c>
      <c r="F79" s="855" t="s">
        <v>339</v>
      </c>
    </row>
    <row r="80" spans="1:6">
      <c r="A80" s="933">
        <v>41122</v>
      </c>
      <c r="B80" s="934">
        <v>15</v>
      </c>
      <c r="C80" s="855" t="s">
        <v>246</v>
      </c>
      <c r="D80" s="855" t="s">
        <v>912</v>
      </c>
      <c r="F80" s="855">
        <v>0</v>
      </c>
    </row>
    <row r="81" spans="1:6">
      <c r="A81" s="933">
        <v>41122</v>
      </c>
      <c r="B81" s="934">
        <v>30</v>
      </c>
      <c r="C81" s="855" t="s">
        <v>246</v>
      </c>
      <c r="D81" s="855" t="s">
        <v>1069</v>
      </c>
      <c r="F81" s="855">
        <v>0</v>
      </c>
    </row>
    <row r="82" spans="1:6">
      <c r="A82" s="933">
        <v>41122</v>
      </c>
      <c r="B82" s="934">
        <v>261</v>
      </c>
      <c r="C82" s="855" t="s">
        <v>246</v>
      </c>
      <c r="D82" s="855" t="s">
        <v>344</v>
      </c>
      <c r="F82" s="855" t="s">
        <v>339</v>
      </c>
    </row>
    <row r="83" spans="1:6">
      <c r="A83" s="933">
        <v>41122</v>
      </c>
      <c r="B83" s="934">
        <v>180</v>
      </c>
      <c r="C83" s="855" t="s">
        <v>246</v>
      </c>
      <c r="D83" s="855" t="s">
        <v>783</v>
      </c>
      <c r="F83" s="855">
        <v>0</v>
      </c>
    </row>
    <row r="84" spans="1:6">
      <c r="A84" s="933">
        <v>41122</v>
      </c>
      <c r="B84" s="934">
        <v>5</v>
      </c>
      <c r="C84" s="855" t="s">
        <v>246</v>
      </c>
      <c r="D84" s="855" t="s">
        <v>755</v>
      </c>
      <c r="F84" s="855" t="s">
        <v>339</v>
      </c>
    </row>
    <row r="85" spans="1:6">
      <c r="A85" s="933">
        <v>41122</v>
      </c>
      <c r="B85" s="934">
        <v>75</v>
      </c>
      <c r="C85" s="855" t="s">
        <v>246</v>
      </c>
      <c r="D85" s="855" t="s">
        <v>1003</v>
      </c>
      <c r="F85" s="855">
        <v>0</v>
      </c>
    </row>
    <row r="86" spans="1:6">
      <c r="A86" s="933">
        <v>41122</v>
      </c>
      <c r="B86" s="934">
        <v>30</v>
      </c>
      <c r="C86" s="855" t="s">
        <v>246</v>
      </c>
      <c r="D86" s="855" t="s">
        <v>424</v>
      </c>
      <c r="F86" s="855" t="s">
        <v>339</v>
      </c>
    </row>
    <row r="87" spans="1:6">
      <c r="A87" s="933">
        <v>41122</v>
      </c>
      <c r="B87" s="934">
        <v>40</v>
      </c>
      <c r="C87" s="855" t="s">
        <v>246</v>
      </c>
      <c r="D87" s="855" t="s">
        <v>387</v>
      </c>
      <c r="F87" s="855">
        <v>0</v>
      </c>
    </row>
    <row r="88" spans="1:6">
      <c r="A88" s="933">
        <v>41122</v>
      </c>
      <c r="B88" s="934">
        <v>10</v>
      </c>
      <c r="C88" s="855" t="s">
        <v>246</v>
      </c>
      <c r="D88" s="855" t="s">
        <v>1005</v>
      </c>
      <c r="F88" s="855" t="s">
        <v>339</v>
      </c>
    </row>
    <row r="89" spans="1:6">
      <c r="A89" s="933">
        <v>41122</v>
      </c>
      <c r="B89" s="934">
        <v>210</v>
      </c>
      <c r="C89" s="855" t="s">
        <v>246</v>
      </c>
      <c r="D89" s="855" t="s">
        <v>346</v>
      </c>
      <c r="F89" s="855" t="s">
        <v>339</v>
      </c>
    </row>
    <row r="90" spans="1:6">
      <c r="A90" s="933">
        <v>41122</v>
      </c>
      <c r="B90" s="934">
        <v>10</v>
      </c>
      <c r="C90" s="855" t="s">
        <v>246</v>
      </c>
      <c r="D90" s="855" t="s">
        <v>369</v>
      </c>
      <c r="F90" s="855">
        <v>0</v>
      </c>
    </row>
    <row r="91" spans="1:6">
      <c r="A91" s="933">
        <v>41122</v>
      </c>
      <c r="B91" s="934">
        <v>20</v>
      </c>
      <c r="C91" s="855" t="s">
        <v>246</v>
      </c>
      <c r="D91" s="855" t="s">
        <v>787</v>
      </c>
      <c r="F91" s="855" t="s">
        <v>339</v>
      </c>
    </row>
    <row r="92" spans="1:6">
      <c r="A92" s="933">
        <v>41122</v>
      </c>
      <c r="B92" s="934">
        <v>10</v>
      </c>
      <c r="C92" s="855" t="s">
        <v>246</v>
      </c>
      <c r="D92" s="855" t="s">
        <v>951</v>
      </c>
      <c r="F92" s="855" t="s">
        <v>339</v>
      </c>
    </row>
    <row r="93" spans="1:6">
      <c r="A93" s="933">
        <v>41122</v>
      </c>
      <c r="B93" s="934">
        <v>25</v>
      </c>
      <c r="C93" s="855" t="s">
        <v>246</v>
      </c>
      <c r="D93" s="855" t="s">
        <v>1070</v>
      </c>
      <c r="F93" s="855" t="s">
        <v>339</v>
      </c>
    </row>
    <row r="94" spans="1:6">
      <c r="A94" s="933">
        <v>41122</v>
      </c>
      <c r="B94" s="934">
        <v>10</v>
      </c>
      <c r="C94" s="855" t="s">
        <v>246</v>
      </c>
      <c r="D94" s="855" t="s">
        <v>993</v>
      </c>
      <c r="F94" s="855" t="s">
        <v>339</v>
      </c>
    </row>
    <row r="95" spans="1:6">
      <c r="A95" s="933">
        <v>41122</v>
      </c>
      <c r="B95" s="934">
        <v>50</v>
      </c>
      <c r="C95" s="855" t="s">
        <v>246</v>
      </c>
      <c r="D95" s="855" t="s">
        <v>776</v>
      </c>
      <c r="F95" s="855" t="s">
        <v>339</v>
      </c>
    </row>
    <row r="96" spans="1:6">
      <c r="A96" s="933">
        <v>41122</v>
      </c>
      <c r="B96" s="934">
        <v>10</v>
      </c>
      <c r="C96" s="855" t="s">
        <v>246</v>
      </c>
      <c r="D96" s="855" t="s">
        <v>1001</v>
      </c>
      <c r="F96" s="855" t="s">
        <v>339</v>
      </c>
    </row>
    <row r="97" spans="1:6">
      <c r="A97" s="933">
        <v>41122</v>
      </c>
      <c r="B97" s="934">
        <v>50</v>
      </c>
      <c r="C97" s="855" t="s">
        <v>246</v>
      </c>
      <c r="D97" s="855" t="s">
        <v>997</v>
      </c>
      <c r="F97" s="855" t="s">
        <v>339</v>
      </c>
    </row>
    <row r="98" spans="1:6">
      <c r="A98" s="933">
        <v>41122</v>
      </c>
      <c r="B98" s="934">
        <v>15</v>
      </c>
      <c r="C98" s="855" t="s">
        <v>246</v>
      </c>
      <c r="D98" s="855" t="s">
        <v>248</v>
      </c>
      <c r="F98" s="855">
        <v>0</v>
      </c>
    </row>
    <row r="99" spans="1:6">
      <c r="A99" s="933">
        <v>41122</v>
      </c>
      <c r="B99" s="934">
        <v>20</v>
      </c>
      <c r="C99" s="855" t="s">
        <v>246</v>
      </c>
      <c r="D99" s="855" t="s">
        <v>952</v>
      </c>
      <c r="F99" s="855" t="s">
        <v>339</v>
      </c>
    </row>
    <row r="100" spans="1:6">
      <c r="A100" s="933">
        <v>41122</v>
      </c>
      <c r="B100" s="934">
        <v>30</v>
      </c>
      <c r="C100" s="855" t="s">
        <v>246</v>
      </c>
      <c r="D100" s="855" t="s">
        <v>751</v>
      </c>
      <c r="F100" s="855" t="s">
        <v>339</v>
      </c>
    </row>
    <row r="101" spans="1:6">
      <c r="A101" s="933">
        <v>41122</v>
      </c>
      <c r="B101" s="934">
        <v>10</v>
      </c>
      <c r="C101" s="855" t="s">
        <v>246</v>
      </c>
      <c r="D101" s="855" t="s">
        <v>1027</v>
      </c>
      <c r="F101" s="855" t="s">
        <v>339</v>
      </c>
    </row>
    <row r="102" spans="1:6">
      <c r="A102" s="933">
        <v>41122</v>
      </c>
      <c r="B102" s="934">
        <v>20</v>
      </c>
      <c r="C102" s="855" t="s">
        <v>246</v>
      </c>
      <c r="D102" s="855" t="s">
        <v>1028</v>
      </c>
      <c r="F102" s="855">
        <v>0</v>
      </c>
    </row>
    <row r="103" spans="1:6">
      <c r="A103" s="933">
        <v>41122</v>
      </c>
      <c r="B103" s="934">
        <v>50</v>
      </c>
      <c r="C103" s="855" t="s">
        <v>246</v>
      </c>
      <c r="D103" s="855" t="s">
        <v>990</v>
      </c>
      <c r="F103" s="855" t="s">
        <v>339</v>
      </c>
    </row>
    <row r="104" spans="1:6">
      <c r="A104" s="933">
        <v>41122</v>
      </c>
      <c r="B104" s="934">
        <v>30</v>
      </c>
      <c r="C104" s="855" t="s">
        <v>246</v>
      </c>
      <c r="D104" s="855" t="s">
        <v>1062</v>
      </c>
      <c r="F104" s="855">
        <v>0</v>
      </c>
    </row>
    <row r="105" spans="1:6">
      <c r="A105" s="933">
        <v>41122</v>
      </c>
      <c r="B105" s="934">
        <v>10</v>
      </c>
      <c r="C105" s="855" t="s">
        <v>246</v>
      </c>
      <c r="D105" s="855" t="s">
        <v>994</v>
      </c>
      <c r="F105" s="855" t="s">
        <v>339</v>
      </c>
    </row>
    <row r="106" spans="1:6">
      <c r="A106" s="933">
        <v>41122</v>
      </c>
      <c r="B106" s="934">
        <v>10</v>
      </c>
      <c r="C106" s="855" t="s">
        <v>246</v>
      </c>
      <c r="D106" s="855" t="s">
        <v>1040</v>
      </c>
      <c r="F106" s="855" t="s">
        <v>339</v>
      </c>
    </row>
    <row r="107" spans="1:6">
      <c r="A107" s="933">
        <v>41122</v>
      </c>
      <c r="B107" s="934">
        <v>10</v>
      </c>
      <c r="C107" s="855" t="s">
        <v>246</v>
      </c>
      <c r="D107" s="855" t="s">
        <v>996</v>
      </c>
      <c r="F107" s="855">
        <v>0</v>
      </c>
    </row>
    <row r="108" spans="1:6">
      <c r="A108" s="933">
        <v>41122</v>
      </c>
      <c r="B108" s="934">
        <v>10</v>
      </c>
      <c r="C108" s="855" t="s">
        <v>246</v>
      </c>
      <c r="D108" s="855" t="s">
        <v>371</v>
      </c>
      <c r="F108" s="855" t="s">
        <v>339</v>
      </c>
    </row>
    <row r="109" spans="1:6">
      <c r="A109" s="933">
        <v>41122</v>
      </c>
      <c r="B109" s="934">
        <v>20</v>
      </c>
      <c r="C109" s="855" t="s">
        <v>246</v>
      </c>
      <c r="D109" s="855" t="s">
        <v>342</v>
      </c>
      <c r="F109" s="855" t="s">
        <v>339</v>
      </c>
    </row>
    <row r="110" spans="1:6">
      <c r="A110" s="933">
        <v>41122</v>
      </c>
      <c r="B110" s="934">
        <v>50</v>
      </c>
      <c r="C110" s="855" t="s">
        <v>246</v>
      </c>
      <c r="D110" s="855" t="s">
        <v>250</v>
      </c>
      <c r="F110" s="855">
        <v>0</v>
      </c>
    </row>
    <row r="111" spans="1:6">
      <c r="A111" s="933">
        <v>41122</v>
      </c>
      <c r="B111" s="934">
        <v>50</v>
      </c>
      <c r="C111" s="855" t="s">
        <v>246</v>
      </c>
      <c r="D111" s="855" t="s">
        <v>252</v>
      </c>
      <c r="F111" s="855" t="s">
        <v>339</v>
      </c>
    </row>
    <row r="112" spans="1:6">
      <c r="A112" s="933">
        <v>41122</v>
      </c>
      <c r="B112" s="934">
        <v>10</v>
      </c>
      <c r="C112" s="855" t="s">
        <v>246</v>
      </c>
      <c r="D112" s="855" t="s">
        <v>1063</v>
      </c>
      <c r="F112" s="855">
        <v>0</v>
      </c>
    </row>
    <row r="113" spans="1:6">
      <c r="A113" s="933">
        <v>41122</v>
      </c>
      <c r="B113" s="934">
        <v>25</v>
      </c>
      <c r="C113" s="855" t="s">
        <v>246</v>
      </c>
      <c r="D113" s="855" t="s">
        <v>995</v>
      </c>
      <c r="F113" s="855" t="s">
        <v>339</v>
      </c>
    </row>
    <row r="114" spans="1:6">
      <c r="A114" s="933">
        <v>41122</v>
      </c>
      <c r="B114" s="934">
        <v>40</v>
      </c>
      <c r="C114" s="855" t="s">
        <v>246</v>
      </c>
      <c r="D114" s="855" t="s">
        <v>343</v>
      </c>
      <c r="F114" s="855" t="s">
        <v>339</v>
      </c>
    </row>
    <row r="115" spans="1:6">
      <c r="A115" s="933">
        <v>41122</v>
      </c>
      <c r="B115" s="934">
        <v>10</v>
      </c>
      <c r="C115" s="855" t="s">
        <v>246</v>
      </c>
      <c r="D115" s="855" t="s">
        <v>930</v>
      </c>
      <c r="F115" s="855" t="s">
        <v>339</v>
      </c>
    </row>
    <row r="116" spans="1:6">
      <c r="A116" s="933">
        <v>41122</v>
      </c>
      <c r="B116" s="934">
        <v>73.8</v>
      </c>
      <c r="C116" s="855">
        <v>102996</v>
      </c>
      <c r="D116" s="855" t="s">
        <v>1085</v>
      </c>
      <c r="F116" s="855">
        <v>0</v>
      </c>
    </row>
    <row r="117" spans="1:6">
      <c r="A117" s="933">
        <v>41123</v>
      </c>
      <c r="B117" s="934">
        <v>11.25</v>
      </c>
      <c r="C117" s="855">
        <v>103443</v>
      </c>
      <c r="D117" s="855" t="s">
        <v>1086</v>
      </c>
      <c r="F117" s="855">
        <v>0</v>
      </c>
    </row>
    <row r="118" spans="1:6">
      <c r="A118" s="933">
        <v>41123</v>
      </c>
      <c r="B118" s="934">
        <v>20</v>
      </c>
      <c r="C118" s="855" t="s">
        <v>246</v>
      </c>
      <c r="D118" s="855" t="s">
        <v>254</v>
      </c>
      <c r="F118" s="855" t="s">
        <v>339</v>
      </c>
    </row>
    <row r="119" spans="1:6">
      <c r="A119" s="933">
        <v>41123</v>
      </c>
      <c r="B119" s="934">
        <v>15</v>
      </c>
      <c r="C119" s="855" t="s">
        <v>246</v>
      </c>
      <c r="D119" s="855" t="s">
        <v>999</v>
      </c>
      <c r="F119" s="855" t="s">
        <v>339</v>
      </c>
    </row>
    <row r="120" spans="1:6">
      <c r="A120" s="933">
        <v>41123</v>
      </c>
      <c r="B120" s="934">
        <v>75</v>
      </c>
      <c r="C120" s="855" t="s">
        <v>246</v>
      </c>
      <c r="D120" s="855" t="s">
        <v>308</v>
      </c>
      <c r="F120" s="855" t="s">
        <v>339</v>
      </c>
    </row>
    <row r="121" spans="1:6">
      <c r="A121" s="933">
        <v>41123</v>
      </c>
      <c r="B121" s="934">
        <v>3</v>
      </c>
      <c r="C121" s="855" t="s">
        <v>246</v>
      </c>
      <c r="D121" s="855" t="s">
        <v>426</v>
      </c>
      <c r="F121" s="855">
        <v>0</v>
      </c>
    </row>
    <row r="122" spans="1:6">
      <c r="A122" s="933">
        <v>41123</v>
      </c>
      <c r="B122" s="934">
        <v>20</v>
      </c>
      <c r="C122" s="855" t="s">
        <v>246</v>
      </c>
      <c r="D122" s="855" t="s">
        <v>389</v>
      </c>
      <c r="F122" s="855">
        <v>0</v>
      </c>
    </row>
    <row r="123" spans="1:6">
      <c r="A123" s="933">
        <v>41123</v>
      </c>
      <c r="B123" s="934">
        <v>10</v>
      </c>
      <c r="C123" s="855" t="s">
        <v>246</v>
      </c>
      <c r="D123" s="855" t="s">
        <v>932</v>
      </c>
      <c r="F123" s="855" t="s">
        <v>339</v>
      </c>
    </row>
    <row r="124" spans="1:6">
      <c r="A124" s="933">
        <v>41123</v>
      </c>
      <c r="B124" s="934">
        <v>10</v>
      </c>
      <c r="C124" s="855" t="s">
        <v>246</v>
      </c>
      <c r="D124" s="855" t="s">
        <v>317</v>
      </c>
      <c r="F124" s="855" t="s">
        <v>339</v>
      </c>
    </row>
    <row r="125" spans="1:6">
      <c r="A125" s="933">
        <v>41124</v>
      </c>
      <c r="B125" s="934">
        <v>300</v>
      </c>
      <c r="C125" s="855" t="s">
        <v>246</v>
      </c>
      <c r="D125" s="855" t="s">
        <v>778</v>
      </c>
      <c r="F125" s="855" t="s">
        <v>339</v>
      </c>
    </row>
    <row r="126" spans="1:6">
      <c r="A126" s="933">
        <v>41124</v>
      </c>
      <c r="B126" s="934">
        <v>5</v>
      </c>
      <c r="C126" s="855" t="s">
        <v>246</v>
      </c>
      <c r="D126" s="855" t="s">
        <v>777</v>
      </c>
      <c r="F126" s="855" t="s">
        <v>339</v>
      </c>
    </row>
    <row r="127" spans="1:6">
      <c r="A127" s="933">
        <v>41127</v>
      </c>
      <c r="B127" s="934">
        <v>15</v>
      </c>
      <c r="C127" s="855" t="s">
        <v>1087</v>
      </c>
      <c r="D127" s="855" t="s">
        <v>1088</v>
      </c>
      <c r="F127" s="855">
        <v>0</v>
      </c>
    </row>
    <row r="128" spans="1:6">
      <c r="A128" s="933">
        <v>41127</v>
      </c>
      <c r="B128" s="934">
        <v>50</v>
      </c>
      <c r="C128" s="855" t="s">
        <v>1087</v>
      </c>
      <c r="D128" s="855" t="s">
        <v>1089</v>
      </c>
      <c r="F128" s="855">
        <v>0</v>
      </c>
    </row>
    <row r="129" spans="1:6">
      <c r="A129" s="933">
        <v>41127</v>
      </c>
      <c r="B129" s="934">
        <v>30</v>
      </c>
      <c r="C129" s="855">
        <v>102997</v>
      </c>
      <c r="D129" s="855" t="s">
        <v>971</v>
      </c>
      <c r="F129" s="855">
        <v>0</v>
      </c>
    </row>
    <row r="130" spans="1:6">
      <c r="A130" s="933">
        <v>41127</v>
      </c>
      <c r="B130" s="934">
        <v>148.25</v>
      </c>
      <c r="C130" s="855" t="s">
        <v>246</v>
      </c>
      <c r="D130" s="855" t="s">
        <v>788</v>
      </c>
      <c r="F130" s="855" t="s">
        <v>339</v>
      </c>
    </row>
    <row r="131" spans="1:6">
      <c r="A131" s="933">
        <v>41127</v>
      </c>
      <c r="B131" s="934">
        <v>60</v>
      </c>
      <c r="C131" s="855" t="s">
        <v>246</v>
      </c>
      <c r="D131" s="855" t="s">
        <v>935</v>
      </c>
      <c r="F131" s="855" t="s">
        <v>339</v>
      </c>
    </row>
    <row r="132" spans="1:6">
      <c r="A132" s="933">
        <v>41127</v>
      </c>
      <c r="B132" s="934">
        <v>100</v>
      </c>
      <c r="C132" s="855" t="s">
        <v>246</v>
      </c>
      <c r="D132" s="855" t="s">
        <v>1000</v>
      </c>
      <c r="F132" s="855">
        <v>0</v>
      </c>
    </row>
    <row r="133" spans="1:6">
      <c r="A133" s="933">
        <v>41127</v>
      </c>
      <c r="B133" s="934">
        <v>10</v>
      </c>
      <c r="C133" s="855" t="s">
        <v>246</v>
      </c>
      <c r="D133" s="855" t="s">
        <v>307</v>
      </c>
      <c r="F133" s="855">
        <v>0</v>
      </c>
    </row>
    <row r="134" spans="1:6">
      <c r="A134" s="933">
        <v>41127</v>
      </c>
      <c r="B134" s="934">
        <v>5</v>
      </c>
      <c r="C134" s="855" t="s">
        <v>246</v>
      </c>
      <c r="D134" s="855" t="s">
        <v>318</v>
      </c>
      <c r="F134" s="855" t="s">
        <v>339</v>
      </c>
    </row>
    <row r="135" spans="1:6">
      <c r="A135" s="933">
        <v>41127</v>
      </c>
      <c r="B135" s="934">
        <v>5</v>
      </c>
      <c r="C135" s="855" t="s">
        <v>246</v>
      </c>
      <c r="D135" s="855" t="s">
        <v>310</v>
      </c>
      <c r="F135" s="855" t="s">
        <v>339</v>
      </c>
    </row>
    <row r="136" spans="1:6">
      <c r="A136" s="933">
        <v>41127</v>
      </c>
      <c r="B136" s="934">
        <v>15</v>
      </c>
      <c r="C136" s="855" t="s">
        <v>246</v>
      </c>
      <c r="D136" s="855" t="s">
        <v>306</v>
      </c>
      <c r="F136" s="855" t="s">
        <v>339</v>
      </c>
    </row>
    <row r="137" spans="1:6">
      <c r="A137" s="933">
        <v>41127</v>
      </c>
      <c r="B137" s="934">
        <v>10</v>
      </c>
      <c r="C137" s="855" t="s">
        <v>246</v>
      </c>
      <c r="D137" s="855" t="s">
        <v>956</v>
      </c>
      <c r="F137" s="855" t="s">
        <v>339</v>
      </c>
    </row>
    <row r="138" spans="1:6">
      <c r="A138" s="933">
        <v>41128</v>
      </c>
      <c r="B138" s="934">
        <v>40</v>
      </c>
      <c r="C138" s="855" t="s">
        <v>246</v>
      </c>
      <c r="D138" s="855" t="s">
        <v>1030</v>
      </c>
      <c r="F138" s="855" t="s">
        <v>339</v>
      </c>
    </row>
    <row r="139" spans="1:6">
      <c r="A139" s="933">
        <v>41129</v>
      </c>
      <c r="B139" s="934">
        <v>500</v>
      </c>
      <c r="C139" s="855" t="s">
        <v>246</v>
      </c>
      <c r="D139" s="855" t="s">
        <v>276</v>
      </c>
      <c r="F139" s="855">
        <v>0</v>
      </c>
    </row>
    <row r="140" spans="1:6">
      <c r="A140" s="933">
        <v>41130</v>
      </c>
      <c r="B140" s="934">
        <v>20</v>
      </c>
      <c r="C140" s="855" t="s">
        <v>1087</v>
      </c>
      <c r="D140" s="855" t="s">
        <v>1088</v>
      </c>
      <c r="F140" s="855">
        <v>0</v>
      </c>
    </row>
    <row r="141" spans="1:6">
      <c r="A141" s="933">
        <v>41130</v>
      </c>
      <c r="B141" s="934">
        <v>40</v>
      </c>
      <c r="C141" s="855" t="s">
        <v>1087</v>
      </c>
      <c r="D141" s="855" t="s">
        <v>1088</v>
      </c>
      <c r="F141" s="855">
        <v>0</v>
      </c>
    </row>
    <row r="142" spans="1:6">
      <c r="A142" s="933">
        <v>41130</v>
      </c>
      <c r="B142" s="934">
        <v>10</v>
      </c>
      <c r="C142" s="855" t="s">
        <v>1087</v>
      </c>
      <c r="D142" s="855" t="s">
        <v>1090</v>
      </c>
      <c r="F142" s="855">
        <v>0</v>
      </c>
    </row>
    <row r="143" spans="1:6">
      <c r="A143" s="933">
        <v>41130</v>
      </c>
      <c r="B143" s="934">
        <v>22.8</v>
      </c>
      <c r="C143" s="855" t="s">
        <v>246</v>
      </c>
      <c r="D143" s="855" t="s">
        <v>429</v>
      </c>
      <c r="F143" s="855">
        <v>0</v>
      </c>
    </row>
    <row r="144" spans="1:6">
      <c r="A144" s="933">
        <v>41131</v>
      </c>
      <c r="B144" s="934">
        <v>235</v>
      </c>
      <c r="C144" s="855" t="s">
        <v>246</v>
      </c>
      <c r="D144" s="855" t="s">
        <v>920</v>
      </c>
      <c r="F144" s="855" t="s">
        <v>339</v>
      </c>
    </row>
    <row r="145" spans="1:6">
      <c r="A145" s="933">
        <v>41131</v>
      </c>
      <c r="B145" s="934">
        <v>200</v>
      </c>
      <c r="C145" s="855" t="s">
        <v>246</v>
      </c>
      <c r="D145" s="855" t="s">
        <v>1091</v>
      </c>
      <c r="F145" s="855" t="s">
        <v>339</v>
      </c>
    </row>
    <row r="146" spans="1:6">
      <c r="A146" s="933">
        <v>41131</v>
      </c>
      <c r="B146" s="934">
        <v>150</v>
      </c>
      <c r="C146" s="855" t="s">
        <v>246</v>
      </c>
      <c r="D146" s="855" t="s">
        <v>357</v>
      </c>
      <c r="F146" s="855" t="s">
        <v>339</v>
      </c>
    </row>
    <row r="147" spans="1:6">
      <c r="A147" s="933">
        <v>41134</v>
      </c>
      <c r="B147" s="934">
        <v>40</v>
      </c>
      <c r="C147" s="855" t="s">
        <v>246</v>
      </c>
      <c r="D147" s="855" t="s">
        <v>967</v>
      </c>
      <c r="F147" s="855">
        <v>0</v>
      </c>
    </row>
    <row r="148" spans="1:6">
      <c r="A148" s="933">
        <v>41135</v>
      </c>
      <c r="B148" s="934">
        <v>6</v>
      </c>
      <c r="C148" s="855" t="s">
        <v>246</v>
      </c>
      <c r="D148" s="855" t="s">
        <v>1032</v>
      </c>
      <c r="F148" s="855" t="s">
        <v>339</v>
      </c>
    </row>
    <row r="149" spans="1:6">
      <c r="A149" s="933">
        <v>41136</v>
      </c>
      <c r="B149" s="934">
        <v>30</v>
      </c>
      <c r="C149" s="855" t="s">
        <v>246</v>
      </c>
      <c r="D149" s="855" t="s">
        <v>258</v>
      </c>
      <c r="F149" s="855" t="s">
        <v>339</v>
      </c>
    </row>
    <row r="150" spans="1:6">
      <c r="A150" s="933">
        <v>41136</v>
      </c>
      <c r="B150" s="934">
        <v>5</v>
      </c>
      <c r="C150" s="855" t="s">
        <v>246</v>
      </c>
      <c r="D150" s="855" t="s">
        <v>968</v>
      </c>
      <c r="F150" s="855" t="s">
        <v>339</v>
      </c>
    </row>
    <row r="151" spans="1:6">
      <c r="A151" s="933">
        <v>41136</v>
      </c>
      <c r="B151" s="934">
        <v>135</v>
      </c>
      <c r="C151" s="855" t="s">
        <v>246</v>
      </c>
      <c r="D151" s="855" t="s">
        <v>769</v>
      </c>
      <c r="F151" s="855">
        <v>0</v>
      </c>
    </row>
    <row r="152" spans="1:6">
      <c r="A152" s="933">
        <v>41136</v>
      </c>
      <c r="B152" s="934">
        <v>200</v>
      </c>
      <c r="C152" s="855" t="s">
        <v>246</v>
      </c>
      <c r="D152" s="855" t="s">
        <v>450</v>
      </c>
      <c r="F152" s="855" t="s">
        <v>339</v>
      </c>
    </row>
    <row r="153" spans="1:6">
      <c r="A153" s="933">
        <v>41136</v>
      </c>
      <c r="B153" s="934">
        <v>20</v>
      </c>
      <c r="C153" s="855" t="s">
        <v>246</v>
      </c>
      <c r="D153" s="855" t="s">
        <v>378</v>
      </c>
      <c r="F153" s="855">
        <v>0</v>
      </c>
    </row>
    <row r="154" spans="1:6">
      <c r="A154" s="933">
        <v>41136</v>
      </c>
      <c r="B154" s="934">
        <v>7</v>
      </c>
      <c r="C154" s="855" t="s">
        <v>246</v>
      </c>
      <c r="D154" s="855" t="s">
        <v>976</v>
      </c>
      <c r="F154" s="855">
        <v>0</v>
      </c>
    </row>
    <row r="155" spans="1:6">
      <c r="A155" s="933">
        <v>41136</v>
      </c>
      <c r="B155" s="934">
        <v>100</v>
      </c>
      <c r="C155" s="855" t="s">
        <v>246</v>
      </c>
      <c r="D155" s="855" t="s">
        <v>940</v>
      </c>
      <c r="F155" s="855" t="s">
        <v>339</v>
      </c>
    </row>
    <row r="156" spans="1:6">
      <c r="A156" s="933">
        <v>41136</v>
      </c>
      <c r="B156" s="934">
        <v>100</v>
      </c>
      <c r="C156" s="855" t="s">
        <v>246</v>
      </c>
      <c r="D156" s="855" t="s">
        <v>292</v>
      </c>
      <c r="F156" s="855" t="s">
        <v>339</v>
      </c>
    </row>
    <row r="157" spans="1:6">
      <c r="A157" s="933">
        <v>41136</v>
      </c>
      <c r="B157" s="934">
        <v>1</v>
      </c>
      <c r="C157" s="855" t="s">
        <v>246</v>
      </c>
      <c r="D157" s="855" t="s">
        <v>927</v>
      </c>
      <c r="F157" s="855" t="s">
        <v>339</v>
      </c>
    </row>
    <row r="158" spans="1:6">
      <c r="A158" s="933">
        <v>41137</v>
      </c>
      <c r="B158" s="934">
        <v>20</v>
      </c>
      <c r="C158" s="855" t="s">
        <v>1087</v>
      </c>
      <c r="D158" s="855" t="s">
        <v>1092</v>
      </c>
      <c r="F158" s="855">
        <v>0</v>
      </c>
    </row>
    <row r="159" spans="1:6">
      <c r="A159" s="933">
        <v>41137</v>
      </c>
      <c r="B159" s="934">
        <v>5</v>
      </c>
      <c r="C159" s="855" t="s">
        <v>246</v>
      </c>
      <c r="D159" s="855" t="s">
        <v>360</v>
      </c>
      <c r="F159" s="855" t="s">
        <v>339</v>
      </c>
    </row>
    <row r="160" spans="1:6">
      <c r="A160" s="933">
        <v>41138</v>
      </c>
      <c r="B160" s="934">
        <v>5</v>
      </c>
      <c r="C160" s="855" t="s">
        <v>1087</v>
      </c>
      <c r="D160" s="855" t="s">
        <v>1088</v>
      </c>
      <c r="F160" s="855">
        <v>0</v>
      </c>
    </row>
    <row r="161" spans="1:6">
      <c r="A161" s="933">
        <v>41138</v>
      </c>
      <c r="B161" s="934">
        <v>1.46</v>
      </c>
      <c r="C161" s="855" t="s">
        <v>246</v>
      </c>
      <c r="D161" s="855" t="s">
        <v>1061</v>
      </c>
      <c r="F161" s="855">
        <v>0</v>
      </c>
    </row>
    <row r="162" spans="1:6">
      <c r="A162" s="933">
        <v>41138</v>
      </c>
      <c r="B162" s="934">
        <v>80</v>
      </c>
      <c r="C162" s="855" t="s">
        <v>246</v>
      </c>
      <c r="D162" s="855" t="s">
        <v>1044</v>
      </c>
      <c r="F162" s="855">
        <v>0</v>
      </c>
    </row>
    <row r="163" spans="1:6">
      <c r="A163" s="933">
        <v>41141</v>
      </c>
      <c r="B163" s="934">
        <v>40</v>
      </c>
      <c r="C163" s="855" t="s">
        <v>246</v>
      </c>
      <c r="D163" s="855" t="s">
        <v>973</v>
      </c>
      <c r="F163" s="855" t="s">
        <v>339</v>
      </c>
    </row>
    <row r="164" spans="1:6">
      <c r="A164" s="933">
        <v>41141</v>
      </c>
      <c r="B164" s="934">
        <v>40</v>
      </c>
      <c r="C164" s="855" t="s">
        <v>246</v>
      </c>
      <c r="D164" s="855" t="s">
        <v>400</v>
      </c>
      <c r="F164" s="855" t="s">
        <v>339</v>
      </c>
    </row>
    <row r="165" spans="1:6">
      <c r="A165" s="933">
        <v>41141</v>
      </c>
      <c r="B165" s="934">
        <v>10</v>
      </c>
      <c r="C165" s="855" t="s">
        <v>246</v>
      </c>
      <c r="D165" s="855" t="s">
        <v>436</v>
      </c>
      <c r="F165" s="855">
        <v>0</v>
      </c>
    </row>
    <row r="166" spans="1:6">
      <c r="A166" s="933">
        <v>41142</v>
      </c>
      <c r="B166" s="934">
        <v>12</v>
      </c>
      <c r="C166" s="855" t="s">
        <v>246</v>
      </c>
      <c r="D166" s="855" t="s">
        <v>294</v>
      </c>
      <c r="F166" s="855" t="s">
        <v>339</v>
      </c>
    </row>
    <row r="167" spans="1:6">
      <c r="A167" s="933">
        <v>41142</v>
      </c>
      <c r="B167" s="934">
        <v>40</v>
      </c>
      <c r="C167" s="855" t="s">
        <v>246</v>
      </c>
      <c r="D167" s="855" t="s">
        <v>261</v>
      </c>
      <c r="F167" s="855" t="s">
        <v>339</v>
      </c>
    </row>
    <row r="168" spans="1:6">
      <c r="A168" s="933">
        <v>41142</v>
      </c>
      <c r="B168" s="934">
        <v>5</v>
      </c>
      <c r="C168" s="855" t="s">
        <v>246</v>
      </c>
      <c r="D168" s="855" t="s">
        <v>773</v>
      </c>
      <c r="F168" s="855">
        <v>0</v>
      </c>
    </row>
    <row r="169" spans="1:6">
      <c r="A169" s="933">
        <v>41142</v>
      </c>
      <c r="B169" s="934">
        <v>126</v>
      </c>
      <c r="C169" s="855" t="s">
        <v>246</v>
      </c>
      <c r="D169" s="855" t="s">
        <v>355</v>
      </c>
      <c r="F169" s="855" t="s">
        <v>339</v>
      </c>
    </row>
    <row r="170" spans="1:6">
      <c r="A170" s="933">
        <v>41143</v>
      </c>
      <c r="B170" s="934">
        <v>327</v>
      </c>
      <c r="C170" s="855" t="s">
        <v>246</v>
      </c>
      <c r="D170" s="855" t="s">
        <v>355</v>
      </c>
      <c r="F170" s="855" t="s">
        <v>339</v>
      </c>
    </row>
    <row r="171" spans="1:6">
      <c r="A171" s="933">
        <v>41144</v>
      </c>
      <c r="B171" s="934">
        <v>10</v>
      </c>
      <c r="C171" s="855" t="s">
        <v>1087</v>
      </c>
      <c r="D171" s="855" t="s">
        <v>1093</v>
      </c>
      <c r="F171" s="855">
        <v>0</v>
      </c>
    </row>
    <row r="172" spans="1:6">
      <c r="A172" s="933">
        <v>41144</v>
      </c>
      <c r="B172" s="934">
        <v>5</v>
      </c>
      <c r="C172" s="855" t="s">
        <v>246</v>
      </c>
      <c r="D172" s="855" t="s">
        <v>795</v>
      </c>
      <c r="F172" s="855" t="s">
        <v>339</v>
      </c>
    </row>
    <row r="173" spans="1:6">
      <c r="A173" s="933">
        <v>41149</v>
      </c>
      <c r="B173" s="934">
        <v>100</v>
      </c>
      <c r="C173" s="855" t="s">
        <v>1087</v>
      </c>
      <c r="D173" s="855" t="s">
        <v>1094</v>
      </c>
      <c r="F173" s="855">
        <v>0</v>
      </c>
    </row>
    <row r="174" spans="1:6">
      <c r="A174" s="933">
        <v>41149</v>
      </c>
      <c r="B174" s="934">
        <v>1381</v>
      </c>
      <c r="C174" s="855" t="s">
        <v>1087</v>
      </c>
      <c r="D174" s="855" t="s">
        <v>269</v>
      </c>
      <c r="F174" s="855">
        <v>0</v>
      </c>
    </row>
    <row r="175" spans="1:6">
      <c r="A175" s="933">
        <v>41149</v>
      </c>
      <c r="B175" s="934">
        <v>15</v>
      </c>
      <c r="C175" s="855" t="s">
        <v>246</v>
      </c>
      <c r="D175" s="855" t="s">
        <v>858</v>
      </c>
      <c r="F175" s="855" t="s">
        <v>339</v>
      </c>
    </row>
    <row r="176" spans="1:6">
      <c r="A176" s="933">
        <v>41149</v>
      </c>
      <c r="B176" s="934">
        <v>175</v>
      </c>
      <c r="C176" s="855" t="s">
        <v>246</v>
      </c>
      <c r="D176" s="855" t="s">
        <v>421</v>
      </c>
      <c r="F176" s="855">
        <v>0</v>
      </c>
    </row>
    <row r="177" spans="1:6">
      <c r="A177" s="933">
        <v>41149</v>
      </c>
      <c r="B177" s="934">
        <v>80</v>
      </c>
      <c r="C177" s="855" t="s">
        <v>246</v>
      </c>
      <c r="D177" s="855" t="s">
        <v>1038</v>
      </c>
      <c r="F177" s="855" t="s">
        <v>339</v>
      </c>
    </row>
    <row r="178" spans="1:6">
      <c r="A178" s="933">
        <v>41149</v>
      </c>
      <c r="B178" s="934">
        <v>50</v>
      </c>
      <c r="C178" s="855" t="s">
        <v>246</v>
      </c>
      <c r="D178" s="855" t="s">
        <v>1017</v>
      </c>
      <c r="F178" s="855" t="s">
        <v>339</v>
      </c>
    </row>
    <row r="179" spans="1:6">
      <c r="A179" s="933">
        <v>41149</v>
      </c>
      <c r="B179" s="934">
        <v>20</v>
      </c>
      <c r="C179" s="855" t="s">
        <v>246</v>
      </c>
      <c r="D179" s="855" t="s">
        <v>1018</v>
      </c>
      <c r="F179" s="855">
        <v>0</v>
      </c>
    </row>
    <row r="180" spans="1:6">
      <c r="A180" s="933">
        <v>41149</v>
      </c>
      <c r="B180" s="934">
        <v>3</v>
      </c>
      <c r="C180" s="855" t="s">
        <v>246</v>
      </c>
      <c r="D180" s="855" t="s">
        <v>324</v>
      </c>
      <c r="F180" s="855" t="s">
        <v>339</v>
      </c>
    </row>
    <row r="181" spans="1:6">
      <c r="A181" s="933">
        <v>41149</v>
      </c>
      <c r="B181" s="934">
        <v>75</v>
      </c>
      <c r="C181" s="855" t="s">
        <v>246</v>
      </c>
      <c r="D181" s="855" t="s">
        <v>364</v>
      </c>
      <c r="F181" s="855" t="s">
        <v>339</v>
      </c>
    </row>
    <row r="182" spans="1:6">
      <c r="A182" s="933">
        <v>41149</v>
      </c>
      <c r="B182" s="934">
        <v>3</v>
      </c>
      <c r="C182" s="855" t="s">
        <v>246</v>
      </c>
      <c r="D182" s="855" t="s">
        <v>1004</v>
      </c>
      <c r="F182" s="855">
        <v>0</v>
      </c>
    </row>
    <row r="183" spans="1:6">
      <c r="A183" s="933">
        <v>41149</v>
      </c>
      <c r="B183" s="934">
        <v>3</v>
      </c>
      <c r="C183" s="855" t="s">
        <v>246</v>
      </c>
      <c r="D183" s="855" t="s">
        <v>324</v>
      </c>
      <c r="F183" s="855" t="s">
        <v>339</v>
      </c>
    </row>
    <row r="184" spans="1:6">
      <c r="A184" s="933">
        <v>41149</v>
      </c>
      <c r="B184" s="934">
        <v>170</v>
      </c>
      <c r="C184" s="855" t="s">
        <v>246</v>
      </c>
      <c r="D184" s="855" t="s">
        <v>798</v>
      </c>
      <c r="F184" s="855" t="s">
        <v>339</v>
      </c>
    </row>
    <row r="185" spans="1:6">
      <c r="A185" s="933">
        <v>41149</v>
      </c>
      <c r="B185" s="934">
        <v>150</v>
      </c>
      <c r="C185" s="855" t="s">
        <v>246</v>
      </c>
      <c r="D185" s="855" t="s">
        <v>327</v>
      </c>
      <c r="F185" s="855" t="s">
        <v>339</v>
      </c>
    </row>
    <row r="186" spans="1:6">
      <c r="A186" s="933">
        <v>41149</v>
      </c>
      <c r="B186" s="934">
        <v>10</v>
      </c>
      <c r="C186" s="855" t="s">
        <v>246</v>
      </c>
      <c r="D186" s="855" t="s">
        <v>302</v>
      </c>
      <c r="F186" s="855">
        <v>0</v>
      </c>
    </row>
    <row r="187" spans="1:6">
      <c r="A187" s="933">
        <v>41151</v>
      </c>
      <c r="B187" s="934">
        <v>180</v>
      </c>
      <c r="C187" s="855" t="s">
        <v>246</v>
      </c>
      <c r="D187" s="855" t="s">
        <v>287</v>
      </c>
      <c r="F187" s="855" t="s">
        <v>339</v>
      </c>
    </row>
    <row r="188" spans="1:6">
      <c r="A188" s="933">
        <v>41151</v>
      </c>
      <c r="B188" s="934">
        <v>2</v>
      </c>
      <c r="C188" s="855" t="s">
        <v>246</v>
      </c>
      <c r="D188" s="855" t="s">
        <v>800</v>
      </c>
      <c r="F188" s="855" t="s">
        <v>339</v>
      </c>
    </row>
    <row r="189" spans="1:6">
      <c r="A189" s="933">
        <v>41152</v>
      </c>
      <c r="B189" s="934">
        <v>686.48</v>
      </c>
      <c r="C189" s="855" t="s">
        <v>246</v>
      </c>
      <c r="D189" s="855" t="s">
        <v>1061</v>
      </c>
      <c r="F189" s="855">
        <v>0</v>
      </c>
    </row>
    <row r="190" spans="1:6">
      <c r="A190" s="933">
        <v>41152</v>
      </c>
      <c r="B190" s="934">
        <v>25</v>
      </c>
      <c r="C190" s="855" t="s">
        <v>246</v>
      </c>
      <c r="D190" s="855" t="s">
        <v>762</v>
      </c>
      <c r="F190" s="855" t="s">
        <v>339</v>
      </c>
    </row>
    <row r="191" spans="1:6">
      <c r="A191" s="933">
        <v>41152</v>
      </c>
      <c r="B191" s="934">
        <v>4303.3900000000003</v>
      </c>
      <c r="C191" s="855" t="s">
        <v>246</v>
      </c>
      <c r="D191" s="855" t="s">
        <v>422</v>
      </c>
      <c r="F191" s="855">
        <v>0</v>
      </c>
    </row>
    <row r="192" spans="1:6">
      <c r="A192" s="933">
        <v>41152</v>
      </c>
      <c r="B192" s="934">
        <v>200</v>
      </c>
      <c r="C192" s="855" t="s">
        <v>246</v>
      </c>
      <c r="D192" s="855" t="s">
        <v>348</v>
      </c>
      <c r="F192" s="855" t="s">
        <v>339</v>
      </c>
    </row>
    <row r="193" spans="1:6">
      <c r="A193" s="933">
        <v>41155</v>
      </c>
      <c r="B193" s="934">
        <v>1.25</v>
      </c>
      <c r="C193" s="855">
        <v>103454</v>
      </c>
      <c r="D193" s="855" t="s">
        <v>1086</v>
      </c>
      <c r="F193" s="855">
        <v>0</v>
      </c>
    </row>
    <row r="194" spans="1:6">
      <c r="A194" s="933">
        <v>41155</v>
      </c>
      <c r="B194" s="934">
        <v>412.98</v>
      </c>
      <c r="C194" s="855">
        <v>103455</v>
      </c>
      <c r="D194" s="855" t="s">
        <v>1095</v>
      </c>
      <c r="F194" s="855">
        <v>0</v>
      </c>
    </row>
    <row r="195" spans="1:6">
      <c r="A195" s="933">
        <v>41155</v>
      </c>
      <c r="B195" s="934">
        <v>25</v>
      </c>
      <c r="C195" s="855" t="s">
        <v>246</v>
      </c>
      <c r="D195" s="855" t="s">
        <v>337</v>
      </c>
      <c r="F195" s="855">
        <v>0</v>
      </c>
    </row>
    <row r="196" spans="1:6">
      <c r="A196" s="933">
        <v>41155</v>
      </c>
      <c r="B196" s="934">
        <v>50</v>
      </c>
      <c r="C196" s="855" t="s">
        <v>246</v>
      </c>
      <c r="D196" s="855" t="s">
        <v>774</v>
      </c>
      <c r="F196" s="855" t="s">
        <v>339</v>
      </c>
    </row>
    <row r="197" spans="1:6">
      <c r="A197" s="933">
        <v>41155</v>
      </c>
      <c r="B197" s="934">
        <v>100</v>
      </c>
      <c r="C197" s="855" t="s">
        <v>246</v>
      </c>
      <c r="D197" s="855" t="s">
        <v>267</v>
      </c>
      <c r="F197" s="855">
        <v>0</v>
      </c>
    </row>
    <row r="198" spans="1:6">
      <c r="A198" s="933">
        <v>41155</v>
      </c>
      <c r="B198" s="934">
        <v>25</v>
      </c>
      <c r="C198" s="855" t="s">
        <v>246</v>
      </c>
      <c r="D198" s="855" t="s">
        <v>379</v>
      </c>
      <c r="F198" s="855" t="s">
        <v>339</v>
      </c>
    </row>
    <row r="199" spans="1:6">
      <c r="A199" s="933">
        <v>41155</v>
      </c>
      <c r="B199" s="934">
        <v>10</v>
      </c>
      <c r="C199" s="855" t="s">
        <v>246</v>
      </c>
      <c r="D199" s="855" t="s">
        <v>791</v>
      </c>
      <c r="F199" s="855" t="s">
        <v>339</v>
      </c>
    </row>
    <row r="200" spans="1:6">
      <c r="A200" s="933">
        <v>41155</v>
      </c>
      <c r="B200" s="934">
        <v>10</v>
      </c>
      <c r="C200" s="855" t="s">
        <v>246</v>
      </c>
      <c r="D200" s="855" t="s">
        <v>338</v>
      </c>
      <c r="F200" s="855" t="s">
        <v>339</v>
      </c>
    </row>
    <row r="201" spans="1:6">
      <c r="A201" s="933">
        <v>41155</v>
      </c>
      <c r="B201" s="934">
        <v>10</v>
      </c>
      <c r="C201" s="855" t="s">
        <v>246</v>
      </c>
      <c r="D201" s="855" t="s">
        <v>1001</v>
      </c>
      <c r="F201" s="855" t="s">
        <v>339</v>
      </c>
    </row>
    <row r="202" spans="1:6">
      <c r="A202" s="933">
        <v>41155</v>
      </c>
      <c r="B202" s="934">
        <v>5</v>
      </c>
      <c r="C202" s="855" t="s">
        <v>246</v>
      </c>
      <c r="D202" s="855" t="s">
        <v>777</v>
      </c>
      <c r="F202" s="855" t="s">
        <v>339</v>
      </c>
    </row>
    <row r="203" spans="1:6">
      <c r="A203" s="933">
        <v>41155</v>
      </c>
      <c r="B203" s="934">
        <v>261</v>
      </c>
      <c r="C203" s="855" t="s">
        <v>246</v>
      </c>
      <c r="D203" s="855" t="s">
        <v>344</v>
      </c>
      <c r="F203" s="855" t="s">
        <v>339</v>
      </c>
    </row>
    <row r="204" spans="1:6">
      <c r="A204" s="933">
        <v>41155</v>
      </c>
      <c r="B204" s="934">
        <v>15</v>
      </c>
      <c r="C204" s="855" t="s">
        <v>246</v>
      </c>
      <c r="D204" s="855" t="s">
        <v>753</v>
      </c>
      <c r="F204" s="855" t="s">
        <v>339</v>
      </c>
    </row>
    <row r="205" spans="1:6">
      <c r="A205" s="933">
        <v>41155</v>
      </c>
      <c r="B205" s="934">
        <v>15</v>
      </c>
      <c r="C205" s="855" t="s">
        <v>246</v>
      </c>
      <c r="D205" s="855" t="s">
        <v>248</v>
      </c>
      <c r="F205" s="855">
        <v>0</v>
      </c>
    </row>
    <row r="206" spans="1:6">
      <c r="A206" s="933">
        <v>41155</v>
      </c>
      <c r="B206" s="934">
        <v>20</v>
      </c>
      <c r="C206" s="855" t="s">
        <v>246</v>
      </c>
      <c r="D206" s="855" t="s">
        <v>952</v>
      </c>
      <c r="F206" s="855" t="s">
        <v>339</v>
      </c>
    </row>
    <row r="207" spans="1:6">
      <c r="A207" s="933">
        <v>41155</v>
      </c>
      <c r="B207" s="934">
        <v>50</v>
      </c>
      <c r="C207" s="855" t="s">
        <v>246</v>
      </c>
      <c r="D207" s="855" t="s">
        <v>998</v>
      </c>
      <c r="F207" s="855" t="s">
        <v>339</v>
      </c>
    </row>
    <row r="208" spans="1:6">
      <c r="A208" s="933">
        <v>41155</v>
      </c>
      <c r="B208" s="934">
        <v>30</v>
      </c>
      <c r="C208" s="855" t="s">
        <v>246</v>
      </c>
      <c r="D208" s="855" t="s">
        <v>424</v>
      </c>
      <c r="F208" s="855" t="s">
        <v>339</v>
      </c>
    </row>
    <row r="209" spans="1:6">
      <c r="A209" s="933">
        <v>41155</v>
      </c>
      <c r="B209" s="934">
        <v>25</v>
      </c>
      <c r="C209" s="855" t="s">
        <v>246</v>
      </c>
      <c r="D209" s="855" t="s">
        <v>402</v>
      </c>
      <c r="F209" s="855">
        <v>0</v>
      </c>
    </row>
    <row r="210" spans="1:6">
      <c r="A210" s="933">
        <v>41155</v>
      </c>
      <c r="B210" s="934">
        <v>30</v>
      </c>
      <c r="C210" s="855" t="s">
        <v>246</v>
      </c>
      <c r="D210" s="855" t="s">
        <v>953</v>
      </c>
      <c r="F210" s="855">
        <v>0</v>
      </c>
    </row>
    <row r="211" spans="1:6">
      <c r="A211" s="933">
        <v>41155</v>
      </c>
      <c r="B211" s="934">
        <v>10</v>
      </c>
      <c r="C211" s="855" t="s">
        <v>246</v>
      </c>
      <c r="D211" s="855" t="s">
        <v>1027</v>
      </c>
      <c r="F211" s="855" t="s">
        <v>339</v>
      </c>
    </row>
    <row r="212" spans="1:6">
      <c r="A212" s="933">
        <v>41155</v>
      </c>
      <c r="B212" s="934">
        <v>10</v>
      </c>
      <c r="C212" s="855" t="s">
        <v>246</v>
      </c>
      <c r="D212" s="855" t="s">
        <v>930</v>
      </c>
      <c r="F212" s="855" t="s">
        <v>339</v>
      </c>
    </row>
    <row r="213" spans="1:6">
      <c r="A213" s="933">
        <v>41155</v>
      </c>
      <c r="B213" s="934">
        <v>15</v>
      </c>
      <c r="C213" s="855" t="s">
        <v>246</v>
      </c>
      <c r="D213" s="855" t="s">
        <v>999</v>
      </c>
      <c r="F213" s="855" t="s">
        <v>339</v>
      </c>
    </row>
    <row r="214" spans="1:6">
      <c r="A214" s="933">
        <v>41155</v>
      </c>
      <c r="B214" s="934">
        <v>10</v>
      </c>
      <c r="C214" s="855" t="s">
        <v>246</v>
      </c>
      <c r="D214" s="855" t="s">
        <v>1040</v>
      </c>
      <c r="F214" s="855" t="s">
        <v>339</v>
      </c>
    </row>
    <row r="215" spans="1:6">
      <c r="A215" s="933">
        <v>41155</v>
      </c>
      <c r="B215" s="934">
        <v>195.52</v>
      </c>
      <c r="C215" s="855" t="s">
        <v>246</v>
      </c>
      <c r="D215" s="855" t="s">
        <v>911</v>
      </c>
      <c r="F215" s="855">
        <v>0</v>
      </c>
    </row>
    <row r="216" spans="1:6">
      <c r="A216" s="933">
        <v>41155</v>
      </c>
      <c r="B216" s="934">
        <v>180</v>
      </c>
      <c r="C216" s="855" t="s">
        <v>246</v>
      </c>
      <c r="D216" s="855" t="s">
        <v>783</v>
      </c>
      <c r="F216" s="855">
        <v>0</v>
      </c>
    </row>
    <row r="217" spans="1:6">
      <c r="A217" s="933">
        <v>41155</v>
      </c>
      <c r="B217" s="934">
        <v>10</v>
      </c>
      <c r="C217" s="855" t="s">
        <v>246</v>
      </c>
      <c r="D217" s="855" t="s">
        <v>951</v>
      </c>
      <c r="F217" s="855" t="s">
        <v>339</v>
      </c>
    </row>
    <row r="218" spans="1:6">
      <c r="A218" s="933">
        <v>41155</v>
      </c>
      <c r="B218" s="934">
        <v>25</v>
      </c>
      <c r="C218" s="855" t="s">
        <v>246</v>
      </c>
      <c r="D218" s="855" t="s">
        <v>780</v>
      </c>
      <c r="F218" s="855" t="s">
        <v>339</v>
      </c>
    </row>
    <row r="219" spans="1:6">
      <c r="A219" s="933">
        <v>41155</v>
      </c>
      <c r="B219" s="934">
        <v>300</v>
      </c>
      <c r="C219" s="855" t="s">
        <v>246</v>
      </c>
      <c r="D219" s="855" t="s">
        <v>778</v>
      </c>
      <c r="F219" s="855" t="s">
        <v>339</v>
      </c>
    </row>
    <row r="220" spans="1:6">
      <c r="A220" s="933">
        <v>41155</v>
      </c>
      <c r="B220" s="934">
        <v>20</v>
      </c>
      <c r="C220" s="855" t="s">
        <v>246</v>
      </c>
      <c r="D220" s="855" t="s">
        <v>389</v>
      </c>
      <c r="F220" s="855">
        <v>0</v>
      </c>
    </row>
    <row r="221" spans="1:6">
      <c r="A221" s="933">
        <v>41155</v>
      </c>
      <c r="B221" s="934">
        <v>50</v>
      </c>
      <c r="C221" s="855" t="s">
        <v>246</v>
      </c>
      <c r="D221" s="855" t="s">
        <v>997</v>
      </c>
      <c r="F221" s="855" t="s">
        <v>339</v>
      </c>
    </row>
    <row r="222" spans="1:6">
      <c r="A222" s="933">
        <v>41155</v>
      </c>
      <c r="B222" s="934">
        <v>30</v>
      </c>
      <c r="C222" s="855" t="s">
        <v>246</v>
      </c>
      <c r="D222" s="855" t="s">
        <v>792</v>
      </c>
      <c r="F222" s="855" t="s">
        <v>339</v>
      </c>
    </row>
    <row r="223" spans="1:6">
      <c r="A223" s="933">
        <v>41155</v>
      </c>
      <c r="B223" s="934">
        <v>10</v>
      </c>
      <c r="C223" s="855" t="s">
        <v>246</v>
      </c>
      <c r="D223" s="855" t="s">
        <v>993</v>
      </c>
      <c r="F223" s="855" t="s">
        <v>339</v>
      </c>
    </row>
    <row r="224" spans="1:6">
      <c r="A224" s="933">
        <v>41155</v>
      </c>
      <c r="B224" s="934">
        <v>3</v>
      </c>
      <c r="C224" s="855" t="s">
        <v>246</v>
      </c>
      <c r="D224" s="855" t="s">
        <v>426</v>
      </c>
      <c r="F224" s="855">
        <v>0</v>
      </c>
    </row>
    <row r="225" spans="1:6">
      <c r="A225" s="933">
        <v>41155</v>
      </c>
      <c r="B225" s="934">
        <v>12.5</v>
      </c>
      <c r="C225" s="855" t="s">
        <v>246</v>
      </c>
      <c r="D225" s="855" t="s">
        <v>913</v>
      </c>
      <c r="F225" s="855" t="s">
        <v>339</v>
      </c>
    </row>
    <row r="226" spans="1:6">
      <c r="A226" s="933">
        <v>41155</v>
      </c>
      <c r="B226" s="934">
        <v>210</v>
      </c>
      <c r="C226" s="855" t="s">
        <v>246</v>
      </c>
      <c r="D226" s="855" t="s">
        <v>346</v>
      </c>
      <c r="F226" s="855" t="s">
        <v>339</v>
      </c>
    </row>
    <row r="227" spans="1:6">
      <c r="A227" s="933">
        <v>41155</v>
      </c>
      <c r="B227" s="934">
        <v>10</v>
      </c>
      <c r="C227" s="855" t="s">
        <v>246</v>
      </c>
      <c r="D227" s="855" t="s">
        <v>369</v>
      </c>
      <c r="F227" s="855">
        <v>0</v>
      </c>
    </row>
    <row r="228" spans="1:6">
      <c r="A228" s="933">
        <v>41155</v>
      </c>
      <c r="B228" s="934">
        <v>40</v>
      </c>
      <c r="C228" s="855" t="s">
        <v>246</v>
      </c>
      <c r="D228" s="855" t="s">
        <v>343</v>
      </c>
      <c r="F228" s="855" t="s">
        <v>339</v>
      </c>
    </row>
    <row r="229" spans="1:6">
      <c r="A229" s="933">
        <v>41155</v>
      </c>
      <c r="B229" s="934">
        <v>50</v>
      </c>
      <c r="C229" s="855" t="s">
        <v>246</v>
      </c>
      <c r="D229" s="855" t="s">
        <v>776</v>
      </c>
      <c r="F229" s="855" t="s">
        <v>339</v>
      </c>
    </row>
    <row r="230" spans="1:6">
      <c r="A230" s="933">
        <v>41155</v>
      </c>
      <c r="B230" s="934">
        <v>20</v>
      </c>
      <c r="C230" s="855" t="s">
        <v>246</v>
      </c>
      <c r="D230" s="855" t="s">
        <v>342</v>
      </c>
      <c r="F230" s="855" t="s">
        <v>339</v>
      </c>
    </row>
    <row r="231" spans="1:6">
      <c r="A231" s="933">
        <v>41155</v>
      </c>
      <c r="B231" s="934">
        <v>10</v>
      </c>
      <c r="C231" s="855" t="s">
        <v>246</v>
      </c>
      <c r="D231" s="855" t="s">
        <v>371</v>
      </c>
      <c r="F231" s="855" t="s">
        <v>339</v>
      </c>
    </row>
    <row r="232" spans="1:6">
      <c r="A232" s="933">
        <v>41155</v>
      </c>
      <c r="B232" s="934">
        <v>15</v>
      </c>
      <c r="C232" s="855" t="s">
        <v>246</v>
      </c>
      <c r="D232" s="855" t="s">
        <v>912</v>
      </c>
      <c r="F232" s="855">
        <v>0</v>
      </c>
    </row>
    <row r="233" spans="1:6">
      <c r="A233" s="933">
        <v>41155</v>
      </c>
      <c r="B233" s="934">
        <v>5</v>
      </c>
      <c r="C233" s="855" t="s">
        <v>246</v>
      </c>
      <c r="D233" s="855" t="s">
        <v>1029</v>
      </c>
      <c r="F233" s="855" t="s">
        <v>339</v>
      </c>
    </row>
    <row r="234" spans="1:6">
      <c r="A234" s="933">
        <v>41155</v>
      </c>
      <c r="B234" s="934">
        <v>30</v>
      </c>
      <c r="C234" s="855" t="s">
        <v>246</v>
      </c>
      <c r="D234" s="855" t="s">
        <v>1069</v>
      </c>
      <c r="F234" s="855">
        <v>0</v>
      </c>
    </row>
    <row r="235" spans="1:6">
      <c r="A235" s="933">
        <v>41155</v>
      </c>
      <c r="B235" s="934">
        <v>50</v>
      </c>
      <c r="C235" s="855" t="s">
        <v>246</v>
      </c>
      <c r="D235" s="855" t="s">
        <v>252</v>
      </c>
      <c r="F235" s="855" t="s">
        <v>339</v>
      </c>
    </row>
    <row r="236" spans="1:6">
      <c r="A236" s="933">
        <v>41155</v>
      </c>
      <c r="B236" s="934">
        <v>10</v>
      </c>
      <c r="C236" s="855" t="s">
        <v>246</v>
      </c>
      <c r="D236" s="855" t="s">
        <v>1063</v>
      </c>
      <c r="F236" s="855">
        <v>0</v>
      </c>
    </row>
    <row r="237" spans="1:6">
      <c r="A237" s="933">
        <v>41155</v>
      </c>
      <c r="B237" s="934">
        <v>25</v>
      </c>
      <c r="C237" s="855" t="s">
        <v>246</v>
      </c>
      <c r="D237" s="855" t="s">
        <v>995</v>
      </c>
      <c r="F237" s="855" t="s">
        <v>339</v>
      </c>
    </row>
    <row r="238" spans="1:6">
      <c r="A238" s="933">
        <v>41155</v>
      </c>
      <c r="B238" s="934">
        <v>10</v>
      </c>
      <c r="C238" s="855" t="s">
        <v>246</v>
      </c>
      <c r="D238" s="855" t="s">
        <v>772</v>
      </c>
      <c r="F238" s="855" t="s">
        <v>339</v>
      </c>
    </row>
    <row r="239" spans="1:6">
      <c r="A239" s="933">
        <v>41155</v>
      </c>
      <c r="B239" s="934">
        <v>120</v>
      </c>
      <c r="C239" s="855" t="s">
        <v>246</v>
      </c>
      <c r="D239" s="855" t="s">
        <v>928</v>
      </c>
      <c r="F239" s="855" t="s">
        <v>339</v>
      </c>
    </row>
    <row r="240" spans="1:6">
      <c r="A240" s="933">
        <v>41155</v>
      </c>
      <c r="B240" s="934">
        <v>5</v>
      </c>
      <c r="C240" s="855" t="s">
        <v>246</v>
      </c>
      <c r="D240" s="855" t="s">
        <v>929</v>
      </c>
      <c r="F240" s="855" t="s">
        <v>339</v>
      </c>
    </row>
    <row r="241" spans="1:6">
      <c r="A241" s="933">
        <v>41155</v>
      </c>
      <c r="B241" s="934">
        <v>30</v>
      </c>
      <c r="C241" s="855" t="s">
        <v>246</v>
      </c>
      <c r="D241" s="855" t="s">
        <v>1062</v>
      </c>
      <c r="F241" s="855">
        <v>0</v>
      </c>
    </row>
    <row r="242" spans="1:6">
      <c r="A242" s="933">
        <v>41155</v>
      </c>
      <c r="B242" s="934">
        <v>75</v>
      </c>
      <c r="C242" s="855" t="s">
        <v>246</v>
      </c>
      <c r="D242" s="855" t="s">
        <v>308</v>
      </c>
      <c r="F242" s="855" t="s">
        <v>339</v>
      </c>
    </row>
    <row r="243" spans="1:6">
      <c r="A243" s="933">
        <v>41155</v>
      </c>
      <c r="B243" s="934">
        <v>10</v>
      </c>
      <c r="C243" s="855" t="s">
        <v>246</v>
      </c>
      <c r="D243" s="855" t="s">
        <v>317</v>
      </c>
      <c r="F243" s="855" t="s">
        <v>339</v>
      </c>
    </row>
    <row r="244" spans="1:6">
      <c r="A244" s="933">
        <v>41155</v>
      </c>
      <c r="B244" s="934">
        <v>20</v>
      </c>
      <c r="C244" s="855" t="s">
        <v>246</v>
      </c>
      <c r="D244" s="855" t="s">
        <v>787</v>
      </c>
      <c r="F244" s="855" t="s">
        <v>339</v>
      </c>
    </row>
    <row r="245" spans="1:6">
      <c r="A245" s="933">
        <v>41155</v>
      </c>
      <c r="B245" s="934">
        <v>50</v>
      </c>
      <c r="C245" s="855" t="s">
        <v>246</v>
      </c>
      <c r="D245" s="855" t="s">
        <v>250</v>
      </c>
      <c r="F245" s="855">
        <v>0</v>
      </c>
    </row>
    <row r="246" spans="1:6">
      <c r="A246" s="933">
        <v>41155</v>
      </c>
      <c r="B246" s="934">
        <v>45</v>
      </c>
      <c r="C246" s="855" t="s">
        <v>246</v>
      </c>
      <c r="D246" s="855" t="s">
        <v>784</v>
      </c>
      <c r="F246" s="855" t="s">
        <v>339</v>
      </c>
    </row>
    <row r="247" spans="1:6">
      <c r="A247" s="933">
        <v>41155</v>
      </c>
      <c r="B247" s="934">
        <v>30</v>
      </c>
      <c r="C247" s="855" t="s">
        <v>246</v>
      </c>
      <c r="D247" s="855" t="s">
        <v>751</v>
      </c>
      <c r="F247" s="855" t="s">
        <v>339</v>
      </c>
    </row>
    <row r="248" spans="1:6">
      <c r="A248" s="933">
        <v>41155</v>
      </c>
      <c r="B248" s="934">
        <v>10</v>
      </c>
      <c r="C248" s="855" t="s">
        <v>246</v>
      </c>
      <c r="D248" s="855" t="s">
        <v>1056</v>
      </c>
      <c r="F248" s="855" t="s">
        <v>339</v>
      </c>
    </row>
    <row r="249" spans="1:6">
      <c r="A249" s="933">
        <v>41155</v>
      </c>
      <c r="B249" s="934">
        <v>15</v>
      </c>
      <c r="C249" s="855" t="s">
        <v>246</v>
      </c>
      <c r="D249" s="855" t="s">
        <v>280</v>
      </c>
      <c r="F249" s="855" t="s">
        <v>339</v>
      </c>
    </row>
    <row r="250" spans="1:6">
      <c r="A250" s="933">
        <v>41155</v>
      </c>
      <c r="B250" s="934">
        <v>10</v>
      </c>
      <c r="C250" s="855" t="s">
        <v>246</v>
      </c>
      <c r="D250" s="855" t="s">
        <v>994</v>
      </c>
      <c r="F250" s="855" t="s">
        <v>339</v>
      </c>
    </row>
    <row r="251" spans="1:6">
      <c r="A251" s="933">
        <v>41155</v>
      </c>
      <c r="B251" s="934">
        <v>10</v>
      </c>
      <c r="C251" s="855" t="s">
        <v>246</v>
      </c>
      <c r="D251" s="855" t="s">
        <v>955</v>
      </c>
      <c r="F251" s="855">
        <v>0</v>
      </c>
    </row>
    <row r="252" spans="1:6">
      <c r="A252" s="933">
        <v>41155</v>
      </c>
      <c r="B252" s="934">
        <v>10</v>
      </c>
      <c r="C252" s="855" t="s">
        <v>246</v>
      </c>
      <c r="D252" s="855" t="s">
        <v>388</v>
      </c>
      <c r="F252" s="855" t="s">
        <v>339</v>
      </c>
    </row>
    <row r="253" spans="1:6">
      <c r="A253" s="933">
        <v>41155</v>
      </c>
      <c r="B253" s="934">
        <v>10</v>
      </c>
      <c r="C253" s="855" t="s">
        <v>246</v>
      </c>
      <c r="D253" s="855" t="s">
        <v>996</v>
      </c>
      <c r="F253" s="855">
        <v>0</v>
      </c>
    </row>
    <row r="254" spans="1:6">
      <c r="A254" s="933">
        <v>41155</v>
      </c>
      <c r="B254" s="934">
        <v>25</v>
      </c>
      <c r="C254" s="855" t="s">
        <v>246</v>
      </c>
      <c r="D254" s="855" t="s">
        <v>1070</v>
      </c>
      <c r="F254" s="855" t="s">
        <v>339</v>
      </c>
    </row>
    <row r="255" spans="1:6">
      <c r="A255" s="933">
        <v>41155</v>
      </c>
      <c r="B255" s="934">
        <v>5</v>
      </c>
      <c r="C255" s="855" t="s">
        <v>246</v>
      </c>
      <c r="D255" s="855" t="s">
        <v>755</v>
      </c>
      <c r="F255" s="855" t="s">
        <v>339</v>
      </c>
    </row>
    <row r="256" spans="1:6">
      <c r="A256" s="933">
        <v>41155</v>
      </c>
      <c r="B256" s="934">
        <v>75</v>
      </c>
      <c r="C256" s="855" t="s">
        <v>246</v>
      </c>
      <c r="D256" s="855" t="s">
        <v>1003</v>
      </c>
      <c r="F256" s="855">
        <v>0</v>
      </c>
    </row>
    <row r="257" spans="1:6">
      <c r="A257" s="933">
        <v>41155</v>
      </c>
      <c r="B257" s="934">
        <v>40</v>
      </c>
      <c r="C257" s="855" t="s">
        <v>246</v>
      </c>
      <c r="D257" s="855" t="s">
        <v>387</v>
      </c>
      <c r="F257" s="855">
        <v>0</v>
      </c>
    </row>
    <row r="258" spans="1:6">
      <c r="A258" s="933">
        <v>41155</v>
      </c>
      <c r="B258" s="934">
        <v>10</v>
      </c>
      <c r="C258" s="855" t="s">
        <v>246</v>
      </c>
      <c r="D258" s="855" t="s">
        <v>1005</v>
      </c>
      <c r="F258" s="855" t="s">
        <v>339</v>
      </c>
    </row>
    <row r="259" spans="1:6">
      <c r="A259" s="933">
        <v>41155</v>
      </c>
      <c r="B259" s="934">
        <v>20</v>
      </c>
      <c r="C259" s="855" t="s">
        <v>246</v>
      </c>
      <c r="D259" s="855" t="s">
        <v>254</v>
      </c>
      <c r="F259" s="855" t="s">
        <v>339</v>
      </c>
    </row>
    <row r="260" spans="1:6">
      <c r="A260" s="933">
        <v>41155</v>
      </c>
      <c r="B260" s="934">
        <v>20</v>
      </c>
      <c r="C260" s="855" t="s">
        <v>246</v>
      </c>
      <c r="D260" s="855" t="s">
        <v>1028</v>
      </c>
      <c r="F260" s="855">
        <v>0</v>
      </c>
    </row>
    <row r="261" spans="1:6">
      <c r="A261" s="933">
        <v>41155</v>
      </c>
      <c r="B261" s="934">
        <v>50</v>
      </c>
      <c r="C261" s="855" t="s">
        <v>246</v>
      </c>
      <c r="D261" s="855" t="s">
        <v>990</v>
      </c>
      <c r="F261" s="855" t="s">
        <v>339</v>
      </c>
    </row>
    <row r="262" spans="1:6">
      <c r="A262" s="933">
        <v>41155</v>
      </c>
      <c r="B262" s="934">
        <v>10</v>
      </c>
      <c r="C262" s="855" t="s">
        <v>246</v>
      </c>
      <c r="D262" s="855" t="s">
        <v>932</v>
      </c>
      <c r="F262" s="855" t="s">
        <v>339</v>
      </c>
    </row>
    <row r="263" spans="1:6">
      <c r="A263" s="933">
        <v>41155</v>
      </c>
      <c r="B263" s="934">
        <v>15</v>
      </c>
      <c r="C263" s="855" t="s">
        <v>246</v>
      </c>
      <c r="D263" s="855" t="s">
        <v>934</v>
      </c>
      <c r="F263" s="855">
        <v>0</v>
      </c>
    </row>
    <row r="264" spans="1:6">
      <c r="A264" s="933">
        <v>41156</v>
      </c>
      <c r="B264" s="934">
        <v>148.25</v>
      </c>
      <c r="C264" s="855" t="s">
        <v>246</v>
      </c>
      <c r="D264" s="855" t="s">
        <v>788</v>
      </c>
      <c r="F264" s="855" t="s">
        <v>339</v>
      </c>
    </row>
    <row r="265" spans="1:6">
      <c r="A265" s="933">
        <v>41157</v>
      </c>
      <c r="B265" s="934">
        <v>100</v>
      </c>
      <c r="C265" s="855" t="s">
        <v>246</v>
      </c>
      <c r="D265" s="855" t="s">
        <v>1000</v>
      </c>
      <c r="F265" s="855">
        <v>0</v>
      </c>
    </row>
    <row r="266" spans="1:6">
      <c r="A266" s="933">
        <v>41157</v>
      </c>
      <c r="B266" s="934">
        <v>15</v>
      </c>
      <c r="C266" s="855" t="s">
        <v>246</v>
      </c>
      <c r="D266" s="855" t="s">
        <v>306</v>
      </c>
      <c r="F266" s="855" t="s">
        <v>339</v>
      </c>
    </row>
    <row r="267" spans="1:6">
      <c r="A267" s="933">
        <v>41157</v>
      </c>
      <c r="B267" s="934">
        <v>60</v>
      </c>
      <c r="C267" s="855" t="s">
        <v>246</v>
      </c>
      <c r="D267" s="855" t="s">
        <v>935</v>
      </c>
      <c r="F267" s="855" t="s">
        <v>339</v>
      </c>
    </row>
    <row r="268" spans="1:6">
      <c r="A268" s="933">
        <v>41157</v>
      </c>
      <c r="B268" s="934">
        <v>5</v>
      </c>
      <c r="C268" s="855" t="s">
        <v>246</v>
      </c>
      <c r="D268" s="855" t="s">
        <v>318</v>
      </c>
      <c r="F268" s="855" t="s">
        <v>339</v>
      </c>
    </row>
    <row r="269" spans="1:6">
      <c r="A269" s="933">
        <v>41157</v>
      </c>
      <c r="B269" s="934">
        <v>5</v>
      </c>
      <c r="C269" s="855" t="s">
        <v>246</v>
      </c>
      <c r="D269" s="855" t="s">
        <v>310</v>
      </c>
      <c r="F269" s="855" t="s">
        <v>339</v>
      </c>
    </row>
    <row r="270" spans="1:6">
      <c r="A270" s="933">
        <v>41157</v>
      </c>
      <c r="B270" s="934">
        <v>10</v>
      </c>
      <c r="C270" s="855" t="s">
        <v>246</v>
      </c>
      <c r="D270" s="855" t="s">
        <v>307</v>
      </c>
      <c r="F270" s="855">
        <v>0</v>
      </c>
    </row>
    <row r="271" spans="1:6">
      <c r="A271" s="933">
        <v>41158</v>
      </c>
      <c r="B271" s="934">
        <v>15</v>
      </c>
      <c r="C271" s="855" t="s">
        <v>1087</v>
      </c>
      <c r="D271" s="855" t="s">
        <v>1088</v>
      </c>
      <c r="F271" s="855">
        <v>0</v>
      </c>
    </row>
    <row r="272" spans="1:6">
      <c r="A272" s="933">
        <v>41158</v>
      </c>
      <c r="B272" s="934">
        <v>50</v>
      </c>
      <c r="C272" s="855" t="s">
        <v>1087</v>
      </c>
      <c r="D272" s="855" t="s">
        <v>1089</v>
      </c>
      <c r="F272" s="855">
        <v>0</v>
      </c>
    </row>
    <row r="273" spans="1:6">
      <c r="A273" s="933">
        <v>41158</v>
      </c>
      <c r="B273" s="934">
        <v>40.799999999999997</v>
      </c>
      <c r="C273" s="855" t="s">
        <v>246</v>
      </c>
      <c r="D273" s="855" t="s">
        <v>429</v>
      </c>
      <c r="F273" s="855">
        <v>0</v>
      </c>
    </row>
    <row r="274" spans="1:6">
      <c r="A274" s="933">
        <v>41158</v>
      </c>
      <c r="B274" s="934">
        <v>10</v>
      </c>
      <c r="C274" s="855" t="s">
        <v>246</v>
      </c>
      <c r="D274" s="855" t="s">
        <v>956</v>
      </c>
      <c r="F274" s="855" t="s">
        <v>339</v>
      </c>
    </row>
    <row r="275" spans="1:6">
      <c r="A275" s="933">
        <v>41159</v>
      </c>
      <c r="B275" s="934">
        <v>40</v>
      </c>
      <c r="C275" s="855" t="s">
        <v>246</v>
      </c>
      <c r="D275" s="855" t="s">
        <v>1030</v>
      </c>
      <c r="F275" s="855" t="s">
        <v>339</v>
      </c>
    </row>
    <row r="276" spans="1:6">
      <c r="A276" s="933">
        <v>41162</v>
      </c>
      <c r="B276" s="934">
        <v>40</v>
      </c>
      <c r="C276" s="855" t="s">
        <v>1087</v>
      </c>
      <c r="D276" s="855" t="s">
        <v>1088</v>
      </c>
      <c r="F276" s="855">
        <v>0</v>
      </c>
    </row>
    <row r="277" spans="1:6">
      <c r="A277" s="933">
        <v>41162</v>
      </c>
      <c r="B277" s="934">
        <v>10</v>
      </c>
      <c r="C277" s="855" t="s">
        <v>1087</v>
      </c>
      <c r="D277" s="855" t="s">
        <v>1096</v>
      </c>
      <c r="F277" s="855">
        <v>0</v>
      </c>
    </row>
    <row r="278" spans="1:6">
      <c r="A278" s="933">
        <v>41162</v>
      </c>
      <c r="B278" s="934">
        <v>235</v>
      </c>
      <c r="C278" s="855" t="s">
        <v>246</v>
      </c>
      <c r="D278" s="855" t="s">
        <v>920</v>
      </c>
      <c r="F278" s="855" t="s">
        <v>339</v>
      </c>
    </row>
    <row r="279" spans="1:6">
      <c r="A279" s="933">
        <v>41162</v>
      </c>
      <c r="B279" s="934">
        <v>200</v>
      </c>
      <c r="C279" s="855" t="s">
        <v>246</v>
      </c>
      <c r="D279" s="855" t="s">
        <v>1091</v>
      </c>
      <c r="F279" s="855" t="s">
        <v>339</v>
      </c>
    </row>
    <row r="280" spans="1:6">
      <c r="A280" s="933">
        <v>41162</v>
      </c>
      <c r="B280" s="934">
        <v>150</v>
      </c>
      <c r="C280" s="855" t="s">
        <v>246</v>
      </c>
      <c r="D280" s="855" t="s">
        <v>357</v>
      </c>
      <c r="F280" s="855" t="s">
        <v>339</v>
      </c>
    </row>
    <row r="281" spans="1:6">
      <c r="A281" s="933">
        <v>41165</v>
      </c>
      <c r="B281" s="934">
        <v>500</v>
      </c>
      <c r="C281" s="855" t="s">
        <v>246</v>
      </c>
      <c r="D281" s="855" t="s">
        <v>276</v>
      </c>
      <c r="F281" s="855">
        <v>0</v>
      </c>
    </row>
    <row r="282" spans="1:6">
      <c r="A282" s="933">
        <v>41165</v>
      </c>
      <c r="B282" s="934">
        <v>40</v>
      </c>
      <c r="C282" s="855" t="s">
        <v>246</v>
      </c>
      <c r="D282" s="855" t="s">
        <v>967</v>
      </c>
      <c r="F282" s="855">
        <v>0</v>
      </c>
    </row>
    <row r="283" spans="1:6">
      <c r="A283" s="933">
        <v>41166</v>
      </c>
      <c r="B283" s="934">
        <v>20</v>
      </c>
      <c r="C283" s="855" t="s">
        <v>1087</v>
      </c>
      <c r="D283" s="855" t="s">
        <v>1092</v>
      </c>
      <c r="F283" s="855">
        <v>0</v>
      </c>
    </row>
    <row r="284" spans="1:6">
      <c r="A284" s="933">
        <v>41166</v>
      </c>
      <c r="B284" s="934">
        <v>100</v>
      </c>
      <c r="C284" s="855" t="s">
        <v>246</v>
      </c>
      <c r="D284" s="855" t="s">
        <v>358</v>
      </c>
      <c r="F284" s="855" t="s">
        <v>339</v>
      </c>
    </row>
    <row r="285" spans="1:6">
      <c r="A285" s="933">
        <v>41166</v>
      </c>
      <c r="B285" s="934">
        <v>6</v>
      </c>
      <c r="C285" s="855" t="s">
        <v>246</v>
      </c>
      <c r="D285" s="855" t="s">
        <v>1032</v>
      </c>
      <c r="F285" s="855" t="s">
        <v>339</v>
      </c>
    </row>
    <row r="286" spans="1:6">
      <c r="A286" s="933">
        <v>41169</v>
      </c>
      <c r="B286" s="934">
        <v>30</v>
      </c>
      <c r="C286" s="855" t="s">
        <v>246</v>
      </c>
      <c r="D286" s="855" t="s">
        <v>258</v>
      </c>
      <c r="F286" s="855" t="s">
        <v>339</v>
      </c>
    </row>
    <row r="287" spans="1:6">
      <c r="A287" s="933">
        <v>41169</v>
      </c>
      <c r="B287" s="934">
        <v>5</v>
      </c>
      <c r="C287" s="855" t="s">
        <v>246</v>
      </c>
      <c r="D287" s="855" t="s">
        <v>968</v>
      </c>
      <c r="F287" s="855" t="s">
        <v>339</v>
      </c>
    </row>
    <row r="288" spans="1:6">
      <c r="A288" s="933">
        <v>41169</v>
      </c>
      <c r="B288" s="934">
        <v>5</v>
      </c>
      <c r="C288" s="855" t="s">
        <v>246</v>
      </c>
      <c r="D288" s="855" t="s">
        <v>360</v>
      </c>
      <c r="F288" s="855" t="s">
        <v>339</v>
      </c>
    </row>
    <row r="289" spans="1:6">
      <c r="A289" s="933">
        <v>41169</v>
      </c>
      <c r="B289" s="934">
        <v>100</v>
      </c>
      <c r="C289" s="855" t="s">
        <v>246</v>
      </c>
      <c r="D289" s="855" t="s">
        <v>292</v>
      </c>
      <c r="F289" s="855" t="s">
        <v>339</v>
      </c>
    </row>
    <row r="290" spans="1:6">
      <c r="A290" s="933">
        <v>41169</v>
      </c>
      <c r="B290" s="934">
        <v>135</v>
      </c>
      <c r="C290" s="855" t="s">
        <v>246</v>
      </c>
      <c r="D290" s="855" t="s">
        <v>769</v>
      </c>
      <c r="F290" s="855">
        <v>0</v>
      </c>
    </row>
    <row r="291" spans="1:6">
      <c r="A291" s="933">
        <v>41169</v>
      </c>
      <c r="B291" s="934">
        <v>80</v>
      </c>
      <c r="C291" s="855" t="s">
        <v>246</v>
      </c>
      <c r="D291" s="855" t="s">
        <v>1044</v>
      </c>
      <c r="F291" s="855">
        <v>0</v>
      </c>
    </row>
    <row r="292" spans="1:6">
      <c r="A292" s="933">
        <v>41169</v>
      </c>
      <c r="B292" s="934">
        <v>20</v>
      </c>
      <c r="C292" s="855" t="s">
        <v>246</v>
      </c>
      <c r="D292" s="855" t="s">
        <v>378</v>
      </c>
      <c r="F292" s="855">
        <v>0</v>
      </c>
    </row>
    <row r="293" spans="1:6">
      <c r="A293" s="933">
        <v>41169</v>
      </c>
      <c r="B293" s="934">
        <v>100</v>
      </c>
      <c r="C293" s="855" t="s">
        <v>246</v>
      </c>
      <c r="D293" s="855" t="s">
        <v>940</v>
      </c>
      <c r="F293" s="855" t="s">
        <v>339</v>
      </c>
    </row>
    <row r="294" spans="1:6">
      <c r="A294" s="933">
        <v>41169</v>
      </c>
      <c r="B294" s="934">
        <v>200</v>
      </c>
      <c r="C294" s="855" t="s">
        <v>246</v>
      </c>
      <c r="D294" s="855" t="s">
        <v>450</v>
      </c>
      <c r="F294" s="855" t="s">
        <v>339</v>
      </c>
    </row>
    <row r="295" spans="1:6">
      <c r="A295" s="933">
        <v>41169</v>
      </c>
      <c r="B295" s="934">
        <v>7</v>
      </c>
      <c r="C295" s="855" t="s">
        <v>246</v>
      </c>
      <c r="D295" s="855" t="s">
        <v>976</v>
      </c>
      <c r="F295" s="855">
        <v>0</v>
      </c>
    </row>
    <row r="296" spans="1:6">
      <c r="A296" s="933">
        <v>41169</v>
      </c>
      <c r="B296" s="934">
        <v>1</v>
      </c>
      <c r="C296" s="855" t="s">
        <v>246</v>
      </c>
      <c r="D296" s="855" t="s">
        <v>927</v>
      </c>
      <c r="F296" s="855" t="s">
        <v>339</v>
      </c>
    </row>
    <row r="297" spans="1:6">
      <c r="A297" s="933">
        <v>41171</v>
      </c>
      <c r="B297" s="934">
        <v>40</v>
      </c>
      <c r="C297" s="855" t="s">
        <v>246</v>
      </c>
      <c r="D297" s="855" t="s">
        <v>400</v>
      </c>
      <c r="F297" s="855" t="s">
        <v>339</v>
      </c>
    </row>
    <row r="298" spans="1:6">
      <c r="A298" s="933">
        <v>41172</v>
      </c>
      <c r="B298" s="934">
        <v>25</v>
      </c>
      <c r="C298" s="855" t="s">
        <v>1087</v>
      </c>
      <c r="D298" s="855" t="s">
        <v>1097</v>
      </c>
      <c r="F298" s="855">
        <v>0</v>
      </c>
    </row>
    <row r="299" spans="1:6">
      <c r="A299" s="933">
        <v>41172</v>
      </c>
      <c r="B299" s="934">
        <v>20</v>
      </c>
      <c r="C299" s="855" t="s">
        <v>1087</v>
      </c>
      <c r="D299" s="855" t="s">
        <v>1098</v>
      </c>
      <c r="F299" s="855">
        <v>0</v>
      </c>
    </row>
    <row r="300" spans="1:6">
      <c r="A300" s="933">
        <v>41172</v>
      </c>
      <c r="B300" s="934">
        <v>10</v>
      </c>
      <c r="C300" s="855" t="s">
        <v>246</v>
      </c>
      <c r="D300" s="855" t="s">
        <v>436</v>
      </c>
      <c r="F300" s="855">
        <v>0</v>
      </c>
    </row>
    <row r="301" spans="1:6">
      <c r="A301" s="933">
        <v>41173</v>
      </c>
      <c r="B301" s="934">
        <v>10</v>
      </c>
      <c r="C301" s="855" t="s">
        <v>1087</v>
      </c>
      <c r="D301" s="855" t="s">
        <v>1093</v>
      </c>
      <c r="F301" s="855">
        <v>0</v>
      </c>
    </row>
    <row r="302" spans="1:6">
      <c r="A302" s="933">
        <v>41173</v>
      </c>
      <c r="B302" s="934">
        <v>40</v>
      </c>
      <c r="C302" s="855" t="s">
        <v>246</v>
      </c>
      <c r="D302" s="855" t="s">
        <v>261</v>
      </c>
      <c r="F302" s="855" t="s">
        <v>339</v>
      </c>
    </row>
    <row r="303" spans="1:6">
      <c r="A303" s="933">
        <v>41173</v>
      </c>
      <c r="B303" s="934">
        <v>12</v>
      </c>
      <c r="C303" s="855" t="s">
        <v>246</v>
      </c>
      <c r="D303" s="855" t="s">
        <v>294</v>
      </c>
      <c r="F303" s="855" t="s">
        <v>339</v>
      </c>
    </row>
    <row r="304" spans="1:6">
      <c r="A304" s="933">
        <v>41173</v>
      </c>
      <c r="B304" s="934">
        <v>152</v>
      </c>
      <c r="C304" s="855" t="s">
        <v>246</v>
      </c>
      <c r="D304" s="855" t="s">
        <v>355</v>
      </c>
      <c r="F304" s="855" t="s">
        <v>339</v>
      </c>
    </row>
    <row r="305" spans="1:6">
      <c r="A305" s="933">
        <v>41173</v>
      </c>
      <c r="B305" s="934">
        <v>5</v>
      </c>
      <c r="C305" s="855" t="s">
        <v>246</v>
      </c>
      <c r="D305" s="855" t="s">
        <v>773</v>
      </c>
      <c r="F305" s="855">
        <v>0</v>
      </c>
    </row>
    <row r="306" spans="1:6">
      <c r="A306" s="933">
        <v>41176</v>
      </c>
      <c r="B306" s="934">
        <v>327</v>
      </c>
      <c r="C306" s="855" t="s">
        <v>246</v>
      </c>
      <c r="D306" s="855" t="s">
        <v>355</v>
      </c>
      <c r="F306" s="855" t="s">
        <v>339</v>
      </c>
    </row>
    <row r="307" spans="1:6">
      <c r="A307" s="933">
        <v>41176</v>
      </c>
      <c r="B307" s="934">
        <v>5</v>
      </c>
      <c r="C307" s="855" t="s">
        <v>246</v>
      </c>
      <c r="D307" s="855" t="s">
        <v>795</v>
      </c>
      <c r="F307" s="855" t="s">
        <v>339</v>
      </c>
    </row>
    <row r="308" spans="1:6">
      <c r="A308" s="933">
        <v>41177</v>
      </c>
      <c r="B308" s="934">
        <v>3</v>
      </c>
      <c r="C308" s="855" t="s">
        <v>246</v>
      </c>
      <c r="D308" s="855" t="s">
        <v>324</v>
      </c>
      <c r="F308" s="855" t="s">
        <v>339</v>
      </c>
    </row>
    <row r="309" spans="1:6">
      <c r="A309" s="933">
        <v>41177</v>
      </c>
      <c r="B309" s="934">
        <v>10</v>
      </c>
      <c r="C309" s="855" t="s">
        <v>246</v>
      </c>
      <c r="D309" s="855" t="s">
        <v>302</v>
      </c>
      <c r="F309" s="855">
        <v>0</v>
      </c>
    </row>
    <row r="310" spans="1:6">
      <c r="A310" s="933">
        <v>41177</v>
      </c>
      <c r="B310" s="934">
        <v>75</v>
      </c>
      <c r="C310" s="855" t="s">
        <v>246</v>
      </c>
      <c r="D310" s="855" t="s">
        <v>364</v>
      </c>
      <c r="F310" s="855" t="s">
        <v>339</v>
      </c>
    </row>
    <row r="311" spans="1:6">
      <c r="A311" s="933">
        <v>41177</v>
      </c>
      <c r="B311" s="934">
        <v>3</v>
      </c>
      <c r="C311" s="855" t="s">
        <v>246</v>
      </c>
      <c r="D311" s="855" t="s">
        <v>324</v>
      </c>
      <c r="F311" s="855" t="s">
        <v>339</v>
      </c>
    </row>
    <row r="312" spans="1:6">
      <c r="A312" s="933">
        <v>41178</v>
      </c>
      <c r="B312" s="934">
        <v>15</v>
      </c>
      <c r="C312" s="855" t="s">
        <v>246</v>
      </c>
      <c r="D312" s="855" t="s">
        <v>858</v>
      </c>
      <c r="F312" s="855">
        <v>0</v>
      </c>
    </row>
    <row r="313" spans="1:6">
      <c r="A313" s="933">
        <v>41179</v>
      </c>
      <c r="B313" s="934">
        <v>365</v>
      </c>
      <c r="C313" s="855">
        <v>103515</v>
      </c>
      <c r="D313" s="855" t="s">
        <v>1095</v>
      </c>
      <c r="F313" s="855">
        <v>0</v>
      </c>
    </row>
    <row r="314" spans="1:6">
      <c r="A314" s="933">
        <v>41179</v>
      </c>
      <c r="B314" s="934">
        <v>1092.8</v>
      </c>
      <c r="C314" s="855" t="s">
        <v>246</v>
      </c>
      <c r="D314" s="855" t="s">
        <v>269</v>
      </c>
      <c r="F314" s="855">
        <v>0</v>
      </c>
    </row>
    <row r="315" spans="1:6">
      <c r="A315" s="933">
        <v>41179</v>
      </c>
      <c r="B315" s="934">
        <v>50</v>
      </c>
      <c r="C315" s="855" t="s">
        <v>246</v>
      </c>
      <c r="D315" s="855" t="s">
        <v>1017</v>
      </c>
      <c r="F315" s="855" t="s">
        <v>339</v>
      </c>
    </row>
    <row r="316" spans="1:6">
      <c r="A316" s="933">
        <v>41180</v>
      </c>
      <c r="B316" s="934">
        <v>551.09</v>
      </c>
      <c r="C316" s="855" t="s">
        <v>246</v>
      </c>
      <c r="D316" s="855" t="s">
        <v>1061</v>
      </c>
      <c r="F316" s="855">
        <v>0</v>
      </c>
    </row>
    <row r="317" spans="1:6">
      <c r="A317" s="933">
        <v>41180</v>
      </c>
      <c r="B317" s="934">
        <v>200</v>
      </c>
      <c r="C317" s="855" t="s">
        <v>246</v>
      </c>
      <c r="D317" s="855" t="s">
        <v>348</v>
      </c>
      <c r="F317" s="855" t="s">
        <v>339</v>
      </c>
    </row>
    <row r="318" spans="1:6">
      <c r="A318" s="933">
        <v>41180</v>
      </c>
      <c r="B318" s="934">
        <v>4523.58</v>
      </c>
      <c r="C318" s="855" t="s">
        <v>246</v>
      </c>
      <c r="D318" s="855" t="s">
        <v>422</v>
      </c>
      <c r="F318" s="855">
        <v>0</v>
      </c>
    </row>
    <row r="319" spans="1:6">
      <c r="A319" s="933">
        <v>41180</v>
      </c>
      <c r="B319" s="934">
        <v>80</v>
      </c>
      <c r="C319" s="855" t="s">
        <v>246</v>
      </c>
      <c r="D319" s="855" t="s">
        <v>1038</v>
      </c>
      <c r="F319" s="855" t="s">
        <v>339</v>
      </c>
    </row>
    <row r="320" spans="1:6">
      <c r="A320" s="933">
        <v>41180</v>
      </c>
      <c r="B320" s="934">
        <v>3</v>
      </c>
      <c r="C320" s="855" t="s">
        <v>246</v>
      </c>
      <c r="D320" s="855" t="s">
        <v>1004</v>
      </c>
      <c r="F320" s="855">
        <v>0</v>
      </c>
    </row>
    <row r="321" spans="1:6">
      <c r="A321" s="933">
        <v>41180</v>
      </c>
      <c r="B321" s="934">
        <v>170</v>
      </c>
      <c r="C321" s="855" t="s">
        <v>246</v>
      </c>
      <c r="D321" s="855" t="s">
        <v>798</v>
      </c>
      <c r="F321" s="855" t="s">
        <v>339</v>
      </c>
    </row>
    <row r="322" spans="1:6">
      <c r="A322" s="933">
        <v>41180</v>
      </c>
      <c r="B322" s="934">
        <v>150</v>
      </c>
      <c r="C322" s="855" t="s">
        <v>246</v>
      </c>
      <c r="D322" s="855" t="s">
        <v>327</v>
      </c>
      <c r="F322" s="855" t="s">
        <v>339</v>
      </c>
    </row>
    <row r="323" spans="1:6">
      <c r="A323" s="933">
        <v>41183</v>
      </c>
      <c r="B323" s="934">
        <v>25</v>
      </c>
      <c r="C323" s="855" t="s">
        <v>246</v>
      </c>
      <c r="D323" s="855" t="s">
        <v>379</v>
      </c>
      <c r="F323" s="855" t="s">
        <v>339</v>
      </c>
    </row>
    <row r="324" spans="1:6">
      <c r="A324" s="933">
        <v>41183</v>
      </c>
      <c r="B324" s="934">
        <v>25</v>
      </c>
      <c r="C324" s="855" t="s">
        <v>246</v>
      </c>
      <c r="D324" s="855" t="s">
        <v>337</v>
      </c>
      <c r="F324" s="855">
        <v>0</v>
      </c>
    </row>
    <row r="325" spans="1:6">
      <c r="A325" s="933">
        <v>41183</v>
      </c>
      <c r="B325" s="934">
        <v>100</v>
      </c>
      <c r="C325" s="855" t="s">
        <v>246</v>
      </c>
      <c r="D325" s="855" t="s">
        <v>267</v>
      </c>
      <c r="F325" s="855">
        <v>0</v>
      </c>
    </row>
    <row r="326" spans="1:6">
      <c r="A326" s="933">
        <v>41183</v>
      </c>
      <c r="B326" s="934">
        <v>50</v>
      </c>
      <c r="C326" s="855" t="s">
        <v>246</v>
      </c>
      <c r="D326" s="855" t="s">
        <v>774</v>
      </c>
      <c r="F326" s="855" t="s">
        <v>339</v>
      </c>
    </row>
    <row r="327" spans="1:6">
      <c r="A327" s="933">
        <v>41183</v>
      </c>
      <c r="B327" s="934">
        <v>10</v>
      </c>
      <c r="C327" s="855" t="s">
        <v>246</v>
      </c>
      <c r="D327" s="855" t="s">
        <v>791</v>
      </c>
      <c r="F327" s="855" t="s">
        <v>339</v>
      </c>
    </row>
    <row r="328" spans="1:6">
      <c r="A328" s="933">
        <v>41183</v>
      </c>
      <c r="B328" s="934">
        <v>10</v>
      </c>
      <c r="C328" s="855" t="s">
        <v>246</v>
      </c>
      <c r="D328" s="855" t="s">
        <v>338</v>
      </c>
      <c r="F328" s="855" t="s">
        <v>339</v>
      </c>
    </row>
    <row r="329" spans="1:6">
      <c r="A329" s="933">
        <v>41183</v>
      </c>
      <c r="B329" s="934">
        <v>25</v>
      </c>
      <c r="C329" s="855" t="s">
        <v>246</v>
      </c>
      <c r="D329" s="855" t="s">
        <v>762</v>
      </c>
      <c r="F329" s="855" t="s">
        <v>339</v>
      </c>
    </row>
    <row r="330" spans="1:6">
      <c r="A330" s="933">
        <v>41183</v>
      </c>
      <c r="B330" s="934">
        <v>195.52</v>
      </c>
      <c r="C330" s="855" t="s">
        <v>246</v>
      </c>
      <c r="D330" s="855" t="s">
        <v>911</v>
      </c>
      <c r="F330" s="855">
        <v>0</v>
      </c>
    </row>
    <row r="331" spans="1:6">
      <c r="A331" s="933">
        <v>41183</v>
      </c>
      <c r="B331" s="934">
        <v>10</v>
      </c>
      <c r="C331" s="855" t="s">
        <v>246</v>
      </c>
      <c r="D331" s="855" t="s">
        <v>1040</v>
      </c>
      <c r="F331" s="855" t="s">
        <v>339</v>
      </c>
    </row>
    <row r="332" spans="1:6">
      <c r="A332" s="933">
        <v>41183</v>
      </c>
      <c r="B332" s="934">
        <v>30</v>
      </c>
      <c r="C332" s="855" t="s">
        <v>246</v>
      </c>
      <c r="D332" s="855" t="s">
        <v>792</v>
      </c>
      <c r="F332" s="855" t="s">
        <v>339</v>
      </c>
    </row>
    <row r="333" spans="1:6">
      <c r="A333" s="933">
        <v>41183</v>
      </c>
      <c r="B333" s="934">
        <v>5</v>
      </c>
      <c r="C333" s="855" t="s">
        <v>246</v>
      </c>
      <c r="D333" s="855" t="s">
        <v>1029</v>
      </c>
      <c r="F333" s="855" t="s">
        <v>339</v>
      </c>
    </row>
    <row r="334" spans="1:6">
      <c r="A334" s="933">
        <v>41183</v>
      </c>
      <c r="B334" s="934">
        <v>75</v>
      </c>
      <c r="C334" s="855" t="s">
        <v>246</v>
      </c>
      <c r="D334" s="855" t="s">
        <v>1003</v>
      </c>
      <c r="F334" s="855">
        <v>0</v>
      </c>
    </row>
    <row r="335" spans="1:6">
      <c r="A335" s="933">
        <v>41183</v>
      </c>
      <c r="B335" s="934">
        <v>210</v>
      </c>
      <c r="C335" s="855" t="s">
        <v>246</v>
      </c>
      <c r="D335" s="855" t="s">
        <v>346</v>
      </c>
      <c r="F335" s="855" t="s">
        <v>339</v>
      </c>
    </row>
    <row r="336" spans="1:6">
      <c r="A336" s="933">
        <v>41183</v>
      </c>
      <c r="B336" s="934">
        <v>50</v>
      </c>
      <c r="C336" s="855" t="s">
        <v>246</v>
      </c>
      <c r="D336" s="855" t="s">
        <v>990</v>
      </c>
      <c r="F336" s="855" t="s">
        <v>339</v>
      </c>
    </row>
    <row r="337" spans="1:6">
      <c r="A337" s="933">
        <v>41183</v>
      </c>
      <c r="B337" s="934">
        <v>5</v>
      </c>
      <c r="C337" s="855" t="s">
        <v>246</v>
      </c>
      <c r="D337" s="855" t="s">
        <v>929</v>
      </c>
      <c r="F337" s="855" t="s">
        <v>339</v>
      </c>
    </row>
    <row r="338" spans="1:6">
      <c r="A338" s="933">
        <v>41183</v>
      </c>
      <c r="B338" s="934">
        <v>2</v>
      </c>
      <c r="C338" s="855" t="s">
        <v>246</v>
      </c>
      <c r="D338" s="855" t="s">
        <v>800</v>
      </c>
      <c r="F338" s="855" t="s">
        <v>339</v>
      </c>
    </row>
    <row r="339" spans="1:6">
      <c r="A339" s="933">
        <v>41183</v>
      </c>
      <c r="B339" s="934">
        <v>30</v>
      </c>
      <c r="C339" s="855" t="s">
        <v>246</v>
      </c>
      <c r="D339" s="855" t="s">
        <v>1069</v>
      </c>
      <c r="F339" s="855">
        <v>0</v>
      </c>
    </row>
    <row r="340" spans="1:6">
      <c r="A340" s="933">
        <v>41183</v>
      </c>
      <c r="B340" s="934">
        <v>25</v>
      </c>
      <c r="C340" s="855" t="s">
        <v>246</v>
      </c>
      <c r="D340" s="855" t="s">
        <v>1070</v>
      </c>
      <c r="F340" s="855" t="s">
        <v>339</v>
      </c>
    </row>
    <row r="341" spans="1:6">
      <c r="A341" s="933">
        <v>41183</v>
      </c>
      <c r="B341" s="934">
        <v>15</v>
      </c>
      <c r="C341" s="855" t="s">
        <v>246</v>
      </c>
      <c r="D341" s="855" t="s">
        <v>248</v>
      </c>
      <c r="F341" s="855">
        <v>0</v>
      </c>
    </row>
    <row r="342" spans="1:6">
      <c r="A342" s="933">
        <v>41183</v>
      </c>
      <c r="B342" s="934">
        <v>20</v>
      </c>
      <c r="C342" s="855" t="s">
        <v>246</v>
      </c>
      <c r="D342" s="855" t="s">
        <v>952</v>
      </c>
      <c r="F342" s="855" t="s">
        <v>339</v>
      </c>
    </row>
    <row r="343" spans="1:6">
      <c r="A343" s="933">
        <v>41183</v>
      </c>
      <c r="B343" s="934">
        <v>50</v>
      </c>
      <c r="C343" s="855" t="s">
        <v>246</v>
      </c>
      <c r="D343" s="855" t="s">
        <v>252</v>
      </c>
      <c r="F343" s="855" t="s">
        <v>339</v>
      </c>
    </row>
    <row r="344" spans="1:6">
      <c r="A344" s="933">
        <v>41183</v>
      </c>
      <c r="B344" s="934">
        <v>40</v>
      </c>
      <c r="C344" s="855" t="s">
        <v>246</v>
      </c>
      <c r="D344" s="855" t="s">
        <v>387</v>
      </c>
      <c r="F344" s="855">
        <v>0</v>
      </c>
    </row>
    <row r="345" spans="1:6">
      <c r="A345" s="933">
        <v>41183</v>
      </c>
      <c r="B345" s="934">
        <v>25</v>
      </c>
      <c r="C345" s="855" t="s">
        <v>246</v>
      </c>
      <c r="D345" s="855" t="s">
        <v>402</v>
      </c>
      <c r="F345" s="855">
        <v>0</v>
      </c>
    </row>
    <row r="346" spans="1:6">
      <c r="A346" s="933">
        <v>41183</v>
      </c>
      <c r="B346" s="934">
        <v>10</v>
      </c>
      <c r="C346" s="855" t="s">
        <v>246</v>
      </c>
      <c r="D346" s="855" t="s">
        <v>772</v>
      </c>
      <c r="F346" s="855" t="s">
        <v>339</v>
      </c>
    </row>
    <row r="347" spans="1:6">
      <c r="A347" s="933">
        <v>41183</v>
      </c>
      <c r="B347" s="934">
        <v>20</v>
      </c>
      <c r="C347" s="855" t="s">
        <v>246</v>
      </c>
      <c r="D347" s="855" t="s">
        <v>342</v>
      </c>
      <c r="F347" s="855" t="s">
        <v>339</v>
      </c>
    </row>
    <row r="348" spans="1:6">
      <c r="A348" s="933">
        <v>41183</v>
      </c>
      <c r="B348" s="934">
        <v>50</v>
      </c>
      <c r="C348" s="855" t="s">
        <v>246</v>
      </c>
      <c r="D348" s="855" t="s">
        <v>776</v>
      </c>
      <c r="F348" s="855" t="s">
        <v>339</v>
      </c>
    </row>
    <row r="349" spans="1:6">
      <c r="A349" s="933">
        <v>41183</v>
      </c>
      <c r="B349" s="934">
        <v>20</v>
      </c>
      <c r="C349" s="855" t="s">
        <v>246</v>
      </c>
      <c r="D349" s="855" t="s">
        <v>787</v>
      </c>
      <c r="F349" s="855" t="s">
        <v>339</v>
      </c>
    </row>
    <row r="350" spans="1:6">
      <c r="A350" s="933">
        <v>41183</v>
      </c>
      <c r="B350" s="934">
        <v>10</v>
      </c>
      <c r="C350" s="855" t="s">
        <v>246</v>
      </c>
      <c r="D350" s="855" t="s">
        <v>388</v>
      </c>
      <c r="F350" s="855" t="s">
        <v>339</v>
      </c>
    </row>
    <row r="351" spans="1:6">
      <c r="A351" s="933">
        <v>41183</v>
      </c>
      <c r="B351" s="934">
        <v>10</v>
      </c>
      <c r="C351" s="855" t="s">
        <v>246</v>
      </c>
      <c r="D351" s="855" t="s">
        <v>1001</v>
      </c>
      <c r="F351" s="855" t="s">
        <v>339</v>
      </c>
    </row>
    <row r="352" spans="1:6">
      <c r="A352" s="933">
        <v>41183</v>
      </c>
      <c r="B352" s="934">
        <v>25</v>
      </c>
      <c r="C352" s="855" t="s">
        <v>246</v>
      </c>
      <c r="D352" s="855" t="s">
        <v>780</v>
      </c>
      <c r="F352" s="855" t="s">
        <v>339</v>
      </c>
    </row>
    <row r="353" spans="1:6">
      <c r="A353" s="933">
        <v>41183</v>
      </c>
      <c r="B353" s="934">
        <v>10</v>
      </c>
      <c r="C353" s="855" t="s">
        <v>246</v>
      </c>
      <c r="D353" s="855" t="s">
        <v>993</v>
      </c>
      <c r="F353" s="855" t="s">
        <v>339</v>
      </c>
    </row>
    <row r="354" spans="1:6">
      <c r="A354" s="933">
        <v>41183</v>
      </c>
      <c r="B354" s="934">
        <v>180</v>
      </c>
      <c r="C354" s="855" t="s">
        <v>246</v>
      </c>
      <c r="D354" s="855" t="s">
        <v>287</v>
      </c>
      <c r="F354" s="855" t="s">
        <v>339</v>
      </c>
    </row>
    <row r="355" spans="1:6">
      <c r="A355" s="933">
        <v>41183</v>
      </c>
      <c r="B355" s="934">
        <v>50</v>
      </c>
      <c r="C355" s="855" t="s">
        <v>246</v>
      </c>
      <c r="D355" s="855" t="s">
        <v>997</v>
      </c>
      <c r="F355" s="855" t="s">
        <v>339</v>
      </c>
    </row>
    <row r="356" spans="1:6">
      <c r="A356" s="933">
        <v>41183</v>
      </c>
      <c r="B356" s="934">
        <v>50</v>
      </c>
      <c r="C356" s="855" t="s">
        <v>246</v>
      </c>
      <c r="D356" s="855" t="s">
        <v>250</v>
      </c>
      <c r="F356" s="855">
        <v>0</v>
      </c>
    </row>
    <row r="357" spans="1:6">
      <c r="A357" s="933">
        <v>41183</v>
      </c>
      <c r="B357" s="934">
        <v>45</v>
      </c>
      <c r="C357" s="855" t="s">
        <v>246</v>
      </c>
      <c r="D357" s="855" t="s">
        <v>784</v>
      </c>
      <c r="F357" s="855" t="s">
        <v>339</v>
      </c>
    </row>
    <row r="358" spans="1:6">
      <c r="A358" s="933">
        <v>41183</v>
      </c>
      <c r="B358" s="934">
        <v>25</v>
      </c>
      <c r="C358" s="855" t="s">
        <v>246</v>
      </c>
      <c r="D358" s="855" t="s">
        <v>995</v>
      </c>
      <c r="F358" s="855" t="s">
        <v>339</v>
      </c>
    </row>
    <row r="359" spans="1:6">
      <c r="A359" s="933">
        <v>41183</v>
      </c>
      <c r="B359" s="934">
        <v>10</v>
      </c>
      <c r="C359" s="855" t="s">
        <v>246</v>
      </c>
      <c r="D359" s="855" t="s">
        <v>1056</v>
      </c>
      <c r="F359" s="855" t="s">
        <v>339</v>
      </c>
    </row>
    <row r="360" spans="1:6">
      <c r="A360" s="933">
        <v>41183</v>
      </c>
      <c r="B360" s="934">
        <v>10</v>
      </c>
      <c r="C360" s="855" t="s">
        <v>246</v>
      </c>
      <c r="D360" s="855" t="s">
        <v>369</v>
      </c>
      <c r="F360" s="855">
        <v>0</v>
      </c>
    </row>
    <row r="361" spans="1:6">
      <c r="A361" s="933">
        <v>41183</v>
      </c>
      <c r="B361" s="934">
        <v>10</v>
      </c>
      <c r="C361" s="855" t="s">
        <v>246</v>
      </c>
      <c r="D361" s="855" t="s">
        <v>371</v>
      </c>
      <c r="F361" s="855" t="s">
        <v>339</v>
      </c>
    </row>
    <row r="362" spans="1:6">
      <c r="A362" s="933">
        <v>41183</v>
      </c>
      <c r="B362" s="934">
        <v>10</v>
      </c>
      <c r="C362" s="855" t="s">
        <v>246</v>
      </c>
      <c r="D362" s="855" t="s">
        <v>951</v>
      </c>
      <c r="F362" s="855" t="s">
        <v>339</v>
      </c>
    </row>
    <row r="363" spans="1:6">
      <c r="A363" s="933">
        <v>41183</v>
      </c>
      <c r="B363" s="934">
        <v>10</v>
      </c>
      <c r="C363" s="855" t="s">
        <v>246</v>
      </c>
      <c r="D363" s="855" t="s">
        <v>996</v>
      </c>
      <c r="F363" s="855">
        <v>0</v>
      </c>
    </row>
    <row r="364" spans="1:6">
      <c r="A364" s="933">
        <v>41183</v>
      </c>
      <c r="B364" s="934">
        <v>5</v>
      </c>
      <c r="C364" s="855" t="s">
        <v>246</v>
      </c>
      <c r="D364" s="855" t="s">
        <v>755</v>
      </c>
      <c r="F364" s="855" t="s">
        <v>339</v>
      </c>
    </row>
    <row r="365" spans="1:6">
      <c r="A365" s="933">
        <v>41183</v>
      </c>
      <c r="B365" s="934">
        <v>30</v>
      </c>
      <c r="C365" s="855" t="s">
        <v>246</v>
      </c>
      <c r="D365" s="855" t="s">
        <v>751</v>
      </c>
      <c r="F365" s="855" t="s">
        <v>339</v>
      </c>
    </row>
    <row r="366" spans="1:6">
      <c r="A366" s="933">
        <v>41183</v>
      </c>
      <c r="B366" s="934">
        <v>10</v>
      </c>
      <c r="C366" s="855" t="s">
        <v>246</v>
      </c>
      <c r="D366" s="855" t="s">
        <v>1005</v>
      </c>
      <c r="F366" s="855" t="s">
        <v>339</v>
      </c>
    </row>
    <row r="367" spans="1:6">
      <c r="A367" s="933">
        <v>41183</v>
      </c>
      <c r="B367" s="934">
        <v>10</v>
      </c>
      <c r="C367" s="855" t="s">
        <v>246</v>
      </c>
      <c r="D367" s="855" t="s">
        <v>1027</v>
      </c>
      <c r="F367" s="855" t="s">
        <v>339</v>
      </c>
    </row>
    <row r="368" spans="1:6">
      <c r="A368" s="933">
        <v>41183</v>
      </c>
      <c r="B368" s="934">
        <v>20</v>
      </c>
      <c r="C368" s="855" t="s">
        <v>246</v>
      </c>
      <c r="D368" s="855" t="s">
        <v>1028</v>
      </c>
      <c r="F368" s="855">
        <v>0</v>
      </c>
    </row>
    <row r="369" spans="1:6">
      <c r="A369" s="933">
        <v>41183</v>
      </c>
      <c r="B369" s="934">
        <v>40</v>
      </c>
      <c r="C369" s="855" t="s">
        <v>246</v>
      </c>
      <c r="D369" s="855" t="s">
        <v>343</v>
      </c>
      <c r="F369" s="855" t="s">
        <v>339</v>
      </c>
    </row>
    <row r="370" spans="1:6">
      <c r="A370" s="933">
        <v>41183</v>
      </c>
      <c r="B370" s="934">
        <v>10</v>
      </c>
      <c r="C370" s="855" t="s">
        <v>246</v>
      </c>
      <c r="D370" s="855" t="s">
        <v>930</v>
      </c>
      <c r="F370" s="855" t="s">
        <v>339</v>
      </c>
    </row>
    <row r="371" spans="1:6">
      <c r="A371" s="933">
        <v>41183</v>
      </c>
      <c r="B371" s="934">
        <v>30</v>
      </c>
      <c r="C371" s="855" t="s">
        <v>246</v>
      </c>
      <c r="D371" s="855" t="s">
        <v>1062</v>
      </c>
      <c r="F371" s="855">
        <v>0</v>
      </c>
    </row>
    <row r="372" spans="1:6">
      <c r="A372" s="933">
        <v>41183</v>
      </c>
      <c r="B372" s="934">
        <v>180</v>
      </c>
      <c r="C372" s="855" t="s">
        <v>246</v>
      </c>
      <c r="D372" s="855" t="s">
        <v>783</v>
      </c>
      <c r="F372" s="855">
        <v>0</v>
      </c>
    </row>
    <row r="373" spans="1:6">
      <c r="A373" s="933">
        <v>41183</v>
      </c>
      <c r="B373" s="934">
        <v>10</v>
      </c>
      <c r="C373" s="855" t="s">
        <v>246</v>
      </c>
      <c r="D373" s="855" t="s">
        <v>955</v>
      </c>
      <c r="F373" s="855">
        <v>0</v>
      </c>
    </row>
    <row r="374" spans="1:6">
      <c r="A374" s="933">
        <v>41183</v>
      </c>
      <c r="B374" s="934">
        <v>261</v>
      </c>
      <c r="C374" s="855" t="s">
        <v>246</v>
      </c>
      <c r="D374" s="855" t="s">
        <v>344</v>
      </c>
      <c r="F374" s="855" t="s">
        <v>339</v>
      </c>
    </row>
    <row r="375" spans="1:6">
      <c r="A375" s="933">
        <v>41183</v>
      </c>
      <c r="B375" s="934">
        <v>10</v>
      </c>
      <c r="C375" s="855" t="s">
        <v>246</v>
      </c>
      <c r="D375" s="855" t="s">
        <v>994</v>
      </c>
      <c r="F375" s="855" t="s">
        <v>339</v>
      </c>
    </row>
    <row r="376" spans="1:6">
      <c r="A376" s="933">
        <v>41183</v>
      </c>
      <c r="B376" s="934">
        <v>15</v>
      </c>
      <c r="C376" s="855" t="s">
        <v>246</v>
      </c>
      <c r="D376" s="855" t="s">
        <v>912</v>
      </c>
      <c r="F376" s="855">
        <v>0</v>
      </c>
    </row>
    <row r="377" spans="1:6">
      <c r="A377" s="933">
        <v>41183</v>
      </c>
      <c r="B377" s="934">
        <v>15</v>
      </c>
      <c r="C377" s="855" t="s">
        <v>246</v>
      </c>
      <c r="D377" s="855" t="s">
        <v>280</v>
      </c>
      <c r="F377" s="855" t="s">
        <v>339</v>
      </c>
    </row>
    <row r="378" spans="1:6">
      <c r="A378" s="933">
        <v>41183</v>
      </c>
      <c r="B378" s="934">
        <v>15</v>
      </c>
      <c r="C378" s="855" t="s">
        <v>246</v>
      </c>
      <c r="D378" s="855" t="s">
        <v>753</v>
      </c>
      <c r="F378" s="855" t="s">
        <v>339</v>
      </c>
    </row>
    <row r="379" spans="1:6">
      <c r="A379" s="933">
        <v>41183</v>
      </c>
      <c r="B379" s="934">
        <v>12.5</v>
      </c>
      <c r="C379" s="855" t="s">
        <v>246</v>
      </c>
      <c r="D379" s="855" t="s">
        <v>913</v>
      </c>
      <c r="F379" s="855" t="s">
        <v>339</v>
      </c>
    </row>
    <row r="380" spans="1:6">
      <c r="A380" s="933">
        <v>41183</v>
      </c>
      <c r="B380" s="934">
        <v>50</v>
      </c>
      <c r="C380" s="855" t="s">
        <v>246</v>
      </c>
      <c r="D380" s="855" t="s">
        <v>998</v>
      </c>
      <c r="F380" s="855" t="s">
        <v>339</v>
      </c>
    </row>
    <row r="381" spans="1:6">
      <c r="A381" s="933">
        <v>41183</v>
      </c>
      <c r="B381" s="934">
        <v>10</v>
      </c>
      <c r="C381" s="855" t="s">
        <v>246</v>
      </c>
      <c r="D381" s="855" t="s">
        <v>1063</v>
      </c>
      <c r="F381" s="855">
        <v>0</v>
      </c>
    </row>
    <row r="382" spans="1:6">
      <c r="A382" s="933">
        <v>41183</v>
      </c>
      <c r="B382" s="934">
        <v>30</v>
      </c>
      <c r="C382" s="855" t="s">
        <v>246</v>
      </c>
      <c r="D382" s="855" t="s">
        <v>424</v>
      </c>
      <c r="F382" s="855" t="s">
        <v>339</v>
      </c>
    </row>
    <row r="383" spans="1:6">
      <c r="A383" s="933">
        <v>41183</v>
      </c>
      <c r="B383" s="934">
        <v>30</v>
      </c>
      <c r="C383" s="855" t="s">
        <v>246</v>
      </c>
      <c r="D383" s="855" t="s">
        <v>953</v>
      </c>
      <c r="F383" s="855">
        <v>0</v>
      </c>
    </row>
    <row r="384" spans="1:6">
      <c r="A384" s="933">
        <v>41183</v>
      </c>
      <c r="B384" s="934">
        <v>120</v>
      </c>
      <c r="C384" s="855" t="s">
        <v>246</v>
      </c>
      <c r="D384" s="855" t="s">
        <v>928</v>
      </c>
      <c r="F384" s="855" t="s">
        <v>339</v>
      </c>
    </row>
    <row r="385" spans="1:6">
      <c r="A385" s="933">
        <v>41183</v>
      </c>
      <c r="B385" s="934">
        <v>15</v>
      </c>
      <c r="C385" s="855" t="s">
        <v>246</v>
      </c>
      <c r="D385" s="855" t="s">
        <v>934</v>
      </c>
      <c r="F385" s="855">
        <v>0</v>
      </c>
    </row>
    <row r="386" spans="1:6">
      <c r="A386" s="933">
        <v>41184</v>
      </c>
      <c r="B386" s="934">
        <v>250</v>
      </c>
      <c r="C386" s="855" t="s">
        <v>1087</v>
      </c>
      <c r="D386" s="855" t="s">
        <v>1099</v>
      </c>
      <c r="F386" s="855">
        <v>0</v>
      </c>
    </row>
    <row r="387" spans="1:6">
      <c r="A387" s="933">
        <v>41184</v>
      </c>
      <c r="B387" s="934">
        <v>20</v>
      </c>
      <c r="C387" s="855" t="s">
        <v>246</v>
      </c>
      <c r="D387" s="855" t="s">
        <v>389</v>
      </c>
      <c r="F387" s="855">
        <v>0</v>
      </c>
    </row>
    <row r="388" spans="1:6">
      <c r="A388" s="933">
        <v>41184</v>
      </c>
      <c r="B388" s="934">
        <v>10</v>
      </c>
      <c r="C388" s="855" t="s">
        <v>246</v>
      </c>
      <c r="D388" s="855" t="s">
        <v>317</v>
      </c>
      <c r="F388" s="855" t="s">
        <v>339</v>
      </c>
    </row>
    <row r="389" spans="1:6">
      <c r="A389" s="933">
        <v>41184</v>
      </c>
      <c r="B389" s="934">
        <v>3</v>
      </c>
      <c r="C389" s="855" t="s">
        <v>246</v>
      </c>
      <c r="D389" s="855" t="s">
        <v>426</v>
      </c>
      <c r="F389" s="855">
        <v>0</v>
      </c>
    </row>
    <row r="390" spans="1:6">
      <c r="A390" s="933">
        <v>41184</v>
      </c>
      <c r="B390" s="934">
        <v>20</v>
      </c>
      <c r="C390" s="855" t="s">
        <v>246</v>
      </c>
      <c r="D390" s="855" t="s">
        <v>254</v>
      </c>
      <c r="F390" s="855" t="s">
        <v>339</v>
      </c>
    </row>
    <row r="391" spans="1:6">
      <c r="A391" s="933">
        <v>41184</v>
      </c>
      <c r="B391" s="934">
        <v>75</v>
      </c>
      <c r="C391" s="855" t="s">
        <v>246</v>
      </c>
      <c r="D391" s="855" t="s">
        <v>308</v>
      </c>
      <c r="F391" s="855" t="s">
        <v>339</v>
      </c>
    </row>
    <row r="392" spans="1:6">
      <c r="A392" s="933">
        <v>41184</v>
      </c>
      <c r="B392" s="934">
        <v>15</v>
      </c>
      <c r="C392" s="855" t="s">
        <v>246</v>
      </c>
      <c r="D392" s="855" t="s">
        <v>999</v>
      </c>
      <c r="F392" s="855" t="s">
        <v>339</v>
      </c>
    </row>
    <row r="393" spans="1:6">
      <c r="A393" s="933">
        <v>41184</v>
      </c>
      <c r="B393" s="934">
        <v>10</v>
      </c>
      <c r="C393" s="855" t="s">
        <v>246</v>
      </c>
      <c r="D393" s="855" t="s">
        <v>932</v>
      </c>
      <c r="F393" s="855" t="s">
        <v>339</v>
      </c>
    </row>
    <row r="394" spans="1:6">
      <c r="A394" s="933">
        <v>41185</v>
      </c>
      <c r="B394" s="934">
        <v>300</v>
      </c>
      <c r="C394" s="855" t="s">
        <v>246</v>
      </c>
      <c r="D394" s="855" t="s">
        <v>778</v>
      </c>
      <c r="F394" s="855" t="s">
        <v>339</v>
      </c>
    </row>
    <row r="395" spans="1:6">
      <c r="A395" s="933">
        <v>41185</v>
      </c>
      <c r="B395" s="934">
        <v>5</v>
      </c>
      <c r="C395" s="855" t="s">
        <v>246</v>
      </c>
      <c r="D395" s="855" t="s">
        <v>777</v>
      </c>
      <c r="F395" s="855" t="s">
        <v>339</v>
      </c>
    </row>
    <row r="396" spans="1:6">
      <c r="A396" s="933">
        <v>41186</v>
      </c>
      <c r="B396" s="934">
        <v>50</v>
      </c>
      <c r="C396" s="855" t="s">
        <v>1087</v>
      </c>
      <c r="D396" s="855" t="s">
        <v>1089</v>
      </c>
      <c r="F396" s="855">
        <v>0</v>
      </c>
    </row>
    <row r="397" spans="1:6">
      <c r="A397" s="933">
        <v>41186</v>
      </c>
      <c r="B397" s="934">
        <v>15</v>
      </c>
      <c r="C397" s="855" t="s">
        <v>1087</v>
      </c>
      <c r="D397" s="855" t="s">
        <v>1088</v>
      </c>
      <c r="F397" s="855">
        <v>0</v>
      </c>
    </row>
    <row r="398" spans="1:6">
      <c r="A398" s="933">
        <v>41186</v>
      </c>
      <c r="B398" s="934">
        <v>500</v>
      </c>
      <c r="C398" s="855" t="s">
        <v>246</v>
      </c>
      <c r="D398" s="855" t="s">
        <v>276</v>
      </c>
      <c r="F398" s="855">
        <v>0</v>
      </c>
    </row>
    <row r="399" spans="1:6">
      <c r="A399" s="933">
        <v>41186</v>
      </c>
      <c r="B399" s="934">
        <v>170</v>
      </c>
      <c r="C399" s="855" t="s">
        <v>246</v>
      </c>
      <c r="D399" s="855" t="s">
        <v>788</v>
      </c>
      <c r="F399" s="855" t="s">
        <v>339</v>
      </c>
    </row>
    <row r="400" spans="1:6">
      <c r="A400" s="933">
        <v>41187</v>
      </c>
      <c r="B400" s="934">
        <v>5</v>
      </c>
      <c r="C400" s="855" t="s">
        <v>246</v>
      </c>
      <c r="D400" s="855" t="s">
        <v>310</v>
      </c>
      <c r="F400" s="855" t="s">
        <v>339</v>
      </c>
    </row>
    <row r="401" spans="1:6">
      <c r="A401" s="933">
        <v>41187</v>
      </c>
      <c r="B401" s="934">
        <v>100</v>
      </c>
      <c r="C401" s="855" t="s">
        <v>246</v>
      </c>
      <c r="D401" s="855" t="s">
        <v>1000</v>
      </c>
      <c r="F401" s="855">
        <v>0</v>
      </c>
    </row>
    <row r="402" spans="1:6">
      <c r="A402" s="933">
        <v>41187</v>
      </c>
      <c r="B402" s="934">
        <v>15</v>
      </c>
      <c r="C402" s="855" t="s">
        <v>246</v>
      </c>
      <c r="D402" s="855" t="s">
        <v>306</v>
      </c>
      <c r="F402" s="855" t="s">
        <v>339</v>
      </c>
    </row>
    <row r="403" spans="1:6">
      <c r="A403" s="933">
        <v>41187</v>
      </c>
      <c r="B403" s="934">
        <v>5</v>
      </c>
      <c r="C403" s="855" t="s">
        <v>246</v>
      </c>
      <c r="D403" s="855" t="s">
        <v>318</v>
      </c>
      <c r="F403" s="855" t="s">
        <v>339</v>
      </c>
    </row>
    <row r="404" spans="1:6">
      <c r="A404" s="933">
        <v>41187</v>
      </c>
      <c r="B404" s="934">
        <v>55</v>
      </c>
      <c r="C404" s="855" t="s">
        <v>246</v>
      </c>
      <c r="D404" s="855" t="s">
        <v>307</v>
      </c>
      <c r="F404" s="855">
        <v>0</v>
      </c>
    </row>
    <row r="405" spans="1:6">
      <c r="A405" s="933">
        <v>41187</v>
      </c>
      <c r="B405" s="934">
        <v>60</v>
      </c>
      <c r="C405" s="855" t="s">
        <v>246</v>
      </c>
      <c r="D405" s="855" t="s">
        <v>935</v>
      </c>
      <c r="F405" s="855" t="s">
        <v>339</v>
      </c>
    </row>
    <row r="406" spans="1:6">
      <c r="A406" s="933">
        <v>41190</v>
      </c>
      <c r="B406" s="934">
        <v>40</v>
      </c>
      <c r="C406" s="855" t="s">
        <v>246</v>
      </c>
      <c r="D406" s="855" t="s">
        <v>1030</v>
      </c>
      <c r="F406" s="855" t="s">
        <v>339</v>
      </c>
    </row>
    <row r="407" spans="1:6">
      <c r="A407" s="933">
        <v>41190</v>
      </c>
      <c r="B407" s="934">
        <v>10</v>
      </c>
      <c r="C407" s="855" t="s">
        <v>246</v>
      </c>
      <c r="D407" s="855" t="s">
        <v>956</v>
      </c>
      <c r="F407" s="855" t="s">
        <v>339</v>
      </c>
    </row>
    <row r="408" spans="1:6">
      <c r="A408" s="933">
        <v>41191</v>
      </c>
      <c r="B408" s="934">
        <v>46.8</v>
      </c>
      <c r="C408" s="855" t="s">
        <v>246</v>
      </c>
      <c r="D408" s="855" t="s">
        <v>429</v>
      </c>
      <c r="F408" s="855">
        <v>0</v>
      </c>
    </row>
    <row r="409" spans="1:6">
      <c r="A409" s="933">
        <v>41192</v>
      </c>
      <c r="B409" s="934">
        <v>40</v>
      </c>
      <c r="C409" s="855" t="s">
        <v>1087</v>
      </c>
      <c r="D409" s="855" t="s">
        <v>1088</v>
      </c>
      <c r="F409" s="855">
        <v>0</v>
      </c>
    </row>
    <row r="410" spans="1:6">
      <c r="A410" s="933">
        <v>41192</v>
      </c>
      <c r="B410" s="934">
        <v>10</v>
      </c>
      <c r="C410" s="855" t="s">
        <v>1087</v>
      </c>
      <c r="D410" s="855" t="s">
        <v>1096</v>
      </c>
      <c r="F410" s="855">
        <v>0</v>
      </c>
    </row>
    <row r="411" spans="1:6">
      <c r="A411" s="933">
        <v>41192</v>
      </c>
      <c r="B411" s="934">
        <v>280</v>
      </c>
      <c r="C411" s="855" t="s">
        <v>246</v>
      </c>
      <c r="D411" s="855" t="s">
        <v>920</v>
      </c>
      <c r="F411" s="855" t="s">
        <v>339</v>
      </c>
    </row>
    <row r="412" spans="1:6">
      <c r="A412" s="933">
        <v>41192</v>
      </c>
      <c r="B412" s="934">
        <v>200</v>
      </c>
      <c r="C412" s="855" t="s">
        <v>246</v>
      </c>
      <c r="D412" s="855" t="s">
        <v>1091</v>
      </c>
      <c r="F412" s="855" t="s">
        <v>339</v>
      </c>
    </row>
    <row r="413" spans="1:6">
      <c r="A413" s="933">
        <v>41192</v>
      </c>
      <c r="B413" s="934">
        <v>150</v>
      </c>
      <c r="C413" s="855" t="s">
        <v>246</v>
      </c>
      <c r="D413" s="855" t="s">
        <v>357</v>
      </c>
      <c r="F413" s="855" t="s">
        <v>339</v>
      </c>
    </row>
    <row r="414" spans="1:6">
      <c r="A414" s="933">
        <v>41197</v>
      </c>
      <c r="B414" s="934">
        <v>100</v>
      </c>
      <c r="C414" s="855" t="s">
        <v>246</v>
      </c>
      <c r="D414" s="855" t="s">
        <v>358</v>
      </c>
      <c r="F414" s="855" t="s">
        <v>339</v>
      </c>
    </row>
    <row r="415" spans="1:6">
      <c r="A415" s="933">
        <v>41197</v>
      </c>
      <c r="B415" s="934">
        <v>30</v>
      </c>
      <c r="C415" s="855" t="s">
        <v>246</v>
      </c>
      <c r="D415" s="855" t="s">
        <v>258</v>
      </c>
      <c r="F415" s="855" t="s">
        <v>339</v>
      </c>
    </row>
    <row r="416" spans="1:6">
      <c r="A416" s="933">
        <v>41197</v>
      </c>
      <c r="B416" s="934">
        <v>5</v>
      </c>
      <c r="C416" s="855" t="s">
        <v>246</v>
      </c>
      <c r="D416" s="855" t="s">
        <v>968</v>
      </c>
      <c r="F416" s="855" t="s">
        <v>339</v>
      </c>
    </row>
    <row r="417" spans="1:6">
      <c r="A417" s="933">
        <v>41197</v>
      </c>
      <c r="B417" s="934">
        <v>6</v>
      </c>
      <c r="C417" s="855" t="s">
        <v>246</v>
      </c>
      <c r="D417" s="855" t="s">
        <v>1032</v>
      </c>
      <c r="F417" s="855" t="s">
        <v>339</v>
      </c>
    </row>
    <row r="418" spans="1:6">
      <c r="A418" s="933">
        <v>41197</v>
      </c>
      <c r="B418" s="934">
        <v>20</v>
      </c>
      <c r="C418" s="855" t="s">
        <v>246</v>
      </c>
      <c r="D418" s="855" t="s">
        <v>378</v>
      </c>
      <c r="F418" s="855">
        <v>0</v>
      </c>
    </row>
    <row r="419" spans="1:6">
      <c r="A419" s="933">
        <v>41197</v>
      </c>
      <c r="B419" s="934">
        <v>200</v>
      </c>
      <c r="C419" s="855" t="s">
        <v>246</v>
      </c>
      <c r="D419" s="855" t="s">
        <v>450</v>
      </c>
      <c r="F419" s="855" t="s">
        <v>339</v>
      </c>
    </row>
    <row r="420" spans="1:6">
      <c r="A420" s="933">
        <v>41197</v>
      </c>
      <c r="B420" s="934">
        <v>100</v>
      </c>
      <c r="C420" s="855" t="s">
        <v>246</v>
      </c>
      <c r="D420" s="855" t="s">
        <v>940</v>
      </c>
      <c r="F420" s="855" t="s">
        <v>339</v>
      </c>
    </row>
    <row r="421" spans="1:6">
      <c r="A421" s="933">
        <v>41197</v>
      </c>
      <c r="B421" s="934">
        <v>135</v>
      </c>
      <c r="C421" s="855" t="s">
        <v>246</v>
      </c>
      <c r="D421" s="855" t="s">
        <v>769</v>
      </c>
      <c r="F421" s="855">
        <v>0</v>
      </c>
    </row>
    <row r="422" spans="1:6">
      <c r="A422" s="933">
        <v>41197</v>
      </c>
      <c r="B422" s="934">
        <v>1</v>
      </c>
      <c r="C422" s="855" t="s">
        <v>246</v>
      </c>
      <c r="D422" s="855" t="s">
        <v>927</v>
      </c>
      <c r="F422" s="855" t="s">
        <v>339</v>
      </c>
    </row>
    <row r="423" spans="1:6">
      <c r="A423" s="933">
        <v>41197</v>
      </c>
      <c r="B423" s="934">
        <v>100</v>
      </c>
      <c r="C423" s="855" t="s">
        <v>246</v>
      </c>
      <c r="D423" s="855" t="s">
        <v>292</v>
      </c>
      <c r="F423" s="855" t="s">
        <v>339</v>
      </c>
    </row>
    <row r="424" spans="1:6">
      <c r="A424" s="933">
        <v>41197</v>
      </c>
      <c r="B424" s="934">
        <v>40</v>
      </c>
      <c r="C424" s="855" t="s">
        <v>246</v>
      </c>
      <c r="D424" s="855" t="s">
        <v>967</v>
      </c>
      <c r="F424" s="855">
        <v>0</v>
      </c>
    </row>
    <row r="425" spans="1:6">
      <c r="A425" s="933">
        <v>41197</v>
      </c>
      <c r="B425" s="934">
        <v>7</v>
      </c>
      <c r="C425" s="855" t="s">
        <v>246</v>
      </c>
      <c r="D425" s="855" t="s">
        <v>976</v>
      </c>
      <c r="F425" s="855">
        <v>0</v>
      </c>
    </row>
    <row r="426" spans="1:6">
      <c r="A426" s="933">
        <v>41198</v>
      </c>
      <c r="B426" s="934">
        <v>20</v>
      </c>
      <c r="C426" s="855" t="s">
        <v>1087</v>
      </c>
      <c r="D426" s="855" t="s">
        <v>1092</v>
      </c>
      <c r="F426" s="855">
        <v>0</v>
      </c>
    </row>
    <row r="427" spans="1:6">
      <c r="A427" s="933">
        <v>41198</v>
      </c>
      <c r="B427" s="934">
        <v>5</v>
      </c>
      <c r="C427" s="855" t="s">
        <v>246</v>
      </c>
      <c r="D427" s="855" t="s">
        <v>360</v>
      </c>
      <c r="F427" s="855" t="s">
        <v>339</v>
      </c>
    </row>
    <row r="428" spans="1:6">
      <c r="A428" s="933">
        <v>41199</v>
      </c>
      <c r="B428" s="934">
        <v>22.3</v>
      </c>
      <c r="C428" s="855" t="s">
        <v>246</v>
      </c>
      <c r="D428" s="855" t="s">
        <v>1061</v>
      </c>
      <c r="F428" s="855">
        <v>0</v>
      </c>
    </row>
    <row r="429" spans="1:6">
      <c r="A429" s="933">
        <v>41199</v>
      </c>
      <c r="B429" s="934">
        <v>80</v>
      </c>
      <c r="C429" s="855" t="s">
        <v>246</v>
      </c>
      <c r="D429" s="855" t="s">
        <v>1044</v>
      </c>
      <c r="F429" s="855">
        <v>0</v>
      </c>
    </row>
    <row r="430" spans="1:6">
      <c r="A430" s="933">
        <v>41201</v>
      </c>
      <c r="B430" s="934">
        <v>40</v>
      </c>
      <c r="C430" s="855" t="s">
        <v>246</v>
      </c>
      <c r="D430" s="855" t="s">
        <v>400</v>
      </c>
      <c r="F430" s="855" t="s">
        <v>339</v>
      </c>
    </row>
    <row r="431" spans="1:6">
      <c r="A431" s="933">
        <v>41204</v>
      </c>
      <c r="B431" s="934">
        <v>5</v>
      </c>
      <c r="C431" s="855">
        <v>103527</v>
      </c>
      <c r="D431" s="855" t="s">
        <v>1086</v>
      </c>
      <c r="F431" s="855">
        <v>0</v>
      </c>
    </row>
    <row r="432" spans="1:6">
      <c r="A432" s="933">
        <v>41204</v>
      </c>
      <c r="B432" s="934">
        <v>40</v>
      </c>
      <c r="C432" s="855" t="s">
        <v>246</v>
      </c>
      <c r="D432" s="855" t="s">
        <v>261</v>
      </c>
      <c r="F432" s="855" t="s">
        <v>339</v>
      </c>
    </row>
    <row r="433" spans="1:6">
      <c r="A433" s="933">
        <v>41204</v>
      </c>
      <c r="B433" s="934">
        <v>12</v>
      </c>
      <c r="C433" s="855" t="s">
        <v>246</v>
      </c>
      <c r="D433" s="855" t="s">
        <v>294</v>
      </c>
      <c r="F433" s="855" t="s">
        <v>339</v>
      </c>
    </row>
    <row r="434" spans="1:6">
      <c r="A434" s="933">
        <v>41204</v>
      </c>
      <c r="B434" s="934">
        <v>10</v>
      </c>
      <c r="C434" s="855" t="s">
        <v>246</v>
      </c>
      <c r="D434" s="855" t="s">
        <v>436</v>
      </c>
      <c r="F434" s="855">
        <v>0</v>
      </c>
    </row>
    <row r="435" spans="1:6">
      <c r="A435" s="933">
        <v>41204</v>
      </c>
      <c r="B435" s="934">
        <v>152</v>
      </c>
      <c r="C435" s="855" t="s">
        <v>246</v>
      </c>
      <c r="D435" s="855" t="s">
        <v>355</v>
      </c>
      <c r="F435" s="855" t="s">
        <v>339</v>
      </c>
    </row>
    <row r="436" spans="1:6">
      <c r="A436" s="933">
        <v>41204</v>
      </c>
      <c r="B436" s="934">
        <v>5</v>
      </c>
      <c r="C436" s="855" t="s">
        <v>246</v>
      </c>
      <c r="D436" s="855" t="s">
        <v>773</v>
      </c>
      <c r="F436" s="855">
        <v>0</v>
      </c>
    </row>
    <row r="437" spans="1:6">
      <c r="A437" s="933">
        <v>41204</v>
      </c>
      <c r="B437" s="934">
        <v>327</v>
      </c>
      <c r="C437" s="855" t="s">
        <v>246</v>
      </c>
      <c r="D437" s="855" t="s">
        <v>355</v>
      </c>
      <c r="F437" s="855" t="s">
        <v>339</v>
      </c>
    </row>
    <row r="438" spans="1:6">
      <c r="A438" s="933">
        <v>41205</v>
      </c>
      <c r="B438" s="934">
        <v>10</v>
      </c>
      <c r="C438" s="855" t="s">
        <v>1087</v>
      </c>
      <c r="D438" s="855" t="s">
        <v>1093</v>
      </c>
      <c r="F438" s="855">
        <v>0</v>
      </c>
    </row>
    <row r="439" spans="1:6">
      <c r="A439" s="933">
        <v>41205</v>
      </c>
      <c r="B439" s="934">
        <v>5</v>
      </c>
      <c r="C439" s="855" t="s">
        <v>246</v>
      </c>
      <c r="D439" s="855" t="s">
        <v>795</v>
      </c>
      <c r="F439" s="855" t="s">
        <v>339</v>
      </c>
    </row>
    <row r="440" spans="1:6">
      <c r="A440" s="933">
        <v>41205</v>
      </c>
      <c r="B440" s="934">
        <v>30</v>
      </c>
      <c r="C440" s="855">
        <v>102998</v>
      </c>
      <c r="D440" s="855" t="s">
        <v>971</v>
      </c>
      <c r="F440" s="855">
        <v>0</v>
      </c>
    </row>
    <row r="441" spans="1:6">
      <c r="A441" s="933">
        <v>41207</v>
      </c>
      <c r="B441" s="934">
        <v>600</v>
      </c>
      <c r="C441" s="855" t="s">
        <v>1087</v>
      </c>
      <c r="D441" s="855" t="s">
        <v>1100</v>
      </c>
      <c r="F441" s="855">
        <v>0</v>
      </c>
    </row>
    <row r="442" spans="1:6">
      <c r="A442" s="933">
        <v>41207</v>
      </c>
      <c r="B442" s="934">
        <v>804.4</v>
      </c>
      <c r="C442" s="855" t="s">
        <v>1087</v>
      </c>
      <c r="D442" s="855" t="s">
        <v>269</v>
      </c>
      <c r="F442" s="855">
        <v>0</v>
      </c>
    </row>
    <row r="443" spans="1:6">
      <c r="A443" s="933">
        <v>41207</v>
      </c>
      <c r="B443" s="934">
        <v>10</v>
      </c>
      <c r="C443" s="855" t="s">
        <v>246</v>
      </c>
      <c r="D443" s="855" t="s">
        <v>302</v>
      </c>
      <c r="F443" s="855">
        <v>0</v>
      </c>
    </row>
    <row r="444" spans="1:6">
      <c r="A444" s="933">
        <v>41207</v>
      </c>
      <c r="B444" s="934">
        <v>75</v>
      </c>
      <c r="C444" s="855" t="s">
        <v>246</v>
      </c>
      <c r="D444" s="855" t="s">
        <v>364</v>
      </c>
      <c r="F444" s="855" t="s">
        <v>339</v>
      </c>
    </row>
    <row r="445" spans="1:6">
      <c r="A445" s="933">
        <v>41207</v>
      </c>
      <c r="B445" s="934">
        <v>3</v>
      </c>
      <c r="C445" s="855" t="s">
        <v>246</v>
      </c>
      <c r="D445" s="855" t="s">
        <v>324</v>
      </c>
      <c r="F445" s="855" t="s">
        <v>339</v>
      </c>
    </row>
    <row r="446" spans="1:6">
      <c r="A446" s="933">
        <v>41207</v>
      </c>
      <c r="B446" s="934">
        <v>3</v>
      </c>
      <c r="C446" s="855" t="s">
        <v>246</v>
      </c>
      <c r="D446" s="855" t="s">
        <v>324</v>
      </c>
      <c r="F446" s="855" t="s">
        <v>339</v>
      </c>
    </row>
    <row r="447" spans="1:6">
      <c r="A447" s="933">
        <v>41208</v>
      </c>
      <c r="B447" s="934">
        <v>460.96</v>
      </c>
      <c r="C447" s="855">
        <v>103531</v>
      </c>
      <c r="D447" s="855" t="s">
        <v>1095</v>
      </c>
      <c r="F447" s="855">
        <v>0</v>
      </c>
    </row>
    <row r="448" spans="1:6">
      <c r="A448" s="933">
        <v>41208</v>
      </c>
      <c r="B448" s="934">
        <v>15</v>
      </c>
      <c r="C448" s="855" t="s">
        <v>246</v>
      </c>
      <c r="D448" s="855" t="s">
        <v>858</v>
      </c>
      <c r="F448" s="855" t="s">
        <v>339</v>
      </c>
    </row>
    <row r="449" spans="1:8">
      <c r="A449" s="933">
        <v>41211</v>
      </c>
      <c r="B449" s="934">
        <v>3</v>
      </c>
      <c r="C449" s="855" t="s">
        <v>246</v>
      </c>
      <c r="D449" s="855" t="s">
        <v>1004</v>
      </c>
      <c r="F449" s="855">
        <v>0</v>
      </c>
    </row>
    <row r="450" spans="1:8">
      <c r="A450" s="933">
        <v>41211</v>
      </c>
      <c r="B450" s="934">
        <v>20</v>
      </c>
      <c r="C450" s="855" t="s">
        <v>246</v>
      </c>
      <c r="D450" s="855" t="s">
        <v>1018</v>
      </c>
      <c r="F450" s="855">
        <v>0</v>
      </c>
    </row>
    <row r="451" spans="1:8">
      <c r="A451" s="933">
        <v>41211</v>
      </c>
      <c r="B451" s="934">
        <v>170</v>
      </c>
      <c r="C451" s="855" t="s">
        <v>246</v>
      </c>
      <c r="D451" s="855" t="s">
        <v>798</v>
      </c>
      <c r="F451" s="855" t="s">
        <v>339</v>
      </c>
    </row>
    <row r="452" spans="1:8">
      <c r="A452" s="933">
        <v>41211</v>
      </c>
      <c r="B452" s="934">
        <v>50</v>
      </c>
      <c r="C452" s="855" t="s">
        <v>246</v>
      </c>
      <c r="D452" s="855" t="s">
        <v>1017</v>
      </c>
      <c r="F452" s="855" t="s">
        <v>339</v>
      </c>
    </row>
    <row r="453" spans="1:8">
      <c r="A453" s="933">
        <v>41211</v>
      </c>
      <c r="B453" s="934">
        <v>80</v>
      </c>
      <c r="C453" s="855" t="s">
        <v>246</v>
      </c>
      <c r="D453" s="855" t="s">
        <v>1038</v>
      </c>
      <c r="F453" s="855" t="s">
        <v>339</v>
      </c>
    </row>
    <row r="454" spans="1:8">
      <c r="A454" s="933">
        <v>41212</v>
      </c>
      <c r="B454" s="934">
        <v>2</v>
      </c>
      <c r="C454" s="855" t="s">
        <v>246</v>
      </c>
      <c r="D454" s="855" t="s">
        <v>800</v>
      </c>
      <c r="F454" s="855" t="s">
        <v>339</v>
      </c>
    </row>
    <row r="455" spans="1:8">
      <c r="A455" s="933">
        <v>41212</v>
      </c>
      <c r="B455" s="934">
        <v>180</v>
      </c>
      <c r="C455" s="855" t="s">
        <v>246</v>
      </c>
      <c r="D455" s="855" t="s">
        <v>287</v>
      </c>
      <c r="F455" s="855" t="s">
        <v>339</v>
      </c>
    </row>
    <row r="456" spans="1:8">
      <c r="A456" s="933">
        <v>41213</v>
      </c>
      <c r="B456" s="934">
        <v>578.79</v>
      </c>
      <c r="C456" s="855" t="s">
        <v>246</v>
      </c>
      <c r="D456" s="855" t="s">
        <v>1061</v>
      </c>
      <c r="F456" s="855">
        <v>0</v>
      </c>
    </row>
    <row r="457" spans="1:8">
      <c r="A457" s="933">
        <v>41213</v>
      </c>
      <c r="B457" s="934">
        <v>25</v>
      </c>
      <c r="C457" s="855" t="s">
        <v>246</v>
      </c>
      <c r="D457" s="855" t="s">
        <v>762</v>
      </c>
      <c r="F457" s="855" t="s">
        <v>339</v>
      </c>
    </row>
    <row r="458" spans="1:8">
      <c r="A458" s="933">
        <v>41213</v>
      </c>
      <c r="B458" s="934">
        <v>149.4</v>
      </c>
      <c r="C458" s="855" t="s">
        <v>246</v>
      </c>
      <c r="D458" s="855" t="s">
        <v>425</v>
      </c>
      <c r="F458" s="855">
        <v>0</v>
      </c>
    </row>
    <row r="459" spans="1:8">
      <c r="A459" s="933">
        <v>41213</v>
      </c>
      <c r="B459" s="934">
        <v>200</v>
      </c>
      <c r="C459" s="855" t="s">
        <v>246</v>
      </c>
      <c r="D459" s="855" t="s">
        <v>348</v>
      </c>
      <c r="F459" s="855" t="s">
        <v>339</v>
      </c>
    </row>
    <row r="460" spans="1:8">
      <c r="A460" s="933">
        <v>41213</v>
      </c>
      <c r="B460" s="934">
        <v>2143.12</v>
      </c>
      <c r="C460" s="855" t="s">
        <v>246</v>
      </c>
      <c r="D460" s="855" t="s">
        <v>422</v>
      </c>
      <c r="F460" s="855">
        <v>0</v>
      </c>
    </row>
    <row r="461" spans="1:8">
      <c r="A461" s="933">
        <v>41213</v>
      </c>
      <c r="B461" s="934">
        <v>-162422.5</v>
      </c>
      <c r="C461" s="855" t="s">
        <v>246</v>
      </c>
      <c r="D461" s="855" t="s">
        <v>1101</v>
      </c>
      <c r="F461" s="855">
        <v>0</v>
      </c>
    </row>
    <row r="463" spans="1:8">
      <c r="A463" s="932" t="s">
        <v>17</v>
      </c>
      <c r="B463" s="855" t="s">
        <v>244</v>
      </c>
      <c r="C463" s="855" t="s">
        <v>244</v>
      </c>
      <c r="D463" s="855" t="s">
        <v>244</v>
      </c>
      <c r="F463" s="855" t="s">
        <v>244</v>
      </c>
      <c r="G463" s="855" t="s">
        <v>244</v>
      </c>
      <c r="H463" s="855" t="s">
        <v>244</v>
      </c>
    </row>
    <row r="464" spans="1:8">
      <c r="A464" s="933">
        <v>41204</v>
      </c>
      <c r="B464" s="934">
        <v>21250</v>
      </c>
      <c r="C464" s="855">
        <v>1642</v>
      </c>
      <c r="D464" s="855">
        <v>10098091</v>
      </c>
      <c r="E464" s="855" t="s">
        <v>76</v>
      </c>
    </row>
  </sheetData>
  <pageMargins left="0.70866141732283505" right="0.70866141732283505" top="0.74803149606299202" bottom="0.74803149606299202" header="0.31496062992126" footer="0.31496062992126"/>
  <pageSetup paperSize="9" scale="65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 enableFormatConditionsCalculation="0">
    <tabColor rgb="FFFFC000"/>
    <pageSetUpPr fitToPage="1"/>
  </sheetPr>
  <dimension ref="A1:J1675"/>
  <sheetViews>
    <sheetView zoomScale="85" zoomScaleNormal="85" zoomScalePageLayoutView="85" workbookViewId="0">
      <selection activeCell="A1656" sqref="A1656"/>
    </sheetView>
  </sheetViews>
  <sheetFormatPr defaultColWidth="8.85546875" defaultRowHeight="12.75"/>
  <cols>
    <col min="1" max="1" width="20.28515625" customWidth="1"/>
    <col min="2" max="2" width="17.28515625" bestFit="1" customWidth="1"/>
    <col min="3" max="4" width="12.42578125" customWidth="1"/>
    <col min="5" max="5" width="14.42578125" customWidth="1"/>
    <col min="6" max="6" width="17.7109375" customWidth="1"/>
    <col min="7" max="7" width="13.140625" customWidth="1"/>
    <col min="8" max="8" width="11.28515625" customWidth="1"/>
    <col min="9" max="9" width="17.140625" customWidth="1"/>
    <col min="10" max="10" width="13.85546875" customWidth="1"/>
  </cols>
  <sheetData>
    <row r="1" spans="1:10" ht="15">
      <c r="A1" s="705"/>
      <c r="B1" s="791"/>
      <c r="H1" s="706" t="s">
        <v>1</v>
      </c>
      <c r="I1" s="707" t="s">
        <v>1075</v>
      </c>
      <c r="J1" s="708"/>
    </row>
    <row r="2" spans="1:10">
      <c r="A2" s="705"/>
      <c r="B2" s="705"/>
    </row>
    <row r="3" spans="1:10">
      <c r="A3" s="705"/>
    </row>
    <row r="4" spans="1:10" ht="15.75">
      <c r="A4" s="8" t="s">
        <v>2</v>
      </c>
      <c r="G4" s="709"/>
      <c r="H4" s="710"/>
      <c r="I4" s="792"/>
    </row>
    <row r="5" spans="1:10" ht="15">
      <c r="A5" s="792"/>
      <c r="B5" s="710"/>
      <c r="D5" s="711"/>
      <c r="E5" s="711"/>
      <c r="F5" s="711"/>
      <c r="G5" s="712" t="s">
        <v>411</v>
      </c>
      <c r="H5" s="710"/>
      <c r="I5" s="792"/>
    </row>
    <row r="6" spans="1:10">
      <c r="A6" s="713"/>
      <c r="B6" s="792"/>
      <c r="C6" s="792"/>
      <c r="D6" s="792"/>
      <c r="E6" s="714"/>
      <c r="F6" s="714"/>
      <c r="G6" s="715" t="s">
        <v>239</v>
      </c>
      <c r="H6" s="716" t="s">
        <v>31</v>
      </c>
      <c r="I6" s="792"/>
      <c r="J6" s="355"/>
    </row>
    <row r="7" spans="1:10">
      <c r="A7" s="840" t="s">
        <v>238</v>
      </c>
      <c r="B7" s="792"/>
      <c r="C7" s="792"/>
      <c r="D7" s="792"/>
      <c r="E7" s="714"/>
      <c r="F7" s="714"/>
      <c r="G7" s="714"/>
      <c r="H7" s="714"/>
      <c r="I7" s="792"/>
      <c r="J7" s="355"/>
    </row>
    <row r="8" spans="1:10" ht="15">
      <c r="A8" s="793" t="s">
        <v>1049</v>
      </c>
      <c r="B8" s="14"/>
      <c r="C8" s="14"/>
      <c r="D8" s="14"/>
      <c r="E8" s="15"/>
      <c r="F8" s="714"/>
      <c r="G8" s="714"/>
      <c r="H8" s="714"/>
      <c r="I8" s="714"/>
      <c r="J8" s="355"/>
    </row>
    <row r="9" spans="1:10" ht="13.5">
      <c r="A9" s="792" t="s">
        <v>4</v>
      </c>
      <c r="B9" s="15"/>
      <c r="C9" s="15"/>
      <c r="D9" s="15"/>
      <c r="E9" s="15"/>
      <c r="F9" s="714"/>
      <c r="G9" s="714"/>
      <c r="H9" s="714"/>
      <c r="I9" s="714"/>
      <c r="J9" s="355"/>
    </row>
    <row r="10" spans="1:10" ht="13.5">
      <c r="A10" s="792"/>
      <c r="B10" s="15"/>
      <c r="C10" s="15"/>
      <c r="D10" s="15"/>
      <c r="E10" s="15"/>
      <c r="F10" s="714"/>
      <c r="G10" s="714"/>
      <c r="H10" s="714"/>
      <c r="I10" s="714"/>
      <c r="J10" s="355"/>
    </row>
    <row r="11" spans="1:10">
      <c r="A11" s="714"/>
      <c r="B11" s="714"/>
      <c r="C11" s="714"/>
      <c r="D11" s="714"/>
      <c r="E11" s="714"/>
      <c r="F11" s="714"/>
      <c r="G11" s="714"/>
      <c r="H11" s="714"/>
      <c r="I11" s="714"/>
      <c r="J11" s="355"/>
    </row>
    <row r="12" spans="1:10" ht="13.5">
      <c r="A12" s="15" t="s">
        <v>5</v>
      </c>
      <c r="B12" s="19"/>
      <c r="C12" s="19"/>
      <c r="D12" s="19"/>
      <c r="E12" s="19"/>
      <c r="F12" s="714"/>
      <c r="G12" s="714"/>
      <c r="H12" s="714"/>
      <c r="I12" s="714"/>
      <c r="J12" s="355"/>
    </row>
    <row r="13" spans="1:10" ht="13.5" thickBot="1">
      <c r="A13" s="714"/>
      <c r="B13" s="714"/>
      <c r="C13" s="717"/>
      <c r="D13" s="717"/>
      <c r="E13" s="717"/>
      <c r="F13" s="714"/>
      <c r="G13" s="714"/>
      <c r="H13" s="714"/>
      <c r="I13" s="717"/>
      <c r="J13" s="355"/>
    </row>
    <row r="14" spans="1:10">
      <c r="A14" s="718"/>
      <c r="B14" s="718"/>
      <c r="C14" s="718"/>
      <c r="D14" s="718"/>
      <c r="E14" s="719"/>
      <c r="F14" s="719"/>
      <c r="G14" s="794" t="s">
        <v>6</v>
      </c>
      <c r="H14" s="719"/>
      <c r="I14" s="795"/>
      <c r="J14" s="355"/>
    </row>
    <row r="15" spans="1:10">
      <c r="A15" s="720"/>
      <c r="B15" s="720"/>
      <c r="C15" s="721"/>
      <c r="D15" s="721"/>
      <c r="E15" s="721"/>
      <c r="F15" s="721"/>
      <c r="G15" s="796" t="s">
        <v>7</v>
      </c>
      <c r="H15" s="721"/>
      <c r="I15" s="795" t="s">
        <v>8</v>
      </c>
      <c r="J15" s="355"/>
    </row>
    <row r="16" spans="1:10">
      <c r="A16" s="797"/>
      <c r="B16" s="797" t="s">
        <v>9</v>
      </c>
      <c r="C16" s="796" t="s">
        <v>10</v>
      </c>
      <c r="D16" s="796" t="s">
        <v>101</v>
      </c>
      <c r="E16" s="796"/>
      <c r="F16" s="796" t="s">
        <v>11</v>
      </c>
      <c r="G16" s="796" t="s">
        <v>12</v>
      </c>
      <c r="H16" s="796" t="s">
        <v>7</v>
      </c>
      <c r="I16" s="795" t="s">
        <v>13</v>
      </c>
      <c r="J16" s="355"/>
    </row>
    <row r="17" spans="1:10" ht="13.5" thickBot="1">
      <c r="A17" s="798" t="s">
        <v>14</v>
      </c>
      <c r="B17" s="798" t="s">
        <v>15</v>
      </c>
      <c r="C17" s="799" t="s">
        <v>16</v>
      </c>
      <c r="D17" s="799" t="s">
        <v>16</v>
      </c>
      <c r="E17" s="799" t="s">
        <v>17</v>
      </c>
      <c r="F17" s="799" t="s">
        <v>13</v>
      </c>
      <c r="G17" s="799" t="s">
        <v>18</v>
      </c>
      <c r="H17" s="799" t="s">
        <v>19</v>
      </c>
      <c r="I17" s="800" t="s">
        <v>20</v>
      </c>
      <c r="J17" s="355"/>
    </row>
    <row r="18" spans="1:10" ht="13.5" thickTop="1">
      <c r="A18" s="801">
        <v>40756</v>
      </c>
      <c r="B18" s="843">
        <v>807955.18720357562</v>
      </c>
      <c r="C18" s="844">
        <v>9364.489999999998</v>
      </c>
      <c r="D18" s="844">
        <v>6017.94</v>
      </c>
      <c r="E18" s="844">
        <v>0</v>
      </c>
      <c r="F18" s="725">
        <v>823337.61720357556</v>
      </c>
      <c r="G18" s="725">
        <v>0.57999999999999996</v>
      </c>
      <c r="H18" s="725">
        <v>390.51167381506156</v>
      </c>
      <c r="I18" s="843">
        <v>823728.12887739064</v>
      </c>
      <c r="J18" s="355"/>
    </row>
    <row r="19" spans="1:10">
      <c r="A19" s="801">
        <v>40787</v>
      </c>
      <c r="B19" s="843">
        <v>823728.12887739064</v>
      </c>
      <c r="C19" s="844">
        <v>10036.91</v>
      </c>
      <c r="D19" s="844">
        <v>184363.74</v>
      </c>
      <c r="E19" s="844">
        <v>0</v>
      </c>
      <c r="F19" s="725">
        <v>1018128.7788773907</v>
      </c>
      <c r="G19" s="725">
        <v>0.5</v>
      </c>
      <c r="H19" s="725">
        <v>343.22005369891275</v>
      </c>
      <c r="I19" s="843">
        <v>1018471.9989310895</v>
      </c>
      <c r="J19" s="355"/>
    </row>
    <row r="20" spans="1:10">
      <c r="A20" s="801">
        <v>40817</v>
      </c>
      <c r="B20" s="843">
        <v>1018471.9989310895</v>
      </c>
      <c r="C20" s="844">
        <v>18708.82</v>
      </c>
      <c r="D20" s="844">
        <v>0</v>
      </c>
      <c r="E20" s="844">
        <v>79120.42</v>
      </c>
      <c r="F20" s="725">
        <v>958060.39893108944</v>
      </c>
      <c r="G20" s="725">
        <v>0.5</v>
      </c>
      <c r="H20" s="725">
        <v>424.36333288795396</v>
      </c>
      <c r="I20" s="843">
        <v>958484.76226397743</v>
      </c>
      <c r="J20" s="782"/>
    </row>
    <row r="21" spans="1:10">
      <c r="A21" s="801">
        <v>40848</v>
      </c>
      <c r="B21" s="843">
        <v>958484.76226397743</v>
      </c>
      <c r="C21" s="844">
        <v>18201.46</v>
      </c>
      <c r="D21" s="844">
        <v>3098.6</v>
      </c>
      <c r="E21" s="844">
        <v>0</v>
      </c>
      <c r="F21" s="725">
        <v>979784.82226397737</v>
      </c>
      <c r="G21" s="725">
        <v>0.14213599635580726</v>
      </c>
      <c r="H21" s="725">
        <v>113.52932223020791</v>
      </c>
      <c r="I21" s="843">
        <v>979898.35158620763</v>
      </c>
      <c r="J21" s="355"/>
    </row>
    <row r="22" spans="1:10">
      <c r="A22" s="801">
        <v>40878</v>
      </c>
      <c r="B22" s="843">
        <v>979898.35158620763</v>
      </c>
      <c r="C22" s="844">
        <v>75825.73000000001</v>
      </c>
      <c r="D22" s="844">
        <v>0</v>
      </c>
      <c r="E22" s="844">
        <v>0</v>
      </c>
      <c r="F22" s="725">
        <v>1055724.0815862077</v>
      </c>
      <c r="G22" s="725">
        <v>0.16223366137988574</v>
      </c>
      <c r="H22" s="725">
        <v>132.47708113162085</v>
      </c>
      <c r="I22" s="843">
        <v>1055856.5586673394</v>
      </c>
      <c r="J22" s="355"/>
    </row>
    <row r="23" spans="1:10">
      <c r="A23" s="801">
        <v>40909</v>
      </c>
      <c r="B23" s="843">
        <v>1055856.5586673394</v>
      </c>
      <c r="C23" s="844">
        <v>30335.020000000004</v>
      </c>
      <c r="D23" s="844">
        <v>3904.06</v>
      </c>
      <c r="E23" s="844">
        <v>31051.23</v>
      </c>
      <c r="F23" s="725">
        <v>1059044.4086673395</v>
      </c>
      <c r="G23" s="725">
        <v>0.33208744742519453</v>
      </c>
      <c r="H23" s="725">
        <v>292.19725784582243</v>
      </c>
      <c r="I23" s="843">
        <v>1059336.6059251854</v>
      </c>
      <c r="J23" s="355"/>
    </row>
    <row r="24" spans="1:10">
      <c r="A24" s="801">
        <v>40940</v>
      </c>
      <c r="B24" s="843">
        <v>1059336.6059251854</v>
      </c>
      <c r="C24" s="844">
        <v>296409.10999999993</v>
      </c>
      <c r="D24" s="844">
        <v>0</v>
      </c>
      <c r="E24" s="844">
        <v>88425.14</v>
      </c>
      <c r="F24" s="725">
        <v>1267320.5759251853</v>
      </c>
      <c r="G24" s="725">
        <v>0.36270679072815548</v>
      </c>
      <c r="H24" s="725">
        <v>320.19048386331724</v>
      </c>
      <c r="I24" s="843">
        <v>1267640.7664090486</v>
      </c>
      <c r="J24" s="355"/>
    </row>
    <row r="25" spans="1:10">
      <c r="A25" s="801">
        <v>40969</v>
      </c>
      <c r="B25" s="843">
        <v>1267640.7664090486</v>
      </c>
      <c r="C25" s="844">
        <v>15522.2</v>
      </c>
      <c r="D25" s="844">
        <v>0</v>
      </c>
      <c r="E25" s="844">
        <v>0</v>
      </c>
      <c r="F25" s="725">
        <v>1283162.9664090485</v>
      </c>
      <c r="G25" s="725">
        <v>0.57735728184528756</v>
      </c>
      <c r="H25" s="725">
        <v>609.90135604183786</v>
      </c>
      <c r="I25" s="843">
        <v>1283772.8677650904</v>
      </c>
      <c r="J25" s="355"/>
    </row>
    <row r="26" spans="1:10">
      <c r="A26" s="801">
        <v>41000</v>
      </c>
      <c r="B26" s="843">
        <v>1283772.8677650904</v>
      </c>
      <c r="C26" s="844">
        <v>16493.27</v>
      </c>
      <c r="D26" s="844">
        <v>2770.38</v>
      </c>
      <c r="E26" s="844">
        <v>100678.28</v>
      </c>
      <c r="F26" s="725">
        <v>1202358.2377650903</v>
      </c>
      <c r="G26" s="725">
        <v>0.63478096714547227</v>
      </c>
      <c r="H26" s="725">
        <v>679.09548549586714</v>
      </c>
      <c r="I26" s="843">
        <v>1203037.3332505862</v>
      </c>
      <c r="J26" s="355"/>
    </row>
    <row r="27" spans="1:10">
      <c r="A27" s="801">
        <v>41030</v>
      </c>
      <c r="B27" s="843">
        <v>1203037.3332505862</v>
      </c>
      <c r="C27" s="844">
        <v>23695.89</v>
      </c>
      <c r="D27" s="844">
        <v>1864.94</v>
      </c>
      <c r="E27" s="844">
        <v>0</v>
      </c>
      <c r="F27" s="725">
        <v>1228598.163250586</v>
      </c>
      <c r="G27" s="725">
        <v>0.62604638257562373</v>
      </c>
      <c r="H27" s="725">
        <v>627.63097548746214</v>
      </c>
      <c r="I27" s="843">
        <v>1229225.7942260734</v>
      </c>
      <c r="J27" s="355"/>
    </row>
    <row r="28" spans="1:10">
      <c r="A28" s="801">
        <v>41061</v>
      </c>
      <c r="B28" s="843">
        <v>1229225.7942260734</v>
      </c>
      <c r="C28" s="844">
        <v>15671.96</v>
      </c>
      <c r="D28" s="844">
        <v>0</v>
      </c>
      <c r="E28" s="844">
        <v>153144.99</v>
      </c>
      <c r="F28" s="725">
        <v>1091752.7642260734</v>
      </c>
      <c r="G28" s="725">
        <v>0.63871813981271708</v>
      </c>
      <c r="H28" s="725">
        <v>654.27401058157272</v>
      </c>
      <c r="I28" s="843">
        <v>1092407.0382366551</v>
      </c>
      <c r="J28" s="355"/>
    </row>
    <row r="29" spans="1:10" ht="13.5" thickBot="1">
      <c r="A29" s="801">
        <v>41091</v>
      </c>
      <c r="B29" s="843">
        <v>1092407.0382366551</v>
      </c>
      <c r="C29" s="844">
        <v>178938.15000000002</v>
      </c>
      <c r="D29" s="844">
        <v>3755.81</v>
      </c>
      <c r="E29" s="844">
        <v>245865.49</v>
      </c>
      <c r="F29" s="725">
        <v>1029235.5082366553</v>
      </c>
      <c r="G29" s="725">
        <v>0.67740276730795412</v>
      </c>
      <c r="H29" s="725">
        <v>616.66629227349677</v>
      </c>
      <c r="I29" s="843">
        <v>1029852.1745289287</v>
      </c>
      <c r="J29" s="355"/>
    </row>
    <row r="30" spans="1:10" ht="13.5" thickBot="1">
      <c r="A30" s="728"/>
      <c r="B30" s="729"/>
      <c r="C30" s="729"/>
      <c r="D30" s="729"/>
      <c r="E30" s="729"/>
      <c r="F30" s="729"/>
      <c r="G30" s="729"/>
      <c r="H30" s="729"/>
      <c r="I30" s="730"/>
      <c r="J30" s="355"/>
    </row>
    <row r="31" spans="1:10">
      <c r="A31" s="731"/>
      <c r="B31" s="732"/>
      <c r="C31" s="732"/>
      <c r="D31" s="732"/>
      <c r="E31" s="732"/>
      <c r="F31" s="732"/>
      <c r="G31" s="732"/>
      <c r="H31" s="841"/>
      <c r="I31" s="845"/>
      <c r="J31" s="355"/>
    </row>
    <row r="32" spans="1:10">
      <c r="A32" s="735"/>
      <c r="B32" s="736"/>
      <c r="C32" s="736"/>
      <c r="D32" s="736"/>
      <c r="E32" s="736"/>
      <c r="F32" s="736"/>
      <c r="G32" s="736"/>
      <c r="H32" s="846" t="s">
        <v>19</v>
      </c>
      <c r="I32" s="847" t="s">
        <v>13</v>
      </c>
      <c r="J32" s="355"/>
    </row>
    <row r="33" spans="1:10">
      <c r="A33" s="739" t="s">
        <v>1050</v>
      </c>
      <c r="B33" s="732"/>
      <c r="C33" s="736"/>
      <c r="D33" s="736"/>
      <c r="E33" s="736"/>
      <c r="F33" s="736"/>
      <c r="G33" s="802"/>
      <c r="H33" s="848">
        <v>5204.0573253531338</v>
      </c>
      <c r="I33" s="849">
        <v>1029852.1745289287</v>
      </c>
      <c r="J33" s="355"/>
    </row>
    <row r="34" spans="1:10">
      <c r="A34" s="739"/>
      <c r="B34" s="732"/>
      <c r="C34" s="736"/>
      <c r="D34" s="736"/>
      <c r="E34" s="736"/>
      <c r="F34" s="736"/>
      <c r="G34" s="802"/>
      <c r="H34" s="802"/>
      <c r="I34" s="850"/>
      <c r="J34" s="355"/>
    </row>
    <row r="35" spans="1:10">
      <c r="A35" s="740"/>
      <c r="B35" s="732"/>
      <c r="C35" s="736"/>
      <c r="D35" s="736"/>
      <c r="E35" s="736"/>
      <c r="F35" s="736"/>
      <c r="G35" s="802"/>
      <c r="H35" s="802"/>
      <c r="I35" s="850"/>
      <c r="J35" s="355"/>
    </row>
    <row r="36" spans="1:10" ht="13.5" thickBot="1">
      <c r="A36" s="741"/>
      <c r="B36" s="742"/>
      <c r="C36" s="742"/>
      <c r="D36" s="742"/>
      <c r="E36" s="742"/>
      <c r="F36" s="742"/>
      <c r="G36" s="743"/>
      <c r="H36" s="851"/>
      <c r="I36" s="852"/>
      <c r="J36" s="355"/>
    </row>
    <row r="37" spans="1:10">
      <c r="A37" s="805" t="s">
        <v>218</v>
      </c>
      <c r="B37" s="746"/>
      <c r="C37" s="746"/>
      <c r="D37" s="746"/>
      <c r="E37" s="746"/>
      <c r="F37" s="746"/>
      <c r="G37" s="746"/>
      <c r="H37" s="747"/>
      <c r="I37" s="747"/>
      <c r="J37" s="355"/>
    </row>
    <row r="38" spans="1:10" ht="15">
      <c r="A38" s="748"/>
      <c r="B38" s="746"/>
      <c r="C38" s="746"/>
      <c r="D38" s="746"/>
      <c r="E38" s="746"/>
      <c r="F38" s="746"/>
      <c r="G38" s="746"/>
      <c r="H38" s="747"/>
      <c r="I38" s="747"/>
      <c r="J38" s="355"/>
    </row>
    <row r="39" spans="1:10" ht="13.5" thickBot="1">
      <c r="A39" s="749" t="s">
        <v>712</v>
      </c>
      <c r="B39" s="750"/>
      <c r="C39" s="751"/>
      <c r="D39" s="751"/>
      <c r="E39" s="752"/>
      <c r="F39" s="753"/>
      <c r="G39" s="754"/>
      <c r="H39" s="817"/>
      <c r="I39" s="755">
        <v>457155.44999999995</v>
      </c>
      <c r="J39" s="365"/>
    </row>
    <row r="40" spans="1:10" ht="13.5" thickBot="1">
      <c r="A40" s="839" t="s">
        <v>1051</v>
      </c>
      <c r="B40" s="756"/>
      <c r="C40" s="757"/>
      <c r="D40" s="757"/>
      <c r="E40" s="758"/>
      <c r="F40" s="759"/>
      <c r="G40" s="760"/>
      <c r="H40" s="758"/>
      <c r="I40" s="807">
        <v>572696.72452892875</v>
      </c>
      <c r="J40" s="365"/>
    </row>
    <row r="41" spans="1:10" ht="13.5" thickTop="1">
      <c r="A41" s="761"/>
      <c r="B41" s="756"/>
      <c r="C41" s="757"/>
      <c r="D41" s="757"/>
      <c r="E41" s="758"/>
      <c r="F41" s="759"/>
      <c r="G41" s="760"/>
      <c r="H41" s="758"/>
      <c r="I41" s="808"/>
      <c r="J41" s="365"/>
    </row>
    <row r="42" spans="1:10">
      <c r="A42" s="839" t="s">
        <v>240</v>
      </c>
      <c r="B42" s="756"/>
      <c r="C42" s="757"/>
      <c r="D42" s="757"/>
      <c r="E42" s="758"/>
      <c r="F42" s="759"/>
      <c r="G42" s="760"/>
      <c r="H42" s="758"/>
      <c r="I42" s="808"/>
      <c r="J42" s="365"/>
    </row>
    <row r="43" spans="1:10">
      <c r="A43" s="839" t="s">
        <v>241</v>
      </c>
      <c r="B43" s="756"/>
      <c r="C43" s="757"/>
      <c r="D43" s="757"/>
      <c r="E43" s="758"/>
      <c r="F43" s="759"/>
      <c r="G43" s="760"/>
      <c r="H43" s="758"/>
      <c r="I43" s="762">
        <v>0</v>
      </c>
      <c r="J43" s="365"/>
    </row>
    <row r="44" spans="1:10">
      <c r="A44" s="839" t="s">
        <v>242</v>
      </c>
      <c r="B44" s="756"/>
      <c r="C44" s="757"/>
      <c r="D44" s="757"/>
      <c r="E44" s="758"/>
      <c r="F44" s="759"/>
      <c r="G44" s="760"/>
      <c r="H44" s="758"/>
      <c r="I44" s="762">
        <v>0</v>
      </c>
      <c r="J44" s="365"/>
    </row>
    <row r="45" spans="1:10" ht="13.5" thickBot="1">
      <c r="A45" s="839" t="s">
        <v>243</v>
      </c>
      <c r="B45" s="756"/>
      <c r="C45" s="757"/>
      <c r="D45" s="757"/>
      <c r="E45" s="758"/>
      <c r="F45" s="759"/>
      <c r="G45" s="760"/>
      <c r="H45" s="758"/>
      <c r="I45" s="763">
        <v>0</v>
      </c>
      <c r="J45" s="365"/>
    </row>
    <row r="46" spans="1:10" ht="14.25" thickTop="1" thickBot="1">
      <c r="A46" s="761"/>
      <c r="B46" s="756"/>
      <c r="C46" s="757"/>
      <c r="D46" s="757"/>
      <c r="E46" s="758"/>
      <c r="F46" s="759"/>
      <c r="G46" s="760"/>
      <c r="H46" s="758"/>
      <c r="I46" s="808"/>
      <c r="J46" s="365"/>
    </row>
    <row r="47" spans="1:10" ht="13.5" thickBot="1">
      <c r="A47" s="839" t="s">
        <v>1052</v>
      </c>
      <c r="B47" s="756"/>
      <c r="C47" s="757"/>
      <c r="D47" s="757"/>
      <c r="E47" s="758"/>
      <c r="F47" s="759"/>
      <c r="G47" s="760"/>
      <c r="H47" s="758"/>
      <c r="I47" s="842">
        <v>572696.72452892875</v>
      </c>
      <c r="J47" s="365"/>
    </row>
    <row r="48" spans="1:10" ht="13.5" thickTop="1">
      <c r="A48" s="761"/>
      <c r="B48" s="756"/>
      <c r="C48" s="757"/>
      <c r="D48" s="757"/>
      <c r="E48" s="758"/>
      <c r="F48" s="759"/>
      <c r="G48" s="760"/>
      <c r="H48" s="758"/>
      <c r="I48" s="808"/>
      <c r="J48" s="365"/>
    </row>
    <row r="49" spans="1:10">
      <c r="A49" s="1413" t="s">
        <v>1077</v>
      </c>
      <c r="B49" s="1413"/>
      <c r="C49" s="1413"/>
      <c r="D49" s="1413"/>
      <c r="E49" s="355"/>
      <c r="F49" s="767"/>
      <c r="G49" s="767" t="s">
        <v>244</v>
      </c>
      <c r="I49" s="762">
        <f>1283.44+1937.5</f>
        <v>3220.94</v>
      </c>
    </row>
    <row r="50" spans="1:10" ht="13.5" thickBot="1">
      <c r="A50" s="764"/>
      <c r="B50" s="765"/>
      <c r="C50" s="766"/>
      <c r="D50" s="767"/>
      <c r="E50" s="355"/>
      <c r="F50" s="767"/>
      <c r="G50" s="767"/>
      <c r="I50" s="789">
        <f>+I47+I49</f>
        <v>575917.6645289287</v>
      </c>
    </row>
    <row r="51" spans="1:10" ht="13.5" thickTop="1">
      <c r="A51" s="818" t="s">
        <v>742</v>
      </c>
      <c r="B51" s="756"/>
      <c r="C51" s="757"/>
      <c r="D51" s="757"/>
      <c r="E51" s="758"/>
      <c r="F51" s="759"/>
      <c r="G51" s="760"/>
      <c r="H51" s="758"/>
      <c r="I51" s="808"/>
      <c r="J51" s="365"/>
    </row>
    <row r="52" spans="1:10">
      <c r="A52" s="764" t="s">
        <v>244</v>
      </c>
      <c r="B52" s="765" t="s">
        <v>244</v>
      </c>
      <c r="C52" s="766" t="s">
        <v>244</v>
      </c>
      <c r="D52" s="766"/>
      <c r="E52" s="767" t="s">
        <v>244</v>
      </c>
      <c r="F52" s="355"/>
      <c r="G52" s="767"/>
      <c r="H52" s="767" t="s">
        <v>244</v>
      </c>
      <c r="I52" s="768" t="s">
        <v>244</v>
      </c>
      <c r="J52" s="767" t="s">
        <v>244</v>
      </c>
    </row>
    <row r="53" spans="1:10">
      <c r="A53" s="783">
        <v>40765</v>
      </c>
      <c r="B53" s="835">
        <v>322.52999999999997</v>
      </c>
      <c r="C53" s="785">
        <v>103236</v>
      </c>
      <c r="D53" s="786" t="s">
        <v>743</v>
      </c>
      <c r="E53" s="355"/>
      <c r="F53" s="355"/>
      <c r="G53" s="767" t="s">
        <v>244</v>
      </c>
      <c r="H53" s="767" t="s">
        <v>244</v>
      </c>
      <c r="I53" s="768" t="s">
        <v>244</v>
      </c>
      <c r="J53" s="767" t="s">
        <v>244</v>
      </c>
    </row>
    <row r="54" spans="1:10">
      <c r="A54" s="783">
        <v>40785</v>
      </c>
      <c r="B54" s="835">
        <v>2406.13</v>
      </c>
      <c r="C54" s="785">
        <v>103243</v>
      </c>
      <c r="D54" s="786" t="s">
        <v>744</v>
      </c>
      <c r="E54" s="355"/>
      <c r="F54" s="355"/>
      <c r="G54" s="767"/>
      <c r="H54" s="767" t="s">
        <v>244</v>
      </c>
      <c r="I54" s="768" t="s">
        <v>244</v>
      </c>
      <c r="J54" s="767" t="s">
        <v>244</v>
      </c>
    </row>
    <row r="55" spans="1:10">
      <c r="A55" s="783">
        <v>40785</v>
      </c>
      <c r="B55" s="835">
        <v>3289.2799999999997</v>
      </c>
      <c r="C55" s="785">
        <v>103244</v>
      </c>
      <c r="D55" s="786" t="s">
        <v>745</v>
      </c>
      <c r="E55" s="355"/>
      <c r="F55" s="355"/>
      <c r="G55" s="767"/>
      <c r="H55" s="767" t="s">
        <v>244</v>
      </c>
      <c r="I55" s="768" t="s">
        <v>244</v>
      </c>
      <c r="J55" s="767" t="s">
        <v>244</v>
      </c>
    </row>
    <row r="56" spans="1:10">
      <c r="A56" s="783">
        <v>40798</v>
      </c>
      <c r="B56" s="835">
        <v>182801.05</v>
      </c>
      <c r="C56" s="785">
        <v>103263</v>
      </c>
      <c r="D56" s="786" t="s">
        <v>746</v>
      </c>
      <c r="E56" s="355"/>
      <c r="F56" s="355"/>
      <c r="G56" s="767"/>
      <c r="H56" s="767" t="s">
        <v>244</v>
      </c>
      <c r="I56" s="768" t="s">
        <v>244</v>
      </c>
      <c r="J56" s="767" t="s">
        <v>244</v>
      </c>
    </row>
    <row r="57" spans="1:10">
      <c r="A57" s="783">
        <v>40801</v>
      </c>
      <c r="B57" s="835">
        <v>1562.69</v>
      </c>
      <c r="C57" s="785">
        <v>103266</v>
      </c>
      <c r="D57" s="786" t="s">
        <v>747</v>
      </c>
      <c r="E57" s="355"/>
      <c r="F57" s="355"/>
      <c r="G57" s="767"/>
      <c r="H57" s="767" t="s">
        <v>244</v>
      </c>
      <c r="I57" s="768" t="s">
        <v>244</v>
      </c>
      <c r="J57" s="767" t="s">
        <v>244</v>
      </c>
    </row>
    <row r="58" spans="1:10">
      <c r="A58" s="783">
        <v>40849</v>
      </c>
      <c r="B58" s="835">
        <v>3098.6</v>
      </c>
      <c r="C58" s="785">
        <v>103298</v>
      </c>
      <c r="D58" s="786" t="s">
        <v>907</v>
      </c>
      <c r="E58" s="355"/>
      <c r="F58" s="355"/>
      <c r="G58" s="767"/>
      <c r="H58" s="767" t="s">
        <v>244</v>
      </c>
      <c r="I58" s="768" t="s">
        <v>244</v>
      </c>
      <c r="J58" s="767" t="s">
        <v>244</v>
      </c>
    </row>
    <row r="59" spans="1:10">
      <c r="A59" s="783">
        <v>40926</v>
      </c>
      <c r="B59" s="835">
        <v>3904.06</v>
      </c>
      <c r="C59" s="785">
        <v>103342</v>
      </c>
      <c r="D59" s="786" t="s">
        <v>908</v>
      </c>
      <c r="E59" s="355"/>
      <c r="F59" s="355"/>
      <c r="G59" s="767"/>
      <c r="H59" s="767" t="s">
        <v>244</v>
      </c>
      <c r="I59" s="768" t="s">
        <v>244</v>
      </c>
      <c r="J59" s="767" t="s">
        <v>244</v>
      </c>
    </row>
    <row r="60" spans="1:10">
      <c r="A60" s="783">
        <v>41022</v>
      </c>
      <c r="B60" s="835">
        <v>2770.38</v>
      </c>
      <c r="C60" s="785">
        <v>103399</v>
      </c>
      <c r="D60" s="786" t="s">
        <v>985</v>
      </c>
      <c r="E60" s="355"/>
      <c r="F60" s="355"/>
      <c r="G60" s="767"/>
      <c r="H60" s="767" t="s">
        <v>244</v>
      </c>
      <c r="I60" s="768" t="s">
        <v>244</v>
      </c>
      <c r="J60" s="767" t="s">
        <v>244</v>
      </c>
    </row>
    <row r="61" spans="1:10">
      <c r="A61" s="783">
        <v>41037</v>
      </c>
      <c r="B61" s="835">
        <v>1864.94</v>
      </c>
      <c r="C61" s="785">
        <v>103402</v>
      </c>
      <c r="D61" s="786" t="s">
        <v>1053</v>
      </c>
      <c r="E61" s="355"/>
      <c r="F61" s="355"/>
      <c r="G61" s="767"/>
      <c r="H61" s="767" t="s">
        <v>244</v>
      </c>
      <c r="I61" s="768" t="s">
        <v>244</v>
      </c>
      <c r="J61" s="767" t="s">
        <v>244</v>
      </c>
    </row>
    <row r="62" spans="1:10">
      <c r="A62" s="783">
        <v>41096</v>
      </c>
      <c r="B62" s="835">
        <v>2575.87</v>
      </c>
      <c r="C62" s="785" t="s">
        <v>246</v>
      </c>
      <c r="D62" s="786" t="s">
        <v>1054</v>
      </c>
      <c r="E62" s="355"/>
      <c r="F62" s="355"/>
      <c r="G62" s="767"/>
      <c r="H62" s="767" t="s">
        <v>244</v>
      </c>
      <c r="I62" s="768" t="s">
        <v>244</v>
      </c>
      <c r="J62" s="767" t="s">
        <v>244</v>
      </c>
    </row>
    <row r="63" spans="1:10">
      <c r="A63" s="783">
        <v>41116</v>
      </c>
      <c r="B63" s="835">
        <v>1179.94</v>
      </c>
      <c r="C63" s="785" t="s">
        <v>246</v>
      </c>
      <c r="D63" s="786" t="s">
        <v>1055</v>
      </c>
      <c r="E63" s="355"/>
      <c r="F63" s="355"/>
      <c r="G63" s="767"/>
      <c r="H63" s="767" t="s">
        <v>244</v>
      </c>
      <c r="I63" s="768" t="s">
        <v>244</v>
      </c>
      <c r="J63" s="767" t="s">
        <v>244</v>
      </c>
    </row>
    <row r="64" spans="1:10">
      <c r="A64" s="783" t="s">
        <v>244</v>
      </c>
      <c r="B64" s="835" t="s">
        <v>244</v>
      </c>
      <c r="C64" s="785" t="s">
        <v>244</v>
      </c>
      <c r="D64" s="786" t="s">
        <v>244</v>
      </c>
      <c r="E64" s="355"/>
      <c r="F64" s="355"/>
      <c r="G64" s="767"/>
      <c r="H64" s="767" t="s">
        <v>244</v>
      </c>
      <c r="I64" s="768" t="s">
        <v>244</v>
      </c>
      <c r="J64" s="767" t="s">
        <v>244</v>
      </c>
    </row>
    <row r="65" spans="1:10">
      <c r="A65" s="764"/>
      <c r="B65" s="787"/>
      <c r="C65" s="766"/>
      <c r="D65" s="766"/>
      <c r="E65" s="767"/>
      <c r="F65" s="355"/>
      <c r="G65" s="767"/>
      <c r="H65" s="767"/>
      <c r="I65" s="768"/>
      <c r="J65" s="767"/>
    </row>
    <row r="66" spans="1:10">
      <c r="A66" s="769" t="s">
        <v>22</v>
      </c>
      <c r="B66" s="787" t="s">
        <v>244</v>
      </c>
      <c r="C66" s="766" t="s">
        <v>244</v>
      </c>
      <c r="D66" s="766"/>
      <c r="E66" s="767" t="s">
        <v>244</v>
      </c>
      <c r="F66" s="355"/>
      <c r="G66" s="767" t="s">
        <v>244</v>
      </c>
      <c r="H66" s="768" t="s">
        <v>244</v>
      </c>
      <c r="I66" s="767">
        <v>0</v>
      </c>
      <c r="J66" s="365"/>
    </row>
    <row r="67" spans="1:10">
      <c r="A67" s="783">
        <v>40756</v>
      </c>
      <c r="B67" s="835">
        <v>47.98</v>
      </c>
      <c r="C67" s="785">
        <v>103229</v>
      </c>
      <c r="D67" s="786" t="s">
        <v>748</v>
      </c>
      <c r="E67" s="355"/>
      <c r="F67" s="786">
        <v>0</v>
      </c>
      <c r="G67" s="835"/>
      <c r="H67" s="768" t="s">
        <v>244</v>
      </c>
      <c r="I67" s="767">
        <v>0</v>
      </c>
      <c r="J67" s="355"/>
    </row>
    <row r="68" spans="1:10">
      <c r="A68" s="783">
        <v>40756</v>
      </c>
      <c r="B68" s="835">
        <v>25</v>
      </c>
      <c r="C68" s="785" t="s">
        <v>246</v>
      </c>
      <c r="D68" s="786" t="s">
        <v>337</v>
      </c>
      <c r="E68" s="355"/>
      <c r="F68" s="786">
        <v>0</v>
      </c>
      <c r="G68" s="835"/>
      <c r="H68" s="768" t="s">
        <v>244</v>
      </c>
      <c r="I68" s="767">
        <v>0</v>
      </c>
      <c r="J68" s="355"/>
    </row>
    <row r="69" spans="1:10">
      <c r="A69" s="783">
        <v>40756</v>
      </c>
      <c r="B69" s="835">
        <v>30</v>
      </c>
      <c r="C69" s="785" t="s">
        <v>246</v>
      </c>
      <c r="D69" s="786" t="s">
        <v>442</v>
      </c>
      <c r="E69" s="355"/>
      <c r="F69" s="786">
        <v>0</v>
      </c>
      <c r="G69" s="835"/>
      <c r="H69" s="768" t="s">
        <v>244</v>
      </c>
      <c r="I69" s="767">
        <v>0</v>
      </c>
      <c r="J69" s="355"/>
    </row>
    <row r="70" spans="1:10">
      <c r="A70" s="764">
        <v>40756</v>
      </c>
      <c r="B70" s="836">
        <v>25</v>
      </c>
      <c r="C70" s="766" t="s">
        <v>246</v>
      </c>
      <c r="D70" s="767" t="s">
        <v>379</v>
      </c>
      <c r="E70" s="355"/>
      <c r="F70" s="786" t="s">
        <v>101</v>
      </c>
      <c r="G70" s="835"/>
      <c r="H70" s="768" t="s">
        <v>244</v>
      </c>
      <c r="I70" s="767">
        <v>0</v>
      </c>
      <c r="J70" s="355"/>
    </row>
    <row r="71" spans="1:10">
      <c r="A71" s="764">
        <v>40756</v>
      </c>
      <c r="B71" s="836">
        <v>10</v>
      </c>
      <c r="C71" s="766" t="s">
        <v>246</v>
      </c>
      <c r="D71" s="767" t="s">
        <v>338</v>
      </c>
      <c r="E71" s="355"/>
      <c r="F71" s="786" t="s">
        <v>101</v>
      </c>
      <c r="G71" s="835"/>
      <c r="H71" s="768" t="s">
        <v>244</v>
      </c>
      <c r="I71" s="767">
        <v>0</v>
      </c>
      <c r="J71" s="355"/>
    </row>
    <row r="72" spans="1:10">
      <c r="A72" s="764">
        <v>40756</v>
      </c>
      <c r="B72" s="836">
        <v>20</v>
      </c>
      <c r="C72" s="766" t="s">
        <v>246</v>
      </c>
      <c r="D72" s="767" t="s">
        <v>365</v>
      </c>
      <c r="E72" s="355"/>
      <c r="F72" s="786" t="s">
        <v>101</v>
      </c>
      <c r="G72" s="835"/>
      <c r="H72" s="768" t="s">
        <v>244</v>
      </c>
      <c r="I72" s="767">
        <v>0</v>
      </c>
      <c r="J72" s="355"/>
    </row>
    <row r="73" spans="1:10">
      <c r="A73" s="764">
        <v>40756</v>
      </c>
      <c r="B73" s="836">
        <v>64.099999999999994</v>
      </c>
      <c r="C73" s="766" t="s">
        <v>246</v>
      </c>
      <c r="D73" s="767" t="s">
        <v>703</v>
      </c>
      <c r="E73" s="355"/>
      <c r="F73" s="786" t="s">
        <v>101</v>
      </c>
      <c r="G73" s="835"/>
      <c r="H73" s="768" t="s">
        <v>244</v>
      </c>
      <c r="I73" s="767">
        <v>0</v>
      </c>
      <c r="J73" s="355"/>
    </row>
    <row r="74" spans="1:10">
      <c r="A74" s="764">
        <v>40756</v>
      </c>
      <c r="B74" s="836">
        <v>10</v>
      </c>
      <c r="C74" s="766" t="s">
        <v>246</v>
      </c>
      <c r="D74" s="767" t="s">
        <v>247</v>
      </c>
      <c r="E74" s="355"/>
      <c r="F74" s="786">
        <v>0</v>
      </c>
      <c r="G74" s="835"/>
      <c r="H74" s="768" t="s">
        <v>244</v>
      </c>
      <c r="I74" s="767">
        <v>0</v>
      </c>
      <c r="J74" s="355"/>
    </row>
    <row r="75" spans="1:10">
      <c r="A75" s="764">
        <v>40756</v>
      </c>
      <c r="B75" s="836">
        <v>10</v>
      </c>
      <c r="C75" s="766" t="s">
        <v>246</v>
      </c>
      <c r="D75" s="767" t="s">
        <v>341</v>
      </c>
      <c r="E75" s="355"/>
      <c r="F75" s="786" t="s">
        <v>101</v>
      </c>
      <c r="G75" s="835"/>
      <c r="H75" s="768" t="s">
        <v>244</v>
      </c>
      <c r="I75" s="767">
        <v>0</v>
      </c>
      <c r="J75" s="355"/>
    </row>
    <row r="76" spans="1:10">
      <c r="A76" s="764">
        <v>40756</v>
      </c>
      <c r="B76" s="836">
        <v>15</v>
      </c>
      <c r="C76" s="766" t="s">
        <v>246</v>
      </c>
      <c r="D76" s="767" t="s">
        <v>280</v>
      </c>
      <c r="E76" s="355"/>
      <c r="F76" s="786" t="s">
        <v>101</v>
      </c>
      <c r="G76" s="835"/>
      <c r="H76" s="768" t="s">
        <v>244</v>
      </c>
      <c r="I76" s="767">
        <v>0</v>
      </c>
      <c r="J76" s="355"/>
    </row>
    <row r="77" spans="1:10">
      <c r="A77" s="764">
        <v>40756</v>
      </c>
      <c r="B77" s="836">
        <v>180</v>
      </c>
      <c r="C77" s="766" t="s">
        <v>246</v>
      </c>
      <c r="D77" s="767" t="s">
        <v>395</v>
      </c>
      <c r="E77" s="355"/>
      <c r="F77" s="786">
        <v>0</v>
      </c>
      <c r="G77" s="835"/>
      <c r="H77" s="768" t="s">
        <v>244</v>
      </c>
      <c r="I77" s="767">
        <v>0</v>
      </c>
      <c r="J77" s="355"/>
    </row>
    <row r="78" spans="1:10">
      <c r="A78" s="764">
        <v>40756</v>
      </c>
      <c r="B78" s="836">
        <v>30</v>
      </c>
      <c r="C78" s="766" t="s">
        <v>246</v>
      </c>
      <c r="D78" s="767" t="s">
        <v>345</v>
      </c>
      <c r="E78" s="355"/>
      <c r="F78" s="786">
        <v>0</v>
      </c>
      <c r="G78" s="835"/>
      <c r="H78" s="768" t="s">
        <v>244</v>
      </c>
      <c r="I78" s="767">
        <v>0</v>
      </c>
      <c r="J78" s="355"/>
    </row>
    <row r="79" spans="1:10">
      <c r="A79" s="764">
        <v>40756</v>
      </c>
      <c r="B79" s="836">
        <v>10</v>
      </c>
      <c r="C79" s="766" t="s">
        <v>246</v>
      </c>
      <c r="D79" s="767" t="s">
        <v>367</v>
      </c>
      <c r="E79" s="355"/>
      <c r="F79" s="786" t="s">
        <v>101</v>
      </c>
      <c r="G79" s="835"/>
      <c r="H79" s="768" t="s">
        <v>244</v>
      </c>
      <c r="I79" s="767">
        <v>0</v>
      </c>
      <c r="J79" s="355"/>
    </row>
    <row r="80" spans="1:10">
      <c r="A80" s="764">
        <v>40756</v>
      </c>
      <c r="B80" s="836">
        <v>10</v>
      </c>
      <c r="C80" s="766" t="s">
        <v>246</v>
      </c>
      <c r="D80" s="767" t="s">
        <v>388</v>
      </c>
      <c r="E80" s="355"/>
      <c r="F80" s="786" t="s">
        <v>101</v>
      </c>
      <c r="G80" s="835"/>
      <c r="H80" s="768" t="s">
        <v>244</v>
      </c>
      <c r="I80" s="767">
        <v>0</v>
      </c>
      <c r="J80" s="355"/>
    </row>
    <row r="81" spans="1:10">
      <c r="A81" s="764">
        <v>40756</v>
      </c>
      <c r="B81" s="836">
        <v>20</v>
      </c>
      <c r="C81" s="766" t="s">
        <v>246</v>
      </c>
      <c r="D81" s="767" t="s">
        <v>249</v>
      </c>
      <c r="E81" s="355"/>
      <c r="F81" s="786" t="s">
        <v>101</v>
      </c>
      <c r="G81" s="835"/>
      <c r="H81" s="768" t="s">
        <v>244</v>
      </c>
      <c r="I81" s="767">
        <v>0</v>
      </c>
      <c r="J81" s="355"/>
    </row>
    <row r="82" spans="1:10">
      <c r="A82" s="764">
        <v>40756</v>
      </c>
      <c r="B82" s="836">
        <v>15</v>
      </c>
      <c r="C82" s="766" t="s">
        <v>246</v>
      </c>
      <c r="D82" s="767" t="s">
        <v>248</v>
      </c>
      <c r="E82" s="355"/>
      <c r="F82" s="786">
        <v>0</v>
      </c>
      <c r="G82" s="835"/>
      <c r="H82" s="768" t="s">
        <v>244</v>
      </c>
      <c r="I82" s="767">
        <v>0</v>
      </c>
      <c r="J82" s="355"/>
    </row>
    <row r="83" spans="1:10">
      <c r="A83" s="764">
        <v>40756</v>
      </c>
      <c r="B83" s="836">
        <v>10</v>
      </c>
      <c r="C83" s="766" t="s">
        <v>246</v>
      </c>
      <c r="D83" s="767" t="s">
        <v>340</v>
      </c>
      <c r="E83" s="355"/>
      <c r="F83" s="786">
        <v>0</v>
      </c>
      <c r="G83" s="835"/>
      <c r="H83" s="768" t="s">
        <v>244</v>
      </c>
      <c r="I83" s="767">
        <v>0</v>
      </c>
      <c r="J83" s="355"/>
    </row>
    <row r="84" spans="1:10">
      <c r="A84" s="764">
        <v>40756</v>
      </c>
      <c r="B84" s="836">
        <v>210</v>
      </c>
      <c r="C84" s="766" t="s">
        <v>246</v>
      </c>
      <c r="D84" s="767" t="s">
        <v>346</v>
      </c>
      <c r="E84" s="355"/>
      <c r="F84" s="786" t="s">
        <v>101</v>
      </c>
      <c r="G84" s="835"/>
      <c r="H84" s="768" t="s">
        <v>244</v>
      </c>
      <c r="I84" s="767">
        <v>0</v>
      </c>
      <c r="J84" s="355"/>
    </row>
    <row r="85" spans="1:10">
      <c r="A85" s="764">
        <v>40756</v>
      </c>
      <c r="B85" s="836">
        <v>256</v>
      </c>
      <c r="C85" s="766" t="s">
        <v>246</v>
      </c>
      <c r="D85" s="767" t="s">
        <v>344</v>
      </c>
      <c r="E85" s="355"/>
      <c r="F85" s="786" t="s">
        <v>101</v>
      </c>
      <c r="G85" s="835"/>
      <c r="H85" s="768" t="s">
        <v>244</v>
      </c>
      <c r="I85" s="767">
        <v>0</v>
      </c>
      <c r="J85" s="355"/>
    </row>
    <row r="86" spans="1:10">
      <c r="A86" s="764">
        <v>40756</v>
      </c>
      <c r="B86" s="836">
        <v>140</v>
      </c>
      <c r="C86" s="766" t="s">
        <v>246</v>
      </c>
      <c r="D86" s="767" t="s">
        <v>422</v>
      </c>
      <c r="E86" s="355"/>
      <c r="F86" s="786">
        <v>0</v>
      </c>
      <c r="G86" s="835"/>
      <c r="H86" s="768" t="s">
        <v>244</v>
      </c>
      <c r="I86" s="767">
        <v>0</v>
      </c>
      <c r="J86" s="355"/>
    </row>
    <row r="87" spans="1:10">
      <c r="A87" s="764">
        <v>40756</v>
      </c>
      <c r="B87" s="836">
        <v>340</v>
      </c>
      <c r="C87" s="766" t="s">
        <v>246</v>
      </c>
      <c r="D87" s="767" t="s">
        <v>749</v>
      </c>
      <c r="E87" s="355"/>
      <c r="F87" s="786" t="s">
        <v>101</v>
      </c>
      <c r="G87" s="835"/>
      <c r="H87" s="768" t="s">
        <v>244</v>
      </c>
      <c r="I87" s="767">
        <v>0</v>
      </c>
      <c r="J87" s="355"/>
    </row>
    <row r="88" spans="1:10">
      <c r="A88" s="764">
        <v>40756</v>
      </c>
      <c r="B88" s="836">
        <v>25</v>
      </c>
      <c r="C88" s="766" t="s">
        <v>246</v>
      </c>
      <c r="D88" s="767" t="s">
        <v>750</v>
      </c>
      <c r="E88" s="355"/>
      <c r="F88" s="786" t="s">
        <v>101</v>
      </c>
      <c r="G88" s="835"/>
      <c r="H88" s="768" t="s">
        <v>244</v>
      </c>
      <c r="I88" s="767">
        <v>0</v>
      </c>
      <c r="J88" s="355"/>
    </row>
    <row r="89" spans="1:10">
      <c r="A89" s="764">
        <v>40756</v>
      </c>
      <c r="B89" s="836">
        <v>10</v>
      </c>
      <c r="C89" s="766" t="s">
        <v>246</v>
      </c>
      <c r="D89" s="767" t="s">
        <v>285</v>
      </c>
      <c r="E89" s="355"/>
      <c r="F89" s="786">
        <v>0</v>
      </c>
      <c r="G89" s="835"/>
      <c r="H89" s="768" t="s">
        <v>244</v>
      </c>
      <c r="I89" s="767">
        <v>0</v>
      </c>
      <c r="J89" s="355"/>
    </row>
    <row r="90" spans="1:10">
      <c r="A90" s="764">
        <v>40756</v>
      </c>
      <c r="B90" s="836">
        <v>40</v>
      </c>
      <c r="C90" s="766" t="s">
        <v>246</v>
      </c>
      <c r="D90" s="767" t="s">
        <v>387</v>
      </c>
      <c r="E90" s="355"/>
      <c r="F90" s="786">
        <v>0</v>
      </c>
      <c r="G90" s="835"/>
      <c r="H90" s="768" t="s">
        <v>244</v>
      </c>
      <c r="I90" s="767">
        <v>0</v>
      </c>
      <c r="J90" s="355"/>
    </row>
    <row r="91" spans="1:10">
      <c r="A91" s="764">
        <v>40756</v>
      </c>
      <c r="B91" s="836">
        <v>2</v>
      </c>
      <c r="C91" s="766" t="s">
        <v>246</v>
      </c>
      <c r="D91" s="767" t="s">
        <v>253</v>
      </c>
      <c r="E91" s="355"/>
      <c r="F91" s="786" t="s">
        <v>101</v>
      </c>
      <c r="G91" s="835"/>
      <c r="H91" s="768" t="s">
        <v>244</v>
      </c>
      <c r="I91" s="767">
        <v>0</v>
      </c>
      <c r="J91" s="355"/>
    </row>
    <row r="92" spans="1:10">
      <c r="A92" s="764">
        <v>40756</v>
      </c>
      <c r="B92" s="836">
        <v>32</v>
      </c>
      <c r="C92" s="766" t="s">
        <v>246</v>
      </c>
      <c r="D92" s="767" t="s">
        <v>422</v>
      </c>
      <c r="E92" s="355"/>
      <c r="F92" s="786">
        <v>0</v>
      </c>
      <c r="G92" s="835"/>
      <c r="H92" s="768" t="s">
        <v>244</v>
      </c>
      <c r="I92" s="767">
        <v>0</v>
      </c>
      <c r="J92" s="355"/>
    </row>
    <row r="93" spans="1:10">
      <c r="A93" s="764">
        <v>40756</v>
      </c>
      <c r="B93" s="836">
        <v>2</v>
      </c>
      <c r="C93" s="766" t="s">
        <v>246</v>
      </c>
      <c r="D93" s="767" t="s">
        <v>251</v>
      </c>
      <c r="E93" s="355"/>
      <c r="F93" s="786" t="s">
        <v>101</v>
      </c>
      <c r="G93" s="835"/>
      <c r="H93" s="768" t="s">
        <v>244</v>
      </c>
      <c r="I93" s="767">
        <v>0</v>
      </c>
      <c r="J93" s="355"/>
    </row>
    <row r="94" spans="1:10">
      <c r="A94" s="764">
        <v>40756</v>
      </c>
      <c r="B94" s="836">
        <v>30</v>
      </c>
      <c r="C94" s="766" t="s">
        <v>246</v>
      </c>
      <c r="D94" s="767" t="s">
        <v>751</v>
      </c>
      <c r="E94" s="355"/>
      <c r="F94" s="786" t="s">
        <v>101</v>
      </c>
      <c r="G94" s="835"/>
      <c r="H94" s="768" t="s">
        <v>244</v>
      </c>
      <c r="I94" s="767">
        <v>0</v>
      </c>
      <c r="J94" s="355"/>
    </row>
    <row r="95" spans="1:10">
      <c r="A95" s="764">
        <v>40756</v>
      </c>
      <c r="B95" s="836">
        <v>10</v>
      </c>
      <c r="C95" s="766" t="s">
        <v>246</v>
      </c>
      <c r="D95" s="767" t="s">
        <v>371</v>
      </c>
      <c r="E95" s="355"/>
      <c r="F95" s="786" t="s">
        <v>101</v>
      </c>
      <c r="G95" s="835"/>
      <c r="H95" s="768" t="s">
        <v>244</v>
      </c>
      <c r="I95" s="767">
        <v>0</v>
      </c>
      <c r="J95" s="355"/>
    </row>
    <row r="96" spans="1:10">
      <c r="A96" s="764">
        <v>40756</v>
      </c>
      <c r="B96" s="836">
        <v>100</v>
      </c>
      <c r="C96" s="766" t="s">
        <v>246</v>
      </c>
      <c r="D96" s="767" t="s">
        <v>287</v>
      </c>
      <c r="E96" s="355"/>
      <c r="F96" s="786" t="s">
        <v>101</v>
      </c>
      <c r="G96" s="835"/>
      <c r="H96" s="768" t="s">
        <v>244</v>
      </c>
      <c r="I96" s="767">
        <v>0</v>
      </c>
      <c r="J96" s="355"/>
    </row>
    <row r="97" spans="1:10">
      <c r="A97" s="764">
        <v>40756</v>
      </c>
      <c r="B97" s="836">
        <v>20</v>
      </c>
      <c r="C97" s="766" t="s">
        <v>246</v>
      </c>
      <c r="D97" s="767" t="s">
        <v>342</v>
      </c>
      <c r="E97" s="355"/>
      <c r="F97" s="786" t="s">
        <v>101</v>
      </c>
      <c r="G97" s="835"/>
      <c r="H97" s="768" t="s">
        <v>244</v>
      </c>
      <c r="I97" s="767">
        <v>0</v>
      </c>
      <c r="J97" s="355"/>
    </row>
    <row r="98" spans="1:10">
      <c r="A98" s="764">
        <v>40756</v>
      </c>
      <c r="B98" s="836">
        <v>10</v>
      </c>
      <c r="C98" s="766" t="s">
        <v>246</v>
      </c>
      <c r="D98" s="767" t="s">
        <v>752</v>
      </c>
      <c r="E98" s="355"/>
      <c r="F98" s="786" t="s">
        <v>101</v>
      </c>
      <c r="G98" s="835"/>
      <c r="H98" s="768" t="s">
        <v>244</v>
      </c>
      <c r="I98" s="767">
        <v>0</v>
      </c>
      <c r="J98" s="355"/>
    </row>
    <row r="99" spans="1:10">
      <c r="A99" s="764">
        <v>40756</v>
      </c>
      <c r="B99" s="836">
        <v>20</v>
      </c>
      <c r="C99" s="766" t="s">
        <v>246</v>
      </c>
      <c r="D99" s="767" t="s">
        <v>422</v>
      </c>
      <c r="E99" s="355"/>
      <c r="F99" s="786">
        <v>0</v>
      </c>
      <c r="G99" s="835"/>
      <c r="H99" s="768" t="s">
        <v>244</v>
      </c>
      <c r="I99" s="767">
        <v>0</v>
      </c>
      <c r="J99" s="355"/>
    </row>
    <row r="100" spans="1:10">
      <c r="A100" s="764">
        <v>40756</v>
      </c>
      <c r="B100" s="836">
        <v>15</v>
      </c>
      <c r="C100" s="766" t="s">
        <v>246</v>
      </c>
      <c r="D100" s="767" t="s">
        <v>753</v>
      </c>
      <c r="E100" s="355"/>
      <c r="F100" s="786" t="s">
        <v>101</v>
      </c>
      <c r="G100" s="835"/>
      <c r="H100" s="768" t="s">
        <v>244</v>
      </c>
      <c r="I100" s="767">
        <v>0</v>
      </c>
      <c r="J100" s="355"/>
    </row>
    <row r="101" spans="1:10">
      <c r="A101" s="764">
        <v>40756</v>
      </c>
      <c r="B101" s="836">
        <v>10</v>
      </c>
      <c r="C101" s="766" t="s">
        <v>246</v>
      </c>
      <c r="D101" s="767" t="s">
        <v>401</v>
      </c>
      <c r="E101" s="355"/>
      <c r="F101" s="786">
        <v>0</v>
      </c>
      <c r="G101" s="835"/>
      <c r="H101" s="768" t="s">
        <v>244</v>
      </c>
      <c r="I101" s="767">
        <v>0</v>
      </c>
      <c r="J101" s="355"/>
    </row>
    <row r="102" spans="1:10">
      <c r="A102" s="764">
        <v>40756</v>
      </c>
      <c r="B102" s="836">
        <v>50</v>
      </c>
      <c r="C102" s="766" t="s">
        <v>246</v>
      </c>
      <c r="D102" s="767" t="s">
        <v>252</v>
      </c>
      <c r="E102" s="355"/>
      <c r="F102" s="786" t="s">
        <v>101</v>
      </c>
      <c r="G102" s="835"/>
      <c r="H102" s="768" t="s">
        <v>244</v>
      </c>
      <c r="I102" s="767">
        <v>0</v>
      </c>
      <c r="J102" s="355"/>
    </row>
    <row r="103" spans="1:10">
      <c r="A103" s="764">
        <v>40756</v>
      </c>
      <c r="B103" s="836">
        <v>20</v>
      </c>
      <c r="C103" s="766" t="s">
        <v>246</v>
      </c>
      <c r="D103" s="767" t="s">
        <v>386</v>
      </c>
      <c r="E103" s="355"/>
      <c r="F103" s="786" t="s">
        <v>101</v>
      </c>
      <c r="G103" s="835"/>
      <c r="H103" s="768" t="s">
        <v>244</v>
      </c>
      <c r="I103" s="767">
        <v>0</v>
      </c>
      <c r="J103" s="355"/>
    </row>
    <row r="104" spans="1:10">
      <c r="A104" s="764">
        <v>40756</v>
      </c>
      <c r="B104" s="836">
        <v>10</v>
      </c>
      <c r="C104" s="766" t="s">
        <v>246</v>
      </c>
      <c r="D104" s="767" t="s">
        <v>369</v>
      </c>
      <c r="E104" s="355"/>
      <c r="F104" s="786">
        <v>0</v>
      </c>
      <c r="G104" s="835"/>
      <c r="H104" s="768" t="s">
        <v>244</v>
      </c>
      <c r="I104" s="767">
        <v>0</v>
      </c>
      <c r="J104" s="355"/>
    </row>
    <row r="105" spans="1:10">
      <c r="A105" s="764">
        <v>40756</v>
      </c>
      <c r="B105" s="836">
        <v>40</v>
      </c>
      <c r="C105" s="766" t="s">
        <v>246</v>
      </c>
      <c r="D105" s="767" t="s">
        <v>343</v>
      </c>
      <c r="E105" s="355"/>
      <c r="F105" s="786" t="s">
        <v>101</v>
      </c>
      <c r="G105" s="835"/>
      <c r="H105" s="768" t="s">
        <v>244</v>
      </c>
      <c r="I105" s="767">
        <v>0</v>
      </c>
      <c r="J105" s="355"/>
    </row>
    <row r="106" spans="1:10">
      <c r="A106" s="764">
        <v>40757</v>
      </c>
      <c r="B106" s="836">
        <v>198.54</v>
      </c>
      <c r="C106" s="766" t="s">
        <v>246</v>
      </c>
      <c r="D106" s="767" t="s">
        <v>257</v>
      </c>
      <c r="E106" s="355"/>
      <c r="F106" s="786">
        <v>0</v>
      </c>
      <c r="G106" s="835"/>
      <c r="H106" s="768" t="s">
        <v>244</v>
      </c>
      <c r="I106" s="767">
        <v>0</v>
      </c>
      <c r="J106" s="355"/>
    </row>
    <row r="107" spans="1:10">
      <c r="A107" s="764">
        <v>40757</v>
      </c>
      <c r="B107" s="836">
        <v>150</v>
      </c>
      <c r="C107" s="766" t="s">
        <v>246</v>
      </c>
      <c r="D107" s="767" t="s">
        <v>347</v>
      </c>
      <c r="E107" s="355"/>
      <c r="F107" s="786" t="s">
        <v>101</v>
      </c>
      <c r="G107" s="835"/>
      <c r="H107" s="768" t="s">
        <v>244</v>
      </c>
      <c r="I107" s="767">
        <v>0</v>
      </c>
      <c r="J107" s="355"/>
    </row>
    <row r="108" spans="1:10">
      <c r="A108" s="764">
        <v>40757</v>
      </c>
      <c r="B108" s="836">
        <v>300</v>
      </c>
      <c r="C108" s="766" t="s">
        <v>246</v>
      </c>
      <c r="D108" s="767" t="s">
        <v>348</v>
      </c>
      <c r="E108" s="355"/>
      <c r="F108" s="786" t="s">
        <v>101</v>
      </c>
      <c r="G108" s="835"/>
      <c r="H108" s="768" t="s">
        <v>244</v>
      </c>
      <c r="I108" s="767">
        <v>0</v>
      </c>
      <c r="J108" s="355"/>
    </row>
    <row r="109" spans="1:10">
      <c r="A109" s="764">
        <v>40757</v>
      </c>
      <c r="B109" s="836">
        <v>20</v>
      </c>
      <c r="C109" s="766" t="s">
        <v>246</v>
      </c>
      <c r="D109" s="767" t="s">
        <v>389</v>
      </c>
      <c r="E109" s="355"/>
      <c r="F109" s="786">
        <v>0</v>
      </c>
      <c r="G109" s="835"/>
      <c r="H109" s="768" t="s">
        <v>244</v>
      </c>
      <c r="I109" s="767">
        <v>0</v>
      </c>
      <c r="J109" s="355"/>
    </row>
    <row r="110" spans="1:10">
      <c r="A110" s="764">
        <v>40757</v>
      </c>
      <c r="B110" s="836">
        <v>50</v>
      </c>
      <c r="C110" s="766" t="s">
        <v>246</v>
      </c>
      <c r="D110" s="767" t="s">
        <v>754</v>
      </c>
      <c r="E110" s="355"/>
      <c r="F110" s="786" t="s">
        <v>101</v>
      </c>
      <c r="G110" s="835"/>
      <c r="H110" s="768" t="s">
        <v>244</v>
      </c>
      <c r="I110" s="767">
        <v>0</v>
      </c>
      <c r="J110" s="355"/>
    </row>
    <row r="111" spans="1:10">
      <c r="A111" s="764">
        <v>40757</v>
      </c>
      <c r="B111" s="836">
        <v>3</v>
      </c>
      <c r="C111" s="766" t="s">
        <v>246</v>
      </c>
      <c r="D111" s="767" t="s">
        <v>426</v>
      </c>
      <c r="E111" s="355"/>
      <c r="F111" s="786">
        <v>0</v>
      </c>
      <c r="G111" s="835"/>
      <c r="H111" s="768" t="s">
        <v>244</v>
      </c>
      <c r="I111" s="767">
        <v>0</v>
      </c>
      <c r="J111" s="355"/>
    </row>
    <row r="112" spans="1:10">
      <c r="A112" s="764">
        <v>40757</v>
      </c>
      <c r="B112" s="836">
        <v>20</v>
      </c>
      <c r="C112" s="766" t="s">
        <v>246</v>
      </c>
      <c r="D112" s="767" t="s">
        <v>254</v>
      </c>
      <c r="E112" s="355"/>
      <c r="F112" s="786" t="s">
        <v>101</v>
      </c>
      <c r="G112" s="835"/>
      <c r="H112" s="768" t="s">
        <v>244</v>
      </c>
      <c r="I112" s="767">
        <v>0</v>
      </c>
      <c r="J112" s="355"/>
    </row>
    <row r="113" spans="1:10">
      <c r="A113" s="764">
        <v>40757</v>
      </c>
      <c r="B113" s="836">
        <v>300</v>
      </c>
      <c r="C113" s="766" t="s">
        <v>246</v>
      </c>
      <c r="D113" s="767" t="s">
        <v>282</v>
      </c>
      <c r="E113" s="355"/>
      <c r="F113" s="786" t="s">
        <v>101</v>
      </c>
      <c r="G113" s="835"/>
      <c r="H113" s="768" t="s">
        <v>244</v>
      </c>
      <c r="I113" s="767">
        <v>0</v>
      </c>
      <c r="J113" s="355"/>
    </row>
    <row r="114" spans="1:10">
      <c r="A114" s="764">
        <v>40757</v>
      </c>
      <c r="B114" s="836">
        <v>542.77</v>
      </c>
      <c r="C114" s="766" t="s">
        <v>246</v>
      </c>
      <c r="D114" s="767" t="s">
        <v>422</v>
      </c>
      <c r="E114" s="355"/>
      <c r="F114" s="786">
        <v>0</v>
      </c>
      <c r="G114" s="835"/>
      <c r="H114" s="768" t="s">
        <v>244</v>
      </c>
      <c r="I114" s="767">
        <v>0</v>
      </c>
      <c r="J114" s="355"/>
    </row>
    <row r="115" spans="1:10">
      <c r="A115" s="764">
        <v>40758</v>
      </c>
      <c r="B115" s="836">
        <v>145</v>
      </c>
      <c r="C115" s="766" t="s">
        <v>246</v>
      </c>
      <c r="D115" s="767" t="s">
        <v>352</v>
      </c>
      <c r="E115" s="355"/>
      <c r="F115" s="786">
        <v>0</v>
      </c>
      <c r="G115" s="835"/>
      <c r="H115" s="768" t="s">
        <v>244</v>
      </c>
      <c r="I115" s="767">
        <v>0</v>
      </c>
      <c r="J115" s="355"/>
    </row>
    <row r="116" spans="1:10">
      <c r="A116" s="764">
        <v>40758</v>
      </c>
      <c r="B116" s="836">
        <v>5</v>
      </c>
      <c r="C116" s="766" t="s">
        <v>246</v>
      </c>
      <c r="D116" s="767" t="s">
        <v>755</v>
      </c>
      <c r="E116" s="355"/>
      <c r="F116" s="786" t="s">
        <v>101</v>
      </c>
      <c r="G116" s="835"/>
      <c r="H116" s="768" t="s">
        <v>244</v>
      </c>
      <c r="I116" s="767">
        <v>0</v>
      </c>
      <c r="J116" s="355"/>
    </row>
    <row r="117" spans="1:10">
      <c r="A117" s="764">
        <v>40758</v>
      </c>
      <c r="B117" s="836">
        <v>300</v>
      </c>
      <c r="C117" s="766" t="s">
        <v>246</v>
      </c>
      <c r="D117" s="767" t="s">
        <v>756</v>
      </c>
      <c r="E117" s="355"/>
      <c r="F117" s="786" t="s">
        <v>101</v>
      </c>
      <c r="G117" s="835"/>
      <c r="H117" s="768" t="s">
        <v>244</v>
      </c>
      <c r="I117" s="767">
        <v>0</v>
      </c>
      <c r="J117" s="355"/>
    </row>
    <row r="118" spans="1:10">
      <c r="A118" s="764">
        <v>40758</v>
      </c>
      <c r="B118" s="836">
        <v>30</v>
      </c>
      <c r="C118" s="766" t="s">
        <v>246</v>
      </c>
      <c r="D118" s="767" t="s">
        <v>424</v>
      </c>
      <c r="E118" s="355"/>
      <c r="F118" s="786" t="s">
        <v>101</v>
      </c>
      <c r="G118" s="835"/>
      <c r="H118" s="768" t="s">
        <v>244</v>
      </c>
      <c r="I118" s="767">
        <v>0</v>
      </c>
      <c r="J118" s="355"/>
    </row>
    <row r="119" spans="1:10">
      <c r="A119" s="764">
        <v>40758</v>
      </c>
      <c r="B119" s="836">
        <v>5</v>
      </c>
      <c r="C119" s="766" t="s">
        <v>246</v>
      </c>
      <c r="D119" s="767" t="s">
        <v>353</v>
      </c>
      <c r="E119" s="355"/>
      <c r="F119" s="786" t="s">
        <v>101</v>
      </c>
      <c r="G119" s="835"/>
      <c r="H119" s="768" t="s">
        <v>244</v>
      </c>
      <c r="I119" s="767">
        <v>0</v>
      </c>
      <c r="J119" s="355"/>
    </row>
    <row r="120" spans="1:10">
      <c r="A120" s="764">
        <v>40759</v>
      </c>
      <c r="B120" s="836">
        <v>75</v>
      </c>
      <c r="C120" s="766" t="s">
        <v>237</v>
      </c>
      <c r="D120" s="767" t="s">
        <v>986</v>
      </c>
      <c r="E120" s="355"/>
      <c r="F120" s="786">
        <v>0</v>
      </c>
      <c r="G120" s="835"/>
      <c r="H120" s="768" t="s">
        <v>244</v>
      </c>
      <c r="I120" s="767">
        <v>0</v>
      </c>
      <c r="J120" s="355"/>
    </row>
    <row r="121" spans="1:10">
      <c r="A121" s="764">
        <v>40759</v>
      </c>
      <c r="B121" s="836">
        <v>75</v>
      </c>
      <c r="C121" s="766" t="s">
        <v>246</v>
      </c>
      <c r="D121" s="767" t="s">
        <v>308</v>
      </c>
      <c r="E121" s="355"/>
      <c r="F121" s="786" t="s">
        <v>101</v>
      </c>
      <c r="G121" s="835"/>
      <c r="H121" s="768" t="s">
        <v>244</v>
      </c>
      <c r="I121" s="767">
        <v>0</v>
      </c>
      <c r="J121" s="355"/>
    </row>
    <row r="122" spans="1:10">
      <c r="A122" s="764">
        <v>40759</v>
      </c>
      <c r="B122" s="836">
        <v>10</v>
      </c>
      <c r="C122" s="766" t="s">
        <v>246</v>
      </c>
      <c r="D122" s="767" t="s">
        <v>317</v>
      </c>
      <c r="E122" s="355"/>
      <c r="F122" s="786" t="s">
        <v>101</v>
      </c>
      <c r="G122" s="835"/>
      <c r="H122" s="768" t="s">
        <v>244</v>
      </c>
      <c r="I122" s="767">
        <v>0</v>
      </c>
      <c r="J122" s="355"/>
    </row>
    <row r="123" spans="1:10">
      <c r="A123" s="764">
        <v>40760</v>
      </c>
      <c r="B123" s="836">
        <v>15</v>
      </c>
      <c r="C123" s="766" t="s">
        <v>246</v>
      </c>
      <c r="D123" s="767" t="s">
        <v>306</v>
      </c>
      <c r="E123" s="355"/>
      <c r="F123" s="786" t="s">
        <v>101</v>
      </c>
      <c r="G123" s="835"/>
      <c r="H123" s="768" t="s">
        <v>244</v>
      </c>
      <c r="I123" s="767">
        <v>0</v>
      </c>
      <c r="J123" s="355"/>
    </row>
    <row r="124" spans="1:10">
      <c r="A124" s="764">
        <v>40760</v>
      </c>
      <c r="B124" s="836">
        <v>20</v>
      </c>
      <c r="C124" s="766" t="s">
        <v>246</v>
      </c>
      <c r="D124" s="767" t="s">
        <v>307</v>
      </c>
      <c r="E124" s="355"/>
      <c r="F124" s="786">
        <v>0</v>
      </c>
      <c r="G124" s="835"/>
      <c r="H124" s="768" t="s">
        <v>244</v>
      </c>
      <c r="I124" s="767">
        <v>0</v>
      </c>
      <c r="J124" s="355"/>
    </row>
    <row r="125" spans="1:10">
      <c r="A125" s="764">
        <v>40760</v>
      </c>
      <c r="B125" s="836">
        <v>5</v>
      </c>
      <c r="C125" s="766" t="s">
        <v>246</v>
      </c>
      <c r="D125" s="767" t="s">
        <v>318</v>
      </c>
      <c r="E125" s="355"/>
      <c r="F125" s="786" t="s">
        <v>101</v>
      </c>
      <c r="G125" s="835"/>
      <c r="H125" s="768" t="s">
        <v>244</v>
      </c>
      <c r="I125" s="767">
        <v>0</v>
      </c>
      <c r="J125" s="355"/>
    </row>
    <row r="126" spans="1:10">
      <c r="A126" s="764">
        <v>40764</v>
      </c>
      <c r="B126" s="836">
        <v>5</v>
      </c>
      <c r="C126" s="766" t="s">
        <v>246</v>
      </c>
      <c r="D126" s="767" t="s">
        <v>310</v>
      </c>
      <c r="E126" s="355"/>
      <c r="F126" s="786" t="s">
        <v>101</v>
      </c>
      <c r="G126" s="835"/>
      <c r="H126" s="768" t="s">
        <v>244</v>
      </c>
      <c r="I126" s="767">
        <v>0</v>
      </c>
      <c r="J126" s="355"/>
    </row>
    <row r="127" spans="1:10">
      <c r="A127" s="764">
        <v>40765</v>
      </c>
      <c r="B127" s="836">
        <v>40</v>
      </c>
      <c r="C127" s="766" t="s">
        <v>237</v>
      </c>
      <c r="D127" s="767" t="s">
        <v>987</v>
      </c>
      <c r="E127" s="355"/>
      <c r="F127" s="786">
        <v>0</v>
      </c>
      <c r="G127" s="835"/>
      <c r="H127" s="768" t="s">
        <v>244</v>
      </c>
      <c r="I127" s="767">
        <v>0</v>
      </c>
      <c r="J127" s="355"/>
    </row>
    <row r="128" spans="1:10">
      <c r="A128" s="764">
        <v>40765</v>
      </c>
      <c r="B128" s="836">
        <v>500</v>
      </c>
      <c r="C128" s="766" t="s">
        <v>246</v>
      </c>
      <c r="D128" s="767" t="s">
        <v>276</v>
      </c>
      <c r="E128" s="355"/>
      <c r="F128" s="786">
        <v>0</v>
      </c>
      <c r="G128" s="835"/>
      <c r="H128" s="768" t="s">
        <v>244</v>
      </c>
      <c r="I128" s="767">
        <v>0</v>
      </c>
      <c r="J128" s="355"/>
    </row>
    <row r="129" spans="1:10">
      <c r="A129" s="764">
        <v>40765</v>
      </c>
      <c r="B129" s="836">
        <v>200</v>
      </c>
      <c r="C129" s="766" t="s">
        <v>246</v>
      </c>
      <c r="D129" s="767" t="s">
        <v>374</v>
      </c>
      <c r="E129" s="355"/>
      <c r="F129" s="786" t="s">
        <v>101</v>
      </c>
      <c r="G129" s="835"/>
      <c r="H129" s="768" t="s">
        <v>244</v>
      </c>
      <c r="I129" s="767">
        <v>0</v>
      </c>
      <c r="J129" s="355"/>
    </row>
    <row r="130" spans="1:10">
      <c r="A130" s="764">
        <v>40765</v>
      </c>
      <c r="B130" s="836">
        <v>50</v>
      </c>
      <c r="C130" s="766" t="s">
        <v>246</v>
      </c>
      <c r="D130" s="767" t="s">
        <v>256</v>
      </c>
      <c r="E130" s="355"/>
      <c r="F130" s="786" t="s">
        <v>101</v>
      </c>
      <c r="G130" s="835"/>
      <c r="H130" s="768" t="s">
        <v>244</v>
      </c>
      <c r="I130" s="767">
        <v>0</v>
      </c>
      <c r="J130" s="355"/>
    </row>
    <row r="131" spans="1:10">
      <c r="A131" s="764">
        <v>40767</v>
      </c>
      <c r="B131" s="836">
        <v>150</v>
      </c>
      <c r="C131" s="766" t="s">
        <v>246</v>
      </c>
      <c r="D131" s="767" t="s">
        <v>357</v>
      </c>
      <c r="E131" s="355"/>
      <c r="F131" s="786" t="s">
        <v>101</v>
      </c>
      <c r="G131" s="835"/>
      <c r="H131" s="768" t="s">
        <v>244</v>
      </c>
      <c r="I131" s="767">
        <v>0</v>
      </c>
      <c r="J131" s="355"/>
    </row>
    <row r="132" spans="1:10">
      <c r="A132" s="764">
        <v>40770</v>
      </c>
      <c r="B132" s="836">
        <v>60</v>
      </c>
      <c r="C132" s="766" t="s">
        <v>246</v>
      </c>
      <c r="D132" s="767" t="s">
        <v>358</v>
      </c>
      <c r="E132" s="355"/>
      <c r="F132" s="786" t="s">
        <v>101</v>
      </c>
      <c r="G132" s="835"/>
      <c r="H132" s="768" t="s">
        <v>244</v>
      </c>
      <c r="I132" s="767">
        <v>0</v>
      </c>
      <c r="J132" s="355"/>
    </row>
    <row r="133" spans="1:10">
      <c r="A133" s="764">
        <v>40770</v>
      </c>
      <c r="B133" s="836">
        <v>30</v>
      </c>
      <c r="C133" s="766" t="s">
        <v>246</v>
      </c>
      <c r="D133" s="767" t="s">
        <v>258</v>
      </c>
      <c r="E133" s="355"/>
      <c r="F133" s="786" t="s">
        <v>101</v>
      </c>
      <c r="G133" s="835"/>
      <c r="H133" s="768" t="s">
        <v>244</v>
      </c>
      <c r="I133" s="767">
        <v>0</v>
      </c>
      <c r="J133" s="355"/>
    </row>
    <row r="134" spans="1:10">
      <c r="A134" s="764">
        <v>40770</v>
      </c>
      <c r="B134" s="836">
        <v>200</v>
      </c>
      <c r="C134" s="766" t="s">
        <v>246</v>
      </c>
      <c r="D134" s="767" t="s">
        <v>450</v>
      </c>
      <c r="E134" s="355"/>
      <c r="F134" s="786" t="s">
        <v>101</v>
      </c>
      <c r="G134" s="835"/>
      <c r="H134" s="768" t="s">
        <v>244</v>
      </c>
      <c r="I134" s="767">
        <v>0</v>
      </c>
      <c r="J134" s="355"/>
    </row>
    <row r="135" spans="1:10">
      <c r="A135" s="764">
        <v>40770</v>
      </c>
      <c r="B135" s="836">
        <v>50</v>
      </c>
      <c r="C135" s="766" t="s">
        <v>246</v>
      </c>
      <c r="D135" s="767" t="s">
        <v>260</v>
      </c>
      <c r="E135" s="355"/>
      <c r="F135" s="786" t="s">
        <v>101</v>
      </c>
      <c r="G135" s="835"/>
      <c r="H135" s="768" t="s">
        <v>244</v>
      </c>
      <c r="I135" s="767">
        <v>0</v>
      </c>
      <c r="J135" s="355"/>
    </row>
    <row r="136" spans="1:10">
      <c r="A136" s="764">
        <v>40770</v>
      </c>
      <c r="B136" s="836">
        <v>20</v>
      </c>
      <c r="C136" s="766" t="s">
        <v>246</v>
      </c>
      <c r="D136" s="767" t="s">
        <v>378</v>
      </c>
      <c r="E136" s="355"/>
      <c r="F136" s="786">
        <v>0</v>
      </c>
      <c r="G136" s="835"/>
      <c r="H136" s="768" t="s">
        <v>244</v>
      </c>
      <c r="I136" s="767">
        <v>0</v>
      </c>
      <c r="J136" s="355"/>
    </row>
    <row r="137" spans="1:10">
      <c r="A137" s="764">
        <v>40770</v>
      </c>
      <c r="B137" s="836">
        <v>100</v>
      </c>
      <c r="C137" s="766" t="s">
        <v>246</v>
      </c>
      <c r="D137" s="767" t="s">
        <v>259</v>
      </c>
      <c r="E137" s="355"/>
      <c r="F137" s="786" t="s">
        <v>101</v>
      </c>
      <c r="G137" s="835"/>
      <c r="H137" s="768" t="s">
        <v>244</v>
      </c>
      <c r="I137" s="767">
        <v>0</v>
      </c>
      <c r="J137" s="355"/>
    </row>
    <row r="138" spans="1:10">
      <c r="A138" s="764">
        <v>40771</v>
      </c>
      <c r="B138" s="836">
        <v>20</v>
      </c>
      <c r="C138" s="766" t="s">
        <v>237</v>
      </c>
      <c r="D138" s="767" t="s">
        <v>759</v>
      </c>
      <c r="E138" s="355"/>
      <c r="F138" s="786">
        <v>0</v>
      </c>
      <c r="G138" s="835"/>
      <c r="H138" s="768" t="s">
        <v>244</v>
      </c>
      <c r="I138" s="767">
        <v>0</v>
      </c>
      <c r="J138" s="355"/>
    </row>
    <row r="139" spans="1:10">
      <c r="A139" s="764">
        <v>40771</v>
      </c>
      <c r="B139" s="836">
        <v>20</v>
      </c>
      <c r="C139" s="766" t="s">
        <v>246</v>
      </c>
      <c r="D139" s="767" t="s">
        <v>405</v>
      </c>
      <c r="E139" s="355"/>
      <c r="F139" s="786" t="s">
        <v>101</v>
      </c>
      <c r="G139" s="835"/>
      <c r="H139" s="768" t="s">
        <v>244</v>
      </c>
      <c r="I139" s="767">
        <v>0</v>
      </c>
      <c r="J139" s="355"/>
    </row>
    <row r="140" spans="1:10">
      <c r="A140" s="764">
        <v>40772</v>
      </c>
      <c r="B140" s="836">
        <v>150</v>
      </c>
      <c r="C140" s="766" t="s">
        <v>246</v>
      </c>
      <c r="D140" s="767" t="s">
        <v>360</v>
      </c>
      <c r="E140" s="355"/>
      <c r="F140" s="786" t="s">
        <v>101</v>
      </c>
      <c r="G140" s="835"/>
      <c r="H140" s="768" t="s">
        <v>244</v>
      </c>
      <c r="I140" s="767">
        <v>0</v>
      </c>
      <c r="J140" s="355"/>
    </row>
    <row r="141" spans="1:10">
      <c r="A141" s="764">
        <v>40772</v>
      </c>
      <c r="B141" s="836">
        <v>100</v>
      </c>
      <c r="C141" s="766" t="s">
        <v>246</v>
      </c>
      <c r="D141" s="767" t="s">
        <v>292</v>
      </c>
      <c r="E141" s="355"/>
      <c r="F141" s="786" t="s">
        <v>101</v>
      </c>
      <c r="G141" s="835"/>
      <c r="H141" s="768" t="s">
        <v>244</v>
      </c>
      <c r="I141" s="767">
        <v>0</v>
      </c>
      <c r="J141" s="355"/>
    </row>
    <row r="142" spans="1:10">
      <c r="A142" s="764">
        <v>40773</v>
      </c>
      <c r="B142" s="836">
        <v>70.319999999999993</v>
      </c>
      <c r="C142" s="766">
        <v>103122</v>
      </c>
      <c r="D142" s="767" t="s">
        <v>988</v>
      </c>
      <c r="E142" s="355"/>
      <c r="F142" s="786">
        <v>0</v>
      </c>
      <c r="G142" s="835"/>
      <c r="H142" s="768" t="s">
        <v>244</v>
      </c>
      <c r="I142" s="767">
        <v>0</v>
      </c>
      <c r="J142" s="355"/>
    </row>
    <row r="143" spans="1:10">
      <c r="A143" s="764">
        <v>40774</v>
      </c>
      <c r="B143" s="836">
        <v>25</v>
      </c>
      <c r="C143" s="766" t="s">
        <v>246</v>
      </c>
      <c r="D143" s="767" t="s">
        <v>400</v>
      </c>
      <c r="E143" s="355"/>
      <c r="F143" s="786" t="s">
        <v>101</v>
      </c>
      <c r="G143" s="835"/>
      <c r="H143" s="768" t="s">
        <v>244</v>
      </c>
      <c r="I143" s="767">
        <v>0</v>
      </c>
      <c r="J143" s="355"/>
    </row>
    <row r="144" spans="1:10">
      <c r="A144" s="764">
        <v>40777</v>
      </c>
      <c r="B144" s="836">
        <v>40</v>
      </c>
      <c r="C144" s="766" t="s">
        <v>246</v>
      </c>
      <c r="D144" s="767" t="s">
        <v>261</v>
      </c>
      <c r="E144" s="355"/>
      <c r="F144" s="786" t="s">
        <v>101</v>
      </c>
      <c r="G144" s="835"/>
      <c r="H144" s="768" t="s">
        <v>244</v>
      </c>
      <c r="I144" s="767">
        <v>0</v>
      </c>
      <c r="J144" s="355"/>
    </row>
    <row r="145" spans="1:10">
      <c r="A145" s="764">
        <v>40777</v>
      </c>
      <c r="B145" s="836">
        <v>12</v>
      </c>
      <c r="C145" s="766" t="s">
        <v>246</v>
      </c>
      <c r="D145" s="767" t="s">
        <v>294</v>
      </c>
      <c r="E145" s="355"/>
      <c r="F145" s="786" t="s">
        <v>101</v>
      </c>
      <c r="G145" s="835"/>
      <c r="H145" s="768" t="s">
        <v>244</v>
      </c>
      <c r="I145" s="767">
        <v>0</v>
      </c>
      <c r="J145" s="355"/>
    </row>
    <row r="146" spans="1:10">
      <c r="A146" s="764">
        <v>40777</v>
      </c>
      <c r="B146" s="836">
        <v>207</v>
      </c>
      <c r="C146" s="766" t="s">
        <v>246</v>
      </c>
      <c r="D146" s="767" t="s">
        <v>355</v>
      </c>
      <c r="E146" s="355"/>
      <c r="F146" s="786" t="s">
        <v>101</v>
      </c>
      <c r="G146" s="835"/>
      <c r="H146" s="768" t="s">
        <v>244</v>
      </c>
      <c r="I146" s="767">
        <v>0</v>
      </c>
      <c r="J146" s="355"/>
    </row>
    <row r="147" spans="1:10">
      <c r="A147" s="764">
        <v>40777</v>
      </c>
      <c r="B147" s="836">
        <v>5</v>
      </c>
      <c r="C147" s="766" t="s">
        <v>246</v>
      </c>
      <c r="D147" s="767" t="s">
        <v>323</v>
      </c>
      <c r="E147" s="355"/>
      <c r="F147" s="786">
        <v>0</v>
      </c>
      <c r="G147" s="835"/>
      <c r="H147" s="768" t="s">
        <v>244</v>
      </c>
      <c r="I147" s="767">
        <v>0</v>
      </c>
      <c r="J147" s="355"/>
    </row>
    <row r="148" spans="1:10">
      <c r="A148" s="764">
        <v>40777</v>
      </c>
      <c r="B148" s="836">
        <v>10</v>
      </c>
      <c r="C148" s="766" t="s">
        <v>246</v>
      </c>
      <c r="D148" s="767" t="s">
        <v>436</v>
      </c>
      <c r="E148" s="355"/>
      <c r="F148" s="786">
        <v>0</v>
      </c>
      <c r="G148" s="835"/>
      <c r="H148" s="768" t="s">
        <v>244</v>
      </c>
      <c r="I148" s="767">
        <v>0</v>
      </c>
      <c r="J148" s="355"/>
    </row>
    <row r="149" spans="1:10">
      <c r="A149" s="764">
        <v>40777</v>
      </c>
      <c r="B149" s="836">
        <v>327</v>
      </c>
      <c r="C149" s="766" t="s">
        <v>246</v>
      </c>
      <c r="D149" s="767" t="s">
        <v>355</v>
      </c>
      <c r="E149" s="355"/>
      <c r="F149" s="786" t="s">
        <v>101</v>
      </c>
      <c r="G149" s="835"/>
      <c r="H149" s="768" t="s">
        <v>244</v>
      </c>
      <c r="I149" s="767">
        <v>0</v>
      </c>
      <c r="J149" s="355"/>
    </row>
    <row r="150" spans="1:10">
      <c r="A150" s="764">
        <v>40778</v>
      </c>
      <c r="B150" s="836">
        <v>0.8</v>
      </c>
      <c r="C150" s="766" t="s">
        <v>246</v>
      </c>
      <c r="D150" s="767" t="s">
        <v>422</v>
      </c>
      <c r="E150" s="355"/>
      <c r="F150" s="786">
        <v>0</v>
      </c>
      <c r="G150" s="835"/>
      <c r="H150" s="768" t="s">
        <v>244</v>
      </c>
      <c r="I150" s="767">
        <v>0</v>
      </c>
      <c r="J150" s="355"/>
    </row>
    <row r="151" spans="1:10">
      <c r="A151" s="764">
        <v>40778</v>
      </c>
      <c r="B151" s="836">
        <v>567.77</v>
      </c>
      <c r="C151" s="766" t="s">
        <v>246</v>
      </c>
      <c r="D151" s="767" t="s">
        <v>422</v>
      </c>
      <c r="E151" s="355"/>
      <c r="F151" s="786">
        <v>0</v>
      </c>
      <c r="G151" s="835"/>
      <c r="H151" s="768" t="s">
        <v>244</v>
      </c>
      <c r="I151" s="767">
        <v>0</v>
      </c>
      <c r="J151" s="355"/>
    </row>
    <row r="152" spans="1:10">
      <c r="A152" s="764">
        <v>40778</v>
      </c>
      <c r="B152" s="836">
        <v>5</v>
      </c>
      <c r="C152" s="766" t="s">
        <v>246</v>
      </c>
      <c r="D152" s="767" t="s">
        <v>437</v>
      </c>
      <c r="E152" s="355"/>
      <c r="F152" s="786" t="s">
        <v>101</v>
      </c>
      <c r="G152" s="835"/>
      <c r="H152" s="768" t="s">
        <v>244</v>
      </c>
      <c r="I152" s="767">
        <v>0</v>
      </c>
      <c r="J152" s="355"/>
    </row>
    <row r="153" spans="1:10">
      <c r="A153" s="764">
        <v>40780</v>
      </c>
      <c r="B153" s="836">
        <v>668</v>
      </c>
      <c r="C153" s="766" t="s">
        <v>237</v>
      </c>
      <c r="D153" s="767" t="s">
        <v>269</v>
      </c>
      <c r="E153" s="355"/>
      <c r="F153" s="786">
        <v>0</v>
      </c>
      <c r="G153" s="835"/>
      <c r="H153" s="768" t="s">
        <v>244</v>
      </c>
      <c r="I153" s="767">
        <v>0</v>
      </c>
      <c r="J153" s="355"/>
    </row>
    <row r="154" spans="1:10">
      <c r="A154" s="764">
        <v>40780</v>
      </c>
      <c r="B154" s="836">
        <v>75</v>
      </c>
      <c r="C154" s="766" t="s">
        <v>246</v>
      </c>
      <c r="D154" s="767" t="s">
        <v>364</v>
      </c>
      <c r="E154" s="355"/>
      <c r="F154" s="786" t="s">
        <v>101</v>
      </c>
      <c r="G154" s="835"/>
      <c r="H154" s="768" t="s">
        <v>244</v>
      </c>
      <c r="I154" s="767">
        <v>0</v>
      </c>
      <c r="J154" s="355"/>
    </row>
    <row r="155" spans="1:10">
      <c r="A155" s="764">
        <v>40780</v>
      </c>
      <c r="B155" s="836">
        <v>3</v>
      </c>
      <c r="C155" s="766" t="s">
        <v>246</v>
      </c>
      <c r="D155" s="767" t="s">
        <v>363</v>
      </c>
      <c r="E155" s="355"/>
      <c r="F155" s="786" t="s">
        <v>101</v>
      </c>
      <c r="G155" s="835"/>
      <c r="H155" s="768" t="s">
        <v>244</v>
      </c>
      <c r="I155" s="767">
        <v>0</v>
      </c>
      <c r="J155" s="355"/>
    </row>
    <row r="156" spans="1:10">
      <c r="A156" s="764">
        <v>40780</v>
      </c>
      <c r="B156" s="836">
        <v>50</v>
      </c>
      <c r="C156" s="766" t="s">
        <v>246</v>
      </c>
      <c r="D156" s="767" t="s">
        <v>330</v>
      </c>
      <c r="E156" s="355"/>
      <c r="F156" s="786" t="s">
        <v>101</v>
      </c>
      <c r="G156" s="835"/>
      <c r="H156" s="768" t="s">
        <v>244</v>
      </c>
      <c r="I156" s="767">
        <v>0</v>
      </c>
      <c r="J156" s="355"/>
    </row>
    <row r="157" spans="1:10">
      <c r="A157" s="764">
        <v>40780</v>
      </c>
      <c r="B157" s="836">
        <v>10</v>
      </c>
      <c r="C157" s="766" t="s">
        <v>246</v>
      </c>
      <c r="D157" s="767" t="s">
        <v>302</v>
      </c>
      <c r="E157" s="355"/>
      <c r="F157" s="786">
        <v>0</v>
      </c>
      <c r="G157" s="835"/>
      <c r="H157" s="768" t="s">
        <v>244</v>
      </c>
      <c r="I157" s="767">
        <v>0</v>
      </c>
      <c r="J157" s="355"/>
    </row>
    <row r="158" spans="1:10">
      <c r="A158" s="764">
        <v>40780</v>
      </c>
      <c r="B158" s="836">
        <v>3</v>
      </c>
      <c r="C158" s="766" t="s">
        <v>246</v>
      </c>
      <c r="D158" s="767" t="s">
        <v>363</v>
      </c>
      <c r="E158" s="355"/>
      <c r="F158" s="786" t="s">
        <v>101</v>
      </c>
      <c r="G158" s="835"/>
      <c r="H158" s="768" t="s">
        <v>244</v>
      </c>
      <c r="I158" s="767">
        <v>0</v>
      </c>
      <c r="J158" s="355"/>
    </row>
    <row r="159" spans="1:10">
      <c r="A159" s="764">
        <v>40785</v>
      </c>
      <c r="B159" s="836">
        <v>95.96</v>
      </c>
      <c r="C159" s="766">
        <v>103245</v>
      </c>
      <c r="D159" s="767" t="s">
        <v>748</v>
      </c>
      <c r="E159" s="355"/>
      <c r="F159" s="786">
        <v>0</v>
      </c>
      <c r="G159" s="835"/>
      <c r="H159" s="768" t="s">
        <v>244</v>
      </c>
      <c r="I159" s="767">
        <v>0</v>
      </c>
      <c r="J159" s="355"/>
    </row>
    <row r="160" spans="1:10">
      <c r="A160" s="764">
        <v>40785</v>
      </c>
      <c r="B160" s="836">
        <v>175</v>
      </c>
      <c r="C160" s="766" t="s">
        <v>246</v>
      </c>
      <c r="D160" s="767" t="s">
        <v>421</v>
      </c>
      <c r="E160" s="355"/>
      <c r="F160" s="786" t="s">
        <v>101</v>
      </c>
      <c r="G160" s="835"/>
      <c r="H160" s="768" t="s">
        <v>244</v>
      </c>
      <c r="I160" s="767">
        <v>0</v>
      </c>
      <c r="J160" s="355"/>
    </row>
    <row r="161" spans="1:10">
      <c r="A161" s="764">
        <v>40785</v>
      </c>
      <c r="B161" s="836">
        <v>30</v>
      </c>
      <c r="C161" s="766" t="s">
        <v>246</v>
      </c>
      <c r="D161" s="767" t="s">
        <v>442</v>
      </c>
      <c r="E161" s="355"/>
      <c r="F161" s="786">
        <v>0</v>
      </c>
      <c r="G161" s="835"/>
      <c r="H161" s="768" t="s">
        <v>244</v>
      </c>
      <c r="I161" s="767">
        <v>0</v>
      </c>
      <c r="J161" s="355"/>
    </row>
    <row r="162" spans="1:10">
      <c r="A162" s="764">
        <v>40785</v>
      </c>
      <c r="B162" s="836">
        <v>17.5</v>
      </c>
      <c r="C162" s="766" t="s">
        <v>246</v>
      </c>
      <c r="D162" s="767" t="s">
        <v>271</v>
      </c>
      <c r="E162" s="355"/>
      <c r="F162" s="786" t="s">
        <v>101</v>
      </c>
      <c r="G162" s="835"/>
      <c r="H162" s="768" t="s">
        <v>244</v>
      </c>
      <c r="I162" s="767">
        <v>0</v>
      </c>
      <c r="J162" s="355"/>
    </row>
    <row r="163" spans="1:10">
      <c r="A163" s="764">
        <v>40785</v>
      </c>
      <c r="B163" s="836">
        <v>7</v>
      </c>
      <c r="C163" s="766" t="s">
        <v>246</v>
      </c>
      <c r="D163" s="767" t="s">
        <v>402</v>
      </c>
      <c r="E163" s="355"/>
      <c r="F163" s="786">
        <v>0</v>
      </c>
      <c r="G163" s="835"/>
      <c r="H163" s="768" t="s">
        <v>244</v>
      </c>
      <c r="I163" s="767">
        <v>0</v>
      </c>
      <c r="J163" s="355"/>
    </row>
    <row r="164" spans="1:10">
      <c r="A164" s="764">
        <v>40785</v>
      </c>
      <c r="B164" s="836">
        <v>100</v>
      </c>
      <c r="C164" s="766" t="s">
        <v>246</v>
      </c>
      <c r="D164" s="767" t="s">
        <v>287</v>
      </c>
      <c r="E164" s="355"/>
      <c r="F164" s="786" t="s">
        <v>101</v>
      </c>
      <c r="G164" s="835"/>
      <c r="H164" s="768" t="s">
        <v>244</v>
      </c>
      <c r="I164" s="767">
        <v>0</v>
      </c>
      <c r="J164" s="355"/>
    </row>
    <row r="165" spans="1:10">
      <c r="A165" s="764">
        <v>40785</v>
      </c>
      <c r="B165" s="836">
        <v>300</v>
      </c>
      <c r="C165" s="766" t="s">
        <v>246</v>
      </c>
      <c r="D165" s="767" t="s">
        <v>327</v>
      </c>
      <c r="E165" s="355"/>
      <c r="F165" s="786" t="s">
        <v>101</v>
      </c>
      <c r="G165" s="835"/>
      <c r="H165" s="768" t="s">
        <v>244</v>
      </c>
      <c r="I165" s="767">
        <v>0</v>
      </c>
      <c r="J165" s="355"/>
    </row>
    <row r="166" spans="1:10">
      <c r="A166" s="764">
        <v>40785</v>
      </c>
      <c r="B166" s="836">
        <v>100</v>
      </c>
      <c r="C166" s="766" t="s">
        <v>246</v>
      </c>
      <c r="D166" s="767" t="s">
        <v>423</v>
      </c>
      <c r="E166" s="355"/>
      <c r="F166" s="786" t="s">
        <v>101</v>
      </c>
      <c r="G166" s="835"/>
      <c r="H166" s="768" t="s">
        <v>244</v>
      </c>
      <c r="I166" s="767">
        <v>0</v>
      </c>
      <c r="J166" s="355"/>
    </row>
    <row r="167" spans="1:10">
      <c r="A167" s="764">
        <v>40785</v>
      </c>
      <c r="B167" s="836">
        <v>170</v>
      </c>
      <c r="C167" s="766" t="s">
        <v>246</v>
      </c>
      <c r="D167" s="767" t="s">
        <v>749</v>
      </c>
      <c r="E167" s="355"/>
      <c r="F167" s="786" t="s">
        <v>101</v>
      </c>
      <c r="G167" s="835"/>
      <c r="H167" s="768" t="s">
        <v>244</v>
      </c>
      <c r="I167" s="767">
        <v>0</v>
      </c>
      <c r="J167" s="355"/>
    </row>
    <row r="168" spans="1:10">
      <c r="A168" s="764">
        <v>40785</v>
      </c>
      <c r="B168" s="836">
        <v>325</v>
      </c>
      <c r="C168" s="766" t="s">
        <v>246</v>
      </c>
      <c r="D168" s="767" t="s">
        <v>326</v>
      </c>
      <c r="E168" s="355"/>
      <c r="F168" s="786">
        <v>0</v>
      </c>
      <c r="G168" s="835"/>
      <c r="H168" s="768" t="s">
        <v>244</v>
      </c>
      <c r="I168" s="767">
        <v>0</v>
      </c>
      <c r="J168" s="355"/>
    </row>
    <row r="169" spans="1:10">
      <c r="A169" s="764">
        <v>40786</v>
      </c>
      <c r="B169" s="836">
        <v>49.75</v>
      </c>
      <c r="C169" s="766">
        <v>103250</v>
      </c>
      <c r="D169" s="767" t="s">
        <v>263</v>
      </c>
      <c r="E169" s="355"/>
      <c r="F169" s="786">
        <v>0</v>
      </c>
      <c r="G169" s="835"/>
      <c r="H169" s="768" t="s">
        <v>244</v>
      </c>
      <c r="I169" s="767">
        <v>0</v>
      </c>
      <c r="J169" s="355"/>
    </row>
    <row r="170" spans="1:10">
      <c r="A170" s="764">
        <v>40786</v>
      </c>
      <c r="B170" s="836">
        <v>25</v>
      </c>
      <c r="C170" s="766" t="s">
        <v>246</v>
      </c>
      <c r="D170" s="767" t="s">
        <v>762</v>
      </c>
      <c r="E170" s="355"/>
      <c r="F170" s="786" t="s">
        <v>101</v>
      </c>
      <c r="G170" s="835"/>
      <c r="H170" s="768" t="s">
        <v>244</v>
      </c>
      <c r="I170" s="767">
        <v>0</v>
      </c>
      <c r="J170" s="355"/>
    </row>
    <row r="171" spans="1:10">
      <c r="A171" s="764">
        <v>40786</v>
      </c>
      <c r="B171" s="836">
        <v>2</v>
      </c>
      <c r="C171" s="766" t="s">
        <v>246</v>
      </c>
      <c r="D171" s="767" t="s">
        <v>251</v>
      </c>
      <c r="E171" s="355"/>
      <c r="F171" s="786" t="s">
        <v>101</v>
      </c>
      <c r="G171" s="835"/>
      <c r="H171" s="768" t="s">
        <v>244</v>
      </c>
      <c r="I171" s="767">
        <v>0</v>
      </c>
      <c r="J171" s="355"/>
    </row>
    <row r="172" spans="1:10">
      <c r="A172" s="764">
        <v>40787</v>
      </c>
      <c r="B172" s="836">
        <v>25</v>
      </c>
      <c r="C172" s="766" t="s">
        <v>246</v>
      </c>
      <c r="D172" s="767" t="s">
        <v>379</v>
      </c>
      <c r="E172" s="355"/>
      <c r="F172" s="786" t="s">
        <v>101</v>
      </c>
      <c r="G172" s="835"/>
      <c r="H172" s="768" t="s">
        <v>244</v>
      </c>
      <c r="I172" s="767">
        <v>0</v>
      </c>
      <c r="J172" s="355"/>
    </row>
    <row r="173" spans="1:10">
      <c r="A173" s="764">
        <v>40787</v>
      </c>
      <c r="B173" s="836">
        <v>25</v>
      </c>
      <c r="C173" s="766" t="s">
        <v>246</v>
      </c>
      <c r="D173" s="767" t="s">
        <v>337</v>
      </c>
      <c r="E173" s="355"/>
      <c r="F173" s="786">
        <v>0</v>
      </c>
      <c r="G173" s="835"/>
      <c r="H173" s="768" t="s">
        <v>244</v>
      </c>
      <c r="I173" s="767">
        <v>0</v>
      </c>
      <c r="J173" s="355"/>
    </row>
    <row r="174" spans="1:10">
      <c r="A174" s="764">
        <v>40787</v>
      </c>
      <c r="B174" s="836">
        <v>35.9</v>
      </c>
      <c r="C174" s="766" t="s">
        <v>246</v>
      </c>
      <c r="D174" s="767" t="s">
        <v>703</v>
      </c>
      <c r="E174" s="355"/>
      <c r="F174" s="786" t="s">
        <v>101</v>
      </c>
      <c r="G174" s="835"/>
      <c r="H174" s="768" t="s">
        <v>244</v>
      </c>
      <c r="I174" s="767">
        <v>0</v>
      </c>
      <c r="J174" s="355"/>
    </row>
    <row r="175" spans="1:10">
      <c r="A175" s="764">
        <v>40787</v>
      </c>
      <c r="B175" s="836">
        <v>10</v>
      </c>
      <c r="C175" s="766" t="s">
        <v>246</v>
      </c>
      <c r="D175" s="767" t="s">
        <v>338</v>
      </c>
      <c r="E175" s="355"/>
      <c r="F175" s="786" t="s">
        <v>101</v>
      </c>
      <c r="G175" s="835"/>
      <c r="H175" s="768" t="s">
        <v>244</v>
      </c>
      <c r="I175" s="767">
        <v>0</v>
      </c>
      <c r="J175" s="355"/>
    </row>
    <row r="176" spans="1:10">
      <c r="A176" s="764">
        <v>40787</v>
      </c>
      <c r="B176" s="836">
        <v>20</v>
      </c>
      <c r="C176" s="766" t="s">
        <v>246</v>
      </c>
      <c r="D176" s="767" t="s">
        <v>365</v>
      </c>
      <c r="E176" s="355"/>
      <c r="F176" s="786" t="s">
        <v>101</v>
      </c>
      <c r="G176" s="835"/>
      <c r="H176" s="768" t="s">
        <v>244</v>
      </c>
      <c r="I176" s="767">
        <v>0</v>
      </c>
      <c r="J176" s="355"/>
    </row>
    <row r="177" spans="1:10">
      <c r="A177" s="764">
        <v>40787</v>
      </c>
      <c r="B177" s="836">
        <v>20</v>
      </c>
      <c r="C177" s="766" t="s">
        <v>246</v>
      </c>
      <c r="D177" s="767" t="s">
        <v>386</v>
      </c>
      <c r="E177" s="355"/>
      <c r="F177" s="786" t="s">
        <v>101</v>
      </c>
      <c r="G177" s="835"/>
      <c r="H177" s="768" t="s">
        <v>244</v>
      </c>
      <c r="I177" s="767">
        <v>0</v>
      </c>
      <c r="J177" s="355"/>
    </row>
    <row r="178" spans="1:10">
      <c r="A178" s="764">
        <v>40787</v>
      </c>
      <c r="B178" s="836">
        <v>50</v>
      </c>
      <c r="C178" s="766" t="s">
        <v>246</v>
      </c>
      <c r="D178" s="767" t="s">
        <v>754</v>
      </c>
      <c r="E178" s="355"/>
      <c r="F178" s="786" t="s">
        <v>101</v>
      </c>
      <c r="G178" s="835"/>
      <c r="H178" s="768" t="s">
        <v>244</v>
      </c>
      <c r="I178" s="767">
        <v>0</v>
      </c>
      <c r="J178" s="355"/>
    </row>
    <row r="179" spans="1:10">
      <c r="A179" s="764">
        <v>40787</v>
      </c>
      <c r="B179" s="836">
        <v>10</v>
      </c>
      <c r="C179" s="766" t="s">
        <v>246</v>
      </c>
      <c r="D179" s="767" t="s">
        <v>367</v>
      </c>
      <c r="E179" s="355"/>
      <c r="F179" s="786" t="s">
        <v>101</v>
      </c>
      <c r="G179" s="835"/>
      <c r="H179" s="768" t="s">
        <v>244</v>
      </c>
      <c r="I179" s="767">
        <v>0</v>
      </c>
      <c r="J179" s="355"/>
    </row>
    <row r="180" spans="1:10">
      <c r="A180" s="764">
        <v>40787</v>
      </c>
      <c r="B180" s="836">
        <v>15</v>
      </c>
      <c r="C180" s="766" t="s">
        <v>246</v>
      </c>
      <c r="D180" s="767" t="s">
        <v>280</v>
      </c>
      <c r="E180" s="355"/>
      <c r="F180" s="786" t="s">
        <v>101</v>
      </c>
      <c r="G180" s="835"/>
      <c r="H180" s="768" t="s">
        <v>244</v>
      </c>
      <c r="I180" s="767">
        <v>0</v>
      </c>
      <c r="J180" s="355"/>
    </row>
    <row r="181" spans="1:10">
      <c r="A181" s="764">
        <v>40787</v>
      </c>
      <c r="B181" s="836">
        <v>10</v>
      </c>
      <c r="C181" s="766" t="s">
        <v>246</v>
      </c>
      <c r="D181" s="767" t="s">
        <v>371</v>
      </c>
      <c r="E181" s="355"/>
      <c r="F181" s="786" t="s">
        <v>101</v>
      </c>
      <c r="G181" s="835"/>
      <c r="H181" s="768" t="s">
        <v>244</v>
      </c>
      <c r="I181" s="767">
        <v>0</v>
      </c>
      <c r="J181" s="355"/>
    </row>
    <row r="182" spans="1:10">
      <c r="A182" s="764">
        <v>40787</v>
      </c>
      <c r="B182" s="836">
        <v>10</v>
      </c>
      <c r="C182" s="766" t="s">
        <v>246</v>
      </c>
      <c r="D182" s="767" t="s">
        <v>401</v>
      </c>
      <c r="E182" s="355"/>
      <c r="F182" s="786">
        <v>0</v>
      </c>
      <c r="G182" s="835"/>
      <c r="H182" s="768" t="s">
        <v>244</v>
      </c>
      <c r="I182" s="767">
        <v>0</v>
      </c>
      <c r="J182" s="355"/>
    </row>
    <row r="183" spans="1:10">
      <c r="A183" s="764">
        <v>40787</v>
      </c>
      <c r="B183" s="836">
        <v>30</v>
      </c>
      <c r="C183" s="766" t="s">
        <v>246</v>
      </c>
      <c r="D183" s="767" t="s">
        <v>751</v>
      </c>
      <c r="E183" s="355"/>
      <c r="F183" s="786" t="s">
        <v>101</v>
      </c>
      <c r="G183" s="835"/>
      <c r="H183" s="768" t="s">
        <v>244</v>
      </c>
      <c r="I183" s="767">
        <v>0</v>
      </c>
      <c r="J183" s="355"/>
    </row>
    <row r="184" spans="1:10">
      <c r="A184" s="764">
        <v>40787</v>
      </c>
      <c r="B184" s="836">
        <v>20</v>
      </c>
      <c r="C184" s="766" t="s">
        <v>246</v>
      </c>
      <c r="D184" s="767" t="s">
        <v>342</v>
      </c>
      <c r="E184" s="355"/>
      <c r="F184" s="786" t="s">
        <v>101</v>
      </c>
      <c r="G184" s="835"/>
      <c r="H184" s="768" t="s">
        <v>244</v>
      </c>
      <c r="I184" s="767">
        <v>0</v>
      </c>
      <c r="J184" s="355"/>
    </row>
    <row r="185" spans="1:10">
      <c r="A185" s="764">
        <v>40787</v>
      </c>
      <c r="B185" s="836">
        <v>10</v>
      </c>
      <c r="C185" s="766" t="s">
        <v>246</v>
      </c>
      <c r="D185" s="767" t="s">
        <v>752</v>
      </c>
      <c r="E185" s="355"/>
      <c r="F185" s="786" t="s">
        <v>101</v>
      </c>
      <c r="G185" s="835"/>
      <c r="H185" s="768" t="s">
        <v>244</v>
      </c>
      <c r="I185" s="767">
        <v>0</v>
      </c>
      <c r="J185" s="355"/>
    </row>
    <row r="186" spans="1:10">
      <c r="A186" s="764">
        <v>40787</v>
      </c>
      <c r="B186" s="836">
        <v>10</v>
      </c>
      <c r="C186" s="766" t="s">
        <v>246</v>
      </c>
      <c r="D186" s="767" t="s">
        <v>388</v>
      </c>
      <c r="E186" s="355"/>
      <c r="F186" s="786" t="s">
        <v>101</v>
      </c>
      <c r="G186" s="835"/>
      <c r="H186" s="768" t="s">
        <v>244</v>
      </c>
      <c r="I186" s="767">
        <v>0</v>
      </c>
      <c r="J186" s="355"/>
    </row>
    <row r="187" spans="1:10">
      <c r="A187" s="764">
        <v>40787</v>
      </c>
      <c r="B187" s="836">
        <v>210</v>
      </c>
      <c r="C187" s="766" t="s">
        <v>246</v>
      </c>
      <c r="D187" s="767" t="s">
        <v>346</v>
      </c>
      <c r="E187" s="355"/>
      <c r="F187" s="786" t="s">
        <v>101</v>
      </c>
      <c r="G187" s="835"/>
      <c r="H187" s="768" t="s">
        <v>244</v>
      </c>
      <c r="I187" s="767">
        <v>0</v>
      </c>
      <c r="J187" s="355"/>
    </row>
    <row r="188" spans="1:10">
      <c r="A188" s="764">
        <v>40787</v>
      </c>
      <c r="B188" s="836">
        <v>10</v>
      </c>
      <c r="C188" s="766" t="s">
        <v>246</v>
      </c>
      <c r="D188" s="767" t="s">
        <v>285</v>
      </c>
      <c r="E188" s="355"/>
      <c r="F188" s="786">
        <v>0</v>
      </c>
      <c r="G188" s="835"/>
      <c r="H188" s="768" t="s">
        <v>244</v>
      </c>
      <c r="I188" s="767">
        <v>0</v>
      </c>
      <c r="J188" s="355"/>
    </row>
    <row r="189" spans="1:10">
      <c r="A189" s="764">
        <v>40787</v>
      </c>
      <c r="B189" s="836">
        <v>15</v>
      </c>
      <c r="C189" s="766" t="s">
        <v>246</v>
      </c>
      <c r="D189" s="767" t="s">
        <v>248</v>
      </c>
      <c r="E189" s="355"/>
      <c r="F189" s="786">
        <v>0</v>
      </c>
      <c r="G189" s="835"/>
      <c r="H189" s="768" t="s">
        <v>244</v>
      </c>
      <c r="I189" s="767">
        <v>0</v>
      </c>
      <c r="J189" s="355"/>
    </row>
    <row r="190" spans="1:10">
      <c r="A190" s="764">
        <v>40787</v>
      </c>
      <c r="B190" s="836">
        <v>30</v>
      </c>
      <c r="C190" s="766" t="s">
        <v>246</v>
      </c>
      <c r="D190" s="767" t="s">
        <v>424</v>
      </c>
      <c r="E190" s="355"/>
      <c r="F190" s="786" t="s">
        <v>101</v>
      </c>
      <c r="G190" s="835"/>
      <c r="H190" s="768" t="s">
        <v>244</v>
      </c>
      <c r="I190" s="767">
        <v>0</v>
      </c>
      <c r="J190" s="355"/>
    </row>
    <row r="191" spans="1:10">
      <c r="A191" s="764">
        <v>40787</v>
      </c>
      <c r="B191" s="836">
        <v>40</v>
      </c>
      <c r="C191" s="766" t="s">
        <v>246</v>
      </c>
      <c r="D191" s="767" t="s">
        <v>387</v>
      </c>
      <c r="E191" s="355"/>
      <c r="F191" s="786">
        <v>0</v>
      </c>
      <c r="G191" s="835"/>
      <c r="H191" s="768" t="s">
        <v>244</v>
      </c>
      <c r="I191" s="767">
        <v>0</v>
      </c>
      <c r="J191" s="355"/>
    </row>
    <row r="192" spans="1:10">
      <c r="A192" s="764">
        <v>40787</v>
      </c>
      <c r="B192" s="836">
        <v>10</v>
      </c>
      <c r="C192" s="766" t="s">
        <v>246</v>
      </c>
      <c r="D192" s="767" t="s">
        <v>369</v>
      </c>
      <c r="E192" s="355"/>
      <c r="F192" s="786">
        <v>0</v>
      </c>
      <c r="G192" s="835"/>
      <c r="H192" s="768" t="s">
        <v>244</v>
      </c>
      <c r="I192" s="767">
        <v>0</v>
      </c>
      <c r="J192" s="355"/>
    </row>
    <row r="193" spans="1:10">
      <c r="A193" s="764">
        <v>40787</v>
      </c>
      <c r="B193" s="836">
        <v>40</v>
      </c>
      <c r="C193" s="766" t="s">
        <v>246</v>
      </c>
      <c r="D193" s="767" t="s">
        <v>343</v>
      </c>
      <c r="E193" s="355"/>
      <c r="F193" s="786" t="s">
        <v>101</v>
      </c>
      <c r="G193" s="835"/>
      <c r="H193" s="768" t="s">
        <v>244</v>
      </c>
      <c r="I193" s="767">
        <v>0</v>
      </c>
      <c r="J193" s="355"/>
    </row>
    <row r="194" spans="1:10">
      <c r="A194" s="764">
        <v>40787</v>
      </c>
      <c r="B194" s="836">
        <v>10</v>
      </c>
      <c r="C194" s="766" t="s">
        <v>246</v>
      </c>
      <c r="D194" s="767" t="s">
        <v>341</v>
      </c>
      <c r="E194" s="355"/>
      <c r="F194" s="786" t="s">
        <v>101</v>
      </c>
      <c r="G194" s="835"/>
      <c r="H194" s="768" t="s">
        <v>244</v>
      </c>
      <c r="I194" s="767">
        <v>0</v>
      </c>
      <c r="J194" s="355"/>
    </row>
    <row r="195" spans="1:10">
      <c r="A195" s="764">
        <v>40787</v>
      </c>
      <c r="B195" s="836">
        <v>256</v>
      </c>
      <c r="C195" s="766" t="s">
        <v>246</v>
      </c>
      <c r="D195" s="767" t="s">
        <v>344</v>
      </c>
      <c r="E195" s="355"/>
      <c r="F195" s="786" t="s">
        <v>101</v>
      </c>
      <c r="G195" s="835"/>
      <c r="H195" s="768" t="s">
        <v>244</v>
      </c>
      <c r="I195" s="767">
        <v>0</v>
      </c>
      <c r="J195" s="355"/>
    </row>
    <row r="196" spans="1:10">
      <c r="A196" s="764">
        <v>40787</v>
      </c>
      <c r="B196" s="836">
        <v>232.88</v>
      </c>
      <c r="C196" s="766" t="s">
        <v>246</v>
      </c>
      <c r="D196" s="767" t="s">
        <v>425</v>
      </c>
      <c r="E196" s="355"/>
      <c r="F196" s="786">
        <v>0</v>
      </c>
      <c r="G196" s="835"/>
      <c r="H196" s="768" t="s">
        <v>244</v>
      </c>
      <c r="I196" s="767">
        <v>0</v>
      </c>
      <c r="J196" s="355"/>
    </row>
    <row r="197" spans="1:10">
      <c r="A197" s="764">
        <v>40787</v>
      </c>
      <c r="B197" s="836">
        <v>25</v>
      </c>
      <c r="C197" s="766" t="s">
        <v>246</v>
      </c>
      <c r="D197" s="767" t="s">
        <v>750</v>
      </c>
      <c r="E197" s="355"/>
      <c r="F197" s="786" t="s">
        <v>101</v>
      </c>
      <c r="G197" s="835"/>
      <c r="H197" s="768" t="s">
        <v>244</v>
      </c>
      <c r="I197" s="767">
        <v>0</v>
      </c>
      <c r="J197" s="355"/>
    </row>
    <row r="198" spans="1:10">
      <c r="A198" s="764">
        <v>40787</v>
      </c>
      <c r="B198" s="836">
        <v>180</v>
      </c>
      <c r="C198" s="766" t="s">
        <v>246</v>
      </c>
      <c r="D198" s="767" t="s">
        <v>395</v>
      </c>
      <c r="E198" s="355"/>
      <c r="F198" s="786">
        <v>0</v>
      </c>
      <c r="G198" s="835"/>
      <c r="H198" s="768" t="s">
        <v>244</v>
      </c>
      <c r="I198" s="767">
        <v>0</v>
      </c>
      <c r="J198" s="355"/>
    </row>
    <row r="199" spans="1:10">
      <c r="A199" s="764">
        <v>40787</v>
      </c>
      <c r="B199" s="836">
        <v>5</v>
      </c>
      <c r="C199" s="766" t="s">
        <v>246</v>
      </c>
      <c r="D199" s="767" t="s">
        <v>755</v>
      </c>
      <c r="E199" s="355"/>
      <c r="F199" s="786" t="s">
        <v>101</v>
      </c>
      <c r="G199" s="835"/>
      <c r="H199" s="768" t="s">
        <v>244</v>
      </c>
      <c r="I199" s="767">
        <v>0</v>
      </c>
      <c r="J199" s="355"/>
    </row>
    <row r="200" spans="1:10">
      <c r="A200" s="764">
        <v>40787</v>
      </c>
      <c r="B200" s="836">
        <v>15</v>
      </c>
      <c r="C200" s="766" t="s">
        <v>246</v>
      </c>
      <c r="D200" s="767" t="s">
        <v>753</v>
      </c>
      <c r="E200" s="355"/>
      <c r="F200" s="786" t="s">
        <v>101</v>
      </c>
      <c r="G200" s="835"/>
      <c r="H200" s="768" t="s">
        <v>244</v>
      </c>
      <c r="I200" s="767">
        <v>0</v>
      </c>
      <c r="J200" s="355"/>
    </row>
    <row r="201" spans="1:10">
      <c r="A201" s="764">
        <v>40787</v>
      </c>
      <c r="B201" s="836">
        <v>50</v>
      </c>
      <c r="C201" s="766" t="s">
        <v>246</v>
      </c>
      <c r="D201" s="767" t="s">
        <v>250</v>
      </c>
      <c r="E201" s="355"/>
      <c r="F201" s="786">
        <v>0</v>
      </c>
      <c r="G201" s="835"/>
      <c r="H201" s="768" t="s">
        <v>244</v>
      </c>
      <c r="I201" s="767">
        <v>0</v>
      </c>
      <c r="J201" s="355"/>
    </row>
    <row r="202" spans="1:10">
      <c r="A202" s="764">
        <v>40787</v>
      </c>
      <c r="B202" s="836">
        <v>50</v>
      </c>
      <c r="C202" s="766" t="s">
        <v>246</v>
      </c>
      <c r="D202" s="767" t="s">
        <v>252</v>
      </c>
      <c r="E202" s="355"/>
      <c r="F202" s="786" t="s">
        <v>101</v>
      </c>
      <c r="G202" s="835"/>
      <c r="H202" s="768" t="s">
        <v>244</v>
      </c>
      <c r="I202" s="767">
        <v>0</v>
      </c>
      <c r="J202" s="355"/>
    </row>
    <row r="203" spans="1:10">
      <c r="A203" s="764">
        <v>40787</v>
      </c>
      <c r="B203" s="836">
        <v>30</v>
      </c>
      <c r="C203" s="766" t="s">
        <v>246</v>
      </c>
      <c r="D203" s="767" t="s">
        <v>345</v>
      </c>
      <c r="E203" s="355"/>
      <c r="F203" s="786">
        <v>0</v>
      </c>
      <c r="G203" s="835"/>
      <c r="H203" s="768" t="s">
        <v>244</v>
      </c>
      <c r="I203" s="767">
        <v>0</v>
      </c>
      <c r="J203" s="355"/>
    </row>
    <row r="204" spans="1:10">
      <c r="A204" s="764">
        <v>40787</v>
      </c>
      <c r="B204" s="836">
        <v>10</v>
      </c>
      <c r="C204" s="766" t="s">
        <v>246</v>
      </c>
      <c r="D204" s="767" t="s">
        <v>340</v>
      </c>
      <c r="E204" s="355"/>
      <c r="F204" s="786">
        <v>0</v>
      </c>
      <c r="G204" s="835"/>
      <c r="H204" s="768" t="s">
        <v>244</v>
      </c>
      <c r="I204" s="767">
        <v>0</v>
      </c>
      <c r="J204" s="355"/>
    </row>
    <row r="205" spans="1:10">
      <c r="A205" s="764">
        <v>40788</v>
      </c>
      <c r="B205" s="836">
        <v>150</v>
      </c>
      <c r="C205" s="766" t="s">
        <v>246</v>
      </c>
      <c r="D205" s="767" t="s">
        <v>347</v>
      </c>
      <c r="E205" s="355"/>
      <c r="F205" s="786" t="s">
        <v>101</v>
      </c>
      <c r="G205" s="835"/>
      <c r="H205" s="768" t="s">
        <v>244</v>
      </c>
      <c r="I205" s="767">
        <v>0</v>
      </c>
      <c r="J205" s="355"/>
    </row>
    <row r="206" spans="1:10">
      <c r="A206" s="764">
        <v>40788</v>
      </c>
      <c r="B206" s="836">
        <v>300</v>
      </c>
      <c r="C206" s="766" t="s">
        <v>246</v>
      </c>
      <c r="D206" s="767" t="s">
        <v>348</v>
      </c>
      <c r="E206" s="355"/>
      <c r="F206" s="786" t="s">
        <v>101</v>
      </c>
      <c r="G206" s="835"/>
      <c r="H206" s="768" t="s">
        <v>244</v>
      </c>
      <c r="I206" s="767">
        <v>0</v>
      </c>
      <c r="J206" s="355"/>
    </row>
    <row r="207" spans="1:10">
      <c r="A207" s="764">
        <v>40788</v>
      </c>
      <c r="B207" s="836">
        <v>20</v>
      </c>
      <c r="C207" s="766" t="s">
        <v>246</v>
      </c>
      <c r="D207" s="767" t="s">
        <v>389</v>
      </c>
      <c r="E207" s="355"/>
      <c r="F207" s="786">
        <v>0</v>
      </c>
      <c r="G207" s="835"/>
      <c r="H207" s="768" t="s">
        <v>244</v>
      </c>
      <c r="I207" s="767">
        <v>0</v>
      </c>
      <c r="J207" s="355"/>
    </row>
    <row r="208" spans="1:10">
      <c r="A208" s="764">
        <v>40788</v>
      </c>
      <c r="B208" s="836">
        <v>300</v>
      </c>
      <c r="C208" s="766" t="s">
        <v>246</v>
      </c>
      <c r="D208" s="767" t="s">
        <v>282</v>
      </c>
      <c r="E208" s="355"/>
      <c r="F208" s="786" t="s">
        <v>101</v>
      </c>
      <c r="G208" s="835"/>
      <c r="H208" s="768" t="s">
        <v>244</v>
      </c>
      <c r="I208" s="767">
        <v>0</v>
      </c>
      <c r="J208" s="355"/>
    </row>
    <row r="209" spans="1:10">
      <c r="A209" s="764">
        <v>40788</v>
      </c>
      <c r="B209" s="836">
        <v>3</v>
      </c>
      <c r="C209" s="766" t="s">
        <v>246</v>
      </c>
      <c r="D209" s="767" t="s">
        <v>426</v>
      </c>
      <c r="E209" s="355"/>
      <c r="F209" s="786">
        <v>0</v>
      </c>
      <c r="G209" s="835"/>
      <c r="H209" s="768" t="s">
        <v>244</v>
      </c>
      <c r="I209" s="767">
        <v>0</v>
      </c>
      <c r="J209" s="355"/>
    </row>
    <row r="210" spans="1:10">
      <c r="A210" s="764">
        <v>40788</v>
      </c>
      <c r="B210" s="836">
        <v>20</v>
      </c>
      <c r="C210" s="766" t="s">
        <v>246</v>
      </c>
      <c r="D210" s="767" t="s">
        <v>254</v>
      </c>
      <c r="E210" s="355"/>
      <c r="F210" s="786" t="s">
        <v>101</v>
      </c>
      <c r="G210" s="835"/>
      <c r="H210" s="768" t="s">
        <v>244</v>
      </c>
      <c r="I210" s="767">
        <v>0</v>
      </c>
      <c r="J210" s="355"/>
    </row>
    <row r="211" spans="1:10">
      <c r="A211" s="764">
        <v>40788</v>
      </c>
      <c r="B211" s="836">
        <v>232.88</v>
      </c>
      <c r="C211" s="766" t="s">
        <v>246</v>
      </c>
      <c r="D211" s="767" t="s">
        <v>425</v>
      </c>
      <c r="E211" s="355"/>
      <c r="F211" s="786">
        <v>0</v>
      </c>
      <c r="G211" s="835"/>
      <c r="H211" s="768" t="s">
        <v>244</v>
      </c>
      <c r="I211" s="767">
        <v>0</v>
      </c>
      <c r="J211" s="355"/>
    </row>
    <row r="212" spans="1:10">
      <c r="A212" s="764">
        <v>40791</v>
      </c>
      <c r="B212" s="836">
        <v>145</v>
      </c>
      <c r="C212" s="766" t="s">
        <v>246</v>
      </c>
      <c r="D212" s="767" t="s">
        <v>352</v>
      </c>
      <c r="E212" s="355"/>
      <c r="F212" s="786">
        <v>0</v>
      </c>
      <c r="G212" s="835"/>
      <c r="H212" s="768" t="s">
        <v>244</v>
      </c>
      <c r="I212" s="767">
        <v>0</v>
      </c>
      <c r="J212" s="355"/>
    </row>
    <row r="213" spans="1:10">
      <c r="A213" s="764">
        <v>40791</v>
      </c>
      <c r="B213" s="836">
        <v>300</v>
      </c>
      <c r="C213" s="766" t="s">
        <v>246</v>
      </c>
      <c r="D213" s="767" t="s">
        <v>756</v>
      </c>
      <c r="E213" s="355"/>
      <c r="F213" s="786" t="s">
        <v>101</v>
      </c>
      <c r="G213" s="835"/>
      <c r="H213" s="768" t="s">
        <v>244</v>
      </c>
      <c r="I213" s="767">
        <v>0</v>
      </c>
      <c r="J213" s="355"/>
    </row>
    <row r="214" spans="1:10">
      <c r="A214" s="764">
        <v>40791</v>
      </c>
      <c r="B214" s="836">
        <v>20</v>
      </c>
      <c r="C214" s="766" t="s">
        <v>246</v>
      </c>
      <c r="D214" s="767" t="s">
        <v>249</v>
      </c>
      <c r="E214" s="355"/>
      <c r="F214" s="786" t="s">
        <v>101</v>
      </c>
      <c r="G214" s="835"/>
      <c r="H214" s="768" t="s">
        <v>244</v>
      </c>
      <c r="I214" s="767">
        <v>0</v>
      </c>
      <c r="J214" s="355"/>
    </row>
    <row r="215" spans="1:10">
      <c r="A215" s="764">
        <v>40791</v>
      </c>
      <c r="B215" s="836">
        <v>20</v>
      </c>
      <c r="C215" s="766" t="s">
        <v>246</v>
      </c>
      <c r="D215" s="767" t="s">
        <v>307</v>
      </c>
      <c r="E215" s="355"/>
      <c r="F215" s="786">
        <v>0</v>
      </c>
      <c r="G215" s="835"/>
      <c r="H215" s="768" t="s">
        <v>244</v>
      </c>
      <c r="I215" s="767">
        <v>0</v>
      </c>
      <c r="J215" s="355"/>
    </row>
    <row r="216" spans="1:10">
      <c r="A216" s="764">
        <v>40791</v>
      </c>
      <c r="B216" s="836">
        <v>5</v>
      </c>
      <c r="C216" s="766" t="s">
        <v>246</v>
      </c>
      <c r="D216" s="767" t="s">
        <v>318</v>
      </c>
      <c r="E216" s="355"/>
      <c r="F216" s="786" t="s">
        <v>101</v>
      </c>
      <c r="G216" s="835"/>
      <c r="H216" s="768" t="s">
        <v>244</v>
      </c>
      <c r="I216" s="767">
        <v>0</v>
      </c>
      <c r="J216" s="355"/>
    </row>
    <row r="217" spans="1:10">
      <c r="A217" s="764">
        <v>40791</v>
      </c>
      <c r="B217" s="836">
        <v>5</v>
      </c>
      <c r="C217" s="766" t="s">
        <v>246</v>
      </c>
      <c r="D217" s="767" t="s">
        <v>353</v>
      </c>
      <c r="E217" s="355"/>
      <c r="F217" s="786" t="s">
        <v>101</v>
      </c>
      <c r="G217" s="835"/>
      <c r="H217" s="768" t="s">
        <v>244</v>
      </c>
      <c r="I217" s="767">
        <v>0</v>
      </c>
      <c r="J217" s="355"/>
    </row>
    <row r="218" spans="1:10">
      <c r="A218" s="764">
        <v>40791</v>
      </c>
      <c r="B218" s="836">
        <v>15</v>
      </c>
      <c r="C218" s="766" t="s">
        <v>246</v>
      </c>
      <c r="D218" s="767" t="s">
        <v>306</v>
      </c>
      <c r="E218" s="355"/>
      <c r="F218" s="786" t="s">
        <v>101</v>
      </c>
      <c r="G218" s="835"/>
      <c r="H218" s="768" t="s">
        <v>244</v>
      </c>
      <c r="I218" s="767">
        <v>0</v>
      </c>
      <c r="J218" s="355"/>
    </row>
    <row r="219" spans="1:10">
      <c r="A219" s="764">
        <v>40792</v>
      </c>
      <c r="B219" s="836">
        <v>50</v>
      </c>
      <c r="C219" s="766" t="s">
        <v>237</v>
      </c>
      <c r="D219" s="767" t="s">
        <v>763</v>
      </c>
      <c r="E219" s="355"/>
      <c r="F219" s="786">
        <v>0</v>
      </c>
      <c r="G219" s="835"/>
      <c r="H219" s="768" t="s">
        <v>244</v>
      </c>
      <c r="I219" s="767">
        <v>0</v>
      </c>
      <c r="J219" s="355"/>
    </row>
    <row r="220" spans="1:10">
      <c r="A220" s="764">
        <v>40792</v>
      </c>
      <c r="B220" s="836">
        <v>75</v>
      </c>
      <c r="C220" s="766" t="s">
        <v>246</v>
      </c>
      <c r="D220" s="767" t="s">
        <v>308</v>
      </c>
      <c r="E220" s="355"/>
      <c r="F220" s="786" t="s">
        <v>101</v>
      </c>
      <c r="G220" s="835"/>
      <c r="H220" s="768" t="s">
        <v>244</v>
      </c>
      <c r="I220" s="767">
        <v>0</v>
      </c>
      <c r="J220" s="355"/>
    </row>
    <row r="221" spans="1:10">
      <c r="A221" s="764">
        <v>40792</v>
      </c>
      <c r="B221" s="836">
        <v>10</v>
      </c>
      <c r="C221" s="766" t="s">
        <v>246</v>
      </c>
      <c r="D221" s="767" t="s">
        <v>317</v>
      </c>
      <c r="E221" s="355"/>
      <c r="F221" s="786" t="s">
        <v>101</v>
      </c>
      <c r="G221" s="835"/>
      <c r="H221" s="768" t="s">
        <v>244</v>
      </c>
      <c r="I221" s="767">
        <v>0</v>
      </c>
      <c r="J221" s="355"/>
    </row>
    <row r="222" spans="1:10">
      <c r="A222" s="764">
        <v>40793</v>
      </c>
      <c r="B222" s="836">
        <v>5</v>
      </c>
      <c r="C222" s="766" t="s">
        <v>764</v>
      </c>
      <c r="D222" s="767" t="s">
        <v>310</v>
      </c>
      <c r="E222" s="355"/>
      <c r="F222" s="786" t="s">
        <v>101</v>
      </c>
      <c r="G222" s="835"/>
      <c r="H222" s="768" t="s">
        <v>244</v>
      </c>
      <c r="I222" s="767">
        <v>0</v>
      </c>
      <c r="J222" s="355"/>
    </row>
    <row r="223" spans="1:10">
      <c r="A223" s="764">
        <v>40794</v>
      </c>
      <c r="B223" s="836">
        <v>40</v>
      </c>
      <c r="C223" s="766" t="s">
        <v>237</v>
      </c>
      <c r="D223" s="767" t="s">
        <v>987</v>
      </c>
      <c r="E223" s="355"/>
      <c r="F223" s="786">
        <v>0</v>
      </c>
      <c r="G223" s="835"/>
      <c r="H223" s="768" t="s">
        <v>244</v>
      </c>
      <c r="I223" s="767">
        <v>0</v>
      </c>
      <c r="J223" s="355"/>
    </row>
    <row r="224" spans="1:10">
      <c r="A224" s="764">
        <v>40795</v>
      </c>
      <c r="B224" s="836">
        <v>1000</v>
      </c>
      <c r="C224" s="766">
        <v>103260</v>
      </c>
      <c r="D224" s="767" t="s">
        <v>765</v>
      </c>
      <c r="E224" s="355"/>
      <c r="F224" s="786" t="s">
        <v>101</v>
      </c>
      <c r="G224" s="835"/>
      <c r="H224" s="768" t="s">
        <v>244</v>
      </c>
      <c r="I224" s="767">
        <v>0</v>
      </c>
      <c r="J224" s="355"/>
    </row>
    <row r="225" spans="1:10">
      <c r="A225" s="764">
        <v>40795</v>
      </c>
      <c r="B225" s="836">
        <v>560</v>
      </c>
      <c r="C225" s="766">
        <v>103261</v>
      </c>
      <c r="D225" s="767" t="s">
        <v>766</v>
      </c>
      <c r="E225" s="355"/>
      <c r="F225" s="786">
        <v>0</v>
      </c>
      <c r="G225" s="835"/>
      <c r="H225" s="768" t="s">
        <v>244</v>
      </c>
      <c r="I225" s="767">
        <v>0</v>
      </c>
      <c r="J225" s="355"/>
    </row>
    <row r="226" spans="1:10">
      <c r="A226" s="764">
        <v>40795</v>
      </c>
      <c r="B226" s="836">
        <v>200</v>
      </c>
      <c r="C226" s="766" t="s">
        <v>237</v>
      </c>
      <c r="D226" s="767" t="s">
        <v>989</v>
      </c>
      <c r="E226" s="355"/>
      <c r="F226" s="786">
        <v>0</v>
      </c>
      <c r="G226" s="835"/>
      <c r="H226" s="768" t="s">
        <v>244</v>
      </c>
      <c r="I226" s="767">
        <v>0</v>
      </c>
      <c r="J226" s="355"/>
    </row>
    <row r="227" spans="1:10">
      <c r="A227" s="764">
        <v>40795</v>
      </c>
      <c r="B227" s="836">
        <v>12</v>
      </c>
      <c r="C227" s="766" t="s">
        <v>246</v>
      </c>
      <c r="D227" s="767" t="s">
        <v>429</v>
      </c>
      <c r="E227" s="355"/>
      <c r="F227" s="786">
        <v>0</v>
      </c>
      <c r="G227" s="835"/>
      <c r="H227" s="768" t="s">
        <v>244</v>
      </c>
      <c r="I227" s="767">
        <v>0</v>
      </c>
      <c r="J227" s="355"/>
    </row>
    <row r="228" spans="1:10">
      <c r="A228" s="764">
        <v>40795</v>
      </c>
      <c r="B228" s="836">
        <v>12</v>
      </c>
      <c r="C228" s="766" t="s">
        <v>246</v>
      </c>
      <c r="D228" s="767" t="s">
        <v>429</v>
      </c>
      <c r="E228" s="355"/>
      <c r="F228" s="786">
        <v>0</v>
      </c>
      <c r="G228" s="835"/>
      <c r="H228" s="768" t="s">
        <v>244</v>
      </c>
      <c r="I228" s="767">
        <v>0</v>
      </c>
      <c r="J228" s="355"/>
    </row>
    <row r="229" spans="1:10">
      <c r="A229" s="764">
        <v>40798</v>
      </c>
      <c r="B229" s="836">
        <v>200</v>
      </c>
      <c r="C229" s="766" t="s">
        <v>246</v>
      </c>
      <c r="D229" s="767" t="s">
        <v>374</v>
      </c>
      <c r="E229" s="355"/>
      <c r="F229" s="786" t="s">
        <v>101</v>
      </c>
      <c r="G229" s="835"/>
      <c r="H229" s="768" t="s">
        <v>244</v>
      </c>
      <c r="I229" s="767">
        <v>0</v>
      </c>
      <c r="J229" s="355"/>
    </row>
    <row r="230" spans="1:10">
      <c r="A230" s="764">
        <v>40798</v>
      </c>
      <c r="B230" s="836">
        <v>50</v>
      </c>
      <c r="C230" s="766" t="s">
        <v>246</v>
      </c>
      <c r="D230" s="767" t="s">
        <v>256</v>
      </c>
      <c r="E230" s="355"/>
      <c r="F230" s="786" t="s">
        <v>101</v>
      </c>
      <c r="G230" s="835"/>
      <c r="H230" s="768" t="s">
        <v>244</v>
      </c>
      <c r="I230" s="767">
        <v>0</v>
      </c>
      <c r="J230" s="355"/>
    </row>
    <row r="231" spans="1:10">
      <c r="A231" s="764">
        <v>40799</v>
      </c>
      <c r="B231" s="836">
        <v>80</v>
      </c>
      <c r="C231" s="766" t="s">
        <v>246</v>
      </c>
      <c r="D231" s="767" t="s">
        <v>768</v>
      </c>
      <c r="E231" s="355"/>
      <c r="F231" s="786">
        <v>0</v>
      </c>
      <c r="G231" s="835"/>
      <c r="H231" s="768" t="s">
        <v>244</v>
      </c>
      <c r="I231" s="767">
        <v>0</v>
      </c>
      <c r="J231" s="355"/>
    </row>
    <row r="232" spans="1:10">
      <c r="A232" s="764">
        <v>40800</v>
      </c>
      <c r="B232" s="836">
        <v>150</v>
      </c>
      <c r="C232" s="766" t="s">
        <v>246</v>
      </c>
      <c r="D232" s="767" t="s">
        <v>357</v>
      </c>
      <c r="E232" s="355"/>
      <c r="F232" s="786" t="s">
        <v>101</v>
      </c>
      <c r="G232" s="835"/>
      <c r="H232" s="768" t="s">
        <v>244</v>
      </c>
      <c r="I232" s="767">
        <v>0</v>
      </c>
      <c r="J232" s="355"/>
    </row>
    <row r="233" spans="1:10">
      <c r="A233" s="764">
        <v>40800</v>
      </c>
      <c r="B233" s="836">
        <v>60</v>
      </c>
      <c r="C233" s="766" t="s">
        <v>246</v>
      </c>
      <c r="D233" s="767" t="s">
        <v>358</v>
      </c>
      <c r="E233" s="355"/>
      <c r="F233" s="786" t="s">
        <v>101</v>
      </c>
      <c r="G233" s="835"/>
      <c r="H233" s="768" t="s">
        <v>244</v>
      </c>
      <c r="I233" s="767">
        <v>0</v>
      </c>
      <c r="J233" s="355"/>
    </row>
    <row r="234" spans="1:10">
      <c r="A234" s="764">
        <v>40800</v>
      </c>
      <c r="B234" s="836">
        <v>50</v>
      </c>
      <c r="C234" s="766" t="s">
        <v>246</v>
      </c>
      <c r="D234" s="767" t="s">
        <v>260</v>
      </c>
      <c r="E234" s="355"/>
      <c r="F234" s="786" t="s">
        <v>101</v>
      </c>
      <c r="G234" s="835"/>
      <c r="H234" s="768" t="s">
        <v>244</v>
      </c>
      <c r="I234" s="767">
        <v>0</v>
      </c>
      <c r="J234" s="355"/>
    </row>
    <row r="235" spans="1:10">
      <c r="A235" s="764">
        <v>40801</v>
      </c>
      <c r="B235" s="836">
        <v>20</v>
      </c>
      <c r="C235" s="766" t="s">
        <v>237</v>
      </c>
      <c r="D235" s="767" t="s">
        <v>759</v>
      </c>
      <c r="E235" s="355"/>
      <c r="F235" s="786">
        <v>0</v>
      </c>
      <c r="G235" s="835"/>
      <c r="H235" s="768" t="s">
        <v>244</v>
      </c>
      <c r="I235" s="767">
        <v>0</v>
      </c>
      <c r="J235" s="355"/>
    </row>
    <row r="236" spans="1:10">
      <c r="A236" s="764">
        <v>40801</v>
      </c>
      <c r="B236" s="836">
        <v>30</v>
      </c>
      <c r="C236" s="766" t="s">
        <v>246</v>
      </c>
      <c r="D236" s="767" t="s">
        <v>258</v>
      </c>
      <c r="E236" s="355"/>
      <c r="F236" s="786" t="s">
        <v>101</v>
      </c>
      <c r="G236" s="835"/>
      <c r="H236" s="768" t="s">
        <v>244</v>
      </c>
      <c r="I236" s="767">
        <v>0</v>
      </c>
      <c r="J236" s="355"/>
    </row>
    <row r="237" spans="1:10">
      <c r="A237" s="764">
        <v>40801</v>
      </c>
      <c r="B237" s="836">
        <v>20</v>
      </c>
      <c r="C237" s="766" t="s">
        <v>246</v>
      </c>
      <c r="D237" s="767" t="s">
        <v>378</v>
      </c>
      <c r="E237" s="355"/>
      <c r="F237" s="786">
        <v>0</v>
      </c>
      <c r="G237" s="835"/>
      <c r="H237" s="768" t="s">
        <v>244</v>
      </c>
      <c r="I237" s="767">
        <v>0</v>
      </c>
      <c r="J237" s="355"/>
    </row>
    <row r="238" spans="1:10">
      <c r="A238" s="764">
        <v>40801</v>
      </c>
      <c r="B238" s="836">
        <v>135</v>
      </c>
      <c r="C238" s="766" t="s">
        <v>246</v>
      </c>
      <c r="D238" s="767" t="s">
        <v>769</v>
      </c>
      <c r="E238" s="355"/>
      <c r="F238" s="786">
        <v>0</v>
      </c>
      <c r="G238" s="835"/>
      <c r="H238" s="768" t="s">
        <v>244</v>
      </c>
      <c r="I238" s="767">
        <v>0</v>
      </c>
      <c r="J238" s="355"/>
    </row>
    <row r="239" spans="1:10">
      <c r="A239" s="764">
        <v>40801</v>
      </c>
      <c r="B239" s="836">
        <v>200</v>
      </c>
      <c r="C239" s="766" t="s">
        <v>246</v>
      </c>
      <c r="D239" s="767" t="s">
        <v>450</v>
      </c>
      <c r="E239" s="355"/>
      <c r="F239" s="786" t="s">
        <v>101</v>
      </c>
      <c r="G239" s="835"/>
      <c r="H239" s="768" t="s">
        <v>244</v>
      </c>
      <c r="I239" s="767">
        <v>0</v>
      </c>
      <c r="J239" s="355"/>
    </row>
    <row r="240" spans="1:10">
      <c r="A240" s="764">
        <v>40801</v>
      </c>
      <c r="B240" s="836">
        <v>100</v>
      </c>
      <c r="C240" s="766" t="s">
        <v>246</v>
      </c>
      <c r="D240" s="767" t="s">
        <v>259</v>
      </c>
      <c r="E240" s="355"/>
      <c r="F240" s="786" t="s">
        <v>101</v>
      </c>
      <c r="G240" s="835"/>
      <c r="H240" s="768" t="s">
        <v>244</v>
      </c>
      <c r="I240" s="767">
        <v>0</v>
      </c>
      <c r="J240" s="355"/>
    </row>
    <row r="241" spans="1:10">
      <c r="A241" s="764">
        <v>40802</v>
      </c>
      <c r="B241" s="836">
        <v>20</v>
      </c>
      <c r="C241" s="766" t="s">
        <v>246</v>
      </c>
      <c r="D241" s="767" t="s">
        <v>770</v>
      </c>
      <c r="E241" s="355"/>
      <c r="F241" s="786">
        <v>0</v>
      </c>
      <c r="G241" s="835"/>
      <c r="H241" s="768" t="s">
        <v>244</v>
      </c>
      <c r="I241" s="767">
        <v>0</v>
      </c>
      <c r="J241" s="355"/>
    </row>
    <row r="242" spans="1:10">
      <c r="A242" s="764">
        <v>40805</v>
      </c>
      <c r="B242" s="836">
        <v>25</v>
      </c>
      <c r="C242" s="766" t="s">
        <v>246</v>
      </c>
      <c r="D242" s="767" t="s">
        <v>400</v>
      </c>
      <c r="E242" s="355"/>
      <c r="F242" s="786" t="s">
        <v>101</v>
      </c>
      <c r="G242" s="835"/>
      <c r="H242" s="768" t="s">
        <v>244</v>
      </c>
      <c r="I242" s="767">
        <v>0</v>
      </c>
      <c r="J242" s="355"/>
    </row>
    <row r="243" spans="1:10">
      <c r="A243" s="764">
        <v>40805</v>
      </c>
      <c r="B243" s="836">
        <v>150</v>
      </c>
      <c r="C243" s="766" t="s">
        <v>246</v>
      </c>
      <c r="D243" s="767" t="s">
        <v>360</v>
      </c>
      <c r="E243" s="355"/>
      <c r="F243" s="786" t="s">
        <v>101</v>
      </c>
      <c r="G243" s="835"/>
      <c r="H243" s="768" t="s">
        <v>244</v>
      </c>
      <c r="I243" s="767">
        <v>0</v>
      </c>
      <c r="J243" s="355"/>
    </row>
    <row r="244" spans="1:10">
      <c r="A244" s="764">
        <v>40805</v>
      </c>
      <c r="B244" s="836">
        <v>80</v>
      </c>
      <c r="C244" s="766" t="s">
        <v>246</v>
      </c>
      <c r="D244" s="767" t="s">
        <v>768</v>
      </c>
      <c r="E244" s="355"/>
      <c r="F244" s="786">
        <v>0</v>
      </c>
      <c r="G244" s="835"/>
      <c r="H244" s="768" t="s">
        <v>244</v>
      </c>
      <c r="I244" s="767">
        <v>0</v>
      </c>
      <c r="J244" s="355"/>
    </row>
    <row r="245" spans="1:10">
      <c r="A245" s="764">
        <v>40805</v>
      </c>
      <c r="B245" s="836">
        <v>100</v>
      </c>
      <c r="C245" s="766" t="s">
        <v>246</v>
      </c>
      <c r="D245" s="767" t="s">
        <v>292</v>
      </c>
      <c r="E245" s="355"/>
      <c r="F245" s="786" t="s">
        <v>101</v>
      </c>
      <c r="G245" s="835"/>
      <c r="H245" s="768" t="s">
        <v>244</v>
      </c>
      <c r="I245" s="767">
        <v>0</v>
      </c>
      <c r="J245" s="355"/>
    </row>
    <row r="246" spans="1:10">
      <c r="A246" s="764">
        <v>40806</v>
      </c>
      <c r="B246" s="836">
        <v>20</v>
      </c>
      <c r="C246" s="766" t="s">
        <v>237</v>
      </c>
      <c r="D246" s="767" t="s">
        <v>771</v>
      </c>
      <c r="E246" s="355"/>
      <c r="F246" s="786">
        <v>0</v>
      </c>
      <c r="G246" s="835"/>
      <c r="H246" s="768" t="s">
        <v>244</v>
      </c>
      <c r="I246" s="767">
        <v>0</v>
      </c>
      <c r="J246" s="355"/>
    </row>
    <row r="247" spans="1:10">
      <c r="A247" s="764">
        <v>40806</v>
      </c>
      <c r="B247" s="836">
        <v>10</v>
      </c>
      <c r="C247" s="766" t="s">
        <v>246</v>
      </c>
      <c r="D247" s="767" t="s">
        <v>436</v>
      </c>
      <c r="E247" s="355"/>
      <c r="F247" s="786">
        <v>0</v>
      </c>
      <c r="G247" s="835"/>
      <c r="H247" s="768" t="s">
        <v>244</v>
      </c>
      <c r="I247" s="767">
        <v>0</v>
      </c>
      <c r="J247" s="355"/>
    </row>
    <row r="248" spans="1:10">
      <c r="A248" s="764">
        <v>40807</v>
      </c>
      <c r="B248" s="836">
        <v>10</v>
      </c>
      <c r="C248" s="766" t="s">
        <v>246</v>
      </c>
      <c r="D248" s="767" t="s">
        <v>772</v>
      </c>
      <c r="E248" s="355"/>
      <c r="F248" s="786" t="s">
        <v>101</v>
      </c>
      <c r="G248" s="835"/>
      <c r="H248" s="768" t="s">
        <v>244</v>
      </c>
      <c r="I248" s="767">
        <v>0</v>
      </c>
      <c r="J248" s="355"/>
    </row>
    <row r="249" spans="1:10">
      <c r="A249" s="764">
        <v>40807</v>
      </c>
      <c r="B249" s="836">
        <v>40</v>
      </c>
      <c r="C249" s="766" t="s">
        <v>246</v>
      </c>
      <c r="D249" s="767" t="s">
        <v>261</v>
      </c>
      <c r="E249" s="355"/>
      <c r="F249" s="786" t="s">
        <v>101</v>
      </c>
      <c r="G249" s="835"/>
      <c r="H249" s="768" t="s">
        <v>244</v>
      </c>
      <c r="I249" s="767">
        <v>0</v>
      </c>
      <c r="J249" s="355"/>
    </row>
    <row r="250" spans="1:10">
      <c r="A250" s="764">
        <v>40807</v>
      </c>
      <c r="B250" s="836">
        <v>12</v>
      </c>
      <c r="C250" s="766" t="s">
        <v>246</v>
      </c>
      <c r="D250" s="767" t="s">
        <v>294</v>
      </c>
      <c r="E250" s="355"/>
      <c r="F250" s="786" t="s">
        <v>101</v>
      </c>
      <c r="G250" s="835"/>
      <c r="H250" s="768" t="s">
        <v>244</v>
      </c>
      <c r="I250" s="767">
        <v>0</v>
      </c>
      <c r="J250" s="355"/>
    </row>
    <row r="251" spans="1:10">
      <c r="A251" s="764">
        <v>40807</v>
      </c>
      <c r="B251" s="836">
        <v>5</v>
      </c>
      <c r="C251" s="766" t="s">
        <v>246</v>
      </c>
      <c r="D251" s="767" t="s">
        <v>773</v>
      </c>
      <c r="E251" s="355"/>
      <c r="F251" s="786">
        <v>0</v>
      </c>
      <c r="G251" s="835"/>
      <c r="H251" s="768" t="s">
        <v>244</v>
      </c>
      <c r="I251" s="767">
        <v>0</v>
      </c>
      <c r="J251" s="355"/>
    </row>
    <row r="252" spans="1:10">
      <c r="A252" s="764">
        <v>40807</v>
      </c>
      <c r="B252" s="836">
        <v>207</v>
      </c>
      <c r="C252" s="766" t="s">
        <v>246</v>
      </c>
      <c r="D252" s="767" t="s">
        <v>355</v>
      </c>
      <c r="E252" s="355"/>
      <c r="F252" s="786" t="s">
        <v>101</v>
      </c>
      <c r="G252" s="835"/>
      <c r="H252" s="768" t="s">
        <v>244</v>
      </c>
      <c r="I252" s="767">
        <v>0</v>
      </c>
      <c r="J252" s="355"/>
    </row>
    <row r="253" spans="1:10">
      <c r="A253" s="764">
        <v>40808</v>
      </c>
      <c r="B253" s="836">
        <v>327</v>
      </c>
      <c r="C253" s="766" t="s">
        <v>246</v>
      </c>
      <c r="D253" s="767" t="s">
        <v>355</v>
      </c>
      <c r="E253" s="355"/>
      <c r="F253" s="786" t="s">
        <v>101</v>
      </c>
      <c r="G253" s="835"/>
      <c r="H253" s="768" t="s">
        <v>244</v>
      </c>
      <c r="I253" s="767">
        <v>0</v>
      </c>
      <c r="J253" s="355"/>
    </row>
    <row r="254" spans="1:10">
      <c r="A254" s="764">
        <v>40809</v>
      </c>
      <c r="B254" s="836">
        <v>5</v>
      </c>
      <c r="C254" s="766" t="s">
        <v>246</v>
      </c>
      <c r="D254" s="767" t="s">
        <v>437</v>
      </c>
      <c r="E254" s="355"/>
      <c r="F254" s="786" t="s">
        <v>101</v>
      </c>
      <c r="G254" s="835"/>
      <c r="H254" s="768" t="s">
        <v>244</v>
      </c>
      <c r="I254" s="767">
        <v>0</v>
      </c>
      <c r="J254" s="355"/>
    </row>
    <row r="255" spans="1:10">
      <c r="A255" s="764">
        <v>40812</v>
      </c>
      <c r="B255" s="836">
        <v>10</v>
      </c>
      <c r="C255" s="766" t="s">
        <v>246</v>
      </c>
      <c r="D255" s="767" t="s">
        <v>302</v>
      </c>
      <c r="E255" s="355"/>
      <c r="F255" s="786">
        <v>0</v>
      </c>
      <c r="G255" s="835"/>
      <c r="H255" s="768" t="s">
        <v>244</v>
      </c>
      <c r="I255" s="767">
        <v>0</v>
      </c>
      <c r="J255" s="355"/>
    </row>
    <row r="256" spans="1:10">
      <c r="A256" s="764">
        <v>40812</v>
      </c>
      <c r="B256" s="836">
        <v>3</v>
      </c>
      <c r="C256" s="766" t="s">
        <v>246</v>
      </c>
      <c r="D256" s="767" t="s">
        <v>363</v>
      </c>
      <c r="E256" s="355"/>
      <c r="F256" s="786" t="s">
        <v>101</v>
      </c>
      <c r="G256" s="835"/>
      <c r="H256" s="768" t="s">
        <v>244</v>
      </c>
      <c r="I256" s="767">
        <v>0</v>
      </c>
      <c r="J256" s="355"/>
    </row>
    <row r="257" spans="1:10">
      <c r="A257" s="764">
        <v>40812</v>
      </c>
      <c r="B257" s="836">
        <v>75</v>
      </c>
      <c r="C257" s="766" t="s">
        <v>246</v>
      </c>
      <c r="D257" s="767" t="s">
        <v>364</v>
      </c>
      <c r="E257" s="355"/>
      <c r="F257" s="786" t="s">
        <v>101</v>
      </c>
      <c r="G257" s="835"/>
      <c r="H257" s="768" t="s">
        <v>244</v>
      </c>
      <c r="I257" s="767">
        <v>0</v>
      </c>
      <c r="J257" s="355"/>
    </row>
    <row r="258" spans="1:10">
      <c r="A258" s="764">
        <v>40812</v>
      </c>
      <c r="B258" s="836">
        <v>3</v>
      </c>
      <c r="C258" s="766" t="s">
        <v>246</v>
      </c>
      <c r="D258" s="767" t="s">
        <v>363</v>
      </c>
      <c r="E258" s="355"/>
      <c r="F258" s="786" t="s">
        <v>101</v>
      </c>
      <c r="G258" s="835"/>
      <c r="H258" s="768" t="s">
        <v>244</v>
      </c>
      <c r="I258" s="767">
        <v>0</v>
      </c>
      <c r="J258" s="355"/>
    </row>
    <row r="259" spans="1:10">
      <c r="A259" s="764">
        <v>40812</v>
      </c>
      <c r="B259" s="836">
        <v>50</v>
      </c>
      <c r="C259" s="766" t="s">
        <v>246</v>
      </c>
      <c r="D259" s="767" t="s">
        <v>330</v>
      </c>
      <c r="E259" s="355"/>
      <c r="F259" s="786" t="s">
        <v>101</v>
      </c>
      <c r="G259" s="835"/>
      <c r="H259" s="768" t="s">
        <v>244</v>
      </c>
      <c r="I259" s="767">
        <v>0</v>
      </c>
      <c r="J259" s="355"/>
    </row>
    <row r="260" spans="1:10">
      <c r="A260" s="764">
        <v>40813</v>
      </c>
      <c r="B260" s="836">
        <v>398</v>
      </c>
      <c r="C260" s="766" t="s">
        <v>237</v>
      </c>
      <c r="D260" s="767" t="s">
        <v>269</v>
      </c>
      <c r="E260" s="355"/>
      <c r="F260" s="786">
        <v>0</v>
      </c>
      <c r="G260" s="835"/>
      <c r="H260" s="768" t="s">
        <v>244</v>
      </c>
      <c r="I260" s="767">
        <v>0</v>
      </c>
      <c r="J260" s="355"/>
    </row>
    <row r="261" spans="1:10">
      <c r="A261" s="764">
        <v>40813</v>
      </c>
      <c r="B261" s="836">
        <v>500</v>
      </c>
      <c r="C261" s="766" t="s">
        <v>246</v>
      </c>
      <c r="D261" s="767" t="s">
        <v>276</v>
      </c>
      <c r="E261" s="355"/>
      <c r="F261" s="786">
        <v>0</v>
      </c>
      <c r="G261" s="835"/>
      <c r="H261" s="768" t="s">
        <v>244</v>
      </c>
      <c r="I261" s="767">
        <v>0</v>
      </c>
      <c r="J261" s="355"/>
    </row>
    <row r="262" spans="1:10">
      <c r="A262" s="764">
        <v>40814</v>
      </c>
      <c r="B262" s="836">
        <v>47.98</v>
      </c>
      <c r="C262" s="766">
        <v>103273</v>
      </c>
      <c r="D262" s="767" t="s">
        <v>748</v>
      </c>
      <c r="E262" s="355"/>
      <c r="F262" s="786">
        <v>0</v>
      </c>
      <c r="G262" s="835"/>
      <c r="H262" s="768" t="s">
        <v>244</v>
      </c>
      <c r="I262" s="767">
        <v>0</v>
      </c>
      <c r="J262" s="355"/>
    </row>
    <row r="263" spans="1:10">
      <c r="A263" s="764">
        <v>40814</v>
      </c>
      <c r="B263" s="836">
        <v>175</v>
      </c>
      <c r="C263" s="766" t="s">
        <v>246</v>
      </c>
      <c r="D263" s="767" t="s">
        <v>421</v>
      </c>
      <c r="E263" s="355"/>
      <c r="F263" s="786" t="s">
        <v>101</v>
      </c>
      <c r="G263" s="835"/>
      <c r="H263" s="768" t="s">
        <v>244</v>
      </c>
      <c r="I263" s="767">
        <v>0</v>
      </c>
      <c r="J263" s="355"/>
    </row>
    <row r="264" spans="1:10">
      <c r="A264" s="764">
        <v>40814</v>
      </c>
      <c r="B264" s="836">
        <v>100</v>
      </c>
      <c r="C264" s="766" t="s">
        <v>246</v>
      </c>
      <c r="D264" s="767" t="s">
        <v>423</v>
      </c>
      <c r="E264" s="355"/>
      <c r="F264" s="786" t="s">
        <v>101</v>
      </c>
      <c r="G264" s="835"/>
      <c r="H264" s="768" t="s">
        <v>244</v>
      </c>
      <c r="I264" s="767">
        <v>0</v>
      </c>
      <c r="J264" s="355"/>
    </row>
    <row r="265" spans="1:10">
      <c r="A265" s="764">
        <v>40814</v>
      </c>
      <c r="B265" s="836">
        <v>7</v>
      </c>
      <c r="C265" s="766" t="s">
        <v>246</v>
      </c>
      <c r="D265" s="767" t="s">
        <v>402</v>
      </c>
      <c r="E265" s="355"/>
      <c r="F265" s="786">
        <v>0</v>
      </c>
      <c r="G265" s="835"/>
      <c r="H265" s="768" t="s">
        <v>244</v>
      </c>
      <c r="I265" s="767">
        <v>0</v>
      </c>
      <c r="J265" s="355"/>
    </row>
    <row r="266" spans="1:10">
      <c r="A266" s="764">
        <v>40814</v>
      </c>
      <c r="B266" s="836">
        <v>300</v>
      </c>
      <c r="C266" s="766" t="s">
        <v>246</v>
      </c>
      <c r="D266" s="767" t="s">
        <v>327</v>
      </c>
      <c r="E266" s="355"/>
      <c r="F266" s="786" t="s">
        <v>101</v>
      </c>
      <c r="G266" s="835"/>
      <c r="H266" s="768" t="s">
        <v>244</v>
      </c>
      <c r="I266" s="767">
        <v>0</v>
      </c>
      <c r="J266" s="355"/>
    </row>
    <row r="267" spans="1:10">
      <c r="A267" s="764">
        <v>40814</v>
      </c>
      <c r="B267" s="836">
        <v>17.5</v>
      </c>
      <c r="C267" s="766" t="s">
        <v>246</v>
      </c>
      <c r="D267" s="767" t="s">
        <v>271</v>
      </c>
      <c r="E267" s="355"/>
      <c r="F267" s="786" t="s">
        <v>101</v>
      </c>
      <c r="G267" s="835"/>
      <c r="H267" s="768" t="s">
        <v>244</v>
      </c>
      <c r="I267" s="767">
        <v>0</v>
      </c>
      <c r="J267" s="355"/>
    </row>
    <row r="268" spans="1:10">
      <c r="A268" s="764">
        <v>40814</v>
      </c>
      <c r="B268" s="836">
        <v>170</v>
      </c>
      <c r="C268" s="766" t="s">
        <v>246</v>
      </c>
      <c r="D268" s="767" t="s">
        <v>749</v>
      </c>
      <c r="E268" s="355"/>
      <c r="F268" s="786" t="s">
        <v>101</v>
      </c>
      <c r="G268" s="835"/>
      <c r="H268" s="768" t="s">
        <v>244</v>
      </c>
      <c r="I268" s="767">
        <v>0</v>
      </c>
      <c r="J268" s="355"/>
    </row>
    <row r="269" spans="1:10">
      <c r="A269" s="764">
        <v>40814</v>
      </c>
      <c r="B269" s="836">
        <v>325</v>
      </c>
      <c r="C269" s="766" t="s">
        <v>246</v>
      </c>
      <c r="D269" s="767" t="s">
        <v>326</v>
      </c>
      <c r="E269" s="355"/>
      <c r="F269" s="786">
        <v>0</v>
      </c>
      <c r="G269" s="835"/>
      <c r="H269" s="768" t="s">
        <v>244</v>
      </c>
      <c r="I269" s="767">
        <v>0</v>
      </c>
      <c r="J269" s="355"/>
    </row>
    <row r="270" spans="1:10">
      <c r="A270" s="764">
        <v>40816</v>
      </c>
      <c r="B270" s="836">
        <v>30</v>
      </c>
      <c r="C270" s="766" t="s">
        <v>246</v>
      </c>
      <c r="D270" s="767" t="s">
        <v>442</v>
      </c>
      <c r="E270" s="355"/>
      <c r="F270" s="786">
        <v>0</v>
      </c>
      <c r="G270" s="835"/>
      <c r="H270" s="768" t="s">
        <v>244</v>
      </c>
      <c r="I270" s="767">
        <v>0</v>
      </c>
      <c r="J270" s="355"/>
    </row>
    <row r="271" spans="1:10">
      <c r="A271" s="764">
        <v>40816</v>
      </c>
      <c r="B271" s="836">
        <v>25</v>
      </c>
      <c r="C271" s="766" t="s">
        <v>246</v>
      </c>
      <c r="D271" s="767" t="s">
        <v>762</v>
      </c>
      <c r="E271" s="355"/>
      <c r="F271" s="786" t="s">
        <v>101</v>
      </c>
      <c r="G271" s="835"/>
      <c r="H271" s="768" t="s">
        <v>244</v>
      </c>
      <c r="I271" s="767">
        <v>0</v>
      </c>
      <c r="J271" s="355"/>
    </row>
    <row r="272" spans="1:10">
      <c r="A272" s="764">
        <v>40816</v>
      </c>
      <c r="B272" s="836">
        <v>2</v>
      </c>
      <c r="C272" s="766" t="s">
        <v>246</v>
      </c>
      <c r="D272" s="767" t="s">
        <v>251</v>
      </c>
      <c r="E272" s="355"/>
      <c r="F272" s="786" t="s">
        <v>101</v>
      </c>
      <c r="G272" s="835"/>
      <c r="H272" s="768" t="s">
        <v>244</v>
      </c>
      <c r="I272" s="767">
        <v>0</v>
      </c>
      <c r="J272" s="355"/>
    </row>
    <row r="273" spans="1:10">
      <c r="A273" s="764">
        <v>40816</v>
      </c>
      <c r="B273" s="836">
        <v>20</v>
      </c>
      <c r="C273" s="766" t="s">
        <v>246</v>
      </c>
      <c r="D273" s="767" t="s">
        <v>422</v>
      </c>
      <c r="E273" s="355"/>
      <c r="F273" s="786">
        <v>0</v>
      </c>
      <c r="G273" s="835"/>
      <c r="H273" s="768" t="s">
        <v>244</v>
      </c>
      <c r="I273" s="767">
        <v>0</v>
      </c>
      <c r="J273" s="355"/>
    </row>
    <row r="274" spans="1:10">
      <c r="A274" s="764">
        <v>40816</v>
      </c>
      <c r="B274" s="836">
        <v>542.77</v>
      </c>
      <c r="C274" s="766" t="s">
        <v>246</v>
      </c>
      <c r="D274" s="767" t="s">
        <v>422</v>
      </c>
      <c r="E274" s="355"/>
      <c r="F274" s="786">
        <v>0</v>
      </c>
      <c r="G274" s="835"/>
      <c r="H274" s="768" t="s">
        <v>244</v>
      </c>
      <c r="I274" s="767">
        <v>0</v>
      </c>
      <c r="J274" s="355"/>
    </row>
    <row r="275" spans="1:10">
      <c r="A275" s="764">
        <v>40816</v>
      </c>
      <c r="B275" s="836">
        <v>100</v>
      </c>
      <c r="C275" s="766" t="s">
        <v>246</v>
      </c>
      <c r="D275" s="767" t="s">
        <v>287</v>
      </c>
      <c r="E275" s="355"/>
      <c r="F275" s="786" t="s">
        <v>101</v>
      </c>
      <c r="G275" s="835"/>
      <c r="H275" s="768" t="s">
        <v>244</v>
      </c>
      <c r="I275" s="767">
        <v>0</v>
      </c>
      <c r="J275" s="355"/>
    </row>
    <row r="276" spans="1:10">
      <c r="A276" s="764">
        <v>40816</v>
      </c>
      <c r="B276" s="836">
        <v>10</v>
      </c>
      <c r="C276" s="766" t="s">
        <v>246</v>
      </c>
      <c r="D276" s="767" t="s">
        <v>422</v>
      </c>
      <c r="E276" s="355"/>
      <c r="F276" s="786">
        <v>0</v>
      </c>
      <c r="G276" s="835"/>
      <c r="H276" s="768" t="s">
        <v>244</v>
      </c>
      <c r="I276" s="767">
        <v>0</v>
      </c>
      <c r="J276" s="355"/>
    </row>
    <row r="277" spans="1:10">
      <c r="A277" s="764">
        <v>40819</v>
      </c>
      <c r="B277" s="836">
        <v>25</v>
      </c>
      <c r="C277" s="766" t="s">
        <v>246</v>
      </c>
      <c r="D277" s="767" t="s">
        <v>337</v>
      </c>
      <c r="E277" s="355"/>
      <c r="F277" s="786">
        <v>0</v>
      </c>
      <c r="G277" s="835"/>
      <c r="H277" s="768" t="s">
        <v>244</v>
      </c>
      <c r="I277" s="767">
        <v>0</v>
      </c>
      <c r="J277" s="355"/>
    </row>
    <row r="278" spans="1:10">
      <c r="A278" s="764">
        <v>40819</v>
      </c>
      <c r="B278" s="836">
        <v>25</v>
      </c>
      <c r="C278" s="766" t="s">
        <v>246</v>
      </c>
      <c r="D278" s="767" t="s">
        <v>379</v>
      </c>
      <c r="E278" s="355"/>
      <c r="F278" s="786" t="s">
        <v>101</v>
      </c>
      <c r="G278" s="835"/>
      <c r="H278" s="768" t="s">
        <v>244</v>
      </c>
      <c r="I278" s="767">
        <v>0</v>
      </c>
      <c r="J278" s="355"/>
    </row>
    <row r="279" spans="1:10">
      <c r="A279" s="764">
        <v>40819</v>
      </c>
      <c r="B279" s="836">
        <v>50</v>
      </c>
      <c r="C279" s="766" t="s">
        <v>246</v>
      </c>
      <c r="D279" s="767" t="s">
        <v>774</v>
      </c>
      <c r="E279" s="355"/>
      <c r="F279" s="786" t="s">
        <v>101</v>
      </c>
      <c r="G279" s="835"/>
      <c r="H279" s="768" t="s">
        <v>244</v>
      </c>
      <c r="I279" s="767">
        <v>0</v>
      </c>
      <c r="J279" s="355"/>
    </row>
    <row r="280" spans="1:10">
      <c r="A280" s="764">
        <v>40819</v>
      </c>
      <c r="B280" s="836">
        <v>10</v>
      </c>
      <c r="C280" s="766" t="s">
        <v>246</v>
      </c>
      <c r="D280" s="767" t="s">
        <v>338</v>
      </c>
      <c r="E280" s="355"/>
      <c r="F280" s="786" t="s">
        <v>101</v>
      </c>
      <c r="G280" s="835"/>
      <c r="H280" s="768" t="s">
        <v>244</v>
      </c>
      <c r="I280" s="767">
        <v>0</v>
      </c>
      <c r="J280" s="355"/>
    </row>
    <row r="281" spans="1:10">
      <c r="A281" s="764">
        <v>40819</v>
      </c>
      <c r="B281" s="836">
        <v>10</v>
      </c>
      <c r="C281" s="766" t="s">
        <v>246</v>
      </c>
      <c r="D281" s="767" t="s">
        <v>775</v>
      </c>
      <c r="E281" s="355"/>
      <c r="F281" s="786" t="s">
        <v>101</v>
      </c>
      <c r="G281" s="835"/>
      <c r="H281" s="768" t="s">
        <v>244</v>
      </c>
      <c r="I281" s="767">
        <v>0</v>
      </c>
      <c r="J281" s="355"/>
    </row>
    <row r="282" spans="1:10">
      <c r="A282" s="764">
        <v>40819</v>
      </c>
      <c r="B282" s="836">
        <v>10</v>
      </c>
      <c r="C282" s="766" t="s">
        <v>246</v>
      </c>
      <c r="D282" s="767" t="s">
        <v>752</v>
      </c>
      <c r="E282" s="355"/>
      <c r="F282" s="786" t="s">
        <v>101</v>
      </c>
      <c r="G282" s="835"/>
      <c r="H282" s="768" t="s">
        <v>244</v>
      </c>
      <c r="I282" s="767">
        <v>0</v>
      </c>
      <c r="J282" s="355"/>
    </row>
    <row r="283" spans="1:10">
      <c r="A283" s="764">
        <v>40819</v>
      </c>
      <c r="B283" s="836">
        <v>30</v>
      </c>
      <c r="C283" s="766" t="s">
        <v>246</v>
      </c>
      <c r="D283" s="767" t="s">
        <v>424</v>
      </c>
      <c r="E283" s="355"/>
      <c r="F283" s="786" t="s">
        <v>101</v>
      </c>
      <c r="G283" s="835"/>
      <c r="H283" s="768" t="s">
        <v>244</v>
      </c>
      <c r="I283" s="767">
        <v>0</v>
      </c>
      <c r="J283" s="355"/>
    </row>
    <row r="284" spans="1:10">
      <c r="A284" s="764">
        <v>40819</v>
      </c>
      <c r="B284" s="836">
        <v>40</v>
      </c>
      <c r="C284" s="766" t="s">
        <v>246</v>
      </c>
      <c r="D284" s="767" t="s">
        <v>343</v>
      </c>
      <c r="E284" s="355"/>
      <c r="F284" s="786" t="s">
        <v>101</v>
      </c>
      <c r="G284" s="835"/>
      <c r="H284" s="768" t="s">
        <v>244</v>
      </c>
      <c r="I284" s="767">
        <v>0</v>
      </c>
      <c r="J284" s="355"/>
    </row>
    <row r="285" spans="1:10">
      <c r="A285" s="764">
        <v>40819</v>
      </c>
      <c r="B285" s="836">
        <v>50</v>
      </c>
      <c r="C285" s="766" t="s">
        <v>246</v>
      </c>
      <c r="D285" s="767" t="s">
        <v>776</v>
      </c>
      <c r="E285" s="355"/>
      <c r="F285" s="786" t="s">
        <v>101</v>
      </c>
      <c r="G285" s="835"/>
      <c r="H285" s="768" t="s">
        <v>244</v>
      </c>
      <c r="I285" s="767">
        <v>0</v>
      </c>
      <c r="J285" s="355"/>
    </row>
    <row r="286" spans="1:10">
      <c r="A286" s="764">
        <v>40819</v>
      </c>
      <c r="B286" s="836">
        <v>10</v>
      </c>
      <c r="C286" s="766" t="s">
        <v>246</v>
      </c>
      <c r="D286" s="767" t="s">
        <v>367</v>
      </c>
      <c r="E286" s="355"/>
      <c r="F286" s="786" t="s">
        <v>101</v>
      </c>
      <c r="G286" s="835"/>
      <c r="H286" s="768" t="s">
        <v>244</v>
      </c>
      <c r="I286" s="767">
        <v>0</v>
      </c>
      <c r="J286" s="355"/>
    </row>
    <row r="287" spans="1:10">
      <c r="A287" s="764">
        <v>40819</v>
      </c>
      <c r="B287" s="836">
        <v>20</v>
      </c>
      <c r="C287" s="766" t="s">
        <v>246</v>
      </c>
      <c r="D287" s="767" t="s">
        <v>389</v>
      </c>
      <c r="E287" s="355"/>
      <c r="F287" s="786">
        <v>0</v>
      </c>
      <c r="G287" s="835"/>
      <c r="H287" s="768" t="s">
        <v>244</v>
      </c>
      <c r="I287" s="767">
        <v>0</v>
      </c>
      <c r="J287" s="355"/>
    </row>
    <row r="288" spans="1:10">
      <c r="A288" s="764">
        <v>40819</v>
      </c>
      <c r="B288" s="836">
        <v>10</v>
      </c>
      <c r="C288" s="766" t="s">
        <v>246</v>
      </c>
      <c r="D288" s="767" t="s">
        <v>371</v>
      </c>
      <c r="E288" s="355"/>
      <c r="F288" s="786" t="s">
        <v>101</v>
      </c>
      <c r="G288" s="835"/>
      <c r="H288" s="768" t="s">
        <v>244</v>
      </c>
      <c r="I288" s="767">
        <v>0</v>
      </c>
      <c r="J288" s="355"/>
    </row>
    <row r="289" spans="1:10">
      <c r="A289" s="764">
        <v>40819</v>
      </c>
      <c r="B289" s="836">
        <v>15</v>
      </c>
      <c r="C289" s="766" t="s">
        <v>246</v>
      </c>
      <c r="D289" s="767" t="s">
        <v>280</v>
      </c>
      <c r="E289" s="355"/>
      <c r="F289" s="786" t="s">
        <v>101</v>
      </c>
      <c r="G289" s="835"/>
      <c r="H289" s="768" t="s">
        <v>244</v>
      </c>
      <c r="I289" s="767">
        <v>0</v>
      </c>
      <c r="J289" s="355"/>
    </row>
    <row r="290" spans="1:10">
      <c r="A290" s="764">
        <v>40819</v>
      </c>
      <c r="B290" s="836">
        <v>5</v>
      </c>
      <c r="C290" s="766" t="s">
        <v>246</v>
      </c>
      <c r="D290" s="767" t="s">
        <v>777</v>
      </c>
      <c r="E290" s="355"/>
      <c r="F290" s="786" t="s">
        <v>101</v>
      </c>
      <c r="G290" s="835"/>
      <c r="H290" s="768" t="s">
        <v>244</v>
      </c>
      <c r="I290" s="767">
        <v>0</v>
      </c>
      <c r="J290" s="355"/>
    </row>
    <row r="291" spans="1:10">
      <c r="A291" s="764">
        <v>40819</v>
      </c>
      <c r="B291" s="836">
        <v>10</v>
      </c>
      <c r="C291" s="766" t="s">
        <v>246</v>
      </c>
      <c r="D291" s="767" t="s">
        <v>401</v>
      </c>
      <c r="E291" s="355"/>
      <c r="F291" s="786">
        <v>0</v>
      </c>
      <c r="G291" s="835"/>
      <c r="H291" s="768" t="s">
        <v>244</v>
      </c>
      <c r="I291" s="767">
        <v>0</v>
      </c>
      <c r="J291" s="355"/>
    </row>
    <row r="292" spans="1:10">
      <c r="A292" s="764">
        <v>40819</v>
      </c>
      <c r="B292" s="836">
        <v>10</v>
      </c>
      <c r="C292" s="766" t="s">
        <v>246</v>
      </c>
      <c r="D292" s="767" t="s">
        <v>772</v>
      </c>
      <c r="E292" s="355"/>
      <c r="F292" s="786" t="s">
        <v>101</v>
      </c>
      <c r="G292" s="835"/>
      <c r="H292" s="768" t="s">
        <v>244</v>
      </c>
      <c r="I292" s="767">
        <v>0</v>
      </c>
      <c r="J292" s="355"/>
    </row>
    <row r="293" spans="1:10">
      <c r="A293" s="764">
        <v>40819</v>
      </c>
      <c r="B293" s="836">
        <v>20</v>
      </c>
      <c r="C293" s="766" t="s">
        <v>246</v>
      </c>
      <c r="D293" s="767" t="s">
        <v>254</v>
      </c>
      <c r="E293" s="355"/>
      <c r="F293" s="786" t="s">
        <v>101</v>
      </c>
      <c r="G293" s="835"/>
      <c r="H293" s="768" t="s">
        <v>244</v>
      </c>
      <c r="I293" s="767">
        <v>0</v>
      </c>
      <c r="J293" s="355"/>
    </row>
    <row r="294" spans="1:10">
      <c r="A294" s="764">
        <v>40819</v>
      </c>
      <c r="B294" s="836">
        <v>10</v>
      </c>
      <c r="C294" s="766" t="s">
        <v>246</v>
      </c>
      <c r="D294" s="767" t="s">
        <v>340</v>
      </c>
      <c r="E294" s="355"/>
      <c r="F294" s="786">
        <v>0</v>
      </c>
      <c r="G294" s="835"/>
      <c r="H294" s="768" t="s">
        <v>244</v>
      </c>
      <c r="I294" s="767">
        <v>0</v>
      </c>
      <c r="J294" s="355"/>
    </row>
    <row r="295" spans="1:10">
      <c r="A295" s="764">
        <v>40819</v>
      </c>
      <c r="B295" s="836">
        <v>10</v>
      </c>
      <c r="C295" s="766" t="s">
        <v>246</v>
      </c>
      <c r="D295" s="767" t="s">
        <v>369</v>
      </c>
      <c r="E295" s="355"/>
      <c r="F295" s="786">
        <v>0</v>
      </c>
      <c r="G295" s="835"/>
      <c r="H295" s="768" t="s">
        <v>244</v>
      </c>
      <c r="I295" s="767">
        <v>0</v>
      </c>
      <c r="J295" s="355"/>
    </row>
    <row r="296" spans="1:10">
      <c r="A296" s="764">
        <v>40819</v>
      </c>
      <c r="B296" s="836">
        <v>10</v>
      </c>
      <c r="C296" s="766" t="s">
        <v>246</v>
      </c>
      <c r="D296" s="767" t="s">
        <v>388</v>
      </c>
      <c r="E296" s="355"/>
      <c r="F296" s="786" t="s">
        <v>101</v>
      </c>
      <c r="G296" s="835"/>
      <c r="H296" s="768" t="s">
        <v>244</v>
      </c>
      <c r="I296" s="767">
        <v>0</v>
      </c>
      <c r="J296" s="355"/>
    </row>
    <row r="297" spans="1:10">
      <c r="A297" s="764">
        <v>40819</v>
      </c>
      <c r="B297" s="836">
        <v>430</v>
      </c>
      <c r="C297" s="766" t="s">
        <v>246</v>
      </c>
      <c r="D297" s="767" t="s">
        <v>778</v>
      </c>
      <c r="E297" s="355"/>
      <c r="F297" s="786" t="s">
        <v>101</v>
      </c>
      <c r="G297" s="835"/>
      <c r="H297" s="768" t="s">
        <v>244</v>
      </c>
      <c r="I297" s="767">
        <v>0</v>
      </c>
      <c r="J297" s="355"/>
    </row>
    <row r="298" spans="1:10">
      <c r="A298" s="764">
        <v>40819</v>
      </c>
      <c r="B298" s="836">
        <v>5</v>
      </c>
      <c r="C298" s="766" t="s">
        <v>246</v>
      </c>
      <c r="D298" s="767" t="s">
        <v>755</v>
      </c>
      <c r="E298" s="355"/>
      <c r="F298" s="786" t="s">
        <v>101</v>
      </c>
      <c r="G298" s="835"/>
      <c r="H298" s="768" t="s">
        <v>244</v>
      </c>
      <c r="I298" s="767">
        <v>0</v>
      </c>
      <c r="J298" s="355"/>
    </row>
    <row r="299" spans="1:10">
      <c r="A299" s="764">
        <v>40819</v>
      </c>
      <c r="B299" s="836">
        <v>15</v>
      </c>
      <c r="C299" s="766" t="s">
        <v>246</v>
      </c>
      <c r="D299" s="767" t="s">
        <v>753</v>
      </c>
      <c r="E299" s="355"/>
      <c r="F299" s="786" t="s">
        <v>101</v>
      </c>
      <c r="G299" s="835"/>
      <c r="H299" s="768" t="s">
        <v>244</v>
      </c>
      <c r="I299" s="767">
        <v>0</v>
      </c>
      <c r="J299" s="355"/>
    </row>
    <row r="300" spans="1:10">
      <c r="A300" s="764">
        <v>40819</v>
      </c>
      <c r="B300" s="836">
        <v>30</v>
      </c>
      <c r="C300" s="766" t="s">
        <v>246</v>
      </c>
      <c r="D300" s="767" t="s">
        <v>345</v>
      </c>
      <c r="E300" s="355"/>
      <c r="F300" s="786">
        <v>0</v>
      </c>
      <c r="G300" s="835"/>
      <c r="H300" s="768" t="s">
        <v>244</v>
      </c>
      <c r="I300" s="767">
        <v>0</v>
      </c>
      <c r="J300" s="355"/>
    </row>
    <row r="301" spans="1:10">
      <c r="A301" s="764">
        <v>40819</v>
      </c>
      <c r="B301" s="836">
        <v>210</v>
      </c>
      <c r="C301" s="766" t="s">
        <v>246</v>
      </c>
      <c r="D301" s="767" t="s">
        <v>346</v>
      </c>
      <c r="E301" s="355"/>
      <c r="F301" s="786" t="s">
        <v>101</v>
      </c>
      <c r="G301" s="835"/>
      <c r="H301" s="768" t="s">
        <v>244</v>
      </c>
      <c r="I301" s="767">
        <v>0</v>
      </c>
      <c r="J301" s="355"/>
    </row>
    <row r="302" spans="1:10">
      <c r="A302" s="764">
        <v>40819</v>
      </c>
      <c r="B302" s="836">
        <v>50</v>
      </c>
      <c r="C302" s="766" t="s">
        <v>246</v>
      </c>
      <c r="D302" s="767" t="s">
        <v>754</v>
      </c>
      <c r="E302" s="355"/>
      <c r="F302" s="786" t="s">
        <v>101</v>
      </c>
      <c r="G302" s="835"/>
      <c r="H302" s="768" t="s">
        <v>244</v>
      </c>
      <c r="I302" s="767">
        <v>0</v>
      </c>
      <c r="J302" s="355"/>
    </row>
    <row r="303" spans="1:10">
      <c r="A303" s="764">
        <v>40819</v>
      </c>
      <c r="B303" s="836">
        <v>20</v>
      </c>
      <c r="C303" s="766" t="s">
        <v>246</v>
      </c>
      <c r="D303" s="767" t="s">
        <v>342</v>
      </c>
      <c r="E303" s="355"/>
      <c r="F303" s="786" t="s">
        <v>101</v>
      </c>
      <c r="G303" s="835"/>
      <c r="H303" s="768" t="s">
        <v>244</v>
      </c>
      <c r="I303" s="767">
        <v>0</v>
      </c>
      <c r="J303" s="355"/>
    </row>
    <row r="304" spans="1:10">
      <c r="A304" s="764">
        <v>40819</v>
      </c>
      <c r="B304" s="836">
        <v>20</v>
      </c>
      <c r="C304" s="766" t="s">
        <v>246</v>
      </c>
      <c r="D304" s="767" t="s">
        <v>779</v>
      </c>
      <c r="E304" s="355"/>
      <c r="F304" s="786" t="s">
        <v>101</v>
      </c>
      <c r="G304" s="835"/>
      <c r="H304" s="768" t="s">
        <v>244</v>
      </c>
      <c r="I304" s="767">
        <v>0</v>
      </c>
      <c r="J304" s="355"/>
    </row>
    <row r="305" spans="1:10">
      <c r="A305" s="764">
        <v>40819</v>
      </c>
      <c r="B305" s="836">
        <v>25</v>
      </c>
      <c r="C305" s="766" t="s">
        <v>246</v>
      </c>
      <c r="D305" s="767" t="s">
        <v>780</v>
      </c>
      <c r="E305" s="355"/>
      <c r="F305" s="786" t="s">
        <v>101</v>
      </c>
      <c r="G305" s="835"/>
      <c r="H305" s="768" t="s">
        <v>244</v>
      </c>
      <c r="I305" s="767">
        <v>0</v>
      </c>
      <c r="J305" s="355"/>
    </row>
    <row r="306" spans="1:10">
      <c r="A306" s="764">
        <v>40819</v>
      </c>
      <c r="B306" s="836">
        <v>256</v>
      </c>
      <c r="C306" s="766" t="s">
        <v>246</v>
      </c>
      <c r="D306" s="767" t="s">
        <v>344</v>
      </c>
      <c r="E306" s="355"/>
      <c r="F306" s="786" t="s">
        <v>101</v>
      </c>
      <c r="G306" s="835"/>
      <c r="H306" s="768" t="s">
        <v>244</v>
      </c>
      <c r="I306" s="767">
        <v>0</v>
      </c>
      <c r="J306" s="355"/>
    </row>
    <row r="307" spans="1:10">
      <c r="A307" s="764">
        <v>40819</v>
      </c>
      <c r="B307" s="836">
        <v>3</v>
      </c>
      <c r="C307" s="766" t="s">
        <v>246</v>
      </c>
      <c r="D307" s="767" t="s">
        <v>426</v>
      </c>
      <c r="E307" s="355"/>
      <c r="F307" s="786">
        <v>0</v>
      </c>
      <c r="G307" s="835"/>
      <c r="H307" s="768" t="s">
        <v>244</v>
      </c>
      <c r="I307" s="767">
        <v>0</v>
      </c>
      <c r="J307" s="355"/>
    </row>
    <row r="308" spans="1:10">
      <c r="A308" s="764">
        <v>40819</v>
      </c>
      <c r="B308" s="836">
        <v>15</v>
      </c>
      <c r="C308" s="766" t="s">
        <v>246</v>
      </c>
      <c r="D308" s="767" t="s">
        <v>248</v>
      </c>
      <c r="E308" s="355"/>
      <c r="F308" s="786">
        <v>0</v>
      </c>
      <c r="G308" s="835"/>
      <c r="H308" s="768" t="s">
        <v>244</v>
      </c>
      <c r="I308" s="767">
        <v>0</v>
      </c>
      <c r="J308" s="355"/>
    </row>
    <row r="309" spans="1:10">
      <c r="A309" s="764">
        <v>40819</v>
      </c>
      <c r="B309" s="836">
        <v>50</v>
      </c>
      <c r="C309" s="766" t="s">
        <v>246</v>
      </c>
      <c r="D309" s="767" t="s">
        <v>250</v>
      </c>
      <c r="E309" s="355"/>
      <c r="F309" s="786">
        <v>0</v>
      </c>
      <c r="G309" s="835"/>
      <c r="H309" s="768" t="s">
        <v>244</v>
      </c>
      <c r="I309" s="767">
        <v>0</v>
      </c>
      <c r="J309" s="355"/>
    </row>
    <row r="310" spans="1:10">
      <c r="A310" s="764">
        <v>40819</v>
      </c>
      <c r="B310" s="836">
        <v>50</v>
      </c>
      <c r="C310" s="766" t="s">
        <v>246</v>
      </c>
      <c r="D310" s="767" t="s">
        <v>252</v>
      </c>
      <c r="E310" s="355"/>
      <c r="F310" s="786" t="s">
        <v>101</v>
      </c>
      <c r="G310" s="835"/>
      <c r="H310" s="768" t="s">
        <v>244</v>
      </c>
      <c r="I310" s="767">
        <v>0</v>
      </c>
      <c r="J310" s="355"/>
    </row>
    <row r="311" spans="1:10">
      <c r="A311" s="764">
        <v>40819</v>
      </c>
      <c r="B311" s="836">
        <v>30</v>
      </c>
      <c r="C311" s="766" t="s">
        <v>246</v>
      </c>
      <c r="D311" s="767" t="s">
        <v>751</v>
      </c>
      <c r="E311" s="355"/>
      <c r="F311" s="786" t="s">
        <v>101</v>
      </c>
      <c r="G311" s="835"/>
      <c r="H311" s="768" t="s">
        <v>244</v>
      </c>
      <c r="I311" s="767">
        <v>0</v>
      </c>
      <c r="J311" s="355"/>
    </row>
    <row r="312" spans="1:10">
      <c r="A312" s="764">
        <v>40819</v>
      </c>
      <c r="B312" s="836">
        <v>20</v>
      </c>
      <c r="C312" s="766" t="s">
        <v>246</v>
      </c>
      <c r="D312" s="767" t="s">
        <v>386</v>
      </c>
      <c r="E312" s="355"/>
      <c r="F312" s="786" t="s">
        <v>101</v>
      </c>
      <c r="G312" s="835"/>
      <c r="H312" s="768" t="s">
        <v>244</v>
      </c>
      <c r="I312" s="767">
        <v>0</v>
      </c>
      <c r="J312" s="355"/>
    </row>
    <row r="313" spans="1:10">
      <c r="A313" s="764">
        <v>40819</v>
      </c>
      <c r="B313" s="836">
        <v>10</v>
      </c>
      <c r="C313" s="766" t="s">
        <v>246</v>
      </c>
      <c r="D313" s="767" t="s">
        <v>781</v>
      </c>
      <c r="E313" s="355"/>
      <c r="F313" s="786" t="s">
        <v>101</v>
      </c>
      <c r="G313" s="835"/>
      <c r="H313" s="768" t="s">
        <v>244</v>
      </c>
      <c r="I313" s="767">
        <v>0</v>
      </c>
      <c r="J313" s="355"/>
    </row>
    <row r="314" spans="1:10">
      <c r="A314" s="764">
        <v>40819</v>
      </c>
      <c r="B314" s="836">
        <v>10</v>
      </c>
      <c r="C314" s="766" t="s">
        <v>246</v>
      </c>
      <c r="D314" s="767" t="s">
        <v>341</v>
      </c>
      <c r="E314" s="355"/>
      <c r="F314" s="786" t="s">
        <v>101</v>
      </c>
      <c r="G314" s="835"/>
      <c r="H314" s="768" t="s">
        <v>244</v>
      </c>
      <c r="I314" s="767">
        <v>0</v>
      </c>
      <c r="J314" s="355"/>
    </row>
    <row r="315" spans="1:10">
      <c r="A315" s="764">
        <v>40819</v>
      </c>
      <c r="B315" s="836">
        <v>10</v>
      </c>
      <c r="C315" s="766" t="s">
        <v>246</v>
      </c>
      <c r="D315" s="767" t="s">
        <v>782</v>
      </c>
      <c r="E315" s="355"/>
      <c r="F315" s="786">
        <v>0</v>
      </c>
      <c r="G315" s="835"/>
      <c r="H315" s="768" t="s">
        <v>244</v>
      </c>
      <c r="I315" s="767">
        <v>0</v>
      </c>
      <c r="J315" s="355"/>
    </row>
    <row r="316" spans="1:10">
      <c r="A316" s="764">
        <v>40819</v>
      </c>
      <c r="B316" s="836">
        <v>180</v>
      </c>
      <c r="C316" s="766" t="s">
        <v>246</v>
      </c>
      <c r="D316" s="767" t="s">
        <v>783</v>
      </c>
      <c r="E316" s="355"/>
      <c r="F316" s="786">
        <v>0</v>
      </c>
      <c r="G316" s="835"/>
      <c r="H316" s="768" t="s">
        <v>244</v>
      </c>
      <c r="I316" s="767">
        <v>0</v>
      </c>
      <c r="J316" s="355"/>
    </row>
    <row r="317" spans="1:10">
      <c r="A317" s="764">
        <v>40819</v>
      </c>
      <c r="B317" s="836">
        <v>25</v>
      </c>
      <c r="C317" s="766" t="s">
        <v>246</v>
      </c>
      <c r="D317" s="767" t="s">
        <v>784</v>
      </c>
      <c r="E317" s="355"/>
      <c r="F317" s="786" t="s">
        <v>101</v>
      </c>
      <c r="G317" s="835"/>
      <c r="H317" s="768" t="s">
        <v>244</v>
      </c>
      <c r="I317" s="767">
        <v>0</v>
      </c>
      <c r="J317" s="355"/>
    </row>
    <row r="318" spans="1:10">
      <c r="A318" s="764">
        <v>40819</v>
      </c>
      <c r="B318" s="836">
        <v>40</v>
      </c>
      <c r="C318" s="766" t="s">
        <v>246</v>
      </c>
      <c r="D318" s="767" t="s">
        <v>387</v>
      </c>
      <c r="E318" s="355"/>
      <c r="F318" s="786">
        <v>0</v>
      </c>
      <c r="G318" s="835"/>
      <c r="H318" s="768" t="s">
        <v>244</v>
      </c>
      <c r="I318" s="767">
        <v>0</v>
      </c>
      <c r="J318" s="355"/>
    </row>
    <row r="319" spans="1:10">
      <c r="A319" s="764">
        <v>40819</v>
      </c>
      <c r="B319" s="836">
        <v>10</v>
      </c>
      <c r="C319" s="766" t="s">
        <v>246</v>
      </c>
      <c r="D319" s="767" t="s">
        <v>785</v>
      </c>
      <c r="E319" s="355"/>
      <c r="F319" s="786" t="s">
        <v>101</v>
      </c>
      <c r="G319" s="835"/>
      <c r="H319" s="768" t="s">
        <v>244</v>
      </c>
      <c r="I319" s="767">
        <v>0</v>
      </c>
      <c r="J319" s="355"/>
    </row>
    <row r="320" spans="1:10">
      <c r="A320" s="764">
        <v>40820</v>
      </c>
      <c r="B320" s="836">
        <v>150</v>
      </c>
      <c r="C320" s="766" t="s">
        <v>246</v>
      </c>
      <c r="D320" s="767" t="s">
        <v>347</v>
      </c>
      <c r="E320" s="355"/>
      <c r="F320" s="786" t="s">
        <v>101</v>
      </c>
      <c r="G320" s="835"/>
      <c r="H320" s="768" t="s">
        <v>244</v>
      </c>
      <c r="I320" s="767">
        <v>0</v>
      </c>
      <c r="J320" s="355"/>
    </row>
    <row r="321" spans="1:10">
      <c r="A321" s="764">
        <v>40820</v>
      </c>
      <c r="B321" s="836">
        <v>300</v>
      </c>
      <c r="C321" s="766" t="s">
        <v>246</v>
      </c>
      <c r="D321" s="767" t="s">
        <v>348</v>
      </c>
      <c r="E321" s="355"/>
      <c r="F321" s="786" t="s">
        <v>101</v>
      </c>
      <c r="G321" s="835"/>
      <c r="H321" s="768" t="s">
        <v>244</v>
      </c>
      <c r="I321" s="767">
        <v>0</v>
      </c>
      <c r="J321" s="355"/>
    </row>
    <row r="322" spans="1:10">
      <c r="A322" s="764">
        <v>40821</v>
      </c>
      <c r="B322" s="836">
        <v>300</v>
      </c>
      <c r="C322" s="766" t="s">
        <v>246</v>
      </c>
      <c r="D322" s="767" t="s">
        <v>756</v>
      </c>
      <c r="E322" s="355"/>
      <c r="F322" s="786" t="s">
        <v>101</v>
      </c>
      <c r="G322" s="835"/>
      <c r="H322" s="768" t="s">
        <v>244</v>
      </c>
      <c r="I322" s="767">
        <v>0</v>
      </c>
      <c r="J322" s="355"/>
    </row>
    <row r="323" spans="1:10">
      <c r="A323" s="764">
        <v>40821</v>
      </c>
      <c r="B323" s="836">
        <v>12.5</v>
      </c>
      <c r="C323" s="766" t="s">
        <v>246</v>
      </c>
      <c r="D323" s="767" t="s">
        <v>786</v>
      </c>
      <c r="E323" s="355"/>
      <c r="F323" s="786" t="s">
        <v>101</v>
      </c>
      <c r="G323" s="835"/>
      <c r="H323" s="768" t="s">
        <v>244</v>
      </c>
      <c r="I323" s="767">
        <v>0</v>
      </c>
      <c r="J323" s="355"/>
    </row>
    <row r="324" spans="1:10">
      <c r="A324" s="764">
        <v>40821</v>
      </c>
      <c r="B324" s="836">
        <v>75</v>
      </c>
      <c r="C324" s="766" t="s">
        <v>246</v>
      </c>
      <c r="D324" s="767" t="s">
        <v>308</v>
      </c>
      <c r="E324" s="355"/>
      <c r="F324" s="786" t="s">
        <v>101</v>
      </c>
      <c r="G324" s="835"/>
      <c r="H324" s="768" t="s">
        <v>244</v>
      </c>
      <c r="I324" s="767">
        <v>0</v>
      </c>
      <c r="J324" s="355"/>
    </row>
    <row r="325" spans="1:10">
      <c r="A325" s="764">
        <v>40821</v>
      </c>
      <c r="B325" s="836">
        <v>10</v>
      </c>
      <c r="C325" s="766" t="s">
        <v>246</v>
      </c>
      <c r="D325" s="767" t="s">
        <v>317</v>
      </c>
      <c r="E325" s="355"/>
      <c r="F325" s="786" t="s">
        <v>101</v>
      </c>
      <c r="G325" s="835"/>
      <c r="H325" s="768" t="s">
        <v>244</v>
      </c>
      <c r="I325" s="767">
        <v>0</v>
      </c>
      <c r="J325" s="355"/>
    </row>
    <row r="326" spans="1:10">
      <c r="A326" s="764">
        <v>40821</v>
      </c>
      <c r="B326" s="836">
        <v>20</v>
      </c>
      <c r="C326" s="766" t="s">
        <v>246</v>
      </c>
      <c r="D326" s="767" t="s">
        <v>787</v>
      </c>
      <c r="E326" s="355"/>
      <c r="F326" s="786" t="s">
        <v>101</v>
      </c>
      <c r="G326" s="835"/>
      <c r="H326" s="768" t="s">
        <v>244</v>
      </c>
      <c r="I326" s="767">
        <v>0</v>
      </c>
      <c r="J326" s="355"/>
    </row>
    <row r="327" spans="1:10">
      <c r="A327" s="764">
        <v>40821</v>
      </c>
      <c r="B327" s="836">
        <v>148.25</v>
      </c>
      <c r="C327" s="766" t="s">
        <v>246</v>
      </c>
      <c r="D327" s="767" t="s">
        <v>788</v>
      </c>
      <c r="E327" s="355"/>
      <c r="F327" s="786" t="s">
        <v>101</v>
      </c>
      <c r="G327" s="835"/>
      <c r="H327" s="768" t="s">
        <v>244</v>
      </c>
      <c r="I327" s="767">
        <v>0</v>
      </c>
      <c r="J327" s="355"/>
    </row>
    <row r="328" spans="1:10">
      <c r="A328" s="764">
        <v>40821</v>
      </c>
      <c r="B328" s="836">
        <v>60</v>
      </c>
      <c r="C328" s="766" t="s">
        <v>246</v>
      </c>
      <c r="D328" s="767" t="s">
        <v>789</v>
      </c>
      <c r="E328" s="355"/>
      <c r="F328" s="786" t="s">
        <v>101</v>
      </c>
      <c r="G328" s="835"/>
      <c r="H328" s="768" t="s">
        <v>244</v>
      </c>
      <c r="I328" s="767">
        <v>0</v>
      </c>
      <c r="J328" s="355"/>
    </row>
    <row r="329" spans="1:10">
      <c r="A329" s="764">
        <v>40821</v>
      </c>
      <c r="B329" s="836">
        <v>15</v>
      </c>
      <c r="C329" s="766" t="s">
        <v>246</v>
      </c>
      <c r="D329" s="767" t="s">
        <v>306</v>
      </c>
      <c r="E329" s="355"/>
      <c r="F329" s="786" t="s">
        <v>101</v>
      </c>
      <c r="G329" s="835"/>
      <c r="H329" s="768" t="s">
        <v>244</v>
      </c>
      <c r="I329" s="767">
        <v>0</v>
      </c>
      <c r="J329" s="355"/>
    </row>
    <row r="330" spans="1:10">
      <c r="A330" s="764">
        <v>40821</v>
      </c>
      <c r="B330" s="836">
        <v>5</v>
      </c>
      <c r="C330" s="766" t="s">
        <v>246</v>
      </c>
      <c r="D330" s="767" t="s">
        <v>318</v>
      </c>
      <c r="E330" s="355"/>
      <c r="F330" s="786" t="s">
        <v>101</v>
      </c>
      <c r="G330" s="835"/>
      <c r="H330" s="768" t="s">
        <v>244</v>
      </c>
      <c r="I330" s="767">
        <v>0</v>
      </c>
      <c r="J330" s="355"/>
    </row>
    <row r="331" spans="1:10">
      <c r="A331" s="764">
        <v>40821</v>
      </c>
      <c r="B331" s="836">
        <v>20</v>
      </c>
      <c r="C331" s="766" t="s">
        <v>246</v>
      </c>
      <c r="D331" s="767" t="s">
        <v>307</v>
      </c>
      <c r="E331" s="355"/>
      <c r="F331" s="786">
        <v>0</v>
      </c>
      <c r="G331" s="835"/>
      <c r="H331" s="768" t="s">
        <v>244</v>
      </c>
      <c r="I331" s="767">
        <v>0</v>
      </c>
      <c r="J331" s="355"/>
    </row>
    <row r="332" spans="1:10">
      <c r="A332" s="764">
        <v>40822</v>
      </c>
      <c r="B332" s="836">
        <v>99.5</v>
      </c>
      <c r="C332" s="766">
        <v>103280</v>
      </c>
      <c r="D332" s="767" t="s">
        <v>790</v>
      </c>
      <c r="E332" s="355"/>
      <c r="F332" s="786">
        <v>0</v>
      </c>
      <c r="G332" s="835"/>
      <c r="H332" s="768" t="s">
        <v>244</v>
      </c>
      <c r="I332" s="767">
        <v>0</v>
      </c>
      <c r="J332" s="355"/>
    </row>
    <row r="333" spans="1:10">
      <c r="A333" s="764">
        <v>40822</v>
      </c>
      <c r="B333" s="836">
        <v>50</v>
      </c>
      <c r="C333" s="766" t="s">
        <v>237</v>
      </c>
      <c r="D333" s="767" t="s">
        <v>763</v>
      </c>
      <c r="E333" s="355"/>
      <c r="F333" s="786">
        <v>0</v>
      </c>
      <c r="G333" s="835"/>
      <c r="H333" s="768" t="s">
        <v>244</v>
      </c>
      <c r="I333" s="767">
        <v>0</v>
      </c>
      <c r="J333" s="355"/>
    </row>
    <row r="334" spans="1:10">
      <c r="A334" s="764">
        <v>40823</v>
      </c>
      <c r="B334" s="836">
        <v>5</v>
      </c>
      <c r="C334" s="766" t="s">
        <v>246</v>
      </c>
      <c r="D334" s="767" t="s">
        <v>310</v>
      </c>
      <c r="E334" s="355"/>
      <c r="F334" s="786">
        <v>0</v>
      </c>
      <c r="G334" s="835"/>
      <c r="H334" s="768" t="s">
        <v>244</v>
      </c>
      <c r="I334" s="767">
        <v>0</v>
      </c>
      <c r="J334" s="355"/>
    </row>
    <row r="335" spans="1:10">
      <c r="A335" s="764">
        <v>40826</v>
      </c>
      <c r="B335" s="836">
        <v>40</v>
      </c>
      <c r="C335" s="766" t="s">
        <v>237</v>
      </c>
      <c r="D335" s="767" t="s">
        <v>987</v>
      </c>
      <c r="E335" s="355"/>
      <c r="F335" s="786">
        <v>0</v>
      </c>
      <c r="G335" s="835"/>
      <c r="H335" s="768" t="s">
        <v>244</v>
      </c>
      <c r="I335" s="767">
        <v>0</v>
      </c>
      <c r="J335" s="355"/>
    </row>
    <row r="336" spans="1:10">
      <c r="A336" s="764">
        <v>40826</v>
      </c>
      <c r="B336" s="836">
        <v>24</v>
      </c>
      <c r="C336" s="766" t="s">
        <v>246</v>
      </c>
      <c r="D336" s="767" t="s">
        <v>429</v>
      </c>
      <c r="E336" s="355"/>
      <c r="F336" s="786">
        <v>0</v>
      </c>
      <c r="G336" s="835"/>
      <c r="H336" s="768" t="s">
        <v>244</v>
      </c>
      <c r="I336" s="767">
        <v>0</v>
      </c>
      <c r="J336" s="355"/>
    </row>
    <row r="337" spans="1:10">
      <c r="A337" s="764">
        <v>40826</v>
      </c>
      <c r="B337" s="836">
        <v>24</v>
      </c>
      <c r="C337" s="766" t="s">
        <v>246</v>
      </c>
      <c r="D337" s="767" t="s">
        <v>429</v>
      </c>
      <c r="E337" s="355"/>
      <c r="F337" s="786">
        <v>0</v>
      </c>
      <c r="G337" s="835"/>
      <c r="H337" s="768" t="s">
        <v>244</v>
      </c>
      <c r="I337" s="767">
        <v>0</v>
      </c>
      <c r="J337" s="355"/>
    </row>
    <row r="338" spans="1:10">
      <c r="A338" s="764">
        <v>40826</v>
      </c>
      <c r="B338" s="836">
        <v>50</v>
      </c>
      <c r="C338" s="766" t="s">
        <v>246</v>
      </c>
      <c r="D338" s="767" t="s">
        <v>256</v>
      </c>
      <c r="E338" s="355"/>
      <c r="F338" s="786" t="s">
        <v>101</v>
      </c>
      <c r="G338" s="835"/>
      <c r="H338" s="768" t="s">
        <v>244</v>
      </c>
      <c r="I338" s="767">
        <v>0</v>
      </c>
      <c r="J338" s="355"/>
    </row>
    <row r="339" spans="1:10">
      <c r="A339" s="764">
        <v>40828</v>
      </c>
      <c r="B339" s="836">
        <v>150</v>
      </c>
      <c r="C339" s="766" t="s">
        <v>246</v>
      </c>
      <c r="D339" s="767" t="s">
        <v>357</v>
      </c>
      <c r="E339" s="355"/>
      <c r="F339" s="786" t="s">
        <v>101</v>
      </c>
      <c r="G339" s="835"/>
      <c r="H339" s="768" t="s">
        <v>244</v>
      </c>
      <c r="I339" s="767">
        <v>0</v>
      </c>
      <c r="J339" s="355"/>
    </row>
    <row r="340" spans="1:10">
      <c r="A340" s="764">
        <v>40830</v>
      </c>
      <c r="B340" s="836">
        <v>20</v>
      </c>
      <c r="C340" s="766" t="s">
        <v>237</v>
      </c>
      <c r="D340" s="767" t="s">
        <v>759</v>
      </c>
      <c r="E340" s="355"/>
      <c r="F340" s="786">
        <v>0</v>
      </c>
      <c r="G340" s="835"/>
      <c r="H340" s="768" t="s">
        <v>244</v>
      </c>
      <c r="I340" s="767">
        <v>0</v>
      </c>
      <c r="J340" s="355"/>
    </row>
    <row r="341" spans="1:10">
      <c r="A341" s="764">
        <v>40830</v>
      </c>
      <c r="B341" s="836">
        <v>500</v>
      </c>
      <c r="C341" s="766" t="s">
        <v>246</v>
      </c>
      <c r="D341" s="767" t="s">
        <v>276</v>
      </c>
      <c r="E341" s="355"/>
      <c r="F341" s="786">
        <v>0</v>
      </c>
      <c r="G341" s="835"/>
      <c r="H341" s="768" t="s">
        <v>244</v>
      </c>
      <c r="I341" s="767">
        <v>0</v>
      </c>
      <c r="J341" s="355"/>
    </row>
    <row r="342" spans="1:10">
      <c r="A342" s="764">
        <v>40830</v>
      </c>
      <c r="B342" s="836">
        <v>60</v>
      </c>
      <c r="C342" s="766" t="s">
        <v>246</v>
      </c>
      <c r="D342" s="767" t="s">
        <v>358</v>
      </c>
      <c r="E342" s="355"/>
      <c r="F342" s="786" t="s">
        <v>101</v>
      </c>
      <c r="G342" s="835"/>
      <c r="H342" s="768" t="s">
        <v>244</v>
      </c>
      <c r="I342" s="767">
        <v>0</v>
      </c>
      <c r="J342" s="355"/>
    </row>
    <row r="343" spans="1:10">
      <c r="A343" s="764">
        <v>40830</v>
      </c>
      <c r="B343" s="836">
        <v>50</v>
      </c>
      <c r="C343" s="766" t="s">
        <v>246</v>
      </c>
      <c r="D343" s="767" t="s">
        <v>260</v>
      </c>
      <c r="E343" s="355"/>
      <c r="F343" s="786" t="s">
        <v>101</v>
      </c>
      <c r="G343" s="835"/>
      <c r="H343" s="768" t="s">
        <v>244</v>
      </c>
      <c r="I343" s="767">
        <v>0</v>
      </c>
      <c r="J343" s="355"/>
    </row>
    <row r="344" spans="1:10">
      <c r="A344" s="764">
        <v>40833</v>
      </c>
      <c r="B344" s="836">
        <v>30</v>
      </c>
      <c r="C344" s="766" t="s">
        <v>246</v>
      </c>
      <c r="D344" s="767" t="s">
        <v>258</v>
      </c>
      <c r="E344" s="355"/>
      <c r="F344" s="786" t="s">
        <v>101</v>
      </c>
      <c r="G344" s="835"/>
      <c r="H344" s="768" t="s">
        <v>244</v>
      </c>
      <c r="I344" s="767">
        <v>0</v>
      </c>
      <c r="J344" s="355"/>
    </row>
    <row r="345" spans="1:10">
      <c r="A345" s="764">
        <v>40833</v>
      </c>
      <c r="B345" s="836">
        <v>20</v>
      </c>
      <c r="C345" s="766" t="s">
        <v>246</v>
      </c>
      <c r="D345" s="767" t="s">
        <v>378</v>
      </c>
      <c r="E345" s="355"/>
      <c r="F345" s="786">
        <v>0</v>
      </c>
      <c r="G345" s="835"/>
      <c r="H345" s="768" t="s">
        <v>244</v>
      </c>
      <c r="I345" s="767">
        <v>0</v>
      </c>
      <c r="J345" s="355"/>
    </row>
    <row r="346" spans="1:10">
      <c r="A346" s="764">
        <v>40833</v>
      </c>
      <c r="B346" s="836">
        <v>100</v>
      </c>
      <c r="C346" s="766" t="s">
        <v>246</v>
      </c>
      <c r="D346" s="767" t="s">
        <v>259</v>
      </c>
      <c r="E346" s="355"/>
      <c r="F346" s="786" t="s">
        <v>101</v>
      </c>
      <c r="G346" s="835"/>
      <c r="H346" s="768" t="s">
        <v>244</v>
      </c>
      <c r="I346" s="767">
        <v>0</v>
      </c>
      <c r="J346" s="355"/>
    </row>
    <row r="347" spans="1:10">
      <c r="A347" s="764">
        <v>40833</v>
      </c>
      <c r="B347" s="836">
        <v>200</v>
      </c>
      <c r="C347" s="766" t="s">
        <v>246</v>
      </c>
      <c r="D347" s="767" t="s">
        <v>450</v>
      </c>
      <c r="E347" s="355"/>
      <c r="F347" s="786" t="s">
        <v>101</v>
      </c>
      <c r="G347" s="835"/>
      <c r="H347" s="768" t="s">
        <v>244</v>
      </c>
      <c r="I347" s="767">
        <v>0</v>
      </c>
      <c r="J347" s="355"/>
    </row>
    <row r="348" spans="1:10">
      <c r="A348" s="764">
        <v>40833</v>
      </c>
      <c r="B348" s="836">
        <v>80</v>
      </c>
      <c r="C348" s="766" t="s">
        <v>246</v>
      </c>
      <c r="D348" s="767" t="s">
        <v>768</v>
      </c>
      <c r="E348" s="355"/>
      <c r="F348" s="786">
        <v>0</v>
      </c>
      <c r="G348" s="835"/>
      <c r="H348" s="768" t="s">
        <v>244</v>
      </c>
      <c r="I348" s="767">
        <v>0</v>
      </c>
      <c r="J348" s="355"/>
    </row>
    <row r="349" spans="1:10">
      <c r="A349" s="764">
        <v>40833</v>
      </c>
      <c r="B349" s="836">
        <v>135</v>
      </c>
      <c r="C349" s="766" t="s">
        <v>246</v>
      </c>
      <c r="D349" s="767" t="s">
        <v>769</v>
      </c>
      <c r="E349" s="355"/>
      <c r="F349" s="786">
        <v>0</v>
      </c>
      <c r="G349" s="835"/>
      <c r="H349" s="768" t="s">
        <v>244</v>
      </c>
      <c r="I349" s="767">
        <v>0</v>
      </c>
      <c r="J349" s="355"/>
    </row>
    <row r="350" spans="1:10">
      <c r="A350" s="764">
        <v>40833</v>
      </c>
      <c r="B350" s="836">
        <v>150</v>
      </c>
      <c r="C350" s="766" t="s">
        <v>246</v>
      </c>
      <c r="D350" s="767" t="s">
        <v>360</v>
      </c>
      <c r="E350" s="355"/>
      <c r="F350" s="786" t="s">
        <v>101</v>
      </c>
      <c r="G350" s="835"/>
      <c r="H350" s="768" t="s">
        <v>244</v>
      </c>
      <c r="I350" s="767">
        <v>0</v>
      </c>
      <c r="J350" s="355"/>
    </row>
    <row r="351" spans="1:10">
      <c r="A351" s="764">
        <v>40835</v>
      </c>
      <c r="B351" s="836">
        <v>25</v>
      </c>
      <c r="C351" s="766" t="s">
        <v>246</v>
      </c>
      <c r="D351" s="767" t="s">
        <v>400</v>
      </c>
      <c r="E351" s="355"/>
      <c r="F351" s="786" t="s">
        <v>101</v>
      </c>
      <c r="G351" s="835"/>
      <c r="H351" s="768" t="s">
        <v>244</v>
      </c>
      <c r="I351" s="767">
        <v>0</v>
      </c>
      <c r="J351" s="355"/>
    </row>
    <row r="352" spans="1:10">
      <c r="A352" s="764">
        <v>40835</v>
      </c>
      <c r="B352" s="836">
        <v>100</v>
      </c>
      <c r="C352" s="766" t="s">
        <v>246</v>
      </c>
      <c r="D352" s="767" t="s">
        <v>292</v>
      </c>
      <c r="E352" s="355"/>
      <c r="F352" s="786" t="s">
        <v>101</v>
      </c>
      <c r="G352" s="835"/>
      <c r="H352" s="768" t="s">
        <v>244</v>
      </c>
      <c r="I352" s="767">
        <v>0</v>
      </c>
      <c r="J352" s="355"/>
    </row>
    <row r="353" spans="1:10">
      <c r="A353" s="764">
        <v>40836</v>
      </c>
      <c r="B353" s="836">
        <v>10</v>
      </c>
      <c r="C353" s="766" t="s">
        <v>246</v>
      </c>
      <c r="D353" s="767" t="s">
        <v>791</v>
      </c>
      <c r="E353" s="355"/>
      <c r="F353" s="786" t="s">
        <v>101</v>
      </c>
      <c r="G353" s="835"/>
      <c r="H353" s="768" t="s">
        <v>244</v>
      </c>
      <c r="I353" s="767">
        <v>0</v>
      </c>
      <c r="J353" s="355"/>
    </row>
    <row r="354" spans="1:10">
      <c r="A354" s="764">
        <v>40836</v>
      </c>
      <c r="B354" s="836">
        <v>30</v>
      </c>
      <c r="C354" s="766" t="s">
        <v>246</v>
      </c>
      <c r="D354" s="767" t="s">
        <v>792</v>
      </c>
      <c r="E354" s="355"/>
      <c r="F354" s="786" t="s">
        <v>101</v>
      </c>
      <c r="G354" s="835"/>
      <c r="H354" s="768" t="s">
        <v>244</v>
      </c>
      <c r="I354" s="767">
        <v>0</v>
      </c>
      <c r="J354" s="355"/>
    </row>
    <row r="355" spans="1:10">
      <c r="A355" s="764">
        <v>40836</v>
      </c>
      <c r="B355" s="836">
        <v>10</v>
      </c>
      <c r="C355" s="766" t="s">
        <v>246</v>
      </c>
      <c r="D355" s="767" t="s">
        <v>436</v>
      </c>
      <c r="E355" s="355"/>
      <c r="F355" s="786">
        <v>0</v>
      </c>
      <c r="G355" s="835"/>
      <c r="H355" s="768" t="s">
        <v>244</v>
      </c>
      <c r="I355" s="767">
        <v>0</v>
      </c>
      <c r="J355" s="355"/>
    </row>
    <row r="356" spans="1:10">
      <c r="A356" s="764">
        <v>40836</v>
      </c>
      <c r="B356" s="836">
        <v>200</v>
      </c>
      <c r="C356" s="766" t="s">
        <v>793</v>
      </c>
      <c r="D356" s="767" t="s">
        <v>794</v>
      </c>
      <c r="E356" s="355"/>
      <c r="F356" s="786">
        <v>0</v>
      </c>
      <c r="G356" s="835"/>
      <c r="H356" s="768" t="s">
        <v>244</v>
      </c>
      <c r="I356" s="767">
        <v>0</v>
      </c>
      <c r="J356" s="355"/>
    </row>
    <row r="357" spans="1:10">
      <c r="A357" s="764">
        <v>40837</v>
      </c>
      <c r="B357" s="836">
        <v>12</v>
      </c>
      <c r="C357" s="766" t="s">
        <v>246</v>
      </c>
      <c r="D357" s="767" t="s">
        <v>294</v>
      </c>
      <c r="E357" s="355"/>
      <c r="F357" s="786" t="s">
        <v>101</v>
      </c>
      <c r="G357" s="835"/>
      <c r="H357" s="768" t="s">
        <v>244</v>
      </c>
      <c r="I357" s="767">
        <v>0</v>
      </c>
      <c r="J357" s="355"/>
    </row>
    <row r="358" spans="1:10">
      <c r="A358" s="764">
        <v>40837</v>
      </c>
      <c r="B358" s="836">
        <v>40</v>
      </c>
      <c r="C358" s="766" t="s">
        <v>246</v>
      </c>
      <c r="D358" s="767" t="s">
        <v>261</v>
      </c>
      <c r="E358" s="355"/>
      <c r="F358" s="786" t="s">
        <v>101</v>
      </c>
      <c r="G358" s="835"/>
      <c r="H358" s="768" t="s">
        <v>244</v>
      </c>
      <c r="I358" s="767">
        <v>0</v>
      </c>
      <c r="J358" s="355"/>
    </row>
    <row r="359" spans="1:10">
      <c r="A359" s="764">
        <v>40837</v>
      </c>
      <c r="B359" s="836">
        <v>5</v>
      </c>
      <c r="C359" s="766" t="s">
        <v>246</v>
      </c>
      <c r="D359" s="767" t="s">
        <v>773</v>
      </c>
      <c r="E359" s="355"/>
      <c r="F359" s="786">
        <v>0</v>
      </c>
      <c r="G359" s="835"/>
      <c r="H359" s="768" t="s">
        <v>244</v>
      </c>
      <c r="I359" s="767">
        <v>0</v>
      </c>
      <c r="J359" s="355"/>
    </row>
    <row r="360" spans="1:10">
      <c r="A360" s="764">
        <v>40837</v>
      </c>
      <c r="B360" s="836">
        <v>207</v>
      </c>
      <c r="C360" s="766" t="s">
        <v>246</v>
      </c>
      <c r="D360" s="767" t="s">
        <v>355</v>
      </c>
      <c r="E360" s="355"/>
      <c r="F360" s="786" t="s">
        <v>101</v>
      </c>
      <c r="G360" s="835"/>
      <c r="H360" s="768" t="s">
        <v>244</v>
      </c>
      <c r="I360" s="767">
        <v>0</v>
      </c>
      <c r="J360" s="355"/>
    </row>
    <row r="361" spans="1:10">
      <c r="A361" s="764">
        <v>40840</v>
      </c>
      <c r="B361" s="836">
        <v>327</v>
      </c>
      <c r="C361" s="766" t="s">
        <v>246</v>
      </c>
      <c r="D361" s="767" t="s">
        <v>355</v>
      </c>
      <c r="E361" s="355"/>
      <c r="F361" s="786" t="s">
        <v>101</v>
      </c>
      <c r="G361" s="835"/>
      <c r="H361" s="768" t="s">
        <v>244</v>
      </c>
      <c r="I361" s="767">
        <v>0</v>
      </c>
      <c r="J361" s="355"/>
    </row>
    <row r="362" spans="1:10">
      <c r="A362" s="764">
        <v>40840</v>
      </c>
      <c r="B362" s="836">
        <v>5</v>
      </c>
      <c r="C362" s="766" t="s">
        <v>246</v>
      </c>
      <c r="D362" s="767" t="s">
        <v>795</v>
      </c>
      <c r="E362" s="355"/>
      <c r="F362" s="786" t="s">
        <v>101</v>
      </c>
      <c r="G362" s="835"/>
      <c r="H362" s="768" t="s">
        <v>244</v>
      </c>
      <c r="I362" s="767">
        <v>0</v>
      </c>
      <c r="J362" s="355"/>
    </row>
    <row r="363" spans="1:10">
      <c r="A363" s="764">
        <v>40841</v>
      </c>
      <c r="B363" s="836">
        <v>10</v>
      </c>
      <c r="C363" s="766" t="s">
        <v>246</v>
      </c>
      <c r="D363" s="767" t="s">
        <v>302</v>
      </c>
      <c r="E363" s="355"/>
      <c r="F363" s="786">
        <v>0</v>
      </c>
      <c r="G363" s="835"/>
      <c r="H363" s="768" t="s">
        <v>244</v>
      </c>
      <c r="I363" s="767">
        <v>0</v>
      </c>
      <c r="J363" s="355"/>
    </row>
    <row r="364" spans="1:10">
      <c r="A364" s="764">
        <v>40841</v>
      </c>
      <c r="B364" s="836">
        <v>75</v>
      </c>
      <c r="C364" s="766" t="s">
        <v>246</v>
      </c>
      <c r="D364" s="767" t="s">
        <v>364</v>
      </c>
      <c r="E364" s="355"/>
      <c r="F364" s="786" t="s">
        <v>101</v>
      </c>
      <c r="G364" s="835"/>
      <c r="H364" s="768" t="s">
        <v>244</v>
      </c>
      <c r="I364" s="767">
        <v>0</v>
      </c>
      <c r="J364" s="355"/>
    </row>
    <row r="365" spans="1:10">
      <c r="A365" s="764">
        <v>40841</v>
      </c>
      <c r="B365" s="836">
        <v>50</v>
      </c>
      <c r="C365" s="766" t="s">
        <v>246</v>
      </c>
      <c r="D365" s="767" t="s">
        <v>330</v>
      </c>
      <c r="E365" s="355"/>
      <c r="F365" s="786" t="s">
        <v>101</v>
      </c>
      <c r="G365" s="835"/>
      <c r="H365" s="768" t="s">
        <v>244</v>
      </c>
      <c r="I365" s="767">
        <v>0</v>
      </c>
      <c r="J365" s="355"/>
    </row>
    <row r="366" spans="1:10">
      <c r="A366" s="764">
        <v>40841</v>
      </c>
      <c r="B366" s="836">
        <v>3</v>
      </c>
      <c r="C366" s="766" t="s">
        <v>246</v>
      </c>
      <c r="D366" s="767" t="s">
        <v>363</v>
      </c>
      <c r="E366" s="355"/>
      <c r="F366" s="786" t="s">
        <v>101</v>
      </c>
      <c r="G366" s="835"/>
      <c r="H366" s="768" t="s">
        <v>244</v>
      </c>
      <c r="I366" s="767">
        <v>0</v>
      </c>
      <c r="J366" s="355"/>
    </row>
    <row r="367" spans="1:10">
      <c r="A367" s="764">
        <v>40841</v>
      </c>
      <c r="B367" s="836">
        <v>3</v>
      </c>
      <c r="C367" s="766" t="s">
        <v>246</v>
      </c>
      <c r="D367" s="767" t="s">
        <v>363</v>
      </c>
      <c r="E367" s="355"/>
      <c r="F367" s="786" t="s">
        <v>101</v>
      </c>
      <c r="G367" s="835"/>
      <c r="H367" s="768" t="s">
        <v>244</v>
      </c>
      <c r="I367" s="767">
        <v>0</v>
      </c>
      <c r="J367" s="355"/>
    </row>
    <row r="368" spans="1:10">
      <c r="A368" s="764">
        <v>40841</v>
      </c>
      <c r="B368" s="836">
        <v>6106.33</v>
      </c>
      <c r="C368" s="766">
        <v>102962</v>
      </c>
      <c r="D368" s="767" t="s">
        <v>909</v>
      </c>
      <c r="E368" s="355"/>
      <c r="F368" s="786">
        <v>0</v>
      </c>
      <c r="G368" s="835"/>
      <c r="H368" s="768" t="s">
        <v>244</v>
      </c>
      <c r="I368" s="767">
        <v>0</v>
      </c>
      <c r="J368" s="355"/>
    </row>
    <row r="369" spans="1:10">
      <c r="A369" s="764">
        <v>40841</v>
      </c>
      <c r="B369" s="836">
        <v>3253.99</v>
      </c>
      <c r="C369" s="766">
        <v>102963</v>
      </c>
      <c r="D369" s="767" t="s">
        <v>797</v>
      </c>
      <c r="E369" s="355"/>
      <c r="F369" s="786">
        <v>0</v>
      </c>
      <c r="G369" s="835"/>
      <c r="H369" s="768" t="s">
        <v>244</v>
      </c>
      <c r="I369" s="767">
        <v>0</v>
      </c>
      <c r="J369" s="355"/>
    </row>
    <row r="370" spans="1:10">
      <c r="A370" s="764">
        <v>40843</v>
      </c>
      <c r="B370" s="836">
        <v>138</v>
      </c>
      <c r="C370" s="766" t="s">
        <v>237</v>
      </c>
      <c r="D370" s="767" t="s">
        <v>269</v>
      </c>
      <c r="E370" s="355"/>
      <c r="F370" s="786">
        <v>0</v>
      </c>
      <c r="G370" s="835"/>
      <c r="H370" s="768" t="s">
        <v>244</v>
      </c>
      <c r="I370" s="767">
        <v>0</v>
      </c>
      <c r="J370" s="355"/>
    </row>
    <row r="371" spans="1:10">
      <c r="A371" s="764">
        <v>40843</v>
      </c>
      <c r="B371" s="836">
        <v>325</v>
      </c>
      <c r="C371" s="766" t="s">
        <v>246</v>
      </c>
      <c r="D371" s="767" t="s">
        <v>326</v>
      </c>
      <c r="E371" s="355"/>
      <c r="F371" s="786">
        <v>0</v>
      </c>
      <c r="G371" s="835"/>
      <c r="H371" s="768" t="s">
        <v>244</v>
      </c>
      <c r="I371" s="767">
        <v>0</v>
      </c>
      <c r="J371" s="355"/>
    </row>
    <row r="372" spans="1:10">
      <c r="A372" s="764">
        <v>40844</v>
      </c>
      <c r="B372" s="836">
        <v>2000</v>
      </c>
      <c r="C372" s="766" t="s">
        <v>246</v>
      </c>
      <c r="D372" s="767" t="s">
        <v>276</v>
      </c>
      <c r="E372" s="355"/>
      <c r="F372" s="786">
        <v>0</v>
      </c>
      <c r="G372" s="835"/>
      <c r="H372" s="768" t="s">
        <v>244</v>
      </c>
      <c r="I372" s="767">
        <v>0</v>
      </c>
      <c r="J372" s="355"/>
    </row>
    <row r="373" spans="1:10">
      <c r="A373" s="764">
        <v>40844</v>
      </c>
      <c r="B373" s="836">
        <v>175</v>
      </c>
      <c r="C373" s="766" t="s">
        <v>246</v>
      </c>
      <c r="D373" s="767" t="s">
        <v>421</v>
      </c>
      <c r="E373" s="355"/>
      <c r="F373" s="786" t="s">
        <v>101</v>
      </c>
      <c r="G373" s="835"/>
      <c r="H373" s="768" t="s">
        <v>244</v>
      </c>
      <c r="I373" s="767">
        <v>0</v>
      </c>
      <c r="J373" s="355"/>
    </row>
    <row r="374" spans="1:10">
      <c r="A374" s="764">
        <v>40844</v>
      </c>
      <c r="B374" s="836">
        <v>17.5</v>
      </c>
      <c r="C374" s="766" t="s">
        <v>246</v>
      </c>
      <c r="D374" s="767" t="s">
        <v>271</v>
      </c>
      <c r="E374" s="355"/>
      <c r="F374" s="786" t="s">
        <v>101</v>
      </c>
      <c r="G374" s="835"/>
      <c r="H374" s="768" t="s">
        <v>244</v>
      </c>
      <c r="I374" s="767">
        <v>0</v>
      </c>
      <c r="J374" s="355"/>
    </row>
    <row r="375" spans="1:10">
      <c r="A375" s="764">
        <v>40844</v>
      </c>
      <c r="B375" s="836">
        <v>300</v>
      </c>
      <c r="C375" s="766" t="s">
        <v>246</v>
      </c>
      <c r="D375" s="767" t="s">
        <v>327</v>
      </c>
      <c r="E375" s="355"/>
      <c r="F375" s="786" t="s">
        <v>101</v>
      </c>
      <c r="G375" s="835"/>
      <c r="H375" s="768" t="s">
        <v>244</v>
      </c>
      <c r="I375" s="767">
        <v>0</v>
      </c>
      <c r="J375" s="355"/>
    </row>
    <row r="376" spans="1:10">
      <c r="A376" s="764">
        <v>40844</v>
      </c>
      <c r="B376" s="836">
        <v>7</v>
      </c>
      <c r="C376" s="766" t="s">
        <v>246</v>
      </c>
      <c r="D376" s="767" t="s">
        <v>402</v>
      </c>
      <c r="E376" s="355"/>
      <c r="F376" s="786">
        <v>0</v>
      </c>
      <c r="G376" s="835"/>
      <c r="H376" s="768" t="s">
        <v>244</v>
      </c>
      <c r="I376" s="767">
        <v>0</v>
      </c>
      <c r="J376" s="355"/>
    </row>
    <row r="377" spans="1:10">
      <c r="A377" s="764">
        <v>40844</v>
      </c>
      <c r="B377" s="836">
        <v>170</v>
      </c>
      <c r="C377" s="766" t="s">
        <v>246</v>
      </c>
      <c r="D377" s="767" t="s">
        <v>798</v>
      </c>
      <c r="E377" s="355"/>
      <c r="F377" s="786" t="s">
        <v>101</v>
      </c>
      <c r="G377" s="835"/>
      <c r="H377" s="768" t="s">
        <v>244</v>
      </c>
      <c r="I377" s="767">
        <v>0</v>
      </c>
      <c r="J377" s="355"/>
    </row>
    <row r="378" spans="1:10">
      <c r="A378" s="764">
        <v>40844</v>
      </c>
      <c r="B378" s="836">
        <v>100</v>
      </c>
      <c r="C378" s="766" t="s">
        <v>246</v>
      </c>
      <c r="D378" s="767" t="s">
        <v>423</v>
      </c>
      <c r="E378" s="355"/>
      <c r="F378" s="786" t="s">
        <v>101</v>
      </c>
      <c r="G378" s="835"/>
      <c r="H378" s="768" t="s">
        <v>244</v>
      </c>
      <c r="I378" s="767">
        <v>0</v>
      </c>
      <c r="J378" s="355"/>
    </row>
    <row r="379" spans="1:10">
      <c r="A379" s="764">
        <v>40847</v>
      </c>
      <c r="B379" s="836">
        <v>49.75</v>
      </c>
      <c r="C379" s="766" t="s">
        <v>246</v>
      </c>
      <c r="D379" s="767" t="s">
        <v>799</v>
      </c>
      <c r="E379" s="355"/>
      <c r="F379" s="786">
        <v>0</v>
      </c>
      <c r="G379" s="835"/>
      <c r="H379" s="768" t="s">
        <v>244</v>
      </c>
      <c r="I379" s="767">
        <v>0</v>
      </c>
      <c r="J379" s="355"/>
    </row>
    <row r="380" spans="1:10">
      <c r="A380" s="764">
        <v>40847</v>
      </c>
      <c r="B380" s="836">
        <v>30</v>
      </c>
      <c r="C380" s="766" t="s">
        <v>246</v>
      </c>
      <c r="D380" s="767" t="s">
        <v>442</v>
      </c>
      <c r="E380" s="355"/>
      <c r="F380" s="786">
        <v>0</v>
      </c>
      <c r="G380" s="835"/>
      <c r="H380" s="768" t="s">
        <v>244</v>
      </c>
      <c r="I380" s="767">
        <v>0</v>
      </c>
      <c r="J380" s="355"/>
    </row>
    <row r="381" spans="1:10">
      <c r="A381" s="764">
        <v>40847</v>
      </c>
      <c r="B381" s="836">
        <v>25</v>
      </c>
      <c r="C381" s="766" t="s">
        <v>246</v>
      </c>
      <c r="D381" s="767" t="s">
        <v>762</v>
      </c>
      <c r="E381" s="355"/>
      <c r="F381" s="786" t="s">
        <v>101</v>
      </c>
      <c r="G381" s="835"/>
      <c r="H381" s="768" t="s">
        <v>244</v>
      </c>
      <c r="I381" s="767">
        <v>0</v>
      </c>
      <c r="J381" s="355"/>
    </row>
    <row r="382" spans="1:10">
      <c r="A382" s="764">
        <v>40847</v>
      </c>
      <c r="B382" s="836">
        <v>100</v>
      </c>
      <c r="C382" s="766" t="s">
        <v>246</v>
      </c>
      <c r="D382" s="767" t="s">
        <v>287</v>
      </c>
      <c r="E382" s="355"/>
      <c r="F382" s="786" t="s">
        <v>101</v>
      </c>
      <c r="G382" s="835"/>
      <c r="H382" s="768"/>
      <c r="I382" s="767"/>
      <c r="J382" s="355"/>
    </row>
    <row r="383" spans="1:10">
      <c r="A383" s="764">
        <v>40847</v>
      </c>
      <c r="B383" s="836">
        <v>2</v>
      </c>
      <c r="C383" s="766" t="s">
        <v>246</v>
      </c>
      <c r="D383" s="767" t="s">
        <v>800</v>
      </c>
      <c r="E383" s="355"/>
      <c r="F383" s="786" t="s">
        <v>101</v>
      </c>
      <c r="G383" s="835"/>
      <c r="H383" s="768"/>
      <c r="I383" s="767"/>
      <c r="J383" s="355"/>
    </row>
    <row r="384" spans="1:10">
      <c r="A384" s="764">
        <v>40848</v>
      </c>
      <c r="B384" s="836">
        <v>25</v>
      </c>
      <c r="C384" s="766" t="s">
        <v>246</v>
      </c>
      <c r="D384" s="767" t="s">
        <v>337</v>
      </c>
      <c r="E384" s="355"/>
      <c r="F384" s="786">
        <v>0</v>
      </c>
      <c r="G384" s="835"/>
      <c r="H384" s="768"/>
      <c r="I384" s="767"/>
      <c r="J384" s="355"/>
    </row>
    <row r="385" spans="1:10">
      <c r="A385" s="764">
        <v>40848</v>
      </c>
      <c r="B385" s="836">
        <v>50</v>
      </c>
      <c r="C385" s="766" t="s">
        <v>246</v>
      </c>
      <c r="D385" s="767" t="s">
        <v>774</v>
      </c>
      <c r="E385" s="355"/>
      <c r="F385" s="786" t="s">
        <v>101</v>
      </c>
      <c r="G385" s="835"/>
      <c r="H385" s="768"/>
      <c r="I385" s="767"/>
      <c r="J385" s="355"/>
    </row>
    <row r="386" spans="1:10">
      <c r="A386" s="764">
        <v>40848</v>
      </c>
      <c r="B386" s="836">
        <v>25</v>
      </c>
      <c r="C386" s="766" t="s">
        <v>246</v>
      </c>
      <c r="D386" s="767" t="s">
        <v>379</v>
      </c>
      <c r="E386" s="355"/>
      <c r="F386" s="786" t="s">
        <v>101</v>
      </c>
      <c r="G386" s="835"/>
      <c r="H386" s="768"/>
      <c r="I386" s="767"/>
      <c r="J386" s="355"/>
    </row>
    <row r="387" spans="1:10">
      <c r="A387" s="764">
        <v>40848</v>
      </c>
      <c r="B387" s="836">
        <v>10</v>
      </c>
      <c r="C387" s="766" t="s">
        <v>246</v>
      </c>
      <c r="D387" s="767" t="s">
        <v>791</v>
      </c>
      <c r="E387" s="355"/>
      <c r="F387" s="786" t="s">
        <v>101</v>
      </c>
      <c r="G387" s="835"/>
      <c r="H387" s="768"/>
      <c r="I387" s="767"/>
      <c r="J387" s="355"/>
    </row>
    <row r="388" spans="1:10">
      <c r="A388" s="764">
        <v>40848</v>
      </c>
      <c r="B388" s="836">
        <v>10</v>
      </c>
      <c r="C388" s="766" t="s">
        <v>246</v>
      </c>
      <c r="D388" s="767" t="s">
        <v>338</v>
      </c>
      <c r="E388" s="355"/>
      <c r="F388" s="786" t="s">
        <v>101</v>
      </c>
      <c r="G388" s="835"/>
      <c r="H388" s="768"/>
      <c r="I388" s="767"/>
      <c r="J388" s="355"/>
    </row>
    <row r="389" spans="1:10">
      <c r="A389" s="764">
        <v>40848</v>
      </c>
      <c r="B389" s="836">
        <v>10</v>
      </c>
      <c r="C389" s="766" t="s">
        <v>246</v>
      </c>
      <c r="D389" s="767" t="s">
        <v>388</v>
      </c>
      <c r="E389" s="355"/>
      <c r="F389" s="786" t="s">
        <v>101</v>
      </c>
      <c r="G389" s="835"/>
      <c r="H389" s="768"/>
      <c r="I389" s="767"/>
      <c r="J389" s="355"/>
    </row>
    <row r="390" spans="1:10">
      <c r="A390" s="764">
        <v>40848</v>
      </c>
      <c r="B390" s="836">
        <v>10</v>
      </c>
      <c r="C390" s="766" t="s">
        <v>246</v>
      </c>
      <c r="D390" s="767" t="s">
        <v>782</v>
      </c>
      <c r="E390" s="355"/>
      <c r="F390" s="786">
        <v>0</v>
      </c>
      <c r="G390" s="835"/>
      <c r="H390" s="768"/>
      <c r="I390" s="767"/>
      <c r="J390" s="355"/>
    </row>
    <row r="391" spans="1:10">
      <c r="A391" s="764">
        <v>40848</v>
      </c>
      <c r="B391" s="836">
        <v>10</v>
      </c>
      <c r="C391" s="766" t="s">
        <v>246</v>
      </c>
      <c r="D391" s="767" t="s">
        <v>752</v>
      </c>
      <c r="E391" s="355"/>
      <c r="F391" s="786" t="s">
        <v>101</v>
      </c>
      <c r="G391" s="835"/>
      <c r="H391" s="768"/>
      <c r="I391" s="767"/>
      <c r="J391" s="355"/>
    </row>
    <row r="392" spans="1:10">
      <c r="A392" s="764">
        <v>40848</v>
      </c>
      <c r="B392" s="836">
        <v>5</v>
      </c>
      <c r="C392" s="766" t="s">
        <v>246</v>
      </c>
      <c r="D392" s="767" t="s">
        <v>755</v>
      </c>
      <c r="E392" s="355"/>
      <c r="F392" s="786" t="s">
        <v>101</v>
      </c>
      <c r="G392" s="835"/>
      <c r="H392" s="768"/>
      <c r="I392" s="767"/>
      <c r="J392" s="355"/>
    </row>
    <row r="393" spans="1:10">
      <c r="A393" s="764">
        <v>40848</v>
      </c>
      <c r="B393" s="836">
        <v>15</v>
      </c>
      <c r="C393" s="766" t="s">
        <v>246</v>
      </c>
      <c r="D393" s="767" t="s">
        <v>248</v>
      </c>
      <c r="E393" s="355"/>
      <c r="F393" s="786">
        <v>0</v>
      </c>
      <c r="G393" s="835"/>
      <c r="H393" s="768"/>
      <c r="I393" s="767"/>
      <c r="J393" s="355"/>
    </row>
    <row r="394" spans="1:10">
      <c r="A394" s="764">
        <v>40848</v>
      </c>
      <c r="B394" s="836">
        <v>30</v>
      </c>
      <c r="C394" s="766" t="s">
        <v>246</v>
      </c>
      <c r="D394" s="767" t="s">
        <v>345</v>
      </c>
      <c r="E394" s="355"/>
      <c r="F394" s="786">
        <v>0</v>
      </c>
      <c r="G394" s="835"/>
      <c r="H394" s="768"/>
      <c r="I394" s="767"/>
      <c r="J394" s="355"/>
    </row>
    <row r="395" spans="1:10">
      <c r="A395" s="764">
        <v>40848</v>
      </c>
      <c r="B395" s="836">
        <v>40</v>
      </c>
      <c r="C395" s="766" t="s">
        <v>246</v>
      </c>
      <c r="D395" s="767" t="s">
        <v>343</v>
      </c>
      <c r="E395" s="355"/>
      <c r="F395" s="786" t="s">
        <v>101</v>
      </c>
      <c r="G395" s="835"/>
      <c r="H395" s="768"/>
      <c r="I395" s="767"/>
      <c r="J395" s="355"/>
    </row>
    <row r="396" spans="1:10">
      <c r="A396" s="764">
        <v>40848</v>
      </c>
      <c r="B396" s="836">
        <v>10</v>
      </c>
      <c r="C396" s="766" t="s">
        <v>246</v>
      </c>
      <c r="D396" s="767" t="s">
        <v>367</v>
      </c>
      <c r="E396" s="355"/>
      <c r="F396" s="786" t="s">
        <v>101</v>
      </c>
      <c r="G396" s="835"/>
      <c r="H396" s="768"/>
      <c r="I396" s="767"/>
      <c r="J396" s="355"/>
    </row>
    <row r="397" spans="1:10">
      <c r="A397" s="764">
        <v>40848</v>
      </c>
      <c r="B397" s="836">
        <v>15</v>
      </c>
      <c r="C397" s="766" t="s">
        <v>246</v>
      </c>
      <c r="D397" s="767" t="s">
        <v>280</v>
      </c>
      <c r="E397" s="355"/>
      <c r="F397" s="786" t="s">
        <v>101</v>
      </c>
      <c r="G397" s="835"/>
      <c r="H397" s="768"/>
      <c r="I397" s="767"/>
      <c r="J397" s="355"/>
    </row>
    <row r="398" spans="1:10">
      <c r="A398" s="764">
        <v>40848</v>
      </c>
      <c r="B398" s="836">
        <v>25</v>
      </c>
      <c r="C398" s="766" t="s">
        <v>246</v>
      </c>
      <c r="D398" s="767" t="s">
        <v>910</v>
      </c>
      <c r="E398" s="355"/>
      <c r="F398" s="786" t="s">
        <v>101</v>
      </c>
      <c r="G398" s="835"/>
      <c r="H398" s="768"/>
      <c r="I398" s="767"/>
      <c r="J398" s="355"/>
    </row>
    <row r="399" spans="1:10">
      <c r="A399" s="764">
        <v>40848</v>
      </c>
      <c r="B399" s="836">
        <v>10</v>
      </c>
      <c r="C399" s="766" t="s">
        <v>246</v>
      </c>
      <c r="D399" s="767" t="s">
        <v>371</v>
      </c>
      <c r="E399" s="355"/>
      <c r="F399" s="786" t="s">
        <v>101</v>
      </c>
      <c r="G399" s="835"/>
      <c r="H399" s="768"/>
      <c r="I399" s="767"/>
      <c r="J399" s="355"/>
    </row>
    <row r="400" spans="1:10">
      <c r="A400" s="764">
        <v>40848</v>
      </c>
      <c r="B400" s="836">
        <v>232.88</v>
      </c>
      <c r="C400" s="766" t="s">
        <v>246</v>
      </c>
      <c r="D400" s="767" t="s">
        <v>911</v>
      </c>
      <c r="E400" s="355"/>
      <c r="F400" s="786">
        <v>0</v>
      </c>
      <c r="G400" s="835"/>
      <c r="H400" s="768"/>
      <c r="I400" s="767"/>
      <c r="J400" s="355"/>
    </row>
    <row r="401" spans="1:10">
      <c r="A401" s="764">
        <v>40848</v>
      </c>
      <c r="B401" s="836">
        <v>20</v>
      </c>
      <c r="C401" s="766" t="s">
        <v>246</v>
      </c>
      <c r="D401" s="767" t="s">
        <v>342</v>
      </c>
      <c r="E401" s="355"/>
      <c r="F401" s="786" t="s">
        <v>101</v>
      </c>
      <c r="G401" s="835"/>
      <c r="H401" s="768"/>
      <c r="I401" s="767"/>
      <c r="J401" s="355"/>
    </row>
    <row r="402" spans="1:10">
      <c r="A402" s="764">
        <v>40848</v>
      </c>
      <c r="B402" s="836">
        <v>256</v>
      </c>
      <c r="C402" s="766" t="s">
        <v>246</v>
      </c>
      <c r="D402" s="767" t="s">
        <v>344</v>
      </c>
      <c r="E402" s="355"/>
      <c r="F402" s="786" t="s">
        <v>101</v>
      </c>
      <c r="G402" s="835"/>
      <c r="H402" s="768"/>
      <c r="I402" s="767"/>
      <c r="J402" s="355"/>
    </row>
    <row r="403" spans="1:10">
      <c r="A403" s="764">
        <v>40848</v>
      </c>
      <c r="B403" s="836">
        <v>20</v>
      </c>
      <c r="C403" s="766" t="s">
        <v>246</v>
      </c>
      <c r="D403" s="767" t="s">
        <v>779</v>
      </c>
      <c r="E403" s="355"/>
      <c r="F403" s="786" t="s">
        <v>101</v>
      </c>
      <c r="G403" s="835"/>
      <c r="H403" s="768"/>
      <c r="I403" s="767"/>
      <c r="J403" s="355"/>
    </row>
    <row r="404" spans="1:10">
      <c r="A404" s="764">
        <v>40848</v>
      </c>
      <c r="B404" s="836">
        <v>10</v>
      </c>
      <c r="C404" s="766" t="s">
        <v>246</v>
      </c>
      <c r="D404" s="767" t="s">
        <v>775</v>
      </c>
      <c r="E404" s="355"/>
      <c r="F404" s="786" t="s">
        <v>101</v>
      </c>
      <c r="G404" s="835"/>
      <c r="H404" s="768"/>
      <c r="I404" s="767"/>
      <c r="J404" s="355"/>
    </row>
    <row r="405" spans="1:10">
      <c r="A405" s="764">
        <v>40848</v>
      </c>
      <c r="B405" s="836">
        <v>50</v>
      </c>
      <c r="C405" s="766" t="s">
        <v>246</v>
      </c>
      <c r="D405" s="767" t="s">
        <v>250</v>
      </c>
      <c r="E405" s="355"/>
      <c r="F405" s="786">
        <v>0</v>
      </c>
      <c r="G405" s="835"/>
      <c r="H405" s="768"/>
      <c r="I405" s="767"/>
      <c r="J405" s="355"/>
    </row>
    <row r="406" spans="1:10">
      <c r="A406" s="764">
        <v>40848</v>
      </c>
      <c r="B406" s="836">
        <v>50</v>
      </c>
      <c r="C406" s="766" t="s">
        <v>246</v>
      </c>
      <c r="D406" s="767" t="s">
        <v>252</v>
      </c>
      <c r="E406" s="355"/>
      <c r="F406" s="786" t="s">
        <v>101</v>
      </c>
      <c r="G406" s="835"/>
      <c r="H406" s="768"/>
      <c r="I406" s="767"/>
      <c r="J406" s="355"/>
    </row>
    <row r="407" spans="1:10">
      <c r="A407" s="764">
        <v>40848</v>
      </c>
      <c r="B407" s="836">
        <v>30</v>
      </c>
      <c r="C407" s="766" t="s">
        <v>246</v>
      </c>
      <c r="D407" s="767" t="s">
        <v>424</v>
      </c>
      <c r="E407" s="355"/>
      <c r="F407" s="786" t="s">
        <v>101</v>
      </c>
      <c r="G407" s="835"/>
      <c r="H407" s="768"/>
      <c r="I407" s="767"/>
      <c r="J407" s="355"/>
    </row>
    <row r="408" spans="1:10">
      <c r="A408" s="764">
        <v>40848</v>
      </c>
      <c r="B408" s="836">
        <v>10</v>
      </c>
      <c r="C408" s="766" t="s">
        <v>246</v>
      </c>
      <c r="D408" s="767" t="s">
        <v>785</v>
      </c>
      <c r="E408" s="355"/>
      <c r="F408" s="786" t="s">
        <v>101</v>
      </c>
      <c r="G408" s="835"/>
      <c r="H408" s="768"/>
      <c r="I408" s="767"/>
      <c r="J408" s="355"/>
    </row>
    <row r="409" spans="1:10">
      <c r="A409" s="764">
        <v>40848</v>
      </c>
      <c r="B409" s="836">
        <v>180</v>
      </c>
      <c r="C409" s="766" t="s">
        <v>246</v>
      </c>
      <c r="D409" s="767" t="s">
        <v>783</v>
      </c>
      <c r="E409" s="355"/>
      <c r="F409" s="786">
        <v>0</v>
      </c>
      <c r="G409" s="835"/>
      <c r="H409" s="768"/>
      <c r="I409" s="767"/>
      <c r="J409" s="355"/>
    </row>
    <row r="410" spans="1:10">
      <c r="A410" s="764">
        <v>40848</v>
      </c>
      <c r="B410" s="836">
        <v>15</v>
      </c>
      <c r="C410" s="766" t="s">
        <v>246</v>
      </c>
      <c r="D410" s="767" t="s">
        <v>912</v>
      </c>
      <c r="E410" s="355"/>
      <c r="F410" s="786">
        <v>0</v>
      </c>
      <c r="G410" s="835"/>
      <c r="H410" s="768"/>
      <c r="I410" s="767"/>
      <c r="J410" s="355"/>
    </row>
    <row r="411" spans="1:10">
      <c r="A411" s="764">
        <v>40848</v>
      </c>
      <c r="B411" s="836">
        <v>10</v>
      </c>
      <c r="C411" s="766" t="s">
        <v>246</v>
      </c>
      <c r="D411" s="767" t="s">
        <v>341</v>
      </c>
      <c r="E411" s="355"/>
      <c r="F411" s="786" t="s">
        <v>101</v>
      </c>
      <c r="G411" s="835"/>
      <c r="H411" s="768"/>
      <c r="I411" s="767"/>
      <c r="J411" s="355"/>
    </row>
    <row r="412" spans="1:10">
      <c r="A412" s="764">
        <v>40848</v>
      </c>
      <c r="B412" s="836">
        <v>40</v>
      </c>
      <c r="C412" s="766" t="s">
        <v>246</v>
      </c>
      <c r="D412" s="767" t="s">
        <v>387</v>
      </c>
      <c r="E412" s="355"/>
      <c r="F412" s="786">
        <v>0</v>
      </c>
      <c r="G412" s="835"/>
      <c r="H412" s="768"/>
      <c r="I412" s="767"/>
      <c r="J412" s="355"/>
    </row>
    <row r="413" spans="1:10">
      <c r="A413" s="764">
        <v>40848</v>
      </c>
      <c r="B413" s="836">
        <v>20</v>
      </c>
      <c r="C413" s="766" t="s">
        <v>246</v>
      </c>
      <c r="D413" s="767" t="s">
        <v>386</v>
      </c>
      <c r="E413" s="355"/>
      <c r="F413" s="786" t="s">
        <v>101</v>
      </c>
      <c r="G413" s="835"/>
      <c r="H413" s="768"/>
      <c r="I413" s="767"/>
      <c r="J413" s="355"/>
    </row>
    <row r="414" spans="1:10">
      <c r="A414" s="764">
        <v>40848</v>
      </c>
      <c r="B414" s="836">
        <v>50</v>
      </c>
      <c r="C414" s="766" t="s">
        <v>246</v>
      </c>
      <c r="D414" s="767" t="s">
        <v>776</v>
      </c>
      <c r="E414" s="355"/>
      <c r="F414" s="786" t="s">
        <v>101</v>
      </c>
      <c r="G414" s="835"/>
      <c r="H414" s="768"/>
      <c r="I414" s="767"/>
      <c r="J414" s="355"/>
    </row>
    <row r="415" spans="1:10">
      <c r="A415" s="764">
        <v>40848</v>
      </c>
      <c r="B415" s="836">
        <v>30</v>
      </c>
      <c r="C415" s="766" t="s">
        <v>246</v>
      </c>
      <c r="D415" s="767" t="s">
        <v>792</v>
      </c>
      <c r="E415" s="355"/>
      <c r="F415" s="786" t="s">
        <v>101</v>
      </c>
      <c r="G415" s="835"/>
      <c r="H415" s="768"/>
      <c r="I415" s="767"/>
      <c r="J415" s="355"/>
    </row>
    <row r="416" spans="1:10">
      <c r="A416" s="764">
        <v>40848</v>
      </c>
      <c r="B416" s="836">
        <v>12.5</v>
      </c>
      <c r="C416" s="766" t="s">
        <v>246</v>
      </c>
      <c r="D416" s="767" t="s">
        <v>913</v>
      </c>
      <c r="E416" s="355"/>
      <c r="F416" s="786" t="s">
        <v>101</v>
      </c>
      <c r="G416" s="835"/>
      <c r="H416" s="768"/>
      <c r="I416" s="767"/>
      <c r="J416" s="355"/>
    </row>
    <row r="417" spans="1:10">
      <c r="A417" s="764">
        <v>40848</v>
      </c>
      <c r="B417" s="836">
        <v>10</v>
      </c>
      <c r="C417" s="766" t="s">
        <v>246</v>
      </c>
      <c r="D417" s="767" t="s">
        <v>401</v>
      </c>
      <c r="E417" s="355"/>
      <c r="F417" s="786">
        <v>0</v>
      </c>
      <c r="G417" s="835"/>
      <c r="H417" s="768"/>
      <c r="I417" s="767"/>
      <c r="J417" s="355"/>
    </row>
    <row r="418" spans="1:10">
      <c r="A418" s="764">
        <v>40848</v>
      </c>
      <c r="B418" s="836">
        <v>30</v>
      </c>
      <c r="C418" s="766" t="s">
        <v>246</v>
      </c>
      <c r="D418" s="767" t="s">
        <v>751</v>
      </c>
      <c r="E418" s="355"/>
      <c r="F418" s="786" t="s">
        <v>101</v>
      </c>
      <c r="G418" s="835"/>
      <c r="H418" s="768"/>
      <c r="I418" s="767"/>
      <c r="J418" s="355"/>
    </row>
    <row r="419" spans="1:10">
      <c r="A419" s="764">
        <v>40848</v>
      </c>
      <c r="B419" s="836">
        <v>10</v>
      </c>
      <c r="C419" s="766" t="s">
        <v>246</v>
      </c>
      <c r="D419" s="767" t="s">
        <v>369</v>
      </c>
      <c r="E419" s="355"/>
      <c r="F419" s="786">
        <v>0</v>
      </c>
      <c r="G419" s="835"/>
      <c r="H419" s="768"/>
      <c r="I419" s="767"/>
      <c r="J419" s="355"/>
    </row>
    <row r="420" spans="1:10">
      <c r="A420" s="764">
        <v>40848</v>
      </c>
      <c r="B420" s="836">
        <v>25</v>
      </c>
      <c r="C420" s="766" t="s">
        <v>246</v>
      </c>
      <c r="D420" s="767" t="s">
        <v>780</v>
      </c>
      <c r="E420" s="355"/>
      <c r="F420" s="786" t="s">
        <v>101</v>
      </c>
      <c r="G420" s="835"/>
      <c r="H420" s="768"/>
      <c r="I420" s="767"/>
      <c r="J420" s="355"/>
    </row>
    <row r="421" spans="1:10">
      <c r="A421" s="764">
        <v>40848</v>
      </c>
      <c r="B421" s="836">
        <v>15</v>
      </c>
      <c r="C421" s="766" t="s">
        <v>246</v>
      </c>
      <c r="D421" s="767" t="s">
        <v>753</v>
      </c>
      <c r="E421" s="355"/>
      <c r="F421" s="786" t="s">
        <v>101</v>
      </c>
      <c r="G421" s="835"/>
      <c r="H421" s="768"/>
      <c r="I421" s="767"/>
      <c r="J421" s="355"/>
    </row>
    <row r="422" spans="1:10">
      <c r="A422" s="764">
        <v>40848</v>
      </c>
      <c r="B422" s="836">
        <v>145</v>
      </c>
      <c r="C422" s="766" t="s">
        <v>246</v>
      </c>
      <c r="D422" s="767" t="s">
        <v>914</v>
      </c>
      <c r="E422" s="355"/>
      <c r="F422" s="786">
        <v>0</v>
      </c>
      <c r="G422" s="835"/>
      <c r="H422" s="768"/>
      <c r="I422" s="767"/>
      <c r="J422" s="355"/>
    </row>
    <row r="423" spans="1:10">
      <c r="A423" s="764">
        <v>40848</v>
      </c>
      <c r="B423" s="836">
        <v>25</v>
      </c>
      <c r="C423" s="766" t="s">
        <v>246</v>
      </c>
      <c r="D423" s="767" t="s">
        <v>784</v>
      </c>
      <c r="E423" s="355"/>
      <c r="F423" s="786" t="s">
        <v>101</v>
      </c>
      <c r="G423" s="835"/>
      <c r="H423" s="768"/>
      <c r="I423" s="767"/>
      <c r="J423" s="355"/>
    </row>
    <row r="424" spans="1:10">
      <c r="A424" s="764">
        <v>40848</v>
      </c>
      <c r="B424" s="836">
        <v>10</v>
      </c>
      <c r="C424" s="766" t="s">
        <v>246</v>
      </c>
      <c r="D424" s="767" t="s">
        <v>772</v>
      </c>
      <c r="E424" s="355"/>
      <c r="F424" s="786" t="s">
        <v>101</v>
      </c>
      <c r="G424" s="835"/>
      <c r="H424" s="768"/>
      <c r="I424" s="767"/>
      <c r="J424" s="355"/>
    </row>
    <row r="425" spans="1:10">
      <c r="A425" s="764">
        <v>40848</v>
      </c>
      <c r="B425" s="836">
        <v>10</v>
      </c>
      <c r="C425" s="766" t="s">
        <v>246</v>
      </c>
      <c r="D425" s="767" t="s">
        <v>340</v>
      </c>
      <c r="E425" s="355"/>
      <c r="F425" s="786">
        <v>0</v>
      </c>
      <c r="G425" s="835"/>
      <c r="H425" s="768"/>
      <c r="I425" s="767"/>
      <c r="J425" s="355"/>
    </row>
    <row r="426" spans="1:10">
      <c r="A426" s="764">
        <v>40848</v>
      </c>
      <c r="B426" s="836">
        <v>210</v>
      </c>
      <c r="C426" s="766" t="s">
        <v>246</v>
      </c>
      <c r="D426" s="767" t="s">
        <v>346</v>
      </c>
      <c r="E426" s="355"/>
      <c r="F426" s="786" t="s">
        <v>101</v>
      </c>
      <c r="G426" s="835"/>
      <c r="H426" s="768"/>
      <c r="I426" s="767"/>
      <c r="J426" s="355"/>
    </row>
    <row r="427" spans="1:10">
      <c r="A427" s="764">
        <v>40848</v>
      </c>
      <c r="B427" s="836">
        <v>50</v>
      </c>
      <c r="C427" s="766" t="s">
        <v>246</v>
      </c>
      <c r="D427" s="767" t="s">
        <v>754</v>
      </c>
      <c r="E427" s="355"/>
      <c r="F427" s="786" t="s">
        <v>101</v>
      </c>
      <c r="G427" s="835"/>
      <c r="H427" s="768"/>
      <c r="I427" s="767"/>
      <c r="J427" s="355"/>
    </row>
    <row r="428" spans="1:10">
      <c r="A428" s="764">
        <v>40849</v>
      </c>
      <c r="B428" s="836">
        <v>150</v>
      </c>
      <c r="C428" s="766" t="s">
        <v>246</v>
      </c>
      <c r="D428" s="767" t="s">
        <v>347</v>
      </c>
      <c r="E428" s="355"/>
      <c r="F428" s="786" t="s">
        <v>101</v>
      </c>
      <c r="G428" s="835"/>
      <c r="H428" s="768"/>
      <c r="I428" s="767"/>
      <c r="J428" s="355"/>
    </row>
    <row r="429" spans="1:10">
      <c r="A429" s="764">
        <v>40849</v>
      </c>
      <c r="B429" s="836">
        <v>300</v>
      </c>
      <c r="C429" s="766" t="s">
        <v>246</v>
      </c>
      <c r="D429" s="767" t="s">
        <v>348</v>
      </c>
      <c r="E429" s="355"/>
      <c r="F429" s="786" t="s">
        <v>101</v>
      </c>
      <c r="G429" s="835"/>
      <c r="H429" s="768"/>
      <c r="I429" s="767"/>
      <c r="J429" s="355"/>
    </row>
    <row r="430" spans="1:10">
      <c r="A430" s="764">
        <v>40849</v>
      </c>
      <c r="B430" s="836">
        <v>502.77</v>
      </c>
      <c r="C430" s="766" t="s">
        <v>246</v>
      </c>
      <c r="D430" s="767" t="s">
        <v>422</v>
      </c>
      <c r="E430" s="355"/>
      <c r="F430" s="786">
        <v>0</v>
      </c>
      <c r="G430" s="835"/>
      <c r="H430" s="768"/>
      <c r="I430" s="767"/>
      <c r="J430" s="355"/>
    </row>
    <row r="431" spans="1:10">
      <c r="A431" s="764">
        <v>40849</v>
      </c>
      <c r="B431" s="836">
        <v>5</v>
      </c>
      <c r="C431" s="766" t="s">
        <v>246</v>
      </c>
      <c r="D431" s="767" t="s">
        <v>915</v>
      </c>
      <c r="E431" s="355"/>
      <c r="F431" s="786" t="s">
        <v>101</v>
      </c>
      <c r="G431" s="835"/>
      <c r="H431" s="768"/>
      <c r="I431" s="767"/>
      <c r="J431" s="355"/>
    </row>
    <row r="432" spans="1:10">
      <c r="A432" s="764">
        <v>40849</v>
      </c>
      <c r="B432" s="836">
        <v>3</v>
      </c>
      <c r="C432" s="766" t="s">
        <v>246</v>
      </c>
      <c r="D432" s="767" t="s">
        <v>426</v>
      </c>
      <c r="E432" s="355"/>
      <c r="F432" s="786">
        <v>0</v>
      </c>
      <c r="G432" s="835"/>
      <c r="H432" s="768"/>
      <c r="I432" s="767"/>
      <c r="J432" s="355"/>
    </row>
    <row r="433" spans="1:10">
      <c r="A433" s="764">
        <v>40849</v>
      </c>
      <c r="B433" s="836">
        <v>823.39</v>
      </c>
      <c r="C433" s="766" t="s">
        <v>246</v>
      </c>
      <c r="D433" s="767" t="s">
        <v>422</v>
      </c>
      <c r="E433" s="355"/>
      <c r="F433" s="786">
        <v>0</v>
      </c>
      <c r="G433" s="835"/>
      <c r="H433" s="768"/>
      <c r="I433" s="767"/>
      <c r="J433" s="355"/>
    </row>
    <row r="434" spans="1:10">
      <c r="A434" s="764">
        <v>40849</v>
      </c>
      <c r="B434" s="836">
        <v>20</v>
      </c>
      <c r="C434" s="766" t="s">
        <v>246</v>
      </c>
      <c r="D434" s="767" t="s">
        <v>389</v>
      </c>
      <c r="E434" s="355"/>
      <c r="F434" s="786">
        <v>0</v>
      </c>
      <c r="G434" s="835"/>
      <c r="H434" s="768"/>
      <c r="I434" s="767"/>
      <c r="J434" s="355"/>
    </row>
    <row r="435" spans="1:10">
      <c r="A435" s="764">
        <v>40849</v>
      </c>
      <c r="B435" s="836">
        <v>20</v>
      </c>
      <c r="C435" s="766" t="s">
        <v>246</v>
      </c>
      <c r="D435" s="767" t="s">
        <v>254</v>
      </c>
      <c r="E435" s="355"/>
      <c r="F435" s="786" t="s">
        <v>101</v>
      </c>
      <c r="G435" s="835"/>
      <c r="H435" s="768"/>
      <c r="I435" s="767"/>
      <c r="J435" s="355"/>
    </row>
    <row r="436" spans="1:10">
      <c r="A436" s="764">
        <v>40849</v>
      </c>
      <c r="B436" s="836">
        <v>10</v>
      </c>
      <c r="C436" s="766" t="s">
        <v>246</v>
      </c>
      <c r="D436" s="767" t="s">
        <v>781</v>
      </c>
      <c r="E436" s="355"/>
      <c r="F436" s="786" t="s">
        <v>101</v>
      </c>
      <c r="G436" s="835"/>
      <c r="H436" s="768"/>
      <c r="I436" s="767"/>
      <c r="J436" s="355"/>
    </row>
    <row r="437" spans="1:10">
      <c r="A437" s="764">
        <v>40850</v>
      </c>
      <c r="B437" s="836">
        <v>300</v>
      </c>
      <c r="C437" s="766" t="s">
        <v>246</v>
      </c>
      <c r="D437" s="767" t="s">
        <v>756</v>
      </c>
      <c r="E437" s="355"/>
      <c r="F437" s="786" t="s">
        <v>101</v>
      </c>
      <c r="G437" s="835"/>
      <c r="H437" s="768"/>
      <c r="I437" s="767"/>
      <c r="J437" s="355"/>
    </row>
    <row r="438" spans="1:10">
      <c r="A438" s="764">
        <v>40850</v>
      </c>
      <c r="B438" s="836">
        <v>20</v>
      </c>
      <c r="C438" s="766" t="s">
        <v>246</v>
      </c>
      <c r="D438" s="767" t="s">
        <v>787</v>
      </c>
      <c r="E438" s="355"/>
      <c r="F438" s="786" t="s">
        <v>101</v>
      </c>
      <c r="G438" s="835"/>
      <c r="H438" s="768"/>
      <c r="I438" s="767"/>
      <c r="J438" s="355"/>
    </row>
    <row r="439" spans="1:10">
      <c r="A439" s="764">
        <v>40850</v>
      </c>
      <c r="B439" s="836">
        <v>5</v>
      </c>
      <c r="C439" s="766" t="s">
        <v>246</v>
      </c>
      <c r="D439" s="767" t="s">
        <v>777</v>
      </c>
      <c r="E439" s="355"/>
      <c r="F439" s="786" t="s">
        <v>101</v>
      </c>
      <c r="G439" s="835"/>
      <c r="H439" s="768"/>
      <c r="I439" s="767"/>
      <c r="J439" s="355"/>
    </row>
    <row r="440" spans="1:10">
      <c r="A440" s="764">
        <v>40850</v>
      </c>
      <c r="B440" s="836">
        <v>430</v>
      </c>
      <c r="C440" s="766" t="s">
        <v>246</v>
      </c>
      <c r="D440" s="767" t="s">
        <v>778</v>
      </c>
      <c r="E440" s="355"/>
      <c r="F440" s="786" t="s">
        <v>101</v>
      </c>
      <c r="G440" s="835"/>
      <c r="H440" s="768"/>
      <c r="I440" s="767"/>
      <c r="J440" s="355"/>
    </row>
    <row r="441" spans="1:10">
      <c r="A441" s="764">
        <v>40850</v>
      </c>
      <c r="B441" s="836">
        <v>50</v>
      </c>
      <c r="C441" s="766">
        <v>102964</v>
      </c>
      <c r="D441" s="767" t="s">
        <v>916</v>
      </c>
      <c r="E441" s="355"/>
      <c r="F441" s="786">
        <v>0</v>
      </c>
      <c r="G441" s="835"/>
      <c r="H441" s="768"/>
      <c r="I441" s="767"/>
      <c r="J441" s="355"/>
    </row>
    <row r="442" spans="1:10">
      <c r="A442" s="764">
        <v>40850</v>
      </c>
      <c r="B442" s="836">
        <v>335</v>
      </c>
      <c r="C442" s="766">
        <v>102965</v>
      </c>
      <c r="D442" s="767" t="s">
        <v>917</v>
      </c>
      <c r="E442" s="355"/>
      <c r="F442" s="786">
        <v>0</v>
      </c>
      <c r="G442" s="835"/>
      <c r="H442" s="768"/>
      <c r="I442" s="767"/>
      <c r="J442" s="355"/>
    </row>
    <row r="443" spans="1:10">
      <c r="A443" s="764">
        <v>40851</v>
      </c>
      <c r="B443" s="836">
        <v>50</v>
      </c>
      <c r="C443" s="766" t="s">
        <v>237</v>
      </c>
      <c r="D443" s="767" t="s">
        <v>763</v>
      </c>
      <c r="E443" s="355"/>
      <c r="F443" s="786">
        <v>0</v>
      </c>
      <c r="G443" s="835"/>
      <c r="H443" s="768"/>
      <c r="I443" s="767"/>
      <c r="J443" s="355"/>
    </row>
    <row r="444" spans="1:10">
      <c r="A444" s="764">
        <v>40851</v>
      </c>
      <c r="B444" s="836">
        <v>75</v>
      </c>
      <c r="C444" s="766" t="s">
        <v>246</v>
      </c>
      <c r="D444" s="767" t="s">
        <v>308</v>
      </c>
      <c r="E444" s="355"/>
      <c r="F444" s="786" t="s">
        <v>101</v>
      </c>
      <c r="G444" s="835"/>
      <c r="H444" s="768"/>
      <c r="I444" s="767"/>
      <c r="J444" s="355"/>
    </row>
    <row r="445" spans="1:10">
      <c r="A445" s="764">
        <v>40851</v>
      </c>
      <c r="B445" s="836">
        <v>10</v>
      </c>
      <c r="C445" s="766" t="s">
        <v>246</v>
      </c>
      <c r="D445" s="767" t="s">
        <v>317</v>
      </c>
      <c r="E445" s="355"/>
      <c r="F445" s="786" t="s">
        <v>101</v>
      </c>
      <c r="G445" s="835"/>
      <c r="H445" s="768"/>
      <c r="I445" s="767"/>
      <c r="J445" s="355"/>
    </row>
    <row r="446" spans="1:10">
      <c r="A446" s="764">
        <v>40851</v>
      </c>
      <c r="B446" s="836">
        <v>148.25</v>
      </c>
      <c r="C446" s="766" t="s">
        <v>246</v>
      </c>
      <c r="D446" s="767" t="s">
        <v>788</v>
      </c>
      <c r="E446" s="355"/>
      <c r="F446" s="786" t="s">
        <v>101</v>
      </c>
      <c r="G446" s="835"/>
      <c r="H446" s="768"/>
      <c r="I446" s="767"/>
      <c r="J446" s="355"/>
    </row>
    <row r="447" spans="1:10">
      <c r="A447" s="764">
        <v>40854</v>
      </c>
      <c r="B447" s="836">
        <v>20</v>
      </c>
      <c r="C447" s="766" t="s">
        <v>246</v>
      </c>
      <c r="D447" s="767" t="s">
        <v>307</v>
      </c>
      <c r="E447" s="355"/>
      <c r="F447" s="786">
        <v>0</v>
      </c>
      <c r="G447" s="835"/>
      <c r="H447" s="768"/>
      <c r="I447" s="767"/>
      <c r="J447" s="355"/>
    </row>
    <row r="448" spans="1:10">
      <c r="A448" s="764">
        <v>40854</v>
      </c>
      <c r="B448" s="836">
        <v>285</v>
      </c>
      <c r="C448" s="766" t="s">
        <v>246</v>
      </c>
      <c r="D448" s="767" t="s">
        <v>422</v>
      </c>
      <c r="E448" s="355"/>
      <c r="F448" s="786">
        <v>0</v>
      </c>
      <c r="G448" s="835"/>
      <c r="H448" s="768"/>
      <c r="I448" s="767"/>
      <c r="J448" s="355"/>
    </row>
    <row r="449" spans="1:10">
      <c r="A449" s="764">
        <v>40854</v>
      </c>
      <c r="B449" s="836">
        <v>60</v>
      </c>
      <c r="C449" s="766" t="s">
        <v>246</v>
      </c>
      <c r="D449" s="767" t="s">
        <v>789</v>
      </c>
      <c r="E449" s="355"/>
      <c r="F449" s="786" t="s">
        <v>101</v>
      </c>
      <c r="G449" s="835"/>
      <c r="H449" s="768"/>
      <c r="I449" s="767"/>
      <c r="J449" s="355"/>
    </row>
    <row r="450" spans="1:10">
      <c r="A450" s="764">
        <v>40854</v>
      </c>
      <c r="B450" s="836">
        <v>15</v>
      </c>
      <c r="C450" s="766" t="s">
        <v>246</v>
      </c>
      <c r="D450" s="767" t="s">
        <v>306</v>
      </c>
      <c r="E450" s="355"/>
      <c r="F450" s="786" t="s">
        <v>101</v>
      </c>
      <c r="G450" s="835"/>
      <c r="H450" s="768"/>
      <c r="I450" s="767"/>
      <c r="J450" s="355"/>
    </row>
    <row r="451" spans="1:10">
      <c r="A451" s="764">
        <v>40854</v>
      </c>
      <c r="B451" s="836">
        <v>95</v>
      </c>
      <c r="C451" s="766" t="s">
        <v>246</v>
      </c>
      <c r="D451" s="767" t="s">
        <v>422</v>
      </c>
      <c r="E451" s="355"/>
      <c r="F451" s="786">
        <v>0</v>
      </c>
      <c r="G451" s="835"/>
      <c r="H451" s="768"/>
      <c r="I451" s="767"/>
      <c r="J451" s="355"/>
    </row>
    <row r="452" spans="1:10">
      <c r="A452" s="764">
        <v>40854</v>
      </c>
      <c r="B452" s="836">
        <v>5</v>
      </c>
      <c r="C452" s="766" t="s">
        <v>246</v>
      </c>
      <c r="D452" s="767" t="s">
        <v>318</v>
      </c>
      <c r="E452" s="355"/>
      <c r="F452" s="786" t="s">
        <v>101</v>
      </c>
      <c r="G452" s="835"/>
      <c r="H452" s="768"/>
      <c r="I452" s="767"/>
      <c r="J452" s="355"/>
    </row>
    <row r="453" spans="1:10">
      <c r="A453" s="764">
        <v>40855</v>
      </c>
      <c r="B453" s="836">
        <v>16.489999999999998</v>
      </c>
      <c r="C453" s="766">
        <v>102966</v>
      </c>
      <c r="D453" s="767" t="s">
        <v>918</v>
      </c>
      <c r="E453" s="355"/>
      <c r="F453" s="786">
        <v>0</v>
      </c>
      <c r="G453" s="835"/>
      <c r="H453" s="768"/>
      <c r="I453" s="767"/>
      <c r="J453" s="355"/>
    </row>
    <row r="454" spans="1:10">
      <c r="A454" s="764">
        <v>40855</v>
      </c>
      <c r="B454" s="836">
        <v>9.77</v>
      </c>
      <c r="C454" s="766">
        <v>102967</v>
      </c>
      <c r="D454" s="767" t="s">
        <v>919</v>
      </c>
      <c r="E454" s="355"/>
      <c r="F454" s="786">
        <v>0</v>
      </c>
      <c r="G454" s="835"/>
      <c r="H454" s="768"/>
      <c r="I454" s="767"/>
      <c r="J454" s="355"/>
    </row>
    <row r="455" spans="1:10">
      <c r="A455" s="764">
        <v>40855</v>
      </c>
      <c r="B455" s="836">
        <v>57</v>
      </c>
      <c r="C455" s="766" t="s">
        <v>246</v>
      </c>
      <c r="D455" s="767" t="s">
        <v>422</v>
      </c>
      <c r="E455" s="355"/>
      <c r="F455" s="786">
        <v>0</v>
      </c>
      <c r="G455" s="835"/>
      <c r="H455" s="768"/>
      <c r="I455" s="767"/>
      <c r="J455" s="355"/>
    </row>
    <row r="456" spans="1:10">
      <c r="A456" s="764">
        <v>40856</v>
      </c>
      <c r="B456" s="836">
        <v>5</v>
      </c>
      <c r="C456" s="766" t="s">
        <v>246</v>
      </c>
      <c r="D456" s="767" t="s">
        <v>310</v>
      </c>
      <c r="E456" s="355"/>
      <c r="F456" s="786" t="s">
        <v>101</v>
      </c>
      <c r="G456" s="835"/>
      <c r="H456" s="768"/>
      <c r="I456" s="767"/>
      <c r="J456" s="355"/>
    </row>
    <row r="457" spans="1:10">
      <c r="A457" s="764">
        <v>40856</v>
      </c>
      <c r="B457" s="836">
        <v>18</v>
      </c>
      <c r="C457" s="766" t="s">
        <v>246</v>
      </c>
      <c r="D457" s="767" t="s">
        <v>429</v>
      </c>
      <c r="E457" s="355"/>
      <c r="F457" s="786">
        <v>0</v>
      </c>
      <c r="G457" s="835"/>
      <c r="H457" s="768"/>
      <c r="I457" s="767"/>
      <c r="J457" s="355"/>
    </row>
    <row r="458" spans="1:10">
      <c r="A458" s="764">
        <v>40856</v>
      </c>
      <c r="B458" s="836">
        <v>12</v>
      </c>
      <c r="C458" s="766" t="s">
        <v>246</v>
      </c>
      <c r="D458" s="767" t="s">
        <v>429</v>
      </c>
      <c r="E458" s="355"/>
      <c r="F458" s="786">
        <v>0</v>
      </c>
      <c r="G458" s="835"/>
      <c r="H458" s="768"/>
      <c r="I458" s="767"/>
      <c r="J458" s="355"/>
    </row>
    <row r="459" spans="1:10">
      <c r="A459" s="764">
        <v>40856</v>
      </c>
      <c r="B459" s="836">
        <v>421</v>
      </c>
      <c r="C459" s="766" t="s">
        <v>246</v>
      </c>
      <c r="D459" s="767" t="s">
        <v>422</v>
      </c>
      <c r="E459" s="355"/>
      <c r="F459" s="786">
        <v>0</v>
      </c>
      <c r="G459" s="835"/>
      <c r="H459" s="768"/>
      <c r="I459" s="767"/>
      <c r="J459" s="355"/>
    </row>
    <row r="460" spans="1:10">
      <c r="A460" s="764">
        <v>40857</v>
      </c>
      <c r="B460" s="836">
        <v>40</v>
      </c>
      <c r="C460" s="766" t="s">
        <v>237</v>
      </c>
      <c r="D460" s="767" t="s">
        <v>987</v>
      </c>
      <c r="E460" s="355"/>
      <c r="F460" s="786">
        <v>0</v>
      </c>
      <c r="G460" s="835"/>
      <c r="H460" s="768"/>
      <c r="I460" s="767"/>
      <c r="J460" s="355"/>
    </row>
    <row r="461" spans="1:10">
      <c r="A461" s="764">
        <v>40857</v>
      </c>
      <c r="B461" s="836">
        <v>235</v>
      </c>
      <c r="C461" s="766" t="s">
        <v>246</v>
      </c>
      <c r="D461" s="767" t="s">
        <v>920</v>
      </c>
      <c r="E461" s="355"/>
      <c r="F461" s="786" t="s">
        <v>101</v>
      </c>
      <c r="G461" s="835"/>
      <c r="H461" s="768"/>
      <c r="I461" s="767"/>
      <c r="J461" s="355"/>
    </row>
    <row r="462" spans="1:10">
      <c r="A462" s="764">
        <v>40857</v>
      </c>
      <c r="B462" s="836">
        <v>200</v>
      </c>
      <c r="C462" s="766" t="s">
        <v>246</v>
      </c>
      <c r="D462" s="767" t="s">
        <v>921</v>
      </c>
      <c r="E462" s="355"/>
      <c r="F462" s="786" t="s">
        <v>101</v>
      </c>
      <c r="G462" s="835"/>
      <c r="H462" s="768"/>
      <c r="I462" s="767"/>
      <c r="J462" s="355"/>
    </row>
    <row r="463" spans="1:10">
      <c r="A463" s="764">
        <v>40857</v>
      </c>
      <c r="B463" s="836">
        <v>50</v>
      </c>
      <c r="C463" s="766" t="s">
        <v>246</v>
      </c>
      <c r="D463" s="767" t="s">
        <v>256</v>
      </c>
      <c r="E463" s="355"/>
      <c r="F463" s="786" t="s">
        <v>101</v>
      </c>
      <c r="G463" s="835"/>
      <c r="H463" s="768"/>
      <c r="I463" s="767"/>
      <c r="J463" s="355"/>
    </row>
    <row r="464" spans="1:10">
      <c r="A464" s="764">
        <v>40858</v>
      </c>
      <c r="B464" s="836">
        <v>500</v>
      </c>
      <c r="C464" s="766" t="s">
        <v>246</v>
      </c>
      <c r="D464" s="767" t="s">
        <v>276</v>
      </c>
      <c r="E464" s="355"/>
      <c r="F464" s="786">
        <v>0</v>
      </c>
      <c r="G464" s="835"/>
      <c r="H464" s="768"/>
      <c r="I464" s="767"/>
      <c r="J464" s="355"/>
    </row>
    <row r="465" spans="1:10">
      <c r="A465" s="764">
        <v>40858</v>
      </c>
      <c r="B465" s="836">
        <v>303</v>
      </c>
      <c r="C465" s="766" t="s">
        <v>246</v>
      </c>
      <c r="D465" s="767" t="s">
        <v>922</v>
      </c>
      <c r="E465" s="355"/>
      <c r="F465" s="786" t="s">
        <v>101</v>
      </c>
      <c r="G465" s="835"/>
      <c r="H465" s="768"/>
      <c r="I465" s="767"/>
      <c r="J465" s="355"/>
    </row>
    <row r="466" spans="1:10">
      <c r="A466" s="764">
        <v>40861</v>
      </c>
      <c r="B466" s="836">
        <v>150</v>
      </c>
      <c r="C466" s="766" t="s">
        <v>246</v>
      </c>
      <c r="D466" s="767" t="s">
        <v>357</v>
      </c>
      <c r="E466" s="355"/>
      <c r="F466" s="786" t="s">
        <v>101</v>
      </c>
      <c r="G466" s="835"/>
      <c r="H466" s="768"/>
      <c r="I466" s="767"/>
      <c r="J466" s="355"/>
    </row>
    <row r="467" spans="1:10">
      <c r="A467" s="764">
        <v>40861</v>
      </c>
      <c r="B467" s="836">
        <v>60</v>
      </c>
      <c r="C467" s="766" t="s">
        <v>246</v>
      </c>
      <c r="D467" s="767" t="s">
        <v>358</v>
      </c>
      <c r="E467" s="355"/>
      <c r="F467" s="786" t="s">
        <v>101</v>
      </c>
      <c r="G467" s="835"/>
      <c r="H467" s="768"/>
      <c r="I467" s="767"/>
      <c r="J467" s="355"/>
    </row>
    <row r="468" spans="1:10">
      <c r="A468" s="764">
        <v>40861</v>
      </c>
      <c r="B468" s="836">
        <v>50</v>
      </c>
      <c r="C468" s="766" t="s">
        <v>246</v>
      </c>
      <c r="D468" s="767" t="s">
        <v>260</v>
      </c>
      <c r="E468" s="355"/>
      <c r="F468" s="786" t="s">
        <v>101</v>
      </c>
      <c r="G468" s="835"/>
      <c r="H468" s="768"/>
      <c r="I468" s="767"/>
      <c r="J468" s="355"/>
    </row>
    <row r="469" spans="1:10">
      <c r="A469" s="764">
        <v>40861</v>
      </c>
      <c r="B469" s="836">
        <v>4879.43</v>
      </c>
      <c r="C469" s="766">
        <v>102968</v>
      </c>
      <c r="D469" s="767" t="s">
        <v>923</v>
      </c>
      <c r="E469" s="355"/>
      <c r="F469" s="786">
        <v>0</v>
      </c>
      <c r="G469" s="835"/>
      <c r="H469" s="768"/>
      <c r="I469" s="767"/>
      <c r="J469" s="355"/>
    </row>
    <row r="470" spans="1:10">
      <c r="A470" s="764">
        <v>40862</v>
      </c>
      <c r="B470" s="836">
        <v>30</v>
      </c>
      <c r="C470" s="766" t="s">
        <v>246</v>
      </c>
      <c r="D470" s="767" t="s">
        <v>258</v>
      </c>
      <c r="E470" s="355"/>
      <c r="F470" s="786" t="s">
        <v>101</v>
      </c>
      <c r="G470" s="835"/>
      <c r="H470" s="768"/>
      <c r="I470" s="767"/>
      <c r="J470" s="355"/>
    </row>
    <row r="471" spans="1:10">
      <c r="A471" s="764">
        <v>40862</v>
      </c>
      <c r="B471" s="836">
        <v>20</v>
      </c>
      <c r="C471" s="766" t="s">
        <v>246</v>
      </c>
      <c r="D471" s="767" t="s">
        <v>378</v>
      </c>
      <c r="E471" s="355"/>
      <c r="F471" s="786">
        <v>0</v>
      </c>
      <c r="G471" s="835"/>
      <c r="H471" s="768"/>
      <c r="I471" s="767"/>
      <c r="J471" s="355"/>
    </row>
    <row r="472" spans="1:10">
      <c r="A472" s="764">
        <v>40862</v>
      </c>
      <c r="B472" s="836">
        <v>100</v>
      </c>
      <c r="C472" s="766" t="s">
        <v>246</v>
      </c>
      <c r="D472" s="767" t="s">
        <v>259</v>
      </c>
      <c r="E472" s="355"/>
      <c r="F472" s="786" t="s">
        <v>101</v>
      </c>
      <c r="G472" s="835"/>
      <c r="H472" s="768"/>
      <c r="I472" s="767"/>
      <c r="J472" s="355"/>
    </row>
    <row r="473" spans="1:10">
      <c r="A473" s="764">
        <v>40862</v>
      </c>
      <c r="B473" s="836">
        <v>200</v>
      </c>
      <c r="C473" s="766" t="s">
        <v>246</v>
      </c>
      <c r="D473" s="767" t="s">
        <v>450</v>
      </c>
      <c r="E473" s="355"/>
      <c r="F473" s="786" t="s">
        <v>101</v>
      </c>
      <c r="G473" s="835"/>
      <c r="H473" s="768"/>
      <c r="I473" s="767"/>
      <c r="J473" s="355"/>
    </row>
    <row r="474" spans="1:10">
      <c r="A474" s="764">
        <v>40862</v>
      </c>
      <c r="B474" s="836">
        <v>135</v>
      </c>
      <c r="C474" s="766" t="s">
        <v>246</v>
      </c>
      <c r="D474" s="767" t="s">
        <v>769</v>
      </c>
      <c r="E474" s="355"/>
      <c r="F474" s="786">
        <v>0</v>
      </c>
      <c r="G474" s="835"/>
      <c r="H474" s="768"/>
      <c r="I474" s="767"/>
      <c r="J474" s="355"/>
    </row>
    <row r="475" spans="1:10">
      <c r="A475" s="764">
        <v>40863</v>
      </c>
      <c r="B475" s="836">
        <v>20</v>
      </c>
      <c r="C475" s="766" t="s">
        <v>237</v>
      </c>
      <c r="D475" s="767" t="s">
        <v>759</v>
      </c>
      <c r="E475" s="355"/>
      <c r="F475" s="786">
        <v>0</v>
      </c>
      <c r="G475" s="835"/>
      <c r="H475" s="768"/>
      <c r="I475" s="767"/>
      <c r="J475" s="355"/>
    </row>
    <row r="476" spans="1:10">
      <c r="A476" s="764">
        <v>40863</v>
      </c>
      <c r="B476" s="836">
        <v>500</v>
      </c>
      <c r="C476" s="766">
        <v>103307</v>
      </c>
      <c r="D476" s="767" t="s">
        <v>924</v>
      </c>
      <c r="E476" s="355"/>
      <c r="F476" s="786" t="s">
        <v>101</v>
      </c>
      <c r="G476" s="835"/>
      <c r="H476" s="768"/>
      <c r="I476" s="767"/>
      <c r="J476" s="355"/>
    </row>
    <row r="477" spans="1:10">
      <c r="A477" s="764">
        <v>40864</v>
      </c>
      <c r="B477" s="836">
        <v>150</v>
      </c>
      <c r="C477" s="766" t="s">
        <v>246</v>
      </c>
      <c r="D477" s="767" t="s">
        <v>360</v>
      </c>
      <c r="E477" s="355"/>
      <c r="F477" s="786" t="s">
        <v>101</v>
      </c>
      <c r="G477" s="835"/>
      <c r="H477" s="768"/>
      <c r="I477" s="767"/>
      <c r="J477" s="355"/>
    </row>
    <row r="478" spans="1:10">
      <c r="A478" s="764">
        <v>40864</v>
      </c>
      <c r="B478" s="836">
        <v>80</v>
      </c>
      <c r="C478" s="766" t="s">
        <v>246</v>
      </c>
      <c r="D478" s="767" t="s">
        <v>768</v>
      </c>
      <c r="E478" s="355"/>
      <c r="F478" s="786">
        <v>0</v>
      </c>
      <c r="G478" s="835"/>
      <c r="H478" s="768"/>
      <c r="I478" s="767"/>
      <c r="J478" s="355"/>
    </row>
    <row r="479" spans="1:10">
      <c r="A479" s="764">
        <v>40864</v>
      </c>
      <c r="B479" s="836">
        <v>100</v>
      </c>
      <c r="C479" s="766" t="s">
        <v>246</v>
      </c>
      <c r="D479" s="767" t="s">
        <v>292</v>
      </c>
      <c r="E479" s="355"/>
      <c r="F479" s="786" t="s">
        <v>101</v>
      </c>
      <c r="G479" s="835"/>
      <c r="H479" s="768"/>
      <c r="I479" s="767"/>
      <c r="J479" s="355"/>
    </row>
    <row r="480" spans="1:10">
      <c r="A480" s="764">
        <v>40868</v>
      </c>
      <c r="B480" s="836">
        <v>12</v>
      </c>
      <c r="C480" s="766" t="s">
        <v>246</v>
      </c>
      <c r="D480" s="767" t="s">
        <v>294</v>
      </c>
      <c r="E480" s="355"/>
      <c r="F480" s="786" t="s">
        <v>101</v>
      </c>
      <c r="G480" s="835"/>
      <c r="H480" s="768"/>
      <c r="I480" s="767"/>
      <c r="J480" s="355"/>
    </row>
    <row r="481" spans="1:10">
      <c r="A481" s="764">
        <v>40868</v>
      </c>
      <c r="B481" s="836">
        <v>40</v>
      </c>
      <c r="C481" s="766" t="s">
        <v>246</v>
      </c>
      <c r="D481" s="767" t="s">
        <v>261</v>
      </c>
      <c r="E481" s="355"/>
      <c r="F481" s="786" t="s">
        <v>101</v>
      </c>
      <c r="G481" s="835"/>
      <c r="H481" s="768"/>
      <c r="I481" s="767"/>
      <c r="J481" s="355"/>
    </row>
    <row r="482" spans="1:10">
      <c r="A482" s="764">
        <v>40868</v>
      </c>
      <c r="B482" s="836">
        <v>207</v>
      </c>
      <c r="C482" s="766" t="s">
        <v>246</v>
      </c>
      <c r="D482" s="767" t="s">
        <v>355</v>
      </c>
      <c r="E482" s="355"/>
      <c r="F482" s="786" t="s">
        <v>101</v>
      </c>
      <c r="G482" s="835"/>
      <c r="H482" s="768"/>
      <c r="I482" s="767"/>
      <c r="J482" s="355"/>
    </row>
    <row r="483" spans="1:10">
      <c r="A483" s="764">
        <v>40868</v>
      </c>
      <c r="B483" s="836">
        <v>10</v>
      </c>
      <c r="C483" s="766" t="s">
        <v>246</v>
      </c>
      <c r="D483" s="767" t="s">
        <v>436</v>
      </c>
      <c r="E483" s="355"/>
      <c r="F483" s="786">
        <v>0</v>
      </c>
      <c r="G483" s="835"/>
      <c r="H483" s="768"/>
      <c r="I483" s="767"/>
      <c r="J483" s="355"/>
    </row>
    <row r="484" spans="1:10">
      <c r="A484" s="764">
        <v>40868</v>
      </c>
      <c r="B484" s="836">
        <v>5</v>
      </c>
      <c r="C484" s="766" t="s">
        <v>246</v>
      </c>
      <c r="D484" s="767" t="s">
        <v>773</v>
      </c>
      <c r="E484" s="355"/>
      <c r="F484" s="786">
        <v>0</v>
      </c>
      <c r="G484" s="835"/>
      <c r="H484" s="768"/>
      <c r="I484" s="767"/>
      <c r="J484" s="355"/>
    </row>
    <row r="485" spans="1:10">
      <c r="A485" s="764">
        <v>40868</v>
      </c>
      <c r="B485" s="836">
        <v>25</v>
      </c>
      <c r="C485" s="766" t="s">
        <v>246</v>
      </c>
      <c r="D485" s="767" t="s">
        <v>400</v>
      </c>
      <c r="E485" s="355"/>
      <c r="F485" s="786" t="s">
        <v>101</v>
      </c>
      <c r="G485" s="835"/>
      <c r="H485" s="768"/>
      <c r="I485" s="767"/>
      <c r="J485" s="355"/>
    </row>
    <row r="486" spans="1:10">
      <c r="A486" s="764">
        <v>40869</v>
      </c>
      <c r="B486" s="836">
        <v>327</v>
      </c>
      <c r="C486" s="766" t="s">
        <v>246</v>
      </c>
      <c r="D486" s="767" t="s">
        <v>355</v>
      </c>
      <c r="E486" s="355"/>
      <c r="F486" s="786" t="s">
        <v>101</v>
      </c>
      <c r="G486" s="835"/>
      <c r="H486" s="768"/>
      <c r="I486" s="767"/>
      <c r="J486" s="355"/>
    </row>
    <row r="487" spans="1:10">
      <c r="A487" s="764">
        <v>40870</v>
      </c>
      <c r="B487" s="836">
        <v>5</v>
      </c>
      <c r="C487" s="766" t="s">
        <v>246</v>
      </c>
      <c r="D487" s="767" t="s">
        <v>795</v>
      </c>
      <c r="E487" s="355"/>
      <c r="F487" s="786" t="s">
        <v>101</v>
      </c>
      <c r="G487" s="835"/>
      <c r="H487" s="768"/>
      <c r="I487" s="767"/>
      <c r="J487" s="355"/>
    </row>
    <row r="488" spans="1:10">
      <c r="A488" s="764">
        <v>40872</v>
      </c>
      <c r="B488" s="836">
        <v>859.6</v>
      </c>
      <c r="C488" s="766" t="s">
        <v>237</v>
      </c>
      <c r="D488" s="767" t="s">
        <v>269</v>
      </c>
      <c r="E488" s="355"/>
      <c r="F488" s="786">
        <v>0</v>
      </c>
      <c r="G488" s="835"/>
      <c r="H488" s="768"/>
      <c r="I488" s="767"/>
      <c r="J488" s="355"/>
    </row>
    <row r="489" spans="1:10">
      <c r="A489" s="764">
        <v>40872</v>
      </c>
      <c r="B489" s="836">
        <v>3</v>
      </c>
      <c r="C489" s="766" t="s">
        <v>246</v>
      </c>
      <c r="D489" s="767" t="s">
        <v>363</v>
      </c>
      <c r="E489" s="355"/>
      <c r="F489" s="786" t="s">
        <v>101</v>
      </c>
      <c r="G489" s="835"/>
      <c r="H489" s="768"/>
      <c r="I489" s="767"/>
      <c r="J489" s="355"/>
    </row>
    <row r="490" spans="1:10">
      <c r="A490" s="764">
        <v>40872</v>
      </c>
      <c r="B490" s="836">
        <v>75</v>
      </c>
      <c r="C490" s="766" t="s">
        <v>246</v>
      </c>
      <c r="D490" s="767" t="s">
        <v>364</v>
      </c>
      <c r="E490" s="355"/>
      <c r="F490" s="786" t="s">
        <v>101</v>
      </c>
      <c r="G490" s="835"/>
      <c r="H490" s="768"/>
      <c r="I490" s="767"/>
      <c r="J490" s="355"/>
    </row>
    <row r="491" spans="1:10">
      <c r="A491" s="764">
        <v>40872</v>
      </c>
      <c r="B491" s="836">
        <v>50</v>
      </c>
      <c r="C491" s="766" t="s">
        <v>246</v>
      </c>
      <c r="D491" s="767" t="s">
        <v>330</v>
      </c>
      <c r="E491" s="355"/>
      <c r="F491" s="786" t="s">
        <v>101</v>
      </c>
      <c r="G491" s="835"/>
      <c r="H491" s="768"/>
      <c r="I491" s="767"/>
      <c r="J491" s="355"/>
    </row>
    <row r="492" spans="1:10">
      <c r="A492" s="764">
        <v>40872</v>
      </c>
      <c r="B492" s="836">
        <v>10</v>
      </c>
      <c r="C492" s="766" t="s">
        <v>246</v>
      </c>
      <c r="D492" s="767" t="s">
        <v>302</v>
      </c>
      <c r="E492" s="355"/>
      <c r="F492" s="786">
        <v>0</v>
      </c>
      <c r="G492" s="835"/>
      <c r="H492" s="768"/>
      <c r="I492" s="767"/>
      <c r="J492" s="355"/>
    </row>
    <row r="493" spans="1:10">
      <c r="A493" s="764">
        <v>40872</v>
      </c>
      <c r="B493" s="836">
        <v>3</v>
      </c>
      <c r="C493" s="766" t="s">
        <v>246</v>
      </c>
      <c r="D493" s="767" t="s">
        <v>363</v>
      </c>
      <c r="E493" s="355"/>
      <c r="F493" s="786" t="s">
        <v>101</v>
      </c>
      <c r="G493" s="835"/>
      <c r="H493" s="768"/>
      <c r="I493" s="767"/>
      <c r="J493" s="355"/>
    </row>
    <row r="494" spans="1:10">
      <c r="A494" s="764">
        <v>40875</v>
      </c>
      <c r="B494" s="836">
        <v>175</v>
      </c>
      <c r="C494" s="766" t="s">
        <v>246</v>
      </c>
      <c r="D494" s="767" t="s">
        <v>421</v>
      </c>
      <c r="E494" s="355"/>
      <c r="F494" s="786" t="s">
        <v>101</v>
      </c>
      <c r="G494" s="835"/>
      <c r="H494" s="768"/>
      <c r="I494" s="767"/>
      <c r="J494" s="355"/>
    </row>
    <row r="495" spans="1:10">
      <c r="A495" s="764">
        <v>40875</v>
      </c>
      <c r="B495" s="836">
        <v>170</v>
      </c>
      <c r="C495" s="766" t="s">
        <v>246</v>
      </c>
      <c r="D495" s="767" t="s">
        <v>798</v>
      </c>
      <c r="E495" s="355"/>
      <c r="F495" s="786" t="s">
        <v>101</v>
      </c>
      <c r="G495" s="835"/>
      <c r="H495" s="768"/>
      <c r="I495" s="767"/>
      <c r="J495" s="355"/>
    </row>
    <row r="496" spans="1:10">
      <c r="A496" s="764">
        <v>40875</v>
      </c>
      <c r="B496" s="836">
        <v>7</v>
      </c>
      <c r="C496" s="766" t="s">
        <v>246</v>
      </c>
      <c r="D496" s="767" t="s">
        <v>402</v>
      </c>
      <c r="E496" s="355"/>
      <c r="F496" s="786">
        <v>0</v>
      </c>
      <c r="G496" s="835"/>
      <c r="H496" s="768"/>
      <c r="I496" s="767"/>
      <c r="J496" s="355"/>
    </row>
    <row r="497" spans="1:10">
      <c r="A497" s="764">
        <v>40875</v>
      </c>
      <c r="B497" s="836">
        <v>17.5</v>
      </c>
      <c r="C497" s="766" t="s">
        <v>246</v>
      </c>
      <c r="D497" s="767" t="s">
        <v>271</v>
      </c>
      <c r="E497" s="355"/>
      <c r="F497" s="786" t="s">
        <v>101</v>
      </c>
      <c r="G497" s="835"/>
      <c r="H497" s="768"/>
      <c r="I497" s="767"/>
      <c r="J497" s="355"/>
    </row>
    <row r="498" spans="1:10">
      <c r="A498" s="764">
        <v>40875</v>
      </c>
      <c r="B498" s="836">
        <v>300</v>
      </c>
      <c r="C498" s="766" t="s">
        <v>246</v>
      </c>
      <c r="D498" s="767" t="s">
        <v>327</v>
      </c>
      <c r="E498" s="355"/>
      <c r="F498" s="786" t="s">
        <v>101</v>
      </c>
      <c r="G498" s="835"/>
      <c r="H498" s="768"/>
      <c r="I498" s="767"/>
      <c r="J498" s="355"/>
    </row>
    <row r="499" spans="1:10">
      <c r="A499" s="764">
        <v>40876</v>
      </c>
      <c r="B499" s="836">
        <v>325</v>
      </c>
      <c r="C499" s="766" t="s">
        <v>246</v>
      </c>
      <c r="D499" s="767" t="s">
        <v>326</v>
      </c>
      <c r="E499" s="355"/>
      <c r="F499" s="786">
        <v>0</v>
      </c>
      <c r="G499" s="835"/>
      <c r="H499" s="768"/>
      <c r="I499" s="767"/>
      <c r="J499" s="355"/>
    </row>
    <row r="500" spans="1:10">
      <c r="A500" s="764">
        <v>40877</v>
      </c>
      <c r="B500" s="836">
        <v>95.96</v>
      </c>
      <c r="C500" s="766">
        <v>103311</v>
      </c>
      <c r="D500" s="767" t="s">
        <v>748</v>
      </c>
      <c r="E500" s="355"/>
      <c r="F500" s="786">
        <v>0</v>
      </c>
      <c r="G500" s="835"/>
      <c r="H500" s="768"/>
      <c r="I500" s="767"/>
      <c r="J500" s="355"/>
    </row>
    <row r="501" spans="1:10">
      <c r="A501" s="764">
        <v>40877</v>
      </c>
      <c r="B501" s="836">
        <v>212.44</v>
      </c>
      <c r="C501" s="766">
        <v>102969</v>
      </c>
      <c r="D501" s="767" t="s">
        <v>925</v>
      </c>
      <c r="E501" s="355"/>
      <c r="F501" s="786">
        <v>0</v>
      </c>
      <c r="G501" s="835"/>
      <c r="H501" s="768"/>
      <c r="I501" s="767"/>
      <c r="J501" s="355"/>
    </row>
    <row r="502" spans="1:10">
      <c r="A502" s="764">
        <v>40877</v>
      </c>
      <c r="B502" s="836">
        <v>49.75</v>
      </c>
      <c r="C502" s="766" t="s">
        <v>246</v>
      </c>
      <c r="D502" s="767" t="s">
        <v>799</v>
      </c>
      <c r="E502" s="355"/>
      <c r="F502" s="786">
        <v>0</v>
      </c>
      <c r="G502" s="835"/>
      <c r="H502" s="768"/>
      <c r="I502" s="767"/>
      <c r="J502" s="355"/>
    </row>
    <row r="503" spans="1:10">
      <c r="A503" s="764">
        <v>40877</v>
      </c>
      <c r="B503" s="836">
        <v>30</v>
      </c>
      <c r="C503" s="766" t="s">
        <v>246</v>
      </c>
      <c r="D503" s="767" t="s">
        <v>442</v>
      </c>
      <c r="E503" s="355"/>
      <c r="F503" s="786">
        <v>0</v>
      </c>
      <c r="G503" s="835"/>
      <c r="H503" s="768"/>
      <c r="I503" s="767"/>
      <c r="J503" s="355"/>
    </row>
    <row r="504" spans="1:10">
      <c r="A504" s="764">
        <v>40877</v>
      </c>
      <c r="B504" s="836">
        <v>25</v>
      </c>
      <c r="C504" s="766" t="s">
        <v>246</v>
      </c>
      <c r="D504" s="767" t="s">
        <v>762</v>
      </c>
      <c r="E504" s="355"/>
      <c r="F504" s="786" t="s">
        <v>101</v>
      </c>
      <c r="G504" s="835"/>
      <c r="H504" s="768"/>
      <c r="I504" s="767"/>
      <c r="J504" s="355"/>
    </row>
    <row r="505" spans="1:10">
      <c r="A505" s="764">
        <v>40877</v>
      </c>
      <c r="B505" s="836">
        <v>2</v>
      </c>
      <c r="C505" s="766" t="s">
        <v>246</v>
      </c>
      <c r="D505" s="767" t="s">
        <v>800</v>
      </c>
      <c r="E505" s="355"/>
      <c r="F505" s="786" t="s">
        <v>101</v>
      </c>
      <c r="G505" s="835"/>
      <c r="H505" s="768"/>
      <c r="I505" s="767"/>
      <c r="J505" s="355"/>
    </row>
    <row r="506" spans="1:10">
      <c r="A506" s="764">
        <v>40877</v>
      </c>
      <c r="B506" s="836">
        <v>300</v>
      </c>
      <c r="C506" s="766" t="s">
        <v>246</v>
      </c>
      <c r="D506" s="767" t="s">
        <v>348</v>
      </c>
      <c r="E506" s="355"/>
      <c r="F506" s="786" t="s">
        <v>101</v>
      </c>
      <c r="G506" s="835"/>
      <c r="H506" s="768"/>
      <c r="I506" s="767"/>
      <c r="J506" s="355"/>
    </row>
    <row r="507" spans="1:10">
      <c r="A507" s="764">
        <v>40877</v>
      </c>
      <c r="B507" s="836">
        <v>654.73</v>
      </c>
      <c r="C507" s="766" t="s">
        <v>246</v>
      </c>
      <c r="D507" s="767" t="s">
        <v>422</v>
      </c>
      <c r="E507" s="355"/>
      <c r="F507" s="786">
        <v>0</v>
      </c>
      <c r="G507" s="835"/>
      <c r="H507" s="768"/>
      <c r="I507" s="767"/>
      <c r="J507" s="355"/>
    </row>
    <row r="508" spans="1:10">
      <c r="A508" s="764">
        <v>40877</v>
      </c>
      <c r="B508" s="836">
        <v>150</v>
      </c>
      <c r="C508" s="766" t="s">
        <v>246</v>
      </c>
      <c r="D508" s="767" t="s">
        <v>347</v>
      </c>
      <c r="E508" s="355"/>
      <c r="F508" s="786" t="s">
        <v>101</v>
      </c>
      <c r="G508" s="835"/>
      <c r="H508" s="768"/>
      <c r="I508" s="767"/>
      <c r="J508" s="355"/>
    </row>
    <row r="509" spans="1:10">
      <c r="A509" s="764">
        <v>40877</v>
      </c>
      <c r="B509" s="836">
        <v>100</v>
      </c>
      <c r="C509" s="766" t="s">
        <v>246</v>
      </c>
      <c r="D509" s="767" t="s">
        <v>287</v>
      </c>
      <c r="E509" s="355"/>
      <c r="F509" s="786" t="s">
        <v>101</v>
      </c>
      <c r="G509" s="835"/>
      <c r="H509" s="768"/>
      <c r="I509" s="767"/>
      <c r="J509" s="355"/>
    </row>
    <row r="510" spans="1:10">
      <c r="A510" s="764">
        <v>40878</v>
      </c>
      <c r="B510" s="836">
        <v>175</v>
      </c>
      <c r="C510" s="766" t="s">
        <v>237</v>
      </c>
      <c r="D510" s="767" t="s">
        <v>926</v>
      </c>
      <c r="E510" s="355"/>
      <c r="F510" s="786">
        <v>0</v>
      </c>
      <c r="G510" s="835"/>
      <c r="H510" s="768"/>
      <c r="I510" s="767"/>
      <c r="J510" s="355"/>
    </row>
    <row r="511" spans="1:10">
      <c r="A511" s="764">
        <v>40878</v>
      </c>
      <c r="B511" s="836">
        <v>70</v>
      </c>
      <c r="C511" s="766" t="s">
        <v>246</v>
      </c>
      <c r="D511" s="767" t="s">
        <v>267</v>
      </c>
      <c r="E511" s="355"/>
      <c r="F511" s="786">
        <v>0</v>
      </c>
      <c r="G511" s="835"/>
      <c r="H511" s="768"/>
      <c r="I511" s="767"/>
      <c r="J511" s="355"/>
    </row>
    <row r="512" spans="1:10">
      <c r="A512" s="764">
        <v>40878</v>
      </c>
      <c r="B512" s="836">
        <v>50</v>
      </c>
      <c r="C512" s="766" t="s">
        <v>246</v>
      </c>
      <c r="D512" s="767" t="s">
        <v>774</v>
      </c>
      <c r="E512" s="355"/>
      <c r="F512" s="786" t="s">
        <v>101</v>
      </c>
      <c r="G512" s="835"/>
      <c r="H512" s="768"/>
      <c r="I512" s="767"/>
      <c r="J512" s="355"/>
    </row>
    <row r="513" spans="1:10">
      <c r="A513" s="764">
        <v>40878</v>
      </c>
      <c r="B513" s="836">
        <v>25</v>
      </c>
      <c r="C513" s="766" t="s">
        <v>246</v>
      </c>
      <c r="D513" s="767" t="s">
        <v>379</v>
      </c>
      <c r="E513" s="355"/>
      <c r="F513" s="786" t="s">
        <v>101</v>
      </c>
      <c r="G513" s="835"/>
      <c r="H513" s="768"/>
      <c r="I513" s="767"/>
      <c r="J513" s="355"/>
    </row>
    <row r="514" spans="1:10">
      <c r="A514" s="764">
        <v>40878</v>
      </c>
      <c r="B514" s="836">
        <v>25</v>
      </c>
      <c r="C514" s="766" t="s">
        <v>246</v>
      </c>
      <c r="D514" s="767" t="s">
        <v>337</v>
      </c>
      <c r="E514" s="355"/>
      <c r="F514" s="786">
        <v>0</v>
      </c>
      <c r="G514" s="835"/>
      <c r="H514" s="768"/>
      <c r="I514" s="767"/>
      <c r="J514" s="355"/>
    </row>
    <row r="515" spans="1:10">
      <c r="A515" s="764">
        <v>40878</v>
      </c>
      <c r="B515" s="836">
        <v>10</v>
      </c>
      <c r="C515" s="766" t="s">
        <v>246</v>
      </c>
      <c r="D515" s="767" t="s">
        <v>791</v>
      </c>
      <c r="E515" s="355"/>
      <c r="F515" s="786" t="s">
        <v>101</v>
      </c>
      <c r="G515" s="835"/>
      <c r="H515" s="768"/>
      <c r="I515" s="767"/>
      <c r="J515" s="355"/>
    </row>
    <row r="516" spans="1:10">
      <c r="A516" s="764">
        <v>40878</v>
      </c>
      <c r="B516" s="836">
        <v>10</v>
      </c>
      <c r="C516" s="766" t="s">
        <v>246</v>
      </c>
      <c r="D516" s="767" t="s">
        <v>338</v>
      </c>
      <c r="E516" s="355"/>
      <c r="F516" s="786" t="s">
        <v>101</v>
      </c>
      <c r="G516" s="835"/>
      <c r="H516" s="768"/>
      <c r="I516" s="767"/>
      <c r="J516" s="355"/>
    </row>
    <row r="517" spans="1:10">
      <c r="A517" s="764">
        <v>40878</v>
      </c>
      <c r="B517" s="836">
        <v>180</v>
      </c>
      <c r="C517" s="766" t="s">
        <v>246</v>
      </c>
      <c r="D517" s="767" t="s">
        <v>783</v>
      </c>
      <c r="E517" s="355"/>
      <c r="F517" s="786">
        <v>0</v>
      </c>
      <c r="G517" s="835"/>
      <c r="H517" s="768"/>
      <c r="I517" s="767"/>
      <c r="J517" s="355"/>
    </row>
    <row r="518" spans="1:10">
      <c r="A518" s="764">
        <v>40878</v>
      </c>
      <c r="B518" s="836">
        <v>25</v>
      </c>
      <c r="C518" s="766" t="s">
        <v>246</v>
      </c>
      <c r="D518" s="767" t="s">
        <v>780</v>
      </c>
      <c r="E518" s="355"/>
      <c r="F518" s="786" t="s">
        <v>101</v>
      </c>
      <c r="G518" s="835"/>
      <c r="H518" s="768"/>
      <c r="I518" s="767"/>
      <c r="J518" s="355"/>
    </row>
    <row r="519" spans="1:10">
      <c r="A519" s="764">
        <v>40878</v>
      </c>
      <c r="B519" s="836">
        <v>10</v>
      </c>
      <c r="C519" s="766" t="s">
        <v>246</v>
      </c>
      <c r="D519" s="767" t="s">
        <v>371</v>
      </c>
      <c r="E519" s="355"/>
      <c r="F519" s="786" t="s">
        <v>101</v>
      </c>
      <c r="G519" s="835"/>
      <c r="H519" s="768"/>
      <c r="I519" s="767"/>
      <c r="J519" s="355"/>
    </row>
    <row r="520" spans="1:10">
      <c r="A520" s="764">
        <v>40878</v>
      </c>
      <c r="B520" s="836">
        <v>15</v>
      </c>
      <c r="C520" s="766" t="s">
        <v>246</v>
      </c>
      <c r="D520" s="767" t="s">
        <v>753</v>
      </c>
      <c r="E520" s="355"/>
      <c r="F520" s="786" t="s">
        <v>101</v>
      </c>
      <c r="G520" s="835"/>
      <c r="H520" s="768"/>
      <c r="I520" s="767"/>
      <c r="J520" s="355"/>
    </row>
    <row r="521" spans="1:10">
      <c r="A521" s="764">
        <v>40878</v>
      </c>
      <c r="B521" s="836">
        <v>12.5</v>
      </c>
      <c r="C521" s="766" t="s">
        <v>246</v>
      </c>
      <c r="D521" s="767" t="s">
        <v>913</v>
      </c>
      <c r="E521" s="355"/>
      <c r="F521" s="786" t="s">
        <v>101</v>
      </c>
      <c r="G521" s="835"/>
      <c r="H521" s="768"/>
      <c r="I521" s="767"/>
      <c r="J521" s="355"/>
    </row>
    <row r="522" spans="1:10">
      <c r="A522" s="764">
        <v>40878</v>
      </c>
      <c r="B522" s="836">
        <v>40</v>
      </c>
      <c r="C522" s="766" t="s">
        <v>246</v>
      </c>
      <c r="D522" s="767" t="s">
        <v>387</v>
      </c>
      <c r="E522" s="355"/>
      <c r="F522" s="786">
        <v>0</v>
      </c>
      <c r="G522" s="835"/>
      <c r="H522" s="768"/>
      <c r="I522" s="767"/>
      <c r="J522" s="355"/>
    </row>
    <row r="523" spans="1:10">
      <c r="A523" s="764">
        <v>40878</v>
      </c>
      <c r="B523" s="836">
        <v>10</v>
      </c>
      <c r="C523" s="766" t="s">
        <v>246</v>
      </c>
      <c r="D523" s="767" t="s">
        <v>340</v>
      </c>
      <c r="E523" s="355"/>
      <c r="F523" s="786">
        <v>0</v>
      </c>
      <c r="G523" s="835"/>
      <c r="H523" s="768"/>
      <c r="I523" s="767"/>
      <c r="J523" s="355"/>
    </row>
    <row r="524" spans="1:10">
      <c r="A524" s="764">
        <v>40878</v>
      </c>
      <c r="B524" s="836">
        <v>50</v>
      </c>
      <c r="C524" s="766" t="s">
        <v>246</v>
      </c>
      <c r="D524" s="767" t="s">
        <v>990</v>
      </c>
      <c r="E524" s="355"/>
      <c r="F524" s="786" t="s">
        <v>101</v>
      </c>
      <c r="G524" s="835"/>
      <c r="H524" s="768"/>
      <c r="I524" s="767"/>
      <c r="J524" s="355"/>
    </row>
    <row r="525" spans="1:10">
      <c r="A525" s="764">
        <v>40878</v>
      </c>
      <c r="B525" s="836">
        <v>10</v>
      </c>
      <c r="C525" s="766" t="s">
        <v>246</v>
      </c>
      <c r="D525" s="767" t="s">
        <v>927</v>
      </c>
      <c r="E525" s="355"/>
      <c r="F525" s="786" t="s">
        <v>101</v>
      </c>
      <c r="G525" s="835"/>
      <c r="H525" s="768"/>
      <c r="I525" s="767"/>
      <c r="J525" s="355"/>
    </row>
    <row r="526" spans="1:10">
      <c r="A526" s="764">
        <v>40878</v>
      </c>
      <c r="B526" s="836">
        <v>20</v>
      </c>
      <c r="C526" s="766" t="s">
        <v>246</v>
      </c>
      <c r="D526" s="767" t="s">
        <v>779</v>
      </c>
      <c r="E526" s="355"/>
      <c r="F526" s="786" t="s">
        <v>101</v>
      </c>
      <c r="G526" s="835"/>
      <c r="H526" s="768"/>
      <c r="I526" s="767"/>
      <c r="J526" s="355"/>
    </row>
    <row r="527" spans="1:10">
      <c r="A527" s="764">
        <v>40878</v>
      </c>
      <c r="B527" s="836">
        <v>269.42</v>
      </c>
      <c r="C527" s="766" t="s">
        <v>246</v>
      </c>
      <c r="D527" s="767" t="s">
        <v>422</v>
      </c>
      <c r="E527" s="355"/>
      <c r="F527" s="786">
        <v>0</v>
      </c>
      <c r="G527" s="835"/>
      <c r="H527" s="768"/>
      <c r="I527" s="767"/>
      <c r="J527" s="355"/>
    </row>
    <row r="528" spans="1:10">
      <c r="A528" s="764">
        <v>40878</v>
      </c>
      <c r="B528" s="836">
        <v>25</v>
      </c>
      <c r="C528" s="766" t="s">
        <v>246</v>
      </c>
      <c r="D528" s="767" t="s">
        <v>910</v>
      </c>
      <c r="E528" s="355"/>
      <c r="F528" s="786" t="s">
        <v>101</v>
      </c>
      <c r="G528" s="835"/>
      <c r="H528" s="768"/>
      <c r="I528" s="767"/>
      <c r="J528" s="355"/>
    </row>
    <row r="529" spans="1:10">
      <c r="A529" s="764">
        <v>40878</v>
      </c>
      <c r="B529" s="836">
        <v>261</v>
      </c>
      <c r="C529" s="766" t="s">
        <v>246</v>
      </c>
      <c r="D529" s="767" t="s">
        <v>344</v>
      </c>
      <c r="E529" s="355"/>
      <c r="F529" s="786" t="s">
        <v>101</v>
      </c>
      <c r="G529" s="835"/>
      <c r="H529" s="768"/>
      <c r="I529" s="767"/>
      <c r="J529" s="355"/>
    </row>
    <row r="530" spans="1:10">
      <c r="A530" s="764">
        <v>40878</v>
      </c>
      <c r="B530" s="836">
        <v>232.88</v>
      </c>
      <c r="C530" s="766" t="s">
        <v>246</v>
      </c>
      <c r="D530" s="767" t="s">
        <v>911</v>
      </c>
      <c r="E530" s="355"/>
      <c r="F530" s="786">
        <v>0</v>
      </c>
      <c r="G530" s="835"/>
      <c r="H530" s="768"/>
      <c r="I530" s="767"/>
      <c r="J530" s="355"/>
    </row>
    <row r="531" spans="1:10">
      <c r="A531" s="764">
        <v>40878</v>
      </c>
      <c r="B531" s="836">
        <v>5</v>
      </c>
      <c r="C531" s="766" t="s">
        <v>246</v>
      </c>
      <c r="D531" s="767" t="s">
        <v>755</v>
      </c>
      <c r="E531" s="355"/>
      <c r="F531" s="786" t="s">
        <v>101</v>
      </c>
      <c r="G531" s="835"/>
      <c r="H531" s="768"/>
      <c r="I531" s="767"/>
      <c r="J531" s="355"/>
    </row>
    <row r="532" spans="1:10">
      <c r="A532" s="764">
        <v>40878</v>
      </c>
      <c r="B532" s="836">
        <v>25</v>
      </c>
      <c r="C532" s="766" t="s">
        <v>246</v>
      </c>
      <c r="D532" s="767" t="s">
        <v>784</v>
      </c>
      <c r="E532" s="355"/>
      <c r="F532" s="786" t="s">
        <v>101</v>
      </c>
      <c r="G532" s="835"/>
      <c r="H532" s="768"/>
      <c r="I532" s="767"/>
      <c r="J532" s="355"/>
    </row>
    <row r="533" spans="1:10">
      <c r="A533" s="764">
        <v>40878</v>
      </c>
      <c r="B533" s="836">
        <v>30</v>
      </c>
      <c r="C533" s="766" t="s">
        <v>246</v>
      </c>
      <c r="D533" s="767" t="s">
        <v>751</v>
      </c>
      <c r="E533" s="355"/>
      <c r="F533" s="786" t="s">
        <v>101</v>
      </c>
      <c r="G533" s="835"/>
      <c r="H533" s="768"/>
      <c r="I533" s="767"/>
      <c r="J533" s="355"/>
    </row>
    <row r="534" spans="1:10">
      <c r="A534" s="764">
        <v>40878</v>
      </c>
      <c r="B534" s="836">
        <v>10</v>
      </c>
      <c r="C534" s="766" t="s">
        <v>246</v>
      </c>
      <c r="D534" s="767" t="s">
        <v>772</v>
      </c>
      <c r="E534" s="355"/>
      <c r="F534" s="786" t="s">
        <v>101</v>
      </c>
      <c r="G534" s="835"/>
      <c r="H534" s="768"/>
      <c r="I534" s="767"/>
      <c r="J534" s="355"/>
    </row>
    <row r="535" spans="1:10">
      <c r="A535" s="764">
        <v>40878</v>
      </c>
      <c r="B535" s="836">
        <v>20</v>
      </c>
      <c r="C535" s="766" t="s">
        <v>246</v>
      </c>
      <c r="D535" s="767" t="s">
        <v>386</v>
      </c>
      <c r="E535" s="355"/>
      <c r="F535" s="786" t="s">
        <v>101</v>
      </c>
      <c r="G535" s="835"/>
      <c r="H535" s="768"/>
      <c r="I535" s="767"/>
      <c r="J535" s="355"/>
    </row>
    <row r="536" spans="1:10">
      <c r="A536" s="764">
        <v>40878</v>
      </c>
      <c r="B536" s="836">
        <v>40</v>
      </c>
      <c r="C536" s="766" t="s">
        <v>246</v>
      </c>
      <c r="D536" s="767" t="s">
        <v>343</v>
      </c>
      <c r="E536" s="355"/>
      <c r="F536" s="786" t="s">
        <v>101</v>
      </c>
      <c r="G536" s="835"/>
      <c r="H536" s="768"/>
      <c r="I536" s="767"/>
      <c r="J536" s="355"/>
    </row>
    <row r="537" spans="1:10">
      <c r="A537" s="764">
        <v>40878</v>
      </c>
      <c r="B537" s="836">
        <v>10</v>
      </c>
      <c r="C537" s="766" t="s">
        <v>246</v>
      </c>
      <c r="D537" s="767" t="s">
        <v>752</v>
      </c>
      <c r="E537" s="355"/>
      <c r="F537" s="786" t="s">
        <v>101</v>
      </c>
      <c r="G537" s="835"/>
      <c r="H537" s="768"/>
      <c r="I537" s="767"/>
      <c r="J537" s="355"/>
    </row>
    <row r="538" spans="1:10">
      <c r="A538" s="764">
        <v>40878</v>
      </c>
      <c r="B538" s="836">
        <v>10</v>
      </c>
      <c r="C538" s="766" t="s">
        <v>246</v>
      </c>
      <c r="D538" s="767" t="s">
        <v>775</v>
      </c>
      <c r="E538" s="355"/>
      <c r="F538" s="786" t="s">
        <v>101</v>
      </c>
      <c r="G538" s="835"/>
      <c r="H538" s="768"/>
      <c r="I538" s="767"/>
      <c r="J538" s="355"/>
    </row>
    <row r="539" spans="1:10">
      <c r="A539" s="764">
        <v>40878</v>
      </c>
      <c r="B539" s="836">
        <v>10</v>
      </c>
      <c r="C539" s="766" t="s">
        <v>246</v>
      </c>
      <c r="D539" s="767" t="s">
        <v>401</v>
      </c>
      <c r="E539" s="355"/>
      <c r="F539" s="786">
        <v>0</v>
      </c>
      <c r="G539" s="835"/>
      <c r="H539" s="768"/>
      <c r="I539" s="767"/>
      <c r="J539" s="355"/>
    </row>
    <row r="540" spans="1:10">
      <c r="A540" s="764">
        <v>40878</v>
      </c>
      <c r="B540" s="836">
        <v>50</v>
      </c>
      <c r="C540" s="766" t="s">
        <v>246</v>
      </c>
      <c r="D540" s="767" t="s">
        <v>250</v>
      </c>
      <c r="E540" s="355"/>
      <c r="F540" s="786">
        <v>0</v>
      </c>
      <c r="G540" s="835"/>
      <c r="H540" s="768"/>
      <c r="I540" s="767"/>
      <c r="J540" s="355"/>
    </row>
    <row r="541" spans="1:10">
      <c r="A541" s="764">
        <v>40878</v>
      </c>
      <c r="B541" s="836">
        <v>30</v>
      </c>
      <c r="C541" s="766" t="s">
        <v>246</v>
      </c>
      <c r="D541" s="767" t="s">
        <v>424</v>
      </c>
      <c r="E541" s="355"/>
      <c r="F541" s="786" t="s">
        <v>101</v>
      </c>
      <c r="G541" s="835"/>
      <c r="H541" s="768"/>
      <c r="I541" s="767"/>
      <c r="J541" s="355"/>
    </row>
    <row r="542" spans="1:10">
      <c r="A542" s="764">
        <v>40878</v>
      </c>
      <c r="B542" s="836">
        <v>120</v>
      </c>
      <c r="C542" s="766" t="s">
        <v>246</v>
      </c>
      <c r="D542" s="767" t="s">
        <v>928</v>
      </c>
      <c r="E542" s="355"/>
      <c r="F542" s="786" t="s">
        <v>101</v>
      </c>
      <c r="G542" s="835"/>
      <c r="H542" s="768"/>
      <c r="I542" s="767"/>
      <c r="J542" s="355"/>
    </row>
    <row r="543" spans="1:10">
      <c r="A543" s="764">
        <v>40878</v>
      </c>
      <c r="B543" s="836">
        <v>5</v>
      </c>
      <c r="C543" s="766" t="s">
        <v>246</v>
      </c>
      <c r="D543" s="767" t="s">
        <v>929</v>
      </c>
      <c r="E543" s="355"/>
      <c r="F543" s="786" t="s">
        <v>101</v>
      </c>
      <c r="G543" s="835"/>
      <c r="H543" s="768"/>
      <c r="I543" s="767"/>
      <c r="J543" s="355"/>
    </row>
    <row r="544" spans="1:10">
      <c r="A544" s="764">
        <v>40878</v>
      </c>
      <c r="B544" s="836">
        <v>15</v>
      </c>
      <c r="C544" s="766" t="s">
        <v>246</v>
      </c>
      <c r="D544" s="767" t="s">
        <v>280</v>
      </c>
      <c r="E544" s="355"/>
      <c r="F544" s="786" t="s">
        <v>101</v>
      </c>
      <c r="G544" s="835"/>
      <c r="H544" s="768"/>
      <c r="I544" s="767"/>
      <c r="J544" s="355"/>
    </row>
    <row r="545" spans="1:10">
      <c r="A545" s="764">
        <v>40878</v>
      </c>
      <c r="B545" s="836">
        <v>20</v>
      </c>
      <c r="C545" s="766" t="s">
        <v>246</v>
      </c>
      <c r="D545" s="767" t="s">
        <v>342</v>
      </c>
      <c r="E545" s="355"/>
      <c r="F545" s="786" t="s">
        <v>101</v>
      </c>
      <c r="G545" s="835"/>
      <c r="H545" s="768"/>
      <c r="I545" s="767"/>
      <c r="J545" s="355"/>
    </row>
    <row r="546" spans="1:10">
      <c r="A546" s="764">
        <v>40878</v>
      </c>
      <c r="B546" s="836">
        <v>15</v>
      </c>
      <c r="C546" s="766" t="s">
        <v>246</v>
      </c>
      <c r="D546" s="767" t="s">
        <v>912</v>
      </c>
      <c r="E546" s="355"/>
      <c r="F546" s="786">
        <v>0</v>
      </c>
      <c r="G546" s="835"/>
      <c r="H546" s="768"/>
      <c r="I546" s="767"/>
      <c r="J546" s="355"/>
    </row>
    <row r="547" spans="1:10">
      <c r="A547" s="764">
        <v>40878</v>
      </c>
      <c r="B547" s="836">
        <v>15</v>
      </c>
      <c r="C547" s="766" t="s">
        <v>246</v>
      </c>
      <c r="D547" s="767" t="s">
        <v>248</v>
      </c>
      <c r="E547" s="355"/>
      <c r="F547" s="786">
        <v>0</v>
      </c>
      <c r="G547" s="835"/>
      <c r="H547" s="768"/>
      <c r="I547" s="767"/>
      <c r="J547" s="355"/>
    </row>
    <row r="548" spans="1:10">
      <c r="A548" s="764">
        <v>40878</v>
      </c>
      <c r="B548" s="836">
        <v>50</v>
      </c>
      <c r="C548" s="766" t="s">
        <v>246</v>
      </c>
      <c r="D548" s="767" t="s">
        <v>252</v>
      </c>
      <c r="E548" s="355"/>
      <c r="F548" s="786" t="s">
        <v>101</v>
      </c>
      <c r="G548" s="835"/>
      <c r="H548" s="768"/>
      <c r="I548" s="767"/>
      <c r="J548" s="355"/>
    </row>
    <row r="549" spans="1:10">
      <c r="A549" s="764">
        <v>40878</v>
      </c>
      <c r="B549" s="836">
        <v>10</v>
      </c>
      <c r="C549" s="766" t="s">
        <v>246</v>
      </c>
      <c r="D549" s="767" t="s">
        <v>782</v>
      </c>
      <c r="E549" s="355"/>
      <c r="F549" s="786">
        <v>0</v>
      </c>
      <c r="G549" s="835"/>
      <c r="H549" s="768"/>
      <c r="I549" s="767"/>
      <c r="J549" s="355"/>
    </row>
    <row r="550" spans="1:10">
      <c r="A550" s="764">
        <v>40878</v>
      </c>
      <c r="B550" s="836">
        <v>53.36</v>
      </c>
      <c r="C550" s="766" t="s">
        <v>246</v>
      </c>
      <c r="D550" s="767" t="s">
        <v>422</v>
      </c>
      <c r="E550" s="355"/>
      <c r="F550" s="786">
        <v>0</v>
      </c>
      <c r="G550" s="835"/>
      <c r="H550" s="768"/>
      <c r="I550" s="767"/>
      <c r="J550" s="355"/>
    </row>
    <row r="551" spans="1:10">
      <c r="A551" s="764">
        <v>40878</v>
      </c>
      <c r="B551" s="836">
        <v>10</v>
      </c>
      <c r="C551" s="766" t="s">
        <v>246</v>
      </c>
      <c r="D551" s="767" t="s">
        <v>388</v>
      </c>
      <c r="E551" s="355"/>
      <c r="F551" s="786" t="s">
        <v>101</v>
      </c>
      <c r="G551" s="835"/>
      <c r="H551" s="768"/>
      <c r="I551" s="767"/>
      <c r="J551" s="355"/>
    </row>
    <row r="552" spans="1:10">
      <c r="A552" s="764">
        <v>40878</v>
      </c>
      <c r="B552" s="836">
        <v>10</v>
      </c>
      <c r="C552" s="766" t="s">
        <v>246</v>
      </c>
      <c r="D552" s="767" t="s">
        <v>341</v>
      </c>
      <c r="E552" s="355"/>
      <c r="F552" s="786" t="s">
        <v>101</v>
      </c>
      <c r="G552" s="835"/>
      <c r="H552" s="768"/>
      <c r="I552" s="767"/>
      <c r="J552" s="355"/>
    </row>
    <row r="553" spans="1:10">
      <c r="A553" s="764">
        <v>40878</v>
      </c>
      <c r="B553" s="836">
        <v>30</v>
      </c>
      <c r="C553" s="766" t="s">
        <v>246</v>
      </c>
      <c r="D553" s="767" t="s">
        <v>792</v>
      </c>
      <c r="E553" s="355"/>
      <c r="F553" s="786" t="s">
        <v>101</v>
      </c>
      <c r="G553" s="835"/>
      <c r="H553" s="768"/>
      <c r="I553" s="767"/>
      <c r="J553" s="355"/>
    </row>
    <row r="554" spans="1:10">
      <c r="A554" s="764">
        <v>40878</v>
      </c>
      <c r="B554" s="836">
        <v>30</v>
      </c>
      <c r="C554" s="766" t="s">
        <v>246</v>
      </c>
      <c r="D554" s="767" t="s">
        <v>345</v>
      </c>
      <c r="E554" s="355"/>
      <c r="F554" s="786">
        <v>0</v>
      </c>
      <c r="G554" s="835"/>
      <c r="H554" s="768"/>
      <c r="I554" s="767"/>
      <c r="J554" s="355"/>
    </row>
    <row r="555" spans="1:10">
      <c r="A555" s="764">
        <v>40878</v>
      </c>
      <c r="B555" s="836">
        <v>210</v>
      </c>
      <c r="C555" s="766" t="s">
        <v>246</v>
      </c>
      <c r="D555" s="767" t="s">
        <v>346</v>
      </c>
      <c r="E555" s="355"/>
      <c r="F555" s="786" t="s">
        <v>101</v>
      </c>
      <c r="G555" s="835"/>
      <c r="H555" s="768"/>
      <c r="I555" s="767"/>
      <c r="J555" s="355"/>
    </row>
    <row r="556" spans="1:10">
      <c r="A556" s="764">
        <v>40878</v>
      </c>
      <c r="B556" s="836">
        <v>10</v>
      </c>
      <c r="C556" s="766" t="s">
        <v>246</v>
      </c>
      <c r="D556" s="767" t="s">
        <v>369</v>
      </c>
      <c r="E556" s="355"/>
      <c r="F556" s="786">
        <v>0</v>
      </c>
      <c r="G556" s="835"/>
      <c r="H556" s="768"/>
      <c r="I556" s="767"/>
      <c r="J556" s="355"/>
    </row>
    <row r="557" spans="1:10">
      <c r="A557" s="764">
        <v>40878</v>
      </c>
      <c r="B557" s="836">
        <v>10</v>
      </c>
      <c r="C557" s="766" t="s">
        <v>246</v>
      </c>
      <c r="D557" s="767" t="s">
        <v>930</v>
      </c>
      <c r="E557" s="355"/>
      <c r="F557" s="786" t="s">
        <v>101</v>
      </c>
      <c r="G557" s="835"/>
      <c r="H557" s="768"/>
      <c r="I557" s="767"/>
      <c r="J557" s="355"/>
    </row>
    <row r="558" spans="1:10">
      <c r="A558" s="764">
        <v>40879</v>
      </c>
      <c r="B558" s="836">
        <v>100</v>
      </c>
      <c r="C558" s="766" t="s">
        <v>246</v>
      </c>
      <c r="D558" s="767" t="s">
        <v>931</v>
      </c>
      <c r="E558" s="355"/>
      <c r="F558" s="786">
        <v>0</v>
      </c>
      <c r="G558" s="835"/>
      <c r="H558" s="768"/>
      <c r="I558" s="767"/>
      <c r="J558" s="355"/>
    </row>
    <row r="559" spans="1:10">
      <c r="A559" s="764">
        <v>40879</v>
      </c>
      <c r="B559" s="836">
        <v>20</v>
      </c>
      <c r="C559" s="766" t="s">
        <v>246</v>
      </c>
      <c r="D559" s="767" t="s">
        <v>254</v>
      </c>
      <c r="E559" s="355"/>
      <c r="F559" s="786" t="s">
        <v>101</v>
      </c>
      <c r="G559" s="835"/>
      <c r="H559" s="768"/>
      <c r="I559" s="767"/>
      <c r="J559" s="355"/>
    </row>
    <row r="560" spans="1:10">
      <c r="A560" s="764">
        <v>40879</v>
      </c>
      <c r="B560" s="836">
        <v>10</v>
      </c>
      <c r="C560" s="766" t="s">
        <v>246</v>
      </c>
      <c r="D560" s="767" t="s">
        <v>932</v>
      </c>
      <c r="E560" s="355"/>
      <c r="F560" s="786" t="s">
        <v>101</v>
      </c>
      <c r="G560" s="835"/>
      <c r="H560" s="768"/>
      <c r="I560" s="767"/>
      <c r="J560" s="355"/>
    </row>
    <row r="561" spans="1:10">
      <c r="A561" s="764">
        <v>40879</v>
      </c>
      <c r="B561" s="836">
        <v>5</v>
      </c>
      <c r="C561" s="766" t="s">
        <v>246</v>
      </c>
      <c r="D561" s="767" t="s">
        <v>915</v>
      </c>
      <c r="E561" s="355"/>
      <c r="F561" s="786" t="s">
        <v>101</v>
      </c>
      <c r="G561" s="835"/>
      <c r="H561" s="768"/>
      <c r="I561" s="767"/>
      <c r="J561" s="355"/>
    </row>
    <row r="562" spans="1:10">
      <c r="A562" s="764">
        <v>40879</v>
      </c>
      <c r="B562" s="836">
        <v>3</v>
      </c>
      <c r="C562" s="766" t="s">
        <v>246</v>
      </c>
      <c r="D562" s="767" t="s">
        <v>426</v>
      </c>
      <c r="E562" s="355"/>
      <c r="F562" s="786">
        <v>0</v>
      </c>
      <c r="G562" s="835"/>
      <c r="H562" s="768"/>
      <c r="I562" s="767"/>
      <c r="J562" s="355"/>
    </row>
    <row r="563" spans="1:10">
      <c r="A563" s="764">
        <v>40879</v>
      </c>
      <c r="B563" s="836">
        <v>20</v>
      </c>
      <c r="C563" s="766" t="s">
        <v>246</v>
      </c>
      <c r="D563" s="767" t="s">
        <v>389</v>
      </c>
      <c r="E563" s="355"/>
      <c r="F563" s="786">
        <v>0</v>
      </c>
      <c r="G563" s="835"/>
      <c r="H563" s="768"/>
      <c r="I563" s="767"/>
      <c r="J563" s="355"/>
    </row>
    <row r="564" spans="1:10">
      <c r="A564" s="764">
        <v>40882</v>
      </c>
      <c r="B564" s="836">
        <v>50</v>
      </c>
      <c r="C564" s="766" t="s">
        <v>246</v>
      </c>
      <c r="D564" s="767" t="s">
        <v>776</v>
      </c>
      <c r="E564" s="355"/>
      <c r="F564" s="786" t="s">
        <v>101</v>
      </c>
      <c r="G564" s="835"/>
      <c r="H564" s="768"/>
      <c r="I564" s="767"/>
      <c r="J564" s="355"/>
    </row>
    <row r="565" spans="1:10">
      <c r="A565" s="764">
        <v>40882</v>
      </c>
      <c r="B565" s="836">
        <v>20</v>
      </c>
      <c r="C565" s="766" t="s">
        <v>246</v>
      </c>
      <c r="D565" s="767" t="s">
        <v>933</v>
      </c>
      <c r="E565" s="355"/>
      <c r="F565" s="786" t="s">
        <v>101</v>
      </c>
      <c r="G565" s="835"/>
      <c r="H565" s="768"/>
      <c r="I565" s="767"/>
      <c r="J565" s="355"/>
    </row>
    <row r="566" spans="1:10">
      <c r="A566" s="764">
        <v>40882</v>
      </c>
      <c r="B566" s="836">
        <v>20</v>
      </c>
      <c r="C566" s="766" t="s">
        <v>246</v>
      </c>
      <c r="D566" s="767" t="s">
        <v>934</v>
      </c>
      <c r="E566" s="355"/>
      <c r="F566" s="786">
        <v>0</v>
      </c>
      <c r="G566" s="835"/>
      <c r="H566" s="768"/>
      <c r="I566" s="767"/>
      <c r="J566" s="355"/>
    </row>
    <row r="567" spans="1:10">
      <c r="A567" s="764">
        <v>40882</v>
      </c>
      <c r="B567" s="836">
        <v>300</v>
      </c>
      <c r="C567" s="766" t="s">
        <v>246</v>
      </c>
      <c r="D567" s="767" t="s">
        <v>756</v>
      </c>
      <c r="E567" s="355"/>
      <c r="F567" s="786" t="s">
        <v>101</v>
      </c>
      <c r="G567" s="835"/>
      <c r="H567" s="768"/>
      <c r="I567" s="767"/>
      <c r="J567" s="355"/>
    </row>
    <row r="568" spans="1:10">
      <c r="A568" s="764">
        <v>40882</v>
      </c>
      <c r="B568" s="836">
        <v>20</v>
      </c>
      <c r="C568" s="766" t="s">
        <v>246</v>
      </c>
      <c r="D568" s="767" t="s">
        <v>787</v>
      </c>
      <c r="E568" s="355"/>
      <c r="F568" s="786" t="s">
        <v>101</v>
      </c>
      <c r="G568" s="835"/>
      <c r="H568" s="768"/>
      <c r="I568" s="767"/>
      <c r="J568" s="355"/>
    </row>
    <row r="569" spans="1:10">
      <c r="A569" s="764">
        <v>40882</v>
      </c>
      <c r="B569" s="836">
        <v>148.25</v>
      </c>
      <c r="C569" s="766" t="s">
        <v>246</v>
      </c>
      <c r="D569" s="767" t="s">
        <v>788</v>
      </c>
      <c r="E569" s="355"/>
      <c r="F569" s="786" t="s">
        <v>101</v>
      </c>
      <c r="G569" s="835"/>
      <c r="H569" s="768"/>
      <c r="I569" s="767"/>
      <c r="J569" s="355"/>
    </row>
    <row r="570" spans="1:10">
      <c r="A570" s="764">
        <v>40882</v>
      </c>
      <c r="B570" s="836">
        <v>60</v>
      </c>
      <c r="C570" s="766" t="s">
        <v>246</v>
      </c>
      <c r="D570" s="767" t="s">
        <v>935</v>
      </c>
      <c r="E570" s="355"/>
      <c r="F570" s="786" t="s">
        <v>101</v>
      </c>
      <c r="G570" s="835"/>
      <c r="H570" s="768"/>
      <c r="I570" s="767"/>
      <c r="J570" s="355"/>
    </row>
    <row r="571" spans="1:10">
      <c r="A571" s="764">
        <v>40882</v>
      </c>
      <c r="B571" s="836">
        <v>5</v>
      </c>
      <c r="C571" s="766" t="s">
        <v>246</v>
      </c>
      <c r="D571" s="767" t="s">
        <v>777</v>
      </c>
      <c r="E571" s="355"/>
      <c r="F571" s="786" t="s">
        <v>101</v>
      </c>
      <c r="G571" s="835"/>
      <c r="H571" s="768"/>
      <c r="I571" s="767"/>
      <c r="J571" s="355"/>
    </row>
    <row r="572" spans="1:10">
      <c r="A572" s="764">
        <v>40882</v>
      </c>
      <c r="B572" s="836">
        <v>15</v>
      </c>
      <c r="C572" s="766" t="s">
        <v>246</v>
      </c>
      <c r="D572" s="767" t="s">
        <v>306</v>
      </c>
      <c r="E572" s="355"/>
      <c r="F572" s="786" t="s">
        <v>101</v>
      </c>
      <c r="G572" s="835"/>
      <c r="H572" s="768"/>
      <c r="I572" s="767"/>
      <c r="J572" s="355"/>
    </row>
    <row r="573" spans="1:10">
      <c r="A573" s="764">
        <v>40882</v>
      </c>
      <c r="B573" s="836">
        <v>430</v>
      </c>
      <c r="C573" s="766" t="s">
        <v>246</v>
      </c>
      <c r="D573" s="767" t="s">
        <v>778</v>
      </c>
      <c r="E573" s="355"/>
      <c r="F573" s="786" t="s">
        <v>101</v>
      </c>
      <c r="G573" s="835"/>
      <c r="H573" s="768"/>
      <c r="I573" s="767"/>
      <c r="J573" s="355"/>
    </row>
    <row r="574" spans="1:10">
      <c r="A574" s="764">
        <v>40882</v>
      </c>
      <c r="B574" s="836">
        <v>20</v>
      </c>
      <c r="C574" s="766" t="s">
        <v>246</v>
      </c>
      <c r="D574" s="767" t="s">
        <v>307</v>
      </c>
      <c r="E574" s="355"/>
      <c r="F574" s="786">
        <v>0</v>
      </c>
      <c r="G574" s="835"/>
      <c r="H574" s="768"/>
      <c r="I574" s="767"/>
      <c r="J574" s="355"/>
    </row>
    <row r="575" spans="1:10">
      <c r="A575" s="764">
        <v>40882</v>
      </c>
      <c r="B575" s="836">
        <v>5</v>
      </c>
      <c r="C575" s="766" t="s">
        <v>246</v>
      </c>
      <c r="D575" s="767" t="s">
        <v>318</v>
      </c>
      <c r="E575" s="355"/>
      <c r="F575" s="786" t="s">
        <v>101</v>
      </c>
      <c r="G575" s="835"/>
      <c r="H575" s="768"/>
      <c r="I575" s="767"/>
      <c r="J575" s="355"/>
    </row>
    <row r="576" spans="1:10">
      <c r="A576" s="764">
        <v>40883</v>
      </c>
      <c r="B576" s="836">
        <v>75</v>
      </c>
      <c r="C576" s="766" t="s">
        <v>246</v>
      </c>
      <c r="D576" s="767" t="s">
        <v>308</v>
      </c>
      <c r="E576" s="355"/>
      <c r="F576" s="786" t="s">
        <v>101</v>
      </c>
      <c r="G576" s="835"/>
      <c r="H576" s="768"/>
      <c r="I576" s="767"/>
      <c r="J576" s="355"/>
    </row>
    <row r="577" spans="1:10">
      <c r="A577" s="764">
        <v>40883</v>
      </c>
      <c r="B577" s="836">
        <v>10</v>
      </c>
      <c r="C577" s="766" t="s">
        <v>246</v>
      </c>
      <c r="D577" s="767" t="s">
        <v>317</v>
      </c>
      <c r="E577" s="355"/>
      <c r="F577" s="786" t="s">
        <v>101</v>
      </c>
      <c r="G577" s="835"/>
      <c r="H577" s="768"/>
      <c r="I577" s="767"/>
      <c r="J577" s="355"/>
    </row>
    <row r="578" spans="1:10">
      <c r="A578" s="764">
        <v>40884</v>
      </c>
      <c r="B578" s="836">
        <v>50</v>
      </c>
      <c r="C578" s="766" t="s">
        <v>237</v>
      </c>
      <c r="D578" s="767" t="s">
        <v>763</v>
      </c>
      <c r="E578" s="355"/>
      <c r="F578" s="786">
        <v>0</v>
      </c>
      <c r="G578" s="835"/>
      <c r="H578" s="768"/>
      <c r="I578" s="767"/>
      <c r="J578" s="355"/>
    </row>
    <row r="579" spans="1:10">
      <c r="A579" s="764">
        <v>40884</v>
      </c>
      <c r="B579" s="836">
        <v>5</v>
      </c>
      <c r="C579" s="766" t="s">
        <v>246</v>
      </c>
      <c r="D579" s="767" t="s">
        <v>310</v>
      </c>
      <c r="E579" s="355"/>
      <c r="F579" s="786" t="s">
        <v>101</v>
      </c>
      <c r="G579" s="835"/>
      <c r="H579" s="768"/>
      <c r="I579" s="767"/>
      <c r="J579" s="355"/>
    </row>
    <row r="580" spans="1:10">
      <c r="A580" s="764">
        <v>40884</v>
      </c>
      <c r="B580" s="836">
        <v>18</v>
      </c>
      <c r="C580" s="766" t="s">
        <v>246</v>
      </c>
      <c r="D580" s="767" t="s">
        <v>429</v>
      </c>
      <c r="E580" s="355"/>
      <c r="F580" s="786">
        <v>0</v>
      </c>
      <c r="G580" s="835"/>
      <c r="H580" s="768"/>
      <c r="I580" s="767"/>
      <c r="J580" s="355"/>
    </row>
    <row r="581" spans="1:10">
      <c r="A581" s="764">
        <v>40885</v>
      </c>
      <c r="B581" s="836">
        <v>40</v>
      </c>
      <c r="C581" s="766" t="s">
        <v>237</v>
      </c>
      <c r="D581" s="767" t="s">
        <v>936</v>
      </c>
      <c r="E581" s="355"/>
      <c r="F581" s="786">
        <v>0</v>
      </c>
      <c r="G581" s="835"/>
      <c r="H581" s="768"/>
      <c r="I581" s="767"/>
      <c r="J581" s="355"/>
    </row>
    <row r="582" spans="1:10">
      <c r="A582" s="764">
        <v>40889</v>
      </c>
      <c r="B582" s="836">
        <v>235</v>
      </c>
      <c r="C582" s="766" t="s">
        <v>246</v>
      </c>
      <c r="D582" s="767" t="s">
        <v>920</v>
      </c>
      <c r="E582" s="355"/>
      <c r="F582" s="786" t="s">
        <v>101</v>
      </c>
      <c r="G582" s="835"/>
      <c r="H582" s="768"/>
      <c r="I582" s="767"/>
      <c r="J582" s="355"/>
    </row>
    <row r="583" spans="1:10">
      <c r="A583" s="764">
        <v>40889</v>
      </c>
      <c r="B583" s="836">
        <v>150</v>
      </c>
      <c r="C583" s="766" t="s">
        <v>246</v>
      </c>
      <c r="D583" s="767" t="s">
        <v>357</v>
      </c>
      <c r="E583" s="355"/>
      <c r="F583" s="786" t="s">
        <v>101</v>
      </c>
      <c r="G583" s="835"/>
      <c r="H583" s="768"/>
      <c r="I583" s="767"/>
      <c r="J583" s="355"/>
    </row>
    <row r="584" spans="1:10">
      <c r="A584" s="764">
        <v>40889</v>
      </c>
      <c r="B584" s="836">
        <v>200</v>
      </c>
      <c r="C584" s="766" t="s">
        <v>246</v>
      </c>
      <c r="D584" s="767" t="s">
        <v>921</v>
      </c>
      <c r="E584" s="355"/>
      <c r="F584" s="786" t="s">
        <v>101</v>
      </c>
      <c r="G584" s="835"/>
      <c r="H584" s="768"/>
      <c r="I584" s="767"/>
      <c r="J584" s="355"/>
    </row>
    <row r="585" spans="1:10">
      <c r="A585" s="764">
        <v>40889</v>
      </c>
      <c r="B585" s="836">
        <v>50</v>
      </c>
      <c r="C585" s="766" t="s">
        <v>246</v>
      </c>
      <c r="D585" s="767" t="s">
        <v>256</v>
      </c>
      <c r="E585" s="355"/>
      <c r="F585" s="786" t="s">
        <v>101</v>
      </c>
      <c r="G585" s="835"/>
      <c r="H585" s="768"/>
      <c r="I585" s="767"/>
      <c r="J585" s="355"/>
    </row>
    <row r="586" spans="1:10">
      <c r="A586" s="764">
        <v>40890</v>
      </c>
      <c r="B586" s="836">
        <v>135</v>
      </c>
      <c r="C586" s="766">
        <v>102970</v>
      </c>
      <c r="D586" s="767" t="s">
        <v>937</v>
      </c>
      <c r="E586" s="355"/>
      <c r="F586" s="786">
        <v>0</v>
      </c>
      <c r="G586" s="835"/>
      <c r="H586" s="768"/>
      <c r="I586" s="767"/>
      <c r="J586" s="355"/>
    </row>
    <row r="587" spans="1:10">
      <c r="A587" s="764">
        <v>40890</v>
      </c>
      <c r="B587" s="836">
        <v>200</v>
      </c>
      <c r="C587" s="766">
        <v>102972</v>
      </c>
      <c r="D587" s="767" t="s">
        <v>938</v>
      </c>
      <c r="E587" s="355"/>
      <c r="F587" s="786" t="s">
        <v>101</v>
      </c>
      <c r="G587" s="835"/>
      <c r="H587" s="768"/>
      <c r="I587" s="767"/>
      <c r="J587" s="355"/>
    </row>
    <row r="588" spans="1:10">
      <c r="A588" s="764">
        <v>40890</v>
      </c>
      <c r="B588" s="836">
        <v>5.5</v>
      </c>
      <c r="C588" s="766" t="s">
        <v>246</v>
      </c>
      <c r="D588" s="767" t="s">
        <v>422</v>
      </c>
      <c r="E588" s="355"/>
      <c r="F588" s="786">
        <v>0</v>
      </c>
      <c r="G588" s="835"/>
      <c r="H588" s="768"/>
      <c r="I588" s="767"/>
      <c r="J588" s="355"/>
    </row>
    <row r="589" spans="1:10">
      <c r="A589" s="764">
        <v>40891</v>
      </c>
      <c r="B589" s="836">
        <v>500</v>
      </c>
      <c r="C589" s="766" t="s">
        <v>246</v>
      </c>
      <c r="D589" s="767" t="s">
        <v>276</v>
      </c>
      <c r="E589" s="355"/>
      <c r="F589" s="786">
        <v>0</v>
      </c>
      <c r="G589" s="835"/>
      <c r="H589" s="768"/>
      <c r="I589" s="767"/>
      <c r="J589" s="355"/>
    </row>
    <row r="590" spans="1:10">
      <c r="A590" s="764">
        <v>40891</v>
      </c>
      <c r="B590" s="836">
        <v>60</v>
      </c>
      <c r="C590" s="766" t="s">
        <v>246</v>
      </c>
      <c r="D590" s="767" t="s">
        <v>358</v>
      </c>
      <c r="E590" s="355"/>
      <c r="F590" s="786" t="s">
        <v>101</v>
      </c>
      <c r="G590" s="835"/>
      <c r="H590" s="768"/>
      <c r="I590" s="767"/>
      <c r="J590" s="355"/>
    </row>
    <row r="591" spans="1:10">
      <c r="A591" s="764">
        <v>40891</v>
      </c>
      <c r="B591" s="836">
        <v>2897.58</v>
      </c>
      <c r="C591" s="766" t="s">
        <v>246</v>
      </c>
      <c r="D591" s="767" t="s">
        <v>939</v>
      </c>
      <c r="E591" s="355"/>
      <c r="F591" s="786">
        <v>0</v>
      </c>
      <c r="G591" s="835"/>
      <c r="H591" s="768"/>
      <c r="I591" s="767"/>
      <c r="J591" s="355"/>
    </row>
    <row r="592" spans="1:10">
      <c r="A592" s="764">
        <v>40891</v>
      </c>
      <c r="B592" s="836">
        <v>50</v>
      </c>
      <c r="C592" s="766" t="s">
        <v>246</v>
      </c>
      <c r="D592" s="767" t="s">
        <v>260</v>
      </c>
      <c r="E592" s="355"/>
      <c r="F592" s="786" t="s">
        <v>101</v>
      </c>
      <c r="G592" s="835"/>
      <c r="H592" s="768"/>
      <c r="I592" s="767"/>
      <c r="J592" s="355"/>
    </row>
    <row r="593" spans="1:10">
      <c r="A593" s="764">
        <v>40892</v>
      </c>
      <c r="B593" s="836">
        <v>20</v>
      </c>
      <c r="C593" s="766" t="s">
        <v>237</v>
      </c>
      <c r="D593" s="767" t="s">
        <v>759</v>
      </c>
      <c r="E593" s="355"/>
      <c r="F593" s="786">
        <v>0</v>
      </c>
      <c r="G593" s="835"/>
      <c r="H593" s="768"/>
      <c r="I593" s="767"/>
      <c r="J593" s="355"/>
    </row>
    <row r="594" spans="1:10">
      <c r="A594" s="764">
        <v>40892</v>
      </c>
      <c r="B594" s="836">
        <v>30</v>
      </c>
      <c r="C594" s="766" t="s">
        <v>246</v>
      </c>
      <c r="D594" s="767" t="s">
        <v>258</v>
      </c>
      <c r="E594" s="355"/>
      <c r="F594" s="786" t="s">
        <v>101</v>
      </c>
      <c r="G594" s="835"/>
      <c r="H594" s="768"/>
      <c r="I594" s="767"/>
      <c r="J594" s="355"/>
    </row>
    <row r="595" spans="1:10">
      <c r="A595" s="764">
        <v>40892</v>
      </c>
      <c r="B595" s="836">
        <v>15.92</v>
      </c>
      <c r="C595" s="766" t="s">
        <v>246</v>
      </c>
      <c r="D595" s="767" t="s">
        <v>422</v>
      </c>
      <c r="E595" s="355"/>
      <c r="F595" s="786">
        <v>0</v>
      </c>
      <c r="G595" s="835"/>
      <c r="H595" s="768"/>
      <c r="I595" s="767"/>
      <c r="J595" s="355"/>
    </row>
    <row r="596" spans="1:10">
      <c r="A596" s="764">
        <v>40892</v>
      </c>
      <c r="B596" s="836">
        <v>200</v>
      </c>
      <c r="C596" s="766" t="s">
        <v>246</v>
      </c>
      <c r="D596" s="767" t="s">
        <v>450</v>
      </c>
      <c r="E596" s="355"/>
      <c r="F596" s="786" t="s">
        <v>101</v>
      </c>
      <c r="G596" s="835"/>
      <c r="H596" s="768"/>
      <c r="I596" s="767"/>
      <c r="J596" s="355"/>
    </row>
    <row r="597" spans="1:10">
      <c r="A597" s="764">
        <v>40892</v>
      </c>
      <c r="B597" s="836">
        <v>20</v>
      </c>
      <c r="C597" s="766" t="s">
        <v>246</v>
      </c>
      <c r="D597" s="767" t="s">
        <v>378</v>
      </c>
      <c r="E597" s="355"/>
      <c r="F597" s="786">
        <v>0</v>
      </c>
      <c r="G597" s="835"/>
      <c r="H597" s="768"/>
      <c r="I597" s="767"/>
      <c r="J597" s="355"/>
    </row>
    <row r="598" spans="1:10">
      <c r="A598" s="764">
        <v>40892</v>
      </c>
      <c r="B598" s="836">
        <v>29.41</v>
      </c>
      <c r="C598" s="766" t="s">
        <v>246</v>
      </c>
      <c r="D598" s="767" t="s">
        <v>422</v>
      </c>
      <c r="E598" s="355"/>
      <c r="F598" s="786">
        <v>0</v>
      </c>
      <c r="G598" s="835"/>
      <c r="H598" s="768"/>
      <c r="I598" s="767"/>
      <c r="J598" s="355"/>
    </row>
    <row r="599" spans="1:10">
      <c r="A599" s="764">
        <v>40892</v>
      </c>
      <c r="B599" s="836">
        <v>100</v>
      </c>
      <c r="C599" s="766" t="s">
        <v>246</v>
      </c>
      <c r="D599" s="767" t="s">
        <v>940</v>
      </c>
      <c r="E599" s="355"/>
      <c r="F599" s="786" t="s">
        <v>101</v>
      </c>
      <c r="G599" s="835"/>
      <c r="H599" s="768"/>
      <c r="I599" s="767"/>
      <c r="J599" s="355"/>
    </row>
    <row r="600" spans="1:10">
      <c r="A600" s="764">
        <v>40892</v>
      </c>
      <c r="B600" s="836">
        <v>100</v>
      </c>
      <c r="C600" s="766" t="s">
        <v>246</v>
      </c>
      <c r="D600" s="767" t="s">
        <v>292</v>
      </c>
      <c r="E600" s="355"/>
      <c r="F600" s="786" t="s">
        <v>101</v>
      </c>
      <c r="G600" s="835"/>
      <c r="H600" s="768"/>
      <c r="I600" s="767"/>
      <c r="J600" s="355"/>
    </row>
    <row r="601" spans="1:10">
      <c r="A601" s="764">
        <v>40893</v>
      </c>
      <c r="B601" s="836">
        <v>116.31</v>
      </c>
      <c r="C601" s="766">
        <v>0</v>
      </c>
      <c r="D601" s="767" t="s">
        <v>991</v>
      </c>
      <c r="E601" s="355"/>
      <c r="F601" s="786">
        <v>0</v>
      </c>
      <c r="G601" s="835"/>
      <c r="H601" s="768"/>
      <c r="I601" s="767"/>
      <c r="J601" s="355"/>
    </row>
    <row r="602" spans="1:10">
      <c r="A602" s="764">
        <v>40893</v>
      </c>
      <c r="B602" s="836">
        <v>184.93</v>
      </c>
      <c r="C602" s="766" t="s">
        <v>246</v>
      </c>
      <c r="D602" s="767" t="s">
        <v>422</v>
      </c>
      <c r="E602" s="355"/>
      <c r="F602" s="786">
        <v>0</v>
      </c>
      <c r="G602" s="835"/>
      <c r="H602" s="768"/>
      <c r="I602" s="767"/>
      <c r="J602" s="355"/>
    </row>
    <row r="603" spans="1:10">
      <c r="A603" s="764">
        <v>40893</v>
      </c>
      <c r="B603" s="836">
        <v>184.93</v>
      </c>
      <c r="C603" s="766" t="s">
        <v>246</v>
      </c>
      <c r="D603" s="767" t="s">
        <v>422</v>
      </c>
      <c r="E603" s="355"/>
      <c r="F603" s="786">
        <v>0</v>
      </c>
      <c r="G603" s="835"/>
      <c r="H603" s="768"/>
      <c r="I603" s="767"/>
      <c r="J603" s="355"/>
    </row>
    <row r="604" spans="1:10">
      <c r="A604" s="764">
        <v>40896</v>
      </c>
      <c r="B604" s="836">
        <v>25</v>
      </c>
      <c r="C604" s="766" t="s">
        <v>246</v>
      </c>
      <c r="D604" s="767" t="s">
        <v>400</v>
      </c>
      <c r="E604" s="355"/>
      <c r="F604" s="786" t="s">
        <v>101</v>
      </c>
      <c r="G604" s="835"/>
      <c r="H604" s="768"/>
      <c r="I604" s="767"/>
      <c r="J604" s="355"/>
    </row>
    <row r="605" spans="1:10">
      <c r="A605" s="764">
        <v>40896</v>
      </c>
      <c r="B605" s="836">
        <v>80</v>
      </c>
      <c r="C605" s="766" t="s">
        <v>246</v>
      </c>
      <c r="D605" s="767" t="s">
        <v>768</v>
      </c>
      <c r="E605" s="355"/>
      <c r="F605" s="786">
        <v>0</v>
      </c>
      <c r="G605" s="835"/>
      <c r="H605" s="768"/>
      <c r="I605" s="767"/>
      <c r="J605" s="355"/>
    </row>
    <row r="606" spans="1:10">
      <c r="A606" s="764">
        <v>40896</v>
      </c>
      <c r="B606" s="836">
        <v>150</v>
      </c>
      <c r="C606" s="766" t="s">
        <v>246</v>
      </c>
      <c r="D606" s="767" t="s">
        <v>360</v>
      </c>
      <c r="E606" s="355"/>
      <c r="F606" s="786" t="s">
        <v>101</v>
      </c>
      <c r="G606" s="835"/>
      <c r="H606" s="768"/>
      <c r="I606" s="767"/>
      <c r="J606" s="355"/>
    </row>
    <row r="607" spans="1:10">
      <c r="A607" s="764">
        <v>40897</v>
      </c>
      <c r="B607" s="836">
        <v>20</v>
      </c>
      <c r="C607" s="766" t="s">
        <v>246</v>
      </c>
      <c r="D607" s="767" t="s">
        <v>942</v>
      </c>
      <c r="E607" s="355"/>
      <c r="F607" s="786">
        <v>0</v>
      </c>
      <c r="G607" s="835"/>
      <c r="H607" s="768"/>
      <c r="I607" s="767"/>
      <c r="J607" s="355"/>
    </row>
    <row r="608" spans="1:10">
      <c r="A608" s="764">
        <v>40897</v>
      </c>
      <c r="B608" s="836">
        <v>148.34</v>
      </c>
      <c r="C608" s="766" t="s">
        <v>246</v>
      </c>
      <c r="D608" s="767" t="s">
        <v>943</v>
      </c>
      <c r="E608" s="355"/>
      <c r="F608" s="786">
        <v>0</v>
      </c>
      <c r="G608" s="835"/>
      <c r="H608" s="768"/>
      <c r="I608" s="767"/>
      <c r="J608" s="355"/>
    </row>
    <row r="609" spans="1:10">
      <c r="A609" s="764">
        <v>40897</v>
      </c>
      <c r="B609" s="836">
        <v>10</v>
      </c>
      <c r="C609" s="766" t="s">
        <v>246</v>
      </c>
      <c r="D609" s="767" t="s">
        <v>436</v>
      </c>
      <c r="E609" s="355"/>
      <c r="F609" s="786">
        <v>0</v>
      </c>
      <c r="G609" s="835"/>
      <c r="H609" s="768"/>
      <c r="I609" s="767"/>
      <c r="J609" s="355"/>
    </row>
    <row r="610" spans="1:10">
      <c r="A610" s="764">
        <v>40898</v>
      </c>
      <c r="B610" s="836">
        <v>16366.4</v>
      </c>
      <c r="C610" s="766" t="s">
        <v>246</v>
      </c>
      <c r="D610" s="767" t="s">
        <v>799</v>
      </c>
      <c r="E610" s="355"/>
      <c r="F610" s="786">
        <v>0</v>
      </c>
      <c r="G610" s="835"/>
      <c r="H610" s="768"/>
      <c r="I610" s="767"/>
      <c r="J610" s="355"/>
    </row>
    <row r="611" spans="1:10">
      <c r="A611" s="764">
        <v>40898</v>
      </c>
      <c r="B611" s="836">
        <v>40</v>
      </c>
      <c r="C611" s="766" t="s">
        <v>246</v>
      </c>
      <c r="D611" s="767" t="s">
        <v>261</v>
      </c>
      <c r="E611" s="355"/>
      <c r="F611" s="786" t="s">
        <v>101</v>
      </c>
      <c r="G611" s="835"/>
      <c r="H611" s="768"/>
      <c r="I611" s="767"/>
      <c r="J611" s="355"/>
    </row>
    <row r="612" spans="1:10">
      <c r="A612" s="764">
        <v>40898</v>
      </c>
      <c r="B612" s="836">
        <v>12</v>
      </c>
      <c r="C612" s="766" t="s">
        <v>246</v>
      </c>
      <c r="D612" s="767" t="s">
        <v>294</v>
      </c>
      <c r="E612" s="355"/>
      <c r="F612" s="786" t="s">
        <v>101</v>
      </c>
      <c r="G612" s="835"/>
      <c r="H612" s="768"/>
      <c r="I612" s="767"/>
      <c r="J612" s="355"/>
    </row>
    <row r="613" spans="1:10">
      <c r="A613" s="764">
        <v>40898</v>
      </c>
      <c r="B613" s="836">
        <v>5</v>
      </c>
      <c r="C613" s="766" t="s">
        <v>246</v>
      </c>
      <c r="D613" s="767" t="s">
        <v>773</v>
      </c>
      <c r="E613" s="355"/>
      <c r="F613" s="786">
        <v>0</v>
      </c>
      <c r="G613" s="835"/>
      <c r="H613" s="768"/>
      <c r="I613" s="767"/>
      <c r="J613" s="355"/>
    </row>
    <row r="614" spans="1:10">
      <c r="A614" s="764">
        <v>40898</v>
      </c>
      <c r="B614" s="836">
        <v>207</v>
      </c>
      <c r="C614" s="766" t="s">
        <v>246</v>
      </c>
      <c r="D614" s="767" t="s">
        <v>355</v>
      </c>
      <c r="E614" s="355"/>
      <c r="F614" s="786" t="s">
        <v>101</v>
      </c>
      <c r="G614" s="835"/>
      <c r="H614" s="768"/>
      <c r="I614" s="767"/>
      <c r="J614" s="355"/>
    </row>
    <row r="615" spans="1:10">
      <c r="A615" s="764">
        <v>40899</v>
      </c>
      <c r="B615" s="836">
        <v>5000</v>
      </c>
      <c r="C615" s="766" t="s">
        <v>237</v>
      </c>
      <c r="D615" s="767" t="s">
        <v>944</v>
      </c>
      <c r="E615" s="355"/>
      <c r="F615" s="786">
        <v>0</v>
      </c>
      <c r="G615" s="835"/>
      <c r="H615" s="768"/>
      <c r="I615" s="767"/>
      <c r="J615" s="355"/>
    </row>
    <row r="616" spans="1:10">
      <c r="A616" s="764">
        <v>40899</v>
      </c>
      <c r="B616" s="836">
        <v>49.35</v>
      </c>
      <c r="C616" s="766" t="s">
        <v>246</v>
      </c>
      <c r="D616" s="767" t="s">
        <v>422</v>
      </c>
      <c r="E616" s="355"/>
      <c r="F616" s="786">
        <v>0</v>
      </c>
      <c r="G616" s="835"/>
      <c r="H616" s="768"/>
      <c r="I616" s="767"/>
      <c r="J616" s="355"/>
    </row>
    <row r="617" spans="1:10">
      <c r="A617" s="764">
        <v>40899</v>
      </c>
      <c r="B617" s="836">
        <v>327</v>
      </c>
      <c r="C617" s="766" t="s">
        <v>246</v>
      </c>
      <c r="D617" s="767" t="s">
        <v>355</v>
      </c>
      <c r="E617" s="355"/>
      <c r="F617" s="786" t="s">
        <v>101</v>
      </c>
      <c r="G617" s="835"/>
      <c r="H617" s="768"/>
      <c r="I617" s="767"/>
      <c r="J617" s="355"/>
    </row>
    <row r="618" spans="1:10">
      <c r="A618" s="764">
        <v>40899</v>
      </c>
      <c r="B618" s="836">
        <v>100</v>
      </c>
      <c r="C618" s="766">
        <v>102973</v>
      </c>
      <c r="D618" s="767" t="s">
        <v>398</v>
      </c>
      <c r="E618" s="355"/>
      <c r="F618" s="786" t="s">
        <v>101</v>
      </c>
      <c r="G618" s="835"/>
      <c r="H618" s="768"/>
      <c r="I618" s="767"/>
      <c r="J618" s="355"/>
    </row>
    <row r="619" spans="1:10">
      <c r="A619" s="764">
        <v>40899</v>
      </c>
      <c r="B619" s="836">
        <v>76.67</v>
      </c>
      <c r="C619" s="766">
        <v>102974</v>
      </c>
      <c r="D619" s="767" t="s">
        <v>945</v>
      </c>
      <c r="E619" s="355"/>
      <c r="F619" s="786">
        <v>0</v>
      </c>
      <c r="G619" s="835"/>
      <c r="H619" s="768"/>
      <c r="I619" s="767"/>
      <c r="J619" s="355"/>
    </row>
    <row r="620" spans="1:10">
      <c r="A620" s="764">
        <v>40899</v>
      </c>
      <c r="B620" s="836">
        <v>35</v>
      </c>
      <c r="C620" s="766">
        <v>102975</v>
      </c>
      <c r="D620" s="767" t="s">
        <v>946</v>
      </c>
      <c r="E620" s="355"/>
      <c r="F620" s="786">
        <v>0</v>
      </c>
      <c r="G620" s="835"/>
      <c r="H620" s="768"/>
      <c r="I620" s="767"/>
      <c r="J620" s="355"/>
    </row>
    <row r="621" spans="1:10">
      <c r="A621" s="764">
        <v>40900</v>
      </c>
      <c r="B621" s="836">
        <v>5</v>
      </c>
      <c r="C621" s="766" t="s">
        <v>246</v>
      </c>
      <c r="D621" s="767" t="s">
        <v>795</v>
      </c>
      <c r="E621" s="355"/>
      <c r="F621" s="786" t="s">
        <v>101</v>
      </c>
      <c r="G621" s="835"/>
      <c r="H621" s="768"/>
      <c r="I621" s="767"/>
      <c r="J621" s="355"/>
    </row>
    <row r="622" spans="1:10">
      <c r="A622" s="764">
        <v>40905</v>
      </c>
      <c r="B622" s="836">
        <v>2000</v>
      </c>
      <c r="C622" s="766" t="s">
        <v>237</v>
      </c>
      <c r="D622" s="767" t="s">
        <v>947</v>
      </c>
      <c r="E622" s="355"/>
      <c r="F622" s="786">
        <v>0</v>
      </c>
      <c r="G622" s="835"/>
      <c r="H622" s="768"/>
      <c r="I622" s="767"/>
      <c r="J622" s="355"/>
    </row>
    <row r="623" spans="1:10">
      <c r="A623" s="764">
        <v>40905</v>
      </c>
      <c r="B623" s="836">
        <v>175</v>
      </c>
      <c r="C623" s="766" t="s">
        <v>246</v>
      </c>
      <c r="D623" s="767" t="s">
        <v>421</v>
      </c>
      <c r="E623" s="355"/>
      <c r="F623" s="786" t="s">
        <v>101</v>
      </c>
      <c r="G623" s="835"/>
      <c r="H623" s="768"/>
      <c r="I623" s="767"/>
      <c r="J623" s="355"/>
    </row>
    <row r="624" spans="1:10">
      <c r="A624" s="764">
        <v>40905</v>
      </c>
      <c r="B624" s="836">
        <v>40000</v>
      </c>
      <c r="C624" s="766" t="s">
        <v>246</v>
      </c>
      <c r="D624" s="767" t="s">
        <v>948</v>
      </c>
      <c r="E624" s="355"/>
      <c r="F624" s="786">
        <v>0</v>
      </c>
      <c r="G624" s="835"/>
      <c r="H624" s="768"/>
      <c r="I624" s="767"/>
      <c r="J624" s="355"/>
    </row>
    <row r="625" spans="1:10">
      <c r="A625" s="764">
        <v>40905</v>
      </c>
      <c r="B625" s="836">
        <v>10</v>
      </c>
      <c r="C625" s="766" t="s">
        <v>246</v>
      </c>
      <c r="D625" s="767" t="s">
        <v>302</v>
      </c>
      <c r="E625" s="355"/>
      <c r="F625" s="786">
        <v>0</v>
      </c>
      <c r="G625" s="835"/>
      <c r="H625" s="768"/>
      <c r="I625" s="767"/>
      <c r="J625" s="355"/>
    </row>
    <row r="626" spans="1:10">
      <c r="A626" s="764">
        <v>40905</v>
      </c>
      <c r="B626" s="836">
        <v>170</v>
      </c>
      <c r="C626" s="766" t="s">
        <v>246</v>
      </c>
      <c r="D626" s="767" t="s">
        <v>798</v>
      </c>
      <c r="E626" s="355"/>
      <c r="F626" s="786" t="s">
        <v>101</v>
      </c>
      <c r="G626" s="835"/>
      <c r="H626" s="768"/>
      <c r="I626" s="767"/>
      <c r="J626" s="355"/>
    </row>
    <row r="627" spans="1:10">
      <c r="A627" s="764">
        <v>40905</v>
      </c>
      <c r="B627" s="836">
        <v>7</v>
      </c>
      <c r="C627" s="766" t="s">
        <v>246</v>
      </c>
      <c r="D627" s="767" t="s">
        <v>402</v>
      </c>
      <c r="E627" s="355"/>
      <c r="F627" s="786">
        <v>0</v>
      </c>
      <c r="G627" s="835"/>
      <c r="H627" s="768"/>
      <c r="I627" s="767"/>
      <c r="J627" s="355"/>
    </row>
    <row r="628" spans="1:10">
      <c r="A628" s="764">
        <v>40905</v>
      </c>
      <c r="B628" s="836">
        <v>75</v>
      </c>
      <c r="C628" s="766" t="s">
        <v>246</v>
      </c>
      <c r="D628" s="767" t="s">
        <v>364</v>
      </c>
      <c r="E628" s="355"/>
      <c r="F628" s="786" t="s">
        <v>101</v>
      </c>
      <c r="G628" s="835"/>
      <c r="H628" s="768"/>
      <c r="I628" s="767"/>
      <c r="J628" s="355"/>
    </row>
    <row r="629" spans="1:10">
      <c r="A629" s="764">
        <v>40905</v>
      </c>
      <c r="B629" s="836">
        <v>17.5</v>
      </c>
      <c r="C629" s="766" t="s">
        <v>246</v>
      </c>
      <c r="D629" s="767" t="s">
        <v>271</v>
      </c>
      <c r="E629" s="355"/>
      <c r="F629" s="786" t="s">
        <v>101</v>
      </c>
      <c r="G629" s="835"/>
      <c r="H629" s="768"/>
      <c r="I629" s="767"/>
      <c r="J629" s="355"/>
    </row>
    <row r="630" spans="1:10">
      <c r="A630" s="764">
        <v>40905</v>
      </c>
      <c r="B630" s="836">
        <v>3</v>
      </c>
      <c r="C630" s="766" t="s">
        <v>246</v>
      </c>
      <c r="D630" s="767" t="s">
        <v>363</v>
      </c>
      <c r="E630" s="355"/>
      <c r="F630" s="786" t="s">
        <v>101</v>
      </c>
      <c r="G630" s="835"/>
      <c r="H630" s="768"/>
      <c r="I630" s="767"/>
      <c r="J630" s="355"/>
    </row>
    <row r="631" spans="1:10">
      <c r="A631" s="764">
        <v>40905</v>
      </c>
      <c r="B631" s="836">
        <v>300</v>
      </c>
      <c r="C631" s="766" t="s">
        <v>246</v>
      </c>
      <c r="D631" s="767" t="s">
        <v>327</v>
      </c>
      <c r="E631" s="355"/>
      <c r="F631" s="786" t="s">
        <v>101</v>
      </c>
      <c r="G631" s="835"/>
      <c r="H631" s="768"/>
      <c r="I631" s="767"/>
      <c r="J631" s="355"/>
    </row>
    <row r="632" spans="1:10">
      <c r="A632" s="764">
        <v>40905</v>
      </c>
      <c r="B632" s="836">
        <v>3</v>
      </c>
      <c r="C632" s="766" t="s">
        <v>246</v>
      </c>
      <c r="D632" s="767" t="s">
        <v>363</v>
      </c>
      <c r="E632" s="355"/>
      <c r="F632" s="786" t="s">
        <v>101</v>
      </c>
      <c r="G632" s="835"/>
      <c r="H632" s="768"/>
      <c r="I632" s="767"/>
      <c r="J632" s="355"/>
    </row>
    <row r="633" spans="1:10">
      <c r="A633" s="764">
        <v>40906</v>
      </c>
      <c r="B633" s="836">
        <v>87.6</v>
      </c>
      <c r="C633" s="766" t="s">
        <v>237</v>
      </c>
      <c r="D633" s="767" t="s">
        <v>269</v>
      </c>
      <c r="E633" s="355"/>
      <c r="F633" s="786">
        <v>0</v>
      </c>
      <c r="G633" s="835"/>
      <c r="H633" s="768"/>
      <c r="I633" s="767"/>
      <c r="J633" s="355"/>
    </row>
    <row r="634" spans="1:10">
      <c r="A634" s="764">
        <v>40906</v>
      </c>
      <c r="B634" s="836">
        <v>325</v>
      </c>
      <c r="C634" s="766" t="s">
        <v>246</v>
      </c>
      <c r="D634" s="767" t="s">
        <v>326</v>
      </c>
      <c r="E634" s="355"/>
      <c r="F634" s="786">
        <v>0</v>
      </c>
      <c r="G634" s="835"/>
      <c r="H634" s="768"/>
      <c r="I634" s="767"/>
      <c r="J634" s="355"/>
    </row>
    <row r="635" spans="1:10">
      <c r="A635" s="764">
        <v>40907</v>
      </c>
      <c r="B635" s="836">
        <v>89.75</v>
      </c>
      <c r="C635" s="766" t="s">
        <v>246</v>
      </c>
      <c r="D635" s="767" t="s">
        <v>799</v>
      </c>
      <c r="E635" s="355"/>
      <c r="F635" s="786">
        <v>0</v>
      </c>
      <c r="G635" s="835"/>
      <c r="H635" s="768"/>
      <c r="I635" s="767"/>
      <c r="J635" s="355"/>
    </row>
    <row r="636" spans="1:10">
      <c r="A636" s="764">
        <v>40907</v>
      </c>
      <c r="B636" s="836">
        <v>30</v>
      </c>
      <c r="C636" s="766" t="s">
        <v>246</v>
      </c>
      <c r="D636" s="767" t="s">
        <v>442</v>
      </c>
      <c r="E636" s="355"/>
      <c r="F636" s="786">
        <v>0</v>
      </c>
      <c r="G636" s="835"/>
      <c r="H636" s="768"/>
      <c r="I636" s="767"/>
      <c r="J636" s="355"/>
    </row>
    <row r="637" spans="1:10">
      <c r="A637" s="764">
        <v>40907</v>
      </c>
      <c r="B637" s="836">
        <v>11.13</v>
      </c>
      <c r="C637" s="766" t="s">
        <v>246</v>
      </c>
      <c r="D637" s="767" t="s">
        <v>422</v>
      </c>
      <c r="E637" s="355"/>
      <c r="F637" s="786">
        <v>0</v>
      </c>
      <c r="G637" s="835"/>
      <c r="H637" s="768"/>
      <c r="I637" s="767"/>
      <c r="J637" s="355"/>
    </row>
    <row r="638" spans="1:10">
      <c r="A638" s="764">
        <v>40907</v>
      </c>
      <c r="B638" s="836">
        <v>150</v>
      </c>
      <c r="C638" s="766" t="s">
        <v>246</v>
      </c>
      <c r="D638" s="767" t="s">
        <v>347</v>
      </c>
      <c r="E638" s="355"/>
      <c r="F638" s="786" t="s">
        <v>101</v>
      </c>
      <c r="G638" s="835"/>
      <c r="H638" s="768"/>
      <c r="I638" s="767"/>
      <c r="J638" s="355"/>
    </row>
    <row r="639" spans="1:10">
      <c r="A639" s="764">
        <v>40907</v>
      </c>
      <c r="B639" s="836">
        <v>100</v>
      </c>
      <c r="C639" s="766" t="s">
        <v>246</v>
      </c>
      <c r="D639" s="767" t="s">
        <v>287</v>
      </c>
      <c r="E639" s="355"/>
      <c r="F639" s="786" t="s">
        <v>101</v>
      </c>
      <c r="G639" s="835"/>
      <c r="H639" s="768"/>
      <c r="I639" s="767"/>
      <c r="J639" s="355"/>
    </row>
    <row r="640" spans="1:10">
      <c r="A640" s="764">
        <v>40907</v>
      </c>
      <c r="B640" s="836">
        <v>2</v>
      </c>
      <c r="C640" s="766" t="s">
        <v>246</v>
      </c>
      <c r="D640" s="767" t="s">
        <v>800</v>
      </c>
      <c r="E640" s="355"/>
      <c r="F640" s="786" t="s">
        <v>101</v>
      </c>
      <c r="G640" s="835"/>
      <c r="H640" s="768"/>
      <c r="I640" s="767"/>
      <c r="J640" s="355"/>
    </row>
    <row r="641" spans="1:10">
      <c r="A641" s="764">
        <v>40907</v>
      </c>
      <c r="B641" s="836">
        <v>300</v>
      </c>
      <c r="C641" s="766" t="s">
        <v>246</v>
      </c>
      <c r="D641" s="767" t="s">
        <v>348</v>
      </c>
      <c r="E641" s="355"/>
      <c r="F641" s="786" t="s">
        <v>101</v>
      </c>
      <c r="G641" s="835"/>
      <c r="H641" s="768"/>
      <c r="I641" s="767"/>
      <c r="J641" s="355"/>
    </row>
    <row r="642" spans="1:10">
      <c r="A642" s="764">
        <v>40911</v>
      </c>
      <c r="B642" s="836">
        <v>107.98</v>
      </c>
      <c r="C642" s="766">
        <v>103331</v>
      </c>
      <c r="D642" s="767" t="s">
        <v>748</v>
      </c>
      <c r="E642" s="355"/>
      <c r="F642" s="786">
        <v>0</v>
      </c>
      <c r="G642" s="835"/>
      <c r="H642" s="768"/>
      <c r="I642" s="767"/>
      <c r="J642" s="355"/>
    </row>
    <row r="643" spans="1:10">
      <c r="A643" s="764">
        <v>40911</v>
      </c>
      <c r="B643" s="836">
        <v>250</v>
      </c>
      <c r="C643" s="766" t="s">
        <v>237</v>
      </c>
      <c r="D643" s="767" t="s">
        <v>992</v>
      </c>
      <c r="E643" s="355"/>
      <c r="F643" s="786">
        <v>0</v>
      </c>
      <c r="G643" s="835"/>
      <c r="H643" s="768"/>
      <c r="I643" s="767"/>
      <c r="J643" s="355"/>
    </row>
    <row r="644" spans="1:10">
      <c r="A644" s="764">
        <v>40911</v>
      </c>
      <c r="B644" s="836">
        <v>900</v>
      </c>
      <c r="C644" s="766" t="s">
        <v>237</v>
      </c>
      <c r="D644" s="767" t="s">
        <v>950</v>
      </c>
      <c r="E644" s="355"/>
      <c r="F644" s="786">
        <v>0</v>
      </c>
      <c r="G644" s="835"/>
      <c r="H644" s="768"/>
      <c r="I644" s="767"/>
      <c r="J644" s="355"/>
    </row>
    <row r="645" spans="1:10">
      <c r="A645" s="764">
        <v>40911</v>
      </c>
      <c r="B645" s="836">
        <v>70</v>
      </c>
      <c r="C645" s="766" t="s">
        <v>246</v>
      </c>
      <c r="D645" s="767" t="s">
        <v>267</v>
      </c>
      <c r="E645" s="355"/>
      <c r="F645" s="786">
        <v>0</v>
      </c>
      <c r="G645" s="835"/>
      <c r="H645" s="768"/>
      <c r="I645" s="767"/>
      <c r="J645" s="355"/>
    </row>
    <row r="646" spans="1:10">
      <c r="A646" s="764">
        <v>40911</v>
      </c>
      <c r="B646" s="836">
        <v>50</v>
      </c>
      <c r="C646" s="766" t="s">
        <v>246</v>
      </c>
      <c r="D646" s="767" t="s">
        <v>774</v>
      </c>
      <c r="E646" s="355"/>
      <c r="F646" s="786" t="s">
        <v>101</v>
      </c>
      <c r="G646" s="835"/>
      <c r="H646" s="768"/>
      <c r="I646" s="767"/>
      <c r="J646" s="355"/>
    </row>
    <row r="647" spans="1:10">
      <c r="A647" s="764">
        <v>40911</v>
      </c>
      <c r="B647" s="836">
        <v>25</v>
      </c>
      <c r="C647" s="766" t="s">
        <v>246</v>
      </c>
      <c r="D647" s="767" t="s">
        <v>337</v>
      </c>
      <c r="E647" s="355"/>
      <c r="F647" s="786">
        <v>0</v>
      </c>
      <c r="G647" s="835"/>
      <c r="H647" s="768"/>
      <c r="I647" s="767"/>
      <c r="J647" s="355"/>
    </row>
    <row r="648" spans="1:10">
      <c r="A648" s="764">
        <v>40911</v>
      </c>
      <c r="B648" s="836">
        <v>25</v>
      </c>
      <c r="C648" s="766" t="s">
        <v>246</v>
      </c>
      <c r="D648" s="767" t="s">
        <v>379</v>
      </c>
      <c r="E648" s="355"/>
      <c r="F648" s="786" t="s">
        <v>101</v>
      </c>
      <c r="G648" s="835"/>
      <c r="H648" s="768"/>
      <c r="I648" s="767"/>
      <c r="J648" s="355"/>
    </row>
    <row r="649" spans="1:10">
      <c r="A649" s="764">
        <v>40911</v>
      </c>
      <c r="B649" s="836">
        <v>10</v>
      </c>
      <c r="C649" s="766" t="s">
        <v>246</v>
      </c>
      <c r="D649" s="767" t="s">
        <v>791</v>
      </c>
      <c r="E649" s="355"/>
      <c r="F649" s="786" t="s">
        <v>101</v>
      </c>
      <c r="G649" s="835"/>
      <c r="H649" s="768"/>
      <c r="I649" s="767"/>
      <c r="J649" s="355"/>
    </row>
    <row r="650" spans="1:10">
      <c r="A650" s="764">
        <v>40911</v>
      </c>
      <c r="B650" s="836">
        <v>10</v>
      </c>
      <c r="C650" s="766" t="s">
        <v>246</v>
      </c>
      <c r="D650" s="767" t="s">
        <v>338</v>
      </c>
      <c r="E650" s="355"/>
      <c r="F650" s="786" t="s">
        <v>101</v>
      </c>
      <c r="G650" s="835"/>
      <c r="H650" s="768"/>
      <c r="I650" s="767"/>
      <c r="J650" s="355"/>
    </row>
    <row r="651" spans="1:10">
      <c r="A651" s="764">
        <v>40911</v>
      </c>
      <c r="B651" s="836">
        <v>25</v>
      </c>
      <c r="C651" s="766" t="s">
        <v>246</v>
      </c>
      <c r="D651" s="767" t="s">
        <v>762</v>
      </c>
      <c r="E651" s="355"/>
      <c r="F651" s="786">
        <v>0</v>
      </c>
      <c r="G651" s="835"/>
      <c r="H651" s="768"/>
      <c r="I651" s="767"/>
      <c r="J651" s="355"/>
    </row>
    <row r="652" spans="1:10">
      <c r="A652" s="764">
        <v>40911</v>
      </c>
      <c r="B652" s="836">
        <v>20</v>
      </c>
      <c r="C652" s="766" t="s">
        <v>246</v>
      </c>
      <c r="D652" s="767" t="s">
        <v>342</v>
      </c>
      <c r="E652" s="355"/>
      <c r="F652" s="786" t="s">
        <v>101</v>
      </c>
      <c r="G652" s="835"/>
      <c r="H652" s="768"/>
      <c r="I652" s="767"/>
      <c r="J652" s="355"/>
    </row>
    <row r="653" spans="1:10">
      <c r="A653" s="764">
        <v>40911</v>
      </c>
      <c r="B653" s="836">
        <v>10</v>
      </c>
      <c r="C653" s="766" t="s">
        <v>246</v>
      </c>
      <c r="D653" s="767" t="s">
        <v>317</v>
      </c>
      <c r="E653" s="355"/>
      <c r="F653" s="786" t="s">
        <v>101</v>
      </c>
      <c r="G653" s="835"/>
      <c r="H653" s="768"/>
      <c r="I653" s="767"/>
      <c r="J653" s="355"/>
    </row>
    <row r="654" spans="1:10">
      <c r="A654" s="764">
        <v>40911</v>
      </c>
      <c r="B654" s="836">
        <v>10</v>
      </c>
      <c r="C654" s="766" t="s">
        <v>246</v>
      </c>
      <c r="D654" s="767" t="s">
        <v>341</v>
      </c>
      <c r="E654" s="355"/>
      <c r="F654" s="786" t="s">
        <v>101</v>
      </c>
      <c r="G654" s="835"/>
      <c r="H654" s="768"/>
      <c r="I654" s="767"/>
      <c r="J654" s="355"/>
    </row>
    <row r="655" spans="1:10">
      <c r="A655" s="764">
        <v>40911</v>
      </c>
      <c r="B655" s="836">
        <v>15</v>
      </c>
      <c r="C655" s="766" t="s">
        <v>246</v>
      </c>
      <c r="D655" s="767" t="s">
        <v>912</v>
      </c>
      <c r="E655" s="355"/>
      <c r="F655" s="786">
        <v>0</v>
      </c>
      <c r="G655" s="835"/>
      <c r="H655" s="768"/>
      <c r="I655" s="767"/>
      <c r="J655" s="355"/>
    </row>
    <row r="656" spans="1:10">
      <c r="A656" s="764">
        <v>40911</v>
      </c>
      <c r="B656" s="836">
        <v>195</v>
      </c>
      <c r="C656" s="766" t="s">
        <v>246</v>
      </c>
      <c r="D656" s="767" t="s">
        <v>422</v>
      </c>
      <c r="E656" s="355"/>
      <c r="F656" s="786">
        <v>0</v>
      </c>
      <c r="G656" s="835"/>
      <c r="H656" s="768"/>
      <c r="I656" s="767"/>
      <c r="J656" s="355"/>
    </row>
    <row r="657" spans="1:10">
      <c r="A657" s="764">
        <v>40911</v>
      </c>
      <c r="B657" s="836">
        <v>3</v>
      </c>
      <c r="C657" s="766" t="s">
        <v>246</v>
      </c>
      <c r="D657" s="767" t="s">
        <v>426</v>
      </c>
      <c r="E657" s="355"/>
      <c r="F657" s="786">
        <v>0</v>
      </c>
      <c r="G657" s="835"/>
      <c r="H657" s="768"/>
      <c r="I657" s="767"/>
      <c r="J657" s="355"/>
    </row>
    <row r="658" spans="1:10">
      <c r="A658" s="764">
        <v>40911</v>
      </c>
      <c r="B658" s="836">
        <v>12.5</v>
      </c>
      <c r="C658" s="766" t="s">
        <v>246</v>
      </c>
      <c r="D658" s="767" t="s">
        <v>913</v>
      </c>
      <c r="E658" s="355"/>
      <c r="F658" s="786" t="s">
        <v>101</v>
      </c>
      <c r="G658" s="835"/>
      <c r="H658" s="768"/>
      <c r="I658" s="767"/>
      <c r="J658" s="355"/>
    </row>
    <row r="659" spans="1:10">
      <c r="A659" s="764">
        <v>40911</v>
      </c>
      <c r="B659" s="836">
        <v>40</v>
      </c>
      <c r="C659" s="766" t="s">
        <v>246</v>
      </c>
      <c r="D659" s="767" t="s">
        <v>387</v>
      </c>
      <c r="E659" s="355"/>
      <c r="F659" s="786">
        <v>0</v>
      </c>
      <c r="G659" s="835"/>
      <c r="H659" s="768"/>
      <c r="I659" s="767"/>
      <c r="J659" s="355"/>
    </row>
    <row r="660" spans="1:10">
      <c r="A660" s="764">
        <v>40911</v>
      </c>
      <c r="B660" s="836">
        <v>10</v>
      </c>
      <c r="C660" s="766" t="s">
        <v>246</v>
      </c>
      <c r="D660" s="767" t="s">
        <v>340</v>
      </c>
      <c r="E660" s="355"/>
      <c r="F660" s="786">
        <v>0</v>
      </c>
      <c r="G660" s="835"/>
      <c r="H660" s="768"/>
      <c r="I660" s="767"/>
      <c r="J660" s="355"/>
    </row>
    <row r="661" spans="1:10">
      <c r="A661" s="764">
        <v>40911</v>
      </c>
      <c r="B661" s="836">
        <v>10</v>
      </c>
      <c r="C661" s="766" t="s">
        <v>246</v>
      </c>
      <c r="D661" s="767" t="s">
        <v>927</v>
      </c>
      <c r="E661" s="355"/>
      <c r="F661" s="786" t="s">
        <v>101</v>
      </c>
      <c r="G661" s="835"/>
      <c r="H661" s="768"/>
      <c r="I661" s="767"/>
      <c r="J661" s="355"/>
    </row>
    <row r="662" spans="1:10">
      <c r="A662" s="764">
        <v>40911</v>
      </c>
      <c r="B662" s="836">
        <v>20</v>
      </c>
      <c r="C662" s="766" t="s">
        <v>246</v>
      </c>
      <c r="D662" s="767" t="s">
        <v>779</v>
      </c>
      <c r="E662" s="355"/>
      <c r="F662" s="786" t="s">
        <v>101</v>
      </c>
      <c r="G662" s="835"/>
      <c r="H662" s="768"/>
      <c r="I662" s="767"/>
      <c r="J662" s="355"/>
    </row>
    <row r="663" spans="1:10">
      <c r="A663" s="764">
        <v>40911</v>
      </c>
      <c r="B663" s="836">
        <v>10</v>
      </c>
      <c r="C663" s="766" t="s">
        <v>246</v>
      </c>
      <c r="D663" s="767" t="s">
        <v>782</v>
      </c>
      <c r="E663" s="355"/>
      <c r="F663" s="786">
        <v>0</v>
      </c>
      <c r="G663" s="835"/>
      <c r="H663" s="768"/>
      <c r="I663" s="767"/>
      <c r="J663" s="355"/>
    </row>
    <row r="664" spans="1:10">
      <c r="A664" s="764">
        <v>40911</v>
      </c>
      <c r="B664" s="836">
        <v>25</v>
      </c>
      <c r="C664" s="766" t="s">
        <v>246</v>
      </c>
      <c r="D664" s="767" t="s">
        <v>780</v>
      </c>
      <c r="E664" s="355"/>
      <c r="F664" s="786" t="s">
        <v>101</v>
      </c>
      <c r="G664" s="835"/>
      <c r="H664" s="768"/>
      <c r="I664" s="767"/>
      <c r="J664" s="355"/>
    </row>
    <row r="665" spans="1:10">
      <c r="A665" s="764">
        <v>40911</v>
      </c>
      <c r="B665" s="836">
        <v>50</v>
      </c>
      <c r="C665" s="766" t="s">
        <v>246</v>
      </c>
      <c r="D665" s="767" t="s">
        <v>776</v>
      </c>
      <c r="E665" s="355"/>
      <c r="F665" s="786" t="s">
        <v>101</v>
      </c>
      <c r="G665" s="835"/>
      <c r="H665" s="768"/>
      <c r="I665" s="767"/>
      <c r="J665" s="355"/>
    </row>
    <row r="666" spans="1:10">
      <c r="A666" s="764">
        <v>40911</v>
      </c>
      <c r="B666" s="836">
        <v>10</v>
      </c>
      <c r="C666" s="766" t="s">
        <v>246</v>
      </c>
      <c r="D666" s="767" t="s">
        <v>775</v>
      </c>
      <c r="E666" s="355"/>
      <c r="F666" s="786" t="s">
        <v>101</v>
      </c>
      <c r="G666" s="835"/>
      <c r="H666" s="768"/>
      <c r="I666" s="767"/>
      <c r="J666" s="355"/>
    </row>
    <row r="667" spans="1:10">
      <c r="A667" s="764">
        <v>40911</v>
      </c>
      <c r="B667" s="836">
        <v>25</v>
      </c>
      <c r="C667" s="766" t="s">
        <v>246</v>
      </c>
      <c r="D667" s="767" t="s">
        <v>910</v>
      </c>
      <c r="E667" s="355"/>
      <c r="F667" s="786" t="s">
        <v>101</v>
      </c>
      <c r="G667" s="835"/>
      <c r="H667" s="768"/>
      <c r="I667" s="767"/>
      <c r="J667" s="355"/>
    </row>
    <row r="668" spans="1:10">
      <c r="A668" s="764">
        <v>40911</v>
      </c>
      <c r="B668" s="836">
        <v>5</v>
      </c>
      <c r="C668" s="766" t="s">
        <v>246</v>
      </c>
      <c r="D668" s="767" t="s">
        <v>915</v>
      </c>
      <c r="E668" s="355"/>
      <c r="F668" s="786" t="s">
        <v>101</v>
      </c>
      <c r="G668" s="835"/>
      <c r="H668" s="768"/>
      <c r="I668" s="767"/>
      <c r="J668" s="355"/>
    </row>
    <row r="669" spans="1:10">
      <c r="A669" s="764">
        <v>40911</v>
      </c>
      <c r="B669" s="836">
        <v>10</v>
      </c>
      <c r="C669" s="766" t="s">
        <v>246</v>
      </c>
      <c r="D669" s="767" t="s">
        <v>951</v>
      </c>
      <c r="E669" s="355"/>
      <c r="F669" s="786">
        <v>0</v>
      </c>
      <c r="G669" s="835"/>
      <c r="H669" s="768"/>
      <c r="I669" s="767"/>
      <c r="J669" s="355"/>
    </row>
    <row r="670" spans="1:10">
      <c r="A670" s="764">
        <v>40911</v>
      </c>
      <c r="B670" s="836">
        <v>20</v>
      </c>
      <c r="C670" s="766" t="s">
        <v>246</v>
      </c>
      <c r="D670" s="767" t="s">
        <v>787</v>
      </c>
      <c r="E670" s="355"/>
      <c r="F670" s="786">
        <v>0</v>
      </c>
      <c r="G670" s="835"/>
      <c r="H670" s="768"/>
      <c r="I670" s="767"/>
      <c r="J670" s="355"/>
    </row>
    <row r="671" spans="1:10">
      <c r="A671" s="764">
        <v>40911</v>
      </c>
      <c r="B671" s="836">
        <v>20</v>
      </c>
      <c r="C671" s="766" t="s">
        <v>246</v>
      </c>
      <c r="D671" s="767" t="s">
        <v>952</v>
      </c>
      <c r="E671" s="355"/>
      <c r="F671" s="786" t="s">
        <v>101</v>
      </c>
      <c r="G671" s="835"/>
      <c r="H671" s="768"/>
      <c r="I671" s="767"/>
      <c r="J671" s="355"/>
    </row>
    <row r="672" spans="1:10">
      <c r="A672" s="764">
        <v>40911</v>
      </c>
      <c r="B672" s="836">
        <v>50</v>
      </c>
      <c r="C672" s="766" t="s">
        <v>246</v>
      </c>
      <c r="D672" s="767" t="s">
        <v>252</v>
      </c>
      <c r="E672" s="355"/>
      <c r="F672" s="786" t="s">
        <v>101</v>
      </c>
      <c r="G672" s="835"/>
      <c r="H672" s="768"/>
      <c r="I672" s="767"/>
      <c r="J672" s="355"/>
    </row>
    <row r="673" spans="1:10">
      <c r="A673" s="764">
        <v>40911</v>
      </c>
      <c r="B673" s="836">
        <v>30</v>
      </c>
      <c r="C673" s="766" t="s">
        <v>246</v>
      </c>
      <c r="D673" s="767" t="s">
        <v>345</v>
      </c>
      <c r="E673" s="355"/>
      <c r="F673" s="786">
        <v>0</v>
      </c>
      <c r="G673" s="835"/>
      <c r="H673" s="768"/>
      <c r="I673" s="767"/>
      <c r="J673" s="355"/>
    </row>
    <row r="674" spans="1:10">
      <c r="A674" s="764">
        <v>40911</v>
      </c>
      <c r="B674" s="836">
        <v>30</v>
      </c>
      <c r="C674" s="766" t="s">
        <v>246</v>
      </c>
      <c r="D674" s="767" t="s">
        <v>953</v>
      </c>
      <c r="E674" s="355"/>
      <c r="F674" s="786">
        <v>0</v>
      </c>
      <c r="G674" s="835"/>
      <c r="H674" s="768"/>
      <c r="I674" s="767"/>
      <c r="J674" s="355"/>
    </row>
    <row r="675" spans="1:10">
      <c r="A675" s="764">
        <v>40911</v>
      </c>
      <c r="B675" s="836">
        <v>20</v>
      </c>
      <c r="C675" s="766" t="s">
        <v>246</v>
      </c>
      <c r="D675" s="767" t="s">
        <v>389</v>
      </c>
      <c r="E675" s="355"/>
      <c r="F675" s="786">
        <v>0</v>
      </c>
      <c r="G675" s="835"/>
      <c r="H675" s="768"/>
      <c r="I675" s="767"/>
      <c r="J675" s="355"/>
    </row>
    <row r="676" spans="1:10">
      <c r="A676" s="764">
        <v>40911</v>
      </c>
      <c r="B676" s="836">
        <v>300</v>
      </c>
      <c r="C676" s="766" t="s">
        <v>246</v>
      </c>
      <c r="D676" s="767" t="s">
        <v>756</v>
      </c>
      <c r="E676" s="355"/>
      <c r="F676" s="786" t="s">
        <v>101</v>
      </c>
      <c r="G676" s="835"/>
      <c r="H676" s="768"/>
      <c r="I676" s="767"/>
      <c r="J676" s="355"/>
    </row>
    <row r="677" spans="1:10">
      <c r="A677" s="764">
        <v>40911</v>
      </c>
      <c r="B677" s="836">
        <v>232.88</v>
      </c>
      <c r="C677" s="766" t="s">
        <v>246</v>
      </c>
      <c r="D677" s="767" t="s">
        <v>911</v>
      </c>
      <c r="E677" s="355"/>
      <c r="F677" s="786">
        <v>0</v>
      </c>
      <c r="G677" s="835"/>
      <c r="H677" s="768"/>
      <c r="I677" s="767"/>
      <c r="J677" s="355"/>
    </row>
    <row r="678" spans="1:10">
      <c r="A678" s="764">
        <v>40911</v>
      </c>
      <c r="B678" s="836">
        <v>430</v>
      </c>
      <c r="C678" s="766" t="s">
        <v>246</v>
      </c>
      <c r="D678" s="767" t="s">
        <v>778</v>
      </c>
      <c r="E678" s="355"/>
      <c r="F678" s="786">
        <v>0</v>
      </c>
      <c r="G678" s="835"/>
      <c r="H678" s="768"/>
      <c r="I678" s="767"/>
      <c r="J678" s="355"/>
    </row>
    <row r="679" spans="1:10">
      <c r="A679" s="764">
        <v>40911</v>
      </c>
      <c r="B679" s="836">
        <v>10</v>
      </c>
      <c r="C679" s="766" t="s">
        <v>246</v>
      </c>
      <c r="D679" s="767" t="s">
        <v>752</v>
      </c>
      <c r="E679" s="355"/>
      <c r="F679" s="786" t="s">
        <v>101</v>
      </c>
      <c r="G679" s="835"/>
      <c r="H679" s="768"/>
      <c r="I679" s="767"/>
      <c r="J679" s="355"/>
    </row>
    <row r="680" spans="1:10">
      <c r="A680" s="764">
        <v>40911</v>
      </c>
      <c r="B680" s="836">
        <v>15</v>
      </c>
      <c r="C680" s="766" t="s">
        <v>246</v>
      </c>
      <c r="D680" s="767" t="s">
        <v>280</v>
      </c>
      <c r="E680" s="355"/>
      <c r="F680" s="786" t="s">
        <v>101</v>
      </c>
      <c r="G680" s="835"/>
      <c r="H680" s="768"/>
      <c r="I680" s="767"/>
      <c r="J680" s="355"/>
    </row>
    <row r="681" spans="1:10">
      <c r="A681" s="764">
        <v>40911</v>
      </c>
      <c r="B681" s="836">
        <v>75</v>
      </c>
      <c r="C681" s="766" t="s">
        <v>246</v>
      </c>
      <c r="D681" s="767" t="s">
        <v>308</v>
      </c>
      <c r="E681" s="355"/>
      <c r="F681" s="786" t="s">
        <v>101</v>
      </c>
      <c r="G681" s="835"/>
      <c r="H681" s="768"/>
      <c r="I681" s="767"/>
      <c r="J681" s="355"/>
    </row>
    <row r="682" spans="1:10">
      <c r="A682" s="764">
        <v>40911</v>
      </c>
      <c r="B682" s="836">
        <v>5</v>
      </c>
      <c r="C682" s="766" t="s">
        <v>246</v>
      </c>
      <c r="D682" s="767" t="s">
        <v>755</v>
      </c>
      <c r="E682" s="355"/>
      <c r="F682" s="786" t="s">
        <v>101</v>
      </c>
      <c r="G682" s="835"/>
      <c r="H682" s="768"/>
      <c r="I682" s="767"/>
      <c r="J682" s="355"/>
    </row>
    <row r="683" spans="1:10">
      <c r="A683" s="764">
        <v>40911</v>
      </c>
      <c r="B683" s="836">
        <v>20</v>
      </c>
      <c r="C683" s="766" t="s">
        <v>246</v>
      </c>
      <c r="D683" s="767" t="s">
        <v>954</v>
      </c>
      <c r="E683" s="355"/>
      <c r="F683" s="786">
        <v>0</v>
      </c>
      <c r="G683" s="835"/>
      <c r="H683" s="768"/>
      <c r="I683" s="767"/>
      <c r="J683" s="355"/>
    </row>
    <row r="684" spans="1:10">
      <c r="A684" s="764">
        <v>40911</v>
      </c>
      <c r="B684" s="836">
        <v>50</v>
      </c>
      <c r="C684" s="766" t="s">
        <v>246</v>
      </c>
      <c r="D684" s="767" t="s">
        <v>250</v>
      </c>
      <c r="E684" s="355"/>
      <c r="F684" s="786">
        <v>0</v>
      </c>
      <c r="G684" s="835"/>
      <c r="H684" s="768"/>
      <c r="I684" s="767"/>
      <c r="J684" s="355"/>
    </row>
    <row r="685" spans="1:10">
      <c r="A685" s="764">
        <v>40911</v>
      </c>
      <c r="B685" s="836">
        <v>20</v>
      </c>
      <c r="C685" s="766" t="s">
        <v>246</v>
      </c>
      <c r="D685" s="767" t="s">
        <v>386</v>
      </c>
      <c r="E685" s="355"/>
      <c r="F685" s="786" t="s">
        <v>101</v>
      </c>
      <c r="G685" s="835"/>
      <c r="H685" s="768"/>
      <c r="I685" s="767"/>
      <c r="J685" s="355"/>
    </row>
    <row r="686" spans="1:10">
      <c r="A686" s="764">
        <v>40911</v>
      </c>
      <c r="B686" s="836">
        <v>20</v>
      </c>
      <c r="C686" s="766" t="s">
        <v>246</v>
      </c>
      <c r="D686" s="767" t="s">
        <v>254</v>
      </c>
      <c r="E686" s="355"/>
      <c r="F686" s="786" t="s">
        <v>101</v>
      </c>
      <c r="G686" s="835"/>
      <c r="H686" s="768"/>
      <c r="I686" s="767"/>
      <c r="J686" s="355"/>
    </row>
    <row r="687" spans="1:10">
      <c r="A687" s="764">
        <v>40911</v>
      </c>
      <c r="B687" s="836">
        <v>10</v>
      </c>
      <c r="C687" s="766" t="s">
        <v>246</v>
      </c>
      <c r="D687" s="767" t="s">
        <v>369</v>
      </c>
      <c r="E687" s="355"/>
      <c r="F687" s="786">
        <v>0</v>
      </c>
      <c r="G687" s="835"/>
      <c r="H687" s="768"/>
      <c r="I687" s="767"/>
      <c r="J687" s="355"/>
    </row>
    <row r="688" spans="1:10">
      <c r="A688" s="764">
        <v>40911</v>
      </c>
      <c r="B688" s="836">
        <v>5</v>
      </c>
      <c r="C688" s="766" t="s">
        <v>246</v>
      </c>
      <c r="D688" s="767" t="s">
        <v>929</v>
      </c>
      <c r="E688" s="355"/>
      <c r="F688" s="786" t="s">
        <v>101</v>
      </c>
      <c r="G688" s="835"/>
      <c r="H688" s="768"/>
      <c r="I688" s="767"/>
      <c r="J688" s="355"/>
    </row>
    <row r="689" spans="1:10">
      <c r="A689" s="764">
        <v>40911</v>
      </c>
      <c r="B689" s="836">
        <v>10</v>
      </c>
      <c r="C689" s="766" t="s">
        <v>246</v>
      </c>
      <c r="D689" s="767" t="s">
        <v>388</v>
      </c>
      <c r="E689" s="355"/>
      <c r="F689" s="786" t="s">
        <v>101</v>
      </c>
      <c r="G689" s="835"/>
      <c r="H689" s="768"/>
      <c r="I689" s="767"/>
      <c r="J689" s="355"/>
    </row>
    <row r="690" spans="1:10">
      <c r="A690" s="764">
        <v>40911</v>
      </c>
      <c r="B690" s="836">
        <v>5</v>
      </c>
      <c r="C690" s="766" t="s">
        <v>246</v>
      </c>
      <c r="D690" s="767" t="s">
        <v>777</v>
      </c>
      <c r="E690" s="355"/>
      <c r="F690" s="786" t="s">
        <v>101</v>
      </c>
      <c r="G690" s="835"/>
      <c r="H690" s="768"/>
      <c r="I690" s="767"/>
      <c r="J690" s="355"/>
    </row>
    <row r="691" spans="1:10">
      <c r="A691" s="764">
        <v>40911</v>
      </c>
      <c r="B691" s="836">
        <v>180</v>
      </c>
      <c r="C691" s="766" t="s">
        <v>246</v>
      </c>
      <c r="D691" s="767" t="s">
        <v>783</v>
      </c>
      <c r="E691" s="355"/>
      <c r="F691" s="786">
        <v>0</v>
      </c>
      <c r="G691" s="835"/>
      <c r="H691" s="768"/>
      <c r="I691" s="767"/>
      <c r="J691" s="355"/>
    </row>
    <row r="692" spans="1:10">
      <c r="A692" s="764">
        <v>40911</v>
      </c>
      <c r="B692" s="836">
        <v>261</v>
      </c>
      <c r="C692" s="766" t="s">
        <v>246</v>
      </c>
      <c r="D692" s="767" t="s">
        <v>344</v>
      </c>
      <c r="E692" s="355"/>
      <c r="F692" s="786">
        <v>0</v>
      </c>
      <c r="G692" s="835"/>
      <c r="H692" s="768"/>
      <c r="I692" s="767"/>
      <c r="J692" s="355"/>
    </row>
    <row r="693" spans="1:10">
      <c r="A693" s="764">
        <v>40911</v>
      </c>
      <c r="B693" s="836">
        <v>10</v>
      </c>
      <c r="C693" s="766" t="s">
        <v>246</v>
      </c>
      <c r="D693" s="767" t="s">
        <v>371</v>
      </c>
      <c r="E693" s="355"/>
      <c r="F693" s="786" t="s">
        <v>101</v>
      </c>
      <c r="G693" s="835"/>
      <c r="H693" s="768"/>
      <c r="I693" s="767"/>
      <c r="J693" s="355"/>
    </row>
    <row r="694" spans="1:10">
      <c r="A694" s="764">
        <v>40911</v>
      </c>
      <c r="B694" s="836">
        <v>15</v>
      </c>
      <c r="C694" s="766" t="s">
        <v>246</v>
      </c>
      <c r="D694" s="767" t="s">
        <v>753</v>
      </c>
      <c r="E694" s="355"/>
      <c r="F694" s="786" t="s">
        <v>101</v>
      </c>
      <c r="G694" s="835"/>
      <c r="H694" s="768"/>
      <c r="I694" s="767"/>
      <c r="J694" s="355"/>
    </row>
    <row r="695" spans="1:10">
      <c r="A695" s="764">
        <v>40911</v>
      </c>
      <c r="B695" s="836">
        <v>15</v>
      </c>
      <c r="C695" s="766" t="s">
        <v>246</v>
      </c>
      <c r="D695" s="767" t="s">
        <v>248</v>
      </c>
      <c r="E695" s="355"/>
      <c r="F695" s="786">
        <v>0</v>
      </c>
      <c r="G695" s="835"/>
      <c r="H695" s="768"/>
      <c r="I695" s="767"/>
      <c r="J695" s="355"/>
    </row>
    <row r="696" spans="1:10">
      <c r="A696" s="764">
        <v>40911</v>
      </c>
      <c r="B696" s="836">
        <v>10</v>
      </c>
      <c r="C696" s="766" t="s">
        <v>246</v>
      </c>
      <c r="D696" s="767" t="s">
        <v>401</v>
      </c>
      <c r="E696" s="355"/>
      <c r="F696" s="786">
        <v>0</v>
      </c>
      <c r="G696" s="835"/>
      <c r="H696" s="768"/>
      <c r="I696" s="767"/>
      <c r="J696" s="355"/>
    </row>
    <row r="697" spans="1:10">
      <c r="A697" s="764">
        <v>40911</v>
      </c>
      <c r="B697" s="836">
        <v>45</v>
      </c>
      <c r="C697" s="766" t="s">
        <v>246</v>
      </c>
      <c r="D697" s="767" t="s">
        <v>784</v>
      </c>
      <c r="E697" s="355"/>
      <c r="F697" s="786" t="s">
        <v>101</v>
      </c>
      <c r="G697" s="835"/>
      <c r="H697" s="768"/>
      <c r="I697" s="767"/>
      <c r="J697" s="355"/>
    </row>
    <row r="698" spans="1:10">
      <c r="A698" s="764">
        <v>40911</v>
      </c>
      <c r="B698" s="836">
        <v>30</v>
      </c>
      <c r="C698" s="766" t="s">
        <v>246</v>
      </c>
      <c r="D698" s="767" t="s">
        <v>424</v>
      </c>
      <c r="E698" s="355"/>
      <c r="F698" s="786" t="s">
        <v>101</v>
      </c>
      <c r="G698" s="835"/>
      <c r="H698" s="768"/>
      <c r="I698" s="767"/>
      <c r="J698" s="355"/>
    </row>
    <row r="699" spans="1:10">
      <c r="A699" s="764">
        <v>40911</v>
      </c>
      <c r="B699" s="836">
        <v>30</v>
      </c>
      <c r="C699" s="766" t="s">
        <v>246</v>
      </c>
      <c r="D699" s="767" t="s">
        <v>751</v>
      </c>
      <c r="E699" s="355"/>
      <c r="F699" s="786" t="s">
        <v>101</v>
      </c>
      <c r="G699" s="835"/>
      <c r="H699" s="768"/>
      <c r="I699" s="767"/>
      <c r="J699" s="355"/>
    </row>
    <row r="700" spans="1:10">
      <c r="A700" s="764">
        <v>40911</v>
      </c>
      <c r="B700" s="836">
        <v>10</v>
      </c>
      <c r="C700" s="766" t="s">
        <v>246</v>
      </c>
      <c r="D700" s="767" t="s">
        <v>772</v>
      </c>
      <c r="E700" s="355"/>
      <c r="F700" s="786" t="s">
        <v>101</v>
      </c>
      <c r="G700" s="835"/>
      <c r="H700" s="768"/>
      <c r="I700" s="767"/>
      <c r="J700" s="355"/>
    </row>
    <row r="701" spans="1:10">
      <c r="A701" s="764">
        <v>40911</v>
      </c>
      <c r="B701" s="836">
        <v>210</v>
      </c>
      <c r="C701" s="766" t="s">
        <v>246</v>
      </c>
      <c r="D701" s="767" t="s">
        <v>346</v>
      </c>
      <c r="E701" s="355"/>
      <c r="F701" s="786" t="s">
        <v>101</v>
      </c>
      <c r="G701" s="835"/>
      <c r="H701" s="768"/>
      <c r="I701" s="767"/>
      <c r="J701" s="355"/>
    </row>
    <row r="702" spans="1:10">
      <c r="A702" s="764">
        <v>40911</v>
      </c>
      <c r="B702" s="836">
        <v>120</v>
      </c>
      <c r="C702" s="766" t="s">
        <v>246</v>
      </c>
      <c r="D702" s="767" t="s">
        <v>928</v>
      </c>
      <c r="E702" s="355"/>
      <c r="F702" s="786" t="s">
        <v>101</v>
      </c>
      <c r="G702" s="835"/>
      <c r="H702" s="768"/>
      <c r="I702" s="767"/>
      <c r="J702" s="355"/>
    </row>
    <row r="703" spans="1:10">
      <c r="A703" s="764">
        <v>40911</v>
      </c>
      <c r="B703" s="836">
        <v>50</v>
      </c>
      <c r="C703" s="766" t="s">
        <v>246</v>
      </c>
      <c r="D703" s="767" t="s">
        <v>990</v>
      </c>
      <c r="E703" s="355"/>
      <c r="F703" s="786" t="s">
        <v>101</v>
      </c>
      <c r="G703" s="835"/>
      <c r="H703" s="768"/>
      <c r="I703" s="767"/>
      <c r="J703" s="355"/>
    </row>
    <row r="704" spans="1:10">
      <c r="A704" s="764">
        <v>40911</v>
      </c>
      <c r="B704" s="836">
        <v>10</v>
      </c>
      <c r="C704" s="766" t="s">
        <v>246</v>
      </c>
      <c r="D704" s="767" t="s">
        <v>932</v>
      </c>
      <c r="E704" s="355"/>
      <c r="F704" s="786" t="s">
        <v>101</v>
      </c>
      <c r="G704" s="835"/>
      <c r="H704" s="768"/>
      <c r="I704" s="767"/>
      <c r="J704" s="355"/>
    </row>
    <row r="705" spans="1:10">
      <c r="A705" s="764">
        <v>40911</v>
      </c>
      <c r="B705" s="836">
        <v>30</v>
      </c>
      <c r="C705" s="766" t="s">
        <v>246</v>
      </c>
      <c r="D705" s="767" t="s">
        <v>792</v>
      </c>
      <c r="E705" s="355"/>
      <c r="F705" s="786" t="s">
        <v>101</v>
      </c>
      <c r="G705" s="835"/>
      <c r="H705" s="768"/>
      <c r="I705" s="767"/>
      <c r="J705" s="355"/>
    </row>
    <row r="706" spans="1:10">
      <c r="A706" s="764">
        <v>40911</v>
      </c>
      <c r="B706" s="836">
        <v>10</v>
      </c>
      <c r="C706" s="766" t="s">
        <v>246</v>
      </c>
      <c r="D706" s="767" t="s">
        <v>955</v>
      </c>
      <c r="E706" s="355"/>
      <c r="F706" s="786">
        <v>0</v>
      </c>
      <c r="G706" s="835"/>
      <c r="H706" s="768"/>
      <c r="I706" s="767"/>
      <c r="J706" s="355"/>
    </row>
    <row r="707" spans="1:10">
      <c r="A707" s="764">
        <v>40911</v>
      </c>
      <c r="B707" s="836">
        <v>40</v>
      </c>
      <c r="C707" s="766" t="s">
        <v>246</v>
      </c>
      <c r="D707" s="767" t="s">
        <v>343</v>
      </c>
      <c r="E707" s="355"/>
      <c r="F707" s="786" t="s">
        <v>101</v>
      </c>
      <c r="G707" s="835"/>
      <c r="H707" s="768"/>
      <c r="I707" s="767"/>
      <c r="J707" s="355"/>
    </row>
    <row r="708" spans="1:10">
      <c r="A708" s="764">
        <v>40911</v>
      </c>
      <c r="B708" s="836">
        <v>10</v>
      </c>
      <c r="C708" s="766" t="s">
        <v>246</v>
      </c>
      <c r="D708" s="767" t="s">
        <v>930</v>
      </c>
      <c r="E708" s="355"/>
      <c r="F708" s="786" t="s">
        <v>101</v>
      </c>
      <c r="G708" s="835"/>
      <c r="H708" s="768"/>
      <c r="I708" s="767"/>
      <c r="J708" s="355"/>
    </row>
    <row r="709" spans="1:10">
      <c r="A709" s="764">
        <v>40912</v>
      </c>
      <c r="B709" s="836">
        <v>148.25</v>
      </c>
      <c r="C709" s="766" t="s">
        <v>246</v>
      </c>
      <c r="D709" s="767" t="s">
        <v>788</v>
      </c>
      <c r="E709" s="355"/>
      <c r="F709" s="786" t="s">
        <v>101</v>
      </c>
      <c r="G709" s="835"/>
      <c r="H709" s="768"/>
      <c r="I709" s="767"/>
      <c r="J709" s="355"/>
    </row>
    <row r="710" spans="1:10">
      <c r="A710" s="764">
        <v>40913</v>
      </c>
      <c r="B710" s="836">
        <v>20</v>
      </c>
      <c r="C710" s="766" t="s">
        <v>246</v>
      </c>
      <c r="D710" s="767" t="s">
        <v>307</v>
      </c>
      <c r="E710" s="355"/>
      <c r="F710" s="786">
        <v>0</v>
      </c>
      <c r="G710" s="835"/>
      <c r="H710" s="768"/>
      <c r="I710" s="767"/>
      <c r="J710" s="355"/>
    </row>
    <row r="711" spans="1:10">
      <c r="A711" s="764">
        <v>40913</v>
      </c>
      <c r="B711" s="836">
        <v>15</v>
      </c>
      <c r="C711" s="766" t="s">
        <v>246</v>
      </c>
      <c r="D711" s="767" t="s">
        <v>306</v>
      </c>
      <c r="E711" s="355"/>
      <c r="F711" s="786" t="s">
        <v>101</v>
      </c>
      <c r="G711" s="835"/>
      <c r="H711" s="768"/>
      <c r="I711" s="767"/>
      <c r="J711" s="355"/>
    </row>
    <row r="712" spans="1:10">
      <c r="A712" s="764">
        <v>40913</v>
      </c>
      <c r="B712" s="836">
        <v>60</v>
      </c>
      <c r="C712" s="766" t="s">
        <v>246</v>
      </c>
      <c r="D712" s="767" t="s">
        <v>935</v>
      </c>
      <c r="E712" s="355"/>
      <c r="F712" s="786" t="s">
        <v>101</v>
      </c>
      <c r="G712" s="835"/>
      <c r="H712" s="768"/>
      <c r="I712" s="767"/>
      <c r="J712" s="355"/>
    </row>
    <row r="713" spans="1:10">
      <c r="A713" s="764">
        <v>40913</v>
      </c>
      <c r="B713" s="836">
        <v>5</v>
      </c>
      <c r="C713" s="766" t="s">
        <v>246</v>
      </c>
      <c r="D713" s="767" t="s">
        <v>310</v>
      </c>
      <c r="E713" s="355"/>
      <c r="F713" s="786" t="s">
        <v>101</v>
      </c>
      <c r="G713" s="835"/>
      <c r="H713" s="768"/>
      <c r="I713" s="767"/>
      <c r="J713" s="355"/>
    </row>
    <row r="714" spans="1:10">
      <c r="A714" s="764">
        <v>40913</v>
      </c>
      <c r="B714" s="836">
        <v>5</v>
      </c>
      <c r="C714" s="766" t="s">
        <v>246</v>
      </c>
      <c r="D714" s="767" t="s">
        <v>318</v>
      </c>
      <c r="E714" s="355"/>
      <c r="F714" s="786" t="s">
        <v>101</v>
      </c>
      <c r="G714" s="835"/>
      <c r="H714" s="768"/>
      <c r="I714" s="767"/>
      <c r="J714" s="355"/>
    </row>
    <row r="715" spans="1:10">
      <c r="A715" s="764">
        <v>40914</v>
      </c>
      <c r="B715" s="836">
        <v>50</v>
      </c>
      <c r="C715" s="766" t="s">
        <v>237</v>
      </c>
      <c r="D715" s="767" t="s">
        <v>763</v>
      </c>
      <c r="E715" s="355"/>
      <c r="F715" s="786">
        <v>0</v>
      </c>
      <c r="G715" s="835"/>
      <c r="H715" s="768"/>
      <c r="I715" s="767"/>
      <c r="J715" s="355"/>
    </row>
    <row r="716" spans="1:10">
      <c r="A716" s="764">
        <v>40914</v>
      </c>
      <c r="B716" s="836">
        <v>10</v>
      </c>
      <c r="C716" s="766" t="s">
        <v>246</v>
      </c>
      <c r="D716" s="767" t="s">
        <v>956</v>
      </c>
      <c r="E716" s="355"/>
      <c r="F716" s="786" t="s">
        <v>101</v>
      </c>
      <c r="G716" s="835"/>
      <c r="H716" s="768"/>
      <c r="I716" s="767"/>
      <c r="J716" s="355"/>
    </row>
    <row r="717" spans="1:10">
      <c r="A717" s="764">
        <v>40917</v>
      </c>
      <c r="B717" s="836">
        <v>200</v>
      </c>
      <c r="C717" s="766" t="s">
        <v>237</v>
      </c>
      <c r="D717" s="767" t="s">
        <v>957</v>
      </c>
      <c r="E717" s="355"/>
      <c r="F717" s="786">
        <v>0</v>
      </c>
      <c r="G717" s="835"/>
      <c r="H717" s="768"/>
      <c r="I717" s="767"/>
      <c r="J717" s="355"/>
    </row>
    <row r="718" spans="1:10">
      <c r="A718" s="764">
        <v>40917</v>
      </c>
      <c r="B718" s="836">
        <v>60</v>
      </c>
      <c r="C718" s="766" t="s">
        <v>246</v>
      </c>
      <c r="D718" s="767" t="s">
        <v>858</v>
      </c>
      <c r="E718" s="355"/>
      <c r="F718" s="786" t="s">
        <v>101</v>
      </c>
      <c r="G718" s="835"/>
      <c r="H718" s="768"/>
      <c r="I718" s="767"/>
      <c r="J718" s="355"/>
    </row>
    <row r="719" spans="1:10">
      <c r="A719" s="764">
        <v>40918</v>
      </c>
      <c r="B719" s="836">
        <v>40</v>
      </c>
      <c r="C719" s="766" t="s">
        <v>237</v>
      </c>
      <c r="D719" s="767" t="s">
        <v>417</v>
      </c>
      <c r="E719" s="355"/>
      <c r="F719" s="786">
        <v>0</v>
      </c>
      <c r="G719" s="835"/>
      <c r="H719" s="768"/>
      <c r="I719" s="767"/>
      <c r="J719" s="355"/>
    </row>
    <row r="720" spans="1:10">
      <c r="A720" s="764">
        <v>40918</v>
      </c>
      <c r="B720" s="836">
        <v>235</v>
      </c>
      <c r="C720" s="766" t="s">
        <v>246</v>
      </c>
      <c r="D720" s="767" t="s">
        <v>920</v>
      </c>
      <c r="E720" s="355"/>
      <c r="F720" s="786" t="s">
        <v>101</v>
      </c>
      <c r="G720" s="835"/>
      <c r="H720" s="768"/>
      <c r="I720" s="767"/>
      <c r="J720" s="355"/>
    </row>
    <row r="721" spans="1:10">
      <c r="A721" s="764">
        <v>40918</v>
      </c>
      <c r="B721" s="836">
        <v>200</v>
      </c>
      <c r="C721" s="766" t="s">
        <v>246</v>
      </c>
      <c r="D721" s="767" t="s">
        <v>921</v>
      </c>
      <c r="E721" s="355"/>
      <c r="F721" s="786" t="s">
        <v>101</v>
      </c>
      <c r="G721" s="835"/>
      <c r="H721" s="768"/>
      <c r="I721" s="767"/>
      <c r="J721" s="355"/>
    </row>
    <row r="722" spans="1:10">
      <c r="A722" s="764">
        <v>40918</v>
      </c>
      <c r="B722" s="836">
        <v>50</v>
      </c>
      <c r="C722" s="766" t="s">
        <v>246</v>
      </c>
      <c r="D722" s="767" t="s">
        <v>256</v>
      </c>
      <c r="E722" s="355"/>
      <c r="F722" s="786" t="s">
        <v>101</v>
      </c>
      <c r="G722" s="835"/>
      <c r="H722" s="768"/>
      <c r="I722" s="767"/>
      <c r="J722" s="355"/>
    </row>
    <row r="723" spans="1:10">
      <c r="A723" s="764">
        <v>40918</v>
      </c>
      <c r="B723" s="836">
        <v>150</v>
      </c>
      <c r="C723" s="766" t="s">
        <v>246</v>
      </c>
      <c r="D723" s="767" t="s">
        <v>357</v>
      </c>
      <c r="E723" s="355"/>
      <c r="F723" s="786" t="s">
        <v>101</v>
      </c>
      <c r="G723" s="835"/>
      <c r="H723" s="768"/>
      <c r="I723" s="767"/>
      <c r="J723" s="355"/>
    </row>
    <row r="724" spans="1:10">
      <c r="A724" s="764">
        <v>40919</v>
      </c>
      <c r="B724" s="836">
        <v>250</v>
      </c>
      <c r="C724" s="766" t="s">
        <v>237</v>
      </c>
      <c r="D724" s="767" t="s">
        <v>958</v>
      </c>
      <c r="E724" s="355"/>
      <c r="F724" s="786">
        <v>0</v>
      </c>
      <c r="G724" s="835"/>
      <c r="H724" s="768"/>
      <c r="I724" s="767"/>
      <c r="J724" s="355"/>
    </row>
    <row r="725" spans="1:10">
      <c r="A725" s="764">
        <v>40919</v>
      </c>
      <c r="B725" s="836">
        <v>250</v>
      </c>
      <c r="C725" s="766">
        <v>103333</v>
      </c>
      <c r="D725" s="767" t="s">
        <v>959</v>
      </c>
      <c r="E725" s="355"/>
      <c r="F725" s="786" t="s">
        <v>101</v>
      </c>
      <c r="G725" s="835"/>
      <c r="H725" s="768"/>
      <c r="I725" s="767"/>
      <c r="J725" s="355"/>
    </row>
    <row r="726" spans="1:10">
      <c r="A726" s="764">
        <v>40919</v>
      </c>
      <c r="B726" s="836">
        <v>240</v>
      </c>
      <c r="C726" s="766">
        <v>103334</v>
      </c>
      <c r="D726" s="767" t="s">
        <v>960</v>
      </c>
      <c r="E726" s="355"/>
      <c r="F726" s="786">
        <v>0</v>
      </c>
      <c r="G726" s="835"/>
      <c r="H726" s="768"/>
      <c r="I726" s="767"/>
      <c r="J726" s="355"/>
    </row>
    <row r="727" spans="1:10">
      <c r="A727" s="764">
        <v>40919</v>
      </c>
      <c r="B727" s="836">
        <v>100</v>
      </c>
      <c r="C727" s="766">
        <v>103335</v>
      </c>
      <c r="D727" s="767" t="s">
        <v>961</v>
      </c>
      <c r="E727" s="355"/>
      <c r="F727" s="786" t="s">
        <v>101</v>
      </c>
      <c r="G727" s="835"/>
      <c r="H727" s="768"/>
      <c r="I727" s="767"/>
      <c r="J727" s="355"/>
    </row>
    <row r="728" spans="1:10">
      <c r="A728" s="764">
        <v>40919</v>
      </c>
      <c r="B728" s="836">
        <v>1250</v>
      </c>
      <c r="C728" s="766">
        <v>103336</v>
      </c>
      <c r="D728" s="767" t="s">
        <v>962</v>
      </c>
      <c r="E728" s="355"/>
      <c r="F728" s="786">
        <v>0</v>
      </c>
      <c r="G728" s="835"/>
      <c r="H728" s="768"/>
      <c r="I728" s="767"/>
      <c r="J728" s="355"/>
    </row>
    <row r="729" spans="1:10">
      <c r="A729" s="764">
        <v>40919</v>
      </c>
      <c r="B729" s="836">
        <v>100</v>
      </c>
      <c r="C729" s="766">
        <v>103337</v>
      </c>
      <c r="D729" s="767" t="s">
        <v>963</v>
      </c>
      <c r="E729" s="355"/>
      <c r="F729" s="786" t="s">
        <v>101</v>
      </c>
      <c r="G729" s="767"/>
      <c r="H729" s="768"/>
      <c r="I729" s="767"/>
      <c r="J729" s="355"/>
    </row>
    <row r="730" spans="1:10">
      <c r="A730" s="764">
        <v>40919</v>
      </c>
      <c r="B730" s="836">
        <v>6247.55</v>
      </c>
      <c r="C730" s="766">
        <v>103338</v>
      </c>
      <c r="D730" s="767" t="s">
        <v>964</v>
      </c>
      <c r="E730" s="355"/>
      <c r="F730" s="786">
        <v>0</v>
      </c>
      <c r="G730" s="767"/>
      <c r="H730" s="768"/>
      <c r="I730" s="767"/>
      <c r="J730" s="355"/>
    </row>
    <row r="731" spans="1:10">
      <c r="A731" s="764">
        <v>40919</v>
      </c>
      <c r="B731" s="836">
        <v>617.29999999999995</v>
      </c>
      <c r="C731" s="766">
        <v>103339</v>
      </c>
      <c r="D731" s="767" t="s">
        <v>965</v>
      </c>
      <c r="E731" s="355"/>
      <c r="F731" s="786">
        <v>0</v>
      </c>
      <c r="G731" s="767"/>
      <c r="H731" s="768"/>
      <c r="I731" s="767"/>
      <c r="J731" s="355"/>
    </row>
    <row r="732" spans="1:10">
      <c r="A732" s="764">
        <v>40919</v>
      </c>
      <c r="B732" s="836">
        <v>303.39999999999998</v>
      </c>
      <c r="C732" s="766">
        <v>103340</v>
      </c>
      <c r="D732" s="767" t="s">
        <v>966</v>
      </c>
      <c r="E732" s="355"/>
      <c r="F732" s="786">
        <v>0</v>
      </c>
      <c r="G732" s="767"/>
      <c r="H732" s="768"/>
      <c r="I732" s="767"/>
      <c r="J732" s="355"/>
    </row>
    <row r="733" spans="1:10">
      <c r="A733" s="764">
        <v>40919</v>
      </c>
      <c r="B733" s="836">
        <v>24</v>
      </c>
      <c r="C733" s="766" t="s">
        <v>246</v>
      </c>
      <c r="D733" s="767" t="s">
        <v>429</v>
      </c>
      <c r="E733" s="355"/>
      <c r="F733" s="786">
        <v>0</v>
      </c>
      <c r="G733" s="767"/>
      <c r="H733" s="768"/>
      <c r="I733" s="767"/>
      <c r="J733" s="355"/>
    </row>
    <row r="734" spans="1:10">
      <c r="A734" s="764">
        <v>40921</v>
      </c>
      <c r="B734" s="836">
        <v>40</v>
      </c>
      <c r="C734" s="766" t="s">
        <v>246</v>
      </c>
      <c r="D734" s="767" t="s">
        <v>967</v>
      </c>
      <c r="E734" s="355"/>
      <c r="F734" s="786">
        <v>0</v>
      </c>
      <c r="G734" s="767"/>
      <c r="H734" s="768"/>
      <c r="I734" s="767"/>
      <c r="J734" s="355"/>
    </row>
    <row r="735" spans="1:10">
      <c r="A735" s="764">
        <v>40924</v>
      </c>
      <c r="B735" s="836">
        <v>20</v>
      </c>
      <c r="C735" s="766" t="s">
        <v>237</v>
      </c>
      <c r="D735" s="767" t="s">
        <v>759</v>
      </c>
      <c r="E735" s="355"/>
      <c r="F735" s="786">
        <v>0</v>
      </c>
      <c r="G735" s="767"/>
      <c r="H735" s="768"/>
      <c r="I735" s="767"/>
      <c r="J735" s="355"/>
    </row>
    <row r="736" spans="1:10">
      <c r="A736" s="764">
        <v>40924</v>
      </c>
      <c r="B736" s="836">
        <v>60</v>
      </c>
      <c r="C736" s="766" t="s">
        <v>246</v>
      </c>
      <c r="D736" s="767" t="s">
        <v>358</v>
      </c>
      <c r="E736" s="355"/>
      <c r="F736" s="786" t="s">
        <v>101</v>
      </c>
      <c r="G736" s="767"/>
      <c r="H736" s="768"/>
      <c r="I736" s="767"/>
      <c r="J736" s="355"/>
    </row>
    <row r="737" spans="1:10">
      <c r="A737" s="764">
        <v>40924</v>
      </c>
      <c r="B737" s="836">
        <v>30</v>
      </c>
      <c r="C737" s="766" t="s">
        <v>246</v>
      </c>
      <c r="D737" s="767" t="s">
        <v>258</v>
      </c>
      <c r="E737" s="355"/>
      <c r="F737" s="786" t="s">
        <v>101</v>
      </c>
      <c r="G737" s="767"/>
      <c r="H737" s="768"/>
      <c r="I737" s="767"/>
      <c r="J737" s="355"/>
    </row>
    <row r="738" spans="1:10">
      <c r="A738" s="764">
        <v>40924</v>
      </c>
      <c r="B738" s="836">
        <v>5</v>
      </c>
      <c r="C738" s="766" t="s">
        <v>246</v>
      </c>
      <c r="D738" s="767" t="s">
        <v>968</v>
      </c>
      <c r="E738" s="355"/>
      <c r="F738" s="786" t="s">
        <v>101</v>
      </c>
      <c r="G738" s="767"/>
      <c r="H738" s="768"/>
      <c r="I738" s="767"/>
      <c r="J738" s="355"/>
    </row>
    <row r="739" spans="1:10">
      <c r="A739" s="764">
        <v>40924</v>
      </c>
      <c r="B739" s="836">
        <v>135</v>
      </c>
      <c r="C739" s="766" t="s">
        <v>246</v>
      </c>
      <c r="D739" s="767" t="s">
        <v>769</v>
      </c>
      <c r="E739" s="355"/>
      <c r="F739" s="786">
        <v>0</v>
      </c>
      <c r="G739" s="767"/>
      <c r="H739" s="768"/>
      <c r="I739" s="767"/>
      <c r="J739" s="355"/>
    </row>
    <row r="740" spans="1:10">
      <c r="A740" s="764">
        <v>40924</v>
      </c>
      <c r="B740" s="836">
        <v>100</v>
      </c>
      <c r="C740" s="766" t="s">
        <v>246</v>
      </c>
      <c r="D740" s="767" t="s">
        <v>292</v>
      </c>
      <c r="E740" s="355"/>
      <c r="F740" s="786" t="s">
        <v>101</v>
      </c>
      <c r="G740" s="767"/>
      <c r="H740" s="768"/>
      <c r="I740" s="767"/>
      <c r="J740" s="355"/>
    </row>
    <row r="741" spans="1:10">
      <c r="A741" s="764">
        <v>40924</v>
      </c>
      <c r="B741" s="836">
        <v>6</v>
      </c>
      <c r="C741" s="766" t="s">
        <v>246</v>
      </c>
      <c r="D741" s="767" t="s">
        <v>969</v>
      </c>
      <c r="E741" s="355"/>
      <c r="F741" s="786" t="s">
        <v>101</v>
      </c>
      <c r="G741" s="767"/>
      <c r="H741" s="768"/>
      <c r="I741" s="767"/>
      <c r="J741" s="355"/>
    </row>
    <row r="742" spans="1:10">
      <c r="A742" s="764">
        <v>40924</v>
      </c>
      <c r="B742" s="836">
        <v>20</v>
      </c>
      <c r="C742" s="766" t="s">
        <v>246</v>
      </c>
      <c r="D742" s="767" t="s">
        <v>378</v>
      </c>
      <c r="E742" s="355"/>
      <c r="F742" s="786">
        <v>0</v>
      </c>
      <c r="G742" s="767"/>
      <c r="H742" s="768"/>
      <c r="I742" s="767"/>
      <c r="J742" s="355"/>
    </row>
    <row r="743" spans="1:10">
      <c r="A743" s="764">
        <v>40924</v>
      </c>
      <c r="B743" s="836">
        <v>200</v>
      </c>
      <c r="C743" s="766" t="s">
        <v>246</v>
      </c>
      <c r="D743" s="767" t="s">
        <v>450</v>
      </c>
      <c r="E743" s="355"/>
      <c r="F743" s="786" t="s">
        <v>101</v>
      </c>
      <c r="G743" s="767"/>
      <c r="H743" s="768"/>
      <c r="I743" s="767"/>
      <c r="J743" s="355"/>
    </row>
    <row r="744" spans="1:10">
      <c r="A744" s="764">
        <v>40924</v>
      </c>
      <c r="B744" s="836">
        <v>100</v>
      </c>
      <c r="C744" s="766" t="s">
        <v>246</v>
      </c>
      <c r="D744" s="767" t="s">
        <v>940</v>
      </c>
      <c r="E744" s="355"/>
      <c r="F744" s="786" t="s">
        <v>101</v>
      </c>
      <c r="G744" s="767"/>
      <c r="H744" s="768"/>
      <c r="I744" s="767"/>
      <c r="J744" s="355"/>
    </row>
    <row r="745" spans="1:10">
      <c r="A745" s="764">
        <v>40925</v>
      </c>
      <c r="B745" s="836">
        <v>80</v>
      </c>
      <c r="C745" s="766" t="s">
        <v>246</v>
      </c>
      <c r="D745" s="767" t="s">
        <v>768</v>
      </c>
      <c r="E745" s="355"/>
      <c r="F745" s="786">
        <v>0</v>
      </c>
      <c r="G745" s="767"/>
      <c r="H745" s="768"/>
      <c r="I745" s="767"/>
      <c r="J745" s="355"/>
    </row>
    <row r="746" spans="1:10">
      <c r="A746" s="764">
        <v>40925</v>
      </c>
      <c r="B746" s="836">
        <v>150</v>
      </c>
      <c r="C746" s="766" t="s">
        <v>246</v>
      </c>
      <c r="D746" s="767" t="s">
        <v>360</v>
      </c>
      <c r="E746" s="355"/>
      <c r="F746" s="786" t="s">
        <v>101</v>
      </c>
      <c r="G746" s="767"/>
      <c r="H746" s="768"/>
      <c r="I746" s="767"/>
      <c r="J746" s="355"/>
    </row>
    <row r="747" spans="1:10">
      <c r="A747" s="764">
        <v>40926</v>
      </c>
      <c r="B747" s="836">
        <v>10000</v>
      </c>
      <c r="C747" s="766" t="s">
        <v>237</v>
      </c>
      <c r="D747" s="767" t="s">
        <v>970</v>
      </c>
      <c r="E747" s="355"/>
      <c r="F747" s="786">
        <v>0</v>
      </c>
      <c r="G747" s="767"/>
      <c r="H747" s="768"/>
      <c r="I747" s="767"/>
      <c r="J747" s="355"/>
    </row>
    <row r="748" spans="1:10">
      <c r="A748" s="764">
        <v>40926</v>
      </c>
      <c r="B748" s="836">
        <v>500</v>
      </c>
      <c r="C748" s="766" t="s">
        <v>246</v>
      </c>
      <c r="D748" s="767" t="s">
        <v>276</v>
      </c>
      <c r="E748" s="355"/>
      <c r="F748" s="786">
        <v>0</v>
      </c>
      <c r="G748" s="767"/>
      <c r="H748" s="768"/>
      <c r="I748" s="767"/>
      <c r="J748" s="355"/>
    </row>
    <row r="749" spans="1:10">
      <c r="A749" s="764">
        <v>40927</v>
      </c>
      <c r="B749" s="836">
        <v>28</v>
      </c>
      <c r="C749" s="766">
        <v>102978</v>
      </c>
      <c r="D749" s="767" t="s">
        <v>971</v>
      </c>
      <c r="E749" s="355"/>
      <c r="F749" s="786">
        <v>0</v>
      </c>
      <c r="G749" s="767"/>
      <c r="H749" s="768"/>
      <c r="I749" s="767"/>
      <c r="J749" s="355"/>
    </row>
    <row r="750" spans="1:10">
      <c r="A750" s="764">
        <v>40927</v>
      </c>
      <c r="B750" s="836">
        <v>300</v>
      </c>
      <c r="C750" s="766">
        <v>102976</v>
      </c>
      <c r="D750" s="767" t="s">
        <v>972</v>
      </c>
      <c r="E750" s="355"/>
      <c r="F750" s="786">
        <v>0</v>
      </c>
      <c r="G750" s="767"/>
      <c r="H750" s="768"/>
      <c r="I750" s="767"/>
      <c r="J750" s="355"/>
    </row>
    <row r="751" spans="1:10">
      <c r="A751" s="764">
        <v>40927</v>
      </c>
      <c r="B751" s="836">
        <v>40</v>
      </c>
      <c r="C751" s="766" t="s">
        <v>246</v>
      </c>
      <c r="D751" s="767" t="s">
        <v>973</v>
      </c>
      <c r="E751" s="355"/>
      <c r="F751" s="786" t="s">
        <v>101</v>
      </c>
      <c r="G751" s="767"/>
      <c r="H751" s="768"/>
      <c r="I751" s="767"/>
      <c r="J751" s="355"/>
    </row>
    <row r="752" spans="1:10">
      <c r="A752" s="764">
        <v>40927</v>
      </c>
      <c r="B752" s="836">
        <v>25</v>
      </c>
      <c r="C752" s="766" t="s">
        <v>246</v>
      </c>
      <c r="D752" s="767" t="s">
        <v>400</v>
      </c>
      <c r="E752" s="355"/>
      <c r="F752" s="786" t="s">
        <v>101</v>
      </c>
      <c r="G752" s="767"/>
      <c r="H752" s="768"/>
      <c r="I752" s="767"/>
      <c r="J752" s="355"/>
    </row>
    <row r="753" spans="1:10">
      <c r="A753" s="764">
        <v>40928</v>
      </c>
      <c r="B753" s="836">
        <v>10</v>
      </c>
      <c r="C753" s="766" t="s">
        <v>246</v>
      </c>
      <c r="D753" s="767" t="s">
        <v>436</v>
      </c>
      <c r="E753" s="355"/>
      <c r="F753" s="786">
        <v>0</v>
      </c>
      <c r="G753" s="767"/>
      <c r="H753" s="768"/>
      <c r="I753" s="767"/>
      <c r="J753" s="355"/>
    </row>
    <row r="754" spans="1:10">
      <c r="A754" s="764">
        <v>40931</v>
      </c>
      <c r="B754" s="836">
        <v>40</v>
      </c>
      <c r="C754" s="766" t="s">
        <v>246</v>
      </c>
      <c r="D754" s="767" t="s">
        <v>261</v>
      </c>
      <c r="E754" s="355"/>
      <c r="F754" s="786" t="s">
        <v>101</v>
      </c>
      <c r="G754" s="767"/>
      <c r="H754" s="768"/>
      <c r="I754" s="767"/>
      <c r="J754" s="355"/>
    </row>
    <row r="755" spans="1:10">
      <c r="A755" s="764">
        <v>40931</v>
      </c>
      <c r="B755" s="836">
        <v>12</v>
      </c>
      <c r="C755" s="766" t="s">
        <v>246</v>
      </c>
      <c r="D755" s="767" t="s">
        <v>294</v>
      </c>
      <c r="E755" s="355"/>
      <c r="F755" s="786" t="s">
        <v>101</v>
      </c>
      <c r="G755" s="767"/>
      <c r="H755" s="768"/>
      <c r="I755" s="767"/>
      <c r="J755" s="355"/>
    </row>
    <row r="756" spans="1:10">
      <c r="A756" s="764">
        <v>40931</v>
      </c>
      <c r="B756" s="836">
        <v>5</v>
      </c>
      <c r="C756" s="766" t="s">
        <v>246</v>
      </c>
      <c r="D756" s="767" t="s">
        <v>795</v>
      </c>
      <c r="E756" s="355"/>
      <c r="F756" s="786" t="s">
        <v>101</v>
      </c>
      <c r="G756" s="767"/>
      <c r="H756" s="768"/>
      <c r="I756" s="767"/>
      <c r="J756" s="355"/>
    </row>
    <row r="757" spans="1:10">
      <c r="A757" s="764">
        <v>40931</v>
      </c>
      <c r="B757" s="836">
        <v>5</v>
      </c>
      <c r="C757" s="766" t="s">
        <v>246</v>
      </c>
      <c r="D757" s="767" t="s">
        <v>773</v>
      </c>
      <c r="E757" s="355"/>
      <c r="F757" s="786">
        <v>0</v>
      </c>
      <c r="G757" s="767"/>
      <c r="H757" s="768"/>
      <c r="I757" s="767"/>
      <c r="J757" s="355"/>
    </row>
    <row r="758" spans="1:10">
      <c r="A758" s="764">
        <v>40931</v>
      </c>
      <c r="B758" s="836">
        <v>327</v>
      </c>
      <c r="C758" s="766" t="s">
        <v>246</v>
      </c>
      <c r="D758" s="767" t="s">
        <v>355</v>
      </c>
      <c r="E758" s="355"/>
      <c r="F758" s="786" t="s">
        <v>101</v>
      </c>
      <c r="G758" s="767"/>
      <c r="H758" s="768"/>
      <c r="I758" s="767"/>
      <c r="J758" s="355"/>
    </row>
    <row r="759" spans="1:10">
      <c r="A759" s="764">
        <v>40931</v>
      </c>
      <c r="B759" s="836">
        <v>207</v>
      </c>
      <c r="C759" s="766" t="s">
        <v>246</v>
      </c>
      <c r="D759" s="767" t="s">
        <v>355</v>
      </c>
      <c r="E759" s="355"/>
      <c r="F759" s="786" t="s">
        <v>101</v>
      </c>
      <c r="G759" s="767"/>
      <c r="H759" s="768"/>
      <c r="I759" s="767"/>
      <c r="J759" s="355"/>
    </row>
    <row r="760" spans="1:10">
      <c r="A760" s="764">
        <v>40932</v>
      </c>
      <c r="B760" s="836">
        <v>26.02</v>
      </c>
      <c r="C760" s="766">
        <v>0</v>
      </c>
      <c r="D760" s="767" t="s">
        <v>974</v>
      </c>
      <c r="E760" s="355"/>
      <c r="F760" s="786">
        <v>0</v>
      </c>
      <c r="G760" s="767"/>
      <c r="H760" s="768"/>
      <c r="I760" s="767"/>
      <c r="J760" s="355"/>
    </row>
    <row r="761" spans="1:10">
      <c r="A761" s="764">
        <v>40932</v>
      </c>
      <c r="B761" s="836">
        <v>89.06</v>
      </c>
      <c r="C761" s="766">
        <v>0</v>
      </c>
      <c r="D761" s="767" t="s">
        <v>975</v>
      </c>
      <c r="E761" s="355"/>
      <c r="F761" s="786">
        <v>0</v>
      </c>
      <c r="G761" s="767"/>
      <c r="H761" s="768"/>
      <c r="I761" s="767"/>
      <c r="J761" s="355"/>
    </row>
    <row r="762" spans="1:10">
      <c r="A762" s="764">
        <v>40933</v>
      </c>
      <c r="B762" s="836">
        <v>3</v>
      </c>
      <c r="C762" s="766" t="s">
        <v>246</v>
      </c>
      <c r="D762" s="767" t="s">
        <v>363</v>
      </c>
      <c r="E762" s="355"/>
      <c r="F762" s="786" t="s">
        <v>101</v>
      </c>
      <c r="G762" s="767"/>
      <c r="H762" s="768"/>
      <c r="I762" s="767"/>
      <c r="J762" s="355"/>
    </row>
    <row r="763" spans="1:10">
      <c r="A763" s="764">
        <v>40933</v>
      </c>
      <c r="B763" s="836">
        <v>7</v>
      </c>
      <c r="C763" s="766" t="s">
        <v>246</v>
      </c>
      <c r="D763" s="767" t="s">
        <v>976</v>
      </c>
      <c r="E763" s="355"/>
      <c r="F763" s="786">
        <v>0</v>
      </c>
      <c r="G763" s="767"/>
      <c r="H763" s="768"/>
      <c r="I763" s="767"/>
      <c r="J763" s="355"/>
    </row>
    <row r="764" spans="1:10">
      <c r="A764" s="764">
        <v>40933</v>
      </c>
      <c r="B764" s="836">
        <v>413.24</v>
      </c>
      <c r="C764" s="766" t="s">
        <v>246</v>
      </c>
      <c r="D764" s="767" t="s">
        <v>422</v>
      </c>
      <c r="E764" s="355"/>
      <c r="F764" s="786">
        <v>0</v>
      </c>
      <c r="G764" s="767"/>
      <c r="H764" s="768"/>
      <c r="I764" s="767"/>
      <c r="J764" s="355"/>
    </row>
    <row r="765" spans="1:10">
      <c r="A765" s="764">
        <v>40933</v>
      </c>
      <c r="B765" s="836">
        <v>3</v>
      </c>
      <c r="C765" s="766" t="s">
        <v>246</v>
      </c>
      <c r="D765" s="767" t="s">
        <v>363</v>
      </c>
      <c r="E765" s="355"/>
      <c r="F765" s="786" t="s">
        <v>101</v>
      </c>
      <c r="G765" s="767"/>
      <c r="H765" s="768"/>
      <c r="I765" s="767"/>
      <c r="J765" s="355"/>
    </row>
    <row r="766" spans="1:10">
      <c r="A766" s="764">
        <v>40933</v>
      </c>
      <c r="B766" s="836">
        <v>10</v>
      </c>
      <c r="C766" s="766" t="s">
        <v>246</v>
      </c>
      <c r="D766" s="767" t="s">
        <v>302</v>
      </c>
      <c r="E766" s="355"/>
      <c r="F766" s="786">
        <v>0</v>
      </c>
      <c r="G766" s="767"/>
      <c r="H766" s="768"/>
      <c r="I766" s="767"/>
      <c r="J766" s="355"/>
    </row>
    <row r="767" spans="1:10">
      <c r="A767" s="764">
        <v>40933</v>
      </c>
      <c r="B767" s="836">
        <v>75</v>
      </c>
      <c r="C767" s="766" t="s">
        <v>246</v>
      </c>
      <c r="D767" s="767" t="s">
        <v>364</v>
      </c>
      <c r="E767" s="355"/>
      <c r="F767" s="786" t="s">
        <v>101</v>
      </c>
      <c r="G767" s="767"/>
      <c r="H767" s="768"/>
      <c r="I767" s="767"/>
      <c r="J767" s="355"/>
    </row>
    <row r="768" spans="1:10">
      <c r="A768" s="764">
        <v>40934</v>
      </c>
      <c r="B768" s="836">
        <v>959.6</v>
      </c>
      <c r="C768" s="766" t="s">
        <v>237</v>
      </c>
      <c r="D768" s="767" t="s">
        <v>269</v>
      </c>
      <c r="E768" s="355"/>
      <c r="F768" s="786">
        <v>0</v>
      </c>
      <c r="G768" s="767"/>
      <c r="H768" s="768"/>
      <c r="I768" s="767"/>
      <c r="J768" s="355"/>
    </row>
    <row r="769" spans="1:10">
      <c r="A769" s="764">
        <v>40934</v>
      </c>
      <c r="B769" s="836">
        <v>15</v>
      </c>
      <c r="C769" s="766" t="s">
        <v>246</v>
      </c>
      <c r="D769" s="767" t="s">
        <v>858</v>
      </c>
      <c r="E769" s="355"/>
      <c r="F769" s="786" t="s">
        <v>101</v>
      </c>
      <c r="G769" s="767"/>
      <c r="H769" s="768"/>
      <c r="I769" s="767"/>
      <c r="J769" s="355"/>
    </row>
    <row r="770" spans="1:10">
      <c r="A770" s="764">
        <v>40934</v>
      </c>
      <c r="B770" s="836">
        <v>5</v>
      </c>
      <c r="C770" s="766" t="s">
        <v>246</v>
      </c>
      <c r="D770" s="767" t="s">
        <v>977</v>
      </c>
      <c r="E770" s="355"/>
      <c r="F770" s="786">
        <v>0</v>
      </c>
      <c r="G770" s="767"/>
      <c r="H770" s="768"/>
      <c r="I770" s="767"/>
      <c r="J770" s="355"/>
    </row>
    <row r="771" spans="1:10">
      <c r="A771" s="764">
        <v>40938</v>
      </c>
      <c r="B771" s="836">
        <v>30</v>
      </c>
      <c r="C771" s="766" t="s">
        <v>246</v>
      </c>
      <c r="D771" s="767" t="s">
        <v>442</v>
      </c>
      <c r="E771" s="355"/>
      <c r="F771" s="786">
        <v>0</v>
      </c>
      <c r="G771" s="767"/>
      <c r="H771" s="768"/>
      <c r="I771" s="767"/>
      <c r="J771" s="355"/>
    </row>
    <row r="772" spans="1:10">
      <c r="A772" s="764">
        <v>40938</v>
      </c>
      <c r="B772" s="836">
        <v>175</v>
      </c>
      <c r="C772" s="766" t="s">
        <v>246</v>
      </c>
      <c r="D772" s="767" t="s">
        <v>421</v>
      </c>
      <c r="E772" s="355"/>
      <c r="F772" s="786" t="s">
        <v>101</v>
      </c>
      <c r="G772" s="767"/>
      <c r="H772" s="768"/>
      <c r="I772" s="767"/>
      <c r="J772" s="355"/>
    </row>
    <row r="773" spans="1:10">
      <c r="A773" s="764">
        <v>40938</v>
      </c>
      <c r="B773" s="836">
        <v>2</v>
      </c>
      <c r="C773" s="766" t="s">
        <v>246</v>
      </c>
      <c r="D773" s="767" t="s">
        <v>800</v>
      </c>
      <c r="E773" s="355"/>
      <c r="F773" s="786" t="s">
        <v>101</v>
      </c>
      <c r="G773" s="767"/>
      <c r="H773" s="768"/>
      <c r="I773" s="767"/>
      <c r="J773" s="355"/>
    </row>
    <row r="774" spans="1:10">
      <c r="A774" s="764">
        <v>40938</v>
      </c>
      <c r="B774" s="836">
        <v>17.5</v>
      </c>
      <c r="C774" s="766" t="s">
        <v>246</v>
      </c>
      <c r="D774" s="767" t="s">
        <v>271</v>
      </c>
      <c r="E774" s="355"/>
      <c r="F774" s="786" t="s">
        <v>101</v>
      </c>
      <c r="G774" s="767"/>
      <c r="H774" s="768"/>
      <c r="I774" s="767"/>
      <c r="J774" s="355"/>
    </row>
    <row r="775" spans="1:10">
      <c r="A775" s="764">
        <v>40938</v>
      </c>
      <c r="B775" s="836">
        <v>150</v>
      </c>
      <c r="C775" s="766" t="s">
        <v>246</v>
      </c>
      <c r="D775" s="767" t="s">
        <v>327</v>
      </c>
      <c r="E775" s="355"/>
      <c r="F775" s="786" t="s">
        <v>101</v>
      </c>
      <c r="G775" s="767"/>
      <c r="H775" s="768"/>
      <c r="I775" s="767"/>
      <c r="J775" s="355"/>
    </row>
    <row r="776" spans="1:10">
      <c r="A776" s="764">
        <v>40938</v>
      </c>
      <c r="B776" s="836">
        <v>180</v>
      </c>
      <c r="C776" s="766" t="s">
        <v>246</v>
      </c>
      <c r="D776" s="767" t="s">
        <v>287</v>
      </c>
      <c r="E776" s="355"/>
      <c r="F776" s="786" t="s">
        <v>101</v>
      </c>
      <c r="G776" s="767"/>
      <c r="H776" s="768"/>
      <c r="I776" s="767"/>
      <c r="J776" s="355"/>
    </row>
    <row r="777" spans="1:10">
      <c r="A777" s="764">
        <v>40938</v>
      </c>
      <c r="B777" s="836">
        <v>170</v>
      </c>
      <c r="C777" s="766" t="s">
        <v>246</v>
      </c>
      <c r="D777" s="767" t="s">
        <v>798</v>
      </c>
      <c r="E777" s="355"/>
      <c r="F777" s="786" t="s">
        <v>101</v>
      </c>
      <c r="G777" s="767"/>
      <c r="H777" s="768"/>
      <c r="I777" s="767"/>
      <c r="J777" s="355"/>
    </row>
    <row r="778" spans="1:10">
      <c r="A778" s="764">
        <v>40938</v>
      </c>
      <c r="B778" s="836">
        <v>7</v>
      </c>
      <c r="C778" s="766" t="s">
        <v>246</v>
      </c>
      <c r="D778" s="767" t="s">
        <v>402</v>
      </c>
      <c r="E778" s="355"/>
      <c r="F778" s="786">
        <v>0</v>
      </c>
      <c r="G778" s="767"/>
      <c r="H778" s="768"/>
      <c r="I778" s="767"/>
      <c r="J778" s="355"/>
    </row>
    <row r="779" spans="1:10">
      <c r="A779" s="764">
        <v>40939</v>
      </c>
      <c r="B779" s="836">
        <v>109.75</v>
      </c>
      <c r="C779" s="766" t="s">
        <v>246</v>
      </c>
      <c r="D779" s="767" t="s">
        <v>799</v>
      </c>
      <c r="E779" s="355"/>
      <c r="F779" s="786">
        <v>0</v>
      </c>
      <c r="G779" s="767"/>
      <c r="H779" s="768"/>
      <c r="I779" s="767"/>
      <c r="J779" s="355"/>
    </row>
    <row r="780" spans="1:10">
      <c r="A780" s="764">
        <v>40939</v>
      </c>
      <c r="B780" s="836">
        <v>25</v>
      </c>
      <c r="C780" s="766" t="s">
        <v>246</v>
      </c>
      <c r="D780" s="767" t="s">
        <v>762</v>
      </c>
      <c r="E780" s="355"/>
      <c r="F780" s="786" t="s">
        <v>101</v>
      </c>
      <c r="G780" s="767"/>
      <c r="H780" s="768"/>
      <c r="I780" s="767"/>
      <c r="J780" s="355"/>
    </row>
    <row r="781" spans="1:10">
      <c r="A781" s="764">
        <v>40939</v>
      </c>
      <c r="B781" s="836">
        <v>69.989999999999995</v>
      </c>
      <c r="C781" s="766" t="s">
        <v>246</v>
      </c>
      <c r="D781" s="767" t="s">
        <v>425</v>
      </c>
      <c r="E781" s="355"/>
      <c r="F781" s="786">
        <v>0</v>
      </c>
      <c r="G781" s="767"/>
      <c r="H781" s="768"/>
      <c r="I781" s="767"/>
      <c r="J781" s="355"/>
    </row>
    <row r="782" spans="1:10">
      <c r="A782" s="764">
        <v>40939</v>
      </c>
      <c r="B782" s="836">
        <v>300</v>
      </c>
      <c r="C782" s="766" t="s">
        <v>246</v>
      </c>
      <c r="D782" s="767" t="s">
        <v>348</v>
      </c>
      <c r="E782" s="355"/>
      <c r="F782" s="786" t="s">
        <v>101</v>
      </c>
      <c r="G782" s="767"/>
      <c r="H782" s="768"/>
      <c r="I782" s="767"/>
      <c r="J782" s="355"/>
    </row>
    <row r="783" spans="1:10">
      <c r="A783" s="764">
        <v>40940</v>
      </c>
      <c r="B783" s="836">
        <v>70</v>
      </c>
      <c r="C783" s="766" t="s">
        <v>246</v>
      </c>
      <c r="D783" s="767" t="s">
        <v>267</v>
      </c>
      <c r="E783" s="355"/>
      <c r="F783" s="786">
        <v>0</v>
      </c>
      <c r="G783" s="767"/>
      <c r="H783" s="768"/>
      <c r="I783" s="767"/>
      <c r="J783" s="355"/>
    </row>
    <row r="784" spans="1:10">
      <c r="A784" s="764">
        <v>40940</v>
      </c>
      <c r="B784" s="836">
        <v>50</v>
      </c>
      <c r="C784" s="766" t="s">
        <v>246</v>
      </c>
      <c r="D784" s="767" t="s">
        <v>774</v>
      </c>
      <c r="E784" s="355"/>
      <c r="F784" s="786" t="s">
        <v>339</v>
      </c>
      <c r="G784" s="767"/>
      <c r="H784" s="768"/>
      <c r="I784" s="767"/>
      <c r="J784" s="355"/>
    </row>
    <row r="785" spans="1:10">
      <c r="A785" s="764">
        <v>40940</v>
      </c>
      <c r="B785" s="836">
        <v>25</v>
      </c>
      <c r="C785" s="766" t="s">
        <v>246</v>
      </c>
      <c r="D785" s="767" t="s">
        <v>337</v>
      </c>
      <c r="E785" s="355"/>
      <c r="F785" s="786">
        <v>0</v>
      </c>
      <c r="G785" s="767"/>
      <c r="H785" s="768"/>
      <c r="I785" s="767"/>
      <c r="J785" s="355"/>
    </row>
    <row r="786" spans="1:10">
      <c r="A786" s="764">
        <v>40940</v>
      </c>
      <c r="B786" s="836">
        <v>25</v>
      </c>
      <c r="C786" s="766" t="s">
        <v>246</v>
      </c>
      <c r="D786" s="767" t="s">
        <v>379</v>
      </c>
      <c r="E786" s="355"/>
      <c r="F786" s="786" t="s">
        <v>339</v>
      </c>
      <c r="G786" s="767"/>
      <c r="H786" s="768"/>
      <c r="I786" s="767"/>
      <c r="J786" s="355"/>
    </row>
    <row r="787" spans="1:10">
      <c r="A787" s="764">
        <v>40940</v>
      </c>
      <c r="B787" s="836">
        <v>10</v>
      </c>
      <c r="C787" s="766" t="s">
        <v>246</v>
      </c>
      <c r="D787" s="767" t="s">
        <v>791</v>
      </c>
      <c r="E787" s="355"/>
      <c r="F787" s="786" t="s">
        <v>339</v>
      </c>
      <c r="G787" s="767"/>
      <c r="H787" s="768"/>
      <c r="I787" s="767"/>
      <c r="J787" s="355"/>
    </row>
    <row r="788" spans="1:10">
      <c r="A788" s="764">
        <v>40940</v>
      </c>
      <c r="B788" s="836">
        <v>10</v>
      </c>
      <c r="C788" s="766" t="s">
        <v>246</v>
      </c>
      <c r="D788" s="767" t="s">
        <v>338</v>
      </c>
      <c r="E788" s="355"/>
      <c r="F788" s="786" t="s">
        <v>339</v>
      </c>
      <c r="G788" s="767"/>
      <c r="H788" s="768"/>
      <c r="I788" s="767"/>
      <c r="J788" s="355"/>
    </row>
    <row r="789" spans="1:10">
      <c r="A789" s="764">
        <v>40940</v>
      </c>
      <c r="B789" s="836">
        <v>20</v>
      </c>
      <c r="C789" s="766" t="s">
        <v>246</v>
      </c>
      <c r="D789" s="767" t="s">
        <v>787</v>
      </c>
      <c r="E789" s="355"/>
      <c r="F789" s="786" t="s">
        <v>339</v>
      </c>
      <c r="G789" s="767"/>
      <c r="H789" s="768"/>
      <c r="I789" s="767"/>
      <c r="J789" s="355"/>
    </row>
    <row r="790" spans="1:10">
      <c r="A790" s="764">
        <v>40940</v>
      </c>
      <c r="B790" s="836">
        <v>261</v>
      </c>
      <c r="C790" s="766" t="s">
        <v>246</v>
      </c>
      <c r="D790" s="767" t="s">
        <v>344</v>
      </c>
      <c r="E790" s="355"/>
      <c r="F790" s="786" t="s">
        <v>339</v>
      </c>
      <c r="G790" s="767"/>
      <c r="H790" s="768"/>
      <c r="I790" s="767"/>
      <c r="J790" s="355"/>
    </row>
    <row r="791" spans="1:10">
      <c r="A791" s="764">
        <v>40940</v>
      </c>
      <c r="B791" s="836">
        <v>10</v>
      </c>
      <c r="C791" s="766" t="s">
        <v>246</v>
      </c>
      <c r="D791" s="767" t="s">
        <v>955</v>
      </c>
      <c r="E791" s="355"/>
      <c r="F791" s="786">
        <v>0</v>
      </c>
      <c r="G791" s="767"/>
      <c r="H791" s="768"/>
      <c r="I791" s="767"/>
      <c r="J791" s="355"/>
    </row>
    <row r="792" spans="1:10">
      <c r="A792" s="764">
        <v>40940</v>
      </c>
      <c r="B792" s="836">
        <v>10</v>
      </c>
      <c r="C792" s="766" t="s">
        <v>246</v>
      </c>
      <c r="D792" s="767" t="s">
        <v>993</v>
      </c>
      <c r="E792" s="355"/>
      <c r="F792" s="786" t="s">
        <v>339</v>
      </c>
      <c r="G792" s="767"/>
      <c r="H792" s="768"/>
      <c r="I792" s="767"/>
      <c r="J792" s="355"/>
    </row>
    <row r="793" spans="1:10">
      <c r="A793" s="764">
        <v>40940</v>
      </c>
      <c r="B793" s="836">
        <v>10</v>
      </c>
      <c r="C793" s="766" t="s">
        <v>246</v>
      </c>
      <c r="D793" s="767" t="s">
        <v>994</v>
      </c>
      <c r="E793" s="355"/>
      <c r="F793" s="786" t="s">
        <v>339</v>
      </c>
      <c r="G793" s="767"/>
      <c r="H793" s="768"/>
      <c r="I793" s="767"/>
      <c r="J793" s="355"/>
    </row>
    <row r="794" spans="1:10">
      <c r="A794" s="764">
        <v>40940</v>
      </c>
      <c r="B794" s="836">
        <v>10</v>
      </c>
      <c r="C794" s="766" t="s">
        <v>246</v>
      </c>
      <c r="D794" s="767" t="s">
        <v>388</v>
      </c>
      <c r="E794" s="355"/>
      <c r="F794" s="786" t="s">
        <v>339</v>
      </c>
      <c r="G794" s="767"/>
      <c r="H794" s="768"/>
      <c r="I794" s="767"/>
      <c r="J794" s="355"/>
    </row>
    <row r="795" spans="1:10">
      <c r="A795" s="764">
        <v>40940</v>
      </c>
      <c r="B795" s="836">
        <v>15</v>
      </c>
      <c r="C795" s="766" t="s">
        <v>246</v>
      </c>
      <c r="D795" s="767" t="s">
        <v>753</v>
      </c>
      <c r="E795" s="355"/>
      <c r="F795" s="786" t="s">
        <v>339</v>
      </c>
      <c r="G795" s="767"/>
      <c r="H795" s="768"/>
      <c r="I795" s="767"/>
      <c r="J795" s="355"/>
    </row>
    <row r="796" spans="1:10">
      <c r="A796" s="764">
        <v>40940</v>
      </c>
      <c r="B796" s="836">
        <v>50</v>
      </c>
      <c r="C796" s="766" t="s">
        <v>246</v>
      </c>
      <c r="D796" s="767" t="s">
        <v>252</v>
      </c>
      <c r="E796" s="355"/>
      <c r="F796" s="786" t="s">
        <v>339</v>
      </c>
      <c r="G796" s="767"/>
      <c r="H796" s="768"/>
      <c r="I796" s="767"/>
      <c r="J796" s="355"/>
    </row>
    <row r="797" spans="1:10">
      <c r="A797" s="764">
        <v>40940</v>
      </c>
      <c r="B797" s="836">
        <v>25</v>
      </c>
      <c r="C797" s="766" t="s">
        <v>246</v>
      </c>
      <c r="D797" s="767" t="s">
        <v>995</v>
      </c>
      <c r="E797" s="355"/>
      <c r="F797" s="786" t="s">
        <v>339</v>
      </c>
      <c r="G797" s="767"/>
      <c r="H797" s="768"/>
      <c r="I797" s="767"/>
      <c r="J797" s="355"/>
    </row>
    <row r="798" spans="1:10">
      <c r="A798" s="764">
        <v>40940</v>
      </c>
      <c r="B798" s="836">
        <v>10</v>
      </c>
      <c r="C798" s="766" t="s">
        <v>246</v>
      </c>
      <c r="D798" s="767" t="s">
        <v>772</v>
      </c>
      <c r="E798" s="355"/>
      <c r="F798" s="786" t="s">
        <v>339</v>
      </c>
      <c r="G798" s="767"/>
      <c r="H798" s="768"/>
      <c r="I798" s="767"/>
      <c r="J798" s="355"/>
    </row>
    <row r="799" spans="1:10">
      <c r="A799" s="764">
        <v>40940</v>
      </c>
      <c r="B799" s="836">
        <v>30</v>
      </c>
      <c r="C799" s="766" t="s">
        <v>246</v>
      </c>
      <c r="D799" s="767" t="s">
        <v>953</v>
      </c>
      <c r="E799" s="355"/>
      <c r="F799" s="786">
        <v>0</v>
      </c>
      <c r="G799" s="767"/>
      <c r="H799" s="768"/>
      <c r="I799" s="767"/>
      <c r="J799" s="355"/>
    </row>
    <row r="800" spans="1:10">
      <c r="A800" s="764">
        <v>40940</v>
      </c>
      <c r="B800" s="836">
        <v>40</v>
      </c>
      <c r="C800" s="766" t="s">
        <v>246</v>
      </c>
      <c r="D800" s="767" t="s">
        <v>343</v>
      </c>
      <c r="E800" s="355"/>
      <c r="F800" s="786" t="s">
        <v>339</v>
      </c>
      <c r="G800" s="767"/>
      <c r="H800" s="768"/>
      <c r="I800" s="767"/>
      <c r="J800" s="355"/>
    </row>
    <row r="801" spans="1:10">
      <c r="A801" s="764">
        <v>40940</v>
      </c>
      <c r="B801" s="836">
        <v>50</v>
      </c>
      <c r="C801" s="766" t="s">
        <v>246</v>
      </c>
      <c r="D801" s="767" t="s">
        <v>990</v>
      </c>
      <c r="E801" s="355"/>
      <c r="F801" s="786" t="s">
        <v>101</v>
      </c>
      <c r="G801" s="767"/>
      <c r="H801" s="768"/>
      <c r="I801" s="767"/>
      <c r="J801" s="355"/>
    </row>
    <row r="802" spans="1:10">
      <c r="A802" s="764">
        <v>40940</v>
      </c>
      <c r="B802" s="836">
        <v>10</v>
      </c>
      <c r="C802" s="766" t="s">
        <v>246</v>
      </c>
      <c r="D802" s="767" t="s">
        <v>930</v>
      </c>
      <c r="E802" s="355"/>
      <c r="F802" s="786" t="s">
        <v>339</v>
      </c>
      <c r="G802" s="767"/>
      <c r="H802" s="768"/>
      <c r="I802" s="767"/>
      <c r="J802" s="355"/>
    </row>
    <row r="803" spans="1:10">
      <c r="A803" s="764">
        <v>40940</v>
      </c>
      <c r="B803" s="836">
        <v>10</v>
      </c>
      <c r="C803" s="766" t="s">
        <v>246</v>
      </c>
      <c r="D803" s="767" t="s">
        <v>951</v>
      </c>
      <c r="E803" s="355"/>
      <c r="F803" s="786" t="s">
        <v>339</v>
      </c>
      <c r="G803" s="767"/>
      <c r="H803" s="768"/>
      <c r="I803" s="767"/>
      <c r="J803" s="355"/>
    </row>
    <row r="804" spans="1:10">
      <c r="A804" s="764">
        <v>40940</v>
      </c>
      <c r="B804" s="836">
        <v>50</v>
      </c>
      <c r="C804" s="766" t="s">
        <v>246</v>
      </c>
      <c r="D804" s="767" t="s">
        <v>776</v>
      </c>
      <c r="E804" s="355"/>
      <c r="F804" s="786" t="s">
        <v>339</v>
      </c>
      <c r="G804" s="767"/>
      <c r="H804" s="768"/>
      <c r="I804" s="767"/>
      <c r="J804" s="355"/>
    </row>
    <row r="805" spans="1:10">
      <c r="A805" s="764">
        <v>40940</v>
      </c>
      <c r="B805" s="836">
        <v>180</v>
      </c>
      <c r="C805" s="766" t="s">
        <v>246</v>
      </c>
      <c r="D805" s="767" t="s">
        <v>783</v>
      </c>
      <c r="E805" s="355"/>
      <c r="F805" s="786">
        <v>0</v>
      </c>
      <c r="G805" s="767"/>
      <c r="H805" s="768"/>
      <c r="I805" s="767"/>
      <c r="J805" s="355"/>
    </row>
    <row r="806" spans="1:10">
      <c r="A806" s="764">
        <v>40940</v>
      </c>
      <c r="B806" s="836">
        <v>10</v>
      </c>
      <c r="C806" s="766" t="s">
        <v>246</v>
      </c>
      <c r="D806" s="767" t="s">
        <v>996</v>
      </c>
      <c r="E806" s="355"/>
      <c r="F806" s="786">
        <v>0</v>
      </c>
      <c r="G806" s="767"/>
      <c r="H806" s="768"/>
      <c r="I806" s="767"/>
      <c r="J806" s="355"/>
    </row>
    <row r="807" spans="1:10">
      <c r="A807" s="764">
        <v>40940</v>
      </c>
      <c r="B807" s="836">
        <v>5</v>
      </c>
      <c r="C807" s="766" t="s">
        <v>246</v>
      </c>
      <c r="D807" s="767" t="s">
        <v>755</v>
      </c>
      <c r="E807" s="355"/>
      <c r="F807" s="786" t="s">
        <v>339</v>
      </c>
      <c r="G807" s="767"/>
      <c r="H807" s="768"/>
      <c r="I807" s="767"/>
      <c r="J807" s="355"/>
    </row>
    <row r="808" spans="1:10">
      <c r="A808" s="764">
        <v>40940</v>
      </c>
      <c r="B808" s="836">
        <v>12.5</v>
      </c>
      <c r="C808" s="766" t="s">
        <v>246</v>
      </c>
      <c r="D808" s="767" t="s">
        <v>913</v>
      </c>
      <c r="E808" s="355"/>
      <c r="F808" s="786" t="s">
        <v>339</v>
      </c>
      <c r="G808" s="767"/>
      <c r="H808" s="768"/>
      <c r="I808" s="767"/>
      <c r="J808" s="355"/>
    </row>
    <row r="809" spans="1:10">
      <c r="A809" s="764">
        <v>40940</v>
      </c>
      <c r="B809" s="836">
        <v>15</v>
      </c>
      <c r="C809" s="766" t="s">
        <v>246</v>
      </c>
      <c r="D809" s="767" t="s">
        <v>248</v>
      </c>
      <c r="E809" s="355"/>
      <c r="F809" s="786">
        <v>0</v>
      </c>
      <c r="G809" s="767"/>
      <c r="H809" s="768"/>
      <c r="I809" s="767"/>
      <c r="J809" s="355"/>
    </row>
    <row r="810" spans="1:10">
      <c r="A810" s="764">
        <v>40940</v>
      </c>
      <c r="B810" s="836">
        <v>30</v>
      </c>
      <c r="C810" s="766" t="s">
        <v>246</v>
      </c>
      <c r="D810" s="767" t="s">
        <v>424</v>
      </c>
      <c r="E810" s="355"/>
      <c r="F810" s="786" t="s">
        <v>339</v>
      </c>
      <c r="G810" s="767"/>
      <c r="H810" s="768"/>
      <c r="I810" s="767"/>
      <c r="J810" s="355"/>
    </row>
    <row r="811" spans="1:10">
      <c r="A811" s="764">
        <v>40940</v>
      </c>
      <c r="B811" s="836">
        <v>120</v>
      </c>
      <c r="C811" s="766" t="s">
        <v>246</v>
      </c>
      <c r="D811" s="767" t="s">
        <v>928</v>
      </c>
      <c r="E811" s="355"/>
      <c r="F811" s="786" t="s">
        <v>339</v>
      </c>
      <c r="G811" s="767"/>
      <c r="H811" s="768"/>
      <c r="I811" s="767"/>
      <c r="J811" s="355"/>
    </row>
    <row r="812" spans="1:10">
      <c r="A812" s="764">
        <v>40940</v>
      </c>
      <c r="B812" s="836">
        <v>10</v>
      </c>
      <c r="C812" s="766" t="s">
        <v>246</v>
      </c>
      <c r="D812" s="767" t="s">
        <v>782</v>
      </c>
      <c r="E812" s="355"/>
      <c r="F812" s="786">
        <v>0</v>
      </c>
      <c r="G812" s="767"/>
      <c r="H812" s="768"/>
      <c r="I812" s="767"/>
      <c r="J812" s="355"/>
    </row>
    <row r="813" spans="1:10">
      <c r="A813" s="764">
        <v>40940</v>
      </c>
      <c r="B813" s="836">
        <v>50</v>
      </c>
      <c r="C813" s="766" t="s">
        <v>246</v>
      </c>
      <c r="D813" s="767" t="s">
        <v>997</v>
      </c>
      <c r="E813" s="355"/>
      <c r="F813" s="786" t="s">
        <v>339</v>
      </c>
      <c r="G813" s="767"/>
      <c r="H813" s="768"/>
      <c r="I813" s="767"/>
      <c r="J813" s="355"/>
    </row>
    <row r="814" spans="1:10">
      <c r="A814" s="764">
        <v>40940</v>
      </c>
      <c r="B814" s="836">
        <v>15</v>
      </c>
      <c r="C814" s="766" t="s">
        <v>246</v>
      </c>
      <c r="D814" s="767" t="s">
        <v>280</v>
      </c>
      <c r="E814" s="355"/>
      <c r="F814" s="786" t="s">
        <v>339</v>
      </c>
      <c r="G814" s="767"/>
      <c r="H814" s="768"/>
      <c r="I814" s="767"/>
      <c r="J814" s="355"/>
    </row>
    <row r="815" spans="1:10">
      <c r="A815" s="764">
        <v>40940</v>
      </c>
      <c r="B815" s="836">
        <v>300</v>
      </c>
      <c r="C815" s="766" t="s">
        <v>246</v>
      </c>
      <c r="D815" s="767" t="s">
        <v>756</v>
      </c>
      <c r="E815" s="355"/>
      <c r="F815" s="786" t="s">
        <v>339</v>
      </c>
      <c r="G815" s="767"/>
      <c r="H815" s="768"/>
      <c r="I815" s="767"/>
      <c r="J815" s="355"/>
    </row>
    <row r="816" spans="1:10">
      <c r="A816" s="764">
        <v>40940</v>
      </c>
      <c r="B816" s="836">
        <v>25</v>
      </c>
      <c r="C816" s="766" t="s">
        <v>246</v>
      </c>
      <c r="D816" s="767" t="s">
        <v>780</v>
      </c>
      <c r="E816" s="355"/>
      <c r="F816" s="786" t="s">
        <v>339</v>
      </c>
      <c r="G816" s="767"/>
      <c r="H816" s="768"/>
      <c r="I816" s="767"/>
      <c r="J816" s="355"/>
    </row>
    <row r="817" spans="1:10">
      <c r="A817" s="764">
        <v>40940</v>
      </c>
      <c r="B817" s="836">
        <v>50</v>
      </c>
      <c r="C817" s="766" t="s">
        <v>246</v>
      </c>
      <c r="D817" s="767" t="s">
        <v>250</v>
      </c>
      <c r="E817" s="355"/>
      <c r="F817" s="786">
        <v>0</v>
      </c>
      <c r="G817" s="767"/>
      <c r="H817" s="768"/>
      <c r="I817" s="767"/>
      <c r="J817" s="355"/>
    </row>
    <row r="818" spans="1:10">
      <c r="A818" s="764">
        <v>40940</v>
      </c>
      <c r="B818" s="836">
        <v>30</v>
      </c>
      <c r="C818" s="766" t="s">
        <v>246</v>
      </c>
      <c r="D818" s="767" t="s">
        <v>345</v>
      </c>
      <c r="E818" s="355"/>
      <c r="F818" s="786">
        <v>0</v>
      </c>
      <c r="G818" s="767"/>
      <c r="H818" s="768"/>
      <c r="I818" s="767"/>
      <c r="J818" s="355"/>
    </row>
    <row r="819" spans="1:10">
      <c r="A819" s="764">
        <v>40940</v>
      </c>
      <c r="B819" s="836">
        <v>20</v>
      </c>
      <c r="C819" s="766" t="s">
        <v>246</v>
      </c>
      <c r="D819" s="767" t="s">
        <v>386</v>
      </c>
      <c r="E819" s="355"/>
      <c r="F819" s="786" t="s">
        <v>339</v>
      </c>
      <c r="G819" s="767"/>
      <c r="H819" s="768"/>
      <c r="I819" s="767"/>
      <c r="J819" s="355"/>
    </row>
    <row r="820" spans="1:10">
      <c r="A820" s="764">
        <v>40940</v>
      </c>
      <c r="B820" s="836">
        <v>5</v>
      </c>
      <c r="C820" s="766" t="s">
        <v>246</v>
      </c>
      <c r="D820" s="767" t="s">
        <v>929</v>
      </c>
      <c r="E820" s="355"/>
      <c r="F820" s="786" t="s">
        <v>339</v>
      </c>
      <c r="G820" s="767"/>
      <c r="H820" s="768"/>
      <c r="I820" s="767"/>
      <c r="J820" s="355"/>
    </row>
    <row r="821" spans="1:10">
      <c r="A821" s="764">
        <v>40940</v>
      </c>
      <c r="B821" s="836">
        <v>10</v>
      </c>
      <c r="C821" s="766" t="s">
        <v>246</v>
      </c>
      <c r="D821" s="767" t="s">
        <v>341</v>
      </c>
      <c r="E821" s="355"/>
      <c r="F821" s="786" t="s">
        <v>339</v>
      </c>
      <c r="G821" s="767"/>
      <c r="H821" s="768"/>
      <c r="I821" s="767"/>
      <c r="J821" s="355"/>
    </row>
    <row r="822" spans="1:10">
      <c r="A822" s="764">
        <v>40940</v>
      </c>
      <c r="B822" s="836">
        <v>30</v>
      </c>
      <c r="C822" s="766" t="s">
        <v>246</v>
      </c>
      <c r="D822" s="767" t="s">
        <v>792</v>
      </c>
      <c r="E822" s="355"/>
      <c r="F822" s="786" t="s">
        <v>339</v>
      </c>
      <c r="G822" s="767"/>
      <c r="H822" s="768"/>
      <c r="I822" s="767"/>
      <c r="J822" s="355"/>
    </row>
    <row r="823" spans="1:10">
      <c r="A823" s="764">
        <v>40940</v>
      </c>
      <c r="B823" s="836">
        <v>25</v>
      </c>
      <c r="C823" s="766" t="s">
        <v>246</v>
      </c>
      <c r="D823" s="767" t="s">
        <v>910</v>
      </c>
      <c r="E823" s="355"/>
      <c r="F823" s="786" t="s">
        <v>339</v>
      </c>
      <c r="G823" s="767"/>
      <c r="H823" s="768"/>
      <c r="I823" s="767"/>
      <c r="J823" s="355"/>
    </row>
    <row r="824" spans="1:10">
      <c r="A824" s="764">
        <v>40940</v>
      </c>
      <c r="B824" s="836">
        <v>20</v>
      </c>
      <c r="C824" s="766" t="s">
        <v>246</v>
      </c>
      <c r="D824" s="767" t="s">
        <v>779</v>
      </c>
      <c r="E824" s="355"/>
      <c r="F824" s="786" t="s">
        <v>339</v>
      </c>
      <c r="G824" s="767"/>
      <c r="H824" s="768"/>
      <c r="I824" s="767"/>
      <c r="J824" s="355"/>
    </row>
    <row r="825" spans="1:10">
      <c r="A825" s="764">
        <v>40940</v>
      </c>
      <c r="B825" s="836">
        <v>10</v>
      </c>
      <c r="C825" s="766" t="s">
        <v>246</v>
      </c>
      <c r="D825" s="767" t="s">
        <v>775</v>
      </c>
      <c r="E825" s="355"/>
      <c r="F825" s="786" t="s">
        <v>339</v>
      </c>
      <c r="G825" s="767"/>
      <c r="H825" s="768"/>
      <c r="I825" s="767"/>
      <c r="J825" s="355"/>
    </row>
    <row r="826" spans="1:10">
      <c r="A826" s="764">
        <v>40940</v>
      </c>
      <c r="B826" s="836">
        <v>15</v>
      </c>
      <c r="C826" s="766" t="s">
        <v>246</v>
      </c>
      <c r="D826" s="767" t="s">
        <v>912</v>
      </c>
      <c r="E826" s="355"/>
      <c r="F826" s="786">
        <v>0</v>
      </c>
      <c r="G826" s="767"/>
      <c r="H826" s="768"/>
      <c r="I826" s="767"/>
      <c r="J826" s="355"/>
    </row>
    <row r="827" spans="1:10">
      <c r="A827" s="764">
        <v>40940</v>
      </c>
      <c r="B827" s="836">
        <v>10</v>
      </c>
      <c r="C827" s="766" t="s">
        <v>246</v>
      </c>
      <c r="D827" s="767" t="s">
        <v>371</v>
      </c>
      <c r="E827" s="355"/>
      <c r="F827" s="786" t="s">
        <v>339</v>
      </c>
      <c r="G827" s="767"/>
      <c r="H827" s="768"/>
      <c r="I827" s="767"/>
      <c r="J827" s="355"/>
    </row>
    <row r="828" spans="1:10">
      <c r="A828" s="764">
        <v>40940</v>
      </c>
      <c r="B828" s="836">
        <v>20</v>
      </c>
      <c r="C828" s="766" t="s">
        <v>246</v>
      </c>
      <c r="D828" s="767" t="s">
        <v>952</v>
      </c>
      <c r="E828" s="355"/>
      <c r="F828" s="786" t="s">
        <v>339</v>
      </c>
      <c r="G828" s="767"/>
      <c r="H828" s="768"/>
      <c r="I828" s="767"/>
      <c r="J828" s="355"/>
    </row>
    <row r="829" spans="1:10">
      <c r="A829" s="764">
        <v>40940</v>
      </c>
      <c r="B829" s="836">
        <v>10</v>
      </c>
      <c r="C829" s="766" t="s">
        <v>246</v>
      </c>
      <c r="D829" s="767" t="s">
        <v>401</v>
      </c>
      <c r="E829" s="355"/>
      <c r="F829" s="786">
        <v>0</v>
      </c>
      <c r="G829" s="767"/>
      <c r="H829" s="768"/>
      <c r="I829" s="767"/>
      <c r="J829" s="355"/>
    </row>
    <row r="830" spans="1:10">
      <c r="A830" s="764">
        <v>40940</v>
      </c>
      <c r="B830" s="836">
        <v>50</v>
      </c>
      <c r="C830" s="766" t="s">
        <v>246</v>
      </c>
      <c r="D830" s="767" t="s">
        <v>998</v>
      </c>
      <c r="E830" s="355"/>
      <c r="F830" s="786" t="s">
        <v>339</v>
      </c>
      <c r="G830" s="767"/>
      <c r="H830" s="768"/>
      <c r="I830" s="767"/>
      <c r="J830" s="355"/>
    </row>
    <row r="831" spans="1:10">
      <c r="A831" s="764">
        <v>40940</v>
      </c>
      <c r="B831" s="836">
        <v>45</v>
      </c>
      <c r="C831" s="766" t="s">
        <v>246</v>
      </c>
      <c r="D831" s="767" t="s">
        <v>784</v>
      </c>
      <c r="E831" s="355"/>
      <c r="F831" s="786" t="s">
        <v>339</v>
      </c>
      <c r="G831" s="767"/>
      <c r="H831" s="768"/>
      <c r="I831" s="767"/>
      <c r="J831" s="355"/>
    </row>
    <row r="832" spans="1:10">
      <c r="A832" s="764">
        <v>40940</v>
      </c>
      <c r="B832" s="836">
        <v>30</v>
      </c>
      <c r="C832" s="766" t="s">
        <v>246</v>
      </c>
      <c r="D832" s="767" t="s">
        <v>751</v>
      </c>
      <c r="E832" s="355"/>
      <c r="F832" s="786" t="s">
        <v>339</v>
      </c>
      <c r="G832" s="767"/>
      <c r="H832" s="768"/>
      <c r="I832" s="767"/>
      <c r="J832" s="355"/>
    </row>
    <row r="833" spans="1:10">
      <c r="A833" s="764">
        <v>40940</v>
      </c>
      <c r="B833" s="836">
        <v>10</v>
      </c>
      <c r="C833" s="766" t="s">
        <v>246</v>
      </c>
      <c r="D833" s="767" t="s">
        <v>369</v>
      </c>
      <c r="E833" s="355"/>
      <c r="F833" s="786">
        <v>0</v>
      </c>
      <c r="G833" s="767"/>
      <c r="H833" s="768"/>
      <c r="I833" s="767"/>
      <c r="J833" s="355"/>
    </row>
    <row r="834" spans="1:10">
      <c r="A834" s="764">
        <v>40940</v>
      </c>
      <c r="B834" s="836">
        <v>10</v>
      </c>
      <c r="C834" s="766" t="s">
        <v>246</v>
      </c>
      <c r="D834" s="767" t="s">
        <v>752</v>
      </c>
      <c r="E834" s="355"/>
      <c r="F834" s="786" t="s">
        <v>339</v>
      </c>
      <c r="G834" s="767"/>
      <c r="H834" s="768"/>
      <c r="I834" s="767"/>
      <c r="J834" s="355"/>
    </row>
    <row r="835" spans="1:10">
      <c r="A835" s="764">
        <v>40940</v>
      </c>
      <c r="B835" s="836">
        <v>20</v>
      </c>
      <c r="C835" s="766" t="s">
        <v>246</v>
      </c>
      <c r="D835" s="767" t="s">
        <v>342</v>
      </c>
      <c r="E835" s="355"/>
      <c r="F835" s="786" t="s">
        <v>339</v>
      </c>
      <c r="G835" s="767"/>
      <c r="H835" s="768"/>
      <c r="I835" s="767"/>
      <c r="J835" s="355"/>
    </row>
    <row r="836" spans="1:10">
      <c r="A836" s="764">
        <v>40940</v>
      </c>
      <c r="B836" s="836">
        <v>20</v>
      </c>
      <c r="C836" s="766" t="s">
        <v>246</v>
      </c>
      <c r="D836" s="767" t="s">
        <v>954</v>
      </c>
      <c r="E836" s="355"/>
      <c r="F836" s="786">
        <v>0</v>
      </c>
      <c r="G836" s="767"/>
      <c r="H836" s="768"/>
      <c r="I836" s="767"/>
      <c r="J836" s="355"/>
    </row>
    <row r="837" spans="1:10">
      <c r="A837" s="764">
        <v>40940</v>
      </c>
      <c r="B837" s="836">
        <v>40</v>
      </c>
      <c r="C837" s="766" t="s">
        <v>246</v>
      </c>
      <c r="D837" s="767" t="s">
        <v>387</v>
      </c>
      <c r="E837" s="355"/>
      <c r="F837" s="786">
        <v>0</v>
      </c>
      <c r="G837" s="767"/>
      <c r="H837" s="768"/>
      <c r="I837" s="767"/>
      <c r="J837" s="355"/>
    </row>
    <row r="838" spans="1:10">
      <c r="A838" s="764">
        <v>40940</v>
      </c>
      <c r="B838" s="836">
        <v>10</v>
      </c>
      <c r="C838" s="766" t="s">
        <v>246</v>
      </c>
      <c r="D838" s="767" t="s">
        <v>340</v>
      </c>
      <c r="E838" s="355"/>
      <c r="F838" s="786">
        <v>0</v>
      </c>
      <c r="G838" s="767"/>
      <c r="H838" s="768"/>
      <c r="I838" s="767"/>
      <c r="J838" s="355"/>
    </row>
    <row r="839" spans="1:10">
      <c r="A839" s="764">
        <v>40940</v>
      </c>
      <c r="B839" s="836">
        <v>210</v>
      </c>
      <c r="C839" s="766" t="s">
        <v>246</v>
      </c>
      <c r="D839" s="767" t="s">
        <v>346</v>
      </c>
      <c r="E839" s="355"/>
      <c r="F839" s="786" t="s">
        <v>339</v>
      </c>
      <c r="G839" s="767"/>
      <c r="H839" s="768"/>
      <c r="I839" s="767"/>
      <c r="J839" s="355"/>
    </row>
    <row r="840" spans="1:10">
      <c r="A840" s="764">
        <v>40940</v>
      </c>
      <c r="B840" s="836">
        <v>10</v>
      </c>
      <c r="C840" s="766" t="s">
        <v>246</v>
      </c>
      <c r="D840" s="767" t="s">
        <v>927</v>
      </c>
      <c r="E840" s="355"/>
      <c r="F840" s="786" t="s">
        <v>339</v>
      </c>
      <c r="G840" s="767"/>
      <c r="H840" s="768"/>
      <c r="I840" s="767"/>
      <c r="J840" s="355"/>
    </row>
    <row r="841" spans="1:10">
      <c r="A841" s="764">
        <v>40941</v>
      </c>
      <c r="B841" s="836">
        <v>15</v>
      </c>
      <c r="C841" s="766" t="s">
        <v>246</v>
      </c>
      <c r="D841" s="767" t="s">
        <v>999</v>
      </c>
      <c r="E841" s="355"/>
      <c r="F841" s="786" t="s">
        <v>339</v>
      </c>
      <c r="G841" s="767"/>
      <c r="H841" s="768"/>
      <c r="I841" s="767"/>
      <c r="J841" s="355"/>
    </row>
    <row r="842" spans="1:10">
      <c r="A842" s="764">
        <v>40941</v>
      </c>
      <c r="B842" s="836">
        <v>10</v>
      </c>
      <c r="C842" s="766" t="s">
        <v>246</v>
      </c>
      <c r="D842" s="767" t="s">
        <v>317</v>
      </c>
      <c r="E842" s="355"/>
      <c r="F842" s="786" t="s">
        <v>339</v>
      </c>
      <c r="G842" s="767"/>
      <c r="H842" s="768"/>
      <c r="I842" s="767"/>
      <c r="J842" s="355"/>
    </row>
    <row r="843" spans="1:10">
      <c r="A843" s="764">
        <v>40941</v>
      </c>
      <c r="B843" s="836">
        <v>5</v>
      </c>
      <c r="C843" s="766" t="s">
        <v>246</v>
      </c>
      <c r="D843" s="767" t="s">
        <v>915</v>
      </c>
      <c r="E843" s="355"/>
      <c r="F843" s="786" t="s">
        <v>339</v>
      </c>
      <c r="G843" s="767"/>
      <c r="H843" s="768"/>
      <c r="I843" s="767"/>
      <c r="J843" s="355"/>
    </row>
    <row r="844" spans="1:10">
      <c r="A844" s="764">
        <v>40941</v>
      </c>
      <c r="B844" s="836">
        <v>75</v>
      </c>
      <c r="C844" s="766" t="s">
        <v>246</v>
      </c>
      <c r="D844" s="767" t="s">
        <v>308</v>
      </c>
      <c r="E844" s="355"/>
      <c r="F844" s="786" t="s">
        <v>339</v>
      </c>
      <c r="G844" s="767"/>
      <c r="H844" s="768"/>
      <c r="I844" s="767"/>
      <c r="J844" s="355"/>
    </row>
    <row r="845" spans="1:10">
      <c r="A845" s="764">
        <v>40941</v>
      </c>
      <c r="B845" s="836">
        <v>20</v>
      </c>
      <c r="C845" s="766" t="s">
        <v>246</v>
      </c>
      <c r="D845" s="767" t="s">
        <v>389</v>
      </c>
      <c r="E845" s="355"/>
      <c r="F845" s="786">
        <v>0</v>
      </c>
      <c r="G845" s="767"/>
      <c r="H845" s="768"/>
      <c r="I845" s="767"/>
      <c r="J845" s="355"/>
    </row>
    <row r="846" spans="1:10">
      <c r="A846" s="764">
        <v>40941</v>
      </c>
      <c r="B846" s="836">
        <v>3</v>
      </c>
      <c r="C846" s="766" t="s">
        <v>246</v>
      </c>
      <c r="D846" s="767" t="s">
        <v>426</v>
      </c>
      <c r="E846" s="355"/>
      <c r="F846" s="786">
        <v>0</v>
      </c>
      <c r="G846" s="767"/>
      <c r="H846" s="768"/>
      <c r="I846" s="767"/>
      <c r="J846" s="355"/>
    </row>
    <row r="847" spans="1:10">
      <c r="A847" s="764">
        <v>40941</v>
      </c>
      <c r="B847" s="836">
        <v>20</v>
      </c>
      <c r="C847" s="766" t="s">
        <v>246</v>
      </c>
      <c r="D847" s="767" t="s">
        <v>254</v>
      </c>
      <c r="E847" s="355"/>
      <c r="F847" s="786" t="s">
        <v>339</v>
      </c>
      <c r="G847" s="767"/>
      <c r="H847" s="768"/>
      <c r="I847" s="767"/>
      <c r="J847" s="355"/>
    </row>
    <row r="848" spans="1:10">
      <c r="A848" s="764">
        <v>40941</v>
      </c>
      <c r="B848" s="836">
        <v>10</v>
      </c>
      <c r="C848" s="766" t="s">
        <v>246</v>
      </c>
      <c r="D848" s="767" t="s">
        <v>932</v>
      </c>
      <c r="E848" s="355"/>
      <c r="F848" s="786" t="s">
        <v>339</v>
      </c>
      <c r="G848" s="767"/>
      <c r="H848" s="768"/>
      <c r="I848" s="767"/>
      <c r="J848" s="355"/>
    </row>
    <row r="849" spans="1:10">
      <c r="A849" s="764">
        <v>40942</v>
      </c>
      <c r="B849" s="836">
        <v>430</v>
      </c>
      <c r="C849" s="766" t="s">
        <v>246</v>
      </c>
      <c r="D849" s="767" t="s">
        <v>778</v>
      </c>
      <c r="E849" s="355"/>
      <c r="F849" s="786" t="s">
        <v>339</v>
      </c>
      <c r="G849" s="767"/>
      <c r="H849" s="768"/>
      <c r="I849" s="767"/>
      <c r="J849" s="355"/>
    </row>
    <row r="850" spans="1:10">
      <c r="A850" s="764">
        <v>40942</v>
      </c>
      <c r="B850" s="836">
        <v>5</v>
      </c>
      <c r="C850" s="766" t="s">
        <v>246</v>
      </c>
      <c r="D850" s="767" t="s">
        <v>777</v>
      </c>
      <c r="E850" s="355"/>
      <c r="F850" s="786" t="s">
        <v>339</v>
      </c>
      <c r="G850" s="767"/>
      <c r="H850" s="768"/>
      <c r="I850" s="767"/>
      <c r="J850" s="355"/>
    </row>
    <row r="851" spans="1:10">
      <c r="A851" s="764">
        <v>40945</v>
      </c>
      <c r="B851" s="836">
        <v>50</v>
      </c>
      <c r="C851" s="766" t="s">
        <v>237</v>
      </c>
      <c r="D851" s="767" t="s">
        <v>763</v>
      </c>
      <c r="E851" s="355"/>
      <c r="F851" s="786">
        <v>0</v>
      </c>
      <c r="G851" s="767"/>
      <c r="H851" s="768"/>
      <c r="I851" s="767"/>
      <c r="J851" s="355"/>
    </row>
    <row r="852" spans="1:10">
      <c r="A852" s="764">
        <v>40945</v>
      </c>
      <c r="B852" s="836">
        <v>148.25</v>
      </c>
      <c r="C852" s="766" t="s">
        <v>246</v>
      </c>
      <c r="D852" s="767" t="s">
        <v>788</v>
      </c>
      <c r="E852" s="355"/>
      <c r="F852" s="786" t="s">
        <v>339</v>
      </c>
      <c r="G852" s="767"/>
      <c r="H852" s="768"/>
      <c r="I852" s="767"/>
      <c r="J852" s="355"/>
    </row>
    <row r="853" spans="1:10">
      <c r="A853" s="764">
        <v>40945</v>
      </c>
      <c r="B853" s="836">
        <v>5</v>
      </c>
      <c r="C853" s="766" t="s">
        <v>246</v>
      </c>
      <c r="D853" s="767" t="s">
        <v>310</v>
      </c>
      <c r="E853" s="355"/>
      <c r="F853" s="786" t="s">
        <v>339</v>
      </c>
      <c r="G853" s="767"/>
      <c r="H853" s="768"/>
      <c r="I853" s="767"/>
      <c r="J853" s="355"/>
    </row>
    <row r="854" spans="1:10">
      <c r="A854" s="764">
        <v>40945</v>
      </c>
      <c r="B854" s="836">
        <v>100</v>
      </c>
      <c r="C854" s="766" t="s">
        <v>246</v>
      </c>
      <c r="D854" s="767" t="s">
        <v>1000</v>
      </c>
      <c r="E854" s="355"/>
      <c r="F854" s="786">
        <v>0</v>
      </c>
      <c r="G854" s="767"/>
      <c r="H854" s="768"/>
      <c r="I854" s="767"/>
      <c r="J854" s="355"/>
    </row>
    <row r="855" spans="1:10">
      <c r="A855" s="764">
        <v>40945</v>
      </c>
      <c r="B855" s="836">
        <v>15</v>
      </c>
      <c r="C855" s="766" t="s">
        <v>246</v>
      </c>
      <c r="D855" s="767" t="s">
        <v>306</v>
      </c>
      <c r="E855" s="355"/>
      <c r="F855" s="786" t="s">
        <v>339</v>
      </c>
      <c r="G855" s="767"/>
      <c r="H855" s="768"/>
      <c r="I855" s="767"/>
      <c r="J855" s="355"/>
    </row>
    <row r="856" spans="1:10">
      <c r="A856" s="764">
        <v>40945</v>
      </c>
      <c r="B856" s="836">
        <v>10</v>
      </c>
      <c r="C856" s="766" t="s">
        <v>246</v>
      </c>
      <c r="D856" s="767" t="s">
        <v>956</v>
      </c>
      <c r="E856" s="355"/>
      <c r="F856" s="786" t="s">
        <v>339</v>
      </c>
      <c r="G856" s="767"/>
      <c r="H856" s="768"/>
      <c r="I856" s="767"/>
      <c r="J856" s="355"/>
    </row>
    <row r="857" spans="1:10">
      <c r="A857" s="764">
        <v>40945</v>
      </c>
      <c r="B857" s="836">
        <v>10</v>
      </c>
      <c r="C857" s="766" t="s">
        <v>246</v>
      </c>
      <c r="D857" s="767" t="s">
        <v>307</v>
      </c>
      <c r="E857" s="355"/>
      <c r="F857" s="786">
        <v>0</v>
      </c>
      <c r="G857" s="767"/>
      <c r="H857" s="768"/>
      <c r="I857" s="767"/>
      <c r="J857" s="355"/>
    </row>
    <row r="858" spans="1:10">
      <c r="A858" s="764">
        <v>40945</v>
      </c>
      <c r="B858" s="836">
        <v>5</v>
      </c>
      <c r="C858" s="766" t="s">
        <v>246</v>
      </c>
      <c r="D858" s="767" t="s">
        <v>318</v>
      </c>
      <c r="E858" s="355"/>
      <c r="F858" s="786" t="s">
        <v>339</v>
      </c>
      <c r="G858" s="767"/>
      <c r="H858" s="768"/>
      <c r="I858" s="767"/>
      <c r="J858" s="355"/>
    </row>
    <row r="859" spans="1:10">
      <c r="A859" s="764">
        <v>40945</v>
      </c>
      <c r="B859" s="836">
        <v>10</v>
      </c>
      <c r="C859" s="766" t="s">
        <v>246</v>
      </c>
      <c r="D859" s="767" t="s">
        <v>1001</v>
      </c>
      <c r="E859" s="355"/>
      <c r="F859" s="786" t="s">
        <v>339</v>
      </c>
      <c r="G859" s="767"/>
      <c r="H859" s="768"/>
      <c r="I859" s="767"/>
      <c r="J859" s="355"/>
    </row>
    <row r="860" spans="1:10">
      <c r="A860" s="764">
        <v>40945</v>
      </c>
      <c r="B860" s="836">
        <v>60</v>
      </c>
      <c r="C860" s="766" t="s">
        <v>246</v>
      </c>
      <c r="D860" s="767" t="s">
        <v>935</v>
      </c>
      <c r="E860" s="355"/>
      <c r="F860" s="786" t="s">
        <v>339</v>
      </c>
      <c r="G860" s="767"/>
      <c r="H860" s="768"/>
      <c r="I860" s="767"/>
      <c r="J860" s="355"/>
    </row>
    <row r="861" spans="1:10">
      <c r="A861" s="764">
        <v>40946</v>
      </c>
      <c r="B861" s="836">
        <v>146.81</v>
      </c>
      <c r="C861" s="766" t="s">
        <v>246</v>
      </c>
      <c r="D861" s="767" t="s">
        <v>1002</v>
      </c>
      <c r="E861" s="355"/>
      <c r="F861" s="786">
        <v>0</v>
      </c>
      <c r="G861" s="767"/>
      <c r="H861" s="768"/>
      <c r="I861" s="767"/>
      <c r="J861" s="355"/>
    </row>
    <row r="862" spans="1:10">
      <c r="A862" s="764">
        <v>40946</v>
      </c>
      <c r="B862" s="836">
        <v>75</v>
      </c>
      <c r="C862" s="766" t="s">
        <v>246</v>
      </c>
      <c r="D862" s="767" t="s">
        <v>1003</v>
      </c>
      <c r="E862" s="355"/>
      <c r="F862" s="786">
        <v>0</v>
      </c>
      <c r="G862" s="767"/>
      <c r="H862" s="768"/>
      <c r="I862" s="767"/>
      <c r="J862" s="355"/>
    </row>
    <row r="863" spans="1:10">
      <c r="A863" s="764">
        <v>40946</v>
      </c>
      <c r="B863" s="836">
        <v>3</v>
      </c>
      <c r="C863" s="766" t="s">
        <v>246</v>
      </c>
      <c r="D863" s="767" t="s">
        <v>1004</v>
      </c>
      <c r="E863" s="355"/>
      <c r="F863" s="786">
        <v>0</v>
      </c>
      <c r="G863" s="767"/>
      <c r="H863" s="768"/>
      <c r="I863" s="767"/>
      <c r="J863" s="355"/>
    </row>
    <row r="864" spans="1:10">
      <c r="A864" s="764">
        <v>40946</v>
      </c>
      <c r="B864" s="836">
        <v>10</v>
      </c>
      <c r="C864" s="766" t="s">
        <v>246</v>
      </c>
      <c r="D864" s="767" t="s">
        <v>1005</v>
      </c>
      <c r="E864" s="355"/>
      <c r="F864" s="786" t="s">
        <v>339</v>
      </c>
      <c r="G864" s="767"/>
      <c r="H864" s="768"/>
      <c r="I864" s="767"/>
      <c r="J864" s="355"/>
    </row>
    <row r="865" spans="1:10">
      <c r="A865" s="764">
        <v>40947</v>
      </c>
      <c r="B865" s="836">
        <v>18</v>
      </c>
      <c r="C865" s="766" t="s">
        <v>246</v>
      </c>
      <c r="D865" s="767" t="s">
        <v>429</v>
      </c>
      <c r="E865" s="355"/>
      <c r="F865" s="786">
        <v>0</v>
      </c>
      <c r="G865" s="767"/>
      <c r="H865" s="768"/>
      <c r="I865" s="767"/>
      <c r="J865" s="355"/>
    </row>
    <row r="866" spans="1:10">
      <c r="A866" s="764">
        <v>40947</v>
      </c>
      <c r="B866" s="836">
        <v>1033.6300000000001</v>
      </c>
      <c r="C866" s="766" t="s">
        <v>246</v>
      </c>
      <c r="D866" s="767" t="s">
        <v>422</v>
      </c>
      <c r="E866" s="355"/>
      <c r="F866" s="786">
        <v>0</v>
      </c>
      <c r="G866" s="767"/>
      <c r="H866" s="768"/>
      <c r="I866" s="767"/>
      <c r="J866" s="355"/>
    </row>
    <row r="867" spans="1:10">
      <c r="A867" s="764">
        <v>40948</v>
      </c>
      <c r="B867" s="836">
        <v>40</v>
      </c>
      <c r="C867" s="766" t="s">
        <v>237</v>
      </c>
      <c r="D867" s="767" t="s">
        <v>1006</v>
      </c>
      <c r="E867" s="355"/>
      <c r="F867" s="786">
        <v>0</v>
      </c>
      <c r="G867" s="767"/>
      <c r="H867" s="768"/>
      <c r="I867" s="767"/>
      <c r="J867" s="355"/>
    </row>
    <row r="868" spans="1:10">
      <c r="A868" s="764">
        <v>40948</v>
      </c>
      <c r="B868" s="836">
        <v>15</v>
      </c>
      <c r="C868" s="766" t="s">
        <v>237</v>
      </c>
      <c r="D868" s="767" t="s">
        <v>987</v>
      </c>
      <c r="E868" s="355"/>
      <c r="F868" s="786">
        <v>0</v>
      </c>
      <c r="G868" s="767"/>
      <c r="H868" s="768"/>
      <c r="I868" s="767"/>
      <c r="J868" s="355"/>
    </row>
    <row r="869" spans="1:10">
      <c r="A869" s="764">
        <v>40948</v>
      </c>
      <c r="B869" s="836">
        <v>500</v>
      </c>
      <c r="C869" s="766" t="s">
        <v>246</v>
      </c>
      <c r="D869" s="767" t="s">
        <v>276</v>
      </c>
      <c r="E869" s="355"/>
      <c r="F869" s="786">
        <v>0</v>
      </c>
      <c r="G869" s="767"/>
      <c r="H869" s="768"/>
      <c r="I869" s="767"/>
      <c r="J869" s="355"/>
    </row>
    <row r="870" spans="1:10">
      <c r="A870" s="764">
        <v>40949</v>
      </c>
      <c r="B870" s="836">
        <v>235</v>
      </c>
      <c r="C870" s="766" t="s">
        <v>246</v>
      </c>
      <c r="D870" s="767" t="s">
        <v>920</v>
      </c>
      <c r="E870" s="355"/>
      <c r="F870" s="786" t="s">
        <v>339</v>
      </c>
      <c r="G870" s="767"/>
      <c r="H870" s="768"/>
      <c r="I870" s="767"/>
      <c r="J870" s="355"/>
    </row>
    <row r="871" spans="1:10">
      <c r="A871" s="764">
        <v>40949</v>
      </c>
      <c r="B871" s="836">
        <v>200</v>
      </c>
      <c r="C871" s="766" t="s">
        <v>246</v>
      </c>
      <c r="D871" s="767" t="s">
        <v>921</v>
      </c>
      <c r="E871" s="355"/>
      <c r="F871" s="786" t="s">
        <v>339</v>
      </c>
      <c r="G871" s="767"/>
      <c r="H871" s="768"/>
      <c r="I871" s="767"/>
      <c r="J871" s="355"/>
    </row>
    <row r="872" spans="1:10">
      <c r="A872" s="764">
        <v>40949</v>
      </c>
      <c r="B872" s="836">
        <v>150</v>
      </c>
      <c r="C872" s="766" t="s">
        <v>246</v>
      </c>
      <c r="D872" s="767" t="s">
        <v>357</v>
      </c>
      <c r="E872" s="355"/>
      <c r="F872" s="786" t="s">
        <v>339</v>
      </c>
      <c r="G872" s="767"/>
      <c r="H872" s="768"/>
      <c r="I872" s="767"/>
      <c r="J872" s="355"/>
    </row>
    <row r="873" spans="1:10">
      <c r="A873" s="764">
        <v>40952</v>
      </c>
      <c r="B873" s="836">
        <v>40</v>
      </c>
      <c r="C873" s="766" t="s">
        <v>246</v>
      </c>
      <c r="D873" s="767" t="s">
        <v>967</v>
      </c>
      <c r="E873" s="355"/>
      <c r="F873" s="786">
        <v>0</v>
      </c>
      <c r="G873" s="767"/>
      <c r="H873" s="768"/>
      <c r="I873" s="767"/>
      <c r="J873" s="355"/>
    </row>
    <row r="874" spans="1:10">
      <c r="A874" s="764">
        <v>40952</v>
      </c>
      <c r="B874" s="836">
        <v>215</v>
      </c>
      <c r="C874" s="766" t="s">
        <v>246</v>
      </c>
      <c r="D874" s="767" t="s">
        <v>1007</v>
      </c>
      <c r="E874" s="355"/>
      <c r="F874" s="786" t="s">
        <v>339</v>
      </c>
      <c r="G874" s="767"/>
      <c r="H874" s="768"/>
      <c r="I874" s="767"/>
      <c r="J874" s="355"/>
    </row>
    <row r="875" spans="1:10">
      <c r="A875" s="764">
        <v>40953</v>
      </c>
      <c r="B875" s="836">
        <v>60</v>
      </c>
      <c r="C875" s="766" t="s">
        <v>246</v>
      </c>
      <c r="D875" s="767" t="s">
        <v>358</v>
      </c>
      <c r="E875" s="355"/>
      <c r="F875" s="786" t="s">
        <v>339</v>
      </c>
      <c r="G875" s="767"/>
      <c r="H875" s="768"/>
      <c r="I875" s="767"/>
      <c r="J875" s="355"/>
    </row>
    <row r="876" spans="1:10">
      <c r="A876" s="764">
        <v>40953</v>
      </c>
      <c r="B876" s="836">
        <v>6</v>
      </c>
      <c r="C876" s="766" t="s">
        <v>246</v>
      </c>
      <c r="D876" s="767" t="s">
        <v>969</v>
      </c>
      <c r="E876" s="355"/>
      <c r="F876" s="786" t="s">
        <v>339</v>
      </c>
      <c r="G876" s="767"/>
      <c r="H876" s="768"/>
      <c r="I876" s="767"/>
      <c r="J876" s="355"/>
    </row>
    <row r="877" spans="1:10">
      <c r="A877" s="764">
        <v>40954</v>
      </c>
      <c r="B877" s="836">
        <v>30</v>
      </c>
      <c r="C877" s="766" t="s">
        <v>246</v>
      </c>
      <c r="D877" s="767" t="s">
        <v>258</v>
      </c>
      <c r="E877" s="355"/>
      <c r="F877" s="786" t="s">
        <v>339</v>
      </c>
      <c r="G877" s="767"/>
      <c r="H877" s="768"/>
      <c r="I877" s="767"/>
      <c r="J877" s="355"/>
    </row>
    <row r="878" spans="1:10">
      <c r="A878" s="764">
        <v>40954</v>
      </c>
      <c r="B878" s="836">
        <v>5</v>
      </c>
      <c r="C878" s="766" t="s">
        <v>246</v>
      </c>
      <c r="D878" s="767" t="s">
        <v>968</v>
      </c>
      <c r="E878" s="355"/>
      <c r="F878" s="786" t="s">
        <v>339</v>
      </c>
      <c r="G878" s="767"/>
      <c r="H878" s="768"/>
      <c r="I878" s="767"/>
      <c r="J878" s="355"/>
    </row>
    <row r="879" spans="1:10">
      <c r="A879" s="764">
        <v>40954</v>
      </c>
      <c r="B879" s="836">
        <v>100</v>
      </c>
      <c r="C879" s="766" t="s">
        <v>246</v>
      </c>
      <c r="D879" s="767" t="s">
        <v>292</v>
      </c>
      <c r="E879" s="355"/>
      <c r="F879" s="786" t="s">
        <v>339</v>
      </c>
      <c r="G879" s="767"/>
      <c r="H879" s="768"/>
      <c r="I879" s="767"/>
      <c r="J879" s="355"/>
    </row>
    <row r="880" spans="1:10">
      <c r="A880" s="764">
        <v>40954</v>
      </c>
      <c r="B880" s="836">
        <v>20</v>
      </c>
      <c r="C880" s="766" t="s">
        <v>246</v>
      </c>
      <c r="D880" s="767" t="s">
        <v>378</v>
      </c>
      <c r="E880" s="355"/>
      <c r="F880" s="786">
        <v>0</v>
      </c>
      <c r="G880" s="767"/>
      <c r="H880" s="768"/>
      <c r="I880" s="767"/>
      <c r="J880" s="355"/>
    </row>
    <row r="881" spans="1:10">
      <c r="A881" s="764">
        <v>40954</v>
      </c>
      <c r="B881" s="836">
        <v>100</v>
      </c>
      <c r="C881" s="766" t="s">
        <v>246</v>
      </c>
      <c r="D881" s="767" t="s">
        <v>940</v>
      </c>
      <c r="E881" s="355"/>
      <c r="F881" s="786" t="s">
        <v>339</v>
      </c>
      <c r="G881" s="767"/>
      <c r="H881" s="768"/>
      <c r="I881" s="767"/>
      <c r="J881" s="355"/>
    </row>
    <row r="882" spans="1:10">
      <c r="A882" s="764">
        <v>40954</v>
      </c>
      <c r="B882" s="836">
        <v>200</v>
      </c>
      <c r="C882" s="766" t="s">
        <v>246</v>
      </c>
      <c r="D882" s="767" t="s">
        <v>450</v>
      </c>
      <c r="E882" s="355"/>
      <c r="F882" s="786" t="s">
        <v>339</v>
      </c>
      <c r="G882" s="767"/>
      <c r="H882" s="768"/>
      <c r="I882" s="767"/>
      <c r="J882" s="355"/>
    </row>
    <row r="883" spans="1:10">
      <c r="A883" s="764">
        <v>40954</v>
      </c>
      <c r="B883" s="836">
        <v>135</v>
      </c>
      <c r="C883" s="766" t="s">
        <v>246</v>
      </c>
      <c r="D883" s="767" t="s">
        <v>769</v>
      </c>
      <c r="E883" s="355"/>
      <c r="F883" s="786">
        <v>0</v>
      </c>
      <c r="G883" s="767"/>
      <c r="H883" s="768"/>
      <c r="I883" s="767"/>
      <c r="J883" s="355"/>
    </row>
    <row r="884" spans="1:10">
      <c r="A884" s="764">
        <v>40954</v>
      </c>
      <c r="B884" s="836">
        <v>7</v>
      </c>
      <c r="C884" s="766" t="s">
        <v>246</v>
      </c>
      <c r="D884" s="767" t="s">
        <v>976</v>
      </c>
      <c r="E884" s="355"/>
      <c r="F884" s="786">
        <v>0</v>
      </c>
      <c r="G884" s="767"/>
      <c r="H884" s="768"/>
      <c r="I884" s="767"/>
      <c r="J884" s="355"/>
    </row>
    <row r="885" spans="1:10">
      <c r="A885" s="764">
        <v>40955</v>
      </c>
      <c r="B885" s="836">
        <v>909.87</v>
      </c>
      <c r="C885" s="766" t="s">
        <v>246</v>
      </c>
      <c r="D885" s="767" t="s">
        <v>422</v>
      </c>
      <c r="E885" s="355"/>
      <c r="F885" s="786">
        <v>0</v>
      </c>
      <c r="G885" s="767"/>
      <c r="H885" s="768"/>
      <c r="I885" s="767"/>
      <c r="J885" s="355"/>
    </row>
    <row r="886" spans="1:10">
      <c r="A886" s="764">
        <v>40955</v>
      </c>
      <c r="B886" s="836">
        <v>1000</v>
      </c>
      <c r="C886" s="766" t="s">
        <v>237</v>
      </c>
      <c r="D886" s="767" t="s">
        <v>1008</v>
      </c>
      <c r="E886" s="355"/>
      <c r="F886" s="786">
        <v>0</v>
      </c>
      <c r="G886" s="767"/>
      <c r="H886" s="768"/>
      <c r="I886" s="767"/>
      <c r="J886" s="355"/>
    </row>
    <row r="887" spans="1:10">
      <c r="A887" s="764">
        <v>40955</v>
      </c>
      <c r="B887" s="836">
        <v>20</v>
      </c>
      <c r="C887" s="766" t="s">
        <v>237</v>
      </c>
      <c r="D887" s="767" t="s">
        <v>759</v>
      </c>
      <c r="E887" s="355"/>
      <c r="F887" s="786">
        <v>0</v>
      </c>
      <c r="G887" s="767"/>
      <c r="H887" s="768"/>
      <c r="I887" s="767"/>
      <c r="J887" s="355"/>
    </row>
    <row r="888" spans="1:10">
      <c r="A888" s="764">
        <v>40955</v>
      </c>
      <c r="B888" s="836">
        <v>30</v>
      </c>
      <c r="C888" s="766">
        <v>103359</v>
      </c>
      <c r="D888" s="767" t="s">
        <v>1009</v>
      </c>
      <c r="E888" s="355"/>
      <c r="F888" s="786">
        <v>0</v>
      </c>
      <c r="G888" s="767"/>
      <c r="H888" s="768"/>
      <c r="I888" s="767"/>
      <c r="J888" s="355"/>
    </row>
    <row r="889" spans="1:10">
      <c r="A889" s="764">
        <v>40955</v>
      </c>
      <c r="B889" s="836">
        <v>19.25</v>
      </c>
      <c r="C889" s="766">
        <v>103359</v>
      </c>
      <c r="D889" s="767" t="s">
        <v>1009</v>
      </c>
      <c r="E889" s="355"/>
      <c r="F889" s="786">
        <v>0</v>
      </c>
      <c r="G889" s="767"/>
      <c r="H889" s="768"/>
      <c r="I889" s="767"/>
      <c r="J889" s="355"/>
    </row>
    <row r="890" spans="1:10">
      <c r="A890" s="764">
        <v>40956</v>
      </c>
      <c r="B890" s="836">
        <v>268854.59999999998</v>
      </c>
      <c r="C890" s="766" t="s">
        <v>246</v>
      </c>
      <c r="D890" s="767" t="s">
        <v>1010</v>
      </c>
      <c r="E890" s="355"/>
      <c r="F890" s="786">
        <v>0</v>
      </c>
      <c r="G890" s="767"/>
      <c r="H890" s="768"/>
      <c r="I890" s="767"/>
      <c r="J890" s="355"/>
    </row>
    <row r="891" spans="1:10">
      <c r="A891" s="764">
        <v>40956</v>
      </c>
      <c r="B891" s="836">
        <v>80</v>
      </c>
      <c r="C891" s="766" t="s">
        <v>246</v>
      </c>
      <c r="D891" s="767" t="s">
        <v>768</v>
      </c>
      <c r="E891" s="355"/>
      <c r="F891" s="786">
        <v>0</v>
      </c>
      <c r="G891" s="767"/>
      <c r="H891" s="768"/>
      <c r="I891" s="767"/>
      <c r="J891" s="355"/>
    </row>
    <row r="892" spans="1:10">
      <c r="A892" s="764">
        <v>40956</v>
      </c>
      <c r="B892" s="836">
        <v>150</v>
      </c>
      <c r="C892" s="766" t="s">
        <v>246</v>
      </c>
      <c r="D892" s="767" t="s">
        <v>360</v>
      </c>
      <c r="E892" s="355"/>
      <c r="F892" s="786" t="s">
        <v>339</v>
      </c>
      <c r="G892" s="767"/>
      <c r="H892" s="768"/>
      <c r="I892" s="767"/>
      <c r="J892" s="355"/>
    </row>
    <row r="893" spans="1:10">
      <c r="A893" s="764">
        <v>40959</v>
      </c>
      <c r="B893" s="836">
        <v>10</v>
      </c>
      <c r="C893" s="766" t="s">
        <v>246</v>
      </c>
      <c r="D893" s="767" t="s">
        <v>436</v>
      </c>
      <c r="E893" s="355"/>
      <c r="F893" s="786">
        <v>0</v>
      </c>
      <c r="G893" s="767"/>
      <c r="H893" s="768"/>
      <c r="I893" s="767"/>
      <c r="J893" s="355"/>
    </row>
    <row r="894" spans="1:10">
      <c r="A894" s="764">
        <v>40959</v>
      </c>
      <c r="B894" s="836">
        <v>40</v>
      </c>
      <c r="C894" s="766" t="s">
        <v>246</v>
      </c>
      <c r="D894" s="767" t="s">
        <v>973</v>
      </c>
      <c r="E894" s="355"/>
      <c r="F894" s="786" t="s">
        <v>339</v>
      </c>
      <c r="G894" s="767"/>
      <c r="H894" s="768"/>
      <c r="I894" s="767"/>
      <c r="J894" s="355"/>
    </row>
    <row r="895" spans="1:10">
      <c r="A895" s="764">
        <v>40959</v>
      </c>
      <c r="B895" s="836">
        <v>25</v>
      </c>
      <c r="C895" s="766" t="s">
        <v>246</v>
      </c>
      <c r="D895" s="767" t="s">
        <v>400</v>
      </c>
      <c r="E895" s="355"/>
      <c r="F895" s="786" t="s">
        <v>339</v>
      </c>
      <c r="G895" s="767"/>
      <c r="H895" s="768"/>
      <c r="I895" s="767"/>
      <c r="J895" s="355"/>
    </row>
    <row r="896" spans="1:10">
      <c r="A896" s="764">
        <v>40959</v>
      </c>
      <c r="B896" s="836">
        <v>2478.16</v>
      </c>
      <c r="C896" s="766" t="s">
        <v>1011</v>
      </c>
      <c r="D896" s="767" t="s">
        <v>1012</v>
      </c>
      <c r="E896" s="355"/>
      <c r="F896" s="786">
        <v>0</v>
      </c>
      <c r="G896" s="767"/>
      <c r="H896" s="768"/>
      <c r="I896" s="767"/>
      <c r="J896" s="355"/>
    </row>
    <row r="897" spans="1:10">
      <c r="A897" s="764">
        <v>40959</v>
      </c>
      <c r="B897" s="836">
        <v>2521.85</v>
      </c>
      <c r="C897" s="766" t="s">
        <v>1013</v>
      </c>
      <c r="D897" s="767" t="s">
        <v>1012</v>
      </c>
      <c r="E897" s="355"/>
      <c r="F897" s="786">
        <v>0</v>
      </c>
      <c r="G897" s="767"/>
      <c r="H897" s="768"/>
      <c r="I897" s="767"/>
      <c r="J897" s="355"/>
    </row>
    <row r="898" spans="1:10">
      <c r="A898" s="764">
        <v>40959</v>
      </c>
      <c r="B898" s="836">
        <v>306.25</v>
      </c>
      <c r="C898" s="766" t="s">
        <v>1014</v>
      </c>
      <c r="D898" s="767" t="s">
        <v>1015</v>
      </c>
      <c r="E898" s="355"/>
      <c r="F898" s="786">
        <v>0</v>
      </c>
      <c r="G898" s="767"/>
      <c r="H898" s="768"/>
      <c r="I898" s="767"/>
      <c r="J898" s="355"/>
    </row>
    <row r="899" spans="1:10">
      <c r="A899" s="764">
        <v>40960</v>
      </c>
      <c r="B899" s="836">
        <v>40</v>
      </c>
      <c r="C899" s="766" t="s">
        <v>246</v>
      </c>
      <c r="D899" s="767" t="s">
        <v>261</v>
      </c>
      <c r="E899" s="355"/>
      <c r="F899" s="786" t="s">
        <v>339</v>
      </c>
      <c r="G899" s="767"/>
      <c r="H899" s="768"/>
      <c r="I899" s="767"/>
      <c r="J899" s="355"/>
    </row>
    <row r="900" spans="1:10">
      <c r="A900" s="764">
        <v>40960</v>
      </c>
      <c r="B900" s="836">
        <v>12</v>
      </c>
      <c r="C900" s="766" t="s">
        <v>246</v>
      </c>
      <c r="D900" s="767" t="s">
        <v>294</v>
      </c>
      <c r="E900" s="355"/>
      <c r="F900" s="786" t="s">
        <v>339</v>
      </c>
      <c r="G900" s="767"/>
      <c r="H900" s="768"/>
      <c r="I900" s="767"/>
      <c r="J900" s="355"/>
    </row>
    <row r="901" spans="1:10">
      <c r="A901" s="764">
        <v>40960</v>
      </c>
      <c r="B901" s="836">
        <v>207</v>
      </c>
      <c r="C901" s="766" t="s">
        <v>246</v>
      </c>
      <c r="D901" s="767" t="s">
        <v>355</v>
      </c>
      <c r="E901" s="355"/>
      <c r="F901" s="786" t="s">
        <v>339</v>
      </c>
      <c r="G901" s="767"/>
      <c r="H901" s="768"/>
      <c r="I901" s="767"/>
      <c r="J901" s="355"/>
    </row>
    <row r="902" spans="1:10">
      <c r="A902" s="764">
        <v>40960</v>
      </c>
      <c r="B902" s="836">
        <v>5</v>
      </c>
      <c r="C902" s="766" t="s">
        <v>246</v>
      </c>
      <c r="D902" s="767" t="s">
        <v>773</v>
      </c>
      <c r="E902" s="355"/>
      <c r="F902" s="786">
        <v>0</v>
      </c>
      <c r="G902" s="767"/>
      <c r="H902" s="768"/>
      <c r="I902" s="767"/>
      <c r="J902" s="355"/>
    </row>
    <row r="903" spans="1:10">
      <c r="A903" s="764">
        <v>40961</v>
      </c>
      <c r="B903" s="836">
        <v>7497.38</v>
      </c>
      <c r="C903" s="766" t="s">
        <v>246</v>
      </c>
      <c r="D903" s="767" t="s">
        <v>1016</v>
      </c>
      <c r="E903" s="355"/>
      <c r="F903" s="786">
        <v>0</v>
      </c>
      <c r="G903" s="767"/>
      <c r="H903" s="768"/>
      <c r="I903" s="767"/>
      <c r="J903" s="355"/>
    </row>
    <row r="904" spans="1:10">
      <c r="A904" s="764">
        <v>40961</v>
      </c>
      <c r="B904" s="836">
        <v>327</v>
      </c>
      <c r="C904" s="766" t="s">
        <v>246</v>
      </c>
      <c r="D904" s="767" t="s">
        <v>355</v>
      </c>
      <c r="E904" s="355"/>
      <c r="F904" s="786" t="s">
        <v>339</v>
      </c>
      <c r="G904" s="767"/>
      <c r="H904" s="768"/>
      <c r="I904" s="767"/>
      <c r="J904" s="355"/>
    </row>
    <row r="905" spans="1:10">
      <c r="A905" s="764">
        <v>40962</v>
      </c>
      <c r="B905" s="836">
        <v>1500</v>
      </c>
      <c r="C905" s="766" t="s">
        <v>237</v>
      </c>
      <c r="D905" s="767" t="s">
        <v>987</v>
      </c>
      <c r="E905" s="355"/>
      <c r="F905" s="786">
        <v>0</v>
      </c>
      <c r="G905" s="767"/>
      <c r="H905" s="768"/>
      <c r="I905" s="767"/>
      <c r="J905" s="355"/>
    </row>
    <row r="906" spans="1:10">
      <c r="A906" s="764">
        <v>40962</v>
      </c>
      <c r="B906" s="836">
        <v>5</v>
      </c>
      <c r="C906" s="766" t="s">
        <v>246</v>
      </c>
      <c r="D906" s="767" t="s">
        <v>795</v>
      </c>
      <c r="E906" s="355"/>
      <c r="F906" s="786" t="s">
        <v>339</v>
      </c>
      <c r="G906" s="767"/>
      <c r="H906" s="768"/>
      <c r="I906" s="767"/>
      <c r="J906" s="355"/>
    </row>
    <row r="907" spans="1:10">
      <c r="A907" s="764">
        <v>40966</v>
      </c>
      <c r="B907" s="836">
        <v>684.6</v>
      </c>
      <c r="C907" s="766" t="s">
        <v>237</v>
      </c>
      <c r="D907" s="767" t="s">
        <v>269</v>
      </c>
      <c r="E907" s="355"/>
      <c r="F907" s="786">
        <v>0</v>
      </c>
      <c r="G907" s="767"/>
      <c r="H907" s="768"/>
      <c r="I907" s="767"/>
      <c r="J907" s="355"/>
    </row>
    <row r="908" spans="1:10">
      <c r="A908" s="764">
        <v>40966</v>
      </c>
      <c r="B908" s="836">
        <v>15</v>
      </c>
      <c r="C908" s="766" t="s">
        <v>246</v>
      </c>
      <c r="D908" s="767" t="s">
        <v>858</v>
      </c>
      <c r="E908" s="355"/>
      <c r="F908" s="786" t="s">
        <v>339</v>
      </c>
      <c r="G908" s="767"/>
      <c r="H908" s="768"/>
      <c r="I908" s="767"/>
      <c r="J908" s="355"/>
    </row>
    <row r="909" spans="1:10">
      <c r="A909" s="764">
        <v>40966</v>
      </c>
      <c r="B909" s="836">
        <v>3</v>
      </c>
      <c r="C909" s="766" t="s">
        <v>246</v>
      </c>
      <c r="D909" s="767" t="s">
        <v>363</v>
      </c>
      <c r="E909" s="355"/>
      <c r="F909" s="786" t="s">
        <v>339</v>
      </c>
      <c r="G909" s="767"/>
      <c r="H909" s="768"/>
      <c r="I909" s="767"/>
      <c r="J909" s="355"/>
    </row>
    <row r="910" spans="1:10">
      <c r="A910" s="764">
        <v>40966</v>
      </c>
      <c r="B910" s="836">
        <v>50</v>
      </c>
      <c r="C910" s="766" t="s">
        <v>246</v>
      </c>
      <c r="D910" s="767" t="s">
        <v>1017</v>
      </c>
      <c r="E910" s="355"/>
      <c r="F910" s="786" t="s">
        <v>339</v>
      </c>
      <c r="G910" s="767"/>
      <c r="H910" s="768"/>
      <c r="I910" s="767"/>
      <c r="J910" s="355"/>
    </row>
    <row r="911" spans="1:10">
      <c r="A911" s="764">
        <v>40966</v>
      </c>
      <c r="B911" s="836">
        <v>3</v>
      </c>
      <c r="C911" s="766" t="s">
        <v>246</v>
      </c>
      <c r="D911" s="767" t="s">
        <v>363</v>
      </c>
      <c r="E911" s="355"/>
      <c r="F911" s="786" t="s">
        <v>339</v>
      </c>
      <c r="G911" s="767"/>
      <c r="H911" s="768"/>
      <c r="I911" s="767"/>
      <c r="J911" s="355"/>
    </row>
    <row r="912" spans="1:10">
      <c r="A912" s="764">
        <v>40966</v>
      </c>
      <c r="B912" s="836">
        <v>10</v>
      </c>
      <c r="C912" s="766" t="s">
        <v>246</v>
      </c>
      <c r="D912" s="767" t="s">
        <v>302</v>
      </c>
      <c r="E912" s="355"/>
      <c r="F912" s="786">
        <v>0</v>
      </c>
      <c r="G912" s="767"/>
      <c r="H912" s="768"/>
      <c r="I912" s="767"/>
      <c r="J912" s="355"/>
    </row>
    <row r="913" spans="1:10">
      <c r="A913" s="764">
        <v>40966</v>
      </c>
      <c r="B913" s="836">
        <v>75</v>
      </c>
      <c r="C913" s="766" t="s">
        <v>246</v>
      </c>
      <c r="D913" s="767" t="s">
        <v>364</v>
      </c>
      <c r="E913" s="355"/>
      <c r="F913" s="786" t="s">
        <v>339</v>
      </c>
      <c r="G913" s="767"/>
      <c r="H913" s="768"/>
      <c r="I913" s="767"/>
      <c r="J913" s="355"/>
    </row>
    <row r="914" spans="1:10">
      <c r="A914" s="764">
        <v>40967</v>
      </c>
      <c r="B914" s="836">
        <v>175</v>
      </c>
      <c r="C914" s="766" t="s">
        <v>246</v>
      </c>
      <c r="D914" s="767" t="s">
        <v>421</v>
      </c>
      <c r="E914" s="355"/>
      <c r="F914" s="786" t="s">
        <v>339</v>
      </c>
      <c r="G914" s="767"/>
      <c r="H914" s="768"/>
      <c r="I914" s="767"/>
      <c r="J914" s="355"/>
    </row>
    <row r="915" spans="1:10">
      <c r="A915" s="764">
        <v>40967</v>
      </c>
      <c r="B915" s="836">
        <v>170</v>
      </c>
      <c r="C915" s="766" t="s">
        <v>246</v>
      </c>
      <c r="D915" s="767" t="s">
        <v>798</v>
      </c>
      <c r="E915" s="355"/>
      <c r="F915" s="786" t="s">
        <v>339</v>
      </c>
      <c r="G915" s="767"/>
      <c r="H915" s="768"/>
      <c r="I915" s="767"/>
      <c r="J915" s="355"/>
    </row>
    <row r="916" spans="1:10">
      <c r="A916" s="764">
        <v>40967</v>
      </c>
      <c r="B916" s="836">
        <v>3</v>
      </c>
      <c r="C916" s="766" t="s">
        <v>246</v>
      </c>
      <c r="D916" s="767" t="s">
        <v>1004</v>
      </c>
      <c r="E916" s="355"/>
      <c r="F916" s="786">
        <v>0</v>
      </c>
      <c r="G916" s="767"/>
      <c r="H916" s="768"/>
      <c r="I916" s="767"/>
      <c r="J916" s="355"/>
    </row>
    <row r="917" spans="1:10">
      <c r="A917" s="764">
        <v>40967</v>
      </c>
      <c r="B917" s="836">
        <v>20</v>
      </c>
      <c r="C917" s="766" t="s">
        <v>246</v>
      </c>
      <c r="D917" s="767" t="s">
        <v>1018</v>
      </c>
      <c r="E917" s="355"/>
      <c r="F917" s="786">
        <v>0</v>
      </c>
      <c r="G917" s="767"/>
      <c r="H917" s="768"/>
      <c r="I917" s="767"/>
      <c r="J917" s="355"/>
    </row>
    <row r="918" spans="1:10">
      <c r="A918" s="764">
        <v>40967</v>
      </c>
      <c r="B918" s="836">
        <v>7</v>
      </c>
      <c r="C918" s="766" t="s">
        <v>246</v>
      </c>
      <c r="D918" s="767" t="s">
        <v>402</v>
      </c>
      <c r="E918" s="355"/>
      <c r="F918" s="786">
        <v>0</v>
      </c>
      <c r="G918" s="767"/>
      <c r="H918" s="768"/>
      <c r="I918" s="767"/>
      <c r="J918" s="355"/>
    </row>
    <row r="919" spans="1:10">
      <c r="A919" s="764">
        <v>40967</v>
      </c>
      <c r="B919" s="836">
        <v>150</v>
      </c>
      <c r="C919" s="766" t="s">
        <v>246</v>
      </c>
      <c r="D919" s="767" t="s">
        <v>327</v>
      </c>
      <c r="E919" s="355"/>
      <c r="F919" s="786" t="s">
        <v>339</v>
      </c>
      <c r="G919" s="767"/>
      <c r="H919" s="768"/>
      <c r="I919" s="767"/>
      <c r="J919" s="355"/>
    </row>
    <row r="920" spans="1:10">
      <c r="A920" s="764">
        <v>40967</v>
      </c>
      <c r="B920" s="836">
        <v>84</v>
      </c>
      <c r="C920" s="766" t="s">
        <v>1019</v>
      </c>
      <c r="D920" s="767" t="s">
        <v>971</v>
      </c>
      <c r="E920" s="355"/>
      <c r="F920" s="786">
        <v>0</v>
      </c>
      <c r="G920" s="767"/>
      <c r="H920" s="768"/>
      <c r="I920" s="767"/>
      <c r="J920" s="355"/>
    </row>
    <row r="921" spans="1:10">
      <c r="A921" s="764">
        <v>40967</v>
      </c>
      <c r="B921" s="836">
        <v>322.08</v>
      </c>
      <c r="C921" s="766" t="s">
        <v>1020</v>
      </c>
      <c r="D921" s="767" t="s">
        <v>1021</v>
      </c>
      <c r="E921" s="355"/>
      <c r="F921" s="786">
        <v>0</v>
      </c>
      <c r="G921" s="767"/>
      <c r="H921" s="768"/>
      <c r="I921" s="767"/>
      <c r="J921" s="355"/>
    </row>
    <row r="922" spans="1:10">
      <c r="A922" s="764">
        <v>40967</v>
      </c>
      <c r="B922" s="836">
        <v>95.96</v>
      </c>
      <c r="C922" s="766">
        <v>103365</v>
      </c>
      <c r="D922" s="767" t="s">
        <v>1022</v>
      </c>
      <c r="E922" s="355"/>
      <c r="F922" s="786">
        <v>0</v>
      </c>
      <c r="G922" s="767"/>
      <c r="H922" s="768"/>
      <c r="I922" s="767"/>
      <c r="J922" s="355"/>
    </row>
    <row r="923" spans="1:10">
      <c r="A923" s="764">
        <v>40967</v>
      </c>
      <c r="B923" s="836">
        <v>830</v>
      </c>
      <c r="C923" s="766" t="s">
        <v>237</v>
      </c>
      <c r="D923" s="767" t="s">
        <v>1023</v>
      </c>
      <c r="E923" s="355"/>
      <c r="F923" s="786">
        <v>0</v>
      </c>
      <c r="G923" s="767"/>
      <c r="H923" s="768"/>
      <c r="I923" s="767"/>
      <c r="J923" s="355"/>
    </row>
    <row r="924" spans="1:10">
      <c r="A924" s="764">
        <v>40967</v>
      </c>
      <c r="B924" s="836">
        <v>10</v>
      </c>
      <c r="C924" s="766" t="s">
        <v>237</v>
      </c>
      <c r="D924" s="767" t="s">
        <v>1024</v>
      </c>
      <c r="E924" s="355"/>
      <c r="F924" s="786">
        <v>0</v>
      </c>
      <c r="G924" s="767"/>
      <c r="H924" s="768"/>
      <c r="I924" s="767"/>
      <c r="J924" s="355"/>
    </row>
    <row r="925" spans="1:10">
      <c r="A925" s="764">
        <v>40967</v>
      </c>
      <c r="B925" s="836">
        <v>100</v>
      </c>
      <c r="C925" s="766" t="s">
        <v>237</v>
      </c>
      <c r="D925" s="767" t="s">
        <v>1025</v>
      </c>
      <c r="E925" s="355"/>
      <c r="F925" s="786">
        <v>0</v>
      </c>
      <c r="G925" s="767"/>
      <c r="H925" s="768"/>
      <c r="I925" s="767"/>
      <c r="J925" s="355"/>
    </row>
    <row r="926" spans="1:10">
      <c r="A926" s="764">
        <v>40968</v>
      </c>
      <c r="B926" s="836">
        <v>139.75</v>
      </c>
      <c r="C926" s="766" t="s">
        <v>246</v>
      </c>
      <c r="D926" s="767" t="s">
        <v>799</v>
      </c>
      <c r="E926" s="355"/>
      <c r="F926" s="786">
        <v>0</v>
      </c>
      <c r="G926" s="767"/>
      <c r="H926" s="768"/>
      <c r="I926" s="767"/>
      <c r="J926" s="355"/>
    </row>
    <row r="927" spans="1:10">
      <c r="A927" s="764">
        <v>40968</v>
      </c>
      <c r="B927" s="836">
        <v>30</v>
      </c>
      <c r="C927" s="766" t="s">
        <v>246</v>
      </c>
      <c r="D927" s="767" t="s">
        <v>442</v>
      </c>
      <c r="E927" s="355"/>
      <c r="F927" s="786">
        <v>0</v>
      </c>
      <c r="G927" s="767"/>
      <c r="H927" s="768"/>
      <c r="I927" s="767"/>
      <c r="J927" s="355"/>
    </row>
    <row r="928" spans="1:10">
      <c r="A928" s="764">
        <v>40968</v>
      </c>
      <c r="B928" s="836">
        <v>25</v>
      </c>
      <c r="C928" s="766" t="s">
        <v>246</v>
      </c>
      <c r="D928" s="767" t="s">
        <v>762</v>
      </c>
      <c r="E928" s="355"/>
      <c r="F928" s="786" t="s">
        <v>339</v>
      </c>
      <c r="G928" s="767"/>
      <c r="H928" s="768"/>
      <c r="I928" s="767"/>
      <c r="J928" s="355"/>
    </row>
    <row r="929" spans="1:10">
      <c r="A929" s="764">
        <v>40968</v>
      </c>
      <c r="B929" s="836">
        <v>180</v>
      </c>
      <c r="C929" s="766" t="s">
        <v>246</v>
      </c>
      <c r="D929" s="767" t="s">
        <v>287</v>
      </c>
      <c r="E929" s="355"/>
      <c r="F929" s="786" t="s">
        <v>339</v>
      </c>
      <c r="G929" s="767"/>
      <c r="H929" s="768"/>
      <c r="I929" s="767"/>
      <c r="J929" s="355"/>
    </row>
    <row r="930" spans="1:10">
      <c r="A930" s="764">
        <v>40968</v>
      </c>
      <c r="B930" s="836">
        <v>300</v>
      </c>
      <c r="C930" s="766" t="s">
        <v>246</v>
      </c>
      <c r="D930" s="767" t="s">
        <v>348</v>
      </c>
      <c r="E930" s="355"/>
      <c r="F930" s="786" t="s">
        <v>339</v>
      </c>
      <c r="G930" s="767"/>
      <c r="H930" s="768"/>
      <c r="I930" s="767"/>
      <c r="J930" s="355"/>
    </row>
    <row r="931" spans="1:10">
      <c r="A931" s="764">
        <v>40968</v>
      </c>
      <c r="B931" s="836">
        <v>2</v>
      </c>
      <c r="C931" s="766" t="s">
        <v>246</v>
      </c>
      <c r="D931" s="767" t="s">
        <v>800</v>
      </c>
      <c r="E931" s="355"/>
      <c r="F931" s="786" t="s">
        <v>339</v>
      </c>
      <c r="G931" s="767"/>
      <c r="H931" s="768"/>
      <c r="I931" s="767"/>
      <c r="J931" s="355"/>
    </row>
    <row r="932" spans="1:10">
      <c r="A932" s="764">
        <v>40968</v>
      </c>
      <c r="B932" s="836">
        <v>252.17</v>
      </c>
      <c r="C932" s="766" t="s">
        <v>246</v>
      </c>
      <c r="D932" s="767" t="s">
        <v>422</v>
      </c>
      <c r="E932" s="355"/>
      <c r="F932" s="786">
        <v>0</v>
      </c>
      <c r="G932" s="767"/>
      <c r="H932" s="768"/>
      <c r="I932" s="767"/>
      <c r="J932" s="355"/>
    </row>
    <row r="933" spans="1:10">
      <c r="A933" s="764">
        <v>40969</v>
      </c>
      <c r="B933" s="836">
        <v>1000</v>
      </c>
      <c r="C933" s="766" t="s">
        <v>237</v>
      </c>
      <c r="D933" s="767" t="s">
        <v>1026</v>
      </c>
      <c r="E933" s="355"/>
      <c r="F933" s="786">
        <v>0</v>
      </c>
      <c r="G933" s="767"/>
      <c r="H933" s="768"/>
      <c r="I933" s="767"/>
      <c r="J933" s="355"/>
    </row>
    <row r="934" spans="1:10">
      <c r="A934" s="764">
        <v>40969</v>
      </c>
      <c r="B934" s="836">
        <v>25</v>
      </c>
      <c r="C934" s="766" t="s">
        <v>246</v>
      </c>
      <c r="D934" s="767" t="s">
        <v>337</v>
      </c>
      <c r="E934" s="355"/>
      <c r="F934" s="786">
        <v>0</v>
      </c>
      <c r="G934" s="767"/>
      <c r="H934" s="768"/>
      <c r="I934" s="767"/>
      <c r="J934" s="355"/>
    </row>
    <row r="935" spans="1:10">
      <c r="A935" s="764">
        <v>40969</v>
      </c>
      <c r="B935" s="836">
        <v>70</v>
      </c>
      <c r="C935" s="766" t="s">
        <v>246</v>
      </c>
      <c r="D935" s="767" t="s">
        <v>267</v>
      </c>
      <c r="E935" s="355"/>
      <c r="F935" s="786">
        <v>0</v>
      </c>
      <c r="G935" s="767"/>
      <c r="H935" s="768"/>
      <c r="I935" s="767"/>
      <c r="J935" s="355"/>
    </row>
    <row r="936" spans="1:10">
      <c r="A936" s="764">
        <v>40969</v>
      </c>
      <c r="B936" s="836">
        <v>25</v>
      </c>
      <c r="C936" s="766" t="s">
        <v>246</v>
      </c>
      <c r="D936" s="767" t="s">
        <v>379</v>
      </c>
      <c r="E936" s="355"/>
      <c r="F936" s="786" t="s">
        <v>339</v>
      </c>
      <c r="G936" s="767"/>
      <c r="H936" s="768"/>
      <c r="I936" s="767"/>
      <c r="J936" s="355"/>
    </row>
    <row r="937" spans="1:10">
      <c r="A937" s="764">
        <v>40969</v>
      </c>
      <c r="B937" s="836">
        <v>50</v>
      </c>
      <c r="C937" s="766" t="s">
        <v>246</v>
      </c>
      <c r="D937" s="767" t="s">
        <v>774</v>
      </c>
      <c r="E937" s="355"/>
      <c r="F937" s="786" t="s">
        <v>339</v>
      </c>
      <c r="G937" s="767"/>
      <c r="H937" s="768"/>
      <c r="I937" s="767"/>
      <c r="J937" s="355"/>
    </row>
    <row r="938" spans="1:10">
      <c r="A938" s="764">
        <v>40969</v>
      </c>
      <c r="B938" s="836">
        <v>10</v>
      </c>
      <c r="C938" s="766" t="s">
        <v>246</v>
      </c>
      <c r="D938" s="767" t="s">
        <v>791</v>
      </c>
      <c r="E938" s="355"/>
      <c r="F938" s="786" t="s">
        <v>339</v>
      </c>
      <c r="G938" s="767"/>
      <c r="H938" s="768"/>
      <c r="I938" s="767"/>
      <c r="J938" s="355"/>
    </row>
    <row r="939" spans="1:10">
      <c r="A939" s="764">
        <v>40969</v>
      </c>
      <c r="B939" s="836">
        <v>10</v>
      </c>
      <c r="C939" s="766" t="s">
        <v>246</v>
      </c>
      <c r="D939" s="767" t="s">
        <v>338</v>
      </c>
      <c r="E939" s="355"/>
      <c r="F939" s="786" t="s">
        <v>339</v>
      </c>
      <c r="G939" s="767"/>
      <c r="H939" s="768"/>
      <c r="I939" s="767"/>
      <c r="J939" s="355"/>
    </row>
    <row r="940" spans="1:10">
      <c r="A940" s="764">
        <v>40969</v>
      </c>
      <c r="B940" s="836">
        <v>10</v>
      </c>
      <c r="C940" s="766" t="s">
        <v>246</v>
      </c>
      <c r="D940" s="767" t="s">
        <v>341</v>
      </c>
      <c r="E940" s="355"/>
      <c r="F940" s="786" t="s">
        <v>339</v>
      </c>
      <c r="G940" s="767"/>
      <c r="H940" s="768"/>
      <c r="I940" s="767"/>
      <c r="J940" s="355"/>
    </row>
    <row r="941" spans="1:10">
      <c r="A941" s="764">
        <v>40969</v>
      </c>
      <c r="B941" s="836">
        <v>10</v>
      </c>
      <c r="C941" s="766" t="s">
        <v>246</v>
      </c>
      <c r="D941" s="767" t="s">
        <v>994</v>
      </c>
      <c r="E941" s="355"/>
      <c r="F941" s="786" t="s">
        <v>339</v>
      </c>
      <c r="G941" s="767"/>
      <c r="H941" s="768"/>
      <c r="I941" s="767"/>
      <c r="J941" s="355"/>
    </row>
    <row r="942" spans="1:10">
      <c r="A942" s="764">
        <v>40969</v>
      </c>
      <c r="B942" s="836">
        <v>15</v>
      </c>
      <c r="C942" s="766" t="s">
        <v>246</v>
      </c>
      <c r="D942" s="767" t="s">
        <v>912</v>
      </c>
      <c r="E942" s="355"/>
      <c r="F942" s="786">
        <v>0</v>
      </c>
      <c r="G942" s="767"/>
      <c r="H942" s="768"/>
      <c r="I942" s="767"/>
      <c r="J942" s="355"/>
    </row>
    <row r="943" spans="1:10">
      <c r="A943" s="764">
        <v>40969</v>
      </c>
      <c r="B943" s="836">
        <v>50</v>
      </c>
      <c r="C943" s="766" t="s">
        <v>246</v>
      </c>
      <c r="D943" s="767" t="s">
        <v>997</v>
      </c>
      <c r="E943" s="355"/>
      <c r="F943" s="786" t="s">
        <v>339</v>
      </c>
      <c r="G943" s="767"/>
      <c r="H943" s="768"/>
      <c r="I943" s="767"/>
      <c r="J943" s="355"/>
    </row>
    <row r="944" spans="1:10">
      <c r="A944" s="764">
        <v>40969</v>
      </c>
      <c r="B944" s="836">
        <v>20</v>
      </c>
      <c r="C944" s="766" t="s">
        <v>246</v>
      </c>
      <c r="D944" s="767" t="s">
        <v>779</v>
      </c>
      <c r="E944" s="355"/>
      <c r="F944" s="786" t="s">
        <v>339</v>
      </c>
      <c r="G944" s="767"/>
      <c r="H944" s="768"/>
      <c r="I944" s="767"/>
      <c r="J944" s="355"/>
    </row>
    <row r="945" spans="1:10">
      <c r="A945" s="764">
        <v>40969</v>
      </c>
      <c r="B945" s="836">
        <v>10</v>
      </c>
      <c r="C945" s="766" t="s">
        <v>246</v>
      </c>
      <c r="D945" s="767" t="s">
        <v>401</v>
      </c>
      <c r="E945" s="355"/>
      <c r="F945" s="786">
        <v>0</v>
      </c>
      <c r="G945" s="767"/>
      <c r="H945" s="768"/>
      <c r="I945" s="767"/>
      <c r="J945" s="355"/>
    </row>
    <row r="946" spans="1:10">
      <c r="A946" s="764">
        <v>40969</v>
      </c>
      <c r="B946" s="836">
        <v>45</v>
      </c>
      <c r="C946" s="766" t="s">
        <v>246</v>
      </c>
      <c r="D946" s="767" t="s">
        <v>784</v>
      </c>
      <c r="E946" s="355"/>
      <c r="F946" s="786" t="s">
        <v>339</v>
      </c>
      <c r="G946" s="767"/>
      <c r="H946" s="768"/>
      <c r="I946" s="767"/>
      <c r="J946" s="355"/>
    </row>
    <row r="947" spans="1:10">
      <c r="A947" s="764">
        <v>40969</v>
      </c>
      <c r="B947" s="836">
        <v>30</v>
      </c>
      <c r="C947" s="766" t="s">
        <v>246</v>
      </c>
      <c r="D947" s="767" t="s">
        <v>345</v>
      </c>
      <c r="E947" s="355"/>
      <c r="F947" s="786">
        <v>0</v>
      </c>
      <c r="G947" s="767"/>
      <c r="H947" s="768"/>
      <c r="I947" s="767"/>
      <c r="J947" s="355"/>
    </row>
    <row r="948" spans="1:10">
      <c r="A948" s="764">
        <v>40969</v>
      </c>
      <c r="B948" s="836">
        <v>30</v>
      </c>
      <c r="C948" s="766" t="s">
        <v>246</v>
      </c>
      <c r="D948" s="767" t="s">
        <v>953</v>
      </c>
      <c r="E948" s="355"/>
      <c r="F948" s="786">
        <v>0</v>
      </c>
      <c r="G948" s="767"/>
      <c r="H948" s="768"/>
      <c r="I948" s="767"/>
      <c r="J948" s="355"/>
    </row>
    <row r="949" spans="1:10">
      <c r="A949" s="764">
        <v>40969</v>
      </c>
      <c r="B949" s="836">
        <v>210</v>
      </c>
      <c r="C949" s="766" t="s">
        <v>246</v>
      </c>
      <c r="D949" s="767" t="s">
        <v>346</v>
      </c>
      <c r="E949" s="355"/>
      <c r="F949" s="786" t="s">
        <v>339</v>
      </c>
      <c r="G949" s="767"/>
      <c r="H949" s="768"/>
      <c r="I949" s="767"/>
      <c r="J949" s="355"/>
    </row>
    <row r="950" spans="1:10">
      <c r="A950" s="764">
        <v>40969</v>
      </c>
      <c r="B950" s="836">
        <v>10</v>
      </c>
      <c r="C950" s="766" t="s">
        <v>246</v>
      </c>
      <c r="D950" s="767" t="s">
        <v>369</v>
      </c>
      <c r="E950" s="355"/>
      <c r="F950" s="786">
        <v>0</v>
      </c>
      <c r="G950" s="767"/>
      <c r="H950" s="768"/>
      <c r="I950" s="767"/>
      <c r="J950" s="355"/>
    </row>
    <row r="951" spans="1:10">
      <c r="A951" s="764">
        <v>40969</v>
      </c>
      <c r="B951" s="836">
        <v>5</v>
      </c>
      <c r="C951" s="766" t="s">
        <v>246</v>
      </c>
      <c r="D951" s="767" t="s">
        <v>929</v>
      </c>
      <c r="E951" s="355"/>
      <c r="F951" s="786" t="s">
        <v>339</v>
      </c>
      <c r="G951" s="767"/>
      <c r="H951" s="768"/>
      <c r="I951" s="767"/>
      <c r="J951" s="355"/>
    </row>
    <row r="952" spans="1:10">
      <c r="A952" s="764">
        <v>40969</v>
      </c>
      <c r="B952" s="836">
        <v>300</v>
      </c>
      <c r="C952" s="766" t="s">
        <v>246</v>
      </c>
      <c r="D952" s="767" t="s">
        <v>756</v>
      </c>
      <c r="E952" s="355"/>
      <c r="F952" s="786" t="s">
        <v>339</v>
      </c>
      <c r="G952" s="767"/>
      <c r="H952" s="768"/>
      <c r="I952" s="767"/>
      <c r="J952" s="355"/>
    </row>
    <row r="953" spans="1:10">
      <c r="A953" s="764">
        <v>40969</v>
      </c>
      <c r="B953" s="836">
        <v>30</v>
      </c>
      <c r="C953" s="766" t="s">
        <v>246</v>
      </c>
      <c r="D953" s="767" t="s">
        <v>792</v>
      </c>
      <c r="E953" s="355"/>
      <c r="F953" s="786" t="s">
        <v>339</v>
      </c>
      <c r="G953" s="767"/>
      <c r="H953" s="768"/>
      <c r="I953" s="767"/>
      <c r="J953" s="355"/>
    </row>
    <row r="954" spans="1:10">
      <c r="A954" s="764">
        <v>40969</v>
      </c>
      <c r="B954" s="836">
        <v>10</v>
      </c>
      <c r="C954" s="766" t="s">
        <v>246</v>
      </c>
      <c r="D954" s="767" t="s">
        <v>388</v>
      </c>
      <c r="E954" s="355"/>
      <c r="F954" s="786" t="s">
        <v>339</v>
      </c>
      <c r="G954" s="767"/>
      <c r="H954" s="768"/>
      <c r="I954" s="767"/>
      <c r="J954" s="355"/>
    </row>
    <row r="955" spans="1:10">
      <c r="A955" s="764">
        <v>40969</v>
      </c>
      <c r="B955" s="836">
        <v>10</v>
      </c>
      <c r="C955" s="766" t="s">
        <v>246</v>
      </c>
      <c r="D955" s="767" t="s">
        <v>775</v>
      </c>
      <c r="E955" s="355"/>
      <c r="F955" s="786" t="s">
        <v>339</v>
      </c>
      <c r="G955" s="767"/>
      <c r="H955" s="768"/>
      <c r="I955" s="767"/>
      <c r="J955" s="355"/>
    </row>
    <row r="956" spans="1:10">
      <c r="A956" s="764">
        <v>40969</v>
      </c>
      <c r="B956" s="836">
        <v>10</v>
      </c>
      <c r="C956" s="766" t="s">
        <v>246</v>
      </c>
      <c r="D956" s="767" t="s">
        <v>996</v>
      </c>
      <c r="E956" s="355"/>
      <c r="F956" s="786">
        <v>0</v>
      </c>
      <c r="G956" s="767"/>
      <c r="H956" s="768"/>
      <c r="I956" s="767"/>
      <c r="J956" s="355"/>
    </row>
    <row r="957" spans="1:10">
      <c r="A957" s="764">
        <v>40969</v>
      </c>
      <c r="B957" s="836">
        <v>10</v>
      </c>
      <c r="C957" s="766" t="s">
        <v>246</v>
      </c>
      <c r="D957" s="767" t="s">
        <v>752</v>
      </c>
      <c r="E957" s="355"/>
      <c r="F957" s="786" t="s">
        <v>339</v>
      </c>
      <c r="G957" s="767"/>
      <c r="H957" s="768"/>
      <c r="I957" s="767"/>
      <c r="J957" s="355"/>
    </row>
    <row r="958" spans="1:10">
      <c r="A958" s="764">
        <v>40969</v>
      </c>
      <c r="B958" s="836">
        <v>195.52</v>
      </c>
      <c r="C958" s="766" t="s">
        <v>246</v>
      </c>
      <c r="D958" s="767" t="s">
        <v>911</v>
      </c>
      <c r="E958" s="355"/>
      <c r="F958" s="786">
        <v>0</v>
      </c>
      <c r="G958" s="767"/>
      <c r="H958" s="768"/>
      <c r="I958" s="767"/>
      <c r="J958" s="355"/>
    </row>
    <row r="959" spans="1:10">
      <c r="A959" s="764">
        <v>40969</v>
      </c>
      <c r="B959" s="836">
        <v>5</v>
      </c>
      <c r="C959" s="766" t="s">
        <v>246</v>
      </c>
      <c r="D959" s="767" t="s">
        <v>755</v>
      </c>
      <c r="E959" s="355"/>
      <c r="F959" s="786" t="s">
        <v>339</v>
      </c>
      <c r="G959" s="767"/>
      <c r="H959" s="768"/>
      <c r="I959" s="767"/>
      <c r="J959" s="355"/>
    </row>
    <row r="960" spans="1:10">
      <c r="A960" s="764">
        <v>40969</v>
      </c>
      <c r="B960" s="836">
        <v>20</v>
      </c>
      <c r="C960" s="766" t="s">
        <v>246</v>
      </c>
      <c r="D960" s="767" t="s">
        <v>952</v>
      </c>
      <c r="E960" s="355"/>
      <c r="F960" s="786" t="s">
        <v>339</v>
      </c>
      <c r="G960" s="767"/>
      <c r="H960" s="768"/>
      <c r="I960" s="767"/>
      <c r="J960" s="355"/>
    </row>
    <row r="961" spans="1:10">
      <c r="A961" s="764">
        <v>40969</v>
      </c>
      <c r="B961" s="836">
        <v>30</v>
      </c>
      <c r="C961" s="766" t="s">
        <v>246</v>
      </c>
      <c r="D961" s="767" t="s">
        <v>751</v>
      </c>
      <c r="E961" s="355"/>
      <c r="F961" s="786" t="s">
        <v>339</v>
      </c>
      <c r="G961" s="767"/>
      <c r="H961" s="768"/>
      <c r="I961" s="767"/>
      <c r="J961" s="355"/>
    </row>
    <row r="962" spans="1:10">
      <c r="A962" s="764">
        <v>40969</v>
      </c>
      <c r="B962" s="836">
        <v>10</v>
      </c>
      <c r="C962" s="766" t="s">
        <v>246</v>
      </c>
      <c r="D962" s="767" t="s">
        <v>772</v>
      </c>
      <c r="E962" s="355"/>
      <c r="F962" s="786" t="s">
        <v>339</v>
      </c>
      <c r="G962" s="767"/>
      <c r="H962" s="768"/>
      <c r="I962" s="767"/>
      <c r="J962" s="355"/>
    </row>
    <row r="963" spans="1:10">
      <c r="A963" s="764">
        <v>40969</v>
      </c>
      <c r="B963" s="836">
        <v>10</v>
      </c>
      <c r="C963" s="766" t="s">
        <v>246</v>
      </c>
      <c r="D963" s="767" t="s">
        <v>1001</v>
      </c>
      <c r="E963" s="355"/>
      <c r="F963" s="786" t="s">
        <v>339</v>
      </c>
      <c r="G963" s="767"/>
      <c r="H963" s="768"/>
      <c r="I963" s="767"/>
      <c r="J963" s="355"/>
    </row>
    <row r="964" spans="1:10">
      <c r="A964" s="764">
        <v>40969</v>
      </c>
      <c r="B964" s="836">
        <v>10</v>
      </c>
      <c r="C964" s="766" t="s">
        <v>246</v>
      </c>
      <c r="D964" s="767" t="s">
        <v>955</v>
      </c>
      <c r="E964" s="355"/>
      <c r="F964" s="786">
        <v>0</v>
      </c>
      <c r="G964" s="767"/>
      <c r="H964" s="768"/>
      <c r="I964" s="767"/>
      <c r="J964" s="355"/>
    </row>
    <row r="965" spans="1:10">
      <c r="A965" s="764">
        <v>40969</v>
      </c>
      <c r="B965" s="836">
        <v>261</v>
      </c>
      <c r="C965" s="766" t="s">
        <v>246</v>
      </c>
      <c r="D965" s="767" t="s">
        <v>344</v>
      </c>
      <c r="E965" s="355"/>
      <c r="F965" s="786" t="s">
        <v>339</v>
      </c>
      <c r="G965" s="767"/>
      <c r="H965" s="768"/>
      <c r="I965" s="767"/>
      <c r="J965" s="355"/>
    </row>
    <row r="966" spans="1:10">
      <c r="A966" s="764">
        <v>40969</v>
      </c>
      <c r="B966" s="836">
        <v>15</v>
      </c>
      <c r="C966" s="766" t="s">
        <v>246</v>
      </c>
      <c r="D966" s="767" t="s">
        <v>753</v>
      </c>
      <c r="E966" s="355"/>
      <c r="F966" s="786" t="s">
        <v>339</v>
      </c>
      <c r="G966" s="767"/>
      <c r="H966" s="768"/>
      <c r="I966" s="767"/>
      <c r="J966" s="355"/>
    </row>
    <row r="967" spans="1:10">
      <c r="A967" s="764">
        <v>40969</v>
      </c>
      <c r="B967" s="836">
        <v>20</v>
      </c>
      <c r="C967" s="766" t="s">
        <v>246</v>
      </c>
      <c r="D967" s="767" t="s">
        <v>954</v>
      </c>
      <c r="E967" s="355"/>
      <c r="F967" s="786">
        <v>0</v>
      </c>
      <c r="G967" s="767"/>
      <c r="H967" s="768"/>
      <c r="I967" s="767"/>
      <c r="J967" s="355"/>
    </row>
    <row r="968" spans="1:10">
      <c r="A968" s="764">
        <v>40969</v>
      </c>
      <c r="B968" s="836">
        <v>50</v>
      </c>
      <c r="C968" s="766" t="s">
        <v>246</v>
      </c>
      <c r="D968" s="767" t="s">
        <v>250</v>
      </c>
      <c r="E968" s="355"/>
      <c r="F968" s="786">
        <v>0</v>
      </c>
      <c r="G968" s="767"/>
      <c r="H968" s="768"/>
      <c r="I968" s="767"/>
      <c r="J968" s="355"/>
    </row>
    <row r="969" spans="1:10">
      <c r="A969" s="764">
        <v>40969</v>
      </c>
      <c r="B969" s="836">
        <v>75</v>
      </c>
      <c r="C969" s="766" t="s">
        <v>246</v>
      </c>
      <c r="D969" s="767" t="s">
        <v>1003</v>
      </c>
      <c r="E969" s="355"/>
      <c r="F969" s="786">
        <v>0</v>
      </c>
      <c r="G969" s="767"/>
      <c r="H969" s="768"/>
      <c r="I969" s="767"/>
      <c r="J969" s="355"/>
    </row>
    <row r="970" spans="1:10">
      <c r="A970" s="764">
        <v>40969</v>
      </c>
      <c r="B970" s="836">
        <v>50</v>
      </c>
      <c r="C970" s="766" t="s">
        <v>246</v>
      </c>
      <c r="D970" s="767" t="s">
        <v>252</v>
      </c>
      <c r="E970" s="355"/>
      <c r="F970" s="786" t="s">
        <v>339</v>
      </c>
      <c r="G970" s="767"/>
      <c r="H970" s="768"/>
      <c r="I970" s="767"/>
      <c r="J970" s="355"/>
    </row>
    <row r="971" spans="1:10">
      <c r="A971" s="764">
        <v>40969</v>
      </c>
      <c r="B971" s="836">
        <v>25</v>
      </c>
      <c r="C971" s="766" t="s">
        <v>246</v>
      </c>
      <c r="D971" s="767" t="s">
        <v>995</v>
      </c>
      <c r="E971" s="355"/>
      <c r="F971" s="786" t="s">
        <v>339</v>
      </c>
      <c r="G971" s="767"/>
      <c r="H971" s="768"/>
      <c r="I971" s="767"/>
      <c r="J971" s="355"/>
    </row>
    <row r="972" spans="1:10">
      <c r="A972" s="764">
        <v>40969</v>
      </c>
      <c r="B972" s="836">
        <v>20</v>
      </c>
      <c r="C972" s="766" t="s">
        <v>246</v>
      </c>
      <c r="D972" s="767" t="s">
        <v>386</v>
      </c>
      <c r="E972" s="355"/>
      <c r="F972" s="786" t="s">
        <v>339</v>
      </c>
      <c r="G972" s="767"/>
      <c r="H972" s="768"/>
      <c r="I972" s="767"/>
      <c r="J972" s="355"/>
    </row>
    <row r="973" spans="1:10">
      <c r="A973" s="764">
        <v>40969</v>
      </c>
      <c r="B973" s="836">
        <v>40</v>
      </c>
      <c r="C973" s="766" t="s">
        <v>246</v>
      </c>
      <c r="D973" s="767" t="s">
        <v>343</v>
      </c>
      <c r="E973" s="355"/>
      <c r="F973" s="786" t="s">
        <v>339</v>
      </c>
      <c r="G973" s="767"/>
      <c r="H973" s="768"/>
      <c r="I973" s="767"/>
      <c r="J973" s="355"/>
    </row>
    <row r="974" spans="1:10">
      <c r="A974" s="764">
        <v>40969</v>
      </c>
      <c r="B974" s="836">
        <v>50</v>
      </c>
      <c r="C974" s="766" t="s">
        <v>246</v>
      </c>
      <c r="D974" s="767" t="s">
        <v>990</v>
      </c>
      <c r="E974" s="355"/>
      <c r="F974" s="786" t="s">
        <v>339</v>
      </c>
      <c r="G974" s="767"/>
      <c r="H974" s="768"/>
      <c r="I974" s="767"/>
      <c r="J974" s="355"/>
    </row>
    <row r="975" spans="1:10">
      <c r="A975" s="764">
        <v>40969</v>
      </c>
      <c r="B975" s="836">
        <v>10</v>
      </c>
      <c r="C975" s="766" t="s">
        <v>246</v>
      </c>
      <c r="D975" s="767" t="s">
        <v>927</v>
      </c>
      <c r="E975" s="355"/>
      <c r="F975" s="786" t="s">
        <v>339</v>
      </c>
      <c r="G975" s="767"/>
      <c r="H975" s="768"/>
      <c r="I975" s="767"/>
      <c r="J975" s="355"/>
    </row>
    <row r="976" spans="1:10">
      <c r="A976" s="764">
        <v>40969</v>
      </c>
      <c r="B976" s="836">
        <v>50</v>
      </c>
      <c r="C976" s="766" t="s">
        <v>246</v>
      </c>
      <c r="D976" s="767" t="s">
        <v>776</v>
      </c>
      <c r="E976" s="355"/>
      <c r="F976" s="786" t="s">
        <v>339</v>
      </c>
      <c r="G976" s="767"/>
      <c r="H976" s="768"/>
      <c r="I976" s="767"/>
      <c r="J976" s="355"/>
    </row>
    <row r="977" spans="1:10">
      <c r="A977" s="764">
        <v>40969</v>
      </c>
      <c r="B977" s="836">
        <v>15</v>
      </c>
      <c r="C977" s="766" t="s">
        <v>246</v>
      </c>
      <c r="D977" s="767" t="s">
        <v>280</v>
      </c>
      <c r="E977" s="355"/>
      <c r="F977" s="786" t="s">
        <v>339</v>
      </c>
      <c r="G977" s="767"/>
      <c r="H977" s="768"/>
      <c r="I977" s="767"/>
      <c r="J977" s="355"/>
    </row>
    <row r="978" spans="1:10">
      <c r="A978" s="764">
        <v>40969</v>
      </c>
      <c r="B978" s="836">
        <v>10</v>
      </c>
      <c r="C978" s="766" t="s">
        <v>246</v>
      </c>
      <c r="D978" s="767" t="s">
        <v>951</v>
      </c>
      <c r="E978" s="355"/>
      <c r="F978" s="786" t="s">
        <v>339</v>
      </c>
      <c r="G978" s="767"/>
      <c r="H978" s="768"/>
      <c r="I978" s="767"/>
      <c r="J978" s="355"/>
    </row>
    <row r="979" spans="1:10">
      <c r="A979" s="764">
        <v>40969</v>
      </c>
      <c r="B979" s="836">
        <v>10</v>
      </c>
      <c r="C979" s="766" t="s">
        <v>246</v>
      </c>
      <c r="D979" s="767" t="s">
        <v>371</v>
      </c>
      <c r="E979" s="355"/>
      <c r="F979" s="786" t="s">
        <v>339</v>
      </c>
      <c r="G979" s="767"/>
      <c r="H979" s="768"/>
      <c r="I979" s="767"/>
      <c r="J979" s="355"/>
    </row>
    <row r="980" spans="1:10">
      <c r="A980" s="764">
        <v>40969</v>
      </c>
      <c r="B980" s="836">
        <v>10</v>
      </c>
      <c r="C980" s="766" t="s">
        <v>246</v>
      </c>
      <c r="D980" s="767" t="s">
        <v>782</v>
      </c>
      <c r="E980" s="355"/>
      <c r="F980" s="786">
        <v>0</v>
      </c>
      <c r="G980" s="767"/>
      <c r="H980" s="768"/>
      <c r="I980" s="767"/>
      <c r="J980" s="355"/>
    </row>
    <row r="981" spans="1:10">
      <c r="A981" s="764">
        <v>40969</v>
      </c>
      <c r="B981" s="836">
        <v>180</v>
      </c>
      <c r="C981" s="766" t="s">
        <v>246</v>
      </c>
      <c r="D981" s="767" t="s">
        <v>783</v>
      </c>
      <c r="E981" s="355"/>
      <c r="F981" s="786">
        <v>0</v>
      </c>
      <c r="G981" s="767"/>
      <c r="H981" s="768"/>
      <c r="I981" s="767"/>
      <c r="J981" s="355"/>
    </row>
    <row r="982" spans="1:10">
      <c r="A982" s="764">
        <v>40969</v>
      </c>
      <c r="B982" s="836">
        <v>10</v>
      </c>
      <c r="C982" s="766" t="s">
        <v>246</v>
      </c>
      <c r="D982" s="767" t="s">
        <v>993</v>
      </c>
      <c r="E982" s="355"/>
      <c r="F982" s="786" t="s">
        <v>339</v>
      </c>
      <c r="G982" s="767"/>
      <c r="H982" s="768"/>
      <c r="I982" s="767"/>
      <c r="J982" s="355"/>
    </row>
    <row r="983" spans="1:10">
      <c r="A983" s="764">
        <v>40969</v>
      </c>
      <c r="B983" s="836">
        <v>20</v>
      </c>
      <c r="C983" s="766" t="s">
        <v>246</v>
      </c>
      <c r="D983" s="767" t="s">
        <v>787</v>
      </c>
      <c r="E983" s="355"/>
      <c r="F983" s="786" t="s">
        <v>339</v>
      </c>
      <c r="G983" s="767"/>
      <c r="H983" s="768"/>
      <c r="I983" s="767"/>
      <c r="J983" s="355"/>
    </row>
    <row r="984" spans="1:10">
      <c r="A984" s="764">
        <v>40969</v>
      </c>
      <c r="B984" s="836">
        <v>12.5</v>
      </c>
      <c r="C984" s="766" t="s">
        <v>246</v>
      </c>
      <c r="D984" s="767" t="s">
        <v>913</v>
      </c>
      <c r="E984" s="355"/>
      <c r="F984" s="786" t="s">
        <v>339</v>
      </c>
      <c r="G984" s="767"/>
      <c r="H984" s="768"/>
      <c r="I984" s="767"/>
      <c r="J984" s="355"/>
    </row>
    <row r="985" spans="1:10">
      <c r="A985" s="764">
        <v>40969</v>
      </c>
      <c r="B985" s="836">
        <v>15</v>
      </c>
      <c r="C985" s="766" t="s">
        <v>246</v>
      </c>
      <c r="D985" s="767" t="s">
        <v>248</v>
      </c>
      <c r="E985" s="355"/>
      <c r="F985" s="786">
        <v>0</v>
      </c>
      <c r="G985" s="767"/>
      <c r="H985" s="768"/>
      <c r="I985" s="767"/>
      <c r="J985" s="355"/>
    </row>
    <row r="986" spans="1:10">
      <c r="A986" s="764">
        <v>40969</v>
      </c>
      <c r="B986" s="836">
        <v>30</v>
      </c>
      <c r="C986" s="766" t="s">
        <v>246</v>
      </c>
      <c r="D986" s="767" t="s">
        <v>424</v>
      </c>
      <c r="E986" s="355"/>
      <c r="F986" s="786" t="s">
        <v>339</v>
      </c>
      <c r="G986" s="767"/>
      <c r="H986" s="768"/>
      <c r="I986" s="767"/>
      <c r="J986" s="355"/>
    </row>
    <row r="987" spans="1:10">
      <c r="A987" s="764">
        <v>40969</v>
      </c>
      <c r="B987" s="836">
        <v>40</v>
      </c>
      <c r="C987" s="766" t="s">
        <v>246</v>
      </c>
      <c r="D987" s="767" t="s">
        <v>387</v>
      </c>
      <c r="E987" s="355"/>
      <c r="F987" s="786">
        <v>0</v>
      </c>
      <c r="G987" s="767"/>
      <c r="H987" s="768"/>
      <c r="I987" s="767"/>
      <c r="J987" s="355"/>
    </row>
    <row r="988" spans="1:10">
      <c r="A988" s="764">
        <v>40969</v>
      </c>
      <c r="B988" s="836">
        <v>10</v>
      </c>
      <c r="C988" s="766" t="s">
        <v>246</v>
      </c>
      <c r="D988" s="767" t="s">
        <v>1005</v>
      </c>
      <c r="E988" s="355"/>
      <c r="F988" s="786" t="s">
        <v>339</v>
      </c>
      <c r="G988" s="767"/>
      <c r="H988" s="768"/>
      <c r="I988" s="767"/>
      <c r="J988" s="355"/>
    </row>
    <row r="989" spans="1:10">
      <c r="A989" s="764">
        <v>40969</v>
      </c>
      <c r="B989" s="836">
        <v>10</v>
      </c>
      <c r="C989" s="766" t="s">
        <v>246</v>
      </c>
      <c r="D989" s="767" t="s">
        <v>1027</v>
      </c>
      <c r="E989" s="355"/>
      <c r="F989" s="786" t="s">
        <v>339</v>
      </c>
      <c r="G989" s="767"/>
      <c r="H989" s="768"/>
      <c r="I989" s="767"/>
      <c r="J989" s="355"/>
    </row>
    <row r="990" spans="1:10">
      <c r="A990" s="764">
        <v>40969</v>
      </c>
      <c r="B990" s="836">
        <v>20</v>
      </c>
      <c r="C990" s="766" t="s">
        <v>246</v>
      </c>
      <c r="D990" s="767" t="s">
        <v>1028</v>
      </c>
      <c r="E990" s="355"/>
      <c r="F990" s="786">
        <v>0</v>
      </c>
      <c r="G990" s="767"/>
      <c r="H990" s="768"/>
      <c r="I990" s="767"/>
      <c r="J990" s="355"/>
    </row>
    <row r="991" spans="1:10">
      <c r="A991" s="764">
        <v>40969</v>
      </c>
      <c r="B991" s="836">
        <v>120</v>
      </c>
      <c r="C991" s="766" t="s">
        <v>246</v>
      </c>
      <c r="D991" s="767" t="s">
        <v>928</v>
      </c>
      <c r="E991" s="355"/>
      <c r="F991" s="786" t="s">
        <v>339</v>
      </c>
      <c r="G991" s="767"/>
      <c r="H991" s="768"/>
      <c r="I991" s="767"/>
      <c r="J991" s="355"/>
    </row>
    <row r="992" spans="1:10">
      <c r="A992" s="764">
        <v>40969</v>
      </c>
      <c r="B992" s="836">
        <v>10</v>
      </c>
      <c r="C992" s="766" t="s">
        <v>246</v>
      </c>
      <c r="D992" s="767" t="s">
        <v>930</v>
      </c>
      <c r="E992" s="355"/>
      <c r="F992" s="786" t="s">
        <v>339</v>
      </c>
      <c r="G992" s="767"/>
      <c r="H992" s="768"/>
      <c r="I992" s="767"/>
      <c r="J992" s="355"/>
    </row>
    <row r="993" spans="1:10">
      <c r="A993" s="764">
        <v>40969</v>
      </c>
      <c r="B993" s="836">
        <v>25</v>
      </c>
      <c r="C993" s="766" t="s">
        <v>246</v>
      </c>
      <c r="D993" s="767" t="s">
        <v>910</v>
      </c>
      <c r="E993" s="355"/>
      <c r="F993" s="786" t="s">
        <v>339</v>
      </c>
      <c r="G993" s="767"/>
      <c r="H993" s="768"/>
      <c r="I993" s="767"/>
      <c r="J993" s="355"/>
    </row>
    <row r="994" spans="1:10">
      <c r="A994" s="764">
        <v>40969</v>
      </c>
      <c r="B994" s="836">
        <v>20</v>
      </c>
      <c r="C994" s="766" t="s">
        <v>246</v>
      </c>
      <c r="D994" s="767" t="s">
        <v>342</v>
      </c>
      <c r="E994" s="355"/>
      <c r="F994" s="786" t="s">
        <v>339</v>
      </c>
      <c r="G994" s="767"/>
      <c r="H994" s="768"/>
      <c r="I994" s="767"/>
      <c r="J994" s="355"/>
    </row>
    <row r="995" spans="1:10">
      <c r="A995" s="764">
        <v>40969</v>
      </c>
      <c r="B995" s="836">
        <v>5</v>
      </c>
      <c r="C995" s="766" t="s">
        <v>246</v>
      </c>
      <c r="D995" s="767" t="s">
        <v>1029</v>
      </c>
      <c r="E995" s="355"/>
      <c r="F995" s="786" t="s">
        <v>339</v>
      </c>
      <c r="G995" s="767"/>
      <c r="H995" s="768"/>
      <c r="I995" s="767"/>
      <c r="J995" s="355"/>
    </row>
    <row r="996" spans="1:10">
      <c r="A996" s="764">
        <v>40969</v>
      </c>
      <c r="B996" s="836">
        <v>25</v>
      </c>
      <c r="C996" s="766" t="s">
        <v>246</v>
      </c>
      <c r="D996" s="767" t="s">
        <v>780</v>
      </c>
      <c r="E996" s="355"/>
      <c r="F996" s="786" t="s">
        <v>339</v>
      </c>
      <c r="G996" s="767"/>
      <c r="H996" s="768"/>
      <c r="I996" s="767"/>
      <c r="J996" s="355"/>
    </row>
    <row r="997" spans="1:10">
      <c r="A997" s="764">
        <v>40969</v>
      </c>
      <c r="B997" s="836">
        <v>50</v>
      </c>
      <c r="C997" s="766" t="s">
        <v>246</v>
      </c>
      <c r="D997" s="767" t="s">
        <v>998</v>
      </c>
      <c r="E997" s="355"/>
      <c r="F997" s="786" t="s">
        <v>339</v>
      </c>
      <c r="G997" s="767"/>
      <c r="H997" s="768"/>
      <c r="I997" s="767"/>
      <c r="J997" s="355"/>
    </row>
    <row r="998" spans="1:10">
      <c r="A998" s="764">
        <v>40969</v>
      </c>
      <c r="B998" s="836">
        <v>10</v>
      </c>
      <c r="C998" s="766" t="s">
        <v>246</v>
      </c>
      <c r="D998" s="767" t="s">
        <v>340</v>
      </c>
      <c r="E998" s="355"/>
      <c r="F998" s="786">
        <v>0</v>
      </c>
      <c r="G998" s="767"/>
      <c r="H998" s="768"/>
      <c r="I998" s="767"/>
      <c r="J998" s="355"/>
    </row>
    <row r="999" spans="1:10">
      <c r="A999" s="764">
        <v>40970</v>
      </c>
      <c r="B999" s="836">
        <v>21.01</v>
      </c>
      <c r="C999" s="766" t="s">
        <v>246</v>
      </c>
      <c r="D999" s="767" t="s">
        <v>422</v>
      </c>
      <c r="E999" s="355"/>
      <c r="F999" s="786">
        <v>0</v>
      </c>
      <c r="G999" s="767"/>
      <c r="H999" s="768"/>
      <c r="I999" s="767"/>
      <c r="J999" s="355"/>
    </row>
    <row r="1000" spans="1:10">
      <c r="A1000" s="764">
        <v>40970</v>
      </c>
      <c r="B1000" s="836">
        <v>10</v>
      </c>
      <c r="C1000" s="766" t="s">
        <v>246</v>
      </c>
      <c r="D1000" s="767" t="s">
        <v>317</v>
      </c>
      <c r="E1000" s="355"/>
      <c r="F1000" s="786" t="s">
        <v>339</v>
      </c>
      <c r="G1000" s="767"/>
      <c r="H1000" s="768"/>
      <c r="I1000" s="767"/>
      <c r="J1000" s="355"/>
    </row>
    <row r="1001" spans="1:10">
      <c r="A1001" s="764">
        <v>40970</v>
      </c>
      <c r="B1001" s="836">
        <v>20</v>
      </c>
      <c r="C1001" s="766" t="s">
        <v>246</v>
      </c>
      <c r="D1001" s="767" t="s">
        <v>389</v>
      </c>
      <c r="E1001" s="355"/>
      <c r="F1001" s="786">
        <v>0</v>
      </c>
      <c r="G1001" s="767"/>
      <c r="H1001" s="768"/>
      <c r="I1001" s="767"/>
      <c r="J1001" s="355"/>
    </row>
    <row r="1002" spans="1:10">
      <c r="A1002" s="764">
        <v>40970</v>
      </c>
      <c r="B1002" s="836">
        <v>15</v>
      </c>
      <c r="C1002" s="766" t="s">
        <v>246</v>
      </c>
      <c r="D1002" s="767" t="s">
        <v>999</v>
      </c>
      <c r="E1002" s="355"/>
      <c r="F1002" s="786" t="s">
        <v>339</v>
      </c>
      <c r="G1002" s="767"/>
      <c r="H1002" s="768"/>
      <c r="I1002" s="767"/>
      <c r="J1002" s="355"/>
    </row>
    <row r="1003" spans="1:10">
      <c r="A1003" s="764">
        <v>40970</v>
      </c>
      <c r="B1003" s="836">
        <v>6.25</v>
      </c>
      <c r="C1003" s="766" t="s">
        <v>246</v>
      </c>
      <c r="D1003" s="767" t="s">
        <v>422</v>
      </c>
      <c r="E1003" s="355"/>
      <c r="F1003" s="786">
        <v>0</v>
      </c>
      <c r="G1003" s="767"/>
      <c r="H1003" s="768"/>
      <c r="I1003" s="767"/>
      <c r="J1003" s="355"/>
    </row>
    <row r="1004" spans="1:10">
      <c r="A1004" s="764">
        <v>40970</v>
      </c>
      <c r="B1004" s="836">
        <v>3</v>
      </c>
      <c r="C1004" s="766" t="s">
        <v>246</v>
      </c>
      <c r="D1004" s="767" t="s">
        <v>426</v>
      </c>
      <c r="E1004" s="355"/>
      <c r="F1004" s="786">
        <v>0</v>
      </c>
      <c r="G1004" s="767"/>
      <c r="H1004" s="768"/>
      <c r="I1004" s="767"/>
      <c r="J1004" s="355"/>
    </row>
    <row r="1005" spans="1:10">
      <c r="A1005" s="764">
        <v>40970</v>
      </c>
      <c r="B1005" s="836">
        <v>10</v>
      </c>
      <c r="C1005" s="766" t="s">
        <v>246</v>
      </c>
      <c r="D1005" s="767" t="s">
        <v>932</v>
      </c>
      <c r="E1005" s="355"/>
      <c r="F1005" s="786" t="s">
        <v>339</v>
      </c>
      <c r="G1005" s="767"/>
      <c r="H1005" s="768"/>
      <c r="I1005" s="767"/>
      <c r="J1005" s="355"/>
    </row>
    <row r="1006" spans="1:10">
      <c r="A1006" s="764">
        <v>40970</v>
      </c>
      <c r="B1006" s="836">
        <v>75</v>
      </c>
      <c r="C1006" s="766" t="s">
        <v>246</v>
      </c>
      <c r="D1006" s="767" t="s">
        <v>308</v>
      </c>
      <c r="E1006" s="355"/>
      <c r="F1006" s="786" t="s">
        <v>339</v>
      </c>
      <c r="G1006" s="767"/>
      <c r="H1006" s="768"/>
      <c r="I1006" s="767"/>
      <c r="J1006" s="355"/>
    </row>
    <row r="1007" spans="1:10">
      <c r="A1007" s="764">
        <v>40970</v>
      </c>
      <c r="B1007" s="836">
        <v>20</v>
      </c>
      <c r="C1007" s="766" t="s">
        <v>246</v>
      </c>
      <c r="D1007" s="767" t="s">
        <v>254</v>
      </c>
      <c r="E1007" s="355"/>
      <c r="F1007" s="786" t="s">
        <v>339</v>
      </c>
      <c r="G1007" s="767"/>
      <c r="H1007" s="768"/>
      <c r="I1007" s="767"/>
      <c r="J1007" s="355"/>
    </row>
    <row r="1008" spans="1:10">
      <c r="A1008" s="764">
        <v>40973</v>
      </c>
      <c r="B1008" s="836">
        <v>148.25</v>
      </c>
      <c r="C1008" s="766" t="s">
        <v>246</v>
      </c>
      <c r="D1008" s="767" t="s">
        <v>788</v>
      </c>
      <c r="E1008" s="355"/>
      <c r="F1008" s="786" t="s">
        <v>339</v>
      </c>
      <c r="G1008" s="767"/>
      <c r="H1008" s="768"/>
      <c r="I1008" s="767"/>
      <c r="J1008" s="355"/>
    </row>
    <row r="1009" spans="1:10">
      <c r="A1009" s="764">
        <v>40973</v>
      </c>
      <c r="B1009" s="836">
        <v>5</v>
      </c>
      <c r="C1009" s="766" t="s">
        <v>246</v>
      </c>
      <c r="D1009" s="767" t="s">
        <v>777</v>
      </c>
      <c r="E1009" s="355"/>
      <c r="F1009" s="786" t="s">
        <v>339</v>
      </c>
      <c r="G1009" s="767"/>
      <c r="H1009" s="768"/>
      <c r="I1009" s="767"/>
      <c r="J1009" s="355"/>
    </row>
    <row r="1010" spans="1:10">
      <c r="A1010" s="764">
        <v>40973</v>
      </c>
      <c r="B1010" s="836">
        <v>430</v>
      </c>
      <c r="C1010" s="766" t="s">
        <v>246</v>
      </c>
      <c r="D1010" s="767" t="s">
        <v>778</v>
      </c>
      <c r="E1010" s="355"/>
      <c r="F1010" s="786" t="s">
        <v>339</v>
      </c>
      <c r="G1010" s="767"/>
      <c r="H1010" s="768"/>
      <c r="I1010" s="767"/>
      <c r="J1010" s="355"/>
    </row>
    <row r="1011" spans="1:10">
      <c r="A1011" s="764">
        <v>40973</v>
      </c>
      <c r="B1011" s="836">
        <v>5</v>
      </c>
      <c r="C1011" s="766" t="s">
        <v>246</v>
      </c>
      <c r="D1011" s="767" t="s">
        <v>310</v>
      </c>
      <c r="E1011" s="355"/>
      <c r="F1011" s="786" t="s">
        <v>339</v>
      </c>
      <c r="G1011" s="767"/>
      <c r="H1011" s="768"/>
      <c r="I1011" s="767"/>
      <c r="J1011" s="355"/>
    </row>
    <row r="1012" spans="1:10">
      <c r="A1012" s="764">
        <v>40973</v>
      </c>
      <c r="B1012" s="836">
        <v>10</v>
      </c>
      <c r="C1012" s="766" t="s">
        <v>246</v>
      </c>
      <c r="D1012" s="767" t="s">
        <v>307</v>
      </c>
      <c r="E1012" s="355"/>
      <c r="F1012" s="786">
        <v>0</v>
      </c>
      <c r="G1012" s="767"/>
      <c r="H1012" s="768"/>
      <c r="I1012" s="767"/>
      <c r="J1012" s="355"/>
    </row>
    <row r="1013" spans="1:10">
      <c r="A1013" s="764">
        <v>40973</v>
      </c>
      <c r="B1013" s="836">
        <v>5</v>
      </c>
      <c r="C1013" s="766" t="s">
        <v>246</v>
      </c>
      <c r="D1013" s="767" t="s">
        <v>318</v>
      </c>
      <c r="E1013" s="355"/>
      <c r="F1013" s="786" t="s">
        <v>339</v>
      </c>
      <c r="G1013" s="767"/>
      <c r="H1013" s="768"/>
      <c r="I1013" s="767"/>
      <c r="J1013" s="355"/>
    </row>
    <row r="1014" spans="1:10">
      <c r="A1014" s="764">
        <v>40973</v>
      </c>
      <c r="B1014" s="836">
        <v>100</v>
      </c>
      <c r="C1014" s="766" t="s">
        <v>246</v>
      </c>
      <c r="D1014" s="767" t="s">
        <v>1000</v>
      </c>
      <c r="E1014" s="355"/>
      <c r="F1014" s="786">
        <v>0</v>
      </c>
      <c r="G1014" s="767"/>
      <c r="H1014" s="768"/>
      <c r="I1014" s="767"/>
      <c r="J1014" s="355"/>
    </row>
    <row r="1015" spans="1:10">
      <c r="A1015" s="764">
        <v>40973</v>
      </c>
      <c r="B1015" s="836">
        <v>15</v>
      </c>
      <c r="C1015" s="766" t="s">
        <v>246</v>
      </c>
      <c r="D1015" s="767" t="s">
        <v>306</v>
      </c>
      <c r="E1015" s="355"/>
      <c r="F1015" s="786" t="s">
        <v>339</v>
      </c>
      <c r="G1015" s="767"/>
      <c r="H1015" s="768"/>
      <c r="I1015" s="767"/>
      <c r="J1015" s="355"/>
    </row>
    <row r="1016" spans="1:10">
      <c r="A1016" s="764">
        <v>40973</v>
      </c>
      <c r="B1016" s="836">
        <v>60</v>
      </c>
      <c r="C1016" s="766" t="s">
        <v>246</v>
      </c>
      <c r="D1016" s="767" t="s">
        <v>935</v>
      </c>
      <c r="E1016" s="355"/>
      <c r="F1016" s="786" t="s">
        <v>339</v>
      </c>
      <c r="G1016" s="767"/>
      <c r="H1016" s="768"/>
      <c r="I1016" s="767"/>
      <c r="J1016" s="355"/>
    </row>
    <row r="1017" spans="1:10">
      <c r="A1017" s="764">
        <v>40974</v>
      </c>
      <c r="B1017" s="836">
        <v>535.62</v>
      </c>
      <c r="C1017" s="766" t="s">
        <v>246</v>
      </c>
      <c r="D1017" s="767" t="s">
        <v>422</v>
      </c>
      <c r="E1017" s="355"/>
      <c r="F1017" s="786">
        <v>0</v>
      </c>
      <c r="G1017" s="767"/>
      <c r="H1017" s="768"/>
      <c r="I1017" s="767"/>
      <c r="J1017" s="355"/>
    </row>
    <row r="1018" spans="1:10">
      <c r="A1018" s="764">
        <v>40974</v>
      </c>
      <c r="B1018" s="836">
        <v>10</v>
      </c>
      <c r="C1018" s="766" t="s">
        <v>246</v>
      </c>
      <c r="D1018" s="767" t="s">
        <v>956</v>
      </c>
      <c r="E1018" s="355"/>
      <c r="F1018" s="786" t="s">
        <v>339</v>
      </c>
      <c r="G1018" s="767"/>
      <c r="H1018" s="768"/>
      <c r="I1018" s="767"/>
      <c r="J1018" s="355"/>
    </row>
    <row r="1019" spans="1:10">
      <c r="A1019" s="764">
        <v>40974</v>
      </c>
      <c r="B1019" s="836">
        <v>50</v>
      </c>
      <c r="C1019" s="766" t="s">
        <v>246</v>
      </c>
      <c r="D1019" s="767" t="s">
        <v>763</v>
      </c>
      <c r="E1019" s="355"/>
      <c r="F1019" s="786">
        <v>0</v>
      </c>
      <c r="G1019" s="767"/>
      <c r="H1019" s="768"/>
      <c r="I1019" s="767"/>
      <c r="J1019" s="355"/>
    </row>
    <row r="1020" spans="1:10">
      <c r="A1020" s="764">
        <v>40975</v>
      </c>
      <c r="B1020" s="836">
        <v>40</v>
      </c>
      <c r="C1020" s="766" t="s">
        <v>246</v>
      </c>
      <c r="D1020" s="767" t="s">
        <v>1030</v>
      </c>
      <c r="E1020" s="355"/>
      <c r="F1020" s="786" t="s">
        <v>339</v>
      </c>
      <c r="G1020" s="767"/>
      <c r="H1020" s="768"/>
      <c r="I1020" s="767"/>
      <c r="J1020" s="355"/>
    </row>
    <row r="1021" spans="1:10">
      <c r="A1021" s="764">
        <v>40976</v>
      </c>
      <c r="B1021" s="836">
        <v>40</v>
      </c>
      <c r="C1021" s="766" t="s">
        <v>237</v>
      </c>
      <c r="D1021" s="767" t="s">
        <v>987</v>
      </c>
      <c r="E1021" s="355"/>
      <c r="F1021" s="786">
        <v>0</v>
      </c>
      <c r="G1021" s="767"/>
      <c r="H1021" s="768"/>
      <c r="I1021" s="767"/>
      <c r="J1021" s="355"/>
    </row>
    <row r="1022" spans="1:10">
      <c r="A1022" s="764">
        <v>40976</v>
      </c>
      <c r="B1022" s="836">
        <v>15</v>
      </c>
      <c r="C1022" s="766" t="s">
        <v>237</v>
      </c>
      <c r="D1022" s="767" t="s">
        <v>1006</v>
      </c>
      <c r="E1022" s="355"/>
      <c r="F1022" s="786">
        <v>0</v>
      </c>
      <c r="G1022" s="767"/>
      <c r="H1022" s="768"/>
      <c r="I1022" s="767"/>
      <c r="J1022" s="355"/>
    </row>
    <row r="1023" spans="1:10">
      <c r="A1023" s="764">
        <v>40976</v>
      </c>
      <c r="B1023" s="836">
        <v>36</v>
      </c>
      <c r="C1023" s="766" t="s">
        <v>246</v>
      </c>
      <c r="D1023" s="767" t="s">
        <v>429</v>
      </c>
      <c r="E1023" s="355"/>
      <c r="F1023" s="786">
        <v>0</v>
      </c>
      <c r="G1023" s="767"/>
      <c r="H1023" s="768"/>
      <c r="I1023" s="767"/>
      <c r="J1023" s="355"/>
    </row>
    <row r="1024" spans="1:10">
      <c r="A1024" s="764">
        <v>40976</v>
      </c>
      <c r="B1024" s="836">
        <v>24</v>
      </c>
      <c r="C1024" s="766" t="s">
        <v>246</v>
      </c>
      <c r="D1024" s="767" t="s">
        <v>429</v>
      </c>
      <c r="E1024" s="355"/>
      <c r="F1024" s="786">
        <v>0</v>
      </c>
      <c r="G1024" s="767"/>
      <c r="H1024" s="768"/>
      <c r="I1024" s="767"/>
      <c r="J1024" s="355"/>
    </row>
    <row r="1025" spans="1:10">
      <c r="A1025" s="764">
        <v>40980</v>
      </c>
      <c r="B1025" s="836">
        <v>500</v>
      </c>
      <c r="C1025" s="766">
        <v>102985</v>
      </c>
      <c r="D1025" s="767" t="s">
        <v>1031</v>
      </c>
      <c r="E1025" s="355"/>
      <c r="F1025" s="786">
        <v>0</v>
      </c>
      <c r="G1025" s="767"/>
      <c r="H1025" s="768"/>
      <c r="I1025" s="767"/>
      <c r="J1025" s="355"/>
    </row>
    <row r="1026" spans="1:10">
      <c r="A1026" s="764">
        <v>40980</v>
      </c>
      <c r="B1026" s="836">
        <v>500</v>
      </c>
      <c r="C1026" s="766" t="s">
        <v>246</v>
      </c>
      <c r="D1026" s="767" t="s">
        <v>276</v>
      </c>
      <c r="E1026" s="355"/>
      <c r="F1026" s="786">
        <v>0</v>
      </c>
      <c r="G1026" s="767"/>
      <c r="H1026" s="768"/>
      <c r="I1026" s="767"/>
      <c r="J1026" s="355"/>
    </row>
    <row r="1027" spans="1:10">
      <c r="A1027" s="764">
        <v>40980</v>
      </c>
      <c r="B1027" s="836">
        <v>235</v>
      </c>
      <c r="C1027" s="766" t="s">
        <v>246</v>
      </c>
      <c r="D1027" s="767" t="s">
        <v>920</v>
      </c>
      <c r="E1027" s="355"/>
      <c r="F1027" s="786" t="s">
        <v>339</v>
      </c>
      <c r="G1027" s="767"/>
      <c r="H1027" s="768"/>
      <c r="I1027" s="767"/>
      <c r="J1027" s="355"/>
    </row>
    <row r="1028" spans="1:10">
      <c r="A1028" s="764">
        <v>40980</v>
      </c>
      <c r="B1028" s="836">
        <v>150</v>
      </c>
      <c r="C1028" s="766" t="s">
        <v>246</v>
      </c>
      <c r="D1028" s="767" t="s">
        <v>357</v>
      </c>
      <c r="E1028" s="355"/>
      <c r="F1028" s="786" t="s">
        <v>339</v>
      </c>
      <c r="G1028" s="767"/>
      <c r="H1028" s="768"/>
      <c r="I1028" s="767"/>
      <c r="J1028" s="355"/>
    </row>
    <row r="1029" spans="1:10">
      <c r="A1029" s="764">
        <v>40980</v>
      </c>
      <c r="B1029" s="836">
        <v>200</v>
      </c>
      <c r="C1029" s="766" t="s">
        <v>246</v>
      </c>
      <c r="D1029" s="767" t="s">
        <v>921</v>
      </c>
      <c r="E1029" s="355"/>
      <c r="F1029" s="786" t="s">
        <v>339</v>
      </c>
      <c r="G1029" s="767"/>
      <c r="H1029" s="768"/>
      <c r="I1029" s="767"/>
      <c r="J1029" s="355"/>
    </row>
    <row r="1030" spans="1:10">
      <c r="A1030" s="764">
        <v>40981</v>
      </c>
      <c r="B1030" s="836">
        <v>5</v>
      </c>
      <c r="C1030" s="766">
        <v>103373</v>
      </c>
      <c r="D1030" s="767" t="s">
        <v>1009</v>
      </c>
      <c r="E1030" s="355"/>
      <c r="F1030" s="786">
        <v>0</v>
      </c>
      <c r="G1030" s="767"/>
      <c r="H1030" s="768"/>
      <c r="I1030" s="767"/>
      <c r="J1030" s="355"/>
    </row>
    <row r="1031" spans="1:10">
      <c r="A1031" s="764">
        <v>40981</v>
      </c>
      <c r="B1031" s="836">
        <v>40</v>
      </c>
      <c r="C1031" s="766" t="s">
        <v>246</v>
      </c>
      <c r="D1031" s="767" t="s">
        <v>967</v>
      </c>
      <c r="E1031" s="355"/>
      <c r="F1031" s="786">
        <v>0</v>
      </c>
      <c r="G1031" s="767"/>
      <c r="H1031" s="768"/>
      <c r="I1031" s="767"/>
      <c r="J1031" s="355"/>
    </row>
    <row r="1032" spans="1:10">
      <c r="A1032" s="764">
        <v>40982</v>
      </c>
      <c r="B1032" s="836">
        <v>60</v>
      </c>
      <c r="C1032" s="766" t="s">
        <v>246</v>
      </c>
      <c r="D1032" s="767" t="s">
        <v>358</v>
      </c>
      <c r="E1032" s="355"/>
      <c r="F1032" s="786" t="s">
        <v>339</v>
      </c>
      <c r="G1032" s="767"/>
      <c r="H1032" s="768"/>
      <c r="I1032" s="767"/>
      <c r="J1032" s="355"/>
    </row>
    <row r="1033" spans="1:10">
      <c r="A1033" s="764">
        <v>40982</v>
      </c>
      <c r="B1033" s="836">
        <v>6</v>
      </c>
      <c r="C1033" s="766" t="s">
        <v>246</v>
      </c>
      <c r="D1033" s="767" t="s">
        <v>1032</v>
      </c>
      <c r="E1033" s="355"/>
      <c r="F1033" s="786" t="s">
        <v>339</v>
      </c>
      <c r="G1033" s="767"/>
      <c r="H1033" s="768"/>
      <c r="I1033" s="767"/>
      <c r="J1033" s="355"/>
    </row>
    <row r="1034" spans="1:10">
      <c r="A1034" s="764">
        <v>40983</v>
      </c>
      <c r="B1034" s="836">
        <v>20</v>
      </c>
      <c r="C1034" s="766" t="s">
        <v>237</v>
      </c>
      <c r="D1034" s="767" t="s">
        <v>759</v>
      </c>
      <c r="E1034" s="355"/>
      <c r="F1034" s="786">
        <v>0</v>
      </c>
      <c r="G1034" s="767"/>
      <c r="H1034" s="768"/>
      <c r="I1034" s="767"/>
      <c r="J1034" s="355"/>
    </row>
    <row r="1035" spans="1:10">
      <c r="A1035" s="764">
        <v>40983</v>
      </c>
      <c r="B1035" s="836">
        <v>30</v>
      </c>
      <c r="C1035" s="766" t="s">
        <v>246</v>
      </c>
      <c r="D1035" s="767" t="s">
        <v>258</v>
      </c>
      <c r="E1035" s="355"/>
      <c r="F1035" s="786" t="s">
        <v>339</v>
      </c>
      <c r="G1035" s="767"/>
      <c r="H1035" s="768"/>
      <c r="I1035" s="767"/>
      <c r="J1035" s="355"/>
    </row>
    <row r="1036" spans="1:10">
      <c r="A1036" s="764">
        <v>40983</v>
      </c>
      <c r="B1036" s="836">
        <v>5</v>
      </c>
      <c r="C1036" s="766" t="s">
        <v>246</v>
      </c>
      <c r="D1036" s="767" t="s">
        <v>968</v>
      </c>
      <c r="E1036" s="355"/>
      <c r="F1036" s="786" t="s">
        <v>339</v>
      </c>
      <c r="G1036" s="767"/>
      <c r="H1036" s="768"/>
      <c r="I1036" s="767"/>
      <c r="J1036" s="355"/>
    </row>
    <row r="1037" spans="1:10">
      <c r="A1037" s="764">
        <v>40983</v>
      </c>
      <c r="B1037" s="836">
        <v>20</v>
      </c>
      <c r="C1037" s="766" t="s">
        <v>246</v>
      </c>
      <c r="D1037" s="767" t="s">
        <v>378</v>
      </c>
      <c r="E1037" s="355"/>
      <c r="F1037" s="786">
        <v>0</v>
      </c>
      <c r="G1037" s="767"/>
      <c r="H1037" s="768"/>
      <c r="I1037" s="767"/>
      <c r="J1037" s="355"/>
    </row>
    <row r="1038" spans="1:10">
      <c r="A1038" s="764">
        <v>40983</v>
      </c>
      <c r="B1038" s="836">
        <v>135</v>
      </c>
      <c r="C1038" s="766" t="s">
        <v>246</v>
      </c>
      <c r="D1038" s="767" t="s">
        <v>769</v>
      </c>
      <c r="E1038" s="355"/>
      <c r="F1038" s="786">
        <v>0</v>
      </c>
      <c r="G1038" s="767"/>
      <c r="H1038" s="768"/>
      <c r="I1038" s="767"/>
      <c r="J1038" s="355"/>
    </row>
    <row r="1039" spans="1:10">
      <c r="A1039" s="764">
        <v>40983</v>
      </c>
      <c r="B1039" s="836">
        <v>200</v>
      </c>
      <c r="C1039" s="766" t="s">
        <v>246</v>
      </c>
      <c r="D1039" s="767" t="s">
        <v>450</v>
      </c>
      <c r="E1039" s="355"/>
      <c r="F1039" s="786" t="s">
        <v>339</v>
      </c>
      <c r="G1039" s="767"/>
      <c r="H1039" s="768"/>
      <c r="I1039" s="767"/>
      <c r="J1039" s="355"/>
    </row>
    <row r="1040" spans="1:10">
      <c r="A1040" s="764">
        <v>40983</v>
      </c>
      <c r="B1040" s="836">
        <v>100</v>
      </c>
      <c r="C1040" s="766" t="s">
        <v>246</v>
      </c>
      <c r="D1040" s="767" t="s">
        <v>292</v>
      </c>
      <c r="E1040" s="355"/>
      <c r="F1040" s="786" t="s">
        <v>339</v>
      </c>
      <c r="G1040" s="767"/>
      <c r="H1040" s="768"/>
      <c r="I1040" s="767"/>
      <c r="J1040" s="355"/>
    </row>
    <row r="1041" spans="1:10">
      <c r="A1041" s="764">
        <v>40983</v>
      </c>
      <c r="B1041" s="836">
        <v>25</v>
      </c>
      <c r="C1041" s="766" t="s">
        <v>246</v>
      </c>
      <c r="D1041" s="767" t="s">
        <v>1033</v>
      </c>
      <c r="E1041" s="355"/>
      <c r="F1041" s="786">
        <v>0</v>
      </c>
      <c r="G1041" s="767"/>
      <c r="H1041" s="768"/>
      <c r="I1041" s="767"/>
      <c r="J1041" s="355"/>
    </row>
    <row r="1042" spans="1:10">
      <c r="A1042" s="764">
        <v>40983</v>
      </c>
      <c r="B1042" s="836">
        <v>100</v>
      </c>
      <c r="C1042" s="766" t="s">
        <v>246</v>
      </c>
      <c r="D1042" s="767" t="s">
        <v>940</v>
      </c>
      <c r="E1042" s="355"/>
      <c r="F1042" s="786" t="s">
        <v>339</v>
      </c>
      <c r="G1042" s="767"/>
      <c r="H1042" s="768"/>
      <c r="I1042" s="767"/>
      <c r="J1042" s="355"/>
    </row>
    <row r="1043" spans="1:10">
      <c r="A1043" s="764">
        <v>40983</v>
      </c>
      <c r="B1043" s="836">
        <v>7</v>
      </c>
      <c r="C1043" s="766" t="s">
        <v>246</v>
      </c>
      <c r="D1043" s="767" t="s">
        <v>976</v>
      </c>
      <c r="E1043" s="355"/>
      <c r="F1043" s="786">
        <v>0</v>
      </c>
      <c r="G1043" s="767"/>
      <c r="H1043" s="768"/>
      <c r="I1043" s="767"/>
      <c r="J1043" s="355"/>
    </row>
    <row r="1044" spans="1:10">
      <c r="A1044" s="764">
        <v>40987</v>
      </c>
      <c r="B1044" s="836">
        <v>1.1000000000000001</v>
      </c>
      <c r="C1044" s="766" t="s">
        <v>246</v>
      </c>
      <c r="D1044" s="767" t="s">
        <v>799</v>
      </c>
      <c r="E1044" s="355"/>
      <c r="F1044" s="786">
        <v>0</v>
      </c>
      <c r="G1044" s="767"/>
      <c r="H1044" s="768"/>
      <c r="I1044" s="767"/>
      <c r="J1044" s="355"/>
    </row>
    <row r="1045" spans="1:10">
      <c r="A1045" s="764">
        <v>40987</v>
      </c>
      <c r="B1045" s="836">
        <v>3927.6</v>
      </c>
      <c r="C1045" s="766" t="s">
        <v>246</v>
      </c>
      <c r="D1045" s="767" t="s">
        <v>799</v>
      </c>
      <c r="E1045" s="355"/>
      <c r="F1045" s="786">
        <v>0</v>
      </c>
      <c r="G1045" s="767"/>
      <c r="H1045" s="768"/>
      <c r="I1045" s="767"/>
      <c r="J1045" s="355"/>
    </row>
    <row r="1046" spans="1:10">
      <c r="A1046" s="764">
        <v>40987</v>
      </c>
      <c r="B1046" s="836">
        <v>40</v>
      </c>
      <c r="C1046" s="766" t="s">
        <v>246</v>
      </c>
      <c r="D1046" s="767" t="s">
        <v>973</v>
      </c>
      <c r="E1046" s="355"/>
      <c r="F1046" s="786" t="s">
        <v>339</v>
      </c>
      <c r="G1046" s="767"/>
      <c r="H1046" s="768"/>
      <c r="I1046" s="767"/>
      <c r="J1046" s="355"/>
    </row>
    <row r="1047" spans="1:10">
      <c r="A1047" s="764">
        <v>40987</v>
      </c>
      <c r="B1047" s="836">
        <v>25</v>
      </c>
      <c r="C1047" s="766" t="s">
        <v>246</v>
      </c>
      <c r="D1047" s="767" t="s">
        <v>400</v>
      </c>
      <c r="E1047" s="355"/>
      <c r="F1047" s="786" t="s">
        <v>339</v>
      </c>
      <c r="G1047" s="767"/>
      <c r="H1047" s="768"/>
      <c r="I1047" s="767"/>
      <c r="J1047" s="355"/>
    </row>
    <row r="1048" spans="1:10">
      <c r="A1048" s="764">
        <v>40987</v>
      </c>
      <c r="B1048" s="836">
        <v>150</v>
      </c>
      <c r="C1048" s="766" t="s">
        <v>246</v>
      </c>
      <c r="D1048" s="767" t="s">
        <v>360</v>
      </c>
      <c r="E1048" s="355"/>
      <c r="F1048" s="786" t="s">
        <v>339</v>
      </c>
      <c r="G1048" s="767"/>
      <c r="H1048" s="768"/>
      <c r="I1048" s="767"/>
      <c r="J1048" s="355"/>
    </row>
    <row r="1049" spans="1:10">
      <c r="A1049" s="764">
        <v>40988</v>
      </c>
      <c r="B1049" s="836">
        <v>20</v>
      </c>
      <c r="C1049" s="766" t="s">
        <v>237</v>
      </c>
      <c r="D1049" s="767" t="s">
        <v>771</v>
      </c>
      <c r="E1049" s="355"/>
      <c r="F1049" s="786">
        <v>0</v>
      </c>
      <c r="G1049" s="767"/>
      <c r="H1049" s="768"/>
      <c r="I1049" s="767"/>
      <c r="J1049" s="355"/>
    </row>
    <row r="1050" spans="1:10">
      <c r="A1050" s="764">
        <v>40988</v>
      </c>
      <c r="B1050" s="836">
        <v>10</v>
      </c>
      <c r="C1050" s="766" t="s">
        <v>246</v>
      </c>
      <c r="D1050" s="767" t="s">
        <v>436</v>
      </c>
      <c r="E1050" s="355"/>
      <c r="F1050" s="786">
        <v>0</v>
      </c>
      <c r="G1050" s="767"/>
      <c r="H1050" s="768"/>
      <c r="I1050" s="767"/>
      <c r="J1050" s="355"/>
    </row>
    <row r="1051" spans="1:10">
      <c r="A1051" s="764">
        <v>40988</v>
      </c>
      <c r="B1051" s="836">
        <v>80</v>
      </c>
      <c r="C1051" s="766" t="s">
        <v>246</v>
      </c>
      <c r="D1051" s="767" t="s">
        <v>1034</v>
      </c>
      <c r="E1051" s="355"/>
      <c r="F1051" s="786">
        <v>0</v>
      </c>
      <c r="G1051" s="767"/>
      <c r="H1051" s="768"/>
      <c r="I1051" s="767"/>
      <c r="J1051" s="355"/>
    </row>
    <row r="1052" spans="1:10">
      <c r="A1052" s="764">
        <v>40989</v>
      </c>
      <c r="B1052" s="836">
        <v>40</v>
      </c>
      <c r="C1052" s="766" t="s">
        <v>246</v>
      </c>
      <c r="D1052" s="767" t="s">
        <v>261</v>
      </c>
      <c r="E1052" s="355"/>
      <c r="F1052" s="786" t="s">
        <v>339</v>
      </c>
      <c r="G1052" s="767"/>
      <c r="H1052" s="768"/>
      <c r="I1052" s="767"/>
      <c r="J1052" s="355"/>
    </row>
    <row r="1053" spans="1:10">
      <c r="A1053" s="764">
        <v>40989</v>
      </c>
      <c r="B1053" s="836">
        <v>12</v>
      </c>
      <c r="C1053" s="766" t="s">
        <v>246</v>
      </c>
      <c r="D1053" s="767" t="s">
        <v>294</v>
      </c>
      <c r="E1053" s="355"/>
      <c r="F1053" s="786" t="s">
        <v>339</v>
      </c>
      <c r="G1053" s="767"/>
      <c r="H1053" s="768"/>
      <c r="I1053" s="767"/>
      <c r="J1053" s="355"/>
    </row>
    <row r="1054" spans="1:10">
      <c r="A1054" s="764">
        <v>40989</v>
      </c>
      <c r="B1054" s="836">
        <v>5</v>
      </c>
      <c r="C1054" s="766" t="s">
        <v>246</v>
      </c>
      <c r="D1054" s="767" t="s">
        <v>773</v>
      </c>
      <c r="E1054" s="355"/>
      <c r="F1054" s="786">
        <v>0</v>
      </c>
      <c r="G1054" s="767"/>
      <c r="H1054" s="768"/>
      <c r="I1054" s="767"/>
      <c r="J1054" s="355"/>
    </row>
    <row r="1055" spans="1:10">
      <c r="A1055" s="764">
        <v>40989</v>
      </c>
      <c r="B1055" s="836">
        <v>207</v>
      </c>
      <c r="C1055" s="766" t="s">
        <v>246</v>
      </c>
      <c r="D1055" s="767" t="s">
        <v>355</v>
      </c>
      <c r="E1055" s="355"/>
      <c r="F1055" s="786" t="s">
        <v>339</v>
      </c>
      <c r="G1055" s="767"/>
      <c r="H1055" s="768"/>
      <c r="I1055" s="767"/>
      <c r="J1055" s="355"/>
    </row>
    <row r="1056" spans="1:10">
      <c r="A1056" s="764">
        <v>40990</v>
      </c>
      <c r="B1056" s="836">
        <v>10</v>
      </c>
      <c r="C1056" s="766" t="s">
        <v>237</v>
      </c>
      <c r="D1056" s="767" t="s">
        <v>1035</v>
      </c>
      <c r="E1056" s="355"/>
      <c r="F1056" s="786">
        <v>0</v>
      </c>
      <c r="G1056" s="767"/>
      <c r="H1056" s="768"/>
      <c r="I1056" s="767"/>
      <c r="J1056" s="355"/>
    </row>
    <row r="1057" spans="1:10">
      <c r="A1057" s="764">
        <v>40990</v>
      </c>
      <c r="B1057" s="836">
        <v>327</v>
      </c>
      <c r="C1057" s="766" t="s">
        <v>246</v>
      </c>
      <c r="D1057" s="767" t="s">
        <v>355</v>
      </c>
      <c r="E1057" s="355"/>
      <c r="F1057" s="786" t="s">
        <v>339</v>
      </c>
      <c r="G1057" s="767"/>
      <c r="H1057" s="768"/>
      <c r="I1057" s="767"/>
      <c r="J1057" s="355"/>
    </row>
    <row r="1058" spans="1:10">
      <c r="A1058" s="764">
        <v>40991</v>
      </c>
      <c r="B1058" s="836">
        <v>5</v>
      </c>
      <c r="C1058" s="766" t="s">
        <v>246</v>
      </c>
      <c r="D1058" s="767" t="s">
        <v>795</v>
      </c>
      <c r="E1058" s="355"/>
      <c r="F1058" s="786" t="s">
        <v>339</v>
      </c>
      <c r="G1058" s="767"/>
      <c r="H1058" s="768"/>
      <c r="I1058" s="767"/>
      <c r="J1058" s="355"/>
    </row>
    <row r="1059" spans="1:10">
      <c r="A1059" s="764">
        <v>40994</v>
      </c>
      <c r="B1059" s="836">
        <v>15</v>
      </c>
      <c r="C1059" s="766" t="s">
        <v>246</v>
      </c>
      <c r="D1059" s="767" t="s">
        <v>858</v>
      </c>
      <c r="E1059" s="355"/>
      <c r="F1059" s="786" t="s">
        <v>339</v>
      </c>
      <c r="G1059" s="767"/>
      <c r="H1059" s="768"/>
      <c r="I1059" s="767"/>
      <c r="J1059" s="355"/>
    </row>
    <row r="1060" spans="1:10">
      <c r="A1060" s="764">
        <v>40994</v>
      </c>
      <c r="B1060" s="836">
        <v>10</v>
      </c>
      <c r="C1060" s="766" t="s">
        <v>246</v>
      </c>
      <c r="D1060" s="767" t="s">
        <v>302</v>
      </c>
      <c r="E1060" s="355"/>
      <c r="F1060" s="786">
        <v>0</v>
      </c>
      <c r="G1060" s="767"/>
      <c r="H1060" s="768"/>
      <c r="I1060" s="767"/>
      <c r="J1060" s="355"/>
    </row>
    <row r="1061" spans="1:10">
      <c r="A1061" s="764">
        <v>40994</v>
      </c>
      <c r="B1061" s="836">
        <v>75</v>
      </c>
      <c r="C1061" s="766" t="s">
        <v>246</v>
      </c>
      <c r="D1061" s="767" t="s">
        <v>364</v>
      </c>
      <c r="E1061" s="355"/>
      <c r="F1061" s="786" t="s">
        <v>339</v>
      </c>
      <c r="G1061" s="767"/>
      <c r="H1061" s="768"/>
      <c r="I1061" s="767"/>
      <c r="J1061" s="355"/>
    </row>
    <row r="1062" spans="1:10">
      <c r="A1062" s="764">
        <v>40994</v>
      </c>
      <c r="B1062" s="836">
        <v>15</v>
      </c>
      <c r="C1062" s="766" t="s">
        <v>246</v>
      </c>
      <c r="D1062" s="767" t="s">
        <v>1036</v>
      </c>
      <c r="E1062" s="355"/>
      <c r="F1062" s="786">
        <v>0</v>
      </c>
      <c r="G1062" s="767"/>
      <c r="H1062" s="768"/>
      <c r="I1062" s="767"/>
      <c r="J1062" s="355"/>
    </row>
    <row r="1063" spans="1:10">
      <c r="A1063" s="764">
        <v>40994</v>
      </c>
      <c r="B1063" s="836">
        <v>3</v>
      </c>
      <c r="C1063" s="766" t="s">
        <v>246</v>
      </c>
      <c r="D1063" s="767" t="s">
        <v>363</v>
      </c>
      <c r="E1063" s="355"/>
      <c r="F1063" s="786" t="s">
        <v>339</v>
      </c>
      <c r="G1063" s="767"/>
      <c r="H1063" s="768"/>
      <c r="I1063" s="767"/>
      <c r="J1063" s="355"/>
    </row>
    <row r="1064" spans="1:10">
      <c r="A1064" s="764">
        <v>40994</v>
      </c>
      <c r="B1064" s="836">
        <v>3</v>
      </c>
      <c r="C1064" s="766" t="s">
        <v>246</v>
      </c>
      <c r="D1064" s="767" t="s">
        <v>363</v>
      </c>
      <c r="E1064" s="355"/>
      <c r="F1064" s="786" t="s">
        <v>339</v>
      </c>
      <c r="G1064" s="767"/>
      <c r="H1064" s="768"/>
      <c r="I1064" s="767"/>
      <c r="J1064" s="355"/>
    </row>
    <row r="1065" spans="1:10">
      <c r="A1065" s="764">
        <v>40995</v>
      </c>
      <c r="B1065" s="836">
        <v>500</v>
      </c>
      <c r="C1065" s="766" t="s">
        <v>237</v>
      </c>
      <c r="D1065" s="767" t="s">
        <v>1037</v>
      </c>
      <c r="E1065" s="355"/>
      <c r="F1065" s="786">
        <v>0</v>
      </c>
      <c r="G1065" s="767"/>
      <c r="H1065" s="768"/>
      <c r="I1065" s="767"/>
      <c r="J1065" s="355"/>
    </row>
    <row r="1066" spans="1:10">
      <c r="A1066" s="764">
        <v>40995</v>
      </c>
      <c r="B1066" s="836">
        <v>578.6</v>
      </c>
      <c r="C1066" s="766" t="s">
        <v>237</v>
      </c>
      <c r="D1066" s="767" t="s">
        <v>269</v>
      </c>
      <c r="E1066" s="355"/>
      <c r="F1066" s="786">
        <v>0</v>
      </c>
      <c r="G1066" s="767"/>
      <c r="H1066" s="768"/>
      <c r="I1066" s="767"/>
      <c r="J1066" s="355"/>
    </row>
    <row r="1067" spans="1:10">
      <c r="A1067" s="764">
        <v>40995</v>
      </c>
      <c r="B1067" s="836">
        <v>50</v>
      </c>
      <c r="C1067" s="766" t="s">
        <v>246</v>
      </c>
      <c r="D1067" s="767" t="s">
        <v>1017</v>
      </c>
      <c r="E1067" s="355"/>
      <c r="F1067" s="786" t="s">
        <v>339</v>
      </c>
      <c r="G1067" s="767"/>
      <c r="H1067" s="768"/>
      <c r="I1067" s="767"/>
      <c r="J1067" s="355"/>
    </row>
    <row r="1068" spans="1:10">
      <c r="A1068" s="764">
        <v>40995</v>
      </c>
      <c r="B1068" s="836">
        <v>80</v>
      </c>
      <c r="C1068" s="766" t="s">
        <v>246</v>
      </c>
      <c r="D1068" s="767" t="s">
        <v>1038</v>
      </c>
      <c r="E1068" s="355"/>
      <c r="F1068" s="786" t="s">
        <v>339</v>
      </c>
      <c r="G1068" s="767"/>
      <c r="H1068" s="768"/>
      <c r="I1068" s="767"/>
      <c r="J1068" s="355"/>
    </row>
    <row r="1069" spans="1:10">
      <c r="A1069" s="764">
        <v>40996</v>
      </c>
      <c r="B1069" s="836">
        <v>175</v>
      </c>
      <c r="C1069" s="766" t="s">
        <v>246</v>
      </c>
      <c r="D1069" s="767" t="s">
        <v>421</v>
      </c>
      <c r="E1069" s="355"/>
      <c r="F1069" s="786" t="s">
        <v>339</v>
      </c>
      <c r="G1069" s="767"/>
      <c r="H1069" s="768"/>
      <c r="I1069" s="767"/>
      <c r="J1069" s="355"/>
    </row>
    <row r="1070" spans="1:10">
      <c r="A1070" s="764">
        <v>40996</v>
      </c>
      <c r="B1070" s="836">
        <v>150</v>
      </c>
      <c r="C1070" s="766" t="s">
        <v>246</v>
      </c>
      <c r="D1070" s="767" t="s">
        <v>327</v>
      </c>
      <c r="E1070" s="355"/>
      <c r="F1070" s="786" t="s">
        <v>339</v>
      </c>
      <c r="G1070" s="767"/>
      <c r="H1070" s="768"/>
      <c r="I1070" s="767"/>
      <c r="J1070" s="355"/>
    </row>
    <row r="1071" spans="1:10">
      <c r="A1071" s="764">
        <v>40996</v>
      </c>
      <c r="B1071" s="836">
        <v>170</v>
      </c>
      <c r="C1071" s="766" t="s">
        <v>246</v>
      </c>
      <c r="D1071" s="767" t="s">
        <v>798</v>
      </c>
      <c r="E1071" s="355"/>
      <c r="F1071" s="786" t="s">
        <v>339</v>
      </c>
      <c r="G1071" s="767"/>
      <c r="H1071" s="768"/>
      <c r="I1071" s="767"/>
      <c r="J1071" s="355"/>
    </row>
    <row r="1072" spans="1:10">
      <c r="A1072" s="764">
        <v>40996</v>
      </c>
      <c r="B1072" s="836">
        <v>3</v>
      </c>
      <c r="C1072" s="766" t="s">
        <v>246</v>
      </c>
      <c r="D1072" s="767" t="s">
        <v>1004</v>
      </c>
      <c r="E1072" s="355"/>
      <c r="F1072" s="786">
        <v>0</v>
      </c>
      <c r="G1072" s="767"/>
      <c r="H1072" s="768"/>
      <c r="I1072" s="767"/>
      <c r="J1072" s="355"/>
    </row>
    <row r="1073" spans="1:10">
      <c r="A1073" s="764">
        <v>40996</v>
      </c>
      <c r="B1073" s="836">
        <v>7</v>
      </c>
      <c r="C1073" s="766" t="s">
        <v>246</v>
      </c>
      <c r="D1073" s="767" t="s">
        <v>402</v>
      </c>
      <c r="E1073" s="355"/>
      <c r="F1073" s="786">
        <v>0</v>
      </c>
      <c r="G1073" s="767"/>
      <c r="H1073" s="768"/>
      <c r="I1073" s="767"/>
      <c r="J1073" s="355"/>
    </row>
    <row r="1074" spans="1:10">
      <c r="A1074" s="764">
        <v>40996</v>
      </c>
      <c r="B1074" s="836">
        <v>20</v>
      </c>
      <c r="C1074" s="766" t="s">
        <v>246</v>
      </c>
      <c r="D1074" s="767" t="s">
        <v>1018</v>
      </c>
      <c r="E1074" s="355"/>
      <c r="F1074" s="786">
        <v>0</v>
      </c>
      <c r="G1074" s="767"/>
      <c r="H1074" s="768"/>
      <c r="I1074" s="767"/>
      <c r="J1074" s="355"/>
    </row>
    <row r="1075" spans="1:10">
      <c r="A1075" s="764">
        <v>40998</v>
      </c>
      <c r="B1075" s="836">
        <v>500</v>
      </c>
      <c r="C1075" s="766" t="s">
        <v>237</v>
      </c>
      <c r="D1075" s="767" t="s">
        <v>1039</v>
      </c>
      <c r="E1075" s="355"/>
      <c r="F1075" s="786">
        <v>0</v>
      </c>
      <c r="G1075" s="767"/>
      <c r="H1075" s="768"/>
      <c r="I1075" s="767"/>
      <c r="J1075" s="355"/>
    </row>
    <row r="1076" spans="1:10">
      <c r="A1076" s="764">
        <v>40998</v>
      </c>
      <c r="B1076" s="836">
        <v>139.75</v>
      </c>
      <c r="C1076" s="766" t="s">
        <v>246</v>
      </c>
      <c r="D1076" s="767" t="s">
        <v>799</v>
      </c>
      <c r="E1076" s="355"/>
      <c r="F1076" s="786">
        <v>0</v>
      </c>
      <c r="G1076" s="767"/>
      <c r="H1076" s="768"/>
      <c r="I1076" s="767"/>
      <c r="J1076" s="355"/>
    </row>
    <row r="1077" spans="1:10">
      <c r="A1077" s="764">
        <v>40998</v>
      </c>
      <c r="B1077" s="836">
        <v>30</v>
      </c>
      <c r="C1077" s="766" t="s">
        <v>246</v>
      </c>
      <c r="D1077" s="767" t="s">
        <v>442</v>
      </c>
      <c r="E1077" s="355"/>
      <c r="F1077" s="786">
        <v>0</v>
      </c>
      <c r="G1077" s="767"/>
      <c r="H1077" s="768"/>
      <c r="I1077" s="767"/>
      <c r="J1077" s="355"/>
    </row>
    <row r="1078" spans="1:10">
      <c r="A1078" s="764">
        <v>40998</v>
      </c>
      <c r="B1078" s="836">
        <v>2</v>
      </c>
      <c r="C1078" s="766" t="s">
        <v>246</v>
      </c>
      <c r="D1078" s="767" t="s">
        <v>800</v>
      </c>
      <c r="E1078" s="355"/>
      <c r="F1078" s="786" t="s">
        <v>339</v>
      </c>
      <c r="G1078" s="767"/>
      <c r="H1078" s="768"/>
      <c r="I1078" s="767"/>
      <c r="J1078" s="355"/>
    </row>
    <row r="1079" spans="1:10">
      <c r="A1079" s="764">
        <v>40998</v>
      </c>
      <c r="B1079" s="836">
        <v>180</v>
      </c>
      <c r="C1079" s="766" t="s">
        <v>246</v>
      </c>
      <c r="D1079" s="767" t="s">
        <v>287</v>
      </c>
      <c r="E1079" s="355"/>
      <c r="F1079" s="786" t="s">
        <v>339</v>
      </c>
      <c r="G1079" s="767"/>
      <c r="H1079" s="768"/>
      <c r="I1079" s="767"/>
      <c r="J1079" s="355"/>
    </row>
    <row r="1080" spans="1:10">
      <c r="A1080" s="764">
        <v>40998</v>
      </c>
      <c r="B1080" s="836">
        <v>300</v>
      </c>
      <c r="C1080" s="766" t="s">
        <v>246</v>
      </c>
      <c r="D1080" s="767" t="s">
        <v>348</v>
      </c>
      <c r="E1080" s="355"/>
      <c r="F1080" s="786" t="s">
        <v>339</v>
      </c>
      <c r="G1080" s="767"/>
      <c r="H1080" s="768"/>
      <c r="I1080" s="767"/>
      <c r="J1080" s="355"/>
    </row>
    <row r="1081" spans="1:10">
      <c r="A1081" s="764">
        <v>41001</v>
      </c>
      <c r="B1081" s="836">
        <v>100</v>
      </c>
      <c r="C1081" s="766" t="s">
        <v>246</v>
      </c>
      <c r="D1081" s="767" t="s">
        <v>267</v>
      </c>
      <c r="E1081" s="355"/>
      <c r="F1081" s="786">
        <v>0</v>
      </c>
      <c r="G1081" s="767"/>
      <c r="H1081" s="768"/>
      <c r="I1081" s="767"/>
      <c r="J1081" s="355"/>
    </row>
    <row r="1082" spans="1:10">
      <c r="A1082" s="764">
        <v>41001</v>
      </c>
      <c r="B1082" s="836">
        <v>25</v>
      </c>
      <c r="C1082" s="766" t="s">
        <v>246</v>
      </c>
      <c r="D1082" s="767" t="s">
        <v>379</v>
      </c>
      <c r="E1082" s="355"/>
      <c r="F1082" s="786" t="s">
        <v>339</v>
      </c>
      <c r="G1082" s="767"/>
      <c r="H1082" s="768"/>
      <c r="I1082" s="767"/>
      <c r="J1082" s="355"/>
    </row>
    <row r="1083" spans="1:10">
      <c r="A1083" s="764">
        <v>41001</v>
      </c>
      <c r="B1083" s="836">
        <v>50</v>
      </c>
      <c r="C1083" s="766" t="s">
        <v>246</v>
      </c>
      <c r="D1083" s="767" t="s">
        <v>774</v>
      </c>
      <c r="E1083" s="355"/>
      <c r="F1083" s="786" t="s">
        <v>339</v>
      </c>
      <c r="G1083" s="767"/>
      <c r="H1083" s="768"/>
      <c r="I1083" s="767"/>
      <c r="J1083" s="355"/>
    </row>
    <row r="1084" spans="1:10">
      <c r="A1084" s="764">
        <v>41001</v>
      </c>
      <c r="B1084" s="836">
        <v>25</v>
      </c>
      <c r="C1084" s="766" t="s">
        <v>246</v>
      </c>
      <c r="D1084" s="767" t="s">
        <v>337</v>
      </c>
      <c r="E1084" s="355"/>
      <c r="F1084" s="786">
        <v>0</v>
      </c>
      <c r="G1084" s="767"/>
      <c r="H1084" s="768"/>
      <c r="I1084" s="767"/>
      <c r="J1084" s="355"/>
    </row>
    <row r="1085" spans="1:10">
      <c r="A1085" s="764">
        <v>41001</v>
      </c>
      <c r="B1085" s="836">
        <v>10</v>
      </c>
      <c r="C1085" s="766" t="s">
        <v>246</v>
      </c>
      <c r="D1085" s="767" t="s">
        <v>791</v>
      </c>
      <c r="E1085" s="355"/>
      <c r="F1085" s="786" t="s">
        <v>339</v>
      </c>
      <c r="G1085" s="767"/>
      <c r="H1085" s="768"/>
      <c r="I1085" s="767"/>
      <c r="J1085" s="355"/>
    </row>
    <row r="1086" spans="1:10">
      <c r="A1086" s="764">
        <v>41001</v>
      </c>
      <c r="B1086" s="836">
        <v>10</v>
      </c>
      <c r="C1086" s="766" t="s">
        <v>246</v>
      </c>
      <c r="D1086" s="767" t="s">
        <v>338</v>
      </c>
      <c r="E1086" s="355"/>
      <c r="F1086" s="786" t="s">
        <v>339</v>
      </c>
      <c r="G1086" s="767"/>
      <c r="H1086" s="768"/>
      <c r="I1086" s="767"/>
      <c r="J1086" s="355"/>
    </row>
    <row r="1087" spans="1:10">
      <c r="A1087" s="764">
        <v>41001</v>
      </c>
      <c r="B1087" s="836">
        <v>25</v>
      </c>
      <c r="C1087" s="766" t="s">
        <v>246</v>
      </c>
      <c r="D1087" s="767" t="s">
        <v>762</v>
      </c>
      <c r="E1087" s="355"/>
      <c r="F1087" s="786" t="s">
        <v>339</v>
      </c>
      <c r="G1087" s="767"/>
      <c r="H1087" s="768"/>
      <c r="I1087" s="767"/>
      <c r="J1087" s="355"/>
    </row>
    <row r="1088" spans="1:10">
      <c r="A1088" s="764">
        <v>41001</v>
      </c>
      <c r="B1088" s="836">
        <v>10</v>
      </c>
      <c r="C1088" s="766" t="s">
        <v>246</v>
      </c>
      <c r="D1088" s="767" t="s">
        <v>775</v>
      </c>
      <c r="E1088" s="355"/>
      <c r="F1088" s="786" t="s">
        <v>339</v>
      </c>
      <c r="G1088" s="767"/>
      <c r="H1088" s="768"/>
      <c r="I1088" s="767"/>
      <c r="J1088" s="355"/>
    </row>
    <row r="1089" spans="1:10">
      <c r="A1089" s="764">
        <v>41001</v>
      </c>
      <c r="B1089" s="836">
        <v>30</v>
      </c>
      <c r="C1089" s="766" t="s">
        <v>246</v>
      </c>
      <c r="D1089" s="767" t="s">
        <v>792</v>
      </c>
      <c r="E1089" s="355"/>
      <c r="F1089" s="786" t="s">
        <v>339</v>
      </c>
      <c r="G1089" s="767"/>
      <c r="H1089" s="768"/>
      <c r="I1089" s="767"/>
      <c r="J1089" s="355"/>
    </row>
    <row r="1090" spans="1:10">
      <c r="A1090" s="764">
        <v>41001</v>
      </c>
      <c r="B1090" s="836">
        <v>479.62</v>
      </c>
      <c r="C1090" s="766" t="s">
        <v>246</v>
      </c>
      <c r="D1090" s="767" t="s">
        <v>422</v>
      </c>
      <c r="E1090" s="355"/>
      <c r="F1090" s="786">
        <v>0</v>
      </c>
      <c r="G1090" s="767"/>
      <c r="H1090" s="768"/>
      <c r="I1090" s="767"/>
      <c r="J1090" s="355"/>
    </row>
    <row r="1091" spans="1:10">
      <c r="A1091" s="764">
        <v>41001</v>
      </c>
      <c r="B1091" s="836">
        <v>195.52</v>
      </c>
      <c r="C1091" s="766" t="s">
        <v>246</v>
      </c>
      <c r="D1091" s="767" t="s">
        <v>911</v>
      </c>
      <c r="E1091" s="355"/>
      <c r="F1091" s="786">
        <v>0</v>
      </c>
      <c r="G1091" s="767"/>
      <c r="H1091" s="768"/>
      <c r="I1091" s="767"/>
      <c r="J1091" s="355"/>
    </row>
    <row r="1092" spans="1:10">
      <c r="A1092" s="764">
        <v>41001</v>
      </c>
      <c r="B1092" s="836">
        <v>25</v>
      </c>
      <c r="C1092" s="766" t="s">
        <v>246</v>
      </c>
      <c r="D1092" s="767" t="s">
        <v>910</v>
      </c>
      <c r="E1092" s="355"/>
      <c r="F1092" s="786" t="s">
        <v>339</v>
      </c>
      <c r="G1092" s="767"/>
      <c r="H1092" s="768"/>
      <c r="I1092" s="767"/>
      <c r="J1092" s="355"/>
    </row>
    <row r="1093" spans="1:10">
      <c r="A1093" s="764">
        <v>41001</v>
      </c>
      <c r="B1093" s="836">
        <v>10</v>
      </c>
      <c r="C1093" s="766" t="s">
        <v>246</v>
      </c>
      <c r="D1093" s="767" t="s">
        <v>955</v>
      </c>
      <c r="E1093" s="355"/>
      <c r="F1093" s="786">
        <v>0</v>
      </c>
      <c r="G1093" s="767"/>
      <c r="H1093" s="768"/>
      <c r="I1093" s="767"/>
      <c r="J1093" s="355"/>
    </row>
    <row r="1094" spans="1:10">
      <c r="A1094" s="764">
        <v>41001</v>
      </c>
      <c r="B1094" s="836">
        <v>40</v>
      </c>
      <c r="C1094" s="766" t="s">
        <v>246</v>
      </c>
      <c r="D1094" s="767" t="s">
        <v>387</v>
      </c>
      <c r="E1094" s="355"/>
      <c r="F1094" s="786">
        <v>0</v>
      </c>
      <c r="G1094" s="767"/>
      <c r="H1094" s="768"/>
      <c r="I1094" s="767"/>
      <c r="J1094" s="355"/>
    </row>
    <row r="1095" spans="1:10">
      <c r="A1095" s="764">
        <v>41001</v>
      </c>
      <c r="B1095" s="836">
        <v>30</v>
      </c>
      <c r="C1095" s="766" t="s">
        <v>246</v>
      </c>
      <c r="D1095" s="767" t="s">
        <v>751</v>
      </c>
      <c r="E1095" s="355"/>
      <c r="F1095" s="786" t="s">
        <v>339</v>
      </c>
      <c r="G1095" s="767"/>
      <c r="H1095" s="768"/>
      <c r="I1095" s="767"/>
      <c r="J1095" s="355"/>
    </row>
    <row r="1096" spans="1:10">
      <c r="A1096" s="764">
        <v>41001</v>
      </c>
      <c r="B1096" s="836">
        <v>40</v>
      </c>
      <c r="C1096" s="766" t="s">
        <v>246</v>
      </c>
      <c r="D1096" s="767" t="s">
        <v>343</v>
      </c>
      <c r="E1096" s="355"/>
      <c r="F1096" s="786" t="s">
        <v>339</v>
      </c>
      <c r="G1096" s="767"/>
      <c r="H1096" s="768"/>
      <c r="I1096" s="767"/>
      <c r="J1096" s="355"/>
    </row>
    <row r="1097" spans="1:10">
      <c r="A1097" s="764">
        <v>41001</v>
      </c>
      <c r="B1097" s="836">
        <v>5</v>
      </c>
      <c r="C1097" s="766" t="s">
        <v>246</v>
      </c>
      <c r="D1097" s="767" t="s">
        <v>929</v>
      </c>
      <c r="E1097" s="355"/>
      <c r="F1097" s="786" t="s">
        <v>339</v>
      </c>
      <c r="G1097" s="767"/>
      <c r="H1097" s="768"/>
      <c r="I1097" s="767"/>
      <c r="J1097" s="355"/>
    </row>
    <row r="1098" spans="1:10">
      <c r="A1098" s="764">
        <v>41001</v>
      </c>
      <c r="B1098" s="836">
        <v>20</v>
      </c>
      <c r="C1098" s="766" t="s">
        <v>246</v>
      </c>
      <c r="D1098" s="767" t="s">
        <v>342</v>
      </c>
      <c r="E1098" s="355"/>
      <c r="F1098" s="786" t="s">
        <v>339</v>
      </c>
      <c r="G1098" s="767"/>
      <c r="H1098" s="768"/>
      <c r="I1098" s="767"/>
      <c r="J1098" s="355"/>
    </row>
    <row r="1099" spans="1:10">
      <c r="A1099" s="764">
        <v>41001</v>
      </c>
      <c r="B1099" s="836">
        <v>50</v>
      </c>
      <c r="C1099" s="766" t="s">
        <v>246</v>
      </c>
      <c r="D1099" s="767" t="s">
        <v>776</v>
      </c>
      <c r="E1099" s="355"/>
      <c r="F1099" s="786" t="s">
        <v>339</v>
      </c>
      <c r="G1099" s="767"/>
      <c r="H1099" s="768"/>
      <c r="I1099" s="767"/>
      <c r="J1099" s="355"/>
    </row>
    <row r="1100" spans="1:10">
      <c r="A1100" s="764">
        <v>41001</v>
      </c>
      <c r="B1100" s="836">
        <v>10</v>
      </c>
      <c r="C1100" s="766" t="s">
        <v>246</v>
      </c>
      <c r="D1100" s="767" t="s">
        <v>782</v>
      </c>
      <c r="E1100" s="355"/>
      <c r="F1100" s="786">
        <v>0</v>
      </c>
      <c r="G1100" s="767"/>
      <c r="H1100" s="768"/>
      <c r="I1100" s="767"/>
      <c r="J1100" s="355"/>
    </row>
    <row r="1101" spans="1:10">
      <c r="A1101" s="764">
        <v>41001</v>
      </c>
      <c r="B1101" s="836">
        <v>50</v>
      </c>
      <c r="C1101" s="766" t="s">
        <v>246</v>
      </c>
      <c r="D1101" s="767" t="s">
        <v>997</v>
      </c>
      <c r="E1101" s="355"/>
      <c r="F1101" s="786" t="s">
        <v>339</v>
      </c>
      <c r="G1101" s="767"/>
      <c r="H1101" s="768"/>
      <c r="I1101" s="767"/>
      <c r="J1101" s="355"/>
    </row>
    <row r="1102" spans="1:10">
      <c r="A1102" s="764">
        <v>41001</v>
      </c>
      <c r="B1102" s="836">
        <v>15</v>
      </c>
      <c r="C1102" s="766" t="s">
        <v>246</v>
      </c>
      <c r="D1102" s="767" t="s">
        <v>912</v>
      </c>
      <c r="E1102" s="355"/>
      <c r="F1102" s="786">
        <v>0</v>
      </c>
      <c r="G1102" s="767"/>
      <c r="H1102" s="768"/>
      <c r="I1102" s="767"/>
      <c r="J1102" s="355"/>
    </row>
    <row r="1103" spans="1:10">
      <c r="A1103" s="764">
        <v>41001</v>
      </c>
      <c r="B1103" s="836">
        <v>126.81</v>
      </c>
      <c r="C1103" s="766" t="s">
        <v>246</v>
      </c>
      <c r="D1103" s="767" t="s">
        <v>422</v>
      </c>
      <c r="E1103" s="355"/>
      <c r="F1103" s="786">
        <v>0</v>
      </c>
      <c r="G1103" s="767"/>
      <c r="H1103" s="768"/>
      <c r="I1103" s="767"/>
      <c r="J1103" s="355"/>
    </row>
    <row r="1104" spans="1:10">
      <c r="A1104" s="764">
        <v>41001</v>
      </c>
      <c r="B1104" s="836">
        <v>10</v>
      </c>
      <c r="C1104" s="766" t="s">
        <v>246</v>
      </c>
      <c r="D1104" s="767" t="s">
        <v>996</v>
      </c>
      <c r="E1104" s="355"/>
      <c r="F1104" s="786">
        <v>0</v>
      </c>
      <c r="G1104" s="767"/>
      <c r="H1104" s="768"/>
      <c r="I1104" s="767"/>
      <c r="J1104" s="355"/>
    </row>
    <row r="1105" spans="1:10">
      <c r="A1105" s="764">
        <v>41001</v>
      </c>
      <c r="B1105" s="836">
        <v>5</v>
      </c>
      <c r="C1105" s="766" t="s">
        <v>246</v>
      </c>
      <c r="D1105" s="767" t="s">
        <v>1029</v>
      </c>
      <c r="E1105" s="355"/>
      <c r="F1105" s="786" t="s">
        <v>339</v>
      </c>
      <c r="G1105" s="767"/>
      <c r="H1105" s="768"/>
      <c r="I1105" s="767"/>
      <c r="J1105" s="355"/>
    </row>
    <row r="1106" spans="1:10">
      <c r="A1106" s="764">
        <v>41001</v>
      </c>
      <c r="B1106" s="836">
        <v>261</v>
      </c>
      <c r="C1106" s="766" t="s">
        <v>246</v>
      </c>
      <c r="D1106" s="767" t="s">
        <v>344</v>
      </c>
      <c r="E1106" s="355"/>
      <c r="F1106" s="786" t="s">
        <v>339</v>
      </c>
      <c r="G1106" s="767"/>
      <c r="H1106" s="768"/>
      <c r="I1106" s="767"/>
      <c r="J1106" s="355"/>
    </row>
    <row r="1107" spans="1:10">
      <c r="A1107" s="764">
        <v>41001</v>
      </c>
      <c r="B1107" s="836">
        <v>20</v>
      </c>
      <c r="C1107" s="766" t="s">
        <v>246</v>
      </c>
      <c r="D1107" s="767" t="s">
        <v>779</v>
      </c>
      <c r="E1107" s="355"/>
      <c r="F1107" s="786" t="s">
        <v>339</v>
      </c>
      <c r="G1107" s="767"/>
      <c r="H1107" s="768"/>
      <c r="I1107" s="767"/>
      <c r="J1107" s="355"/>
    </row>
    <row r="1108" spans="1:10">
      <c r="A1108" s="764">
        <v>41001</v>
      </c>
      <c r="B1108" s="836">
        <v>5</v>
      </c>
      <c r="C1108" s="766" t="s">
        <v>246</v>
      </c>
      <c r="D1108" s="767" t="s">
        <v>755</v>
      </c>
      <c r="E1108" s="355"/>
      <c r="F1108" s="786" t="s">
        <v>339</v>
      </c>
      <c r="G1108" s="767"/>
      <c r="H1108" s="768"/>
      <c r="I1108" s="767"/>
      <c r="J1108" s="355"/>
    </row>
    <row r="1109" spans="1:10">
      <c r="A1109" s="764">
        <v>41001</v>
      </c>
      <c r="B1109" s="836">
        <v>3</v>
      </c>
      <c r="C1109" s="766" t="s">
        <v>246</v>
      </c>
      <c r="D1109" s="767" t="s">
        <v>426</v>
      </c>
      <c r="E1109" s="355"/>
      <c r="F1109" s="786">
        <v>0</v>
      </c>
      <c r="G1109" s="767"/>
      <c r="H1109" s="768"/>
      <c r="I1109" s="767"/>
      <c r="J1109" s="355"/>
    </row>
    <row r="1110" spans="1:10">
      <c r="A1110" s="764">
        <v>41001</v>
      </c>
      <c r="B1110" s="836">
        <v>12.5</v>
      </c>
      <c r="C1110" s="766" t="s">
        <v>246</v>
      </c>
      <c r="D1110" s="767" t="s">
        <v>913</v>
      </c>
      <c r="E1110" s="355"/>
      <c r="F1110" s="786" t="s">
        <v>339</v>
      </c>
      <c r="G1110" s="767"/>
      <c r="H1110" s="768"/>
      <c r="I1110" s="767"/>
      <c r="J1110" s="355"/>
    </row>
    <row r="1111" spans="1:10">
      <c r="A1111" s="764">
        <v>41001</v>
      </c>
      <c r="B1111" s="836">
        <v>50</v>
      </c>
      <c r="C1111" s="766" t="s">
        <v>246</v>
      </c>
      <c r="D1111" s="767" t="s">
        <v>252</v>
      </c>
      <c r="E1111" s="355"/>
      <c r="F1111" s="786" t="s">
        <v>339</v>
      </c>
      <c r="G1111" s="767"/>
      <c r="H1111" s="768"/>
      <c r="I1111" s="767"/>
      <c r="J1111" s="355"/>
    </row>
    <row r="1112" spans="1:10">
      <c r="A1112" s="764">
        <v>41001</v>
      </c>
      <c r="B1112" s="836">
        <v>25</v>
      </c>
      <c r="C1112" s="766" t="s">
        <v>246</v>
      </c>
      <c r="D1112" s="767" t="s">
        <v>995</v>
      </c>
      <c r="E1112" s="355"/>
      <c r="F1112" s="786" t="s">
        <v>339</v>
      </c>
      <c r="G1112" s="767"/>
      <c r="H1112" s="768"/>
      <c r="I1112" s="767"/>
      <c r="J1112" s="355"/>
    </row>
    <row r="1113" spans="1:10">
      <c r="A1113" s="764">
        <v>41001</v>
      </c>
      <c r="B1113" s="836">
        <v>20</v>
      </c>
      <c r="C1113" s="766" t="s">
        <v>246</v>
      </c>
      <c r="D1113" s="767" t="s">
        <v>1028</v>
      </c>
      <c r="E1113" s="355"/>
      <c r="F1113" s="786">
        <v>0</v>
      </c>
      <c r="G1113" s="767"/>
      <c r="H1113" s="768"/>
      <c r="I1113" s="767"/>
      <c r="J1113" s="355"/>
    </row>
    <row r="1114" spans="1:10">
      <c r="A1114" s="764">
        <v>41001</v>
      </c>
      <c r="B1114" s="836">
        <v>10</v>
      </c>
      <c r="C1114" s="766" t="s">
        <v>246</v>
      </c>
      <c r="D1114" s="767" t="s">
        <v>369</v>
      </c>
      <c r="E1114" s="355"/>
      <c r="F1114" s="786">
        <v>0</v>
      </c>
      <c r="G1114" s="767"/>
      <c r="H1114" s="768"/>
      <c r="I1114" s="767"/>
      <c r="J1114" s="355"/>
    </row>
    <row r="1115" spans="1:10">
      <c r="A1115" s="764">
        <v>41001</v>
      </c>
      <c r="B1115" s="836">
        <v>10</v>
      </c>
      <c r="C1115" s="766" t="s">
        <v>246</v>
      </c>
      <c r="D1115" s="767" t="s">
        <v>932</v>
      </c>
      <c r="E1115" s="355"/>
      <c r="F1115" s="786" t="s">
        <v>339</v>
      </c>
      <c r="G1115" s="767"/>
      <c r="H1115" s="768"/>
      <c r="I1115" s="767"/>
      <c r="J1115" s="355"/>
    </row>
    <row r="1116" spans="1:10">
      <c r="A1116" s="764">
        <v>41001</v>
      </c>
      <c r="B1116" s="836">
        <v>75</v>
      </c>
      <c r="C1116" s="766" t="s">
        <v>246</v>
      </c>
      <c r="D1116" s="767" t="s">
        <v>308</v>
      </c>
      <c r="E1116" s="355"/>
      <c r="F1116" s="786" t="s">
        <v>339</v>
      </c>
      <c r="G1116" s="767"/>
      <c r="H1116" s="768"/>
      <c r="I1116" s="767"/>
      <c r="J1116" s="355"/>
    </row>
    <row r="1117" spans="1:10">
      <c r="A1117" s="764">
        <v>41001</v>
      </c>
      <c r="B1117" s="836">
        <v>15</v>
      </c>
      <c r="C1117" s="766" t="s">
        <v>246</v>
      </c>
      <c r="D1117" s="767" t="s">
        <v>999</v>
      </c>
      <c r="E1117" s="355"/>
      <c r="F1117" s="786" t="s">
        <v>339</v>
      </c>
      <c r="G1117" s="767"/>
      <c r="H1117" s="768"/>
      <c r="I1117" s="767"/>
      <c r="J1117" s="355"/>
    </row>
    <row r="1118" spans="1:10">
      <c r="A1118" s="764">
        <v>41001</v>
      </c>
      <c r="B1118" s="836">
        <v>20</v>
      </c>
      <c r="C1118" s="766" t="s">
        <v>246</v>
      </c>
      <c r="D1118" s="767" t="s">
        <v>787</v>
      </c>
      <c r="E1118" s="355"/>
      <c r="F1118" s="786" t="s">
        <v>339</v>
      </c>
      <c r="G1118" s="767"/>
      <c r="H1118" s="768"/>
      <c r="I1118" s="767"/>
      <c r="J1118" s="355"/>
    </row>
    <row r="1119" spans="1:10">
      <c r="A1119" s="764">
        <v>41001</v>
      </c>
      <c r="B1119" s="836">
        <v>20</v>
      </c>
      <c r="C1119" s="766" t="s">
        <v>246</v>
      </c>
      <c r="D1119" s="767" t="s">
        <v>952</v>
      </c>
      <c r="E1119" s="355"/>
      <c r="F1119" s="786" t="s">
        <v>339</v>
      </c>
      <c r="G1119" s="767"/>
      <c r="H1119" s="768"/>
      <c r="I1119" s="767"/>
      <c r="J1119" s="355"/>
    </row>
    <row r="1120" spans="1:10">
      <c r="A1120" s="764">
        <v>41001</v>
      </c>
      <c r="B1120" s="836">
        <v>50</v>
      </c>
      <c r="C1120" s="766" t="s">
        <v>246</v>
      </c>
      <c r="D1120" s="767" t="s">
        <v>250</v>
      </c>
      <c r="E1120" s="355"/>
      <c r="F1120" s="786">
        <v>0</v>
      </c>
      <c r="G1120" s="767"/>
      <c r="H1120" s="768"/>
      <c r="I1120" s="767"/>
      <c r="J1120" s="355"/>
    </row>
    <row r="1121" spans="1:10">
      <c r="A1121" s="764">
        <v>41001</v>
      </c>
      <c r="B1121" s="836">
        <v>30</v>
      </c>
      <c r="C1121" s="766" t="s">
        <v>246</v>
      </c>
      <c r="D1121" s="767" t="s">
        <v>424</v>
      </c>
      <c r="E1121" s="355"/>
      <c r="F1121" s="786" t="s">
        <v>339</v>
      </c>
      <c r="G1121" s="767"/>
      <c r="H1121" s="768"/>
      <c r="I1121" s="767"/>
      <c r="J1121" s="355"/>
    </row>
    <row r="1122" spans="1:10">
      <c r="A1122" s="764">
        <v>41001</v>
      </c>
      <c r="B1122" s="836">
        <v>10</v>
      </c>
      <c r="C1122" s="766" t="s">
        <v>246</v>
      </c>
      <c r="D1122" s="767" t="s">
        <v>1005</v>
      </c>
      <c r="E1122" s="355"/>
      <c r="F1122" s="786" t="s">
        <v>339</v>
      </c>
      <c r="G1122" s="767"/>
      <c r="H1122" s="768"/>
      <c r="I1122" s="767"/>
      <c r="J1122" s="355"/>
    </row>
    <row r="1123" spans="1:10">
      <c r="A1123" s="764">
        <v>41001</v>
      </c>
      <c r="B1123" s="836">
        <v>30</v>
      </c>
      <c r="C1123" s="766" t="s">
        <v>246</v>
      </c>
      <c r="D1123" s="767" t="s">
        <v>953</v>
      </c>
      <c r="E1123" s="355"/>
      <c r="F1123" s="786">
        <v>0</v>
      </c>
      <c r="G1123" s="767"/>
      <c r="H1123" s="768"/>
      <c r="I1123" s="767"/>
      <c r="J1123" s="355"/>
    </row>
    <row r="1124" spans="1:10">
      <c r="A1124" s="764">
        <v>41001</v>
      </c>
      <c r="B1124" s="836">
        <v>20</v>
      </c>
      <c r="C1124" s="766" t="s">
        <v>246</v>
      </c>
      <c r="D1124" s="767" t="s">
        <v>254</v>
      </c>
      <c r="E1124" s="355"/>
      <c r="F1124" s="786" t="s">
        <v>339</v>
      </c>
      <c r="G1124" s="767"/>
      <c r="H1124" s="768"/>
      <c r="I1124" s="767"/>
      <c r="J1124" s="355"/>
    </row>
    <row r="1125" spans="1:10">
      <c r="A1125" s="764">
        <v>41001</v>
      </c>
      <c r="B1125" s="836">
        <v>10</v>
      </c>
      <c r="C1125" s="766" t="s">
        <v>246</v>
      </c>
      <c r="D1125" s="767" t="s">
        <v>340</v>
      </c>
      <c r="E1125" s="355"/>
      <c r="F1125" s="786">
        <v>0</v>
      </c>
      <c r="G1125" s="767"/>
      <c r="H1125" s="768"/>
      <c r="I1125" s="767"/>
      <c r="J1125" s="355"/>
    </row>
    <row r="1126" spans="1:10">
      <c r="A1126" s="764">
        <v>41001</v>
      </c>
      <c r="B1126" s="836">
        <v>120</v>
      </c>
      <c r="C1126" s="766" t="s">
        <v>246</v>
      </c>
      <c r="D1126" s="767" t="s">
        <v>928</v>
      </c>
      <c r="E1126" s="355"/>
      <c r="F1126" s="786" t="s">
        <v>339</v>
      </c>
      <c r="G1126" s="767"/>
      <c r="H1126" s="768"/>
      <c r="I1126" s="767"/>
      <c r="J1126" s="355"/>
    </row>
    <row r="1127" spans="1:10">
      <c r="A1127" s="764">
        <v>41001</v>
      </c>
      <c r="B1127" s="836">
        <v>10</v>
      </c>
      <c r="C1127" s="766" t="s">
        <v>246</v>
      </c>
      <c r="D1127" s="767" t="s">
        <v>930</v>
      </c>
      <c r="E1127" s="355"/>
      <c r="F1127" s="786" t="s">
        <v>339</v>
      </c>
      <c r="G1127" s="767"/>
      <c r="H1127" s="768"/>
      <c r="I1127" s="767"/>
      <c r="J1127" s="355"/>
    </row>
    <row r="1128" spans="1:10">
      <c r="A1128" s="764">
        <v>41001</v>
      </c>
      <c r="B1128" s="836">
        <v>10</v>
      </c>
      <c r="C1128" s="766" t="s">
        <v>246</v>
      </c>
      <c r="D1128" s="767" t="s">
        <v>388</v>
      </c>
      <c r="E1128" s="355"/>
      <c r="F1128" s="786" t="s">
        <v>339</v>
      </c>
      <c r="G1128" s="767"/>
      <c r="H1128" s="768"/>
      <c r="I1128" s="767"/>
      <c r="J1128" s="355"/>
    </row>
    <row r="1129" spans="1:10">
      <c r="A1129" s="764">
        <v>41001</v>
      </c>
      <c r="B1129" s="836">
        <v>10</v>
      </c>
      <c r="C1129" s="766" t="s">
        <v>246</v>
      </c>
      <c r="D1129" s="767" t="s">
        <v>1001</v>
      </c>
      <c r="E1129" s="355"/>
      <c r="F1129" s="786" t="s">
        <v>339</v>
      </c>
      <c r="G1129" s="767"/>
      <c r="H1129" s="768"/>
      <c r="I1129" s="767"/>
      <c r="J1129" s="355"/>
    </row>
    <row r="1130" spans="1:10">
      <c r="A1130" s="764">
        <v>41001</v>
      </c>
      <c r="B1130" s="836">
        <v>20</v>
      </c>
      <c r="C1130" s="766" t="s">
        <v>246</v>
      </c>
      <c r="D1130" s="767" t="s">
        <v>389</v>
      </c>
      <c r="E1130" s="355"/>
      <c r="F1130" s="786">
        <v>0</v>
      </c>
      <c r="G1130" s="767"/>
      <c r="H1130" s="768"/>
      <c r="I1130" s="767"/>
      <c r="J1130" s="355"/>
    </row>
    <row r="1131" spans="1:10">
      <c r="A1131" s="764">
        <v>41001</v>
      </c>
      <c r="B1131" s="836">
        <v>10</v>
      </c>
      <c r="C1131" s="766" t="s">
        <v>246</v>
      </c>
      <c r="D1131" s="767" t="s">
        <v>371</v>
      </c>
      <c r="E1131" s="355"/>
      <c r="F1131" s="786" t="s">
        <v>339</v>
      </c>
      <c r="G1131" s="767"/>
      <c r="H1131" s="768"/>
      <c r="I1131" s="767"/>
      <c r="J1131" s="355"/>
    </row>
    <row r="1132" spans="1:10">
      <c r="A1132" s="764">
        <v>41001</v>
      </c>
      <c r="B1132" s="836">
        <v>44.19</v>
      </c>
      <c r="C1132" s="766" t="s">
        <v>246</v>
      </c>
      <c r="D1132" s="767" t="s">
        <v>422</v>
      </c>
      <c r="E1132" s="355"/>
      <c r="F1132" s="786">
        <v>0</v>
      </c>
      <c r="G1132" s="767"/>
      <c r="H1132" s="768"/>
      <c r="I1132" s="767"/>
      <c r="J1132" s="355"/>
    </row>
    <row r="1133" spans="1:10">
      <c r="A1133" s="764">
        <v>41001</v>
      </c>
      <c r="B1133" s="836">
        <v>10</v>
      </c>
      <c r="C1133" s="766" t="s">
        <v>246</v>
      </c>
      <c r="D1133" s="767" t="s">
        <v>752</v>
      </c>
      <c r="E1133" s="355"/>
      <c r="F1133" s="786" t="s">
        <v>339</v>
      </c>
      <c r="G1133" s="767"/>
      <c r="H1133" s="768"/>
      <c r="I1133" s="767"/>
      <c r="J1133" s="355"/>
    </row>
    <row r="1134" spans="1:10">
      <c r="A1134" s="764">
        <v>41001</v>
      </c>
      <c r="B1134" s="836">
        <v>15</v>
      </c>
      <c r="C1134" s="766" t="s">
        <v>246</v>
      </c>
      <c r="D1134" s="767" t="s">
        <v>248</v>
      </c>
      <c r="E1134" s="355"/>
      <c r="F1134" s="786">
        <v>0</v>
      </c>
      <c r="G1134" s="767"/>
      <c r="H1134" s="768"/>
      <c r="I1134" s="767"/>
      <c r="J1134" s="355"/>
    </row>
    <row r="1135" spans="1:10">
      <c r="A1135" s="764">
        <v>41001</v>
      </c>
      <c r="B1135" s="836">
        <v>50</v>
      </c>
      <c r="C1135" s="766" t="s">
        <v>246</v>
      </c>
      <c r="D1135" s="767" t="s">
        <v>998</v>
      </c>
      <c r="E1135" s="355"/>
      <c r="F1135" s="786" t="s">
        <v>339</v>
      </c>
      <c r="G1135" s="767"/>
      <c r="H1135" s="768"/>
      <c r="I1135" s="767"/>
      <c r="J1135" s="355"/>
    </row>
    <row r="1136" spans="1:10">
      <c r="A1136" s="764">
        <v>41001</v>
      </c>
      <c r="B1136" s="836">
        <v>45</v>
      </c>
      <c r="C1136" s="766" t="s">
        <v>246</v>
      </c>
      <c r="D1136" s="767" t="s">
        <v>784</v>
      </c>
      <c r="E1136" s="355"/>
      <c r="F1136" s="786" t="s">
        <v>339</v>
      </c>
      <c r="G1136" s="767"/>
      <c r="H1136" s="768"/>
      <c r="I1136" s="767"/>
      <c r="J1136" s="355"/>
    </row>
    <row r="1137" spans="1:10">
      <c r="A1137" s="764">
        <v>41001</v>
      </c>
      <c r="B1137" s="836">
        <v>10</v>
      </c>
      <c r="C1137" s="766" t="s">
        <v>246</v>
      </c>
      <c r="D1137" s="767" t="s">
        <v>772</v>
      </c>
      <c r="E1137" s="355"/>
      <c r="F1137" s="786" t="s">
        <v>339</v>
      </c>
      <c r="G1137" s="767"/>
      <c r="H1137" s="768"/>
      <c r="I1137" s="767"/>
      <c r="J1137" s="355"/>
    </row>
    <row r="1138" spans="1:10">
      <c r="A1138" s="764">
        <v>41001</v>
      </c>
      <c r="B1138" s="836">
        <v>10</v>
      </c>
      <c r="C1138" s="766" t="s">
        <v>246</v>
      </c>
      <c r="D1138" s="767" t="s">
        <v>1027</v>
      </c>
      <c r="E1138" s="355"/>
      <c r="F1138" s="786" t="s">
        <v>339</v>
      </c>
      <c r="G1138" s="767"/>
      <c r="H1138" s="768"/>
      <c r="I1138" s="767"/>
      <c r="J1138" s="355"/>
    </row>
    <row r="1139" spans="1:10">
      <c r="A1139" s="764">
        <v>41001</v>
      </c>
      <c r="B1139" s="836">
        <v>210</v>
      </c>
      <c r="C1139" s="766" t="s">
        <v>246</v>
      </c>
      <c r="D1139" s="767" t="s">
        <v>346</v>
      </c>
      <c r="E1139" s="355"/>
      <c r="F1139" s="786" t="s">
        <v>339</v>
      </c>
      <c r="G1139" s="767"/>
      <c r="H1139" s="768"/>
      <c r="I1139" s="767"/>
      <c r="J1139" s="355"/>
    </row>
    <row r="1140" spans="1:10">
      <c r="A1140" s="764">
        <v>41001</v>
      </c>
      <c r="B1140" s="836">
        <v>10</v>
      </c>
      <c r="C1140" s="766" t="s">
        <v>246</v>
      </c>
      <c r="D1140" s="767" t="s">
        <v>927</v>
      </c>
      <c r="E1140" s="355"/>
      <c r="F1140" s="786" t="s">
        <v>339</v>
      </c>
      <c r="G1140" s="767"/>
      <c r="H1140" s="768"/>
      <c r="I1140" s="767"/>
      <c r="J1140" s="355"/>
    </row>
    <row r="1141" spans="1:10">
      <c r="A1141" s="764">
        <v>41001</v>
      </c>
      <c r="B1141" s="836">
        <v>20</v>
      </c>
      <c r="C1141" s="766" t="s">
        <v>246</v>
      </c>
      <c r="D1141" s="767" t="s">
        <v>934</v>
      </c>
      <c r="E1141" s="355"/>
      <c r="F1141" s="786">
        <v>0</v>
      </c>
      <c r="G1141" s="767"/>
      <c r="H1141" s="768"/>
      <c r="I1141" s="767"/>
      <c r="J1141" s="355"/>
    </row>
    <row r="1142" spans="1:10">
      <c r="A1142" s="764">
        <v>41001</v>
      </c>
      <c r="B1142" s="836">
        <v>10</v>
      </c>
      <c r="C1142" s="766" t="s">
        <v>246</v>
      </c>
      <c r="D1142" s="767" t="s">
        <v>951</v>
      </c>
      <c r="E1142" s="355"/>
      <c r="F1142" s="786" t="s">
        <v>339</v>
      </c>
      <c r="G1142" s="767"/>
      <c r="H1142" s="768"/>
      <c r="I1142" s="767"/>
      <c r="J1142" s="355"/>
    </row>
    <row r="1143" spans="1:10">
      <c r="A1143" s="764">
        <v>41001</v>
      </c>
      <c r="B1143" s="836">
        <v>10</v>
      </c>
      <c r="C1143" s="766" t="s">
        <v>246</v>
      </c>
      <c r="D1143" s="767" t="s">
        <v>993</v>
      </c>
      <c r="E1143" s="355"/>
      <c r="F1143" s="786" t="s">
        <v>339</v>
      </c>
      <c r="G1143" s="767"/>
      <c r="H1143" s="768"/>
      <c r="I1143" s="767"/>
      <c r="J1143" s="355"/>
    </row>
    <row r="1144" spans="1:10">
      <c r="A1144" s="764">
        <v>41001</v>
      </c>
      <c r="B1144" s="836">
        <v>25</v>
      </c>
      <c r="C1144" s="766" t="s">
        <v>246</v>
      </c>
      <c r="D1144" s="767" t="s">
        <v>780</v>
      </c>
      <c r="E1144" s="355"/>
      <c r="F1144" s="786" t="s">
        <v>339</v>
      </c>
      <c r="G1144" s="767"/>
      <c r="H1144" s="768"/>
      <c r="I1144" s="767"/>
      <c r="J1144" s="355"/>
    </row>
    <row r="1145" spans="1:10">
      <c r="A1145" s="764">
        <v>41001</v>
      </c>
      <c r="B1145" s="836">
        <v>15</v>
      </c>
      <c r="C1145" s="766" t="s">
        <v>246</v>
      </c>
      <c r="D1145" s="767" t="s">
        <v>280</v>
      </c>
      <c r="E1145" s="355"/>
      <c r="F1145" s="786" t="s">
        <v>339</v>
      </c>
      <c r="G1145" s="767"/>
      <c r="H1145" s="768"/>
      <c r="I1145" s="767"/>
      <c r="J1145" s="355"/>
    </row>
    <row r="1146" spans="1:10">
      <c r="A1146" s="764">
        <v>41001</v>
      </c>
      <c r="B1146" s="836">
        <v>10</v>
      </c>
      <c r="C1146" s="766" t="s">
        <v>246</v>
      </c>
      <c r="D1146" s="767" t="s">
        <v>994</v>
      </c>
      <c r="E1146" s="355"/>
      <c r="F1146" s="786" t="s">
        <v>339</v>
      </c>
      <c r="G1146" s="767"/>
      <c r="H1146" s="768"/>
      <c r="I1146" s="767"/>
      <c r="J1146" s="355"/>
    </row>
    <row r="1147" spans="1:10">
      <c r="A1147" s="764">
        <v>41001</v>
      </c>
      <c r="B1147" s="836">
        <v>10</v>
      </c>
      <c r="C1147" s="766" t="s">
        <v>246</v>
      </c>
      <c r="D1147" s="767" t="s">
        <v>1040</v>
      </c>
      <c r="E1147" s="355"/>
      <c r="F1147" s="786" t="s">
        <v>339</v>
      </c>
      <c r="G1147" s="767"/>
      <c r="H1147" s="768"/>
      <c r="I1147" s="767"/>
      <c r="J1147" s="355"/>
    </row>
    <row r="1148" spans="1:10">
      <c r="A1148" s="764">
        <v>41001</v>
      </c>
      <c r="B1148" s="836">
        <v>180</v>
      </c>
      <c r="C1148" s="766" t="s">
        <v>246</v>
      </c>
      <c r="D1148" s="767" t="s">
        <v>783</v>
      </c>
      <c r="E1148" s="355"/>
      <c r="F1148" s="786">
        <v>0</v>
      </c>
      <c r="G1148" s="767"/>
      <c r="H1148" s="768"/>
      <c r="I1148" s="767"/>
      <c r="J1148" s="355"/>
    </row>
    <row r="1149" spans="1:10">
      <c r="A1149" s="764">
        <v>41001</v>
      </c>
      <c r="B1149" s="836">
        <v>10</v>
      </c>
      <c r="C1149" s="766" t="s">
        <v>246</v>
      </c>
      <c r="D1149" s="767" t="s">
        <v>317</v>
      </c>
      <c r="E1149" s="355"/>
      <c r="F1149" s="786" t="s">
        <v>339</v>
      </c>
      <c r="G1149" s="767"/>
      <c r="H1149" s="768"/>
      <c r="I1149" s="767"/>
      <c r="J1149" s="355"/>
    </row>
    <row r="1150" spans="1:10">
      <c r="A1150" s="764">
        <v>41001</v>
      </c>
      <c r="B1150" s="836">
        <v>15</v>
      </c>
      <c r="C1150" s="766" t="s">
        <v>246</v>
      </c>
      <c r="D1150" s="767" t="s">
        <v>753</v>
      </c>
      <c r="E1150" s="355"/>
      <c r="F1150" s="786" t="s">
        <v>339</v>
      </c>
      <c r="G1150" s="767"/>
      <c r="H1150" s="768"/>
      <c r="I1150" s="767"/>
      <c r="J1150" s="355"/>
    </row>
    <row r="1151" spans="1:10">
      <c r="A1151" s="764">
        <v>41001</v>
      </c>
      <c r="B1151" s="836">
        <v>10</v>
      </c>
      <c r="C1151" s="766" t="s">
        <v>246</v>
      </c>
      <c r="D1151" s="767" t="s">
        <v>401</v>
      </c>
      <c r="E1151" s="355"/>
      <c r="F1151" s="786">
        <v>0</v>
      </c>
      <c r="G1151" s="767"/>
      <c r="H1151" s="768"/>
      <c r="I1151" s="767"/>
      <c r="J1151" s="355"/>
    </row>
    <row r="1152" spans="1:10">
      <c r="A1152" s="764">
        <v>41001</v>
      </c>
      <c r="B1152" s="836">
        <v>75</v>
      </c>
      <c r="C1152" s="766" t="s">
        <v>246</v>
      </c>
      <c r="D1152" s="767" t="s">
        <v>1003</v>
      </c>
      <c r="E1152" s="355"/>
      <c r="F1152" s="786">
        <v>0</v>
      </c>
      <c r="G1152" s="767"/>
      <c r="H1152" s="768"/>
      <c r="I1152" s="767"/>
      <c r="J1152" s="355"/>
    </row>
    <row r="1153" spans="1:10">
      <c r="A1153" s="764">
        <v>41001</v>
      </c>
      <c r="B1153" s="836">
        <v>30</v>
      </c>
      <c r="C1153" s="766" t="s">
        <v>246</v>
      </c>
      <c r="D1153" s="767" t="s">
        <v>345</v>
      </c>
      <c r="E1153" s="355"/>
      <c r="F1153" s="786">
        <v>0</v>
      </c>
      <c r="G1153" s="767"/>
      <c r="H1153" s="768"/>
      <c r="I1153" s="767"/>
      <c r="J1153" s="355"/>
    </row>
    <row r="1154" spans="1:10">
      <c r="A1154" s="764">
        <v>41001</v>
      </c>
      <c r="B1154" s="836">
        <v>25</v>
      </c>
      <c r="C1154" s="766" t="s">
        <v>246</v>
      </c>
      <c r="D1154" s="767" t="s">
        <v>402</v>
      </c>
      <c r="E1154" s="355"/>
      <c r="F1154" s="786">
        <v>0</v>
      </c>
      <c r="G1154" s="767"/>
      <c r="H1154" s="768"/>
      <c r="I1154" s="767"/>
      <c r="J1154" s="355"/>
    </row>
    <row r="1155" spans="1:10">
      <c r="A1155" s="764">
        <v>41001</v>
      </c>
      <c r="B1155" s="836">
        <v>20</v>
      </c>
      <c r="C1155" s="766" t="s">
        <v>246</v>
      </c>
      <c r="D1155" s="767" t="s">
        <v>386</v>
      </c>
      <c r="E1155" s="355"/>
      <c r="F1155" s="786" t="s">
        <v>339</v>
      </c>
      <c r="G1155" s="767"/>
      <c r="H1155" s="768"/>
      <c r="I1155" s="767"/>
      <c r="J1155" s="355"/>
    </row>
    <row r="1156" spans="1:10">
      <c r="A1156" s="764">
        <v>41001</v>
      </c>
      <c r="B1156" s="836">
        <v>50</v>
      </c>
      <c r="C1156" s="766" t="s">
        <v>246</v>
      </c>
      <c r="D1156" s="767" t="s">
        <v>990</v>
      </c>
      <c r="E1156" s="355"/>
      <c r="F1156" s="786" t="s">
        <v>339</v>
      </c>
      <c r="G1156" s="767"/>
      <c r="H1156" s="768"/>
      <c r="I1156" s="767"/>
      <c r="J1156" s="355"/>
    </row>
    <row r="1157" spans="1:10">
      <c r="A1157" s="764">
        <v>41002</v>
      </c>
      <c r="B1157" s="836">
        <v>64.3</v>
      </c>
      <c r="C1157" s="766" t="s">
        <v>237</v>
      </c>
      <c r="D1157" s="767" t="s">
        <v>1041</v>
      </c>
      <c r="E1157" s="355"/>
      <c r="F1157" s="786">
        <v>0</v>
      </c>
      <c r="G1157" s="767"/>
      <c r="H1157" s="768"/>
      <c r="I1157" s="767"/>
      <c r="J1157" s="355"/>
    </row>
    <row r="1158" spans="1:10">
      <c r="A1158" s="764">
        <v>41002</v>
      </c>
      <c r="B1158" s="836">
        <v>5</v>
      </c>
      <c r="C1158" s="766" t="s">
        <v>246</v>
      </c>
      <c r="D1158" s="767" t="s">
        <v>777</v>
      </c>
      <c r="E1158" s="355"/>
      <c r="F1158" s="786" t="s">
        <v>339</v>
      </c>
      <c r="G1158" s="767"/>
      <c r="H1158" s="768"/>
      <c r="I1158" s="767"/>
      <c r="J1158" s="355"/>
    </row>
    <row r="1159" spans="1:10">
      <c r="A1159" s="764">
        <v>41002</v>
      </c>
      <c r="B1159" s="836">
        <v>430</v>
      </c>
      <c r="C1159" s="766" t="s">
        <v>246</v>
      </c>
      <c r="D1159" s="767" t="s">
        <v>778</v>
      </c>
      <c r="E1159" s="355"/>
      <c r="F1159" s="786" t="s">
        <v>339</v>
      </c>
      <c r="G1159" s="767"/>
      <c r="H1159" s="768"/>
      <c r="I1159" s="767"/>
      <c r="J1159" s="355"/>
    </row>
    <row r="1160" spans="1:10">
      <c r="A1160" s="764">
        <v>41003</v>
      </c>
      <c r="B1160" s="836">
        <v>148.25</v>
      </c>
      <c r="C1160" s="766" t="s">
        <v>246</v>
      </c>
      <c r="D1160" s="767" t="s">
        <v>788</v>
      </c>
      <c r="E1160" s="355"/>
      <c r="F1160" s="786" t="s">
        <v>339</v>
      </c>
      <c r="G1160" s="767"/>
      <c r="H1160" s="768"/>
      <c r="I1160" s="767"/>
      <c r="J1160" s="355"/>
    </row>
    <row r="1161" spans="1:10">
      <c r="A1161" s="764">
        <v>41004</v>
      </c>
      <c r="B1161" s="836">
        <v>500</v>
      </c>
      <c r="C1161" s="766" t="s">
        <v>237</v>
      </c>
      <c r="D1161" s="767" t="s">
        <v>1042</v>
      </c>
      <c r="E1161" s="355"/>
      <c r="F1161" s="786">
        <v>0</v>
      </c>
      <c r="G1161" s="767"/>
      <c r="H1161" s="768"/>
      <c r="I1161" s="767"/>
      <c r="J1161" s="355"/>
    </row>
    <row r="1162" spans="1:10">
      <c r="A1162" s="764">
        <v>41004</v>
      </c>
      <c r="B1162" s="836">
        <v>50</v>
      </c>
      <c r="C1162" s="766" t="s">
        <v>237</v>
      </c>
      <c r="D1162" s="767" t="s">
        <v>763</v>
      </c>
      <c r="E1162" s="355"/>
      <c r="F1162" s="786">
        <v>0</v>
      </c>
      <c r="G1162" s="767"/>
      <c r="H1162" s="768"/>
      <c r="I1162" s="767"/>
      <c r="J1162" s="355"/>
    </row>
    <row r="1163" spans="1:10">
      <c r="A1163" s="764">
        <v>41004</v>
      </c>
      <c r="B1163" s="836">
        <v>12</v>
      </c>
      <c r="C1163" s="766" t="s">
        <v>246</v>
      </c>
      <c r="D1163" s="767" t="s">
        <v>429</v>
      </c>
      <c r="E1163" s="355"/>
      <c r="F1163" s="786">
        <v>0</v>
      </c>
      <c r="G1163" s="767"/>
      <c r="H1163" s="768"/>
      <c r="I1163" s="767"/>
      <c r="J1163" s="355"/>
    </row>
    <row r="1164" spans="1:10">
      <c r="A1164" s="764">
        <v>41004</v>
      </c>
      <c r="B1164" s="836">
        <v>10</v>
      </c>
      <c r="C1164" s="766" t="s">
        <v>246</v>
      </c>
      <c r="D1164" s="767" t="s">
        <v>307</v>
      </c>
      <c r="E1164" s="355"/>
      <c r="F1164" s="786">
        <v>0</v>
      </c>
      <c r="G1164" s="767"/>
      <c r="H1164" s="768"/>
      <c r="I1164" s="767"/>
      <c r="J1164" s="355"/>
    </row>
    <row r="1165" spans="1:10">
      <c r="A1165" s="764">
        <v>41004</v>
      </c>
      <c r="B1165" s="836">
        <v>5</v>
      </c>
      <c r="C1165" s="766" t="s">
        <v>246</v>
      </c>
      <c r="D1165" s="767" t="s">
        <v>310</v>
      </c>
      <c r="E1165" s="355"/>
      <c r="F1165" s="786" t="s">
        <v>339</v>
      </c>
      <c r="G1165" s="767"/>
      <c r="H1165" s="768"/>
      <c r="I1165" s="767"/>
      <c r="J1165" s="355"/>
    </row>
    <row r="1166" spans="1:10">
      <c r="A1166" s="764">
        <v>41004</v>
      </c>
      <c r="B1166" s="836">
        <v>5</v>
      </c>
      <c r="C1166" s="766" t="s">
        <v>246</v>
      </c>
      <c r="D1166" s="767" t="s">
        <v>318</v>
      </c>
      <c r="E1166" s="355"/>
      <c r="F1166" s="786" t="s">
        <v>339</v>
      </c>
      <c r="G1166" s="767"/>
      <c r="H1166" s="768"/>
      <c r="I1166" s="767"/>
      <c r="J1166" s="355"/>
    </row>
    <row r="1167" spans="1:10">
      <c r="A1167" s="764">
        <v>41004</v>
      </c>
      <c r="B1167" s="836">
        <v>100</v>
      </c>
      <c r="C1167" s="766" t="s">
        <v>246</v>
      </c>
      <c r="D1167" s="767" t="s">
        <v>1000</v>
      </c>
      <c r="E1167" s="355"/>
      <c r="F1167" s="786">
        <v>0</v>
      </c>
      <c r="G1167" s="767"/>
      <c r="H1167" s="768"/>
      <c r="I1167" s="767"/>
      <c r="J1167" s="355"/>
    </row>
    <row r="1168" spans="1:10">
      <c r="A1168" s="764">
        <v>41004</v>
      </c>
      <c r="B1168" s="836">
        <v>15</v>
      </c>
      <c r="C1168" s="766" t="s">
        <v>246</v>
      </c>
      <c r="D1168" s="767" t="s">
        <v>306</v>
      </c>
      <c r="E1168" s="355"/>
      <c r="F1168" s="786" t="s">
        <v>339</v>
      </c>
      <c r="G1168" s="767"/>
      <c r="H1168" s="768"/>
      <c r="I1168" s="767"/>
      <c r="J1168" s="355"/>
    </row>
    <row r="1169" spans="1:10">
      <c r="A1169" s="764">
        <v>41004</v>
      </c>
      <c r="B1169" s="836">
        <v>60</v>
      </c>
      <c r="C1169" s="766" t="s">
        <v>246</v>
      </c>
      <c r="D1169" s="767" t="s">
        <v>935</v>
      </c>
      <c r="E1169" s="355"/>
      <c r="F1169" s="786" t="s">
        <v>339</v>
      </c>
      <c r="G1169" s="767"/>
      <c r="H1169" s="768"/>
      <c r="I1169" s="767"/>
      <c r="J1169" s="355"/>
    </row>
    <row r="1170" spans="1:10">
      <c r="A1170" s="764">
        <v>41009</v>
      </c>
      <c r="B1170" s="836">
        <v>18</v>
      </c>
      <c r="C1170" s="766" t="s">
        <v>246</v>
      </c>
      <c r="D1170" s="767" t="s">
        <v>429</v>
      </c>
      <c r="E1170" s="355"/>
      <c r="F1170" s="786">
        <v>0</v>
      </c>
      <c r="G1170" s="767"/>
      <c r="H1170" s="768"/>
      <c r="I1170" s="767"/>
      <c r="J1170" s="355"/>
    </row>
    <row r="1171" spans="1:10">
      <c r="A1171" s="764">
        <v>41009</v>
      </c>
      <c r="B1171" s="836">
        <v>500</v>
      </c>
      <c r="C1171" s="766" t="s">
        <v>246</v>
      </c>
      <c r="D1171" s="767" t="s">
        <v>276</v>
      </c>
      <c r="E1171" s="355"/>
      <c r="F1171" s="786">
        <v>0</v>
      </c>
      <c r="G1171" s="767"/>
      <c r="H1171" s="768"/>
      <c r="I1171" s="767"/>
      <c r="J1171" s="355"/>
    </row>
    <row r="1172" spans="1:10">
      <c r="A1172" s="764">
        <v>41009</v>
      </c>
      <c r="B1172" s="836">
        <v>40</v>
      </c>
      <c r="C1172" s="766" t="s">
        <v>246</v>
      </c>
      <c r="D1172" s="767" t="s">
        <v>1030</v>
      </c>
      <c r="E1172" s="355"/>
      <c r="F1172" s="786" t="s">
        <v>339</v>
      </c>
      <c r="G1172" s="767"/>
      <c r="H1172" s="768"/>
      <c r="I1172" s="767"/>
      <c r="J1172" s="355"/>
    </row>
    <row r="1173" spans="1:10">
      <c r="A1173" s="764">
        <v>41009</v>
      </c>
      <c r="B1173" s="836">
        <v>235</v>
      </c>
      <c r="C1173" s="766" t="s">
        <v>246</v>
      </c>
      <c r="D1173" s="767" t="s">
        <v>920</v>
      </c>
      <c r="E1173" s="355"/>
      <c r="F1173" s="786" t="s">
        <v>339</v>
      </c>
      <c r="G1173" s="767"/>
      <c r="H1173" s="768"/>
      <c r="I1173" s="767"/>
      <c r="J1173" s="355"/>
    </row>
    <row r="1174" spans="1:10">
      <c r="A1174" s="764">
        <v>41009</v>
      </c>
      <c r="B1174" s="836">
        <v>150</v>
      </c>
      <c r="C1174" s="766" t="s">
        <v>246</v>
      </c>
      <c r="D1174" s="767" t="s">
        <v>357</v>
      </c>
      <c r="E1174" s="355"/>
      <c r="F1174" s="786" t="s">
        <v>339</v>
      </c>
      <c r="G1174" s="767"/>
      <c r="H1174" s="768"/>
      <c r="I1174" s="767"/>
      <c r="J1174" s="355"/>
    </row>
    <row r="1175" spans="1:10">
      <c r="A1175" s="764">
        <v>41009</v>
      </c>
      <c r="B1175" s="836">
        <v>200</v>
      </c>
      <c r="C1175" s="766" t="s">
        <v>246</v>
      </c>
      <c r="D1175" s="767" t="s">
        <v>921</v>
      </c>
      <c r="E1175" s="355"/>
      <c r="F1175" s="786" t="s">
        <v>339</v>
      </c>
      <c r="G1175" s="767"/>
      <c r="H1175" s="768"/>
      <c r="I1175" s="767"/>
      <c r="J1175" s="355"/>
    </row>
    <row r="1176" spans="1:10">
      <c r="A1176" s="764">
        <v>41009</v>
      </c>
      <c r="B1176" s="836">
        <v>10</v>
      </c>
      <c r="C1176" s="766" t="s">
        <v>246</v>
      </c>
      <c r="D1176" s="767" t="s">
        <v>956</v>
      </c>
      <c r="E1176" s="355"/>
      <c r="F1176" s="786" t="s">
        <v>339</v>
      </c>
      <c r="G1176" s="767"/>
      <c r="H1176" s="768"/>
      <c r="I1176" s="767"/>
      <c r="J1176" s="355"/>
    </row>
    <row r="1177" spans="1:10">
      <c r="A1177" s="764">
        <v>41010</v>
      </c>
      <c r="B1177" s="836">
        <v>21.25</v>
      </c>
      <c r="C1177" s="766">
        <v>103394</v>
      </c>
      <c r="D1177" s="767" t="s">
        <v>1009</v>
      </c>
      <c r="E1177" s="355"/>
      <c r="F1177" s="786">
        <v>0</v>
      </c>
      <c r="G1177" s="767"/>
      <c r="H1177" s="768"/>
      <c r="I1177" s="767"/>
      <c r="J1177" s="355"/>
    </row>
    <row r="1178" spans="1:10">
      <c r="A1178" s="764">
        <v>41011</v>
      </c>
      <c r="B1178" s="836">
        <v>40</v>
      </c>
      <c r="C1178" s="766" t="s">
        <v>237</v>
      </c>
      <c r="D1178" s="767" t="s">
        <v>1043</v>
      </c>
      <c r="E1178" s="355"/>
      <c r="F1178" s="786">
        <v>0</v>
      </c>
      <c r="G1178" s="767"/>
      <c r="H1178" s="768"/>
      <c r="I1178" s="767"/>
      <c r="J1178" s="355"/>
    </row>
    <row r="1179" spans="1:10">
      <c r="A1179" s="764">
        <v>41011</v>
      </c>
      <c r="B1179" s="836">
        <v>15</v>
      </c>
      <c r="C1179" s="766" t="s">
        <v>237</v>
      </c>
      <c r="D1179" s="767" t="s">
        <v>1006</v>
      </c>
      <c r="E1179" s="355"/>
      <c r="F1179" s="786">
        <v>0</v>
      </c>
      <c r="G1179" s="767"/>
      <c r="H1179" s="768"/>
      <c r="I1179" s="767"/>
      <c r="J1179" s="355"/>
    </row>
    <row r="1180" spans="1:10">
      <c r="A1180" s="764">
        <v>41012</v>
      </c>
      <c r="B1180" s="836">
        <v>40</v>
      </c>
      <c r="C1180" s="766" t="s">
        <v>246</v>
      </c>
      <c r="D1180" s="767" t="s">
        <v>967</v>
      </c>
      <c r="E1180" s="355"/>
      <c r="F1180" s="786">
        <v>0</v>
      </c>
      <c r="G1180" s="767"/>
      <c r="H1180" s="768"/>
      <c r="I1180" s="767"/>
      <c r="J1180" s="355"/>
    </row>
    <row r="1181" spans="1:10">
      <c r="A1181" s="764">
        <v>41012</v>
      </c>
      <c r="B1181" s="836">
        <v>28</v>
      </c>
      <c r="C1181" s="766">
        <v>102986</v>
      </c>
      <c r="D1181" s="767" t="s">
        <v>971</v>
      </c>
      <c r="E1181" s="355"/>
      <c r="F1181" s="786">
        <v>0</v>
      </c>
      <c r="G1181" s="767"/>
      <c r="H1181" s="768"/>
      <c r="I1181" s="767"/>
      <c r="J1181" s="355"/>
    </row>
    <row r="1182" spans="1:10">
      <c r="A1182" s="764">
        <v>41012</v>
      </c>
      <c r="B1182" s="836">
        <v>28</v>
      </c>
      <c r="C1182" s="766">
        <v>102987</v>
      </c>
      <c r="D1182" s="767" t="s">
        <v>971</v>
      </c>
      <c r="E1182" s="355"/>
      <c r="F1182" s="786">
        <v>0</v>
      </c>
      <c r="G1182" s="767"/>
      <c r="H1182" s="768"/>
      <c r="I1182" s="767"/>
      <c r="J1182" s="355"/>
    </row>
    <row r="1183" spans="1:10">
      <c r="A1183" s="764">
        <v>41015</v>
      </c>
      <c r="B1183" s="836">
        <v>20</v>
      </c>
      <c r="C1183" s="766" t="s">
        <v>237</v>
      </c>
      <c r="D1183" s="767" t="s">
        <v>759</v>
      </c>
      <c r="E1183" s="355"/>
      <c r="F1183" s="786">
        <v>0</v>
      </c>
      <c r="G1183" s="767"/>
      <c r="H1183" s="768"/>
      <c r="I1183" s="767"/>
      <c r="J1183" s="355"/>
    </row>
    <row r="1184" spans="1:10">
      <c r="A1184" s="764">
        <v>41015</v>
      </c>
      <c r="B1184" s="836">
        <v>60</v>
      </c>
      <c r="C1184" s="766" t="s">
        <v>246</v>
      </c>
      <c r="D1184" s="767" t="s">
        <v>358</v>
      </c>
      <c r="E1184" s="355"/>
      <c r="F1184" s="786" t="s">
        <v>339</v>
      </c>
      <c r="G1184" s="767"/>
      <c r="H1184" s="768"/>
      <c r="I1184" s="767"/>
      <c r="J1184" s="355"/>
    </row>
    <row r="1185" spans="1:10">
      <c r="A1185" s="764">
        <v>41015</v>
      </c>
      <c r="B1185" s="836">
        <v>30</v>
      </c>
      <c r="C1185" s="766" t="s">
        <v>246</v>
      </c>
      <c r="D1185" s="767" t="s">
        <v>258</v>
      </c>
      <c r="E1185" s="355"/>
      <c r="F1185" s="786" t="s">
        <v>339</v>
      </c>
      <c r="G1185" s="767"/>
      <c r="H1185" s="768"/>
      <c r="I1185" s="767"/>
      <c r="J1185" s="355"/>
    </row>
    <row r="1186" spans="1:10">
      <c r="A1186" s="764">
        <v>41015</v>
      </c>
      <c r="B1186" s="836">
        <v>5</v>
      </c>
      <c r="C1186" s="766" t="s">
        <v>246</v>
      </c>
      <c r="D1186" s="767" t="s">
        <v>968</v>
      </c>
      <c r="E1186" s="355"/>
      <c r="F1186" s="786" t="s">
        <v>339</v>
      </c>
      <c r="G1186" s="767"/>
      <c r="H1186" s="768"/>
      <c r="I1186" s="767"/>
      <c r="J1186" s="355"/>
    </row>
    <row r="1187" spans="1:10">
      <c r="A1187" s="764">
        <v>41015</v>
      </c>
      <c r="B1187" s="836">
        <v>6</v>
      </c>
      <c r="C1187" s="766" t="s">
        <v>246</v>
      </c>
      <c r="D1187" s="767" t="s">
        <v>1032</v>
      </c>
      <c r="E1187" s="355"/>
      <c r="F1187" s="786" t="s">
        <v>339</v>
      </c>
      <c r="G1187" s="767"/>
      <c r="H1187" s="768"/>
      <c r="I1187" s="767"/>
      <c r="J1187" s="355"/>
    </row>
    <row r="1188" spans="1:10">
      <c r="A1188" s="764">
        <v>41015</v>
      </c>
      <c r="B1188" s="836">
        <v>135</v>
      </c>
      <c r="C1188" s="766" t="s">
        <v>246</v>
      </c>
      <c r="D1188" s="767" t="s">
        <v>769</v>
      </c>
      <c r="E1188" s="355"/>
      <c r="F1188" s="786">
        <v>0</v>
      </c>
      <c r="G1188" s="767"/>
      <c r="H1188" s="768"/>
      <c r="I1188" s="767"/>
      <c r="J1188" s="355"/>
    </row>
    <row r="1189" spans="1:10">
      <c r="A1189" s="764">
        <v>41015</v>
      </c>
      <c r="B1189" s="836">
        <v>200</v>
      </c>
      <c r="C1189" s="766" t="s">
        <v>246</v>
      </c>
      <c r="D1189" s="767" t="s">
        <v>450</v>
      </c>
      <c r="E1189" s="355"/>
      <c r="F1189" s="786" t="s">
        <v>339</v>
      </c>
      <c r="G1189" s="767"/>
      <c r="H1189" s="768"/>
      <c r="I1189" s="767"/>
      <c r="J1189" s="355"/>
    </row>
    <row r="1190" spans="1:10">
      <c r="A1190" s="764">
        <v>41015</v>
      </c>
      <c r="B1190" s="836">
        <v>25</v>
      </c>
      <c r="C1190" s="766" t="s">
        <v>246</v>
      </c>
      <c r="D1190" s="767" t="s">
        <v>1033</v>
      </c>
      <c r="E1190" s="355"/>
      <c r="F1190" s="786">
        <v>0</v>
      </c>
      <c r="G1190" s="767"/>
      <c r="H1190" s="768"/>
      <c r="I1190" s="767"/>
      <c r="J1190" s="355"/>
    </row>
    <row r="1191" spans="1:10">
      <c r="A1191" s="764">
        <v>41015</v>
      </c>
      <c r="B1191" s="836">
        <v>7</v>
      </c>
      <c r="C1191" s="766" t="s">
        <v>246</v>
      </c>
      <c r="D1191" s="767" t="s">
        <v>976</v>
      </c>
      <c r="E1191" s="355"/>
      <c r="F1191" s="786">
        <v>0</v>
      </c>
      <c r="G1191" s="767"/>
      <c r="H1191" s="768"/>
      <c r="I1191" s="767"/>
      <c r="J1191" s="355"/>
    </row>
    <row r="1192" spans="1:10">
      <c r="A1192" s="764">
        <v>41015</v>
      </c>
      <c r="B1192" s="836">
        <v>100</v>
      </c>
      <c r="C1192" s="766" t="s">
        <v>246</v>
      </c>
      <c r="D1192" s="767" t="s">
        <v>940</v>
      </c>
      <c r="E1192" s="355"/>
      <c r="F1192" s="786" t="s">
        <v>339</v>
      </c>
      <c r="G1192" s="767"/>
      <c r="H1192" s="768"/>
      <c r="I1192" s="767"/>
      <c r="J1192" s="355"/>
    </row>
    <row r="1193" spans="1:10">
      <c r="A1193" s="764">
        <v>41015</v>
      </c>
      <c r="B1193" s="836">
        <v>100</v>
      </c>
      <c r="C1193" s="766" t="s">
        <v>246</v>
      </c>
      <c r="D1193" s="767" t="s">
        <v>292</v>
      </c>
      <c r="E1193" s="355"/>
      <c r="F1193" s="786" t="s">
        <v>339</v>
      </c>
      <c r="G1193" s="767"/>
      <c r="H1193" s="768"/>
      <c r="I1193" s="767"/>
      <c r="J1193" s="355"/>
    </row>
    <row r="1194" spans="1:10">
      <c r="A1194" s="764">
        <v>41015</v>
      </c>
      <c r="B1194" s="836">
        <v>5</v>
      </c>
      <c r="C1194" s="766" t="s">
        <v>246</v>
      </c>
      <c r="D1194" s="767" t="s">
        <v>360</v>
      </c>
      <c r="E1194" s="355"/>
      <c r="F1194" s="786" t="s">
        <v>339</v>
      </c>
      <c r="G1194" s="767"/>
      <c r="H1194" s="768"/>
      <c r="I1194" s="767"/>
      <c r="J1194" s="355"/>
    </row>
    <row r="1195" spans="1:10">
      <c r="A1195" s="764">
        <v>41015</v>
      </c>
      <c r="B1195" s="836">
        <v>20</v>
      </c>
      <c r="C1195" s="766" t="s">
        <v>246</v>
      </c>
      <c r="D1195" s="767" t="s">
        <v>378</v>
      </c>
      <c r="E1195" s="355"/>
      <c r="F1195" s="786">
        <v>0</v>
      </c>
      <c r="G1195" s="767"/>
      <c r="H1195" s="768"/>
      <c r="I1195" s="767"/>
      <c r="J1195" s="355"/>
    </row>
    <row r="1196" spans="1:10">
      <c r="A1196" s="764">
        <v>41016</v>
      </c>
      <c r="B1196" s="836">
        <v>80</v>
      </c>
      <c r="C1196" s="766" t="s">
        <v>246</v>
      </c>
      <c r="D1196" s="767" t="s">
        <v>1044</v>
      </c>
      <c r="E1196" s="355"/>
      <c r="F1196" s="786">
        <v>0</v>
      </c>
      <c r="G1196" s="767"/>
      <c r="H1196" s="768"/>
      <c r="I1196" s="767"/>
      <c r="J1196" s="355"/>
    </row>
    <row r="1197" spans="1:10">
      <c r="A1197" s="764">
        <v>41017</v>
      </c>
      <c r="B1197" s="836">
        <v>40</v>
      </c>
      <c r="C1197" s="766" t="s">
        <v>246</v>
      </c>
      <c r="D1197" s="767" t="s">
        <v>973</v>
      </c>
      <c r="E1197" s="355"/>
      <c r="F1197" s="786" t="s">
        <v>339</v>
      </c>
      <c r="G1197" s="767"/>
      <c r="H1197" s="768"/>
      <c r="I1197" s="767"/>
      <c r="J1197" s="355"/>
    </row>
    <row r="1198" spans="1:10">
      <c r="A1198" s="764">
        <v>41018</v>
      </c>
      <c r="B1198" s="836">
        <v>40</v>
      </c>
      <c r="C1198" s="766" t="s">
        <v>246</v>
      </c>
      <c r="D1198" s="767" t="s">
        <v>400</v>
      </c>
      <c r="E1198" s="355"/>
      <c r="F1198" s="786" t="s">
        <v>339</v>
      </c>
      <c r="G1198" s="767"/>
      <c r="H1198" s="768"/>
      <c r="I1198" s="767"/>
      <c r="J1198" s="355"/>
    </row>
    <row r="1199" spans="1:10">
      <c r="A1199" s="764">
        <v>41018</v>
      </c>
      <c r="B1199" s="836">
        <v>28</v>
      </c>
      <c r="C1199" s="766">
        <v>102988</v>
      </c>
      <c r="D1199" s="767" t="s">
        <v>971</v>
      </c>
      <c r="E1199" s="355"/>
      <c r="F1199" s="786">
        <v>0</v>
      </c>
      <c r="G1199" s="767"/>
      <c r="H1199" s="768"/>
      <c r="I1199" s="767"/>
      <c r="J1199" s="355"/>
    </row>
    <row r="1200" spans="1:10">
      <c r="A1200" s="764">
        <v>41019</v>
      </c>
      <c r="B1200" s="836">
        <v>10</v>
      </c>
      <c r="C1200" s="766" t="s">
        <v>246</v>
      </c>
      <c r="D1200" s="767" t="s">
        <v>436</v>
      </c>
      <c r="E1200" s="355"/>
      <c r="F1200" s="786">
        <v>0</v>
      </c>
      <c r="G1200" s="767"/>
      <c r="H1200" s="768"/>
      <c r="I1200" s="767"/>
      <c r="J1200" s="355"/>
    </row>
    <row r="1201" spans="1:10">
      <c r="A1201" s="764">
        <v>41022</v>
      </c>
      <c r="B1201" s="836">
        <v>800</v>
      </c>
      <c r="C1201" s="766" t="s">
        <v>237</v>
      </c>
      <c r="D1201" s="767" t="s">
        <v>1045</v>
      </c>
      <c r="E1201" s="355"/>
      <c r="F1201" s="786">
        <v>0</v>
      </c>
      <c r="G1201" s="767"/>
      <c r="H1201" s="768"/>
      <c r="I1201" s="767"/>
      <c r="J1201" s="355"/>
    </row>
    <row r="1202" spans="1:10">
      <c r="A1202" s="764">
        <v>41022</v>
      </c>
      <c r="B1202" s="836">
        <v>10</v>
      </c>
      <c r="C1202" s="766" t="s">
        <v>237</v>
      </c>
      <c r="D1202" s="767" t="s">
        <v>1046</v>
      </c>
      <c r="E1202" s="355"/>
      <c r="F1202" s="786">
        <v>0</v>
      </c>
      <c r="G1202" s="767"/>
      <c r="H1202" s="768"/>
      <c r="I1202" s="767"/>
      <c r="J1202" s="355"/>
    </row>
    <row r="1203" spans="1:10">
      <c r="A1203" s="764">
        <v>41022</v>
      </c>
      <c r="B1203" s="836">
        <v>40</v>
      </c>
      <c r="C1203" s="766" t="s">
        <v>246</v>
      </c>
      <c r="D1203" s="767" t="s">
        <v>261</v>
      </c>
      <c r="E1203" s="355"/>
      <c r="F1203" s="786" t="s">
        <v>339</v>
      </c>
      <c r="G1203" s="767"/>
      <c r="H1203" s="768"/>
      <c r="I1203" s="767"/>
      <c r="J1203" s="355"/>
    </row>
    <row r="1204" spans="1:10">
      <c r="A1204" s="764">
        <v>41022</v>
      </c>
      <c r="B1204" s="836">
        <v>12</v>
      </c>
      <c r="C1204" s="766" t="s">
        <v>246</v>
      </c>
      <c r="D1204" s="767" t="s">
        <v>294</v>
      </c>
      <c r="E1204" s="355"/>
      <c r="F1204" s="786" t="s">
        <v>339</v>
      </c>
      <c r="G1204" s="767"/>
      <c r="H1204" s="768"/>
      <c r="I1204" s="767"/>
      <c r="J1204" s="355"/>
    </row>
    <row r="1205" spans="1:10">
      <c r="A1205" s="764">
        <v>41022</v>
      </c>
      <c r="B1205" s="836">
        <v>5</v>
      </c>
      <c r="C1205" s="766" t="s">
        <v>246</v>
      </c>
      <c r="D1205" s="767" t="s">
        <v>773</v>
      </c>
      <c r="E1205" s="355"/>
      <c r="F1205" s="786">
        <v>0</v>
      </c>
      <c r="G1205" s="767"/>
      <c r="H1205" s="768"/>
      <c r="I1205" s="767"/>
      <c r="J1205" s="355"/>
    </row>
    <row r="1206" spans="1:10">
      <c r="A1206" s="764">
        <v>41022</v>
      </c>
      <c r="B1206" s="836">
        <v>327</v>
      </c>
      <c r="C1206" s="766" t="s">
        <v>246</v>
      </c>
      <c r="D1206" s="767" t="s">
        <v>355</v>
      </c>
      <c r="E1206" s="355"/>
      <c r="F1206" s="786" t="s">
        <v>339</v>
      </c>
      <c r="G1206" s="767"/>
      <c r="H1206" s="768"/>
      <c r="I1206" s="767"/>
      <c r="J1206" s="355"/>
    </row>
    <row r="1207" spans="1:10">
      <c r="A1207" s="764">
        <v>41022</v>
      </c>
      <c r="B1207" s="836">
        <v>5</v>
      </c>
      <c r="C1207" s="766" t="s">
        <v>246</v>
      </c>
      <c r="D1207" s="767" t="s">
        <v>795</v>
      </c>
      <c r="E1207" s="355"/>
      <c r="F1207" s="786" t="s">
        <v>339</v>
      </c>
      <c r="G1207" s="767"/>
      <c r="H1207" s="768"/>
      <c r="I1207" s="767"/>
      <c r="J1207" s="355"/>
    </row>
    <row r="1208" spans="1:10">
      <c r="A1208" s="764">
        <v>41022</v>
      </c>
      <c r="B1208" s="836">
        <v>207</v>
      </c>
      <c r="C1208" s="766" t="s">
        <v>246</v>
      </c>
      <c r="D1208" s="767" t="s">
        <v>355</v>
      </c>
      <c r="E1208" s="355"/>
      <c r="F1208" s="786" t="s">
        <v>339</v>
      </c>
      <c r="G1208" s="767"/>
      <c r="H1208" s="768"/>
      <c r="I1208" s="767"/>
      <c r="J1208" s="355"/>
    </row>
    <row r="1209" spans="1:10">
      <c r="A1209" s="764">
        <v>41023</v>
      </c>
      <c r="B1209" s="836">
        <v>500</v>
      </c>
      <c r="C1209" s="766" t="s">
        <v>237</v>
      </c>
      <c r="D1209" s="767" t="s">
        <v>1047</v>
      </c>
      <c r="E1209" s="355"/>
      <c r="F1209" s="786">
        <v>0</v>
      </c>
      <c r="G1209" s="767"/>
      <c r="H1209" s="768"/>
      <c r="I1209" s="767"/>
      <c r="J1209" s="355"/>
    </row>
    <row r="1210" spans="1:10">
      <c r="A1210" s="764">
        <v>41023</v>
      </c>
      <c r="B1210" s="836">
        <v>15</v>
      </c>
      <c r="C1210" s="766" t="s">
        <v>246</v>
      </c>
      <c r="D1210" s="767" t="s">
        <v>1036</v>
      </c>
      <c r="E1210" s="355"/>
      <c r="F1210" s="786">
        <v>0</v>
      </c>
      <c r="G1210" s="767"/>
      <c r="H1210" s="768"/>
      <c r="I1210" s="767"/>
      <c r="J1210" s="355"/>
    </row>
    <row r="1211" spans="1:10">
      <c r="A1211" s="764">
        <v>41023</v>
      </c>
      <c r="B1211" s="836">
        <v>5334.52</v>
      </c>
      <c r="C1211" s="766">
        <v>102989</v>
      </c>
      <c r="D1211" s="767" t="s">
        <v>1048</v>
      </c>
      <c r="E1211" s="355"/>
      <c r="F1211" s="786">
        <v>0</v>
      </c>
      <c r="G1211" s="767"/>
      <c r="H1211" s="768"/>
      <c r="I1211" s="767"/>
      <c r="J1211" s="355"/>
    </row>
    <row r="1212" spans="1:10">
      <c r="A1212" s="764">
        <v>41024</v>
      </c>
      <c r="B1212" s="836">
        <v>10</v>
      </c>
      <c r="C1212" s="766" t="s">
        <v>246</v>
      </c>
      <c r="D1212" s="767" t="s">
        <v>302</v>
      </c>
      <c r="E1212" s="355"/>
      <c r="F1212" s="786">
        <v>0</v>
      </c>
      <c r="G1212" s="767"/>
      <c r="H1212" s="768"/>
      <c r="I1212" s="767"/>
      <c r="J1212" s="355"/>
    </row>
    <row r="1213" spans="1:10">
      <c r="A1213" s="764">
        <v>41024</v>
      </c>
      <c r="B1213" s="836">
        <v>3</v>
      </c>
      <c r="C1213" s="766" t="s">
        <v>246</v>
      </c>
      <c r="D1213" s="767" t="s">
        <v>363</v>
      </c>
      <c r="E1213" s="355"/>
      <c r="F1213" s="786" t="s">
        <v>339</v>
      </c>
      <c r="G1213" s="767"/>
      <c r="H1213" s="768"/>
      <c r="I1213" s="767"/>
      <c r="J1213" s="355"/>
    </row>
    <row r="1214" spans="1:10">
      <c r="A1214" s="764">
        <v>41024</v>
      </c>
      <c r="B1214" s="836">
        <v>75</v>
      </c>
      <c r="C1214" s="766" t="s">
        <v>246</v>
      </c>
      <c r="D1214" s="767" t="s">
        <v>364</v>
      </c>
      <c r="E1214" s="355"/>
      <c r="F1214" s="786" t="s">
        <v>339</v>
      </c>
      <c r="G1214" s="767"/>
      <c r="H1214" s="768"/>
      <c r="I1214" s="767"/>
      <c r="J1214" s="355"/>
    </row>
    <row r="1215" spans="1:10">
      <c r="A1215" s="764">
        <v>41024</v>
      </c>
      <c r="B1215" s="836">
        <v>3</v>
      </c>
      <c r="C1215" s="766" t="s">
        <v>246</v>
      </c>
      <c r="D1215" s="767" t="s">
        <v>363</v>
      </c>
      <c r="E1215" s="355"/>
      <c r="F1215" s="786" t="s">
        <v>339</v>
      </c>
      <c r="G1215" s="767"/>
      <c r="H1215" s="768"/>
      <c r="I1215" s="767"/>
      <c r="J1215" s="355"/>
    </row>
    <row r="1216" spans="1:10">
      <c r="A1216" s="764">
        <v>41025</v>
      </c>
      <c r="B1216" s="836">
        <v>907.6</v>
      </c>
      <c r="C1216" s="766" t="s">
        <v>237</v>
      </c>
      <c r="D1216" s="767" t="s">
        <v>269</v>
      </c>
      <c r="E1216" s="355"/>
      <c r="F1216" s="786">
        <v>0</v>
      </c>
      <c r="G1216" s="767"/>
      <c r="H1216" s="768"/>
      <c r="I1216" s="767"/>
      <c r="J1216" s="355"/>
    </row>
    <row r="1217" spans="1:10">
      <c r="A1217" s="764">
        <v>41025</v>
      </c>
      <c r="B1217" s="836">
        <v>15</v>
      </c>
      <c r="C1217" s="766" t="s">
        <v>246</v>
      </c>
      <c r="D1217" s="767" t="s">
        <v>858</v>
      </c>
      <c r="E1217" s="355"/>
      <c r="F1217" s="786" t="s">
        <v>339</v>
      </c>
      <c r="G1217" s="767"/>
      <c r="H1217" s="768"/>
      <c r="I1217" s="767"/>
      <c r="J1217" s="355"/>
    </row>
    <row r="1218" spans="1:10">
      <c r="A1218" s="764">
        <v>41026</v>
      </c>
      <c r="B1218" s="836">
        <v>95.96</v>
      </c>
      <c r="C1218" s="766">
        <v>103400</v>
      </c>
      <c r="D1218" s="767" t="s">
        <v>748</v>
      </c>
      <c r="E1218" s="355"/>
      <c r="F1218" s="786">
        <v>0</v>
      </c>
      <c r="G1218" s="767"/>
      <c r="H1218" s="768"/>
      <c r="I1218" s="767"/>
      <c r="J1218" s="355"/>
    </row>
    <row r="1219" spans="1:10">
      <c r="A1219" s="764">
        <v>41026</v>
      </c>
      <c r="B1219" s="836">
        <v>50</v>
      </c>
      <c r="C1219" s="766" t="s">
        <v>246</v>
      </c>
      <c r="D1219" s="767" t="s">
        <v>1017</v>
      </c>
      <c r="E1219" s="355"/>
      <c r="F1219" s="786" t="s">
        <v>339</v>
      </c>
      <c r="G1219" s="767"/>
      <c r="H1219" s="768"/>
      <c r="I1219" s="767"/>
      <c r="J1219" s="355"/>
    </row>
    <row r="1220" spans="1:10">
      <c r="A1220" s="764">
        <v>41029</v>
      </c>
      <c r="B1220" s="836">
        <v>139.75</v>
      </c>
      <c r="C1220" s="766" t="s">
        <v>246</v>
      </c>
      <c r="D1220" s="767" t="s">
        <v>799</v>
      </c>
      <c r="E1220" s="355"/>
      <c r="F1220" s="786">
        <v>0</v>
      </c>
      <c r="G1220" s="767"/>
      <c r="H1220" s="768"/>
      <c r="I1220" s="767"/>
      <c r="J1220" s="355"/>
    </row>
    <row r="1221" spans="1:10">
      <c r="A1221" s="764">
        <v>41029</v>
      </c>
      <c r="B1221" s="836">
        <v>175</v>
      </c>
      <c r="C1221" s="766" t="s">
        <v>246</v>
      </c>
      <c r="D1221" s="767" t="s">
        <v>421</v>
      </c>
      <c r="E1221" s="355"/>
      <c r="F1221" s="786" t="s">
        <v>339</v>
      </c>
      <c r="G1221" s="767"/>
      <c r="H1221" s="768"/>
      <c r="I1221" s="767"/>
      <c r="J1221" s="355"/>
    </row>
    <row r="1222" spans="1:10">
      <c r="A1222" s="764">
        <v>41029</v>
      </c>
      <c r="B1222" s="836">
        <v>25</v>
      </c>
      <c r="C1222" s="766" t="s">
        <v>246</v>
      </c>
      <c r="D1222" s="767" t="s">
        <v>762</v>
      </c>
      <c r="E1222" s="355"/>
      <c r="F1222" s="786">
        <v>0</v>
      </c>
      <c r="G1222" s="767"/>
      <c r="H1222" s="768"/>
      <c r="I1222" s="767"/>
      <c r="J1222" s="355"/>
    </row>
    <row r="1223" spans="1:10">
      <c r="A1223" s="764">
        <v>41029</v>
      </c>
      <c r="B1223" s="836">
        <v>300</v>
      </c>
      <c r="C1223" s="766" t="s">
        <v>246</v>
      </c>
      <c r="D1223" s="767" t="s">
        <v>348</v>
      </c>
      <c r="E1223" s="355"/>
      <c r="F1223" s="786" t="s">
        <v>339</v>
      </c>
      <c r="G1223" s="767"/>
      <c r="H1223" s="768"/>
      <c r="I1223" s="767"/>
      <c r="J1223" s="355"/>
    </row>
    <row r="1224" spans="1:10">
      <c r="A1224" s="764">
        <v>41029</v>
      </c>
      <c r="B1224" s="836">
        <v>2</v>
      </c>
      <c r="C1224" s="766" t="s">
        <v>246</v>
      </c>
      <c r="D1224" s="767" t="s">
        <v>800</v>
      </c>
      <c r="E1224" s="355"/>
      <c r="F1224" s="786" t="s">
        <v>339</v>
      </c>
      <c r="G1224" s="767"/>
      <c r="H1224" s="768"/>
      <c r="I1224" s="767"/>
      <c r="J1224" s="355"/>
    </row>
    <row r="1225" spans="1:10">
      <c r="A1225" s="764">
        <v>41029</v>
      </c>
      <c r="B1225" s="836">
        <v>180</v>
      </c>
      <c r="C1225" s="766" t="s">
        <v>246</v>
      </c>
      <c r="D1225" s="767" t="s">
        <v>287</v>
      </c>
      <c r="E1225" s="355"/>
      <c r="F1225" s="786" t="s">
        <v>339</v>
      </c>
      <c r="G1225" s="767"/>
      <c r="H1225" s="768"/>
      <c r="I1225" s="767"/>
      <c r="J1225" s="355"/>
    </row>
    <row r="1226" spans="1:10">
      <c r="A1226" s="764">
        <v>41029</v>
      </c>
      <c r="B1226" s="836">
        <v>170</v>
      </c>
      <c r="C1226" s="766" t="s">
        <v>246</v>
      </c>
      <c r="D1226" s="767" t="s">
        <v>798</v>
      </c>
      <c r="E1226" s="355"/>
      <c r="F1226" s="786" t="s">
        <v>339</v>
      </c>
      <c r="G1226" s="767"/>
      <c r="H1226" s="768"/>
      <c r="I1226" s="767"/>
      <c r="J1226" s="355"/>
    </row>
    <row r="1227" spans="1:10">
      <c r="A1227" s="764">
        <v>41029</v>
      </c>
      <c r="B1227" s="836">
        <v>150</v>
      </c>
      <c r="C1227" s="766" t="s">
        <v>246</v>
      </c>
      <c r="D1227" s="767" t="s">
        <v>327</v>
      </c>
      <c r="E1227" s="355"/>
      <c r="F1227" s="786" t="s">
        <v>339</v>
      </c>
      <c r="G1227" s="767"/>
      <c r="H1227" s="768"/>
      <c r="I1227" s="767"/>
      <c r="J1227" s="355"/>
    </row>
    <row r="1228" spans="1:10">
      <c r="A1228" s="764">
        <v>41029</v>
      </c>
      <c r="B1228" s="836">
        <v>80</v>
      </c>
      <c r="C1228" s="766" t="s">
        <v>246</v>
      </c>
      <c r="D1228" s="767" t="s">
        <v>1038</v>
      </c>
      <c r="E1228" s="355"/>
      <c r="F1228" s="786" t="s">
        <v>339</v>
      </c>
      <c r="G1228" s="767"/>
      <c r="H1228" s="768"/>
      <c r="I1228" s="767"/>
      <c r="J1228" s="355"/>
    </row>
    <row r="1229" spans="1:10">
      <c r="A1229" s="764">
        <v>41029</v>
      </c>
      <c r="B1229" s="836">
        <v>3</v>
      </c>
      <c r="C1229" s="766" t="s">
        <v>246</v>
      </c>
      <c r="D1229" s="767" t="s">
        <v>1004</v>
      </c>
      <c r="E1229" s="355"/>
      <c r="F1229" s="786">
        <v>0</v>
      </c>
      <c r="G1229" s="767"/>
      <c r="H1229" s="768"/>
      <c r="I1229" s="767"/>
      <c r="J1229" s="355"/>
    </row>
    <row r="1230" spans="1:10">
      <c r="A1230" s="764">
        <v>41029</v>
      </c>
      <c r="B1230" s="836">
        <v>20</v>
      </c>
      <c r="C1230" s="766" t="s">
        <v>246</v>
      </c>
      <c r="D1230" s="767" t="s">
        <v>1018</v>
      </c>
      <c r="E1230" s="355"/>
      <c r="F1230" s="786">
        <v>0</v>
      </c>
      <c r="G1230" s="767"/>
      <c r="H1230" s="768"/>
      <c r="I1230" s="767"/>
      <c r="J1230" s="355"/>
    </row>
    <row r="1231" spans="1:10">
      <c r="A1231" s="764">
        <v>41030</v>
      </c>
      <c r="B1231" s="836">
        <v>25</v>
      </c>
      <c r="C1231" s="766" t="s">
        <v>246</v>
      </c>
      <c r="D1231" s="767" t="s">
        <v>379</v>
      </c>
      <c r="E1231" s="355"/>
      <c r="F1231" s="786" t="s">
        <v>339</v>
      </c>
      <c r="G1231" s="767"/>
      <c r="H1231" s="768"/>
      <c r="I1231" s="767"/>
      <c r="J1231" s="355"/>
    </row>
    <row r="1232" spans="1:10">
      <c r="A1232" s="764">
        <v>41030</v>
      </c>
      <c r="B1232" s="836">
        <v>50</v>
      </c>
      <c r="C1232" s="766" t="s">
        <v>246</v>
      </c>
      <c r="D1232" s="767" t="s">
        <v>774</v>
      </c>
      <c r="E1232" s="355"/>
      <c r="F1232" s="786" t="s">
        <v>339</v>
      </c>
      <c r="G1232" s="767"/>
      <c r="H1232" s="768"/>
      <c r="I1232" s="767"/>
      <c r="J1232" s="355"/>
    </row>
    <row r="1233" spans="1:10">
      <c r="A1233" s="764">
        <v>41030</v>
      </c>
      <c r="B1233" s="836">
        <v>100</v>
      </c>
      <c r="C1233" s="766" t="s">
        <v>246</v>
      </c>
      <c r="D1233" s="767" t="s">
        <v>267</v>
      </c>
      <c r="E1233" s="355"/>
      <c r="F1233" s="786">
        <v>0</v>
      </c>
      <c r="G1233" s="767"/>
      <c r="H1233" s="768"/>
      <c r="I1233" s="767"/>
      <c r="J1233" s="355"/>
    </row>
    <row r="1234" spans="1:10">
      <c r="A1234" s="764">
        <v>41030</v>
      </c>
      <c r="B1234" s="836">
        <v>25</v>
      </c>
      <c r="C1234" s="766" t="s">
        <v>246</v>
      </c>
      <c r="D1234" s="767" t="s">
        <v>337</v>
      </c>
      <c r="E1234" s="355"/>
      <c r="F1234" s="786">
        <v>0</v>
      </c>
      <c r="G1234" s="767"/>
      <c r="H1234" s="768"/>
      <c r="I1234" s="767"/>
      <c r="J1234" s="355"/>
    </row>
    <row r="1235" spans="1:10">
      <c r="A1235" s="764">
        <v>41030</v>
      </c>
      <c r="B1235" s="836">
        <v>10</v>
      </c>
      <c r="C1235" s="766" t="s">
        <v>246</v>
      </c>
      <c r="D1235" s="767" t="s">
        <v>791</v>
      </c>
      <c r="E1235" s="355"/>
      <c r="F1235" s="786" t="s">
        <v>339</v>
      </c>
      <c r="G1235" s="767"/>
      <c r="H1235" s="768"/>
      <c r="I1235" s="767"/>
      <c r="J1235" s="355"/>
    </row>
    <row r="1236" spans="1:10">
      <c r="A1236" s="764">
        <v>41030</v>
      </c>
      <c r="B1236" s="836">
        <v>10</v>
      </c>
      <c r="C1236" s="766" t="s">
        <v>246</v>
      </c>
      <c r="D1236" s="767" t="s">
        <v>338</v>
      </c>
      <c r="E1236" s="355"/>
      <c r="F1236" s="786" t="s">
        <v>339</v>
      </c>
      <c r="G1236" s="767"/>
      <c r="H1236" s="768"/>
      <c r="I1236" s="767"/>
      <c r="J1236" s="355"/>
    </row>
    <row r="1237" spans="1:10">
      <c r="A1237" s="764">
        <v>41030</v>
      </c>
      <c r="B1237" s="836">
        <v>10</v>
      </c>
      <c r="C1237" s="766" t="s">
        <v>246</v>
      </c>
      <c r="D1237" s="767" t="s">
        <v>1040</v>
      </c>
      <c r="E1237" s="355"/>
      <c r="F1237" s="786" t="s">
        <v>339</v>
      </c>
      <c r="G1237" s="767"/>
      <c r="H1237" s="768"/>
      <c r="I1237" s="767"/>
      <c r="J1237" s="355"/>
    </row>
    <row r="1238" spans="1:10">
      <c r="A1238" s="764">
        <v>41030</v>
      </c>
      <c r="B1238" s="836">
        <v>10</v>
      </c>
      <c r="C1238" s="766" t="s">
        <v>246</v>
      </c>
      <c r="D1238" s="767" t="s">
        <v>955</v>
      </c>
      <c r="E1238" s="355"/>
      <c r="F1238" s="786">
        <v>0</v>
      </c>
      <c r="G1238" s="767"/>
      <c r="H1238" s="768"/>
      <c r="I1238" s="767"/>
      <c r="J1238" s="355"/>
    </row>
    <row r="1239" spans="1:10">
      <c r="A1239" s="764">
        <v>41030</v>
      </c>
      <c r="B1239" s="836">
        <v>25</v>
      </c>
      <c r="C1239" s="766" t="s">
        <v>246</v>
      </c>
      <c r="D1239" s="767" t="s">
        <v>780</v>
      </c>
      <c r="E1239" s="355"/>
      <c r="F1239" s="786" t="s">
        <v>339</v>
      </c>
      <c r="G1239" s="767"/>
      <c r="H1239" s="768"/>
      <c r="I1239" s="767"/>
      <c r="J1239" s="355"/>
    </row>
    <row r="1240" spans="1:10">
      <c r="A1240" s="764">
        <v>41030</v>
      </c>
      <c r="B1240" s="836">
        <v>10</v>
      </c>
      <c r="C1240" s="766" t="s">
        <v>246</v>
      </c>
      <c r="D1240" s="767" t="s">
        <v>388</v>
      </c>
      <c r="E1240" s="355"/>
      <c r="F1240" s="786" t="s">
        <v>339</v>
      </c>
      <c r="G1240" s="767"/>
      <c r="H1240" s="768"/>
      <c r="I1240" s="767"/>
      <c r="J1240" s="355"/>
    </row>
    <row r="1241" spans="1:10">
      <c r="A1241" s="764">
        <v>41030</v>
      </c>
      <c r="B1241" s="836">
        <v>10</v>
      </c>
      <c r="C1241" s="766" t="s">
        <v>246</v>
      </c>
      <c r="D1241" s="767" t="s">
        <v>782</v>
      </c>
      <c r="E1241" s="355"/>
      <c r="F1241" s="786">
        <v>0</v>
      </c>
      <c r="G1241" s="767"/>
      <c r="H1241" s="768"/>
      <c r="I1241" s="767"/>
      <c r="J1241" s="355"/>
    </row>
    <row r="1242" spans="1:10">
      <c r="A1242" s="764">
        <v>41030</v>
      </c>
      <c r="B1242" s="836">
        <v>261</v>
      </c>
      <c r="C1242" s="766" t="s">
        <v>246</v>
      </c>
      <c r="D1242" s="767" t="s">
        <v>344</v>
      </c>
      <c r="E1242" s="355"/>
      <c r="F1242" s="786" t="s">
        <v>339</v>
      </c>
      <c r="G1242" s="767"/>
      <c r="H1242" s="768"/>
      <c r="I1242" s="767"/>
      <c r="J1242" s="355"/>
    </row>
    <row r="1243" spans="1:10">
      <c r="A1243" s="764">
        <v>41030</v>
      </c>
      <c r="B1243" s="836">
        <v>10</v>
      </c>
      <c r="C1243" s="766" t="s">
        <v>246</v>
      </c>
      <c r="D1243" s="767" t="s">
        <v>1001</v>
      </c>
      <c r="E1243" s="355"/>
      <c r="F1243" s="786" t="s">
        <v>339</v>
      </c>
      <c r="G1243" s="767"/>
      <c r="H1243" s="768"/>
      <c r="I1243" s="767"/>
      <c r="J1243" s="355"/>
    </row>
    <row r="1244" spans="1:10">
      <c r="A1244" s="764">
        <v>41030</v>
      </c>
      <c r="B1244" s="836">
        <v>15</v>
      </c>
      <c r="C1244" s="766" t="s">
        <v>246</v>
      </c>
      <c r="D1244" s="767" t="s">
        <v>280</v>
      </c>
      <c r="E1244" s="355"/>
      <c r="F1244" s="786" t="s">
        <v>339</v>
      </c>
      <c r="G1244" s="767"/>
      <c r="H1244" s="768"/>
      <c r="I1244" s="767"/>
      <c r="J1244" s="355"/>
    </row>
    <row r="1245" spans="1:10">
      <c r="A1245" s="764">
        <v>41030</v>
      </c>
      <c r="B1245" s="836">
        <v>20</v>
      </c>
      <c r="C1245" s="766" t="s">
        <v>246</v>
      </c>
      <c r="D1245" s="767" t="s">
        <v>787</v>
      </c>
      <c r="E1245" s="355"/>
      <c r="F1245" s="786" t="s">
        <v>339</v>
      </c>
      <c r="G1245" s="767"/>
      <c r="H1245" s="768"/>
      <c r="I1245" s="767"/>
      <c r="J1245" s="355"/>
    </row>
    <row r="1246" spans="1:10">
      <c r="A1246" s="764">
        <v>41030</v>
      </c>
      <c r="B1246" s="836">
        <v>12.5</v>
      </c>
      <c r="C1246" s="766" t="s">
        <v>246</v>
      </c>
      <c r="D1246" s="767" t="s">
        <v>913</v>
      </c>
      <c r="E1246" s="355"/>
      <c r="F1246" s="786" t="s">
        <v>339</v>
      </c>
      <c r="G1246" s="767"/>
      <c r="H1246" s="768"/>
      <c r="I1246" s="767"/>
      <c r="J1246" s="355"/>
    </row>
    <row r="1247" spans="1:10">
      <c r="A1247" s="764">
        <v>41030</v>
      </c>
      <c r="B1247" s="836">
        <v>75</v>
      </c>
      <c r="C1247" s="766" t="s">
        <v>246</v>
      </c>
      <c r="D1247" s="767" t="s">
        <v>1003</v>
      </c>
      <c r="E1247" s="355"/>
      <c r="F1247" s="786">
        <v>0</v>
      </c>
      <c r="G1247" s="767"/>
      <c r="H1247" s="768"/>
      <c r="I1247" s="767"/>
      <c r="J1247" s="355"/>
    </row>
    <row r="1248" spans="1:10">
      <c r="A1248" s="764">
        <v>41030</v>
      </c>
      <c r="B1248" s="836">
        <v>30</v>
      </c>
      <c r="C1248" s="766" t="s">
        <v>246</v>
      </c>
      <c r="D1248" s="767" t="s">
        <v>345</v>
      </c>
      <c r="E1248" s="355"/>
      <c r="F1248" s="786">
        <v>0</v>
      </c>
      <c r="G1248" s="767"/>
      <c r="H1248" s="768"/>
      <c r="I1248" s="767"/>
      <c r="J1248" s="355"/>
    </row>
    <row r="1249" spans="1:10">
      <c r="A1249" s="764">
        <v>41030</v>
      </c>
      <c r="B1249" s="836">
        <v>30</v>
      </c>
      <c r="C1249" s="766" t="s">
        <v>246</v>
      </c>
      <c r="D1249" s="767" t="s">
        <v>751</v>
      </c>
      <c r="E1249" s="355"/>
      <c r="F1249" s="786" t="s">
        <v>339</v>
      </c>
      <c r="G1249" s="767"/>
      <c r="H1249" s="768"/>
      <c r="I1249" s="767"/>
      <c r="J1249" s="355"/>
    </row>
    <row r="1250" spans="1:10">
      <c r="A1250" s="764">
        <v>41030</v>
      </c>
      <c r="B1250" s="836">
        <v>5</v>
      </c>
      <c r="C1250" s="766" t="s">
        <v>246</v>
      </c>
      <c r="D1250" s="767" t="s">
        <v>929</v>
      </c>
      <c r="E1250" s="355"/>
      <c r="F1250" s="786" t="s">
        <v>339</v>
      </c>
      <c r="G1250" s="767"/>
      <c r="H1250" s="768"/>
      <c r="I1250" s="767"/>
      <c r="J1250" s="355"/>
    </row>
    <row r="1251" spans="1:10">
      <c r="A1251" s="764">
        <v>41030</v>
      </c>
      <c r="B1251" s="836">
        <v>10</v>
      </c>
      <c r="C1251" s="766" t="s">
        <v>246</v>
      </c>
      <c r="D1251" s="767" t="s">
        <v>934</v>
      </c>
      <c r="E1251" s="355"/>
      <c r="F1251" s="786">
        <v>0</v>
      </c>
      <c r="G1251" s="767"/>
      <c r="H1251" s="768"/>
      <c r="I1251" s="767"/>
      <c r="J1251" s="355"/>
    </row>
    <row r="1252" spans="1:10">
      <c r="A1252" s="764">
        <v>41030</v>
      </c>
      <c r="B1252" s="836">
        <v>5</v>
      </c>
      <c r="C1252" s="766" t="s">
        <v>246</v>
      </c>
      <c r="D1252" s="767" t="s">
        <v>1029</v>
      </c>
      <c r="E1252" s="355"/>
      <c r="F1252" s="786" t="s">
        <v>339</v>
      </c>
      <c r="G1252" s="767"/>
      <c r="H1252" s="768"/>
      <c r="I1252" s="767"/>
      <c r="J1252" s="355"/>
    </row>
    <row r="1253" spans="1:10">
      <c r="A1253" s="764">
        <v>41030</v>
      </c>
      <c r="B1253" s="836">
        <v>50</v>
      </c>
      <c r="C1253" s="766" t="s">
        <v>246</v>
      </c>
      <c r="D1253" s="767" t="s">
        <v>997</v>
      </c>
      <c r="E1253" s="355"/>
      <c r="F1253" s="786" t="s">
        <v>339</v>
      </c>
      <c r="G1253" s="767"/>
      <c r="H1253" s="768"/>
      <c r="I1253" s="767"/>
      <c r="J1253" s="355"/>
    </row>
    <row r="1254" spans="1:10">
      <c r="A1254" s="764">
        <v>41030</v>
      </c>
      <c r="B1254" s="836">
        <v>10</v>
      </c>
      <c r="C1254" s="766" t="s">
        <v>246</v>
      </c>
      <c r="D1254" s="767" t="s">
        <v>401</v>
      </c>
      <c r="E1254" s="355"/>
      <c r="F1254" s="786">
        <v>0</v>
      </c>
      <c r="G1254" s="767"/>
      <c r="H1254" s="768"/>
      <c r="I1254" s="767"/>
      <c r="J1254" s="355"/>
    </row>
    <row r="1255" spans="1:10">
      <c r="A1255" s="764">
        <v>41030</v>
      </c>
      <c r="B1255" s="836">
        <v>40</v>
      </c>
      <c r="C1255" s="766" t="s">
        <v>246</v>
      </c>
      <c r="D1255" s="767" t="s">
        <v>387</v>
      </c>
      <c r="E1255" s="355"/>
      <c r="F1255" s="786">
        <v>0</v>
      </c>
      <c r="G1255" s="767"/>
      <c r="H1255" s="768"/>
      <c r="I1255" s="767"/>
      <c r="J1255" s="355"/>
    </row>
    <row r="1256" spans="1:10">
      <c r="A1256" s="764">
        <v>41030</v>
      </c>
      <c r="B1256" s="836">
        <v>30</v>
      </c>
      <c r="C1256" s="766" t="s">
        <v>246</v>
      </c>
      <c r="D1256" s="767" t="s">
        <v>953</v>
      </c>
      <c r="E1256" s="355"/>
      <c r="F1256" s="786">
        <v>0</v>
      </c>
      <c r="G1256" s="767"/>
      <c r="H1256" s="768"/>
      <c r="I1256" s="767"/>
      <c r="J1256" s="355"/>
    </row>
    <row r="1257" spans="1:10">
      <c r="A1257" s="764">
        <v>41030</v>
      </c>
      <c r="B1257" s="836">
        <v>210</v>
      </c>
      <c r="C1257" s="766" t="s">
        <v>246</v>
      </c>
      <c r="D1257" s="767" t="s">
        <v>346</v>
      </c>
      <c r="E1257" s="355"/>
      <c r="F1257" s="786" t="s">
        <v>339</v>
      </c>
      <c r="G1257" s="767"/>
      <c r="H1257" s="768"/>
      <c r="I1257" s="767"/>
      <c r="J1257" s="355"/>
    </row>
    <row r="1258" spans="1:10">
      <c r="A1258" s="764">
        <v>41030</v>
      </c>
      <c r="B1258" s="836">
        <v>40</v>
      </c>
      <c r="C1258" s="766" t="s">
        <v>246</v>
      </c>
      <c r="D1258" s="767" t="s">
        <v>343</v>
      </c>
      <c r="E1258" s="355"/>
      <c r="F1258" s="786" t="s">
        <v>339</v>
      </c>
      <c r="G1258" s="767"/>
      <c r="H1258" s="768"/>
      <c r="I1258" s="767"/>
      <c r="J1258" s="355"/>
    </row>
    <row r="1259" spans="1:10">
      <c r="A1259" s="764">
        <v>41030</v>
      </c>
      <c r="B1259" s="836">
        <v>50</v>
      </c>
      <c r="C1259" s="766" t="s">
        <v>246</v>
      </c>
      <c r="D1259" s="767" t="s">
        <v>776</v>
      </c>
      <c r="E1259" s="355"/>
      <c r="F1259" s="786" t="s">
        <v>339</v>
      </c>
      <c r="G1259" s="767"/>
      <c r="H1259" s="768"/>
      <c r="I1259" s="767"/>
      <c r="J1259" s="355"/>
    </row>
    <row r="1260" spans="1:10">
      <c r="A1260" s="764">
        <v>41030</v>
      </c>
      <c r="B1260" s="836">
        <v>180</v>
      </c>
      <c r="C1260" s="766" t="s">
        <v>246</v>
      </c>
      <c r="D1260" s="767" t="s">
        <v>783</v>
      </c>
      <c r="E1260" s="355"/>
      <c r="F1260" s="786">
        <v>0</v>
      </c>
      <c r="G1260" s="767"/>
      <c r="H1260" s="768"/>
      <c r="I1260" s="767"/>
      <c r="J1260" s="355"/>
    </row>
    <row r="1261" spans="1:10">
      <c r="A1261" s="764">
        <v>41030</v>
      </c>
      <c r="B1261" s="836">
        <v>10</v>
      </c>
      <c r="C1261" s="766" t="s">
        <v>246</v>
      </c>
      <c r="D1261" s="767" t="s">
        <v>996</v>
      </c>
      <c r="E1261" s="355"/>
      <c r="F1261" s="786">
        <v>0</v>
      </c>
      <c r="G1261" s="767"/>
      <c r="H1261" s="768"/>
      <c r="I1261" s="767"/>
      <c r="J1261" s="355"/>
    </row>
    <row r="1262" spans="1:10">
      <c r="A1262" s="764">
        <v>41030</v>
      </c>
      <c r="B1262" s="836">
        <v>10</v>
      </c>
      <c r="C1262" s="766" t="s">
        <v>246</v>
      </c>
      <c r="D1262" s="767" t="s">
        <v>775</v>
      </c>
      <c r="E1262" s="355"/>
      <c r="F1262" s="786" t="s">
        <v>339</v>
      </c>
      <c r="G1262" s="767"/>
      <c r="H1262" s="768"/>
      <c r="I1262" s="767"/>
      <c r="J1262" s="355"/>
    </row>
    <row r="1263" spans="1:10">
      <c r="A1263" s="764">
        <v>41030</v>
      </c>
      <c r="B1263" s="836">
        <v>20</v>
      </c>
      <c r="C1263" s="766" t="s">
        <v>246</v>
      </c>
      <c r="D1263" s="767" t="s">
        <v>342</v>
      </c>
      <c r="E1263" s="355"/>
      <c r="F1263" s="786" t="s">
        <v>339</v>
      </c>
      <c r="G1263" s="767"/>
      <c r="H1263" s="768"/>
      <c r="I1263" s="767"/>
      <c r="J1263" s="355"/>
    </row>
    <row r="1264" spans="1:10">
      <c r="A1264" s="764">
        <v>41030</v>
      </c>
      <c r="B1264" s="836">
        <v>20</v>
      </c>
      <c r="C1264" s="766" t="s">
        <v>246</v>
      </c>
      <c r="D1264" s="767" t="s">
        <v>952</v>
      </c>
      <c r="E1264" s="355"/>
      <c r="F1264" s="786" t="s">
        <v>339</v>
      </c>
      <c r="G1264" s="767"/>
      <c r="H1264" s="768"/>
      <c r="I1264" s="767"/>
      <c r="J1264" s="355"/>
    </row>
    <row r="1265" spans="1:10">
      <c r="A1265" s="764">
        <v>41030</v>
      </c>
      <c r="B1265" s="836">
        <v>50</v>
      </c>
      <c r="C1265" s="766" t="s">
        <v>246</v>
      </c>
      <c r="D1265" s="767" t="s">
        <v>250</v>
      </c>
      <c r="E1265" s="355"/>
      <c r="F1265" s="786">
        <v>0</v>
      </c>
      <c r="G1265" s="767"/>
      <c r="H1265" s="768"/>
      <c r="I1265" s="767"/>
      <c r="J1265" s="355"/>
    </row>
    <row r="1266" spans="1:10">
      <c r="A1266" s="764">
        <v>41030</v>
      </c>
      <c r="B1266" s="836">
        <v>50</v>
      </c>
      <c r="C1266" s="766" t="s">
        <v>246</v>
      </c>
      <c r="D1266" s="767" t="s">
        <v>252</v>
      </c>
      <c r="E1266" s="355"/>
      <c r="F1266" s="786" t="s">
        <v>339</v>
      </c>
      <c r="G1266" s="767"/>
      <c r="H1266" s="768"/>
      <c r="I1266" s="767"/>
      <c r="J1266" s="355"/>
    </row>
    <row r="1267" spans="1:10">
      <c r="A1267" s="764">
        <v>41030</v>
      </c>
      <c r="B1267" s="836">
        <v>10</v>
      </c>
      <c r="C1267" s="766" t="s">
        <v>246</v>
      </c>
      <c r="D1267" s="767" t="s">
        <v>772</v>
      </c>
      <c r="E1267" s="355"/>
      <c r="F1267" s="786" t="s">
        <v>339</v>
      </c>
      <c r="G1267" s="767"/>
      <c r="H1267" s="768"/>
      <c r="I1267" s="767"/>
      <c r="J1267" s="355"/>
    </row>
    <row r="1268" spans="1:10">
      <c r="A1268" s="764">
        <v>41030</v>
      </c>
      <c r="B1268" s="836">
        <v>10</v>
      </c>
      <c r="C1268" s="766" t="s">
        <v>246</v>
      </c>
      <c r="D1268" s="767" t="s">
        <v>1056</v>
      </c>
      <c r="E1268" s="355"/>
      <c r="F1268" s="786" t="s">
        <v>339</v>
      </c>
      <c r="G1268" s="767"/>
      <c r="H1268" s="768"/>
      <c r="I1268" s="767"/>
      <c r="J1268" s="355"/>
    </row>
    <row r="1269" spans="1:10">
      <c r="A1269" s="764">
        <v>41030</v>
      </c>
      <c r="B1269" s="836">
        <v>20</v>
      </c>
      <c r="C1269" s="766" t="s">
        <v>246</v>
      </c>
      <c r="D1269" s="767" t="s">
        <v>386</v>
      </c>
      <c r="E1269" s="355"/>
      <c r="F1269" s="786" t="s">
        <v>339</v>
      </c>
      <c r="G1269" s="767"/>
      <c r="H1269" s="768"/>
      <c r="I1269" s="767"/>
      <c r="J1269" s="355"/>
    </row>
    <row r="1270" spans="1:10">
      <c r="A1270" s="764">
        <v>41030</v>
      </c>
      <c r="B1270" s="836">
        <v>120</v>
      </c>
      <c r="C1270" s="766" t="s">
        <v>246</v>
      </c>
      <c r="D1270" s="767" t="s">
        <v>928</v>
      </c>
      <c r="E1270" s="355"/>
      <c r="F1270" s="786" t="s">
        <v>339</v>
      </c>
      <c r="G1270" s="767"/>
      <c r="H1270" s="768"/>
      <c r="I1270" s="767"/>
      <c r="J1270" s="355"/>
    </row>
    <row r="1271" spans="1:10">
      <c r="A1271" s="764">
        <v>41030</v>
      </c>
      <c r="B1271" s="836">
        <v>50</v>
      </c>
      <c r="C1271" s="766" t="s">
        <v>246</v>
      </c>
      <c r="D1271" s="767" t="s">
        <v>990</v>
      </c>
      <c r="E1271" s="355"/>
      <c r="F1271" s="786" t="s">
        <v>339</v>
      </c>
      <c r="G1271" s="767"/>
      <c r="H1271" s="768"/>
      <c r="I1271" s="767"/>
      <c r="J1271" s="355"/>
    </row>
    <row r="1272" spans="1:10">
      <c r="A1272" s="764">
        <v>41030</v>
      </c>
      <c r="B1272" s="836">
        <v>10</v>
      </c>
      <c r="C1272" s="766" t="s">
        <v>246</v>
      </c>
      <c r="D1272" s="767" t="s">
        <v>930</v>
      </c>
      <c r="E1272" s="355"/>
      <c r="F1272" s="786" t="s">
        <v>339</v>
      </c>
      <c r="G1272" s="767"/>
      <c r="H1272" s="768"/>
      <c r="I1272" s="767"/>
      <c r="J1272" s="355"/>
    </row>
    <row r="1273" spans="1:10">
      <c r="A1273" s="764">
        <v>41030</v>
      </c>
      <c r="B1273" s="836">
        <v>10</v>
      </c>
      <c r="C1273" s="766" t="s">
        <v>246</v>
      </c>
      <c r="D1273" s="767" t="s">
        <v>951</v>
      </c>
      <c r="E1273" s="355"/>
      <c r="F1273" s="786" t="s">
        <v>339</v>
      </c>
      <c r="G1273" s="767"/>
      <c r="H1273" s="768"/>
      <c r="I1273" s="767"/>
      <c r="J1273" s="355"/>
    </row>
    <row r="1274" spans="1:10">
      <c r="A1274" s="764">
        <v>41030</v>
      </c>
      <c r="B1274" s="836">
        <v>195.52</v>
      </c>
      <c r="C1274" s="766" t="s">
        <v>246</v>
      </c>
      <c r="D1274" s="767" t="s">
        <v>911</v>
      </c>
      <c r="E1274" s="355"/>
      <c r="F1274" s="786">
        <v>0</v>
      </c>
      <c r="G1274" s="767"/>
      <c r="H1274" s="768"/>
      <c r="I1274" s="767"/>
      <c r="J1274" s="355"/>
    </row>
    <row r="1275" spans="1:10">
      <c r="A1275" s="764">
        <v>41030</v>
      </c>
      <c r="B1275" s="836">
        <v>25</v>
      </c>
      <c r="C1275" s="766" t="s">
        <v>246</v>
      </c>
      <c r="D1275" s="767" t="s">
        <v>910</v>
      </c>
      <c r="E1275" s="355"/>
      <c r="F1275" s="786" t="s">
        <v>339</v>
      </c>
      <c r="G1275" s="767"/>
      <c r="H1275" s="768"/>
      <c r="I1275" s="767"/>
      <c r="J1275" s="355"/>
    </row>
    <row r="1276" spans="1:10">
      <c r="A1276" s="764">
        <v>41030</v>
      </c>
      <c r="B1276" s="836">
        <v>10</v>
      </c>
      <c r="C1276" s="766" t="s">
        <v>246</v>
      </c>
      <c r="D1276" s="767" t="s">
        <v>371</v>
      </c>
      <c r="E1276" s="355"/>
      <c r="F1276" s="786" t="s">
        <v>339</v>
      </c>
      <c r="G1276" s="767"/>
      <c r="H1276" s="768"/>
      <c r="I1276" s="767"/>
      <c r="J1276" s="355"/>
    </row>
    <row r="1277" spans="1:10">
      <c r="A1277" s="764">
        <v>41030</v>
      </c>
      <c r="B1277" s="836">
        <v>30</v>
      </c>
      <c r="C1277" s="766" t="s">
        <v>246</v>
      </c>
      <c r="D1277" s="767" t="s">
        <v>792</v>
      </c>
      <c r="E1277" s="355"/>
      <c r="F1277" s="786" t="s">
        <v>339</v>
      </c>
      <c r="G1277" s="767"/>
      <c r="H1277" s="768"/>
      <c r="I1277" s="767"/>
      <c r="J1277" s="355"/>
    </row>
    <row r="1278" spans="1:10">
      <c r="A1278" s="764">
        <v>41030</v>
      </c>
      <c r="B1278" s="836">
        <v>25</v>
      </c>
      <c r="C1278" s="766" t="s">
        <v>246</v>
      </c>
      <c r="D1278" s="767" t="s">
        <v>995</v>
      </c>
      <c r="E1278" s="355"/>
      <c r="F1278" s="786" t="s">
        <v>339</v>
      </c>
      <c r="G1278" s="767"/>
      <c r="H1278" s="768"/>
      <c r="I1278" s="767"/>
      <c r="J1278" s="355"/>
    </row>
    <row r="1279" spans="1:10">
      <c r="A1279" s="764">
        <v>41030</v>
      </c>
      <c r="B1279" s="836">
        <v>25</v>
      </c>
      <c r="C1279" s="766" t="s">
        <v>246</v>
      </c>
      <c r="D1279" s="767" t="s">
        <v>402</v>
      </c>
      <c r="E1279" s="355"/>
      <c r="F1279" s="786">
        <v>0</v>
      </c>
      <c r="G1279" s="767"/>
      <c r="H1279" s="768"/>
      <c r="I1279" s="767"/>
      <c r="J1279" s="355"/>
    </row>
    <row r="1280" spans="1:10">
      <c r="A1280" s="764">
        <v>41030</v>
      </c>
      <c r="B1280" s="836">
        <v>10</v>
      </c>
      <c r="C1280" s="766" t="s">
        <v>246</v>
      </c>
      <c r="D1280" s="767" t="s">
        <v>340</v>
      </c>
      <c r="E1280" s="355"/>
      <c r="F1280" s="786">
        <v>0</v>
      </c>
      <c r="G1280" s="767"/>
      <c r="H1280" s="768"/>
      <c r="I1280" s="767"/>
      <c r="J1280" s="355"/>
    </row>
    <row r="1281" spans="1:10">
      <c r="A1281" s="764">
        <v>41030</v>
      </c>
      <c r="B1281" s="836">
        <v>20</v>
      </c>
      <c r="C1281" s="766" t="s">
        <v>246</v>
      </c>
      <c r="D1281" s="767" t="s">
        <v>1028</v>
      </c>
      <c r="E1281" s="355"/>
      <c r="F1281" s="786">
        <v>0</v>
      </c>
      <c r="G1281" s="767"/>
      <c r="H1281" s="768"/>
      <c r="I1281" s="767"/>
      <c r="J1281" s="355"/>
    </row>
    <row r="1282" spans="1:10">
      <c r="A1282" s="764">
        <v>41030</v>
      </c>
      <c r="B1282" s="836">
        <v>10</v>
      </c>
      <c r="C1282" s="766" t="s">
        <v>246</v>
      </c>
      <c r="D1282" s="767" t="s">
        <v>369</v>
      </c>
      <c r="E1282" s="355"/>
      <c r="F1282" s="786">
        <v>0</v>
      </c>
      <c r="G1282" s="767"/>
      <c r="H1282" s="768"/>
      <c r="I1282" s="767"/>
      <c r="J1282" s="355"/>
    </row>
    <row r="1283" spans="1:10">
      <c r="A1283" s="764">
        <v>41030</v>
      </c>
      <c r="B1283" s="836">
        <v>10</v>
      </c>
      <c r="C1283" s="766" t="s">
        <v>246</v>
      </c>
      <c r="D1283" s="767" t="s">
        <v>994</v>
      </c>
      <c r="E1283" s="355"/>
      <c r="F1283" s="786" t="s">
        <v>339</v>
      </c>
      <c r="G1283" s="767"/>
      <c r="H1283" s="768"/>
      <c r="I1283" s="767"/>
      <c r="J1283" s="355"/>
    </row>
    <row r="1284" spans="1:10">
      <c r="A1284" s="764">
        <v>41030</v>
      </c>
      <c r="B1284" s="836">
        <v>15</v>
      </c>
      <c r="C1284" s="766" t="s">
        <v>246</v>
      </c>
      <c r="D1284" s="767" t="s">
        <v>912</v>
      </c>
      <c r="E1284" s="355"/>
      <c r="F1284" s="786">
        <v>0</v>
      </c>
      <c r="G1284" s="767"/>
      <c r="H1284" s="768"/>
      <c r="I1284" s="767"/>
      <c r="J1284" s="355"/>
    </row>
    <row r="1285" spans="1:10">
      <c r="A1285" s="764">
        <v>41030</v>
      </c>
      <c r="B1285" s="836">
        <v>10</v>
      </c>
      <c r="C1285" s="766" t="s">
        <v>246</v>
      </c>
      <c r="D1285" s="767" t="s">
        <v>993</v>
      </c>
      <c r="E1285" s="355"/>
      <c r="F1285" s="786" t="s">
        <v>339</v>
      </c>
      <c r="G1285" s="767"/>
      <c r="H1285" s="768"/>
      <c r="I1285" s="767"/>
      <c r="J1285" s="355"/>
    </row>
    <row r="1286" spans="1:10">
      <c r="A1286" s="764">
        <v>41030</v>
      </c>
      <c r="B1286" s="836">
        <v>20</v>
      </c>
      <c r="C1286" s="766" t="s">
        <v>246</v>
      </c>
      <c r="D1286" s="767" t="s">
        <v>779</v>
      </c>
      <c r="E1286" s="355"/>
      <c r="F1286" s="786" t="s">
        <v>339</v>
      </c>
      <c r="G1286" s="767"/>
      <c r="H1286" s="768"/>
      <c r="I1286" s="767"/>
      <c r="J1286" s="355"/>
    </row>
    <row r="1287" spans="1:10">
      <c r="A1287" s="764">
        <v>41030</v>
      </c>
      <c r="B1287" s="836">
        <v>5</v>
      </c>
      <c r="C1287" s="766" t="s">
        <v>246</v>
      </c>
      <c r="D1287" s="767" t="s">
        <v>755</v>
      </c>
      <c r="E1287" s="355"/>
      <c r="F1287" s="786" t="s">
        <v>339</v>
      </c>
      <c r="G1287" s="767"/>
      <c r="H1287" s="768"/>
      <c r="I1287" s="767"/>
      <c r="J1287" s="355"/>
    </row>
    <row r="1288" spans="1:10">
      <c r="A1288" s="764">
        <v>41030</v>
      </c>
      <c r="B1288" s="836">
        <v>15</v>
      </c>
      <c r="C1288" s="766" t="s">
        <v>246</v>
      </c>
      <c r="D1288" s="767" t="s">
        <v>753</v>
      </c>
      <c r="E1288" s="355"/>
      <c r="F1288" s="786" t="s">
        <v>339</v>
      </c>
      <c r="G1288" s="767"/>
      <c r="H1288" s="768"/>
      <c r="I1288" s="767"/>
      <c r="J1288" s="355"/>
    </row>
    <row r="1289" spans="1:10">
      <c r="A1289" s="764">
        <v>41030</v>
      </c>
      <c r="B1289" s="836">
        <v>15</v>
      </c>
      <c r="C1289" s="766" t="s">
        <v>246</v>
      </c>
      <c r="D1289" s="767" t="s">
        <v>248</v>
      </c>
      <c r="E1289" s="355"/>
      <c r="F1289" s="786">
        <v>0</v>
      </c>
      <c r="G1289" s="767"/>
      <c r="H1289" s="768"/>
      <c r="I1289" s="767"/>
      <c r="J1289" s="355"/>
    </row>
    <row r="1290" spans="1:10">
      <c r="A1290" s="764">
        <v>41030</v>
      </c>
      <c r="B1290" s="836">
        <v>50</v>
      </c>
      <c r="C1290" s="766" t="s">
        <v>246</v>
      </c>
      <c r="D1290" s="767" t="s">
        <v>998</v>
      </c>
      <c r="E1290" s="355"/>
      <c r="F1290" s="786" t="s">
        <v>339</v>
      </c>
      <c r="G1290" s="767"/>
      <c r="H1290" s="768"/>
      <c r="I1290" s="767"/>
      <c r="J1290" s="355"/>
    </row>
    <row r="1291" spans="1:10">
      <c r="A1291" s="764">
        <v>41030</v>
      </c>
      <c r="B1291" s="836">
        <v>45</v>
      </c>
      <c r="C1291" s="766" t="s">
        <v>246</v>
      </c>
      <c r="D1291" s="767" t="s">
        <v>784</v>
      </c>
      <c r="E1291" s="355"/>
      <c r="F1291" s="786" t="s">
        <v>339</v>
      </c>
      <c r="G1291" s="767"/>
      <c r="H1291" s="768"/>
      <c r="I1291" s="767"/>
      <c r="J1291" s="355"/>
    </row>
    <row r="1292" spans="1:10">
      <c r="A1292" s="764">
        <v>41030</v>
      </c>
      <c r="B1292" s="836">
        <v>30</v>
      </c>
      <c r="C1292" s="766" t="s">
        <v>246</v>
      </c>
      <c r="D1292" s="767" t="s">
        <v>424</v>
      </c>
      <c r="E1292" s="355"/>
      <c r="F1292" s="786" t="s">
        <v>339</v>
      </c>
      <c r="G1292" s="767"/>
      <c r="H1292" s="768"/>
      <c r="I1292" s="767"/>
      <c r="J1292" s="355"/>
    </row>
    <row r="1293" spans="1:10">
      <c r="A1293" s="764">
        <v>41030</v>
      </c>
      <c r="B1293" s="836">
        <v>10</v>
      </c>
      <c r="C1293" s="766" t="s">
        <v>246</v>
      </c>
      <c r="D1293" s="767" t="s">
        <v>1005</v>
      </c>
      <c r="E1293" s="355"/>
      <c r="F1293" s="786" t="s">
        <v>339</v>
      </c>
      <c r="G1293" s="767"/>
      <c r="H1293" s="768"/>
      <c r="I1293" s="767"/>
      <c r="J1293" s="355"/>
    </row>
    <row r="1294" spans="1:10">
      <c r="A1294" s="764">
        <v>41030</v>
      </c>
      <c r="B1294" s="836">
        <v>10</v>
      </c>
      <c r="C1294" s="766" t="s">
        <v>246</v>
      </c>
      <c r="D1294" s="767" t="s">
        <v>1027</v>
      </c>
      <c r="E1294" s="355"/>
      <c r="F1294" s="786" t="s">
        <v>339</v>
      </c>
      <c r="G1294" s="767"/>
      <c r="H1294" s="768"/>
      <c r="I1294" s="767"/>
      <c r="J1294" s="355"/>
    </row>
    <row r="1295" spans="1:10">
      <c r="A1295" s="764">
        <v>41031</v>
      </c>
      <c r="B1295" s="836">
        <v>20</v>
      </c>
      <c r="C1295" s="766" t="s">
        <v>246</v>
      </c>
      <c r="D1295" s="767" t="s">
        <v>254</v>
      </c>
      <c r="E1295" s="355"/>
      <c r="F1295" s="786" t="s">
        <v>339</v>
      </c>
      <c r="G1295" s="767"/>
      <c r="H1295" s="768"/>
      <c r="I1295" s="767"/>
      <c r="J1295" s="355"/>
    </row>
    <row r="1296" spans="1:10">
      <c r="A1296" s="764">
        <v>41031</v>
      </c>
      <c r="B1296" s="836">
        <v>75</v>
      </c>
      <c r="C1296" s="766" t="s">
        <v>246</v>
      </c>
      <c r="D1296" s="767" t="s">
        <v>308</v>
      </c>
      <c r="E1296" s="355"/>
      <c r="F1296" s="786" t="s">
        <v>339</v>
      </c>
      <c r="G1296" s="767"/>
      <c r="H1296" s="768"/>
      <c r="I1296" s="767"/>
      <c r="J1296" s="355"/>
    </row>
    <row r="1297" spans="1:10">
      <c r="A1297" s="764">
        <v>41031</v>
      </c>
      <c r="B1297" s="836">
        <v>20</v>
      </c>
      <c r="C1297" s="766" t="s">
        <v>246</v>
      </c>
      <c r="D1297" s="767" t="s">
        <v>389</v>
      </c>
      <c r="E1297" s="355"/>
      <c r="F1297" s="786">
        <v>0</v>
      </c>
      <c r="G1297" s="767"/>
      <c r="H1297" s="768"/>
      <c r="I1297" s="767"/>
      <c r="J1297" s="355"/>
    </row>
    <row r="1298" spans="1:10">
      <c r="A1298" s="764">
        <v>41031</v>
      </c>
      <c r="B1298" s="836">
        <v>3</v>
      </c>
      <c r="C1298" s="766" t="s">
        <v>246</v>
      </c>
      <c r="D1298" s="767" t="s">
        <v>426</v>
      </c>
      <c r="E1298" s="355"/>
      <c r="F1298" s="786">
        <v>0</v>
      </c>
      <c r="G1298" s="767"/>
      <c r="H1298" s="768"/>
      <c r="I1298" s="767"/>
      <c r="J1298" s="355"/>
    </row>
    <row r="1299" spans="1:10">
      <c r="A1299" s="764">
        <v>41031</v>
      </c>
      <c r="B1299" s="836">
        <v>10</v>
      </c>
      <c r="C1299" s="766" t="s">
        <v>246</v>
      </c>
      <c r="D1299" s="767" t="s">
        <v>932</v>
      </c>
      <c r="E1299" s="355"/>
      <c r="F1299" s="786" t="s">
        <v>339</v>
      </c>
      <c r="G1299" s="767"/>
      <c r="H1299" s="768"/>
      <c r="I1299" s="767"/>
      <c r="J1299" s="355"/>
    </row>
    <row r="1300" spans="1:10">
      <c r="A1300" s="764">
        <v>41031</v>
      </c>
      <c r="B1300" s="836">
        <v>15</v>
      </c>
      <c r="C1300" s="766" t="s">
        <v>246</v>
      </c>
      <c r="D1300" s="767" t="s">
        <v>999</v>
      </c>
      <c r="E1300" s="355"/>
      <c r="F1300" s="786" t="s">
        <v>339</v>
      </c>
      <c r="G1300" s="767"/>
      <c r="H1300" s="768"/>
      <c r="I1300" s="767"/>
      <c r="J1300" s="355"/>
    </row>
    <row r="1301" spans="1:10">
      <c r="A1301" s="764">
        <v>41031</v>
      </c>
      <c r="B1301" s="836">
        <v>10</v>
      </c>
      <c r="C1301" s="766" t="s">
        <v>246</v>
      </c>
      <c r="D1301" s="767" t="s">
        <v>317</v>
      </c>
      <c r="E1301" s="355"/>
      <c r="F1301" s="786" t="s">
        <v>339</v>
      </c>
      <c r="G1301" s="767"/>
      <c r="H1301" s="768"/>
      <c r="I1301" s="767"/>
      <c r="J1301" s="355"/>
    </row>
    <row r="1302" spans="1:10">
      <c r="A1302" s="764">
        <v>41031</v>
      </c>
      <c r="B1302" s="836">
        <v>746.33</v>
      </c>
      <c r="C1302" s="766" t="s">
        <v>246</v>
      </c>
      <c r="D1302" s="767" t="s">
        <v>422</v>
      </c>
      <c r="E1302" s="355"/>
      <c r="F1302" s="786">
        <v>0</v>
      </c>
      <c r="G1302" s="767"/>
      <c r="H1302" s="768"/>
      <c r="I1302" s="767"/>
      <c r="J1302" s="355"/>
    </row>
    <row r="1303" spans="1:10">
      <c r="A1303" s="764">
        <v>41032</v>
      </c>
      <c r="B1303" s="836">
        <v>430</v>
      </c>
      <c r="C1303" s="766" t="s">
        <v>246</v>
      </c>
      <c r="D1303" s="767" t="s">
        <v>778</v>
      </c>
      <c r="E1303" s="355"/>
      <c r="F1303" s="786" t="s">
        <v>339</v>
      </c>
      <c r="G1303" s="767"/>
      <c r="H1303" s="768"/>
      <c r="I1303" s="767"/>
      <c r="J1303" s="355"/>
    </row>
    <row r="1304" spans="1:10">
      <c r="A1304" s="764">
        <v>41032</v>
      </c>
      <c r="B1304" s="836">
        <v>5</v>
      </c>
      <c r="C1304" s="766" t="s">
        <v>246</v>
      </c>
      <c r="D1304" s="767" t="s">
        <v>777</v>
      </c>
      <c r="E1304" s="355"/>
      <c r="F1304" s="786" t="s">
        <v>339</v>
      </c>
      <c r="G1304" s="767"/>
      <c r="H1304" s="768"/>
      <c r="I1304" s="767"/>
      <c r="J1304" s="355"/>
    </row>
    <row r="1305" spans="1:10">
      <c r="A1305" s="764">
        <v>41033</v>
      </c>
      <c r="B1305" s="836">
        <v>50</v>
      </c>
      <c r="C1305" s="766" t="s">
        <v>237</v>
      </c>
      <c r="D1305" s="767" t="s">
        <v>763</v>
      </c>
      <c r="E1305" s="355"/>
      <c r="F1305" s="786">
        <v>0</v>
      </c>
      <c r="G1305" s="767"/>
      <c r="H1305" s="768"/>
      <c r="I1305" s="767"/>
      <c r="J1305" s="355"/>
    </row>
    <row r="1306" spans="1:10">
      <c r="A1306" s="764">
        <v>41033</v>
      </c>
      <c r="B1306" s="836">
        <v>500</v>
      </c>
      <c r="C1306" s="766" t="s">
        <v>246</v>
      </c>
      <c r="D1306" s="767" t="s">
        <v>276</v>
      </c>
      <c r="E1306" s="355"/>
      <c r="F1306" s="786">
        <v>0</v>
      </c>
      <c r="G1306" s="767"/>
      <c r="H1306" s="768"/>
      <c r="I1306" s="767"/>
      <c r="J1306" s="355"/>
    </row>
    <row r="1307" spans="1:10">
      <c r="A1307" s="764">
        <v>41033</v>
      </c>
      <c r="B1307" s="836">
        <v>148.25</v>
      </c>
      <c r="C1307" s="766" t="s">
        <v>246</v>
      </c>
      <c r="D1307" s="767" t="s">
        <v>788</v>
      </c>
      <c r="E1307" s="355"/>
      <c r="F1307" s="786" t="s">
        <v>339</v>
      </c>
      <c r="G1307" s="767"/>
      <c r="H1307" s="768"/>
      <c r="I1307" s="767"/>
      <c r="J1307" s="355"/>
    </row>
    <row r="1308" spans="1:10">
      <c r="A1308" s="764">
        <v>41037</v>
      </c>
      <c r="B1308" s="836">
        <v>10</v>
      </c>
      <c r="C1308" s="766">
        <v>103403</v>
      </c>
      <c r="D1308" s="767" t="s">
        <v>1009</v>
      </c>
      <c r="E1308" s="355"/>
      <c r="F1308" s="786">
        <v>0</v>
      </c>
      <c r="G1308" s="767"/>
      <c r="H1308" s="768"/>
      <c r="I1308" s="767"/>
      <c r="J1308" s="355"/>
    </row>
    <row r="1309" spans="1:10">
      <c r="A1309" s="764">
        <v>41037</v>
      </c>
      <c r="B1309" s="836">
        <v>12</v>
      </c>
      <c r="C1309" s="766" t="s">
        <v>246</v>
      </c>
      <c r="D1309" s="767" t="s">
        <v>429</v>
      </c>
      <c r="E1309" s="355"/>
      <c r="F1309" s="786">
        <v>0</v>
      </c>
      <c r="G1309" s="767"/>
      <c r="H1309" s="768"/>
      <c r="I1309" s="767"/>
      <c r="J1309" s="355"/>
    </row>
    <row r="1310" spans="1:10">
      <c r="A1310" s="764">
        <v>41037</v>
      </c>
      <c r="B1310" s="836">
        <v>40</v>
      </c>
      <c r="C1310" s="766" t="s">
        <v>246</v>
      </c>
      <c r="D1310" s="767" t="s">
        <v>1030</v>
      </c>
      <c r="E1310" s="355"/>
      <c r="F1310" s="786" t="s">
        <v>339</v>
      </c>
      <c r="G1310" s="767"/>
      <c r="H1310" s="768"/>
      <c r="I1310" s="767"/>
      <c r="J1310" s="355"/>
    </row>
    <row r="1311" spans="1:10">
      <c r="A1311" s="764">
        <v>41037</v>
      </c>
      <c r="B1311" s="836">
        <v>10</v>
      </c>
      <c r="C1311" s="766" t="s">
        <v>246</v>
      </c>
      <c r="D1311" s="767" t="s">
        <v>307</v>
      </c>
      <c r="E1311" s="355"/>
      <c r="F1311" s="786">
        <v>0</v>
      </c>
      <c r="G1311" s="767"/>
      <c r="H1311" s="768"/>
      <c r="I1311" s="767"/>
      <c r="J1311" s="355"/>
    </row>
    <row r="1312" spans="1:10">
      <c r="A1312" s="764">
        <v>41037</v>
      </c>
      <c r="B1312" s="836">
        <v>15</v>
      </c>
      <c r="C1312" s="766" t="s">
        <v>246</v>
      </c>
      <c r="D1312" s="767" t="s">
        <v>306</v>
      </c>
      <c r="E1312" s="355"/>
      <c r="F1312" s="786" t="s">
        <v>339</v>
      </c>
      <c r="G1312" s="767"/>
      <c r="H1312" s="768"/>
      <c r="I1312" s="767"/>
      <c r="J1312" s="355"/>
    </row>
    <row r="1313" spans="1:10">
      <c r="A1313" s="764">
        <v>41037</v>
      </c>
      <c r="B1313" s="836">
        <v>5</v>
      </c>
      <c r="C1313" s="766" t="s">
        <v>246</v>
      </c>
      <c r="D1313" s="767" t="s">
        <v>310</v>
      </c>
      <c r="E1313" s="355"/>
      <c r="F1313" s="786" t="s">
        <v>339</v>
      </c>
      <c r="G1313" s="767"/>
      <c r="H1313" s="768"/>
      <c r="I1313" s="767"/>
      <c r="J1313" s="355"/>
    </row>
    <row r="1314" spans="1:10">
      <c r="A1314" s="764">
        <v>41037</v>
      </c>
      <c r="B1314" s="836">
        <v>60</v>
      </c>
      <c r="C1314" s="766" t="s">
        <v>246</v>
      </c>
      <c r="D1314" s="767" t="s">
        <v>935</v>
      </c>
      <c r="E1314" s="355"/>
      <c r="F1314" s="786" t="s">
        <v>339</v>
      </c>
      <c r="G1314" s="767"/>
      <c r="H1314" s="768"/>
      <c r="I1314" s="767"/>
      <c r="J1314" s="355"/>
    </row>
    <row r="1315" spans="1:10">
      <c r="A1315" s="764">
        <v>41037</v>
      </c>
      <c r="B1315" s="836">
        <v>10</v>
      </c>
      <c r="C1315" s="766" t="s">
        <v>246</v>
      </c>
      <c r="D1315" s="767" t="s">
        <v>956</v>
      </c>
      <c r="E1315" s="355"/>
      <c r="F1315" s="786" t="s">
        <v>339</v>
      </c>
      <c r="G1315" s="767"/>
      <c r="H1315" s="768"/>
      <c r="I1315" s="767"/>
      <c r="J1315" s="355"/>
    </row>
    <row r="1316" spans="1:10">
      <c r="A1316" s="764">
        <v>41037</v>
      </c>
      <c r="B1316" s="836">
        <v>5</v>
      </c>
      <c r="C1316" s="766" t="s">
        <v>246</v>
      </c>
      <c r="D1316" s="767" t="s">
        <v>318</v>
      </c>
      <c r="E1316" s="355"/>
      <c r="F1316" s="786" t="s">
        <v>339</v>
      </c>
      <c r="G1316" s="767"/>
      <c r="H1316" s="768"/>
      <c r="I1316" s="767"/>
      <c r="J1316" s="355"/>
    </row>
    <row r="1317" spans="1:10">
      <c r="A1317" s="764">
        <v>41037</v>
      </c>
      <c r="B1317" s="836">
        <v>100</v>
      </c>
      <c r="C1317" s="766" t="s">
        <v>246</v>
      </c>
      <c r="D1317" s="767" t="s">
        <v>1000</v>
      </c>
      <c r="E1317" s="355"/>
      <c r="F1317" s="786">
        <v>0</v>
      </c>
      <c r="G1317" s="767"/>
      <c r="H1317" s="768"/>
      <c r="I1317" s="767"/>
      <c r="J1317" s="355"/>
    </row>
    <row r="1318" spans="1:10">
      <c r="A1318" s="764">
        <v>41037</v>
      </c>
      <c r="B1318" s="836">
        <v>200</v>
      </c>
      <c r="C1318" s="766">
        <v>102990</v>
      </c>
      <c r="D1318" s="767" t="s">
        <v>971</v>
      </c>
      <c r="E1318" s="355"/>
      <c r="F1318" s="786">
        <v>0</v>
      </c>
      <c r="G1318" s="767"/>
      <c r="H1318" s="768"/>
      <c r="I1318" s="767"/>
      <c r="J1318" s="355"/>
    </row>
    <row r="1319" spans="1:10">
      <c r="A1319" s="764">
        <v>41037</v>
      </c>
      <c r="B1319" s="836">
        <v>56</v>
      </c>
      <c r="C1319" s="766">
        <v>102991</v>
      </c>
      <c r="D1319" s="767" t="s">
        <v>1057</v>
      </c>
      <c r="E1319" s="355"/>
      <c r="F1319" s="786">
        <v>0</v>
      </c>
      <c r="G1319" s="767"/>
      <c r="H1319" s="768"/>
      <c r="I1319" s="767"/>
      <c r="J1319" s="355"/>
    </row>
    <row r="1320" spans="1:10">
      <c r="A1320" s="764">
        <v>41039</v>
      </c>
      <c r="B1320" s="836">
        <v>235</v>
      </c>
      <c r="C1320" s="766" t="s">
        <v>246</v>
      </c>
      <c r="D1320" s="767" t="s">
        <v>920</v>
      </c>
      <c r="E1320" s="355"/>
      <c r="F1320" s="786" t="s">
        <v>339</v>
      </c>
      <c r="G1320" s="767"/>
      <c r="H1320" s="768"/>
      <c r="I1320" s="767"/>
      <c r="J1320" s="355"/>
    </row>
    <row r="1321" spans="1:10">
      <c r="A1321" s="764">
        <v>41039</v>
      </c>
      <c r="B1321" s="836">
        <v>200</v>
      </c>
      <c r="C1321" s="766" t="s">
        <v>246</v>
      </c>
      <c r="D1321" s="767" t="s">
        <v>921</v>
      </c>
      <c r="E1321" s="355"/>
      <c r="F1321" s="786" t="s">
        <v>339</v>
      </c>
      <c r="G1321" s="767"/>
      <c r="H1321" s="768"/>
      <c r="I1321" s="767"/>
      <c r="J1321" s="355"/>
    </row>
    <row r="1322" spans="1:10">
      <c r="A1322" s="764">
        <v>41039</v>
      </c>
      <c r="B1322" s="836">
        <v>150</v>
      </c>
      <c r="C1322" s="766" t="s">
        <v>246</v>
      </c>
      <c r="D1322" s="767" t="s">
        <v>357</v>
      </c>
      <c r="E1322" s="355"/>
      <c r="F1322" s="786" t="s">
        <v>339</v>
      </c>
      <c r="G1322" s="767"/>
      <c r="H1322" s="768"/>
      <c r="I1322" s="767"/>
      <c r="J1322" s="355"/>
    </row>
    <row r="1323" spans="1:10">
      <c r="A1323" s="764">
        <v>41040</v>
      </c>
      <c r="B1323" s="836">
        <v>40</v>
      </c>
      <c r="C1323" s="766" t="s">
        <v>237</v>
      </c>
      <c r="D1323" s="767" t="s">
        <v>1043</v>
      </c>
      <c r="E1323" s="355"/>
      <c r="F1323" s="786">
        <v>0</v>
      </c>
      <c r="G1323" s="767"/>
      <c r="H1323" s="768"/>
      <c r="I1323" s="767"/>
      <c r="J1323" s="355"/>
    </row>
    <row r="1324" spans="1:10">
      <c r="A1324" s="764">
        <v>41040</v>
      </c>
      <c r="B1324" s="836">
        <v>15</v>
      </c>
      <c r="C1324" s="766" t="s">
        <v>237</v>
      </c>
      <c r="D1324" s="767" t="s">
        <v>1006</v>
      </c>
      <c r="E1324" s="355"/>
      <c r="F1324" s="786">
        <v>0</v>
      </c>
      <c r="G1324" s="767"/>
      <c r="H1324" s="768"/>
      <c r="I1324" s="767"/>
      <c r="J1324" s="355"/>
    </row>
    <row r="1325" spans="1:10">
      <c r="A1325" s="764">
        <v>41043</v>
      </c>
      <c r="B1325" s="836">
        <v>60</v>
      </c>
      <c r="C1325" s="766" t="s">
        <v>246</v>
      </c>
      <c r="D1325" s="767" t="s">
        <v>358</v>
      </c>
      <c r="E1325" s="355"/>
      <c r="F1325" s="786" t="s">
        <v>339</v>
      </c>
      <c r="G1325" s="767"/>
      <c r="H1325" s="768"/>
      <c r="I1325" s="767"/>
      <c r="J1325" s="355"/>
    </row>
    <row r="1326" spans="1:10">
      <c r="A1326" s="764">
        <v>41043</v>
      </c>
      <c r="B1326" s="836">
        <v>6</v>
      </c>
      <c r="C1326" s="766" t="s">
        <v>246</v>
      </c>
      <c r="D1326" s="767" t="s">
        <v>1032</v>
      </c>
      <c r="E1326" s="355"/>
      <c r="F1326" s="786" t="s">
        <v>339</v>
      </c>
      <c r="G1326" s="767"/>
      <c r="H1326" s="768"/>
      <c r="I1326" s="767"/>
      <c r="J1326" s="355"/>
    </row>
    <row r="1327" spans="1:10">
      <c r="A1327" s="764">
        <v>41043</v>
      </c>
      <c r="B1327" s="836">
        <v>40</v>
      </c>
      <c r="C1327" s="766" t="s">
        <v>246</v>
      </c>
      <c r="D1327" s="767" t="s">
        <v>967</v>
      </c>
      <c r="E1327" s="355"/>
      <c r="F1327" s="786">
        <v>0</v>
      </c>
      <c r="G1327" s="767"/>
      <c r="H1327" s="768"/>
      <c r="I1327" s="767"/>
      <c r="J1327" s="355"/>
    </row>
    <row r="1328" spans="1:10">
      <c r="A1328" s="764">
        <v>41044</v>
      </c>
      <c r="B1328" s="836">
        <v>30</v>
      </c>
      <c r="C1328" s="766" t="s">
        <v>246</v>
      </c>
      <c r="D1328" s="767" t="s">
        <v>258</v>
      </c>
      <c r="E1328" s="355"/>
      <c r="F1328" s="786" t="s">
        <v>339</v>
      </c>
      <c r="G1328" s="767"/>
      <c r="H1328" s="768"/>
      <c r="I1328" s="767"/>
      <c r="J1328" s="355"/>
    </row>
    <row r="1329" spans="1:10">
      <c r="A1329" s="764">
        <v>41044</v>
      </c>
      <c r="B1329" s="836">
        <v>5</v>
      </c>
      <c r="C1329" s="766" t="s">
        <v>246</v>
      </c>
      <c r="D1329" s="767" t="s">
        <v>968</v>
      </c>
      <c r="E1329" s="355"/>
      <c r="F1329" s="786" t="s">
        <v>339</v>
      </c>
      <c r="G1329" s="767"/>
      <c r="H1329" s="768"/>
      <c r="I1329" s="767"/>
      <c r="J1329" s="355"/>
    </row>
    <row r="1330" spans="1:10">
      <c r="A1330" s="764">
        <v>41044</v>
      </c>
      <c r="B1330" s="836">
        <v>25</v>
      </c>
      <c r="C1330" s="766" t="s">
        <v>246</v>
      </c>
      <c r="D1330" s="767" t="s">
        <v>1033</v>
      </c>
      <c r="E1330" s="355"/>
      <c r="F1330" s="786">
        <v>0</v>
      </c>
      <c r="G1330" s="767"/>
      <c r="H1330" s="768"/>
      <c r="I1330" s="767"/>
      <c r="J1330" s="355"/>
    </row>
    <row r="1331" spans="1:10">
      <c r="A1331" s="764">
        <v>41044</v>
      </c>
      <c r="B1331" s="836">
        <v>100</v>
      </c>
      <c r="C1331" s="766" t="s">
        <v>246</v>
      </c>
      <c r="D1331" s="767" t="s">
        <v>940</v>
      </c>
      <c r="E1331" s="355"/>
      <c r="F1331" s="786" t="s">
        <v>339</v>
      </c>
      <c r="G1331" s="767"/>
      <c r="H1331" s="768"/>
      <c r="I1331" s="767"/>
      <c r="J1331" s="355"/>
    </row>
    <row r="1332" spans="1:10">
      <c r="A1332" s="764">
        <v>41044</v>
      </c>
      <c r="B1332" s="836">
        <v>135</v>
      </c>
      <c r="C1332" s="766" t="s">
        <v>246</v>
      </c>
      <c r="D1332" s="767" t="s">
        <v>769</v>
      </c>
      <c r="E1332" s="355"/>
      <c r="F1332" s="786">
        <v>0</v>
      </c>
      <c r="G1332" s="767"/>
      <c r="H1332" s="768"/>
      <c r="I1332" s="767"/>
      <c r="J1332" s="355"/>
    </row>
    <row r="1333" spans="1:10">
      <c r="A1333" s="764">
        <v>41044</v>
      </c>
      <c r="B1333" s="836">
        <v>7</v>
      </c>
      <c r="C1333" s="766" t="s">
        <v>246</v>
      </c>
      <c r="D1333" s="767" t="s">
        <v>976</v>
      </c>
      <c r="E1333" s="355"/>
      <c r="F1333" s="786">
        <v>0</v>
      </c>
      <c r="G1333" s="767"/>
      <c r="H1333" s="768"/>
      <c r="I1333" s="767"/>
      <c r="J1333" s="355"/>
    </row>
    <row r="1334" spans="1:10">
      <c r="A1334" s="764">
        <v>41044</v>
      </c>
      <c r="B1334" s="836">
        <v>1</v>
      </c>
      <c r="C1334" s="766" t="s">
        <v>246</v>
      </c>
      <c r="D1334" s="767" t="s">
        <v>927</v>
      </c>
      <c r="E1334" s="355"/>
      <c r="F1334" s="786" t="s">
        <v>339</v>
      </c>
      <c r="G1334" s="767"/>
      <c r="H1334" s="768"/>
      <c r="I1334" s="767"/>
      <c r="J1334" s="355"/>
    </row>
    <row r="1335" spans="1:10">
      <c r="A1335" s="764">
        <v>41044</v>
      </c>
      <c r="B1335" s="836">
        <v>20</v>
      </c>
      <c r="C1335" s="766" t="s">
        <v>246</v>
      </c>
      <c r="D1335" s="767" t="s">
        <v>378</v>
      </c>
      <c r="E1335" s="355"/>
      <c r="F1335" s="786">
        <v>0</v>
      </c>
      <c r="G1335" s="767"/>
      <c r="H1335" s="768"/>
      <c r="I1335" s="767"/>
      <c r="J1335" s="355"/>
    </row>
    <row r="1336" spans="1:10">
      <c r="A1336" s="764">
        <v>41044</v>
      </c>
      <c r="B1336" s="836">
        <v>100</v>
      </c>
      <c r="C1336" s="766" t="s">
        <v>246</v>
      </c>
      <c r="D1336" s="767" t="s">
        <v>292</v>
      </c>
      <c r="E1336" s="355"/>
      <c r="F1336" s="786" t="s">
        <v>339</v>
      </c>
      <c r="G1336" s="767"/>
      <c r="H1336" s="768"/>
      <c r="I1336" s="767"/>
      <c r="J1336" s="355"/>
    </row>
    <row r="1337" spans="1:10">
      <c r="A1337" s="764">
        <v>41044</v>
      </c>
      <c r="B1337" s="836">
        <v>200</v>
      </c>
      <c r="C1337" s="766" t="s">
        <v>246</v>
      </c>
      <c r="D1337" s="767" t="s">
        <v>450</v>
      </c>
      <c r="E1337" s="355"/>
      <c r="F1337" s="786" t="s">
        <v>339</v>
      </c>
      <c r="G1337" s="767"/>
      <c r="H1337" s="768"/>
      <c r="I1337" s="767"/>
      <c r="J1337" s="355"/>
    </row>
    <row r="1338" spans="1:10">
      <c r="A1338" s="764">
        <v>41045</v>
      </c>
      <c r="B1338" s="836">
        <v>20</v>
      </c>
      <c r="C1338" s="766" t="s">
        <v>237</v>
      </c>
      <c r="D1338" s="767" t="s">
        <v>759</v>
      </c>
      <c r="E1338" s="355"/>
      <c r="F1338" s="786">
        <v>0</v>
      </c>
      <c r="G1338" s="767"/>
      <c r="H1338" s="768"/>
      <c r="I1338" s="767"/>
      <c r="J1338" s="355"/>
    </row>
    <row r="1339" spans="1:10">
      <c r="A1339" s="764">
        <v>41045</v>
      </c>
      <c r="B1339" s="836">
        <v>5</v>
      </c>
      <c r="C1339" s="766" t="s">
        <v>246</v>
      </c>
      <c r="D1339" s="767" t="s">
        <v>360</v>
      </c>
      <c r="E1339" s="355"/>
      <c r="F1339" s="786" t="s">
        <v>339</v>
      </c>
      <c r="G1339" s="767"/>
      <c r="H1339" s="768"/>
      <c r="I1339" s="767"/>
      <c r="J1339" s="355"/>
    </row>
    <row r="1340" spans="1:10">
      <c r="A1340" s="764">
        <v>41046</v>
      </c>
      <c r="B1340" s="836">
        <v>36</v>
      </c>
      <c r="C1340" s="766" t="s">
        <v>246</v>
      </c>
      <c r="D1340" s="767" t="s">
        <v>799</v>
      </c>
      <c r="E1340" s="355"/>
      <c r="F1340" s="786">
        <v>0</v>
      </c>
      <c r="G1340" s="767"/>
      <c r="H1340" s="768"/>
      <c r="I1340" s="767"/>
      <c r="J1340" s="355"/>
    </row>
    <row r="1341" spans="1:10">
      <c r="A1341" s="764">
        <v>41046</v>
      </c>
      <c r="B1341" s="836">
        <v>80</v>
      </c>
      <c r="C1341" s="766" t="s">
        <v>246</v>
      </c>
      <c r="D1341" s="767" t="s">
        <v>1044</v>
      </c>
      <c r="E1341" s="355"/>
      <c r="F1341" s="786">
        <v>0</v>
      </c>
      <c r="G1341" s="767"/>
      <c r="H1341" s="768"/>
      <c r="I1341" s="767"/>
      <c r="J1341" s="355"/>
    </row>
    <row r="1342" spans="1:10">
      <c r="A1342" s="764">
        <v>41047</v>
      </c>
      <c r="B1342" s="836">
        <v>5000</v>
      </c>
      <c r="C1342" s="766" t="s">
        <v>246</v>
      </c>
      <c r="D1342" s="767" t="s">
        <v>1058</v>
      </c>
      <c r="E1342" s="355"/>
      <c r="F1342" s="786">
        <v>0</v>
      </c>
      <c r="G1342" s="767"/>
      <c r="H1342" s="768"/>
      <c r="I1342" s="767"/>
      <c r="J1342" s="355"/>
    </row>
    <row r="1343" spans="1:10">
      <c r="A1343" s="764">
        <v>41047</v>
      </c>
      <c r="B1343" s="836">
        <v>40</v>
      </c>
      <c r="C1343" s="766" t="s">
        <v>246</v>
      </c>
      <c r="D1343" s="767" t="s">
        <v>973</v>
      </c>
      <c r="E1343" s="355"/>
      <c r="F1343" s="786" t="s">
        <v>339</v>
      </c>
      <c r="G1343" s="767"/>
      <c r="H1343" s="768"/>
      <c r="I1343" s="767"/>
      <c r="J1343" s="355"/>
    </row>
    <row r="1344" spans="1:10">
      <c r="A1344" s="764">
        <v>41050</v>
      </c>
      <c r="B1344" s="836">
        <v>40</v>
      </c>
      <c r="C1344" s="766" t="s">
        <v>246</v>
      </c>
      <c r="D1344" s="767" t="s">
        <v>261</v>
      </c>
      <c r="E1344" s="355"/>
      <c r="F1344" s="786" t="s">
        <v>339</v>
      </c>
      <c r="G1344" s="767"/>
      <c r="H1344" s="768"/>
      <c r="I1344" s="767"/>
      <c r="J1344" s="355"/>
    </row>
    <row r="1345" spans="1:10">
      <c r="A1345" s="764">
        <v>41050</v>
      </c>
      <c r="B1345" s="836">
        <v>12</v>
      </c>
      <c r="C1345" s="766" t="s">
        <v>246</v>
      </c>
      <c r="D1345" s="767" t="s">
        <v>294</v>
      </c>
      <c r="E1345" s="355"/>
      <c r="F1345" s="786" t="s">
        <v>339</v>
      </c>
      <c r="G1345" s="767"/>
      <c r="H1345" s="768"/>
      <c r="I1345" s="767"/>
      <c r="J1345" s="355"/>
    </row>
    <row r="1346" spans="1:10">
      <c r="A1346" s="764">
        <v>41050</v>
      </c>
      <c r="B1346" s="836">
        <v>5</v>
      </c>
      <c r="C1346" s="766" t="s">
        <v>246</v>
      </c>
      <c r="D1346" s="767" t="s">
        <v>773</v>
      </c>
      <c r="E1346" s="355"/>
      <c r="F1346" s="786">
        <v>0</v>
      </c>
      <c r="G1346" s="767"/>
      <c r="H1346" s="768"/>
      <c r="I1346" s="767"/>
      <c r="J1346" s="355"/>
    </row>
    <row r="1347" spans="1:10">
      <c r="A1347" s="764">
        <v>41050</v>
      </c>
      <c r="B1347" s="836">
        <v>40</v>
      </c>
      <c r="C1347" s="766" t="s">
        <v>246</v>
      </c>
      <c r="D1347" s="767" t="s">
        <v>400</v>
      </c>
      <c r="E1347" s="355"/>
      <c r="F1347" s="786" t="s">
        <v>339</v>
      </c>
      <c r="G1347" s="767"/>
      <c r="H1347" s="768"/>
      <c r="I1347" s="767"/>
      <c r="J1347" s="355"/>
    </row>
    <row r="1348" spans="1:10">
      <c r="A1348" s="764">
        <v>41050</v>
      </c>
      <c r="B1348" s="836">
        <v>126</v>
      </c>
      <c r="C1348" s="766" t="s">
        <v>246</v>
      </c>
      <c r="D1348" s="767" t="s">
        <v>355</v>
      </c>
      <c r="E1348" s="355"/>
      <c r="F1348" s="786" t="s">
        <v>339</v>
      </c>
      <c r="G1348" s="767"/>
      <c r="H1348" s="768"/>
      <c r="I1348" s="767"/>
      <c r="J1348" s="355"/>
    </row>
    <row r="1349" spans="1:10">
      <c r="A1349" s="764">
        <v>41050</v>
      </c>
      <c r="B1349" s="836">
        <v>10</v>
      </c>
      <c r="C1349" s="766" t="s">
        <v>246</v>
      </c>
      <c r="D1349" s="767" t="s">
        <v>436</v>
      </c>
      <c r="E1349" s="355"/>
      <c r="F1349" s="786">
        <v>0</v>
      </c>
      <c r="G1349" s="767"/>
      <c r="H1349" s="768"/>
      <c r="I1349" s="767"/>
      <c r="J1349" s="355"/>
    </row>
    <row r="1350" spans="1:10">
      <c r="A1350" s="764">
        <v>41051</v>
      </c>
      <c r="B1350" s="836">
        <v>327</v>
      </c>
      <c r="C1350" s="766" t="s">
        <v>246</v>
      </c>
      <c r="D1350" s="767" t="s">
        <v>355</v>
      </c>
      <c r="E1350" s="355"/>
      <c r="F1350" s="786" t="s">
        <v>339</v>
      </c>
      <c r="G1350" s="767"/>
      <c r="H1350" s="768"/>
      <c r="I1350" s="767"/>
      <c r="J1350" s="355"/>
    </row>
    <row r="1351" spans="1:10">
      <c r="A1351" s="764">
        <v>41052</v>
      </c>
      <c r="B1351" s="836">
        <v>10</v>
      </c>
      <c r="C1351" s="766" t="s">
        <v>237</v>
      </c>
      <c r="D1351" s="767" t="s">
        <v>1046</v>
      </c>
      <c r="E1351" s="355"/>
      <c r="F1351" s="786">
        <v>0</v>
      </c>
      <c r="G1351" s="767"/>
      <c r="H1351" s="768"/>
      <c r="I1351" s="767"/>
      <c r="J1351" s="355"/>
    </row>
    <row r="1352" spans="1:10">
      <c r="A1352" s="764">
        <v>41052</v>
      </c>
      <c r="B1352" s="836">
        <v>5</v>
      </c>
      <c r="C1352" s="766" t="s">
        <v>246</v>
      </c>
      <c r="D1352" s="767" t="s">
        <v>795</v>
      </c>
      <c r="E1352" s="355"/>
      <c r="F1352" s="786" t="s">
        <v>339</v>
      </c>
      <c r="G1352" s="767"/>
      <c r="H1352" s="768"/>
      <c r="I1352" s="767"/>
      <c r="J1352" s="355"/>
    </row>
    <row r="1353" spans="1:10">
      <c r="A1353" s="764">
        <v>41053</v>
      </c>
      <c r="B1353" s="836">
        <v>15</v>
      </c>
      <c r="C1353" s="766" t="s">
        <v>246</v>
      </c>
      <c r="D1353" s="767" t="s">
        <v>1036</v>
      </c>
      <c r="E1353" s="355"/>
      <c r="F1353" s="786">
        <v>0</v>
      </c>
      <c r="G1353" s="767"/>
      <c r="H1353" s="768"/>
      <c r="I1353" s="767"/>
      <c r="J1353" s="355"/>
    </row>
    <row r="1354" spans="1:10">
      <c r="A1354" s="764">
        <v>41054</v>
      </c>
      <c r="B1354" s="836">
        <v>502.6</v>
      </c>
      <c r="C1354" s="766" t="s">
        <v>237</v>
      </c>
      <c r="D1354" s="767" t="s">
        <v>269</v>
      </c>
      <c r="E1354" s="355"/>
      <c r="F1354" s="786">
        <v>0</v>
      </c>
      <c r="G1354" s="767"/>
      <c r="H1354" s="768"/>
      <c r="I1354" s="767"/>
      <c r="J1354" s="355"/>
    </row>
    <row r="1355" spans="1:10">
      <c r="A1355" s="764">
        <v>41054</v>
      </c>
      <c r="B1355" s="836">
        <v>75</v>
      </c>
      <c r="C1355" s="766" t="s">
        <v>246</v>
      </c>
      <c r="D1355" s="767" t="s">
        <v>364</v>
      </c>
      <c r="E1355" s="355"/>
      <c r="F1355" s="786" t="s">
        <v>339</v>
      </c>
      <c r="G1355" s="767"/>
      <c r="H1355" s="768"/>
      <c r="I1355" s="767"/>
      <c r="J1355" s="355"/>
    </row>
    <row r="1356" spans="1:10">
      <c r="A1356" s="764">
        <v>41054</v>
      </c>
      <c r="B1356" s="836">
        <v>3</v>
      </c>
      <c r="C1356" s="766" t="s">
        <v>246</v>
      </c>
      <c r="D1356" s="767" t="s">
        <v>363</v>
      </c>
      <c r="E1356" s="355"/>
      <c r="F1356" s="786" t="s">
        <v>339</v>
      </c>
      <c r="G1356" s="767"/>
      <c r="H1356" s="768"/>
      <c r="I1356" s="767"/>
      <c r="J1356" s="355"/>
    </row>
    <row r="1357" spans="1:10">
      <c r="A1357" s="764">
        <v>41054</v>
      </c>
      <c r="B1357" s="836">
        <v>10</v>
      </c>
      <c r="C1357" s="766" t="s">
        <v>246</v>
      </c>
      <c r="D1357" s="767" t="s">
        <v>302</v>
      </c>
      <c r="E1357" s="355"/>
      <c r="F1357" s="786">
        <v>0</v>
      </c>
      <c r="G1357" s="767"/>
      <c r="H1357" s="768"/>
      <c r="I1357" s="767"/>
      <c r="J1357" s="355"/>
    </row>
    <row r="1358" spans="1:10">
      <c r="A1358" s="764">
        <v>41054</v>
      </c>
      <c r="B1358" s="836">
        <v>3</v>
      </c>
      <c r="C1358" s="766" t="s">
        <v>246</v>
      </c>
      <c r="D1358" s="767" t="s">
        <v>363</v>
      </c>
      <c r="E1358" s="355"/>
      <c r="F1358" s="786" t="s">
        <v>339</v>
      </c>
      <c r="G1358" s="767"/>
      <c r="H1358" s="768"/>
      <c r="I1358" s="767"/>
      <c r="J1358" s="355"/>
    </row>
    <row r="1359" spans="1:10">
      <c r="A1359" s="764">
        <v>41121</v>
      </c>
      <c r="B1359" s="836">
        <v>750</v>
      </c>
      <c r="C1359" s="766" t="s">
        <v>246</v>
      </c>
      <c r="D1359" s="767" t="s">
        <v>1076</v>
      </c>
      <c r="E1359" s="355"/>
      <c r="F1359" s="786" t="s">
        <v>339</v>
      </c>
      <c r="G1359" s="767"/>
      <c r="H1359" s="768"/>
      <c r="I1359" s="767"/>
      <c r="J1359" s="355"/>
    </row>
    <row r="1360" spans="1:10">
      <c r="A1360" s="764">
        <v>41054</v>
      </c>
      <c r="B1360" s="836">
        <v>365</v>
      </c>
      <c r="C1360" s="766">
        <v>103416</v>
      </c>
      <c r="D1360" s="767" t="s">
        <v>1059</v>
      </c>
      <c r="E1360" s="355"/>
      <c r="F1360" s="786">
        <v>0</v>
      </c>
      <c r="G1360" s="767"/>
      <c r="H1360" s="768"/>
      <c r="I1360" s="767"/>
      <c r="J1360" s="355"/>
    </row>
    <row r="1361" spans="1:10">
      <c r="A1361" s="764">
        <v>41057</v>
      </c>
      <c r="B1361" s="836">
        <v>175</v>
      </c>
      <c r="C1361" s="766" t="s">
        <v>246</v>
      </c>
      <c r="D1361" s="767" t="s">
        <v>421</v>
      </c>
      <c r="E1361" s="355"/>
      <c r="F1361" s="786" t="s">
        <v>339</v>
      </c>
      <c r="G1361" s="767"/>
      <c r="H1361" s="768"/>
      <c r="I1361" s="767"/>
      <c r="J1361" s="355"/>
    </row>
    <row r="1362" spans="1:10">
      <c r="A1362" s="764">
        <v>41057</v>
      </c>
      <c r="B1362" s="836">
        <v>15</v>
      </c>
      <c r="C1362" s="766" t="s">
        <v>246</v>
      </c>
      <c r="D1362" s="767" t="s">
        <v>858</v>
      </c>
      <c r="E1362" s="355"/>
      <c r="F1362" s="786" t="s">
        <v>339</v>
      </c>
      <c r="G1362" s="767"/>
      <c r="H1362" s="768"/>
      <c r="I1362" s="767"/>
      <c r="J1362" s="355"/>
    </row>
    <row r="1363" spans="1:10">
      <c r="A1363" s="764">
        <v>41057</v>
      </c>
      <c r="B1363" s="836">
        <v>7000</v>
      </c>
      <c r="C1363" s="766" t="s">
        <v>246</v>
      </c>
      <c r="D1363" s="767" t="s">
        <v>1060</v>
      </c>
      <c r="E1363" s="355"/>
      <c r="F1363" s="786" t="s">
        <v>339</v>
      </c>
      <c r="G1363" s="767"/>
      <c r="H1363" s="768"/>
      <c r="I1363" s="767"/>
      <c r="J1363" s="355"/>
    </row>
    <row r="1364" spans="1:10">
      <c r="A1364" s="764">
        <v>41057</v>
      </c>
      <c r="B1364" s="836">
        <v>80</v>
      </c>
      <c r="C1364" s="766" t="s">
        <v>246</v>
      </c>
      <c r="D1364" s="767" t="s">
        <v>1038</v>
      </c>
      <c r="E1364" s="355"/>
      <c r="F1364" s="786" t="s">
        <v>339</v>
      </c>
      <c r="G1364" s="767"/>
      <c r="H1364" s="768"/>
      <c r="I1364" s="767"/>
      <c r="J1364" s="355"/>
    </row>
    <row r="1365" spans="1:10">
      <c r="A1365" s="764">
        <v>41057</v>
      </c>
      <c r="B1365" s="836">
        <v>3</v>
      </c>
      <c r="C1365" s="766" t="s">
        <v>246</v>
      </c>
      <c r="D1365" s="767" t="s">
        <v>1004</v>
      </c>
      <c r="E1365" s="355"/>
      <c r="F1365" s="786">
        <v>0</v>
      </c>
      <c r="G1365" s="767"/>
      <c r="H1365" s="768"/>
      <c r="I1365" s="767"/>
      <c r="J1365" s="355"/>
    </row>
    <row r="1366" spans="1:10">
      <c r="A1366" s="764">
        <v>41057</v>
      </c>
      <c r="B1366" s="836">
        <v>20</v>
      </c>
      <c r="C1366" s="766" t="s">
        <v>246</v>
      </c>
      <c r="D1366" s="767" t="s">
        <v>1018</v>
      </c>
      <c r="E1366" s="355"/>
      <c r="F1366" s="786">
        <v>0</v>
      </c>
      <c r="G1366" s="767"/>
      <c r="H1366" s="768"/>
      <c r="I1366" s="767"/>
      <c r="J1366" s="355"/>
    </row>
    <row r="1367" spans="1:10">
      <c r="A1367" s="764">
        <v>41057</v>
      </c>
      <c r="B1367" s="836">
        <v>170</v>
      </c>
      <c r="C1367" s="766" t="s">
        <v>246</v>
      </c>
      <c r="D1367" s="767" t="s">
        <v>798</v>
      </c>
      <c r="E1367" s="355"/>
      <c r="F1367" s="786" t="s">
        <v>339</v>
      </c>
      <c r="G1367" s="767"/>
      <c r="H1367" s="768"/>
      <c r="I1367" s="767"/>
      <c r="J1367" s="355"/>
    </row>
    <row r="1368" spans="1:10">
      <c r="A1368" s="764">
        <v>41057</v>
      </c>
      <c r="B1368" s="836">
        <v>50</v>
      </c>
      <c r="C1368" s="766" t="s">
        <v>246</v>
      </c>
      <c r="D1368" s="767" t="s">
        <v>1017</v>
      </c>
      <c r="E1368" s="355"/>
      <c r="F1368" s="786" t="s">
        <v>339</v>
      </c>
      <c r="G1368" s="767"/>
      <c r="H1368" s="768"/>
      <c r="I1368" s="767"/>
      <c r="J1368" s="355"/>
    </row>
    <row r="1369" spans="1:10">
      <c r="A1369" s="764">
        <v>41057</v>
      </c>
      <c r="B1369" s="836">
        <v>150</v>
      </c>
      <c r="C1369" s="766" t="s">
        <v>246</v>
      </c>
      <c r="D1369" s="767" t="s">
        <v>327</v>
      </c>
      <c r="E1369" s="355"/>
      <c r="F1369" s="786" t="s">
        <v>339</v>
      </c>
      <c r="G1369" s="767"/>
      <c r="H1369" s="768"/>
      <c r="I1369" s="767"/>
      <c r="J1369" s="355"/>
    </row>
    <row r="1370" spans="1:10">
      <c r="A1370" s="764">
        <v>41059</v>
      </c>
      <c r="B1370" s="836">
        <v>180</v>
      </c>
      <c r="C1370" s="766" t="s">
        <v>246</v>
      </c>
      <c r="D1370" s="767" t="s">
        <v>287</v>
      </c>
      <c r="E1370" s="355"/>
      <c r="F1370" s="786" t="s">
        <v>339</v>
      </c>
      <c r="G1370" s="767"/>
      <c r="H1370" s="768"/>
      <c r="I1370" s="767"/>
      <c r="J1370" s="355"/>
    </row>
    <row r="1371" spans="1:10">
      <c r="A1371" s="764">
        <v>41059</v>
      </c>
      <c r="B1371" s="836">
        <v>2</v>
      </c>
      <c r="C1371" s="766" t="s">
        <v>246</v>
      </c>
      <c r="D1371" s="767" t="s">
        <v>800</v>
      </c>
      <c r="E1371" s="355"/>
      <c r="F1371" s="786" t="s">
        <v>339</v>
      </c>
      <c r="G1371" s="767"/>
      <c r="H1371" s="768"/>
      <c r="I1371" s="767"/>
      <c r="J1371" s="355"/>
    </row>
    <row r="1372" spans="1:10">
      <c r="A1372" s="764">
        <v>41060</v>
      </c>
      <c r="B1372" s="836">
        <v>139.75</v>
      </c>
      <c r="C1372" s="766" t="s">
        <v>246</v>
      </c>
      <c r="D1372" s="767" t="s">
        <v>1061</v>
      </c>
      <c r="E1372" s="355"/>
      <c r="F1372" s="786">
        <v>0</v>
      </c>
      <c r="G1372" s="767"/>
      <c r="H1372" s="768"/>
      <c r="I1372" s="767"/>
      <c r="J1372" s="355"/>
    </row>
    <row r="1373" spans="1:10">
      <c r="A1373" s="764">
        <v>41060</v>
      </c>
      <c r="B1373" s="836">
        <v>25</v>
      </c>
      <c r="C1373" s="766" t="s">
        <v>246</v>
      </c>
      <c r="D1373" s="767" t="s">
        <v>762</v>
      </c>
      <c r="E1373" s="355"/>
      <c r="F1373" s="786" t="s">
        <v>339</v>
      </c>
      <c r="G1373" s="767"/>
      <c r="H1373" s="768"/>
      <c r="I1373" s="767"/>
      <c r="J1373" s="355"/>
    </row>
    <row r="1374" spans="1:10">
      <c r="A1374" s="764">
        <v>41060</v>
      </c>
      <c r="B1374" s="836">
        <v>2387.94</v>
      </c>
      <c r="C1374" s="766" t="s">
        <v>246</v>
      </c>
      <c r="D1374" s="767" t="s">
        <v>422</v>
      </c>
      <c r="E1374" s="355"/>
      <c r="F1374" s="786">
        <v>0</v>
      </c>
      <c r="G1374" s="767"/>
      <c r="H1374" s="768"/>
      <c r="I1374" s="767"/>
      <c r="J1374" s="355"/>
    </row>
    <row r="1375" spans="1:10">
      <c r="A1375" s="764">
        <v>41060</v>
      </c>
      <c r="B1375" s="836">
        <v>300</v>
      </c>
      <c r="C1375" s="766" t="s">
        <v>246</v>
      </c>
      <c r="D1375" s="767" t="s">
        <v>348</v>
      </c>
      <c r="E1375" s="355"/>
      <c r="F1375" s="786" t="s">
        <v>339</v>
      </c>
      <c r="G1375" s="767"/>
      <c r="H1375" s="768"/>
      <c r="I1375" s="767"/>
      <c r="J1375" s="355"/>
    </row>
    <row r="1376" spans="1:10">
      <c r="A1376" s="764">
        <v>41061</v>
      </c>
      <c r="B1376" s="836">
        <v>100</v>
      </c>
      <c r="C1376" s="766" t="s">
        <v>246</v>
      </c>
      <c r="D1376" s="767" t="s">
        <v>267</v>
      </c>
      <c r="E1376" s="355"/>
      <c r="F1376" s="786">
        <v>0</v>
      </c>
      <c r="G1376" s="767"/>
      <c r="H1376" s="768"/>
      <c r="I1376" s="767"/>
      <c r="J1376" s="355"/>
    </row>
    <row r="1377" spans="1:10">
      <c r="A1377" s="764">
        <v>41061</v>
      </c>
      <c r="B1377" s="836">
        <v>50</v>
      </c>
      <c r="C1377" s="766" t="s">
        <v>246</v>
      </c>
      <c r="D1377" s="767" t="s">
        <v>774</v>
      </c>
      <c r="E1377" s="355"/>
      <c r="F1377" s="786" t="s">
        <v>339</v>
      </c>
      <c r="G1377" s="767"/>
      <c r="H1377" s="768"/>
      <c r="I1377" s="767"/>
      <c r="J1377" s="355"/>
    </row>
    <row r="1378" spans="1:10">
      <c r="A1378" s="764">
        <v>41061</v>
      </c>
      <c r="B1378" s="836">
        <v>25</v>
      </c>
      <c r="C1378" s="766" t="s">
        <v>246</v>
      </c>
      <c r="D1378" s="767" t="s">
        <v>337</v>
      </c>
      <c r="E1378" s="355"/>
      <c r="F1378" s="786">
        <v>0</v>
      </c>
      <c r="G1378" s="767"/>
      <c r="H1378" s="768"/>
      <c r="I1378" s="767"/>
      <c r="J1378" s="355"/>
    </row>
    <row r="1379" spans="1:10">
      <c r="A1379" s="764">
        <v>41061</v>
      </c>
      <c r="B1379" s="836">
        <v>25</v>
      </c>
      <c r="C1379" s="766" t="s">
        <v>246</v>
      </c>
      <c r="D1379" s="767" t="s">
        <v>379</v>
      </c>
      <c r="E1379" s="355"/>
      <c r="F1379" s="786" t="s">
        <v>339</v>
      </c>
      <c r="G1379" s="767"/>
      <c r="H1379" s="768"/>
      <c r="I1379" s="767"/>
      <c r="J1379" s="355"/>
    </row>
    <row r="1380" spans="1:10">
      <c r="A1380" s="764">
        <v>41061</v>
      </c>
      <c r="B1380" s="836">
        <v>10</v>
      </c>
      <c r="C1380" s="766" t="s">
        <v>246</v>
      </c>
      <c r="D1380" s="767" t="s">
        <v>791</v>
      </c>
      <c r="E1380" s="355"/>
      <c r="F1380" s="786" t="s">
        <v>339</v>
      </c>
      <c r="G1380" s="767"/>
      <c r="H1380" s="768"/>
      <c r="I1380" s="767"/>
      <c r="J1380" s="355"/>
    </row>
    <row r="1381" spans="1:10">
      <c r="A1381" s="764">
        <v>41061</v>
      </c>
      <c r="B1381" s="836">
        <v>10</v>
      </c>
      <c r="C1381" s="766" t="s">
        <v>246</v>
      </c>
      <c r="D1381" s="767" t="s">
        <v>338</v>
      </c>
      <c r="E1381" s="355"/>
      <c r="F1381" s="786" t="s">
        <v>339</v>
      </c>
      <c r="G1381" s="767"/>
      <c r="H1381" s="768"/>
      <c r="I1381" s="767"/>
      <c r="J1381" s="355"/>
    </row>
    <row r="1382" spans="1:10">
      <c r="A1382" s="764">
        <v>41061</v>
      </c>
      <c r="B1382" s="836">
        <v>10</v>
      </c>
      <c r="C1382" s="766" t="s">
        <v>246</v>
      </c>
      <c r="D1382" s="767" t="s">
        <v>388</v>
      </c>
      <c r="E1382" s="355"/>
      <c r="F1382" s="786" t="s">
        <v>339</v>
      </c>
      <c r="G1382" s="767"/>
      <c r="H1382" s="768"/>
      <c r="I1382" s="767"/>
      <c r="J1382" s="355"/>
    </row>
    <row r="1383" spans="1:10">
      <c r="A1383" s="764">
        <v>41061</v>
      </c>
      <c r="B1383" s="836">
        <v>10</v>
      </c>
      <c r="C1383" s="766" t="s">
        <v>246</v>
      </c>
      <c r="D1383" s="767" t="s">
        <v>994</v>
      </c>
      <c r="E1383" s="355"/>
      <c r="F1383" s="786" t="s">
        <v>339</v>
      </c>
      <c r="G1383" s="767"/>
      <c r="H1383" s="768"/>
      <c r="I1383" s="767"/>
      <c r="J1383" s="355"/>
    </row>
    <row r="1384" spans="1:10">
      <c r="A1384" s="764">
        <v>41061</v>
      </c>
      <c r="B1384" s="836">
        <v>15</v>
      </c>
      <c r="C1384" s="766" t="s">
        <v>246</v>
      </c>
      <c r="D1384" s="767" t="s">
        <v>912</v>
      </c>
      <c r="E1384" s="355"/>
      <c r="F1384" s="786">
        <v>0</v>
      </c>
      <c r="G1384" s="767"/>
      <c r="H1384" s="768"/>
      <c r="I1384" s="767"/>
      <c r="J1384" s="355"/>
    </row>
    <row r="1385" spans="1:10">
      <c r="A1385" s="764">
        <v>41061</v>
      </c>
      <c r="B1385" s="836">
        <v>180</v>
      </c>
      <c r="C1385" s="766" t="s">
        <v>246</v>
      </c>
      <c r="D1385" s="767" t="s">
        <v>783</v>
      </c>
      <c r="E1385" s="355"/>
      <c r="F1385" s="786">
        <v>0</v>
      </c>
      <c r="G1385" s="767"/>
      <c r="H1385" s="768"/>
      <c r="I1385" s="767"/>
      <c r="J1385" s="355"/>
    </row>
    <row r="1386" spans="1:10">
      <c r="A1386" s="764">
        <v>41061</v>
      </c>
      <c r="B1386" s="836">
        <v>20</v>
      </c>
      <c r="C1386" s="766" t="s">
        <v>246</v>
      </c>
      <c r="D1386" s="767" t="s">
        <v>952</v>
      </c>
      <c r="E1386" s="355"/>
      <c r="F1386" s="786" t="s">
        <v>339</v>
      </c>
      <c r="G1386" s="767"/>
      <c r="H1386" s="768"/>
      <c r="I1386" s="767"/>
      <c r="J1386" s="355"/>
    </row>
    <row r="1387" spans="1:10">
      <c r="A1387" s="764">
        <v>41061</v>
      </c>
      <c r="B1387" s="836">
        <v>50</v>
      </c>
      <c r="C1387" s="766" t="s">
        <v>246</v>
      </c>
      <c r="D1387" s="767" t="s">
        <v>998</v>
      </c>
      <c r="E1387" s="355"/>
      <c r="F1387" s="786" t="s">
        <v>339</v>
      </c>
      <c r="G1387" s="767"/>
      <c r="H1387" s="768"/>
      <c r="I1387" s="767"/>
      <c r="J1387" s="355"/>
    </row>
    <row r="1388" spans="1:10">
      <c r="A1388" s="764">
        <v>41061</v>
      </c>
      <c r="B1388" s="836">
        <v>45</v>
      </c>
      <c r="C1388" s="766" t="s">
        <v>246</v>
      </c>
      <c r="D1388" s="767" t="s">
        <v>784</v>
      </c>
      <c r="E1388" s="355"/>
      <c r="F1388" s="786" t="s">
        <v>339</v>
      </c>
      <c r="G1388" s="767"/>
      <c r="H1388" s="768"/>
      <c r="I1388" s="767"/>
      <c r="J1388" s="355"/>
    </row>
    <row r="1389" spans="1:10">
      <c r="A1389" s="764">
        <v>41061</v>
      </c>
      <c r="B1389" s="836">
        <v>25</v>
      </c>
      <c r="C1389" s="766" t="s">
        <v>246</v>
      </c>
      <c r="D1389" s="767" t="s">
        <v>995</v>
      </c>
      <c r="E1389" s="355"/>
      <c r="F1389" s="786" t="s">
        <v>339</v>
      </c>
      <c r="G1389" s="767"/>
      <c r="H1389" s="768"/>
      <c r="I1389" s="767"/>
      <c r="J1389" s="355"/>
    </row>
    <row r="1390" spans="1:10">
      <c r="A1390" s="764">
        <v>41061</v>
      </c>
      <c r="B1390" s="836">
        <v>10</v>
      </c>
      <c r="C1390" s="766" t="s">
        <v>246</v>
      </c>
      <c r="D1390" s="767" t="s">
        <v>772</v>
      </c>
      <c r="E1390" s="355"/>
      <c r="F1390" s="786" t="s">
        <v>339</v>
      </c>
      <c r="G1390" s="767"/>
      <c r="H1390" s="768"/>
      <c r="I1390" s="767"/>
      <c r="J1390" s="355"/>
    </row>
    <row r="1391" spans="1:10">
      <c r="A1391" s="764">
        <v>41061</v>
      </c>
      <c r="B1391" s="836">
        <v>10</v>
      </c>
      <c r="C1391" s="766" t="s">
        <v>246</v>
      </c>
      <c r="D1391" s="767" t="s">
        <v>1056</v>
      </c>
      <c r="E1391" s="355"/>
      <c r="F1391" s="786" t="s">
        <v>339</v>
      </c>
      <c r="G1391" s="767"/>
      <c r="H1391" s="768"/>
      <c r="I1391" s="767"/>
      <c r="J1391" s="355"/>
    </row>
    <row r="1392" spans="1:10">
      <c r="A1392" s="764">
        <v>41061</v>
      </c>
      <c r="B1392" s="836">
        <v>30</v>
      </c>
      <c r="C1392" s="766" t="s">
        <v>246</v>
      </c>
      <c r="D1392" s="767" t="s">
        <v>953</v>
      </c>
      <c r="E1392" s="355"/>
      <c r="F1392" s="786">
        <v>0</v>
      </c>
      <c r="G1392" s="767"/>
      <c r="H1392" s="768"/>
      <c r="I1392" s="767"/>
      <c r="J1392" s="355"/>
    </row>
    <row r="1393" spans="1:10">
      <c r="A1393" s="764">
        <v>41061</v>
      </c>
      <c r="B1393" s="836">
        <v>120</v>
      </c>
      <c r="C1393" s="766" t="s">
        <v>246</v>
      </c>
      <c r="D1393" s="767" t="s">
        <v>928</v>
      </c>
      <c r="E1393" s="355"/>
      <c r="F1393" s="786" t="s">
        <v>339</v>
      </c>
      <c r="G1393" s="767"/>
      <c r="H1393" s="768"/>
      <c r="I1393" s="767"/>
      <c r="J1393" s="355"/>
    </row>
    <row r="1394" spans="1:10">
      <c r="A1394" s="764">
        <v>41061</v>
      </c>
      <c r="B1394" s="836">
        <v>261</v>
      </c>
      <c r="C1394" s="766" t="s">
        <v>246</v>
      </c>
      <c r="D1394" s="767" t="s">
        <v>344</v>
      </c>
      <c r="E1394" s="355"/>
      <c r="F1394" s="786" t="s">
        <v>339</v>
      </c>
      <c r="G1394" s="767"/>
      <c r="H1394" s="768"/>
      <c r="I1394" s="767"/>
      <c r="J1394" s="355"/>
    </row>
    <row r="1395" spans="1:10">
      <c r="A1395" s="764">
        <v>41061</v>
      </c>
      <c r="B1395" s="836">
        <v>25</v>
      </c>
      <c r="C1395" s="766" t="s">
        <v>246</v>
      </c>
      <c r="D1395" s="767" t="s">
        <v>780</v>
      </c>
      <c r="E1395" s="355"/>
      <c r="F1395" s="786" t="s">
        <v>339</v>
      </c>
      <c r="G1395" s="767"/>
      <c r="H1395" s="768"/>
      <c r="I1395" s="767"/>
      <c r="J1395" s="355"/>
    </row>
    <row r="1396" spans="1:10">
      <c r="A1396" s="764">
        <v>41061</v>
      </c>
      <c r="B1396" s="836">
        <v>75</v>
      </c>
      <c r="C1396" s="766" t="s">
        <v>246</v>
      </c>
      <c r="D1396" s="767" t="s">
        <v>1003</v>
      </c>
      <c r="E1396" s="355"/>
      <c r="F1396" s="786">
        <v>0</v>
      </c>
      <c r="G1396" s="767"/>
      <c r="H1396" s="768"/>
      <c r="I1396" s="767"/>
      <c r="J1396" s="355"/>
    </row>
    <row r="1397" spans="1:10">
      <c r="A1397" s="764">
        <v>41061</v>
      </c>
      <c r="B1397" s="836">
        <v>40</v>
      </c>
      <c r="C1397" s="766" t="s">
        <v>246</v>
      </c>
      <c r="D1397" s="767" t="s">
        <v>387</v>
      </c>
      <c r="E1397" s="355"/>
      <c r="F1397" s="786">
        <v>0</v>
      </c>
      <c r="G1397" s="767"/>
      <c r="H1397" s="768"/>
      <c r="I1397" s="767"/>
      <c r="J1397" s="355"/>
    </row>
    <row r="1398" spans="1:10">
      <c r="A1398" s="764">
        <v>41061</v>
      </c>
      <c r="B1398" s="836">
        <v>210</v>
      </c>
      <c r="C1398" s="766" t="s">
        <v>246</v>
      </c>
      <c r="D1398" s="767" t="s">
        <v>346</v>
      </c>
      <c r="E1398" s="355"/>
      <c r="F1398" s="786" t="s">
        <v>339</v>
      </c>
      <c r="G1398" s="767"/>
      <c r="H1398" s="768"/>
      <c r="I1398" s="767"/>
      <c r="J1398" s="355"/>
    </row>
    <row r="1399" spans="1:10">
      <c r="A1399" s="764">
        <v>41061</v>
      </c>
      <c r="B1399" s="836">
        <v>10</v>
      </c>
      <c r="C1399" s="766" t="s">
        <v>246</v>
      </c>
      <c r="D1399" s="767" t="s">
        <v>369</v>
      </c>
      <c r="E1399" s="355"/>
      <c r="F1399" s="786">
        <v>0</v>
      </c>
      <c r="G1399" s="767"/>
      <c r="H1399" s="768"/>
      <c r="I1399" s="767"/>
      <c r="J1399" s="355"/>
    </row>
    <row r="1400" spans="1:10">
      <c r="A1400" s="764">
        <v>41061</v>
      </c>
      <c r="B1400" s="836">
        <v>50</v>
      </c>
      <c r="C1400" s="766" t="s">
        <v>246</v>
      </c>
      <c r="D1400" s="767" t="s">
        <v>990</v>
      </c>
      <c r="E1400" s="355"/>
      <c r="F1400" s="786" t="s">
        <v>339</v>
      </c>
      <c r="G1400" s="767"/>
      <c r="H1400" s="768"/>
      <c r="I1400" s="767"/>
      <c r="J1400" s="355"/>
    </row>
    <row r="1401" spans="1:10">
      <c r="A1401" s="764">
        <v>41061</v>
      </c>
      <c r="B1401" s="836">
        <v>30</v>
      </c>
      <c r="C1401" s="766" t="s">
        <v>246</v>
      </c>
      <c r="D1401" s="767" t="s">
        <v>1062</v>
      </c>
      <c r="E1401" s="355"/>
      <c r="F1401" s="786">
        <v>0</v>
      </c>
      <c r="G1401" s="767"/>
      <c r="H1401" s="768"/>
      <c r="I1401" s="767"/>
      <c r="J1401" s="355"/>
    </row>
    <row r="1402" spans="1:10">
      <c r="A1402" s="764">
        <v>41061</v>
      </c>
      <c r="B1402" s="836">
        <v>10</v>
      </c>
      <c r="C1402" s="766" t="s">
        <v>246</v>
      </c>
      <c r="D1402" s="767" t="s">
        <v>993</v>
      </c>
      <c r="E1402" s="355"/>
      <c r="F1402" s="786" t="s">
        <v>339</v>
      </c>
      <c r="G1402" s="767"/>
      <c r="H1402" s="768"/>
      <c r="I1402" s="767"/>
      <c r="J1402" s="355"/>
    </row>
    <row r="1403" spans="1:10">
      <c r="A1403" s="764">
        <v>41061</v>
      </c>
      <c r="B1403" s="836">
        <v>10</v>
      </c>
      <c r="C1403" s="766" t="s">
        <v>246</v>
      </c>
      <c r="D1403" s="767" t="s">
        <v>955</v>
      </c>
      <c r="E1403" s="355"/>
      <c r="F1403" s="786">
        <v>0</v>
      </c>
      <c r="G1403" s="767"/>
      <c r="H1403" s="768"/>
      <c r="I1403" s="767"/>
      <c r="J1403" s="355"/>
    </row>
    <row r="1404" spans="1:10">
      <c r="A1404" s="764">
        <v>41061</v>
      </c>
      <c r="B1404" s="836">
        <v>10</v>
      </c>
      <c r="C1404" s="766" t="s">
        <v>246</v>
      </c>
      <c r="D1404" s="767" t="s">
        <v>1040</v>
      </c>
      <c r="E1404" s="355"/>
      <c r="F1404" s="786" t="s">
        <v>339</v>
      </c>
      <c r="G1404" s="767"/>
      <c r="H1404" s="768"/>
      <c r="I1404" s="767"/>
      <c r="J1404" s="355"/>
    </row>
    <row r="1405" spans="1:10">
      <c r="A1405" s="764">
        <v>41061</v>
      </c>
      <c r="B1405" s="836">
        <v>25</v>
      </c>
      <c r="C1405" s="766" t="s">
        <v>246</v>
      </c>
      <c r="D1405" s="767" t="s">
        <v>910</v>
      </c>
      <c r="E1405" s="355"/>
      <c r="F1405" s="786" t="s">
        <v>339</v>
      </c>
      <c r="G1405" s="767"/>
      <c r="H1405" s="768"/>
      <c r="I1405" s="767"/>
      <c r="J1405" s="355"/>
    </row>
    <row r="1406" spans="1:10">
      <c r="A1406" s="764">
        <v>41061</v>
      </c>
      <c r="B1406" s="836">
        <v>30</v>
      </c>
      <c r="C1406" s="766" t="s">
        <v>246</v>
      </c>
      <c r="D1406" s="767" t="s">
        <v>792</v>
      </c>
      <c r="E1406" s="355"/>
      <c r="F1406" s="786" t="s">
        <v>339</v>
      </c>
      <c r="G1406" s="767"/>
      <c r="H1406" s="768"/>
      <c r="I1406" s="767"/>
      <c r="J1406" s="355"/>
    </row>
    <row r="1407" spans="1:10">
      <c r="A1407" s="764">
        <v>41061</v>
      </c>
      <c r="B1407" s="836">
        <v>50</v>
      </c>
      <c r="C1407" s="766" t="s">
        <v>246</v>
      </c>
      <c r="D1407" s="767" t="s">
        <v>250</v>
      </c>
      <c r="E1407" s="355"/>
      <c r="F1407" s="786">
        <v>0</v>
      </c>
      <c r="G1407" s="767"/>
      <c r="H1407" s="768"/>
      <c r="I1407" s="767"/>
      <c r="J1407" s="355"/>
    </row>
    <row r="1408" spans="1:10">
      <c r="A1408" s="764">
        <v>41061</v>
      </c>
      <c r="B1408" s="836">
        <v>30</v>
      </c>
      <c r="C1408" s="766" t="s">
        <v>246</v>
      </c>
      <c r="D1408" s="767" t="s">
        <v>424</v>
      </c>
      <c r="E1408" s="355"/>
      <c r="F1408" s="786" t="s">
        <v>339</v>
      </c>
      <c r="G1408" s="767"/>
      <c r="H1408" s="768"/>
      <c r="I1408" s="767"/>
      <c r="J1408" s="355"/>
    </row>
    <row r="1409" spans="1:10">
      <c r="A1409" s="764">
        <v>41061</v>
      </c>
      <c r="B1409" s="836">
        <v>10</v>
      </c>
      <c r="C1409" s="766" t="s">
        <v>246</v>
      </c>
      <c r="D1409" s="767" t="s">
        <v>1005</v>
      </c>
      <c r="E1409" s="355"/>
      <c r="F1409" s="786" t="s">
        <v>339</v>
      </c>
      <c r="G1409" s="767"/>
      <c r="H1409" s="768"/>
      <c r="I1409" s="767"/>
      <c r="J1409" s="355"/>
    </row>
    <row r="1410" spans="1:10">
      <c r="A1410" s="764">
        <v>41061</v>
      </c>
      <c r="B1410" s="836">
        <v>20</v>
      </c>
      <c r="C1410" s="766" t="s">
        <v>246</v>
      </c>
      <c r="D1410" s="767" t="s">
        <v>1028</v>
      </c>
      <c r="E1410" s="355"/>
      <c r="F1410" s="786">
        <v>0</v>
      </c>
      <c r="G1410" s="767"/>
      <c r="H1410" s="768"/>
      <c r="I1410" s="767"/>
      <c r="J1410" s="355"/>
    </row>
    <row r="1411" spans="1:10">
      <c r="A1411" s="764">
        <v>41061</v>
      </c>
      <c r="B1411" s="836">
        <v>10</v>
      </c>
      <c r="C1411" s="766" t="s">
        <v>246</v>
      </c>
      <c r="D1411" s="767" t="s">
        <v>930</v>
      </c>
      <c r="E1411" s="355"/>
      <c r="F1411" s="786" t="s">
        <v>339</v>
      </c>
      <c r="G1411" s="767"/>
      <c r="H1411" s="768"/>
      <c r="I1411" s="767"/>
      <c r="J1411" s="355"/>
    </row>
    <row r="1412" spans="1:10">
      <c r="A1412" s="764">
        <v>41061</v>
      </c>
      <c r="B1412" s="836">
        <v>10</v>
      </c>
      <c r="C1412" s="766" t="s">
        <v>246</v>
      </c>
      <c r="D1412" s="767" t="s">
        <v>934</v>
      </c>
      <c r="E1412" s="355"/>
      <c r="F1412" s="786">
        <v>0</v>
      </c>
      <c r="G1412" s="767"/>
      <c r="H1412" s="768"/>
      <c r="I1412" s="767"/>
      <c r="J1412" s="355"/>
    </row>
    <row r="1413" spans="1:10">
      <c r="A1413" s="764">
        <v>41061</v>
      </c>
      <c r="B1413" s="836">
        <v>50</v>
      </c>
      <c r="C1413" s="766" t="s">
        <v>246</v>
      </c>
      <c r="D1413" s="767" t="s">
        <v>776</v>
      </c>
      <c r="E1413" s="355"/>
      <c r="F1413" s="786" t="s">
        <v>339</v>
      </c>
      <c r="G1413" s="767"/>
      <c r="H1413" s="768"/>
      <c r="I1413" s="767"/>
      <c r="J1413" s="355"/>
    </row>
    <row r="1414" spans="1:10">
      <c r="A1414" s="764">
        <v>41061</v>
      </c>
      <c r="B1414" s="836">
        <v>10</v>
      </c>
      <c r="C1414" s="766" t="s">
        <v>246</v>
      </c>
      <c r="D1414" s="767" t="s">
        <v>951</v>
      </c>
      <c r="E1414" s="355"/>
      <c r="F1414" s="786" t="s">
        <v>339</v>
      </c>
      <c r="G1414" s="767"/>
      <c r="H1414" s="768"/>
      <c r="I1414" s="767"/>
      <c r="J1414" s="355"/>
    </row>
    <row r="1415" spans="1:10">
      <c r="A1415" s="764">
        <v>41061</v>
      </c>
      <c r="B1415" s="836">
        <v>50</v>
      </c>
      <c r="C1415" s="766" t="s">
        <v>246</v>
      </c>
      <c r="D1415" s="767" t="s">
        <v>997</v>
      </c>
      <c r="E1415" s="355"/>
      <c r="F1415" s="786" t="s">
        <v>339</v>
      </c>
      <c r="G1415" s="767"/>
      <c r="H1415" s="768"/>
      <c r="I1415" s="767"/>
      <c r="J1415" s="355"/>
    </row>
    <row r="1416" spans="1:10">
      <c r="A1416" s="764">
        <v>41061</v>
      </c>
      <c r="B1416" s="836">
        <v>10</v>
      </c>
      <c r="C1416" s="766" t="s">
        <v>246</v>
      </c>
      <c r="D1416" s="767" t="s">
        <v>782</v>
      </c>
      <c r="E1416" s="355"/>
      <c r="F1416" s="786">
        <v>0</v>
      </c>
      <c r="G1416" s="767"/>
      <c r="H1416" s="768"/>
      <c r="I1416" s="767"/>
      <c r="J1416" s="355"/>
    </row>
    <row r="1417" spans="1:10">
      <c r="A1417" s="764">
        <v>41061</v>
      </c>
      <c r="B1417" s="836">
        <v>15</v>
      </c>
      <c r="C1417" s="766" t="s">
        <v>246</v>
      </c>
      <c r="D1417" s="767" t="s">
        <v>280</v>
      </c>
      <c r="E1417" s="355"/>
      <c r="F1417" s="786" t="s">
        <v>339</v>
      </c>
      <c r="G1417" s="767"/>
      <c r="H1417" s="768"/>
      <c r="I1417" s="767"/>
      <c r="J1417" s="355"/>
    </row>
    <row r="1418" spans="1:10">
      <c r="A1418" s="764">
        <v>41061</v>
      </c>
      <c r="B1418" s="836">
        <v>15</v>
      </c>
      <c r="C1418" s="766" t="s">
        <v>246</v>
      </c>
      <c r="D1418" s="767" t="s">
        <v>248</v>
      </c>
      <c r="E1418" s="355"/>
      <c r="F1418" s="786">
        <v>0</v>
      </c>
      <c r="G1418" s="767"/>
      <c r="H1418" s="768"/>
      <c r="I1418" s="767"/>
      <c r="J1418" s="355"/>
    </row>
    <row r="1419" spans="1:10">
      <c r="A1419" s="764">
        <v>41061</v>
      </c>
      <c r="B1419" s="836">
        <v>30</v>
      </c>
      <c r="C1419" s="766" t="s">
        <v>246</v>
      </c>
      <c r="D1419" s="767" t="s">
        <v>751</v>
      </c>
      <c r="E1419" s="355"/>
      <c r="F1419" s="786" t="s">
        <v>339</v>
      </c>
      <c r="G1419" s="767"/>
      <c r="H1419" s="768"/>
      <c r="I1419" s="767"/>
      <c r="J1419" s="355"/>
    </row>
    <row r="1420" spans="1:10">
      <c r="A1420" s="764">
        <v>41061</v>
      </c>
      <c r="B1420" s="836">
        <v>10</v>
      </c>
      <c r="C1420" s="766" t="s">
        <v>246</v>
      </c>
      <c r="D1420" s="767" t="s">
        <v>371</v>
      </c>
      <c r="E1420" s="355"/>
      <c r="F1420" s="786" t="s">
        <v>339</v>
      </c>
      <c r="G1420" s="767"/>
      <c r="H1420" s="768"/>
      <c r="I1420" s="767"/>
      <c r="J1420" s="355"/>
    </row>
    <row r="1421" spans="1:10">
      <c r="A1421" s="764">
        <v>41061</v>
      </c>
      <c r="B1421" s="836">
        <v>20</v>
      </c>
      <c r="C1421" s="766" t="s">
        <v>246</v>
      </c>
      <c r="D1421" s="767" t="s">
        <v>342</v>
      </c>
      <c r="E1421" s="355"/>
      <c r="F1421" s="786" t="s">
        <v>339</v>
      </c>
      <c r="G1421" s="767"/>
      <c r="H1421" s="768"/>
      <c r="I1421" s="767"/>
      <c r="J1421" s="355"/>
    </row>
    <row r="1422" spans="1:10">
      <c r="A1422" s="764">
        <v>41061</v>
      </c>
      <c r="B1422" s="836">
        <v>20</v>
      </c>
      <c r="C1422" s="766" t="s">
        <v>246</v>
      </c>
      <c r="D1422" s="767" t="s">
        <v>787</v>
      </c>
      <c r="E1422" s="355"/>
      <c r="F1422" s="786" t="s">
        <v>339</v>
      </c>
      <c r="G1422" s="767"/>
      <c r="H1422" s="768"/>
      <c r="I1422" s="767"/>
      <c r="J1422" s="355"/>
    </row>
    <row r="1423" spans="1:10">
      <c r="A1423" s="764">
        <v>41061</v>
      </c>
      <c r="B1423" s="836">
        <v>5</v>
      </c>
      <c r="C1423" s="766" t="s">
        <v>246</v>
      </c>
      <c r="D1423" s="767" t="s">
        <v>1029</v>
      </c>
      <c r="E1423" s="355"/>
      <c r="F1423" s="786" t="s">
        <v>339</v>
      </c>
      <c r="G1423" s="767"/>
      <c r="H1423" s="768"/>
      <c r="I1423" s="767"/>
      <c r="J1423" s="355"/>
    </row>
    <row r="1424" spans="1:10">
      <c r="A1424" s="764">
        <v>41061</v>
      </c>
      <c r="B1424" s="836">
        <v>10</v>
      </c>
      <c r="C1424" s="766" t="s">
        <v>246</v>
      </c>
      <c r="D1424" s="767" t="s">
        <v>996</v>
      </c>
      <c r="E1424" s="355"/>
      <c r="F1424" s="786">
        <v>0</v>
      </c>
      <c r="G1424" s="767"/>
      <c r="H1424" s="768"/>
      <c r="I1424" s="767"/>
      <c r="J1424" s="355"/>
    </row>
    <row r="1425" spans="1:10">
      <c r="A1425" s="764">
        <v>41061</v>
      </c>
      <c r="B1425" s="836">
        <v>10</v>
      </c>
      <c r="C1425" s="766" t="s">
        <v>246</v>
      </c>
      <c r="D1425" s="767" t="s">
        <v>1001</v>
      </c>
      <c r="E1425" s="355"/>
      <c r="F1425" s="786" t="s">
        <v>339</v>
      </c>
      <c r="G1425" s="767"/>
      <c r="H1425" s="768"/>
      <c r="I1425" s="767"/>
      <c r="J1425" s="355"/>
    </row>
    <row r="1426" spans="1:10">
      <c r="A1426" s="764">
        <v>41061</v>
      </c>
      <c r="B1426" s="836">
        <v>5</v>
      </c>
      <c r="C1426" s="766" t="s">
        <v>246</v>
      </c>
      <c r="D1426" s="767" t="s">
        <v>755</v>
      </c>
      <c r="E1426" s="355"/>
      <c r="F1426" s="786" t="s">
        <v>339</v>
      </c>
      <c r="G1426" s="767"/>
      <c r="H1426" s="768"/>
      <c r="I1426" s="767"/>
      <c r="J1426" s="355"/>
    </row>
    <row r="1427" spans="1:10">
      <c r="A1427" s="764">
        <v>41061</v>
      </c>
      <c r="B1427" s="836">
        <v>15</v>
      </c>
      <c r="C1427" s="766" t="s">
        <v>246</v>
      </c>
      <c r="D1427" s="767" t="s">
        <v>753</v>
      </c>
      <c r="E1427" s="355"/>
      <c r="F1427" s="786" t="s">
        <v>339</v>
      </c>
      <c r="G1427" s="767"/>
      <c r="H1427" s="768"/>
      <c r="I1427" s="767"/>
      <c r="J1427" s="355"/>
    </row>
    <row r="1428" spans="1:10">
      <c r="A1428" s="764">
        <v>41061</v>
      </c>
      <c r="B1428" s="836">
        <v>12.5</v>
      </c>
      <c r="C1428" s="766" t="s">
        <v>246</v>
      </c>
      <c r="D1428" s="767" t="s">
        <v>913</v>
      </c>
      <c r="E1428" s="355"/>
      <c r="F1428" s="786" t="s">
        <v>339</v>
      </c>
      <c r="G1428" s="767"/>
      <c r="H1428" s="768"/>
      <c r="I1428" s="767"/>
      <c r="J1428" s="355"/>
    </row>
    <row r="1429" spans="1:10">
      <c r="A1429" s="764">
        <v>41061</v>
      </c>
      <c r="B1429" s="836">
        <v>10</v>
      </c>
      <c r="C1429" s="766" t="s">
        <v>246</v>
      </c>
      <c r="D1429" s="767" t="s">
        <v>401</v>
      </c>
      <c r="E1429" s="355"/>
      <c r="F1429" s="786">
        <v>0</v>
      </c>
      <c r="G1429" s="767"/>
      <c r="H1429" s="768"/>
      <c r="I1429" s="767"/>
      <c r="J1429" s="355"/>
    </row>
    <row r="1430" spans="1:10">
      <c r="A1430" s="764">
        <v>41061</v>
      </c>
      <c r="B1430" s="836">
        <v>50</v>
      </c>
      <c r="C1430" s="766" t="s">
        <v>246</v>
      </c>
      <c r="D1430" s="767" t="s">
        <v>252</v>
      </c>
      <c r="E1430" s="355"/>
      <c r="F1430" s="786" t="s">
        <v>339</v>
      </c>
      <c r="G1430" s="767"/>
      <c r="H1430" s="768"/>
      <c r="I1430" s="767"/>
      <c r="J1430" s="355"/>
    </row>
    <row r="1431" spans="1:10">
      <c r="A1431" s="764">
        <v>41061</v>
      </c>
      <c r="B1431" s="836">
        <v>10</v>
      </c>
      <c r="C1431" s="766" t="s">
        <v>246</v>
      </c>
      <c r="D1431" s="767" t="s">
        <v>1063</v>
      </c>
      <c r="E1431" s="355"/>
      <c r="F1431" s="786">
        <v>0</v>
      </c>
      <c r="G1431" s="767"/>
      <c r="H1431" s="768"/>
      <c r="I1431" s="767"/>
      <c r="J1431" s="355"/>
    </row>
    <row r="1432" spans="1:10">
      <c r="A1432" s="764">
        <v>41061</v>
      </c>
      <c r="B1432" s="836">
        <v>10</v>
      </c>
      <c r="C1432" s="766" t="s">
        <v>246</v>
      </c>
      <c r="D1432" s="767" t="s">
        <v>1027</v>
      </c>
      <c r="E1432" s="355"/>
      <c r="F1432" s="786" t="s">
        <v>339</v>
      </c>
      <c r="G1432" s="767"/>
      <c r="H1432" s="768"/>
      <c r="I1432" s="767"/>
      <c r="J1432" s="355"/>
    </row>
    <row r="1433" spans="1:10">
      <c r="A1433" s="764">
        <v>41061</v>
      </c>
      <c r="B1433" s="836">
        <v>40</v>
      </c>
      <c r="C1433" s="766" t="s">
        <v>246</v>
      </c>
      <c r="D1433" s="767" t="s">
        <v>343</v>
      </c>
      <c r="E1433" s="355"/>
      <c r="F1433" s="786" t="s">
        <v>339</v>
      </c>
      <c r="G1433" s="767"/>
      <c r="H1433" s="768"/>
      <c r="I1433" s="767"/>
      <c r="J1433" s="355"/>
    </row>
    <row r="1434" spans="1:10">
      <c r="A1434" s="764">
        <v>41061</v>
      </c>
      <c r="B1434" s="836">
        <v>5</v>
      </c>
      <c r="C1434" s="766" t="s">
        <v>246</v>
      </c>
      <c r="D1434" s="767" t="s">
        <v>929</v>
      </c>
      <c r="E1434" s="355"/>
      <c r="F1434" s="786" t="s">
        <v>339</v>
      </c>
      <c r="G1434" s="767"/>
      <c r="H1434" s="768"/>
      <c r="I1434" s="767"/>
      <c r="J1434" s="355"/>
    </row>
    <row r="1435" spans="1:10">
      <c r="A1435" s="764">
        <v>41066</v>
      </c>
      <c r="B1435" s="836">
        <v>148.25</v>
      </c>
      <c r="C1435" s="766" t="s">
        <v>246</v>
      </c>
      <c r="D1435" s="767" t="s">
        <v>788</v>
      </c>
      <c r="E1435" s="355"/>
      <c r="F1435" s="786" t="s">
        <v>339</v>
      </c>
      <c r="G1435" s="767"/>
      <c r="H1435" s="768"/>
      <c r="I1435" s="767"/>
      <c r="J1435" s="355"/>
    </row>
    <row r="1436" spans="1:10">
      <c r="A1436" s="764">
        <v>41066</v>
      </c>
      <c r="B1436" s="836">
        <v>15</v>
      </c>
      <c r="C1436" s="766" t="s">
        <v>246</v>
      </c>
      <c r="D1436" s="767" t="s">
        <v>306</v>
      </c>
      <c r="E1436" s="355"/>
      <c r="F1436" s="786" t="s">
        <v>339</v>
      </c>
      <c r="G1436" s="767"/>
      <c r="H1436" s="768"/>
      <c r="I1436" s="767"/>
      <c r="J1436" s="355"/>
    </row>
    <row r="1437" spans="1:10">
      <c r="A1437" s="764">
        <v>41066</v>
      </c>
      <c r="B1437" s="836">
        <v>300</v>
      </c>
      <c r="C1437" s="766" t="s">
        <v>246</v>
      </c>
      <c r="D1437" s="767" t="s">
        <v>778</v>
      </c>
      <c r="E1437" s="355"/>
      <c r="F1437" s="786" t="s">
        <v>339</v>
      </c>
      <c r="G1437" s="767"/>
      <c r="H1437" s="768"/>
      <c r="I1437" s="767"/>
      <c r="J1437" s="355"/>
    </row>
    <row r="1438" spans="1:10">
      <c r="A1438" s="764">
        <v>41066</v>
      </c>
      <c r="B1438" s="836">
        <v>10</v>
      </c>
      <c r="C1438" s="766" t="s">
        <v>246</v>
      </c>
      <c r="D1438" s="767" t="s">
        <v>317</v>
      </c>
      <c r="E1438" s="355"/>
      <c r="F1438" s="786" t="s">
        <v>339</v>
      </c>
      <c r="G1438" s="767"/>
      <c r="H1438" s="768"/>
      <c r="I1438" s="767"/>
      <c r="J1438" s="355"/>
    </row>
    <row r="1439" spans="1:10">
      <c r="A1439" s="764">
        <v>41066</v>
      </c>
      <c r="B1439" s="836">
        <v>75</v>
      </c>
      <c r="C1439" s="766" t="s">
        <v>246</v>
      </c>
      <c r="D1439" s="767" t="s">
        <v>308</v>
      </c>
      <c r="E1439" s="355"/>
      <c r="F1439" s="786" t="s">
        <v>339</v>
      </c>
      <c r="G1439" s="767"/>
      <c r="H1439" s="768"/>
      <c r="I1439" s="767"/>
      <c r="J1439" s="355"/>
    </row>
    <row r="1440" spans="1:10">
      <c r="A1440" s="764">
        <v>41066</v>
      </c>
      <c r="B1440" s="836">
        <v>3</v>
      </c>
      <c r="C1440" s="766" t="s">
        <v>246</v>
      </c>
      <c r="D1440" s="767" t="s">
        <v>426</v>
      </c>
      <c r="E1440" s="355"/>
      <c r="F1440" s="786">
        <v>0</v>
      </c>
      <c r="G1440" s="767"/>
      <c r="H1440" s="768"/>
      <c r="I1440" s="767"/>
      <c r="J1440" s="355"/>
    </row>
    <row r="1441" spans="1:10">
      <c r="A1441" s="764">
        <v>41066</v>
      </c>
      <c r="B1441" s="836">
        <v>15</v>
      </c>
      <c r="C1441" s="766" t="s">
        <v>246</v>
      </c>
      <c r="D1441" s="767" t="s">
        <v>999</v>
      </c>
      <c r="E1441" s="355"/>
      <c r="F1441" s="786" t="s">
        <v>339</v>
      </c>
      <c r="G1441" s="767"/>
      <c r="H1441" s="768"/>
      <c r="I1441" s="767"/>
      <c r="J1441" s="355"/>
    </row>
    <row r="1442" spans="1:10">
      <c r="A1442" s="764">
        <v>41066</v>
      </c>
      <c r="B1442" s="836">
        <v>10</v>
      </c>
      <c r="C1442" s="766" t="s">
        <v>246</v>
      </c>
      <c r="D1442" s="767" t="s">
        <v>956</v>
      </c>
      <c r="E1442" s="355"/>
      <c r="F1442" s="786" t="s">
        <v>339</v>
      </c>
      <c r="G1442" s="767"/>
      <c r="H1442" s="768"/>
      <c r="I1442" s="767"/>
      <c r="J1442" s="355"/>
    </row>
    <row r="1443" spans="1:10">
      <c r="A1443" s="764">
        <v>41066</v>
      </c>
      <c r="B1443" s="836">
        <v>10</v>
      </c>
      <c r="C1443" s="766" t="s">
        <v>246</v>
      </c>
      <c r="D1443" s="767" t="s">
        <v>932</v>
      </c>
      <c r="E1443" s="355"/>
      <c r="F1443" s="786" t="s">
        <v>339</v>
      </c>
      <c r="G1443" s="767"/>
      <c r="H1443" s="768"/>
      <c r="I1443" s="767"/>
      <c r="J1443" s="355"/>
    </row>
    <row r="1444" spans="1:10">
      <c r="A1444" s="764">
        <v>41066</v>
      </c>
      <c r="B1444" s="836">
        <v>5</v>
      </c>
      <c r="C1444" s="766" t="s">
        <v>246</v>
      </c>
      <c r="D1444" s="767" t="s">
        <v>777</v>
      </c>
      <c r="E1444" s="355"/>
      <c r="F1444" s="786" t="s">
        <v>339</v>
      </c>
      <c r="G1444" s="767"/>
      <c r="H1444" s="768"/>
      <c r="I1444" s="767"/>
      <c r="J1444" s="355"/>
    </row>
    <row r="1445" spans="1:10">
      <c r="A1445" s="764">
        <v>41066</v>
      </c>
      <c r="B1445" s="836">
        <v>100</v>
      </c>
      <c r="C1445" s="766" t="s">
        <v>246</v>
      </c>
      <c r="D1445" s="767" t="s">
        <v>1000</v>
      </c>
      <c r="E1445" s="355"/>
      <c r="F1445" s="786">
        <v>0</v>
      </c>
      <c r="G1445" s="767"/>
      <c r="H1445" s="768"/>
      <c r="I1445" s="767"/>
      <c r="J1445" s="355"/>
    </row>
    <row r="1446" spans="1:10">
      <c r="A1446" s="764">
        <v>41066</v>
      </c>
      <c r="B1446" s="836">
        <v>5</v>
      </c>
      <c r="C1446" s="766" t="s">
        <v>246</v>
      </c>
      <c r="D1446" s="767" t="s">
        <v>310</v>
      </c>
      <c r="E1446" s="355"/>
      <c r="F1446" s="786" t="s">
        <v>339</v>
      </c>
      <c r="G1446" s="767"/>
      <c r="H1446" s="768"/>
      <c r="I1446" s="767"/>
      <c r="J1446" s="355"/>
    </row>
    <row r="1447" spans="1:10">
      <c r="A1447" s="764">
        <v>41066</v>
      </c>
      <c r="B1447" s="836">
        <v>20</v>
      </c>
      <c r="C1447" s="766" t="s">
        <v>246</v>
      </c>
      <c r="D1447" s="767" t="s">
        <v>389</v>
      </c>
      <c r="E1447" s="355"/>
      <c r="F1447" s="786">
        <v>0</v>
      </c>
      <c r="G1447" s="767"/>
      <c r="H1447" s="768"/>
      <c r="I1447" s="767"/>
      <c r="J1447" s="355"/>
    </row>
    <row r="1448" spans="1:10">
      <c r="A1448" s="764">
        <v>41066</v>
      </c>
      <c r="B1448" s="836">
        <v>10</v>
      </c>
      <c r="C1448" s="766" t="s">
        <v>246</v>
      </c>
      <c r="D1448" s="767" t="s">
        <v>307</v>
      </c>
      <c r="E1448" s="355"/>
      <c r="F1448" s="786">
        <v>0</v>
      </c>
      <c r="G1448" s="767"/>
      <c r="H1448" s="768"/>
      <c r="I1448" s="767"/>
      <c r="J1448" s="355"/>
    </row>
    <row r="1449" spans="1:10">
      <c r="A1449" s="764">
        <v>41066</v>
      </c>
      <c r="B1449" s="836">
        <v>25</v>
      </c>
      <c r="C1449" s="766" t="s">
        <v>246</v>
      </c>
      <c r="D1449" s="767" t="s">
        <v>1064</v>
      </c>
      <c r="E1449" s="355"/>
      <c r="F1449" s="786">
        <v>0</v>
      </c>
      <c r="G1449" s="767"/>
      <c r="H1449" s="768"/>
      <c r="I1449" s="767"/>
      <c r="J1449" s="355"/>
    </row>
    <row r="1450" spans="1:10">
      <c r="A1450" s="764">
        <v>41066</v>
      </c>
      <c r="B1450" s="836">
        <v>20</v>
      </c>
      <c r="C1450" s="766" t="s">
        <v>246</v>
      </c>
      <c r="D1450" s="767" t="s">
        <v>254</v>
      </c>
      <c r="E1450" s="355"/>
      <c r="F1450" s="786" t="s">
        <v>339</v>
      </c>
      <c r="G1450" s="767"/>
      <c r="H1450" s="768"/>
      <c r="I1450" s="767"/>
      <c r="J1450" s="355"/>
    </row>
    <row r="1451" spans="1:10">
      <c r="A1451" s="764">
        <v>41066</v>
      </c>
      <c r="B1451" s="836">
        <v>60</v>
      </c>
      <c r="C1451" s="766" t="s">
        <v>246</v>
      </c>
      <c r="D1451" s="767" t="s">
        <v>935</v>
      </c>
      <c r="E1451" s="355"/>
      <c r="F1451" s="786" t="s">
        <v>339</v>
      </c>
      <c r="G1451" s="767"/>
      <c r="H1451" s="768"/>
      <c r="I1451" s="767"/>
      <c r="J1451" s="355"/>
    </row>
    <row r="1452" spans="1:10">
      <c r="A1452" s="764">
        <v>41066</v>
      </c>
      <c r="B1452" s="836">
        <v>5</v>
      </c>
      <c r="C1452" s="766" t="s">
        <v>246</v>
      </c>
      <c r="D1452" s="767" t="s">
        <v>318</v>
      </c>
      <c r="E1452" s="355"/>
      <c r="F1452" s="786" t="s">
        <v>339</v>
      </c>
      <c r="G1452" s="767"/>
      <c r="H1452" s="768"/>
      <c r="I1452" s="767"/>
      <c r="J1452" s="355"/>
    </row>
    <row r="1453" spans="1:10">
      <c r="A1453" s="764">
        <v>41067</v>
      </c>
      <c r="B1453" s="836">
        <v>40</v>
      </c>
      <c r="C1453" s="766" t="s">
        <v>246</v>
      </c>
      <c r="D1453" s="767" t="s">
        <v>1030</v>
      </c>
      <c r="E1453" s="355"/>
      <c r="F1453" s="786" t="s">
        <v>339</v>
      </c>
      <c r="G1453" s="767"/>
      <c r="H1453" s="768"/>
      <c r="I1453" s="767"/>
      <c r="J1453" s="355"/>
    </row>
    <row r="1454" spans="1:10">
      <c r="A1454" s="764">
        <v>41067</v>
      </c>
      <c r="B1454" s="836">
        <v>18.059999999999999</v>
      </c>
      <c r="C1454" s="766">
        <v>102993</v>
      </c>
      <c r="D1454" s="767" t="s">
        <v>1065</v>
      </c>
      <c r="E1454" s="355"/>
      <c r="F1454" s="786">
        <v>0</v>
      </c>
      <c r="G1454" s="767"/>
      <c r="H1454" s="768"/>
      <c r="I1454" s="767"/>
      <c r="J1454" s="355"/>
    </row>
    <row r="1455" spans="1:10">
      <c r="A1455" s="764">
        <v>41067</v>
      </c>
      <c r="B1455" s="836">
        <v>58</v>
      </c>
      <c r="C1455" s="766">
        <v>102994</v>
      </c>
      <c r="D1455" s="767" t="s">
        <v>1066</v>
      </c>
      <c r="E1455" s="355"/>
      <c r="F1455" s="786">
        <v>0</v>
      </c>
      <c r="G1455" s="767"/>
      <c r="H1455" s="768"/>
      <c r="I1455" s="767"/>
      <c r="J1455" s="355"/>
    </row>
    <row r="1456" spans="1:10">
      <c r="A1456" s="764">
        <v>41068</v>
      </c>
      <c r="B1456" s="836">
        <v>50</v>
      </c>
      <c r="C1456" s="766" t="s">
        <v>237</v>
      </c>
      <c r="D1456" s="767" t="s">
        <v>763</v>
      </c>
      <c r="E1456" s="355"/>
      <c r="F1456" s="786">
        <v>0</v>
      </c>
      <c r="G1456" s="767"/>
      <c r="H1456" s="768"/>
      <c r="I1456" s="767"/>
      <c r="J1456" s="355"/>
    </row>
    <row r="1457" spans="1:10">
      <c r="A1457" s="764">
        <v>41068</v>
      </c>
      <c r="B1457" s="836">
        <v>12</v>
      </c>
      <c r="C1457" s="766" t="s">
        <v>246</v>
      </c>
      <c r="D1457" s="767" t="s">
        <v>429</v>
      </c>
      <c r="E1457" s="355"/>
      <c r="F1457" s="786">
        <v>0</v>
      </c>
      <c r="G1457" s="767"/>
      <c r="H1457" s="768"/>
      <c r="I1457" s="767"/>
      <c r="J1457" s="355"/>
    </row>
    <row r="1458" spans="1:10">
      <c r="A1458" s="764">
        <v>41068</v>
      </c>
      <c r="B1458" s="836">
        <v>195.52</v>
      </c>
      <c r="C1458" s="766" t="s">
        <v>246</v>
      </c>
      <c r="D1458" s="767" t="s">
        <v>911</v>
      </c>
      <c r="E1458" s="355"/>
      <c r="F1458" s="786">
        <v>0</v>
      </c>
      <c r="G1458" s="767"/>
      <c r="H1458" s="768"/>
      <c r="I1458" s="767"/>
      <c r="J1458" s="355"/>
    </row>
    <row r="1459" spans="1:10">
      <c r="A1459" s="764">
        <v>41071</v>
      </c>
      <c r="B1459" s="836">
        <v>250</v>
      </c>
      <c r="C1459" s="766" t="s">
        <v>237</v>
      </c>
      <c r="D1459" s="767" t="s">
        <v>1067</v>
      </c>
      <c r="E1459" s="355"/>
      <c r="F1459" s="786">
        <v>0</v>
      </c>
      <c r="G1459" s="767"/>
      <c r="H1459" s="768"/>
      <c r="I1459" s="767"/>
      <c r="J1459" s="355"/>
    </row>
    <row r="1460" spans="1:10">
      <c r="A1460" s="764">
        <v>41071</v>
      </c>
      <c r="B1460" s="836">
        <v>40</v>
      </c>
      <c r="C1460" s="766" t="s">
        <v>237</v>
      </c>
      <c r="D1460" s="767" t="s">
        <v>1043</v>
      </c>
      <c r="E1460" s="355"/>
      <c r="F1460" s="786">
        <v>0</v>
      </c>
      <c r="G1460" s="767"/>
      <c r="H1460" s="768"/>
      <c r="I1460" s="767"/>
      <c r="J1460" s="355"/>
    </row>
    <row r="1461" spans="1:10">
      <c r="A1461" s="764">
        <v>41071</v>
      </c>
      <c r="B1461" s="836">
        <v>10</v>
      </c>
      <c r="C1461" s="766" t="s">
        <v>237</v>
      </c>
      <c r="D1461" s="767" t="s">
        <v>1006</v>
      </c>
      <c r="E1461" s="355"/>
      <c r="F1461" s="786">
        <v>0</v>
      </c>
      <c r="G1461" s="767"/>
      <c r="H1461" s="768"/>
      <c r="I1461" s="767"/>
      <c r="J1461" s="355"/>
    </row>
    <row r="1462" spans="1:10">
      <c r="A1462" s="764">
        <v>41071</v>
      </c>
      <c r="B1462" s="836">
        <v>235</v>
      </c>
      <c r="C1462" s="766" t="s">
        <v>246</v>
      </c>
      <c r="D1462" s="767" t="s">
        <v>920</v>
      </c>
      <c r="E1462" s="355"/>
      <c r="F1462" s="786" t="s">
        <v>339</v>
      </c>
      <c r="G1462" s="767"/>
      <c r="H1462" s="768"/>
      <c r="I1462" s="767"/>
      <c r="J1462" s="355"/>
    </row>
    <row r="1463" spans="1:10">
      <c r="A1463" s="764">
        <v>41071</v>
      </c>
      <c r="B1463" s="836">
        <v>200</v>
      </c>
      <c r="C1463" s="766" t="s">
        <v>246</v>
      </c>
      <c r="D1463" s="767" t="s">
        <v>921</v>
      </c>
      <c r="E1463" s="355"/>
      <c r="F1463" s="786" t="s">
        <v>339</v>
      </c>
      <c r="G1463" s="767"/>
      <c r="H1463" s="768"/>
      <c r="I1463" s="767"/>
      <c r="J1463" s="355"/>
    </row>
    <row r="1464" spans="1:10">
      <c r="A1464" s="764">
        <v>41071</v>
      </c>
      <c r="B1464" s="836">
        <v>150</v>
      </c>
      <c r="C1464" s="766" t="s">
        <v>246</v>
      </c>
      <c r="D1464" s="767" t="s">
        <v>357</v>
      </c>
      <c r="E1464" s="355"/>
      <c r="F1464" s="786" t="s">
        <v>339</v>
      </c>
      <c r="G1464" s="767"/>
      <c r="H1464" s="768"/>
      <c r="I1464" s="767"/>
      <c r="J1464" s="355"/>
    </row>
    <row r="1465" spans="1:10">
      <c r="A1465" s="764">
        <v>41072</v>
      </c>
      <c r="B1465" s="836">
        <v>69.239999999999995</v>
      </c>
      <c r="C1465" s="766">
        <v>102992</v>
      </c>
      <c r="D1465" s="767" t="s">
        <v>1068</v>
      </c>
      <c r="E1465" s="355"/>
      <c r="F1465" s="786">
        <v>0</v>
      </c>
      <c r="G1465" s="767"/>
      <c r="H1465" s="768"/>
      <c r="I1465" s="767"/>
      <c r="J1465" s="355"/>
    </row>
    <row r="1466" spans="1:10">
      <c r="A1466" s="764">
        <v>41073</v>
      </c>
      <c r="B1466" s="836">
        <v>5000</v>
      </c>
      <c r="C1466" s="766" t="s">
        <v>246</v>
      </c>
      <c r="D1466" s="767" t="s">
        <v>1058</v>
      </c>
      <c r="E1466" s="355"/>
      <c r="F1466" s="786">
        <v>0</v>
      </c>
      <c r="G1466" s="767"/>
      <c r="H1466" s="768"/>
      <c r="I1466" s="767"/>
      <c r="J1466" s="355"/>
    </row>
    <row r="1467" spans="1:10">
      <c r="A1467" s="764">
        <v>41073</v>
      </c>
      <c r="B1467" s="836">
        <v>32</v>
      </c>
      <c r="C1467" s="766" t="s">
        <v>246</v>
      </c>
      <c r="D1467" s="767" t="s">
        <v>429</v>
      </c>
      <c r="E1467" s="355"/>
      <c r="F1467" s="786">
        <v>0</v>
      </c>
      <c r="G1467" s="767"/>
      <c r="H1467" s="768"/>
      <c r="I1467" s="767"/>
      <c r="J1467" s="355"/>
    </row>
    <row r="1468" spans="1:10">
      <c r="A1468" s="764">
        <v>41073</v>
      </c>
      <c r="B1468" s="836">
        <v>500</v>
      </c>
      <c r="C1468" s="766" t="s">
        <v>246</v>
      </c>
      <c r="D1468" s="767" t="s">
        <v>276</v>
      </c>
      <c r="E1468" s="355"/>
      <c r="F1468" s="786">
        <v>0</v>
      </c>
      <c r="G1468" s="767"/>
      <c r="H1468" s="768"/>
      <c r="I1468" s="767"/>
      <c r="J1468" s="355"/>
    </row>
    <row r="1469" spans="1:10">
      <c r="A1469" s="764">
        <v>41073</v>
      </c>
      <c r="B1469" s="836">
        <v>40</v>
      </c>
      <c r="C1469" s="766" t="s">
        <v>246</v>
      </c>
      <c r="D1469" s="767" t="s">
        <v>967</v>
      </c>
      <c r="E1469" s="355"/>
      <c r="F1469" s="786">
        <v>0</v>
      </c>
      <c r="G1469" s="767"/>
      <c r="H1469" s="768"/>
      <c r="I1469" s="767"/>
      <c r="J1469" s="355"/>
    </row>
    <row r="1470" spans="1:10">
      <c r="A1470" s="764">
        <v>41074</v>
      </c>
      <c r="B1470" s="836">
        <v>20</v>
      </c>
      <c r="C1470" s="766" t="s">
        <v>237</v>
      </c>
      <c r="D1470" s="767" t="s">
        <v>759</v>
      </c>
      <c r="E1470" s="355"/>
      <c r="F1470" s="786">
        <v>0</v>
      </c>
      <c r="G1470" s="767"/>
      <c r="H1470" s="768"/>
      <c r="I1470" s="767"/>
      <c r="J1470" s="355"/>
    </row>
    <row r="1471" spans="1:10">
      <c r="A1471" s="764">
        <v>41074</v>
      </c>
      <c r="B1471" s="836">
        <v>60</v>
      </c>
      <c r="C1471" s="766" t="s">
        <v>246</v>
      </c>
      <c r="D1471" s="767" t="s">
        <v>358</v>
      </c>
      <c r="E1471" s="355"/>
      <c r="F1471" s="786" t="s">
        <v>339</v>
      </c>
      <c r="G1471" s="767"/>
      <c r="H1471" s="768"/>
      <c r="I1471" s="767"/>
      <c r="J1471" s="355"/>
    </row>
    <row r="1472" spans="1:10">
      <c r="A1472" s="764">
        <v>41074</v>
      </c>
      <c r="B1472" s="836">
        <v>6</v>
      </c>
      <c r="C1472" s="766" t="s">
        <v>246</v>
      </c>
      <c r="D1472" s="767" t="s">
        <v>1032</v>
      </c>
      <c r="E1472" s="355"/>
      <c r="F1472" s="786" t="s">
        <v>339</v>
      </c>
      <c r="G1472" s="767"/>
      <c r="H1472" s="768"/>
      <c r="I1472" s="767"/>
      <c r="J1472" s="355"/>
    </row>
    <row r="1473" spans="1:10">
      <c r="A1473" s="764">
        <v>41076</v>
      </c>
      <c r="B1473" s="836">
        <v>30</v>
      </c>
      <c r="C1473" s="766" t="s">
        <v>246</v>
      </c>
      <c r="D1473" s="767" t="s">
        <v>258</v>
      </c>
      <c r="E1473" s="355"/>
      <c r="F1473" s="786" t="s">
        <v>339</v>
      </c>
      <c r="G1473" s="767"/>
      <c r="H1473" s="768"/>
      <c r="I1473" s="767"/>
      <c r="J1473" s="355"/>
    </row>
    <row r="1474" spans="1:10">
      <c r="A1474" s="764">
        <v>41076</v>
      </c>
      <c r="B1474" s="836">
        <v>5</v>
      </c>
      <c r="C1474" s="766" t="s">
        <v>246</v>
      </c>
      <c r="D1474" s="767" t="s">
        <v>968</v>
      </c>
      <c r="E1474" s="355"/>
      <c r="F1474" s="786" t="s">
        <v>339</v>
      </c>
      <c r="G1474" s="767"/>
      <c r="H1474" s="768"/>
      <c r="I1474" s="767"/>
      <c r="J1474" s="355"/>
    </row>
    <row r="1475" spans="1:10">
      <c r="A1475" s="764">
        <v>41076</v>
      </c>
      <c r="B1475" s="836">
        <v>20</v>
      </c>
      <c r="C1475" s="766" t="s">
        <v>246</v>
      </c>
      <c r="D1475" s="767" t="s">
        <v>378</v>
      </c>
      <c r="E1475" s="355"/>
      <c r="F1475" s="786">
        <v>0</v>
      </c>
      <c r="G1475" s="767"/>
      <c r="H1475" s="768"/>
      <c r="I1475" s="767"/>
      <c r="J1475" s="355"/>
    </row>
    <row r="1476" spans="1:10">
      <c r="A1476" s="764">
        <v>41076</v>
      </c>
      <c r="B1476" s="836">
        <v>200</v>
      </c>
      <c r="C1476" s="766" t="s">
        <v>246</v>
      </c>
      <c r="D1476" s="767" t="s">
        <v>450</v>
      </c>
      <c r="E1476" s="355"/>
      <c r="F1476" s="786" t="s">
        <v>339</v>
      </c>
      <c r="G1476" s="767"/>
      <c r="H1476" s="768"/>
      <c r="I1476" s="767"/>
      <c r="J1476" s="355"/>
    </row>
    <row r="1477" spans="1:10">
      <c r="A1477" s="764">
        <v>41076</v>
      </c>
      <c r="B1477" s="836">
        <v>100</v>
      </c>
      <c r="C1477" s="766" t="s">
        <v>246</v>
      </c>
      <c r="D1477" s="767" t="s">
        <v>940</v>
      </c>
      <c r="E1477" s="355"/>
      <c r="F1477" s="786" t="s">
        <v>339</v>
      </c>
      <c r="G1477" s="767"/>
      <c r="H1477" s="768"/>
      <c r="I1477" s="767"/>
      <c r="J1477" s="355"/>
    </row>
    <row r="1478" spans="1:10">
      <c r="A1478" s="764">
        <v>41076</v>
      </c>
      <c r="B1478" s="836">
        <v>135</v>
      </c>
      <c r="C1478" s="766" t="s">
        <v>246</v>
      </c>
      <c r="D1478" s="767" t="s">
        <v>769</v>
      </c>
      <c r="E1478" s="355"/>
      <c r="F1478" s="786">
        <v>0</v>
      </c>
      <c r="G1478" s="767"/>
      <c r="H1478" s="768"/>
      <c r="I1478" s="767"/>
      <c r="J1478" s="355"/>
    </row>
    <row r="1479" spans="1:10">
      <c r="A1479" s="764">
        <v>41076</v>
      </c>
      <c r="B1479" s="836">
        <v>7</v>
      </c>
      <c r="C1479" s="766" t="s">
        <v>246</v>
      </c>
      <c r="D1479" s="767" t="s">
        <v>976</v>
      </c>
      <c r="E1479" s="355"/>
      <c r="F1479" s="786">
        <v>0</v>
      </c>
      <c r="G1479" s="767"/>
      <c r="H1479" s="768"/>
      <c r="I1479" s="767"/>
      <c r="J1479" s="355"/>
    </row>
    <row r="1480" spans="1:10">
      <c r="A1480" s="764">
        <v>41076</v>
      </c>
      <c r="B1480" s="836">
        <v>1</v>
      </c>
      <c r="C1480" s="766" t="s">
        <v>246</v>
      </c>
      <c r="D1480" s="767" t="s">
        <v>927</v>
      </c>
      <c r="E1480" s="355"/>
      <c r="F1480" s="786" t="s">
        <v>339</v>
      </c>
      <c r="G1480" s="767"/>
      <c r="H1480" s="768"/>
      <c r="I1480" s="767"/>
      <c r="J1480" s="355"/>
    </row>
    <row r="1481" spans="1:10">
      <c r="A1481" s="764">
        <v>41076</v>
      </c>
      <c r="B1481" s="836">
        <v>100</v>
      </c>
      <c r="C1481" s="766" t="s">
        <v>246</v>
      </c>
      <c r="D1481" s="767" t="s">
        <v>292</v>
      </c>
      <c r="E1481" s="355"/>
      <c r="F1481" s="786" t="s">
        <v>339</v>
      </c>
      <c r="G1481" s="767"/>
      <c r="H1481" s="768"/>
      <c r="I1481" s="767"/>
      <c r="J1481" s="355"/>
    </row>
    <row r="1482" spans="1:10">
      <c r="A1482" s="764">
        <v>41078</v>
      </c>
      <c r="B1482" s="836">
        <v>80</v>
      </c>
      <c r="C1482" s="766" t="s">
        <v>246</v>
      </c>
      <c r="D1482" s="767" t="s">
        <v>1044</v>
      </c>
      <c r="E1482" s="355"/>
      <c r="F1482" s="786">
        <v>0</v>
      </c>
      <c r="G1482" s="767"/>
      <c r="H1482" s="768"/>
      <c r="I1482" s="767"/>
      <c r="J1482" s="355"/>
    </row>
    <row r="1483" spans="1:10">
      <c r="A1483" s="764">
        <v>41078</v>
      </c>
      <c r="B1483" s="836">
        <v>5</v>
      </c>
      <c r="C1483" s="766" t="s">
        <v>246</v>
      </c>
      <c r="D1483" s="767" t="s">
        <v>360</v>
      </c>
      <c r="E1483" s="355"/>
      <c r="F1483" s="786" t="s">
        <v>339</v>
      </c>
      <c r="G1483" s="767"/>
      <c r="H1483" s="768"/>
      <c r="I1483" s="767"/>
      <c r="J1483" s="355"/>
    </row>
    <row r="1484" spans="1:10">
      <c r="A1484" s="764">
        <v>41078</v>
      </c>
      <c r="B1484" s="836">
        <v>40</v>
      </c>
      <c r="C1484" s="766" t="s">
        <v>246</v>
      </c>
      <c r="D1484" s="767" t="s">
        <v>973</v>
      </c>
      <c r="E1484" s="355"/>
      <c r="F1484" s="786" t="s">
        <v>339</v>
      </c>
      <c r="G1484" s="767"/>
      <c r="H1484" s="768"/>
      <c r="I1484" s="767"/>
      <c r="J1484" s="355"/>
    </row>
    <row r="1485" spans="1:10">
      <c r="A1485" s="764">
        <v>41079</v>
      </c>
      <c r="B1485" s="836">
        <v>40</v>
      </c>
      <c r="C1485" s="766" t="s">
        <v>246</v>
      </c>
      <c r="D1485" s="767" t="s">
        <v>400</v>
      </c>
      <c r="E1485" s="355"/>
      <c r="F1485" s="786" t="s">
        <v>339</v>
      </c>
      <c r="G1485" s="767"/>
      <c r="H1485" s="768"/>
      <c r="I1485" s="767"/>
      <c r="J1485" s="355"/>
    </row>
    <row r="1486" spans="1:10">
      <c r="A1486" s="764">
        <v>41080</v>
      </c>
      <c r="B1486" s="836">
        <v>20</v>
      </c>
      <c r="C1486" s="766" t="s">
        <v>237</v>
      </c>
      <c r="D1486" s="767" t="s">
        <v>771</v>
      </c>
      <c r="E1486" s="355"/>
      <c r="F1486" s="786">
        <v>0</v>
      </c>
      <c r="G1486" s="767"/>
      <c r="H1486" s="768"/>
      <c r="I1486" s="767"/>
      <c r="J1486" s="355"/>
    </row>
    <row r="1487" spans="1:10">
      <c r="A1487" s="764">
        <v>41080</v>
      </c>
      <c r="B1487" s="836">
        <v>10</v>
      </c>
      <c r="C1487" s="766" t="s">
        <v>246</v>
      </c>
      <c r="D1487" s="767" t="s">
        <v>436</v>
      </c>
      <c r="E1487" s="355"/>
      <c r="F1487" s="786">
        <v>0</v>
      </c>
      <c r="G1487" s="767"/>
      <c r="H1487" s="768"/>
      <c r="I1487" s="767"/>
      <c r="J1487" s="355"/>
    </row>
    <row r="1488" spans="1:10">
      <c r="A1488" s="764">
        <v>41081</v>
      </c>
      <c r="B1488" s="836">
        <v>10</v>
      </c>
      <c r="C1488" s="766" t="s">
        <v>237</v>
      </c>
      <c r="D1488" s="767" t="s">
        <v>1046</v>
      </c>
      <c r="E1488" s="355"/>
      <c r="F1488" s="786">
        <v>0</v>
      </c>
      <c r="G1488" s="767"/>
      <c r="H1488" s="768"/>
      <c r="I1488" s="767"/>
      <c r="J1488" s="355"/>
    </row>
    <row r="1489" spans="1:10">
      <c r="A1489" s="764">
        <v>41081</v>
      </c>
      <c r="B1489" s="836">
        <v>126</v>
      </c>
      <c r="C1489" s="766" t="s">
        <v>246</v>
      </c>
      <c r="D1489" s="767" t="s">
        <v>355</v>
      </c>
      <c r="E1489" s="355"/>
      <c r="F1489" s="786" t="s">
        <v>339</v>
      </c>
      <c r="G1489" s="767"/>
      <c r="H1489" s="768"/>
      <c r="I1489" s="767"/>
      <c r="J1489" s="355"/>
    </row>
    <row r="1490" spans="1:10">
      <c r="A1490" s="764">
        <v>41081</v>
      </c>
      <c r="B1490" s="836">
        <v>5</v>
      </c>
      <c r="C1490" s="766" t="s">
        <v>246</v>
      </c>
      <c r="D1490" s="767" t="s">
        <v>773</v>
      </c>
      <c r="E1490" s="355"/>
      <c r="F1490" s="786">
        <v>0</v>
      </c>
      <c r="G1490" s="767"/>
      <c r="H1490" s="768"/>
      <c r="I1490" s="767"/>
      <c r="J1490" s="355"/>
    </row>
    <row r="1491" spans="1:10">
      <c r="A1491" s="764">
        <v>41082</v>
      </c>
      <c r="B1491" s="836">
        <v>327</v>
      </c>
      <c r="C1491" s="766" t="s">
        <v>246</v>
      </c>
      <c r="D1491" s="767" t="s">
        <v>355</v>
      </c>
      <c r="E1491" s="355"/>
      <c r="F1491" s="786" t="s">
        <v>339</v>
      </c>
      <c r="G1491" s="767"/>
      <c r="H1491" s="768"/>
      <c r="I1491" s="767"/>
      <c r="J1491" s="355"/>
    </row>
    <row r="1492" spans="1:10">
      <c r="A1492" s="764">
        <v>41085</v>
      </c>
      <c r="B1492" s="836">
        <v>40</v>
      </c>
      <c r="C1492" s="766" t="s">
        <v>246</v>
      </c>
      <c r="D1492" s="767" t="s">
        <v>261</v>
      </c>
      <c r="E1492" s="355"/>
      <c r="F1492" s="786" t="s">
        <v>339</v>
      </c>
      <c r="G1492" s="767"/>
      <c r="H1492" s="768"/>
      <c r="I1492" s="767"/>
      <c r="J1492" s="355"/>
    </row>
    <row r="1493" spans="1:10">
      <c r="A1493" s="764">
        <v>41085</v>
      </c>
      <c r="B1493" s="836">
        <v>12</v>
      </c>
      <c r="C1493" s="766" t="s">
        <v>246</v>
      </c>
      <c r="D1493" s="767" t="s">
        <v>294</v>
      </c>
      <c r="E1493" s="355"/>
      <c r="F1493" s="786" t="s">
        <v>339</v>
      </c>
      <c r="G1493" s="767"/>
      <c r="H1493" s="768"/>
      <c r="I1493" s="767"/>
      <c r="J1493" s="355"/>
    </row>
    <row r="1494" spans="1:10">
      <c r="A1494" s="764">
        <v>41085</v>
      </c>
      <c r="B1494" s="836">
        <v>5</v>
      </c>
      <c r="C1494" s="766" t="s">
        <v>246</v>
      </c>
      <c r="D1494" s="767" t="s">
        <v>795</v>
      </c>
      <c r="E1494" s="355"/>
      <c r="F1494" s="786" t="s">
        <v>339</v>
      </c>
      <c r="G1494" s="767"/>
      <c r="H1494" s="768"/>
      <c r="I1494" s="767"/>
      <c r="J1494" s="355"/>
    </row>
    <row r="1495" spans="1:10">
      <c r="A1495" s="764">
        <v>41085</v>
      </c>
      <c r="B1495" s="836">
        <v>75</v>
      </c>
      <c r="C1495" s="766" t="s">
        <v>246</v>
      </c>
      <c r="D1495" s="767" t="s">
        <v>364</v>
      </c>
      <c r="E1495" s="355"/>
      <c r="F1495" s="786" t="s">
        <v>339</v>
      </c>
      <c r="G1495" s="767"/>
      <c r="H1495" s="768"/>
      <c r="I1495" s="767"/>
      <c r="J1495" s="355"/>
    </row>
    <row r="1496" spans="1:10">
      <c r="A1496" s="764">
        <v>41085</v>
      </c>
      <c r="B1496" s="836">
        <v>3</v>
      </c>
      <c r="C1496" s="766" t="s">
        <v>246</v>
      </c>
      <c r="D1496" s="767" t="s">
        <v>363</v>
      </c>
      <c r="E1496" s="355"/>
      <c r="F1496" s="786" t="s">
        <v>339</v>
      </c>
      <c r="G1496" s="767"/>
      <c r="H1496" s="768"/>
      <c r="I1496" s="767"/>
      <c r="J1496" s="355"/>
    </row>
    <row r="1497" spans="1:10">
      <c r="A1497" s="764">
        <v>41085</v>
      </c>
      <c r="B1497" s="836">
        <v>3</v>
      </c>
      <c r="C1497" s="766" t="s">
        <v>246</v>
      </c>
      <c r="D1497" s="767" t="s">
        <v>363</v>
      </c>
      <c r="E1497" s="355"/>
      <c r="F1497" s="786" t="s">
        <v>339</v>
      </c>
      <c r="G1497" s="767"/>
      <c r="H1497" s="768"/>
      <c r="I1497" s="767"/>
      <c r="J1497" s="355"/>
    </row>
    <row r="1498" spans="1:10">
      <c r="A1498" s="764">
        <v>41085</v>
      </c>
      <c r="B1498" s="836">
        <v>10</v>
      </c>
      <c r="C1498" s="766" t="s">
        <v>246</v>
      </c>
      <c r="D1498" s="767" t="s">
        <v>302</v>
      </c>
      <c r="E1498" s="355"/>
      <c r="F1498" s="786">
        <v>0</v>
      </c>
      <c r="G1498" s="767"/>
      <c r="H1498" s="768"/>
      <c r="I1498" s="767"/>
      <c r="J1498" s="355"/>
    </row>
    <row r="1499" spans="1:10">
      <c r="A1499" s="764">
        <v>41085</v>
      </c>
      <c r="B1499" s="836">
        <v>15</v>
      </c>
      <c r="C1499" s="766" t="s">
        <v>246</v>
      </c>
      <c r="D1499" s="767" t="s">
        <v>1036</v>
      </c>
      <c r="E1499" s="355"/>
      <c r="F1499" s="786">
        <v>0</v>
      </c>
      <c r="G1499" s="767"/>
      <c r="H1499" s="768"/>
      <c r="I1499" s="767"/>
      <c r="J1499" s="355"/>
    </row>
    <row r="1500" spans="1:10">
      <c r="A1500" s="764">
        <v>41086</v>
      </c>
      <c r="B1500" s="836">
        <v>15</v>
      </c>
      <c r="C1500" s="766" t="s">
        <v>246</v>
      </c>
      <c r="D1500" s="767" t="s">
        <v>858</v>
      </c>
      <c r="E1500" s="355"/>
      <c r="F1500" s="786" t="s">
        <v>339</v>
      </c>
      <c r="G1500" s="767"/>
      <c r="H1500" s="768"/>
      <c r="I1500" s="767"/>
      <c r="J1500" s="355"/>
    </row>
    <row r="1501" spans="1:10">
      <c r="A1501" s="764">
        <v>41087</v>
      </c>
      <c r="B1501" s="836">
        <v>973</v>
      </c>
      <c r="C1501" s="766" t="s">
        <v>237</v>
      </c>
      <c r="D1501" s="767" t="s">
        <v>269</v>
      </c>
      <c r="E1501" s="355"/>
      <c r="F1501" s="786">
        <v>0</v>
      </c>
      <c r="G1501" s="767"/>
      <c r="H1501" s="768"/>
      <c r="I1501" s="767"/>
      <c r="J1501" s="355"/>
    </row>
    <row r="1502" spans="1:10">
      <c r="A1502" s="764">
        <v>41087</v>
      </c>
      <c r="B1502" s="836">
        <v>50</v>
      </c>
      <c r="C1502" s="766" t="s">
        <v>246</v>
      </c>
      <c r="D1502" s="767" t="s">
        <v>1017</v>
      </c>
      <c r="E1502" s="355"/>
      <c r="F1502" s="786" t="s">
        <v>339</v>
      </c>
      <c r="G1502" s="767"/>
      <c r="H1502" s="768"/>
      <c r="I1502" s="767"/>
      <c r="J1502" s="355"/>
    </row>
    <row r="1503" spans="1:10">
      <c r="A1503" s="764">
        <v>41088</v>
      </c>
      <c r="B1503" s="836">
        <v>175</v>
      </c>
      <c r="C1503" s="766" t="s">
        <v>246</v>
      </c>
      <c r="D1503" s="767" t="s">
        <v>421</v>
      </c>
      <c r="E1503" s="355"/>
      <c r="F1503" s="786">
        <v>0</v>
      </c>
      <c r="G1503" s="767"/>
      <c r="H1503" s="768"/>
      <c r="I1503" s="767"/>
      <c r="J1503" s="355"/>
    </row>
    <row r="1504" spans="1:10">
      <c r="A1504" s="764">
        <v>41088</v>
      </c>
      <c r="B1504" s="836">
        <v>170</v>
      </c>
      <c r="C1504" s="766" t="s">
        <v>246</v>
      </c>
      <c r="D1504" s="767" t="s">
        <v>798</v>
      </c>
      <c r="E1504" s="355"/>
      <c r="F1504" s="786" t="s">
        <v>339</v>
      </c>
      <c r="G1504" s="767"/>
      <c r="H1504" s="768"/>
      <c r="I1504" s="767"/>
      <c r="J1504" s="355"/>
    </row>
    <row r="1505" spans="1:10">
      <c r="A1505" s="764">
        <v>41088</v>
      </c>
      <c r="B1505" s="836">
        <v>150</v>
      </c>
      <c r="C1505" s="766" t="s">
        <v>246</v>
      </c>
      <c r="D1505" s="767" t="s">
        <v>327</v>
      </c>
      <c r="E1505" s="355"/>
      <c r="F1505" s="786" t="s">
        <v>339</v>
      </c>
      <c r="G1505" s="767"/>
      <c r="H1505" s="768"/>
      <c r="I1505" s="767"/>
      <c r="J1505" s="355"/>
    </row>
    <row r="1506" spans="1:10">
      <c r="A1506" s="764">
        <v>41088</v>
      </c>
      <c r="B1506" s="836">
        <v>3</v>
      </c>
      <c r="C1506" s="766" t="s">
        <v>246</v>
      </c>
      <c r="D1506" s="767" t="s">
        <v>1004</v>
      </c>
      <c r="E1506" s="355"/>
      <c r="F1506" s="786">
        <v>0</v>
      </c>
      <c r="G1506" s="767"/>
      <c r="H1506" s="768"/>
      <c r="I1506" s="767"/>
      <c r="J1506" s="355"/>
    </row>
    <row r="1507" spans="1:10">
      <c r="A1507" s="764">
        <v>41088</v>
      </c>
      <c r="B1507" s="836">
        <v>80</v>
      </c>
      <c r="C1507" s="766" t="s">
        <v>246</v>
      </c>
      <c r="D1507" s="767" t="s">
        <v>1038</v>
      </c>
      <c r="E1507" s="355"/>
      <c r="F1507" s="786" t="s">
        <v>339</v>
      </c>
      <c r="G1507" s="767"/>
      <c r="H1507" s="768"/>
      <c r="I1507" s="767"/>
      <c r="J1507" s="355"/>
    </row>
    <row r="1508" spans="1:10">
      <c r="A1508" s="764">
        <v>41088</v>
      </c>
      <c r="B1508" s="836">
        <v>20</v>
      </c>
      <c r="C1508" s="766" t="s">
        <v>246</v>
      </c>
      <c r="D1508" s="767" t="s">
        <v>1018</v>
      </c>
      <c r="E1508" s="355"/>
      <c r="F1508" s="786">
        <v>0</v>
      </c>
      <c r="G1508" s="767"/>
      <c r="H1508" s="768"/>
      <c r="I1508" s="767"/>
      <c r="J1508" s="355"/>
    </row>
    <row r="1509" spans="1:10">
      <c r="A1509" s="764">
        <v>41089</v>
      </c>
      <c r="B1509" s="836">
        <v>441.98</v>
      </c>
      <c r="C1509" s="766" t="s">
        <v>246</v>
      </c>
      <c r="D1509" s="767" t="s">
        <v>1061</v>
      </c>
      <c r="E1509" s="355"/>
      <c r="F1509" s="786">
        <v>0</v>
      </c>
      <c r="G1509" s="767"/>
      <c r="H1509" s="768"/>
      <c r="I1509" s="767"/>
      <c r="J1509" s="355"/>
    </row>
    <row r="1510" spans="1:10">
      <c r="A1510" s="764">
        <v>41089</v>
      </c>
      <c r="B1510" s="836">
        <v>300</v>
      </c>
      <c r="C1510" s="766" t="s">
        <v>246</v>
      </c>
      <c r="D1510" s="767" t="s">
        <v>348</v>
      </c>
      <c r="E1510" s="355"/>
      <c r="F1510" s="786" t="s">
        <v>339</v>
      </c>
      <c r="G1510" s="767"/>
      <c r="H1510" s="768"/>
      <c r="I1510" s="767"/>
      <c r="J1510" s="355"/>
    </row>
    <row r="1511" spans="1:10">
      <c r="A1511" s="764">
        <v>41089</v>
      </c>
      <c r="B1511" s="836">
        <v>1974.41</v>
      </c>
      <c r="C1511" s="766" t="s">
        <v>246</v>
      </c>
      <c r="D1511" s="767" t="s">
        <v>422</v>
      </c>
      <c r="E1511" s="355"/>
      <c r="F1511" s="786">
        <v>0</v>
      </c>
      <c r="G1511" s="767"/>
      <c r="H1511" s="768"/>
      <c r="I1511" s="767"/>
      <c r="J1511" s="355"/>
    </row>
    <row r="1512" spans="1:10">
      <c r="A1512" s="764">
        <v>41092</v>
      </c>
      <c r="B1512" s="836">
        <v>25</v>
      </c>
      <c r="C1512" s="766" t="s">
        <v>246</v>
      </c>
      <c r="D1512" s="767" t="s">
        <v>379</v>
      </c>
      <c r="E1512" s="355"/>
      <c r="F1512" s="786" t="s">
        <v>339</v>
      </c>
      <c r="G1512" s="767"/>
      <c r="H1512" s="768"/>
      <c r="I1512" s="767"/>
      <c r="J1512" s="355"/>
    </row>
    <row r="1513" spans="1:10">
      <c r="A1513" s="764">
        <v>41092</v>
      </c>
      <c r="B1513" s="836">
        <v>100</v>
      </c>
      <c r="C1513" s="766" t="s">
        <v>246</v>
      </c>
      <c r="D1513" s="767" t="s">
        <v>267</v>
      </c>
      <c r="E1513" s="355"/>
      <c r="F1513" s="786">
        <v>0</v>
      </c>
      <c r="G1513" s="767"/>
      <c r="H1513" s="768"/>
      <c r="I1513" s="767"/>
      <c r="J1513" s="355"/>
    </row>
    <row r="1514" spans="1:10">
      <c r="A1514" s="764">
        <v>41092</v>
      </c>
      <c r="B1514" s="836">
        <v>25</v>
      </c>
      <c r="C1514" s="766" t="s">
        <v>246</v>
      </c>
      <c r="D1514" s="767" t="s">
        <v>337</v>
      </c>
      <c r="E1514" s="355"/>
      <c r="F1514" s="786">
        <v>0</v>
      </c>
      <c r="G1514" s="767"/>
      <c r="H1514" s="768"/>
      <c r="I1514" s="767"/>
      <c r="J1514" s="355"/>
    </row>
    <row r="1515" spans="1:10">
      <c r="A1515" s="764">
        <v>41092</v>
      </c>
      <c r="B1515" s="836">
        <v>50</v>
      </c>
      <c r="C1515" s="766" t="s">
        <v>246</v>
      </c>
      <c r="D1515" s="767" t="s">
        <v>774</v>
      </c>
      <c r="E1515" s="355"/>
      <c r="F1515" s="786" t="s">
        <v>339</v>
      </c>
      <c r="G1515" s="767"/>
      <c r="H1515" s="768"/>
      <c r="I1515" s="767"/>
      <c r="J1515" s="355"/>
    </row>
    <row r="1516" spans="1:10">
      <c r="A1516" s="764">
        <v>41092</v>
      </c>
      <c r="B1516" s="836">
        <v>10</v>
      </c>
      <c r="C1516" s="766" t="s">
        <v>246</v>
      </c>
      <c r="D1516" s="767" t="s">
        <v>791</v>
      </c>
      <c r="E1516" s="355"/>
      <c r="F1516" s="786" t="s">
        <v>339</v>
      </c>
      <c r="G1516" s="767"/>
      <c r="H1516" s="768"/>
      <c r="I1516" s="767"/>
      <c r="J1516" s="355"/>
    </row>
    <row r="1517" spans="1:10">
      <c r="A1517" s="764">
        <v>41092</v>
      </c>
      <c r="B1517" s="836">
        <v>10</v>
      </c>
      <c r="C1517" s="766" t="s">
        <v>246</v>
      </c>
      <c r="D1517" s="767" t="s">
        <v>338</v>
      </c>
      <c r="E1517" s="355"/>
      <c r="F1517" s="786" t="s">
        <v>339</v>
      </c>
      <c r="G1517" s="767"/>
      <c r="H1517" s="768"/>
      <c r="I1517" s="767"/>
      <c r="J1517" s="355"/>
    </row>
    <row r="1518" spans="1:10">
      <c r="A1518" s="764">
        <v>41092</v>
      </c>
      <c r="B1518" s="836">
        <v>25</v>
      </c>
      <c r="C1518" s="766" t="s">
        <v>246</v>
      </c>
      <c r="D1518" s="767" t="s">
        <v>762</v>
      </c>
      <c r="E1518" s="355"/>
      <c r="F1518" s="786" t="s">
        <v>339</v>
      </c>
      <c r="G1518" s="767"/>
      <c r="H1518" s="768"/>
      <c r="I1518" s="767"/>
      <c r="J1518" s="355"/>
    </row>
    <row r="1519" spans="1:10">
      <c r="A1519" s="764">
        <v>41092</v>
      </c>
      <c r="B1519" s="836">
        <v>10</v>
      </c>
      <c r="C1519" s="766" t="s">
        <v>246</v>
      </c>
      <c r="D1519" s="767" t="s">
        <v>994</v>
      </c>
      <c r="E1519" s="355"/>
      <c r="F1519" s="786" t="s">
        <v>339</v>
      </c>
      <c r="G1519" s="767"/>
      <c r="H1519" s="768"/>
      <c r="I1519" s="767"/>
      <c r="J1519" s="355"/>
    </row>
    <row r="1520" spans="1:10">
      <c r="A1520" s="764">
        <v>41092</v>
      </c>
      <c r="B1520" s="836">
        <v>10</v>
      </c>
      <c r="C1520" s="766" t="s">
        <v>246</v>
      </c>
      <c r="D1520" s="767" t="s">
        <v>1040</v>
      </c>
      <c r="E1520" s="355"/>
      <c r="F1520" s="786" t="s">
        <v>339</v>
      </c>
      <c r="G1520" s="767"/>
      <c r="H1520" s="768"/>
      <c r="I1520" s="767"/>
      <c r="J1520" s="355"/>
    </row>
    <row r="1521" spans="1:10">
      <c r="A1521" s="764">
        <v>41092</v>
      </c>
      <c r="B1521" s="836">
        <v>10</v>
      </c>
      <c r="C1521" s="766" t="s">
        <v>246</v>
      </c>
      <c r="D1521" s="767" t="s">
        <v>371</v>
      </c>
      <c r="E1521" s="355"/>
      <c r="F1521" s="786" t="s">
        <v>339</v>
      </c>
      <c r="G1521" s="767"/>
      <c r="H1521" s="768"/>
      <c r="I1521" s="767"/>
      <c r="J1521" s="355"/>
    </row>
    <row r="1522" spans="1:10">
      <c r="A1522" s="764">
        <v>41092</v>
      </c>
      <c r="B1522" s="836">
        <v>10</v>
      </c>
      <c r="C1522" s="766" t="s">
        <v>246</v>
      </c>
      <c r="D1522" s="767" t="s">
        <v>317</v>
      </c>
      <c r="E1522" s="355"/>
      <c r="F1522" s="786" t="s">
        <v>339</v>
      </c>
      <c r="G1522" s="767"/>
      <c r="H1522" s="768"/>
      <c r="I1522" s="767"/>
      <c r="J1522" s="355"/>
    </row>
    <row r="1523" spans="1:10">
      <c r="A1523" s="764">
        <v>41092</v>
      </c>
      <c r="B1523" s="836">
        <v>5</v>
      </c>
      <c r="C1523" s="766" t="s">
        <v>246</v>
      </c>
      <c r="D1523" s="767" t="s">
        <v>1029</v>
      </c>
      <c r="E1523" s="355"/>
      <c r="F1523" s="786" t="s">
        <v>339</v>
      </c>
      <c r="G1523" s="767"/>
      <c r="H1523" s="768"/>
      <c r="I1523" s="767"/>
      <c r="J1523" s="355"/>
    </row>
    <row r="1524" spans="1:10">
      <c r="A1524" s="764">
        <v>41092</v>
      </c>
      <c r="B1524" s="836">
        <v>180</v>
      </c>
      <c r="C1524" s="766" t="s">
        <v>246</v>
      </c>
      <c r="D1524" s="767" t="s">
        <v>783</v>
      </c>
      <c r="E1524" s="355"/>
      <c r="F1524" s="786">
        <v>0</v>
      </c>
      <c r="G1524" s="767"/>
      <c r="H1524" s="768"/>
      <c r="I1524" s="767"/>
      <c r="J1524" s="355"/>
    </row>
    <row r="1525" spans="1:10">
      <c r="A1525" s="764">
        <v>41092</v>
      </c>
      <c r="B1525" s="836">
        <v>2</v>
      </c>
      <c r="C1525" s="766" t="s">
        <v>246</v>
      </c>
      <c r="D1525" s="767" t="s">
        <v>800</v>
      </c>
      <c r="E1525" s="355"/>
      <c r="F1525" s="786" t="s">
        <v>339</v>
      </c>
      <c r="G1525" s="767"/>
      <c r="H1525" s="768"/>
      <c r="I1525" s="767"/>
      <c r="J1525" s="355"/>
    </row>
    <row r="1526" spans="1:10">
      <c r="A1526" s="764">
        <v>41092</v>
      </c>
      <c r="B1526" s="836">
        <v>10</v>
      </c>
      <c r="C1526" s="766" t="s">
        <v>246</v>
      </c>
      <c r="D1526" s="767" t="s">
        <v>1001</v>
      </c>
      <c r="E1526" s="355"/>
      <c r="F1526" s="786" t="s">
        <v>339</v>
      </c>
      <c r="G1526" s="767"/>
      <c r="H1526" s="768"/>
      <c r="I1526" s="767"/>
      <c r="J1526" s="355"/>
    </row>
    <row r="1527" spans="1:10">
      <c r="A1527" s="764">
        <v>41092</v>
      </c>
      <c r="B1527" s="836">
        <v>10</v>
      </c>
      <c r="C1527" s="766" t="s">
        <v>246</v>
      </c>
      <c r="D1527" s="767" t="s">
        <v>955</v>
      </c>
      <c r="E1527" s="355"/>
      <c r="F1527" s="786">
        <v>0</v>
      </c>
      <c r="G1527" s="767"/>
      <c r="H1527" s="768"/>
      <c r="I1527" s="767"/>
      <c r="J1527" s="355"/>
    </row>
    <row r="1528" spans="1:10">
      <c r="A1528" s="764">
        <v>41092</v>
      </c>
      <c r="B1528" s="836">
        <v>50</v>
      </c>
      <c r="C1528" s="766" t="s">
        <v>246</v>
      </c>
      <c r="D1528" s="767" t="s">
        <v>998</v>
      </c>
      <c r="E1528" s="355"/>
      <c r="F1528" s="786" t="s">
        <v>339</v>
      </c>
      <c r="G1528" s="767"/>
      <c r="H1528" s="768"/>
      <c r="I1528" s="767"/>
      <c r="J1528" s="355"/>
    </row>
    <row r="1529" spans="1:10">
      <c r="A1529" s="764">
        <v>41092</v>
      </c>
      <c r="B1529" s="836">
        <v>30</v>
      </c>
      <c r="C1529" s="766" t="s">
        <v>246</v>
      </c>
      <c r="D1529" s="767" t="s">
        <v>751</v>
      </c>
      <c r="E1529" s="355"/>
      <c r="F1529" s="786" t="s">
        <v>339</v>
      </c>
      <c r="G1529" s="767"/>
      <c r="H1529" s="768"/>
      <c r="I1529" s="767"/>
      <c r="J1529" s="355"/>
    </row>
    <row r="1530" spans="1:10">
      <c r="A1530" s="764">
        <v>41092</v>
      </c>
      <c r="B1530" s="836">
        <v>10</v>
      </c>
      <c r="C1530" s="766" t="s">
        <v>246</v>
      </c>
      <c r="D1530" s="767" t="s">
        <v>1005</v>
      </c>
      <c r="E1530" s="355"/>
      <c r="F1530" s="786" t="s">
        <v>339</v>
      </c>
      <c r="G1530" s="767"/>
      <c r="H1530" s="768"/>
      <c r="I1530" s="767"/>
      <c r="J1530" s="355"/>
    </row>
    <row r="1531" spans="1:10">
      <c r="A1531" s="764">
        <v>41092</v>
      </c>
      <c r="B1531" s="836">
        <v>10</v>
      </c>
      <c r="C1531" s="766" t="s">
        <v>246</v>
      </c>
      <c r="D1531" s="767" t="s">
        <v>1027</v>
      </c>
      <c r="E1531" s="355"/>
      <c r="F1531" s="786" t="s">
        <v>339</v>
      </c>
      <c r="G1531" s="767"/>
      <c r="H1531" s="768"/>
      <c r="I1531" s="767"/>
      <c r="J1531" s="355"/>
    </row>
    <row r="1532" spans="1:10">
      <c r="A1532" s="764">
        <v>41092</v>
      </c>
      <c r="B1532" s="836">
        <v>20</v>
      </c>
      <c r="C1532" s="766" t="s">
        <v>246</v>
      </c>
      <c r="D1532" s="767" t="s">
        <v>254</v>
      </c>
      <c r="E1532" s="355"/>
      <c r="F1532" s="786" t="s">
        <v>339</v>
      </c>
      <c r="G1532" s="767"/>
      <c r="H1532" s="768"/>
      <c r="I1532" s="767"/>
      <c r="J1532" s="355"/>
    </row>
    <row r="1533" spans="1:10">
      <c r="A1533" s="764">
        <v>41092</v>
      </c>
      <c r="B1533" s="836">
        <v>10</v>
      </c>
      <c r="C1533" s="766" t="s">
        <v>246</v>
      </c>
      <c r="D1533" s="767" t="s">
        <v>369</v>
      </c>
      <c r="E1533" s="355"/>
      <c r="F1533" s="786">
        <v>0</v>
      </c>
      <c r="G1533" s="767"/>
      <c r="H1533" s="768"/>
      <c r="I1533" s="767"/>
      <c r="J1533" s="355"/>
    </row>
    <row r="1534" spans="1:10">
      <c r="A1534" s="764">
        <v>41092</v>
      </c>
      <c r="B1534" s="836">
        <v>40</v>
      </c>
      <c r="C1534" s="766" t="s">
        <v>246</v>
      </c>
      <c r="D1534" s="767" t="s">
        <v>343</v>
      </c>
      <c r="E1534" s="355"/>
      <c r="F1534" s="786" t="s">
        <v>339</v>
      </c>
      <c r="G1534" s="767"/>
      <c r="H1534" s="768"/>
      <c r="I1534" s="767"/>
      <c r="J1534" s="355"/>
    </row>
    <row r="1535" spans="1:10">
      <c r="A1535" s="764">
        <v>41092</v>
      </c>
      <c r="B1535" s="836">
        <v>5</v>
      </c>
      <c r="C1535" s="766" t="s">
        <v>246</v>
      </c>
      <c r="D1535" s="767" t="s">
        <v>929</v>
      </c>
      <c r="E1535" s="355"/>
      <c r="F1535" s="786" t="s">
        <v>339</v>
      </c>
      <c r="G1535" s="767"/>
      <c r="H1535" s="768"/>
      <c r="I1535" s="767"/>
      <c r="J1535" s="355"/>
    </row>
    <row r="1536" spans="1:10">
      <c r="A1536" s="764">
        <v>41092</v>
      </c>
      <c r="B1536" s="836">
        <v>75</v>
      </c>
      <c r="C1536" s="766" t="s">
        <v>246</v>
      </c>
      <c r="D1536" s="767" t="s">
        <v>308</v>
      </c>
      <c r="E1536" s="355"/>
      <c r="F1536" s="786" t="s">
        <v>339</v>
      </c>
      <c r="G1536" s="767"/>
      <c r="H1536" s="768"/>
      <c r="I1536" s="767"/>
      <c r="J1536" s="355"/>
    </row>
    <row r="1537" spans="1:10">
      <c r="A1537" s="764">
        <v>41092</v>
      </c>
      <c r="B1537" s="836">
        <v>10</v>
      </c>
      <c r="C1537" s="766" t="s">
        <v>246</v>
      </c>
      <c r="D1537" s="767" t="s">
        <v>996</v>
      </c>
      <c r="E1537" s="355"/>
      <c r="F1537" s="786">
        <v>0</v>
      </c>
      <c r="G1537" s="767"/>
      <c r="H1537" s="768"/>
      <c r="I1537" s="767"/>
      <c r="J1537" s="355"/>
    </row>
    <row r="1538" spans="1:10">
      <c r="A1538" s="764">
        <v>41092</v>
      </c>
      <c r="B1538" s="836">
        <v>25</v>
      </c>
      <c r="C1538" s="766" t="s">
        <v>246</v>
      </c>
      <c r="D1538" s="767" t="s">
        <v>780</v>
      </c>
      <c r="E1538" s="355"/>
      <c r="F1538" s="786" t="s">
        <v>339</v>
      </c>
      <c r="G1538" s="767"/>
      <c r="H1538" s="768"/>
      <c r="I1538" s="767"/>
      <c r="J1538" s="355"/>
    </row>
    <row r="1539" spans="1:10">
      <c r="A1539" s="764">
        <v>41092</v>
      </c>
      <c r="B1539" s="836">
        <v>15</v>
      </c>
      <c r="C1539" s="766" t="s">
        <v>246</v>
      </c>
      <c r="D1539" s="767" t="s">
        <v>912</v>
      </c>
      <c r="E1539" s="355"/>
      <c r="F1539" s="786">
        <v>0</v>
      </c>
      <c r="G1539" s="767"/>
      <c r="H1539" s="768"/>
      <c r="I1539" s="767"/>
      <c r="J1539" s="355"/>
    </row>
    <row r="1540" spans="1:10">
      <c r="A1540" s="764">
        <v>41092</v>
      </c>
      <c r="B1540" s="836">
        <v>5</v>
      </c>
      <c r="C1540" s="766" t="s">
        <v>246</v>
      </c>
      <c r="D1540" s="767" t="s">
        <v>755</v>
      </c>
      <c r="E1540" s="355"/>
      <c r="F1540" s="786" t="s">
        <v>339</v>
      </c>
      <c r="G1540" s="767"/>
      <c r="H1540" s="768"/>
      <c r="I1540" s="767"/>
      <c r="J1540" s="355"/>
    </row>
    <row r="1541" spans="1:10">
      <c r="A1541" s="764">
        <v>41092</v>
      </c>
      <c r="B1541" s="836">
        <v>15</v>
      </c>
      <c r="C1541" s="766" t="s">
        <v>246</v>
      </c>
      <c r="D1541" s="767" t="s">
        <v>753</v>
      </c>
      <c r="E1541" s="355"/>
      <c r="F1541" s="786" t="s">
        <v>339</v>
      </c>
      <c r="G1541" s="767"/>
      <c r="H1541" s="768"/>
      <c r="I1541" s="767"/>
      <c r="J1541" s="355"/>
    </row>
    <row r="1542" spans="1:10">
      <c r="A1542" s="764">
        <v>41092</v>
      </c>
      <c r="B1542" s="836">
        <v>15</v>
      </c>
      <c r="C1542" s="766" t="s">
        <v>246</v>
      </c>
      <c r="D1542" s="767" t="s">
        <v>248</v>
      </c>
      <c r="E1542" s="355"/>
      <c r="F1542" s="786">
        <v>0</v>
      </c>
      <c r="G1542" s="767"/>
      <c r="H1542" s="768"/>
      <c r="I1542" s="767"/>
      <c r="J1542" s="355"/>
    </row>
    <row r="1543" spans="1:10">
      <c r="A1543" s="764">
        <v>41092</v>
      </c>
      <c r="B1543" s="836">
        <v>75</v>
      </c>
      <c r="C1543" s="766" t="s">
        <v>246</v>
      </c>
      <c r="D1543" s="767" t="s">
        <v>1003</v>
      </c>
      <c r="E1543" s="355"/>
      <c r="F1543" s="786">
        <v>0</v>
      </c>
      <c r="G1543" s="767"/>
      <c r="H1543" s="768"/>
      <c r="I1543" s="767"/>
      <c r="J1543" s="355"/>
    </row>
    <row r="1544" spans="1:10">
      <c r="A1544" s="764">
        <v>41092</v>
      </c>
      <c r="B1544" s="836">
        <v>30</v>
      </c>
      <c r="C1544" s="766" t="s">
        <v>246</v>
      </c>
      <c r="D1544" s="767" t="s">
        <v>953</v>
      </c>
      <c r="E1544" s="355"/>
      <c r="F1544" s="786">
        <v>0</v>
      </c>
      <c r="G1544" s="767"/>
      <c r="H1544" s="768"/>
      <c r="I1544" s="767"/>
      <c r="J1544" s="355"/>
    </row>
    <row r="1545" spans="1:10">
      <c r="A1545" s="764">
        <v>41092</v>
      </c>
      <c r="B1545" s="836">
        <v>210</v>
      </c>
      <c r="C1545" s="766" t="s">
        <v>246</v>
      </c>
      <c r="D1545" s="767" t="s">
        <v>346</v>
      </c>
      <c r="E1545" s="355"/>
      <c r="F1545" s="786" t="s">
        <v>339</v>
      </c>
      <c r="G1545" s="767"/>
      <c r="H1545" s="768"/>
      <c r="I1545" s="767"/>
      <c r="J1545" s="355"/>
    </row>
    <row r="1546" spans="1:10">
      <c r="A1546" s="764">
        <v>41092</v>
      </c>
      <c r="B1546" s="836">
        <v>120</v>
      </c>
      <c r="C1546" s="766" t="s">
        <v>246</v>
      </c>
      <c r="D1546" s="767" t="s">
        <v>928</v>
      </c>
      <c r="E1546" s="355"/>
      <c r="F1546" s="786" t="s">
        <v>339</v>
      </c>
      <c r="G1546" s="767"/>
      <c r="H1546" s="768"/>
      <c r="I1546" s="767"/>
      <c r="J1546" s="355"/>
    </row>
    <row r="1547" spans="1:10">
      <c r="A1547" s="764">
        <v>41092</v>
      </c>
      <c r="B1547" s="836">
        <v>30</v>
      </c>
      <c r="C1547" s="766" t="s">
        <v>246</v>
      </c>
      <c r="D1547" s="767" t="s">
        <v>1062</v>
      </c>
      <c r="E1547" s="355"/>
      <c r="F1547" s="786">
        <v>0</v>
      </c>
      <c r="G1547" s="767"/>
      <c r="H1547" s="768"/>
      <c r="I1547" s="767"/>
      <c r="J1547" s="355"/>
    </row>
    <row r="1548" spans="1:10">
      <c r="A1548" s="764">
        <v>41092</v>
      </c>
      <c r="B1548" s="836">
        <v>20</v>
      </c>
      <c r="C1548" s="766" t="s">
        <v>246</v>
      </c>
      <c r="D1548" s="767" t="s">
        <v>787</v>
      </c>
      <c r="E1548" s="355"/>
      <c r="F1548" s="786" t="s">
        <v>339</v>
      </c>
      <c r="G1548" s="767"/>
      <c r="H1548" s="768"/>
      <c r="I1548" s="767"/>
      <c r="J1548" s="355"/>
    </row>
    <row r="1549" spans="1:10">
      <c r="A1549" s="764">
        <v>41092</v>
      </c>
      <c r="B1549" s="836">
        <v>10</v>
      </c>
      <c r="C1549" s="766" t="s">
        <v>246</v>
      </c>
      <c r="D1549" s="767" t="s">
        <v>388</v>
      </c>
      <c r="E1549" s="355"/>
      <c r="F1549" s="786" t="s">
        <v>339</v>
      </c>
      <c r="G1549" s="767"/>
      <c r="H1549" s="768"/>
      <c r="I1549" s="767"/>
      <c r="J1549" s="355"/>
    </row>
    <row r="1550" spans="1:10">
      <c r="A1550" s="764">
        <v>41092</v>
      </c>
      <c r="B1550" s="836">
        <v>15</v>
      </c>
      <c r="C1550" s="766" t="s">
        <v>246</v>
      </c>
      <c r="D1550" s="767" t="s">
        <v>280</v>
      </c>
      <c r="E1550" s="355"/>
      <c r="F1550" s="786" t="s">
        <v>339</v>
      </c>
      <c r="G1550" s="767"/>
      <c r="H1550" s="768"/>
      <c r="I1550" s="767"/>
      <c r="J1550" s="355"/>
    </row>
    <row r="1551" spans="1:10">
      <c r="A1551" s="764">
        <v>41092</v>
      </c>
      <c r="B1551" s="836">
        <v>10</v>
      </c>
      <c r="C1551" s="766" t="s">
        <v>246</v>
      </c>
      <c r="D1551" s="767" t="s">
        <v>1069</v>
      </c>
      <c r="E1551" s="355"/>
      <c r="F1551" s="786">
        <v>0</v>
      </c>
      <c r="G1551" s="767"/>
      <c r="H1551" s="768"/>
      <c r="I1551" s="767"/>
      <c r="J1551" s="355"/>
    </row>
    <row r="1552" spans="1:10">
      <c r="A1552" s="764">
        <v>41092</v>
      </c>
      <c r="B1552" s="836">
        <v>195.52</v>
      </c>
      <c r="C1552" s="766" t="s">
        <v>246</v>
      </c>
      <c r="D1552" s="767" t="s">
        <v>911</v>
      </c>
      <c r="E1552" s="355"/>
      <c r="F1552" s="786">
        <v>0</v>
      </c>
      <c r="G1552" s="767"/>
      <c r="H1552" s="768"/>
      <c r="I1552" s="767"/>
      <c r="J1552" s="355"/>
    </row>
    <row r="1553" spans="1:10">
      <c r="A1553" s="764">
        <v>41092</v>
      </c>
      <c r="B1553" s="836">
        <v>180</v>
      </c>
      <c r="C1553" s="766" t="s">
        <v>246</v>
      </c>
      <c r="D1553" s="767" t="s">
        <v>287</v>
      </c>
      <c r="E1553" s="355"/>
      <c r="F1553" s="786" t="s">
        <v>339</v>
      </c>
      <c r="G1553" s="767"/>
      <c r="H1553" s="768"/>
      <c r="I1553" s="767"/>
      <c r="J1553" s="355"/>
    </row>
    <row r="1554" spans="1:10">
      <c r="A1554" s="764">
        <v>41092</v>
      </c>
      <c r="B1554" s="836">
        <v>20</v>
      </c>
      <c r="C1554" s="766" t="s">
        <v>246</v>
      </c>
      <c r="D1554" s="767" t="s">
        <v>389</v>
      </c>
      <c r="E1554" s="355"/>
      <c r="F1554" s="786">
        <v>0</v>
      </c>
      <c r="G1554" s="767"/>
      <c r="H1554" s="768"/>
      <c r="I1554" s="767"/>
      <c r="J1554" s="355"/>
    </row>
    <row r="1555" spans="1:10">
      <c r="A1555" s="764">
        <v>41092</v>
      </c>
      <c r="B1555" s="836">
        <v>10</v>
      </c>
      <c r="C1555" s="766" t="s">
        <v>246</v>
      </c>
      <c r="D1555" s="767" t="s">
        <v>782</v>
      </c>
      <c r="E1555" s="355"/>
      <c r="F1555" s="786">
        <v>0</v>
      </c>
      <c r="G1555" s="767"/>
      <c r="H1555" s="768"/>
      <c r="I1555" s="767"/>
      <c r="J1555" s="355"/>
    </row>
    <row r="1556" spans="1:10">
      <c r="A1556" s="764">
        <v>41092</v>
      </c>
      <c r="B1556" s="836">
        <v>10</v>
      </c>
      <c r="C1556" s="766" t="s">
        <v>246</v>
      </c>
      <c r="D1556" s="767" t="s">
        <v>993</v>
      </c>
      <c r="E1556" s="355"/>
      <c r="F1556" s="786" t="s">
        <v>339</v>
      </c>
      <c r="G1556" s="767"/>
      <c r="H1556" s="768"/>
      <c r="I1556" s="767"/>
      <c r="J1556" s="355"/>
    </row>
    <row r="1557" spans="1:10">
      <c r="A1557" s="764">
        <v>41092</v>
      </c>
      <c r="B1557" s="836">
        <v>3</v>
      </c>
      <c r="C1557" s="766" t="s">
        <v>246</v>
      </c>
      <c r="D1557" s="767" t="s">
        <v>426</v>
      </c>
      <c r="E1557" s="355"/>
      <c r="F1557" s="786">
        <v>0</v>
      </c>
      <c r="G1557" s="767"/>
      <c r="H1557" s="768"/>
      <c r="I1557" s="767"/>
      <c r="J1557" s="355"/>
    </row>
    <row r="1558" spans="1:10">
      <c r="A1558" s="764">
        <v>41092</v>
      </c>
      <c r="B1558" s="836">
        <v>25</v>
      </c>
      <c r="C1558" s="766" t="s">
        <v>246</v>
      </c>
      <c r="D1558" s="767" t="s">
        <v>995</v>
      </c>
      <c r="E1558" s="355"/>
      <c r="F1558" s="786" t="s">
        <v>339</v>
      </c>
      <c r="G1558" s="767"/>
      <c r="H1558" s="768"/>
      <c r="I1558" s="767"/>
      <c r="J1558" s="355"/>
    </row>
    <row r="1559" spans="1:10">
      <c r="A1559" s="764">
        <v>41092</v>
      </c>
      <c r="B1559" s="836">
        <v>10</v>
      </c>
      <c r="C1559" s="766" t="s">
        <v>246</v>
      </c>
      <c r="D1559" s="767" t="s">
        <v>772</v>
      </c>
      <c r="E1559" s="355"/>
      <c r="F1559" s="786" t="s">
        <v>339</v>
      </c>
      <c r="G1559" s="767"/>
      <c r="H1559" s="768"/>
      <c r="I1559" s="767"/>
      <c r="J1559" s="355"/>
    </row>
    <row r="1560" spans="1:10">
      <c r="A1560" s="764">
        <v>41092</v>
      </c>
      <c r="B1560" s="836">
        <v>10</v>
      </c>
      <c r="C1560" s="766" t="s">
        <v>246</v>
      </c>
      <c r="D1560" s="767" t="s">
        <v>932</v>
      </c>
      <c r="E1560" s="355"/>
      <c r="F1560" s="786" t="s">
        <v>339</v>
      </c>
      <c r="G1560" s="767"/>
      <c r="H1560" s="768"/>
      <c r="I1560" s="767"/>
      <c r="J1560" s="355"/>
    </row>
    <row r="1561" spans="1:10">
      <c r="A1561" s="764">
        <v>41092</v>
      </c>
      <c r="B1561" s="836">
        <v>10</v>
      </c>
      <c r="C1561" s="766" t="s">
        <v>246</v>
      </c>
      <c r="D1561" s="767" t="s">
        <v>934</v>
      </c>
      <c r="E1561" s="355"/>
      <c r="F1561" s="786">
        <v>0</v>
      </c>
      <c r="G1561" s="767"/>
      <c r="H1561" s="768"/>
      <c r="I1561" s="767"/>
      <c r="J1561" s="355"/>
    </row>
    <row r="1562" spans="1:10">
      <c r="A1562" s="764">
        <v>41092</v>
      </c>
      <c r="B1562" s="836">
        <v>25</v>
      </c>
      <c r="C1562" s="766" t="s">
        <v>246</v>
      </c>
      <c r="D1562" s="767" t="s">
        <v>1070</v>
      </c>
      <c r="E1562" s="355"/>
      <c r="F1562" s="786" t="s">
        <v>339</v>
      </c>
      <c r="G1562" s="767"/>
      <c r="H1562" s="768"/>
      <c r="I1562" s="767"/>
      <c r="J1562" s="355"/>
    </row>
    <row r="1563" spans="1:10">
      <c r="A1563" s="764">
        <v>41092</v>
      </c>
      <c r="B1563" s="836">
        <v>15</v>
      </c>
      <c r="C1563" s="766" t="s">
        <v>246</v>
      </c>
      <c r="D1563" s="767" t="s">
        <v>999</v>
      </c>
      <c r="E1563" s="355"/>
      <c r="F1563" s="786" t="s">
        <v>339</v>
      </c>
      <c r="G1563" s="767"/>
      <c r="H1563" s="768"/>
      <c r="I1563" s="767"/>
      <c r="J1563" s="355"/>
    </row>
    <row r="1564" spans="1:10">
      <c r="A1564" s="764">
        <v>41092</v>
      </c>
      <c r="B1564" s="836">
        <v>261</v>
      </c>
      <c r="C1564" s="766" t="s">
        <v>246</v>
      </c>
      <c r="D1564" s="767" t="s">
        <v>344</v>
      </c>
      <c r="E1564" s="355"/>
      <c r="F1564" s="786" t="s">
        <v>339</v>
      </c>
      <c r="G1564" s="767"/>
      <c r="H1564" s="768"/>
      <c r="I1564" s="767"/>
      <c r="J1564" s="355"/>
    </row>
    <row r="1565" spans="1:10">
      <c r="A1565" s="764">
        <v>41092</v>
      </c>
      <c r="B1565" s="836">
        <v>12.5</v>
      </c>
      <c r="C1565" s="766" t="s">
        <v>246</v>
      </c>
      <c r="D1565" s="767" t="s">
        <v>913</v>
      </c>
      <c r="E1565" s="355"/>
      <c r="F1565" s="786" t="s">
        <v>339</v>
      </c>
      <c r="G1565" s="767"/>
      <c r="H1565" s="768"/>
      <c r="I1565" s="767"/>
      <c r="J1565" s="355"/>
    </row>
    <row r="1566" spans="1:10">
      <c r="A1566" s="764">
        <v>41092</v>
      </c>
      <c r="B1566" s="836">
        <v>20</v>
      </c>
      <c r="C1566" s="766" t="s">
        <v>246</v>
      </c>
      <c r="D1566" s="767" t="s">
        <v>952</v>
      </c>
      <c r="E1566" s="355"/>
      <c r="F1566" s="786" t="s">
        <v>339</v>
      </c>
      <c r="G1566" s="767"/>
      <c r="H1566" s="768"/>
      <c r="I1566" s="767"/>
      <c r="J1566" s="355"/>
    </row>
    <row r="1567" spans="1:10">
      <c r="A1567" s="764">
        <v>41092</v>
      </c>
      <c r="B1567" s="836">
        <v>50</v>
      </c>
      <c r="C1567" s="766" t="s">
        <v>246</v>
      </c>
      <c r="D1567" s="767" t="s">
        <v>250</v>
      </c>
      <c r="E1567" s="355"/>
      <c r="F1567" s="786">
        <v>0</v>
      </c>
      <c r="G1567" s="767"/>
      <c r="H1567" s="768"/>
      <c r="I1567" s="767"/>
      <c r="J1567" s="355"/>
    </row>
    <row r="1568" spans="1:10">
      <c r="A1568" s="764">
        <v>41092</v>
      </c>
      <c r="B1568" s="836">
        <v>50</v>
      </c>
      <c r="C1568" s="766" t="s">
        <v>246</v>
      </c>
      <c r="D1568" s="767" t="s">
        <v>252</v>
      </c>
      <c r="E1568" s="355"/>
      <c r="F1568" s="786" t="s">
        <v>339</v>
      </c>
      <c r="G1568" s="767"/>
      <c r="H1568" s="768"/>
      <c r="I1568" s="767"/>
      <c r="J1568" s="355"/>
    </row>
    <row r="1569" spans="1:10">
      <c r="A1569" s="764">
        <v>41092</v>
      </c>
      <c r="B1569" s="836">
        <v>10</v>
      </c>
      <c r="C1569" s="766" t="s">
        <v>246</v>
      </c>
      <c r="D1569" s="767" t="s">
        <v>1063</v>
      </c>
      <c r="E1569" s="355"/>
      <c r="F1569" s="786">
        <v>0</v>
      </c>
      <c r="G1569" s="767"/>
      <c r="H1569" s="768"/>
      <c r="I1569" s="767"/>
      <c r="J1569" s="355"/>
    </row>
    <row r="1570" spans="1:10">
      <c r="A1570" s="764">
        <v>41092</v>
      </c>
      <c r="B1570" s="836">
        <v>30</v>
      </c>
      <c r="C1570" s="766" t="s">
        <v>246</v>
      </c>
      <c r="D1570" s="767" t="s">
        <v>424</v>
      </c>
      <c r="E1570" s="355"/>
      <c r="F1570" s="786" t="s">
        <v>339</v>
      </c>
      <c r="G1570" s="767"/>
      <c r="H1570" s="768"/>
      <c r="I1570" s="767"/>
      <c r="J1570" s="355"/>
    </row>
    <row r="1571" spans="1:10">
      <c r="A1571" s="764">
        <v>41092</v>
      </c>
      <c r="B1571" s="836">
        <v>25</v>
      </c>
      <c r="C1571" s="766" t="s">
        <v>246</v>
      </c>
      <c r="D1571" s="767" t="s">
        <v>402</v>
      </c>
      <c r="E1571" s="355"/>
      <c r="F1571" s="786">
        <v>0</v>
      </c>
      <c r="G1571" s="767"/>
      <c r="H1571" s="768"/>
      <c r="I1571" s="767"/>
      <c r="J1571" s="355"/>
    </row>
    <row r="1572" spans="1:10">
      <c r="A1572" s="764">
        <v>41092</v>
      </c>
      <c r="B1572" s="836">
        <v>20</v>
      </c>
      <c r="C1572" s="766" t="s">
        <v>246</v>
      </c>
      <c r="D1572" s="767" t="s">
        <v>1028</v>
      </c>
      <c r="E1572" s="355"/>
      <c r="F1572" s="786">
        <v>0</v>
      </c>
      <c r="G1572" s="767"/>
      <c r="H1572" s="768"/>
      <c r="I1572" s="767"/>
      <c r="J1572" s="355"/>
    </row>
    <row r="1573" spans="1:10">
      <c r="A1573" s="764">
        <v>41092</v>
      </c>
      <c r="B1573" s="836">
        <v>50</v>
      </c>
      <c r="C1573" s="766" t="s">
        <v>246</v>
      </c>
      <c r="D1573" s="767" t="s">
        <v>990</v>
      </c>
      <c r="E1573" s="355"/>
      <c r="F1573" s="786" t="s">
        <v>339</v>
      </c>
      <c r="G1573" s="767"/>
      <c r="H1573" s="768"/>
      <c r="I1573" s="767"/>
      <c r="J1573" s="355"/>
    </row>
    <row r="1574" spans="1:10">
      <c r="A1574" s="764">
        <v>41092</v>
      </c>
      <c r="B1574" s="836">
        <v>10</v>
      </c>
      <c r="C1574" s="766" t="s">
        <v>246</v>
      </c>
      <c r="D1574" s="767" t="s">
        <v>930</v>
      </c>
      <c r="E1574" s="355"/>
      <c r="F1574" s="786" t="s">
        <v>339</v>
      </c>
      <c r="G1574" s="767"/>
      <c r="H1574" s="768"/>
      <c r="I1574" s="767"/>
      <c r="J1574" s="355"/>
    </row>
    <row r="1575" spans="1:10">
      <c r="A1575" s="764">
        <v>41092</v>
      </c>
      <c r="B1575" s="836">
        <v>10</v>
      </c>
      <c r="C1575" s="766" t="s">
        <v>246</v>
      </c>
      <c r="D1575" s="767" t="s">
        <v>951</v>
      </c>
      <c r="E1575" s="355"/>
      <c r="F1575" s="786" t="s">
        <v>339</v>
      </c>
      <c r="G1575" s="767"/>
      <c r="H1575" s="768"/>
      <c r="I1575" s="767"/>
      <c r="J1575" s="355"/>
    </row>
    <row r="1576" spans="1:10">
      <c r="A1576" s="764">
        <v>41092</v>
      </c>
      <c r="B1576" s="836">
        <v>30</v>
      </c>
      <c r="C1576" s="766" t="s">
        <v>246</v>
      </c>
      <c r="D1576" s="767" t="s">
        <v>792</v>
      </c>
      <c r="E1576" s="355"/>
      <c r="F1576" s="786" t="s">
        <v>339</v>
      </c>
      <c r="G1576" s="767"/>
      <c r="H1576" s="768"/>
      <c r="I1576" s="767"/>
      <c r="J1576" s="355"/>
    </row>
    <row r="1577" spans="1:10">
      <c r="A1577" s="764">
        <v>41092</v>
      </c>
      <c r="B1577" s="836">
        <v>50</v>
      </c>
      <c r="C1577" s="766" t="s">
        <v>246</v>
      </c>
      <c r="D1577" s="767" t="s">
        <v>997</v>
      </c>
      <c r="E1577" s="355"/>
      <c r="F1577" s="786" t="s">
        <v>339</v>
      </c>
      <c r="G1577" s="767"/>
      <c r="H1577" s="768"/>
      <c r="I1577" s="767"/>
      <c r="J1577" s="355"/>
    </row>
    <row r="1578" spans="1:10">
      <c r="A1578" s="764">
        <v>41092</v>
      </c>
      <c r="B1578" s="836">
        <v>20</v>
      </c>
      <c r="C1578" s="766" t="s">
        <v>246</v>
      </c>
      <c r="D1578" s="767" t="s">
        <v>342</v>
      </c>
      <c r="E1578" s="355"/>
      <c r="F1578" s="786" t="s">
        <v>339</v>
      </c>
      <c r="G1578" s="767"/>
      <c r="H1578" s="768"/>
      <c r="I1578" s="767"/>
      <c r="J1578" s="355"/>
    </row>
    <row r="1579" spans="1:10">
      <c r="A1579" s="764">
        <v>41092</v>
      </c>
      <c r="B1579" s="836">
        <v>50</v>
      </c>
      <c r="C1579" s="766" t="s">
        <v>246</v>
      </c>
      <c r="D1579" s="767" t="s">
        <v>776</v>
      </c>
      <c r="E1579" s="355"/>
      <c r="F1579" s="786" t="s">
        <v>339</v>
      </c>
      <c r="G1579" s="767"/>
      <c r="H1579" s="768"/>
      <c r="I1579" s="767"/>
      <c r="J1579" s="355"/>
    </row>
    <row r="1580" spans="1:10">
      <c r="A1580" s="764">
        <v>41092</v>
      </c>
      <c r="B1580" s="836">
        <v>45</v>
      </c>
      <c r="C1580" s="766" t="s">
        <v>246</v>
      </c>
      <c r="D1580" s="767" t="s">
        <v>784</v>
      </c>
      <c r="E1580" s="355"/>
      <c r="F1580" s="786" t="s">
        <v>339</v>
      </c>
      <c r="G1580" s="767"/>
      <c r="H1580" s="768"/>
      <c r="I1580" s="767"/>
      <c r="J1580" s="355"/>
    </row>
    <row r="1581" spans="1:10">
      <c r="A1581" s="764">
        <v>41092</v>
      </c>
      <c r="B1581" s="836">
        <v>40</v>
      </c>
      <c r="C1581" s="766" t="s">
        <v>246</v>
      </c>
      <c r="D1581" s="767" t="s">
        <v>387</v>
      </c>
      <c r="E1581" s="355"/>
      <c r="F1581" s="786">
        <v>0</v>
      </c>
      <c r="G1581" s="767"/>
      <c r="H1581" s="768"/>
      <c r="I1581" s="767"/>
      <c r="J1581" s="355"/>
    </row>
    <row r="1582" spans="1:10">
      <c r="A1582" s="764">
        <v>41092</v>
      </c>
      <c r="B1582" s="836">
        <v>10</v>
      </c>
      <c r="C1582" s="766" t="s">
        <v>246</v>
      </c>
      <c r="D1582" s="767" t="s">
        <v>1056</v>
      </c>
      <c r="E1582" s="355"/>
      <c r="F1582" s="786" t="s">
        <v>339</v>
      </c>
      <c r="G1582" s="767"/>
      <c r="H1582" s="768"/>
      <c r="I1582" s="767"/>
      <c r="J1582" s="355"/>
    </row>
    <row r="1583" spans="1:10">
      <c r="A1583" s="764">
        <v>41093</v>
      </c>
      <c r="B1583" s="836">
        <v>460.96</v>
      </c>
      <c r="C1583" s="766">
        <v>103430</v>
      </c>
      <c r="D1583" s="767" t="s">
        <v>1059</v>
      </c>
      <c r="E1583" s="355"/>
      <c r="F1583" s="786">
        <v>0</v>
      </c>
      <c r="G1583" s="767"/>
      <c r="H1583" s="768"/>
      <c r="I1583" s="767"/>
      <c r="J1583" s="355"/>
    </row>
    <row r="1584" spans="1:10">
      <c r="A1584" s="764">
        <v>41093</v>
      </c>
      <c r="B1584" s="836">
        <v>5</v>
      </c>
      <c r="C1584" s="766" t="s">
        <v>246</v>
      </c>
      <c r="D1584" s="767" t="s">
        <v>777</v>
      </c>
      <c r="E1584" s="355"/>
      <c r="F1584" s="786" t="s">
        <v>339</v>
      </c>
      <c r="G1584" s="767"/>
      <c r="H1584" s="768"/>
      <c r="I1584" s="767"/>
      <c r="J1584" s="355"/>
    </row>
    <row r="1585" spans="1:10">
      <c r="A1585" s="764">
        <v>41093</v>
      </c>
      <c r="B1585" s="836">
        <v>300</v>
      </c>
      <c r="C1585" s="766" t="s">
        <v>246</v>
      </c>
      <c r="D1585" s="767" t="s">
        <v>778</v>
      </c>
      <c r="E1585" s="355"/>
      <c r="F1585" s="786" t="s">
        <v>339</v>
      </c>
      <c r="G1585" s="767"/>
      <c r="H1585" s="768"/>
      <c r="I1585" s="767"/>
      <c r="J1585" s="355"/>
    </row>
    <row r="1586" spans="1:10">
      <c r="A1586" s="764">
        <v>41094</v>
      </c>
      <c r="B1586" s="836">
        <v>2764.5</v>
      </c>
      <c r="C1586" s="766" t="s">
        <v>246</v>
      </c>
      <c r="D1586" s="767" t="s">
        <v>1058</v>
      </c>
      <c r="E1586" s="355"/>
      <c r="F1586" s="786">
        <v>0</v>
      </c>
      <c r="G1586" s="767"/>
      <c r="H1586" s="768"/>
      <c r="I1586" s="767"/>
      <c r="J1586" s="355"/>
    </row>
    <row r="1587" spans="1:10">
      <c r="A1587" s="764">
        <v>41094</v>
      </c>
      <c r="B1587" s="836">
        <v>148.25</v>
      </c>
      <c r="C1587" s="766" t="s">
        <v>246</v>
      </c>
      <c r="D1587" s="767" t="s">
        <v>788</v>
      </c>
      <c r="E1587" s="355"/>
      <c r="F1587" s="786" t="s">
        <v>339</v>
      </c>
      <c r="G1587" s="767"/>
      <c r="H1587" s="768"/>
      <c r="I1587" s="767"/>
      <c r="J1587" s="355"/>
    </row>
    <row r="1588" spans="1:10">
      <c r="A1588" s="764">
        <v>41095</v>
      </c>
      <c r="B1588" s="836">
        <v>50</v>
      </c>
      <c r="C1588" s="766" t="s">
        <v>237</v>
      </c>
      <c r="D1588" s="767" t="s">
        <v>763</v>
      </c>
      <c r="E1588" s="355"/>
      <c r="F1588" s="786">
        <v>0</v>
      </c>
      <c r="G1588" s="767"/>
      <c r="H1588" s="768"/>
      <c r="I1588" s="767"/>
      <c r="J1588" s="355"/>
    </row>
    <row r="1589" spans="1:10">
      <c r="A1589" s="764">
        <v>41095</v>
      </c>
      <c r="B1589" s="836">
        <v>15</v>
      </c>
      <c r="C1589" s="766" t="s">
        <v>237</v>
      </c>
      <c r="D1589" s="767" t="s">
        <v>1043</v>
      </c>
      <c r="E1589" s="355"/>
      <c r="F1589" s="786">
        <v>0</v>
      </c>
      <c r="G1589" s="767"/>
      <c r="H1589" s="768"/>
      <c r="I1589" s="767"/>
      <c r="J1589" s="355"/>
    </row>
    <row r="1590" spans="1:10">
      <c r="A1590" s="764">
        <v>41095</v>
      </c>
      <c r="B1590" s="836">
        <v>100</v>
      </c>
      <c r="C1590" s="766" t="s">
        <v>246</v>
      </c>
      <c r="D1590" s="767" t="s">
        <v>1000</v>
      </c>
      <c r="E1590" s="355"/>
      <c r="F1590" s="786">
        <v>0</v>
      </c>
      <c r="G1590" s="767"/>
      <c r="H1590" s="768"/>
      <c r="I1590" s="767"/>
      <c r="J1590" s="355"/>
    </row>
    <row r="1591" spans="1:10">
      <c r="A1591" s="764">
        <v>41095</v>
      </c>
      <c r="B1591" s="836">
        <v>5</v>
      </c>
      <c r="C1591" s="766" t="s">
        <v>246</v>
      </c>
      <c r="D1591" s="767" t="s">
        <v>318</v>
      </c>
      <c r="E1591" s="355"/>
      <c r="F1591" s="786" t="s">
        <v>339</v>
      </c>
      <c r="G1591" s="767"/>
      <c r="H1591" s="768"/>
      <c r="I1591" s="767"/>
      <c r="J1591" s="355"/>
    </row>
    <row r="1592" spans="1:10">
      <c r="A1592" s="764">
        <v>41095</v>
      </c>
      <c r="B1592" s="836">
        <v>5</v>
      </c>
      <c r="C1592" s="766" t="s">
        <v>246</v>
      </c>
      <c r="D1592" s="767" t="s">
        <v>310</v>
      </c>
      <c r="E1592" s="355"/>
      <c r="F1592" s="786" t="s">
        <v>339</v>
      </c>
      <c r="G1592" s="767"/>
      <c r="H1592" s="768"/>
      <c r="I1592" s="767"/>
      <c r="J1592" s="355"/>
    </row>
    <row r="1593" spans="1:10">
      <c r="A1593" s="764">
        <v>41095</v>
      </c>
      <c r="B1593" s="836">
        <v>10</v>
      </c>
      <c r="C1593" s="766" t="s">
        <v>246</v>
      </c>
      <c r="D1593" s="767" t="s">
        <v>307</v>
      </c>
      <c r="E1593" s="355"/>
      <c r="F1593" s="786">
        <v>0</v>
      </c>
      <c r="G1593" s="767"/>
      <c r="H1593" s="768"/>
      <c r="I1593" s="767"/>
      <c r="J1593" s="355"/>
    </row>
    <row r="1594" spans="1:10">
      <c r="A1594" s="764">
        <v>41095</v>
      </c>
      <c r="B1594" s="836">
        <v>15</v>
      </c>
      <c r="C1594" s="766" t="s">
        <v>246</v>
      </c>
      <c r="D1594" s="767" t="s">
        <v>306</v>
      </c>
      <c r="E1594" s="355"/>
      <c r="F1594" s="786" t="s">
        <v>339</v>
      </c>
      <c r="G1594" s="767"/>
      <c r="H1594" s="768"/>
      <c r="I1594" s="767"/>
      <c r="J1594" s="355"/>
    </row>
    <row r="1595" spans="1:10">
      <c r="A1595" s="764">
        <v>41095</v>
      </c>
      <c r="B1595" s="836">
        <v>60</v>
      </c>
      <c r="C1595" s="766" t="s">
        <v>246</v>
      </c>
      <c r="D1595" s="767" t="s">
        <v>935</v>
      </c>
      <c r="E1595" s="355"/>
      <c r="F1595" s="786" t="s">
        <v>339</v>
      </c>
      <c r="G1595" s="767"/>
      <c r="H1595" s="768"/>
      <c r="I1595" s="767"/>
      <c r="J1595" s="355"/>
    </row>
    <row r="1596" spans="1:10">
      <c r="A1596" s="764">
        <v>41096</v>
      </c>
      <c r="B1596" s="836">
        <v>30</v>
      </c>
      <c r="C1596" s="766">
        <v>102995</v>
      </c>
      <c r="D1596" s="767" t="s">
        <v>971</v>
      </c>
      <c r="E1596" s="355"/>
      <c r="F1596" s="786">
        <v>0</v>
      </c>
      <c r="G1596" s="767"/>
      <c r="H1596" s="768"/>
      <c r="I1596" s="767"/>
      <c r="J1596" s="355"/>
    </row>
    <row r="1597" spans="1:10">
      <c r="A1597" s="764">
        <v>41096</v>
      </c>
      <c r="B1597" s="836">
        <v>12</v>
      </c>
      <c r="C1597" s="766" t="s">
        <v>246</v>
      </c>
      <c r="D1597" s="767" t="s">
        <v>429</v>
      </c>
      <c r="E1597" s="355"/>
      <c r="F1597" s="786">
        <v>0</v>
      </c>
      <c r="G1597" s="767"/>
      <c r="H1597" s="768"/>
      <c r="I1597" s="767"/>
      <c r="J1597" s="355"/>
    </row>
    <row r="1598" spans="1:10">
      <c r="A1598" s="764">
        <v>41096</v>
      </c>
      <c r="B1598" s="836">
        <v>10</v>
      </c>
      <c r="C1598" s="766" t="s">
        <v>246</v>
      </c>
      <c r="D1598" s="767" t="s">
        <v>956</v>
      </c>
      <c r="E1598" s="355"/>
      <c r="F1598" s="786" t="s">
        <v>339</v>
      </c>
      <c r="G1598" s="767"/>
      <c r="H1598" s="768"/>
      <c r="I1598" s="767"/>
      <c r="J1598" s="355"/>
    </row>
    <row r="1599" spans="1:10">
      <c r="A1599" s="764">
        <v>41099</v>
      </c>
      <c r="B1599" s="836">
        <v>40</v>
      </c>
      <c r="C1599" s="766" t="s">
        <v>246</v>
      </c>
      <c r="D1599" s="767" t="s">
        <v>1030</v>
      </c>
      <c r="E1599" s="355"/>
      <c r="F1599" s="786" t="s">
        <v>339</v>
      </c>
      <c r="G1599" s="767"/>
      <c r="H1599" s="768"/>
      <c r="I1599" s="767"/>
      <c r="J1599" s="355"/>
    </row>
    <row r="1600" spans="1:10">
      <c r="A1600" s="764">
        <v>41100</v>
      </c>
      <c r="B1600" s="836">
        <v>40</v>
      </c>
      <c r="C1600" s="766" t="s">
        <v>237</v>
      </c>
      <c r="D1600" s="767" t="s">
        <v>1043</v>
      </c>
      <c r="E1600" s="355"/>
      <c r="F1600" s="786">
        <v>0</v>
      </c>
      <c r="G1600" s="767"/>
      <c r="H1600" s="768"/>
      <c r="I1600" s="767"/>
      <c r="J1600" s="355"/>
    </row>
    <row r="1601" spans="1:10">
      <c r="A1601" s="764">
        <v>41100</v>
      </c>
      <c r="B1601" s="836">
        <v>10</v>
      </c>
      <c r="C1601" s="766" t="s">
        <v>237</v>
      </c>
      <c r="D1601" s="767" t="s">
        <v>1006</v>
      </c>
      <c r="E1601" s="355"/>
      <c r="F1601" s="786">
        <v>0</v>
      </c>
      <c r="G1601" s="767"/>
      <c r="H1601" s="768"/>
      <c r="I1601" s="767"/>
      <c r="J1601" s="355"/>
    </row>
    <row r="1602" spans="1:10">
      <c r="A1602" s="764">
        <v>41100</v>
      </c>
      <c r="B1602" s="836">
        <v>235</v>
      </c>
      <c r="C1602" s="766" t="s">
        <v>246</v>
      </c>
      <c r="D1602" s="767" t="s">
        <v>920</v>
      </c>
      <c r="E1602" s="355"/>
      <c r="F1602" s="786" t="s">
        <v>339</v>
      </c>
      <c r="G1602" s="767"/>
      <c r="H1602" s="768"/>
      <c r="I1602" s="767"/>
      <c r="J1602" s="355"/>
    </row>
    <row r="1603" spans="1:10">
      <c r="A1603" s="764">
        <v>41100</v>
      </c>
      <c r="B1603" s="836">
        <v>150</v>
      </c>
      <c r="C1603" s="766" t="s">
        <v>246</v>
      </c>
      <c r="D1603" s="767" t="s">
        <v>357</v>
      </c>
      <c r="E1603" s="355"/>
      <c r="F1603" s="786" t="s">
        <v>339</v>
      </c>
      <c r="G1603" s="767"/>
      <c r="H1603" s="768"/>
      <c r="I1603" s="767"/>
      <c r="J1603" s="355"/>
    </row>
    <row r="1604" spans="1:10">
      <c r="A1604" s="764">
        <v>41100</v>
      </c>
      <c r="B1604" s="836">
        <v>200</v>
      </c>
      <c r="C1604" s="766" t="s">
        <v>246</v>
      </c>
      <c r="D1604" s="767" t="s">
        <v>921</v>
      </c>
      <c r="E1604" s="355"/>
      <c r="F1604" s="786" t="s">
        <v>339</v>
      </c>
      <c r="G1604" s="767"/>
      <c r="H1604" s="768"/>
      <c r="I1604" s="767"/>
      <c r="J1604" s="355"/>
    </row>
    <row r="1605" spans="1:10">
      <c r="A1605" s="764">
        <v>41102</v>
      </c>
      <c r="B1605" s="836">
        <v>500</v>
      </c>
      <c r="C1605" s="766" t="s">
        <v>246</v>
      </c>
      <c r="D1605" s="767" t="s">
        <v>276</v>
      </c>
      <c r="E1605" s="355"/>
      <c r="F1605" s="786">
        <v>0</v>
      </c>
      <c r="G1605" s="767"/>
      <c r="H1605" s="768"/>
      <c r="I1605" s="767"/>
      <c r="J1605" s="355"/>
    </row>
    <row r="1606" spans="1:10">
      <c r="A1606" s="764">
        <v>41102</v>
      </c>
      <c r="B1606" s="836">
        <v>162422.5</v>
      </c>
      <c r="C1606" s="766" t="s">
        <v>246</v>
      </c>
      <c r="D1606" s="767" t="s">
        <v>1071</v>
      </c>
      <c r="E1606" s="355"/>
      <c r="F1606" s="786">
        <v>0</v>
      </c>
      <c r="G1606" s="767"/>
      <c r="H1606" s="768"/>
      <c r="I1606" s="767"/>
      <c r="J1606" s="355"/>
    </row>
    <row r="1607" spans="1:10">
      <c r="A1607" s="764">
        <v>41103</v>
      </c>
      <c r="B1607" s="836">
        <v>40</v>
      </c>
      <c r="C1607" s="766" t="s">
        <v>246</v>
      </c>
      <c r="D1607" s="767" t="s">
        <v>967</v>
      </c>
      <c r="E1607" s="355"/>
      <c r="F1607" s="786">
        <v>0</v>
      </c>
      <c r="G1607" s="767"/>
      <c r="H1607" s="768"/>
      <c r="I1607" s="767"/>
      <c r="J1607" s="355"/>
    </row>
    <row r="1608" spans="1:10">
      <c r="A1608" s="764">
        <v>41103</v>
      </c>
      <c r="B1608" s="836">
        <v>971.41</v>
      </c>
      <c r="C1608" s="766" t="s">
        <v>246</v>
      </c>
      <c r="D1608" s="767" t="s">
        <v>1072</v>
      </c>
      <c r="E1608" s="355"/>
      <c r="F1608" s="786">
        <v>0</v>
      </c>
      <c r="G1608" s="767"/>
      <c r="H1608" s="768"/>
      <c r="I1608" s="767"/>
      <c r="J1608" s="355"/>
    </row>
    <row r="1609" spans="1:10">
      <c r="A1609" s="764">
        <v>41106</v>
      </c>
      <c r="B1609" s="836">
        <v>20</v>
      </c>
      <c r="C1609" s="766" t="s">
        <v>237</v>
      </c>
      <c r="D1609" s="767" t="s">
        <v>759</v>
      </c>
      <c r="E1609" s="355"/>
      <c r="F1609" s="786">
        <v>0</v>
      </c>
      <c r="G1609" s="767"/>
      <c r="H1609" s="768"/>
      <c r="I1609" s="767"/>
      <c r="J1609" s="355"/>
    </row>
    <row r="1610" spans="1:10">
      <c r="A1610" s="764">
        <v>41106</v>
      </c>
      <c r="B1610" s="836">
        <v>60</v>
      </c>
      <c r="C1610" s="766" t="s">
        <v>246</v>
      </c>
      <c r="D1610" s="767" t="s">
        <v>358</v>
      </c>
      <c r="E1610" s="355"/>
      <c r="F1610" s="786" t="s">
        <v>339</v>
      </c>
      <c r="G1610" s="767"/>
      <c r="H1610" s="768"/>
      <c r="I1610" s="767"/>
      <c r="J1610" s="355"/>
    </row>
    <row r="1611" spans="1:10">
      <c r="A1611" s="764">
        <v>41106</v>
      </c>
      <c r="B1611" s="836">
        <v>30</v>
      </c>
      <c r="C1611" s="766" t="s">
        <v>246</v>
      </c>
      <c r="D1611" s="767" t="s">
        <v>258</v>
      </c>
      <c r="E1611" s="355"/>
      <c r="F1611" s="786" t="s">
        <v>339</v>
      </c>
      <c r="G1611" s="767"/>
      <c r="H1611" s="768"/>
      <c r="I1611" s="767"/>
      <c r="J1611" s="355"/>
    </row>
    <row r="1612" spans="1:10">
      <c r="A1612" s="764">
        <v>41106</v>
      </c>
      <c r="B1612" s="836">
        <v>5</v>
      </c>
      <c r="C1612" s="766" t="s">
        <v>246</v>
      </c>
      <c r="D1612" s="767" t="s">
        <v>968</v>
      </c>
      <c r="E1612" s="355"/>
      <c r="F1612" s="786" t="s">
        <v>339</v>
      </c>
      <c r="G1612" s="767"/>
      <c r="H1612" s="768"/>
      <c r="I1612" s="767"/>
      <c r="J1612" s="355"/>
    </row>
    <row r="1613" spans="1:10">
      <c r="A1613" s="764">
        <v>41106</v>
      </c>
      <c r="B1613" s="836">
        <v>5</v>
      </c>
      <c r="C1613" s="766" t="s">
        <v>246</v>
      </c>
      <c r="D1613" s="767" t="s">
        <v>360</v>
      </c>
      <c r="E1613" s="355"/>
      <c r="F1613" s="786" t="s">
        <v>339</v>
      </c>
      <c r="G1613" s="767"/>
      <c r="H1613" s="768"/>
      <c r="I1613" s="767"/>
      <c r="J1613" s="355"/>
    </row>
    <row r="1614" spans="1:10">
      <c r="A1614" s="764">
        <v>41106</v>
      </c>
      <c r="B1614" s="836">
        <v>20</v>
      </c>
      <c r="C1614" s="766" t="s">
        <v>246</v>
      </c>
      <c r="D1614" s="767" t="s">
        <v>378</v>
      </c>
      <c r="E1614" s="355"/>
      <c r="F1614" s="786">
        <v>0</v>
      </c>
      <c r="G1614" s="767"/>
      <c r="H1614" s="768"/>
      <c r="I1614" s="767"/>
      <c r="J1614" s="355"/>
    </row>
    <row r="1615" spans="1:10">
      <c r="A1615" s="764">
        <v>41106</v>
      </c>
      <c r="B1615" s="836">
        <v>100</v>
      </c>
      <c r="C1615" s="766" t="s">
        <v>246</v>
      </c>
      <c r="D1615" s="767" t="s">
        <v>940</v>
      </c>
      <c r="E1615" s="355"/>
      <c r="F1615" s="786" t="s">
        <v>339</v>
      </c>
      <c r="G1615" s="767"/>
      <c r="H1615" s="768"/>
      <c r="I1615" s="767"/>
      <c r="J1615" s="355"/>
    </row>
    <row r="1616" spans="1:10">
      <c r="A1616" s="764">
        <v>41106</v>
      </c>
      <c r="B1616" s="836">
        <v>100</v>
      </c>
      <c r="C1616" s="766" t="s">
        <v>246</v>
      </c>
      <c r="D1616" s="767" t="s">
        <v>292</v>
      </c>
      <c r="E1616" s="355"/>
      <c r="F1616" s="786" t="s">
        <v>339</v>
      </c>
      <c r="G1616" s="767"/>
      <c r="H1616" s="768"/>
      <c r="I1616" s="767"/>
      <c r="J1616" s="355"/>
    </row>
    <row r="1617" spans="1:10">
      <c r="A1617" s="764">
        <v>41106</v>
      </c>
      <c r="B1617" s="836">
        <v>200</v>
      </c>
      <c r="C1617" s="766" t="s">
        <v>246</v>
      </c>
      <c r="D1617" s="767" t="s">
        <v>450</v>
      </c>
      <c r="E1617" s="355"/>
      <c r="F1617" s="786" t="s">
        <v>339</v>
      </c>
      <c r="G1617" s="767"/>
      <c r="H1617" s="768"/>
      <c r="I1617" s="767"/>
      <c r="J1617" s="355"/>
    </row>
    <row r="1618" spans="1:10">
      <c r="A1618" s="764">
        <v>41106</v>
      </c>
      <c r="B1618" s="836">
        <v>1</v>
      </c>
      <c r="C1618" s="766" t="s">
        <v>246</v>
      </c>
      <c r="D1618" s="767" t="s">
        <v>927</v>
      </c>
      <c r="E1618" s="355"/>
      <c r="F1618" s="786" t="s">
        <v>339</v>
      </c>
      <c r="G1618" s="767"/>
      <c r="H1618" s="768"/>
      <c r="I1618" s="767"/>
      <c r="J1618" s="355"/>
    </row>
    <row r="1619" spans="1:10">
      <c r="A1619" s="764">
        <v>41106</v>
      </c>
      <c r="B1619" s="836">
        <v>6</v>
      </c>
      <c r="C1619" s="766" t="s">
        <v>246</v>
      </c>
      <c r="D1619" s="767" t="s">
        <v>1032</v>
      </c>
      <c r="E1619" s="355"/>
      <c r="F1619" s="786" t="s">
        <v>339</v>
      </c>
      <c r="G1619" s="767"/>
      <c r="H1619" s="768"/>
      <c r="I1619" s="767"/>
      <c r="J1619" s="355"/>
    </row>
    <row r="1620" spans="1:10">
      <c r="A1620" s="764">
        <v>41106</v>
      </c>
      <c r="B1620" s="836">
        <v>135</v>
      </c>
      <c r="C1620" s="766" t="s">
        <v>246</v>
      </c>
      <c r="D1620" s="767" t="s">
        <v>769</v>
      </c>
      <c r="E1620" s="355"/>
      <c r="F1620" s="786">
        <v>0</v>
      </c>
      <c r="G1620" s="767"/>
      <c r="H1620" s="768"/>
      <c r="I1620" s="767"/>
      <c r="J1620" s="355"/>
    </row>
    <row r="1621" spans="1:10">
      <c r="A1621" s="764">
        <v>41106</v>
      </c>
      <c r="B1621" s="836">
        <v>7</v>
      </c>
      <c r="C1621" s="766" t="s">
        <v>246</v>
      </c>
      <c r="D1621" s="767" t="s">
        <v>976</v>
      </c>
      <c r="E1621" s="355"/>
      <c r="F1621" s="786">
        <v>0</v>
      </c>
      <c r="G1621" s="767"/>
      <c r="H1621" s="768"/>
      <c r="I1621" s="767"/>
      <c r="J1621" s="355"/>
    </row>
    <row r="1622" spans="1:10">
      <c r="A1622" s="764">
        <v>41107</v>
      </c>
      <c r="B1622" s="836">
        <v>80</v>
      </c>
      <c r="C1622" s="766" t="s">
        <v>246</v>
      </c>
      <c r="D1622" s="767" t="s">
        <v>1044</v>
      </c>
      <c r="E1622" s="355"/>
      <c r="F1622" s="786">
        <v>0</v>
      </c>
      <c r="G1622" s="767"/>
      <c r="H1622" s="768"/>
      <c r="I1622" s="767"/>
      <c r="J1622" s="355"/>
    </row>
    <row r="1623" spans="1:10">
      <c r="A1623" s="764">
        <v>41108</v>
      </c>
      <c r="B1623" s="836">
        <v>40</v>
      </c>
      <c r="C1623" s="766" t="s">
        <v>246</v>
      </c>
      <c r="D1623" s="767" t="s">
        <v>973</v>
      </c>
      <c r="E1623" s="355"/>
      <c r="F1623" s="786" t="s">
        <v>339</v>
      </c>
      <c r="G1623" s="767"/>
      <c r="H1623" s="768"/>
      <c r="I1623" s="767"/>
      <c r="J1623" s="355"/>
    </row>
    <row r="1624" spans="1:10">
      <c r="A1624" s="764">
        <v>41109</v>
      </c>
      <c r="B1624" s="836">
        <v>2.88</v>
      </c>
      <c r="C1624" s="766" t="s">
        <v>246</v>
      </c>
      <c r="D1624" s="767" t="s">
        <v>1061</v>
      </c>
      <c r="E1624" s="355"/>
      <c r="F1624" s="786">
        <v>0</v>
      </c>
      <c r="G1624" s="767"/>
      <c r="H1624" s="768"/>
      <c r="I1624" s="767"/>
      <c r="J1624" s="355"/>
    </row>
    <row r="1625" spans="1:10">
      <c r="A1625" s="764">
        <v>41109</v>
      </c>
      <c r="B1625" s="836">
        <v>40</v>
      </c>
      <c r="C1625" s="766" t="s">
        <v>246</v>
      </c>
      <c r="D1625" s="767" t="s">
        <v>400</v>
      </c>
      <c r="E1625" s="355"/>
      <c r="F1625" s="786" t="s">
        <v>339</v>
      </c>
      <c r="G1625" s="767"/>
      <c r="H1625" s="768"/>
      <c r="I1625" s="767"/>
      <c r="J1625" s="355"/>
    </row>
    <row r="1626" spans="1:10">
      <c r="A1626" s="764">
        <v>41110</v>
      </c>
      <c r="B1626" s="836">
        <v>10</v>
      </c>
      <c r="C1626" s="766" t="s">
        <v>246</v>
      </c>
      <c r="D1626" s="767" t="s">
        <v>436</v>
      </c>
      <c r="E1626" s="355"/>
      <c r="F1626" s="786">
        <v>0</v>
      </c>
      <c r="G1626" s="767"/>
      <c r="H1626" s="768"/>
      <c r="I1626" s="767"/>
      <c r="J1626" s="355"/>
    </row>
    <row r="1627" spans="1:10">
      <c r="A1627" s="764">
        <v>41113</v>
      </c>
      <c r="B1627" s="836">
        <v>10</v>
      </c>
      <c r="C1627" s="766" t="s">
        <v>237</v>
      </c>
      <c r="D1627" s="767" t="s">
        <v>1046</v>
      </c>
      <c r="E1627" s="355"/>
      <c r="F1627" s="786">
        <v>0</v>
      </c>
      <c r="G1627" s="767"/>
      <c r="H1627" s="768"/>
      <c r="I1627" s="767"/>
      <c r="J1627" s="355"/>
    </row>
    <row r="1628" spans="1:10">
      <c r="A1628" s="764">
        <v>41113</v>
      </c>
      <c r="B1628" s="836">
        <v>40</v>
      </c>
      <c r="C1628" s="766" t="s">
        <v>246</v>
      </c>
      <c r="D1628" s="767" t="s">
        <v>261</v>
      </c>
      <c r="E1628" s="355"/>
      <c r="F1628" s="786" t="s">
        <v>339</v>
      </c>
      <c r="G1628" s="767"/>
      <c r="H1628" s="768"/>
      <c r="I1628" s="767"/>
      <c r="J1628" s="355"/>
    </row>
    <row r="1629" spans="1:10">
      <c r="A1629" s="764">
        <v>41113</v>
      </c>
      <c r="B1629" s="836">
        <v>12</v>
      </c>
      <c r="C1629" s="766" t="s">
        <v>246</v>
      </c>
      <c r="D1629" s="767" t="s">
        <v>294</v>
      </c>
      <c r="E1629" s="355"/>
      <c r="F1629" s="786" t="s">
        <v>339</v>
      </c>
      <c r="G1629" s="767"/>
      <c r="H1629" s="768"/>
      <c r="I1629" s="767"/>
      <c r="J1629" s="355"/>
    </row>
    <row r="1630" spans="1:10">
      <c r="A1630" s="764">
        <v>41113</v>
      </c>
      <c r="B1630" s="836">
        <v>5</v>
      </c>
      <c r="C1630" s="766" t="s">
        <v>246</v>
      </c>
      <c r="D1630" s="767" t="s">
        <v>773</v>
      </c>
      <c r="E1630" s="355"/>
      <c r="F1630" s="786">
        <v>0</v>
      </c>
      <c r="G1630" s="767"/>
      <c r="H1630" s="768"/>
      <c r="I1630" s="767"/>
      <c r="J1630" s="355"/>
    </row>
    <row r="1631" spans="1:10">
      <c r="A1631" s="764">
        <v>41113</v>
      </c>
      <c r="B1631" s="836">
        <v>126</v>
      </c>
      <c r="C1631" s="766" t="s">
        <v>246</v>
      </c>
      <c r="D1631" s="767" t="s">
        <v>355</v>
      </c>
      <c r="E1631" s="355"/>
      <c r="F1631" s="786" t="s">
        <v>339</v>
      </c>
      <c r="G1631" s="767"/>
      <c r="H1631" s="768"/>
      <c r="I1631" s="767"/>
      <c r="J1631" s="355"/>
    </row>
    <row r="1632" spans="1:10">
      <c r="A1632" s="764">
        <v>41113</v>
      </c>
      <c r="B1632" s="836">
        <v>5</v>
      </c>
      <c r="C1632" s="766" t="s">
        <v>246</v>
      </c>
      <c r="D1632" s="767" t="s">
        <v>795</v>
      </c>
      <c r="E1632" s="355"/>
      <c r="F1632" s="786" t="s">
        <v>339</v>
      </c>
      <c r="G1632" s="767"/>
      <c r="H1632" s="768"/>
      <c r="I1632" s="767"/>
      <c r="J1632" s="355"/>
    </row>
    <row r="1633" spans="1:10">
      <c r="A1633" s="764">
        <v>41113</v>
      </c>
      <c r="B1633" s="836">
        <v>327</v>
      </c>
      <c r="C1633" s="766" t="s">
        <v>246</v>
      </c>
      <c r="D1633" s="767" t="s">
        <v>355</v>
      </c>
      <c r="E1633" s="355"/>
      <c r="F1633" s="786" t="s">
        <v>339</v>
      </c>
      <c r="G1633" s="767"/>
      <c r="H1633" s="768"/>
      <c r="I1633" s="767"/>
      <c r="J1633" s="355"/>
    </row>
    <row r="1634" spans="1:10">
      <c r="A1634" s="764">
        <v>41114</v>
      </c>
      <c r="B1634" s="836">
        <v>5</v>
      </c>
      <c r="C1634" s="766">
        <v>103437</v>
      </c>
      <c r="D1634" s="767" t="s">
        <v>1009</v>
      </c>
      <c r="E1634" s="355"/>
      <c r="F1634" s="786">
        <v>0</v>
      </c>
      <c r="G1634" s="767"/>
      <c r="H1634" s="768"/>
      <c r="I1634" s="767"/>
      <c r="J1634" s="355"/>
    </row>
    <row r="1635" spans="1:10">
      <c r="A1635" s="764">
        <v>41114</v>
      </c>
      <c r="B1635" s="836">
        <v>15</v>
      </c>
      <c r="C1635" s="766" t="s">
        <v>246</v>
      </c>
      <c r="D1635" s="767" t="s">
        <v>1036</v>
      </c>
      <c r="E1635" s="355"/>
      <c r="F1635" s="786">
        <v>0</v>
      </c>
      <c r="G1635" s="767"/>
      <c r="H1635" s="768"/>
      <c r="I1635" s="767"/>
      <c r="J1635" s="355"/>
    </row>
    <row r="1636" spans="1:10">
      <c r="A1636" s="764">
        <v>41115</v>
      </c>
      <c r="B1636" s="836">
        <v>3</v>
      </c>
      <c r="C1636" s="766" t="s">
        <v>246</v>
      </c>
      <c r="D1636" s="767" t="s">
        <v>324</v>
      </c>
      <c r="E1636" s="355"/>
      <c r="F1636" s="786" t="s">
        <v>339</v>
      </c>
      <c r="G1636" s="767"/>
      <c r="H1636" s="768"/>
      <c r="I1636" s="767"/>
      <c r="J1636" s="355"/>
    </row>
    <row r="1637" spans="1:10">
      <c r="A1637" s="764">
        <v>41115</v>
      </c>
      <c r="B1637" s="836">
        <v>10</v>
      </c>
      <c r="C1637" s="766" t="s">
        <v>246</v>
      </c>
      <c r="D1637" s="767" t="s">
        <v>302</v>
      </c>
      <c r="E1637" s="355"/>
      <c r="F1637" s="786">
        <v>0</v>
      </c>
      <c r="G1637" s="767"/>
      <c r="H1637" s="768"/>
      <c r="I1637" s="767"/>
      <c r="J1637" s="355"/>
    </row>
    <row r="1638" spans="1:10">
      <c r="A1638" s="764">
        <v>41115</v>
      </c>
      <c r="B1638" s="836">
        <v>75</v>
      </c>
      <c r="C1638" s="766" t="s">
        <v>246</v>
      </c>
      <c r="D1638" s="767" t="s">
        <v>364</v>
      </c>
      <c r="E1638" s="355"/>
      <c r="F1638" s="786" t="s">
        <v>339</v>
      </c>
      <c r="G1638" s="767"/>
      <c r="H1638" s="768"/>
      <c r="I1638" s="767"/>
      <c r="J1638" s="355"/>
    </row>
    <row r="1639" spans="1:10">
      <c r="A1639" s="764">
        <v>41115</v>
      </c>
      <c r="B1639" s="836">
        <v>3</v>
      </c>
      <c r="C1639" s="766" t="s">
        <v>246</v>
      </c>
      <c r="D1639" s="767" t="s">
        <v>324</v>
      </c>
      <c r="E1639" s="355"/>
      <c r="F1639" s="786" t="s">
        <v>339</v>
      </c>
      <c r="G1639" s="767"/>
      <c r="H1639" s="768"/>
      <c r="I1639" s="767"/>
      <c r="J1639" s="355"/>
    </row>
    <row r="1640" spans="1:10">
      <c r="A1640" s="764">
        <v>41116</v>
      </c>
      <c r="B1640" s="836">
        <v>1361.4</v>
      </c>
      <c r="C1640" s="766" t="s">
        <v>237</v>
      </c>
      <c r="D1640" s="767" t="s">
        <v>269</v>
      </c>
      <c r="E1640" s="355"/>
      <c r="F1640" s="786">
        <v>0</v>
      </c>
      <c r="G1640" s="767"/>
      <c r="H1640" s="768"/>
      <c r="I1640" s="767"/>
      <c r="J1640" s="355"/>
    </row>
    <row r="1641" spans="1:10">
      <c r="A1641" s="764">
        <v>41116</v>
      </c>
      <c r="B1641" s="836">
        <v>15</v>
      </c>
      <c r="C1641" s="766" t="s">
        <v>246</v>
      </c>
      <c r="D1641" s="767" t="s">
        <v>858</v>
      </c>
      <c r="E1641" s="355"/>
      <c r="F1641" s="786" t="s">
        <v>339</v>
      </c>
      <c r="G1641" s="767"/>
      <c r="H1641" s="768"/>
      <c r="I1641" s="767"/>
      <c r="J1641" s="355"/>
    </row>
    <row r="1642" spans="1:10">
      <c r="A1642" s="764">
        <v>41117</v>
      </c>
      <c r="B1642" s="836">
        <v>412.98</v>
      </c>
      <c r="C1642" s="766">
        <v>103438</v>
      </c>
      <c r="D1642" s="767" t="s">
        <v>1059</v>
      </c>
      <c r="E1642" s="355"/>
      <c r="F1642" s="786">
        <v>0</v>
      </c>
      <c r="G1642" s="767"/>
      <c r="H1642" s="768"/>
      <c r="I1642" s="767"/>
      <c r="J1642" s="355"/>
    </row>
    <row r="1643" spans="1:10">
      <c r="A1643" s="764">
        <v>41117</v>
      </c>
      <c r="B1643" s="836">
        <v>50</v>
      </c>
      <c r="C1643" s="766" t="s">
        <v>246</v>
      </c>
      <c r="D1643" s="767" t="s">
        <v>1017</v>
      </c>
      <c r="E1643" s="355"/>
      <c r="F1643" s="786" t="s">
        <v>339</v>
      </c>
      <c r="G1643" s="767"/>
      <c r="H1643" s="768"/>
      <c r="I1643" s="767"/>
      <c r="J1643" s="355"/>
    </row>
    <row r="1644" spans="1:10">
      <c r="A1644" s="764">
        <v>41120</v>
      </c>
      <c r="B1644" s="836">
        <v>175</v>
      </c>
      <c r="C1644" s="766" t="s">
        <v>246</v>
      </c>
      <c r="D1644" s="767" t="s">
        <v>421</v>
      </c>
      <c r="E1644" s="355"/>
      <c r="F1644" s="786">
        <v>0</v>
      </c>
      <c r="G1644" s="767"/>
      <c r="H1644" s="768"/>
      <c r="I1644" s="767"/>
      <c r="J1644" s="355"/>
    </row>
    <row r="1645" spans="1:10">
      <c r="A1645" s="764">
        <v>41120</v>
      </c>
      <c r="B1645" s="836">
        <v>180</v>
      </c>
      <c r="C1645" s="766" t="s">
        <v>246</v>
      </c>
      <c r="D1645" s="767" t="s">
        <v>287</v>
      </c>
      <c r="E1645" s="355"/>
      <c r="F1645" s="786" t="s">
        <v>339</v>
      </c>
      <c r="G1645" s="767"/>
      <c r="H1645" s="768"/>
      <c r="I1645" s="767"/>
      <c r="J1645" s="355"/>
    </row>
    <row r="1646" spans="1:10">
      <c r="A1646" s="764">
        <v>41120</v>
      </c>
      <c r="B1646" s="836">
        <v>2</v>
      </c>
      <c r="C1646" s="766" t="s">
        <v>246</v>
      </c>
      <c r="D1646" s="767" t="s">
        <v>800</v>
      </c>
      <c r="E1646" s="355"/>
      <c r="F1646" s="786" t="s">
        <v>339</v>
      </c>
      <c r="G1646" s="767"/>
      <c r="H1646" s="768"/>
      <c r="I1646" s="767"/>
      <c r="J1646" s="355"/>
    </row>
    <row r="1647" spans="1:10">
      <c r="A1647" s="764">
        <v>41120</v>
      </c>
      <c r="B1647" s="836">
        <v>170</v>
      </c>
      <c r="C1647" s="766" t="s">
        <v>246</v>
      </c>
      <c r="D1647" s="767" t="s">
        <v>798</v>
      </c>
      <c r="E1647" s="355"/>
      <c r="F1647" s="786" t="s">
        <v>339</v>
      </c>
      <c r="G1647" s="767"/>
      <c r="H1647" s="768"/>
      <c r="I1647" s="767"/>
      <c r="J1647" s="355"/>
    </row>
    <row r="1648" spans="1:10">
      <c r="A1648" s="764">
        <v>41120</v>
      </c>
      <c r="B1648" s="836">
        <v>80</v>
      </c>
      <c r="C1648" s="766" t="s">
        <v>246</v>
      </c>
      <c r="D1648" s="767" t="s">
        <v>1038</v>
      </c>
      <c r="E1648" s="355"/>
      <c r="F1648" s="786" t="s">
        <v>339</v>
      </c>
      <c r="G1648" s="767"/>
      <c r="H1648" s="768"/>
      <c r="I1648" s="767"/>
      <c r="J1648" s="355"/>
    </row>
    <row r="1649" spans="1:10">
      <c r="A1649" s="764">
        <v>41120</v>
      </c>
      <c r="B1649" s="836">
        <v>1805.77</v>
      </c>
      <c r="C1649" s="766" t="s">
        <v>246</v>
      </c>
      <c r="D1649" s="767" t="s">
        <v>422</v>
      </c>
      <c r="E1649" s="355"/>
      <c r="F1649" s="786">
        <v>0</v>
      </c>
      <c r="G1649" s="767"/>
      <c r="H1649" s="768"/>
      <c r="I1649" s="767"/>
      <c r="J1649" s="355"/>
    </row>
    <row r="1650" spans="1:10">
      <c r="A1650" s="764">
        <v>41120</v>
      </c>
      <c r="B1650" s="836">
        <v>150</v>
      </c>
      <c r="C1650" s="766" t="s">
        <v>246</v>
      </c>
      <c r="D1650" s="767" t="s">
        <v>327</v>
      </c>
      <c r="E1650" s="355"/>
      <c r="F1650" s="786" t="s">
        <v>339</v>
      </c>
      <c r="G1650" s="767"/>
      <c r="H1650" s="768"/>
      <c r="I1650" s="767"/>
      <c r="J1650" s="355"/>
    </row>
    <row r="1651" spans="1:10">
      <c r="A1651" s="764">
        <v>41120</v>
      </c>
      <c r="B1651" s="836">
        <v>20</v>
      </c>
      <c r="C1651" s="766" t="s">
        <v>246</v>
      </c>
      <c r="D1651" s="767" t="s">
        <v>1018</v>
      </c>
      <c r="E1651" s="355"/>
      <c r="F1651" s="786">
        <v>0</v>
      </c>
      <c r="G1651" s="767"/>
      <c r="H1651" s="768"/>
      <c r="I1651" s="767"/>
      <c r="J1651" s="355"/>
    </row>
    <row r="1652" spans="1:10">
      <c r="A1652" s="764">
        <v>41120</v>
      </c>
      <c r="B1652" s="836">
        <v>3</v>
      </c>
      <c r="C1652" s="766" t="s">
        <v>246</v>
      </c>
      <c r="D1652" s="767" t="s">
        <v>1004</v>
      </c>
      <c r="E1652" s="355"/>
      <c r="F1652" s="786">
        <v>0</v>
      </c>
      <c r="G1652" s="767"/>
      <c r="H1652" s="768"/>
      <c r="I1652" s="767"/>
      <c r="J1652" s="355"/>
    </row>
    <row r="1653" spans="1:10">
      <c r="A1653" s="764">
        <v>41121</v>
      </c>
      <c r="B1653" s="836">
        <v>25</v>
      </c>
      <c r="C1653" s="766" t="s">
        <v>246</v>
      </c>
      <c r="D1653" s="767" t="s">
        <v>762</v>
      </c>
      <c r="E1653" s="355"/>
      <c r="F1653" s="786" t="s">
        <v>339</v>
      </c>
      <c r="G1653" s="767"/>
      <c r="H1653" s="768"/>
      <c r="I1653" s="767"/>
      <c r="J1653" s="355"/>
    </row>
    <row r="1654" spans="1:10">
      <c r="A1654" s="764">
        <v>41121</v>
      </c>
      <c r="B1654" s="836">
        <v>300</v>
      </c>
      <c r="C1654" s="766" t="s">
        <v>246</v>
      </c>
      <c r="D1654" s="767" t="s">
        <v>348</v>
      </c>
      <c r="E1654" s="355"/>
      <c r="F1654" s="786" t="s">
        <v>339</v>
      </c>
      <c r="G1654" s="767"/>
      <c r="H1654" s="768"/>
      <c r="I1654" s="767"/>
      <c r="J1654" s="355"/>
    </row>
    <row r="1655" spans="1:10">
      <c r="A1655" s="764">
        <v>41121</v>
      </c>
      <c r="B1655" s="836">
        <v>686.48</v>
      </c>
      <c r="C1655" s="766" t="s">
        <v>246</v>
      </c>
      <c r="D1655" s="767" t="s">
        <v>1061</v>
      </c>
      <c r="E1655" s="355"/>
      <c r="F1655" s="786">
        <v>0</v>
      </c>
      <c r="G1655" s="767"/>
      <c r="H1655" s="768"/>
      <c r="I1655" s="767"/>
      <c r="J1655" s="355"/>
    </row>
    <row r="1656" spans="1:10">
      <c r="A1656" s="764" t="s">
        <v>244</v>
      </c>
      <c r="B1656" s="836" t="s">
        <v>244</v>
      </c>
      <c r="C1656" s="766" t="s">
        <v>244</v>
      </c>
      <c r="D1656" s="767" t="s">
        <v>244</v>
      </c>
      <c r="E1656" s="355"/>
      <c r="F1656" s="786" t="s">
        <v>244</v>
      </c>
      <c r="G1656" s="767"/>
      <c r="H1656" s="768"/>
      <c r="I1656" s="767"/>
      <c r="J1656" s="355"/>
    </row>
    <row r="1657" spans="1:10">
      <c r="A1657" s="764"/>
      <c r="B1657" s="836"/>
      <c r="C1657" s="766"/>
      <c r="D1657" s="767"/>
      <c r="E1657" s="355"/>
      <c r="F1657" s="355"/>
      <c r="G1657" s="767"/>
      <c r="H1657" s="768"/>
      <c r="I1657" s="767"/>
      <c r="J1657" s="355"/>
    </row>
    <row r="1658" spans="1:10">
      <c r="A1658" s="769" t="s">
        <v>17</v>
      </c>
      <c r="B1658" s="787" t="s">
        <v>244</v>
      </c>
      <c r="C1658" s="766" t="s">
        <v>244</v>
      </c>
      <c r="D1658" s="767" t="s">
        <v>244</v>
      </c>
      <c r="E1658" s="355"/>
      <c r="F1658" s="767" t="s">
        <v>244</v>
      </c>
      <c r="G1658" s="768" t="s">
        <v>244</v>
      </c>
      <c r="H1658" s="768" t="s">
        <v>244</v>
      </c>
      <c r="I1658" s="365"/>
      <c r="J1658" s="355"/>
    </row>
    <row r="1659" spans="1:10">
      <c r="A1659" s="771">
        <v>40843</v>
      </c>
      <c r="B1659" s="787">
        <v>79120.42</v>
      </c>
      <c r="C1659" s="766">
        <v>1610</v>
      </c>
      <c r="D1659" s="766">
        <v>10088099</v>
      </c>
      <c r="E1659" s="767" t="s">
        <v>801</v>
      </c>
      <c r="F1659" s="760"/>
      <c r="G1659" s="758"/>
      <c r="H1659" s="768"/>
      <c r="I1659" s="365"/>
      <c r="J1659" s="355"/>
    </row>
    <row r="1660" spans="1:10">
      <c r="A1660" s="771">
        <v>40932</v>
      </c>
      <c r="B1660" s="787">
        <v>31051.23</v>
      </c>
      <c r="C1660" s="766">
        <v>1618</v>
      </c>
      <c r="D1660" s="766">
        <v>10090776</v>
      </c>
      <c r="E1660" s="767" t="s">
        <v>801</v>
      </c>
      <c r="F1660" s="760"/>
      <c r="G1660" s="758"/>
      <c r="H1660" s="768"/>
      <c r="I1660" s="365"/>
      <c r="J1660" s="355"/>
    </row>
    <row r="1661" spans="1:10">
      <c r="A1661" s="771">
        <v>40962</v>
      </c>
      <c r="B1661" s="787">
        <v>88425.14</v>
      </c>
      <c r="C1661" s="766">
        <v>1623</v>
      </c>
      <c r="D1661" s="766">
        <v>10091767</v>
      </c>
      <c r="E1661" s="767" t="s">
        <v>801</v>
      </c>
      <c r="F1661" s="760"/>
      <c r="G1661" s="758"/>
      <c r="H1661" s="768"/>
      <c r="I1661" s="365"/>
      <c r="J1661" s="355"/>
    </row>
    <row r="1662" spans="1:10">
      <c r="A1662" s="771">
        <v>41022</v>
      </c>
      <c r="B1662" s="787">
        <v>100678.28</v>
      </c>
      <c r="C1662" s="766">
        <v>1628</v>
      </c>
      <c r="D1662" s="766">
        <v>10093133</v>
      </c>
      <c r="E1662" s="767" t="s">
        <v>801</v>
      </c>
      <c r="F1662" s="760"/>
      <c r="G1662" s="758"/>
      <c r="H1662" s="768"/>
      <c r="I1662" s="365"/>
      <c r="J1662" s="355"/>
    </row>
    <row r="1663" spans="1:10">
      <c r="A1663" s="771">
        <v>41087</v>
      </c>
      <c r="B1663" s="787">
        <v>85000</v>
      </c>
      <c r="C1663" s="766">
        <v>1635</v>
      </c>
      <c r="D1663" s="766">
        <v>10094986</v>
      </c>
      <c r="E1663" s="767" t="s">
        <v>408</v>
      </c>
      <c r="F1663" s="760"/>
      <c r="G1663" s="758"/>
      <c r="H1663" s="768"/>
      <c r="I1663" s="365"/>
      <c r="J1663" s="355"/>
    </row>
    <row r="1664" spans="1:10">
      <c r="A1664" s="771">
        <v>41087</v>
      </c>
      <c r="B1664" s="787">
        <v>68144.990000000005</v>
      </c>
      <c r="C1664" s="766">
        <v>1635</v>
      </c>
      <c r="D1664" s="766">
        <v>10095053</v>
      </c>
      <c r="E1664" s="767" t="s">
        <v>801</v>
      </c>
      <c r="F1664" s="760"/>
      <c r="G1664" s="758"/>
      <c r="H1664" s="768"/>
      <c r="I1664" s="365"/>
      <c r="J1664" s="355"/>
    </row>
    <row r="1665" spans="1:10">
      <c r="A1665" s="771">
        <v>41115</v>
      </c>
      <c r="B1665" s="787">
        <v>68144.990000000005</v>
      </c>
      <c r="C1665" s="766">
        <v>1638</v>
      </c>
      <c r="D1665" s="766">
        <v>10095479</v>
      </c>
      <c r="E1665" s="767" t="s">
        <v>801</v>
      </c>
      <c r="F1665" s="760"/>
      <c r="G1665" s="758"/>
      <c r="H1665" s="768"/>
      <c r="I1665" s="365"/>
      <c r="J1665" s="355"/>
    </row>
    <row r="1666" spans="1:10">
      <c r="A1666" s="771">
        <v>41115</v>
      </c>
      <c r="B1666" s="787">
        <v>177720.5</v>
      </c>
      <c r="C1666" s="766">
        <v>1638</v>
      </c>
      <c r="D1666" s="766">
        <v>10095558</v>
      </c>
      <c r="E1666" s="767" t="s">
        <v>1073</v>
      </c>
      <c r="F1666" s="760"/>
      <c r="G1666" s="758"/>
      <c r="H1666" s="768"/>
      <c r="I1666" s="365"/>
      <c r="J1666" s="355"/>
    </row>
    <row r="1667" spans="1:10">
      <c r="A1667" s="771" t="s">
        <v>244</v>
      </c>
      <c r="B1667" s="787" t="s">
        <v>244</v>
      </c>
      <c r="C1667" s="766" t="s">
        <v>244</v>
      </c>
      <c r="D1667" s="766" t="s">
        <v>244</v>
      </c>
      <c r="E1667" s="767" t="s">
        <v>244</v>
      </c>
      <c r="F1667" s="760"/>
      <c r="G1667" s="758"/>
      <c r="H1667" s="768"/>
      <c r="I1667" s="365"/>
      <c r="J1667" s="355"/>
    </row>
    <row r="1668" spans="1:10">
      <c r="A1668" s="773"/>
      <c r="B1668" s="787"/>
      <c r="C1668" s="787"/>
      <c r="D1668" s="787"/>
      <c r="E1668" s="772"/>
      <c r="F1668" s="114"/>
      <c r="G1668" s="114"/>
      <c r="H1668" s="114"/>
      <c r="I1668" s="114"/>
      <c r="J1668" s="305"/>
    </row>
    <row r="1669" spans="1:10">
      <c r="A1669" s="810" t="s">
        <v>410</v>
      </c>
      <c r="B1669" s="774"/>
      <c r="C1669" s="774"/>
      <c r="D1669" s="774"/>
      <c r="E1669" s="774"/>
      <c r="F1669" s="774"/>
      <c r="G1669" s="774"/>
      <c r="H1669" s="774"/>
      <c r="I1669" s="774"/>
      <c r="J1669" s="365"/>
    </row>
    <row r="1670" spans="1:10" ht="13.5">
      <c r="A1670" s="775" t="s">
        <v>1074</v>
      </c>
      <c r="B1670" s="776"/>
      <c r="C1670" s="776"/>
      <c r="D1670" s="776"/>
      <c r="E1670" s="776"/>
      <c r="F1670" s="776"/>
      <c r="G1670" s="776"/>
      <c r="H1670" s="776"/>
      <c r="I1670" s="776"/>
      <c r="J1670" s="305"/>
    </row>
    <row r="1671" spans="1:10" ht="13.5">
      <c r="A1671" s="776"/>
      <c r="B1671" s="777"/>
      <c r="C1671" s="777"/>
      <c r="D1671" s="777"/>
      <c r="E1671" s="777"/>
      <c r="F1671" s="777"/>
      <c r="G1671" s="777"/>
      <c r="H1671" s="777"/>
      <c r="I1671" s="777"/>
      <c r="J1671" s="305"/>
    </row>
    <row r="1672" spans="1:10">
      <c r="A1672" s="778"/>
      <c r="B1672" s="779"/>
      <c r="C1672" s="780"/>
      <c r="D1672" s="780"/>
      <c r="E1672" s="781"/>
      <c r="F1672" s="106"/>
      <c r="G1672" s="106"/>
      <c r="H1672" s="106"/>
      <c r="I1672" s="106"/>
      <c r="J1672" s="305"/>
    </row>
    <row r="1673" spans="1:10" ht="15">
      <c r="A1673" s="88" t="s">
        <v>24</v>
      </c>
      <c r="B1673" s="93"/>
      <c r="C1673" s="93"/>
      <c r="D1673" s="93"/>
      <c r="E1673" s="93"/>
      <c r="F1673" s="94"/>
      <c r="G1673" s="88" t="s">
        <v>25</v>
      </c>
      <c r="H1673" s="93"/>
      <c r="I1673" s="93"/>
    </row>
    <row r="1674" spans="1:10">
      <c r="A1674" s="114"/>
      <c r="B1674" s="115"/>
      <c r="C1674" s="115"/>
      <c r="D1674" s="115"/>
      <c r="E1674" s="115"/>
      <c r="F1674" s="115"/>
      <c r="G1674" s="114"/>
      <c r="H1674" s="115"/>
      <c r="I1674" s="115"/>
    </row>
    <row r="1675" spans="1:10">
      <c r="B1675" s="95"/>
      <c r="C1675" s="95"/>
      <c r="D1675" s="95"/>
      <c r="E1675" s="95"/>
      <c r="F1675" s="95"/>
      <c r="G1675" s="95"/>
      <c r="H1675" s="95"/>
      <c r="I1675" s="95"/>
    </row>
  </sheetData>
  <mergeCells count="1">
    <mergeCell ref="A49:D49"/>
  </mergeCells>
  <pageMargins left="0.70866141732283472" right="0.70866141732283472" top="0.74803149606299213" bottom="0.74803149606299213" header="0.31496062992125984" footer="0.31496062992125984"/>
  <pageSetup paperSize="9" scale="14" fitToHeight="4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 enableFormatConditionsCalculation="0">
    <tabColor rgb="FFFFC000"/>
    <pageSetUpPr fitToPage="1"/>
  </sheetPr>
  <dimension ref="A1:J1233"/>
  <sheetViews>
    <sheetView zoomScale="85" zoomScaleNormal="85" zoomScalePageLayoutView="85" workbookViewId="0">
      <selection activeCell="I57" sqref="I57"/>
    </sheetView>
  </sheetViews>
  <sheetFormatPr defaultColWidth="8.85546875" defaultRowHeight="12.75"/>
  <cols>
    <col min="1" max="1" width="20.28515625" customWidth="1"/>
    <col min="2" max="2" width="17.28515625" bestFit="1" customWidth="1"/>
    <col min="3" max="4" width="12.42578125" customWidth="1"/>
    <col min="5" max="5" width="14.42578125" customWidth="1"/>
    <col min="6" max="6" width="17.7109375" customWidth="1"/>
    <col min="7" max="7" width="13.140625" customWidth="1"/>
    <col min="8" max="8" width="11.28515625" customWidth="1"/>
    <col min="9" max="9" width="17.140625" customWidth="1"/>
    <col min="10" max="10" width="13.85546875" customWidth="1"/>
  </cols>
  <sheetData>
    <row r="1" spans="1:10" ht="15">
      <c r="A1" s="705"/>
      <c r="B1" s="791"/>
      <c r="H1" s="706" t="s">
        <v>1</v>
      </c>
      <c r="I1" s="707" t="s">
        <v>238</v>
      </c>
      <c r="J1" s="708"/>
    </row>
    <row r="2" spans="1:10">
      <c r="A2" s="705"/>
      <c r="B2" s="705"/>
    </row>
    <row r="3" spans="1:10">
      <c r="A3" s="705"/>
    </row>
    <row r="4" spans="1:10" ht="15.75">
      <c r="A4" s="8" t="s">
        <v>2</v>
      </c>
      <c r="G4" s="709"/>
      <c r="H4" s="710"/>
      <c r="I4" s="792"/>
    </row>
    <row r="5" spans="1:10" ht="15">
      <c r="A5" s="792"/>
      <c r="B5" s="710"/>
      <c r="D5" s="711"/>
      <c r="E5" s="711"/>
      <c r="F5" s="711"/>
      <c r="G5" s="712" t="s">
        <v>411</v>
      </c>
      <c r="H5" s="710"/>
      <c r="I5" s="792"/>
    </row>
    <row r="6" spans="1:10">
      <c r="A6" s="713"/>
      <c r="B6" s="792"/>
      <c r="C6" s="792"/>
      <c r="D6" s="792"/>
      <c r="E6" s="714"/>
      <c r="F6" s="714"/>
      <c r="G6" s="715" t="s">
        <v>239</v>
      </c>
      <c r="H6" s="716" t="s">
        <v>31</v>
      </c>
      <c r="I6" s="792"/>
      <c r="J6" s="355"/>
    </row>
    <row r="7" spans="1:10">
      <c r="A7" s="713" t="s">
        <v>238</v>
      </c>
      <c r="B7" s="792"/>
      <c r="C7" s="792"/>
      <c r="D7" s="792"/>
      <c r="E7" s="714"/>
      <c r="F7" s="714"/>
      <c r="G7" s="714"/>
      <c r="H7" s="714"/>
      <c r="I7" s="792"/>
      <c r="J7" s="355"/>
    </row>
    <row r="8" spans="1:10" ht="15">
      <c r="A8" s="793" t="s">
        <v>981</v>
      </c>
      <c r="B8" s="14"/>
      <c r="C8" s="14"/>
      <c r="D8" s="14"/>
      <c r="E8" s="15"/>
      <c r="F8" s="714"/>
      <c r="G8" s="714"/>
      <c r="H8" s="714"/>
      <c r="I8" s="714"/>
      <c r="J8" s="355"/>
    </row>
    <row r="9" spans="1:10" ht="13.5">
      <c r="A9" s="792" t="s">
        <v>4</v>
      </c>
      <c r="B9" s="15"/>
      <c r="C9" s="15"/>
      <c r="D9" s="15"/>
      <c r="E9" s="15"/>
      <c r="F9" s="714"/>
      <c r="G9" s="714"/>
      <c r="H9" s="714"/>
      <c r="I9" s="714"/>
      <c r="J9" s="355"/>
    </row>
    <row r="10" spans="1:10" ht="13.5">
      <c r="A10" s="792"/>
      <c r="B10" s="15"/>
      <c r="C10" s="15"/>
      <c r="D10" s="15"/>
      <c r="E10" s="15"/>
      <c r="F10" s="714"/>
      <c r="G10" s="714"/>
      <c r="H10" s="714"/>
      <c r="I10" s="714"/>
      <c r="J10" s="355"/>
    </row>
    <row r="11" spans="1:10">
      <c r="A11" s="714"/>
      <c r="B11" s="714"/>
      <c r="C11" s="714"/>
      <c r="D11" s="714"/>
      <c r="E11" s="714"/>
      <c r="F11" s="714"/>
      <c r="G11" s="714"/>
      <c r="H11" s="714"/>
      <c r="I11" s="714"/>
      <c r="J11" s="355"/>
    </row>
    <row r="12" spans="1:10" ht="13.5">
      <c r="A12" s="15" t="s">
        <v>5</v>
      </c>
      <c r="B12" s="19"/>
      <c r="C12" s="19"/>
      <c r="D12" s="19"/>
      <c r="E12" s="19"/>
      <c r="F12" s="714"/>
      <c r="G12" s="714"/>
      <c r="H12" s="714"/>
      <c r="I12" s="714"/>
      <c r="J12" s="355"/>
    </row>
    <row r="13" spans="1:10" ht="13.5" thickBot="1">
      <c r="A13" s="714"/>
      <c r="B13" s="714"/>
      <c r="C13" s="717"/>
      <c r="D13" s="717"/>
      <c r="E13" s="717"/>
      <c r="F13" s="714"/>
      <c r="G13" s="714"/>
      <c r="H13" s="714"/>
      <c r="I13" s="717"/>
      <c r="J13" s="355"/>
    </row>
    <row r="14" spans="1:10">
      <c r="A14" s="718"/>
      <c r="B14" s="718"/>
      <c r="C14" s="718"/>
      <c r="D14" s="718"/>
      <c r="E14" s="719"/>
      <c r="F14" s="719"/>
      <c r="G14" s="794" t="s">
        <v>6</v>
      </c>
      <c r="H14" s="719"/>
      <c r="I14" s="795"/>
      <c r="J14" s="355"/>
    </row>
    <row r="15" spans="1:10">
      <c r="A15" s="720"/>
      <c r="B15" s="720"/>
      <c r="C15" s="721"/>
      <c r="D15" s="721"/>
      <c r="E15" s="721"/>
      <c r="F15" s="721"/>
      <c r="G15" s="796" t="s">
        <v>7</v>
      </c>
      <c r="H15" s="721"/>
      <c r="I15" s="795" t="s">
        <v>8</v>
      </c>
      <c r="J15" s="355"/>
    </row>
    <row r="16" spans="1:10">
      <c r="A16" s="797"/>
      <c r="B16" s="797" t="s">
        <v>9</v>
      </c>
      <c r="C16" s="796" t="s">
        <v>10</v>
      </c>
      <c r="D16" s="796" t="s">
        <v>101</v>
      </c>
      <c r="E16" s="796"/>
      <c r="F16" s="796" t="s">
        <v>11</v>
      </c>
      <c r="G16" s="796" t="s">
        <v>12</v>
      </c>
      <c r="H16" s="796" t="s">
        <v>7</v>
      </c>
      <c r="I16" s="795" t="s">
        <v>13</v>
      </c>
      <c r="J16" s="355"/>
    </row>
    <row r="17" spans="1:10" ht="13.5" thickBot="1">
      <c r="A17" s="798" t="s">
        <v>14</v>
      </c>
      <c r="B17" s="798" t="s">
        <v>15</v>
      </c>
      <c r="C17" s="799" t="s">
        <v>16</v>
      </c>
      <c r="D17" s="799" t="s">
        <v>16</v>
      </c>
      <c r="E17" s="799" t="s">
        <v>17</v>
      </c>
      <c r="F17" s="799" t="s">
        <v>13</v>
      </c>
      <c r="G17" s="799" t="s">
        <v>18</v>
      </c>
      <c r="H17" s="799" t="s">
        <v>19</v>
      </c>
      <c r="I17" s="800" t="s">
        <v>20</v>
      </c>
      <c r="J17" s="355"/>
    </row>
    <row r="18" spans="1:10" ht="13.5" thickTop="1">
      <c r="A18" s="801">
        <v>40756</v>
      </c>
      <c r="B18" s="726">
        <v>807955.18720357562</v>
      </c>
      <c r="C18" s="723">
        <v>9364.489999999998</v>
      </c>
      <c r="D18" s="723">
        <v>6017.94</v>
      </c>
      <c r="E18" s="723">
        <v>0</v>
      </c>
      <c r="F18" s="724">
        <v>823337.61720357556</v>
      </c>
      <c r="G18" s="725">
        <v>0.57999999999999996</v>
      </c>
      <c r="H18" s="724">
        <v>390.51167381506156</v>
      </c>
      <c r="I18" s="726">
        <v>823728.12887739064</v>
      </c>
      <c r="J18" s="355"/>
    </row>
    <row r="19" spans="1:10">
      <c r="A19" s="801">
        <v>40787</v>
      </c>
      <c r="B19" s="726">
        <v>823728.12887739064</v>
      </c>
      <c r="C19" s="723">
        <v>10036.91</v>
      </c>
      <c r="D19" s="723">
        <v>184363.74</v>
      </c>
      <c r="E19" s="723">
        <v>0</v>
      </c>
      <c r="F19" s="724">
        <v>1018128.7788773907</v>
      </c>
      <c r="G19" s="725">
        <v>0.5</v>
      </c>
      <c r="H19" s="724">
        <v>343.22005369891275</v>
      </c>
      <c r="I19" s="726">
        <v>1018471.9989310895</v>
      </c>
      <c r="J19" s="355"/>
    </row>
    <row r="20" spans="1:10">
      <c r="A20" s="801">
        <v>40817</v>
      </c>
      <c r="B20" s="726">
        <v>1018471.9989310895</v>
      </c>
      <c r="C20" s="723">
        <v>18708.82</v>
      </c>
      <c r="D20" s="723">
        <v>0</v>
      </c>
      <c r="E20" s="723">
        <v>79120.42</v>
      </c>
      <c r="F20" s="724">
        <v>958060.39893108944</v>
      </c>
      <c r="G20" s="725">
        <v>0.5</v>
      </c>
      <c r="H20" s="724">
        <v>424.36333288795396</v>
      </c>
      <c r="I20" s="726">
        <v>958484.76226397743</v>
      </c>
      <c r="J20" s="782"/>
    </row>
    <row r="21" spans="1:10">
      <c r="A21" s="801">
        <v>40848</v>
      </c>
      <c r="B21" s="726">
        <v>958484.76226397743</v>
      </c>
      <c r="C21" s="723">
        <v>18201.46</v>
      </c>
      <c r="D21" s="723">
        <v>3098.6</v>
      </c>
      <c r="E21" s="723">
        <v>0</v>
      </c>
      <c r="F21" s="724">
        <v>979784.82226397737</v>
      </c>
      <c r="G21" s="725">
        <v>0.14213599635580726</v>
      </c>
      <c r="H21" s="724">
        <v>113.52932223020791</v>
      </c>
      <c r="I21" s="726">
        <v>979898.35158620763</v>
      </c>
      <c r="J21" s="355"/>
    </row>
    <row r="22" spans="1:10">
      <c r="A22" s="801">
        <v>40878</v>
      </c>
      <c r="B22" s="726">
        <v>979898.35158620763</v>
      </c>
      <c r="C22" s="723">
        <v>75825.73000000001</v>
      </c>
      <c r="D22" s="723">
        <v>0</v>
      </c>
      <c r="E22" s="723">
        <v>0</v>
      </c>
      <c r="F22" s="724">
        <v>1055724.0815862077</v>
      </c>
      <c r="G22" s="725">
        <v>0.16223366137988574</v>
      </c>
      <c r="H22" s="724">
        <v>132.47708113162085</v>
      </c>
      <c r="I22" s="726">
        <v>1055856.5586673394</v>
      </c>
      <c r="J22" s="355"/>
    </row>
    <row r="23" spans="1:10">
      <c r="A23" s="801">
        <v>40909</v>
      </c>
      <c r="B23" s="726">
        <v>1055856.5586673394</v>
      </c>
      <c r="C23" s="723">
        <v>30335.020000000004</v>
      </c>
      <c r="D23" s="723">
        <v>3904.06</v>
      </c>
      <c r="E23" s="723">
        <v>31051.23</v>
      </c>
      <c r="F23" s="724">
        <v>1059044.4086673395</v>
      </c>
      <c r="G23" s="725">
        <v>0.33208744742519453</v>
      </c>
      <c r="H23" s="724">
        <v>292.19725784582243</v>
      </c>
      <c r="I23" s="726">
        <v>1059336.6059251854</v>
      </c>
      <c r="J23" s="355"/>
    </row>
    <row r="24" spans="1:10">
      <c r="A24" s="801">
        <v>40940</v>
      </c>
      <c r="B24" s="726">
        <v>1059336.6059251854</v>
      </c>
      <c r="C24" s="723">
        <v>296409.10999999993</v>
      </c>
      <c r="D24" s="723">
        <v>0</v>
      </c>
      <c r="E24" s="723">
        <v>88425.14</v>
      </c>
      <c r="F24" s="724">
        <v>1267320.5759251853</v>
      </c>
      <c r="G24" s="725">
        <v>0.36270679072815548</v>
      </c>
      <c r="H24" s="724">
        <v>320.19048386331724</v>
      </c>
      <c r="I24" s="726">
        <v>1267640.7664090486</v>
      </c>
      <c r="J24" s="355"/>
    </row>
    <row r="25" spans="1:10">
      <c r="A25" s="801">
        <v>40969</v>
      </c>
      <c r="B25" s="726">
        <v>1267640.7664090486</v>
      </c>
      <c r="C25" s="723">
        <v>15522.2</v>
      </c>
      <c r="D25" s="723">
        <v>0</v>
      </c>
      <c r="E25" s="723">
        <v>0</v>
      </c>
      <c r="F25" s="724">
        <v>1283162.9664090485</v>
      </c>
      <c r="G25" s="725">
        <v>0.57735728184528756</v>
      </c>
      <c r="H25" s="724">
        <v>609.90135604183786</v>
      </c>
      <c r="I25" s="726">
        <v>1283772.8677650904</v>
      </c>
      <c r="J25" s="355"/>
    </row>
    <row r="26" spans="1:10">
      <c r="A26" s="801">
        <v>41000</v>
      </c>
      <c r="B26" s="726">
        <v>1283772.8677650904</v>
      </c>
      <c r="C26" s="723">
        <v>16493.27</v>
      </c>
      <c r="D26" s="723">
        <v>2770.38</v>
      </c>
      <c r="E26" s="723">
        <v>100678.28</v>
      </c>
      <c r="F26" s="724">
        <v>1202358.2377650903</v>
      </c>
      <c r="G26" s="725">
        <v>0.63478096714547227</v>
      </c>
      <c r="H26" s="724">
        <v>679.09548549586714</v>
      </c>
      <c r="I26" s="726">
        <v>1203037.3332505862</v>
      </c>
      <c r="J26" s="355"/>
    </row>
    <row r="27" spans="1:10">
      <c r="A27" s="801">
        <v>41030</v>
      </c>
      <c r="B27" s="726"/>
      <c r="C27" s="723"/>
      <c r="D27" s="723"/>
      <c r="E27" s="723"/>
      <c r="F27" s="724"/>
      <c r="G27" s="725"/>
      <c r="H27" s="724"/>
      <c r="I27" s="726"/>
      <c r="J27" s="355"/>
    </row>
    <row r="28" spans="1:10">
      <c r="A28" s="801">
        <v>41061</v>
      </c>
      <c r="B28" s="726"/>
      <c r="C28" s="723"/>
      <c r="D28" s="723"/>
      <c r="E28" s="723"/>
      <c r="F28" s="724"/>
      <c r="G28" s="725"/>
      <c r="H28" s="724"/>
      <c r="I28" s="726"/>
      <c r="J28" s="355"/>
    </row>
    <row r="29" spans="1:10" ht="13.5" thickBot="1">
      <c r="A29" s="801">
        <v>41091</v>
      </c>
      <c r="B29" s="726"/>
      <c r="C29" s="723"/>
      <c r="D29" s="723"/>
      <c r="E29" s="723"/>
      <c r="F29" s="724"/>
      <c r="G29" s="725"/>
      <c r="H29" s="724"/>
      <c r="I29" s="726"/>
      <c r="J29" s="355"/>
    </row>
    <row r="30" spans="1:10" ht="13.5" thickBot="1">
      <c r="A30" s="728"/>
      <c r="B30" s="729"/>
      <c r="C30" s="729"/>
      <c r="D30" s="729"/>
      <c r="E30" s="729"/>
      <c r="F30" s="729"/>
      <c r="G30" s="729"/>
      <c r="H30" s="729"/>
      <c r="I30" s="730"/>
      <c r="J30" s="355"/>
    </row>
    <row r="31" spans="1:10" ht="13.5" thickBot="1">
      <c r="A31" s="731"/>
      <c r="B31" s="732"/>
      <c r="C31" s="732"/>
      <c r="D31" s="732"/>
      <c r="E31" s="732"/>
      <c r="F31" s="732"/>
      <c r="G31" s="732"/>
      <c r="H31" s="729"/>
      <c r="I31" s="734"/>
      <c r="J31" s="355"/>
    </row>
    <row r="32" spans="1:10">
      <c r="A32" s="735"/>
      <c r="B32" s="736"/>
      <c r="C32" s="736"/>
      <c r="D32" s="736"/>
      <c r="E32" s="736"/>
      <c r="F32" s="736"/>
      <c r="G32" s="736"/>
      <c r="H32" s="737" t="s">
        <v>19</v>
      </c>
      <c r="I32" s="738" t="s">
        <v>13</v>
      </c>
      <c r="J32" s="355"/>
    </row>
    <row r="33" spans="1:10">
      <c r="A33" s="739" t="s">
        <v>982</v>
      </c>
      <c r="B33" s="732"/>
      <c r="C33" s="736"/>
      <c r="D33" s="736"/>
      <c r="E33" s="736"/>
      <c r="F33" s="736"/>
      <c r="G33" s="802"/>
      <c r="H33" s="803">
        <v>3305.4860470106019</v>
      </c>
      <c r="I33" s="804">
        <v>1203037.3332505862</v>
      </c>
      <c r="J33" s="355"/>
    </row>
    <row r="34" spans="1:10">
      <c r="A34" s="739"/>
      <c r="B34" s="732"/>
      <c r="C34" s="736"/>
      <c r="D34" s="736"/>
      <c r="E34" s="736"/>
      <c r="F34" s="736"/>
      <c r="G34" s="802"/>
      <c r="H34" s="803"/>
      <c r="I34" s="804"/>
      <c r="J34" s="355"/>
    </row>
    <row r="35" spans="1:10">
      <c r="A35" s="740"/>
      <c r="B35" s="732"/>
      <c r="C35" s="736"/>
      <c r="D35" s="736"/>
      <c r="E35" s="736"/>
      <c r="F35" s="736"/>
      <c r="G35" s="802"/>
      <c r="H35" s="803"/>
      <c r="I35" s="804"/>
      <c r="J35" s="355"/>
    </row>
    <row r="36" spans="1:10" ht="13.5" thickBot="1">
      <c r="A36" s="741"/>
      <c r="B36" s="742"/>
      <c r="C36" s="742"/>
      <c r="D36" s="742"/>
      <c r="E36" s="742"/>
      <c r="F36" s="742"/>
      <c r="G36" s="743"/>
      <c r="H36" s="744"/>
      <c r="I36" s="745"/>
      <c r="J36" s="355"/>
    </row>
    <row r="37" spans="1:10">
      <c r="A37" s="805" t="s">
        <v>218</v>
      </c>
      <c r="B37" s="746"/>
      <c r="C37" s="746"/>
      <c r="D37" s="746"/>
      <c r="E37" s="746"/>
      <c r="F37" s="746"/>
      <c r="G37" s="746"/>
      <c r="H37" s="747"/>
      <c r="I37" s="747"/>
      <c r="J37" s="355"/>
    </row>
    <row r="38" spans="1:10" ht="15">
      <c r="A38" s="748"/>
      <c r="B38" s="746"/>
      <c r="C38" s="746"/>
      <c r="D38" s="746"/>
      <c r="E38" s="746"/>
      <c r="F38" s="746"/>
      <c r="G38" s="746"/>
      <c r="H38" s="747"/>
      <c r="I38" s="747"/>
      <c r="J38" s="355"/>
    </row>
    <row r="39" spans="1:10" ht="13.5" thickBot="1">
      <c r="A39" s="749" t="s">
        <v>712</v>
      </c>
      <c r="B39" s="750"/>
      <c r="C39" s="751"/>
      <c r="D39" s="751"/>
      <c r="E39" s="752"/>
      <c r="F39" s="753"/>
      <c r="G39" s="754"/>
      <c r="H39" s="817"/>
      <c r="I39" s="755">
        <v>856165.92999999993</v>
      </c>
      <c r="J39" s="365"/>
    </row>
    <row r="40" spans="1:10" ht="13.5" thickBot="1">
      <c r="A40" s="834" t="s">
        <v>983</v>
      </c>
      <c r="B40" s="756"/>
      <c r="C40" s="757"/>
      <c r="D40" s="757"/>
      <c r="E40" s="758"/>
      <c r="F40" s="759"/>
      <c r="G40" s="760"/>
      <c r="H40" s="758"/>
      <c r="I40" s="807">
        <v>346871.40325058624</v>
      </c>
      <c r="J40" s="365"/>
    </row>
    <row r="41" spans="1:10" ht="13.5" thickTop="1">
      <c r="A41" s="761"/>
      <c r="B41" s="756"/>
      <c r="C41" s="757"/>
      <c r="D41" s="757"/>
      <c r="E41" s="758"/>
      <c r="F41" s="759"/>
      <c r="G41" s="760"/>
      <c r="H41" s="758"/>
      <c r="I41" s="808"/>
      <c r="J41" s="365"/>
    </row>
    <row r="42" spans="1:10">
      <c r="A42" s="834" t="s">
        <v>240</v>
      </c>
      <c r="B42" s="756"/>
      <c r="C42" s="757"/>
      <c r="D42" s="757"/>
      <c r="E42" s="758"/>
      <c r="F42" s="759"/>
      <c r="G42" s="760"/>
      <c r="H42" s="758"/>
      <c r="I42" s="808"/>
      <c r="J42" s="365"/>
    </row>
    <row r="43" spans="1:10">
      <c r="A43" s="834" t="s">
        <v>241</v>
      </c>
      <c r="B43" s="756"/>
      <c r="C43" s="757"/>
      <c r="D43" s="757"/>
      <c r="E43" s="758"/>
      <c r="F43" s="759"/>
      <c r="G43" s="760"/>
      <c r="H43" s="758"/>
      <c r="I43" s="762">
        <v>0</v>
      </c>
      <c r="J43" s="365"/>
    </row>
    <row r="44" spans="1:10">
      <c r="A44" s="834" t="s">
        <v>242</v>
      </c>
      <c r="B44" s="756"/>
      <c r="C44" s="757"/>
      <c r="D44" s="757"/>
      <c r="E44" s="758"/>
      <c r="F44" s="759"/>
      <c r="G44" s="760"/>
      <c r="H44" s="758"/>
      <c r="I44" s="762">
        <v>0</v>
      </c>
      <c r="J44" s="365"/>
    </row>
    <row r="45" spans="1:10" ht="13.5" thickBot="1">
      <c r="A45" s="834" t="s">
        <v>243</v>
      </c>
      <c r="B45" s="756"/>
      <c r="C45" s="757"/>
      <c r="D45" s="757"/>
      <c r="E45" s="758"/>
      <c r="F45" s="759"/>
      <c r="G45" s="760"/>
      <c r="H45" s="758"/>
      <c r="I45" s="763">
        <v>0</v>
      </c>
      <c r="J45" s="365"/>
    </row>
    <row r="46" spans="1:10" ht="14.25" thickTop="1" thickBot="1">
      <c r="A46" s="761"/>
      <c r="B46" s="756"/>
      <c r="C46" s="757"/>
      <c r="D46" s="757"/>
      <c r="E46" s="758"/>
      <c r="F46" s="759"/>
      <c r="G46" s="760"/>
      <c r="H46" s="758"/>
      <c r="I46" s="808"/>
      <c r="J46" s="365"/>
    </row>
    <row r="47" spans="1:10" ht="13.5" thickBot="1">
      <c r="A47" s="834" t="s">
        <v>984</v>
      </c>
      <c r="B47" s="756"/>
      <c r="C47" s="757"/>
      <c r="D47" s="757"/>
      <c r="E47" s="758"/>
      <c r="F47" s="759"/>
      <c r="G47" s="760"/>
      <c r="H47" s="758"/>
      <c r="I47" s="807">
        <v>346871.40325058624</v>
      </c>
      <c r="J47" s="365"/>
    </row>
    <row r="48" spans="1:10" ht="13.5" thickTop="1">
      <c r="A48" s="761"/>
      <c r="B48" s="756"/>
      <c r="C48" s="757"/>
      <c r="D48" s="757"/>
      <c r="E48" s="758"/>
      <c r="F48" s="759"/>
      <c r="G48" s="760"/>
      <c r="H48" s="758"/>
      <c r="I48" s="808"/>
      <c r="J48" s="365"/>
    </row>
    <row r="49" spans="1:10">
      <c r="A49" s="818" t="s">
        <v>742</v>
      </c>
      <c r="B49" s="756"/>
      <c r="C49" s="757"/>
      <c r="D49" s="757"/>
      <c r="E49" s="758"/>
      <c r="F49" s="759"/>
      <c r="G49" s="760"/>
      <c r="H49" s="758"/>
      <c r="I49" s="808"/>
      <c r="J49" s="365"/>
    </row>
    <row r="50" spans="1:10">
      <c r="A50" s="764" t="s">
        <v>244</v>
      </c>
      <c r="B50" s="765" t="s">
        <v>244</v>
      </c>
      <c r="C50" s="766" t="s">
        <v>244</v>
      </c>
      <c r="D50" s="766"/>
      <c r="E50" s="767" t="s">
        <v>244</v>
      </c>
      <c r="F50" s="355"/>
      <c r="G50" s="767"/>
      <c r="H50" s="767" t="s">
        <v>244</v>
      </c>
      <c r="I50" s="768" t="s">
        <v>244</v>
      </c>
      <c r="J50" s="767" t="s">
        <v>244</v>
      </c>
    </row>
    <row r="51" spans="1:10">
      <c r="A51" s="783">
        <v>40765</v>
      </c>
      <c r="B51" s="835">
        <v>322.52999999999997</v>
      </c>
      <c r="C51" s="785">
        <v>103236</v>
      </c>
      <c r="D51" s="786" t="s">
        <v>743</v>
      </c>
      <c r="E51" s="355"/>
      <c r="F51" s="355"/>
      <c r="G51" s="767" t="s">
        <v>244</v>
      </c>
      <c r="H51" s="767" t="s">
        <v>244</v>
      </c>
      <c r="I51" s="768" t="s">
        <v>244</v>
      </c>
      <c r="J51" s="767" t="s">
        <v>244</v>
      </c>
    </row>
    <row r="52" spans="1:10">
      <c r="A52" s="783">
        <v>40785</v>
      </c>
      <c r="B52" s="835">
        <v>2406.13</v>
      </c>
      <c r="C52" s="785">
        <v>103243</v>
      </c>
      <c r="D52" s="786" t="s">
        <v>744</v>
      </c>
      <c r="E52" s="355"/>
      <c r="F52" s="355"/>
      <c r="G52" s="767"/>
      <c r="H52" s="767" t="s">
        <v>244</v>
      </c>
      <c r="I52" s="768" t="s">
        <v>244</v>
      </c>
      <c r="J52" s="767" t="s">
        <v>244</v>
      </c>
    </row>
    <row r="53" spans="1:10">
      <c r="A53" s="783">
        <v>40785</v>
      </c>
      <c r="B53" s="835">
        <v>3289.2799999999997</v>
      </c>
      <c r="C53" s="785">
        <v>103244</v>
      </c>
      <c r="D53" s="786" t="s">
        <v>745</v>
      </c>
      <c r="E53" s="355"/>
      <c r="F53" s="355"/>
      <c r="G53" s="767"/>
      <c r="H53" s="767" t="s">
        <v>244</v>
      </c>
      <c r="I53" s="768" t="s">
        <v>244</v>
      </c>
      <c r="J53" s="767" t="s">
        <v>244</v>
      </c>
    </row>
    <row r="54" spans="1:10">
      <c r="A54" s="783">
        <v>40798</v>
      </c>
      <c r="B54" s="835">
        <v>182801.05</v>
      </c>
      <c r="C54" s="785">
        <v>103263</v>
      </c>
      <c r="D54" s="786" t="s">
        <v>746</v>
      </c>
      <c r="E54" s="355"/>
      <c r="F54" s="355"/>
      <c r="G54" s="767"/>
      <c r="H54" s="767" t="s">
        <v>244</v>
      </c>
      <c r="I54" s="768" t="s">
        <v>244</v>
      </c>
      <c r="J54" s="767" t="s">
        <v>244</v>
      </c>
    </row>
    <row r="55" spans="1:10">
      <c r="A55" s="783">
        <v>40801</v>
      </c>
      <c r="B55" s="835">
        <v>1562.69</v>
      </c>
      <c r="C55" s="785">
        <v>103266</v>
      </c>
      <c r="D55" s="786" t="s">
        <v>747</v>
      </c>
      <c r="E55" s="355"/>
      <c r="F55" s="355"/>
      <c r="G55" s="767"/>
      <c r="H55" s="767" t="s">
        <v>244</v>
      </c>
      <c r="I55" s="768" t="s">
        <v>244</v>
      </c>
      <c r="J55" s="767" t="s">
        <v>244</v>
      </c>
    </row>
    <row r="56" spans="1:10">
      <c r="A56" s="783">
        <v>40849</v>
      </c>
      <c r="B56" s="835">
        <v>3098.6</v>
      </c>
      <c r="C56" s="785">
        <v>103298</v>
      </c>
      <c r="D56" s="786" t="s">
        <v>907</v>
      </c>
      <c r="E56" s="355"/>
      <c r="F56" s="355"/>
      <c r="G56" s="767"/>
      <c r="H56" s="767" t="s">
        <v>244</v>
      </c>
      <c r="I56" s="768" t="s">
        <v>244</v>
      </c>
      <c r="J56" s="767" t="s">
        <v>244</v>
      </c>
    </row>
    <row r="57" spans="1:10">
      <c r="A57" s="783">
        <v>40926</v>
      </c>
      <c r="B57" s="835">
        <v>3904.06</v>
      </c>
      <c r="C57" s="785">
        <v>103342</v>
      </c>
      <c r="D57" s="786" t="s">
        <v>908</v>
      </c>
      <c r="E57" s="355"/>
      <c r="F57" s="355"/>
      <c r="G57" s="767"/>
      <c r="H57" s="767" t="s">
        <v>244</v>
      </c>
      <c r="I57" s="768" t="s">
        <v>244</v>
      </c>
      <c r="J57" s="767" t="s">
        <v>244</v>
      </c>
    </row>
    <row r="58" spans="1:10">
      <c r="A58" s="783">
        <v>41022</v>
      </c>
      <c r="B58" s="835">
        <v>2770.38</v>
      </c>
      <c r="C58" s="785">
        <v>103399</v>
      </c>
      <c r="D58" s="786" t="s">
        <v>985</v>
      </c>
      <c r="E58" s="355"/>
      <c r="F58" s="355"/>
      <c r="G58" s="767"/>
      <c r="H58" s="767" t="s">
        <v>244</v>
      </c>
      <c r="I58" s="768" t="s">
        <v>244</v>
      </c>
      <c r="J58" s="767" t="s">
        <v>244</v>
      </c>
    </row>
    <row r="59" spans="1:10">
      <c r="A59" s="783" t="s">
        <v>244</v>
      </c>
      <c r="B59" s="835" t="s">
        <v>244</v>
      </c>
      <c r="C59" s="785" t="s">
        <v>244</v>
      </c>
      <c r="D59" s="786" t="s">
        <v>244</v>
      </c>
      <c r="E59" s="355"/>
      <c r="F59" s="355"/>
      <c r="G59" s="767"/>
      <c r="H59" s="767" t="s">
        <v>244</v>
      </c>
      <c r="I59" s="768" t="s">
        <v>244</v>
      </c>
      <c r="J59" s="767" t="s">
        <v>244</v>
      </c>
    </row>
    <row r="60" spans="1:10">
      <c r="A60" s="764"/>
      <c r="B60" s="787"/>
      <c r="C60" s="766"/>
      <c r="D60" s="766"/>
      <c r="E60" s="767"/>
      <c r="F60" s="355"/>
      <c r="G60" s="767"/>
      <c r="H60" s="767"/>
      <c r="I60" s="768"/>
      <c r="J60" s="767"/>
    </row>
    <row r="61" spans="1:10">
      <c r="A61" s="769" t="s">
        <v>22</v>
      </c>
      <c r="B61" s="787" t="s">
        <v>244</v>
      </c>
      <c r="C61" s="766" t="s">
        <v>244</v>
      </c>
      <c r="D61" s="766"/>
      <c r="E61" s="767" t="s">
        <v>244</v>
      </c>
      <c r="F61" s="355"/>
      <c r="G61" s="767" t="s">
        <v>244</v>
      </c>
      <c r="H61" s="768" t="s">
        <v>244</v>
      </c>
      <c r="I61" s="767">
        <v>0</v>
      </c>
      <c r="J61" s="365"/>
    </row>
    <row r="62" spans="1:10">
      <c r="A62" s="783">
        <v>40756</v>
      </c>
      <c r="B62" s="835">
        <v>47.98</v>
      </c>
      <c r="C62" s="785">
        <v>103229</v>
      </c>
      <c r="D62" s="786" t="s">
        <v>748</v>
      </c>
      <c r="E62" s="355"/>
      <c r="F62" s="786">
        <v>0</v>
      </c>
      <c r="G62" s="835"/>
      <c r="H62" s="768" t="s">
        <v>244</v>
      </c>
      <c r="I62" s="767">
        <v>0</v>
      </c>
      <c r="J62" s="355"/>
    </row>
    <row r="63" spans="1:10">
      <c r="A63" s="783">
        <v>40756</v>
      </c>
      <c r="B63" s="835">
        <v>25</v>
      </c>
      <c r="C63" s="785" t="s">
        <v>246</v>
      </c>
      <c r="D63" s="786" t="s">
        <v>337</v>
      </c>
      <c r="E63" s="355"/>
      <c r="F63" s="786">
        <v>0</v>
      </c>
      <c r="G63" s="835"/>
      <c r="H63" s="768" t="s">
        <v>244</v>
      </c>
      <c r="I63" s="767">
        <v>0</v>
      </c>
      <c r="J63" s="355"/>
    </row>
    <row r="64" spans="1:10">
      <c r="A64" s="783">
        <v>40756</v>
      </c>
      <c r="B64" s="835">
        <v>30</v>
      </c>
      <c r="C64" s="785" t="s">
        <v>246</v>
      </c>
      <c r="D64" s="786" t="s">
        <v>442</v>
      </c>
      <c r="E64" s="355"/>
      <c r="F64" s="786">
        <v>0</v>
      </c>
      <c r="G64" s="835"/>
      <c r="H64" s="768" t="s">
        <v>244</v>
      </c>
      <c r="I64" s="767">
        <v>0</v>
      </c>
      <c r="J64" s="355"/>
    </row>
    <row r="65" spans="1:10">
      <c r="A65" s="764">
        <v>40756</v>
      </c>
      <c r="B65" s="836">
        <v>25</v>
      </c>
      <c r="C65" s="766" t="s">
        <v>246</v>
      </c>
      <c r="D65" s="767" t="s">
        <v>379</v>
      </c>
      <c r="E65" s="355"/>
      <c r="F65" s="786" t="s">
        <v>101</v>
      </c>
      <c r="G65" s="835"/>
      <c r="H65" s="768" t="s">
        <v>244</v>
      </c>
      <c r="I65" s="767">
        <v>0</v>
      </c>
      <c r="J65" s="355"/>
    </row>
    <row r="66" spans="1:10">
      <c r="A66" s="764">
        <v>40756</v>
      </c>
      <c r="B66" s="836">
        <v>10</v>
      </c>
      <c r="C66" s="766" t="s">
        <v>246</v>
      </c>
      <c r="D66" s="767" t="s">
        <v>338</v>
      </c>
      <c r="E66" s="355"/>
      <c r="F66" s="786" t="s">
        <v>101</v>
      </c>
      <c r="G66" s="835"/>
      <c r="H66" s="768" t="s">
        <v>244</v>
      </c>
      <c r="I66" s="767">
        <v>0</v>
      </c>
      <c r="J66" s="355"/>
    </row>
    <row r="67" spans="1:10">
      <c r="A67" s="764">
        <v>40756</v>
      </c>
      <c r="B67" s="836">
        <v>20</v>
      </c>
      <c r="C67" s="766" t="s">
        <v>246</v>
      </c>
      <c r="D67" s="767" t="s">
        <v>365</v>
      </c>
      <c r="E67" s="355"/>
      <c r="F67" s="786" t="s">
        <v>101</v>
      </c>
      <c r="G67" s="835"/>
      <c r="H67" s="768" t="s">
        <v>244</v>
      </c>
      <c r="I67" s="767">
        <v>0</v>
      </c>
      <c r="J67" s="355"/>
    </row>
    <row r="68" spans="1:10">
      <c r="A68" s="764">
        <v>40756</v>
      </c>
      <c r="B68" s="836">
        <v>64.099999999999994</v>
      </c>
      <c r="C68" s="766" t="s">
        <v>246</v>
      </c>
      <c r="D68" s="767" t="s">
        <v>703</v>
      </c>
      <c r="E68" s="355"/>
      <c r="F68" s="786" t="s">
        <v>101</v>
      </c>
      <c r="G68" s="835"/>
      <c r="H68" s="768" t="s">
        <v>244</v>
      </c>
      <c r="I68" s="767">
        <v>0</v>
      </c>
      <c r="J68" s="355"/>
    </row>
    <row r="69" spans="1:10">
      <c r="A69" s="764">
        <v>40756</v>
      </c>
      <c r="B69" s="836">
        <v>10</v>
      </c>
      <c r="C69" s="766" t="s">
        <v>246</v>
      </c>
      <c r="D69" s="767" t="s">
        <v>247</v>
      </c>
      <c r="E69" s="355"/>
      <c r="F69" s="786">
        <v>0</v>
      </c>
      <c r="G69" s="835"/>
      <c r="H69" s="768" t="s">
        <v>244</v>
      </c>
      <c r="I69" s="767">
        <v>0</v>
      </c>
      <c r="J69" s="355"/>
    </row>
    <row r="70" spans="1:10">
      <c r="A70" s="764">
        <v>40756</v>
      </c>
      <c r="B70" s="836">
        <v>10</v>
      </c>
      <c r="C70" s="766" t="s">
        <v>246</v>
      </c>
      <c r="D70" s="767" t="s">
        <v>341</v>
      </c>
      <c r="E70" s="355"/>
      <c r="F70" s="786" t="s">
        <v>101</v>
      </c>
      <c r="G70" s="835"/>
      <c r="H70" s="768" t="s">
        <v>244</v>
      </c>
      <c r="I70" s="767">
        <v>0</v>
      </c>
      <c r="J70" s="355"/>
    </row>
    <row r="71" spans="1:10">
      <c r="A71" s="764">
        <v>40756</v>
      </c>
      <c r="B71" s="836">
        <v>15</v>
      </c>
      <c r="C71" s="766" t="s">
        <v>246</v>
      </c>
      <c r="D71" s="767" t="s">
        <v>280</v>
      </c>
      <c r="E71" s="355"/>
      <c r="F71" s="786" t="s">
        <v>101</v>
      </c>
      <c r="G71" s="835"/>
      <c r="H71" s="768" t="s">
        <v>244</v>
      </c>
      <c r="I71" s="767">
        <v>0</v>
      </c>
      <c r="J71" s="355"/>
    </row>
    <row r="72" spans="1:10">
      <c r="A72" s="764">
        <v>40756</v>
      </c>
      <c r="B72" s="836">
        <v>180</v>
      </c>
      <c r="C72" s="766" t="s">
        <v>246</v>
      </c>
      <c r="D72" s="767" t="s">
        <v>395</v>
      </c>
      <c r="E72" s="355"/>
      <c r="F72" s="786">
        <v>0</v>
      </c>
      <c r="G72" s="835"/>
      <c r="H72" s="768" t="s">
        <v>244</v>
      </c>
      <c r="I72" s="767">
        <v>0</v>
      </c>
      <c r="J72" s="355"/>
    </row>
    <row r="73" spans="1:10">
      <c r="A73" s="764">
        <v>40756</v>
      </c>
      <c r="B73" s="836">
        <v>30</v>
      </c>
      <c r="C73" s="766" t="s">
        <v>246</v>
      </c>
      <c r="D73" s="767" t="s">
        <v>345</v>
      </c>
      <c r="E73" s="355"/>
      <c r="F73" s="786">
        <v>0</v>
      </c>
      <c r="G73" s="835"/>
      <c r="H73" s="768" t="s">
        <v>244</v>
      </c>
      <c r="I73" s="767">
        <v>0</v>
      </c>
      <c r="J73" s="355"/>
    </row>
    <row r="74" spans="1:10">
      <c r="A74" s="764">
        <v>40756</v>
      </c>
      <c r="B74" s="836">
        <v>10</v>
      </c>
      <c r="C74" s="766" t="s">
        <v>246</v>
      </c>
      <c r="D74" s="767" t="s">
        <v>367</v>
      </c>
      <c r="E74" s="355"/>
      <c r="F74" s="786" t="s">
        <v>101</v>
      </c>
      <c r="G74" s="835"/>
      <c r="H74" s="768" t="s">
        <v>244</v>
      </c>
      <c r="I74" s="767">
        <v>0</v>
      </c>
      <c r="J74" s="355"/>
    </row>
    <row r="75" spans="1:10">
      <c r="A75" s="764">
        <v>40756</v>
      </c>
      <c r="B75" s="836">
        <v>10</v>
      </c>
      <c r="C75" s="766" t="s">
        <v>246</v>
      </c>
      <c r="D75" s="767" t="s">
        <v>388</v>
      </c>
      <c r="E75" s="355"/>
      <c r="F75" s="786" t="s">
        <v>101</v>
      </c>
      <c r="G75" s="835"/>
      <c r="H75" s="768" t="s">
        <v>244</v>
      </c>
      <c r="I75" s="767">
        <v>0</v>
      </c>
      <c r="J75" s="355"/>
    </row>
    <row r="76" spans="1:10">
      <c r="A76" s="764">
        <v>40756</v>
      </c>
      <c r="B76" s="836">
        <v>20</v>
      </c>
      <c r="C76" s="766" t="s">
        <v>246</v>
      </c>
      <c r="D76" s="767" t="s">
        <v>249</v>
      </c>
      <c r="E76" s="355"/>
      <c r="F76" s="786" t="s">
        <v>101</v>
      </c>
      <c r="G76" s="835"/>
      <c r="H76" s="768" t="s">
        <v>244</v>
      </c>
      <c r="I76" s="767">
        <v>0</v>
      </c>
      <c r="J76" s="355"/>
    </row>
    <row r="77" spans="1:10">
      <c r="A77" s="764">
        <v>40756</v>
      </c>
      <c r="B77" s="836">
        <v>15</v>
      </c>
      <c r="C77" s="766" t="s">
        <v>246</v>
      </c>
      <c r="D77" s="767" t="s">
        <v>248</v>
      </c>
      <c r="E77" s="355"/>
      <c r="F77" s="786">
        <v>0</v>
      </c>
      <c r="G77" s="835"/>
      <c r="H77" s="768" t="s">
        <v>244</v>
      </c>
      <c r="I77" s="767">
        <v>0</v>
      </c>
      <c r="J77" s="355"/>
    </row>
    <row r="78" spans="1:10">
      <c r="A78" s="764">
        <v>40756</v>
      </c>
      <c r="B78" s="836">
        <v>10</v>
      </c>
      <c r="C78" s="766" t="s">
        <v>246</v>
      </c>
      <c r="D78" s="767" t="s">
        <v>340</v>
      </c>
      <c r="E78" s="355"/>
      <c r="F78" s="786">
        <v>0</v>
      </c>
      <c r="G78" s="835"/>
      <c r="H78" s="768" t="s">
        <v>244</v>
      </c>
      <c r="I78" s="767">
        <v>0</v>
      </c>
      <c r="J78" s="355"/>
    </row>
    <row r="79" spans="1:10">
      <c r="A79" s="764">
        <v>40756</v>
      </c>
      <c r="B79" s="836">
        <v>210</v>
      </c>
      <c r="C79" s="766" t="s">
        <v>246</v>
      </c>
      <c r="D79" s="767" t="s">
        <v>346</v>
      </c>
      <c r="E79" s="355"/>
      <c r="F79" s="786" t="s">
        <v>101</v>
      </c>
      <c r="G79" s="835"/>
      <c r="H79" s="768" t="s">
        <v>244</v>
      </c>
      <c r="I79" s="767">
        <v>0</v>
      </c>
      <c r="J79" s="355"/>
    </row>
    <row r="80" spans="1:10">
      <c r="A80" s="764">
        <v>40756</v>
      </c>
      <c r="B80" s="836">
        <v>256</v>
      </c>
      <c r="C80" s="766" t="s">
        <v>246</v>
      </c>
      <c r="D80" s="767" t="s">
        <v>344</v>
      </c>
      <c r="E80" s="355"/>
      <c r="F80" s="786" t="s">
        <v>101</v>
      </c>
      <c r="G80" s="835"/>
      <c r="H80" s="768" t="s">
        <v>244</v>
      </c>
      <c r="I80" s="767">
        <v>0</v>
      </c>
      <c r="J80" s="355"/>
    </row>
    <row r="81" spans="1:10">
      <c r="A81" s="764">
        <v>40756</v>
      </c>
      <c r="B81" s="836">
        <v>140</v>
      </c>
      <c r="C81" s="766" t="s">
        <v>246</v>
      </c>
      <c r="D81" s="767" t="s">
        <v>422</v>
      </c>
      <c r="E81" s="355"/>
      <c r="F81" s="786">
        <v>0</v>
      </c>
      <c r="G81" s="835"/>
      <c r="H81" s="768" t="s">
        <v>244</v>
      </c>
      <c r="I81" s="767">
        <v>0</v>
      </c>
      <c r="J81" s="355"/>
    </row>
    <row r="82" spans="1:10">
      <c r="A82" s="764">
        <v>40756</v>
      </c>
      <c r="B82" s="836">
        <v>340</v>
      </c>
      <c r="C82" s="766" t="s">
        <v>246</v>
      </c>
      <c r="D82" s="767" t="s">
        <v>749</v>
      </c>
      <c r="E82" s="355"/>
      <c r="F82" s="786" t="s">
        <v>101</v>
      </c>
      <c r="G82" s="835"/>
      <c r="H82" s="768" t="s">
        <v>244</v>
      </c>
      <c r="I82" s="767">
        <v>0</v>
      </c>
      <c r="J82" s="355"/>
    </row>
    <row r="83" spans="1:10">
      <c r="A83" s="764">
        <v>40756</v>
      </c>
      <c r="B83" s="836">
        <v>25</v>
      </c>
      <c r="C83" s="766" t="s">
        <v>246</v>
      </c>
      <c r="D83" s="767" t="s">
        <v>750</v>
      </c>
      <c r="E83" s="355"/>
      <c r="F83" s="786" t="s">
        <v>101</v>
      </c>
      <c r="G83" s="835"/>
      <c r="H83" s="768" t="s">
        <v>244</v>
      </c>
      <c r="I83" s="767">
        <v>0</v>
      </c>
      <c r="J83" s="355"/>
    </row>
    <row r="84" spans="1:10">
      <c r="A84" s="764">
        <v>40756</v>
      </c>
      <c r="B84" s="836">
        <v>10</v>
      </c>
      <c r="C84" s="766" t="s">
        <v>246</v>
      </c>
      <c r="D84" s="767" t="s">
        <v>285</v>
      </c>
      <c r="E84" s="355"/>
      <c r="F84" s="786">
        <v>0</v>
      </c>
      <c r="G84" s="835"/>
      <c r="H84" s="768" t="s">
        <v>244</v>
      </c>
      <c r="I84" s="767">
        <v>0</v>
      </c>
      <c r="J84" s="355"/>
    </row>
    <row r="85" spans="1:10">
      <c r="A85" s="764">
        <v>40756</v>
      </c>
      <c r="B85" s="836">
        <v>40</v>
      </c>
      <c r="C85" s="766" t="s">
        <v>246</v>
      </c>
      <c r="D85" s="767" t="s">
        <v>387</v>
      </c>
      <c r="E85" s="355"/>
      <c r="F85" s="786">
        <v>0</v>
      </c>
      <c r="G85" s="835"/>
      <c r="H85" s="768" t="s">
        <v>244</v>
      </c>
      <c r="I85" s="767">
        <v>0</v>
      </c>
      <c r="J85" s="355"/>
    </row>
    <row r="86" spans="1:10">
      <c r="A86" s="764">
        <v>40756</v>
      </c>
      <c r="B86" s="836">
        <v>2</v>
      </c>
      <c r="C86" s="766" t="s">
        <v>246</v>
      </c>
      <c r="D86" s="767" t="s">
        <v>253</v>
      </c>
      <c r="E86" s="355"/>
      <c r="F86" s="786" t="s">
        <v>101</v>
      </c>
      <c r="G86" s="835"/>
      <c r="H86" s="768" t="s">
        <v>244</v>
      </c>
      <c r="I86" s="767">
        <v>0</v>
      </c>
      <c r="J86" s="355"/>
    </row>
    <row r="87" spans="1:10">
      <c r="A87" s="764">
        <v>40756</v>
      </c>
      <c r="B87" s="836">
        <v>32</v>
      </c>
      <c r="C87" s="766" t="s">
        <v>246</v>
      </c>
      <c r="D87" s="767" t="s">
        <v>422</v>
      </c>
      <c r="E87" s="355"/>
      <c r="F87" s="786">
        <v>0</v>
      </c>
      <c r="G87" s="835"/>
      <c r="H87" s="768" t="s">
        <v>244</v>
      </c>
      <c r="I87" s="767">
        <v>0</v>
      </c>
      <c r="J87" s="355"/>
    </row>
    <row r="88" spans="1:10">
      <c r="A88" s="764">
        <v>40756</v>
      </c>
      <c r="B88" s="836">
        <v>2</v>
      </c>
      <c r="C88" s="766" t="s">
        <v>246</v>
      </c>
      <c r="D88" s="767" t="s">
        <v>251</v>
      </c>
      <c r="E88" s="355"/>
      <c r="F88" s="786" t="s">
        <v>101</v>
      </c>
      <c r="G88" s="835"/>
      <c r="H88" s="768" t="s">
        <v>244</v>
      </c>
      <c r="I88" s="767">
        <v>0</v>
      </c>
      <c r="J88" s="355"/>
    </row>
    <row r="89" spans="1:10">
      <c r="A89" s="764">
        <v>40756</v>
      </c>
      <c r="B89" s="836">
        <v>30</v>
      </c>
      <c r="C89" s="766" t="s">
        <v>246</v>
      </c>
      <c r="D89" s="767" t="s">
        <v>751</v>
      </c>
      <c r="E89" s="355"/>
      <c r="F89" s="786" t="s">
        <v>101</v>
      </c>
      <c r="G89" s="835"/>
      <c r="H89" s="768" t="s">
        <v>244</v>
      </c>
      <c r="I89" s="767">
        <v>0</v>
      </c>
      <c r="J89" s="355"/>
    </row>
    <row r="90" spans="1:10">
      <c r="A90" s="764">
        <v>40756</v>
      </c>
      <c r="B90" s="836">
        <v>10</v>
      </c>
      <c r="C90" s="766" t="s">
        <v>246</v>
      </c>
      <c r="D90" s="767" t="s">
        <v>371</v>
      </c>
      <c r="E90" s="355"/>
      <c r="F90" s="786" t="s">
        <v>101</v>
      </c>
      <c r="G90" s="835"/>
      <c r="H90" s="768" t="s">
        <v>244</v>
      </c>
      <c r="I90" s="767">
        <v>0</v>
      </c>
      <c r="J90" s="355"/>
    </row>
    <row r="91" spans="1:10">
      <c r="A91" s="764">
        <v>40756</v>
      </c>
      <c r="B91" s="836">
        <v>100</v>
      </c>
      <c r="C91" s="766" t="s">
        <v>246</v>
      </c>
      <c r="D91" s="767" t="s">
        <v>287</v>
      </c>
      <c r="E91" s="355"/>
      <c r="F91" s="786" t="s">
        <v>101</v>
      </c>
      <c r="G91" s="835"/>
      <c r="H91" s="768" t="s">
        <v>244</v>
      </c>
      <c r="I91" s="767">
        <v>0</v>
      </c>
      <c r="J91" s="355"/>
    </row>
    <row r="92" spans="1:10">
      <c r="A92" s="764">
        <v>40756</v>
      </c>
      <c r="B92" s="836">
        <v>20</v>
      </c>
      <c r="C92" s="766" t="s">
        <v>246</v>
      </c>
      <c r="D92" s="767" t="s">
        <v>342</v>
      </c>
      <c r="E92" s="355"/>
      <c r="F92" s="786" t="s">
        <v>101</v>
      </c>
      <c r="G92" s="835"/>
      <c r="H92" s="768" t="s">
        <v>244</v>
      </c>
      <c r="I92" s="767">
        <v>0</v>
      </c>
      <c r="J92" s="355"/>
    </row>
    <row r="93" spans="1:10">
      <c r="A93" s="764">
        <v>40756</v>
      </c>
      <c r="B93" s="836">
        <v>10</v>
      </c>
      <c r="C93" s="766" t="s">
        <v>246</v>
      </c>
      <c r="D93" s="767" t="s">
        <v>752</v>
      </c>
      <c r="E93" s="355"/>
      <c r="F93" s="786" t="s">
        <v>101</v>
      </c>
      <c r="G93" s="835"/>
      <c r="H93" s="768" t="s">
        <v>244</v>
      </c>
      <c r="I93" s="767">
        <v>0</v>
      </c>
      <c r="J93" s="355"/>
    </row>
    <row r="94" spans="1:10">
      <c r="A94" s="764">
        <v>40756</v>
      </c>
      <c r="B94" s="836">
        <v>20</v>
      </c>
      <c r="C94" s="766" t="s">
        <v>246</v>
      </c>
      <c r="D94" s="767" t="s">
        <v>422</v>
      </c>
      <c r="E94" s="355"/>
      <c r="F94" s="786">
        <v>0</v>
      </c>
      <c r="G94" s="835"/>
      <c r="H94" s="768" t="s">
        <v>244</v>
      </c>
      <c r="I94" s="767">
        <v>0</v>
      </c>
      <c r="J94" s="355"/>
    </row>
    <row r="95" spans="1:10">
      <c r="A95" s="764">
        <v>40756</v>
      </c>
      <c r="B95" s="836">
        <v>15</v>
      </c>
      <c r="C95" s="766" t="s">
        <v>246</v>
      </c>
      <c r="D95" s="767" t="s">
        <v>753</v>
      </c>
      <c r="E95" s="355"/>
      <c r="F95" s="786" t="s">
        <v>101</v>
      </c>
      <c r="G95" s="835"/>
      <c r="H95" s="768" t="s">
        <v>244</v>
      </c>
      <c r="I95" s="767">
        <v>0</v>
      </c>
      <c r="J95" s="355"/>
    </row>
    <row r="96" spans="1:10">
      <c r="A96" s="764">
        <v>40756</v>
      </c>
      <c r="B96" s="836">
        <v>10</v>
      </c>
      <c r="C96" s="766" t="s">
        <v>246</v>
      </c>
      <c r="D96" s="767" t="s">
        <v>401</v>
      </c>
      <c r="E96" s="355"/>
      <c r="F96" s="786">
        <v>0</v>
      </c>
      <c r="G96" s="835"/>
      <c r="H96" s="768" t="s">
        <v>244</v>
      </c>
      <c r="I96" s="767">
        <v>0</v>
      </c>
      <c r="J96" s="355"/>
    </row>
    <row r="97" spans="1:10">
      <c r="A97" s="764">
        <v>40756</v>
      </c>
      <c r="B97" s="836">
        <v>50</v>
      </c>
      <c r="C97" s="766" t="s">
        <v>246</v>
      </c>
      <c r="D97" s="767" t="s">
        <v>252</v>
      </c>
      <c r="E97" s="355"/>
      <c r="F97" s="786" t="s">
        <v>101</v>
      </c>
      <c r="G97" s="835"/>
      <c r="H97" s="768" t="s">
        <v>244</v>
      </c>
      <c r="I97" s="767">
        <v>0</v>
      </c>
      <c r="J97" s="355"/>
    </row>
    <row r="98" spans="1:10">
      <c r="A98" s="764">
        <v>40756</v>
      </c>
      <c r="B98" s="836">
        <v>20</v>
      </c>
      <c r="C98" s="766" t="s">
        <v>246</v>
      </c>
      <c r="D98" s="767" t="s">
        <v>386</v>
      </c>
      <c r="E98" s="355"/>
      <c r="F98" s="786" t="s">
        <v>101</v>
      </c>
      <c r="G98" s="835"/>
      <c r="H98" s="768" t="s">
        <v>244</v>
      </c>
      <c r="I98" s="767">
        <v>0</v>
      </c>
      <c r="J98" s="355"/>
    </row>
    <row r="99" spans="1:10">
      <c r="A99" s="764">
        <v>40756</v>
      </c>
      <c r="B99" s="836">
        <v>10</v>
      </c>
      <c r="C99" s="766" t="s">
        <v>246</v>
      </c>
      <c r="D99" s="767" t="s">
        <v>369</v>
      </c>
      <c r="E99" s="355"/>
      <c r="F99" s="786">
        <v>0</v>
      </c>
      <c r="G99" s="835"/>
      <c r="H99" s="768" t="s">
        <v>244</v>
      </c>
      <c r="I99" s="767">
        <v>0</v>
      </c>
      <c r="J99" s="355"/>
    </row>
    <row r="100" spans="1:10">
      <c r="A100" s="764">
        <v>40756</v>
      </c>
      <c r="B100" s="836">
        <v>40</v>
      </c>
      <c r="C100" s="766" t="s">
        <v>246</v>
      </c>
      <c r="D100" s="767" t="s">
        <v>343</v>
      </c>
      <c r="E100" s="355"/>
      <c r="F100" s="786" t="s">
        <v>101</v>
      </c>
      <c r="G100" s="835"/>
      <c r="H100" s="768" t="s">
        <v>244</v>
      </c>
      <c r="I100" s="767">
        <v>0</v>
      </c>
      <c r="J100" s="355"/>
    </row>
    <row r="101" spans="1:10">
      <c r="A101" s="764">
        <v>40757</v>
      </c>
      <c r="B101" s="836">
        <v>198.54</v>
      </c>
      <c r="C101" s="766" t="s">
        <v>246</v>
      </c>
      <c r="D101" s="767" t="s">
        <v>257</v>
      </c>
      <c r="E101" s="355"/>
      <c r="F101" s="786">
        <v>0</v>
      </c>
      <c r="G101" s="835"/>
      <c r="H101" s="768" t="s">
        <v>244</v>
      </c>
      <c r="I101" s="767">
        <v>0</v>
      </c>
      <c r="J101" s="355"/>
    </row>
    <row r="102" spans="1:10">
      <c r="A102" s="764">
        <v>40757</v>
      </c>
      <c r="B102" s="836">
        <v>150</v>
      </c>
      <c r="C102" s="766" t="s">
        <v>246</v>
      </c>
      <c r="D102" s="767" t="s">
        <v>347</v>
      </c>
      <c r="E102" s="355"/>
      <c r="F102" s="786" t="s">
        <v>101</v>
      </c>
      <c r="G102" s="835"/>
      <c r="H102" s="768" t="s">
        <v>244</v>
      </c>
      <c r="I102" s="767">
        <v>0</v>
      </c>
      <c r="J102" s="355"/>
    </row>
    <row r="103" spans="1:10">
      <c r="A103" s="764">
        <v>40757</v>
      </c>
      <c r="B103" s="836">
        <v>300</v>
      </c>
      <c r="C103" s="766" t="s">
        <v>246</v>
      </c>
      <c r="D103" s="767" t="s">
        <v>348</v>
      </c>
      <c r="E103" s="355"/>
      <c r="F103" s="786" t="s">
        <v>101</v>
      </c>
      <c r="G103" s="835"/>
      <c r="H103" s="768" t="s">
        <v>244</v>
      </c>
      <c r="I103" s="767">
        <v>0</v>
      </c>
      <c r="J103" s="355"/>
    </row>
    <row r="104" spans="1:10">
      <c r="A104" s="764">
        <v>40757</v>
      </c>
      <c r="B104" s="836">
        <v>20</v>
      </c>
      <c r="C104" s="766" t="s">
        <v>246</v>
      </c>
      <c r="D104" s="767" t="s">
        <v>389</v>
      </c>
      <c r="E104" s="355"/>
      <c r="F104" s="786">
        <v>0</v>
      </c>
      <c r="G104" s="835"/>
      <c r="H104" s="768" t="s">
        <v>244</v>
      </c>
      <c r="I104" s="767">
        <v>0</v>
      </c>
      <c r="J104" s="355"/>
    </row>
    <row r="105" spans="1:10">
      <c r="A105" s="764">
        <v>40757</v>
      </c>
      <c r="B105" s="836">
        <v>50</v>
      </c>
      <c r="C105" s="766" t="s">
        <v>246</v>
      </c>
      <c r="D105" s="767" t="s">
        <v>754</v>
      </c>
      <c r="E105" s="355"/>
      <c r="F105" s="786" t="s">
        <v>101</v>
      </c>
      <c r="G105" s="835"/>
      <c r="H105" s="768" t="s">
        <v>244</v>
      </c>
      <c r="I105" s="767">
        <v>0</v>
      </c>
      <c r="J105" s="355"/>
    </row>
    <row r="106" spans="1:10">
      <c r="A106" s="764">
        <v>40757</v>
      </c>
      <c r="B106" s="836">
        <v>3</v>
      </c>
      <c r="C106" s="766" t="s">
        <v>246</v>
      </c>
      <c r="D106" s="767" t="s">
        <v>426</v>
      </c>
      <c r="E106" s="355"/>
      <c r="F106" s="786">
        <v>0</v>
      </c>
      <c r="G106" s="835"/>
      <c r="H106" s="768" t="s">
        <v>244</v>
      </c>
      <c r="I106" s="767">
        <v>0</v>
      </c>
      <c r="J106" s="355"/>
    </row>
    <row r="107" spans="1:10">
      <c r="A107" s="764">
        <v>40757</v>
      </c>
      <c r="B107" s="836">
        <v>20</v>
      </c>
      <c r="C107" s="766" t="s">
        <v>246</v>
      </c>
      <c r="D107" s="767" t="s">
        <v>254</v>
      </c>
      <c r="E107" s="355"/>
      <c r="F107" s="786" t="s">
        <v>101</v>
      </c>
      <c r="G107" s="835"/>
      <c r="H107" s="768" t="s">
        <v>244</v>
      </c>
      <c r="I107" s="767">
        <v>0</v>
      </c>
      <c r="J107" s="355"/>
    </row>
    <row r="108" spans="1:10">
      <c r="A108" s="764">
        <v>40757</v>
      </c>
      <c r="B108" s="836">
        <v>300</v>
      </c>
      <c r="C108" s="766" t="s">
        <v>246</v>
      </c>
      <c r="D108" s="767" t="s">
        <v>282</v>
      </c>
      <c r="E108" s="355"/>
      <c r="F108" s="786" t="s">
        <v>101</v>
      </c>
      <c r="G108" s="835"/>
      <c r="H108" s="768" t="s">
        <v>244</v>
      </c>
      <c r="I108" s="767">
        <v>0</v>
      </c>
      <c r="J108" s="355"/>
    </row>
    <row r="109" spans="1:10">
      <c r="A109" s="764">
        <v>40757</v>
      </c>
      <c r="B109" s="836">
        <v>542.77</v>
      </c>
      <c r="C109" s="766" t="s">
        <v>246</v>
      </c>
      <c r="D109" s="767" t="s">
        <v>422</v>
      </c>
      <c r="E109" s="355"/>
      <c r="F109" s="786">
        <v>0</v>
      </c>
      <c r="G109" s="835"/>
      <c r="H109" s="768" t="s">
        <v>244</v>
      </c>
      <c r="I109" s="767">
        <v>0</v>
      </c>
      <c r="J109" s="355"/>
    </row>
    <row r="110" spans="1:10">
      <c r="A110" s="764">
        <v>40758</v>
      </c>
      <c r="B110" s="836">
        <v>145</v>
      </c>
      <c r="C110" s="766" t="s">
        <v>246</v>
      </c>
      <c r="D110" s="767" t="s">
        <v>352</v>
      </c>
      <c r="E110" s="355"/>
      <c r="F110" s="786">
        <v>0</v>
      </c>
      <c r="G110" s="835"/>
      <c r="H110" s="768" t="s">
        <v>244</v>
      </c>
      <c r="I110" s="767">
        <v>0</v>
      </c>
      <c r="J110" s="355"/>
    </row>
    <row r="111" spans="1:10">
      <c r="A111" s="764">
        <v>40758</v>
      </c>
      <c r="B111" s="836">
        <v>5</v>
      </c>
      <c r="C111" s="766" t="s">
        <v>246</v>
      </c>
      <c r="D111" s="767" t="s">
        <v>755</v>
      </c>
      <c r="E111" s="355"/>
      <c r="F111" s="786" t="s">
        <v>101</v>
      </c>
      <c r="G111" s="835"/>
      <c r="H111" s="768" t="s">
        <v>244</v>
      </c>
      <c r="I111" s="767">
        <v>0</v>
      </c>
      <c r="J111" s="355"/>
    </row>
    <row r="112" spans="1:10">
      <c r="A112" s="764">
        <v>40758</v>
      </c>
      <c r="B112" s="836">
        <v>300</v>
      </c>
      <c r="C112" s="766" t="s">
        <v>246</v>
      </c>
      <c r="D112" s="767" t="s">
        <v>756</v>
      </c>
      <c r="E112" s="355"/>
      <c r="F112" s="786" t="s">
        <v>101</v>
      </c>
      <c r="G112" s="835"/>
      <c r="H112" s="768" t="s">
        <v>244</v>
      </c>
      <c r="I112" s="767">
        <v>0</v>
      </c>
      <c r="J112" s="355"/>
    </row>
    <row r="113" spans="1:10">
      <c r="A113" s="764">
        <v>40758</v>
      </c>
      <c r="B113" s="836">
        <v>30</v>
      </c>
      <c r="C113" s="766" t="s">
        <v>246</v>
      </c>
      <c r="D113" s="767" t="s">
        <v>424</v>
      </c>
      <c r="E113" s="355"/>
      <c r="F113" s="786" t="s">
        <v>101</v>
      </c>
      <c r="G113" s="835"/>
      <c r="H113" s="768" t="s">
        <v>244</v>
      </c>
      <c r="I113" s="767">
        <v>0</v>
      </c>
      <c r="J113" s="355"/>
    </row>
    <row r="114" spans="1:10">
      <c r="A114" s="764">
        <v>40758</v>
      </c>
      <c r="B114" s="836">
        <v>5</v>
      </c>
      <c r="C114" s="766" t="s">
        <v>246</v>
      </c>
      <c r="D114" s="767" t="s">
        <v>353</v>
      </c>
      <c r="E114" s="355"/>
      <c r="F114" s="786" t="s">
        <v>101</v>
      </c>
      <c r="G114" s="835"/>
      <c r="H114" s="768" t="s">
        <v>244</v>
      </c>
      <c r="I114" s="767">
        <v>0</v>
      </c>
      <c r="J114" s="355"/>
    </row>
    <row r="115" spans="1:10">
      <c r="A115" s="764">
        <v>40759</v>
      </c>
      <c r="B115" s="836">
        <v>75</v>
      </c>
      <c r="C115" s="766" t="s">
        <v>237</v>
      </c>
      <c r="D115" s="767" t="s">
        <v>986</v>
      </c>
      <c r="E115" s="355"/>
      <c r="F115" s="786">
        <v>0</v>
      </c>
      <c r="G115" s="835"/>
      <c r="H115" s="768" t="s">
        <v>244</v>
      </c>
      <c r="I115" s="767">
        <v>0</v>
      </c>
      <c r="J115" s="355"/>
    </row>
    <row r="116" spans="1:10">
      <c r="A116" s="764">
        <v>40759</v>
      </c>
      <c r="B116" s="836">
        <v>75</v>
      </c>
      <c r="C116" s="766" t="s">
        <v>246</v>
      </c>
      <c r="D116" s="767" t="s">
        <v>308</v>
      </c>
      <c r="E116" s="355"/>
      <c r="F116" s="786" t="s">
        <v>101</v>
      </c>
      <c r="G116" s="835"/>
      <c r="H116" s="768" t="s">
        <v>244</v>
      </c>
      <c r="I116" s="767">
        <v>0</v>
      </c>
      <c r="J116" s="355"/>
    </row>
    <row r="117" spans="1:10">
      <c r="A117" s="764">
        <v>40759</v>
      </c>
      <c r="B117" s="836">
        <v>10</v>
      </c>
      <c r="C117" s="766" t="s">
        <v>246</v>
      </c>
      <c r="D117" s="767" t="s">
        <v>317</v>
      </c>
      <c r="E117" s="355"/>
      <c r="F117" s="786" t="s">
        <v>101</v>
      </c>
      <c r="G117" s="835"/>
      <c r="H117" s="768" t="s">
        <v>244</v>
      </c>
      <c r="I117" s="767">
        <v>0</v>
      </c>
      <c r="J117" s="355"/>
    </row>
    <row r="118" spans="1:10">
      <c r="A118" s="764">
        <v>40760</v>
      </c>
      <c r="B118" s="836">
        <v>15</v>
      </c>
      <c r="C118" s="766" t="s">
        <v>246</v>
      </c>
      <c r="D118" s="767" t="s">
        <v>306</v>
      </c>
      <c r="E118" s="355"/>
      <c r="F118" s="786" t="s">
        <v>101</v>
      </c>
      <c r="G118" s="835"/>
      <c r="H118" s="768" t="s">
        <v>244</v>
      </c>
      <c r="I118" s="767">
        <v>0</v>
      </c>
      <c r="J118" s="355"/>
    </row>
    <row r="119" spans="1:10">
      <c r="A119" s="764">
        <v>40760</v>
      </c>
      <c r="B119" s="836">
        <v>20</v>
      </c>
      <c r="C119" s="766" t="s">
        <v>246</v>
      </c>
      <c r="D119" s="767" t="s">
        <v>307</v>
      </c>
      <c r="E119" s="355"/>
      <c r="F119" s="786">
        <v>0</v>
      </c>
      <c r="G119" s="835"/>
      <c r="H119" s="768" t="s">
        <v>244</v>
      </c>
      <c r="I119" s="767">
        <v>0</v>
      </c>
      <c r="J119" s="355"/>
    </row>
    <row r="120" spans="1:10">
      <c r="A120" s="764">
        <v>40760</v>
      </c>
      <c r="B120" s="836">
        <v>5</v>
      </c>
      <c r="C120" s="766" t="s">
        <v>246</v>
      </c>
      <c r="D120" s="767" t="s">
        <v>318</v>
      </c>
      <c r="E120" s="355"/>
      <c r="F120" s="786" t="s">
        <v>101</v>
      </c>
      <c r="G120" s="835"/>
      <c r="H120" s="768" t="s">
        <v>244</v>
      </c>
      <c r="I120" s="767">
        <v>0</v>
      </c>
      <c r="J120" s="355"/>
    </row>
    <row r="121" spans="1:10">
      <c r="A121" s="764">
        <v>40764</v>
      </c>
      <c r="B121" s="836">
        <v>5</v>
      </c>
      <c r="C121" s="766" t="s">
        <v>246</v>
      </c>
      <c r="D121" s="767" t="s">
        <v>310</v>
      </c>
      <c r="E121" s="355"/>
      <c r="F121" s="786" t="s">
        <v>101</v>
      </c>
      <c r="G121" s="835"/>
      <c r="H121" s="768" t="s">
        <v>244</v>
      </c>
      <c r="I121" s="767">
        <v>0</v>
      </c>
      <c r="J121" s="355"/>
    </row>
    <row r="122" spans="1:10">
      <c r="A122" s="764">
        <v>40765</v>
      </c>
      <c r="B122" s="836">
        <v>40</v>
      </c>
      <c r="C122" s="766" t="s">
        <v>237</v>
      </c>
      <c r="D122" s="767" t="s">
        <v>987</v>
      </c>
      <c r="E122" s="355"/>
      <c r="F122" s="786">
        <v>0</v>
      </c>
      <c r="G122" s="835"/>
      <c r="H122" s="768" t="s">
        <v>244</v>
      </c>
      <c r="I122" s="767">
        <v>0</v>
      </c>
      <c r="J122" s="355"/>
    </row>
    <row r="123" spans="1:10">
      <c r="A123" s="764">
        <v>40765</v>
      </c>
      <c r="B123" s="836">
        <v>500</v>
      </c>
      <c r="C123" s="766" t="s">
        <v>246</v>
      </c>
      <c r="D123" s="767" t="s">
        <v>276</v>
      </c>
      <c r="E123" s="355"/>
      <c r="F123" s="786">
        <v>0</v>
      </c>
      <c r="G123" s="835"/>
      <c r="H123" s="768" t="s">
        <v>244</v>
      </c>
      <c r="I123" s="767">
        <v>0</v>
      </c>
      <c r="J123" s="355"/>
    </row>
    <row r="124" spans="1:10">
      <c r="A124" s="764">
        <v>40765</v>
      </c>
      <c r="B124" s="836">
        <v>200</v>
      </c>
      <c r="C124" s="766" t="s">
        <v>246</v>
      </c>
      <c r="D124" s="767" t="s">
        <v>374</v>
      </c>
      <c r="E124" s="355"/>
      <c r="F124" s="786" t="s">
        <v>101</v>
      </c>
      <c r="G124" s="835"/>
      <c r="H124" s="768" t="s">
        <v>244</v>
      </c>
      <c r="I124" s="767">
        <v>0</v>
      </c>
      <c r="J124" s="355"/>
    </row>
    <row r="125" spans="1:10">
      <c r="A125" s="764">
        <v>40765</v>
      </c>
      <c r="B125" s="836">
        <v>50</v>
      </c>
      <c r="C125" s="766" t="s">
        <v>246</v>
      </c>
      <c r="D125" s="767" t="s">
        <v>256</v>
      </c>
      <c r="E125" s="355"/>
      <c r="F125" s="786" t="s">
        <v>101</v>
      </c>
      <c r="G125" s="835"/>
      <c r="H125" s="768" t="s">
        <v>244</v>
      </c>
      <c r="I125" s="767">
        <v>0</v>
      </c>
      <c r="J125" s="355"/>
    </row>
    <row r="126" spans="1:10">
      <c r="A126" s="764">
        <v>40767</v>
      </c>
      <c r="B126" s="836">
        <v>150</v>
      </c>
      <c r="C126" s="766" t="s">
        <v>246</v>
      </c>
      <c r="D126" s="767" t="s">
        <v>357</v>
      </c>
      <c r="E126" s="355"/>
      <c r="F126" s="786" t="s">
        <v>101</v>
      </c>
      <c r="G126" s="835"/>
      <c r="H126" s="768" t="s">
        <v>244</v>
      </c>
      <c r="I126" s="767">
        <v>0</v>
      </c>
      <c r="J126" s="355"/>
    </row>
    <row r="127" spans="1:10">
      <c r="A127" s="764">
        <v>40770</v>
      </c>
      <c r="B127" s="836">
        <v>60</v>
      </c>
      <c r="C127" s="766" t="s">
        <v>246</v>
      </c>
      <c r="D127" s="767" t="s">
        <v>358</v>
      </c>
      <c r="E127" s="355"/>
      <c r="F127" s="786" t="s">
        <v>101</v>
      </c>
      <c r="G127" s="835"/>
      <c r="H127" s="768" t="s">
        <v>244</v>
      </c>
      <c r="I127" s="767">
        <v>0</v>
      </c>
      <c r="J127" s="355"/>
    </row>
    <row r="128" spans="1:10">
      <c r="A128" s="764">
        <v>40770</v>
      </c>
      <c r="B128" s="836">
        <v>30</v>
      </c>
      <c r="C128" s="766" t="s">
        <v>246</v>
      </c>
      <c r="D128" s="767" t="s">
        <v>258</v>
      </c>
      <c r="E128" s="355"/>
      <c r="F128" s="786" t="s">
        <v>101</v>
      </c>
      <c r="G128" s="835"/>
      <c r="H128" s="768" t="s">
        <v>244</v>
      </c>
      <c r="I128" s="767">
        <v>0</v>
      </c>
      <c r="J128" s="355"/>
    </row>
    <row r="129" spans="1:10">
      <c r="A129" s="764">
        <v>40770</v>
      </c>
      <c r="B129" s="836">
        <v>200</v>
      </c>
      <c r="C129" s="766" t="s">
        <v>246</v>
      </c>
      <c r="D129" s="767" t="s">
        <v>450</v>
      </c>
      <c r="E129" s="355"/>
      <c r="F129" s="786" t="s">
        <v>101</v>
      </c>
      <c r="G129" s="835"/>
      <c r="H129" s="768" t="s">
        <v>244</v>
      </c>
      <c r="I129" s="767">
        <v>0</v>
      </c>
      <c r="J129" s="355"/>
    </row>
    <row r="130" spans="1:10">
      <c r="A130" s="764">
        <v>40770</v>
      </c>
      <c r="B130" s="836">
        <v>50</v>
      </c>
      <c r="C130" s="766" t="s">
        <v>246</v>
      </c>
      <c r="D130" s="767" t="s">
        <v>260</v>
      </c>
      <c r="E130" s="355"/>
      <c r="F130" s="786" t="s">
        <v>101</v>
      </c>
      <c r="G130" s="835"/>
      <c r="H130" s="768" t="s">
        <v>244</v>
      </c>
      <c r="I130" s="767">
        <v>0</v>
      </c>
      <c r="J130" s="355"/>
    </row>
    <row r="131" spans="1:10">
      <c r="A131" s="764">
        <v>40770</v>
      </c>
      <c r="B131" s="836">
        <v>20</v>
      </c>
      <c r="C131" s="766" t="s">
        <v>246</v>
      </c>
      <c r="D131" s="767" t="s">
        <v>378</v>
      </c>
      <c r="E131" s="355"/>
      <c r="F131" s="786">
        <v>0</v>
      </c>
      <c r="G131" s="835"/>
      <c r="H131" s="768" t="s">
        <v>244</v>
      </c>
      <c r="I131" s="767">
        <v>0</v>
      </c>
      <c r="J131" s="355"/>
    </row>
    <row r="132" spans="1:10">
      <c r="A132" s="764">
        <v>40770</v>
      </c>
      <c r="B132" s="836">
        <v>100</v>
      </c>
      <c r="C132" s="766" t="s">
        <v>246</v>
      </c>
      <c r="D132" s="767" t="s">
        <v>259</v>
      </c>
      <c r="E132" s="355"/>
      <c r="F132" s="786" t="s">
        <v>101</v>
      </c>
      <c r="G132" s="835"/>
      <c r="H132" s="768" t="s">
        <v>244</v>
      </c>
      <c r="I132" s="767">
        <v>0</v>
      </c>
      <c r="J132" s="355"/>
    </row>
    <row r="133" spans="1:10">
      <c r="A133" s="764">
        <v>40771</v>
      </c>
      <c r="B133" s="836">
        <v>20</v>
      </c>
      <c r="C133" s="766" t="s">
        <v>237</v>
      </c>
      <c r="D133" s="767" t="s">
        <v>759</v>
      </c>
      <c r="E133" s="355"/>
      <c r="F133" s="786">
        <v>0</v>
      </c>
      <c r="G133" s="835"/>
      <c r="H133" s="768" t="s">
        <v>244</v>
      </c>
      <c r="I133" s="767">
        <v>0</v>
      </c>
      <c r="J133" s="355"/>
    </row>
    <row r="134" spans="1:10">
      <c r="A134" s="764">
        <v>40771</v>
      </c>
      <c r="B134" s="836">
        <v>20</v>
      </c>
      <c r="C134" s="766" t="s">
        <v>246</v>
      </c>
      <c r="D134" s="767" t="s">
        <v>405</v>
      </c>
      <c r="E134" s="355"/>
      <c r="F134" s="786" t="s">
        <v>101</v>
      </c>
      <c r="G134" s="835"/>
      <c r="H134" s="768" t="s">
        <v>244</v>
      </c>
      <c r="I134" s="767">
        <v>0</v>
      </c>
      <c r="J134" s="355"/>
    </row>
    <row r="135" spans="1:10">
      <c r="A135" s="764">
        <v>40772</v>
      </c>
      <c r="B135" s="836">
        <v>150</v>
      </c>
      <c r="C135" s="766" t="s">
        <v>246</v>
      </c>
      <c r="D135" s="767" t="s">
        <v>360</v>
      </c>
      <c r="E135" s="355"/>
      <c r="F135" s="786" t="s">
        <v>101</v>
      </c>
      <c r="G135" s="835"/>
      <c r="H135" s="768" t="s">
        <v>244</v>
      </c>
      <c r="I135" s="767">
        <v>0</v>
      </c>
      <c r="J135" s="355"/>
    </row>
    <row r="136" spans="1:10">
      <c r="A136" s="764">
        <v>40772</v>
      </c>
      <c r="B136" s="836">
        <v>100</v>
      </c>
      <c r="C136" s="766" t="s">
        <v>246</v>
      </c>
      <c r="D136" s="767" t="s">
        <v>292</v>
      </c>
      <c r="E136" s="355"/>
      <c r="F136" s="786" t="s">
        <v>101</v>
      </c>
      <c r="G136" s="835"/>
      <c r="H136" s="768" t="s">
        <v>244</v>
      </c>
      <c r="I136" s="767">
        <v>0</v>
      </c>
      <c r="J136" s="355"/>
    </row>
    <row r="137" spans="1:10">
      <c r="A137" s="764">
        <v>40773</v>
      </c>
      <c r="B137" s="836">
        <v>70.319999999999993</v>
      </c>
      <c r="C137" s="766">
        <v>103122</v>
      </c>
      <c r="D137" s="767" t="s">
        <v>988</v>
      </c>
      <c r="E137" s="355"/>
      <c r="F137" s="786">
        <v>0</v>
      </c>
      <c r="G137" s="835"/>
      <c r="H137" s="768" t="s">
        <v>244</v>
      </c>
      <c r="I137" s="767">
        <v>0</v>
      </c>
      <c r="J137" s="355"/>
    </row>
    <row r="138" spans="1:10">
      <c r="A138" s="764">
        <v>40774</v>
      </c>
      <c r="B138" s="836">
        <v>25</v>
      </c>
      <c r="C138" s="766" t="s">
        <v>246</v>
      </c>
      <c r="D138" s="767" t="s">
        <v>400</v>
      </c>
      <c r="E138" s="355"/>
      <c r="F138" s="786" t="s">
        <v>101</v>
      </c>
      <c r="G138" s="835"/>
      <c r="H138" s="768" t="s">
        <v>244</v>
      </c>
      <c r="I138" s="767">
        <v>0</v>
      </c>
      <c r="J138" s="355"/>
    </row>
    <row r="139" spans="1:10">
      <c r="A139" s="764">
        <v>40777</v>
      </c>
      <c r="B139" s="836">
        <v>40</v>
      </c>
      <c r="C139" s="766" t="s">
        <v>246</v>
      </c>
      <c r="D139" s="767" t="s">
        <v>261</v>
      </c>
      <c r="E139" s="355"/>
      <c r="F139" s="786" t="s">
        <v>101</v>
      </c>
      <c r="G139" s="835"/>
      <c r="H139" s="768" t="s">
        <v>244</v>
      </c>
      <c r="I139" s="767">
        <v>0</v>
      </c>
      <c r="J139" s="355"/>
    </row>
    <row r="140" spans="1:10">
      <c r="A140" s="764">
        <v>40777</v>
      </c>
      <c r="B140" s="836">
        <v>12</v>
      </c>
      <c r="C140" s="766" t="s">
        <v>246</v>
      </c>
      <c r="D140" s="767" t="s">
        <v>294</v>
      </c>
      <c r="E140" s="355"/>
      <c r="F140" s="786" t="s">
        <v>101</v>
      </c>
      <c r="G140" s="835"/>
      <c r="H140" s="768" t="s">
        <v>244</v>
      </c>
      <c r="I140" s="767">
        <v>0</v>
      </c>
      <c r="J140" s="355"/>
    </row>
    <row r="141" spans="1:10">
      <c r="A141" s="764">
        <v>40777</v>
      </c>
      <c r="B141" s="836">
        <v>207</v>
      </c>
      <c r="C141" s="766" t="s">
        <v>246</v>
      </c>
      <c r="D141" s="767" t="s">
        <v>355</v>
      </c>
      <c r="E141" s="355"/>
      <c r="F141" s="786" t="s">
        <v>101</v>
      </c>
      <c r="G141" s="835"/>
      <c r="H141" s="768" t="s">
        <v>244</v>
      </c>
      <c r="I141" s="767">
        <v>0</v>
      </c>
      <c r="J141" s="355"/>
    </row>
    <row r="142" spans="1:10">
      <c r="A142" s="764">
        <v>40777</v>
      </c>
      <c r="B142" s="836">
        <v>5</v>
      </c>
      <c r="C142" s="766" t="s">
        <v>246</v>
      </c>
      <c r="D142" s="767" t="s">
        <v>323</v>
      </c>
      <c r="E142" s="355"/>
      <c r="F142" s="786">
        <v>0</v>
      </c>
      <c r="G142" s="835"/>
      <c r="H142" s="768" t="s">
        <v>244</v>
      </c>
      <c r="I142" s="767">
        <v>0</v>
      </c>
      <c r="J142" s="355"/>
    </row>
    <row r="143" spans="1:10">
      <c r="A143" s="764">
        <v>40777</v>
      </c>
      <c r="B143" s="836">
        <v>10</v>
      </c>
      <c r="C143" s="766" t="s">
        <v>246</v>
      </c>
      <c r="D143" s="767" t="s">
        <v>436</v>
      </c>
      <c r="E143" s="355"/>
      <c r="F143" s="786">
        <v>0</v>
      </c>
      <c r="G143" s="835"/>
      <c r="H143" s="768" t="s">
        <v>244</v>
      </c>
      <c r="I143" s="767">
        <v>0</v>
      </c>
      <c r="J143" s="355"/>
    </row>
    <row r="144" spans="1:10">
      <c r="A144" s="764">
        <v>40777</v>
      </c>
      <c r="B144" s="836">
        <v>327</v>
      </c>
      <c r="C144" s="766" t="s">
        <v>246</v>
      </c>
      <c r="D144" s="767" t="s">
        <v>355</v>
      </c>
      <c r="E144" s="355"/>
      <c r="F144" s="786" t="s">
        <v>101</v>
      </c>
      <c r="G144" s="835"/>
      <c r="H144" s="768" t="s">
        <v>244</v>
      </c>
      <c r="I144" s="767">
        <v>0</v>
      </c>
      <c r="J144" s="355"/>
    </row>
    <row r="145" spans="1:10">
      <c r="A145" s="764">
        <v>40778</v>
      </c>
      <c r="B145" s="836">
        <v>0.8</v>
      </c>
      <c r="C145" s="766" t="s">
        <v>246</v>
      </c>
      <c r="D145" s="767" t="s">
        <v>422</v>
      </c>
      <c r="E145" s="355"/>
      <c r="F145" s="786">
        <v>0</v>
      </c>
      <c r="G145" s="835"/>
      <c r="H145" s="768" t="s">
        <v>244</v>
      </c>
      <c r="I145" s="767">
        <v>0</v>
      </c>
      <c r="J145" s="355"/>
    </row>
    <row r="146" spans="1:10">
      <c r="A146" s="764">
        <v>40778</v>
      </c>
      <c r="B146" s="836">
        <v>567.77</v>
      </c>
      <c r="C146" s="766" t="s">
        <v>246</v>
      </c>
      <c r="D146" s="767" t="s">
        <v>422</v>
      </c>
      <c r="E146" s="355"/>
      <c r="F146" s="786">
        <v>0</v>
      </c>
      <c r="G146" s="835"/>
      <c r="H146" s="768" t="s">
        <v>244</v>
      </c>
      <c r="I146" s="767">
        <v>0</v>
      </c>
      <c r="J146" s="355"/>
    </row>
    <row r="147" spans="1:10">
      <c r="A147" s="764">
        <v>40778</v>
      </c>
      <c r="B147" s="836">
        <v>5</v>
      </c>
      <c r="C147" s="766" t="s">
        <v>246</v>
      </c>
      <c r="D147" s="767" t="s">
        <v>437</v>
      </c>
      <c r="E147" s="355"/>
      <c r="F147" s="786" t="s">
        <v>101</v>
      </c>
      <c r="G147" s="835"/>
      <c r="H147" s="768" t="s">
        <v>244</v>
      </c>
      <c r="I147" s="767">
        <v>0</v>
      </c>
      <c r="J147" s="355"/>
    </row>
    <row r="148" spans="1:10">
      <c r="A148" s="764">
        <v>40780</v>
      </c>
      <c r="B148" s="836">
        <v>668</v>
      </c>
      <c r="C148" s="766" t="s">
        <v>237</v>
      </c>
      <c r="D148" s="767" t="s">
        <v>269</v>
      </c>
      <c r="E148" s="355"/>
      <c r="F148" s="786">
        <v>0</v>
      </c>
      <c r="G148" s="835"/>
      <c r="H148" s="768" t="s">
        <v>244</v>
      </c>
      <c r="I148" s="767">
        <v>0</v>
      </c>
      <c r="J148" s="355"/>
    </row>
    <row r="149" spans="1:10">
      <c r="A149" s="764">
        <v>40780</v>
      </c>
      <c r="B149" s="836">
        <v>75</v>
      </c>
      <c r="C149" s="766" t="s">
        <v>246</v>
      </c>
      <c r="D149" s="767" t="s">
        <v>364</v>
      </c>
      <c r="E149" s="355"/>
      <c r="F149" s="786" t="s">
        <v>101</v>
      </c>
      <c r="G149" s="835"/>
      <c r="H149" s="768" t="s">
        <v>244</v>
      </c>
      <c r="I149" s="767">
        <v>0</v>
      </c>
      <c r="J149" s="355"/>
    </row>
    <row r="150" spans="1:10">
      <c r="A150" s="764">
        <v>40780</v>
      </c>
      <c r="B150" s="836">
        <v>3</v>
      </c>
      <c r="C150" s="766" t="s">
        <v>246</v>
      </c>
      <c r="D150" s="767" t="s">
        <v>363</v>
      </c>
      <c r="E150" s="355"/>
      <c r="F150" s="786" t="s">
        <v>101</v>
      </c>
      <c r="G150" s="835"/>
      <c r="H150" s="768" t="s">
        <v>244</v>
      </c>
      <c r="I150" s="767">
        <v>0</v>
      </c>
      <c r="J150" s="355"/>
    </row>
    <row r="151" spans="1:10">
      <c r="A151" s="764">
        <v>40780</v>
      </c>
      <c r="B151" s="836">
        <v>50</v>
      </c>
      <c r="C151" s="766" t="s">
        <v>246</v>
      </c>
      <c r="D151" s="767" t="s">
        <v>330</v>
      </c>
      <c r="E151" s="355"/>
      <c r="F151" s="786" t="s">
        <v>101</v>
      </c>
      <c r="G151" s="835"/>
      <c r="H151" s="768" t="s">
        <v>244</v>
      </c>
      <c r="I151" s="767">
        <v>0</v>
      </c>
      <c r="J151" s="355"/>
    </row>
    <row r="152" spans="1:10">
      <c r="A152" s="764">
        <v>40780</v>
      </c>
      <c r="B152" s="836">
        <v>10</v>
      </c>
      <c r="C152" s="766" t="s">
        <v>246</v>
      </c>
      <c r="D152" s="767" t="s">
        <v>302</v>
      </c>
      <c r="E152" s="355"/>
      <c r="F152" s="786">
        <v>0</v>
      </c>
      <c r="G152" s="835"/>
      <c r="H152" s="768" t="s">
        <v>244</v>
      </c>
      <c r="I152" s="767">
        <v>0</v>
      </c>
      <c r="J152" s="355"/>
    </row>
    <row r="153" spans="1:10">
      <c r="A153" s="764">
        <v>40780</v>
      </c>
      <c r="B153" s="836">
        <v>3</v>
      </c>
      <c r="C153" s="766" t="s">
        <v>246</v>
      </c>
      <c r="D153" s="767" t="s">
        <v>363</v>
      </c>
      <c r="E153" s="355"/>
      <c r="F153" s="786" t="s">
        <v>101</v>
      </c>
      <c r="G153" s="835"/>
      <c r="H153" s="768" t="s">
        <v>244</v>
      </c>
      <c r="I153" s="767">
        <v>0</v>
      </c>
      <c r="J153" s="355"/>
    </row>
    <row r="154" spans="1:10">
      <c r="A154" s="764">
        <v>40785</v>
      </c>
      <c r="B154" s="836">
        <v>95.96</v>
      </c>
      <c r="C154" s="766">
        <v>103245</v>
      </c>
      <c r="D154" s="767" t="s">
        <v>748</v>
      </c>
      <c r="E154" s="355"/>
      <c r="F154" s="786">
        <v>0</v>
      </c>
      <c r="G154" s="835"/>
      <c r="H154" s="768" t="s">
        <v>244</v>
      </c>
      <c r="I154" s="767">
        <v>0</v>
      </c>
      <c r="J154" s="355"/>
    </row>
    <row r="155" spans="1:10">
      <c r="A155" s="764">
        <v>40785</v>
      </c>
      <c r="B155" s="836">
        <v>175</v>
      </c>
      <c r="C155" s="766" t="s">
        <v>246</v>
      </c>
      <c r="D155" s="767" t="s">
        <v>421</v>
      </c>
      <c r="E155" s="355"/>
      <c r="F155" s="786" t="s">
        <v>101</v>
      </c>
      <c r="G155" s="835"/>
      <c r="H155" s="768" t="s">
        <v>244</v>
      </c>
      <c r="I155" s="767">
        <v>0</v>
      </c>
      <c r="J155" s="355"/>
    </row>
    <row r="156" spans="1:10">
      <c r="A156" s="764">
        <v>40785</v>
      </c>
      <c r="B156" s="836">
        <v>30</v>
      </c>
      <c r="C156" s="766" t="s">
        <v>246</v>
      </c>
      <c r="D156" s="767" t="s">
        <v>442</v>
      </c>
      <c r="E156" s="355"/>
      <c r="F156" s="786">
        <v>0</v>
      </c>
      <c r="G156" s="835"/>
      <c r="H156" s="768" t="s">
        <v>244</v>
      </c>
      <c r="I156" s="767">
        <v>0</v>
      </c>
      <c r="J156" s="355"/>
    </row>
    <row r="157" spans="1:10">
      <c r="A157" s="764">
        <v>40785</v>
      </c>
      <c r="B157" s="836">
        <v>17.5</v>
      </c>
      <c r="C157" s="766" t="s">
        <v>246</v>
      </c>
      <c r="D157" s="767" t="s">
        <v>271</v>
      </c>
      <c r="E157" s="355"/>
      <c r="F157" s="786" t="s">
        <v>101</v>
      </c>
      <c r="G157" s="835"/>
      <c r="H157" s="768" t="s">
        <v>244</v>
      </c>
      <c r="I157" s="767">
        <v>0</v>
      </c>
      <c r="J157" s="355"/>
    </row>
    <row r="158" spans="1:10">
      <c r="A158" s="764">
        <v>40785</v>
      </c>
      <c r="B158" s="836">
        <v>7</v>
      </c>
      <c r="C158" s="766" t="s">
        <v>246</v>
      </c>
      <c r="D158" s="767" t="s">
        <v>402</v>
      </c>
      <c r="E158" s="355"/>
      <c r="F158" s="786">
        <v>0</v>
      </c>
      <c r="G158" s="835"/>
      <c r="H158" s="768" t="s">
        <v>244</v>
      </c>
      <c r="I158" s="767">
        <v>0</v>
      </c>
      <c r="J158" s="355"/>
    </row>
    <row r="159" spans="1:10">
      <c r="A159" s="764">
        <v>40785</v>
      </c>
      <c r="B159" s="836">
        <v>100</v>
      </c>
      <c r="C159" s="766" t="s">
        <v>246</v>
      </c>
      <c r="D159" s="767" t="s">
        <v>287</v>
      </c>
      <c r="E159" s="355"/>
      <c r="F159" s="786" t="s">
        <v>101</v>
      </c>
      <c r="G159" s="835"/>
      <c r="H159" s="768" t="s">
        <v>244</v>
      </c>
      <c r="I159" s="767">
        <v>0</v>
      </c>
      <c r="J159" s="355"/>
    </row>
    <row r="160" spans="1:10">
      <c r="A160" s="764">
        <v>40785</v>
      </c>
      <c r="B160" s="836">
        <v>300</v>
      </c>
      <c r="C160" s="766" t="s">
        <v>246</v>
      </c>
      <c r="D160" s="767" t="s">
        <v>327</v>
      </c>
      <c r="E160" s="355"/>
      <c r="F160" s="786" t="s">
        <v>101</v>
      </c>
      <c r="G160" s="835"/>
      <c r="H160" s="768" t="s">
        <v>244</v>
      </c>
      <c r="I160" s="767">
        <v>0</v>
      </c>
      <c r="J160" s="355"/>
    </row>
    <row r="161" spans="1:10">
      <c r="A161" s="764">
        <v>40785</v>
      </c>
      <c r="B161" s="836">
        <v>100</v>
      </c>
      <c r="C161" s="766" t="s">
        <v>246</v>
      </c>
      <c r="D161" s="767" t="s">
        <v>423</v>
      </c>
      <c r="E161" s="355"/>
      <c r="F161" s="786" t="s">
        <v>101</v>
      </c>
      <c r="G161" s="835"/>
      <c r="H161" s="768" t="s">
        <v>244</v>
      </c>
      <c r="I161" s="767">
        <v>0</v>
      </c>
      <c r="J161" s="355"/>
    </row>
    <row r="162" spans="1:10">
      <c r="A162" s="764">
        <v>40785</v>
      </c>
      <c r="B162" s="836">
        <v>170</v>
      </c>
      <c r="C162" s="766" t="s">
        <v>246</v>
      </c>
      <c r="D162" s="767" t="s">
        <v>749</v>
      </c>
      <c r="E162" s="355"/>
      <c r="F162" s="786" t="s">
        <v>101</v>
      </c>
      <c r="G162" s="835"/>
      <c r="H162" s="768" t="s">
        <v>244</v>
      </c>
      <c r="I162" s="767">
        <v>0</v>
      </c>
      <c r="J162" s="355"/>
    </row>
    <row r="163" spans="1:10">
      <c r="A163" s="764">
        <v>40785</v>
      </c>
      <c r="B163" s="836">
        <v>325</v>
      </c>
      <c r="C163" s="766" t="s">
        <v>246</v>
      </c>
      <c r="D163" s="767" t="s">
        <v>326</v>
      </c>
      <c r="E163" s="355"/>
      <c r="F163" s="786">
        <v>0</v>
      </c>
      <c r="G163" s="835"/>
      <c r="H163" s="768" t="s">
        <v>244</v>
      </c>
      <c r="I163" s="767">
        <v>0</v>
      </c>
      <c r="J163" s="355"/>
    </row>
    <row r="164" spans="1:10">
      <c r="A164" s="764">
        <v>40786</v>
      </c>
      <c r="B164" s="836">
        <v>49.75</v>
      </c>
      <c r="C164" s="766">
        <v>103250</v>
      </c>
      <c r="D164" s="767" t="s">
        <v>263</v>
      </c>
      <c r="E164" s="355"/>
      <c r="F164" s="786">
        <v>0</v>
      </c>
      <c r="G164" s="835"/>
      <c r="H164" s="768" t="s">
        <v>244</v>
      </c>
      <c r="I164" s="767">
        <v>0</v>
      </c>
      <c r="J164" s="355"/>
    </row>
    <row r="165" spans="1:10">
      <c r="A165" s="764">
        <v>40786</v>
      </c>
      <c r="B165" s="836">
        <v>25</v>
      </c>
      <c r="C165" s="766" t="s">
        <v>246</v>
      </c>
      <c r="D165" s="767" t="s">
        <v>762</v>
      </c>
      <c r="E165" s="355"/>
      <c r="F165" s="786" t="s">
        <v>101</v>
      </c>
      <c r="G165" s="835"/>
      <c r="H165" s="768" t="s">
        <v>244</v>
      </c>
      <c r="I165" s="767">
        <v>0</v>
      </c>
      <c r="J165" s="355"/>
    </row>
    <row r="166" spans="1:10">
      <c r="A166" s="764">
        <v>40786</v>
      </c>
      <c r="B166" s="836">
        <v>2</v>
      </c>
      <c r="C166" s="766" t="s">
        <v>246</v>
      </c>
      <c r="D166" s="767" t="s">
        <v>251</v>
      </c>
      <c r="E166" s="355"/>
      <c r="F166" s="786" t="s">
        <v>101</v>
      </c>
      <c r="G166" s="835"/>
      <c r="H166" s="768" t="s">
        <v>244</v>
      </c>
      <c r="I166" s="767">
        <v>0</v>
      </c>
      <c r="J166" s="355"/>
    </row>
    <row r="167" spans="1:10">
      <c r="A167" s="764">
        <v>40787</v>
      </c>
      <c r="B167" s="836">
        <v>25</v>
      </c>
      <c r="C167" s="766" t="s">
        <v>246</v>
      </c>
      <c r="D167" s="767" t="s">
        <v>379</v>
      </c>
      <c r="E167" s="355"/>
      <c r="F167" s="786" t="s">
        <v>101</v>
      </c>
      <c r="G167" s="835"/>
      <c r="H167" s="768" t="s">
        <v>244</v>
      </c>
      <c r="I167" s="767">
        <v>0</v>
      </c>
      <c r="J167" s="355"/>
    </row>
    <row r="168" spans="1:10">
      <c r="A168" s="764">
        <v>40787</v>
      </c>
      <c r="B168" s="836">
        <v>25</v>
      </c>
      <c r="C168" s="766" t="s">
        <v>246</v>
      </c>
      <c r="D168" s="767" t="s">
        <v>337</v>
      </c>
      <c r="E168" s="355"/>
      <c r="F168" s="786">
        <v>0</v>
      </c>
      <c r="G168" s="835"/>
      <c r="H168" s="768" t="s">
        <v>244</v>
      </c>
      <c r="I168" s="767">
        <v>0</v>
      </c>
      <c r="J168" s="355"/>
    </row>
    <row r="169" spans="1:10">
      <c r="A169" s="764">
        <v>40787</v>
      </c>
      <c r="B169" s="836">
        <v>35.9</v>
      </c>
      <c r="C169" s="766" t="s">
        <v>246</v>
      </c>
      <c r="D169" s="767" t="s">
        <v>703</v>
      </c>
      <c r="E169" s="355"/>
      <c r="F169" s="786" t="s">
        <v>101</v>
      </c>
      <c r="G169" s="835"/>
      <c r="H169" s="768" t="s">
        <v>244</v>
      </c>
      <c r="I169" s="767">
        <v>0</v>
      </c>
      <c r="J169" s="355"/>
    </row>
    <row r="170" spans="1:10">
      <c r="A170" s="764">
        <v>40787</v>
      </c>
      <c r="B170" s="836">
        <v>10</v>
      </c>
      <c r="C170" s="766" t="s">
        <v>246</v>
      </c>
      <c r="D170" s="767" t="s">
        <v>338</v>
      </c>
      <c r="E170" s="355"/>
      <c r="F170" s="786" t="s">
        <v>101</v>
      </c>
      <c r="G170" s="835"/>
      <c r="H170" s="768" t="s">
        <v>244</v>
      </c>
      <c r="I170" s="767">
        <v>0</v>
      </c>
      <c r="J170" s="355"/>
    </row>
    <row r="171" spans="1:10">
      <c r="A171" s="764">
        <v>40787</v>
      </c>
      <c r="B171" s="836">
        <v>20</v>
      </c>
      <c r="C171" s="766" t="s">
        <v>246</v>
      </c>
      <c r="D171" s="767" t="s">
        <v>365</v>
      </c>
      <c r="E171" s="355"/>
      <c r="F171" s="786" t="s">
        <v>101</v>
      </c>
      <c r="G171" s="835"/>
      <c r="H171" s="768" t="s">
        <v>244</v>
      </c>
      <c r="I171" s="767">
        <v>0</v>
      </c>
      <c r="J171" s="355"/>
    </row>
    <row r="172" spans="1:10">
      <c r="A172" s="764">
        <v>40787</v>
      </c>
      <c r="B172" s="836">
        <v>20</v>
      </c>
      <c r="C172" s="766" t="s">
        <v>246</v>
      </c>
      <c r="D172" s="767" t="s">
        <v>386</v>
      </c>
      <c r="E172" s="355"/>
      <c r="F172" s="786" t="s">
        <v>101</v>
      </c>
      <c r="G172" s="835"/>
      <c r="H172" s="768" t="s">
        <v>244</v>
      </c>
      <c r="I172" s="767">
        <v>0</v>
      </c>
      <c r="J172" s="355"/>
    </row>
    <row r="173" spans="1:10">
      <c r="A173" s="764">
        <v>40787</v>
      </c>
      <c r="B173" s="836">
        <v>50</v>
      </c>
      <c r="C173" s="766" t="s">
        <v>246</v>
      </c>
      <c r="D173" s="767" t="s">
        <v>754</v>
      </c>
      <c r="E173" s="355"/>
      <c r="F173" s="786" t="s">
        <v>101</v>
      </c>
      <c r="G173" s="835"/>
      <c r="H173" s="768" t="s">
        <v>244</v>
      </c>
      <c r="I173" s="767">
        <v>0</v>
      </c>
      <c r="J173" s="355"/>
    </row>
    <row r="174" spans="1:10">
      <c r="A174" s="764">
        <v>40787</v>
      </c>
      <c r="B174" s="836">
        <v>10</v>
      </c>
      <c r="C174" s="766" t="s">
        <v>246</v>
      </c>
      <c r="D174" s="767" t="s">
        <v>367</v>
      </c>
      <c r="E174" s="355"/>
      <c r="F174" s="786" t="s">
        <v>101</v>
      </c>
      <c r="G174" s="835"/>
      <c r="H174" s="768" t="s">
        <v>244</v>
      </c>
      <c r="I174" s="767">
        <v>0</v>
      </c>
      <c r="J174" s="355"/>
    </row>
    <row r="175" spans="1:10">
      <c r="A175" s="764">
        <v>40787</v>
      </c>
      <c r="B175" s="836">
        <v>15</v>
      </c>
      <c r="C175" s="766" t="s">
        <v>246</v>
      </c>
      <c r="D175" s="767" t="s">
        <v>280</v>
      </c>
      <c r="E175" s="355"/>
      <c r="F175" s="786" t="s">
        <v>101</v>
      </c>
      <c r="G175" s="835"/>
      <c r="H175" s="768" t="s">
        <v>244</v>
      </c>
      <c r="I175" s="767">
        <v>0</v>
      </c>
      <c r="J175" s="355"/>
    </row>
    <row r="176" spans="1:10">
      <c r="A176" s="764">
        <v>40787</v>
      </c>
      <c r="B176" s="836">
        <v>10</v>
      </c>
      <c r="C176" s="766" t="s">
        <v>246</v>
      </c>
      <c r="D176" s="767" t="s">
        <v>371</v>
      </c>
      <c r="E176" s="355"/>
      <c r="F176" s="786" t="s">
        <v>101</v>
      </c>
      <c r="G176" s="835"/>
      <c r="H176" s="768" t="s">
        <v>244</v>
      </c>
      <c r="I176" s="767">
        <v>0</v>
      </c>
      <c r="J176" s="355"/>
    </row>
    <row r="177" spans="1:10">
      <c r="A177" s="764">
        <v>40787</v>
      </c>
      <c r="B177" s="836">
        <v>10</v>
      </c>
      <c r="C177" s="766" t="s">
        <v>246</v>
      </c>
      <c r="D177" s="767" t="s">
        <v>401</v>
      </c>
      <c r="E177" s="355"/>
      <c r="F177" s="786">
        <v>0</v>
      </c>
      <c r="G177" s="835"/>
      <c r="H177" s="768" t="s">
        <v>244</v>
      </c>
      <c r="I177" s="767">
        <v>0</v>
      </c>
      <c r="J177" s="355"/>
    </row>
    <row r="178" spans="1:10">
      <c r="A178" s="764">
        <v>40787</v>
      </c>
      <c r="B178" s="836">
        <v>30</v>
      </c>
      <c r="C178" s="766" t="s">
        <v>246</v>
      </c>
      <c r="D178" s="767" t="s">
        <v>751</v>
      </c>
      <c r="E178" s="355"/>
      <c r="F178" s="786" t="s">
        <v>101</v>
      </c>
      <c r="G178" s="835"/>
      <c r="H178" s="768" t="s">
        <v>244</v>
      </c>
      <c r="I178" s="767">
        <v>0</v>
      </c>
      <c r="J178" s="355"/>
    </row>
    <row r="179" spans="1:10">
      <c r="A179" s="764">
        <v>40787</v>
      </c>
      <c r="B179" s="836">
        <v>20</v>
      </c>
      <c r="C179" s="766" t="s">
        <v>246</v>
      </c>
      <c r="D179" s="767" t="s">
        <v>342</v>
      </c>
      <c r="E179" s="355"/>
      <c r="F179" s="786" t="s">
        <v>101</v>
      </c>
      <c r="G179" s="835"/>
      <c r="H179" s="768" t="s">
        <v>244</v>
      </c>
      <c r="I179" s="767">
        <v>0</v>
      </c>
      <c r="J179" s="355"/>
    </row>
    <row r="180" spans="1:10">
      <c r="A180" s="764">
        <v>40787</v>
      </c>
      <c r="B180" s="836">
        <v>10</v>
      </c>
      <c r="C180" s="766" t="s">
        <v>246</v>
      </c>
      <c r="D180" s="767" t="s">
        <v>752</v>
      </c>
      <c r="E180" s="355"/>
      <c r="F180" s="786" t="s">
        <v>101</v>
      </c>
      <c r="G180" s="835"/>
      <c r="H180" s="768" t="s">
        <v>244</v>
      </c>
      <c r="I180" s="767">
        <v>0</v>
      </c>
      <c r="J180" s="355"/>
    </row>
    <row r="181" spans="1:10">
      <c r="A181" s="764">
        <v>40787</v>
      </c>
      <c r="B181" s="836">
        <v>10</v>
      </c>
      <c r="C181" s="766" t="s">
        <v>246</v>
      </c>
      <c r="D181" s="767" t="s">
        <v>388</v>
      </c>
      <c r="E181" s="355"/>
      <c r="F181" s="786" t="s">
        <v>101</v>
      </c>
      <c r="G181" s="835"/>
      <c r="H181" s="768" t="s">
        <v>244</v>
      </c>
      <c r="I181" s="767">
        <v>0</v>
      </c>
      <c r="J181" s="355"/>
    </row>
    <row r="182" spans="1:10">
      <c r="A182" s="764">
        <v>40787</v>
      </c>
      <c r="B182" s="836">
        <v>210</v>
      </c>
      <c r="C182" s="766" t="s">
        <v>246</v>
      </c>
      <c r="D182" s="767" t="s">
        <v>346</v>
      </c>
      <c r="E182" s="355"/>
      <c r="F182" s="786" t="s">
        <v>101</v>
      </c>
      <c r="G182" s="835"/>
      <c r="H182" s="768" t="s">
        <v>244</v>
      </c>
      <c r="I182" s="767">
        <v>0</v>
      </c>
      <c r="J182" s="355"/>
    </row>
    <row r="183" spans="1:10">
      <c r="A183" s="764">
        <v>40787</v>
      </c>
      <c r="B183" s="836">
        <v>10</v>
      </c>
      <c r="C183" s="766" t="s">
        <v>246</v>
      </c>
      <c r="D183" s="767" t="s">
        <v>285</v>
      </c>
      <c r="E183" s="355"/>
      <c r="F183" s="786">
        <v>0</v>
      </c>
      <c r="G183" s="835"/>
      <c r="H183" s="768" t="s">
        <v>244</v>
      </c>
      <c r="I183" s="767">
        <v>0</v>
      </c>
      <c r="J183" s="355"/>
    </row>
    <row r="184" spans="1:10">
      <c r="A184" s="764">
        <v>40787</v>
      </c>
      <c r="B184" s="836">
        <v>15</v>
      </c>
      <c r="C184" s="766" t="s">
        <v>246</v>
      </c>
      <c r="D184" s="767" t="s">
        <v>248</v>
      </c>
      <c r="E184" s="355"/>
      <c r="F184" s="786">
        <v>0</v>
      </c>
      <c r="G184" s="835"/>
      <c r="H184" s="768" t="s">
        <v>244</v>
      </c>
      <c r="I184" s="767">
        <v>0</v>
      </c>
      <c r="J184" s="355"/>
    </row>
    <row r="185" spans="1:10">
      <c r="A185" s="764">
        <v>40787</v>
      </c>
      <c r="B185" s="836">
        <v>30</v>
      </c>
      <c r="C185" s="766" t="s">
        <v>246</v>
      </c>
      <c r="D185" s="767" t="s">
        <v>424</v>
      </c>
      <c r="E185" s="355"/>
      <c r="F185" s="786" t="s">
        <v>101</v>
      </c>
      <c r="G185" s="835"/>
      <c r="H185" s="768" t="s">
        <v>244</v>
      </c>
      <c r="I185" s="767">
        <v>0</v>
      </c>
      <c r="J185" s="355"/>
    </row>
    <row r="186" spans="1:10">
      <c r="A186" s="764">
        <v>40787</v>
      </c>
      <c r="B186" s="836">
        <v>40</v>
      </c>
      <c r="C186" s="766" t="s">
        <v>246</v>
      </c>
      <c r="D186" s="767" t="s">
        <v>387</v>
      </c>
      <c r="E186" s="355"/>
      <c r="F186" s="786">
        <v>0</v>
      </c>
      <c r="G186" s="835"/>
      <c r="H186" s="768" t="s">
        <v>244</v>
      </c>
      <c r="I186" s="767">
        <v>0</v>
      </c>
      <c r="J186" s="355"/>
    </row>
    <row r="187" spans="1:10">
      <c r="A187" s="764">
        <v>40787</v>
      </c>
      <c r="B187" s="836">
        <v>10</v>
      </c>
      <c r="C187" s="766" t="s">
        <v>246</v>
      </c>
      <c r="D187" s="767" t="s">
        <v>369</v>
      </c>
      <c r="E187" s="355"/>
      <c r="F187" s="786">
        <v>0</v>
      </c>
      <c r="G187" s="835"/>
      <c r="H187" s="768" t="s">
        <v>244</v>
      </c>
      <c r="I187" s="767">
        <v>0</v>
      </c>
      <c r="J187" s="355"/>
    </row>
    <row r="188" spans="1:10">
      <c r="A188" s="764">
        <v>40787</v>
      </c>
      <c r="B188" s="836">
        <v>40</v>
      </c>
      <c r="C188" s="766" t="s">
        <v>246</v>
      </c>
      <c r="D188" s="767" t="s">
        <v>343</v>
      </c>
      <c r="E188" s="355"/>
      <c r="F188" s="786" t="s">
        <v>101</v>
      </c>
      <c r="G188" s="835"/>
      <c r="H188" s="768" t="s">
        <v>244</v>
      </c>
      <c r="I188" s="767">
        <v>0</v>
      </c>
      <c r="J188" s="355"/>
    </row>
    <row r="189" spans="1:10">
      <c r="A189" s="764">
        <v>40787</v>
      </c>
      <c r="B189" s="836">
        <v>10</v>
      </c>
      <c r="C189" s="766" t="s">
        <v>246</v>
      </c>
      <c r="D189" s="767" t="s">
        <v>341</v>
      </c>
      <c r="E189" s="355"/>
      <c r="F189" s="786" t="s">
        <v>101</v>
      </c>
      <c r="G189" s="835"/>
      <c r="H189" s="768" t="s">
        <v>244</v>
      </c>
      <c r="I189" s="767">
        <v>0</v>
      </c>
      <c r="J189" s="355"/>
    </row>
    <row r="190" spans="1:10">
      <c r="A190" s="764">
        <v>40787</v>
      </c>
      <c r="B190" s="836">
        <v>256</v>
      </c>
      <c r="C190" s="766" t="s">
        <v>246</v>
      </c>
      <c r="D190" s="767" t="s">
        <v>344</v>
      </c>
      <c r="E190" s="355"/>
      <c r="F190" s="786" t="s">
        <v>101</v>
      </c>
      <c r="G190" s="835"/>
      <c r="H190" s="768" t="s">
        <v>244</v>
      </c>
      <c r="I190" s="767">
        <v>0</v>
      </c>
      <c r="J190" s="355"/>
    </row>
    <row r="191" spans="1:10">
      <c r="A191" s="764">
        <v>40787</v>
      </c>
      <c r="B191" s="836">
        <v>232.88</v>
      </c>
      <c r="C191" s="766" t="s">
        <v>246</v>
      </c>
      <c r="D191" s="767" t="s">
        <v>425</v>
      </c>
      <c r="E191" s="355"/>
      <c r="F191" s="786">
        <v>0</v>
      </c>
      <c r="G191" s="835"/>
      <c r="H191" s="768" t="s">
        <v>244</v>
      </c>
      <c r="I191" s="767">
        <v>0</v>
      </c>
      <c r="J191" s="355"/>
    </row>
    <row r="192" spans="1:10">
      <c r="A192" s="764">
        <v>40787</v>
      </c>
      <c r="B192" s="836">
        <v>25</v>
      </c>
      <c r="C192" s="766" t="s">
        <v>246</v>
      </c>
      <c r="D192" s="767" t="s">
        <v>750</v>
      </c>
      <c r="E192" s="355"/>
      <c r="F192" s="786" t="s">
        <v>101</v>
      </c>
      <c r="G192" s="835"/>
      <c r="H192" s="768" t="s">
        <v>244</v>
      </c>
      <c r="I192" s="767">
        <v>0</v>
      </c>
      <c r="J192" s="355"/>
    </row>
    <row r="193" spans="1:10">
      <c r="A193" s="764">
        <v>40787</v>
      </c>
      <c r="B193" s="836">
        <v>180</v>
      </c>
      <c r="C193" s="766" t="s">
        <v>246</v>
      </c>
      <c r="D193" s="767" t="s">
        <v>395</v>
      </c>
      <c r="E193" s="355"/>
      <c r="F193" s="786">
        <v>0</v>
      </c>
      <c r="G193" s="835"/>
      <c r="H193" s="768" t="s">
        <v>244</v>
      </c>
      <c r="I193" s="767">
        <v>0</v>
      </c>
      <c r="J193" s="355"/>
    </row>
    <row r="194" spans="1:10">
      <c r="A194" s="764">
        <v>40787</v>
      </c>
      <c r="B194" s="836">
        <v>5</v>
      </c>
      <c r="C194" s="766" t="s">
        <v>246</v>
      </c>
      <c r="D194" s="767" t="s">
        <v>755</v>
      </c>
      <c r="E194" s="355"/>
      <c r="F194" s="786" t="s">
        <v>101</v>
      </c>
      <c r="G194" s="835"/>
      <c r="H194" s="768" t="s">
        <v>244</v>
      </c>
      <c r="I194" s="767">
        <v>0</v>
      </c>
      <c r="J194" s="355"/>
    </row>
    <row r="195" spans="1:10">
      <c r="A195" s="764">
        <v>40787</v>
      </c>
      <c r="B195" s="836">
        <v>15</v>
      </c>
      <c r="C195" s="766" t="s">
        <v>246</v>
      </c>
      <c r="D195" s="767" t="s">
        <v>753</v>
      </c>
      <c r="E195" s="355"/>
      <c r="F195" s="786" t="s">
        <v>101</v>
      </c>
      <c r="G195" s="835"/>
      <c r="H195" s="768" t="s">
        <v>244</v>
      </c>
      <c r="I195" s="767">
        <v>0</v>
      </c>
      <c r="J195" s="355"/>
    </row>
    <row r="196" spans="1:10">
      <c r="A196" s="764">
        <v>40787</v>
      </c>
      <c r="B196" s="836">
        <v>50</v>
      </c>
      <c r="C196" s="766" t="s">
        <v>246</v>
      </c>
      <c r="D196" s="767" t="s">
        <v>250</v>
      </c>
      <c r="E196" s="355"/>
      <c r="F196" s="786">
        <v>0</v>
      </c>
      <c r="G196" s="835"/>
      <c r="H196" s="768" t="s">
        <v>244</v>
      </c>
      <c r="I196" s="767">
        <v>0</v>
      </c>
      <c r="J196" s="355"/>
    </row>
    <row r="197" spans="1:10">
      <c r="A197" s="764">
        <v>40787</v>
      </c>
      <c r="B197" s="836">
        <v>50</v>
      </c>
      <c r="C197" s="766" t="s">
        <v>246</v>
      </c>
      <c r="D197" s="767" t="s">
        <v>252</v>
      </c>
      <c r="E197" s="355"/>
      <c r="F197" s="786" t="s">
        <v>101</v>
      </c>
      <c r="G197" s="835"/>
      <c r="H197" s="768" t="s">
        <v>244</v>
      </c>
      <c r="I197" s="767">
        <v>0</v>
      </c>
      <c r="J197" s="355"/>
    </row>
    <row r="198" spans="1:10">
      <c r="A198" s="764">
        <v>40787</v>
      </c>
      <c r="B198" s="836">
        <v>30</v>
      </c>
      <c r="C198" s="766" t="s">
        <v>246</v>
      </c>
      <c r="D198" s="767" t="s">
        <v>345</v>
      </c>
      <c r="E198" s="355"/>
      <c r="F198" s="786">
        <v>0</v>
      </c>
      <c r="G198" s="835"/>
      <c r="H198" s="768" t="s">
        <v>244</v>
      </c>
      <c r="I198" s="767">
        <v>0</v>
      </c>
      <c r="J198" s="355"/>
    </row>
    <row r="199" spans="1:10">
      <c r="A199" s="764">
        <v>40787</v>
      </c>
      <c r="B199" s="836">
        <v>10</v>
      </c>
      <c r="C199" s="766" t="s">
        <v>246</v>
      </c>
      <c r="D199" s="767" t="s">
        <v>340</v>
      </c>
      <c r="E199" s="355"/>
      <c r="F199" s="786">
        <v>0</v>
      </c>
      <c r="G199" s="835"/>
      <c r="H199" s="768" t="s">
        <v>244</v>
      </c>
      <c r="I199" s="767">
        <v>0</v>
      </c>
      <c r="J199" s="355"/>
    </row>
    <row r="200" spans="1:10">
      <c r="A200" s="764">
        <v>40788</v>
      </c>
      <c r="B200" s="836">
        <v>150</v>
      </c>
      <c r="C200" s="766" t="s">
        <v>246</v>
      </c>
      <c r="D200" s="767" t="s">
        <v>347</v>
      </c>
      <c r="E200" s="355"/>
      <c r="F200" s="786" t="s">
        <v>101</v>
      </c>
      <c r="G200" s="835"/>
      <c r="H200" s="768" t="s">
        <v>244</v>
      </c>
      <c r="I200" s="767">
        <v>0</v>
      </c>
      <c r="J200" s="355"/>
    </row>
    <row r="201" spans="1:10">
      <c r="A201" s="764">
        <v>40788</v>
      </c>
      <c r="B201" s="836">
        <v>300</v>
      </c>
      <c r="C201" s="766" t="s">
        <v>246</v>
      </c>
      <c r="D201" s="767" t="s">
        <v>348</v>
      </c>
      <c r="E201" s="355"/>
      <c r="F201" s="786" t="s">
        <v>101</v>
      </c>
      <c r="G201" s="835"/>
      <c r="H201" s="768" t="s">
        <v>244</v>
      </c>
      <c r="I201" s="767">
        <v>0</v>
      </c>
      <c r="J201" s="355"/>
    </row>
    <row r="202" spans="1:10">
      <c r="A202" s="764">
        <v>40788</v>
      </c>
      <c r="B202" s="836">
        <v>20</v>
      </c>
      <c r="C202" s="766" t="s">
        <v>246</v>
      </c>
      <c r="D202" s="767" t="s">
        <v>389</v>
      </c>
      <c r="E202" s="355"/>
      <c r="F202" s="786">
        <v>0</v>
      </c>
      <c r="G202" s="835"/>
      <c r="H202" s="768" t="s">
        <v>244</v>
      </c>
      <c r="I202" s="767">
        <v>0</v>
      </c>
      <c r="J202" s="355"/>
    </row>
    <row r="203" spans="1:10">
      <c r="A203" s="764">
        <v>40788</v>
      </c>
      <c r="B203" s="836">
        <v>300</v>
      </c>
      <c r="C203" s="766" t="s">
        <v>246</v>
      </c>
      <c r="D203" s="767" t="s">
        <v>282</v>
      </c>
      <c r="E203" s="355"/>
      <c r="F203" s="786" t="s">
        <v>101</v>
      </c>
      <c r="G203" s="835"/>
      <c r="H203" s="768" t="s">
        <v>244</v>
      </c>
      <c r="I203" s="767">
        <v>0</v>
      </c>
      <c r="J203" s="355"/>
    </row>
    <row r="204" spans="1:10">
      <c r="A204" s="764">
        <v>40788</v>
      </c>
      <c r="B204" s="836">
        <v>3</v>
      </c>
      <c r="C204" s="766" t="s">
        <v>246</v>
      </c>
      <c r="D204" s="767" t="s">
        <v>426</v>
      </c>
      <c r="E204" s="355"/>
      <c r="F204" s="786">
        <v>0</v>
      </c>
      <c r="G204" s="835"/>
      <c r="H204" s="768" t="s">
        <v>244</v>
      </c>
      <c r="I204" s="767">
        <v>0</v>
      </c>
      <c r="J204" s="355"/>
    </row>
    <row r="205" spans="1:10">
      <c r="A205" s="764">
        <v>40788</v>
      </c>
      <c r="B205" s="836">
        <v>20</v>
      </c>
      <c r="C205" s="766" t="s">
        <v>246</v>
      </c>
      <c r="D205" s="767" t="s">
        <v>254</v>
      </c>
      <c r="E205" s="355"/>
      <c r="F205" s="786" t="s">
        <v>101</v>
      </c>
      <c r="G205" s="835"/>
      <c r="H205" s="768" t="s">
        <v>244</v>
      </c>
      <c r="I205" s="767">
        <v>0</v>
      </c>
      <c r="J205" s="355"/>
    </row>
    <row r="206" spans="1:10">
      <c r="A206" s="764">
        <v>40788</v>
      </c>
      <c r="B206" s="836">
        <v>232.88</v>
      </c>
      <c r="C206" s="766" t="s">
        <v>246</v>
      </c>
      <c r="D206" s="767" t="s">
        <v>425</v>
      </c>
      <c r="E206" s="355"/>
      <c r="F206" s="786">
        <v>0</v>
      </c>
      <c r="G206" s="835"/>
      <c r="H206" s="768" t="s">
        <v>244</v>
      </c>
      <c r="I206" s="767">
        <v>0</v>
      </c>
      <c r="J206" s="355"/>
    </row>
    <row r="207" spans="1:10">
      <c r="A207" s="764">
        <v>40791</v>
      </c>
      <c r="B207" s="836">
        <v>145</v>
      </c>
      <c r="C207" s="766" t="s">
        <v>246</v>
      </c>
      <c r="D207" s="767" t="s">
        <v>352</v>
      </c>
      <c r="E207" s="355"/>
      <c r="F207" s="786">
        <v>0</v>
      </c>
      <c r="G207" s="835"/>
      <c r="H207" s="768" t="s">
        <v>244</v>
      </c>
      <c r="I207" s="767">
        <v>0</v>
      </c>
      <c r="J207" s="355"/>
    </row>
    <row r="208" spans="1:10">
      <c r="A208" s="764">
        <v>40791</v>
      </c>
      <c r="B208" s="836">
        <v>300</v>
      </c>
      <c r="C208" s="766" t="s">
        <v>246</v>
      </c>
      <c r="D208" s="767" t="s">
        <v>756</v>
      </c>
      <c r="E208" s="355"/>
      <c r="F208" s="786" t="s">
        <v>101</v>
      </c>
      <c r="G208" s="835"/>
      <c r="H208" s="768" t="s">
        <v>244</v>
      </c>
      <c r="I208" s="767">
        <v>0</v>
      </c>
      <c r="J208" s="355"/>
    </row>
    <row r="209" spans="1:10">
      <c r="A209" s="764">
        <v>40791</v>
      </c>
      <c r="B209" s="836">
        <v>20</v>
      </c>
      <c r="C209" s="766" t="s">
        <v>246</v>
      </c>
      <c r="D209" s="767" t="s">
        <v>249</v>
      </c>
      <c r="E209" s="355"/>
      <c r="F209" s="786" t="s">
        <v>101</v>
      </c>
      <c r="G209" s="835"/>
      <c r="H209" s="768" t="s">
        <v>244</v>
      </c>
      <c r="I209" s="767">
        <v>0</v>
      </c>
      <c r="J209" s="355"/>
    </row>
    <row r="210" spans="1:10">
      <c r="A210" s="764">
        <v>40791</v>
      </c>
      <c r="B210" s="836">
        <v>20</v>
      </c>
      <c r="C210" s="766" t="s">
        <v>246</v>
      </c>
      <c r="D210" s="767" t="s">
        <v>307</v>
      </c>
      <c r="E210" s="355"/>
      <c r="F210" s="786">
        <v>0</v>
      </c>
      <c r="G210" s="835"/>
      <c r="H210" s="768" t="s">
        <v>244</v>
      </c>
      <c r="I210" s="767">
        <v>0</v>
      </c>
      <c r="J210" s="355"/>
    </row>
    <row r="211" spans="1:10">
      <c r="A211" s="764">
        <v>40791</v>
      </c>
      <c r="B211" s="836">
        <v>5</v>
      </c>
      <c r="C211" s="766" t="s">
        <v>246</v>
      </c>
      <c r="D211" s="767" t="s">
        <v>318</v>
      </c>
      <c r="E211" s="355"/>
      <c r="F211" s="786" t="s">
        <v>101</v>
      </c>
      <c r="G211" s="835"/>
      <c r="H211" s="768" t="s">
        <v>244</v>
      </c>
      <c r="I211" s="767">
        <v>0</v>
      </c>
      <c r="J211" s="355"/>
    </row>
    <row r="212" spans="1:10">
      <c r="A212" s="764">
        <v>40791</v>
      </c>
      <c r="B212" s="836">
        <v>5</v>
      </c>
      <c r="C212" s="766" t="s">
        <v>246</v>
      </c>
      <c r="D212" s="767" t="s">
        <v>353</v>
      </c>
      <c r="E212" s="355"/>
      <c r="F212" s="786" t="s">
        <v>101</v>
      </c>
      <c r="G212" s="835"/>
      <c r="H212" s="768" t="s">
        <v>244</v>
      </c>
      <c r="I212" s="767">
        <v>0</v>
      </c>
      <c r="J212" s="355"/>
    </row>
    <row r="213" spans="1:10">
      <c r="A213" s="764">
        <v>40791</v>
      </c>
      <c r="B213" s="836">
        <v>15</v>
      </c>
      <c r="C213" s="766" t="s">
        <v>246</v>
      </c>
      <c r="D213" s="767" t="s">
        <v>306</v>
      </c>
      <c r="E213" s="355"/>
      <c r="F213" s="786" t="s">
        <v>101</v>
      </c>
      <c r="G213" s="835"/>
      <c r="H213" s="768" t="s">
        <v>244</v>
      </c>
      <c r="I213" s="767">
        <v>0</v>
      </c>
      <c r="J213" s="355"/>
    </row>
    <row r="214" spans="1:10">
      <c r="A214" s="764">
        <v>40792</v>
      </c>
      <c r="B214" s="836">
        <v>50</v>
      </c>
      <c r="C214" s="766" t="s">
        <v>237</v>
      </c>
      <c r="D214" s="767" t="s">
        <v>763</v>
      </c>
      <c r="E214" s="355"/>
      <c r="F214" s="786">
        <v>0</v>
      </c>
      <c r="G214" s="835"/>
      <c r="H214" s="768" t="s">
        <v>244</v>
      </c>
      <c r="I214" s="767">
        <v>0</v>
      </c>
      <c r="J214" s="355"/>
    </row>
    <row r="215" spans="1:10">
      <c r="A215" s="764">
        <v>40792</v>
      </c>
      <c r="B215" s="836">
        <v>75</v>
      </c>
      <c r="C215" s="766" t="s">
        <v>246</v>
      </c>
      <c r="D215" s="767" t="s">
        <v>308</v>
      </c>
      <c r="E215" s="355"/>
      <c r="F215" s="786" t="s">
        <v>101</v>
      </c>
      <c r="G215" s="835"/>
      <c r="H215" s="768" t="s">
        <v>244</v>
      </c>
      <c r="I215" s="767">
        <v>0</v>
      </c>
      <c r="J215" s="355"/>
    </row>
    <row r="216" spans="1:10">
      <c r="A216" s="764">
        <v>40792</v>
      </c>
      <c r="B216" s="836">
        <v>10</v>
      </c>
      <c r="C216" s="766" t="s">
        <v>246</v>
      </c>
      <c r="D216" s="767" t="s">
        <v>317</v>
      </c>
      <c r="E216" s="355"/>
      <c r="F216" s="786" t="s">
        <v>101</v>
      </c>
      <c r="G216" s="835"/>
      <c r="H216" s="768" t="s">
        <v>244</v>
      </c>
      <c r="I216" s="767">
        <v>0</v>
      </c>
      <c r="J216" s="355"/>
    </row>
    <row r="217" spans="1:10">
      <c r="A217" s="764">
        <v>40793</v>
      </c>
      <c r="B217" s="836">
        <v>5</v>
      </c>
      <c r="C217" s="766" t="s">
        <v>764</v>
      </c>
      <c r="D217" s="767" t="s">
        <v>310</v>
      </c>
      <c r="E217" s="355"/>
      <c r="F217" s="786" t="s">
        <v>101</v>
      </c>
      <c r="G217" s="835"/>
      <c r="H217" s="768" t="s">
        <v>244</v>
      </c>
      <c r="I217" s="767">
        <v>0</v>
      </c>
      <c r="J217" s="355"/>
    </row>
    <row r="218" spans="1:10">
      <c r="A218" s="764">
        <v>40794</v>
      </c>
      <c r="B218" s="836">
        <v>40</v>
      </c>
      <c r="C218" s="766" t="s">
        <v>237</v>
      </c>
      <c r="D218" s="767" t="s">
        <v>987</v>
      </c>
      <c r="E218" s="355"/>
      <c r="F218" s="786">
        <v>0</v>
      </c>
      <c r="G218" s="835"/>
      <c r="H218" s="768" t="s">
        <v>244</v>
      </c>
      <c r="I218" s="767">
        <v>0</v>
      </c>
      <c r="J218" s="355"/>
    </row>
    <row r="219" spans="1:10">
      <c r="A219" s="764">
        <v>40795</v>
      </c>
      <c r="B219" s="836">
        <v>1000</v>
      </c>
      <c r="C219" s="766">
        <v>103260</v>
      </c>
      <c r="D219" s="767" t="s">
        <v>765</v>
      </c>
      <c r="E219" s="355"/>
      <c r="F219" s="786" t="s">
        <v>101</v>
      </c>
      <c r="G219" s="835"/>
      <c r="H219" s="768" t="s">
        <v>244</v>
      </c>
      <c r="I219" s="767">
        <v>0</v>
      </c>
      <c r="J219" s="355"/>
    </row>
    <row r="220" spans="1:10">
      <c r="A220" s="764">
        <v>40795</v>
      </c>
      <c r="B220" s="836">
        <v>560</v>
      </c>
      <c r="C220" s="766">
        <v>103261</v>
      </c>
      <c r="D220" s="767" t="s">
        <v>766</v>
      </c>
      <c r="E220" s="355"/>
      <c r="F220" s="786">
        <v>0</v>
      </c>
      <c r="G220" s="835"/>
      <c r="H220" s="768" t="s">
        <v>244</v>
      </c>
      <c r="I220" s="767">
        <v>0</v>
      </c>
      <c r="J220" s="355"/>
    </row>
    <row r="221" spans="1:10">
      <c r="A221" s="764">
        <v>40795</v>
      </c>
      <c r="B221" s="836">
        <v>200</v>
      </c>
      <c r="C221" s="766" t="s">
        <v>237</v>
      </c>
      <c r="D221" s="767" t="s">
        <v>989</v>
      </c>
      <c r="E221" s="355"/>
      <c r="F221" s="786">
        <v>0</v>
      </c>
      <c r="G221" s="835"/>
      <c r="H221" s="768" t="s">
        <v>244</v>
      </c>
      <c r="I221" s="767">
        <v>0</v>
      </c>
      <c r="J221" s="355"/>
    </row>
    <row r="222" spans="1:10">
      <c r="A222" s="764">
        <v>40795</v>
      </c>
      <c r="B222" s="836">
        <v>12</v>
      </c>
      <c r="C222" s="766" t="s">
        <v>246</v>
      </c>
      <c r="D222" s="767" t="s">
        <v>429</v>
      </c>
      <c r="E222" s="355"/>
      <c r="F222" s="786">
        <v>0</v>
      </c>
      <c r="G222" s="835"/>
      <c r="H222" s="768" t="s">
        <v>244</v>
      </c>
      <c r="I222" s="767">
        <v>0</v>
      </c>
      <c r="J222" s="355"/>
    </row>
    <row r="223" spans="1:10">
      <c r="A223" s="764">
        <v>40795</v>
      </c>
      <c r="B223" s="836">
        <v>12</v>
      </c>
      <c r="C223" s="766" t="s">
        <v>246</v>
      </c>
      <c r="D223" s="767" t="s">
        <v>429</v>
      </c>
      <c r="E223" s="355"/>
      <c r="F223" s="786">
        <v>0</v>
      </c>
      <c r="G223" s="835"/>
      <c r="H223" s="768" t="s">
        <v>244</v>
      </c>
      <c r="I223" s="767">
        <v>0</v>
      </c>
      <c r="J223" s="355"/>
    </row>
    <row r="224" spans="1:10">
      <c r="A224" s="764">
        <v>40798</v>
      </c>
      <c r="B224" s="836">
        <v>200</v>
      </c>
      <c r="C224" s="766" t="s">
        <v>246</v>
      </c>
      <c r="D224" s="767" t="s">
        <v>374</v>
      </c>
      <c r="E224" s="355"/>
      <c r="F224" s="786" t="s">
        <v>101</v>
      </c>
      <c r="G224" s="835"/>
      <c r="H224" s="768" t="s">
        <v>244</v>
      </c>
      <c r="I224" s="767">
        <v>0</v>
      </c>
      <c r="J224" s="355"/>
    </row>
    <row r="225" spans="1:10">
      <c r="A225" s="764">
        <v>40798</v>
      </c>
      <c r="B225" s="836">
        <v>50</v>
      </c>
      <c r="C225" s="766" t="s">
        <v>246</v>
      </c>
      <c r="D225" s="767" t="s">
        <v>256</v>
      </c>
      <c r="E225" s="355"/>
      <c r="F225" s="786" t="s">
        <v>101</v>
      </c>
      <c r="G225" s="835"/>
      <c r="H225" s="768" t="s">
        <v>244</v>
      </c>
      <c r="I225" s="767">
        <v>0</v>
      </c>
      <c r="J225" s="355"/>
    </row>
    <row r="226" spans="1:10">
      <c r="A226" s="764">
        <v>40799</v>
      </c>
      <c r="B226" s="836">
        <v>80</v>
      </c>
      <c r="C226" s="766" t="s">
        <v>246</v>
      </c>
      <c r="D226" s="767" t="s">
        <v>768</v>
      </c>
      <c r="E226" s="355"/>
      <c r="F226" s="786">
        <v>0</v>
      </c>
      <c r="G226" s="835"/>
      <c r="H226" s="768" t="s">
        <v>244</v>
      </c>
      <c r="I226" s="767">
        <v>0</v>
      </c>
      <c r="J226" s="355"/>
    </row>
    <row r="227" spans="1:10">
      <c r="A227" s="764">
        <v>40800</v>
      </c>
      <c r="B227" s="836">
        <v>150</v>
      </c>
      <c r="C227" s="766" t="s">
        <v>246</v>
      </c>
      <c r="D227" s="767" t="s">
        <v>357</v>
      </c>
      <c r="E227" s="355"/>
      <c r="F227" s="786" t="s">
        <v>101</v>
      </c>
      <c r="G227" s="835"/>
      <c r="H227" s="768" t="s">
        <v>244</v>
      </c>
      <c r="I227" s="767">
        <v>0</v>
      </c>
      <c r="J227" s="355"/>
    </row>
    <row r="228" spans="1:10">
      <c r="A228" s="764">
        <v>40800</v>
      </c>
      <c r="B228" s="836">
        <v>60</v>
      </c>
      <c r="C228" s="766" t="s">
        <v>246</v>
      </c>
      <c r="D228" s="767" t="s">
        <v>358</v>
      </c>
      <c r="E228" s="355"/>
      <c r="F228" s="786" t="s">
        <v>101</v>
      </c>
      <c r="G228" s="835"/>
      <c r="H228" s="768" t="s">
        <v>244</v>
      </c>
      <c r="I228" s="767">
        <v>0</v>
      </c>
      <c r="J228" s="355"/>
    </row>
    <row r="229" spans="1:10">
      <c r="A229" s="764">
        <v>40800</v>
      </c>
      <c r="B229" s="836">
        <v>50</v>
      </c>
      <c r="C229" s="766" t="s">
        <v>246</v>
      </c>
      <c r="D229" s="767" t="s">
        <v>260</v>
      </c>
      <c r="E229" s="355"/>
      <c r="F229" s="786" t="s">
        <v>101</v>
      </c>
      <c r="G229" s="835"/>
      <c r="H229" s="768" t="s">
        <v>244</v>
      </c>
      <c r="I229" s="767">
        <v>0</v>
      </c>
      <c r="J229" s="355"/>
    </row>
    <row r="230" spans="1:10">
      <c r="A230" s="764">
        <v>40801</v>
      </c>
      <c r="B230" s="836">
        <v>20</v>
      </c>
      <c r="C230" s="766" t="s">
        <v>237</v>
      </c>
      <c r="D230" s="767" t="s">
        <v>759</v>
      </c>
      <c r="E230" s="355"/>
      <c r="F230" s="786">
        <v>0</v>
      </c>
      <c r="G230" s="835"/>
      <c r="H230" s="768" t="s">
        <v>244</v>
      </c>
      <c r="I230" s="767">
        <v>0</v>
      </c>
      <c r="J230" s="355"/>
    </row>
    <row r="231" spans="1:10">
      <c r="A231" s="764">
        <v>40801</v>
      </c>
      <c r="B231" s="836">
        <v>30</v>
      </c>
      <c r="C231" s="766" t="s">
        <v>246</v>
      </c>
      <c r="D231" s="767" t="s">
        <v>258</v>
      </c>
      <c r="E231" s="355"/>
      <c r="F231" s="786" t="s">
        <v>101</v>
      </c>
      <c r="G231" s="835"/>
      <c r="H231" s="768" t="s">
        <v>244</v>
      </c>
      <c r="I231" s="767">
        <v>0</v>
      </c>
      <c r="J231" s="355"/>
    </row>
    <row r="232" spans="1:10">
      <c r="A232" s="764">
        <v>40801</v>
      </c>
      <c r="B232" s="836">
        <v>20</v>
      </c>
      <c r="C232" s="766" t="s">
        <v>246</v>
      </c>
      <c r="D232" s="767" t="s">
        <v>378</v>
      </c>
      <c r="E232" s="355"/>
      <c r="F232" s="786">
        <v>0</v>
      </c>
      <c r="G232" s="835"/>
      <c r="H232" s="768" t="s">
        <v>244</v>
      </c>
      <c r="I232" s="767">
        <v>0</v>
      </c>
      <c r="J232" s="355"/>
    </row>
    <row r="233" spans="1:10">
      <c r="A233" s="764">
        <v>40801</v>
      </c>
      <c r="B233" s="836">
        <v>135</v>
      </c>
      <c r="C233" s="766" t="s">
        <v>246</v>
      </c>
      <c r="D233" s="767" t="s">
        <v>769</v>
      </c>
      <c r="E233" s="355"/>
      <c r="F233" s="786">
        <v>0</v>
      </c>
      <c r="G233" s="835"/>
      <c r="H233" s="768" t="s">
        <v>244</v>
      </c>
      <c r="I233" s="767">
        <v>0</v>
      </c>
      <c r="J233" s="355"/>
    </row>
    <row r="234" spans="1:10">
      <c r="A234" s="764">
        <v>40801</v>
      </c>
      <c r="B234" s="836">
        <v>200</v>
      </c>
      <c r="C234" s="766" t="s">
        <v>246</v>
      </c>
      <c r="D234" s="767" t="s">
        <v>450</v>
      </c>
      <c r="E234" s="355"/>
      <c r="F234" s="786" t="s">
        <v>101</v>
      </c>
      <c r="G234" s="835"/>
      <c r="H234" s="768" t="s">
        <v>244</v>
      </c>
      <c r="I234" s="767">
        <v>0</v>
      </c>
      <c r="J234" s="355"/>
    </row>
    <row r="235" spans="1:10">
      <c r="A235" s="764">
        <v>40801</v>
      </c>
      <c r="B235" s="836">
        <v>100</v>
      </c>
      <c r="C235" s="766" t="s">
        <v>246</v>
      </c>
      <c r="D235" s="767" t="s">
        <v>259</v>
      </c>
      <c r="E235" s="355"/>
      <c r="F235" s="786" t="s">
        <v>101</v>
      </c>
      <c r="G235" s="835"/>
      <c r="H235" s="768" t="s">
        <v>244</v>
      </c>
      <c r="I235" s="767">
        <v>0</v>
      </c>
      <c r="J235" s="355"/>
    </row>
    <row r="236" spans="1:10">
      <c r="A236" s="764">
        <v>40802</v>
      </c>
      <c r="B236" s="836">
        <v>20</v>
      </c>
      <c r="C236" s="766" t="s">
        <v>246</v>
      </c>
      <c r="D236" s="767" t="s">
        <v>770</v>
      </c>
      <c r="E236" s="355"/>
      <c r="F236" s="786">
        <v>0</v>
      </c>
      <c r="G236" s="835"/>
      <c r="H236" s="768" t="s">
        <v>244</v>
      </c>
      <c r="I236" s="767">
        <v>0</v>
      </c>
      <c r="J236" s="355"/>
    </row>
    <row r="237" spans="1:10">
      <c r="A237" s="764">
        <v>40805</v>
      </c>
      <c r="B237" s="836">
        <v>25</v>
      </c>
      <c r="C237" s="766" t="s">
        <v>246</v>
      </c>
      <c r="D237" s="767" t="s">
        <v>400</v>
      </c>
      <c r="E237" s="355"/>
      <c r="F237" s="786" t="s">
        <v>101</v>
      </c>
      <c r="G237" s="835"/>
      <c r="H237" s="768" t="s">
        <v>244</v>
      </c>
      <c r="I237" s="767">
        <v>0</v>
      </c>
      <c r="J237" s="355"/>
    </row>
    <row r="238" spans="1:10">
      <c r="A238" s="764">
        <v>40805</v>
      </c>
      <c r="B238" s="836">
        <v>150</v>
      </c>
      <c r="C238" s="766" t="s">
        <v>246</v>
      </c>
      <c r="D238" s="767" t="s">
        <v>360</v>
      </c>
      <c r="E238" s="355"/>
      <c r="F238" s="786" t="s">
        <v>101</v>
      </c>
      <c r="G238" s="835"/>
      <c r="H238" s="768" t="s">
        <v>244</v>
      </c>
      <c r="I238" s="767">
        <v>0</v>
      </c>
      <c r="J238" s="355"/>
    </row>
    <row r="239" spans="1:10">
      <c r="A239" s="764">
        <v>40805</v>
      </c>
      <c r="B239" s="836">
        <v>80</v>
      </c>
      <c r="C239" s="766" t="s">
        <v>246</v>
      </c>
      <c r="D239" s="767" t="s">
        <v>768</v>
      </c>
      <c r="E239" s="355"/>
      <c r="F239" s="786">
        <v>0</v>
      </c>
      <c r="G239" s="835"/>
      <c r="H239" s="768" t="s">
        <v>244</v>
      </c>
      <c r="I239" s="767">
        <v>0</v>
      </c>
      <c r="J239" s="355"/>
    </row>
    <row r="240" spans="1:10">
      <c r="A240" s="764">
        <v>40805</v>
      </c>
      <c r="B240" s="836">
        <v>100</v>
      </c>
      <c r="C240" s="766" t="s">
        <v>246</v>
      </c>
      <c r="D240" s="767" t="s">
        <v>292</v>
      </c>
      <c r="E240" s="355"/>
      <c r="F240" s="786" t="s">
        <v>101</v>
      </c>
      <c r="G240" s="835"/>
      <c r="H240" s="768" t="s">
        <v>244</v>
      </c>
      <c r="I240" s="767">
        <v>0</v>
      </c>
      <c r="J240" s="355"/>
    </row>
    <row r="241" spans="1:10">
      <c r="A241" s="764">
        <v>40806</v>
      </c>
      <c r="B241" s="836">
        <v>20</v>
      </c>
      <c r="C241" s="766" t="s">
        <v>237</v>
      </c>
      <c r="D241" s="767" t="s">
        <v>771</v>
      </c>
      <c r="E241" s="355"/>
      <c r="F241" s="786">
        <v>0</v>
      </c>
      <c r="G241" s="835"/>
      <c r="H241" s="768" t="s">
        <v>244</v>
      </c>
      <c r="I241" s="767">
        <v>0</v>
      </c>
      <c r="J241" s="355"/>
    </row>
    <row r="242" spans="1:10">
      <c r="A242" s="764">
        <v>40806</v>
      </c>
      <c r="B242" s="836">
        <v>10</v>
      </c>
      <c r="C242" s="766" t="s">
        <v>246</v>
      </c>
      <c r="D242" s="767" t="s">
        <v>436</v>
      </c>
      <c r="E242" s="355"/>
      <c r="F242" s="786">
        <v>0</v>
      </c>
      <c r="G242" s="835"/>
      <c r="H242" s="768" t="s">
        <v>244</v>
      </c>
      <c r="I242" s="767">
        <v>0</v>
      </c>
      <c r="J242" s="355"/>
    </row>
    <row r="243" spans="1:10">
      <c r="A243" s="764">
        <v>40807</v>
      </c>
      <c r="B243" s="836">
        <v>10</v>
      </c>
      <c r="C243" s="766" t="s">
        <v>246</v>
      </c>
      <c r="D243" s="767" t="s">
        <v>772</v>
      </c>
      <c r="E243" s="355"/>
      <c r="F243" s="786" t="s">
        <v>101</v>
      </c>
      <c r="G243" s="835"/>
      <c r="H243" s="768" t="s">
        <v>244</v>
      </c>
      <c r="I243" s="767">
        <v>0</v>
      </c>
      <c r="J243" s="355"/>
    </row>
    <row r="244" spans="1:10">
      <c r="A244" s="764">
        <v>40807</v>
      </c>
      <c r="B244" s="836">
        <v>40</v>
      </c>
      <c r="C244" s="766" t="s">
        <v>246</v>
      </c>
      <c r="D244" s="767" t="s">
        <v>261</v>
      </c>
      <c r="E244" s="355"/>
      <c r="F244" s="786" t="s">
        <v>101</v>
      </c>
      <c r="G244" s="835"/>
      <c r="H244" s="768" t="s">
        <v>244</v>
      </c>
      <c r="I244" s="767">
        <v>0</v>
      </c>
      <c r="J244" s="355"/>
    </row>
    <row r="245" spans="1:10">
      <c r="A245" s="764">
        <v>40807</v>
      </c>
      <c r="B245" s="836">
        <v>12</v>
      </c>
      <c r="C245" s="766" t="s">
        <v>246</v>
      </c>
      <c r="D245" s="767" t="s">
        <v>294</v>
      </c>
      <c r="E245" s="355"/>
      <c r="F245" s="786" t="s">
        <v>101</v>
      </c>
      <c r="G245" s="835"/>
      <c r="H245" s="768" t="s">
        <v>244</v>
      </c>
      <c r="I245" s="767">
        <v>0</v>
      </c>
      <c r="J245" s="355"/>
    </row>
    <row r="246" spans="1:10">
      <c r="A246" s="764">
        <v>40807</v>
      </c>
      <c r="B246" s="836">
        <v>5</v>
      </c>
      <c r="C246" s="766" t="s">
        <v>246</v>
      </c>
      <c r="D246" s="767" t="s">
        <v>773</v>
      </c>
      <c r="E246" s="355"/>
      <c r="F246" s="786">
        <v>0</v>
      </c>
      <c r="G246" s="835"/>
      <c r="H246" s="768" t="s">
        <v>244</v>
      </c>
      <c r="I246" s="767">
        <v>0</v>
      </c>
      <c r="J246" s="355"/>
    </row>
    <row r="247" spans="1:10">
      <c r="A247" s="764">
        <v>40807</v>
      </c>
      <c r="B247" s="836">
        <v>207</v>
      </c>
      <c r="C247" s="766" t="s">
        <v>246</v>
      </c>
      <c r="D247" s="767" t="s">
        <v>355</v>
      </c>
      <c r="E247" s="355"/>
      <c r="F247" s="786" t="s">
        <v>101</v>
      </c>
      <c r="G247" s="835"/>
      <c r="H247" s="768" t="s">
        <v>244</v>
      </c>
      <c r="I247" s="767">
        <v>0</v>
      </c>
      <c r="J247" s="355"/>
    </row>
    <row r="248" spans="1:10">
      <c r="A248" s="764">
        <v>40808</v>
      </c>
      <c r="B248" s="836">
        <v>327</v>
      </c>
      <c r="C248" s="766" t="s">
        <v>246</v>
      </c>
      <c r="D248" s="767" t="s">
        <v>355</v>
      </c>
      <c r="E248" s="355"/>
      <c r="F248" s="786" t="s">
        <v>101</v>
      </c>
      <c r="G248" s="835"/>
      <c r="H248" s="768" t="s">
        <v>244</v>
      </c>
      <c r="I248" s="767">
        <v>0</v>
      </c>
      <c r="J248" s="355"/>
    </row>
    <row r="249" spans="1:10">
      <c r="A249" s="764">
        <v>40809</v>
      </c>
      <c r="B249" s="836">
        <v>5</v>
      </c>
      <c r="C249" s="766" t="s">
        <v>246</v>
      </c>
      <c r="D249" s="767" t="s">
        <v>437</v>
      </c>
      <c r="E249" s="355"/>
      <c r="F249" s="786" t="s">
        <v>101</v>
      </c>
      <c r="G249" s="835"/>
      <c r="H249" s="768" t="s">
        <v>244</v>
      </c>
      <c r="I249" s="767">
        <v>0</v>
      </c>
      <c r="J249" s="355"/>
    </row>
    <row r="250" spans="1:10">
      <c r="A250" s="764">
        <v>40812</v>
      </c>
      <c r="B250" s="836">
        <v>10</v>
      </c>
      <c r="C250" s="766" t="s">
        <v>246</v>
      </c>
      <c r="D250" s="767" t="s">
        <v>302</v>
      </c>
      <c r="E250" s="355"/>
      <c r="F250" s="786">
        <v>0</v>
      </c>
      <c r="G250" s="835"/>
      <c r="H250" s="768" t="s">
        <v>244</v>
      </c>
      <c r="I250" s="767">
        <v>0</v>
      </c>
      <c r="J250" s="355"/>
    </row>
    <row r="251" spans="1:10">
      <c r="A251" s="764">
        <v>40812</v>
      </c>
      <c r="B251" s="836">
        <v>3</v>
      </c>
      <c r="C251" s="766" t="s">
        <v>246</v>
      </c>
      <c r="D251" s="767" t="s">
        <v>363</v>
      </c>
      <c r="E251" s="355"/>
      <c r="F251" s="786" t="s">
        <v>101</v>
      </c>
      <c r="G251" s="835"/>
      <c r="H251" s="768" t="s">
        <v>244</v>
      </c>
      <c r="I251" s="767">
        <v>0</v>
      </c>
      <c r="J251" s="355"/>
    </row>
    <row r="252" spans="1:10">
      <c r="A252" s="764">
        <v>40812</v>
      </c>
      <c r="B252" s="836">
        <v>75</v>
      </c>
      <c r="C252" s="766" t="s">
        <v>246</v>
      </c>
      <c r="D252" s="767" t="s">
        <v>364</v>
      </c>
      <c r="E252" s="355"/>
      <c r="F252" s="786" t="s">
        <v>101</v>
      </c>
      <c r="G252" s="835"/>
      <c r="H252" s="768" t="s">
        <v>244</v>
      </c>
      <c r="I252" s="767">
        <v>0</v>
      </c>
      <c r="J252" s="355"/>
    </row>
    <row r="253" spans="1:10">
      <c r="A253" s="764">
        <v>40812</v>
      </c>
      <c r="B253" s="836">
        <v>3</v>
      </c>
      <c r="C253" s="766" t="s">
        <v>246</v>
      </c>
      <c r="D253" s="767" t="s">
        <v>363</v>
      </c>
      <c r="E253" s="355"/>
      <c r="F253" s="786" t="s">
        <v>101</v>
      </c>
      <c r="G253" s="835"/>
      <c r="H253" s="768" t="s">
        <v>244</v>
      </c>
      <c r="I253" s="767">
        <v>0</v>
      </c>
      <c r="J253" s="355"/>
    </row>
    <row r="254" spans="1:10">
      <c r="A254" s="764">
        <v>40812</v>
      </c>
      <c r="B254" s="836">
        <v>50</v>
      </c>
      <c r="C254" s="766" t="s">
        <v>246</v>
      </c>
      <c r="D254" s="767" t="s">
        <v>330</v>
      </c>
      <c r="E254" s="355"/>
      <c r="F254" s="786" t="s">
        <v>101</v>
      </c>
      <c r="G254" s="835"/>
      <c r="H254" s="768" t="s">
        <v>244</v>
      </c>
      <c r="I254" s="767">
        <v>0</v>
      </c>
      <c r="J254" s="355"/>
    </row>
    <row r="255" spans="1:10">
      <c r="A255" s="764">
        <v>40813</v>
      </c>
      <c r="B255" s="836">
        <v>398</v>
      </c>
      <c r="C255" s="766" t="s">
        <v>237</v>
      </c>
      <c r="D255" s="767" t="s">
        <v>269</v>
      </c>
      <c r="E255" s="355"/>
      <c r="F255" s="786">
        <v>0</v>
      </c>
      <c r="G255" s="835"/>
      <c r="H255" s="768" t="s">
        <v>244</v>
      </c>
      <c r="I255" s="767">
        <v>0</v>
      </c>
      <c r="J255" s="355"/>
    </row>
    <row r="256" spans="1:10">
      <c r="A256" s="764">
        <v>40813</v>
      </c>
      <c r="B256" s="836">
        <v>500</v>
      </c>
      <c r="C256" s="766" t="s">
        <v>246</v>
      </c>
      <c r="D256" s="767" t="s">
        <v>276</v>
      </c>
      <c r="E256" s="355"/>
      <c r="F256" s="786">
        <v>0</v>
      </c>
      <c r="G256" s="835"/>
      <c r="H256" s="768" t="s">
        <v>244</v>
      </c>
      <c r="I256" s="767">
        <v>0</v>
      </c>
      <c r="J256" s="355"/>
    </row>
    <row r="257" spans="1:10">
      <c r="A257" s="764">
        <v>40814</v>
      </c>
      <c r="B257" s="836">
        <v>47.98</v>
      </c>
      <c r="C257" s="766">
        <v>103273</v>
      </c>
      <c r="D257" s="767" t="s">
        <v>748</v>
      </c>
      <c r="E257" s="355"/>
      <c r="F257" s="786">
        <v>0</v>
      </c>
      <c r="G257" s="835"/>
      <c r="H257" s="768" t="s">
        <v>244</v>
      </c>
      <c r="I257" s="767">
        <v>0</v>
      </c>
      <c r="J257" s="355"/>
    </row>
    <row r="258" spans="1:10">
      <c r="A258" s="764">
        <v>40814</v>
      </c>
      <c r="B258" s="836">
        <v>175</v>
      </c>
      <c r="C258" s="766" t="s">
        <v>246</v>
      </c>
      <c r="D258" s="767" t="s">
        <v>421</v>
      </c>
      <c r="E258" s="355"/>
      <c r="F258" s="786" t="s">
        <v>101</v>
      </c>
      <c r="G258" s="835"/>
      <c r="H258" s="768" t="s">
        <v>244</v>
      </c>
      <c r="I258" s="767">
        <v>0</v>
      </c>
      <c r="J258" s="355"/>
    </row>
    <row r="259" spans="1:10">
      <c r="A259" s="764">
        <v>40814</v>
      </c>
      <c r="B259" s="836">
        <v>100</v>
      </c>
      <c r="C259" s="766" t="s">
        <v>246</v>
      </c>
      <c r="D259" s="767" t="s">
        <v>423</v>
      </c>
      <c r="E259" s="355"/>
      <c r="F259" s="786" t="s">
        <v>101</v>
      </c>
      <c r="G259" s="835"/>
      <c r="H259" s="768" t="s">
        <v>244</v>
      </c>
      <c r="I259" s="767">
        <v>0</v>
      </c>
      <c r="J259" s="355"/>
    </row>
    <row r="260" spans="1:10">
      <c r="A260" s="764">
        <v>40814</v>
      </c>
      <c r="B260" s="836">
        <v>7</v>
      </c>
      <c r="C260" s="766" t="s">
        <v>246</v>
      </c>
      <c r="D260" s="767" t="s">
        <v>402</v>
      </c>
      <c r="E260" s="355"/>
      <c r="F260" s="786">
        <v>0</v>
      </c>
      <c r="G260" s="835"/>
      <c r="H260" s="768" t="s">
        <v>244</v>
      </c>
      <c r="I260" s="767">
        <v>0</v>
      </c>
      <c r="J260" s="355"/>
    </row>
    <row r="261" spans="1:10">
      <c r="A261" s="764">
        <v>40814</v>
      </c>
      <c r="B261" s="836">
        <v>300</v>
      </c>
      <c r="C261" s="766" t="s">
        <v>246</v>
      </c>
      <c r="D261" s="767" t="s">
        <v>327</v>
      </c>
      <c r="E261" s="355"/>
      <c r="F261" s="786" t="s">
        <v>101</v>
      </c>
      <c r="G261" s="835"/>
      <c r="H261" s="768" t="s">
        <v>244</v>
      </c>
      <c r="I261" s="767">
        <v>0</v>
      </c>
      <c r="J261" s="355"/>
    </row>
    <row r="262" spans="1:10">
      <c r="A262" s="764">
        <v>40814</v>
      </c>
      <c r="B262" s="836">
        <v>17.5</v>
      </c>
      <c r="C262" s="766" t="s">
        <v>246</v>
      </c>
      <c r="D262" s="767" t="s">
        <v>271</v>
      </c>
      <c r="E262" s="355"/>
      <c r="F262" s="786" t="s">
        <v>101</v>
      </c>
      <c r="G262" s="835"/>
      <c r="H262" s="768" t="s">
        <v>244</v>
      </c>
      <c r="I262" s="767">
        <v>0</v>
      </c>
      <c r="J262" s="355"/>
    </row>
    <row r="263" spans="1:10">
      <c r="A263" s="764">
        <v>40814</v>
      </c>
      <c r="B263" s="836">
        <v>170</v>
      </c>
      <c r="C263" s="766" t="s">
        <v>246</v>
      </c>
      <c r="D263" s="767" t="s">
        <v>749</v>
      </c>
      <c r="E263" s="355"/>
      <c r="F263" s="786" t="s">
        <v>101</v>
      </c>
      <c r="G263" s="835"/>
      <c r="H263" s="768" t="s">
        <v>244</v>
      </c>
      <c r="I263" s="767">
        <v>0</v>
      </c>
      <c r="J263" s="355"/>
    </row>
    <row r="264" spans="1:10">
      <c r="A264" s="764">
        <v>40814</v>
      </c>
      <c r="B264" s="836">
        <v>325</v>
      </c>
      <c r="C264" s="766" t="s">
        <v>246</v>
      </c>
      <c r="D264" s="767" t="s">
        <v>326</v>
      </c>
      <c r="E264" s="355"/>
      <c r="F264" s="786">
        <v>0</v>
      </c>
      <c r="G264" s="835"/>
      <c r="H264" s="768" t="s">
        <v>244</v>
      </c>
      <c r="I264" s="767">
        <v>0</v>
      </c>
      <c r="J264" s="355"/>
    </row>
    <row r="265" spans="1:10">
      <c r="A265" s="764">
        <v>40816</v>
      </c>
      <c r="B265" s="836">
        <v>30</v>
      </c>
      <c r="C265" s="766" t="s">
        <v>246</v>
      </c>
      <c r="D265" s="767" t="s">
        <v>442</v>
      </c>
      <c r="E265" s="355"/>
      <c r="F265" s="786">
        <v>0</v>
      </c>
      <c r="G265" s="835"/>
      <c r="H265" s="768" t="s">
        <v>244</v>
      </c>
      <c r="I265" s="767">
        <v>0</v>
      </c>
      <c r="J265" s="355"/>
    </row>
    <row r="266" spans="1:10">
      <c r="A266" s="764">
        <v>40816</v>
      </c>
      <c r="B266" s="836">
        <v>25</v>
      </c>
      <c r="C266" s="766" t="s">
        <v>246</v>
      </c>
      <c r="D266" s="767" t="s">
        <v>762</v>
      </c>
      <c r="E266" s="355"/>
      <c r="F266" s="786" t="s">
        <v>101</v>
      </c>
      <c r="G266" s="835"/>
      <c r="H266" s="768" t="s">
        <v>244</v>
      </c>
      <c r="I266" s="767">
        <v>0</v>
      </c>
      <c r="J266" s="355"/>
    </row>
    <row r="267" spans="1:10">
      <c r="A267" s="764">
        <v>40816</v>
      </c>
      <c r="B267" s="836">
        <v>2</v>
      </c>
      <c r="C267" s="766" t="s">
        <v>246</v>
      </c>
      <c r="D267" s="767" t="s">
        <v>251</v>
      </c>
      <c r="E267" s="355"/>
      <c r="F267" s="786" t="s">
        <v>101</v>
      </c>
      <c r="G267" s="835"/>
      <c r="H267" s="768" t="s">
        <v>244</v>
      </c>
      <c r="I267" s="767">
        <v>0</v>
      </c>
      <c r="J267" s="355"/>
    </row>
    <row r="268" spans="1:10">
      <c r="A268" s="764">
        <v>40816</v>
      </c>
      <c r="B268" s="836">
        <v>20</v>
      </c>
      <c r="C268" s="766" t="s">
        <v>246</v>
      </c>
      <c r="D268" s="767" t="s">
        <v>422</v>
      </c>
      <c r="E268" s="355"/>
      <c r="F268" s="786">
        <v>0</v>
      </c>
      <c r="G268" s="835"/>
      <c r="H268" s="768" t="s">
        <v>244</v>
      </c>
      <c r="I268" s="767">
        <v>0</v>
      </c>
      <c r="J268" s="355"/>
    </row>
    <row r="269" spans="1:10">
      <c r="A269" s="764">
        <v>40816</v>
      </c>
      <c r="B269" s="836">
        <v>542.77</v>
      </c>
      <c r="C269" s="766" t="s">
        <v>246</v>
      </c>
      <c r="D269" s="767" t="s">
        <v>422</v>
      </c>
      <c r="E269" s="355"/>
      <c r="F269" s="786">
        <v>0</v>
      </c>
      <c r="G269" s="835"/>
      <c r="H269" s="768" t="s">
        <v>244</v>
      </c>
      <c r="I269" s="767">
        <v>0</v>
      </c>
      <c r="J269" s="355"/>
    </row>
    <row r="270" spans="1:10">
      <c r="A270" s="764">
        <v>40816</v>
      </c>
      <c r="B270" s="836">
        <v>100</v>
      </c>
      <c r="C270" s="766" t="s">
        <v>246</v>
      </c>
      <c r="D270" s="767" t="s">
        <v>287</v>
      </c>
      <c r="E270" s="355"/>
      <c r="F270" s="786" t="s">
        <v>101</v>
      </c>
      <c r="G270" s="835"/>
      <c r="H270" s="768" t="s">
        <v>244</v>
      </c>
      <c r="I270" s="767">
        <v>0</v>
      </c>
      <c r="J270" s="355"/>
    </row>
    <row r="271" spans="1:10">
      <c r="A271" s="764">
        <v>40816</v>
      </c>
      <c r="B271" s="836">
        <v>10</v>
      </c>
      <c r="C271" s="766" t="s">
        <v>246</v>
      </c>
      <c r="D271" s="767" t="s">
        <v>422</v>
      </c>
      <c r="E271" s="355"/>
      <c r="F271" s="786">
        <v>0</v>
      </c>
      <c r="G271" s="835"/>
      <c r="H271" s="768" t="s">
        <v>244</v>
      </c>
      <c r="I271" s="767">
        <v>0</v>
      </c>
      <c r="J271" s="355"/>
    </row>
    <row r="272" spans="1:10">
      <c r="A272" s="764">
        <v>40819</v>
      </c>
      <c r="B272" s="836">
        <v>25</v>
      </c>
      <c r="C272" s="766" t="s">
        <v>246</v>
      </c>
      <c r="D272" s="767" t="s">
        <v>337</v>
      </c>
      <c r="E272" s="355"/>
      <c r="F272" s="786">
        <v>0</v>
      </c>
      <c r="G272" s="835"/>
      <c r="H272" s="768" t="s">
        <v>244</v>
      </c>
      <c r="I272" s="767">
        <v>0</v>
      </c>
      <c r="J272" s="355"/>
    </row>
    <row r="273" spans="1:10">
      <c r="A273" s="764">
        <v>40819</v>
      </c>
      <c r="B273" s="836">
        <v>25</v>
      </c>
      <c r="C273" s="766" t="s">
        <v>246</v>
      </c>
      <c r="D273" s="767" t="s">
        <v>379</v>
      </c>
      <c r="E273" s="355"/>
      <c r="F273" s="786" t="s">
        <v>101</v>
      </c>
      <c r="G273" s="835"/>
      <c r="H273" s="768" t="s">
        <v>244</v>
      </c>
      <c r="I273" s="767">
        <v>0</v>
      </c>
      <c r="J273" s="355"/>
    </row>
    <row r="274" spans="1:10">
      <c r="A274" s="764">
        <v>40819</v>
      </c>
      <c r="B274" s="836">
        <v>50</v>
      </c>
      <c r="C274" s="766" t="s">
        <v>246</v>
      </c>
      <c r="D274" s="767" t="s">
        <v>774</v>
      </c>
      <c r="E274" s="355"/>
      <c r="F274" s="786" t="s">
        <v>101</v>
      </c>
      <c r="G274" s="835"/>
      <c r="H274" s="768" t="s">
        <v>244</v>
      </c>
      <c r="I274" s="767">
        <v>0</v>
      </c>
      <c r="J274" s="355"/>
    </row>
    <row r="275" spans="1:10">
      <c r="A275" s="764">
        <v>40819</v>
      </c>
      <c r="B275" s="836">
        <v>10</v>
      </c>
      <c r="C275" s="766" t="s">
        <v>246</v>
      </c>
      <c r="D275" s="767" t="s">
        <v>338</v>
      </c>
      <c r="E275" s="355"/>
      <c r="F275" s="786" t="s">
        <v>101</v>
      </c>
      <c r="G275" s="835"/>
      <c r="H275" s="768" t="s">
        <v>244</v>
      </c>
      <c r="I275" s="767">
        <v>0</v>
      </c>
      <c r="J275" s="355"/>
    </row>
    <row r="276" spans="1:10">
      <c r="A276" s="764">
        <v>40819</v>
      </c>
      <c r="B276" s="836">
        <v>10</v>
      </c>
      <c r="C276" s="766" t="s">
        <v>246</v>
      </c>
      <c r="D276" s="767" t="s">
        <v>775</v>
      </c>
      <c r="E276" s="355"/>
      <c r="F276" s="786" t="s">
        <v>101</v>
      </c>
      <c r="G276" s="835"/>
      <c r="H276" s="768" t="s">
        <v>244</v>
      </c>
      <c r="I276" s="767">
        <v>0</v>
      </c>
      <c r="J276" s="355"/>
    </row>
    <row r="277" spans="1:10">
      <c r="A277" s="764">
        <v>40819</v>
      </c>
      <c r="B277" s="836">
        <v>10</v>
      </c>
      <c r="C277" s="766" t="s">
        <v>246</v>
      </c>
      <c r="D277" s="767" t="s">
        <v>752</v>
      </c>
      <c r="E277" s="355"/>
      <c r="F277" s="786" t="s">
        <v>101</v>
      </c>
      <c r="G277" s="835"/>
      <c r="H277" s="768" t="s">
        <v>244</v>
      </c>
      <c r="I277" s="767">
        <v>0</v>
      </c>
      <c r="J277" s="355"/>
    </row>
    <row r="278" spans="1:10">
      <c r="A278" s="764">
        <v>40819</v>
      </c>
      <c r="B278" s="836">
        <v>30</v>
      </c>
      <c r="C278" s="766" t="s">
        <v>246</v>
      </c>
      <c r="D278" s="767" t="s">
        <v>424</v>
      </c>
      <c r="E278" s="355"/>
      <c r="F278" s="786" t="s">
        <v>101</v>
      </c>
      <c r="G278" s="835"/>
      <c r="H278" s="768" t="s">
        <v>244</v>
      </c>
      <c r="I278" s="767">
        <v>0</v>
      </c>
      <c r="J278" s="355"/>
    </row>
    <row r="279" spans="1:10">
      <c r="A279" s="764">
        <v>40819</v>
      </c>
      <c r="B279" s="836">
        <v>40</v>
      </c>
      <c r="C279" s="766" t="s">
        <v>246</v>
      </c>
      <c r="D279" s="767" t="s">
        <v>343</v>
      </c>
      <c r="E279" s="355"/>
      <c r="F279" s="786" t="s">
        <v>101</v>
      </c>
      <c r="G279" s="835"/>
      <c r="H279" s="768" t="s">
        <v>244</v>
      </c>
      <c r="I279" s="767">
        <v>0</v>
      </c>
      <c r="J279" s="355"/>
    </row>
    <row r="280" spans="1:10">
      <c r="A280" s="764">
        <v>40819</v>
      </c>
      <c r="B280" s="836">
        <v>50</v>
      </c>
      <c r="C280" s="766" t="s">
        <v>246</v>
      </c>
      <c r="D280" s="767" t="s">
        <v>776</v>
      </c>
      <c r="E280" s="355"/>
      <c r="F280" s="786" t="s">
        <v>101</v>
      </c>
      <c r="G280" s="835"/>
      <c r="H280" s="768" t="s">
        <v>244</v>
      </c>
      <c r="I280" s="767">
        <v>0</v>
      </c>
      <c r="J280" s="355"/>
    </row>
    <row r="281" spans="1:10">
      <c r="A281" s="764">
        <v>40819</v>
      </c>
      <c r="B281" s="836">
        <v>10</v>
      </c>
      <c r="C281" s="766" t="s">
        <v>246</v>
      </c>
      <c r="D281" s="767" t="s">
        <v>367</v>
      </c>
      <c r="E281" s="355"/>
      <c r="F281" s="786" t="s">
        <v>101</v>
      </c>
      <c r="G281" s="835"/>
      <c r="H281" s="768" t="s">
        <v>244</v>
      </c>
      <c r="I281" s="767">
        <v>0</v>
      </c>
      <c r="J281" s="355"/>
    </row>
    <row r="282" spans="1:10">
      <c r="A282" s="764">
        <v>40819</v>
      </c>
      <c r="B282" s="836">
        <v>20</v>
      </c>
      <c r="C282" s="766" t="s">
        <v>246</v>
      </c>
      <c r="D282" s="767" t="s">
        <v>389</v>
      </c>
      <c r="E282" s="355"/>
      <c r="F282" s="786">
        <v>0</v>
      </c>
      <c r="G282" s="835"/>
      <c r="H282" s="768" t="s">
        <v>244</v>
      </c>
      <c r="I282" s="767">
        <v>0</v>
      </c>
      <c r="J282" s="355"/>
    </row>
    <row r="283" spans="1:10">
      <c r="A283" s="764">
        <v>40819</v>
      </c>
      <c r="B283" s="836">
        <v>10</v>
      </c>
      <c r="C283" s="766" t="s">
        <v>246</v>
      </c>
      <c r="D283" s="767" t="s">
        <v>371</v>
      </c>
      <c r="E283" s="355"/>
      <c r="F283" s="786" t="s">
        <v>101</v>
      </c>
      <c r="G283" s="835"/>
      <c r="H283" s="768" t="s">
        <v>244</v>
      </c>
      <c r="I283" s="767">
        <v>0</v>
      </c>
      <c r="J283" s="355"/>
    </row>
    <row r="284" spans="1:10">
      <c r="A284" s="764">
        <v>40819</v>
      </c>
      <c r="B284" s="836">
        <v>15</v>
      </c>
      <c r="C284" s="766" t="s">
        <v>246</v>
      </c>
      <c r="D284" s="767" t="s">
        <v>280</v>
      </c>
      <c r="E284" s="355"/>
      <c r="F284" s="786" t="s">
        <v>101</v>
      </c>
      <c r="G284" s="835"/>
      <c r="H284" s="768" t="s">
        <v>244</v>
      </c>
      <c r="I284" s="767">
        <v>0</v>
      </c>
      <c r="J284" s="355"/>
    </row>
    <row r="285" spans="1:10">
      <c r="A285" s="764">
        <v>40819</v>
      </c>
      <c r="B285" s="836">
        <v>5</v>
      </c>
      <c r="C285" s="766" t="s">
        <v>246</v>
      </c>
      <c r="D285" s="767" t="s">
        <v>777</v>
      </c>
      <c r="E285" s="355"/>
      <c r="F285" s="786" t="s">
        <v>101</v>
      </c>
      <c r="G285" s="835"/>
      <c r="H285" s="768" t="s">
        <v>244</v>
      </c>
      <c r="I285" s="767">
        <v>0</v>
      </c>
      <c r="J285" s="355"/>
    </row>
    <row r="286" spans="1:10">
      <c r="A286" s="764">
        <v>40819</v>
      </c>
      <c r="B286" s="836">
        <v>10</v>
      </c>
      <c r="C286" s="766" t="s">
        <v>246</v>
      </c>
      <c r="D286" s="767" t="s">
        <v>401</v>
      </c>
      <c r="E286" s="355"/>
      <c r="F286" s="786">
        <v>0</v>
      </c>
      <c r="G286" s="835"/>
      <c r="H286" s="768" t="s">
        <v>244</v>
      </c>
      <c r="I286" s="767">
        <v>0</v>
      </c>
      <c r="J286" s="355"/>
    </row>
    <row r="287" spans="1:10">
      <c r="A287" s="764">
        <v>40819</v>
      </c>
      <c r="B287" s="836">
        <v>10</v>
      </c>
      <c r="C287" s="766" t="s">
        <v>246</v>
      </c>
      <c r="D287" s="767" t="s">
        <v>772</v>
      </c>
      <c r="E287" s="355"/>
      <c r="F287" s="786" t="s">
        <v>101</v>
      </c>
      <c r="G287" s="835"/>
      <c r="H287" s="768" t="s">
        <v>244</v>
      </c>
      <c r="I287" s="767">
        <v>0</v>
      </c>
      <c r="J287" s="355"/>
    </row>
    <row r="288" spans="1:10">
      <c r="A288" s="764">
        <v>40819</v>
      </c>
      <c r="B288" s="836">
        <v>20</v>
      </c>
      <c r="C288" s="766" t="s">
        <v>246</v>
      </c>
      <c r="D288" s="767" t="s">
        <v>254</v>
      </c>
      <c r="E288" s="355"/>
      <c r="F288" s="786" t="s">
        <v>101</v>
      </c>
      <c r="G288" s="835"/>
      <c r="H288" s="768" t="s">
        <v>244</v>
      </c>
      <c r="I288" s="767">
        <v>0</v>
      </c>
      <c r="J288" s="355"/>
    </row>
    <row r="289" spans="1:10">
      <c r="A289" s="764">
        <v>40819</v>
      </c>
      <c r="B289" s="836">
        <v>10</v>
      </c>
      <c r="C289" s="766" t="s">
        <v>246</v>
      </c>
      <c r="D289" s="767" t="s">
        <v>340</v>
      </c>
      <c r="E289" s="355"/>
      <c r="F289" s="786">
        <v>0</v>
      </c>
      <c r="G289" s="835"/>
      <c r="H289" s="768" t="s">
        <v>244</v>
      </c>
      <c r="I289" s="767">
        <v>0</v>
      </c>
      <c r="J289" s="355"/>
    </row>
    <row r="290" spans="1:10">
      <c r="A290" s="764">
        <v>40819</v>
      </c>
      <c r="B290" s="836">
        <v>10</v>
      </c>
      <c r="C290" s="766" t="s">
        <v>246</v>
      </c>
      <c r="D290" s="767" t="s">
        <v>369</v>
      </c>
      <c r="E290" s="355"/>
      <c r="F290" s="786">
        <v>0</v>
      </c>
      <c r="G290" s="835"/>
      <c r="H290" s="768" t="s">
        <v>244</v>
      </c>
      <c r="I290" s="767">
        <v>0</v>
      </c>
      <c r="J290" s="355"/>
    </row>
    <row r="291" spans="1:10">
      <c r="A291" s="764">
        <v>40819</v>
      </c>
      <c r="B291" s="836">
        <v>10</v>
      </c>
      <c r="C291" s="766" t="s">
        <v>246</v>
      </c>
      <c r="D291" s="767" t="s">
        <v>388</v>
      </c>
      <c r="E291" s="355"/>
      <c r="F291" s="786" t="s">
        <v>101</v>
      </c>
      <c r="G291" s="835"/>
      <c r="H291" s="768" t="s">
        <v>244</v>
      </c>
      <c r="I291" s="767">
        <v>0</v>
      </c>
      <c r="J291" s="355"/>
    </row>
    <row r="292" spans="1:10">
      <c r="A292" s="764">
        <v>40819</v>
      </c>
      <c r="B292" s="836">
        <v>430</v>
      </c>
      <c r="C292" s="766" t="s">
        <v>246</v>
      </c>
      <c r="D292" s="767" t="s">
        <v>778</v>
      </c>
      <c r="E292" s="355"/>
      <c r="F292" s="786" t="s">
        <v>101</v>
      </c>
      <c r="G292" s="835"/>
      <c r="H292" s="768" t="s">
        <v>244</v>
      </c>
      <c r="I292" s="767">
        <v>0</v>
      </c>
      <c r="J292" s="355"/>
    </row>
    <row r="293" spans="1:10">
      <c r="A293" s="764">
        <v>40819</v>
      </c>
      <c r="B293" s="836">
        <v>5</v>
      </c>
      <c r="C293" s="766" t="s">
        <v>246</v>
      </c>
      <c r="D293" s="767" t="s">
        <v>755</v>
      </c>
      <c r="E293" s="355"/>
      <c r="F293" s="786" t="s">
        <v>101</v>
      </c>
      <c r="G293" s="835"/>
      <c r="H293" s="768" t="s">
        <v>244</v>
      </c>
      <c r="I293" s="767">
        <v>0</v>
      </c>
      <c r="J293" s="355"/>
    </row>
    <row r="294" spans="1:10">
      <c r="A294" s="764">
        <v>40819</v>
      </c>
      <c r="B294" s="836">
        <v>15</v>
      </c>
      <c r="C294" s="766" t="s">
        <v>246</v>
      </c>
      <c r="D294" s="767" t="s">
        <v>753</v>
      </c>
      <c r="E294" s="355"/>
      <c r="F294" s="786" t="s">
        <v>101</v>
      </c>
      <c r="G294" s="835"/>
      <c r="H294" s="768" t="s">
        <v>244</v>
      </c>
      <c r="I294" s="767">
        <v>0</v>
      </c>
      <c r="J294" s="355"/>
    </row>
    <row r="295" spans="1:10">
      <c r="A295" s="764">
        <v>40819</v>
      </c>
      <c r="B295" s="836">
        <v>30</v>
      </c>
      <c r="C295" s="766" t="s">
        <v>246</v>
      </c>
      <c r="D295" s="767" t="s">
        <v>345</v>
      </c>
      <c r="E295" s="355"/>
      <c r="F295" s="786">
        <v>0</v>
      </c>
      <c r="G295" s="835"/>
      <c r="H295" s="768" t="s">
        <v>244</v>
      </c>
      <c r="I295" s="767">
        <v>0</v>
      </c>
      <c r="J295" s="355"/>
    </row>
    <row r="296" spans="1:10">
      <c r="A296" s="764">
        <v>40819</v>
      </c>
      <c r="B296" s="836">
        <v>210</v>
      </c>
      <c r="C296" s="766" t="s">
        <v>246</v>
      </c>
      <c r="D296" s="767" t="s">
        <v>346</v>
      </c>
      <c r="E296" s="355"/>
      <c r="F296" s="786" t="s">
        <v>101</v>
      </c>
      <c r="G296" s="835"/>
      <c r="H296" s="768" t="s">
        <v>244</v>
      </c>
      <c r="I296" s="767">
        <v>0</v>
      </c>
      <c r="J296" s="355"/>
    </row>
    <row r="297" spans="1:10">
      <c r="A297" s="764">
        <v>40819</v>
      </c>
      <c r="B297" s="836">
        <v>50</v>
      </c>
      <c r="C297" s="766" t="s">
        <v>246</v>
      </c>
      <c r="D297" s="767" t="s">
        <v>754</v>
      </c>
      <c r="E297" s="355"/>
      <c r="F297" s="786" t="s">
        <v>101</v>
      </c>
      <c r="G297" s="835"/>
      <c r="H297" s="768" t="s">
        <v>244</v>
      </c>
      <c r="I297" s="767">
        <v>0</v>
      </c>
      <c r="J297" s="355"/>
    </row>
    <row r="298" spans="1:10">
      <c r="A298" s="764">
        <v>40819</v>
      </c>
      <c r="B298" s="836">
        <v>20</v>
      </c>
      <c r="C298" s="766" t="s">
        <v>246</v>
      </c>
      <c r="D298" s="767" t="s">
        <v>342</v>
      </c>
      <c r="E298" s="355"/>
      <c r="F298" s="786" t="s">
        <v>101</v>
      </c>
      <c r="G298" s="835"/>
      <c r="H298" s="768" t="s">
        <v>244</v>
      </c>
      <c r="I298" s="767">
        <v>0</v>
      </c>
      <c r="J298" s="355"/>
    </row>
    <row r="299" spans="1:10">
      <c r="A299" s="764">
        <v>40819</v>
      </c>
      <c r="B299" s="836">
        <v>20</v>
      </c>
      <c r="C299" s="766" t="s">
        <v>246</v>
      </c>
      <c r="D299" s="767" t="s">
        <v>779</v>
      </c>
      <c r="E299" s="355"/>
      <c r="F299" s="786" t="s">
        <v>101</v>
      </c>
      <c r="G299" s="835"/>
      <c r="H299" s="768" t="s">
        <v>244</v>
      </c>
      <c r="I299" s="767">
        <v>0</v>
      </c>
      <c r="J299" s="355"/>
    </row>
    <row r="300" spans="1:10">
      <c r="A300" s="764">
        <v>40819</v>
      </c>
      <c r="B300" s="836">
        <v>25</v>
      </c>
      <c r="C300" s="766" t="s">
        <v>246</v>
      </c>
      <c r="D300" s="767" t="s">
        <v>780</v>
      </c>
      <c r="E300" s="355"/>
      <c r="F300" s="786" t="s">
        <v>101</v>
      </c>
      <c r="G300" s="835"/>
      <c r="H300" s="768" t="s">
        <v>244</v>
      </c>
      <c r="I300" s="767">
        <v>0</v>
      </c>
      <c r="J300" s="355"/>
    </row>
    <row r="301" spans="1:10">
      <c r="A301" s="764">
        <v>40819</v>
      </c>
      <c r="B301" s="836">
        <v>256</v>
      </c>
      <c r="C301" s="766" t="s">
        <v>246</v>
      </c>
      <c r="D301" s="767" t="s">
        <v>344</v>
      </c>
      <c r="E301" s="355"/>
      <c r="F301" s="786" t="s">
        <v>101</v>
      </c>
      <c r="G301" s="835"/>
      <c r="H301" s="768" t="s">
        <v>244</v>
      </c>
      <c r="I301" s="767">
        <v>0</v>
      </c>
      <c r="J301" s="355"/>
    </row>
    <row r="302" spans="1:10">
      <c r="A302" s="764">
        <v>40819</v>
      </c>
      <c r="B302" s="836">
        <v>3</v>
      </c>
      <c r="C302" s="766" t="s">
        <v>246</v>
      </c>
      <c r="D302" s="767" t="s">
        <v>426</v>
      </c>
      <c r="E302" s="355"/>
      <c r="F302" s="786">
        <v>0</v>
      </c>
      <c r="G302" s="835"/>
      <c r="H302" s="768" t="s">
        <v>244</v>
      </c>
      <c r="I302" s="767">
        <v>0</v>
      </c>
      <c r="J302" s="355"/>
    </row>
    <row r="303" spans="1:10">
      <c r="A303" s="764">
        <v>40819</v>
      </c>
      <c r="B303" s="836">
        <v>15</v>
      </c>
      <c r="C303" s="766" t="s">
        <v>246</v>
      </c>
      <c r="D303" s="767" t="s">
        <v>248</v>
      </c>
      <c r="E303" s="355"/>
      <c r="F303" s="786">
        <v>0</v>
      </c>
      <c r="G303" s="835"/>
      <c r="H303" s="768" t="s">
        <v>244</v>
      </c>
      <c r="I303" s="767">
        <v>0</v>
      </c>
      <c r="J303" s="355"/>
    </row>
    <row r="304" spans="1:10">
      <c r="A304" s="764">
        <v>40819</v>
      </c>
      <c r="B304" s="836">
        <v>50</v>
      </c>
      <c r="C304" s="766" t="s">
        <v>246</v>
      </c>
      <c r="D304" s="767" t="s">
        <v>250</v>
      </c>
      <c r="E304" s="355"/>
      <c r="F304" s="786">
        <v>0</v>
      </c>
      <c r="G304" s="835"/>
      <c r="H304" s="768" t="s">
        <v>244</v>
      </c>
      <c r="I304" s="767">
        <v>0</v>
      </c>
      <c r="J304" s="355"/>
    </row>
    <row r="305" spans="1:10">
      <c r="A305" s="764">
        <v>40819</v>
      </c>
      <c r="B305" s="836">
        <v>50</v>
      </c>
      <c r="C305" s="766" t="s">
        <v>246</v>
      </c>
      <c r="D305" s="767" t="s">
        <v>252</v>
      </c>
      <c r="E305" s="355"/>
      <c r="F305" s="786" t="s">
        <v>101</v>
      </c>
      <c r="G305" s="835"/>
      <c r="H305" s="768" t="s">
        <v>244</v>
      </c>
      <c r="I305" s="767">
        <v>0</v>
      </c>
      <c r="J305" s="355"/>
    </row>
    <row r="306" spans="1:10">
      <c r="A306" s="764">
        <v>40819</v>
      </c>
      <c r="B306" s="836">
        <v>30</v>
      </c>
      <c r="C306" s="766" t="s">
        <v>246</v>
      </c>
      <c r="D306" s="767" t="s">
        <v>751</v>
      </c>
      <c r="E306" s="355"/>
      <c r="F306" s="786" t="s">
        <v>101</v>
      </c>
      <c r="G306" s="835"/>
      <c r="H306" s="768" t="s">
        <v>244</v>
      </c>
      <c r="I306" s="767">
        <v>0</v>
      </c>
      <c r="J306" s="355"/>
    </row>
    <row r="307" spans="1:10">
      <c r="A307" s="764">
        <v>40819</v>
      </c>
      <c r="B307" s="836">
        <v>20</v>
      </c>
      <c r="C307" s="766" t="s">
        <v>246</v>
      </c>
      <c r="D307" s="767" t="s">
        <v>386</v>
      </c>
      <c r="E307" s="355"/>
      <c r="F307" s="786" t="s">
        <v>101</v>
      </c>
      <c r="G307" s="835"/>
      <c r="H307" s="768" t="s">
        <v>244</v>
      </c>
      <c r="I307" s="767">
        <v>0</v>
      </c>
      <c r="J307" s="355"/>
    </row>
    <row r="308" spans="1:10">
      <c r="A308" s="764">
        <v>40819</v>
      </c>
      <c r="B308" s="836">
        <v>10</v>
      </c>
      <c r="C308" s="766" t="s">
        <v>246</v>
      </c>
      <c r="D308" s="767" t="s">
        <v>781</v>
      </c>
      <c r="E308" s="355"/>
      <c r="F308" s="786" t="s">
        <v>101</v>
      </c>
      <c r="G308" s="835"/>
      <c r="H308" s="768" t="s">
        <v>244</v>
      </c>
      <c r="I308" s="767">
        <v>0</v>
      </c>
      <c r="J308" s="355"/>
    </row>
    <row r="309" spans="1:10">
      <c r="A309" s="764">
        <v>40819</v>
      </c>
      <c r="B309" s="836">
        <v>10</v>
      </c>
      <c r="C309" s="766" t="s">
        <v>246</v>
      </c>
      <c r="D309" s="767" t="s">
        <v>341</v>
      </c>
      <c r="E309" s="355"/>
      <c r="F309" s="786" t="s">
        <v>101</v>
      </c>
      <c r="G309" s="835"/>
      <c r="H309" s="768" t="s">
        <v>244</v>
      </c>
      <c r="I309" s="767">
        <v>0</v>
      </c>
      <c r="J309" s="355"/>
    </row>
    <row r="310" spans="1:10">
      <c r="A310" s="764">
        <v>40819</v>
      </c>
      <c r="B310" s="836">
        <v>10</v>
      </c>
      <c r="C310" s="766" t="s">
        <v>246</v>
      </c>
      <c r="D310" s="767" t="s">
        <v>782</v>
      </c>
      <c r="E310" s="355"/>
      <c r="F310" s="786">
        <v>0</v>
      </c>
      <c r="G310" s="835"/>
      <c r="H310" s="768" t="s">
        <v>244</v>
      </c>
      <c r="I310" s="767">
        <v>0</v>
      </c>
      <c r="J310" s="355"/>
    </row>
    <row r="311" spans="1:10">
      <c r="A311" s="764">
        <v>40819</v>
      </c>
      <c r="B311" s="836">
        <v>180</v>
      </c>
      <c r="C311" s="766" t="s">
        <v>246</v>
      </c>
      <c r="D311" s="767" t="s">
        <v>783</v>
      </c>
      <c r="E311" s="355"/>
      <c r="F311" s="786">
        <v>0</v>
      </c>
      <c r="G311" s="835"/>
      <c r="H311" s="768" t="s">
        <v>244</v>
      </c>
      <c r="I311" s="767">
        <v>0</v>
      </c>
      <c r="J311" s="355"/>
    </row>
    <row r="312" spans="1:10">
      <c r="A312" s="764">
        <v>40819</v>
      </c>
      <c r="B312" s="836">
        <v>25</v>
      </c>
      <c r="C312" s="766" t="s">
        <v>246</v>
      </c>
      <c r="D312" s="767" t="s">
        <v>784</v>
      </c>
      <c r="E312" s="355"/>
      <c r="F312" s="786" t="s">
        <v>101</v>
      </c>
      <c r="G312" s="835"/>
      <c r="H312" s="768" t="s">
        <v>244</v>
      </c>
      <c r="I312" s="767">
        <v>0</v>
      </c>
      <c r="J312" s="355"/>
    </row>
    <row r="313" spans="1:10">
      <c r="A313" s="764">
        <v>40819</v>
      </c>
      <c r="B313" s="836">
        <v>40</v>
      </c>
      <c r="C313" s="766" t="s">
        <v>246</v>
      </c>
      <c r="D313" s="767" t="s">
        <v>387</v>
      </c>
      <c r="E313" s="355"/>
      <c r="F313" s="786">
        <v>0</v>
      </c>
      <c r="G313" s="835"/>
      <c r="H313" s="768" t="s">
        <v>244</v>
      </c>
      <c r="I313" s="767">
        <v>0</v>
      </c>
      <c r="J313" s="355"/>
    </row>
    <row r="314" spans="1:10">
      <c r="A314" s="764">
        <v>40819</v>
      </c>
      <c r="B314" s="836">
        <v>10</v>
      </c>
      <c r="C314" s="766" t="s">
        <v>246</v>
      </c>
      <c r="D314" s="767" t="s">
        <v>785</v>
      </c>
      <c r="E314" s="355"/>
      <c r="F314" s="786" t="s">
        <v>101</v>
      </c>
      <c r="G314" s="835"/>
      <c r="H314" s="768" t="s">
        <v>244</v>
      </c>
      <c r="I314" s="767">
        <v>0</v>
      </c>
      <c r="J314" s="355"/>
    </row>
    <row r="315" spans="1:10">
      <c r="A315" s="764">
        <v>40820</v>
      </c>
      <c r="B315" s="836">
        <v>150</v>
      </c>
      <c r="C315" s="766" t="s">
        <v>246</v>
      </c>
      <c r="D315" s="767" t="s">
        <v>347</v>
      </c>
      <c r="E315" s="355"/>
      <c r="F315" s="786" t="s">
        <v>101</v>
      </c>
      <c r="G315" s="835"/>
      <c r="H315" s="768" t="s">
        <v>244</v>
      </c>
      <c r="I315" s="767">
        <v>0</v>
      </c>
      <c r="J315" s="355"/>
    </row>
    <row r="316" spans="1:10">
      <c r="A316" s="764">
        <v>40820</v>
      </c>
      <c r="B316" s="836">
        <v>300</v>
      </c>
      <c r="C316" s="766" t="s">
        <v>246</v>
      </c>
      <c r="D316" s="767" t="s">
        <v>348</v>
      </c>
      <c r="E316" s="355"/>
      <c r="F316" s="786" t="s">
        <v>101</v>
      </c>
      <c r="G316" s="835"/>
      <c r="H316" s="768" t="s">
        <v>244</v>
      </c>
      <c r="I316" s="767">
        <v>0</v>
      </c>
      <c r="J316" s="355"/>
    </row>
    <row r="317" spans="1:10">
      <c r="A317" s="764">
        <v>40821</v>
      </c>
      <c r="B317" s="836">
        <v>300</v>
      </c>
      <c r="C317" s="766" t="s">
        <v>246</v>
      </c>
      <c r="D317" s="767" t="s">
        <v>756</v>
      </c>
      <c r="E317" s="355"/>
      <c r="F317" s="786" t="s">
        <v>101</v>
      </c>
      <c r="G317" s="835"/>
      <c r="H317" s="768" t="s">
        <v>244</v>
      </c>
      <c r="I317" s="767">
        <v>0</v>
      </c>
      <c r="J317" s="355"/>
    </row>
    <row r="318" spans="1:10">
      <c r="A318" s="764">
        <v>40821</v>
      </c>
      <c r="B318" s="836">
        <v>12.5</v>
      </c>
      <c r="C318" s="766" t="s">
        <v>246</v>
      </c>
      <c r="D318" s="767" t="s">
        <v>786</v>
      </c>
      <c r="E318" s="355"/>
      <c r="F318" s="786" t="s">
        <v>101</v>
      </c>
      <c r="G318" s="835"/>
      <c r="H318" s="768" t="s">
        <v>244</v>
      </c>
      <c r="I318" s="767">
        <v>0</v>
      </c>
      <c r="J318" s="355"/>
    </row>
    <row r="319" spans="1:10">
      <c r="A319" s="764">
        <v>40821</v>
      </c>
      <c r="B319" s="836">
        <v>75</v>
      </c>
      <c r="C319" s="766" t="s">
        <v>246</v>
      </c>
      <c r="D319" s="767" t="s">
        <v>308</v>
      </c>
      <c r="E319" s="355"/>
      <c r="F319" s="786" t="s">
        <v>101</v>
      </c>
      <c r="G319" s="835"/>
      <c r="H319" s="768" t="s">
        <v>244</v>
      </c>
      <c r="I319" s="767">
        <v>0</v>
      </c>
      <c r="J319" s="355"/>
    </row>
    <row r="320" spans="1:10">
      <c r="A320" s="764">
        <v>40821</v>
      </c>
      <c r="B320" s="836">
        <v>10</v>
      </c>
      <c r="C320" s="766" t="s">
        <v>246</v>
      </c>
      <c r="D320" s="767" t="s">
        <v>317</v>
      </c>
      <c r="E320" s="355"/>
      <c r="F320" s="786" t="s">
        <v>101</v>
      </c>
      <c r="G320" s="835"/>
      <c r="H320" s="768" t="s">
        <v>244</v>
      </c>
      <c r="I320" s="767">
        <v>0</v>
      </c>
      <c r="J320" s="355"/>
    </row>
    <row r="321" spans="1:10">
      <c r="A321" s="764">
        <v>40821</v>
      </c>
      <c r="B321" s="836">
        <v>20</v>
      </c>
      <c r="C321" s="766" t="s">
        <v>246</v>
      </c>
      <c r="D321" s="767" t="s">
        <v>787</v>
      </c>
      <c r="E321" s="355"/>
      <c r="F321" s="786" t="s">
        <v>101</v>
      </c>
      <c r="G321" s="835"/>
      <c r="H321" s="768" t="s">
        <v>244</v>
      </c>
      <c r="I321" s="767">
        <v>0</v>
      </c>
      <c r="J321" s="355"/>
    </row>
    <row r="322" spans="1:10">
      <c r="A322" s="764">
        <v>40821</v>
      </c>
      <c r="B322" s="836">
        <v>148.25</v>
      </c>
      <c r="C322" s="766" t="s">
        <v>246</v>
      </c>
      <c r="D322" s="767" t="s">
        <v>788</v>
      </c>
      <c r="E322" s="355"/>
      <c r="F322" s="786" t="s">
        <v>101</v>
      </c>
      <c r="G322" s="835"/>
      <c r="H322" s="768" t="s">
        <v>244</v>
      </c>
      <c r="I322" s="767">
        <v>0</v>
      </c>
      <c r="J322" s="355"/>
    </row>
    <row r="323" spans="1:10">
      <c r="A323" s="764">
        <v>40821</v>
      </c>
      <c r="B323" s="836">
        <v>60</v>
      </c>
      <c r="C323" s="766" t="s">
        <v>246</v>
      </c>
      <c r="D323" s="767" t="s">
        <v>789</v>
      </c>
      <c r="E323" s="355"/>
      <c r="F323" s="786" t="s">
        <v>101</v>
      </c>
      <c r="G323" s="835"/>
      <c r="H323" s="768" t="s">
        <v>244</v>
      </c>
      <c r="I323" s="767">
        <v>0</v>
      </c>
      <c r="J323" s="355"/>
    </row>
    <row r="324" spans="1:10">
      <c r="A324" s="764">
        <v>40821</v>
      </c>
      <c r="B324" s="836">
        <v>15</v>
      </c>
      <c r="C324" s="766" t="s">
        <v>246</v>
      </c>
      <c r="D324" s="767" t="s">
        <v>306</v>
      </c>
      <c r="E324" s="355"/>
      <c r="F324" s="786" t="s">
        <v>101</v>
      </c>
      <c r="G324" s="835"/>
      <c r="H324" s="768" t="s">
        <v>244</v>
      </c>
      <c r="I324" s="767">
        <v>0</v>
      </c>
      <c r="J324" s="355"/>
    </row>
    <row r="325" spans="1:10">
      <c r="A325" s="764">
        <v>40821</v>
      </c>
      <c r="B325" s="836">
        <v>5</v>
      </c>
      <c r="C325" s="766" t="s">
        <v>246</v>
      </c>
      <c r="D325" s="767" t="s">
        <v>318</v>
      </c>
      <c r="E325" s="355"/>
      <c r="F325" s="786" t="s">
        <v>101</v>
      </c>
      <c r="G325" s="835"/>
      <c r="H325" s="768" t="s">
        <v>244</v>
      </c>
      <c r="I325" s="767">
        <v>0</v>
      </c>
      <c r="J325" s="355"/>
    </row>
    <row r="326" spans="1:10">
      <c r="A326" s="764">
        <v>40821</v>
      </c>
      <c r="B326" s="836">
        <v>20</v>
      </c>
      <c r="C326" s="766" t="s">
        <v>246</v>
      </c>
      <c r="D326" s="767" t="s">
        <v>307</v>
      </c>
      <c r="E326" s="355"/>
      <c r="F326" s="786">
        <v>0</v>
      </c>
      <c r="G326" s="835"/>
      <c r="H326" s="768" t="s">
        <v>244</v>
      </c>
      <c r="I326" s="767">
        <v>0</v>
      </c>
      <c r="J326" s="355"/>
    </row>
    <row r="327" spans="1:10">
      <c r="A327" s="764">
        <v>40822</v>
      </c>
      <c r="B327" s="836">
        <v>99.5</v>
      </c>
      <c r="C327" s="766">
        <v>103280</v>
      </c>
      <c r="D327" s="767" t="s">
        <v>790</v>
      </c>
      <c r="E327" s="355"/>
      <c r="F327" s="786">
        <v>0</v>
      </c>
      <c r="G327" s="835"/>
      <c r="H327" s="768" t="s">
        <v>244</v>
      </c>
      <c r="I327" s="767">
        <v>0</v>
      </c>
      <c r="J327" s="355"/>
    </row>
    <row r="328" spans="1:10">
      <c r="A328" s="764">
        <v>40822</v>
      </c>
      <c r="B328" s="836">
        <v>50</v>
      </c>
      <c r="C328" s="766" t="s">
        <v>237</v>
      </c>
      <c r="D328" s="767" t="s">
        <v>763</v>
      </c>
      <c r="E328" s="355"/>
      <c r="F328" s="786">
        <v>0</v>
      </c>
      <c r="G328" s="835"/>
      <c r="H328" s="768" t="s">
        <v>244</v>
      </c>
      <c r="I328" s="767">
        <v>0</v>
      </c>
      <c r="J328" s="355"/>
    </row>
    <row r="329" spans="1:10">
      <c r="A329" s="764">
        <v>40823</v>
      </c>
      <c r="B329" s="836">
        <v>5</v>
      </c>
      <c r="C329" s="766" t="s">
        <v>246</v>
      </c>
      <c r="D329" s="767" t="s">
        <v>310</v>
      </c>
      <c r="E329" s="355"/>
      <c r="F329" s="786">
        <v>0</v>
      </c>
      <c r="G329" s="835"/>
      <c r="H329" s="768" t="s">
        <v>244</v>
      </c>
      <c r="I329" s="767">
        <v>0</v>
      </c>
      <c r="J329" s="355"/>
    </row>
    <row r="330" spans="1:10">
      <c r="A330" s="764">
        <v>40826</v>
      </c>
      <c r="B330" s="836">
        <v>40</v>
      </c>
      <c r="C330" s="766" t="s">
        <v>237</v>
      </c>
      <c r="D330" s="767" t="s">
        <v>987</v>
      </c>
      <c r="E330" s="355"/>
      <c r="F330" s="786">
        <v>0</v>
      </c>
      <c r="G330" s="835"/>
      <c r="H330" s="768" t="s">
        <v>244</v>
      </c>
      <c r="I330" s="767">
        <v>0</v>
      </c>
      <c r="J330" s="355"/>
    </row>
    <row r="331" spans="1:10">
      <c r="A331" s="764">
        <v>40826</v>
      </c>
      <c r="B331" s="836">
        <v>24</v>
      </c>
      <c r="C331" s="766" t="s">
        <v>246</v>
      </c>
      <c r="D331" s="767" t="s">
        <v>429</v>
      </c>
      <c r="E331" s="355"/>
      <c r="F331" s="786">
        <v>0</v>
      </c>
      <c r="G331" s="835"/>
      <c r="H331" s="768" t="s">
        <v>244</v>
      </c>
      <c r="I331" s="767">
        <v>0</v>
      </c>
      <c r="J331" s="355"/>
    </row>
    <row r="332" spans="1:10">
      <c r="A332" s="764">
        <v>40826</v>
      </c>
      <c r="B332" s="836">
        <v>24</v>
      </c>
      <c r="C332" s="766" t="s">
        <v>246</v>
      </c>
      <c r="D332" s="767" t="s">
        <v>429</v>
      </c>
      <c r="E332" s="355"/>
      <c r="F332" s="786">
        <v>0</v>
      </c>
      <c r="G332" s="835"/>
      <c r="H332" s="768" t="s">
        <v>244</v>
      </c>
      <c r="I332" s="767">
        <v>0</v>
      </c>
      <c r="J332" s="355"/>
    </row>
    <row r="333" spans="1:10">
      <c r="A333" s="764">
        <v>40826</v>
      </c>
      <c r="B333" s="836">
        <v>50</v>
      </c>
      <c r="C333" s="766" t="s">
        <v>246</v>
      </c>
      <c r="D333" s="767" t="s">
        <v>256</v>
      </c>
      <c r="E333" s="355"/>
      <c r="F333" s="786" t="s">
        <v>101</v>
      </c>
      <c r="G333" s="835"/>
      <c r="H333" s="768" t="s">
        <v>244</v>
      </c>
      <c r="I333" s="767">
        <v>0</v>
      </c>
      <c r="J333" s="355"/>
    </row>
    <row r="334" spans="1:10">
      <c r="A334" s="764">
        <v>40828</v>
      </c>
      <c r="B334" s="836">
        <v>150</v>
      </c>
      <c r="C334" s="766" t="s">
        <v>246</v>
      </c>
      <c r="D334" s="767" t="s">
        <v>357</v>
      </c>
      <c r="E334" s="355"/>
      <c r="F334" s="786" t="s">
        <v>101</v>
      </c>
      <c r="G334" s="835"/>
      <c r="H334" s="768" t="s">
        <v>244</v>
      </c>
      <c r="I334" s="767">
        <v>0</v>
      </c>
      <c r="J334" s="355"/>
    </row>
    <row r="335" spans="1:10">
      <c r="A335" s="764">
        <v>40830</v>
      </c>
      <c r="B335" s="836">
        <v>20</v>
      </c>
      <c r="C335" s="766" t="s">
        <v>237</v>
      </c>
      <c r="D335" s="767" t="s">
        <v>759</v>
      </c>
      <c r="E335" s="355"/>
      <c r="F335" s="786">
        <v>0</v>
      </c>
      <c r="G335" s="835"/>
      <c r="H335" s="768" t="s">
        <v>244</v>
      </c>
      <c r="I335" s="767">
        <v>0</v>
      </c>
      <c r="J335" s="355"/>
    </row>
    <row r="336" spans="1:10">
      <c r="A336" s="764">
        <v>40830</v>
      </c>
      <c r="B336" s="836">
        <v>500</v>
      </c>
      <c r="C336" s="766" t="s">
        <v>246</v>
      </c>
      <c r="D336" s="767" t="s">
        <v>276</v>
      </c>
      <c r="E336" s="355"/>
      <c r="F336" s="786">
        <v>0</v>
      </c>
      <c r="G336" s="835"/>
      <c r="H336" s="768" t="s">
        <v>244</v>
      </c>
      <c r="I336" s="767">
        <v>0</v>
      </c>
      <c r="J336" s="355"/>
    </row>
    <row r="337" spans="1:10">
      <c r="A337" s="764">
        <v>40830</v>
      </c>
      <c r="B337" s="836">
        <v>60</v>
      </c>
      <c r="C337" s="766" t="s">
        <v>246</v>
      </c>
      <c r="D337" s="767" t="s">
        <v>358</v>
      </c>
      <c r="E337" s="355"/>
      <c r="F337" s="786" t="s">
        <v>101</v>
      </c>
      <c r="G337" s="835"/>
      <c r="H337" s="768" t="s">
        <v>244</v>
      </c>
      <c r="I337" s="767">
        <v>0</v>
      </c>
      <c r="J337" s="355"/>
    </row>
    <row r="338" spans="1:10">
      <c r="A338" s="764">
        <v>40830</v>
      </c>
      <c r="B338" s="836">
        <v>50</v>
      </c>
      <c r="C338" s="766" t="s">
        <v>246</v>
      </c>
      <c r="D338" s="767" t="s">
        <v>260</v>
      </c>
      <c r="E338" s="355"/>
      <c r="F338" s="786" t="s">
        <v>101</v>
      </c>
      <c r="G338" s="835"/>
      <c r="H338" s="768" t="s">
        <v>244</v>
      </c>
      <c r="I338" s="767">
        <v>0</v>
      </c>
      <c r="J338" s="355"/>
    </row>
    <row r="339" spans="1:10">
      <c r="A339" s="764">
        <v>40833</v>
      </c>
      <c r="B339" s="836">
        <v>30</v>
      </c>
      <c r="C339" s="766" t="s">
        <v>246</v>
      </c>
      <c r="D339" s="767" t="s">
        <v>258</v>
      </c>
      <c r="E339" s="355"/>
      <c r="F339" s="786" t="s">
        <v>101</v>
      </c>
      <c r="G339" s="835"/>
      <c r="H339" s="768" t="s">
        <v>244</v>
      </c>
      <c r="I339" s="767">
        <v>0</v>
      </c>
      <c r="J339" s="355"/>
    </row>
    <row r="340" spans="1:10">
      <c r="A340" s="764">
        <v>40833</v>
      </c>
      <c r="B340" s="836">
        <v>20</v>
      </c>
      <c r="C340" s="766" t="s">
        <v>246</v>
      </c>
      <c r="D340" s="767" t="s">
        <v>378</v>
      </c>
      <c r="E340" s="355"/>
      <c r="F340" s="786">
        <v>0</v>
      </c>
      <c r="G340" s="835"/>
      <c r="H340" s="768" t="s">
        <v>244</v>
      </c>
      <c r="I340" s="767">
        <v>0</v>
      </c>
      <c r="J340" s="355"/>
    </row>
    <row r="341" spans="1:10">
      <c r="A341" s="764">
        <v>40833</v>
      </c>
      <c r="B341" s="836">
        <v>100</v>
      </c>
      <c r="C341" s="766" t="s">
        <v>246</v>
      </c>
      <c r="D341" s="767" t="s">
        <v>259</v>
      </c>
      <c r="E341" s="355"/>
      <c r="F341" s="786" t="s">
        <v>101</v>
      </c>
      <c r="G341" s="835"/>
      <c r="H341" s="768" t="s">
        <v>244</v>
      </c>
      <c r="I341" s="767">
        <v>0</v>
      </c>
      <c r="J341" s="355"/>
    </row>
    <row r="342" spans="1:10">
      <c r="A342" s="764">
        <v>40833</v>
      </c>
      <c r="B342" s="836">
        <v>200</v>
      </c>
      <c r="C342" s="766" t="s">
        <v>246</v>
      </c>
      <c r="D342" s="767" t="s">
        <v>450</v>
      </c>
      <c r="E342" s="355"/>
      <c r="F342" s="786" t="s">
        <v>101</v>
      </c>
      <c r="G342" s="835"/>
      <c r="H342" s="768" t="s">
        <v>244</v>
      </c>
      <c r="I342" s="767">
        <v>0</v>
      </c>
      <c r="J342" s="355"/>
    </row>
    <row r="343" spans="1:10">
      <c r="A343" s="764">
        <v>40833</v>
      </c>
      <c r="B343" s="836">
        <v>80</v>
      </c>
      <c r="C343" s="766" t="s">
        <v>246</v>
      </c>
      <c r="D343" s="767" t="s">
        <v>768</v>
      </c>
      <c r="E343" s="355"/>
      <c r="F343" s="786">
        <v>0</v>
      </c>
      <c r="G343" s="835"/>
      <c r="H343" s="768" t="s">
        <v>244</v>
      </c>
      <c r="I343" s="767">
        <v>0</v>
      </c>
      <c r="J343" s="355"/>
    </row>
    <row r="344" spans="1:10">
      <c r="A344" s="764">
        <v>40833</v>
      </c>
      <c r="B344" s="836">
        <v>135</v>
      </c>
      <c r="C344" s="766" t="s">
        <v>246</v>
      </c>
      <c r="D344" s="767" t="s">
        <v>769</v>
      </c>
      <c r="E344" s="355"/>
      <c r="F344" s="786">
        <v>0</v>
      </c>
      <c r="G344" s="835"/>
      <c r="H344" s="768" t="s">
        <v>244</v>
      </c>
      <c r="I344" s="767">
        <v>0</v>
      </c>
      <c r="J344" s="355"/>
    </row>
    <row r="345" spans="1:10">
      <c r="A345" s="764">
        <v>40833</v>
      </c>
      <c r="B345" s="836">
        <v>150</v>
      </c>
      <c r="C345" s="766" t="s">
        <v>246</v>
      </c>
      <c r="D345" s="767" t="s">
        <v>360</v>
      </c>
      <c r="E345" s="355"/>
      <c r="F345" s="786" t="s">
        <v>101</v>
      </c>
      <c r="G345" s="835"/>
      <c r="H345" s="768" t="s">
        <v>244</v>
      </c>
      <c r="I345" s="767">
        <v>0</v>
      </c>
      <c r="J345" s="355"/>
    </row>
    <row r="346" spans="1:10">
      <c r="A346" s="764">
        <v>40835</v>
      </c>
      <c r="B346" s="836">
        <v>25</v>
      </c>
      <c r="C346" s="766" t="s">
        <v>246</v>
      </c>
      <c r="D346" s="767" t="s">
        <v>400</v>
      </c>
      <c r="E346" s="355"/>
      <c r="F346" s="786" t="s">
        <v>101</v>
      </c>
      <c r="G346" s="835"/>
      <c r="H346" s="768" t="s">
        <v>244</v>
      </c>
      <c r="I346" s="767">
        <v>0</v>
      </c>
      <c r="J346" s="355"/>
    </row>
    <row r="347" spans="1:10">
      <c r="A347" s="764">
        <v>40835</v>
      </c>
      <c r="B347" s="836">
        <v>100</v>
      </c>
      <c r="C347" s="766" t="s">
        <v>246</v>
      </c>
      <c r="D347" s="767" t="s">
        <v>292</v>
      </c>
      <c r="E347" s="355"/>
      <c r="F347" s="786" t="s">
        <v>101</v>
      </c>
      <c r="G347" s="835"/>
      <c r="H347" s="768" t="s">
        <v>244</v>
      </c>
      <c r="I347" s="767">
        <v>0</v>
      </c>
      <c r="J347" s="355"/>
    </row>
    <row r="348" spans="1:10">
      <c r="A348" s="764">
        <v>40836</v>
      </c>
      <c r="B348" s="836">
        <v>10</v>
      </c>
      <c r="C348" s="766" t="s">
        <v>246</v>
      </c>
      <c r="D348" s="767" t="s">
        <v>791</v>
      </c>
      <c r="E348" s="355"/>
      <c r="F348" s="786" t="s">
        <v>101</v>
      </c>
      <c r="G348" s="835"/>
      <c r="H348" s="768" t="s">
        <v>244</v>
      </c>
      <c r="I348" s="767">
        <v>0</v>
      </c>
      <c r="J348" s="355"/>
    </row>
    <row r="349" spans="1:10">
      <c r="A349" s="764">
        <v>40836</v>
      </c>
      <c r="B349" s="836">
        <v>30</v>
      </c>
      <c r="C349" s="766" t="s">
        <v>246</v>
      </c>
      <c r="D349" s="767" t="s">
        <v>792</v>
      </c>
      <c r="E349" s="355"/>
      <c r="F349" s="786" t="s">
        <v>101</v>
      </c>
      <c r="G349" s="835"/>
      <c r="H349" s="768" t="s">
        <v>244</v>
      </c>
      <c r="I349" s="767">
        <v>0</v>
      </c>
      <c r="J349" s="355"/>
    </row>
    <row r="350" spans="1:10">
      <c r="A350" s="764">
        <v>40836</v>
      </c>
      <c r="B350" s="836">
        <v>10</v>
      </c>
      <c r="C350" s="766" t="s">
        <v>246</v>
      </c>
      <c r="D350" s="767" t="s">
        <v>436</v>
      </c>
      <c r="E350" s="355"/>
      <c r="F350" s="786">
        <v>0</v>
      </c>
      <c r="G350" s="835"/>
      <c r="H350" s="768" t="s">
        <v>244</v>
      </c>
      <c r="I350" s="767">
        <v>0</v>
      </c>
      <c r="J350" s="355"/>
    </row>
    <row r="351" spans="1:10">
      <c r="A351" s="764">
        <v>40836</v>
      </c>
      <c r="B351" s="836">
        <v>200</v>
      </c>
      <c r="C351" s="766" t="s">
        <v>793</v>
      </c>
      <c r="D351" s="767" t="s">
        <v>794</v>
      </c>
      <c r="E351" s="355"/>
      <c r="F351" s="786">
        <v>0</v>
      </c>
      <c r="G351" s="835"/>
      <c r="H351" s="768" t="s">
        <v>244</v>
      </c>
      <c r="I351" s="767">
        <v>0</v>
      </c>
      <c r="J351" s="355"/>
    </row>
    <row r="352" spans="1:10">
      <c r="A352" s="764">
        <v>40837</v>
      </c>
      <c r="B352" s="836">
        <v>12</v>
      </c>
      <c r="C352" s="766" t="s">
        <v>246</v>
      </c>
      <c r="D352" s="767" t="s">
        <v>294</v>
      </c>
      <c r="E352" s="355"/>
      <c r="F352" s="786" t="s">
        <v>101</v>
      </c>
      <c r="G352" s="835"/>
      <c r="H352" s="768" t="s">
        <v>244</v>
      </c>
      <c r="I352" s="767">
        <v>0</v>
      </c>
      <c r="J352" s="355"/>
    </row>
    <row r="353" spans="1:10">
      <c r="A353" s="764">
        <v>40837</v>
      </c>
      <c r="B353" s="836">
        <v>40</v>
      </c>
      <c r="C353" s="766" t="s">
        <v>246</v>
      </c>
      <c r="D353" s="767" t="s">
        <v>261</v>
      </c>
      <c r="E353" s="355"/>
      <c r="F353" s="786" t="s">
        <v>101</v>
      </c>
      <c r="G353" s="835"/>
      <c r="H353" s="768" t="s">
        <v>244</v>
      </c>
      <c r="I353" s="767">
        <v>0</v>
      </c>
      <c r="J353" s="355"/>
    </row>
    <row r="354" spans="1:10">
      <c r="A354" s="764">
        <v>40837</v>
      </c>
      <c r="B354" s="836">
        <v>5</v>
      </c>
      <c r="C354" s="766" t="s">
        <v>246</v>
      </c>
      <c r="D354" s="767" t="s">
        <v>773</v>
      </c>
      <c r="E354" s="355"/>
      <c r="F354" s="786">
        <v>0</v>
      </c>
      <c r="G354" s="835"/>
      <c r="H354" s="768" t="s">
        <v>244</v>
      </c>
      <c r="I354" s="767">
        <v>0</v>
      </c>
      <c r="J354" s="355"/>
    </row>
    <row r="355" spans="1:10">
      <c r="A355" s="764">
        <v>40837</v>
      </c>
      <c r="B355" s="836">
        <v>207</v>
      </c>
      <c r="C355" s="766" t="s">
        <v>246</v>
      </c>
      <c r="D355" s="767" t="s">
        <v>355</v>
      </c>
      <c r="E355" s="355"/>
      <c r="F355" s="786" t="s">
        <v>101</v>
      </c>
      <c r="G355" s="835"/>
      <c r="H355" s="768" t="s">
        <v>244</v>
      </c>
      <c r="I355" s="767">
        <v>0</v>
      </c>
      <c r="J355" s="355"/>
    </row>
    <row r="356" spans="1:10">
      <c r="A356" s="764">
        <v>40840</v>
      </c>
      <c r="B356" s="836">
        <v>327</v>
      </c>
      <c r="C356" s="766" t="s">
        <v>246</v>
      </c>
      <c r="D356" s="767" t="s">
        <v>355</v>
      </c>
      <c r="E356" s="355"/>
      <c r="F356" s="786" t="s">
        <v>101</v>
      </c>
      <c r="G356" s="835"/>
      <c r="H356" s="768" t="s">
        <v>244</v>
      </c>
      <c r="I356" s="767">
        <v>0</v>
      </c>
      <c r="J356" s="355"/>
    </row>
    <row r="357" spans="1:10">
      <c r="A357" s="764">
        <v>40840</v>
      </c>
      <c r="B357" s="836">
        <v>5</v>
      </c>
      <c r="C357" s="766" t="s">
        <v>246</v>
      </c>
      <c r="D357" s="767" t="s">
        <v>795</v>
      </c>
      <c r="E357" s="355"/>
      <c r="F357" s="786" t="s">
        <v>101</v>
      </c>
      <c r="G357" s="835"/>
      <c r="H357" s="768" t="s">
        <v>244</v>
      </c>
      <c r="I357" s="767">
        <v>0</v>
      </c>
      <c r="J357" s="355"/>
    </row>
    <row r="358" spans="1:10">
      <c r="A358" s="764">
        <v>40841</v>
      </c>
      <c r="B358" s="836">
        <v>10</v>
      </c>
      <c r="C358" s="766" t="s">
        <v>246</v>
      </c>
      <c r="D358" s="767" t="s">
        <v>302</v>
      </c>
      <c r="E358" s="355"/>
      <c r="F358" s="786">
        <v>0</v>
      </c>
      <c r="G358" s="835"/>
      <c r="H358" s="768" t="s">
        <v>244</v>
      </c>
      <c r="I358" s="767">
        <v>0</v>
      </c>
      <c r="J358" s="355"/>
    </row>
    <row r="359" spans="1:10">
      <c r="A359" s="764">
        <v>40841</v>
      </c>
      <c r="B359" s="836">
        <v>75</v>
      </c>
      <c r="C359" s="766" t="s">
        <v>246</v>
      </c>
      <c r="D359" s="767" t="s">
        <v>364</v>
      </c>
      <c r="E359" s="355"/>
      <c r="F359" s="786" t="s">
        <v>101</v>
      </c>
      <c r="G359" s="835"/>
      <c r="H359" s="768" t="s">
        <v>244</v>
      </c>
      <c r="I359" s="767">
        <v>0</v>
      </c>
      <c r="J359" s="355"/>
    </row>
    <row r="360" spans="1:10">
      <c r="A360" s="764">
        <v>40841</v>
      </c>
      <c r="B360" s="836">
        <v>50</v>
      </c>
      <c r="C360" s="766" t="s">
        <v>246</v>
      </c>
      <c r="D360" s="767" t="s">
        <v>330</v>
      </c>
      <c r="E360" s="355"/>
      <c r="F360" s="786" t="s">
        <v>101</v>
      </c>
      <c r="G360" s="835"/>
      <c r="H360" s="768" t="s">
        <v>244</v>
      </c>
      <c r="I360" s="767">
        <v>0</v>
      </c>
      <c r="J360" s="355"/>
    </row>
    <row r="361" spans="1:10">
      <c r="A361" s="764">
        <v>40841</v>
      </c>
      <c r="B361" s="836">
        <v>3</v>
      </c>
      <c r="C361" s="766" t="s">
        <v>246</v>
      </c>
      <c r="D361" s="767" t="s">
        <v>363</v>
      </c>
      <c r="E361" s="355"/>
      <c r="F361" s="786" t="s">
        <v>101</v>
      </c>
      <c r="G361" s="835"/>
      <c r="H361" s="768" t="s">
        <v>244</v>
      </c>
      <c r="I361" s="767">
        <v>0</v>
      </c>
      <c r="J361" s="355"/>
    </row>
    <row r="362" spans="1:10">
      <c r="A362" s="764">
        <v>40841</v>
      </c>
      <c r="B362" s="836">
        <v>3</v>
      </c>
      <c r="C362" s="766" t="s">
        <v>246</v>
      </c>
      <c r="D362" s="767" t="s">
        <v>363</v>
      </c>
      <c r="E362" s="355"/>
      <c r="F362" s="786" t="s">
        <v>101</v>
      </c>
      <c r="G362" s="835"/>
      <c r="H362" s="768" t="s">
        <v>244</v>
      </c>
      <c r="I362" s="767">
        <v>0</v>
      </c>
      <c r="J362" s="355"/>
    </row>
    <row r="363" spans="1:10">
      <c r="A363" s="764">
        <v>40841</v>
      </c>
      <c r="B363" s="836">
        <v>6106.33</v>
      </c>
      <c r="C363" s="766">
        <v>102962</v>
      </c>
      <c r="D363" s="767" t="s">
        <v>909</v>
      </c>
      <c r="E363" s="355"/>
      <c r="F363" s="786">
        <v>0</v>
      </c>
      <c r="G363" s="835"/>
      <c r="H363" s="768" t="s">
        <v>244</v>
      </c>
      <c r="I363" s="767">
        <v>0</v>
      </c>
      <c r="J363" s="355"/>
    </row>
    <row r="364" spans="1:10">
      <c r="A364" s="764">
        <v>40841</v>
      </c>
      <c r="B364" s="836">
        <v>3253.99</v>
      </c>
      <c r="C364" s="766">
        <v>102963</v>
      </c>
      <c r="D364" s="767" t="s">
        <v>797</v>
      </c>
      <c r="E364" s="355"/>
      <c r="F364" s="786">
        <v>0</v>
      </c>
      <c r="G364" s="835"/>
      <c r="H364" s="768" t="s">
        <v>244</v>
      </c>
      <c r="I364" s="767">
        <v>0</v>
      </c>
      <c r="J364" s="355"/>
    </row>
    <row r="365" spans="1:10">
      <c r="A365" s="764">
        <v>40843</v>
      </c>
      <c r="B365" s="836">
        <v>138</v>
      </c>
      <c r="C365" s="766" t="s">
        <v>237</v>
      </c>
      <c r="D365" s="767" t="s">
        <v>269</v>
      </c>
      <c r="E365" s="355"/>
      <c r="F365" s="786">
        <v>0</v>
      </c>
      <c r="G365" s="835"/>
      <c r="H365" s="768" t="s">
        <v>244</v>
      </c>
      <c r="I365" s="767">
        <v>0</v>
      </c>
      <c r="J365" s="355"/>
    </row>
    <row r="366" spans="1:10">
      <c r="A366" s="764">
        <v>40843</v>
      </c>
      <c r="B366" s="836">
        <v>325</v>
      </c>
      <c r="C366" s="766" t="s">
        <v>246</v>
      </c>
      <c r="D366" s="767" t="s">
        <v>326</v>
      </c>
      <c r="E366" s="355"/>
      <c r="F366" s="786">
        <v>0</v>
      </c>
      <c r="G366" s="835"/>
      <c r="H366" s="768" t="s">
        <v>244</v>
      </c>
      <c r="I366" s="767">
        <v>0</v>
      </c>
      <c r="J366" s="355"/>
    </row>
    <row r="367" spans="1:10">
      <c r="A367" s="764">
        <v>40844</v>
      </c>
      <c r="B367" s="836">
        <v>2000</v>
      </c>
      <c r="C367" s="766" t="s">
        <v>246</v>
      </c>
      <c r="D367" s="767" t="s">
        <v>276</v>
      </c>
      <c r="E367" s="355"/>
      <c r="F367" s="786">
        <v>0</v>
      </c>
      <c r="G367" s="835"/>
      <c r="H367" s="768" t="s">
        <v>244</v>
      </c>
      <c r="I367" s="767">
        <v>0</v>
      </c>
      <c r="J367" s="355"/>
    </row>
    <row r="368" spans="1:10">
      <c r="A368" s="764">
        <v>40844</v>
      </c>
      <c r="B368" s="836">
        <v>175</v>
      </c>
      <c r="C368" s="766" t="s">
        <v>246</v>
      </c>
      <c r="D368" s="767" t="s">
        <v>421</v>
      </c>
      <c r="E368" s="355"/>
      <c r="F368" s="786" t="s">
        <v>101</v>
      </c>
      <c r="G368" s="835"/>
      <c r="H368" s="768" t="s">
        <v>244</v>
      </c>
      <c r="I368" s="767">
        <v>0</v>
      </c>
      <c r="J368" s="355"/>
    </row>
    <row r="369" spans="1:10">
      <c r="A369" s="764">
        <v>40844</v>
      </c>
      <c r="B369" s="836">
        <v>17.5</v>
      </c>
      <c r="C369" s="766" t="s">
        <v>246</v>
      </c>
      <c r="D369" s="767" t="s">
        <v>271</v>
      </c>
      <c r="E369" s="355"/>
      <c r="F369" s="786" t="s">
        <v>101</v>
      </c>
      <c r="G369" s="835"/>
      <c r="H369" s="768" t="s">
        <v>244</v>
      </c>
      <c r="I369" s="767">
        <v>0</v>
      </c>
      <c r="J369" s="355"/>
    </row>
    <row r="370" spans="1:10">
      <c r="A370" s="764">
        <v>40844</v>
      </c>
      <c r="B370" s="836">
        <v>300</v>
      </c>
      <c r="C370" s="766" t="s">
        <v>246</v>
      </c>
      <c r="D370" s="767" t="s">
        <v>327</v>
      </c>
      <c r="E370" s="355"/>
      <c r="F370" s="786" t="s">
        <v>101</v>
      </c>
      <c r="G370" s="835"/>
      <c r="H370" s="768" t="s">
        <v>244</v>
      </c>
      <c r="I370" s="767">
        <v>0</v>
      </c>
      <c r="J370" s="355"/>
    </row>
    <row r="371" spans="1:10">
      <c r="A371" s="764">
        <v>40844</v>
      </c>
      <c r="B371" s="836">
        <v>7</v>
      </c>
      <c r="C371" s="766" t="s">
        <v>246</v>
      </c>
      <c r="D371" s="767" t="s">
        <v>402</v>
      </c>
      <c r="E371" s="355"/>
      <c r="F371" s="786">
        <v>0</v>
      </c>
      <c r="G371" s="835"/>
      <c r="H371" s="768" t="s">
        <v>244</v>
      </c>
      <c r="I371" s="767">
        <v>0</v>
      </c>
      <c r="J371" s="355"/>
    </row>
    <row r="372" spans="1:10">
      <c r="A372" s="764">
        <v>40844</v>
      </c>
      <c r="B372" s="836">
        <v>170</v>
      </c>
      <c r="C372" s="766" t="s">
        <v>246</v>
      </c>
      <c r="D372" s="767" t="s">
        <v>798</v>
      </c>
      <c r="E372" s="355"/>
      <c r="F372" s="786" t="s">
        <v>101</v>
      </c>
      <c r="G372" s="835"/>
      <c r="H372" s="768" t="s">
        <v>244</v>
      </c>
      <c r="I372" s="767">
        <v>0</v>
      </c>
      <c r="J372" s="355"/>
    </row>
    <row r="373" spans="1:10">
      <c r="A373" s="764">
        <v>40844</v>
      </c>
      <c r="B373" s="836">
        <v>100</v>
      </c>
      <c r="C373" s="766" t="s">
        <v>246</v>
      </c>
      <c r="D373" s="767" t="s">
        <v>423</v>
      </c>
      <c r="E373" s="355"/>
      <c r="F373" s="786" t="s">
        <v>101</v>
      </c>
      <c r="G373" s="835"/>
      <c r="H373" s="768" t="s">
        <v>244</v>
      </c>
      <c r="I373" s="767">
        <v>0</v>
      </c>
      <c r="J373" s="355"/>
    </row>
    <row r="374" spans="1:10">
      <c r="A374" s="764">
        <v>40847</v>
      </c>
      <c r="B374" s="836">
        <v>49.75</v>
      </c>
      <c r="C374" s="766" t="s">
        <v>246</v>
      </c>
      <c r="D374" s="767" t="s">
        <v>799</v>
      </c>
      <c r="E374" s="355"/>
      <c r="F374" s="786">
        <v>0</v>
      </c>
      <c r="G374" s="835"/>
      <c r="H374" s="768" t="s">
        <v>244</v>
      </c>
      <c r="I374" s="767">
        <v>0</v>
      </c>
      <c r="J374" s="355"/>
    </row>
    <row r="375" spans="1:10">
      <c r="A375" s="764">
        <v>40847</v>
      </c>
      <c r="B375" s="836">
        <v>30</v>
      </c>
      <c r="C375" s="766" t="s">
        <v>246</v>
      </c>
      <c r="D375" s="767" t="s">
        <v>442</v>
      </c>
      <c r="E375" s="355"/>
      <c r="F375" s="786">
        <v>0</v>
      </c>
      <c r="G375" s="835"/>
      <c r="H375" s="768" t="s">
        <v>244</v>
      </c>
      <c r="I375" s="767">
        <v>0</v>
      </c>
      <c r="J375" s="355"/>
    </row>
    <row r="376" spans="1:10">
      <c r="A376" s="764">
        <v>40847</v>
      </c>
      <c r="B376" s="836">
        <v>25</v>
      </c>
      <c r="C376" s="766" t="s">
        <v>246</v>
      </c>
      <c r="D376" s="767" t="s">
        <v>762</v>
      </c>
      <c r="E376" s="355"/>
      <c r="F376" s="786" t="s">
        <v>101</v>
      </c>
      <c r="G376" s="835"/>
      <c r="H376" s="768" t="s">
        <v>244</v>
      </c>
      <c r="I376" s="767">
        <v>0</v>
      </c>
      <c r="J376" s="355"/>
    </row>
    <row r="377" spans="1:10">
      <c r="A377" s="764">
        <v>40847</v>
      </c>
      <c r="B377" s="836">
        <v>100</v>
      </c>
      <c r="C377" s="766" t="s">
        <v>246</v>
      </c>
      <c r="D377" s="767" t="s">
        <v>287</v>
      </c>
      <c r="E377" s="355"/>
      <c r="F377" s="786" t="s">
        <v>101</v>
      </c>
      <c r="G377" s="835"/>
      <c r="H377" s="768"/>
      <c r="I377" s="767"/>
      <c r="J377" s="355"/>
    </row>
    <row r="378" spans="1:10">
      <c r="A378" s="764">
        <v>40847</v>
      </c>
      <c r="B378" s="836">
        <v>2</v>
      </c>
      <c r="C378" s="766" t="s">
        <v>246</v>
      </c>
      <c r="D378" s="767" t="s">
        <v>800</v>
      </c>
      <c r="E378" s="355"/>
      <c r="F378" s="786" t="s">
        <v>101</v>
      </c>
      <c r="G378" s="835"/>
      <c r="H378" s="768"/>
      <c r="I378" s="767"/>
      <c r="J378" s="355"/>
    </row>
    <row r="379" spans="1:10">
      <c r="A379" s="764">
        <v>40848</v>
      </c>
      <c r="B379" s="836">
        <v>25</v>
      </c>
      <c r="C379" s="766" t="s">
        <v>246</v>
      </c>
      <c r="D379" s="767" t="s">
        <v>337</v>
      </c>
      <c r="E379" s="355"/>
      <c r="F379" s="786">
        <v>0</v>
      </c>
      <c r="G379" s="835"/>
      <c r="H379" s="768"/>
      <c r="I379" s="767"/>
      <c r="J379" s="355"/>
    </row>
    <row r="380" spans="1:10">
      <c r="A380" s="764">
        <v>40848</v>
      </c>
      <c r="B380" s="836">
        <v>50</v>
      </c>
      <c r="C380" s="766" t="s">
        <v>246</v>
      </c>
      <c r="D380" s="767" t="s">
        <v>774</v>
      </c>
      <c r="E380" s="355"/>
      <c r="F380" s="786" t="s">
        <v>101</v>
      </c>
      <c r="G380" s="835"/>
      <c r="H380" s="768"/>
      <c r="I380" s="767"/>
      <c r="J380" s="355"/>
    </row>
    <row r="381" spans="1:10">
      <c r="A381" s="764">
        <v>40848</v>
      </c>
      <c r="B381" s="836">
        <v>25</v>
      </c>
      <c r="C381" s="766" t="s">
        <v>246</v>
      </c>
      <c r="D381" s="767" t="s">
        <v>379</v>
      </c>
      <c r="E381" s="355"/>
      <c r="F381" s="786" t="s">
        <v>101</v>
      </c>
      <c r="G381" s="835"/>
      <c r="H381" s="768"/>
      <c r="I381" s="767"/>
      <c r="J381" s="355"/>
    </row>
    <row r="382" spans="1:10">
      <c r="A382" s="764">
        <v>40848</v>
      </c>
      <c r="B382" s="836">
        <v>10</v>
      </c>
      <c r="C382" s="766" t="s">
        <v>246</v>
      </c>
      <c r="D382" s="767" t="s">
        <v>791</v>
      </c>
      <c r="E382" s="355"/>
      <c r="F382" s="786" t="s">
        <v>101</v>
      </c>
      <c r="G382" s="835"/>
      <c r="H382" s="768"/>
      <c r="I382" s="767"/>
      <c r="J382" s="355"/>
    </row>
    <row r="383" spans="1:10">
      <c r="A383" s="764">
        <v>40848</v>
      </c>
      <c r="B383" s="836">
        <v>10</v>
      </c>
      <c r="C383" s="766" t="s">
        <v>246</v>
      </c>
      <c r="D383" s="767" t="s">
        <v>338</v>
      </c>
      <c r="E383" s="355"/>
      <c r="F383" s="786" t="s">
        <v>101</v>
      </c>
      <c r="G383" s="835"/>
      <c r="H383" s="768"/>
      <c r="I383" s="767"/>
      <c r="J383" s="355"/>
    </row>
    <row r="384" spans="1:10">
      <c r="A384" s="764">
        <v>40848</v>
      </c>
      <c r="B384" s="836">
        <v>10</v>
      </c>
      <c r="C384" s="766" t="s">
        <v>246</v>
      </c>
      <c r="D384" s="767" t="s">
        <v>388</v>
      </c>
      <c r="E384" s="355"/>
      <c r="F384" s="786" t="s">
        <v>101</v>
      </c>
      <c r="G384" s="835"/>
      <c r="H384" s="768"/>
      <c r="I384" s="767"/>
      <c r="J384" s="355"/>
    </row>
    <row r="385" spans="1:10">
      <c r="A385" s="764">
        <v>40848</v>
      </c>
      <c r="B385" s="836">
        <v>10</v>
      </c>
      <c r="C385" s="766" t="s">
        <v>246</v>
      </c>
      <c r="D385" s="767" t="s">
        <v>782</v>
      </c>
      <c r="E385" s="355"/>
      <c r="F385" s="786">
        <v>0</v>
      </c>
      <c r="G385" s="835"/>
      <c r="H385" s="768"/>
      <c r="I385" s="767"/>
      <c r="J385" s="355"/>
    </row>
    <row r="386" spans="1:10">
      <c r="A386" s="764">
        <v>40848</v>
      </c>
      <c r="B386" s="836">
        <v>10</v>
      </c>
      <c r="C386" s="766" t="s">
        <v>246</v>
      </c>
      <c r="D386" s="767" t="s">
        <v>752</v>
      </c>
      <c r="E386" s="355"/>
      <c r="F386" s="786" t="s">
        <v>101</v>
      </c>
      <c r="G386" s="835"/>
      <c r="H386" s="768"/>
      <c r="I386" s="767"/>
      <c r="J386" s="355"/>
    </row>
    <row r="387" spans="1:10">
      <c r="A387" s="764">
        <v>40848</v>
      </c>
      <c r="B387" s="836">
        <v>5</v>
      </c>
      <c r="C387" s="766" t="s">
        <v>246</v>
      </c>
      <c r="D387" s="767" t="s">
        <v>755</v>
      </c>
      <c r="E387" s="355"/>
      <c r="F387" s="786" t="s">
        <v>101</v>
      </c>
      <c r="G387" s="835"/>
      <c r="H387" s="768"/>
      <c r="I387" s="767"/>
      <c r="J387" s="355"/>
    </row>
    <row r="388" spans="1:10">
      <c r="A388" s="764">
        <v>40848</v>
      </c>
      <c r="B388" s="836">
        <v>15</v>
      </c>
      <c r="C388" s="766" t="s">
        <v>246</v>
      </c>
      <c r="D388" s="767" t="s">
        <v>248</v>
      </c>
      <c r="E388" s="355"/>
      <c r="F388" s="786">
        <v>0</v>
      </c>
      <c r="G388" s="835"/>
      <c r="H388" s="768"/>
      <c r="I388" s="767"/>
      <c r="J388" s="355"/>
    </row>
    <row r="389" spans="1:10">
      <c r="A389" s="764">
        <v>40848</v>
      </c>
      <c r="B389" s="836">
        <v>30</v>
      </c>
      <c r="C389" s="766" t="s">
        <v>246</v>
      </c>
      <c r="D389" s="767" t="s">
        <v>345</v>
      </c>
      <c r="E389" s="355"/>
      <c r="F389" s="786">
        <v>0</v>
      </c>
      <c r="G389" s="835"/>
      <c r="H389" s="768"/>
      <c r="I389" s="767"/>
      <c r="J389" s="355"/>
    </row>
    <row r="390" spans="1:10">
      <c r="A390" s="764">
        <v>40848</v>
      </c>
      <c r="B390" s="836">
        <v>40</v>
      </c>
      <c r="C390" s="766" t="s">
        <v>246</v>
      </c>
      <c r="D390" s="767" t="s">
        <v>343</v>
      </c>
      <c r="E390" s="355"/>
      <c r="F390" s="786" t="s">
        <v>101</v>
      </c>
      <c r="G390" s="835"/>
      <c r="H390" s="768"/>
      <c r="I390" s="767"/>
      <c r="J390" s="355"/>
    </row>
    <row r="391" spans="1:10">
      <c r="A391" s="764">
        <v>40848</v>
      </c>
      <c r="B391" s="836">
        <v>10</v>
      </c>
      <c r="C391" s="766" t="s">
        <v>246</v>
      </c>
      <c r="D391" s="767" t="s">
        <v>367</v>
      </c>
      <c r="E391" s="355"/>
      <c r="F391" s="786" t="s">
        <v>101</v>
      </c>
      <c r="G391" s="835"/>
      <c r="H391" s="768"/>
      <c r="I391" s="767"/>
      <c r="J391" s="355"/>
    </row>
    <row r="392" spans="1:10">
      <c r="A392" s="764">
        <v>40848</v>
      </c>
      <c r="B392" s="836">
        <v>15</v>
      </c>
      <c r="C392" s="766" t="s">
        <v>246</v>
      </c>
      <c r="D392" s="767" t="s">
        <v>280</v>
      </c>
      <c r="E392" s="355"/>
      <c r="F392" s="786" t="s">
        <v>101</v>
      </c>
      <c r="G392" s="835"/>
      <c r="H392" s="768"/>
      <c r="I392" s="767"/>
      <c r="J392" s="355"/>
    </row>
    <row r="393" spans="1:10">
      <c r="A393" s="764">
        <v>40848</v>
      </c>
      <c r="B393" s="836">
        <v>25</v>
      </c>
      <c r="C393" s="766" t="s">
        <v>246</v>
      </c>
      <c r="D393" s="767" t="s">
        <v>910</v>
      </c>
      <c r="E393" s="355"/>
      <c r="F393" s="786" t="s">
        <v>101</v>
      </c>
      <c r="G393" s="835"/>
      <c r="H393" s="768"/>
      <c r="I393" s="767"/>
      <c r="J393" s="355"/>
    </row>
    <row r="394" spans="1:10">
      <c r="A394" s="764">
        <v>40848</v>
      </c>
      <c r="B394" s="836">
        <v>10</v>
      </c>
      <c r="C394" s="766" t="s">
        <v>246</v>
      </c>
      <c r="D394" s="767" t="s">
        <v>371</v>
      </c>
      <c r="E394" s="355"/>
      <c r="F394" s="786" t="s">
        <v>101</v>
      </c>
      <c r="G394" s="835"/>
      <c r="H394" s="768"/>
      <c r="I394" s="767"/>
      <c r="J394" s="355"/>
    </row>
    <row r="395" spans="1:10">
      <c r="A395" s="764">
        <v>40848</v>
      </c>
      <c r="B395" s="836">
        <v>232.88</v>
      </c>
      <c r="C395" s="766" t="s">
        <v>246</v>
      </c>
      <c r="D395" s="767" t="s">
        <v>911</v>
      </c>
      <c r="E395" s="355"/>
      <c r="F395" s="786">
        <v>0</v>
      </c>
      <c r="G395" s="835"/>
      <c r="H395" s="768"/>
      <c r="I395" s="767"/>
      <c r="J395" s="355"/>
    </row>
    <row r="396" spans="1:10">
      <c r="A396" s="764">
        <v>40848</v>
      </c>
      <c r="B396" s="836">
        <v>20</v>
      </c>
      <c r="C396" s="766" t="s">
        <v>246</v>
      </c>
      <c r="D396" s="767" t="s">
        <v>342</v>
      </c>
      <c r="E396" s="355"/>
      <c r="F396" s="786" t="s">
        <v>101</v>
      </c>
      <c r="G396" s="835"/>
      <c r="H396" s="768"/>
      <c r="I396" s="767"/>
      <c r="J396" s="355"/>
    </row>
    <row r="397" spans="1:10">
      <c r="A397" s="764">
        <v>40848</v>
      </c>
      <c r="B397" s="836">
        <v>256</v>
      </c>
      <c r="C397" s="766" t="s">
        <v>246</v>
      </c>
      <c r="D397" s="767" t="s">
        <v>344</v>
      </c>
      <c r="E397" s="355"/>
      <c r="F397" s="786" t="s">
        <v>101</v>
      </c>
      <c r="G397" s="835"/>
      <c r="H397" s="768"/>
      <c r="I397" s="767"/>
      <c r="J397" s="355"/>
    </row>
    <row r="398" spans="1:10">
      <c r="A398" s="764">
        <v>40848</v>
      </c>
      <c r="B398" s="836">
        <v>20</v>
      </c>
      <c r="C398" s="766" t="s">
        <v>246</v>
      </c>
      <c r="D398" s="767" t="s">
        <v>779</v>
      </c>
      <c r="E398" s="355"/>
      <c r="F398" s="786" t="s">
        <v>101</v>
      </c>
      <c r="G398" s="835"/>
      <c r="H398" s="768"/>
      <c r="I398" s="767"/>
      <c r="J398" s="355"/>
    </row>
    <row r="399" spans="1:10">
      <c r="A399" s="764">
        <v>40848</v>
      </c>
      <c r="B399" s="836">
        <v>10</v>
      </c>
      <c r="C399" s="766" t="s">
        <v>246</v>
      </c>
      <c r="D399" s="767" t="s">
        <v>775</v>
      </c>
      <c r="E399" s="355"/>
      <c r="F399" s="786" t="s">
        <v>101</v>
      </c>
      <c r="G399" s="835"/>
      <c r="H399" s="768"/>
      <c r="I399" s="767"/>
      <c r="J399" s="355"/>
    </row>
    <row r="400" spans="1:10">
      <c r="A400" s="764">
        <v>40848</v>
      </c>
      <c r="B400" s="836">
        <v>50</v>
      </c>
      <c r="C400" s="766" t="s">
        <v>246</v>
      </c>
      <c r="D400" s="767" t="s">
        <v>250</v>
      </c>
      <c r="E400" s="355"/>
      <c r="F400" s="786">
        <v>0</v>
      </c>
      <c r="G400" s="835"/>
      <c r="H400" s="768"/>
      <c r="I400" s="767"/>
      <c r="J400" s="355"/>
    </row>
    <row r="401" spans="1:10">
      <c r="A401" s="764">
        <v>40848</v>
      </c>
      <c r="B401" s="836">
        <v>50</v>
      </c>
      <c r="C401" s="766" t="s">
        <v>246</v>
      </c>
      <c r="D401" s="767" t="s">
        <v>252</v>
      </c>
      <c r="E401" s="355"/>
      <c r="F401" s="786" t="s">
        <v>101</v>
      </c>
      <c r="G401" s="835"/>
      <c r="H401" s="768"/>
      <c r="I401" s="767"/>
      <c r="J401" s="355"/>
    </row>
    <row r="402" spans="1:10">
      <c r="A402" s="764">
        <v>40848</v>
      </c>
      <c r="B402" s="836">
        <v>30</v>
      </c>
      <c r="C402" s="766" t="s">
        <v>246</v>
      </c>
      <c r="D402" s="767" t="s">
        <v>424</v>
      </c>
      <c r="E402" s="355"/>
      <c r="F402" s="786" t="s">
        <v>101</v>
      </c>
      <c r="G402" s="835"/>
      <c r="H402" s="768"/>
      <c r="I402" s="767"/>
      <c r="J402" s="355"/>
    </row>
    <row r="403" spans="1:10">
      <c r="A403" s="764">
        <v>40848</v>
      </c>
      <c r="B403" s="836">
        <v>10</v>
      </c>
      <c r="C403" s="766" t="s">
        <v>246</v>
      </c>
      <c r="D403" s="767" t="s">
        <v>785</v>
      </c>
      <c r="E403" s="355"/>
      <c r="F403" s="786" t="s">
        <v>101</v>
      </c>
      <c r="G403" s="835"/>
      <c r="H403" s="768"/>
      <c r="I403" s="767"/>
      <c r="J403" s="355"/>
    </row>
    <row r="404" spans="1:10">
      <c r="A404" s="764">
        <v>40848</v>
      </c>
      <c r="B404" s="836">
        <v>180</v>
      </c>
      <c r="C404" s="766" t="s">
        <v>246</v>
      </c>
      <c r="D404" s="767" t="s">
        <v>783</v>
      </c>
      <c r="E404" s="355"/>
      <c r="F404" s="786">
        <v>0</v>
      </c>
      <c r="G404" s="835"/>
      <c r="H404" s="768"/>
      <c r="I404" s="767"/>
      <c r="J404" s="355"/>
    </row>
    <row r="405" spans="1:10">
      <c r="A405" s="764">
        <v>40848</v>
      </c>
      <c r="B405" s="836">
        <v>15</v>
      </c>
      <c r="C405" s="766" t="s">
        <v>246</v>
      </c>
      <c r="D405" s="767" t="s">
        <v>912</v>
      </c>
      <c r="E405" s="355"/>
      <c r="F405" s="786">
        <v>0</v>
      </c>
      <c r="G405" s="835"/>
      <c r="H405" s="768"/>
      <c r="I405" s="767"/>
      <c r="J405" s="355"/>
    </row>
    <row r="406" spans="1:10">
      <c r="A406" s="764">
        <v>40848</v>
      </c>
      <c r="B406" s="836">
        <v>10</v>
      </c>
      <c r="C406" s="766" t="s">
        <v>246</v>
      </c>
      <c r="D406" s="767" t="s">
        <v>341</v>
      </c>
      <c r="E406" s="355"/>
      <c r="F406" s="786" t="s">
        <v>101</v>
      </c>
      <c r="G406" s="835"/>
      <c r="H406" s="768"/>
      <c r="I406" s="767"/>
      <c r="J406" s="355"/>
    </row>
    <row r="407" spans="1:10">
      <c r="A407" s="764">
        <v>40848</v>
      </c>
      <c r="B407" s="836">
        <v>40</v>
      </c>
      <c r="C407" s="766" t="s">
        <v>246</v>
      </c>
      <c r="D407" s="767" t="s">
        <v>387</v>
      </c>
      <c r="E407" s="355"/>
      <c r="F407" s="786">
        <v>0</v>
      </c>
      <c r="G407" s="835"/>
      <c r="H407" s="768"/>
      <c r="I407" s="767"/>
      <c r="J407" s="355"/>
    </row>
    <row r="408" spans="1:10">
      <c r="A408" s="764">
        <v>40848</v>
      </c>
      <c r="B408" s="836">
        <v>20</v>
      </c>
      <c r="C408" s="766" t="s">
        <v>246</v>
      </c>
      <c r="D408" s="767" t="s">
        <v>386</v>
      </c>
      <c r="E408" s="355"/>
      <c r="F408" s="786" t="s">
        <v>101</v>
      </c>
      <c r="G408" s="835"/>
      <c r="H408" s="768"/>
      <c r="I408" s="767"/>
      <c r="J408" s="355"/>
    </row>
    <row r="409" spans="1:10">
      <c r="A409" s="764">
        <v>40848</v>
      </c>
      <c r="B409" s="836">
        <v>50</v>
      </c>
      <c r="C409" s="766" t="s">
        <v>246</v>
      </c>
      <c r="D409" s="767" t="s">
        <v>776</v>
      </c>
      <c r="E409" s="355"/>
      <c r="F409" s="786" t="s">
        <v>101</v>
      </c>
      <c r="G409" s="835"/>
      <c r="H409" s="768"/>
      <c r="I409" s="767"/>
      <c r="J409" s="355"/>
    </row>
    <row r="410" spans="1:10">
      <c r="A410" s="764">
        <v>40848</v>
      </c>
      <c r="B410" s="836">
        <v>30</v>
      </c>
      <c r="C410" s="766" t="s">
        <v>246</v>
      </c>
      <c r="D410" s="767" t="s">
        <v>792</v>
      </c>
      <c r="E410" s="355"/>
      <c r="F410" s="786" t="s">
        <v>101</v>
      </c>
      <c r="G410" s="835"/>
      <c r="H410" s="768"/>
      <c r="I410" s="767"/>
      <c r="J410" s="355"/>
    </row>
    <row r="411" spans="1:10">
      <c r="A411" s="764">
        <v>40848</v>
      </c>
      <c r="B411" s="836">
        <v>12.5</v>
      </c>
      <c r="C411" s="766" t="s">
        <v>246</v>
      </c>
      <c r="D411" s="767" t="s">
        <v>913</v>
      </c>
      <c r="E411" s="355"/>
      <c r="F411" s="786" t="s">
        <v>101</v>
      </c>
      <c r="G411" s="835"/>
      <c r="H411" s="768"/>
      <c r="I411" s="767"/>
      <c r="J411" s="355"/>
    </row>
    <row r="412" spans="1:10">
      <c r="A412" s="764">
        <v>40848</v>
      </c>
      <c r="B412" s="836">
        <v>10</v>
      </c>
      <c r="C412" s="766" t="s">
        <v>246</v>
      </c>
      <c r="D412" s="767" t="s">
        <v>401</v>
      </c>
      <c r="E412" s="355"/>
      <c r="F412" s="786">
        <v>0</v>
      </c>
      <c r="G412" s="835"/>
      <c r="H412" s="768"/>
      <c r="I412" s="767"/>
      <c r="J412" s="355"/>
    </row>
    <row r="413" spans="1:10">
      <c r="A413" s="764">
        <v>40848</v>
      </c>
      <c r="B413" s="836">
        <v>30</v>
      </c>
      <c r="C413" s="766" t="s">
        <v>246</v>
      </c>
      <c r="D413" s="767" t="s">
        <v>751</v>
      </c>
      <c r="E413" s="355"/>
      <c r="F413" s="786" t="s">
        <v>101</v>
      </c>
      <c r="G413" s="835"/>
      <c r="H413" s="768"/>
      <c r="I413" s="767"/>
      <c r="J413" s="355"/>
    </row>
    <row r="414" spans="1:10">
      <c r="A414" s="764">
        <v>40848</v>
      </c>
      <c r="B414" s="836">
        <v>10</v>
      </c>
      <c r="C414" s="766" t="s">
        <v>246</v>
      </c>
      <c r="D414" s="767" t="s">
        <v>369</v>
      </c>
      <c r="E414" s="355"/>
      <c r="F414" s="786">
        <v>0</v>
      </c>
      <c r="G414" s="835"/>
      <c r="H414" s="768"/>
      <c r="I414" s="767"/>
      <c r="J414" s="355"/>
    </row>
    <row r="415" spans="1:10">
      <c r="A415" s="764">
        <v>40848</v>
      </c>
      <c r="B415" s="836">
        <v>25</v>
      </c>
      <c r="C415" s="766" t="s">
        <v>246</v>
      </c>
      <c r="D415" s="767" t="s">
        <v>780</v>
      </c>
      <c r="E415" s="355"/>
      <c r="F415" s="786" t="s">
        <v>101</v>
      </c>
      <c r="G415" s="835"/>
      <c r="H415" s="768"/>
      <c r="I415" s="767"/>
      <c r="J415" s="355"/>
    </row>
    <row r="416" spans="1:10">
      <c r="A416" s="764">
        <v>40848</v>
      </c>
      <c r="B416" s="836">
        <v>15</v>
      </c>
      <c r="C416" s="766" t="s">
        <v>246</v>
      </c>
      <c r="D416" s="767" t="s">
        <v>753</v>
      </c>
      <c r="E416" s="355"/>
      <c r="F416" s="786" t="s">
        <v>101</v>
      </c>
      <c r="G416" s="835"/>
      <c r="H416" s="768"/>
      <c r="I416" s="767"/>
      <c r="J416" s="355"/>
    </row>
    <row r="417" spans="1:10">
      <c r="A417" s="764">
        <v>40848</v>
      </c>
      <c r="B417" s="836">
        <v>145</v>
      </c>
      <c r="C417" s="766" t="s">
        <v>246</v>
      </c>
      <c r="D417" s="767" t="s">
        <v>914</v>
      </c>
      <c r="E417" s="355"/>
      <c r="F417" s="786">
        <v>0</v>
      </c>
      <c r="G417" s="835"/>
      <c r="H417" s="768"/>
      <c r="I417" s="767"/>
      <c r="J417" s="355"/>
    </row>
    <row r="418" spans="1:10">
      <c r="A418" s="764">
        <v>40848</v>
      </c>
      <c r="B418" s="836">
        <v>25</v>
      </c>
      <c r="C418" s="766" t="s">
        <v>246</v>
      </c>
      <c r="D418" s="767" t="s">
        <v>784</v>
      </c>
      <c r="E418" s="355"/>
      <c r="F418" s="786" t="s">
        <v>101</v>
      </c>
      <c r="G418" s="835"/>
      <c r="H418" s="768"/>
      <c r="I418" s="767"/>
      <c r="J418" s="355"/>
    </row>
    <row r="419" spans="1:10">
      <c r="A419" s="764">
        <v>40848</v>
      </c>
      <c r="B419" s="836">
        <v>10</v>
      </c>
      <c r="C419" s="766" t="s">
        <v>246</v>
      </c>
      <c r="D419" s="767" t="s">
        <v>772</v>
      </c>
      <c r="E419" s="355"/>
      <c r="F419" s="786" t="s">
        <v>101</v>
      </c>
      <c r="G419" s="835"/>
      <c r="H419" s="768"/>
      <c r="I419" s="767"/>
      <c r="J419" s="355"/>
    </row>
    <row r="420" spans="1:10">
      <c r="A420" s="764">
        <v>40848</v>
      </c>
      <c r="B420" s="836">
        <v>10</v>
      </c>
      <c r="C420" s="766" t="s">
        <v>246</v>
      </c>
      <c r="D420" s="767" t="s">
        <v>340</v>
      </c>
      <c r="E420" s="355"/>
      <c r="F420" s="786">
        <v>0</v>
      </c>
      <c r="G420" s="835"/>
      <c r="H420" s="768"/>
      <c r="I420" s="767"/>
      <c r="J420" s="355"/>
    </row>
    <row r="421" spans="1:10">
      <c r="A421" s="764">
        <v>40848</v>
      </c>
      <c r="B421" s="836">
        <v>210</v>
      </c>
      <c r="C421" s="766" t="s">
        <v>246</v>
      </c>
      <c r="D421" s="767" t="s">
        <v>346</v>
      </c>
      <c r="E421" s="355"/>
      <c r="F421" s="786" t="s">
        <v>101</v>
      </c>
      <c r="G421" s="835"/>
      <c r="H421" s="768"/>
      <c r="I421" s="767"/>
      <c r="J421" s="355"/>
    </row>
    <row r="422" spans="1:10">
      <c r="A422" s="764">
        <v>40848</v>
      </c>
      <c r="B422" s="836">
        <v>50</v>
      </c>
      <c r="C422" s="766" t="s">
        <v>246</v>
      </c>
      <c r="D422" s="767" t="s">
        <v>754</v>
      </c>
      <c r="E422" s="355"/>
      <c r="F422" s="786" t="s">
        <v>101</v>
      </c>
      <c r="G422" s="835"/>
      <c r="H422" s="768"/>
      <c r="I422" s="767"/>
      <c r="J422" s="355"/>
    </row>
    <row r="423" spans="1:10">
      <c r="A423" s="764">
        <v>40849</v>
      </c>
      <c r="B423" s="836">
        <v>150</v>
      </c>
      <c r="C423" s="766" t="s">
        <v>246</v>
      </c>
      <c r="D423" s="767" t="s">
        <v>347</v>
      </c>
      <c r="E423" s="355"/>
      <c r="F423" s="786" t="s">
        <v>101</v>
      </c>
      <c r="G423" s="835"/>
      <c r="H423" s="768"/>
      <c r="I423" s="767"/>
      <c r="J423" s="355"/>
    </row>
    <row r="424" spans="1:10">
      <c r="A424" s="764">
        <v>40849</v>
      </c>
      <c r="B424" s="836">
        <v>300</v>
      </c>
      <c r="C424" s="766" t="s">
        <v>246</v>
      </c>
      <c r="D424" s="767" t="s">
        <v>348</v>
      </c>
      <c r="E424" s="355"/>
      <c r="F424" s="786" t="s">
        <v>101</v>
      </c>
      <c r="G424" s="835"/>
      <c r="H424" s="768"/>
      <c r="I424" s="767"/>
      <c r="J424" s="355"/>
    </row>
    <row r="425" spans="1:10">
      <c r="A425" s="764">
        <v>40849</v>
      </c>
      <c r="B425" s="836">
        <v>502.77</v>
      </c>
      <c r="C425" s="766" t="s">
        <v>246</v>
      </c>
      <c r="D425" s="767" t="s">
        <v>422</v>
      </c>
      <c r="E425" s="355"/>
      <c r="F425" s="786">
        <v>0</v>
      </c>
      <c r="G425" s="835"/>
      <c r="H425" s="768"/>
      <c r="I425" s="767"/>
      <c r="J425" s="355"/>
    </row>
    <row r="426" spans="1:10">
      <c r="A426" s="764">
        <v>40849</v>
      </c>
      <c r="B426" s="836">
        <v>5</v>
      </c>
      <c r="C426" s="766" t="s">
        <v>246</v>
      </c>
      <c r="D426" s="767" t="s">
        <v>915</v>
      </c>
      <c r="E426" s="355"/>
      <c r="F426" s="786" t="s">
        <v>101</v>
      </c>
      <c r="G426" s="835"/>
      <c r="H426" s="768"/>
      <c r="I426" s="767"/>
      <c r="J426" s="355"/>
    </row>
    <row r="427" spans="1:10">
      <c r="A427" s="764">
        <v>40849</v>
      </c>
      <c r="B427" s="836">
        <v>3</v>
      </c>
      <c r="C427" s="766" t="s">
        <v>246</v>
      </c>
      <c r="D427" s="767" t="s">
        <v>426</v>
      </c>
      <c r="E427" s="355"/>
      <c r="F427" s="786">
        <v>0</v>
      </c>
      <c r="G427" s="835"/>
      <c r="H427" s="768"/>
      <c r="I427" s="767"/>
      <c r="J427" s="355"/>
    </row>
    <row r="428" spans="1:10">
      <c r="A428" s="764">
        <v>40849</v>
      </c>
      <c r="B428" s="836">
        <v>823.39</v>
      </c>
      <c r="C428" s="766" t="s">
        <v>246</v>
      </c>
      <c r="D428" s="767" t="s">
        <v>422</v>
      </c>
      <c r="E428" s="355"/>
      <c r="F428" s="786">
        <v>0</v>
      </c>
      <c r="G428" s="835"/>
      <c r="H428" s="768"/>
      <c r="I428" s="767"/>
      <c r="J428" s="355"/>
    </row>
    <row r="429" spans="1:10">
      <c r="A429" s="764">
        <v>40849</v>
      </c>
      <c r="B429" s="836">
        <v>20</v>
      </c>
      <c r="C429" s="766" t="s">
        <v>246</v>
      </c>
      <c r="D429" s="767" t="s">
        <v>389</v>
      </c>
      <c r="E429" s="355"/>
      <c r="F429" s="786">
        <v>0</v>
      </c>
      <c r="G429" s="835"/>
      <c r="H429" s="768"/>
      <c r="I429" s="767"/>
      <c r="J429" s="355"/>
    </row>
    <row r="430" spans="1:10">
      <c r="A430" s="764">
        <v>40849</v>
      </c>
      <c r="B430" s="836">
        <v>20</v>
      </c>
      <c r="C430" s="766" t="s">
        <v>246</v>
      </c>
      <c r="D430" s="767" t="s">
        <v>254</v>
      </c>
      <c r="E430" s="355"/>
      <c r="F430" s="786" t="s">
        <v>101</v>
      </c>
      <c r="G430" s="835"/>
      <c r="H430" s="768"/>
      <c r="I430" s="767"/>
      <c r="J430" s="355"/>
    </row>
    <row r="431" spans="1:10">
      <c r="A431" s="764">
        <v>40849</v>
      </c>
      <c r="B431" s="836">
        <v>10</v>
      </c>
      <c r="C431" s="766" t="s">
        <v>246</v>
      </c>
      <c r="D431" s="767" t="s">
        <v>781</v>
      </c>
      <c r="E431" s="355"/>
      <c r="F431" s="786" t="s">
        <v>101</v>
      </c>
      <c r="G431" s="835"/>
      <c r="H431" s="768"/>
      <c r="I431" s="767"/>
      <c r="J431" s="355"/>
    </row>
    <row r="432" spans="1:10">
      <c r="A432" s="764">
        <v>40850</v>
      </c>
      <c r="B432" s="836">
        <v>300</v>
      </c>
      <c r="C432" s="766" t="s">
        <v>246</v>
      </c>
      <c r="D432" s="767" t="s">
        <v>756</v>
      </c>
      <c r="E432" s="355"/>
      <c r="F432" s="786" t="s">
        <v>101</v>
      </c>
      <c r="G432" s="835"/>
      <c r="H432" s="768"/>
      <c r="I432" s="767"/>
      <c r="J432" s="355"/>
    </row>
    <row r="433" spans="1:10">
      <c r="A433" s="764">
        <v>40850</v>
      </c>
      <c r="B433" s="836">
        <v>20</v>
      </c>
      <c r="C433" s="766" t="s">
        <v>246</v>
      </c>
      <c r="D433" s="767" t="s">
        <v>787</v>
      </c>
      <c r="E433" s="355"/>
      <c r="F433" s="786" t="s">
        <v>101</v>
      </c>
      <c r="G433" s="835"/>
      <c r="H433" s="768"/>
      <c r="I433" s="767"/>
      <c r="J433" s="355"/>
    </row>
    <row r="434" spans="1:10">
      <c r="A434" s="764">
        <v>40850</v>
      </c>
      <c r="B434" s="836">
        <v>5</v>
      </c>
      <c r="C434" s="766" t="s">
        <v>246</v>
      </c>
      <c r="D434" s="767" t="s">
        <v>777</v>
      </c>
      <c r="E434" s="355"/>
      <c r="F434" s="786" t="s">
        <v>101</v>
      </c>
      <c r="G434" s="835"/>
      <c r="H434" s="768"/>
      <c r="I434" s="767"/>
      <c r="J434" s="355"/>
    </row>
    <row r="435" spans="1:10">
      <c r="A435" s="764">
        <v>40850</v>
      </c>
      <c r="B435" s="836">
        <v>430</v>
      </c>
      <c r="C435" s="766" t="s">
        <v>246</v>
      </c>
      <c r="D435" s="767" t="s">
        <v>778</v>
      </c>
      <c r="E435" s="355"/>
      <c r="F435" s="786" t="s">
        <v>101</v>
      </c>
      <c r="G435" s="835"/>
      <c r="H435" s="768"/>
      <c r="I435" s="767"/>
      <c r="J435" s="355"/>
    </row>
    <row r="436" spans="1:10">
      <c r="A436" s="764">
        <v>40850</v>
      </c>
      <c r="B436" s="836">
        <v>50</v>
      </c>
      <c r="C436" s="766">
        <v>102964</v>
      </c>
      <c r="D436" s="767" t="s">
        <v>916</v>
      </c>
      <c r="E436" s="355"/>
      <c r="F436" s="786">
        <v>0</v>
      </c>
      <c r="G436" s="835"/>
      <c r="H436" s="768"/>
      <c r="I436" s="767"/>
      <c r="J436" s="355"/>
    </row>
    <row r="437" spans="1:10">
      <c r="A437" s="764">
        <v>40850</v>
      </c>
      <c r="B437" s="836">
        <v>335</v>
      </c>
      <c r="C437" s="766">
        <v>102965</v>
      </c>
      <c r="D437" s="767" t="s">
        <v>917</v>
      </c>
      <c r="E437" s="355"/>
      <c r="F437" s="786">
        <v>0</v>
      </c>
      <c r="G437" s="835"/>
      <c r="H437" s="768"/>
      <c r="I437" s="767"/>
      <c r="J437" s="355"/>
    </row>
    <row r="438" spans="1:10">
      <c r="A438" s="764">
        <v>40851</v>
      </c>
      <c r="B438" s="836">
        <v>50</v>
      </c>
      <c r="C438" s="766" t="s">
        <v>237</v>
      </c>
      <c r="D438" s="767" t="s">
        <v>763</v>
      </c>
      <c r="E438" s="355"/>
      <c r="F438" s="786">
        <v>0</v>
      </c>
      <c r="G438" s="835"/>
      <c r="H438" s="768"/>
      <c r="I438" s="767"/>
      <c r="J438" s="355"/>
    </row>
    <row r="439" spans="1:10">
      <c r="A439" s="764">
        <v>40851</v>
      </c>
      <c r="B439" s="836">
        <v>75</v>
      </c>
      <c r="C439" s="766" t="s">
        <v>246</v>
      </c>
      <c r="D439" s="767" t="s">
        <v>308</v>
      </c>
      <c r="E439" s="355"/>
      <c r="F439" s="786" t="s">
        <v>101</v>
      </c>
      <c r="G439" s="835"/>
      <c r="H439" s="768"/>
      <c r="I439" s="767"/>
      <c r="J439" s="355"/>
    </row>
    <row r="440" spans="1:10">
      <c r="A440" s="764">
        <v>40851</v>
      </c>
      <c r="B440" s="836">
        <v>10</v>
      </c>
      <c r="C440" s="766" t="s">
        <v>246</v>
      </c>
      <c r="D440" s="767" t="s">
        <v>317</v>
      </c>
      <c r="E440" s="355"/>
      <c r="F440" s="786" t="s">
        <v>101</v>
      </c>
      <c r="G440" s="835"/>
      <c r="H440" s="768"/>
      <c r="I440" s="767"/>
      <c r="J440" s="355"/>
    </row>
    <row r="441" spans="1:10">
      <c r="A441" s="764">
        <v>40851</v>
      </c>
      <c r="B441" s="836">
        <v>148.25</v>
      </c>
      <c r="C441" s="766" t="s">
        <v>246</v>
      </c>
      <c r="D441" s="767" t="s">
        <v>788</v>
      </c>
      <c r="E441" s="355"/>
      <c r="F441" s="786" t="s">
        <v>101</v>
      </c>
      <c r="G441" s="835"/>
      <c r="H441" s="768"/>
      <c r="I441" s="767"/>
      <c r="J441" s="355"/>
    </row>
    <row r="442" spans="1:10">
      <c r="A442" s="764">
        <v>40854</v>
      </c>
      <c r="B442" s="836">
        <v>20</v>
      </c>
      <c r="C442" s="766" t="s">
        <v>246</v>
      </c>
      <c r="D442" s="767" t="s">
        <v>307</v>
      </c>
      <c r="E442" s="355"/>
      <c r="F442" s="786">
        <v>0</v>
      </c>
      <c r="G442" s="835"/>
      <c r="H442" s="768"/>
      <c r="I442" s="767"/>
      <c r="J442" s="355"/>
    </row>
    <row r="443" spans="1:10">
      <c r="A443" s="764">
        <v>40854</v>
      </c>
      <c r="B443" s="836">
        <v>285</v>
      </c>
      <c r="C443" s="766" t="s">
        <v>246</v>
      </c>
      <c r="D443" s="767" t="s">
        <v>422</v>
      </c>
      <c r="E443" s="355"/>
      <c r="F443" s="786">
        <v>0</v>
      </c>
      <c r="G443" s="835"/>
      <c r="H443" s="768"/>
      <c r="I443" s="767"/>
      <c r="J443" s="355"/>
    </row>
    <row r="444" spans="1:10">
      <c r="A444" s="764">
        <v>40854</v>
      </c>
      <c r="B444" s="836">
        <v>60</v>
      </c>
      <c r="C444" s="766" t="s">
        <v>246</v>
      </c>
      <c r="D444" s="767" t="s">
        <v>789</v>
      </c>
      <c r="E444" s="355"/>
      <c r="F444" s="786" t="s">
        <v>101</v>
      </c>
      <c r="G444" s="835"/>
      <c r="H444" s="768"/>
      <c r="I444" s="767"/>
      <c r="J444" s="355"/>
    </row>
    <row r="445" spans="1:10">
      <c r="A445" s="764">
        <v>40854</v>
      </c>
      <c r="B445" s="836">
        <v>15</v>
      </c>
      <c r="C445" s="766" t="s">
        <v>246</v>
      </c>
      <c r="D445" s="767" t="s">
        <v>306</v>
      </c>
      <c r="E445" s="355"/>
      <c r="F445" s="786" t="s">
        <v>101</v>
      </c>
      <c r="G445" s="835"/>
      <c r="H445" s="768"/>
      <c r="I445" s="767"/>
      <c r="J445" s="355"/>
    </row>
    <row r="446" spans="1:10">
      <c r="A446" s="764">
        <v>40854</v>
      </c>
      <c r="B446" s="836">
        <v>95</v>
      </c>
      <c r="C446" s="766" t="s">
        <v>246</v>
      </c>
      <c r="D446" s="767" t="s">
        <v>422</v>
      </c>
      <c r="E446" s="355"/>
      <c r="F446" s="786">
        <v>0</v>
      </c>
      <c r="G446" s="835"/>
      <c r="H446" s="768"/>
      <c r="I446" s="767"/>
      <c r="J446" s="355"/>
    </row>
    <row r="447" spans="1:10">
      <c r="A447" s="764">
        <v>40854</v>
      </c>
      <c r="B447" s="836">
        <v>5</v>
      </c>
      <c r="C447" s="766" t="s">
        <v>246</v>
      </c>
      <c r="D447" s="767" t="s">
        <v>318</v>
      </c>
      <c r="E447" s="355"/>
      <c r="F447" s="786" t="s">
        <v>101</v>
      </c>
      <c r="G447" s="835"/>
      <c r="H447" s="768"/>
      <c r="I447" s="767"/>
      <c r="J447" s="355"/>
    </row>
    <row r="448" spans="1:10">
      <c r="A448" s="764">
        <v>40855</v>
      </c>
      <c r="B448" s="836">
        <v>16.489999999999998</v>
      </c>
      <c r="C448" s="766">
        <v>102966</v>
      </c>
      <c r="D448" s="767" t="s">
        <v>918</v>
      </c>
      <c r="E448" s="355"/>
      <c r="F448" s="786">
        <v>0</v>
      </c>
      <c r="G448" s="835"/>
      <c r="H448" s="768"/>
      <c r="I448" s="767"/>
      <c r="J448" s="355"/>
    </row>
    <row r="449" spans="1:10">
      <c r="A449" s="764">
        <v>40855</v>
      </c>
      <c r="B449" s="836">
        <v>9.77</v>
      </c>
      <c r="C449" s="766">
        <v>102967</v>
      </c>
      <c r="D449" s="767" t="s">
        <v>919</v>
      </c>
      <c r="E449" s="355"/>
      <c r="F449" s="786">
        <v>0</v>
      </c>
      <c r="G449" s="835"/>
      <c r="H449" s="768"/>
      <c r="I449" s="767"/>
      <c r="J449" s="355"/>
    </row>
    <row r="450" spans="1:10">
      <c r="A450" s="764">
        <v>40855</v>
      </c>
      <c r="B450" s="836">
        <v>57</v>
      </c>
      <c r="C450" s="766" t="s">
        <v>246</v>
      </c>
      <c r="D450" s="767" t="s">
        <v>422</v>
      </c>
      <c r="E450" s="355"/>
      <c r="F450" s="786">
        <v>0</v>
      </c>
      <c r="G450" s="835"/>
      <c r="H450" s="768"/>
      <c r="I450" s="767"/>
      <c r="J450" s="355"/>
    </row>
    <row r="451" spans="1:10">
      <c r="A451" s="764">
        <v>40856</v>
      </c>
      <c r="B451" s="836">
        <v>5</v>
      </c>
      <c r="C451" s="766" t="s">
        <v>246</v>
      </c>
      <c r="D451" s="767" t="s">
        <v>310</v>
      </c>
      <c r="E451" s="355"/>
      <c r="F451" s="786" t="s">
        <v>101</v>
      </c>
      <c r="G451" s="835"/>
      <c r="H451" s="768"/>
      <c r="I451" s="767"/>
      <c r="J451" s="355"/>
    </row>
    <row r="452" spans="1:10">
      <c r="A452" s="764">
        <v>40856</v>
      </c>
      <c r="B452" s="836">
        <v>18</v>
      </c>
      <c r="C452" s="766" t="s">
        <v>246</v>
      </c>
      <c r="D452" s="767" t="s">
        <v>429</v>
      </c>
      <c r="E452" s="355"/>
      <c r="F452" s="786">
        <v>0</v>
      </c>
      <c r="G452" s="835"/>
      <c r="H452" s="768"/>
      <c r="I452" s="767"/>
      <c r="J452" s="355"/>
    </row>
    <row r="453" spans="1:10">
      <c r="A453" s="764">
        <v>40856</v>
      </c>
      <c r="B453" s="836">
        <v>12</v>
      </c>
      <c r="C453" s="766" t="s">
        <v>246</v>
      </c>
      <c r="D453" s="767" t="s">
        <v>429</v>
      </c>
      <c r="E453" s="355"/>
      <c r="F453" s="786">
        <v>0</v>
      </c>
      <c r="G453" s="835"/>
      <c r="H453" s="768"/>
      <c r="I453" s="767"/>
      <c r="J453" s="355"/>
    </row>
    <row r="454" spans="1:10">
      <c r="A454" s="764">
        <v>40856</v>
      </c>
      <c r="B454" s="836">
        <v>421</v>
      </c>
      <c r="C454" s="766" t="s">
        <v>246</v>
      </c>
      <c r="D454" s="767" t="s">
        <v>422</v>
      </c>
      <c r="E454" s="355"/>
      <c r="F454" s="786">
        <v>0</v>
      </c>
      <c r="G454" s="835"/>
      <c r="H454" s="768"/>
      <c r="I454" s="767"/>
      <c r="J454" s="355"/>
    </row>
    <row r="455" spans="1:10">
      <c r="A455" s="764">
        <v>40857</v>
      </c>
      <c r="B455" s="836">
        <v>40</v>
      </c>
      <c r="C455" s="766" t="s">
        <v>237</v>
      </c>
      <c r="D455" s="767" t="s">
        <v>987</v>
      </c>
      <c r="E455" s="355"/>
      <c r="F455" s="786">
        <v>0</v>
      </c>
      <c r="G455" s="835"/>
      <c r="H455" s="768"/>
      <c r="I455" s="767"/>
      <c r="J455" s="355"/>
    </row>
    <row r="456" spans="1:10">
      <c r="A456" s="764">
        <v>40857</v>
      </c>
      <c r="B456" s="836">
        <v>235</v>
      </c>
      <c r="C456" s="766" t="s">
        <v>246</v>
      </c>
      <c r="D456" s="767" t="s">
        <v>920</v>
      </c>
      <c r="E456" s="355"/>
      <c r="F456" s="786" t="s">
        <v>101</v>
      </c>
      <c r="G456" s="835"/>
      <c r="H456" s="768"/>
      <c r="I456" s="767"/>
      <c r="J456" s="355"/>
    </row>
    <row r="457" spans="1:10">
      <c r="A457" s="764">
        <v>40857</v>
      </c>
      <c r="B457" s="836">
        <v>200</v>
      </c>
      <c r="C457" s="766" t="s">
        <v>246</v>
      </c>
      <c r="D457" s="767" t="s">
        <v>921</v>
      </c>
      <c r="E457" s="355"/>
      <c r="F457" s="786" t="s">
        <v>101</v>
      </c>
      <c r="G457" s="835"/>
      <c r="H457" s="768"/>
      <c r="I457" s="767"/>
      <c r="J457" s="355"/>
    </row>
    <row r="458" spans="1:10">
      <c r="A458" s="764">
        <v>40857</v>
      </c>
      <c r="B458" s="836">
        <v>50</v>
      </c>
      <c r="C458" s="766" t="s">
        <v>246</v>
      </c>
      <c r="D458" s="767" t="s">
        <v>256</v>
      </c>
      <c r="E458" s="355"/>
      <c r="F458" s="786" t="s">
        <v>101</v>
      </c>
      <c r="G458" s="835"/>
      <c r="H458" s="768"/>
      <c r="I458" s="767"/>
      <c r="J458" s="355"/>
    </row>
    <row r="459" spans="1:10">
      <c r="A459" s="764">
        <v>40858</v>
      </c>
      <c r="B459" s="836">
        <v>500</v>
      </c>
      <c r="C459" s="766" t="s">
        <v>246</v>
      </c>
      <c r="D459" s="767" t="s">
        <v>276</v>
      </c>
      <c r="E459" s="355"/>
      <c r="F459" s="786">
        <v>0</v>
      </c>
      <c r="G459" s="835"/>
      <c r="H459" s="768"/>
      <c r="I459" s="767"/>
      <c r="J459" s="355"/>
    </row>
    <row r="460" spans="1:10">
      <c r="A460" s="764">
        <v>40858</v>
      </c>
      <c r="B460" s="836">
        <v>303</v>
      </c>
      <c r="C460" s="766" t="s">
        <v>246</v>
      </c>
      <c r="D460" s="767" t="s">
        <v>922</v>
      </c>
      <c r="E460" s="355"/>
      <c r="F460" s="786" t="s">
        <v>101</v>
      </c>
      <c r="G460" s="835"/>
      <c r="H460" s="768"/>
      <c r="I460" s="767"/>
      <c r="J460" s="355"/>
    </row>
    <row r="461" spans="1:10">
      <c r="A461" s="764">
        <v>40861</v>
      </c>
      <c r="B461" s="836">
        <v>150</v>
      </c>
      <c r="C461" s="766" t="s">
        <v>246</v>
      </c>
      <c r="D461" s="767" t="s">
        <v>357</v>
      </c>
      <c r="E461" s="355"/>
      <c r="F461" s="786" t="s">
        <v>101</v>
      </c>
      <c r="G461" s="835"/>
      <c r="H461" s="768"/>
      <c r="I461" s="767"/>
      <c r="J461" s="355"/>
    </row>
    <row r="462" spans="1:10">
      <c r="A462" s="764">
        <v>40861</v>
      </c>
      <c r="B462" s="836">
        <v>60</v>
      </c>
      <c r="C462" s="766" t="s">
        <v>246</v>
      </c>
      <c r="D462" s="767" t="s">
        <v>358</v>
      </c>
      <c r="E462" s="355"/>
      <c r="F462" s="786" t="s">
        <v>101</v>
      </c>
      <c r="G462" s="835"/>
      <c r="H462" s="768"/>
      <c r="I462" s="767"/>
      <c r="J462" s="355"/>
    </row>
    <row r="463" spans="1:10">
      <c r="A463" s="764">
        <v>40861</v>
      </c>
      <c r="B463" s="836">
        <v>50</v>
      </c>
      <c r="C463" s="766" t="s">
        <v>246</v>
      </c>
      <c r="D463" s="767" t="s">
        <v>260</v>
      </c>
      <c r="E463" s="355"/>
      <c r="F463" s="786" t="s">
        <v>101</v>
      </c>
      <c r="G463" s="835"/>
      <c r="H463" s="768"/>
      <c r="I463" s="767"/>
      <c r="J463" s="355"/>
    </row>
    <row r="464" spans="1:10">
      <c r="A464" s="764">
        <v>40861</v>
      </c>
      <c r="B464" s="836">
        <v>4879.43</v>
      </c>
      <c r="C464" s="766">
        <v>102968</v>
      </c>
      <c r="D464" s="767" t="s">
        <v>923</v>
      </c>
      <c r="E464" s="355"/>
      <c r="F464" s="786">
        <v>0</v>
      </c>
      <c r="G464" s="835"/>
      <c r="H464" s="768"/>
      <c r="I464" s="767"/>
      <c r="J464" s="355"/>
    </row>
    <row r="465" spans="1:10">
      <c r="A465" s="764">
        <v>40862</v>
      </c>
      <c r="B465" s="836">
        <v>30</v>
      </c>
      <c r="C465" s="766" t="s">
        <v>246</v>
      </c>
      <c r="D465" s="767" t="s">
        <v>258</v>
      </c>
      <c r="E465" s="355"/>
      <c r="F465" s="786" t="s">
        <v>101</v>
      </c>
      <c r="G465" s="835"/>
      <c r="H465" s="768"/>
      <c r="I465" s="767"/>
      <c r="J465" s="355"/>
    </row>
    <row r="466" spans="1:10">
      <c r="A466" s="764">
        <v>40862</v>
      </c>
      <c r="B466" s="836">
        <v>20</v>
      </c>
      <c r="C466" s="766" t="s">
        <v>246</v>
      </c>
      <c r="D466" s="767" t="s">
        <v>378</v>
      </c>
      <c r="E466" s="355"/>
      <c r="F466" s="786">
        <v>0</v>
      </c>
      <c r="G466" s="835"/>
      <c r="H466" s="768"/>
      <c r="I466" s="767"/>
      <c r="J466" s="355"/>
    </row>
    <row r="467" spans="1:10">
      <c r="A467" s="764">
        <v>40862</v>
      </c>
      <c r="B467" s="836">
        <v>100</v>
      </c>
      <c r="C467" s="766" t="s">
        <v>246</v>
      </c>
      <c r="D467" s="767" t="s">
        <v>259</v>
      </c>
      <c r="E467" s="355"/>
      <c r="F467" s="786" t="s">
        <v>101</v>
      </c>
      <c r="G467" s="835"/>
      <c r="H467" s="768"/>
      <c r="I467" s="767"/>
      <c r="J467" s="355"/>
    </row>
    <row r="468" spans="1:10">
      <c r="A468" s="764">
        <v>40862</v>
      </c>
      <c r="B468" s="836">
        <v>200</v>
      </c>
      <c r="C468" s="766" t="s">
        <v>246</v>
      </c>
      <c r="D468" s="767" t="s">
        <v>450</v>
      </c>
      <c r="E468" s="355"/>
      <c r="F468" s="786" t="s">
        <v>101</v>
      </c>
      <c r="G468" s="835"/>
      <c r="H468" s="768"/>
      <c r="I468" s="767"/>
      <c r="J468" s="355"/>
    </row>
    <row r="469" spans="1:10">
      <c r="A469" s="764">
        <v>40862</v>
      </c>
      <c r="B469" s="836">
        <v>135</v>
      </c>
      <c r="C469" s="766" t="s">
        <v>246</v>
      </c>
      <c r="D469" s="767" t="s">
        <v>769</v>
      </c>
      <c r="E469" s="355"/>
      <c r="F469" s="786">
        <v>0</v>
      </c>
      <c r="G469" s="835"/>
      <c r="H469" s="768"/>
      <c r="I469" s="767"/>
      <c r="J469" s="355"/>
    </row>
    <row r="470" spans="1:10">
      <c r="A470" s="764">
        <v>40863</v>
      </c>
      <c r="B470" s="836">
        <v>20</v>
      </c>
      <c r="C470" s="766" t="s">
        <v>237</v>
      </c>
      <c r="D470" s="767" t="s">
        <v>759</v>
      </c>
      <c r="E470" s="355"/>
      <c r="F470" s="786">
        <v>0</v>
      </c>
      <c r="G470" s="835"/>
      <c r="H470" s="768"/>
      <c r="I470" s="767"/>
      <c r="J470" s="355"/>
    </row>
    <row r="471" spans="1:10">
      <c r="A471" s="764">
        <v>40863</v>
      </c>
      <c r="B471" s="836">
        <v>500</v>
      </c>
      <c r="C471" s="766">
        <v>103307</v>
      </c>
      <c r="D471" s="767" t="s">
        <v>924</v>
      </c>
      <c r="E471" s="355"/>
      <c r="F471" s="786" t="s">
        <v>101</v>
      </c>
      <c r="G471" s="835"/>
      <c r="H471" s="768"/>
      <c r="I471" s="767"/>
      <c r="J471" s="355"/>
    </row>
    <row r="472" spans="1:10">
      <c r="A472" s="764">
        <v>40864</v>
      </c>
      <c r="B472" s="836">
        <v>150</v>
      </c>
      <c r="C472" s="766" t="s">
        <v>246</v>
      </c>
      <c r="D472" s="767" t="s">
        <v>360</v>
      </c>
      <c r="E472" s="355"/>
      <c r="F472" s="786" t="s">
        <v>101</v>
      </c>
      <c r="G472" s="835"/>
      <c r="H472" s="768"/>
      <c r="I472" s="767"/>
      <c r="J472" s="355"/>
    </row>
    <row r="473" spans="1:10">
      <c r="A473" s="764">
        <v>40864</v>
      </c>
      <c r="B473" s="836">
        <v>80</v>
      </c>
      <c r="C473" s="766" t="s">
        <v>246</v>
      </c>
      <c r="D473" s="767" t="s">
        <v>768</v>
      </c>
      <c r="E473" s="355"/>
      <c r="F473" s="786">
        <v>0</v>
      </c>
      <c r="G473" s="835"/>
      <c r="H473" s="768"/>
      <c r="I473" s="767"/>
      <c r="J473" s="355"/>
    </row>
    <row r="474" spans="1:10">
      <c r="A474" s="764">
        <v>40864</v>
      </c>
      <c r="B474" s="836">
        <v>100</v>
      </c>
      <c r="C474" s="766" t="s">
        <v>246</v>
      </c>
      <c r="D474" s="767" t="s">
        <v>292</v>
      </c>
      <c r="E474" s="355"/>
      <c r="F474" s="786" t="s">
        <v>101</v>
      </c>
      <c r="G474" s="835"/>
      <c r="H474" s="768"/>
      <c r="I474" s="767"/>
      <c r="J474" s="355"/>
    </row>
    <row r="475" spans="1:10">
      <c r="A475" s="764">
        <v>40868</v>
      </c>
      <c r="B475" s="836">
        <v>12</v>
      </c>
      <c r="C475" s="766" t="s">
        <v>246</v>
      </c>
      <c r="D475" s="767" t="s">
        <v>294</v>
      </c>
      <c r="E475" s="355"/>
      <c r="F475" s="786" t="s">
        <v>101</v>
      </c>
      <c r="G475" s="835"/>
      <c r="H475" s="768"/>
      <c r="I475" s="767"/>
      <c r="J475" s="355"/>
    </row>
    <row r="476" spans="1:10">
      <c r="A476" s="764">
        <v>40868</v>
      </c>
      <c r="B476" s="836">
        <v>40</v>
      </c>
      <c r="C476" s="766" t="s">
        <v>246</v>
      </c>
      <c r="D476" s="767" t="s">
        <v>261</v>
      </c>
      <c r="E476" s="355"/>
      <c r="F476" s="786" t="s">
        <v>101</v>
      </c>
      <c r="G476" s="835"/>
      <c r="H476" s="768"/>
      <c r="I476" s="767"/>
      <c r="J476" s="355"/>
    </row>
    <row r="477" spans="1:10">
      <c r="A477" s="764">
        <v>40868</v>
      </c>
      <c r="B477" s="836">
        <v>207</v>
      </c>
      <c r="C477" s="766" t="s">
        <v>246</v>
      </c>
      <c r="D477" s="767" t="s">
        <v>355</v>
      </c>
      <c r="E477" s="355"/>
      <c r="F477" s="786" t="s">
        <v>101</v>
      </c>
      <c r="G477" s="835"/>
      <c r="H477" s="768"/>
      <c r="I477" s="767"/>
      <c r="J477" s="355"/>
    </row>
    <row r="478" spans="1:10">
      <c r="A478" s="764">
        <v>40868</v>
      </c>
      <c r="B478" s="836">
        <v>10</v>
      </c>
      <c r="C478" s="766" t="s">
        <v>246</v>
      </c>
      <c r="D478" s="767" t="s">
        <v>436</v>
      </c>
      <c r="E478" s="355"/>
      <c r="F478" s="786">
        <v>0</v>
      </c>
      <c r="G478" s="835"/>
      <c r="H478" s="768"/>
      <c r="I478" s="767"/>
      <c r="J478" s="355"/>
    </row>
    <row r="479" spans="1:10">
      <c r="A479" s="764">
        <v>40868</v>
      </c>
      <c r="B479" s="836">
        <v>5</v>
      </c>
      <c r="C479" s="766" t="s">
        <v>246</v>
      </c>
      <c r="D479" s="767" t="s">
        <v>773</v>
      </c>
      <c r="E479" s="355"/>
      <c r="F479" s="786">
        <v>0</v>
      </c>
      <c r="G479" s="835"/>
      <c r="H479" s="768"/>
      <c r="I479" s="767"/>
      <c r="J479" s="355"/>
    </row>
    <row r="480" spans="1:10">
      <c r="A480" s="764">
        <v>40868</v>
      </c>
      <c r="B480" s="836">
        <v>25</v>
      </c>
      <c r="C480" s="766" t="s">
        <v>246</v>
      </c>
      <c r="D480" s="767" t="s">
        <v>400</v>
      </c>
      <c r="E480" s="355"/>
      <c r="F480" s="786" t="s">
        <v>101</v>
      </c>
      <c r="G480" s="835"/>
      <c r="H480" s="768"/>
      <c r="I480" s="767"/>
      <c r="J480" s="355"/>
    </row>
    <row r="481" spans="1:10">
      <c r="A481" s="764">
        <v>40869</v>
      </c>
      <c r="B481" s="836">
        <v>327</v>
      </c>
      <c r="C481" s="766" t="s">
        <v>246</v>
      </c>
      <c r="D481" s="767" t="s">
        <v>355</v>
      </c>
      <c r="E481" s="355"/>
      <c r="F481" s="786" t="s">
        <v>101</v>
      </c>
      <c r="G481" s="835"/>
      <c r="H481" s="768"/>
      <c r="I481" s="767"/>
      <c r="J481" s="355"/>
    </row>
    <row r="482" spans="1:10">
      <c r="A482" s="764">
        <v>40870</v>
      </c>
      <c r="B482" s="836">
        <v>5</v>
      </c>
      <c r="C482" s="766" t="s">
        <v>246</v>
      </c>
      <c r="D482" s="767" t="s">
        <v>795</v>
      </c>
      <c r="E482" s="355"/>
      <c r="F482" s="786" t="s">
        <v>101</v>
      </c>
      <c r="G482" s="835"/>
      <c r="H482" s="768"/>
      <c r="I482" s="767"/>
      <c r="J482" s="355"/>
    </row>
    <row r="483" spans="1:10">
      <c r="A483" s="764">
        <v>40872</v>
      </c>
      <c r="B483" s="836">
        <v>859.6</v>
      </c>
      <c r="C483" s="766" t="s">
        <v>237</v>
      </c>
      <c r="D483" s="767" t="s">
        <v>269</v>
      </c>
      <c r="E483" s="355"/>
      <c r="F483" s="786">
        <v>0</v>
      </c>
      <c r="G483" s="835"/>
      <c r="H483" s="768"/>
      <c r="I483" s="767"/>
      <c r="J483" s="355"/>
    </row>
    <row r="484" spans="1:10">
      <c r="A484" s="764">
        <v>40872</v>
      </c>
      <c r="B484" s="836">
        <v>3</v>
      </c>
      <c r="C484" s="766" t="s">
        <v>246</v>
      </c>
      <c r="D484" s="767" t="s">
        <v>363</v>
      </c>
      <c r="E484" s="355"/>
      <c r="F484" s="786" t="s">
        <v>101</v>
      </c>
      <c r="G484" s="835"/>
      <c r="H484" s="768"/>
      <c r="I484" s="767"/>
      <c r="J484" s="355"/>
    </row>
    <row r="485" spans="1:10">
      <c r="A485" s="764">
        <v>40872</v>
      </c>
      <c r="B485" s="836">
        <v>75</v>
      </c>
      <c r="C485" s="766" t="s">
        <v>246</v>
      </c>
      <c r="D485" s="767" t="s">
        <v>364</v>
      </c>
      <c r="E485" s="355"/>
      <c r="F485" s="786" t="s">
        <v>101</v>
      </c>
      <c r="G485" s="835"/>
      <c r="H485" s="768"/>
      <c r="I485" s="767"/>
      <c r="J485" s="355"/>
    </row>
    <row r="486" spans="1:10">
      <c r="A486" s="764">
        <v>40872</v>
      </c>
      <c r="B486" s="836">
        <v>50</v>
      </c>
      <c r="C486" s="766" t="s">
        <v>246</v>
      </c>
      <c r="D486" s="767" t="s">
        <v>330</v>
      </c>
      <c r="E486" s="355"/>
      <c r="F486" s="786" t="s">
        <v>101</v>
      </c>
      <c r="G486" s="835"/>
      <c r="H486" s="768"/>
      <c r="I486" s="767"/>
      <c r="J486" s="355"/>
    </row>
    <row r="487" spans="1:10">
      <c r="A487" s="764">
        <v>40872</v>
      </c>
      <c r="B487" s="836">
        <v>10</v>
      </c>
      <c r="C487" s="766" t="s">
        <v>246</v>
      </c>
      <c r="D487" s="767" t="s">
        <v>302</v>
      </c>
      <c r="E487" s="355"/>
      <c r="F487" s="786">
        <v>0</v>
      </c>
      <c r="G487" s="835"/>
      <c r="H487" s="768"/>
      <c r="I487" s="767"/>
      <c r="J487" s="355"/>
    </row>
    <row r="488" spans="1:10">
      <c r="A488" s="764">
        <v>40872</v>
      </c>
      <c r="B488" s="836">
        <v>3</v>
      </c>
      <c r="C488" s="766" t="s">
        <v>246</v>
      </c>
      <c r="D488" s="767" t="s">
        <v>363</v>
      </c>
      <c r="E488" s="355"/>
      <c r="F488" s="786" t="s">
        <v>101</v>
      </c>
      <c r="G488" s="835"/>
      <c r="H488" s="768"/>
      <c r="I488" s="767"/>
      <c r="J488" s="355"/>
    </row>
    <row r="489" spans="1:10">
      <c r="A489" s="764">
        <v>40875</v>
      </c>
      <c r="B489" s="836">
        <v>175</v>
      </c>
      <c r="C489" s="766" t="s">
        <v>246</v>
      </c>
      <c r="D489" s="767" t="s">
        <v>421</v>
      </c>
      <c r="E489" s="355"/>
      <c r="F489" s="786" t="s">
        <v>101</v>
      </c>
      <c r="G489" s="835"/>
      <c r="H489" s="768"/>
      <c r="I489" s="767"/>
      <c r="J489" s="355"/>
    </row>
    <row r="490" spans="1:10">
      <c r="A490" s="764">
        <v>40875</v>
      </c>
      <c r="B490" s="836">
        <v>170</v>
      </c>
      <c r="C490" s="766" t="s">
        <v>246</v>
      </c>
      <c r="D490" s="767" t="s">
        <v>798</v>
      </c>
      <c r="E490" s="355"/>
      <c r="F490" s="786" t="s">
        <v>101</v>
      </c>
      <c r="G490" s="835"/>
      <c r="H490" s="768"/>
      <c r="I490" s="767"/>
      <c r="J490" s="355"/>
    </row>
    <row r="491" spans="1:10">
      <c r="A491" s="764">
        <v>40875</v>
      </c>
      <c r="B491" s="836">
        <v>7</v>
      </c>
      <c r="C491" s="766" t="s">
        <v>246</v>
      </c>
      <c r="D491" s="767" t="s">
        <v>402</v>
      </c>
      <c r="E491" s="355"/>
      <c r="F491" s="786">
        <v>0</v>
      </c>
      <c r="G491" s="835"/>
      <c r="H491" s="768"/>
      <c r="I491" s="767"/>
      <c r="J491" s="355"/>
    </row>
    <row r="492" spans="1:10">
      <c r="A492" s="764">
        <v>40875</v>
      </c>
      <c r="B492" s="836">
        <v>17.5</v>
      </c>
      <c r="C492" s="766" t="s">
        <v>246</v>
      </c>
      <c r="D492" s="767" t="s">
        <v>271</v>
      </c>
      <c r="E492" s="355"/>
      <c r="F492" s="786" t="s">
        <v>101</v>
      </c>
      <c r="G492" s="835"/>
      <c r="H492" s="768"/>
      <c r="I492" s="767"/>
      <c r="J492" s="355"/>
    </row>
    <row r="493" spans="1:10">
      <c r="A493" s="764">
        <v>40875</v>
      </c>
      <c r="B493" s="836">
        <v>300</v>
      </c>
      <c r="C493" s="766" t="s">
        <v>246</v>
      </c>
      <c r="D493" s="767" t="s">
        <v>327</v>
      </c>
      <c r="E493" s="355"/>
      <c r="F493" s="786" t="s">
        <v>101</v>
      </c>
      <c r="G493" s="835"/>
      <c r="H493" s="768"/>
      <c r="I493" s="767"/>
      <c r="J493" s="355"/>
    </row>
    <row r="494" spans="1:10">
      <c r="A494" s="764">
        <v>40876</v>
      </c>
      <c r="B494" s="836">
        <v>325</v>
      </c>
      <c r="C494" s="766" t="s">
        <v>246</v>
      </c>
      <c r="D494" s="767" t="s">
        <v>326</v>
      </c>
      <c r="E494" s="355"/>
      <c r="F494" s="786">
        <v>0</v>
      </c>
      <c r="G494" s="835"/>
      <c r="H494" s="768"/>
      <c r="I494" s="767"/>
      <c r="J494" s="355"/>
    </row>
    <row r="495" spans="1:10">
      <c r="A495" s="764">
        <v>40877</v>
      </c>
      <c r="B495" s="836">
        <v>95.96</v>
      </c>
      <c r="C495" s="766">
        <v>103311</v>
      </c>
      <c r="D495" s="767" t="s">
        <v>748</v>
      </c>
      <c r="E495" s="355"/>
      <c r="F495" s="786">
        <v>0</v>
      </c>
      <c r="G495" s="835"/>
      <c r="H495" s="768"/>
      <c r="I495" s="767"/>
      <c r="J495" s="355"/>
    </row>
    <row r="496" spans="1:10">
      <c r="A496" s="764">
        <v>40877</v>
      </c>
      <c r="B496" s="836">
        <v>212.44</v>
      </c>
      <c r="C496" s="766">
        <v>102969</v>
      </c>
      <c r="D496" s="767" t="s">
        <v>925</v>
      </c>
      <c r="E496" s="355"/>
      <c r="F496" s="786">
        <v>0</v>
      </c>
      <c r="G496" s="835"/>
      <c r="H496" s="768"/>
      <c r="I496" s="767"/>
      <c r="J496" s="355"/>
    </row>
    <row r="497" spans="1:10">
      <c r="A497" s="764">
        <v>40877</v>
      </c>
      <c r="B497" s="836">
        <v>49.75</v>
      </c>
      <c r="C497" s="766" t="s">
        <v>246</v>
      </c>
      <c r="D497" s="767" t="s">
        <v>799</v>
      </c>
      <c r="E497" s="355"/>
      <c r="F497" s="786">
        <v>0</v>
      </c>
      <c r="G497" s="835"/>
      <c r="H497" s="768"/>
      <c r="I497" s="767"/>
      <c r="J497" s="355"/>
    </row>
    <row r="498" spans="1:10">
      <c r="A498" s="764">
        <v>40877</v>
      </c>
      <c r="B498" s="836">
        <v>30</v>
      </c>
      <c r="C498" s="766" t="s">
        <v>246</v>
      </c>
      <c r="D498" s="767" t="s">
        <v>442</v>
      </c>
      <c r="E498" s="355"/>
      <c r="F498" s="786">
        <v>0</v>
      </c>
      <c r="G498" s="835"/>
      <c r="H498" s="768"/>
      <c r="I498" s="767"/>
      <c r="J498" s="355"/>
    </row>
    <row r="499" spans="1:10">
      <c r="A499" s="764">
        <v>40877</v>
      </c>
      <c r="B499" s="836">
        <v>25</v>
      </c>
      <c r="C499" s="766" t="s">
        <v>246</v>
      </c>
      <c r="D499" s="767" t="s">
        <v>762</v>
      </c>
      <c r="E499" s="355"/>
      <c r="F499" s="786" t="s">
        <v>101</v>
      </c>
      <c r="G499" s="835"/>
      <c r="H499" s="768"/>
      <c r="I499" s="767"/>
      <c r="J499" s="355"/>
    </row>
    <row r="500" spans="1:10">
      <c r="A500" s="764">
        <v>40877</v>
      </c>
      <c r="B500" s="836">
        <v>2</v>
      </c>
      <c r="C500" s="766" t="s">
        <v>246</v>
      </c>
      <c r="D500" s="767" t="s">
        <v>800</v>
      </c>
      <c r="E500" s="355"/>
      <c r="F500" s="786" t="s">
        <v>101</v>
      </c>
      <c r="G500" s="835"/>
      <c r="H500" s="768"/>
      <c r="I500" s="767"/>
      <c r="J500" s="355"/>
    </row>
    <row r="501" spans="1:10">
      <c r="A501" s="764">
        <v>40877</v>
      </c>
      <c r="B501" s="836">
        <v>300</v>
      </c>
      <c r="C501" s="766" t="s">
        <v>246</v>
      </c>
      <c r="D501" s="767" t="s">
        <v>348</v>
      </c>
      <c r="E501" s="355"/>
      <c r="F501" s="786" t="s">
        <v>101</v>
      </c>
      <c r="G501" s="835"/>
      <c r="H501" s="768"/>
      <c r="I501" s="767"/>
      <c r="J501" s="355"/>
    </row>
    <row r="502" spans="1:10">
      <c r="A502" s="764">
        <v>40877</v>
      </c>
      <c r="B502" s="836">
        <v>654.73</v>
      </c>
      <c r="C502" s="766" t="s">
        <v>246</v>
      </c>
      <c r="D502" s="767" t="s">
        <v>422</v>
      </c>
      <c r="E502" s="355"/>
      <c r="F502" s="786">
        <v>0</v>
      </c>
      <c r="G502" s="835"/>
      <c r="H502" s="768"/>
      <c r="I502" s="767"/>
      <c r="J502" s="355"/>
    </row>
    <row r="503" spans="1:10">
      <c r="A503" s="764">
        <v>40877</v>
      </c>
      <c r="B503" s="836">
        <v>150</v>
      </c>
      <c r="C503" s="766" t="s">
        <v>246</v>
      </c>
      <c r="D503" s="767" t="s">
        <v>347</v>
      </c>
      <c r="E503" s="355"/>
      <c r="F503" s="786" t="s">
        <v>101</v>
      </c>
      <c r="G503" s="835"/>
      <c r="H503" s="768"/>
      <c r="I503" s="767"/>
      <c r="J503" s="355"/>
    </row>
    <row r="504" spans="1:10">
      <c r="A504" s="764">
        <v>40877</v>
      </c>
      <c r="B504" s="836">
        <v>100</v>
      </c>
      <c r="C504" s="766" t="s">
        <v>246</v>
      </c>
      <c r="D504" s="767" t="s">
        <v>287</v>
      </c>
      <c r="E504" s="355"/>
      <c r="F504" s="786" t="s">
        <v>101</v>
      </c>
      <c r="G504" s="835"/>
      <c r="H504" s="768"/>
      <c r="I504" s="767"/>
      <c r="J504" s="355"/>
    </row>
    <row r="505" spans="1:10">
      <c r="A505" s="764">
        <v>40878</v>
      </c>
      <c r="B505" s="836">
        <v>175</v>
      </c>
      <c r="C505" s="766" t="s">
        <v>237</v>
      </c>
      <c r="D505" s="767" t="s">
        <v>926</v>
      </c>
      <c r="E505" s="355"/>
      <c r="F505" s="786">
        <v>0</v>
      </c>
      <c r="G505" s="835"/>
      <c r="H505" s="768"/>
      <c r="I505" s="767"/>
      <c r="J505" s="355"/>
    </row>
    <row r="506" spans="1:10">
      <c r="A506" s="764">
        <v>40878</v>
      </c>
      <c r="B506" s="836">
        <v>70</v>
      </c>
      <c r="C506" s="766" t="s">
        <v>246</v>
      </c>
      <c r="D506" s="767" t="s">
        <v>267</v>
      </c>
      <c r="E506" s="355"/>
      <c r="F506" s="786">
        <v>0</v>
      </c>
      <c r="G506" s="835"/>
      <c r="H506" s="768"/>
      <c r="I506" s="767"/>
      <c r="J506" s="355"/>
    </row>
    <row r="507" spans="1:10">
      <c r="A507" s="764">
        <v>40878</v>
      </c>
      <c r="B507" s="836">
        <v>50</v>
      </c>
      <c r="C507" s="766" t="s">
        <v>246</v>
      </c>
      <c r="D507" s="767" t="s">
        <v>774</v>
      </c>
      <c r="E507" s="355"/>
      <c r="F507" s="786" t="s">
        <v>101</v>
      </c>
      <c r="G507" s="835"/>
      <c r="H507" s="768"/>
      <c r="I507" s="767"/>
      <c r="J507" s="355"/>
    </row>
    <row r="508" spans="1:10">
      <c r="A508" s="764">
        <v>40878</v>
      </c>
      <c r="B508" s="836">
        <v>25</v>
      </c>
      <c r="C508" s="766" t="s">
        <v>246</v>
      </c>
      <c r="D508" s="767" t="s">
        <v>379</v>
      </c>
      <c r="E508" s="355"/>
      <c r="F508" s="786" t="s">
        <v>101</v>
      </c>
      <c r="G508" s="835"/>
      <c r="H508" s="768"/>
      <c r="I508" s="767"/>
      <c r="J508" s="355"/>
    </row>
    <row r="509" spans="1:10">
      <c r="A509" s="764">
        <v>40878</v>
      </c>
      <c r="B509" s="836">
        <v>25</v>
      </c>
      <c r="C509" s="766" t="s">
        <v>246</v>
      </c>
      <c r="D509" s="767" t="s">
        <v>337</v>
      </c>
      <c r="E509" s="355"/>
      <c r="F509" s="786">
        <v>0</v>
      </c>
      <c r="G509" s="835"/>
      <c r="H509" s="768"/>
      <c r="I509" s="767"/>
      <c r="J509" s="355"/>
    </row>
    <row r="510" spans="1:10">
      <c r="A510" s="764">
        <v>40878</v>
      </c>
      <c r="B510" s="836">
        <v>10</v>
      </c>
      <c r="C510" s="766" t="s">
        <v>246</v>
      </c>
      <c r="D510" s="767" t="s">
        <v>791</v>
      </c>
      <c r="E510" s="355"/>
      <c r="F510" s="786" t="s">
        <v>101</v>
      </c>
      <c r="G510" s="835"/>
      <c r="H510" s="768"/>
      <c r="I510" s="767"/>
      <c r="J510" s="355"/>
    </row>
    <row r="511" spans="1:10">
      <c r="A511" s="764">
        <v>40878</v>
      </c>
      <c r="B511" s="836">
        <v>10</v>
      </c>
      <c r="C511" s="766" t="s">
        <v>246</v>
      </c>
      <c r="D511" s="767" t="s">
        <v>338</v>
      </c>
      <c r="E511" s="355"/>
      <c r="F511" s="786" t="s">
        <v>101</v>
      </c>
      <c r="G511" s="835"/>
      <c r="H511" s="768"/>
      <c r="I511" s="767"/>
      <c r="J511" s="355"/>
    </row>
    <row r="512" spans="1:10">
      <c r="A512" s="764">
        <v>40878</v>
      </c>
      <c r="B512" s="836">
        <v>180</v>
      </c>
      <c r="C512" s="766" t="s">
        <v>246</v>
      </c>
      <c r="D512" s="767" t="s">
        <v>783</v>
      </c>
      <c r="E512" s="355"/>
      <c r="F512" s="786">
        <v>0</v>
      </c>
      <c r="G512" s="835"/>
      <c r="H512" s="768"/>
      <c r="I512" s="767"/>
      <c r="J512" s="355"/>
    </row>
    <row r="513" spans="1:10">
      <c r="A513" s="764">
        <v>40878</v>
      </c>
      <c r="B513" s="836">
        <v>25</v>
      </c>
      <c r="C513" s="766" t="s">
        <v>246</v>
      </c>
      <c r="D513" s="767" t="s">
        <v>780</v>
      </c>
      <c r="E513" s="355"/>
      <c r="F513" s="786" t="s">
        <v>101</v>
      </c>
      <c r="G513" s="835"/>
      <c r="H513" s="768"/>
      <c r="I513" s="767"/>
      <c r="J513" s="355"/>
    </row>
    <row r="514" spans="1:10">
      <c r="A514" s="764">
        <v>40878</v>
      </c>
      <c r="B514" s="836">
        <v>10</v>
      </c>
      <c r="C514" s="766" t="s">
        <v>246</v>
      </c>
      <c r="D514" s="767" t="s">
        <v>371</v>
      </c>
      <c r="E514" s="355"/>
      <c r="F514" s="786" t="s">
        <v>101</v>
      </c>
      <c r="G514" s="835"/>
      <c r="H514" s="768"/>
      <c r="I514" s="767"/>
      <c r="J514" s="355"/>
    </row>
    <row r="515" spans="1:10">
      <c r="A515" s="764">
        <v>40878</v>
      </c>
      <c r="B515" s="836">
        <v>15</v>
      </c>
      <c r="C515" s="766" t="s">
        <v>246</v>
      </c>
      <c r="D515" s="767" t="s">
        <v>753</v>
      </c>
      <c r="E515" s="355"/>
      <c r="F515" s="786" t="s">
        <v>101</v>
      </c>
      <c r="G515" s="835"/>
      <c r="H515" s="768"/>
      <c r="I515" s="767"/>
      <c r="J515" s="355"/>
    </row>
    <row r="516" spans="1:10">
      <c r="A516" s="764">
        <v>40878</v>
      </c>
      <c r="B516" s="836">
        <v>12.5</v>
      </c>
      <c r="C516" s="766" t="s">
        <v>246</v>
      </c>
      <c r="D516" s="767" t="s">
        <v>913</v>
      </c>
      <c r="E516" s="355"/>
      <c r="F516" s="786" t="s">
        <v>101</v>
      </c>
      <c r="G516" s="835"/>
      <c r="H516" s="768"/>
      <c r="I516" s="767"/>
      <c r="J516" s="355"/>
    </row>
    <row r="517" spans="1:10">
      <c r="A517" s="764">
        <v>40878</v>
      </c>
      <c r="B517" s="836">
        <v>40</v>
      </c>
      <c r="C517" s="766" t="s">
        <v>246</v>
      </c>
      <c r="D517" s="767" t="s">
        <v>387</v>
      </c>
      <c r="E517" s="355"/>
      <c r="F517" s="786">
        <v>0</v>
      </c>
      <c r="G517" s="835"/>
      <c r="H517" s="768"/>
      <c r="I517" s="767"/>
      <c r="J517" s="355"/>
    </row>
    <row r="518" spans="1:10">
      <c r="A518" s="764">
        <v>40878</v>
      </c>
      <c r="B518" s="836">
        <v>10</v>
      </c>
      <c r="C518" s="766" t="s">
        <v>246</v>
      </c>
      <c r="D518" s="767" t="s">
        <v>340</v>
      </c>
      <c r="E518" s="355"/>
      <c r="F518" s="786">
        <v>0</v>
      </c>
      <c r="G518" s="835"/>
      <c r="H518" s="768"/>
      <c r="I518" s="767"/>
      <c r="J518" s="355"/>
    </row>
    <row r="519" spans="1:10">
      <c r="A519" s="764">
        <v>40878</v>
      </c>
      <c r="B519" s="836">
        <v>50</v>
      </c>
      <c r="C519" s="766" t="s">
        <v>246</v>
      </c>
      <c r="D519" s="767" t="s">
        <v>990</v>
      </c>
      <c r="E519" s="355"/>
      <c r="F519" s="786" t="s">
        <v>101</v>
      </c>
      <c r="G519" s="835"/>
      <c r="H519" s="768"/>
      <c r="I519" s="767"/>
      <c r="J519" s="355"/>
    </row>
    <row r="520" spans="1:10">
      <c r="A520" s="764">
        <v>40878</v>
      </c>
      <c r="B520" s="836">
        <v>10</v>
      </c>
      <c r="C520" s="766" t="s">
        <v>246</v>
      </c>
      <c r="D520" s="767" t="s">
        <v>927</v>
      </c>
      <c r="E520" s="355"/>
      <c r="F520" s="786" t="s">
        <v>101</v>
      </c>
      <c r="G520" s="835"/>
      <c r="H520" s="768"/>
      <c r="I520" s="767"/>
      <c r="J520" s="355"/>
    </row>
    <row r="521" spans="1:10">
      <c r="A521" s="764">
        <v>40878</v>
      </c>
      <c r="B521" s="836">
        <v>20</v>
      </c>
      <c r="C521" s="766" t="s">
        <v>246</v>
      </c>
      <c r="D521" s="767" t="s">
        <v>779</v>
      </c>
      <c r="E521" s="355"/>
      <c r="F521" s="786" t="s">
        <v>101</v>
      </c>
      <c r="G521" s="835"/>
      <c r="H521" s="768"/>
      <c r="I521" s="767"/>
      <c r="J521" s="355"/>
    </row>
    <row r="522" spans="1:10">
      <c r="A522" s="764">
        <v>40878</v>
      </c>
      <c r="B522" s="836">
        <v>269.42</v>
      </c>
      <c r="C522" s="766" t="s">
        <v>246</v>
      </c>
      <c r="D522" s="767" t="s">
        <v>422</v>
      </c>
      <c r="E522" s="355"/>
      <c r="F522" s="786">
        <v>0</v>
      </c>
      <c r="G522" s="835"/>
      <c r="H522" s="768"/>
      <c r="I522" s="767"/>
      <c r="J522" s="355"/>
    </row>
    <row r="523" spans="1:10">
      <c r="A523" s="764">
        <v>40878</v>
      </c>
      <c r="B523" s="836">
        <v>25</v>
      </c>
      <c r="C523" s="766" t="s">
        <v>246</v>
      </c>
      <c r="D523" s="767" t="s">
        <v>910</v>
      </c>
      <c r="E523" s="355"/>
      <c r="F523" s="786" t="s">
        <v>101</v>
      </c>
      <c r="G523" s="835"/>
      <c r="H523" s="768"/>
      <c r="I523" s="767"/>
      <c r="J523" s="355"/>
    </row>
    <row r="524" spans="1:10">
      <c r="A524" s="764">
        <v>40878</v>
      </c>
      <c r="B524" s="836">
        <v>261</v>
      </c>
      <c r="C524" s="766" t="s">
        <v>246</v>
      </c>
      <c r="D524" s="767" t="s">
        <v>344</v>
      </c>
      <c r="E524" s="355"/>
      <c r="F524" s="786" t="s">
        <v>101</v>
      </c>
      <c r="G524" s="835"/>
      <c r="H524" s="768"/>
      <c r="I524" s="767"/>
      <c r="J524" s="355"/>
    </row>
    <row r="525" spans="1:10">
      <c r="A525" s="764">
        <v>40878</v>
      </c>
      <c r="B525" s="836">
        <v>232.88</v>
      </c>
      <c r="C525" s="766" t="s">
        <v>246</v>
      </c>
      <c r="D525" s="767" t="s">
        <v>911</v>
      </c>
      <c r="E525" s="355"/>
      <c r="F525" s="786">
        <v>0</v>
      </c>
      <c r="G525" s="835"/>
      <c r="H525" s="768"/>
      <c r="I525" s="767"/>
      <c r="J525" s="355"/>
    </row>
    <row r="526" spans="1:10">
      <c r="A526" s="764">
        <v>40878</v>
      </c>
      <c r="B526" s="836">
        <v>5</v>
      </c>
      <c r="C526" s="766" t="s">
        <v>246</v>
      </c>
      <c r="D526" s="767" t="s">
        <v>755</v>
      </c>
      <c r="E526" s="355"/>
      <c r="F526" s="786" t="s">
        <v>101</v>
      </c>
      <c r="G526" s="835"/>
      <c r="H526" s="768"/>
      <c r="I526" s="767"/>
      <c r="J526" s="355"/>
    </row>
    <row r="527" spans="1:10">
      <c r="A527" s="764">
        <v>40878</v>
      </c>
      <c r="B527" s="836">
        <v>25</v>
      </c>
      <c r="C527" s="766" t="s">
        <v>246</v>
      </c>
      <c r="D527" s="767" t="s">
        <v>784</v>
      </c>
      <c r="E527" s="355"/>
      <c r="F527" s="786" t="s">
        <v>101</v>
      </c>
      <c r="G527" s="835"/>
      <c r="H527" s="768"/>
      <c r="I527" s="767"/>
      <c r="J527" s="355"/>
    </row>
    <row r="528" spans="1:10">
      <c r="A528" s="764">
        <v>40878</v>
      </c>
      <c r="B528" s="836">
        <v>30</v>
      </c>
      <c r="C528" s="766" t="s">
        <v>246</v>
      </c>
      <c r="D528" s="767" t="s">
        <v>751</v>
      </c>
      <c r="E528" s="355"/>
      <c r="F528" s="786" t="s">
        <v>101</v>
      </c>
      <c r="G528" s="835"/>
      <c r="H528" s="768"/>
      <c r="I528" s="767"/>
      <c r="J528" s="355"/>
    </row>
    <row r="529" spans="1:10">
      <c r="A529" s="764">
        <v>40878</v>
      </c>
      <c r="B529" s="836">
        <v>10</v>
      </c>
      <c r="C529" s="766" t="s">
        <v>246</v>
      </c>
      <c r="D529" s="767" t="s">
        <v>772</v>
      </c>
      <c r="E529" s="355"/>
      <c r="F529" s="786" t="s">
        <v>101</v>
      </c>
      <c r="G529" s="835"/>
      <c r="H529" s="768"/>
      <c r="I529" s="767"/>
      <c r="J529" s="355"/>
    </row>
    <row r="530" spans="1:10">
      <c r="A530" s="764">
        <v>40878</v>
      </c>
      <c r="B530" s="836">
        <v>20</v>
      </c>
      <c r="C530" s="766" t="s">
        <v>246</v>
      </c>
      <c r="D530" s="767" t="s">
        <v>386</v>
      </c>
      <c r="E530" s="355"/>
      <c r="F530" s="786" t="s">
        <v>101</v>
      </c>
      <c r="G530" s="835"/>
      <c r="H530" s="768"/>
      <c r="I530" s="767"/>
      <c r="J530" s="355"/>
    </row>
    <row r="531" spans="1:10">
      <c r="A531" s="764">
        <v>40878</v>
      </c>
      <c r="B531" s="836">
        <v>40</v>
      </c>
      <c r="C531" s="766" t="s">
        <v>246</v>
      </c>
      <c r="D531" s="767" t="s">
        <v>343</v>
      </c>
      <c r="E531" s="355"/>
      <c r="F531" s="786" t="s">
        <v>101</v>
      </c>
      <c r="G531" s="835"/>
      <c r="H531" s="768"/>
      <c r="I531" s="767"/>
      <c r="J531" s="355"/>
    </row>
    <row r="532" spans="1:10">
      <c r="A532" s="764">
        <v>40878</v>
      </c>
      <c r="B532" s="836">
        <v>10</v>
      </c>
      <c r="C532" s="766" t="s">
        <v>246</v>
      </c>
      <c r="D532" s="767" t="s">
        <v>752</v>
      </c>
      <c r="E532" s="355"/>
      <c r="F532" s="786" t="s">
        <v>101</v>
      </c>
      <c r="G532" s="835"/>
      <c r="H532" s="768"/>
      <c r="I532" s="767"/>
      <c r="J532" s="355"/>
    </row>
    <row r="533" spans="1:10">
      <c r="A533" s="764">
        <v>40878</v>
      </c>
      <c r="B533" s="836">
        <v>10</v>
      </c>
      <c r="C533" s="766" t="s">
        <v>246</v>
      </c>
      <c r="D533" s="767" t="s">
        <v>775</v>
      </c>
      <c r="E533" s="355"/>
      <c r="F533" s="786" t="s">
        <v>101</v>
      </c>
      <c r="G533" s="835"/>
      <c r="H533" s="768"/>
      <c r="I533" s="767"/>
      <c r="J533" s="355"/>
    </row>
    <row r="534" spans="1:10">
      <c r="A534" s="764">
        <v>40878</v>
      </c>
      <c r="B534" s="836">
        <v>10</v>
      </c>
      <c r="C534" s="766" t="s">
        <v>246</v>
      </c>
      <c r="D534" s="767" t="s">
        <v>401</v>
      </c>
      <c r="E534" s="355"/>
      <c r="F534" s="786">
        <v>0</v>
      </c>
      <c r="G534" s="835"/>
      <c r="H534" s="768"/>
      <c r="I534" s="767"/>
      <c r="J534" s="355"/>
    </row>
    <row r="535" spans="1:10">
      <c r="A535" s="764">
        <v>40878</v>
      </c>
      <c r="B535" s="836">
        <v>50</v>
      </c>
      <c r="C535" s="766" t="s">
        <v>246</v>
      </c>
      <c r="D535" s="767" t="s">
        <v>250</v>
      </c>
      <c r="E535" s="355"/>
      <c r="F535" s="786">
        <v>0</v>
      </c>
      <c r="G535" s="835"/>
      <c r="H535" s="768"/>
      <c r="I535" s="767"/>
      <c r="J535" s="355"/>
    </row>
    <row r="536" spans="1:10">
      <c r="A536" s="764">
        <v>40878</v>
      </c>
      <c r="B536" s="836">
        <v>30</v>
      </c>
      <c r="C536" s="766" t="s">
        <v>246</v>
      </c>
      <c r="D536" s="767" t="s">
        <v>424</v>
      </c>
      <c r="E536" s="355"/>
      <c r="F536" s="786" t="s">
        <v>101</v>
      </c>
      <c r="G536" s="835"/>
      <c r="H536" s="768"/>
      <c r="I536" s="767"/>
      <c r="J536" s="355"/>
    </row>
    <row r="537" spans="1:10">
      <c r="A537" s="764">
        <v>40878</v>
      </c>
      <c r="B537" s="836">
        <v>120</v>
      </c>
      <c r="C537" s="766" t="s">
        <v>246</v>
      </c>
      <c r="D537" s="767" t="s">
        <v>928</v>
      </c>
      <c r="E537" s="355"/>
      <c r="F537" s="786" t="s">
        <v>101</v>
      </c>
      <c r="G537" s="835"/>
      <c r="H537" s="768"/>
      <c r="I537" s="767"/>
      <c r="J537" s="355"/>
    </row>
    <row r="538" spans="1:10">
      <c r="A538" s="764">
        <v>40878</v>
      </c>
      <c r="B538" s="836">
        <v>5</v>
      </c>
      <c r="C538" s="766" t="s">
        <v>246</v>
      </c>
      <c r="D538" s="767" t="s">
        <v>929</v>
      </c>
      <c r="E538" s="355"/>
      <c r="F538" s="786" t="s">
        <v>101</v>
      </c>
      <c r="G538" s="835"/>
      <c r="H538" s="768"/>
      <c r="I538" s="767"/>
      <c r="J538" s="355"/>
    </row>
    <row r="539" spans="1:10">
      <c r="A539" s="764">
        <v>40878</v>
      </c>
      <c r="B539" s="836">
        <v>15</v>
      </c>
      <c r="C539" s="766" t="s">
        <v>246</v>
      </c>
      <c r="D539" s="767" t="s">
        <v>280</v>
      </c>
      <c r="E539" s="355"/>
      <c r="F539" s="786" t="s">
        <v>101</v>
      </c>
      <c r="G539" s="835"/>
      <c r="H539" s="768"/>
      <c r="I539" s="767"/>
      <c r="J539" s="355"/>
    </row>
    <row r="540" spans="1:10">
      <c r="A540" s="764">
        <v>40878</v>
      </c>
      <c r="B540" s="836">
        <v>20</v>
      </c>
      <c r="C540" s="766" t="s">
        <v>246</v>
      </c>
      <c r="D540" s="767" t="s">
        <v>342</v>
      </c>
      <c r="E540" s="355"/>
      <c r="F540" s="786" t="s">
        <v>101</v>
      </c>
      <c r="G540" s="835"/>
      <c r="H540" s="768"/>
      <c r="I540" s="767"/>
      <c r="J540" s="355"/>
    </row>
    <row r="541" spans="1:10">
      <c r="A541" s="764">
        <v>40878</v>
      </c>
      <c r="B541" s="836">
        <v>15</v>
      </c>
      <c r="C541" s="766" t="s">
        <v>246</v>
      </c>
      <c r="D541" s="767" t="s">
        <v>912</v>
      </c>
      <c r="E541" s="355"/>
      <c r="F541" s="786">
        <v>0</v>
      </c>
      <c r="G541" s="835"/>
      <c r="H541" s="768"/>
      <c r="I541" s="767"/>
      <c r="J541" s="355"/>
    </row>
    <row r="542" spans="1:10">
      <c r="A542" s="764">
        <v>40878</v>
      </c>
      <c r="B542" s="836">
        <v>15</v>
      </c>
      <c r="C542" s="766" t="s">
        <v>246</v>
      </c>
      <c r="D542" s="767" t="s">
        <v>248</v>
      </c>
      <c r="E542" s="355"/>
      <c r="F542" s="786">
        <v>0</v>
      </c>
      <c r="G542" s="835"/>
      <c r="H542" s="768"/>
      <c r="I542" s="767"/>
      <c r="J542" s="355"/>
    </row>
    <row r="543" spans="1:10">
      <c r="A543" s="764">
        <v>40878</v>
      </c>
      <c r="B543" s="836">
        <v>50</v>
      </c>
      <c r="C543" s="766" t="s">
        <v>246</v>
      </c>
      <c r="D543" s="767" t="s">
        <v>252</v>
      </c>
      <c r="E543" s="355"/>
      <c r="F543" s="786" t="s">
        <v>101</v>
      </c>
      <c r="G543" s="835"/>
      <c r="H543" s="768"/>
      <c r="I543" s="767"/>
      <c r="J543" s="355"/>
    </row>
    <row r="544" spans="1:10">
      <c r="A544" s="764">
        <v>40878</v>
      </c>
      <c r="B544" s="836">
        <v>10</v>
      </c>
      <c r="C544" s="766" t="s">
        <v>246</v>
      </c>
      <c r="D544" s="767" t="s">
        <v>782</v>
      </c>
      <c r="E544" s="355"/>
      <c r="F544" s="786">
        <v>0</v>
      </c>
      <c r="G544" s="835"/>
      <c r="H544" s="768"/>
      <c r="I544" s="767"/>
      <c r="J544" s="355"/>
    </row>
    <row r="545" spans="1:10">
      <c r="A545" s="764">
        <v>40878</v>
      </c>
      <c r="B545" s="836">
        <v>53.36</v>
      </c>
      <c r="C545" s="766" t="s">
        <v>246</v>
      </c>
      <c r="D545" s="767" t="s">
        <v>422</v>
      </c>
      <c r="E545" s="355"/>
      <c r="F545" s="786">
        <v>0</v>
      </c>
      <c r="G545" s="835"/>
      <c r="H545" s="768"/>
      <c r="I545" s="767"/>
      <c r="J545" s="355"/>
    </row>
    <row r="546" spans="1:10">
      <c r="A546" s="764">
        <v>40878</v>
      </c>
      <c r="B546" s="836">
        <v>10</v>
      </c>
      <c r="C546" s="766" t="s">
        <v>246</v>
      </c>
      <c r="D546" s="767" t="s">
        <v>388</v>
      </c>
      <c r="E546" s="355"/>
      <c r="F546" s="786" t="s">
        <v>101</v>
      </c>
      <c r="G546" s="835"/>
      <c r="H546" s="768"/>
      <c r="I546" s="767"/>
      <c r="J546" s="355"/>
    </row>
    <row r="547" spans="1:10">
      <c r="A547" s="764">
        <v>40878</v>
      </c>
      <c r="B547" s="836">
        <v>10</v>
      </c>
      <c r="C547" s="766" t="s">
        <v>246</v>
      </c>
      <c r="D547" s="767" t="s">
        <v>341</v>
      </c>
      <c r="E547" s="355"/>
      <c r="F547" s="786" t="s">
        <v>101</v>
      </c>
      <c r="G547" s="835"/>
      <c r="H547" s="768"/>
      <c r="I547" s="767"/>
      <c r="J547" s="355"/>
    </row>
    <row r="548" spans="1:10">
      <c r="A548" s="764">
        <v>40878</v>
      </c>
      <c r="B548" s="836">
        <v>30</v>
      </c>
      <c r="C548" s="766" t="s">
        <v>246</v>
      </c>
      <c r="D548" s="767" t="s">
        <v>792</v>
      </c>
      <c r="E548" s="355"/>
      <c r="F548" s="786" t="s">
        <v>101</v>
      </c>
      <c r="G548" s="835"/>
      <c r="H548" s="768"/>
      <c r="I548" s="767"/>
      <c r="J548" s="355"/>
    </row>
    <row r="549" spans="1:10">
      <c r="A549" s="764">
        <v>40878</v>
      </c>
      <c r="B549" s="836">
        <v>30</v>
      </c>
      <c r="C549" s="766" t="s">
        <v>246</v>
      </c>
      <c r="D549" s="767" t="s">
        <v>345</v>
      </c>
      <c r="E549" s="355"/>
      <c r="F549" s="786">
        <v>0</v>
      </c>
      <c r="G549" s="835"/>
      <c r="H549" s="768"/>
      <c r="I549" s="767"/>
      <c r="J549" s="355"/>
    </row>
    <row r="550" spans="1:10">
      <c r="A550" s="764">
        <v>40878</v>
      </c>
      <c r="B550" s="836">
        <v>210</v>
      </c>
      <c r="C550" s="766" t="s">
        <v>246</v>
      </c>
      <c r="D550" s="767" t="s">
        <v>346</v>
      </c>
      <c r="E550" s="355"/>
      <c r="F550" s="786" t="s">
        <v>101</v>
      </c>
      <c r="G550" s="835"/>
      <c r="H550" s="768"/>
      <c r="I550" s="767"/>
      <c r="J550" s="355"/>
    </row>
    <row r="551" spans="1:10">
      <c r="A551" s="764">
        <v>40878</v>
      </c>
      <c r="B551" s="836">
        <v>10</v>
      </c>
      <c r="C551" s="766" t="s">
        <v>246</v>
      </c>
      <c r="D551" s="767" t="s">
        <v>369</v>
      </c>
      <c r="E551" s="355"/>
      <c r="F551" s="786">
        <v>0</v>
      </c>
      <c r="G551" s="835"/>
      <c r="H551" s="768"/>
      <c r="I551" s="767"/>
      <c r="J551" s="355"/>
    </row>
    <row r="552" spans="1:10">
      <c r="A552" s="764">
        <v>40878</v>
      </c>
      <c r="B552" s="836">
        <v>10</v>
      </c>
      <c r="C552" s="766" t="s">
        <v>246</v>
      </c>
      <c r="D552" s="767" t="s">
        <v>930</v>
      </c>
      <c r="E552" s="355"/>
      <c r="F552" s="786" t="s">
        <v>101</v>
      </c>
      <c r="G552" s="835"/>
      <c r="H552" s="768"/>
      <c r="I552" s="767"/>
      <c r="J552" s="355"/>
    </row>
    <row r="553" spans="1:10">
      <c r="A553" s="764">
        <v>40879</v>
      </c>
      <c r="B553" s="836">
        <v>100</v>
      </c>
      <c r="C553" s="766" t="s">
        <v>246</v>
      </c>
      <c r="D553" s="767" t="s">
        <v>931</v>
      </c>
      <c r="E553" s="355"/>
      <c r="F553" s="786">
        <v>0</v>
      </c>
      <c r="G553" s="835"/>
      <c r="H553" s="768"/>
      <c r="I553" s="767"/>
      <c r="J553" s="355"/>
    </row>
    <row r="554" spans="1:10">
      <c r="A554" s="764">
        <v>40879</v>
      </c>
      <c r="B554" s="836">
        <v>20</v>
      </c>
      <c r="C554" s="766" t="s">
        <v>246</v>
      </c>
      <c r="D554" s="767" t="s">
        <v>254</v>
      </c>
      <c r="E554" s="355"/>
      <c r="F554" s="786" t="s">
        <v>101</v>
      </c>
      <c r="G554" s="835"/>
      <c r="H554" s="768"/>
      <c r="I554" s="767"/>
      <c r="J554" s="355"/>
    </row>
    <row r="555" spans="1:10">
      <c r="A555" s="764">
        <v>40879</v>
      </c>
      <c r="B555" s="836">
        <v>10</v>
      </c>
      <c r="C555" s="766" t="s">
        <v>246</v>
      </c>
      <c r="D555" s="767" t="s">
        <v>932</v>
      </c>
      <c r="E555" s="355"/>
      <c r="F555" s="786" t="s">
        <v>101</v>
      </c>
      <c r="G555" s="835"/>
      <c r="H555" s="768"/>
      <c r="I555" s="767"/>
      <c r="J555" s="355"/>
    </row>
    <row r="556" spans="1:10">
      <c r="A556" s="764">
        <v>40879</v>
      </c>
      <c r="B556" s="836">
        <v>5</v>
      </c>
      <c r="C556" s="766" t="s">
        <v>246</v>
      </c>
      <c r="D556" s="767" t="s">
        <v>915</v>
      </c>
      <c r="E556" s="355"/>
      <c r="F556" s="786" t="s">
        <v>101</v>
      </c>
      <c r="G556" s="835"/>
      <c r="H556" s="768"/>
      <c r="I556" s="767"/>
      <c r="J556" s="355"/>
    </row>
    <row r="557" spans="1:10">
      <c r="A557" s="764">
        <v>40879</v>
      </c>
      <c r="B557" s="836">
        <v>3</v>
      </c>
      <c r="C557" s="766" t="s">
        <v>246</v>
      </c>
      <c r="D557" s="767" t="s">
        <v>426</v>
      </c>
      <c r="E557" s="355"/>
      <c r="F557" s="786">
        <v>0</v>
      </c>
      <c r="G557" s="835"/>
      <c r="H557" s="768"/>
      <c r="I557" s="767"/>
      <c r="J557" s="355"/>
    </row>
    <row r="558" spans="1:10">
      <c r="A558" s="764">
        <v>40879</v>
      </c>
      <c r="B558" s="836">
        <v>20</v>
      </c>
      <c r="C558" s="766" t="s">
        <v>246</v>
      </c>
      <c r="D558" s="767" t="s">
        <v>389</v>
      </c>
      <c r="E558" s="355"/>
      <c r="F558" s="786">
        <v>0</v>
      </c>
      <c r="G558" s="835"/>
      <c r="H558" s="768"/>
      <c r="I558" s="767"/>
      <c r="J558" s="355"/>
    </row>
    <row r="559" spans="1:10">
      <c r="A559" s="764">
        <v>40882</v>
      </c>
      <c r="B559" s="836">
        <v>50</v>
      </c>
      <c r="C559" s="766" t="s">
        <v>246</v>
      </c>
      <c r="D559" s="767" t="s">
        <v>776</v>
      </c>
      <c r="E559" s="355"/>
      <c r="F559" s="786" t="s">
        <v>101</v>
      </c>
      <c r="G559" s="835"/>
      <c r="H559" s="768"/>
      <c r="I559" s="767"/>
      <c r="J559" s="355"/>
    </row>
    <row r="560" spans="1:10">
      <c r="A560" s="764">
        <v>40882</v>
      </c>
      <c r="B560" s="836">
        <v>20</v>
      </c>
      <c r="C560" s="766" t="s">
        <v>246</v>
      </c>
      <c r="D560" s="767" t="s">
        <v>933</v>
      </c>
      <c r="E560" s="355"/>
      <c r="F560" s="786" t="s">
        <v>101</v>
      </c>
      <c r="G560" s="835"/>
      <c r="H560" s="768"/>
      <c r="I560" s="767"/>
      <c r="J560" s="355"/>
    </row>
    <row r="561" spans="1:10">
      <c r="A561" s="764">
        <v>40882</v>
      </c>
      <c r="B561" s="836">
        <v>20</v>
      </c>
      <c r="C561" s="766" t="s">
        <v>246</v>
      </c>
      <c r="D561" s="767" t="s">
        <v>934</v>
      </c>
      <c r="E561" s="355"/>
      <c r="F561" s="786">
        <v>0</v>
      </c>
      <c r="G561" s="835"/>
      <c r="H561" s="768"/>
      <c r="I561" s="767"/>
      <c r="J561" s="355"/>
    </row>
    <row r="562" spans="1:10">
      <c r="A562" s="764">
        <v>40882</v>
      </c>
      <c r="B562" s="836">
        <v>300</v>
      </c>
      <c r="C562" s="766" t="s">
        <v>246</v>
      </c>
      <c r="D562" s="767" t="s">
        <v>756</v>
      </c>
      <c r="E562" s="355"/>
      <c r="F562" s="786" t="s">
        <v>101</v>
      </c>
      <c r="G562" s="835"/>
      <c r="H562" s="768"/>
      <c r="I562" s="767"/>
      <c r="J562" s="355"/>
    </row>
    <row r="563" spans="1:10">
      <c r="A563" s="764">
        <v>40882</v>
      </c>
      <c r="B563" s="836">
        <v>20</v>
      </c>
      <c r="C563" s="766" t="s">
        <v>246</v>
      </c>
      <c r="D563" s="767" t="s">
        <v>787</v>
      </c>
      <c r="E563" s="355"/>
      <c r="F563" s="786" t="s">
        <v>101</v>
      </c>
      <c r="G563" s="835"/>
      <c r="H563" s="768"/>
      <c r="I563" s="767"/>
      <c r="J563" s="355"/>
    </row>
    <row r="564" spans="1:10">
      <c r="A564" s="764">
        <v>40882</v>
      </c>
      <c r="B564" s="836">
        <v>148.25</v>
      </c>
      <c r="C564" s="766" t="s">
        <v>246</v>
      </c>
      <c r="D564" s="767" t="s">
        <v>788</v>
      </c>
      <c r="E564" s="355"/>
      <c r="F564" s="786" t="s">
        <v>101</v>
      </c>
      <c r="G564" s="835"/>
      <c r="H564" s="768"/>
      <c r="I564" s="767"/>
      <c r="J564" s="355"/>
    </row>
    <row r="565" spans="1:10">
      <c r="A565" s="764">
        <v>40882</v>
      </c>
      <c r="B565" s="836">
        <v>60</v>
      </c>
      <c r="C565" s="766" t="s">
        <v>246</v>
      </c>
      <c r="D565" s="767" t="s">
        <v>935</v>
      </c>
      <c r="E565" s="355"/>
      <c r="F565" s="786" t="s">
        <v>101</v>
      </c>
      <c r="G565" s="835"/>
      <c r="H565" s="768"/>
      <c r="I565" s="767"/>
      <c r="J565" s="355"/>
    </row>
    <row r="566" spans="1:10">
      <c r="A566" s="764">
        <v>40882</v>
      </c>
      <c r="B566" s="836">
        <v>5</v>
      </c>
      <c r="C566" s="766" t="s">
        <v>246</v>
      </c>
      <c r="D566" s="767" t="s">
        <v>777</v>
      </c>
      <c r="E566" s="355"/>
      <c r="F566" s="786" t="s">
        <v>101</v>
      </c>
      <c r="G566" s="835"/>
      <c r="H566" s="768"/>
      <c r="I566" s="767"/>
      <c r="J566" s="355"/>
    </row>
    <row r="567" spans="1:10">
      <c r="A567" s="764">
        <v>40882</v>
      </c>
      <c r="B567" s="836">
        <v>15</v>
      </c>
      <c r="C567" s="766" t="s">
        <v>246</v>
      </c>
      <c r="D567" s="767" t="s">
        <v>306</v>
      </c>
      <c r="E567" s="355"/>
      <c r="F567" s="786" t="s">
        <v>101</v>
      </c>
      <c r="G567" s="835"/>
      <c r="H567" s="768"/>
      <c r="I567" s="767"/>
      <c r="J567" s="355"/>
    </row>
    <row r="568" spans="1:10">
      <c r="A568" s="764">
        <v>40882</v>
      </c>
      <c r="B568" s="836">
        <v>430</v>
      </c>
      <c r="C568" s="766" t="s">
        <v>246</v>
      </c>
      <c r="D568" s="767" t="s">
        <v>778</v>
      </c>
      <c r="E568" s="355"/>
      <c r="F568" s="786" t="s">
        <v>101</v>
      </c>
      <c r="G568" s="835"/>
      <c r="H568" s="768"/>
      <c r="I568" s="767"/>
      <c r="J568" s="355"/>
    </row>
    <row r="569" spans="1:10">
      <c r="A569" s="764">
        <v>40882</v>
      </c>
      <c r="B569" s="836">
        <v>20</v>
      </c>
      <c r="C569" s="766" t="s">
        <v>246</v>
      </c>
      <c r="D569" s="767" t="s">
        <v>307</v>
      </c>
      <c r="E569" s="355"/>
      <c r="F569" s="786">
        <v>0</v>
      </c>
      <c r="G569" s="835"/>
      <c r="H569" s="768"/>
      <c r="I569" s="767"/>
      <c r="J569" s="355"/>
    </row>
    <row r="570" spans="1:10">
      <c r="A570" s="764">
        <v>40882</v>
      </c>
      <c r="B570" s="836">
        <v>5</v>
      </c>
      <c r="C570" s="766" t="s">
        <v>246</v>
      </c>
      <c r="D570" s="767" t="s">
        <v>318</v>
      </c>
      <c r="E570" s="355"/>
      <c r="F570" s="786" t="s">
        <v>101</v>
      </c>
      <c r="G570" s="835"/>
      <c r="H570" s="768"/>
      <c r="I570" s="767"/>
      <c r="J570" s="355"/>
    </row>
    <row r="571" spans="1:10">
      <c r="A571" s="764">
        <v>40883</v>
      </c>
      <c r="B571" s="836">
        <v>75</v>
      </c>
      <c r="C571" s="766" t="s">
        <v>246</v>
      </c>
      <c r="D571" s="767" t="s">
        <v>308</v>
      </c>
      <c r="E571" s="355"/>
      <c r="F571" s="786" t="s">
        <v>101</v>
      </c>
      <c r="G571" s="835"/>
      <c r="H571" s="768"/>
      <c r="I571" s="767"/>
      <c r="J571" s="355"/>
    </row>
    <row r="572" spans="1:10">
      <c r="A572" s="764">
        <v>40883</v>
      </c>
      <c r="B572" s="836">
        <v>10</v>
      </c>
      <c r="C572" s="766" t="s">
        <v>246</v>
      </c>
      <c r="D572" s="767" t="s">
        <v>317</v>
      </c>
      <c r="E572" s="355"/>
      <c r="F572" s="786" t="s">
        <v>101</v>
      </c>
      <c r="G572" s="835"/>
      <c r="H572" s="768"/>
      <c r="I572" s="767"/>
      <c r="J572" s="355"/>
    </row>
    <row r="573" spans="1:10">
      <c r="A573" s="764">
        <v>40884</v>
      </c>
      <c r="B573" s="836">
        <v>50</v>
      </c>
      <c r="C573" s="766" t="s">
        <v>237</v>
      </c>
      <c r="D573" s="767" t="s">
        <v>763</v>
      </c>
      <c r="E573" s="355"/>
      <c r="F573" s="786">
        <v>0</v>
      </c>
      <c r="G573" s="835"/>
      <c r="H573" s="768"/>
      <c r="I573" s="767"/>
      <c r="J573" s="355"/>
    </row>
    <row r="574" spans="1:10">
      <c r="A574" s="764">
        <v>40884</v>
      </c>
      <c r="B574" s="836">
        <v>5</v>
      </c>
      <c r="C574" s="766" t="s">
        <v>246</v>
      </c>
      <c r="D574" s="767" t="s">
        <v>310</v>
      </c>
      <c r="E574" s="355"/>
      <c r="F574" s="786" t="s">
        <v>101</v>
      </c>
      <c r="G574" s="835"/>
      <c r="H574" s="768"/>
      <c r="I574" s="767"/>
      <c r="J574" s="355"/>
    </row>
    <row r="575" spans="1:10">
      <c r="A575" s="764">
        <v>40884</v>
      </c>
      <c r="B575" s="836">
        <v>18</v>
      </c>
      <c r="C575" s="766" t="s">
        <v>246</v>
      </c>
      <c r="D575" s="767" t="s">
        <v>429</v>
      </c>
      <c r="E575" s="355"/>
      <c r="F575" s="786">
        <v>0</v>
      </c>
      <c r="G575" s="835"/>
      <c r="H575" s="768"/>
      <c r="I575" s="767"/>
      <c r="J575" s="355"/>
    </row>
    <row r="576" spans="1:10">
      <c r="A576" s="764">
        <v>40885</v>
      </c>
      <c r="B576" s="836">
        <v>40</v>
      </c>
      <c r="C576" s="766" t="s">
        <v>237</v>
      </c>
      <c r="D576" s="767" t="s">
        <v>936</v>
      </c>
      <c r="E576" s="355"/>
      <c r="F576" s="786">
        <v>0</v>
      </c>
      <c r="G576" s="835"/>
      <c r="H576" s="768"/>
      <c r="I576" s="767"/>
      <c r="J576" s="355"/>
    </row>
    <row r="577" spans="1:10">
      <c r="A577" s="764">
        <v>40889</v>
      </c>
      <c r="B577" s="836">
        <v>235</v>
      </c>
      <c r="C577" s="766" t="s">
        <v>246</v>
      </c>
      <c r="D577" s="767" t="s">
        <v>920</v>
      </c>
      <c r="E577" s="355"/>
      <c r="F577" s="786" t="s">
        <v>101</v>
      </c>
      <c r="G577" s="835"/>
      <c r="H577" s="768"/>
      <c r="I577" s="767"/>
      <c r="J577" s="355"/>
    </row>
    <row r="578" spans="1:10">
      <c r="A578" s="764">
        <v>40889</v>
      </c>
      <c r="B578" s="836">
        <v>150</v>
      </c>
      <c r="C578" s="766" t="s">
        <v>246</v>
      </c>
      <c r="D578" s="767" t="s">
        <v>357</v>
      </c>
      <c r="E578" s="355"/>
      <c r="F578" s="786" t="s">
        <v>101</v>
      </c>
      <c r="G578" s="835"/>
      <c r="H578" s="768"/>
      <c r="I578" s="767"/>
      <c r="J578" s="355"/>
    </row>
    <row r="579" spans="1:10">
      <c r="A579" s="764">
        <v>40889</v>
      </c>
      <c r="B579" s="836">
        <v>200</v>
      </c>
      <c r="C579" s="766" t="s">
        <v>246</v>
      </c>
      <c r="D579" s="767" t="s">
        <v>921</v>
      </c>
      <c r="E579" s="355"/>
      <c r="F579" s="786" t="s">
        <v>101</v>
      </c>
      <c r="G579" s="835"/>
      <c r="H579" s="768"/>
      <c r="I579" s="767"/>
      <c r="J579" s="355"/>
    </row>
    <row r="580" spans="1:10">
      <c r="A580" s="764">
        <v>40889</v>
      </c>
      <c r="B580" s="836">
        <v>50</v>
      </c>
      <c r="C580" s="766" t="s">
        <v>246</v>
      </c>
      <c r="D580" s="767" t="s">
        <v>256</v>
      </c>
      <c r="E580" s="355"/>
      <c r="F580" s="786" t="s">
        <v>101</v>
      </c>
      <c r="G580" s="835"/>
      <c r="H580" s="768"/>
      <c r="I580" s="767"/>
      <c r="J580" s="355"/>
    </row>
    <row r="581" spans="1:10">
      <c r="A581" s="764">
        <v>40890</v>
      </c>
      <c r="B581" s="836">
        <v>135</v>
      </c>
      <c r="C581" s="766">
        <v>102970</v>
      </c>
      <c r="D581" s="767" t="s">
        <v>937</v>
      </c>
      <c r="E581" s="355"/>
      <c r="F581" s="786">
        <v>0</v>
      </c>
      <c r="G581" s="835"/>
      <c r="H581" s="768"/>
      <c r="I581" s="767"/>
      <c r="J581" s="355"/>
    </row>
    <row r="582" spans="1:10">
      <c r="A582" s="764">
        <v>40890</v>
      </c>
      <c r="B582" s="836">
        <v>200</v>
      </c>
      <c r="C582" s="766">
        <v>102972</v>
      </c>
      <c r="D582" s="767" t="s">
        <v>938</v>
      </c>
      <c r="E582" s="355"/>
      <c r="F582" s="786" t="s">
        <v>101</v>
      </c>
      <c r="G582" s="835"/>
      <c r="H582" s="768"/>
      <c r="I582" s="767"/>
      <c r="J582" s="355"/>
    </row>
    <row r="583" spans="1:10">
      <c r="A583" s="764">
        <v>40890</v>
      </c>
      <c r="B583" s="836">
        <v>5.5</v>
      </c>
      <c r="C583" s="766" t="s">
        <v>246</v>
      </c>
      <c r="D583" s="767" t="s">
        <v>422</v>
      </c>
      <c r="E583" s="355"/>
      <c r="F583" s="786">
        <v>0</v>
      </c>
      <c r="G583" s="835"/>
      <c r="H583" s="768"/>
      <c r="I583" s="767"/>
      <c r="J583" s="355"/>
    </row>
    <row r="584" spans="1:10">
      <c r="A584" s="764">
        <v>40891</v>
      </c>
      <c r="B584" s="836">
        <v>500</v>
      </c>
      <c r="C584" s="766" t="s">
        <v>246</v>
      </c>
      <c r="D584" s="767" t="s">
        <v>276</v>
      </c>
      <c r="E584" s="355"/>
      <c r="F584" s="786">
        <v>0</v>
      </c>
      <c r="G584" s="835"/>
      <c r="H584" s="768"/>
      <c r="I584" s="767"/>
      <c r="J584" s="355"/>
    </row>
    <row r="585" spans="1:10">
      <c r="A585" s="764">
        <v>40891</v>
      </c>
      <c r="B585" s="836">
        <v>60</v>
      </c>
      <c r="C585" s="766" t="s">
        <v>246</v>
      </c>
      <c r="D585" s="767" t="s">
        <v>358</v>
      </c>
      <c r="E585" s="355"/>
      <c r="F585" s="786" t="s">
        <v>101</v>
      </c>
      <c r="G585" s="835"/>
      <c r="H585" s="768"/>
      <c r="I585" s="767"/>
      <c r="J585" s="355"/>
    </row>
    <row r="586" spans="1:10">
      <c r="A586" s="764">
        <v>40891</v>
      </c>
      <c r="B586" s="836">
        <v>2897.58</v>
      </c>
      <c r="C586" s="766" t="s">
        <v>246</v>
      </c>
      <c r="D586" s="767" t="s">
        <v>939</v>
      </c>
      <c r="E586" s="355"/>
      <c r="F586" s="786">
        <v>0</v>
      </c>
      <c r="G586" s="835"/>
      <c r="H586" s="768"/>
      <c r="I586" s="767"/>
      <c r="J586" s="355"/>
    </row>
    <row r="587" spans="1:10">
      <c r="A587" s="764">
        <v>40891</v>
      </c>
      <c r="B587" s="836">
        <v>50</v>
      </c>
      <c r="C587" s="766" t="s">
        <v>246</v>
      </c>
      <c r="D587" s="767" t="s">
        <v>260</v>
      </c>
      <c r="E587" s="355"/>
      <c r="F587" s="786" t="s">
        <v>101</v>
      </c>
      <c r="G587" s="835"/>
      <c r="H587" s="768"/>
      <c r="I587" s="767"/>
      <c r="J587" s="355"/>
    </row>
    <row r="588" spans="1:10">
      <c r="A588" s="764">
        <v>40892</v>
      </c>
      <c r="B588" s="836">
        <v>20</v>
      </c>
      <c r="C588" s="766" t="s">
        <v>237</v>
      </c>
      <c r="D588" s="767" t="s">
        <v>759</v>
      </c>
      <c r="E588" s="355"/>
      <c r="F588" s="786">
        <v>0</v>
      </c>
      <c r="G588" s="835"/>
      <c r="H588" s="768"/>
      <c r="I588" s="767"/>
      <c r="J588" s="355"/>
    </row>
    <row r="589" spans="1:10">
      <c r="A589" s="764">
        <v>40892</v>
      </c>
      <c r="B589" s="836">
        <v>30</v>
      </c>
      <c r="C589" s="766" t="s">
        <v>246</v>
      </c>
      <c r="D589" s="767" t="s">
        <v>258</v>
      </c>
      <c r="E589" s="355"/>
      <c r="F589" s="786" t="s">
        <v>101</v>
      </c>
      <c r="G589" s="835"/>
      <c r="H589" s="768"/>
      <c r="I589" s="767"/>
      <c r="J589" s="355"/>
    </row>
    <row r="590" spans="1:10">
      <c r="A590" s="764">
        <v>40892</v>
      </c>
      <c r="B590" s="836">
        <v>15.92</v>
      </c>
      <c r="C590" s="766" t="s">
        <v>246</v>
      </c>
      <c r="D590" s="767" t="s">
        <v>422</v>
      </c>
      <c r="E590" s="355"/>
      <c r="F590" s="786">
        <v>0</v>
      </c>
      <c r="G590" s="835"/>
      <c r="H590" s="768"/>
      <c r="I590" s="767"/>
      <c r="J590" s="355"/>
    </row>
    <row r="591" spans="1:10">
      <c r="A591" s="764">
        <v>40892</v>
      </c>
      <c r="B591" s="836">
        <v>200</v>
      </c>
      <c r="C591" s="766" t="s">
        <v>246</v>
      </c>
      <c r="D591" s="767" t="s">
        <v>450</v>
      </c>
      <c r="E591" s="355"/>
      <c r="F591" s="786" t="s">
        <v>101</v>
      </c>
      <c r="G591" s="835"/>
      <c r="H591" s="768"/>
      <c r="I591" s="767"/>
      <c r="J591" s="355"/>
    </row>
    <row r="592" spans="1:10">
      <c r="A592" s="764">
        <v>40892</v>
      </c>
      <c r="B592" s="836">
        <v>20</v>
      </c>
      <c r="C592" s="766" t="s">
        <v>246</v>
      </c>
      <c r="D592" s="767" t="s">
        <v>378</v>
      </c>
      <c r="E592" s="355"/>
      <c r="F592" s="786">
        <v>0</v>
      </c>
      <c r="G592" s="835"/>
      <c r="H592" s="768"/>
      <c r="I592" s="767"/>
      <c r="J592" s="355"/>
    </row>
    <row r="593" spans="1:10">
      <c r="A593" s="764">
        <v>40892</v>
      </c>
      <c r="B593" s="836">
        <v>29.41</v>
      </c>
      <c r="C593" s="766" t="s">
        <v>246</v>
      </c>
      <c r="D593" s="767" t="s">
        <v>422</v>
      </c>
      <c r="E593" s="355"/>
      <c r="F593" s="786">
        <v>0</v>
      </c>
      <c r="G593" s="835"/>
      <c r="H593" s="768"/>
      <c r="I593" s="767"/>
      <c r="J593" s="355"/>
    </row>
    <row r="594" spans="1:10">
      <c r="A594" s="764">
        <v>40892</v>
      </c>
      <c r="B594" s="836">
        <v>100</v>
      </c>
      <c r="C594" s="766" t="s">
        <v>246</v>
      </c>
      <c r="D594" s="767" t="s">
        <v>940</v>
      </c>
      <c r="E594" s="355"/>
      <c r="F594" s="786" t="s">
        <v>101</v>
      </c>
      <c r="G594" s="835"/>
      <c r="H594" s="768"/>
      <c r="I594" s="767"/>
      <c r="J594" s="355"/>
    </row>
    <row r="595" spans="1:10">
      <c r="A595" s="764">
        <v>40892</v>
      </c>
      <c r="B595" s="836">
        <v>100</v>
      </c>
      <c r="C595" s="766" t="s">
        <v>246</v>
      </c>
      <c r="D595" s="767" t="s">
        <v>292</v>
      </c>
      <c r="E595" s="355"/>
      <c r="F595" s="786" t="s">
        <v>101</v>
      </c>
      <c r="G595" s="835"/>
      <c r="H595" s="768"/>
      <c r="I595" s="767"/>
      <c r="J595" s="355"/>
    </row>
    <row r="596" spans="1:10">
      <c r="A596" s="764">
        <v>40893</v>
      </c>
      <c r="B596" s="836">
        <v>116.31</v>
      </c>
      <c r="C596" s="766">
        <v>0</v>
      </c>
      <c r="D596" s="767" t="s">
        <v>991</v>
      </c>
      <c r="E596" s="355"/>
      <c r="F596" s="786">
        <v>0</v>
      </c>
      <c r="G596" s="835"/>
      <c r="H596" s="768"/>
      <c r="I596" s="767"/>
      <c r="J596" s="355"/>
    </row>
    <row r="597" spans="1:10">
      <c r="A597" s="764">
        <v>40893</v>
      </c>
      <c r="B597" s="836">
        <v>184.93</v>
      </c>
      <c r="C597" s="766" t="s">
        <v>246</v>
      </c>
      <c r="D597" s="767" t="s">
        <v>422</v>
      </c>
      <c r="E597" s="355"/>
      <c r="F597" s="786">
        <v>0</v>
      </c>
      <c r="G597" s="835"/>
      <c r="H597" s="768"/>
      <c r="I597" s="767"/>
      <c r="J597" s="355"/>
    </row>
    <row r="598" spans="1:10">
      <c r="A598" s="764">
        <v>40893</v>
      </c>
      <c r="B598" s="836">
        <v>184.93</v>
      </c>
      <c r="C598" s="766" t="s">
        <v>246</v>
      </c>
      <c r="D598" s="767" t="s">
        <v>422</v>
      </c>
      <c r="E598" s="355"/>
      <c r="F598" s="786">
        <v>0</v>
      </c>
      <c r="G598" s="835"/>
      <c r="H598" s="768"/>
      <c r="I598" s="767"/>
      <c r="J598" s="355"/>
    </row>
    <row r="599" spans="1:10">
      <c r="A599" s="764">
        <v>40896</v>
      </c>
      <c r="B599" s="836">
        <v>25</v>
      </c>
      <c r="C599" s="766" t="s">
        <v>246</v>
      </c>
      <c r="D599" s="767" t="s">
        <v>400</v>
      </c>
      <c r="E599" s="355"/>
      <c r="F599" s="786" t="s">
        <v>101</v>
      </c>
      <c r="G599" s="835"/>
      <c r="H599" s="768"/>
      <c r="I599" s="767"/>
      <c r="J599" s="355"/>
    </row>
    <row r="600" spans="1:10">
      <c r="A600" s="764">
        <v>40896</v>
      </c>
      <c r="B600" s="836">
        <v>80</v>
      </c>
      <c r="C600" s="766" t="s">
        <v>246</v>
      </c>
      <c r="D600" s="767" t="s">
        <v>768</v>
      </c>
      <c r="E600" s="355"/>
      <c r="F600" s="786">
        <v>0</v>
      </c>
      <c r="G600" s="835"/>
      <c r="H600" s="768"/>
      <c r="I600" s="767"/>
      <c r="J600" s="355"/>
    </row>
    <row r="601" spans="1:10">
      <c r="A601" s="764">
        <v>40896</v>
      </c>
      <c r="B601" s="836">
        <v>150</v>
      </c>
      <c r="C601" s="766" t="s">
        <v>246</v>
      </c>
      <c r="D601" s="767" t="s">
        <v>360</v>
      </c>
      <c r="E601" s="355"/>
      <c r="F601" s="786" t="s">
        <v>101</v>
      </c>
      <c r="G601" s="835"/>
      <c r="H601" s="768"/>
      <c r="I601" s="767"/>
      <c r="J601" s="355"/>
    </row>
    <row r="602" spans="1:10">
      <c r="A602" s="764">
        <v>40897</v>
      </c>
      <c r="B602" s="836">
        <v>20</v>
      </c>
      <c r="C602" s="766" t="s">
        <v>246</v>
      </c>
      <c r="D602" s="767" t="s">
        <v>942</v>
      </c>
      <c r="E602" s="355"/>
      <c r="F602" s="786">
        <v>0</v>
      </c>
      <c r="G602" s="835"/>
      <c r="H602" s="768"/>
      <c r="I602" s="767"/>
      <c r="J602" s="355"/>
    </row>
    <row r="603" spans="1:10">
      <c r="A603" s="764">
        <v>40897</v>
      </c>
      <c r="B603" s="836">
        <v>148.34</v>
      </c>
      <c r="C603" s="766" t="s">
        <v>246</v>
      </c>
      <c r="D603" s="767" t="s">
        <v>943</v>
      </c>
      <c r="E603" s="355"/>
      <c r="F603" s="786">
        <v>0</v>
      </c>
      <c r="G603" s="835"/>
      <c r="H603" s="768"/>
      <c r="I603" s="767"/>
      <c r="J603" s="355"/>
    </row>
    <row r="604" spans="1:10">
      <c r="A604" s="764">
        <v>40897</v>
      </c>
      <c r="B604" s="836">
        <v>10</v>
      </c>
      <c r="C604" s="766" t="s">
        <v>246</v>
      </c>
      <c r="D604" s="767" t="s">
        <v>436</v>
      </c>
      <c r="E604" s="355"/>
      <c r="F604" s="786">
        <v>0</v>
      </c>
      <c r="G604" s="835"/>
      <c r="H604" s="768"/>
      <c r="I604" s="767"/>
      <c r="J604" s="355"/>
    </row>
    <row r="605" spans="1:10">
      <c r="A605" s="764">
        <v>40898</v>
      </c>
      <c r="B605" s="836">
        <v>16366.4</v>
      </c>
      <c r="C605" s="766" t="s">
        <v>246</v>
      </c>
      <c r="D605" s="767" t="s">
        <v>799</v>
      </c>
      <c r="E605" s="355"/>
      <c r="F605" s="786">
        <v>0</v>
      </c>
      <c r="G605" s="835"/>
      <c r="H605" s="768"/>
      <c r="I605" s="767"/>
      <c r="J605" s="355"/>
    </row>
    <row r="606" spans="1:10">
      <c r="A606" s="764">
        <v>40898</v>
      </c>
      <c r="B606" s="836">
        <v>40</v>
      </c>
      <c r="C606" s="766" t="s">
        <v>246</v>
      </c>
      <c r="D606" s="767" t="s">
        <v>261</v>
      </c>
      <c r="E606" s="355"/>
      <c r="F606" s="786" t="s">
        <v>101</v>
      </c>
      <c r="G606" s="835"/>
      <c r="H606" s="768"/>
      <c r="I606" s="767"/>
      <c r="J606" s="355"/>
    </row>
    <row r="607" spans="1:10">
      <c r="A607" s="764">
        <v>40898</v>
      </c>
      <c r="B607" s="836">
        <v>12</v>
      </c>
      <c r="C607" s="766" t="s">
        <v>246</v>
      </c>
      <c r="D607" s="767" t="s">
        <v>294</v>
      </c>
      <c r="E607" s="355"/>
      <c r="F607" s="786" t="s">
        <v>101</v>
      </c>
      <c r="G607" s="835"/>
      <c r="H607" s="768"/>
      <c r="I607" s="767"/>
      <c r="J607" s="355"/>
    </row>
    <row r="608" spans="1:10">
      <c r="A608" s="764">
        <v>40898</v>
      </c>
      <c r="B608" s="836">
        <v>5</v>
      </c>
      <c r="C608" s="766" t="s">
        <v>246</v>
      </c>
      <c r="D608" s="767" t="s">
        <v>773</v>
      </c>
      <c r="E608" s="355"/>
      <c r="F608" s="786">
        <v>0</v>
      </c>
      <c r="G608" s="835"/>
      <c r="H608" s="768"/>
      <c r="I608" s="767"/>
      <c r="J608" s="355"/>
    </row>
    <row r="609" spans="1:10">
      <c r="A609" s="764">
        <v>40898</v>
      </c>
      <c r="B609" s="836">
        <v>207</v>
      </c>
      <c r="C609" s="766" t="s">
        <v>246</v>
      </c>
      <c r="D609" s="767" t="s">
        <v>355</v>
      </c>
      <c r="E609" s="355"/>
      <c r="F609" s="786" t="s">
        <v>101</v>
      </c>
      <c r="G609" s="835"/>
      <c r="H609" s="768"/>
      <c r="I609" s="767"/>
      <c r="J609" s="355"/>
    </row>
    <row r="610" spans="1:10">
      <c r="A610" s="764">
        <v>40899</v>
      </c>
      <c r="B610" s="836">
        <v>5000</v>
      </c>
      <c r="C610" s="766" t="s">
        <v>237</v>
      </c>
      <c r="D610" s="767" t="s">
        <v>944</v>
      </c>
      <c r="E610" s="355"/>
      <c r="F610" s="786">
        <v>0</v>
      </c>
      <c r="G610" s="835"/>
      <c r="H610" s="768"/>
      <c r="I610" s="767"/>
      <c r="J610" s="355"/>
    </row>
    <row r="611" spans="1:10">
      <c r="A611" s="764">
        <v>40899</v>
      </c>
      <c r="B611" s="836">
        <v>49.35</v>
      </c>
      <c r="C611" s="766" t="s">
        <v>246</v>
      </c>
      <c r="D611" s="767" t="s">
        <v>422</v>
      </c>
      <c r="E611" s="355"/>
      <c r="F611" s="786">
        <v>0</v>
      </c>
      <c r="G611" s="835"/>
      <c r="H611" s="768"/>
      <c r="I611" s="767"/>
      <c r="J611" s="355"/>
    </row>
    <row r="612" spans="1:10">
      <c r="A612" s="764">
        <v>40899</v>
      </c>
      <c r="B612" s="836">
        <v>327</v>
      </c>
      <c r="C612" s="766" t="s">
        <v>246</v>
      </c>
      <c r="D612" s="767" t="s">
        <v>355</v>
      </c>
      <c r="E612" s="355"/>
      <c r="F612" s="786" t="s">
        <v>101</v>
      </c>
      <c r="G612" s="835"/>
      <c r="H612" s="768"/>
      <c r="I612" s="767"/>
      <c r="J612" s="355"/>
    </row>
    <row r="613" spans="1:10">
      <c r="A613" s="764">
        <v>40899</v>
      </c>
      <c r="B613" s="836">
        <v>100</v>
      </c>
      <c r="C613" s="766">
        <v>102973</v>
      </c>
      <c r="D613" s="767" t="s">
        <v>398</v>
      </c>
      <c r="E613" s="355"/>
      <c r="F613" s="786" t="s">
        <v>101</v>
      </c>
      <c r="G613" s="835"/>
      <c r="H613" s="768"/>
      <c r="I613" s="767"/>
      <c r="J613" s="355"/>
    </row>
    <row r="614" spans="1:10">
      <c r="A614" s="764">
        <v>40899</v>
      </c>
      <c r="B614" s="836">
        <v>76.67</v>
      </c>
      <c r="C614" s="766">
        <v>102974</v>
      </c>
      <c r="D614" s="767" t="s">
        <v>945</v>
      </c>
      <c r="E614" s="355"/>
      <c r="F614" s="786">
        <v>0</v>
      </c>
      <c r="G614" s="835"/>
      <c r="H614" s="768"/>
      <c r="I614" s="767"/>
      <c r="J614" s="355"/>
    </row>
    <row r="615" spans="1:10">
      <c r="A615" s="764">
        <v>40899</v>
      </c>
      <c r="B615" s="836">
        <v>35</v>
      </c>
      <c r="C615" s="766">
        <v>102975</v>
      </c>
      <c r="D615" s="767" t="s">
        <v>946</v>
      </c>
      <c r="E615" s="355"/>
      <c r="F615" s="786">
        <v>0</v>
      </c>
      <c r="G615" s="835"/>
      <c r="H615" s="768"/>
      <c r="I615" s="767"/>
      <c r="J615" s="355"/>
    </row>
    <row r="616" spans="1:10">
      <c r="A616" s="764">
        <v>40900</v>
      </c>
      <c r="B616" s="836">
        <v>5</v>
      </c>
      <c r="C616" s="766" t="s">
        <v>246</v>
      </c>
      <c r="D616" s="767" t="s">
        <v>795</v>
      </c>
      <c r="E616" s="355"/>
      <c r="F616" s="786" t="s">
        <v>101</v>
      </c>
      <c r="G616" s="835"/>
      <c r="H616" s="768"/>
      <c r="I616" s="767"/>
      <c r="J616" s="355"/>
    </row>
    <row r="617" spans="1:10">
      <c r="A617" s="764">
        <v>40905</v>
      </c>
      <c r="B617" s="836">
        <v>2000</v>
      </c>
      <c r="C617" s="766" t="s">
        <v>237</v>
      </c>
      <c r="D617" s="767" t="s">
        <v>947</v>
      </c>
      <c r="E617" s="355"/>
      <c r="F617" s="786">
        <v>0</v>
      </c>
      <c r="G617" s="835"/>
      <c r="H617" s="768"/>
      <c r="I617" s="767"/>
      <c r="J617" s="355"/>
    </row>
    <row r="618" spans="1:10">
      <c r="A618" s="764">
        <v>40905</v>
      </c>
      <c r="B618" s="836">
        <v>175</v>
      </c>
      <c r="C618" s="766" t="s">
        <v>246</v>
      </c>
      <c r="D618" s="767" t="s">
        <v>421</v>
      </c>
      <c r="E618" s="355"/>
      <c r="F618" s="786" t="s">
        <v>101</v>
      </c>
      <c r="G618" s="835"/>
      <c r="H618" s="768"/>
      <c r="I618" s="767"/>
      <c r="J618" s="355"/>
    </row>
    <row r="619" spans="1:10">
      <c r="A619" s="764">
        <v>40905</v>
      </c>
      <c r="B619" s="836">
        <v>40000</v>
      </c>
      <c r="C619" s="766" t="s">
        <v>246</v>
      </c>
      <c r="D619" s="767" t="s">
        <v>948</v>
      </c>
      <c r="E619" s="355"/>
      <c r="F619" s="786">
        <v>0</v>
      </c>
      <c r="G619" s="835"/>
      <c r="H619" s="768"/>
      <c r="I619" s="767"/>
      <c r="J619" s="355"/>
    </row>
    <row r="620" spans="1:10">
      <c r="A620" s="764">
        <v>40905</v>
      </c>
      <c r="B620" s="836">
        <v>10</v>
      </c>
      <c r="C620" s="766" t="s">
        <v>246</v>
      </c>
      <c r="D620" s="767" t="s">
        <v>302</v>
      </c>
      <c r="E620" s="355"/>
      <c r="F620" s="786">
        <v>0</v>
      </c>
      <c r="G620" s="835"/>
      <c r="H620" s="768"/>
      <c r="I620" s="767"/>
      <c r="J620" s="355"/>
    </row>
    <row r="621" spans="1:10">
      <c r="A621" s="764">
        <v>40905</v>
      </c>
      <c r="B621" s="836">
        <v>170</v>
      </c>
      <c r="C621" s="766" t="s">
        <v>246</v>
      </c>
      <c r="D621" s="767" t="s">
        <v>798</v>
      </c>
      <c r="E621" s="355"/>
      <c r="F621" s="786" t="s">
        <v>101</v>
      </c>
      <c r="G621" s="835"/>
      <c r="H621" s="768"/>
      <c r="I621" s="767"/>
      <c r="J621" s="355"/>
    </row>
    <row r="622" spans="1:10">
      <c r="A622" s="764">
        <v>40905</v>
      </c>
      <c r="B622" s="836">
        <v>7</v>
      </c>
      <c r="C622" s="766" t="s">
        <v>246</v>
      </c>
      <c r="D622" s="767" t="s">
        <v>402</v>
      </c>
      <c r="E622" s="355"/>
      <c r="F622" s="786">
        <v>0</v>
      </c>
      <c r="G622" s="835"/>
      <c r="H622" s="768"/>
      <c r="I622" s="767"/>
      <c r="J622" s="355"/>
    </row>
    <row r="623" spans="1:10">
      <c r="A623" s="764">
        <v>40905</v>
      </c>
      <c r="B623" s="836">
        <v>75</v>
      </c>
      <c r="C623" s="766" t="s">
        <v>246</v>
      </c>
      <c r="D623" s="767" t="s">
        <v>364</v>
      </c>
      <c r="E623" s="355"/>
      <c r="F623" s="786" t="s">
        <v>101</v>
      </c>
      <c r="G623" s="835"/>
      <c r="H623" s="768"/>
      <c r="I623" s="767"/>
      <c r="J623" s="355"/>
    </row>
    <row r="624" spans="1:10">
      <c r="A624" s="764">
        <v>40905</v>
      </c>
      <c r="B624" s="836">
        <v>17.5</v>
      </c>
      <c r="C624" s="766" t="s">
        <v>246</v>
      </c>
      <c r="D624" s="767" t="s">
        <v>271</v>
      </c>
      <c r="E624" s="355"/>
      <c r="F624" s="786" t="s">
        <v>101</v>
      </c>
      <c r="G624" s="835"/>
      <c r="H624" s="768"/>
      <c r="I624" s="767"/>
      <c r="J624" s="355"/>
    </row>
    <row r="625" spans="1:10">
      <c r="A625" s="764">
        <v>40905</v>
      </c>
      <c r="B625" s="836">
        <v>3</v>
      </c>
      <c r="C625" s="766" t="s">
        <v>246</v>
      </c>
      <c r="D625" s="767" t="s">
        <v>363</v>
      </c>
      <c r="E625" s="355"/>
      <c r="F625" s="786" t="s">
        <v>101</v>
      </c>
      <c r="G625" s="835"/>
      <c r="H625" s="768"/>
      <c r="I625" s="767"/>
      <c r="J625" s="355"/>
    </row>
    <row r="626" spans="1:10">
      <c r="A626" s="764">
        <v>40905</v>
      </c>
      <c r="B626" s="836">
        <v>300</v>
      </c>
      <c r="C626" s="766" t="s">
        <v>246</v>
      </c>
      <c r="D626" s="767" t="s">
        <v>327</v>
      </c>
      <c r="E626" s="355"/>
      <c r="F626" s="786" t="s">
        <v>101</v>
      </c>
      <c r="G626" s="835"/>
      <c r="H626" s="768"/>
      <c r="I626" s="767"/>
      <c r="J626" s="355"/>
    </row>
    <row r="627" spans="1:10">
      <c r="A627" s="764">
        <v>40905</v>
      </c>
      <c r="B627" s="836">
        <v>3</v>
      </c>
      <c r="C627" s="766" t="s">
        <v>246</v>
      </c>
      <c r="D627" s="767" t="s">
        <v>363</v>
      </c>
      <c r="E627" s="355"/>
      <c r="F627" s="786" t="s">
        <v>101</v>
      </c>
      <c r="G627" s="835"/>
      <c r="H627" s="768"/>
      <c r="I627" s="767"/>
      <c r="J627" s="355"/>
    </row>
    <row r="628" spans="1:10">
      <c r="A628" s="764">
        <v>40906</v>
      </c>
      <c r="B628" s="836">
        <v>87.6</v>
      </c>
      <c r="C628" s="766" t="s">
        <v>237</v>
      </c>
      <c r="D628" s="767" t="s">
        <v>269</v>
      </c>
      <c r="E628" s="355"/>
      <c r="F628" s="786">
        <v>0</v>
      </c>
      <c r="G628" s="835"/>
      <c r="H628" s="768"/>
      <c r="I628" s="767"/>
      <c r="J628" s="355"/>
    </row>
    <row r="629" spans="1:10">
      <c r="A629" s="764">
        <v>40906</v>
      </c>
      <c r="B629" s="836">
        <v>325</v>
      </c>
      <c r="C629" s="766" t="s">
        <v>246</v>
      </c>
      <c r="D629" s="767" t="s">
        <v>326</v>
      </c>
      <c r="E629" s="355"/>
      <c r="F629" s="786">
        <v>0</v>
      </c>
      <c r="G629" s="835"/>
      <c r="H629" s="768"/>
      <c r="I629" s="767"/>
      <c r="J629" s="355"/>
    </row>
    <row r="630" spans="1:10">
      <c r="A630" s="764">
        <v>40907</v>
      </c>
      <c r="B630" s="836">
        <v>89.75</v>
      </c>
      <c r="C630" s="766" t="s">
        <v>246</v>
      </c>
      <c r="D630" s="767" t="s">
        <v>799</v>
      </c>
      <c r="E630" s="355"/>
      <c r="F630" s="786">
        <v>0</v>
      </c>
      <c r="G630" s="835"/>
      <c r="H630" s="768"/>
      <c r="I630" s="767"/>
      <c r="J630" s="355"/>
    </row>
    <row r="631" spans="1:10">
      <c r="A631" s="764">
        <v>40907</v>
      </c>
      <c r="B631" s="836">
        <v>30</v>
      </c>
      <c r="C631" s="766" t="s">
        <v>246</v>
      </c>
      <c r="D631" s="767" t="s">
        <v>442</v>
      </c>
      <c r="E631" s="355"/>
      <c r="F631" s="786">
        <v>0</v>
      </c>
      <c r="G631" s="835"/>
      <c r="H631" s="768"/>
      <c r="I631" s="767"/>
      <c r="J631" s="355"/>
    </row>
    <row r="632" spans="1:10">
      <c r="A632" s="764">
        <v>40907</v>
      </c>
      <c r="B632" s="836">
        <v>11.13</v>
      </c>
      <c r="C632" s="766" t="s">
        <v>246</v>
      </c>
      <c r="D632" s="767" t="s">
        <v>422</v>
      </c>
      <c r="E632" s="355"/>
      <c r="F632" s="786">
        <v>0</v>
      </c>
      <c r="G632" s="835"/>
      <c r="H632" s="768"/>
      <c r="I632" s="767"/>
      <c r="J632" s="355"/>
    </row>
    <row r="633" spans="1:10">
      <c r="A633" s="764">
        <v>40907</v>
      </c>
      <c r="B633" s="836">
        <v>150</v>
      </c>
      <c r="C633" s="766" t="s">
        <v>246</v>
      </c>
      <c r="D633" s="767" t="s">
        <v>347</v>
      </c>
      <c r="E633" s="355"/>
      <c r="F633" s="786" t="s">
        <v>101</v>
      </c>
      <c r="G633" s="835"/>
      <c r="H633" s="768"/>
      <c r="I633" s="767"/>
      <c r="J633" s="355"/>
    </row>
    <row r="634" spans="1:10">
      <c r="A634" s="764">
        <v>40907</v>
      </c>
      <c r="B634" s="836">
        <v>100</v>
      </c>
      <c r="C634" s="766" t="s">
        <v>246</v>
      </c>
      <c r="D634" s="767" t="s">
        <v>287</v>
      </c>
      <c r="E634" s="355"/>
      <c r="F634" s="786" t="s">
        <v>101</v>
      </c>
      <c r="G634" s="835"/>
      <c r="H634" s="768"/>
      <c r="I634" s="767"/>
      <c r="J634" s="355"/>
    </row>
    <row r="635" spans="1:10">
      <c r="A635" s="764">
        <v>40907</v>
      </c>
      <c r="B635" s="836">
        <v>2</v>
      </c>
      <c r="C635" s="766" t="s">
        <v>246</v>
      </c>
      <c r="D635" s="767" t="s">
        <v>800</v>
      </c>
      <c r="E635" s="355"/>
      <c r="F635" s="786" t="s">
        <v>101</v>
      </c>
      <c r="G635" s="835"/>
      <c r="H635" s="768"/>
      <c r="I635" s="767"/>
      <c r="J635" s="355"/>
    </row>
    <row r="636" spans="1:10">
      <c r="A636" s="764">
        <v>40907</v>
      </c>
      <c r="B636" s="836">
        <v>300</v>
      </c>
      <c r="C636" s="766" t="s">
        <v>246</v>
      </c>
      <c r="D636" s="767" t="s">
        <v>348</v>
      </c>
      <c r="E636" s="355"/>
      <c r="F636" s="786" t="s">
        <v>101</v>
      </c>
      <c r="G636" s="835"/>
      <c r="H636" s="768"/>
      <c r="I636" s="767"/>
      <c r="J636" s="355"/>
    </row>
    <row r="637" spans="1:10">
      <c r="A637" s="764">
        <v>40911</v>
      </c>
      <c r="B637" s="836">
        <v>107.98</v>
      </c>
      <c r="C637" s="766">
        <v>103331</v>
      </c>
      <c r="D637" s="767" t="s">
        <v>237</v>
      </c>
      <c r="E637" s="355"/>
      <c r="F637" s="786">
        <v>0</v>
      </c>
      <c r="G637" s="835"/>
      <c r="H637" s="768"/>
      <c r="I637" s="767"/>
      <c r="J637" s="355"/>
    </row>
    <row r="638" spans="1:10">
      <c r="A638" s="764">
        <v>40911</v>
      </c>
      <c r="B638" s="836">
        <v>250</v>
      </c>
      <c r="C638" s="766" t="s">
        <v>237</v>
      </c>
      <c r="D638" s="767" t="s">
        <v>992</v>
      </c>
      <c r="E638" s="355"/>
      <c r="F638" s="786">
        <v>0</v>
      </c>
      <c r="G638" s="835"/>
      <c r="H638" s="768"/>
      <c r="I638" s="767"/>
      <c r="J638" s="355"/>
    </row>
    <row r="639" spans="1:10">
      <c r="A639" s="764">
        <v>40911</v>
      </c>
      <c r="B639" s="836">
        <v>900</v>
      </c>
      <c r="C639" s="766" t="s">
        <v>237</v>
      </c>
      <c r="D639" s="767" t="s">
        <v>950</v>
      </c>
      <c r="E639" s="355"/>
      <c r="F639" s="786">
        <v>0</v>
      </c>
      <c r="G639" s="835"/>
      <c r="H639" s="768"/>
      <c r="I639" s="767"/>
      <c r="J639" s="355"/>
    </row>
    <row r="640" spans="1:10">
      <c r="A640" s="764">
        <v>40911</v>
      </c>
      <c r="B640" s="836">
        <v>70</v>
      </c>
      <c r="C640" s="766" t="s">
        <v>246</v>
      </c>
      <c r="D640" s="767" t="s">
        <v>267</v>
      </c>
      <c r="E640" s="355"/>
      <c r="F640" s="786">
        <v>0</v>
      </c>
      <c r="G640" s="835"/>
      <c r="H640" s="768"/>
      <c r="I640" s="767"/>
      <c r="J640" s="355"/>
    </row>
    <row r="641" spans="1:10">
      <c r="A641" s="764">
        <v>40911</v>
      </c>
      <c r="B641" s="836">
        <v>50</v>
      </c>
      <c r="C641" s="766" t="s">
        <v>246</v>
      </c>
      <c r="D641" s="767" t="s">
        <v>774</v>
      </c>
      <c r="E641" s="355"/>
      <c r="F641" s="786" t="s">
        <v>101</v>
      </c>
      <c r="G641" s="835"/>
      <c r="H641" s="768"/>
      <c r="I641" s="767"/>
      <c r="J641" s="355"/>
    </row>
    <row r="642" spans="1:10">
      <c r="A642" s="764">
        <v>40911</v>
      </c>
      <c r="B642" s="836">
        <v>25</v>
      </c>
      <c r="C642" s="766" t="s">
        <v>246</v>
      </c>
      <c r="D642" s="767" t="s">
        <v>337</v>
      </c>
      <c r="E642" s="355"/>
      <c r="F642" s="786">
        <v>0</v>
      </c>
      <c r="G642" s="835"/>
      <c r="H642" s="768"/>
      <c r="I642" s="767"/>
      <c r="J642" s="355"/>
    </row>
    <row r="643" spans="1:10">
      <c r="A643" s="764">
        <v>40911</v>
      </c>
      <c r="B643" s="836">
        <v>25</v>
      </c>
      <c r="C643" s="766" t="s">
        <v>246</v>
      </c>
      <c r="D643" s="767" t="s">
        <v>379</v>
      </c>
      <c r="E643" s="355"/>
      <c r="F643" s="786" t="s">
        <v>101</v>
      </c>
      <c r="G643" s="835"/>
      <c r="H643" s="768"/>
      <c r="I643" s="767"/>
      <c r="J643" s="355"/>
    </row>
    <row r="644" spans="1:10">
      <c r="A644" s="764">
        <v>40911</v>
      </c>
      <c r="B644" s="836">
        <v>10</v>
      </c>
      <c r="C644" s="766" t="s">
        <v>246</v>
      </c>
      <c r="D644" s="767" t="s">
        <v>791</v>
      </c>
      <c r="E644" s="355"/>
      <c r="F644" s="786" t="s">
        <v>101</v>
      </c>
      <c r="G644" s="835"/>
      <c r="H644" s="768"/>
      <c r="I644" s="767"/>
      <c r="J644" s="355"/>
    </row>
    <row r="645" spans="1:10">
      <c r="A645" s="764">
        <v>40911</v>
      </c>
      <c r="B645" s="836">
        <v>10</v>
      </c>
      <c r="C645" s="766" t="s">
        <v>246</v>
      </c>
      <c r="D645" s="767" t="s">
        <v>338</v>
      </c>
      <c r="E645" s="355"/>
      <c r="F645" s="786" t="s">
        <v>101</v>
      </c>
      <c r="G645" s="835"/>
      <c r="H645" s="768"/>
      <c r="I645" s="767"/>
      <c r="J645" s="355"/>
    </row>
    <row r="646" spans="1:10">
      <c r="A646" s="764">
        <v>40911</v>
      </c>
      <c r="B646" s="836">
        <v>25</v>
      </c>
      <c r="C646" s="766" t="s">
        <v>246</v>
      </c>
      <c r="D646" s="767" t="s">
        <v>762</v>
      </c>
      <c r="E646" s="355"/>
      <c r="F646" s="786">
        <v>0</v>
      </c>
      <c r="G646" s="835"/>
      <c r="H646" s="768"/>
      <c r="I646" s="767"/>
      <c r="J646" s="355"/>
    </row>
    <row r="647" spans="1:10">
      <c r="A647" s="764">
        <v>40911</v>
      </c>
      <c r="B647" s="836">
        <v>20</v>
      </c>
      <c r="C647" s="766" t="s">
        <v>246</v>
      </c>
      <c r="D647" s="767" t="s">
        <v>342</v>
      </c>
      <c r="E647" s="355"/>
      <c r="F647" s="786" t="s">
        <v>101</v>
      </c>
      <c r="G647" s="835"/>
      <c r="H647" s="768"/>
      <c r="I647" s="767"/>
      <c r="J647" s="355"/>
    </row>
    <row r="648" spans="1:10">
      <c r="A648" s="764">
        <v>40911</v>
      </c>
      <c r="B648" s="836">
        <v>10</v>
      </c>
      <c r="C648" s="766" t="s">
        <v>246</v>
      </c>
      <c r="D648" s="767" t="s">
        <v>317</v>
      </c>
      <c r="E648" s="355"/>
      <c r="F648" s="786" t="s">
        <v>101</v>
      </c>
      <c r="G648" s="835"/>
      <c r="H648" s="768"/>
      <c r="I648" s="767"/>
      <c r="J648" s="355"/>
    </row>
    <row r="649" spans="1:10">
      <c r="A649" s="764">
        <v>40911</v>
      </c>
      <c r="B649" s="836">
        <v>10</v>
      </c>
      <c r="C649" s="766" t="s">
        <v>246</v>
      </c>
      <c r="D649" s="767" t="s">
        <v>341</v>
      </c>
      <c r="E649" s="355"/>
      <c r="F649" s="786" t="s">
        <v>101</v>
      </c>
      <c r="G649" s="835"/>
      <c r="H649" s="768"/>
      <c r="I649" s="767"/>
      <c r="J649" s="355"/>
    </row>
    <row r="650" spans="1:10">
      <c r="A650" s="764">
        <v>40911</v>
      </c>
      <c r="B650" s="836">
        <v>15</v>
      </c>
      <c r="C650" s="766" t="s">
        <v>246</v>
      </c>
      <c r="D650" s="767" t="s">
        <v>912</v>
      </c>
      <c r="E650" s="355"/>
      <c r="F650" s="786">
        <v>0</v>
      </c>
      <c r="G650" s="835"/>
      <c r="H650" s="768"/>
      <c r="I650" s="767"/>
      <c r="J650" s="355"/>
    </row>
    <row r="651" spans="1:10">
      <c r="A651" s="764">
        <v>40911</v>
      </c>
      <c r="B651" s="836">
        <v>195</v>
      </c>
      <c r="C651" s="766" t="s">
        <v>246</v>
      </c>
      <c r="D651" s="767" t="s">
        <v>422</v>
      </c>
      <c r="E651" s="355"/>
      <c r="F651" s="786">
        <v>0</v>
      </c>
      <c r="G651" s="835"/>
      <c r="H651" s="768"/>
      <c r="I651" s="767"/>
      <c r="J651" s="355"/>
    </row>
    <row r="652" spans="1:10">
      <c r="A652" s="764">
        <v>40911</v>
      </c>
      <c r="B652" s="836">
        <v>3</v>
      </c>
      <c r="C652" s="766" t="s">
        <v>246</v>
      </c>
      <c r="D652" s="767" t="s">
        <v>426</v>
      </c>
      <c r="E652" s="355"/>
      <c r="F652" s="786">
        <v>0</v>
      </c>
      <c r="G652" s="835"/>
      <c r="H652" s="768"/>
      <c r="I652" s="767"/>
      <c r="J652" s="355"/>
    </row>
    <row r="653" spans="1:10">
      <c r="A653" s="764">
        <v>40911</v>
      </c>
      <c r="B653" s="836">
        <v>12.5</v>
      </c>
      <c r="C653" s="766" t="s">
        <v>246</v>
      </c>
      <c r="D653" s="767" t="s">
        <v>913</v>
      </c>
      <c r="E653" s="355"/>
      <c r="F653" s="786" t="s">
        <v>101</v>
      </c>
      <c r="G653" s="835"/>
      <c r="H653" s="768"/>
      <c r="I653" s="767"/>
      <c r="J653" s="355"/>
    </row>
    <row r="654" spans="1:10">
      <c r="A654" s="764">
        <v>40911</v>
      </c>
      <c r="B654" s="836">
        <v>40</v>
      </c>
      <c r="C654" s="766" t="s">
        <v>246</v>
      </c>
      <c r="D654" s="767" t="s">
        <v>387</v>
      </c>
      <c r="E654" s="355"/>
      <c r="F654" s="786">
        <v>0</v>
      </c>
      <c r="G654" s="835"/>
      <c r="H654" s="768"/>
      <c r="I654" s="767"/>
      <c r="J654" s="355"/>
    </row>
    <row r="655" spans="1:10">
      <c r="A655" s="764">
        <v>40911</v>
      </c>
      <c r="B655" s="836">
        <v>10</v>
      </c>
      <c r="C655" s="766" t="s">
        <v>246</v>
      </c>
      <c r="D655" s="767" t="s">
        <v>340</v>
      </c>
      <c r="E655" s="355"/>
      <c r="F655" s="786">
        <v>0</v>
      </c>
      <c r="G655" s="835"/>
      <c r="H655" s="768"/>
      <c r="I655" s="767"/>
      <c r="J655" s="355"/>
    </row>
    <row r="656" spans="1:10">
      <c r="A656" s="764">
        <v>40911</v>
      </c>
      <c r="B656" s="836">
        <v>10</v>
      </c>
      <c r="C656" s="766" t="s">
        <v>246</v>
      </c>
      <c r="D656" s="767" t="s">
        <v>927</v>
      </c>
      <c r="E656" s="355"/>
      <c r="F656" s="786" t="s">
        <v>101</v>
      </c>
      <c r="G656" s="835"/>
      <c r="H656" s="768"/>
      <c r="I656" s="767"/>
      <c r="J656" s="355"/>
    </row>
    <row r="657" spans="1:10">
      <c r="A657" s="764">
        <v>40911</v>
      </c>
      <c r="B657" s="836">
        <v>20</v>
      </c>
      <c r="C657" s="766" t="s">
        <v>246</v>
      </c>
      <c r="D657" s="767" t="s">
        <v>779</v>
      </c>
      <c r="E657" s="355"/>
      <c r="F657" s="786" t="s">
        <v>101</v>
      </c>
      <c r="G657" s="835"/>
      <c r="H657" s="768"/>
      <c r="I657" s="767"/>
      <c r="J657" s="355"/>
    </row>
    <row r="658" spans="1:10">
      <c r="A658" s="764">
        <v>40911</v>
      </c>
      <c r="B658" s="836">
        <v>10</v>
      </c>
      <c r="C658" s="766" t="s">
        <v>246</v>
      </c>
      <c r="D658" s="767" t="s">
        <v>782</v>
      </c>
      <c r="E658" s="355"/>
      <c r="F658" s="786">
        <v>0</v>
      </c>
      <c r="G658" s="835"/>
      <c r="H658" s="768"/>
      <c r="I658" s="767"/>
      <c r="J658" s="355"/>
    </row>
    <row r="659" spans="1:10">
      <c r="A659" s="764">
        <v>40911</v>
      </c>
      <c r="B659" s="836">
        <v>25</v>
      </c>
      <c r="C659" s="766" t="s">
        <v>246</v>
      </c>
      <c r="D659" s="767" t="s">
        <v>780</v>
      </c>
      <c r="E659" s="355"/>
      <c r="F659" s="786" t="s">
        <v>101</v>
      </c>
      <c r="G659" s="835"/>
      <c r="H659" s="768"/>
      <c r="I659" s="767"/>
      <c r="J659" s="355"/>
    </row>
    <row r="660" spans="1:10">
      <c r="A660" s="764">
        <v>40911</v>
      </c>
      <c r="B660" s="836">
        <v>50</v>
      </c>
      <c r="C660" s="766" t="s">
        <v>246</v>
      </c>
      <c r="D660" s="767" t="s">
        <v>776</v>
      </c>
      <c r="E660" s="355"/>
      <c r="F660" s="786" t="s">
        <v>101</v>
      </c>
      <c r="G660" s="835"/>
      <c r="H660" s="768"/>
      <c r="I660" s="767"/>
      <c r="J660" s="355"/>
    </row>
    <row r="661" spans="1:10">
      <c r="A661" s="764">
        <v>40911</v>
      </c>
      <c r="B661" s="836">
        <v>10</v>
      </c>
      <c r="C661" s="766" t="s">
        <v>246</v>
      </c>
      <c r="D661" s="767" t="s">
        <v>775</v>
      </c>
      <c r="E661" s="355"/>
      <c r="F661" s="786" t="s">
        <v>101</v>
      </c>
      <c r="G661" s="835"/>
      <c r="H661" s="768"/>
      <c r="I661" s="767"/>
      <c r="J661" s="355"/>
    </row>
    <row r="662" spans="1:10">
      <c r="A662" s="764">
        <v>40911</v>
      </c>
      <c r="B662" s="836">
        <v>25</v>
      </c>
      <c r="C662" s="766" t="s">
        <v>246</v>
      </c>
      <c r="D662" s="767" t="s">
        <v>910</v>
      </c>
      <c r="E662" s="355"/>
      <c r="F662" s="786" t="s">
        <v>101</v>
      </c>
      <c r="G662" s="835"/>
      <c r="H662" s="768"/>
      <c r="I662" s="767"/>
      <c r="J662" s="355"/>
    </row>
    <row r="663" spans="1:10">
      <c r="A663" s="764">
        <v>40911</v>
      </c>
      <c r="B663" s="836">
        <v>5</v>
      </c>
      <c r="C663" s="766" t="s">
        <v>246</v>
      </c>
      <c r="D663" s="767" t="s">
        <v>915</v>
      </c>
      <c r="E663" s="355"/>
      <c r="F663" s="786" t="s">
        <v>101</v>
      </c>
      <c r="G663" s="835"/>
      <c r="H663" s="768"/>
      <c r="I663" s="767"/>
      <c r="J663" s="355"/>
    </row>
    <row r="664" spans="1:10">
      <c r="A664" s="764">
        <v>40911</v>
      </c>
      <c r="B664" s="836">
        <v>10</v>
      </c>
      <c r="C664" s="766" t="s">
        <v>246</v>
      </c>
      <c r="D664" s="767" t="s">
        <v>951</v>
      </c>
      <c r="E664" s="355"/>
      <c r="F664" s="786">
        <v>0</v>
      </c>
      <c r="G664" s="835"/>
      <c r="H664" s="768"/>
      <c r="I664" s="767"/>
      <c r="J664" s="355"/>
    </row>
    <row r="665" spans="1:10">
      <c r="A665" s="764">
        <v>40911</v>
      </c>
      <c r="B665" s="836">
        <v>20</v>
      </c>
      <c r="C665" s="766" t="s">
        <v>246</v>
      </c>
      <c r="D665" s="767" t="s">
        <v>787</v>
      </c>
      <c r="E665" s="355"/>
      <c r="F665" s="786">
        <v>0</v>
      </c>
      <c r="G665" s="835"/>
      <c r="H665" s="768"/>
      <c r="I665" s="767"/>
      <c r="J665" s="355"/>
    </row>
    <row r="666" spans="1:10">
      <c r="A666" s="764">
        <v>40911</v>
      </c>
      <c r="B666" s="836">
        <v>20</v>
      </c>
      <c r="C666" s="766" t="s">
        <v>246</v>
      </c>
      <c r="D666" s="767" t="s">
        <v>952</v>
      </c>
      <c r="E666" s="355"/>
      <c r="F666" s="786" t="s">
        <v>101</v>
      </c>
      <c r="G666" s="835"/>
      <c r="H666" s="768"/>
      <c r="I666" s="767"/>
      <c r="J666" s="355"/>
    </row>
    <row r="667" spans="1:10">
      <c r="A667" s="764">
        <v>40911</v>
      </c>
      <c r="B667" s="836">
        <v>50</v>
      </c>
      <c r="C667" s="766" t="s">
        <v>246</v>
      </c>
      <c r="D667" s="767" t="s">
        <v>252</v>
      </c>
      <c r="E667" s="355"/>
      <c r="F667" s="786" t="s">
        <v>101</v>
      </c>
      <c r="G667" s="835"/>
      <c r="H667" s="768"/>
      <c r="I667" s="767"/>
      <c r="J667" s="355"/>
    </row>
    <row r="668" spans="1:10">
      <c r="A668" s="764">
        <v>40911</v>
      </c>
      <c r="B668" s="836">
        <v>30</v>
      </c>
      <c r="C668" s="766" t="s">
        <v>246</v>
      </c>
      <c r="D668" s="767" t="s">
        <v>345</v>
      </c>
      <c r="E668" s="355"/>
      <c r="F668" s="786">
        <v>0</v>
      </c>
      <c r="G668" s="835"/>
      <c r="H668" s="768"/>
      <c r="I668" s="767"/>
      <c r="J668" s="355"/>
    </row>
    <row r="669" spans="1:10">
      <c r="A669" s="764">
        <v>40911</v>
      </c>
      <c r="B669" s="836">
        <v>30</v>
      </c>
      <c r="C669" s="766" t="s">
        <v>246</v>
      </c>
      <c r="D669" s="767" t="s">
        <v>953</v>
      </c>
      <c r="E669" s="355"/>
      <c r="F669" s="786">
        <v>0</v>
      </c>
      <c r="G669" s="835"/>
      <c r="H669" s="768"/>
      <c r="I669" s="767"/>
      <c r="J669" s="355"/>
    </row>
    <row r="670" spans="1:10">
      <c r="A670" s="764">
        <v>40911</v>
      </c>
      <c r="B670" s="836">
        <v>20</v>
      </c>
      <c r="C670" s="766" t="s">
        <v>246</v>
      </c>
      <c r="D670" s="767" t="s">
        <v>389</v>
      </c>
      <c r="E670" s="355"/>
      <c r="F670" s="786">
        <v>0</v>
      </c>
      <c r="G670" s="835"/>
      <c r="H670" s="768"/>
      <c r="I670" s="767"/>
      <c r="J670" s="355"/>
    </row>
    <row r="671" spans="1:10">
      <c r="A671" s="764">
        <v>40911</v>
      </c>
      <c r="B671" s="836">
        <v>300</v>
      </c>
      <c r="C671" s="766" t="s">
        <v>246</v>
      </c>
      <c r="D671" s="767" t="s">
        <v>756</v>
      </c>
      <c r="E671" s="355"/>
      <c r="F671" s="786" t="s">
        <v>101</v>
      </c>
      <c r="G671" s="835"/>
      <c r="H671" s="768"/>
      <c r="I671" s="767"/>
      <c r="J671" s="355"/>
    </row>
    <row r="672" spans="1:10">
      <c r="A672" s="764">
        <v>40911</v>
      </c>
      <c r="B672" s="836">
        <v>232.88</v>
      </c>
      <c r="C672" s="766" t="s">
        <v>246</v>
      </c>
      <c r="D672" s="767" t="s">
        <v>911</v>
      </c>
      <c r="E672" s="355"/>
      <c r="F672" s="786">
        <v>0</v>
      </c>
      <c r="G672" s="835"/>
      <c r="H672" s="768"/>
      <c r="I672" s="767"/>
      <c r="J672" s="355"/>
    </row>
    <row r="673" spans="1:10">
      <c r="A673" s="764">
        <v>40911</v>
      </c>
      <c r="B673" s="836">
        <v>430</v>
      </c>
      <c r="C673" s="766" t="s">
        <v>246</v>
      </c>
      <c r="D673" s="767" t="s">
        <v>778</v>
      </c>
      <c r="E673" s="355"/>
      <c r="F673" s="786">
        <v>0</v>
      </c>
      <c r="G673" s="835"/>
      <c r="H673" s="768"/>
      <c r="I673" s="767"/>
      <c r="J673" s="355"/>
    </row>
    <row r="674" spans="1:10">
      <c r="A674" s="764">
        <v>40911</v>
      </c>
      <c r="B674" s="836">
        <v>10</v>
      </c>
      <c r="C674" s="766" t="s">
        <v>246</v>
      </c>
      <c r="D674" s="767" t="s">
        <v>752</v>
      </c>
      <c r="E674" s="355"/>
      <c r="F674" s="786" t="s">
        <v>101</v>
      </c>
      <c r="G674" s="835"/>
      <c r="H674" s="768"/>
      <c r="I674" s="767"/>
      <c r="J674" s="355"/>
    </row>
    <row r="675" spans="1:10">
      <c r="A675" s="764">
        <v>40911</v>
      </c>
      <c r="B675" s="836">
        <v>15</v>
      </c>
      <c r="C675" s="766" t="s">
        <v>246</v>
      </c>
      <c r="D675" s="767" t="s">
        <v>280</v>
      </c>
      <c r="E675" s="355"/>
      <c r="F675" s="786" t="s">
        <v>101</v>
      </c>
      <c r="G675" s="835"/>
      <c r="H675" s="768"/>
      <c r="I675" s="767"/>
      <c r="J675" s="355"/>
    </row>
    <row r="676" spans="1:10">
      <c r="A676" s="764">
        <v>40911</v>
      </c>
      <c r="B676" s="836">
        <v>75</v>
      </c>
      <c r="C676" s="766" t="s">
        <v>246</v>
      </c>
      <c r="D676" s="767" t="s">
        <v>308</v>
      </c>
      <c r="E676" s="355"/>
      <c r="F676" s="786" t="s">
        <v>101</v>
      </c>
      <c r="G676" s="835"/>
      <c r="H676" s="768"/>
      <c r="I676" s="767"/>
      <c r="J676" s="355"/>
    </row>
    <row r="677" spans="1:10">
      <c r="A677" s="764">
        <v>40911</v>
      </c>
      <c r="B677" s="836">
        <v>5</v>
      </c>
      <c r="C677" s="766" t="s">
        <v>246</v>
      </c>
      <c r="D677" s="767" t="s">
        <v>755</v>
      </c>
      <c r="E677" s="355"/>
      <c r="F677" s="786" t="s">
        <v>101</v>
      </c>
      <c r="G677" s="835"/>
      <c r="H677" s="768"/>
      <c r="I677" s="767"/>
      <c r="J677" s="355"/>
    </row>
    <row r="678" spans="1:10">
      <c r="A678" s="764">
        <v>40911</v>
      </c>
      <c r="B678" s="836">
        <v>20</v>
      </c>
      <c r="C678" s="766" t="s">
        <v>246</v>
      </c>
      <c r="D678" s="767" t="s">
        <v>954</v>
      </c>
      <c r="E678" s="355"/>
      <c r="F678" s="786">
        <v>0</v>
      </c>
      <c r="G678" s="835"/>
      <c r="H678" s="768"/>
      <c r="I678" s="767"/>
      <c r="J678" s="355"/>
    </row>
    <row r="679" spans="1:10">
      <c r="A679" s="764">
        <v>40911</v>
      </c>
      <c r="B679" s="836">
        <v>50</v>
      </c>
      <c r="C679" s="766" t="s">
        <v>246</v>
      </c>
      <c r="D679" s="767" t="s">
        <v>250</v>
      </c>
      <c r="E679" s="355"/>
      <c r="F679" s="786">
        <v>0</v>
      </c>
      <c r="G679" s="835"/>
      <c r="H679" s="768"/>
      <c r="I679" s="767"/>
      <c r="J679" s="355"/>
    </row>
    <row r="680" spans="1:10">
      <c r="A680" s="764">
        <v>40911</v>
      </c>
      <c r="B680" s="836">
        <v>20</v>
      </c>
      <c r="C680" s="766" t="s">
        <v>246</v>
      </c>
      <c r="D680" s="767" t="s">
        <v>386</v>
      </c>
      <c r="E680" s="355"/>
      <c r="F680" s="786" t="s">
        <v>101</v>
      </c>
      <c r="G680" s="835"/>
      <c r="H680" s="768"/>
      <c r="I680" s="767"/>
      <c r="J680" s="355"/>
    </row>
    <row r="681" spans="1:10">
      <c r="A681" s="764">
        <v>40911</v>
      </c>
      <c r="B681" s="836">
        <v>20</v>
      </c>
      <c r="C681" s="766" t="s">
        <v>246</v>
      </c>
      <c r="D681" s="767" t="s">
        <v>254</v>
      </c>
      <c r="E681" s="355"/>
      <c r="F681" s="786" t="s">
        <v>101</v>
      </c>
      <c r="G681" s="835"/>
      <c r="H681" s="768"/>
      <c r="I681" s="767"/>
      <c r="J681" s="355"/>
    </row>
    <row r="682" spans="1:10">
      <c r="A682" s="764">
        <v>40911</v>
      </c>
      <c r="B682" s="836">
        <v>10</v>
      </c>
      <c r="C682" s="766" t="s">
        <v>246</v>
      </c>
      <c r="D682" s="767" t="s">
        <v>369</v>
      </c>
      <c r="E682" s="355"/>
      <c r="F682" s="786">
        <v>0</v>
      </c>
      <c r="G682" s="835"/>
      <c r="H682" s="768"/>
      <c r="I682" s="767"/>
      <c r="J682" s="355"/>
    </row>
    <row r="683" spans="1:10">
      <c r="A683" s="764">
        <v>40911</v>
      </c>
      <c r="B683" s="836">
        <v>5</v>
      </c>
      <c r="C683" s="766" t="s">
        <v>246</v>
      </c>
      <c r="D683" s="767" t="s">
        <v>929</v>
      </c>
      <c r="E683" s="355"/>
      <c r="F683" s="786" t="s">
        <v>101</v>
      </c>
      <c r="G683" s="835"/>
      <c r="H683" s="768"/>
      <c r="I683" s="767"/>
      <c r="J683" s="355"/>
    </row>
    <row r="684" spans="1:10">
      <c r="A684" s="764">
        <v>40911</v>
      </c>
      <c r="B684" s="836">
        <v>10</v>
      </c>
      <c r="C684" s="766" t="s">
        <v>246</v>
      </c>
      <c r="D684" s="767" t="s">
        <v>388</v>
      </c>
      <c r="E684" s="355"/>
      <c r="F684" s="786" t="s">
        <v>101</v>
      </c>
      <c r="G684" s="835"/>
      <c r="H684" s="768"/>
      <c r="I684" s="767"/>
      <c r="J684" s="355"/>
    </row>
    <row r="685" spans="1:10">
      <c r="A685" s="764">
        <v>40911</v>
      </c>
      <c r="B685" s="836">
        <v>5</v>
      </c>
      <c r="C685" s="766" t="s">
        <v>246</v>
      </c>
      <c r="D685" s="767" t="s">
        <v>777</v>
      </c>
      <c r="E685" s="355"/>
      <c r="F685" s="786" t="s">
        <v>101</v>
      </c>
      <c r="G685" s="835"/>
      <c r="H685" s="768"/>
      <c r="I685" s="767"/>
      <c r="J685" s="355"/>
    </row>
    <row r="686" spans="1:10">
      <c r="A686" s="764">
        <v>40911</v>
      </c>
      <c r="B686" s="836">
        <v>180</v>
      </c>
      <c r="C686" s="766" t="s">
        <v>246</v>
      </c>
      <c r="D686" s="767" t="s">
        <v>783</v>
      </c>
      <c r="E686" s="355"/>
      <c r="F686" s="786">
        <v>0</v>
      </c>
      <c r="G686" s="835"/>
      <c r="H686" s="768"/>
      <c r="I686" s="767"/>
      <c r="J686" s="355"/>
    </row>
    <row r="687" spans="1:10">
      <c r="A687" s="764">
        <v>40911</v>
      </c>
      <c r="B687" s="836">
        <v>261</v>
      </c>
      <c r="C687" s="766" t="s">
        <v>246</v>
      </c>
      <c r="D687" s="767" t="s">
        <v>344</v>
      </c>
      <c r="E687" s="355"/>
      <c r="F687" s="786">
        <v>0</v>
      </c>
      <c r="G687" s="835"/>
      <c r="H687" s="768"/>
      <c r="I687" s="767"/>
      <c r="J687" s="355"/>
    </row>
    <row r="688" spans="1:10">
      <c r="A688" s="764">
        <v>40911</v>
      </c>
      <c r="B688" s="836">
        <v>10</v>
      </c>
      <c r="C688" s="766" t="s">
        <v>246</v>
      </c>
      <c r="D688" s="767" t="s">
        <v>371</v>
      </c>
      <c r="E688" s="355"/>
      <c r="F688" s="786" t="s">
        <v>101</v>
      </c>
      <c r="G688" s="835"/>
      <c r="H688" s="768"/>
      <c r="I688" s="767"/>
      <c r="J688" s="355"/>
    </row>
    <row r="689" spans="1:10">
      <c r="A689" s="764">
        <v>40911</v>
      </c>
      <c r="B689" s="836">
        <v>15</v>
      </c>
      <c r="C689" s="766" t="s">
        <v>246</v>
      </c>
      <c r="D689" s="767" t="s">
        <v>753</v>
      </c>
      <c r="E689" s="355"/>
      <c r="F689" s="786" t="s">
        <v>101</v>
      </c>
      <c r="G689" s="835"/>
      <c r="H689" s="768"/>
      <c r="I689" s="767"/>
      <c r="J689" s="355"/>
    </row>
    <row r="690" spans="1:10">
      <c r="A690" s="764">
        <v>40911</v>
      </c>
      <c r="B690" s="836">
        <v>15</v>
      </c>
      <c r="C690" s="766" t="s">
        <v>246</v>
      </c>
      <c r="D690" s="767" t="s">
        <v>248</v>
      </c>
      <c r="E690" s="355"/>
      <c r="F690" s="786">
        <v>0</v>
      </c>
      <c r="G690" s="835"/>
      <c r="H690" s="768"/>
      <c r="I690" s="767"/>
      <c r="J690" s="355"/>
    </row>
    <row r="691" spans="1:10">
      <c r="A691" s="764">
        <v>40911</v>
      </c>
      <c r="B691" s="836">
        <v>10</v>
      </c>
      <c r="C691" s="766" t="s">
        <v>246</v>
      </c>
      <c r="D691" s="767" t="s">
        <v>401</v>
      </c>
      <c r="E691" s="355"/>
      <c r="F691" s="786">
        <v>0</v>
      </c>
      <c r="G691" s="835"/>
      <c r="H691" s="768"/>
      <c r="I691" s="767"/>
      <c r="J691" s="355"/>
    </row>
    <row r="692" spans="1:10">
      <c r="A692" s="764">
        <v>40911</v>
      </c>
      <c r="B692" s="836">
        <v>45</v>
      </c>
      <c r="C692" s="766" t="s">
        <v>246</v>
      </c>
      <c r="D692" s="767" t="s">
        <v>784</v>
      </c>
      <c r="E692" s="355"/>
      <c r="F692" s="786" t="s">
        <v>101</v>
      </c>
      <c r="G692" s="835"/>
      <c r="H692" s="768"/>
      <c r="I692" s="767"/>
      <c r="J692" s="355"/>
    </row>
    <row r="693" spans="1:10">
      <c r="A693" s="764">
        <v>40911</v>
      </c>
      <c r="B693" s="836">
        <v>30</v>
      </c>
      <c r="C693" s="766" t="s">
        <v>246</v>
      </c>
      <c r="D693" s="767" t="s">
        <v>424</v>
      </c>
      <c r="E693" s="355"/>
      <c r="F693" s="786" t="s">
        <v>101</v>
      </c>
      <c r="G693" s="835"/>
      <c r="H693" s="768"/>
      <c r="I693" s="767"/>
      <c r="J693" s="355"/>
    </row>
    <row r="694" spans="1:10">
      <c r="A694" s="764">
        <v>40911</v>
      </c>
      <c r="B694" s="836">
        <v>30</v>
      </c>
      <c r="C694" s="766" t="s">
        <v>246</v>
      </c>
      <c r="D694" s="767" t="s">
        <v>751</v>
      </c>
      <c r="E694" s="355"/>
      <c r="F694" s="786" t="s">
        <v>101</v>
      </c>
      <c r="G694" s="835"/>
      <c r="H694" s="768"/>
      <c r="I694" s="767"/>
      <c r="J694" s="355"/>
    </row>
    <row r="695" spans="1:10">
      <c r="A695" s="764">
        <v>40911</v>
      </c>
      <c r="B695" s="836">
        <v>10</v>
      </c>
      <c r="C695" s="766" t="s">
        <v>246</v>
      </c>
      <c r="D695" s="767" t="s">
        <v>772</v>
      </c>
      <c r="E695" s="355"/>
      <c r="F695" s="786" t="s">
        <v>101</v>
      </c>
      <c r="G695" s="835"/>
      <c r="H695" s="768"/>
      <c r="I695" s="767"/>
      <c r="J695" s="355"/>
    </row>
    <row r="696" spans="1:10">
      <c r="A696" s="764">
        <v>40911</v>
      </c>
      <c r="B696" s="836">
        <v>210</v>
      </c>
      <c r="C696" s="766" t="s">
        <v>246</v>
      </c>
      <c r="D696" s="767" t="s">
        <v>346</v>
      </c>
      <c r="E696" s="355"/>
      <c r="F696" s="786" t="s">
        <v>101</v>
      </c>
      <c r="G696" s="835"/>
      <c r="H696" s="768"/>
      <c r="I696" s="767"/>
      <c r="J696" s="355"/>
    </row>
    <row r="697" spans="1:10">
      <c r="A697" s="764">
        <v>40911</v>
      </c>
      <c r="B697" s="836">
        <v>120</v>
      </c>
      <c r="C697" s="766" t="s">
        <v>246</v>
      </c>
      <c r="D697" s="767" t="s">
        <v>928</v>
      </c>
      <c r="E697" s="355"/>
      <c r="F697" s="786" t="s">
        <v>101</v>
      </c>
      <c r="G697" s="835"/>
      <c r="H697" s="768"/>
      <c r="I697" s="767"/>
      <c r="J697" s="355"/>
    </row>
    <row r="698" spans="1:10">
      <c r="A698" s="764">
        <v>40911</v>
      </c>
      <c r="B698" s="836">
        <v>50</v>
      </c>
      <c r="C698" s="766" t="s">
        <v>246</v>
      </c>
      <c r="D698" s="767" t="s">
        <v>990</v>
      </c>
      <c r="E698" s="355"/>
      <c r="F698" s="786" t="s">
        <v>101</v>
      </c>
      <c r="G698" s="835"/>
      <c r="H698" s="768"/>
      <c r="I698" s="767"/>
      <c r="J698" s="355"/>
    </row>
    <row r="699" spans="1:10">
      <c r="A699" s="764">
        <v>40911</v>
      </c>
      <c r="B699" s="836">
        <v>10</v>
      </c>
      <c r="C699" s="766" t="s">
        <v>246</v>
      </c>
      <c r="D699" s="767" t="s">
        <v>932</v>
      </c>
      <c r="E699" s="355"/>
      <c r="F699" s="786" t="s">
        <v>101</v>
      </c>
      <c r="G699" s="835"/>
      <c r="H699" s="768"/>
      <c r="I699" s="767"/>
      <c r="J699" s="355"/>
    </row>
    <row r="700" spans="1:10">
      <c r="A700" s="764">
        <v>40911</v>
      </c>
      <c r="B700" s="836">
        <v>30</v>
      </c>
      <c r="C700" s="766" t="s">
        <v>246</v>
      </c>
      <c r="D700" s="767" t="s">
        <v>792</v>
      </c>
      <c r="E700" s="355"/>
      <c r="F700" s="786" t="s">
        <v>101</v>
      </c>
      <c r="G700" s="835"/>
      <c r="H700" s="768"/>
      <c r="I700" s="767"/>
      <c r="J700" s="355"/>
    </row>
    <row r="701" spans="1:10">
      <c r="A701" s="764">
        <v>40911</v>
      </c>
      <c r="B701" s="836">
        <v>10</v>
      </c>
      <c r="C701" s="766" t="s">
        <v>246</v>
      </c>
      <c r="D701" s="767" t="s">
        <v>955</v>
      </c>
      <c r="E701" s="355"/>
      <c r="F701" s="786">
        <v>0</v>
      </c>
      <c r="G701" s="835"/>
      <c r="H701" s="768"/>
      <c r="I701" s="767"/>
      <c r="J701" s="355"/>
    </row>
    <row r="702" spans="1:10">
      <c r="A702" s="764">
        <v>40911</v>
      </c>
      <c r="B702" s="836">
        <v>40</v>
      </c>
      <c r="C702" s="766" t="s">
        <v>246</v>
      </c>
      <c r="D702" s="767" t="s">
        <v>343</v>
      </c>
      <c r="E702" s="355"/>
      <c r="F702" s="786" t="s">
        <v>101</v>
      </c>
      <c r="G702" s="835"/>
      <c r="H702" s="768"/>
      <c r="I702" s="767"/>
      <c r="J702" s="355"/>
    </row>
    <row r="703" spans="1:10">
      <c r="A703" s="764">
        <v>40911</v>
      </c>
      <c r="B703" s="836">
        <v>10</v>
      </c>
      <c r="C703" s="766" t="s">
        <v>246</v>
      </c>
      <c r="D703" s="767" t="s">
        <v>930</v>
      </c>
      <c r="E703" s="355"/>
      <c r="F703" s="786" t="s">
        <v>101</v>
      </c>
      <c r="G703" s="835"/>
      <c r="H703" s="768"/>
      <c r="I703" s="767"/>
      <c r="J703" s="355"/>
    </row>
    <row r="704" spans="1:10">
      <c r="A704" s="764">
        <v>40912</v>
      </c>
      <c r="B704" s="836">
        <v>148.25</v>
      </c>
      <c r="C704" s="766" t="s">
        <v>246</v>
      </c>
      <c r="D704" s="767" t="s">
        <v>788</v>
      </c>
      <c r="E704" s="355"/>
      <c r="F704" s="786" t="s">
        <v>101</v>
      </c>
      <c r="G704" s="835"/>
      <c r="H704" s="768"/>
      <c r="I704" s="767"/>
      <c r="J704" s="355"/>
    </row>
    <row r="705" spans="1:10">
      <c r="A705" s="764">
        <v>40913</v>
      </c>
      <c r="B705" s="836">
        <v>20</v>
      </c>
      <c r="C705" s="766" t="s">
        <v>246</v>
      </c>
      <c r="D705" s="767" t="s">
        <v>307</v>
      </c>
      <c r="E705" s="355"/>
      <c r="F705" s="786">
        <v>0</v>
      </c>
      <c r="G705" s="835"/>
      <c r="H705" s="768"/>
      <c r="I705" s="767"/>
      <c r="J705" s="355"/>
    </row>
    <row r="706" spans="1:10">
      <c r="A706" s="764">
        <v>40913</v>
      </c>
      <c r="B706" s="836">
        <v>15</v>
      </c>
      <c r="C706" s="766" t="s">
        <v>246</v>
      </c>
      <c r="D706" s="767" t="s">
        <v>306</v>
      </c>
      <c r="E706" s="355"/>
      <c r="F706" s="786" t="s">
        <v>101</v>
      </c>
      <c r="G706" s="835"/>
      <c r="H706" s="768"/>
      <c r="I706" s="767"/>
      <c r="J706" s="355"/>
    </row>
    <row r="707" spans="1:10">
      <c r="A707" s="764">
        <v>40913</v>
      </c>
      <c r="B707" s="836">
        <v>60</v>
      </c>
      <c r="C707" s="766" t="s">
        <v>246</v>
      </c>
      <c r="D707" s="767" t="s">
        <v>935</v>
      </c>
      <c r="E707" s="355"/>
      <c r="F707" s="786" t="s">
        <v>101</v>
      </c>
      <c r="G707" s="835"/>
      <c r="H707" s="768"/>
      <c r="I707" s="767"/>
      <c r="J707" s="355"/>
    </row>
    <row r="708" spans="1:10">
      <c r="A708" s="764">
        <v>40913</v>
      </c>
      <c r="B708" s="836">
        <v>5</v>
      </c>
      <c r="C708" s="766" t="s">
        <v>246</v>
      </c>
      <c r="D708" s="767" t="s">
        <v>310</v>
      </c>
      <c r="E708" s="355"/>
      <c r="F708" s="786" t="s">
        <v>101</v>
      </c>
      <c r="G708" s="835"/>
      <c r="H708" s="768"/>
      <c r="I708" s="767"/>
      <c r="J708" s="355"/>
    </row>
    <row r="709" spans="1:10">
      <c r="A709" s="764">
        <v>40913</v>
      </c>
      <c r="B709" s="836">
        <v>5</v>
      </c>
      <c r="C709" s="766" t="s">
        <v>246</v>
      </c>
      <c r="D709" s="767" t="s">
        <v>318</v>
      </c>
      <c r="E709" s="355"/>
      <c r="F709" s="786" t="s">
        <v>101</v>
      </c>
      <c r="G709" s="835"/>
      <c r="H709" s="768"/>
      <c r="I709" s="767"/>
      <c r="J709" s="355"/>
    </row>
    <row r="710" spans="1:10">
      <c r="A710" s="764">
        <v>40914</v>
      </c>
      <c r="B710" s="836">
        <v>50</v>
      </c>
      <c r="C710" s="766" t="s">
        <v>237</v>
      </c>
      <c r="D710" s="767" t="s">
        <v>763</v>
      </c>
      <c r="E710" s="355"/>
      <c r="F710" s="786">
        <v>0</v>
      </c>
      <c r="G710" s="835"/>
      <c r="H710" s="768"/>
      <c r="I710" s="767"/>
      <c r="J710" s="355"/>
    </row>
    <row r="711" spans="1:10">
      <c r="A711" s="764">
        <v>40914</v>
      </c>
      <c r="B711" s="836">
        <v>10</v>
      </c>
      <c r="C711" s="766" t="s">
        <v>246</v>
      </c>
      <c r="D711" s="767" t="s">
        <v>956</v>
      </c>
      <c r="E711" s="355"/>
      <c r="F711" s="786" t="s">
        <v>101</v>
      </c>
      <c r="G711" s="835"/>
      <c r="H711" s="768"/>
      <c r="I711" s="767"/>
      <c r="J711" s="355"/>
    </row>
    <row r="712" spans="1:10">
      <c r="A712" s="764">
        <v>40917</v>
      </c>
      <c r="B712" s="836">
        <v>200</v>
      </c>
      <c r="C712" s="766" t="s">
        <v>237</v>
      </c>
      <c r="D712" s="767" t="s">
        <v>957</v>
      </c>
      <c r="E712" s="355"/>
      <c r="F712" s="786">
        <v>0</v>
      </c>
      <c r="G712" s="835"/>
      <c r="H712" s="768"/>
      <c r="I712" s="767"/>
      <c r="J712" s="355"/>
    </row>
    <row r="713" spans="1:10">
      <c r="A713" s="764">
        <v>40917</v>
      </c>
      <c r="B713" s="836">
        <v>60</v>
      </c>
      <c r="C713" s="766" t="s">
        <v>246</v>
      </c>
      <c r="D713" s="767" t="s">
        <v>858</v>
      </c>
      <c r="E713" s="355"/>
      <c r="F713" s="786" t="s">
        <v>101</v>
      </c>
      <c r="G713" s="835"/>
      <c r="H713" s="768"/>
      <c r="I713" s="767"/>
      <c r="J713" s="355"/>
    </row>
    <row r="714" spans="1:10">
      <c r="A714" s="764">
        <v>40918</v>
      </c>
      <c r="B714" s="836">
        <v>40</v>
      </c>
      <c r="C714" s="766" t="s">
        <v>237</v>
      </c>
      <c r="D714" s="767" t="s">
        <v>417</v>
      </c>
      <c r="E714" s="355"/>
      <c r="F714" s="786">
        <v>0</v>
      </c>
      <c r="G714" s="835"/>
      <c r="H714" s="768"/>
      <c r="I714" s="767"/>
      <c r="J714" s="355"/>
    </row>
    <row r="715" spans="1:10">
      <c r="A715" s="764">
        <v>40918</v>
      </c>
      <c r="B715" s="836">
        <v>235</v>
      </c>
      <c r="C715" s="766" t="s">
        <v>246</v>
      </c>
      <c r="D715" s="767" t="s">
        <v>920</v>
      </c>
      <c r="E715" s="355"/>
      <c r="F715" s="786" t="s">
        <v>101</v>
      </c>
      <c r="G715" s="835"/>
      <c r="H715" s="768"/>
      <c r="I715" s="767"/>
      <c r="J715" s="355"/>
    </row>
    <row r="716" spans="1:10">
      <c r="A716" s="764">
        <v>40918</v>
      </c>
      <c r="B716" s="836">
        <v>200</v>
      </c>
      <c r="C716" s="766" t="s">
        <v>246</v>
      </c>
      <c r="D716" s="767" t="s">
        <v>921</v>
      </c>
      <c r="E716" s="355"/>
      <c r="F716" s="786" t="s">
        <v>101</v>
      </c>
      <c r="G716" s="835"/>
      <c r="H716" s="768"/>
      <c r="I716" s="767"/>
      <c r="J716" s="355"/>
    </row>
    <row r="717" spans="1:10">
      <c r="A717" s="764">
        <v>40918</v>
      </c>
      <c r="B717" s="836">
        <v>50</v>
      </c>
      <c r="C717" s="766" t="s">
        <v>246</v>
      </c>
      <c r="D717" s="767" t="s">
        <v>256</v>
      </c>
      <c r="E717" s="355"/>
      <c r="F717" s="786" t="s">
        <v>101</v>
      </c>
      <c r="G717" s="835"/>
      <c r="H717" s="768"/>
      <c r="I717" s="767"/>
      <c r="J717" s="355"/>
    </row>
    <row r="718" spans="1:10">
      <c r="A718" s="764">
        <v>40918</v>
      </c>
      <c r="B718" s="836">
        <v>150</v>
      </c>
      <c r="C718" s="766" t="s">
        <v>246</v>
      </c>
      <c r="D718" s="767" t="s">
        <v>357</v>
      </c>
      <c r="E718" s="355"/>
      <c r="F718" s="786" t="s">
        <v>101</v>
      </c>
      <c r="G718" s="835"/>
      <c r="H718" s="768"/>
      <c r="I718" s="767"/>
      <c r="J718" s="355"/>
    </row>
    <row r="719" spans="1:10">
      <c r="A719" s="764">
        <v>40919</v>
      </c>
      <c r="B719" s="836">
        <v>250</v>
      </c>
      <c r="C719" s="766" t="s">
        <v>237</v>
      </c>
      <c r="D719" s="767" t="s">
        <v>958</v>
      </c>
      <c r="E719" s="355"/>
      <c r="F719" s="786">
        <v>0</v>
      </c>
      <c r="G719" s="835"/>
      <c r="H719" s="768"/>
      <c r="I719" s="767"/>
      <c r="J719" s="355"/>
    </row>
    <row r="720" spans="1:10">
      <c r="A720" s="764">
        <v>40919</v>
      </c>
      <c r="B720" s="836">
        <v>250</v>
      </c>
      <c r="C720" s="766">
        <v>103333</v>
      </c>
      <c r="D720" s="767" t="s">
        <v>959</v>
      </c>
      <c r="E720" s="355"/>
      <c r="F720" s="786" t="s">
        <v>101</v>
      </c>
      <c r="G720" s="835"/>
      <c r="H720" s="768"/>
      <c r="I720" s="767"/>
      <c r="J720" s="355"/>
    </row>
    <row r="721" spans="1:10">
      <c r="A721" s="764">
        <v>40919</v>
      </c>
      <c r="B721" s="836">
        <v>240</v>
      </c>
      <c r="C721" s="766">
        <v>103334</v>
      </c>
      <c r="D721" s="767" t="s">
        <v>960</v>
      </c>
      <c r="E721" s="355"/>
      <c r="F721" s="786">
        <v>0</v>
      </c>
      <c r="G721" s="835"/>
      <c r="H721" s="768"/>
      <c r="I721" s="767"/>
      <c r="J721" s="355"/>
    </row>
    <row r="722" spans="1:10">
      <c r="A722" s="764">
        <v>40919</v>
      </c>
      <c r="B722" s="836">
        <v>100</v>
      </c>
      <c r="C722" s="766">
        <v>103335</v>
      </c>
      <c r="D722" s="767" t="s">
        <v>961</v>
      </c>
      <c r="E722" s="355"/>
      <c r="F722" s="786" t="s">
        <v>101</v>
      </c>
      <c r="G722" s="835"/>
      <c r="H722" s="768"/>
      <c r="I722" s="767"/>
      <c r="J722" s="355"/>
    </row>
    <row r="723" spans="1:10">
      <c r="A723" s="764">
        <v>40919</v>
      </c>
      <c r="B723" s="836">
        <v>1250</v>
      </c>
      <c r="C723" s="766">
        <v>103336</v>
      </c>
      <c r="D723" s="767" t="s">
        <v>962</v>
      </c>
      <c r="E723" s="355"/>
      <c r="F723" s="786">
        <v>0</v>
      </c>
      <c r="G723" s="835"/>
      <c r="H723" s="768"/>
      <c r="I723" s="767"/>
      <c r="J723" s="355"/>
    </row>
    <row r="724" spans="1:10">
      <c r="A724" s="764">
        <v>40919</v>
      </c>
      <c r="B724" s="836">
        <v>100</v>
      </c>
      <c r="C724" s="766">
        <v>103337</v>
      </c>
      <c r="D724" s="767" t="s">
        <v>963</v>
      </c>
      <c r="E724" s="355"/>
      <c r="F724" s="786" t="s">
        <v>101</v>
      </c>
      <c r="G724" s="767"/>
      <c r="H724" s="768"/>
      <c r="I724" s="767"/>
      <c r="J724" s="355"/>
    </row>
    <row r="725" spans="1:10">
      <c r="A725" s="764">
        <v>40919</v>
      </c>
      <c r="B725" s="836">
        <v>6247.55</v>
      </c>
      <c r="C725" s="766">
        <v>103338</v>
      </c>
      <c r="D725" s="767" t="s">
        <v>964</v>
      </c>
      <c r="E725" s="355"/>
      <c r="F725" s="786">
        <v>0</v>
      </c>
      <c r="G725" s="767"/>
      <c r="H725" s="768"/>
      <c r="I725" s="767"/>
      <c r="J725" s="355"/>
    </row>
    <row r="726" spans="1:10">
      <c r="A726" s="764">
        <v>40919</v>
      </c>
      <c r="B726" s="836">
        <v>617.29999999999995</v>
      </c>
      <c r="C726" s="766">
        <v>103339</v>
      </c>
      <c r="D726" s="767" t="s">
        <v>965</v>
      </c>
      <c r="E726" s="355"/>
      <c r="F726" s="786">
        <v>0</v>
      </c>
      <c r="G726" s="767"/>
      <c r="H726" s="768"/>
      <c r="I726" s="767"/>
      <c r="J726" s="355"/>
    </row>
    <row r="727" spans="1:10">
      <c r="A727" s="764">
        <v>40919</v>
      </c>
      <c r="B727" s="836">
        <v>303.39999999999998</v>
      </c>
      <c r="C727" s="766">
        <v>103340</v>
      </c>
      <c r="D727" s="767" t="s">
        <v>966</v>
      </c>
      <c r="E727" s="355"/>
      <c r="F727" s="786">
        <v>0</v>
      </c>
      <c r="G727" s="767"/>
      <c r="H727" s="768"/>
      <c r="I727" s="767"/>
      <c r="J727" s="355"/>
    </row>
    <row r="728" spans="1:10">
      <c r="A728" s="764">
        <v>40919</v>
      </c>
      <c r="B728" s="836">
        <v>24</v>
      </c>
      <c r="C728" s="766" t="s">
        <v>246</v>
      </c>
      <c r="D728" s="767" t="s">
        <v>429</v>
      </c>
      <c r="E728" s="355"/>
      <c r="F728" s="786">
        <v>0</v>
      </c>
      <c r="G728" s="767"/>
      <c r="H728" s="768"/>
      <c r="I728" s="767"/>
      <c r="J728" s="355"/>
    </row>
    <row r="729" spans="1:10">
      <c r="A729" s="764">
        <v>40921</v>
      </c>
      <c r="B729" s="836">
        <v>40</v>
      </c>
      <c r="C729" s="766" t="s">
        <v>246</v>
      </c>
      <c r="D729" s="767" t="s">
        <v>967</v>
      </c>
      <c r="E729" s="355"/>
      <c r="F729" s="786">
        <v>0</v>
      </c>
      <c r="G729" s="767"/>
      <c r="H729" s="768"/>
      <c r="I729" s="767"/>
      <c r="J729" s="355"/>
    </row>
    <row r="730" spans="1:10">
      <c r="A730" s="764">
        <v>40924</v>
      </c>
      <c r="B730" s="836">
        <v>20</v>
      </c>
      <c r="C730" s="766" t="s">
        <v>237</v>
      </c>
      <c r="D730" s="767" t="s">
        <v>759</v>
      </c>
      <c r="E730" s="355"/>
      <c r="F730" s="786">
        <v>0</v>
      </c>
      <c r="G730" s="767"/>
      <c r="H730" s="768"/>
      <c r="I730" s="767"/>
      <c r="J730" s="355"/>
    </row>
    <row r="731" spans="1:10">
      <c r="A731" s="764">
        <v>40924</v>
      </c>
      <c r="B731" s="836">
        <v>60</v>
      </c>
      <c r="C731" s="766" t="s">
        <v>246</v>
      </c>
      <c r="D731" s="767" t="s">
        <v>358</v>
      </c>
      <c r="E731" s="355"/>
      <c r="F731" s="786" t="s">
        <v>101</v>
      </c>
      <c r="G731" s="767"/>
      <c r="H731" s="768"/>
      <c r="I731" s="767"/>
      <c r="J731" s="355"/>
    </row>
    <row r="732" spans="1:10">
      <c r="A732" s="764">
        <v>40924</v>
      </c>
      <c r="B732" s="836">
        <v>30</v>
      </c>
      <c r="C732" s="766" t="s">
        <v>246</v>
      </c>
      <c r="D732" s="767" t="s">
        <v>258</v>
      </c>
      <c r="E732" s="355"/>
      <c r="F732" s="786" t="s">
        <v>101</v>
      </c>
      <c r="G732" s="767"/>
      <c r="H732" s="768"/>
      <c r="I732" s="767"/>
      <c r="J732" s="355"/>
    </row>
    <row r="733" spans="1:10">
      <c r="A733" s="764">
        <v>40924</v>
      </c>
      <c r="B733" s="836">
        <v>5</v>
      </c>
      <c r="C733" s="766" t="s">
        <v>246</v>
      </c>
      <c r="D733" s="767" t="s">
        <v>968</v>
      </c>
      <c r="E733" s="355"/>
      <c r="F733" s="786" t="s">
        <v>101</v>
      </c>
      <c r="G733" s="767"/>
      <c r="H733" s="768"/>
      <c r="I733" s="767"/>
      <c r="J733" s="355"/>
    </row>
    <row r="734" spans="1:10">
      <c r="A734" s="764">
        <v>40924</v>
      </c>
      <c r="B734" s="836">
        <v>135</v>
      </c>
      <c r="C734" s="766" t="s">
        <v>246</v>
      </c>
      <c r="D734" s="767" t="s">
        <v>769</v>
      </c>
      <c r="E734" s="355"/>
      <c r="F734" s="786">
        <v>0</v>
      </c>
      <c r="G734" s="767"/>
      <c r="H734" s="768"/>
      <c r="I734" s="767"/>
      <c r="J734" s="355"/>
    </row>
    <row r="735" spans="1:10">
      <c r="A735" s="764">
        <v>40924</v>
      </c>
      <c r="B735" s="836">
        <v>100</v>
      </c>
      <c r="C735" s="766" t="s">
        <v>246</v>
      </c>
      <c r="D735" s="767" t="s">
        <v>292</v>
      </c>
      <c r="E735" s="355"/>
      <c r="F735" s="786" t="s">
        <v>101</v>
      </c>
      <c r="G735" s="767"/>
      <c r="H735" s="768"/>
      <c r="I735" s="767"/>
      <c r="J735" s="355"/>
    </row>
    <row r="736" spans="1:10">
      <c r="A736" s="764">
        <v>40924</v>
      </c>
      <c r="B736" s="836">
        <v>6</v>
      </c>
      <c r="C736" s="766" t="s">
        <v>246</v>
      </c>
      <c r="D736" s="767" t="s">
        <v>969</v>
      </c>
      <c r="E736" s="355"/>
      <c r="F736" s="786" t="s">
        <v>101</v>
      </c>
      <c r="G736" s="767"/>
      <c r="H736" s="768"/>
      <c r="I736" s="767"/>
      <c r="J736" s="355"/>
    </row>
    <row r="737" spans="1:10">
      <c r="A737" s="764">
        <v>40924</v>
      </c>
      <c r="B737" s="836">
        <v>20</v>
      </c>
      <c r="C737" s="766" t="s">
        <v>246</v>
      </c>
      <c r="D737" s="767" t="s">
        <v>378</v>
      </c>
      <c r="E737" s="355"/>
      <c r="F737" s="786">
        <v>0</v>
      </c>
      <c r="G737" s="767"/>
      <c r="H737" s="768"/>
      <c r="I737" s="767"/>
      <c r="J737" s="355"/>
    </row>
    <row r="738" spans="1:10">
      <c r="A738" s="764">
        <v>40924</v>
      </c>
      <c r="B738" s="836">
        <v>200</v>
      </c>
      <c r="C738" s="766" t="s">
        <v>246</v>
      </c>
      <c r="D738" s="767" t="s">
        <v>450</v>
      </c>
      <c r="E738" s="355"/>
      <c r="F738" s="786" t="s">
        <v>101</v>
      </c>
      <c r="G738" s="767"/>
      <c r="H738" s="768"/>
      <c r="I738" s="767"/>
      <c r="J738" s="355"/>
    </row>
    <row r="739" spans="1:10">
      <c r="A739" s="764">
        <v>40924</v>
      </c>
      <c r="B739" s="836">
        <v>100</v>
      </c>
      <c r="C739" s="766" t="s">
        <v>246</v>
      </c>
      <c r="D739" s="767" t="s">
        <v>940</v>
      </c>
      <c r="E739" s="355"/>
      <c r="F739" s="786" t="s">
        <v>101</v>
      </c>
      <c r="G739" s="767"/>
      <c r="H739" s="768"/>
      <c r="I739" s="767"/>
      <c r="J739" s="355"/>
    </row>
    <row r="740" spans="1:10">
      <c r="A740" s="764">
        <v>40925</v>
      </c>
      <c r="B740" s="836">
        <v>80</v>
      </c>
      <c r="C740" s="766" t="s">
        <v>246</v>
      </c>
      <c r="D740" s="767" t="s">
        <v>768</v>
      </c>
      <c r="E740" s="355"/>
      <c r="F740" s="786">
        <v>0</v>
      </c>
      <c r="G740" s="767"/>
      <c r="H740" s="768"/>
      <c r="I740" s="767"/>
      <c r="J740" s="355"/>
    </row>
    <row r="741" spans="1:10">
      <c r="A741" s="764">
        <v>40925</v>
      </c>
      <c r="B741" s="836">
        <v>150</v>
      </c>
      <c r="C741" s="766" t="s">
        <v>246</v>
      </c>
      <c r="D741" s="767" t="s">
        <v>360</v>
      </c>
      <c r="E741" s="355"/>
      <c r="F741" s="786" t="s">
        <v>101</v>
      </c>
      <c r="G741" s="767"/>
      <c r="H741" s="768"/>
      <c r="I741" s="767"/>
      <c r="J741" s="355"/>
    </row>
    <row r="742" spans="1:10">
      <c r="A742" s="764">
        <v>40926</v>
      </c>
      <c r="B742" s="836">
        <v>10000</v>
      </c>
      <c r="C742" s="766" t="s">
        <v>237</v>
      </c>
      <c r="D742" s="767" t="s">
        <v>970</v>
      </c>
      <c r="E742" s="355"/>
      <c r="F742" s="786">
        <v>0</v>
      </c>
      <c r="G742" s="767"/>
      <c r="H742" s="768"/>
      <c r="I742" s="767"/>
      <c r="J742" s="355"/>
    </row>
    <row r="743" spans="1:10">
      <c r="A743" s="764">
        <v>40926</v>
      </c>
      <c r="B743" s="836">
        <v>500</v>
      </c>
      <c r="C743" s="766" t="s">
        <v>246</v>
      </c>
      <c r="D743" s="767" t="s">
        <v>276</v>
      </c>
      <c r="E743" s="355"/>
      <c r="F743" s="786">
        <v>0</v>
      </c>
      <c r="G743" s="767"/>
      <c r="H743" s="768"/>
      <c r="I743" s="767"/>
      <c r="J743" s="355"/>
    </row>
    <row r="744" spans="1:10">
      <c r="A744" s="764">
        <v>40927</v>
      </c>
      <c r="B744" s="836">
        <v>28</v>
      </c>
      <c r="C744" s="766">
        <v>102978</v>
      </c>
      <c r="D744" s="767" t="s">
        <v>971</v>
      </c>
      <c r="E744" s="355"/>
      <c r="F744" s="786">
        <v>0</v>
      </c>
      <c r="G744" s="767"/>
      <c r="H744" s="768"/>
      <c r="I744" s="767"/>
      <c r="J744" s="355"/>
    </row>
    <row r="745" spans="1:10">
      <c r="A745" s="764">
        <v>40927</v>
      </c>
      <c r="B745" s="836">
        <v>300</v>
      </c>
      <c r="C745" s="766">
        <v>102976</v>
      </c>
      <c r="D745" s="767" t="s">
        <v>972</v>
      </c>
      <c r="E745" s="355"/>
      <c r="F745" s="786">
        <v>0</v>
      </c>
      <c r="G745" s="767"/>
      <c r="H745" s="768"/>
      <c r="I745" s="767"/>
      <c r="J745" s="355"/>
    </row>
    <row r="746" spans="1:10">
      <c r="A746" s="764">
        <v>40927</v>
      </c>
      <c r="B746" s="836">
        <v>40</v>
      </c>
      <c r="C746" s="766" t="s">
        <v>246</v>
      </c>
      <c r="D746" s="767" t="s">
        <v>973</v>
      </c>
      <c r="E746" s="355"/>
      <c r="F746" s="786" t="s">
        <v>101</v>
      </c>
      <c r="G746" s="767"/>
      <c r="H746" s="768"/>
      <c r="I746" s="767"/>
      <c r="J746" s="355"/>
    </row>
    <row r="747" spans="1:10">
      <c r="A747" s="764">
        <v>40927</v>
      </c>
      <c r="B747" s="836">
        <v>25</v>
      </c>
      <c r="C747" s="766" t="s">
        <v>246</v>
      </c>
      <c r="D747" s="767" t="s">
        <v>400</v>
      </c>
      <c r="E747" s="355"/>
      <c r="F747" s="786" t="s">
        <v>101</v>
      </c>
      <c r="G747" s="767"/>
      <c r="H747" s="768"/>
      <c r="I747" s="767"/>
      <c r="J747" s="355"/>
    </row>
    <row r="748" spans="1:10">
      <c r="A748" s="764">
        <v>40928</v>
      </c>
      <c r="B748" s="836">
        <v>10</v>
      </c>
      <c r="C748" s="766" t="s">
        <v>246</v>
      </c>
      <c r="D748" s="767" t="s">
        <v>436</v>
      </c>
      <c r="E748" s="355"/>
      <c r="F748" s="786">
        <v>0</v>
      </c>
      <c r="G748" s="767"/>
      <c r="H748" s="768"/>
      <c r="I748" s="767"/>
      <c r="J748" s="355"/>
    </row>
    <row r="749" spans="1:10">
      <c r="A749" s="764">
        <v>40931</v>
      </c>
      <c r="B749" s="836">
        <v>40</v>
      </c>
      <c r="C749" s="766" t="s">
        <v>246</v>
      </c>
      <c r="D749" s="767" t="s">
        <v>261</v>
      </c>
      <c r="E749" s="355"/>
      <c r="F749" s="786" t="s">
        <v>101</v>
      </c>
      <c r="G749" s="767"/>
      <c r="H749" s="768"/>
      <c r="I749" s="767"/>
      <c r="J749" s="355"/>
    </row>
    <row r="750" spans="1:10">
      <c r="A750" s="764">
        <v>40931</v>
      </c>
      <c r="B750" s="836">
        <v>12</v>
      </c>
      <c r="C750" s="766" t="s">
        <v>246</v>
      </c>
      <c r="D750" s="767" t="s">
        <v>294</v>
      </c>
      <c r="E750" s="355"/>
      <c r="F750" s="786" t="s">
        <v>101</v>
      </c>
      <c r="G750" s="767"/>
      <c r="H750" s="768"/>
      <c r="I750" s="767"/>
      <c r="J750" s="355"/>
    </row>
    <row r="751" spans="1:10">
      <c r="A751" s="764">
        <v>40931</v>
      </c>
      <c r="B751" s="836">
        <v>5</v>
      </c>
      <c r="C751" s="766" t="s">
        <v>246</v>
      </c>
      <c r="D751" s="767" t="s">
        <v>795</v>
      </c>
      <c r="E751" s="355"/>
      <c r="F751" s="786" t="s">
        <v>101</v>
      </c>
      <c r="G751" s="767"/>
      <c r="H751" s="768"/>
      <c r="I751" s="767"/>
      <c r="J751" s="355"/>
    </row>
    <row r="752" spans="1:10">
      <c r="A752" s="764">
        <v>40931</v>
      </c>
      <c r="B752" s="836">
        <v>5</v>
      </c>
      <c r="C752" s="766" t="s">
        <v>246</v>
      </c>
      <c r="D752" s="767" t="s">
        <v>773</v>
      </c>
      <c r="E752" s="355"/>
      <c r="F752" s="786">
        <v>0</v>
      </c>
      <c r="G752" s="767"/>
      <c r="H752" s="768"/>
      <c r="I752" s="767"/>
      <c r="J752" s="355"/>
    </row>
    <row r="753" spans="1:10">
      <c r="A753" s="764">
        <v>40931</v>
      </c>
      <c r="B753" s="836">
        <v>327</v>
      </c>
      <c r="C753" s="766" t="s">
        <v>246</v>
      </c>
      <c r="D753" s="767" t="s">
        <v>355</v>
      </c>
      <c r="E753" s="355"/>
      <c r="F753" s="786" t="s">
        <v>101</v>
      </c>
      <c r="G753" s="767"/>
      <c r="H753" s="768"/>
      <c r="I753" s="767"/>
      <c r="J753" s="355"/>
    </row>
    <row r="754" spans="1:10">
      <c r="A754" s="764">
        <v>40931</v>
      </c>
      <c r="B754" s="836">
        <v>207</v>
      </c>
      <c r="C754" s="766" t="s">
        <v>246</v>
      </c>
      <c r="D754" s="767" t="s">
        <v>355</v>
      </c>
      <c r="E754" s="355"/>
      <c r="F754" s="786" t="s">
        <v>101</v>
      </c>
      <c r="G754" s="767"/>
      <c r="H754" s="768"/>
      <c r="I754" s="767"/>
      <c r="J754" s="355"/>
    </row>
    <row r="755" spans="1:10">
      <c r="A755" s="764">
        <v>40932</v>
      </c>
      <c r="B755" s="836">
        <v>26.02</v>
      </c>
      <c r="C755" s="766">
        <v>0</v>
      </c>
      <c r="D755" s="767" t="s">
        <v>974</v>
      </c>
      <c r="E755" s="355"/>
      <c r="F755" s="786">
        <v>0</v>
      </c>
      <c r="G755" s="767"/>
      <c r="H755" s="768"/>
      <c r="I755" s="767"/>
      <c r="J755" s="355"/>
    </row>
    <row r="756" spans="1:10">
      <c r="A756" s="764">
        <v>40932</v>
      </c>
      <c r="B756" s="836">
        <v>89.06</v>
      </c>
      <c r="C756" s="766">
        <v>0</v>
      </c>
      <c r="D756" s="767" t="s">
        <v>975</v>
      </c>
      <c r="E756" s="355"/>
      <c r="F756" s="786">
        <v>0</v>
      </c>
      <c r="G756" s="767"/>
      <c r="H756" s="768"/>
      <c r="I756" s="767"/>
      <c r="J756" s="355"/>
    </row>
    <row r="757" spans="1:10">
      <c r="A757" s="764">
        <v>40933</v>
      </c>
      <c r="B757" s="836">
        <v>3</v>
      </c>
      <c r="C757" s="766" t="s">
        <v>246</v>
      </c>
      <c r="D757" s="767" t="s">
        <v>363</v>
      </c>
      <c r="E757" s="355"/>
      <c r="F757" s="786" t="s">
        <v>101</v>
      </c>
      <c r="G757" s="767"/>
      <c r="H757" s="768"/>
      <c r="I757" s="767"/>
      <c r="J757" s="355"/>
    </row>
    <row r="758" spans="1:10">
      <c r="A758" s="764">
        <v>40933</v>
      </c>
      <c r="B758" s="836">
        <v>7</v>
      </c>
      <c r="C758" s="766" t="s">
        <v>246</v>
      </c>
      <c r="D758" s="767" t="s">
        <v>976</v>
      </c>
      <c r="E758" s="355"/>
      <c r="F758" s="786">
        <v>0</v>
      </c>
      <c r="G758" s="767"/>
      <c r="H758" s="768"/>
      <c r="I758" s="767"/>
      <c r="J758" s="355"/>
    </row>
    <row r="759" spans="1:10">
      <c r="A759" s="764">
        <v>40933</v>
      </c>
      <c r="B759" s="836">
        <v>413.24</v>
      </c>
      <c r="C759" s="766" t="s">
        <v>246</v>
      </c>
      <c r="D759" s="767" t="s">
        <v>422</v>
      </c>
      <c r="E759" s="355"/>
      <c r="F759" s="786">
        <v>0</v>
      </c>
      <c r="G759" s="767"/>
      <c r="H759" s="768"/>
      <c r="I759" s="767"/>
      <c r="J759" s="355"/>
    </row>
    <row r="760" spans="1:10">
      <c r="A760" s="764">
        <v>40933</v>
      </c>
      <c r="B760" s="836">
        <v>3</v>
      </c>
      <c r="C760" s="766" t="s">
        <v>246</v>
      </c>
      <c r="D760" s="767" t="s">
        <v>363</v>
      </c>
      <c r="E760" s="355"/>
      <c r="F760" s="786" t="s">
        <v>101</v>
      </c>
      <c r="G760" s="767"/>
      <c r="H760" s="768"/>
      <c r="I760" s="767"/>
      <c r="J760" s="355"/>
    </row>
    <row r="761" spans="1:10">
      <c r="A761" s="764">
        <v>40933</v>
      </c>
      <c r="B761" s="836">
        <v>10</v>
      </c>
      <c r="C761" s="766" t="s">
        <v>246</v>
      </c>
      <c r="D761" s="767" t="s">
        <v>302</v>
      </c>
      <c r="E761" s="355"/>
      <c r="F761" s="786">
        <v>0</v>
      </c>
      <c r="G761" s="767"/>
      <c r="H761" s="768"/>
      <c r="I761" s="767"/>
      <c r="J761" s="355"/>
    </row>
    <row r="762" spans="1:10">
      <c r="A762" s="764">
        <v>40933</v>
      </c>
      <c r="B762" s="836">
        <v>75</v>
      </c>
      <c r="C762" s="766" t="s">
        <v>246</v>
      </c>
      <c r="D762" s="767" t="s">
        <v>364</v>
      </c>
      <c r="E762" s="355"/>
      <c r="F762" s="786" t="s">
        <v>101</v>
      </c>
      <c r="G762" s="767"/>
      <c r="H762" s="768"/>
      <c r="I762" s="767"/>
      <c r="J762" s="355"/>
    </row>
    <row r="763" spans="1:10">
      <c r="A763" s="764">
        <v>40934</v>
      </c>
      <c r="B763" s="836">
        <v>959.6</v>
      </c>
      <c r="C763" s="766" t="s">
        <v>237</v>
      </c>
      <c r="D763" s="767" t="s">
        <v>269</v>
      </c>
      <c r="E763" s="355"/>
      <c r="F763" s="786">
        <v>0</v>
      </c>
      <c r="G763" s="767"/>
      <c r="H763" s="768"/>
      <c r="I763" s="767"/>
      <c r="J763" s="355"/>
    </row>
    <row r="764" spans="1:10">
      <c r="A764" s="764">
        <v>40934</v>
      </c>
      <c r="B764" s="836">
        <v>15</v>
      </c>
      <c r="C764" s="766" t="s">
        <v>246</v>
      </c>
      <c r="D764" s="767" t="s">
        <v>858</v>
      </c>
      <c r="E764" s="355"/>
      <c r="F764" s="786" t="s">
        <v>101</v>
      </c>
      <c r="G764" s="767"/>
      <c r="H764" s="768"/>
      <c r="I764" s="767"/>
      <c r="J764" s="355"/>
    </row>
    <row r="765" spans="1:10">
      <c r="A765" s="764">
        <v>40934</v>
      </c>
      <c r="B765" s="836">
        <v>5</v>
      </c>
      <c r="C765" s="766" t="s">
        <v>246</v>
      </c>
      <c r="D765" s="767" t="s">
        <v>977</v>
      </c>
      <c r="E765" s="355"/>
      <c r="F765" s="786">
        <v>0</v>
      </c>
      <c r="G765" s="767"/>
      <c r="H765" s="768"/>
      <c r="I765" s="767"/>
      <c r="J765" s="355"/>
    </row>
    <row r="766" spans="1:10">
      <c r="A766" s="764">
        <v>40938</v>
      </c>
      <c r="B766" s="836">
        <v>30</v>
      </c>
      <c r="C766" s="766" t="s">
        <v>246</v>
      </c>
      <c r="D766" s="767" t="s">
        <v>442</v>
      </c>
      <c r="E766" s="355"/>
      <c r="F766" s="786">
        <v>0</v>
      </c>
      <c r="G766" s="767"/>
      <c r="H766" s="768"/>
      <c r="I766" s="767"/>
      <c r="J766" s="355"/>
    </row>
    <row r="767" spans="1:10">
      <c r="A767" s="764">
        <v>40938</v>
      </c>
      <c r="B767" s="836">
        <v>175</v>
      </c>
      <c r="C767" s="766" t="s">
        <v>246</v>
      </c>
      <c r="D767" s="767" t="s">
        <v>421</v>
      </c>
      <c r="E767" s="355"/>
      <c r="F767" s="786" t="s">
        <v>101</v>
      </c>
      <c r="G767" s="767"/>
      <c r="H767" s="768"/>
      <c r="I767" s="767"/>
      <c r="J767" s="355"/>
    </row>
    <row r="768" spans="1:10">
      <c r="A768" s="764">
        <v>40938</v>
      </c>
      <c r="B768" s="836">
        <v>2</v>
      </c>
      <c r="C768" s="766" t="s">
        <v>246</v>
      </c>
      <c r="D768" s="767" t="s">
        <v>800</v>
      </c>
      <c r="E768" s="355"/>
      <c r="F768" s="786" t="s">
        <v>101</v>
      </c>
      <c r="G768" s="767"/>
      <c r="H768" s="768"/>
      <c r="I768" s="767"/>
      <c r="J768" s="355"/>
    </row>
    <row r="769" spans="1:10">
      <c r="A769" s="764">
        <v>40938</v>
      </c>
      <c r="B769" s="836">
        <v>17.5</v>
      </c>
      <c r="C769" s="766" t="s">
        <v>246</v>
      </c>
      <c r="D769" s="767" t="s">
        <v>271</v>
      </c>
      <c r="E769" s="355"/>
      <c r="F769" s="786" t="s">
        <v>101</v>
      </c>
      <c r="G769" s="767"/>
      <c r="H769" s="768"/>
      <c r="I769" s="767"/>
      <c r="J769" s="355"/>
    </row>
    <row r="770" spans="1:10">
      <c r="A770" s="764">
        <v>40938</v>
      </c>
      <c r="B770" s="836">
        <v>150</v>
      </c>
      <c r="C770" s="766" t="s">
        <v>246</v>
      </c>
      <c r="D770" s="767" t="s">
        <v>327</v>
      </c>
      <c r="E770" s="355"/>
      <c r="F770" s="786" t="s">
        <v>101</v>
      </c>
      <c r="G770" s="767"/>
      <c r="H770" s="768"/>
      <c r="I770" s="767"/>
      <c r="J770" s="355"/>
    </row>
    <row r="771" spans="1:10">
      <c r="A771" s="764">
        <v>40938</v>
      </c>
      <c r="B771" s="836">
        <v>180</v>
      </c>
      <c r="C771" s="766" t="s">
        <v>246</v>
      </c>
      <c r="D771" s="767" t="s">
        <v>287</v>
      </c>
      <c r="E771" s="355"/>
      <c r="F771" s="786" t="s">
        <v>101</v>
      </c>
      <c r="G771" s="767"/>
      <c r="H771" s="768"/>
      <c r="I771" s="767"/>
      <c r="J771" s="355"/>
    </row>
    <row r="772" spans="1:10">
      <c r="A772" s="764">
        <v>40938</v>
      </c>
      <c r="B772" s="836">
        <v>170</v>
      </c>
      <c r="C772" s="766" t="s">
        <v>246</v>
      </c>
      <c r="D772" s="767" t="s">
        <v>798</v>
      </c>
      <c r="E772" s="355"/>
      <c r="F772" s="786" t="s">
        <v>101</v>
      </c>
      <c r="G772" s="767"/>
      <c r="H772" s="768"/>
      <c r="I772" s="767"/>
      <c r="J772" s="355"/>
    </row>
    <row r="773" spans="1:10">
      <c r="A773" s="764">
        <v>40938</v>
      </c>
      <c r="B773" s="836">
        <v>7</v>
      </c>
      <c r="C773" s="766" t="s">
        <v>246</v>
      </c>
      <c r="D773" s="767" t="s">
        <v>402</v>
      </c>
      <c r="E773" s="355"/>
      <c r="F773" s="786">
        <v>0</v>
      </c>
      <c r="G773" s="767"/>
      <c r="H773" s="768"/>
      <c r="I773" s="767"/>
      <c r="J773" s="355"/>
    </row>
    <row r="774" spans="1:10">
      <c r="A774" s="764">
        <v>40939</v>
      </c>
      <c r="B774" s="836">
        <v>109.75</v>
      </c>
      <c r="C774" s="766" t="s">
        <v>246</v>
      </c>
      <c r="D774" s="767" t="s">
        <v>799</v>
      </c>
      <c r="E774" s="355"/>
      <c r="F774" s="786">
        <v>0</v>
      </c>
      <c r="G774" s="767"/>
      <c r="H774" s="768"/>
      <c r="I774" s="767"/>
      <c r="J774" s="355"/>
    </row>
    <row r="775" spans="1:10">
      <c r="A775" s="764">
        <v>40939</v>
      </c>
      <c r="B775" s="836">
        <v>25</v>
      </c>
      <c r="C775" s="766" t="s">
        <v>246</v>
      </c>
      <c r="D775" s="767" t="s">
        <v>762</v>
      </c>
      <c r="E775" s="355"/>
      <c r="F775" s="786" t="s">
        <v>101</v>
      </c>
      <c r="G775" s="767"/>
      <c r="H775" s="768"/>
      <c r="I775" s="767"/>
      <c r="J775" s="355"/>
    </row>
    <row r="776" spans="1:10">
      <c r="A776" s="764">
        <v>40939</v>
      </c>
      <c r="B776" s="836">
        <v>69.989999999999995</v>
      </c>
      <c r="C776" s="766" t="s">
        <v>246</v>
      </c>
      <c r="D776" s="767" t="s">
        <v>425</v>
      </c>
      <c r="E776" s="355"/>
      <c r="F776" s="786">
        <v>0</v>
      </c>
      <c r="G776" s="767"/>
      <c r="H776" s="768"/>
      <c r="I776" s="767"/>
      <c r="J776" s="355"/>
    </row>
    <row r="777" spans="1:10">
      <c r="A777" s="764">
        <v>40939</v>
      </c>
      <c r="B777" s="836">
        <v>300</v>
      </c>
      <c r="C777" s="766" t="s">
        <v>246</v>
      </c>
      <c r="D777" s="767" t="s">
        <v>348</v>
      </c>
      <c r="E777" s="355"/>
      <c r="F777" s="786" t="s">
        <v>101</v>
      </c>
      <c r="G777" s="767"/>
      <c r="H777" s="768"/>
      <c r="I777" s="767"/>
      <c r="J777" s="355"/>
    </row>
    <row r="778" spans="1:10">
      <c r="A778" s="764">
        <v>40940</v>
      </c>
      <c r="B778" s="836">
        <v>70</v>
      </c>
      <c r="C778" s="766" t="s">
        <v>246</v>
      </c>
      <c r="D778" s="767" t="s">
        <v>267</v>
      </c>
      <c r="E778" s="355"/>
      <c r="F778" s="786">
        <v>0</v>
      </c>
      <c r="G778" s="767"/>
      <c r="H778" s="768"/>
      <c r="I778" s="767"/>
      <c r="J778" s="355"/>
    </row>
    <row r="779" spans="1:10">
      <c r="A779" s="764">
        <v>40940</v>
      </c>
      <c r="B779" s="836">
        <v>50</v>
      </c>
      <c r="C779" s="766" t="s">
        <v>246</v>
      </c>
      <c r="D779" s="767" t="s">
        <v>774</v>
      </c>
      <c r="E779" s="355"/>
      <c r="F779" s="786" t="s">
        <v>339</v>
      </c>
      <c r="G779" s="767"/>
      <c r="H779" s="768"/>
      <c r="I779" s="767"/>
      <c r="J779" s="355"/>
    </row>
    <row r="780" spans="1:10">
      <c r="A780" s="764">
        <v>40940</v>
      </c>
      <c r="B780" s="836">
        <v>25</v>
      </c>
      <c r="C780" s="766" t="s">
        <v>246</v>
      </c>
      <c r="D780" s="767" t="s">
        <v>337</v>
      </c>
      <c r="E780" s="355"/>
      <c r="F780" s="786">
        <v>0</v>
      </c>
      <c r="G780" s="767"/>
      <c r="H780" s="768"/>
      <c r="I780" s="767"/>
      <c r="J780" s="355"/>
    </row>
    <row r="781" spans="1:10">
      <c r="A781" s="764">
        <v>40940</v>
      </c>
      <c r="B781" s="836">
        <v>25</v>
      </c>
      <c r="C781" s="766" t="s">
        <v>246</v>
      </c>
      <c r="D781" s="767" t="s">
        <v>379</v>
      </c>
      <c r="E781" s="355"/>
      <c r="F781" s="786" t="s">
        <v>339</v>
      </c>
      <c r="G781" s="767"/>
      <c r="H781" s="768"/>
      <c r="I781" s="767"/>
      <c r="J781" s="355"/>
    </row>
    <row r="782" spans="1:10">
      <c r="A782" s="764">
        <v>40940</v>
      </c>
      <c r="B782" s="836">
        <v>10</v>
      </c>
      <c r="C782" s="766" t="s">
        <v>246</v>
      </c>
      <c r="D782" s="767" t="s">
        <v>791</v>
      </c>
      <c r="E782" s="355"/>
      <c r="F782" s="786" t="s">
        <v>339</v>
      </c>
      <c r="G782" s="767"/>
      <c r="H782" s="768"/>
      <c r="I782" s="767"/>
      <c r="J782" s="355"/>
    </row>
    <row r="783" spans="1:10">
      <c r="A783" s="764">
        <v>40940</v>
      </c>
      <c r="B783" s="836">
        <v>10</v>
      </c>
      <c r="C783" s="766" t="s">
        <v>246</v>
      </c>
      <c r="D783" s="767" t="s">
        <v>338</v>
      </c>
      <c r="E783" s="355"/>
      <c r="F783" s="786" t="s">
        <v>339</v>
      </c>
      <c r="G783" s="767"/>
      <c r="H783" s="768"/>
      <c r="I783" s="767"/>
      <c r="J783" s="355"/>
    </row>
    <row r="784" spans="1:10">
      <c r="A784" s="764">
        <v>40940</v>
      </c>
      <c r="B784" s="836">
        <v>20</v>
      </c>
      <c r="C784" s="766" t="s">
        <v>246</v>
      </c>
      <c r="D784" s="767" t="s">
        <v>787</v>
      </c>
      <c r="E784" s="355"/>
      <c r="F784" s="786" t="s">
        <v>339</v>
      </c>
      <c r="G784" s="767"/>
      <c r="H784" s="768"/>
      <c r="I784" s="767"/>
      <c r="J784" s="355"/>
    </row>
    <row r="785" spans="1:10">
      <c r="A785" s="764">
        <v>40940</v>
      </c>
      <c r="B785" s="836">
        <v>261</v>
      </c>
      <c r="C785" s="766" t="s">
        <v>246</v>
      </c>
      <c r="D785" s="767" t="s">
        <v>344</v>
      </c>
      <c r="E785" s="355"/>
      <c r="F785" s="786" t="s">
        <v>339</v>
      </c>
      <c r="G785" s="767"/>
      <c r="H785" s="768"/>
      <c r="I785" s="767"/>
      <c r="J785" s="355"/>
    </row>
    <row r="786" spans="1:10">
      <c r="A786" s="764">
        <v>40940</v>
      </c>
      <c r="B786" s="836">
        <v>10</v>
      </c>
      <c r="C786" s="766" t="s">
        <v>246</v>
      </c>
      <c r="D786" s="767" t="s">
        <v>955</v>
      </c>
      <c r="E786" s="355"/>
      <c r="F786" s="786">
        <v>0</v>
      </c>
      <c r="G786" s="767"/>
      <c r="H786" s="768"/>
      <c r="I786" s="767"/>
      <c r="J786" s="355"/>
    </row>
    <row r="787" spans="1:10">
      <c r="A787" s="764">
        <v>40940</v>
      </c>
      <c r="B787" s="836">
        <v>10</v>
      </c>
      <c r="C787" s="766" t="s">
        <v>246</v>
      </c>
      <c r="D787" s="767" t="s">
        <v>993</v>
      </c>
      <c r="E787" s="355"/>
      <c r="F787" s="786" t="s">
        <v>339</v>
      </c>
      <c r="G787" s="767"/>
      <c r="H787" s="768"/>
      <c r="I787" s="767"/>
      <c r="J787" s="355"/>
    </row>
    <row r="788" spans="1:10">
      <c r="A788" s="764">
        <v>40940</v>
      </c>
      <c r="B788" s="836">
        <v>10</v>
      </c>
      <c r="C788" s="766" t="s">
        <v>246</v>
      </c>
      <c r="D788" s="767" t="s">
        <v>994</v>
      </c>
      <c r="E788" s="355"/>
      <c r="F788" s="786" t="s">
        <v>339</v>
      </c>
      <c r="G788" s="767"/>
      <c r="H788" s="768"/>
      <c r="I788" s="767"/>
      <c r="J788" s="355"/>
    </row>
    <row r="789" spans="1:10">
      <c r="A789" s="764">
        <v>40940</v>
      </c>
      <c r="B789" s="836">
        <v>10</v>
      </c>
      <c r="C789" s="766" t="s">
        <v>246</v>
      </c>
      <c r="D789" s="767" t="s">
        <v>388</v>
      </c>
      <c r="E789" s="355"/>
      <c r="F789" s="786" t="s">
        <v>339</v>
      </c>
      <c r="G789" s="767"/>
      <c r="H789" s="768"/>
      <c r="I789" s="767"/>
      <c r="J789" s="355"/>
    </row>
    <row r="790" spans="1:10">
      <c r="A790" s="764">
        <v>40940</v>
      </c>
      <c r="B790" s="836">
        <v>15</v>
      </c>
      <c r="C790" s="766" t="s">
        <v>246</v>
      </c>
      <c r="D790" s="767" t="s">
        <v>753</v>
      </c>
      <c r="E790" s="355"/>
      <c r="F790" s="786" t="s">
        <v>339</v>
      </c>
      <c r="G790" s="767"/>
      <c r="H790" s="768"/>
      <c r="I790" s="767"/>
      <c r="J790" s="355"/>
    </row>
    <row r="791" spans="1:10">
      <c r="A791" s="764">
        <v>40940</v>
      </c>
      <c r="B791" s="836">
        <v>50</v>
      </c>
      <c r="C791" s="766" t="s">
        <v>246</v>
      </c>
      <c r="D791" s="767" t="s">
        <v>252</v>
      </c>
      <c r="E791" s="355"/>
      <c r="F791" s="786" t="s">
        <v>339</v>
      </c>
      <c r="G791" s="767"/>
      <c r="H791" s="768"/>
      <c r="I791" s="767"/>
      <c r="J791" s="355"/>
    </row>
    <row r="792" spans="1:10">
      <c r="A792" s="764">
        <v>40940</v>
      </c>
      <c r="B792" s="836">
        <v>25</v>
      </c>
      <c r="C792" s="766" t="s">
        <v>246</v>
      </c>
      <c r="D792" s="767" t="s">
        <v>995</v>
      </c>
      <c r="E792" s="355"/>
      <c r="F792" s="786" t="s">
        <v>339</v>
      </c>
      <c r="G792" s="767"/>
      <c r="H792" s="768"/>
      <c r="I792" s="767"/>
      <c r="J792" s="355"/>
    </row>
    <row r="793" spans="1:10">
      <c r="A793" s="764">
        <v>40940</v>
      </c>
      <c r="B793" s="836">
        <v>10</v>
      </c>
      <c r="C793" s="766" t="s">
        <v>246</v>
      </c>
      <c r="D793" s="767" t="s">
        <v>772</v>
      </c>
      <c r="E793" s="355"/>
      <c r="F793" s="786" t="s">
        <v>339</v>
      </c>
      <c r="G793" s="767"/>
      <c r="H793" s="768"/>
      <c r="I793" s="767"/>
      <c r="J793" s="355"/>
    </row>
    <row r="794" spans="1:10">
      <c r="A794" s="764">
        <v>40940</v>
      </c>
      <c r="B794" s="836">
        <v>30</v>
      </c>
      <c r="C794" s="766" t="s">
        <v>246</v>
      </c>
      <c r="D794" s="767" t="s">
        <v>953</v>
      </c>
      <c r="E794" s="355"/>
      <c r="F794" s="786">
        <v>0</v>
      </c>
      <c r="G794" s="767"/>
      <c r="H794" s="768"/>
      <c r="I794" s="767"/>
      <c r="J794" s="355"/>
    </row>
    <row r="795" spans="1:10">
      <c r="A795" s="764">
        <v>40940</v>
      </c>
      <c r="B795" s="836">
        <v>40</v>
      </c>
      <c r="C795" s="766" t="s">
        <v>246</v>
      </c>
      <c r="D795" s="767" t="s">
        <v>343</v>
      </c>
      <c r="E795" s="355"/>
      <c r="F795" s="786" t="s">
        <v>339</v>
      </c>
      <c r="G795" s="767"/>
      <c r="H795" s="768"/>
      <c r="I795" s="767"/>
      <c r="J795" s="355"/>
    </row>
    <row r="796" spans="1:10">
      <c r="A796" s="764">
        <v>40940</v>
      </c>
      <c r="B796" s="836">
        <v>50</v>
      </c>
      <c r="C796" s="766" t="s">
        <v>246</v>
      </c>
      <c r="D796" s="767" t="s">
        <v>990</v>
      </c>
      <c r="E796" s="355"/>
      <c r="F796" s="786" t="s">
        <v>101</v>
      </c>
      <c r="G796" s="767"/>
      <c r="H796" s="768"/>
      <c r="I796" s="767"/>
      <c r="J796" s="355"/>
    </row>
    <row r="797" spans="1:10">
      <c r="A797" s="764">
        <v>40940</v>
      </c>
      <c r="B797" s="836">
        <v>10</v>
      </c>
      <c r="C797" s="766" t="s">
        <v>246</v>
      </c>
      <c r="D797" s="767" t="s">
        <v>930</v>
      </c>
      <c r="E797" s="355"/>
      <c r="F797" s="786" t="s">
        <v>339</v>
      </c>
      <c r="G797" s="767"/>
      <c r="H797" s="768"/>
      <c r="I797" s="767"/>
      <c r="J797" s="355"/>
    </row>
    <row r="798" spans="1:10">
      <c r="A798" s="764">
        <v>40940</v>
      </c>
      <c r="B798" s="836">
        <v>10</v>
      </c>
      <c r="C798" s="766" t="s">
        <v>246</v>
      </c>
      <c r="D798" s="767" t="s">
        <v>951</v>
      </c>
      <c r="E798" s="355"/>
      <c r="F798" s="786" t="s">
        <v>339</v>
      </c>
      <c r="G798" s="767"/>
      <c r="H798" s="768"/>
      <c r="I798" s="767"/>
      <c r="J798" s="355"/>
    </row>
    <row r="799" spans="1:10">
      <c r="A799" s="764">
        <v>40940</v>
      </c>
      <c r="B799" s="836">
        <v>50</v>
      </c>
      <c r="C799" s="766" t="s">
        <v>246</v>
      </c>
      <c r="D799" s="767" t="s">
        <v>776</v>
      </c>
      <c r="E799" s="355"/>
      <c r="F799" s="786" t="s">
        <v>339</v>
      </c>
      <c r="G799" s="767"/>
      <c r="H799" s="768"/>
      <c r="I799" s="767"/>
      <c r="J799" s="355"/>
    </row>
    <row r="800" spans="1:10">
      <c r="A800" s="764">
        <v>40940</v>
      </c>
      <c r="B800" s="836">
        <v>180</v>
      </c>
      <c r="C800" s="766" t="s">
        <v>246</v>
      </c>
      <c r="D800" s="767" t="s">
        <v>783</v>
      </c>
      <c r="E800" s="355"/>
      <c r="F800" s="786">
        <v>0</v>
      </c>
      <c r="G800" s="767"/>
      <c r="H800" s="768"/>
      <c r="I800" s="767"/>
      <c r="J800" s="355"/>
    </row>
    <row r="801" spans="1:10">
      <c r="A801" s="764">
        <v>40940</v>
      </c>
      <c r="B801" s="836">
        <v>10</v>
      </c>
      <c r="C801" s="766" t="s">
        <v>246</v>
      </c>
      <c r="D801" s="767" t="s">
        <v>996</v>
      </c>
      <c r="E801" s="355"/>
      <c r="F801" s="786">
        <v>0</v>
      </c>
      <c r="G801" s="767"/>
      <c r="H801" s="768"/>
      <c r="I801" s="767"/>
      <c r="J801" s="355"/>
    </row>
    <row r="802" spans="1:10">
      <c r="A802" s="764">
        <v>40940</v>
      </c>
      <c r="B802" s="836">
        <v>5</v>
      </c>
      <c r="C802" s="766" t="s">
        <v>246</v>
      </c>
      <c r="D802" s="767" t="s">
        <v>755</v>
      </c>
      <c r="E802" s="355"/>
      <c r="F802" s="786" t="s">
        <v>339</v>
      </c>
      <c r="G802" s="767"/>
      <c r="H802" s="768"/>
      <c r="I802" s="767"/>
      <c r="J802" s="355"/>
    </row>
    <row r="803" spans="1:10">
      <c r="A803" s="764">
        <v>40940</v>
      </c>
      <c r="B803" s="836">
        <v>12.5</v>
      </c>
      <c r="C803" s="766" t="s">
        <v>246</v>
      </c>
      <c r="D803" s="767" t="s">
        <v>913</v>
      </c>
      <c r="E803" s="355"/>
      <c r="F803" s="786" t="s">
        <v>339</v>
      </c>
      <c r="G803" s="767"/>
      <c r="H803" s="768"/>
      <c r="I803" s="767"/>
      <c r="J803" s="355"/>
    </row>
    <row r="804" spans="1:10">
      <c r="A804" s="764">
        <v>40940</v>
      </c>
      <c r="B804" s="836">
        <v>15</v>
      </c>
      <c r="C804" s="766" t="s">
        <v>246</v>
      </c>
      <c r="D804" s="767" t="s">
        <v>248</v>
      </c>
      <c r="E804" s="355"/>
      <c r="F804" s="786">
        <v>0</v>
      </c>
      <c r="G804" s="767"/>
      <c r="H804" s="768"/>
      <c r="I804" s="767"/>
      <c r="J804" s="355"/>
    </row>
    <row r="805" spans="1:10">
      <c r="A805" s="764">
        <v>40940</v>
      </c>
      <c r="B805" s="836">
        <v>30</v>
      </c>
      <c r="C805" s="766" t="s">
        <v>246</v>
      </c>
      <c r="D805" s="767" t="s">
        <v>424</v>
      </c>
      <c r="E805" s="355"/>
      <c r="F805" s="786" t="s">
        <v>339</v>
      </c>
      <c r="G805" s="767"/>
      <c r="H805" s="768"/>
      <c r="I805" s="767"/>
      <c r="J805" s="355"/>
    </row>
    <row r="806" spans="1:10">
      <c r="A806" s="764">
        <v>40940</v>
      </c>
      <c r="B806" s="836">
        <v>120</v>
      </c>
      <c r="C806" s="766" t="s">
        <v>246</v>
      </c>
      <c r="D806" s="767" t="s">
        <v>928</v>
      </c>
      <c r="E806" s="355"/>
      <c r="F806" s="786" t="s">
        <v>339</v>
      </c>
      <c r="G806" s="767"/>
      <c r="H806" s="768"/>
      <c r="I806" s="767"/>
      <c r="J806" s="355"/>
    </row>
    <row r="807" spans="1:10">
      <c r="A807" s="764">
        <v>40940</v>
      </c>
      <c r="B807" s="836">
        <v>10</v>
      </c>
      <c r="C807" s="766" t="s">
        <v>246</v>
      </c>
      <c r="D807" s="767" t="s">
        <v>782</v>
      </c>
      <c r="E807" s="355"/>
      <c r="F807" s="786">
        <v>0</v>
      </c>
      <c r="G807" s="767"/>
      <c r="H807" s="768"/>
      <c r="I807" s="767"/>
      <c r="J807" s="355"/>
    </row>
    <row r="808" spans="1:10">
      <c r="A808" s="764">
        <v>40940</v>
      </c>
      <c r="B808" s="836">
        <v>50</v>
      </c>
      <c r="C808" s="766" t="s">
        <v>246</v>
      </c>
      <c r="D808" s="767" t="s">
        <v>997</v>
      </c>
      <c r="E808" s="355"/>
      <c r="F808" s="786" t="s">
        <v>339</v>
      </c>
      <c r="G808" s="767"/>
      <c r="H808" s="768"/>
      <c r="I808" s="767"/>
      <c r="J808" s="355"/>
    </row>
    <row r="809" spans="1:10">
      <c r="A809" s="764">
        <v>40940</v>
      </c>
      <c r="B809" s="836">
        <v>15</v>
      </c>
      <c r="C809" s="766" t="s">
        <v>246</v>
      </c>
      <c r="D809" s="767" t="s">
        <v>280</v>
      </c>
      <c r="E809" s="355"/>
      <c r="F809" s="786" t="s">
        <v>339</v>
      </c>
      <c r="G809" s="767"/>
      <c r="H809" s="768"/>
      <c r="I809" s="767"/>
      <c r="J809" s="355"/>
    </row>
    <row r="810" spans="1:10">
      <c r="A810" s="764">
        <v>40940</v>
      </c>
      <c r="B810" s="836">
        <v>300</v>
      </c>
      <c r="C810" s="766" t="s">
        <v>246</v>
      </c>
      <c r="D810" s="767" t="s">
        <v>756</v>
      </c>
      <c r="E810" s="355"/>
      <c r="F810" s="786" t="s">
        <v>339</v>
      </c>
      <c r="G810" s="767"/>
      <c r="H810" s="768"/>
      <c r="I810" s="767"/>
      <c r="J810" s="355"/>
    </row>
    <row r="811" spans="1:10">
      <c r="A811" s="764">
        <v>40940</v>
      </c>
      <c r="B811" s="836">
        <v>25</v>
      </c>
      <c r="C811" s="766" t="s">
        <v>246</v>
      </c>
      <c r="D811" s="767" t="s">
        <v>780</v>
      </c>
      <c r="E811" s="355"/>
      <c r="F811" s="786" t="s">
        <v>339</v>
      </c>
      <c r="G811" s="767"/>
      <c r="H811" s="768"/>
      <c r="I811" s="767"/>
      <c r="J811" s="355"/>
    </row>
    <row r="812" spans="1:10">
      <c r="A812" s="764">
        <v>40940</v>
      </c>
      <c r="B812" s="836">
        <v>50</v>
      </c>
      <c r="C812" s="766" t="s">
        <v>246</v>
      </c>
      <c r="D812" s="767" t="s">
        <v>250</v>
      </c>
      <c r="E812" s="355"/>
      <c r="F812" s="786">
        <v>0</v>
      </c>
      <c r="G812" s="767"/>
      <c r="H812" s="768"/>
      <c r="I812" s="767"/>
      <c r="J812" s="355"/>
    </row>
    <row r="813" spans="1:10">
      <c r="A813" s="764">
        <v>40940</v>
      </c>
      <c r="B813" s="836">
        <v>30</v>
      </c>
      <c r="C813" s="766" t="s">
        <v>246</v>
      </c>
      <c r="D813" s="767" t="s">
        <v>345</v>
      </c>
      <c r="E813" s="355"/>
      <c r="F813" s="786">
        <v>0</v>
      </c>
      <c r="G813" s="767"/>
      <c r="H813" s="768"/>
      <c r="I813" s="767"/>
      <c r="J813" s="355"/>
    </row>
    <row r="814" spans="1:10">
      <c r="A814" s="764">
        <v>40940</v>
      </c>
      <c r="B814" s="836">
        <v>20</v>
      </c>
      <c r="C814" s="766" t="s">
        <v>246</v>
      </c>
      <c r="D814" s="767" t="s">
        <v>386</v>
      </c>
      <c r="E814" s="355"/>
      <c r="F814" s="786" t="s">
        <v>339</v>
      </c>
      <c r="G814" s="767"/>
      <c r="H814" s="768"/>
      <c r="I814" s="767"/>
      <c r="J814" s="355"/>
    </row>
    <row r="815" spans="1:10">
      <c r="A815" s="764">
        <v>40940</v>
      </c>
      <c r="B815" s="836">
        <v>5</v>
      </c>
      <c r="C815" s="766" t="s">
        <v>246</v>
      </c>
      <c r="D815" s="767" t="s">
        <v>929</v>
      </c>
      <c r="E815" s="355"/>
      <c r="F815" s="786" t="s">
        <v>339</v>
      </c>
      <c r="G815" s="767"/>
      <c r="H815" s="768"/>
      <c r="I815" s="767"/>
      <c r="J815" s="355"/>
    </row>
    <row r="816" spans="1:10">
      <c r="A816" s="764">
        <v>40940</v>
      </c>
      <c r="B816" s="836">
        <v>10</v>
      </c>
      <c r="C816" s="766" t="s">
        <v>246</v>
      </c>
      <c r="D816" s="767" t="s">
        <v>341</v>
      </c>
      <c r="E816" s="355"/>
      <c r="F816" s="786" t="s">
        <v>339</v>
      </c>
      <c r="G816" s="767"/>
      <c r="H816" s="768"/>
      <c r="I816" s="767"/>
      <c r="J816" s="355"/>
    </row>
    <row r="817" spans="1:10">
      <c r="A817" s="764">
        <v>40940</v>
      </c>
      <c r="B817" s="836">
        <v>30</v>
      </c>
      <c r="C817" s="766" t="s">
        <v>246</v>
      </c>
      <c r="D817" s="767" t="s">
        <v>792</v>
      </c>
      <c r="E817" s="355"/>
      <c r="F817" s="786" t="s">
        <v>339</v>
      </c>
      <c r="G817" s="767"/>
      <c r="H817" s="768"/>
      <c r="I817" s="767"/>
      <c r="J817" s="355"/>
    </row>
    <row r="818" spans="1:10">
      <c r="A818" s="764">
        <v>40940</v>
      </c>
      <c r="B818" s="836">
        <v>25</v>
      </c>
      <c r="C818" s="766" t="s">
        <v>246</v>
      </c>
      <c r="D818" s="767" t="s">
        <v>910</v>
      </c>
      <c r="E818" s="355"/>
      <c r="F818" s="786" t="s">
        <v>339</v>
      </c>
      <c r="G818" s="767"/>
      <c r="H818" s="768"/>
      <c r="I818" s="767"/>
      <c r="J818" s="355"/>
    </row>
    <row r="819" spans="1:10">
      <c r="A819" s="764">
        <v>40940</v>
      </c>
      <c r="B819" s="836">
        <v>20</v>
      </c>
      <c r="C819" s="766" t="s">
        <v>246</v>
      </c>
      <c r="D819" s="767" t="s">
        <v>779</v>
      </c>
      <c r="E819" s="355"/>
      <c r="F819" s="786" t="s">
        <v>339</v>
      </c>
      <c r="G819" s="767"/>
      <c r="H819" s="768"/>
      <c r="I819" s="767"/>
      <c r="J819" s="355"/>
    </row>
    <row r="820" spans="1:10">
      <c r="A820" s="764">
        <v>40940</v>
      </c>
      <c r="B820" s="836">
        <v>10</v>
      </c>
      <c r="C820" s="766" t="s">
        <v>246</v>
      </c>
      <c r="D820" s="767" t="s">
        <v>775</v>
      </c>
      <c r="E820" s="355"/>
      <c r="F820" s="786" t="s">
        <v>339</v>
      </c>
      <c r="G820" s="767"/>
      <c r="H820" s="768"/>
      <c r="I820" s="767"/>
      <c r="J820" s="355"/>
    </row>
    <row r="821" spans="1:10">
      <c r="A821" s="764">
        <v>40940</v>
      </c>
      <c r="B821" s="836">
        <v>15</v>
      </c>
      <c r="C821" s="766" t="s">
        <v>246</v>
      </c>
      <c r="D821" s="767" t="s">
        <v>912</v>
      </c>
      <c r="E821" s="355"/>
      <c r="F821" s="786">
        <v>0</v>
      </c>
      <c r="G821" s="767"/>
      <c r="H821" s="768"/>
      <c r="I821" s="767"/>
      <c r="J821" s="355"/>
    </row>
    <row r="822" spans="1:10">
      <c r="A822" s="764">
        <v>40940</v>
      </c>
      <c r="B822" s="836">
        <v>10</v>
      </c>
      <c r="C822" s="766" t="s">
        <v>246</v>
      </c>
      <c r="D822" s="767" t="s">
        <v>371</v>
      </c>
      <c r="E822" s="355"/>
      <c r="F822" s="786" t="s">
        <v>339</v>
      </c>
      <c r="G822" s="767"/>
      <c r="H822" s="768"/>
      <c r="I822" s="767"/>
      <c r="J822" s="355"/>
    </row>
    <row r="823" spans="1:10">
      <c r="A823" s="764">
        <v>40940</v>
      </c>
      <c r="B823" s="836">
        <v>20</v>
      </c>
      <c r="C823" s="766" t="s">
        <v>246</v>
      </c>
      <c r="D823" s="767" t="s">
        <v>952</v>
      </c>
      <c r="E823" s="355"/>
      <c r="F823" s="786" t="s">
        <v>339</v>
      </c>
      <c r="G823" s="767"/>
      <c r="H823" s="768"/>
      <c r="I823" s="767"/>
      <c r="J823" s="355"/>
    </row>
    <row r="824" spans="1:10">
      <c r="A824" s="764">
        <v>40940</v>
      </c>
      <c r="B824" s="836">
        <v>10</v>
      </c>
      <c r="C824" s="766" t="s">
        <v>246</v>
      </c>
      <c r="D824" s="767" t="s">
        <v>401</v>
      </c>
      <c r="E824" s="355"/>
      <c r="F824" s="786">
        <v>0</v>
      </c>
      <c r="G824" s="767"/>
      <c r="H824" s="768"/>
      <c r="I824" s="767"/>
      <c r="J824" s="355"/>
    </row>
    <row r="825" spans="1:10">
      <c r="A825" s="764">
        <v>40940</v>
      </c>
      <c r="B825" s="836">
        <v>50</v>
      </c>
      <c r="C825" s="766" t="s">
        <v>246</v>
      </c>
      <c r="D825" s="767" t="s">
        <v>998</v>
      </c>
      <c r="E825" s="355"/>
      <c r="F825" s="786" t="s">
        <v>339</v>
      </c>
      <c r="G825" s="767"/>
      <c r="H825" s="768"/>
      <c r="I825" s="767"/>
      <c r="J825" s="355"/>
    </row>
    <row r="826" spans="1:10">
      <c r="A826" s="764">
        <v>40940</v>
      </c>
      <c r="B826" s="836">
        <v>45</v>
      </c>
      <c r="C826" s="766" t="s">
        <v>246</v>
      </c>
      <c r="D826" s="767" t="s">
        <v>784</v>
      </c>
      <c r="E826" s="355"/>
      <c r="F826" s="786" t="s">
        <v>339</v>
      </c>
      <c r="G826" s="767"/>
      <c r="H826" s="768"/>
      <c r="I826" s="767"/>
      <c r="J826" s="355"/>
    </row>
    <row r="827" spans="1:10">
      <c r="A827" s="764">
        <v>40940</v>
      </c>
      <c r="B827" s="836">
        <v>30</v>
      </c>
      <c r="C827" s="766" t="s">
        <v>246</v>
      </c>
      <c r="D827" s="767" t="s">
        <v>751</v>
      </c>
      <c r="E827" s="355"/>
      <c r="F827" s="786" t="s">
        <v>339</v>
      </c>
      <c r="G827" s="767"/>
      <c r="H827" s="768"/>
      <c r="I827" s="767"/>
      <c r="J827" s="355"/>
    </row>
    <row r="828" spans="1:10">
      <c r="A828" s="764">
        <v>40940</v>
      </c>
      <c r="B828" s="836">
        <v>10</v>
      </c>
      <c r="C828" s="766" t="s">
        <v>246</v>
      </c>
      <c r="D828" s="767" t="s">
        <v>369</v>
      </c>
      <c r="E828" s="355"/>
      <c r="F828" s="786">
        <v>0</v>
      </c>
      <c r="G828" s="767"/>
      <c r="H828" s="768"/>
      <c r="I828" s="767"/>
      <c r="J828" s="355"/>
    </row>
    <row r="829" spans="1:10">
      <c r="A829" s="764">
        <v>40940</v>
      </c>
      <c r="B829" s="836">
        <v>10</v>
      </c>
      <c r="C829" s="766" t="s">
        <v>246</v>
      </c>
      <c r="D829" s="767" t="s">
        <v>752</v>
      </c>
      <c r="E829" s="355"/>
      <c r="F829" s="786" t="s">
        <v>339</v>
      </c>
      <c r="G829" s="767"/>
      <c r="H829" s="768"/>
      <c r="I829" s="767"/>
      <c r="J829" s="355"/>
    </row>
    <row r="830" spans="1:10">
      <c r="A830" s="764">
        <v>40940</v>
      </c>
      <c r="B830" s="836">
        <v>20</v>
      </c>
      <c r="C830" s="766" t="s">
        <v>246</v>
      </c>
      <c r="D830" s="767" t="s">
        <v>342</v>
      </c>
      <c r="E830" s="355"/>
      <c r="F830" s="786" t="s">
        <v>339</v>
      </c>
      <c r="G830" s="767"/>
      <c r="H830" s="768"/>
      <c r="I830" s="767"/>
      <c r="J830" s="355"/>
    </row>
    <row r="831" spans="1:10">
      <c r="A831" s="764">
        <v>40940</v>
      </c>
      <c r="B831" s="836">
        <v>20</v>
      </c>
      <c r="C831" s="766" t="s">
        <v>246</v>
      </c>
      <c r="D831" s="767" t="s">
        <v>954</v>
      </c>
      <c r="E831" s="355"/>
      <c r="F831" s="786">
        <v>0</v>
      </c>
      <c r="G831" s="767"/>
      <c r="H831" s="768"/>
      <c r="I831" s="767"/>
      <c r="J831" s="355"/>
    </row>
    <row r="832" spans="1:10">
      <c r="A832" s="764">
        <v>40940</v>
      </c>
      <c r="B832" s="836">
        <v>40</v>
      </c>
      <c r="C832" s="766" t="s">
        <v>246</v>
      </c>
      <c r="D832" s="767" t="s">
        <v>387</v>
      </c>
      <c r="E832" s="355"/>
      <c r="F832" s="786">
        <v>0</v>
      </c>
      <c r="G832" s="767"/>
      <c r="H832" s="768"/>
      <c r="I832" s="767"/>
      <c r="J832" s="355"/>
    </row>
    <row r="833" spans="1:10">
      <c r="A833" s="764">
        <v>40940</v>
      </c>
      <c r="B833" s="836">
        <v>10</v>
      </c>
      <c r="C833" s="766" t="s">
        <v>246</v>
      </c>
      <c r="D833" s="767" t="s">
        <v>340</v>
      </c>
      <c r="E833" s="355"/>
      <c r="F833" s="786">
        <v>0</v>
      </c>
      <c r="G833" s="767"/>
      <c r="H833" s="768"/>
      <c r="I833" s="767"/>
      <c r="J833" s="355"/>
    </row>
    <row r="834" spans="1:10">
      <c r="A834" s="764">
        <v>40940</v>
      </c>
      <c r="B834" s="836">
        <v>210</v>
      </c>
      <c r="C834" s="766" t="s">
        <v>246</v>
      </c>
      <c r="D834" s="767" t="s">
        <v>346</v>
      </c>
      <c r="E834" s="355"/>
      <c r="F834" s="786" t="s">
        <v>339</v>
      </c>
      <c r="G834" s="767"/>
      <c r="H834" s="768"/>
      <c r="I834" s="767"/>
      <c r="J834" s="355"/>
    </row>
    <row r="835" spans="1:10">
      <c r="A835" s="764">
        <v>40940</v>
      </c>
      <c r="B835" s="836">
        <v>10</v>
      </c>
      <c r="C835" s="766" t="s">
        <v>246</v>
      </c>
      <c r="D835" s="767" t="s">
        <v>927</v>
      </c>
      <c r="E835" s="355"/>
      <c r="F835" s="786" t="s">
        <v>339</v>
      </c>
      <c r="G835" s="767"/>
      <c r="H835" s="768"/>
      <c r="I835" s="767"/>
      <c r="J835" s="355"/>
    </row>
    <row r="836" spans="1:10">
      <c r="A836" s="764">
        <v>40941</v>
      </c>
      <c r="B836" s="836">
        <v>15</v>
      </c>
      <c r="C836" s="766" t="s">
        <v>246</v>
      </c>
      <c r="D836" s="767" t="s">
        <v>999</v>
      </c>
      <c r="E836" s="355"/>
      <c r="F836" s="786" t="s">
        <v>339</v>
      </c>
      <c r="G836" s="767"/>
      <c r="H836" s="768"/>
      <c r="I836" s="767"/>
      <c r="J836" s="355"/>
    </row>
    <row r="837" spans="1:10">
      <c r="A837" s="764">
        <v>40941</v>
      </c>
      <c r="B837" s="836">
        <v>10</v>
      </c>
      <c r="C837" s="766" t="s">
        <v>246</v>
      </c>
      <c r="D837" s="767" t="s">
        <v>317</v>
      </c>
      <c r="E837" s="355"/>
      <c r="F837" s="786" t="s">
        <v>339</v>
      </c>
      <c r="G837" s="767"/>
      <c r="H837" s="768"/>
      <c r="I837" s="767"/>
      <c r="J837" s="355"/>
    </row>
    <row r="838" spans="1:10">
      <c r="A838" s="764">
        <v>40941</v>
      </c>
      <c r="B838" s="836">
        <v>5</v>
      </c>
      <c r="C838" s="766" t="s">
        <v>246</v>
      </c>
      <c r="D838" s="767" t="s">
        <v>915</v>
      </c>
      <c r="E838" s="355"/>
      <c r="F838" s="786" t="s">
        <v>339</v>
      </c>
      <c r="G838" s="767"/>
      <c r="H838" s="768"/>
      <c r="I838" s="767"/>
      <c r="J838" s="355"/>
    </row>
    <row r="839" spans="1:10">
      <c r="A839" s="764">
        <v>40941</v>
      </c>
      <c r="B839" s="836">
        <v>75</v>
      </c>
      <c r="C839" s="766" t="s">
        <v>246</v>
      </c>
      <c r="D839" s="767" t="s">
        <v>308</v>
      </c>
      <c r="E839" s="355"/>
      <c r="F839" s="786" t="s">
        <v>339</v>
      </c>
      <c r="G839" s="767"/>
      <c r="H839" s="768"/>
      <c r="I839" s="767"/>
      <c r="J839" s="355"/>
    </row>
    <row r="840" spans="1:10">
      <c r="A840" s="764">
        <v>40941</v>
      </c>
      <c r="B840" s="836">
        <v>20</v>
      </c>
      <c r="C840" s="766" t="s">
        <v>246</v>
      </c>
      <c r="D840" s="767" t="s">
        <v>389</v>
      </c>
      <c r="E840" s="355"/>
      <c r="F840" s="786">
        <v>0</v>
      </c>
      <c r="G840" s="767"/>
      <c r="H840" s="768"/>
      <c r="I840" s="767"/>
      <c r="J840" s="355"/>
    </row>
    <row r="841" spans="1:10">
      <c r="A841" s="764">
        <v>40941</v>
      </c>
      <c r="B841" s="836">
        <v>3</v>
      </c>
      <c r="C841" s="766" t="s">
        <v>246</v>
      </c>
      <c r="D841" s="767" t="s">
        <v>426</v>
      </c>
      <c r="E841" s="355"/>
      <c r="F841" s="786">
        <v>0</v>
      </c>
      <c r="G841" s="767"/>
      <c r="H841" s="768"/>
      <c r="I841" s="767"/>
      <c r="J841" s="355"/>
    </row>
    <row r="842" spans="1:10">
      <c r="A842" s="764">
        <v>40941</v>
      </c>
      <c r="B842" s="836">
        <v>20</v>
      </c>
      <c r="C842" s="766" t="s">
        <v>246</v>
      </c>
      <c r="D842" s="767" t="s">
        <v>254</v>
      </c>
      <c r="E842" s="355"/>
      <c r="F842" s="786" t="s">
        <v>339</v>
      </c>
      <c r="G842" s="767"/>
      <c r="H842" s="768"/>
      <c r="I842" s="767"/>
      <c r="J842" s="355"/>
    </row>
    <row r="843" spans="1:10">
      <c r="A843" s="764">
        <v>40941</v>
      </c>
      <c r="B843" s="836">
        <v>10</v>
      </c>
      <c r="C843" s="766" t="s">
        <v>246</v>
      </c>
      <c r="D843" s="767" t="s">
        <v>932</v>
      </c>
      <c r="E843" s="355"/>
      <c r="F843" s="786" t="s">
        <v>339</v>
      </c>
      <c r="G843" s="767"/>
      <c r="H843" s="768"/>
      <c r="I843" s="767"/>
      <c r="J843" s="355"/>
    </row>
    <row r="844" spans="1:10">
      <c r="A844" s="764">
        <v>40942</v>
      </c>
      <c r="B844" s="836">
        <v>430</v>
      </c>
      <c r="C844" s="766" t="s">
        <v>246</v>
      </c>
      <c r="D844" s="767" t="s">
        <v>778</v>
      </c>
      <c r="E844" s="355"/>
      <c r="F844" s="786" t="s">
        <v>339</v>
      </c>
      <c r="G844" s="767"/>
      <c r="H844" s="768"/>
      <c r="I844" s="767"/>
      <c r="J844" s="355"/>
    </row>
    <row r="845" spans="1:10">
      <c r="A845" s="764">
        <v>40942</v>
      </c>
      <c r="B845" s="836">
        <v>5</v>
      </c>
      <c r="C845" s="766" t="s">
        <v>246</v>
      </c>
      <c r="D845" s="767" t="s">
        <v>777</v>
      </c>
      <c r="E845" s="355"/>
      <c r="F845" s="786" t="s">
        <v>339</v>
      </c>
      <c r="G845" s="767"/>
      <c r="H845" s="768"/>
      <c r="I845" s="767"/>
      <c r="J845" s="355"/>
    </row>
    <row r="846" spans="1:10">
      <c r="A846" s="764">
        <v>40945</v>
      </c>
      <c r="B846" s="836">
        <v>50</v>
      </c>
      <c r="C846" s="766" t="s">
        <v>237</v>
      </c>
      <c r="D846" s="767" t="s">
        <v>763</v>
      </c>
      <c r="E846" s="355"/>
      <c r="F846" s="786">
        <v>0</v>
      </c>
      <c r="G846" s="767"/>
      <c r="H846" s="768"/>
      <c r="I846" s="767"/>
      <c r="J846" s="355"/>
    </row>
    <row r="847" spans="1:10">
      <c r="A847" s="764">
        <v>40945</v>
      </c>
      <c r="B847" s="836">
        <v>148.25</v>
      </c>
      <c r="C847" s="766" t="s">
        <v>246</v>
      </c>
      <c r="D847" s="767" t="s">
        <v>788</v>
      </c>
      <c r="E847" s="355"/>
      <c r="F847" s="786" t="s">
        <v>339</v>
      </c>
      <c r="G847" s="767"/>
      <c r="H847" s="768"/>
      <c r="I847" s="767"/>
      <c r="J847" s="355"/>
    </row>
    <row r="848" spans="1:10">
      <c r="A848" s="764">
        <v>40945</v>
      </c>
      <c r="B848" s="836">
        <v>5</v>
      </c>
      <c r="C848" s="766" t="s">
        <v>246</v>
      </c>
      <c r="D848" s="767" t="s">
        <v>310</v>
      </c>
      <c r="E848" s="355"/>
      <c r="F848" s="786" t="s">
        <v>339</v>
      </c>
      <c r="G848" s="767"/>
      <c r="H848" s="768"/>
      <c r="I848" s="767"/>
      <c r="J848" s="355"/>
    </row>
    <row r="849" spans="1:10">
      <c r="A849" s="764">
        <v>40945</v>
      </c>
      <c r="B849" s="836">
        <v>100</v>
      </c>
      <c r="C849" s="766" t="s">
        <v>246</v>
      </c>
      <c r="D849" s="767" t="s">
        <v>1000</v>
      </c>
      <c r="E849" s="355"/>
      <c r="F849" s="786">
        <v>0</v>
      </c>
      <c r="G849" s="767"/>
      <c r="H849" s="768"/>
      <c r="I849" s="767"/>
      <c r="J849" s="355"/>
    </row>
    <row r="850" spans="1:10">
      <c r="A850" s="764">
        <v>40945</v>
      </c>
      <c r="B850" s="836">
        <v>15</v>
      </c>
      <c r="C850" s="766" t="s">
        <v>246</v>
      </c>
      <c r="D850" s="767" t="s">
        <v>306</v>
      </c>
      <c r="E850" s="355"/>
      <c r="F850" s="786" t="s">
        <v>339</v>
      </c>
      <c r="G850" s="767"/>
      <c r="H850" s="768"/>
      <c r="I850" s="767"/>
      <c r="J850" s="355"/>
    </row>
    <row r="851" spans="1:10">
      <c r="A851" s="764">
        <v>40945</v>
      </c>
      <c r="B851" s="836">
        <v>10</v>
      </c>
      <c r="C851" s="766" t="s">
        <v>246</v>
      </c>
      <c r="D851" s="767" t="s">
        <v>956</v>
      </c>
      <c r="E851" s="355"/>
      <c r="F851" s="786" t="s">
        <v>339</v>
      </c>
      <c r="G851" s="767"/>
      <c r="H851" s="768"/>
      <c r="I851" s="767"/>
      <c r="J851" s="355"/>
    </row>
    <row r="852" spans="1:10">
      <c r="A852" s="764">
        <v>40945</v>
      </c>
      <c r="B852" s="836">
        <v>10</v>
      </c>
      <c r="C852" s="766" t="s">
        <v>246</v>
      </c>
      <c r="D852" s="767" t="s">
        <v>307</v>
      </c>
      <c r="E852" s="355"/>
      <c r="F852" s="786">
        <v>0</v>
      </c>
      <c r="G852" s="767"/>
      <c r="H852" s="768"/>
      <c r="I852" s="767"/>
      <c r="J852" s="355"/>
    </row>
    <row r="853" spans="1:10">
      <c r="A853" s="764">
        <v>40945</v>
      </c>
      <c r="B853" s="836">
        <v>5</v>
      </c>
      <c r="C853" s="766" t="s">
        <v>246</v>
      </c>
      <c r="D853" s="767" t="s">
        <v>318</v>
      </c>
      <c r="E853" s="355"/>
      <c r="F853" s="786" t="s">
        <v>339</v>
      </c>
      <c r="G853" s="767"/>
      <c r="H853" s="768"/>
      <c r="I853" s="767"/>
      <c r="J853" s="355"/>
    </row>
    <row r="854" spans="1:10">
      <c r="A854" s="764">
        <v>40945</v>
      </c>
      <c r="B854" s="836">
        <v>10</v>
      </c>
      <c r="C854" s="766" t="s">
        <v>246</v>
      </c>
      <c r="D854" s="767" t="s">
        <v>1001</v>
      </c>
      <c r="E854" s="355"/>
      <c r="F854" s="786" t="s">
        <v>339</v>
      </c>
      <c r="G854" s="767"/>
      <c r="H854" s="768"/>
      <c r="I854" s="767"/>
      <c r="J854" s="355"/>
    </row>
    <row r="855" spans="1:10">
      <c r="A855" s="764">
        <v>40945</v>
      </c>
      <c r="B855" s="836">
        <v>60</v>
      </c>
      <c r="C855" s="766" t="s">
        <v>246</v>
      </c>
      <c r="D855" s="767" t="s">
        <v>935</v>
      </c>
      <c r="E855" s="355"/>
      <c r="F855" s="786" t="s">
        <v>339</v>
      </c>
      <c r="G855" s="767"/>
      <c r="H855" s="768"/>
      <c r="I855" s="767"/>
      <c r="J855" s="355"/>
    </row>
    <row r="856" spans="1:10">
      <c r="A856" s="764">
        <v>40946</v>
      </c>
      <c r="B856" s="836">
        <v>146.81</v>
      </c>
      <c r="C856" s="766" t="s">
        <v>246</v>
      </c>
      <c r="D856" s="767" t="s">
        <v>1002</v>
      </c>
      <c r="E856" s="355"/>
      <c r="F856" s="786">
        <v>0</v>
      </c>
      <c r="G856" s="767"/>
      <c r="H856" s="768"/>
      <c r="I856" s="767"/>
      <c r="J856" s="355"/>
    </row>
    <row r="857" spans="1:10">
      <c r="A857" s="764">
        <v>40946</v>
      </c>
      <c r="B857" s="836">
        <v>75</v>
      </c>
      <c r="C857" s="766" t="s">
        <v>246</v>
      </c>
      <c r="D857" s="767" t="s">
        <v>1003</v>
      </c>
      <c r="E857" s="355"/>
      <c r="F857" s="786">
        <v>0</v>
      </c>
      <c r="G857" s="767"/>
      <c r="H857" s="768"/>
      <c r="I857" s="767"/>
      <c r="J857" s="355"/>
    </row>
    <row r="858" spans="1:10">
      <c r="A858" s="764">
        <v>40946</v>
      </c>
      <c r="B858" s="836">
        <v>3</v>
      </c>
      <c r="C858" s="766" t="s">
        <v>246</v>
      </c>
      <c r="D858" s="767" t="s">
        <v>1004</v>
      </c>
      <c r="E858" s="355"/>
      <c r="F858" s="786">
        <v>0</v>
      </c>
      <c r="G858" s="767"/>
      <c r="H858" s="768"/>
      <c r="I858" s="767"/>
      <c r="J858" s="355"/>
    </row>
    <row r="859" spans="1:10">
      <c r="A859" s="764">
        <v>40946</v>
      </c>
      <c r="B859" s="836">
        <v>10</v>
      </c>
      <c r="C859" s="766" t="s">
        <v>246</v>
      </c>
      <c r="D859" s="767" t="s">
        <v>1005</v>
      </c>
      <c r="E859" s="355"/>
      <c r="F859" s="786" t="s">
        <v>339</v>
      </c>
      <c r="G859" s="767"/>
      <c r="H859" s="768"/>
      <c r="I859" s="767"/>
      <c r="J859" s="355"/>
    </row>
    <row r="860" spans="1:10">
      <c r="A860" s="764">
        <v>40947</v>
      </c>
      <c r="B860" s="836">
        <v>18</v>
      </c>
      <c r="C860" s="766" t="s">
        <v>246</v>
      </c>
      <c r="D860" s="767" t="s">
        <v>429</v>
      </c>
      <c r="E860" s="355"/>
      <c r="F860" s="786">
        <v>0</v>
      </c>
      <c r="G860" s="767"/>
      <c r="H860" s="768"/>
      <c r="I860" s="767"/>
      <c r="J860" s="355"/>
    </row>
    <row r="861" spans="1:10">
      <c r="A861" s="764">
        <v>40947</v>
      </c>
      <c r="B861" s="836">
        <v>1033.6300000000001</v>
      </c>
      <c r="C861" s="766" t="s">
        <v>246</v>
      </c>
      <c r="D861" s="767" t="s">
        <v>422</v>
      </c>
      <c r="E861" s="355"/>
      <c r="F861" s="786">
        <v>0</v>
      </c>
      <c r="G861" s="767"/>
      <c r="H861" s="768"/>
      <c r="I861" s="767"/>
      <c r="J861" s="355"/>
    </row>
    <row r="862" spans="1:10">
      <c r="A862" s="764">
        <v>40948</v>
      </c>
      <c r="B862" s="836">
        <v>40</v>
      </c>
      <c r="C862" s="766" t="s">
        <v>237</v>
      </c>
      <c r="D862" s="767" t="s">
        <v>1006</v>
      </c>
      <c r="E862" s="355"/>
      <c r="F862" s="786">
        <v>0</v>
      </c>
      <c r="G862" s="767"/>
      <c r="H862" s="768"/>
      <c r="I862" s="767"/>
      <c r="J862" s="355"/>
    </row>
    <row r="863" spans="1:10">
      <c r="A863" s="764">
        <v>40948</v>
      </c>
      <c r="B863" s="836">
        <v>15</v>
      </c>
      <c r="C863" s="766" t="s">
        <v>237</v>
      </c>
      <c r="D863" s="767" t="s">
        <v>987</v>
      </c>
      <c r="E863" s="355"/>
      <c r="F863" s="786">
        <v>0</v>
      </c>
      <c r="G863" s="767"/>
      <c r="H863" s="768"/>
      <c r="I863" s="767"/>
      <c r="J863" s="355"/>
    </row>
    <row r="864" spans="1:10">
      <c r="A864" s="764">
        <v>40948</v>
      </c>
      <c r="B864" s="836">
        <v>500</v>
      </c>
      <c r="C864" s="766" t="s">
        <v>246</v>
      </c>
      <c r="D864" s="767" t="s">
        <v>276</v>
      </c>
      <c r="E864" s="355"/>
      <c r="F864" s="786">
        <v>0</v>
      </c>
      <c r="G864" s="767"/>
      <c r="H864" s="768"/>
      <c r="I864" s="767"/>
      <c r="J864" s="355"/>
    </row>
    <row r="865" spans="1:10">
      <c r="A865" s="764">
        <v>40949</v>
      </c>
      <c r="B865" s="836">
        <v>235</v>
      </c>
      <c r="C865" s="766" t="s">
        <v>246</v>
      </c>
      <c r="D865" s="767" t="s">
        <v>920</v>
      </c>
      <c r="E865" s="355"/>
      <c r="F865" s="786" t="s">
        <v>339</v>
      </c>
      <c r="G865" s="767"/>
      <c r="H865" s="768"/>
      <c r="I865" s="767"/>
      <c r="J865" s="355"/>
    </row>
    <row r="866" spans="1:10">
      <c r="A866" s="764">
        <v>40949</v>
      </c>
      <c r="B866" s="836">
        <v>200</v>
      </c>
      <c r="C866" s="766" t="s">
        <v>246</v>
      </c>
      <c r="D866" s="767" t="s">
        <v>921</v>
      </c>
      <c r="E866" s="355"/>
      <c r="F866" s="786" t="s">
        <v>339</v>
      </c>
      <c r="G866" s="767"/>
      <c r="H866" s="768"/>
      <c r="I866" s="767"/>
      <c r="J866" s="355"/>
    </row>
    <row r="867" spans="1:10">
      <c r="A867" s="764">
        <v>40949</v>
      </c>
      <c r="B867" s="836">
        <v>150</v>
      </c>
      <c r="C867" s="766" t="s">
        <v>246</v>
      </c>
      <c r="D867" s="767" t="s">
        <v>357</v>
      </c>
      <c r="E867" s="355"/>
      <c r="F867" s="786" t="s">
        <v>339</v>
      </c>
      <c r="G867" s="767"/>
      <c r="H867" s="768"/>
      <c r="I867" s="767"/>
      <c r="J867" s="355"/>
    </row>
    <row r="868" spans="1:10">
      <c r="A868" s="764">
        <v>40952</v>
      </c>
      <c r="B868" s="836">
        <v>40</v>
      </c>
      <c r="C868" s="766" t="s">
        <v>246</v>
      </c>
      <c r="D868" s="767" t="s">
        <v>967</v>
      </c>
      <c r="E868" s="355"/>
      <c r="F868" s="786">
        <v>0</v>
      </c>
      <c r="G868" s="767"/>
      <c r="H868" s="768"/>
      <c r="I868" s="767"/>
      <c r="J868" s="355"/>
    </row>
    <row r="869" spans="1:10">
      <c r="A869" s="764">
        <v>40952</v>
      </c>
      <c r="B869" s="836">
        <v>215</v>
      </c>
      <c r="C869" s="766" t="s">
        <v>246</v>
      </c>
      <c r="D869" s="767" t="s">
        <v>1007</v>
      </c>
      <c r="E869" s="355"/>
      <c r="F869" s="786" t="s">
        <v>339</v>
      </c>
      <c r="G869" s="767"/>
      <c r="H869" s="768"/>
      <c r="I869" s="767"/>
      <c r="J869" s="355"/>
    </row>
    <row r="870" spans="1:10">
      <c r="A870" s="764">
        <v>40953</v>
      </c>
      <c r="B870" s="836">
        <v>60</v>
      </c>
      <c r="C870" s="766" t="s">
        <v>246</v>
      </c>
      <c r="D870" s="767" t="s">
        <v>358</v>
      </c>
      <c r="E870" s="355"/>
      <c r="F870" s="786" t="s">
        <v>339</v>
      </c>
      <c r="G870" s="767"/>
      <c r="H870" s="768"/>
      <c r="I870" s="767"/>
      <c r="J870" s="355"/>
    </row>
    <row r="871" spans="1:10">
      <c r="A871" s="764">
        <v>40953</v>
      </c>
      <c r="B871" s="836">
        <v>6</v>
      </c>
      <c r="C871" s="766" t="s">
        <v>246</v>
      </c>
      <c r="D871" s="767" t="s">
        <v>969</v>
      </c>
      <c r="E871" s="355"/>
      <c r="F871" s="786" t="s">
        <v>339</v>
      </c>
      <c r="G871" s="767"/>
      <c r="H871" s="768"/>
      <c r="I871" s="767"/>
      <c r="J871" s="355"/>
    </row>
    <row r="872" spans="1:10">
      <c r="A872" s="764">
        <v>40954</v>
      </c>
      <c r="B872" s="836">
        <v>30</v>
      </c>
      <c r="C872" s="766" t="s">
        <v>246</v>
      </c>
      <c r="D872" s="767" t="s">
        <v>258</v>
      </c>
      <c r="E872" s="355"/>
      <c r="F872" s="786" t="s">
        <v>339</v>
      </c>
      <c r="G872" s="767"/>
      <c r="H872" s="768"/>
      <c r="I872" s="767"/>
      <c r="J872" s="355"/>
    </row>
    <row r="873" spans="1:10">
      <c r="A873" s="764">
        <v>40954</v>
      </c>
      <c r="B873" s="836">
        <v>5</v>
      </c>
      <c r="C873" s="766" t="s">
        <v>246</v>
      </c>
      <c r="D873" s="767" t="s">
        <v>968</v>
      </c>
      <c r="E873" s="355"/>
      <c r="F873" s="786" t="s">
        <v>339</v>
      </c>
      <c r="G873" s="767"/>
      <c r="H873" s="768"/>
      <c r="I873" s="767"/>
      <c r="J873" s="355"/>
    </row>
    <row r="874" spans="1:10">
      <c r="A874" s="764">
        <v>40954</v>
      </c>
      <c r="B874" s="836">
        <v>100</v>
      </c>
      <c r="C874" s="766" t="s">
        <v>246</v>
      </c>
      <c r="D874" s="767" t="s">
        <v>292</v>
      </c>
      <c r="E874" s="355"/>
      <c r="F874" s="786" t="s">
        <v>339</v>
      </c>
      <c r="G874" s="767"/>
      <c r="H874" s="768"/>
      <c r="I874" s="767"/>
      <c r="J874" s="355"/>
    </row>
    <row r="875" spans="1:10">
      <c r="A875" s="764">
        <v>40954</v>
      </c>
      <c r="B875" s="836">
        <v>20</v>
      </c>
      <c r="C875" s="766" t="s">
        <v>246</v>
      </c>
      <c r="D875" s="767" t="s">
        <v>378</v>
      </c>
      <c r="E875" s="355"/>
      <c r="F875" s="786">
        <v>0</v>
      </c>
      <c r="G875" s="767"/>
      <c r="H875" s="768"/>
      <c r="I875" s="767"/>
      <c r="J875" s="355"/>
    </row>
    <row r="876" spans="1:10">
      <c r="A876" s="764">
        <v>40954</v>
      </c>
      <c r="B876" s="836">
        <v>100</v>
      </c>
      <c r="C876" s="766" t="s">
        <v>246</v>
      </c>
      <c r="D876" s="767" t="s">
        <v>940</v>
      </c>
      <c r="E876" s="355"/>
      <c r="F876" s="786" t="s">
        <v>339</v>
      </c>
      <c r="G876" s="767"/>
      <c r="H876" s="768"/>
      <c r="I876" s="767"/>
      <c r="J876" s="355"/>
    </row>
    <row r="877" spans="1:10">
      <c r="A877" s="764">
        <v>40954</v>
      </c>
      <c r="B877" s="836">
        <v>200</v>
      </c>
      <c r="C877" s="766" t="s">
        <v>246</v>
      </c>
      <c r="D877" s="767" t="s">
        <v>450</v>
      </c>
      <c r="E877" s="355"/>
      <c r="F877" s="786" t="s">
        <v>339</v>
      </c>
      <c r="G877" s="767"/>
      <c r="H877" s="768"/>
      <c r="I877" s="767"/>
      <c r="J877" s="355"/>
    </row>
    <row r="878" spans="1:10">
      <c r="A878" s="764">
        <v>40954</v>
      </c>
      <c r="B878" s="836">
        <v>135</v>
      </c>
      <c r="C878" s="766" t="s">
        <v>246</v>
      </c>
      <c r="D878" s="767" t="s">
        <v>769</v>
      </c>
      <c r="E878" s="355"/>
      <c r="F878" s="786">
        <v>0</v>
      </c>
      <c r="G878" s="767"/>
      <c r="H878" s="768"/>
      <c r="I878" s="767"/>
      <c r="J878" s="355"/>
    </row>
    <row r="879" spans="1:10">
      <c r="A879" s="764">
        <v>40954</v>
      </c>
      <c r="B879" s="836">
        <v>7</v>
      </c>
      <c r="C879" s="766" t="s">
        <v>246</v>
      </c>
      <c r="D879" s="767" t="s">
        <v>976</v>
      </c>
      <c r="E879" s="355"/>
      <c r="F879" s="786">
        <v>0</v>
      </c>
      <c r="G879" s="767"/>
      <c r="H879" s="768"/>
      <c r="I879" s="767"/>
      <c r="J879" s="355"/>
    </row>
    <row r="880" spans="1:10">
      <c r="A880" s="764">
        <v>40955</v>
      </c>
      <c r="B880" s="836">
        <v>909.87</v>
      </c>
      <c r="C880" s="766" t="s">
        <v>246</v>
      </c>
      <c r="D880" s="767" t="s">
        <v>422</v>
      </c>
      <c r="E880" s="355"/>
      <c r="F880" s="786">
        <v>0</v>
      </c>
      <c r="G880" s="767"/>
      <c r="H880" s="768"/>
      <c r="I880" s="767"/>
      <c r="J880" s="355"/>
    </row>
    <row r="881" spans="1:10">
      <c r="A881" s="764">
        <v>40955</v>
      </c>
      <c r="B881" s="836">
        <v>1000</v>
      </c>
      <c r="C881" s="766" t="s">
        <v>237</v>
      </c>
      <c r="D881" s="767" t="s">
        <v>1008</v>
      </c>
      <c r="E881" s="355"/>
      <c r="F881" s="786">
        <v>0</v>
      </c>
      <c r="G881" s="767"/>
      <c r="H881" s="768"/>
      <c r="I881" s="767"/>
      <c r="J881" s="355"/>
    </row>
    <row r="882" spans="1:10">
      <c r="A882" s="764">
        <v>40955</v>
      </c>
      <c r="B882" s="836">
        <v>20</v>
      </c>
      <c r="C882" s="766" t="s">
        <v>237</v>
      </c>
      <c r="D882" s="767" t="s">
        <v>759</v>
      </c>
      <c r="E882" s="355"/>
      <c r="F882" s="786">
        <v>0</v>
      </c>
      <c r="G882" s="767"/>
      <c r="H882" s="768"/>
      <c r="I882" s="767"/>
      <c r="J882" s="355"/>
    </row>
    <row r="883" spans="1:10">
      <c r="A883" s="764">
        <v>40955</v>
      </c>
      <c r="B883" s="836">
        <v>30</v>
      </c>
      <c r="C883" s="766">
        <v>103359</v>
      </c>
      <c r="D883" s="767" t="s">
        <v>1009</v>
      </c>
      <c r="E883" s="355"/>
      <c r="F883" s="786">
        <v>0</v>
      </c>
      <c r="G883" s="767"/>
      <c r="H883" s="768"/>
      <c r="I883" s="767"/>
      <c r="J883" s="355"/>
    </row>
    <row r="884" spans="1:10">
      <c r="A884" s="764">
        <v>40955</v>
      </c>
      <c r="B884" s="836">
        <v>19.25</v>
      </c>
      <c r="C884" s="766">
        <v>103359</v>
      </c>
      <c r="D884" s="767" t="s">
        <v>1009</v>
      </c>
      <c r="E884" s="355"/>
      <c r="F884" s="786">
        <v>0</v>
      </c>
      <c r="G884" s="767"/>
      <c r="H884" s="768"/>
      <c r="I884" s="767"/>
      <c r="J884" s="355"/>
    </row>
    <row r="885" spans="1:10">
      <c r="A885" s="764">
        <v>40956</v>
      </c>
      <c r="B885" s="836">
        <v>268854.59999999998</v>
      </c>
      <c r="C885" s="766" t="s">
        <v>246</v>
      </c>
      <c r="D885" s="767" t="s">
        <v>1010</v>
      </c>
      <c r="E885" s="355"/>
      <c r="F885" s="786">
        <v>0</v>
      </c>
      <c r="G885" s="767"/>
      <c r="H885" s="768"/>
      <c r="I885" s="767"/>
      <c r="J885" s="355"/>
    </row>
    <row r="886" spans="1:10">
      <c r="A886" s="764">
        <v>40956</v>
      </c>
      <c r="B886" s="836">
        <v>80</v>
      </c>
      <c r="C886" s="766" t="s">
        <v>246</v>
      </c>
      <c r="D886" s="767" t="s">
        <v>768</v>
      </c>
      <c r="E886" s="355"/>
      <c r="F886" s="786">
        <v>0</v>
      </c>
      <c r="G886" s="767"/>
      <c r="H886" s="768"/>
      <c r="I886" s="767"/>
      <c r="J886" s="355"/>
    </row>
    <row r="887" spans="1:10">
      <c r="A887" s="764">
        <v>40956</v>
      </c>
      <c r="B887" s="836">
        <v>150</v>
      </c>
      <c r="C887" s="766" t="s">
        <v>246</v>
      </c>
      <c r="D887" s="767" t="s">
        <v>360</v>
      </c>
      <c r="E887" s="355"/>
      <c r="F887" s="786" t="s">
        <v>339</v>
      </c>
      <c r="G887" s="767"/>
      <c r="H887" s="768"/>
      <c r="I887" s="767"/>
      <c r="J887" s="355"/>
    </row>
    <row r="888" spans="1:10">
      <c r="A888" s="764">
        <v>40959</v>
      </c>
      <c r="B888" s="836">
        <v>10</v>
      </c>
      <c r="C888" s="766" t="s">
        <v>246</v>
      </c>
      <c r="D888" s="767" t="s">
        <v>436</v>
      </c>
      <c r="E888" s="355"/>
      <c r="F888" s="786">
        <v>0</v>
      </c>
      <c r="G888" s="767"/>
      <c r="H888" s="768"/>
      <c r="I888" s="767"/>
      <c r="J888" s="355"/>
    </row>
    <row r="889" spans="1:10">
      <c r="A889" s="764">
        <v>40959</v>
      </c>
      <c r="B889" s="836">
        <v>40</v>
      </c>
      <c r="C889" s="766" t="s">
        <v>246</v>
      </c>
      <c r="D889" s="767" t="s">
        <v>973</v>
      </c>
      <c r="E889" s="355"/>
      <c r="F889" s="786" t="s">
        <v>339</v>
      </c>
      <c r="G889" s="767"/>
      <c r="H889" s="768"/>
      <c r="I889" s="767"/>
      <c r="J889" s="355"/>
    </row>
    <row r="890" spans="1:10">
      <c r="A890" s="764">
        <v>40959</v>
      </c>
      <c r="B890" s="836">
        <v>25</v>
      </c>
      <c r="C890" s="766" t="s">
        <v>246</v>
      </c>
      <c r="D890" s="767" t="s">
        <v>400</v>
      </c>
      <c r="E890" s="355"/>
      <c r="F890" s="786" t="s">
        <v>339</v>
      </c>
      <c r="G890" s="767"/>
      <c r="H890" s="768"/>
      <c r="I890" s="767"/>
      <c r="J890" s="355"/>
    </row>
    <row r="891" spans="1:10">
      <c r="A891" s="764">
        <v>40959</v>
      </c>
      <c r="B891" s="836">
        <v>2478.16</v>
      </c>
      <c r="C891" s="766" t="s">
        <v>1011</v>
      </c>
      <c r="D891" s="767" t="s">
        <v>1012</v>
      </c>
      <c r="E891" s="355"/>
      <c r="F891" s="786">
        <v>0</v>
      </c>
      <c r="G891" s="767"/>
      <c r="H891" s="768"/>
      <c r="I891" s="767"/>
      <c r="J891" s="355"/>
    </row>
    <row r="892" spans="1:10">
      <c r="A892" s="764">
        <v>40959</v>
      </c>
      <c r="B892" s="836">
        <v>2521.85</v>
      </c>
      <c r="C892" s="766" t="s">
        <v>1013</v>
      </c>
      <c r="D892" s="767" t="s">
        <v>1012</v>
      </c>
      <c r="E892" s="355"/>
      <c r="F892" s="786">
        <v>0</v>
      </c>
      <c r="G892" s="767"/>
      <c r="H892" s="768"/>
      <c r="I892" s="767"/>
      <c r="J892" s="355"/>
    </row>
    <row r="893" spans="1:10">
      <c r="A893" s="764">
        <v>40959</v>
      </c>
      <c r="B893" s="836">
        <v>306.25</v>
      </c>
      <c r="C893" s="766" t="s">
        <v>1014</v>
      </c>
      <c r="D893" s="767" t="s">
        <v>1015</v>
      </c>
      <c r="E893" s="355"/>
      <c r="F893" s="786">
        <v>0</v>
      </c>
      <c r="G893" s="767"/>
      <c r="H893" s="768"/>
      <c r="I893" s="767"/>
      <c r="J893" s="355"/>
    </row>
    <row r="894" spans="1:10">
      <c r="A894" s="764">
        <v>40960</v>
      </c>
      <c r="B894" s="836">
        <v>40</v>
      </c>
      <c r="C894" s="766" t="s">
        <v>246</v>
      </c>
      <c r="D894" s="767" t="s">
        <v>261</v>
      </c>
      <c r="E894" s="355"/>
      <c r="F894" s="786" t="s">
        <v>339</v>
      </c>
      <c r="G894" s="767"/>
      <c r="H894" s="768"/>
      <c r="I894" s="767"/>
      <c r="J894" s="355"/>
    </row>
    <row r="895" spans="1:10">
      <c r="A895" s="764">
        <v>40960</v>
      </c>
      <c r="B895" s="836">
        <v>12</v>
      </c>
      <c r="C895" s="766" t="s">
        <v>246</v>
      </c>
      <c r="D895" s="767" t="s">
        <v>294</v>
      </c>
      <c r="E895" s="355"/>
      <c r="F895" s="786" t="s">
        <v>339</v>
      </c>
      <c r="G895" s="767"/>
      <c r="H895" s="768"/>
      <c r="I895" s="767"/>
      <c r="J895" s="355"/>
    </row>
    <row r="896" spans="1:10">
      <c r="A896" s="764">
        <v>40960</v>
      </c>
      <c r="B896" s="836">
        <v>207</v>
      </c>
      <c r="C896" s="766" t="s">
        <v>246</v>
      </c>
      <c r="D896" s="767" t="s">
        <v>355</v>
      </c>
      <c r="E896" s="355"/>
      <c r="F896" s="786" t="s">
        <v>339</v>
      </c>
      <c r="G896" s="767"/>
      <c r="H896" s="768"/>
      <c r="I896" s="767"/>
      <c r="J896" s="355"/>
    </row>
    <row r="897" spans="1:10">
      <c r="A897" s="764">
        <v>40960</v>
      </c>
      <c r="B897" s="836">
        <v>5</v>
      </c>
      <c r="C897" s="766" t="s">
        <v>246</v>
      </c>
      <c r="D897" s="767" t="s">
        <v>773</v>
      </c>
      <c r="E897" s="355"/>
      <c r="F897" s="786">
        <v>0</v>
      </c>
      <c r="G897" s="767"/>
      <c r="H897" s="768"/>
      <c r="I897" s="767"/>
      <c r="J897" s="355"/>
    </row>
    <row r="898" spans="1:10">
      <c r="A898" s="764">
        <v>40961</v>
      </c>
      <c r="B898" s="836">
        <v>7497.38</v>
      </c>
      <c r="C898" s="766" t="s">
        <v>246</v>
      </c>
      <c r="D898" s="767" t="s">
        <v>1016</v>
      </c>
      <c r="E898" s="355"/>
      <c r="F898" s="786">
        <v>0</v>
      </c>
      <c r="G898" s="767"/>
      <c r="H898" s="768"/>
      <c r="I898" s="767"/>
      <c r="J898" s="355"/>
    </row>
    <row r="899" spans="1:10">
      <c r="A899" s="764">
        <v>40961</v>
      </c>
      <c r="B899" s="836">
        <v>327</v>
      </c>
      <c r="C899" s="766" t="s">
        <v>246</v>
      </c>
      <c r="D899" s="767" t="s">
        <v>355</v>
      </c>
      <c r="E899" s="355"/>
      <c r="F899" s="786" t="s">
        <v>339</v>
      </c>
      <c r="G899" s="767"/>
      <c r="H899" s="768"/>
      <c r="I899" s="767"/>
      <c r="J899" s="355"/>
    </row>
    <row r="900" spans="1:10">
      <c r="A900" s="764">
        <v>40962</v>
      </c>
      <c r="B900" s="836">
        <v>1500</v>
      </c>
      <c r="C900" s="766" t="s">
        <v>237</v>
      </c>
      <c r="D900" s="767" t="s">
        <v>987</v>
      </c>
      <c r="E900" s="355"/>
      <c r="F900" s="786">
        <v>0</v>
      </c>
      <c r="G900" s="767"/>
      <c r="H900" s="768"/>
      <c r="I900" s="767"/>
      <c r="J900" s="355"/>
    </row>
    <row r="901" spans="1:10">
      <c r="A901" s="764">
        <v>40962</v>
      </c>
      <c r="B901" s="836">
        <v>5</v>
      </c>
      <c r="C901" s="766" t="s">
        <v>246</v>
      </c>
      <c r="D901" s="767" t="s">
        <v>795</v>
      </c>
      <c r="E901" s="355"/>
      <c r="F901" s="786" t="s">
        <v>339</v>
      </c>
      <c r="G901" s="767"/>
      <c r="H901" s="768"/>
      <c r="I901" s="767"/>
      <c r="J901" s="355"/>
    </row>
    <row r="902" spans="1:10">
      <c r="A902" s="764">
        <v>40966</v>
      </c>
      <c r="B902" s="836">
        <v>684.6</v>
      </c>
      <c r="C902" s="766" t="s">
        <v>237</v>
      </c>
      <c r="D902" s="767" t="s">
        <v>269</v>
      </c>
      <c r="E902" s="355"/>
      <c r="F902" s="786">
        <v>0</v>
      </c>
      <c r="G902" s="767"/>
      <c r="H902" s="768"/>
      <c r="I902" s="767"/>
      <c r="J902" s="355"/>
    </row>
    <row r="903" spans="1:10">
      <c r="A903" s="764">
        <v>40966</v>
      </c>
      <c r="B903" s="836">
        <v>15</v>
      </c>
      <c r="C903" s="766" t="s">
        <v>246</v>
      </c>
      <c r="D903" s="767" t="s">
        <v>858</v>
      </c>
      <c r="E903" s="355"/>
      <c r="F903" s="786" t="s">
        <v>339</v>
      </c>
      <c r="G903" s="767"/>
      <c r="H903" s="768"/>
      <c r="I903" s="767"/>
      <c r="J903" s="355"/>
    </row>
    <row r="904" spans="1:10">
      <c r="A904" s="764">
        <v>40966</v>
      </c>
      <c r="B904" s="836">
        <v>3</v>
      </c>
      <c r="C904" s="766" t="s">
        <v>246</v>
      </c>
      <c r="D904" s="767" t="s">
        <v>363</v>
      </c>
      <c r="E904" s="355"/>
      <c r="F904" s="786" t="s">
        <v>339</v>
      </c>
      <c r="G904" s="767"/>
      <c r="H904" s="768"/>
      <c r="I904" s="767"/>
      <c r="J904" s="355"/>
    </row>
    <row r="905" spans="1:10">
      <c r="A905" s="764">
        <v>40966</v>
      </c>
      <c r="B905" s="836">
        <v>50</v>
      </c>
      <c r="C905" s="766" t="s">
        <v>246</v>
      </c>
      <c r="D905" s="767" t="s">
        <v>1017</v>
      </c>
      <c r="E905" s="355"/>
      <c r="F905" s="786">
        <v>0</v>
      </c>
      <c r="G905" s="767"/>
      <c r="H905" s="768"/>
      <c r="I905" s="767"/>
      <c r="J905" s="355"/>
    </row>
    <row r="906" spans="1:10">
      <c r="A906" s="764">
        <v>40966</v>
      </c>
      <c r="B906" s="836">
        <v>3</v>
      </c>
      <c r="C906" s="766" t="s">
        <v>246</v>
      </c>
      <c r="D906" s="767" t="s">
        <v>363</v>
      </c>
      <c r="E906" s="355"/>
      <c r="F906" s="786" t="s">
        <v>339</v>
      </c>
      <c r="G906" s="767"/>
      <c r="H906" s="768"/>
      <c r="I906" s="767"/>
      <c r="J906" s="355"/>
    </row>
    <row r="907" spans="1:10">
      <c r="A907" s="764">
        <v>40966</v>
      </c>
      <c r="B907" s="836">
        <v>10</v>
      </c>
      <c r="C907" s="766" t="s">
        <v>246</v>
      </c>
      <c r="D907" s="767" t="s">
        <v>302</v>
      </c>
      <c r="E907" s="355"/>
      <c r="F907" s="786">
        <v>0</v>
      </c>
      <c r="G907" s="767"/>
      <c r="H907" s="768"/>
      <c r="I907" s="767"/>
      <c r="J907" s="355"/>
    </row>
    <row r="908" spans="1:10">
      <c r="A908" s="764">
        <v>40966</v>
      </c>
      <c r="B908" s="836">
        <v>75</v>
      </c>
      <c r="C908" s="766" t="s">
        <v>246</v>
      </c>
      <c r="D908" s="767" t="s">
        <v>364</v>
      </c>
      <c r="E908" s="355"/>
      <c r="F908" s="786" t="s">
        <v>339</v>
      </c>
      <c r="G908" s="767"/>
      <c r="H908" s="768"/>
      <c r="I908" s="767"/>
      <c r="J908" s="355"/>
    </row>
    <row r="909" spans="1:10">
      <c r="A909" s="764">
        <v>40967</v>
      </c>
      <c r="B909" s="836">
        <v>175</v>
      </c>
      <c r="C909" s="766" t="s">
        <v>246</v>
      </c>
      <c r="D909" s="767" t="s">
        <v>421</v>
      </c>
      <c r="E909" s="355"/>
      <c r="F909" s="786" t="s">
        <v>339</v>
      </c>
      <c r="G909" s="767"/>
      <c r="H909" s="768"/>
      <c r="I909" s="767"/>
      <c r="J909" s="355"/>
    </row>
    <row r="910" spans="1:10">
      <c r="A910" s="764">
        <v>40967</v>
      </c>
      <c r="B910" s="836">
        <v>170</v>
      </c>
      <c r="C910" s="766" t="s">
        <v>246</v>
      </c>
      <c r="D910" s="767" t="s">
        <v>798</v>
      </c>
      <c r="E910" s="355"/>
      <c r="F910" s="786" t="s">
        <v>339</v>
      </c>
      <c r="G910" s="767"/>
      <c r="H910" s="768"/>
      <c r="I910" s="767"/>
      <c r="J910" s="355"/>
    </row>
    <row r="911" spans="1:10">
      <c r="A911" s="764">
        <v>40967</v>
      </c>
      <c r="B911" s="836">
        <v>3</v>
      </c>
      <c r="C911" s="766" t="s">
        <v>246</v>
      </c>
      <c r="D911" s="767" t="s">
        <v>1004</v>
      </c>
      <c r="E911" s="355"/>
      <c r="F911" s="786">
        <v>0</v>
      </c>
      <c r="G911" s="767"/>
      <c r="H911" s="768"/>
      <c r="I911" s="767"/>
      <c r="J911" s="355"/>
    </row>
    <row r="912" spans="1:10">
      <c r="A912" s="764">
        <v>40967</v>
      </c>
      <c r="B912" s="836">
        <v>20</v>
      </c>
      <c r="C912" s="766" t="s">
        <v>246</v>
      </c>
      <c r="D912" s="767" t="s">
        <v>1018</v>
      </c>
      <c r="E912" s="355"/>
      <c r="F912" s="786">
        <v>0</v>
      </c>
      <c r="G912" s="767"/>
      <c r="H912" s="768"/>
      <c r="I912" s="767"/>
      <c r="J912" s="355"/>
    </row>
    <row r="913" spans="1:10">
      <c r="A913" s="764">
        <v>40967</v>
      </c>
      <c r="B913" s="836">
        <v>7</v>
      </c>
      <c r="C913" s="766" t="s">
        <v>246</v>
      </c>
      <c r="D913" s="767" t="s">
        <v>402</v>
      </c>
      <c r="E913" s="355"/>
      <c r="F913" s="786">
        <v>0</v>
      </c>
      <c r="G913" s="767"/>
      <c r="H913" s="768"/>
      <c r="I913" s="767"/>
      <c r="J913" s="355"/>
    </row>
    <row r="914" spans="1:10">
      <c r="A914" s="764">
        <v>40967</v>
      </c>
      <c r="B914" s="836">
        <v>150</v>
      </c>
      <c r="C914" s="766" t="s">
        <v>246</v>
      </c>
      <c r="D914" s="767" t="s">
        <v>327</v>
      </c>
      <c r="E914" s="355"/>
      <c r="F914" s="786" t="s">
        <v>339</v>
      </c>
      <c r="G914" s="767"/>
      <c r="H914" s="768"/>
      <c r="I914" s="767"/>
      <c r="J914" s="355"/>
    </row>
    <row r="915" spans="1:10">
      <c r="A915" s="764">
        <v>40967</v>
      </c>
      <c r="B915" s="836">
        <v>84</v>
      </c>
      <c r="C915" s="766" t="s">
        <v>1019</v>
      </c>
      <c r="D915" s="767" t="s">
        <v>971</v>
      </c>
      <c r="E915" s="355"/>
      <c r="F915" s="786">
        <v>0</v>
      </c>
      <c r="G915" s="767"/>
      <c r="H915" s="768"/>
      <c r="I915" s="767"/>
      <c r="J915" s="355"/>
    </row>
    <row r="916" spans="1:10">
      <c r="A916" s="764">
        <v>40967</v>
      </c>
      <c r="B916" s="836">
        <v>322.08</v>
      </c>
      <c r="C916" s="766" t="s">
        <v>1020</v>
      </c>
      <c r="D916" s="767" t="s">
        <v>1021</v>
      </c>
      <c r="E916" s="355"/>
      <c r="F916" s="786">
        <v>0</v>
      </c>
      <c r="G916" s="767"/>
      <c r="H916" s="768"/>
      <c r="I916" s="767"/>
      <c r="J916" s="355"/>
    </row>
    <row r="917" spans="1:10">
      <c r="A917" s="764">
        <v>40967</v>
      </c>
      <c r="B917" s="836">
        <v>95.96</v>
      </c>
      <c r="C917" s="766">
        <v>103365</v>
      </c>
      <c r="D917" s="767" t="s">
        <v>1022</v>
      </c>
      <c r="E917" s="355"/>
      <c r="F917" s="786">
        <v>0</v>
      </c>
      <c r="G917" s="767"/>
      <c r="H917" s="768"/>
      <c r="I917" s="767"/>
      <c r="J917" s="355"/>
    </row>
    <row r="918" spans="1:10">
      <c r="A918" s="764">
        <v>40967</v>
      </c>
      <c r="B918" s="836">
        <v>830</v>
      </c>
      <c r="C918" s="766" t="s">
        <v>237</v>
      </c>
      <c r="D918" s="767" t="s">
        <v>1023</v>
      </c>
      <c r="E918" s="355"/>
      <c r="F918" s="786">
        <v>0</v>
      </c>
      <c r="G918" s="767"/>
      <c r="H918" s="768"/>
      <c r="I918" s="767"/>
      <c r="J918" s="355"/>
    </row>
    <row r="919" spans="1:10">
      <c r="A919" s="764">
        <v>40967</v>
      </c>
      <c r="B919" s="836">
        <v>10</v>
      </c>
      <c r="C919" s="766" t="s">
        <v>237</v>
      </c>
      <c r="D919" s="767" t="s">
        <v>1024</v>
      </c>
      <c r="E919" s="355"/>
      <c r="F919" s="786">
        <v>0</v>
      </c>
      <c r="G919" s="767"/>
      <c r="H919" s="768"/>
      <c r="I919" s="767"/>
      <c r="J919" s="355"/>
    </row>
    <row r="920" spans="1:10">
      <c r="A920" s="764">
        <v>40967</v>
      </c>
      <c r="B920" s="836">
        <v>100</v>
      </c>
      <c r="C920" s="766" t="s">
        <v>237</v>
      </c>
      <c r="D920" s="767" t="s">
        <v>1025</v>
      </c>
      <c r="E920" s="355"/>
      <c r="F920" s="786">
        <v>0</v>
      </c>
      <c r="G920" s="767"/>
      <c r="H920" s="768"/>
      <c r="I920" s="767"/>
      <c r="J920" s="355"/>
    </row>
    <row r="921" spans="1:10">
      <c r="A921" s="764">
        <v>40968</v>
      </c>
      <c r="B921" s="836">
        <v>139.75</v>
      </c>
      <c r="C921" s="766" t="s">
        <v>246</v>
      </c>
      <c r="D921" s="767" t="s">
        <v>799</v>
      </c>
      <c r="E921" s="355"/>
      <c r="F921" s="786">
        <v>0</v>
      </c>
      <c r="G921" s="767"/>
      <c r="H921" s="768"/>
      <c r="I921" s="767"/>
      <c r="J921" s="355"/>
    </row>
    <row r="922" spans="1:10">
      <c r="A922" s="764">
        <v>40968</v>
      </c>
      <c r="B922" s="836">
        <v>30</v>
      </c>
      <c r="C922" s="766" t="s">
        <v>246</v>
      </c>
      <c r="D922" s="767" t="s">
        <v>442</v>
      </c>
      <c r="E922" s="355"/>
      <c r="F922" s="786">
        <v>0</v>
      </c>
      <c r="G922" s="767"/>
      <c r="H922" s="768"/>
      <c r="I922" s="767"/>
      <c r="J922" s="355"/>
    </row>
    <row r="923" spans="1:10">
      <c r="A923" s="764">
        <v>40968</v>
      </c>
      <c r="B923" s="836">
        <v>25</v>
      </c>
      <c r="C923" s="766" t="s">
        <v>246</v>
      </c>
      <c r="D923" s="767" t="s">
        <v>762</v>
      </c>
      <c r="E923" s="355"/>
      <c r="F923" s="786" t="s">
        <v>339</v>
      </c>
      <c r="G923" s="767"/>
      <c r="H923" s="768"/>
      <c r="I923" s="767"/>
      <c r="J923" s="355"/>
    </row>
    <row r="924" spans="1:10">
      <c r="A924" s="764">
        <v>40968</v>
      </c>
      <c r="B924" s="836">
        <v>180</v>
      </c>
      <c r="C924" s="766" t="s">
        <v>246</v>
      </c>
      <c r="D924" s="767" t="s">
        <v>287</v>
      </c>
      <c r="E924" s="355"/>
      <c r="F924" s="786" t="s">
        <v>339</v>
      </c>
      <c r="G924" s="767"/>
      <c r="H924" s="768"/>
      <c r="I924" s="767"/>
      <c r="J924" s="355"/>
    </row>
    <row r="925" spans="1:10">
      <c r="A925" s="764">
        <v>40968</v>
      </c>
      <c r="B925" s="836">
        <v>300</v>
      </c>
      <c r="C925" s="766" t="s">
        <v>246</v>
      </c>
      <c r="D925" s="767" t="s">
        <v>348</v>
      </c>
      <c r="E925" s="355"/>
      <c r="F925" s="786" t="s">
        <v>339</v>
      </c>
      <c r="G925" s="767"/>
      <c r="H925" s="768"/>
      <c r="I925" s="767"/>
      <c r="J925" s="355"/>
    </row>
    <row r="926" spans="1:10">
      <c r="A926" s="764">
        <v>40968</v>
      </c>
      <c r="B926" s="836">
        <v>2</v>
      </c>
      <c r="C926" s="766" t="s">
        <v>246</v>
      </c>
      <c r="D926" s="767" t="s">
        <v>800</v>
      </c>
      <c r="E926" s="355"/>
      <c r="F926" s="786" t="s">
        <v>339</v>
      </c>
      <c r="G926" s="767"/>
      <c r="H926" s="768"/>
      <c r="I926" s="767"/>
      <c r="J926" s="355"/>
    </row>
    <row r="927" spans="1:10">
      <c r="A927" s="764">
        <v>40968</v>
      </c>
      <c r="B927" s="836">
        <v>252.17</v>
      </c>
      <c r="C927" s="766" t="s">
        <v>246</v>
      </c>
      <c r="D927" s="767" t="s">
        <v>422</v>
      </c>
      <c r="E927" s="355"/>
      <c r="F927" s="786">
        <v>0</v>
      </c>
      <c r="G927" s="767"/>
      <c r="H927" s="768"/>
      <c r="I927" s="767"/>
      <c r="J927" s="355"/>
    </row>
    <row r="928" spans="1:10">
      <c r="A928" s="764">
        <v>40969</v>
      </c>
      <c r="B928" s="836">
        <v>1000</v>
      </c>
      <c r="C928" s="766" t="s">
        <v>237</v>
      </c>
      <c r="D928" s="767" t="s">
        <v>1026</v>
      </c>
      <c r="E928" s="355"/>
      <c r="F928" s="786">
        <v>0</v>
      </c>
      <c r="G928" s="767"/>
      <c r="H928" s="768"/>
      <c r="I928" s="767"/>
      <c r="J928" s="355"/>
    </row>
    <row r="929" spans="1:10">
      <c r="A929" s="764">
        <v>40969</v>
      </c>
      <c r="B929" s="836">
        <v>25</v>
      </c>
      <c r="C929" s="766" t="s">
        <v>246</v>
      </c>
      <c r="D929" s="767" t="s">
        <v>337</v>
      </c>
      <c r="E929" s="355"/>
      <c r="F929" s="786">
        <v>0</v>
      </c>
      <c r="G929" s="767"/>
      <c r="H929" s="768"/>
      <c r="I929" s="767"/>
      <c r="J929" s="355"/>
    </row>
    <row r="930" spans="1:10">
      <c r="A930" s="764">
        <v>40969</v>
      </c>
      <c r="B930" s="836">
        <v>70</v>
      </c>
      <c r="C930" s="766" t="s">
        <v>246</v>
      </c>
      <c r="D930" s="767" t="s">
        <v>267</v>
      </c>
      <c r="E930" s="355"/>
      <c r="F930" s="786">
        <v>0</v>
      </c>
      <c r="G930" s="767"/>
      <c r="H930" s="768"/>
      <c r="I930" s="767"/>
      <c r="J930" s="355"/>
    </row>
    <row r="931" spans="1:10">
      <c r="A931" s="764">
        <v>40969</v>
      </c>
      <c r="B931" s="836">
        <v>25</v>
      </c>
      <c r="C931" s="766" t="s">
        <v>246</v>
      </c>
      <c r="D931" s="767" t="s">
        <v>379</v>
      </c>
      <c r="E931" s="355"/>
      <c r="F931" s="786" t="s">
        <v>339</v>
      </c>
      <c r="G931" s="767"/>
      <c r="H931" s="768"/>
      <c r="I931" s="767"/>
      <c r="J931" s="355"/>
    </row>
    <row r="932" spans="1:10">
      <c r="A932" s="764">
        <v>40969</v>
      </c>
      <c r="B932" s="836">
        <v>50</v>
      </c>
      <c r="C932" s="766" t="s">
        <v>246</v>
      </c>
      <c r="D932" s="767" t="s">
        <v>774</v>
      </c>
      <c r="E932" s="355"/>
      <c r="F932" s="786" t="s">
        <v>339</v>
      </c>
      <c r="G932" s="767"/>
      <c r="H932" s="768"/>
      <c r="I932" s="767"/>
      <c r="J932" s="355"/>
    </row>
    <row r="933" spans="1:10">
      <c r="A933" s="764">
        <v>40969</v>
      </c>
      <c r="B933" s="836">
        <v>10</v>
      </c>
      <c r="C933" s="766" t="s">
        <v>246</v>
      </c>
      <c r="D933" s="767" t="s">
        <v>791</v>
      </c>
      <c r="E933" s="355"/>
      <c r="F933" s="786" t="s">
        <v>339</v>
      </c>
      <c r="G933" s="767"/>
      <c r="H933" s="768"/>
      <c r="I933" s="767"/>
      <c r="J933" s="355"/>
    </row>
    <row r="934" spans="1:10">
      <c r="A934" s="764">
        <v>40969</v>
      </c>
      <c r="B934" s="836">
        <v>10</v>
      </c>
      <c r="C934" s="766" t="s">
        <v>246</v>
      </c>
      <c r="D934" s="767" t="s">
        <v>338</v>
      </c>
      <c r="E934" s="355"/>
      <c r="F934" s="786" t="s">
        <v>339</v>
      </c>
      <c r="G934" s="767"/>
      <c r="H934" s="768"/>
      <c r="I934" s="767"/>
      <c r="J934" s="355"/>
    </row>
    <row r="935" spans="1:10">
      <c r="A935" s="764">
        <v>40969</v>
      </c>
      <c r="B935" s="836">
        <v>10</v>
      </c>
      <c r="C935" s="766" t="s">
        <v>246</v>
      </c>
      <c r="D935" s="767" t="s">
        <v>341</v>
      </c>
      <c r="E935" s="355"/>
      <c r="F935" s="786" t="s">
        <v>339</v>
      </c>
      <c r="G935" s="767"/>
      <c r="H935" s="768"/>
      <c r="I935" s="767"/>
      <c r="J935" s="355"/>
    </row>
    <row r="936" spans="1:10">
      <c r="A936" s="764">
        <v>40969</v>
      </c>
      <c r="B936" s="836">
        <v>10</v>
      </c>
      <c r="C936" s="766" t="s">
        <v>246</v>
      </c>
      <c r="D936" s="767" t="s">
        <v>994</v>
      </c>
      <c r="E936" s="355"/>
      <c r="F936" s="786" t="s">
        <v>339</v>
      </c>
      <c r="G936" s="767"/>
      <c r="H936" s="768"/>
      <c r="I936" s="767"/>
      <c r="J936" s="355"/>
    </row>
    <row r="937" spans="1:10">
      <c r="A937" s="764">
        <v>40969</v>
      </c>
      <c r="B937" s="836">
        <v>15</v>
      </c>
      <c r="C937" s="766" t="s">
        <v>246</v>
      </c>
      <c r="D937" s="767" t="s">
        <v>912</v>
      </c>
      <c r="E937" s="355"/>
      <c r="F937" s="786">
        <v>0</v>
      </c>
      <c r="G937" s="767"/>
      <c r="H937" s="768"/>
      <c r="I937" s="767"/>
      <c r="J937" s="355"/>
    </row>
    <row r="938" spans="1:10">
      <c r="A938" s="764">
        <v>40969</v>
      </c>
      <c r="B938" s="836">
        <v>50</v>
      </c>
      <c r="C938" s="766" t="s">
        <v>246</v>
      </c>
      <c r="D938" s="767" t="s">
        <v>997</v>
      </c>
      <c r="E938" s="355"/>
      <c r="F938" s="786" t="s">
        <v>339</v>
      </c>
      <c r="G938" s="767"/>
      <c r="H938" s="768"/>
      <c r="I938" s="767"/>
      <c r="J938" s="355"/>
    </row>
    <row r="939" spans="1:10">
      <c r="A939" s="764">
        <v>40969</v>
      </c>
      <c r="B939" s="836">
        <v>20</v>
      </c>
      <c r="C939" s="766" t="s">
        <v>246</v>
      </c>
      <c r="D939" s="767" t="s">
        <v>779</v>
      </c>
      <c r="E939" s="355"/>
      <c r="F939" s="786" t="s">
        <v>339</v>
      </c>
      <c r="G939" s="767"/>
      <c r="H939" s="768"/>
      <c r="I939" s="767"/>
      <c r="J939" s="355"/>
    </row>
    <row r="940" spans="1:10">
      <c r="A940" s="764">
        <v>40969</v>
      </c>
      <c r="B940" s="836">
        <v>10</v>
      </c>
      <c r="C940" s="766" t="s">
        <v>246</v>
      </c>
      <c r="D940" s="767" t="s">
        <v>401</v>
      </c>
      <c r="E940" s="355"/>
      <c r="F940" s="786">
        <v>0</v>
      </c>
      <c r="G940" s="767"/>
      <c r="H940" s="768"/>
      <c r="I940" s="767"/>
      <c r="J940" s="355"/>
    </row>
    <row r="941" spans="1:10">
      <c r="A941" s="764">
        <v>40969</v>
      </c>
      <c r="B941" s="836">
        <v>45</v>
      </c>
      <c r="C941" s="766" t="s">
        <v>246</v>
      </c>
      <c r="D941" s="767" t="s">
        <v>784</v>
      </c>
      <c r="E941" s="355"/>
      <c r="F941" s="786" t="s">
        <v>339</v>
      </c>
      <c r="G941" s="767"/>
      <c r="H941" s="768"/>
      <c r="I941" s="767"/>
      <c r="J941" s="355"/>
    </row>
    <row r="942" spans="1:10">
      <c r="A942" s="764">
        <v>40969</v>
      </c>
      <c r="B942" s="836">
        <v>30</v>
      </c>
      <c r="C942" s="766" t="s">
        <v>246</v>
      </c>
      <c r="D942" s="767" t="s">
        <v>345</v>
      </c>
      <c r="E942" s="355"/>
      <c r="F942" s="786">
        <v>0</v>
      </c>
      <c r="G942" s="767"/>
      <c r="H942" s="768"/>
      <c r="I942" s="767"/>
      <c r="J942" s="355"/>
    </row>
    <row r="943" spans="1:10">
      <c r="A943" s="764">
        <v>40969</v>
      </c>
      <c r="B943" s="836">
        <v>30</v>
      </c>
      <c r="C943" s="766" t="s">
        <v>246</v>
      </c>
      <c r="D943" s="767" t="s">
        <v>953</v>
      </c>
      <c r="E943" s="355"/>
      <c r="F943" s="786">
        <v>0</v>
      </c>
      <c r="G943" s="767"/>
      <c r="H943" s="768"/>
      <c r="I943" s="767"/>
      <c r="J943" s="355"/>
    </row>
    <row r="944" spans="1:10">
      <c r="A944" s="764">
        <v>40969</v>
      </c>
      <c r="B944" s="836">
        <v>210</v>
      </c>
      <c r="C944" s="766" t="s">
        <v>246</v>
      </c>
      <c r="D944" s="767" t="s">
        <v>346</v>
      </c>
      <c r="E944" s="355"/>
      <c r="F944" s="786" t="s">
        <v>339</v>
      </c>
      <c r="G944" s="767"/>
      <c r="H944" s="768"/>
      <c r="I944" s="767"/>
      <c r="J944" s="355"/>
    </row>
    <row r="945" spans="1:10">
      <c r="A945" s="764">
        <v>40969</v>
      </c>
      <c r="B945" s="836">
        <v>10</v>
      </c>
      <c r="C945" s="766" t="s">
        <v>246</v>
      </c>
      <c r="D945" s="767" t="s">
        <v>369</v>
      </c>
      <c r="E945" s="355"/>
      <c r="F945" s="786">
        <v>0</v>
      </c>
      <c r="G945" s="767"/>
      <c r="H945" s="768"/>
      <c r="I945" s="767"/>
      <c r="J945" s="355"/>
    </row>
    <row r="946" spans="1:10">
      <c r="A946" s="764">
        <v>40969</v>
      </c>
      <c r="B946" s="836">
        <v>5</v>
      </c>
      <c r="C946" s="766" t="s">
        <v>246</v>
      </c>
      <c r="D946" s="767" t="s">
        <v>929</v>
      </c>
      <c r="E946" s="355"/>
      <c r="F946" s="786" t="s">
        <v>339</v>
      </c>
      <c r="G946" s="767"/>
      <c r="H946" s="768"/>
      <c r="I946" s="767"/>
      <c r="J946" s="355"/>
    </row>
    <row r="947" spans="1:10">
      <c r="A947" s="764">
        <v>40969</v>
      </c>
      <c r="B947" s="836">
        <v>300</v>
      </c>
      <c r="C947" s="766" t="s">
        <v>246</v>
      </c>
      <c r="D947" s="767" t="s">
        <v>756</v>
      </c>
      <c r="E947" s="355"/>
      <c r="F947" s="786" t="s">
        <v>339</v>
      </c>
      <c r="G947" s="767"/>
      <c r="H947" s="768"/>
      <c r="I947" s="767"/>
      <c r="J947" s="355"/>
    </row>
    <row r="948" spans="1:10">
      <c r="A948" s="764">
        <v>40969</v>
      </c>
      <c r="B948" s="836">
        <v>30</v>
      </c>
      <c r="C948" s="766" t="s">
        <v>246</v>
      </c>
      <c r="D948" s="767" t="s">
        <v>792</v>
      </c>
      <c r="E948" s="355"/>
      <c r="F948" s="786" t="s">
        <v>339</v>
      </c>
      <c r="G948" s="767"/>
      <c r="H948" s="768"/>
      <c r="I948" s="767"/>
      <c r="J948" s="355"/>
    </row>
    <row r="949" spans="1:10">
      <c r="A949" s="764">
        <v>40969</v>
      </c>
      <c r="B949" s="836">
        <v>10</v>
      </c>
      <c r="C949" s="766" t="s">
        <v>246</v>
      </c>
      <c r="D949" s="767" t="s">
        <v>388</v>
      </c>
      <c r="E949" s="355"/>
      <c r="F949" s="786" t="s">
        <v>339</v>
      </c>
      <c r="G949" s="767"/>
      <c r="H949" s="768"/>
      <c r="I949" s="767"/>
      <c r="J949" s="355"/>
    </row>
    <row r="950" spans="1:10">
      <c r="A950" s="764">
        <v>40969</v>
      </c>
      <c r="B950" s="836">
        <v>10</v>
      </c>
      <c r="C950" s="766" t="s">
        <v>246</v>
      </c>
      <c r="D950" s="767" t="s">
        <v>775</v>
      </c>
      <c r="E950" s="355"/>
      <c r="F950" s="786" t="s">
        <v>339</v>
      </c>
      <c r="G950" s="767"/>
      <c r="H950" s="768"/>
      <c r="I950" s="767"/>
      <c r="J950" s="355"/>
    </row>
    <row r="951" spans="1:10">
      <c r="A951" s="764">
        <v>40969</v>
      </c>
      <c r="B951" s="836">
        <v>10</v>
      </c>
      <c r="C951" s="766" t="s">
        <v>246</v>
      </c>
      <c r="D951" s="767" t="s">
        <v>996</v>
      </c>
      <c r="E951" s="355"/>
      <c r="F951" s="786">
        <v>0</v>
      </c>
      <c r="G951" s="767"/>
      <c r="H951" s="768"/>
      <c r="I951" s="767"/>
      <c r="J951" s="355"/>
    </row>
    <row r="952" spans="1:10">
      <c r="A952" s="764">
        <v>40969</v>
      </c>
      <c r="B952" s="836">
        <v>10</v>
      </c>
      <c r="C952" s="766" t="s">
        <v>246</v>
      </c>
      <c r="D952" s="767" t="s">
        <v>752</v>
      </c>
      <c r="E952" s="355"/>
      <c r="F952" s="786" t="s">
        <v>339</v>
      </c>
      <c r="G952" s="767"/>
      <c r="H952" s="768"/>
      <c r="I952" s="767"/>
      <c r="J952" s="355"/>
    </row>
    <row r="953" spans="1:10">
      <c r="A953" s="764">
        <v>40969</v>
      </c>
      <c r="B953" s="836">
        <v>195.52</v>
      </c>
      <c r="C953" s="766" t="s">
        <v>246</v>
      </c>
      <c r="D953" s="767" t="s">
        <v>911</v>
      </c>
      <c r="E953" s="355"/>
      <c r="F953" s="786">
        <v>0</v>
      </c>
      <c r="G953" s="767"/>
      <c r="H953" s="768"/>
      <c r="I953" s="767"/>
      <c r="J953" s="355"/>
    </row>
    <row r="954" spans="1:10">
      <c r="A954" s="764">
        <v>40969</v>
      </c>
      <c r="B954" s="836">
        <v>5</v>
      </c>
      <c r="C954" s="766" t="s">
        <v>246</v>
      </c>
      <c r="D954" s="767" t="s">
        <v>755</v>
      </c>
      <c r="E954" s="355"/>
      <c r="F954" s="786" t="s">
        <v>339</v>
      </c>
      <c r="G954" s="767"/>
      <c r="H954" s="768"/>
      <c r="I954" s="767"/>
      <c r="J954" s="355"/>
    </row>
    <row r="955" spans="1:10">
      <c r="A955" s="764">
        <v>40969</v>
      </c>
      <c r="B955" s="836">
        <v>20</v>
      </c>
      <c r="C955" s="766" t="s">
        <v>246</v>
      </c>
      <c r="D955" s="767" t="s">
        <v>952</v>
      </c>
      <c r="E955" s="355"/>
      <c r="F955" s="786" t="s">
        <v>339</v>
      </c>
      <c r="G955" s="767"/>
      <c r="H955" s="768"/>
      <c r="I955" s="767"/>
      <c r="J955" s="355"/>
    </row>
    <row r="956" spans="1:10">
      <c r="A956" s="764">
        <v>40969</v>
      </c>
      <c r="B956" s="836">
        <v>30</v>
      </c>
      <c r="C956" s="766" t="s">
        <v>246</v>
      </c>
      <c r="D956" s="767" t="s">
        <v>751</v>
      </c>
      <c r="E956" s="355"/>
      <c r="F956" s="786" t="s">
        <v>339</v>
      </c>
      <c r="G956" s="767"/>
      <c r="H956" s="768"/>
      <c r="I956" s="767"/>
      <c r="J956" s="355"/>
    </row>
    <row r="957" spans="1:10">
      <c r="A957" s="764">
        <v>40969</v>
      </c>
      <c r="B957" s="836">
        <v>10</v>
      </c>
      <c r="C957" s="766" t="s">
        <v>246</v>
      </c>
      <c r="D957" s="767" t="s">
        <v>772</v>
      </c>
      <c r="E957" s="355"/>
      <c r="F957" s="786" t="s">
        <v>339</v>
      </c>
      <c r="G957" s="767"/>
      <c r="H957" s="768"/>
      <c r="I957" s="767"/>
      <c r="J957" s="355"/>
    </row>
    <row r="958" spans="1:10">
      <c r="A958" s="764">
        <v>40969</v>
      </c>
      <c r="B958" s="836">
        <v>10</v>
      </c>
      <c r="C958" s="766" t="s">
        <v>246</v>
      </c>
      <c r="D958" s="767" t="s">
        <v>1001</v>
      </c>
      <c r="E958" s="355"/>
      <c r="F958" s="786" t="s">
        <v>339</v>
      </c>
      <c r="G958" s="767"/>
      <c r="H958" s="768"/>
      <c r="I958" s="767"/>
      <c r="J958" s="355"/>
    </row>
    <row r="959" spans="1:10">
      <c r="A959" s="764">
        <v>40969</v>
      </c>
      <c r="B959" s="836">
        <v>10</v>
      </c>
      <c r="C959" s="766" t="s">
        <v>246</v>
      </c>
      <c r="D959" s="767" t="s">
        <v>955</v>
      </c>
      <c r="E959" s="355"/>
      <c r="F959" s="786">
        <v>0</v>
      </c>
      <c r="G959" s="767"/>
      <c r="H959" s="768"/>
      <c r="I959" s="767"/>
      <c r="J959" s="355"/>
    </row>
    <row r="960" spans="1:10">
      <c r="A960" s="764">
        <v>40969</v>
      </c>
      <c r="B960" s="836">
        <v>261</v>
      </c>
      <c r="C960" s="766" t="s">
        <v>246</v>
      </c>
      <c r="D960" s="767" t="s">
        <v>344</v>
      </c>
      <c r="E960" s="355"/>
      <c r="F960" s="786" t="s">
        <v>339</v>
      </c>
      <c r="G960" s="767"/>
      <c r="H960" s="768"/>
      <c r="I960" s="767"/>
      <c r="J960" s="355"/>
    </row>
    <row r="961" spans="1:10">
      <c r="A961" s="764">
        <v>40969</v>
      </c>
      <c r="B961" s="836">
        <v>15</v>
      </c>
      <c r="C961" s="766" t="s">
        <v>246</v>
      </c>
      <c r="D961" s="767" t="s">
        <v>753</v>
      </c>
      <c r="E961" s="355"/>
      <c r="F961" s="786" t="s">
        <v>339</v>
      </c>
      <c r="G961" s="767"/>
      <c r="H961" s="768"/>
      <c r="I961" s="767"/>
      <c r="J961" s="355"/>
    </row>
    <row r="962" spans="1:10">
      <c r="A962" s="764">
        <v>40969</v>
      </c>
      <c r="B962" s="836">
        <v>20</v>
      </c>
      <c r="C962" s="766" t="s">
        <v>246</v>
      </c>
      <c r="D962" s="767" t="s">
        <v>954</v>
      </c>
      <c r="E962" s="355"/>
      <c r="F962" s="786">
        <v>0</v>
      </c>
      <c r="G962" s="767"/>
      <c r="H962" s="768"/>
      <c r="I962" s="767"/>
      <c r="J962" s="355"/>
    </row>
    <row r="963" spans="1:10">
      <c r="A963" s="764">
        <v>40969</v>
      </c>
      <c r="B963" s="836">
        <v>50</v>
      </c>
      <c r="C963" s="766" t="s">
        <v>246</v>
      </c>
      <c r="D963" s="767" t="s">
        <v>250</v>
      </c>
      <c r="E963" s="355"/>
      <c r="F963" s="786">
        <v>0</v>
      </c>
      <c r="G963" s="767"/>
      <c r="H963" s="768"/>
      <c r="I963" s="767"/>
      <c r="J963" s="355"/>
    </row>
    <row r="964" spans="1:10">
      <c r="A964" s="764">
        <v>40969</v>
      </c>
      <c r="B964" s="836">
        <v>75</v>
      </c>
      <c r="C964" s="766" t="s">
        <v>246</v>
      </c>
      <c r="D964" s="767" t="s">
        <v>1003</v>
      </c>
      <c r="E964" s="355"/>
      <c r="F964" s="786">
        <v>0</v>
      </c>
      <c r="G964" s="767"/>
      <c r="H964" s="768"/>
      <c r="I964" s="767"/>
      <c r="J964" s="355"/>
    </row>
    <row r="965" spans="1:10">
      <c r="A965" s="764">
        <v>40969</v>
      </c>
      <c r="B965" s="836">
        <v>50</v>
      </c>
      <c r="C965" s="766" t="s">
        <v>246</v>
      </c>
      <c r="D965" s="767" t="s">
        <v>252</v>
      </c>
      <c r="E965" s="355"/>
      <c r="F965" s="786" t="s">
        <v>339</v>
      </c>
      <c r="G965" s="767"/>
      <c r="H965" s="768"/>
      <c r="I965" s="767"/>
      <c r="J965" s="355"/>
    </row>
    <row r="966" spans="1:10">
      <c r="A966" s="764">
        <v>40969</v>
      </c>
      <c r="B966" s="836">
        <v>25</v>
      </c>
      <c r="C966" s="766" t="s">
        <v>246</v>
      </c>
      <c r="D966" s="767" t="s">
        <v>995</v>
      </c>
      <c r="E966" s="355"/>
      <c r="F966" s="786" t="s">
        <v>339</v>
      </c>
      <c r="G966" s="767"/>
      <c r="H966" s="768"/>
      <c r="I966" s="767"/>
      <c r="J966" s="355"/>
    </row>
    <row r="967" spans="1:10">
      <c r="A967" s="764">
        <v>40969</v>
      </c>
      <c r="B967" s="836">
        <v>20</v>
      </c>
      <c r="C967" s="766" t="s">
        <v>246</v>
      </c>
      <c r="D967" s="767" t="s">
        <v>386</v>
      </c>
      <c r="E967" s="355"/>
      <c r="F967" s="786" t="s">
        <v>339</v>
      </c>
      <c r="G967" s="767"/>
      <c r="H967" s="768"/>
      <c r="I967" s="767"/>
      <c r="J967" s="355"/>
    </row>
    <row r="968" spans="1:10">
      <c r="A968" s="764">
        <v>40969</v>
      </c>
      <c r="B968" s="836">
        <v>40</v>
      </c>
      <c r="C968" s="766" t="s">
        <v>246</v>
      </c>
      <c r="D968" s="767" t="s">
        <v>343</v>
      </c>
      <c r="E968" s="355"/>
      <c r="F968" s="786" t="s">
        <v>339</v>
      </c>
      <c r="G968" s="767"/>
      <c r="H968" s="768"/>
      <c r="I968" s="767"/>
      <c r="J968" s="355"/>
    </row>
    <row r="969" spans="1:10">
      <c r="A969" s="764">
        <v>40969</v>
      </c>
      <c r="B969" s="836">
        <v>50</v>
      </c>
      <c r="C969" s="766" t="s">
        <v>246</v>
      </c>
      <c r="D969" s="767" t="s">
        <v>990</v>
      </c>
      <c r="E969" s="355"/>
      <c r="F969" s="786" t="s">
        <v>339</v>
      </c>
      <c r="G969" s="767"/>
      <c r="H969" s="768"/>
      <c r="I969" s="767"/>
      <c r="J969" s="355"/>
    </row>
    <row r="970" spans="1:10">
      <c r="A970" s="764">
        <v>40969</v>
      </c>
      <c r="B970" s="836">
        <v>10</v>
      </c>
      <c r="C970" s="766" t="s">
        <v>246</v>
      </c>
      <c r="D970" s="767" t="s">
        <v>927</v>
      </c>
      <c r="E970" s="355"/>
      <c r="F970" s="786" t="s">
        <v>339</v>
      </c>
      <c r="G970" s="767"/>
      <c r="H970" s="768"/>
      <c r="I970" s="767"/>
      <c r="J970" s="355"/>
    </row>
    <row r="971" spans="1:10">
      <c r="A971" s="764">
        <v>40969</v>
      </c>
      <c r="B971" s="836">
        <v>50</v>
      </c>
      <c r="C971" s="766" t="s">
        <v>246</v>
      </c>
      <c r="D971" s="767" t="s">
        <v>776</v>
      </c>
      <c r="E971" s="355"/>
      <c r="F971" s="786" t="s">
        <v>339</v>
      </c>
      <c r="G971" s="767"/>
      <c r="H971" s="768"/>
      <c r="I971" s="767"/>
      <c r="J971" s="355"/>
    </row>
    <row r="972" spans="1:10">
      <c r="A972" s="764">
        <v>40969</v>
      </c>
      <c r="B972" s="836">
        <v>15</v>
      </c>
      <c r="C972" s="766" t="s">
        <v>246</v>
      </c>
      <c r="D972" s="767" t="s">
        <v>280</v>
      </c>
      <c r="E972" s="355"/>
      <c r="F972" s="786" t="s">
        <v>339</v>
      </c>
      <c r="G972" s="767"/>
      <c r="H972" s="768"/>
      <c r="I972" s="767"/>
      <c r="J972" s="355"/>
    </row>
    <row r="973" spans="1:10">
      <c r="A973" s="764">
        <v>40969</v>
      </c>
      <c r="B973" s="836">
        <v>10</v>
      </c>
      <c r="C973" s="766" t="s">
        <v>246</v>
      </c>
      <c r="D973" s="767" t="s">
        <v>951</v>
      </c>
      <c r="E973" s="355"/>
      <c r="F973" s="786" t="s">
        <v>339</v>
      </c>
      <c r="G973" s="767"/>
      <c r="H973" s="768"/>
      <c r="I973" s="767"/>
      <c r="J973" s="355"/>
    </row>
    <row r="974" spans="1:10">
      <c r="A974" s="764">
        <v>40969</v>
      </c>
      <c r="B974" s="836">
        <v>10</v>
      </c>
      <c r="C974" s="766" t="s">
        <v>246</v>
      </c>
      <c r="D974" s="767" t="s">
        <v>371</v>
      </c>
      <c r="E974" s="355"/>
      <c r="F974" s="786" t="s">
        <v>339</v>
      </c>
      <c r="G974" s="767"/>
      <c r="H974" s="768"/>
      <c r="I974" s="767"/>
      <c r="J974" s="355"/>
    </row>
    <row r="975" spans="1:10">
      <c r="A975" s="764">
        <v>40969</v>
      </c>
      <c r="B975" s="836">
        <v>10</v>
      </c>
      <c r="C975" s="766" t="s">
        <v>246</v>
      </c>
      <c r="D975" s="767" t="s">
        <v>782</v>
      </c>
      <c r="E975" s="355"/>
      <c r="F975" s="786">
        <v>0</v>
      </c>
      <c r="G975" s="767"/>
      <c r="H975" s="768"/>
      <c r="I975" s="767"/>
      <c r="J975" s="355"/>
    </row>
    <row r="976" spans="1:10">
      <c r="A976" s="764">
        <v>40969</v>
      </c>
      <c r="B976" s="836">
        <v>180</v>
      </c>
      <c r="C976" s="766" t="s">
        <v>246</v>
      </c>
      <c r="D976" s="767" t="s">
        <v>783</v>
      </c>
      <c r="E976" s="355"/>
      <c r="F976" s="786">
        <v>0</v>
      </c>
      <c r="G976" s="767"/>
      <c r="H976" s="768"/>
      <c r="I976" s="767"/>
      <c r="J976" s="355"/>
    </row>
    <row r="977" spans="1:10">
      <c r="A977" s="764">
        <v>40969</v>
      </c>
      <c r="B977" s="836">
        <v>10</v>
      </c>
      <c r="C977" s="766" t="s">
        <v>246</v>
      </c>
      <c r="D977" s="767" t="s">
        <v>993</v>
      </c>
      <c r="E977" s="355"/>
      <c r="F977" s="786" t="s">
        <v>339</v>
      </c>
      <c r="G977" s="767"/>
      <c r="H977" s="768"/>
      <c r="I977" s="767"/>
      <c r="J977" s="355"/>
    </row>
    <row r="978" spans="1:10">
      <c r="A978" s="764">
        <v>40969</v>
      </c>
      <c r="B978" s="836">
        <v>20</v>
      </c>
      <c r="C978" s="766" t="s">
        <v>246</v>
      </c>
      <c r="D978" s="767" t="s">
        <v>787</v>
      </c>
      <c r="E978" s="355"/>
      <c r="F978" s="786" t="s">
        <v>339</v>
      </c>
      <c r="G978" s="767"/>
      <c r="H978" s="768"/>
      <c r="I978" s="767"/>
      <c r="J978" s="355"/>
    </row>
    <row r="979" spans="1:10">
      <c r="A979" s="764">
        <v>40969</v>
      </c>
      <c r="B979" s="836">
        <v>12.5</v>
      </c>
      <c r="C979" s="766" t="s">
        <v>246</v>
      </c>
      <c r="D979" s="767" t="s">
        <v>913</v>
      </c>
      <c r="E979" s="355"/>
      <c r="F979" s="786" t="s">
        <v>339</v>
      </c>
      <c r="G979" s="767"/>
      <c r="H979" s="768"/>
      <c r="I979" s="767"/>
      <c r="J979" s="355"/>
    </row>
    <row r="980" spans="1:10">
      <c r="A980" s="764">
        <v>40969</v>
      </c>
      <c r="B980" s="836">
        <v>15</v>
      </c>
      <c r="C980" s="766" t="s">
        <v>246</v>
      </c>
      <c r="D980" s="767" t="s">
        <v>248</v>
      </c>
      <c r="E980" s="355"/>
      <c r="F980" s="786">
        <v>0</v>
      </c>
      <c r="G980" s="767"/>
      <c r="H980" s="768"/>
      <c r="I980" s="767"/>
      <c r="J980" s="355"/>
    </row>
    <row r="981" spans="1:10">
      <c r="A981" s="764">
        <v>40969</v>
      </c>
      <c r="B981" s="836">
        <v>30</v>
      </c>
      <c r="C981" s="766" t="s">
        <v>246</v>
      </c>
      <c r="D981" s="767" t="s">
        <v>424</v>
      </c>
      <c r="E981" s="355"/>
      <c r="F981" s="786" t="s">
        <v>339</v>
      </c>
      <c r="G981" s="767"/>
      <c r="H981" s="768"/>
      <c r="I981" s="767"/>
      <c r="J981" s="355"/>
    </row>
    <row r="982" spans="1:10">
      <c r="A982" s="764">
        <v>40969</v>
      </c>
      <c r="B982" s="836">
        <v>40</v>
      </c>
      <c r="C982" s="766" t="s">
        <v>246</v>
      </c>
      <c r="D982" s="767" t="s">
        <v>387</v>
      </c>
      <c r="E982" s="355"/>
      <c r="F982" s="786">
        <v>0</v>
      </c>
      <c r="G982" s="767"/>
      <c r="H982" s="768"/>
      <c r="I982" s="767"/>
      <c r="J982" s="355"/>
    </row>
    <row r="983" spans="1:10">
      <c r="A983" s="764">
        <v>40969</v>
      </c>
      <c r="B983" s="836">
        <v>10</v>
      </c>
      <c r="C983" s="766" t="s">
        <v>246</v>
      </c>
      <c r="D983" s="767" t="s">
        <v>1005</v>
      </c>
      <c r="E983" s="355"/>
      <c r="F983" s="786" t="s">
        <v>339</v>
      </c>
      <c r="G983" s="767"/>
      <c r="H983" s="768"/>
      <c r="I983" s="767"/>
      <c r="J983" s="355"/>
    </row>
    <row r="984" spans="1:10">
      <c r="A984" s="764">
        <v>40969</v>
      </c>
      <c r="B984" s="836">
        <v>10</v>
      </c>
      <c r="C984" s="766" t="s">
        <v>246</v>
      </c>
      <c r="D984" s="767" t="s">
        <v>1027</v>
      </c>
      <c r="E984" s="355"/>
      <c r="F984" s="786" t="s">
        <v>339</v>
      </c>
      <c r="G984" s="767"/>
      <c r="H984" s="768"/>
      <c r="I984" s="767"/>
      <c r="J984" s="355"/>
    </row>
    <row r="985" spans="1:10">
      <c r="A985" s="764">
        <v>40969</v>
      </c>
      <c r="B985" s="836">
        <v>20</v>
      </c>
      <c r="C985" s="766" t="s">
        <v>246</v>
      </c>
      <c r="D985" s="767" t="s">
        <v>1028</v>
      </c>
      <c r="E985" s="355"/>
      <c r="F985" s="786">
        <v>0</v>
      </c>
      <c r="G985" s="767"/>
      <c r="H985" s="768"/>
      <c r="I985" s="767"/>
      <c r="J985" s="355"/>
    </row>
    <row r="986" spans="1:10">
      <c r="A986" s="764">
        <v>40969</v>
      </c>
      <c r="B986" s="836">
        <v>120</v>
      </c>
      <c r="C986" s="766" t="s">
        <v>246</v>
      </c>
      <c r="D986" s="767" t="s">
        <v>928</v>
      </c>
      <c r="E986" s="355"/>
      <c r="F986" s="786" t="s">
        <v>339</v>
      </c>
      <c r="G986" s="767"/>
      <c r="H986" s="768"/>
      <c r="I986" s="767"/>
      <c r="J986" s="355"/>
    </row>
    <row r="987" spans="1:10">
      <c r="A987" s="764">
        <v>40969</v>
      </c>
      <c r="B987" s="836">
        <v>10</v>
      </c>
      <c r="C987" s="766" t="s">
        <v>246</v>
      </c>
      <c r="D987" s="767" t="s">
        <v>930</v>
      </c>
      <c r="E987" s="355"/>
      <c r="F987" s="786" t="s">
        <v>339</v>
      </c>
      <c r="G987" s="767"/>
      <c r="H987" s="768"/>
      <c r="I987" s="767"/>
      <c r="J987" s="355"/>
    </row>
    <row r="988" spans="1:10">
      <c r="A988" s="764">
        <v>40969</v>
      </c>
      <c r="B988" s="836">
        <v>25</v>
      </c>
      <c r="C988" s="766" t="s">
        <v>246</v>
      </c>
      <c r="D988" s="767" t="s">
        <v>910</v>
      </c>
      <c r="E988" s="355"/>
      <c r="F988" s="786" t="s">
        <v>339</v>
      </c>
      <c r="G988" s="767"/>
      <c r="H988" s="768"/>
      <c r="I988" s="767"/>
      <c r="J988" s="355"/>
    </row>
    <row r="989" spans="1:10">
      <c r="A989" s="764">
        <v>40969</v>
      </c>
      <c r="B989" s="836">
        <v>20</v>
      </c>
      <c r="C989" s="766" t="s">
        <v>246</v>
      </c>
      <c r="D989" s="767" t="s">
        <v>342</v>
      </c>
      <c r="E989" s="355"/>
      <c r="F989" s="786" t="s">
        <v>339</v>
      </c>
      <c r="G989" s="767"/>
      <c r="H989" s="768"/>
      <c r="I989" s="767"/>
      <c r="J989" s="355"/>
    </row>
    <row r="990" spans="1:10">
      <c r="A990" s="764">
        <v>40969</v>
      </c>
      <c r="B990" s="836">
        <v>5</v>
      </c>
      <c r="C990" s="766" t="s">
        <v>246</v>
      </c>
      <c r="D990" s="767" t="s">
        <v>1029</v>
      </c>
      <c r="E990" s="355"/>
      <c r="F990" s="786" t="s">
        <v>339</v>
      </c>
      <c r="G990" s="767"/>
      <c r="H990" s="768"/>
      <c r="I990" s="767"/>
      <c r="J990" s="355"/>
    </row>
    <row r="991" spans="1:10">
      <c r="A991" s="764">
        <v>40969</v>
      </c>
      <c r="B991" s="836">
        <v>25</v>
      </c>
      <c r="C991" s="766" t="s">
        <v>246</v>
      </c>
      <c r="D991" s="767" t="s">
        <v>780</v>
      </c>
      <c r="E991" s="355"/>
      <c r="F991" s="786" t="s">
        <v>339</v>
      </c>
      <c r="G991" s="767"/>
      <c r="H991" s="768"/>
      <c r="I991" s="767"/>
      <c r="J991" s="355"/>
    </row>
    <row r="992" spans="1:10">
      <c r="A992" s="764">
        <v>40969</v>
      </c>
      <c r="B992" s="836">
        <v>50</v>
      </c>
      <c r="C992" s="766" t="s">
        <v>246</v>
      </c>
      <c r="D992" s="767" t="s">
        <v>998</v>
      </c>
      <c r="E992" s="355"/>
      <c r="F992" s="786" t="s">
        <v>339</v>
      </c>
      <c r="G992" s="767"/>
      <c r="H992" s="768"/>
      <c r="I992" s="767"/>
      <c r="J992" s="355"/>
    </row>
    <row r="993" spans="1:10">
      <c r="A993" s="764">
        <v>40969</v>
      </c>
      <c r="B993" s="836">
        <v>10</v>
      </c>
      <c r="C993" s="766" t="s">
        <v>246</v>
      </c>
      <c r="D993" s="767" t="s">
        <v>340</v>
      </c>
      <c r="E993" s="355"/>
      <c r="F993" s="786">
        <v>0</v>
      </c>
      <c r="G993" s="767"/>
      <c r="H993" s="768"/>
      <c r="I993" s="767"/>
      <c r="J993" s="355"/>
    </row>
    <row r="994" spans="1:10">
      <c r="A994" s="764">
        <v>40970</v>
      </c>
      <c r="B994" s="836">
        <v>21.01</v>
      </c>
      <c r="C994" s="766" t="s">
        <v>246</v>
      </c>
      <c r="D994" s="767" t="s">
        <v>422</v>
      </c>
      <c r="E994" s="355"/>
      <c r="F994" s="786">
        <v>0</v>
      </c>
      <c r="G994" s="767"/>
      <c r="H994" s="768"/>
      <c r="I994" s="767"/>
      <c r="J994" s="355"/>
    </row>
    <row r="995" spans="1:10">
      <c r="A995" s="764">
        <v>40970</v>
      </c>
      <c r="B995" s="836">
        <v>10</v>
      </c>
      <c r="C995" s="766" t="s">
        <v>246</v>
      </c>
      <c r="D995" s="767" t="s">
        <v>317</v>
      </c>
      <c r="E995" s="355"/>
      <c r="F995" s="786" t="s">
        <v>339</v>
      </c>
      <c r="G995" s="767"/>
      <c r="H995" s="768"/>
      <c r="I995" s="767"/>
      <c r="J995" s="355"/>
    </row>
    <row r="996" spans="1:10">
      <c r="A996" s="764">
        <v>40970</v>
      </c>
      <c r="B996" s="836">
        <v>20</v>
      </c>
      <c r="C996" s="766" t="s">
        <v>246</v>
      </c>
      <c r="D996" s="767" t="s">
        <v>389</v>
      </c>
      <c r="E996" s="355"/>
      <c r="F996" s="786">
        <v>0</v>
      </c>
      <c r="G996" s="767"/>
      <c r="H996" s="768"/>
      <c r="I996" s="767"/>
      <c r="J996" s="355"/>
    </row>
    <row r="997" spans="1:10">
      <c r="A997" s="764">
        <v>40970</v>
      </c>
      <c r="B997" s="836">
        <v>15</v>
      </c>
      <c r="C997" s="766" t="s">
        <v>246</v>
      </c>
      <c r="D997" s="767" t="s">
        <v>999</v>
      </c>
      <c r="E997" s="355"/>
      <c r="F997" s="786" t="s">
        <v>339</v>
      </c>
      <c r="G997" s="767"/>
      <c r="H997" s="768"/>
      <c r="I997" s="767"/>
      <c r="J997" s="355"/>
    </row>
    <row r="998" spans="1:10">
      <c r="A998" s="764">
        <v>40970</v>
      </c>
      <c r="B998" s="836">
        <v>6.25</v>
      </c>
      <c r="C998" s="766" t="s">
        <v>246</v>
      </c>
      <c r="D998" s="767" t="s">
        <v>422</v>
      </c>
      <c r="E998" s="355"/>
      <c r="F998" s="786">
        <v>0</v>
      </c>
      <c r="G998" s="767"/>
      <c r="H998" s="768"/>
      <c r="I998" s="767"/>
      <c r="J998" s="355"/>
    </row>
    <row r="999" spans="1:10">
      <c r="A999" s="764">
        <v>40970</v>
      </c>
      <c r="B999" s="836">
        <v>3</v>
      </c>
      <c r="C999" s="766" t="s">
        <v>246</v>
      </c>
      <c r="D999" s="767" t="s">
        <v>426</v>
      </c>
      <c r="E999" s="355"/>
      <c r="F999" s="786">
        <v>0</v>
      </c>
      <c r="G999" s="767"/>
      <c r="H999" s="768"/>
      <c r="I999" s="767"/>
      <c r="J999" s="355"/>
    </row>
    <row r="1000" spans="1:10">
      <c r="A1000" s="764">
        <v>40970</v>
      </c>
      <c r="B1000" s="836">
        <v>10</v>
      </c>
      <c r="C1000" s="766" t="s">
        <v>246</v>
      </c>
      <c r="D1000" s="767" t="s">
        <v>932</v>
      </c>
      <c r="E1000" s="355"/>
      <c r="F1000" s="786" t="s">
        <v>339</v>
      </c>
      <c r="G1000" s="767"/>
      <c r="H1000" s="768"/>
      <c r="I1000" s="767"/>
      <c r="J1000" s="355"/>
    </row>
    <row r="1001" spans="1:10">
      <c r="A1001" s="764">
        <v>40970</v>
      </c>
      <c r="B1001" s="836">
        <v>75</v>
      </c>
      <c r="C1001" s="766" t="s">
        <v>246</v>
      </c>
      <c r="D1001" s="767" t="s">
        <v>308</v>
      </c>
      <c r="E1001" s="355"/>
      <c r="F1001" s="786" t="s">
        <v>339</v>
      </c>
      <c r="G1001" s="767"/>
      <c r="H1001" s="768"/>
      <c r="I1001" s="767"/>
      <c r="J1001" s="355"/>
    </row>
    <row r="1002" spans="1:10">
      <c r="A1002" s="764">
        <v>40970</v>
      </c>
      <c r="B1002" s="836">
        <v>20</v>
      </c>
      <c r="C1002" s="766" t="s">
        <v>246</v>
      </c>
      <c r="D1002" s="767" t="s">
        <v>254</v>
      </c>
      <c r="E1002" s="355"/>
      <c r="F1002" s="786" t="s">
        <v>339</v>
      </c>
      <c r="G1002" s="767"/>
      <c r="H1002" s="768"/>
      <c r="I1002" s="767"/>
      <c r="J1002" s="355"/>
    </row>
    <row r="1003" spans="1:10">
      <c r="A1003" s="764">
        <v>40973</v>
      </c>
      <c r="B1003" s="836">
        <v>148.25</v>
      </c>
      <c r="C1003" s="766" t="s">
        <v>246</v>
      </c>
      <c r="D1003" s="767" t="s">
        <v>788</v>
      </c>
      <c r="E1003" s="355"/>
      <c r="F1003" s="786" t="s">
        <v>339</v>
      </c>
      <c r="G1003" s="767"/>
      <c r="H1003" s="768"/>
      <c r="I1003" s="767"/>
      <c r="J1003" s="355"/>
    </row>
    <row r="1004" spans="1:10">
      <c r="A1004" s="764">
        <v>40973</v>
      </c>
      <c r="B1004" s="836">
        <v>5</v>
      </c>
      <c r="C1004" s="766" t="s">
        <v>246</v>
      </c>
      <c r="D1004" s="767" t="s">
        <v>777</v>
      </c>
      <c r="E1004" s="355"/>
      <c r="F1004" s="786" t="s">
        <v>339</v>
      </c>
      <c r="G1004" s="767"/>
      <c r="H1004" s="768"/>
      <c r="I1004" s="767"/>
      <c r="J1004" s="355"/>
    </row>
    <row r="1005" spans="1:10">
      <c r="A1005" s="764">
        <v>40973</v>
      </c>
      <c r="B1005" s="836">
        <v>430</v>
      </c>
      <c r="C1005" s="766" t="s">
        <v>246</v>
      </c>
      <c r="D1005" s="767" t="s">
        <v>778</v>
      </c>
      <c r="E1005" s="355"/>
      <c r="F1005" s="786" t="s">
        <v>339</v>
      </c>
      <c r="G1005" s="767"/>
      <c r="H1005" s="768"/>
      <c r="I1005" s="767"/>
      <c r="J1005" s="355"/>
    </row>
    <row r="1006" spans="1:10">
      <c r="A1006" s="764">
        <v>40973</v>
      </c>
      <c r="B1006" s="836">
        <v>5</v>
      </c>
      <c r="C1006" s="766" t="s">
        <v>246</v>
      </c>
      <c r="D1006" s="767" t="s">
        <v>310</v>
      </c>
      <c r="E1006" s="355"/>
      <c r="F1006" s="786" t="s">
        <v>339</v>
      </c>
      <c r="G1006" s="767"/>
      <c r="H1006" s="768"/>
      <c r="I1006" s="767"/>
      <c r="J1006" s="355"/>
    </row>
    <row r="1007" spans="1:10">
      <c r="A1007" s="764">
        <v>40973</v>
      </c>
      <c r="B1007" s="836">
        <v>10</v>
      </c>
      <c r="C1007" s="766" t="s">
        <v>246</v>
      </c>
      <c r="D1007" s="767" t="s">
        <v>307</v>
      </c>
      <c r="E1007" s="355"/>
      <c r="F1007" s="786">
        <v>0</v>
      </c>
      <c r="G1007" s="767"/>
      <c r="H1007" s="768"/>
      <c r="I1007" s="767"/>
      <c r="J1007" s="355"/>
    </row>
    <row r="1008" spans="1:10">
      <c r="A1008" s="764">
        <v>40973</v>
      </c>
      <c r="B1008" s="836">
        <v>5</v>
      </c>
      <c r="C1008" s="766" t="s">
        <v>246</v>
      </c>
      <c r="D1008" s="767" t="s">
        <v>318</v>
      </c>
      <c r="E1008" s="355"/>
      <c r="F1008" s="786" t="s">
        <v>339</v>
      </c>
      <c r="G1008" s="767"/>
      <c r="H1008" s="768"/>
      <c r="I1008" s="767"/>
      <c r="J1008" s="355"/>
    </row>
    <row r="1009" spans="1:10">
      <c r="A1009" s="764">
        <v>40973</v>
      </c>
      <c r="B1009" s="836">
        <v>100</v>
      </c>
      <c r="C1009" s="766" t="s">
        <v>246</v>
      </c>
      <c r="D1009" s="767" t="s">
        <v>1000</v>
      </c>
      <c r="E1009" s="355"/>
      <c r="F1009" s="786">
        <v>0</v>
      </c>
      <c r="G1009" s="767"/>
      <c r="H1009" s="768"/>
      <c r="I1009" s="767"/>
      <c r="J1009" s="355"/>
    </row>
    <row r="1010" spans="1:10">
      <c r="A1010" s="764">
        <v>40973</v>
      </c>
      <c r="B1010" s="836">
        <v>15</v>
      </c>
      <c r="C1010" s="766" t="s">
        <v>246</v>
      </c>
      <c r="D1010" s="767" t="s">
        <v>306</v>
      </c>
      <c r="E1010" s="355"/>
      <c r="F1010" s="786" t="s">
        <v>339</v>
      </c>
      <c r="G1010" s="767"/>
      <c r="H1010" s="768"/>
      <c r="I1010" s="767"/>
      <c r="J1010" s="355"/>
    </row>
    <row r="1011" spans="1:10">
      <c r="A1011" s="764">
        <v>40973</v>
      </c>
      <c r="B1011" s="836">
        <v>60</v>
      </c>
      <c r="C1011" s="766" t="s">
        <v>246</v>
      </c>
      <c r="D1011" s="767" t="s">
        <v>935</v>
      </c>
      <c r="E1011" s="355"/>
      <c r="F1011" s="786" t="s">
        <v>339</v>
      </c>
      <c r="G1011" s="767"/>
      <c r="H1011" s="768"/>
      <c r="I1011" s="767"/>
      <c r="J1011" s="355"/>
    </row>
    <row r="1012" spans="1:10">
      <c r="A1012" s="764">
        <v>40974</v>
      </c>
      <c r="B1012" s="836">
        <v>535.62</v>
      </c>
      <c r="C1012" s="766" t="s">
        <v>246</v>
      </c>
      <c r="D1012" s="767" t="s">
        <v>422</v>
      </c>
      <c r="E1012" s="355"/>
      <c r="F1012" s="786">
        <v>0</v>
      </c>
      <c r="G1012" s="767"/>
      <c r="H1012" s="768"/>
      <c r="I1012" s="767"/>
      <c r="J1012" s="355"/>
    </row>
    <row r="1013" spans="1:10">
      <c r="A1013" s="764">
        <v>40974</v>
      </c>
      <c r="B1013" s="836">
        <v>10</v>
      </c>
      <c r="C1013" s="766" t="s">
        <v>246</v>
      </c>
      <c r="D1013" s="767" t="s">
        <v>956</v>
      </c>
      <c r="E1013" s="355"/>
      <c r="F1013" s="786" t="s">
        <v>339</v>
      </c>
      <c r="G1013" s="767"/>
      <c r="H1013" s="768"/>
      <c r="I1013" s="767"/>
      <c r="J1013" s="355"/>
    </row>
    <row r="1014" spans="1:10">
      <c r="A1014" s="764">
        <v>40974</v>
      </c>
      <c r="B1014" s="836">
        <v>50</v>
      </c>
      <c r="C1014" s="766" t="s">
        <v>246</v>
      </c>
      <c r="D1014" s="767" t="s">
        <v>763</v>
      </c>
      <c r="E1014" s="355"/>
      <c r="F1014" s="786">
        <v>0</v>
      </c>
      <c r="G1014" s="767"/>
      <c r="H1014" s="768"/>
      <c r="I1014" s="767"/>
      <c r="J1014" s="355"/>
    </row>
    <row r="1015" spans="1:10">
      <c r="A1015" s="764">
        <v>40975</v>
      </c>
      <c r="B1015" s="836">
        <v>40</v>
      </c>
      <c r="C1015" s="766" t="s">
        <v>246</v>
      </c>
      <c r="D1015" s="767" t="s">
        <v>1030</v>
      </c>
      <c r="E1015" s="355"/>
      <c r="F1015" s="786" t="s">
        <v>339</v>
      </c>
      <c r="G1015" s="767"/>
      <c r="H1015" s="768"/>
      <c r="I1015" s="767"/>
      <c r="J1015" s="355"/>
    </row>
    <row r="1016" spans="1:10">
      <c r="A1016" s="764">
        <v>40976</v>
      </c>
      <c r="B1016" s="836">
        <v>40</v>
      </c>
      <c r="C1016" s="766" t="s">
        <v>237</v>
      </c>
      <c r="D1016" s="767" t="s">
        <v>987</v>
      </c>
      <c r="E1016" s="355"/>
      <c r="F1016" s="786">
        <v>0</v>
      </c>
      <c r="G1016" s="767"/>
      <c r="H1016" s="768"/>
      <c r="I1016" s="767"/>
      <c r="J1016" s="355"/>
    </row>
    <row r="1017" spans="1:10">
      <c r="A1017" s="764">
        <v>40976</v>
      </c>
      <c r="B1017" s="836">
        <v>15</v>
      </c>
      <c r="C1017" s="766" t="s">
        <v>237</v>
      </c>
      <c r="D1017" s="767" t="s">
        <v>1006</v>
      </c>
      <c r="E1017" s="355"/>
      <c r="F1017" s="786">
        <v>0</v>
      </c>
      <c r="G1017" s="767"/>
      <c r="H1017" s="768"/>
      <c r="I1017" s="767"/>
      <c r="J1017" s="355"/>
    </row>
    <row r="1018" spans="1:10">
      <c r="A1018" s="764">
        <v>40976</v>
      </c>
      <c r="B1018" s="836">
        <v>36</v>
      </c>
      <c r="C1018" s="766" t="s">
        <v>246</v>
      </c>
      <c r="D1018" s="767" t="s">
        <v>429</v>
      </c>
      <c r="E1018" s="355"/>
      <c r="F1018" s="786">
        <v>0</v>
      </c>
      <c r="G1018" s="767"/>
      <c r="H1018" s="768"/>
      <c r="I1018" s="767"/>
      <c r="J1018" s="355"/>
    </row>
    <row r="1019" spans="1:10">
      <c r="A1019" s="764">
        <v>40976</v>
      </c>
      <c r="B1019" s="836">
        <v>24</v>
      </c>
      <c r="C1019" s="766" t="s">
        <v>246</v>
      </c>
      <c r="D1019" s="767" t="s">
        <v>429</v>
      </c>
      <c r="E1019" s="355"/>
      <c r="F1019" s="786">
        <v>0</v>
      </c>
      <c r="G1019" s="767"/>
      <c r="H1019" s="768"/>
      <c r="I1019" s="767"/>
      <c r="J1019" s="355"/>
    </row>
    <row r="1020" spans="1:10">
      <c r="A1020" s="764">
        <v>40980</v>
      </c>
      <c r="B1020" s="836">
        <v>500</v>
      </c>
      <c r="C1020" s="766">
        <v>102985</v>
      </c>
      <c r="D1020" s="767" t="s">
        <v>1031</v>
      </c>
      <c r="E1020" s="355"/>
      <c r="F1020" s="786">
        <v>0</v>
      </c>
      <c r="G1020" s="767"/>
      <c r="H1020" s="768"/>
      <c r="I1020" s="767"/>
      <c r="J1020" s="355"/>
    </row>
    <row r="1021" spans="1:10">
      <c r="A1021" s="764">
        <v>40980</v>
      </c>
      <c r="B1021" s="836">
        <v>500</v>
      </c>
      <c r="C1021" s="766" t="s">
        <v>246</v>
      </c>
      <c r="D1021" s="767" t="s">
        <v>276</v>
      </c>
      <c r="E1021" s="355"/>
      <c r="F1021" s="786">
        <v>0</v>
      </c>
      <c r="G1021" s="767"/>
      <c r="H1021" s="768"/>
      <c r="I1021" s="767"/>
      <c r="J1021" s="355"/>
    </row>
    <row r="1022" spans="1:10">
      <c r="A1022" s="764">
        <v>40980</v>
      </c>
      <c r="B1022" s="836">
        <v>235</v>
      </c>
      <c r="C1022" s="766" t="s">
        <v>246</v>
      </c>
      <c r="D1022" s="767" t="s">
        <v>920</v>
      </c>
      <c r="E1022" s="355"/>
      <c r="F1022" s="786" t="s">
        <v>339</v>
      </c>
      <c r="G1022" s="767"/>
      <c r="H1022" s="768"/>
      <c r="I1022" s="767"/>
      <c r="J1022" s="355"/>
    </row>
    <row r="1023" spans="1:10">
      <c r="A1023" s="764">
        <v>40980</v>
      </c>
      <c r="B1023" s="836">
        <v>150</v>
      </c>
      <c r="C1023" s="766" t="s">
        <v>246</v>
      </c>
      <c r="D1023" s="767" t="s">
        <v>357</v>
      </c>
      <c r="E1023" s="355"/>
      <c r="F1023" s="786" t="s">
        <v>339</v>
      </c>
      <c r="G1023" s="767"/>
      <c r="H1023" s="768"/>
      <c r="I1023" s="767"/>
      <c r="J1023" s="355"/>
    </row>
    <row r="1024" spans="1:10">
      <c r="A1024" s="764">
        <v>40980</v>
      </c>
      <c r="B1024" s="836">
        <v>200</v>
      </c>
      <c r="C1024" s="766" t="s">
        <v>246</v>
      </c>
      <c r="D1024" s="767" t="s">
        <v>921</v>
      </c>
      <c r="E1024" s="355"/>
      <c r="F1024" s="786" t="s">
        <v>339</v>
      </c>
      <c r="G1024" s="767"/>
      <c r="H1024" s="768"/>
      <c r="I1024" s="767"/>
      <c r="J1024" s="355"/>
    </row>
    <row r="1025" spans="1:10">
      <c r="A1025" s="764">
        <v>40981</v>
      </c>
      <c r="B1025" s="836">
        <v>5</v>
      </c>
      <c r="C1025" s="766">
        <v>103373</v>
      </c>
      <c r="D1025" s="767" t="s">
        <v>1009</v>
      </c>
      <c r="E1025" s="355"/>
      <c r="F1025" s="786">
        <v>0</v>
      </c>
      <c r="G1025" s="767"/>
      <c r="H1025" s="768"/>
      <c r="I1025" s="767"/>
      <c r="J1025" s="355"/>
    </row>
    <row r="1026" spans="1:10">
      <c r="A1026" s="764">
        <v>40981</v>
      </c>
      <c r="B1026" s="836">
        <v>40</v>
      </c>
      <c r="C1026" s="766" t="s">
        <v>246</v>
      </c>
      <c r="D1026" s="767" t="s">
        <v>967</v>
      </c>
      <c r="E1026" s="355"/>
      <c r="F1026" s="786">
        <v>0</v>
      </c>
      <c r="G1026" s="767"/>
      <c r="H1026" s="768"/>
      <c r="I1026" s="767"/>
      <c r="J1026" s="355"/>
    </row>
    <row r="1027" spans="1:10">
      <c r="A1027" s="764">
        <v>40982</v>
      </c>
      <c r="B1027" s="836">
        <v>60</v>
      </c>
      <c r="C1027" s="766" t="s">
        <v>246</v>
      </c>
      <c r="D1027" s="767" t="s">
        <v>358</v>
      </c>
      <c r="E1027" s="355"/>
      <c r="F1027" s="786" t="s">
        <v>339</v>
      </c>
      <c r="G1027" s="767"/>
      <c r="H1027" s="768"/>
      <c r="I1027" s="767"/>
      <c r="J1027" s="355"/>
    </row>
    <row r="1028" spans="1:10">
      <c r="A1028" s="764">
        <v>40982</v>
      </c>
      <c r="B1028" s="836">
        <v>6</v>
      </c>
      <c r="C1028" s="766" t="s">
        <v>246</v>
      </c>
      <c r="D1028" s="767" t="s">
        <v>1032</v>
      </c>
      <c r="E1028" s="355"/>
      <c r="F1028" s="786" t="s">
        <v>339</v>
      </c>
      <c r="G1028" s="767"/>
      <c r="H1028" s="768"/>
      <c r="I1028" s="767"/>
      <c r="J1028" s="355"/>
    </row>
    <row r="1029" spans="1:10">
      <c r="A1029" s="764">
        <v>40983</v>
      </c>
      <c r="B1029" s="836">
        <v>20</v>
      </c>
      <c r="C1029" s="766" t="s">
        <v>237</v>
      </c>
      <c r="D1029" s="767" t="s">
        <v>759</v>
      </c>
      <c r="E1029" s="355"/>
      <c r="F1029" s="786">
        <v>0</v>
      </c>
      <c r="G1029" s="767"/>
      <c r="H1029" s="768"/>
      <c r="I1029" s="767"/>
      <c r="J1029" s="355"/>
    </row>
    <row r="1030" spans="1:10">
      <c r="A1030" s="764">
        <v>40983</v>
      </c>
      <c r="B1030" s="836">
        <v>30</v>
      </c>
      <c r="C1030" s="766" t="s">
        <v>246</v>
      </c>
      <c r="D1030" s="767" t="s">
        <v>258</v>
      </c>
      <c r="E1030" s="355"/>
      <c r="F1030" s="786" t="s">
        <v>339</v>
      </c>
      <c r="G1030" s="767"/>
      <c r="H1030" s="768"/>
      <c r="I1030" s="767"/>
      <c r="J1030" s="355"/>
    </row>
    <row r="1031" spans="1:10">
      <c r="A1031" s="764">
        <v>40983</v>
      </c>
      <c r="B1031" s="836">
        <v>5</v>
      </c>
      <c r="C1031" s="766" t="s">
        <v>246</v>
      </c>
      <c r="D1031" s="767" t="s">
        <v>968</v>
      </c>
      <c r="E1031" s="355"/>
      <c r="F1031" s="786" t="s">
        <v>339</v>
      </c>
      <c r="G1031" s="767"/>
      <c r="H1031" s="768"/>
      <c r="I1031" s="767"/>
      <c r="J1031" s="355"/>
    </row>
    <row r="1032" spans="1:10">
      <c r="A1032" s="764">
        <v>40983</v>
      </c>
      <c r="B1032" s="836">
        <v>20</v>
      </c>
      <c r="C1032" s="766" t="s">
        <v>246</v>
      </c>
      <c r="D1032" s="767" t="s">
        <v>378</v>
      </c>
      <c r="E1032" s="355"/>
      <c r="F1032" s="786">
        <v>0</v>
      </c>
      <c r="G1032" s="767"/>
      <c r="H1032" s="768"/>
      <c r="I1032" s="767"/>
      <c r="J1032" s="355"/>
    </row>
    <row r="1033" spans="1:10">
      <c r="A1033" s="764">
        <v>40983</v>
      </c>
      <c r="B1033" s="836">
        <v>135</v>
      </c>
      <c r="C1033" s="766" t="s">
        <v>246</v>
      </c>
      <c r="D1033" s="767" t="s">
        <v>769</v>
      </c>
      <c r="E1033" s="355"/>
      <c r="F1033" s="786">
        <v>0</v>
      </c>
      <c r="G1033" s="767"/>
      <c r="H1033" s="768"/>
      <c r="I1033" s="767"/>
      <c r="J1033" s="355"/>
    </row>
    <row r="1034" spans="1:10">
      <c r="A1034" s="764">
        <v>40983</v>
      </c>
      <c r="B1034" s="836">
        <v>200</v>
      </c>
      <c r="C1034" s="766" t="s">
        <v>246</v>
      </c>
      <c r="D1034" s="767" t="s">
        <v>450</v>
      </c>
      <c r="E1034" s="355"/>
      <c r="F1034" s="786" t="s">
        <v>339</v>
      </c>
      <c r="G1034" s="767"/>
      <c r="H1034" s="768"/>
      <c r="I1034" s="767"/>
      <c r="J1034" s="355"/>
    </row>
    <row r="1035" spans="1:10">
      <c r="A1035" s="764">
        <v>40983</v>
      </c>
      <c r="B1035" s="836">
        <v>100</v>
      </c>
      <c r="C1035" s="766" t="s">
        <v>246</v>
      </c>
      <c r="D1035" s="767" t="s">
        <v>292</v>
      </c>
      <c r="E1035" s="355"/>
      <c r="F1035" s="786" t="s">
        <v>339</v>
      </c>
      <c r="G1035" s="767"/>
      <c r="H1035" s="768"/>
      <c r="I1035" s="767"/>
      <c r="J1035" s="355"/>
    </row>
    <row r="1036" spans="1:10">
      <c r="A1036" s="764">
        <v>40983</v>
      </c>
      <c r="B1036" s="836">
        <v>25</v>
      </c>
      <c r="C1036" s="766" t="s">
        <v>246</v>
      </c>
      <c r="D1036" s="767" t="s">
        <v>1033</v>
      </c>
      <c r="E1036" s="355"/>
      <c r="F1036" s="786">
        <v>0</v>
      </c>
      <c r="G1036" s="767"/>
      <c r="H1036" s="768"/>
      <c r="I1036" s="767"/>
      <c r="J1036" s="355"/>
    </row>
    <row r="1037" spans="1:10">
      <c r="A1037" s="764">
        <v>40983</v>
      </c>
      <c r="B1037" s="836">
        <v>100</v>
      </c>
      <c r="C1037" s="766" t="s">
        <v>246</v>
      </c>
      <c r="D1037" s="767" t="s">
        <v>940</v>
      </c>
      <c r="E1037" s="355"/>
      <c r="F1037" s="786" t="s">
        <v>339</v>
      </c>
      <c r="G1037" s="767"/>
      <c r="H1037" s="768"/>
      <c r="I1037" s="767"/>
      <c r="J1037" s="355"/>
    </row>
    <row r="1038" spans="1:10">
      <c r="A1038" s="764">
        <v>40983</v>
      </c>
      <c r="B1038" s="836">
        <v>7</v>
      </c>
      <c r="C1038" s="766" t="s">
        <v>246</v>
      </c>
      <c r="D1038" s="767" t="s">
        <v>976</v>
      </c>
      <c r="E1038" s="355"/>
      <c r="F1038" s="786">
        <v>0</v>
      </c>
      <c r="G1038" s="767"/>
      <c r="H1038" s="768"/>
      <c r="I1038" s="767"/>
      <c r="J1038" s="355"/>
    </row>
    <row r="1039" spans="1:10">
      <c r="A1039" s="764">
        <v>40987</v>
      </c>
      <c r="B1039" s="836">
        <v>1.1000000000000001</v>
      </c>
      <c r="C1039" s="766" t="s">
        <v>246</v>
      </c>
      <c r="D1039" s="767" t="s">
        <v>799</v>
      </c>
      <c r="E1039" s="355"/>
      <c r="F1039" s="786">
        <v>0</v>
      </c>
      <c r="G1039" s="767"/>
      <c r="H1039" s="768"/>
      <c r="I1039" s="767"/>
      <c r="J1039" s="355"/>
    </row>
    <row r="1040" spans="1:10">
      <c r="A1040" s="764">
        <v>40987</v>
      </c>
      <c r="B1040" s="836">
        <v>3927.6</v>
      </c>
      <c r="C1040" s="766" t="s">
        <v>246</v>
      </c>
      <c r="D1040" s="767" t="s">
        <v>799</v>
      </c>
      <c r="E1040" s="355"/>
      <c r="F1040" s="786">
        <v>0</v>
      </c>
      <c r="G1040" s="767"/>
      <c r="H1040" s="768"/>
      <c r="I1040" s="767"/>
      <c r="J1040" s="355"/>
    </row>
    <row r="1041" spans="1:10">
      <c r="A1041" s="764">
        <v>40987</v>
      </c>
      <c r="B1041" s="836">
        <v>40</v>
      </c>
      <c r="C1041" s="766" t="s">
        <v>246</v>
      </c>
      <c r="D1041" s="767" t="s">
        <v>973</v>
      </c>
      <c r="E1041" s="355"/>
      <c r="F1041" s="786" t="s">
        <v>339</v>
      </c>
      <c r="G1041" s="767"/>
      <c r="H1041" s="768"/>
      <c r="I1041" s="767"/>
      <c r="J1041" s="355"/>
    </row>
    <row r="1042" spans="1:10">
      <c r="A1042" s="764">
        <v>40987</v>
      </c>
      <c r="B1042" s="836">
        <v>25</v>
      </c>
      <c r="C1042" s="766" t="s">
        <v>246</v>
      </c>
      <c r="D1042" s="767" t="s">
        <v>400</v>
      </c>
      <c r="E1042" s="355"/>
      <c r="F1042" s="786" t="s">
        <v>339</v>
      </c>
      <c r="G1042" s="767"/>
      <c r="H1042" s="768"/>
      <c r="I1042" s="767"/>
      <c r="J1042" s="355"/>
    </row>
    <row r="1043" spans="1:10">
      <c r="A1043" s="764">
        <v>40987</v>
      </c>
      <c r="B1043" s="836">
        <v>150</v>
      </c>
      <c r="C1043" s="766" t="s">
        <v>246</v>
      </c>
      <c r="D1043" s="767" t="s">
        <v>360</v>
      </c>
      <c r="E1043" s="355"/>
      <c r="F1043" s="786" t="s">
        <v>339</v>
      </c>
      <c r="G1043" s="767"/>
      <c r="H1043" s="768"/>
      <c r="I1043" s="767"/>
      <c r="J1043" s="355"/>
    </row>
    <row r="1044" spans="1:10">
      <c r="A1044" s="764">
        <v>40988</v>
      </c>
      <c r="B1044" s="836">
        <v>20</v>
      </c>
      <c r="C1044" s="766" t="s">
        <v>237</v>
      </c>
      <c r="D1044" s="767" t="s">
        <v>771</v>
      </c>
      <c r="E1044" s="355"/>
      <c r="F1044" s="786">
        <v>0</v>
      </c>
      <c r="G1044" s="767"/>
      <c r="H1044" s="768"/>
      <c r="I1044" s="767"/>
      <c r="J1044" s="355"/>
    </row>
    <row r="1045" spans="1:10">
      <c r="A1045" s="764">
        <v>40988</v>
      </c>
      <c r="B1045" s="836">
        <v>10</v>
      </c>
      <c r="C1045" s="766" t="s">
        <v>246</v>
      </c>
      <c r="D1045" s="767" t="s">
        <v>436</v>
      </c>
      <c r="E1045" s="355"/>
      <c r="F1045" s="786">
        <v>0</v>
      </c>
      <c r="G1045" s="767"/>
      <c r="H1045" s="768"/>
      <c r="I1045" s="767"/>
      <c r="J1045" s="355"/>
    </row>
    <row r="1046" spans="1:10">
      <c r="A1046" s="764">
        <v>40988</v>
      </c>
      <c r="B1046" s="836">
        <v>80</v>
      </c>
      <c r="C1046" s="766" t="s">
        <v>246</v>
      </c>
      <c r="D1046" s="767" t="s">
        <v>1034</v>
      </c>
      <c r="E1046" s="355"/>
      <c r="F1046" s="786">
        <v>0</v>
      </c>
      <c r="G1046" s="767"/>
      <c r="H1046" s="768"/>
      <c r="I1046" s="767"/>
      <c r="J1046" s="355"/>
    </row>
    <row r="1047" spans="1:10">
      <c r="A1047" s="764">
        <v>40989</v>
      </c>
      <c r="B1047" s="836">
        <v>40</v>
      </c>
      <c r="C1047" s="766" t="s">
        <v>246</v>
      </c>
      <c r="D1047" s="767" t="s">
        <v>261</v>
      </c>
      <c r="E1047" s="355"/>
      <c r="F1047" s="786" t="s">
        <v>339</v>
      </c>
      <c r="G1047" s="767"/>
      <c r="H1047" s="768"/>
      <c r="I1047" s="767"/>
      <c r="J1047" s="355"/>
    </row>
    <row r="1048" spans="1:10">
      <c r="A1048" s="764">
        <v>40989</v>
      </c>
      <c r="B1048" s="836">
        <v>12</v>
      </c>
      <c r="C1048" s="766" t="s">
        <v>246</v>
      </c>
      <c r="D1048" s="767" t="s">
        <v>294</v>
      </c>
      <c r="E1048" s="355"/>
      <c r="F1048" s="786" t="s">
        <v>339</v>
      </c>
      <c r="G1048" s="767"/>
      <c r="H1048" s="768"/>
      <c r="I1048" s="767"/>
      <c r="J1048" s="355"/>
    </row>
    <row r="1049" spans="1:10">
      <c r="A1049" s="764">
        <v>40989</v>
      </c>
      <c r="B1049" s="836">
        <v>5</v>
      </c>
      <c r="C1049" s="766" t="s">
        <v>246</v>
      </c>
      <c r="D1049" s="767" t="s">
        <v>773</v>
      </c>
      <c r="E1049" s="355"/>
      <c r="F1049" s="786">
        <v>0</v>
      </c>
      <c r="G1049" s="767"/>
      <c r="H1049" s="768"/>
      <c r="I1049" s="767"/>
      <c r="J1049" s="355"/>
    </row>
    <row r="1050" spans="1:10">
      <c r="A1050" s="764">
        <v>40989</v>
      </c>
      <c r="B1050" s="836">
        <v>207</v>
      </c>
      <c r="C1050" s="766" t="s">
        <v>246</v>
      </c>
      <c r="D1050" s="767" t="s">
        <v>355</v>
      </c>
      <c r="E1050" s="355"/>
      <c r="F1050" s="786" t="s">
        <v>339</v>
      </c>
      <c r="G1050" s="767"/>
      <c r="H1050" s="768"/>
      <c r="I1050" s="767"/>
      <c r="J1050" s="355"/>
    </row>
    <row r="1051" spans="1:10">
      <c r="A1051" s="764">
        <v>40990</v>
      </c>
      <c r="B1051" s="836">
        <v>10</v>
      </c>
      <c r="C1051" s="766" t="s">
        <v>237</v>
      </c>
      <c r="D1051" s="767" t="s">
        <v>1035</v>
      </c>
      <c r="E1051" s="355"/>
      <c r="F1051" s="786">
        <v>0</v>
      </c>
      <c r="G1051" s="767"/>
      <c r="H1051" s="768"/>
      <c r="I1051" s="767"/>
      <c r="J1051" s="355"/>
    </row>
    <row r="1052" spans="1:10">
      <c r="A1052" s="764">
        <v>40990</v>
      </c>
      <c r="B1052" s="836">
        <v>327</v>
      </c>
      <c r="C1052" s="766" t="s">
        <v>246</v>
      </c>
      <c r="D1052" s="767" t="s">
        <v>355</v>
      </c>
      <c r="E1052" s="355"/>
      <c r="F1052" s="786" t="s">
        <v>339</v>
      </c>
      <c r="G1052" s="767"/>
      <c r="H1052" s="768"/>
      <c r="I1052" s="767"/>
      <c r="J1052" s="355"/>
    </row>
    <row r="1053" spans="1:10">
      <c r="A1053" s="764">
        <v>40991</v>
      </c>
      <c r="B1053" s="836">
        <v>5</v>
      </c>
      <c r="C1053" s="766" t="s">
        <v>246</v>
      </c>
      <c r="D1053" s="767" t="s">
        <v>795</v>
      </c>
      <c r="E1053" s="355"/>
      <c r="F1053" s="786" t="s">
        <v>339</v>
      </c>
      <c r="G1053" s="767"/>
      <c r="H1053" s="768"/>
      <c r="I1053" s="767"/>
      <c r="J1053" s="355"/>
    </row>
    <row r="1054" spans="1:10">
      <c r="A1054" s="764">
        <v>40994</v>
      </c>
      <c r="B1054" s="836">
        <v>15</v>
      </c>
      <c r="C1054" s="766" t="s">
        <v>246</v>
      </c>
      <c r="D1054" s="767" t="s">
        <v>858</v>
      </c>
      <c r="E1054" s="355"/>
      <c r="F1054" s="786" t="s">
        <v>339</v>
      </c>
      <c r="G1054" s="767"/>
      <c r="H1054" s="768"/>
      <c r="I1054" s="767"/>
      <c r="J1054" s="355"/>
    </row>
    <row r="1055" spans="1:10">
      <c r="A1055" s="764">
        <v>40994</v>
      </c>
      <c r="B1055" s="836">
        <v>10</v>
      </c>
      <c r="C1055" s="766" t="s">
        <v>246</v>
      </c>
      <c r="D1055" s="767" t="s">
        <v>302</v>
      </c>
      <c r="E1055" s="355"/>
      <c r="F1055" s="786">
        <v>0</v>
      </c>
      <c r="G1055" s="767"/>
      <c r="H1055" s="768"/>
      <c r="I1055" s="767"/>
      <c r="J1055" s="355"/>
    </row>
    <row r="1056" spans="1:10">
      <c r="A1056" s="764">
        <v>40994</v>
      </c>
      <c r="B1056" s="836">
        <v>75</v>
      </c>
      <c r="C1056" s="766" t="s">
        <v>246</v>
      </c>
      <c r="D1056" s="767" t="s">
        <v>364</v>
      </c>
      <c r="E1056" s="355"/>
      <c r="F1056" s="786" t="s">
        <v>339</v>
      </c>
      <c r="G1056" s="767"/>
      <c r="H1056" s="768"/>
      <c r="I1056" s="767"/>
      <c r="J1056" s="355"/>
    </row>
    <row r="1057" spans="1:10">
      <c r="A1057" s="764">
        <v>40994</v>
      </c>
      <c r="B1057" s="836">
        <v>15</v>
      </c>
      <c r="C1057" s="766" t="s">
        <v>246</v>
      </c>
      <c r="D1057" s="767" t="s">
        <v>1036</v>
      </c>
      <c r="E1057" s="355"/>
      <c r="F1057" s="786">
        <v>0</v>
      </c>
      <c r="G1057" s="767"/>
      <c r="H1057" s="768"/>
      <c r="I1057" s="767"/>
      <c r="J1057" s="355"/>
    </row>
    <row r="1058" spans="1:10">
      <c r="A1058" s="764">
        <v>40994</v>
      </c>
      <c r="B1058" s="836">
        <v>3</v>
      </c>
      <c r="C1058" s="766" t="s">
        <v>246</v>
      </c>
      <c r="D1058" s="767" t="s">
        <v>363</v>
      </c>
      <c r="E1058" s="355"/>
      <c r="F1058" s="786" t="s">
        <v>339</v>
      </c>
      <c r="G1058" s="767"/>
      <c r="H1058" s="768"/>
      <c r="I1058" s="767"/>
      <c r="J1058" s="355"/>
    </row>
    <row r="1059" spans="1:10">
      <c r="A1059" s="764">
        <v>40994</v>
      </c>
      <c r="B1059" s="836">
        <v>3</v>
      </c>
      <c r="C1059" s="766" t="s">
        <v>246</v>
      </c>
      <c r="D1059" s="767" t="s">
        <v>363</v>
      </c>
      <c r="E1059" s="355"/>
      <c r="F1059" s="786" t="s">
        <v>339</v>
      </c>
      <c r="G1059" s="767"/>
      <c r="H1059" s="768"/>
      <c r="I1059" s="767"/>
      <c r="J1059" s="355"/>
    </row>
    <row r="1060" spans="1:10">
      <c r="A1060" s="764">
        <v>40995</v>
      </c>
      <c r="B1060" s="836">
        <v>500</v>
      </c>
      <c r="C1060" s="766" t="s">
        <v>237</v>
      </c>
      <c r="D1060" s="767" t="s">
        <v>1037</v>
      </c>
      <c r="E1060" s="355"/>
      <c r="F1060" s="786">
        <v>0</v>
      </c>
      <c r="G1060" s="767"/>
      <c r="H1060" s="768"/>
      <c r="I1060" s="767"/>
      <c r="J1060" s="355"/>
    </row>
    <row r="1061" spans="1:10">
      <c r="A1061" s="764">
        <v>40995</v>
      </c>
      <c r="B1061" s="836">
        <v>578.6</v>
      </c>
      <c r="C1061" s="766" t="s">
        <v>237</v>
      </c>
      <c r="D1061" s="767" t="s">
        <v>269</v>
      </c>
      <c r="E1061" s="355"/>
      <c r="F1061" s="786">
        <v>0</v>
      </c>
      <c r="G1061" s="767"/>
      <c r="H1061" s="768"/>
      <c r="I1061" s="767"/>
      <c r="J1061" s="355"/>
    </row>
    <row r="1062" spans="1:10">
      <c r="A1062" s="764">
        <v>40995</v>
      </c>
      <c r="B1062" s="836">
        <v>50</v>
      </c>
      <c r="C1062" s="766" t="s">
        <v>246</v>
      </c>
      <c r="D1062" s="767" t="s">
        <v>1017</v>
      </c>
      <c r="E1062" s="355"/>
      <c r="F1062" s="786">
        <v>0</v>
      </c>
      <c r="G1062" s="767"/>
      <c r="H1062" s="768"/>
      <c r="I1062" s="767"/>
      <c r="J1062" s="355"/>
    </row>
    <row r="1063" spans="1:10">
      <c r="A1063" s="764">
        <v>40995</v>
      </c>
      <c r="B1063" s="836">
        <v>80</v>
      </c>
      <c r="C1063" s="766" t="s">
        <v>246</v>
      </c>
      <c r="D1063" s="767" t="s">
        <v>1038</v>
      </c>
      <c r="E1063" s="355"/>
      <c r="F1063" s="786" t="s">
        <v>339</v>
      </c>
      <c r="G1063" s="767"/>
      <c r="H1063" s="768"/>
      <c r="I1063" s="767"/>
      <c r="J1063" s="355"/>
    </row>
    <row r="1064" spans="1:10">
      <c r="A1064" s="764">
        <v>40996</v>
      </c>
      <c r="B1064" s="836">
        <v>175</v>
      </c>
      <c r="C1064" s="766" t="s">
        <v>246</v>
      </c>
      <c r="D1064" s="767" t="s">
        <v>421</v>
      </c>
      <c r="E1064" s="355"/>
      <c r="F1064" s="786">
        <v>0</v>
      </c>
      <c r="G1064" s="767"/>
      <c r="H1064" s="768"/>
      <c r="I1064" s="767"/>
      <c r="J1064" s="355"/>
    </row>
    <row r="1065" spans="1:10">
      <c r="A1065" s="764">
        <v>40996</v>
      </c>
      <c r="B1065" s="836">
        <v>150</v>
      </c>
      <c r="C1065" s="766" t="s">
        <v>246</v>
      </c>
      <c r="D1065" s="767" t="s">
        <v>327</v>
      </c>
      <c r="E1065" s="355"/>
      <c r="F1065" s="786" t="s">
        <v>339</v>
      </c>
      <c r="G1065" s="767"/>
      <c r="H1065" s="768"/>
      <c r="I1065" s="767"/>
      <c r="J1065" s="355"/>
    </row>
    <row r="1066" spans="1:10">
      <c r="A1066" s="764">
        <v>40996</v>
      </c>
      <c r="B1066" s="836">
        <v>170</v>
      </c>
      <c r="C1066" s="766" t="s">
        <v>246</v>
      </c>
      <c r="D1066" s="767" t="s">
        <v>798</v>
      </c>
      <c r="E1066" s="355"/>
      <c r="F1066" s="786" t="s">
        <v>339</v>
      </c>
      <c r="G1066" s="767"/>
      <c r="H1066" s="768"/>
      <c r="I1066" s="767"/>
      <c r="J1066" s="355"/>
    </row>
    <row r="1067" spans="1:10">
      <c r="A1067" s="764">
        <v>40996</v>
      </c>
      <c r="B1067" s="836">
        <v>3</v>
      </c>
      <c r="C1067" s="766" t="s">
        <v>246</v>
      </c>
      <c r="D1067" s="767" t="s">
        <v>1004</v>
      </c>
      <c r="E1067" s="355"/>
      <c r="F1067" s="786">
        <v>0</v>
      </c>
      <c r="G1067" s="767"/>
      <c r="H1067" s="768"/>
      <c r="I1067" s="767"/>
      <c r="J1067" s="355"/>
    </row>
    <row r="1068" spans="1:10">
      <c r="A1068" s="764">
        <v>40996</v>
      </c>
      <c r="B1068" s="836">
        <v>7</v>
      </c>
      <c r="C1068" s="766" t="s">
        <v>246</v>
      </c>
      <c r="D1068" s="767" t="s">
        <v>402</v>
      </c>
      <c r="E1068" s="355"/>
      <c r="F1068" s="786">
        <v>0</v>
      </c>
      <c r="G1068" s="767"/>
      <c r="H1068" s="768"/>
      <c r="I1068" s="767"/>
      <c r="J1068" s="355"/>
    </row>
    <row r="1069" spans="1:10">
      <c r="A1069" s="764">
        <v>40996</v>
      </c>
      <c r="B1069" s="836">
        <v>20</v>
      </c>
      <c r="C1069" s="766" t="s">
        <v>246</v>
      </c>
      <c r="D1069" s="767" t="s">
        <v>1018</v>
      </c>
      <c r="E1069" s="355"/>
      <c r="F1069" s="786">
        <v>0</v>
      </c>
      <c r="G1069" s="767"/>
      <c r="H1069" s="768"/>
      <c r="I1069" s="767"/>
      <c r="J1069" s="355"/>
    </row>
    <row r="1070" spans="1:10">
      <c r="A1070" s="764">
        <v>40998</v>
      </c>
      <c r="B1070" s="836">
        <v>500</v>
      </c>
      <c r="C1070" s="766" t="s">
        <v>237</v>
      </c>
      <c r="D1070" s="767" t="s">
        <v>1039</v>
      </c>
      <c r="E1070" s="355"/>
      <c r="F1070" s="786">
        <v>0</v>
      </c>
      <c r="G1070" s="767"/>
      <c r="H1070" s="768"/>
      <c r="I1070" s="767"/>
      <c r="J1070" s="355"/>
    </row>
    <row r="1071" spans="1:10">
      <c r="A1071" s="764">
        <v>40998</v>
      </c>
      <c r="B1071" s="836">
        <v>139.75</v>
      </c>
      <c r="C1071" s="766" t="s">
        <v>246</v>
      </c>
      <c r="D1071" s="767" t="s">
        <v>799</v>
      </c>
      <c r="E1071" s="355"/>
      <c r="F1071" s="786">
        <v>0</v>
      </c>
      <c r="G1071" s="767"/>
      <c r="H1071" s="768"/>
      <c r="I1071" s="767"/>
      <c r="J1071" s="355"/>
    </row>
    <row r="1072" spans="1:10">
      <c r="A1072" s="764">
        <v>40998</v>
      </c>
      <c r="B1072" s="836">
        <v>30</v>
      </c>
      <c r="C1072" s="766" t="s">
        <v>246</v>
      </c>
      <c r="D1072" s="767" t="s">
        <v>442</v>
      </c>
      <c r="E1072" s="355"/>
      <c r="F1072" s="786">
        <v>0</v>
      </c>
      <c r="G1072" s="767"/>
      <c r="H1072" s="768"/>
      <c r="I1072" s="767"/>
      <c r="J1072" s="355"/>
    </row>
    <row r="1073" spans="1:10">
      <c r="A1073" s="764">
        <v>40998</v>
      </c>
      <c r="B1073" s="836">
        <v>2</v>
      </c>
      <c r="C1073" s="766" t="s">
        <v>246</v>
      </c>
      <c r="D1073" s="767" t="s">
        <v>800</v>
      </c>
      <c r="E1073" s="355"/>
      <c r="F1073" s="786" t="s">
        <v>339</v>
      </c>
      <c r="G1073" s="767"/>
      <c r="H1073" s="768"/>
      <c r="I1073" s="767"/>
      <c r="J1073" s="355"/>
    </row>
    <row r="1074" spans="1:10">
      <c r="A1074" s="764">
        <v>40998</v>
      </c>
      <c r="B1074" s="836">
        <v>180</v>
      </c>
      <c r="C1074" s="766" t="s">
        <v>246</v>
      </c>
      <c r="D1074" s="767" t="s">
        <v>287</v>
      </c>
      <c r="E1074" s="355"/>
      <c r="F1074" s="786" t="s">
        <v>339</v>
      </c>
      <c r="G1074" s="767"/>
      <c r="H1074" s="768"/>
      <c r="I1074" s="767"/>
      <c r="J1074" s="355"/>
    </row>
    <row r="1075" spans="1:10">
      <c r="A1075" s="764">
        <v>40998</v>
      </c>
      <c r="B1075" s="836">
        <v>300</v>
      </c>
      <c r="C1075" s="766" t="s">
        <v>246</v>
      </c>
      <c r="D1075" s="767" t="s">
        <v>348</v>
      </c>
      <c r="E1075" s="355"/>
      <c r="F1075" s="786" t="s">
        <v>339</v>
      </c>
      <c r="G1075" s="767"/>
      <c r="H1075" s="768"/>
      <c r="I1075" s="767"/>
      <c r="J1075" s="355"/>
    </row>
    <row r="1076" spans="1:10">
      <c r="A1076" s="764">
        <v>41001</v>
      </c>
      <c r="B1076" s="836">
        <v>100</v>
      </c>
      <c r="C1076" s="766" t="s">
        <v>246</v>
      </c>
      <c r="D1076" s="767" t="s">
        <v>267</v>
      </c>
      <c r="E1076" s="355"/>
      <c r="F1076" s="786">
        <v>0</v>
      </c>
      <c r="G1076" s="767"/>
      <c r="H1076" s="768"/>
      <c r="I1076" s="767"/>
      <c r="J1076" s="355"/>
    </row>
    <row r="1077" spans="1:10">
      <c r="A1077" s="764">
        <v>41001</v>
      </c>
      <c r="B1077" s="836">
        <v>25</v>
      </c>
      <c r="C1077" s="766" t="s">
        <v>246</v>
      </c>
      <c r="D1077" s="767" t="s">
        <v>379</v>
      </c>
      <c r="E1077" s="355"/>
      <c r="F1077" s="786" t="s">
        <v>339</v>
      </c>
      <c r="G1077" s="767"/>
      <c r="H1077" s="768"/>
      <c r="I1077" s="767"/>
      <c r="J1077" s="355"/>
    </row>
    <row r="1078" spans="1:10">
      <c r="A1078" s="764">
        <v>41001</v>
      </c>
      <c r="B1078" s="836">
        <v>50</v>
      </c>
      <c r="C1078" s="766" t="s">
        <v>246</v>
      </c>
      <c r="D1078" s="767" t="s">
        <v>774</v>
      </c>
      <c r="E1078" s="355"/>
      <c r="F1078" s="786" t="s">
        <v>339</v>
      </c>
      <c r="G1078" s="767"/>
      <c r="H1078" s="768"/>
      <c r="I1078" s="767"/>
      <c r="J1078" s="355"/>
    </row>
    <row r="1079" spans="1:10">
      <c r="A1079" s="764">
        <v>41001</v>
      </c>
      <c r="B1079" s="836">
        <v>25</v>
      </c>
      <c r="C1079" s="766" t="s">
        <v>246</v>
      </c>
      <c r="D1079" s="767" t="s">
        <v>337</v>
      </c>
      <c r="E1079" s="355"/>
      <c r="F1079" s="786">
        <v>0</v>
      </c>
      <c r="G1079" s="767"/>
      <c r="H1079" s="768"/>
      <c r="I1079" s="767"/>
      <c r="J1079" s="355"/>
    </row>
    <row r="1080" spans="1:10">
      <c r="A1080" s="764">
        <v>41001</v>
      </c>
      <c r="B1080" s="836">
        <v>10</v>
      </c>
      <c r="C1080" s="766" t="s">
        <v>246</v>
      </c>
      <c r="D1080" s="767" t="s">
        <v>791</v>
      </c>
      <c r="E1080" s="355"/>
      <c r="F1080" s="786" t="s">
        <v>339</v>
      </c>
      <c r="G1080" s="767"/>
      <c r="H1080" s="768"/>
      <c r="I1080" s="767"/>
      <c r="J1080" s="355"/>
    </row>
    <row r="1081" spans="1:10">
      <c r="A1081" s="764">
        <v>41001</v>
      </c>
      <c r="B1081" s="836">
        <v>10</v>
      </c>
      <c r="C1081" s="766" t="s">
        <v>246</v>
      </c>
      <c r="D1081" s="767" t="s">
        <v>338</v>
      </c>
      <c r="E1081" s="355"/>
      <c r="F1081" s="786" t="s">
        <v>339</v>
      </c>
      <c r="G1081" s="767"/>
      <c r="H1081" s="768"/>
      <c r="I1081" s="767"/>
      <c r="J1081" s="355"/>
    </row>
    <row r="1082" spans="1:10">
      <c r="A1082" s="764">
        <v>41001</v>
      </c>
      <c r="B1082" s="836">
        <v>25</v>
      </c>
      <c r="C1082" s="766" t="s">
        <v>246</v>
      </c>
      <c r="D1082" s="767" t="s">
        <v>762</v>
      </c>
      <c r="E1082" s="355"/>
      <c r="F1082" s="786" t="s">
        <v>339</v>
      </c>
      <c r="G1082" s="767"/>
      <c r="H1082" s="768"/>
      <c r="I1082" s="767"/>
      <c r="J1082" s="355"/>
    </row>
    <row r="1083" spans="1:10">
      <c r="A1083" s="764">
        <v>41001</v>
      </c>
      <c r="B1083" s="836">
        <v>10</v>
      </c>
      <c r="C1083" s="766" t="s">
        <v>246</v>
      </c>
      <c r="D1083" s="767" t="s">
        <v>775</v>
      </c>
      <c r="E1083" s="355"/>
      <c r="F1083" s="786" t="s">
        <v>339</v>
      </c>
      <c r="G1083" s="767"/>
      <c r="H1083" s="768"/>
      <c r="I1083" s="767"/>
      <c r="J1083" s="355"/>
    </row>
    <row r="1084" spans="1:10">
      <c r="A1084" s="764">
        <v>41001</v>
      </c>
      <c r="B1084" s="836">
        <v>30</v>
      </c>
      <c r="C1084" s="766" t="s">
        <v>246</v>
      </c>
      <c r="D1084" s="767" t="s">
        <v>792</v>
      </c>
      <c r="E1084" s="355"/>
      <c r="F1084" s="786" t="s">
        <v>339</v>
      </c>
      <c r="G1084" s="767"/>
      <c r="H1084" s="768"/>
      <c r="I1084" s="767"/>
      <c r="J1084" s="355"/>
    </row>
    <row r="1085" spans="1:10">
      <c r="A1085" s="764">
        <v>41001</v>
      </c>
      <c r="B1085" s="836">
        <v>479.62</v>
      </c>
      <c r="C1085" s="766" t="s">
        <v>246</v>
      </c>
      <c r="D1085" s="767" t="s">
        <v>422</v>
      </c>
      <c r="E1085" s="355"/>
      <c r="F1085" s="786">
        <v>0</v>
      </c>
      <c r="G1085" s="767"/>
      <c r="H1085" s="768"/>
      <c r="I1085" s="767"/>
      <c r="J1085" s="355"/>
    </row>
    <row r="1086" spans="1:10">
      <c r="A1086" s="764">
        <v>41001</v>
      </c>
      <c r="B1086" s="836">
        <v>195.52</v>
      </c>
      <c r="C1086" s="766" t="s">
        <v>246</v>
      </c>
      <c r="D1086" s="767" t="s">
        <v>911</v>
      </c>
      <c r="E1086" s="355"/>
      <c r="F1086" s="786">
        <v>0</v>
      </c>
      <c r="G1086" s="767"/>
      <c r="H1086" s="768"/>
      <c r="I1086" s="767"/>
      <c r="J1086" s="355"/>
    </row>
    <row r="1087" spans="1:10">
      <c r="A1087" s="764">
        <v>41001</v>
      </c>
      <c r="B1087" s="836">
        <v>25</v>
      </c>
      <c r="C1087" s="766" t="s">
        <v>246</v>
      </c>
      <c r="D1087" s="767" t="s">
        <v>910</v>
      </c>
      <c r="E1087" s="355"/>
      <c r="F1087" s="786" t="s">
        <v>339</v>
      </c>
      <c r="G1087" s="767"/>
      <c r="H1087" s="768"/>
      <c r="I1087" s="767"/>
      <c r="J1087" s="355"/>
    </row>
    <row r="1088" spans="1:10">
      <c r="A1088" s="764">
        <v>41001</v>
      </c>
      <c r="B1088" s="836">
        <v>10</v>
      </c>
      <c r="C1088" s="766" t="s">
        <v>246</v>
      </c>
      <c r="D1088" s="767" t="s">
        <v>955</v>
      </c>
      <c r="E1088" s="355"/>
      <c r="F1088" s="786">
        <v>0</v>
      </c>
      <c r="G1088" s="767"/>
      <c r="H1088" s="768"/>
      <c r="I1088" s="767"/>
      <c r="J1088" s="355"/>
    </row>
    <row r="1089" spans="1:10">
      <c r="A1089" s="764">
        <v>41001</v>
      </c>
      <c r="B1089" s="836">
        <v>40</v>
      </c>
      <c r="C1089" s="766" t="s">
        <v>246</v>
      </c>
      <c r="D1089" s="767" t="s">
        <v>387</v>
      </c>
      <c r="E1089" s="355"/>
      <c r="F1089" s="786">
        <v>0</v>
      </c>
      <c r="G1089" s="767"/>
      <c r="H1089" s="768"/>
      <c r="I1089" s="767"/>
      <c r="J1089" s="355"/>
    </row>
    <row r="1090" spans="1:10">
      <c r="A1090" s="764">
        <v>41001</v>
      </c>
      <c r="B1090" s="836">
        <v>30</v>
      </c>
      <c r="C1090" s="766" t="s">
        <v>246</v>
      </c>
      <c r="D1090" s="767" t="s">
        <v>751</v>
      </c>
      <c r="E1090" s="355"/>
      <c r="F1090" s="786" t="s">
        <v>339</v>
      </c>
      <c r="G1090" s="767"/>
      <c r="H1090" s="768"/>
      <c r="I1090" s="767"/>
      <c r="J1090" s="355"/>
    </row>
    <row r="1091" spans="1:10">
      <c r="A1091" s="764">
        <v>41001</v>
      </c>
      <c r="B1091" s="836">
        <v>40</v>
      </c>
      <c r="C1091" s="766" t="s">
        <v>246</v>
      </c>
      <c r="D1091" s="767" t="s">
        <v>343</v>
      </c>
      <c r="E1091" s="355"/>
      <c r="F1091" s="786" t="s">
        <v>339</v>
      </c>
      <c r="G1091" s="767"/>
      <c r="H1091" s="768"/>
      <c r="I1091" s="767"/>
      <c r="J1091" s="355"/>
    </row>
    <row r="1092" spans="1:10">
      <c r="A1092" s="764">
        <v>41001</v>
      </c>
      <c r="B1092" s="836">
        <v>5</v>
      </c>
      <c r="C1092" s="766" t="s">
        <v>246</v>
      </c>
      <c r="D1092" s="767" t="s">
        <v>929</v>
      </c>
      <c r="E1092" s="355"/>
      <c r="F1092" s="786" t="s">
        <v>339</v>
      </c>
      <c r="G1092" s="767"/>
      <c r="H1092" s="768"/>
      <c r="I1092" s="767"/>
      <c r="J1092" s="355"/>
    </row>
    <row r="1093" spans="1:10">
      <c r="A1093" s="764">
        <v>41001</v>
      </c>
      <c r="B1093" s="836">
        <v>20</v>
      </c>
      <c r="C1093" s="766" t="s">
        <v>246</v>
      </c>
      <c r="D1093" s="767" t="s">
        <v>342</v>
      </c>
      <c r="E1093" s="355"/>
      <c r="F1093" s="786" t="s">
        <v>339</v>
      </c>
      <c r="G1093" s="767"/>
      <c r="H1093" s="768"/>
      <c r="I1093" s="767"/>
      <c r="J1093" s="355"/>
    </row>
    <row r="1094" spans="1:10">
      <c r="A1094" s="764">
        <v>41001</v>
      </c>
      <c r="B1094" s="836">
        <v>50</v>
      </c>
      <c r="C1094" s="766" t="s">
        <v>246</v>
      </c>
      <c r="D1094" s="767" t="s">
        <v>776</v>
      </c>
      <c r="E1094" s="355"/>
      <c r="F1094" s="786" t="s">
        <v>339</v>
      </c>
      <c r="G1094" s="767"/>
      <c r="H1094" s="768"/>
      <c r="I1094" s="767"/>
      <c r="J1094" s="355"/>
    </row>
    <row r="1095" spans="1:10">
      <c r="A1095" s="764">
        <v>41001</v>
      </c>
      <c r="B1095" s="836">
        <v>10</v>
      </c>
      <c r="C1095" s="766" t="s">
        <v>246</v>
      </c>
      <c r="D1095" s="767" t="s">
        <v>782</v>
      </c>
      <c r="E1095" s="355"/>
      <c r="F1095" s="786">
        <v>0</v>
      </c>
      <c r="G1095" s="767"/>
      <c r="H1095" s="768"/>
      <c r="I1095" s="767"/>
      <c r="J1095" s="355"/>
    </row>
    <row r="1096" spans="1:10">
      <c r="A1096" s="764">
        <v>41001</v>
      </c>
      <c r="B1096" s="836">
        <v>50</v>
      </c>
      <c r="C1096" s="766" t="s">
        <v>246</v>
      </c>
      <c r="D1096" s="767" t="s">
        <v>997</v>
      </c>
      <c r="E1096" s="355"/>
      <c r="F1096" s="786" t="s">
        <v>339</v>
      </c>
      <c r="G1096" s="767"/>
      <c r="H1096" s="768"/>
      <c r="I1096" s="767"/>
      <c r="J1096" s="355"/>
    </row>
    <row r="1097" spans="1:10">
      <c r="A1097" s="764">
        <v>41001</v>
      </c>
      <c r="B1097" s="836">
        <v>15</v>
      </c>
      <c r="C1097" s="766" t="s">
        <v>246</v>
      </c>
      <c r="D1097" s="767" t="s">
        <v>912</v>
      </c>
      <c r="E1097" s="355"/>
      <c r="F1097" s="786">
        <v>0</v>
      </c>
      <c r="G1097" s="767"/>
      <c r="H1097" s="768"/>
      <c r="I1097" s="767"/>
      <c r="J1097" s="355"/>
    </row>
    <row r="1098" spans="1:10">
      <c r="A1098" s="764">
        <v>41001</v>
      </c>
      <c r="B1098" s="836">
        <v>126.81</v>
      </c>
      <c r="C1098" s="766" t="s">
        <v>246</v>
      </c>
      <c r="D1098" s="767" t="s">
        <v>422</v>
      </c>
      <c r="E1098" s="355"/>
      <c r="F1098" s="786">
        <v>0</v>
      </c>
      <c r="G1098" s="767"/>
      <c r="H1098" s="768"/>
      <c r="I1098" s="767"/>
      <c r="J1098" s="355"/>
    </row>
    <row r="1099" spans="1:10">
      <c r="A1099" s="764">
        <v>41001</v>
      </c>
      <c r="B1099" s="836">
        <v>10</v>
      </c>
      <c r="C1099" s="766" t="s">
        <v>246</v>
      </c>
      <c r="D1099" s="767" t="s">
        <v>996</v>
      </c>
      <c r="E1099" s="355"/>
      <c r="F1099" s="786">
        <v>0</v>
      </c>
      <c r="G1099" s="767"/>
      <c r="H1099" s="768"/>
      <c r="I1099" s="767"/>
      <c r="J1099" s="355"/>
    </row>
    <row r="1100" spans="1:10">
      <c r="A1100" s="764">
        <v>41001</v>
      </c>
      <c r="B1100" s="836">
        <v>5</v>
      </c>
      <c r="C1100" s="766" t="s">
        <v>246</v>
      </c>
      <c r="D1100" s="767" t="s">
        <v>1029</v>
      </c>
      <c r="E1100" s="355"/>
      <c r="F1100" s="786" t="s">
        <v>339</v>
      </c>
      <c r="G1100" s="767"/>
      <c r="H1100" s="768"/>
      <c r="I1100" s="767"/>
      <c r="J1100" s="355"/>
    </row>
    <row r="1101" spans="1:10">
      <c r="A1101" s="764">
        <v>41001</v>
      </c>
      <c r="B1101" s="836">
        <v>261</v>
      </c>
      <c r="C1101" s="766" t="s">
        <v>246</v>
      </c>
      <c r="D1101" s="767" t="s">
        <v>344</v>
      </c>
      <c r="E1101" s="355"/>
      <c r="F1101" s="786" t="s">
        <v>339</v>
      </c>
      <c r="G1101" s="767"/>
      <c r="H1101" s="768"/>
      <c r="I1101" s="767"/>
      <c r="J1101" s="355"/>
    </row>
    <row r="1102" spans="1:10">
      <c r="A1102" s="764">
        <v>41001</v>
      </c>
      <c r="B1102" s="836">
        <v>20</v>
      </c>
      <c r="C1102" s="766" t="s">
        <v>246</v>
      </c>
      <c r="D1102" s="767" t="s">
        <v>779</v>
      </c>
      <c r="E1102" s="355"/>
      <c r="F1102" s="786" t="s">
        <v>339</v>
      </c>
      <c r="G1102" s="767"/>
      <c r="H1102" s="768"/>
      <c r="I1102" s="767"/>
      <c r="J1102" s="355"/>
    </row>
    <row r="1103" spans="1:10">
      <c r="A1103" s="764">
        <v>41001</v>
      </c>
      <c r="B1103" s="836">
        <v>5</v>
      </c>
      <c r="C1103" s="766" t="s">
        <v>246</v>
      </c>
      <c r="D1103" s="767" t="s">
        <v>755</v>
      </c>
      <c r="E1103" s="355"/>
      <c r="F1103" s="786" t="s">
        <v>339</v>
      </c>
      <c r="G1103" s="767"/>
      <c r="H1103" s="768"/>
      <c r="I1103" s="767"/>
      <c r="J1103" s="355"/>
    </row>
    <row r="1104" spans="1:10">
      <c r="A1104" s="764">
        <v>41001</v>
      </c>
      <c r="B1104" s="836">
        <v>3</v>
      </c>
      <c r="C1104" s="766" t="s">
        <v>246</v>
      </c>
      <c r="D1104" s="767" t="s">
        <v>426</v>
      </c>
      <c r="E1104" s="355"/>
      <c r="F1104" s="786">
        <v>0</v>
      </c>
      <c r="G1104" s="767"/>
      <c r="H1104" s="768"/>
      <c r="I1104" s="767"/>
      <c r="J1104" s="355"/>
    </row>
    <row r="1105" spans="1:10">
      <c r="A1105" s="764">
        <v>41001</v>
      </c>
      <c r="B1105" s="836">
        <v>12.5</v>
      </c>
      <c r="C1105" s="766" t="s">
        <v>246</v>
      </c>
      <c r="D1105" s="767" t="s">
        <v>913</v>
      </c>
      <c r="E1105" s="355"/>
      <c r="F1105" s="786" t="s">
        <v>339</v>
      </c>
      <c r="G1105" s="767"/>
      <c r="H1105" s="768"/>
      <c r="I1105" s="767"/>
      <c r="J1105" s="355"/>
    </row>
    <row r="1106" spans="1:10">
      <c r="A1106" s="764">
        <v>41001</v>
      </c>
      <c r="B1106" s="836">
        <v>50</v>
      </c>
      <c r="C1106" s="766" t="s">
        <v>246</v>
      </c>
      <c r="D1106" s="767" t="s">
        <v>252</v>
      </c>
      <c r="E1106" s="355"/>
      <c r="F1106" s="786" t="s">
        <v>339</v>
      </c>
      <c r="G1106" s="767"/>
      <c r="H1106" s="768"/>
      <c r="I1106" s="767"/>
      <c r="J1106" s="355"/>
    </row>
    <row r="1107" spans="1:10">
      <c r="A1107" s="764">
        <v>41001</v>
      </c>
      <c r="B1107" s="836">
        <v>25</v>
      </c>
      <c r="C1107" s="766" t="s">
        <v>246</v>
      </c>
      <c r="D1107" s="767" t="s">
        <v>995</v>
      </c>
      <c r="E1107" s="355"/>
      <c r="F1107" s="786" t="s">
        <v>339</v>
      </c>
      <c r="G1107" s="767"/>
      <c r="H1107" s="768"/>
      <c r="I1107" s="767"/>
      <c r="J1107" s="355"/>
    </row>
    <row r="1108" spans="1:10">
      <c r="A1108" s="764">
        <v>41001</v>
      </c>
      <c r="B1108" s="836">
        <v>20</v>
      </c>
      <c r="C1108" s="766" t="s">
        <v>246</v>
      </c>
      <c r="D1108" s="767" t="s">
        <v>1028</v>
      </c>
      <c r="E1108" s="355"/>
      <c r="F1108" s="786">
        <v>0</v>
      </c>
      <c r="G1108" s="767"/>
      <c r="H1108" s="768"/>
      <c r="I1108" s="767"/>
      <c r="J1108" s="355"/>
    </row>
    <row r="1109" spans="1:10">
      <c r="A1109" s="764">
        <v>41001</v>
      </c>
      <c r="B1109" s="836">
        <v>10</v>
      </c>
      <c r="C1109" s="766" t="s">
        <v>246</v>
      </c>
      <c r="D1109" s="767" t="s">
        <v>369</v>
      </c>
      <c r="E1109" s="355"/>
      <c r="F1109" s="786">
        <v>0</v>
      </c>
      <c r="G1109" s="767"/>
      <c r="H1109" s="768"/>
      <c r="I1109" s="767"/>
      <c r="J1109" s="355"/>
    </row>
    <row r="1110" spans="1:10">
      <c r="A1110" s="764">
        <v>41001</v>
      </c>
      <c r="B1110" s="836">
        <v>10</v>
      </c>
      <c r="C1110" s="766" t="s">
        <v>246</v>
      </c>
      <c r="D1110" s="767" t="s">
        <v>932</v>
      </c>
      <c r="E1110" s="355"/>
      <c r="F1110" s="786" t="s">
        <v>339</v>
      </c>
      <c r="G1110" s="767"/>
      <c r="H1110" s="768"/>
      <c r="I1110" s="767"/>
      <c r="J1110" s="355"/>
    </row>
    <row r="1111" spans="1:10">
      <c r="A1111" s="764">
        <v>41001</v>
      </c>
      <c r="B1111" s="836">
        <v>75</v>
      </c>
      <c r="C1111" s="766" t="s">
        <v>246</v>
      </c>
      <c r="D1111" s="767" t="s">
        <v>308</v>
      </c>
      <c r="E1111" s="355"/>
      <c r="F1111" s="786" t="s">
        <v>339</v>
      </c>
      <c r="G1111" s="767"/>
      <c r="H1111" s="768"/>
      <c r="I1111" s="767"/>
      <c r="J1111" s="355"/>
    </row>
    <row r="1112" spans="1:10">
      <c r="A1112" s="764">
        <v>41001</v>
      </c>
      <c r="B1112" s="836">
        <v>15</v>
      </c>
      <c r="C1112" s="766" t="s">
        <v>246</v>
      </c>
      <c r="D1112" s="767" t="s">
        <v>999</v>
      </c>
      <c r="E1112" s="355"/>
      <c r="F1112" s="786" t="s">
        <v>339</v>
      </c>
      <c r="G1112" s="767"/>
      <c r="H1112" s="768"/>
      <c r="I1112" s="767"/>
      <c r="J1112" s="355"/>
    </row>
    <row r="1113" spans="1:10">
      <c r="A1113" s="764">
        <v>41001</v>
      </c>
      <c r="B1113" s="836">
        <v>20</v>
      </c>
      <c r="C1113" s="766" t="s">
        <v>246</v>
      </c>
      <c r="D1113" s="767" t="s">
        <v>787</v>
      </c>
      <c r="E1113" s="355"/>
      <c r="F1113" s="786" t="s">
        <v>339</v>
      </c>
      <c r="G1113" s="767"/>
      <c r="H1113" s="768"/>
      <c r="I1113" s="767"/>
      <c r="J1113" s="355"/>
    </row>
    <row r="1114" spans="1:10">
      <c r="A1114" s="764">
        <v>41001</v>
      </c>
      <c r="B1114" s="836">
        <v>20</v>
      </c>
      <c r="C1114" s="766" t="s">
        <v>246</v>
      </c>
      <c r="D1114" s="767" t="s">
        <v>952</v>
      </c>
      <c r="E1114" s="355"/>
      <c r="F1114" s="786" t="s">
        <v>339</v>
      </c>
      <c r="G1114" s="767"/>
      <c r="H1114" s="768"/>
      <c r="I1114" s="767"/>
      <c r="J1114" s="355"/>
    </row>
    <row r="1115" spans="1:10">
      <c r="A1115" s="764">
        <v>41001</v>
      </c>
      <c r="B1115" s="836">
        <v>50</v>
      </c>
      <c r="C1115" s="766" t="s">
        <v>246</v>
      </c>
      <c r="D1115" s="767" t="s">
        <v>250</v>
      </c>
      <c r="E1115" s="355"/>
      <c r="F1115" s="786">
        <v>0</v>
      </c>
      <c r="G1115" s="767"/>
      <c r="H1115" s="768"/>
      <c r="I1115" s="767"/>
      <c r="J1115" s="355"/>
    </row>
    <row r="1116" spans="1:10">
      <c r="A1116" s="764">
        <v>41001</v>
      </c>
      <c r="B1116" s="836">
        <v>30</v>
      </c>
      <c r="C1116" s="766" t="s">
        <v>246</v>
      </c>
      <c r="D1116" s="767" t="s">
        <v>424</v>
      </c>
      <c r="E1116" s="355"/>
      <c r="F1116" s="786" t="s">
        <v>339</v>
      </c>
      <c r="G1116" s="767"/>
      <c r="H1116" s="768"/>
      <c r="I1116" s="767"/>
      <c r="J1116" s="355"/>
    </row>
    <row r="1117" spans="1:10">
      <c r="A1117" s="764">
        <v>41001</v>
      </c>
      <c r="B1117" s="836">
        <v>10</v>
      </c>
      <c r="C1117" s="766" t="s">
        <v>246</v>
      </c>
      <c r="D1117" s="767" t="s">
        <v>1005</v>
      </c>
      <c r="E1117" s="355"/>
      <c r="F1117" s="786" t="s">
        <v>339</v>
      </c>
      <c r="G1117" s="767"/>
      <c r="H1117" s="768"/>
      <c r="I1117" s="767"/>
      <c r="J1117" s="355"/>
    </row>
    <row r="1118" spans="1:10">
      <c r="A1118" s="764">
        <v>41001</v>
      </c>
      <c r="B1118" s="836">
        <v>30</v>
      </c>
      <c r="C1118" s="766" t="s">
        <v>246</v>
      </c>
      <c r="D1118" s="767" t="s">
        <v>953</v>
      </c>
      <c r="E1118" s="355"/>
      <c r="F1118" s="786">
        <v>0</v>
      </c>
      <c r="G1118" s="767"/>
      <c r="H1118" s="768"/>
      <c r="I1118" s="767"/>
      <c r="J1118" s="355"/>
    </row>
    <row r="1119" spans="1:10">
      <c r="A1119" s="764">
        <v>41001</v>
      </c>
      <c r="B1119" s="836">
        <v>20</v>
      </c>
      <c r="C1119" s="766" t="s">
        <v>246</v>
      </c>
      <c r="D1119" s="767" t="s">
        <v>254</v>
      </c>
      <c r="E1119" s="355"/>
      <c r="F1119" s="786" t="s">
        <v>339</v>
      </c>
      <c r="G1119" s="767"/>
      <c r="H1119" s="768"/>
      <c r="I1119" s="767"/>
      <c r="J1119" s="355"/>
    </row>
    <row r="1120" spans="1:10">
      <c r="A1120" s="764">
        <v>41001</v>
      </c>
      <c r="B1120" s="836">
        <v>10</v>
      </c>
      <c r="C1120" s="766" t="s">
        <v>246</v>
      </c>
      <c r="D1120" s="767" t="s">
        <v>340</v>
      </c>
      <c r="E1120" s="355"/>
      <c r="F1120" s="786">
        <v>0</v>
      </c>
      <c r="G1120" s="767"/>
      <c r="H1120" s="768"/>
      <c r="I1120" s="767"/>
      <c r="J1120" s="355"/>
    </row>
    <row r="1121" spans="1:10">
      <c r="A1121" s="764">
        <v>41001</v>
      </c>
      <c r="B1121" s="836">
        <v>120</v>
      </c>
      <c r="C1121" s="766" t="s">
        <v>246</v>
      </c>
      <c r="D1121" s="767" t="s">
        <v>928</v>
      </c>
      <c r="E1121" s="355"/>
      <c r="F1121" s="786" t="s">
        <v>339</v>
      </c>
      <c r="G1121" s="767"/>
      <c r="H1121" s="768"/>
      <c r="I1121" s="767"/>
      <c r="J1121" s="355"/>
    </row>
    <row r="1122" spans="1:10">
      <c r="A1122" s="764">
        <v>41001</v>
      </c>
      <c r="B1122" s="836">
        <v>10</v>
      </c>
      <c r="C1122" s="766" t="s">
        <v>246</v>
      </c>
      <c r="D1122" s="767" t="s">
        <v>930</v>
      </c>
      <c r="E1122" s="355"/>
      <c r="F1122" s="786" t="s">
        <v>339</v>
      </c>
      <c r="G1122" s="767"/>
      <c r="H1122" s="768"/>
      <c r="I1122" s="767"/>
      <c r="J1122" s="355"/>
    </row>
    <row r="1123" spans="1:10">
      <c r="A1123" s="764">
        <v>41001</v>
      </c>
      <c r="B1123" s="836">
        <v>10</v>
      </c>
      <c r="C1123" s="766" t="s">
        <v>246</v>
      </c>
      <c r="D1123" s="767" t="s">
        <v>388</v>
      </c>
      <c r="E1123" s="355"/>
      <c r="F1123" s="786" t="s">
        <v>339</v>
      </c>
      <c r="G1123" s="767"/>
      <c r="H1123" s="768"/>
      <c r="I1123" s="767"/>
      <c r="J1123" s="355"/>
    </row>
    <row r="1124" spans="1:10">
      <c r="A1124" s="764">
        <v>41001</v>
      </c>
      <c r="B1124" s="836">
        <v>10</v>
      </c>
      <c r="C1124" s="766" t="s">
        <v>246</v>
      </c>
      <c r="D1124" s="767" t="s">
        <v>1001</v>
      </c>
      <c r="E1124" s="355"/>
      <c r="F1124" s="786" t="s">
        <v>339</v>
      </c>
      <c r="G1124" s="767"/>
      <c r="H1124" s="768"/>
      <c r="I1124" s="767"/>
      <c r="J1124" s="355"/>
    </row>
    <row r="1125" spans="1:10">
      <c r="A1125" s="764">
        <v>41001</v>
      </c>
      <c r="B1125" s="836">
        <v>20</v>
      </c>
      <c r="C1125" s="766" t="s">
        <v>246</v>
      </c>
      <c r="D1125" s="767" t="s">
        <v>389</v>
      </c>
      <c r="E1125" s="355"/>
      <c r="F1125" s="786">
        <v>0</v>
      </c>
      <c r="G1125" s="767"/>
      <c r="H1125" s="768"/>
      <c r="I1125" s="767"/>
      <c r="J1125" s="355"/>
    </row>
    <row r="1126" spans="1:10">
      <c r="A1126" s="764">
        <v>41001</v>
      </c>
      <c r="B1126" s="836">
        <v>10</v>
      </c>
      <c r="C1126" s="766" t="s">
        <v>246</v>
      </c>
      <c r="D1126" s="767" t="s">
        <v>371</v>
      </c>
      <c r="E1126" s="355"/>
      <c r="F1126" s="786" t="s">
        <v>339</v>
      </c>
      <c r="G1126" s="767"/>
      <c r="H1126" s="768"/>
      <c r="I1126" s="767"/>
      <c r="J1126" s="355"/>
    </row>
    <row r="1127" spans="1:10">
      <c r="A1127" s="764">
        <v>41001</v>
      </c>
      <c r="B1127" s="836">
        <v>44.19</v>
      </c>
      <c r="C1127" s="766" t="s">
        <v>246</v>
      </c>
      <c r="D1127" s="767" t="s">
        <v>422</v>
      </c>
      <c r="E1127" s="355"/>
      <c r="F1127" s="786">
        <v>0</v>
      </c>
      <c r="G1127" s="767"/>
      <c r="H1127" s="768"/>
      <c r="I1127" s="767"/>
      <c r="J1127" s="355"/>
    </row>
    <row r="1128" spans="1:10">
      <c r="A1128" s="764">
        <v>41001</v>
      </c>
      <c r="B1128" s="836">
        <v>10</v>
      </c>
      <c r="C1128" s="766" t="s">
        <v>246</v>
      </c>
      <c r="D1128" s="767" t="s">
        <v>752</v>
      </c>
      <c r="E1128" s="355"/>
      <c r="F1128" s="786" t="s">
        <v>339</v>
      </c>
      <c r="G1128" s="767"/>
      <c r="H1128" s="768"/>
      <c r="I1128" s="767"/>
      <c r="J1128" s="355"/>
    </row>
    <row r="1129" spans="1:10">
      <c r="A1129" s="764">
        <v>41001</v>
      </c>
      <c r="B1129" s="836">
        <v>15</v>
      </c>
      <c r="C1129" s="766" t="s">
        <v>246</v>
      </c>
      <c r="D1129" s="767" t="s">
        <v>248</v>
      </c>
      <c r="E1129" s="355"/>
      <c r="F1129" s="786">
        <v>0</v>
      </c>
      <c r="G1129" s="767"/>
      <c r="H1129" s="768"/>
      <c r="I1129" s="767"/>
      <c r="J1129" s="355"/>
    </row>
    <row r="1130" spans="1:10">
      <c r="A1130" s="764">
        <v>41001</v>
      </c>
      <c r="B1130" s="836">
        <v>50</v>
      </c>
      <c r="C1130" s="766" t="s">
        <v>246</v>
      </c>
      <c r="D1130" s="767" t="s">
        <v>998</v>
      </c>
      <c r="E1130" s="355"/>
      <c r="F1130" s="786" t="s">
        <v>339</v>
      </c>
      <c r="G1130" s="767"/>
      <c r="H1130" s="768"/>
      <c r="I1130" s="767"/>
      <c r="J1130" s="355"/>
    </row>
    <row r="1131" spans="1:10">
      <c r="A1131" s="764">
        <v>41001</v>
      </c>
      <c r="B1131" s="836">
        <v>45</v>
      </c>
      <c r="C1131" s="766" t="s">
        <v>246</v>
      </c>
      <c r="D1131" s="767" t="s">
        <v>784</v>
      </c>
      <c r="E1131" s="355"/>
      <c r="F1131" s="786" t="s">
        <v>339</v>
      </c>
      <c r="G1131" s="767"/>
      <c r="H1131" s="768"/>
      <c r="I1131" s="767"/>
      <c r="J1131" s="355"/>
    </row>
    <row r="1132" spans="1:10">
      <c r="A1132" s="764">
        <v>41001</v>
      </c>
      <c r="B1132" s="836">
        <v>10</v>
      </c>
      <c r="C1132" s="766" t="s">
        <v>246</v>
      </c>
      <c r="D1132" s="767" t="s">
        <v>772</v>
      </c>
      <c r="E1132" s="355"/>
      <c r="F1132" s="786" t="s">
        <v>339</v>
      </c>
      <c r="G1132" s="767"/>
      <c r="H1132" s="768"/>
      <c r="I1132" s="767"/>
      <c r="J1132" s="355"/>
    </row>
    <row r="1133" spans="1:10">
      <c r="A1133" s="764">
        <v>41001</v>
      </c>
      <c r="B1133" s="836">
        <v>10</v>
      </c>
      <c r="C1133" s="766" t="s">
        <v>246</v>
      </c>
      <c r="D1133" s="767" t="s">
        <v>1027</v>
      </c>
      <c r="E1133" s="355"/>
      <c r="F1133" s="786" t="s">
        <v>339</v>
      </c>
      <c r="G1133" s="767"/>
      <c r="H1133" s="768"/>
      <c r="I1133" s="767"/>
      <c r="J1133" s="355"/>
    </row>
    <row r="1134" spans="1:10">
      <c r="A1134" s="764">
        <v>41001</v>
      </c>
      <c r="B1134" s="836">
        <v>210</v>
      </c>
      <c r="C1134" s="766" t="s">
        <v>246</v>
      </c>
      <c r="D1134" s="767" t="s">
        <v>346</v>
      </c>
      <c r="E1134" s="355"/>
      <c r="F1134" s="786" t="s">
        <v>339</v>
      </c>
      <c r="G1134" s="767"/>
      <c r="H1134" s="768"/>
      <c r="I1134" s="767"/>
      <c r="J1134" s="355"/>
    </row>
    <row r="1135" spans="1:10">
      <c r="A1135" s="764">
        <v>41001</v>
      </c>
      <c r="B1135" s="836">
        <v>10</v>
      </c>
      <c r="C1135" s="766" t="s">
        <v>246</v>
      </c>
      <c r="D1135" s="767" t="s">
        <v>927</v>
      </c>
      <c r="E1135" s="355"/>
      <c r="F1135" s="786" t="s">
        <v>339</v>
      </c>
      <c r="G1135" s="767"/>
      <c r="H1135" s="768"/>
      <c r="I1135" s="767"/>
      <c r="J1135" s="355"/>
    </row>
    <row r="1136" spans="1:10">
      <c r="A1136" s="764">
        <v>41001</v>
      </c>
      <c r="B1136" s="836">
        <v>20</v>
      </c>
      <c r="C1136" s="766" t="s">
        <v>246</v>
      </c>
      <c r="D1136" s="767" t="s">
        <v>934</v>
      </c>
      <c r="E1136" s="355"/>
      <c r="F1136" s="786">
        <v>0</v>
      </c>
      <c r="G1136" s="767"/>
      <c r="H1136" s="768"/>
      <c r="I1136" s="767"/>
      <c r="J1136" s="355"/>
    </row>
    <row r="1137" spans="1:10">
      <c r="A1137" s="764">
        <v>41001</v>
      </c>
      <c r="B1137" s="836">
        <v>10</v>
      </c>
      <c r="C1137" s="766" t="s">
        <v>246</v>
      </c>
      <c r="D1137" s="767" t="s">
        <v>951</v>
      </c>
      <c r="E1137" s="355"/>
      <c r="F1137" s="786" t="s">
        <v>339</v>
      </c>
      <c r="G1137" s="767"/>
      <c r="H1137" s="768"/>
      <c r="I1137" s="767"/>
      <c r="J1137" s="355"/>
    </row>
    <row r="1138" spans="1:10">
      <c r="A1138" s="764">
        <v>41001</v>
      </c>
      <c r="B1138" s="836">
        <v>10</v>
      </c>
      <c r="C1138" s="766" t="s">
        <v>246</v>
      </c>
      <c r="D1138" s="767" t="s">
        <v>993</v>
      </c>
      <c r="E1138" s="355"/>
      <c r="F1138" s="786" t="s">
        <v>339</v>
      </c>
      <c r="G1138" s="767"/>
      <c r="H1138" s="768"/>
      <c r="I1138" s="767"/>
      <c r="J1138" s="355"/>
    </row>
    <row r="1139" spans="1:10">
      <c r="A1139" s="764">
        <v>41001</v>
      </c>
      <c r="B1139" s="836">
        <v>25</v>
      </c>
      <c r="C1139" s="766" t="s">
        <v>246</v>
      </c>
      <c r="D1139" s="767" t="s">
        <v>780</v>
      </c>
      <c r="E1139" s="355"/>
      <c r="F1139" s="786" t="s">
        <v>339</v>
      </c>
      <c r="G1139" s="767"/>
      <c r="H1139" s="768"/>
      <c r="I1139" s="767"/>
      <c r="J1139" s="355"/>
    </row>
    <row r="1140" spans="1:10">
      <c r="A1140" s="764">
        <v>41001</v>
      </c>
      <c r="B1140" s="836">
        <v>15</v>
      </c>
      <c r="C1140" s="766" t="s">
        <v>246</v>
      </c>
      <c r="D1140" s="767" t="s">
        <v>280</v>
      </c>
      <c r="E1140" s="355"/>
      <c r="F1140" s="786" t="s">
        <v>339</v>
      </c>
      <c r="G1140" s="767"/>
      <c r="H1140" s="768"/>
      <c r="I1140" s="767"/>
      <c r="J1140" s="355"/>
    </row>
    <row r="1141" spans="1:10">
      <c r="A1141" s="764">
        <v>41001</v>
      </c>
      <c r="B1141" s="836">
        <v>10</v>
      </c>
      <c r="C1141" s="766" t="s">
        <v>246</v>
      </c>
      <c r="D1141" s="767" t="s">
        <v>994</v>
      </c>
      <c r="E1141" s="355"/>
      <c r="F1141" s="786" t="s">
        <v>339</v>
      </c>
      <c r="G1141" s="767"/>
      <c r="H1141" s="768"/>
      <c r="I1141" s="767"/>
      <c r="J1141" s="355"/>
    </row>
    <row r="1142" spans="1:10">
      <c r="A1142" s="764">
        <v>41001</v>
      </c>
      <c r="B1142" s="836">
        <v>10</v>
      </c>
      <c r="C1142" s="766" t="s">
        <v>246</v>
      </c>
      <c r="D1142" s="767" t="s">
        <v>1040</v>
      </c>
      <c r="E1142" s="355"/>
      <c r="F1142" s="786" t="s">
        <v>339</v>
      </c>
      <c r="G1142" s="767"/>
      <c r="H1142" s="768"/>
      <c r="I1142" s="767"/>
      <c r="J1142" s="355"/>
    </row>
    <row r="1143" spans="1:10">
      <c r="A1143" s="764">
        <v>41001</v>
      </c>
      <c r="B1143" s="836">
        <v>180</v>
      </c>
      <c r="C1143" s="766" t="s">
        <v>246</v>
      </c>
      <c r="D1143" s="767" t="s">
        <v>783</v>
      </c>
      <c r="E1143" s="355"/>
      <c r="F1143" s="786">
        <v>0</v>
      </c>
      <c r="G1143" s="767"/>
      <c r="H1143" s="768"/>
      <c r="I1143" s="767"/>
      <c r="J1143" s="355"/>
    </row>
    <row r="1144" spans="1:10">
      <c r="A1144" s="764">
        <v>41001</v>
      </c>
      <c r="B1144" s="836">
        <v>10</v>
      </c>
      <c r="C1144" s="766" t="s">
        <v>246</v>
      </c>
      <c r="D1144" s="767" t="s">
        <v>317</v>
      </c>
      <c r="E1144" s="355"/>
      <c r="F1144" s="786" t="s">
        <v>339</v>
      </c>
      <c r="G1144" s="767"/>
      <c r="H1144" s="768"/>
      <c r="I1144" s="767"/>
      <c r="J1144" s="355"/>
    </row>
    <row r="1145" spans="1:10">
      <c r="A1145" s="764">
        <v>41001</v>
      </c>
      <c r="B1145" s="836">
        <v>15</v>
      </c>
      <c r="C1145" s="766" t="s">
        <v>246</v>
      </c>
      <c r="D1145" s="767" t="s">
        <v>753</v>
      </c>
      <c r="E1145" s="355"/>
      <c r="F1145" s="786" t="s">
        <v>339</v>
      </c>
      <c r="G1145" s="767"/>
      <c r="H1145" s="768"/>
      <c r="I1145" s="767"/>
      <c r="J1145" s="355"/>
    </row>
    <row r="1146" spans="1:10">
      <c r="A1146" s="764">
        <v>41001</v>
      </c>
      <c r="B1146" s="836">
        <v>10</v>
      </c>
      <c r="C1146" s="766" t="s">
        <v>246</v>
      </c>
      <c r="D1146" s="767" t="s">
        <v>401</v>
      </c>
      <c r="E1146" s="355"/>
      <c r="F1146" s="786">
        <v>0</v>
      </c>
      <c r="G1146" s="767"/>
      <c r="H1146" s="768"/>
      <c r="I1146" s="767"/>
      <c r="J1146" s="355"/>
    </row>
    <row r="1147" spans="1:10">
      <c r="A1147" s="764">
        <v>41001</v>
      </c>
      <c r="B1147" s="836">
        <v>75</v>
      </c>
      <c r="C1147" s="766" t="s">
        <v>246</v>
      </c>
      <c r="D1147" s="767" t="s">
        <v>1003</v>
      </c>
      <c r="E1147" s="355"/>
      <c r="F1147" s="786">
        <v>0</v>
      </c>
      <c r="G1147" s="767"/>
      <c r="H1147" s="768"/>
      <c r="I1147" s="767"/>
      <c r="J1147" s="355"/>
    </row>
    <row r="1148" spans="1:10">
      <c r="A1148" s="764">
        <v>41001</v>
      </c>
      <c r="B1148" s="836">
        <v>30</v>
      </c>
      <c r="C1148" s="766" t="s">
        <v>246</v>
      </c>
      <c r="D1148" s="767" t="s">
        <v>345</v>
      </c>
      <c r="E1148" s="355"/>
      <c r="F1148" s="786">
        <v>0</v>
      </c>
      <c r="G1148" s="767"/>
      <c r="H1148" s="768"/>
      <c r="I1148" s="767"/>
      <c r="J1148" s="355"/>
    </row>
    <row r="1149" spans="1:10">
      <c r="A1149" s="764">
        <v>41001</v>
      </c>
      <c r="B1149" s="836">
        <v>25</v>
      </c>
      <c r="C1149" s="766" t="s">
        <v>246</v>
      </c>
      <c r="D1149" s="767" t="s">
        <v>402</v>
      </c>
      <c r="E1149" s="355"/>
      <c r="F1149" s="786">
        <v>0</v>
      </c>
      <c r="G1149" s="767"/>
      <c r="H1149" s="768"/>
      <c r="I1149" s="767"/>
      <c r="J1149" s="355"/>
    </row>
    <row r="1150" spans="1:10">
      <c r="A1150" s="764">
        <v>41001</v>
      </c>
      <c r="B1150" s="836">
        <v>20</v>
      </c>
      <c r="C1150" s="766" t="s">
        <v>246</v>
      </c>
      <c r="D1150" s="767" t="s">
        <v>386</v>
      </c>
      <c r="E1150" s="355"/>
      <c r="F1150" s="786" t="s">
        <v>339</v>
      </c>
      <c r="G1150" s="767"/>
      <c r="H1150" s="768"/>
      <c r="I1150" s="767"/>
      <c r="J1150" s="355"/>
    </row>
    <row r="1151" spans="1:10">
      <c r="A1151" s="764">
        <v>41001</v>
      </c>
      <c r="B1151" s="836">
        <v>50</v>
      </c>
      <c r="C1151" s="766" t="s">
        <v>246</v>
      </c>
      <c r="D1151" s="767" t="s">
        <v>990</v>
      </c>
      <c r="E1151" s="355"/>
      <c r="F1151" s="786" t="s">
        <v>339</v>
      </c>
      <c r="G1151" s="767"/>
      <c r="H1151" s="768"/>
      <c r="I1151" s="767"/>
      <c r="J1151" s="355"/>
    </row>
    <row r="1152" spans="1:10">
      <c r="A1152" s="764">
        <v>41002</v>
      </c>
      <c r="B1152" s="836">
        <v>64.3</v>
      </c>
      <c r="C1152" s="766" t="s">
        <v>237</v>
      </c>
      <c r="D1152" s="767" t="s">
        <v>1041</v>
      </c>
      <c r="E1152" s="355"/>
      <c r="F1152" s="786">
        <v>0</v>
      </c>
      <c r="G1152" s="767"/>
      <c r="H1152" s="768"/>
      <c r="I1152" s="767"/>
      <c r="J1152" s="355"/>
    </row>
    <row r="1153" spans="1:10">
      <c r="A1153" s="764">
        <v>41002</v>
      </c>
      <c r="B1153" s="836">
        <v>5</v>
      </c>
      <c r="C1153" s="766" t="s">
        <v>246</v>
      </c>
      <c r="D1153" s="767" t="s">
        <v>777</v>
      </c>
      <c r="E1153" s="355"/>
      <c r="F1153" s="786">
        <v>0</v>
      </c>
      <c r="G1153" s="767"/>
      <c r="H1153" s="768"/>
      <c r="I1153" s="767"/>
      <c r="J1153" s="355"/>
    </row>
    <row r="1154" spans="1:10">
      <c r="A1154" s="764">
        <v>41002</v>
      </c>
      <c r="B1154" s="836">
        <v>430</v>
      </c>
      <c r="C1154" s="766" t="s">
        <v>246</v>
      </c>
      <c r="D1154" s="767" t="s">
        <v>778</v>
      </c>
      <c r="E1154" s="355"/>
      <c r="F1154" s="786">
        <v>0</v>
      </c>
      <c r="G1154" s="767"/>
      <c r="H1154" s="768"/>
      <c r="I1154" s="767"/>
      <c r="J1154" s="355"/>
    </row>
    <row r="1155" spans="1:10">
      <c r="A1155" s="764">
        <v>41003</v>
      </c>
      <c r="B1155" s="836">
        <v>148.25</v>
      </c>
      <c r="C1155" s="766" t="s">
        <v>246</v>
      </c>
      <c r="D1155" s="767" t="s">
        <v>788</v>
      </c>
      <c r="E1155" s="355"/>
      <c r="F1155" s="786" t="s">
        <v>339</v>
      </c>
      <c r="G1155" s="767"/>
      <c r="H1155" s="768"/>
      <c r="I1155" s="767"/>
      <c r="J1155" s="355"/>
    </row>
    <row r="1156" spans="1:10">
      <c r="A1156" s="764">
        <v>41004</v>
      </c>
      <c r="B1156" s="836">
        <v>500</v>
      </c>
      <c r="C1156" s="766" t="s">
        <v>237</v>
      </c>
      <c r="D1156" s="767" t="s">
        <v>1042</v>
      </c>
      <c r="E1156" s="355"/>
      <c r="F1156" s="786">
        <v>0</v>
      </c>
      <c r="G1156" s="767"/>
      <c r="H1156" s="768"/>
      <c r="I1156" s="767"/>
      <c r="J1156" s="355"/>
    </row>
    <row r="1157" spans="1:10">
      <c r="A1157" s="764">
        <v>41004</v>
      </c>
      <c r="B1157" s="836">
        <v>50</v>
      </c>
      <c r="C1157" s="766" t="s">
        <v>237</v>
      </c>
      <c r="D1157" s="767" t="s">
        <v>763</v>
      </c>
      <c r="E1157" s="355"/>
      <c r="F1157" s="786">
        <v>0</v>
      </c>
      <c r="G1157" s="767"/>
      <c r="H1157" s="768"/>
      <c r="I1157" s="767"/>
      <c r="J1157" s="355"/>
    </row>
    <row r="1158" spans="1:10">
      <c r="A1158" s="764">
        <v>41004</v>
      </c>
      <c r="B1158" s="836">
        <v>12</v>
      </c>
      <c r="C1158" s="766" t="s">
        <v>246</v>
      </c>
      <c r="D1158" s="767" t="s">
        <v>429</v>
      </c>
      <c r="E1158" s="355"/>
      <c r="F1158" s="786">
        <v>0</v>
      </c>
      <c r="G1158" s="767"/>
      <c r="H1158" s="768"/>
      <c r="I1158" s="767"/>
      <c r="J1158" s="355"/>
    </row>
    <row r="1159" spans="1:10">
      <c r="A1159" s="764">
        <v>41004</v>
      </c>
      <c r="B1159" s="836">
        <v>10</v>
      </c>
      <c r="C1159" s="766" t="s">
        <v>246</v>
      </c>
      <c r="D1159" s="767" t="s">
        <v>307</v>
      </c>
      <c r="E1159" s="355"/>
      <c r="F1159" s="786">
        <v>0</v>
      </c>
      <c r="G1159" s="767"/>
      <c r="H1159" s="768"/>
      <c r="I1159" s="767"/>
      <c r="J1159" s="355"/>
    </row>
    <row r="1160" spans="1:10">
      <c r="A1160" s="764">
        <v>41004</v>
      </c>
      <c r="B1160" s="836">
        <v>5</v>
      </c>
      <c r="C1160" s="766" t="s">
        <v>246</v>
      </c>
      <c r="D1160" s="767" t="s">
        <v>310</v>
      </c>
      <c r="E1160" s="355"/>
      <c r="F1160" s="786" t="s">
        <v>339</v>
      </c>
      <c r="G1160" s="767"/>
      <c r="H1160" s="768"/>
      <c r="I1160" s="767"/>
      <c r="J1160" s="355"/>
    </row>
    <row r="1161" spans="1:10">
      <c r="A1161" s="764">
        <v>41004</v>
      </c>
      <c r="B1161" s="836">
        <v>5</v>
      </c>
      <c r="C1161" s="766" t="s">
        <v>246</v>
      </c>
      <c r="D1161" s="767" t="s">
        <v>318</v>
      </c>
      <c r="E1161" s="355"/>
      <c r="F1161" s="786" t="s">
        <v>339</v>
      </c>
      <c r="G1161" s="767"/>
      <c r="H1161" s="768"/>
      <c r="I1161" s="767"/>
      <c r="J1161" s="355"/>
    </row>
    <row r="1162" spans="1:10">
      <c r="A1162" s="764">
        <v>41004</v>
      </c>
      <c r="B1162" s="836">
        <v>100</v>
      </c>
      <c r="C1162" s="766" t="s">
        <v>246</v>
      </c>
      <c r="D1162" s="767" t="s">
        <v>1000</v>
      </c>
      <c r="E1162" s="355"/>
      <c r="F1162" s="786">
        <v>0</v>
      </c>
      <c r="G1162" s="767"/>
      <c r="H1162" s="768"/>
      <c r="I1162" s="767"/>
      <c r="J1162" s="355"/>
    </row>
    <row r="1163" spans="1:10">
      <c r="A1163" s="764">
        <v>41004</v>
      </c>
      <c r="B1163" s="836">
        <v>15</v>
      </c>
      <c r="C1163" s="766" t="s">
        <v>246</v>
      </c>
      <c r="D1163" s="767" t="s">
        <v>306</v>
      </c>
      <c r="E1163" s="355"/>
      <c r="F1163" s="786" t="s">
        <v>339</v>
      </c>
      <c r="G1163" s="767"/>
      <c r="H1163" s="768"/>
      <c r="I1163" s="767"/>
      <c r="J1163" s="355"/>
    </row>
    <row r="1164" spans="1:10">
      <c r="A1164" s="764">
        <v>41004</v>
      </c>
      <c r="B1164" s="836">
        <v>60</v>
      </c>
      <c r="C1164" s="766" t="s">
        <v>246</v>
      </c>
      <c r="D1164" s="767" t="s">
        <v>935</v>
      </c>
      <c r="E1164" s="355"/>
      <c r="F1164" s="786" t="s">
        <v>339</v>
      </c>
      <c r="G1164" s="767"/>
      <c r="H1164" s="768"/>
      <c r="I1164" s="767"/>
      <c r="J1164" s="355"/>
    </row>
    <row r="1165" spans="1:10">
      <c r="A1165" s="764">
        <v>41009</v>
      </c>
      <c r="B1165" s="836">
        <v>18</v>
      </c>
      <c r="C1165" s="766" t="s">
        <v>246</v>
      </c>
      <c r="D1165" s="767" t="s">
        <v>429</v>
      </c>
      <c r="E1165" s="355"/>
      <c r="F1165" s="786">
        <v>0</v>
      </c>
      <c r="G1165" s="767"/>
      <c r="H1165" s="768"/>
      <c r="I1165" s="767"/>
      <c r="J1165" s="355"/>
    </row>
    <row r="1166" spans="1:10">
      <c r="A1166" s="764">
        <v>41009</v>
      </c>
      <c r="B1166" s="836">
        <v>500</v>
      </c>
      <c r="C1166" s="766" t="s">
        <v>246</v>
      </c>
      <c r="D1166" s="767" t="s">
        <v>276</v>
      </c>
      <c r="E1166" s="355"/>
      <c r="F1166" s="786">
        <v>0</v>
      </c>
      <c r="G1166" s="767"/>
      <c r="H1166" s="768"/>
      <c r="I1166" s="767"/>
      <c r="J1166" s="355"/>
    </row>
    <row r="1167" spans="1:10">
      <c r="A1167" s="764">
        <v>41009</v>
      </c>
      <c r="B1167" s="836">
        <v>40</v>
      </c>
      <c r="C1167" s="766" t="s">
        <v>246</v>
      </c>
      <c r="D1167" s="767" t="s">
        <v>1030</v>
      </c>
      <c r="E1167" s="355"/>
      <c r="F1167" s="786" t="s">
        <v>339</v>
      </c>
      <c r="G1167" s="767"/>
      <c r="H1167" s="768"/>
      <c r="I1167" s="767"/>
      <c r="J1167" s="355"/>
    </row>
    <row r="1168" spans="1:10">
      <c r="A1168" s="764">
        <v>41009</v>
      </c>
      <c r="B1168" s="836">
        <v>235</v>
      </c>
      <c r="C1168" s="766" t="s">
        <v>246</v>
      </c>
      <c r="D1168" s="767" t="s">
        <v>920</v>
      </c>
      <c r="E1168" s="355"/>
      <c r="F1168" s="786" t="s">
        <v>339</v>
      </c>
      <c r="G1168" s="767"/>
      <c r="H1168" s="768"/>
      <c r="I1168" s="767"/>
      <c r="J1168" s="355"/>
    </row>
    <row r="1169" spans="1:10">
      <c r="A1169" s="764">
        <v>41009</v>
      </c>
      <c r="B1169" s="836">
        <v>150</v>
      </c>
      <c r="C1169" s="766" t="s">
        <v>246</v>
      </c>
      <c r="D1169" s="767" t="s">
        <v>357</v>
      </c>
      <c r="E1169" s="355"/>
      <c r="F1169" s="786" t="s">
        <v>339</v>
      </c>
      <c r="G1169" s="767"/>
      <c r="H1169" s="768"/>
      <c r="I1169" s="767"/>
      <c r="J1169" s="355"/>
    </row>
    <row r="1170" spans="1:10">
      <c r="A1170" s="764">
        <v>41009</v>
      </c>
      <c r="B1170" s="836">
        <v>200</v>
      </c>
      <c r="C1170" s="766" t="s">
        <v>246</v>
      </c>
      <c r="D1170" s="767" t="s">
        <v>921</v>
      </c>
      <c r="E1170" s="355"/>
      <c r="F1170" s="786" t="s">
        <v>339</v>
      </c>
      <c r="G1170" s="767"/>
      <c r="H1170" s="768"/>
      <c r="I1170" s="767"/>
      <c r="J1170" s="355"/>
    </row>
    <row r="1171" spans="1:10">
      <c r="A1171" s="764">
        <v>41009</v>
      </c>
      <c r="B1171" s="836">
        <v>10</v>
      </c>
      <c r="C1171" s="766" t="s">
        <v>246</v>
      </c>
      <c r="D1171" s="767" t="s">
        <v>956</v>
      </c>
      <c r="E1171" s="355"/>
      <c r="F1171" s="786" t="s">
        <v>339</v>
      </c>
      <c r="G1171" s="767"/>
      <c r="H1171" s="768"/>
      <c r="I1171" s="767"/>
      <c r="J1171" s="355"/>
    </row>
    <row r="1172" spans="1:10">
      <c r="A1172" s="764">
        <v>41010</v>
      </c>
      <c r="B1172" s="836">
        <v>21.25</v>
      </c>
      <c r="C1172" s="766">
        <v>103394</v>
      </c>
      <c r="D1172" s="767" t="s">
        <v>1009</v>
      </c>
      <c r="E1172" s="355"/>
      <c r="F1172" s="786">
        <v>0</v>
      </c>
      <c r="G1172" s="767"/>
      <c r="H1172" s="768"/>
      <c r="I1172" s="767"/>
      <c r="J1172" s="355"/>
    </row>
    <row r="1173" spans="1:10">
      <c r="A1173" s="764">
        <v>41011</v>
      </c>
      <c r="B1173" s="836">
        <v>40</v>
      </c>
      <c r="C1173" s="766" t="s">
        <v>237</v>
      </c>
      <c r="D1173" s="767" t="s">
        <v>1043</v>
      </c>
      <c r="E1173" s="355"/>
      <c r="F1173" s="786">
        <v>0</v>
      </c>
      <c r="G1173" s="767"/>
      <c r="H1173" s="768"/>
      <c r="I1173" s="767"/>
      <c r="J1173" s="355"/>
    </row>
    <row r="1174" spans="1:10">
      <c r="A1174" s="764">
        <v>41011</v>
      </c>
      <c r="B1174" s="836">
        <v>15</v>
      </c>
      <c r="C1174" s="766" t="s">
        <v>237</v>
      </c>
      <c r="D1174" s="767" t="s">
        <v>1006</v>
      </c>
      <c r="E1174" s="355"/>
      <c r="F1174" s="786">
        <v>0</v>
      </c>
      <c r="G1174" s="767"/>
      <c r="H1174" s="768"/>
      <c r="I1174" s="767"/>
      <c r="J1174" s="355"/>
    </row>
    <row r="1175" spans="1:10">
      <c r="A1175" s="764">
        <v>41012</v>
      </c>
      <c r="B1175" s="836">
        <v>40</v>
      </c>
      <c r="C1175" s="766" t="s">
        <v>246</v>
      </c>
      <c r="D1175" s="767" t="s">
        <v>967</v>
      </c>
      <c r="E1175" s="355"/>
      <c r="F1175" s="786">
        <v>0</v>
      </c>
      <c r="G1175" s="767"/>
      <c r="H1175" s="768"/>
      <c r="I1175" s="767"/>
      <c r="J1175" s="355"/>
    </row>
    <row r="1176" spans="1:10">
      <c r="A1176" s="764">
        <v>41012</v>
      </c>
      <c r="B1176" s="836">
        <v>28</v>
      </c>
      <c r="C1176" s="766">
        <v>102986</v>
      </c>
      <c r="D1176" s="767" t="s">
        <v>971</v>
      </c>
      <c r="E1176" s="355"/>
      <c r="F1176" s="786">
        <v>0</v>
      </c>
      <c r="G1176" s="767"/>
      <c r="H1176" s="768"/>
      <c r="I1176" s="767"/>
      <c r="J1176" s="355"/>
    </row>
    <row r="1177" spans="1:10">
      <c r="A1177" s="764">
        <v>41012</v>
      </c>
      <c r="B1177" s="836">
        <v>28</v>
      </c>
      <c r="C1177" s="766">
        <v>102987</v>
      </c>
      <c r="D1177" s="767" t="s">
        <v>971</v>
      </c>
      <c r="E1177" s="355"/>
      <c r="F1177" s="786">
        <v>0</v>
      </c>
      <c r="G1177" s="767"/>
      <c r="H1177" s="768"/>
      <c r="I1177" s="767"/>
      <c r="J1177" s="355"/>
    </row>
    <row r="1178" spans="1:10">
      <c r="A1178" s="764">
        <v>41015</v>
      </c>
      <c r="B1178" s="836">
        <v>20</v>
      </c>
      <c r="C1178" s="766" t="s">
        <v>237</v>
      </c>
      <c r="D1178" s="767" t="s">
        <v>759</v>
      </c>
      <c r="E1178" s="355"/>
      <c r="F1178" s="786">
        <v>0</v>
      </c>
      <c r="G1178" s="767"/>
      <c r="H1178" s="768"/>
      <c r="I1178" s="767"/>
      <c r="J1178" s="355"/>
    </row>
    <row r="1179" spans="1:10">
      <c r="A1179" s="764">
        <v>41015</v>
      </c>
      <c r="B1179" s="836">
        <v>60</v>
      </c>
      <c r="C1179" s="766" t="s">
        <v>246</v>
      </c>
      <c r="D1179" s="767" t="s">
        <v>358</v>
      </c>
      <c r="E1179" s="355"/>
      <c r="F1179" s="786" t="s">
        <v>339</v>
      </c>
      <c r="G1179" s="767"/>
      <c r="H1179" s="768"/>
      <c r="I1179" s="767"/>
      <c r="J1179" s="355"/>
    </row>
    <row r="1180" spans="1:10">
      <c r="A1180" s="764">
        <v>41015</v>
      </c>
      <c r="B1180" s="836">
        <v>30</v>
      </c>
      <c r="C1180" s="766" t="s">
        <v>246</v>
      </c>
      <c r="D1180" s="767" t="s">
        <v>258</v>
      </c>
      <c r="E1180" s="355"/>
      <c r="F1180" s="786" t="s">
        <v>339</v>
      </c>
      <c r="G1180" s="767"/>
      <c r="H1180" s="768"/>
      <c r="I1180" s="767"/>
      <c r="J1180" s="355"/>
    </row>
    <row r="1181" spans="1:10">
      <c r="A1181" s="764">
        <v>41015</v>
      </c>
      <c r="B1181" s="836">
        <v>5</v>
      </c>
      <c r="C1181" s="766" t="s">
        <v>246</v>
      </c>
      <c r="D1181" s="767" t="s">
        <v>968</v>
      </c>
      <c r="E1181" s="355"/>
      <c r="F1181" s="786" t="s">
        <v>339</v>
      </c>
      <c r="G1181" s="767"/>
      <c r="H1181" s="768"/>
      <c r="I1181" s="767"/>
      <c r="J1181" s="355"/>
    </row>
    <row r="1182" spans="1:10">
      <c r="A1182" s="764">
        <v>41015</v>
      </c>
      <c r="B1182" s="836">
        <v>6</v>
      </c>
      <c r="C1182" s="766" t="s">
        <v>246</v>
      </c>
      <c r="D1182" s="767" t="s">
        <v>1032</v>
      </c>
      <c r="E1182" s="355"/>
      <c r="F1182" s="786" t="s">
        <v>339</v>
      </c>
      <c r="G1182" s="767"/>
      <c r="H1182" s="768"/>
      <c r="I1182" s="767"/>
      <c r="J1182" s="355"/>
    </row>
    <row r="1183" spans="1:10">
      <c r="A1183" s="764">
        <v>41015</v>
      </c>
      <c r="B1183" s="836">
        <v>135</v>
      </c>
      <c r="C1183" s="766" t="s">
        <v>246</v>
      </c>
      <c r="D1183" s="767" t="s">
        <v>769</v>
      </c>
      <c r="E1183" s="355"/>
      <c r="F1183" s="786">
        <v>0</v>
      </c>
      <c r="G1183" s="767"/>
      <c r="H1183" s="768"/>
      <c r="I1183" s="767"/>
      <c r="J1183" s="355"/>
    </row>
    <row r="1184" spans="1:10">
      <c r="A1184" s="764">
        <v>41015</v>
      </c>
      <c r="B1184" s="836">
        <v>200</v>
      </c>
      <c r="C1184" s="766" t="s">
        <v>246</v>
      </c>
      <c r="D1184" s="767" t="s">
        <v>450</v>
      </c>
      <c r="E1184" s="355"/>
      <c r="F1184" s="786" t="s">
        <v>339</v>
      </c>
      <c r="G1184" s="767"/>
      <c r="H1184" s="768"/>
      <c r="I1184" s="767"/>
      <c r="J1184" s="355"/>
    </row>
    <row r="1185" spans="1:10">
      <c r="A1185" s="764">
        <v>41015</v>
      </c>
      <c r="B1185" s="836">
        <v>25</v>
      </c>
      <c r="C1185" s="766" t="s">
        <v>246</v>
      </c>
      <c r="D1185" s="767" t="s">
        <v>1033</v>
      </c>
      <c r="E1185" s="355"/>
      <c r="F1185" s="786">
        <v>0</v>
      </c>
      <c r="G1185" s="767"/>
      <c r="H1185" s="768"/>
      <c r="I1185" s="767"/>
      <c r="J1185" s="355"/>
    </row>
    <row r="1186" spans="1:10">
      <c r="A1186" s="764">
        <v>41015</v>
      </c>
      <c r="B1186" s="836">
        <v>7</v>
      </c>
      <c r="C1186" s="766" t="s">
        <v>246</v>
      </c>
      <c r="D1186" s="767" t="s">
        <v>976</v>
      </c>
      <c r="E1186" s="355"/>
      <c r="F1186" s="786">
        <v>0</v>
      </c>
      <c r="G1186" s="767"/>
      <c r="H1186" s="768"/>
      <c r="I1186" s="767"/>
      <c r="J1186" s="355"/>
    </row>
    <row r="1187" spans="1:10">
      <c r="A1187" s="764">
        <v>41015</v>
      </c>
      <c r="B1187" s="836">
        <v>100</v>
      </c>
      <c r="C1187" s="766" t="s">
        <v>246</v>
      </c>
      <c r="D1187" s="767" t="s">
        <v>940</v>
      </c>
      <c r="E1187" s="355"/>
      <c r="F1187" s="786" t="s">
        <v>339</v>
      </c>
      <c r="G1187" s="767"/>
      <c r="H1187" s="768"/>
      <c r="I1187" s="767"/>
      <c r="J1187" s="355"/>
    </row>
    <row r="1188" spans="1:10">
      <c r="A1188" s="764">
        <v>41015</v>
      </c>
      <c r="B1188" s="836">
        <v>100</v>
      </c>
      <c r="C1188" s="766" t="s">
        <v>246</v>
      </c>
      <c r="D1188" s="767" t="s">
        <v>292</v>
      </c>
      <c r="E1188" s="355"/>
      <c r="F1188" s="786" t="s">
        <v>339</v>
      </c>
      <c r="G1188" s="767"/>
      <c r="H1188" s="768"/>
      <c r="I1188" s="767"/>
      <c r="J1188" s="355"/>
    </row>
    <row r="1189" spans="1:10">
      <c r="A1189" s="764">
        <v>41015</v>
      </c>
      <c r="B1189" s="836">
        <v>5</v>
      </c>
      <c r="C1189" s="766" t="s">
        <v>246</v>
      </c>
      <c r="D1189" s="767" t="s">
        <v>360</v>
      </c>
      <c r="E1189" s="355"/>
      <c r="F1189" s="786" t="s">
        <v>339</v>
      </c>
      <c r="G1189" s="767"/>
      <c r="H1189" s="768"/>
      <c r="I1189" s="767"/>
      <c r="J1189" s="355"/>
    </row>
    <row r="1190" spans="1:10">
      <c r="A1190" s="764">
        <v>41015</v>
      </c>
      <c r="B1190" s="836">
        <v>20</v>
      </c>
      <c r="C1190" s="766" t="s">
        <v>246</v>
      </c>
      <c r="D1190" s="767" t="s">
        <v>378</v>
      </c>
      <c r="E1190" s="355"/>
      <c r="F1190" s="786">
        <v>0</v>
      </c>
      <c r="G1190" s="767"/>
      <c r="H1190" s="768"/>
      <c r="I1190" s="767"/>
      <c r="J1190" s="355"/>
    </row>
    <row r="1191" spans="1:10">
      <c r="A1191" s="764">
        <v>41016</v>
      </c>
      <c r="B1191" s="836">
        <v>80</v>
      </c>
      <c r="C1191" s="766" t="s">
        <v>246</v>
      </c>
      <c r="D1191" s="767" t="s">
        <v>1044</v>
      </c>
      <c r="E1191" s="355"/>
      <c r="F1191" s="786">
        <v>0</v>
      </c>
      <c r="G1191" s="767"/>
      <c r="H1191" s="768"/>
      <c r="I1191" s="767"/>
      <c r="J1191" s="355"/>
    </row>
    <row r="1192" spans="1:10">
      <c r="A1192" s="764">
        <v>41017</v>
      </c>
      <c r="B1192" s="836">
        <v>40</v>
      </c>
      <c r="C1192" s="766" t="s">
        <v>246</v>
      </c>
      <c r="D1192" s="767" t="s">
        <v>973</v>
      </c>
      <c r="E1192" s="355"/>
      <c r="F1192" s="786" t="s">
        <v>339</v>
      </c>
      <c r="G1192" s="767"/>
      <c r="H1192" s="768"/>
      <c r="I1192" s="767"/>
      <c r="J1192" s="355"/>
    </row>
    <row r="1193" spans="1:10">
      <c r="A1193" s="764">
        <v>41018</v>
      </c>
      <c r="B1193" s="836">
        <v>40</v>
      </c>
      <c r="C1193" s="766" t="s">
        <v>246</v>
      </c>
      <c r="D1193" s="767" t="s">
        <v>400</v>
      </c>
      <c r="E1193" s="355"/>
      <c r="F1193" s="786" t="s">
        <v>339</v>
      </c>
      <c r="G1193" s="767"/>
      <c r="H1193" s="768"/>
      <c r="I1193" s="767"/>
      <c r="J1193" s="355"/>
    </row>
    <row r="1194" spans="1:10">
      <c r="A1194" s="764">
        <v>41018</v>
      </c>
      <c r="B1194" s="836">
        <v>28</v>
      </c>
      <c r="C1194" s="766">
        <v>102988</v>
      </c>
      <c r="D1194" s="767" t="s">
        <v>971</v>
      </c>
      <c r="E1194" s="355"/>
      <c r="F1194" s="786">
        <v>0</v>
      </c>
      <c r="G1194" s="767"/>
      <c r="H1194" s="768"/>
      <c r="I1194" s="767"/>
      <c r="J1194" s="355"/>
    </row>
    <row r="1195" spans="1:10">
      <c r="A1195" s="764">
        <v>41019</v>
      </c>
      <c r="B1195" s="836">
        <v>10</v>
      </c>
      <c r="C1195" s="766" t="s">
        <v>246</v>
      </c>
      <c r="D1195" s="767" t="s">
        <v>436</v>
      </c>
      <c r="E1195" s="355"/>
      <c r="F1195" s="786">
        <v>0</v>
      </c>
      <c r="G1195" s="767"/>
      <c r="H1195" s="768"/>
      <c r="I1195" s="767"/>
      <c r="J1195" s="355"/>
    </row>
    <row r="1196" spans="1:10">
      <c r="A1196" s="764">
        <v>41022</v>
      </c>
      <c r="B1196" s="836">
        <v>800</v>
      </c>
      <c r="C1196" s="766" t="s">
        <v>237</v>
      </c>
      <c r="D1196" s="767" t="s">
        <v>1045</v>
      </c>
      <c r="E1196" s="355"/>
      <c r="F1196" s="786">
        <v>0</v>
      </c>
      <c r="G1196" s="767"/>
      <c r="H1196" s="768"/>
      <c r="I1196" s="767"/>
      <c r="J1196" s="355"/>
    </row>
    <row r="1197" spans="1:10">
      <c r="A1197" s="764">
        <v>41022</v>
      </c>
      <c r="B1197" s="836">
        <v>10</v>
      </c>
      <c r="C1197" s="766" t="s">
        <v>237</v>
      </c>
      <c r="D1197" s="767" t="s">
        <v>1046</v>
      </c>
      <c r="E1197" s="355"/>
      <c r="F1197" s="786">
        <v>0</v>
      </c>
      <c r="G1197" s="767"/>
      <c r="H1197" s="768"/>
      <c r="I1197" s="767"/>
      <c r="J1197" s="355"/>
    </row>
    <row r="1198" spans="1:10">
      <c r="A1198" s="764">
        <v>41022</v>
      </c>
      <c r="B1198" s="836">
        <v>40</v>
      </c>
      <c r="C1198" s="766" t="s">
        <v>246</v>
      </c>
      <c r="D1198" s="767" t="s">
        <v>261</v>
      </c>
      <c r="E1198" s="355"/>
      <c r="F1198" s="786" t="s">
        <v>339</v>
      </c>
      <c r="G1198" s="767"/>
      <c r="H1198" s="768"/>
      <c r="I1198" s="767"/>
      <c r="J1198" s="355"/>
    </row>
    <row r="1199" spans="1:10">
      <c r="A1199" s="764">
        <v>41022</v>
      </c>
      <c r="B1199" s="836">
        <v>12</v>
      </c>
      <c r="C1199" s="766" t="s">
        <v>246</v>
      </c>
      <c r="D1199" s="767" t="s">
        <v>294</v>
      </c>
      <c r="E1199" s="355"/>
      <c r="F1199" s="786" t="s">
        <v>339</v>
      </c>
      <c r="G1199" s="767"/>
      <c r="H1199" s="768"/>
      <c r="I1199" s="767"/>
      <c r="J1199" s="355"/>
    </row>
    <row r="1200" spans="1:10">
      <c r="A1200" s="764">
        <v>41022</v>
      </c>
      <c r="B1200" s="836">
        <v>5</v>
      </c>
      <c r="C1200" s="766" t="s">
        <v>246</v>
      </c>
      <c r="D1200" s="767" t="s">
        <v>773</v>
      </c>
      <c r="E1200" s="355"/>
      <c r="F1200" s="786">
        <v>0</v>
      </c>
      <c r="G1200" s="767"/>
      <c r="H1200" s="768"/>
      <c r="I1200" s="767"/>
      <c r="J1200" s="355"/>
    </row>
    <row r="1201" spans="1:10">
      <c r="A1201" s="764">
        <v>41022</v>
      </c>
      <c r="B1201" s="836">
        <v>327</v>
      </c>
      <c r="C1201" s="766" t="s">
        <v>246</v>
      </c>
      <c r="D1201" s="767" t="s">
        <v>355</v>
      </c>
      <c r="E1201" s="355"/>
      <c r="F1201" s="786" t="s">
        <v>339</v>
      </c>
      <c r="G1201" s="767"/>
      <c r="H1201" s="768"/>
      <c r="I1201" s="767"/>
      <c r="J1201" s="355"/>
    </row>
    <row r="1202" spans="1:10">
      <c r="A1202" s="764">
        <v>41022</v>
      </c>
      <c r="B1202" s="836">
        <v>5</v>
      </c>
      <c r="C1202" s="766" t="s">
        <v>246</v>
      </c>
      <c r="D1202" s="767" t="s">
        <v>795</v>
      </c>
      <c r="E1202" s="355"/>
      <c r="F1202" s="786" t="s">
        <v>339</v>
      </c>
      <c r="G1202" s="767"/>
      <c r="H1202" s="768"/>
      <c r="I1202" s="767"/>
      <c r="J1202" s="355"/>
    </row>
    <row r="1203" spans="1:10">
      <c r="A1203" s="764">
        <v>41022</v>
      </c>
      <c r="B1203" s="836">
        <v>207</v>
      </c>
      <c r="C1203" s="766" t="s">
        <v>246</v>
      </c>
      <c r="D1203" s="767" t="s">
        <v>355</v>
      </c>
      <c r="E1203" s="355"/>
      <c r="F1203" s="786" t="s">
        <v>339</v>
      </c>
      <c r="G1203" s="767"/>
      <c r="H1203" s="768"/>
      <c r="I1203" s="767"/>
      <c r="J1203" s="355"/>
    </row>
    <row r="1204" spans="1:10">
      <c r="A1204" s="764">
        <v>41023</v>
      </c>
      <c r="B1204" s="836">
        <v>500</v>
      </c>
      <c r="C1204" s="766" t="s">
        <v>237</v>
      </c>
      <c r="D1204" s="767" t="s">
        <v>1047</v>
      </c>
      <c r="E1204" s="355"/>
      <c r="F1204" s="786">
        <v>0</v>
      </c>
      <c r="G1204" s="767"/>
      <c r="H1204" s="768"/>
      <c r="I1204" s="767"/>
      <c r="J1204" s="355"/>
    </row>
    <row r="1205" spans="1:10">
      <c r="A1205" s="764">
        <v>41023</v>
      </c>
      <c r="B1205" s="836">
        <v>15</v>
      </c>
      <c r="C1205" s="766" t="s">
        <v>246</v>
      </c>
      <c r="D1205" s="767" t="s">
        <v>1036</v>
      </c>
      <c r="E1205" s="355"/>
      <c r="F1205" s="786">
        <v>0</v>
      </c>
      <c r="G1205" s="767"/>
      <c r="H1205" s="768"/>
      <c r="I1205" s="767"/>
      <c r="J1205" s="355"/>
    </row>
    <row r="1206" spans="1:10">
      <c r="A1206" s="764">
        <v>41023</v>
      </c>
      <c r="B1206" s="836">
        <v>5334.52</v>
      </c>
      <c r="C1206" s="766">
        <v>102989</v>
      </c>
      <c r="D1206" s="767" t="s">
        <v>1048</v>
      </c>
      <c r="E1206" s="355"/>
      <c r="F1206" s="786">
        <v>0</v>
      </c>
      <c r="G1206" s="767"/>
      <c r="H1206" s="768"/>
      <c r="I1206" s="767"/>
      <c r="J1206" s="355"/>
    </row>
    <row r="1207" spans="1:10">
      <c r="A1207" s="764">
        <v>41024</v>
      </c>
      <c r="B1207" s="836">
        <v>10</v>
      </c>
      <c r="C1207" s="766" t="s">
        <v>246</v>
      </c>
      <c r="D1207" s="767" t="s">
        <v>302</v>
      </c>
      <c r="E1207" s="355"/>
      <c r="F1207" s="786">
        <v>0</v>
      </c>
      <c r="G1207" s="767"/>
      <c r="H1207" s="768"/>
      <c r="I1207" s="767"/>
      <c r="J1207" s="355"/>
    </row>
    <row r="1208" spans="1:10">
      <c r="A1208" s="764">
        <v>41024</v>
      </c>
      <c r="B1208" s="836">
        <v>3</v>
      </c>
      <c r="C1208" s="766" t="s">
        <v>246</v>
      </c>
      <c r="D1208" s="767" t="s">
        <v>363</v>
      </c>
      <c r="E1208" s="355"/>
      <c r="F1208" s="786" t="s">
        <v>339</v>
      </c>
      <c r="G1208" s="767"/>
      <c r="H1208" s="768"/>
      <c r="I1208" s="767"/>
      <c r="J1208" s="355"/>
    </row>
    <row r="1209" spans="1:10">
      <c r="A1209" s="764">
        <v>41024</v>
      </c>
      <c r="B1209" s="836">
        <v>75</v>
      </c>
      <c r="C1209" s="766" t="s">
        <v>246</v>
      </c>
      <c r="D1209" s="767" t="s">
        <v>364</v>
      </c>
      <c r="E1209" s="355"/>
      <c r="F1209" s="786" t="s">
        <v>339</v>
      </c>
      <c r="G1209" s="767"/>
      <c r="H1209" s="768"/>
      <c r="I1209" s="767"/>
      <c r="J1209" s="355"/>
    </row>
    <row r="1210" spans="1:10">
      <c r="A1210" s="764">
        <v>41024</v>
      </c>
      <c r="B1210" s="836">
        <v>3</v>
      </c>
      <c r="C1210" s="766" t="s">
        <v>246</v>
      </c>
      <c r="D1210" s="767" t="s">
        <v>363</v>
      </c>
      <c r="E1210" s="355"/>
      <c r="F1210" s="786" t="s">
        <v>339</v>
      </c>
      <c r="G1210" s="767"/>
      <c r="H1210" s="768"/>
      <c r="I1210" s="767"/>
      <c r="J1210" s="355"/>
    </row>
    <row r="1211" spans="1:10">
      <c r="A1211" s="764">
        <v>41025</v>
      </c>
      <c r="B1211" s="836">
        <v>907.6</v>
      </c>
      <c r="C1211" s="766" t="s">
        <v>237</v>
      </c>
      <c r="D1211" s="767" t="s">
        <v>269</v>
      </c>
      <c r="E1211" s="355"/>
      <c r="F1211" s="786">
        <v>0</v>
      </c>
      <c r="G1211" s="767"/>
      <c r="H1211" s="768"/>
      <c r="I1211" s="767"/>
      <c r="J1211" s="355"/>
    </row>
    <row r="1212" spans="1:10">
      <c r="A1212" s="764">
        <v>41025</v>
      </c>
      <c r="B1212" s="836">
        <v>15</v>
      </c>
      <c r="C1212" s="766" t="s">
        <v>246</v>
      </c>
      <c r="D1212" s="767" t="s">
        <v>858</v>
      </c>
      <c r="E1212" s="355"/>
      <c r="F1212" s="786" t="s">
        <v>339</v>
      </c>
      <c r="G1212" s="767"/>
      <c r="H1212" s="768"/>
      <c r="I1212" s="767"/>
      <c r="J1212" s="355"/>
    </row>
    <row r="1213" spans="1:10">
      <c r="A1213" s="764">
        <v>41026</v>
      </c>
      <c r="B1213" s="836">
        <v>95.96</v>
      </c>
      <c r="C1213" s="766">
        <v>103400</v>
      </c>
      <c r="D1213" s="767" t="s">
        <v>748</v>
      </c>
      <c r="E1213" s="355"/>
      <c r="F1213" s="786">
        <v>0</v>
      </c>
      <c r="G1213" s="767"/>
      <c r="H1213" s="768"/>
      <c r="I1213" s="767"/>
      <c r="J1213" s="355"/>
    </row>
    <row r="1214" spans="1:10">
      <c r="A1214" s="764">
        <v>41026</v>
      </c>
      <c r="B1214" s="836">
        <v>50</v>
      </c>
      <c r="C1214" s="766" t="s">
        <v>246</v>
      </c>
      <c r="D1214" s="767" t="s">
        <v>1017</v>
      </c>
      <c r="E1214" s="355"/>
      <c r="F1214" s="786">
        <v>0</v>
      </c>
      <c r="G1214" s="767"/>
      <c r="H1214" s="768"/>
      <c r="I1214" s="767"/>
      <c r="J1214" s="355"/>
    </row>
    <row r="1215" spans="1:10">
      <c r="A1215" s="764">
        <v>41029</v>
      </c>
      <c r="B1215" s="836">
        <v>139.75</v>
      </c>
      <c r="C1215" s="766" t="s">
        <v>246</v>
      </c>
      <c r="D1215" s="767" t="s">
        <v>799</v>
      </c>
      <c r="E1215" s="355"/>
      <c r="F1215" s="786">
        <v>0</v>
      </c>
      <c r="G1215" s="767"/>
      <c r="H1215" s="768"/>
      <c r="I1215" s="767"/>
      <c r="J1215" s="355"/>
    </row>
    <row r="1216" spans="1:10">
      <c r="A1216" s="764">
        <v>41029</v>
      </c>
      <c r="B1216" s="836">
        <v>175</v>
      </c>
      <c r="C1216" s="766" t="s">
        <v>246</v>
      </c>
      <c r="D1216" s="767" t="s">
        <v>421</v>
      </c>
      <c r="E1216" s="355"/>
      <c r="F1216" s="786">
        <v>0</v>
      </c>
      <c r="G1216" s="767"/>
      <c r="H1216" s="768"/>
      <c r="I1216" s="767"/>
      <c r="J1216" s="355"/>
    </row>
    <row r="1217" spans="1:10">
      <c r="A1217" s="764">
        <v>41029</v>
      </c>
      <c r="B1217" s="836">
        <v>25</v>
      </c>
      <c r="C1217" s="766" t="s">
        <v>246</v>
      </c>
      <c r="D1217" s="767" t="s">
        <v>762</v>
      </c>
      <c r="E1217" s="355"/>
      <c r="F1217" s="786">
        <v>0</v>
      </c>
      <c r="G1217" s="767"/>
      <c r="H1217" s="768"/>
      <c r="I1217" s="767"/>
      <c r="J1217" s="355"/>
    </row>
    <row r="1218" spans="1:10">
      <c r="A1218" s="764">
        <v>41029</v>
      </c>
      <c r="B1218" s="836">
        <v>300</v>
      </c>
      <c r="C1218" s="766" t="s">
        <v>246</v>
      </c>
      <c r="D1218" s="767" t="s">
        <v>348</v>
      </c>
      <c r="E1218" s="355"/>
      <c r="F1218" s="786">
        <v>0</v>
      </c>
      <c r="G1218" s="767"/>
      <c r="H1218" s="768"/>
      <c r="I1218" s="767"/>
      <c r="J1218" s="355"/>
    </row>
    <row r="1219" spans="1:10">
      <c r="A1219" s="764">
        <v>41029</v>
      </c>
      <c r="B1219" s="836">
        <v>2</v>
      </c>
      <c r="C1219" s="766" t="s">
        <v>246</v>
      </c>
      <c r="D1219" s="767" t="s">
        <v>800</v>
      </c>
      <c r="E1219" s="355"/>
      <c r="F1219" s="786">
        <v>0</v>
      </c>
      <c r="G1219" s="767"/>
      <c r="H1219" s="768"/>
      <c r="I1219" s="767"/>
      <c r="J1219" s="355"/>
    </row>
    <row r="1220" spans="1:10">
      <c r="A1220" s="764">
        <v>41029</v>
      </c>
      <c r="B1220" s="836">
        <v>180</v>
      </c>
      <c r="C1220" s="766" t="s">
        <v>246</v>
      </c>
      <c r="D1220" s="767" t="s">
        <v>287</v>
      </c>
      <c r="E1220" s="355"/>
      <c r="F1220" s="786">
        <v>0</v>
      </c>
      <c r="G1220" s="767"/>
      <c r="H1220" s="768"/>
      <c r="I1220" s="767"/>
      <c r="J1220" s="355"/>
    </row>
    <row r="1221" spans="1:10">
      <c r="A1221" s="764">
        <v>41029</v>
      </c>
      <c r="B1221" s="836">
        <v>170</v>
      </c>
      <c r="C1221" s="766" t="s">
        <v>246</v>
      </c>
      <c r="D1221" s="767" t="s">
        <v>798</v>
      </c>
      <c r="E1221" s="355"/>
      <c r="F1221" s="786">
        <v>0</v>
      </c>
      <c r="G1221" s="767"/>
      <c r="H1221" s="768"/>
      <c r="I1221" s="767"/>
      <c r="J1221" s="355"/>
    </row>
    <row r="1222" spans="1:10">
      <c r="A1222" s="764">
        <v>41029</v>
      </c>
      <c r="B1222" s="836">
        <v>150</v>
      </c>
      <c r="C1222" s="766" t="s">
        <v>246</v>
      </c>
      <c r="D1222" s="767" t="s">
        <v>327</v>
      </c>
      <c r="E1222" s="355"/>
      <c r="F1222" s="786">
        <v>0</v>
      </c>
      <c r="G1222" s="767"/>
      <c r="H1222" s="768"/>
      <c r="I1222" s="767"/>
      <c r="J1222" s="355"/>
    </row>
    <row r="1223" spans="1:10">
      <c r="A1223" s="764">
        <v>41029</v>
      </c>
      <c r="B1223" s="836">
        <v>80</v>
      </c>
      <c r="C1223" s="766" t="s">
        <v>246</v>
      </c>
      <c r="D1223" s="767" t="s">
        <v>1038</v>
      </c>
      <c r="E1223" s="355"/>
      <c r="F1223" s="786">
        <v>0</v>
      </c>
      <c r="G1223" s="767"/>
      <c r="H1223" s="768"/>
      <c r="I1223" s="767"/>
      <c r="J1223" s="355"/>
    </row>
    <row r="1224" spans="1:10">
      <c r="A1224" s="764">
        <v>41029</v>
      </c>
      <c r="B1224" s="836">
        <v>3</v>
      </c>
      <c r="C1224" s="766" t="s">
        <v>246</v>
      </c>
      <c r="D1224" s="767" t="s">
        <v>1004</v>
      </c>
      <c r="E1224" s="355"/>
      <c r="F1224" s="786">
        <v>0</v>
      </c>
      <c r="G1224" s="767"/>
      <c r="H1224" s="768"/>
      <c r="I1224" s="767"/>
      <c r="J1224" s="355"/>
    </row>
    <row r="1225" spans="1:10">
      <c r="A1225" s="764">
        <v>41029</v>
      </c>
      <c r="B1225" s="836">
        <v>20</v>
      </c>
      <c r="C1225" s="766" t="s">
        <v>246</v>
      </c>
      <c r="D1225" s="767" t="s">
        <v>1018</v>
      </c>
      <c r="E1225" s="355"/>
      <c r="F1225" s="786">
        <v>0</v>
      </c>
      <c r="G1225" s="767"/>
      <c r="H1225" s="768"/>
      <c r="I1225" s="767"/>
      <c r="J1225" s="355"/>
    </row>
    <row r="1226" spans="1:10">
      <c r="A1226" s="764" t="s">
        <v>244</v>
      </c>
      <c r="B1226" s="836" t="s">
        <v>244</v>
      </c>
      <c r="C1226" s="766" t="s">
        <v>244</v>
      </c>
      <c r="D1226" s="767" t="s">
        <v>244</v>
      </c>
      <c r="E1226" s="355"/>
      <c r="F1226" s="786" t="s">
        <v>244</v>
      </c>
      <c r="G1226" s="767"/>
      <c r="H1226" s="768"/>
      <c r="I1226" s="767"/>
      <c r="J1226" s="355"/>
    </row>
    <row r="1227" spans="1:10">
      <c r="A1227" s="764"/>
      <c r="B1227" s="836"/>
      <c r="C1227" s="766"/>
      <c r="D1227" s="767"/>
      <c r="E1227" s="355"/>
      <c r="F1227" s="355"/>
      <c r="G1227" s="767"/>
      <c r="H1227" s="768"/>
      <c r="I1227" s="767"/>
      <c r="J1227" s="355"/>
    </row>
    <row r="1228" spans="1:10">
      <c r="A1228" s="769" t="s">
        <v>17</v>
      </c>
      <c r="B1228" s="787" t="s">
        <v>244</v>
      </c>
      <c r="C1228" s="766" t="s">
        <v>244</v>
      </c>
      <c r="D1228" s="767" t="s">
        <v>244</v>
      </c>
      <c r="E1228" s="355"/>
      <c r="F1228" s="767" t="s">
        <v>244</v>
      </c>
      <c r="G1228" s="768" t="s">
        <v>244</v>
      </c>
      <c r="H1228" s="768" t="s">
        <v>244</v>
      </c>
      <c r="I1228" s="365"/>
      <c r="J1228" s="355"/>
    </row>
    <row r="1229" spans="1:10">
      <c r="A1229" s="771">
        <v>40843</v>
      </c>
      <c r="B1229" s="787">
        <v>79120.42</v>
      </c>
      <c r="C1229" s="766">
        <v>1610</v>
      </c>
      <c r="D1229" s="766">
        <v>10088099</v>
      </c>
      <c r="E1229" s="767" t="s">
        <v>801</v>
      </c>
      <c r="F1229" s="760"/>
      <c r="G1229" s="758"/>
      <c r="H1229" s="768"/>
      <c r="I1229" s="365"/>
      <c r="J1229" s="355"/>
    </row>
    <row r="1230" spans="1:10">
      <c r="A1230" s="771">
        <v>40932</v>
      </c>
      <c r="B1230" s="787">
        <v>31051.23</v>
      </c>
      <c r="C1230" s="766">
        <v>1618</v>
      </c>
      <c r="D1230" s="766">
        <v>10090776</v>
      </c>
      <c r="E1230" s="767" t="s">
        <v>801</v>
      </c>
      <c r="F1230" s="760"/>
      <c r="G1230" s="758"/>
      <c r="H1230" s="768"/>
      <c r="I1230" s="365"/>
      <c r="J1230" s="355"/>
    </row>
    <row r="1231" spans="1:10">
      <c r="A1231" s="771">
        <v>40962</v>
      </c>
      <c r="B1231" s="787">
        <v>88425.14</v>
      </c>
      <c r="C1231" s="766">
        <v>1623</v>
      </c>
      <c r="D1231" s="766">
        <v>10091767</v>
      </c>
      <c r="E1231" s="767" t="s">
        <v>801</v>
      </c>
      <c r="F1231" s="760"/>
      <c r="G1231" s="758"/>
      <c r="H1231" s="768"/>
      <c r="I1231" s="365"/>
      <c r="J1231" s="355"/>
    </row>
    <row r="1232" spans="1:10">
      <c r="A1232" s="771">
        <v>41022</v>
      </c>
      <c r="B1232" s="787">
        <v>100678.28</v>
      </c>
      <c r="C1232" s="766">
        <v>1628</v>
      </c>
      <c r="D1232" s="766">
        <v>10093133</v>
      </c>
      <c r="E1232" s="767" t="s">
        <v>801</v>
      </c>
      <c r="F1232" s="760"/>
      <c r="G1232" s="758"/>
      <c r="H1232" s="768"/>
      <c r="I1232" s="365"/>
      <c r="J1232" s="355"/>
    </row>
    <row r="1233" spans="1:10">
      <c r="A1233" s="771" t="s">
        <v>244</v>
      </c>
      <c r="B1233" s="787" t="s">
        <v>244</v>
      </c>
      <c r="C1233" s="766" t="s">
        <v>244</v>
      </c>
      <c r="D1233" s="766" t="s">
        <v>244</v>
      </c>
      <c r="E1233" s="767" t="s">
        <v>244</v>
      </c>
      <c r="F1233" s="760"/>
      <c r="G1233" s="758"/>
      <c r="H1233" s="768"/>
      <c r="I1233" s="365"/>
      <c r="J1233" s="355"/>
    </row>
  </sheetData>
  <pageMargins left="0.70866141732283472" right="0.70866141732283472" top="0.74803149606299213" bottom="0.74803149606299213" header="0.31496062992125984" footer="0.31496062992125984"/>
  <pageSetup paperSize="9" scale="14" fitToHeight="3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 enableFormatConditionsCalculation="0">
    <tabColor rgb="FFFFC000"/>
    <pageSetUpPr fitToPage="1"/>
  </sheetPr>
  <dimension ref="A1:L786"/>
  <sheetViews>
    <sheetView zoomScale="85" zoomScaleNormal="85" zoomScalePageLayoutView="85" workbookViewId="0">
      <selection activeCell="I57" sqref="I57"/>
    </sheetView>
  </sheetViews>
  <sheetFormatPr defaultColWidth="8.85546875" defaultRowHeight="12.75"/>
  <cols>
    <col min="1" max="1" width="20.28515625" customWidth="1"/>
    <col min="2" max="2" width="17.28515625" bestFit="1" customWidth="1"/>
    <col min="3" max="4" width="12.42578125" customWidth="1"/>
    <col min="5" max="5" width="14.42578125" customWidth="1"/>
    <col min="6" max="6" width="17.7109375" customWidth="1"/>
    <col min="7" max="7" width="13.140625" customWidth="1"/>
    <col min="8" max="8" width="11.28515625" customWidth="1"/>
    <col min="9" max="9" width="17.140625" customWidth="1"/>
    <col min="10" max="10" width="3.42578125" customWidth="1"/>
    <col min="11" max="11" width="48.42578125" customWidth="1"/>
    <col min="12" max="12" width="11.42578125" bestFit="1" customWidth="1"/>
  </cols>
  <sheetData>
    <row r="1" spans="1:10" ht="15">
      <c r="A1" s="705"/>
      <c r="B1" s="791"/>
      <c r="H1" s="706" t="s">
        <v>1</v>
      </c>
      <c r="I1" s="707" t="s">
        <v>238</v>
      </c>
      <c r="J1" s="708"/>
    </row>
    <row r="2" spans="1:10">
      <c r="A2" s="705"/>
      <c r="B2" s="705"/>
    </row>
    <row r="3" spans="1:10">
      <c r="A3" s="705"/>
    </row>
    <row r="4" spans="1:10" ht="15.75">
      <c r="A4" s="8" t="s">
        <v>2</v>
      </c>
      <c r="G4" s="709"/>
      <c r="H4" s="710"/>
      <c r="I4" s="792"/>
    </row>
    <row r="5" spans="1:10" ht="15">
      <c r="A5" s="792"/>
      <c r="B5" s="710"/>
      <c r="C5" s="711"/>
      <c r="D5" s="711"/>
      <c r="E5" s="711"/>
      <c r="F5" s="711"/>
      <c r="G5" s="712" t="s">
        <v>411</v>
      </c>
      <c r="H5" s="710"/>
      <c r="I5" s="792"/>
    </row>
    <row r="6" spans="1:10">
      <c r="A6" s="713"/>
      <c r="B6" s="792"/>
      <c r="C6" s="792"/>
      <c r="D6" s="792"/>
      <c r="E6" s="714"/>
      <c r="F6" s="714"/>
      <c r="G6" s="715" t="s">
        <v>239</v>
      </c>
      <c r="H6" s="716" t="s">
        <v>31</v>
      </c>
      <c r="I6" s="792"/>
      <c r="J6" s="355"/>
    </row>
    <row r="7" spans="1:10">
      <c r="A7" s="713" t="s">
        <v>238</v>
      </c>
      <c r="B7" s="792"/>
      <c r="C7" s="792"/>
      <c r="D7" s="792"/>
      <c r="E7" s="714"/>
      <c r="F7" s="714"/>
      <c r="G7" s="714"/>
      <c r="H7" s="714"/>
      <c r="I7" s="792"/>
      <c r="J7" s="355"/>
    </row>
    <row r="8" spans="1:10" ht="15">
      <c r="A8" s="793" t="s">
        <v>903</v>
      </c>
      <c r="B8" s="14"/>
      <c r="C8" s="14"/>
      <c r="D8" s="14"/>
      <c r="E8" s="15"/>
      <c r="F8" s="714"/>
      <c r="G8" s="714"/>
      <c r="H8" s="714"/>
      <c r="I8" s="714"/>
      <c r="J8" s="355"/>
    </row>
    <row r="9" spans="1:10" ht="13.5">
      <c r="A9" s="792" t="s">
        <v>4</v>
      </c>
      <c r="B9" s="15"/>
      <c r="C9" s="15"/>
      <c r="D9" s="15"/>
      <c r="E9" s="15"/>
      <c r="F9" s="714"/>
      <c r="G9" s="714"/>
      <c r="H9" s="714"/>
      <c r="I9" s="714"/>
      <c r="J9" s="355"/>
    </row>
    <row r="10" spans="1:10" ht="13.5">
      <c r="A10" s="792"/>
      <c r="B10" s="15"/>
      <c r="C10" s="15"/>
      <c r="D10" s="15"/>
      <c r="E10" s="15"/>
      <c r="F10" s="714"/>
      <c r="G10" s="714"/>
      <c r="H10" s="714"/>
      <c r="I10" s="714"/>
      <c r="J10" s="355"/>
    </row>
    <row r="11" spans="1:10">
      <c r="A11" s="714"/>
      <c r="B11" s="714"/>
      <c r="C11" s="714"/>
      <c r="D11" s="714"/>
      <c r="E11" s="714"/>
      <c r="F11" s="714"/>
      <c r="G11" s="714"/>
      <c r="H11" s="714"/>
      <c r="I11" s="714"/>
      <c r="J11" s="355"/>
    </row>
    <row r="12" spans="1:10" ht="13.5">
      <c r="A12" s="15" t="s">
        <v>5</v>
      </c>
      <c r="B12" s="19"/>
      <c r="C12" s="19"/>
      <c r="D12" s="19"/>
      <c r="E12" s="19"/>
      <c r="F12" s="714"/>
      <c r="G12" s="714"/>
      <c r="H12" s="714"/>
      <c r="I12" s="714"/>
      <c r="J12" s="355"/>
    </row>
    <row r="13" spans="1:10" ht="13.5" thickBot="1">
      <c r="A13" s="714"/>
      <c r="B13" s="714"/>
      <c r="C13" s="717"/>
      <c r="D13" s="717"/>
      <c r="E13" s="717"/>
      <c r="F13" s="714"/>
      <c r="G13" s="714"/>
      <c r="H13" s="714"/>
      <c r="I13" s="717"/>
      <c r="J13" s="355"/>
    </row>
    <row r="14" spans="1:10">
      <c r="A14" s="718"/>
      <c r="B14" s="718"/>
      <c r="C14" s="718"/>
      <c r="D14" s="718"/>
      <c r="E14" s="719"/>
      <c r="F14" s="719"/>
      <c r="G14" s="794" t="s">
        <v>6</v>
      </c>
      <c r="H14" s="719"/>
      <c r="I14" s="795"/>
      <c r="J14" s="355"/>
    </row>
    <row r="15" spans="1:10">
      <c r="A15" s="720"/>
      <c r="B15" s="720"/>
      <c r="C15" s="721"/>
      <c r="D15" s="721"/>
      <c r="E15" s="721"/>
      <c r="F15" s="721"/>
      <c r="G15" s="796" t="s">
        <v>7</v>
      </c>
      <c r="H15" s="721"/>
      <c r="I15" s="795" t="s">
        <v>8</v>
      </c>
      <c r="J15" s="355"/>
    </row>
    <row r="16" spans="1:10">
      <c r="A16" s="797"/>
      <c r="B16" s="797" t="s">
        <v>9</v>
      </c>
      <c r="C16" s="796" t="s">
        <v>10</v>
      </c>
      <c r="D16" s="796" t="s">
        <v>101</v>
      </c>
      <c r="E16" s="796"/>
      <c r="F16" s="796" t="s">
        <v>11</v>
      </c>
      <c r="G16" s="796" t="s">
        <v>12</v>
      </c>
      <c r="H16" s="796" t="s">
        <v>7</v>
      </c>
      <c r="I16" s="795" t="s">
        <v>13</v>
      </c>
      <c r="J16" s="355"/>
    </row>
    <row r="17" spans="1:10" ht="13.5" thickBot="1">
      <c r="A17" s="798" t="s">
        <v>14</v>
      </c>
      <c r="B17" s="798" t="s">
        <v>15</v>
      </c>
      <c r="C17" s="799" t="s">
        <v>16</v>
      </c>
      <c r="D17" s="799" t="s">
        <v>16</v>
      </c>
      <c r="E17" s="799" t="s">
        <v>17</v>
      </c>
      <c r="F17" s="799" t="s">
        <v>13</v>
      </c>
      <c r="G17" s="799" t="s">
        <v>18</v>
      </c>
      <c r="H17" s="799" t="s">
        <v>19</v>
      </c>
      <c r="I17" s="800" t="s">
        <v>20</v>
      </c>
      <c r="J17" s="355"/>
    </row>
    <row r="18" spans="1:10" ht="13.5" thickTop="1">
      <c r="A18" s="801">
        <v>40756</v>
      </c>
      <c r="B18" s="726">
        <v>807955.18720357562</v>
      </c>
      <c r="C18" s="723">
        <v>9369.489999999998</v>
      </c>
      <c r="D18" s="723">
        <v>6017.94</v>
      </c>
      <c r="E18" s="723">
        <v>0</v>
      </c>
      <c r="F18" s="724">
        <v>823342.61720357556</v>
      </c>
      <c r="G18" s="725">
        <v>0.57999999999999996</v>
      </c>
      <c r="H18" s="724">
        <v>390.51167381506156</v>
      </c>
      <c r="I18" s="726">
        <v>823733.12887739064</v>
      </c>
      <c r="J18" s="355"/>
    </row>
    <row r="19" spans="1:10">
      <c r="A19" s="801">
        <v>40787</v>
      </c>
      <c r="B19" s="726">
        <v>823733.12887739064</v>
      </c>
      <c r="C19" s="723">
        <v>10041.91</v>
      </c>
      <c r="D19" s="723">
        <v>184363.74</v>
      </c>
      <c r="E19" s="723">
        <v>0</v>
      </c>
      <c r="F19" s="724">
        <v>1018138.7788773907</v>
      </c>
      <c r="G19" s="725">
        <v>0.5</v>
      </c>
      <c r="H19" s="724">
        <v>343.22213703224611</v>
      </c>
      <c r="I19" s="726">
        <v>1018482.0010144229</v>
      </c>
      <c r="J19" s="355"/>
    </row>
    <row r="20" spans="1:10">
      <c r="A20" s="801">
        <v>40817</v>
      </c>
      <c r="B20" s="726">
        <v>1018482.0010144229</v>
      </c>
      <c r="C20" s="723">
        <v>18713.82</v>
      </c>
      <c r="D20" s="723">
        <v>0</v>
      </c>
      <c r="E20" s="723">
        <v>79120.42</v>
      </c>
      <c r="F20" s="724">
        <v>958075.40101442277</v>
      </c>
      <c r="G20" s="725">
        <v>0.5</v>
      </c>
      <c r="H20" s="724">
        <v>424.36750042267619</v>
      </c>
      <c r="I20" s="726">
        <v>958499.7685148454</v>
      </c>
      <c r="J20" s="782"/>
    </row>
    <row r="21" spans="1:10">
      <c r="A21" s="801">
        <v>40848</v>
      </c>
      <c r="B21" s="726">
        <v>958499.7685148454</v>
      </c>
      <c r="C21" s="723">
        <v>18188.46</v>
      </c>
      <c r="D21" s="723">
        <v>3098.6</v>
      </c>
      <c r="E21" s="723">
        <v>0</v>
      </c>
      <c r="F21" s="724">
        <v>979786.82851484534</v>
      </c>
      <c r="G21" s="725">
        <v>0.14213599635580726</v>
      </c>
      <c r="H21" s="724">
        <v>113.5310996705568</v>
      </c>
      <c r="I21" s="726">
        <v>979900.35961451591</v>
      </c>
      <c r="J21" s="355"/>
    </row>
    <row r="22" spans="1:10">
      <c r="A22" s="801">
        <v>40878</v>
      </c>
      <c r="B22" s="726">
        <v>979900.35961451591</v>
      </c>
      <c r="C22" s="723">
        <v>75780.73000000001</v>
      </c>
      <c r="D22" s="723">
        <v>0</v>
      </c>
      <c r="E22" s="723">
        <v>0</v>
      </c>
      <c r="F22" s="724">
        <v>1055681.0896145159</v>
      </c>
      <c r="G22" s="725">
        <v>0.16223366137988574</v>
      </c>
      <c r="H22" s="724">
        <v>132.47735260644137</v>
      </c>
      <c r="I22" s="726">
        <v>1055813.5669671223</v>
      </c>
      <c r="J22" s="355"/>
    </row>
    <row r="23" spans="1:10">
      <c r="A23" s="801">
        <v>40909</v>
      </c>
      <c r="B23" s="726">
        <v>1055813.5669671223</v>
      </c>
      <c r="C23" s="723">
        <v>30290.020000000004</v>
      </c>
      <c r="D23" s="723">
        <v>3904.06</v>
      </c>
      <c r="E23" s="723">
        <v>31051.23</v>
      </c>
      <c r="F23" s="724">
        <v>1058956.4169671223</v>
      </c>
      <c r="G23" s="725">
        <v>0.33208744742519453</v>
      </c>
      <c r="H23" s="724">
        <v>292.1853603425011</v>
      </c>
      <c r="I23" s="726">
        <v>1059248.6023274648</v>
      </c>
      <c r="J23" s="355"/>
    </row>
    <row r="24" spans="1:10">
      <c r="A24" s="801">
        <v>40940</v>
      </c>
      <c r="B24" s="726"/>
      <c r="C24" s="723"/>
      <c r="D24" s="723"/>
      <c r="E24" s="723"/>
      <c r="F24" s="724"/>
      <c r="G24" s="725"/>
      <c r="H24" s="724"/>
      <c r="I24" s="726"/>
      <c r="J24" s="355"/>
    </row>
    <row r="25" spans="1:10">
      <c r="A25" s="801">
        <v>40969</v>
      </c>
      <c r="B25" s="726"/>
      <c r="C25" s="723"/>
      <c r="D25" s="723"/>
      <c r="E25" s="723"/>
      <c r="F25" s="724"/>
      <c r="G25" s="725"/>
      <c r="H25" s="724"/>
      <c r="I25" s="726"/>
      <c r="J25" s="355"/>
    </row>
    <row r="26" spans="1:10">
      <c r="A26" s="801">
        <v>41000</v>
      </c>
      <c r="B26" s="726"/>
      <c r="C26" s="723"/>
      <c r="D26" s="723"/>
      <c r="E26" s="723"/>
      <c r="F26" s="724"/>
      <c r="G26" s="725"/>
      <c r="H26" s="724"/>
      <c r="I26" s="726"/>
      <c r="J26" s="355"/>
    </row>
    <row r="27" spans="1:10">
      <c r="A27" s="801">
        <v>41030</v>
      </c>
      <c r="B27" s="726"/>
      <c r="C27" s="723"/>
      <c r="D27" s="723"/>
      <c r="E27" s="723"/>
      <c r="F27" s="724"/>
      <c r="G27" s="725"/>
      <c r="H27" s="724"/>
      <c r="I27" s="726"/>
      <c r="J27" s="355"/>
    </row>
    <row r="28" spans="1:10">
      <c r="A28" s="801">
        <v>41061</v>
      </c>
      <c r="B28" s="726"/>
      <c r="C28" s="723"/>
      <c r="D28" s="723"/>
      <c r="E28" s="723"/>
      <c r="F28" s="724"/>
      <c r="G28" s="725"/>
      <c r="H28" s="724"/>
      <c r="I28" s="726"/>
      <c r="J28" s="355"/>
    </row>
    <row r="29" spans="1:10" ht="13.5" thickBot="1">
      <c r="A29" s="801">
        <v>41091</v>
      </c>
      <c r="B29" s="726"/>
      <c r="C29" s="723"/>
      <c r="D29" s="723"/>
      <c r="E29" s="723"/>
      <c r="F29" s="724"/>
      <c r="G29" s="725"/>
      <c r="H29" s="724"/>
      <c r="I29" s="726"/>
      <c r="J29" s="355"/>
    </row>
    <row r="30" spans="1:10" ht="13.5" thickBot="1">
      <c r="A30" s="728"/>
      <c r="B30" s="729"/>
      <c r="C30" s="729"/>
      <c r="D30" s="729"/>
      <c r="E30" s="729"/>
      <c r="F30" s="729"/>
      <c r="G30" s="729"/>
      <c r="H30" s="729"/>
      <c r="I30" s="730"/>
      <c r="J30" s="355"/>
    </row>
    <row r="31" spans="1:10">
      <c r="A31" s="731"/>
      <c r="B31" s="732"/>
      <c r="C31" s="732"/>
      <c r="D31" s="732"/>
      <c r="E31" s="732"/>
      <c r="F31" s="732"/>
      <c r="G31" s="732"/>
      <c r="H31" s="733" t="s">
        <v>7</v>
      </c>
      <c r="I31" s="734"/>
      <c r="J31" s="355"/>
    </row>
    <row r="32" spans="1:10">
      <c r="A32" s="735"/>
      <c r="B32" s="736"/>
      <c r="C32" s="736"/>
      <c r="D32" s="736"/>
      <c r="E32" s="736"/>
      <c r="F32" s="736"/>
      <c r="G32" s="736"/>
      <c r="H32" s="737" t="s">
        <v>19</v>
      </c>
      <c r="I32" s="738" t="s">
        <v>13</v>
      </c>
      <c r="J32" s="355"/>
    </row>
    <row r="33" spans="1:12">
      <c r="A33" s="739" t="s">
        <v>904</v>
      </c>
      <c r="B33" s="732"/>
      <c r="C33" s="736"/>
      <c r="D33" s="736"/>
      <c r="E33" s="736"/>
      <c r="F33" s="736"/>
      <c r="G33" s="802"/>
      <c r="H33" s="803">
        <v>1696.2951238894832</v>
      </c>
      <c r="I33" s="804">
        <v>1059248.6023274648</v>
      </c>
      <c r="J33" s="355"/>
    </row>
    <row r="34" spans="1:12">
      <c r="A34" s="739"/>
      <c r="B34" s="732"/>
      <c r="C34" s="736"/>
      <c r="D34" s="736"/>
      <c r="E34" s="736"/>
      <c r="F34" s="736"/>
      <c r="G34" s="802"/>
      <c r="H34" s="803"/>
      <c r="I34" s="804"/>
      <c r="J34" s="355"/>
    </row>
    <row r="35" spans="1:12">
      <c r="A35" s="740"/>
      <c r="B35" s="732"/>
      <c r="C35" s="736"/>
      <c r="D35" s="736"/>
      <c r="E35" s="736"/>
      <c r="F35" s="736"/>
      <c r="G35" s="802"/>
      <c r="H35" s="803"/>
      <c r="I35" s="804"/>
      <c r="J35" s="355"/>
    </row>
    <row r="36" spans="1:12" ht="13.5" thickBot="1">
      <c r="A36" s="741"/>
      <c r="B36" s="742"/>
      <c r="C36" s="742"/>
      <c r="D36" s="742"/>
      <c r="E36" s="742"/>
      <c r="F36" s="742"/>
      <c r="G36" s="743"/>
      <c r="H36" s="744"/>
      <c r="I36" s="745"/>
      <c r="J36" s="355"/>
      <c r="K36" s="114" t="s">
        <v>978</v>
      </c>
    </row>
    <row r="37" spans="1:12">
      <c r="A37" s="805" t="s">
        <v>218</v>
      </c>
      <c r="B37" s="746"/>
      <c r="C37" s="746"/>
      <c r="D37" s="746"/>
      <c r="E37" s="746"/>
      <c r="F37" s="746"/>
      <c r="G37" s="746"/>
      <c r="H37" s="747"/>
      <c r="I37" s="747"/>
      <c r="J37" s="355"/>
    </row>
    <row r="38" spans="1:12" ht="15">
      <c r="A38" s="748"/>
      <c r="B38" s="746"/>
      <c r="C38" s="746"/>
      <c r="D38" s="746"/>
      <c r="E38" s="746"/>
      <c r="F38" s="746"/>
      <c r="G38" s="746"/>
      <c r="H38" s="747"/>
      <c r="I38" s="747"/>
      <c r="J38" s="355"/>
      <c r="K38" t="s">
        <v>979</v>
      </c>
      <c r="L38" s="814">
        <v>680000</v>
      </c>
    </row>
    <row r="39" spans="1:12" ht="26.25" thickBot="1">
      <c r="A39" s="749" t="s">
        <v>712</v>
      </c>
      <c r="B39" s="750"/>
      <c r="C39" s="751"/>
      <c r="D39" s="751"/>
      <c r="E39" s="752"/>
      <c r="F39" s="753"/>
      <c r="G39" s="754"/>
      <c r="H39" s="817"/>
      <c r="I39" s="755">
        <v>689828.35</v>
      </c>
      <c r="J39" s="365"/>
      <c r="K39" s="838" t="s">
        <v>837</v>
      </c>
      <c r="L39" s="814">
        <v>120000</v>
      </c>
    </row>
    <row r="40" spans="1:12" ht="13.5" thickBot="1">
      <c r="A40" s="829" t="s">
        <v>905</v>
      </c>
      <c r="B40" s="756"/>
      <c r="C40" s="757"/>
      <c r="D40" s="757"/>
      <c r="E40" s="758"/>
      <c r="F40" s="759"/>
      <c r="G40" s="760"/>
      <c r="H40" s="758"/>
      <c r="I40" s="807">
        <v>369420.25232746487</v>
      </c>
      <c r="J40" s="365"/>
      <c r="K40" s="838" t="s">
        <v>17</v>
      </c>
      <c r="L40" s="814">
        <f>-SUM(B784:B785)</f>
        <v>-110171.65</v>
      </c>
    </row>
    <row r="41" spans="1:12" ht="13.5" thickTop="1">
      <c r="A41" s="761"/>
      <c r="B41" s="756"/>
      <c r="C41" s="757"/>
      <c r="D41" s="757"/>
      <c r="E41" s="758"/>
      <c r="F41" s="759"/>
      <c r="G41" s="760"/>
      <c r="H41" s="758"/>
      <c r="I41" s="808"/>
      <c r="J41" s="365"/>
      <c r="L41" s="814"/>
    </row>
    <row r="42" spans="1:12">
      <c r="A42" s="829" t="s">
        <v>240</v>
      </c>
      <c r="B42" s="756"/>
      <c r="C42" s="757"/>
      <c r="D42" s="757"/>
      <c r="E42" s="758"/>
      <c r="F42" s="759"/>
      <c r="G42" s="760"/>
      <c r="H42" s="758"/>
      <c r="I42" s="808"/>
      <c r="J42" s="365"/>
      <c r="L42" s="837">
        <f>SUM(L38:L41)</f>
        <v>689828.35</v>
      </c>
    </row>
    <row r="43" spans="1:12">
      <c r="A43" s="829" t="s">
        <v>241</v>
      </c>
      <c r="B43" s="756"/>
      <c r="C43" s="757"/>
      <c r="D43" s="757"/>
      <c r="E43" s="758"/>
      <c r="F43" s="759"/>
      <c r="G43" s="760"/>
      <c r="H43" s="758"/>
      <c r="I43" s="762">
        <v>0</v>
      </c>
      <c r="J43" s="365"/>
    </row>
    <row r="44" spans="1:12">
      <c r="A44" s="829" t="s">
        <v>242</v>
      </c>
      <c r="B44" s="756"/>
      <c r="C44" s="757"/>
      <c r="D44" s="757"/>
      <c r="E44" s="758"/>
      <c r="F44" s="759"/>
      <c r="G44" s="760"/>
      <c r="H44" s="758"/>
      <c r="I44" s="762">
        <v>0</v>
      </c>
      <c r="J44" s="365"/>
    </row>
    <row r="45" spans="1:12" ht="13.5" thickBot="1">
      <c r="A45" s="829" t="s">
        <v>243</v>
      </c>
      <c r="B45" s="756"/>
      <c r="C45" s="757"/>
      <c r="D45" s="757"/>
      <c r="E45" s="758"/>
      <c r="F45" s="759"/>
      <c r="G45" s="760"/>
      <c r="H45" s="758"/>
      <c r="I45" s="763">
        <v>0</v>
      </c>
      <c r="J45" s="365"/>
    </row>
    <row r="46" spans="1:12" ht="14.25" thickTop="1" thickBot="1">
      <c r="A46" s="761"/>
      <c r="B46" s="756"/>
      <c r="C46" s="757"/>
      <c r="D46" s="757"/>
      <c r="E46" s="758"/>
      <c r="F46" s="759"/>
      <c r="G46" s="760"/>
      <c r="H46" s="758"/>
      <c r="I46" s="808"/>
      <c r="J46" s="365"/>
    </row>
    <row r="47" spans="1:12" ht="13.5" thickBot="1">
      <c r="A47" s="829" t="s">
        <v>906</v>
      </c>
      <c r="B47" s="756"/>
      <c r="C47" s="757"/>
      <c r="D47" s="757"/>
      <c r="E47" s="758"/>
      <c r="F47" s="759"/>
      <c r="G47" s="760"/>
      <c r="H47" s="758"/>
      <c r="I47" s="807">
        <v>369420.25232746487</v>
      </c>
      <c r="J47" s="365"/>
    </row>
    <row r="48" spans="1:12" ht="13.5" thickTop="1">
      <c r="A48" s="761"/>
      <c r="B48" s="756"/>
      <c r="C48" s="757"/>
      <c r="D48" s="757"/>
      <c r="E48" s="758"/>
      <c r="F48" s="759"/>
      <c r="G48" s="760"/>
      <c r="H48" s="758"/>
      <c r="I48" s="808"/>
      <c r="J48" s="365"/>
    </row>
    <row r="49" spans="1:10">
      <c r="A49" s="818" t="s">
        <v>742</v>
      </c>
      <c r="B49" s="756"/>
      <c r="C49" s="757"/>
      <c r="D49" s="757"/>
      <c r="E49" s="758"/>
      <c r="F49" s="759"/>
      <c r="G49" s="760"/>
      <c r="H49" s="758"/>
      <c r="I49" s="808"/>
      <c r="J49" s="365"/>
    </row>
    <row r="50" spans="1:10">
      <c r="A50" s="764" t="s">
        <v>244</v>
      </c>
      <c r="B50" s="765" t="s">
        <v>244</v>
      </c>
      <c r="C50" s="766" t="s">
        <v>244</v>
      </c>
      <c r="D50" s="766"/>
      <c r="E50" s="767" t="s">
        <v>244</v>
      </c>
      <c r="F50" s="355"/>
      <c r="G50" s="767"/>
      <c r="H50" s="767" t="s">
        <v>244</v>
      </c>
      <c r="I50" s="768" t="s">
        <v>244</v>
      </c>
      <c r="J50" s="767" t="s">
        <v>244</v>
      </c>
    </row>
    <row r="51" spans="1:10">
      <c r="A51" s="783">
        <v>40765</v>
      </c>
      <c r="B51" s="835">
        <v>322.52999999999997</v>
      </c>
      <c r="C51" s="785">
        <v>103236</v>
      </c>
      <c r="D51" s="786" t="s">
        <v>743</v>
      </c>
      <c r="E51" s="355"/>
      <c r="F51" s="355"/>
      <c r="G51" s="767" t="s">
        <v>244</v>
      </c>
      <c r="H51" s="767" t="s">
        <v>244</v>
      </c>
      <c r="I51" s="768" t="s">
        <v>244</v>
      </c>
      <c r="J51" s="767" t="s">
        <v>244</v>
      </c>
    </row>
    <row r="52" spans="1:10">
      <c r="A52" s="783">
        <v>40785</v>
      </c>
      <c r="B52" s="835">
        <v>2406.13</v>
      </c>
      <c r="C52" s="785">
        <v>103243</v>
      </c>
      <c r="D52" s="786" t="s">
        <v>744</v>
      </c>
      <c r="E52" s="355"/>
      <c r="F52" s="355"/>
      <c r="G52" s="767"/>
      <c r="H52" s="767" t="s">
        <v>244</v>
      </c>
      <c r="I52" s="768" t="s">
        <v>244</v>
      </c>
      <c r="J52" s="767" t="s">
        <v>244</v>
      </c>
    </row>
    <row r="53" spans="1:10">
      <c r="A53" s="783">
        <v>40785</v>
      </c>
      <c r="B53" s="835">
        <v>3289.2799999999997</v>
      </c>
      <c r="C53" s="785">
        <v>103244</v>
      </c>
      <c r="D53" s="786" t="s">
        <v>745</v>
      </c>
      <c r="E53" s="355"/>
      <c r="F53" s="355"/>
      <c r="G53" s="767"/>
      <c r="H53" s="767" t="s">
        <v>244</v>
      </c>
      <c r="I53" s="768" t="s">
        <v>244</v>
      </c>
      <c r="J53" s="767" t="s">
        <v>244</v>
      </c>
    </row>
    <row r="54" spans="1:10">
      <c r="A54" s="783">
        <v>40798</v>
      </c>
      <c r="B54" s="835">
        <v>182801.05</v>
      </c>
      <c r="C54" s="785">
        <v>103263</v>
      </c>
      <c r="D54" s="786" t="s">
        <v>746</v>
      </c>
      <c r="E54" s="355"/>
      <c r="F54" s="355"/>
      <c r="G54" s="767"/>
      <c r="H54" s="767" t="s">
        <v>244</v>
      </c>
      <c r="I54" s="768" t="s">
        <v>244</v>
      </c>
      <c r="J54" s="767" t="s">
        <v>244</v>
      </c>
    </row>
    <row r="55" spans="1:10">
      <c r="A55" s="783">
        <v>40801</v>
      </c>
      <c r="B55" s="835">
        <v>1562.69</v>
      </c>
      <c r="C55" s="785">
        <v>103266</v>
      </c>
      <c r="D55" s="786" t="s">
        <v>747</v>
      </c>
      <c r="E55" s="355"/>
      <c r="F55" s="355"/>
      <c r="G55" s="767"/>
      <c r="H55" s="767" t="s">
        <v>244</v>
      </c>
      <c r="I55" s="768" t="s">
        <v>244</v>
      </c>
      <c r="J55" s="767" t="s">
        <v>244</v>
      </c>
    </row>
    <row r="56" spans="1:10">
      <c r="A56" s="783">
        <v>40849</v>
      </c>
      <c r="B56" s="835">
        <v>3098.6</v>
      </c>
      <c r="C56" s="785">
        <v>103298</v>
      </c>
      <c r="D56" s="786" t="s">
        <v>907</v>
      </c>
      <c r="E56" s="355"/>
      <c r="F56" s="355"/>
      <c r="G56" s="767"/>
      <c r="H56" s="767" t="s">
        <v>244</v>
      </c>
      <c r="I56" s="768" t="s">
        <v>244</v>
      </c>
      <c r="J56" s="767" t="s">
        <v>244</v>
      </c>
    </row>
    <row r="57" spans="1:10">
      <c r="A57" s="783">
        <v>40926</v>
      </c>
      <c r="B57" s="835">
        <v>3904.06</v>
      </c>
      <c r="C57" s="785">
        <v>103342</v>
      </c>
      <c r="D57" s="786" t="s">
        <v>908</v>
      </c>
      <c r="E57" s="355"/>
      <c r="F57" s="355"/>
      <c r="G57" s="767"/>
      <c r="H57" s="767" t="s">
        <v>244</v>
      </c>
      <c r="I57" s="768" t="s">
        <v>244</v>
      </c>
      <c r="J57" s="767" t="s">
        <v>244</v>
      </c>
    </row>
    <row r="58" spans="1:10">
      <c r="A58" s="783" t="s">
        <v>244</v>
      </c>
      <c r="B58" s="835" t="s">
        <v>244</v>
      </c>
      <c r="C58" s="785" t="s">
        <v>244</v>
      </c>
      <c r="D58" s="786" t="s">
        <v>244</v>
      </c>
      <c r="E58" s="355"/>
      <c r="F58" s="355"/>
      <c r="G58" s="767"/>
      <c r="H58" s="767" t="s">
        <v>244</v>
      </c>
      <c r="I58" s="768" t="s">
        <v>244</v>
      </c>
      <c r="J58" s="767" t="s">
        <v>244</v>
      </c>
    </row>
    <row r="59" spans="1:10">
      <c r="A59" s="764"/>
      <c r="B59" s="787"/>
      <c r="C59" s="766"/>
      <c r="D59" s="766"/>
      <c r="E59" s="767"/>
      <c r="F59" s="355"/>
      <c r="G59" s="767"/>
      <c r="H59" s="767"/>
      <c r="I59" s="768"/>
      <c r="J59" s="767"/>
    </row>
    <row r="60" spans="1:10">
      <c r="A60" s="769" t="s">
        <v>22</v>
      </c>
      <c r="B60" s="787" t="s">
        <v>244</v>
      </c>
      <c r="C60" s="766" t="s">
        <v>244</v>
      </c>
      <c r="D60" s="766"/>
      <c r="E60" s="767" t="s">
        <v>244</v>
      </c>
      <c r="F60" s="355"/>
      <c r="G60" s="767" t="s">
        <v>244</v>
      </c>
      <c r="H60" s="768" t="s">
        <v>244</v>
      </c>
      <c r="I60" s="767">
        <v>0</v>
      </c>
      <c r="J60" s="365"/>
    </row>
    <row r="61" spans="1:10">
      <c r="A61" s="783">
        <v>40756</v>
      </c>
      <c r="B61" s="835">
        <v>47.98</v>
      </c>
      <c r="C61" s="785">
        <v>103229</v>
      </c>
      <c r="D61" s="786" t="s">
        <v>748</v>
      </c>
      <c r="E61" s="355"/>
      <c r="F61" s="786">
        <v>0</v>
      </c>
      <c r="G61" s="835"/>
      <c r="H61" s="768" t="s">
        <v>244</v>
      </c>
      <c r="I61" s="767">
        <v>0</v>
      </c>
      <c r="J61" s="355"/>
    </row>
    <row r="62" spans="1:10">
      <c r="A62" s="783">
        <v>40756</v>
      </c>
      <c r="B62" s="835">
        <v>25</v>
      </c>
      <c r="C62" s="785" t="s">
        <v>246</v>
      </c>
      <c r="D62" s="786" t="s">
        <v>337</v>
      </c>
      <c r="E62" s="355"/>
      <c r="F62" s="786">
        <v>0</v>
      </c>
      <c r="G62" s="835"/>
      <c r="H62" s="768" t="s">
        <v>244</v>
      </c>
      <c r="I62" s="767">
        <v>0</v>
      </c>
      <c r="J62" s="355"/>
    </row>
    <row r="63" spans="1:10">
      <c r="A63" s="783">
        <v>40756</v>
      </c>
      <c r="B63" s="835">
        <v>30</v>
      </c>
      <c r="C63" s="785" t="s">
        <v>246</v>
      </c>
      <c r="D63" s="786" t="s">
        <v>442</v>
      </c>
      <c r="E63" s="355"/>
      <c r="F63" s="786">
        <v>0</v>
      </c>
      <c r="G63" s="835"/>
      <c r="H63" s="768" t="s">
        <v>244</v>
      </c>
      <c r="I63" s="767">
        <v>0</v>
      </c>
      <c r="J63" s="355"/>
    </row>
    <row r="64" spans="1:10">
      <c r="A64" s="764">
        <v>40756</v>
      </c>
      <c r="B64" s="836">
        <v>25</v>
      </c>
      <c r="C64" s="766" t="s">
        <v>246</v>
      </c>
      <c r="D64" s="767" t="s">
        <v>379</v>
      </c>
      <c r="E64" s="355"/>
      <c r="F64" s="786" t="s">
        <v>101</v>
      </c>
      <c r="G64" s="835"/>
      <c r="H64" s="768" t="s">
        <v>244</v>
      </c>
      <c r="I64" s="767">
        <v>0</v>
      </c>
      <c r="J64" s="355"/>
    </row>
    <row r="65" spans="1:10">
      <c r="A65" s="764">
        <v>40756</v>
      </c>
      <c r="B65" s="836">
        <v>10</v>
      </c>
      <c r="C65" s="766" t="s">
        <v>246</v>
      </c>
      <c r="D65" s="767" t="s">
        <v>338</v>
      </c>
      <c r="E65" s="355"/>
      <c r="F65" s="786" t="s">
        <v>101</v>
      </c>
      <c r="G65" s="835"/>
      <c r="H65" s="768" t="s">
        <v>244</v>
      </c>
      <c r="I65" s="767">
        <v>0</v>
      </c>
      <c r="J65" s="355"/>
    </row>
    <row r="66" spans="1:10">
      <c r="A66" s="764">
        <v>40756</v>
      </c>
      <c r="B66" s="836">
        <v>20</v>
      </c>
      <c r="C66" s="766" t="s">
        <v>246</v>
      </c>
      <c r="D66" s="767" t="s">
        <v>365</v>
      </c>
      <c r="E66" s="355"/>
      <c r="F66" s="786" t="s">
        <v>101</v>
      </c>
      <c r="G66" s="835"/>
      <c r="H66" s="768" t="s">
        <v>244</v>
      </c>
      <c r="I66" s="767">
        <v>0</v>
      </c>
      <c r="J66" s="355"/>
    </row>
    <row r="67" spans="1:10">
      <c r="A67" s="764">
        <v>40756</v>
      </c>
      <c r="B67" s="836">
        <v>64.099999999999994</v>
      </c>
      <c r="C67" s="766" t="s">
        <v>246</v>
      </c>
      <c r="D67" s="767" t="s">
        <v>703</v>
      </c>
      <c r="E67" s="355"/>
      <c r="F67" s="786" t="s">
        <v>101</v>
      </c>
      <c r="G67" s="835"/>
      <c r="H67" s="768" t="s">
        <v>244</v>
      </c>
      <c r="I67" s="767">
        <v>0</v>
      </c>
      <c r="J67" s="355"/>
    </row>
    <row r="68" spans="1:10">
      <c r="A68" s="764">
        <v>40756</v>
      </c>
      <c r="B68" s="836">
        <v>10</v>
      </c>
      <c r="C68" s="766" t="s">
        <v>246</v>
      </c>
      <c r="D68" s="767" t="s">
        <v>247</v>
      </c>
      <c r="E68" s="355"/>
      <c r="F68" s="786">
        <v>0</v>
      </c>
      <c r="G68" s="835"/>
      <c r="H68" s="768" t="s">
        <v>244</v>
      </c>
      <c r="I68" s="767">
        <v>0</v>
      </c>
      <c r="J68" s="355"/>
    </row>
    <row r="69" spans="1:10">
      <c r="A69" s="764">
        <v>40756</v>
      </c>
      <c r="B69" s="836">
        <v>10</v>
      </c>
      <c r="C69" s="766" t="s">
        <v>246</v>
      </c>
      <c r="D69" s="767" t="s">
        <v>341</v>
      </c>
      <c r="E69" s="355"/>
      <c r="F69" s="786" t="s">
        <v>101</v>
      </c>
      <c r="G69" s="835"/>
      <c r="H69" s="768" t="s">
        <v>244</v>
      </c>
      <c r="I69" s="767">
        <v>0</v>
      </c>
      <c r="J69" s="355"/>
    </row>
    <row r="70" spans="1:10">
      <c r="A70" s="764">
        <v>40756</v>
      </c>
      <c r="B70" s="836">
        <v>15</v>
      </c>
      <c r="C70" s="766" t="s">
        <v>246</v>
      </c>
      <c r="D70" s="767" t="s">
        <v>280</v>
      </c>
      <c r="E70" s="355"/>
      <c r="F70" s="786" t="s">
        <v>101</v>
      </c>
      <c r="G70" s="835"/>
      <c r="H70" s="768" t="s">
        <v>244</v>
      </c>
      <c r="I70" s="767">
        <v>0</v>
      </c>
      <c r="J70" s="355"/>
    </row>
    <row r="71" spans="1:10">
      <c r="A71" s="764">
        <v>40756</v>
      </c>
      <c r="B71" s="836">
        <v>180</v>
      </c>
      <c r="C71" s="766" t="s">
        <v>246</v>
      </c>
      <c r="D71" s="767" t="s">
        <v>395</v>
      </c>
      <c r="E71" s="355"/>
      <c r="F71" s="786">
        <v>0</v>
      </c>
      <c r="G71" s="835"/>
      <c r="H71" s="768" t="s">
        <v>244</v>
      </c>
      <c r="I71" s="767">
        <v>0</v>
      </c>
      <c r="J71" s="355"/>
    </row>
    <row r="72" spans="1:10">
      <c r="A72" s="764">
        <v>40756</v>
      </c>
      <c r="B72" s="836">
        <v>30</v>
      </c>
      <c r="C72" s="766" t="s">
        <v>246</v>
      </c>
      <c r="D72" s="767" t="s">
        <v>345</v>
      </c>
      <c r="E72" s="355"/>
      <c r="F72" s="786">
        <v>0</v>
      </c>
      <c r="G72" s="835"/>
      <c r="H72" s="768" t="s">
        <v>244</v>
      </c>
      <c r="I72" s="767">
        <v>0</v>
      </c>
      <c r="J72" s="355"/>
    </row>
    <row r="73" spans="1:10">
      <c r="A73" s="764">
        <v>40756</v>
      </c>
      <c r="B73" s="836">
        <v>10</v>
      </c>
      <c r="C73" s="766" t="s">
        <v>246</v>
      </c>
      <c r="D73" s="767" t="s">
        <v>367</v>
      </c>
      <c r="E73" s="355"/>
      <c r="F73" s="786" t="s">
        <v>101</v>
      </c>
      <c r="G73" s="835"/>
      <c r="H73" s="768" t="s">
        <v>244</v>
      </c>
      <c r="I73" s="767">
        <v>0</v>
      </c>
      <c r="J73" s="355"/>
    </row>
    <row r="74" spans="1:10">
      <c r="A74" s="764">
        <v>40756</v>
      </c>
      <c r="B74" s="836">
        <v>10</v>
      </c>
      <c r="C74" s="766" t="s">
        <v>246</v>
      </c>
      <c r="D74" s="767" t="s">
        <v>388</v>
      </c>
      <c r="E74" s="355"/>
      <c r="F74" s="786" t="s">
        <v>101</v>
      </c>
      <c r="G74" s="835"/>
      <c r="H74" s="768" t="s">
        <v>244</v>
      </c>
      <c r="I74" s="767">
        <v>0</v>
      </c>
      <c r="J74" s="355"/>
    </row>
    <row r="75" spans="1:10">
      <c r="A75" s="764">
        <v>40756</v>
      </c>
      <c r="B75" s="836">
        <v>20</v>
      </c>
      <c r="C75" s="766" t="s">
        <v>246</v>
      </c>
      <c r="D75" s="767" t="s">
        <v>249</v>
      </c>
      <c r="E75" s="355"/>
      <c r="F75" s="786" t="s">
        <v>101</v>
      </c>
      <c r="G75" s="835"/>
      <c r="H75" s="768" t="s">
        <v>244</v>
      </c>
      <c r="I75" s="767">
        <v>0</v>
      </c>
      <c r="J75" s="355"/>
    </row>
    <row r="76" spans="1:10">
      <c r="A76" s="764">
        <v>40756</v>
      </c>
      <c r="B76" s="836">
        <v>15</v>
      </c>
      <c r="C76" s="766" t="s">
        <v>246</v>
      </c>
      <c r="D76" s="767" t="s">
        <v>248</v>
      </c>
      <c r="E76" s="355"/>
      <c r="F76" s="786">
        <v>0</v>
      </c>
      <c r="G76" s="835"/>
      <c r="H76" s="768" t="s">
        <v>244</v>
      </c>
      <c r="I76" s="767">
        <v>0</v>
      </c>
      <c r="J76" s="355"/>
    </row>
    <row r="77" spans="1:10">
      <c r="A77" s="764">
        <v>40756</v>
      </c>
      <c r="B77" s="836">
        <v>10</v>
      </c>
      <c r="C77" s="766" t="s">
        <v>246</v>
      </c>
      <c r="D77" s="767" t="s">
        <v>340</v>
      </c>
      <c r="E77" s="355"/>
      <c r="F77" s="786">
        <v>0</v>
      </c>
      <c r="G77" s="835"/>
      <c r="H77" s="768" t="s">
        <v>244</v>
      </c>
      <c r="I77" s="767">
        <v>0</v>
      </c>
      <c r="J77" s="355"/>
    </row>
    <row r="78" spans="1:10">
      <c r="A78" s="764">
        <v>40756</v>
      </c>
      <c r="B78" s="836">
        <v>210</v>
      </c>
      <c r="C78" s="766" t="s">
        <v>246</v>
      </c>
      <c r="D78" s="767" t="s">
        <v>346</v>
      </c>
      <c r="E78" s="355"/>
      <c r="F78" s="786" t="s">
        <v>101</v>
      </c>
      <c r="G78" s="835"/>
      <c r="H78" s="768" t="s">
        <v>244</v>
      </c>
      <c r="I78" s="767">
        <v>0</v>
      </c>
      <c r="J78" s="355"/>
    </row>
    <row r="79" spans="1:10">
      <c r="A79" s="764">
        <v>40756</v>
      </c>
      <c r="B79" s="836">
        <v>256</v>
      </c>
      <c r="C79" s="766" t="s">
        <v>246</v>
      </c>
      <c r="D79" s="767" t="s">
        <v>344</v>
      </c>
      <c r="E79" s="355"/>
      <c r="F79" s="786" t="s">
        <v>101</v>
      </c>
      <c r="G79" s="835"/>
      <c r="H79" s="768" t="s">
        <v>244</v>
      </c>
      <c r="I79" s="767">
        <v>0</v>
      </c>
      <c r="J79" s="355"/>
    </row>
    <row r="80" spans="1:10">
      <c r="A80" s="764">
        <v>40756</v>
      </c>
      <c r="B80" s="836">
        <v>140</v>
      </c>
      <c r="C80" s="766" t="s">
        <v>246</v>
      </c>
      <c r="D80" s="767" t="s">
        <v>422</v>
      </c>
      <c r="E80" s="355"/>
      <c r="F80" s="786">
        <v>0</v>
      </c>
      <c r="G80" s="835"/>
      <c r="H80" s="768" t="s">
        <v>244</v>
      </c>
      <c r="I80" s="767">
        <v>0</v>
      </c>
      <c r="J80" s="355"/>
    </row>
    <row r="81" spans="1:10">
      <c r="A81" s="764">
        <v>40756</v>
      </c>
      <c r="B81" s="836">
        <v>340</v>
      </c>
      <c r="C81" s="766" t="s">
        <v>246</v>
      </c>
      <c r="D81" s="767" t="s">
        <v>749</v>
      </c>
      <c r="E81" s="355"/>
      <c r="F81" s="786" t="s">
        <v>101</v>
      </c>
      <c r="G81" s="835"/>
      <c r="H81" s="768" t="s">
        <v>244</v>
      </c>
      <c r="I81" s="767">
        <v>0</v>
      </c>
      <c r="J81" s="355"/>
    </row>
    <row r="82" spans="1:10">
      <c r="A82" s="764">
        <v>40756</v>
      </c>
      <c r="B82" s="836">
        <v>25</v>
      </c>
      <c r="C82" s="766" t="s">
        <v>246</v>
      </c>
      <c r="D82" s="767" t="s">
        <v>750</v>
      </c>
      <c r="E82" s="355"/>
      <c r="F82" s="786" t="s">
        <v>101</v>
      </c>
      <c r="G82" s="835"/>
      <c r="H82" s="768" t="s">
        <v>244</v>
      </c>
      <c r="I82" s="767">
        <v>0</v>
      </c>
      <c r="J82" s="355"/>
    </row>
    <row r="83" spans="1:10">
      <c r="A83" s="764">
        <v>40756</v>
      </c>
      <c r="B83" s="836">
        <v>10</v>
      </c>
      <c r="C83" s="766" t="s">
        <v>246</v>
      </c>
      <c r="D83" s="767" t="s">
        <v>285</v>
      </c>
      <c r="E83" s="355"/>
      <c r="F83" s="786">
        <v>0</v>
      </c>
      <c r="G83" s="835"/>
      <c r="H83" s="768" t="s">
        <v>244</v>
      </c>
      <c r="I83" s="767">
        <v>0</v>
      </c>
      <c r="J83" s="355"/>
    </row>
    <row r="84" spans="1:10">
      <c r="A84" s="764">
        <v>40756</v>
      </c>
      <c r="B84" s="836">
        <v>40</v>
      </c>
      <c r="C84" s="766" t="s">
        <v>246</v>
      </c>
      <c r="D84" s="767" t="s">
        <v>387</v>
      </c>
      <c r="E84" s="355"/>
      <c r="F84" s="786">
        <v>0</v>
      </c>
      <c r="G84" s="835"/>
      <c r="H84" s="768" t="s">
        <v>244</v>
      </c>
      <c r="I84" s="767">
        <v>0</v>
      </c>
      <c r="J84" s="355"/>
    </row>
    <row r="85" spans="1:10">
      <c r="A85" s="764">
        <v>40756</v>
      </c>
      <c r="B85" s="836">
        <v>2</v>
      </c>
      <c r="C85" s="766" t="s">
        <v>246</v>
      </c>
      <c r="D85" s="767" t="s">
        <v>253</v>
      </c>
      <c r="E85" s="355"/>
      <c r="F85" s="786" t="s">
        <v>101</v>
      </c>
      <c r="G85" s="835"/>
      <c r="H85" s="768" t="s">
        <v>244</v>
      </c>
      <c r="I85" s="767">
        <v>0</v>
      </c>
      <c r="J85" s="355"/>
    </row>
    <row r="86" spans="1:10">
      <c r="A86" s="764">
        <v>40756</v>
      </c>
      <c r="B86" s="836">
        <v>32</v>
      </c>
      <c r="C86" s="766" t="s">
        <v>246</v>
      </c>
      <c r="D86" s="767" t="s">
        <v>422</v>
      </c>
      <c r="E86" s="355"/>
      <c r="F86" s="786">
        <v>0</v>
      </c>
      <c r="G86" s="835"/>
      <c r="H86" s="768" t="s">
        <v>244</v>
      </c>
      <c r="I86" s="767">
        <v>0</v>
      </c>
      <c r="J86" s="355"/>
    </row>
    <row r="87" spans="1:10">
      <c r="A87" s="764">
        <v>40756</v>
      </c>
      <c r="B87" s="836">
        <v>2</v>
      </c>
      <c r="C87" s="766" t="s">
        <v>246</v>
      </c>
      <c r="D87" s="767" t="s">
        <v>251</v>
      </c>
      <c r="E87" s="355"/>
      <c r="F87" s="786" t="s">
        <v>101</v>
      </c>
      <c r="G87" s="835"/>
      <c r="H87" s="768" t="s">
        <v>244</v>
      </c>
      <c r="I87" s="767">
        <v>0</v>
      </c>
      <c r="J87" s="355"/>
    </row>
    <row r="88" spans="1:10">
      <c r="A88" s="764">
        <v>40756</v>
      </c>
      <c r="B88" s="836">
        <v>30</v>
      </c>
      <c r="C88" s="766" t="s">
        <v>246</v>
      </c>
      <c r="D88" s="767" t="s">
        <v>751</v>
      </c>
      <c r="E88" s="355"/>
      <c r="F88" s="786" t="s">
        <v>101</v>
      </c>
      <c r="G88" s="835"/>
      <c r="H88" s="768" t="s">
        <v>244</v>
      </c>
      <c r="I88" s="767">
        <v>0</v>
      </c>
      <c r="J88" s="355"/>
    </row>
    <row r="89" spans="1:10">
      <c r="A89" s="764">
        <v>40756</v>
      </c>
      <c r="B89" s="836">
        <v>10</v>
      </c>
      <c r="C89" s="766" t="s">
        <v>246</v>
      </c>
      <c r="D89" s="767" t="s">
        <v>371</v>
      </c>
      <c r="E89" s="355"/>
      <c r="F89" s="786" t="s">
        <v>101</v>
      </c>
      <c r="G89" s="835"/>
      <c r="H89" s="768" t="s">
        <v>244</v>
      </c>
      <c r="I89" s="767">
        <v>0</v>
      </c>
      <c r="J89" s="355"/>
    </row>
    <row r="90" spans="1:10">
      <c r="A90" s="764">
        <v>40756</v>
      </c>
      <c r="B90" s="836">
        <v>100</v>
      </c>
      <c r="C90" s="766" t="s">
        <v>246</v>
      </c>
      <c r="D90" s="767" t="s">
        <v>287</v>
      </c>
      <c r="E90" s="355"/>
      <c r="F90" s="786" t="s">
        <v>101</v>
      </c>
      <c r="G90" s="835"/>
      <c r="H90" s="768" t="s">
        <v>244</v>
      </c>
      <c r="I90" s="767">
        <v>0</v>
      </c>
      <c r="J90" s="355"/>
    </row>
    <row r="91" spans="1:10">
      <c r="A91" s="764">
        <v>40756</v>
      </c>
      <c r="B91" s="836">
        <v>20</v>
      </c>
      <c r="C91" s="766" t="s">
        <v>246</v>
      </c>
      <c r="D91" s="767" t="s">
        <v>342</v>
      </c>
      <c r="E91" s="355"/>
      <c r="F91" s="786" t="s">
        <v>101</v>
      </c>
      <c r="G91" s="835"/>
      <c r="H91" s="768" t="s">
        <v>244</v>
      </c>
      <c r="I91" s="767">
        <v>0</v>
      </c>
      <c r="J91" s="355"/>
    </row>
    <row r="92" spans="1:10">
      <c r="A92" s="764">
        <v>40756</v>
      </c>
      <c r="B92" s="836">
        <v>10</v>
      </c>
      <c r="C92" s="766" t="s">
        <v>246</v>
      </c>
      <c r="D92" s="767" t="s">
        <v>752</v>
      </c>
      <c r="E92" s="355"/>
      <c r="F92" s="786" t="s">
        <v>101</v>
      </c>
      <c r="G92" s="835"/>
      <c r="H92" s="768" t="s">
        <v>244</v>
      </c>
      <c r="I92" s="767">
        <v>0</v>
      </c>
      <c r="J92" s="355"/>
    </row>
    <row r="93" spans="1:10">
      <c r="A93" s="764">
        <v>40756</v>
      </c>
      <c r="B93" s="836">
        <v>20</v>
      </c>
      <c r="C93" s="766" t="s">
        <v>246</v>
      </c>
      <c r="D93" s="767" t="s">
        <v>422</v>
      </c>
      <c r="E93" s="355"/>
      <c r="F93" s="786">
        <v>0</v>
      </c>
      <c r="G93" s="835"/>
      <c r="H93" s="768" t="s">
        <v>244</v>
      </c>
      <c r="I93" s="767">
        <v>0</v>
      </c>
      <c r="J93" s="355"/>
    </row>
    <row r="94" spans="1:10">
      <c r="A94" s="764">
        <v>40756</v>
      </c>
      <c r="B94" s="836">
        <v>15</v>
      </c>
      <c r="C94" s="766" t="s">
        <v>246</v>
      </c>
      <c r="D94" s="767" t="s">
        <v>753</v>
      </c>
      <c r="E94" s="355"/>
      <c r="F94" s="786" t="s">
        <v>101</v>
      </c>
      <c r="G94" s="835"/>
      <c r="H94" s="768" t="s">
        <v>244</v>
      </c>
      <c r="I94" s="767">
        <v>0</v>
      </c>
      <c r="J94" s="355"/>
    </row>
    <row r="95" spans="1:10">
      <c r="A95" s="764">
        <v>40756</v>
      </c>
      <c r="B95" s="836">
        <v>10</v>
      </c>
      <c r="C95" s="766" t="s">
        <v>246</v>
      </c>
      <c r="D95" s="767" t="s">
        <v>401</v>
      </c>
      <c r="E95" s="355"/>
      <c r="F95" s="786">
        <v>0</v>
      </c>
      <c r="G95" s="835"/>
      <c r="H95" s="768" t="s">
        <v>244</v>
      </c>
      <c r="I95" s="767">
        <v>0</v>
      </c>
      <c r="J95" s="355"/>
    </row>
    <row r="96" spans="1:10">
      <c r="A96" s="764">
        <v>40756</v>
      </c>
      <c r="B96" s="836">
        <v>50</v>
      </c>
      <c r="C96" s="766" t="s">
        <v>246</v>
      </c>
      <c r="D96" s="767" t="s">
        <v>252</v>
      </c>
      <c r="E96" s="355"/>
      <c r="F96" s="786" t="s">
        <v>101</v>
      </c>
      <c r="G96" s="835"/>
      <c r="H96" s="768" t="s">
        <v>244</v>
      </c>
      <c r="I96" s="767">
        <v>0</v>
      </c>
      <c r="J96" s="355"/>
    </row>
    <row r="97" spans="1:10">
      <c r="A97" s="764">
        <v>40756</v>
      </c>
      <c r="B97" s="836">
        <v>20</v>
      </c>
      <c r="C97" s="766" t="s">
        <v>246</v>
      </c>
      <c r="D97" s="767" t="s">
        <v>386</v>
      </c>
      <c r="E97" s="355"/>
      <c r="F97" s="786" t="s">
        <v>101</v>
      </c>
      <c r="G97" s="835"/>
      <c r="H97" s="768" t="s">
        <v>244</v>
      </c>
      <c r="I97" s="767">
        <v>0</v>
      </c>
      <c r="J97" s="355"/>
    </row>
    <row r="98" spans="1:10">
      <c r="A98" s="764">
        <v>40756</v>
      </c>
      <c r="B98" s="836">
        <v>10</v>
      </c>
      <c r="C98" s="766" t="s">
        <v>246</v>
      </c>
      <c r="D98" s="767" t="s">
        <v>369</v>
      </c>
      <c r="E98" s="355"/>
      <c r="F98" s="786">
        <v>0</v>
      </c>
      <c r="G98" s="835"/>
      <c r="H98" s="768" t="s">
        <v>244</v>
      </c>
      <c r="I98" s="767">
        <v>0</v>
      </c>
      <c r="J98" s="355"/>
    </row>
    <row r="99" spans="1:10">
      <c r="A99" s="764">
        <v>40756</v>
      </c>
      <c r="B99" s="836">
        <v>40</v>
      </c>
      <c r="C99" s="766" t="s">
        <v>246</v>
      </c>
      <c r="D99" s="767" t="s">
        <v>343</v>
      </c>
      <c r="E99" s="355"/>
      <c r="F99" s="786" t="s">
        <v>101</v>
      </c>
      <c r="G99" s="835"/>
      <c r="H99" s="768" t="s">
        <v>244</v>
      </c>
      <c r="I99" s="767">
        <v>0</v>
      </c>
      <c r="J99" s="355"/>
    </row>
    <row r="100" spans="1:10">
      <c r="A100" s="764">
        <v>40757</v>
      </c>
      <c r="B100" s="836">
        <v>198.54</v>
      </c>
      <c r="C100" s="766" t="s">
        <v>246</v>
      </c>
      <c r="D100" s="767" t="s">
        <v>257</v>
      </c>
      <c r="E100" s="355"/>
      <c r="F100" s="786">
        <v>0</v>
      </c>
      <c r="G100" s="835"/>
      <c r="H100" s="768" t="s">
        <v>244</v>
      </c>
      <c r="I100" s="767">
        <v>0</v>
      </c>
      <c r="J100" s="355"/>
    </row>
    <row r="101" spans="1:10">
      <c r="A101" s="764">
        <v>40757</v>
      </c>
      <c r="B101" s="836">
        <v>150</v>
      </c>
      <c r="C101" s="766" t="s">
        <v>246</v>
      </c>
      <c r="D101" s="767" t="s">
        <v>347</v>
      </c>
      <c r="E101" s="355"/>
      <c r="F101" s="786" t="s">
        <v>101</v>
      </c>
      <c r="G101" s="835"/>
      <c r="H101" s="768" t="s">
        <v>244</v>
      </c>
      <c r="I101" s="767">
        <v>0</v>
      </c>
      <c r="J101" s="355"/>
    </row>
    <row r="102" spans="1:10">
      <c r="A102" s="764">
        <v>40757</v>
      </c>
      <c r="B102" s="836">
        <v>300</v>
      </c>
      <c r="C102" s="766" t="s">
        <v>246</v>
      </c>
      <c r="D102" s="767" t="s">
        <v>348</v>
      </c>
      <c r="E102" s="355"/>
      <c r="F102" s="786" t="s">
        <v>101</v>
      </c>
      <c r="G102" s="835"/>
      <c r="H102" s="768" t="s">
        <v>244</v>
      </c>
      <c r="I102" s="767">
        <v>0</v>
      </c>
      <c r="J102" s="355"/>
    </row>
    <row r="103" spans="1:10">
      <c r="A103" s="764">
        <v>40757</v>
      </c>
      <c r="B103" s="836">
        <v>20</v>
      </c>
      <c r="C103" s="766" t="s">
        <v>246</v>
      </c>
      <c r="D103" s="767" t="s">
        <v>389</v>
      </c>
      <c r="E103" s="355"/>
      <c r="F103" s="786">
        <v>0</v>
      </c>
      <c r="G103" s="835"/>
      <c r="H103" s="768" t="s">
        <v>244</v>
      </c>
      <c r="I103" s="767">
        <v>0</v>
      </c>
      <c r="J103" s="355"/>
    </row>
    <row r="104" spans="1:10">
      <c r="A104" s="764">
        <v>40757</v>
      </c>
      <c r="B104" s="836">
        <v>50</v>
      </c>
      <c r="C104" s="766" t="s">
        <v>246</v>
      </c>
      <c r="D104" s="767" t="s">
        <v>754</v>
      </c>
      <c r="E104" s="355"/>
      <c r="F104" s="786" t="s">
        <v>101</v>
      </c>
      <c r="G104" s="835"/>
      <c r="H104" s="768" t="s">
        <v>244</v>
      </c>
      <c r="I104" s="767">
        <v>0</v>
      </c>
      <c r="J104" s="355"/>
    </row>
    <row r="105" spans="1:10">
      <c r="A105" s="764">
        <v>40757</v>
      </c>
      <c r="B105" s="836">
        <v>3</v>
      </c>
      <c r="C105" s="766" t="s">
        <v>246</v>
      </c>
      <c r="D105" s="767" t="s">
        <v>426</v>
      </c>
      <c r="E105" s="355"/>
      <c r="F105" s="786">
        <v>0</v>
      </c>
      <c r="G105" s="835"/>
      <c r="H105" s="768" t="s">
        <v>244</v>
      </c>
      <c r="I105" s="767">
        <v>0</v>
      </c>
      <c r="J105" s="355"/>
    </row>
    <row r="106" spans="1:10">
      <c r="A106" s="764">
        <v>40757</v>
      </c>
      <c r="B106" s="836">
        <v>20</v>
      </c>
      <c r="C106" s="766" t="s">
        <v>246</v>
      </c>
      <c r="D106" s="767" t="s">
        <v>254</v>
      </c>
      <c r="E106" s="355"/>
      <c r="F106" s="786" t="s">
        <v>101</v>
      </c>
      <c r="G106" s="835"/>
      <c r="H106" s="768" t="s">
        <v>244</v>
      </c>
      <c r="I106" s="767">
        <v>0</v>
      </c>
      <c r="J106" s="355"/>
    </row>
    <row r="107" spans="1:10">
      <c r="A107" s="764">
        <v>40757</v>
      </c>
      <c r="B107" s="836">
        <v>300</v>
      </c>
      <c r="C107" s="766" t="s">
        <v>246</v>
      </c>
      <c r="D107" s="767" t="s">
        <v>282</v>
      </c>
      <c r="E107" s="355"/>
      <c r="F107" s="786" t="s">
        <v>101</v>
      </c>
      <c r="G107" s="835"/>
      <c r="H107" s="768" t="s">
        <v>244</v>
      </c>
      <c r="I107" s="767">
        <v>0</v>
      </c>
      <c r="J107" s="355"/>
    </row>
    <row r="108" spans="1:10">
      <c r="A108" s="764">
        <v>40757</v>
      </c>
      <c r="B108" s="836">
        <v>542.77</v>
      </c>
      <c r="C108" s="766" t="s">
        <v>246</v>
      </c>
      <c r="D108" s="767" t="s">
        <v>422</v>
      </c>
      <c r="E108" s="355"/>
      <c r="F108" s="786">
        <v>0</v>
      </c>
      <c r="G108" s="835"/>
      <c r="H108" s="768" t="s">
        <v>244</v>
      </c>
      <c r="I108" s="767">
        <v>0</v>
      </c>
      <c r="J108" s="355"/>
    </row>
    <row r="109" spans="1:10">
      <c r="A109" s="764">
        <v>40758</v>
      </c>
      <c r="B109" s="836">
        <v>145</v>
      </c>
      <c r="C109" s="766" t="s">
        <v>246</v>
      </c>
      <c r="D109" s="767" t="s">
        <v>352</v>
      </c>
      <c r="E109" s="355"/>
      <c r="F109" s="786">
        <v>0</v>
      </c>
      <c r="G109" s="835"/>
      <c r="H109" s="768" t="s">
        <v>244</v>
      </c>
      <c r="I109" s="767">
        <v>0</v>
      </c>
      <c r="J109" s="355"/>
    </row>
    <row r="110" spans="1:10">
      <c r="A110" s="764">
        <v>40758</v>
      </c>
      <c r="B110" s="836">
        <v>5</v>
      </c>
      <c r="C110" s="766" t="s">
        <v>246</v>
      </c>
      <c r="D110" s="767" t="s">
        <v>755</v>
      </c>
      <c r="E110" s="355"/>
      <c r="F110" s="786" t="s">
        <v>101</v>
      </c>
      <c r="G110" s="835"/>
      <c r="H110" s="768" t="s">
        <v>244</v>
      </c>
      <c r="I110" s="767">
        <v>0</v>
      </c>
      <c r="J110" s="355"/>
    </row>
    <row r="111" spans="1:10">
      <c r="A111" s="764">
        <v>40758</v>
      </c>
      <c r="B111" s="836">
        <v>300</v>
      </c>
      <c r="C111" s="766" t="s">
        <v>246</v>
      </c>
      <c r="D111" s="767" t="s">
        <v>756</v>
      </c>
      <c r="E111" s="355"/>
      <c r="F111" s="786" t="s">
        <v>101</v>
      </c>
      <c r="G111" s="835"/>
      <c r="H111" s="768" t="s">
        <v>244</v>
      </c>
      <c r="I111" s="767">
        <v>0</v>
      </c>
      <c r="J111" s="355"/>
    </row>
    <row r="112" spans="1:10">
      <c r="A112" s="764">
        <v>40758</v>
      </c>
      <c r="B112" s="836">
        <v>30</v>
      </c>
      <c r="C112" s="766" t="s">
        <v>246</v>
      </c>
      <c r="D112" s="767" t="s">
        <v>424</v>
      </c>
      <c r="E112" s="355"/>
      <c r="F112" s="786" t="s">
        <v>101</v>
      </c>
      <c r="G112" s="835"/>
      <c r="H112" s="768" t="s">
        <v>244</v>
      </c>
      <c r="I112" s="767">
        <v>0</v>
      </c>
      <c r="J112" s="355"/>
    </row>
    <row r="113" spans="1:10">
      <c r="A113" s="764">
        <v>40758</v>
      </c>
      <c r="B113" s="836">
        <v>5</v>
      </c>
      <c r="C113" s="766" t="s">
        <v>246</v>
      </c>
      <c r="D113" s="767" t="s">
        <v>353</v>
      </c>
      <c r="E113" s="355"/>
      <c r="F113" s="786" t="s">
        <v>101</v>
      </c>
      <c r="G113" s="835"/>
      <c r="H113" s="768" t="s">
        <v>244</v>
      </c>
      <c r="I113" s="767">
        <v>0</v>
      </c>
      <c r="J113" s="355"/>
    </row>
    <row r="114" spans="1:10">
      <c r="A114" s="764">
        <v>40759</v>
      </c>
      <c r="B114" s="836">
        <v>75</v>
      </c>
      <c r="C114" s="766" t="s">
        <v>237</v>
      </c>
      <c r="D114" s="767" t="s">
        <v>757</v>
      </c>
      <c r="E114" s="355"/>
      <c r="F114" s="786">
        <v>0</v>
      </c>
      <c r="G114" s="835"/>
      <c r="H114" s="768" t="s">
        <v>244</v>
      </c>
      <c r="I114" s="767">
        <v>0</v>
      </c>
      <c r="J114" s="355"/>
    </row>
    <row r="115" spans="1:10">
      <c r="A115" s="764">
        <v>40759</v>
      </c>
      <c r="B115" s="836">
        <v>75</v>
      </c>
      <c r="C115" s="766" t="s">
        <v>246</v>
      </c>
      <c r="D115" s="767" t="s">
        <v>308</v>
      </c>
      <c r="E115" s="355"/>
      <c r="F115" s="786" t="s">
        <v>101</v>
      </c>
      <c r="G115" s="835"/>
      <c r="H115" s="768" t="s">
        <v>244</v>
      </c>
      <c r="I115" s="767">
        <v>0</v>
      </c>
      <c r="J115" s="355"/>
    </row>
    <row r="116" spans="1:10">
      <c r="A116" s="764">
        <v>40759</v>
      </c>
      <c r="B116" s="836">
        <v>10</v>
      </c>
      <c r="C116" s="766" t="s">
        <v>246</v>
      </c>
      <c r="D116" s="767" t="s">
        <v>317</v>
      </c>
      <c r="E116" s="355"/>
      <c r="F116" s="786" t="s">
        <v>101</v>
      </c>
      <c r="G116" s="835"/>
      <c r="H116" s="768" t="s">
        <v>244</v>
      </c>
      <c r="I116" s="767">
        <v>0</v>
      </c>
      <c r="J116" s="355"/>
    </row>
    <row r="117" spans="1:10">
      <c r="A117" s="764">
        <v>40760</v>
      </c>
      <c r="B117" s="836">
        <v>15</v>
      </c>
      <c r="C117" s="766" t="s">
        <v>246</v>
      </c>
      <c r="D117" s="767" t="s">
        <v>306</v>
      </c>
      <c r="E117" s="355"/>
      <c r="F117" s="786" t="s">
        <v>101</v>
      </c>
      <c r="G117" s="835"/>
      <c r="H117" s="768" t="s">
        <v>244</v>
      </c>
      <c r="I117" s="767">
        <v>0</v>
      </c>
      <c r="J117" s="355"/>
    </row>
    <row r="118" spans="1:10">
      <c r="A118" s="764">
        <v>40760</v>
      </c>
      <c r="B118" s="836">
        <v>20</v>
      </c>
      <c r="C118" s="766" t="s">
        <v>246</v>
      </c>
      <c r="D118" s="767" t="s">
        <v>307</v>
      </c>
      <c r="E118" s="355"/>
      <c r="F118" s="786">
        <v>0</v>
      </c>
      <c r="G118" s="835"/>
      <c r="H118" s="768" t="s">
        <v>244</v>
      </c>
      <c r="I118" s="767">
        <v>0</v>
      </c>
      <c r="J118" s="355"/>
    </row>
    <row r="119" spans="1:10">
      <c r="A119" s="764">
        <v>40760</v>
      </c>
      <c r="B119" s="836">
        <v>5</v>
      </c>
      <c r="C119" s="766" t="s">
        <v>246</v>
      </c>
      <c r="D119" s="767" t="s">
        <v>318</v>
      </c>
      <c r="E119" s="355"/>
      <c r="F119" s="786" t="s">
        <v>101</v>
      </c>
      <c r="G119" s="835"/>
      <c r="H119" s="768" t="s">
        <v>244</v>
      </c>
      <c r="I119" s="767">
        <v>0</v>
      </c>
      <c r="J119" s="355"/>
    </row>
    <row r="120" spans="1:10">
      <c r="A120" s="764">
        <v>40764</v>
      </c>
      <c r="B120" s="836">
        <v>5</v>
      </c>
      <c r="C120" s="766" t="s">
        <v>246</v>
      </c>
      <c r="D120" s="767" t="s">
        <v>310</v>
      </c>
      <c r="E120" s="355"/>
      <c r="F120" s="786" t="s">
        <v>101</v>
      </c>
      <c r="G120" s="835"/>
      <c r="H120" s="768" t="s">
        <v>244</v>
      </c>
      <c r="I120" s="767">
        <v>0</v>
      </c>
      <c r="J120" s="355"/>
    </row>
    <row r="121" spans="1:10">
      <c r="A121" s="764">
        <v>40765</v>
      </c>
      <c r="B121" s="836">
        <v>40</v>
      </c>
      <c r="C121" s="766" t="s">
        <v>237</v>
      </c>
      <c r="D121" s="767" t="s">
        <v>758</v>
      </c>
      <c r="E121" s="355"/>
      <c r="F121" s="786">
        <v>0</v>
      </c>
      <c r="G121" s="835"/>
      <c r="H121" s="768" t="s">
        <v>244</v>
      </c>
      <c r="I121" s="767">
        <v>0</v>
      </c>
      <c r="J121" s="355"/>
    </row>
    <row r="122" spans="1:10">
      <c r="A122" s="764">
        <v>40765</v>
      </c>
      <c r="B122" s="836">
        <v>500</v>
      </c>
      <c r="C122" s="766" t="s">
        <v>246</v>
      </c>
      <c r="D122" s="767" t="s">
        <v>276</v>
      </c>
      <c r="E122" s="355"/>
      <c r="F122" s="786">
        <v>0</v>
      </c>
      <c r="G122" s="835"/>
      <c r="H122" s="768" t="s">
        <v>244</v>
      </c>
      <c r="I122" s="767">
        <v>0</v>
      </c>
      <c r="J122" s="355"/>
    </row>
    <row r="123" spans="1:10">
      <c r="A123" s="764">
        <v>40765</v>
      </c>
      <c r="B123" s="836">
        <v>200</v>
      </c>
      <c r="C123" s="766" t="s">
        <v>246</v>
      </c>
      <c r="D123" s="767" t="s">
        <v>374</v>
      </c>
      <c r="E123" s="355"/>
      <c r="F123" s="786" t="s">
        <v>101</v>
      </c>
      <c r="G123" s="835"/>
      <c r="H123" s="768" t="s">
        <v>244</v>
      </c>
      <c r="I123" s="767">
        <v>0</v>
      </c>
      <c r="J123" s="355"/>
    </row>
    <row r="124" spans="1:10">
      <c r="A124" s="764">
        <v>40765</v>
      </c>
      <c r="B124" s="836">
        <v>50</v>
      </c>
      <c r="C124" s="766" t="s">
        <v>246</v>
      </c>
      <c r="D124" s="767" t="s">
        <v>256</v>
      </c>
      <c r="E124" s="355"/>
      <c r="F124" s="786" t="s">
        <v>101</v>
      </c>
      <c r="G124" s="835"/>
      <c r="H124" s="768" t="s">
        <v>244</v>
      </c>
      <c r="I124" s="767">
        <v>0</v>
      </c>
      <c r="J124" s="355"/>
    </row>
    <row r="125" spans="1:10">
      <c r="A125" s="764">
        <v>40767</v>
      </c>
      <c r="B125" s="836">
        <v>150</v>
      </c>
      <c r="C125" s="766" t="s">
        <v>246</v>
      </c>
      <c r="D125" s="767" t="s">
        <v>357</v>
      </c>
      <c r="E125" s="355"/>
      <c r="F125" s="786" t="s">
        <v>101</v>
      </c>
      <c r="G125" s="835"/>
      <c r="H125" s="768" t="s">
        <v>244</v>
      </c>
      <c r="I125" s="767">
        <v>0</v>
      </c>
      <c r="J125" s="355"/>
    </row>
    <row r="126" spans="1:10">
      <c r="A126" s="764">
        <v>40770</v>
      </c>
      <c r="B126" s="836">
        <v>60</v>
      </c>
      <c r="C126" s="766" t="s">
        <v>246</v>
      </c>
      <c r="D126" s="767" t="s">
        <v>358</v>
      </c>
      <c r="E126" s="355"/>
      <c r="F126" s="786" t="s">
        <v>101</v>
      </c>
      <c r="G126" s="835"/>
      <c r="H126" s="768" t="s">
        <v>244</v>
      </c>
      <c r="I126" s="767">
        <v>0</v>
      </c>
      <c r="J126" s="355"/>
    </row>
    <row r="127" spans="1:10">
      <c r="A127" s="764">
        <v>40770</v>
      </c>
      <c r="B127" s="836">
        <v>30</v>
      </c>
      <c r="C127" s="766" t="s">
        <v>246</v>
      </c>
      <c r="D127" s="767" t="s">
        <v>258</v>
      </c>
      <c r="E127" s="355"/>
      <c r="F127" s="786" t="s">
        <v>101</v>
      </c>
      <c r="G127" s="835"/>
      <c r="H127" s="768" t="s">
        <v>244</v>
      </c>
      <c r="I127" s="767">
        <v>0</v>
      </c>
      <c r="J127" s="355"/>
    </row>
    <row r="128" spans="1:10">
      <c r="A128" s="764">
        <v>40770</v>
      </c>
      <c r="B128" s="836">
        <v>200</v>
      </c>
      <c r="C128" s="766" t="s">
        <v>246</v>
      </c>
      <c r="D128" s="767" t="s">
        <v>450</v>
      </c>
      <c r="E128" s="355"/>
      <c r="F128" s="786" t="s">
        <v>101</v>
      </c>
      <c r="G128" s="835"/>
      <c r="H128" s="768" t="s">
        <v>244</v>
      </c>
      <c r="I128" s="767">
        <v>0</v>
      </c>
      <c r="J128" s="355"/>
    </row>
    <row r="129" spans="1:10">
      <c r="A129" s="764">
        <v>40770</v>
      </c>
      <c r="B129" s="836">
        <v>50</v>
      </c>
      <c r="C129" s="766" t="s">
        <v>246</v>
      </c>
      <c r="D129" s="767" t="s">
        <v>260</v>
      </c>
      <c r="E129" s="355"/>
      <c r="F129" s="786" t="s">
        <v>101</v>
      </c>
      <c r="G129" s="835"/>
      <c r="H129" s="768" t="s">
        <v>244</v>
      </c>
      <c r="I129" s="767">
        <v>0</v>
      </c>
      <c r="J129" s="355"/>
    </row>
    <row r="130" spans="1:10">
      <c r="A130" s="764">
        <v>40770</v>
      </c>
      <c r="B130" s="836">
        <v>20</v>
      </c>
      <c r="C130" s="766" t="s">
        <v>246</v>
      </c>
      <c r="D130" s="767" t="s">
        <v>378</v>
      </c>
      <c r="E130" s="355"/>
      <c r="F130" s="786">
        <v>0</v>
      </c>
      <c r="G130" s="835"/>
      <c r="H130" s="768" t="s">
        <v>244</v>
      </c>
      <c r="I130" s="767">
        <v>0</v>
      </c>
      <c r="J130" s="355"/>
    </row>
    <row r="131" spans="1:10">
      <c r="A131" s="764">
        <v>40770</v>
      </c>
      <c r="B131" s="836">
        <v>100</v>
      </c>
      <c r="C131" s="766" t="s">
        <v>246</v>
      </c>
      <c r="D131" s="767" t="s">
        <v>259</v>
      </c>
      <c r="E131" s="355"/>
      <c r="F131" s="786" t="s">
        <v>101</v>
      </c>
      <c r="G131" s="835"/>
      <c r="H131" s="768" t="s">
        <v>244</v>
      </c>
      <c r="I131" s="767">
        <v>0</v>
      </c>
      <c r="J131" s="355"/>
    </row>
    <row r="132" spans="1:10">
      <c r="A132" s="764">
        <v>40771</v>
      </c>
      <c r="B132" s="836">
        <v>20</v>
      </c>
      <c r="C132" s="766" t="s">
        <v>237</v>
      </c>
      <c r="D132" s="767" t="s">
        <v>759</v>
      </c>
      <c r="E132" s="355"/>
      <c r="F132" s="786">
        <v>0</v>
      </c>
      <c r="G132" s="835"/>
      <c r="H132" s="768" t="s">
        <v>244</v>
      </c>
      <c r="I132" s="767">
        <v>0</v>
      </c>
      <c r="J132" s="355"/>
    </row>
    <row r="133" spans="1:10">
      <c r="A133" s="764">
        <v>40771</v>
      </c>
      <c r="B133" s="836">
        <v>20</v>
      </c>
      <c r="C133" s="766" t="s">
        <v>246</v>
      </c>
      <c r="D133" s="767" t="s">
        <v>405</v>
      </c>
      <c r="E133" s="355"/>
      <c r="F133" s="786" t="s">
        <v>101</v>
      </c>
      <c r="G133" s="835"/>
      <c r="H133" s="768" t="s">
        <v>244</v>
      </c>
      <c r="I133" s="767">
        <v>0</v>
      </c>
      <c r="J133" s="355"/>
    </row>
    <row r="134" spans="1:10">
      <c r="A134" s="764">
        <v>40772</v>
      </c>
      <c r="B134" s="836">
        <v>150</v>
      </c>
      <c r="C134" s="766" t="s">
        <v>246</v>
      </c>
      <c r="D134" s="767" t="s">
        <v>360</v>
      </c>
      <c r="E134" s="355"/>
      <c r="F134" s="786" t="s">
        <v>101</v>
      </c>
      <c r="G134" s="835"/>
      <c r="H134" s="768" t="s">
        <v>244</v>
      </c>
      <c r="I134" s="767">
        <v>0</v>
      </c>
      <c r="J134" s="355"/>
    </row>
    <row r="135" spans="1:10">
      <c r="A135" s="764">
        <v>40772</v>
      </c>
      <c r="B135" s="836">
        <v>100</v>
      </c>
      <c r="C135" s="766" t="s">
        <v>246</v>
      </c>
      <c r="D135" s="767" t="s">
        <v>292</v>
      </c>
      <c r="E135" s="355"/>
      <c r="F135" s="786" t="s">
        <v>101</v>
      </c>
      <c r="G135" s="835"/>
      <c r="H135" s="768" t="s">
        <v>244</v>
      </c>
      <c r="I135" s="767">
        <v>0</v>
      </c>
      <c r="J135" s="355"/>
    </row>
    <row r="136" spans="1:10">
      <c r="A136" s="764">
        <v>40773</v>
      </c>
      <c r="B136" s="836">
        <v>70.319999999999993</v>
      </c>
      <c r="C136" s="766">
        <v>103122</v>
      </c>
      <c r="D136" s="767" t="s">
        <v>420</v>
      </c>
      <c r="E136" s="355"/>
      <c r="F136" s="786">
        <v>0</v>
      </c>
      <c r="G136" s="835"/>
      <c r="H136" s="768" t="s">
        <v>244</v>
      </c>
      <c r="I136" s="767">
        <v>0</v>
      </c>
      <c r="J136" s="355"/>
    </row>
    <row r="137" spans="1:10">
      <c r="A137" s="764">
        <v>40774</v>
      </c>
      <c r="B137" s="836">
        <v>25</v>
      </c>
      <c r="C137" s="766" t="s">
        <v>246</v>
      </c>
      <c r="D137" s="767" t="s">
        <v>400</v>
      </c>
      <c r="E137" s="355"/>
      <c r="F137" s="786" t="s">
        <v>101</v>
      </c>
      <c r="G137" s="835"/>
      <c r="H137" s="768" t="s">
        <v>244</v>
      </c>
      <c r="I137" s="767">
        <v>0</v>
      </c>
      <c r="J137" s="355"/>
    </row>
    <row r="138" spans="1:10">
      <c r="A138" s="764">
        <v>40777</v>
      </c>
      <c r="B138" s="836">
        <v>40</v>
      </c>
      <c r="C138" s="766" t="s">
        <v>246</v>
      </c>
      <c r="D138" s="767" t="s">
        <v>261</v>
      </c>
      <c r="E138" s="355"/>
      <c r="F138" s="786" t="s">
        <v>101</v>
      </c>
      <c r="G138" s="835"/>
      <c r="H138" s="768" t="s">
        <v>244</v>
      </c>
      <c r="I138" s="767">
        <v>0</v>
      </c>
      <c r="J138" s="355"/>
    </row>
    <row r="139" spans="1:10">
      <c r="A139" s="764">
        <v>40777</v>
      </c>
      <c r="B139" s="836">
        <v>12</v>
      </c>
      <c r="C139" s="766" t="s">
        <v>246</v>
      </c>
      <c r="D139" s="767" t="s">
        <v>294</v>
      </c>
      <c r="E139" s="355"/>
      <c r="F139" s="786" t="s">
        <v>101</v>
      </c>
      <c r="G139" s="835"/>
      <c r="H139" s="768" t="s">
        <v>244</v>
      </c>
      <c r="I139" s="767">
        <v>0</v>
      </c>
      <c r="J139" s="355"/>
    </row>
    <row r="140" spans="1:10">
      <c r="A140" s="764">
        <v>40777</v>
      </c>
      <c r="B140" s="836">
        <v>207</v>
      </c>
      <c r="C140" s="766" t="s">
        <v>246</v>
      </c>
      <c r="D140" s="767" t="s">
        <v>355</v>
      </c>
      <c r="E140" s="355"/>
      <c r="F140" s="786" t="s">
        <v>101</v>
      </c>
      <c r="G140" s="835"/>
      <c r="H140" s="768" t="s">
        <v>244</v>
      </c>
      <c r="I140" s="767">
        <v>0</v>
      </c>
      <c r="J140" s="355"/>
    </row>
    <row r="141" spans="1:10">
      <c r="A141" s="764">
        <v>40777</v>
      </c>
      <c r="B141" s="836">
        <v>5</v>
      </c>
      <c r="C141" s="766" t="s">
        <v>246</v>
      </c>
      <c r="D141" s="767" t="s">
        <v>323</v>
      </c>
      <c r="E141" s="355"/>
      <c r="F141" s="786">
        <v>0</v>
      </c>
      <c r="G141" s="835"/>
      <c r="H141" s="768" t="s">
        <v>244</v>
      </c>
      <c r="I141" s="767">
        <v>0</v>
      </c>
      <c r="J141" s="355"/>
    </row>
    <row r="142" spans="1:10">
      <c r="A142" s="764">
        <v>40777</v>
      </c>
      <c r="B142" s="836">
        <v>10</v>
      </c>
      <c r="C142" s="766" t="s">
        <v>246</v>
      </c>
      <c r="D142" s="767" t="s">
        <v>436</v>
      </c>
      <c r="E142" s="355"/>
      <c r="F142" s="786">
        <v>0</v>
      </c>
      <c r="G142" s="835"/>
      <c r="H142" s="768" t="s">
        <v>244</v>
      </c>
      <c r="I142" s="767">
        <v>0</v>
      </c>
      <c r="J142" s="355"/>
    </row>
    <row r="143" spans="1:10">
      <c r="A143" s="764">
        <v>40777</v>
      </c>
      <c r="B143" s="836">
        <v>327</v>
      </c>
      <c r="C143" s="766" t="s">
        <v>246</v>
      </c>
      <c r="D143" s="767" t="s">
        <v>355</v>
      </c>
      <c r="E143" s="355"/>
      <c r="F143" s="786" t="s">
        <v>101</v>
      </c>
      <c r="G143" s="835"/>
      <c r="H143" s="768" t="s">
        <v>244</v>
      </c>
      <c r="I143" s="767">
        <v>0</v>
      </c>
      <c r="J143" s="355"/>
    </row>
    <row r="144" spans="1:10">
      <c r="A144" s="764">
        <v>40778</v>
      </c>
      <c r="B144" s="836">
        <v>0.8</v>
      </c>
      <c r="C144" s="766" t="s">
        <v>246</v>
      </c>
      <c r="D144" s="767" t="s">
        <v>422</v>
      </c>
      <c r="E144" s="355"/>
      <c r="F144" s="786">
        <v>0</v>
      </c>
      <c r="G144" s="835"/>
      <c r="H144" s="768" t="s">
        <v>244</v>
      </c>
      <c r="I144" s="767">
        <v>0</v>
      </c>
      <c r="J144" s="355"/>
    </row>
    <row r="145" spans="1:10">
      <c r="A145" s="764">
        <v>40778</v>
      </c>
      <c r="B145" s="836">
        <v>567.77</v>
      </c>
      <c r="C145" s="766" t="s">
        <v>246</v>
      </c>
      <c r="D145" s="767" t="s">
        <v>422</v>
      </c>
      <c r="E145" s="355"/>
      <c r="F145" s="786">
        <v>0</v>
      </c>
      <c r="G145" s="835"/>
      <c r="H145" s="768" t="s">
        <v>244</v>
      </c>
      <c r="I145" s="767">
        <v>0</v>
      </c>
      <c r="J145" s="355"/>
    </row>
    <row r="146" spans="1:10">
      <c r="A146" s="764">
        <v>40778</v>
      </c>
      <c r="B146" s="836">
        <v>5</v>
      </c>
      <c r="C146" s="766" t="s">
        <v>246</v>
      </c>
      <c r="D146" s="767" t="s">
        <v>437</v>
      </c>
      <c r="E146" s="355"/>
      <c r="F146" s="786" t="s">
        <v>101</v>
      </c>
      <c r="G146" s="835"/>
      <c r="H146" s="768" t="s">
        <v>244</v>
      </c>
      <c r="I146" s="767">
        <v>0</v>
      </c>
      <c r="J146" s="355"/>
    </row>
    <row r="147" spans="1:10">
      <c r="A147" s="764">
        <v>40780</v>
      </c>
      <c r="B147" s="836">
        <v>668</v>
      </c>
      <c r="C147" s="766" t="s">
        <v>237</v>
      </c>
      <c r="D147" s="767" t="s">
        <v>269</v>
      </c>
      <c r="E147" s="355"/>
      <c r="F147" s="786">
        <v>0</v>
      </c>
      <c r="G147" s="835"/>
      <c r="H147" s="768" t="s">
        <v>244</v>
      </c>
      <c r="I147" s="767">
        <v>0</v>
      </c>
      <c r="J147" s="355"/>
    </row>
    <row r="148" spans="1:10">
      <c r="A148" s="764">
        <v>40780</v>
      </c>
      <c r="B148" s="836">
        <v>5</v>
      </c>
      <c r="C148" s="766" t="s">
        <v>237</v>
      </c>
      <c r="D148" s="767" t="s">
        <v>760</v>
      </c>
      <c r="E148" s="355"/>
      <c r="F148" s="786">
        <v>0</v>
      </c>
      <c r="G148" s="835"/>
      <c r="H148" s="768" t="s">
        <v>244</v>
      </c>
      <c r="I148" s="767">
        <v>0</v>
      </c>
      <c r="J148" s="355"/>
    </row>
    <row r="149" spans="1:10">
      <c r="A149" s="764">
        <v>40780</v>
      </c>
      <c r="B149" s="836">
        <v>75</v>
      </c>
      <c r="C149" s="766" t="s">
        <v>246</v>
      </c>
      <c r="D149" s="767" t="s">
        <v>364</v>
      </c>
      <c r="E149" s="355"/>
      <c r="F149" s="786" t="s">
        <v>101</v>
      </c>
      <c r="G149" s="835"/>
      <c r="H149" s="768" t="s">
        <v>244</v>
      </c>
      <c r="I149" s="767">
        <v>0</v>
      </c>
      <c r="J149" s="355"/>
    </row>
    <row r="150" spans="1:10">
      <c r="A150" s="764">
        <v>40780</v>
      </c>
      <c r="B150" s="836">
        <v>3</v>
      </c>
      <c r="C150" s="766" t="s">
        <v>246</v>
      </c>
      <c r="D150" s="767" t="s">
        <v>363</v>
      </c>
      <c r="E150" s="355"/>
      <c r="F150" s="786" t="s">
        <v>101</v>
      </c>
      <c r="G150" s="835"/>
      <c r="H150" s="768" t="s">
        <v>244</v>
      </c>
      <c r="I150" s="767">
        <v>0</v>
      </c>
      <c r="J150" s="355"/>
    </row>
    <row r="151" spans="1:10">
      <c r="A151" s="764">
        <v>40780</v>
      </c>
      <c r="B151" s="836">
        <v>50</v>
      </c>
      <c r="C151" s="766" t="s">
        <v>246</v>
      </c>
      <c r="D151" s="767" t="s">
        <v>330</v>
      </c>
      <c r="E151" s="355"/>
      <c r="F151" s="786" t="s">
        <v>101</v>
      </c>
      <c r="G151" s="835"/>
      <c r="H151" s="768" t="s">
        <v>244</v>
      </c>
      <c r="I151" s="767">
        <v>0</v>
      </c>
      <c r="J151" s="355"/>
    </row>
    <row r="152" spans="1:10">
      <c r="A152" s="764">
        <v>40780</v>
      </c>
      <c r="B152" s="836">
        <v>10</v>
      </c>
      <c r="C152" s="766" t="s">
        <v>246</v>
      </c>
      <c r="D152" s="767" t="s">
        <v>302</v>
      </c>
      <c r="E152" s="355"/>
      <c r="F152" s="786">
        <v>0</v>
      </c>
      <c r="G152" s="835"/>
      <c r="H152" s="768" t="s">
        <v>244</v>
      </c>
      <c r="I152" s="767">
        <v>0</v>
      </c>
      <c r="J152" s="355"/>
    </row>
    <row r="153" spans="1:10">
      <c r="A153" s="764">
        <v>40780</v>
      </c>
      <c r="B153" s="836">
        <v>3</v>
      </c>
      <c r="C153" s="766" t="s">
        <v>246</v>
      </c>
      <c r="D153" s="767" t="s">
        <v>363</v>
      </c>
      <c r="E153" s="355"/>
      <c r="F153" s="786" t="s">
        <v>101</v>
      </c>
      <c r="G153" s="835"/>
      <c r="H153" s="768" t="s">
        <v>244</v>
      </c>
      <c r="I153" s="767">
        <v>0</v>
      </c>
      <c r="J153" s="355"/>
    </row>
    <row r="154" spans="1:10">
      <c r="A154" s="764">
        <v>40785</v>
      </c>
      <c r="B154" s="836">
        <v>95.96</v>
      </c>
      <c r="C154" s="766">
        <v>103245</v>
      </c>
      <c r="D154" s="767" t="s">
        <v>748</v>
      </c>
      <c r="E154" s="355"/>
      <c r="F154" s="786">
        <v>0</v>
      </c>
      <c r="G154" s="835"/>
      <c r="H154" s="768" t="s">
        <v>244</v>
      </c>
      <c r="I154" s="767">
        <v>0</v>
      </c>
      <c r="J154" s="355"/>
    </row>
    <row r="155" spans="1:10">
      <c r="A155" s="764">
        <v>40785</v>
      </c>
      <c r="B155" s="836">
        <v>175</v>
      </c>
      <c r="C155" s="766" t="s">
        <v>246</v>
      </c>
      <c r="D155" s="767" t="s">
        <v>421</v>
      </c>
      <c r="E155" s="355"/>
      <c r="F155" s="786" t="s">
        <v>101</v>
      </c>
      <c r="G155" s="835"/>
      <c r="H155" s="768" t="s">
        <v>244</v>
      </c>
      <c r="I155" s="767">
        <v>0</v>
      </c>
      <c r="J155" s="355"/>
    </row>
    <row r="156" spans="1:10">
      <c r="A156" s="764">
        <v>40785</v>
      </c>
      <c r="B156" s="836">
        <v>30</v>
      </c>
      <c r="C156" s="766" t="s">
        <v>246</v>
      </c>
      <c r="D156" s="767" t="s">
        <v>442</v>
      </c>
      <c r="E156" s="355"/>
      <c r="F156" s="786">
        <v>0</v>
      </c>
      <c r="G156" s="835"/>
      <c r="H156" s="768" t="s">
        <v>244</v>
      </c>
      <c r="I156" s="767">
        <v>0</v>
      </c>
      <c r="J156" s="355"/>
    </row>
    <row r="157" spans="1:10">
      <c r="A157" s="764">
        <v>40785</v>
      </c>
      <c r="B157" s="836">
        <v>17.5</v>
      </c>
      <c r="C157" s="766" t="s">
        <v>246</v>
      </c>
      <c r="D157" s="767" t="s">
        <v>271</v>
      </c>
      <c r="E157" s="355"/>
      <c r="F157" s="786" t="s">
        <v>101</v>
      </c>
      <c r="G157" s="835"/>
      <c r="H157" s="768" t="s">
        <v>244</v>
      </c>
      <c r="I157" s="767">
        <v>0</v>
      </c>
      <c r="J157" s="355"/>
    </row>
    <row r="158" spans="1:10">
      <c r="A158" s="764">
        <v>40785</v>
      </c>
      <c r="B158" s="836">
        <v>7</v>
      </c>
      <c r="C158" s="766" t="s">
        <v>246</v>
      </c>
      <c r="D158" s="767" t="s">
        <v>402</v>
      </c>
      <c r="E158" s="355"/>
      <c r="F158" s="786">
        <v>0</v>
      </c>
      <c r="G158" s="835"/>
      <c r="H158" s="768" t="s">
        <v>244</v>
      </c>
      <c r="I158" s="767">
        <v>0</v>
      </c>
      <c r="J158" s="355"/>
    </row>
    <row r="159" spans="1:10">
      <c r="A159" s="764">
        <v>40785</v>
      </c>
      <c r="B159" s="836">
        <v>100</v>
      </c>
      <c r="C159" s="766" t="s">
        <v>246</v>
      </c>
      <c r="D159" s="767" t="s">
        <v>287</v>
      </c>
      <c r="E159" s="355"/>
      <c r="F159" s="786" t="s">
        <v>101</v>
      </c>
      <c r="G159" s="835"/>
      <c r="H159" s="768" t="s">
        <v>244</v>
      </c>
      <c r="I159" s="767">
        <v>0</v>
      </c>
      <c r="J159" s="355"/>
    </row>
    <row r="160" spans="1:10">
      <c r="A160" s="764">
        <v>40785</v>
      </c>
      <c r="B160" s="836">
        <v>300</v>
      </c>
      <c r="C160" s="766" t="s">
        <v>246</v>
      </c>
      <c r="D160" s="767" t="s">
        <v>327</v>
      </c>
      <c r="E160" s="355"/>
      <c r="F160" s="786" t="s">
        <v>101</v>
      </c>
      <c r="G160" s="835"/>
      <c r="H160" s="768" t="s">
        <v>244</v>
      </c>
      <c r="I160" s="767">
        <v>0</v>
      </c>
      <c r="J160" s="355"/>
    </row>
    <row r="161" spans="1:10">
      <c r="A161" s="764">
        <v>40785</v>
      </c>
      <c r="B161" s="836">
        <v>100</v>
      </c>
      <c r="C161" s="766" t="s">
        <v>246</v>
      </c>
      <c r="D161" s="767" t="s">
        <v>423</v>
      </c>
      <c r="E161" s="355"/>
      <c r="F161" s="786" t="s">
        <v>101</v>
      </c>
      <c r="G161" s="835"/>
      <c r="H161" s="768" t="s">
        <v>244</v>
      </c>
      <c r="I161" s="767">
        <v>0</v>
      </c>
      <c r="J161" s="355"/>
    </row>
    <row r="162" spans="1:10">
      <c r="A162" s="764">
        <v>40785</v>
      </c>
      <c r="B162" s="836">
        <v>170</v>
      </c>
      <c r="C162" s="766" t="s">
        <v>246</v>
      </c>
      <c r="D162" s="767" t="s">
        <v>749</v>
      </c>
      <c r="E162" s="355"/>
      <c r="F162" s="786" t="s">
        <v>101</v>
      </c>
      <c r="G162" s="835"/>
      <c r="H162" s="768" t="s">
        <v>244</v>
      </c>
      <c r="I162" s="767">
        <v>0</v>
      </c>
      <c r="J162" s="355"/>
    </row>
    <row r="163" spans="1:10">
      <c r="A163" s="764">
        <v>40785</v>
      </c>
      <c r="B163" s="836">
        <v>325</v>
      </c>
      <c r="C163" s="766" t="s">
        <v>246</v>
      </c>
      <c r="D163" s="767" t="s">
        <v>326</v>
      </c>
      <c r="E163" s="355"/>
      <c r="F163" s="786">
        <v>0</v>
      </c>
      <c r="G163" s="835"/>
      <c r="H163" s="768" t="s">
        <v>244</v>
      </c>
      <c r="I163" s="767">
        <v>0</v>
      </c>
      <c r="J163" s="355"/>
    </row>
    <row r="164" spans="1:10">
      <c r="A164" s="764">
        <v>40786</v>
      </c>
      <c r="B164" s="836">
        <v>49.75</v>
      </c>
      <c r="C164" s="766">
        <v>103250</v>
      </c>
      <c r="D164" s="767" t="s">
        <v>263</v>
      </c>
      <c r="E164" s="355"/>
      <c r="F164" s="786">
        <v>0</v>
      </c>
      <c r="G164" s="835"/>
      <c r="H164" s="768" t="s">
        <v>244</v>
      </c>
      <c r="I164" s="767">
        <v>0</v>
      </c>
      <c r="J164" s="355"/>
    </row>
    <row r="165" spans="1:10">
      <c r="A165" s="764">
        <v>40786</v>
      </c>
      <c r="B165" s="836">
        <v>25</v>
      </c>
      <c r="C165" s="766" t="s">
        <v>246</v>
      </c>
      <c r="D165" s="767" t="s">
        <v>762</v>
      </c>
      <c r="E165" s="355"/>
      <c r="F165" s="786" t="s">
        <v>101</v>
      </c>
      <c r="G165" s="835"/>
      <c r="H165" s="768" t="s">
        <v>244</v>
      </c>
      <c r="I165" s="767">
        <v>0</v>
      </c>
      <c r="J165" s="355"/>
    </row>
    <row r="166" spans="1:10">
      <c r="A166" s="764">
        <v>40786</v>
      </c>
      <c r="B166" s="836">
        <v>2</v>
      </c>
      <c r="C166" s="766" t="s">
        <v>246</v>
      </c>
      <c r="D166" s="767" t="s">
        <v>251</v>
      </c>
      <c r="E166" s="355"/>
      <c r="F166" s="786" t="s">
        <v>101</v>
      </c>
      <c r="G166" s="835"/>
      <c r="H166" s="768" t="s">
        <v>244</v>
      </c>
      <c r="I166" s="767">
        <v>0</v>
      </c>
      <c r="J166" s="355"/>
    </row>
    <row r="167" spans="1:10">
      <c r="A167" s="764">
        <v>40787</v>
      </c>
      <c r="B167" s="836">
        <v>25</v>
      </c>
      <c r="C167" s="766" t="s">
        <v>246</v>
      </c>
      <c r="D167" s="767" t="s">
        <v>379</v>
      </c>
      <c r="E167" s="355"/>
      <c r="F167" s="786" t="s">
        <v>101</v>
      </c>
      <c r="G167" s="835"/>
      <c r="H167" s="768" t="s">
        <v>244</v>
      </c>
      <c r="I167" s="767">
        <v>0</v>
      </c>
      <c r="J167" s="355"/>
    </row>
    <row r="168" spans="1:10">
      <c r="A168" s="764">
        <v>40787</v>
      </c>
      <c r="B168" s="836">
        <v>25</v>
      </c>
      <c r="C168" s="766" t="s">
        <v>246</v>
      </c>
      <c r="D168" s="767" t="s">
        <v>337</v>
      </c>
      <c r="E168" s="355"/>
      <c r="F168" s="786">
        <v>0</v>
      </c>
      <c r="G168" s="835"/>
      <c r="H168" s="768" t="s">
        <v>244</v>
      </c>
      <c r="I168" s="767">
        <v>0</v>
      </c>
      <c r="J168" s="355"/>
    </row>
    <row r="169" spans="1:10">
      <c r="A169" s="764">
        <v>40787</v>
      </c>
      <c r="B169" s="836">
        <v>35.9</v>
      </c>
      <c r="C169" s="766" t="s">
        <v>246</v>
      </c>
      <c r="D169" s="767" t="s">
        <v>703</v>
      </c>
      <c r="E169" s="355"/>
      <c r="F169" s="786" t="s">
        <v>101</v>
      </c>
      <c r="G169" s="835"/>
      <c r="H169" s="768" t="s">
        <v>244</v>
      </c>
      <c r="I169" s="767">
        <v>0</v>
      </c>
      <c r="J169" s="355"/>
    </row>
    <row r="170" spans="1:10">
      <c r="A170" s="764">
        <v>40787</v>
      </c>
      <c r="B170" s="836">
        <v>10</v>
      </c>
      <c r="C170" s="766" t="s">
        <v>246</v>
      </c>
      <c r="D170" s="767" t="s">
        <v>338</v>
      </c>
      <c r="E170" s="355"/>
      <c r="F170" s="786" t="s">
        <v>101</v>
      </c>
      <c r="G170" s="835"/>
      <c r="H170" s="768" t="s">
        <v>244</v>
      </c>
      <c r="I170" s="767">
        <v>0</v>
      </c>
      <c r="J170" s="355"/>
    </row>
    <row r="171" spans="1:10">
      <c r="A171" s="764">
        <v>40787</v>
      </c>
      <c r="B171" s="836">
        <v>20</v>
      </c>
      <c r="C171" s="766" t="s">
        <v>246</v>
      </c>
      <c r="D171" s="767" t="s">
        <v>365</v>
      </c>
      <c r="E171" s="355"/>
      <c r="F171" s="786" t="s">
        <v>101</v>
      </c>
      <c r="G171" s="835"/>
      <c r="H171" s="768" t="s">
        <v>244</v>
      </c>
      <c r="I171" s="767">
        <v>0</v>
      </c>
      <c r="J171" s="355"/>
    </row>
    <row r="172" spans="1:10">
      <c r="A172" s="764">
        <v>40787</v>
      </c>
      <c r="B172" s="836">
        <v>20</v>
      </c>
      <c r="C172" s="766" t="s">
        <v>246</v>
      </c>
      <c r="D172" s="767" t="s">
        <v>386</v>
      </c>
      <c r="E172" s="355"/>
      <c r="F172" s="786" t="s">
        <v>101</v>
      </c>
      <c r="G172" s="835"/>
      <c r="H172" s="768" t="s">
        <v>244</v>
      </c>
      <c r="I172" s="767">
        <v>0</v>
      </c>
      <c r="J172" s="355"/>
    </row>
    <row r="173" spans="1:10">
      <c r="A173" s="764">
        <v>40787</v>
      </c>
      <c r="B173" s="836">
        <v>50</v>
      </c>
      <c r="C173" s="766" t="s">
        <v>246</v>
      </c>
      <c r="D173" s="767" t="s">
        <v>754</v>
      </c>
      <c r="E173" s="355"/>
      <c r="F173" s="786" t="s">
        <v>101</v>
      </c>
      <c r="G173" s="835"/>
      <c r="H173" s="768" t="s">
        <v>244</v>
      </c>
      <c r="I173" s="767">
        <v>0</v>
      </c>
      <c r="J173" s="355"/>
    </row>
    <row r="174" spans="1:10">
      <c r="A174" s="764">
        <v>40787</v>
      </c>
      <c r="B174" s="836">
        <v>10</v>
      </c>
      <c r="C174" s="766" t="s">
        <v>246</v>
      </c>
      <c r="D174" s="767" t="s">
        <v>367</v>
      </c>
      <c r="E174" s="355"/>
      <c r="F174" s="786" t="s">
        <v>101</v>
      </c>
      <c r="G174" s="835"/>
      <c r="H174" s="768" t="s">
        <v>244</v>
      </c>
      <c r="I174" s="767">
        <v>0</v>
      </c>
      <c r="J174" s="355"/>
    </row>
    <row r="175" spans="1:10">
      <c r="A175" s="764">
        <v>40787</v>
      </c>
      <c r="B175" s="836">
        <v>15</v>
      </c>
      <c r="C175" s="766" t="s">
        <v>246</v>
      </c>
      <c r="D175" s="767" t="s">
        <v>280</v>
      </c>
      <c r="E175" s="355"/>
      <c r="F175" s="786" t="s">
        <v>101</v>
      </c>
      <c r="G175" s="835"/>
      <c r="H175" s="768" t="s">
        <v>244</v>
      </c>
      <c r="I175" s="767">
        <v>0</v>
      </c>
      <c r="J175" s="355"/>
    </row>
    <row r="176" spans="1:10">
      <c r="A176" s="764">
        <v>40787</v>
      </c>
      <c r="B176" s="836">
        <v>10</v>
      </c>
      <c r="C176" s="766" t="s">
        <v>246</v>
      </c>
      <c r="D176" s="767" t="s">
        <v>371</v>
      </c>
      <c r="E176" s="355"/>
      <c r="F176" s="786" t="s">
        <v>101</v>
      </c>
      <c r="G176" s="835"/>
      <c r="H176" s="768" t="s">
        <v>244</v>
      </c>
      <c r="I176" s="767">
        <v>0</v>
      </c>
      <c r="J176" s="355"/>
    </row>
    <row r="177" spans="1:10">
      <c r="A177" s="764">
        <v>40787</v>
      </c>
      <c r="B177" s="836">
        <v>10</v>
      </c>
      <c r="C177" s="766" t="s">
        <v>246</v>
      </c>
      <c r="D177" s="767" t="s">
        <v>401</v>
      </c>
      <c r="E177" s="355"/>
      <c r="F177" s="786">
        <v>0</v>
      </c>
      <c r="G177" s="835"/>
      <c r="H177" s="768" t="s">
        <v>244</v>
      </c>
      <c r="I177" s="767">
        <v>0</v>
      </c>
      <c r="J177" s="355"/>
    </row>
    <row r="178" spans="1:10">
      <c r="A178" s="764">
        <v>40787</v>
      </c>
      <c r="B178" s="836">
        <v>30</v>
      </c>
      <c r="C178" s="766" t="s">
        <v>246</v>
      </c>
      <c r="D178" s="767" t="s">
        <v>751</v>
      </c>
      <c r="E178" s="355"/>
      <c r="F178" s="786" t="s">
        <v>101</v>
      </c>
      <c r="G178" s="835"/>
      <c r="H178" s="768" t="s">
        <v>244</v>
      </c>
      <c r="I178" s="767">
        <v>0</v>
      </c>
      <c r="J178" s="355"/>
    </row>
    <row r="179" spans="1:10">
      <c r="A179" s="764">
        <v>40787</v>
      </c>
      <c r="B179" s="836">
        <v>20</v>
      </c>
      <c r="C179" s="766" t="s">
        <v>246</v>
      </c>
      <c r="D179" s="767" t="s">
        <v>342</v>
      </c>
      <c r="E179" s="355"/>
      <c r="F179" s="786" t="s">
        <v>101</v>
      </c>
      <c r="G179" s="835"/>
      <c r="H179" s="768" t="s">
        <v>244</v>
      </c>
      <c r="I179" s="767">
        <v>0</v>
      </c>
      <c r="J179" s="355"/>
    </row>
    <row r="180" spans="1:10">
      <c r="A180" s="764">
        <v>40787</v>
      </c>
      <c r="B180" s="836">
        <v>10</v>
      </c>
      <c r="C180" s="766" t="s">
        <v>246</v>
      </c>
      <c r="D180" s="767" t="s">
        <v>752</v>
      </c>
      <c r="E180" s="355"/>
      <c r="F180" s="786" t="s">
        <v>101</v>
      </c>
      <c r="G180" s="835"/>
      <c r="H180" s="768" t="s">
        <v>244</v>
      </c>
      <c r="I180" s="767">
        <v>0</v>
      </c>
      <c r="J180" s="355"/>
    </row>
    <row r="181" spans="1:10">
      <c r="A181" s="764">
        <v>40787</v>
      </c>
      <c r="B181" s="836">
        <v>10</v>
      </c>
      <c r="C181" s="766" t="s">
        <v>246</v>
      </c>
      <c r="D181" s="767" t="s">
        <v>388</v>
      </c>
      <c r="E181" s="355"/>
      <c r="F181" s="786" t="s">
        <v>101</v>
      </c>
      <c r="G181" s="835"/>
      <c r="H181" s="768" t="s">
        <v>244</v>
      </c>
      <c r="I181" s="767">
        <v>0</v>
      </c>
      <c r="J181" s="355"/>
    </row>
    <row r="182" spans="1:10">
      <c r="A182" s="764">
        <v>40787</v>
      </c>
      <c r="B182" s="836">
        <v>210</v>
      </c>
      <c r="C182" s="766" t="s">
        <v>246</v>
      </c>
      <c r="D182" s="767" t="s">
        <v>346</v>
      </c>
      <c r="E182" s="355"/>
      <c r="F182" s="786" t="s">
        <v>101</v>
      </c>
      <c r="G182" s="835"/>
      <c r="H182" s="768" t="s">
        <v>244</v>
      </c>
      <c r="I182" s="767">
        <v>0</v>
      </c>
      <c r="J182" s="355"/>
    </row>
    <row r="183" spans="1:10">
      <c r="A183" s="764">
        <v>40787</v>
      </c>
      <c r="B183" s="836">
        <v>10</v>
      </c>
      <c r="C183" s="766" t="s">
        <v>246</v>
      </c>
      <c r="D183" s="767" t="s">
        <v>285</v>
      </c>
      <c r="E183" s="355"/>
      <c r="F183" s="786">
        <v>0</v>
      </c>
      <c r="G183" s="835"/>
      <c r="H183" s="768" t="s">
        <v>244</v>
      </c>
      <c r="I183" s="767">
        <v>0</v>
      </c>
      <c r="J183" s="355"/>
    </row>
    <row r="184" spans="1:10">
      <c r="A184" s="764">
        <v>40787</v>
      </c>
      <c r="B184" s="836">
        <v>15</v>
      </c>
      <c r="C184" s="766" t="s">
        <v>246</v>
      </c>
      <c r="D184" s="767" t="s">
        <v>248</v>
      </c>
      <c r="E184" s="355"/>
      <c r="F184" s="786">
        <v>0</v>
      </c>
      <c r="G184" s="835"/>
      <c r="H184" s="768" t="s">
        <v>244</v>
      </c>
      <c r="I184" s="767">
        <v>0</v>
      </c>
      <c r="J184" s="355"/>
    </row>
    <row r="185" spans="1:10">
      <c r="A185" s="764">
        <v>40787</v>
      </c>
      <c r="B185" s="836">
        <v>30</v>
      </c>
      <c r="C185" s="766" t="s">
        <v>246</v>
      </c>
      <c r="D185" s="767" t="s">
        <v>424</v>
      </c>
      <c r="E185" s="355"/>
      <c r="F185" s="786" t="s">
        <v>101</v>
      </c>
      <c r="G185" s="835"/>
      <c r="H185" s="768" t="s">
        <v>244</v>
      </c>
      <c r="I185" s="767">
        <v>0</v>
      </c>
      <c r="J185" s="355"/>
    </row>
    <row r="186" spans="1:10">
      <c r="A186" s="764">
        <v>40787</v>
      </c>
      <c r="B186" s="836">
        <v>40</v>
      </c>
      <c r="C186" s="766" t="s">
        <v>246</v>
      </c>
      <c r="D186" s="767" t="s">
        <v>387</v>
      </c>
      <c r="E186" s="355"/>
      <c r="F186" s="786">
        <v>0</v>
      </c>
      <c r="G186" s="835"/>
      <c r="H186" s="768" t="s">
        <v>244</v>
      </c>
      <c r="I186" s="767">
        <v>0</v>
      </c>
      <c r="J186" s="355"/>
    </row>
    <row r="187" spans="1:10">
      <c r="A187" s="764">
        <v>40787</v>
      </c>
      <c r="B187" s="836">
        <v>10</v>
      </c>
      <c r="C187" s="766" t="s">
        <v>246</v>
      </c>
      <c r="D187" s="767" t="s">
        <v>369</v>
      </c>
      <c r="E187" s="355"/>
      <c r="F187" s="786">
        <v>0</v>
      </c>
      <c r="G187" s="835"/>
      <c r="H187" s="768" t="s">
        <v>244</v>
      </c>
      <c r="I187" s="767">
        <v>0</v>
      </c>
      <c r="J187" s="355"/>
    </row>
    <row r="188" spans="1:10">
      <c r="A188" s="764">
        <v>40787</v>
      </c>
      <c r="B188" s="836">
        <v>40</v>
      </c>
      <c r="C188" s="766" t="s">
        <v>246</v>
      </c>
      <c r="D188" s="767" t="s">
        <v>343</v>
      </c>
      <c r="E188" s="355"/>
      <c r="F188" s="786" t="s">
        <v>101</v>
      </c>
      <c r="G188" s="835"/>
      <c r="H188" s="768" t="s">
        <v>244</v>
      </c>
      <c r="I188" s="767">
        <v>0</v>
      </c>
      <c r="J188" s="355"/>
    </row>
    <row r="189" spans="1:10">
      <c r="A189" s="764">
        <v>40787</v>
      </c>
      <c r="B189" s="836">
        <v>10</v>
      </c>
      <c r="C189" s="766" t="s">
        <v>246</v>
      </c>
      <c r="D189" s="767" t="s">
        <v>341</v>
      </c>
      <c r="E189" s="355"/>
      <c r="F189" s="786" t="s">
        <v>101</v>
      </c>
      <c r="G189" s="835"/>
      <c r="H189" s="768" t="s">
        <v>244</v>
      </c>
      <c r="I189" s="767">
        <v>0</v>
      </c>
      <c r="J189" s="355"/>
    </row>
    <row r="190" spans="1:10">
      <c r="A190" s="764">
        <v>40787</v>
      </c>
      <c r="B190" s="836">
        <v>256</v>
      </c>
      <c r="C190" s="766" t="s">
        <v>246</v>
      </c>
      <c r="D190" s="767" t="s">
        <v>344</v>
      </c>
      <c r="E190" s="355"/>
      <c r="F190" s="786" t="s">
        <v>101</v>
      </c>
      <c r="G190" s="835"/>
      <c r="H190" s="768" t="s">
        <v>244</v>
      </c>
      <c r="I190" s="767">
        <v>0</v>
      </c>
      <c r="J190" s="355"/>
    </row>
    <row r="191" spans="1:10">
      <c r="A191" s="764">
        <v>40787</v>
      </c>
      <c r="B191" s="836">
        <v>232.88</v>
      </c>
      <c r="C191" s="766" t="s">
        <v>246</v>
      </c>
      <c r="D191" s="767" t="s">
        <v>425</v>
      </c>
      <c r="E191" s="355"/>
      <c r="F191" s="786">
        <v>0</v>
      </c>
      <c r="G191" s="835"/>
      <c r="H191" s="768" t="s">
        <v>244</v>
      </c>
      <c r="I191" s="767">
        <v>0</v>
      </c>
      <c r="J191" s="355"/>
    </row>
    <row r="192" spans="1:10">
      <c r="A192" s="764">
        <v>40787</v>
      </c>
      <c r="B192" s="836">
        <v>25</v>
      </c>
      <c r="C192" s="766" t="s">
        <v>246</v>
      </c>
      <c r="D192" s="767" t="s">
        <v>750</v>
      </c>
      <c r="E192" s="355"/>
      <c r="F192" s="786" t="s">
        <v>101</v>
      </c>
      <c r="G192" s="835"/>
      <c r="H192" s="768" t="s">
        <v>244</v>
      </c>
      <c r="I192" s="767">
        <v>0</v>
      </c>
      <c r="J192" s="355"/>
    </row>
    <row r="193" spans="1:10">
      <c r="A193" s="764">
        <v>40787</v>
      </c>
      <c r="B193" s="836">
        <v>180</v>
      </c>
      <c r="C193" s="766" t="s">
        <v>246</v>
      </c>
      <c r="D193" s="767" t="s">
        <v>395</v>
      </c>
      <c r="E193" s="355"/>
      <c r="F193" s="786">
        <v>0</v>
      </c>
      <c r="G193" s="835"/>
      <c r="H193" s="768" t="s">
        <v>244</v>
      </c>
      <c r="I193" s="767">
        <v>0</v>
      </c>
      <c r="J193" s="355"/>
    </row>
    <row r="194" spans="1:10">
      <c r="A194" s="764">
        <v>40787</v>
      </c>
      <c r="B194" s="836">
        <v>5</v>
      </c>
      <c r="C194" s="766" t="s">
        <v>246</v>
      </c>
      <c r="D194" s="767" t="s">
        <v>755</v>
      </c>
      <c r="E194" s="355"/>
      <c r="F194" s="786" t="s">
        <v>101</v>
      </c>
      <c r="G194" s="835"/>
      <c r="H194" s="768" t="s">
        <v>244</v>
      </c>
      <c r="I194" s="767">
        <v>0</v>
      </c>
      <c r="J194" s="355"/>
    </row>
    <row r="195" spans="1:10">
      <c r="A195" s="764">
        <v>40787</v>
      </c>
      <c r="B195" s="836">
        <v>15</v>
      </c>
      <c r="C195" s="766" t="s">
        <v>246</v>
      </c>
      <c r="D195" s="767" t="s">
        <v>753</v>
      </c>
      <c r="E195" s="355"/>
      <c r="F195" s="786" t="s">
        <v>101</v>
      </c>
      <c r="G195" s="835"/>
      <c r="H195" s="768" t="s">
        <v>244</v>
      </c>
      <c r="I195" s="767">
        <v>0</v>
      </c>
      <c r="J195" s="355"/>
    </row>
    <row r="196" spans="1:10">
      <c r="A196" s="764">
        <v>40787</v>
      </c>
      <c r="B196" s="836">
        <v>50</v>
      </c>
      <c r="C196" s="766" t="s">
        <v>246</v>
      </c>
      <c r="D196" s="767" t="s">
        <v>250</v>
      </c>
      <c r="E196" s="355"/>
      <c r="F196" s="786">
        <v>0</v>
      </c>
      <c r="G196" s="835"/>
      <c r="H196" s="768" t="s">
        <v>244</v>
      </c>
      <c r="I196" s="767">
        <v>0</v>
      </c>
      <c r="J196" s="355"/>
    </row>
    <row r="197" spans="1:10">
      <c r="A197" s="764">
        <v>40787</v>
      </c>
      <c r="B197" s="836">
        <v>50</v>
      </c>
      <c r="C197" s="766" t="s">
        <v>246</v>
      </c>
      <c r="D197" s="767" t="s">
        <v>252</v>
      </c>
      <c r="E197" s="355"/>
      <c r="F197" s="786" t="s">
        <v>101</v>
      </c>
      <c r="G197" s="835"/>
      <c r="H197" s="768" t="s">
        <v>244</v>
      </c>
      <c r="I197" s="767">
        <v>0</v>
      </c>
      <c r="J197" s="355"/>
    </row>
    <row r="198" spans="1:10">
      <c r="A198" s="764">
        <v>40787</v>
      </c>
      <c r="B198" s="836">
        <v>30</v>
      </c>
      <c r="C198" s="766" t="s">
        <v>246</v>
      </c>
      <c r="D198" s="767" t="s">
        <v>345</v>
      </c>
      <c r="E198" s="355"/>
      <c r="F198" s="786">
        <v>0</v>
      </c>
      <c r="G198" s="835"/>
      <c r="H198" s="768" t="s">
        <v>244</v>
      </c>
      <c r="I198" s="767">
        <v>0</v>
      </c>
      <c r="J198" s="355"/>
    </row>
    <row r="199" spans="1:10">
      <c r="A199" s="764">
        <v>40787</v>
      </c>
      <c r="B199" s="836">
        <v>10</v>
      </c>
      <c r="C199" s="766" t="s">
        <v>246</v>
      </c>
      <c r="D199" s="767" t="s">
        <v>340</v>
      </c>
      <c r="E199" s="355"/>
      <c r="F199" s="786">
        <v>0</v>
      </c>
      <c r="G199" s="835"/>
      <c r="H199" s="768" t="s">
        <v>244</v>
      </c>
      <c r="I199" s="767">
        <v>0</v>
      </c>
      <c r="J199" s="355"/>
    </row>
    <row r="200" spans="1:10">
      <c r="A200" s="764">
        <v>40788</v>
      </c>
      <c r="B200" s="836">
        <v>150</v>
      </c>
      <c r="C200" s="766" t="s">
        <v>246</v>
      </c>
      <c r="D200" s="767" t="s">
        <v>347</v>
      </c>
      <c r="E200" s="355"/>
      <c r="F200" s="786" t="s">
        <v>101</v>
      </c>
      <c r="G200" s="835"/>
      <c r="H200" s="768" t="s">
        <v>244</v>
      </c>
      <c r="I200" s="767">
        <v>0</v>
      </c>
      <c r="J200" s="355"/>
    </row>
    <row r="201" spans="1:10">
      <c r="A201" s="764">
        <v>40788</v>
      </c>
      <c r="B201" s="836">
        <v>300</v>
      </c>
      <c r="C201" s="766" t="s">
        <v>246</v>
      </c>
      <c r="D201" s="767" t="s">
        <v>348</v>
      </c>
      <c r="E201" s="355"/>
      <c r="F201" s="786" t="s">
        <v>101</v>
      </c>
      <c r="G201" s="835"/>
      <c r="H201" s="768" t="s">
        <v>244</v>
      </c>
      <c r="I201" s="767">
        <v>0</v>
      </c>
      <c r="J201" s="355"/>
    </row>
    <row r="202" spans="1:10">
      <c r="A202" s="764">
        <v>40788</v>
      </c>
      <c r="B202" s="836">
        <v>20</v>
      </c>
      <c r="C202" s="766" t="s">
        <v>246</v>
      </c>
      <c r="D202" s="767" t="s">
        <v>389</v>
      </c>
      <c r="E202" s="355"/>
      <c r="F202" s="786">
        <v>0</v>
      </c>
      <c r="G202" s="835"/>
      <c r="H202" s="768" t="s">
        <v>244</v>
      </c>
      <c r="I202" s="767">
        <v>0</v>
      </c>
      <c r="J202" s="355"/>
    </row>
    <row r="203" spans="1:10">
      <c r="A203" s="764">
        <v>40788</v>
      </c>
      <c r="B203" s="836">
        <v>300</v>
      </c>
      <c r="C203" s="766" t="s">
        <v>246</v>
      </c>
      <c r="D203" s="767" t="s">
        <v>282</v>
      </c>
      <c r="E203" s="355"/>
      <c r="F203" s="786" t="s">
        <v>101</v>
      </c>
      <c r="G203" s="835"/>
      <c r="H203" s="768" t="s">
        <v>244</v>
      </c>
      <c r="I203" s="767">
        <v>0</v>
      </c>
      <c r="J203" s="355"/>
    </row>
    <row r="204" spans="1:10">
      <c r="A204" s="764">
        <v>40788</v>
      </c>
      <c r="B204" s="836">
        <v>3</v>
      </c>
      <c r="C204" s="766" t="s">
        <v>246</v>
      </c>
      <c r="D204" s="767" t="s">
        <v>426</v>
      </c>
      <c r="E204" s="355"/>
      <c r="F204" s="786">
        <v>0</v>
      </c>
      <c r="G204" s="835"/>
      <c r="H204" s="768" t="s">
        <v>244</v>
      </c>
      <c r="I204" s="767">
        <v>0</v>
      </c>
      <c r="J204" s="355"/>
    </row>
    <row r="205" spans="1:10">
      <c r="A205" s="764">
        <v>40788</v>
      </c>
      <c r="B205" s="836">
        <v>20</v>
      </c>
      <c r="C205" s="766" t="s">
        <v>246</v>
      </c>
      <c r="D205" s="767" t="s">
        <v>254</v>
      </c>
      <c r="E205" s="355"/>
      <c r="F205" s="786" t="s">
        <v>101</v>
      </c>
      <c r="G205" s="835"/>
      <c r="H205" s="768" t="s">
        <v>244</v>
      </c>
      <c r="I205" s="767">
        <v>0</v>
      </c>
      <c r="J205" s="355"/>
    </row>
    <row r="206" spans="1:10">
      <c r="A206" s="764">
        <v>40788</v>
      </c>
      <c r="B206" s="836">
        <v>232.88</v>
      </c>
      <c r="C206" s="766" t="s">
        <v>246</v>
      </c>
      <c r="D206" s="767" t="s">
        <v>425</v>
      </c>
      <c r="E206" s="355"/>
      <c r="F206" s="786">
        <v>0</v>
      </c>
      <c r="G206" s="835"/>
      <c r="H206" s="768" t="s">
        <v>244</v>
      </c>
      <c r="I206" s="767">
        <v>0</v>
      </c>
      <c r="J206" s="355"/>
    </row>
    <row r="207" spans="1:10">
      <c r="A207" s="764">
        <v>40791</v>
      </c>
      <c r="B207" s="836">
        <v>145</v>
      </c>
      <c r="C207" s="766" t="s">
        <v>246</v>
      </c>
      <c r="D207" s="767" t="s">
        <v>352</v>
      </c>
      <c r="E207" s="355"/>
      <c r="F207" s="786">
        <v>0</v>
      </c>
      <c r="G207" s="835"/>
      <c r="H207" s="768" t="s">
        <v>244</v>
      </c>
      <c r="I207" s="767">
        <v>0</v>
      </c>
      <c r="J207" s="355"/>
    </row>
    <row r="208" spans="1:10">
      <c r="A208" s="764">
        <v>40791</v>
      </c>
      <c r="B208" s="836">
        <v>300</v>
      </c>
      <c r="C208" s="766" t="s">
        <v>246</v>
      </c>
      <c r="D208" s="767" t="s">
        <v>756</v>
      </c>
      <c r="E208" s="355"/>
      <c r="F208" s="786" t="s">
        <v>101</v>
      </c>
      <c r="G208" s="835"/>
      <c r="H208" s="768" t="s">
        <v>244</v>
      </c>
      <c r="I208" s="767">
        <v>0</v>
      </c>
      <c r="J208" s="355"/>
    </row>
    <row r="209" spans="1:10">
      <c r="A209" s="764">
        <v>40791</v>
      </c>
      <c r="B209" s="836">
        <v>20</v>
      </c>
      <c r="C209" s="766" t="s">
        <v>246</v>
      </c>
      <c r="D209" s="767" t="s">
        <v>249</v>
      </c>
      <c r="E209" s="355"/>
      <c r="F209" s="786" t="s">
        <v>101</v>
      </c>
      <c r="G209" s="835"/>
      <c r="H209" s="768" t="s">
        <v>244</v>
      </c>
      <c r="I209" s="767">
        <v>0</v>
      </c>
      <c r="J209" s="355"/>
    </row>
    <row r="210" spans="1:10">
      <c r="A210" s="764">
        <v>40791</v>
      </c>
      <c r="B210" s="836">
        <v>20</v>
      </c>
      <c r="C210" s="766" t="s">
        <v>246</v>
      </c>
      <c r="D210" s="767" t="s">
        <v>307</v>
      </c>
      <c r="E210" s="355"/>
      <c r="F210" s="786">
        <v>0</v>
      </c>
      <c r="G210" s="835"/>
      <c r="H210" s="768" t="s">
        <v>244</v>
      </c>
      <c r="I210" s="767">
        <v>0</v>
      </c>
      <c r="J210" s="355"/>
    </row>
    <row r="211" spans="1:10">
      <c r="A211" s="764">
        <v>40791</v>
      </c>
      <c r="B211" s="836">
        <v>5</v>
      </c>
      <c r="C211" s="766" t="s">
        <v>246</v>
      </c>
      <c r="D211" s="767" t="s">
        <v>318</v>
      </c>
      <c r="E211" s="355"/>
      <c r="F211" s="786" t="s">
        <v>101</v>
      </c>
      <c r="G211" s="835"/>
      <c r="H211" s="768" t="s">
        <v>244</v>
      </c>
      <c r="I211" s="767">
        <v>0</v>
      </c>
      <c r="J211" s="355"/>
    </row>
    <row r="212" spans="1:10">
      <c r="A212" s="764">
        <v>40791</v>
      </c>
      <c r="B212" s="836">
        <v>5</v>
      </c>
      <c r="C212" s="766" t="s">
        <v>246</v>
      </c>
      <c r="D212" s="767" t="s">
        <v>353</v>
      </c>
      <c r="E212" s="355"/>
      <c r="F212" s="786" t="s">
        <v>101</v>
      </c>
      <c r="G212" s="835"/>
      <c r="H212" s="768" t="s">
        <v>244</v>
      </c>
      <c r="I212" s="767">
        <v>0</v>
      </c>
      <c r="J212" s="355"/>
    </row>
    <row r="213" spans="1:10">
      <c r="A213" s="764">
        <v>40791</v>
      </c>
      <c r="B213" s="836">
        <v>15</v>
      </c>
      <c r="C213" s="766" t="s">
        <v>246</v>
      </c>
      <c r="D213" s="767" t="s">
        <v>306</v>
      </c>
      <c r="E213" s="355"/>
      <c r="F213" s="786" t="s">
        <v>101</v>
      </c>
      <c r="G213" s="835"/>
      <c r="H213" s="768" t="s">
        <v>244</v>
      </c>
      <c r="I213" s="767">
        <v>0</v>
      </c>
      <c r="J213" s="355"/>
    </row>
    <row r="214" spans="1:10">
      <c r="A214" s="764">
        <v>40792</v>
      </c>
      <c r="B214" s="836">
        <v>50</v>
      </c>
      <c r="C214" s="766" t="s">
        <v>237</v>
      </c>
      <c r="D214" s="767" t="s">
        <v>763</v>
      </c>
      <c r="E214" s="355"/>
      <c r="F214" s="786">
        <v>0</v>
      </c>
      <c r="G214" s="835"/>
      <c r="H214" s="768" t="s">
        <v>244</v>
      </c>
      <c r="I214" s="767">
        <v>0</v>
      </c>
      <c r="J214" s="355"/>
    </row>
    <row r="215" spans="1:10">
      <c r="A215" s="764">
        <v>40792</v>
      </c>
      <c r="B215" s="836">
        <v>75</v>
      </c>
      <c r="C215" s="766" t="s">
        <v>246</v>
      </c>
      <c r="D215" s="767" t="s">
        <v>308</v>
      </c>
      <c r="E215" s="355"/>
      <c r="F215" s="786" t="s">
        <v>101</v>
      </c>
      <c r="G215" s="835"/>
      <c r="H215" s="768" t="s">
        <v>244</v>
      </c>
      <c r="I215" s="767">
        <v>0</v>
      </c>
      <c r="J215" s="355"/>
    </row>
    <row r="216" spans="1:10">
      <c r="A216" s="764">
        <v>40792</v>
      </c>
      <c r="B216" s="836">
        <v>10</v>
      </c>
      <c r="C216" s="766" t="s">
        <v>246</v>
      </c>
      <c r="D216" s="767" t="s">
        <v>317</v>
      </c>
      <c r="E216" s="355"/>
      <c r="F216" s="786" t="s">
        <v>101</v>
      </c>
      <c r="G216" s="835"/>
      <c r="H216" s="768" t="s">
        <v>244</v>
      </c>
      <c r="I216" s="767">
        <v>0</v>
      </c>
      <c r="J216" s="355"/>
    </row>
    <row r="217" spans="1:10">
      <c r="A217" s="764">
        <v>40793</v>
      </c>
      <c r="B217" s="836">
        <v>5</v>
      </c>
      <c r="C217" s="766" t="s">
        <v>764</v>
      </c>
      <c r="D217" s="767" t="s">
        <v>310</v>
      </c>
      <c r="E217" s="355"/>
      <c r="F217" s="786" t="s">
        <v>101</v>
      </c>
      <c r="G217" s="835"/>
      <c r="H217" s="768" t="s">
        <v>244</v>
      </c>
      <c r="I217" s="767">
        <v>0</v>
      </c>
      <c r="J217" s="355"/>
    </row>
    <row r="218" spans="1:10">
      <c r="A218" s="764">
        <v>40794</v>
      </c>
      <c r="B218" s="836">
        <v>40</v>
      </c>
      <c r="C218" s="766" t="s">
        <v>237</v>
      </c>
      <c r="D218" s="767" t="s">
        <v>758</v>
      </c>
      <c r="E218" s="355"/>
      <c r="F218" s="786">
        <v>0</v>
      </c>
      <c r="G218" s="835"/>
      <c r="H218" s="768" t="s">
        <v>244</v>
      </c>
      <c r="I218" s="767">
        <v>0</v>
      </c>
      <c r="J218" s="355"/>
    </row>
    <row r="219" spans="1:10">
      <c r="A219" s="764">
        <v>40795</v>
      </c>
      <c r="B219" s="836">
        <v>1000</v>
      </c>
      <c r="C219" s="766">
        <v>103260</v>
      </c>
      <c r="D219" s="767" t="s">
        <v>765</v>
      </c>
      <c r="E219" s="355"/>
      <c r="F219" s="786" t="s">
        <v>101</v>
      </c>
      <c r="G219" s="835"/>
      <c r="H219" s="768" t="s">
        <v>244</v>
      </c>
      <c r="I219" s="767">
        <v>0</v>
      </c>
      <c r="J219" s="355"/>
    </row>
    <row r="220" spans="1:10">
      <c r="A220" s="764">
        <v>40795</v>
      </c>
      <c r="B220" s="836">
        <v>560</v>
      </c>
      <c r="C220" s="766">
        <v>103261</v>
      </c>
      <c r="D220" s="767" t="s">
        <v>766</v>
      </c>
      <c r="E220" s="355"/>
      <c r="F220" s="786">
        <v>0</v>
      </c>
      <c r="G220" s="835"/>
      <c r="H220" s="768" t="s">
        <v>244</v>
      </c>
      <c r="I220" s="767">
        <v>0</v>
      </c>
      <c r="J220" s="355"/>
    </row>
    <row r="221" spans="1:10">
      <c r="A221" s="764">
        <v>40795</v>
      </c>
      <c r="B221" s="836">
        <v>200</v>
      </c>
      <c r="C221" s="766" t="s">
        <v>237</v>
      </c>
      <c r="D221" s="767" t="s">
        <v>767</v>
      </c>
      <c r="E221" s="355"/>
      <c r="F221" s="786">
        <v>0</v>
      </c>
      <c r="G221" s="835"/>
      <c r="H221" s="768" t="s">
        <v>244</v>
      </c>
      <c r="I221" s="767">
        <v>0</v>
      </c>
      <c r="J221" s="355"/>
    </row>
    <row r="222" spans="1:10">
      <c r="A222" s="764">
        <v>40795</v>
      </c>
      <c r="B222" s="836">
        <v>12</v>
      </c>
      <c r="C222" s="766" t="s">
        <v>246</v>
      </c>
      <c r="D222" s="767" t="s">
        <v>429</v>
      </c>
      <c r="E222" s="355"/>
      <c r="F222" s="786">
        <v>0</v>
      </c>
      <c r="G222" s="835"/>
      <c r="H222" s="768" t="s">
        <v>244</v>
      </c>
      <c r="I222" s="767">
        <v>0</v>
      </c>
      <c r="J222" s="355"/>
    </row>
    <row r="223" spans="1:10">
      <c r="A223" s="764">
        <v>40795</v>
      </c>
      <c r="B223" s="836">
        <v>12</v>
      </c>
      <c r="C223" s="766" t="s">
        <v>246</v>
      </c>
      <c r="D223" s="767" t="s">
        <v>429</v>
      </c>
      <c r="E223" s="355"/>
      <c r="F223" s="786">
        <v>0</v>
      </c>
      <c r="G223" s="835"/>
      <c r="H223" s="768" t="s">
        <v>244</v>
      </c>
      <c r="I223" s="767">
        <v>0</v>
      </c>
      <c r="J223" s="355"/>
    </row>
    <row r="224" spans="1:10">
      <c r="A224" s="764">
        <v>40798</v>
      </c>
      <c r="B224" s="836">
        <v>200</v>
      </c>
      <c r="C224" s="766" t="s">
        <v>246</v>
      </c>
      <c r="D224" s="767" t="s">
        <v>374</v>
      </c>
      <c r="E224" s="355"/>
      <c r="F224" s="786" t="s">
        <v>101</v>
      </c>
      <c r="G224" s="835"/>
      <c r="H224" s="768" t="s">
        <v>244</v>
      </c>
      <c r="I224" s="767">
        <v>0</v>
      </c>
      <c r="J224" s="355"/>
    </row>
    <row r="225" spans="1:10">
      <c r="A225" s="764">
        <v>40798</v>
      </c>
      <c r="B225" s="836">
        <v>50</v>
      </c>
      <c r="C225" s="766" t="s">
        <v>246</v>
      </c>
      <c r="D225" s="767" t="s">
        <v>256</v>
      </c>
      <c r="E225" s="355"/>
      <c r="F225" s="786" t="s">
        <v>101</v>
      </c>
      <c r="G225" s="835"/>
      <c r="H225" s="768" t="s">
        <v>244</v>
      </c>
      <c r="I225" s="767">
        <v>0</v>
      </c>
      <c r="J225" s="355"/>
    </row>
    <row r="226" spans="1:10">
      <c r="A226" s="764">
        <v>40799</v>
      </c>
      <c r="B226" s="836">
        <v>80</v>
      </c>
      <c r="C226" s="766" t="s">
        <v>246</v>
      </c>
      <c r="D226" s="767" t="s">
        <v>768</v>
      </c>
      <c r="E226" s="355"/>
      <c r="F226" s="786">
        <v>0</v>
      </c>
      <c r="G226" s="835"/>
      <c r="H226" s="768" t="s">
        <v>244</v>
      </c>
      <c r="I226" s="767">
        <v>0</v>
      </c>
      <c r="J226" s="355"/>
    </row>
    <row r="227" spans="1:10">
      <c r="A227" s="764">
        <v>40800</v>
      </c>
      <c r="B227" s="836">
        <v>150</v>
      </c>
      <c r="C227" s="766" t="s">
        <v>246</v>
      </c>
      <c r="D227" s="767" t="s">
        <v>357</v>
      </c>
      <c r="E227" s="355"/>
      <c r="F227" s="786" t="s">
        <v>101</v>
      </c>
      <c r="G227" s="835"/>
      <c r="H227" s="768" t="s">
        <v>244</v>
      </c>
      <c r="I227" s="767">
        <v>0</v>
      </c>
      <c r="J227" s="355"/>
    </row>
    <row r="228" spans="1:10">
      <c r="A228" s="764">
        <v>40800</v>
      </c>
      <c r="B228" s="836">
        <v>60</v>
      </c>
      <c r="C228" s="766" t="s">
        <v>246</v>
      </c>
      <c r="D228" s="767" t="s">
        <v>358</v>
      </c>
      <c r="E228" s="355"/>
      <c r="F228" s="786" t="s">
        <v>101</v>
      </c>
      <c r="G228" s="835"/>
      <c r="H228" s="768" t="s">
        <v>244</v>
      </c>
      <c r="I228" s="767">
        <v>0</v>
      </c>
      <c r="J228" s="355"/>
    </row>
    <row r="229" spans="1:10">
      <c r="A229" s="764">
        <v>40800</v>
      </c>
      <c r="B229" s="836">
        <v>50</v>
      </c>
      <c r="C229" s="766" t="s">
        <v>246</v>
      </c>
      <c r="D229" s="767" t="s">
        <v>260</v>
      </c>
      <c r="E229" s="355"/>
      <c r="F229" s="786" t="s">
        <v>101</v>
      </c>
      <c r="G229" s="835"/>
      <c r="H229" s="768" t="s">
        <v>244</v>
      </c>
      <c r="I229" s="767">
        <v>0</v>
      </c>
      <c r="J229" s="355"/>
    </row>
    <row r="230" spans="1:10">
      <c r="A230" s="764">
        <v>40801</v>
      </c>
      <c r="B230" s="836">
        <v>20</v>
      </c>
      <c r="C230" s="766" t="s">
        <v>237</v>
      </c>
      <c r="D230" s="767" t="s">
        <v>759</v>
      </c>
      <c r="E230" s="355"/>
      <c r="F230" s="786">
        <v>0</v>
      </c>
      <c r="G230" s="835"/>
      <c r="H230" s="768" t="s">
        <v>244</v>
      </c>
      <c r="I230" s="767">
        <v>0</v>
      </c>
      <c r="J230" s="355"/>
    </row>
    <row r="231" spans="1:10">
      <c r="A231" s="764">
        <v>40801</v>
      </c>
      <c r="B231" s="836">
        <v>30</v>
      </c>
      <c r="C231" s="766" t="s">
        <v>246</v>
      </c>
      <c r="D231" s="767" t="s">
        <v>258</v>
      </c>
      <c r="E231" s="355"/>
      <c r="F231" s="786" t="s">
        <v>101</v>
      </c>
      <c r="G231" s="835"/>
      <c r="H231" s="768" t="s">
        <v>244</v>
      </c>
      <c r="I231" s="767">
        <v>0</v>
      </c>
      <c r="J231" s="355"/>
    </row>
    <row r="232" spans="1:10">
      <c r="A232" s="764">
        <v>40801</v>
      </c>
      <c r="B232" s="836">
        <v>20</v>
      </c>
      <c r="C232" s="766" t="s">
        <v>246</v>
      </c>
      <c r="D232" s="767" t="s">
        <v>378</v>
      </c>
      <c r="E232" s="355"/>
      <c r="F232" s="786">
        <v>0</v>
      </c>
      <c r="G232" s="835"/>
      <c r="H232" s="768" t="s">
        <v>244</v>
      </c>
      <c r="I232" s="767">
        <v>0</v>
      </c>
      <c r="J232" s="355"/>
    </row>
    <row r="233" spans="1:10">
      <c r="A233" s="764">
        <v>40801</v>
      </c>
      <c r="B233" s="836">
        <v>135</v>
      </c>
      <c r="C233" s="766" t="s">
        <v>246</v>
      </c>
      <c r="D233" s="767" t="s">
        <v>769</v>
      </c>
      <c r="E233" s="355"/>
      <c r="F233" s="786">
        <v>0</v>
      </c>
      <c r="G233" s="835"/>
      <c r="H233" s="768" t="s">
        <v>244</v>
      </c>
      <c r="I233" s="767">
        <v>0</v>
      </c>
      <c r="J233" s="355"/>
    </row>
    <row r="234" spans="1:10">
      <c r="A234" s="764">
        <v>40801</v>
      </c>
      <c r="B234" s="836">
        <v>200</v>
      </c>
      <c r="C234" s="766" t="s">
        <v>246</v>
      </c>
      <c r="D234" s="767" t="s">
        <v>450</v>
      </c>
      <c r="E234" s="355"/>
      <c r="F234" s="786" t="s">
        <v>101</v>
      </c>
      <c r="G234" s="835"/>
      <c r="H234" s="768" t="s">
        <v>244</v>
      </c>
      <c r="I234" s="767">
        <v>0</v>
      </c>
      <c r="J234" s="355"/>
    </row>
    <row r="235" spans="1:10">
      <c r="A235" s="764">
        <v>40801</v>
      </c>
      <c r="B235" s="836">
        <v>100</v>
      </c>
      <c r="C235" s="766" t="s">
        <v>246</v>
      </c>
      <c r="D235" s="767" t="s">
        <v>259</v>
      </c>
      <c r="E235" s="355"/>
      <c r="F235" s="786" t="s">
        <v>101</v>
      </c>
      <c r="G235" s="835"/>
      <c r="H235" s="768" t="s">
        <v>244</v>
      </c>
      <c r="I235" s="767">
        <v>0</v>
      </c>
      <c r="J235" s="355"/>
    </row>
    <row r="236" spans="1:10">
      <c r="A236" s="764">
        <v>40802</v>
      </c>
      <c r="B236" s="836">
        <v>20</v>
      </c>
      <c r="C236" s="766" t="s">
        <v>246</v>
      </c>
      <c r="D236" s="767" t="s">
        <v>770</v>
      </c>
      <c r="E236" s="355"/>
      <c r="F236" s="786">
        <v>0</v>
      </c>
      <c r="G236" s="835"/>
      <c r="H236" s="768" t="s">
        <v>244</v>
      </c>
      <c r="I236" s="767">
        <v>0</v>
      </c>
      <c r="J236" s="355"/>
    </row>
    <row r="237" spans="1:10">
      <c r="A237" s="764">
        <v>40805</v>
      </c>
      <c r="B237" s="836">
        <v>25</v>
      </c>
      <c r="C237" s="766" t="s">
        <v>246</v>
      </c>
      <c r="D237" s="767" t="s">
        <v>400</v>
      </c>
      <c r="E237" s="355"/>
      <c r="F237" s="786" t="s">
        <v>101</v>
      </c>
      <c r="G237" s="835"/>
      <c r="H237" s="768" t="s">
        <v>244</v>
      </c>
      <c r="I237" s="767">
        <v>0</v>
      </c>
      <c r="J237" s="355"/>
    </row>
    <row r="238" spans="1:10">
      <c r="A238" s="764">
        <v>40805</v>
      </c>
      <c r="B238" s="836">
        <v>150</v>
      </c>
      <c r="C238" s="766" t="s">
        <v>246</v>
      </c>
      <c r="D238" s="767" t="s">
        <v>360</v>
      </c>
      <c r="E238" s="355"/>
      <c r="F238" s="786" t="s">
        <v>101</v>
      </c>
      <c r="G238" s="835"/>
      <c r="H238" s="768" t="s">
        <v>244</v>
      </c>
      <c r="I238" s="767">
        <v>0</v>
      </c>
      <c r="J238" s="355"/>
    </row>
    <row r="239" spans="1:10">
      <c r="A239" s="764">
        <v>40805</v>
      </c>
      <c r="B239" s="836">
        <v>80</v>
      </c>
      <c r="C239" s="766" t="s">
        <v>246</v>
      </c>
      <c r="D239" s="767" t="s">
        <v>768</v>
      </c>
      <c r="E239" s="355"/>
      <c r="F239" s="786">
        <v>0</v>
      </c>
      <c r="G239" s="835"/>
      <c r="H239" s="768" t="s">
        <v>244</v>
      </c>
      <c r="I239" s="767">
        <v>0</v>
      </c>
      <c r="J239" s="355"/>
    </row>
    <row r="240" spans="1:10">
      <c r="A240" s="764">
        <v>40805</v>
      </c>
      <c r="B240" s="836">
        <v>100</v>
      </c>
      <c r="C240" s="766" t="s">
        <v>246</v>
      </c>
      <c r="D240" s="767" t="s">
        <v>292</v>
      </c>
      <c r="E240" s="355"/>
      <c r="F240" s="786" t="s">
        <v>101</v>
      </c>
      <c r="G240" s="835"/>
      <c r="H240" s="768" t="s">
        <v>244</v>
      </c>
      <c r="I240" s="767">
        <v>0</v>
      </c>
      <c r="J240" s="355"/>
    </row>
    <row r="241" spans="1:10">
      <c r="A241" s="764">
        <v>40806</v>
      </c>
      <c r="B241" s="836">
        <v>20</v>
      </c>
      <c r="C241" s="766" t="s">
        <v>237</v>
      </c>
      <c r="D241" s="767" t="s">
        <v>771</v>
      </c>
      <c r="E241" s="355"/>
      <c r="F241" s="786">
        <v>0</v>
      </c>
      <c r="G241" s="835"/>
      <c r="H241" s="768" t="s">
        <v>244</v>
      </c>
      <c r="I241" s="767">
        <v>0</v>
      </c>
      <c r="J241" s="355"/>
    </row>
    <row r="242" spans="1:10">
      <c r="A242" s="764">
        <v>40806</v>
      </c>
      <c r="B242" s="836">
        <v>10</v>
      </c>
      <c r="C242" s="766" t="s">
        <v>246</v>
      </c>
      <c r="D242" s="767" t="s">
        <v>436</v>
      </c>
      <c r="E242" s="355"/>
      <c r="F242" s="786">
        <v>0</v>
      </c>
      <c r="G242" s="835"/>
      <c r="H242" s="768" t="s">
        <v>244</v>
      </c>
      <c r="I242" s="767">
        <v>0</v>
      </c>
      <c r="J242" s="355"/>
    </row>
    <row r="243" spans="1:10">
      <c r="A243" s="764">
        <v>40807</v>
      </c>
      <c r="B243" s="836">
        <v>10</v>
      </c>
      <c r="C243" s="766" t="s">
        <v>246</v>
      </c>
      <c r="D243" s="767" t="s">
        <v>772</v>
      </c>
      <c r="E243" s="355"/>
      <c r="F243" s="786" t="s">
        <v>101</v>
      </c>
      <c r="G243" s="835"/>
      <c r="H243" s="768" t="s">
        <v>244</v>
      </c>
      <c r="I243" s="767">
        <v>0</v>
      </c>
      <c r="J243" s="355"/>
    </row>
    <row r="244" spans="1:10">
      <c r="A244" s="764">
        <v>40807</v>
      </c>
      <c r="B244" s="836">
        <v>40</v>
      </c>
      <c r="C244" s="766" t="s">
        <v>246</v>
      </c>
      <c r="D244" s="767" t="s">
        <v>261</v>
      </c>
      <c r="E244" s="355"/>
      <c r="F244" s="786" t="s">
        <v>101</v>
      </c>
      <c r="G244" s="835"/>
      <c r="H244" s="768" t="s">
        <v>244</v>
      </c>
      <c r="I244" s="767">
        <v>0</v>
      </c>
      <c r="J244" s="355"/>
    </row>
    <row r="245" spans="1:10">
      <c r="A245" s="764">
        <v>40807</v>
      </c>
      <c r="B245" s="836">
        <v>12</v>
      </c>
      <c r="C245" s="766" t="s">
        <v>246</v>
      </c>
      <c r="D245" s="767" t="s">
        <v>294</v>
      </c>
      <c r="E245" s="355"/>
      <c r="F245" s="786" t="s">
        <v>101</v>
      </c>
      <c r="G245" s="835"/>
      <c r="H245" s="768" t="s">
        <v>244</v>
      </c>
      <c r="I245" s="767">
        <v>0</v>
      </c>
      <c r="J245" s="355"/>
    </row>
    <row r="246" spans="1:10">
      <c r="A246" s="764">
        <v>40807</v>
      </c>
      <c r="B246" s="836">
        <v>5</v>
      </c>
      <c r="C246" s="766" t="s">
        <v>246</v>
      </c>
      <c r="D246" s="767" t="s">
        <v>773</v>
      </c>
      <c r="E246" s="355"/>
      <c r="F246" s="786">
        <v>0</v>
      </c>
      <c r="G246" s="835"/>
      <c r="H246" s="768" t="s">
        <v>244</v>
      </c>
      <c r="I246" s="767">
        <v>0</v>
      </c>
      <c r="J246" s="355"/>
    </row>
    <row r="247" spans="1:10">
      <c r="A247" s="764">
        <v>40807</v>
      </c>
      <c r="B247" s="836">
        <v>207</v>
      </c>
      <c r="C247" s="766" t="s">
        <v>246</v>
      </c>
      <c r="D247" s="767" t="s">
        <v>355</v>
      </c>
      <c r="E247" s="355"/>
      <c r="F247" s="786" t="s">
        <v>101</v>
      </c>
      <c r="G247" s="835"/>
      <c r="H247" s="768" t="s">
        <v>244</v>
      </c>
      <c r="I247" s="767">
        <v>0</v>
      </c>
      <c r="J247" s="355"/>
    </row>
    <row r="248" spans="1:10">
      <c r="A248" s="764">
        <v>40808</v>
      </c>
      <c r="B248" s="836">
        <v>327</v>
      </c>
      <c r="C248" s="766" t="s">
        <v>246</v>
      </c>
      <c r="D248" s="767" t="s">
        <v>355</v>
      </c>
      <c r="E248" s="355"/>
      <c r="F248" s="786" t="s">
        <v>101</v>
      </c>
      <c r="G248" s="835"/>
      <c r="H248" s="768" t="s">
        <v>244</v>
      </c>
      <c r="I248" s="767">
        <v>0</v>
      </c>
      <c r="J248" s="355"/>
    </row>
    <row r="249" spans="1:10">
      <c r="A249" s="764">
        <v>40809</v>
      </c>
      <c r="B249" s="836">
        <v>5</v>
      </c>
      <c r="C249" s="766" t="s">
        <v>246</v>
      </c>
      <c r="D249" s="767" t="s">
        <v>437</v>
      </c>
      <c r="E249" s="355"/>
      <c r="F249" s="786" t="s">
        <v>101</v>
      </c>
      <c r="G249" s="835"/>
      <c r="H249" s="768" t="s">
        <v>244</v>
      </c>
      <c r="I249" s="767">
        <v>0</v>
      </c>
      <c r="J249" s="355"/>
    </row>
    <row r="250" spans="1:10">
      <c r="A250" s="764">
        <v>40812</v>
      </c>
      <c r="B250" s="836">
        <v>10</v>
      </c>
      <c r="C250" s="766" t="s">
        <v>246</v>
      </c>
      <c r="D250" s="767" t="s">
        <v>302</v>
      </c>
      <c r="E250" s="355"/>
      <c r="F250" s="786">
        <v>0</v>
      </c>
      <c r="G250" s="835"/>
      <c r="H250" s="768" t="s">
        <v>244</v>
      </c>
      <c r="I250" s="767">
        <v>0</v>
      </c>
      <c r="J250" s="355"/>
    </row>
    <row r="251" spans="1:10">
      <c r="A251" s="764">
        <v>40812</v>
      </c>
      <c r="B251" s="836">
        <v>3</v>
      </c>
      <c r="C251" s="766" t="s">
        <v>246</v>
      </c>
      <c r="D251" s="767" t="s">
        <v>363</v>
      </c>
      <c r="E251" s="355"/>
      <c r="F251" s="786" t="s">
        <v>101</v>
      </c>
      <c r="G251" s="835"/>
      <c r="H251" s="768" t="s">
        <v>244</v>
      </c>
      <c r="I251" s="767">
        <v>0</v>
      </c>
      <c r="J251" s="355"/>
    </row>
    <row r="252" spans="1:10">
      <c r="A252" s="764">
        <v>40812</v>
      </c>
      <c r="B252" s="836">
        <v>75</v>
      </c>
      <c r="C252" s="766" t="s">
        <v>246</v>
      </c>
      <c r="D252" s="767" t="s">
        <v>364</v>
      </c>
      <c r="E252" s="355"/>
      <c r="F252" s="786" t="s">
        <v>101</v>
      </c>
      <c r="G252" s="835"/>
      <c r="H252" s="768" t="s">
        <v>244</v>
      </c>
      <c r="I252" s="767">
        <v>0</v>
      </c>
      <c r="J252" s="355"/>
    </row>
    <row r="253" spans="1:10">
      <c r="A253" s="764">
        <v>40812</v>
      </c>
      <c r="B253" s="836">
        <v>3</v>
      </c>
      <c r="C253" s="766" t="s">
        <v>246</v>
      </c>
      <c r="D253" s="767" t="s">
        <v>363</v>
      </c>
      <c r="E253" s="355"/>
      <c r="F253" s="786" t="s">
        <v>101</v>
      </c>
      <c r="G253" s="835"/>
      <c r="H253" s="768" t="s">
        <v>244</v>
      </c>
      <c r="I253" s="767">
        <v>0</v>
      </c>
      <c r="J253" s="355"/>
    </row>
    <row r="254" spans="1:10">
      <c r="A254" s="764">
        <v>40812</v>
      </c>
      <c r="B254" s="836">
        <v>50</v>
      </c>
      <c r="C254" s="766" t="s">
        <v>246</v>
      </c>
      <c r="D254" s="767" t="s">
        <v>330</v>
      </c>
      <c r="E254" s="355"/>
      <c r="F254" s="786" t="s">
        <v>101</v>
      </c>
      <c r="G254" s="835"/>
      <c r="H254" s="768" t="s">
        <v>244</v>
      </c>
      <c r="I254" s="767">
        <v>0</v>
      </c>
      <c r="J254" s="355"/>
    </row>
    <row r="255" spans="1:10">
      <c r="A255" s="764">
        <v>40813</v>
      </c>
      <c r="B255" s="836">
        <v>398</v>
      </c>
      <c r="C255" s="766" t="s">
        <v>237</v>
      </c>
      <c r="D255" s="767" t="s">
        <v>269</v>
      </c>
      <c r="E255" s="355"/>
      <c r="F255" s="786">
        <v>0</v>
      </c>
      <c r="G255" s="835"/>
      <c r="H255" s="768" t="s">
        <v>244</v>
      </c>
      <c r="I255" s="767">
        <v>0</v>
      </c>
      <c r="J255" s="355"/>
    </row>
    <row r="256" spans="1:10">
      <c r="A256" s="764">
        <v>40813</v>
      </c>
      <c r="B256" s="836">
        <v>5</v>
      </c>
      <c r="C256" s="766" t="s">
        <v>237</v>
      </c>
      <c r="D256" s="767" t="s">
        <v>760</v>
      </c>
      <c r="E256" s="355"/>
      <c r="F256" s="786">
        <v>0</v>
      </c>
      <c r="G256" s="835"/>
      <c r="H256" s="768" t="s">
        <v>244</v>
      </c>
      <c r="I256" s="767">
        <v>0</v>
      </c>
      <c r="J256" s="355"/>
    </row>
    <row r="257" spans="1:10">
      <c r="A257" s="764">
        <v>40813</v>
      </c>
      <c r="B257" s="836">
        <v>500</v>
      </c>
      <c r="C257" s="766" t="s">
        <v>246</v>
      </c>
      <c r="D257" s="767" t="s">
        <v>276</v>
      </c>
      <c r="E257" s="355"/>
      <c r="F257" s="786">
        <v>0</v>
      </c>
      <c r="G257" s="835"/>
      <c r="H257" s="768" t="s">
        <v>244</v>
      </c>
      <c r="I257" s="767">
        <v>0</v>
      </c>
      <c r="J257" s="355"/>
    </row>
    <row r="258" spans="1:10">
      <c r="A258" s="764">
        <v>40814</v>
      </c>
      <c r="B258" s="836">
        <v>47.98</v>
      </c>
      <c r="C258" s="766">
        <v>103273</v>
      </c>
      <c r="D258" s="767" t="s">
        <v>748</v>
      </c>
      <c r="E258" s="355"/>
      <c r="F258" s="786">
        <v>0</v>
      </c>
      <c r="G258" s="835"/>
      <c r="H258" s="768" t="s">
        <v>244</v>
      </c>
      <c r="I258" s="767">
        <v>0</v>
      </c>
      <c r="J258" s="355"/>
    </row>
    <row r="259" spans="1:10">
      <c r="A259" s="764">
        <v>40814</v>
      </c>
      <c r="B259" s="836">
        <v>175</v>
      </c>
      <c r="C259" s="766" t="s">
        <v>246</v>
      </c>
      <c r="D259" s="767" t="s">
        <v>421</v>
      </c>
      <c r="E259" s="355"/>
      <c r="F259" s="786" t="s">
        <v>101</v>
      </c>
      <c r="G259" s="835"/>
      <c r="H259" s="768" t="s">
        <v>244</v>
      </c>
      <c r="I259" s="767">
        <v>0</v>
      </c>
      <c r="J259" s="355"/>
    </row>
    <row r="260" spans="1:10">
      <c r="A260" s="764">
        <v>40814</v>
      </c>
      <c r="B260" s="836">
        <v>100</v>
      </c>
      <c r="C260" s="766" t="s">
        <v>246</v>
      </c>
      <c r="D260" s="767" t="s">
        <v>423</v>
      </c>
      <c r="E260" s="355"/>
      <c r="F260" s="786" t="s">
        <v>101</v>
      </c>
      <c r="G260" s="835"/>
      <c r="H260" s="768" t="s">
        <v>244</v>
      </c>
      <c r="I260" s="767">
        <v>0</v>
      </c>
      <c r="J260" s="355"/>
    </row>
    <row r="261" spans="1:10">
      <c r="A261" s="764">
        <v>40814</v>
      </c>
      <c r="B261" s="836">
        <v>7</v>
      </c>
      <c r="C261" s="766" t="s">
        <v>246</v>
      </c>
      <c r="D261" s="767" t="s">
        <v>402</v>
      </c>
      <c r="E261" s="355"/>
      <c r="F261" s="786">
        <v>0</v>
      </c>
      <c r="G261" s="835"/>
      <c r="H261" s="768" t="s">
        <v>244</v>
      </c>
      <c r="I261" s="767">
        <v>0</v>
      </c>
      <c r="J261" s="355"/>
    </row>
    <row r="262" spans="1:10">
      <c r="A262" s="764">
        <v>40814</v>
      </c>
      <c r="B262" s="836">
        <v>300</v>
      </c>
      <c r="C262" s="766" t="s">
        <v>246</v>
      </c>
      <c r="D262" s="767" t="s">
        <v>327</v>
      </c>
      <c r="E262" s="355"/>
      <c r="F262" s="786" t="s">
        <v>101</v>
      </c>
      <c r="G262" s="835"/>
      <c r="H262" s="768" t="s">
        <v>244</v>
      </c>
      <c r="I262" s="767">
        <v>0</v>
      </c>
      <c r="J262" s="355"/>
    </row>
    <row r="263" spans="1:10">
      <c r="A263" s="764">
        <v>40814</v>
      </c>
      <c r="B263" s="836">
        <v>17.5</v>
      </c>
      <c r="C263" s="766" t="s">
        <v>246</v>
      </c>
      <c r="D263" s="767" t="s">
        <v>271</v>
      </c>
      <c r="E263" s="355"/>
      <c r="F263" s="786" t="s">
        <v>101</v>
      </c>
      <c r="G263" s="835"/>
      <c r="H263" s="768" t="s">
        <v>244</v>
      </c>
      <c r="I263" s="767">
        <v>0</v>
      </c>
      <c r="J263" s="355"/>
    </row>
    <row r="264" spans="1:10">
      <c r="A264" s="764">
        <v>40814</v>
      </c>
      <c r="B264" s="836">
        <v>170</v>
      </c>
      <c r="C264" s="766" t="s">
        <v>246</v>
      </c>
      <c r="D264" s="767" t="s">
        <v>749</v>
      </c>
      <c r="E264" s="355"/>
      <c r="F264" s="786" t="s">
        <v>101</v>
      </c>
      <c r="G264" s="835"/>
      <c r="H264" s="768" t="s">
        <v>244</v>
      </c>
      <c r="I264" s="767">
        <v>0</v>
      </c>
      <c r="J264" s="355"/>
    </row>
    <row r="265" spans="1:10">
      <c r="A265" s="764">
        <v>40814</v>
      </c>
      <c r="B265" s="836">
        <v>325</v>
      </c>
      <c r="C265" s="766" t="s">
        <v>246</v>
      </c>
      <c r="D265" s="767" t="s">
        <v>326</v>
      </c>
      <c r="E265" s="355"/>
      <c r="F265" s="786">
        <v>0</v>
      </c>
      <c r="G265" s="835"/>
      <c r="H265" s="768" t="s">
        <v>244</v>
      </c>
      <c r="I265" s="767">
        <v>0</v>
      </c>
      <c r="J265" s="355"/>
    </row>
    <row r="266" spans="1:10">
      <c r="A266" s="764">
        <v>40816</v>
      </c>
      <c r="B266" s="836">
        <v>30</v>
      </c>
      <c r="C266" s="766" t="s">
        <v>246</v>
      </c>
      <c r="D266" s="767" t="s">
        <v>442</v>
      </c>
      <c r="E266" s="355"/>
      <c r="F266" s="786">
        <v>0</v>
      </c>
      <c r="G266" s="835"/>
      <c r="H266" s="768" t="s">
        <v>244</v>
      </c>
      <c r="I266" s="767">
        <v>0</v>
      </c>
      <c r="J266" s="355"/>
    </row>
    <row r="267" spans="1:10">
      <c r="A267" s="764">
        <v>40816</v>
      </c>
      <c r="B267" s="836">
        <v>25</v>
      </c>
      <c r="C267" s="766" t="s">
        <v>246</v>
      </c>
      <c r="D267" s="767" t="s">
        <v>762</v>
      </c>
      <c r="E267" s="355"/>
      <c r="F267" s="786" t="s">
        <v>101</v>
      </c>
      <c r="G267" s="835"/>
      <c r="H267" s="768" t="s">
        <v>244</v>
      </c>
      <c r="I267" s="767">
        <v>0</v>
      </c>
      <c r="J267" s="355"/>
    </row>
    <row r="268" spans="1:10">
      <c r="A268" s="764">
        <v>40816</v>
      </c>
      <c r="B268" s="836">
        <v>2</v>
      </c>
      <c r="C268" s="766" t="s">
        <v>246</v>
      </c>
      <c r="D268" s="767" t="s">
        <v>251</v>
      </c>
      <c r="E268" s="355"/>
      <c r="F268" s="786" t="s">
        <v>101</v>
      </c>
      <c r="G268" s="835"/>
      <c r="H268" s="768" t="s">
        <v>244</v>
      </c>
      <c r="I268" s="767">
        <v>0</v>
      </c>
      <c r="J268" s="355"/>
    </row>
    <row r="269" spans="1:10">
      <c r="A269" s="764">
        <v>40816</v>
      </c>
      <c r="B269" s="836">
        <v>20</v>
      </c>
      <c r="C269" s="766" t="s">
        <v>246</v>
      </c>
      <c r="D269" s="767" t="s">
        <v>422</v>
      </c>
      <c r="E269" s="355"/>
      <c r="F269" s="786">
        <v>0</v>
      </c>
      <c r="G269" s="835"/>
      <c r="H269" s="768" t="s">
        <v>244</v>
      </c>
      <c r="I269" s="767">
        <v>0</v>
      </c>
      <c r="J269" s="355"/>
    </row>
    <row r="270" spans="1:10">
      <c r="A270" s="764">
        <v>40816</v>
      </c>
      <c r="B270" s="836">
        <v>542.77</v>
      </c>
      <c r="C270" s="766" t="s">
        <v>246</v>
      </c>
      <c r="D270" s="767" t="s">
        <v>422</v>
      </c>
      <c r="E270" s="355"/>
      <c r="F270" s="786">
        <v>0</v>
      </c>
      <c r="G270" s="835"/>
      <c r="H270" s="768" t="s">
        <v>244</v>
      </c>
      <c r="I270" s="767">
        <v>0</v>
      </c>
      <c r="J270" s="355"/>
    </row>
    <row r="271" spans="1:10">
      <c r="A271" s="764">
        <v>40816</v>
      </c>
      <c r="B271" s="836">
        <v>100</v>
      </c>
      <c r="C271" s="766" t="s">
        <v>246</v>
      </c>
      <c r="D271" s="767" t="s">
        <v>287</v>
      </c>
      <c r="E271" s="355"/>
      <c r="F271" s="786" t="s">
        <v>101</v>
      </c>
      <c r="G271" s="835"/>
      <c r="H271" s="768" t="s">
        <v>244</v>
      </c>
      <c r="I271" s="767">
        <v>0</v>
      </c>
      <c r="J271" s="355"/>
    </row>
    <row r="272" spans="1:10">
      <c r="A272" s="764">
        <v>40816</v>
      </c>
      <c r="B272" s="836">
        <v>10</v>
      </c>
      <c r="C272" s="766" t="s">
        <v>246</v>
      </c>
      <c r="D272" s="767" t="s">
        <v>422</v>
      </c>
      <c r="E272" s="355"/>
      <c r="F272" s="786">
        <v>0</v>
      </c>
      <c r="G272" s="835"/>
      <c r="H272" s="768" t="s">
        <v>244</v>
      </c>
      <c r="I272" s="767">
        <v>0</v>
      </c>
      <c r="J272" s="355"/>
    </row>
    <row r="273" spans="1:10">
      <c r="A273" s="764">
        <v>40819</v>
      </c>
      <c r="B273" s="836">
        <v>25</v>
      </c>
      <c r="C273" s="766" t="s">
        <v>246</v>
      </c>
      <c r="D273" s="767" t="s">
        <v>337</v>
      </c>
      <c r="E273" s="355"/>
      <c r="F273" s="786">
        <v>0</v>
      </c>
      <c r="G273" s="835"/>
      <c r="H273" s="768" t="s">
        <v>244</v>
      </c>
      <c r="I273" s="767">
        <v>0</v>
      </c>
      <c r="J273" s="355"/>
    </row>
    <row r="274" spans="1:10">
      <c r="A274" s="764">
        <v>40819</v>
      </c>
      <c r="B274" s="836">
        <v>25</v>
      </c>
      <c r="C274" s="766" t="s">
        <v>246</v>
      </c>
      <c r="D274" s="767" t="s">
        <v>379</v>
      </c>
      <c r="E274" s="355"/>
      <c r="F274" s="786" t="s">
        <v>101</v>
      </c>
      <c r="G274" s="835"/>
      <c r="H274" s="768" t="s">
        <v>244</v>
      </c>
      <c r="I274" s="767">
        <v>0</v>
      </c>
      <c r="J274" s="355"/>
    </row>
    <row r="275" spans="1:10">
      <c r="A275" s="764">
        <v>40819</v>
      </c>
      <c r="B275" s="836">
        <v>50</v>
      </c>
      <c r="C275" s="766" t="s">
        <v>246</v>
      </c>
      <c r="D275" s="767" t="s">
        <v>774</v>
      </c>
      <c r="E275" s="355"/>
      <c r="F275" s="786" t="s">
        <v>101</v>
      </c>
      <c r="G275" s="835"/>
      <c r="H275" s="768" t="s">
        <v>244</v>
      </c>
      <c r="I275" s="767">
        <v>0</v>
      </c>
      <c r="J275" s="355"/>
    </row>
    <row r="276" spans="1:10">
      <c r="A276" s="764">
        <v>40819</v>
      </c>
      <c r="B276" s="836">
        <v>10</v>
      </c>
      <c r="C276" s="766" t="s">
        <v>246</v>
      </c>
      <c r="D276" s="767" t="s">
        <v>338</v>
      </c>
      <c r="E276" s="355"/>
      <c r="F276" s="786" t="s">
        <v>101</v>
      </c>
      <c r="G276" s="835"/>
      <c r="H276" s="768" t="s">
        <v>244</v>
      </c>
      <c r="I276" s="767">
        <v>0</v>
      </c>
      <c r="J276" s="355"/>
    </row>
    <row r="277" spans="1:10">
      <c r="A277" s="764">
        <v>40819</v>
      </c>
      <c r="B277" s="836">
        <v>10</v>
      </c>
      <c r="C277" s="766" t="s">
        <v>246</v>
      </c>
      <c r="D277" s="767" t="s">
        <v>775</v>
      </c>
      <c r="E277" s="355"/>
      <c r="F277" s="786" t="s">
        <v>101</v>
      </c>
      <c r="G277" s="835"/>
      <c r="H277" s="768" t="s">
        <v>244</v>
      </c>
      <c r="I277" s="767">
        <v>0</v>
      </c>
      <c r="J277" s="355"/>
    </row>
    <row r="278" spans="1:10">
      <c r="A278" s="764">
        <v>40819</v>
      </c>
      <c r="B278" s="836">
        <v>10</v>
      </c>
      <c r="C278" s="766" t="s">
        <v>246</v>
      </c>
      <c r="D278" s="767" t="s">
        <v>752</v>
      </c>
      <c r="E278" s="355"/>
      <c r="F278" s="786" t="s">
        <v>101</v>
      </c>
      <c r="G278" s="835"/>
      <c r="H278" s="768" t="s">
        <v>244</v>
      </c>
      <c r="I278" s="767">
        <v>0</v>
      </c>
      <c r="J278" s="355"/>
    </row>
    <row r="279" spans="1:10">
      <c r="A279" s="764">
        <v>40819</v>
      </c>
      <c r="B279" s="836">
        <v>30</v>
      </c>
      <c r="C279" s="766" t="s">
        <v>246</v>
      </c>
      <c r="D279" s="767" t="s">
        <v>424</v>
      </c>
      <c r="E279" s="355"/>
      <c r="F279" s="786" t="s">
        <v>101</v>
      </c>
      <c r="G279" s="835"/>
      <c r="H279" s="768" t="s">
        <v>244</v>
      </c>
      <c r="I279" s="767">
        <v>0</v>
      </c>
      <c r="J279" s="355"/>
    </row>
    <row r="280" spans="1:10">
      <c r="A280" s="764">
        <v>40819</v>
      </c>
      <c r="B280" s="836">
        <v>40</v>
      </c>
      <c r="C280" s="766" t="s">
        <v>246</v>
      </c>
      <c r="D280" s="767" t="s">
        <v>343</v>
      </c>
      <c r="E280" s="355"/>
      <c r="F280" s="786" t="s">
        <v>101</v>
      </c>
      <c r="G280" s="835"/>
      <c r="H280" s="768" t="s">
        <v>244</v>
      </c>
      <c r="I280" s="767">
        <v>0</v>
      </c>
      <c r="J280" s="355"/>
    </row>
    <row r="281" spans="1:10">
      <c r="A281" s="764">
        <v>40819</v>
      </c>
      <c r="B281" s="836">
        <v>50</v>
      </c>
      <c r="C281" s="766" t="s">
        <v>246</v>
      </c>
      <c r="D281" s="767" t="s">
        <v>776</v>
      </c>
      <c r="E281" s="355"/>
      <c r="F281" s="786" t="s">
        <v>101</v>
      </c>
      <c r="G281" s="835"/>
      <c r="H281" s="768" t="s">
        <v>244</v>
      </c>
      <c r="I281" s="767">
        <v>0</v>
      </c>
      <c r="J281" s="355"/>
    </row>
    <row r="282" spans="1:10">
      <c r="A282" s="764">
        <v>40819</v>
      </c>
      <c r="B282" s="836">
        <v>10</v>
      </c>
      <c r="C282" s="766" t="s">
        <v>246</v>
      </c>
      <c r="D282" s="767" t="s">
        <v>367</v>
      </c>
      <c r="E282" s="355"/>
      <c r="F282" s="786" t="s">
        <v>101</v>
      </c>
      <c r="G282" s="835"/>
      <c r="H282" s="768" t="s">
        <v>244</v>
      </c>
      <c r="I282" s="767">
        <v>0</v>
      </c>
      <c r="J282" s="355"/>
    </row>
    <row r="283" spans="1:10">
      <c r="A283" s="764">
        <v>40819</v>
      </c>
      <c r="B283" s="836">
        <v>20</v>
      </c>
      <c r="C283" s="766" t="s">
        <v>246</v>
      </c>
      <c r="D283" s="767" t="s">
        <v>389</v>
      </c>
      <c r="E283" s="355"/>
      <c r="F283" s="786">
        <v>0</v>
      </c>
      <c r="G283" s="835"/>
      <c r="H283" s="768" t="s">
        <v>244</v>
      </c>
      <c r="I283" s="767">
        <v>0</v>
      </c>
      <c r="J283" s="355"/>
    </row>
    <row r="284" spans="1:10">
      <c r="A284" s="764">
        <v>40819</v>
      </c>
      <c r="B284" s="836">
        <v>10</v>
      </c>
      <c r="C284" s="766" t="s">
        <v>246</v>
      </c>
      <c r="D284" s="767" t="s">
        <v>371</v>
      </c>
      <c r="E284" s="355"/>
      <c r="F284" s="786" t="s">
        <v>101</v>
      </c>
      <c r="G284" s="835"/>
      <c r="H284" s="768" t="s">
        <v>244</v>
      </c>
      <c r="I284" s="767">
        <v>0</v>
      </c>
      <c r="J284" s="355"/>
    </row>
    <row r="285" spans="1:10">
      <c r="A285" s="764">
        <v>40819</v>
      </c>
      <c r="B285" s="836">
        <v>15</v>
      </c>
      <c r="C285" s="766" t="s">
        <v>246</v>
      </c>
      <c r="D285" s="767" t="s">
        <v>280</v>
      </c>
      <c r="E285" s="355"/>
      <c r="F285" s="786" t="s">
        <v>101</v>
      </c>
      <c r="G285" s="835"/>
      <c r="H285" s="768" t="s">
        <v>244</v>
      </c>
      <c r="I285" s="767">
        <v>0</v>
      </c>
      <c r="J285" s="355"/>
    </row>
    <row r="286" spans="1:10">
      <c r="A286" s="764">
        <v>40819</v>
      </c>
      <c r="B286" s="836">
        <v>5</v>
      </c>
      <c r="C286" s="766" t="s">
        <v>246</v>
      </c>
      <c r="D286" s="767" t="s">
        <v>777</v>
      </c>
      <c r="E286" s="355"/>
      <c r="F286" s="786" t="s">
        <v>101</v>
      </c>
      <c r="G286" s="835"/>
      <c r="H286" s="768" t="s">
        <v>244</v>
      </c>
      <c r="I286" s="767">
        <v>0</v>
      </c>
      <c r="J286" s="355"/>
    </row>
    <row r="287" spans="1:10">
      <c r="A287" s="764">
        <v>40819</v>
      </c>
      <c r="B287" s="836">
        <v>10</v>
      </c>
      <c r="C287" s="766" t="s">
        <v>246</v>
      </c>
      <c r="D287" s="767" t="s">
        <v>401</v>
      </c>
      <c r="E287" s="355"/>
      <c r="F287" s="786">
        <v>0</v>
      </c>
      <c r="G287" s="835"/>
      <c r="H287" s="768" t="s">
        <v>244</v>
      </c>
      <c r="I287" s="767">
        <v>0</v>
      </c>
      <c r="J287" s="355"/>
    </row>
    <row r="288" spans="1:10">
      <c r="A288" s="764">
        <v>40819</v>
      </c>
      <c r="B288" s="836">
        <v>10</v>
      </c>
      <c r="C288" s="766" t="s">
        <v>246</v>
      </c>
      <c r="D288" s="767" t="s">
        <v>772</v>
      </c>
      <c r="E288" s="355"/>
      <c r="F288" s="786" t="s">
        <v>101</v>
      </c>
      <c r="G288" s="835"/>
      <c r="H288" s="768" t="s">
        <v>244</v>
      </c>
      <c r="I288" s="767">
        <v>0</v>
      </c>
      <c r="J288" s="355"/>
    </row>
    <row r="289" spans="1:10">
      <c r="A289" s="764">
        <v>40819</v>
      </c>
      <c r="B289" s="836">
        <v>20</v>
      </c>
      <c r="C289" s="766" t="s">
        <v>246</v>
      </c>
      <c r="D289" s="767" t="s">
        <v>254</v>
      </c>
      <c r="E289" s="355"/>
      <c r="F289" s="786" t="s">
        <v>101</v>
      </c>
      <c r="G289" s="835"/>
      <c r="H289" s="768" t="s">
        <v>244</v>
      </c>
      <c r="I289" s="767">
        <v>0</v>
      </c>
      <c r="J289" s="355"/>
    </row>
    <row r="290" spans="1:10">
      <c r="A290" s="764">
        <v>40819</v>
      </c>
      <c r="B290" s="836">
        <v>10</v>
      </c>
      <c r="C290" s="766" t="s">
        <v>246</v>
      </c>
      <c r="D290" s="767" t="s">
        <v>340</v>
      </c>
      <c r="E290" s="355"/>
      <c r="F290" s="786">
        <v>0</v>
      </c>
      <c r="G290" s="835"/>
      <c r="H290" s="768" t="s">
        <v>244</v>
      </c>
      <c r="I290" s="767">
        <v>0</v>
      </c>
      <c r="J290" s="355"/>
    </row>
    <row r="291" spans="1:10">
      <c r="A291" s="764">
        <v>40819</v>
      </c>
      <c r="B291" s="836">
        <v>10</v>
      </c>
      <c r="C291" s="766" t="s">
        <v>246</v>
      </c>
      <c r="D291" s="767" t="s">
        <v>369</v>
      </c>
      <c r="E291" s="355"/>
      <c r="F291" s="786">
        <v>0</v>
      </c>
      <c r="G291" s="835"/>
      <c r="H291" s="768" t="s">
        <v>244</v>
      </c>
      <c r="I291" s="767">
        <v>0</v>
      </c>
      <c r="J291" s="355"/>
    </row>
    <row r="292" spans="1:10">
      <c r="A292" s="764">
        <v>40819</v>
      </c>
      <c r="B292" s="836">
        <v>10</v>
      </c>
      <c r="C292" s="766" t="s">
        <v>246</v>
      </c>
      <c r="D292" s="767" t="s">
        <v>388</v>
      </c>
      <c r="E292" s="355"/>
      <c r="F292" s="786" t="s">
        <v>101</v>
      </c>
      <c r="G292" s="835"/>
      <c r="H292" s="768" t="s">
        <v>244</v>
      </c>
      <c r="I292" s="767">
        <v>0</v>
      </c>
      <c r="J292" s="355"/>
    </row>
    <row r="293" spans="1:10">
      <c r="A293" s="764">
        <v>40819</v>
      </c>
      <c r="B293" s="836">
        <v>430</v>
      </c>
      <c r="C293" s="766" t="s">
        <v>246</v>
      </c>
      <c r="D293" s="767" t="s">
        <v>778</v>
      </c>
      <c r="E293" s="355"/>
      <c r="F293" s="786" t="s">
        <v>101</v>
      </c>
      <c r="G293" s="835"/>
      <c r="H293" s="768" t="s">
        <v>244</v>
      </c>
      <c r="I293" s="767">
        <v>0</v>
      </c>
      <c r="J293" s="355"/>
    </row>
    <row r="294" spans="1:10">
      <c r="A294" s="764">
        <v>40819</v>
      </c>
      <c r="B294" s="836">
        <v>5</v>
      </c>
      <c r="C294" s="766" t="s">
        <v>246</v>
      </c>
      <c r="D294" s="767" t="s">
        <v>755</v>
      </c>
      <c r="E294" s="355"/>
      <c r="F294" s="786" t="s">
        <v>101</v>
      </c>
      <c r="G294" s="835"/>
      <c r="H294" s="768" t="s">
        <v>244</v>
      </c>
      <c r="I294" s="767">
        <v>0</v>
      </c>
      <c r="J294" s="355"/>
    </row>
    <row r="295" spans="1:10">
      <c r="A295" s="764">
        <v>40819</v>
      </c>
      <c r="B295" s="836">
        <v>15</v>
      </c>
      <c r="C295" s="766" t="s">
        <v>246</v>
      </c>
      <c r="D295" s="767" t="s">
        <v>753</v>
      </c>
      <c r="E295" s="355"/>
      <c r="F295" s="786" t="s">
        <v>101</v>
      </c>
      <c r="G295" s="835"/>
      <c r="H295" s="768" t="s">
        <v>244</v>
      </c>
      <c r="I295" s="767">
        <v>0</v>
      </c>
      <c r="J295" s="355"/>
    </row>
    <row r="296" spans="1:10">
      <c r="A296" s="764">
        <v>40819</v>
      </c>
      <c r="B296" s="836">
        <v>30</v>
      </c>
      <c r="C296" s="766" t="s">
        <v>246</v>
      </c>
      <c r="D296" s="767" t="s">
        <v>345</v>
      </c>
      <c r="E296" s="355"/>
      <c r="F296" s="786">
        <v>0</v>
      </c>
      <c r="G296" s="835"/>
      <c r="H296" s="768" t="s">
        <v>244</v>
      </c>
      <c r="I296" s="767">
        <v>0</v>
      </c>
      <c r="J296" s="355"/>
    </row>
    <row r="297" spans="1:10">
      <c r="A297" s="764">
        <v>40819</v>
      </c>
      <c r="B297" s="836">
        <v>210</v>
      </c>
      <c r="C297" s="766" t="s">
        <v>246</v>
      </c>
      <c r="D297" s="767" t="s">
        <v>346</v>
      </c>
      <c r="E297" s="355"/>
      <c r="F297" s="786" t="s">
        <v>101</v>
      </c>
      <c r="G297" s="835"/>
      <c r="H297" s="768" t="s">
        <v>244</v>
      </c>
      <c r="I297" s="767">
        <v>0</v>
      </c>
      <c r="J297" s="355"/>
    </row>
    <row r="298" spans="1:10">
      <c r="A298" s="764">
        <v>40819</v>
      </c>
      <c r="B298" s="836">
        <v>50</v>
      </c>
      <c r="C298" s="766" t="s">
        <v>246</v>
      </c>
      <c r="D298" s="767" t="s">
        <v>754</v>
      </c>
      <c r="E298" s="355"/>
      <c r="F298" s="786" t="s">
        <v>101</v>
      </c>
      <c r="G298" s="835"/>
      <c r="H298" s="768" t="s">
        <v>244</v>
      </c>
      <c r="I298" s="767">
        <v>0</v>
      </c>
      <c r="J298" s="355"/>
    </row>
    <row r="299" spans="1:10">
      <c r="A299" s="764">
        <v>40819</v>
      </c>
      <c r="B299" s="836">
        <v>20</v>
      </c>
      <c r="C299" s="766" t="s">
        <v>246</v>
      </c>
      <c r="D299" s="767" t="s">
        <v>342</v>
      </c>
      <c r="E299" s="355"/>
      <c r="F299" s="786" t="s">
        <v>101</v>
      </c>
      <c r="G299" s="835"/>
      <c r="H299" s="768" t="s">
        <v>244</v>
      </c>
      <c r="I299" s="767">
        <v>0</v>
      </c>
      <c r="J299" s="355"/>
    </row>
    <row r="300" spans="1:10">
      <c r="A300" s="764">
        <v>40819</v>
      </c>
      <c r="B300" s="836">
        <v>20</v>
      </c>
      <c r="C300" s="766" t="s">
        <v>246</v>
      </c>
      <c r="D300" s="767" t="s">
        <v>779</v>
      </c>
      <c r="E300" s="355"/>
      <c r="F300" s="786" t="s">
        <v>101</v>
      </c>
      <c r="G300" s="835"/>
      <c r="H300" s="768" t="s">
        <v>244</v>
      </c>
      <c r="I300" s="767">
        <v>0</v>
      </c>
      <c r="J300" s="355"/>
    </row>
    <row r="301" spans="1:10">
      <c r="A301" s="764">
        <v>40819</v>
      </c>
      <c r="B301" s="836">
        <v>25</v>
      </c>
      <c r="C301" s="766" t="s">
        <v>246</v>
      </c>
      <c r="D301" s="767" t="s">
        <v>780</v>
      </c>
      <c r="E301" s="355"/>
      <c r="F301" s="786" t="s">
        <v>101</v>
      </c>
      <c r="G301" s="835"/>
      <c r="H301" s="768" t="s">
        <v>244</v>
      </c>
      <c r="I301" s="767">
        <v>0</v>
      </c>
      <c r="J301" s="355"/>
    </row>
    <row r="302" spans="1:10">
      <c r="A302" s="764">
        <v>40819</v>
      </c>
      <c r="B302" s="836">
        <v>256</v>
      </c>
      <c r="C302" s="766" t="s">
        <v>246</v>
      </c>
      <c r="D302" s="767" t="s">
        <v>344</v>
      </c>
      <c r="E302" s="355"/>
      <c r="F302" s="786" t="s">
        <v>101</v>
      </c>
      <c r="G302" s="835"/>
      <c r="H302" s="768" t="s">
        <v>244</v>
      </c>
      <c r="I302" s="767">
        <v>0</v>
      </c>
      <c r="J302" s="355"/>
    </row>
    <row r="303" spans="1:10">
      <c r="A303" s="764">
        <v>40819</v>
      </c>
      <c r="B303" s="836">
        <v>3</v>
      </c>
      <c r="C303" s="766" t="s">
        <v>246</v>
      </c>
      <c r="D303" s="767" t="s">
        <v>426</v>
      </c>
      <c r="E303" s="355"/>
      <c r="F303" s="786">
        <v>0</v>
      </c>
      <c r="G303" s="835"/>
      <c r="H303" s="768" t="s">
        <v>244</v>
      </c>
      <c r="I303" s="767">
        <v>0</v>
      </c>
      <c r="J303" s="355"/>
    </row>
    <row r="304" spans="1:10">
      <c r="A304" s="764">
        <v>40819</v>
      </c>
      <c r="B304" s="836">
        <v>15</v>
      </c>
      <c r="C304" s="766" t="s">
        <v>246</v>
      </c>
      <c r="D304" s="767" t="s">
        <v>248</v>
      </c>
      <c r="E304" s="355"/>
      <c r="F304" s="786">
        <v>0</v>
      </c>
      <c r="G304" s="835"/>
      <c r="H304" s="768" t="s">
        <v>244</v>
      </c>
      <c r="I304" s="767">
        <v>0</v>
      </c>
      <c r="J304" s="355"/>
    </row>
    <row r="305" spans="1:10">
      <c r="A305" s="764">
        <v>40819</v>
      </c>
      <c r="B305" s="836">
        <v>50</v>
      </c>
      <c r="C305" s="766" t="s">
        <v>246</v>
      </c>
      <c r="D305" s="767" t="s">
        <v>250</v>
      </c>
      <c r="E305" s="355"/>
      <c r="F305" s="786">
        <v>0</v>
      </c>
      <c r="G305" s="835"/>
      <c r="H305" s="768" t="s">
        <v>244</v>
      </c>
      <c r="I305" s="767">
        <v>0</v>
      </c>
      <c r="J305" s="355"/>
    </row>
    <row r="306" spans="1:10">
      <c r="A306" s="764">
        <v>40819</v>
      </c>
      <c r="B306" s="836">
        <v>50</v>
      </c>
      <c r="C306" s="766" t="s">
        <v>246</v>
      </c>
      <c r="D306" s="767" t="s">
        <v>252</v>
      </c>
      <c r="E306" s="355"/>
      <c r="F306" s="786" t="s">
        <v>101</v>
      </c>
      <c r="G306" s="835"/>
      <c r="H306" s="768" t="s">
        <v>244</v>
      </c>
      <c r="I306" s="767">
        <v>0</v>
      </c>
      <c r="J306" s="355"/>
    </row>
    <row r="307" spans="1:10">
      <c r="A307" s="764">
        <v>40819</v>
      </c>
      <c r="B307" s="836">
        <v>30</v>
      </c>
      <c r="C307" s="766" t="s">
        <v>246</v>
      </c>
      <c r="D307" s="767" t="s">
        <v>751</v>
      </c>
      <c r="E307" s="355"/>
      <c r="F307" s="786" t="s">
        <v>101</v>
      </c>
      <c r="G307" s="835"/>
      <c r="H307" s="768" t="s">
        <v>244</v>
      </c>
      <c r="I307" s="767">
        <v>0</v>
      </c>
      <c r="J307" s="355"/>
    </row>
    <row r="308" spans="1:10">
      <c r="A308" s="764">
        <v>40819</v>
      </c>
      <c r="B308" s="836">
        <v>20</v>
      </c>
      <c r="C308" s="766" t="s">
        <v>246</v>
      </c>
      <c r="D308" s="767" t="s">
        <v>386</v>
      </c>
      <c r="E308" s="355"/>
      <c r="F308" s="786" t="s">
        <v>101</v>
      </c>
      <c r="G308" s="835"/>
      <c r="H308" s="768" t="s">
        <v>244</v>
      </c>
      <c r="I308" s="767">
        <v>0</v>
      </c>
      <c r="J308" s="355"/>
    </row>
    <row r="309" spans="1:10">
      <c r="A309" s="764">
        <v>40819</v>
      </c>
      <c r="B309" s="836">
        <v>10</v>
      </c>
      <c r="C309" s="766" t="s">
        <v>246</v>
      </c>
      <c r="D309" s="767" t="s">
        <v>781</v>
      </c>
      <c r="E309" s="355"/>
      <c r="F309" s="786" t="s">
        <v>101</v>
      </c>
      <c r="G309" s="835"/>
      <c r="H309" s="768" t="s">
        <v>244</v>
      </c>
      <c r="I309" s="767">
        <v>0</v>
      </c>
      <c r="J309" s="355"/>
    </row>
    <row r="310" spans="1:10">
      <c r="A310" s="764">
        <v>40819</v>
      </c>
      <c r="B310" s="836">
        <v>10</v>
      </c>
      <c r="C310" s="766" t="s">
        <v>246</v>
      </c>
      <c r="D310" s="767" t="s">
        <v>341</v>
      </c>
      <c r="E310" s="355"/>
      <c r="F310" s="786" t="s">
        <v>101</v>
      </c>
      <c r="G310" s="835"/>
      <c r="H310" s="768" t="s">
        <v>244</v>
      </c>
      <c r="I310" s="767">
        <v>0</v>
      </c>
      <c r="J310" s="355"/>
    </row>
    <row r="311" spans="1:10">
      <c r="A311" s="764">
        <v>40819</v>
      </c>
      <c r="B311" s="836">
        <v>10</v>
      </c>
      <c r="C311" s="766" t="s">
        <v>246</v>
      </c>
      <c r="D311" s="767" t="s">
        <v>782</v>
      </c>
      <c r="E311" s="355"/>
      <c r="F311" s="786">
        <v>0</v>
      </c>
      <c r="G311" s="835"/>
      <c r="H311" s="768" t="s">
        <v>244</v>
      </c>
      <c r="I311" s="767">
        <v>0</v>
      </c>
      <c r="J311" s="355"/>
    </row>
    <row r="312" spans="1:10">
      <c r="A312" s="764">
        <v>40819</v>
      </c>
      <c r="B312" s="836">
        <v>180</v>
      </c>
      <c r="C312" s="766" t="s">
        <v>246</v>
      </c>
      <c r="D312" s="767" t="s">
        <v>783</v>
      </c>
      <c r="E312" s="355"/>
      <c r="F312" s="786">
        <v>0</v>
      </c>
      <c r="G312" s="835"/>
      <c r="H312" s="768" t="s">
        <v>244</v>
      </c>
      <c r="I312" s="767">
        <v>0</v>
      </c>
      <c r="J312" s="355"/>
    </row>
    <row r="313" spans="1:10">
      <c r="A313" s="764">
        <v>40819</v>
      </c>
      <c r="B313" s="836">
        <v>25</v>
      </c>
      <c r="C313" s="766" t="s">
        <v>246</v>
      </c>
      <c r="D313" s="767" t="s">
        <v>784</v>
      </c>
      <c r="E313" s="355"/>
      <c r="F313" s="786" t="s">
        <v>101</v>
      </c>
      <c r="G313" s="835"/>
      <c r="H313" s="768" t="s">
        <v>244</v>
      </c>
      <c r="I313" s="767">
        <v>0</v>
      </c>
      <c r="J313" s="355"/>
    </row>
    <row r="314" spans="1:10">
      <c r="A314" s="764">
        <v>40819</v>
      </c>
      <c r="B314" s="836">
        <v>40</v>
      </c>
      <c r="C314" s="766" t="s">
        <v>246</v>
      </c>
      <c r="D314" s="767" t="s">
        <v>387</v>
      </c>
      <c r="E314" s="355"/>
      <c r="F314" s="786">
        <v>0</v>
      </c>
      <c r="G314" s="835"/>
      <c r="H314" s="768" t="s">
        <v>244</v>
      </c>
      <c r="I314" s="767">
        <v>0</v>
      </c>
      <c r="J314" s="355"/>
    </row>
    <row r="315" spans="1:10">
      <c r="A315" s="764">
        <v>40819</v>
      </c>
      <c r="B315" s="836">
        <v>10</v>
      </c>
      <c r="C315" s="766" t="s">
        <v>246</v>
      </c>
      <c r="D315" s="767" t="s">
        <v>785</v>
      </c>
      <c r="E315" s="355"/>
      <c r="F315" s="786" t="s">
        <v>101</v>
      </c>
      <c r="G315" s="835"/>
      <c r="H315" s="768" t="s">
        <v>244</v>
      </c>
      <c r="I315" s="767">
        <v>0</v>
      </c>
      <c r="J315" s="355"/>
    </row>
    <row r="316" spans="1:10">
      <c r="A316" s="764">
        <v>40820</v>
      </c>
      <c r="B316" s="836">
        <v>150</v>
      </c>
      <c r="C316" s="766" t="s">
        <v>246</v>
      </c>
      <c r="D316" s="767" t="s">
        <v>347</v>
      </c>
      <c r="E316" s="355"/>
      <c r="F316" s="786" t="s">
        <v>101</v>
      </c>
      <c r="G316" s="835"/>
      <c r="H316" s="768" t="s">
        <v>244</v>
      </c>
      <c r="I316" s="767">
        <v>0</v>
      </c>
      <c r="J316" s="355"/>
    </row>
    <row r="317" spans="1:10">
      <c r="A317" s="764">
        <v>40820</v>
      </c>
      <c r="B317" s="836">
        <v>300</v>
      </c>
      <c r="C317" s="766" t="s">
        <v>246</v>
      </c>
      <c r="D317" s="767" t="s">
        <v>348</v>
      </c>
      <c r="E317" s="355"/>
      <c r="F317" s="786" t="s">
        <v>101</v>
      </c>
      <c r="G317" s="835"/>
      <c r="H317" s="768" t="s">
        <v>244</v>
      </c>
      <c r="I317" s="767">
        <v>0</v>
      </c>
      <c r="J317" s="355"/>
    </row>
    <row r="318" spans="1:10">
      <c r="A318" s="764">
        <v>40821</v>
      </c>
      <c r="B318" s="836">
        <v>300</v>
      </c>
      <c r="C318" s="766" t="s">
        <v>246</v>
      </c>
      <c r="D318" s="767" t="s">
        <v>756</v>
      </c>
      <c r="E318" s="355"/>
      <c r="F318" s="786" t="s">
        <v>101</v>
      </c>
      <c r="G318" s="835"/>
      <c r="H318" s="768" t="s">
        <v>244</v>
      </c>
      <c r="I318" s="767">
        <v>0</v>
      </c>
      <c r="J318" s="355"/>
    </row>
    <row r="319" spans="1:10">
      <c r="A319" s="764">
        <v>40821</v>
      </c>
      <c r="B319" s="836">
        <v>12.5</v>
      </c>
      <c r="C319" s="766" t="s">
        <v>246</v>
      </c>
      <c r="D319" s="767" t="s">
        <v>786</v>
      </c>
      <c r="E319" s="355"/>
      <c r="F319" s="786" t="s">
        <v>101</v>
      </c>
      <c r="G319" s="835"/>
      <c r="H319" s="768" t="s">
        <v>244</v>
      </c>
      <c r="I319" s="767">
        <v>0</v>
      </c>
      <c r="J319" s="355"/>
    </row>
    <row r="320" spans="1:10">
      <c r="A320" s="764">
        <v>40821</v>
      </c>
      <c r="B320" s="836">
        <v>75</v>
      </c>
      <c r="C320" s="766" t="s">
        <v>246</v>
      </c>
      <c r="D320" s="767" t="s">
        <v>308</v>
      </c>
      <c r="E320" s="355"/>
      <c r="F320" s="786" t="s">
        <v>101</v>
      </c>
      <c r="G320" s="835"/>
      <c r="H320" s="768" t="s">
        <v>244</v>
      </c>
      <c r="I320" s="767">
        <v>0</v>
      </c>
      <c r="J320" s="355"/>
    </row>
    <row r="321" spans="1:10">
      <c r="A321" s="764">
        <v>40821</v>
      </c>
      <c r="B321" s="836">
        <v>10</v>
      </c>
      <c r="C321" s="766" t="s">
        <v>246</v>
      </c>
      <c r="D321" s="767" t="s">
        <v>317</v>
      </c>
      <c r="E321" s="355"/>
      <c r="F321" s="786" t="s">
        <v>101</v>
      </c>
      <c r="G321" s="835"/>
      <c r="H321" s="768" t="s">
        <v>244</v>
      </c>
      <c r="I321" s="767">
        <v>0</v>
      </c>
      <c r="J321" s="355"/>
    </row>
    <row r="322" spans="1:10">
      <c r="A322" s="764">
        <v>40821</v>
      </c>
      <c r="B322" s="836">
        <v>20</v>
      </c>
      <c r="C322" s="766" t="s">
        <v>246</v>
      </c>
      <c r="D322" s="767" t="s">
        <v>787</v>
      </c>
      <c r="E322" s="355"/>
      <c r="F322" s="786" t="s">
        <v>101</v>
      </c>
      <c r="G322" s="835"/>
      <c r="H322" s="768" t="s">
        <v>244</v>
      </c>
      <c r="I322" s="767">
        <v>0</v>
      </c>
      <c r="J322" s="355"/>
    </row>
    <row r="323" spans="1:10">
      <c r="A323" s="764">
        <v>40821</v>
      </c>
      <c r="B323" s="836">
        <v>148.25</v>
      </c>
      <c r="C323" s="766" t="s">
        <v>246</v>
      </c>
      <c r="D323" s="767" t="s">
        <v>788</v>
      </c>
      <c r="E323" s="355"/>
      <c r="F323" s="786" t="s">
        <v>101</v>
      </c>
      <c r="G323" s="835"/>
      <c r="H323" s="768" t="s">
        <v>244</v>
      </c>
      <c r="I323" s="767">
        <v>0</v>
      </c>
      <c r="J323" s="355"/>
    </row>
    <row r="324" spans="1:10">
      <c r="A324" s="764">
        <v>40821</v>
      </c>
      <c r="B324" s="836">
        <v>60</v>
      </c>
      <c r="C324" s="766" t="s">
        <v>246</v>
      </c>
      <c r="D324" s="767" t="s">
        <v>789</v>
      </c>
      <c r="E324" s="355"/>
      <c r="F324" s="786" t="s">
        <v>101</v>
      </c>
      <c r="G324" s="835"/>
      <c r="H324" s="768" t="s">
        <v>244</v>
      </c>
      <c r="I324" s="767">
        <v>0</v>
      </c>
      <c r="J324" s="355"/>
    </row>
    <row r="325" spans="1:10">
      <c r="A325" s="764">
        <v>40821</v>
      </c>
      <c r="B325" s="836">
        <v>15</v>
      </c>
      <c r="C325" s="766" t="s">
        <v>246</v>
      </c>
      <c r="D325" s="767" t="s">
        <v>306</v>
      </c>
      <c r="E325" s="355"/>
      <c r="F325" s="786" t="s">
        <v>101</v>
      </c>
      <c r="G325" s="835"/>
      <c r="H325" s="768" t="s">
        <v>244</v>
      </c>
      <c r="I325" s="767">
        <v>0</v>
      </c>
      <c r="J325" s="355"/>
    </row>
    <row r="326" spans="1:10">
      <c r="A326" s="764">
        <v>40821</v>
      </c>
      <c r="B326" s="836">
        <v>5</v>
      </c>
      <c r="C326" s="766" t="s">
        <v>246</v>
      </c>
      <c r="D326" s="767" t="s">
        <v>318</v>
      </c>
      <c r="E326" s="355"/>
      <c r="F326" s="786" t="s">
        <v>101</v>
      </c>
      <c r="G326" s="835"/>
      <c r="H326" s="768" t="s">
        <v>244</v>
      </c>
      <c r="I326" s="767">
        <v>0</v>
      </c>
      <c r="J326" s="355"/>
    </row>
    <row r="327" spans="1:10">
      <c r="A327" s="764">
        <v>40821</v>
      </c>
      <c r="B327" s="836">
        <v>20</v>
      </c>
      <c r="C327" s="766" t="s">
        <v>246</v>
      </c>
      <c r="D327" s="767" t="s">
        <v>307</v>
      </c>
      <c r="E327" s="355"/>
      <c r="F327" s="786">
        <v>0</v>
      </c>
      <c r="G327" s="835"/>
      <c r="H327" s="768" t="s">
        <v>244</v>
      </c>
      <c r="I327" s="767">
        <v>0</v>
      </c>
      <c r="J327" s="355"/>
    </row>
    <row r="328" spans="1:10">
      <c r="A328" s="764">
        <v>40822</v>
      </c>
      <c r="B328" s="836">
        <v>99.5</v>
      </c>
      <c r="C328" s="766">
        <v>103280</v>
      </c>
      <c r="D328" s="767" t="s">
        <v>790</v>
      </c>
      <c r="E328" s="355"/>
      <c r="F328" s="786">
        <v>0</v>
      </c>
      <c r="G328" s="835"/>
      <c r="H328" s="768" t="s">
        <v>244</v>
      </c>
      <c r="I328" s="767">
        <v>0</v>
      </c>
      <c r="J328" s="355"/>
    </row>
    <row r="329" spans="1:10">
      <c r="A329" s="764">
        <v>40822</v>
      </c>
      <c r="B329" s="836">
        <v>50</v>
      </c>
      <c r="C329" s="766" t="s">
        <v>237</v>
      </c>
      <c r="D329" s="767" t="s">
        <v>763</v>
      </c>
      <c r="E329" s="355"/>
      <c r="F329" s="786">
        <v>0</v>
      </c>
      <c r="G329" s="835"/>
      <c r="H329" s="768" t="s">
        <v>244</v>
      </c>
      <c r="I329" s="767">
        <v>0</v>
      </c>
      <c r="J329" s="355"/>
    </row>
    <row r="330" spans="1:10">
      <c r="A330" s="764">
        <v>40823</v>
      </c>
      <c r="B330" s="836">
        <v>5</v>
      </c>
      <c r="C330" s="766" t="s">
        <v>246</v>
      </c>
      <c r="D330" s="767" t="s">
        <v>310</v>
      </c>
      <c r="E330" s="355"/>
      <c r="F330" s="786">
        <v>0</v>
      </c>
      <c r="G330" s="835"/>
      <c r="H330" s="768" t="s">
        <v>244</v>
      </c>
      <c r="I330" s="767">
        <v>0</v>
      </c>
      <c r="J330" s="355"/>
    </row>
    <row r="331" spans="1:10">
      <c r="A331" s="764">
        <v>40826</v>
      </c>
      <c r="B331" s="836">
        <v>40</v>
      </c>
      <c r="C331" s="766" t="s">
        <v>237</v>
      </c>
      <c r="D331" s="767" t="s">
        <v>758</v>
      </c>
      <c r="E331" s="355"/>
      <c r="F331" s="786">
        <v>0</v>
      </c>
      <c r="G331" s="835"/>
      <c r="H331" s="768" t="s">
        <v>244</v>
      </c>
      <c r="I331" s="767">
        <v>0</v>
      </c>
      <c r="J331" s="355"/>
    </row>
    <row r="332" spans="1:10">
      <c r="A332" s="764">
        <v>40826</v>
      </c>
      <c r="B332" s="836">
        <v>24</v>
      </c>
      <c r="C332" s="766" t="s">
        <v>246</v>
      </c>
      <c r="D332" s="767" t="s">
        <v>429</v>
      </c>
      <c r="E332" s="355"/>
      <c r="F332" s="786">
        <v>0</v>
      </c>
      <c r="G332" s="835"/>
      <c r="H332" s="768" t="s">
        <v>244</v>
      </c>
      <c r="I332" s="767">
        <v>0</v>
      </c>
      <c r="J332" s="355"/>
    </row>
    <row r="333" spans="1:10">
      <c r="A333" s="764">
        <v>40826</v>
      </c>
      <c r="B333" s="836">
        <v>24</v>
      </c>
      <c r="C333" s="766" t="s">
        <v>246</v>
      </c>
      <c r="D333" s="767" t="s">
        <v>429</v>
      </c>
      <c r="E333" s="355"/>
      <c r="F333" s="786">
        <v>0</v>
      </c>
      <c r="G333" s="835"/>
      <c r="H333" s="768" t="s">
        <v>244</v>
      </c>
      <c r="I333" s="767">
        <v>0</v>
      </c>
      <c r="J333" s="355"/>
    </row>
    <row r="334" spans="1:10">
      <c r="A334" s="764">
        <v>40826</v>
      </c>
      <c r="B334" s="836">
        <v>50</v>
      </c>
      <c r="C334" s="766" t="s">
        <v>246</v>
      </c>
      <c r="D334" s="767" t="s">
        <v>256</v>
      </c>
      <c r="E334" s="355"/>
      <c r="F334" s="786" t="s">
        <v>101</v>
      </c>
      <c r="G334" s="835"/>
      <c r="H334" s="768" t="s">
        <v>244</v>
      </c>
      <c r="I334" s="767">
        <v>0</v>
      </c>
      <c r="J334" s="355"/>
    </row>
    <row r="335" spans="1:10">
      <c r="A335" s="764">
        <v>40828</v>
      </c>
      <c r="B335" s="836">
        <v>150</v>
      </c>
      <c r="C335" s="766" t="s">
        <v>246</v>
      </c>
      <c r="D335" s="767" t="s">
        <v>357</v>
      </c>
      <c r="E335" s="355"/>
      <c r="F335" s="786" t="s">
        <v>101</v>
      </c>
      <c r="G335" s="835"/>
      <c r="H335" s="768" t="s">
        <v>244</v>
      </c>
      <c r="I335" s="767">
        <v>0</v>
      </c>
      <c r="J335" s="355"/>
    </row>
    <row r="336" spans="1:10">
      <c r="A336" s="764">
        <v>40830</v>
      </c>
      <c r="B336" s="836">
        <v>20</v>
      </c>
      <c r="C336" s="766" t="s">
        <v>237</v>
      </c>
      <c r="D336" s="767" t="s">
        <v>759</v>
      </c>
      <c r="E336" s="355"/>
      <c r="F336" s="786">
        <v>0</v>
      </c>
      <c r="G336" s="835"/>
      <c r="H336" s="768" t="s">
        <v>244</v>
      </c>
      <c r="I336" s="767">
        <v>0</v>
      </c>
      <c r="J336" s="355"/>
    </row>
    <row r="337" spans="1:10">
      <c r="A337" s="764">
        <v>40830</v>
      </c>
      <c r="B337" s="836">
        <v>500</v>
      </c>
      <c r="C337" s="766" t="s">
        <v>246</v>
      </c>
      <c r="D337" s="767" t="s">
        <v>276</v>
      </c>
      <c r="E337" s="355"/>
      <c r="F337" s="786">
        <v>0</v>
      </c>
      <c r="G337" s="835"/>
      <c r="H337" s="768" t="s">
        <v>244</v>
      </c>
      <c r="I337" s="767">
        <v>0</v>
      </c>
      <c r="J337" s="355"/>
    </row>
    <row r="338" spans="1:10">
      <c r="A338" s="764">
        <v>40830</v>
      </c>
      <c r="B338" s="836">
        <v>60</v>
      </c>
      <c r="C338" s="766" t="s">
        <v>246</v>
      </c>
      <c r="D338" s="767" t="s">
        <v>358</v>
      </c>
      <c r="E338" s="355"/>
      <c r="F338" s="786" t="s">
        <v>101</v>
      </c>
      <c r="G338" s="835"/>
      <c r="H338" s="768" t="s">
        <v>244</v>
      </c>
      <c r="I338" s="767">
        <v>0</v>
      </c>
      <c r="J338" s="355"/>
    </row>
    <row r="339" spans="1:10">
      <c r="A339" s="764">
        <v>40830</v>
      </c>
      <c r="B339" s="836">
        <v>50</v>
      </c>
      <c r="C339" s="766" t="s">
        <v>246</v>
      </c>
      <c r="D339" s="767" t="s">
        <v>260</v>
      </c>
      <c r="E339" s="355"/>
      <c r="F339" s="786" t="s">
        <v>101</v>
      </c>
      <c r="G339" s="835"/>
      <c r="H339" s="768" t="s">
        <v>244</v>
      </c>
      <c r="I339" s="767">
        <v>0</v>
      </c>
      <c r="J339" s="355"/>
    </row>
    <row r="340" spans="1:10">
      <c r="A340" s="764">
        <v>40833</v>
      </c>
      <c r="B340" s="836">
        <v>30</v>
      </c>
      <c r="C340" s="766" t="s">
        <v>246</v>
      </c>
      <c r="D340" s="767" t="s">
        <v>258</v>
      </c>
      <c r="E340" s="355"/>
      <c r="F340" s="786" t="s">
        <v>101</v>
      </c>
      <c r="G340" s="835"/>
      <c r="H340" s="768" t="s">
        <v>244</v>
      </c>
      <c r="I340" s="767">
        <v>0</v>
      </c>
      <c r="J340" s="355"/>
    </row>
    <row r="341" spans="1:10">
      <c r="A341" s="764">
        <v>40833</v>
      </c>
      <c r="B341" s="836">
        <v>20</v>
      </c>
      <c r="C341" s="766" t="s">
        <v>246</v>
      </c>
      <c r="D341" s="767" t="s">
        <v>378</v>
      </c>
      <c r="E341" s="355"/>
      <c r="F341" s="786">
        <v>0</v>
      </c>
      <c r="G341" s="835"/>
      <c r="H341" s="768" t="s">
        <v>244</v>
      </c>
      <c r="I341" s="767">
        <v>0</v>
      </c>
      <c r="J341" s="355"/>
    </row>
    <row r="342" spans="1:10">
      <c r="A342" s="764">
        <v>40833</v>
      </c>
      <c r="B342" s="836">
        <v>100</v>
      </c>
      <c r="C342" s="766" t="s">
        <v>246</v>
      </c>
      <c r="D342" s="767" t="s">
        <v>259</v>
      </c>
      <c r="E342" s="355"/>
      <c r="F342" s="786" t="s">
        <v>101</v>
      </c>
      <c r="G342" s="835"/>
      <c r="H342" s="768" t="s">
        <v>244</v>
      </c>
      <c r="I342" s="767">
        <v>0</v>
      </c>
      <c r="J342" s="355"/>
    </row>
    <row r="343" spans="1:10">
      <c r="A343" s="764">
        <v>40833</v>
      </c>
      <c r="B343" s="836">
        <v>200</v>
      </c>
      <c r="C343" s="766" t="s">
        <v>246</v>
      </c>
      <c r="D343" s="767" t="s">
        <v>450</v>
      </c>
      <c r="E343" s="355"/>
      <c r="F343" s="786" t="s">
        <v>101</v>
      </c>
      <c r="G343" s="835"/>
      <c r="H343" s="768" t="s">
        <v>244</v>
      </c>
      <c r="I343" s="767">
        <v>0</v>
      </c>
      <c r="J343" s="355"/>
    </row>
    <row r="344" spans="1:10">
      <c r="A344" s="764">
        <v>40833</v>
      </c>
      <c r="B344" s="836">
        <v>80</v>
      </c>
      <c r="C344" s="766" t="s">
        <v>246</v>
      </c>
      <c r="D344" s="767" t="s">
        <v>768</v>
      </c>
      <c r="E344" s="355"/>
      <c r="F344" s="786">
        <v>0</v>
      </c>
      <c r="G344" s="835"/>
      <c r="H344" s="768" t="s">
        <v>244</v>
      </c>
      <c r="I344" s="767">
        <v>0</v>
      </c>
      <c r="J344" s="355"/>
    </row>
    <row r="345" spans="1:10">
      <c r="A345" s="764">
        <v>40833</v>
      </c>
      <c r="B345" s="836">
        <v>135</v>
      </c>
      <c r="C345" s="766" t="s">
        <v>246</v>
      </c>
      <c r="D345" s="767" t="s">
        <v>769</v>
      </c>
      <c r="E345" s="355"/>
      <c r="F345" s="786">
        <v>0</v>
      </c>
      <c r="G345" s="835"/>
      <c r="H345" s="768" t="s">
        <v>244</v>
      </c>
      <c r="I345" s="767">
        <v>0</v>
      </c>
      <c r="J345" s="355"/>
    </row>
    <row r="346" spans="1:10">
      <c r="A346" s="764">
        <v>40833</v>
      </c>
      <c r="B346" s="836">
        <v>150</v>
      </c>
      <c r="C346" s="766" t="s">
        <v>246</v>
      </c>
      <c r="D346" s="767" t="s">
        <v>360</v>
      </c>
      <c r="E346" s="355"/>
      <c r="F346" s="786" t="s">
        <v>101</v>
      </c>
      <c r="G346" s="835"/>
      <c r="H346" s="768" t="s">
        <v>244</v>
      </c>
      <c r="I346" s="767">
        <v>0</v>
      </c>
      <c r="J346" s="355"/>
    </row>
    <row r="347" spans="1:10">
      <c r="A347" s="764">
        <v>40835</v>
      </c>
      <c r="B347" s="836">
        <v>25</v>
      </c>
      <c r="C347" s="766" t="s">
        <v>246</v>
      </c>
      <c r="D347" s="767" t="s">
        <v>400</v>
      </c>
      <c r="E347" s="355"/>
      <c r="F347" s="786" t="s">
        <v>101</v>
      </c>
      <c r="G347" s="835"/>
      <c r="H347" s="768" t="s">
        <v>244</v>
      </c>
      <c r="I347" s="767">
        <v>0</v>
      </c>
      <c r="J347" s="355"/>
    </row>
    <row r="348" spans="1:10">
      <c r="A348" s="764">
        <v>40835</v>
      </c>
      <c r="B348" s="836">
        <v>100</v>
      </c>
      <c r="C348" s="766" t="s">
        <v>246</v>
      </c>
      <c r="D348" s="767" t="s">
        <v>292</v>
      </c>
      <c r="E348" s="355"/>
      <c r="F348" s="786" t="s">
        <v>101</v>
      </c>
      <c r="G348" s="835"/>
      <c r="H348" s="768" t="s">
        <v>244</v>
      </c>
      <c r="I348" s="767">
        <v>0</v>
      </c>
      <c r="J348" s="355"/>
    </row>
    <row r="349" spans="1:10">
      <c r="A349" s="764">
        <v>40836</v>
      </c>
      <c r="B349" s="836">
        <v>10</v>
      </c>
      <c r="C349" s="766" t="s">
        <v>246</v>
      </c>
      <c r="D349" s="767" t="s">
        <v>791</v>
      </c>
      <c r="E349" s="355"/>
      <c r="F349" s="786" t="s">
        <v>101</v>
      </c>
      <c r="G349" s="835"/>
      <c r="H349" s="768" t="s">
        <v>244</v>
      </c>
      <c r="I349" s="767">
        <v>0</v>
      </c>
      <c r="J349" s="355"/>
    </row>
    <row r="350" spans="1:10">
      <c r="A350" s="764">
        <v>40836</v>
      </c>
      <c r="B350" s="836">
        <v>30</v>
      </c>
      <c r="C350" s="766" t="s">
        <v>246</v>
      </c>
      <c r="D350" s="767" t="s">
        <v>792</v>
      </c>
      <c r="E350" s="355"/>
      <c r="F350" s="786" t="s">
        <v>101</v>
      </c>
      <c r="G350" s="835"/>
      <c r="H350" s="768" t="s">
        <v>244</v>
      </c>
      <c r="I350" s="767">
        <v>0</v>
      </c>
      <c r="J350" s="355"/>
    </row>
    <row r="351" spans="1:10">
      <c r="A351" s="764">
        <v>40836</v>
      </c>
      <c r="B351" s="836">
        <v>10</v>
      </c>
      <c r="C351" s="766" t="s">
        <v>246</v>
      </c>
      <c r="D351" s="767" t="s">
        <v>436</v>
      </c>
      <c r="E351" s="355"/>
      <c r="F351" s="786">
        <v>0</v>
      </c>
      <c r="G351" s="835"/>
      <c r="H351" s="768" t="s">
        <v>244</v>
      </c>
      <c r="I351" s="767">
        <v>0</v>
      </c>
      <c r="J351" s="355"/>
    </row>
    <row r="352" spans="1:10">
      <c r="A352" s="764">
        <v>40836</v>
      </c>
      <c r="B352" s="836">
        <v>200</v>
      </c>
      <c r="C352" s="766" t="s">
        <v>793</v>
      </c>
      <c r="D352" s="767" t="s">
        <v>794</v>
      </c>
      <c r="E352" s="355"/>
      <c r="F352" s="786">
        <v>0</v>
      </c>
      <c r="G352" s="835"/>
      <c r="H352" s="768" t="s">
        <v>244</v>
      </c>
      <c r="I352" s="767">
        <v>0</v>
      </c>
      <c r="J352" s="355"/>
    </row>
    <row r="353" spans="1:10">
      <c r="A353" s="764">
        <v>40837</v>
      </c>
      <c r="B353" s="836">
        <v>12</v>
      </c>
      <c r="C353" s="766" t="s">
        <v>246</v>
      </c>
      <c r="D353" s="767" t="s">
        <v>294</v>
      </c>
      <c r="E353" s="355"/>
      <c r="F353" s="786" t="s">
        <v>101</v>
      </c>
      <c r="G353" s="835"/>
      <c r="H353" s="768" t="s">
        <v>244</v>
      </c>
      <c r="I353" s="767">
        <v>0</v>
      </c>
      <c r="J353" s="355"/>
    </row>
    <row r="354" spans="1:10">
      <c r="A354" s="764">
        <v>40837</v>
      </c>
      <c r="B354" s="836">
        <v>40</v>
      </c>
      <c r="C354" s="766" t="s">
        <v>246</v>
      </c>
      <c r="D354" s="767" t="s">
        <v>261</v>
      </c>
      <c r="E354" s="355"/>
      <c r="F354" s="786" t="s">
        <v>101</v>
      </c>
      <c r="G354" s="835"/>
      <c r="H354" s="768" t="s">
        <v>244</v>
      </c>
      <c r="I354" s="767">
        <v>0</v>
      </c>
      <c r="J354" s="355"/>
    </row>
    <row r="355" spans="1:10">
      <c r="A355" s="764">
        <v>40837</v>
      </c>
      <c r="B355" s="836">
        <v>5</v>
      </c>
      <c r="C355" s="766" t="s">
        <v>246</v>
      </c>
      <c r="D355" s="767" t="s">
        <v>773</v>
      </c>
      <c r="E355" s="355"/>
      <c r="F355" s="786">
        <v>0</v>
      </c>
      <c r="G355" s="835"/>
      <c r="H355" s="768" t="s">
        <v>244</v>
      </c>
      <c r="I355" s="767">
        <v>0</v>
      </c>
      <c r="J355" s="355"/>
    </row>
    <row r="356" spans="1:10">
      <c r="A356" s="764">
        <v>40837</v>
      </c>
      <c r="B356" s="836">
        <v>207</v>
      </c>
      <c r="C356" s="766" t="s">
        <v>246</v>
      </c>
      <c r="D356" s="767" t="s">
        <v>355</v>
      </c>
      <c r="E356" s="355"/>
      <c r="F356" s="786" t="s">
        <v>101</v>
      </c>
      <c r="G356" s="835"/>
      <c r="H356" s="768" t="s">
        <v>244</v>
      </c>
      <c r="I356" s="767">
        <v>0</v>
      </c>
      <c r="J356" s="355"/>
    </row>
    <row r="357" spans="1:10">
      <c r="A357" s="764">
        <v>40840</v>
      </c>
      <c r="B357" s="836">
        <v>327</v>
      </c>
      <c r="C357" s="766" t="s">
        <v>246</v>
      </c>
      <c r="D357" s="767" t="s">
        <v>355</v>
      </c>
      <c r="E357" s="355"/>
      <c r="F357" s="786" t="s">
        <v>101</v>
      </c>
      <c r="G357" s="835"/>
      <c r="H357" s="768" t="s">
        <v>244</v>
      </c>
      <c r="I357" s="767">
        <v>0</v>
      </c>
      <c r="J357" s="355"/>
    </row>
    <row r="358" spans="1:10">
      <c r="A358" s="764">
        <v>40840</v>
      </c>
      <c r="B358" s="836">
        <v>5</v>
      </c>
      <c r="C358" s="766" t="s">
        <v>246</v>
      </c>
      <c r="D358" s="767" t="s">
        <v>795</v>
      </c>
      <c r="E358" s="355"/>
      <c r="F358" s="786" t="s">
        <v>101</v>
      </c>
      <c r="G358" s="835"/>
      <c r="H358" s="768" t="s">
        <v>244</v>
      </c>
      <c r="I358" s="767">
        <v>0</v>
      </c>
      <c r="J358" s="355"/>
    </row>
    <row r="359" spans="1:10">
      <c r="A359" s="764">
        <v>40841</v>
      </c>
      <c r="B359" s="836">
        <v>10</v>
      </c>
      <c r="C359" s="766" t="s">
        <v>246</v>
      </c>
      <c r="D359" s="767" t="s">
        <v>302</v>
      </c>
      <c r="E359" s="355"/>
      <c r="F359" s="786">
        <v>0</v>
      </c>
      <c r="G359" s="835"/>
      <c r="H359" s="768" t="s">
        <v>244</v>
      </c>
      <c r="I359" s="767">
        <v>0</v>
      </c>
      <c r="J359" s="355"/>
    </row>
    <row r="360" spans="1:10">
      <c r="A360" s="764">
        <v>40841</v>
      </c>
      <c r="B360" s="836">
        <v>75</v>
      </c>
      <c r="C360" s="766" t="s">
        <v>246</v>
      </c>
      <c r="D360" s="767" t="s">
        <v>364</v>
      </c>
      <c r="E360" s="355"/>
      <c r="F360" s="786" t="s">
        <v>101</v>
      </c>
      <c r="G360" s="835"/>
      <c r="H360" s="768" t="s">
        <v>244</v>
      </c>
      <c r="I360" s="767">
        <v>0</v>
      </c>
      <c r="J360" s="355"/>
    </row>
    <row r="361" spans="1:10">
      <c r="A361" s="764">
        <v>40841</v>
      </c>
      <c r="B361" s="836">
        <v>50</v>
      </c>
      <c r="C361" s="766" t="s">
        <v>246</v>
      </c>
      <c r="D361" s="767" t="s">
        <v>330</v>
      </c>
      <c r="E361" s="355"/>
      <c r="F361" s="786" t="s">
        <v>101</v>
      </c>
      <c r="G361" s="835"/>
      <c r="H361" s="768" t="s">
        <v>244</v>
      </c>
      <c r="I361" s="767">
        <v>0</v>
      </c>
      <c r="J361" s="355"/>
    </row>
    <row r="362" spans="1:10">
      <c r="A362" s="764">
        <v>40841</v>
      </c>
      <c r="B362" s="836">
        <v>3</v>
      </c>
      <c r="C362" s="766" t="s">
        <v>246</v>
      </c>
      <c r="D362" s="767" t="s">
        <v>363</v>
      </c>
      <c r="E362" s="355"/>
      <c r="F362" s="786" t="s">
        <v>101</v>
      </c>
      <c r="G362" s="835"/>
      <c r="H362" s="768" t="s">
        <v>244</v>
      </c>
      <c r="I362" s="767">
        <v>0</v>
      </c>
      <c r="J362" s="355"/>
    </row>
    <row r="363" spans="1:10">
      <c r="A363" s="764">
        <v>40841</v>
      </c>
      <c r="B363" s="836">
        <v>3</v>
      </c>
      <c r="C363" s="766" t="s">
        <v>246</v>
      </c>
      <c r="D363" s="767" t="s">
        <v>363</v>
      </c>
      <c r="E363" s="355"/>
      <c r="F363" s="786" t="s">
        <v>101</v>
      </c>
      <c r="G363" s="835"/>
      <c r="H363" s="768" t="s">
        <v>244</v>
      </c>
      <c r="I363" s="767">
        <v>0</v>
      </c>
      <c r="J363" s="355"/>
    </row>
    <row r="364" spans="1:10">
      <c r="A364" s="764">
        <v>40841</v>
      </c>
      <c r="B364" s="836">
        <v>6106.33</v>
      </c>
      <c r="C364" s="766">
        <v>102962</v>
      </c>
      <c r="D364" s="767" t="s">
        <v>909</v>
      </c>
      <c r="E364" s="355"/>
      <c r="F364" s="786">
        <v>0</v>
      </c>
      <c r="G364" s="835"/>
      <c r="H364" s="768" t="s">
        <v>244</v>
      </c>
      <c r="I364" s="767">
        <v>0</v>
      </c>
      <c r="J364" s="355"/>
    </row>
    <row r="365" spans="1:10">
      <c r="A365" s="764">
        <v>40841</v>
      </c>
      <c r="B365" s="836">
        <v>3253.99</v>
      </c>
      <c r="C365" s="766">
        <v>102963</v>
      </c>
      <c r="D365" s="767" t="s">
        <v>797</v>
      </c>
      <c r="E365" s="355"/>
      <c r="F365" s="786">
        <v>0</v>
      </c>
      <c r="G365" s="835"/>
      <c r="H365" s="768" t="s">
        <v>244</v>
      </c>
      <c r="I365" s="767">
        <v>0</v>
      </c>
      <c r="J365" s="355"/>
    </row>
    <row r="366" spans="1:10">
      <c r="A366" s="764">
        <v>40843</v>
      </c>
      <c r="B366" s="836">
        <v>138</v>
      </c>
      <c r="C366" s="766" t="s">
        <v>237</v>
      </c>
      <c r="D366" s="767" t="s">
        <v>269</v>
      </c>
      <c r="E366" s="355"/>
      <c r="F366" s="786">
        <v>0</v>
      </c>
      <c r="G366" s="835"/>
      <c r="H366" s="768" t="s">
        <v>244</v>
      </c>
      <c r="I366" s="767">
        <v>0</v>
      </c>
      <c r="J366" s="355"/>
    </row>
    <row r="367" spans="1:10">
      <c r="A367" s="764">
        <v>40843</v>
      </c>
      <c r="B367" s="836">
        <v>5</v>
      </c>
      <c r="C367" s="766" t="s">
        <v>237</v>
      </c>
      <c r="D367" s="767" t="s">
        <v>760</v>
      </c>
      <c r="E367" s="355"/>
      <c r="F367" s="786">
        <v>0</v>
      </c>
      <c r="G367" s="835"/>
      <c r="H367" s="768" t="s">
        <v>244</v>
      </c>
      <c r="I367" s="767">
        <v>0</v>
      </c>
      <c r="J367" s="355"/>
    </row>
    <row r="368" spans="1:10">
      <c r="A368" s="764">
        <v>40843</v>
      </c>
      <c r="B368" s="836">
        <v>325</v>
      </c>
      <c r="C368" s="766" t="s">
        <v>246</v>
      </c>
      <c r="D368" s="767" t="s">
        <v>326</v>
      </c>
      <c r="E368" s="355"/>
      <c r="F368" s="786">
        <v>0</v>
      </c>
      <c r="G368" s="835"/>
      <c r="H368" s="768" t="s">
        <v>244</v>
      </c>
      <c r="I368" s="767">
        <v>0</v>
      </c>
      <c r="J368" s="355"/>
    </row>
    <row r="369" spans="1:10">
      <c r="A369" s="764">
        <v>40844</v>
      </c>
      <c r="B369" s="836">
        <v>2000</v>
      </c>
      <c r="C369" s="766" t="s">
        <v>246</v>
      </c>
      <c r="D369" s="767" t="s">
        <v>276</v>
      </c>
      <c r="E369" s="355"/>
      <c r="F369" s="786">
        <v>0</v>
      </c>
      <c r="G369" s="835"/>
      <c r="H369" s="768" t="s">
        <v>244</v>
      </c>
      <c r="I369" s="767">
        <v>0</v>
      </c>
      <c r="J369" s="355"/>
    </row>
    <row r="370" spans="1:10">
      <c r="A370" s="764">
        <v>40844</v>
      </c>
      <c r="B370" s="836">
        <v>175</v>
      </c>
      <c r="C370" s="766" t="s">
        <v>246</v>
      </c>
      <c r="D370" s="767" t="s">
        <v>421</v>
      </c>
      <c r="E370" s="355"/>
      <c r="F370" s="786" t="s">
        <v>101</v>
      </c>
      <c r="G370" s="835"/>
      <c r="H370" s="768" t="s">
        <v>244</v>
      </c>
      <c r="I370" s="767">
        <v>0</v>
      </c>
      <c r="J370" s="355"/>
    </row>
    <row r="371" spans="1:10">
      <c r="A371" s="764">
        <v>40844</v>
      </c>
      <c r="B371" s="836">
        <v>17.5</v>
      </c>
      <c r="C371" s="766" t="s">
        <v>246</v>
      </c>
      <c r="D371" s="767" t="s">
        <v>271</v>
      </c>
      <c r="E371" s="355"/>
      <c r="F371" s="786" t="s">
        <v>101</v>
      </c>
      <c r="G371" s="835"/>
      <c r="H371" s="768" t="s">
        <v>244</v>
      </c>
      <c r="I371" s="767">
        <v>0</v>
      </c>
      <c r="J371" s="355"/>
    </row>
    <row r="372" spans="1:10">
      <c r="A372" s="764">
        <v>40844</v>
      </c>
      <c r="B372" s="836">
        <v>300</v>
      </c>
      <c r="C372" s="766" t="s">
        <v>246</v>
      </c>
      <c r="D372" s="767" t="s">
        <v>327</v>
      </c>
      <c r="E372" s="355"/>
      <c r="F372" s="786" t="s">
        <v>101</v>
      </c>
      <c r="G372" s="835"/>
      <c r="H372" s="768" t="s">
        <v>244</v>
      </c>
      <c r="I372" s="767">
        <v>0</v>
      </c>
      <c r="J372" s="355"/>
    </row>
    <row r="373" spans="1:10">
      <c r="A373" s="764">
        <v>40844</v>
      </c>
      <c r="B373" s="836">
        <v>7</v>
      </c>
      <c r="C373" s="766" t="s">
        <v>246</v>
      </c>
      <c r="D373" s="767" t="s">
        <v>402</v>
      </c>
      <c r="E373" s="355"/>
      <c r="F373" s="786">
        <v>0</v>
      </c>
      <c r="G373" s="835"/>
      <c r="H373" s="768" t="s">
        <v>244</v>
      </c>
      <c r="I373" s="767">
        <v>0</v>
      </c>
      <c r="J373" s="355"/>
    </row>
    <row r="374" spans="1:10">
      <c r="A374" s="764">
        <v>40844</v>
      </c>
      <c r="B374" s="836">
        <v>170</v>
      </c>
      <c r="C374" s="766" t="s">
        <v>246</v>
      </c>
      <c r="D374" s="767" t="s">
        <v>798</v>
      </c>
      <c r="E374" s="355"/>
      <c r="F374" s="786" t="s">
        <v>101</v>
      </c>
      <c r="G374" s="835"/>
      <c r="H374" s="768" t="s">
        <v>244</v>
      </c>
      <c r="I374" s="767">
        <v>0</v>
      </c>
      <c r="J374" s="355"/>
    </row>
    <row r="375" spans="1:10">
      <c r="A375" s="764">
        <v>40844</v>
      </c>
      <c r="B375" s="836">
        <v>100</v>
      </c>
      <c r="C375" s="766" t="s">
        <v>246</v>
      </c>
      <c r="D375" s="767" t="s">
        <v>423</v>
      </c>
      <c r="E375" s="355"/>
      <c r="F375" s="786" t="s">
        <v>101</v>
      </c>
      <c r="G375" s="835"/>
      <c r="H375" s="768" t="s">
        <v>244</v>
      </c>
      <c r="I375" s="767">
        <v>0</v>
      </c>
      <c r="J375" s="355"/>
    </row>
    <row r="376" spans="1:10">
      <c r="A376" s="764">
        <v>40847</v>
      </c>
      <c r="B376" s="836">
        <v>49.75</v>
      </c>
      <c r="C376" s="766" t="s">
        <v>246</v>
      </c>
      <c r="D376" s="767" t="s">
        <v>799</v>
      </c>
      <c r="E376" s="355"/>
      <c r="F376" s="786">
        <v>0</v>
      </c>
      <c r="G376" s="835"/>
      <c r="H376" s="768"/>
      <c r="I376" s="767"/>
      <c r="J376" s="355"/>
    </row>
    <row r="377" spans="1:10">
      <c r="A377" s="764">
        <v>40847</v>
      </c>
      <c r="B377" s="836">
        <v>30</v>
      </c>
      <c r="C377" s="766" t="s">
        <v>246</v>
      </c>
      <c r="D377" s="767" t="s">
        <v>442</v>
      </c>
      <c r="E377" s="355"/>
      <c r="F377" s="786">
        <v>0</v>
      </c>
      <c r="G377" s="835"/>
      <c r="H377" s="768"/>
      <c r="I377" s="767"/>
      <c r="J377" s="355"/>
    </row>
    <row r="378" spans="1:10">
      <c r="A378" s="764">
        <v>40847</v>
      </c>
      <c r="B378" s="836">
        <v>25</v>
      </c>
      <c r="C378" s="766" t="s">
        <v>246</v>
      </c>
      <c r="D378" s="767" t="s">
        <v>762</v>
      </c>
      <c r="E378" s="355"/>
      <c r="F378" s="786" t="s">
        <v>101</v>
      </c>
      <c r="G378" s="835"/>
      <c r="H378" s="768"/>
      <c r="I378" s="767"/>
      <c r="J378" s="355"/>
    </row>
    <row r="379" spans="1:10">
      <c r="A379" s="764">
        <v>40847</v>
      </c>
      <c r="B379" s="836">
        <v>100</v>
      </c>
      <c r="C379" s="766" t="s">
        <v>246</v>
      </c>
      <c r="D379" s="767" t="s">
        <v>287</v>
      </c>
      <c r="E379" s="355"/>
      <c r="F379" s="786" t="s">
        <v>101</v>
      </c>
      <c r="G379" s="835"/>
      <c r="H379" s="768"/>
      <c r="I379" s="767"/>
      <c r="J379" s="355"/>
    </row>
    <row r="380" spans="1:10">
      <c r="A380" s="764">
        <v>40847</v>
      </c>
      <c r="B380" s="836">
        <v>2</v>
      </c>
      <c r="C380" s="766" t="s">
        <v>246</v>
      </c>
      <c r="D380" s="767" t="s">
        <v>800</v>
      </c>
      <c r="E380" s="355"/>
      <c r="F380" s="786" t="s">
        <v>101</v>
      </c>
      <c r="G380" s="835"/>
      <c r="H380" s="768"/>
      <c r="I380" s="767"/>
      <c r="J380" s="355"/>
    </row>
    <row r="381" spans="1:10">
      <c r="A381" s="764">
        <v>40848</v>
      </c>
      <c r="B381" s="836">
        <v>25</v>
      </c>
      <c r="C381" s="766" t="s">
        <v>246</v>
      </c>
      <c r="D381" s="767" t="s">
        <v>337</v>
      </c>
      <c r="E381" s="355"/>
      <c r="F381" s="786">
        <v>0</v>
      </c>
      <c r="G381" s="835"/>
      <c r="H381" s="768"/>
      <c r="I381" s="767"/>
      <c r="J381" s="355"/>
    </row>
    <row r="382" spans="1:10">
      <c r="A382" s="764">
        <v>40848</v>
      </c>
      <c r="B382" s="836">
        <v>50</v>
      </c>
      <c r="C382" s="766" t="s">
        <v>246</v>
      </c>
      <c r="D382" s="767" t="s">
        <v>774</v>
      </c>
      <c r="E382" s="355"/>
      <c r="F382" s="786" t="s">
        <v>101</v>
      </c>
      <c r="G382" s="835"/>
      <c r="H382" s="768"/>
      <c r="I382" s="767"/>
      <c r="J382" s="355"/>
    </row>
    <row r="383" spans="1:10">
      <c r="A383" s="764">
        <v>40848</v>
      </c>
      <c r="B383" s="836">
        <v>25</v>
      </c>
      <c r="C383" s="766" t="s">
        <v>246</v>
      </c>
      <c r="D383" s="767" t="s">
        <v>379</v>
      </c>
      <c r="E383" s="355"/>
      <c r="F383" s="786" t="s">
        <v>101</v>
      </c>
      <c r="G383" s="835"/>
      <c r="H383" s="768"/>
      <c r="I383" s="767"/>
      <c r="J383" s="355"/>
    </row>
    <row r="384" spans="1:10">
      <c r="A384" s="764">
        <v>40848</v>
      </c>
      <c r="B384" s="836">
        <v>10</v>
      </c>
      <c r="C384" s="766" t="s">
        <v>246</v>
      </c>
      <c r="D384" s="767" t="s">
        <v>791</v>
      </c>
      <c r="E384" s="355"/>
      <c r="F384" s="786" t="s">
        <v>101</v>
      </c>
      <c r="G384" s="835"/>
      <c r="H384" s="768"/>
      <c r="I384" s="767"/>
      <c r="J384" s="355"/>
    </row>
    <row r="385" spans="1:10">
      <c r="A385" s="764">
        <v>40848</v>
      </c>
      <c r="B385" s="836">
        <v>10</v>
      </c>
      <c r="C385" s="766" t="s">
        <v>246</v>
      </c>
      <c r="D385" s="767" t="s">
        <v>338</v>
      </c>
      <c r="E385" s="355"/>
      <c r="F385" s="786" t="s">
        <v>101</v>
      </c>
      <c r="G385" s="835"/>
      <c r="H385" s="768"/>
      <c r="I385" s="767"/>
      <c r="J385" s="355"/>
    </row>
    <row r="386" spans="1:10">
      <c r="A386" s="764">
        <v>40848</v>
      </c>
      <c r="B386" s="836">
        <v>10</v>
      </c>
      <c r="C386" s="766" t="s">
        <v>246</v>
      </c>
      <c r="D386" s="767" t="s">
        <v>388</v>
      </c>
      <c r="E386" s="355"/>
      <c r="F386" s="786" t="s">
        <v>101</v>
      </c>
      <c r="G386" s="835"/>
      <c r="H386" s="768"/>
      <c r="I386" s="767"/>
      <c r="J386" s="355"/>
    </row>
    <row r="387" spans="1:10">
      <c r="A387" s="764">
        <v>40848</v>
      </c>
      <c r="B387" s="836">
        <v>10</v>
      </c>
      <c r="C387" s="766" t="s">
        <v>246</v>
      </c>
      <c r="D387" s="767" t="s">
        <v>782</v>
      </c>
      <c r="E387" s="355"/>
      <c r="F387" s="786">
        <v>0</v>
      </c>
      <c r="G387" s="835"/>
      <c r="H387" s="768"/>
      <c r="I387" s="767"/>
      <c r="J387" s="355"/>
    </row>
    <row r="388" spans="1:10">
      <c r="A388" s="764">
        <v>40848</v>
      </c>
      <c r="B388" s="836">
        <v>10</v>
      </c>
      <c r="C388" s="766" t="s">
        <v>246</v>
      </c>
      <c r="D388" s="767" t="s">
        <v>752</v>
      </c>
      <c r="E388" s="355"/>
      <c r="F388" s="786" t="s">
        <v>101</v>
      </c>
      <c r="G388" s="835"/>
      <c r="H388" s="768"/>
      <c r="I388" s="767"/>
      <c r="J388" s="355"/>
    </row>
    <row r="389" spans="1:10">
      <c r="A389" s="764">
        <v>40848</v>
      </c>
      <c r="B389" s="836">
        <v>5</v>
      </c>
      <c r="C389" s="766" t="s">
        <v>246</v>
      </c>
      <c r="D389" s="767" t="s">
        <v>755</v>
      </c>
      <c r="E389" s="355"/>
      <c r="F389" s="786" t="s">
        <v>101</v>
      </c>
      <c r="G389" s="835"/>
      <c r="H389" s="768"/>
      <c r="I389" s="767"/>
      <c r="J389" s="355"/>
    </row>
    <row r="390" spans="1:10">
      <c r="A390" s="764">
        <v>40848</v>
      </c>
      <c r="B390" s="836">
        <v>15</v>
      </c>
      <c r="C390" s="766" t="s">
        <v>246</v>
      </c>
      <c r="D390" s="767" t="s">
        <v>248</v>
      </c>
      <c r="E390" s="355"/>
      <c r="F390" s="786">
        <v>0</v>
      </c>
      <c r="G390" s="835"/>
      <c r="H390" s="768"/>
      <c r="I390" s="767"/>
      <c r="J390" s="355"/>
    </row>
    <row r="391" spans="1:10">
      <c r="A391" s="764">
        <v>40848</v>
      </c>
      <c r="B391" s="836">
        <v>30</v>
      </c>
      <c r="C391" s="766" t="s">
        <v>246</v>
      </c>
      <c r="D391" s="767" t="s">
        <v>345</v>
      </c>
      <c r="E391" s="355"/>
      <c r="F391" s="786">
        <v>0</v>
      </c>
      <c r="G391" s="835"/>
      <c r="H391" s="768"/>
      <c r="I391" s="767"/>
      <c r="J391" s="355"/>
    </row>
    <row r="392" spans="1:10">
      <c r="A392" s="764">
        <v>40848</v>
      </c>
      <c r="B392" s="836">
        <v>40</v>
      </c>
      <c r="C392" s="766" t="s">
        <v>246</v>
      </c>
      <c r="D392" s="767" t="s">
        <v>343</v>
      </c>
      <c r="E392" s="355"/>
      <c r="F392" s="786" t="s">
        <v>101</v>
      </c>
      <c r="G392" s="835"/>
      <c r="H392" s="768"/>
      <c r="I392" s="767"/>
      <c r="J392" s="355"/>
    </row>
    <row r="393" spans="1:10">
      <c r="A393" s="764">
        <v>40848</v>
      </c>
      <c r="B393" s="836">
        <v>10</v>
      </c>
      <c r="C393" s="766" t="s">
        <v>246</v>
      </c>
      <c r="D393" s="767" t="s">
        <v>367</v>
      </c>
      <c r="E393" s="355"/>
      <c r="F393" s="786" t="s">
        <v>101</v>
      </c>
      <c r="G393" s="835"/>
      <c r="H393" s="768"/>
      <c r="I393" s="767"/>
      <c r="J393" s="355"/>
    </row>
    <row r="394" spans="1:10">
      <c r="A394" s="764">
        <v>40848</v>
      </c>
      <c r="B394" s="836">
        <v>15</v>
      </c>
      <c r="C394" s="766" t="s">
        <v>246</v>
      </c>
      <c r="D394" s="767" t="s">
        <v>280</v>
      </c>
      <c r="E394" s="355"/>
      <c r="F394" s="786" t="s">
        <v>101</v>
      </c>
      <c r="G394" s="835"/>
      <c r="H394" s="768"/>
      <c r="I394" s="767"/>
      <c r="J394" s="355"/>
    </row>
    <row r="395" spans="1:10">
      <c r="A395" s="764">
        <v>40848</v>
      </c>
      <c r="B395" s="836">
        <v>25</v>
      </c>
      <c r="C395" s="766" t="s">
        <v>246</v>
      </c>
      <c r="D395" s="767" t="s">
        <v>910</v>
      </c>
      <c r="E395" s="355"/>
      <c r="F395" s="786" t="s">
        <v>101</v>
      </c>
      <c r="G395" s="835"/>
      <c r="H395" s="768"/>
      <c r="I395" s="767"/>
      <c r="J395" s="355"/>
    </row>
    <row r="396" spans="1:10">
      <c r="A396" s="764">
        <v>40848</v>
      </c>
      <c r="B396" s="836">
        <v>10</v>
      </c>
      <c r="C396" s="766" t="s">
        <v>246</v>
      </c>
      <c r="D396" s="767" t="s">
        <v>371</v>
      </c>
      <c r="E396" s="355"/>
      <c r="F396" s="786" t="s">
        <v>101</v>
      </c>
      <c r="G396" s="835"/>
      <c r="H396" s="768"/>
      <c r="I396" s="767"/>
      <c r="J396" s="355"/>
    </row>
    <row r="397" spans="1:10">
      <c r="A397" s="764">
        <v>40848</v>
      </c>
      <c r="B397" s="836">
        <v>232.88</v>
      </c>
      <c r="C397" s="766" t="s">
        <v>246</v>
      </c>
      <c r="D397" s="767" t="s">
        <v>911</v>
      </c>
      <c r="E397" s="355"/>
      <c r="F397" s="786">
        <v>0</v>
      </c>
      <c r="G397" s="835"/>
      <c r="H397" s="768"/>
      <c r="I397" s="767"/>
      <c r="J397" s="355"/>
    </row>
    <row r="398" spans="1:10">
      <c r="A398" s="764">
        <v>40848</v>
      </c>
      <c r="B398" s="836">
        <v>20</v>
      </c>
      <c r="C398" s="766" t="s">
        <v>246</v>
      </c>
      <c r="D398" s="767" t="s">
        <v>342</v>
      </c>
      <c r="E398" s="355"/>
      <c r="F398" s="786" t="s">
        <v>101</v>
      </c>
      <c r="G398" s="835"/>
      <c r="H398" s="768"/>
      <c r="I398" s="767"/>
      <c r="J398" s="355"/>
    </row>
    <row r="399" spans="1:10">
      <c r="A399" s="764">
        <v>40848</v>
      </c>
      <c r="B399" s="836">
        <v>256</v>
      </c>
      <c r="C399" s="766" t="s">
        <v>246</v>
      </c>
      <c r="D399" s="767" t="s">
        <v>344</v>
      </c>
      <c r="E399" s="355"/>
      <c r="F399" s="786" t="s">
        <v>101</v>
      </c>
      <c r="G399" s="835"/>
      <c r="H399" s="768"/>
      <c r="I399" s="767"/>
      <c r="J399" s="355"/>
    </row>
    <row r="400" spans="1:10">
      <c r="A400" s="764">
        <v>40848</v>
      </c>
      <c r="B400" s="836">
        <v>20</v>
      </c>
      <c r="C400" s="766" t="s">
        <v>246</v>
      </c>
      <c r="D400" s="767" t="s">
        <v>779</v>
      </c>
      <c r="E400" s="355"/>
      <c r="F400" s="786" t="s">
        <v>101</v>
      </c>
      <c r="G400" s="835"/>
      <c r="H400" s="768"/>
      <c r="I400" s="767"/>
      <c r="J400" s="355"/>
    </row>
    <row r="401" spans="1:10">
      <c r="A401" s="764">
        <v>40848</v>
      </c>
      <c r="B401" s="836">
        <v>10</v>
      </c>
      <c r="C401" s="766" t="s">
        <v>246</v>
      </c>
      <c r="D401" s="767" t="s">
        <v>775</v>
      </c>
      <c r="E401" s="355"/>
      <c r="F401" s="786" t="s">
        <v>101</v>
      </c>
      <c r="G401" s="835"/>
      <c r="H401" s="768"/>
      <c r="I401" s="767"/>
      <c r="J401" s="355"/>
    </row>
    <row r="402" spans="1:10">
      <c r="A402" s="764">
        <v>40848</v>
      </c>
      <c r="B402" s="836">
        <v>50</v>
      </c>
      <c r="C402" s="766" t="s">
        <v>246</v>
      </c>
      <c r="D402" s="767" t="s">
        <v>250</v>
      </c>
      <c r="E402" s="355"/>
      <c r="F402" s="786">
        <v>0</v>
      </c>
      <c r="G402" s="835"/>
      <c r="H402" s="768"/>
      <c r="I402" s="767"/>
      <c r="J402" s="355"/>
    </row>
    <row r="403" spans="1:10">
      <c r="A403" s="764">
        <v>40848</v>
      </c>
      <c r="B403" s="836">
        <v>50</v>
      </c>
      <c r="C403" s="766" t="s">
        <v>246</v>
      </c>
      <c r="D403" s="767" t="s">
        <v>252</v>
      </c>
      <c r="E403" s="355"/>
      <c r="F403" s="786" t="s">
        <v>101</v>
      </c>
      <c r="G403" s="835"/>
      <c r="H403" s="768"/>
      <c r="I403" s="767"/>
      <c r="J403" s="355"/>
    </row>
    <row r="404" spans="1:10">
      <c r="A404" s="764">
        <v>40848</v>
      </c>
      <c r="B404" s="836">
        <v>30</v>
      </c>
      <c r="C404" s="766" t="s">
        <v>246</v>
      </c>
      <c r="D404" s="767" t="s">
        <v>424</v>
      </c>
      <c r="E404" s="355"/>
      <c r="F404" s="786" t="s">
        <v>101</v>
      </c>
      <c r="G404" s="835"/>
      <c r="H404" s="768"/>
      <c r="I404" s="767"/>
      <c r="J404" s="355"/>
    </row>
    <row r="405" spans="1:10">
      <c r="A405" s="764">
        <v>40848</v>
      </c>
      <c r="B405" s="836">
        <v>10</v>
      </c>
      <c r="C405" s="766" t="s">
        <v>246</v>
      </c>
      <c r="D405" s="767" t="s">
        <v>785</v>
      </c>
      <c r="E405" s="355"/>
      <c r="F405" s="786" t="s">
        <v>101</v>
      </c>
      <c r="G405" s="835"/>
      <c r="H405" s="768"/>
      <c r="I405" s="767"/>
      <c r="J405" s="355"/>
    </row>
    <row r="406" spans="1:10">
      <c r="A406" s="764">
        <v>40848</v>
      </c>
      <c r="B406" s="836">
        <v>180</v>
      </c>
      <c r="C406" s="766" t="s">
        <v>246</v>
      </c>
      <c r="D406" s="767" t="s">
        <v>783</v>
      </c>
      <c r="E406" s="355"/>
      <c r="F406" s="786">
        <v>0</v>
      </c>
      <c r="G406" s="835"/>
      <c r="H406" s="768"/>
      <c r="I406" s="767"/>
      <c r="J406" s="355"/>
    </row>
    <row r="407" spans="1:10">
      <c r="A407" s="764">
        <v>40848</v>
      </c>
      <c r="B407" s="836">
        <v>15</v>
      </c>
      <c r="C407" s="766" t="s">
        <v>246</v>
      </c>
      <c r="D407" s="767" t="s">
        <v>912</v>
      </c>
      <c r="E407" s="355"/>
      <c r="F407" s="786">
        <v>0</v>
      </c>
      <c r="G407" s="835"/>
      <c r="H407" s="768"/>
      <c r="I407" s="767"/>
      <c r="J407" s="355"/>
    </row>
    <row r="408" spans="1:10">
      <c r="A408" s="764">
        <v>40848</v>
      </c>
      <c r="B408" s="836">
        <v>10</v>
      </c>
      <c r="C408" s="766" t="s">
        <v>246</v>
      </c>
      <c r="D408" s="767" t="s">
        <v>341</v>
      </c>
      <c r="E408" s="355"/>
      <c r="F408" s="786" t="s">
        <v>101</v>
      </c>
      <c r="G408" s="835"/>
      <c r="H408" s="768"/>
      <c r="I408" s="767"/>
      <c r="J408" s="355"/>
    </row>
    <row r="409" spans="1:10">
      <c r="A409" s="764">
        <v>40848</v>
      </c>
      <c r="B409" s="836">
        <v>40</v>
      </c>
      <c r="C409" s="766" t="s">
        <v>246</v>
      </c>
      <c r="D409" s="767" t="s">
        <v>387</v>
      </c>
      <c r="E409" s="355"/>
      <c r="F409" s="786">
        <v>0</v>
      </c>
      <c r="G409" s="835"/>
      <c r="H409" s="768"/>
      <c r="I409" s="767"/>
      <c r="J409" s="355"/>
    </row>
    <row r="410" spans="1:10">
      <c r="A410" s="764">
        <v>40848</v>
      </c>
      <c r="B410" s="836">
        <v>20</v>
      </c>
      <c r="C410" s="766" t="s">
        <v>246</v>
      </c>
      <c r="D410" s="767" t="s">
        <v>386</v>
      </c>
      <c r="E410" s="355"/>
      <c r="F410" s="786" t="s">
        <v>101</v>
      </c>
      <c r="G410" s="835"/>
      <c r="H410" s="768"/>
      <c r="I410" s="767"/>
      <c r="J410" s="355"/>
    </row>
    <row r="411" spans="1:10">
      <c r="A411" s="764">
        <v>40848</v>
      </c>
      <c r="B411" s="836">
        <v>50</v>
      </c>
      <c r="C411" s="766" t="s">
        <v>246</v>
      </c>
      <c r="D411" s="767" t="s">
        <v>776</v>
      </c>
      <c r="E411" s="355"/>
      <c r="F411" s="786" t="s">
        <v>101</v>
      </c>
      <c r="G411" s="835"/>
      <c r="H411" s="768"/>
      <c r="I411" s="767"/>
      <c r="J411" s="355"/>
    </row>
    <row r="412" spans="1:10">
      <c r="A412" s="764">
        <v>40848</v>
      </c>
      <c r="B412" s="836">
        <v>30</v>
      </c>
      <c r="C412" s="766" t="s">
        <v>246</v>
      </c>
      <c r="D412" s="767" t="s">
        <v>792</v>
      </c>
      <c r="E412" s="355"/>
      <c r="F412" s="786" t="s">
        <v>101</v>
      </c>
      <c r="G412" s="835"/>
      <c r="H412" s="768"/>
      <c r="I412" s="767"/>
      <c r="J412" s="355"/>
    </row>
    <row r="413" spans="1:10">
      <c r="A413" s="764">
        <v>40848</v>
      </c>
      <c r="B413" s="836">
        <v>12.5</v>
      </c>
      <c r="C413" s="766" t="s">
        <v>246</v>
      </c>
      <c r="D413" s="767" t="s">
        <v>913</v>
      </c>
      <c r="E413" s="355"/>
      <c r="F413" s="786" t="s">
        <v>101</v>
      </c>
      <c r="G413" s="835"/>
      <c r="H413" s="768"/>
      <c r="I413" s="767"/>
      <c r="J413" s="355"/>
    </row>
    <row r="414" spans="1:10">
      <c r="A414" s="764">
        <v>40848</v>
      </c>
      <c r="B414" s="836">
        <v>10</v>
      </c>
      <c r="C414" s="766" t="s">
        <v>246</v>
      </c>
      <c r="D414" s="767" t="s">
        <v>401</v>
      </c>
      <c r="E414" s="355"/>
      <c r="F414" s="786">
        <v>0</v>
      </c>
      <c r="G414" s="835"/>
      <c r="H414" s="768"/>
      <c r="I414" s="767"/>
      <c r="J414" s="355"/>
    </row>
    <row r="415" spans="1:10">
      <c r="A415" s="764">
        <v>40848</v>
      </c>
      <c r="B415" s="836">
        <v>30</v>
      </c>
      <c r="C415" s="766" t="s">
        <v>246</v>
      </c>
      <c r="D415" s="767" t="s">
        <v>751</v>
      </c>
      <c r="E415" s="355"/>
      <c r="F415" s="786" t="s">
        <v>101</v>
      </c>
      <c r="G415" s="835"/>
      <c r="H415" s="768"/>
      <c r="I415" s="767"/>
      <c r="J415" s="355"/>
    </row>
    <row r="416" spans="1:10">
      <c r="A416" s="764">
        <v>40848</v>
      </c>
      <c r="B416" s="836">
        <v>10</v>
      </c>
      <c r="C416" s="766" t="s">
        <v>246</v>
      </c>
      <c r="D416" s="767" t="s">
        <v>369</v>
      </c>
      <c r="E416" s="355"/>
      <c r="F416" s="786">
        <v>0</v>
      </c>
      <c r="G416" s="835"/>
      <c r="H416" s="768"/>
      <c r="I416" s="767"/>
      <c r="J416" s="355"/>
    </row>
    <row r="417" spans="1:10">
      <c r="A417" s="764">
        <v>40848</v>
      </c>
      <c r="B417" s="836">
        <v>25</v>
      </c>
      <c r="C417" s="766" t="s">
        <v>246</v>
      </c>
      <c r="D417" s="767" t="s">
        <v>780</v>
      </c>
      <c r="E417" s="355"/>
      <c r="F417" s="786" t="s">
        <v>101</v>
      </c>
      <c r="G417" s="835"/>
      <c r="H417" s="768"/>
      <c r="I417" s="767"/>
      <c r="J417" s="355"/>
    </row>
    <row r="418" spans="1:10">
      <c r="A418" s="764">
        <v>40848</v>
      </c>
      <c r="B418" s="836">
        <v>15</v>
      </c>
      <c r="C418" s="766" t="s">
        <v>246</v>
      </c>
      <c r="D418" s="767" t="s">
        <v>753</v>
      </c>
      <c r="E418" s="355"/>
      <c r="F418" s="786" t="s">
        <v>101</v>
      </c>
      <c r="G418" s="835"/>
      <c r="H418" s="768"/>
      <c r="I418" s="767"/>
      <c r="J418" s="355"/>
    </row>
    <row r="419" spans="1:10">
      <c r="A419" s="764">
        <v>40848</v>
      </c>
      <c r="B419" s="836">
        <v>145</v>
      </c>
      <c r="C419" s="766" t="s">
        <v>246</v>
      </c>
      <c r="D419" s="767" t="s">
        <v>914</v>
      </c>
      <c r="E419" s="355"/>
      <c r="F419" s="786">
        <v>0</v>
      </c>
      <c r="G419" s="835"/>
      <c r="H419" s="768"/>
      <c r="I419" s="767"/>
      <c r="J419" s="355"/>
    </row>
    <row r="420" spans="1:10">
      <c r="A420" s="764">
        <v>40848</v>
      </c>
      <c r="B420" s="836">
        <v>25</v>
      </c>
      <c r="C420" s="766" t="s">
        <v>246</v>
      </c>
      <c r="D420" s="767" t="s">
        <v>784</v>
      </c>
      <c r="E420" s="355"/>
      <c r="F420" s="786" t="s">
        <v>101</v>
      </c>
      <c r="G420" s="835"/>
      <c r="H420" s="768"/>
      <c r="I420" s="767"/>
      <c r="J420" s="355"/>
    </row>
    <row r="421" spans="1:10">
      <c r="A421" s="764">
        <v>40848</v>
      </c>
      <c r="B421" s="836">
        <v>10</v>
      </c>
      <c r="C421" s="766" t="s">
        <v>246</v>
      </c>
      <c r="D421" s="767" t="s">
        <v>772</v>
      </c>
      <c r="E421" s="355"/>
      <c r="F421" s="786" t="s">
        <v>101</v>
      </c>
      <c r="G421" s="835"/>
      <c r="H421" s="768"/>
      <c r="I421" s="767"/>
      <c r="J421" s="355"/>
    </row>
    <row r="422" spans="1:10">
      <c r="A422" s="764">
        <v>40848</v>
      </c>
      <c r="B422" s="836">
        <v>10</v>
      </c>
      <c r="C422" s="766" t="s">
        <v>246</v>
      </c>
      <c r="D422" s="767" t="s">
        <v>340</v>
      </c>
      <c r="E422" s="355"/>
      <c r="F422" s="786">
        <v>0</v>
      </c>
      <c r="G422" s="835"/>
      <c r="H422" s="768"/>
      <c r="I422" s="767"/>
      <c r="J422" s="355"/>
    </row>
    <row r="423" spans="1:10">
      <c r="A423" s="764">
        <v>40848</v>
      </c>
      <c r="B423" s="836">
        <v>210</v>
      </c>
      <c r="C423" s="766" t="s">
        <v>246</v>
      </c>
      <c r="D423" s="767" t="s">
        <v>346</v>
      </c>
      <c r="E423" s="355"/>
      <c r="F423" s="786" t="s">
        <v>101</v>
      </c>
      <c r="G423" s="835"/>
      <c r="H423" s="768"/>
      <c r="I423" s="767"/>
      <c r="J423" s="355"/>
    </row>
    <row r="424" spans="1:10">
      <c r="A424" s="764">
        <v>40848</v>
      </c>
      <c r="B424" s="836">
        <v>50</v>
      </c>
      <c r="C424" s="766" t="s">
        <v>246</v>
      </c>
      <c r="D424" s="767" t="s">
        <v>754</v>
      </c>
      <c r="E424" s="355"/>
      <c r="F424" s="786" t="s">
        <v>101</v>
      </c>
      <c r="G424" s="835"/>
      <c r="H424" s="768"/>
      <c r="I424" s="767"/>
      <c r="J424" s="355"/>
    </row>
    <row r="425" spans="1:10">
      <c r="A425" s="764">
        <v>40849</v>
      </c>
      <c r="B425" s="836">
        <v>150</v>
      </c>
      <c r="C425" s="766" t="s">
        <v>246</v>
      </c>
      <c r="D425" s="767" t="s">
        <v>347</v>
      </c>
      <c r="E425" s="355"/>
      <c r="F425" s="786" t="s">
        <v>101</v>
      </c>
      <c r="G425" s="835"/>
      <c r="H425" s="768"/>
      <c r="I425" s="767"/>
      <c r="J425" s="355"/>
    </row>
    <row r="426" spans="1:10">
      <c r="A426" s="764">
        <v>40849</v>
      </c>
      <c r="B426" s="836">
        <v>300</v>
      </c>
      <c r="C426" s="766" t="s">
        <v>246</v>
      </c>
      <c r="D426" s="767" t="s">
        <v>348</v>
      </c>
      <c r="E426" s="355"/>
      <c r="F426" s="786" t="s">
        <v>101</v>
      </c>
      <c r="G426" s="835"/>
      <c r="H426" s="768"/>
      <c r="I426" s="767"/>
      <c r="J426" s="355"/>
    </row>
    <row r="427" spans="1:10">
      <c r="A427" s="764">
        <v>40849</v>
      </c>
      <c r="B427" s="836">
        <v>502.77</v>
      </c>
      <c r="C427" s="766" t="s">
        <v>246</v>
      </c>
      <c r="D427" s="767" t="s">
        <v>422</v>
      </c>
      <c r="E427" s="355"/>
      <c r="F427" s="786">
        <v>0</v>
      </c>
      <c r="G427" s="835"/>
      <c r="H427" s="768"/>
      <c r="I427" s="767"/>
      <c r="J427" s="355"/>
    </row>
    <row r="428" spans="1:10">
      <c r="A428" s="764">
        <v>40849</v>
      </c>
      <c r="B428" s="836">
        <v>5</v>
      </c>
      <c r="C428" s="766" t="s">
        <v>246</v>
      </c>
      <c r="D428" s="767" t="s">
        <v>915</v>
      </c>
      <c r="E428" s="355"/>
      <c r="F428" s="786" t="s">
        <v>101</v>
      </c>
      <c r="G428" s="835"/>
      <c r="H428" s="768"/>
      <c r="I428" s="767"/>
      <c r="J428" s="355"/>
    </row>
    <row r="429" spans="1:10">
      <c r="A429" s="764">
        <v>40849</v>
      </c>
      <c r="B429" s="836">
        <v>3</v>
      </c>
      <c r="C429" s="766" t="s">
        <v>246</v>
      </c>
      <c r="D429" s="767" t="s">
        <v>426</v>
      </c>
      <c r="E429" s="355"/>
      <c r="F429" s="786">
        <v>0</v>
      </c>
      <c r="G429" s="835"/>
      <c r="H429" s="768"/>
      <c r="I429" s="767"/>
      <c r="J429" s="355"/>
    </row>
    <row r="430" spans="1:10">
      <c r="A430" s="764">
        <v>40849</v>
      </c>
      <c r="B430" s="836">
        <v>823.39</v>
      </c>
      <c r="C430" s="766" t="s">
        <v>246</v>
      </c>
      <c r="D430" s="767" t="s">
        <v>422</v>
      </c>
      <c r="E430" s="355"/>
      <c r="F430" s="786">
        <v>0</v>
      </c>
      <c r="G430" s="835"/>
      <c r="H430" s="768"/>
      <c r="I430" s="767"/>
      <c r="J430" s="355"/>
    </row>
    <row r="431" spans="1:10">
      <c r="A431" s="764">
        <v>40849</v>
      </c>
      <c r="B431" s="836">
        <v>20</v>
      </c>
      <c r="C431" s="766" t="s">
        <v>246</v>
      </c>
      <c r="D431" s="767" t="s">
        <v>389</v>
      </c>
      <c r="E431" s="355"/>
      <c r="F431" s="786">
        <v>0</v>
      </c>
      <c r="G431" s="835"/>
      <c r="H431" s="768"/>
      <c r="I431" s="767"/>
      <c r="J431" s="355"/>
    </row>
    <row r="432" spans="1:10">
      <c r="A432" s="764">
        <v>40849</v>
      </c>
      <c r="B432" s="836">
        <v>20</v>
      </c>
      <c r="C432" s="766" t="s">
        <v>246</v>
      </c>
      <c r="D432" s="767" t="s">
        <v>254</v>
      </c>
      <c r="E432" s="355"/>
      <c r="F432" s="786" t="s">
        <v>101</v>
      </c>
      <c r="G432" s="835"/>
      <c r="H432" s="768"/>
      <c r="I432" s="767"/>
      <c r="J432" s="355"/>
    </row>
    <row r="433" spans="1:10">
      <c r="A433" s="764">
        <v>40849</v>
      </c>
      <c r="B433" s="836">
        <v>10</v>
      </c>
      <c r="C433" s="766" t="s">
        <v>246</v>
      </c>
      <c r="D433" s="767" t="s">
        <v>781</v>
      </c>
      <c r="E433" s="355"/>
      <c r="F433" s="786" t="s">
        <v>101</v>
      </c>
      <c r="G433" s="835"/>
      <c r="H433" s="768"/>
      <c r="I433" s="767"/>
      <c r="J433" s="355"/>
    </row>
    <row r="434" spans="1:10">
      <c r="A434" s="764">
        <v>40850</v>
      </c>
      <c r="B434" s="836">
        <v>300</v>
      </c>
      <c r="C434" s="766" t="s">
        <v>246</v>
      </c>
      <c r="D434" s="767" t="s">
        <v>756</v>
      </c>
      <c r="E434" s="355"/>
      <c r="F434" s="786" t="s">
        <v>101</v>
      </c>
      <c r="G434" s="835"/>
      <c r="H434" s="768"/>
      <c r="I434" s="767"/>
      <c r="J434" s="355"/>
    </row>
    <row r="435" spans="1:10">
      <c r="A435" s="764">
        <v>40850</v>
      </c>
      <c r="B435" s="836">
        <v>20</v>
      </c>
      <c r="C435" s="766" t="s">
        <v>246</v>
      </c>
      <c r="D435" s="767" t="s">
        <v>787</v>
      </c>
      <c r="E435" s="355"/>
      <c r="F435" s="786" t="s">
        <v>101</v>
      </c>
      <c r="G435" s="835"/>
      <c r="H435" s="768"/>
      <c r="I435" s="767"/>
      <c r="J435" s="355"/>
    </row>
    <row r="436" spans="1:10">
      <c r="A436" s="764">
        <v>40850</v>
      </c>
      <c r="B436" s="836">
        <v>5</v>
      </c>
      <c r="C436" s="766" t="s">
        <v>246</v>
      </c>
      <c r="D436" s="767" t="s">
        <v>777</v>
      </c>
      <c r="E436" s="355"/>
      <c r="F436" s="786" t="s">
        <v>101</v>
      </c>
      <c r="G436" s="835"/>
      <c r="H436" s="768"/>
      <c r="I436" s="767"/>
      <c r="J436" s="355"/>
    </row>
    <row r="437" spans="1:10">
      <c r="A437" s="764">
        <v>40850</v>
      </c>
      <c r="B437" s="836">
        <v>430</v>
      </c>
      <c r="C437" s="766" t="s">
        <v>246</v>
      </c>
      <c r="D437" s="767" t="s">
        <v>778</v>
      </c>
      <c r="E437" s="355"/>
      <c r="F437" s="786" t="s">
        <v>101</v>
      </c>
      <c r="G437" s="835"/>
      <c r="H437" s="768"/>
      <c r="I437" s="767"/>
      <c r="J437" s="355"/>
    </row>
    <row r="438" spans="1:10">
      <c r="A438" s="764">
        <v>40850</v>
      </c>
      <c r="B438" s="836">
        <v>50</v>
      </c>
      <c r="C438" s="766">
        <v>102964</v>
      </c>
      <c r="D438" s="767" t="s">
        <v>916</v>
      </c>
      <c r="E438" s="355"/>
      <c r="F438" s="786">
        <v>0</v>
      </c>
      <c r="G438" s="835"/>
      <c r="H438" s="768"/>
      <c r="I438" s="767"/>
      <c r="J438" s="355"/>
    </row>
    <row r="439" spans="1:10">
      <c r="A439" s="764">
        <v>40850</v>
      </c>
      <c r="B439" s="836">
        <v>335</v>
      </c>
      <c r="C439" s="766">
        <v>102965</v>
      </c>
      <c r="D439" s="767" t="s">
        <v>917</v>
      </c>
      <c r="E439" s="355"/>
      <c r="F439" s="786">
        <v>0</v>
      </c>
      <c r="G439" s="835"/>
      <c r="H439" s="768"/>
      <c r="I439" s="767"/>
      <c r="J439" s="355"/>
    </row>
    <row r="440" spans="1:10">
      <c r="A440" s="764">
        <v>40851</v>
      </c>
      <c r="B440" s="836">
        <v>50</v>
      </c>
      <c r="C440" s="766" t="s">
        <v>237</v>
      </c>
      <c r="D440" s="767" t="s">
        <v>763</v>
      </c>
      <c r="E440" s="355"/>
      <c r="F440" s="786">
        <v>0</v>
      </c>
      <c r="G440" s="835"/>
      <c r="H440" s="768"/>
      <c r="I440" s="767"/>
      <c r="J440" s="355"/>
    </row>
    <row r="441" spans="1:10">
      <c r="A441" s="764">
        <v>40851</v>
      </c>
      <c r="B441" s="836">
        <v>75</v>
      </c>
      <c r="C441" s="766" t="s">
        <v>246</v>
      </c>
      <c r="D441" s="767" t="s">
        <v>308</v>
      </c>
      <c r="E441" s="355"/>
      <c r="F441" s="786" t="s">
        <v>101</v>
      </c>
      <c r="G441" s="835"/>
      <c r="H441" s="768"/>
      <c r="I441" s="767"/>
      <c r="J441" s="355"/>
    </row>
    <row r="442" spans="1:10">
      <c r="A442" s="764">
        <v>40851</v>
      </c>
      <c r="B442" s="836">
        <v>10</v>
      </c>
      <c r="C442" s="766" t="s">
        <v>246</v>
      </c>
      <c r="D442" s="767" t="s">
        <v>317</v>
      </c>
      <c r="E442" s="355"/>
      <c r="F442" s="786" t="s">
        <v>101</v>
      </c>
      <c r="G442" s="835"/>
      <c r="H442" s="768"/>
      <c r="I442" s="767"/>
      <c r="J442" s="355"/>
    </row>
    <row r="443" spans="1:10">
      <c r="A443" s="764">
        <v>40851</v>
      </c>
      <c r="B443" s="836">
        <v>148.25</v>
      </c>
      <c r="C443" s="766" t="s">
        <v>246</v>
      </c>
      <c r="D443" s="767" t="s">
        <v>788</v>
      </c>
      <c r="E443" s="355"/>
      <c r="F443" s="786" t="s">
        <v>101</v>
      </c>
      <c r="G443" s="835"/>
      <c r="H443" s="768"/>
      <c r="I443" s="767"/>
      <c r="J443" s="355"/>
    </row>
    <row r="444" spans="1:10">
      <c r="A444" s="764">
        <v>40854</v>
      </c>
      <c r="B444" s="836">
        <v>20</v>
      </c>
      <c r="C444" s="766" t="s">
        <v>246</v>
      </c>
      <c r="D444" s="767" t="s">
        <v>307</v>
      </c>
      <c r="E444" s="355"/>
      <c r="F444" s="786">
        <v>0</v>
      </c>
      <c r="G444" s="835"/>
      <c r="H444" s="768"/>
      <c r="I444" s="767"/>
      <c r="J444" s="355"/>
    </row>
    <row r="445" spans="1:10">
      <c r="A445" s="764">
        <v>40854</v>
      </c>
      <c r="B445" s="836">
        <v>285</v>
      </c>
      <c r="C445" s="766" t="s">
        <v>246</v>
      </c>
      <c r="D445" s="767" t="s">
        <v>422</v>
      </c>
      <c r="E445" s="355"/>
      <c r="F445" s="786">
        <v>0</v>
      </c>
      <c r="G445" s="835"/>
      <c r="H445" s="768"/>
      <c r="I445" s="767"/>
      <c r="J445" s="355"/>
    </row>
    <row r="446" spans="1:10">
      <c r="A446" s="764">
        <v>40854</v>
      </c>
      <c r="B446" s="836">
        <v>60</v>
      </c>
      <c r="C446" s="766" t="s">
        <v>246</v>
      </c>
      <c r="D446" s="767" t="s">
        <v>789</v>
      </c>
      <c r="E446" s="355"/>
      <c r="F446" s="786" t="s">
        <v>101</v>
      </c>
      <c r="G446" s="835"/>
      <c r="H446" s="768"/>
      <c r="I446" s="767"/>
      <c r="J446" s="355"/>
    </row>
    <row r="447" spans="1:10">
      <c r="A447" s="764">
        <v>40854</v>
      </c>
      <c r="B447" s="836">
        <v>15</v>
      </c>
      <c r="C447" s="766" t="s">
        <v>246</v>
      </c>
      <c r="D447" s="767" t="s">
        <v>306</v>
      </c>
      <c r="E447" s="355"/>
      <c r="F447" s="786" t="s">
        <v>101</v>
      </c>
      <c r="G447" s="835"/>
      <c r="H447" s="768"/>
      <c r="I447" s="767"/>
      <c r="J447" s="355"/>
    </row>
    <row r="448" spans="1:10">
      <c r="A448" s="764">
        <v>40854</v>
      </c>
      <c r="B448" s="836">
        <v>95</v>
      </c>
      <c r="C448" s="766" t="s">
        <v>246</v>
      </c>
      <c r="D448" s="767" t="s">
        <v>422</v>
      </c>
      <c r="E448" s="355"/>
      <c r="F448" s="786">
        <v>0</v>
      </c>
      <c r="G448" s="835"/>
      <c r="H448" s="768"/>
      <c r="I448" s="767"/>
      <c r="J448" s="355"/>
    </row>
    <row r="449" spans="1:10">
      <c r="A449" s="764">
        <v>40854</v>
      </c>
      <c r="B449" s="836">
        <v>5</v>
      </c>
      <c r="C449" s="766" t="s">
        <v>246</v>
      </c>
      <c r="D449" s="767" t="s">
        <v>318</v>
      </c>
      <c r="E449" s="355"/>
      <c r="F449" s="786" t="s">
        <v>101</v>
      </c>
      <c r="G449" s="835"/>
      <c r="H449" s="768"/>
      <c r="I449" s="767"/>
      <c r="J449" s="355"/>
    </row>
    <row r="450" spans="1:10">
      <c r="A450" s="764">
        <v>40855</v>
      </c>
      <c r="B450" s="836">
        <v>16.489999999999998</v>
      </c>
      <c r="C450" s="766">
        <v>102966</v>
      </c>
      <c r="D450" s="767" t="s">
        <v>918</v>
      </c>
      <c r="E450" s="355"/>
      <c r="F450" s="786">
        <v>0</v>
      </c>
      <c r="G450" s="835"/>
      <c r="H450" s="768"/>
      <c r="I450" s="767"/>
      <c r="J450" s="355"/>
    </row>
    <row r="451" spans="1:10">
      <c r="A451" s="764">
        <v>40855</v>
      </c>
      <c r="B451" s="836">
        <v>9.77</v>
      </c>
      <c r="C451" s="766">
        <v>102967</v>
      </c>
      <c r="D451" s="767" t="s">
        <v>919</v>
      </c>
      <c r="E451" s="355"/>
      <c r="F451" s="786">
        <v>0</v>
      </c>
      <c r="G451" s="835"/>
      <c r="H451" s="768"/>
      <c r="I451" s="767"/>
      <c r="J451" s="355"/>
    </row>
    <row r="452" spans="1:10">
      <c r="A452" s="764">
        <v>40855</v>
      </c>
      <c r="B452" s="836">
        <v>57</v>
      </c>
      <c r="C452" s="766" t="s">
        <v>246</v>
      </c>
      <c r="D452" s="767" t="s">
        <v>422</v>
      </c>
      <c r="E452" s="355"/>
      <c r="F452" s="786">
        <v>0</v>
      </c>
      <c r="G452" s="835"/>
      <c r="H452" s="768"/>
      <c r="I452" s="767"/>
      <c r="J452" s="355"/>
    </row>
    <row r="453" spans="1:10">
      <c r="A453" s="764">
        <v>40856</v>
      </c>
      <c r="B453" s="836">
        <v>5</v>
      </c>
      <c r="C453" s="766" t="s">
        <v>246</v>
      </c>
      <c r="D453" s="767" t="s">
        <v>310</v>
      </c>
      <c r="E453" s="355"/>
      <c r="F453" s="786" t="s">
        <v>101</v>
      </c>
      <c r="G453" s="835"/>
      <c r="H453" s="768"/>
      <c r="I453" s="767"/>
      <c r="J453" s="355"/>
    </row>
    <row r="454" spans="1:10">
      <c r="A454" s="764">
        <v>40856</v>
      </c>
      <c r="B454" s="836">
        <v>12</v>
      </c>
      <c r="C454" s="766" t="s">
        <v>246</v>
      </c>
      <c r="D454" s="767" t="s">
        <v>429</v>
      </c>
      <c r="E454" s="355"/>
      <c r="F454" s="786">
        <v>0</v>
      </c>
      <c r="G454" s="835"/>
      <c r="H454" s="768"/>
      <c r="I454" s="767"/>
      <c r="J454" s="355"/>
    </row>
    <row r="455" spans="1:10">
      <c r="A455" s="764">
        <v>40856</v>
      </c>
      <c r="B455" s="836">
        <v>421</v>
      </c>
      <c r="C455" s="766" t="s">
        <v>246</v>
      </c>
      <c r="D455" s="767" t="s">
        <v>422</v>
      </c>
      <c r="E455" s="355"/>
      <c r="F455" s="786">
        <v>0</v>
      </c>
      <c r="G455" s="835"/>
      <c r="H455" s="768"/>
      <c r="I455" s="767"/>
      <c r="J455" s="355"/>
    </row>
    <row r="456" spans="1:10">
      <c r="A456" s="764">
        <v>40857</v>
      </c>
      <c r="B456" s="836">
        <v>40</v>
      </c>
      <c r="C456" s="766" t="s">
        <v>237</v>
      </c>
      <c r="D456" s="767" t="s">
        <v>758</v>
      </c>
      <c r="E456" s="355"/>
      <c r="F456" s="786">
        <v>0</v>
      </c>
      <c r="G456" s="835"/>
      <c r="H456" s="768"/>
      <c r="I456" s="767"/>
      <c r="J456" s="355"/>
    </row>
    <row r="457" spans="1:10">
      <c r="A457" s="764">
        <v>40857</v>
      </c>
      <c r="B457" s="836">
        <v>235</v>
      </c>
      <c r="C457" s="766" t="s">
        <v>246</v>
      </c>
      <c r="D457" s="767" t="s">
        <v>920</v>
      </c>
      <c r="E457" s="355"/>
      <c r="F457" s="786" t="s">
        <v>101</v>
      </c>
      <c r="G457" s="835"/>
      <c r="H457" s="768"/>
      <c r="I457" s="767"/>
      <c r="J457" s="355"/>
    </row>
    <row r="458" spans="1:10">
      <c r="A458" s="764">
        <v>40857</v>
      </c>
      <c r="B458" s="836">
        <v>200</v>
      </c>
      <c r="C458" s="766" t="s">
        <v>246</v>
      </c>
      <c r="D458" s="767" t="s">
        <v>921</v>
      </c>
      <c r="E458" s="355"/>
      <c r="F458" s="786" t="s">
        <v>101</v>
      </c>
      <c r="G458" s="835"/>
      <c r="H458" s="768"/>
      <c r="I458" s="767"/>
      <c r="J458" s="355"/>
    </row>
    <row r="459" spans="1:10">
      <c r="A459" s="764">
        <v>40857</v>
      </c>
      <c r="B459" s="836">
        <v>50</v>
      </c>
      <c r="C459" s="766" t="s">
        <v>246</v>
      </c>
      <c r="D459" s="767" t="s">
        <v>256</v>
      </c>
      <c r="E459" s="355"/>
      <c r="F459" s="786" t="s">
        <v>101</v>
      </c>
      <c r="G459" s="835"/>
      <c r="H459" s="768"/>
      <c r="I459" s="767"/>
      <c r="J459" s="355"/>
    </row>
    <row r="460" spans="1:10">
      <c r="A460" s="764">
        <v>40858</v>
      </c>
      <c r="B460" s="836">
        <v>500</v>
      </c>
      <c r="C460" s="766" t="s">
        <v>246</v>
      </c>
      <c r="D460" s="767" t="s">
        <v>276</v>
      </c>
      <c r="E460" s="355"/>
      <c r="F460" s="786">
        <v>0</v>
      </c>
      <c r="G460" s="835"/>
      <c r="H460" s="768"/>
      <c r="I460" s="767"/>
      <c r="J460" s="355"/>
    </row>
    <row r="461" spans="1:10">
      <c r="A461" s="764">
        <v>40858</v>
      </c>
      <c r="B461" s="836">
        <v>303</v>
      </c>
      <c r="C461" s="766" t="s">
        <v>246</v>
      </c>
      <c r="D461" s="767" t="s">
        <v>922</v>
      </c>
      <c r="E461" s="355"/>
      <c r="F461" s="786" t="s">
        <v>101</v>
      </c>
      <c r="G461" s="835"/>
      <c r="H461" s="768"/>
      <c r="I461" s="767"/>
      <c r="J461" s="355"/>
    </row>
    <row r="462" spans="1:10">
      <c r="A462" s="764">
        <v>40861</v>
      </c>
      <c r="B462" s="836">
        <v>150</v>
      </c>
      <c r="C462" s="766" t="s">
        <v>246</v>
      </c>
      <c r="D462" s="767" t="s">
        <v>357</v>
      </c>
      <c r="E462" s="355"/>
      <c r="F462" s="786" t="s">
        <v>101</v>
      </c>
      <c r="G462" s="835"/>
      <c r="H462" s="768"/>
      <c r="I462" s="767"/>
      <c r="J462" s="355"/>
    </row>
    <row r="463" spans="1:10">
      <c r="A463" s="764">
        <v>40861</v>
      </c>
      <c r="B463" s="836">
        <v>60</v>
      </c>
      <c r="C463" s="766" t="s">
        <v>246</v>
      </c>
      <c r="D463" s="767" t="s">
        <v>358</v>
      </c>
      <c r="E463" s="355"/>
      <c r="F463" s="786" t="s">
        <v>101</v>
      </c>
      <c r="G463" s="835"/>
      <c r="H463" s="768"/>
      <c r="I463" s="767"/>
      <c r="J463" s="355"/>
    </row>
    <row r="464" spans="1:10">
      <c r="A464" s="764">
        <v>40861</v>
      </c>
      <c r="B464" s="836">
        <v>50</v>
      </c>
      <c r="C464" s="766" t="s">
        <v>246</v>
      </c>
      <c r="D464" s="767" t="s">
        <v>260</v>
      </c>
      <c r="E464" s="355"/>
      <c r="F464" s="786" t="s">
        <v>101</v>
      </c>
      <c r="G464" s="835"/>
      <c r="H464" s="768"/>
      <c r="I464" s="767"/>
      <c r="J464" s="355"/>
    </row>
    <row r="465" spans="1:10">
      <c r="A465" s="764">
        <v>40861</v>
      </c>
      <c r="B465" s="836">
        <v>4879.43</v>
      </c>
      <c r="C465" s="766">
        <v>102968</v>
      </c>
      <c r="D465" s="767" t="s">
        <v>923</v>
      </c>
      <c r="E465" s="355"/>
      <c r="F465" s="786">
        <v>0</v>
      </c>
      <c r="G465" s="835"/>
      <c r="H465" s="768"/>
      <c r="I465" s="767"/>
      <c r="J465" s="355"/>
    </row>
    <row r="466" spans="1:10">
      <c r="A466" s="764">
        <v>40862</v>
      </c>
      <c r="B466" s="836">
        <v>30</v>
      </c>
      <c r="C466" s="766" t="s">
        <v>246</v>
      </c>
      <c r="D466" s="767" t="s">
        <v>258</v>
      </c>
      <c r="E466" s="355"/>
      <c r="F466" s="786" t="s">
        <v>101</v>
      </c>
      <c r="G466" s="835"/>
      <c r="H466" s="768"/>
      <c r="I466" s="767"/>
      <c r="J466" s="355"/>
    </row>
    <row r="467" spans="1:10">
      <c r="A467" s="764">
        <v>40862</v>
      </c>
      <c r="B467" s="836">
        <v>20</v>
      </c>
      <c r="C467" s="766" t="s">
        <v>246</v>
      </c>
      <c r="D467" s="767" t="s">
        <v>378</v>
      </c>
      <c r="E467" s="355"/>
      <c r="F467" s="786">
        <v>0</v>
      </c>
      <c r="G467" s="835"/>
      <c r="H467" s="768"/>
      <c r="I467" s="767"/>
      <c r="J467" s="355"/>
    </row>
    <row r="468" spans="1:10">
      <c r="A468" s="764">
        <v>40862</v>
      </c>
      <c r="B468" s="836">
        <v>100</v>
      </c>
      <c r="C468" s="766" t="s">
        <v>246</v>
      </c>
      <c r="D468" s="767" t="s">
        <v>259</v>
      </c>
      <c r="E468" s="355"/>
      <c r="F468" s="786" t="s">
        <v>101</v>
      </c>
      <c r="G468" s="835"/>
      <c r="H468" s="768"/>
      <c r="I468" s="767"/>
      <c r="J468" s="355"/>
    </row>
    <row r="469" spans="1:10">
      <c r="A469" s="764">
        <v>40862</v>
      </c>
      <c r="B469" s="836">
        <v>200</v>
      </c>
      <c r="C469" s="766" t="s">
        <v>246</v>
      </c>
      <c r="D469" s="767" t="s">
        <v>450</v>
      </c>
      <c r="E469" s="355"/>
      <c r="F469" s="786" t="s">
        <v>101</v>
      </c>
      <c r="G469" s="835"/>
      <c r="H469" s="768"/>
      <c r="I469" s="767"/>
      <c r="J469" s="355"/>
    </row>
    <row r="470" spans="1:10">
      <c r="A470" s="764">
        <v>40862</v>
      </c>
      <c r="B470" s="836">
        <v>135</v>
      </c>
      <c r="C470" s="766" t="s">
        <v>246</v>
      </c>
      <c r="D470" s="767" t="s">
        <v>769</v>
      </c>
      <c r="E470" s="355"/>
      <c r="F470" s="786">
        <v>0</v>
      </c>
      <c r="G470" s="835"/>
      <c r="H470" s="768"/>
      <c r="I470" s="767"/>
      <c r="J470" s="355"/>
    </row>
    <row r="471" spans="1:10">
      <c r="A471" s="764">
        <v>40863</v>
      </c>
      <c r="B471" s="836">
        <v>20</v>
      </c>
      <c r="C471" s="766" t="s">
        <v>237</v>
      </c>
      <c r="D471" s="767" t="s">
        <v>759</v>
      </c>
      <c r="E471" s="355"/>
      <c r="F471" s="786">
        <v>0</v>
      </c>
      <c r="G471" s="835"/>
      <c r="H471" s="768"/>
      <c r="I471" s="767"/>
      <c r="J471" s="355"/>
    </row>
    <row r="472" spans="1:10">
      <c r="A472" s="764">
        <v>40863</v>
      </c>
      <c r="B472" s="836">
        <v>500</v>
      </c>
      <c r="C472" s="766">
        <v>103307</v>
      </c>
      <c r="D472" s="767" t="s">
        <v>924</v>
      </c>
      <c r="E472" s="355"/>
      <c r="F472" s="786" t="s">
        <v>101</v>
      </c>
      <c r="G472" s="835"/>
      <c r="H472" s="768"/>
      <c r="I472" s="767"/>
      <c r="J472" s="355"/>
    </row>
    <row r="473" spans="1:10">
      <c r="A473" s="764">
        <v>40864</v>
      </c>
      <c r="B473" s="836">
        <v>150</v>
      </c>
      <c r="C473" s="766" t="s">
        <v>246</v>
      </c>
      <c r="D473" s="767" t="s">
        <v>360</v>
      </c>
      <c r="E473" s="355"/>
      <c r="F473" s="786" t="s">
        <v>101</v>
      </c>
      <c r="G473" s="835"/>
      <c r="H473" s="768"/>
      <c r="I473" s="767"/>
      <c r="J473" s="355"/>
    </row>
    <row r="474" spans="1:10">
      <c r="A474" s="764">
        <v>40864</v>
      </c>
      <c r="B474" s="836">
        <v>80</v>
      </c>
      <c r="C474" s="766" t="s">
        <v>246</v>
      </c>
      <c r="D474" s="767" t="s">
        <v>768</v>
      </c>
      <c r="E474" s="355"/>
      <c r="F474" s="786">
        <v>0</v>
      </c>
      <c r="G474" s="835"/>
      <c r="H474" s="768"/>
      <c r="I474" s="767"/>
      <c r="J474" s="355"/>
    </row>
    <row r="475" spans="1:10">
      <c r="A475" s="764">
        <v>40864</v>
      </c>
      <c r="B475" s="836">
        <v>100</v>
      </c>
      <c r="C475" s="766" t="s">
        <v>246</v>
      </c>
      <c r="D475" s="767" t="s">
        <v>292</v>
      </c>
      <c r="E475" s="355"/>
      <c r="F475" s="786" t="s">
        <v>101</v>
      </c>
      <c r="G475" s="835"/>
      <c r="H475" s="768"/>
      <c r="I475" s="767"/>
      <c r="J475" s="355"/>
    </row>
    <row r="476" spans="1:10">
      <c r="A476" s="764">
        <v>40868</v>
      </c>
      <c r="B476" s="836">
        <v>12</v>
      </c>
      <c r="C476" s="766" t="s">
        <v>246</v>
      </c>
      <c r="D476" s="767" t="s">
        <v>294</v>
      </c>
      <c r="E476" s="355"/>
      <c r="F476" s="786" t="s">
        <v>101</v>
      </c>
      <c r="G476" s="835"/>
      <c r="H476" s="768"/>
      <c r="I476" s="767"/>
      <c r="J476" s="355"/>
    </row>
    <row r="477" spans="1:10">
      <c r="A477" s="764">
        <v>40868</v>
      </c>
      <c r="B477" s="836">
        <v>40</v>
      </c>
      <c r="C477" s="766" t="s">
        <v>246</v>
      </c>
      <c r="D477" s="767" t="s">
        <v>261</v>
      </c>
      <c r="E477" s="355"/>
      <c r="F477" s="786" t="s">
        <v>101</v>
      </c>
      <c r="G477" s="835"/>
      <c r="H477" s="768"/>
      <c r="I477" s="767"/>
      <c r="J477" s="355"/>
    </row>
    <row r="478" spans="1:10">
      <c r="A478" s="764">
        <v>40868</v>
      </c>
      <c r="B478" s="836">
        <v>207</v>
      </c>
      <c r="C478" s="766" t="s">
        <v>246</v>
      </c>
      <c r="D478" s="767" t="s">
        <v>355</v>
      </c>
      <c r="E478" s="355"/>
      <c r="F478" s="786" t="s">
        <v>101</v>
      </c>
      <c r="G478" s="835"/>
      <c r="H478" s="768"/>
      <c r="I478" s="767"/>
      <c r="J478" s="355"/>
    </row>
    <row r="479" spans="1:10">
      <c r="A479" s="764">
        <v>40868</v>
      </c>
      <c r="B479" s="836">
        <v>10</v>
      </c>
      <c r="C479" s="766" t="s">
        <v>246</v>
      </c>
      <c r="D479" s="767" t="s">
        <v>436</v>
      </c>
      <c r="E479" s="355"/>
      <c r="F479" s="786">
        <v>0</v>
      </c>
      <c r="G479" s="835"/>
      <c r="H479" s="768"/>
      <c r="I479" s="767"/>
      <c r="J479" s="355"/>
    </row>
    <row r="480" spans="1:10">
      <c r="A480" s="764">
        <v>40868</v>
      </c>
      <c r="B480" s="836">
        <v>5</v>
      </c>
      <c r="C480" s="766" t="s">
        <v>246</v>
      </c>
      <c r="D480" s="767" t="s">
        <v>773</v>
      </c>
      <c r="E480" s="355"/>
      <c r="F480" s="786">
        <v>0</v>
      </c>
      <c r="G480" s="835"/>
      <c r="H480" s="768"/>
      <c r="I480" s="767"/>
      <c r="J480" s="355"/>
    </row>
    <row r="481" spans="1:10">
      <c r="A481" s="764">
        <v>40868</v>
      </c>
      <c r="B481" s="836">
        <v>25</v>
      </c>
      <c r="C481" s="766" t="s">
        <v>246</v>
      </c>
      <c r="D481" s="767" t="s">
        <v>400</v>
      </c>
      <c r="E481" s="355"/>
      <c r="F481" s="786" t="s">
        <v>101</v>
      </c>
      <c r="G481" s="835"/>
      <c r="H481" s="768"/>
      <c r="I481" s="767"/>
      <c r="J481" s="355"/>
    </row>
    <row r="482" spans="1:10">
      <c r="A482" s="764">
        <v>40869</v>
      </c>
      <c r="B482" s="836">
        <v>327</v>
      </c>
      <c r="C482" s="766" t="s">
        <v>246</v>
      </c>
      <c r="D482" s="767" t="s">
        <v>355</v>
      </c>
      <c r="E482" s="355"/>
      <c r="F482" s="786" t="s">
        <v>101</v>
      </c>
      <c r="G482" s="835"/>
      <c r="H482" s="768"/>
      <c r="I482" s="767"/>
      <c r="J482" s="355"/>
    </row>
    <row r="483" spans="1:10">
      <c r="A483" s="764">
        <v>40870</v>
      </c>
      <c r="B483" s="836">
        <v>5</v>
      </c>
      <c r="C483" s="766" t="s">
        <v>246</v>
      </c>
      <c r="D483" s="767" t="s">
        <v>795</v>
      </c>
      <c r="E483" s="355"/>
      <c r="F483" s="786" t="s">
        <v>101</v>
      </c>
      <c r="G483" s="835"/>
      <c r="H483" s="768"/>
      <c r="I483" s="767"/>
      <c r="J483" s="355"/>
    </row>
    <row r="484" spans="1:10">
      <c r="A484" s="764">
        <v>40872</v>
      </c>
      <c r="B484" s="836">
        <v>859.6</v>
      </c>
      <c r="C484" s="766" t="s">
        <v>237</v>
      </c>
      <c r="D484" s="767" t="s">
        <v>269</v>
      </c>
      <c r="E484" s="355"/>
      <c r="F484" s="786">
        <v>0</v>
      </c>
      <c r="G484" s="835"/>
      <c r="H484" s="768"/>
      <c r="I484" s="767"/>
      <c r="J484" s="355"/>
    </row>
    <row r="485" spans="1:10">
      <c r="A485" s="764">
        <v>40872</v>
      </c>
      <c r="B485" s="836">
        <v>5</v>
      </c>
      <c r="C485" s="766" t="s">
        <v>237</v>
      </c>
      <c r="D485" s="767" t="s">
        <v>760</v>
      </c>
      <c r="E485" s="355"/>
      <c r="F485" s="786">
        <v>0</v>
      </c>
      <c r="G485" s="835"/>
      <c r="H485" s="768"/>
      <c r="I485" s="767"/>
      <c r="J485" s="355"/>
    </row>
    <row r="486" spans="1:10">
      <c r="A486" s="764">
        <v>40872</v>
      </c>
      <c r="B486" s="836">
        <v>3</v>
      </c>
      <c r="C486" s="766" t="s">
        <v>246</v>
      </c>
      <c r="D486" s="767" t="s">
        <v>363</v>
      </c>
      <c r="E486" s="355"/>
      <c r="F486" s="786" t="s">
        <v>101</v>
      </c>
      <c r="G486" s="835"/>
      <c r="H486" s="768"/>
      <c r="I486" s="767"/>
      <c r="J486" s="355"/>
    </row>
    <row r="487" spans="1:10">
      <c r="A487" s="764">
        <v>40872</v>
      </c>
      <c r="B487" s="836">
        <v>75</v>
      </c>
      <c r="C487" s="766" t="s">
        <v>246</v>
      </c>
      <c r="D487" s="767" t="s">
        <v>364</v>
      </c>
      <c r="E487" s="355"/>
      <c r="F487" s="786" t="s">
        <v>101</v>
      </c>
      <c r="G487" s="835"/>
      <c r="H487" s="768"/>
      <c r="I487" s="767"/>
      <c r="J487" s="355"/>
    </row>
    <row r="488" spans="1:10">
      <c r="A488" s="764">
        <v>40872</v>
      </c>
      <c r="B488" s="836">
        <v>50</v>
      </c>
      <c r="C488" s="766" t="s">
        <v>246</v>
      </c>
      <c r="D488" s="767" t="s">
        <v>330</v>
      </c>
      <c r="E488" s="355"/>
      <c r="F488" s="786" t="s">
        <v>101</v>
      </c>
      <c r="G488" s="835"/>
      <c r="H488" s="768"/>
      <c r="I488" s="767"/>
      <c r="J488" s="355"/>
    </row>
    <row r="489" spans="1:10">
      <c r="A489" s="764">
        <v>40872</v>
      </c>
      <c r="B489" s="836">
        <v>10</v>
      </c>
      <c r="C489" s="766" t="s">
        <v>246</v>
      </c>
      <c r="D489" s="767" t="s">
        <v>302</v>
      </c>
      <c r="E489" s="355"/>
      <c r="F489" s="786">
        <v>0</v>
      </c>
      <c r="G489" s="835"/>
      <c r="H489" s="768"/>
      <c r="I489" s="767"/>
      <c r="J489" s="355"/>
    </row>
    <row r="490" spans="1:10">
      <c r="A490" s="764">
        <v>40872</v>
      </c>
      <c r="B490" s="836">
        <v>3</v>
      </c>
      <c r="C490" s="766" t="s">
        <v>246</v>
      </c>
      <c r="D490" s="767" t="s">
        <v>363</v>
      </c>
      <c r="E490" s="355"/>
      <c r="F490" s="786" t="s">
        <v>101</v>
      </c>
      <c r="G490" s="835"/>
      <c r="H490" s="768"/>
      <c r="I490" s="767"/>
      <c r="J490" s="355"/>
    </row>
    <row r="491" spans="1:10">
      <c r="A491" s="764">
        <v>40875</v>
      </c>
      <c r="B491" s="836">
        <v>175</v>
      </c>
      <c r="C491" s="766" t="s">
        <v>246</v>
      </c>
      <c r="D491" s="767" t="s">
        <v>421</v>
      </c>
      <c r="E491" s="355"/>
      <c r="F491" s="786" t="s">
        <v>101</v>
      </c>
      <c r="G491" s="835"/>
      <c r="H491" s="768"/>
      <c r="I491" s="767"/>
      <c r="J491" s="355"/>
    </row>
    <row r="492" spans="1:10">
      <c r="A492" s="764">
        <v>40875</v>
      </c>
      <c r="B492" s="836">
        <v>170</v>
      </c>
      <c r="C492" s="766" t="s">
        <v>246</v>
      </c>
      <c r="D492" s="767" t="s">
        <v>798</v>
      </c>
      <c r="E492" s="355"/>
      <c r="F492" s="786" t="s">
        <v>101</v>
      </c>
      <c r="G492" s="835"/>
      <c r="H492" s="768"/>
      <c r="I492" s="767"/>
      <c r="J492" s="355"/>
    </row>
    <row r="493" spans="1:10">
      <c r="A493" s="764">
        <v>40875</v>
      </c>
      <c r="B493" s="836">
        <v>7</v>
      </c>
      <c r="C493" s="766" t="s">
        <v>246</v>
      </c>
      <c r="D493" s="767" t="s">
        <v>402</v>
      </c>
      <c r="E493" s="355"/>
      <c r="F493" s="786">
        <v>0</v>
      </c>
      <c r="G493" s="835"/>
      <c r="H493" s="768"/>
      <c r="I493" s="767"/>
      <c r="J493" s="355"/>
    </row>
    <row r="494" spans="1:10">
      <c r="A494" s="764">
        <v>40875</v>
      </c>
      <c r="B494" s="836">
        <v>17.5</v>
      </c>
      <c r="C494" s="766" t="s">
        <v>246</v>
      </c>
      <c r="D494" s="767" t="s">
        <v>271</v>
      </c>
      <c r="E494" s="355"/>
      <c r="F494" s="786" t="s">
        <v>101</v>
      </c>
      <c r="G494" s="835"/>
      <c r="H494" s="768"/>
      <c r="I494" s="767"/>
      <c r="J494" s="355"/>
    </row>
    <row r="495" spans="1:10">
      <c r="A495" s="764">
        <v>40875</v>
      </c>
      <c r="B495" s="836">
        <v>300</v>
      </c>
      <c r="C495" s="766" t="s">
        <v>246</v>
      </c>
      <c r="D495" s="767" t="s">
        <v>327</v>
      </c>
      <c r="E495" s="355"/>
      <c r="F495" s="786" t="s">
        <v>101</v>
      </c>
      <c r="G495" s="835"/>
      <c r="H495" s="768"/>
      <c r="I495" s="767"/>
      <c r="J495" s="355"/>
    </row>
    <row r="496" spans="1:10">
      <c r="A496" s="764">
        <v>40876</v>
      </c>
      <c r="B496" s="836">
        <v>325</v>
      </c>
      <c r="C496" s="766" t="s">
        <v>246</v>
      </c>
      <c r="D496" s="767" t="s">
        <v>326</v>
      </c>
      <c r="E496" s="355"/>
      <c r="F496" s="786">
        <v>0</v>
      </c>
      <c r="G496" s="835"/>
      <c r="H496" s="768"/>
      <c r="I496" s="767"/>
      <c r="J496" s="355"/>
    </row>
    <row r="497" spans="1:10">
      <c r="A497" s="764">
        <v>40877</v>
      </c>
      <c r="B497" s="836">
        <v>95.96</v>
      </c>
      <c r="C497" s="766">
        <v>103311</v>
      </c>
      <c r="D497" s="767" t="s">
        <v>748</v>
      </c>
      <c r="E497" s="355"/>
      <c r="F497" s="786">
        <v>0</v>
      </c>
      <c r="G497" s="835"/>
      <c r="H497" s="768"/>
      <c r="I497" s="767"/>
      <c r="J497" s="355"/>
    </row>
    <row r="498" spans="1:10">
      <c r="A498" s="764">
        <v>40877</v>
      </c>
      <c r="B498" s="836">
        <v>212.44</v>
      </c>
      <c r="C498" s="766">
        <v>102969</v>
      </c>
      <c r="D498" s="767" t="s">
        <v>925</v>
      </c>
      <c r="E498" s="355"/>
      <c r="F498" s="786">
        <v>0</v>
      </c>
      <c r="G498" s="835"/>
      <c r="H498" s="768"/>
      <c r="I498" s="767"/>
      <c r="J498" s="355"/>
    </row>
    <row r="499" spans="1:10">
      <c r="A499" s="764">
        <v>40877</v>
      </c>
      <c r="B499" s="836">
        <v>49.75</v>
      </c>
      <c r="C499" s="766" t="s">
        <v>246</v>
      </c>
      <c r="D499" s="767" t="s">
        <v>799</v>
      </c>
      <c r="E499" s="355"/>
      <c r="F499" s="786">
        <v>0</v>
      </c>
      <c r="G499" s="835"/>
      <c r="H499" s="768"/>
      <c r="I499" s="767"/>
      <c r="J499" s="355"/>
    </row>
    <row r="500" spans="1:10">
      <c r="A500" s="764">
        <v>40877</v>
      </c>
      <c r="B500" s="836">
        <v>30</v>
      </c>
      <c r="C500" s="766" t="s">
        <v>246</v>
      </c>
      <c r="D500" s="767" t="s">
        <v>442</v>
      </c>
      <c r="E500" s="355"/>
      <c r="F500" s="786">
        <v>0</v>
      </c>
      <c r="G500" s="835"/>
      <c r="H500" s="768"/>
      <c r="I500" s="767"/>
      <c r="J500" s="355"/>
    </row>
    <row r="501" spans="1:10">
      <c r="A501" s="764">
        <v>40877</v>
      </c>
      <c r="B501" s="836">
        <v>25</v>
      </c>
      <c r="C501" s="766" t="s">
        <v>246</v>
      </c>
      <c r="D501" s="767" t="s">
        <v>762</v>
      </c>
      <c r="E501" s="355"/>
      <c r="F501" s="786" t="s">
        <v>101</v>
      </c>
      <c r="G501" s="835"/>
      <c r="H501" s="768"/>
      <c r="I501" s="767"/>
      <c r="J501" s="355"/>
    </row>
    <row r="502" spans="1:10">
      <c r="A502" s="764">
        <v>40877</v>
      </c>
      <c r="B502" s="836">
        <v>2</v>
      </c>
      <c r="C502" s="766" t="s">
        <v>246</v>
      </c>
      <c r="D502" s="767" t="s">
        <v>800</v>
      </c>
      <c r="E502" s="355"/>
      <c r="F502" s="786" t="s">
        <v>101</v>
      </c>
      <c r="G502" s="835"/>
      <c r="H502" s="768"/>
      <c r="I502" s="767"/>
      <c r="J502" s="355"/>
    </row>
    <row r="503" spans="1:10">
      <c r="A503" s="764">
        <v>40877</v>
      </c>
      <c r="B503" s="836">
        <v>300</v>
      </c>
      <c r="C503" s="766" t="s">
        <v>246</v>
      </c>
      <c r="D503" s="767" t="s">
        <v>348</v>
      </c>
      <c r="E503" s="355"/>
      <c r="F503" s="786" t="s">
        <v>101</v>
      </c>
      <c r="G503" s="835"/>
      <c r="H503" s="768"/>
      <c r="I503" s="767"/>
      <c r="J503" s="355"/>
    </row>
    <row r="504" spans="1:10">
      <c r="A504" s="764">
        <v>40877</v>
      </c>
      <c r="B504" s="836">
        <v>654.73</v>
      </c>
      <c r="C504" s="766" t="s">
        <v>246</v>
      </c>
      <c r="D504" s="767" t="s">
        <v>422</v>
      </c>
      <c r="E504" s="355"/>
      <c r="F504" s="786">
        <v>0</v>
      </c>
      <c r="G504" s="835"/>
      <c r="H504" s="768"/>
      <c r="I504" s="767"/>
      <c r="J504" s="355"/>
    </row>
    <row r="505" spans="1:10">
      <c r="A505" s="764">
        <v>40877</v>
      </c>
      <c r="B505" s="836">
        <v>150</v>
      </c>
      <c r="C505" s="766" t="s">
        <v>246</v>
      </c>
      <c r="D505" s="767" t="s">
        <v>347</v>
      </c>
      <c r="E505" s="355"/>
      <c r="F505" s="786" t="s">
        <v>101</v>
      </c>
      <c r="G505" s="835"/>
      <c r="H505" s="768"/>
      <c r="I505" s="767"/>
      <c r="J505" s="355"/>
    </row>
    <row r="506" spans="1:10">
      <c r="A506" s="764">
        <v>40877</v>
      </c>
      <c r="B506" s="836">
        <v>100</v>
      </c>
      <c r="C506" s="766" t="s">
        <v>246</v>
      </c>
      <c r="D506" s="767" t="s">
        <v>287</v>
      </c>
      <c r="E506" s="355"/>
      <c r="F506" s="786" t="s">
        <v>101</v>
      </c>
      <c r="G506" s="835"/>
      <c r="H506" s="768"/>
      <c r="I506" s="767"/>
      <c r="J506" s="355"/>
    </row>
    <row r="507" spans="1:10">
      <c r="A507" s="764">
        <v>40878</v>
      </c>
      <c r="B507" s="836">
        <v>175</v>
      </c>
      <c r="C507" s="766" t="s">
        <v>237</v>
      </c>
      <c r="D507" s="767" t="s">
        <v>926</v>
      </c>
      <c r="E507" s="355"/>
      <c r="F507" s="786">
        <v>0</v>
      </c>
      <c r="G507" s="835"/>
      <c r="H507" s="768"/>
      <c r="I507" s="767"/>
      <c r="J507" s="355"/>
    </row>
    <row r="508" spans="1:10">
      <c r="A508" s="764">
        <v>40878</v>
      </c>
      <c r="B508" s="836">
        <v>70</v>
      </c>
      <c r="C508" s="766" t="s">
        <v>246</v>
      </c>
      <c r="D508" s="767" t="s">
        <v>267</v>
      </c>
      <c r="E508" s="355"/>
      <c r="F508" s="786">
        <v>0</v>
      </c>
      <c r="G508" s="835"/>
      <c r="H508" s="768"/>
      <c r="I508" s="767"/>
      <c r="J508" s="355"/>
    </row>
    <row r="509" spans="1:10">
      <c r="A509" s="764">
        <v>40878</v>
      </c>
      <c r="B509" s="836">
        <v>50</v>
      </c>
      <c r="C509" s="766" t="s">
        <v>246</v>
      </c>
      <c r="D509" s="767" t="s">
        <v>774</v>
      </c>
      <c r="E509" s="355"/>
      <c r="F509" s="786" t="s">
        <v>101</v>
      </c>
      <c r="G509" s="835"/>
      <c r="H509" s="768"/>
      <c r="I509" s="767"/>
      <c r="J509" s="355"/>
    </row>
    <row r="510" spans="1:10">
      <c r="A510" s="764">
        <v>40878</v>
      </c>
      <c r="B510" s="836">
        <v>25</v>
      </c>
      <c r="C510" s="766" t="s">
        <v>246</v>
      </c>
      <c r="D510" s="767" t="s">
        <v>379</v>
      </c>
      <c r="E510" s="355"/>
      <c r="F510" s="786" t="s">
        <v>101</v>
      </c>
      <c r="G510" s="835"/>
      <c r="H510" s="768"/>
      <c r="I510" s="767"/>
      <c r="J510" s="355"/>
    </row>
    <row r="511" spans="1:10">
      <c r="A511" s="764">
        <v>40878</v>
      </c>
      <c r="B511" s="836">
        <v>25</v>
      </c>
      <c r="C511" s="766" t="s">
        <v>246</v>
      </c>
      <c r="D511" s="767" t="s">
        <v>337</v>
      </c>
      <c r="E511" s="355"/>
      <c r="F511" s="786">
        <v>0</v>
      </c>
      <c r="G511" s="835"/>
      <c r="H511" s="768"/>
      <c r="I511" s="767"/>
      <c r="J511" s="355"/>
    </row>
    <row r="512" spans="1:10">
      <c r="A512" s="764">
        <v>40878</v>
      </c>
      <c r="B512" s="836">
        <v>10</v>
      </c>
      <c r="C512" s="766" t="s">
        <v>246</v>
      </c>
      <c r="D512" s="767" t="s">
        <v>791</v>
      </c>
      <c r="E512" s="355"/>
      <c r="F512" s="786" t="s">
        <v>101</v>
      </c>
      <c r="G512" s="835"/>
      <c r="H512" s="768"/>
      <c r="I512" s="767"/>
      <c r="J512" s="355"/>
    </row>
    <row r="513" spans="1:10">
      <c r="A513" s="764">
        <v>40878</v>
      </c>
      <c r="B513" s="836">
        <v>10</v>
      </c>
      <c r="C513" s="766" t="s">
        <v>246</v>
      </c>
      <c r="D513" s="767" t="s">
        <v>338</v>
      </c>
      <c r="E513" s="355"/>
      <c r="F513" s="786" t="s">
        <v>101</v>
      </c>
      <c r="G513" s="835"/>
      <c r="H513" s="768"/>
      <c r="I513" s="767"/>
      <c r="J513" s="355"/>
    </row>
    <row r="514" spans="1:10">
      <c r="A514" s="764">
        <v>40878</v>
      </c>
      <c r="B514" s="836">
        <v>180</v>
      </c>
      <c r="C514" s="766" t="s">
        <v>246</v>
      </c>
      <c r="D514" s="767" t="s">
        <v>783</v>
      </c>
      <c r="E514" s="355"/>
      <c r="F514" s="786">
        <v>0</v>
      </c>
      <c r="G514" s="835"/>
      <c r="H514" s="768"/>
      <c r="I514" s="767"/>
      <c r="J514" s="355"/>
    </row>
    <row r="515" spans="1:10">
      <c r="A515" s="764">
        <v>40878</v>
      </c>
      <c r="B515" s="836">
        <v>25</v>
      </c>
      <c r="C515" s="766" t="s">
        <v>246</v>
      </c>
      <c r="D515" s="767" t="s">
        <v>780</v>
      </c>
      <c r="E515" s="355"/>
      <c r="F515" s="786" t="s">
        <v>101</v>
      </c>
      <c r="G515" s="835"/>
      <c r="H515" s="768"/>
      <c r="I515" s="767"/>
      <c r="J515" s="355"/>
    </row>
    <row r="516" spans="1:10">
      <c r="A516" s="764">
        <v>40878</v>
      </c>
      <c r="B516" s="836">
        <v>10</v>
      </c>
      <c r="C516" s="766" t="s">
        <v>246</v>
      </c>
      <c r="D516" s="767" t="s">
        <v>371</v>
      </c>
      <c r="E516" s="355"/>
      <c r="F516" s="786" t="s">
        <v>101</v>
      </c>
      <c r="G516" s="835"/>
      <c r="H516" s="768"/>
      <c r="I516" s="767"/>
      <c r="J516" s="355"/>
    </row>
    <row r="517" spans="1:10">
      <c r="A517" s="764">
        <v>40878</v>
      </c>
      <c r="B517" s="836">
        <v>15</v>
      </c>
      <c r="C517" s="766" t="s">
        <v>246</v>
      </c>
      <c r="D517" s="767" t="s">
        <v>753</v>
      </c>
      <c r="E517" s="355"/>
      <c r="F517" s="786" t="s">
        <v>101</v>
      </c>
      <c r="G517" s="835"/>
      <c r="H517" s="768"/>
      <c r="I517" s="767"/>
      <c r="J517" s="355"/>
    </row>
    <row r="518" spans="1:10">
      <c r="A518" s="764">
        <v>40878</v>
      </c>
      <c r="B518" s="836">
        <v>12.5</v>
      </c>
      <c r="C518" s="766" t="s">
        <v>246</v>
      </c>
      <c r="D518" s="767" t="s">
        <v>913</v>
      </c>
      <c r="E518" s="355"/>
      <c r="F518" s="786" t="s">
        <v>101</v>
      </c>
      <c r="G518" s="835"/>
      <c r="H518" s="768"/>
      <c r="I518" s="767"/>
      <c r="J518" s="355"/>
    </row>
    <row r="519" spans="1:10">
      <c r="A519" s="764">
        <v>40878</v>
      </c>
      <c r="B519" s="836">
        <v>40</v>
      </c>
      <c r="C519" s="766" t="s">
        <v>246</v>
      </c>
      <c r="D519" s="767" t="s">
        <v>387</v>
      </c>
      <c r="E519" s="355"/>
      <c r="F519" s="786">
        <v>0</v>
      </c>
      <c r="G519" s="835"/>
      <c r="H519" s="768"/>
      <c r="I519" s="767"/>
      <c r="J519" s="355"/>
    </row>
    <row r="520" spans="1:10">
      <c r="A520" s="764">
        <v>40878</v>
      </c>
      <c r="B520" s="836">
        <v>10</v>
      </c>
      <c r="C520" s="766" t="s">
        <v>246</v>
      </c>
      <c r="D520" s="767" t="s">
        <v>340</v>
      </c>
      <c r="E520" s="355"/>
      <c r="F520" s="786">
        <v>0</v>
      </c>
      <c r="G520" s="835"/>
      <c r="H520" s="768"/>
      <c r="I520" s="767"/>
      <c r="J520" s="355"/>
    </row>
    <row r="521" spans="1:10">
      <c r="A521" s="764">
        <v>40878</v>
      </c>
      <c r="B521" s="836">
        <v>10</v>
      </c>
      <c r="C521" s="766" t="s">
        <v>246</v>
      </c>
      <c r="D521" s="767" t="s">
        <v>927</v>
      </c>
      <c r="E521" s="355"/>
      <c r="F521" s="786" t="s">
        <v>101</v>
      </c>
      <c r="G521" s="835"/>
      <c r="H521" s="768"/>
      <c r="I521" s="767"/>
      <c r="J521" s="355"/>
    </row>
    <row r="522" spans="1:10">
      <c r="A522" s="764">
        <v>40878</v>
      </c>
      <c r="B522" s="836">
        <v>20</v>
      </c>
      <c r="C522" s="766" t="s">
        <v>246</v>
      </c>
      <c r="D522" s="767" t="s">
        <v>779</v>
      </c>
      <c r="E522" s="355"/>
      <c r="F522" s="786" t="s">
        <v>101</v>
      </c>
      <c r="G522" s="835"/>
      <c r="H522" s="768"/>
      <c r="I522" s="767"/>
      <c r="J522" s="355"/>
    </row>
    <row r="523" spans="1:10">
      <c r="A523" s="764">
        <v>40878</v>
      </c>
      <c r="B523" s="836">
        <v>269.42</v>
      </c>
      <c r="C523" s="766" t="s">
        <v>246</v>
      </c>
      <c r="D523" s="767" t="s">
        <v>422</v>
      </c>
      <c r="E523" s="355"/>
      <c r="F523" s="786">
        <v>0</v>
      </c>
      <c r="G523" s="835"/>
      <c r="H523" s="768"/>
      <c r="I523" s="767"/>
      <c r="J523" s="355"/>
    </row>
    <row r="524" spans="1:10">
      <c r="A524" s="764">
        <v>40878</v>
      </c>
      <c r="B524" s="836">
        <v>25</v>
      </c>
      <c r="C524" s="766" t="s">
        <v>246</v>
      </c>
      <c r="D524" s="767" t="s">
        <v>910</v>
      </c>
      <c r="E524" s="355"/>
      <c r="F524" s="786" t="s">
        <v>101</v>
      </c>
      <c r="G524" s="835"/>
      <c r="H524" s="768"/>
      <c r="I524" s="767"/>
      <c r="J524" s="355"/>
    </row>
    <row r="525" spans="1:10">
      <c r="A525" s="764">
        <v>40878</v>
      </c>
      <c r="B525" s="836">
        <v>261</v>
      </c>
      <c r="C525" s="766" t="s">
        <v>246</v>
      </c>
      <c r="D525" s="767" t="s">
        <v>344</v>
      </c>
      <c r="E525" s="355"/>
      <c r="F525" s="786" t="s">
        <v>101</v>
      </c>
      <c r="G525" s="835"/>
      <c r="H525" s="768"/>
      <c r="I525" s="767"/>
      <c r="J525" s="355"/>
    </row>
    <row r="526" spans="1:10">
      <c r="A526" s="764">
        <v>40878</v>
      </c>
      <c r="B526" s="836">
        <v>232.88</v>
      </c>
      <c r="C526" s="766" t="s">
        <v>246</v>
      </c>
      <c r="D526" s="767" t="s">
        <v>911</v>
      </c>
      <c r="E526" s="355"/>
      <c r="F526" s="786">
        <v>0</v>
      </c>
      <c r="G526" s="835"/>
      <c r="H526" s="768"/>
      <c r="I526" s="767"/>
      <c r="J526" s="355"/>
    </row>
    <row r="527" spans="1:10">
      <c r="A527" s="764">
        <v>40878</v>
      </c>
      <c r="B527" s="836">
        <v>5</v>
      </c>
      <c r="C527" s="766" t="s">
        <v>246</v>
      </c>
      <c r="D527" s="767" t="s">
        <v>755</v>
      </c>
      <c r="E527" s="355"/>
      <c r="F527" s="786" t="s">
        <v>101</v>
      </c>
      <c r="G527" s="835"/>
      <c r="H527" s="768"/>
      <c r="I527" s="767"/>
      <c r="J527" s="355"/>
    </row>
    <row r="528" spans="1:10">
      <c r="A528" s="764">
        <v>40878</v>
      </c>
      <c r="B528" s="836">
        <v>25</v>
      </c>
      <c r="C528" s="766" t="s">
        <v>246</v>
      </c>
      <c r="D528" s="767" t="s">
        <v>784</v>
      </c>
      <c r="E528" s="355"/>
      <c r="F528" s="786" t="s">
        <v>101</v>
      </c>
      <c r="G528" s="835"/>
      <c r="H528" s="768"/>
      <c r="I528" s="767"/>
      <c r="J528" s="355"/>
    </row>
    <row r="529" spans="1:10">
      <c r="A529" s="764">
        <v>40878</v>
      </c>
      <c r="B529" s="836">
        <v>30</v>
      </c>
      <c r="C529" s="766" t="s">
        <v>246</v>
      </c>
      <c r="D529" s="767" t="s">
        <v>751</v>
      </c>
      <c r="E529" s="355"/>
      <c r="F529" s="786" t="s">
        <v>101</v>
      </c>
      <c r="G529" s="835"/>
      <c r="H529" s="768"/>
      <c r="I529" s="767"/>
      <c r="J529" s="355"/>
    </row>
    <row r="530" spans="1:10">
      <c r="A530" s="764">
        <v>40878</v>
      </c>
      <c r="B530" s="836">
        <v>10</v>
      </c>
      <c r="C530" s="766" t="s">
        <v>246</v>
      </c>
      <c r="D530" s="767" t="s">
        <v>772</v>
      </c>
      <c r="E530" s="355"/>
      <c r="F530" s="786" t="s">
        <v>101</v>
      </c>
      <c r="G530" s="835"/>
      <c r="H530" s="768"/>
      <c r="I530" s="767"/>
      <c r="J530" s="355"/>
    </row>
    <row r="531" spans="1:10">
      <c r="A531" s="764">
        <v>40878</v>
      </c>
      <c r="B531" s="836">
        <v>20</v>
      </c>
      <c r="C531" s="766" t="s">
        <v>246</v>
      </c>
      <c r="D531" s="767" t="s">
        <v>386</v>
      </c>
      <c r="E531" s="355"/>
      <c r="F531" s="786" t="s">
        <v>101</v>
      </c>
      <c r="G531" s="835"/>
      <c r="H531" s="768"/>
      <c r="I531" s="767"/>
      <c r="J531" s="355"/>
    </row>
    <row r="532" spans="1:10">
      <c r="A532" s="764">
        <v>40878</v>
      </c>
      <c r="B532" s="836">
        <v>40</v>
      </c>
      <c r="C532" s="766" t="s">
        <v>246</v>
      </c>
      <c r="D532" s="767" t="s">
        <v>343</v>
      </c>
      <c r="E532" s="355"/>
      <c r="F532" s="786" t="s">
        <v>101</v>
      </c>
      <c r="G532" s="835"/>
      <c r="H532" s="768"/>
      <c r="I532" s="767"/>
      <c r="J532" s="355"/>
    </row>
    <row r="533" spans="1:10">
      <c r="A533" s="764">
        <v>40878</v>
      </c>
      <c r="B533" s="836">
        <v>10</v>
      </c>
      <c r="C533" s="766" t="s">
        <v>246</v>
      </c>
      <c r="D533" s="767" t="s">
        <v>752</v>
      </c>
      <c r="E533" s="355"/>
      <c r="F533" s="786" t="s">
        <v>101</v>
      </c>
      <c r="G533" s="835"/>
      <c r="H533" s="768"/>
      <c r="I533" s="767"/>
      <c r="J533" s="355"/>
    </row>
    <row r="534" spans="1:10">
      <c r="A534" s="764">
        <v>40878</v>
      </c>
      <c r="B534" s="836">
        <v>10</v>
      </c>
      <c r="C534" s="766" t="s">
        <v>246</v>
      </c>
      <c r="D534" s="767" t="s">
        <v>775</v>
      </c>
      <c r="E534" s="355"/>
      <c r="F534" s="786" t="s">
        <v>101</v>
      </c>
      <c r="G534" s="835"/>
      <c r="H534" s="768"/>
      <c r="I534" s="767"/>
      <c r="J534" s="355"/>
    </row>
    <row r="535" spans="1:10">
      <c r="A535" s="764">
        <v>40878</v>
      </c>
      <c r="B535" s="836">
        <v>10</v>
      </c>
      <c r="C535" s="766" t="s">
        <v>246</v>
      </c>
      <c r="D535" s="767" t="s">
        <v>401</v>
      </c>
      <c r="E535" s="355"/>
      <c r="F535" s="786">
        <v>0</v>
      </c>
      <c r="G535" s="835"/>
      <c r="H535" s="768"/>
      <c r="I535" s="767"/>
      <c r="J535" s="355"/>
    </row>
    <row r="536" spans="1:10">
      <c r="A536" s="764">
        <v>40878</v>
      </c>
      <c r="B536" s="836">
        <v>50</v>
      </c>
      <c r="C536" s="766" t="s">
        <v>246</v>
      </c>
      <c r="D536" s="767" t="s">
        <v>250</v>
      </c>
      <c r="E536" s="355"/>
      <c r="F536" s="786">
        <v>0</v>
      </c>
      <c r="G536" s="835"/>
      <c r="H536" s="768"/>
      <c r="I536" s="767"/>
      <c r="J536" s="355"/>
    </row>
    <row r="537" spans="1:10">
      <c r="A537" s="764">
        <v>40878</v>
      </c>
      <c r="B537" s="836">
        <v>30</v>
      </c>
      <c r="C537" s="766" t="s">
        <v>246</v>
      </c>
      <c r="D537" s="767" t="s">
        <v>424</v>
      </c>
      <c r="E537" s="355"/>
      <c r="F537" s="786" t="s">
        <v>101</v>
      </c>
      <c r="G537" s="835"/>
      <c r="H537" s="768"/>
      <c r="I537" s="767"/>
      <c r="J537" s="355"/>
    </row>
    <row r="538" spans="1:10">
      <c r="A538" s="764">
        <v>40878</v>
      </c>
      <c r="B538" s="836">
        <v>120</v>
      </c>
      <c r="C538" s="766" t="s">
        <v>246</v>
      </c>
      <c r="D538" s="767" t="s">
        <v>928</v>
      </c>
      <c r="E538" s="355"/>
      <c r="F538" s="786" t="s">
        <v>101</v>
      </c>
      <c r="G538" s="835"/>
      <c r="H538" s="768"/>
      <c r="I538" s="767"/>
      <c r="J538" s="355"/>
    </row>
    <row r="539" spans="1:10">
      <c r="A539" s="764">
        <v>40878</v>
      </c>
      <c r="B539" s="836">
        <v>5</v>
      </c>
      <c r="C539" s="766" t="s">
        <v>246</v>
      </c>
      <c r="D539" s="767" t="s">
        <v>929</v>
      </c>
      <c r="E539" s="355"/>
      <c r="F539" s="786" t="s">
        <v>101</v>
      </c>
      <c r="G539" s="835"/>
      <c r="H539" s="768"/>
      <c r="I539" s="767"/>
      <c r="J539" s="355"/>
    </row>
    <row r="540" spans="1:10">
      <c r="A540" s="764">
        <v>40878</v>
      </c>
      <c r="B540" s="836">
        <v>15</v>
      </c>
      <c r="C540" s="766" t="s">
        <v>246</v>
      </c>
      <c r="D540" s="767" t="s">
        <v>280</v>
      </c>
      <c r="E540" s="355"/>
      <c r="F540" s="786" t="s">
        <v>101</v>
      </c>
      <c r="G540" s="835"/>
      <c r="H540" s="768"/>
      <c r="I540" s="767"/>
      <c r="J540" s="355"/>
    </row>
    <row r="541" spans="1:10">
      <c r="A541" s="764">
        <v>40878</v>
      </c>
      <c r="B541" s="836">
        <v>20</v>
      </c>
      <c r="C541" s="766" t="s">
        <v>246</v>
      </c>
      <c r="D541" s="767" t="s">
        <v>342</v>
      </c>
      <c r="E541" s="355"/>
      <c r="F541" s="786" t="s">
        <v>101</v>
      </c>
      <c r="G541" s="835"/>
      <c r="H541" s="768"/>
      <c r="I541" s="767"/>
      <c r="J541" s="355"/>
    </row>
    <row r="542" spans="1:10">
      <c r="A542" s="764">
        <v>40878</v>
      </c>
      <c r="B542" s="836">
        <v>15</v>
      </c>
      <c r="C542" s="766" t="s">
        <v>246</v>
      </c>
      <c r="D542" s="767" t="s">
        <v>912</v>
      </c>
      <c r="E542" s="355"/>
      <c r="F542" s="786">
        <v>0</v>
      </c>
      <c r="G542" s="835"/>
      <c r="H542" s="768"/>
      <c r="I542" s="767"/>
      <c r="J542" s="355"/>
    </row>
    <row r="543" spans="1:10">
      <c r="A543" s="764">
        <v>40878</v>
      </c>
      <c r="B543" s="836">
        <v>15</v>
      </c>
      <c r="C543" s="766" t="s">
        <v>246</v>
      </c>
      <c r="D543" s="767" t="s">
        <v>248</v>
      </c>
      <c r="E543" s="355"/>
      <c r="F543" s="786">
        <v>0</v>
      </c>
      <c r="G543" s="835"/>
      <c r="H543" s="768"/>
      <c r="I543" s="767"/>
      <c r="J543" s="355"/>
    </row>
    <row r="544" spans="1:10">
      <c r="A544" s="764">
        <v>40878</v>
      </c>
      <c r="B544" s="836">
        <v>50</v>
      </c>
      <c r="C544" s="766" t="s">
        <v>246</v>
      </c>
      <c r="D544" s="767" t="s">
        <v>252</v>
      </c>
      <c r="E544" s="355"/>
      <c r="F544" s="786" t="s">
        <v>101</v>
      </c>
      <c r="G544" s="835"/>
      <c r="H544" s="768"/>
      <c r="I544" s="767"/>
      <c r="J544" s="355"/>
    </row>
    <row r="545" spans="1:10">
      <c r="A545" s="764">
        <v>40878</v>
      </c>
      <c r="B545" s="836">
        <v>10</v>
      </c>
      <c r="C545" s="766" t="s">
        <v>246</v>
      </c>
      <c r="D545" s="767" t="s">
        <v>782</v>
      </c>
      <c r="E545" s="355"/>
      <c r="F545" s="786">
        <v>0</v>
      </c>
      <c r="G545" s="835"/>
      <c r="H545" s="768"/>
      <c r="I545" s="767"/>
      <c r="J545" s="355"/>
    </row>
    <row r="546" spans="1:10">
      <c r="A546" s="764">
        <v>40878</v>
      </c>
      <c r="B546" s="836">
        <v>53.36</v>
      </c>
      <c r="C546" s="766" t="s">
        <v>246</v>
      </c>
      <c r="D546" s="767" t="s">
        <v>422</v>
      </c>
      <c r="E546" s="355"/>
      <c r="F546" s="786">
        <v>0</v>
      </c>
      <c r="G546" s="835"/>
      <c r="H546" s="768"/>
      <c r="I546" s="767"/>
      <c r="J546" s="355"/>
    </row>
    <row r="547" spans="1:10">
      <c r="A547" s="764">
        <v>40878</v>
      </c>
      <c r="B547" s="836">
        <v>10</v>
      </c>
      <c r="C547" s="766" t="s">
        <v>246</v>
      </c>
      <c r="D547" s="767" t="s">
        <v>388</v>
      </c>
      <c r="E547" s="355"/>
      <c r="F547" s="786" t="s">
        <v>101</v>
      </c>
      <c r="G547" s="835"/>
      <c r="H547" s="768"/>
      <c r="I547" s="767"/>
      <c r="J547" s="355"/>
    </row>
    <row r="548" spans="1:10">
      <c r="A548" s="764">
        <v>40878</v>
      </c>
      <c r="B548" s="836">
        <v>10</v>
      </c>
      <c r="C548" s="766" t="s">
        <v>246</v>
      </c>
      <c r="D548" s="767" t="s">
        <v>341</v>
      </c>
      <c r="E548" s="355"/>
      <c r="F548" s="786" t="s">
        <v>101</v>
      </c>
      <c r="G548" s="835"/>
      <c r="H548" s="768"/>
      <c r="I548" s="767"/>
      <c r="J548" s="355"/>
    </row>
    <row r="549" spans="1:10">
      <c r="A549" s="764">
        <v>40878</v>
      </c>
      <c r="B549" s="836">
        <v>30</v>
      </c>
      <c r="C549" s="766" t="s">
        <v>246</v>
      </c>
      <c r="D549" s="767" t="s">
        <v>792</v>
      </c>
      <c r="E549" s="355"/>
      <c r="F549" s="786" t="s">
        <v>101</v>
      </c>
      <c r="G549" s="835"/>
      <c r="H549" s="768"/>
      <c r="I549" s="767"/>
      <c r="J549" s="355"/>
    </row>
    <row r="550" spans="1:10">
      <c r="A550" s="764">
        <v>40878</v>
      </c>
      <c r="B550" s="836">
        <v>30</v>
      </c>
      <c r="C550" s="766" t="s">
        <v>246</v>
      </c>
      <c r="D550" s="767" t="s">
        <v>345</v>
      </c>
      <c r="E550" s="355"/>
      <c r="F550" s="786">
        <v>0</v>
      </c>
      <c r="G550" s="835"/>
      <c r="H550" s="768"/>
      <c r="I550" s="767"/>
      <c r="J550" s="355"/>
    </row>
    <row r="551" spans="1:10">
      <c r="A551" s="764">
        <v>40878</v>
      </c>
      <c r="B551" s="836">
        <v>210</v>
      </c>
      <c r="C551" s="766" t="s">
        <v>246</v>
      </c>
      <c r="D551" s="767" t="s">
        <v>346</v>
      </c>
      <c r="E551" s="355"/>
      <c r="F551" s="786" t="s">
        <v>101</v>
      </c>
      <c r="G551" s="835"/>
      <c r="H551" s="768"/>
      <c r="I551" s="767"/>
      <c r="J551" s="355"/>
    </row>
    <row r="552" spans="1:10">
      <c r="A552" s="764">
        <v>40878</v>
      </c>
      <c r="B552" s="836">
        <v>10</v>
      </c>
      <c r="C552" s="766" t="s">
        <v>246</v>
      </c>
      <c r="D552" s="767" t="s">
        <v>369</v>
      </c>
      <c r="E552" s="355"/>
      <c r="F552" s="786">
        <v>0</v>
      </c>
      <c r="G552" s="835"/>
      <c r="H552" s="768"/>
      <c r="I552" s="767"/>
      <c r="J552" s="355"/>
    </row>
    <row r="553" spans="1:10">
      <c r="A553" s="764">
        <v>40878</v>
      </c>
      <c r="B553" s="836">
        <v>10</v>
      </c>
      <c r="C553" s="766" t="s">
        <v>246</v>
      </c>
      <c r="D553" s="767" t="s">
        <v>930</v>
      </c>
      <c r="E553" s="355"/>
      <c r="F553" s="786" t="s">
        <v>101</v>
      </c>
      <c r="G553" s="835"/>
      <c r="H553" s="768"/>
      <c r="I553" s="767"/>
      <c r="J553" s="355"/>
    </row>
    <row r="554" spans="1:10">
      <c r="A554" s="764">
        <v>40879</v>
      </c>
      <c r="B554" s="836">
        <v>100</v>
      </c>
      <c r="C554" s="766" t="s">
        <v>246</v>
      </c>
      <c r="D554" s="767" t="s">
        <v>931</v>
      </c>
      <c r="E554" s="355"/>
      <c r="F554" s="786">
        <v>0</v>
      </c>
      <c r="G554" s="835"/>
      <c r="H554" s="768"/>
      <c r="I554" s="767"/>
      <c r="J554" s="355"/>
    </row>
    <row r="555" spans="1:10">
      <c r="A555" s="764">
        <v>40879</v>
      </c>
      <c r="B555" s="836">
        <v>20</v>
      </c>
      <c r="C555" s="766" t="s">
        <v>246</v>
      </c>
      <c r="D555" s="767" t="s">
        <v>254</v>
      </c>
      <c r="E555" s="355"/>
      <c r="F555" s="786" t="s">
        <v>101</v>
      </c>
      <c r="G555" s="835"/>
      <c r="H555" s="768"/>
      <c r="I555" s="767"/>
      <c r="J555" s="355"/>
    </row>
    <row r="556" spans="1:10">
      <c r="A556" s="764">
        <v>40879</v>
      </c>
      <c r="B556" s="836">
        <v>10</v>
      </c>
      <c r="C556" s="766" t="s">
        <v>246</v>
      </c>
      <c r="D556" s="767" t="s">
        <v>932</v>
      </c>
      <c r="E556" s="355"/>
      <c r="F556" s="786" t="s">
        <v>101</v>
      </c>
      <c r="G556" s="835"/>
      <c r="H556" s="768"/>
      <c r="I556" s="767"/>
      <c r="J556" s="355"/>
    </row>
    <row r="557" spans="1:10">
      <c r="A557" s="764">
        <v>40879</v>
      </c>
      <c r="B557" s="836">
        <v>5</v>
      </c>
      <c r="C557" s="766" t="s">
        <v>246</v>
      </c>
      <c r="D557" s="767" t="s">
        <v>915</v>
      </c>
      <c r="E557" s="355"/>
      <c r="F557" s="786" t="s">
        <v>101</v>
      </c>
      <c r="G557" s="835"/>
      <c r="H557" s="768"/>
      <c r="I557" s="767"/>
      <c r="J557" s="355"/>
    </row>
    <row r="558" spans="1:10">
      <c r="A558" s="764">
        <v>40879</v>
      </c>
      <c r="B558" s="836">
        <v>3</v>
      </c>
      <c r="C558" s="766" t="s">
        <v>246</v>
      </c>
      <c r="D558" s="767" t="s">
        <v>426</v>
      </c>
      <c r="E558" s="355"/>
      <c r="F558" s="786">
        <v>0</v>
      </c>
      <c r="G558" s="835"/>
      <c r="H558" s="768"/>
      <c r="I558" s="767"/>
      <c r="J558" s="355"/>
    </row>
    <row r="559" spans="1:10">
      <c r="A559" s="764">
        <v>40879</v>
      </c>
      <c r="B559" s="836">
        <v>20</v>
      </c>
      <c r="C559" s="766" t="s">
        <v>246</v>
      </c>
      <c r="D559" s="767" t="s">
        <v>389</v>
      </c>
      <c r="E559" s="355"/>
      <c r="F559" s="786">
        <v>0</v>
      </c>
      <c r="G559" s="835"/>
      <c r="H559" s="768"/>
      <c r="I559" s="767"/>
      <c r="J559" s="355"/>
    </row>
    <row r="560" spans="1:10">
      <c r="A560" s="764">
        <v>40882</v>
      </c>
      <c r="B560" s="836">
        <v>50</v>
      </c>
      <c r="C560" s="766" t="s">
        <v>246</v>
      </c>
      <c r="D560" s="767" t="s">
        <v>776</v>
      </c>
      <c r="E560" s="355"/>
      <c r="F560" s="786" t="s">
        <v>101</v>
      </c>
      <c r="G560" s="835"/>
      <c r="H560" s="768"/>
      <c r="I560" s="767"/>
      <c r="J560" s="355"/>
    </row>
    <row r="561" spans="1:10">
      <c r="A561" s="764">
        <v>40882</v>
      </c>
      <c r="B561" s="836">
        <v>20</v>
      </c>
      <c r="C561" s="766" t="s">
        <v>246</v>
      </c>
      <c r="D561" s="767" t="s">
        <v>933</v>
      </c>
      <c r="E561" s="355"/>
      <c r="F561" s="786" t="s">
        <v>101</v>
      </c>
      <c r="G561" s="835"/>
      <c r="H561" s="768"/>
      <c r="I561" s="767"/>
      <c r="J561" s="355"/>
    </row>
    <row r="562" spans="1:10">
      <c r="A562" s="764">
        <v>40882</v>
      </c>
      <c r="B562" s="836">
        <v>20</v>
      </c>
      <c r="C562" s="766" t="s">
        <v>246</v>
      </c>
      <c r="D562" s="767" t="s">
        <v>934</v>
      </c>
      <c r="E562" s="355"/>
      <c r="F562" s="786">
        <v>0</v>
      </c>
      <c r="G562" s="835"/>
      <c r="H562" s="768"/>
      <c r="I562" s="767"/>
      <c r="J562" s="355"/>
    </row>
    <row r="563" spans="1:10">
      <c r="A563" s="764">
        <v>40882</v>
      </c>
      <c r="B563" s="836">
        <v>300</v>
      </c>
      <c r="C563" s="766" t="s">
        <v>246</v>
      </c>
      <c r="D563" s="767" t="s">
        <v>756</v>
      </c>
      <c r="E563" s="355"/>
      <c r="F563" s="786" t="s">
        <v>101</v>
      </c>
      <c r="G563" s="835"/>
      <c r="H563" s="768"/>
      <c r="I563" s="767"/>
      <c r="J563" s="355"/>
    </row>
    <row r="564" spans="1:10">
      <c r="A564" s="764">
        <v>40882</v>
      </c>
      <c r="B564" s="836">
        <v>20</v>
      </c>
      <c r="C564" s="766" t="s">
        <v>246</v>
      </c>
      <c r="D564" s="767" t="s">
        <v>787</v>
      </c>
      <c r="E564" s="355"/>
      <c r="F564" s="786" t="s">
        <v>101</v>
      </c>
      <c r="G564" s="835"/>
      <c r="H564" s="768"/>
      <c r="I564" s="767"/>
      <c r="J564" s="355"/>
    </row>
    <row r="565" spans="1:10">
      <c r="A565" s="764">
        <v>40882</v>
      </c>
      <c r="B565" s="836">
        <v>148.25</v>
      </c>
      <c r="C565" s="766" t="s">
        <v>246</v>
      </c>
      <c r="D565" s="767" t="s">
        <v>788</v>
      </c>
      <c r="E565" s="355"/>
      <c r="F565" s="786" t="s">
        <v>101</v>
      </c>
      <c r="G565" s="835"/>
      <c r="H565" s="768"/>
      <c r="I565" s="767"/>
      <c r="J565" s="355"/>
    </row>
    <row r="566" spans="1:10">
      <c r="A566" s="764">
        <v>40882</v>
      </c>
      <c r="B566" s="836">
        <v>60</v>
      </c>
      <c r="C566" s="766" t="s">
        <v>246</v>
      </c>
      <c r="D566" s="767" t="s">
        <v>935</v>
      </c>
      <c r="E566" s="355"/>
      <c r="F566" s="786" t="s">
        <v>101</v>
      </c>
      <c r="G566" s="835"/>
      <c r="H566" s="768"/>
      <c r="I566" s="767"/>
      <c r="J566" s="355"/>
    </row>
    <row r="567" spans="1:10">
      <c r="A567" s="764">
        <v>40882</v>
      </c>
      <c r="B567" s="836">
        <v>5</v>
      </c>
      <c r="C567" s="766" t="s">
        <v>246</v>
      </c>
      <c r="D567" s="767" t="s">
        <v>777</v>
      </c>
      <c r="E567" s="355"/>
      <c r="F567" s="786" t="s">
        <v>101</v>
      </c>
      <c r="G567" s="835"/>
      <c r="H567" s="768"/>
      <c r="I567" s="767"/>
      <c r="J567" s="355"/>
    </row>
    <row r="568" spans="1:10">
      <c r="A568" s="764">
        <v>40882</v>
      </c>
      <c r="B568" s="836">
        <v>15</v>
      </c>
      <c r="C568" s="766" t="s">
        <v>246</v>
      </c>
      <c r="D568" s="767" t="s">
        <v>306</v>
      </c>
      <c r="E568" s="355"/>
      <c r="F568" s="786" t="s">
        <v>101</v>
      </c>
      <c r="G568" s="835"/>
      <c r="H568" s="768"/>
      <c r="I568" s="767"/>
      <c r="J568" s="355"/>
    </row>
    <row r="569" spans="1:10">
      <c r="A569" s="764">
        <v>40882</v>
      </c>
      <c r="B569" s="836">
        <v>430</v>
      </c>
      <c r="C569" s="766" t="s">
        <v>246</v>
      </c>
      <c r="D569" s="767" t="s">
        <v>778</v>
      </c>
      <c r="E569" s="355"/>
      <c r="F569" s="786" t="s">
        <v>101</v>
      </c>
      <c r="G569" s="835"/>
      <c r="H569" s="768"/>
      <c r="I569" s="767"/>
      <c r="J569" s="355"/>
    </row>
    <row r="570" spans="1:10">
      <c r="A570" s="764">
        <v>40882</v>
      </c>
      <c r="B570" s="836">
        <v>20</v>
      </c>
      <c r="C570" s="766" t="s">
        <v>246</v>
      </c>
      <c r="D570" s="767" t="s">
        <v>307</v>
      </c>
      <c r="E570" s="355"/>
      <c r="F570" s="786">
        <v>0</v>
      </c>
      <c r="G570" s="835"/>
      <c r="H570" s="768"/>
      <c r="I570" s="767"/>
      <c r="J570" s="355"/>
    </row>
    <row r="571" spans="1:10">
      <c r="A571" s="764">
        <v>40882</v>
      </c>
      <c r="B571" s="836">
        <v>5</v>
      </c>
      <c r="C571" s="766" t="s">
        <v>246</v>
      </c>
      <c r="D571" s="767" t="s">
        <v>318</v>
      </c>
      <c r="E571" s="355"/>
      <c r="F571" s="786" t="s">
        <v>101</v>
      </c>
      <c r="G571" s="835"/>
      <c r="H571" s="768"/>
      <c r="I571" s="767"/>
      <c r="J571" s="355"/>
    </row>
    <row r="572" spans="1:10">
      <c r="A572" s="764">
        <v>40883</v>
      </c>
      <c r="B572" s="836">
        <v>75</v>
      </c>
      <c r="C572" s="766" t="s">
        <v>246</v>
      </c>
      <c r="D572" s="767" t="s">
        <v>308</v>
      </c>
      <c r="E572" s="355"/>
      <c r="F572" s="786" t="s">
        <v>101</v>
      </c>
      <c r="G572" s="835"/>
      <c r="H572" s="768"/>
      <c r="I572" s="767"/>
      <c r="J572" s="355"/>
    </row>
    <row r="573" spans="1:10">
      <c r="A573" s="764">
        <v>40883</v>
      </c>
      <c r="B573" s="836">
        <v>10</v>
      </c>
      <c r="C573" s="766" t="s">
        <v>246</v>
      </c>
      <c r="D573" s="767" t="s">
        <v>317</v>
      </c>
      <c r="E573" s="355"/>
      <c r="F573" s="786" t="s">
        <v>101</v>
      </c>
      <c r="G573" s="835"/>
      <c r="H573" s="768"/>
      <c r="I573" s="767"/>
      <c r="J573" s="355"/>
    </row>
    <row r="574" spans="1:10">
      <c r="A574" s="764">
        <v>40884</v>
      </c>
      <c r="B574" s="836">
        <v>50</v>
      </c>
      <c r="C574" s="766" t="s">
        <v>237</v>
      </c>
      <c r="D574" s="767" t="s">
        <v>763</v>
      </c>
      <c r="E574" s="355"/>
      <c r="F574" s="786">
        <v>0</v>
      </c>
      <c r="G574" s="835"/>
      <c r="H574" s="768"/>
      <c r="I574" s="767"/>
      <c r="J574" s="355"/>
    </row>
    <row r="575" spans="1:10">
      <c r="A575" s="764">
        <v>40884</v>
      </c>
      <c r="B575" s="836">
        <v>5</v>
      </c>
      <c r="C575" s="766" t="s">
        <v>246</v>
      </c>
      <c r="D575" s="767" t="s">
        <v>310</v>
      </c>
      <c r="E575" s="355"/>
      <c r="F575" s="786" t="s">
        <v>101</v>
      </c>
      <c r="G575" s="835"/>
      <c r="H575" s="768"/>
      <c r="I575" s="767"/>
      <c r="J575" s="355"/>
    </row>
    <row r="576" spans="1:10">
      <c r="A576" s="764">
        <v>40884</v>
      </c>
      <c r="B576" s="836">
        <v>18</v>
      </c>
      <c r="C576" s="766" t="s">
        <v>246</v>
      </c>
      <c r="D576" s="767" t="s">
        <v>429</v>
      </c>
      <c r="E576" s="355"/>
      <c r="F576" s="786">
        <v>0</v>
      </c>
      <c r="G576" s="835"/>
      <c r="H576" s="768"/>
      <c r="I576" s="767"/>
      <c r="J576" s="355"/>
    </row>
    <row r="577" spans="1:10">
      <c r="A577" s="764">
        <v>40885</v>
      </c>
      <c r="B577" s="836">
        <v>40</v>
      </c>
      <c r="C577" s="766" t="s">
        <v>237</v>
      </c>
      <c r="D577" s="767" t="s">
        <v>936</v>
      </c>
      <c r="E577" s="355"/>
      <c r="F577" s="786">
        <v>0</v>
      </c>
      <c r="G577" s="835"/>
      <c r="H577" s="768"/>
      <c r="I577" s="767"/>
      <c r="J577" s="355"/>
    </row>
    <row r="578" spans="1:10">
      <c r="A578" s="764">
        <v>40889</v>
      </c>
      <c r="B578" s="836">
        <v>235</v>
      </c>
      <c r="C578" s="766" t="s">
        <v>246</v>
      </c>
      <c r="D578" s="767" t="s">
        <v>920</v>
      </c>
      <c r="E578" s="355"/>
      <c r="F578" s="786" t="s">
        <v>101</v>
      </c>
      <c r="G578" s="835"/>
      <c r="H578" s="768"/>
      <c r="I578" s="767"/>
      <c r="J578" s="355"/>
    </row>
    <row r="579" spans="1:10">
      <c r="A579" s="764">
        <v>40889</v>
      </c>
      <c r="B579" s="836">
        <v>150</v>
      </c>
      <c r="C579" s="766" t="s">
        <v>246</v>
      </c>
      <c r="D579" s="767" t="s">
        <v>357</v>
      </c>
      <c r="E579" s="355"/>
      <c r="F579" s="786" t="s">
        <v>101</v>
      </c>
      <c r="G579" s="835"/>
      <c r="H579" s="768"/>
      <c r="I579" s="767"/>
      <c r="J579" s="355"/>
    </row>
    <row r="580" spans="1:10">
      <c r="A580" s="764">
        <v>40889</v>
      </c>
      <c r="B580" s="836">
        <v>200</v>
      </c>
      <c r="C580" s="766" t="s">
        <v>246</v>
      </c>
      <c r="D580" s="767" t="s">
        <v>921</v>
      </c>
      <c r="E580" s="355"/>
      <c r="F580" s="786" t="s">
        <v>101</v>
      </c>
      <c r="G580" s="835"/>
      <c r="H580" s="768"/>
      <c r="I580" s="767"/>
      <c r="J580" s="355"/>
    </row>
    <row r="581" spans="1:10">
      <c r="A581" s="764">
        <v>40889</v>
      </c>
      <c r="B581" s="836">
        <v>50</v>
      </c>
      <c r="C581" s="766" t="s">
        <v>246</v>
      </c>
      <c r="D581" s="767" t="s">
        <v>256</v>
      </c>
      <c r="E581" s="355"/>
      <c r="F581" s="786" t="s">
        <v>101</v>
      </c>
      <c r="G581" s="835"/>
      <c r="H581" s="768"/>
      <c r="I581" s="767"/>
      <c r="J581" s="355"/>
    </row>
    <row r="582" spans="1:10">
      <c r="A582" s="764">
        <v>40890</v>
      </c>
      <c r="B582" s="836">
        <v>135</v>
      </c>
      <c r="C582" s="766">
        <v>102970</v>
      </c>
      <c r="D582" s="767" t="s">
        <v>937</v>
      </c>
      <c r="E582" s="355"/>
      <c r="F582" s="786">
        <v>0</v>
      </c>
      <c r="G582" s="835"/>
      <c r="H582" s="768"/>
      <c r="I582" s="767"/>
      <c r="J582" s="355"/>
    </row>
    <row r="583" spans="1:10">
      <c r="A583" s="764">
        <v>40890</v>
      </c>
      <c r="B583" s="836">
        <v>200</v>
      </c>
      <c r="C583" s="766">
        <v>102972</v>
      </c>
      <c r="D583" s="767" t="s">
        <v>938</v>
      </c>
      <c r="E583" s="355"/>
      <c r="F583" s="786" t="s">
        <v>101</v>
      </c>
      <c r="G583" s="835"/>
      <c r="H583" s="768"/>
      <c r="I583" s="767"/>
      <c r="J583" s="355"/>
    </row>
    <row r="584" spans="1:10">
      <c r="A584" s="764">
        <v>40890</v>
      </c>
      <c r="B584" s="836">
        <v>5.5</v>
      </c>
      <c r="C584" s="766" t="s">
        <v>246</v>
      </c>
      <c r="D584" s="767" t="s">
        <v>422</v>
      </c>
      <c r="E584" s="355"/>
      <c r="F584" s="786">
        <v>0</v>
      </c>
      <c r="G584" s="835"/>
      <c r="H584" s="768"/>
      <c r="I584" s="767"/>
      <c r="J584" s="355"/>
    </row>
    <row r="585" spans="1:10">
      <c r="A585" s="764">
        <v>40891</v>
      </c>
      <c r="B585" s="836">
        <v>500</v>
      </c>
      <c r="C585" s="766" t="s">
        <v>246</v>
      </c>
      <c r="D585" s="767" t="s">
        <v>276</v>
      </c>
      <c r="E585" s="355"/>
      <c r="F585" s="786">
        <v>0</v>
      </c>
      <c r="G585" s="835"/>
      <c r="H585" s="768"/>
      <c r="I585" s="767"/>
      <c r="J585" s="355"/>
    </row>
    <row r="586" spans="1:10">
      <c r="A586" s="764">
        <v>40891</v>
      </c>
      <c r="B586" s="836">
        <v>60</v>
      </c>
      <c r="C586" s="766" t="s">
        <v>246</v>
      </c>
      <c r="D586" s="767" t="s">
        <v>358</v>
      </c>
      <c r="E586" s="355"/>
      <c r="F586" s="786" t="s">
        <v>101</v>
      </c>
      <c r="G586" s="835"/>
      <c r="H586" s="768"/>
      <c r="I586" s="767"/>
      <c r="J586" s="355"/>
    </row>
    <row r="587" spans="1:10">
      <c r="A587" s="764">
        <v>40891</v>
      </c>
      <c r="B587" s="836">
        <v>2897.58</v>
      </c>
      <c r="C587" s="766" t="s">
        <v>246</v>
      </c>
      <c r="D587" s="767" t="s">
        <v>939</v>
      </c>
      <c r="E587" s="355"/>
      <c r="F587" s="786">
        <v>0</v>
      </c>
      <c r="G587" s="835"/>
      <c r="H587" s="768"/>
      <c r="I587" s="767"/>
      <c r="J587" s="355"/>
    </row>
    <row r="588" spans="1:10">
      <c r="A588" s="764">
        <v>40891</v>
      </c>
      <c r="B588" s="836">
        <v>50</v>
      </c>
      <c r="C588" s="766" t="s">
        <v>246</v>
      </c>
      <c r="D588" s="767" t="s">
        <v>260</v>
      </c>
      <c r="E588" s="355"/>
      <c r="F588" s="786" t="s">
        <v>101</v>
      </c>
      <c r="G588" s="835"/>
      <c r="H588" s="768"/>
      <c r="I588" s="767"/>
      <c r="J588" s="355"/>
    </row>
    <row r="589" spans="1:10">
      <c r="A589" s="764">
        <v>40892</v>
      </c>
      <c r="B589" s="836">
        <v>20</v>
      </c>
      <c r="C589" s="766" t="s">
        <v>237</v>
      </c>
      <c r="D589" s="767" t="s">
        <v>759</v>
      </c>
      <c r="E589" s="355"/>
      <c r="F589" s="786">
        <v>0</v>
      </c>
      <c r="G589" s="835"/>
      <c r="H589" s="768"/>
      <c r="I589" s="767"/>
      <c r="J589" s="355"/>
    </row>
    <row r="590" spans="1:10">
      <c r="A590" s="764">
        <v>40892</v>
      </c>
      <c r="B590" s="836">
        <v>30</v>
      </c>
      <c r="C590" s="766" t="s">
        <v>246</v>
      </c>
      <c r="D590" s="767" t="s">
        <v>258</v>
      </c>
      <c r="E590" s="355"/>
      <c r="F590" s="786" t="s">
        <v>101</v>
      </c>
      <c r="G590" s="835"/>
      <c r="H590" s="768"/>
      <c r="I590" s="767"/>
      <c r="J590" s="355"/>
    </row>
    <row r="591" spans="1:10">
      <c r="A591" s="764">
        <v>40892</v>
      </c>
      <c r="B591" s="836">
        <v>15.92</v>
      </c>
      <c r="C591" s="766" t="s">
        <v>246</v>
      </c>
      <c r="D591" s="767" t="s">
        <v>422</v>
      </c>
      <c r="E591" s="355"/>
      <c r="F591" s="786">
        <v>0</v>
      </c>
      <c r="G591" s="835"/>
      <c r="H591" s="768"/>
      <c r="I591" s="767"/>
      <c r="J591" s="355"/>
    </row>
    <row r="592" spans="1:10">
      <c r="A592" s="764">
        <v>40892</v>
      </c>
      <c r="B592" s="836">
        <v>200</v>
      </c>
      <c r="C592" s="766" t="s">
        <v>246</v>
      </c>
      <c r="D592" s="767" t="s">
        <v>450</v>
      </c>
      <c r="E592" s="355"/>
      <c r="F592" s="786" t="s">
        <v>101</v>
      </c>
      <c r="G592" s="835"/>
      <c r="H592" s="768"/>
      <c r="I592" s="767"/>
      <c r="J592" s="355"/>
    </row>
    <row r="593" spans="1:10">
      <c r="A593" s="764">
        <v>40892</v>
      </c>
      <c r="B593" s="836">
        <v>20</v>
      </c>
      <c r="C593" s="766" t="s">
        <v>246</v>
      </c>
      <c r="D593" s="767" t="s">
        <v>378</v>
      </c>
      <c r="E593" s="355"/>
      <c r="F593" s="786">
        <v>0</v>
      </c>
      <c r="G593" s="835"/>
      <c r="H593" s="768"/>
      <c r="I593" s="767"/>
      <c r="J593" s="355"/>
    </row>
    <row r="594" spans="1:10">
      <c r="A594" s="764">
        <v>40892</v>
      </c>
      <c r="B594" s="836">
        <v>29.41</v>
      </c>
      <c r="C594" s="766" t="s">
        <v>246</v>
      </c>
      <c r="D594" s="767" t="s">
        <v>422</v>
      </c>
      <c r="E594" s="355"/>
      <c r="F594" s="786">
        <v>0</v>
      </c>
      <c r="G594" s="835"/>
      <c r="H594" s="768"/>
      <c r="I594" s="767"/>
      <c r="J594" s="355"/>
    </row>
    <row r="595" spans="1:10">
      <c r="A595" s="764">
        <v>40892</v>
      </c>
      <c r="B595" s="836">
        <v>100</v>
      </c>
      <c r="C595" s="766" t="s">
        <v>246</v>
      </c>
      <c r="D595" s="767" t="s">
        <v>940</v>
      </c>
      <c r="E595" s="355"/>
      <c r="F595" s="786" t="s">
        <v>101</v>
      </c>
      <c r="G595" s="835"/>
      <c r="H595" s="768"/>
      <c r="I595" s="767"/>
      <c r="J595" s="355"/>
    </row>
    <row r="596" spans="1:10">
      <c r="A596" s="764">
        <v>40892</v>
      </c>
      <c r="B596" s="836">
        <v>100</v>
      </c>
      <c r="C596" s="766" t="s">
        <v>246</v>
      </c>
      <c r="D596" s="767" t="s">
        <v>292</v>
      </c>
      <c r="E596" s="355"/>
      <c r="F596" s="786" t="s">
        <v>101</v>
      </c>
      <c r="G596" s="835"/>
      <c r="H596" s="768"/>
      <c r="I596" s="767"/>
      <c r="J596" s="355"/>
    </row>
    <row r="597" spans="1:10">
      <c r="A597" s="764">
        <v>40893</v>
      </c>
      <c r="B597" s="836">
        <v>116.31</v>
      </c>
      <c r="C597" s="766">
        <v>0</v>
      </c>
      <c r="D597" s="767" t="s">
        <v>941</v>
      </c>
      <c r="E597" s="355"/>
      <c r="F597" s="786">
        <v>0</v>
      </c>
      <c r="G597" s="835"/>
      <c r="H597" s="768"/>
      <c r="I597" s="767"/>
      <c r="J597" s="355"/>
    </row>
    <row r="598" spans="1:10">
      <c r="A598" s="764">
        <v>40893</v>
      </c>
      <c r="B598" s="836">
        <v>184.93</v>
      </c>
      <c r="C598" s="766" t="s">
        <v>246</v>
      </c>
      <c r="D598" s="767" t="s">
        <v>422</v>
      </c>
      <c r="E598" s="355"/>
      <c r="F598" s="786">
        <v>0</v>
      </c>
      <c r="G598" s="835"/>
      <c r="H598" s="768"/>
      <c r="I598" s="767"/>
      <c r="J598" s="355"/>
    </row>
    <row r="599" spans="1:10">
      <c r="A599" s="764">
        <v>40893</v>
      </c>
      <c r="B599" s="836">
        <v>184.93</v>
      </c>
      <c r="C599" s="766" t="s">
        <v>246</v>
      </c>
      <c r="D599" s="767" t="s">
        <v>422</v>
      </c>
      <c r="E599" s="355"/>
      <c r="F599" s="786">
        <v>0</v>
      </c>
      <c r="G599" s="835"/>
      <c r="H599" s="768"/>
      <c r="I599" s="767"/>
      <c r="J599" s="355"/>
    </row>
    <row r="600" spans="1:10">
      <c r="A600" s="764">
        <v>40896</v>
      </c>
      <c r="B600" s="836">
        <v>25</v>
      </c>
      <c r="C600" s="766" t="s">
        <v>246</v>
      </c>
      <c r="D600" s="767" t="s">
        <v>400</v>
      </c>
      <c r="E600" s="355"/>
      <c r="F600" s="786" t="s">
        <v>101</v>
      </c>
      <c r="G600" s="835"/>
      <c r="H600" s="768"/>
      <c r="I600" s="767"/>
      <c r="J600" s="355"/>
    </row>
    <row r="601" spans="1:10">
      <c r="A601" s="764">
        <v>40896</v>
      </c>
      <c r="B601" s="836">
        <v>80</v>
      </c>
      <c r="C601" s="766" t="s">
        <v>246</v>
      </c>
      <c r="D601" s="767" t="s">
        <v>768</v>
      </c>
      <c r="E601" s="355"/>
      <c r="F601" s="786">
        <v>0</v>
      </c>
      <c r="G601" s="835"/>
      <c r="H601" s="768"/>
      <c r="I601" s="767"/>
      <c r="J601" s="355"/>
    </row>
    <row r="602" spans="1:10">
      <c r="A602" s="764">
        <v>40896</v>
      </c>
      <c r="B602" s="836">
        <v>150</v>
      </c>
      <c r="C602" s="766" t="s">
        <v>246</v>
      </c>
      <c r="D602" s="767" t="s">
        <v>360</v>
      </c>
      <c r="E602" s="355"/>
      <c r="F602" s="786" t="s">
        <v>101</v>
      </c>
      <c r="G602" s="835"/>
      <c r="H602" s="768"/>
      <c r="I602" s="767"/>
      <c r="J602" s="355"/>
    </row>
    <row r="603" spans="1:10">
      <c r="A603" s="764">
        <v>40897</v>
      </c>
      <c r="B603" s="836">
        <v>20</v>
      </c>
      <c r="C603" s="766" t="s">
        <v>246</v>
      </c>
      <c r="D603" s="767" t="s">
        <v>942</v>
      </c>
      <c r="E603" s="355"/>
      <c r="F603" s="786">
        <v>0</v>
      </c>
      <c r="G603" s="835"/>
      <c r="H603" s="768"/>
      <c r="I603" s="767"/>
      <c r="J603" s="355"/>
    </row>
    <row r="604" spans="1:10">
      <c r="A604" s="764">
        <v>40897</v>
      </c>
      <c r="B604" s="836">
        <v>148.34</v>
      </c>
      <c r="C604" s="766" t="s">
        <v>246</v>
      </c>
      <c r="D604" s="767" t="s">
        <v>943</v>
      </c>
      <c r="E604" s="355"/>
      <c r="F604" s="786">
        <v>0</v>
      </c>
      <c r="G604" s="835"/>
      <c r="H604" s="768"/>
      <c r="I604" s="767"/>
      <c r="J604" s="355"/>
    </row>
    <row r="605" spans="1:10">
      <c r="A605" s="764">
        <v>40897</v>
      </c>
      <c r="B605" s="836">
        <v>10</v>
      </c>
      <c r="C605" s="766" t="s">
        <v>246</v>
      </c>
      <c r="D605" s="767" t="s">
        <v>436</v>
      </c>
      <c r="E605" s="355"/>
      <c r="F605" s="786">
        <v>0</v>
      </c>
      <c r="G605" s="835"/>
      <c r="H605" s="768"/>
      <c r="I605" s="767"/>
      <c r="J605" s="355"/>
    </row>
    <row r="606" spans="1:10">
      <c r="A606" s="764">
        <v>40898</v>
      </c>
      <c r="B606" s="836">
        <v>16366.4</v>
      </c>
      <c r="C606" s="766" t="s">
        <v>246</v>
      </c>
      <c r="D606" s="767" t="s">
        <v>799</v>
      </c>
      <c r="E606" s="355"/>
      <c r="F606" s="786">
        <v>0</v>
      </c>
      <c r="G606" s="835"/>
      <c r="H606" s="768"/>
      <c r="I606" s="767"/>
      <c r="J606" s="355"/>
    </row>
    <row r="607" spans="1:10">
      <c r="A607" s="764">
        <v>40898</v>
      </c>
      <c r="B607" s="836">
        <v>40</v>
      </c>
      <c r="C607" s="766" t="s">
        <v>246</v>
      </c>
      <c r="D607" s="767" t="s">
        <v>261</v>
      </c>
      <c r="E607" s="355"/>
      <c r="F607" s="786" t="s">
        <v>101</v>
      </c>
      <c r="G607" s="835"/>
      <c r="H607" s="768"/>
      <c r="I607" s="767"/>
      <c r="J607" s="355"/>
    </row>
    <row r="608" spans="1:10">
      <c r="A608" s="764">
        <v>40898</v>
      </c>
      <c r="B608" s="836">
        <v>12</v>
      </c>
      <c r="C608" s="766" t="s">
        <v>246</v>
      </c>
      <c r="D608" s="767" t="s">
        <v>294</v>
      </c>
      <c r="E608" s="355"/>
      <c r="F608" s="786" t="s">
        <v>101</v>
      </c>
      <c r="G608" s="835"/>
      <c r="H608" s="768"/>
      <c r="I608" s="767"/>
      <c r="J608" s="355"/>
    </row>
    <row r="609" spans="1:10">
      <c r="A609" s="764">
        <v>40898</v>
      </c>
      <c r="B609" s="836">
        <v>5</v>
      </c>
      <c r="C609" s="766" t="s">
        <v>246</v>
      </c>
      <c r="D609" s="767" t="s">
        <v>773</v>
      </c>
      <c r="E609" s="355"/>
      <c r="F609" s="786">
        <v>0</v>
      </c>
      <c r="G609" s="835"/>
      <c r="H609" s="768"/>
      <c r="I609" s="767"/>
      <c r="J609" s="355"/>
    </row>
    <row r="610" spans="1:10">
      <c r="A610" s="764">
        <v>40898</v>
      </c>
      <c r="B610" s="836">
        <v>207</v>
      </c>
      <c r="C610" s="766" t="s">
        <v>246</v>
      </c>
      <c r="D610" s="767" t="s">
        <v>355</v>
      </c>
      <c r="E610" s="355"/>
      <c r="F610" s="786" t="s">
        <v>101</v>
      </c>
      <c r="G610" s="835"/>
      <c r="H610" s="768"/>
      <c r="I610" s="767"/>
      <c r="J610" s="355"/>
    </row>
    <row r="611" spans="1:10">
      <c r="A611" s="764">
        <v>40899</v>
      </c>
      <c r="B611" s="836">
        <v>5000</v>
      </c>
      <c r="C611" s="766" t="s">
        <v>237</v>
      </c>
      <c r="D611" s="767" t="s">
        <v>944</v>
      </c>
      <c r="E611" s="355"/>
      <c r="F611" s="786">
        <v>0</v>
      </c>
      <c r="G611" s="835"/>
      <c r="H611" s="768"/>
      <c r="I611" s="767"/>
      <c r="J611" s="355"/>
    </row>
    <row r="612" spans="1:10">
      <c r="A612" s="764">
        <v>40899</v>
      </c>
      <c r="B612" s="836">
        <v>49.35</v>
      </c>
      <c r="C612" s="766" t="s">
        <v>246</v>
      </c>
      <c r="D612" s="767" t="s">
        <v>422</v>
      </c>
      <c r="E612" s="355"/>
      <c r="F612" s="786">
        <v>0</v>
      </c>
      <c r="G612" s="835"/>
      <c r="H612" s="768"/>
      <c r="I612" s="767"/>
      <c r="J612" s="355"/>
    </row>
    <row r="613" spans="1:10">
      <c r="A613" s="764">
        <v>40899</v>
      </c>
      <c r="B613" s="836">
        <v>327</v>
      </c>
      <c r="C613" s="766" t="s">
        <v>246</v>
      </c>
      <c r="D613" s="767" t="s">
        <v>355</v>
      </c>
      <c r="E613" s="355"/>
      <c r="F613" s="786" t="s">
        <v>101</v>
      </c>
      <c r="G613" s="835"/>
      <c r="H613" s="768"/>
      <c r="I613" s="767"/>
      <c r="J613" s="355"/>
    </row>
    <row r="614" spans="1:10">
      <c r="A614" s="764">
        <v>40899</v>
      </c>
      <c r="B614" s="836">
        <v>100</v>
      </c>
      <c r="C614" s="766">
        <v>102973</v>
      </c>
      <c r="D614" s="767" t="s">
        <v>398</v>
      </c>
      <c r="E614" s="355"/>
      <c r="F614" s="786" t="s">
        <v>101</v>
      </c>
      <c r="G614" s="835"/>
      <c r="H614" s="768"/>
      <c r="I614" s="767"/>
      <c r="J614" s="355"/>
    </row>
    <row r="615" spans="1:10">
      <c r="A615" s="764">
        <v>40899</v>
      </c>
      <c r="B615" s="836">
        <v>76.67</v>
      </c>
      <c r="C615" s="766">
        <v>102974</v>
      </c>
      <c r="D615" s="767" t="s">
        <v>945</v>
      </c>
      <c r="E615" s="355"/>
      <c r="F615" s="786">
        <v>0</v>
      </c>
      <c r="G615" s="835"/>
      <c r="H615" s="768"/>
      <c r="I615" s="767"/>
      <c r="J615" s="355"/>
    </row>
    <row r="616" spans="1:10">
      <c r="A616" s="764">
        <v>40899</v>
      </c>
      <c r="B616" s="836">
        <v>35</v>
      </c>
      <c r="C616" s="766">
        <v>102975</v>
      </c>
      <c r="D616" s="767" t="s">
        <v>946</v>
      </c>
      <c r="E616" s="355"/>
      <c r="F616" s="786">
        <v>0</v>
      </c>
      <c r="G616" s="835"/>
      <c r="H616" s="768"/>
      <c r="I616" s="767"/>
      <c r="J616" s="355"/>
    </row>
    <row r="617" spans="1:10">
      <c r="A617" s="764">
        <v>40900</v>
      </c>
      <c r="B617" s="836">
        <v>5</v>
      </c>
      <c r="C617" s="766" t="s">
        <v>246</v>
      </c>
      <c r="D617" s="767" t="s">
        <v>795</v>
      </c>
      <c r="E617" s="355"/>
      <c r="F617" s="786" t="s">
        <v>101</v>
      </c>
      <c r="G617" s="835"/>
      <c r="H617" s="768"/>
      <c r="I617" s="767"/>
      <c r="J617" s="355"/>
    </row>
    <row r="618" spans="1:10">
      <c r="A618" s="764">
        <v>40905</v>
      </c>
      <c r="B618" s="836">
        <v>2000</v>
      </c>
      <c r="C618" s="766" t="s">
        <v>237</v>
      </c>
      <c r="D618" s="767" t="s">
        <v>947</v>
      </c>
      <c r="E618" s="355"/>
      <c r="F618" s="786">
        <v>0</v>
      </c>
      <c r="G618" s="835"/>
      <c r="H618" s="768"/>
      <c r="I618" s="767"/>
      <c r="J618" s="355"/>
    </row>
    <row r="619" spans="1:10">
      <c r="A619" s="764">
        <v>40905</v>
      </c>
      <c r="B619" s="836">
        <v>175</v>
      </c>
      <c r="C619" s="766" t="s">
        <v>246</v>
      </c>
      <c r="D619" s="767" t="s">
        <v>421</v>
      </c>
      <c r="E619" s="355"/>
      <c r="F619" s="786" t="s">
        <v>101</v>
      </c>
      <c r="G619" s="835"/>
      <c r="H619" s="768"/>
      <c r="I619" s="767"/>
      <c r="J619" s="355"/>
    </row>
    <row r="620" spans="1:10">
      <c r="A620" s="764">
        <v>40905</v>
      </c>
      <c r="B620" s="836">
        <v>40000</v>
      </c>
      <c r="C620" s="766" t="s">
        <v>246</v>
      </c>
      <c r="D620" s="767" t="s">
        <v>948</v>
      </c>
      <c r="E620" s="355"/>
      <c r="F620" s="786">
        <v>0</v>
      </c>
      <c r="G620" s="835"/>
      <c r="H620" s="768"/>
      <c r="I620" s="767"/>
      <c r="J620" s="355"/>
    </row>
    <row r="621" spans="1:10">
      <c r="A621" s="764">
        <v>40905</v>
      </c>
      <c r="B621" s="836">
        <v>10</v>
      </c>
      <c r="C621" s="766" t="s">
        <v>246</v>
      </c>
      <c r="D621" s="767" t="s">
        <v>302</v>
      </c>
      <c r="E621" s="355"/>
      <c r="F621" s="786">
        <v>0</v>
      </c>
      <c r="G621" s="835"/>
      <c r="H621" s="768"/>
      <c r="I621" s="767"/>
      <c r="J621" s="355"/>
    </row>
    <row r="622" spans="1:10">
      <c r="A622" s="764">
        <v>40905</v>
      </c>
      <c r="B622" s="836">
        <v>170</v>
      </c>
      <c r="C622" s="766" t="s">
        <v>246</v>
      </c>
      <c r="D622" s="767" t="s">
        <v>798</v>
      </c>
      <c r="E622" s="355"/>
      <c r="F622" s="786" t="s">
        <v>101</v>
      </c>
      <c r="G622" s="835"/>
      <c r="H622" s="768"/>
      <c r="I622" s="767"/>
      <c r="J622" s="355"/>
    </row>
    <row r="623" spans="1:10">
      <c r="A623" s="764">
        <v>40905</v>
      </c>
      <c r="B623" s="836">
        <v>7</v>
      </c>
      <c r="C623" s="766" t="s">
        <v>246</v>
      </c>
      <c r="D623" s="767" t="s">
        <v>402</v>
      </c>
      <c r="E623" s="355"/>
      <c r="F623" s="786">
        <v>0</v>
      </c>
      <c r="G623" s="835"/>
      <c r="H623" s="768"/>
      <c r="I623" s="767"/>
      <c r="J623" s="355"/>
    </row>
    <row r="624" spans="1:10">
      <c r="A624" s="764">
        <v>40905</v>
      </c>
      <c r="B624" s="836">
        <v>75</v>
      </c>
      <c r="C624" s="766" t="s">
        <v>246</v>
      </c>
      <c r="D624" s="767" t="s">
        <v>364</v>
      </c>
      <c r="E624" s="355"/>
      <c r="F624" s="786" t="s">
        <v>101</v>
      </c>
      <c r="G624" s="835"/>
      <c r="H624" s="768"/>
      <c r="I624" s="767"/>
      <c r="J624" s="355"/>
    </row>
    <row r="625" spans="1:10">
      <c r="A625" s="764">
        <v>40905</v>
      </c>
      <c r="B625" s="836">
        <v>17.5</v>
      </c>
      <c r="C625" s="766" t="s">
        <v>246</v>
      </c>
      <c r="D625" s="767" t="s">
        <v>271</v>
      </c>
      <c r="E625" s="355"/>
      <c r="F625" s="786" t="s">
        <v>101</v>
      </c>
      <c r="G625" s="835"/>
      <c r="H625" s="768"/>
      <c r="I625" s="767"/>
      <c r="J625" s="355"/>
    </row>
    <row r="626" spans="1:10">
      <c r="A626" s="764">
        <v>40905</v>
      </c>
      <c r="B626" s="836">
        <v>3</v>
      </c>
      <c r="C626" s="766" t="s">
        <v>246</v>
      </c>
      <c r="D626" s="767" t="s">
        <v>363</v>
      </c>
      <c r="E626" s="355"/>
      <c r="F626" s="786" t="s">
        <v>101</v>
      </c>
      <c r="G626" s="835"/>
      <c r="H626" s="768"/>
      <c r="I626" s="767"/>
      <c r="J626" s="355"/>
    </row>
    <row r="627" spans="1:10">
      <c r="A627" s="764">
        <v>40905</v>
      </c>
      <c r="B627" s="836">
        <v>300</v>
      </c>
      <c r="C627" s="766" t="s">
        <v>246</v>
      </c>
      <c r="D627" s="767" t="s">
        <v>327</v>
      </c>
      <c r="E627" s="355"/>
      <c r="F627" s="786" t="s">
        <v>101</v>
      </c>
      <c r="G627" s="835"/>
      <c r="H627" s="768"/>
      <c r="I627" s="767"/>
      <c r="J627" s="355"/>
    </row>
    <row r="628" spans="1:10">
      <c r="A628" s="764">
        <v>40905</v>
      </c>
      <c r="B628" s="836">
        <v>3</v>
      </c>
      <c r="C628" s="766" t="s">
        <v>246</v>
      </c>
      <c r="D628" s="767" t="s">
        <v>363</v>
      </c>
      <c r="E628" s="355"/>
      <c r="F628" s="786" t="s">
        <v>101</v>
      </c>
      <c r="G628" s="835"/>
      <c r="H628" s="768"/>
      <c r="I628" s="767"/>
      <c r="J628" s="355"/>
    </row>
    <row r="629" spans="1:10">
      <c r="A629" s="764">
        <v>40906</v>
      </c>
      <c r="B629" s="836">
        <v>87.6</v>
      </c>
      <c r="C629" s="766" t="s">
        <v>237</v>
      </c>
      <c r="D629" s="767" t="s">
        <v>269</v>
      </c>
      <c r="E629" s="355"/>
      <c r="F629" s="786">
        <v>0</v>
      </c>
      <c r="G629" s="835"/>
      <c r="H629" s="768"/>
      <c r="I629" s="767"/>
      <c r="J629" s="355"/>
    </row>
    <row r="630" spans="1:10">
      <c r="A630" s="764">
        <v>40906</v>
      </c>
      <c r="B630" s="836">
        <v>5</v>
      </c>
      <c r="C630" s="766" t="s">
        <v>237</v>
      </c>
      <c r="D630" s="767" t="s">
        <v>760</v>
      </c>
      <c r="E630" s="355"/>
      <c r="F630" s="786">
        <v>0</v>
      </c>
      <c r="G630" s="835"/>
      <c r="H630" s="768"/>
      <c r="I630" s="767"/>
      <c r="J630" s="355"/>
    </row>
    <row r="631" spans="1:10">
      <c r="A631" s="764">
        <v>40906</v>
      </c>
      <c r="B631" s="836">
        <v>325</v>
      </c>
      <c r="C631" s="766" t="s">
        <v>246</v>
      </c>
      <c r="D631" s="767" t="s">
        <v>326</v>
      </c>
      <c r="E631" s="355"/>
      <c r="F631" s="786">
        <v>0</v>
      </c>
      <c r="G631" s="835"/>
      <c r="H631" s="768"/>
      <c r="I631" s="767"/>
      <c r="J631" s="355"/>
    </row>
    <row r="632" spans="1:10">
      <c r="A632" s="764">
        <v>40907</v>
      </c>
      <c r="B632" s="836">
        <v>89.75</v>
      </c>
      <c r="C632" s="766" t="s">
        <v>246</v>
      </c>
      <c r="D632" s="767" t="s">
        <v>799</v>
      </c>
      <c r="E632" s="355"/>
      <c r="F632" s="786">
        <v>0</v>
      </c>
      <c r="G632" s="835"/>
      <c r="H632" s="768"/>
      <c r="I632" s="767"/>
      <c r="J632" s="355"/>
    </row>
    <row r="633" spans="1:10">
      <c r="A633" s="764">
        <v>40907</v>
      </c>
      <c r="B633" s="836">
        <v>30</v>
      </c>
      <c r="C633" s="766" t="s">
        <v>246</v>
      </c>
      <c r="D633" s="767" t="s">
        <v>442</v>
      </c>
      <c r="E633" s="355"/>
      <c r="F633" s="786">
        <v>0</v>
      </c>
      <c r="G633" s="835"/>
      <c r="H633" s="768"/>
      <c r="I633" s="767"/>
      <c r="J633" s="355"/>
    </row>
    <row r="634" spans="1:10">
      <c r="A634" s="764">
        <v>40907</v>
      </c>
      <c r="B634" s="836">
        <v>11.13</v>
      </c>
      <c r="C634" s="766" t="s">
        <v>246</v>
      </c>
      <c r="D634" s="767" t="s">
        <v>422</v>
      </c>
      <c r="E634" s="355"/>
      <c r="F634" s="786">
        <v>0</v>
      </c>
      <c r="G634" s="835"/>
      <c r="H634" s="768"/>
      <c r="I634" s="767"/>
      <c r="J634" s="355"/>
    </row>
    <row r="635" spans="1:10">
      <c r="A635" s="764">
        <v>40907</v>
      </c>
      <c r="B635" s="836">
        <v>150</v>
      </c>
      <c r="C635" s="766" t="s">
        <v>246</v>
      </c>
      <c r="D635" s="767" t="s">
        <v>347</v>
      </c>
      <c r="E635" s="355"/>
      <c r="F635" s="786" t="s">
        <v>101</v>
      </c>
      <c r="G635" s="835"/>
      <c r="H635" s="768"/>
      <c r="I635" s="767"/>
      <c r="J635" s="355"/>
    </row>
    <row r="636" spans="1:10">
      <c r="A636" s="764">
        <v>40907</v>
      </c>
      <c r="B636" s="836">
        <v>100</v>
      </c>
      <c r="C636" s="766" t="s">
        <v>246</v>
      </c>
      <c r="D636" s="767" t="s">
        <v>287</v>
      </c>
      <c r="E636" s="355"/>
      <c r="F636" s="786" t="s">
        <v>101</v>
      </c>
      <c r="G636" s="835"/>
      <c r="H636" s="768"/>
      <c r="I636" s="767"/>
      <c r="J636" s="355"/>
    </row>
    <row r="637" spans="1:10">
      <c r="A637" s="764">
        <v>40907</v>
      </c>
      <c r="B637" s="836">
        <v>2</v>
      </c>
      <c r="C637" s="766" t="s">
        <v>246</v>
      </c>
      <c r="D637" s="767" t="s">
        <v>800</v>
      </c>
      <c r="E637" s="355"/>
      <c r="F637" s="786" t="s">
        <v>101</v>
      </c>
      <c r="G637" s="835"/>
      <c r="H637" s="768"/>
      <c r="I637" s="767"/>
      <c r="J637" s="355"/>
    </row>
    <row r="638" spans="1:10">
      <c r="A638" s="764">
        <v>40907</v>
      </c>
      <c r="B638" s="836">
        <v>300</v>
      </c>
      <c r="C638" s="766" t="s">
        <v>246</v>
      </c>
      <c r="D638" s="767" t="s">
        <v>348</v>
      </c>
      <c r="E638" s="355"/>
      <c r="F638" s="786" t="s">
        <v>101</v>
      </c>
      <c r="G638" s="835"/>
      <c r="H638" s="768"/>
      <c r="I638" s="767"/>
      <c r="J638" s="355"/>
    </row>
    <row r="639" spans="1:10">
      <c r="A639" s="764">
        <v>40911</v>
      </c>
      <c r="B639" s="836">
        <v>107.98</v>
      </c>
      <c r="C639" s="766">
        <v>103331</v>
      </c>
      <c r="D639" s="767" t="s">
        <v>237</v>
      </c>
      <c r="E639" s="355"/>
      <c r="F639" s="786">
        <v>0</v>
      </c>
      <c r="G639" s="835"/>
      <c r="H639" s="768"/>
      <c r="I639" s="767"/>
      <c r="J639" s="355"/>
    </row>
    <row r="640" spans="1:10">
      <c r="A640" s="764">
        <v>40911</v>
      </c>
      <c r="B640" s="836">
        <v>250</v>
      </c>
      <c r="C640" s="766" t="s">
        <v>237</v>
      </c>
      <c r="D640" s="767" t="s">
        <v>949</v>
      </c>
      <c r="E640" s="355"/>
      <c r="F640" s="786">
        <v>0</v>
      </c>
      <c r="G640" s="835"/>
      <c r="H640" s="768"/>
      <c r="I640" s="767"/>
      <c r="J640" s="355"/>
    </row>
    <row r="641" spans="1:10">
      <c r="A641" s="764">
        <v>40911</v>
      </c>
      <c r="B641" s="836">
        <v>900</v>
      </c>
      <c r="C641" s="766" t="s">
        <v>237</v>
      </c>
      <c r="D641" s="767" t="s">
        <v>950</v>
      </c>
      <c r="E641" s="355"/>
      <c r="F641" s="786">
        <v>0</v>
      </c>
      <c r="G641" s="835"/>
      <c r="H641" s="768"/>
      <c r="I641" s="767"/>
      <c r="J641" s="355"/>
    </row>
    <row r="642" spans="1:10">
      <c r="A642" s="764">
        <v>40911</v>
      </c>
      <c r="B642" s="836">
        <v>70</v>
      </c>
      <c r="C642" s="766" t="s">
        <v>246</v>
      </c>
      <c r="D642" s="767" t="s">
        <v>267</v>
      </c>
      <c r="E642" s="355"/>
      <c r="F642" s="786">
        <v>0</v>
      </c>
      <c r="G642" s="835"/>
      <c r="H642" s="768"/>
      <c r="I642" s="767"/>
      <c r="J642" s="355"/>
    </row>
    <row r="643" spans="1:10">
      <c r="A643" s="764">
        <v>40911</v>
      </c>
      <c r="B643" s="836">
        <v>50</v>
      </c>
      <c r="C643" s="766" t="s">
        <v>246</v>
      </c>
      <c r="D643" s="767" t="s">
        <v>774</v>
      </c>
      <c r="E643" s="355"/>
      <c r="F643" s="786">
        <v>0</v>
      </c>
      <c r="G643" s="835"/>
      <c r="H643" s="768"/>
      <c r="I643" s="767"/>
      <c r="J643" s="355"/>
    </row>
    <row r="644" spans="1:10">
      <c r="A644" s="764">
        <v>40911</v>
      </c>
      <c r="B644" s="836">
        <v>25</v>
      </c>
      <c r="C644" s="766" t="s">
        <v>246</v>
      </c>
      <c r="D644" s="767" t="s">
        <v>337</v>
      </c>
      <c r="E644" s="355"/>
      <c r="F644" s="786">
        <v>0</v>
      </c>
      <c r="G644" s="835"/>
      <c r="H644" s="768"/>
      <c r="I644" s="767"/>
      <c r="J644" s="355"/>
    </row>
    <row r="645" spans="1:10">
      <c r="A645" s="764">
        <v>40911</v>
      </c>
      <c r="B645" s="836">
        <v>25</v>
      </c>
      <c r="C645" s="766" t="s">
        <v>246</v>
      </c>
      <c r="D645" s="767" t="s">
        <v>379</v>
      </c>
      <c r="E645" s="355"/>
      <c r="F645" s="786">
        <v>0</v>
      </c>
      <c r="G645" s="835"/>
      <c r="H645" s="768"/>
      <c r="I645" s="767"/>
      <c r="J645" s="355"/>
    </row>
    <row r="646" spans="1:10">
      <c r="A646" s="764">
        <v>40911</v>
      </c>
      <c r="B646" s="836">
        <v>10</v>
      </c>
      <c r="C646" s="766" t="s">
        <v>246</v>
      </c>
      <c r="D646" s="767" t="s">
        <v>791</v>
      </c>
      <c r="E646" s="355"/>
      <c r="F646" s="786">
        <v>0</v>
      </c>
      <c r="G646" s="835"/>
      <c r="H646" s="768"/>
      <c r="I646" s="767"/>
      <c r="J646" s="355"/>
    </row>
    <row r="647" spans="1:10">
      <c r="A647" s="764">
        <v>40911</v>
      </c>
      <c r="B647" s="836">
        <v>10</v>
      </c>
      <c r="C647" s="766" t="s">
        <v>246</v>
      </c>
      <c r="D647" s="767" t="s">
        <v>338</v>
      </c>
      <c r="E647" s="355"/>
      <c r="F647" s="786">
        <v>0</v>
      </c>
      <c r="G647" s="835"/>
      <c r="H647" s="768"/>
      <c r="I647" s="767"/>
      <c r="J647" s="355"/>
    </row>
    <row r="648" spans="1:10">
      <c r="A648" s="764">
        <v>40911</v>
      </c>
      <c r="B648" s="836">
        <v>25</v>
      </c>
      <c r="C648" s="766" t="s">
        <v>246</v>
      </c>
      <c r="D648" s="767" t="s">
        <v>762</v>
      </c>
      <c r="E648" s="355"/>
      <c r="F648" s="786">
        <v>0</v>
      </c>
      <c r="G648" s="835"/>
      <c r="H648" s="768"/>
      <c r="I648" s="767"/>
      <c r="J648" s="355"/>
    </row>
    <row r="649" spans="1:10">
      <c r="A649" s="764">
        <v>40911</v>
      </c>
      <c r="B649" s="836">
        <v>20</v>
      </c>
      <c r="C649" s="766" t="s">
        <v>246</v>
      </c>
      <c r="D649" s="767" t="s">
        <v>342</v>
      </c>
      <c r="E649" s="355"/>
      <c r="F649" s="786">
        <v>0</v>
      </c>
      <c r="G649" s="835"/>
      <c r="H649" s="768"/>
      <c r="I649" s="767"/>
      <c r="J649" s="355"/>
    </row>
    <row r="650" spans="1:10">
      <c r="A650" s="764">
        <v>40911</v>
      </c>
      <c r="B650" s="836">
        <v>10</v>
      </c>
      <c r="C650" s="766" t="s">
        <v>246</v>
      </c>
      <c r="D650" s="767" t="s">
        <v>317</v>
      </c>
      <c r="E650" s="355"/>
      <c r="F650" s="786">
        <v>0</v>
      </c>
      <c r="G650" s="835"/>
      <c r="H650" s="768"/>
      <c r="I650" s="767"/>
      <c r="J650" s="355"/>
    </row>
    <row r="651" spans="1:10">
      <c r="A651" s="764">
        <v>40911</v>
      </c>
      <c r="B651" s="836">
        <v>10</v>
      </c>
      <c r="C651" s="766" t="s">
        <v>246</v>
      </c>
      <c r="D651" s="767" t="s">
        <v>341</v>
      </c>
      <c r="E651" s="355"/>
      <c r="F651" s="786">
        <v>0</v>
      </c>
      <c r="G651" s="835"/>
      <c r="H651" s="768"/>
      <c r="I651" s="767"/>
      <c r="J651" s="355"/>
    </row>
    <row r="652" spans="1:10">
      <c r="A652" s="764">
        <v>40911</v>
      </c>
      <c r="B652" s="836">
        <v>15</v>
      </c>
      <c r="C652" s="766" t="s">
        <v>246</v>
      </c>
      <c r="D652" s="767" t="s">
        <v>912</v>
      </c>
      <c r="E652" s="355"/>
      <c r="F652" s="786">
        <v>0</v>
      </c>
      <c r="G652" s="835"/>
      <c r="H652" s="768"/>
      <c r="I652" s="767"/>
      <c r="J652" s="355"/>
    </row>
    <row r="653" spans="1:10">
      <c r="A653" s="764">
        <v>40911</v>
      </c>
      <c r="B653" s="836">
        <v>195</v>
      </c>
      <c r="C653" s="766" t="s">
        <v>246</v>
      </c>
      <c r="D653" s="767" t="s">
        <v>422</v>
      </c>
      <c r="E653" s="355"/>
      <c r="F653" s="786">
        <v>0</v>
      </c>
      <c r="G653" s="835"/>
      <c r="H653" s="768"/>
      <c r="I653" s="767"/>
      <c r="J653" s="355"/>
    </row>
    <row r="654" spans="1:10">
      <c r="A654" s="764">
        <v>40911</v>
      </c>
      <c r="B654" s="836">
        <v>3</v>
      </c>
      <c r="C654" s="766" t="s">
        <v>246</v>
      </c>
      <c r="D654" s="767" t="s">
        <v>426</v>
      </c>
      <c r="E654" s="355"/>
      <c r="F654" s="786">
        <v>0</v>
      </c>
      <c r="G654" s="835"/>
      <c r="H654" s="768"/>
      <c r="I654" s="767"/>
      <c r="J654" s="355"/>
    </row>
    <row r="655" spans="1:10">
      <c r="A655" s="764">
        <v>40911</v>
      </c>
      <c r="B655" s="836">
        <v>12.5</v>
      </c>
      <c r="C655" s="766" t="s">
        <v>246</v>
      </c>
      <c r="D655" s="767" t="s">
        <v>913</v>
      </c>
      <c r="E655" s="355"/>
      <c r="F655" s="786">
        <v>0</v>
      </c>
      <c r="G655" s="835"/>
      <c r="H655" s="768"/>
      <c r="I655" s="767"/>
      <c r="J655" s="355"/>
    </row>
    <row r="656" spans="1:10">
      <c r="A656" s="764">
        <v>40911</v>
      </c>
      <c r="B656" s="836">
        <v>40</v>
      </c>
      <c r="C656" s="766" t="s">
        <v>246</v>
      </c>
      <c r="D656" s="767" t="s">
        <v>387</v>
      </c>
      <c r="E656" s="355"/>
      <c r="F656" s="786">
        <v>0</v>
      </c>
      <c r="G656" s="835"/>
      <c r="H656" s="768"/>
      <c r="I656" s="767"/>
      <c r="J656" s="355"/>
    </row>
    <row r="657" spans="1:10">
      <c r="A657" s="764">
        <v>40911</v>
      </c>
      <c r="B657" s="836">
        <v>10</v>
      </c>
      <c r="C657" s="766" t="s">
        <v>246</v>
      </c>
      <c r="D657" s="767" t="s">
        <v>340</v>
      </c>
      <c r="E657" s="355"/>
      <c r="F657" s="786">
        <v>0</v>
      </c>
      <c r="G657" s="835"/>
      <c r="H657" s="768"/>
      <c r="I657" s="767"/>
      <c r="J657" s="355"/>
    </row>
    <row r="658" spans="1:10">
      <c r="A658" s="764">
        <v>40911</v>
      </c>
      <c r="B658" s="836">
        <v>10</v>
      </c>
      <c r="C658" s="766" t="s">
        <v>246</v>
      </c>
      <c r="D658" s="767" t="s">
        <v>927</v>
      </c>
      <c r="E658" s="355"/>
      <c r="F658" s="786">
        <v>0</v>
      </c>
      <c r="G658" s="835"/>
      <c r="H658" s="768"/>
      <c r="I658" s="767"/>
      <c r="J658" s="355"/>
    </row>
    <row r="659" spans="1:10">
      <c r="A659" s="764">
        <v>40911</v>
      </c>
      <c r="B659" s="836">
        <v>20</v>
      </c>
      <c r="C659" s="766" t="s">
        <v>246</v>
      </c>
      <c r="D659" s="767" t="s">
        <v>779</v>
      </c>
      <c r="E659" s="355"/>
      <c r="F659" s="786">
        <v>0</v>
      </c>
      <c r="G659" s="835"/>
      <c r="H659" s="768"/>
      <c r="I659" s="767"/>
      <c r="J659" s="355"/>
    </row>
    <row r="660" spans="1:10">
      <c r="A660" s="764">
        <v>40911</v>
      </c>
      <c r="B660" s="836">
        <v>10</v>
      </c>
      <c r="C660" s="766" t="s">
        <v>246</v>
      </c>
      <c r="D660" s="767" t="s">
        <v>782</v>
      </c>
      <c r="E660" s="355"/>
      <c r="F660" s="786">
        <v>0</v>
      </c>
      <c r="G660" s="835"/>
      <c r="H660" s="768"/>
      <c r="I660" s="767"/>
      <c r="J660" s="355"/>
    </row>
    <row r="661" spans="1:10">
      <c r="A661" s="764">
        <v>40911</v>
      </c>
      <c r="B661" s="836">
        <v>25</v>
      </c>
      <c r="C661" s="766" t="s">
        <v>246</v>
      </c>
      <c r="D661" s="767" t="s">
        <v>780</v>
      </c>
      <c r="E661" s="355"/>
      <c r="F661" s="786">
        <v>0</v>
      </c>
      <c r="G661" s="835"/>
      <c r="H661" s="768"/>
      <c r="I661" s="767"/>
      <c r="J661" s="355"/>
    </row>
    <row r="662" spans="1:10">
      <c r="A662" s="764">
        <v>40911</v>
      </c>
      <c r="B662" s="836">
        <v>50</v>
      </c>
      <c r="C662" s="766" t="s">
        <v>246</v>
      </c>
      <c r="D662" s="767" t="s">
        <v>776</v>
      </c>
      <c r="E662" s="355"/>
      <c r="F662" s="786">
        <v>0</v>
      </c>
      <c r="G662" s="835"/>
      <c r="H662" s="768"/>
      <c r="I662" s="767"/>
      <c r="J662" s="355"/>
    </row>
    <row r="663" spans="1:10">
      <c r="A663" s="764">
        <v>40911</v>
      </c>
      <c r="B663" s="836">
        <v>10</v>
      </c>
      <c r="C663" s="766" t="s">
        <v>246</v>
      </c>
      <c r="D663" s="767" t="s">
        <v>775</v>
      </c>
      <c r="E663" s="355"/>
      <c r="F663" s="786">
        <v>0</v>
      </c>
      <c r="G663" s="835"/>
      <c r="H663" s="768"/>
      <c r="I663" s="767"/>
      <c r="J663" s="355"/>
    </row>
    <row r="664" spans="1:10">
      <c r="A664" s="764">
        <v>40911</v>
      </c>
      <c r="B664" s="836">
        <v>25</v>
      </c>
      <c r="C664" s="766" t="s">
        <v>246</v>
      </c>
      <c r="D664" s="767" t="s">
        <v>910</v>
      </c>
      <c r="E664" s="355"/>
      <c r="F664" s="786">
        <v>0</v>
      </c>
      <c r="G664" s="835"/>
      <c r="H664" s="768"/>
      <c r="I664" s="767"/>
      <c r="J664" s="355"/>
    </row>
    <row r="665" spans="1:10">
      <c r="A665" s="764">
        <v>40911</v>
      </c>
      <c r="B665" s="836">
        <v>5</v>
      </c>
      <c r="C665" s="766" t="s">
        <v>246</v>
      </c>
      <c r="D665" s="767" t="s">
        <v>915</v>
      </c>
      <c r="E665" s="355"/>
      <c r="F665" s="786">
        <v>0</v>
      </c>
      <c r="G665" s="835"/>
      <c r="H665" s="768"/>
      <c r="I665" s="767"/>
      <c r="J665" s="355"/>
    </row>
    <row r="666" spans="1:10">
      <c r="A666" s="764">
        <v>40911</v>
      </c>
      <c r="B666" s="836">
        <v>10</v>
      </c>
      <c r="C666" s="766" t="s">
        <v>246</v>
      </c>
      <c r="D666" s="767" t="s">
        <v>951</v>
      </c>
      <c r="E666" s="355"/>
      <c r="F666" s="786">
        <v>0</v>
      </c>
      <c r="G666" s="835"/>
      <c r="H666" s="768"/>
      <c r="I666" s="767"/>
      <c r="J666" s="355"/>
    </row>
    <row r="667" spans="1:10">
      <c r="A667" s="764">
        <v>40911</v>
      </c>
      <c r="B667" s="836">
        <v>20</v>
      </c>
      <c r="C667" s="766" t="s">
        <v>246</v>
      </c>
      <c r="D667" s="767" t="s">
        <v>787</v>
      </c>
      <c r="E667" s="355"/>
      <c r="F667" s="786">
        <v>0</v>
      </c>
      <c r="G667" s="835"/>
      <c r="H667" s="768"/>
      <c r="I667" s="767"/>
      <c r="J667" s="355"/>
    </row>
    <row r="668" spans="1:10">
      <c r="A668" s="764">
        <v>40911</v>
      </c>
      <c r="B668" s="836">
        <v>20</v>
      </c>
      <c r="C668" s="766" t="s">
        <v>246</v>
      </c>
      <c r="D668" s="767" t="s">
        <v>952</v>
      </c>
      <c r="E668" s="355"/>
      <c r="F668" s="786">
        <v>0</v>
      </c>
      <c r="G668" s="835"/>
      <c r="H668" s="768"/>
      <c r="I668" s="767"/>
      <c r="J668" s="355"/>
    </row>
    <row r="669" spans="1:10">
      <c r="A669" s="764">
        <v>40911</v>
      </c>
      <c r="B669" s="836">
        <v>50</v>
      </c>
      <c r="C669" s="766" t="s">
        <v>246</v>
      </c>
      <c r="D669" s="767" t="s">
        <v>252</v>
      </c>
      <c r="E669" s="355"/>
      <c r="F669" s="786">
        <v>0</v>
      </c>
      <c r="G669" s="835"/>
      <c r="H669" s="768"/>
      <c r="I669" s="767"/>
      <c r="J669" s="355"/>
    </row>
    <row r="670" spans="1:10">
      <c r="A670" s="764">
        <v>40911</v>
      </c>
      <c r="B670" s="836">
        <v>30</v>
      </c>
      <c r="C670" s="766" t="s">
        <v>246</v>
      </c>
      <c r="D670" s="767" t="s">
        <v>345</v>
      </c>
      <c r="E670" s="355"/>
      <c r="F670" s="786">
        <v>0</v>
      </c>
      <c r="G670" s="835"/>
      <c r="H670" s="768"/>
      <c r="I670" s="767"/>
      <c r="J670" s="355"/>
    </row>
    <row r="671" spans="1:10">
      <c r="A671" s="764">
        <v>40911</v>
      </c>
      <c r="B671" s="836">
        <v>30</v>
      </c>
      <c r="C671" s="766" t="s">
        <v>246</v>
      </c>
      <c r="D671" s="767" t="s">
        <v>953</v>
      </c>
      <c r="E671" s="355"/>
      <c r="F671" s="786">
        <v>0</v>
      </c>
      <c r="G671" s="835"/>
      <c r="H671" s="768"/>
      <c r="I671" s="767"/>
      <c r="J671" s="355"/>
    </row>
    <row r="672" spans="1:10">
      <c r="A672" s="764">
        <v>40911</v>
      </c>
      <c r="B672" s="836">
        <v>20</v>
      </c>
      <c r="C672" s="766" t="s">
        <v>246</v>
      </c>
      <c r="D672" s="767" t="s">
        <v>389</v>
      </c>
      <c r="E672" s="355"/>
      <c r="F672" s="786">
        <v>0</v>
      </c>
      <c r="G672" s="835"/>
      <c r="H672" s="768"/>
      <c r="I672" s="767"/>
      <c r="J672" s="355"/>
    </row>
    <row r="673" spans="1:10">
      <c r="A673" s="764">
        <v>40911</v>
      </c>
      <c r="B673" s="836">
        <v>300</v>
      </c>
      <c r="C673" s="766" t="s">
        <v>246</v>
      </c>
      <c r="D673" s="767" t="s">
        <v>756</v>
      </c>
      <c r="E673" s="355"/>
      <c r="F673" s="786">
        <v>0</v>
      </c>
      <c r="G673" s="835"/>
      <c r="H673" s="768"/>
      <c r="I673" s="767"/>
      <c r="J673" s="355"/>
    </row>
    <row r="674" spans="1:10">
      <c r="A674" s="764">
        <v>40911</v>
      </c>
      <c r="B674" s="836">
        <v>232.88</v>
      </c>
      <c r="C674" s="766" t="s">
        <v>246</v>
      </c>
      <c r="D674" s="767" t="s">
        <v>911</v>
      </c>
      <c r="E674" s="355"/>
      <c r="F674" s="786">
        <v>0</v>
      </c>
      <c r="G674" s="835"/>
      <c r="H674" s="768"/>
      <c r="I674" s="767"/>
      <c r="J674" s="355"/>
    </row>
    <row r="675" spans="1:10">
      <c r="A675" s="764">
        <v>40911</v>
      </c>
      <c r="B675" s="836">
        <v>430</v>
      </c>
      <c r="C675" s="766" t="s">
        <v>246</v>
      </c>
      <c r="D675" s="767" t="s">
        <v>778</v>
      </c>
      <c r="E675" s="355"/>
      <c r="F675" s="786">
        <v>0</v>
      </c>
      <c r="G675" s="835"/>
      <c r="H675" s="768"/>
      <c r="I675" s="767"/>
      <c r="J675" s="355"/>
    </row>
    <row r="676" spans="1:10">
      <c r="A676" s="764">
        <v>40911</v>
      </c>
      <c r="B676" s="836">
        <v>10</v>
      </c>
      <c r="C676" s="766" t="s">
        <v>246</v>
      </c>
      <c r="D676" s="767" t="s">
        <v>752</v>
      </c>
      <c r="E676" s="355"/>
      <c r="F676" s="786">
        <v>0</v>
      </c>
      <c r="G676" s="835"/>
      <c r="H676" s="768"/>
      <c r="I676" s="767"/>
      <c r="J676" s="355"/>
    </row>
    <row r="677" spans="1:10">
      <c r="A677" s="764">
        <v>40911</v>
      </c>
      <c r="B677" s="836">
        <v>15</v>
      </c>
      <c r="C677" s="766" t="s">
        <v>246</v>
      </c>
      <c r="D677" s="767" t="s">
        <v>280</v>
      </c>
      <c r="E677" s="355"/>
      <c r="F677" s="786">
        <v>0</v>
      </c>
      <c r="G677" s="835"/>
      <c r="H677" s="768"/>
      <c r="I677" s="767"/>
      <c r="J677" s="355"/>
    </row>
    <row r="678" spans="1:10">
      <c r="A678" s="764">
        <v>40911</v>
      </c>
      <c r="B678" s="836">
        <v>75</v>
      </c>
      <c r="C678" s="766" t="s">
        <v>246</v>
      </c>
      <c r="D678" s="767" t="s">
        <v>308</v>
      </c>
      <c r="E678" s="355"/>
      <c r="F678" s="786">
        <v>0</v>
      </c>
      <c r="G678" s="835"/>
      <c r="H678" s="768"/>
      <c r="I678" s="767"/>
      <c r="J678" s="355"/>
    </row>
    <row r="679" spans="1:10">
      <c r="A679" s="764">
        <v>40911</v>
      </c>
      <c r="B679" s="836">
        <v>5</v>
      </c>
      <c r="C679" s="766" t="s">
        <v>246</v>
      </c>
      <c r="D679" s="767" t="s">
        <v>755</v>
      </c>
      <c r="E679" s="355"/>
      <c r="F679" s="786">
        <v>0</v>
      </c>
      <c r="G679" s="835"/>
      <c r="H679" s="768"/>
      <c r="I679" s="767"/>
      <c r="J679" s="355"/>
    </row>
    <row r="680" spans="1:10">
      <c r="A680" s="764">
        <v>40911</v>
      </c>
      <c r="B680" s="836">
        <v>20</v>
      </c>
      <c r="C680" s="766" t="s">
        <v>246</v>
      </c>
      <c r="D680" s="767" t="s">
        <v>954</v>
      </c>
      <c r="E680" s="355"/>
      <c r="F680" s="786">
        <v>0</v>
      </c>
      <c r="G680" s="835"/>
      <c r="H680" s="768"/>
      <c r="I680" s="767"/>
      <c r="J680" s="355"/>
    </row>
    <row r="681" spans="1:10">
      <c r="A681" s="764">
        <v>40911</v>
      </c>
      <c r="B681" s="836">
        <v>50</v>
      </c>
      <c r="C681" s="766" t="s">
        <v>246</v>
      </c>
      <c r="D681" s="767" t="s">
        <v>250</v>
      </c>
      <c r="E681" s="355"/>
      <c r="F681" s="786">
        <v>0</v>
      </c>
      <c r="G681" s="835"/>
      <c r="H681" s="768"/>
      <c r="I681" s="767"/>
      <c r="J681" s="355"/>
    </row>
    <row r="682" spans="1:10">
      <c r="A682" s="764">
        <v>40911</v>
      </c>
      <c r="B682" s="836">
        <v>20</v>
      </c>
      <c r="C682" s="766" t="s">
        <v>246</v>
      </c>
      <c r="D682" s="767" t="s">
        <v>386</v>
      </c>
      <c r="E682" s="355"/>
      <c r="F682" s="786">
        <v>0</v>
      </c>
      <c r="G682" s="835"/>
      <c r="H682" s="768"/>
      <c r="I682" s="767"/>
      <c r="J682" s="355"/>
    </row>
    <row r="683" spans="1:10">
      <c r="A683" s="764">
        <v>40911</v>
      </c>
      <c r="B683" s="836">
        <v>20</v>
      </c>
      <c r="C683" s="766" t="s">
        <v>246</v>
      </c>
      <c r="D683" s="767" t="s">
        <v>254</v>
      </c>
      <c r="E683" s="355"/>
      <c r="F683" s="786">
        <v>0</v>
      </c>
      <c r="G683" s="835"/>
      <c r="H683" s="768"/>
      <c r="I683" s="767"/>
      <c r="J683" s="355"/>
    </row>
    <row r="684" spans="1:10">
      <c r="A684" s="764">
        <v>40911</v>
      </c>
      <c r="B684" s="836">
        <v>10</v>
      </c>
      <c r="C684" s="766" t="s">
        <v>246</v>
      </c>
      <c r="D684" s="767" t="s">
        <v>369</v>
      </c>
      <c r="E684" s="355"/>
      <c r="F684" s="786">
        <v>0</v>
      </c>
      <c r="G684" s="835"/>
      <c r="H684" s="768"/>
      <c r="I684" s="767"/>
      <c r="J684" s="355"/>
    </row>
    <row r="685" spans="1:10">
      <c r="A685" s="764">
        <v>40911</v>
      </c>
      <c r="B685" s="836">
        <v>5</v>
      </c>
      <c r="C685" s="766" t="s">
        <v>246</v>
      </c>
      <c r="D685" s="767" t="s">
        <v>929</v>
      </c>
      <c r="E685" s="355"/>
      <c r="F685" s="786">
        <v>0</v>
      </c>
      <c r="G685" s="835"/>
      <c r="H685" s="768"/>
      <c r="I685" s="767"/>
      <c r="J685" s="355"/>
    </row>
    <row r="686" spans="1:10">
      <c r="A686" s="764">
        <v>40911</v>
      </c>
      <c r="B686" s="836">
        <v>10</v>
      </c>
      <c r="C686" s="766" t="s">
        <v>246</v>
      </c>
      <c r="D686" s="767" t="s">
        <v>388</v>
      </c>
      <c r="E686" s="355"/>
      <c r="F686" s="786">
        <v>0</v>
      </c>
      <c r="G686" s="835"/>
      <c r="H686" s="768"/>
      <c r="I686" s="767"/>
      <c r="J686" s="355"/>
    </row>
    <row r="687" spans="1:10">
      <c r="A687" s="764">
        <v>40911</v>
      </c>
      <c r="B687" s="836">
        <v>5</v>
      </c>
      <c r="C687" s="766" t="s">
        <v>246</v>
      </c>
      <c r="D687" s="767" t="s">
        <v>777</v>
      </c>
      <c r="E687" s="355"/>
      <c r="F687" s="786">
        <v>0</v>
      </c>
      <c r="G687" s="835"/>
      <c r="H687" s="768"/>
      <c r="I687" s="767"/>
      <c r="J687" s="355"/>
    </row>
    <row r="688" spans="1:10">
      <c r="A688" s="764">
        <v>40911</v>
      </c>
      <c r="B688" s="836">
        <v>180</v>
      </c>
      <c r="C688" s="766" t="s">
        <v>246</v>
      </c>
      <c r="D688" s="767" t="s">
        <v>783</v>
      </c>
      <c r="E688" s="355"/>
      <c r="F688" s="786">
        <v>0</v>
      </c>
      <c r="G688" s="835"/>
      <c r="H688" s="768"/>
      <c r="I688" s="767"/>
      <c r="J688" s="355"/>
    </row>
    <row r="689" spans="1:10">
      <c r="A689" s="764">
        <v>40911</v>
      </c>
      <c r="B689" s="836">
        <v>261</v>
      </c>
      <c r="C689" s="766" t="s">
        <v>246</v>
      </c>
      <c r="D689" s="767" t="s">
        <v>344</v>
      </c>
      <c r="E689" s="355"/>
      <c r="F689" s="786">
        <v>0</v>
      </c>
      <c r="G689" s="835"/>
      <c r="H689" s="768"/>
      <c r="I689" s="767"/>
      <c r="J689" s="355"/>
    </row>
    <row r="690" spans="1:10">
      <c r="A690" s="764">
        <v>40911</v>
      </c>
      <c r="B690" s="836">
        <v>10</v>
      </c>
      <c r="C690" s="766" t="s">
        <v>246</v>
      </c>
      <c r="D690" s="767" t="s">
        <v>371</v>
      </c>
      <c r="E690" s="355"/>
      <c r="F690" s="786">
        <v>0</v>
      </c>
      <c r="G690" s="835"/>
      <c r="H690" s="768"/>
      <c r="I690" s="767"/>
      <c r="J690" s="355"/>
    </row>
    <row r="691" spans="1:10">
      <c r="A691" s="764">
        <v>40911</v>
      </c>
      <c r="B691" s="836">
        <v>15</v>
      </c>
      <c r="C691" s="766" t="s">
        <v>246</v>
      </c>
      <c r="D691" s="767" t="s">
        <v>753</v>
      </c>
      <c r="E691" s="355"/>
      <c r="F691" s="786">
        <v>0</v>
      </c>
      <c r="G691" s="835"/>
      <c r="H691" s="768"/>
      <c r="I691" s="767"/>
      <c r="J691" s="355"/>
    </row>
    <row r="692" spans="1:10">
      <c r="A692" s="764">
        <v>40911</v>
      </c>
      <c r="B692" s="836">
        <v>15</v>
      </c>
      <c r="C692" s="766" t="s">
        <v>246</v>
      </c>
      <c r="D692" s="767" t="s">
        <v>248</v>
      </c>
      <c r="E692" s="355"/>
      <c r="F692" s="786">
        <v>0</v>
      </c>
      <c r="G692" s="835"/>
      <c r="H692" s="768"/>
      <c r="I692" s="767"/>
      <c r="J692" s="355"/>
    </row>
    <row r="693" spans="1:10">
      <c r="A693" s="764">
        <v>40911</v>
      </c>
      <c r="B693" s="836">
        <v>10</v>
      </c>
      <c r="C693" s="766" t="s">
        <v>246</v>
      </c>
      <c r="D693" s="767" t="s">
        <v>401</v>
      </c>
      <c r="E693" s="355"/>
      <c r="F693" s="786">
        <v>0</v>
      </c>
      <c r="G693" s="835"/>
      <c r="H693" s="768"/>
      <c r="I693" s="767"/>
      <c r="J693" s="355"/>
    </row>
    <row r="694" spans="1:10">
      <c r="A694" s="764">
        <v>40911</v>
      </c>
      <c r="B694" s="836">
        <v>45</v>
      </c>
      <c r="C694" s="766" t="s">
        <v>246</v>
      </c>
      <c r="D694" s="767" t="s">
        <v>784</v>
      </c>
      <c r="E694" s="355"/>
      <c r="F694" s="786">
        <v>0</v>
      </c>
      <c r="G694" s="835"/>
      <c r="H694" s="768"/>
      <c r="I694" s="767"/>
      <c r="J694" s="355"/>
    </row>
    <row r="695" spans="1:10">
      <c r="A695" s="764">
        <v>40911</v>
      </c>
      <c r="B695" s="836">
        <v>30</v>
      </c>
      <c r="C695" s="766" t="s">
        <v>246</v>
      </c>
      <c r="D695" s="767" t="s">
        <v>424</v>
      </c>
      <c r="E695" s="355"/>
      <c r="F695" s="786">
        <v>0</v>
      </c>
      <c r="G695" s="835"/>
      <c r="H695" s="768"/>
      <c r="I695" s="767"/>
      <c r="J695" s="355"/>
    </row>
    <row r="696" spans="1:10">
      <c r="A696" s="764">
        <v>40911</v>
      </c>
      <c r="B696" s="836">
        <v>30</v>
      </c>
      <c r="C696" s="766" t="s">
        <v>246</v>
      </c>
      <c r="D696" s="767" t="s">
        <v>751</v>
      </c>
      <c r="E696" s="355"/>
      <c r="F696" s="786">
        <v>0</v>
      </c>
      <c r="G696" s="835"/>
      <c r="H696" s="768"/>
      <c r="I696" s="767"/>
      <c r="J696" s="355"/>
    </row>
    <row r="697" spans="1:10">
      <c r="A697" s="764">
        <v>40911</v>
      </c>
      <c r="B697" s="836">
        <v>10</v>
      </c>
      <c r="C697" s="766" t="s">
        <v>246</v>
      </c>
      <c r="D697" s="767" t="s">
        <v>772</v>
      </c>
      <c r="E697" s="355"/>
      <c r="F697" s="786">
        <v>0</v>
      </c>
      <c r="G697" s="835"/>
      <c r="H697" s="768"/>
      <c r="I697" s="767"/>
      <c r="J697" s="355"/>
    </row>
    <row r="698" spans="1:10">
      <c r="A698" s="764">
        <v>40911</v>
      </c>
      <c r="B698" s="836">
        <v>210</v>
      </c>
      <c r="C698" s="766" t="s">
        <v>246</v>
      </c>
      <c r="D698" s="767" t="s">
        <v>346</v>
      </c>
      <c r="E698" s="355"/>
      <c r="F698" s="786">
        <v>0</v>
      </c>
      <c r="G698" s="835"/>
      <c r="H698" s="768"/>
      <c r="I698" s="767"/>
      <c r="J698" s="355"/>
    </row>
    <row r="699" spans="1:10">
      <c r="A699" s="764">
        <v>40911</v>
      </c>
      <c r="B699" s="836">
        <v>120</v>
      </c>
      <c r="C699" s="766" t="s">
        <v>246</v>
      </c>
      <c r="D699" s="767" t="s">
        <v>928</v>
      </c>
      <c r="E699" s="355"/>
      <c r="F699" s="786">
        <v>0</v>
      </c>
      <c r="G699" s="835"/>
      <c r="H699" s="768"/>
      <c r="I699" s="767"/>
      <c r="J699" s="355"/>
    </row>
    <row r="700" spans="1:10">
      <c r="A700" s="764">
        <v>40911</v>
      </c>
      <c r="B700" s="836">
        <v>10</v>
      </c>
      <c r="C700" s="766" t="s">
        <v>246</v>
      </c>
      <c r="D700" s="767" t="s">
        <v>932</v>
      </c>
      <c r="E700" s="355"/>
      <c r="F700" s="786">
        <v>0</v>
      </c>
      <c r="G700" s="835"/>
      <c r="H700" s="768"/>
      <c r="I700" s="767"/>
      <c r="J700" s="355"/>
    </row>
    <row r="701" spans="1:10">
      <c r="A701" s="764">
        <v>40911</v>
      </c>
      <c r="B701" s="836">
        <v>30</v>
      </c>
      <c r="C701" s="766" t="s">
        <v>246</v>
      </c>
      <c r="D701" s="767" t="s">
        <v>792</v>
      </c>
      <c r="E701" s="355"/>
      <c r="F701" s="786">
        <v>0</v>
      </c>
      <c r="G701" s="835"/>
      <c r="H701" s="768"/>
      <c r="I701" s="767"/>
      <c r="J701" s="355"/>
    </row>
    <row r="702" spans="1:10">
      <c r="A702" s="764">
        <v>40911</v>
      </c>
      <c r="B702" s="836">
        <v>10</v>
      </c>
      <c r="C702" s="766" t="s">
        <v>246</v>
      </c>
      <c r="D702" s="767" t="s">
        <v>955</v>
      </c>
      <c r="E702" s="355"/>
      <c r="F702" s="786">
        <v>0</v>
      </c>
      <c r="G702" s="835"/>
      <c r="H702" s="768"/>
      <c r="I702" s="767"/>
      <c r="J702" s="355"/>
    </row>
    <row r="703" spans="1:10">
      <c r="A703" s="764">
        <v>40911</v>
      </c>
      <c r="B703" s="836">
        <v>40</v>
      </c>
      <c r="C703" s="766" t="s">
        <v>246</v>
      </c>
      <c r="D703" s="767" t="s">
        <v>343</v>
      </c>
      <c r="E703" s="355"/>
      <c r="F703" s="786">
        <v>0</v>
      </c>
      <c r="G703" s="835"/>
      <c r="H703" s="768"/>
      <c r="I703" s="767"/>
      <c r="J703" s="355"/>
    </row>
    <row r="704" spans="1:10">
      <c r="A704" s="764">
        <v>40911</v>
      </c>
      <c r="B704" s="836">
        <v>10</v>
      </c>
      <c r="C704" s="766" t="s">
        <v>246</v>
      </c>
      <c r="D704" s="767" t="s">
        <v>930</v>
      </c>
      <c r="E704" s="355"/>
      <c r="F704" s="786">
        <v>0</v>
      </c>
      <c r="G704" s="835"/>
      <c r="H704" s="768"/>
      <c r="I704" s="767"/>
      <c r="J704" s="355"/>
    </row>
    <row r="705" spans="1:10">
      <c r="A705" s="764">
        <v>40912</v>
      </c>
      <c r="B705" s="836">
        <v>148.25</v>
      </c>
      <c r="C705" s="766" t="s">
        <v>246</v>
      </c>
      <c r="D705" s="767" t="s">
        <v>788</v>
      </c>
      <c r="E705" s="355"/>
      <c r="F705" s="786" t="s">
        <v>101</v>
      </c>
      <c r="G705" s="835"/>
      <c r="H705" s="768"/>
      <c r="I705" s="767"/>
      <c r="J705" s="355"/>
    </row>
    <row r="706" spans="1:10">
      <c r="A706" s="764">
        <v>40913</v>
      </c>
      <c r="B706" s="836">
        <v>20</v>
      </c>
      <c r="C706" s="766" t="s">
        <v>246</v>
      </c>
      <c r="D706" s="767" t="s">
        <v>307</v>
      </c>
      <c r="E706" s="355"/>
      <c r="F706" s="786">
        <v>0</v>
      </c>
      <c r="G706" s="835"/>
      <c r="H706" s="768"/>
      <c r="I706" s="767"/>
      <c r="J706" s="355"/>
    </row>
    <row r="707" spans="1:10">
      <c r="A707" s="764">
        <v>40913</v>
      </c>
      <c r="B707" s="836">
        <v>15</v>
      </c>
      <c r="C707" s="766" t="s">
        <v>246</v>
      </c>
      <c r="D707" s="767" t="s">
        <v>306</v>
      </c>
      <c r="E707" s="355"/>
      <c r="F707" s="786" t="s">
        <v>101</v>
      </c>
      <c r="G707" s="835"/>
      <c r="H707" s="768"/>
      <c r="I707" s="767"/>
      <c r="J707" s="355"/>
    </row>
    <row r="708" spans="1:10">
      <c r="A708" s="764">
        <v>40913</v>
      </c>
      <c r="B708" s="836">
        <v>60</v>
      </c>
      <c r="C708" s="766" t="s">
        <v>246</v>
      </c>
      <c r="D708" s="767" t="s">
        <v>935</v>
      </c>
      <c r="E708" s="355"/>
      <c r="F708" s="786" t="s">
        <v>101</v>
      </c>
      <c r="G708" s="835"/>
      <c r="H708" s="768"/>
      <c r="I708" s="767"/>
      <c r="J708" s="355"/>
    </row>
    <row r="709" spans="1:10">
      <c r="A709" s="764">
        <v>40913</v>
      </c>
      <c r="B709" s="836">
        <v>5</v>
      </c>
      <c r="C709" s="766" t="s">
        <v>246</v>
      </c>
      <c r="D709" s="767" t="s">
        <v>310</v>
      </c>
      <c r="E709" s="355"/>
      <c r="F709" s="786" t="s">
        <v>101</v>
      </c>
      <c r="G709" s="835"/>
      <c r="H709" s="768"/>
      <c r="I709" s="767"/>
      <c r="J709" s="355"/>
    </row>
    <row r="710" spans="1:10">
      <c r="A710" s="764">
        <v>40913</v>
      </c>
      <c r="B710" s="836">
        <v>5</v>
      </c>
      <c r="C710" s="766" t="s">
        <v>246</v>
      </c>
      <c r="D710" s="767" t="s">
        <v>318</v>
      </c>
      <c r="E710" s="355"/>
      <c r="F710" s="786" t="s">
        <v>101</v>
      </c>
      <c r="G710" s="835"/>
      <c r="H710" s="768"/>
      <c r="I710" s="767"/>
      <c r="J710" s="355"/>
    </row>
    <row r="711" spans="1:10">
      <c r="A711" s="764">
        <v>40914</v>
      </c>
      <c r="B711" s="836">
        <v>50</v>
      </c>
      <c r="C711" s="766" t="s">
        <v>237</v>
      </c>
      <c r="D711" s="767" t="s">
        <v>763</v>
      </c>
      <c r="E711" s="355"/>
      <c r="F711" s="786">
        <v>0</v>
      </c>
      <c r="G711" s="835"/>
      <c r="H711" s="768"/>
      <c r="I711" s="767"/>
      <c r="J711" s="355"/>
    </row>
    <row r="712" spans="1:10">
      <c r="A712" s="764">
        <v>40914</v>
      </c>
      <c r="B712" s="836">
        <v>10</v>
      </c>
      <c r="C712" s="766" t="s">
        <v>246</v>
      </c>
      <c r="D712" s="767" t="s">
        <v>956</v>
      </c>
      <c r="E712" s="355"/>
      <c r="F712" s="786" t="s">
        <v>101</v>
      </c>
      <c r="G712" s="835"/>
      <c r="H712" s="768"/>
      <c r="I712" s="767"/>
      <c r="J712" s="355"/>
    </row>
    <row r="713" spans="1:10">
      <c r="A713" s="764">
        <v>40917</v>
      </c>
      <c r="B713" s="836">
        <v>200</v>
      </c>
      <c r="C713" s="766" t="s">
        <v>237</v>
      </c>
      <c r="D713" s="767" t="s">
        <v>957</v>
      </c>
      <c r="E713" s="355"/>
      <c r="F713" s="786">
        <v>0</v>
      </c>
      <c r="G713" s="835"/>
      <c r="H713" s="768"/>
      <c r="I713" s="767"/>
      <c r="J713" s="355"/>
    </row>
    <row r="714" spans="1:10">
      <c r="A714" s="764">
        <v>40917</v>
      </c>
      <c r="B714" s="836">
        <v>60</v>
      </c>
      <c r="C714" s="766" t="s">
        <v>246</v>
      </c>
      <c r="D714" s="767" t="s">
        <v>858</v>
      </c>
      <c r="E714" s="355"/>
      <c r="F714" s="786" t="s">
        <v>101</v>
      </c>
      <c r="G714" s="835"/>
      <c r="H714" s="768"/>
      <c r="I714" s="767"/>
      <c r="J714" s="355"/>
    </row>
    <row r="715" spans="1:10">
      <c r="A715" s="764">
        <v>40918</v>
      </c>
      <c r="B715" s="836">
        <v>40</v>
      </c>
      <c r="C715" s="766" t="s">
        <v>237</v>
      </c>
      <c r="D715" s="767" t="s">
        <v>417</v>
      </c>
      <c r="E715" s="355"/>
      <c r="F715" s="786">
        <v>0</v>
      </c>
      <c r="G715" s="835"/>
      <c r="H715" s="768"/>
      <c r="I715" s="767"/>
      <c r="J715" s="355"/>
    </row>
    <row r="716" spans="1:10">
      <c r="A716" s="764">
        <v>40918</v>
      </c>
      <c r="B716" s="836">
        <v>235</v>
      </c>
      <c r="C716" s="766" t="s">
        <v>246</v>
      </c>
      <c r="D716" s="767" t="s">
        <v>920</v>
      </c>
      <c r="E716" s="355"/>
      <c r="F716" s="786">
        <v>0</v>
      </c>
      <c r="G716" s="835"/>
      <c r="H716" s="768"/>
      <c r="I716" s="767"/>
      <c r="J716" s="355"/>
    </row>
    <row r="717" spans="1:10">
      <c r="A717" s="764">
        <v>40918</v>
      </c>
      <c r="B717" s="836">
        <v>200</v>
      </c>
      <c r="C717" s="766" t="s">
        <v>246</v>
      </c>
      <c r="D717" s="767" t="s">
        <v>921</v>
      </c>
      <c r="E717" s="355"/>
      <c r="F717" s="786">
        <v>0</v>
      </c>
      <c r="G717" s="835"/>
      <c r="H717" s="768"/>
      <c r="I717" s="767"/>
      <c r="J717" s="355"/>
    </row>
    <row r="718" spans="1:10">
      <c r="A718" s="764">
        <v>40918</v>
      </c>
      <c r="B718" s="836">
        <v>50</v>
      </c>
      <c r="C718" s="766" t="s">
        <v>246</v>
      </c>
      <c r="D718" s="767" t="s">
        <v>256</v>
      </c>
      <c r="E718" s="355"/>
      <c r="F718" s="786">
        <v>0</v>
      </c>
      <c r="G718" s="835"/>
      <c r="H718" s="768"/>
      <c r="I718" s="767"/>
      <c r="J718" s="355"/>
    </row>
    <row r="719" spans="1:10">
      <c r="A719" s="764">
        <v>40918</v>
      </c>
      <c r="B719" s="836">
        <v>150</v>
      </c>
      <c r="C719" s="766" t="s">
        <v>246</v>
      </c>
      <c r="D719" s="767" t="s">
        <v>357</v>
      </c>
      <c r="E719" s="355"/>
      <c r="F719" s="786">
        <v>0</v>
      </c>
      <c r="G719" s="835"/>
      <c r="H719" s="768"/>
      <c r="I719" s="767"/>
      <c r="J719" s="355"/>
    </row>
    <row r="720" spans="1:10">
      <c r="A720" s="764">
        <v>40919</v>
      </c>
      <c r="B720" s="836">
        <v>250</v>
      </c>
      <c r="C720" s="766" t="s">
        <v>237</v>
      </c>
      <c r="D720" s="767" t="s">
        <v>958</v>
      </c>
      <c r="E720" s="355"/>
      <c r="F720" s="786">
        <v>0</v>
      </c>
      <c r="G720" s="835"/>
      <c r="H720" s="768"/>
      <c r="I720" s="767"/>
      <c r="J720" s="355"/>
    </row>
    <row r="721" spans="1:10">
      <c r="A721" s="764">
        <v>40919</v>
      </c>
      <c r="B721" s="836">
        <v>250</v>
      </c>
      <c r="C721" s="766">
        <v>103333</v>
      </c>
      <c r="D721" s="767" t="s">
        <v>959</v>
      </c>
      <c r="E721" s="355"/>
      <c r="F721" s="786" t="s">
        <v>101</v>
      </c>
      <c r="G721" s="835"/>
      <c r="H721" s="768"/>
      <c r="I721" s="767"/>
      <c r="J721" s="355"/>
    </row>
    <row r="722" spans="1:10">
      <c r="A722" s="764">
        <v>40919</v>
      </c>
      <c r="B722" s="836">
        <v>240</v>
      </c>
      <c r="C722" s="766">
        <v>103334</v>
      </c>
      <c r="D722" s="767" t="s">
        <v>960</v>
      </c>
      <c r="E722" s="355"/>
      <c r="F722" s="786">
        <v>0</v>
      </c>
      <c r="G722" s="835"/>
      <c r="H722" s="768"/>
      <c r="I722" s="767"/>
      <c r="J722" s="355"/>
    </row>
    <row r="723" spans="1:10">
      <c r="A723" s="764">
        <v>40919</v>
      </c>
      <c r="B723" s="836">
        <v>100</v>
      </c>
      <c r="C723" s="766">
        <v>103335</v>
      </c>
      <c r="D723" s="767" t="s">
        <v>961</v>
      </c>
      <c r="E723" s="355"/>
      <c r="F723" s="786" t="s">
        <v>101</v>
      </c>
      <c r="G723" s="767"/>
      <c r="H723" s="768"/>
      <c r="I723" s="767"/>
      <c r="J723" s="355"/>
    </row>
    <row r="724" spans="1:10">
      <c r="A724" s="764">
        <v>40919</v>
      </c>
      <c r="B724" s="836">
        <v>1250</v>
      </c>
      <c r="C724" s="766">
        <v>103336</v>
      </c>
      <c r="D724" s="767" t="s">
        <v>962</v>
      </c>
      <c r="E724" s="355"/>
      <c r="F724" s="786">
        <v>0</v>
      </c>
      <c r="G724" s="767"/>
      <c r="H724" s="768"/>
      <c r="I724" s="767"/>
      <c r="J724" s="355"/>
    </row>
    <row r="725" spans="1:10">
      <c r="A725" s="764">
        <v>40919</v>
      </c>
      <c r="B725" s="836">
        <v>100</v>
      </c>
      <c r="C725" s="766">
        <v>103337</v>
      </c>
      <c r="D725" s="767" t="s">
        <v>963</v>
      </c>
      <c r="E725" s="355"/>
      <c r="F725" s="786" t="s">
        <v>101</v>
      </c>
      <c r="G725" s="767"/>
      <c r="H725" s="768"/>
      <c r="I725" s="767"/>
      <c r="J725" s="355"/>
    </row>
    <row r="726" spans="1:10">
      <c r="A726" s="764">
        <v>40919</v>
      </c>
      <c r="B726" s="836">
        <v>6247.55</v>
      </c>
      <c r="C726" s="766">
        <v>103338</v>
      </c>
      <c r="D726" s="767" t="s">
        <v>964</v>
      </c>
      <c r="E726" s="355"/>
      <c r="F726" s="786">
        <v>0</v>
      </c>
      <c r="G726" s="767"/>
      <c r="H726" s="768"/>
      <c r="I726" s="767"/>
      <c r="J726" s="355"/>
    </row>
    <row r="727" spans="1:10">
      <c r="A727" s="764">
        <v>40919</v>
      </c>
      <c r="B727" s="836">
        <v>617.29999999999995</v>
      </c>
      <c r="C727" s="766">
        <v>103339</v>
      </c>
      <c r="D727" s="767" t="s">
        <v>965</v>
      </c>
      <c r="E727" s="355"/>
      <c r="F727" s="786">
        <v>0</v>
      </c>
      <c r="G727" s="767"/>
      <c r="H727" s="768"/>
      <c r="I727" s="767"/>
      <c r="J727" s="355"/>
    </row>
    <row r="728" spans="1:10">
      <c r="A728" s="764">
        <v>40919</v>
      </c>
      <c r="B728" s="836">
        <v>303.39999999999998</v>
      </c>
      <c r="C728" s="766">
        <v>103340</v>
      </c>
      <c r="D728" s="767" t="s">
        <v>966</v>
      </c>
      <c r="E728" s="355"/>
      <c r="F728" s="786">
        <v>0</v>
      </c>
      <c r="G728" s="767"/>
      <c r="H728" s="768"/>
      <c r="I728" s="767"/>
      <c r="J728" s="355"/>
    </row>
    <row r="729" spans="1:10">
      <c r="A729" s="764">
        <v>40919</v>
      </c>
      <c r="B729" s="836">
        <v>24</v>
      </c>
      <c r="C729" s="766" t="s">
        <v>246</v>
      </c>
      <c r="D729" s="767" t="s">
        <v>429</v>
      </c>
      <c r="E729" s="355"/>
      <c r="F729" s="786">
        <v>0</v>
      </c>
      <c r="G729" s="767"/>
      <c r="H729" s="768"/>
      <c r="I729" s="767"/>
      <c r="J729" s="355"/>
    </row>
    <row r="730" spans="1:10">
      <c r="A730" s="764">
        <v>40921</v>
      </c>
      <c r="B730" s="836">
        <v>40</v>
      </c>
      <c r="C730" s="766" t="s">
        <v>246</v>
      </c>
      <c r="D730" s="767" t="s">
        <v>967</v>
      </c>
      <c r="E730" s="355"/>
      <c r="F730" s="786" t="s">
        <v>101</v>
      </c>
      <c r="G730" s="767"/>
      <c r="H730" s="768"/>
      <c r="I730" s="767"/>
      <c r="J730" s="355"/>
    </row>
    <row r="731" spans="1:10">
      <c r="A731" s="764">
        <v>40924</v>
      </c>
      <c r="B731" s="836">
        <v>20</v>
      </c>
      <c r="C731" s="766" t="s">
        <v>237</v>
      </c>
      <c r="D731" s="767" t="s">
        <v>759</v>
      </c>
      <c r="E731" s="355"/>
      <c r="F731" s="786">
        <v>0</v>
      </c>
      <c r="G731" s="767"/>
      <c r="H731" s="768"/>
      <c r="I731" s="767"/>
      <c r="J731" s="355"/>
    </row>
    <row r="732" spans="1:10">
      <c r="A732" s="764">
        <v>40924</v>
      </c>
      <c r="B732" s="836">
        <v>60</v>
      </c>
      <c r="C732" s="766" t="s">
        <v>246</v>
      </c>
      <c r="D732" s="767" t="s">
        <v>358</v>
      </c>
      <c r="E732" s="355"/>
      <c r="F732" s="786" t="s">
        <v>101</v>
      </c>
      <c r="G732" s="767"/>
      <c r="H732" s="768"/>
      <c r="I732" s="767"/>
      <c r="J732" s="355"/>
    </row>
    <row r="733" spans="1:10">
      <c r="A733" s="764">
        <v>40924</v>
      </c>
      <c r="B733" s="836">
        <v>30</v>
      </c>
      <c r="C733" s="766" t="s">
        <v>246</v>
      </c>
      <c r="D733" s="767" t="s">
        <v>258</v>
      </c>
      <c r="E733" s="355"/>
      <c r="F733" s="786" t="s">
        <v>101</v>
      </c>
      <c r="G733" s="767"/>
      <c r="H733" s="768"/>
      <c r="I733" s="767"/>
      <c r="J733" s="355"/>
    </row>
    <row r="734" spans="1:10">
      <c r="A734" s="764">
        <v>40924</v>
      </c>
      <c r="B734" s="836">
        <v>5</v>
      </c>
      <c r="C734" s="766" t="s">
        <v>246</v>
      </c>
      <c r="D734" s="767" t="s">
        <v>968</v>
      </c>
      <c r="E734" s="355"/>
      <c r="F734" s="786" t="s">
        <v>101</v>
      </c>
      <c r="G734" s="767"/>
      <c r="H734" s="768"/>
      <c r="I734" s="767"/>
      <c r="J734" s="355"/>
    </row>
    <row r="735" spans="1:10">
      <c r="A735" s="764">
        <v>40924</v>
      </c>
      <c r="B735" s="836">
        <v>135</v>
      </c>
      <c r="C735" s="766" t="s">
        <v>246</v>
      </c>
      <c r="D735" s="767" t="s">
        <v>769</v>
      </c>
      <c r="E735" s="355"/>
      <c r="F735" s="786">
        <v>0</v>
      </c>
      <c r="G735" s="767"/>
      <c r="H735" s="768"/>
      <c r="I735" s="767"/>
      <c r="J735" s="355"/>
    </row>
    <row r="736" spans="1:10">
      <c r="A736" s="764">
        <v>40924</v>
      </c>
      <c r="B736" s="836">
        <v>100</v>
      </c>
      <c r="C736" s="766" t="s">
        <v>246</v>
      </c>
      <c r="D736" s="767" t="s">
        <v>292</v>
      </c>
      <c r="E736" s="355"/>
      <c r="F736" s="786" t="s">
        <v>101</v>
      </c>
      <c r="G736" s="767"/>
      <c r="H736" s="768"/>
      <c r="I736" s="767"/>
      <c r="J736" s="355"/>
    </row>
    <row r="737" spans="1:10">
      <c r="A737" s="764">
        <v>40924</v>
      </c>
      <c r="B737" s="836">
        <v>6</v>
      </c>
      <c r="C737" s="766" t="s">
        <v>246</v>
      </c>
      <c r="D737" s="767" t="s">
        <v>969</v>
      </c>
      <c r="E737" s="355"/>
      <c r="F737" s="786" t="s">
        <v>101</v>
      </c>
      <c r="G737" s="767"/>
      <c r="H737" s="768"/>
      <c r="I737" s="767"/>
      <c r="J737" s="355"/>
    </row>
    <row r="738" spans="1:10">
      <c r="A738" s="764">
        <v>40924</v>
      </c>
      <c r="B738" s="836">
        <v>20</v>
      </c>
      <c r="C738" s="766" t="s">
        <v>246</v>
      </c>
      <c r="D738" s="767" t="s">
        <v>378</v>
      </c>
      <c r="E738" s="355"/>
      <c r="F738" s="786">
        <v>0</v>
      </c>
      <c r="G738" s="767"/>
      <c r="H738" s="768"/>
      <c r="I738" s="767"/>
      <c r="J738" s="355"/>
    </row>
    <row r="739" spans="1:10">
      <c r="A739" s="764">
        <v>40924</v>
      </c>
      <c r="B739" s="836">
        <v>200</v>
      </c>
      <c r="C739" s="766" t="s">
        <v>246</v>
      </c>
      <c r="D739" s="767" t="s">
        <v>450</v>
      </c>
      <c r="E739" s="355"/>
      <c r="F739" s="786" t="s">
        <v>101</v>
      </c>
      <c r="G739" s="767"/>
      <c r="H739" s="768"/>
      <c r="I739" s="767"/>
      <c r="J739" s="355"/>
    </row>
    <row r="740" spans="1:10">
      <c r="A740" s="764">
        <v>40924</v>
      </c>
      <c r="B740" s="836">
        <v>100</v>
      </c>
      <c r="C740" s="766" t="s">
        <v>246</v>
      </c>
      <c r="D740" s="767" t="s">
        <v>940</v>
      </c>
      <c r="E740" s="355"/>
      <c r="F740" s="786" t="s">
        <v>101</v>
      </c>
      <c r="G740" s="767"/>
      <c r="H740" s="768"/>
      <c r="I740" s="767"/>
      <c r="J740" s="355"/>
    </row>
    <row r="741" spans="1:10">
      <c r="A741" s="764">
        <v>40925</v>
      </c>
      <c r="B741" s="836">
        <v>80</v>
      </c>
      <c r="C741" s="766" t="s">
        <v>246</v>
      </c>
      <c r="D741" s="767" t="s">
        <v>768</v>
      </c>
      <c r="E741" s="355"/>
      <c r="F741" s="786">
        <v>0</v>
      </c>
      <c r="G741" s="767"/>
      <c r="H741" s="768"/>
      <c r="I741" s="767"/>
      <c r="J741" s="355"/>
    </row>
    <row r="742" spans="1:10">
      <c r="A742" s="764">
        <v>40925</v>
      </c>
      <c r="B742" s="836">
        <v>150</v>
      </c>
      <c r="C742" s="766" t="s">
        <v>246</v>
      </c>
      <c r="D742" s="767" t="s">
        <v>360</v>
      </c>
      <c r="E742" s="355"/>
      <c r="F742" s="786" t="s">
        <v>101</v>
      </c>
      <c r="G742" s="767"/>
      <c r="H742" s="768"/>
      <c r="I742" s="767"/>
      <c r="J742" s="355"/>
    </row>
    <row r="743" spans="1:10">
      <c r="A743" s="764">
        <v>40926</v>
      </c>
      <c r="B743" s="836">
        <v>10000</v>
      </c>
      <c r="C743" s="766" t="s">
        <v>237</v>
      </c>
      <c r="D743" s="767" t="s">
        <v>970</v>
      </c>
      <c r="E743" s="355"/>
      <c r="F743" s="786">
        <v>0</v>
      </c>
      <c r="G743" s="767"/>
      <c r="H743" s="768"/>
      <c r="I743" s="767"/>
      <c r="J743" s="355"/>
    </row>
    <row r="744" spans="1:10">
      <c r="A744" s="764">
        <v>40926</v>
      </c>
      <c r="B744" s="836">
        <v>500</v>
      </c>
      <c r="C744" s="766" t="s">
        <v>246</v>
      </c>
      <c r="D744" s="767" t="s">
        <v>276</v>
      </c>
      <c r="E744" s="355"/>
      <c r="F744" s="786">
        <v>0</v>
      </c>
      <c r="G744" s="767"/>
      <c r="H744" s="768"/>
      <c r="I744" s="767"/>
      <c r="J744" s="355"/>
    </row>
    <row r="745" spans="1:10">
      <c r="A745" s="764">
        <v>40927</v>
      </c>
      <c r="B745" s="836">
        <v>28</v>
      </c>
      <c r="C745" s="766">
        <v>102978</v>
      </c>
      <c r="D745" s="767" t="s">
        <v>971</v>
      </c>
      <c r="E745" s="355"/>
      <c r="F745" s="786">
        <v>0</v>
      </c>
      <c r="G745" s="767"/>
      <c r="H745" s="768"/>
      <c r="I745" s="767"/>
      <c r="J745" s="355"/>
    </row>
    <row r="746" spans="1:10">
      <c r="A746" s="764">
        <v>40927</v>
      </c>
      <c r="B746" s="836">
        <v>300</v>
      </c>
      <c r="C746" s="766">
        <v>102976</v>
      </c>
      <c r="D746" s="767" t="s">
        <v>972</v>
      </c>
      <c r="E746" s="355"/>
      <c r="F746" s="786">
        <v>0</v>
      </c>
      <c r="G746" s="767"/>
      <c r="H746" s="768"/>
      <c r="I746" s="767"/>
      <c r="J746" s="355"/>
    </row>
    <row r="747" spans="1:10">
      <c r="A747" s="764">
        <v>40927</v>
      </c>
      <c r="B747" s="836">
        <v>40</v>
      </c>
      <c r="C747" s="766" t="s">
        <v>246</v>
      </c>
      <c r="D747" s="767" t="s">
        <v>973</v>
      </c>
      <c r="E747" s="355"/>
      <c r="F747" s="786" t="s">
        <v>101</v>
      </c>
      <c r="G747" s="767"/>
      <c r="H747" s="768"/>
      <c r="I747" s="767"/>
      <c r="J747" s="355"/>
    </row>
    <row r="748" spans="1:10">
      <c r="A748" s="764">
        <v>40927</v>
      </c>
      <c r="B748" s="836">
        <v>25</v>
      </c>
      <c r="C748" s="766" t="s">
        <v>246</v>
      </c>
      <c r="D748" s="767" t="s">
        <v>400</v>
      </c>
      <c r="E748" s="355"/>
      <c r="F748" s="786" t="s">
        <v>101</v>
      </c>
      <c r="G748" s="767"/>
      <c r="H748" s="768"/>
      <c r="I748" s="767"/>
      <c r="J748" s="355"/>
    </row>
    <row r="749" spans="1:10">
      <c r="A749" s="764">
        <v>40928</v>
      </c>
      <c r="B749" s="836">
        <v>10</v>
      </c>
      <c r="C749" s="766" t="s">
        <v>246</v>
      </c>
      <c r="D749" s="767" t="s">
        <v>436</v>
      </c>
      <c r="E749" s="355"/>
      <c r="F749" s="786">
        <v>0</v>
      </c>
      <c r="G749" s="767"/>
      <c r="H749" s="768"/>
      <c r="I749" s="767"/>
      <c r="J749" s="355"/>
    </row>
    <row r="750" spans="1:10">
      <c r="A750" s="764">
        <v>40931</v>
      </c>
      <c r="B750" s="836">
        <v>40</v>
      </c>
      <c r="C750" s="766" t="s">
        <v>246</v>
      </c>
      <c r="D750" s="767" t="s">
        <v>261</v>
      </c>
      <c r="E750" s="355"/>
      <c r="F750" s="786" t="s">
        <v>101</v>
      </c>
      <c r="G750" s="767"/>
      <c r="H750" s="768"/>
      <c r="I750" s="767"/>
      <c r="J750" s="355"/>
    </row>
    <row r="751" spans="1:10">
      <c r="A751" s="764">
        <v>40931</v>
      </c>
      <c r="B751" s="836">
        <v>12</v>
      </c>
      <c r="C751" s="766" t="s">
        <v>246</v>
      </c>
      <c r="D751" s="767" t="s">
        <v>294</v>
      </c>
      <c r="E751" s="355"/>
      <c r="F751" s="786" t="s">
        <v>101</v>
      </c>
      <c r="G751" s="767"/>
      <c r="H751" s="768"/>
      <c r="I751" s="767"/>
      <c r="J751" s="355"/>
    </row>
    <row r="752" spans="1:10">
      <c r="A752" s="764">
        <v>40931</v>
      </c>
      <c r="B752" s="836">
        <v>5</v>
      </c>
      <c r="C752" s="766" t="s">
        <v>246</v>
      </c>
      <c r="D752" s="767" t="s">
        <v>795</v>
      </c>
      <c r="E752" s="355"/>
      <c r="F752" s="786" t="s">
        <v>101</v>
      </c>
      <c r="G752" s="767"/>
      <c r="H752" s="768"/>
      <c r="I752" s="767"/>
      <c r="J752" s="355"/>
    </row>
    <row r="753" spans="1:10">
      <c r="A753" s="764">
        <v>40931</v>
      </c>
      <c r="B753" s="836">
        <v>5</v>
      </c>
      <c r="C753" s="766" t="s">
        <v>246</v>
      </c>
      <c r="D753" s="767" t="s">
        <v>773</v>
      </c>
      <c r="E753" s="355"/>
      <c r="F753" s="786">
        <v>0</v>
      </c>
      <c r="G753" s="767"/>
      <c r="H753" s="768"/>
      <c r="I753" s="767"/>
      <c r="J753" s="355"/>
    </row>
    <row r="754" spans="1:10">
      <c r="A754" s="764">
        <v>40931</v>
      </c>
      <c r="B754" s="836">
        <v>327</v>
      </c>
      <c r="C754" s="766" t="s">
        <v>246</v>
      </c>
      <c r="D754" s="767" t="s">
        <v>355</v>
      </c>
      <c r="E754" s="355"/>
      <c r="F754" s="786" t="s">
        <v>101</v>
      </c>
      <c r="G754" s="767"/>
      <c r="H754" s="768"/>
      <c r="I754" s="767"/>
      <c r="J754" s="355"/>
    </row>
    <row r="755" spans="1:10">
      <c r="A755" s="764">
        <v>40931</v>
      </c>
      <c r="B755" s="836">
        <v>207</v>
      </c>
      <c r="C755" s="766" t="s">
        <v>246</v>
      </c>
      <c r="D755" s="767" t="s">
        <v>355</v>
      </c>
      <c r="E755" s="355"/>
      <c r="F755" s="786" t="s">
        <v>101</v>
      </c>
      <c r="G755" s="767"/>
      <c r="H755" s="768"/>
      <c r="I755" s="767"/>
      <c r="J755" s="355"/>
    </row>
    <row r="756" spans="1:10">
      <c r="A756" s="764">
        <v>40932</v>
      </c>
      <c r="B756" s="836">
        <v>26.02</v>
      </c>
      <c r="C756" s="766">
        <v>0</v>
      </c>
      <c r="D756" s="767" t="s">
        <v>974</v>
      </c>
      <c r="E756" s="355"/>
      <c r="F756" s="786">
        <v>0</v>
      </c>
      <c r="G756" s="767"/>
      <c r="H756" s="768"/>
      <c r="I756" s="767"/>
      <c r="J756" s="355"/>
    </row>
    <row r="757" spans="1:10">
      <c r="A757" s="764">
        <v>40932</v>
      </c>
      <c r="B757" s="836">
        <v>89.06</v>
      </c>
      <c r="C757" s="766">
        <v>0</v>
      </c>
      <c r="D757" s="767" t="s">
        <v>975</v>
      </c>
      <c r="E757" s="355"/>
      <c r="F757" s="786">
        <v>0</v>
      </c>
      <c r="G757" s="767"/>
      <c r="H757" s="768"/>
      <c r="I757" s="767"/>
      <c r="J757" s="355"/>
    </row>
    <row r="758" spans="1:10">
      <c r="A758" s="764">
        <v>40933</v>
      </c>
      <c r="B758" s="836">
        <v>3</v>
      </c>
      <c r="C758" s="766" t="s">
        <v>246</v>
      </c>
      <c r="D758" s="767" t="s">
        <v>363</v>
      </c>
      <c r="E758" s="355"/>
      <c r="F758" s="786" t="s">
        <v>101</v>
      </c>
      <c r="G758" s="767"/>
      <c r="H758" s="768"/>
      <c r="I758" s="767"/>
      <c r="J758" s="355"/>
    </row>
    <row r="759" spans="1:10">
      <c r="A759" s="764">
        <v>40933</v>
      </c>
      <c r="B759" s="836">
        <v>7</v>
      </c>
      <c r="C759" s="766" t="s">
        <v>246</v>
      </c>
      <c r="D759" s="767" t="s">
        <v>976</v>
      </c>
      <c r="E759" s="355"/>
      <c r="F759" s="786">
        <v>0</v>
      </c>
      <c r="G759" s="767"/>
      <c r="H759" s="768"/>
      <c r="I759" s="767"/>
      <c r="J759" s="355"/>
    </row>
    <row r="760" spans="1:10">
      <c r="A760" s="764">
        <v>40933</v>
      </c>
      <c r="B760" s="836">
        <v>413.24</v>
      </c>
      <c r="C760" s="766" t="s">
        <v>246</v>
      </c>
      <c r="D760" s="767" t="s">
        <v>422</v>
      </c>
      <c r="E760" s="355"/>
      <c r="F760" s="786">
        <v>0</v>
      </c>
      <c r="G760" s="767"/>
      <c r="H760" s="768"/>
      <c r="I760" s="767"/>
      <c r="J760" s="355"/>
    </row>
    <row r="761" spans="1:10">
      <c r="A761" s="764">
        <v>40933</v>
      </c>
      <c r="B761" s="836">
        <v>3</v>
      </c>
      <c r="C761" s="766" t="s">
        <v>246</v>
      </c>
      <c r="D761" s="767" t="s">
        <v>363</v>
      </c>
      <c r="E761" s="355"/>
      <c r="F761" s="786" t="s">
        <v>101</v>
      </c>
      <c r="G761" s="767"/>
      <c r="H761" s="768"/>
      <c r="I761" s="767"/>
      <c r="J761" s="355"/>
    </row>
    <row r="762" spans="1:10">
      <c r="A762" s="764">
        <v>40933</v>
      </c>
      <c r="B762" s="836">
        <v>10</v>
      </c>
      <c r="C762" s="766" t="s">
        <v>246</v>
      </c>
      <c r="D762" s="767" t="s">
        <v>302</v>
      </c>
      <c r="E762" s="355"/>
      <c r="F762" s="786">
        <v>0</v>
      </c>
      <c r="G762" s="767"/>
      <c r="H762" s="768"/>
      <c r="I762" s="767"/>
      <c r="J762" s="355"/>
    </row>
    <row r="763" spans="1:10">
      <c r="A763" s="764">
        <v>40933</v>
      </c>
      <c r="B763" s="836">
        <v>75</v>
      </c>
      <c r="C763" s="766" t="s">
        <v>246</v>
      </c>
      <c r="D763" s="767" t="s">
        <v>364</v>
      </c>
      <c r="E763" s="355"/>
      <c r="F763" s="786" t="s">
        <v>101</v>
      </c>
      <c r="G763" s="767"/>
      <c r="H763" s="768"/>
      <c r="I763" s="767"/>
      <c r="J763" s="355"/>
    </row>
    <row r="764" spans="1:10">
      <c r="A764" s="764">
        <v>40934</v>
      </c>
      <c r="B764" s="836">
        <v>959.6</v>
      </c>
      <c r="C764" s="766" t="s">
        <v>237</v>
      </c>
      <c r="D764" s="767" t="s">
        <v>269</v>
      </c>
      <c r="E764" s="355"/>
      <c r="F764" s="786">
        <v>0</v>
      </c>
      <c r="G764" s="767"/>
      <c r="H764" s="768"/>
      <c r="I764" s="767"/>
      <c r="J764" s="355"/>
    </row>
    <row r="765" spans="1:10">
      <c r="A765" s="764">
        <v>40934</v>
      </c>
      <c r="B765" s="836">
        <v>5</v>
      </c>
      <c r="C765" s="766" t="s">
        <v>237</v>
      </c>
      <c r="D765" s="767" t="s">
        <v>760</v>
      </c>
      <c r="E765" s="355"/>
      <c r="F765" s="786">
        <v>0</v>
      </c>
      <c r="G765" s="767"/>
      <c r="H765" s="768"/>
      <c r="I765" s="767"/>
      <c r="J765" s="355"/>
    </row>
    <row r="766" spans="1:10">
      <c r="A766" s="764">
        <v>40934</v>
      </c>
      <c r="B766" s="836">
        <v>15</v>
      </c>
      <c r="C766" s="766" t="s">
        <v>246</v>
      </c>
      <c r="D766" s="767" t="s">
        <v>858</v>
      </c>
      <c r="E766" s="355"/>
      <c r="F766" s="786" t="s">
        <v>101</v>
      </c>
      <c r="G766" s="767"/>
      <c r="H766" s="768"/>
      <c r="I766" s="767"/>
      <c r="J766" s="355"/>
    </row>
    <row r="767" spans="1:10">
      <c r="A767" s="764">
        <v>40934</v>
      </c>
      <c r="B767" s="836">
        <v>5</v>
      </c>
      <c r="C767" s="766" t="s">
        <v>246</v>
      </c>
      <c r="D767" s="767" t="s">
        <v>977</v>
      </c>
      <c r="E767" s="355"/>
      <c r="F767" s="786">
        <v>0</v>
      </c>
      <c r="G767" s="767"/>
      <c r="H767" s="768"/>
      <c r="I767" s="767"/>
      <c r="J767" s="355"/>
    </row>
    <row r="768" spans="1:10">
      <c r="A768" s="764">
        <v>40938</v>
      </c>
      <c r="B768" s="836">
        <v>30</v>
      </c>
      <c r="C768" s="766" t="s">
        <v>246</v>
      </c>
      <c r="D768" s="767" t="s">
        <v>442</v>
      </c>
      <c r="E768" s="355"/>
      <c r="F768" s="786">
        <v>0</v>
      </c>
      <c r="G768" s="767"/>
      <c r="H768" s="768"/>
      <c r="I768" s="767"/>
      <c r="J768" s="355"/>
    </row>
    <row r="769" spans="1:10">
      <c r="A769" s="764">
        <v>40938</v>
      </c>
      <c r="B769" s="836">
        <v>175</v>
      </c>
      <c r="C769" s="766" t="s">
        <v>246</v>
      </c>
      <c r="D769" s="767" t="s">
        <v>421</v>
      </c>
      <c r="E769" s="355"/>
      <c r="F769" s="786">
        <v>0</v>
      </c>
      <c r="G769" s="767"/>
      <c r="H769" s="768"/>
      <c r="I769" s="767"/>
      <c r="J769" s="355"/>
    </row>
    <row r="770" spans="1:10">
      <c r="A770" s="764">
        <v>40938</v>
      </c>
      <c r="B770" s="836">
        <v>2</v>
      </c>
      <c r="C770" s="766" t="s">
        <v>246</v>
      </c>
      <c r="D770" s="767" t="s">
        <v>800</v>
      </c>
      <c r="E770" s="355"/>
      <c r="F770" s="786">
        <v>0</v>
      </c>
      <c r="G770" s="767"/>
      <c r="H770" s="768"/>
      <c r="I770" s="767"/>
      <c r="J770" s="355"/>
    </row>
    <row r="771" spans="1:10">
      <c r="A771" s="764">
        <v>40938</v>
      </c>
      <c r="B771" s="836">
        <v>17.5</v>
      </c>
      <c r="C771" s="766" t="s">
        <v>246</v>
      </c>
      <c r="D771" s="767" t="s">
        <v>271</v>
      </c>
      <c r="E771" s="355"/>
      <c r="F771" s="786">
        <v>0</v>
      </c>
      <c r="G771" s="767"/>
      <c r="H771" s="768"/>
      <c r="I771" s="767"/>
      <c r="J771" s="355"/>
    </row>
    <row r="772" spans="1:10">
      <c r="A772" s="764">
        <v>40938</v>
      </c>
      <c r="B772" s="836">
        <v>150</v>
      </c>
      <c r="C772" s="766" t="s">
        <v>246</v>
      </c>
      <c r="D772" s="767" t="s">
        <v>327</v>
      </c>
      <c r="E772" s="355"/>
      <c r="F772" s="786">
        <v>0</v>
      </c>
      <c r="G772" s="767"/>
      <c r="H772" s="768"/>
      <c r="I772" s="767"/>
      <c r="J772" s="355"/>
    </row>
    <row r="773" spans="1:10">
      <c r="A773" s="764">
        <v>40938</v>
      </c>
      <c r="B773" s="836">
        <v>180</v>
      </c>
      <c r="C773" s="766" t="s">
        <v>246</v>
      </c>
      <c r="D773" s="767" t="s">
        <v>287</v>
      </c>
      <c r="E773" s="355"/>
      <c r="F773" s="786">
        <v>0</v>
      </c>
      <c r="G773" s="767"/>
      <c r="H773" s="768"/>
      <c r="I773" s="767"/>
      <c r="J773" s="355"/>
    </row>
    <row r="774" spans="1:10">
      <c r="A774" s="764">
        <v>40938</v>
      </c>
      <c r="B774" s="836">
        <v>170</v>
      </c>
      <c r="C774" s="766" t="s">
        <v>246</v>
      </c>
      <c r="D774" s="767" t="s">
        <v>798</v>
      </c>
      <c r="E774" s="355"/>
      <c r="F774" s="786">
        <v>0</v>
      </c>
      <c r="G774" s="767"/>
      <c r="H774" s="768"/>
      <c r="I774" s="767"/>
      <c r="J774" s="355"/>
    </row>
    <row r="775" spans="1:10">
      <c r="A775" s="764">
        <v>40938</v>
      </c>
      <c r="B775" s="836">
        <v>7</v>
      </c>
      <c r="C775" s="766" t="s">
        <v>246</v>
      </c>
      <c r="D775" s="767" t="s">
        <v>402</v>
      </c>
      <c r="E775" s="355"/>
      <c r="F775" s="786">
        <v>0</v>
      </c>
      <c r="G775" s="767"/>
      <c r="H775" s="768"/>
      <c r="I775" s="767"/>
      <c r="J775" s="355"/>
    </row>
    <row r="776" spans="1:10">
      <c r="A776" s="764">
        <v>40939</v>
      </c>
      <c r="B776" s="836">
        <v>109.75</v>
      </c>
      <c r="C776" s="766" t="s">
        <v>246</v>
      </c>
      <c r="D776" s="767" t="s">
        <v>799</v>
      </c>
      <c r="E776" s="355"/>
      <c r="F776" s="786">
        <v>0</v>
      </c>
      <c r="G776" s="767"/>
      <c r="H776" s="768"/>
      <c r="I776" s="767"/>
      <c r="J776" s="355"/>
    </row>
    <row r="777" spans="1:10">
      <c r="A777" s="764">
        <v>40939</v>
      </c>
      <c r="B777" s="836">
        <v>25</v>
      </c>
      <c r="C777" s="766" t="s">
        <v>246</v>
      </c>
      <c r="D777" s="767" t="s">
        <v>762</v>
      </c>
      <c r="E777" s="355"/>
      <c r="F777" s="786" t="s">
        <v>101</v>
      </c>
      <c r="G777" s="767"/>
      <c r="H777" s="768"/>
      <c r="I777" s="767"/>
      <c r="J777" s="355"/>
    </row>
    <row r="778" spans="1:10">
      <c r="A778" s="764">
        <v>40939</v>
      </c>
      <c r="B778" s="836">
        <v>69.989999999999995</v>
      </c>
      <c r="C778" s="766" t="s">
        <v>246</v>
      </c>
      <c r="D778" s="767" t="s">
        <v>425</v>
      </c>
      <c r="E778" s="355"/>
      <c r="F778" s="786">
        <v>0</v>
      </c>
      <c r="G778" s="767"/>
      <c r="H778" s="768"/>
      <c r="I778" s="767"/>
      <c r="J778" s="355"/>
    </row>
    <row r="779" spans="1:10">
      <c r="A779" s="764">
        <v>40939</v>
      </c>
      <c r="B779" s="836">
        <v>300</v>
      </c>
      <c r="C779" s="766" t="s">
        <v>246</v>
      </c>
      <c r="D779" s="767" t="s">
        <v>348</v>
      </c>
      <c r="E779" s="355"/>
      <c r="F779" s="786" t="s">
        <v>101</v>
      </c>
      <c r="G779" s="767"/>
      <c r="H779" s="768"/>
      <c r="I779" s="767"/>
      <c r="J779" s="355"/>
    </row>
    <row r="780" spans="1:10">
      <c r="A780" s="764" t="s">
        <v>244</v>
      </c>
      <c r="B780" s="836" t="s">
        <v>244</v>
      </c>
      <c r="C780" s="766" t="s">
        <v>244</v>
      </c>
      <c r="D780" s="767" t="s">
        <v>244</v>
      </c>
      <c r="E780" s="355"/>
      <c r="F780" s="786" t="s">
        <v>244</v>
      </c>
      <c r="G780" s="767"/>
      <c r="H780" s="768"/>
      <c r="I780" s="767"/>
      <c r="J780" s="355"/>
    </row>
    <row r="781" spans="1:10">
      <c r="A781" s="764" t="s">
        <v>244</v>
      </c>
      <c r="B781" s="836" t="s">
        <v>244</v>
      </c>
      <c r="C781" s="766" t="s">
        <v>244</v>
      </c>
      <c r="D781" s="767" t="s">
        <v>244</v>
      </c>
      <c r="E781" s="355"/>
      <c r="F781" s="786" t="s">
        <v>244</v>
      </c>
      <c r="G781" s="767"/>
      <c r="H781" s="768"/>
      <c r="I781" s="767"/>
      <c r="J781" s="355"/>
    </row>
    <row r="782" spans="1:10">
      <c r="A782" s="764"/>
      <c r="B782" s="836"/>
      <c r="C782" s="766"/>
      <c r="D782" s="767"/>
      <c r="E782" s="355"/>
      <c r="F782" s="355"/>
      <c r="G782" s="767"/>
      <c r="H782" s="768"/>
      <c r="I782" s="767"/>
      <c r="J782" s="355"/>
    </row>
    <row r="783" spans="1:10">
      <c r="A783" s="769" t="s">
        <v>17</v>
      </c>
      <c r="B783" s="787" t="s">
        <v>244</v>
      </c>
      <c r="C783" s="766" t="s">
        <v>244</v>
      </c>
      <c r="D783" s="767" t="s">
        <v>244</v>
      </c>
      <c r="E783" s="355"/>
      <c r="F783" s="767" t="s">
        <v>244</v>
      </c>
      <c r="G783" s="768" t="s">
        <v>244</v>
      </c>
      <c r="H783" s="768" t="s">
        <v>244</v>
      </c>
      <c r="I783" s="365"/>
      <c r="J783" s="355"/>
    </row>
    <row r="784" spans="1:10">
      <c r="A784" s="771">
        <v>40843</v>
      </c>
      <c r="B784" s="787">
        <v>79120.42</v>
      </c>
      <c r="C784" s="766">
        <v>1610</v>
      </c>
      <c r="D784" s="766">
        <v>10088099</v>
      </c>
      <c r="E784" s="767" t="s">
        <v>801</v>
      </c>
      <c r="F784" s="760"/>
      <c r="G784" s="758"/>
      <c r="H784" s="768"/>
      <c r="I784" s="365"/>
      <c r="J784" s="355"/>
    </row>
    <row r="785" spans="1:10">
      <c r="A785" s="771">
        <v>40932</v>
      </c>
      <c r="B785" s="787">
        <v>31051.23</v>
      </c>
      <c r="C785" s="766">
        <v>1618</v>
      </c>
      <c r="D785" s="766">
        <v>10090776</v>
      </c>
      <c r="E785" s="767" t="s">
        <v>801</v>
      </c>
      <c r="F785" s="760"/>
      <c r="G785" s="758"/>
      <c r="H785" s="768"/>
      <c r="I785" s="365"/>
      <c r="J785" s="355"/>
    </row>
    <row r="786" spans="1:10">
      <c r="A786" s="771" t="s">
        <v>244</v>
      </c>
      <c r="B786" s="787" t="s">
        <v>244</v>
      </c>
      <c r="C786" s="766" t="s">
        <v>244</v>
      </c>
      <c r="D786" s="766" t="s">
        <v>244</v>
      </c>
      <c r="E786" s="767" t="s">
        <v>244</v>
      </c>
      <c r="F786" s="760"/>
      <c r="G786" s="758"/>
      <c r="H786" s="768"/>
      <c r="I786" s="365"/>
      <c r="J786" s="355"/>
    </row>
  </sheetData>
  <pageMargins left="0.70866141732283472" right="0.70866141732283472" top="0.74803149606299213" bottom="0.74803149606299213" header="0.31496062992125984" footer="0.31496062992125984"/>
  <pageSetup paperSize="9" scale="44" fitToHeight="2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 enableFormatConditionsCalculation="0">
    <pageSetUpPr fitToPage="1"/>
  </sheetPr>
  <dimension ref="A1:J385"/>
  <sheetViews>
    <sheetView topLeftCell="A9" zoomScale="85" zoomScaleNormal="85" zoomScalePageLayoutView="85" workbookViewId="0">
      <selection activeCell="B55" sqref="B55"/>
    </sheetView>
  </sheetViews>
  <sheetFormatPr defaultColWidth="8.85546875" defaultRowHeight="12.75"/>
  <cols>
    <col min="1" max="1" width="19.85546875" customWidth="1"/>
    <col min="2" max="2" width="17.28515625" bestFit="1" customWidth="1"/>
    <col min="3" max="4" width="12.42578125" customWidth="1"/>
    <col min="5" max="5" width="14.42578125" customWidth="1"/>
    <col min="6" max="6" width="15.28515625" customWidth="1"/>
    <col min="7" max="7" width="13.140625" customWidth="1"/>
    <col min="8" max="8" width="11.28515625" customWidth="1"/>
    <col min="9" max="9" width="17.140625" customWidth="1"/>
    <col min="10" max="10" width="13.85546875" customWidth="1"/>
  </cols>
  <sheetData>
    <row r="1" spans="1:10" ht="15">
      <c r="A1" s="705"/>
      <c r="B1" s="791"/>
      <c r="H1" s="706" t="s">
        <v>1</v>
      </c>
      <c r="I1" s="707" t="s">
        <v>238</v>
      </c>
      <c r="J1" s="708"/>
    </row>
    <row r="2" spans="1:10">
      <c r="A2" s="705"/>
      <c r="B2" s="705"/>
    </row>
    <row r="3" spans="1:10">
      <c r="A3" s="705"/>
    </row>
    <row r="4" spans="1:10" ht="15.75">
      <c r="A4" s="8" t="s">
        <v>2</v>
      </c>
      <c r="G4" s="709"/>
      <c r="H4" s="710"/>
      <c r="I4" s="792"/>
    </row>
    <row r="5" spans="1:10" ht="15">
      <c r="A5" s="792"/>
      <c r="B5" s="710"/>
      <c r="C5" s="711"/>
      <c r="D5" s="711"/>
      <c r="E5" s="711"/>
      <c r="F5" s="711"/>
      <c r="G5" s="712" t="s">
        <v>411</v>
      </c>
      <c r="H5" s="710"/>
      <c r="I5" s="792"/>
    </row>
    <row r="6" spans="1:10">
      <c r="A6" s="713"/>
      <c r="B6" s="792"/>
      <c r="C6" s="792"/>
      <c r="D6" s="792"/>
      <c r="E6" s="714"/>
      <c r="F6" s="714"/>
      <c r="G6" s="715" t="s">
        <v>239</v>
      </c>
      <c r="H6" s="716" t="s">
        <v>31</v>
      </c>
      <c r="I6" s="792"/>
      <c r="J6" s="355"/>
    </row>
    <row r="7" spans="1:10">
      <c r="A7" s="713" t="s">
        <v>238</v>
      </c>
      <c r="B7" s="792"/>
      <c r="C7" s="792"/>
      <c r="D7" s="792"/>
      <c r="E7" s="714"/>
      <c r="F7" s="714"/>
      <c r="G7" s="714"/>
      <c r="H7" s="714"/>
      <c r="I7" s="792"/>
      <c r="J7" s="355"/>
    </row>
    <row r="8" spans="1:10" ht="15">
      <c r="A8" s="793" t="s">
        <v>738</v>
      </c>
      <c r="B8" s="14"/>
      <c r="C8" s="14"/>
      <c r="D8" s="14"/>
      <c r="E8" s="15"/>
      <c r="F8" s="714"/>
      <c r="G8" s="714"/>
      <c r="H8" s="714"/>
      <c r="I8" s="714"/>
      <c r="J8" s="355"/>
    </row>
    <row r="9" spans="1:10" ht="13.5">
      <c r="A9" s="792" t="s">
        <v>4</v>
      </c>
      <c r="B9" s="15"/>
      <c r="C9" s="15"/>
      <c r="D9" s="15"/>
      <c r="E9" s="15"/>
      <c r="F9" s="714"/>
      <c r="G9" s="714"/>
      <c r="H9" s="714"/>
      <c r="I9" s="714"/>
      <c r="J9" s="355"/>
    </row>
    <row r="10" spans="1:10" ht="13.5">
      <c r="A10" s="792"/>
      <c r="B10" s="15"/>
      <c r="C10" s="15"/>
      <c r="D10" s="15"/>
      <c r="E10" s="15"/>
      <c r="F10" s="714"/>
      <c r="G10" s="714"/>
      <c r="H10" s="714"/>
      <c r="I10" s="714"/>
      <c r="J10" s="355"/>
    </row>
    <row r="11" spans="1:10">
      <c r="A11" s="714"/>
      <c r="B11" s="714"/>
      <c r="C11" s="714"/>
      <c r="D11" s="714"/>
      <c r="E11" s="714"/>
      <c r="F11" s="714"/>
      <c r="G11" s="714"/>
      <c r="H11" s="714"/>
      <c r="I11" s="714"/>
      <c r="J11" s="355"/>
    </row>
    <row r="12" spans="1:10" ht="13.5">
      <c r="A12" s="15" t="s">
        <v>5</v>
      </c>
      <c r="B12" s="19"/>
      <c r="C12" s="19"/>
      <c r="D12" s="19"/>
      <c r="E12" s="19"/>
      <c r="F12" s="714"/>
      <c r="G12" s="714"/>
      <c r="H12" s="714"/>
      <c r="I12" s="714"/>
      <c r="J12" s="355"/>
    </row>
    <row r="13" spans="1:10" ht="13.5" thickBot="1">
      <c r="A13" s="714"/>
      <c r="B13" s="714"/>
      <c r="C13" s="717"/>
      <c r="D13" s="717"/>
      <c r="E13" s="717"/>
      <c r="F13" s="714"/>
      <c r="G13" s="714"/>
      <c r="H13" s="714"/>
      <c r="I13" s="717"/>
      <c r="J13" s="355"/>
    </row>
    <row r="14" spans="1:10">
      <c r="A14" s="718"/>
      <c r="B14" s="718"/>
      <c r="C14" s="718"/>
      <c r="D14" s="718"/>
      <c r="E14" s="719"/>
      <c r="F14" s="719"/>
      <c r="G14" s="794" t="s">
        <v>6</v>
      </c>
      <c r="H14" s="719"/>
      <c r="I14" s="795"/>
      <c r="J14" s="355"/>
    </row>
    <row r="15" spans="1:10">
      <c r="A15" s="720"/>
      <c r="B15" s="720"/>
      <c r="C15" s="721"/>
      <c r="D15" s="721"/>
      <c r="E15" s="721"/>
      <c r="F15" s="721"/>
      <c r="G15" s="796" t="s">
        <v>7</v>
      </c>
      <c r="H15" s="721"/>
      <c r="I15" s="795" t="s">
        <v>8</v>
      </c>
      <c r="J15" s="355"/>
    </row>
    <row r="16" spans="1:10">
      <c r="A16" s="797"/>
      <c r="B16" s="797" t="s">
        <v>9</v>
      </c>
      <c r="C16" s="796" t="s">
        <v>10</v>
      </c>
      <c r="D16" s="796" t="s">
        <v>101</v>
      </c>
      <c r="E16" s="796"/>
      <c r="F16" s="796" t="s">
        <v>11</v>
      </c>
      <c r="G16" s="796" t="s">
        <v>12</v>
      </c>
      <c r="H16" s="796" t="s">
        <v>7</v>
      </c>
      <c r="I16" s="795" t="s">
        <v>13</v>
      </c>
      <c r="J16" s="355"/>
    </row>
    <row r="17" spans="1:10" ht="13.5" thickBot="1">
      <c r="A17" s="798" t="s">
        <v>14</v>
      </c>
      <c r="B17" s="798" t="s">
        <v>15</v>
      </c>
      <c r="C17" s="799" t="s">
        <v>16</v>
      </c>
      <c r="D17" s="799" t="s">
        <v>16</v>
      </c>
      <c r="E17" s="799" t="s">
        <v>17</v>
      </c>
      <c r="F17" s="799" t="s">
        <v>13</v>
      </c>
      <c r="G17" s="799" t="s">
        <v>18</v>
      </c>
      <c r="H17" s="799" t="s">
        <v>19</v>
      </c>
      <c r="I17" s="800" t="s">
        <v>20</v>
      </c>
      <c r="J17" s="355"/>
    </row>
    <row r="18" spans="1:10" ht="13.5" thickTop="1">
      <c r="A18" s="801">
        <v>40756</v>
      </c>
      <c r="B18" s="726">
        <v>807955.18720357562</v>
      </c>
      <c r="C18" s="723">
        <v>9369.489999999998</v>
      </c>
      <c r="D18" s="723">
        <v>6017.94</v>
      </c>
      <c r="E18" s="723">
        <v>0</v>
      </c>
      <c r="F18" s="724">
        <v>823342.61720357556</v>
      </c>
      <c r="G18" s="725">
        <v>0.57999999999999996</v>
      </c>
      <c r="H18" s="724">
        <v>390.51167381506156</v>
      </c>
      <c r="I18" s="726">
        <v>823733.12887739064</v>
      </c>
      <c r="J18" s="355"/>
    </row>
    <row r="19" spans="1:10">
      <c r="A19" s="801">
        <v>40787</v>
      </c>
      <c r="B19" s="726">
        <v>823733.12887739064</v>
      </c>
      <c r="C19" s="723">
        <v>10041.91</v>
      </c>
      <c r="D19" s="723">
        <v>184363.74</v>
      </c>
      <c r="E19" s="723">
        <v>0</v>
      </c>
      <c r="F19" s="724">
        <v>1018138.7788773907</v>
      </c>
      <c r="G19" s="725">
        <v>0.5</v>
      </c>
      <c r="H19" s="724">
        <v>343.22213703224611</v>
      </c>
      <c r="I19" s="726">
        <v>1018482.0010144229</v>
      </c>
      <c r="J19" s="355"/>
    </row>
    <row r="20" spans="1:10">
      <c r="A20" s="801">
        <v>40817</v>
      </c>
      <c r="B20" s="726">
        <v>1018482.0010144229</v>
      </c>
      <c r="C20" s="723">
        <v>18713.82</v>
      </c>
      <c r="D20" s="723">
        <v>0</v>
      </c>
      <c r="E20" s="723">
        <v>79120.42</v>
      </c>
      <c r="F20" s="724">
        <v>958075.40101442277</v>
      </c>
      <c r="G20" s="725">
        <v>0.5</v>
      </c>
      <c r="H20" s="724">
        <v>424.36750042267619</v>
      </c>
      <c r="I20" s="726">
        <v>958499.7685148454</v>
      </c>
      <c r="J20" s="782"/>
    </row>
    <row r="21" spans="1:10">
      <c r="A21" s="801">
        <v>40848</v>
      </c>
      <c r="B21" s="726"/>
      <c r="C21" s="723"/>
      <c r="D21" s="723"/>
      <c r="E21" s="727"/>
      <c r="F21" s="724"/>
      <c r="G21" s="725"/>
      <c r="H21" s="724"/>
      <c r="I21" s="726"/>
      <c r="J21" s="355"/>
    </row>
    <row r="22" spans="1:10">
      <c r="A22" s="801">
        <v>40878</v>
      </c>
      <c r="B22" s="726"/>
      <c r="C22" s="723"/>
      <c r="D22" s="723"/>
      <c r="E22" s="723"/>
      <c r="F22" s="724"/>
      <c r="G22" s="725"/>
      <c r="H22" s="724"/>
      <c r="I22" s="726"/>
      <c r="J22" s="355"/>
    </row>
    <row r="23" spans="1:10">
      <c r="A23" s="801">
        <v>40909</v>
      </c>
      <c r="B23" s="726"/>
      <c r="C23" s="723"/>
      <c r="D23" s="723"/>
      <c r="E23" s="723"/>
      <c r="F23" s="724"/>
      <c r="G23" s="725"/>
      <c r="H23" s="724"/>
      <c r="I23" s="726"/>
      <c r="J23" s="355"/>
    </row>
    <row r="24" spans="1:10">
      <c r="A24" s="801">
        <v>40940</v>
      </c>
      <c r="B24" s="726"/>
      <c r="C24" s="723"/>
      <c r="D24" s="723"/>
      <c r="E24" s="723"/>
      <c r="F24" s="724"/>
      <c r="G24" s="725"/>
      <c r="H24" s="724"/>
      <c r="I24" s="726"/>
      <c r="J24" s="355"/>
    </row>
    <row r="25" spans="1:10">
      <c r="A25" s="801">
        <v>40969</v>
      </c>
      <c r="B25" s="726"/>
      <c r="C25" s="723"/>
      <c r="D25" s="723"/>
      <c r="E25" s="723"/>
      <c r="F25" s="724"/>
      <c r="G25" s="725"/>
      <c r="H25" s="724"/>
      <c r="I25" s="726"/>
      <c r="J25" s="355"/>
    </row>
    <row r="26" spans="1:10">
      <c r="A26" s="801">
        <v>41000</v>
      </c>
      <c r="B26" s="726"/>
      <c r="C26" s="723"/>
      <c r="D26" s="723"/>
      <c r="E26" s="723"/>
      <c r="F26" s="724"/>
      <c r="G26" s="725"/>
      <c r="H26" s="724"/>
      <c r="I26" s="726"/>
      <c r="J26" s="355"/>
    </row>
    <row r="27" spans="1:10">
      <c r="A27" s="801">
        <v>41030</v>
      </c>
      <c r="B27" s="726"/>
      <c r="C27" s="723"/>
      <c r="D27" s="723"/>
      <c r="E27" s="723"/>
      <c r="F27" s="724"/>
      <c r="G27" s="725"/>
      <c r="H27" s="724"/>
      <c r="I27" s="726"/>
      <c r="J27" s="355"/>
    </row>
    <row r="28" spans="1:10">
      <c r="A28" s="801">
        <v>41061</v>
      </c>
      <c r="B28" s="726"/>
      <c r="C28" s="723"/>
      <c r="D28" s="723"/>
      <c r="E28" s="723"/>
      <c r="F28" s="724"/>
      <c r="G28" s="725"/>
      <c r="H28" s="724"/>
      <c r="I28" s="726"/>
      <c r="J28" s="355"/>
    </row>
    <row r="29" spans="1:10" ht="13.5" thickBot="1">
      <c r="A29" s="801">
        <v>41091</v>
      </c>
      <c r="B29" s="726"/>
      <c r="C29" s="723"/>
      <c r="D29" s="723"/>
      <c r="E29" s="723"/>
      <c r="F29" s="724"/>
      <c r="G29" s="725"/>
      <c r="H29" s="724"/>
      <c r="I29" s="726"/>
      <c r="J29" s="355"/>
    </row>
    <row r="30" spans="1:10" ht="13.5" thickBot="1">
      <c r="A30" s="728"/>
      <c r="B30" s="729"/>
      <c r="C30" s="729"/>
      <c r="D30" s="729"/>
      <c r="E30" s="729"/>
      <c r="F30" s="729"/>
      <c r="G30" s="729"/>
      <c r="H30" s="729"/>
      <c r="I30" s="730"/>
      <c r="J30" s="355"/>
    </row>
    <row r="31" spans="1:10">
      <c r="A31" s="731"/>
      <c r="B31" s="732"/>
      <c r="C31" s="732"/>
      <c r="D31" s="732"/>
      <c r="E31" s="732"/>
      <c r="F31" s="732"/>
      <c r="G31" s="732"/>
      <c r="H31" s="733" t="s">
        <v>7</v>
      </c>
      <c r="I31" s="734"/>
      <c r="J31" s="355"/>
    </row>
    <row r="32" spans="1:10">
      <c r="A32" s="735"/>
      <c r="B32" s="736"/>
      <c r="C32" s="736"/>
      <c r="D32" s="736"/>
      <c r="E32" s="736"/>
      <c r="F32" s="736"/>
      <c r="G32" s="736"/>
      <c r="H32" s="737" t="s">
        <v>19</v>
      </c>
      <c r="I32" s="738" t="s">
        <v>13</v>
      </c>
      <c r="J32" s="355"/>
    </row>
    <row r="33" spans="1:10">
      <c r="A33" s="739" t="s">
        <v>739</v>
      </c>
      <c r="B33" s="732"/>
      <c r="C33" s="736"/>
      <c r="D33" s="736"/>
      <c r="E33" s="736"/>
      <c r="F33" s="736"/>
      <c r="G33" s="802"/>
      <c r="H33" s="803">
        <v>1158.1013112699839</v>
      </c>
      <c r="I33" s="804">
        <v>958499.7685148454</v>
      </c>
      <c r="J33" s="355"/>
    </row>
    <row r="34" spans="1:10">
      <c r="A34" s="739"/>
      <c r="B34" s="732"/>
      <c r="C34" s="736"/>
      <c r="D34" s="736"/>
      <c r="E34" s="736"/>
      <c r="F34" s="736"/>
      <c r="G34" s="802"/>
      <c r="H34" s="803"/>
      <c r="I34" s="804"/>
      <c r="J34" s="355"/>
    </row>
    <row r="35" spans="1:10">
      <c r="A35" s="740"/>
      <c r="B35" s="732"/>
      <c r="C35" s="736"/>
      <c r="D35" s="736"/>
      <c r="E35" s="736"/>
      <c r="F35" s="736"/>
      <c r="G35" s="802"/>
      <c r="H35" s="803"/>
      <c r="I35" s="804"/>
      <c r="J35" s="355"/>
    </row>
    <row r="36" spans="1:10" ht="13.5" thickBot="1">
      <c r="A36" s="741"/>
      <c r="B36" s="742"/>
      <c r="C36" s="742"/>
      <c r="D36" s="742"/>
      <c r="E36" s="742"/>
      <c r="F36" s="742"/>
      <c r="G36" s="743"/>
      <c r="H36" s="744"/>
      <c r="I36" s="745"/>
      <c r="J36" s="355"/>
    </row>
    <row r="37" spans="1:10">
      <c r="A37" s="805" t="s">
        <v>218</v>
      </c>
      <c r="B37" s="746"/>
      <c r="C37" s="746"/>
      <c r="D37" s="746"/>
      <c r="E37" s="746"/>
      <c r="F37" s="746"/>
      <c r="G37" s="746"/>
      <c r="H37" s="747"/>
      <c r="I37" s="747"/>
      <c r="J37" s="355"/>
    </row>
    <row r="38" spans="1:10" ht="15">
      <c r="A38" s="748"/>
      <c r="B38" s="746"/>
      <c r="C38" s="746"/>
      <c r="D38" s="746"/>
      <c r="E38" s="746"/>
      <c r="F38" s="746"/>
      <c r="G38" s="746"/>
      <c r="H38" s="747"/>
      <c r="I38" s="747"/>
      <c r="J38" s="355"/>
    </row>
    <row r="39" spans="1:10" ht="13.5" thickBot="1">
      <c r="A39" s="749" t="s">
        <v>712</v>
      </c>
      <c r="B39" s="750"/>
      <c r="C39" s="751"/>
      <c r="D39" s="751"/>
      <c r="E39" s="752"/>
      <c r="F39" s="753"/>
      <c r="G39" s="754"/>
      <c r="H39" s="817"/>
      <c r="I39" s="755">
        <v>600879.57999999996</v>
      </c>
      <c r="J39" s="365"/>
    </row>
    <row r="40" spans="1:10" ht="13.5" thickBot="1">
      <c r="A40" s="811" t="s">
        <v>740</v>
      </c>
      <c r="B40" s="756"/>
      <c r="C40" s="757"/>
      <c r="D40" s="757"/>
      <c r="E40" s="758"/>
      <c r="F40" s="759"/>
      <c r="G40" s="760"/>
      <c r="H40" s="758"/>
      <c r="I40" s="807">
        <f>+I33-I39</f>
        <v>357620.18851484545</v>
      </c>
      <c r="J40" s="365"/>
    </row>
    <row r="41" spans="1:10" ht="13.5" thickTop="1">
      <c r="A41" s="761"/>
      <c r="B41" s="756"/>
      <c r="C41" s="757"/>
      <c r="D41" s="757"/>
      <c r="E41" s="758"/>
      <c r="F41" s="759"/>
      <c r="G41" s="760"/>
      <c r="H41" s="758"/>
      <c r="I41" s="808"/>
      <c r="J41" s="365"/>
    </row>
    <row r="42" spans="1:10">
      <c r="A42" s="811" t="s">
        <v>240</v>
      </c>
      <c r="B42" s="756"/>
      <c r="C42" s="757"/>
      <c r="D42" s="757"/>
      <c r="E42" s="758"/>
      <c r="F42" s="759"/>
      <c r="G42" s="760"/>
      <c r="H42" s="758"/>
      <c r="I42" s="808"/>
      <c r="J42" s="365"/>
    </row>
    <row r="43" spans="1:10">
      <c r="A43" s="811" t="s">
        <v>241</v>
      </c>
      <c r="B43" s="756"/>
      <c r="C43" s="757"/>
      <c r="D43" s="757"/>
      <c r="E43" s="758"/>
      <c r="F43" s="759"/>
      <c r="G43" s="760"/>
      <c r="H43" s="758"/>
      <c r="I43" s="762">
        <v>0</v>
      </c>
      <c r="J43" s="365"/>
    </row>
    <row r="44" spans="1:10">
      <c r="A44" s="811" t="s">
        <v>242</v>
      </c>
      <c r="B44" s="756"/>
      <c r="C44" s="757"/>
      <c r="D44" s="757"/>
      <c r="E44" s="758"/>
      <c r="F44" s="759"/>
      <c r="G44" s="760"/>
      <c r="H44" s="758"/>
      <c r="I44" s="762">
        <v>0</v>
      </c>
      <c r="J44" s="365"/>
    </row>
    <row r="45" spans="1:10" ht="13.5" thickBot="1">
      <c r="A45" s="811" t="s">
        <v>243</v>
      </c>
      <c r="B45" s="756"/>
      <c r="C45" s="757"/>
      <c r="D45" s="757"/>
      <c r="E45" s="758"/>
      <c r="F45" s="759"/>
      <c r="G45" s="760"/>
      <c r="H45" s="758"/>
      <c r="I45" s="763">
        <v>0</v>
      </c>
      <c r="J45" s="365"/>
    </row>
    <row r="46" spans="1:10" ht="14.25" thickTop="1" thickBot="1">
      <c r="A46" s="761"/>
      <c r="B46" s="756"/>
      <c r="C46" s="757"/>
      <c r="D46" s="757"/>
      <c r="E46" s="758"/>
      <c r="F46" s="759"/>
      <c r="G46" s="760"/>
      <c r="H46" s="758"/>
      <c r="I46" s="808"/>
      <c r="J46" s="365"/>
    </row>
    <row r="47" spans="1:10" ht="13.5" thickBot="1">
      <c r="A47" s="811" t="s">
        <v>741</v>
      </c>
      <c r="B47" s="756"/>
      <c r="C47" s="757"/>
      <c r="D47" s="757"/>
      <c r="E47" s="758"/>
      <c r="F47" s="759"/>
      <c r="G47" s="760"/>
      <c r="H47" s="758"/>
      <c r="I47" s="807">
        <v>351597.23252006434</v>
      </c>
      <c r="J47" s="365"/>
    </row>
    <row r="48" spans="1:10" ht="13.5" thickTop="1">
      <c r="A48" s="761"/>
      <c r="B48" s="756"/>
      <c r="C48" s="757"/>
      <c r="D48" s="757"/>
      <c r="E48" s="758"/>
      <c r="F48" s="759"/>
      <c r="G48" s="760"/>
      <c r="H48" s="758"/>
      <c r="I48" s="808"/>
      <c r="J48" s="365"/>
    </row>
    <row r="49" spans="1:10">
      <c r="A49" s="818" t="s">
        <v>742</v>
      </c>
      <c r="B49" s="756"/>
      <c r="C49" s="757"/>
      <c r="D49" s="757"/>
      <c r="E49" s="758"/>
      <c r="F49" s="759"/>
      <c r="G49" s="760"/>
      <c r="H49" s="758"/>
      <c r="I49" s="808"/>
      <c r="J49" s="365"/>
    </row>
    <row r="50" spans="1:10">
      <c r="A50" s="764" t="s">
        <v>244</v>
      </c>
      <c r="B50" s="765" t="s">
        <v>244</v>
      </c>
      <c r="C50" s="766" t="s">
        <v>244</v>
      </c>
      <c r="D50" s="766"/>
      <c r="E50" s="767" t="s">
        <v>244</v>
      </c>
      <c r="F50" s="355"/>
      <c r="G50" s="767"/>
      <c r="H50" s="767" t="s">
        <v>244</v>
      </c>
      <c r="I50" s="768" t="s">
        <v>244</v>
      </c>
      <c r="J50" s="767" t="s">
        <v>244</v>
      </c>
    </row>
    <row r="51" spans="1:10">
      <c r="A51" s="783">
        <v>40765</v>
      </c>
      <c r="B51" s="784">
        <v>322.52999999999997</v>
      </c>
      <c r="C51" s="785">
        <v>103236</v>
      </c>
      <c r="D51" s="786" t="s">
        <v>743</v>
      </c>
      <c r="E51" s="355"/>
      <c r="F51" s="355"/>
      <c r="G51" s="767" t="s">
        <v>244</v>
      </c>
      <c r="H51" s="768" t="s">
        <v>244</v>
      </c>
      <c r="I51" s="768" t="s">
        <v>244</v>
      </c>
      <c r="J51" s="767" t="s">
        <v>244</v>
      </c>
    </row>
    <row r="52" spans="1:10">
      <c r="A52" s="783">
        <v>40785</v>
      </c>
      <c r="B52" s="784">
        <v>2406.13</v>
      </c>
      <c r="C52" s="785">
        <v>103243</v>
      </c>
      <c r="D52" s="786" t="s">
        <v>744</v>
      </c>
      <c r="E52" s="355"/>
      <c r="F52" s="355"/>
      <c r="G52" s="767"/>
      <c r="H52" s="767" t="s">
        <v>244</v>
      </c>
      <c r="I52" s="768" t="s">
        <v>244</v>
      </c>
      <c r="J52" s="767" t="s">
        <v>244</v>
      </c>
    </row>
    <row r="53" spans="1:10">
      <c r="A53" s="783">
        <v>40785</v>
      </c>
      <c r="B53" s="784">
        <v>3289.2799999999997</v>
      </c>
      <c r="C53" s="785">
        <v>103244</v>
      </c>
      <c r="D53" s="786" t="s">
        <v>745</v>
      </c>
      <c r="E53" s="355"/>
      <c r="F53" s="355"/>
      <c r="G53" s="767"/>
      <c r="H53" s="767" t="s">
        <v>244</v>
      </c>
      <c r="I53" s="768" t="s">
        <v>244</v>
      </c>
      <c r="J53" s="767" t="s">
        <v>244</v>
      </c>
    </row>
    <row r="54" spans="1:10">
      <c r="A54" s="783">
        <v>40798</v>
      </c>
      <c r="B54" s="784">
        <v>182801.05</v>
      </c>
      <c r="C54" s="785">
        <v>103263</v>
      </c>
      <c r="D54" s="786" t="s">
        <v>746</v>
      </c>
      <c r="E54" s="355"/>
      <c r="F54" s="355"/>
      <c r="G54" s="767"/>
      <c r="H54" s="767" t="s">
        <v>244</v>
      </c>
      <c r="I54" s="768" t="s">
        <v>244</v>
      </c>
      <c r="J54" s="767" t="s">
        <v>244</v>
      </c>
    </row>
    <row r="55" spans="1:10">
      <c r="A55" s="783">
        <v>40801</v>
      </c>
      <c r="B55" s="784">
        <v>1562.69</v>
      </c>
      <c r="C55" s="785">
        <v>103266</v>
      </c>
      <c r="D55" s="786" t="s">
        <v>747</v>
      </c>
      <c r="E55" s="355"/>
      <c r="F55" s="355"/>
      <c r="G55" s="767"/>
      <c r="H55" s="767" t="s">
        <v>244</v>
      </c>
      <c r="I55" s="768" t="s">
        <v>244</v>
      </c>
      <c r="J55" s="767" t="s">
        <v>244</v>
      </c>
    </row>
    <row r="56" spans="1:10">
      <c r="A56" s="783" t="s">
        <v>244</v>
      </c>
      <c r="B56" s="784" t="s">
        <v>244</v>
      </c>
      <c r="C56" s="785" t="s">
        <v>244</v>
      </c>
      <c r="D56" s="786" t="s">
        <v>244</v>
      </c>
      <c r="E56" s="355"/>
      <c r="F56" s="355"/>
      <c r="G56" s="767"/>
      <c r="H56" s="767" t="s">
        <v>244</v>
      </c>
      <c r="I56" s="768" t="s">
        <v>244</v>
      </c>
      <c r="J56" s="767" t="s">
        <v>244</v>
      </c>
    </row>
    <row r="57" spans="1:10">
      <c r="A57" s="764"/>
      <c r="B57" s="765"/>
      <c r="C57" s="766"/>
      <c r="D57" s="766"/>
      <c r="E57" s="767"/>
      <c r="F57" s="355"/>
      <c r="G57" s="767"/>
      <c r="H57" s="767"/>
      <c r="I57" s="768"/>
      <c r="J57" s="767"/>
    </row>
    <row r="58" spans="1:10">
      <c r="A58" s="764"/>
      <c r="B58" s="765"/>
      <c r="C58" s="766"/>
      <c r="D58" s="766"/>
      <c r="E58" s="767"/>
      <c r="F58" s="355"/>
      <c r="G58" s="767"/>
      <c r="H58" s="767"/>
      <c r="I58" s="768"/>
      <c r="J58" s="767"/>
    </row>
    <row r="59" spans="1:10">
      <c r="A59" s="769" t="s">
        <v>22</v>
      </c>
      <c r="B59" s="765" t="s">
        <v>244</v>
      </c>
      <c r="C59" s="766" t="s">
        <v>244</v>
      </c>
      <c r="D59" s="766"/>
      <c r="E59" s="767" t="s">
        <v>244</v>
      </c>
      <c r="F59" s="355"/>
      <c r="G59" s="767" t="s">
        <v>244</v>
      </c>
      <c r="H59" s="768" t="s">
        <v>244</v>
      </c>
      <c r="I59" s="767">
        <v>0</v>
      </c>
      <c r="J59" s="365"/>
    </row>
    <row r="60" spans="1:10">
      <c r="A60" s="783">
        <v>40756</v>
      </c>
      <c r="B60" s="784">
        <v>47.98</v>
      </c>
      <c r="C60" s="785">
        <v>103229</v>
      </c>
      <c r="D60" s="786" t="s">
        <v>748</v>
      </c>
      <c r="E60" s="355"/>
      <c r="F60" s="355"/>
      <c r="G60" s="767" t="s">
        <v>244</v>
      </c>
      <c r="H60" s="768" t="s">
        <v>244</v>
      </c>
      <c r="I60" s="767">
        <v>0</v>
      </c>
      <c r="J60" s="355"/>
    </row>
    <row r="61" spans="1:10">
      <c r="A61" s="783">
        <v>40756</v>
      </c>
      <c r="B61" s="784">
        <v>25</v>
      </c>
      <c r="C61" s="785" t="s">
        <v>246</v>
      </c>
      <c r="D61" s="786" t="s">
        <v>337</v>
      </c>
      <c r="E61" s="355"/>
      <c r="F61" s="355"/>
      <c r="G61" s="767" t="s">
        <v>244</v>
      </c>
      <c r="H61" s="768" t="s">
        <v>244</v>
      </c>
      <c r="I61" s="767">
        <v>0</v>
      </c>
      <c r="J61" s="355"/>
    </row>
    <row r="62" spans="1:10">
      <c r="A62" s="783">
        <v>40756</v>
      </c>
      <c r="B62" s="784">
        <v>30</v>
      </c>
      <c r="C62" s="785" t="s">
        <v>246</v>
      </c>
      <c r="D62" s="786" t="s">
        <v>442</v>
      </c>
      <c r="E62" s="355"/>
      <c r="F62" s="355"/>
      <c r="G62" s="767" t="s">
        <v>244</v>
      </c>
      <c r="H62" s="768" t="s">
        <v>244</v>
      </c>
      <c r="I62" s="767">
        <v>0</v>
      </c>
      <c r="J62" s="355"/>
    </row>
    <row r="63" spans="1:10">
      <c r="A63" s="764">
        <v>40756</v>
      </c>
      <c r="B63" s="770">
        <v>25</v>
      </c>
      <c r="C63" s="766" t="s">
        <v>246</v>
      </c>
      <c r="D63" s="767" t="s">
        <v>379</v>
      </c>
      <c r="E63" s="355"/>
      <c r="F63" s="355"/>
      <c r="G63" s="767" t="s">
        <v>244</v>
      </c>
      <c r="H63" s="768" t="s">
        <v>244</v>
      </c>
      <c r="I63" s="767">
        <v>0</v>
      </c>
      <c r="J63" s="355"/>
    </row>
    <row r="64" spans="1:10">
      <c r="A64" s="764">
        <v>40756</v>
      </c>
      <c r="B64" s="770">
        <v>10</v>
      </c>
      <c r="C64" s="766" t="s">
        <v>246</v>
      </c>
      <c r="D64" s="767" t="s">
        <v>338</v>
      </c>
      <c r="E64" s="355"/>
      <c r="F64" s="355"/>
      <c r="G64" s="767" t="s">
        <v>244</v>
      </c>
      <c r="H64" s="768" t="s">
        <v>244</v>
      </c>
      <c r="I64" s="767">
        <v>0</v>
      </c>
      <c r="J64" s="355"/>
    </row>
    <row r="65" spans="1:10">
      <c r="A65" s="764">
        <v>40756</v>
      </c>
      <c r="B65" s="770">
        <v>20</v>
      </c>
      <c r="C65" s="766" t="s">
        <v>246</v>
      </c>
      <c r="D65" s="767" t="s">
        <v>365</v>
      </c>
      <c r="E65" s="355"/>
      <c r="F65" s="355"/>
      <c r="G65" s="767" t="s">
        <v>244</v>
      </c>
      <c r="H65" s="768" t="s">
        <v>244</v>
      </c>
      <c r="I65" s="767">
        <v>0</v>
      </c>
      <c r="J65" s="355"/>
    </row>
    <row r="66" spans="1:10">
      <c r="A66" s="764">
        <v>40756</v>
      </c>
      <c r="B66" s="770">
        <v>64.099999999999994</v>
      </c>
      <c r="C66" s="766" t="s">
        <v>246</v>
      </c>
      <c r="D66" s="767" t="s">
        <v>703</v>
      </c>
      <c r="E66" s="355"/>
      <c r="F66" s="355"/>
      <c r="G66" s="767" t="s">
        <v>244</v>
      </c>
      <c r="H66" s="768" t="s">
        <v>244</v>
      </c>
      <c r="I66" s="767">
        <v>0</v>
      </c>
      <c r="J66" s="355"/>
    </row>
    <row r="67" spans="1:10">
      <c r="A67" s="764">
        <v>40756</v>
      </c>
      <c r="B67" s="770">
        <v>10</v>
      </c>
      <c r="C67" s="766" t="s">
        <v>246</v>
      </c>
      <c r="D67" s="767" t="s">
        <v>247</v>
      </c>
      <c r="E67" s="355"/>
      <c r="F67" s="355"/>
      <c r="G67" s="767" t="s">
        <v>244</v>
      </c>
      <c r="H67" s="768" t="s">
        <v>244</v>
      </c>
      <c r="I67" s="767">
        <v>0</v>
      </c>
      <c r="J67" s="355"/>
    </row>
    <row r="68" spans="1:10">
      <c r="A68" s="764">
        <v>40756</v>
      </c>
      <c r="B68" s="770">
        <v>10</v>
      </c>
      <c r="C68" s="766" t="s">
        <v>246</v>
      </c>
      <c r="D68" s="767" t="s">
        <v>341</v>
      </c>
      <c r="E68" s="355"/>
      <c r="F68" s="355"/>
      <c r="G68" s="767" t="s">
        <v>244</v>
      </c>
      <c r="H68" s="768" t="s">
        <v>244</v>
      </c>
      <c r="I68" s="767">
        <v>0</v>
      </c>
      <c r="J68" s="355"/>
    </row>
    <row r="69" spans="1:10">
      <c r="A69" s="764">
        <v>40756</v>
      </c>
      <c r="B69" s="770">
        <v>15</v>
      </c>
      <c r="C69" s="766" t="s">
        <v>246</v>
      </c>
      <c r="D69" s="767" t="s">
        <v>280</v>
      </c>
      <c r="E69" s="355"/>
      <c r="F69" s="355"/>
      <c r="G69" s="767" t="s">
        <v>244</v>
      </c>
      <c r="H69" s="768" t="s">
        <v>244</v>
      </c>
      <c r="I69" s="767">
        <v>0</v>
      </c>
      <c r="J69" s="355"/>
    </row>
    <row r="70" spans="1:10">
      <c r="A70" s="764">
        <v>40756</v>
      </c>
      <c r="B70" s="770">
        <v>180</v>
      </c>
      <c r="C70" s="766" t="s">
        <v>246</v>
      </c>
      <c r="D70" s="767" t="s">
        <v>395</v>
      </c>
      <c r="E70" s="355"/>
      <c r="F70" s="355"/>
      <c r="G70" s="767" t="s">
        <v>244</v>
      </c>
      <c r="H70" s="768" t="s">
        <v>244</v>
      </c>
      <c r="I70" s="767">
        <v>0</v>
      </c>
      <c r="J70" s="355"/>
    </row>
    <row r="71" spans="1:10">
      <c r="A71" s="764">
        <v>40756</v>
      </c>
      <c r="B71" s="770">
        <v>30</v>
      </c>
      <c r="C71" s="766" t="s">
        <v>246</v>
      </c>
      <c r="D71" s="767" t="s">
        <v>345</v>
      </c>
      <c r="E71" s="355"/>
      <c r="F71" s="355"/>
      <c r="G71" s="767" t="s">
        <v>244</v>
      </c>
      <c r="H71" s="768" t="s">
        <v>244</v>
      </c>
      <c r="I71" s="767">
        <v>0</v>
      </c>
      <c r="J71" s="355"/>
    </row>
    <row r="72" spans="1:10">
      <c r="A72" s="764">
        <v>40756</v>
      </c>
      <c r="B72" s="770">
        <v>10</v>
      </c>
      <c r="C72" s="766" t="s">
        <v>246</v>
      </c>
      <c r="D72" s="767" t="s">
        <v>367</v>
      </c>
      <c r="E72" s="355"/>
      <c r="F72" s="355"/>
      <c r="G72" s="767" t="s">
        <v>244</v>
      </c>
      <c r="H72" s="768" t="s">
        <v>244</v>
      </c>
      <c r="I72" s="767">
        <v>0</v>
      </c>
      <c r="J72" s="355"/>
    </row>
    <row r="73" spans="1:10">
      <c r="A73" s="764">
        <v>40756</v>
      </c>
      <c r="B73" s="770">
        <v>10</v>
      </c>
      <c r="C73" s="766" t="s">
        <v>246</v>
      </c>
      <c r="D73" s="767" t="s">
        <v>388</v>
      </c>
      <c r="E73" s="355"/>
      <c r="F73" s="355"/>
      <c r="G73" s="767" t="s">
        <v>244</v>
      </c>
      <c r="H73" s="768" t="s">
        <v>244</v>
      </c>
      <c r="I73" s="767">
        <v>0</v>
      </c>
      <c r="J73" s="355"/>
    </row>
    <row r="74" spans="1:10">
      <c r="A74" s="764">
        <v>40756</v>
      </c>
      <c r="B74" s="770">
        <v>20</v>
      </c>
      <c r="C74" s="766" t="s">
        <v>246</v>
      </c>
      <c r="D74" s="767" t="s">
        <v>249</v>
      </c>
      <c r="E74" s="355"/>
      <c r="F74" s="355"/>
      <c r="G74" s="767" t="s">
        <v>244</v>
      </c>
      <c r="H74" s="768" t="s">
        <v>244</v>
      </c>
      <c r="I74" s="767">
        <v>0</v>
      </c>
      <c r="J74" s="355"/>
    </row>
    <row r="75" spans="1:10">
      <c r="A75" s="764">
        <v>40756</v>
      </c>
      <c r="B75" s="770">
        <v>15</v>
      </c>
      <c r="C75" s="766" t="s">
        <v>246</v>
      </c>
      <c r="D75" s="767" t="s">
        <v>248</v>
      </c>
      <c r="E75" s="355"/>
      <c r="F75" s="355"/>
      <c r="G75" s="767" t="s">
        <v>244</v>
      </c>
      <c r="H75" s="768" t="s">
        <v>244</v>
      </c>
      <c r="I75" s="767">
        <v>0</v>
      </c>
      <c r="J75" s="355"/>
    </row>
    <row r="76" spans="1:10">
      <c r="A76" s="764">
        <v>40756</v>
      </c>
      <c r="B76" s="770">
        <v>10</v>
      </c>
      <c r="C76" s="766" t="s">
        <v>246</v>
      </c>
      <c r="D76" s="767" t="s">
        <v>340</v>
      </c>
      <c r="E76" s="355"/>
      <c r="F76" s="355"/>
      <c r="G76" s="767" t="s">
        <v>244</v>
      </c>
      <c r="H76" s="768" t="s">
        <v>244</v>
      </c>
      <c r="I76" s="767">
        <v>0</v>
      </c>
      <c r="J76" s="355"/>
    </row>
    <row r="77" spans="1:10">
      <c r="A77" s="764">
        <v>40756</v>
      </c>
      <c r="B77" s="770">
        <v>210</v>
      </c>
      <c r="C77" s="766" t="s">
        <v>246</v>
      </c>
      <c r="D77" s="767" t="s">
        <v>346</v>
      </c>
      <c r="E77" s="355"/>
      <c r="F77" s="355"/>
      <c r="G77" s="767" t="s">
        <v>244</v>
      </c>
      <c r="H77" s="768" t="s">
        <v>244</v>
      </c>
      <c r="I77" s="767">
        <v>0</v>
      </c>
      <c r="J77" s="355"/>
    </row>
    <row r="78" spans="1:10">
      <c r="A78" s="764">
        <v>40756</v>
      </c>
      <c r="B78" s="770">
        <v>256</v>
      </c>
      <c r="C78" s="766" t="s">
        <v>246</v>
      </c>
      <c r="D78" s="767" t="s">
        <v>344</v>
      </c>
      <c r="E78" s="355"/>
      <c r="F78" s="355"/>
      <c r="G78" s="767" t="s">
        <v>244</v>
      </c>
      <c r="H78" s="768" t="s">
        <v>244</v>
      </c>
      <c r="I78" s="767">
        <v>0</v>
      </c>
      <c r="J78" s="355"/>
    </row>
    <row r="79" spans="1:10">
      <c r="A79" s="764">
        <v>40756</v>
      </c>
      <c r="B79" s="770">
        <v>140</v>
      </c>
      <c r="C79" s="766" t="s">
        <v>246</v>
      </c>
      <c r="D79" s="767" t="s">
        <v>422</v>
      </c>
      <c r="E79" s="355"/>
      <c r="F79" s="355"/>
      <c r="G79" s="767" t="s">
        <v>244</v>
      </c>
      <c r="H79" s="768" t="s">
        <v>244</v>
      </c>
      <c r="I79" s="767">
        <v>0</v>
      </c>
      <c r="J79" s="355"/>
    </row>
    <row r="80" spans="1:10">
      <c r="A80" s="764">
        <v>40756</v>
      </c>
      <c r="B80" s="770">
        <v>340</v>
      </c>
      <c r="C80" s="766" t="s">
        <v>246</v>
      </c>
      <c r="D80" s="767" t="s">
        <v>749</v>
      </c>
      <c r="E80" s="355"/>
      <c r="F80" s="355"/>
      <c r="G80" s="767" t="s">
        <v>244</v>
      </c>
      <c r="H80" s="768" t="s">
        <v>244</v>
      </c>
      <c r="I80" s="767">
        <v>0</v>
      </c>
      <c r="J80" s="355"/>
    </row>
    <row r="81" spans="1:10">
      <c r="A81" s="764">
        <v>40756</v>
      </c>
      <c r="B81" s="770">
        <v>25</v>
      </c>
      <c r="C81" s="766" t="s">
        <v>246</v>
      </c>
      <c r="D81" s="767" t="s">
        <v>750</v>
      </c>
      <c r="E81" s="355"/>
      <c r="F81" s="355"/>
      <c r="G81" s="767" t="s">
        <v>244</v>
      </c>
      <c r="H81" s="768" t="s">
        <v>244</v>
      </c>
      <c r="I81" s="767">
        <v>0</v>
      </c>
      <c r="J81" s="355"/>
    </row>
    <row r="82" spans="1:10">
      <c r="A82" s="764">
        <v>40756</v>
      </c>
      <c r="B82" s="770">
        <v>10</v>
      </c>
      <c r="C82" s="766" t="s">
        <v>246</v>
      </c>
      <c r="D82" s="767" t="s">
        <v>285</v>
      </c>
      <c r="E82" s="355"/>
      <c r="F82" s="355"/>
      <c r="G82" s="767" t="s">
        <v>244</v>
      </c>
      <c r="H82" s="768" t="s">
        <v>244</v>
      </c>
      <c r="I82" s="767">
        <v>0</v>
      </c>
      <c r="J82" s="355"/>
    </row>
    <row r="83" spans="1:10">
      <c r="A83" s="764">
        <v>40756</v>
      </c>
      <c r="B83" s="770">
        <v>40</v>
      </c>
      <c r="C83" s="766" t="s">
        <v>246</v>
      </c>
      <c r="D83" s="767" t="s">
        <v>387</v>
      </c>
      <c r="E83" s="355"/>
      <c r="F83" s="355"/>
      <c r="G83" s="767" t="s">
        <v>244</v>
      </c>
      <c r="H83" s="768" t="s">
        <v>244</v>
      </c>
      <c r="I83" s="767">
        <v>0</v>
      </c>
      <c r="J83" s="355"/>
    </row>
    <row r="84" spans="1:10">
      <c r="A84" s="764">
        <v>40756</v>
      </c>
      <c r="B84" s="770">
        <v>2</v>
      </c>
      <c r="C84" s="766" t="s">
        <v>246</v>
      </c>
      <c r="D84" s="767" t="s">
        <v>253</v>
      </c>
      <c r="E84" s="355"/>
      <c r="F84" s="355"/>
      <c r="G84" s="767" t="s">
        <v>244</v>
      </c>
      <c r="H84" s="768" t="s">
        <v>244</v>
      </c>
      <c r="I84" s="767">
        <v>0</v>
      </c>
      <c r="J84" s="355"/>
    </row>
    <row r="85" spans="1:10">
      <c r="A85" s="764">
        <v>40756</v>
      </c>
      <c r="B85" s="770">
        <v>32</v>
      </c>
      <c r="C85" s="766" t="s">
        <v>246</v>
      </c>
      <c r="D85" s="767" t="s">
        <v>422</v>
      </c>
      <c r="E85" s="355"/>
      <c r="F85" s="355"/>
      <c r="G85" s="767" t="s">
        <v>244</v>
      </c>
      <c r="H85" s="768" t="s">
        <v>244</v>
      </c>
      <c r="I85" s="767">
        <v>0</v>
      </c>
      <c r="J85" s="355"/>
    </row>
    <row r="86" spans="1:10">
      <c r="A86" s="764">
        <v>40756</v>
      </c>
      <c r="B86" s="770">
        <v>2</v>
      </c>
      <c r="C86" s="766" t="s">
        <v>246</v>
      </c>
      <c r="D86" s="767" t="s">
        <v>251</v>
      </c>
      <c r="E86" s="355"/>
      <c r="F86" s="355"/>
      <c r="G86" s="767" t="s">
        <v>244</v>
      </c>
      <c r="H86" s="768" t="s">
        <v>244</v>
      </c>
      <c r="I86" s="767">
        <v>0</v>
      </c>
      <c r="J86" s="355"/>
    </row>
    <row r="87" spans="1:10">
      <c r="A87" s="764">
        <v>40756</v>
      </c>
      <c r="B87" s="770">
        <v>30</v>
      </c>
      <c r="C87" s="766" t="s">
        <v>246</v>
      </c>
      <c r="D87" s="767" t="s">
        <v>751</v>
      </c>
      <c r="E87" s="355"/>
      <c r="F87" s="355"/>
      <c r="G87" s="767" t="s">
        <v>244</v>
      </c>
      <c r="H87" s="768" t="s">
        <v>244</v>
      </c>
      <c r="I87" s="767">
        <v>0</v>
      </c>
      <c r="J87" s="355"/>
    </row>
    <row r="88" spans="1:10">
      <c r="A88" s="764">
        <v>40756</v>
      </c>
      <c r="B88" s="770">
        <v>10</v>
      </c>
      <c r="C88" s="766" t="s">
        <v>246</v>
      </c>
      <c r="D88" s="767" t="s">
        <v>371</v>
      </c>
      <c r="E88" s="355"/>
      <c r="F88" s="355"/>
      <c r="G88" s="767" t="s">
        <v>244</v>
      </c>
      <c r="H88" s="768" t="s">
        <v>244</v>
      </c>
      <c r="I88" s="767">
        <v>0</v>
      </c>
      <c r="J88" s="355"/>
    </row>
    <row r="89" spans="1:10">
      <c r="A89" s="764">
        <v>40756</v>
      </c>
      <c r="B89" s="770">
        <v>100</v>
      </c>
      <c r="C89" s="766" t="s">
        <v>246</v>
      </c>
      <c r="D89" s="767" t="s">
        <v>287</v>
      </c>
      <c r="E89" s="355"/>
      <c r="F89" s="355"/>
      <c r="G89" s="767" t="s">
        <v>244</v>
      </c>
      <c r="H89" s="768" t="s">
        <v>244</v>
      </c>
      <c r="I89" s="767">
        <v>0</v>
      </c>
      <c r="J89" s="355"/>
    </row>
    <row r="90" spans="1:10">
      <c r="A90" s="764">
        <v>40756</v>
      </c>
      <c r="B90" s="770">
        <v>20</v>
      </c>
      <c r="C90" s="766" t="s">
        <v>246</v>
      </c>
      <c r="D90" s="767" t="s">
        <v>342</v>
      </c>
      <c r="E90" s="355"/>
      <c r="F90" s="355"/>
      <c r="G90" s="767" t="s">
        <v>244</v>
      </c>
      <c r="H90" s="768" t="s">
        <v>244</v>
      </c>
      <c r="I90" s="767">
        <v>0</v>
      </c>
      <c r="J90" s="355"/>
    </row>
    <row r="91" spans="1:10">
      <c r="A91" s="764">
        <v>40756</v>
      </c>
      <c r="B91" s="770">
        <v>10</v>
      </c>
      <c r="C91" s="766" t="s">
        <v>246</v>
      </c>
      <c r="D91" s="767" t="s">
        <v>752</v>
      </c>
      <c r="E91" s="355"/>
      <c r="F91" s="355"/>
      <c r="G91" s="767" t="s">
        <v>244</v>
      </c>
      <c r="H91" s="768" t="s">
        <v>244</v>
      </c>
      <c r="I91" s="767">
        <v>0</v>
      </c>
      <c r="J91" s="355"/>
    </row>
    <row r="92" spans="1:10">
      <c r="A92" s="764">
        <v>40756</v>
      </c>
      <c r="B92" s="770">
        <v>20</v>
      </c>
      <c r="C92" s="766" t="s">
        <v>246</v>
      </c>
      <c r="D92" s="767" t="s">
        <v>422</v>
      </c>
      <c r="E92" s="355"/>
      <c r="F92" s="355"/>
      <c r="G92" s="767" t="s">
        <v>244</v>
      </c>
      <c r="H92" s="768" t="s">
        <v>244</v>
      </c>
      <c r="I92" s="767">
        <v>0</v>
      </c>
      <c r="J92" s="355"/>
    </row>
    <row r="93" spans="1:10">
      <c r="A93" s="764">
        <v>40756</v>
      </c>
      <c r="B93" s="770">
        <v>15</v>
      </c>
      <c r="C93" s="766" t="s">
        <v>246</v>
      </c>
      <c r="D93" s="767" t="s">
        <v>753</v>
      </c>
      <c r="E93" s="355"/>
      <c r="F93" s="355"/>
      <c r="G93" s="767" t="s">
        <v>244</v>
      </c>
      <c r="H93" s="768" t="s">
        <v>244</v>
      </c>
      <c r="I93" s="767">
        <v>0</v>
      </c>
      <c r="J93" s="355"/>
    </row>
    <row r="94" spans="1:10">
      <c r="A94" s="764">
        <v>40756</v>
      </c>
      <c r="B94" s="770">
        <v>10</v>
      </c>
      <c r="C94" s="766" t="s">
        <v>246</v>
      </c>
      <c r="D94" s="767" t="s">
        <v>401</v>
      </c>
      <c r="E94" s="355"/>
      <c r="F94" s="355"/>
      <c r="G94" s="767" t="s">
        <v>244</v>
      </c>
      <c r="H94" s="768" t="s">
        <v>244</v>
      </c>
      <c r="I94" s="767">
        <v>0</v>
      </c>
      <c r="J94" s="355"/>
    </row>
    <row r="95" spans="1:10">
      <c r="A95" s="764">
        <v>40756</v>
      </c>
      <c r="B95" s="770">
        <v>50</v>
      </c>
      <c r="C95" s="766" t="s">
        <v>246</v>
      </c>
      <c r="D95" s="767" t="s">
        <v>252</v>
      </c>
      <c r="E95" s="355"/>
      <c r="F95" s="355"/>
      <c r="G95" s="767" t="s">
        <v>244</v>
      </c>
      <c r="H95" s="768" t="s">
        <v>244</v>
      </c>
      <c r="I95" s="767">
        <v>0</v>
      </c>
      <c r="J95" s="355"/>
    </row>
    <row r="96" spans="1:10">
      <c r="A96" s="764">
        <v>40756</v>
      </c>
      <c r="B96" s="770">
        <v>20</v>
      </c>
      <c r="C96" s="766" t="s">
        <v>246</v>
      </c>
      <c r="D96" s="767" t="s">
        <v>386</v>
      </c>
      <c r="E96" s="355"/>
      <c r="F96" s="355"/>
      <c r="G96" s="767" t="s">
        <v>244</v>
      </c>
      <c r="H96" s="768" t="s">
        <v>244</v>
      </c>
      <c r="I96" s="767">
        <v>0</v>
      </c>
      <c r="J96" s="355"/>
    </row>
    <row r="97" spans="1:10">
      <c r="A97" s="764">
        <v>40756</v>
      </c>
      <c r="B97" s="770">
        <v>10</v>
      </c>
      <c r="C97" s="766" t="s">
        <v>246</v>
      </c>
      <c r="D97" s="767" t="s">
        <v>369</v>
      </c>
      <c r="E97" s="355"/>
      <c r="F97" s="355"/>
      <c r="G97" s="767" t="s">
        <v>244</v>
      </c>
      <c r="H97" s="768" t="s">
        <v>244</v>
      </c>
      <c r="I97" s="767">
        <v>0</v>
      </c>
      <c r="J97" s="355"/>
    </row>
    <row r="98" spans="1:10">
      <c r="A98" s="764">
        <v>40756</v>
      </c>
      <c r="B98" s="770">
        <v>40</v>
      </c>
      <c r="C98" s="766" t="s">
        <v>246</v>
      </c>
      <c r="D98" s="767" t="s">
        <v>343</v>
      </c>
      <c r="E98" s="355"/>
      <c r="F98" s="355"/>
      <c r="G98" s="767" t="s">
        <v>244</v>
      </c>
      <c r="H98" s="768" t="s">
        <v>244</v>
      </c>
      <c r="I98" s="767">
        <v>0</v>
      </c>
      <c r="J98" s="355"/>
    </row>
    <row r="99" spans="1:10">
      <c r="A99" s="764">
        <v>40757</v>
      </c>
      <c r="B99" s="770">
        <v>198.54</v>
      </c>
      <c r="C99" s="766" t="s">
        <v>246</v>
      </c>
      <c r="D99" s="767" t="s">
        <v>257</v>
      </c>
      <c r="E99" s="355"/>
      <c r="F99" s="355"/>
      <c r="G99" s="767" t="s">
        <v>244</v>
      </c>
      <c r="H99" s="768" t="s">
        <v>244</v>
      </c>
      <c r="I99" s="767">
        <v>0</v>
      </c>
      <c r="J99" s="355"/>
    </row>
    <row r="100" spans="1:10">
      <c r="A100" s="764">
        <v>40757</v>
      </c>
      <c r="B100" s="770">
        <v>150</v>
      </c>
      <c r="C100" s="766" t="s">
        <v>246</v>
      </c>
      <c r="D100" s="767" t="s">
        <v>347</v>
      </c>
      <c r="E100" s="355"/>
      <c r="F100" s="355"/>
      <c r="G100" s="767" t="s">
        <v>244</v>
      </c>
      <c r="H100" s="768" t="s">
        <v>244</v>
      </c>
      <c r="I100" s="767">
        <v>0</v>
      </c>
      <c r="J100" s="355"/>
    </row>
    <row r="101" spans="1:10">
      <c r="A101" s="764">
        <v>40757</v>
      </c>
      <c r="B101" s="770">
        <v>300</v>
      </c>
      <c r="C101" s="766" t="s">
        <v>246</v>
      </c>
      <c r="D101" s="767" t="s">
        <v>348</v>
      </c>
      <c r="E101" s="355"/>
      <c r="F101" s="355"/>
      <c r="G101" s="767" t="s">
        <v>244</v>
      </c>
      <c r="H101" s="768" t="s">
        <v>244</v>
      </c>
      <c r="I101" s="767">
        <v>0</v>
      </c>
      <c r="J101" s="355"/>
    </row>
    <row r="102" spans="1:10">
      <c r="A102" s="764">
        <v>40757</v>
      </c>
      <c r="B102" s="770">
        <v>20</v>
      </c>
      <c r="C102" s="766" t="s">
        <v>246</v>
      </c>
      <c r="D102" s="767" t="s">
        <v>389</v>
      </c>
      <c r="E102" s="355"/>
      <c r="F102" s="355"/>
      <c r="G102" s="767" t="s">
        <v>244</v>
      </c>
      <c r="H102" s="768" t="s">
        <v>244</v>
      </c>
      <c r="I102" s="767">
        <v>0</v>
      </c>
      <c r="J102" s="355"/>
    </row>
    <row r="103" spans="1:10">
      <c r="A103" s="764">
        <v>40757</v>
      </c>
      <c r="B103" s="770">
        <v>50</v>
      </c>
      <c r="C103" s="766" t="s">
        <v>246</v>
      </c>
      <c r="D103" s="767" t="s">
        <v>754</v>
      </c>
      <c r="E103" s="355"/>
      <c r="F103" s="355"/>
      <c r="G103" s="767" t="s">
        <v>244</v>
      </c>
      <c r="H103" s="768" t="s">
        <v>244</v>
      </c>
      <c r="I103" s="767">
        <v>0</v>
      </c>
      <c r="J103" s="355"/>
    </row>
    <row r="104" spans="1:10">
      <c r="A104" s="764">
        <v>40757</v>
      </c>
      <c r="B104" s="770">
        <v>3</v>
      </c>
      <c r="C104" s="766" t="s">
        <v>246</v>
      </c>
      <c r="D104" s="767" t="s">
        <v>426</v>
      </c>
      <c r="E104" s="355"/>
      <c r="F104" s="355"/>
      <c r="G104" s="767" t="s">
        <v>244</v>
      </c>
      <c r="H104" s="768" t="s">
        <v>244</v>
      </c>
      <c r="I104" s="767">
        <v>0</v>
      </c>
      <c r="J104" s="355"/>
    </row>
    <row r="105" spans="1:10">
      <c r="A105" s="764">
        <v>40757</v>
      </c>
      <c r="B105" s="770">
        <v>20</v>
      </c>
      <c r="C105" s="766" t="s">
        <v>246</v>
      </c>
      <c r="D105" s="767" t="s">
        <v>254</v>
      </c>
      <c r="E105" s="355"/>
      <c r="F105" s="355"/>
      <c r="G105" s="767" t="s">
        <v>244</v>
      </c>
      <c r="H105" s="768" t="s">
        <v>244</v>
      </c>
      <c r="I105" s="767">
        <v>0</v>
      </c>
      <c r="J105" s="355"/>
    </row>
    <row r="106" spans="1:10">
      <c r="A106" s="764">
        <v>40757</v>
      </c>
      <c r="B106" s="770">
        <v>300</v>
      </c>
      <c r="C106" s="766" t="s">
        <v>246</v>
      </c>
      <c r="D106" s="767" t="s">
        <v>282</v>
      </c>
      <c r="E106" s="355"/>
      <c r="F106" s="355"/>
      <c r="G106" s="767" t="s">
        <v>244</v>
      </c>
      <c r="H106" s="768" t="s">
        <v>244</v>
      </c>
      <c r="I106" s="767">
        <v>0</v>
      </c>
      <c r="J106" s="355"/>
    </row>
    <row r="107" spans="1:10">
      <c r="A107" s="764">
        <v>40757</v>
      </c>
      <c r="B107" s="770">
        <v>542.77</v>
      </c>
      <c r="C107" s="766" t="s">
        <v>246</v>
      </c>
      <c r="D107" s="767" t="s">
        <v>422</v>
      </c>
      <c r="E107" s="355"/>
      <c r="F107" s="355"/>
      <c r="G107" s="767" t="s">
        <v>244</v>
      </c>
      <c r="H107" s="768" t="s">
        <v>244</v>
      </c>
      <c r="I107" s="767">
        <v>0</v>
      </c>
      <c r="J107" s="355"/>
    </row>
    <row r="108" spans="1:10">
      <c r="A108" s="764">
        <v>40758</v>
      </c>
      <c r="B108" s="770">
        <v>145</v>
      </c>
      <c r="C108" s="766" t="s">
        <v>246</v>
      </c>
      <c r="D108" s="767" t="s">
        <v>352</v>
      </c>
      <c r="E108" s="355"/>
      <c r="F108" s="355"/>
      <c r="G108" s="767" t="s">
        <v>244</v>
      </c>
      <c r="H108" s="768" t="s">
        <v>244</v>
      </c>
      <c r="I108" s="767">
        <v>0</v>
      </c>
      <c r="J108" s="355"/>
    </row>
    <row r="109" spans="1:10">
      <c r="A109" s="764">
        <v>40758</v>
      </c>
      <c r="B109" s="770">
        <v>5</v>
      </c>
      <c r="C109" s="766" t="s">
        <v>246</v>
      </c>
      <c r="D109" s="767" t="s">
        <v>755</v>
      </c>
      <c r="E109" s="355"/>
      <c r="F109" s="355"/>
      <c r="G109" s="767" t="s">
        <v>244</v>
      </c>
      <c r="H109" s="768" t="s">
        <v>244</v>
      </c>
      <c r="I109" s="767">
        <v>0</v>
      </c>
      <c r="J109" s="355"/>
    </row>
    <row r="110" spans="1:10">
      <c r="A110" s="764">
        <v>40758</v>
      </c>
      <c r="B110" s="770">
        <v>300</v>
      </c>
      <c r="C110" s="766" t="s">
        <v>246</v>
      </c>
      <c r="D110" s="767" t="s">
        <v>756</v>
      </c>
      <c r="E110" s="355"/>
      <c r="F110" s="355"/>
      <c r="G110" s="767" t="s">
        <v>244</v>
      </c>
      <c r="H110" s="768" t="s">
        <v>244</v>
      </c>
      <c r="I110" s="767">
        <v>0</v>
      </c>
      <c r="J110" s="355"/>
    </row>
    <row r="111" spans="1:10">
      <c r="A111" s="764">
        <v>40758</v>
      </c>
      <c r="B111" s="770">
        <v>30</v>
      </c>
      <c r="C111" s="766" t="s">
        <v>246</v>
      </c>
      <c r="D111" s="767" t="s">
        <v>424</v>
      </c>
      <c r="E111" s="355"/>
      <c r="F111" s="355"/>
      <c r="G111" s="767" t="s">
        <v>244</v>
      </c>
      <c r="H111" s="768" t="s">
        <v>244</v>
      </c>
      <c r="I111" s="767">
        <v>0</v>
      </c>
      <c r="J111" s="355"/>
    </row>
    <row r="112" spans="1:10">
      <c r="A112" s="764">
        <v>40758</v>
      </c>
      <c r="B112" s="770">
        <v>5</v>
      </c>
      <c r="C112" s="766" t="s">
        <v>246</v>
      </c>
      <c r="D112" s="767" t="s">
        <v>353</v>
      </c>
      <c r="E112" s="355"/>
      <c r="F112" s="355"/>
      <c r="G112" s="767" t="s">
        <v>244</v>
      </c>
      <c r="H112" s="768" t="s">
        <v>244</v>
      </c>
      <c r="I112" s="767">
        <v>0</v>
      </c>
      <c r="J112" s="355"/>
    </row>
    <row r="113" spans="1:10">
      <c r="A113" s="764">
        <v>40759</v>
      </c>
      <c r="B113" s="770">
        <v>75</v>
      </c>
      <c r="C113" s="766" t="s">
        <v>237</v>
      </c>
      <c r="D113" s="767" t="s">
        <v>757</v>
      </c>
      <c r="E113" s="355"/>
      <c r="F113" s="355"/>
      <c r="G113" s="767" t="s">
        <v>244</v>
      </c>
      <c r="H113" s="768" t="s">
        <v>244</v>
      </c>
      <c r="I113" s="767">
        <v>0</v>
      </c>
      <c r="J113" s="355"/>
    </row>
    <row r="114" spans="1:10">
      <c r="A114" s="764">
        <v>40759</v>
      </c>
      <c r="B114" s="770">
        <v>75</v>
      </c>
      <c r="C114" s="766" t="s">
        <v>246</v>
      </c>
      <c r="D114" s="767" t="s">
        <v>308</v>
      </c>
      <c r="E114" s="355"/>
      <c r="F114" s="355"/>
      <c r="G114" s="767" t="s">
        <v>244</v>
      </c>
      <c r="H114" s="768" t="s">
        <v>244</v>
      </c>
      <c r="I114" s="767">
        <v>0</v>
      </c>
      <c r="J114" s="355"/>
    </row>
    <row r="115" spans="1:10">
      <c r="A115" s="764">
        <v>40759</v>
      </c>
      <c r="B115" s="770">
        <v>10</v>
      </c>
      <c r="C115" s="766" t="s">
        <v>246</v>
      </c>
      <c r="D115" s="767" t="s">
        <v>317</v>
      </c>
      <c r="E115" s="355"/>
      <c r="F115" s="355"/>
      <c r="G115" s="767" t="s">
        <v>244</v>
      </c>
      <c r="H115" s="768" t="s">
        <v>244</v>
      </c>
      <c r="I115" s="767">
        <v>0</v>
      </c>
      <c r="J115" s="355"/>
    </row>
    <row r="116" spans="1:10">
      <c r="A116" s="764">
        <v>40760</v>
      </c>
      <c r="B116" s="770">
        <v>15</v>
      </c>
      <c r="C116" s="766" t="s">
        <v>246</v>
      </c>
      <c r="D116" s="767" t="s">
        <v>306</v>
      </c>
      <c r="E116" s="355"/>
      <c r="F116" s="355"/>
      <c r="G116" s="767" t="s">
        <v>244</v>
      </c>
      <c r="H116" s="768" t="s">
        <v>244</v>
      </c>
      <c r="I116" s="767">
        <v>0</v>
      </c>
      <c r="J116" s="355"/>
    </row>
    <row r="117" spans="1:10">
      <c r="A117" s="764">
        <v>40760</v>
      </c>
      <c r="B117" s="770">
        <v>20</v>
      </c>
      <c r="C117" s="766" t="s">
        <v>246</v>
      </c>
      <c r="D117" s="767" t="s">
        <v>307</v>
      </c>
      <c r="E117" s="355"/>
      <c r="F117" s="355"/>
      <c r="G117" s="767" t="s">
        <v>244</v>
      </c>
      <c r="H117" s="768" t="s">
        <v>244</v>
      </c>
      <c r="I117" s="767">
        <v>0</v>
      </c>
      <c r="J117" s="355"/>
    </row>
    <row r="118" spans="1:10">
      <c r="A118" s="764">
        <v>40760</v>
      </c>
      <c r="B118" s="770">
        <v>5</v>
      </c>
      <c r="C118" s="766" t="s">
        <v>246</v>
      </c>
      <c r="D118" s="767" t="s">
        <v>318</v>
      </c>
      <c r="E118" s="355"/>
      <c r="F118" s="355"/>
      <c r="G118" s="767" t="s">
        <v>244</v>
      </c>
      <c r="H118" s="768" t="s">
        <v>244</v>
      </c>
      <c r="I118" s="767">
        <v>0</v>
      </c>
      <c r="J118" s="355"/>
    </row>
    <row r="119" spans="1:10">
      <c r="A119" s="764">
        <v>40764</v>
      </c>
      <c r="B119" s="770">
        <v>5</v>
      </c>
      <c r="C119" s="766" t="s">
        <v>246</v>
      </c>
      <c r="D119" s="767" t="s">
        <v>310</v>
      </c>
      <c r="E119" s="355"/>
      <c r="F119" s="355"/>
      <c r="G119" s="767" t="s">
        <v>244</v>
      </c>
      <c r="H119" s="768" t="s">
        <v>244</v>
      </c>
      <c r="I119" s="767">
        <v>0</v>
      </c>
      <c r="J119" s="355"/>
    </row>
    <row r="120" spans="1:10">
      <c r="A120" s="764">
        <v>40765</v>
      </c>
      <c r="B120" s="770">
        <v>40</v>
      </c>
      <c r="C120" s="766" t="s">
        <v>237</v>
      </c>
      <c r="D120" s="767" t="s">
        <v>758</v>
      </c>
      <c r="E120" s="355"/>
      <c r="F120" s="355"/>
      <c r="G120" s="767" t="s">
        <v>244</v>
      </c>
      <c r="H120" s="768" t="s">
        <v>244</v>
      </c>
      <c r="I120" s="767">
        <v>0</v>
      </c>
      <c r="J120" s="355"/>
    </row>
    <row r="121" spans="1:10">
      <c r="A121" s="764">
        <v>40765</v>
      </c>
      <c r="B121" s="770">
        <v>500</v>
      </c>
      <c r="C121" s="766" t="s">
        <v>246</v>
      </c>
      <c r="D121" s="767" t="s">
        <v>276</v>
      </c>
      <c r="E121" s="355"/>
      <c r="F121" s="355"/>
      <c r="G121" s="767" t="s">
        <v>244</v>
      </c>
      <c r="H121" s="768" t="s">
        <v>244</v>
      </c>
      <c r="I121" s="767">
        <v>0</v>
      </c>
      <c r="J121" s="355"/>
    </row>
    <row r="122" spans="1:10">
      <c r="A122" s="764">
        <v>40765</v>
      </c>
      <c r="B122" s="770">
        <v>200</v>
      </c>
      <c r="C122" s="766" t="s">
        <v>246</v>
      </c>
      <c r="D122" s="767" t="s">
        <v>374</v>
      </c>
      <c r="E122" s="355"/>
      <c r="F122" s="355"/>
      <c r="G122" s="767" t="s">
        <v>244</v>
      </c>
      <c r="H122" s="768" t="s">
        <v>244</v>
      </c>
      <c r="I122" s="767">
        <v>0</v>
      </c>
      <c r="J122" s="355"/>
    </row>
    <row r="123" spans="1:10">
      <c r="A123" s="764">
        <v>40765</v>
      </c>
      <c r="B123" s="770">
        <v>50</v>
      </c>
      <c r="C123" s="766" t="s">
        <v>246</v>
      </c>
      <c r="D123" s="767" t="s">
        <v>256</v>
      </c>
      <c r="E123" s="355"/>
      <c r="F123" s="355"/>
      <c r="G123" s="767" t="s">
        <v>244</v>
      </c>
      <c r="H123" s="768" t="s">
        <v>244</v>
      </c>
      <c r="I123" s="767">
        <v>0</v>
      </c>
      <c r="J123" s="355"/>
    </row>
    <row r="124" spans="1:10">
      <c r="A124" s="764">
        <v>40767</v>
      </c>
      <c r="B124" s="770">
        <v>150</v>
      </c>
      <c r="C124" s="766" t="s">
        <v>246</v>
      </c>
      <c r="D124" s="767" t="s">
        <v>357</v>
      </c>
      <c r="E124" s="355"/>
      <c r="F124" s="355"/>
      <c r="G124" s="767" t="s">
        <v>244</v>
      </c>
      <c r="H124" s="768" t="s">
        <v>244</v>
      </c>
      <c r="I124" s="767">
        <v>0</v>
      </c>
      <c r="J124" s="355"/>
    </row>
    <row r="125" spans="1:10">
      <c r="A125" s="764">
        <v>40770</v>
      </c>
      <c r="B125" s="770">
        <v>60</v>
      </c>
      <c r="C125" s="766" t="s">
        <v>246</v>
      </c>
      <c r="D125" s="767" t="s">
        <v>358</v>
      </c>
      <c r="E125" s="355"/>
      <c r="F125" s="355"/>
      <c r="G125" s="767" t="s">
        <v>244</v>
      </c>
      <c r="H125" s="768" t="s">
        <v>244</v>
      </c>
      <c r="I125" s="767">
        <v>0</v>
      </c>
      <c r="J125" s="355"/>
    </row>
    <row r="126" spans="1:10">
      <c r="A126" s="764">
        <v>40770</v>
      </c>
      <c r="B126" s="770">
        <v>30</v>
      </c>
      <c r="C126" s="766" t="s">
        <v>246</v>
      </c>
      <c r="D126" s="767" t="s">
        <v>258</v>
      </c>
      <c r="E126" s="355"/>
      <c r="F126" s="355"/>
      <c r="G126" s="767" t="s">
        <v>244</v>
      </c>
      <c r="H126" s="768" t="s">
        <v>244</v>
      </c>
      <c r="I126" s="767">
        <v>0</v>
      </c>
      <c r="J126" s="355"/>
    </row>
    <row r="127" spans="1:10">
      <c r="A127" s="764">
        <v>40770</v>
      </c>
      <c r="B127" s="770">
        <v>200</v>
      </c>
      <c r="C127" s="766" t="s">
        <v>246</v>
      </c>
      <c r="D127" s="767" t="s">
        <v>450</v>
      </c>
      <c r="E127" s="355"/>
      <c r="F127" s="355"/>
      <c r="G127" s="767" t="s">
        <v>244</v>
      </c>
      <c r="H127" s="768" t="s">
        <v>244</v>
      </c>
      <c r="I127" s="767">
        <v>0</v>
      </c>
      <c r="J127" s="355"/>
    </row>
    <row r="128" spans="1:10">
      <c r="A128" s="764">
        <v>40770</v>
      </c>
      <c r="B128" s="770">
        <v>50</v>
      </c>
      <c r="C128" s="766" t="s">
        <v>246</v>
      </c>
      <c r="D128" s="767" t="s">
        <v>260</v>
      </c>
      <c r="E128" s="355"/>
      <c r="F128" s="355"/>
      <c r="G128" s="767" t="s">
        <v>244</v>
      </c>
      <c r="H128" s="768" t="s">
        <v>244</v>
      </c>
      <c r="I128" s="767">
        <v>0</v>
      </c>
      <c r="J128" s="355"/>
    </row>
    <row r="129" spans="1:10">
      <c r="A129" s="764">
        <v>40770</v>
      </c>
      <c r="B129" s="770">
        <v>20</v>
      </c>
      <c r="C129" s="766" t="s">
        <v>246</v>
      </c>
      <c r="D129" s="767" t="s">
        <v>378</v>
      </c>
      <c r="E129" s="355"/>
      <c r="F129" s="355"/>
      <c r="G129" s="767" t="s">
        <v>244</v>
      </c>
      <c r="H129" s="768" t="s">
        <v>244</v>
      </c>
      <c r="I129" s="767">
        <v>0</v>
      </c>
      <c r="J129" s="355"/>
    </row>
    <row r="130" spans="1:10">
      <c r="A130" s="764">
        <v>40770</v>
      </c>
      <c r="B130" s="770">
        <v>100</v>
      </c>
      <c r="C130" s="766" t="s">
        <v>246</v>
      </c>
      <c r="D130" s="767" t="s">
        <v>259</v>
      </c>
      <c r="E130" s="355"/>
      <c r="F130" s="355"/>
      <c r="G130" s="767" t="s">
        <v>244</v>
      </c>
      <c r="H130" s="768" t="s">
        <v>244</v>
      </c>
      <c r="I130" s="767">
        <v>0</v>
      </c>
      <c r="J130" s="355"/>
    </row>
    <row r="131" spans="1:10">
      <c r="A131" s="764">
        <v>40771</v>
      </c>
      <c r="B131" s="770">
        <v>20</v>
      </c>
      <c r="C131" s="766" t="s">
        <v>237</v>
      </c>
      <c r="D131" s="767" t="s">
        <v>759</v>
      </c>
      <c r="E131" s="355"/>
      <c r="F131" s="355"/>
      <c r="G131" s="767" t="s">
        <v>244</v>
      </c>
      <c r="H131" s="768" t="s">
        <v>244</v>
      </c>
      <c r="I131" s="767">
        <v>0</v>
      </c>
      <c r="J131" s="355"/>
    </row>
    <row r="132" spans="1:10">
      <c r="A132" s="764">
        <v>40771</v>
      </c>
      <c r="B132" s="770">
        <v>20</v>
      </c>
      <c r="C132" s="766" t="s">
        <v>246</v>
      </c>
      <c r="D132" s="767" t="s">
        <v>405</v>
      </c>
      <c r="E132" s="355"/>
      <c r="F132" s="355"/>
      <c r="G132" s="767" t="s">
        <v>244</v>
      </c>
      <c r="H132" s="768" t="s">
        <v>244</v>
      </c>
      <c r="I132" s="767">
        <v>0</v>
      </c>
      <c r="J132" s="355"/>
    </row>
    <row r="133" spans="1:10">
      <c r="A133" s="764">
        <v>40772</v>
      </c>
      <c r="B133" s="770">
        <v>150</v>
      </c>
      <c r="C133" s="766" t="s">
        <v>246</v>
      </c>
      <c r="D133" s="767" t="s">
        <v>360</v>
      </c>
      <c r="E133" s="355"/>
      <c r="F133" s="355"/>
      <c r="G133" s="767" t="s">
        <v>244</v>
      </c>
      <c r="H133" s="768" t="s">
        <v>244</v>
      </c>
      <c r="I133" s="767">
        <v>0</v>
      </c>
      <c r="J133" s="355"/>
    </row>
    <row r="134" spans="1:10">
      <c r="A134" s="764">
        <v>40772</v>
      </c>
      <c r="B134" s="770">
        <v>100</v>
      </c>
      <c r="C134" s="766" t="s">
        <v>246</v>
      </c>
      <c r="D134" s="767" t="s">
        <v>292</v>
      </c>
      <c r="E134" s="355"/>
      <c r="F134" s="355"/>
      <c r="G134" s="767" t="s">
        <v>244</v>
      </c>
      <c r="H134" s="768" t="s">
        <v>244</v>
      </c>
      <c r="I134" s="767">
        <v>0</v>
      </c>
      <c r="J134" s="355"/>
    </row>
    <row r="135" spans="1:10">
      <c r="A135" s="764">
        <v>40773</v>
      </c>
      <c r="B135" s="770">
        <v>70.319999999999993</v>
      </c>
      <c r="C135" s="766">
        <v>103122</v>
      </c>
      <c r="D135" s="767" t="s">
        <v>420</v>
      </c>
      <c r="E135" s="355"/>
      <c r="F135" s="355"/>
      <c r="G135" s="767" t="s">
        <v>244</v>
      </c>
      <c r="H135" s="768" t="s">
        <v>244</v>
      </c>
      <c r="I135" s="767">
        <v>0</v>
      </c>
      <c r="J135" s="355"/>
    </row>
    <row r="136" spans="1:10">
      <c r="A136" s="764">
        <v>40774</v>
      </c>
      <c r="B136" s="770">
        <v>25</v>
      </c>
      <c r="C136" s="766" t="s">
        <v>246</v>
      </c>
      <c r="D136" s="767" t="s">
        <v>400</v>
      </c>
      <c r="E136" s="355"/>
      <c r="F136" s="355"/>
      <c r="G136" s="767" t="s">
        <v>244</v>
      </c>
      <c r="H136" s="768" t="s">
        <v>244</v>
      </c>
      <c r="I136" s="767">
        <v>0</v>
      </c>
      <c r="J136" s="355"/>
    </row>
    <row r="137" spans="1:10">
      <c r="A137" s="764">
        <v>40777</v>
      </c>
      <c r="B137" s="770">
        <v>40</v>
      </c>
      <c r="C137" s="766" t="s">
        <v>246</v>
      </c>
      <c r="D137" s="767" t="s">
        <v>261</v>
      </c>
      <c r="E137" s="355"/>
      <c r="F137" s="355"/>
      <c r="G137" s="767" t="s">
        <v>244</v>
      </c>
      <c r="H137" s="768" t="s">
        <v>244</v>
      </c>
      <c r="I137" s="767">
        <v>0</v>
      </c>
      <c r="J137" s="355"/>
    </row>
    <row r="138" spans="1:10">
      <c r="A138" s="764">
        <v>40777</v>
      </c>
      <c r="B138" s="770">
        <v>12</v>
      </c>
      <c r="C138" s="766" t="s">
        <v>246</v>
      </c>
      <c r="D138" s="767" t="s">
        <v>294</v>
      </c>
      <c r="E138" s="355"/>
      <c r="F138" s="355"/>
      <c r="G138" s="767" t="s">
        <v>244</v>
      </c>
      <c r="H138" s="768" t="s">
        <v>244</v>
      </c>
      <c r="I138" s="767">
        <v>0</v>
      </c>
      <c r="J138" s="355"/>
    </row>
    <row r="139" spans="1:10">
      <c r="A139" s="764">
        <v>40777</v>
      </c>
      <c r="B139" s="770">
        <v>207</v>
      </c>
      <c r="C139" s="766" t="s">
        <v>246</v>
      </c>
      <c r="D139" s="767" t="s">
        <v>355</v>
      </c>
      <c r="E139" s="355"/>
      <c r="F139" s="355"/>
      <c r="G139" s="767" t="s">
        <v>244</v>
      </c>
      <c r="H139" s="768" t="s">
        <v>244</v>
      </c>
      <c r="I139" s="767">
        <v>0</v>
      </c>
      <c r="J139" s="355"/>
    </row>
    <row r="140" spans="1:10">
      <c r="A140" s="764">
        <v>40777</v>
      </c>
      <c r="B140" s="770">
        <v>5</v>
      </c>
      <c r="C140" s="766" t="s">
        <v>246</v>
      </c>
      <c r="D140" s="767" t="s">
        <v>323</v>
      </c>
      <c r="E140" s="355"/>
      <c r="F140" s="355"/>
      <c r="G140" s="767" t="s">
        <v>244</v>
      </c>
      <c r="H140" s="768" t="s">
        <v>244</v>
      </c>
      <c r="I140" s="767">
        <v>0</v>
      </c>
      <c r="J140" s="355"/>
    </row>
    <row r="141" spans="1:10">
      <c r="A141" s="764">
        <v>40777</v>
      </c>
      <c r="B141" s="770">
        <v>10</v>
      </c>
      <c r="C141" s="766" t="s">
        <v>246</v>
      </c>
      <c r="D141" s="767" t="s">
        <v>436</v>
      </c>
      <c r="E141" s="355"/>
      <c r="F141" s="355"/>
      <c r="G141" s="767" t="s">
        <v>244</v>
      </c>
      <c r="H141" s="768" t="s">
        <v>244</v>
      </c>
      <c r="I141" s="767">
        <v>0</v>
      </c>
      <c r="J141" s="355"/>
    </row>
    <row r="142" spans="1:10">
      <c r="A142" s="764">
        <v>40777</v>
      </c>
      <c r="B142" s="770">
        <v>327</v>
      </c>
      <c r="C142" s="766" t="s">
        <v>246</v>
      </c>
      <c r="D142" s="767" t="s">
        <v>355</v>
      </c>
      <c r="E142" s="355"/>
      <c r="F142" s="355"/>
      <c r="G142" s="767" t="s">
        <v>244</v>
      </c>
      <c r="H142" s="768" t="s">
        <v>244</v>
      </c>
      <c r="I142" s="767">
        <v>0</v>
      </c>
      <c r="J142" s="355"/>
    </row>
    <row r="143" spans="1:10">
      <c r="A143" s="764">
        <v>40778</v>
      </c>
      <c r="B143" s="770">
        <v>0.8</v>
      </c>
      <c r="C143" s="766" t="s">
        <v>246</v>
      </c>
      <c r="D143" s="767" t="s">
        <v>422</v>
      </c>
      <c r="E143" s="355"/>
      <c r="F143" s="355"/>
      <c r="G143" s="767" t="s">
        <v>244</v>
      </c>
      <c r="H143" s="768" t="s">
        <v>244</v>
      </c>
      <c r="I143" s="767">
        <v>0</v>
      </c>
      <c r="J143" s="355"/>
    </row>
    <row r="144" spans="1:10">
      <c r="A144" s="764">
        <v>40778</v>
      </c>
      <c r="B144" s="770">
        <v>567.77</v>
      </c>
      <c r="C144" s="766" t="s">
        <v>246</v>
      </c>
      <c r="D144" s="767" t="s">
        <v>422</v>
      </c>
      <c r="E144" s="355"/>
      <c r="F144" s="355"/>
      <c r="G144" s="767" t="s">
        <v>244</v>
      </c>
      <c r="H144" s="768" t="s">
        <v>244</v>
      </c>
      <c r="I144" s="767">
        <v>0</v>
      </c>
      <c r="J144" s="355"/>
    </row>
    <row r="145" spans="1:10">
      <c r="A145" s="764">
        <v>40778</v>
      </c>
      <c r="B145" s="770">
        <v>5</v>
      </c>
      <c r="C145" s="766" t="s">
        <v>246</v>
      </c>
      <c r="D145" s="767" t="s">
        <v>437</v>
      </c>
      <c r="E145" s="355"/>
      <c r="F145" s="355"/>
      <c r="G145" s="767" t="s">
        <v>244</v>
      </c>
      <c r="H145" s="768" t="s">
        <v>244</v>
      </c>
      <c r="I145" s="767">
        <v>0</v>
      </c>
      <c r="J145" s="355"/>
    </row>
    <row r="146" spans="1:10">
      <c r="A146" s="764">
        <v>40780</v>
      </c>
      <c r="B146" s="770">
        <v>668</v>
      </c>
      <c r="C146" s="766" t="s">
        <v>237</v>
      </c>
      <c r="D146" s="767" t="s">
        <v>269</v>
      </c>
      <c r="E146" s="355"/>
      <c r="F146" s="355"/>
      <c r="G146" s="767" t="s">
        <v>244</v>
      </c>
      <c r="H146" s="768" t="s">
        <v>244</v>
      </c>
      <c r="I146" s="767">
        <v>0</v>
      </c>
      <c r="J146" s="355"/>
    </row>
    <row r="147" spans="1:10">
      <c r="A147" s="764">
        <v>40780</v>
      </c>
      <c r="B147" s="770">
        <v>5</v>
      </c>
      <c r="C147" s="766" t="s">
        <v>237</v>
      </c>
      <c r="D147" s="767" t="s">
        <v>760</v>
      </c>
      <c r="E147" s="355"/>
      <c r="F147" s="355"/>
      <c r="G147" s="767" t="s">
        <v>244</v>
      </c>
      <c r="H147" s="768" t="s">
        <v>244</v>
      </c>
      <c r="I147" s="767">
        <v>0</v>
      </c>
      <c r="J147" s="355"/>
    </row>
    <row r="148" spans="1:10">
      <c r="A148" s="764">
        <v>40780</v>
      </c>
      <c r="B148" s="770">
        <v>75</v>
      </c>
      <c r="C148" s="766" t="s">
        <v>246</v>
      </c>
      <c r="D148" s="767" t="s">
        <v>364</v>
      </c>
      <c r="E148" s="355"/>
      <c r="F148" s="355"/>
      <c r="G148" s="767" t="s">
        <v>244</v>
      </c>
      <c r="H148" s="768" t="s">
        <v>244</v>
      </c>
      <c r="I148" s="767">
        <v>0</v>
      </c>
      <c r="J148" s="355"/>
    </row>
    <row r="149" spans="1:10">
      <c r="A149" s="764">
        <v>40780</v>
      </c>
      <c r="B149" s="770">
        <v>3</v>
      </c>
      <c r="C149" s="766" t="s">
        <v>246</v>
      </c>
      <c r="D149" s="767" t="s">
        <v>363</v>
      </c>
      <c r="E149" s="355"/>
      <c r="F149" s="355"/>
      <c r="G149" s="767" t="s">
        <v>244</v>
      </c>
      <c r="H149" s="768" t="s">
        <v>244</v>
      </c>
      <c r="I149" s="767">
        <v>0</v>
      </c>
      <c r="J149" s="355"/>
    </row>
    <row r="150" spans="1:10">
      <c r="A150" s="764">
        <v>40780</v>
      </c>
      <c r="B150" s="770">
        <v>50</v>
      </c>
      <c r="C150" s="766" t="s">
        <v>246</v>
      </c>
      <c r="D150" s="767" t="s">
        <v>330</v>
      </c>
      <c r="E150" s="355"/>
      <c r="F150" s="355"/>
      <c r="G150" s="767" t="s">
        <v>244</v>
      </c>
      <c r="H150" s="768" t="s">
        <v>244</v>
      </c>
      <c r="I150" s="767">
        <v>0</v>
      </c>
      <c r="J150" s="355"/>
    </row>
    <row r="151" spans="1:10">
      <c r="A151" s="764">
        <v>40780</v>
      </c>
      <c r="B151" s="770">
        <v>10</v>
      </c>
      <c r="C151" s="766" t="s">
        <v>246</v>
      </c>
      <c r="D151" s="767" t="s">
        <v>302</v>
      </c>
      <c r="E151" s="355"/>
      <c r="F151" s="355"/>
      <c r="G151" s="767" t="s">
        <v>244</v>
      </c>
      <c r="H151" s="768" t="s">
        <v>244</v>
      </c>
      <c r="I151" s="767">
        <v>0</v>
      </c>
      <c r="J151" s="355"/>
    </row>
    <row r="152" spans="1:10">
      <c r="A152" s="764">
        <v>40780</v>
      </c>
      <c r="B152" s="770">
        <v>3</v>
      </c>
      <c r="C152" s="766" t="s">
        <v>246</v>
      </c>
      <c r="D152" s="767" t="s">
        <v>363</v>
      </c>
      <c r="E152" s="355"/>
      <c r="F152" s="355"/>
      <c r="G152" s="767" t="s">
        <v>244</v>
      </c>
      <c r="H152" s="768" t="s">
        <v>244</v>
      </c>
      <c r="I152" s="767">
        <v>0</v>
      </c>
      <c r="J152" s="355"/>
    </row>
    <row r="153" spans="1:10">
      <c r="A153" s="764">
        <v>40785</v>
      </c>
      <c r="B153" s="770">
        <v>95.96</v>
      </c>
      <c r="C153" s="766">
        <v>103245</v>
      </c>
      <c r="D153" s="767" t="s">
        <v>761</v>
      </c>
      <c r="E153" s="355"/>
      <c r="F153" s="355"/>
      <c r="G153" s="767" t="s">
        <v>244</v>
      </c>
      <c r="H153" s="768" t="s">
        <v>244</v>
      </c>
      <c r="I153" s="767">
        <v>0</v>
      </c>
      <c r="J153" s="355"/>
    </row>
    <row r="154" spans="1:10">
      <c r="A154" s="764">
        <v>40785</v>
      </c>
      <c r="B154" s="770">
        <v>175</v>
      </c>
      <c r="C154" s="766" t="s">
        <v>246</v>
      </c>
      <c r="D154" s="767" t="s">
        <v>421</v>
      </c>
      <c r="E154" s="355"/>
      <c r="F154" s="355"/>
      <c r="G154" s="767" t="s">
        <v>244</v>
      </c>
      <c r="H154" s="768" t="s">
        <v>244</v>
      </c>
      <c r="I154" s="767">
        <v>0</v>
      </c>
      <c r="J154" s="355"/>
    </row>
    <row r="155" spans="1:10">
      <c r="A155" s="764">
        <v>40785</v>
      </c>
      <c r="B155" s="770">
        <v>30</v>
      </c>
      <c r="C155" s="766" t="s">
        <v>246</v>
      </c>
      <c r="D155" s="767" t="s">
        <v>442</v>
      </c>
      <c r="E155" s="355"/>
      <c r="F155" s="355"/>
      <c r="G155" s="767" t="s">
        <v>244</v>
      </c>
      <c r="H155" s="768" t="s">
        <v>244</v>
      </c>
      <c r="I155" s="767">
        <v>0</v>
      </c>
      <c r="J155" s="355"/>
    </row>
    <row r="156" spans="1:10">
      <c r="A156" s="764">
        <v>40785</v>
      </c>
      <c r="B156" s="770">
        <v>17.5</v>
      </c>
      <c r="C156" s="766" t="s">
        <v>246</v>
      </c>
      <c r="D156" s="767" t="s">
        <v>271</v>
      </c>
      <c r="E156" s="355"/>
      <c r="F156" s="355"/>
      <c r="G156" s="767" t="s">
        <v>244</v>
      </c>
      <c r="H156" s="768" t="s">
        <v>244</v>
      </c>
      <c r="I156" s="767">
        <v>0</v>
      </c>
      <c r="J156" s="355"/>
    </row>
    <row r="157" spans="1:10">
      <c r="A157" s="764">
        <v>40785</v>
      </c>
      <c r="B157" s="770">
        <v>7</v>
      </c>
      <c r="C157" s="766" t="s">
        <v>246</v>
      </c>
      <c r="D157" s="767" t="s">
        <v>402</v>
      </c>
      <c r="E157" s="355"/>
      <c r="F157" s="355"/>
      <c r="G157" s="767" t="s">
        <v>244</v>
      </c>
      <c r="H157" s="768" t="s">
        <v>244</v>
      </c>
      <c r="I157" s="767">
        <v>0</v>
      </c>
      <c r="J157" s="355"/>
    </row>
    <row r="158" spans="1:10">
      <c r="A158" s="764">
        <v>40785</v>
      </c>
      <c r="B158" s="770">
        <v>100</v>
      </c>
      <c r="C158" s="766" t="s">
        <v>246</v>
      </c>
      <c r="D158" s="767" t="s">
        <v>287</v>
      </c>
      <c r="E158" s="355"/>
      <c r="F158" s="355"/>
      <c r="G158" s="767" t="s">
        <v>244</v>
      </c>
      <c r="H158" s="768" t="s">
        <v>244</v>
      </c>
      <c r="I158" s="767">
        <v>0</v>
      </c>
      <c r="J158" s="355"/>
    </row>
    <row r="159" spans="1:10">
      <c r="A159" s="764">
        <v>40785</v>
      </c>
      <c r="B159" s="770">
        <v>300</v>
      </c>
      <c r="C159" s="766" t="s">
        <v>246</v>
      </c>
      <c r="D159" s="767" t="s">
        <v>327</v>
      </c>
      <c r="E159" s="355"/>
      <c r="F159" s="355"/>
      <c r="G159" s="767" t="s">
        <v>244</v>
      </c>
      <c r="H159" s="768" t="s">
        <v>244</v>
      </c>
      <c r="I159" s="767">
        <v>0</v>
      </c>
      <c r="J159" s="355"/>
    </row>
    <row r="160" spans="1:10">
      <c r="A160" s="764">
        <v>40785</v>
      </c>
      <c r="B160" s="770">
        <v>100</v>
      </c>
      <c r="C160" s="766" t="s">
        <v>246</v>
      </c>
      <c r="D160" s="767" t="s">
        <v>423</v>
      </c>
      <c r="E160" s="355"/>
      <c r="F160" s="355"/>
      <c r="G160" s="767" t="s">
        <v>244</v>
      </c>
      <c r="H160" s="768" t="s">
        <v>244</v>
      </c>
      <c r="I160" s="767">
        <v>0</v>
      </c>
      <c r="J160" s="355"/>
    </row>
    <row r="161" spans="1:10">
      <c r="A161" s="764">
        <v>40785</v>
      </c>
      <c r="B161" s="770">
        <v>170</v>
      </c>
      <c r="C161" s="766" t="s">
        <v>246</v>
      </c>
      <c r="D161" s="767" t="s">
        <v>749</v>
      </c>
      <c r="E161" s="355"/>
      <c r="F161" s="355"/>
      <c r="G161" s="767" t="s">
        <v>244</v>
      </c>
      <c r="H161" s="768" t="s">
        <v>244</v>
      </c>
      <c r="I161" s="767">
        <v>0</v>
      </c>
      <c r="J161" s="355"/>
    </row>
    <row r="162" spans="1:10">
      <c r="A162" s="764">
        <v>40785</v>
      </c>
      <c r="B162" s="770">
        <v>325</v>
      </c>
      <c r="C162" s="766" t="s">
        <v>246</v>
      </c>
      <c r="D162" s="767" t="s">
        <v>326</v>
      </c>
      <c r="E162" s="355"/>
      <c r="F162" s="355"/>
      <c r="G162" s="767" t="s">
        <v>244</v>
      </c>
      <c r="H162" s="768" t="s">
        <v>244</v>
      </c>
      <c r="I162" s="767">
        <v>0</v>
      </c>
      <c r="J162" s="355"/>
    </row>
    <row r="163" spans="1:10">
      <c r="A163" s="764">
        <v>40786</v>
      </c>
      <c r="B163" s="770">
        <v>49.75</v>
      </c>
      <c r="C163" s="766">
        <v>103250</v>
      </c>
      <c r="D163" s="767" t="s">
        <v>263</v>
      </c>
      <c r="E163" s="355"/>
      <c r="F163" s="355"/>
      <c r="G163" s="767" t="s">
        <v>244</v>
      </c>
      <c r="H163" s="768" t="s">
        <v>244</v>
      </c>
      <c r="I163" s="767">
        <v>0</v>
      </c>
      <c r="J163" s="355"/>
    </row>
    <row r="164" spans="1:10">
      <c r="A164" s="764">
        <v>40786</v>
      </c>
      <c r="B164" s="770">
        <v>25</v>
      </c>
      <c r="C164" s="766" t="s">
        <v>246</v>
      </c>
      <c r="D164" s="767" t="s">
        <v>762</v>
      </c>
      <c r="E164" s="355"/>
      <c r="F164" s="355"/>
      <c r="G164" s="767" t="s">
        <v>244</v>
      </c>
      <c r="H164" s="768" t="s">
        <v>244</v>
      </c>
      <c r="I164" s="767">
        <v>0</v>
      </c>
      <c r="J164" s="355"/>
    </row>
    <row r="165" spans="1:10">
      <c r="A165" s="764">
        <v>40786</v>
      </c>
      <c r="B165" s="770">
        <v>2</v>
      </c>
      <c r="C165" s="766" t="s">
        <v>246</v>
      </c>
      <c r="D165" s="767" t="s">
        <v>251</v>
      </c>
      <c r="E165" s="355"/>
      <c r="F165" s="355"/>
      <c r="G165" s="767" t="s">
        <v>244</v>
      </c>
      <c r="H165" s="768" t="s">
        <v>244</v>
      </c>
      <c r="I165" s="767">
        <v>0</v>
      </c>
      <c r="J165" s="355"/>
    </row>
    <row r="166" spans="1:10">
      <c r="A166" s="764">
        <v>40787</v>
      </c>
      <c r="B166" s="770">
        <v>25</v>
      </c>
      <c r="C166" s="766" t="s">
        <v>246</v>
      </c>
      <c r="D166" s="767" t="s">
        <v>379</v>
      </c>
      <c r="E166" s="355"/>
      <c r="F166" s="355"/>
      <c r="G166" s="767" t="s">
        <v>244</v>
      </c>
      <c r="H166" s="768" t="s">
        <v>244</v>
      </c>
      <c r="I166" s="767">
        <v>0</v>
      </c>
      <c r="J166" s="355"/>
    </row>
    <row r="167" spans="1:10">
      <c r="A167" s="764">
        <v>40787</v>
      </c>
      <c r="B167" s="770">
        <v>25</v>
      </c>
      <c r="C167" s="766" t="s">
        <v>246</v>
      </c>
      <c r="D167" s="767" t="s">
        <v>337</v>
      </c>
      <c r="E167" s="355"/>
      <c r="F167" s="355"/>
      <c r="G167" s="767" t="s">
        <v>244</v>
      </c>
      <c r="H167" s="768" t="s">
        <v>244</v>
      </c>
      <c r="I167" s="767">
        <v>0</v>
      </c>
      <c r="J167" s="355"/>
    </row>
    <row r="168" spans="1:10">
      <c r="A168" s="764">
        <v>40787</v>
      </c>
      <c r="B168" s="770">
        <v>35.9</v>
      </c>
      <c r="C168" s="766" t="s">
        <v>246</v>
      </c>
      <c r="D168" s="767" t="s">
        <v>703</v>
      </c>
      <c r="E168" s="355"/>
      <c r="F168" s="355"/>
      <c r="G168" s="767" t="s">
        <v>244</v>
      </c>
      <c r="H168" s="768" t="s">
        <v>244</v>
      </c>
      <c r="I168" s="767">
        <v>0</v>
      </c>
      <c r="J168" s="355"/>
    </row>
    <row r="169" spans="1:10">
      <c r="A169" s="764">
        <v>40787</v>
      </c>
      <c r="B169" s="770">
        <v>10</v>
      </c>
      <c r="C169" s="766" t="s">
        <v>246</v>
      </c>
      <c r="D169" s="767" t="s">
        <v>338</v>
      </c>
      <c r="E169" s="355"/>
      <c r="F169" s="355"/>
      <c r="G169" s="767" t="s">
        <v>244</v>
      </c>
      <c r="H169" s="768" t="s">
        <v>244</v>
      </c>
      <c r="I169" s="767">
        <v>0</v>
      </c>
      <c r="J169" s="355"/>
    </row>
    <row r="170" spans="1:10">
      <c r="A170" s="764">
        <v>40787</v>
      </c>
      <c r="B170" s="770">
        <v>20</v>
      </c>
      <c r="C170" s="766" t="s">
        <v>246</v>
      </c>
      <c r="D170" s="767" t="s">
        <v>365</v>
      </c>
      <c r="E170" s="355"/>
      <c r="F170" s="355"/>
      <c r="G170" s="767" t="s">
        <v>244</v>
      </c>
      <c r="H170" s="768" t="s">
        <v>244</v>
      </c>
      <c r="I170" s="767">
        <v>0</v>
      </c>
      <c r="J170" s="355"/>
    </row>
    <row r="171" spans="1:10">
      <c r="A171" s="764">
        <v>40787</v>
      </c>
      <c r="B171" s="770">
        <v>20</v>
      </c>
      <c r="C171" s="766" t="s">
        <v>246</v>
      </c>
      <c r="D171" s="767" t="s">
        <v>386</v>
      </c>
      <c r="E171" s="355"/>
      <c r="F171" s="355"/>
      <c r="G171" s="767" t="s">
        <v>244</v>
      </c>
      <c r="H171" s="768" t="s">
        <v>244</v>
      </c>
      <c r="I171" s="767">
        <v>0</v>
      </c>
      <c r="J171" s="355"/>
    </row>
    <row r="172" spans="1:10">
      <c r="A172" s="764">
        <v>40787</v>
      </c>
      <c r="B172" s="770">
        <v>50</v>
      </c>
      <c r="C172" s="766" t="s">
        <v>246</v>
      </c>
      <c r="D172" s="767" t="s">
        <v>754</v>
      </c>
      <c r="E172" s="355"/>
      <c r="F172" s="355"/>
      <c r="G172" s="767" t="s">
        <v>244</v>
      </c>
      <c r="H172" s="768" t="s">
        <v>244</v>
      </c>
      <c r="I172" s="767">
        <v>0</v>
      </c>
      <c r="J172" s="355"/>
    </row>
    <row r="173" spans="1:10">
      <c r="A173" s="764">
        <v>40787</v>
      </c>
      <c r="B173" s="770">
        <v>10</v>
      </c>
      <c r="C173" s="766" t="s">
        <v>246</v>
      </c>
      <c r="D173" s="767" t="s">
        <v>367</v>
      </c>
      <c r="E173" s="355"/>
      <c r="F173" s="355"/>
      <c r="G173" s="767" t="s">
        <v>244</v>
      </c>
      <c r="H173" s="768" t="s">
        <v>244</v>
      </c>
      <c r="I173" s="767">
        <v>0</v>
      </c>
      <c r="J173" s="355"/>
    </row>
    <row r="174" spans="1:10">
      <c r="A174" s="764">
        <v>40787</v>
      </c>
      <c r="B174" s="770">
        <v>15</v>
      </c>
      <c r="C174" s="766" t="s">
        <v>246</v>
      </c>
      <c r="D174" s="767" t="s">
        <v>280</v>
      </c>
      <c r="E174" s="355"/>
      <c r="F174" s="355"/>
      <c r="G174" s="767" t="s">
        <v>244</v>
      </c>
      <c r="H174" s="768" t="s">
        <v>244</v>
      </c>
      <c r="I174" s="767">
        <v>0</v>
      </c>
      <c r="J174" s="355"/>
    </row>
    <row r="175" spans="1:10">
      <c r="A175" s="764">
        <v>40787</v>
      </c>
      <c r="B175" s="770">
        <v>10</v>
      </c>
      <c r="C175" s="766" t="s">
        <v>246</v>
      </c>
      <c r="D175" s="767" t="s">
        <v>371</v>
      </c>
      <c r="E175" s="355"/>
      <c r="F175" s="355"/>
      <c r="G175" s="767" t="s">
        <v>244</v>
      </c>
      <c r="H175" s="768" t="s">
        <v>244</v>
      </c>
      <c r="I175" s="767">
        <v>0</v>
      </c>
      <c r="J175" s="355"/>
    </row>
    <row r="176" spans="1:10">
      <c r="A176" s="764">
        <v>40787</v>
      </c>
      <c r="B176" s="770">
        <v>10</v>
      </c>
      <c r="C176" s="766" t="s">
        <v>246</v>
      </c>
      <c r="D176" s="767" t="s">
        <v>401</v>
      </c>
      <c r="E176" s="355"/>
      <c r="F176" s="355"/>
      <c r="G176" s="767" t="s">
        <v>244</v>
      </c>
      <c r="H176" s="768" t="s">
        <v>244</v>
      </c>
      <c r="I176" s="767">
        <v>0</v>
      </c>
      <c r="J176" s="355"/>
    </row>
    <row r="177" spans="1:10">
      <c r="A177" s="764">
        <v>40787</v>
      </c>
      <c r="B177" s="770">
        <v>30</v>
      </c>
      <c r="C177" s="766" t="s">
        <v>246</v>
      </c>
      <c r="D177" s="767" t="s">
        <v>751</v>
      </c>
      <c r="E177" s="355"/>
      <c r="F177" s="355"/>
      <c r="G177" s="767" t="s">
        <v>244</v>
      </c>
      <c r="H177" s="768" t="s">
        <v>244</v>
      </c>
      <c r="I177" s="767">
        <v>0</v>
      </c>
      <c r="J177" s="355"/>
    </row>
    <row r="178" spans="1:10">
      <c r="A178" s="764">
        <v>40787</v>
      </c>
      <c r="B178" s="770">
        <v>20</v>
      </c>
      <c r="C178" s="766" t="s">
        <v>246</v>
      </c>
      <c r="D178" s="767" t="s">
        <v>342</v>
      </c>
      <c r="E178" s="355"/>
      <c r="F178" s="355"/>
      <c r="G178" s="767" t="s">
        <v>244</v>
      </c>
      <c r="H178" s="768" t="s">
        <v>244</v>
      </c>
      <c r="I178" s="767">
        <v>0</v>
      </c>
      <c r="J178" s="355"/>
    </row>
    <row r="179" spans="1:10">
      <c r="A179" s="764">
        <v>40787</v>
      </c>
      <c r="B179" s="770">
        <v>10</v>
      </c>
      <c r="C179" s="766" t="s">
        <v>246</v>
      </c>
      <c r="D179" s="767" t="s">
        <v>752</v>
      </c>
      <c r="E179" s="355"/>
      <c r="F179" s="355"/>
      <c r="G179" s="767" t="s">
        <v>244</v>
      </c>
      <c r="H179" s="768" t="s">
        <v>244</v>
      </c>
      <c r="I179" s="767">
        <v>0</v>
      </c>
      <c r="J179" s="355"/>
    </row>
    <row r="180" spans="1:10">
      <c r="A180" s="764">
        <v>40787</v>
      </c>
      <c r="B180" s="770">
        <v>10</v>
      </c>
      <c r="C180" s="766" t="s">
        <v>246</v>
      </c>
      <c r="D180" s="767" t="s">
        <v>388</v>
      </c>
      <c r="E180" s="355"/>
      <c r="F180" s="355"/>
      <c r="G180" s="767" t="s">
        <v>244</v>
      </c>
      <c r="H180" s="768" t="s">
        <v>244</v>
      </c>
      <c r="I180" s="767">
        <v>0</v>
      </c>
      <c r="J180" s="355"/>
    </row>
    <row r="181" spans="1:10">
      <c r="A181" s="764">
        <v>40787</v>
      </c>
      <c r="B181" s="770">
        <v>210</v>
      </c>
      <c r="C181" s="766" t="s">
        <v>246</v>
      </c>
      <c r="D181" s="767" t="s">
        <v>346</v>
      </c>
      <c r="E181" s="355"/>
      <c r="F181" s="355"/>
      <c r="G181" s="767" t="s">
        <v>244</v>
      </c>
      <c r="H181" s="768" t="s">
        <v>244</v>
      </c>
      <c r="I181" s="767">
        <v>0</v>
      </c>
      <c r="J181" s="355"/>
    </row>
    <row r="182" spans="1:10">
      <c r="A182" s="764">
        <v>40787</v>
      </c>
      <c r="B182" s="770">
        <v>10</v>
      </c>
      <c r="C182" s="766" t="s">
        <v>246</v>
      </c>
      <c r="D182" s="767" t="s">
        <v>285</v>
      </c>
      <c r="E182" s="355"/>
      <c r="F182" s="355"/>
      <c r="G182" s="767" t="s">
        <v>244</v>
      </c>
      <c r="H182" s="768" t="s">
        <v>244</v>
      </c>
      <c r="I182" s="767">
        <v>0</v>
      </c>
      <c r="J182" s="355"/>
    </row>
    <row r="183" spans="1:10">
      <c r="A183" s="764">
        <v>40787</v>
      </c>
      <c r="B183" s="770">
        <v>15</v>
      </c>
      <c r="C183" s="766" t="s">
        <v>246</v>
      </c>
      <c r="D183" s="767" t="s">
        <v>248</v>
      </c>
      <c r="E183" s="355"/>
      <c r="F183" s="355"/>
      <c r="G183" s="767" t="s">
        <v>244</v>
      </c>
      <c r="H183" s="768" t="s">
        <v>244</v>
      </c>
      <c r="I183" s="767">
        <v>0</v>
      </c>
      <c r="J183" s="355"/>
    </row>
    <row r="184" spans="1:10">
      <c r="A184" s="764">
        <v>40787</v>
      </c>
      <c r="B184" s="770">
        <v>30</v>
      </c>
      <c r="C184" s="766" t="s">
        <v>246</v>
      </c>
      <c r="D184" s="767" t="s">
        <v>424</v>
      </c>
      <c r="E184" s="355"/>
      <c r="F184" s="355"/>
      <c r="G184" s="767" t="s">
        <v>244</v>
      </c>
      <c r="H184" s="768" t="s">
        <v>244</v>
      </c>
      <c r="I184" s="767">
        <v>0</v>
      </c>
      <c r="J184" s="355"/>
    </row>
    <row r="185" spans="1:10">
      <c r="A185" s="764">
        <v>40787</v>
      </c>
      <c r="B185" s="770">
        <v>40</v>
      </c>
      <c r="C185" s="766" t="s">
        <v>246</v>
      </c>
      <c r="D185" s="767" t="s">
        <v>387</v>
      </c>
      <c r="E185" s="355"/>
      <c r="F185" s="355"/>
      <c r="G185" s="767" t="s">
        <v>244</v>
      </c>
      <c r="H185" s="768" t="s">
        <v>244</v>
      </c>
      <c r="I185" s="767">
        <v>0</v>
      </c>
      <c r="J185" s="355"/>
    </row>
    <row r="186" spans="1:10">
      <c r="A186" s="764">
        <v>40787</v>
      </c>
      <c r="B186" s="770">
        <v>10</v>
      </c>
      <c r="C186" s="766" t="s">
        <v>246</v>
      </c>
      <c r="D186" s="767" t="s">
        <v>369</v>
      </c>
      <c r="E186" s="355"/>
      <c r="F186" s="355"/>
      <c r="G186" s="767" t="s">
        <v>244</v>
      </c>
      <c r="H186" s="768" t="s">
        <v>244</v>
      </c>
      <c r="I186" s="767">
        <v>0</v>
      </c>
      <c r="J186" s="355"/>
    </row>
    <row r="187" spans="1:10">
      <c r="A187" s="764">
        <v>40787</v>
      </c>
      <c r="B187" s="770">
        <v>40</v>
      </c>
      <c r="C187" s="766" t="s">
        <v>246</v>
      </c>
      <c r="D187" s="767" t="s">
        <v>343</v>
      </c>
      <c r="E187" s="355"/>
      <c r="F187" s="355"/>
      <c r="G187" s="767" t="s">
        <v>244</v>
      </c>
      <c r="H187" s="768" t="s">
        <v>244</v>
      </c>
      <c r="I187" s="767">
        <v>0</v>
      </c>
      <c r="J187" s="355"/>
    </row>
    <row r="188" spans="1:10">
      <c r="A188" s="764">
        <v>40787</v>
      </c>
      <c r="B188" s="770">
        <v>10</v>
      </c>
      <c r="C188" s="766" t="s">
        <v>246</v>
      </c>
      <c r="D188" s="767" t="s">
        <v>341</v>
      </c>
      <c r="E188" s="355"/>
      <c r="F188" s="355"/>
      <c r="G188" s="767" t="s">
        <v>244</v>
      </c>
      <c r="H188" s="768" t="s">
        <v>244</v>
      </c>
      <c r="I188" s="767">
        <v>0</v>
      </c>
      <c r="J188" s="355"/>
    </row>
    <row r="189" spans="1:10">
      <c r="A189" s="764">
        <v>40787</v>
      </c>
      <c r="B189" s="770">
        <v>256</v>
      </c>
      <c r="C189" s="766" t="s">
        <v>246</v>
      </c>
      <c r="D189" s="767" t="s">
        <v>344</v>
      </c>
      <c r="E189" s="355"/>
      <c r="F189" s="355"/>
      <c r="G189" s="767" t="s">
        <v>244</v>
      </c>
      <c r="H189" s="768" t="s">
        <v>244</v>
      </c>
      <c r="I189" s="767">
        <v>0</v>
      </c>
      <c r="J189" s="355"/>
    </row>
    <row r="190" spans="1:10">
      <c r="A190" s="764">
        <v>40787</v>
      </c>
      <c r="B190" s="770">
        <v>232.88</v>
      </c>
      <c r="C190" s="766" t="s">
        <v>246</v>
      </c>
      <c r="D190" s="767" t="s">
        <v>425</v>
      </c>
      <c r="E190" s="355"/>
      <c r="F190" s="355"/>
      <c r="G190" s="767" t="s">
        <v>244</v>
      </c>
      <c r="H190" s="768" t="s">
        <v>244</v>
      </c>
      <c r="I190" s="767">
        <v>0</v>
      </c>
      <c r="J190" s="355"/>
    </row>
    <row r="191" spans="1:10">
      <c r="A191" s="764">
        <v>40787</v>
      </c>
      <c r="B191" s="770">
        <v>25</v>
      </c>
      <c r="C191" s="766" t="s">
        <v>246</v>
      </c>
      <c r="D191" s="767" t="s">
        <v>750</v>
      </c>
      <c r="E191" s="355"/>
      <c r="F191" s="355"/>
      <c r="G191" s="767" t="s">
        <v>244</v>
      </c>
      <c r="H191" s="768" t="s">
        <v>244</v>
      </c>
      <c r="I191" s="767">
        <v>0</v>
      </c>
      <c r="J191" s="355"/>
    </row>
    <row r="192" spans="1:10">
      <c r="A192" s="764">
        <v>40787</v>
      </c>
      <c r="B192" s="770">
        <v>180</v>
      </c>
      <c r="C192" s="766" t="s">
        <v>246</v>
      </c>
      <c r="D192" s="767" t="s">
        <v>395</v>
      </c>
      <c r="E192" s="355"/>
      <c r="F192" s="355"/>
      <c r="G192" s="767" t="s">
        <v>244</v>
      </c>
      <c r="H192" s="768" t="s">
        <v>244</v>
      </c>
      <c r="I192" s="767">
        <v>0</v>
      </c>
      <c r="J192" s="355"/>
    </row>
    <row r="193" spans="1:10">
      <c r="A193" s="764">
        <v>40787</v>
      </c>
      <c r="B193" s="770">
        <v>5</v>
      </c>
      <c r="C193" s="766" t="s">
        <v>246</v>
      </c>
      <c r="D193" s="767" t="s">
        <v>755</v>
      </c>
      <c r="E193" s="355"/>
      <c r="F193" s="355"/>
      <c r="G193" s="767" t="s">
        <v>244</v>
      </c>
      <c r="H193" s="768" t="s">
        <v>244</v>
      </c>
      <c r="I193" s="767">
        <v>0</v>
      </c>
      <c r="J193" s="355"/>
    </row>
    <row r="194" spans="1:10">
      <c r="A194" s="764">
        <v>40787</v>
      </c>
      <c r="B194" s="770">
        <v>15</v>
      </c>
      <c r="C194" s="766" t="s">
        <v>246</v>
      </c>
      <c r="D194" s="767" t="s">
        <v>753</v>
      </c>
      <c r="E194" s="355"/>
      <c r="F194" s="355"/>
      <c r="G194" s="767" t="s">
        <v>244</v>
      </c>
      <c r="H194" s="768" t="s">
        <v>244</v>
      </c>
      <c r="I194" s="767">
        <v>0</v>
      </c>
      <c r="J194" s="355"/>
    </row>
    <row r="195" spans="1:10">
      <c r="A195" s="764">
        <v>40787</v>
      </c>
      <c r="B195" s="770">
        <v>50</v>
      </c>
      <c r="C195" s="766" t="s">
        <v>246</v>
      </c>
      <c r="D195" s="767" t="s">
        <v>250</v>
      </c>
      <c r="E195" s="355"/>
      <c r="F195" s="355"/>
      <c r="G195" s="767" t="s">
        <v>244</v>
      </c>
      <c r="H195" s="768" t="s">
        <v>244</v>
      </c>
      <c r="I195" s="767">
        <v>0</v>
      </c>
      <c r="J195" s="355"/>
    </row>
    <row r="196" spans="1:10">
      <c r="A196" s="764">
        <v>40787</v>
      </c>
      <c r="B196" s="770">
        <v>50</v>
      </c>
      <c r="C196" s="766" t="s">
        <v>246</v>
      </c>
      <c r="D196" s="767" t="s">
        <v>252</v>
      </c>
      <c r="E196" s="355"/>
      <c r="F196" s="355"/>
      <c r="G196" s="767" t="s">
        <v>244</v>
      </c>
      <c r="H196" s="768" t="s">
        <v>244</v>
      </c>
      <c r="I196" s="767">
        <v>0</v>
      </c>
      <c r="J196" s="355"/>
    </row>
    <row r="197" spans="1:10">
      <c r="A197" s="764">
        <v>40787</v>
      </c>
      <c r="B197" s="770">
        <v>30</v>
      </c>
      <c r="C197" s="766" t="s">
        <v>246</v>
      </c>
      <c r="D197" s="767" t="s">
        <v>345</v>
      </c>
      <c r="E197" s="355"/>
      <c r="F197" s="355"/>
      <c r="G197" s="767" t="s">
        <v>244</v>
      </c>
      <c r="H197" s="768" t="s">
        <v>244</v>
      </c>
      <c r="I197" s="767">
        <v>0</v>
      </c>
      <c r="J197" s="355"/>
    </row>
    <row r="198" spans="1:10">
      <c r="A198" s="764">
        <v>40787</v>
      </c>
      <c r="B198" s="770">
        <v>10</v>
      </c>
      <c r="C198" s="766" t="s">
        <v>246</v>
      </c>
      <c r="D198" s="767" t="s">
        <v>340</v>
      </c>
      <c r="E198" s="355"/>
      <c r="F198" s="355"/>
      <c r="G198" s="767" t="s">
        <v>244</v>
      </c>
      <c r="H198" s="768" t="s">
        <v>244</v>
      </c>
      <c r="I198" s="767">
        <v>0</v>
      </c>
      <c r="J198" s="355"/>
    </row>
    <row r="199" spans="1:10">
      <c r="A199" s="764">
        <v>40788</v>
      </c>
      <c r="B199" s="770">
        <v>150</v>
      </c>
      <c r="C199" s="766" t="s">
        <v>246</v>
      </c>
      <c r="D199" s="767" t="s">
        <v>347</v>
      </c>
      <c r="E199" s="355"/>
      <c r="F199" s="355"/>
      <c r="G199" s="767" t="s">
        <v>244</v>
      </c>
      <c r="H199" s="768" t="s">
        <v>244</v>
      </c>
      <c r="I199" s="767">
        <v>0</v>
      </c>
      <c r="J199" s="355"/>
    </row>
    <row r="200" spans="1:10">
      <c r="A200" s="764">
        <v>40788</v>
      </c>
      <c r="B200" s="770">
        <v>300</v>
      </c>
      <c r="C200" s="766" t="s">
        <v>246</v>
      </c>
      <c r="D200" s="767" t="s">
        <v>348</v>
      </c>
      <c r="E200" s="355"/>
      <c r="F200" s="355"/>
      <c r="G200" s="767" t="s">
        <v>244</v>
      </c>
      <c r="H200" s="768" t="s">
        <v>244</v>
      </c>
      <c r="I200" s="767">
        <v>0</v>
      </c>
      <c r="J200" s="355"/>
    </row>
    <row r="201" spans="1:10">
      <c r="A201" s="764">
        <v>40788</v>
      </c>
      <c r="B201" s="770">
        <v>20</v>
      </c>
      <c r="C201" s="766" t="s">
        <v>246</v>
      </c>
      <c r="D201" s="767" t="s">
        <v>389</v>
      </c>
      <c r="E201" s="355"/>
      <c r="F201" s="355"/>
      <c r="G201" s="767" t="s">
        <v>244</v>
      </c>
      <c r="H201" s="768" t="s">
        <v>244</v>
      </c>
      <c r="I201" s="767">
        <v>0</v>
      </c>
      <c r="J201" s="355"/>
    </row>
    <row r="202" spans="1:10">
      <c r="A202" s="764">
        <v>40788</v>
      </c>
      <c r="B202" s="770">
        <v>300</v>
      </c>
      <c r="C202" s="766" t="s">
        <v>246</v>
      </c>
      <c r="D202" s="767" t="s">
        <v>282</v>
      </c>
      <c r="E202" s="355"/>
      <c r="F202" s="355"/>
      <c r="G202" s="767" t="s">
        <v>244</v>
      </c>
      <c r="H202" s="768" t="s">
        <v>244</v>
      </c>
      <c r="I202" s="767">
        <v>0</v>
      </c>
      <c r="J202" s="355"/>
    </row>
    <row r="203" spans="1:10">
      <c r="A203" s="764">
        <v>40788</v>
      </c>
      <c r="B203" s="770">
        <v>3</v>
      </c>
      <c r="C203" s="766" t="s">
        <v>246</v>
      </c>
      <c r="D203" s="767" t="s">
        <v>426</v>
      </c>
      <c r="E203" s="355"/>
      <c r="F203" s="355"/>
      <c r="G203" s="767" t="s">
        <v>244</v>
      </c>
      <c r="H203" s="768" t="s">
        <v>244</v>
      </c>
      <c r="I203" s="767">
        <v>0</v>
      </c>
      <c r="J203" s="355"/>
    </row>
    <row r="204" spans="1:10">
      <c r="A204" s="764">
        <v>40788</v>
      </c>
      <c r="B204" s="770">
        <v>20</v>
      </c>
      <c r="C204" s="766" t="s">
        <v>246</v>
      </c>
      <c r="D204" s="767" t="s">
        <v>254</v>
      </c>
      <c r="E204" s="355"/>
      <c r="F204" s="355"/>
      <c r="G204" s="767" t="s">
        <v>244</v>
      </c>
      <c r="H204" s="768" t="s">
        <v>244</v>
      </c>
      <c r="I204" s="767">
        <v>0</v>
      </c>
      <c r="J204" s="355"/>
    </row>
    <row r="205" spans="1:10">
      <c r="A205" s="764">
        <v>40788</v>
      </c>
      <c r="B205" s="770">
        <v>232.88</v>
      </c>
      <c r="C205" s="766" t="s">
        <v>246</v>
      </c>
      <c r="D205" s="767" t="s">
        <v>425</v>
      </c>
      <c r="E205" s="355"/>
      <c r="F205" s="355"/>
      <c r="G205" s="767" t="s">
        <v>244</v>
      </c>
      <c r="H205" s="768" t="s">
        <v>244</v>
      </c>
      <c r="I205" s="767">
        <v>0</v>
      </c>
      <c r="J205" s="355"/>
    </row>
    <row r="206" spans="1:10">
      <c r="A206" s="764">
        <v>40791</v>
      </c>
      <c r="B206" s="770">
        <v>145</v>
      </c>
      <c r="C206" s="766" t="s">
        <v>246</v>
      </c>
      <c r="D206" s="767" t="s">
        <v>352</v>
      </c>
      <c r="E206" s="355"/>
      <c r="F206" s="355"/>
      <c r="G206" s="767" t="s">
        <v>244</v>
      </c>
      <c r="H206" s="768" t="s">
        <v>244</v>
      </c>
      <c r="I206" s="767">
        <v>0</v>
      </c>
      <c r="J206" s="355"/>
    </row>
    <row r="207" spans="1:10">
      <c r="A207" s="764">
        <v>40791</v>
      </c>
      <c r="B207" s="770">
        <v>300</v>
      </c>
      <c r="C207" s="766" t="s">
        <v>246</v>
      </c>
      <c r="D207" s="767" t="s">
        <v>756</v>
      </c>
      <c r="E207" s="355"/>
      <c r="F207" s="355"/>
      <c r="G207" s="767" t="s">
        <v>244</v>
      </c>
      <c r="H207" s="768" t="s">
        <v>244</v>
      </c>
      <c r="I207" s="767">
        <v>0</v>
      </c>
      <c r="J207" s="355"/>
    </row>
    <row r="208" spans="1:10">
      <c r="A208" s="764">
        <v>40791</v>
      </c>
      <c r="B208" s="770">
        <v>20</v>
      </c>
      <c r="C208" s="766" t="s">
        <v>246</v>
      </c>
      <c r="D208" s="767" t="s">
        <v>249</v>
      </c>
      <c r="E208" s="355"/>
      <c r="F208" s="355"/>
      <c r="G208" s="767" t="s">
        <v>244</v>
      </c>
      <c r="H208" s="768" t="s">
        <v>244</v>
      </c>
      <c r="I208" s="767">
        <v>0</v>
      </c>
      <c r="J208" s="355"/>
    </row>
    <row r="209" spans="1:10">
      <c r="A209" s="764">
        <v>40791</v>
      </c>
      <c r="B209" s="770">
        <v>20</v>
      </c>
      <c r="C209" s="766" t="s">
        <v>246</v>
      </c>
      <c r="D209" s="767" t="s">
        <v>307</v>
      </c>
      <c r="E209" s="355"/>
      <c r="F209" s="355"/>
      <c r="G209" s="767" t="s">
        <v>244</v>
      </c>
      <c r="H209" s="768" t="s">
        <v>244</v>
      </c>
      <c r="I209" s="767">
        <v>0</v>
      </c>
      <c r="J209" s="355"/>
    </row>
    <row r="210" spans="1:10">
      <c r="A210" s="764">
        <v>40791</v>
      </c>
      <c r="B210" s="770">
        <v>5</v>
      </c>
      <c r="C210" s="766" t="s">
        <v>246</v>
      </c>
      <c r="D210" s="767" t="s">
        <v>318</v>
      </c>
      <c r="E210" s="355"/>
      <c r="F210" s="355"/>
      <c r="G210" s="767" t="s">
        <v>244</v>
      </c>
      <c r="H210" s="768" t="s">
        <v>244</v>
      </c>
      <c r="I210" s="767">
        <v>0</v>
      </c>
      <c r="J210" s="355"/>
    </row>
    <row r="211" spans="1:10">
      <c r="A211" s="764">
        <v>40791</v>
      </c>
      <c r="B211" s="770">
        <v>5</v>
      </c>
      <c r="C211" s="766" t="s">
        <v>246</v>
      </c>
      <c r="D211" s="767" t="s">
        <v>353</v>
      </c>
      <c r="E211" s="355"/>
      <c r="F211" s="355"/>
      <c r="G211" s="767" t="s">
        <v>244</v>
      </c>
      <c r="H211" s="768" t="s">
        <v>244</v>
      </c>
      <c r="I211" s="767">
        <v>0</v>
      </c>
      <c r="J211" s="355"/>
    </row>
    <row r="212" spans="1:10">
      <c r="A212" s="764">
        <v>40791</v>
      </c>
      <c r="B212" s="770">
        <v>15</v>
      </c>
      <c r="C212" s="766" t="s">
        <v>246</v>
      </c>
      <c r="D212" s="767" t="s">
        <v>306</v>
      </c>
      <c r="E212" s="355"/>
      <c r="F212" s="355"/>
      <c r="G212" s="767" t="s">
        <v>244</v>
      </c>
      <c r="H212" s="768" t="s">
        <v>244</v>
      </c>
      <c r="I212" s="767">
        <v>0</v>
      </c>
      <c r="J212" s="355"/>
    </row>
    <row r="213" spans="1:10">
      <c r="A213" s="764">
        <v>40792</v>
      </c>
      <c r="B213" s="770">
        <v>50</v>
      </c>
      <c r="C213" s="766" t="s">
        <v>237</v>
      </c>
      <c r="D213" s="767" t="s">
        <v>763</v>
      </c>
      <c r="E213" s="355"/>
      <c r="F213" s="355"/>
      <c r="G213" s="767" t="s">
        <v>244</v>
      </c>
      <c r="H213" s="768" t="s">
        <v>244</v>
      </c>
      <c r="I213" s="767">
        <v>0</v>
      </c>
      <c r="J213" s="355"/>
    </row>
    <row r="214" spans="1:10">
      <c r="A214" s="764">
        <v>40792</v>
      </c>
      <c r="B214" s="770">
        <v>75</v>
      </c>
      <c r="C214" s="766" t="s">
        <v>246</v>
      </c>
      <c r="D214" s="767" t="s">
        <v>308</v>
      </c>
      <c r="E214" s="355"/>
      <c r="F214" s="355"/>
      <c r="G214" s="767" t="s">
        <v>244</v>
      </c>
      <c r="H214" s="768" t="s">
        <v>244</v>
      </c>
      <c r="I214" s="767">
        <v>0</v>
      </c>
      <c r="J214" s="355"/>
    </row>
    <row r="215" spans="1:10">
      <c r="A215" s="764">
        <v>40792</v>
      </c>
      <c r="B215" s="770">
        <v>10</v>
      </c>
      <c r="C215" s="766" t="s">
        <v>246</v>
      </c>
      <c r="D215" s="767" t="s">
        <v>317</v>
      </c>
      <c r="E215" s="355"/>
      <c r="F215" s="355"/>
      <c r="G215" s="767" t="s">
        <v>244</v>
      </c>
      <c r="H215" s="768" t="s">
        <v>244</v>
      </c>
      <c r="I215" s="767">
        <v>0</v>
      </c>
      <c r="J215" s="355"/>
    </row>
    <row r="216" spans="1:10">
      <c r="A216" s="764">
        <v>40793</v>
      </c>
      <c r="B216" s="770">
        <v>5</v>
      </c>
      <c r="C216" s="766" t="s">
        <v>764</v>
      </c>
      <c r="D216" s="767" t="s">
        <v>310</v>
      </c>
      <c r="E216" s="355"/>
      <c r="F216" s="355"/>
      <c r="G216" s="767" t="s">
        <v>244</v>
      </c>
      <c r="H216" s="768" t="s">
        <v>244</v>
      </c>
      <c r="I216" s="767">
        <v>0</v>
      </c>
      <c r="J216" s="355"/>
    </row>
    <row r="217" spans="1:10">
      <c r="A217" s="764">
        <v>40794</v>
      </c>
      <c r="B217" s="770">
        <v>40</v>
      </c>
      <c r="C217" s="766" t="s">
        <v>237</v>
      </c>
      <c r="D217" s="767" t="s">
        <v>758</v>
      </c>
      <c r="E217" s="355"/>
      <c r="F217" s="355"/>
      <c r="G217" s="767" t="s">
        <v>244</v>
      </c>
      <c r="H217" s="768" t="s">
        <v>244</v>
      </c>
      <c r="I217" s="767">
        <v>0</v>
      </c>
      <c r="J217" s="355"/>
    </row>
    <row r="218" spans="1:10">
      <c r="A218" s="764">
        <v>40795</v>
      </c>
      <c r="B218" s="770">
        <v>1000</v>
      </c>
      <c r="C218" s="766">
        <v>103260</v>
      </c>
      <c r="D218" s="767" t="s">
        <v>765</v>
      </c>
      <c r="E218" s="355"/>
      <c r="F218" s="355"/>
      <c r="G218" s="767" t="s">
        <v>244</v>
      </c>
      <c r="H218" s="768" t="s">
        <v>244</v>
      </c>
      <c r="I218" s="767">
        <v>0</v>
      </c>
      <c r="J218" s="355"/>
    </row>
    <row r="219" spans="1:10">
      <c r="A219" s="764">
        <v>40795</v>
      </c>
      <c r="B219" s="770">
        <v>560</v>
      </c>
      <c r="C219" s="766">
        <v>103261</v>
      </c>
      <c r="D219" s="767" t="s">
        <v>766</v>
      </c>
      <c r="E219" s="355"/>
      <c r="F219" s="355"/>
      <c r="G219" s="767" t="s">
        <v>244</v>
      </c>
      <c r="H219" s="768" t="s">
        <v>244</v>
      </c>
      <c r="I219" s="767">
        <v>0</v>
      </c>
      <c r="J219" s="355"/>
    </row>
    <row r="220" spans="1:10">
      <c r="A220" s="764">
        <v>40795</v>
      </c>
      <c r="B220" s="770">
        <v>200</v>
      </c>
      <c r="C220" s="766" t="s">
        <v>237</v>
      </c>
      <c r="D220" s="767" t="s">
        <v>767</v>
      </c>
      <c r="E220" s="355"/>
      <c r="F220" s="355"/>
      <c r="G220" s="767" t="s">
        <v>244</v>
      </c>
      <c r="H220" s="768" t="s">
        <v>244</v>
      </c>
      <c r="I220" s="767">
        <v>0</v>
      </c>
      <c r="J220" s="355"/>
    </row>
    <row r="221" spans="1:10">
      <c r="A221" s="764">
        <v>40795</v>
      </c>
      <c r="B221" s="770">
        <v>12</v>
      </c>
      <c r="C221" s="766" t="s">
        <v>246</v>
      </c>
      <c r="D221" s="767" t="s">
        <v>429</v>
      </c>
      <c r="E221" s="355"/>
      <c r="F221" s="355"/>
      <c r="G221" s="767" t="s">
        <v>244</v>
      </c>
      <c r="H221" s="768" t="s">
        <v>244</v>
      </c>
      <c r="I221" s="767">
        <v>0</v>
      </c>
      <c r="J221" s="355"/>
    </row>
    <row r="222" spans="1:10">
      <c r="A222" s="764">
        <v>40795</v>
      </c>
      <c r="B222" s="770">
        <v>12</v>
      </c>
      <c r="C222" s="766" t="s">
        <v>246</v>
      </c>
      <c r="D222" s="767" t="s">
        <v>429</v>
      </c>
      <c r="E222" s="355"/>
      <c r="F222" s="355"/>
      <c r="G222" s="767" t="s">
        <v>244</v>
      </c>
      <c r="H222" s="768" t="s">
        <v>244</v>
      </c>
      <c r="I222" s="767">
        <v>0</v>
      </c>
      <c r="J222" s="355"/>
    </row>
    <row r="223" spans="1:10">
      <c r="A223" s="764">
        <v>40798</v>
      </c>
      <c r="B223" s="770">
        <v>200</v>
      </c>
      <c r="C223" s="766" t="s">
        <v>246</v>
      </c>
      <c r="D223" s="767" t="s">
        <v>374</v>
      </c>
      <c r="E223" s="355"/>
      <c r="F223" s="355"/>
      <c r="G223" s="767" t="s">
        <v>244</v>
      </c>
      <c r="H223" s="768" t="s">
        <v>244</v>
      </c>
      <c r="I223" s="767">
        <v>0</v>
      </c>
      <c r="J223" s="355"/>
    </row>
    <row r="224" spans="1:10">
      <c r="A224" s="764">
        <v>40798</v>
      </c>
      <c r="B224" s="770">
        <v>50</v>
      </c>
      <c r="C224" s="766" t="s">
        <v>246</v>
      </c>
      <c r="D224" s="767" t="s">
        <v>256</v>
      </c>
      <c r="E224" s="355"/>
      <c r="F224" s="355"/>
      <c r="G224" s="767" t="s">
        <v>244</v>
      </c>
      <c r="H224" s="768" t="s">
        <v>244</v>
      </c>
      <c r="I224" s="767">
        <v>0</v>
      </c>
      <c r="J224" s="355"/>
    </row>
    <row r="225" spans="1:10">
      <c r="A225" s="764">
        <v>40799</v>
      </c>
      <c r="B225" s="770">
        <v>80</v>
      </c>
      <c r="C225" s="766" t="s">
        <v>246</v>
      </c>
      <c r="D225" s="767" t="s">
        <v>768</v>
      </c>
      <c r="E225" s="355"/>
      <c r="F225" s="355"/>
      <c r="G225" s="767" t="s">
        <v>244</v>
      </c>
      <c r="H225" s="768" t="s">
        <v>244</v>
      </c>
      <c r="I225" s="767">
        <v>0</v>
      </c>
      <c r="J225" s="355"/>
    </row>
    <row r="226" spans="1:10">
      <c r="A226" s="764">
        <v>40800</v>
      </c>
      <c r="B226" s="770">
        <v>150</v>
      </c>
      <c r="C226" s="766" t="s">
        <v>246</v>
      </c>
      <c r="D226" s="767" t="s">
        <v>357</v>
      </c>
      <c r="E226" s="355"/>
      <c r="F226" s="355"/>
      <c r="G226" s="767" t="s">
        <v>244</v>
      </c>
      <c r="H226" s="768" t="s">
        <v>244</v>
      </c>
      <c r="I226" s="767">
        <v>0</v>
      </c>
      <c r="J226" s="355"/>
    </row>
    <row r="227" spans="1:10">
      <c r="A227" s="764">
        <v>40800</v>
      </c>
      <c r="B227" s="770">
        <v>60</v>
      </c>
      <c r="C227" s="766" t="s">
        <v>246</v>
      </c>
      <c r="D227" s="767" t="s">
        <v>358</v>
      </c>
      <c r="E227" s="355"/>
      <c r="F227" s="355"/>
      <c r="G227" s="767" t="s">
        <v>244</v>
      </c>
      <c r="H227" s="768" t="s">
        <v>244</v>
      </c>
      <c r="I227" s="767">
        <v>0</v>
      </c>
      <c r="J227" s="355"/>
    </row>
    <row r="228" spans="1:10">
      <c r="A228" s="764">
        <v>40800</v>
      </c>
      <c r="B228" s="770">
        <v>50</v>
      </c>
      <c r="C228" s="766" t="s">
        <v>246</v>
      </c>
      <c r="D228" s="767" t="s">
        <v>260</v>
      </c>
      <c r="E228" s="355"/>
      <c r="F228" s="355"/>
      <c r="G228" s="767" t="s">
        <v>244</v>
      </c>
      <c r="H228" s="768" t="s">
        <v>244</v>
      </c>
      <c r="I228" s="767">
        <v>0</v>
      </c>
      <c r="J228" s="355"/>
    </row>
    <row r="229" spans="1:10">
      <c r="A229" s="764">
        <v>40801</v>
      </c>
      <c r="B229" s="770">
        <v>20</v>
      </c>
      <c r="C229" s="766" t="s">
        <v>237</v>
      </c>
      <c r="D229" s="767" t="s">
        <v>759</v>
      </c>
      <c r="E229" s="355"/>
      <c r="F229" s="355"/>
      <c r="G229" s="767" t="s">
        <v>244</v>
      </c>
      <c r="H229" s="768" t="s">
        <v>244</v>
      </c>
      <c r="I229" s="767">
        <v>0</v>
      </c>
      <c r="J229" s="355"/>
    </row>
    <row r="230" spans="1:10">
      <c r="A230" s="764">
        <v>40801</v>
      </c>
      <c r="B230" s="770">
        <v>30</v>
      </c>
      <c r="C230" s="766" t="s">
        <v>246</v>
      </c>
      <c r="D230" s="767" t="s">
        <v>258</v>
      </c>
      <c r="E230" s="355"/>
      <c r="F230" s="355"/>
      <c r="G230" s="767" t="s">
        <v>244</v>
      </c>
      <c r="H230" s="768" t="s">
        <v>244</v>
      </c>
      <c r="I230" s="767">
        <v>0</v>
      </c>
      <c r="J230" s="355"/>
    </row>
    <row r="231" spans="1:10">
      <c r="A231" s="764">
        <v>40801</v>
      </c>
      <c r="B231" s="770">
        <v>20</v>
      </c>
      <c r="C231" s="766" t="s">
        <v>246</v>
      </c>
      <c r="D231" s="767" t="s">
        <v>378</v>
      </c>
      <c r="E231" s="355"/>
      <c r="F231" s="355"/>
      <c r="G231" s="767" t="s">
        <v>244</v>
      </c>
      <c r="H231" s="768" t="s">
        <v>244</v>
      </c>
      <c r="I231" s="767">
        <v>0</v>
      </c>
      <c r="J231" s="355"/>
    </row>
    <row r="232" spans="1:10">
      <c r="A232" s="764">
        <v>40801</v>
      </c>
      <c r="B232" s="770">
        <v>135</v>
      </c>
      <c r="C232" s="766" t="s">
        <v>246</v>
      </c>
      <c r="D232" s="767" t="s">
        <v>769</v>
      </c>
      <c r="E232" s="355"/>
      <c r="F232" s="355"/>
      <c r="G232" s="767" t="s">
        <v>244</v>
      </c>
      <c r="H232" s="768" t="s">
        <v>244</v>
      </c>
      <c r="I232" s="767">
        <v>0</v>
      </c>
      <c r="J232" s="355"/>
    </row>
    <row r="233" spans="1:10">
      <c r="A233" s="764">
        <v>40801</v>
      </c>
      <c r="B233" s="770">
        <v>200</v>
      </c>
      <c r="C233" s="766" t="s">
        <v>246</v>
      </c>
      <c r="D233" s="767" t="s">
        <v>450</v>
      </c>
      <c r="E233" s="355"/>
      <c r="F233" s="355"/>
      <c r="G233" s="767" t="s">
        <v>244</v>
      </c>
      <c r="H233" s="768" t="s">
        <v>244</v>
      </c>
      <c r="I233" s="767">
        <v>0</v>
      </c>
      <c r="J233" s="355"/>
    </row>
    <row r="234" spans="1:10">
      <c r="A234" s="764">
        <v>40801</v>
      </c>
      <c r="B234" s="770">
        <v>100</v>
      </c>
      <c r="C234" s="766" t="s">
        <v>246</v>
      </c>
      <c r="D234" s="767" t="s">
        <v>259</v>
      </c>
      <c r="E234" s="355"/>
      <c r="F234" s="355"/>
      <c r="G234" s="767" t="s">
        <v>244</v>
      </c>
      <c r="H234" s="768" t="s">
        <v>244</v>
      </c>
      <c r="I234" s="767">
        <v>0</v>
      </c>
      <c r="J234" s="355"/>
    </row>
    <row r="235" spans="1:10">
      <c r="A235" s="764">
        <v>40802</v>
      </c>
      <c r="B235" s="770">
        <v>20</v>
      </c>
      <c r="C235" s="766" t="s">
        <v>246</v>
      </c>
      <c r="D235" s="767" t="s">
        <v>770</v>
      </c>
      <c r="E235" s="355"/>
      <c r="F235" s="355"/>
      <c r="G235" s="767" t="s">
        <v>244</v>
      </c>
      <c r="H235" s="768" t="s">
        <v>244</v>
      </c>
      <c r="I235" s="767">
        <v>0</v>
      </c>
      <c r="J235" s="355"/>
    </row>
    <row r="236" spans="1:10">
      <c r="A236" s="764">
        <v>40805</v>
      </c>
      <c r="B236" s="770">
        <v>25</v>
      </c>
      <c r="C236" s="766" t="s">
        <v>246</v>
      </c>
      <c r="D236" s="767" t="s">
        <v>400</v>
      </c>
      <c r="E236" s="355"/>
      <c r="F236" s="355"/>
      <c r="G236" s="767" t="s">
        <v>244</v>
      </c>
      <c r="H236" s="768" t="s">
        <v>244</v>
      </c>
      <c r="I236" s="767">
        <v>0</v>
      </c>
      <c r="J236" s="355"/>
    </row>
    <row r="237" spans="1:10">
      <c r="A237" s="764">
        <v>40805</v>
      </c>
      <c r="B237" s="770">
        <v>150</v>
      </c>
      <c r="C237" s="766" t="s">
        <v>246</v>
      </c>
      <c r="D237" s="767" t="s">
        <v>360</v>
      </c>
      <c r="E237" s="355"/>
      <c r="F237" s="355"/>
      <c r="G237" s="767" t="s">
        <v>244</v>
      </c>
      <c r="H237" s="768" t="s">
        <v>244</v>
      </c>
      <c r="I237" s="767">
        <v>0</v>
      </c>
      <c r="J237" s="355"/>
    </row>
    <row r="238" spans="1:10">
      <c r="A238" s="764">
        <v>40805</v>
      </c>
      <c r="B238" s="770">
        <v>80</v>
      </c>
      <c r="C238" s="766" t="s">
        <v>246</v>
      </c>
      <c r="D238" s="767" t="s">
        <v>768</v>
      </c>
      <c r="E238" s="355"/>
      <c r="F238" s="355"/>
      <c r="G238" s="767" t="s">
        <v>244</v>
      </c>
      <c r="H238" s="768" t="s">
        <v>244</v>
      </c>
      <c r="I238" s="767">
        <v>0</v>
      </c>
      <c r="J238" s="355"/>
    </row>
    <row r="239" spans="1:10">
      <c r="A239" s="764">
        <v>40805</v>
      </c>
      <c r="B239" s="770">
        <v>100</v>
      </c>
      <c r="C239" s="766" t="s">
        <v>246</v>
      </c>
      <c r="D239" s="767" t="s">
        <v>292</v>
      </c>
      <c r="E239" s="355"/>
      <c r="F239" s="355"/>
      <c r="G239" s="767" t="s">
        <v>244</v>
      </c>
      <c r="H239" s="768" t="s">
        <v>244</v>
      </c>
      <c r="I239" s="767">
        <v>0</v>
      </c>
      <c r="J239" s="355"/>
    </row>
    <row r="240" spans="1:10">
      <c r="A240" s="764">
        <v>40806</v>
      </c>
      <c r="B240" s="770">
        <v>20</v>
      </c>
      <c r="C240" s="766" t="s">
        <v>237</v>
      </c>
      <c r="D240" s="767" t="s">
        <v>771</v>
      </c>
      <c r="E240" s="355"/>
      <c r="F240" s="355"/>
      <c r="G240" s="767" t="s">
        <v>244</v>
      </c>
      <c r="H240" s="768" t="s">
        <v>244</v>
      </c>
      <c r="I240" s="767">
        <v>0</v>
      </c>
      <c r="J240" s="355"/>
    </row>
    <row r="241" spans="1:10">
      <c r="A241" s="764">
        <v>40806</v>
      </c>
      <c r="B241" s="770">
        <v>10</v>
      </c>
      <c r="C241" s="766" t="s">
        <v>246</v>
      </c>
      <c r="D241" s="767" t="s">
        <v>436</v>
      </c>
      <c r="E241" s="355"/>
      <c r="F241" s="355"/>
      <c r="G241" s="767" t="s">
        <v>244</v>
      </c>
      <c r="H241" s="768" t="s">
        <v>244</v>
      </c>
      <c r="I241" s="767">
        <v>0</v>
      </c>
      <c r="J241" s="355"/>
    </row>
    <row r="242" spans="1:10">
      <c r="A242" s="764">
        <v>40807</v>
      </c>
      <c r="B242" s="770">
        <v>10</v>
      </c>
      <c r="C242" s="766" t="s">
        <v>246</v>
      </c>
      <c r="D242" s="767" t="s">
        <v>772</v>
      </c>
      <c r="E242" s="355"/>
      <c r="F242" s="355"/>
      <c r="G242" s="767" t="s">
        <v>244</v>
      </c>
      <c r="H242" s="768" t="s">
        <v>244</v>
      </c>
      <c r="I242" s="767">
        <v>0</v>
      </c>
      <c r="J242" s="355"/>
    </row>
    <row r="243" spans="1:10">
      <c r="A243" s="764">
        <v>40807</v>
      </c>
      <c r="B243" s="770">
        <v>40</v>
      </c>
      <c r="C243" s="766" t="s">
        <v>246</v>
      </c>
      <c r="D243" s="767" t="s">
        <v>261</v>
      </c>
      <c r="E243" s="355"/>
      <c r="F243" s="355"/>
      <c r="G243" s="767" t="s">
        <v>244</v>
      </c>
      <c r="H243" s="768" t="s">
        <v>244</v>
      </c>
      <c r="I243" s="767">
        <v>0</v>
      </c>
      <c r="J243" s="355"/>
    </row>
    <row r="244" spans="1:10">
      <c r="A244" s="764">
        <v>40807</v>
      </c>
      <c r="B244" s="770">
        <v>12</v>
      </c>
      <c r="C244" s="766" t="s">
        <v>246</v>
      </c>
      <c r="D244" s="767" t="s">
        <v>294</v>
      </c>
      <c r="E244" s="355"/>
      <c r="F244" s="355"/>
      <c r="G244" s="767" t="s">
        <v>244</v>
      </c>
      <c r="H244" s="768" t="s">
        <v>244</v>
      </c>
      <c r="I244" s="767">
        <v>0</v>
      </c>
      <c r="J244" s="355"/>
    </row>
    <row r="245" spans="1:10">
      <c r="A245" s="764">
        <v>40807</v>
      </c>
      <c r="B245" s="770">
        <v>5</v>
      </c>
      <c r="C245" s="766" t="s">
        <v>246</v>
      </c>
      <c r="D245" s="767" t="s">
        <v>773</v>
      </c>
      <c r="E245" s="355"/>
      <c r="F245" s="355"/>
      <c r="G245" s="767" t="s">
        <v>244</v>
      </c>
      <c r="H245" s="768" t="s">
        <v>244</v>
      </c>
      <c r="I245" s="767">
        <v>0</v>
      </c>
      <c r="J245" s="355"/>
    </row>
    <row r="246" spans="1:10">
      <c r="A246" s="764">
        <v>40807</v>
      </c>
      <c r="B246" s="770">
        <v>207</v>
      </c>
      <c r="C246" s="766" t="s">
        <v>246</v>
      </c>
      <c r="D246" s="767" t="s">
        <v>355</v>
      </c>
      <c r="E246" s="355"/>
      <c r="F246" s="355"/>
      <c r="G246" s="767" t="s">
        <v>244</v>
      </c>
      <c r="H246" s="768" t="s">
        <v>244</v>
      </c>
      <c r="I246" s="767">
        <v>0</v>
      </c>
      <c r="J246" s="355"/>
    </row>
    <row r="247" spans="1:10">
      <c r="A247" s="764">
        <v>40808</v>
      </c>
      <c r="B247" s="770">
        <v>327</v>
      </c>
      <c r="C247" s="766" t="s">
        <v>246</v>
      </c>
      <c r="D247" s="767" t="s">
        <v>355</v>
      </c>
      <c r="E247" s="355"/>
      <c r="F247" s="355"/>
      <c r="G247" s="767" t="s">
        <v>244</v>
      </c>
      <c r="H247" s="768" t="s">
        <v>244</v>
      </c>
      <c r="I247" s="767">
        <v>0</v>
      </c>
      <c r="J247" s="355"/>
    </row>
    <row r="248" spans="1:10">
      <c r="A248" s="764">
        <v>40809</v>
      </c>
      <c r="B248" s="770">
        <v>5</v>
      </c>
      <c r="C248" s="766" t="s">
        <v>246</v>
      </c>
      <c r="D248" s="767" t="s">
        <v>437</v>
      </c>
      <c r="E248" s="355"/>
      <c r="F248" s="355"/>
      <c r="G248" s="767" t="s">
        <v>244</v>
      </c>
      <c r="H248" s="768" t="s">
        <v>244</v>
      </c>
      <c r="I248" s="767">
        <v>0</v>
      </c>
      <c r="J248" s="355"/>
    </row>
    <row r="249" spans="1:10">
      <c r="A249" s="764">
        <v>40812</v>
      </c>
      <c r="B249" s="770">
        <v>10</v>
      </c>
      <c r="C249" s="766" t="s">
        <v>246</v>
      </c>
      <c r="D249" s="767" t="s">
        <v>302</v>
      </c>
      <c r="E249" s="355"/>
      <c r="F249" s="355"/>
      <c r="G249" s="767" t="s">
        <v>244</v>
      </c>
      <c r="H249" s="768" t="s">
        <v>244</v>
      </c>
      <c r="I249" s="767">
        <v>0</v>
      </c>
      <c r="J249" s="355"/>
    </row>
    <row r="250" spans="1:10">
      <c r="A250" s="764">
        <v>40812</v>
      </c>
      <c r="B250" s="770">
        <v>3</v>
      </c>
      <c r="C250" s="766" t="s">
        <v>246</v>
      </c>
      <c r="D250" s="767" t="s">
        <v>363</v>
      </c>
      <c r="E250" s="355"/>
      <c r="F250" s="355"/>
      <c r="G250" s="767" t="s">
        <v>244</v>
      </c>
      <c r="H250" s="768" t="s">
        <v>244</v>
      </c>
      <c r="I250" s="767">
        <v>0</v>
      </c>
      <c r="J250" s="355"/>
    </row>
    <row r="251" spans="1:10">
      <c r="A251" s="764">
        <v>40812</v>
      </c>
      <c r="B251" s="770">
        <v>75</v>
      </c>
      <c r="C251" s="766" t="s">
        <v>246</v>
      </c>
      <c r="D251" s="767" t="s">
        <v>364</v>
      </c>
      <c r="E251" s="355"/>
      <c r="F251" s="355"/>
      <c r="G251" s="767" t="s">
        <v>244</v>
      </c>
      <c r="H251" s="768" t="s">
        <v>244</v>
      </c>
      <c r="I251" s="767">
        <v>0</v>
      </c>
      <c r="J251" s="355"/>
    </row>
    <row r="252" spans="1:10">
      <c r="A252" s="764">
        <v>40812</v>
      </c>
      <c r="B252" s="770">
        <v>3</v>
      </c>
      <c r="C252" s="766" t="s">
        <v>246</v>
      </c>
      <c r="D252" s="767" t="s">
        <v>363</v>
      </c>
      <c r="E252" s="355"/>
      <c r="F252" s="355"/>
      <c r="G252" s="767" t="s">
        <v>244</v>
      </c>
      <c r="H252" s="768" t="s">
        <v>244</v>
      </c>
      <c r="I252" s="767">
        <v>0</v>
      </c>
      <c r="J252" s="355"/>
    </row>
    <row r="253" spans="1:10">
      <c r="A253" s="764">
        <v>40812</v>
      </c>
      <c r="B253" s="770">
        <v>50</v>
      </c>
      <c r="C253" s="766" t="s">
        <v>246</v>
      </c>
      <c r="D253" s="767" t="s">
        <v>330</v>
      </c>
      <c r="E253" s="355"/>
      <c r="F253" s="355"/>
      <c r="G253" s="767" t="s">
        <v>244</v>
      </c>
      <c r="H253" s="768" t="s">
        <v>244</v>
      </c>
      <c r="I253" s="767">
        <v>0</v>
      </c>
      <c r="J253" s="355"/>
    </row>
    <row r="254" spans="1:10">
      <c r="A254" s="764">
        <v>40813</v>
      </c>
      <c r="B254" s="770">
        <v>398</v>
      </c>
      <c r="C254" s="766" t="s">
        <v>237</v>
      </c>
      <c r="D254" s="767" t="s">
        <v>269</v>
      </c>
      <c r="E254" s="355"/>
      <c r="F254" s="355"/>
      <c r="G254" s="767" t="s">
        <v>244</v>
      </c>
      <c r="H254" s="768" t="s">
        <v>244</v>
      </c>
      <c r="I254" s="767">
        <v>0</v>
      </c>
      <c r="J254" s="355"/>
    </row>
    <row r="255" spans="1:10">
      <c r="A255" s="764">
        <v>40813</v>
      </c>
      <c r="B255" s="770">
        <v>5</v>
      </c>
      <c r="C255" s="766" t="s">
        <v>237</v>
      </c>
      <c r="D255" s="767" t="s">
        <v>760</v>
      </c>
      <c r="E255" s="355"/>
      <c r="F255" s="355"/>
      <c r="G255" s="767" t="s">
        <v>244</v>
      </c>
      <c r="H255" s="768" t="s">
        <v>244</v>
      </c>
      <c r="I255" s="767">
        <v>0</v>
      </c>
      <c r="J255" s="355"/>
    </row>
    <row r="256" spans="1:10">
      <c r="A256" s="764">
        <v>40813</v>
      </c>
      <c r="B256" s="770">
        <v>500</v>
      </c>
      <c r="C256" s="766" t="s">
        <v>246</v>
      </c>
      <c r="D256" s="767" t="s">
        <v>276</v>
      </c>
      <c r="E256" s="355"/>
      <c r="F256" s="355"/>
      <c r="G256" s="767" t="s">
        <v>244</v>
      </c>
      <c r="H256" s="768" t="s">
        <v>244</v>
      </c>
      <c r="I256" s="767">
        <v>0</v>
      </c>
      <c r="J256" s="355"/>
    </row>
    <row r="257" spans="1:10">
      <c r="A257" s="764">
        <v>40814</v>
      </c>
      <c r="B257" s="770">
        <v>47.98</v>
      </c>
      <c r="C257" s="766">
        <v>103273</v>
      </c>
      <c r="D257" s="767" t="s">
        <v>748</v>
      </c>
      <c r="E257" s="355"/>
      <c r="F257" s="355"/>
      <c r="G257" s="767" t="s">
        <v>244</v>
      </c>
      <c r="H257" s="768" t="s">
        <v>244</v>
      </c>
      <c r="I257" s="767">
        <v>0</v>
      </c>
      <c r="J257" s="355"/>
    </row>
    <row r="258" spans="1:10">
      <c r="A258" s="764">
        <v>40814</v>
      </c>
      <c r="B258" s="770">
        <v>175</v>
      </c>
      <c r="C258" s="766" t="s">
        <v>246</v>
      </c>
      <c r="D258" s="767" t="s">
        <v>421</v>
      </c>
      <c r="E258" s="355"/>
      <c r="F258" s="355"/>
      <c r="G258" s="767" t="s">
        <v>244</v>
      </c>
      <c r="H258" s="768" t="s">
        <v>244</v>
      </c>
      <c r="I258" s="767">
        <v>0</v>
      </c>
      <c r="J258" s="355"/>
    </row>
    <row r="259" spans="1:10">
      <c r="A259" s="764">
        <v>40814</v>
      </c>
      <c r="B259" s="770">
        <v>100</v>
      </c>
      <c r="C259" s="766" t="s">
        <v>246</v>
      </c>
      <c r="D259" s="767" t="s">
        <v>423</v>
      </c>
      <c r="E259" s="355"/>
      <c r="F259" s="355"/>
      <c r="G259" s="767" t="s">
        <v>244</v>
      </c>
      <c r="H259" s="768" t="s">
        <v>244</v>
      </c>
      <c r="I259" s="767">
        <v>0</v>
      </c>
      <c r="J259" s="355"/>
    </row>
    <row r="260" spans="1:10">
      <c r="A260" s="764">
        <v>40814</v>
      </c>
      <c r="B260" s="770">
        <v>7</v>
      </c>
      <c r="C260" s="766" t="s">
        <v>246</v>
      </c>
      <c r="D260" s="767" t="s">
        <v>402</v>
      </c>
      <c r="E260" s="355"/>
      <c r="F260" s="355"/>
      <c r="G260" s="767" t="s">
        <v>244</v>
      </c>
      <c r="H260" s="768" t="s">
        <v>244</v>
      </c>
      <c r="I260" s="767">
        <v>0</v>
      </c>
      <c r="J260" s="355"/>
    </row>
    <row r="261" spans="1:10">
      <c r="A261" s="764">
        <v>40814</v>
      </c>
      <c r="B261" s="770">
        <v>300</v>
      </c>
      <c r="C261" s="766" t="s">
        <v>246</v>
      </c>
      <c r="D261" s="767" t="s">
        <v>327</v>
      </c>
      <c r="E261" s="355"/>
      <c r="F261" s="355"/>
      <c r="G261" s="767" t="s">
        <v>244</v>
      </c>
      <c r="H261" s="768" t="s">
        <v>244</v>
      </c>
      <c r="I261" s="767">
        <v>0</v>
      </c>
      <c r="J261" s="355"/>
    </row>
    <row r="262" spans="1:10">
      <c r="A262" s="764">
        <v>40814</v>
      </c>
      <c r="B262" s="770">
        <v>17.5</v>
      </c>
      <c r="C262" s="766" t="s">
        <v>246</v>
      </c>
      <c r="D262" s="767" t="s">
        <v>271</v>
      </c>
      <c r="E262" s="355"/>
      <c r="F262" s="355"/>
      <c r="G262" s="767" t="s">
        <v>244</v>
      </c>
      <c r="H262" s="768" t="s">
        <v>244</v>
      </c>
      <c r="I262" s="767">
        <v>0</v>
      </c>
      <c r="J262" s="355"/>
    </row>
    <row r="263" spans="1:10">
      <c r="A263" s="764">
        <v>40814</v>
      </c>
      <c r="B263" s="770">
        <v>170</v>
      </c>
      <c r="C263" s="766" t="s">
        <v>246</v>
      </c>
      <c r="D263" s="767" t="s">
        <v>749</v>
      </c>
      <c r="E263" s="355"/>
      <c r="F263" s="355"/>
      <c r="G263" s="767" t="s">
        <v>244</v>
      </c>
      <c r="H263" s="768" t="s">
        <v>244</v>
      </c>
      <c r="I263" s="767">
        <v>0</v>
      </c>
      <c r="J263" s="355"/>
    </row>
    <row r="264" spans="1:10">
      <c r="A264" s="764">
        <v>40814</v>
      </c>
      <c r="B264" s="770">
        <v>325</v>
      </c>
      <c r="C264" s="766" t="s">
        <v>246</v>
      </c>
      <c r="D264" s="767" t="s">
        <v>326</v>
      </c>
      <c r="E264" s="355"/>
      <c r="F264" s="355"/>
      <c r="G264" s="767" t="s">
        <v>244</v>
      </c>
      <c r="H264" s="768" t="s">
        <v>244</v>
      </c>
      <c r="I264" s="767">
        <v>0</v>
      </c>
      <c r="J264" s="355"/>
    </row>
    <row r="265" spans="1:10">
      <c r="A265" s="764">
        <v>40816</v>
      </c>
      <c r="B265" s="770">
        <v>30</v>
      </c>
      <c r="C265" s="766" t="s">
        <v>246</v>
      </c>
      <c r="D265" s="767" t="s">
        <v>442</v>
      </c>
      <c r="E265" s="355"/>
      <c r="F265" s="355"/>
      <c r="G265" s="767" t="s">
        <v>244</v>
      </c>
      <c r="H265" s="768" t="s">
        <v>244</v>
      </c>
      <c r="I265" s="767">
        <v>0</v>
      </c>
      <c r="J265" s="355"/>
    </row>
    <row r="266" spans="1:10">
      <c r="A266" s="764">
        <v>40816</v>
      </c>
      <c r="B266" s="770">
        <v>25</v>
      </c>
      <c r="C266" s="766" t="s">
        <v>246</v>
      </c>
      <c r="D266" s="767" t="s">
        <v>762</v>
      </c>
      <c r="E266" s="355"/>
      <c r="F266" s="355"/>
      <c r="G266" s="767" t="s">
        <v>244</v>
      </c>
      <c r="H266" s="768" t="s">
        <v>244</v>
      </c>
      <c r="I266" s="767">
        <v>0</v>
      </c>
      <c r="J266" s="355"/>
    </row>
    <row r="267" spans="1:10">
      <c r="A267" s="764">
        <v>40816</v>
      </c>
      <c r="B267" s="770">
        <v>2</v>
      </c>
      <c r="C267" s="766" t="s">
        <v>246</v>
      </c>
      <c r="D267" s="767" t="s">
        <v>251</v>
      </c>
      <c r="E267" s="355"/>
      <c r="F267" s="355"/>
      <c r="G267" s="767" t="s">
        <v>244</v>
      </c>
      <c r="H267" s="768" t="s">
        <v>244</v>
      </c>
      <c r="I267" s="767">
        <v>0</v>
      </c>
      <c r="J267" s="355"/>
    </row>
    <row r="268" spans="1:10">
      <c r="A268" s="764">
        <v>40816</v>
      </c>
      <c r="B268" s="770">
        <v>20</v>
      </c>
      <c r="C268" s="766" t="s">
        <v>246</v>
      </c>
      <c r="D268" s="767" t="s">
        <v>422</v>
      </c>
      <c r="E268" s="355"/>
      <c r="F268" s="355"/>
      <c r="G268" s="767" t="s">
        <v>244</v>
      </c>
      <c r="H268" s="768" t="s">
        <v>244</v>
      </c>
      <c r="I268" s="767">
        <v>0</v>
      </c>
      <c r="J268" s="355"/>
    </row>
    <row r="269" spans="1:10">
      <c r="A269" s="764">
        <v>40816</v>
      </c>
      <c r="B269" s="770">
        <v>542.77</v>
      </c>
      <c r="C269" s="766" t="s">
        <v>246</v>
      </c>
      <c r="D269" s="767" t="s">
        <v>422</v>
      </c>
      <c r="E269" s="355"/>
      <c r="F269" s="355"/>
      <c r="G269" s="767" t="s">
        <v>244</v>
      </c>
      <c r="H269" s="768" t="s">
        <v>244</v>
      </c>
      <c r="I269" s="767">
        <v>0</v>
      </c>
      <c r="J269" s="355"/>
    </row>
    <row r="270" spans="1:10">
      <c r="A270" s="764">
        <v>40816</v>
      </c>
      <c r="B270" s="770">
        <v>100</v>
      </c>
      <c r="C270" s="766" t="s">
        <v>246</v>
      </c>
      <c r="D270" s="767" t="s">
        <v>287</v>
      </c>
      <c r="E270" s="355"/>
      <c r="F270" s="355"/>
      <c r="G270" s="767" t="s">
        <v>244</v>
      </c>
      <c r="H270" s="768" t="s">
        <v>244</v>
      </c>
      <c r="I270" s="767">
        <v>0</v>
      </c>
      <c r="J270" s="355"/>
    </row>
    <row r="271" spans="1:10">
      <c r="A271" s="764">
        <v>40816</v>
      </c>
      <c r="B271" s="770">
        <v>10</v>
      </c>
      <c r="C271" s="766" t="s">
        <v>246</v>
      </c>
      <c r="D271" s="767" t="s">
        <v>422</v>
      </c>
      <c r="E271" s="355"/>
      <c r="F271" s="355"/>
      <c r="G271" s="767" t="s">
        <v>244</v>
      </c>
      <c r="H271" s="768" t="s">
        <v>244</v>
      </c>
      <c r="I271" s="767">
        <v>0</v>
      </c>
      <c r="J271" s="355"/>
    </row>
    <row r="272" spans="1:10">
      <c r="A272" s="764">
        <v>40819</v>
      </c>
      <c r="B272" s="770">
        <v>25</v>
      </c>
      <c r="C272" s="766" t="s">
        <v>246</v>
      </c>
      <c r="D272" s="767" t="s">
        <v>337</v>
      </c>
      <c r="E272" s="355"/>
      <c r="F272" s="355"/>
      <c r="G272" s="767" t="s">
        <v>244</v>
      </c>
      <c r="H272" s="768" t="s">
        <v>244</v>
      </c>
      <c r="I272" s="767">
        <v>0</v>
      </c>
      <c r="J272" s="355"/>
    </row>
    <row r="273" spans="1:10">
      <c r="A273" s="764">
        <v>40819</v>
      </c>
      <c r="B273" s="770">
        <v>25</v>
      </c>
      <c r="C273" s="766" t="s">
        <v>246</v>
      </c>
      <c r="D273" s="767" t="s">
        <v>379</v>
      </c>
      <c r="E273" s="355"/>
      <c r="F273" s="355"/>
      <c r="G273" s="767" t="s">
        <v>244</v>
      </c>
      <c r="H273" s="768" t="s">
        <v>244</v>
      </c>
      <c r="I273" s="767">
        <v>0</v>
      </c>
      <c r="J273" s="355"/>
    </row>
    <row r="274" spans="1:10">
      <c r="A274" s="764">
        <v>40819</v>
      </c>
      <c r="B274" s="770">
        <v>50</v>
      </c>
      <c r="C274" s="766" t="s">
        <v>246</v>
      </c>
      <c r="D274" s="767" t="s">
        <v>774</v>
      </c>
      <c r="E274" s="355"/>
      <c r="F274" s="355"/>
      <c r="G274" s="767" t="s">
        <v>244</v>
      </c>
      <c r="H274" s="768" t="s">
        <v>244</v>
      </c>
      <c r="I274" s="767">
        <v>0</v>
      </c>
      <c r="J274" s="355"/>
    </row>
    <row r="275" spans="1:10">
      <c r="A275" s="764">
        <v>40819</v>
      </c>
      <c r="B275" s="770">
        <v>10</v>
      </c>
      <c r="C275" s="766" t="s">
        <v>246</v>
      </c>
      <c r="D275" s="767" t="s">
        <v>338</v>
      </c>
      <c r="E275" s="355"/>
      <c r="F275" s="355"/>
      <c r="G275" s="767" t="s">
        <v>244</v>
      </c>
      <c r="H275" s="768" t="s">
        <v>244</v>
      </c>
      <c r="I275" s="767">
        <v>0</v>
      </c>
      <c r="J275" s="355"/>
    </row>
    <row r="276" spans="1:10">
      <c r="A276" s="764">
        <v>40819</v>
      </c>
      <c r="B276" s="770">
        <v>10</v>
      </c>
      <c r="C276" s="766" t="s">
        <v>246</v>
      </c>
      <c r="D276" s="767" t="s">
        <v>775</v>
      </c>
      <c r="E276" s="355"/>
      <c r="F276" s="355"/>
      <c r="G276" s="767" t="s">
        <v>244</v>
      </c>
      <c r="H276" s="768" t="s">
        <v>244</v>
      </c>
      <c r="I276" s="767">
        <v>0</v>
      </c>
      <c r="J276" s="355"/>
    </row>
    <row r="277" spans="1:10">
      <c r="A277" s="764">
        <v>40819</v>
      </c>
      <c r="B277" s="770">
        <v>10</v>
      </c>
      <c r="C277" s="766" t="s">
        <v>246</v>
      </c>
      <c r="D277" s="767" t="s">
        <v>752</v>
      </c>
      <c r="E277" s="355"/>
      <c r="F277" s="355"/>
      <c r="G277" s="767" t="s">
        <v>244</v>
      </c>
      <c r="H277" s="768" t="s">
        <v>244</v>
      </c>
      <c r="I277" s="767">
        <v>0</v>
      </c>
      <c r="J277" s="355"/>
    </row>
    <row r="278" spans="1:10">
      <c r="A278" s="764">
        <v>40819</v>
      </c>
      <c r="B278" s="770">
        <v>30</v>
      </c>
      <c r="C278" s="766" t="s">
        <v>246</v>
      </c>
      <c r="D278" s="767" t="s">
        <v>424</v>
      </c>
      <c r="E278" s="355"/>
      <c r="F278" s="355"/>
      <c r="G278" s="767" t="s">
        <v>244</v>
      </c>
      <c r="H278" s="768" t="s">
        <v>244</v>
      </c>
      <c r="I278" s="767">
        <v>0</v>
      </c>
      <c r="J278" s="355"/>
    </row>
    <row r="279" spans="1:10">
      <c r="A279" s="764">
        <v>40819</v>
      </c>
      <c r="B279" s="770">
        <v>40</v>
      </c>
      <c r="C279" s="766" t="s">
        <v>246</v>
      </c>
      <c r="D279" s="767" t="s">
        <v>343</v>
      </c>
      <c r="E279" s="355"/>
      <c r="F279" s="355"/>
      <c r="G279" s="767" t="s">
        <v>244</v>
      </c>
      <c r="H279" s="768" t="s">
        <v>244</v>
      </c>
      <c r="I279" s="767">
        <v>0</v>
      </c>
      <c r="J279" s="355"/>
    </row>
    <row r="280" spans="1:10">
      <c r="A280" s="764">
        <v>40819</v>
      </c>
      <c r="B280" s="770">
        <v>50</v>
      </c>
      <c r="C280" s="766" t="s">
        <v>246</v>
      </c>
      <c r="D280" s="767" t="s">
        <v>776</v>
      </c>
      <c r="E280" s="355"/>
      <c r="F280" s="355"/>
      <c r="G280" s="767" t="s">
        <v>244</v>
      </c>
      <c r="H280" s="768" t="s">
        <v>244</v>
      </c>
      <c r="I280" s="767">
        <v>0</v>
      </c>
      <c r="J280" s="355"/>
    </row>
    <row r="281" spans="1:10">
      <c r="A281" s="764">
        <v>40819</v>
      </c>
      <c r="B281" s="770">
        <v>10</v>
      </c>
      <c r="C281" s="766" t="s">
        <v>246</v>
      </c>
      <c r="D281" s="767" t="s">
        <v>367</v>
      </c>
      <c r="E281" s="355"/>
      <c r="F281" s="355"/>
      <c r="G281" s="767" t="s">
        <v>244</v>
      </c>
      <c r="H281" s="768" t="s">
        <v>244</v>
      </c>
      <c r="I281" s="767">
        <v>0</v>
      </c>
      <c r="J281" s="355"/>
    </row>
    <row r="282" spans="1:10">
      <c r="A282" s="764">
        <v>40819</v>
      </c>
      <c r="B282" s="770">
        <v>20</v>
      </c>
      <c r="C282" s="766" t="s">
        <v>246</v>
      </c>
      <c r="D282" s="767" t="s">
        <v>389</v>
      </c>
      <c r="E282" s="355"/>
      <c r="F282" s="355"/>
      <c r="G282" s="767" t="s">
        <v>244</v>
      </c>
      <c r="H282" s="768" t="s">
        <v>244</v>
      </c>
      <c r="I282" s="767">
        <v>0</v>
      </c>
      <c r="J282" s="355"/>
    </row>
    <row r="283" spans="1:10">
      <c r="A283" s="764">
        <v>40819</v>
      </c>
      <c r="B283" s="770">
        <v>10</v>
      </c>
      <c r="C283" s="766" t="s">
        <v>246</v>
      </c>
      <c r="D283" s="767" t="s">
        <v>371</v>
      </c>
      <c r="E283" s="355"/>
      <c r="F283" s="355"/>
      <c r="G283" s="767" t="s">
        <v>244</v>
      </c>
      <c r="H283" s="768" t="s">
        <v>244</v>
      </c>
      <c r="I283" s="767">
        <v>0</v>
      </c>
      <c r="J283" s="355"/>
    </row>
    <row r="284" spans="1:10">
      <c r="A284" s="764">
        <v>40819</v>
      </c>
      <c r="B284" s="770">
        <v>15</v>
      </c>
      <c r="C284" s="766" t="s">
        <v>246</v>
      </c>
      <c r="D284" s="767" t="s">
        <v>280</v>
      </c>
      <c r="E284" s="355"/>
      <c r="F284" s="355"/>
      <c r="G284" s="767" t="s">
        <v>244</v>
      </c>
      <c r="H284" s="768" t="s">
        <v>244</v>
      </c>
      <c r="I284" s="767">
        <v>0</v>
      </c>
      <c r="J284" s="355"/>
    </row>
    <row r="285" spans="1:10">
      <c r="A285" s="764">
        <v>40819</v>
      </c>
      <c r="B285" s="770">
        <v>5</v>
      </c>
      <c r="C285" s="766" t="s">
        <v>246</v>
      </c>
      <c r="D285" s="767" t="s">
        <v>777</v>
      </c>
      <c r="E285" s="355"/>
      <c r="F285" s="355"/>
      <c r="G285" s="767" t="s">
        <v>244</v>
      </c>
      <c r="H285" s="768" t="s">
        <v>244</v>
      </c>
      <c r="I285" s="767">
        <v>0</v>
      </c>
      <c r="J285" s="355"/>
    </row>
    <row r="286" spans="1:10">
      <c r="A286" s="764">
        <v>40819</v>
      </c>
      <c r="B286" s="770">
        <v>10</v>
      </c>
      <c r="C286" s="766" t="s">
        <v>246</v>
      </c>
      <c r="D286" s="767" t="s">
        <v>401</v>
      </c>
      <c r="E286" s="355"/>
      <c r="F286" s="355"/>
      <c r="G286" s="767" t="s">
        <v>244</v>
      </c>
      <c r="H286" s="768" t="s">
        <v>244</v>
      </c>
      <c r="I286" s="767">
        <v>0</v>
      </c>
      <c r="J286" s="355"/>
    </row>
    <row r="287" spans="1:10">
      <c r="A287" s="764">
        <v>40819</v>
      </c>
      <c r="B287" s="770">
        <v>10</v>
      </c>
      <c r="C287" s="766" t="s">
        <v>246</v>
      </c>
      <c r="D287" s="767" t="s">
        <v>772</v>
      </c>
      <c r="E287" s="355"/>
      <c r="F287" s="355"/>
      <c r="G287" s="767" t="s">
        <v>244</v>
      </c>
      <c r="H287" s="768" t="s">
        <v>244</v>
      </c>
      <c r="I287" s="767">
        <v>0</v>
      </c>
      <c r="J287" s="355"/>
    </row>
    <row r="288" spans="1:10">
      <c r="A288" s="764">
        <v>40819</v>
      </c>
      <c r="B288" s="770">
        <v>20</v>
      </c>
      <c r="C288" s="766" t="s">
        <v>246</v>
      </c>
      <c r="D288" s="767" t="s">
        <v>254</v>
      </c>
      <c r="E288" s="355"/>
      <c r="F288" s="355"/>
      <c r="G288" s="767" t="s">
        <v>244</v>
      </c>
      <c r="H288" s="768" t="s">
        <v>244</v>
      </c>
      <c r="I288" s="767">
        <v>0</v>
      </c>
      <c r="J288" s="355"/>
    </row>
    <row r="289" spans="1:10">
      <c r="A289" s="764">
        <v>40819</v>
      </c>
      <c r="B289" s="770">
        <v>10</v>
      </c>
      <c r="C289" s="766" t="s">
        <v>246</v>
      </c>
      <c r="D289" s="767" t="s">
        <v>340</v>
      </c>
      <c r="E289" s="355"/>
      <c r="F289" s="355"/>
      <c r="G289" s="767" t="s">
        <v>244</v>
      </c>
      <c r="H289" s="768" t="s">
        <v>244</v>
      </c>
      <c r="I289" s="767">
        <v>0</v>
      </c>
      <c r="J289" s="355"/>
    </row>
    <row r="290" spans="1:10">
      <c r="A290" s="764">
        <v>40819</v>
      </c>
      <c r="B290" s="770">
        <v>10</v>
      </c>
      <c r="C290" s="766" t="s">
        <v>246</v>
      </c>
      <c r="D290" s="767" t="s">
        <v>369</v>
      </c>
      <c r="E290" s="355"/>
      <c r="F290" s="355"/>
      <c r="G290" s="767" t="s">
        <v>244</v>
      </c>
      <c r="H290" s="768" t="s">
        <v>244</v>
      </c>
      <c r="I290" s="767">
        <v>0</v>
      </c>
      <c r="J290" s="355"/>
    </row>
    <row r="291" spans="1:10">
      <c r="A291" s="764">
        <v>40819</v>
      </c>
      <c r="B291" s="770">
        <v>10</v>
      </c>
      <c r="C291" s="766" t="s">
        <v>246</v>
      </c>
      <c r="D291" s="767" t="s">
        <v>388</v>
      </c>
      <c r="E291" s="355"/>
      <c r="F291" s="355"/>
      <c r="G291" s="767" t="s">
        <v>244</v>
      </c>
      <c r="H291" s="768" t="s">
        <v>244</v>
      </c>
      <c r="I291" s="767">
        <v>0</v>
      </c>
      <c r="J291" s="355"/>
    </row>
    <row r="292" spans="1:10">
      <c r="A292" s="764">
        <v>40819</v>
      </c>
      <c r="B292" s="770">
        <v>430</v>
      </c>
      <c r="C292" s="766" t="s">
        <v>246</v>
      </c>
      <c r="D292" s="767" t="s">
        <v>778</v>
      </c>
      <c r="E292" s="355"/>
      <c r="F292" s="355"/>
      <c r="G292" s="767" t="s">
        <v>244</v>
      </c>
      <c r="H292" s="768" t="s">
        <v>244</v>
      </c>
      <c r="I292" s="767">
        <v>0</v>
      </c>
      <c r="J292" s="355"/>
    </row>
    <row r="293" spans="1:10">
      <c r="A293" s="764">
        <v>40819</v>
      </c>
      <c r="B293" s="770">
        <v>5</v>
      </c>
      <c r="C293" s="766" t="s">
        <v>246</v>
      </c>
      <c r="D293" s="767" t="s">
        <v>755</v>
      </c>
      <c r="E293" s="355"/>
      <c r="F293" s="355"/>
      <c r="G293" s="767" t="s">
        <v>244</v>
      </c>
      <c r="H293" s="768" t="s">
        <v>244</v>
      </c>
      <c r="I293" s="767">
        <v>0</v>
      </c>
      <c r="J293" s="355"/>
    </row>
    <row r="294" spans="1:10">
      <c r="A294" s="764">
        <v>40819</v>
      </c>
      <c r="B294" s="770">
        <v>15</v>
      </c>
      <c r="C294" s="766" t="s">
        <v>246</v>
      </c>
      <c r="D294" s="767" t="s">
        <v>753</v>
      </c>
      <c r="E294" s="355"/>
      <c r="F294" s="355"/>
      <c r="G294" s="767" t="s">
        <v>244</v>
      </c>
      <c r="H294" s="768" t="s">
        <v>244</v>
      </c>
      <c r="I294" s="767">
        <v>0</v>
      </c>
      <c r="J294" s="355"/>
    </row>
    <row r="295" spans="1:10">
      <c r="A295" s="764">
        <v>40819</v>
      </c>
      <c r="B295" s="770">
        <v>30</v>
      </c>
      <c r="C295" s="766" t="s">
        <v>246</v>
      </c>
      <c r="D295" s="767" t="s">
        <v>345</v>
      </c>
      <c r="E295" s="355"/>
      <c r="F295" s="355"/>
      <c r="G295" s="767" t="s">
        <v>244</v>
      </c>
      <c r="H295" s="768" t="s">
        <v>244</v>
      </c>
      <c r="I295" s="767">
        <v>0</v>
      </c>
      <c r="J295" s="355"/>
    </row>
    <row r="296" spans="1:10">
      <c r="A296" s="764">
        <v>40819</v>
      </c>
      <c r="B296" s="770">
        <v>210</v>
      </c>
      <c r="C296" s="766" t="s">
        <v>246</v>
      </c>
      <c r="D296" s="767" t="s">
        <v>346</v>
      </c>
      <c r="E296" s="355"/>
      <c r="F296" s="355"/>
      <c r="G296" s="767" t="s">
        <v>244</v>
      </c>
      <c r="H296" s="768" t="s">
        <v>244</v>
      </c>
      <c r="I296" s="767">
        <v>0</v>
      </c>
      <c r="J296" s="355"/>
    </row>
    <row r="297" spans="1:10">
      <c r="A297" s="764">
        <v>40819</v>
      </c>
      <c r="B297" s="770">
        <v>50</v>
      </c>
      <c r="C297" s="766" t="s">
        <v>246</v>
      </c>
      <c r="D297" s="767" t="s">
        <v>754</v>
      </c>
      <c r="E297" s="355"/>
      <c r="F297" s="355"/>
      <c r="G297" s="767" t="s">
        <v>244</v>
      </c>
      <c r="H297" s="768" t="s">
        <v>244</v>
      </c>
      <c r="I297" s="767">
        <v>0</v>
      </c>
      <c r="J297" s="355"/>
    </row>
    <row r="298" spans="1:10">
      <c r="A298" s="764">
        <v>40819</v>
      </c>
      <c r="B298" s="770">
        <v>20</v>
      </c>
      <c r="C298" s="766" t="s">
        <v>246</v>
      </c>
      <c r="D298" s="767" t="s">
        <v>342</v>
      </c>
      <c r="E298" s="355"/>
      <c r="F298" s="355"/>
      <c r="G298" s="767" t="s">
        <v>244</v>
      </c>
      <c r="H298" s="768" t="s">
        <v>244</v>
      </c>
      <c r="I298" s="767">
        <v>0</v>
      </c>
      <c r="J298" s="355"/>
    </row>
    <row r="299" spans="1:10">
      <c r="A299" s="764">
        <v>40819</v>
      </c>
      <c r="B299" s="770">
        <v>20</v>
      </c>
      <c r="C299" s="766" t="s">
        <v>246</v>
      </c>
      <c r="D299" s="767" t="s">
        <v>779</v>
      </c>
      <c r="E299" s="355"/>
      <c r="F299" s="355"/>
      <c r="G299" s="767" t="s">
        <v>244</v>
      </c>
      <c r="H299" s="768" t="s">
        <v>244</v>
      </c>
      <c r="I299" s="767">
        <v>0</v>
      </c>
      <c r="J299" s="355"/>
    </row>
    <row r="300" spans="1:10">
      <c r="A300" s="764">
        <v>40819</v>
      </c>
      <c r="B300" s="770">
        <v>25</v>
      </c>
      <c r="C300" s="766" t="s">
        <v>246</v>
      </c>
      <c r="D300" s="767" t="s">
        <v>780</v>
      </c>
      <c r="E300" s="355"/>
      <c r="F300" s="355"/>
      <c r="G300" s="767" t="s">
        <v>244</v>
      </c>
      <c r="H300" s="768" t="s">
        <v>244</v>
      </c>
      <c r="I300" s="767">
        <v>0</v>
      </c>
      <c r="J300" s="355"/>
    </row>
    <row r="301" spans="1:10">
      <c r="A301" s="764">
        <v>40819</v>
      </c>
      <c r="B301" s="770">
        <v>256</v>
      </c>
      <c r="C301" s="766" t="s">
        <v>246</v>
      </c>
      <c r="D301" s="767" t="s">
        <v>344</v>
      </c>
      <c r="E301" s="355"/>
      <c r="F301" s="355"/>
      <c r="G301" s="767" t="s">
        <v>244</v>
      </c>
      <c r="H301" s="768" t="s">
        <v>244</v>
      </c>
      <c r="I301" s="767">
        <v>0</v>
      </c>
      <c r="J301" s="355"/>
    </row>
    <row r="302" spans="1:10">
      <c r="A302" s="764">
        <v>40819</v>
      </c>
      <c r="B302" s="770">
        <v>3</v>
      </c>
      <c r="C302" s="766" t="s">
        <v>246</v>
      </c>
      <c r="D302" s="767" t="s">
        <v>426</v>
      </c>
      <c r="E302" s="355"/>
      <c r="F302" s="355"/>
      <c r="G302" s="767" t="s">
        <v>244</v>
      </c>
      <c r="H302" s="768" t="s">
        <v>244</v>
      </c>
      <c r="I302" s="767">
        <v>0</v>
      </c>
      <c r="J302" s="355"/>
    </row>
    <row r="303" spans="1:10">
      <c r="A303" s="764">
        <v>40819</v>
      </c>
      <c r="B303" s="770">
        <v>15</v>
      </c>
      <c r="C303" s="766" t="s">
        <v>246</v>
      </c>
      <c r="D303" s="767" t="s">
        <v>248</v>
      </c>
      <c r="E303" s="355"/>
      <c r="F303" s="355"/>
      <c r="G303" s="767" t="s">
        <v>244</v>
      </c>
      <c r="H303" s="768" t="s">
        <v>244</v>
      </c>
      <c r="I303" s="767">
        <v>0</v>
      </c>
      <c r="J303" s="355"/>
    </row>
    <row r="304" spans="1:10">
      <c r="A304" s="764">
        <v>40819</v>
      </c>
      <c r="B304" s="770">
        <v>50</v>
      </c>
      <c r="C304" s="766" t="s">
        <v>246</v>
      </c>
      <c r="D304" s="767" t="s">
        <v>250</v>
      </c>
      <c r="E304" s="355"/>
      <c r="F304" s="355"/>
      <c r="G304" s="767" t="s">
        <v>244</v>
      </c>
      <c r="H304" s="768" t="s">
        <v>244</v>
      </c>
      <c r="I304" s="767">
        <v>0</v>
      </c>
      <c r="J304" s="355"/>
    </row>
    <row r="305" spans="1:10">
      <c r="A305" s="764">
        <v>40819</v>
      </c>
      <c r="B305" s="770">
        <v>50</v>
      </c>
      <c r="C305" s="766" t="s">
        <v>246</v>
      </c>
      <c r="D305" s="767" t="s">
        <v>252</v>
      </c>
      <c r="E305" s="355"/>
      <c r="F305" s="355"/>
      <c r="G305" s="767" t="s">
        <v>244</v>
      </c>
      <c r="H305" s="768" t="s">
        <v>244</v>
      </c>
      <c r="I305" s="767">
        <v>0</v>
      </c>
      <c r="J305" s="355"/>
    </row>
    <row r="306" spans="1:10">
      <c r="A306" s="764">
        <v>40819</v>
      </c>
      <c r="B306" s="770">
        <v>30</v>
      </c>
      <c r="C306" s="766" t="s">
        <v>246</v>
      </c>
      <c r="D306" s="767" t="s">
        <v>751</v>
      </c>
      <c r="E306" s="355"/>
      <c r="F306" s="355"/>
      <c r="G306" s="767" t="s">
        <v>244</v>
      </c>
      <c r="H306" s="768" t="s">
        <v>244</v>
      </c>
      <c r="I306" s="767">
        <v>0</v>
      </c>
      <c r="J306" s="355"/>
    </row>
    <row r="307" spans="1:10">
      <c r="A307" s="764">
        <v>40819</v>
      </c>
      <c r="B307" s="770">
        <v>20</v>
      </c>
      <c r="C307" s="766" t="s">
        <v>246</v>
      </c>
      <c r="D307" s="767" t="s">
        <v>386</v>
      </c>
      <c r="E307" s="355"/>
      <c r="F307" s="355"/>
      <c r="G307" s="767" t="s">
        <v>244</v>
      </c>
      <c r="H307" s="768" t="s">
        <v>244</v>
      </c>
      <c r="I307" s="767">
        <v>0</v>
      </c>
      <c r="J307" s="355"/>
    </row>
    <row r="308" spans="1:10">
      <c r="A308" s="764">
        <v>40819</v>
      </c>
      <c r="B308" s="770">
        <v>10</v>
      </c>
      <c r="C308" s="766" t="s">
        <v>246</v>
      </c>
      <c r="D308" s="767" t="s">
        <v>781</v>
      </c>
      <c r="E308" s="355"/>
      <c r="F308" s="355"/>
      <c r="G308" s="767" t="s">
        <v>244</v>
      </c>
      <c r="H308" s="768" t="s">
        <v>244</v>
      </c>
      <c r="I308" s="767">
        <v>0</v>
      </c>
      <c r="J308" s="355"/>
    </row>
    <row r="309" spans="1:10">
      <c r="A309" s="764">
        <v>40819</v>
      </c>
      <c r="B309" s="770">
        <v>10</v>
      </c>
      <c r="C309" s="766" t="s">
        <v>246</v>
      </c>
      <c r="D309" s="767" t="s">
        <v>341</v>
      </c>
      <c r="E309" s="355"/>
      <c r="F309" s="355"/>
      <c r="G309" s="767" t="s">
        <v>244</v>
      </c>
      <c r="H309" s="768" t="s">
        <v>244</v>
      </c>
      <c r="I309" s="767">
        <v>0</v>
      </c>
      <c r="J309" s="355"/>
    </row>
    <row r="310" spans="1:10">
      <c r="A310" s="764">
        <v>40819</v>
      </c>
      <c r="B310" s="770">
        <v>10</v>
      </c>
      <c r="C310" s="766" t="s">
        <v>246</v>
      </c>
      <c r="D310" s="767" t="s">
        <v>782</v>
      </c>
      <c r="E310" s="355"/>
      <c r="F310" s="355"/>
      <c r="G310" s="767" t="s">
        <v>244</v>
      </c>
      <c r="H310" s="768" t="s">
        <v>244</v>
      </c>
      <c r="I310" s="767">
        <v>0</v>
      </c>
      <c r="J310" s="355"/>
    </row>
    <row r="311" spans="1:10">
      <c r="A311" s="764">
        <v>40819</v>
      </c>
      <c r="B311" s="770">
        <v>180</v>
      </c>
      <c r="C311" s="766" t="s">
        <v>246</v>
      </c>
      <c r="D311" s="767" t="s">
        <v>783</v>
      </c>
      <c r="E311" s="355"/>
      <c r="F311" s="355"/>
      <c r="G311" s="767" t="s">
        <v>244</v>
      </c>
      <c r="H311" s="768" t="s">
        <v>244</v>
      </c>
      <c r="I311" s="767">
        <v>0</v>
      </c>
      <c r="J311" s="355"/>
    </row>
    <row r="312" spans="1:10">
      <c r="A312" s="764">
        <v>40819</v>
      </c>
      <c r="B312" s="770">
        <v>25</v>
      </c>
      <c r="C312" s="766" t="s">
        <v>246</v>
      </c>
      <c r="D312" s="767" t="s">
        <v>784</v>
      </c>
      <c r="E312" s="355"/>
      <c r="F312" s="355"/>
      <c r="G312" s="767" t="s">
        <v>244</v>
      </c>
      <c r="H312" s="768" t="s">
        <v>244</v>
      </c>
      <c r="I312" s="767">
        <v>0</v>
      </c>
      <c r="J312" s="355"/>
    </row>
    <row r="313" spans="1:10">
      <c r="A313" s="764">
        <v>40819</v>
      </c>
      <c r="B313" s="770">
        <v>40</v>
      </c>
      <c r="C313" s="766" t="s">
        <v>246</v>
      </c>
      <c r="D313" s="767" t="s">
        <v>387</v>
      </c>
      <c r="E313" s="355"/>
      <c r="F313" s="355"/>
      <c r="G313" s="767" t="s">
        <v>244</v>
      </c>
      <c r="H313" s="768" t="s">
        <v>244</v>
      </c>
      <c r="I313" s="767">
        <v>0</v>
      </c>
      <c r="J313" s="355"/>
    </row>
    <row r="314" spans="1:10">
      <c r="A314" s="764">
        <v>40819</v>
      </c>
      <c r="B314" s="770">
        <v>10</v>
      </c>
      <c r="C314" s="766" t="s">
        <v>246</v>
      </c>
      <c r="D314" s="767" t="s">
        <v>785</v>
      </c>
      <c r="E314" s="355"/>
      <c r="F314" s="355"/>
      <c r="G314" s="767" t="s">
        <v>244</v>
      </c>
      <c r="H314" s="768" t="s">
        <v>244</v>
      </c>
      <c r="I314" s="767">
        <v>0</v>
      </c>
      <c r="J314" s="355"/>
    </row>
    <row r="315" spans="1:10">
      <c r="A315" s="764">
        <v>40820</v>
      </c>
      <c r="B315" s="770">
        <v>150</v>
      </c>
      <c r="C315" s="766" t="s">
        <v>246</v>
      </c>
      <c r="D315" s="767" t="s">
        <v>347</v>
      </c>
      <c r="E315" s="355"/>
      <c r="F315" s="355"/>
      <c r="G315" s="767" t="s">
        <v>244</v>
      </c>
      <c r="H315" s="768" t="s">
        <v>244</v>
      </c>
      <c r="I315" s="767">
        <v>0</v>
      </c>
      <c r="J315" s="355"/>
    </row>
    <row r="316" spans="1:10">
      <c r="A316" s="764">
        <v>40820</v>
      </c>
      <c r="B316" s="770">
        <v>300</v>
      </c>
      <c r="C316" s="766" t="s">
        <v>246</v>
      </c>
      <c r="D316" s="767" t="s">
        <v>348</v>
      </c>
      <c r="E316" s="355"/>
      <c r="F316" s="355"/>
      <c r="G316" s="767" t="s">
        <v>244</v>
      </c>
      <c r="H316" s="768" t="s">
        <v>244</v>
      </c>
      <c r="I316" s="767">
        <v>0</v>
      </c>
      <c r="J316" s="355"/>
    </row>
    <row r="317" spans="1:10">
      <c r="A317" s="764">
        <v>40821</v>
      </c>
      <c r="B317" s="770">
        <v>300</v>
      </c>
      <c r="C317" s="766" t="s">
        <v>246</v>
      </c>
      <c r="D317" s="767" t="s">
        <v>756</v>
      </c>
      <c r="E317" s="355"/>
      <c r="F317" s="355"/>
      <c r="G317" s="767" t="s">
        <v>244</v>
      </c>
      <c r="H317" s="768" t="s">
        <v>244</v>
      </c>
      <c r="I317" s="767">
        <v>0</v>
      </c>
      <c r="J317" s="355"/>
    </row>
    <row r="318" spans="1:10">
      <c r="A318" s="764">
        <v>40821</v>
      </c>
      <c r="B318" s="770">
        <v>12.5</v>
      </c>
      <c r="C318" s="766" t="s">
        <v>246</v>
      </c>
      <c r="D318" s="767" t="s">
        <v>786</v>
      </c>
      <c r="E318" s="355"/>
      <c r="F318" s="355"/>
      <c r="G318" s="767" t="s">
        <v>244</v>
      </c>
      <c r="H318" s="768" t="s">
        <v>244</v>
      </c>
      <c r="I318" s="767">
        <v>0</v>
      </c>
      <c r="J318" s="355"/>
    </row>
    <row r="319" spans="1:10">
      <c r="A319" s="764">
        <v>40821</v>
      </c>
      <c r="B319" s="770">
        <v>75</v>
      </c>
      <c r="C319" s="766" t="s">
        <v>246</v>
      </c>
      <c r="D319" s="767" t="s">
        <v>308</v>
      </c>
      <c r="E319" s="355"/>
      <c r="F319" s="355"/>
      <c r="G319" s="767" t="s">
        <v>244</v>
      </c>
      <c r="H319" s="768" t="s">
        <v>244</v>
      </c>
      <c r="I319" s="767">
        <v>0</v>
      </c>
      <c r="J319" s="355"/>
    </row>
    <row r="320" spans="1:10">
      <c r="A320" s="764">
        <v>40821</v>
      </c>
      <c r="B320" s="770">
        <v>10</v>
      </c>
      <c r="C320" s="766" t="s">
        <v>246</v>
      </c>
      <c r="D320" s="767" t="s">
        <v>317</v>
      </c>
      <c r="E320" s="355"/>
      <c r="F320" s="355"/>
      <c r="G320" s="767" t="s">
        <v>244</v>
      </c>
      <c r="H320" s="768" t="s">
        <v>244</v>
      </c>
      <c r="I320" s="767">
        <v>0</v>
      </c>
      <c r="J320" s="355"/>
    </row>
    <row r="321" spans="1:10">
      <c r="A321" s="764">
        <v>40821</v>
      </c>
      <c r="B321" s="770">
        <v>20</v>
      </c>
      <c r="C321" s="766" t="s">
        <v>246</v>
      </c>
      <c r="D321" s="767" t="s">
        <v>787</v>
      </c>
      <c r="E321" s="355"/>
      <c r="F321" s="355"/>
      <c r="G321" s="767" t="s">
        <v>244</v>
      </c>
      <c r="H321" s="768" t="s">
        <v>244</v>
      </c>
      <c r="I321" s="767">
        <v>0</v>
      </c>
      <c r="J321" s="355"/>
    </row>
    <row r="322" spans="1:10">
      <c r="A322" s="764">
        <v>40821</v>
      </c>
      <c r="B322" s="770">
        <v>148.25</v>
      </c>
      <c r="C322" s="766" t="s">
        <v>246</v>
      </c>
      <c r="D322" s="767" t="s">
        <v>788</v>
      </c>
      <c r="E322" s="355"/>
      <c r="F322" s="355"/>
      <c r="G322" s="767" t="s">
        <v>244</v>
      </c>
      <c r="H322" s="768" t="s">
        <v>244</v>
      </c>
      <c r="I322" s="767">
        <v>0</v>
      </c>
      <c r="J322" s="355"/>
    </row>
    <row r="323" spans="1:10">
      <c r="A323" s="764">
        <v>40821</v>
      </c>
      <c r="B323" s="770">
        <v>60</v>
      </c>
      <c r="C323" s="766" t="s">
        <v>246</v>
      </c>
      <c r="D323" s="767" t="s">
        <v>789</v>
      </c>
      <c r="E323" s="355"/>
      <c r="F323" s="355"/>
      <c r="G323" s="767" t="s">
        <v>244</v>
      </c>
      <c r="H323" s="768" t="s">
        <v>244</v>
      </c>
      <c r="I323" s="767">
        <v>0</v>
      </c>
      <c r="J323" s="355"/>
    </row>
    <row r="324" spans="1:10">
      <c r="A324" s="764">
        <v>40821</v>
      </c>
      <c r="B324" s="770">
        <v>15</v>
      </c>
      <c r="C324" s="766" t="s">
        <v>246</v>
      </c>
      <c r="D324" s="767" t="s">
        <v>306</v>
      </c>
      <c r="E324" s="355"/>
      <c r="F324" s="355"/>
      <c r="G324" s="767" t="s">
        <v>244</v>
      </c>
      <c r="H324" s="768" t="s">
        <v>244</v>
      </c>
      <c r="I324" s="767">
        <v>0</v>
      </c>
      <c r="J324" s="355"/>
    </row>
    <row r="325" spans="1:10">
      <c r="A325" s="764">
        <v>40821</v>
      </c>
      <c r="B325" s="770">
        <v>5</v>
      </c>
      <c r="C325" s="766" t="s">
        <v>246</v>
      </c>
      <c r="D325" s="767" t="s">
        <v>318</v>
      </c>
      <c r="E325" s="355"/>
      <c r="F325" s="355"/>
      <c r="G325" s="767" t="s">
        <v>244</v>
      </c>
      <c r="H325" s="768" t="s">
        <v>244</v>
      </c>
      <c r="I325" s="767">
        <v>0</v>
      </c>
      <c r="J325" s="355"/>
    </row>
    <row r="326" spans="1:10">
      <c r="A326" s="764">
        <v>40821</v>
      </c>
      <c r="B326" s="770">
        <v>20</v>
      </c>
      <c r="C326" s="766" t="s">
        <v>246</v>
      </c>
      <c r="D326" s="767" t="s">
        <v>307</v>
      </c>
      <c r="E326" s="355"/>
      <c r="F326" s="355"/>
      <c r="G326" s="767" t="s">
        <v>244</v>
      </c>
      <c r="H326" s="768" t="s">
        <v>244</v>
      </c>
      <c r="I326" s="767">
        <v>0</v>
      </c>
      <c r="J326" s="355"/>
    </row>
    <row r="327" spans="1:10">
      <c r="A327" s="764">
        <v>40822</v>
      </c>
      <c r="B327" s="770">
        <v>99.5</v>
      </c>
      <c r="C327" s="766">
        <v>103280</v>
      </c>
      <c r="D327" s="767" t="s">
        <v>790</v>
      </c>
      <c r="E327" s="355"/>
      <c r="F327" s="355"/>
      <c r="G327" s="767" t="s">
        <v>244</v>
      </c>
      <c r="H327" s="768" t="s">
        <v>244</v>
      </c>
      <c r="I327" s="767">
        <v>0</v>
      </c>
      <c r="J327" s="355"/>
    </row>
    <row r="328" spans="1:10">
      <c r="A328" s="764">
        <v>40822</v>
      </c>
      <c r="B328" s="770">
        <v>50</v>
      </c>
      <c r="C328" s="766" t="s">
        <v>237</v>
      </c>
      <c r="D328" s="767" t="s">
        <v>763</v>
      </c>
      <c r="E328" s="355"/>
      <c r="F328" s="355"/>
      <c r="G328" s="767" t="s">
        <v>244</v>
      </c>
      <c r="H328" s="768" t="s">
        <v>244</v>
      </c>
      <c r="I328" s="767">
        <v>0</v>
      </c>
      <c r="J328" s="355"/>
    </row>
    <row r="329" spans="1:10">
      <c r="A329" s="764">
        <v>40823</v>
      </c>
      <c r="B329" s="770">
        <v>5</v>
      </c>
      <c r="C329" s="766" t="s">
        <v>246</v>
      </c>
      <c r="D329" s="767" t="s">
        <v>310</v>
      </c>
      <c r="E329" s="355"/>
      <c r="F329" s="355"/>
      <c r="G329" s="767" t="s">
        <v>244</v>
      </c>
      <c r="H329" s="768" t="s">
        <v>244</v>
      </c>
      <c r="I329" s="767">
        <v>0</v>
      </c>
      <c r="J329" s="355"/>
    </row>
    <row r="330" spans="1:10">
      <c r="A330" s="764">
        <v>40826</v>
      </c>
      <c r="B330" s="770">
        <v>40</v>
      </c>
      <c r="C330" s="766" t="s">
        <v>237</v>
      </c>
      <c r="D330" s="767" t="s">
        <v>758</v>
      </c>
      <c r="E330" s="355"/>
      <c r="F330" s="355"/>
      <c r="G330" s="767" t="s">
        <v>244</v>
      </c>
      <c r="H330" s="768" t="s">
        <v>244</v>
      </c>
      <c r="I330" s="767">
        <v>0</v>
      </c>
      <c r="J330" s="355"/>
    </row>
    <row r="331" spans="1:10">
      <c r="A331" s="764">
        <v>40826</v>
      </c>
      <c r="B331" s="770">
        <v>24</v>
      </c>
      <c r="C331" s="766" t="s">
        <v>246</v>
      </c>
      <c r="D331" s="767" t="s">
        <v>429</v>
      </c>
      <c r="E331" s="355"/>
      <c r="F331" s="355"/>
      <c r="G331" s="767" t="s">
        <v>244</v>
      </c>
      <c r="H331" s="768" t="s">
        <v>244</v>
      </c>
      <c r="I331" s="767">
        <v>0</v>
      </c>
      <c r="J331" s="355"/>
    </row>
    <row r="332" spans="1:10">
      <c r="A332" s="764">
        <v>40826</v>
      </c>
      <c r="B332" s="770">
        <v>24</v>
      </c>
      <c r="C332" s="766" t="s">
        <v>246</v>
      </c>
      <c r="D332" s="767" t="s">
        <v>429</v>
      </c>
      <c r="E332" s="355"/>
      <c r="F332" s="355"/>
      <c r="G332" s="767" t="s">
        <v>244</v>
      </c>
      <c r="H332" s="768" t="s">
        <v>244</v>
      </c>
      <c r="I332" s="767">
        <v>0</v>
      </c>
      <c r="J332" s="355"/>
    </row>
    <row r="333" spans="1:10">
      <c r="A333" s="764">
        <v>40826</v>
      </c>
      <c r="B333" s="770">
        <v>50</v>
      </c>
      <c r="C333" s="766" t="s">
        <v>246</v>
      </c>
      <c r="D333" s="767" t="s">
        <v>256</v>
      </c>
      <c r="E333" s="355"/>
      <c r="F333" s="355"/>
      <c r="G333" s="767" t="s">
        <v>244</v>
      </c>
      <c r="H333" s="768" t="s">
        <v>244</v>
      </c>
      <c r="I333" s="767">
        <v>0</v>
      </c>
      <c r="J333" s="355"/>
    </row>
    <row r="334" spans="1:10">
      <c r="A334" s="764">
        <v>40828</v>
      </c>
      <c r="B334" s="770">
        <v>150</v>
      </c>
      <c r="C334" s="766" t="s">
        <v>246</v>
      </c>
      <c r="D334" s="767" t="s">
        <v>357</v>
      </c>
      <c r="E334" s="355"/>
      <c r="F334" s="355"/>
      <c r="G334" s="767" t="s">
        <v>244</v>
      </c>
      <c r="H334" s="768" t="s">
        <v>244</v>
      </c>
      <c r="I334" s="767">
        <v>0</v>
      </c>
      <c r="J334" s="355"/>
    </row>
    <row r="335" spans="1:10">
      <c r="A335" s="764">
        <v>40830</v>
      </c>
      <c r="B335" s="770">
        <v>20</v>
      </c>
      <c r="C335" s="766" t="s">
        <v>237</v>
      </c>
      <c r="D335" s="767" t="s">
        <v>759</v>
      </c>
      <c r="E335" s="355"/>
      <c r="F335" s="355"/>
      <c r="G335" s="767" t="s">
        <v>244</v>
      </c>
      <c r="H335" s="768" t="s">
        <v>244</v>
      </c>
      <c r="I335" s="767">
        <v>0</v>
      </c>
      <c r="J335" s="355"/>
    </row>
    <row r="336" spans="1:10">
      <c r="A336" s="764">
        <v>40830</v>
      </c>
      <c r="B336" s="770">
        <v>500</v>
      </c>
      <c r="C336" s="766" t="s">
        <v>246</v>
      </c>
      <c r="D336" s="767" t="s">
        <v>276</v>
      </c>
      <c r="E336" s="355"/>
      <c r="F336" s="355"/>
      <c r="G336" s="767" t="s">
        <v>244</v>
      </c>
      <c r="H336" s="768" t="s">
        <v>244</v>
      </c>
      <c r="I336" s="767">
        <v>0</v>
      </c>
      <c r="J336" s="355"/>
    </row>
    <row r="337" spans="1:10">
      <c r="A337" s="764">
        <v>40830</v>
      </c>
      <c r="B337" s="770">
        <v>60</v>
      </c>
      <c r="C337" s="766" t="s">
        <v>246</v>
      </c>
      <c r="D337" s="767" t="s">
        <v>358</v>
      </c>
      <c r="E337" s="355"/>
      <c r="F337" s="355"/>
      <c r="G337" s="767" t="s">
        <v>244</v>
      </c>
      <c r="H337" s="768" t="s">
        <v>244</v>
      </c>
      <c r="I337" s="767">
        <v>0</v>
      </c>
      <c r="J337" s="355"/>
    </row>
    <row r="338" spans="1:10">
      <c r="A338" s="764">
        <v>40830</v>
      </c>
      <c r="B338" s="770">
        <v>50</v>
      </c>
      <c r="C338" s="766" t="s">
        <v>246</v>
      </c>
      <c r="D338" s="767" t="s">
        <v>260</v>
      </c>
      <c r="E338" s="355"/>
      <c r="F338" s="355"/>
      <c r="G338" s="767" t="s">
        <v>244</v>
      </c>
      <c r="H338" s="768" t="s">
        <v>244</v>
      </c>
      <c r="I338" s="767">
        <v>0</v>
      </c>
      <c r="J338" s="355"/>
    </row>
    <row r="339" spans="1:10">
      <c r="A339" s="764">
        <v>40833</v>
      </c>
      <c r="B339" s="770">
        <v>30</v>
      </c>
      <c r="C339" s="766" t="s">
        <v>246</v>
      </c>
      <c r="D339" s="767" t="s">
        <v>258</v>
      </c>
      <c r="E339" s="355"/>
      <c r="F339" s="355"/>
      <c r="G339" s="767" t="s">
        <v>244</v>
      </c>
      <c r="H339" s="768" t="s">
        <v>244</v>
      </c>
      <c r="I339" s="767">
        <v>0</v>
      </c>
      <c r="J339" s="355"/>
    </row>
    <row r="340" spans="1:10">
      <c r="A340" s="764">
        <v>40833</v>
      </c>
      <c r="B340" s="770">
        <v>20</v>
      </c>
      <c r="C340" s="766" t="s">
        <v>246</v>
      </c>
      <c r="D340" s="767" t="s">
        <v>378</v>
      </c>
      <c r="E340" s="355"/>
      <c r="F340" s="355"/>
      <c r="G340" s="767" t="s">
        <v>244</v>
      </c>
      <c r="H340" s="768" t="s">
        <v>244</v>
      </c>
      <c r="I340" s="767">
        <v>0</v>
      </c>
      <c r="J340" s="355"/>
    </row>
    <row r="341" spans="1:10">
      <c r="A341" s="764">
        <v>40833</v>
      </c>
      <c r="B341" s="770">
        <v>100</v>
      </c>
      <c r="C341" s="766" t="s">
        <v>246</v>
      </c>
      <c r="D341" s="767" t="s">
        <v>259</v>
      </c>
      <c r="E341" s="355"/>
      <c r="F341" s="355"/>
      <c r="G341" s="767" t="s">
        <v>244</v>
      </c>
      <c r="H341" s="768" t="s">
        <v>244</v>
      </c>
      <c r="I341" s="767">
        <v>0</v>
      </c>
      <c r="J341" s="355"/>
    </row>
    <row r="342" spans="1:10">
      <c r="A342" s="764">
        <v>40833</v>
      </c>
      <c r="B342" s="770">
        <v>200</v>
      </c>
      <c r="C342" s="766" t="s">
        <v>246</v>
      </c>
      <c r="D342" s="767" t="s">
        <v>450</v>
      </c>
      <c r="E342" s="355"/>
      <c r="F342" s="355"/>
      <c r="G342" s="767" t="s">
        <v>244</v>
      </c>
      <c r="H342" s="768" t="s">
        <v>244</v>
      </c>
      <c r="I342" s="767">
        <v>0</v>
      </c>
      <c r="J342" s="355"/>
    </row>
    <row r="343" spans="1:10">
      <c r="A343" s="764">
        <v>40833</v>
      </c>
      <c r="B343" s="770">
        <v>80</v>
      </c>
      <c r="C343" s="766" t="s">
        <v>246</v>
      </c>
      <c r="D343" s="767" t="s">
        <v>768</v>
      </c>
      <c r="E343" s="355"/>
      <c r="F343" s="355"/>
      <c r="G343" s="767" t="s">
        <v>244</v>
      </c>
      <c r="H343" s="768" t="s">
        <v>244</v>
      </c>
      <c r="I343" s="767">
        <v>0</v>
      </c>
      <c r="J343" s="355"/>
    </row>
    <row r="344" spans="1:10">
      <c r="A344" s="764">
        <v>40833</v>
      </c>
      <c r="B344" s="770">
        <v>135</v>
      </c>
      <c r="C344" s="766" t="s">
        <v>246</v>
      </c>
      <c r="D344" s="767" t="s">
        <v>769</v>
      </c>
      <c r="E344" s="355"/>
      <c r="F344" s="355"/>
      <c r="G344" s="767" t="s">
        <v>244</v>
      </c>
      <c r="H344" s="768" t="s">
        <v>244</v>
      </c>
      <c r="I344" s="767">
        <v>0</v>
      </c>
      <c r="J344" s="355"/>
    </row>
    <row r="345" spans="1:10">
      <c r="A345" s="764">
        <v>40833</v>
      </c>
      <c r="B345" s="770">
        <v>150</v>
      </c>
      <c r="C345" s="766" t="s">
        <v>246</v>
      </c>
      <c r="D345" s="767" t="s">
        <v>360</v>
      </c>
      <c r="E345" s="355"/>
      <c r="F345" s="355"/>
      <c r="G345" s="767" t="s">
        <v>244</v>
      </c>
      <c r="H345" s="768" t="s">
        <v>244</v>
      </c>
      <c r="I345" s="767">
        <v>0</v>
      </c>
      <c r="J345" s="355"/>
    </row>
    <row r="346" spans="1:10">
      <c r="A346" s="764">
        <v>40835</v>
      </c>
      <c r="B346" s="770">
        <v>25</v>
      </c>
      <c r="C346" s="766" t="s">
        <v>246</v>
      </c>
      <c r="D346" s="767" t="s">
        <v>400</v>
      </c>
      <c r="E346" s="355"/>
      <c r="F346" s="355"/>
      <c r="G346" s="767" t="s">
        <v>244</v>
      </c>
      <c r="H346" s="768" t="s">
        <v>244</v>
      </c>
      <c r="I346" s="767">
        <v>0</v>
      </c>
      <c r="J346" s="355"/>
    </row>
    <row r="347" spans="1:10">
      <c r="A347" s="764">
        <v>40835</v>
      </c>
      <c r="B347" s="770">
        <v>100</v>
      </c>
      <c r="C347" s="766" t="s">
        <v>246</v>
      </c>
      <c r="D347" s="767" t="s">
        <v>292</v>
      </c>
      <c r="E347" s="355"/>
      <c r="F347" s="355"/>
      <c r="G347" s="767" t="s">
        <v>244</v>
      </c>
      <c r="H347" s="768" t="s">
        <v>244</v>
      </c>
      <c r="I347" s="767">
        <v>0</v>
      </c>
      <c r="J347" s="355"/>
    </row>
    <row r="348" spans="1:10">
      <c r="A348" s="764">
        <v>40836</v>
      </c>
      <c r="B348" s="770">
        <v>10</v>
      </c>
      <c r="C348" s="766" t="s">
        <v>246</v>
      </c>
      <c r="D348" s="767" t="s">
        <v>791</v>
      </c>
      <c r="E348" s="355"/>
      <c r="F348" s="355"/>
      <c r="G348" s="767" t="s">
        <v>244</v>
      </c>
      <c r="H348" s="768" t="s">
        <v>244</v>
      </c>
      <c r="I348" s="767">
        <v>0</v>
      </c>
      <c r="J348" s="355"/>
    </row>
    <row r="349" spans="1:10">
      <c r="A349" s="764">
        <v>40836</v>
      </c>
      <c r="B349" s="770">
        <v>30</v>
      </c>
      <c r="C349" s="766" t="s">
        <v>246</v>
      </c>
      <c r="D349" s="767" t="s">
        <v>792</v>
      </c>
      <c r="E349" s="355"/>
      <c r="F349" s="355"/>
      <c r="G349" s="767" t="s">
        <v>244</v>
      </c>
      <c r="H349" s="768" t="s">
        <v>244</v>
      </c>
      <c r="I349" s="767">
        <v>0</v>
      </c>
      <c r="J349" s="355"/>
    </row>
    <row r="350" spans="1:10">
      <c r="A350" s="764">
        <v>40836</v>
      </c>
      <c r="B350" s="770">
        <v>10</v>
      </c>
      <c r="C350" s="766" t="s">
        <v>246</v>
      </c>
      <c r="D350" s="767" t="s">
        <v>436</v>
      </c>
      <c r="E350" s="355"/>
      <c r="F350" s="355"/>
      <c r="G350" s="767" t="s">
        <v>244</v>
      </c>
      <c r="H350" s="768" t="s">
        <v>244</v>
      </c>
      <c r="I350" s="767">
        <v>0</v>
      </c>
      <c r="J350" s="355"/>
    </row>
    <row r="351" spans="1:10">
      <c r="A351" s="764">
        <v>40836</v>
      </c>
      <c r="B351" s="770">
        <v>200</v>
      </c>
      <c r="C351" s="766" t="s">
        <v>793</v>
      </c>
      <c r="D351" s="767" t="s">
        <v>794</v>
      </c>
      <c r="E351" s="355"/>
      <c r="F351" s="355"/>
      <c r="G351" s="767" t="s">
        <v>244</v>
      </c>
      <c r="H351" s="768" t="s">
        <v>244</v>
      </c>
      <c r="I351" s="767">
        <v>0</v>
      </c>
      <c r="J351" s="355"/>
    </row>
    <row r="352" spans="1:10">
      <c r="A352" s="764">
        <v>40837</v>
      </c>
      <c r="B352" s="770">
        <v>12</v>
      </c>
      <c r="C352" s="766" t="s">
        <v>246</v>
      </c>
      <c r="D352" s="767" t="s">
        <v>294</v>
      </c>
      <c r="E352" s="355"/>
      <c r="F352" s="355"/>
      <c r="G352" s="767" t="s">
        <v>244</v>
      </c>
      <c r="H352" s="768" t="s">
        <v>244</v>
      </c>
      <c r="I352" s="767">
        <v>0</v>
      </c>
      <c r="J352" s="355"/>
    </row>
    <row r="353" spans="1:10">
      <c r="A353" s="764">
        <v>40837</v>
      </c>
      <c r="B353" s="770">
        <v>40</v>
      </c>
      <c r="C353" s="766" t="s">
        <v>246</v>
      </c>
      <c r="D353" s="767" t="s">
        <v>261</v>
      </c>
      <c r="E353" s="355"/>
      <c r="F353" s="355"/>
      <c r="G353" s="767" t="s">
        <v>244</v>
      </c>
      <c r="H353" s="768" t="s">
        <v>244</v>
      </c>
      <c r="I353" s="767">
        <v>0</v>
      </c>
      <c r="J353" s="355"/>
    </row>
    <row r="354" spans="1:10">
      <c r="A354" s="764">
        <v>40837</v>
      </c>
      <c r="B354" s="770">
        <v>5</v>
      </c>
      <c r="C354" s="766" t="s">
        <v>246</v>
      </c>
      <c r="D354" s="767" t="s">
        <v>773</v>
      </c>
      <c r="E354" s="355"/>
      <c r="F354" s="355"/>
      <c r="G354" s="767" t="s">
        <v>244</v>
      </c>
      <c r="H354" s="768" t="s">
        <v>244</v>
      </c>
      <c r="I354" s="767">
        <v>0</v>
      </c>
      <c r="J354" s="355"/>
    </row>
    <row r="355" spans="1:10">
      <c r="A355" s="764">
        <v>40837</v>
      </c>
      <c r="B355" s="770">
        <v>207</v>
      </c>
      <c r="C355" s="766" t="s">
        <v>246</v>
      </c>
      <c r="D355" s="767" t="s">
        <v>355</v>
      </c>
      <c r="E355" s="355"/>
      <c r="F355" s="355"/>
      <c r="G355" s="767" t="s">
        <v>244</v>
      </c>
      <c r="H355" s="768" t="s">
        <v>244</v>
      </c>
      <c r="I355" s="767">
        <v>0</v>
      </c>
      <c r="J355" s="355"/>
    </row>
    <row r="356" spans="1:10">
      <c r="A356" s="764">
        <v>40840</v>
      </c>
      <c r="B356" s="770">
        <v>327</v>
      </c>
      <c r="C356" s="766" t="s">
        <v>246</v>
      </c>
      <c r="D356" s="767" t="s">
        <v>355</v>
      </c>
      <c r="E356" s="355"/>
      <c r="F356" s="355"/>
      <c r="G356" s="767" t="s">
        <v>244</v>
      </c>
      <c r="H356" s="768" t="s">
        <v>244</v>
      </c>
      <c r="I356" s="767">
        <v>0</v>
      </c>
      <c r="J356" s="355"/>
    </row>
    <row r="357" spans="1:10">
      <c r="A357" s="764">
        <v>40840</v>
      </c>
      <c r="B357" s="770">
        <v>5</v>
      </c>
      <c r="C357" s="766" t="s">
        <v>246</v>
      </c>
      <c r="D357" s="767" t="s">
        <v>795</v>
      </c>
      <c r="E357" s="355"/>
      <c r="F357" s="355"/>
      <c r="G357" s="767" t="s">
        <v>244</v>
      </c>
      <c r="H357" s="768" t="s">
        <v>244</v>
      </c>
      <c r="I357" s="767">
        <v>0</v>
      </c>
      <c r="J357" s="355"/>
    </row>
    <row r="358" spans="1:10">
      <c r="A358" s="764">
        <v>40841</v>
      </c>
      <c r="B358" s="770">
        <v>10</v>
      </c>
      <c r="C358" s="766" t="s">
        <v>246</v>
      </c>
      <c r="D358" s="767" t="s">
        <v>302</v>
      </c>
      <c r="E358" s="355"/>
      <c r="F358" s="355"/>
      <c r="G358" s="767" t="s">
        <v>244</v>
      </c>
      <c r="H358" s="768" t="s">
        <v>244</v>
      </c>
      <c r="I358" s="767">
        <v>0</v>
      </c>
      <c r="J358" s="355"/>
    </row>
    <row r="359" spans="1:10">
      <c r="A359" s="764">
        <v>40841</v>
      </c>
      <c r="B359" s="770">
        <v>75</v>
      </c>
      <c r="C359" s="766" t="s">
        <v>246</v>
      </c>
      <c r="D359" s="767" t="s">
        <v>364</v>
      </c>
      <c r="E359" s="355"/>
      <c r="F359" s="355"/>
      <c r="G359" s="767" t="s">
        <v>244</v>
      </c>
      <c r="H359" s="768" t="s">
        <v>244</v>
      </c>
      <c r="I359" s="767">
        <v>0</v>
      </c>
      <c r="J359" s="355"/>
    </row>
    <row r="360" spans="1:10">
      <c r="A360" s="764">
        <v>40841</v>
      </c>
      <c r="B360" s="770">
        <v>50</v>
      </c>
      <c r="C360" s="766" t="s">
        <v>246</v>
      </c>
      <c r="D360" s="767" t="s">
        <v>330</v>
      </c>
      <c r="E360" s="355"/>
      <c r="F360" s="355"/>
      <c r="G360" s="767" t="s">
        <v>244</v>
      </c>
      <c r="H360" s="768" t="s">
        <v>244</v>
      </c>
      <c r="I360" s="767">
        <v>0</v>
      </c>
      <c r="J360" s="355"/>
    </row>
    <row r="361" spans="1:10">
      <c r="A361" s="764">
        <v>40841</v>
      </c>
      <c r="B361" s="770">
        <v>3</v>
      </c>
      <c r="C361" s="766" t="s">
        <v>246</v>
      </c>
      <c r="D361" s="767" t="s">
        <v>363</v>
      </c>
      <c r="E361" s="355"/>
      <c r="F361" s="355"/>
      <c r="G361" s="767" t="s">
        <v>244</v>
      </c>
      <c r="H361" s="768" t="s">
        <v>244</v>
      </c>
      <c r="I361" s="767">
        <v>0</v>
      </c>
      <c r="J361" s="355"/>
    </row>
    <row r="362" spans="1:10">
      <c r="A362" s="764">
        <v>40841</v>
      </c>
      <c r="B362" s="770">
        <v>3</v>
      </c>
      <c r="C362" s="766" t="s">
        <v>246</v>
      </c>
      <c r="D362" s="767" t="s">
        <v>363</v>
      </c>
      <c r="E362" s="355"/>
      <c r="F362" s="355"/>
      <c r="G362" s="767" t="s">
        <v>244</v>
      </c>
      <c r="H362" s="768" t="s">
        <v>244</v>
      </c>
      <c r="I362" s="767">
        <v>0</v>
      </c>
      <c r="J362" s="355"/>
    </row>
    <row r="363" spans="1:10">
      <c r="A363" s="764">
        <v>40841</v>
      </c>
      <c r="B363" s="770">
        <v>6106.33</v>
      </c>
      <c r="C363" s="766">
        <v>102962</v>
      </c>
      <c r="D363" s="767" t="s">
        <v>796</v>
      </c>
      <c r="E363" s="355"/>
      <c r="F363" s="355"/>
      <c r="G363" s="767" t="s">
        <v>244</v>
      </c>
      <c r="H363" s="768" t="s">
        <v>244</v>
      </c>
      <c r="I363" s="767">
        <v>0</v>
      </c>
      <c r="J363" s="355"/>
    </row>
    <row r="364" spans="1:10">
      <c r="A364" s="764">
        <v>40841</v>
      </c>
      <c r="B364" s="770">
        <v>3253.99</v>
      </c>
      <c r="C364" s="766">
        <v>102963</v>
      </c>
      <c r="D364" s="767" t="s">
        <v>797</v>
      </c>
      <c r="E364" s="355"/>
      <c r="F364" s="355"/>
      <c r="G364" s="767" t="s">
        <v>244</v>
      </c>
      <c r="H364" s="768" t="s">
        <v>244</v>
      </c>
      <c r="I364" s="767">
        <v>0</v>
      </c>
      <c r="J364" s="355"/>
    </row>
    <row r="365" spans="1:10">
      <c r="A365" s="764">
        <v>40843</v>
      </c>
      <c r="B365" s="770">
        <v>138</v>
      </c>
      <c r="C365" s="766" t="s">
        <v>237</v>
      </c>
      <c r="D365" s="767" t="s">
        <v>269</v>
      </c>
      <c r="E365" s="355"/>
      <c r="F365" s="355"/>
      <c r="G365" s="767" t="s">
        <v>244</v>
      </c>
      <c r="H365" s="768" t="s">
        <v>244</v>
      </c>
      <c r="I365" s="767">
        <v>0</v>
      </c>
      <c r="J365" s="355"/>
    </row>
    <row r="366" spans="1:10">
      <c r="A366" s="764">
        <v>40843</v>
      </c>
      <c r="B366" s="770">
        <v>5</v>
      </c>
      <c r="C366" s="766" t="s">
        <v>237</v>
      </c>
      <c r="D366" s="767" t="s">
        <v>760</v>
      </c>
      <c r="E366" s="355"/>
      <c r="F366" s="355"/>
      <c r="G366" s="767" t="s">
        <v>244</v>
      </c>
      <c r="H366" s="768" t="s">
        <v>244</v>
      </c>
      <c r="I366" s="767">
        <v>0</v>
      </c>
      <c r="J366" s="355"/>
    </row>
    <row r="367" spans="1:10">
      <c r="A367" s="764">
        <v>40843</v>
      </c>
      <c r="B367" s="770">
        <v>325</v>
      </c>
      <c r="C367" s="766" t="s">
        <v>246</v>
      </c>
      <c r="D367" s="767" t="s">
        <v>326</v>
      </c>
      <c r="E367" s="355"/>
      <c r="F367" s="355"/>
      <c r="G367" s="767" t="s">
        <v>244</v>
      </c>
      <c r="H367" s="768" t="s">
        <v>244</v>
      </c>
      <c r="I367" s="767">
        <v>0</v>
      </c>
      <c r="J367" s="355"/>
    </row>
    <row r="368" spans="1:10">
      <c r="A368" s="764">
        <v>40844</v>
      </c>
      <c r="B368" s="770">
        <v>2000</v>
      </c>
      <c r="C368" s="766" t="s">
        <v>246</v>
      </c>
      <c r="D368" s="767" t="s">
        <v>276</v>
      </c>
      <c r="E368" s="355"/>
      <c r="F368" s="355"/>
      <c r="G368" s="767" t="s">
        <v>244</v>
      </c>
      <c r="H368" s="768" t="s">
        <v>244</v>
      </c>
      <c r="I368" s="767">
        <v>0</v>
      </c>
      <c r="J368" s="355"/>
    </row>
    <row r="369" spans="1:10">
      <c r="A369" s="764">
        <v>40844</v>
      </c>
      <c r="B369" s="770">
        <v>175</v>
      </c>
      <c r="C369" s="766" t="s">
        <v>246</v>
      </c>
      <c r="D369" s="767" t="s">
        <v>421</v>
      </c>
      <c r="E369" s="355"/>
      <c r="F369" s="355"/>
      <c r="G369" s="767" t="s">
        <v>244</v>
      </c>
      <c r="H369" s="768" t="s">
        <v>244</v>
      </c>
      <c r="I369" s="767">
        <v>0</v>
      </c>
      <c r="J369" s="355"/>
    </row>
    <row r="370" spans="1:10">
      <c r="A370" s="764">
        <v>40844</v>
      </c>
      <c r="B370" s="770">
        <v>17.5</v>
      </c>
      <c r="C370" s="766" t="s">
        <v>246</v>
      </c>
      <c r="D370" s="767" t="s">
        <v>271</v>
      </c>
      <c r="E370" s="355"/>
      <c r="F370" s="355"/>
      <c r="G370" s="767" t="s">
        <v>244</v>
      </c>
      <c r="H370" s="768" t="s">
        <v>244</v>
      </c>
      <c r="I370" s="767">
        <v>0</v>
      </c>
      <c r="J370" s="355"/>
    </row>
    <row r="371" spans="1:10">
      <c r="A371" s="764">
        <v>40844</v>
      </c>
      <c r="B371" s="770">
        <v>300</v>
      </c>
      <c r="C371" s="766" t="s">
        <v>246</v>
      </c>
      <c r="D371" s="767" t="s">
        <v>327</v>
      </c>
      <c r="E371" s="355"/>
      <c r="F371" s="355"/>
      <c r="G371" s="767" t="s">
        <v>244</v>
      </c>
      <c r="H371" s="768" t="s">
        <v>244</v>
      </c>
      <c r="I371" s="767">
        <v>0</v>
      </c>
      <c r="J371" s="355"/>
    </row>
    <row r="372" spans="1:10">
      <c r="A372" s="764">
        <v>40844</v>
      </c>
      <c r="B372" s="770">
        <v>7</v>
      </c>
      <c r="C372" s="766" t="s">
        <v>246</v>
      </c>
      <c r="D372" s="767" t="s">
        <v>402</v>
      </c>
      <c r="E372" s="355"/>
      <c r="F372" s="355"/>
      <c r="G372" s="767" t="s">
        <v>244</v>
      </c>
      <c r="H372" s="768" t="s">
        <v>244</v>
      </c>
      <c r="I372" s="767">
        <v>0</v>
      </c>
      <c r="J372" s="355"/>
    </row>
    <row r="373" spans="1:10">
      <c r="A373" s="764">
        <v>40844</v>
      </c>
      <c r="B373" s="770">
        <v>170</v>
      </c>
      <c r="C373" s="766" t="s">
        <v>246</v>
      </c>
      <c r="D373" s="767" t="s">
        <v>798</v>
      </c>
      <c r="E373" s="355"/>
      <c r="F373" s="355"/>
      <c r="G373" s="767" t="s">
        <v>244</v>
      </c>
      <c r="H373" s="768" t="s">
        <v>244</v>
      </c>
      <c r="I373" s="767">
        <v>0</v>
      </c>
      <c r="J373" s="355"/>
    </row>
    <row r="374" spans="1:10">
      <c r="A374" s="764">
        <v>40844</v>
      </c>
      <c r="B374" s="770">
        <v>100</v>
      </c>
      <c r="C374" s="766" t="s">
        <v>246</v>
      </c>
      <c r="D374" s="767" t="s">
        <v>423</v>
      </c>
      <c r="E374" s="355"/>
      <c r="F374" s="355"/>
      <c r="G374" s="767" t="s">
        <v>244</v>
      </c>
      <c r="H374" s="768" t="s">
        <v>244</v>
      </c>
      <c r="I374" s="767">
        <v>0</v>
      </c>
      <c r="J374" s="355"/>
    </row>
    <row r="375" spans="1:10">
      <c r="A375" s="764">
        <v>40847</v>
      </c>
      <c r="B375" s="770">
        <v>49.75</v>
      </c>
      <c r="C375" s="766" t="s">
        <v>246</v>
      </c>
      <c r="D375" s="767" t="s">
        <v>799</v>
      </c>
      <c r="E375" s="355"/>
      <c r="F375" s="355"/>
      <c r="G375" s="767" t="s">
        <v>244</v>
      </c>
      <c r="H375" s="768"/>
      <c r="I375" s="767"/>
      <c r="J375" s="355"/>
    </row>
    <row r="376" spans="1:10">
      <c r="A376" s="764">
        <v>40847</v>
      </c>
      <c r="B376" s="770">
        <v>30</v>
      </c>
      <c r="C376" s="766" t="s">
        <v>246</v>
      </c>
      <c r="D376" s="767" t="s">
        <v>442</v>
      </c>
      <c r="E376" s="355"/>
      <c r="F376" s="355"/>
      <c r="G376" s="767" t="s">
        <v>244</v>
      </c>
      <c r="H376" s="768"/>
      <c r="I376" s="767"/>
      <c r="J376" s="355"/>
    </row>
    <row r="377" spans="1:10">
      <c r="A377" s="764">
        <v>40847</v>
      </c>
      <c r="B377" s="770">
        <v>25</v>
      </c>
      <c r="C377" s="766" t="s">
        <v>246</v>
      </c>
      <c r="D377" s="767" t="s">
        <v>762</v>
      </c>
      <c r="E377" s="355"/>
      <c r="F377" s="355"/>
      <c r="G377" s="767" t="s">
        <v>244</v>
      </c>
      <c r="H377" s="768"/>
      <c r="I377" s="767"/>
      <c r="J377" s="355"/>
    </row>
    <row r="378" spans="1:10">
      <c r="A378" s="764">
        <v>40847</v>
      </c>
      <c r="B378" s="770">
        <v>100</v>
      </c>
      <c r="C378" s="766" t="s">
        <v>246</v>
      </c>
      <c r="D378" s="767" t="s">
        <v>287</v>
      </c>
      <c r="E378" s="355"/>
      <c r="F378" s="355"/>
      <c r="G378" s="767" t="s">
        <v>244</v>
      </c>
      <c r="H378" s="768"/>
      <c r="I378" s="767"/>
      <c r="J378" s="355"/>
    </row>
    <row r="379" spans="1:10">
      <c r="A379" s="764">
        <v>40847</v>
      </c>
      <c r="B379" s="770">
        <v>2</v>
      </c>
      <c r="C379" s="766" t="s">
        <v>246</v>
      </c>
      <c r="D379" s="767" t="s">
        <v>800</v>
      </c>
      <c r="E379" s="355"/>
      <c r="F379" s="355"/>
      <c r="G379" s="767" t="s">
        <v>244</v>
      </c>
      <c r="H379" s="768"/>
      <c r="I379" s="767"/>
      <c r="J379" s="355"/>
    </row>
    <row r="380" spans="1:10">
      <c r="A380" s="764" t="s">
        <v>244</v>
      </c>
      <c r="B380" s="770" t="s">
        <v>244</v>
      </c>
      <c r="C380" s="766" t="s">
        <v>244</v>
      </c>
      <c r="D380" s="767" t="s">
        <v>244</v>
      </c>
      <c r="E380" s="355"/>
      <c r="F380" s="355"/>
      <c r="G380" s="767" t="s">
        <v>244</v>
      </c>
      <c r="H380" s="768"/>
      <c r="I380" s="767"/>
      <c r="J380" s="355"/>
    </row>
    <row r="381" spans="1:10">
      <c r="A381" s="764" t="s">
        <v>244</v>
      </c>
      <c r="B381" s="770" t="s">
        <v>244</v>
      </c>
      <c r="C381" s="766" t="s">
        <v>244</v>
      </c>
      <c r="D381" s="767" t="s">
        <v>244</v>
      </c>
      <c r="E381" s="355"/>
      <c r="F381" s="355"/>
      <c r="G381" s="767" t="s">
        <v>244</v>
      </c>
      <c r="H381" s="768"/>
      <c r="I381" s="767"/>
      <c r="J381" s="355"/>
    </row>
    <row r="382" spans="1:10">
      <c r="A382" s="764"/>
      <c r="B382" s="770"/>
      <c r="C382" s="766"/>
      <c r="D382" s="767"/>
      <c r="E382" s="355"/>
      <c r="F382" s="355"/>
      <c r="G382" s="767"/>
      <c r="H382" s="768"/>
      <c r="I382" s="767"/>
      <c r="J382" s="355"/>
    </row>
    <row r="383" spans="1:10">
      <c r="A383" s="769" t="s">
        <v>17</v>
      </c>
      <c r="B383" s="765" t="s">
        <v>244</v>
      </c>
      <c r="C383" s="766" t="s">
        <v>244</v>
      </c>
      <c r="D383" s="767" t="s">
        <v>244</v>
      </c>
      <c r="E383" s="355"/>
      <c r="F383" s="767" t="s">
        <v>244</v>
      </c>
      <c r="G383" s="768" t="s">
        <v>244</v>
      </c>
      <c r="H383" s="768" t="s">
        <v>244</v>
      </c>
      <c r="I383" s="365"/>
      <c r="J383" s="355"/>
    </row>
    <row r="384" spans="1:10">
      <c r="A384" s="771">
        <v>40843</v>
      </c>
      <c r="B384" s="765">
        <v>79120.42</v>
      </c>
      <c r="C384" s="766">
        <v>1610</v>
      </c>
      <c r="D384" s="766">
        <v>10088099</v>
      </c>
      <c r="E384" s="767" t="s">
        <v>801</v>
      </c>
      <c r="F384" s="760"/>
      <c r="G384" s="758"/>
      <c r="H384" s="768"/>
      <c r="I384" s="365"/>
      <c r="J384" s="355"/>
    </row>
    <row r="385" spans="1:10">
      <c r="A385" s="771" t="s">
        <v>244</v>
      </c>
      <c r="B385" s="765" t="s">
        <v>244</v>
      </c>
      <c r="C385" s="766" t="s">
        <v>244</v>
      </c>
      <c r="D385" s="766" t="s">
        <v>244</v>
      </c>
      <c r="E385" s="767" t="s">
        <v>244</v>
      </c>
      <c r="F385" s="760"/>
      <c r="G385" s="758"/>
      <c r="H385" s="768"/>
      <c r="I385" s="365"/>
      <c r="J385" s="355"/>
    </row>
  </sheetData>
  <pageMargins left="0.70866141732283472" right="0.70866141732283472" top="0.74803149606299213" bottom="0.74803149606299213" header="0.31496062992125984" footer="0.31496062992125984"/>
  <pageSetup paperSize="9" scale="60" fitToHeight="4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 enableFormatConditionsCalculation="0">
    <pageSetUpPr fitToPage="1"/>
  </sheetPr>
  <dimension ref="A1:M34"/>
  <sheetViews>
    <sheetView workbookViewId="0">
      <selection activeCell="G35" sqref="G35"/>
    </sheetView>
  </sheetViews>
  <sheetFormatPr defaultColWidth="8.85546875" defaultRowHeight="12.75"/>
  <cols>
    <col min="1" max="1" width="11.42578125" customWidth="1"/>
    <col min="2" max="2" width="11.140625" bestFit="1" customWidth="1"/>
    <col min="3" max="3" width="13" customWidth="1"/>
    <col min="4" max="4" width="11.28515625" customWidth="1"/>
    <col min="8" max="8" width="16.42578125" customWidth="1"/>
    <col min="9" max="9" width="13.85546875" customWidth="1"/>
    <col min="10" max="10" width="10.140625" style="814" bestFit="1" customWidth="1"/>
  </cols>
  <sheetData>
    <row r="1" spans="1:13">
      <c r="A1" s="305" t="s">
        <v>722</v>
      </c>
    </row>
    <row r="4" spans="1:13">
      <c r="A4" s="305" t="s">
        <v>17</v>
      </c>
    </row>
    <row r="5" spans="1:13" ht="15">
      <c r="A5" s="77">
        <v>40616</v>
      </c>
      <c r="B5" s="816">
        <v>16100</v>
      </c>
      <c r="C5" s="766">
        <v>1467</v>
      </c>
      <c r="D5" s="766">
        <v>10082695</v>
      </c>
      <c r="E5" s="767" t="s">
        <v>408</v>
      </c>
      <c r="I5" t="s">
        <v>729</v>
      </c>
      <c r="J5" s="814" t="s">
        <v>730</v>
      </c>
      <c r="K5" t="s">
        <v>731</v>
      </c>
      <c r="L5" t="s">
        <v>732</v>
      </c>
      <c r="M5" t="s">
        <v>733</v>
      </c>
    </row>
    <row r="6" spans="1:13" ht="15">
      <c r="A6" s="77">
        <v>40616</v>
      </c>
      <c r="B6" s="816">
        <v>12500</v>
      </c>
      <c r="C6" s="766">
        <v>1468</v>
      </c>
      <c r="D6" s="766">
        <v>10082838</v>
      </c>
      <c r="E6" s="767" t="s">
        <v>408</v>
      </c>
      <c r="H6" s="36">
        <v>262883</v>
      </c>
      <c r="I6" t="s">
        <v>734</v>
      </c>
      <c r="J6" s="815">
        <v>9195.75</v>
      </c>
      <c r="K6" s="309">
        <v>39055</v>
      </c>
      <c r="L6">
        <v>10044640</v>
      </c>
      <c r="M6" s="309">
        <v>39055</v>
      </c>
    </row>
    <row r="7" spans="1:13" ht="15">
      <c r="A7" s="77">
        <v>40618</v>
      </c>
      <c r="B7" s="816">
        <v>10000</v>
      </c>
      <c r="C7" s="766">
        <v>1472</v>
      </c>
      <c r="D7" s="766">
        <v>10080867</v>
      </c>
      <c r="E7" s="767" t="s">
        <v>409</v>
      </c>
      <c r="I7" t="s">
        <v>734</v>
      </c>
      <c r="J7" s="815">
        <v>9195.75</v>
      </c>
      <c r="K7" s="309">
        <v>39286</v>
      </c>
      <c r="L7">
        <v>10050445</v>
      </c>
      <c r="M7" s="309">
        <v>39286</v>
      </c>
    </row>
    <row r="8" spans="1:13" ht="15">
      <c r="A8" s="77">
        <v>40660</v>
      </c>
      <c r="B8" s="816">
        <v>12500</v>
      </c>
      <c r="C8" s="766">
        <v>1593</v>
      </c>
      <c r="D8" s="766">
        <v>10084519</v>
      </c>
      <c r="E8" s="767" t="s">
        <v>408</v>
      </c>
      <c r="I8" t="s">
        <v>734</v>
      </c>
      <c r="J8" s="815">
        <v>9195.75</v>
      </c>
      <c r="K8" s="309">
        <v>39286</v>
      </c>
      <c r="L8">
        <v>10050446</v>
      </c>
      <c r="M8" s="309">
        <v>39286</v>
      </c>
    </row>
    <row r="9" spans="1:13" ht="15">
      <c r="A9" s="77">
        <v>39477</v>
      </c>
      <c r="B9" s="816">
        <v>9195.75</v>
      </c>
      <c r="C9" s="79">
        <v>1179</v>
      </c>
      <c r="D9" s="79">
        <v>10050445</v>
      </c>
      <c r="E9" s="260" t="s">
        <v>76</v>
      </c>
      <c r="I9" t="s">
        <v>734</v>
      </c>
      <c r="J9" s="815">
        <v>9195.75</v>
      </c>
      <c r="K9" s="309">
        <v>39328</v>
      </c>
      <c r="L9">
        <v>10051433</v>
      </c>
      <c r="M9" s="309">
        <v>39328</v>
      </c>
    </row>
    <row r="10" spans="1:13" ht="15">
      <c r="A10" s="77">
        <v>39477</v>
      </c>
      <c r="B10" s="816">
        <v>9195.75</v>
      </c>
      <c r="C10" s="79">
        <v>1181</v>
      </c>
      <c r="D10" s="261">
        <v>10050446</v>
      </c>
      <c r="E10" s="154" t="s">
        <v>76</v>
      </c>
      <c r="I10" t="s">
        <v>734</v>
      </c>
      <c r="J10" s="815">
        <v>15000</v>
      </c>
      <c r="K10" s="309">
        <v>39469</v>
      </c>
      <c r="L10">
        <v>10054508</v>
      </c>
      <c r="M10" s="309">
        <v>39469</v>
      </c>
    </row>
    <row r="11" spans="1:13" ht="15">
      <c r="A11" s="77">
        <v>39548</v>
      </c>
      <c r="B11" s="816">
        <v>9195.75</v>
      </c>
      <c r="C11" s="263">
        <v>1203</v>
      </c>
      <c r="D11" s="79">
        <v>10051433</v>
      </c>
      <c r="E11" s="154" t="s">
        <v>76</v>
      </c>
      <c r="I11" t="s">
        <v>734</v>
      </c>
      <c r="J11" s="815">
        <v>16100</v>
      </c>
      <c r="K11" s="309">
        <v>40591</v>
      </c>
      <c r="L11">
        <v>10082695</v>
      </c>
      <c r="M11" s="309">
        <v>40591</v>
      </c>
    </row>
    <row r="12" spans="1:13" ht="15">
      <c r="A12" s="77">
        <v>39560</v>
      </c>
      <c r="B12" s="816">
        <v>15000</v>
      </c>
      <c r="C12" s="263">
        <v>1224</v>
      </c>
      <c r="D12" s="79">
        <v>10054508</v>
      </c>
      <c r="E12" s="154" t="s">
        <v>76</v>
      </c>
      <c r="I12" t="s">
        <v>734</v>
      </c>
      <c r="J12" s="815">
        <v>12500</v>
      </c>
      <c r="K12" s="309">
        <v>40596</v>
      </c>
      <c r="L12">
        <v>10082838</v>
      </c>
      <c r="M12" s="309">
        <v>40596</v>
      </c>
    </row>
    <row r="13" spans="1:13" ht="15.75">
      <c r="A13" s="77">
        <v>39196</v>
      </c>
      <c r="B13" s="816">
        <v>9195.75</v>
      </c>
      <c r="C13" s="184">
        <v>1092</v>
      </c>
      <c r="D13" s="185">
        <v>10044640</v>
      </c>
      <c r="E13" s="186" t="s">
        <v>76</v>
      </c>
      <c r="I13" t="s">
        <v>734</v>
      </c>
      <c r="J13" s="815">
        <v>12500</v>
      </c>
      <c r="K13" s="309">
        <v>40648</v>
      </c>
      <c r="L13">
        <v>10084519</v>
      </c>
      <c r="M13" s="309">
        <v>40648</v>
      </c>
    </row>
    <row r="15" spans="1:13">
      <c r="J15" s="814">
        <f>SUM(J6:J14)</f>
        <v>92883</v>
      </c>
    </row>
    <row r="16" spans="1:13">
      <c r="B16" s="812">
        <f>SUM(B5:B15)</f>
        <v>102883</v>
      </c>
    </row>
    <row r="17" spans="1:13">
      <c r="I17" t="s">
        <v>729</v>
      </c>
      <c r="J17" s="814" t="s">
        <v>730</v>
      </c>
      <c r="K17" t="s">
        <v>731</v>
      </c>
      <c r="L17" t="s">
        <v>732</v>
      </c>
      <c r="M17" t="s">
        <v>733</v>
      </c>
    </row>
    <row r="18" spans="1:13">
      <c r="B18" s="812">
        <f>+C31-B16</f>
        <v>680000</v>
      </c>
      <c r="I18" t="s">
        <v>735</v>
      </c>
      <c r="J18" s="814">
        <v>5570</v>
      </c>
      <c r="K18" s="309">
        <v>40196</v>
      </c>
      <c r="L18">
        <v>10072564</v>
      </c>
      <c r="M18" s="309">
        <v>40196</v>
      </c>
    </row>
    <row r="19" spans="1:13">
      <c r="I19" t="s">
        <v>735</v>
      </c>
      <c r="J19" s="815">
        <v>10000</v>
      </c>
      <c r="K19" s="309">
        <v>40504</v>
      </c>
      <c r="L19">
        <v>10080867</v>
      </c>
      <c r="M19" s="309">
        <v>40504</v>
      </c>
    </row>
    <row r="20" spans="1:13">
      <c r="B20" s="36">
        <f>+'10-11 Revised'!H39</f>
        <v>680000</v>
      </c>
    </row>
    <row r="21" spans="1:13">
      <c r="H21" s="827">
        <v>640000</v>
      </c>
      <c r="I21" t="s">
        <v>736</v>
      </c>
      <c r="J21">
        <v>79120.42</v>
      </c>
      <c r="K21" s="814">
        <v>1610</v>
      </c>
      <c r="L21">
        <v>10088099</v>
      </c>
      <c r="M21" t="s">
        <v>838</v>
      </c>
    </row>
    <row r="22" spans="1:13">
      <c r="A22" s="305" t="s">
        <v>721</v>
      </c>
      <c r="I22" s="305" t="s">
        <v>737</v>
      </c>
      <c r="J22">
        <v>31051.23</v>
      </c>
      <c r="K22" s="814">
        <v>1618</v>
      </c>
      <c r="L22">
        <v>10090776</v>
      </c>
      <c r="M22" t="s">
        <v>838</v>
      </c>
    </row>
    <row r="23" spans="1:13" ht="15">
      <c r="A23" t="s">
        <v>238</v>
      </c>
      <c r="B23" t="s">
        <v>837</v>
      </c>
      <c r="C23">
        <v>120000</v>
      </c>
      <c r="D23" s="77">
        <v>40851</v>
      </c>
    </row>
    <row r="24" spans="1:13" ht="15">
      <c r="A24" t="s">
        <v>238</v>
      </c>
      <c r="B24" t="s">
        <v>723</v>
      </c>
      <c r="C24" s="816">
        <v>50000</v>
      </c>
      <c r="D24" s="77">
        <v>40568</v>
      </c>
      <c r="J24" s="814">
        <f>SUM(J21:J23)</f>
        <v>110171.65</v>
      </c>
    </row>
    <row r="25" spans="1:13" ht="15">
      <c r="A25" t="s">
        <v>238</v>
      </c>
      <c r="B25" t="s">
        <v>724</v>
      </c>
      <c r="C25" s="828">
        <v>640000</v>
      </c>
      <c r="D25" s="77">
        <v>40660</v>
      </c>
    </row>
    <row r="26" spans="1:13" ht="15">
      <c r="A26" t="s">
        <v>238</v>
      </c>
      <c r="B26" t="s">
        <v>725</v>
      </c>
      <c r="C26" s="816">
        <v>25000</v>
      </c>
      <c r="D26" s="77">
        <v>40739</v>
      </c>
    </row>
    <row r="27" spans="1:13" ht="18">
      <c r="A27" s="813" t="s">
        <v>238</v>
      </c>
      <c r="B27" t="s">
        <v>726</v>
      </c>
      <c r="C27" s="816">
        <v>16100</v>
      </c>
      <c r="D27" s="77" t="s">
        <v>727</v>
      </c>
    </row>
    <row r="28" spans="1:13" ht="15">
      <c r="A28" t="s">
        <v>238</v>
      </c>
      <c r="B28" t="s">
        <v>728</v>
      </c>
      <c r="C28" s="816">
        <v>15000</v>
      </c>
      <c r="D28" s="77">
        <v>39479</v>
      </c>
    </row>
    <row r="29" spans="1:13" ht="15">
      <c r="A29" t="s">
        <v>238</v>
      </c>
      <c r="B29" t="s">
        <v>76</v>
      </c>
      <c r="C29" s="816">
        <v>36783</v>
      </c>
      <c r="D29" s="77">
        <v>39028</v>
      </c>
    </row>
    <row r="31" spans="1:13">
      <c r="C31">
        <f>SUM(C24:C30)</f>
        <v>782883</v>
      </c>
    </row>
    <row r="34" spans="1:4" ht="18">
      <c r="A34" s="813" t="s">
        <v>409</v>
      </c>
      <c r="C34" s="816">
        <v>5570</v>
      </c>
      <c r="D34" s="77">
        <v>40085</v>
      </c>
    </row>
  </sheetData>
  <pageMargins left="0.70866141732283472" right="0.70866141732283472" top="0.74803149606299213" bottom="0.74803149606299213" header="0.31496062992125984" footer="0.31496062992125984"/>
  <pageSetup paperSize="9" scale="93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B050"/>
  </sheetPr>
  <dimension ref="A1:K2475"/>
  <sheetViews>
    <sheetView zoomScale="85" zoomScaleNormal="85" zoomScalePageLayoutView="85" workbookViewId="0"/>
  </sheetViews>
  <sheetFormatPr defaultColWidth="8.85546875" defaultRowHeight="15"/>
  <cols>
    <col min="1" max="1" width="28.42578125" style="1378" customWidth="1"/>
    <col min="2" max="2" width="17.28515625" style="1378" bestFit="1" customWidth="1"/>
    <col min="3" max="5" width="12.42578125" style="1378" customWidth="1"/>
    <col min="6" max="6" width="14.42578125" style="1378" customWidth="1"/>
    <col min="7" max="7" width="17.7109375" style="1378" customWidth="1"/>
    <col min="8" max="8" width="13.140625" style="1378" customWidth="1"/>
    <col min="9" max="9" width="11.28515625" style="1378" customWidth="1"/>
    <col min="10" max="10" width="17.140625" style="1378" customWidth="1"/>
    <col min="11" max="11" width="13.85546875" style="1378" customWidth="1"/>
  </cols>
  <sheetData>
    <row r="1" spans="1:11">
      <c r="A1" s="1377"/>
      <c r="B1" s="974"/>
      <c r="I1" s="1337" t="s">
        <v>1</v>
      </c>
      <c r="J1" s="977" t="s">
        <v>1892</v>
      </c>
      <c r="K1" s="978"/>
    </row>
    <row r="2" spans="1:11">
      <c r="A2" s="1377"/>
      <c r="B2" s="1377"/>
    </row>
    <row r="3" spans="1:11">
      <c r="A3" s="1377"/>
    </row>
    <row r="4" spans="1:11">
      <c r="A4" s="979" t="s">
        <v>2</v>
      </c>
      <c r="H4" s="980"/>
      <c r="I4" s="980"/>
      <c r="J4" s="980"/>
    </row>
    <row r="5" spans="1:11">
      <c r="A5" s="980"/>
      <c r="B5" s="980"/>
      <c r="D5" s="1379"/>
      <c r="E5" s="1379"/>
      <c r="F5" s="1379"/>
      <c r="G5" s="1379"/>
      <c r="H5" s="982" t="s">
        <v>411</v>
      </c>
      <c r="I5" s="980"/>
      <c r="J5" s="980"/>
    </row>
    <row r="6" spans="1:11">
      <c r="A6" s="830"/>
      <c r="B6" s="980"/>
      <c r="C6" s="980"/>
      <c r="D6" s="980"/>
      <c r="E6" s="980"/>
      <c r="F6" s="1379"/>
      <c r="G6" s="1379"/>
      <c r="H6" s="980" t="s">
        <v>239</v>
      </c>
      <c r="I6" s="980" t="s">
        <v>31</v>
      </c>
      <c r="J6" s="980"/>
    </row>
    <row r="7" spans="1:11">
      <c r="A7" s="984" t="s">
        <v>238</v>
      </c>
      <c r="B7" s="980"/>
      <c r="C7" s="980"/>
      <c r="D7" s="980"/>
      <c r="E7" s="980"/>
      <c r="F7" s="1379"/>
      <c r="G7" s="1379"/>
      <c r="H7" s="1379"/>
      <c r="I7" s="1379"/>
      <c r="J7" s="980"/>
    </row>
    <row r="8" spans="1:11">
      <c r="A8" s="985" t="s">
        <v>1976</v>
      </c>
      <c r="B8" s="980"/>
      <c r="C8" s="980"/>
      <c r="D8" s="980"/>
      <c r="E8" s="980"/>
      <c r="F8" s="983"/>
      <c r="G8" s="1379"/>
      <c r="H8" s="1379"/>
      <c r="I8" s="1379"/>
      <c r="J8" s="1379"/>
    </row>
    <row r="9" spans="1:11">
      <c r="A9" s="980" t="s">
        <v>4</v>
      </c>
      <c r="B9" s="983"/>
      <c r="C9" s="983"/>
      <c r="D9" s="983"/>
      <c r="E9" s="983"/>
      <c r="F9" s="983"/>
      <c r="G9" s="1379"/>
      <c r="H9" s="1379"/>
      <c r="I9" s="1379"/>
      <c r="J9" s="1379"/>
    </row>
    <row r="10" spans="1:11">
      <c r="A10" s="980"/>
      <c r="B10" s="983"/>
      <c r="C10" s="983"/>
      <c r="D10" s="983"/>
      <c r="E10" s="983"/>
      <c r="F10" s="983"/>
      <c r="G10" s="1379"/>
      <c r="H10" s="1379"/>
      <c r="I10" s="1379"/>
      <c r="J10" s="1379"/>
    </row>
    <row r="11" spans="1:11">
      <c r="A11" s="1379"/>
      <c r="B11" s="1379"/>
      <c r="C11" s="1379"/>
      <c r="D11" s="1379"/>
      <c r="E11" s="1379"/>
      <c r="F11" s="1379"/>
      <c r="G11" s="1379"/>
      <c r="H11" s="1379"/>
      <c r="I11" s="1379"/>
      <c r="J11" s="1379"/>
    </row>
    <row r="12" spans="1:11">
      <c r="A12" s="983" t="s">
        <v>5</v>
      </c>
      <c r="B12" s="986"/>
      <c r="C12" s="986"/>
      <c r="D12" s="986"/>
      <c r="E12" s="986"/>
      <c r="F12" s="986"/>
      <c r="G12" s="1379"/>
      <c r="H12" s="1379"/>
      <c r="I12" s="1379"/>
      <c r="J12" s="1379"/>
    </row>
    <row r="13" spans="1:11" ht="15.75" thickBot="1">
      <c r="A13" s="1379"/>
      <c r="B13" s="1379"/>
      <c r="C13" s="1380"/>
      <c r="D13" s="1380"/>
      <c r="E13" s="1380"/>
      <c r="F13" s="1380"/>
      <c r="G13" s="1379"/>
      <c r="H13" s="1379"/>
      <c r="I13" s="1379"/>
      <c r="J13" s="1380"/>
    </row>
    <row r="14" spans="1:11">
      <c r="A14" s="988"/>
      <c r="B14" s="988"/>
      <c r="C14" s="988"/>
      <c r="D14" s="988"/>
      <c r="E14" s="988"/>
      <c r="F14" s="989"/>
      <c r="G14" s="989"/>
      <c r="H14" s="990" t="s">
        <v>6</v>
      </c>
      <c r="I14" s="989"/>
      <c r="J14" s="991"/>
    </row>
    <row r="15" spans="1:11">
      <c r="A15" s="992"/>
      <c r="B15" s="992"/>
      <c r="C15" s="993"/>
      <c r="D15" s="993"/>
      <c r="E15" s="993"/>
      <c r="F15" s="993"/>
      <c r="G15" s="993"/>
      <c r="H15" s="994" t="s">
        <v>7</v>
      </c>
      <c r="I15" s="993"/>
      <c r="J15" s="991" t="s">
        <v>8</v>
      </c>
    </row>
    <row r="16" spans="1:11">
      <c r="A16" s="995"/>
      <c r="B16" s="994" t="s">
        <v>1102</v>
      </c>
      <c r="C16" s="994" t="s">
        <v>10</v>
      </c>
      <c r="D16" s="994" t="s">
        <v>101</v>
      </c>
      <c r="E16" s="994"/>
      <c r="F16" s="994"/>
      <c r="G16" s="994" t="s">
        <v>11</v>
      </c>
      <c r="H16" s="994" t="s">
        <v>12</v>
      </c>
      <c r="I16" s="994" t="s">
        <v>7</v>
      </c>
      <c r="J16" s="991" t="s">
        <v>13</v>
      </c>
    </row>
    <row r="17" spans="1:11" ht="15.75" thickBot="1">
      <c r="A17" s="996" t="s">
        <v>1211</v>
      </c>
      <c r="B17" s="996" t="s">
        <v>13</v>
      </c>
      <c r="C17" s="996" t="s">
        <v>16</v>
      </c>
      <c r="D17" s="996" t="s">
        <v>16</v>
      </c>
      <c r="E17" s="996" t="s">
        <v>1329</v>
      </c>
      <c r="F17" s="996" t="s">
        <v>17</v>
      </c>
      <c r="G17" s="996" t="s">
        <v>13</v>
      </c>
      <c r="H17" s="996" t="s">
        <v>18</v>
      </c>
      <c r="I17" s="996" t="s">
        <v>19</v>
      </c>
      <c r="J17" s="997" t="s">
        <v>1081</v>
      </c>
    </row>
    <row r="18" spans="1:11" ht="15.75" thickTop="1">
      <c r="A18" s="998">
        <v>42217</v>
      </c>
      <c r="B18" s="999">
        <v>1936756.987765694</v>
      </c>
      <c r="C18" s="1000">
        <v>25766.04</v>
      </c>
      <c r="D18" s="1000">
        <v>3872.31</v>
      </c>
      <c r="E18" s="1000">
        <v>0</v>
      </c>
      <c r="F18" s="1000">
        <v>61408.24</v>
      </c>
      <c r="G18" s="1001">
        <v>1904987.0977656941</v>
      </c>
      <c r="H18" s="1002">
        <v>8.7025534944713337E-2</v>
      </c>
      <c r="I18" s="1001">
        <v>140.45609409851761</v>
      </c>
      <c r="J18" s="999">
        <v>1905127.5538597926</v>
      </c>
    </row>
    <row r="19" spans="1:11">
      <c r="A19" s="998">
        <v>42248</v>
      </c>
      <c r="B19" s="999">
        <v>1905127.5538597926</v>
      </c>
      <c r="C19" s="1000">
        <v>32701.519999999997</v>
      </c>
      <c r="D19" s="1000">
        <v>0</v>
      </c>
      <c r="E19" s="1000">
        <v>0</v>
      </c>
      <c r="F19" s="1000">
        <v>0</v>
      </c>
      <c r="G19" s="1001">
        <v>1937829.0738597927</v>
      </c>
      <c r="H19" s="1002">
        <v>0.10633041653697987</v>
      </c>
      <c r="I19" s="1001">
        <v>168.81083863165776</v>
      </c>
      <c r="J19" s="999">
        <v>1937997.8846984243</v>
      </c>
    </row>
    <row r="20" spans="1:11">
      <c r="A20" s="998">
        <v>42278</v>
      </c>
      <c r="B20" s="999">
        <v>1937997.8846984243</v>
      </c>
      <c r="C20" s="1000">
        <v>166198.47</v>
      </c>
      <c r="D20" s="1000">
        <v>2757.03</v>
      </c>
      <c r="E20" s="1000">
        <v>0</v>
      </c>
      <c r="F20" s="1000">
        <v>18</v>
      </c>
      <c r="G20" s="1001">
        <v>2106935.384698424</v>
      </c>
      <c r="H20" s="1002">
        <v>9.7662151460888927E-2</v>
      </c>
      <c r="I20" s="1001">
        <v>157.72420245524987</v>
      </c>
      <c r="J20" s="999">
        <v>2107093.108900879</v>
      </c>
      <c r="K20" s="1381"/>
    </row>
    <row r="21" spans="1:11">
      <c r="A21" s="998">
        <v>42309</v>
      </c>
      <c r="B21" s="999">
        <v>2107093.108900879</v>
      </c>
      <c r="C21" s="1000">
        <v>38496.78</v>
      </c>
      <c r="D21" s="1000">
        <v>0</v>
      </c>
      <c r="E21" s="1000">
        <v>0</v>
      </c>
      <c r="F21" s="1000">
        <v>64056.78</v>
      </c>
      <c r="G21" s="1001">
        <v>2081533.1089008788</v>
      </c>
      <c r="H21" s="1002">
        <v>0.12047564123111547</v>
      </c>
      <c r="I21" s="1001">
        <v>211.54449452374834</v>
      </c>
      <c r="J21" s="999">
        <v>2081744.6533954025</v>
      </c>
    </row>
    <row r="22" spans="1:11">
      <c r="A22" s="998">
        <v>42339</v>
      </c>
      <c r="B22" s="999">
        <v>2081744.6533954025</v>
      </c>
      <c r="C22" s="1000">
        <v>256247.33999999997</v>
      </c>
      <c r="D22" s="1000">
        <v>2778.53</v>
      </c>
      <c r="E22" s="1000">
        <v>0</v>
      </c>
      <c r="F22" s="1000">
        <v>0</v>
      </c>
      <c r="G22" s="1001">
        <v>2340770.5233954024</v>
      </c>
      <c r="H22" s="1002">
        <v>0.12426330899609482</v>
      </c>
      <c r="I22" s="1001">
        <v>215.57039926320101</v>
      </c>
      <c r="J22" s="999">
        <v>2340986.0937946658</v>
      </c>
    </row>
    <row r="23" spans="1:11">
      <c r="A23" s="998">
        <v>42370</v>
      </c>
      <c r="B23" s="999">
        <v>2340986.0937946658</v>
      </c>
      <c r="C23" s="1000">
        <v>51778.74</v>
      </c>
      <c r="D23" s="1000">
        <v>0</v>
      </c>
      <c r="E23" s="1000">
        <v>0</v>
      </c>
      <c r="F23" s="1000">
        <v>0</v>
      </c>
      <c r="G23" s="1001">
        <v>2392764.833794666</v>
      </c>
      <c r="H23" s="1002">
        <v>0.10287280732913703</v>
      </c>
      <c r="I23" s="1001">
        <v>200.68650948927313</v>
      </c>
      <c r="J23" s="999">
        <v>2392965.5203041551</v>
      </c>
    </row>
    <row r="24" spans="1:11">
      <c r="A24" s="998">
        <v>42036</v>
      </c>
      <c r="B24" s="999">
        <v>2392965.5203041551</v>
      </c>
      <c r="C24" s="1000">
        <v>48712.880000000005</v>
      </c>
      <c r="D24" s="1000">
        <v>0</v>
      </c>
      <c r="E24" s="1000">
        <v>0</v>
      </c>
      <c r="F24" s="1000">
        <v>35775</v>
      </c>
      <c r="G24" s="1001">
        <v>2405903.400304155</v>
      </c>
      <c r="H24" s="1002">
        <v>0.10117072184756183</v>
      </c>
      <c r="I24" s="1001">
        <v>201.74837420458144</v>
      </c>
      <c r="J24" s="999">
        <v>2406105.1486783596</v>
      </c>
    </row>
    <row r="25" spans="1:11">
      <c r="A25" s="998">
        <v>42430</v>
      </c>
      <c r="B25" s="999">
        <v>2406105.1486783596</v>
      </c>
      <c r="C25" s="1000">
        <v>22601.57</v>
      </c>
      <c r="D25" s="1000">
        <v>2749.13</v>
      </c>
      <c r="E25" s="1000">
        <v>0</v>
      </c>
      <c r="F25" s="1000">
        <v>297797.58</v>
      </c>
      <c r="G25" s="1001">
        <v>2133658.2686783592</v>
      </c>
      <c r="H25" s="1002">
        <v>0.11953521338268783</v>
      </c>
      <c r="I25" s="1001">
        <v>239.67857697370962</v>
      </c>
      <c r="J25" s="999">
        <v>2133897.947255333</v>
      </c>
    </row>
    <row r="26" spans="1:11">
      <c r="A26" s="998">
        <v>42461</v>
      </c>
      <c r="B26" s="999">
        <v>2133897.947255333</v>
      </c>
      <c r="C26" s="1000">
        <v>22452.710000000003</v>
      </c>
      <c r="D26" s="1000">
        <v>2669.76</v>
      </c>
      <c r="E26" s="1000">
        <v>0</v>
      </c>
      <c r="F26" s="1000">
        <v>0</v>
      </c>
      <c r="G26" s="1001">
        <v>2159020.4172553327</v>
      </c>
      <c r="H26" s="1002">
        <v>0.12439782521771972</v>
      </c>
      <c r="I26" s="1001">
        <v>221.21021989593316</v>
      </c>
      <c r="J26" s="999">
        <v>2159241.6274752286</v>
      </c>
    </row>
    <row r="27" spans="1:11">
      <c r="A27" s="998">
        <v>42491</v>
      </c>
      <c r="B27" s="999">
        <v>2159241.6274752286</v>
      </c>
      <c r="C27" s="1000">
        <v>33552.61</v>
      </c>
      <c r="D27" s="1000">
        <v>0</v>
      </c>
      <c r="E27" s="1000">
        <v>0</v>
      </c>
      <c r="F27" s="1000">
        <v>0</v>
      </c>
      <c r="G27" s="1001">
        <v>2192794.2374752285</v>
      </c>
      <c r="H27" s="1002">
        <v>0.13882132565500863</v>
      </c>
      <c r="I27" s="1001">
        <v>249.79065427965796</v>
      </c>
      <c r="J27" s="999">
        <v>2193044.0281295083</v>
      </c>
    </row>
    <row r="28" spans="1:11">
      <c r="A28" s="998">
        <v>42522</v>
      </c>
      <c r="B28" s="999">
        <v>2193044.0281295083</v>
      </c>
      <c r="C28" s="1000">
        <v>28740.370000000003</v>
      </c>
      <c r="D28" s="1000">
        <v>2444.7600000000002</v>
      </c>
      <c r="E28" s="1000">
        <v>0</v>
      </c>
      <c r="F28" s="1000">
        <v>0</v>
      </c>
      <c r="G28" s="1001">
        <v>2224229.1581295081</v>
      </c>
      <c r="H28" s="1002">
        <v>0</v>
      </c>
      <c r="I28" s="1001">
        <v>0</v>
      </c>
      <c r="J28" s="999">
        <v>2224229.1581295081</v>
      </c>
    </row>
    <row r="29" spans="1:11" ht="15.75" thickBot="1">
      <c r="A29" s="998">
        <v>42552</v>
      </c>
      <c r="B29" s="999">
        <v>2224229.1581295081</v>
      </c>
      <c r="C29" s="1000">
        <v>82298.639999999985</v>
      </c>
      <c r="D29" s="1000">
        <v>0</v>
      </c>
      <c r="E29" s="1000">
        <v>0</v>
      </c>
      <c r="F29" s="1000">
        <v>0</v>
      </c>
      <c r="G29" s="1001">
        <v>2306527.7981295083</v>
      </c>
      <c r="H29" s="1002">
        <v>0</v>
      </c>
      <c r="I29" s="1001">
        <v>0</v>
      </c>
      <c r="J29" s="999">
        <v>2306527.7981295083</v>
      </c>
    </row>
    <row r="30" spans="1:11" ht="15.75" thickBot="1">
      <c r="A30" s="1004"/>
      <c r="B30" s="1005"/>
      <c r="C30" s="1005"/>
      <c r="D30" s="1005"/>
      <c r="E30" s="1005"/>
      <c r="F30" s="1005"/>
      <c r="G30" s="1005"/>
      <c r="H30" s="1005"/>
      <c r="I30" s="1005"/>
      <c r="J30" s="1006"/>
    </row>
    <row r="31" spans="1:11">
      <c r="A31" s="1007"/>
      <c r="B31" s="1008"/>
      <c r="C31" s="1008"/>
      <c r="D31" s="1008"/>
      <c r="E31" s="1008"/>
      <c r="F31" s="1008"/>
      <c r="G31" s="1008"/>
      <c r="H31" s="1008"/>
      <c r="I31" s="1012"/>
      <c r="J31" s="1341"/>
    </row>
    <row r="32" spans="1:11">
      <c r="A32" s="1011"/>
      <c r="B32" s="1012"/>
      <c r="C32" s="1012"/>
      <c r="D32" s="1012"/>
      <c r="E32" s="1012"/>
      <c r="F32" s="1012"/>
      <c r="G32" s="1012"/>
      <c r="H32" s="1012"/>
      <c r="I32" s="1342" t="s">
        <v>19</v>
      </c>
      <c r="J32" s="1343" t="s">
        <v>13</v>
      </c>
    </row>
    <row r="33" spans="1:11">
      <c r="A33" s="1015" t="s">
        <v>1977</v>
      </c>
      <c r="B33" s="1008"/>
      <c r="C33" s="1012"/>
      <c r="D33" s="1012"/>
      <c r="E33" s="1012"/>
      <c r="F33" s="1012"/>
      <c r="G33" s="1012"/>
      <c r="H33" s="1016"/>
      <c r="I33" s="1344">
        <v>2007.2203638155299</v>
      </c>
      <c r="J33" s="1345">
        <v>2306527.7981295083</v>
      </c>
    </row>
    <row r="34" spans="1:11">
      <c r="A34" s="1015"/>
      <c r="B34" s="1008"/>
      <c r="C34" s="1012"/>
      <c r="D34" s="1012"/>
      <c r="E34" s="1012"/>
      <c r="F34" s="1012"/>
      <c r="G34" s="1012"/>
      <c r="H34" s="1016"/>
      <c r="I34" s="1012"/>
      <c r="J34" s="1341"/>
    </row>
    <row r="35" spans="1:11">
      <c r="A35" s="1019"/>
      <c r="B35" s="1008"/>
      <c r="C35" s="1012"/>
      <c r="D35" s="1012"/>
      <c r="E35" s="1012"/>
      <c r="F35" s="1012"/>
      <c r="G35" s="1012"/>
      <c r="H35" s="1016"/>
      <c r="I35" s="1012"/>
      <c r="J35" s="1341"/>
    </row>
    <row r="36" spans="1:11" ht="15.75" thickBot="1">
      <c r="A36" s="1020"/>
      <c r="B36" s="1021"/>
      <c r="C36" s="1021"/>
      <c r="D36" s="1021"/>
      <c r="E36" s="1021"/>
      <c r="F36" s="1021"/>
      <c r="G36" s="1021"/>
      <c r="H36" s="1022"/>
      <c r="I36" s="1021"/>
      <c r="J36" s="1346"/>
    </row>
    <row r="37" spans="1:11">
      <c r="B37" s="1025"/>
      <c r="C37" s="1025"/>
      <c r="D37" s="1025"/>
      <c r="E37" s="1025"/>
      <c r="F37" s="1025"/>
      <c r="G37" s="1025"/>
      <c r="H37" s="1025"/>
      <c r="I37" s="1026"/>
      <c r="J37" s="1026"/>
    </row>
    <row r="38" spans="1:11">
      <c r="A38" s="1027" t="s">
        <v>218</v>
      </c>
      <c r="B38" s="1025"/>
      <c r="C38" s="1025"/>
      <c r="D38" s="1025"/>
      <c r="E38" s="1025"/>
      <c r="F38" s="1025"/>
      <c r="G38" s="1025"/>
      <c r="H38" s="1025"/>
      <c r="I38" s="1026"/>
      <c r="J38" s="1026"/>
    </row>
    <row r="39" spans="1:11" ht="15.75" thickBot="1">
      <c r="A39" s="1028" t="s">
        <v>712</v>
      </c>
      <c r="B39" s="1029"/>
      <c r="C39" s="1030"/>
      <c r="D39" s="1030"/>
      <c r="E39" s="1030"/>
      <c r="F39" s="1031"/>
      <c r="G39" s="1032"/>
      <c r="H39" s="1033"/>
      <c r="I39" s="1034"/>
      <c r="J39" s="1035">
        <v>1535249.7199999997</v>
      </c>
      <c r="K39" s="1382"/>
    </row>
    <row r="40" spans="1:11" ht="15.75" thickBot="1">
      <c r="A40" s="1037" t="s">
        <v>1978</v>
      </c>
      <c r="B40" s="1038"/>
      <c r="C40" s="1039"/>
      <c r="D40" s="1039"/>
      <c r="E40" s="1039"/>
      <c r="F40" s="1040"/>
      <c r="G40" s="1041"/>
      <c r="H40" s="1042"/>
      <c r="I40" s="1040"/>
      <c r="J40" s="1206">
        <v>771278.07812950853</v>
      </c>
      <c r="K40" s="1382"/>
    </row>
    <row r="41" spans="1:11" ht="15.75" thickTop="1">
      <c r="A41" s="1043"/>
      <c r="B41" s="1038"/>
      <c r="C41" s="1039"/>
      <c r="D41" s="1039"/>
      <c r="E41" s="1039"/>
      <c r="F41" s="1040"/>
      <c r="G41" s="1041"/>
      <c r="H41" s="1042"/>
      <c r="I41" s="1040"/>
      <c r="J41" s="1228"/>
      <c r="K41" s="1382"/>
    </row>
    <row r="42" spans="1:11">
      <c r="A42" s="1043"/>
      <c r="B42" s="1038"/>
      <c r="C42" s="1039"/>
      <c r="D42" s="1039"/>
      <c r="E42" s="1039"/>
      <c r="F42" s="1040"/>
      <c r="G42" s="1041"/>
      <c r="H42" s="1042"/>
      <c r="I42" s="1040"/>
      <c r="J42" s="1044"/>
      <c r="K42" s="1382"/>
    </row>
    <row r="43" spans="1:11">
      <c r="A43" s="1045"/>
      <c r="B43" s="1038"/>
      <c r="C43" s="1039"/>
      <c r="D43" s="1039"/>
      <c r="E43" s="1039"/>
      <c r="F43" s="1040"/>
      <c r="G43" s="1041"/>
      <c r="H43" s="1042"/>
      <c r="I43" s="1040"/>
      <c r="J43" s="1044"/>
      <c r="K43" s="1382"/>
    </row>
    <row r="44" spans="1:11">
      <c r="A44" s="1383"/>
      <c r="B44" s="1384"/>
      <c r="C44" s="1385"/>
      <c r="D44" s="1385"/>
      <c r="E44" s="1385"/>
      <c r="F44" s="1386"/>
      <c r="H44" s="1386"/>
      <c r="I44" s="1386"/>
      <c r="J44" s="1053"/>
      <c r="K44" s="1386" t="s">
        <v>244</v>
      </c>
    </row>
    <row r="45" spans="1:11">
      <c r="A45" s="1387"/>
      <c r="B45" s="1388"/>
      <c r="C45" s="1389"/>
      <c r="D45" s="1390"/>
      <c r="E45" s="1390"/>
      <c r="H45" s="1386" t="s">
        <v>244</v>
      </c>
      <c r="I45" s="1386" t="s">
        <v>244</v>
      </c>
      <c r="J45" s="1053"/>
      <c r="K45" s="1386" t="s">
        <v>244</v>
      </c>
    </row>
    <row r="46" spans="1:11">
      <c r="A46" s="1387"/>
      <c r="B46" s="1388"/>
      <c r="C46" s="1389"/>
      <c r="D46" s="1390"/>
      <c r="E46" s="1390"/>
      <c r="H46" s="1386"/>
      <c r="I46" s="1386" t="s">
        <v>244</v>
      </c>
      <c r="J46" s="1053" t="s">
        <v>244</v>
      </c>
      <c r="K46" s="1386" t="s">
        <v>244</v>
      </c>
    </row>
    <row r="47" spans="1:11">
      <c r="A47" s="1387"/>
      <c r="B47" s="1388"/>
      <c r="C47" s="1389"/>
      <c r="D47" s="1390"/>
      <c r="E47" s="1390"/>
      <c r="H47" s="1386"/>
      <c r="I47" s="1386" t="s">
        <v>244</v>
      </c>
      <c r="J47" s="1053" t="s">
        <v>244</v>
      </c>
      <c r="K47" s="1386" t="s">
        <v>244</v>
      </c>
    </row>
    <row r="48" spans="1:11">
      <c r="A48" s="1387"/>
      <c r="B48" s="1388"/>
      <c r="C48" s="1389"/>
      <c r="D48" s="1390"/>
      <c r="E48" s="1390"/>
      <c r="H48" s="1386"/>
      <c r="I48" s="1386" t="s">
        <v>244</v>
      </c>
      <c r="J48" s="1053" t="s">
        <v>244</v>
      </c>
      <c r="K48" s="1386" t="s">
        <v>244</v>
      </c>
    </row>
    <row r="49" spans="1:11">
      <c r="A49" s="1387"/>
      <c r="B49" s="1388"/>
      <c r="C49" s="1389"/>
      <c r="D49" s="1390"/>
      <c r="E49" s="1390"/>
      <c r="H49" s="1386"/>
      <c r="I49" s="1386" t="s">
        <v>244</v>
      </c>
      <c r="J49" s="1053" t="s">
        <v>244</v>
      </c>
      <c r="K49" s="1386" t="s">
        <v>244</v>
      </c>
    </row>
    <row r="50" spans="1:11">
      <c r="A50" s="1387"/>
      <c r="B50" s="1388"/>
      <c r="C50" s="1389"/>
      <c r="D50" s="1390"/>
      <c r="E50" s="1390"/>
      <c r="H50" s="1386"/>
      <c r="I50" s="1386" t="s">
        <v>244</v>
      </c>
      <c r="J50" s="1053" t="s">
        <v>244</v>
      </c>
      <c r="K50" s="1386" t="s">
        <v>244</v>
      </c>
    </row>
    <row r="51" spans="1:11">
      <c r="A51" s="1387"/>
      <c r="B51" s="1391"/>
      <c r="C51" s="1387"/>
      <c r="D51" s="1385"/>
      <c r="E51" s="1385"/>
      <c r="F51" s="1386"/>
      <c r="H51" s="1386"/>
      <c r="I51" s="1386"/>
      <c r="J51" s="1053"/>
      <c r="K51" s="1386"/>
    </row>
    <row r="52" spans="1:11">
      <c r="A52" s="1059"/>
      <c r="B52" s="1391"/>
      <c r="C52" s="1385"/>
      <c r="D52" s="1385"/>
      <c r="E52" s="1385"/>
      <c r="F52" s="1386"/>
      <c r="H52" s="1386" t="s">
        <v>244</v>
      </c>
      <c r="I52" s="1053" t="s">
        <v>244</v>
      </c>
      <c r="J52" s="1386">
        <v>0</v>
      </c>
      <c r="K52" s="1382"/>
    </row>
    <row r="53" spans="1:11">
      <c r="A53" s="1387"/>
      <c r="B53" s="1388"/>
      <c r="C53" s="1389"/>
      <c r="D53" s="1390"/>
      <c r="E53" s="1390"/>
      <c r="G53" s="1390"/>
      <c r="H53" s="1388"/>
      <c r="I53" s="1053" t="s">
        <v>244</v>
      </c>
      <c r="J53" s="1386">
        <v>0</v>
      </c>
    </row>
    <row r="54" spans="1:11">
      <c r="A54" s="1387"/>
      <c r="B54" s="1388"/>
      <c r="C54" s="1389"/>
      <c r="D54" s="1390"/>
      <c r="E54" s="1390"/>
      <c r="G54" s="1390"/>
      <c r="H54" s="1388"/>
      <c r="I54" s="1053" t="s">
        <v>244</v>
      </c>
      <c r="J54" s="1386">
        <v>0</v>
      </c>
    </row>
    <row r="55" spans="1:11">
      <c r="A55" s="1387"/>
      <c r="B55" s="1388"/>
      <c r="C55" s="1389"/>
      <c r="D55" s="1390"/>
      <c r="E55" s="1390"/>
      <c r="G55" s="1390"/>
      <c r="H55" s="1388"/>
      <c r="I55" s="1053" t="s">
        <v>244</v>
      </c>
      <c r="J55" s="1386">
        <v>0</v>
      </c>
    </row>
    <row r="56" spans="1:11">
      <c r="A56" s="1387"/>
      <c r="B56" s="1388"/>
      <c r="C56" s="1389"/>
      <c r="D56" s="1390"/>
      <c r="E56" s="1386"/>
      <c r="G56" s="1390"/>
      <c r="H56" s="1388"/>
      <c r="I56" s="1053" t="s">
        <v>244</v>
      </c>
      <c r="J56" s="1386">
        <v>0</v>
      </c>
    </row>
    <row r="57" spans="1:11">
      <c r="A57" s="1387"/>
      <c r="B57" s="1388"/>
      <c r="C57" s="1389"/>
      <c r="D57" s="1390"/>
      <c r="E57" s="1386"/>
      <c r="G57" s="1390"/>
      <c r="H57" s="1388"/>
      <c r="I57" s="1053" t="s">
        <v>244</v>
      </c>
      <c r="J57" s="1386">
        <v>0</v>
      </c>
    </row>
    <row r="58" spans="1:11">
      <c r="A58" s="1387"/>
      <c r="B58" s="1388"/>
      <c r="C58" s="1389"/>
      <c r="D58" s="1390"/>
      <c r="E58" s="1386"/>
      <c r="G58" s="1390"/>
      <c r="H58" s="1388"/>
      <c r="I58" s="1053" t="s">
        <v>244</v>
      </c>
      <c r="J58" s="1386">
        <v>0</v>
      </c>
    </row>
    <row r="59" spans="1:11">
      <c r="A59" s="1387"/>
      <c r="B59" s="1388"/>
      <c r="C59" s="1389"/>
      <c r="D59" s="1390"/>
      <c r="E59" s="1386"/>
      <c r="G59" s="1390"/>
      <c r="H59" s="1388"/>
      <c r="I59" s="1053" t="s">
        <v>244</v>
      </c>
      <c r="J59" s="1386">
        <v>0</v>
      </c>
    </row>
    <row r="60" spans="1:11">
      <c r="A60" s="1387"/>
      <c r="B60" s="1388"/>
      <c r="C60" s="1389"/>
      <c r="D60" s="1390"/>
      <c r="E60" s="1386"/>
      <c r="G60" s="1390"/>
      <c r="H60" s="1388"/>
      <c r="I60" s="1053" t="s">
        <v>244</v>
      </c>
      <c r="J60" s="1386">
        <v>0</v>
      </c>
    </row>
    <row r="61" spans="1:11">
      <c r="A61" s="1387"/>
      <c r="B61" s="1388"/>
      <c r="C61" s="1389"/>
      <c r="D61" s="1390"/>
      <c r="E61" s="1386"/>
      <c r="G61" s="1390"/>
      <c r="H61" s="1388"/>
      <c r="I61" s="1053" t="s">
        <v>244</v>
      </c>
      <c r="J61" s="1386">
        <v>0</v>
      </c>
    </row>
    <row r="62" spans="1:11">
      <c r="A62" s="1387"/>
      <c r="B62" s="1388"/>
      <c r="C62" s="1389"/>
      <c r="D62" s="1390"/>
      <c r="E62" s="1386"/>
      <c r="G62" s="1390"/>
      <c r="H62" s="1388"/>
      <c r="I62" s="1053" t="s">
        <v>244</v>
      </c>
      <c r="J62" s="1386">
        <v>0</v>
      </c>
    </row>
    <row r="63" spans="1:11">
      <c r="A63" s="1387"/>
      <c r="B63" s="1388"/>
      <c r="C63" s="1389"/>
      <c r="D63" s="1390"/>
      <c r="E63" s="1386"/>
      <c r="G63" s="1390"/>
      <c r="H63" s="1388"/>
      <c r="I63" s="1053" t="s">
        <v>244</v>
      </c>
      <c r="J63" s="1386">
        <v>0</v>
      </c>
    </row>
    <row r="64" spans="1:11">
      <c r="A64" s="1387"/>
      <c r="B64" s="1388"/>
      <c r="C64" s="1389"/>
      <c r="D64" s="1390"/>
      <c r="E64" s="1386"/>
      <c r="G64" s="1390"/>
      <c r="H64" s="1388"/>
      <c r="I64" s="1053" t="s">
        <v>244</v>
      </c>
      <c r="J64" s="1386">
        <v>0</v>
      </c>
    </row>
    <row r="65" spans="1:10">
      <c r="A65" s="1387"/>
      <c r="B65" s="1388"/>
      <c r="C65" s="1389"/>
      <c r="D65" s="1390"/>
      <c r="E65" s="1386"/>
      <c r="G65" s="1390"/>
      <c r="H65" s="1388"/>
      <c r="I65" s="1053" t="s">
        <v>244</v>
      </c>
      <c r="J65" s="1386">
        <v>0</v>
      </c>
    </row>
    <row r="66" spans="1:10">
      <c r="A66" s="1387"/>
      <c r="B66" s="1388"/>
      <c r="C66" s="1389"/>
      <c r="D66" s="1390"/>
      <c r="E66" s="1386"/>
      <c r="G66" s="1390"/>
      <c r="H66" s="1388"/>
      <c r="I66" s="1053" t="s">
        <v>244</v>
      </c>
      <c r="J66" s="1386">
        <v>0</v>
      </c>
    </row>
    <row r="67" spans="1:10">
      <c r="A67" s="1387"/>
      <c r="B67" s="1388"/>
      <c r="C67" s="1389"/>
      <c r="D67" s="1390"/>
      <c r="E67" s="1386"/>
      <c r="G67" s="1390"/>
      <c r="H67" s="1388"/>
      <c r="I67" s="1053" t="s">
        <v>244</v>
      </c>
      <c r="J67" s="1386">
        <v>0</v>
      </c>
    </row>
    <row r="68" spans="1:10">
      <c r="A68" s="1387"/>
      <c r="B68" s="1388"/>
      <c r="C68" s="1389"/>
      <c r="D68" s="1390"/>
      <c r="E68" s="1386"/>
      <c r="G68" s="1390"/>
      <c r="H68" s="1388"/>
      <c r="I68" s="1053" t="s">
        <v>244</v>
      </c>
      <c r="J68" s="1386">
        <v>0</v>
      </c>
    </row>
    <row r="69" spans="1:10">
      <c r="A69" s="1387"/>
      <c r="B69" s="1388"/>
      <c r="C69" s="1389"/>
      <c r="D69" s="1390"/>
      <c r="E69" s="1386"/>
      <c r="G69" s="1390"/>
      <c r="H69" s="1388"/>
      <c r="I69" s="1053" t="s">
        <v>244</v>
      </c>
      <c r="J69" s="1386">
        <v>0</v>
      </c>
    </row>
    <row r="70" spans="1:10">
      <c r="A70" s="1387"/>
      <c r="B70" s="1388"/>
      <c r="C70" s="1389"/>
      <c r="D70" s="1390"/>
      <c r="E70" s="1386"/>
      <c r="G70" s="1390"/>
      <c r="H70" s="1388"/>
      <c r="I70" s="1053" t="s">
        <v>244</v>
      </c>
      <c r="J70" s="1386">
        <v>0</v>
      </c>
    </row>
    <row r="71" spans="1:10">
      <c r="A71" s="1387"/>
      <c r="B71" s="1388"/>
      <c r="C71" s="1389"/>
      <c r="D71" s="1390"/>
      <c r="E71" s="1386"/>
      <c r="G71" s="1390"/>
      <c r="H71" s="1388"/>
      <c r="I71" s="1053" t="s">
        <v>244</v>
      </c>
      <c r="J71" s="1386">
        <v>0</v>
      </c>
    </row>
    <row r="72" spans="1:10">
      <c r="A72" s="1387"/>
      <c r="B72" s="1388"/>
      <c r="C72" s="1389"/>
      <c r="D72" s="1390"/>
      <c r="E72" s="1386"/>
      <c r="G72" s="1390"/>
      <c r="H72" s="1388"/>
      <c r="I72" s="1053" t="s">
        <v>244</v>
      </c>
      <c r="J72" s="1386">
        <v>0</v>
      </c>
    </row>
    <row r="73" spans="1:10">
      <c r="A73" s="1387"/>
      <c r="B73" s="1388"/>
      <c r="C73" s="1389"/>
      <c r="D73" s="1390"/>
      <c r="E73" s="1386"/>
      <c r="G73" s="1390"/>
      <c r="H73" s="1388"/>
      <c r="I73" s="1053" t="s">
        <v>244</v>
      </c>
      <c r="J73" s="1386">
        <v>0</v>
      </c>
    </row>
    <row r="74" spans="1:10">
      <c r="A74" s="1387"/>
      <c r="B74" s="1388"/>
      <c r="C74" s="1389"/>
      <c r="D74" s="1390"/>
      <c r="E74" s="1386"/>
      <c r="G74" s="1390"/>
      <c r="H74" s="1388"/>
      <c r="I74" s="1053" t="s">
        <v>244</v>
      </c>
      <c r="J74" s="1386">
        <v>0</v>
      </c>
    </row>
    <row r="75" spans="1:10">
      <c r="A75" s="1387"/>
      <c r="B75" s="1388"/>
      <c r="C75" s="1389"/>
      <c r="D75" s="1390"/>
      <c r="E75" s="1386"/>
      <c r="G75" s="1390"/>
      <c r="H75" s="1388"/>
      <c r="I75" s="1053" t="s">
        <v>244</v>
      </c>
      <c r="J75" s="1386">
        <v>0</v>
      </c>
    </row>
    <row r="76" spans="1:10">
      <c r="A76" s="1387"/>
      <c r="B76" s="1388"/>
      <c r="C76" s="1389"/>
      <c r="D76" s="1390"/>
      <c r="E76" s="1386"/>
      <c r="G76" s="1390"/>
      <c r="H76" s="1388"/>
      <c r="I76" s="1053" t="s">
        <v>244</v>
      </c>
      <c r="J76" s="1386">
        <v>0</v>
      </c>
    </row>
    <row r="77" spans="1:10">
      <c r="A77" s="1387"/>
      <c r="B77" s="1388"/>
      <c r="C77" s="1389"/>
      <c r="D77" s="1390"/>
      <c r="E77" s="1386"/>
      <c r="G77" s="1390"/>
      <c r="H77" s="1388"/>
      <c r="I77" s="1053" t="s">
        <v>244</v>
      </c>
      <c r="J77" s="1386">
        <v>0</v>
      </c>
    </row>
    <row r="78" spans="1:10">
      <c r="A78" s="1387"/>
      <c r="B78" s="1388"/>
      <c r="C78" s="1389"/>
      <c r="D78" s="1390"/>
      <c r="E78" s="1386"/>
      <c r="G78" s="1390"/>
      <c r="H78" s="1388"/>
      <c r="I78" s="1053" t="s">
        <v>244</v>
      </c>
      <c r="J78" s="1386">
        <v>0</v>
      </c>
    </row>
    <row r="79" spans="1:10">
      <c r="A79" s="1387"/>
      <c r="B79" s="1388"/>
      <c r="C79" s="1389"/>
      <c r="D79" s="1390"/>
      <c r="E79" s="1386"/>
      <c r="G79" s="1390"/>
      <c r="H79" s="1388"/>
      <c r="I79" s="1053" t="s">
        <v>244</v>
      </c>
      <c r="J79" s="1386">
        <v>0</v>
      </c>
    </row>
    <row r="80" spans="1:10">
      <c r="A80" s="1387"/>
      <c r="B80" s="1388"/>
      <c r="C80" s="1389"/>
      <c r="D80" s="1390"/>
      <c r="E80" s="1386"/>
      <c r="G80" s="1390"/>
      <c r="H80" s="1388"/>
      <c r="I80" s="1053" t="s">
        <v>244</v>
      </c>
      <c r="J80" s="1386">
        <v>0</v>
      </c>
    </row>
    <row r="81" spans="1:10">
      <c r="A81" s="1387"/>
      <c r="B81" s="1388"/>
      <c r="C81" s="1389"/>
      <c r="D81" s="1390"/>
      <c r="E81" s="1386"/>
      <c r="G81" s="1390"/>
      <c r="H81" s="1388"/>
      <c r="I81" s="1053" t="s">
        <v>244</v>
      </c>
      <c r="J81" s="1386">
        <v>0</v>
      </c>
    </row>
    <row r="82" spans="1:10">
      <c r="A82" s="1387"/>
      <c r="B82" s="1388"/>
      <c r="C82" s="1389"/>
      <c r="D82" s="1390"/>
      <c r="E82" s="1386"/>
      <c r="G82" s="1390"/>
      <c r="H82" s="1388"/>
      <c r="I82" s="1053" t="s">
        <v>244</v>
      </c>
      <c r="J82" s="1386">
        <v>0</v>
      </c>
    </row>
    <row r="83" spans="1:10">
      <c r="A83" s="1387"/>
      <c r="B83" s="1388"/>
      <c r="C83" s="1389"/>
      <c r="D83" s="1390"/>
      <c r="E83" s="1386"/>
      <c r="G83" s="1390"/>
      <c r="H83" s="1388"/>
      <c r="I83" s="1053" t="s">
        <v>244</v>
      </c>
      <c r="J83" s="1386">
        <v>0</v>
      </c>
    </row>
    <row r="84" spans="1:10">
      <c r="A84" s="1387"/>
      <c r="B84" s="1388"/>
      <c r="C84" s="1389"/>
      <c r="D84" s="1390"/>
      <c r="E84" s="1386"/>
      <c r="G84" s="1390"/>
      <c r="H84" s="1388"/>
      <c r="I84" s="1053" t="s">
        <v>244</v>
      </c>
      <c r="J84" s="1386">
        <v>0</v>
      </c>
    </row>
    <row r="85" spans="1:10">
      <c r="A85" s="1387"/>
      <c r="B85" s="1388"/>
      <c r="C85" s="1389"/>
      <c r="D85" s="1390"/>
      <c r="E85" s="1386"/>
      <c r="G85" s="1390"/>
      <c r="H85" s="1388"/>
      <c r="I85" s="1053" t="s">
        <v>244</v>
      </c>
      <c r="J85" s="1386">
        <v>0</v>
      </c>
    </row>
    <row r="86" spans="1:10">
      <c r="A86" s="1387"/>
      <c r="B86" s="1388"/>
      <c r="C86" s="1389"/>
      <c r="D86" s="1390"/>
      <c r="E86" s="1386"/>
      <c r="G86" s="1390"/>
      <c r="H86" s="1388"/>
      <c r="I86" s="1053" t="s">
        <v>244</v>
      </c>
      <c r="J86" s="1386">
        <v>0</v>
      </c>
    </row>
    <row r="87" spans="1:10">
      <c r="A87" s="1387"/>
      <c r="B87" s="1388"/>
      <c r="C87" s="1389"/>
      <c r="D87" s="1390"/>
      <c r="E87" s="1386"/>
      <c r="G87" s="1390"/>
      <c r="H87" s="1388"/>
      <c r="I87" s="1053" t="s">
        <v>244</v>
      </c>
      <c r="J87" s="1386">
        <v>0</v>
      </c>
    </row>
    <row r="88" spans="1:10">
      <c r="A88" s="1387"/>
      <c r="B88" s="1388"/>
      <c r="C88" s="1389"/>
      <c r="D88" s="1390"/>
      <c r="E88" s="1386"/>
      <c r="G88" s="1390"/>
      <c r="H88" s="1388"/>
      <c r="I88" s="1053" t="s">
        <v>244</v>
      </c>
      <c r="J88" s="1386">
        <v>0</v>
      </c>
    </row>
    <row r="89" spans="1:10">
      <c r="A89" s="1387"/>
      <c r="B89" s="1388"/>
      <c r="C89" s="1389"/>
      <c r="D89" s="1390"/>
      <c r="E89" s="1386"/>
      <c r="G89" s="1390"/>
      <c r="H89" s="1388"/>
      <c r="I89" s="1053" t="s">
        <v>244</v>
      </c>
      <c r="J89" s="1386">
        <v>0</v>
      </c>
    </row>
    <row r="90" spans="1:10">
      <c r="A90" s="1387"/>
      <c r="B90" s="1388"/>
      <c r="C90" s="1389"/>
      <c r="D90" s="1390"/>
      <c r="E90" s="1386"/>
      <c r="G90" s="1390"/>
      <c r="H90" s="1388"/>
      <c r="I90" s="1053" t="s">
        <v>244</v>
      </c>
      <c r="J90" s="1386">
        <v>0</v>
      </c>
    </row>
    <row r="91" spans="1:10">
      <c r="A91" s="1387"/>
      <c r="B91" s="1388"/>
      <c r="C91" s="1389"/>
      <c r="D91" s="1390"/>
      <c r="E91" s="1386"/>
      <c r="G91" s="1390"/>
      <c r="H91" s="1388"/>
      <c r="I91" s="1053" t="s">
        <v>244</v>
      </c>
      <c r="J91" s="1386">
        <v>0</v>
      </c>
    </row>
    <row r="92" spans="1:10">
      <c r="A92" s="1387"/>
      <c r="B92" s="1388"/>
      <c r="C92" s="1389"/>
      <c r="D92" s="1390"/>
      <c r="E92" s="1386"/>
      <c r="G92" s="1390"/>
      <c r="H92" s="1388"/>
      <c r="I92" s="1053" t="s">
        <v>244</v>
      </c>
      <c r="J92" s="1386">
        <v>0</v>
      </c>
    </row>
    <row r="93" spans="1:10">
      <c r="A93" s="1387"/>
      <c r="B93" s="1388"/>
      <c r="C93" s="1389"/>
      <c r="D93" s="1390"/>
      <c r="E93" s="1386"/>
      <c r="G93" s="1390"/>
      <c r="H93" s="1388"/>
      <c r="I93" s="1053" t="s">
        <v>244</v>
      </c>
      <c r="J93" s="1386">
        <v>0</v>
      </c>
    </row>
    <row r="94" spans="1:10">
      <c r="A94" s="1387"/>
      <c r="B94" s="1388"/>
      <c r="C94" s="1389"/>
      <c r="D94" s="1390"/>
      <c r="E94" s="1386"/>
      <c r="G94" s="1390"/>
      <c r="H94" s="1388"/>
      <c r="I94" s="1053" t="s">
        <v>244</v>
      </c>
      <c r="J94" s="1386">
        <v>0</v>
      </c>
    </row>
    <row r="95" spans="1:10">
      <c r="A95" s="1387"/>
      <c r="B95" s="1388"/>
      <c r="C95" s="1389"/>
      <c r="D95" s="1390"/>
      <c r="E95" s="1386"/>
      <c r="G95" s="1390"/>
      <c r="H95" s="1388"/>
      <c r="I95" s="1053" t="s">
        <v>244</v>
      </c>
      <c r="J95" s="1386">
        <v>0</v>
      </c>
    </row>
    <row r="96" spans="1:10">
      <c r="A96" s="1387"/>
      <c r="B96" s="1388"/>
      <c r="C96" s="1389"/>
      <c r="D96" s="1390"/>
      <c r="E96" s="1386"/>
      <c r="G96" s="1390"/>
      <c r="H96" s="1388"/>
      <c r="I96" s="1053" t="s">
        <v>244</v>
      </c>
      <c r="J96" s="1386">
        <v>0</v>
      </c>
    </row>
    <row r="97" spans="1:10">
      <c r="A97" s="1387"/>
      <c r="B97" s="1388"/>
      <c r="C97" s="1389"/>
      <c r="D97" s="1390"/>
      <c r="E97" s="1386"/>
      <c r="G97" s="1390"/>
      <c r="H97" s="1388"/>
      <c r="I97" s="1053" t="s">
        <v>244</v>
      </c>
      <c r="J97" s="1386">
        <v>0</v>
      </c>
    </row>
    <row r="98" spans="1:10">
      <c r="A98" s="1387"/>
      <c r="B98" s="1388"/>
      <c r="C98" s="1389"/>
      <c r="D98" s="1390"/>
      <c r="E98" s="1386"/>
      <c r="G98" s="1390"/>
      <c r="H98" s="1388"/>
      <c r="I98" s="1053" t="s">
        <v>244</v>
      </c>
      <c r="J98" s="1386">
        <v>0</v>
      </c>
    </row>
    <row r="99" spans="1:10">
      <c r="A99" s="1387"/>
      <c r="B99" s="1388"/>
      <c r="C99" s="1389"/>
      <c r="D99" s="1390"/>
      <c r="E99" s="1386"/>
      <c r="G99" s="1390"/>
      <c r="H99" s="1388"/>
      <c r="I99" s="1053" t="s">
        <v>244</v>
      </c>
      <c r="J99" s="1386">
        <v>0</v>
      </c>
    </row>
    <row r="100" spans="1:10">
      <c r="A100" s="1387"/>
      <c r="B100" s="1388"/>
      <c r="C100" s="1389"/>
      <c r="D100" s="1390"/>
      <c r="E100" s="1386"/>
      <c r="G100" s="1390"/>
      <c r="H100" s="1388"/>
      <c r="I100" s="1053" t="s">
        <v>244</v>
      </c>
      <c r="J100" s="1386">
        <v>0</v>
      </c>
    </row>
    <row r="101" spans="1:10">
      <c r="A101" s="1387"/>
      <c r="B101" s="1388"/>
      <c r="C101" s="1389"/>
      <c r="D101" s="1390"/>
      <c r="E101" s="1386"/>
      <c r="G101" s="1390"/>
      <c r="H101" s="1388"/>
      <c r="I101" s="1053" t="s">
        <v>244</v>
      </c>
      <c r="J101" s="1386">
        <v>0</v>
      </c>
    </row>
    <row r="102" spans="1:10">
      <c r="A102" s="1387"/>
      <c r="B102" s="1388"/>
      <c r="C102" s="1389"/>
      <c r="D102" s="1390"/>
      <c r="E102" s="1386"/>
      <c r="G102" s="1390"/>
      <c r="H102" s="1388"/>
      <c r="I102" s="1053" t="s">
        <v>244</v>
      </c>
      <c r="J102" s="1386">
        <v>0</v>
      </c>
    </row>
    <row r="103" spans="1:10">
      <c r="A103" s="1387"/>
      <c r="B103" s="1388"/>
      <c r="C103" s="1389"/>
      <c r="D103" s="1390"/>
      <c r="E103" s="1386"/>
      <c r="G103" s="1390"/>
      <c r="H103" s="1388"/>
      <c r="I103" s="1053" t="s">
        <v>244</v>
      </c>
      <c r="J103" s="1386">
        <v>0</v>
      </c>
    </row>
    <row r="104" spans="1:10">
      <c r="A104" s="1387"/>
      <c r="B104" s="1388"/>
      <c r="C104" s="1389"/>
      <c r="D104" s="1390"/>
      <c r="E104" s="1386"/>
      <c r="G104" s="1390"/>
      <c r="H104" s="1388"/>
      <c r="I104" s="1053" t="s">
        <v>244</v>
      </c>
      <c r="J104" s="1386">
        <v>0</v>
      </c>
    </row>
    <row r="105" spans="1:10">
      <c r="A105" s="1387"/>
      <c r="B105" s="1388"/>
      <c r="C105" s="1389"/>
      <c r="D105" s="1390"/>
      <c r="E105" s="1386"/>
      <c r="G105" s="1390"/>
      <c r="H105" s="1388"/>
      <c r="I105" s="1053" t="s">
        <v>244</v>
      </c>
      <c r="J105" s="1386">
        <v>0</v>
      </c>
    </row>
    <row r="106" spans="1:10">
      <c r="A106" s="1387"/>
      <c r="B106" s="1388"/>
      <c r="C106" s="1389"/>
      <c r="D106" s="1390"/>
      <c r="E106" s="1386"/>
      <c r="G106" s="1390"/>
      <c r="H106" s="1388"/>
      <c r="I106" s="1053" t="s">
        <v>244</v>
      </c>
      <c r="J106" s="1386">
        <v>0</v>
      </c>
    </row>
    <row r="107" spans="1:10">
      <c r="A107" s="1387"/>
      <c r="B107" s="1388"/>
      <c r="C107" s="1389"/>
      <c r="D107" s="1390"/>
      <c r="E107" s="1386"/>
      <c r="G107" s="1390"/>
      <c r="H107" s="1388"/>
      <c r="I107" s="1053" t="s">
        <v>244</v>
      </c>
      <c r="J107" s="1386">
        <v>0</v>
      </c>
    </row>
    <row r="108" spans="1:10">
      <c r="A108" s="1387"/>
      <c r="B108" s="1388"/>
      <c r="C108" s="1389"/>
      <c r="D108" s="1390"/>
      <c r="E108" s="1386"/>
      <c r="G108" s="1390"/>
      <c r="H108" s="1388"/>
      <c r="I108" s="1053" t="s">
        <v>244</v>
      </c>
      <c r="J108" s="1386">
        <v>0</v>
      </c>
    </row>
    <row r="109" spans="1:10">
      <c r="A109" s="1387"/>
      <c r="B109" s="1388"/>
      <c r="C109" s="1389"/>
      <c r="D109" s="1390"/>
      <c r="E109" s="1386"/>
      <c r="G109" s="1390"/>
      <c r="H109" s="1388"/>
      <c r="I109" s="1053" t="s">
        <v>244</v>
      </c>
      <c r="J109" s="1386">
        <v>0</v>
      </c>
    </row>
    <row r="110" spans="1:10">
      <c r="A110" s="1387"/>
      <c r="B110" s="1388"/>
      <c r="C110" s="1389"/>
      <c r="D110" s="1390"/>
      <c r="E110" s="1386"/>
      <c r="G110" s="1390"/>
      <c r="H110" s="1388"/>
      <c r="I110" s="1053" t="s">
        <v>244</v>
      </c>
      <c r="J110" s="1386">
        <v>0</v>
      </c>
    </row>
    <row r="111" spans="1:10">
      <c r="A111" s="1387"/>
      <c r="B111" s="1388"/>
      <c r="C111" s="1389"/>
      <c r="D111" s="1390"/>
      <c r="E111" s="1386"/>
      <c r="G111" s="1390"/>
      <c r="H111" s="1388"/>
      <c r="I111" s="1053" t="s">
        <v>244</v>
      </c>
      <c r="J111" s="1386">
        <v>0</v>
      </c>
    </row>
    <row r="112" spans="1:10">
      <c r="A112" s="1387"/>
      <c r="B112" s="1388"/>
      <c r="C112" s="1389"/>
      <c r="D112" s="1390"/>
      <c r="E112" s="1386"/>
      <c r="G112" s="1390"/>
      <c r="H112" s="1388"/>
      <c r="I112" s="1053" t="s">
        <v>244</v>
      </c>
      <c r="J112" s="1386">
        <v>0</v>
      </c>
    </row>
    <row r="113" spans="1:10">
      <c r="A113" s="1387"/>
      <c r="B113" s="1388"/>
      <c r="C113" s="1389"/>
      <c r="D113" s="1390"/>
      <c r="E113" s="1386"/>
      <c r="G113" s="1390"/>
      <c r="H113" s="1388"/>
      <c r="I113" s="1053" t="s">
        <v>244</v>
      </c>
      <c r="J113" s="1386">
        <v>0</v>
      </c>
    </row>
    <row r="114" spans="1:10">
      <c r="A114" s="1387"/>
      <c r="B114" s="1388"/>
      <c r="C114" s="1389"/>
      <c r="D114" s="1390"/>
      <c r="E114" s="1386"/>
      <c r="G114" s="1390"/>
      <c r="H114" s="1388"/>
      <c r="I114" s="1053" t="s">
        <v>244</v>
      </c>
      <c r="J114" s="1386">
        <v>0</v>
      </c>
    </row>
    <row r="115" spans="1:10">
      <c r="A115" s="1387"/>
      <c r="B115" s="1388"/>
      <c r="C115" s="1389"/>
      <c r="D115" s="1390"/>
      <c r="E115" s="1386"/>
      <c r="G115" s="1390"/>
      <c r="H115" s="1388"/>
      <c r="I115" s="1053" t="s">
        <v>244</v>
      </c>
      <c r="J115" s="1386">
        <v>0</v>
      </c>
    </row>
    <row r="116" spans="1:10">
      <c r="A116" s="1387"/>
      <c r="B116" s="1388"/>
      <c r="C116" s="1389"/>
      <c r="D116" s="1390"/>
      <c r="E116" s="1386"/>
      <c r="G116" s="1390"/>
      <c r="H116" s="1388"/>
      <c r="I116" s="1053" t="s">
        <v>244</v>
      </c>
      <c r="J116" s="1386">
        <v>0</v>
      </c>
    </row>
    <row r="117" spans="1:10">
      <c r="A117" s="1387"/>
      <c r="B117" s="1388"/>
      <c r="C117" s="1389"/>
      <c r="D117" s="1390"/>
      <c r="E117" s="1386"/>
      <c r="G117" s="1390"/>
      <c r="H117" s="1388"/>
      <c r="I117" s="1053" t="s">
        <v>244</v>
      </c>
      <c r="J117" s="1386">
        <v>0</v>
      </c>
    </row>
    <row r="118" spans="1:10">
      <c r="A118" s="1387"/>
      <c r="B118" s="1388"/>
      <c r="C118" s="1389"/>
      <c r="D118" s="1390"/>
      <c r="E118" s="1386"/>
      <c r="G118" s="1390"/>
      <c r="H118" s="1388"/>
      <c r="I118" s="1053" t="s">
        <v>244</v>
      </c>
      <c r="J118" s="1386">
        <v>0</v>
      </c>
    </row>
    <row r="119" spans="1:10">
      <c r="A119" s="1387"/>
      <c r="B119" s="1388"/>
      <c r="C119" s="1389"/>
      <c r="D119" s="1390"/>
      <c r="E119" s="1386"/>
      <c r="G119" s="1390"/>
      <c r="H119" s="1388"/>
      <c r="I119" s="1053" t="s">
        <v>244</v>
      </c>
      <c r="J119" s="1386">
        <v>0</v>
      </c>
    </row>
    <row r="120" spans="1:10">
      <c r="A120" s="1387"/>
      <c r="B120" s="1388"/>
      <c r="C120" s="1389"/>
      <c r="D120" s="1390"/>
      <c r="E120" s="1386"/>
      <c r="G120" s="1390"/>
      <c r="H120" s="1388"/>
      <c r="I120" s="1053" t="s">
        <v>244</v>
      </c>
      <c r="J120" s="1386">
        <v>0</v>
      </c>
    </row>
    <row r="121" spans="1:10">
      <c r="A121" s="1387"/>
      <c r="B121" s="1388"/>
      <c r="C121" s="1389"/>
      <c r="D121" s="1390"/>
      <c r="E121" s="1386"/>
      <c r="G121" s="1390"/>
      <c r="H121" s="1388"/>
      <c r="I121" s="1053" t="s">
        <v>244</v>
      </c>
      <c r="J121" s="1386">
        <v>0</v>
      </c>
    </row>
    <row r="122" spans="1:10">
      <c r="A122" s="1387"/>
      <c r="B122" s="1388"/>
      <c r="C122" s="1389"/>
      <c r="D122" s="1390"/>
      <c r="E122" s="1386"/>
      <c r="G122" s="1390"/>
      <c r="H122" s="1388"/>
      <c r="I122" s="1053" t="s">
        <v>244</v>
      </c>
      <c r="J122" s="1386">
        <v>0</v>
      </c>
    </row>
    <row r="123" spans="1:10">
      <c r="A123" s="1387"/>
      <c r="B123" s="1388"/>
      <c r="C123" s="1389"/>
      <c r="D123" s="1390"/>
      <c r="E123" s="1386"/>
      <c r="G123" s="1390"/>
      <c r="H123" s="1388"/>
      <c r="I123" s="1053" t="s">
        <v>244</v>
      </c>
      <c r="J123" s="1386">
        <v>0</v>
      </c>
    </row>
    <row r="124" spans="1:10">
      <c r="A124" s="1387"/>
      <c r="B124" s="1388"/>
      <c r="C124" s="1389"/>
      <c r="D124" s="1390"/>
      <c r="E124" s="1386"/>
      <c r="G124" s="1390"/>
      <c r="H124" s="1388"/>
      <c r="I124" s="1053" t="s">
        <v>244</v>
      </c>
      <c r="J124" s="1386">
        <v>0</v>
      </c>
    </row>
    <row r="125" spans="1:10">
      <c r="A125" s="1387"/>
      <c r="B125" s="1388"/>
      <c r="C125" s="1389"/>
      <c r="D125" s="1390"/>
      <c r="E125" s="1386"/>
      <c r="G125" s="1390"/>
      <c r="H125" s="1388"/>
      <c r="I125" s="1053" t="s">
        <v>244</v>
      </c>
      <c r="J125" s="1386">
        <v>0</v>
      </c>
    </row>
    <row r="126" spans="1:10">
      <c r="A126" s="1387"/>
      <c r="B126" s="1388"/>
      <c r="C126" s="1389"/>
      <c r="D126" s="1390"/>
      <c r="E126" s="1386"/>
      <c r="G126" s="1390"/>
      <c r="H126" s="1388"/>
      <c r="I126" s="1053" t="s">
        <v>244</v>
      </c>
      <c r="J126" s="1386">
        <v>0</v>
      </c>
    </row>
    <row r="127" spans="1:10">
      <c r="A127" s="1387"/>
      <c r="B127" s="1388"/>
      <c r="C127" s="1389"/>
      <c r="D127" s="1390"/>
      <c r="E127" s="1386"/>
      <c r="G127" s="1390"/>
      <c r="H127" s="1388"/>
      <c r="I127" s="1053" t="s">
        <v>244</v>
      </c>
      <c r="J127" s="1386">
        <v>0</v>
      </c>
    </row>
    <row r="128" spans="1:10">
      <c r="A128" s="1387"/>
      <c r="B128" s="1388"/>
      <c r="C128" s="1389"/>
      <c r="D128" s="1390"/>
      <c r="E128" s="1386"/>
      <c r="G128" s="1390"/>
      <c r="H128" s="1388"/>
      <c r="I128" s="1053" t="s">
        <v>244</v>
      </c>
      <c r="J128" s="1386">
        <v>0</v>
      </c>
    </row>
    <row r="129" spans="1:10">
      <c r="A129" s="1387"/>
      <c r="B129" s="1388"/>
      <c r="C129" s="1389"/>
      <c r="D129" s="1390"/>
      <c r="E129" s="1386"/>
      <c r="G129" s="1390"/>
      <c r="H129" s="1388"/>
      <c r="I129" s="1053" t="s">
        <v>244</v>
      </c>
      <c r="J129" s="1386">
        <v>0</v>
      </c>
    </row>
    <row r="130" spans="1:10">
      <c r="A130" s="1387"/>
      <c r="B130" s="1388"/>
      <c r="C130" s="1389"/>
      <c r="D130" s="1390"/>
      <c r="E130" s="1386"/>
      <c r="G130" s="1390"/>
      <c r="H130" s="1388"/>
      <c r="I130" s="1053" t="s">
        <v>244</v>
      </c>
      <c r="J130" s="1386">
        <v>0</v>
      </c>
    </row>
    <row r="131" spans="1:10">
      <c r="A131" s="1387"/>
      <c r="B131" s="1388"/>
      <c r="C131" s="1389"/>
      <c r="D131" s="1390"/>
      <c r="E131" s="1386"/>
      <c r="G131" s="1390"/>
      <c r="H131" s="1388"/>
      <c r="I131" s="1053" t="s">
        <v>244</v>
      </c>
      <c r="J131" s="1386">
        <v>0</v>
      </c>
    </row>
    <row r="132" spans="1:10">
      <c r="A132" s="1387"/>
      <c r="B132" s="1388"/>
      <c r="C132" s="1389"/>
      <c r="D132" s="1390"/>
      <c r="E132" s="1386"/>
      <c r="G132" s="1390"/>
      <c r="H132" s="1388"/>
      <c r="I132" s="1053" t="s">
        <v>244</v>
      </c>
      <c r="J132" s="1386">
        <v>0</v>
      </c>
    </row>
    <row r="133" spans="1:10">
      <c r="A133" s="1387"/>
      <c r="B133" s="1388"/>
      <c r="C133" s="1389"/>
      <c r="D133" s="1390"/>
      <c r="E133" s="1386"/>
      <c r="G133" s="1390"/>
      <c r="H133" s="1388"/>
      <c r="I133" s="1053" t="s">
        <v>244</v>
      </c>
      <c r="J133" s="1386">
        <v>0</v>
      </c>
    </row>
    <row r="134" spans="1:10">
      <c r="A134" s="1387"/>
      <c r="B134" s="1388"/>
      <c r="C134" s="1389"/>
      <c r="D134" s="1390"/>
      <c r="E134" s="1386"/>
      <c r="G134" s="1390"/>
      <c r="H134" s="1388"/>
      <c r="I134" s="1053" t="s">
        <v>244</v>
      </c>
      <c r="J134" s="1386">
        <v>0</v>
      </c>
    </row>
    <row r="135" spans="1:10">
      <c r="A135" s="1387"/>
      <c r="B135" s="1388"/>
      <c r="C135" s="1389"/>
      <c r="D135" s="1390"/>
      <c r="E135" s="1386"/>
      <c r="G135" s="1390"/>
      <c r="H135" s="1388"/>
      <c r="I135" s="1053" t="s">
        <v>244</v>
      </c>
      <c r="J135" s="1386">
        <v>0</v>
      </c>
    </row>
    <row r="136" spans="1:10">
      <c r="A136" s="1387"/>
      <c r="B136" s="1388"/>
      <c r="C136" s="1389"/>
      <c r="D136" s="1390"/>
      <c r="E136" s="1386"/>
      <c r="G136" s="1390"/>
      <c r="H136" s="1388"/>
      <c r="I136" s="1053" t="s">
        <v>244</v>
      </c>
      <c r="J136" s="1386">
        <v>0</v>
      </c>
    </row>
    <row r="137" spans="1:10">
      <c r="A137" s="1387"/>
      <c r="B137" s="1388"/>
      <c r="C137" s="1389"/>
      <c r="D137" s="1390"/>
      <c r="E137" s="1386"/>
      <c r="G137" s="1390"/>
      <c r="H137" s="1388"/>
      <c r="I137" s="1053" t="s">
        <v>244</v>
      </c>
      <c r="J137" s="1386">
        <v>0</v>
      </c>
    </row>
    <row r="138" spans="1:10">
      <c r="A138" s="1387"/>
      <c r="B138" s="1388"/>
      <c r="C138" s="1389"/>
      <c r="D138" s="1390"/>
      <c r="E138" s="1386"/>
      <c r="G138" s="1390"/>
      <c r="H138" s="1388"/>
      <c r="I138" s="1053" t="s">
        <v>244</v>
      </c>
      <c r="J138" s="1386">
        <v>0</v>
      </c>
    </row>
    <row r="139" spans="1:10">
      <c r="A139" s="1387"/>
      <c r="B139" s="1388"/>
      <c r="C139" s="1389"/>
      <c r="D139" s="1390"/>
      <c r="E139" s="1386"/>
      <c r="G139" s="1390"/>
      <c r="H139" s="1388"/>
      <c r="I139" s="1053" t="s">
        <v>244</v>
      </c>
      <c r="J139" s="1386">
        <v>0</v>
      </c>
    </row>
    <row r="140" spans="1:10">
      <c r="A140" s="1387"/>
      <c r="B140" s="1388"/>
      <c r="C140" s="1389"/>
      <c r="D140" s="1390"/>
      <c r="E140" s="1386"/>
      <c r="G140" s="1390"/>
      <c r="H140" s="1388"/>
      <c r="I140" s="1053" t="s">
        <v>244</v>
      </c>
      <c r="J140" s="1386">
        <v>0</v>
      </c>
    </row>
    <row r="141" spans="1:10">
      <c r="A141" s="1387"/>
      <c r="B141" s="1388"/>
      <c r="C141" s="1389"/>
      <c r="D141" s="1390"/>
      <c r="E141" s="1386"/>
      <c r="G141" s="1390"/>
      <c r="H141" s="1388"/>
      <c r="I141" s="1053" t="s">
        <v>244</v>
      </c>
      <c r="J141" s="1386">
        <v>0</v>
      </c>
    </row>
    <row r="142" spans="1:10">
      <c r="A142" s="1387"/>
      <c r="B142" s="1388"/>
      <c r="C142" s="1389"/>
      <c r="D142" s="1390"/>
      <c r="E142" s="1386"/>
      <c r="G142" s="1390"/>
      <c r="H142" s="1388"/>
      <c r="I142" s="1053" t="s">
        <v>244</v>
      </c>
      <c r="J142" s="1386">
        <v>0</v>
      </c>
    </row>
    <row r="143" spans="1:10">
      <c r="A143" s="1387"/>
      <c r="B143" s="1388"/>
      <c r="C143" s="1389"/>
      <c r="D143" s="1390"/>
      <c r="E143" s="1386"/>
      <c r="G143" s="1390"/>
      <c r="H143" s="1388"/>
      <c r="I143" s="1053" t="s">
        <v>244</v>
      </c>
      <c r="J143" s="1386">
        <v>0</v>
      </c>
    </row>
    <row r="144" spans="1:10">
      <c r="A144" s="1387"/>
      <c r="B144" s="1388"/>
      <c r="C144" s="1389"/>
      <c r="D144" s="1390"/>
      <c r="E144" s="1386"/>
      <c r="G144" s="1390"/>
      <c r="H144" s="1388"/>
      <c r="I144" s="1053" t="s">
        <v>244</v>
      </c>
      <c r="J144" s="1386">
        <v>0</v>
      </c>
    </row>
    <row r="145" spans="1:10">
      <c r="A145" s="1387"/>
      <c r="B145" s="1388"/>
      <c r="C145" s="1389"/>
      <c r="D145" s="1390"/>
      <c r="E145" s="1386"/>
      <c r="G145" s="1390"/>
      <c r="H145" s="1388"/>
      <c r="I145" s="1053" t="s">
        <v>244</v>
      </c>
      <c r="J145" s="1386">
        <v>0</v>
      </c>
    </row>
    <row r="146" spans="1:10">
      <c r="A146" s="1387"/>
      <c r="B146" s="1388"/>
      <c r="C146" s="1389"/>
      <c r="D146" s="1390"/>
      <c r="E146" s="1386"/>
      <c r="G146" s="1390"/>
      <c r="H146" s="1388"/>
      <c r="I146" s="1053" t="s">
        <v>244</v>
      </c>
      <c r="J146" s="1386">
        <v>0</v>
      </c>
    </row>
    <row r="147" spans="1:10">
      <c r="A147" s="1387"/>
      <c r="B147" s="1388"/>
      <c r="C147" s="1389"/>
      <c r="D147" s="1390"/>
      <c r="E147" s="1386"/>
      <c r="G147" s="1390"/>
      <c r="H147" s="1388"/>
      <c r="I147" s="1053" t="s">
        <v>244</v>
      </c>
      <c r="J147" s="1386">
        <v>0</v>
      </c>
    </row>
    <row r="148" spans="1:10">
      <c r="A148" s="1387"/>
      <c r="B148" s="1388"/>
      <c r="C148" s="1389"/>
      <c r="D148" s="1390"/>
      <c r="E148" s="1386"/>
      <c r="G148" s="1390"/>
      <c r="H148" s="1388"/>
      <c r="I148" s="1053" t="s">
        <v>244</v>
      </c>
      <c r="J148" s="1386">
        <v>0</v>
      </c>
    </row>
    <row r="149" spans="1:10">
      <c r="A149" s="1387"/>
      <c r="B149" s="1388"/>
      <c r="C149" s="1389"/>
      <c r="D149" s="1390"/>
      <c r="E149" s="1386"/>
      <c r="G149" s="1390"/>
      <c r="H149" s="1388"/>
      <c r="I149" s="1053" t="s">
        <v>244</v>
      </c>
      <c r="J149" s="1386">
        <v>0</v>
      </c>
    </row>
    <row r="150" spans="1:10">
      <c r="A150" s="1387"/>
      <c r="B150" s="1388"/>
      <c r="C150" s="1389"/>
      <c r="D150" s="1390"/>
      <c r="E150" s="1386"/>
      <c r="G150" s="1390"/>
      <c r="H150" s="1388"/>
      <c r="I150" s="1053" t="s">
        <v>244</v>
      </c>
      <c r="J150" s="1386">
        <v>0</v>
      </c>
    </row>
    <row r="151" spans="1:10">
      <c r="A151" s="1387"/>
      <c r="B151" s="1388"/>
      <c r="C151" s="1389"/>
      <c r="D151" s="1390"/>
      <c r="E151" s="1386"/>
      <c r="G151" s="1390"/>
      <c r="H151" s="1388"/>
      <c r="I151" s="1053" t="s">
        <v>244</v>
      </c>
      <c r="J151" s="1386">
        <v>0</v>
      </c>
    </row>
    <row r="152" spans="1:10">
      <c r="A152" s="1387"/>
      <c r="B152" s="1388"/>
      <c r="C152" s="1389"/>
      <c r="D152" s="1390"/>
      <c r="E152" s="1386"/>
      <c r="G152" s="1390"/>
      <c r="H152" s="1388"/>
      <c r="I152" s="1053" t="s">
        <v>244</v>
      </c>
      <c r="J152" s="1386">
        <v>0</v>
      </c>
    </row>
    <row r="153" spans="1:10">
      <c r="A153" s="1387"/>
      <c r="B153" s="1388"/>
      <c r="C153" s="1389"/>
      <c r="D153" s="1390"/>
      <c r="E153" s="1386"/>
      <c r="G153" s="1390"/>
      <c r="H153" s="1388"/>
      <c r="I153" s="1053" t="s">
        <v>244</v>
      </c>
      <c r="J153" s="1386">
        <v>0</v>
      </c>
    </row>
    <row r="154" spans="1:10">
      <c r="A154" s="1387"/>
      <c r="B154" s="1388"/>
      <c r="C154" s="1389"/>
      <c r="D154" s="1390"/>
      <c r="E154" s="1386"/>
      <c r="G154" s="1390"/>
      <c r="H154" s="1388"/>
      <c r="I154" s="1053" t="s">
        <v>244</v>
      </c>
      <c r="J154" s="1386">
        <v>0</v>
      </c>
    </row>
    <row r="155" spans="1:10">
      <c r="A155" s="1387"/>
      <c r="B155" s="1388"/>
      <c r="C155" s="1389"/>
      <c r="D155" s="1390"/>
      <c r="E155" s="1386"/>
      <c r="G155" s="1390"/>
      <c r="H155" s="1388"/>
      <c r="I155" s="1053" t="s">
        <v>244</v>
      </c>
      <c r="J155" s="1386">
        <v>0</v>
      </c>
    </row>
    <row r="156" spans="1:10">
      <c r="A156" s="1387"/>
      <c r="B156" s="1388"/>
      <c r="C156" s="1389"/>
      <c r="D156" s="1390"/>
      <c r="E156" s="1386"/>
      <c r="G156" s="1390"/>
      <c r="H156" s="1388"/>
      <c r="I156" s="1053" t="s">
        <v>244</v>
      </c>
      <c r="J156" s="1386">
        <v>0</v>
      </c>
    </row>
    <row r="157" spans="1:10">
      <c r="A157" s="1387"/>
      <c r="B157" s="1388"/>
      <c r="C157" s="1389"/>
      <c r="D157" s="1390"/>
      <c r="E157" s="1386"/>
      <c r="G157" s="1390"/>
      <c r="H157" s="1388"/>
      <c r="I157" s="1053" t="s">
        <v>244</v>
      </c>
      <c r="J157" s="1386">
        <v>0</v>
      </c>
    </row>
    <row r="158" spans="1:10">
      <c r="A158" s="1387"/>
      <c r="B158" s="1388"/>
      <c r="C158" s="1389"/>
      <c r="D158" s="1390"/>
      <c r="E158" s="1386"/>
      <c r="G158" s="1390"/>
      <c r="H158" s="1388"/>
      <c r="I158" s="1053" t="s">
        <v>244</v>
      </c>
      <c r="J158" s="1386">
        <v>0</v>
      </c>
    </row>
    <row r="159" spans="1:10">
      <c r="A159" s="1387"/>
      <c r="B159" s="1388"/>
      <c r="C159" s="1389"/>
      <c r="D159" s="1390"/>
      <c r="E159" s="1386"/>
      <c r="G159" s="1390"/>
      <c r="H159" s="1388"/>
      <c r="I159" s="1053" t="s">
        <v>244</v>
      </c>
      <c r="J159" s="1386">
        <v>0</v>
      </c>
    </row>
    <row r="160" spans="1:10">
      <c r="A160" s="1387"/>
      <c r="B160" s="1388"/>
      <c r="C160" s="1389"/>
      <c r="D160" s="1390"/>
      <c r="E160" s="1386"/>
      <c r="G160" s="1390"/>
      <c r="H160" s="1388"/>
      <c r="I160" s="1053" t="s">
        <v>244</v>
      </c>
      <c r="J160" s="1386">
        <v>0</v>
      </c>
    </row>
    <row r="161" spans="1:10">
      <c r="A161" s="1387"/>
      <c r="B161" s="1388"/>
      <c r="C161" s="1389"/>
      <c r="D161" s="1390"/>
      <c r="E161" s="1386"/>
      <c r="G161" s="1390"/>
      <c r="H161" s="1388"/>
      <c r="I161" s="1053" t="s">
        <v>244</v>
      </c>
      <c r="J161" s="1386">
        <v>0</v>
      </c>
    </row>
    <row r="162" spans="1:10">
      <c r="A162" s="1387"/>
      <c r="B162" s="1388"/>
      <c r="C162" s="1389"/>
      <c r="D162" s="1390"/>
      <c r="E162" s="1386"/>
      <c r="G162" s="1390"/>
      <c r="H162" s="1388"/>
      <c r="I162" s="1053" t="s">
        <v>244</v>
      </c>
      <c r="J162" s="1386">
        <v>0</v>
      </c>
    </row>
    <row r="163" spans="1:10">
      <c r="A163" s="1387"/>
      <c r="B163" s="1388"/>
      <c r="C163" s="1389"/>
      <c r="D163" s="1390"/>
      <c r="E163" s="1386"/>
      <c r="G163" s="1390"/>
      <c r="H163" s="1388"/>
      <c r="I163" s="1053" t="s">
        <v>244</v>
      </c>
      <c r="J163" s="1386">
        <v>0</v>
      </c>
    </row>
    <row r="164" spans="1:10">
      <c r="A164" s="1387"/>
      <c r="B164" s="1388"/>
      <c r="C164" s="1389"/>
      <c r="D164" s="1390"/>
      <c r="E164" s="1386"/>
      <c r="G164" s="1390"/>
      <c r="H164" s="1388"/>
      <c r="I164" s="1053" t="s">
        <v>244</v>
      </c>
      <c r="J164" s="1386">
        <v>0</v>
      </c>
    </row>
    <row r="165" spans="1:10">
      <c r="A165" s="1387"/>
      <c r="B165" s="1388"/>
      <c r="C165" s="1389"/>
      <c r="D165" s="1390"/>
      <c r="E165" s="1386"/>
      <c r="G165" s="1390"/>
      <c r="H165" s="1388"/>
      <c r="I165" s="1053" t="s">
        <v>244</v>
      </c>
      <c r="J165" s="1386">
        <v>0</v>
      </c>
    </row>
    <row r="166" spans="1:10">
      <c r="A166" s="1387"/>
      <c r="B166" s="1388"/>
      <c r="C166" s="1389"/>
      <c r="D166" s="1390"/>
      <c r="E166" s="1386"/>
      <c r="G166" s="1390"/>
      <c r="H166" s="1388"/>
      <c r="I166" s="1053" t="s">
        <v>244</v>
      </c>
      <c r="J166" s="1386">
        <v>0</v>
      </c>
    </row>
    <row r="167" spans="1:10">
      <c r="A167" s="1387"/>
      <c r="B167" s="1388"/>
      <c r="C167" s="1389"/>
      <c r="D167" s="1390"/>
      <c r="E167" s="1386"/>
      <c r="G167" s="1390"/>
      <c r="H167" s="1388"/>
      <c r="I167" s="1053" t="s">
        <v>244</v>
      </c>
      <c r="J167" s="1386">
        <v>0</v>
      </c>
    </row>
    <row r="168" spans="1:10">
      <c r="A168" s="1387"/>
      <c r="B168" s="1388"/>
      <c r="C168" s="1389"/>
      <c r="D168" s="1390"/>
      <c r="E168" s="1386"/>
      <c r="G168" s="1390"/>
      <c r="H168" s="1388"/>
      <c r="I168" s="1053" t="s">
        <v>244</v>
      </c>
      <c r="J168" s="1386">
        <v>0</v>
      </c>
    </row>
    <row r="169" spans="1:10">
      <c r="A169" s="1387"/>
      <c r="B169" s="1388"/>
      <c r="C169" s="1389"/>
      <c r="D169" s="1390"/>
      <c r="E169" s="1386"/>
      <c r="G169" s="1390"/>
      <c r="H169" s="1388"/>
      <c r="I169" s="1053" t="s">
        <v>244</v>
      </c>
      <c r="J169" s="1386">
        <v>0</v>
      </c>
    </row>
    <row r="170" spans="1:10">
      <c r="A170" s="1387"/>
      <c r="B170" s="1388"/>
      <c r="C170" s="1389"/>
      <c r="D170" s="1390"/>
      <c r="E170" s="1386"/>
      <c r="G170" s="1390"/>
      <c r="H170" s="1388"/>
      <c r="I170" s="1053" t="s">
        <v>244</v>
      </c>
      <c r="J170" s="1386">
        <v>0</v>
      </c>
    </row>
    <row r="171" spans="1:10">
      <c r="A171" s="1387"/>
      <c r="B171" s="1388"/>
      <c r="C171" s="1389"/>
      <c r="D171" s="1390"/>
      <c r="E171" s="1386"/>
      <c r="G171" s="1390"/>
      <c r="H171" s="1388"/>
      <c r="I171" s="1053" t="s">
        <v>244</v>
      </c>
      <c r="J171" s="1386">
        <v>0</v>
      </c>
    </row>
    <row r="172" spans="1:10">
      <c r="A172" s="1387"/>
      <c r="B172" s="1388"/>
      <c r="C172" s="1389"/>
      <c r="D172" s="1390"/>
      <c r="E172" s="1386"/>
      <c r="G172" s="1390"/>
      <c r="H172" s="1388"/>
      <c r="I172" s="1053" t="s">
        <v>244</v>
      </c>
      <c r="J172" s="1386">
        <v>0</v>
      </c>
    </row>
    <row r="173" spans="1:10">
      <c r="A173" s="1387"/>
      <c r="B173" s="1388"/>
      <c r="C173" s="1389"/>
      <c r="D173" s="1390"/>
      <c r="E173" s="1386"/>
      <c r="G173" s="1390"/>
      <c r="H173" s="1388"/>
      <c r="I173" s="1053" t="s">
        <v>244</v>
      </c>
      <c r="J173" s="1386">
        <v>0</v>
      </c>
    </row>
    <row r="174" spans="1:10">
      <c r="A174" s="1387"/>
      <c r="B174" s="1388"/>
      <c r="C174" s="1389"/>
      <c r="D174" s="1390"/>
      <c r="E174" s="1386"/>
      <c r="G174" s="1390"/>
      <c r="H174" s="1388"/>
      <c r="I174" s="1053" t="s">
        <v>244</v>
      </c>
      <c r="J174" s="1386">
        <v>0</v>
      </c>
    </row>
    <row r="175" spans="1:10">
      <c r="A175" s="1387"/>
      <c r="B175" s="1388"/>
      <c r="C175" s="1389"/>
      <c r="D175" s="1390"/>
      <c r="E175" s="1386"/>
      <c r="G175" s="1390"/>
      <c r="H175" s="1388"/>
      <c r="I175" s="1053" t="s">
        <v>244</v>
      </c>
      <c r="J175" s="1386">
        <v>0</v>
      </c>
    </row>
    <row r="176" spans="1:10">
      <c r="A176" s="1387"/>
      <c r="B176" s="1388"/>
      <c r="C176" s="1389"/>
      <c r="D176" s="1390"/>
      <c r="E176" s="1386"/>
      <c r="G176" s="1390"/>
      <c r="H176" s="1388"/>
      <c r="I176" s="1053" t="s">
        <v>244</v>
      </c>
      <c r="J176" s="1386">
        <v>0</v>
      </c>
    </row>
    <row r="177" spans="1:10">
      <c r="A177" s="1387"/>
      <c r="B177" s="1388"/>
      <c r="C177" s="1389"/>
      <c r="D177" s="1390"/>
      <c r="E177" s="1386"/>
      <c r="G177" s="1390"/>
      <c r="H177" s="1388"/>
      <c r="I177" s="1053" t="s">
        <v>244</v>
      </c>
      <c r="J177" s="1386">
        <v>0</v>
      </c>
    </row>
    <row r="178" spans="1:10">
      <c r="A178" s="1387"/>
      <c r="B178" s="1388"/>
      <c r="C178" s="1389"/>
      <c r="D178" s="1390"/>
      <c r="E178" s="1386"/>
      <c r="G178" s="1390"/>
      <c r="H178" s="1388"/>
      <c r="I178" s="1053" t="s">
        <v>244</v>
      </c>
      <c r="J178" s="1386">
        <v>0</v>
      </c>
    </row>
    <row r="179" spans="1:10">
      <c r="A179" s="1387"/>
      <c r="B179" s="1388"/>
      <c r="C179" s="1389"/>
      <c r="D179" s="1390"/>
      <c r="E179" s="1386"/>
      <c r="G179" s="1390"/>
      <c r="H179" s="1388"/>
      <c r="I179" s="1053" t="s">
        <v>244</v>
      </c>
      <c r="J179" s="1386">
        <v>0</v>
      </c>
    </row>
    <row r="180" spans="1:10">
      <c r="A180" s="1387"/>
      <c r="B180" s="1388"/>
      <c r="C180" s="1389"/>
      <c r="D180" s="1390"/>
      <c r="E180" s="1386"/>
      <c r="G180" s="1390"/>
      <c r="H180" s="1388"/>
      <c r="I180" s="1053" t="s">
        <v>244</v>
      </c>
      <c r="J180" s="1386">
        <v>0</v>
      </c>
    </row>
    <row r="181" spans="1:10">
      <c r="A181" s="1387"/>
      <c r="B181" s="1388"/>
      <c r="C181" s="1389"/>
      <c r="D181" s="1390"/>
      <c r="E181" s="1386"/>
      <c r="G181" s="1390"/>
      <c r="H181" s="1388"/>
      <c r="I181" s="1053" t="s">
        <v>244</v>
      </c>
      <c r="J181" s="1386">
        <v>0</v>
      </c>
    </row>
    <row r="182" spans="1:10">
      <c r="A182" s="1387"/>
      <c r="B182" s="1388"/>
      <c r="C182" s="1389"/>
      <c r="D182" s="1390"/>
      <c r="E182" s="1386"/>
      <c r="G182" s="1390"/>
      <c r="H182" s="1388"/>
      <c r="I182" s="1053" t="s">
        <v>244</v>
      </c>
      <c r="J182" s="1386">
        <v>0</v>
      </c>
    </row>
    <row r="183" spans="1:10">
      <c r="A183" s="1387"/>
      <c r="B183" s="1388"/>
      <c r="C183" s="1389"/>
      <c r="D183" s="1390"/>
      <c r="E183" s="1386"/>
      <c r="G183" s="1390"/>
      <c r="H183" s="1388"/>
      <c r="I183" s="1053" t="s">
        <v>244</v>
      </c>
      <c r="J183" s="1386">
        <v>0</v>
      </c>
    </row>
    <row r="184" spans="1:10">
      <c r="A184" s="1387"/>
      <c r="B184" s="1388"/>
      <c r="C184" s="1389"/>
      <c r="D184" s="1390"/>
      <c r="E184" s="1386"/>
      <c r="G184" s="1390"/>
      <c r="H184" s="1388"/>
      <c r="I184" s="1053" t="s">
        <v>244</v>
      </c>
      <c r="J184" s="1386">
        <v>0</v>
      </c>
    </row>
    <row r="185" spans="1:10">
      <c r="A185" s="1387"/>
      <c r="B185" s="1388"/>
      <c r="C185" s="1389"/>
      <c r="D185" s="1390"/>
      <c r="E185" s="1386"/>
      <c r="G185" s="1390"/>
      <c r="H185" s="1388"/>
      <c r="I185" s="1053" t="s">
        <v>244</v>
      </c>
      <c r="J185" s="1386">
        <v>0</v>
      </c>
    </row>
    <row r="186" spans="1:10">
      <c r="A186" s="1387"/>
      <c r="B186" s="1388"/>
      <c r="C186" s="1389"/>
      <c r="D186" s="1390"/>
      <c r="E186" s="1386"/>
      <c r="G186" s="1390"/>
      <c r="H186" s="1388"/>
      <c r="I186" s="1053" t="s">
        <v>244</v>
      </c>
      <c r="J186" s="1386">
        <v>0</v>
      </c>
    </row>
    <row r="187" spans="1:10">
      <c r="A187" s="1387"/>
      <c r="B187" s="1388"/>
      <c r="C187" s="1389"/>
      <c r="D187" s="1390"/>
      <c r="E187" s="1386"/>
      <c r="G187" s="1390"/>
      <c r="H187" s="1388"/>
      <c r="I187" s="1053" t="s">
        <v>244</v>
      </c>
      <c r="J187" s="1386">
        <v>0</v>
      </c>
    </row>
    <row r="188" spans="1:10">
      <c r="A188" s="1387"/>
      <c r="B188" s="1388"/>
      <c r="C188" s="1389"/>
      <c r="D188" s="1390"/>
      <c r="E188" s="1386"/>
      <c r="G188" s="1390"/>
      <c r="H188" s="1388"/>
      <c r="I188" s="1053" t="s">
        <v>244</v>
      </c>
      <c r="J188" s="1386">
        <v>0</v>
      </c>
    </row>
    <row r="189" spans="1:10">
      <c r="A189" s="1387"/>
      <c r="B189" s="1388"/>
      <c r="C189" s="1389"/>
      <c r="D189" s="1390"/>
      <c r="E189" s="1386"/>
      <c r="G189" s="1390"/>
      <c r="H189" s="1388"/>
      <c r="I189" s="1053" t="s">
        <v>244</v>
      </c>
      <c r="J189" s="1386">
        <v>0</v>
      </c>
    </row>
    <row r="190" spans="1:10">
      <c r="A190" s="1387"/>
      <c r="B190" s="1388"/>
      <c r="C190" s="1389"/>
      <c r="D190" s="1390"/>
      <c r="E190" s="1386"/>
      <c r="G190" s="1390"/>
      <c r="H190" s="1388"/>
      <c r="I190" s="1053" t="s">
        <v>244</v>
      </c>
      <c r="J190" s="1386">
        <v>0</v>
      </c>
    </row>
    <row r="191" spans="1:10">
      <c r="A191" s="1387"/>
      <c r="B191" s="1388"/>
      <c r="C191" s="1389"/>
      <c r="D191" s="1390"/>
      <c r="E191" s="1386"/>
      <c r="G191" s="1390"/>
      <c r="H191" s="1388"/>
      <c r="I191" s="1053" t="s">
        <v>244</v>
      </c>
      <c r="J191" s="1386">
        <v>0</v>
      </c>
    </row>
    <row r="192" spans="1:10">
      <c r="A192" s="1387"/>
      <c r="B192" s="1388"/>
      <c r="C192" s="1389"/>
      <c r="D192" s="1390"/>
      <c r="E192" s="1386"/>
      <c r="G192" s="1390"/>
      <c r="H192" s="1388"/>
      <c r="I192" s="1053" t="s">
        <v>244</v>
      </c>
      <c r="J192" s="1386">
        <v>0</v>
      </c>
    </row>
    <row r="193" spans="1:10">
      <c r="A193" s="1387"/>
      <c r="B193" s="1388"/>
      <c r="C193" s="1389"/>
      <c r="D193" s="1390"/>
      <c r="E193" s="1386"/>
      <c r="G193" s="1390"/>
      <c r="H193" s="1388"/>
      <c r="I193" s="1053" t="s">
        <v>244</v>
      </c>
      <c r="J193" s="1386">
        <v>0</v>
      </c>
    </row>
    <row r="194" spans="1:10">
      <c r="A194" s="1387"/>
      <c r="B194" s="1388"/>
      <c r="C194" s="1389"/>
      <c r="D194" s="1390"/>
      <c r="E194" s="1386"/>
      <c r="G194" s="1390"/>
      <c r="H194" s="1388"/>
      <c r="I194" s="1053" t="s">
        <v>244</v>
      </c>
      <c r="J194" s="1386">
        <v>0</v>
      </c>
    </row>
    <row r="195" spans="1:10">
      <c r="A195" s="1387"/>
      <c r="B195" s="1388"/>
      <c r="C195" s="1389"/>
      <c r="D195" s="1390"/>
      <c r="E195" s="1386"/>
      <c r="G195" s="1390"/>
      <c r="H195" s="1388"/>
      <c r="I195" s="1053" t="s">
        <v>244</v>
      </c>
      <c r="J195" s="1386">
        <v>0</v>
      </c>
    </row>
    <row r="196" spans="1:10">
      <c r="A196" s="1387"/>
      <c r="B196" s="1388"/>
      <c r="C196" s="1389"/>
      <c r="D196" s="1390"/>
      <c r="E196" s="1386"/>
      <c r="G196" s="1390"/>
      <c r="H196" s="1388"/>
      <c r="I196" s="1053" t="s">
        <v>244</v>
      </c>
      <c r="J196" s="1386">
        <v>0</v>
      </c>
    </row>
    <row r="197" spans="1:10">
      <c r="A197" s="1387"/>
      <c r="B197" s="1388"/>
      <c r="C197" s="1389"/>
      <c r="D197" s="1390"/>
      <c r="E197" s="1386"/>
      <c r="G197" s="1390"/>
      <c r="H197" s="1388"/>
      <c r="I197" s="1053" t="s">
        <v>244</v>
      </c>
      <c r="J197" s="1386">
        <v>0</v>
      </c>
    </row>
    <row r="198" spans="1:10">
      <c r="A198" s="1387"/>
      <c r="B198" s="1388"/>
      <c r="C198" s="1389"/>
      <c r="D198" s="1390"/>
      <c r="E198" s="1386"/>
      <c r="G198" s="1390"/>
      <c r="H198" s="1388"/>
      <c r="I198" s="1053" t="s">
        <v>244</v>
      </c>
      <c r="J198" s="1386">
        <v>0</v>
      </c>
    </row>
    <row r="199" spans="1:10">
      <c r="A199" s="1387"/>
      <c r="B199" s="1388"/>
      <c r="C199" s="1389"/>
      <c r="D199" s="1390"/>
      <c r="E199" s="1386"/>
      <c r="G199" s="1390"/>
      <c r="H199" s="1388"/>
      <c r="I199" s="1053" t="s">
        <v>244</v>
      </c>
      <c r="J199" s="1386">
        <v>0</v>
      </c>
    </row>
    <row r="200" spans="1:10">
      <c r="A200" s="1387"/>
      <c r="B200" s="1388"/>
      <c r="C200" s="1389"/>
      <c r="D200" s="1390"/>
      <c r="E200" s="1386"/>
      <c r="G200" s="1390"/>
      <c r="H200" s="1388"/>
      <c r="I200" s="1053" t="s">
        <v>244</v>
      </c>
      <c r="J200" s="1386">
        <v>0</v>
      </c>
    </row>
    <row r="201" spans="1:10">
      <c r="A201" s="1387"/>
      <c r="B201" s="1388"/>
      <c r="C201" s="1389"/>
      <c r="D201" s="1390"/>
      <c r="E201" s="1386"/>
      <c r="G201" s="1390"/>
      <c r="H201" s="1388"/>
      <c r="I201" s="1053" t="s">
        <v>244</v>
      </c>
      <c r="J201" s="1386">
        <v>0</v>
      </c>
    </row>
    <row r="202" spans="1:10">
      <c r="A202" s="1387"/>
      <c r="B202" s="1388"/>
      <c r="C202" s="1389"/>
      <c r="D202" s="1390"/>
      <c r="E202" s="1386"/>
      <c r="G202" s="1390"/>
      <c r="H202" s="1388"/>
      <c r="I202" s="1053" t="s">
        <v>244</v>
      </c>
      <c r="J202" s="1386">
        <v>0</v>
      </c>
    </row>
    <row r="203" spans="1:10">
      <c r="A203" s="1387"/>
      <c r="B203" s="1388"/>
      <c r="C203" s="1389"/>
      <c r="D203" s="1390"/>
      <c r="E203" s="1386"/>
      <c r="G203" s="1390"/>
      <c r="H203" s="1388"/>
      <c r="I203" s="1053" t="s">
        <v>244</v>
      </c>
      <c r="J203" s="1386">
        <v>0</v>
      </c>
    </row>
    <row r="204" spans="1:10">
      <c r="A204" s="1387"/>
      <c r="B204" s="1388"/>
      <c r="C204" s="1389"/>
      <c r="D204" s="1390"/>
      <c r="E204" s="1386"/>
      <c r="G204" s="1390"/>
      <c r="H204" s="1388"/>
      <c r="I204" s="1053" t="s">
        <v>244</v>
      </c>
      <c r="J204" s="1386">
        <v>0</v>
      </c>
    </row>
    <row r="205" spans="1:10">
      <c r="A205" s="1387"/>
      <c r="B205" s="1388"/>
      <c r="C205" s="1389"/>
      <c r="D205" s="1390"/>
      <c r="E205" s="1386"/>
      <c r="G205" s="1390"/>
      <c r="H205" s="1388"/>
      <c r="I205" s="1053" t="s">
        <v>244</v>
      </c>
      <c r="J205" s="1386">
        <v>0</v>
      </c>
    </row>
    <row r="206" spans="1:10">
      <c r="A206" s="1387"/>
      <c r="B206" s="1388"/>
      <c r="C206" s="1389"/>
      <c r="D206" s="1390"/>
      <c r="E206" s="1386"/>
      <c r="G206" s="1390"/>
      <c r="H206" s="1388"/>
      <c r="I206" s="1053" t="s">
        <v>244</v>
      </c>
      <c r="J206" s="1386">
        <v>0</v>
      </c>
    </row>
    <row r="207" spans="1:10">
      <c r="A207" s="1387"/>
      <c r="B207" s="1388"/>
      <c r="C207" s="1389"/>
      <c r="D207" s="1390"/>
      <c r="E207" s="1386"/>
      <c r="G207" s="1390"/>
      <c r="H207" s="1388"/>
      <c r="I207" s="1053" t="s">
        <v>244</v>
      </c>
      <c r="J207" s="1386">
        <v>0</v>
      </c>
    </row>
    <row r="208" spans="1:10">
      <c r="A208" s="1387"/>
      <c r="B208" s="1388"/>
      <c r="C208" s="1389"/>
      <c r="D208" s="1390"/>
      <c r="E208" s="1386"/>
      <c r="G208" s="1390"/>
      <c r="H208" s="1388"/>
      <c r="I208" s="1053" t="s">
        <v>244</v>
      </c>
      <c r="J208" s="1386">
        <v>0</v>
      </c>
    </row>
    <row r="209" spans="1:10">
      <c r="A209" s="1387"/>
      <c r="B209" s="1388"/>
      <c r="C209" s="1389"/>
      <c r="D209" s="1390"/>
      <c r="E209" s="1386"/>
      <c r="G209" s="1390"/>
      <c r="H209" s="1388"/>
      <c r="I209" s="1053" t="s">
        <v>244</v>
      </c>
      <c r="J209" s="1386">
        <v>0</v>
      </c>
    </row>
    <row r="210" spans="1:10">
      <c r="A210" s="1387"/>
      <c r="B210" s="1388"/>
      <c r="C210" s="1389"/>
      <c r="D210" s="1390"/>
      <c r="E210" s="1386"/>
      <c r="G210" s="1390"/>
      <c r="H210" s="1388"/>
      <c r="I210" s="1053" t="s">
        <v>244</v>
      </c>
      <c r="J210" s="1386">
        <v>0</v>
      </c>
    </row>
    <row r="211" spans="1:10">
      <c r="A211" s="1387"/>
      <c r="B211" s="1388"/>
      <c r="C211" s="1389"/>
      <c r="D211" s="1390"/>
      <c r="E211" s="1386"/>
      <c r="G211" s="1390"/>
      <c r="H211" s="1388"/>
      <c r="I211" s="1053" t="s">
        <v>244</v>
      </c>
      <c r="J211" s="1386">
        <v>0</v>
      </c>
    </row>
    <row r="212" spans="1:10">
      <c r="A212" s="1387"/>
      <c r="B212" s="1388"/>
      <c r="C212" s="1389"/>
      <c r="D212" s="1390"/>
      <c r="E212" s="1386"/>
      <c r="G212" s="1390"/>
      <c r="H212" s="1388"/>
      <c r="I212" s="1053" t="s">
        <v>244</v>
      </c>
      <c r="J212" s="1386">
        <v>0</v>
      </c>
    </row>
    <row r="213" spans="1:10">
      <c r="A213" s="1387"/>
      <c r="B213" s="1388"/>
      <c r="C213" s="1389"/>
      <c r="D213" s="1390"/>
      <c r="E213" s="1386"/>
      <c r="G213" s="1390"/>
      <c r="H213" s="1388"/>
      <c r="I213" s="1053" t="s">
        <v>244</v>
      </c>
      <c r="J213" s="1386">
        <v>0</v>
      </c>
    </row>
    <row r="214" spans="1:10">
      <c r="A214" s="1387"/>
      <c r="B214" s="1388"/>
      <c r="C214" s="1389"/>
      <c r="D214" s="1390"/>
      <c r="E214" s="1386"/>
      <c r="G214" s="1390"/>
      <c r="H214" s="1388"/>
      <c r="I214" s="1053" t="s">
        <v>244</v>
      </c>
      <c r="J214" s="1386">
        <v>0</v>
      </c>
    </row>
    <row r="215" spans="1:10">
      <c r="A215" s="1387"/>
      <c r="B215" s="1388"/>
      <c r="C215" s="1389"/>
      <c r="D215" s="1390"/>
      <c r="E215" s="1386"/>
      <c r="G215" s="1390"/>
      <c r="H215" s="1388"/>
      <c r="I215" s="1053" t="s">
        <v>244</v>
      </c>
      <c r="J215" s="1386">
        <v>0</v>
      </c>
    </row>
    <row r="216" spans="1:10">
      <c r="A216" s="1387"/>
      <c r="B216" s="1388"/>
      <c r="C216" s="1389"/>
      <c r="D216" s="1390"/>
      <c r="E216" s="1386"/>
      <c r="G216" s="1390"/>
      <c r="H216" s="1388"/>
      <c r="I216" s="1053" t="s">
        <v>244</v>
      </c>
      <c r="J216" s="1386">
        <v>0</v>
      </c>
    </row>
    <row r="217" spans="1:10">
      <c r="A217" s="1387"/>
      <c r="B217" s="1388"/>
      <c r="C217" s="1389"/>
      <c r="D217" s="1390"/>
      <c r="E217" s="1386"/>
      <c r="G217" s="1390"/>
      <c r="H217" s="1388"/>
      <c r="I217" s="1053" t="s">
        <v>244</v>
      </c>
      <c r="J217" s="1386">
        <v>0</v>
      </c>
    </row>
    <row r="218" spans="1:10">
      <c r="A218" s="1387"/>
      <c r="B218" s="1388"/>
      <c r="C218" s="1389"/>
      <c r="D218" s="1390"/>
      <c r="E218" s="1386"/>
      <c r="G218" s="1390"/>
      <c r="H218" s="1388"/>
      <c r="I218" s="1053" t="s">
        <v>244</v>
      </c>
      <c r="J218" s="1386">
        <v>0</v>
      </c>
    </row>
    <row r="219" spans="1:10">
      <c r="A219" s="1387"/>
      <c r="B219" s="1388"/>
      <c r="C219" s="1389"/>
      <c r="D219" s="1390"/>
      <c r="E219" s="1386"/>
      <c r="G219" s="1390"/>
      <c r="H219" s="1388"/>
      <c r="I219" s="1053" t="s">
        <v>244</v>
      </c>
      <c r="J219" s="1386">
        <v>0</v>
      </c>
    </row>
    <row r="220" spans="1:10">
      <c r="A220" s="1387"/>
      <c r="B220" s="1388"/>
      <c r="C220" s="1389"/>
      <c r="D220" s="1390"/>
      <c r="E220" s="1386"/>
      <c r="G220" s="1390"/>
      <c r="H220" s="1388"/>
      <c r="I220" s="1053" t="s">
        <v>244</v>
      </c>
      <c r="J220" s="1386">
        <v>0</v>
      </c>
    </row>
    <row r="221" spans="1:10">
      <c r="A221" s="1387"/>
      <c r="B221" s="1388"/>
      <c r="C221" s="1389"/>
      <c r="D221" s="1390"/>
      <c r="E221" s="1386"/>
      <c r="G221" s="1390"/>
      <c r="H221" s="1388"/>
      <c r="I221" s="1053" t="s">
        <v>244</v>
      </c>
      <c r="J221" s="1386">
        <v>0</v>
      </c>
    </row>
    <row r="222" spans="1:10">
      <c r="A222" s="1387"/>
      <c r="B222" s="1388"/>
      <c r="C222" s="1389"/>
      <c r="D222" s="1390"/>
      <c r="E222" s="1386"/>
      <c r="G222" s="1390"/>
      <c r="H222" s="1388"/>
      <c r="I222" s="1053" t="s">
        <v>244</v>
      </c>
      <c r="J222" s="1386">
        <v>0</v>
      </c>
    </row>
    <row r="223" spans="1:10">
      <c r="A223" s="1387"/>
      <c r="B223" s="1388"/>
      <c r="C223" s="1389"/>
      <c r="D223" s="1390"/>
      <c r="E223" s="1386"/>
      <c r="G223" s="1390"/>
      <c r="H223" s="1388"/>
      <c r="I223" s="1053" t="s">
        <v>244</v>
      </c>
      <c r="J223" s="1386">
        <v>0</v>
      </c>
    </row>
    <row r="224" spans="1:10">
      <c r="A224" s="1387"/>
      <c r="B224" s="1388"/>
      <c r="C224" s="1389"/>
      <c r="D224" s="1390"/>
      <c r="E224" s="1386"/>
      <c r="G224" s="1390"/>
      <c r="H224" s="1388"/>
      <c r="I224" s="1053" t="s">
        <v>244</v>
      </c>
      <c r="J224" s="1386">
        <v>0</v>
      </c>
    </row>
    <row r="225" spans="1:10">
      <c r="A225" s="1387"/>
      <c r="B225" s="1388"/>
      <c r="C225" s="1389"/>
      <c r="D225" s="1390"/>
      <c r="E225" s="1386"/>
      <c r="G225" s="1390"/>
      <c r="H225" s="1388"/>
      <c r="I225" s="1053" t="s">
        <v>244</v>
      </c>
      <c r="J225" s="1386">
        <v>0</v>
      </c>
    </row>
    <row r="226" spans="1:10">
      <c r="A226" s="1387"/>
      <c r="B226" s="1388"/>
      <c r="C226" s="1389"/>
      <c r="D226" s="1390"/>
      <c r="E226" s="1386"/>
      <c r="G226" s="1390"/>
      <c r="H226" s="1388"/>
      <c r="I226" s="1053" t="s">
        <v>244</v>
      </c>
      <c r="J226" s="1386">
        <v>0</v>
      </c>
    </row>
    <row r="227" spans="1:10">
      <c r="A227" s="1387"/>
      <c r="B227" s="1388"/>
      <c r="C227" s="1389"/>
      <c r="D227" s="1390"/>
      <c r="E227" s="1386"/>
      <c r="G227" s="1390"/>
      <c r="H227" s="1388"/>
      <c r="I227" s="1053" t="s">
        <v>244</v>
      </c>
      <c r="J227" s="1386">
        <v>0</v>
      </c>
    </row>
    <row r="228" spans="1:10">
      <c r="A228" s="1387"/>
      <c r="B228" s="1388"/>
      <c r="C228" s="1389"/>
      <c r="D228" s="1390"/>
      <c r="E228" s="1386"/>
      <c r="G228" s="1390"/>
      <c r="H228" s="1388"/>
      <c r="I228" s="1053" t="s">
        <v>244</v>
      </c>
      <c r="J228" s="1386">
        <v>0</v>
      </c>
    </row>
    <row r="229" spans="1:10">
      <c r="A229" s="1387"/>
      <c r="B229" s="1388"/>
      <c r="C229" s="1389"/>
      <c r="D229" s="1390"/>
      <c r="E229" s="1386"/>
      <c r="G229" s="1390"/>
      <c r="H229" s="1388"/>
      <c r="I229" s="1053" t="s">
        <v>244</v>
      </c>
      <c r="J229" s="1386">
        <v>0</v>
      </c>
    </row>
    <row r="230" spans="1:10">
      <c r="A230" s="1387"/>
      <c r="B230" s="1388"/>
      <c r="C230" s="1389"/>
      <c r="D230" s="1390"/>
      <c r="E230" s="1386"/>
      <c r="G230" s="1390"/>
      <c r="H230" s="1388"/>
      <c r="I230" s="1053" t="s">
        <v>244</v>
      </c>
      <c r="J230" s="1386">
        <v>0</v>
      </c>
    </row>
    <row r="231" spans="1:10">
      <c r="A231" s="1387"/>
      <c r="B231" s="1388"/>
      <c r="C231" s="1389"/>
      <c r="D231" s="1390"/>
      <c r="E231" s="1386"/>
      <c r="G231" s="1390"/>
      <c r="H231" s="1388"/>
      <c r="I231" s="1053" t="s">
        <v>244</v>
      </c>
      <c r="J231" s="1386">
        <v>0</v>
      </c>
    </row>
    <row r="232" spans="1:10">
      <c r="A232" s="1387"/>
      <c r="B232" s="1388"/>
      <c r="C232" s="1389"/>
      <c r="D232" s="1390"/>
      <c r="E232" s="1386"/>
      <c r="G232" s="1390"/>
      <c r="H232" s="1388"/>
      <c r="I232" s="1053" t="s">
        <v>244</v>
      </c>
      <c r="J232" s="1386">
        <v>0</v>
      </c>
    </row>
    <row r="233" spans="1:10">
      <c r="A233" s="1387"/>
      <c r="B233" s="1388"/>
      <c r="C233" s="1389"/>
      <c r="D233" s="1390"/>
      <c r="E233" s="1386"/>
      <c r="G233" s="1390"/>
      <c r="H233" s="1388"/>
      <c r="I233" s="1053" t="s">
        <v>244</v>
      </c>
      <c r="J233" s="1386">
        <v>0</v>
      </c>
    </row>
    <row r="234" spans="1:10">
      <c r="A234" s="1387"/>
      <c r="B234" s="1388"/>
      <c r="C234" s="1389"/>
      <c r="D234" s="1390"/>
      <c r="E234" s="1386"/>
      <c r="G234" s="1390"/>
      <c r="H234" s="1388"/>
      <c r="I234" s="1053" t="s">
        <v>244</v>
      </c>
      <c r="J234" s="1386">
        <v>0</v>
      </c>
    </row>
    <row r="235" spans="1:10">
      <c r="A235" s="1387"/>
      <c r="B235" s="1388"/>
      <c r="C235" s="1389"/>
      <c r="D235" s="1390"/>
      <c r="E235" s="1386"/>
      <c r="G235" s="1390"/>
      <c r="H235" s="1388"/>
      <c r="I235" s="1053" t="s">
        <v>244</v>
      </c>
      <c r="J235" s="1386">
        <v>0</v>
      </c>
    </row>
    <row r="236" spans="1:10">
      <c r="A236" s="1387"/>
      <c r="B236" s="1388"/>
      <c r="C236" s="1389"/>
      <c r="D236" s="1390"/>
      <c r="E236" s="1386"/>
      <c r="G236" s="1390"/>
      <c r="H236" s="1388"/>
      <c r="I236" s="1053" t="s">
        <v>244</v>
      </c>
      <c r="J236" s="1386">
        <v>0</v>
      </c>
    </row>
    <row r="237" spans="1:10">
      <c r="A237" s="1387"/>
      <c r="B237" s="1388"/>
      <c r="C237" s="1389"/>
      <c r="D237" s="1390"/>
      <c r="E237" s="1386"/>
      <c r="G237" s="1390"/>
      <c r="H237" s="1388"/>
      <c r="I237" s="1053" t="s">
        <v>244</v>
      </c>
      <c r="J237" s="1386">
        <v>0</v>
      </c>
    </row>
    <row r="238" spans="1:10">
      <c r="A238" s="1387"/>
      <c r="B238" s="1388"/>
      <c r="C238" s="1389"/>
      <c r="D238" s="1390"/>
      <c r="E238" s="1386"/>
      <c r="G238" s="1390"/>
      <c r="H238" s="1388"/>
      <c r="I238" s="1053" t="s">
        <v>244</v>
      </c>
      <c r="J238" s="1386">
        <v>0</v>
      </c>
    </row>
    <row r="239" spans="1:10">
      <c r="A239" s="1387"/>
      <c r="B239" s="1388"/>
      <c r="C239" s="1389"/>
      <c r="D239" s="1390"/>
      <c r="E239" s="1386"/>
      <c r="G239" s="1390"/>
      <c r="H239" s="1388"/>
      <c r="I239" s="1053" t="s">
        <v>244</v>
      </c>
      <c r="J239" s="1386">
        <v>0</v>
      </c>
    </row>
    <row r="240" spans="1:10">
      <c r="A240" s="1387"/>
      <c r="B240" s="1388"/>
      <c r="C240" s="1389"/>
      <c r="D240" s="1390"/>
      <c r="E240" s="1386"/>
      <c r="G240" s="1390"/>
      <c r="H240" s="1388"/>
      <c r="I240" s="1053" t="s">
        <v>244</v>
      </c>
      <c r="J240" s="1386">
        <v>0</v>
      </c>
    </row>
    <row r="241" spans="1:10">
      <c r="A241" s="1387"/>
      <c r="B241" s="1388"/>
      <c r="C241" s="1389"/>
      <c r="D241" s="1390"/>
      <c r="E241" s="1386"/>
      <c r="G241" s="1390"/>
      <c r="H241" s="1388"/>
      <c r="I241" s="1053" t="s">
        <v>244</v>
      </c>
      <c r="J241" s="1386">
        <v>0</v>
      </c>
    </row>
    <row r="242" spans="1:10">
      <c r="A242" s="1387"/>
      <c r="B242" s="1388"/>
      <c r="C242" s="1389"/>
      <c r="D242" s="1390"/>
      <c r="E242" s="1386"/>
      <c r="G242" s="1390"/>
      <c r="H242" s="1388"/>
      <c r="I242" s="1053" t="s">
        <v>244</v>
      </c>
      <c r="J242" s="1386">
        <v>0</v>
      </c>
    </row>
    <row r="243" spans="1:10">
      <c r="A243" s="1387"/>
      <c r="B243" s="1388"/>
      <c r="C243" s="1389"/>
      <c r="D243" s="1390"/>
      <c r="E243" s="1386"/>
      <c r="G243" s="1390"/>
      <c r="H243" s="1388"/>
      <c r="I243" s="1053" t="s">
        <v>244</v>
      </c>
      <c r="J243" s="1386">
        <v>0</v>
      </c>
    </row>
    <row r="244" spans="1:10">
      <c r="A244" s="1387"/>
      <c r="B244" s="1388"/>
      <c r="C244" s="1389"/>
      <c r="D244" s="1390"/>
      <c r="E244" s="1386"/>
      <c r="G244" s="1390"/>
      <c r="H244" s="1388"/>
      <c r="I244" s="1053" t="s">
        <v>244</v>
      </c>
      <c r="J244" s="1386">
        <v>0</v>
      </c>
    </row>
    <row r="245" spans="1:10">
      <c r="A245" s="1387"/>
      <c r="B245" s="1388"/>
      <c r="C245" s="1389"/>
      <c r="D245" s="1390"/>
      <c r="E245" s="1386"/>
      <c r="G245" s="1390"/>
      <c r="H245" s="1388"/>
      <c r="I245" s="1053" t="s">
        <v>244</v>
      </c>
      <c r="J245" s="1386">
        <v>0</v>
      </c>
    </row>
    <row r="246" spans="1:10">
      <c r="A246" s="1387"/>
      <c r="B246" s="1388"/>
      <c r="C246" s="1389"/>
      <c r="D246" s="1390"/>
      <c r="E246" s="1386"/>
      <c r="G246" s="1390"/>
      <c r="H246" s="1388"/>
      <c r="I246" s="1053" t="s">
        <v>244</v>
      </c>
      <c r="J246" s="1386">
        <v>0</v>
      </c>
    </row>
    <row r="247" spans="1:10">
      <c r="A247" s="1387"/>
      <c r="B247" s="1388"/>
      <c r="C247" s="1389"/>
      <c r="D247" s="1390"/>
      <c r="E247" s="1386"/>
      <c r="G247" s="1390"/>
      <c r="H247" s="1388"/>
      <c r="I247" s="1053" t="s">
        <v>244</v>
      </c>
      <c r="J247" s="1386">
        <v>0</v>
      </c>
    </row>
    <row r="248" spans="1:10">
      <c r="A248" s="1387"/>
      <c r="B248" s="1388"/>
      <c r="C248" s="1389"/>
      <c r="D248" s="1390"/>
      <c r="E248" s="1386"/>
      <c r="G248" s="1390"/>
      <c r="H248" s="1388"/>
      <c r="I248" s="1053" t="s">
        <v>244</v>
      </c>
      <c r="J248" s="1386">
        <v>0</v>
      </c>
    </row>
    <row r="249" spans="1:10">
      <c r="A249" s="1387"/>
      <c r="B249" s="1388"/>
      <c r="C249" s="1389"/>
      <c r="D249" s="1390"/>
      <c r="E249" s="1386"/>
      <c r="G249" s="1390"/>
      <c r="H249" s="1388"/>
      <c r="I249" s="1053" t="s">
        <v>244</v>
      </c>
      <c r="J249" s="1386">
        <v>0</v>
      </c>
    </row>
    <row r="250" spans="1:10">
      <c r="A250" s="1387"/>
      <c r="B250" s="1388"/>
      <c r="C250" s="1389"/>
      <c r="D250" s="1390"/>
      <c r="E250" s="1386"/>
      <c r="G250" s="1390"/>
      <c r="H250" s="1388"/>
      <c r="I250" s="1053" t="s">
        <v>244</v>
      </c>
      <c r="J250" s="1386">
        <v>0</v>
      </c>
    </row>
    <row r="251" spans="1:10">
      <c r="A251" s="1387"/>
      <c r="B251" s="1388"/>
      <c r="C251" s="1389"/>
      <c r="D251" s="1390"/>
      <c r="E251" s="1386"/>
      <c r="G251" s="1390"/>
      <c r="H251" s="1388"/>
      <c r="I251" s="1053" t="s">
        <v>244</v>
      </c>
      <c r="J251" s="1386">
        <v>0</v>
      </c>
    </row>
    <row r="252" spans="1:10">
      <c r="A252" s="1387"/>
      <c r="B252" s="1388"/>
      <c r="C252" s="1389"/>
      <c r="D252" s="1390"/>
      <c r="E252" s="1386"/>
      <c r="G252" s="1390"/>
      <c r="H252" s="1388"/>
      <c r="I252" s="1053" t="s">
        <v>244</v>
      </c>
      <c r="J252" s="1386">
        <v>0</v>
      </c>
    </row>
    <row r="253" spans="1:10">
      <c r="A253" s="1387"/>
      <c r="B253" s="1388"/>
      <c r="C253" s="1389"/>
      <c r="D253" s="1390"/>
      <c r="E253" s="1386"/>
      <c r="G253" s="1390"/>
      <c r="H253" s="1388"/>
      <c r="I253" s="1053" t="s">
        <v>244</v>
      </c>
      <c r="J253" s="1386">
        <v>0</v>
      </c>
    </row>
    <row r="254" spans="1:10">
      <c r="A254" s="1387"/>
      <c r="B254" s="1388"/>
      <c r="C254" s="1389"/>
      <c r="D254" s="1390"/>
      <c r="E254" s="1386"/>
      <c r="G254" s="1390"/>
      <c r="H254" s="1388"/>
      <c r="I254" s="1053" t="s">
        <v>244</v>
      </c>
      <c r="J254" s="1386">
        <v>0</v>
      </c>
    </row>
    <row r="255" spans="1:10">
      <c r="A255" s="1387"/>
      <c r="B255" s="1388"/>
      <c r="C255" s="1389"/>
      <c r="D255" s="1390"/>
      <c r="E255" s="1386"/>
      <c r="G255" s="1390"/>
      <c r="H255" s="1388"/>
      <c r="I255" s="1053" t="s">
        <v>244</v>
      </c>
      <c r="J255" s="1386">
        <v>0</v>
      </c>
    </row>
    <row r="256" spans="1:10">
      <c r="A256" s="1387"/>
      <c r="B256" s="1388"/>
      <c r="C256" s="1389"/>
      <c r="D256" s="1390"/>
      <c r="E256" s="1386"/>
      <c r="G256" s="1390"/>
      <c r="H256" s="1388"/>
      <c r="I256" s="1053" t="s">
        <v>244</v>
      </c>
      <c r="J256" s="1386">
        <v>0</v>
      </c>
    </row>
    <row r="257" spans="1:10">
      <c r="A257" s="1387"/>
      <c r="B257" s="1388"/>
      <c r="C257" s="1389"/>
      <c r="D257" s="1390"/>
      <c r="E257" s="1386"/>
      <c r="G257" s="1390"/>
      <c r="H257" s="1388"/>
      <c r="I257" s="1053" t="s">
        <v>244</v>
      </c>
      <c r="J257" s="1386">
        <v>0</v>
      </c>
    </row>
    <row r="258" spans="1:10">
      <c r="A258" s="1387"/>
      <c r="B258" s="1388"/>
      <c r="C258" s="1389"/>
      <c r="D258" s="1390"/>
      <c r="E258" s="1386"/>
      <c r="G258" s="1390"/>
      <c r="H258" s="1388"/>
      <c r="I258" s="1053" t="s">
        <v>244</v>
      </c>
      <c r="J258" s="1386">
        <v>0</v>
      </c>
    </row>
    <row r="259" spans="1:10">
      <c r="A259" s="1387"/>
      <c r="B259" s="1388"/>
      <c r="C259" s="1389"/>
      <c r="D259" s="1390"/>
      <c r="E259" s="1386"/>
      <c r="G259" s="1390"/>
      <c r="H259" s="1388"/>
      <c r="I259" s="1053" t="s">
        <v>244</v>
      </c>
      <c r="J259" s="1386">
        <v>0</v>
      </c>
    </row>
    <row r="260" spans="1:10">
      <c r="A260" s="1387"/>
      <c r="B260" s="1388"/>
      <c r="C260" s="1389"/>
      <c r="D260" s="1390"/>
      <c r="E260" s="1386"/>
      <c r="G260" s="1390"/>
      <c r="H260" s="1388"/>
      <c r="I260" s="1053" t="s">
        <v>244</v>
      </c>
      <c r="J260" s="1386">
        <v>0</v>
      </c>
    </row>
    <row r="261" spans="1:10">
      <c r="A261" s="1387"/>
      <c r="B261" s="1388"/>
      <c r="C261" s="1389"/>
      <c r="D261" s="1390"/>
      <c r="E261" s="1386"/>
      <c r="G261" s="1390"/>
      <c r="H261" s="1388"/>
      <c r="I261" s="1053" t="s">
        <v>244</v>
      </c>
      <c r="J261" s="1386">
        <v>0</v>
      </c>
    </row>
    <row r="262" spans="1:10">
      <c r="A262" s="1387"/>
      <c r="B262" s="1388"/>
      <c r="C262" s="1389"/>
      <c r="D262" s="1390"/>
      <c r="E262" s="1386"/>
      <c r="G262" s="1390"/>
      <c r="H262" s="1388"/>
      <c r="I262" s="1053" t="s">
        <v>244</v>
      </c>
      <c r="J262" s="1386">
        <v>0</v>
      </c>
    </row>
    <row r="263" spans="1:10">
      <c r="A263" s="1387"/>
      <c r="B263" s="1388"/>
      <c r="C263" s="1389"/>
      <c r="D263" s="1390"/>
      <c r="E263" s="1386"/>
      <c r="G263" s="1390"/>
      <c r="H263" s="1388"/>
      <c r="I263" s="1053" t="s">
        <v>244</v>
      </c>
      <c r="J263" s="1386">
        <v>0</v>
      </c>
    </row>
    <row r="264" spans="1:10">
      <c r="A264" s="1387"/>
      <c r="B264" s="1388"/>
      <c r="C264" s="1389"/>
      <c r="D264" s="1390"/>
      <c r="E264" s="1386"/>
      <c r="G264" s="1390"/>
      <c r="H264" s="1388"/>
      <c r="I264" s="1053" t="s">
        <v>244</v>
      </c>
      <c r="J264" s="1386">
        <v>0</v>
      </c>
    </row>
    <row r="265" spans="1:10">
      <c r="A265" s="1387"/>
      <c r="B265" s="1388"/>
      <c r="C265" s="1389"/>
      <c r="D265" s="1390"/>
      <c r="E265" s="1386"/>
      <c r="G265" s="1390"/>
      <c r="H265" s="1388"/>
      <c r="I265" s="1053" t="s">
        <v>244</v>
      </c>
      <c r="J265" s="1386">
        <v>0</v>
      </c>
    </row>
    <row r="266" spans="1:10">
      <c r="A266" s="1387"/>
      <c r="B266" s="1388"/>
      <c r="C266" s="1389"/>
      <c r="D266" s="1390"/>
      <c r="E266" s="1386"/>
      <c r="G266" s="1390"/>
      <c r="H266" s="1388"/>
      <c r="I266" s="1053" t="s">
        <v>244</v>
      </c>
      <c r="J266" s="1386">
        <v>0</v>
      </c>
    </row>
    <row r="267" spans="1:10">
      <c r="A267" s="1387"/>
      <c r="B267" s="1388"/>
      <c r="C267" s="1389"/>
      <c r="D267" s="1390"/>
      <c r="E267" s="1386"/>
      <c r="G267" s="1390"/>
      <c r="H267" s="1388"/>
      <c r="I267" s="1053" t="s">
        <v>244</v>
      </c>
      <c r="J267" s="1386">
        <v>0</v>
      </c>
    </row>
    <row r="268" spans="1:10">
      <c r="A268" s="1387"/>
      <c r="B268" s="1388"/>
      <c r="C268" s="1389"/>
      <c r="D268" s="1390"/>
      <c r="E268" s="1386"/>
      <c r="G268" s="1390"/>
      <c r="H268" s="1388"/>
      <c r="I268" s="1053" t="s">
        <v>244</v>
      </c>
      <c r="J268" s="1386">
        <v>0</v>
      </c>
    </row>
    <row r="269" spans="1:10">
      <c r="A269" s="1387"/>
      <c r="B269" s="1388"/>
      <c r="C269" s="1389"/>
      <c r="D269" s="1390"/>
      <c r="E269" s="1386"/>
      <c r="G269" s="1390"/>
      <c r="H269" s="1388"/>
      <c r="I269" s="1053" t="s">
        <v>244</v>
      </c>
      <c r="J269" s="1386">
        <v>0</v>
      </c>
    </row>
    <row r="270" spans="1:10">
      <c r="A270" s="1387"/>
      <c r="B270" s="1388"/>
      <c r="C270" s="1389"/>
      <c r="D270" s="1390"/>
      <c r="E270" s="1386"/>
      <c r="G270" s="1390"/>
      <c r="H270" s="1388"/>
      <c r="I270" s="1053" t="s">
        <v>244</v>
      </c>
      <c r="J270" s="1386">
        <v>0</v>
      </c>
    </row>
    <row r="271" spans="1:10">
      <c r="A271" s="1387"/>
      <c r="B271" s="1388"/>
      <c r="C271" s="1389"/>
      <c r="D271" s="1390"/>
      <c r="E271" s="1386"/>
      <c r="G271" s="1390"/>
      <c r="H271" s="1388"/>
      <c r="I271" s="1053" t="s">
        <v>244</v>
      </c>
      <c r="J271" s="1386">
        <v>0</v>
      </c>
    </row>
    <row r="272" spans="1:10">
      <c r="A272" s="1387"/>
      <c r="B272" s="1388"/>
      <c r="C272" s="1389"/>
      <c r="D272" s="1390"/>
      <c r="E272" s="1386"/>
      <c r="G272" s="1390"/>
      <c r="H272" s="1388"/>
      <c r="I272" s="1053" t="s">
        <v>244</v>
      </c>
      <c r="J272" s="1386">
        <v>0</v>
      </c>
    </row>
    <row r="273" spans="1:10">
      <c r="A273" s="1387"/>
      <c r="B273" s="1388"/>
      <c r="C273" s="1389"/>
      <c r="D273" s="1390"/>
      <c r="E273" s="1386"/>
      <c r="G273" s="1390"/>
      <c r="H273" s="1388"/>
      <c r="I273" s="1053" t="s">
        <v>244</v>
      </c>
      <c r="J273" s="1386">
        <v>0</v>
      </c>
    </row>
    <row r="274" spans="1:10">
      <c r="A274" s="1387"/>
      <c r="B274" s="1388"/>
      <c r="C274" s="1389"/>
      <c r="D274" s="1390"/>
      <c r="E274" s="1386"/>
      <c r="G274" s="1390"/>
      <c r="H274" s="1388"/>
      <c r="I274" s="1053" t="s">
        <v>244</v>
      </c>
      <c r="J274" s="1386">
        <v>0</v>
      </c>
    </row>
    <row r="275" spans="1:10">
      <c r="A275" s="1387"/>
      <c r="B275" s="1388"/>
      <c r="C275" s="1389"/>
      <c r="D275" s="1390"/>
      <c r="E275" s="1386"/>
      <c r="G275" s="1390"/>
      <c r="H275" s="1388"/>
      <c r="I275" s="1053" t="s">
        <v>244</v>
      </c>
      <c r="J275" s="1386">
        <v>0</v>
      </c>
    </row>
    <row r="276" spans="1:10">
      <c r="A276" s="1387"/>
      <c r="B276" s="1388"/>
      <c r="C276" s="1389"/>
      <c r="D276" s="1390"/>
      <c r="E276" s="1386"/>
      <c r="G276" s="1390"/>
      <c r="H276" s="1388"/>
      <c r="I276" s="1053" t="s">
        <v>244</v>
      </c>
      <c r="J276" s="1386">
        <v>0</v>
      </c>
    </row>
    <row r="277" spans="1:10">
      <c r="A277" s="1387"/>
      <c r="B277" s="1388"/>
      <c r="C277" s="1389"/>
      <c r="D277" s="1390"/>
      <c r="E277" s="1386"/>
      <c r="G277" s="1390"/>
      <c r="H277" s="1388"/>
      <c r="I277" s="1053" t="s">
        <v>244</v>
      </c>
      <c r="J277" s="1386">
        <v>0</v>
      </c>
    </row>
    <row r="278" spans="1:10">
      <c r="A278" s="1387"/>
      <c r="B278" s="1388"/>
      <c r="C278" s="1389"/>
      <c r="D278" s="1390"/>
      <c r="E278" s="1386"/>
      <c r="G278" s="1390"/>
      <c r="H278" s="1388"/>
      <c r="I278" s="1053" t="s">
        <v>244</v>
      </c>
      <c r="J278" s="1386">
        <v>0</v>
      </c>
    </row>
    <row r="279" spans="1:10">
      <c r="A279" s="1387"/>
      <c r="B279" s="1388"/>
      <c r="C279" s="1389"/>
      <c r="D279" s="1390"/>
      <c r="E279" s="1386"/>
      <c r="G279" s="1390"/>
      <c r="H279" s="1388"/>
      <c r="I279" s="1053" t="s">
        <v>244</v>
      </c>
      <c r="J279" s="1386">
        <v>0</v>
      </c>
    </row>
    <row r="280" spans="1:10">
      <c r="A280" s="1387"/>
      <c r="B280" s="1388"/>
      <c r="C280" s="1389"/>
      <c r="D280" s="1390"/>
      <c r="E280" s="1386"/>
      <c r="G280" s="1390"/>
      <c r="H280" s="1388"/>
      <c r="I280" s="1053" t="s">
        <v>244</v>
      </c>
      <c r="J280" s="1386">
        <v>0</v>
      </c>
    </row>
    <row r="281" spans="1:10">
      <c r="A281" s="1387"/>
      <c r="B281" s="1388"/>
      <c r="C281" s="1389"/>
      <c r="D281" s="1390"/>
      <c r="E281" s="1386"/>
      <c r="G281" s="1390"/>
      <c r="H281" s="1388"/>
      <c r="I281" s="1053" t="s">
        <v>244</v>
      </c>
      <c r="J281" s="1386">
        <v>0</v>
      </c>
    </row>
    <row r="282" spans="1:10">
      <c r="A282" s="1387"/>
      <c r="B282" s="1388"/>
      <c r="C282" s="1389"/>
      <c r="D282" s="1390"/>
      <c r="E282" s="1386"/>
      <c r="G282" s="1390"/>
      <c r="H282" s="1388"/>
      <c r="I282" s="1053" t="s">
        <v>244</v>
      </c>
      <c r="J282" s="1386">
        <v>0</v>
      </c>
    </row>
    <row r="283" spans="1:10">
      <c r="A283" s="1387"/>
      <c r="B283" s="1388"/>
      <c r="C283" s="1389"/>
      <c r="D283" s="1390"/>
      <c r="E283" s="1386"/>
      <c r="G283" s="1390"/>
      <c r="H283" s="1388"/>
      <c r="I283" s="1053" t="s">
        <v>244</v>
      </c>
      <c r="J283" s="1386">
        <v>0</v>
      </c>
    </row>
    <row r="284" spans="1:10">
      <c r="A284" s="1387"/>
      <c r="B284" s="1388"/>
      <c r="C284" s="1389"/>
      <c r="D284" s="1390"/>
      <c r="E284" s="1386"/>
      <c r="G284" s="1390"/>
      <c r="H284" s="1388"/>
      <c r="I284" s="1053" t="s">
        <v>244</v>
      </c>
      <c r="J284" s="1386">
        <v>0</v>
      </c>
    </row>
    <row r="285" spans="1:10">
      <c r="A285" s="1387"/>
      <c r="B285" s="1388"/>
      <c r="C285" s="1389"/>
      <c r="D285" s="1390"/>
      <c r="E285" s="1386"/>
      <c r="G285" s="1390"/>
      <c r="H285" s="1388"/>
      <c r="I285" s="1053" t="s">
        <v>244</v>
      </c>
      <c r="J285" s="1386">
        <v>0</v>
      </c>
    </row>
    <row r="286" spans="1:10">
      <c r="A286" s="1387"/>
      <c r="B286" s="1388"/>
      <c r="C286" s="1389"/>
      <c r="D286" s="1390"/>
      <c r="E286" s="1386"/>
      <c r="G286" s="1390"/>
      <c r="H286" s="1388"/>
      <c r="I286" s="1053" t="s">
        <v>244</v>
      </c>
      <c r="J286" s="1386">
        <v>0</v>
      </c>
    </row>
    <row r="287" spans="1:10">
      <c r="A287" s="1387"/>
      <c r="B287" s="1388"/>
      <c r="C287" s="1389"/>
      <c r="D287" s="1390"/>
      <c r="E287" s="1386"/>
      <c r="G287" s="1390"/>
      <c r="H287" s="1388"/>
      <c r="I287" s="1053" t="s">
        <v>244</v>
      </c>
      <c r="J287" s="1386">
        <v>0</v>
      </c>
    </row>
    <row r="288" spans="1:10">
      <c r="A288" s="1387"/>
      <c r="B288" s="1388"/>
      <c r="C288" s="1389"/>
      <c r="D288" s="1390"/>
      <c r="E288" s="1386"/>
      <c r="G288" s="1390"/>
      <c r="H288" s="1388"/>
      <c r="I288" s="1053" t="s">
        <v>244</v>
      </c>
      <c r="J288" s="1386">
        <v>0</v>
      </c>
    </row>
    <row r="289" spans="1:10">
      <c r="A289" s="1387"/>
      <c r="B289" s="1388"/>
      <c r="C289" s="1389"/>
      <c r="D289" s="1390"/>
      <c r="E289" s="1386"/>
      <c r="G289" s="1390"/>
      <c r="H289" s="1388"/>
      <c r="I289" s="1053" t="s">
        <v>244</v>
      </c>
      <c r="J289" s="1386">
        <v>0</v>
      </c>
    </row>
    <row r="290" spans="1:10">
      <c r="A290" s="1387"/>
      <c r="B290" s="1388"/>
      <c r="C290" s="1389"/>
      <c r="D290" s="1390"/>
      <c r="E290" s="1386"/>
      <c r="G290" s="1390"/>
      <c r="H290" s="1388"/>
      <c r="I290" s="1053" t="s">
        <v>244</v>
      </c>
      <c r="J290" s="1386">
        <v>0</v>
      </c>
    </row>
    <row r="291" spans="1:10">
      <c r="A291" s="1387"/>
      <c r="B291" s="1388"/>
      <c r="C291" s="1389"/>
      <c r="D291" s="1390"/>
      <c r="E291" s="1386"/>
      <c r="G291" s="1390"/>
      <c r="H291" s="1388"/>
      <c r="I291" s="1053" t="s">
        <v>244</v>
      </c>
      <c r="J291" s="1386">
        <v>0</v>
      </c>
    </row>
    <row r="292" spans="1:10">
      <c r="A292" s="1387"/>
      <c r="B292" s="1388"/>
      <c r="C292" s="1389"/>
      <c r="D292" s="1390"/>
      <c r="E292" s="1386"/>
      <c r="G292" s="1390"/>
      <c r="H292" s="1388"/>
      <c r="I292" s="1053" t="s">
        <v>244</v>
      </c>
      <c r="J292" s="1386">
        <v>0</v>
      </c>
    </row>
    <row r="293" spans="1:10">
      <c r="A293" s="1387"/>
      <c r="B293" s="1388"/>
      <c r="C293" s="1389"/>
      <c r="D293" s="1390"/>
      <c r="E293" s="1386"/>
      <c r="G293" s="1390"/>
      <c r="H293" s="1388"/>
      <c r="I293" s="1053" t="s">
        <v>244</v>
      </c>
      <c r="J293" s="1386">
        <v>0</v>
      </c>
    </row>
    <row r="294" spans="1:10">
      <c r="A294" s="1387"/>
      <c r="B294" s="1388"/>
      <c r="C294" s="1389"/>
      <c r="D294" s="1390"/>
      <c r="E294" s="1386"/>
      <c r="G294" s="1390"/>
      <c r="H294" s="1388"/>
      <c r="I294" s="1053" t="s">
        <v>244</v>
      </c>
      <c r="J294" s="1386">
        <v>0</v>
      </c>
    </row>
    <row r="295" spans="1:10">
      <c r="A295" s="1387"/>
      <c r="B295" s="1388"/>
      <c r="C295" s="1389"/>
      <c r="D295" s="1390"/>
      <c r="E295" s="1386"/>
      <c r="G295" s="1390"/>
      <c r="H295" s="1388"/>
      <c r="I295" s="1053" t="s">
        <v>244</v>
      </c>
      <c r="J295" s="1386">
        <v>0</v>
      </c>
    </row>
    <row r="296" spans="1:10">
      <c r="A296" s="1387"/>
      <c r="B296" s="1388"/>
      <c r="C296" s="1389"/>
      <c r="D296" s="1390"/>
      <c r="E296" s="1386"/>
      <c r="G296" s="1390"/>
      <c r="H296" s="1388"/>
      <c r="I296" s="1053" t="s">
        <v>244</v>
      </c>
      <c r="J296" s="1386">
        <v>0</v>
      </c>
    </row>
    <row r="297" spans="1:10">
      <c r="A297" s="1387"/>
      <c r="B297" s="1388"/>
      <c r="C297" s="1389"/>
      <c r="D297" s="1390"/>
      <c r="E297" s="1386"/>
      <c r="G297" s="1390"/>
      <c r="H297" s="1388"/>
      <c r="I297" s="1053" t="s">
        <v>244</v>
      </c>
      <c r="J297" s="1386">
        <v>0</v>
      </c>
    </row>
    <row r="298" spans="1:10">
      <c r="A298" s="1387"/>
      <c r="B298" s="1388"/>
      <c r="C298" s="1389"/>
      <c r="D298" s="1390"/>
      <c r="E298" s="1386"/>
      <c r="G298" s="1390"/>
      <c r="H298" s="1388"/>
      <c r="I298" s="1053" t="s">
        <v>244</v>
      </c>
      <c r="J298" s="1386">
        <v>0</v>
      </c>
    </row>
    <row r="299" spans="1:10">
      <c r="A299" s="1387"/>
      <c r="B299" s="1388"/>
      <c r="C299" s="1389"/>
      <c r="D299" s="1390"/>
      <c r="E299" s="1386"/>
      <c r="G299" s="1390"/>
      <c r="H299" s="1388"/>
      <c r="I299" s="1053" t="s">
        <v>244</v>
      </c>
      <c r="J299" s="1386">
        <v>0</v>
      </c>
    </row>
    <row r="300" spans="1:10">
      <c r="A300" s="1387"/>
      <c r="B300" s="1388"/>
      <c r="C300" s="1389"/>
      <c r="D300" s="1390"/>
      <c r="E300" s="1386"/>
      <c r="G300" s="1390"/>
      <c r="H300" s="1388"/>
      <c r="I300" s="1053" t="s">
        <v>244</v>
      </c>
      <c r="J300" s="1386">
        <v>0</v>
      </c>
    </row>
    <row r="301" spans="1:10">
      <c r="A301" s="1387"/>
      <c r="B301" s="1388"/>
      <c r="C301" s="1389"/>
      <c r="D301" s="1390"/>
      <c r="E301" s="1386"/>
      <c r="G301" s="1390"/>
      <c r="H301" s="1388"/>
      <c r="I301" s="1053" t="s">
        <v>244</v>
      </c>
      <c r="J301" s="1386">
        <v>0</v>
      </c>
    </row>
    <row r="302" spans="1:10">
      <c r="A302" s="1387"/>
      <c r="B302" s="1388"/>
      <c r="C302" s="1389"/>
      <c r="D302" s="1390"/>
      <c r="E302" s="1386"/>
      <c r="G302" s="1390"/>
      <c r="H302" s="1388"/>
      <c r="I302" s="1053" t="s">
        <v>244</v>
      </c>
      <c r="J302" s="1386">
        <v>0</v>
      </c>
    </row>
    <row r="303" spans="1:10">
      <c r="A303" s="1387"/>
      <c r="B303" s="1388"/>
      <c r="C303" s="1389"/>
      <c r="D303" s="1390"/>
      <c r="E303" s="1386"/>
      <c r="G303" s="1390"/>
      <c r="H303" s="1388"/>
      <c r="I303" s="1053" t="s">
        <v>244</v>
      </c>
      <c r="J303" s="1386">
        <v>0</v>
      </c>
    </row>
    <row r="304" spans="1:10">
      <c r="A304" s="1387"/>
      <c r="B304" s="1388"/>
      <c r="C304" s="1389"/>
      <c r="D304" s="1390"/>
      <c r="E304" s="1386"/>
      <c r="G304" s="1390"/>
      <c r="H304" s="1388"/>
      <c r="I304" s="1053" t="s">
        <v>244</v>
      </c>
      <c r="J304" s="1386">
        <v>0</v>
      </c>
    </row>
    <row r="305" spans="1:10">
      <c r="A305" s="1387"/>
      <c r="B305" s="1388"/>
      <c r="C305" s="1389"/>
      <c r="D305" s="1390"/>
      <c r="E305" s="1386"/>
      <c r="G305" s="1390"/>
      <c r="H305" s="1388"/>
      <c r="I305" s="1053" t="s">
        <v>244</v>
      </c>
      <c r="J305" s="1386">
        <v>0</v>
      </c>
    </row>
    <row r="306" spans="1:10">
      <c r="A306" s="1387"/>
      <c r="B306" s="1388"/>
      <c r="C306" s="1389"/>
      <c r="D306" s="1390"/>
      <c r="E306" s="1386"/>
      <c r="G306" s="1390"/>
      <c r="H306" s="1388"/>
      <c r="I306" s="1053" t="s">
        <v>244</v>
      </c>
      <c r="J306" s="1386">
        <v>0</v>
      </c>
    </row>
    <row r="307" spans="1:10">
      <c r="A307" s="1387"/>
      <c r="B307" s="1388"/>
      <c r="C307" s="1389"/>
      <c r="D307" s="1390"/>
      <c r="E307" s="1386"/>
      <c r="G307" s="1390"/>
      <c r="H307" s="1388"/>
      <c r="I307" s="1053" t="s">
        <v>244</v>
      </c>
      <c r="J307" s="1386">
        <v>0</v>
      </c>
    </row>
    <row r="308" spans="1:10">
      <c r="A308" s="1387"/>
      <c r="B308" s="1388"/>
      <c r="C308" s="1389"/>
      <c r="D308" s="1390"/>
      <c r="E308" s="1386"/>
      <c r="G308" s="1390"/>
      <c r="H308" s="1388"/>
      <c r="I308" s="1053" t="s">
        <v>244</v>
      </c>
      <c r="J308" s="1386">
        <v>0</v>
      </c>
    </row>
    <row r="309" spans="1:10">
      <c r="A309" s="1387"/>
      <c r="B309" s="1388"/>
      <c r="C309" s="1389"/>
      <c r="D309" s="1390"/>
      <c r="E309" s="1386"/>
      <c r="G309" s="1390"/>
      <c r="H309" s="1388"/>
      <c r="I309" s="1053" t="s">
        <v>244</v>
      </c>
      <c r="J309" s="1386">
        <v>0</v>
      </c>
    </row>
    <row r="310" spans="1:10">
      <c r="A310" s="1387"/>
      <c r="B310" s="1388"/>
      <c r="C310" s="1389"/>
      <c r="D310" s="1390"/>
      <c r="E310" s="1386"/>
      <c r="G310" s="1390"/>
      <c r="H310" s="1388"/>
      <c r="I310" s="1053" t="s">
        <v>244</v>
      </c>
      <c r="J310" s="1386">
        <v>0</v>
      </c>
    </row>
    <row r="311" spans="1:10">
      <c r="A311" s="1387"/>
      <c r="B311" s="1388"/>
      <c r="C311" s="1389"/>
      <c r="D311" s="1390"/>
      <c r="E311" s="1386"/>
      <c r="G311" s="1390"/>
      <c r="H311" s="1388"/>
      <c r="I311" s="1053" t="s">
        <v>244</v>
      </c>
      <c r="J311" s="1386">
        <v>0</v>
      </c>
    </row>
    <row r="312" spans="1:10">
      <c r="A312" s="1387"/>
      <c r="B312" s="1388"/>
      <c r="C312" s="1389"/>
      <c r="D312" s="1390"/>
      <c r="E312" s="1386"/>
      <c r="G312" s="1390"/>
      <c r="H312" s="1388"/>
      <c r="I312" s="1053" t="s">
        <v>244</v>
      </c>
      <c r="J312" s="1386">
        <v>0</v>
      </c>
    </row>
    <row r="313" spans="1:10">
      <c r="A313" s="1387"/>
      <c r="B313" s="1388"/>
      <c r="C313" s="1389"/>
      <c r="D313" s="1390"/>
      <c r="E313" s="1386"/>
      <c r="G313" s="1390"/>
      <c r="H313" s="1388"/>
      <c r="I313" s="1053" t="s">
        <v>244</v>
      </c>
      <c r="J313" s="1386">
        <v>0</v>
      </c>
    </row>
    <row r="314" spans="1:10">
      <c r="A314" s="1387"/>
      <c r="B314" s="1388"/>
      <c r="C314" s="1389"/>
      <c r="D314" s="1390"/>
      <c r="E314" s="1386"/>
      <c r="G314" s="1390"/>
      <c r="H314" s="1388"/>
      <c r="I314" s="1053" t="s">
        <v>244</v>
      </c>
      <c r="J314" s="1386">
        <v>0</v>
      </c>
    </row>
    <row r="315" spans="1:10">
      <c r="A315" s="1387"/>
      <c r="B315" s="1388"/>
      <c r="C315" s="1389"/>
      <c r="D315" s="1390"/>
      <c r="E315" s="1386"/>
      <c r="G315" s="1390"/>
      <c r="H315" s="1388"/>
      <c r="I315" s="1053" t="s">
        <v>244</v>
      </c>
      <c r="J315" s="1386">
        <v>0</v>
      </c>
    </row>
    <row r="316" spans="1:10">
      <c r="A316" s="1387"/>
      <c r="B316" s="1388"/>
      <c r="C316" s="1389"/>
      <c r="D316" s="1390"/>
      <c r="E316" s="1386"/>
      <c r="G316" s="1390"/>
      <c r="H316" s="1388"/>
      <c r="I316" s="1053" t="s">
        <v>244</v>
      </c>
      <c r="J316" s="1386">
        <v>0</v>
      </c>
    </row>
    <row r="317" spans="1:10">
      <c r="A317" s="1387"/>
      <c r="B317" s="1388"/>
      <c r="C317" s="1389"/>
      <c r="D317" s="1390"/>
      <c r="E317" s="1386"/>
      <c r="G317" s="1390"/>
      <c r="H317" s="1388"/>
      <c r="I317" s="1053" t="s">
        <v>244</v>
      </c>
      <c r="J317" s="1386">
        <v>0</v>
      </c>
    </row>
    <row r="318" spans="1:10">
      <c r="A318" s="1387"/>
      <c r="B318" s="1388"/>
      <c r="C318" s="1389"/>
      <c r="D318" s="1390"/>
      <c r="E318" s="1386"/>
      <c r="G318" s="1390"/>
      <c r="H318" s="1388"/>
      <c r="I318" s="1053" t="s">
        <v>244</v>
      </c>
      <c r="J318" s="1386">
        <v>0</v>
      </c>
    </row>
    <row r="319" spans="1:10">
      <c r="A319" s="1387"/>
      <c r="B319" s="1388"/>
      <c r="C319" s="1389"/>
      <c r="D319" s="1390"/>
      <c r="E319" s="1386"/>
      <c r="G319" s="1390"/>
      <c r="H319" s="1388"/>
      <c r="I319" s="1053" t="s">
        <v>244</v>
      </c>
      <c r="J319" s="1386">
        <v>0</v>
      </c>
    </row>
    <row r="320" spans="1:10">
      <c r="A320" s="1387"/>
      <c r="B320" s="1388"/>
      <c r="C320" s="1389"/>
      <c r="D320" s="1390"/>
      <c r="E320" s="1386"/>
      <c r="G320" s="1390"/>
      <c r="H320" s="1388"/>
      <c r="I320" s="1053" t="s">
        <v>244</v>
      </c>
      <c r="J320" s="1386">
        <v>0</v>
      </c>
    </row>
    <row r="321" spans="1:10">
      <c r="A321" s="1387"/>
      <c r="B321" s="1388"/>
      <c r="C321" s="1389"/>
      <c r="D321" s="1390"/>
      <c r="E321" s="1386"/>
      <c r="G321" s="1390"/>
      <c r="H321" s="1388"/>
      <c r="I321" s="1053" t="s">
        <v>244</v>
      </c>
      <c r="J321" s="1386">
        <v>0</v>
      </c>
    </row>
    <row r="322" spans="1:10">
      <c r="A322" s="1387"/>
      <c r="B322" s="1388"/>
      <c r="C322" s="1389"/>
      <c r="D322" s="1390"/>
      <c r="E322" s="1386"/>
      <c r="G322" s="1390"/>
      <c r="H322" s="1388"/>
      <c r="I322" s="1053" t="s">
        <v>244</v>
      </c>
      <c r="J322" s="1386">
        <v>0</v>
      </c>
    </row>
    <row r="323" spans="1:10">
      <c r="A323" s="1387"/>
      <c r="B323" s="1388"/>
      <c r="C323" s="1389"/>
      <c r="D323" s="1390"/>
      <c r="E323" s="1386"/>
      <c r="G323" s="1390"/>
      <c r="H323" s="1388"/>
      <c r="I323" s="1053" t="s">
        <v>244</v>
      </c>
      <c r="J323" s="1386">
        <v>0</v>
      </c>
    </row>
    <row r="324" spans="1:10">
      <c r="A324" s="1387"/>
      <c r="B324" s="1388"/>
      <c r="C324" s="1389"/>
      <c r="D324" s="1390"/>
      <c r="E324" s="1386"/>
      <c r="G324" s="1390"/>
      <c r="H324" s="1388"/>
      <c r="I324" s="1053" t="s">
        <v>244</v>
      </c>
      <c r="J324" s="1386">
        <v>0</v>
      </c>
    </row>
    <row r="325" spans="1:10">
      <c r="A325" s="1387"/>
      <c r="B325" s="1388"/>
      <c r="C325" s="1389"/>
      <c r="D325" s="1390"/>
      <c r="E325" s="1386"/>
      <c r="G325" s="1390"/>
      <c r="H325" s="1388"/>
      <c r="I325" s="1053" t="s">
        <v>244</v>
      </c>
      <c r="J325" s="1386">
        <v>0</v>
      </c>
    </row>
    <row r="326" spans="1:10">
      <c r="A326" s="1387"/>
      <c r="B326" s="1388"/>
      <c r="C326" s="1389"/>
      <c r="D326" s="1390"/>
      <c r="E326" s="1386"/>
      <c r="G326" s="1390"/>
      <c r="H326" s="1388"/>
      <c r="I326" s="1053" t="s">
        <v>244</v>
      </c>
      <c r="J326" s="1386">
        <v>0</v>
      </c>
    </row>
    <row r="327" spans="1:10">
      <c r="A327" s="1387"/>
      <c r="B327" s="1388"/>
      <c r="C327" s="1389"/>
      <c r="D327" s="1390"/>
      <c r="E327" s="1386"/>
      <c r="G327" s="1390"/>
      <c r="H327" s="1388"/>
      <c r="I327" s="1053" t="s">
        <v>244</v>
      </c>
      <c r="J327" s="1386">
        <v>0</v>
      </c>
    </row>
    <row r="328" spans="1:10">
      <c r="A328" s="1387"/>
      <c r="B328" s="1388"/>
      <c r="C328" s="1389"/>
      <c r="D328" s="1390"/>
      <c r="E328" s="1386"/>
      <c r="G328" s="1390"/>
      <c r="H328" s="1388"/>
      <c r="I328" s="1053" t="s">
        <v>244</v>
      </c>
      <c r="J328" s="1386">
        <v>0</v>
      </c>
    </row>
    <row r="329" spans="1:10">
      <c r="A329" s="1387"/>
      <c r="B329" s="1388"/>
      <c r="C329" s="1389"/>
      <c r="D329" s="1390"/>
      <c r="E329" s="1386"/>
      <c r="G329" s="1390"/>
      <c r="H329" s="1388"/>
      <c r="I329" s="1053" t="s">
        <v>244</v>
      </c>
      <c r="J329" s="1386">
        <v>0</v>
      </c>
    </row>
    <row r="330" spans="1:10">
      <c r="A330" s="1387"/>
      <c r="B330" s="1388"/>
      <c r="C330" s="1389"/>
      <c r="D330" s="1390"/>
      <c r="E330" s="1386"/>
      <c r="G330" s="1390"/>
      <c r="H330" s="1388"/>
      <c r="I330" s="1053" t="s">
        <v>244</v>
      </c>
      <c r="J330" s="1386">
        <v>0</v>
      </c>
    </row>
    <row r="331" spans="1:10">
      <c r="A331" s="1387"/>
      <c r="B331" s="1388"/>
      <c r="C331" s="1389"/>
      <c r="D331" s="1390"/>
      <c r="E331" s="1386"/>
      <c r="G331" s="1390"/>
      <c r="H331" s="1388"/>
      <c r="I331" s="1053" t="s">
        <v>244</v>
      </c>
      <c r="J331" s="1386">
        <v>0</v>
      </c>
    </row>
    <row r="332" spans="1:10">
      <c r="A332" s="1387"/>
      <c r="B332" s="1388"/>
      <c r="C332" s="1389"/>
      <c r="D332" s="1390"/>
      <c r="E332" s="1386"/>
      <c r="G332" s="1390"/>
      <c r="H332" s="1388"/>
      <c r="I332" s="1053" t="s">
        <v>244</v>
      </c>
      <c r="J332" s="1386">
        <v>0</v>
      </c>
    </row>
    <row r="333" spans="1:10">
      <c r="A333" s="1387"/>
      <c r="B333" s="1388"/>
      <c r="C333" s="1389"/>
      <c r="D333" s="1390"/>
      <c r="E333" s="1386"/>
      <c r="G333" s="1390"/>
      <c r="H333" s="1388"/>
      <c r="I333" s="1053" t="s">
        <v>244</v>
      </c>
      <c r="J333" s="1386">
        <v>0</v>
      </c>
    </row>
    <row r="334" spans="1:10">
      <c r="A334" s="1387"/>
      <c r="B334" s="1388"/>
      <c r="C334" s="1389"/>
      <c r="D334" s="1390"/>
      <c r="E334" s="1386"/>
      <c r="G334" s="1390"/>
      <c r="H334" s="1388"/>
      <c r="I334" s="1053" t="s">
        <v>244</v>
      </c>
      <c r="J334" s="1386">
        <v>0</v>
      </c>
    </row>
    <row r="335" spans="1:10">
      <c r="A335" s="1387"/>
      <c r="B335" s="1388"/>
      <c r="C335" s="1389"/>
      <c r="D335" s="1390"/>
      <c r="E335" s="1386"/>
      <c r="G335" s="1390"/>
      <c r="H335" s="1388"/>
      <c r="I335" s="1053" t="s">
        <v>244</v>
      </c>
      <c r="J335" s="1386">
        <v>0</v>
      </c>
    </row>
    <row r="336" spans="1:10">
      <c r="A336" s="1387"/>
      <c r="B336" s="1388"/>
      <c r="C336" s="1389"/>
      <c r="D336" s="1390"/>
      <c r="E336" s="1386"/>
      <c r="G336" s="1390"/>
      <c r="H336" s="1388"/>
      <c r="I336" s="1053" t="s">
        <v>244</v>
      </c>
      <c r="J336" s="1386">
        <v>0</v>
      </c>
    </row>
    <row r="337" spans="1:10">
      <c r="A337" s="1387"/>
      <c r="B337" s="1388"/>
      <c r="C337" s="1389"/>
      <c r="D337" s="1390"/>
      <c r="E337" s="1386"/>
      <c r="G337" s="1390"/>
      <c r="H337" s="1388"/>
      <c r="I337" s="1053" t="s">
        <v>244</v>
      </c>
      <c r="J337" s="1386">
        <v>0</v>
      </c>
    </row>
    <row r="338" spans="1:10">
      <c r="A338" s="1387"/>
      <c r="B338" s="1388"/>
      <c r="C338" s="1389"/>
      <c r="D338" s="1390"/>
      <c r="E338" s="1386"/>
      <c r="G338" s="1390"/>
      <c r="H338" s="1388"/>
      <c r="I338" s="1053" t="s">
        <v>244</v>
      </c>
      <c r="J338" s="1386">
        <v>0</v>
      </c>
    </row>
    <row r="339" spans="1:10">
      <c r="A339" s="1387"/>
      <c r="B339" s="1388"/>
      <c r="C339" s="1389"/>
      <c r="D339" s="1390"/>
      <c r="E339" s="1386"/>
      <c r="G339" s="1390"/>
      <c r="H339" s="1388"/>
      <c r="I339" s="1053" t="s">
        <v>244</v>
      </c>
      <c r="J339" s="1386">
        <v>0</v>
      </c>
    </row>
    <row r="340" spans="1:10">
      <c r="A340" s="1387"/>
      <c r="B340" s="1388"/>
      <c r="C340" s="1389"/>
      <c r="D340" s="1390"/>
      <c r="E340" s="1386"/>
      <c r="G340" s="1390"/>
      <c r="H340" s="1388"/>
      <c r="I340" s="1053" t="s">
        <v>244</v>
      </c>
      <c r="J340" s="1386">
        <v>0</v>
      </c>
    </row>
    <row r="341" spans="1:10">
      <c r="A341" s="1387"/>
      <c r="B341" s="1388"/>
      <c r="C341" s="1389"/>
      <c r="D341" s="1390"/>
      <c r="E341" s="1386"/>
      <c r="G341" s="1390"/>
      <c r="H341" s="1388"/>
      <c r="I341" s="1053" t="s">
        <v>244</v>
      </c>
      <c r="J341" s="1386">
        <v>0</v>
      </c>
    </row>
    <row r="342" spans="1:10">
      <c r="A342" s="1387"/>
      <c r="B342" s="1388"/>
      <c r="C342" s="1389"/>
      <c r="D342" s="1390"/>
      <c r="E342" s="1386"/>
      <c r="G342" s="1390"/>
      <c r="H342" s="1388"/>
      <c r="I342" s="1053" t="s">
        <v>244</v>
      </c>
      <c r="J342" s="1386">
        <v>0</v>
      </c>
    </row>
    <row r="343" spans="1:10">
      <c r="A343" s="1387"/>
      <c r="B343" s="1388"/>
      <c r="C343" s="1389"/>
      <c r="D343" s="1390"/>
      <c r="E343" s="1386"/>
      <c r="G343" s="1390"/>
      <c r="H343" s="1388"/>
      <c r="I343" s="1053" t="s">
        <v>244</v>
      </c>
      <c r="J343" s="1386">
        <v>0</v>
      </c>
    </row>
    <row r="344" spans="1:10">
      <c r="A344" s="1387"/>
      <c r="B344" s="1388"/>
      <c r="C344" s="1389"/>
      <c r="D344" s="1390"/>
      <c r="E344" s="1386"/>
      <c r="G344" s="1390"/>
      <c r="H344" s="1388"/>
      <c r="I344" s="1053" t="s">
        <v>244</v>
      </c>
      <c r="J344" s="1386">
        <v>0</v>
      </c>
    </row>
    <row r="345" spans="1:10">
      <c r="A345" s="1387"/>
      <c r="B345" s="1388"/>
      <c r="C345" s="1389"/>
      <c r="D345" s="1390"/>
      <c r="E345" s="1386"/>
      <c r="G345" s="1390"/>
      <c r="H345" s="1388"/>
      <c r="I345" s="1053" t="s">
        <v>244</v>
      </c>
      <c r="J345" s="1386">
        <v>0</v>
      </c>
    </row>
    <row r="346" spans="1:10">
      <c r="A346" s="1387"/>
      <c r="B346" s="1388"/>
      <c r="C346" s="1389"/>
      <c r="D346" s="1390"/>
      <c r="E346" s="1386"/>
      <c r="G346" s="1390"/>
      <c r="H346" s="1388"/>
      <c r="I346" s="1053" t="s">
        <v>244</v>
      </c>
      <c r="J346" s="1386">
        <v>0</v>
      </c>
    </row>
    <row r="347" spans="1:10">
      <c r="A347" s="1387"/>
      <c r="B347" s="1388"/>
      <c r="C347" s="1389"/>
      <c r="D347" s="1390"/>
      <c r="E347" s="1386"/>
      <c r="G347" s="1390"/>
      <c r="H347" s="1388"/>
      <c r="I347" s="1053" t="s">
        <v>244</v>
      </c>
      <c r="J347" s="1386">
        <v>0</v>
      </c>
    </row>
    <row r="348" spans="1:10">
      <c r="A348" s="1387"/>
      <c r="B348" s="1388"/>
      <c r="C348" s="1389"/>
      <c r="D348" s="1390"/>
      <c r="E348" s="1386"/>
      <c r="G348" s="1390"/>
      <c r="H348" s="1388"/>
      <c r="I348" s="1053" t="s">
        <v>244</v>
      </c>
      <c r="J348" s="1386">
        <v>0</v>
      </c>
    </row>
    <row r="349" spans="1:10">
      <c r="A349" s="1387"/>
      <c r="B349" s="1388"/>
      <c r="C349" s="1389"/>
      <c r="D349" s="1390"/>
      <c r="E349" s="1386"/>
      <c r="G349" s="1390"/>
      <c r="H349" s="1388"/>
      <c r="I349" s="1053" t="s">
        <v>244</v>
      </c>
      <c r="J349" s="1386">
        <v>0</v>
      </c>
    </row>
    <row r="350" spans="1:10">
      <c r="A350" s="1387"/>
      <c r="B350" s="1388"/>
      <c r="C350" s="1389"/>
      <c r="D350" s="1390"/>
      <c r="E350" s="1386"/>
      <c r="G350" s="1390"/>
      <c r="H350" s="1388"/>
      <c r="I350" s="1053" t="s">
        <v>244</v>
      </c>
      <c r="J350" s="1386">
        <v>0</v>
      </c>
    </row>
    <row r="351" spans="1:10">
      <c r="A351" s="1387"/>
      <c r="B351" s="1388"/>
      <c r="C351" s="1389"/>
      <c r="D351" s="1390"/>
      <c r="E351" s="1386"/>
      <c r="G351" s="1390"/>
      <c r="H351" s="1388"/>
      <c r="I351" s="1053" t="s">
        <v>244</v>
      </c>
      <c r="J351" s="1386">
        <v>0</v>
      </c>
    </row>
    <row r="352" spans="1:10">
      <c r="A352" s="1387"/>
      <c r="B352" s="1388"/>
      <c r="C352" s="1389"/>
      <c r="D352" s="1390"/>
      <c r="E352" s="1386"/>
      <c r="G352" s="1390"/>
      <c r="H352" s="1388"/>
      <c r="I352" s="1053" t="s">
        <v>244</v>
      </c>
      <c r="J352" s="1386">
        <v>0</v>
      </c>
    </row>
    <row r="353" spans="1:10">
      <c r="A353" s="1387"/>
      <c r="B353" s="1388"/>
      <c r="C353" s="1389"/>
      <c r="D353" s="1390"/>
      <c r="E353" s="1386"/>
      <c r="G353" s="1390"/>
      <c r="H353" s="1388"/>
      <c r="I353" s="1053" t="s">
        <v>244</v>
      </c>
      <c r="J353" s="1386">
        <v>0</v>
      </c>
    </row>
    <row r="354" spans="1:10">
      <c r="A354" s="1387"/>
      <c r="B354" s="1388"/>
      <c r="C354" s="1389"/>
      <c r="D354" s="1390"/>
      <c r="E354" s="1386"/>
      <c r="G354" s="1390"/>
      <c r="H354" s="1388"/>
      <c r="I354" s="1053" t="s">
        <v>244</v>
      </c>
      <c r="J354" s="1386">
        <v>0</v>
      </c>
    </row>
    <row r="355" spans="1:10">
      <c r="A355" s="1387"/>
      <c r="B355" s="1388"/>
      <c r="C355" s="1389"/>
      <c r="D355" s="1390"/>
      <c r="E355" s="1386"/>
      <c r="G355" s="1390"/>
      <c r="H355" s="1388"/>
      <c r="I355" s="1053" t="s">
        <v>244</v>
      </c>
      <c r="J355" s="1386">
        <v>0</v>
      </c>
    </row>
    <row r="356" spans="1:10">
      <c r="A356" s="1387"/>
      <c r="B356" s="1388"/>
      <c r="C356" s="1389"/>
      <c r="D356" s="1390"/>
      <c r="E356" s="1386"/>
      <c r="G356" s="1390"/>
      <c r="H356" s="1388"/>
      <c r="I356" s="1053" t="s">
        <v>244</v>
      </c>
      <c r="J356" s="1386">
        <v>0</v>
      </c>
    </row>
    <row r="357" spans="1:10">
      <c r="A357" s="1387"/>
      <c r="B357" s="1388"/>
      <c r="C357" s="1389"/>
      <c r="D357" s="1390"/>
      <c r="E357" s="1386"/>
      <c r="G357" s="1390"/>
      <c r="H357" s="1388"/>
      <c r="I357" s="1053" t="s">
        <v>244</v>
      </c>
      <c r="J357" s="1386">
        <v>0</v>
      </c>
    </row>
    <row r="358" spans="1:10">
      <c r="A358" s="1387"/>
      <c r="B358" s="1388"/>
      <c r="C358" s="1389"/>
      <c r="D358" s="1390"/>
      <c r="E358" s="1386"/>
      <c r="G358" s="1390"/>
      <c r="H358" s="1388"/>
      <c r="I358" s="1053" t="s">
        <v>244</v>
      </c>
      <c r="J358" s="1386">
        <v>0</v>
      </c>
    </row>
    <row r="359" spans="1:10">
      <c r="A359" s="1387"/>
      <c r="B359" s="1388"/>
      <c r="C359" s="1389"/>
      <c r="D359" s="1390"/>
      <c r="E359" s="1386"/>
      <c r="G359" s="1390"/>
      <c r="H359" s="1388"/>
      <c r="I359" s="1053" t="s">
        <v>244</v>
      </c>
      <c r="J359" s="1386">
        <v>0</v>
      </c>
    </row>
    <row r="360" spans="1:10">
      <c r="A360" s="1387"/>
      <c r="B360" s="1388"/>
      <c r="C360" s="1389"/>
      <c r="D360" s="1390"/>
      <c r="E360" s="1386"/>
      <c r="G360" s="1390"/>
      <c r="H360" s="1388"/>
      <c r="I360" s="1053" t="s">
        <v>244</v>
      </c>
      <c r="J360" s="1386">
        <v>0</v>
      </c>
    </row>
    <row r="361" spans="1:10">
      <c r="A361" s="1387"/>
      <c r="B361" s="1388"/>
      <c r="C361" s="1389"/>
      <c r="D361" s="1390"/>
      <c r="E361" s="1386"/>
      <c r="G361" s="1390"/>
      <c r="H361" s="1388"/>
      <c r="I361" s="1053" t="s">
        <v>244</v>
      </c>
      <c r="J361" s="1386">
        <v>0</v>
      </c>
    </row>
    <row r="362" spans="1:10">
      <c r="A362" s="1387"/>
      <c r="B362" s="1388"/>
      <c r="C362" s="1389"/>
      <c r="D362" s="1390"/>
      <c r="E362" s="1386"/>
      <c r="G362" s="1390"/>
      <c r="H362" s="1388"/>
      <c r="I362" s="1053" t="s">
        <v>244</v>
      </c>
      <c r="J362" s="1386">
        <v>0</v>
      </c>
    </row>
    <row r="363" spans="1:10">
      <c r="A363" s="1387"/>
      <c r="B363" s="1388"/>
      <c r="C363" s="1389"/>
      <c r="D363" s="1390"/>
      <c r="E363" s="1386"/>
      <c r="G363" s="1390"/>
      <c r="H363" s="1388"/>
      <c r="I363" s="1053" t="s">
        <v>244</v>
      </c>
      <c r="J363" s="1386">
        <v>0</v>
      </c>
    </row>
    <row r="364" spans="1:10">
      <c r="A364" s="1387"/>
      <c r="B364" s="1388"/>
      <c r="C364" s="1389"/>
      <c r="D364" s="1390"/>
      <c r="E364" s="1386"/>
      <c r="G364" s="1390"/>
      <c r="H364" s="1388"/>
      <c r="I364" s="1053" t="s">
        <v>244</v>
      </c>
      <c r="J364" s="1386">
        <v>0</v>
      </c>
    </row>
    <row r="365" spans="1:10">
      <c r="A365" s="1387"/>
      <c r="B365" s="1388"/>
      <c r="C365" s="1389"/>
      <c r="D365" s="1390"/>
      <c r="E365" s="1386"/>
      <c r="G365" s="1390"/>
      <c r="H365" s="1388"/>
      <c r="I365" s="1053" t="s">
        <v>244</v>
      </c>
      <c r="J365" s="1386">
        <v>0</v>
      </c>
    </row>
    <row r="366" spans="1:10">
      <c r="A366" s="1387"/>
      <c r="B366" s="1388"/>
      <c r="C366" s="1389"/>
      <c r="D366" s="1390"/>
      <c r="E366" s="1386"/>
      <c r="G366" s="1390"/>
      <c r="H366" s="1388"/>
      <c r="I366" s="1053" t="s">
        <v>244</v>
      </c>
      <c r="J366" s="1386">
        <v>0</v>
      </c>
    </row>
    <row r="367" spans="1:10">
      <c r="A367" s="1387"/>
      <c r="B367" s="1388"/>
      <c r="C367" s="1389"/>
      <c r="D367" s="1390"/>
      <c r="E367" s="1386"/>
      <c r="G367" s="1390"/>
      <c r="H367" s="1388"/>
      <c r="I367" s="1053" t="s">
        <v>244</v>
      </c>
      <c r="J367" s="1386">
        <v>0</v>
      </c>
    </row>
    <row r="368" spans="1:10">
      <c r="A368" s="1387"/>
      <c r="B368" s="1388"/>
      <c r="C368" s="1389"/>
      <c r="D368" s="1390"/>
      <c r="E368" s="1386"/>
      <c r="G368" s="1390"/>
      <c r="H368" s="1388"/>
      <c r="I368" s="1053"/>
      <c r="J368" s="1386"/>
    </row>
    <row r="369" spans="1:10">
      <c r="A369" s="1387"/>
      <c r="B369" s="1388"/>
      <c r="C369" s="1389"/>
      <c r="D369" s="1390"/>
      <c r="E369" s="1386"/>
      <c r="G369" s="1390"/>
      <c r="H369" s="1388"/>
      <c r="I369" s="1053"/>
      <c r="J369" s="1386"/>
    </row>
    <row r="370" spans="1:10">
      <c r="A370" s="1387"/>
      <c r="B370" s="1388"/>
      <c r="C370" s="1389"/>
      <c r="D370" s="1390"/>
      <c r="E370" s="1386"/>
      <c r="G370" s="1390"/>
      <c r="H370" s="1388"/>
      <c r="I370" s="1053"/>
      <c r="J370" s="1386"/>
    </row>
    <row r="371" spans="1:10">
      <c r="A371" s="1387"/>
      <c r="B371" s="1388"/>
      <c r="C371" s="1389"/>
      <c r="D371" s="1390"/>
      <c r="E371" s="1386"/>
      <c r="G371" s="1390"/>
      <c r="H371" s="1388"/>
      <c r="I371" s="1053"/>
      <c r="J371" s="1386"/>
    </row>
    <row r="372" spans="1:10">
      <c r="A372" s="1387"/>
      <c r="B372" s="1388"/>
      <c r="C372" s="1389"/>
      <c r="D372" s="1390"/>
      <c r="E372" s="1386"/>
      <c r="G372" s="1390"/>
      <c r="H372" s="1388"/>
      <c r="I372" s="1053"/>
      <c r="J372" s="1386"/>
    </row>
    <row r="373" spans="1:10">
      <c r="A373" s="1387"/>
      <c r="B373" s="1388"/>
      <c r="C373" s="1389"/>
      <c r="D373" s="1390"/>
      <c r="E373" s="1386"/>
      <c r="G373" s="1390"/>
      <c r="H373" s="1388"/>
      <c r="I373" s="1053"/>
      <c r="J373" s="1386"/>
    </row>
    <row r="374" spans="1:10">
      <c r="A374" s="1387"/>
      <c r="B374" s="1388"/>
      <c r="C374" s="1389"/>
      <c r="D374" s="1390"/>
      <c r="E374" s="1386"/>
      <c r="G374" s="1390"/>
      <c r="H374" s="1388"/>
      <c r="I374" s="1053"/>
      <c r="J374" s="1386"/>
    </row>
    <row r="375" spans="1:10">
      <c r="A375" s="1387"/>
      <c r="B375" s="1388"/>
      <c r="C375" s="1389"/>
      <c r="D375" s="1390"/>
      <c r="E375" s="1386"/>
      <c r="G375" s="1390"/>
      <c r="H375" s="1388"/>
      <c r="I375" s="1053"/>
      <c r="J375" s="1386"/>
    </row>
    <row r="376" spans="1:10">
      <c r="A376" s="1387"/>
      <c r="B376" s="1388"/>
      <c r="C376" s="1389"/>
      <c r="D376" s="1390"/>
      <c r="E376" s="1386"/>
      <c r="G376" s="1390"/>
      <c r="H376" s="1388"/>
      <c r="I376" s="1053"/>
      <c r="J376" s="1386"/>
    </row>
    <row r="377" spans="1:10">
      <c r="A377" s="1387"/>
      <c r="B377" s="1388"/>
      <c r="C377" s="1389"/>
      <c r="D377" s="1390"/>
      <c r="E377" s="1386"/>
      <c r="G377" s="1390"/>
      <c r="H377" s="1388"/>
      <c r="I377" s="1053"/>
      <c r="J377" s="1386"/>
    </row>
    <row r="378" spans="1:10">
      <c r="A378" s="1387"/>
      <c r="B378" s="1388"/>
      <c r="C378" s="1389"/>
      <c r="D378" s="1390"/>
      <c r="E378" s="1386"/>
      <c r="G378" s="1390"/>
      <c r="H378" s="1388"/>
      <c r="I378" s="1053"/>
      <c r="J378" s="1386"/>
    </row>
    <row r="379" spans="1:10">
      <c r="A379" s="1387"/>
      <c r="B379" s="1388"/>
      <c r="C379" s="1389"/>
      <c r="D379" s="1390"/>
      <c r="E379" s="1386"/>
      <c r="G379" s="1390"/>
      <c r="H379" s="1388"/>
      <c r="I379" s="1053"/>
      <c r="J379" s="1386"/>
    </row>
    <row r="380" spans="1:10">
      <c r="A380" s="1387"/>
      <c r="B380" s="1388"/>
      <c r="C380" s="1389"/>
      <c r="D380" s="1390"/>
      <c r="E380" s="1386"/>
      <c r="G380" s="1390"/>
      <c r="H380" s="1388"/>
      <c r="I380" s="1053"/>
      <c r="J380" s="1386"/>
    </row>
    <row r="381" spans="1:10">
      <c r="A381" s="1387"/>
      <c r="B381" s="1388"/>
      <c r="C381" s="1389"/>
      <c r="D381" s="1390"/>
      <c r="E381" s="1386"/>
      <c r="G381" s="1390"/>
      <c r="H381" s="1388"/>
      <c r="I381" s="1053"/>
      <c r="J381" s="1386"/>
    </row>
    <row r="382" spans="1:10">
      <c r="A382" s="1387"/>
      <c r="B382" s="1388"/>
      <c r="C382" s="1389"/>
      <c r="D382" s="1390"/>
      <c r="E382" s="1386"/>
      <c r="G382" s="1390"/>
      <c r="H382" s="1388"/>
      <c r="I382" s="1053"/>
      <c r="J382" s="1386"/>
    </row>
    <row r="383" spans="1:10">
      <c r="A383" s="1387"/>
      <c r="B383" s="1388"/>
      <c r="C383" s="1389"/>
      <c r="D383" s="1390"/>
      <c r="E383" s="1386"/>
      <c r="G383" s="1390"/>
      <c r="H383" s="1388"/>
      <c r="I383" s="1053"/>
      <c r="J383" s="1386"/>
    </row>
    <row r="384" spans="1:10">
      <c r="A384" s="1387"/>
      <c r="B384" s="1388"/>
      <c r="C384" s="1389"/>
      <c r="D384" s="1390"/>
      <c r="E384" s="1386"/>
      <c r="G384" s="1390"/>
      <c r="H384" s="1388"/>
      <c r="I384" s="1053"/>
      <c r="J384" s="1386"/>
    </row>
    <row r="385" spans="1:10">
      <c r="A385" s="1387"/>
      <c r="B385" s="1388"/>
      <c r="C385" s="1389"/>
      <c r="D385" s="1390"/>
      <c r="E385" s="1386"/>
      <c r="G385" s="1390"/>
      <c r="H385" s="1388"/>
      <c r="I385" s="1053"/>
      <c r="J385" s="1386"/>
    </row>
    <row r="386" spans="1:10">
      <c r="A386" s="1387"/>
      <c r="B386" s="1388"/>
      <c r="C386" s="1389"/>
      <c r="D386" s="1390"/>
      <c r="E386" s="1386"/>
      <c r="G386" s="1390"/>
      <c r="H386" s="1388"/>
      <c r="I386" s="1053"/>
      <c r="J386" s="1386"/>
    </row>
    <row r="387" spans="1:10">
      <c r="A387" s="1387"/>
      <c r="B387" s="1388"/>
      <c r="C387" s="1389"/>
      <c r="D387" s="1390"/>
      <c r="E387" s="1386"/>
      <c r="G387" s="1390"/>
      <c r="H387" s="1388"/>
      <c r="I387" s="1053"/>
      <c r="J387" s="1386"/>
    </row>
    <row r="388" spans="1:10">
      <c r="A388" s="1387"/>
      <c r="B388" s="1388"/>
      <c r="C388" s="1389"/>
      <c r="D388" s="1390"/>
      <c r="E388" s="1386"/>
      <c r="G388" s="1390"/>
      <c r="H388" s="1388"/>
      <c r="I388" s="1053"/>
      <c r="J388" s="1386"/>
    </row>
    <row r="389" spans="1:10">
      <c r="A389" s="1387"/>
      <c r="B389" s="1388"/>
      <c r="C389" s="1389"/>
      <c r="D389" s="1390"/>
      <c r="E389" s="1386"/>
      <c r="G389" s="1390"/>
      <c r="H389" s="1388"/>
      <c r="I389" s="1053"/>
      <c r="J389" s="1386"/>
    </row>
    <row r="390" spans="1:10">
      <c r="A390" s="1387"/>
      <c r="B390" s="1388"/>
      <c r="C390" s="1389"/>
      <c r="D390" s="1390"/>
      <c r="E390" s="1386"/>
      <c r="G390" s="1390"/>
      <c r="H390" s="1388"/>
      <c r="I390" s="1053"/>
      <c r="J390" s="1386"/>
    </row>
    <row r="391" spans="1:10">
      <c r="A391" s="1387"/>
      <c r="B391" s="1388"/>
      <c r="C391" s="1389"/>
      <c r="D391" s="1390"/>
      <c r="E391" s="1386"/>
      <c r="G391" s="1390"/>
      <c r="H391" s="1388"/>
      <c r="I391" s="1053"/>
      <c r="J391" s="1386"/>
    </row>
    <row r="392" spans="1:10">
      <c r="A392" s="1387"/>
      <c r="B392" s="1388"/>
      <c r="C392" s="1389"/>
      <c r="D392" s="1390"/>
      <c r="E392" s="1386"/>
      <c r="G392" s="1390"/>
      <c r="H392" s="1388"/>
      <c r="I392" s="1053"/>
      <c r="J392" s="1386"/>
    </row>
    <row r="393" spans="1:10">
      <c r="A393" s="1387"/>
      <c r="B393" s="1388"/>
      <c r="C393" s="1389"/>
      <c r="D393" s="1390"/>
      <c r="E393" s="1386"/>
      <c r="G393" s="1390"/>
      <c r="H393" s="1388"/>
      <c r="I393" s="1053"/>
      <c r="J393" s="1386"/>
    </row>
    <row r="394" spans="1:10">
      <c r="A394" s="1387"/>
      <c r="B394" s="1388"/>
      <c r="C394" s="1389"/>
      <c r="D394" s="1390"/>
      <c r="E394" s="1386"/>
      <c r="G394" s="1390"/>
      <c r="H394" s="1388"/>
      <c r="I394" s="1053"/>
      <c r="J394" s="1386"/>
    </row>
    <row r="395" spans="1:10">
      <c r="A395" s="1387"/>
      <c r="B395" s="1388"/>
      <c r="C395" s="1389"/>
      <c r="D395" s="1390"/>
      <c r="E395" s="1386"/>
      <c r="G395" s="1390"/>
      <c r="H395" s="1388"/>
      <c r="I395" s="1053"/>
      <c r="J395" s="1386"/>
    </row>
    <row r="396" spans="1:10">
      <c r="A396" s="1387"/>
      <c r="B396" s="1388"/>
      <c r="C396" s="1389"/>
      <c r="D396" s="1390"/>
      <c r="E396" s="1386"/>
      <c r="G396" s="1390"/>
      <c r="H396" s="1388"/>
      <c r="I396" s="1053"/>
      <c r="J396" s="1386"/>
    </row>
    <row r="397" spans="1:10">
      <c r="A397" s="1387"/>
      <c r="B397" s="1388"/>
      <c r="C397" s="1389"/>
      <c r="D397" s="1390"/>
      <c r="E397" s="1386"/>
      <c r="G397" s="1390"/>
      <c r="H397" s="1388"/>
      <c r="I397" s="1053"/>
      <c r="J397" s="1386"/>
    </row>
    <row r="398" spans="1:10">
      <c r="A398" s="1387"/>
      <c r="B398" s="1388"/>
      <c r="C398" s="1389"/>
      <c r="D398" s="1390"/>
      <c r="E398" s="1386"/>
      <c r="G398" s="1390"/>
      <c r="H398" s="1388"/>
      <c r="I398" s="1053"/>
      <c r="J398" s="1386"/>
    </row>
    <row r="399" spans="1:10">
      <c r="A399" s="1387"/>
      <c r="B399" s="1388"/>
      <c r="C399" s="1389"/>
      <c r="D399" s="1390"/>
      <c r="E399" s="1386"/>
      <c r="G399" s="1390"/>
      <c r="H399" s="1388"/>
      <c r="I399" s="1053"/>
      <c r="J399" s="1386"/>
    </row>
    <row r="400" spans="1:10">
      <c r="A400" s="1387"/>
      <c r="B400" s="1388"/>
      <c r="C400" s="1389"/>
      <c r="D400" s="1390"/>
      <c r="E400" s="1386"/>
      <c r="G400" s="1390"/>
      <c r="H400" s="1388"/>
      <c r="I400" s="1053"/>
      <c r="J400" s="1386"/>
    </row>
    <row r="401" spans="1:10">
      <c r="A401" s="1387"/>
      <c r="B401" s="1388"/>
      <c r="C401" s="1389"/>
      <c r="D401" s="1390"/>
      <c r="E401" s="1386"/>
      <c r="G401" s="1390"/>
      <c r="H401" s="1388"/>
      <c r="I401" s="1053"/>
      <c r="J401" s="1386"/>
    </row>
    <row r="402" spans="1:10">
      <c r="A402" s="1387"/>
      <c r="B402" s="1388"/>
      <c r="C402" s="1389"/>
      <c r="D402" s="1390"/>
      <c r="E402" s="1386"/>
      <c r="G402" s="1390"/>
      <c r="H402" s="1388"/>
      <c r="I402" s="1053"/>
      <c r="J402" s="1386"/>
    </row>
    <row r="403" spans="1:10">
      <c r="A403" s="1387"/>
      <c r="B403" s="1388"/>
      <c r="C403" s="1389"/>
      <c r="D403" s="1390"/>
      <c r="E403" s="1386"/>
      <c r="G403" s="1390"/>
      <c r="H403" s="1388"/>
      <c r="I403" s="1053"/>
      <c r="J403" s="1386"/>
    </row>
    <row r="404" spans="1:10">
      <c r="A404" s="1387"/>
      <c r="B404" s="1388"/>
      <c r="C404" s="1389"/>
      <c r="D404" s="1390"/>
      <c r="E404" s="1386"/>
      <c r="G404" s="1390"/>
      <c r="H404" s="1388"/>
      <c r="I404" s="1053"/>
      <c r="J404" s="1386"/>
    </row>
    <row r="405" spans="1:10">
      <c r="A405" s="1387"/>
      <c r="B405" s="1388"/>
      <c r="C405" s="1389"/>
      <c r="D405" s="1390"/>
      <c r="E405" s="1386"/>
      <c r="G405" s="1390"/>
      <c r="H405" s="1388"/>
      <c r="I405" s="1053"/>
      <c r="J405" s="1386"/>
    </row>
    <row r="406" spans="1:10">
      <c r="A406" s="1387"/>
      <c r="B406" s="1388"/>
      <c r="C406" s="1389"/>
      <c r="D406" s="1390"/>
      <c r="E406" s="1386"/>
      <c r="G406" s="1390"/>
      <c r="H406" s="1388"/>
      <c r="I406" s="1053"/>
      <c r="J406" s="1386"/>
    </row>
    <row r="407" spans="1:10">
      <c r="A407" s="1387"/>
      <c r="B407" s="1388"/>
      <c r="C407" s="1389"/>
      <c r="D407" s="1390"/>
      <c r="E407" s="1386"/>
      <c r="G407" s="1390"/>
      <c r="H407" s="1388"/>
      <c r="I407" s="1053"/>
      <c r="J407" s="1386"/>
    </row>
    <row r="408" spans="1:10">
      <c r="A408" s="1387"/>
      <c r="B408" s="1388"/>
      <c r="C408" s="1389"/>
      <c r="D408" s="1390"/>
      <c r="E408" s="1386"/>
      <c r="G408" s="1390"/>
      <c r="H408" s="1388"/>
      <c r="I408" s="1053"/>
      <c r="J408" s="1386"/>
    </row>
    <row r="409" spans="1:10">
      <c r="A409" s="1387"/>
      <c r="B409" s="1388"/>
      <c r="C409" s="1389"/>
      <c r="D409" s="1390"/>
      <c r="E409" s="1386"/>
      <c r="G409" s="1390"/>
      <c r="H409" s="1388"/>
      <c r="I409" s="1053"/>
      <c r="J409" s="1386"/>
    </row>
    <row r="410" spans="1:10">
      <c r="A410" s="1387"/>
      <c r="B410" s="1388"/>
      <c r="C410" s="1389"/>
      <c r="D410" s="1390"/>
      <c r="E410" s="1386"/>
      <c r="G410" s="1390"/>
      <c r="H410" s="1388"/>
      <c r="I410" s="1053"/>
      <c r="J410" s="1386"/>
    </row>
    <row r="411" spans="1:10">
      <c r="A411" s="1387"/>
      <c r="B411" s="1388"/>
      <c r="C411" s="1389"/>
      <c r="D411" s="1390"/>
      <c r="E411" s="1386"/>
      <c r="G411" s="1390"/>
      <c r="H411" s="1388"/>
      <c r="I411" s="1053"/>
      <c r="J411" s="1386"/>
    </row>
    <row r="412" spans="1:10">
      <c r="A412" s="1387"/>
      <c r="B412" s="1388"/>
      <c r="C412" s="1389"/>
      <c r="D412" s="1390"/>
      <c r="E412" s="1386"/>
      <c r="G412" s="1390"/>
      <c r="H412" s="1388"/>
      <c r="I412" s="1053"/>
      <c r="J412" s="1386"/>
    </row>
    <row r="413" spans="1:10">
      <c r="A413" s="1387"/>
      <c r="B413" s="1388"/>
      <c r="C413" s="1389"/>
      <c r="D413" s="1390"/>
      <c r="E413" s="1386"/>
      <c r="G413" s="1390"/>
      <c r="H413" s="1388"/>
      <c r="I413" s="1053"/>
      <c r="J413" s="1386"/>
    </row>
    <row r="414" spans="1:10">
      <c r="A414" s="1387"/>
      <c r="B414" s="1388"/>
      <c r="C414" s="1389"/>
      <c r="D414" s="1390"/>
      <c r="E414" s="1386"/>
      <c r="G414" s="1390"/>
      <c r="H414" s="1388"/>
      <c r="I414" s="1053"/>
      <c r="J414" s="1386"/>
    </row>
    <row r="415" spans="1:10">
      <c r="A415" s="1387"/>
      <c r="B415" s="1388"/>
      <c r="C415" s="1389"/>
      <c r="D415" s="1390"/>
      <c r="E415" s="1386"/>
      <c r="G415" s="1390"/>
      <c r="H415" s="1388"/>
      <c r="I415" s="1053"/>
      <c r="J415" s="1386"/>
    </row>
    <row r="416" spans="1:10">
      <c r="A416" s="1387"/>
      <c r="B416" s="1388"/>
      <c r="C416" s="1389"/>
      <c r="D416" s="1390"/>
      <c r="E416" s="1386"/>
      <c r="G416" s="1390"/>
      <c r="H416" s="1388"/>
      <c r="I416" s="1053"/>
      <c r="J416" s="1386"/>
    </row>
    <row r="417" spans="1:10">
      <c r="A417" s="1387"/>
      <c r="B417" s="1388"/>
      <c r="C417" s="1389"/>
      <c r="D417" s="1390"/>
      <c r="E417" s="1386"/>
      <c r="G417" s="1390"/>
      <c r="H417" s="1388"/>
      <c r="I417" s="1053"/>
      <c r="J417" s="1386"/>
    </row>
    <row r="418" spans="1:10">
      <c r="A418" s="1387"/>
      <c r="B418" s="1388"/>
      <c r="C418" s="1389"/>
      <c r="D418" s="1390"/>
      <c r="E418" s="1386"/>
      <c r="G418" s="1390"/>
      <c r="H418" s="1388"/>
      <c r="I418" s="1053"/>
      <c r="J418" s="1386"/>
    </row>
    <row r="419" spans="1:10">
      <c r="A419" s="1387"/>
      <c r="B419" s="1388"/>
      <c r="C419" s="1389"/>
      <c r="D419" s="1390"/>
      <c r="E419" s="1386"/>
      <c r="G419" s="1390"/>
      <c r="H419" s="1388"/>
      <c r="I419" s="1053"/>
      <c r="J419" s="1386"/>
    </row>
    <row r="420" spans="1:10">
      <c r="A420" s="1387"/>
      <c r="B420" s="1388"/>
      <c r="C420" s="1389"/>
      <c r="D420" s="1390"/>
      <c r="E420" s="1386"/>
      <c r="G420" s="1390"/>
      <c r="H420" s="1388"/>
      <c r="I420" s="1053"/>
      <c r="J420" s="1386"/>
    </row>
    <row r="421" spans="1:10">
      <c r="A421" s="1387"/>
      <c r="B421" s="1388"/>
      <c r="C421" s="1389"/>
      <c r="D421" s="1390"/>
      <c r="E421" s="1386"/>
      <c r="G421" s="1390"/>
      <c r="H421" s="1388"/>
      <c r="I421" s="1053"/>
      <c r="J421" s="1386"/>
    </row>
    <row r="422" spans="1:10">
      <c r="A422" s="1387"/>
      <c r="B422" s="1388"/>
      <c r="C422" s="1389"/>
      <c r="D422" s="1390"/>
      <c r="E422" s="1386"/>
      <c r="G422" s="1390"/>
      <c r="H422" s="1388"/>
      <c r="I422" s="1053"/>
      <c r="J422" s="1386"/>
    </row>
    <row r="423" spans="1:10">
      <c r="A423" s="1387"/>
      <c r="B423" s="1388"/>
      <c r="C423" s="1389"/>
      <c r="D423" s="1390"/>
      <c r="E423" s="1386"/>
      <c r="G423" s="1390"/>
      <c r="H423" s="1388"/>
      <c r="I423" s="1053"/>
      <c r="J423" s="1386"/>
    </row>
    <row r="424" spans="1:10">
      <c r="A424" s="1387"/>
      <c r="B424" s="1388"/>
      <c r="C424" s="1389"/>
      <c r="D424" s="1390"/>
      <c r="E424" s="1386"/>
      <c r="G424" s="1390"/>
      <c r="H424" s="1388"/>
      <c r="I424" s="1053"/>
      <c r="J424" s="1386"/>
    </row>
    <row r="425" spans="1:10">
      <c r="A425" s="1387"/>
      <c r="B425" s="1388"/>
      <c r="C425" s="1389"/>
      <c r="D425" s="1390"/>
      <c r="E425" s="1386"/>
      <c r="G425" s="1390"/>
      <c r="H425" s="1388"/>
      <c r="I425" s="1053"/>
      <c r="J425" s="1386"/>
    </row>
    <row r="426" spans="1:10">
      <c r="A426" s="1387"/>
      <c r="B426" s="1388"/>
      <c r="C426" s="1389"/>
      <c r="D426" s="1390"/>
      <c r="E426" s="1386"/>
      <c r="G426" s="1390"/>
      <c r="H426" s="1388"/>
      <c r="I426" s="1053"/>
      <c r="J426" s="1386"/>
    </row>
    <row r="427" spans="1:10">
      <c r="A427" s="1387"/>
      <c r="B427" s="1388"/>
      <c r="C427" s="1389"/>
      <c r="D427" s="1390"/>
      <c r="E427" s="1386"/>
      <c r="G427" s="1390"/>
      <c r="H427" s="1388"/>
      <c r="I427" s="1053"/>
      <c r="J427" s="1386"/>
    </row>
    <row r="428" spans="1:10">
      <c r="A428" s="1387"/>
      <c r="B428" s="1388"/>
      <c r="C428" s="1389"/>
      <c r="D428" s="1390"/>
      <c r="E428" s="1386"/>
      <c r="G428" s="1390"/>
      <c r="H428" s="1388"/>
      <c r="I428" s="1053"/>
      <c r="J428" s="1386"/>
    </row>
    <row r="429" spans="1:10">
      <c r="A429" s="1387"/>
      <c r="B429" s="1388"/>
      <c r="C429" s="1389"/>
      <c r="D429" s="1390"/>
      <c r="E429" s="1386"/>
      <c r="G429" s="1390"/>
      <c r="H429" s="1388"/>
      <c r="I429" s="1053"/>
      <c r="J429" s="1386"/>
    </row>
    <row r="430" spans="1:10">
      <c r="A430" s="1387"/>
      <c r="B430" s="1388"/>
      <c r="C430" s="1389"/>
      <c r="D430" s="1390"/>
      <c r="E430" s="1386"/>
      <c r="G430" s="1390"/>
      <c r="H430" s="1388"/>
      <c r="I430" s="1053"/>
      <c r="J430" s="1386"/>
    </row>
    <row r="431" spans="1:10">
      <c r="A431" s="1387"/>
      <c r="B431" s="1388"/>
      <c r="C431" s="1389"/>
      <c r="D431" s="1390"/>
      <c r="E431" s="1386"/>
      <c r="G431" s="1390"/>
      <c r="H431" s="1388"/>
      <c r="I431" s="1053"/>
      <c r="J431" s="1386"/>
    </row>
    <row r="432" spans="1:10">
      <c r="A432" s="1387"/>
      <c r="B432" s="1388"/>
      <c r="C432" s="1389"/>
      <c r="D432" s="1390"/>
      <c r="E432" s="1386"/>
      <c r="G432" s="1390"/>
      <c r="H432" s="1388"/>
      <c r="I432" s="1053"/>
      <c r="J432" s="1386"/>
    </row>
    <row r="433" spans="1:10">
      <c r="A433" s="1387"/>
      <c r="B433" s="1388"/>
      <c r="C433" s="1389"/>
      <c r="D433" s="1390"/>
      <c r="E433" s="1386"/>
      <c r="G433" s="1390"/>
      <c r="H433" s="1388"/>
      <c r="I433" s="1053"/>
      <c r="J433" s="1386"/>
    </row>
    <row r="434" spans="1:10">
      <c r="A434" s="1387"/>
      <c r="B434" s="1388"/>
      <c r="C434" s="1389"/>
      <c r="D434" s="1390"/>
      <c r="E434" s="1386"/>
      <c r="G434" s="1390"/>
      <c r="H434" s="1388"/>
      <c r="I434" s="1053"/>
      <c r="J434" s="1386"/>
    </row>
    <row r="435" spans="1:10">
      <c r="A435" s="1387"/>
      <c r="B435" s="1388"/>
      <c r="C435" s="1389"/>
      <c r="D435" s="1390"/>
      <c r="E435" s="1386"/>
      <c r="G435" s="1390"/>
      <c r="H435" s="1388"/>
      <c r="I435" s="1053"/>
      <c r="J435" s="1386"/>
    </row>
    <row r="436" spans="1:10">
      <c r="A436" s="1387"/>
      <c r="B436" s="1388"/>
      <c r="C436" s="1389"/>
      <c r="D436" s="1390"/>
      <c r="E436" s="1386"/>
      <c r="G436" s="1390"/>
      <c r="H436" s="1388"/>
      <c r="I436" s="1053"/>
      <c r="J436" s="1386"/>
    </row>
    <row r="437" spans="1:10">
      <c r="A437" s="1387"/>
      <c r="B437" s="1388"/>
      <c r="C437" s="1389"/>
      <c r="D437" s="1390"/>
      <c r="E437" s="1386"/>
      <c r="G437" s="1390"/>
      <c r="H437" s="1388"/>
      <c r="I437" s="1053"/>
      <c r="J437" s="1386"/>
    </row>
    <row r="438" spans="1:10">
      <c r="A438" s="1387"/>
      <c r="B438" s="1388"/>
      <c r="C438" s="1389"/>
      <c r="D438" s="1390"/>
      <c r="E438" s="1386"/>
      <c r="G438" s="1390"/>
      <c r="H438" s="1388"/>
      <c r="I438" s="1053"/>
      <c r="J438" s="1386"/>
    </row>
    <row r="439" spans="1:10">
      <c r="A439" s="1387"/>
      <c r="B439" s="1388"/>
      <c r="C439" s="1389"/>
      <c r="D439" s="1390"/>
      <c r="E439" s="1386"/>
      <c r="G439" s="1390"/>
      <c r="H439" s="1388"/>
      <c r="I439" s="1053"/>
      <c r="J439" s="1386"/>
    </row>
    <row r="440" spans="1:10">
      <c r="A440" s="1387"/>
      <c r="B440" s="1388"/>
      <c r="C440" s="1389"/>
      <c r="D440" s="1390"/>
      <c r="E440" s="1386"/>
      <c r="G440" s="1390"/>
      <c r="H440" s="1388"/>
      <c r="I440" s="1053"/>
      <c r="J440" s="1386"/>
    </row>
    <row r="441" spans="1:10">
      <c r="A441" s="1387"/>
      <c r="B441" s="1388"/>
      <c r="C441" s="1389"/>
      <c r="D441" s="1390"/>
      <c r="E441" s="1386"/>
      <c r="G441" s="1390"/>
      <c r="H441" s="1388"/>
      <c r="I441" s="1053"/>
      <c r="J441" s="1386"/>
    </row>
    <row r="442" spans="1:10">
      <c r="A442" s="1387"/>
      <c r="B442" s="1388"/>
      <c r="C442" s="1389"/>
      <c r="D442" s="1390"/>
      <c r="E442" s="1386"/>
      <c r="G442" s="1390"/>
      <c r="H442" s="1388"/>
      <c r="I442" s="1053"/>
      <c r="J442" s="1386"/>
    </row>
    <row r="443" spans="1:10">
      <c r="A443" s="1387"/>
      <c r="B443" s="1388"/>
      <c r="C443" s="1389"/>
      <c r="D443" s="1390"/>
      <c r="E443" s="1386"/>
      <c r="G443" s="1390"/>
      <c r="H443" s="1388"/>
      <c r="I443" s="1053"/>
      <c r="J443" s="1386"/>
    </row>
    <row r="444" spans="1:10">
      <c r="A444" s="1387"/>
      <c r="B444" s="1388"/>
      <c r="C444" s="1389"/>
      <c r="D444" s="1390"/>
      <c r="E444" s="1386"/>
      <c r="G444" s="1390"/>
      <c r="H444" s="1388"/>
      <c r="I444" s="1053"/>
      <c r="J444" s="1386"/>
    </row>
    <row r="445" spans="1:10">
      <c r="A445" s="1387"/>
      <c r="B445" s="1388"/>
      <c r="C445" s="1389"/>
      <c r="D445" s="1390"/>
      <c r="E445" s="1386"/>
      <c r="G445" s="1390"/>
      <c r="H445" s="1388"/>
      <c r="I445" s="1053"/>
      <c r="J445" s="1386"/>
    </row>
    <row r="446" spans="1:10">
      <c r="A446" s="1387"/>
      <c r="B446" s="1388"/>
      <c r="C446" s="1389"/>
      <c r="D446" s="1390"/>
      <c r="E446" s="1386"/>
      <c r="G446" s="1390"/>
      <c r="H446" s="1388"/>
      <c r="I446" s="1053"/>
      <c r="J446" s="1386"/>
    </row>
    <row r="447" spans="1:10">
      <c r="A447" s="1387"/>
      <c r="B447" s="1388"/>
      <c r="C447" s="1389"/>
      <c r="D447" s="1390"/>
      <c r="E447" s="1386"/>
      <c r="G447" s="1390"/>
      <c r="H447" s="1388"/>
      <c r="I447" s="1053"/>
      <c r="J447" s="1386"/>
    </row>
    <row r="448" spans="1:10">
      <c r="A448" s="1387"/>
      <c r="B448" s="1388"/>
      <c r="C448" s="1389"/>
      <c r="D448" s="1390"/>
      <c r="E448" s="1386"/>
      <c r="G448" s="1390"/>
      <c r="H448" s="1388"/>
      <c r="I448" s="1053"/>
      <c r="J448" s="1386"/>
    </row>
    <row r="449" spans="1:10">
      <c r="A449" s="1387"/>
      <c r="B449" s="1388"/>
      <c r="C449" s="1389"/>
      <c r="D449" s="1390"/>
      <c r="E449" s="1386"/>
      <c r="G449" s="1390"/>
      <c r="H449" s="1388"/>
      <c r="I449" s="1053"/>
      <c r="J449" s="1386"/>
    </row>
    <row r="450" spans="1:10">
      <c r="A450" s="1387"/>
      <c r="B450" s="1388"/>
      <c r="C450" s="1389"/>
      <c r="D450" s="1390"/>
      <c r="E450" s="1386"/>
      <c r="G450" s="1390"/>
      <c r="H450" s="1388"/>
      <c r="I450" s="1053"/>
      <c r="J450" s="1386"/>
    </row>
    <row r="451" spans="1:10">
      <c r="A451" s="1387"/>
      <c r="B451" s="1388"/>
      <c r="C451" s="1389"/>
      <c r="D451" s="1390"/>
      <c r="E451" s="1386"/>
      <c r="G451" s="1390"/>
      <c r="H451" s="1388"/>
      <c r="I451" s="1053"/>
      <c r="J451" s="1386"/>
    </row>
    <row r="452" spans="1:10">
      <c r="A452" s="1387"/>
      <c r="B452" s="1388"/>
      <c r="C452" s="1389"/>
      <c r="D452" s="1390"/>
      <c r="E452" s="1386"/>
      <c r="G452" s="1390"/>
      <c r="H452" s="1388"/>
      <c r="I452" s="1053"/>
      <c r="J452" s="1386"/>
    </row>
    <row r="453" spans="1:10">
      <c r="A453" s="1387"/>
      <c r="B453" s="1388"/>
      <c r="C453" s="1389"/>
      <c r="D453" s="1390"/>
      <c r="E453" s="1386"/>
      <c r="G453" s="1390"/>
      <c r="H453" s="1388"/>
      <c r="I453" s="1053"/>
      <c r="J453" s="1386"/>
    </row>
    <row r="454" spans="1:10">
      <c r="A454" s="1387"/>
      <c r="B454" s="1388"/>
      <c r="C454" s="1389"/>
      <c r="D454" s="1390"/>
      <c r="E454" s="1386"/>
      <c r="G454" s="1390"/>
      <c r="H454" s="1388"/>
      <c r="I454" s="1053"/>
      <c r="J454" s="1386"/>
    </row>
    <row r="455" spans="1:10">
      <c r="A455" s="1387"/>
      <c r="B455" s="1388"/>
      <c r="C455" s="1389"/>
      <c r="D455" s="1390"/>
      <c r="E455" s="1386"/>
      <c r="G455" s="1390"/>
      <c r="H455" s="1388"/>
      <c r="I455" s="1053"/>
      <c r="J455" s="1386"/>
    </row>
    <row r="456" spans="1:10">
      <c r="A456" s="1387"/>
      <c r="B456" s="1388"/>
      <c r="C456" s="1389"/>
      <c r="D456" s="1390"/>
      <c r="E456" s="1386"/>
      <c r="G456" s="1390"/>
      <c r="H456" s="1388"/>
      <c r="I456" s="1053"/>
      <c r="J456" s="1386"/>
    </row>
    <row r="457" spans="1:10">
      <c r="A457" s="1387"/>
      <c r="B457" s="1388"/>
      <c r="C457" s="1389"/>
      <c r="D457" s="1390"/>
      <c r="E457" s="1386"/>
      <c r="G457" s="1390"/>
      <c r="H457" s="1388"/>
      <c r="I457" s="1053"/>
      <c r="J457" s="1386"/>
    </row>
    <row r="458" spans="1:10">
      <c r="A458" s="1387"/>
      <c r="B458" s="1388"/>
      <c r="C458" s="1389"/>
      <c r="D458" s="1390"/>
      <c r="E458" s="1386"/>
      <c r="G458" s="1390"/>
      <c r="H458" s="1388"/>
      <c r="I458" s="1053"/>
      <c r="J458" s="1386"/>
    </row>
    <row r="459" spans="1:10">
      <c r="A459" s="1387"/>
      <c r="B459" s="1388"/>
      <c r="C459" s="1389"/>
      <c r="D459" s="1390"/>
      <c r="E459" s="1386"/>
      <c r="G459" s="1390"/>
      <c r="H459" s="1388"/>
      <c r="I459" s="1053"/>
      <c r="J459" s="1386"/>
    </row>
    <row r="460" spans="1:10">
      <c r="A460" s="1387"/>
      <c r="B460" s="1388"/>
      <c r="C460" s="1389"/>
      <c r="D460" s="1390"/>
      <c r="E460" s="1386"/>
      <c r="G460" s="1390"/>
      <c r="H460" s="1388"/>
      <c r="I460" s="1053"/>
      <c r="J460" s="1386"/>
    </row>
    <row r="461" spans="1:10">
      <c r="A461" s="1387"/>
      <c r="B461" s="1388"/>
      <c r="C461" s="1389"/>
      <c r="D461" s="1390"/>
      <c r="E461" s="1386"/>
      <c r="G461" s="1390"/>
      <c r="H461" s="1388"/>
      <c r="I461" s="1053"/>
      <c r="J461" s="1386"/>
    </row>
    <row r="462" spans="1:10">
      <c r="A462" s="1387"/>
      <c r="B462" s="1388"/>
      <c r="C462" s="1389"/>
      <c r="D462" s="1390"/>
      <c r="E462" s="1386"/>
      <c r="G462" s="1390"/>
      <c r="H462" s="1388"/>
      <c r="I462" s="1053"/>
      <c r="J462" s="1386"/>
    </row>
    <row r="463" spans="1:10">
      <c r="A463" s="1387"/>
      <c r="B463" s="1388"/>
      <c r="C463" s="1389"/>
      <c r="D463" s="1390"/>
      <c r="E463" s="1386"/>
      <c r="G463" s="1390"/>
      <c r="H463" s="1388"/>
      <c r="I463" s="1053"/>
      <c r="J463" s="1386"/>
    </row>
    <row r="464" spans="1:10">
      <c r="A464" s="1387"/>
      <c r="B464" s="1388"/>
      <c r="C464" s="1389"/>
      <c r="D464" s="1390"/>
      <c r="E464" s="1386"/>
      <c r="G464" s="1390"/>
      <c r="H464" s="1388"/>
      <c r="I464" s="1053"/>
      <c r="J464" s="1386"/>
    </row>
    <row r="465" spans="1:10">
      <c r="A465" s="1387"/>
      <c r="B465" s="1388"/>
      <c r="C465" s="1389"/>
      <c r="D465" s="1390"/>
      <c r="E465" s="1386"/>
      <c r="G465" s="1390"/>
      <c r="H465" s="1388"/>
      <c r="I465" s="1053"/>
      <c r="J465" s="1386"/>
    </row>
    <row r="466" spans="1:10">
      <c r="A466" s="1387"/>
      <c r="B466" s="1388"/>
      <c r="C466" s="1389"/>
      <c r="D466" s="1390"/>
      <c r="E466" s="1386"/>
      <c r="G466" s="1390"/>
      <c r="H466" s="1388"/>
      <c r="I466" s="1053"/>
      <c r="J466" s="1386"/>
    </row>
    <row r="467" spans="1:10">
      <c r="A467" s="1387"/>
      <c r="B467" s="1388"/>
      <c r="C467" s="1389"/>
      <c r="D467" s="1390"/>
      <c r="E467" s="1386"/>
      <c r="G467" s="1390"/>
      <c r="H467" s="1388"/>
      <c r="I467" s="1053"/>
      <c r="J467" s="1386"/>
    </row>
    <row r="468" spans="1:10">
      <c r="A468" s="1387"/>
      <c r="B468" s="1388"/>
      <c r="C468" s="1389"/>
      <c r="D468" s="1390"/>
      <c r="E468" s="1386"/>
      <c r="G468" s="1390"/>
      <c r="H468" s="1388"/>
      <c r="I468" s="1053"/>
      <c r="J468" s="1386"/>
    </row>
    <row r="469" spans="1:10">
      <c r="A469" s="1387"/>
      <c r="B469" s="1388"/>
      <c r="C469" s="1389"/>
      <c r="D469" s="1390"/>
      <c r="E469" s="1386"/>
      <c r="G469" s="1390"/>
      <c r="H469" s="1388"/>
      <c r="I469" s="1053"/>
      <c r="J469" s="1386"/>
    </row>
    <row r="470" spans="1:10">
      <c r="A470" s="1387"/>
      <c r="B470" s="1388"/>
      <c r="C470" s="1389"/>
      <c r="D470" s="1390"/>
      <c r="E470" s="1386"/>
      <c r="G470" s="1390"/>
      <c r="H470" s="1388"/>
      <c r="I470" s="1053"/>
      <c r="J470" s="1386"/>
    </row>
    <row r="471" spans="1:10">
      <c r="A471" s="1387"/>
      <c r="B471" s="1388"/>
      <c r="C471" s="1389"/>
      <c r="D471" s="1390"/>
      <c r="E471" s="1386"/>
      <c r="G471" s="1390"/>
      <c r="H471" s="1388"/>
      <c r="I471" s="1053"/>
      <c r="J471" s="1386"/>
    </row>
    <row r="472" spans="1:10">
      <c r="A472" s="1387"/>
      <c r="B472" s="1388"/>
      <c r="C472" s="1389"/>
      <c r="D472" s="1390"/>
      <c r="E472" s="1386"/>
      <c r="G472" s="1390"/>
      <c r="H472" s="1388"/>
      <c r="I472" s="1053"/>
      <c r="J472" s="1386"/>
    </row>
    <row r="473" spans="1:10">
      <c r="A473" s="1387"/>
      <c r="B473" s="1388"/>
      <c r="C473" s="1389"/>
      <c r="D473" s="1390"/>
      <c r="E473" s="1386"/>
      <c r="G473" s="1390"/>
      <c r="H473" s="1388"/>
      <c r="I473" s="1053"/>
      <c r="J473" s="1386"/>
    </row>
    <row r="474" spans="1:10">
      <c r="A474" s="1387"/>
      <c r="B474" s="1388"/>
      <c r="C474" s="1389"/>
      <c r="D474" s="1390"/>
      <c r="E474" s="1386"/>
      <c r="G474" s="1390"/>
      <c r="H474" s="1388"/>
      <c r="I474" s="1053"/>
      <c r="J474" s="1386"/>
    </row>
    <row r="475" spans="1:10">
      <c r="A475" s="1387"/>
      <c r="B475" s="1388"/>
      <c r="C475" s="1389"/>
      <c r="D475" s="1390"/>
      <c r="E475" s="1386"/>
      <c r="G475" s="1390"/>
      <c r="H475" s="1388"/>
      <c r="I475" s="1053"/>
      <c r="J475" s="1386"/>
    </row>
    <row r="476" spans="1:10">
      <c r="A476" s="1387"/>
      <c r="B476" s="1388"/>
      <c r="C476" s="1389"/>
      <c r="D476" s="1390"/>
      <c r="E476" s="1386"/>
      <c r="G476" s="1390"/>
      <c r="H476" s="1388"/>
      <c r="I476" s="1053"/>
      <c r="J476" s="1386"/>
    </row>
    <row r="477" spans="1:10">
      <c r="A477" s="1387"/>
      <c r="B477" s="1388"/>
      <c r="C477" s="1389"/>
      <c r="D477" s="1390"/>
      <c r="E477" s="1386"/>
      <c r="G477" s="1390"/>
      <c r="H477" s="1388"/>
      <c r="I477" s="1053"/>
      <c r="J477" s="1386"/>
    </row>
    <row r="478" spans="1:10">
      <c r="A478" s="1387"/>
      <c r="B478" s="1388"/>
      <c r="C478" s="1389"/>
      <c r="D478" s="1390"/>
      <c r="E478" s="1386"/>
      <c r="G478" s="1390"/>
      <c r="H478" s="1388"/>
      <c r="I478" s="1053"/>
      <c r="J478" s="1386"/>
    </row>
    <row r="479" spans="1:10">
      <c r="A479" s="1387"/>
      <c r="B479" s="1388"/>
      <c r="C479" s="1389"/>
      <c r="D479" s="1390"/>
      <c r="E479" s="1386"/>
      <c r="G479" s="1390"/>
      <c r="H479" s="1388"/>
      <c r="I479" s="1053"/>
      <c r="J479" s="1386"/>
    </row>
    <row r="480" spans="1:10">
      <c r="A480" s="1387"/>
      <c r="B480" s="1388"/>
      <c r="C480" s="1389"/>
      <c r="D480" s="1390"/>
      <c r="E480" s="1386"/>
      <c r="G480" s="1390"/>
      <c r="H480" s="1388"/>
      <c r="I480" s="1053"/>
      <c r="J480" s="1386"/>
    </row>
    <row r="481" spans="1:10">
      <c r="A481" s="1387"/>
      <c r="B481" s="1388"/>
      <c r="C481" s="1389"/>
      <c r="D481" s="1390"/>
      <c r="E481" s="1386"/>
      <c r="G481" s="1390"/>
      <c r="H481" s="1388"/>
      <c r="I481" s="1053"/>
      <c r="J481" s="1386"/>
    </row>
    <row r="482" spans="1:10">
      <c r="A482" s="1387"/>
      <c r="B482" s="1388"/>
      <c r="C482" s="1389"/>
      <c r="D482" s="1390"/>
      <c r="E482" s="1386"/>
      <c r="G482" s="1390"/>
      <c r="H482" s="1388"/>
      <c r="I482" s="1053"/>
      <c r="J482" s="1386"/>
    </row>
    <row r="483" spans="1:10">
      <c r="A483" s="1387"/>
      <c r="B483" s="1388"/>
      <c r="C483" s="1389"/>
      <c r="D483" s="1390"/>
      <c r="E483" s="1386"/>
      <c r="G483" s="1390"/>
      <c r="H483" s="1388"/>
      <c r="I483" s="1053"/>
      <c r="J483" s="1386"/>
    </row>
    <row r="484" spans="1:10">
      <c r="A484" s="1387"/>
      <c r="B484" s="1388"/>
      <c r="C484" s="1389"/>
      <c r="D484" s="1390"/>
      <c r="E484" s="1386"/>
      <c r="G484" s="1390"/>
      <c r="H484" s="1388"/>
      <c r="I484" s="1053"/>
      <c r="J484" s="1386"/>
    </row>
    <row r="485" spans="1:10">
      <c r="A485" s="1387"/>
      <c r="B485" s="1388"/>
      <c r="C485" s="1389"/>
      <c r="D485" s="1390"/>
      <c r="E485" s="1386"/>
      <c r="G485" s="1390"/>
      <c r="H485" s="1388"/>
      <c r="I485" s="1053"/>
      <c r="J485" s="1386"/>
    </row>
    <row r="486" spans="1:10">
      <c r="A486" s="1387"/>
      <c r="B486" s="1388"/>
      <c r="C486" s="1389"/>
      <c r="D486" s="1390"/>
      <c r="E486" s="1386"/>
      <c r="G486" s="1390"/>
      <c r="H486" s="1388"/>
      <c r="I486" s="1053"/>
      <c r="J486" s="1386"/>
    </row>
    <row r="487" spans="1:10">
      <c r="A487" s="1387"/>
      <c r="B487" s="1388"/>
      <c r="C487" s="1389"/>
      <c r="D487" s="1390"/>
      <c r="E487" s="1386"/>
      <c r="G487" s="1390"/>
      <c r="H487" s="1388"/>
      <c r="I487" s="1053"/>
      <c r="J487" s="1386"/>
    </row>
    <row r="488" spans="1:10">
      <c r="A488" s="1387"/>
      <c r="B488" s="1388"/>
      <c r="C488" s="1389"/>
      <c r="D488" s="1390"/>
      <c r="E488" s="1386"/>
      <c r="G488" s="1390"/>
      <c r="H488" s="1388"/>
      <c r="I488" s="1053"/>
      <c r="J488" s="1386"/>
    </row>
    <row r="489" spans="1:10">
      <c r="A489" s="1387"/>
      <c r="B489" s="1388"/>
      <c r="C489" s="1389"/>
      <c r="D489" s="1390"/>
      <c r="E489" s="1386"/>
      <c r="G489" s="1390"/>
      <c r="H489" s="1388"/>
      <c r="I489" s="1053"/>
      <c r="J489" s="1386"/>
    </row>
    <row r="490" spans="1:10">
      <c r="A490" s="1387"/>
      <c r="B490" s="1388"/>
      <c r="C490" s="1389"/>
      <c r="D490" s="1390"/>
      <c r="E490" s="1386"/>
      <c r="G490" s="1390"/>
      <c r="H490" s="1388"/>
      <c r="I490" s="1053"/>
      <c r="J490" s="1386"/>
    </row>
    <row r="491" spans="1:10">
      <c r="A491" s="1387"/>
      <c r="B491" s="1388"/>
      <c r="C491" s="1389"/>
      <c r="D491" s="1390"/>
      <c r="E491" s="1386"/>
      <c r="G491" s="1390"/>
      <c r="H491" s="1388"/>
      <c r="I491" s="1053"/>
      <c r="J491" s="1386"/>
    </row>
    <row r="492" spans="1:10">
      <c r="A492" s="1387"/>
      <c r="B492" s="1388"/>
      <c r="C492" s="1389"/>
      <c r="D492" s="1390"/>
      <c r="E492" s="1386"/>
      <c r="G492" s="1390"/>
      <c r="H492" s="1388"/>
      <c r="I492" s="1053"/>
      <c r="J492" s="1386"/>
    </row>
    <row r="493" spans="1:10">
      <c r="A493" s="1387"/>
      <c r="B493" s="1388"/>
      <c r="C493" s="1389"/>
      <c r="D493" s="1390"/>
      <c r="E493" s="1386"/>
      <c r="G493" s="1390"/>
      <c r="H493" s="1388"/>
      <c r="I493" s="1053"/>
      <c r="J493" s="1386"/>
    </row>
    <row r="494" spans="1:10">
      <c r="A494" s="1387"/>
      <c r="B494" s="1388"/>
      <c r="C494" s="1389"/>
      <c r="D494" s="1390"/>
      <c r="E494" s="1386"/>
      <c r="G494" s="1390"/>
      <c r="H494" s="1388"/>
      <c r="I494" s="1053"/>
      <c r="J494" s="1386"/>
    </row>
    <row r="495" spans="1:10">
      <c r="A495" s="1387"/>
      <c r="B495" s="1388"/>
      <c r="C495" s="1389"/>
      <c r="D495" s="1390"/>
      <c r="E495" s="1386"/>
      <c r="G495" s="1390"/>
      <c r="H495" s="1388"/>
      <c r="I495" s="1053"/>
      <c r="J495" s="1386"/>
    </row>
    <row r="496" spans="1:10">
      <c r="A496" s="1387"/>
      <c r="B496" s="1388"/>
      <c r="C496" s="1389"/>
      <c r="D496" s="1390"/>
      <c r="E496" s="1386"/>
      <c r="G496" s="1390"/>
      <c r="H496" s="1388"/>
      <c r="I496" s="1053"/>
      <c r="J496" s="1386"/>
    </row>
    <row r="497" spans="1:10">
      <c r="A497" s="1387"/>
      <c r="B497" s="1388"/>
      <c r="C497" s="1389"/>
      <c r="D497" s="1390"/>
      <c r="E497" s="1386"/>
      <c r="G497" s="1390"/>
      <c r="H497" s="1388"/>
      <c r="I497" s="1053"/>
      <c r="J497" s="1386"/>
    </row>
    <row r="498" spans="1:10">
      <c r="A498" s="1387"/>
      <c r="B498" s="1388"/>
      <c r="C498" s="1389"/>
      <c r="D498" s="1390"/>
      <c r="E498" s="1386"/>
      <c r="G498" s="1390"/>
      <c r="H498" s="1388"/>
      <c r="I498" s="1053"/>
      <c r="J498" s="1386"/>
    </row>
    <row r="499" spans="1:10">
      <c r="A499" s="1387"/>
      <c r="B499" s="1388"/>
      <c r="C499" s="1389"/>
      <c r="D499" s="1390"/>
      <c r="E499" s="1386"/>
      <c r="G499" s="1390"/>
      <c r="H499" s="1388"/>
      <c r="I499" s="1053"/>
      <c r="J499" s="1386"/>
    </row>
    <row r="500" spans="1:10">
      <c r="A500" s="1387"/>
      <c r="B500" s="1388"/>
      <c r="C500" s="1389"/>
      <c r="D500" s="1390"/>
      <c r="E500" s="1386"/>
      <c r="G500" s="1390"/>
      <c r="H500" s="1388"/>
      <c r="I500" s="1053"/>
      <c r="J500" s="1386"/>
    </row>
    <row r="501" spans="1:10">
      <c r="A501" s="1387"/>
      <c r="B501" s="1388"/>
      <c r="C501" s="1389"/>
      <c r="D501" s="1390"/>
      <c r="E501" s="1386"/>
      <c r="G501" s="1390"/>
      <c r="H501" s="1388"/>
      <c r="I501" s="1053"/>
      <c r="J501" s="1386"/>
    </row>
    <row r="502" spans="1:10">
      <c r="A502" s="1387"/>
      <c r="B502" s="1388"/>
      <c r="C502" s="1389"/>
      <c r="D502" s="1390"/>
      <c r="E502" s="1386"/>
      <c r="G502" s="1390"/>
      <c r="H502" s="1388"/>
      <c r="I502" s="1053"/>
      <c r="J502" s="1386"/>
    </row>
    <row r="503" spans="1:10">
      <c r="A503" s="1387"/>
      <c r="B503" s="1388"/>
      <c r="C503" s="1389"/>
      <c r="D503" s="1390"/>
      <c r="E503" s="1386"/>
      <c r="G503" s="1390"/>
      <c r="H503" s="1388"/>
      <c r="I503" s="1053"/>
      <c r="J503" s="1386"/>
    </row>
    <row r="504" spans="1:10">
      <c r="A504" s="1387"/>
      <c r="B504" s="1388"/>
      <c r="C504" s="1389"/>
      <c r="D504" s="1390"/>
      <c r="E504" s="1386"/>
      <c r="G504" s="1390"/>
      <c r="H504" s="1388"/>
      <c r="I504" s="1053"/>
      <c r="J504" s="1386"/>
    </row>
    <row r="505" spans="1:10">
      <c r="A505" s="1387"/>
      <c r="B505" s="1388"/>
      <c r="C505" s="1389"/>
      <c r="D505" s="1390"/>
      <c r="E505" s="1386"/>
      <c r="G505" s="1390"/>
      <c r="H505" s="1388"/>
      <c r="I505" s="1053"/>
      <c r="J505" s="1386"/>
    </row>
    <row r="506" spans="1:10">
      <c r="A506" s="1387"/>
      <c r="B506" s="1388"/>
      <c r="C506" s="1389"/>
      <c r="D506" s="1390"/>
      <c r="E506" s="1386"/>
      <c r="G506" s="1390"/>
      <c r="H506" s="1388"/>
      <c r="I506" s="1053"/>
      <c r="J506" s="1386"/>
    </row>
    <row r="507" spans="1:10">
      <c r="A507" s="1387"/>
      <c r="B507" s="1388"/>
      <c r="C507" s="1389"/>
      <c r="D507" s="1390"/>
      <c r="E507" s="1386"/>
      <c r="G507" s="1390"/>
      <c r="H507" s="1388"/>
      <c r="I507" s="1053"/>
      <c r="J507" s="1386"/>
    </row>
    <row r="508" spans="1:10">
      <c r="A508" s="1387"/>
      <c r="B508" s="1388"/>
      <c r="C508" s="1389"/>
      <c r="D508" s="1390"/>
      <c r="E508" s="1386"/>
      <c r="G508" s="1390"/>
      <c r="H508" s="1388"/>
      <c r="I508" s="1053"/>
      <c r="J508" s="1386"/>
    </row>
    <row r="509" spans="1:10">
      <c r="A509" s="1387"/>
      <c r="B509" s="1388"/>
      <c r="C509" s="1389"/>
      <c r="D509" s="1390"/>
      <c r="E509" s="1386"/>
      <c r="G509" s="1390"/>
      <c r="H509" s="1388"/>
      <c r="I509" s="1053"/>
      <c r="J509" s="1386"/>
    </row>
    <row r="510" spans="1:10">
      <c r="A510" s="1387"/>
      <c r="B510" s="1388"/>
      <c r="C510" s="1389"/>
      <c r="D510" s="1390"/>
      <c r="E510" s="1386"/>
      <c r="G510" s="1390"/>
      <c r="H510" s="1388"/>
      <c r="I510" s="1053"/>
      <c r="J510" s="1386"/>
    </row>
    <row r="511" spans="1:10">
      <c r="A511" s="1387"/>
      <c r="B511" s="1388"/>
      <c r="C511" s="1389"/>
      <c r="D511" s="1390"/>
      <c r="E511" s="1386"/>
      <c r="G511" s="1390"/>
      <c r="H511" s="1388"/>
      <c r="I511" s="1053"/>
      <c r="J511" s="1386"/>
    </row>
    <row r="512" spans="1:10">
      <c r="A512" s="1387"/>
      <c r="B512" s="1388"/>
      <c r="C512" s="1389"/>
      <c r="D512" s="1390"/>
      <c r="E512" s="1386"/>
      <c r="G512" s="1390"/>
      <c r="H512" s="1388"/>
      <c r="I512" s="1053"/>
      <c r="J512" s="1386"/>
    </row>
    <row r="513" spans="1:10">
      <c r="A513" s="1387"/>
      <c r="B513" s="1388"/>
      <c r="C513" s="1389"/>
      <c r="D513" s="1390"/>
      <c r="E513" s="1386"/>
      <c r="G513" s="1390"/>
      <c r="H513" s="1388"/>
      <c r="I513" s="1053"/>
      <c r="J513" s="1386"/>
    </row>
    <row r="514" spans="1:10">
      <c r="A514" s="1387"/>
      <c r="B514" s="1388"/>
      <c r="C514" s="1389"/>
      <c r="D514" s="1390"/>
      <c r="E514" s="1386"/>
      <c r="G514" s="1390"/>
      <c r="H514" s="1388"/>
      <c r="I514" s="1053"/>
      <c r="J514" s="1386"/>
    </row>
    <row r="515" spans="1:10">
      <c r="A515" s="1387"/>
      <c r="B515" s="1388"/>
      <c r="C515" s="1389"/>
      <c r="D515" s="1390"/>
      <c r="E515" s="1386"/>
      <c r="G515" s="1390"/>
      <c r="H515" s="1388"/>
      <c r="I515" s="1053"/>
      <c r="J515" s="1386"/>
    </row>
    <row r="516" spans="1:10">
      <c r="A516" s="1387"/>
      <c r="B516" s="1388"/>
      <c r="C516" s="1389"/>
      <c r="D516" s="1390"/>
      <c r="E516" s="1386"/>
      <c r="G516" s="1390"/>
      <c r="H516" s="1388"/>
      <c r="I516" s="1053"/>
      <c r="J516" s="1386"/>
    </row>
    <row r="517" spans="1:10">
      <c r="A517" s="1387"/>
      <c r="B517" s="1388"/>
      <c r="C517" s="1389"/>
      <c r="D517" s="1390"/>
      <c r="E517" s="1386"/>
      <c r="G517" s="1390"/>
      <c r="H517" s="1388"/>
      <c r="I517" s="1053"/>
      <c r="J517" s="1386"/>
    </row>
    <row r="518" spans="1:10">
      <c r="A518" s="1387"/>
      <c r="B518" s="1388"/>
      <c r="C518" s="1389"/>
      <c r="D518" s="1390"/>
      <c r="E518" s="1386"/>
      <c r="G518" s="1390"/>
      <c r="H518" s="1388"/>
      <c r="I518" s="1053"/>
      <c r="J518" s="1386"/>
    </row>
    <row r="519" spans="1:10">
      <c r="A519" s="1387"/>
      <c r="B519" s="1388"/>
      <c r="C519" s="1389"/>
      <c r="D519" s="1390"/>
      <c r="E519" s="1386"/>
      <c r="G519" s="1390"/>
      <c r="H519" s="1388"/>
      <c r="I519" s="1053"/>
      <c r="J519" s="1386"/>
    </row>
    <row r="520" spans="1:10">
      <c r="A520" s="1387"/>
      <c r="B520" s="1388"/>
      <c r="C520" s="1389"/>
      <c r="D520" s="1390"/>
      <c r="E520" s="1386"/>
      <c r="G520" s="1390"/>
      <c r="H520" s="1388"/>
      <c r="I520" s="1053"/>
      <c r="J520" s="1386"/>
    </row>
    <row r="521" spans="1:10">
      <c r="A521" s="1387"/>
      <c r="B521" s="1388"/>
      <c r="C521" s="1389"/>
      <c r="D521" s="1390"/>
      <c r="E521" s="1386"/>
      <c r="G521" s="1390"/>
      <c r="H521" s="1388"/>
      <c r="I521" s="1053"/>
      <c r="J521" s="1386"/>
    </row>
    <row r="522" spans="1:10">
      <c r="A522" s="1387"/>
      <c r="B522" s="1388"/>
      <c r="C522" s="1389"/>
      <c r="D522" s="1390"/>
      <c r="E522" s="1386"/>
      <c r="G522" s="1390"/>
      <c r="H522" s="1388"/>
      <c r="I522" s="1053"/>
      <c r="J522" s="1386"/>
    </row>
    <row r="523" spans="1:10">
      <c r="A523" s="1387"/>
      <c r="B523" s="1388"/>
      <c r="C523" s="1389"/>
      <c r="D523" s="1390"/>
      <c r="E523" s="1386"/>
      <c r="G523" s="1390"/>
      <c r="H523" s="1388"/>
      <c r="I523" s="1053"/>
      <c r="J523" s="1386"/>
    </row>
    <row r="524" spans="1:10">
      <c r="A524" s="1387"/>
      <c r="B524" s="1388"/>
      <c r="C524" s="1389"/>
      <c r="D524" s="1390"/>
      <c r="E524" s="1386"/>
      <c r="G524" s="1390"/>
      <c r="H524" s="1388"/>
      <c r="I524" s="1053"/>
      <c r="J524" s="1386"/>
    </row>
    <row r="525" spans="1:10">
      <c r="A525" s="1387"/>
      <c r="B525" s="1388"/>
      <c r="C525" s="1389"/>
      <c r="D525" s="1390"/>
      <c r="E525" s="1386"/>
      <c r="G525" s="1390"/>
      <c r="H525" s="1388"/>
      <c r="I525" s="1053"/>
      <c r="J525" s="1386"/>
    </row>
    <row r="526" spans="1:10">
      <c r="A526" s="1387"/>
      <c r="B526" s="1388"/>
      <c r="C526" s="1389"/>
      <c r="D526" s="1390"/>
      <c r="E526" s="1386"/>
      <c r="G526" s="1390"/>
      <c r="H526" s="1388"/>
      <c r="I526" s="1053"/>
      <c r="J526" s="1386"/>
    </row>
    <row r="527" spans="1:10">
      <c r="A527" s="1387"/>
      <c r="B527" s="1388"/>
      <c r="C527" s="1389"/>
      <c r="D527" s="1390"/>
      <c r="E527" s="1386"/>
      <c r="G527" s="1390"/>
      <c r="H527" s="1388"/>
      <c r="I527" s="1053"/>
      <c r="J527" s="1386"/>
    </row>
    <row r="528" spans="1:10">
      <c r="A528" s="1387"/>
      <c r="B528" s="1388"/>
      <c r="C528" s="1389"/>
      <c r="D528" s="1390"/>
      <c r="E528" s="1386"/>
      <c r="G528" s="1390"/>
      <c r="H528" s="1388"/>
      <c r="I528" s="1053"/>
      <c r="J528" s="1386"/>
    </row>
    <row r="529" spans="1:10">
      <c r="A529" s="1387"/>
      <c r="B529" s="1388"/>
      <c r="C529" s="1389"/>
      <c r="D529" s="1390"/>
      <c r="E529" s="1386"/>
      <c r="G529" s="1390"/>
      <c r="H529" s="1388"/>
      <c r="I529" s="1053"/>
      <c r="J529" s="1386"/>
    </row>
    <row r="530" spans="1:10">
      <c r="A530" s="1387"/>
      <c r="B530" s="1388"/>
      <c r="C530" s="1389"/>
      <c r="D530" s="1390"/>
      <c r="E530" s="1386"/>
      <c r="G530" s="1390"/>
      <c r="H530" s="1388"/>
      <c r="I530" s="1053"/>
      <c r="J530" s="1386"/>
    </row>
    <row r="531" spans="1:10">
      <c r="A531" s="1387"/>
      <c r="B531" s="1388"/>
      <c r="C531" s="1389"/>
      <c r="D531" s="1390"/>
      <c r="E531" s="1386"/>
      <c r="G531" s="1390"/>
      <c r="H531" s="1388"/>
      <c r="I531" s="1053"/>
      <c r="J531" s="1386"/>
    </row>
    <row r="532" spans="1:10">
      <c r="A532" s="1387"/>
      <c r="B532" s="1388"/>
      <c r="C532" s="1389"/>
      <c r="D532" s="1390"/>
      <c r="E532" s="1386"/>
      <c r="G532" s="1390"/>
      <c r="H532" s="1388"/>
      <c r="I532" s="1053"/>
      <c r="J532" s="1386"/>
    </row>
    <row r="533" spans="1:10">
      <c r="A533" s="1387"/>
      <c r="B533" s="1388"/>
      <c r="C533" s="1389"/>
      <c r="D533" s="1390"/>
      <c r="E533" s="1386"/>
      <c r="G533" s="1390"/>
      <c r="H533" s="1388"/>
      <c r="I533" s="1053"/>
      <c r="J533" s="1386"/>
    </row>
    <row r="534" spans="1:10">
      <c r="A534" s="1387"/>
      <c r="B534" s="1388"/>
      <c r="C534" s="1389"/>
      <c r="D534" s="1390"/>
      <c r="E534" s="1386"/>
      <c r="G534" s="1390"/>
      <c r="H534" s="1388"/>
      <c r="I534" s="1053"/>
      <c r="J534" s="1386"/>
    </row>
    <row r="535" spans="1:10">
      <c r="A535" s="1387"/>
      <c r="B535" s="1388"/>
      <c r="C535" s="1389"/>
      <c r="D535" s="1390"/>
      <c r="E535" s="1386"/>
      <c r="G535" s="1390"/>
      <c r="H535" s="1388"/>
      <c r="I535" s="1053"/>
      <c r="J535" s="1386"/>
    </row>
    <row r="536" spans="1:10">
      <c r="A536" s="1387"/>
      <c r="B536" s="1388"/>
      <c r="C536" s="1389"/>
      <c r="D536" s="1390"/>
      <c r="E536" s="1386"/>
      <c r="G536" s="1390"/>
      <c r="H536" s="1388"/>
      <c r="I536" s="1053"/>
      <c r="J536" s="1386"/>
    </row>
    <row r="537" spans="1:10">
      <c r="A537" s="1387"/>
      <c r="B537" s="1388"/>
      <c r="C537" s="1389"/>
      <c r="D537" s="1390"/>
      <c r="E537" s="1386"/>
      <c r="G537" s="1390"/>
      <c r="H537" s="1388"/>
      <c r="I537" s="1053"/>
      <c r="J537" s="1386"/>
    </row>
    <row r="538" spans="1:10">
      <c r="A538" s="1387"/>
      <c r="B538" s="1388"/>
      <c r="C538" s="1389"/>
      <c r="D538" s="1390"/>
      <c r="E538" s="1386"/>
      <c r="G538" s="1390"/>
      <c r="H538" s="1388"/>
      <c r="I538" s="1053"/>
      <c r="J538" s="1386"/>
    </row>
    <row r="539" spans="1:10">
      <c r="A539" s="1387"/>
      <c r="B539" s="1388"/>
      <c r="C539" s="1389"/>
      <c r="D539" s="1390"/>
      <c r="E539" s="1386"/>
      <c r="G539" s="1390"/>
      <c r="H539" s="1388"/>
      <c r="I539" s="1053"/>
      <c r="J539" s="1386"/>
    </row>
    <row r="540" spans="1:10">
      <c r="A540" s="1387"/>
      <c r="B540" s="1388"/>
      <c r="C540" s="1389"/>
      <c r="D540" s="1390"/>
      <c r="E540" s="1386"/>
      <c r="G540" s="1390"/>
      <c r="H540" s="1388"/>
      <c r="I540" s="1053"/>
      <c r="J540" s="1386"/>
    </row>
    <row r="541" spans="1:10">
      <c r="A541" s="1387"/>
      <c r="B541" s="1388"/>
      <c r="C541" s="1389"/>
      <c r="D541" s="1390"/>
      <c r="E541" s="1386"/>
      <c r="G541" s="1390"/>
      <c r="H541" s="1388"/>
      <c r="I541" s="1053"/>
      <c r="J541" s="1386"/>
    </row>
    <row r="542" spans="1:10">
      <c r="A542" s="1387"/>
      <c r="B542" s="1388"/>
      <c r="C542" s="1389"/>
      <c r="D542" s="1390"/>
      <c r="E542" s="1386"/>
      <c r="G542" s="1390"/>
      <c r="H542" s="1388"/>
      <c r="I542" s="1053"/>
      <c r="J542" s="1386"/>
    </row>
    <row r="543" spans="1:10">
      <c r="A543" s="1387"/>
      <c r="B543" s="1388"/>
      <c r="C543" s="1389"/>
      <c r="D543" s="1390"/>
      <c r="E543" s="1386"/>
      <c r="G543" s="1390"/>
      <c r="H543" s="1388"/>
      <c r="I543" s="1053"/>
      <c r="J543" s="1386"/>
    </row>
    <row r="544" spans="1:10">
      <c r="A544" s="1387"/>
      <c r="B544" s="1388"/>
      <c r="C544" s="1389"/>
      <c r="D544" s="1390"/>
      <c r="E544" s="1386"/>
      <c r="G544" s="1390"/>
      <c r="H544" s="1388"/>
      <c r="I544" s="1053"/>
      <c r="J544" s="1386"/>
    </row>
    <row r="545" spans="1:10">
      <c r="A545" s="1387"/>
      <c r="B545" s="1388"/>
      <c r="C545" s="1389"/>
      <c r="D545" s="1390"/>
      <c r="E545" s="1386"/>
      <c r="G545" s="1390"/>
      <c r="H545" s="1388"/>
      <c r="I545" s="1053"/>
      <c r="J545" s="1386"/>
    </row>
    <row r="546" spans="1:10">
      <c r="A546" s="1387"/>
      <c r="B546" s="1388"/>
      <c r="C546" s="1389"/>
      <c r="D546" s="1390"/>
      <c r="E546" s="1386"/>
      <c r="G546" s="1390"/>
      <c r="H546" s="1388"/>
      <c r="I546" s="1053"/>
      <c r="J546" s="1386"/>
    </row>
    <row r="547" spans="1:10">
      <c r="A547" s="1387"/>
      <c r="B547" s="1388"/>
      <c r="C547" s="1389"/>
      <c r="D547" s="1390"/>
      <c r="E547" s="1386"/>
      <c r="G547" s="1390"/>
      <c r="H547" s="1388"/>
      <c r="I547" s="1053"/>
      <c r="J547" s="1386"/>
    </row>
    <row r="548" spans="1:10">
      <c r="A548" s="1387"/>
      <c r="B548" s="1388"/>
      <c r="C548" s="1389"/>
      <c r="D548" s="1390"/>
      <c r="E548" s="1386"/>
      <c r="G548" s="1390"/>
      <c r="H548" s="1388"/>
      <c r="I548" s="1053"/>
      <c r="J548" s="1386"/>
    </row>
    <row r="549" spans="1:10">
      <c r="A549" s="1387"/>
      <c r="B549" s="1388"/>
      <c r="C549" s="1389"/>
      <c r="D549" s="1390"/>
      <c r="E549" s="1386"/>
      <c r="G549" s="1390"/>
      <c r="H549" s="1388"/>
      <c r="I549" s="1053"/>
      <c r="J549" s="1386"/>
    </row>
    <row r="550" spans="1:10">
      <c r="A550" s="1387"/>
      <c r="B550" s="1388"/>
      <c r="C550" s="1389"/>
      <c r="D550" s="1390"/>
      <c r="E550" s="1386"/>
      <c r="G550" s="1390"/>
      <c r="H550" s="1388"/>
      <c r="I550" s="1053"/>
      <c r="J550" s="1386"/>
    </row>
    <row r="551" spans="1:10">
      <c r="A551" s="1387"/>
      <c r="B551" s="1388"/>
      <c r="C551" s="1389"/>
      <c r="D551" s="1390"/>
      <c r="E551" s="1386"/>
      <c r="G551" s="1390"/>
      <c r="H551" s="1388"/>
      <c r="I551" s="1053"/>
      <c r="J551" s="1386"/>
    </row>
    <row r="552" spans="1:10">
      <c r="A552" s="1387"/>
      <c r="B552" s="1388"/>
      <c r="C552" s="1389"/>
      <c r="D552" s="1390"/>
      <c r="E552" s="1386"/>
      <c r="G552" s="1390"/>
      <c r="H552" s="1388"/>
      <c r="I552" s="1053"/>
      <c r="J552" s="1386"/>
    </row>
    <row r="553" spans="1:10">
      <c r="A553" s="1387"/>
      <c r="B553" s="1388"/>
      <c r="C553" s="1389"/>
      <c r="D553" s="1390"/>
      <c r="E553" s="1386"/>
      <c r="G553" s="1390"/>
      <c r="H553" s="1388"/>
      <c r="I553" s="1053"/>
      <c r="J553" s="1386"/>
    </row>
    <row r="554" spans="1:10">
      <c r="A554" s="1387"/>
      <c r="B554" s="1388"/>
      <c r="C554" s="1389"/>
      <c r="D554" s="1390"/>
      <c r="E554" s="1386"/>
      <c r="G554" s="1390"/>
      <c r="H554" s="1388"/>
      <c r="I554" s="1053"/>
      <c r="J554" s="1386"/>
    </row>
    <row r="555" spans="1:10">
      <c r="A555" s="1387"/>
      <c r="B555" s="1388"/>
      <c r="C555" s="1389"/>
      <c r="D555" s="1390"/>
      <c r="E555" s="1386"/>
      <c r="G555" s="1390"/>
      <c r="H555" s="1388"/>
      <c r="I555" s="1053"/>
      <c r="J555" s="1386"/>
    </row>
    <row r="556" spans="1:10">
      <c r="A556" s="1387"/>
      <c r="B556" s="1388"/>
      <c r="C556" s="1389"/>
      <c r="D556" s="1390"/>
      <c r="E556" s="1386"/>
      <c r="G556" s="1390"/>
      <c r="H556" s="1388"/>
      <c r="I556" s="1053"/>
      <c r="J556" s="1386"/>
    </row>
    <row r="557" spans="1:10">
      <c r="A557" s="1387"/>
      <c r="B557" s="1388"/>
      <c r="C557" s="1389"/>
      <c r="D557" s="1390"/>
      <c r="E557" s="1386"/>
      <c r="G557" s="1390"/>
      <c r="H557" s="1388"/>
      <c r="I557" s="1053"/>
      <c r="J557" s="1386"/>
    </row>
    <row r="558" spans="1:10">
      <c r="A558" s="1387"/>
      <c r="B558" s="1388"/>
      <c r="C558" s="1389"/>
      <c r="D558" s="1390"/>
      <c r="E558" s="1386"/>
      <c r="G558" s="1390"/>
      <c r="H558" s="1388"/>
      <c r="I558" s="1053"/>
      <c r="J558" s="1386"/>
    </row>
    <row r="559" spans="1:10">
      <c r="A559" s="1387"/>
      <c r="B559" s="1388"/>
      <c r="C559" s="1389"/>
      <c r="D559" s="1390"/>
      <c r="E559" s="1386"/>
      <c r="G559" s="1390"/>
      <c r="H559" s="1388"/>
      <c r="I559" s="1053"/>
      <c r="J559" s="1386"/>
    </row>
    <row r="560" spans="1:10">
      <c r="A560" s="1387"/>
      <c r="B560" s="1388"/>
      <c r="C560" s="1389"/>
      <c r="D560" s="1390"/>
      <c r="E560" s="1386"/>
      <c r="G560" s="1390"/>
      <c r="H560" s="1388"/>
      <c r="I560" s="1053"/>
      <c r="J560" s="1386"/>
    </row>
    <row r="561" spans="1:10">
      <c r="A561" s="1387"/>
      <c r="B561" s="1388"/>
      <c r="C561" s="1389"/>
      <c r="D561" s="1390"/>
      <c r="E561" s="1386"/>
      <c r="G561" s="1390"/>
      <c r="H561" s="1388"/>
      <c r="I561" s="1053"/>
      <c r="J561" s="1386"/>
    </row>
    <row r="562" spans="1:10">
      <c r="A562" s="1387"/>
      <c r="B562" s="1388"/>
      <c r="C562" s="1389"/>
      <c r="D562" s="1390"/>
      <c r="E562" s="1386"/>
      <c r="G562" s="1390"/>
      <c r="H562" s="1388"/>
      <c r="I562" s="1053"/>
      <c r="J562" s="1386"/>
    </row>
    <row r="563" spans="1:10">
      <c r="A563" s="1387"/>
      <c r="B563" s="1388"/>
      <c r="C563" s="1389"/>
      <c r="D563" s="1390"/>
      <c r="E563" s="1386"/>
      <c r="G563" s="1390"/>
      <c r="H563" s="1388"/>
      <c r="I563" s="1053"/>
      <c r="J563" s="1386"/>
    </row>
    <row r="564" spans="1:10">
      <c r="A564" s="1387"/>
      <c r="B564" s="1388"/>
      <c r="C564" s="1389"/>
      <c r="D564" s="1390"/>
      <c r="E564" s="1386"/>
      <c r="G564" s="1390"/>
      <c r="H564" s="1388"/>
      <c r="I564" s="1053"/>
      <c r="J564" s="1386"/>
    </row>
    <row r="565" spans="1:10">
      <c r="A565" s="1387"/>
      <c r="B565" s="1388"/>
      <c r="C565" s="1389"/>
      <c r="D565" s="1390"/>
      <c r="E565" s="1386"/>
      <c r="G565" s="1390"/>
      <c r="H565" s="1388"/>
      <c r="I565" s="1053"/>
      <c r="J565" s="1386"/>
    </row>
    <row r="566" spans="1:10">
      <c r="A566" s="1387"/>
      <c r="B566" s="1388"/>
      <c r="C566" s="1389"/>
      <c r="D566" s="1390"/>
      <c r="E566" s="1386"/>
      <c r="G566" s="1390"/>
      <c r="H566" s="1388"/>
      <c r="I566" s="1053"/>
      <c r="J566" s="1386"/>
    </row>
    <row r="567" spans="1:10">
      <c r="A567" s="1387"/>
      <c r="B567" s="1388"/>
      <c r="C567" s="1389"/>
      <c r="D567" s="1390"/>
      <c r="E567" s="1386"/>
      <c r="G567" s="1390"/>
      <c r="H567" s="1388"/>
      <c r="I567" s="1053"/>
      <c r="J567" s="1386"/>
    </row>
    <row r="568" spans="1:10">
      <c r="A568" s="1387"/>
      <c r="B568" s="1388"/>
      <c r="C568" s="1389"/>
      <c r="D568" s="1390"/>
      <c r="E568" s="1386"/>
      <c r="G568" s="1390"/>
      <c r="H568" s="1388"/>
      <c r="I568" s="1053"/>
      <c r="J568" s="1386"/>
    </row>
    <row r="569" spans="1:10">
      <c r="A569" s="1387"/>
      <c r="B569" s="1388"/>
      <c r="C569" s="1389"/>
      <c r="D569" s="1390"/>
      <c r="E569" s="1386"/>
      <c r="G569" s="1390"/>
      <c r="H569" s="1388"/>
      <c r="I569" s="1053"/>
      <c r="J569" s="1386"/>
    </row>
    <row r="570" spans="1:10">
      <c r="A570" s="1387"/>
      <c r="B570" s="1388"/>
      <c r="C570" s="1389"/>
      <c r="D570" s="1390"/>
      <c r="E570" s="1386"/>
      <c r="G570" s="1390"/>
      <c r="H570" s="1388"/>
      <c r="I570" s="1053"/>
      <c r="J570" s="1386"/>
    </row>
    <row r="571" spans="1:10">
      <c r="A571" s="1387"/>
      <c r="B571" s="1388"/>
      <c r="C571" s="1389"/>
      <c r="D571" s="1390"/>
      <c r="E571" s="1386"/>
      <c r="G571" s="1390"/>
      <c r="H571" s="1388"/>
      <c r="I571" s="1053"/>
      <c r="J571" s="1386"/>
    </row>
    <row r="572" spans="1:10">
      <c r="A572" s="1387"/>
      <c r="B572" s="1388"/>
      <c r="C572" s="1389"/>
      <c r="D572" s="1390"/>
      <c r="E572" s="1386"/>
      <c r="G572" s="1390"/>
      <c r="H572" s="1388"/>
      <c r="I572" s="1053"/>
      <c r="J572" s="1386"/>
    </row>
    <row r="573" spans="1:10">
      <c r="A573" s="1387"/>
      <c r="B573" s="1388"/>
      <c r="C573" s="1389"/>
      <c r="D573" s="1390"/>
      <c r="E573" s="1386"/>
      <c r="G573" s="1390"/>
      <c r="H573" s="1388"/>
      <c r="I573" s="1053"/>
      <c r="J573" s="1386"/>
    </row>
    <row r="574" spans="1:10">
      <c r="A574" s="1387"/>
      <c r="B574" s="1388"/>
      <c r="C574" s="1389"/>
      <c r="D574" s="1390"/>
      <c r="E574" s="1386"/>
      <c r="G574" s="1390"/>
      <c r="H574" s="1388"/>
      <c r="I574" s="1053"/>
      <c r="J574" s="1386"/>
    </row>
    <row r="575" spans="1:10">
      <c r="A575" s="1387"/>
      <c r="B575" s="1388"/>
      <c r="C575" s="1389"/>
      <c r="D575" s="1390"/>
      <c r="E575" s="1386"/>
      <c r="G575" s="1390"/>
      <c r="H575" s="1388"/>
      <c r="I575" s="1053"/>
      <c r="J575" s="1386"/>
    </row>
    <row r="576" spans="1:10">
      <c r="A576" s="1387"/>
      <c r="B576" s="1388"/>
      <c r="C576" s="1389"/>
      <c r="D576" s="1390"/>
      <c r="E576" s="1386"/>
      <c r="G576" s="1390"/>
      <c r="H576" s="1388"/>
      <c r="I576" s="1053"/>
      <c r="J576" s="1386"/>
    </row>
    <row r="577" spans="1:10">
      <c r="A577" s="1387"/>
      <c r="B577" s="1388"/>
      <c r="C577" s="1389"/>
      <c r="D577" s="1390"/>
      <c r="E577" s="1386"/>
      <c r="G577" s="1390"/>
      <c r="H577" s="1388"/>
      <c r="I577" s="1053"/>
      <c r="J577" s="1386"/>
    </row>
    <row r="578" spans="1:10">
      <c r="A578" s="1387"/>
      <c r="B578" s="1388"/>
      <c r="C578" s="1389"/>
      <c r="D578" s="1390"/>
      <c r="E578" s="1386"/>
      <c r="G578" s="1390"/>
      <c r="H578" s="1388"/>
      <c r="I578" s="1053"/>
      <c r="J578" s="1386"/>
    </row>
    <row r="579" spans="1:10">
      <c r="A579" s="1387"/>
      <c r="B579" s="1388"/>
      <c r="C579" s="1389"/>
      <c r="D579" s="1390"/>
      <c r="E579" s="1386"/>
      <c r="G579" s="1390"/>
      <c r="H579" s="1388"/>
      <c r="I579" s="1053"/>
      <c r="J579" s="1386"/>
    </row>
    <row r="580" spans="1:10">
      <c r="A580" s="1387"/>
      <c r="B580" s="1388"/>
      <c r="C580" s="1389"/>
      <c r="D580" s="1390"/>
      <c r="E580" s="1386"/>
      <c r="G580" s="1390"/>
      <c r="H580" s="1388"/>
      <c r="I580" s="1053"/>
      <c r="J580" s="1386"/>
    </row>
    <row r="581" spans="1:10">
      <c r="A581" s="1387"/>
      <c r="B581" s="1388"/>
      <c r="C581" s="1389"/>
      <c r="D581" s="1390"/>
      <c r="E581" s="1386"/>
      <c r="G581" s="1390"/>
      <c r="H581" s="1388"/>
      <c r="I581" s="1053"/>
      <c r="J581" s="1386"/>
    </row>
    <row r="582" spans="1:10">
      <c r="A582" s="1387"/>
      <c r="B582" s="1388"/>
      <c r="C582" s="1389"/>
      <c r="D582" s="1390"/>
      <c r="E582" s="1386"/>
      <c r="G582" s="1390"/>
      <c r="H582" s="1388"/>
      <c r="I582" s="1053"/>
      <c r="J582" s="1386"/>
    </row>
    <row r="583" spans="1:10">
      <c r="A583" s="1387"/>
      <c r="B583" s="1388"/>
      <c r="C583" s="1389"/>
      <c r="D583" s="1390"/>
      <c r="E583" s="1386"/>
      <c r="G583" s="1390"/>
      <c r="H583" s="1388"/>
      <c r="I583" s="1053"/>
      <c r="J583" s="1386"/>
    </row>
    <row r="584" spans="1:10">
      <c r="A584" s="1387"/>
      <c r="B584" s="1388"/>
      <c r="C584" s="1389"/>
      <c r="D584" s="1390"/>
      <c r="E584" s="1386"/>
      <c r="G584" s="1390"/>
      <c r="H584" s="1388"/>
      <c r="I584" s="1053"/>
      <c r="J584" s="1386"/>
    </row>
    <row r="585" spans="1:10">
      <c r="A585" s="1387"/>
      <c r="B585" s="1388"/>
      <c r="C585" s="1389"/>
      <c r="D585" s="1390"/>
      <c r="E585" s="1386"/>
      <c r="G585" s="1390"/>
      <c r="H585" s="1388"/>
      <c r="I585" s="1053"/>
      <c r="J585" s="1386"/>
    </row>
    <row r="586" spans="1:10">
      <c r="A586" s="1387"/>
      <c r="B586" s="1388"/>
      <c r="C586" s="1389"/>
      <c r="D586" s="1390"/>
      <c r="E586" s="1386"/>
      <c r="G586" s="1390"/>
      <c r="H586" s="1388"/>
      <c r="I586" s="1053"/>
      <c r="J586" s="1386"/>
    </row>
    <row r="587" spans="1:10">
      <c r="A587" s="1387"/>
      <c r="B587" s="1388"/>
      <c r="C587" s="1389"/>
      <c r="D587" s="1390"/>
      <c r="E587" s="1386"/>
      <c r="G587" s="1390"/>
      <c r="H587" s="1388"/>
      <c r="I587" s="1053"/>
      <c r="J587" s="1386"/>
    </row>
    <row r="588" spans="1:10">
      <c r="A588" s="1387"/>
      <c r="B588" s="1388"/>
      <c r="C588" s="1389"/>
      <c r="D588" s="1390"/>
      <c r="E588" s="1386"/>
      <c r="G588" s="1390"/>
      <c r="H588" s="1388"/>
      <c r="I588" s="1053"/>
      <c r="J588" s="1386"/>
    </row>
    <row r="589" spans="1:10">
      <c r="A589" s="1387"/>
      <c r="B589" s="1388"/>
      <c r="C589" s="1389"/>
      <c r="D589" s="1390"/>
      <c r="E589" s="1386"/>
      <c r="G589" s="1390"/>
      <c r="H589" s="1388"/>
      <c r="I589" s="1053"/>
      <c r="J589" s="1386"/>
    </row>
    <row r="590" spans="1:10">
      <c r="A590" s="1387"/>
      <c r="B590" s="1388"/>
      <c r="C590" s="1389"/>
      <c r="D590" s="1390"/>
      <c r="E590" s="1386"/>
      <c r="G590" s="1390"/>
      <c r="H590" s="1388"/>
      <c r="I590" s="1053"/>
      <c r="J590" s="1386"/>
    </row>
    <row r="591" spans="1:10">
      <c r="A591" s="1387"/>
      <c r="B591" s="1388"/>
      <c r="C591" s="1389"/>
      <c r="D591" s="1390"/>
      <c r="E591" s="1386"/>
      <c r="G591" s="1390"/>
      <c r="H591" s="1388"/>
      <c r="I591" s="1053"/>
      <c r="J591" s="1386"/>
    </row>
    <row r="592" spans="1:10">
      <c r="A592" s="1387"/>
      <c r="B592" s="1388"/>
      <c r="C592" s="1389"/>
      <c r="D592" s="1390"/>
      <c r="E592" s="1386"/>
      <c r="G592" s="1390"/>
      <c r="H592" s="1388"/>
      <c r="I592" s="1053"/>
      <c r="J592" s="1386"/>
    </row>
    <row r="593" spans="1:10">
      <c r="A593" s="1387"/>
      <c r="B593" s="1388"/>
      <c r="C593" s="1389"/>
      <c r="D593" s="1390"/>
      <c r="E593" s="1386"/>
      <c r="G593" s="1390"/>
      <c r="H593" s="1388"/>
      <c r="I593" s="1053"/>
      <c r="J593" s="1386"/>
    </row>
    <row r="594" spans="1:10">
      <c r="A594" s="1387"/>
      <c r="B594" s="1388"/>
      <c r="C594" s="1389"/>
      <c r="D594" s="1390"/>
      <c r="E594" s="1386"/>
      <c r="G594" s="1390"/>
      <c r="H594" s="1388"/>
      <c r="I594" s="1053"/>
      <c r="J594" s="1386"/>
    </row>
    <row r="595" spans="1:10">
      <c r="A595" s="1387"/>
      <c r="B595" s="1388"/>
      <c r="C595" s="1389"/>
      <c r="D595" s="1390"/>
      <c r="E595" s="1386"/>
      <c r="G595" s="1390"/>
      <c r="H595" s="1388"/>
      <c r="I595" s="1053"/>
      <c r="J595" s="1386"/>
    </row>
    <row r="596" spans="1:10">
      <c r="A596" s="1387"/>
      <c r="B596" s="1388"/>
      <c r="C596" s="1389"/>
      <c r="D596" s="1390"/>
      <c r="E596" s="1386"/>
      <c r="G596" s="1390"/>
      <c r="H596" s="1388"/>
      <c r="I596" s="1053"/>
      <c r="J596" s="1386"/>
    </row>
    <row r="597" spans="1:10">
      <c r="A597" s="1387"/>
      <c r="B597" s="1388"/>
      <c r="C597" s="1389"/>
      <c r="D597" s="1390"/>
      <c r="E597" s="1386"/>
      <c r="G597" s="1390"/>
      <c r="H597" s="1388"/>
      <c r="I597" s="1053"/>
      <c r="J597" s="1386"/>
    </row>
    <row r="598" spans="1:10">
      <c r="A598" s="1387"/>
      <c r="B598" s="1388"/>
      <c r="C598" s="1389"/>
      <c r="D598" s="1390"/>
      <c r="E598" s="1386"/>
      <c r="G598" s="1390"/>
      <c r="H598" s="1388"/>
      <c r="I598" s="1053"/>
      <c r="J598" s="1386"/>
    </row>
    <row r="599" spans="1:10">
      <c r="A599" s="1387"/>
      <c r="B599" s="1388"/>
      <c r="C599" s="1389"/>
      <c r="D599" s="1390"/>
      <c r="E599" s="1386"/>
      <c r="G599" s="1390"/>
      <c r="H599" s="1388"/>
      <c r="I599" s="1053"/>
      <c r="J599" s="1386"/>
    </row>
    <row r="600" spans="1:10">
      <c r="A600" s="1387"/>
      <c r="B600" s="1388"/>
      <c r="C600" s="1389"/>
      <c r="D600" s="1390"/>
      <c r="E600" s="1386"/>
      <c r="G600" s="1390"/>
      <c r="H600" s="1388"/>
      <c r="I600" s="1053"/>
      <c r="J600" s="1386"/>
    </row>
    <row r="601" spans="1:10">
      <c r="A601" s="1387"/>
      <c r="B601" s="1388"/>
      <c r="C601" s="1389"/>
      <c r="D601" s="1390"/>
      <c r="E601" s="1386"/>
      <c r="G601" s="1390"/>
      <c r="H601" s="1388"/>
      <c r="I601" s="1053"/>
      <c r="J601" s="1386"/>
    </row>
    <row r="602" spans="1:10">
      <c r="A602" s="1387"/>
      <c r="B602" s="1388"/>
      <c r="C602" s="1389"/>
      <c r="D602" s="1390"/>
      <c r="E602" s="1386"/>
      <c r="G602" s="1390"/>
      <c r="H602" s="1388"/>
      <c r="I602" s="1053"/>
      <c r="J602" s="1386"/>
    </row>
    <row r="603" spans="1:10">
      <c r="A603" s="1387"/>
      <c r="B603" s="1388"/>
      <c r="C603" s="1389"/>
      <c r="D603" s="1390"/>
      <c r="E603" s="1386"/>
      <c r="G603" s="1390"/>
      <c r="H603" s="1388"/>
      <c r="I603" s="1053"/>
      <c r="J603" s="1386"/>
    </row>
    <row r="604" spans="1:10">
      <c r="A604" s="1387"/>
      <c r="B604" s="1388"/>
      <c r="C604" s="1389"/>
      <c r="D604" s="1390"/>
      <c r="E604" s="1386"/>
      <c r="G604" s="1390"/>
      <c r="H604" s="1388"/>
      <c r="I604" s="1053"/>
      <c r="J604" s="1386"/>
    </row>
    <row r="605" spans="1:10">
      <c r="A605" s="1387"/>
      <c r="B605" s="1388"/>
      <c r="C605" s="1389"/>
      <c r="D605" s="1390"/>
      <c r="E605" s="1386"/>
      <c r="G605" s="1390"/>
      <c r="H605" s="1388"/>
      <c r="I605" s="1053"/>
      <c r="J605" s="1386"/>
    </row>
    <row r="606" spans="1:10">
      <c r="A606" s="1387"/>
      <c r="B606" s="1388"/>
      <c r="C606" s="1389"/>
      <c r="D606" s="1390"/>
      <c r="E606" s="1386"/>
      <c r="G606" s="1390"/>
      <c r="H606" s="1388"/>
      <c r="I606" s="1053"/>
      <c r="J606" s="1386"/>
    </row>
    <row r="607" spans="1:10">
      <c r="A607" s="1387"/>
      <c r="B607" s="1388"/>
      <c r="C607" s="1389"/>
      <c r="D607" s="1390"/>
      <c r="E607" s="1386"/>
      <c r="G607" s="1390"/>
      <c r="H607" s="1388"/>
      <c r="I607" s="1053"/>
      <c r="J607" s="1386"/>
    </row>
    <row r="608" spans="1:10">
      <c r="A608" s="1387"/>
      <c r="B608" s="1388"/>
      <c r="C608" s="1389"/>
      <c r="D608" s="1390"/>
      <c r="E608" s="1386"/>
      <c r="G608" s="1390"/>
      <c r="H608" s="1388"/>
      <c r="I608" s="1053"/>
      <c r="J608" s="1386"/>
    </row>
    <row r="609" spans="1:10">
      <c r="A609" s="1387"/>
      <c r="B609" s="1388"/>
      <c r="C609" s="1389"/>
      <c r="D609" s="1390"/>
      <c r="E609" s="1386"/>
      <c r="G609" s="1390"/>
      <c r="H609" s="1388"/>
      <c r="I609" s="1053"/>
      <c r="J609" s="1386"/>
    </row>
    <row r="610" spans="1:10">
      <c r="A610" s="1387"/>
      <c r="B610" s="1388"/>
      <c r="C610" s="1389"/>
      <c r="D610" s="1390"/>
      <c r="E610" s="1386"/>
      <c r="G610" s="1390"/>
      <c r="H610" s="1388"/>
      <c r="I610" s="1053"/>
      <c r="J610" s="1386"/>
    </row>
    <row r="611" spans="1:10">
      <c r="A611" s="1387"/>
      <c r="B611" s="1388"/>
      <c r="C611" s="1389"/>
      <c r="D611" s="1390"/>
      <c r="E611" s="1386"/>
      <c r="G611" s="1390"/>
      <c r="H611" s="1388"/>
      <c r="I611" s="1053"/>
      <c r="J611" s="1386"/>
    </row>
    <row r="612" spans="1:10">
      <c r="A612" s="1387"/>
      <c r="B612" s="1388"/>
      <c r="C612" s="1389"/>
      <c r="D612" s="1390"/>
      <c r="E612" s="1386"/>
      <c r="G612" s="1390"/>
      <c r="H612" s="1388"/>
      <c r="I612" s="1053"/>
      <c r="J612" s="1386"/>
    </row>
    <row r="613" spans="1:10">
      <c r="A613" s="1387"/>
      <c r="B613" s="1388"/>
      <c r="C613" s="1389"/>
      <c r="D613" s="1390"/>
      <c r="E613" s="1386"/>
      <c r="G613" s="1390"/>
      <c r="H613" s="1388"/>
      <c r="I613" s="1053"/>
      <c r="J613" s="1386"/>
    </row>
    <row r="614" spans="1:10">
      <c r="A614" s="1387"/>
      <c r="B614" s="1388"/>
      <c r="C614" s="1389"/>
      <c r="D614" s="1390"/>
      <c r="E614" s="1386"/>
      <c r="G614" s="1390"/>
      <c r="H614" s="1388"/>
      <c r="I614" s="1053"/>
      <c r="J614" s="1386"/>
    </row>
    <row r="615" spans="1:10">
      <c r="A615" s="1387"/>
      <c r="B615" s="1388"/>
      <c r="C615" s="1389"/>
      <c r="D615" s="1390"/>
      <c r="E615" s="1386"/>
      <c r="G615" s="1390"/>
      <c r="H615" s="1388"/>
      <c r="I615" s="1053"/>
      <c r="J615" s="1386"/>
    </row>
    <row r="616" spans="1:10">
      <c r="A616" s="1387"/>
      <c r="B616" s="1388"/>
      <c r="C616" s="1389"/>
      <c r="D616" s="1390"/>
      <c r="E616" s="1386"/>
      <c r="G616" s="1390"/>
      <c r="H616" s="1388"/>
      <c r="I616" s="1053"/>
      <c r="J616" s="1386"/>
    </row>
    <row r="617" spans="1:10">
      <c r="A617" s="1387"/>
      <c r="B617" s="1388"/>
      <c r="C617" s="1389"/>
      <c r="D617" s="1390"/>
      <c r="E617" s="1386"/>
      <c r="G617" s="1390"/>
      <c r="H617" s="1388"/>
      <c r="I617" s="1053"/>
      <c r="J617" s="1386"/>
    </row>
    <row r="618" spans="1:10">
      <c r="A618" s="1387"/>
      <c r="B618" s="1388"/>
      <c r="C618" s="1389"/>
      <c r="D618" s="1390"/>
      <c r="E618" s="1386"/>
      <c r="G618" s="1390"/>
      <c r="H618" s="1388"/>
      <c r="I618" s="1053"/>
      <c r="J618" s="1386"/>
    </row>
    <row r="619" spans="1:10">
      <c r="A619" s="1387"/>
      <c r="B619" s="1388"/>
      <c r="C619" s="1389"/>
      <c r="D619" s="1390"/>
      <c r="E619" s="1386"/>
      <c r="G619" s="1390"/>
      <c r="H619" s="1388"/>
      <c r="I619" s="1053"/>
      <c r="J619" s="1386"/>
    </row>
    <row r="620" spans="1:10">
      <c r="A620" s="1387"/>
      <c r="B620" s="1388"/>
      <c r="C620" s="1389"/>
      <c r="D620" s="1390"/>
      <c r="E620" s="1386"/>
      <c r="G620" s="1390"/>
      <c r="H620" s="1388"/>
      <c r="I620" s="1053"/>
      <c r="J620" s="1386"/>
    </row>
    <row r="621" spans="1:10">
      <c r="A621" s="1387"/>
      <c r="B621" s="1388"/>
      <c r="C621" s="1389"/>
      <c r="D621" s="1390"/>
      <c r="E621" s="1386"/>
      <c r="G621" s="1390"/>
      <c r="H621" s="1388"/>
      <c r="I621" s="1053"/>
      <c r="J621" s="1386"/>
    </row>
    <row r="622" spans="1:10">
      <c r="A622" s="1387"/>
      <c r="B622" s="1388"/>
      <c r="C622" s="1389"/>
      <c r="D622" s="1390"/>
      <c r="E622" s="1386"/>
      <c r="G622" s="1390"/>
      <c r="H622" s="1388"/>
      <c r="I622" s="1053"/>
      <c r="J622" s="1386"/>
    </row>
    <row r="623" spans="1:10">
      <c r="A623" s="1387"/>
      <c r="B623" s="1388"/>
      <c r="C623" s="1389"/>
      <c r="D623" s="1390"/>
      <c r="E623" s="1386"/>
      <c r="G623" s="1390"/>
      <c r="H623" s="1388"/>
      <c r="I623" s="1053"/>
      <c r="J623" s="1386"/>
    </row>
    <row r="624" spans="1:10">
      <c r="A624" s="1387"/>
      <c r="B624" s="1388"/>
      <c r="C624" s="1389"/>
      <c r="D624" s="1390"/>
      <c r="E624" s="1386"/>
      <c r="G624" s="1390"/>
      <c r="H624" s="1388"/>
      <c r="I624" s="1053"/>
      <c r="J624" s="1386"/>
    </row>
    <row r="625" spans="1:10">
      <c r="A625" s="1387"/>
      <c r="B625" s="1388"/>
      <c r="C625" s="1389"/>
      <c r="D625" s="1390"/>
      <c r="E625" s="1386"/>
      <c r="G625" s="1390"/>
      <c r="H625" s="1388"/>
      <c r="I625" s="1053"/>
      <c r="J625" s="1386"/>
    </row>
    <row r="626" spans="1:10">
      <c r="A626" s="1387"/>
      <c r="B626" s="1388"/>
      <c r="C626" s="1389"/>
      <c r="D626" s="1390"/>
      <c r="E626" s="1386"/>
      <c r="G626" s="1390"/>
      <c r="H626" s="1388"/>
      <c r="I626" s="1053"/>
      <c r="J626" s="1386"/>
    </row>
    <row r="627" spans="1:10">
      <c r="A627" s="1387"/>
      <c r="B627" s="1388"/>
      <c r="C627" s="1389"/>
      <c r="D627" s="1390"/>
      <c r="E627" s="1386"/>
      <c r="G627" s="1390"/>
      <c r="H627" s="1388"/>
      <c r="I627" s="1053"/>
      <c r="J627" s="1386"/>
    </row>
    <row r="628" spans="1:10">
      <c r="A628" s="1387"/>
      <c r="B628" s="1388"/>
      <c r="C628" s="1389"/>
      <c r="D628" s="1390"/>
      <c r="E628" s="1386"/>
      <c r="G628" s="1390"/>
      <c r="H628" s="1388"/>
      <c r="I628" s="1053"/>
      <c r="J628" s="1386"/>
    </row>
    <row r="629" spans="1:10">
      <c r="A629" s="1387"/>
      <c r="B629" s="1388"/>
      <c r="C629" s="1389"/>
      <c r="D629" s="1390"/>
      <c r="E629" s="1386"/>
      <c r="G629" s="1390"/>
      <c r="H629" s="1388"/>
      <c r="I629" s="1053"/>
      <c r="J629" s="1386"/>
    </row>
    <row r="630" spans="1:10">
      <c r="A630" s="1387"/>
      <c r="B630" s="1388"/>
      <c r="C630" s="1389"/>
      <c r="D630" s="1390"/>
      <c r="E630" s="1386"/>
      <c r="G630" s="1390"/>
      <c r="H630" s="1388"/>
      <c r="I630" s="1053"/>
      <c r="J630" s="1386"/>
    </row>
    <row r="631" spans="1:10">
      <c r="A631" s="1387"/>
      <c r="B631" s="1388"/>
      <c r="C631" s="1389"/>
      <c r="D631" s="1390"/>
      <c r="E631" s="1386"/>
      <c r="G631" s="1390"/>
      <c r="H631" s="1388"/>
      <c r="I631" s="1053"/>
      <c r="J631" s="1386"/>
    </row>
    <row r="632" spans="1:10">
      <c r="A632" s="1387"/>
      <c r="B632" s="1388"/>
      <c r="C632" s="1389"/>
      <c r="D632" s="1390"/>
      <c r="E632" s="1386"/>
      <c r="G632" s="1390"/>
      <c r="H632" s="1388"/>
      <c r="I632" s="1053"/>
      <c r="J632" s="1386"/>
    </row>
    <row r="633" spans="1:10">
      <c r="A633" s="1387"/>
      <c r="B633" s="1388"/>
      <c r="C633" s="1389"/>
      <c r="D633" s="1390"/>
      <c r="E633" s="1386"/>
      <c r="G633" s="1390"/>
      <c r="H633" s="1388"/>
      <c r="I633" s="1053"/>
      <c r="J633" s="1386"/>
    </row>
    <row r="634" spans="1:10">
      <c r="A634" s="1387"/>
      <c r="B634" s="1388"/>
      <c r="C634" s="1389"/>
      <c r="D634" s="1390"/>
      <c r="E634" s="1386"/>
      <c r="G634" s="1390"/>
      <c r="H634" s="1388"/>
      <c r="I634" s="1053"/>
      <c r="J634" s="1386"/>
    </row>
    <row r="635" spans="1:10">
      <c r="A635" s="1387"/>
      <c r="B635" s="1388"/>
      <c r="C635" s="1389"/>
      <c r="D635" s="1390"/>
      <c r="E635" s="1386"/>
      <c r="G635" s="1390"/>
      <c r="H635" s="1388"/>
      <c r="I635" s="1053"/>
      <c r="J635" s="1386"/>
    </row>
    <row r="636" spans="1:10">
      <c r="A636" s="1387"/>
      <c r="B636" s="1388"/>
      <c r="C636" s="1389"/>
      <c r="D636" s="1390"/>
      <c r="E636" s="1386"/>
      <c r="G636" s="1390"/>
      <c r="H636" s="1388"/>
      <c r="I636" s="1053"/>
      <c r="J636" s="1386"/>
    </row>
    <row r="637" spans="1:10">
      <c r="A637" s="1387"/>
      <c r="B637" s="1388"/>
      <c r="C637" s="1389"/>
      <c r="D637" s="1390"/>
      <c r="E637" s="1386"/>
      <c r="G637" s="1390"/>
      <c r="H637" s="1388"/>
      <c r="I637" s="1053"/>
      <c r="J637" s="1386"/>
    </row>
    <row r="638" spans="1:10">
      <c r="A638" s="1387"/>
      <c r="B638" s="1388"/>
      <c r="C638" s="1389"/>
      <c r="D638" s="1390"/>
      <c r="E638" s="1386"/>
      <c r="G638" s="1390"/>
      <c r="H638" s="1388"/>
      <c r="I638" s="1053"/>
      <c r="J638" s="1386"/>
    </row>
    <row r="639" spans="1:10">
      <c r="A639" s="1387"/>
      <c r="B639" s="1388"/>
      <c r="C639" s="1389"/>
      <c r="D639" s="1390"/>
      <c r="E639" s="1386"/>
      <c r="G639" s="1390"/>
      <c r="H639" s="1388"/>
      <c r="I639" s="1053"/>
      <c r="J639" s="1386"/>
    </row>
    <row r="640" spans="1:10">
      <c r="A640" s="1387"/>
      <c r="B640" s="1388"/>
      <c r="C640" s="1389"/>
      <c r="D640" s="1390"/>
      <c r="E640" s="1386"/>
      <c r="G640" s="1390"/>
      <c r="H640" s="1388"/>
      <c r="I640" s="1053"/>
      <c r="J640" s="1386"/>
    </row>
    <row r="641" spans="1:10">
      <c r="A641" s="1387"/>
      <c r="B641" s="1388"/>
      <c r="C641" s="1389"/>
      <c r="D641" s="1390"/>
      <c r="E641" s="1386"/>
      <c r="G641" s="1390"/>
      <c r="H641" s="1388"/>
      <c r="I641" s="1053"/>
      <c r="J641" s="1386"/>
    </row>
    <row r="642" spans="1:10">
      <c r="A642" s="1387"/>
      <c r="B642" s="1388"/>
      <c r="C642" s="1389"/>
      <c r="D642" s="1390"/>
      <c r="E642" s="1386"/>
      <c r="G642" s="1390"/>
      <c r="H642" s="1388"/>
      <c r="I642" s="1053"/>
      <c r="J642" s="1386"/>
    </row>
    <row r="643" spans="1:10">
      <c r="A643" s="1387"/>
      <c r="B643" s="1388"/>
      <c r="C643" s="1389"/>
      <c r="D643" s="1390"/>
      <c r="E643" s="1386"/>
      <c r="G643" s="1390"/>
      <c r="H643" s="1388"/>
      <c r="I643" s="1053"/>
      <c r="J643" s="1386"/>
    </row>
    <row r="644" spans="1:10">
      <c r="A644" s="1387"/>
      <c r="B644" s="1388"/>
      <c r="C644" s="1389"/>
      <c r="D644" s="1390"/>
      <c r="E644" s="1386"/>
      <c r="G644" s="1390"/>
      <c r="H644" s="1388"/>
      <c r="I644" s="1053"/>
      <c r="J644" s="1386"/>
    </row>
    <row r="645" spans="1:10">
      <c r="A645" s="1387"/>
      <c r="B645" s="1388"/>
      <c r="C645" s="1389"/>
      <c r="D645" s="1390"/>
      <c r="E645" s="1386"/>
      <c r="G645" s="1390"/>
      <c r="H645" s="1388"/>
      <c r="I645" s="1053"/>
      <c r="J645" s="1386"/>
    </row>
    <row r="646" spans="1:10">
      <c r="A646" s="1387"/>
      <c r="B646" s="1388"/>
      <c r="C646" s="1389"/>
      <c r="D646" s="1390"/>
      <c r="E646" s="1386"/>
      <c r="G646" s="1390"/>
      <c r="H646" s="1388"/>
      <c r="I646" s="1053"/>
      <c r="J646" s="1386"/>
    </row>
    <row r="647" spans="1:10">
      <c r="A647" s="1387"/>
      <c r="B647" s="1388"/>
      <c r="C647" s="1389"/>
      <c r="D647" s="1390"/>
      <c r="E647" s="1386"/>
      <c r="G647" s="1390"/>
      <c r="H647" s="1388"/>
      <c r="I647" s="1053"/>
      <c r="J647" s="1386"/>
    </row>
    <row r="648" spans="1:10">
      <c r="A648" s="1387"/>
      <c r="B648" s="1388"/>
      <c r="C648" s="1389"/>
      <c r="D648" s="1390"/>
      <c r="E648" s="1386"/>
      <c r="G648" s="1390"/>
      <c r="H648" s="1388"/>
      <c r="I648" s="1053"/>
      <c r="J648" s="1386"/>
    </row>
    <row r="649" spans="1:10">
      <c r="A649" s="1387"/>
      <c r="B649" s="1388"/>
      <c r="C649" s="1389"/>
      <c r="D649" s="1390"/>
      <c r="E649" s="1386"/>
      <c r="G649" s="1390"/>
      <c r="H649" s="1388"/>
      <c r="I649" s="1053"/>
      <c r="J649" s="1386"/>
    </row>
    <row r="650" spans="1:10">
      <c r="A650" s="1387"/>
      <c r="B650" s="1388"/>
      <c r="C650" s="1389"/>
      <c r="D650" s="1390"/>
      <c r="E650" s="1386"/>
      <c r="G650" s="1390"/>
      <c r="H650" s="1388"/>
      <c r="I650" s="1053"/>
      <c r="J650" s="1386"/>
    </row>
    <row r="651" spans="1:10">
      <c r="A651" s="1387"/>
      <c r="B651" s="1388"/>
      <c r="C651" s="1389"/>
      <c r="D651" s="1390"/>
      <c r="E651" s="1386"/>
      <c r="G651" s="1390"/>
      <c r="H651" s="1388"/>
      <c r="I651" s="1053"/>
      <c r="J651" s="1386"/>
    </row>
    <row r="652" spans="1:10">
      <c r="A652" s="1387"/>
      <c r="B652" s="1388"/>
      <c r="C652" s="1389"/>
      <c r="D652" s="1390"/>
      <c r="E652" s="1386"/>
      <c r="G652" s="1390"/>
      <c r="H652" s="1388"/>
      <c r="I652" s="1053"/>
      <c r="J652" s="1386"/>
    </row>
    <row r="653" spans="1:10">
      <c r="A653" s="1387"/>
      <c r="B653" s="1388"/>
      <c r="C653" s="1389"/>
      <c r="D653" s="1390"/>
      <c r="E653" s="1386"/>
      <c r="G653" s="1390"/>
      <c r="H653" s="1388"/>
      <c r="I653" s="1053"/>
      <c r="J653" s="1386"/>
    </row>
    <row r="654" spans="1:10">
      <c r="A654" s="1387"/>
      <c r="B654" s="1388"/>
      <c r="C654" s="1389"/>
      <c r="D654" s="1390"/>
      <c r="E654" s="1386"/>
      <c r="G654" s="1390"/>
      <c r="H654" s="1388"/>
      <c r="I654" s="1053"/>
      <c r="J654" s="1386"/>
    </row>
    <row r="655" spans="1:10">
      <c r="A655" s="1387"/>
      <c r="B655" s="1388"/>
      <c r="C655" s="1389"/>
      <c r="D655" s="1390"/>
      <c r="E655" s="1386"/>
      <c r="G655" s="1390"/>
      <c r="H655" s="1388"/>
      <c r="I655" s="1053"/>
      <c r="J655" s="1386"/>
    </row>
    <row r="656" spans="1:10">
      <c r="A656" s="1387"/>
      <c r="B656" s="1388"/>
      <c r="C656" s="1389"/>
      <c r="D656" s="1390"/>
      <c r="E656" s="1386"/>
      <c r="G656" s="1390"/>
      <c r="H656" s="1388"/>
      <c r="I656" s="1053"/>
      <c r="J656" s="1386"/>
    </row>
    <row r="657" spans="1:10">
      <c r="A657" s="1387"/>
      <c r="B657" s="1388"/>
      <c r="C657" s="1389"/>
      <c r="D657" s="1390"/>
      <c r="E657" s="1386"/>
      <c r="G657" s="1390"/>
      <c r="H657" s="1388"/>
      <c r="I657" s="1053"/>
      <c r="J657" s="1386"/>
    </row>
    <row r="658" spans="1:10">
      <c r="A658" s="1387"/>
      <c r="B658" s="1388"/>
      <c r="C658" s="1389"/>
      <c r="D658" s="1390"/>
      <c r="E658" s="1386"/>
      <c r="G658" s="1390"/>
      <c r="H658" s="1388"/>
      <c r="I658" s="1053"/>
      <c r="J658" s="1386"/>
    </row>
    <row r="659" spans="1:10">
      <c r="A659" s="1387"/>
      <c r="B659" s="1388"/>
      <c r="C659" s="1389"/>
      <c r="D659" s="1390"/>
      <c r="E659" s="1386"/>
      <c r="G659" s="1390"/>
      <c r="H659" s="1388"/>
      <c r="I659" s="1053"/>
      <c r="J659" s="1386"/>
    </row>
    <row r="660" spans="1:10">
      <c r="A660" s="1387"/>
      <c r="B660" s="1388"/>
      <c r="C660" s="1389"/>
      <c r="D660" s="1390"/>
      <c r="E660" s="1386"/>
      <c r="G660" s="1390"/>
      <c r="H660" s="1388"/>
      <c r="I660" s="1053"/>
      <c r="J660" s="1386"/>
    </row>
    <row r="661" spans="1:10">
      <c r="A661" s="1387"/>
      <c r="B661" s="1388"/>
      <c r="C661" s="1389"/>
      <c r="D661" s="1390"/>
      <c r="E661" s="1386"/>
      <c r="G661" s="1390"/>
      <c r="H661" s="1388"/>
      <c r="I661" s="1053"/>
      <c r="J661" s="1386"/>
    </row>
    <row r="662" spans="1:10">
      <c r="A662" s="1387"/>
      <c r="B662" s="1388"/>
      <c r="C662" s="1389"/>
      <c r="D662" s="1390"/>
      <c r="E662" s="1386"/>
      <c r="G662" s="1390"/>
      <c r="H662" s="1388"/>
      <c r="I662" s="1053"/>
      <c r="J662" s="1386"/>
    </row>
    <row r="663" spans="1:10">
      <c r="A663" s="1387"/>
      <c r="B663" s="1388"/>
      <c r="C663" s="1389"/>
      <c r="D663" s="1390"/>
      <c r="E663" s="1386"/>
      <c r="G663" s="1390"/>
      <c r="H663" s="1388"/>
      <c r="I663" s="1053"/>
      <c r="J663" s="1386"/>
    </row>
    <row r="664" spans="1:10">
      <c r="A664" s="1387"/>
      <c r="B664" s="1388"/>
      <c r="C664" s="1389"/>
      <c r="D664" s="1390"/>
      <c r="E664" s="1386"/>
      <c r="G664" s="1390"/>
      <c r="H664" s="1388"/>
      <c r="I664" s="1053"/>
      <c r="J664" s="1386"/>
    </row>
    <row r="665" spans="1:10">
      <c r="A665" s="1387"/>
      <c r="B665" s="1388"/>
      <c r="C665" s="1389"/>
      <c r="D665" s="1390"/>
      <c r="E665" s="1386"/>
      <c r="G665" s="1390"/>
      <c r="H665" s="1388"/>
      <c r="I665" s="1053"/>
      <c r="J665" s="1386"/>
    </row>
    <row r="666" spans="1:10">
      <c r="A666" s="1387"/>
      <c r="B666" s="1388"/>
      <c r="C666" s="1389"/>
      <c r="D666" s="1390"/>
      <c r="E666" s="1386"/>
      <c r="G666" s="1390"/>
      <c r="H666" s="1388"/>
      <c r="I666" s="1053"/>
      <c r="J666" s="1386"/>
    </row>
    <row r="667" spans="1:10">
      <c r="A667" s="1387"/>
      <c r="B667" s="1388"/>
      <c r="C667" s="1389"/>
      <c r="D667" s="1390"/>
      <c r="E667" s="1386"/>
      <c r="G667" s="1390"/>
      <c r="H667" s="1388"/>
      <c r="I667" s="1053"/>
      <c r="J667" s="1386"/>
    </row>
    <row r="668" spans="1:10">
      <c r="A668" s="1387"/>
      <c r="B668" s="1388"/>
      <c r="C668" s="1389"/>
      <c r="D668" s="1390"/>
      <c r="E668" s="1386"/>
      <c r="G668" s="1390"/>
      <c r="H668" s="1388"/>
      <c r="I668" s="1053"/>
      <c r="J668" s="1386"/>
    </row>
    <row r="669" spans="1:10">
      <c r="A669" s="1387"/>
      <c r="B669" s="1388"/>
      <c r="C669" s="1389"/>
      <c r="D669" s="1390"/>
      <c r="E669" s="1386"/>
      <c r="G669" s="1390"/>
      <c r="H669" s="1388"/>
      <c r="I669" s="1053"/>
      <c r="J669" s="1386"/>
    </row>
    <row r="670" spans="1:10">
      <c r="A670" s="1387"/>
      <c r="B670" s="1388"/>
      <c r="C670" s="1389"/>
      <c r="D670" s="1390"/>
      <c r="E670" s="1386"/>
      <c r="G670" s="1390"/>
      <c r="H670" s="1388"/>
      <c r="I670" s="1053"/>
      <c r="J670" s="1386"/>
    </row>
    <row r="671" spans="1:10">
      <c r="A671" s="1387"/>
      <c r="B671" s="1388"/>
      <c r="C671" s="1389"/>
      <c r="D671" s="1390"/>
      <c r="E671" s="1386"/>
      <c r="G671" s="1390"/>
      <c r="H671" s="1388"/>
      <c r="I671" s="1053"/>
      <c r="J671" s="1386"/>
    </row>
    <row r="672" spans="1:10">
      <c r="A672" s="1387"/>
      <c r="B672" s="1388"/>
      <c r="C672" s="1389"/>
      <c r="D672" s="1390"/>
      <c r="E672" s="1386"/>
      <c r="G672" s="1390"/>
      <c r="H672" s="1388"/>
      <c r="I672" s="1053"/>
      <c r="J672" s="1386"/>
    </row>
    <row r="673" spans="1:10">
      <c r="A673" s="1387"/>
      <c r="B673" s="1388"/>
      <c r="C673" s="1389"/>
      <c r="D673" s="1390"/>
      <c r="E673" s="1386"/>
      <c r="G673" s="1390"/>
      <c r="H673" s="1388"/>
      <c r="I673" s="1053"/>
      <c r="J673" s="1386"/>
    </row>
    <row r="674" spans="1:10">
      <c r="A674" s="1387"/>
      <c r="B674" s="1388"/>
      <c r="C674" s="1389"/>
      <c r="D674" s="1390"/>
      <c r="E674" s="1386"/>
      <c r="G674" s="1390"/>
      <c r="H674" s="1388"/>
      <c r="I674" s="1053"/>
      <c r="J674" s="1386"/>
    </row>
    <row r="675" spans="1:10">
      <c r="A675" s="1387"/>
      <c r="B675" s="1388"/>
      <c r="C675" s="1389"/>
      <c r="D675" s="1390"/>
      <c r="E675" s="1386"/>
      <c r="G675" s="1390"/>
      <c r="H675" s="1388"/>
      <c r="I675" s="1053"/>
      <c r="J675" s="1386"/>
    </row>
    <row r="676" spans="1:10">
      <c r="A676" s="1387"/>
      <c r="B676" s="1388"/>
      <c r="C676" s="1389"/>
      <c r="D676" s="1390"/>
      <c r="E676" s="1386"/>
      <c r="G676" s="1390"/>
      <c r="H676" s="1388"/>
      <c r="I676" s="1053"/>
      <c r="J676" s="1386"/>
    </row>
    <row r="677" spans="1:10">
      <c r="A677" s="1387"/>
      <c r="B677" s="1388"/>
      <c r="C677" s="1389"/>
      <c r="D677" s="1390"/>
      <c r="E677" s="1386"/>
      <c r="G677" s="1390"/>
      <c r="H677" s="1388"/>
      <c r="I677" s="1053"/>
      <c r="J677" s="1386"/>
    </row>
    <row r="678" spans="1:10">
      <c r="A678" s="1387"/>
      <c r="B678" s="1388"/>
      <c r="C678" s="1389"/>
      <c r="D678" s="1390"/>
      <c r="E678" s="1386"/>
      <c r="G678" s="1390"/>
      <c r="H678" s="1388"/>
      <c r="I678" s="1053"/>
      <c r="J678" s="1386"/>
    </row>
    <row r="679" spans="1:10">
      <c r="A679" s="1387"/>
      <c r="B679" s="1388"/>
      <c r="C679" s="1389"/>
      <c r="D679" s="1390"/>
      <c r="E679" s="1386"/>
      <c r="G679" s="1390"/>
      <c r="H679" s="1388"/>
      <c r="I679" s="1053"/>
      <c r="J679" s="1386"/>
    </row>
    <row r="680" spans="1:10">
      <c r="A680" s="1387"/>
      <c r="B680" s="1388"/>
      <c r="C680" s="1389"/>
      <c r="D680" s="1390"/>
      <c r="E680" s="1386"/>
      <c r="G680" s="1390"/>
      <c r="H680" s="1388"/>
      <c r="I680" s="1053"/>
      <c r="J680" s="1386"/>
    </row>
    <row r="681" spans="1:10">
      <c r="A681" s="1387"/>
      <c r="B681" s="1388"/>
      <c r="C681" s="1389"/>
      <c r="D681" s="1390"/>
      <c r="E681" s="1386"/>
      <c r="G681" s="1390"/>
      <c r="H681" s="1388"/>
      <c r="I681" s="1053"/>
      <c r="J681" s="1386"/>
    </row>
    <row r="682" spans="1:10">
      <c r="A682" s="1387"/>
      <c r="B682" s="1388"/>
      <c r="C682" s="1389"/>
      <c r="D682" s="1390"/>
      <c r="E682" s="1386"/>
      <c r="G682" s="1390"/>
      <c r="H682" s="1388"/>
      <c r="I682" s="1053"/>
      <c r="J682" s="1386"/>
    </row>
    <row r="683" spans="1:10">
      <c r="A683" s="1387"/>
      <c r="B683" s="1388"/>
      <c r="C683" s="1389"/>
      <c r="D683" s="1390"/>
      <c r="E683" s="1386"/>
      <c r="G683" s="1390"/>
      <c r="H683" s="1388"/>
      <c r="I683" s="1053"/>
      <c r="J683" s="1386"/>
    </row>
    <row r="684" spans="1:10">
      <c r="A684" s="1387"/>
      <c r="B684" s="1388"/>
      <c r="C684" s="1389"/>
      <c r="D684" s="1390"/>
      <c r="E684" s="1386"/>
      <c r="G684" s="1390"/>
      <c r="H684" s="1388"/>
      <c r="I684" s="1053"/>
      <c r="J684" s="1386"/>
    </row>
    <row r="685" spans="1:10">
      <c r="A685" s="1387"/>
      <c r="B685" s="1388"/>
      <c r="C685" s="1389"/>
      <c r="D685" s="1390"/>
      <c r="E685" s="1386"/>
      <c r="G685" s="1390"/>
      <c r="H685" s="1388"/>
      <c r="I685" s="1053"/>
      <c r="J685" s="1386"/>
    </row>
    <row r="686" spans="1:10">
      <c r="A686" s="1387"/>
      <c r="B686" s="1388"/>
      <c r="C686" s="1389"/>
      <c r="D686" s="1390"/>
      <c r="E686" s="1386"/>
      <c r="G686" s="1390"/>
      <c r="H686" s="1388"/>
      <c r="I686" s="1053"/>
      <c r="J686" s="1386"/>
    </row>
    <row r="687" spans="1:10">
      <c r="A687" s="1387"/>
      <c r="B687" s="1388"/>
      <c r="C687" s="1389"/>
      <c r="D687" s="1390"/>
      <c r="E687" s="1386"/>
      <c r="G687" s="1390"/>
      <c r="H687" s="1388"/>
      <c r="I687" s="1053"/>
      <c r="J687" s="1386"/>
    </row>
    <row r="688" spans="1:10">
      <c r="A688" s="1387"/>
      <c r="B688" s="1388"/>
      <c r="C688" s="1389"/>
      <c r="D688" s="1390"/>
      <c r="E688" s="1386"/>
      <c r="G688" s="1390"/>
      <c r="H688" s="1388"/>
      <c r="I688" s="1053"/>
      <c r="J688" s="1386"/>
    </row>
    <row r="689" spans="1:10">
      <c r="A689" s="1387"/>
      <c r="B689" s="1388"/>
      <c r="C689" s="1389"/>
      <c r="D689" s="1390"/>
      <c r="E689" s="1386"/>
      <c r="G689" s="1390"/>
      <c r="H689" s="1388"/>
      <c r="I689" s="1053"/>
      <c r="J689" s="1386"/>
    </row>
    <row r="690" spans="1:10">
      <c r="A690" s="1387"/>
      <c r="B690" s="1388"/>
      <c r="C690" s="1389"/>
      <c r="D690" s="1390"/>
      <c r="E690" s="1386"/>
      <c r="G690" s="1390"/>
      <c r="H690" s="1388"/>
      <c r="I690" s="1053"/>
      <c r="J690" s="1386"/>
    </row>
    <row r="691" spans="1:10">
      <c r="A691" s="1387"/>
      <c r="B691" s="1388"/>
      <c r="C691" s="1389"/>
      <c r="D691" s="1390"/>
      <c r="E691" s="1386"/>
      <c r="G691" s="1390"/>
      <c r="H691" s="1388"/>
      <c r="I691" s="1053"/>
      <c r="J691" s="1386"/>
    </row>
    <row r="692" spans="1:10">
      <c r="A692" s="1387"/>
      <c r="B692" s="1388"/>
      <c r="C692" s="1389"/>
      <c r="D692" s="1390"/>
      <c r="E692" s="1386"/>
      <c r="G692" s="1390"/>
      <c r="H692" s="1388"/>
      <c r="I692" s="1053"/>
      <c r="J692" s="1386"/>
    </row>
    <row r="693" spans="1:10">
      <c r="A693" s="1387"/>
      <c r="B693" s="1388"/>
      <c r="C693" s="1389"/>
      <c r="D693" s="1390"/>
      <c r="E693" s="1386"/>
      <c r="G693" s="1390"/>
      <c r="H693" s="1388"/>
      <c r="I693" s="1053"/>
      <c r="J693" s="1386"/>
    </row>
    <row r="694" spans="1:10">
      <c r="A694" s="1387"/>
      <c r="B694" s="1388"/>
      <c r="C694" s="1389"/>
      <c r="D694" s="1390"/>
      <c r="E694" s="1386"/>
      <c r="G694" s="1390"/>
      <c r="H694" s="1388"/>
      <c r="I694" s="1053"/>
      <c r="J694" s="1386"/>
    </row>
    <row r="695" spans="1:10">
      <c r="A695" s="1387"/>
      <c r="B695" s="1388"/>
      <c r="C695" s="1389"/>
      <c r="D695" s="1390"/>
      <c r="E695" s="1386"/>
      <c r="G695" s="1390"/>
      <c r="H695" s="1388"/>
      <c r="I695" s="1053"/>
      <c r="J695" s="1386"/>
    </row>
    <row r="696" spans="1:10">
      <c r="A696" s="1387"/>
      <c r="B696" s="1388"/>
      <c r="C696" s="1389"/>
      <c r="D696" s="1390"/>
      <c r="E696" s="1386"/>
      <c r="G696" s="1390"/>
      <c r="H696" s="1388"/>
      <c r="I696" s="1053"/>
      <c r="J696" s="1386"/>
    </row>
    <row r="697" spans="1:10">
      <c r="A697" s="1387"/>
      <c r="B697" s="1388"/>
      <c r="C697" s="1389"/>
      <c r="D697" s="1390"/>
      <c r="E697" s="1386"/>
      <c r="G697" s="1390"/>
      <c r="H697" s="1388"/>
      <c r="I697" s="1053"/>
      <c r="J697" s="1386"/>
    </row>
    <row r="698" spans="1:10">
      <c r="A698" s="1387"/>
      <c r="B698" s="1388"/>
      <c r="C698" s="1389"/>
      <c r="D698" s="1390"/>
      <c r="E698" s="1386"/>
      <c r="G698" s="1390"/>
      <c r="H698" s="1388"/>
      <c r="I698" s="1053"/>
      <c r="J698" s="1386"/>
    </row>
    <row r="699" spans="1:10">
      <c r="A699" s="1387"/>
      <c r="B699" s="1388"/>
      <c r="C699" s="1389"/>
      <c r="D699" s="1390"/>
      <c r="E699" s="1386"/>
      <c r="G699" s="1390"/>
      <c r="H699" s="1388"/>
      <c r="I699" s="1053"/>
      <c r="J699" s="1386"/>
    </row>
    <row r="700" spans="1:10">
      <c r="A700" s="1387"/>
      <c r="B700" s="1388"/>
      <c r="C700" s="1389"/>
      <c r="D700" s="1390"/>
      <c r="E700" s="1386"/>
      <c r="G700" s="1390"/>
      <c r="H700" s="1388"/>
      <c r="I700" s="1053"/>
      <c r="J700" s="1386"/>
    </row>
    <row r="701" spans="1:10">
      <c r="A701" s="1387"/>
      <c r="B701" s="1388"/>
      <c r="C701" s="1389"/>
      <c r="D701" s="1390"/>
      <c r="E701" s="1386"/>
      <c r="G701" s="1390"/>
      <c r="H701" s="1388"/>
      <c r="I701" s="1053"/>
      <c r="J701" s="1386"/>
    </row>
    <row r="702" spans="1:10">
      <c r="A702" s="1387"/>
      <c r="B702" s="1388"/>
      <c r="C702" s="1389"/>
      <c r="D702" s="1390"/>
      <c r="E702" s="1386"/>
      <c r="G702" s="1390"/>
      <c r="H702" s="1388"/>
      <c r="I702" s="1053"/>
      <c r="J702" s="1386"/>
    </row>
    <row r="703" spans="1:10">
      <c r="A703" s="1387"/>
      <c r="B703" s="1388"/>
      <c r="C703" s="1389"/>
      <c r="D703" s="1390"/>
      <c r="E703" s="1386"/>
      <c r="G703" s="1390"/>
      <c r="H703" s="1388"/>
      <c r="I703" s="1053"/>
      <c r="J703" s="1386"/>
    </row>
    <row r="704" spans="1:10">
      <c r="A704" s="1387"/>
      <c r="B704" s="1388"/>
      <c r="C704" s="1389"/>
      <c r="D704" s="1390"/>
      <c r="E704" s="1386"/>
      <c r="G704" s="1390"/>
      <c r="H704" s="1388"/>
      <c r="I704" s="1053"/>
      <c r="J704" s="1386"/>
    </row>
    <row r="705" spans="1:10">
      <c r="A705" s="1387"/>
      <c r="B705" s="1388"/>
      <c r="C705" s="1389"/>
      <c r="D705" s="1390"/>
      <c r="E705" s="1386"/>
      <c r="G705" s="1390"/>
      <c r="H705" s="1388"/>
      <c r="I705" s="1053"/>
      <c r="J705" s="1386"/>
    </row>
    <row r="706" spans="1:10">
      <c r="A706" s="1387"/>
      <c r="B706" s="1388"/>
      <c r="C706" s="1389"/>
      <c r="D706" s="1390"/>
      <c r="E706" s="1386"/>
      <c r="G706" s="1390"/>
      <c r="H706" s="1388"/>
      <c r="I706" s="1053"/>
      <c r="J706" s="1386"/>
    </row>
    <row r="707" spans="1:10">
      <c r="A707" s="1387"/>
      <c r="B707" s="1388"/>
      <c r="C707" s="1389"/>
      <c r="D707" s="1390"/>
      <c r="E707" s="1386"/>
      <c r="G707" s="1390"/>
      <c r="H707" s="1388"/>
      <c r="I707" s="1053"/>
      <c r="J707" s="1386"/>
    </row>
    <row r="708" spans="1:10">
      <c r="A708" s="1387"/>
      <c r="B708" s="1388"/>
      <c r="C708" s="1389"/>
      <c r="D708" s="1390"/>
      <c r="E708" s="1386"/>
      <c r="G708" s="1390"/>
      <c r="H708" s="1388"/>
      <c r="I708" s="1053"/>
      <c r="J708" s="1386"/>
    </row>
    <row r="709" spans="1:10">
      <c r="A709" s="1387"/>
      <c r="B709" s="1388"/>
      <c r="C709" s="1389"/>
      <c r="D709" s="1390"/>
      <c r="E709" s="1386"/>
      <c r="G709" s="1390"/>
      <c r="H709" s="1388"/>
      <c r="I709" s="1053"/>
      <c r="J709" s="1386"/>
    </row>
    <row r="710" spans="1:10">
      <c r="A710" s="1387"/>
      <c r="B710" s="1388"/>
      <c r="C710" s="1389"/>
      <c r="D710" s="1390"/>
      <c r="E710" s="1386"/>
      <c r="G710" s="1390"/>
      <c r="H710" s="1388"/>
      <c r="I710" s="1053"/>
      <c r="J710" s="1386"/>
    </row>
    <row r="711" spans="1:10">
      <c r="A711" s="1387"/>
      <c r="B711" s="1388"/>
      <c r="C711" s="1389"/>
      <c r="D711" s="1390"/>
      <c r="E711" s="1386"/>
      <c r="G711" s="1390"/>
      <c r="H711" s="1388"/>
      <c r="I711" s="1053"/>
      <c r="J711" s="1386"/>
    </row>
    <row r="712" spans="1:10">
      <c r="A712" s="1387"/>
      <c r="B712" s="1388"/>
      <c r="C712" s="1389"/>
      <c r="D712" s="1390"/>
      <c r="E712" s="1386"/>
      <c r="G712" s="1390"/>
      <c r="H712" s="1388"/>
      <c r="I712" s="1053"/>
      <c r="J712" s="1386"/>
    </row>
    <row r="713" spans="1:10">
      <c r="A713" s="1387"/>
      <c r="B713" s="1388"/>
      <c r="C713" s="1389"/>
      <c r="D713" s="1390"/>
      <c r="E713" s="1386"/>
      <c r="G713" s="1390"/>
      <c r="H713" s="1388"/>
      <c r="I713" s="1053"/>
      <c r="J713" s="1386"/>
    </row>
    <row r="714" spans="1:10">
      <c r="A714" s="1387"/>
      <c r="B714" s="1388"/>
      <c r="C714" s="1389"/>
      <c r="D714" s="1390"/>
      <c r="E714" s="1386"/>
      <c r="G714" s="1390"/>
      <c r="H714" s="1388"/>
      <c r="I714" s="1053"/>
      <c r="J714" s="1386"/>
    </row>
    <row r="715" spans="1:10">
      <c r="A715" s="1387"/>
      <c r="B715" s="1388"/>
      <c r="C715" s="1389"/>
      <c r="D715" s="1390"/>
      <c r="E715" s="1386"/>
      <c r="G715" s="1390"/>
      <c r="H715" s="1386"/>
      <c r="I715" s="1053"/>
      <c r="J715" s="1386"/>
    </row>
    <row r="716" spans="1:10">
      <c r="A716" s="1387"/>
      <c r="B716" s="1388"/>
      <c r="C716" s="1389"/>
      <c r="D716" s="1390"/>
      <c r="E716" s="1386"/>
      <c r="G716" s="1390"/>
      <c r="H716" s="1386"/>
      <c r="I716" s="1053"/>
      <c r="J716" s="1386"/>
    </row>
    <row r="717" spans="1:10">
      <c r="A717" s="1387"/>
      <c r="B717" s="1388"/>
      <c r="C717" s="1389"/>
      <c r="D717" s="1390"/>
      <c r="E717" s="1386"/>
      <c r="G717" s="1390"/>
      <c r="H717" s="1386"/>
      <c r="I717" s="1053"/>
      <c r="J717" s="1386"/>
    </row>
    <row r="718" spans="1:10">
      <c r="A718" s="1387"/>
      <c r="B718" s="1388"/>
      <c r="C718" s="1389"/>
      <c r="D718" s="1390"/>
      <c r="E718" s="1386"/>
      <c r="G718" s="1390"/>
      <c r="H718" s="1386"/>
      <c r="I718" s="1053"/>
      <c r="J718" s="1386"/>
    </row>
    <row r="719" spans="1:10">
      <c r="A719" s="1387"/>
      <c r="B719" s="1388"/>
      <c r="C719" s="1389"/>
      <c r="D719" s="1390"/>
      <c r="E719" s="1386"/>
      <c r="G719" s="1390"/>
      <c r="H719" s="1386"/>
      <c r="I719" s="1053"/>
      <c r="J719" s="1386"/>
    </row>
    <row r="720" spans="1:10">
      <c r="A720" s="1387"/>
      <c r="B720" s="1388"/>
      <c r="C720" s="1389"/>
      <c r="D720" s="1390"/>
      <c r="E720" s="1386"/>
      <c r="G720" s="1390"/>
      <c r="H720" s="1386"/>
      <c r="I720" s="1053"/>
      <c r="J720" s="1386"/>
    </row>
    <row r="721" spans="1:10">
      <c r="A721" s="1387"/>
      <c r="B721" s="1388"/>
      <c r="C721" s="1389"/>
      <c r="D721" s="1390"/>
      <c r="E721" s="1386"/>
      <c r="G721" s="1390"/>
      <c r="H721" s="1386"/>
      <c r="I721" s="1053"/>
      <c r="J721" s="1386"/>
    </row>
    <row r="722" spans="1:10">
      <c r="A722" s="1387"/>
      <c r="B722" s="1388"/>
      <c r="C722" s="1389"/>
      <c r="D722" s="1390"/>
      <c r="E722" s="1386"/>
      <c r="G722" s="1390"/>
      <c r="H722" s="1386"/>
      <c r="I722" s="1053"/>
      <c r="J722" s="1386"/>
    </row>
    <row r="723" spans="1:10">
      <c r="A723" s="1387"/>
      <c r="B723" s="1388"/>
      <c r="C723" s="1389"/>
      <c r="D723" s="1390"/>
      <c r="E723" s="1386"/>
      <c r="G723" s="1390"/>
      <c r="H723" s="1386"/>
      <c r="I723" s="1053"/>
      <c r="J723" s="1386"/>
    </row>
    <row r="724" spans="1:10">
      <c r="A724" s="1387"/>
      <c r="B724" s="1388"/>
      <c r="C724" s="1389"/>
      <c r="D724" s="1390"/>
      <c r="E724" s="1386"/>
      <c r="G724" s="1390"/>
      <c r="H724" s="1386"/>
      <c r="I724" s="1053"/>
      <c r="J724" s="1386"/>
    </row>
    <row r="725" spans="1:10">
      <c r="A725" s="1387"/>
      <c r="B725" s="1388"/>
      <c r="C725" s="1389"/>
      <c r="D725" s="1390"/>
      <c r="E725" s="1386"/>
      <c r="G725" s="1390"/>
      <c r="H725" s="1386"/>
      <c r="I725" s="1053"/>
      <c r="J725" s="1386"/>
    </row>
    <row r="726" spans="1:10">
      <c r="A726" s="1387"/>
      <c r="B726" s="1388"/>
      <c r="C726" s="1389"/>
      <c r="D726" s="1390"/>
      <c r="E726" s="1386"/>
      <c r="G726" s="1390"/>
      <c r="H726" s="1386"/>
      <c r="I726" s="1053"/>
      <c r="J726" s="1386"/>
    </row>
    <row r="727" spans="1:10">
      <c r="A727" s="1387"/>
      <c r="B727" s="1388"/>
      <c r="C727" s="1389"/>
      <c r="D727" s="1390"/>
      <c r="E727" s="1386"/>
      <c r="G727" s="1390"/>
      <c r="H727" s="1386"/>
      <c r="I727" s="1053"/>
      <c r="J727" s="1386"/>
    </row>
    <row r="728" spans="1:10">
      <c r="A728" s="1387"/>
      <c r="B728" s="1388"/>
      <c r="C728" s="1389"/>
      <c r="D728" s="1390"/>
      <c r="E728" s="1386"/>
      <c r="G728" s="1390"/>
      <c r="H728" s="1386"/>
      <c r="I728" s="1053"/>
      <c r="J728" s="1386"/>
    </row>
    <row r="729" spans="1:10">
      <c r="A729" s="1387"/>
      <c r="B729" s="1388"/>
      <c r="C729" s="1389"/>
      <c r="D729" s="1390"/>
      <c r="E729" s="1386"/>
      <c r="G729" s="1390"/>
      <c r="H729" s="1386"/>
      <c r="I729" s="1053"/>
      <c r="J729" s="1386"/>
    </row>
    <row r="730" spans="1:10">
      <c r="A730" s="1387"/>
      <c r="B730" s="1388"/>
      <c r="C730" s="1389"/>
      <c r="D730" s="1390"/>
      <c r="E730" s="1386"/>
      <c r="G730" s="1390"/>
      <c r="H730" s="1386"/>
      <c r="I730" s="1053"/>
      <c r="J730" s="1386"/>
    </row>
    <row r="731" spans="1:10">
      <c r="A731" s="1387"/>
      <c r="B731" s="1388"/>
      <c r="C731" s="1389"/>
      <c r="D731" s="1390"/>
      <c r="E731" s="1386"/>
      <c r="G731" s="1390"/>
      <c r="H731" s="1386"/>
      <c r="I731" s="1053"/>
      <c r="J731" s="1386"/>
    </row>
    <row r="732" spans="1:10">
      <c r="A732" s="1387"/>
      <c r="B732" s="1388"/>
      <c r="C732" s="1389"/>
      <c r="D732" s="1390"/>
      <c r="E732" s="1386"/>
      <c r="G732" s="1390"/>
      <c r="H732" s="1386"/>
      <c r="I732" s="1053"/>
      <c r="J732" s="1386"/>
    </row>
    <row r="733" spans="1:10">
      <c r="A733" s="1387"/>
      <c r="B733" s="1388"/>
      <c r="C733" s="1389"/>
      <c r="D733" s="1390"/>
      <c r="E733" s="1386"/>
      <c r="G733" s="1390"/>
      <c r="H733" s="1386"/>
      <c r="I733" s="1053"/>
      <c r="J733" s="1386"/>
    </row>
    <row r="734" spans="1:10">
      <c r="A734" s="1387"/>
      <c r="B734" s="1388"/>
      <c r="C734" s="1389"/>
      <c r="D734" s="1390"/>
      <c r="E734" s="1386"/>
      <c r="G734" s="1390"/>
      <c r="H734" s="1386"/>
      <c r="I734" s="1053"/>
      <c r="J734" s="1386"/>
    </row>
    <row r="735" spans="1:10">
      <c r="A735" s="1387"/>
      <c r="B735" s="1388"/>
      <c r="C735" s="1389"/>
      <c r="D735" s="1390"/>
      <c r="E735" s="1386"/>
      <c r="G735" s="1390"/>
      <c r="H735" s="1386"/>
      <c r="I735" s="1053"/>
      <c r="J735" s="1386"/>
    </row>
    <row r="736" spans="1:10">
      <c r="A736" s="1387"/>
      <c r="B736" s="1388"/>
      <c r="C736" s="1389"/>
      <c r="D736" s="1390"/>
      <c r="E736" s="1386"/>
      <c r="G736" s="1390"/>
      <c r="H736" s="1386"/>
      <c r="I736" s="1053"/>
      <c r="J736" s="1386"/>
    </row>
    <row r="737" spans="1:10">
      <c r="A737" s="1387"/>
      <c r="B737" s="1388"/>
      <c r="C737" s="1389"/>
      <c r="D737" s="1390"/>
      <c r="E737" s="1386"/>
      <c r="G737" s="1390"/>
      <c r="H737" s="1386"/>
      <c r="I737" s="1053"/>
      <c r="J737" s="1386"/>
    </row>
    <row r="738" spans="1:10">
      <c r="A738" s="1387"/>
      <c r="B738" s="1388"/>
      <c r="C738" s="1389"/>
      <c r="D738" s="1390"/>
      <c r="E738" s="1386"/>
      <c r="G738" s="1390"/>
      <c r="H738" s="1386"/>
      <c r="I738" s="1053"/>
      <c r="J738" s="1386"/>
    </row>
    <row r="739" spans="1:10">
      <c r="A739" s="1387"/>
      <c r="B739" s="1388"/>
      <c r="C739" s="1389"/>
      <c r="D739" s="1390"/>
      <c r="E739" s="1386"/>
      <c r="G739" s="1390"/>
      <c r="H739" s="1386"/>
      <c r="I739" s="1053"/>
      <c r="J739" s="1386"/>
    </row>
    <row r="740" spans="1:10">
      <c r="A740" s="1387"/>
      <c r="B740" s="1388"/>
      <c r="C740" s="1389"/>
      <c r="D740" s="1390"/>
      <c r="E740" s="1386"/>
      <c r="G740" s="1390"/>
      <c r="H740" s="1386"/>
      <c r="I740" s="1053"/>
      <c r="J740" s="1386"/>
    </row>
    <row r="741" spans="1:10">
      <c r="A741" s="1387"/>
      <c r="B741" s="1388"/>
      <c r="C741" s="1389"/>
      <c r="D741" s="1390"/>
      <c r="E741" s="1386"/>
      <c r="G741" s="1390"/>
      <c r="H741" s="1386"/>
      <c r="I741" s="1053"/>
      <c r="J741" s="1386"/>
    </row>
    <row r="742" spans="1:10">
      <c r="A742" s="1387"/>
      <c r="B742" s="1388"/>
      <c r="C742" s="1389"/>
      <c r="D742" s="1390"/>
      <c r="E742" s="1386"/>
      <c r="G742" s="1390"/>
      <c r="H742" s="1386"/>
      <c r="I742" s="1053"/>
      <c r="J742" s="1386"/>
    </row>
    <row r="743" spans="1:10">
      <c r="A743" s="1387"/>
      <c r="B743" s="1388"/>
      <c r="C743" s="1389"/>
      <c r="D743" s="1390"/>
      <c r="E743" s="1386"/>
      <c r="G743" s="1390"/>
      <c r="H743" s="1386"/>
      <c r="I743" s="1053"/>
      <c r="J743" s="1386"/>
    </row>
    <row r="744" spans="1:10">
      <c r="A744" s="1387"/>
      <c r="B744" s="1388"/>
      <c r="C744" s="1389"/>
      <c r="D744" s="1390"/>
      <c r="E744" s="1386"/>
      <c r="G744" s="1390"/>
      <c r="H744" s="1386"/>
      <c r="I744" s="1053"/>
      <c r="J744" s="1386"/>
    </row>
    <row r="745" spans="1:10">
      <c r="A745" s="1387"/>
      <c r="B745" s="1388"/>
      <c r="C745" s="1389"/>
      <c r="D745" s="1390"/>
      <c r="E745" s="1386"/>
      <c r="G745" s="1390"/>
      <c r="H745" s="1386"/>
      <c r="I745" s="1053"/>
      <c r="J745" s="1386"/>
    </row>
    <row r="746" spans="1:10">
      <c r="A746" s="1387"/>
      <c r="B746" s="1388"/>
      <c r="C746" s="1389"/>
      <c r="D746" s="1390"/>
      <c r="E746" s="1386"/>
      <c r="G746" s="1390"/>
      <c r="H746" s="1386"/>
      <c r="I746" s="1053"/>
      <c r="J746" s="1386"/>
    </row>
    <row r="747" spans="1:10">
      <c r="A747" s="1387"/>
      <c r="B747" s="1388"/>
      <c r="C747" s="1389"/>
      <c r="D747" s="1390"/>
      <c r="E747" s="1386"/>
      <c r="G747" s="1390"/>
      <c r="H747" s="1386"/>
      <c r="I747" s="1053"/>
      <c r="J747" s="1386"/>
    </row>
    <row r="748" spans="1:10">
      <c r="A748" s="1387"/>
      <c r="B748" s="1388"/>
      <c r="C748" s="1389"/>
      <c r="D748" s="1390"/>
      <c r="E748" s="1386"/>
      <c r="G748" s="1390"/>
      <c r="H748" s="1386"/>
      <c r="I748" s="1053"/>
      <c r="J748" s="1386"/>
    </row>
    <row r="749" spans="1:10">
      <c r="A749" s="1387"/>
      <c r="B749" s="1388"/>
      <c r="C749" s="1389"/>
      <c r="D749" s="1390"/>
      <c r="E749" s="1386"/>
      <c r="G749" s="1390"/>
      <c r="H749" s="1386"/>
      <c r="I749" s="1053"/>
      <c r="J749" s="1386"/>
    </row>
    <row r="750" spans="1:10">
      <c r="A750" s="1387"/>
      <c r="B750" s="1388"/>
      <c r="C750" s="1389"/>
      <c r="D750" s="1390"/>
      <c r="E750" s="1386"/>
      <c r="G750" s="1390"/>
      <c r="H750" s="1386"/>
      <c r="I750" s="1053"/>
      <c r="J750" s="1386"/>
    </row>
    <row r="751" spans="1:10">
      <c r="A751" s="1387"/>
      <c r="B751" s="1388"/>
      <c r="C751" s="1389"/>
      <c r="D751" s="1390"/>
      <c r="E751" s="1386"/>
      <c r="G751" s="1390"/>
      <c r="H751" s="1386"/>
      <c r="I751" s="1053"/>
      <c r="J751" s="1386"/>
    </row>
    <row r="752" spans="1:10">
      <c r="A752" s="1387"/>
      <c r="B752" s="1388"/>
      <c r="C752" s="1389"/>
      <c r="D752" s="1390"/>
      <c r="E752" s="1386"/>
      <c r="G752" s="1390"/>
      <c r="H752" s="1386"/>
      <c r="I752" s="1053"/>
      <c r="J752" s="1386"/>
    </row>
    <row r="753" spans="1:10">
      <c r="A753" s="1387"/>
      <c r="B753" s="1388"/>
      <c r="C753" s="1389"/>
      <c r="D753" s="1390"/>
      <c r="E753" s="1386"/>
      <c r="G753" s="1390"/>
      <c r="H753" s="1386"/>
      <c r="I753" s="1053"/>
      <c r="J753" s="1386"/>
    </row>
    <row r="754" spans="1:10">
      <c r="A754" s="1387"/>
      <c r="B754" s="1388"/>
      <c r="C754" s="1389"/>
      <c r="D754" s="1390"/>
      <c r="E754" s="1386"/>
      <c r="G754" s="1390"/>
      <c r="H754" s="1386"/>
      <c r="I754" s="1053"/>
      <c r="J754" s="1386"/>
    </row>
    <row r="755" spans="1:10">
      <c r="A755" s="1387"/>
      <c r="B755" s="1388"/>
      <c r="C755" s="1389"/>
      <c r="D755" s="1390"/>
      <c r="E755" s="1386"/>
      <c r="G755" s="1390"/>
      <c r="H755" s="1386"/>
      <c r="I755" s="1053"/>
      <c r="J755" s="1386"/>
    </row>
    <row r="756" spans="1:10">
      <c r="A756" s="1387"/>
      <c r="B756" s="1388"/>
      <c r="C756" s="1389"/>
      <c r="D756" s="1390"/>
      <c r="E756" s="1386"/>
      <c r="G756" s="1390"/>
      <c r="H756" s="1386"/>
      <c r="I756" s="1053"/>
      <c r="J756" s="1386"/>
    </row>
    <row r="757" spans="1:10">
      <c r="A757" s="1387"/>
      <c r="B757" s="1388"/>
      <c r="C757" s="1389"/>
      <c r="D757" s="1390"/>
      <c r="E757" s="1386"/>
      <c r="G757" s="1390"/>
      <c r="H757" s="1386"/>
      <c r="I757" s="1053"/>
      <c r="J757" s="1386"/>
    </row>
    <row r="758" spans="1:10">
      <c r="A758" s="1387"/>
      <c r="B758" s="1388"/>
      <c r="C758" s="1389"/>
      <c r="D758" s="1390"/>
      <c r="E758" s="1386"/>
      <c r="G758" s="1390"/>
      <c r="H758" s="1386"/>
      <c r="I758" s="1053"/>
      <c r="J758" s="1386"/>
    </row>
    <row r="759" spans="1:10">
      <c r="A759" s="1387"/>
      <c r="B759" s="1388"/>
      <c r="C759" s="1389"/>
      <c r="D759" s="1390"/>
      <c r="E759" s="1386"/>
      <c r="G759" s="1390"/>
      <c r="H759" s="1386"/>
      <c r="I759" s="1053"/>
      <c r="J759" s="1386"/>
    </row>
    <row r="760" spans="1:10">
      <c r="A760" s="1387"/>
      <c r="B760" s="1388"/>
      <c r="C760" s="1389"/>
      <c r="D760" s="1390"/>
      <c r="E760" s="1386"/>
      <c r="G760" s="1390"/>
      <c r="H760" s="1386"/>
      <c r="I760" s="1053"/>
      <c r="J760" s="1386"/>
    </row>
    <row r="761" spans="1:10">
      <c r="A761" s="1387"/>
      <c r="B761" s="1388"/>
      <c r="C761" s="1389"/>
      <c r="D761" s="1390"/>
      <c r="E761" s="1386"/>
      <c r="G761" s="1390"/>
      <c r="H761" s="1386"/>
      <c r="I761" s="1053"/>
      <c r="J761" s="1386"/>
    </row>
    <row r="762" spans="1:10">
      <c r="A762" s="1387"/>
      <c r="B762" s="1388"/>
      <c r="C762" s="1389"/>
      <c r="D762" s="1390"/>
      <c r="E762" s="1386"/>
      <c r="G762" s="1390"/>
      <c r="H762" s="1386"/>
      <c r="I762" s="1053"/>
      <c r="J762" s="1386"/>
    </row>
    <row r="763" spans="1:10">
      <c r="A763" s="1387"/>
      <c r="B763" s="1388"/>
      <c r="C763" s="1389"/>
      <c r="D763" s="1390"/>
      <c r="E763" s="1386"/>
      <c r="G763" s="1390"/>
      <c r="H763" s="1386"/>
      <c r="I763" s="1053"/>
      <c r="J763" s="1386"/>
    </row>
    <row r="764" spans="1:10">
      <c r="A764" s="1387"/>
      <c r="B764" s="1388"/>
      <c r="C764" s="1389"/>
      <c r="D764" s="1390"/>
      <c r="E764" s="1386"/>
      <c r="G764" s="1390"/>
      <c r="H764" s="1386"/>
      <c r="I764" s="1053"/>
      <c r="J764" s="1386"/>
    </row>
    <row r="765" spans="1:10">
      <c r="A765" s="1387"/>
      <c r="B765" s="1388"/>
      <c r="C765" s="1389"/>
      <c r="D765" s="1390"/>
      <c r="E765" s="1386"/>
      <c r="G765" s="1390"/>
      <c r="H765" s="1386"/>
      <c r="I765" s="1053"/>
      <c r="J765" s="1386"/>
    </row>
    <row r="766" spans="1:10">
      <c r="A766" s="1387"/>
      <c r="B766" s="1388"/>
      <c r="C766" s="1389"/>
      <c r="D766" s="1390"/>
      <c r="E766" s="1386"/>
      <c r="G766" s="1390"/>
      <c r="H766" s="1386"/>
      <c r="I766" s="1053"/>
      <c r="J766" s="1386"/>
    </row>
    <row r="767" spans="1:10">
      <c r="A767" s="1387"/>
      <c r="B767" s="1388"/>
      <c r="C767" s="1389"/>
      <c r="D767" s="1390"/>
      <c r="E767" s="1386"/>
      <c r="G767" s="1390"/>
      <c r="H767" s="1386"/>
      <c r="I767" s="1053"/>
      <c r="J767" s="1386"/>
    </row>
    <row r="768" spans="1:10">
      <c r="A768" s="1387"/>
      <c r="B768" s="1388"/>
      <c r="C768" s="1389"/>
      <c r="D768" s="1390"/>
      <c r="E768" s="1386"/>
      <c r="G768" s="1390"/>
      <c r="H768" s="1386"/>
      <c r="I768" s="1053"/>
      <c r="J768" s="1386"/>
    </row>
    <row r="769" spans="1:10">
      <c r="A769" s="1387"/>
      <c r="B769" s="1388"/>
      <c r="C769" s="1389"/>
      <c r="D769" s="1390"/>
      <c r="E769" s="1386"/>
      <c r="G769" s="1390"/>
      <c r="H769" s="1386"/>
      <c r="I769" s="1053"/>
      <c r="J769" s="1386"/>
    </row>
    <row r="770" spans="1:10">
      <c r="A770" s="1387"/>
      <c r="B770" s="1388"/>
      <c r="C770" s="1389"/>
      <c r="D770" s="1390"/>
      <c r="E770" s="1386"/>
      <c r="G770" s="1390"/>
      <c r="H770" s="1386"/>
      <c r="I770" s="1053"/>
      <c r="J770" s="1386"/>
    </row>
    <row r="771" spans="1:10">
      <c r="A771" s="1387"/>
      <c r="B771" s="1388"/>
      <c r="C771" s="1389"/>
      <c r="D771" s="1390"/>
      <c r="E771" s="1386"/>
      <c r="G771" s="1390"/>
      <c r="H771" s="1386"/>
      <c r="I771" s="1053"/>
      <c r="J771" s="1386"/>
    </row>
    <row r="772" spans="1:10">
      <c r="A772" s="1387"/>
      <c r="B772" s="1388"/>
      <c r="C772" s="1389"/>
      <c r="D772" s="1390"/>
      <c r="E772" s="1386"/>
      <c r="G772" s="1390"/>
      <c r="H772" s="1386"/>
      <c r="I772" s="1053"/>
      <c r="J772" s="1386"/>
    </row>
    <row r="773" spans="1:10">
      <c r="A773" s="1387"/>
      <c r="B773" s="1388"/>
      <c r="C773" s="1389"/>
      <c r="D773" s="1390"/>
      <c r="E773" s="1386"/>
      <c r="G773" s="1390"/>
      <c r="H773" s="1386"/>
      <c r="I773" s="1053"/>
      <c r="J773" s="1386"/>
    </row>
    <row r="774" spans="1:10">
      <c r="A774" s="1387"/>
      <c r="B774" s="1388"/>
      <c r="C774" s="1389"/>
      <c r="D774" s="1390"/>
      <c r="E774" s="1386"/>
      <c r="G774" s="1390"/>
      <c r="H774" s="1386"/>
      <c r="I774" s="1053"/>
      <c r="J774" s="1386"/>
    </row>
    <row r="775" spans="1:10">
      <c r="A775" s="1387"/>
      <c r="B775" s="1388"/>
      <c r="C775" s="1389"/>
      <c r="D775" s="1390"/>
      <c r="E775" s="1386"/>
      <c r="G775" s="1390"/>
      <c r="H775" s="1386"/>
      <c r="I775" s="1053"/>
      <c r="J775" s="1386"/>
    </row>
    <row r="776" spans="1:10">
      <c r="A776" s="1387"/>
      <c r="B776" s="1388"/>
      <c r="C776" s="1389"/>
      <c r="D776" s="1390"/>
      <c r="E776" s="1386"/>
      <c r="G776" s="1390"/>
      <c r="H776" s="1386"/>
      <c r="I776" s="1053"/>
      <c r="J776" s="1386"/>
    </row>
    <row r="777" spans="1:10">
      <c r="A777" s="1387"/>
      <c r="B777" s="1388"/>
      <c r="C777" s="1389"/>
      <c r="D777" s="1390"/>
      <c r="E777" s="1386"/>
      <c r="G777" s="1390"/>
      <c r="H777" s="1386"/>
      <c r="I777" s="1053"/>
      <c r="J777" s="1386"/>
    </row>
    <row r="778" spans="1:10">
      <c r="A778" s="1387"/>
      <c r="B778" s="1388"/>
      <c r="C778" s="1389"/>
      <c r="D778" s="1390"/>
      <c r="E778" s="1386"/>
      <c r="G778" s="1390"/>
      <c r="H778" s="1386"/>
      <c r="I778" s="1053"/>
      <c r="J778" s="1386"/>
    </row>
    <row r="779" spans="1:10">
      <c r="A779" s="1387"/>
      <c r="B779" s="1388"/>
      <c r="C779" s="1389"/>
      <c r="D779" s="1390"/>
      <c r="E779" s="1386"/>
      <c r="G779" s="1390"/>
      <c r="H779" s="1386"/>
      <c r="I779" s="1053"/>
      <c r="J779" s="1386"/>
    </row>
    <row r="780" spans="1:10">
      <c r="A780" s="1387"/>
      <c r="B780" s="1388"/>
      <c r="C780" s="1389"/>
      <c r="D780" s="1390"/>
      <c r="E780" s="1386"/>
      <c r="G780" s="1390"/>
      <c r="H780" s="1386"/>
      <c r="I780" s="1053"/>
      <c r="J780" s="1386"/>
    </row>
    <row r="781" spans="1:10">
      <c r="A781" s="1387"/>
      <c r="B781" s="1388"/>
      <c r="C781" s="1389"/>
      <c r="D781" s="1390"/>
      <c r="E781" s="1386"/>
      <c r="G781" s="1390"/>
      <c r="H781" s="1386"/>
      <c r="I781" s="1053"/>
      <c r="J781" s="1386"/>
    </row>
    <row r="782" spans="1:10">
      <c r="A782" s="1387"/>
      <c r="B782" s="1388"/>
      <c r="C782" s="1389"/>
      <c r="D782" s="1390"/>
      <c r="E782" s="1386"/>
      <c r="G782" s="1390"/>
      <c r="H782" s="1386"/>
      <c r="I782" s="1053"/>
      <c r="J782" s="1386"/>
    </row>
    <row r="783" spans="1:10">
      <c r="A783" s="1387"/>
      <c r="B783" s="1388"/>
      <c r="C783" s="1389"/>
      <c r="D783" s="1390"/>
      <c r="E783" s="1386"/>
      <c r="G783" s="1390"/>
      <c r="H783" s="1386"/>
      <c r="I783" s="1053"/>
      <c r="J783" s="1386"/>
    </row>
    <row r="784" spans="1:10">
      <c r="A784" s="1387"/>
      <c r="B784" s="1388"/>
      <c r="C784" s="1389"/>
      <c r="D784" s="1390"/>
      <c r="E784" s="1386"/>
      <c r="G784" s="1390"/>
      <c r="H784" s="1386"/>
      <c r="I784" s="1053"/>
      <c r="J784" s="1386"/>
    </row>
    <row r="785" spans="1:10">
      <c r="A785" s="1387"/>
      <c r="B785" s="1388"/>
      <c r="C785" s="1389"/>
      <c r="D785" s="1390"/>
      <c r="E785" s="1386"/>
      <c r="G785" s="1390"/>
      <c r="H785" s="1386"/>
      <c r="I785" s="1053"/>
      <c r="J785" s="1386"/>
    </row>
    <row r="786" spans="1:10">
      <c r="A786" s="1387"/>
      <c r="B786" s="1388"/>
      <c r="C786" s="1389"/>
      <c r="D786" s="1390"/>
      <c r="E786" s="1386"/>
      <c r="G786" s="1390"/>
      <c r="H786" s="1386"/>
      <c r="I786" s="1053"/>
      <c r="J786" s="1386"/>
    </row>
    <row r="787" spans="1:10">
      <c r="A787" s="1387"/>
      <c r="B787" s="1388"/>
      <c r="C787" s="1389"/>
      <c r="D787" s="1390"/>
      <c r="E787" s="1386"/>
      <c r="G787" s="1390"/>
      <c r="H787" s="1386"/>
      <c r="I787" s="1053"/>
      <c r="J787" s="1386"/>
    </row>
    <row r="788" spans="1:10">
      <c r="A788" s="1387"/>
      <c r="B788" s="1388"/>
      <c r="C788" s="1389"/>
      <c r="D788" s="1390"/>
      <c r="E788" s="1386"/>
      <c r="G788" s="1390"/>
      <c r="H788" s="1386"/>
      <c r="I788" s="1053"/>
      <c r="J788" s="1386"/>
    </row>
    <row r="789" spans="1:10">
      <c r="A789" s="1387"/>
      <c r="B789" s="1388"/>
      <c r="C789" s="1389"/>
      <c r="D789" s="1390"/>
      <c r="E789" s="1386"/>
      <c r="G789" s="1390"/>
      <c r="H789" s="1386"/>
      <c r="I789" s="1053"/>
      <c r="J789" s="1386"/>
    </row>
    <row r="790" spans="1:10">
      <c r="A790" s="1387"/>
      <c r="B790" s="1388"/>
      <c r="C790" s="1389"/>
      <c r="D790" s="1390"/>
      <c r="E790" s="1386"/>
      <c r="G790" s="1390"/>
      <c r="H790" s="1386"/>
      <c r="I790" s="1053"/>
      <c r="J790" s="1386"/>
    </row>
    <row r="791" spans="1:10">
      <c r="A791" s="1387"/>
      <c r="B791" s="1388"/>
      <c r="C791" s="1389"/>
      <c r="D791" s="1390"/>
      <c r="E791" s="1386"/>
      <c r="G791" s="1390"/>
      <c r="H791" s="1386"/>
      <c r="I791" s="1053"/>
      <c r="J791" s="1386"/>
    </row>
    <row r="792" spans="1:10">
      <c r="A792" s="1387"/>
      <c r="B792" s="1388"/>
      <c r="C792" s="1389"/>
      <c r="D792" s="1390"/>
      <c r="E792" s="1386"/>
      <c r="G792" s="1390"/>
      <c r="H792" s="1386"/>
      <c r="I792" s="1053"/>
      <c r="J792" s="1386"/>
    </row>
    <row r="793" spans="1:10">
      <c r="A793" s="1387"/>
      <c r="B793" s="1388"/>
      <c r="C793" s="1389"/>
      <c r="D793" s="1390"/>
      <c r="E793" s="1386"/>
      <c r="G793" s="1390"/>
      <c r="H793" s="1386"/>
      <c r="I793" s="1053"/>
      <c r="J793" s="1386"/>
    </row>
    <row r="794" spans="1:10">
      <c r="A794" s="1387"/>
      <c r="B794" s="1388"/>
      <c r="C794" s="1389"/>
      <c r="D794" s="1390"/>
      <c r="E794" s="1386"/>
      <c r="G794" s="1390"/>
      <c r="H794" s="1386"/>
      <c r="I794" s="1053"/>
      <c r="J794" s="1386"/>
    </row>
    <row r="795" spans="1:10">
      <c r="A795" s="1387"/>
      <c r="B795" s="1388"/>
      <c r="C795" s="1389"/>
      <c r="D795" s="1390"/>
      <c r="E795" s="1386"/>
      <c r="G795" s="1390"/>
      <c r="H795" s="1386"/>
      <c r="I795" s="1053"/>
      <c r="J795" s="1386"/>
    </row>
    <row r="796" spans="1:10">
      <c r="A796" s="1387"/>
      <c r="B796" s="1388"/>
      <c r="C796" s="1389"/>
      <c r="D796" s="1390"/>
      <c r="E796" s="1386"/>
      <c r="G796" s="1390"/>
      <c r="H796" s="1386"/>
      <c r="I796" s="1053"/>
      <c r="J796" s="1386"/>
    </row>
    <row r="797" spans="1:10">
      <c r="A797" s="1387"/>
      <c r="B797" s="1388"/>
      <c r="C797" s="1389"/>
      <c r="D797" s="1390"/>
      <c r="E797" s="1386"/>
      <c r="G797" s="1390"/>
      <c r="H797" s="1386"/>
      <c r="I797" s="1053"/>
      <c r="J797" s="1386"/>
    </row>
    <row r="798" spans="1:10">
      <c r="A798" s="1387"/>
      <c r="B798" s="1388"/>
      <c r="C798" s="1389"/>
      <c r="D798" s="1390"/>
      <c r="E798" s="1386"/>
      <c r="G798" s="1390"/>
      <c r="H798" s="1386"/>
      <c r="I798" s="1053"/>
      <c r="J798" s="1386"/>
    </row>
    <row r="799" spans="1:10">
      <c r="A799" s="1387"/>
      <c r="B799" s="1388"/>
      <c r="C799" s="1389"/>
      <c r="D799" s="1390"/>
      <c r="E799" s="1386"/>
      <c r="G799" s="1390"/>
      <c r="H799" s="1386"/>
      <c r="I799" s="1053"/>
      <c r="J799" s="1386"/>
    </row>
    <row r="800" spans="1:10">
      <c r="A800" s="1387"/>
      <c r="B800" s="1388"/>
      <c r="C800" s="1389"/>
      <c r="D800" s="1390"/>
      <c r="E800" s="1386"/>
      <c r="G800" s="1390"/>
      <c r="H800" s="1386"/>
      <c r="I800" s="1053"/>
      <c r="J800" s="1386"/>
    </row>
    <row r="801" spans="1:10">
      <c r="A801" s="1387"/>
      <c r="B801" s="1388"/>
      <c r="C801" s="1389"/>
      <c r="D801" s="1390"/>
      <c r="E801" s="1386"/>
      <c r="G801" s="1390"/>
      <c r="H801" s="1386"/>
      <c r="I801" s="1053"/>
      <c r="J801" s="1386"/>
    </row>
    <row r="802" spans="1:10">
      <c r="A802" s="1387"/>
      <c r="B802" s="1388"/>
      <c r="C802" s="1389"/>
      <c r="D802" s="1390"/>
      <c r="E802" s="1386"/>
      <c r="G802" s="1390"/>
      <c r="H802" s="1386"/>
      <c r="I802" s="1053"/>
      <c r="J802" s="1386"/>
    </row>
    <row r="803" spans="1:10">
      <c r="A803" s="1387"/>
      <c r="B803" s="1388"/>
      <c r="C803" s="1389"/>
      <c r="D803" s="1390"/>
      <c r="E803" s="1386"/>
      <c r="G803" s="1390"/>
      <c r="H803" s="1386"/>
      <c r="I803" s="1053"/>
      <c r="J803" s="1386"/>
    </row>
    <row r="804" spans="1:10">
      <c r="A804" s="1387"/>
      <c r="B804" s="1388"/>
      <c r="C804" s="1389"/>
      <c r="D804" s="1390"/>
      <c r="E804" s="1386"/>
      <c r="G804" s="1390"/>
      <c r="H804" s="1386"/>
      <c r="I804" s="1053"/>
      <c r="J804" s="1386"/>
    </row>
    <row r="805" spans="1:10">
      <c r="A805" s="1387"/>
      <c r="B805" s="1388"/>
      <c r="C805" s="1389"/>
      <c r="D805" s="1390"/>
      <c r="E805" s="1386"/>
      <c r="G805" s="1390"/>
      <c r="H805" s="1386"/>
      <c r="I805" s="1053"/>
      <c r="J805" s="1386"/>
    </row>
    <row r="806" spans="1:10">
      <c r="A806" s="1387"/>
      <c r="B806" s="1388"/>
      <c r="C806" s="1389"/>
      <c r="D806" s="1390"/>
      <c r="E806" s="1386"/>
      <c r="G806" s="1390"/>
      <c r="H806" s="1386"/>
      <c r="I806" s="1053"/>
      <c r="J806" s="1386"/>
    </row>
    <row r="807" spans="1:10">
      <c r="A807" s="1387"/>
      <c r="B807" s="1388"/>
      <c r="C807" s="1389"/>
      <c r="D807" s="1390"/>
      <c r="E807" s="1386"/>
      <c r="G807" s="1390"/>
      <c r="H807" s="1386"/>
      <c r="I807" s="1053"/>
      <c r="J807" s="1386"/>
    </row>
    <row r="808" spans="1:10">
      <c r="A808" s="1387"/>
      <c r="B808" s="1388"/>
      <c r="C808" s="1389"/>
      <c r="D808" s="1390"/>
      <c r="E808" s="1386"/>
      <c r="G808" s="1390"/>
      <c r="H808" s="1386"/>
      <c r="I808" s="1053"/>
      <c r="J808" s="1386"/>
    </row>
    <row r="809" spans="1:10">
      <c r="A809" s="1387"/>
      <c r="B809" s="1388"/>
      <c r="C809" s="1389"/>
      <c r="D809" s="1390"/>
      <c r="E809" s="1386"/>
      <c r="G809" s="1390"/>
      <c r="H809" s="1386"/>
      <c r="I809" s="1053"/>
      <c r="J809" s="1386"/>
    </row>
    <row r="810" spans="1:10">
      <c r="A810" s="1387"/>
      <c r="B810" s="1388"/>
      <c r="C810" s="1389"/>
      <c r="D810" s="1390"/>
      <c r="E810" s="1386"/>
      <c r="G810" s="1390"/>
      <c r="H810" s="1386"/>
      <c r="I810" s="1053"/>
      <c r="J810" s="1386"/>
    </row>
    <row r="811" spans="1:10">
      <c r="A811" s="1387"/>
      <c r="B811" s="1388"/>
      <c r="C811" s="1389"/>
      <c r="D811" s="1390"/>
      <c r="E811" s="1386"/>
      <c r="G811" s="1390"/>
      <c r="H811" s="1386"/>
      <c r="I811" s="1053"/>
      <c r="J811" s="1386"/>
    </row>
    <row r="812" spans="1:10">
      <c r="A812" s="1387"/>
      <c r="B812" s="1388"/>
      <c r="C812" s="1389"/>
      <c r="D812" s="1390"/>
      <c r="E812" s="1386"/>
      <c r="G812" s="1390"/>
      <c r="H812" s="1386"/>
      <c r="I812" s="1053"/>
      <c r="J812" s="1386"/>
    </row>
    <row r="813" spans="1:10">
      <c r="A813" s="1387"/>
      <c r="B813" s="1388"/>
      <c r="C813" s="1389"/>
      <c r="D813" s="1390"/>
      <c r="E813" s="1386"/>
      <c r="G813" s="1390"/>
      <c r="H813" s="1386"/>
      <c r="I813" s="1053"/>
      <c r="J813" s="1386"/>
    </row>
    <row r="814" spans="1:10">
      <c r="A814" s="1387"/>
      <c r="B814" s="1388"/>
      <c r="C814" s="1389"/>
      <c r="D814" s="1390"/>
      <c r="E814" s="1386"/>
      <c r="G814" s="1390"/>
      <c r="H814" s="1386"/>
      <c r="I814" s="1053"/>
      <c r="J814" s="1386"/>
    </row>
    <row r="815" spans="1:10">
      <c r="A815" s="1387"/>
      <c r="B815" s="1388"/>
      <c r="C815" s="1389"/>
      <c r="D815" s="1390"/>
      <c r="E815" s="1386"/>
      <c r="G815" s="1390"/>
      <c r="H815" s="1386"/>
      <c r="I815" s="1053"/>
      <c r="J815" s="1386"/>
    </row>
    <row r="816" spans="1:10">
      <c r="A816" s="1387"/>
      <c r="B816" s="1388"/>
      <c r="C816" s="1389"/>
      <c r="D816" s="1390"/>
      <c r="E816" s="1386"/>
      <c r="G816" s="1390"/>
      <c r="H816" s="1386"/>
      <c r="I816" s="1053"/>
      <c r="J816" s="1386"/>
    </row>
    <row r="817" spans="1:10">
      <c r="A817" s="1387"/>
      <c r="B817" s="1388"/>
      <c r="C817" s="1389"/>
      <c r="D817" s="1390"/>
      <c r="E817" s="1386"/>
      <c r="G817" s="1390"/>
      <c r="H817" s="1386"/>
      <c r="I817" s="1053"/>
      <c r="J817" s="1386"/>
    </row>
    <row r="818" spans="1:10">
      <c r="A818" s="1387"/>
      <c r="B818" s="1388"/>
      <c r="C818" s="1389"/>
      <c r="D818" s="1390"/>
      <c r="E818" s="1386"/>
      <c r="G818" s="1390"/>
      <c r="H818" s="1386"/>
      <c r="I818" s="1053"/>
      <c r="J818" s="1386"/>
    </row>
    <row r="819" spans="1:10">
      <c r="A819" s="1387"/>
      <c r="B819" s="1388"/>
      <c r="C819" s="1389"/>
      <c r="D819" s="1390"/>
      <c r="E819" s="1386"/>
      <c r="G819" s="1390"/>
      <c r="H819" s="1386"/>
      <c r="I819" s="1053"/>
      <c r="J819" s="1386"/>
    </row>
    <row r="820" spans="1:10">
      <c r="A820" s="1387"/>
      <c r="B820" s="1388"/>
      <c r="C820" s="1389"/>
      <c r="D820" s="1390"/>
      <c r="E820" s="1386"/>
      <c r="G820" s="1390"/>
      <c r="H820" s="1386"/>
      <c r="I820" s="1053"/>
      <c r="J820" s="1386"/>
    </row>
    <row r="821" spans="1:10">
      <c r="A821" s="1387"/>
      <c r="B821" s="1388"/>
      <c r="C821" s="1389"/>
      <c r="D821" s="1390"/>
      <c r="E821" s="1386"/>
      <c r="G821" s="1390"/>
      <c r="H821" s="1386"/>
      <c r="I821" s="1053"/>
      <c r="J821" s="1386"/>
    </row>
    <row r="822" spans="1:10">
      <c r="A822" s="1387"/>
      <c r="B822" s="1388"/>
      <c r="C822" s="1389"/>
      <c r="D822" s="1390"/>
      <c r="E822" s="1386"/>
      <c r="G822" s="1390"/>
      <c r="H822" s="1386"/>
      <c r="I822" s="1053"/>
      <c r="J822" s="1386"/>
    </row>
    <row r="823" spans="1:10">
      <c r="A823" s="1387"/>
      <c r="B823" s="1388"/>
      <c r="C823" s="1389"/>
      <c r="D823" s="1390"/>
      <c r="E823" s="1386"/>
      <c r="G823" s="1390"/>
      <c r="H823" s="1386"/>
      <c r="I823" s="1053"/>
      <c r="J823" s="1386"/>
    </row>
    <row r="824" spans="1:10">
      <c r="A824" s="1387"/>
      <c r="B824" s="1388"/>
      <c r="C824" s="1389"/>
      <c r="D824" s="1390"/>
      <c r="E824" s="1386"/>
      <c r="G824" s="1390"/>
      <c r="H824" s="1386"/>
      <c r="I824" s="1053"/>
      <c r="J824" s="1386"/>
    </row>
    <row r="825" spans="1:10">
      <c r="A825" s="1387"/>
      <c r="B825" s="1388"/>
      <c r="C825" s="1389"/>
      <c r="D825" s="1390"/>
      <c r="E825" s="1386"/>
      <c r="G825" s="1390"/>
      <c r="H825" s="1386"/>
      <c r="I825" s="1053"/>
      <c r="J825" s="1386"/>
    </row>
    <row r="826" spans="1:10">
      <c r="A826" s="1387"/>
      <c r="B826" s="1388"/>
      <c r="C826" s="1389"/>
      <c r="D826" s="1390"/>
      <c r="E826" s="1386"/>
      <c r="G826" s="1390"/>
      <c r="H826" s="1386"/>
      <c r="I826" s="1053"/>
      <c r="J826" s="1386"/>
    </row>
    <row r="827" spans="1:10">
      <c r="A827" s="1387"/>
      <c r="B827" s="1388"/>
      <c r="C827" s="1389"/>
      <c r="D827" s="1390"/>
      <c r="E827" s="1386"/>
      <c r="G827" s="1390"/>
      <c r="H827" s="1386"/>
      <c r="I827" s="1053"/>
      <c r="J827" s="1386"/>
    </row>
    <row r="828" spans="1:10">
      <c r="A828" s="1387"/>
      <c r="B828" s="1388"/>
      <c r="C828" s="1389"/>
      <c r="D828" s="1390"/>
      <c r="E828" s="1386"/>
      <c r="G828" s="1390"/>
      <c r="H828" s="1386"/>
      <c r="I828" s="1053"/>
      <c r="J828" s="1386"/>
    </row>
    <row r="829" spans="1:10">
      <c r="A829" s="1387"/>
      <c r="B829" s="1388"/>
      <c r="C829" s="1389"/>
      <c r="D829" s="1390"/>
      <c r="E829" s="1386"/>
      <c r="G829" s="1390"/>
      <c r="H829" s="1386"/>
      <c r="I829" s="1053"/>
      <c r="J829" s="1386"/>
    </row>
    <row r="830" spans="1:10">
      <c r="A830" s="1387"/>
      <c r="B830" s="1388"/>
      <c r="C830" s="1389"/>
      <c r="D830" s="1390"/>
      <c r="E830" s="1386"/>
      <c r="G830" s="1390"/>
      <c r="H830" s="1386"/>
      <c r="I830" s="1053"/>
      <c r="J830" s="1386"/>
    </row>
    <row r="831" spans="1:10">
      <c r="A831" s="1387"/>
      <c r="B831" s="1388"/>
      <c r="C831" s="1389"/>
      <c r="D831" s="1390"/>
      <c r="E831" s="1386"/>
      <c r="G831" s="1390"/>
      <c r="H831" s="1386"/>
      <c r="I831" s="1053"/>
      <c r="J831" s="1386"/>
    </row>
    <row r="832" spans="1:10">
      <c r="A832" s="1387"/>
      <c r="B832" s="1388"/>
      <c r="C832" s="1389"/>
      <c r="D832" s="1390"/>
      <c r="E832" s="1386"/>
      <c r="G832" s="1390"/>
      <c r="H832" s="1386"/>
      <c r="I832" s="1053"/>
      <c r="J832" s="1386"/>
    </row>
    <row r="833" spans="1:10">
      <c r="A833" s="1387"/>
      <c r="B833" s="1388"/>
      <c r="C833" s="1389"/>
      <c r="D833" s="1390"/>
      <c r="E833" s="1386"/>
      <c r="G833" s="1390"/>
      <c r="H833" s="1386"/>
      <c r="I833" s="1053"/>
      <c r="J833" s="1386"/>
    </row>
    <row r="834" spans="1:10">
      <c r="A834" s="1387"/>
      <c r="B834" s="1388"/>
      <c r="C834" s="1389"/>
      <c r="D834" s="1390"/>
      <c r="E834" s="1386"/>
      <c r="G834" s="1390"/>
      <c r="H834" s="1386"/>
      <c r="I834" s="1053"/>
      <c r="J834" s="1386"/>
    </row>
    <row r="835" spans="1:10">
      <c r="A835" s="1387"/>
      <c r="B835" s="1388"/>
      <c r="C835" s="1389"/>
      <c r="D835" s="1390"/>
      <c r="E835" s="1386"/>
      <c r="G835" s="1390"/>
      <c r="H835" s="1386"/>
      <c r="I835" s="1053"/>
      <c r="J835" s="1386"/>
    </row>
    <row r="836" spans="1:10">
      <c r="A836" s="1387"/>
      <c r="B836" s="1388"/>
      <c r="C836" s="1389"/>
      <c r="D836" s="1390"/>
      <c r="E836" s="1386"/>
      <c r="G836" s="1390"/>
      <c r="H836" s="1386"/>
      <c r="I836" s="1053"/>
      <c r="J836" s="1386"/>
    </row>
    <row r="837" spans="1:10">
      <c r="A837" s="1387"/>
      <c r="B837" s="1388"/>
      <c r="C837" s="1389"/>
      <c r="D837" s="1390"/>
      <c r="E837" s="1386"/>
      <c r="G837" s="1390"/>
      <c r="H837" s="1386"/>
      <c r="I837" s="1053"/>
      <c r="J837" s="1386"/>
    </row>
    <row r="838" spans="1:10">
      <c r="A838" s="1387"/>
      <c r="B838" s="1388"/>
      <c r="C838" s="1389"/>
      <c r="D838" s="1390"/>
      <c r="E838" s="1386"/>
      <c r="G838" s="1390"/>
      <c r="H838" s="1386"/>
      <c r="I838" s="1053"/>
      <c r="J838" s="1386"/>
    </row>
    <row r="839" spans="1:10">
      <c r="A839" s="1387"/>
      <c r="B839" s="1388"/>
      <c r="C839" s="1389"/>
      <c r="D839" s="1390"/>
      <c r="E839" s="1386"/>
      <c r="G839" s="1390"/>
      <c r="H839" s="1386"/>
      <c r="I839" s="1053"/>
      <c r="J839" s="1386"/>
    </row>
    <row r="840" spans="1:10">
      <c r="A840" s="1387"/>
      <c r="B840" s="1388"/>
      <c r="C840" s="1389"/>
      <c r="D840" s="1390"/>
      <c r="E840" s="1386"/>
      <c r="G840" s="1390"/>
      <c r="H840" s="1386"/>
      <c r="I840" s="1053"/>
      <c r="J840" s="1386"/>
    </row>
    <row r="841" spans="1:10">
      <c r="A841" s="1387"/>
      <c r="B841" s="1388"/>
      <c r="C841" s="1389"/>
      <c r="D841" s="1390"/>
      <c r="E841" s="1386"/>
      <c r="G841" s="1390"/>
      <c r="H841" s="1386"/>
      <c r="I841" s="1053"/>
      <c r="J841" s="1386"/>
    </row>
    <row r="842" spans="1:10">
      <c r="A842" s="1387"/>
      <c r="B842" s="1388"/>
      <c r="C842" s="1389"/>
      <c r="D842" s="1390"/>
      <c r="E842" s="1386"/>
      <c r="G842" s="1390"/>
      <c r="H842" s="1386"/>
      <c r="I842" s="1053"/>
      <c r="J842" s="1386"/>
    </row>
    <row r="843" spans="1:10">
      <c r="A843" s="1387"/>
      <c r="B843" s="1388"/>
      <c r="C843" s="1389"/>
      <c r="D843" s="1390"/>
      <c r="E843" s="1386"/>
      <c r="G843" s="1390"/>
      <c r="H843" s="1386"/>
      <c r="I843" s="1053"/>
      <c r="J843" s="1386"/>
    </row>
    <row r="844" spans="1:10">
      <c r="A844" s="1387"/>
      <c r="B844" s="1388"/>
      <c r="C844" s="1389"/>
      <c r="D844" s="1390"/>
      <c r="E844" s="1386"/>
      <c r="G844" s="1390"/>
      <c r="H844" s="1386"/>
      <c r="I844" s="1053"/>
      <c r="J844" s="1386"/>
    </row>
    <row r="845" spans="1:10">
      <c r="A845" s="1387"/>
      <c r="B845" s="1388"/>
      <c r="C845" s="1389"/>
      <c r="D845" s="1390"/>
      <c r="E845" s="1386"/>
      <c r="G845" s="1390"/>
      <c r="H845" s="1386"/>
      <c r="I845" s="1053"/>
      <c r="J845" s="1386"/>
    </row>
    <row r="846" spans="1:10">
      <c r="A846" s="1387"/>
      <c r="B846" s="1388"/>
      <c r="C846" s="1389"/>
      <c r="D846" s="1390"/>
      <c r="E846" s="1386"/>
      <c r="G846" s="1390"/>
      <c r="H846" s="1386"/>
      <c r="I846" s="1053"/>
      <c r="J846" s="1386"/>
    </row>
    <row r="847" spans="1:10">
      <c r="A847" s="1387"/>
      <c r="B847" s="1388"/>
      <c r="C847" s="1389"/>
      <c r="D847" s="1390"/>
      <c r="E847" s="1386"/>
      <c r="G847" s="1390"/>
      <c r="H847" s="1386"/>
      <c r="I847" s="1053"/>
      <c r="J847" s="1386"/>
    </row>
    <row r="848" spans="1:10">
      <c r="A848" s="1387"/>
      <c r="B848" s="1388"/>
      <c r="C848" s="1389"/>
      <c r="D848" s="1390"/>
      <c r="E848" s="1386"/>
      <c r="G848" s="1390"/>
      <c r="H848" s="1386"/>
      <c r="I848" s="1053"/>
      <c r="J848" s="1386"/>
    </row>
    <row r="849" spans="1:10">
      <c r="A849" s="1387"/>
      <c r="B849" s="1388"/>
      <c r="C849" s="1389"/>
      <c r="D849" s="1390"/>
      <c r="E849" s="1386"/>
      <c r="G849" s="1390"/>
      <c r="H849" s="1386"/>
      <c r="I849" s="1053"/>
      <c r="J849" s="1386"/>
    </row>
    <row r="850" spans="1:10">
      <c r="A850" s="1387"/>
      <c r="B850" s="1388"/>
      <c r="C850" s="1389"/>
      <c r="D850" s="1390"/>
      <c r="E850" s="1386"/>
      <c r="G850" s="1390"/>
      <c r="H850" s="1386"/>
      <c r="I850" s="1053"/>
      <c r="J850" s="1386"/>
    </row>
    <row r="851" spans="1:10">
      <c r="A851" s="1387"/>
      <c r="B851" s="1388"/>
      <c r="C851" s="1389"/>
      <c r="D851" s="1390"/>
      <c r="E851" s="1386"/>
      <c r="G851" s="1390"/>
      <c r="H851" s="1386"/>
      <c r="I851" s="1053"/>
      <c r="J851" s="1386"/>
    </row>
    <row r="852" spans="1:10">
      <c r="A852" s="1387"/>
      <c r="B852" s="1388"/>
      <c r="C852" s="1389"/>
      <c r="D852" s="1390"/>
      <c r="E852" s="1386"/>
      <c r="G852" s="1390"/>
      <c r="H852" s="1386"/>
      <c r="I852" s="1053"/>
      <c r="J852" s="1386"/>
    </row>
    <row r="853" spans="1:10">
      <c r="A853" s="1387"/>
      <c r="B853" s="1388"/>
      <c r="C853" s="1389"/>
      <c r="D853" s="1390"/>
      <c r="E853" s="1386"/>
      <c r="G853" s="1390"/>
      <c r="H853" s="1386"/>
      <c r="I853" s="1053"/>
      <c r="J853" s="1386"/>
    </row>
    <row r="854" spans="1:10">
      <c r="A854" s="1387"/>
      <c r="B854" s="1388"/>
      <c r="C854" s="1389"/>
      <c r="D854" s="1390"/>
      <c r="E854" s="1386"/>
      <c r="G854" s="1390"/>
      <c r="H854" s="1386"/>
      <c r="I854" s="1053"/>
      <c r="J854" s="1386"/>
    </row>
    <row r="855" spans="1:10">
      <c r="A855" s="1387"/>
      <c r="B855" s="1388"/>
      <c r="C855" s="1389"/>
      <c r="D855" s="1390"/>
      <c r="E855" s="1386"/>
      <c r="G855" s="1390"/>
      <c r="H855" s="1386"/>
      <c r="I855" s="1053"/>
      <c r="J855" s="1386"/>
    </row>
    <row r="856" spans="1:10">
      <c r="A856" s="1387"/>
      <c r="B856" s="1388"/>
      <c r="C856" s="1389"/>
      <c r="D856" s="1390"/>
      <c r="E856" s="1386"/>
      <c r="G856" s="1390"/>
      <c r="H856" s="1386"/>
      <c r="I856" s="1053"/>
      <c r="J856" s="1386"/>
    </row>
    <row r="857" spans="1:10">
      <c r="A857" s="1387"/>
      <c r="B857" s="1388"/>
      <c r="C857" s="1389"/>
      <c r="D857" s="1390"/>
      <c r="E857" s="1386"/>
      <c r="G857" s="1390"/>
      <c r="H857" s="1386"/>
      <c r="I857" s="1053"/>
      <c r="J857" s="1386"/>
    </row>
    <row r="858" spans="1:10">
      <c r="A858" s="1387"/>
      <c r="B858" s="1388"/>
      <c r="C858" s="1389"/>
      <c r="D858" s="1390"/>
      <c r="E858" s="1386"/>
      <c r="G858" s="1390"/>
      <c r="H858" s="1386"/>
      <c r="I858" s="1053"/>
      <c r="J858" s="1386"/>
    </row>
    <row r="859" spans="1:10">
      <c r="A859" s="1387"/>
      <c r="B859" s="1388"/>
      <c r="C859" s="1389"/>
      <c r="D859" s="1390"/>
      <c r="E859" s="1386"/>
      <c r="G859" s="1390"/>
      <c r="H859" s="1386"/>
      <c r="I859" s="1053"/>
      <c r="J859" s="1386"/>
    </row>
    <row r="860" spans="1:10">
      <c r="A860" s="1387"/>
      <c r="B860" s="1388"/>
      <c r="C860" s="1389"/>
      <c r="D860" s="1390"/>
      <c r="E860" s="1386"/>
      <c r="G860" s="1390"/>
      <c r="H860" s="1386"/>
      <c r="I860" s="1053"/>
      <c r="J860" s="1386"/>
    </row>
    <row r="861" spans="1:10">
      <c r="A861" s="1387"/>
      <c r="B861" s="1388"/>
      <c r="C861" s="1389"/>
      <c r="D861" s="1390"/>
      <c r="E861" s="1386"/>
      <c r="G861" s="1390"/>
      <c r="H861" s="1386"/>
      <c r="I861" s="1053"/>
      <c r="J861" s="1386"/>
    </row>
    <row r="862" spans="1:10">
      <c r="A862" s="1387"/>
      <c r="B862" s="1388"/>
      <c r="C862" s="1389"/>
      <c r="D862" s="1390"/>
      <c r="E862" s="1386"/>
      <c r="G862" s="1390"/>
      <c r="H862" s="1386"/>
      <c r="I862" s="1053"/>
      <c r="J862" s="1386"/>
    </row>
    <row r="863" spans="1:10">
      <c r="A863" s="1387"/>
      <c r="B863" s="1388"/>
      <c r="C863" s="1389"/>
      <c r="D863" s="1390"/>
      <c r="E863" s="1386"/>
      <c r="G863" s="1390"/>
      <c r="H863" s="1386"/>
      <c r="I863" s="1053"/>
      <c r="J863" s="1386"/>
    </row>
    <row r="864" spans="1:10">
      <c r="A864" s="1387"/>
      <c r="B864" s="1388"/>
      <c r="C864" s="1389"/>
      <c r="D864" s="1390"/>
      <c r="E864" s="1386"/>
      <c r="G864" s="1390"/>
      <c r="H864" s="1386"/>
      <c r="I864" s="1053"/>
      <c r="J864" s="1386"/>
    </row>
    <row r="865" spans="1:10">
      <c r="A865" s="1387"/>
      <c r="B865" s="1388"/>
      <c r="C865" s="1389"/>
      <c r="D865" s="1390"/>
      <c r="E865" s="1386"/>
      <c r="G865" s="1390"/>
      <c r="H865" s="1386"/>
      <c r="I865" s="1053"/>
      <c r="J865" s="1386"/>
    </row>
    <row r="866" spans="1:10">
      <c r="A866" s="1387"/>
      <c r="B866" s="1388"/>
      <c r="C866" s="1389"/>
      <c r="D866" s="1390"/>
      <c r="E866" s="1386"/>
      <c r="G866" s="1390"/>
      <c r="H866" s="1386"/>
      <c r="I866" s="1053"/>
      <c r="J866" s="1386"/>
    </row>
    <row r="867" spans="1:10">
      <c r="A867" s="1387"/>
      <c r="B867" s="1388"/>
      <c r="C867" s="1389"/>
      <c r="D867" s="1390"/>
      <c r="E867" s="1386"/>
      <c r="G867" s="1390"/>
      <c r="H867" s="1386"/>
      <c r="I867" s="1053"/>
      <c r="J867" s="1386"/>
    </row>
    <row r="868" spans="1:10">
      <c r="A868" s="1387"/>
      <c r="B868" s="1388"/>
      <c r="C868" s="1389"/>
      <c r="D868" s="1390"/>
      <c r="E868" s="1386"/>
      <c r="G868" s="1390"/>
      <c r="H868" s="1386"/>
      <c r="I868" s="1053"/>
      <c r="J868" s="1386"/>
    </row>
    <row r="869" spans="1:10">
      <c r="A869" s="1387"/>
      <c r="B869" s="1388"/>
      <c r="C869" s="1389"/>
      <c r="D869" s="1390"/>
      <c r="E869" s="1386"/>
      <c r="G869" s="1390"/>
      <c r="H869" s="1386"/>
      <c r="I869" s="1053"/>
      <c r="J869" s="1386"/>
    </row>
    <row r="870" spans="1:10">
      <c r="A870" s="1387"/>
      <c r="B870" s="1388"/>
      <c r="C870" s="1389"/>
      <c r="D870" s="1390"/>
      <c r="E870" s="1386"/>
      <c r="G870" s="1390"/>
      <c r="H870" s="1386"/>
      <c r="I870" s="1053"/>
      <c r="J870" s="1386"/>
    </row>
    <row r="871" spans="1:10">
      <c r="A871" s="1387"/>
      <c r="B871" s="1388"/>
      <c r="C871" s="1389"/>
      <c r="D871" s="1390"/>
      <c r="E871" s="1386"/>
      <c r="G871" s="1390"/>
      <c r="H871" s="1386"/>
      <c r="I871" s="1053"/>
      <c r="J871" s="1386"/>
    </row>
    <row r="872" spans="1:10">
      <c r="A872" s="1387"/>
      <c r="B872" s="1388"/>
      <c r="C872" s="1389"/>
      <c r="D872" s="1390"/>
      <c r="E872" s="1386"/>
      <c r="G872" s="1390"/>
      <c r="H872" s="1386"/>
      <c r="I872" s="1053"/>
      <c r="J872" s="1386"/>
    </row>
    <row r="873" spans="1:10">
      <c r="A873" s="1387"/>
      <c r="B873" s="1388"/>
      <c r="C873" s="1389"/>
      <c r="D873" s="1390"/>
      <c r="E873" s="1386"/>
      <c r="G873" s="1390"/>
      <c r="H873" s="1386"/>
      <c r="I873" s="1053"/>
      <c r="J873" s="1386"/>
    </row>
    <row r="874" spans="1:10">
      <c r="A874" s="1387"/>
      <c r="B874" s="1388"/>
      <c r="C874" s="1389"/>
      <c r="D874" s="1390"/>
      <c r="E874" s="1386"/>
      <c r="G874" s="1390"/>
      <c r="H874" s="1386"/>
      <c r="I874" s="1053"/>
      <c r="J874" s="1386"/>
    </row>
    <row r="875" spans="1:10">
      <c r="A875" s="1387"/>
      <c r="B875" s="1388"/>
      <c r="C875" s="1389"/>
      <c r="D875" s="1390"/>
      <c r="E875" s="1386"/>
      <c r="G875" s="1390"/>
      <c r="H875" s="1386"/>
      <c r="I875" s="1053"/>
      <c r="J875" s="1386"/>
    </row>
    <row r="876" spans="1:10">
      <c r="A876" s="1387"/>
      <c r="B876" s="1388"/>
      <c r="C876" s="1389"/>
      <c r="D876" s="1390"/>
      <c r="E876" s="1386"/>
      <c r="G876" s="1390"/>
      <c r="H876" s="1386"/>
      <c r="I876" s="1053"/>
      <c r="J876" s="1386"/>
    </row>
    <row r="877" spans="1:10">
      <c r="A877" s="1387"/>
      <c r="B877" s="1388"/>
      <c r="C877" s="1389"/>
      <c r="D877" s="1390"/>
      <c r="E877" s="1386"/>
      <c r="G877" s="1390"/>
      <c r="H877" s="1386"/>
      <c r="I877" s="1053"/>
      <c r="J877" s="1386"/>
    </row>
    <row r="878" spans="1:10">
      <c r="A878" s="1387"/>
      <c r="B878" s="1388"/>
      <c r="C878" s="1389"/>
      <c r="D878" s="1390"/>
      <c r="E878" s="1386"/>
      <c r="G878" s="1390"/>
      <c r="H878" s="1386"/>
      <c r="I878" s="1053"/>
      <c r="J878" s="1386"/>
    </row>
    <row r="879" spans="1:10">
      <c r="A879" s="1387"/>
      <c r="B879" s="1388"/>
      <c r="C879" s="1389"/>
      <c r="D879" s="1390"/>
      <c r="E879" s="1386"/>
      <c r="G879" s="1390"/>
      <c r="H879" s="1386"/>
      <c r="I879" s="1053"/>
      <c r="J879" s="1386"/>
    </row>
    <row r="880" spans="1:10">
      <c r="A880" s="1387"/>
      <c r="B880" s="1388"/>
      <c r="C880" s="1389"/>
      <c r="D880" s="1390"/>
      <c r="E880" s="1386"/>
      <c r="G880" s="1390"/>
      <c r="H880" s="1386"/>
      <c r="I880" s="1053"/>
      <c r="J880" s="1386"/>
    </row>
    <row r="881" spans="1:10">
      <c r="A881" s="1387"/>
      <c r="B881" s="1388"/>
      <c r="C881" s="1389"/>
      <c r="D881" s="1390"/>
      <c r="E881" s="1386"/>
      <c r="G881" s="1390"/>
      <c r="H881" s="1386"/>
      <c r="I881" s="1053"/>
      <c r="J881" s="1386"/>
    </row>
    <row r="882" spans="1:10">
      <c r="A882" s="1387"/>
      <c r="B882" s="1388"/>
      <c r="C882" s="1389"/>
      <c r="D882" s="1390"/>
      <c r="E882" s="1386"/>
      <c r="G882" s="1390"/>
      <c r="H882" s="1386"/>
      <c r="I882" s="1053"/>
      <c r="J882" s="1386"/>
    </row>
    <row r="883" spans="1:10">
      <c r="A883" s="1387"/>
      <c r="B883" s="1388"/>
      <c r="C883" s="1389"/>
      <c r="D883" s="1390"/>
      <c r="E883" s="1386"/>
      <c r="G883" s="1390"/>
      <c r="H883" s="1386"/>
      <c r="I883" s="1053"/>
      <c r="J883" s="1386"/>
    </row>
    <row r="884" spans="1:10">
      <c r="A884" s="1387"/>
      <c r="B884" s="1388"/>
      <c r="C884" s="1389"/>
      <c r="D884" s="1390"/>
      <c r="E884" s="1386"/>
      <c r="G884" s="1390"/>
      <c r="H884" s="1386"/>
      <c r="I884" s="1053"/>
      <c r="J884" s="1386"/>
    </row>
    <row r="885" spans="1:10">
      <c r="A885" s="1387"/>
      <c r="B885" s="1388"/>
      <c r="C885" s="1389"/>
      <c r="D885" s="1390"/>
      <c r="E885" s="1386"/>
      <c r="G885" s="1390"/>
      <c r="H885" s="1386"/>
      <c r="I885" s="1053"/>
      <c r="J885" s="1386"/>
    </row>
    <row r="886" spans="1:10">
      <c r="A886" s="1387"/>
      <c r="B886" s="1388"/>
      <c r="C886" s="1389"/>
      <c r="D886" s="1390"/>
      <c r="E886" s="1386"/>
      <c r="G886" s="1390"/>
      <c r="H886" s="1386"/>
      <c r="I886" s="1053"/>
      <c r="J886" s="1386"/>
    </row>
    <row r="887" spans="1:10">
      <c r="A887" s="1387"/>
      <c r="B887" s="1388"/>
      <c r="C887" s="1389"/>
      <c r="D887" s="1390"/>
      <c r="E887" s="1386"/>
      <c r="G887" s="1390"/>
      <c r="H887" s="1386"/>
      <c r="I887" s="1053"/>
      <c r="J887" s="1386"/>
    </row>
    <row r="888" spans="1:10">
      <c r="A888" s="1387"/>
      <c r="B888" s="1388"/>
      <c r="C888" s="1389"/>
      <c r="D888" s="1390"/>
      <c r="E888" s="1386"/>
      <c r="G888" s="1390"/>
      <c r="H888" s="1386"/>
      <c r="I888" s="1053"/>
      <c r="J888" s="1386"/>
    </row>
    <row r="889" spans="1:10">
      <c r="A889" s="1387"/>
      <c r="B889" s="1388"/>
      <c r="C889" s="1389"/>
      <c r="D889" s="1390"/>
      <c r="E889" s="1386"/>
      <c r="G889" s="1390"/>
      <c r="H889" s="1386"/>
      <c r="I889" s="1053"/>
      <c r="J889" s="1386"/>
    </row>
    <row r="890" spans="1:10">
      <c r="A890" s="1387"/>
      <c r="B890" s="1388"/>
      <c r="C890" s="1389"/>
      <c r="D890" s="1390"/>
      <c r="E890" s="1386"/>
      <c r="G890" s="1390"/>
      <c r="H890" s="1386"/>
      <c r="I890" s="1053"/>
      <c r="J890" s="1386"/>
    </row>
    <row r="891" spans="1:10">
      <c r="A891" s="1387"/>
      <c r="B891" s="1388"/>
      <c r="C891" s="1389"/>
      <c r="D891" s="1390"/>
      <c r="E891" s="1386"/>
      <c r="G891" s="1390"/>
      <c r="H891" s="1386"/>
      <c r="I891" s="1053"/>
      <c r="J891" s="1386"/>
    </row>
    <row r="892" spans="1:10">
      <c r="A892" s="1387"/>
      <c r="B892" s="1388"/>
      <c r="C892" s="1389"/>
      <c r="D892" s="1390"/>
      <c r="E892" s="1386"/>
      <c r="G892" s="1390"/>
      <c r="H892" s="1386"/>
      <c r="I892" s="1053"/>
      <c r="J892" s="1386"/>
    </row>
    <row r="893" spans="1:10">
      <c r="A893" s="1387"/>
      <c r="B893" s="1388"/>
      <c r="C893" s="1389"/>
      <c r="D893" s="1390"/>
      <c r="E893" s="1386"/>
      <c r="G893" s="1390"/>
      <c r="H893" s="1386"/>
      <c r="I893" s="1053"/>
      <c r="J893" s="1386"/>
    </row>
    <row r="894" spans="1:10">
      <c r="A894" s="1387"/>
      <c r="B894" s="1388"/>
      <c r="C894" s="1389"/>
      <c r="D894" s="1390"/>
      <c r="E894" s="1386"/>
      <c r="G894" s="1390"/>
      <c r="H894" s="1386"/>
      <c r="I894" s="1053"/>
      <c r="J894" s="1386"/>
    </row>
    <row r="895" spans="1:10">
      <c r="A895" s="1387"/>
      <c r="B895" s="1388"/>
      <c r="C895" s="1389"/>
      <c r="D895" s="1390"/>
      <c r="E895" s="1386"/>
      <c r="G895" s="1390"/>
      <c r="H895" s="1386"/>
      <c r="I895" s="1053"/>
      <c r="J895" s="1386"/>
    </row>
    <row r="896" spans="1:10">
      <c r="A896" s="1387"/>
      <c r="B896" s="1388"/>
      <c r="C896" s="1389"/>
      <c r="D896" s="1390"/>
      <c r="E896" s="1386"/>
      <c r="G896" s="1390"/>
      <c r="H896" s="1386"/>
      <c r="I896" s="1053"/>
      <c r="J896" s="1386"/>
    </row>
    <row r="897" spans="1:10">
      <c r="A897" s="1387"/>
      <c r="B897" s="1388"/>
      <c r="C897" s="1389"/>
      <c r="D897" s="1390"/>
      <c r="E897" s="1386"/>
      <c r="G897" s="1390"/>
      <c r="H897" s="1386"/>
      <c r="I897" s="1053"/>
      <c r="J897" s="1386"/>
    </row>
    <row r="898" spans="1:10">
      <c r="A898" s="1387"/>
      <c r="B898" s="1388"/>
      <c r="C898" s="1389"/>
      <c r="D898" s="1390"/>
      <c r="E898" s="1386"/>
      <c r="G898" s="1390"/>
      <c r="H898" s="1386"/>
      <c r="I898" s="1053"/>
      <c r="J898" s="1386"/>
    </row>
    <row r="899" spans="1:10">
      <c r="A899" s="1387"/>
      <c r="B899" s="1388"/>
      <c r="C899" s="1389"/>
      <c r="D899" s="1390"/>
      <c r="E899" s="1386"/>
      <c r="G899" s="1390"/>
      <c r="H899" s="1386"/>
      <c r="I899" s="1053"/>
      <c r="J899" s="1386"/>
    </row>
    <row r="900" spans="1:10">
      <c r="A900" s="1387"/>
      <c r="B900" s="1388"/>
      <c r="C900" s="1389"/>
      <c r="D900" s="1390"/>
      <c r="E900" s="1386"/>
      <c r="G900" s="1390"/>
      <c r="H900" s="1386"/>
      <c r="I900" s="1053"/>
      <c r="J900" s="1386"/>
    </row>
    <row r="901" spans="1:10">
      <c r="A901" s="1387"/>
      <c r="B901" s="1388"/>
      <c r="C901" s="1389"/>
      <c r="D901" s="1390"/>
      <c r="E901" s="1386"/>
      <c r="G901" s="1390"/>
      <c r="H901" s="1386"/>
      <c r="I901" s="1053"/>
      <c r="J901" s="1386"/>
    </row>
    <row r="902" spans="1:10">
      <c r="A902" s="1387"/>
      <c r="B902" s="1388"/>
      <c r="C902" s="1389"/>
      <c r="D902" s="1390"/>
      <c r="E902" s="1386"/>
      <c r="G902" s="1390"/>
      <c r="H902" s="1386"/>
      <c r="I902" s="1053"/>
      <c r="J902" s="1386"/>
    </row>
    <row r="903" spans="1:10">
      <c r="A903" s="1387"/>
      <c r="B903" s="1388"/>
      <c r="C903" s="1389"/>
      <c r="D903" s="1390"/>
      <c r="E903" s="1386"/>
      <c r="G903" s="1390"/>
      <c r="H903" s="1386"/>
      <c r="I903" s="1053"/>
      <c r="J903" s="1386"/>
    </row>
    <row r="904" spans="1:10">
      <c r="A904" s="1387"/>
      <c r="B904" s="1388"/>
      <c r="C904" s="1389"/>
      <c r="D904" s="1390"/>
      <c r="E904" s="1386"/>
      <c r="G904" s="1390"/>
      <c r="H904" s="1386"/>
      <c r="I904" s="1053"/>
      <c r="J904" s="1386"/>
    </row>
    <row r="905" spans="1:10">
      <c r="A905" s="1387"/>
      <c r="B905" s="1388"/>
      <c r="C905" s="1389"/>
      <c r="D905" s="1390"/>
      <c r="E905" s="1386"/>
      <c r="G905" s="1390"/>
      <c r="H905" s="1386"/>
      <c r="I905" s="1053"/>
      <c r="J905" s="1386"/>
    </row>
    <row r="906" spans="1:10">
      <c r="A906" s="1387"/>
      <c r="B906" s="1388"/>
      <c r="C906" s="1389"/>
      <c r="D906" s="1390"/>
      <c r="E906" s="1386"/>
      <c r="G906" s="1390"/>
      <c r="H906" s="1386"/>
      <c r="I906" s="1053"/>
      <c r="J906" s="1386"/>
    </row>
    <row r="907" spans="1:10">
      <c r="A907" s="1387"/>
      <c r="B907" s="1388"/>
      <c r="C907" s="1389"/>
      <c r="D907" s="1390"/>
      <c r="E907" s="1386"/>
      <c r="G907" s="1390"/>
      <c r="H907" s="1386"/>
      <c r="I907" s="1053"/>
      <c r="J907" s="1386"/>
    </row>
    <row r="908" spans="1:10">
      <c r="A908" s="1387"/>
      <c r="B908" s="1388"/>
      <c r="C908" s="1389"/>
      <c r="D908" s="1390"/>
      <c r="E908" s="1386"/>
      <c r="G908" s="1390"/>
      <c r="H908" s="1386"/>
      <c r="I908" s="1053"/>
      <c r="J908" s="1386"/>
    </row>
    <row r="909" spans="1:10">
      <c r="A909" s="1387"/>
      <c r="B909" s="1388"/>
      <c r="C909" s="1389"/>
      <c r="D909" s="1390"/>
      <c r="E909" s="1386"/>
      <c r="G909" s="1390"/>
      <c r="H909" s="1386"/>
      <c r="I909" s="1053"/>
      <c r="J909" s="1386"/>
    </row>
    <row r="910" spans="1:10">
      <c r="A910" s="1387"/>
      <c r="B910" s="1388"/>
      <c r="C910" s="1389"/>
      <c r="D910" s="1390"/>
      <c r="E910" s="1386"/>
      <c r="G910" s="1390"/>
      <c r="H910" s="1386"/>
      <c r="I910" s="1053"/>
      <c r="J910" s="1386"/>
    </row>
    <row r="911" spans="1:10">
      <c r="A911" s="1387"/>
      <c r="B911" s="1388"/>
      <c r="C911" s="1389"/>
      <c r="D911" s="1390"/>
      <c r="E911" s="1386"/>
      <c r="G911" s="1390"/>
      <c r="H911" s="1386"/>
      <c r="I911" s="1053"/>
      <c r="J911" s="1386"/>
    </row>
    <row r="912" spans="1:10">
      <c r="A912" s="1387"/>
      <c r="B912" s="1388"/>
      <c r="C912" s="1389"/>
      <c r="D912" s="1390"/>
      <c r="E912" s="1386"/>
      <c r="G912" s="1390"/>
      <c r="H912" s="1386"/>
      <c r="I912" s="1053"/>
      <c r="J912" s="1386"/>
    </row>
    <row r="913" spans="1:10">
      <c r="A913" s="1387"/>
      <c r="B913" s="1388"/>
      <c r="C913" s="1389"/>
      <c r="D913" s="1390"/>
      <c r="E913" s="1386"/>
      <c r="G913" s="1390"/>
      <c r="H913" s="1386"/>
      <c r="I913" s="1053"/>
      <c r="J913" s="1386"/>
    </row>
    <row r="914" spans="1:10">
      <c r="A914" s="1387"/>
      <c r="B914" s="1388"/>
      <c r="C914" s="1389"/>
      <c r="D914" s="1390"/>
      <c r="E914" s="1386"/>
      <c r="G914" s="1390"/>
      <c r="H914" s="1386"/>
      <c r="I914" s="1053"/>
      <c r="J914" s="1386"/>
    </row>
    <row r="915" spans="1:10">
      <c r="A915" s="1387"/>
      <c r="B915" s="1388"/>
      <c r="C915" s="1389"/>
      <c r="D915" s="1390"/>
      <c r="E915" s="1386"/>
      <c r="G915" s="1390"/>
      <c r="H915" s="1386"/>
      <c r="I915" s="1053"/>
      <c r="J915" s="1386"/>
    </row>
    <row r="916" spans="1:10">
      <c r="A916" s="1387"/>
      <c r="B916" s="1388"/>
      <c r="C916" s="1389"/>
      <c r="D916" s="1390"/>
      <c r="E916" s="1386"/>
      <c r="G916" s="1390"/>
      <c r="H916" s="1386"/>
      <c r="I916" s="1053"/>
      <c r="J916" s="1386"/>
    </row>
    <row r="917" spans="1:10">
      <c r="A917" s="1387"/>
      <c r="B917" s="1388"/>
      <c r="C917" s="1389"/>
      <c r="D917" s="1390"/>
      <c r="E917" s="1386"/>
      <c r="G917" s="1390"/>
      <c r="H917" s="1386"/>
      <c r="I917" s="1053"/>
      <c r="J917" s="1386"/>
    </row>
    <row r="918" spans="1:10">
      <c r="A918" s="1387"/>
      <c r="B918" s="1388"/>
      <c r="C918" s="1389"/>
      <c r="D918" s="1390"/>
      <c r="E918" s="1386"/>
      <c r="G918" s="1390"/>
      <c r="H918" s="1386"/>
      <c r="I918" s="1053"/>
      <c r="J918" s="1386"/>
    </row>
    <row r="919" spans="1:10">
      <c r="A919" s="1387"/>
      <c r="B919" s="1388"/>
      <c r="C919" s="1389"/>
      <c r="D919" s="1390"/>
      <c r="E919" s="1386"/>
      <c r="G919" s="1390"/>
      <c r="H919" s="1386"/>
      <c r="I919" s="1053"/>
      <c r="J919" s="1386"/>
    </row>
    <row r="920" spans="1:10">
      <c r="A920" s="1387"/>
      <c r="B920" s="1388"/>
      <c r="C920" s="1389"/>
      <c r="D920" s="1390"/>
      <c r="E920" s="1386"/>
      <c r="G920" s="1390"/>
      <c r="H920" s="1386"/>
      <c r="I920" s="1053"/>
      <c r="J920" s="1386"/>
    </row>
    <row r="921" spans="1:10">
      <c r="A921" s="1387"/>
      <c r="B921" s="1388"/>
      <c r="C921" s="1389"/>
      <c r="D921" s="1390"/>
      <c r="E921" s="1386"/>
      <c r="G921" s="1390"/>
      <c r="H921" s="1386"/>
      <c r="I921" s="1053"/>
      <c r="J921" s="1386"/>
    </row>
    <row r="922" spans="1:10">
      <c r="A922" s="1387"/>
      <c r="B922" s="1388"/>
      <c r="C922" s="1389"/>
      <c r="D922" s="1390"/>
      <c r="E922" s="1386"/>
      <c r="G922" s="1390"/>
      <c r="H922" s="1386"/>
      <c r="I922" s="1053"/>
      <c r="J922" s="1386"/>
    </row>
    <row r="923" spans="1:10">
      <c r="A923" s="1387"/>
      <c r="B923" s="1388"/>
      <c r="C923" s="1389"/>
      <c r="D923" s="1390"/>
      <c r="E923" s="1386"/>
      <c r="G923" s="1390"/>
      <c r="H923" s="1386"/>
      <c r="I923" s="1053"/>
      <c r="J923" s="1386"/>
    </row>
    <row r="924" spans="1:10">
      <c r="A924" s="1387"/>
      <c r="B924" s="1388"/>
      <c r="C924" s="1389"/>
      <c r="D924" s="1390"/>
      <c r="E924" s="1386"/>
      <c r="G924" s="1390"/>
      <c r="H924" s="1386"/>
      <c r="I924" s="1053"/>
      <c r="J924" s="1386"/>
    </row>
    <row r="925" spans="1:10">
      <c r="A925" s="1387"/>
      <c r="B925" s="1388"/>
      <c r="C925" s="1389"/>
      <c r="D925" s="1390"/>
      <c r="E925" s="1386"/>
      <c r="G925" s="1390"/>
      <c r="H925" s="1386"/>
      <c r="I925" s="1053"/>
      <c r="J925" s="1386"/>
    </row>
    <row r="926" spans="1:10">
      <c r="A926" s="1387"/>
      <c r="B926" s="1388"/>
      <c r="C926" s="1389"/>
      <c r="D926" s="1390"/>
      <c r="E926" s="1386"/>
      <c r="G926" s="1390"/>
      <c r="H926" s="1386"/>
      <c r="I926" s="1053"/>
      <c r="J926" s="1386"/>
    </row>
    <row r="927" spans="1:10">
      <c r="A927" s="1387"/>
      <c r="B927" s="1388"/>
      <c r="C927" s="1389"/>
      <c r="D927" s="1390"/>
      <c r="E927" s="1386"/>
      <c r="G927" s="1390"/>
      <c r="H927" s="1386"/>
      <c r="I927" s="1053"/>
      <c r="J927" s="1386"/>
    </row>
    <row r="928" spans="1:10">
      <c r="A928" s="1387"/>
      <c r="B928" s="1388"/>
      <c r="C928" s="1389"/>
      <c r="D928" s="1390"/>
      <c r="E928" s="1386"/>
      <c r="G928" s="1390"/>
      <c r="H928" s="1386"/>
      <c r="I928" s="1053"/>
      <c r="J928" s="1386"/>
    </row>
    <row r="929" spans="1:10">
      <c r="A929" s="1387"/>
      <c r="B929" s="1388"/>
      <c r="C929" s="1389"/>
      <c r="D929" s="1390"/>
      <c r="E929" s="1386"/>
      <c r="G929" s="1390"/>
      <c r="H929" s="1386"/>
      <c r="I929" s="1053"/>
      <c r="J929" s="1386"/>
    </row>
    <row r="930" spans="1:10">
      <c r="A930" s="1387"/>
      <c r="B930" s="1388"/>
      <c r="C930" s="1389"/>
      <c r="D930" s="1390"/>
      <c r="E930" s="1386"/>
      <c r="G930" s="1390"/>
      <c r="H930" s="1386"/>
      <c r="I930" s="1053"/>
      <c r="J930" s="1386"/>
    </row>
    <row r="931" spans="1:10">
      <c r="A931" s="1387"/>
      <c r="B931" s="1388"/>
      <c r="C931" s="1389"/>
      <c r="D931" s="1390"/>
      <c r="E931" s="1386"/>
      <c r="G931" s="1390"/>
      <c r="H931" s="1386"/>
      <c r="I931" s="1053"/>
      <c r="J931" s="1386"/>
    </row>
    <row r="932" spans="1:10">
      <c r="A932" s="1387"/>
      <c r="B932" s="1388"/>
      <c r="C932" s="1389"/>
      <c r="D932" s="1390"/>
      <c r="E932" s="1386"/>
      <c r="G932" s="1390"/>
      <c r="H932" s="1386"/>
      <c r="I932" s="1053"/>
      <c r="J932" s="1386"/>
    </row>
    <row r="933" spans="1:10">
      <c r="A933" s="1387"/>
      <c r="B933" s="1388"/>
      <c r="C933" s="1389"/>
      <c r="D933" s="1390"/>
      <c r="E933" s="1386"/>
      <c r="G933" s="1390"/>
      <c r="H933" s="1386"/>
      <c r="I933" s="1053"/>
      <c r="J933" s="1386"/>
    </row>
    <row r="934" spans="1:10">
      <c r="A934" s="1387"/>
      <c r="B934" s="1388"/>
      <c r="C934" s="1389"/>
      <c r="D934" s="1390"/>
      <c r="E934" s="1386"/>
      <c r="G934" s="1390"/>
      <c r="H934" s="1386"/>
      <c r="I934" s="1053"/>
      <c r="J934" s="1386"/>
    </row>
    <row r="935" spans="1:10">
      <c r="A935" s="1387"/>
      <c r="B935" s="1388"/>
      <c r="C935" s="1389"/>
      <c r="D935" s="1390"/>
      <c r="E935" s="1386"/>
      <c r="G935" s="1390"/>
      <c r="H935" s="1386"/>
      <c r="I935" s="1053"/>
      <c r="J935" s="1386"/>
    </row>
    <row r="936" spans="1:10">
      <c r="A936" s="1387"/>
      <c r="B936" s="1388"/>
      <c r="C936" s="1389"/>
      <c r="D936" s="1390"/>
      <c r="E936" s="1386"/>
      <c r="G936" s="1390"/>
      <c r="H936" s="1386"/>
      <c r="I936" s="1053"/>
      <c r="J936" s="1386"/>
    </row>
    <row r="937" spans="1:10">
      <c r="A937" s="1387"/>
      <c r="B937" s="1388"/>
      <c r="C937" s="1389"/>
      <c r="D937" s="1390"/>
      <c r="E937" s="1386"/>
      <c r="G937" s="1390"/>
      <c r="H937" s="1386"/>
      <c r="I937" s="1053"/>
      <c r="J937" s="1386"/>
    </row>
    <row r="938" spans="1:10">
      <c r="A938" s="1387"/>
      <c r="B938" s="1388"/>
      <c r="C938" s="1389"/>
      <c r="D938" s="1390"/>
      <c r="E938" s="1386"/>
      <c r="G938" s="1390"/>
      <c r="H938" s="1386"/>
      <c r="I938" s="1053"/>
      <c r="J938" s="1386"/>
    </row>
    <row r="939" spans="1:10">
      <c r="A939" s="1387"/>
      <c r="B939" s="1388"/>
      <c r="C939" s="1389"/>
      <c r="D939" s="1390"/>
      <c r="E939" s="1386"/>
      <c r="G939" s="1390"/>
      <c r="H939" s="1386"/>
      <c r="I939" s="1053"/>
      <c r="J939" s="1386"/>
    </row>
    <row r="940" spans="1:10">
      <c r="A940" s="1387"/>
      <c r="B940" s="1388"/>
      <c r="C940" s="1389"/>
      <c r="D940" s="1390"/>
      <c r="E940" s="1386"/>
      <c r="G940" s="1390"/>
      <c r="H940" s="1386"/>
      <c r="I940" s="1053"/>
      <c r="J940" s="1386"/>
    </row>
    <row r="941" spans="1:10">
      <c r="A941" s="1387"/>
      <c r="B941" s="1388"/>
      <c r="C941" s="1389"/>
      <c r="D941" s="1390"/>
      <c r="E941" s="1386"/>
      <c r="G941" s="1390"/>
      <c r="H941" s="1386"/>
      <c r="I941" s="1053"/>
      <c r="J941" s="1386"/>
    </row>
    <row r="942" spans="1:10">
      <c r="A942" s="1387"/>
      <c r="B942" s="1388"/>
      <c r="C942" s="1389"/>
      <c r="D942" s="1390"/>
      <c r="E942" s="1386"/>
      <c r="G942" s="1390"/>
      <c r="H942" s="1386"/>
      <c r="I942" s="1053"/>
      <c r="J942" s="1386"/>
    </row>
    <row r="943" spans="1:10">
      <c r="A943" s="1387"/>
      <c r="B943" s="1388"/>
      <c r="C943" s="1389"/>
      <c r="D943" s="1390"/>
      <c r="E943" s="1386"/>
      <c r="G943" s="1390"/>
      <c r="H943" s="1386"/>
      <c r="I943" s="1053"/>
      <c r="J943" s="1386"/>
    </row>
    <row r="944" spans="1:10">
      <c r="A944" s="1387"/>
      <c r="B944" s="1388"/>
      <c r="C944" s="1389"/>
      <c r="D944" s="1390"/>
      <c r="E944" s="1386"/>
      <c r="G944" s="1390"/>
      <c r="H944" s="1386"/>
      <c r="I944" s="1053"/>
      <c r="J944" s="1386"/>
    </row>
    <row r="945" spans="1:10">
      <c r="A945" s="1387"/>
      <c r="B945" s="1388"/>
      <c r="C945" s="1389"/>
      <c r="D945" s="1390"/>
      <c r="E945" s="1386"/>
      <c r="G945" s="1390"/>
      <c r="H945" s="1386"/>
      <c r="I945" s="1053"/>
      <c r="J945" s="1386"/>
    </row>
    <row r="946" spans="1:10">
      <c r="A946" s="1387"/>
      <c r="B946" s="1388"/>
      <c r="C946" s="1389"/>
      <c r="D946" s="1390"/>
      <c r="E946" s="1386"/>
      <c r="G946" s="1390"/>
      <c r="H946" s="1386"/>
      <c r="I946" s="1053"/>
      <c r="J946" s="1386"/>
    </row>
    <row r="947" spans="1:10">
      <c r="A947" s="1387"/>
      <c r="B947" s="1388"/>
      <c r="C947" s="1389"/>
      <c r="D947" s="1390"/>
      <c r="E947" s="1386"/>
      <c r="G947" s="1390"/>
      <c r="H947" s="1386"/>
      <c r="I947" s="1053"/>
      <c r="J947" s="1386"/>
    </row>
    <row r="948" spans="1:10">
      <c r="A948" s="1387"/>
      <c r="B948" s="1388"/>
      <c r="C948" s="1389"/>
      <c r="D948" s="1390"/>
      <c r="E948" s="1386"/>
      <c r="G948" s="1390"/>
      <c r="H948" s="1386"/>
      <c r="I948" s="1053"/>
      <c r="J948" s="1386"/>
    </row>
    <row r="949" spans="1:10">
      <c r="A949" s="1387"/>
      <c r="B949" s="1388"/>
      <c r="C949" s="1389"/>
      <c r="D949" s="1390"/>
      <c r="E949" s="1386"/>
      <c r="G949" s="1390"/>
      <c r="H949" s="1386"/>
      <c r="I949" s="1053"/>
      <c r="J949" s="1386"/>
    </row>
    <row r="950" spans="1:10">
      <c r="A950" s="1387"/>
      <c r="B950" s="1388"/>
      <c r="C950" s="1389"/>
      <c r="D950" s="1390"/>
      <c r="E950" s="1386"/>
      <c r="G950" s="1390"/>
      <c r="H950" s="1386"/>
      <c r="I950" s="1053"/>
      <c r="J950" s="1386"/>
    </row>
    <row r="951" spans="1:10">
      <c r="A951" s="1387"/>
      <c r="B951" s="1388"/>
      <c r="C951" s="1389"/>
      <c r="D951" s="1390"/>
      <c r="E951" s="1386"/>
      <c r="G951" s="1390"/>
      <c r="H951" s="1386"/>
      <c r="I951" s="1053"/>
      <c r="J951" s="1386"/>
    </row>
    <row r="952" spans="1:10">
      <c r="A952" s="1387"/>
      <c r="B952" s="1388"/>
      <c r="C952" s="1389"/>
      <c r="D952" s="1390"/>
      <c r="E952" s="1386"/>
      <c r="G952" s="1390"/>
      <c r="H952" s="1386"/>
      <c r="I952" s="1053"/>
      <c r="J952" s="1386"/>
    </row>
    <row r="953" spans="1:10">
      <c r="A953" s="1387"/>
      <c r="B953" s="1388"/>
      <c r="C953" s="1389"/>
      <c r="D953" s="1390"/>
      <c r="E953" s="1386"/>
      <c r="G953" s="1390"/>
      <c r="H953" s="1386"/>
      <c r="I953" s="1053"/>
      <c r="J953" s="1386"/>
    </row>
    <row r="954" spans="1:10">
      <c r="A954" s="1387"/>
      <c r="B954" s="1388"/>
      <c r="C954" s="1389"/>
      <c r="D954" s="1390"/>
      <c r="E954" s="1386"/>
      <c r="G954" s="1390"/>
      <c r="H954" s="1386"/>
      <c r="I954" s="1053"/>
      <c r="J954" s="1386"/>
    </row>
    <row r="955" spans="1:10">
      <c r="A955" s="1387"/>
      <c r="B955" s="1388"/>
      <c r="C955" s="1389"/>
      <c r="D955" s="1390"/>
      <c r="E955" s="1386"/>
      <c r="G955" s="1390"/>
      <c r="H955" s="1386"/>
      <c r="I955" s="1053"/>
      <c r="J955" s="1386"/>
    </row>
    <row r="956" spans="1:10">
      <c r="A956" s="1387"/>
      <c r="B956" s="1388"/>
      <c r="C956" s="1389"/>
      <c r="D956" s="1390"/>
      <c r="E956" s="1386"/>
      <c r="G956" s="1390"/>
      <c r="H956" s="1386"/>
      <c r="I956" s="1053"/>
      <c r="J956" s="1386"/>
    </row>
    <row r="957" spans="1:10">
      <c r="A957" s="1387"/>
      <c r="B957" s="1388"/>
      <c r="C957" s="1389"/>
      <c r="D957" s="1390"/>
      <c r="E957" s="1386"/>
      <c r="G957" s="1390"/>
      <c r="H957" s="1386"/>
      <c r="I957" s="1053"/>
      <c r="J957" s="1386"/>
    </row>
    <row r="958" spans="1:10">
      <c r="A958" s="1387"/>
      <c r="B958" s="1388"/>
      <c r="C958" s="1389"/>
      <c r="D958" s="1390"/>
      <c r="E958" s="1386"/>
      <c r="G958" s="1390"/>
      <c r="H958" s="1386"/>
      <c r="I958" s="1053"/>
      <c r="J958" s="1386"/>
    </row>
    <row r="959" spans="1:10">
      <c r="A959" s="1387"/>
      <c r="B959" s="1388"/>
      <c r="C959" s="1389"/>
      <c r="D959" s="1390"/>
      <c r="E959" s="1386"/>
      <c r="G959" s="1390"/>
      <c r="H959" s="1386"/>
      <c r="I959" s="1053"/>
      <c r="J959" s="1386"/>
    </row>
    <row r="960" spans="1:10">
      <c r="A960" s="1387"/>
      <c r="B960" s="1388"/>
      <c r="C960" s="1389"/>
      <c r="D960" s="1390"/>
      <c r="E960" s="1386"/>
      <c r="G960" s="1390"/>
      <c r="H960" s="1386"/>
      <c r="I960" s="1053"/>
      <c r="J960" s="1386"/>
    </row>
    <row r="961" spans="1:10">
      <c r="A961" s="1387"/>
      <c r="B961" s="1388"/>
      <c r="C961" s="1389"/>
      <c r="D961" s="1390"/>
      <c r="E961" s="1386"/>
      <c r="G961" s="1390"/>
      <c r="H961" s="1386"/>
      <c r="I961" s="1053"/>
      <c r="J961" s="1386"/>
    </row>
    <row r="962" spans="1:10">
      <c r="A962" s="1387"/>
      <c r="B962" s="1388"/>
      <c r="C962" s="1389"/>
      <c r="D962" s="1390"/>
      <c r="E962" s="1386"/>
      <c r="G962" s="1390"/>
      <c r="H962" s="1386"/>
      <c r="I962" s="1053"/>
      <c r="J962" s="1386"/>
    </row>
    <row r="963" spans="1:10">
      <c r="A963" s="1387"/>
      <c r="B963" s="1388"/>
      <c r="C963" s="1389"/>
      <c r="D963" s="1390"/>
      <c r="E963" s="1386"/>
      <c r="G963" s="1390"/>
      <c r="H963" s="1386"/>
      <c r="I963" s="1053"/>
      <c r="J963" s="1386"/>
    </row>
    <row r="964" spans="1:10">
      <c r="A964" s="1387"/>
      <c r="B964" s="1388"/>
      <c r="C964" s="1389"/>
      <c r="D964" s="1390"/>
      <c r="E964" s="1386"/>
      <c r="G964" s="1390"/>
      <c r="H964" s="1386"/>
      <c r="I964" s="1053"/>
      <c r="J964" s="1386"/>
    </row>
    <row r="965" spans="1:10">
      <c r="A965" s="1387"/>
      <c r="B965" s="1388"/>
      <c r="C965" s="1389"/>
      <c r="D965" s="1390"/>
      <c r="E965" s="1386"/>
      <c r="G965" s="1390"/>
      <c r="H965" s="1386"/>
      <c r="I965" s="1053"/>
      <c r="J965" s="1386"/>
    </row>
    <row r="966" spans="1:10">
      <c r="A966" s="1387"/>
      <c r="B966" s="1388"/>
      <c r="C966" s="1389"/>
      <c r="D966" s="1390"/>
      <c r="E966" s="1386"/>
      <c r="G966" s="1390"/>
      <c r="H966" s="1386"/>
      <c r="I966" s="1053"/>
      <c r="J966" s="1386"/>
    </row>
    <row r="967" spans="1:10">
      <c r="A967" s="1387"/>
      <c r="B967" s="1388"/>
      <c r="C967" s="1389"/>
      <c r="D967" s="1390"/>
      <c r="E967" s="1386"/>
      <c r="G967" s="1390"/>
      <c r="H967" s="1386"/>
      <c r="I967" s="1053"/>
      <c r="J967" s="1386"/>
    </row>
    <row r="968" spans="1:10">
      <c r="A968" s="1387"/>
      <c r="B968" s="1388"/>
      <c r="C968" s="1389"/>
      <c r="D968" s="1390"/>
      <c r="E968" s="1386"/>
      <c r="G968" s="1390"/>
      <c r="H968" s="1386"/>
      <c r="I968" s="1053"/>
      <c r="J968" s="1386"/>
    </row>
    <row r="969" spans="1:10">
      <c r="A969" s="1387"/>
      <c r="B969" s="1388"/>
      <c r="C969" s="1389"/>
      <c r="D969" s="1390"/>
      <c r="E969" s="1386"/>
      <c r="G969" s="1390"/>
      <c r="H969" s="1386"/>
      <c r="I969" s="1053"/>
      <c r="J969" s="1386"/>
    </row>
    <row r="970" spans="1:10">
      <c r="A970" s="1387"/>
      <c r="B970" s="1388"/>
      <c r="C970" s="1389"/>
      <c r="D970" s="1390"/>
      <c r="E970" s="1386"/>
      <c r="G970" s="1390"/>
      <c r="H970" s="1386"/>
      <c r="I970" s="1053"/>
      <c r="J970" s="1386"/>
    </row>
    <row r="971" spans="1:10">
      <c r="A971" s="1387"/>
      <c r="B971" s="1388"/>
      <c r="C971" s="1389"/>
      <c r="D971" s="1390"/>
      <c r="E971" s="1386"/>
      <c r="G971" s="1390"/>
      <c r="H971" s="1386"/>
      <c r="I971" s="1053"/>
      <c r="J971" s="1386"/>
    </row>
    <row r="972" spans="1:10">
      <c r="A972" s="1387"/>
      <c r="B972" s="1388"/>
      <c r="C972" s="1389"/>
      <c r="D972" s="1390"/>
      <c r="E972" s="1386"/>
      <c r="G972" s="1390"/>
      <c r="H972" s="1386"/>
      <c r="I972" s="1053"/>
      <c r="J972" s="1386"/>
    </row>
    <row r="973" spans="1:10">
      <c r="A973" s="1387"/>
      <c r="B973" s="1388"/>
      <c r="C973" s="1389"/>
      <c r="D973" s="1390"/>
      <c r="E973" s="1386"/>
      <c r="G973" s="1390"/>
      <c r="H973" s="1386"/>
      <c r="I973" s="1053"/>
      <c r="J973" s="1386"/>
    </row>
    <row r="974" spans="1:10">
      <c r="A974" s="1387"/>
      <c r="B974" s="1388"/>
      <c r="C974" s="1389"/>
      <c r="D974" s="1390"/>
      <c r="E974" s="1386"/>
      <c r="G974" s="1390"/>
      <c r="H974" s="1386"/>
      <c r="I974" s="1053"/>
      <c r="J974" s="1386"/>
    </row>
    <row r="975" spans="1:10">
      <c r="A975" s="1387"/>
      <c r="B975" s="1388"/>
      <c r="C975" s="1389"/>
      <c r="D975" s="1390"/>
      <c r="E975" s="1386"/>
      <c r="G975" s="1390"/>
      <c r="H975" s="1386"/>
      <c r="I975" s="1053"/>
      <c r="J975" s="1386"/>
    </row>
    <row r="976" spans="1:10">
      <c r="A976" s="1387"/>
      <c r="B976" s="1388"/>
      <c r="C976" s="1389"/>
      <c r="D976" s="1390"/>
      <c r="E976" s="1386"/>
      <c r="G976" s="1390"/>
      <c r="H976" s="1386"/>
      <c r="I976" s="1053"/>
      <c r="J976" s="1386"/>
    </row>
    <row r="977" spans="1:10">
      <c r="A977" s="1387"/>
      <c r="B977" s="1388"/>
      <c r="C977" s="1389"/>
      <c r="D977" s="1390"/>
      <c r="E977" s="1386"/>
      <c r="G977" s="1390"/>
      <c r="H977" s="1386"/>
      <c r="I977" s="1053"/>
      <c r="J977" s="1386"/>
    </row>
    <row r="978" spans="1:10">
      <c r="A978" s="1387"/>
      <c r="B978" s="1388"/>
      <c r="C978" s="1389"/>
      <c r="D978" s="1390"/>
      <c r="E978" s="1386"/>
      <c r="G978" s="1390"/>
      <c r="H978" s="1386"/>
      <c r="I978" s="1053"/>
      <c r="J978" s="1386"/>
    </row>
    <row r="979" spans="1:10">
      <c r="A979" s="1387"/>
      <c r="B979" s="1388"/>
      <c r="C979" s="1389"/>
      <c r="D979" s="1390"/>
      <c r="E979" s="1386"/>
      <c r="G979" s="1390"/>
      <c r="H979" s="1386"/>
      <c r="I979" s="1053"/>
      <c r="J979" s="1386"/>
    </row>
    <row r="980" spans="1:10">
      <c r="A980" s="1387"/>
      <c r="B980" s="1388"/>
      <c r="C980" s="1389"/>
      <c r="D980" s="1390"/>
      <c r="E980" s="1386"/>
      <c r="G980" s="1390"/>
      <c r="H980" s="1386"/>
      <c r="I980" s="1053"/>
      <c r="J980" s="1386"/>
    </row>
    <row r="981" spans="1:10">
      <c r="A981" s="1387"/>
      <c r="B981" s="1388"/>
      <c r="C981" s="1389"/>
      <c r="D981" s="1390"/>
      <c r="E981" s="1386"/>
      <c r="G981" s="1390"/>
      <c r="H981" s="1386"/>
      <c r="I981" s="1053"/>
      <c r="J981" s="1386"/>
    </row>
    <row r="982" spans="1:10">
      <c r="A982" s="1387"/>
      <c r="B982" s="1388"/>
      <c r="C982" s="1389"/>
      <c r="D982" s="1390"/>
      <c r="E982" s="1386"/>
      <c r="G982" s="1390"/>
      <c r="H982" s="1386"/>
      <c r="I982" s="1053"/>
      <c r="J982" s="1386"/>
    </row>
    <row r="983" spans="1:10">
      <c r="A983" s="1387"/>
      <c r="B983" s="1388"/>
      <c r="C983" s="1389"/>
      <c r="D983" s="1390"/>
      <c r="E983" s="1386"/>
      <c r="G983" s="1390"/>
      <c r="H983" s="1386"/>
      <c r="I983" s="1053"/>
      <c r="J983" s="1386"/>
    </row>
    <row r="984" spans="1:10">
      <c r="A984" s="1387"/>
      <c r="B984" s="1388"/>
      <c r="C984" s="1389"/>
      <c r="D984" s="1390"/>
      <c r="E984" s="1386"/>
      <c r="G984" s="1390"/>
      <c r="H984" s="1386"/>
      <c r="I984" s="1053"/>
      <c r="J984" s="1386"/>
    </row>
    <row r="985" spans="1:10">
      <c r="A985" s="1387"/>
      <c r="B985" s="1388"/>
      <c r="C985" s="1389"/>
      <c r="D985" s="1390"/>
      <c r="E985" s="1386"/>
      <c r="G985" s="1390"/>
      <c r="H985" s="1386"/>
      <c r="I985" s="1053"/>
      <c r="J985" s="1386"/>
    </row>
    <row r="986" spans="1:10">
      <c r="A986" s="1387"/>
      <c r="B986" s="1388"/>
      <c r="C986" s="1389"/>
      <c r="D986" s="1390"/>
      <c r="E986" s="1386"/>
      <c r="G986" s="1390"/>
      <c r="H986" s="1386"/>
      <c r="I986" s="1053"/>
      <c r="J986" s="1386"/>
    </row>
    <row r="987" spans="1:10">
      <c r="A987" s="1387"/>
      <c r="B987" s="1388"/>
      <c r="C987" s="1389"/>
      <c r="D987" s="1390"/>
      <c r="E987" s="1386"/>
      <c r="G987" s="1390"/>
      <c r="H987" s="1386"/>
      <c r="I987" s="1053"/>
      <c r="J987" s="1386"/>
    </row>
    <row r="988" spans="1:10">
      <c r="A988" s="1387"/>
      <c r="B988" s="1388"/>
      <c r="C988" s="1389"/>
      <c r="D988" s="1390"/>
      <c r="E988" s="1386"/>
      <c r="G988" s="1390"/>
      <c r="H988" s="1386"/>
      <c r="I988" s="1053"/>
      <c r="J988" s="1386"/>
    </row>
    <row r="989" spans="1:10">
      <c r="A989" s="1387"/>
      <c r="B989" s="1388"/>
      <c r="C989" s="1389"/>
      <c r="D989" s="1390"/>
      <c r="E989" s="1386"/>
      <c r="G989" s="1390"/>
      <c r="H989" s="1386"/>
      <c r="I989" s="1053"/>
      <c r="J989" s="1386"/>
    </row>
    <row r="990" spans="1:10">
      <c r="A990" s="1387"/>
      <c r="B990" s="1388"/>
      <c r="C990" s="1389"/>
      <c r="D990" s="1390"/>
      <c r="E990" s="1386"/>
      <c r="G990" s="1390"/>
      <c r="H990" s="1386"/>
      <c r="I990" s="1053"/>
      <c r="J990" s="1386"/>
    </row>
    <row r="991" spans="1:10">
      <c r="A991" s="1387"/>
      <c r="B991" s="1388"/>
      <c r="C991" s="1389"/>
      <c r="D991" s="1390"/>
      <c r="E991" s="1386"/>
      <c r="G991" s="1390"/>
      <c r="H991" s="1386"/>
      <c r="I991" s="1053"/>
      <c r="J991" s="1386"/>
    </row>
    <row r="992" spans="1:10">
      <c r="A992" s="1387"/>
      <c r="B992" s="1388"/>
      <c r="C992" s="1389"/>
      <c r="D992" s="1390"/>
      <c r="E992" s="1386"/>
      <c r="G992" s="1390"/>
      <c r="H992" s="1386"/>
      <c r="I992" s="1053"/>
      <c r="J992" s="1386"/>
    </row>
    <row r="993" spans="1:10">
      <c r="A993" s="1387"/>
      <c r="B993" s="1388"/>
      <c r="C993" s="1389"/>
      <c r="D993" s="1390"/>
      <c r="E993" s="1386"/>
      <c r="G993" s="1390"/>
      <c r="H993" s="1386"/>
      <c r="I993" s="1053"/>
      <c r="J993" s="1386"/>
    </row>
    <row r="994" spans="1:10">
      <c r="A994" s="1387"/>
      <c r="B994" s="1388"/>
      <c r="C994" s="1389"/>
      <c r="D994" s="1390"/>
      <c r="E994" s="1386"/>
      <c r="G994" s="1390"/>
      <c r="H994" s="1386"/>
      <c r="I994" s="1053"/>
      <c r="J994" s="1386"/>
    </row>
    <row r="995" spans="1:10">
      <c r="A995" s="1387"/>
      <c r="B995" s="1388"/>
      <c r="C995" s="1389"/>
      <c r="D995" s="1390"/>
      <c r="E995" s="1386"/>
      <c r="G995" s="1390"/>
      <c r="H995" s="1386"/>
      <c r="I995" s="1053"/>
      <c r="J995" s="1386"/>
    </row>
    <row r="996" spans="1:10">
      <c r="A996" s="1387"/>
      <c r="B996" s="1388"/>
      <c r="C996" s="1389"/>
      <c r="D996" s="1390"/>
      <c r="E996" s="1386"/>
      <c r="G996" s="1390"/>
      <c r="H996" s="1386"/>
      <c r="I996" s="1053"/>
      <c r="J996" s="1386"/>
    </row>
    <row r="997" spans="1:10">
      <c r="A997" s="1387"/>
      <c r="B997" s="1388"/>
      <c r="C997" s="1389"/>
      <c r="D997" s="1390"/>
      <c r="E997" s="1386"/>
      <c r="G997" s="1390"/>
      <c r="H997" s="1386"/>
      <c r="I997" s="1053"/>
      <c r="J997" s="1386"/>
    </row>
    <row r="998" spans="1:10">
      <c r="A998" s="1387"/>
      <c r="B998" s="1388"/>
      <c r="C998" s="1389"/>
      <c r="D998" s="1390"/>
      <c r="E998" s="1386"/>
      <c r="G998" s="1390"/>
      <c r="H998" s="1386"/>
      <c r="I998" s="1053"/>
      <c r="J998" s="1386"/>
    </row>
    <row r="999" spans="1:10">
      <c r="A999" s="1387"/>
      <c r="B999" s="1388"/>
      <c r="C999" s="1389"/>
      <c r="D999" s="1390"/>
      <c r="E999" s="1386"/>
      <c r="G999" s="1390"/>
      <c r="H999" s="1386"/>
      <c r="I999" s="1053"/>
      <c r="J999" s="1386"/>
    </row>
    <row r="1000" spans="1:10">
      <c r="A1000" s="1387"/>
      <c r="B1000" s="1388"/>
      <c r="C1000" s="1389"/>
      <c r="D1000" s="1390"/>
      <c r="E1000" s="1386"/>
      <c r="G1000" s="1390"/>
      <c r="H1000" s="1386"/>
      <c r="I1000" s="1053"/>
      <c r="J1000" s="1386"/>
    </row>
    <row r="1001" spans="1:10">
      <c r="A1001" s="1387"/>
      <c r="B1001" s="1388"/>
      <c r="C1001" s="1389"/>
      <c r="D1001" s="1390"/>
      <c r="E1001" s="1386"/>
      <c r="G1001" s="1390"/>
      <c r="H1001" s="1386"/>
      <c r="I1001" s="1053"/>
      <c r="J1001" s="1386"/>
    </row>
    <row r="1002" spans="1:10">
      <c r="A1002" s="1387"/>
      <c r="B1002" s="1388"/>
      <c r="C1002" s="1389"/>
      <c r="D1002" s="1390"/>
      <c r="E1002" s="1386"/>
      <c r="G1002" s="1390"/>
      <c r="H1002" s="1386"/>
      <c r="I1002" s="1053"/>
      <c r="J1002" s="1386"/>
    </row>
    <row r="1003" spans="1:10">
      <c r="A1003" s="1387"/>
      <c r="B1003" s="1388"/>
      <c r="C1003" s="1389"/>
      <c r="D1003" s="1390"/>
      <c r="E1003" s="1386"/>
      <c r="G1003" s="1390"/>
      <c r="H1003" s="1386"/>
      <c r="I1003" s="1053"/>
      <c r="J1003" s="1386"/>
    </row>
    <row r="1004" spans="1:10">
      <c r="A1004" s="1387"/>
      <c r="B1004" s="1388"/>
      <c r="C1004" s="1389"/>
      <c r="D1004" s="1390"/>
      <c r="E1004" s="1386"/>
      <c r="G1004" s="1390"/>
      <c r="H1004" s="1386"/>
      <c r="I1004" s="1053"/>
      <c r="J1004" s="1386"/>
    </row>
    <row r="1005" spans="1:10">
      <c r="A1005" s="1387"/>
      <c r="B1005" s="1388"/>
      <c r="C1005" s="1389"/>
      <c r="D1005" s="1390"/>
      <c r="E1005" s="1386"/>
      <c r="G1005" s="1390"/>
      <c r="H1005" s="1386"/>
      <c r="I1005" s="1053"/>
      <c r="J1005" s="1386"/>
    </row>
    <row r="1006" spans="1:10">
      <c r="A1006" s="1387"/>
      <c r="B1006" s="1388"/>
      <c r="C1006" s="1389"/>
      <c r="D1006" s="1390"/>
      <c r="E1006" s="1386"/>
      <c r="G1006" s="1390"/>
      <c r="H1006" s="1386"/>
      <c r="I1006" s="1053"/>
      <c r="J1006" s="1386"/>
    </row>
    <row r="1007" spans="1:10">
      <c r="A1007" s="1387"/>
      <c r="B1007" s="1388"/>
      <c r="C1007" s="1389"/>
      <c r="D1007" s="1390"/>
      <c r="E1007" s="1386"/>
      <c r="G1007" s="1390"/>
      <c r="H1007" s="1386"/>
      <c r="I1007" s="1053"/>
      <c r="J1007" s="1386"/>
    </row>
    <row r="1008" spans="1:10">
      <c r="A1008" s="1387"/>
      <c r="B1008" s="1388"/>
      <c r="C1008" s="1389"/>
      <c r="D1008" s="1390"/>
      <c r="E1008" s="1386"/>
      <c r="G1008" s="1390"/>
      <c r="H1008" s="1386"/>
      <c r="I1008" s="1053"/>
      <c r="J1008" s="1386"/>
    </row>
    <row r="1009" spans="1:10">
      <c r="A1009" s="1387"/>
      <c r="B1009" s="1388"/>
      <c r="C1009" s="1389"/>
      <c r="D1009" s="1390"/>
      <c r="E1009" s="1386"/>
      <c r="G1009" s="1390"/>
      <c r="H1009" s="1386"/>
      <c r="I1009" s="1053"/>
      <c r="J1009" s="1386"/>
    </row>
    <row r="1010" spans="1:10">
      <c r="A1010" s="1387"/>
      <c r="B1010" s="1388"/>
      <c r="C1010" s="1389"/>
      <c r="D1010" s="1390"/>
      <c r="E1010" s="1386"/>
      <c r="G1010" s="1390"/>
      <c r="H1010" s="1386"/>
      <c r="I1010" s="1053"/>
      <c r="J1010" s="1386"/>
    </row>
    <row r="1011" spans="1:10">
      <c r="A1011" s="1387"/>
      <c r="B1011" s="1388"/>
      <c r="C1011" s="1389"/>
      <c r="D1011" s="1390"/>
      <c r="E1011" s="1386"/>
      <c r="G1011" s="1390"/>
      <c r="H1011" s="1386"/>
      <c r="I1011" s="1053"/>
      <c r="J1011" s="1386"/>
    </row>
    <row r="1012" spans="1:10">
      <c r="A1012" s="1387"/>
      <c r="B1012" s="1388"/>
      <c r="C1012" s="1389"/>
      <c r="D1012" s="1390"/>
      <c r="E1012" s="1386"/>
      <c r="G1012" s="1390"/>
      <c r="H1012" s="1386"/>
      <c r="I1012" s="1053"/>
      <c r="J1012" s="1386"/>
    </row>
    <row r="1013" spans="1:10">
      <c r="A1013" s="1387"/>
      <c r="B1013" s="1388"/>
      <c r="C1013" s="1389"/>
      <c r="D1013" s="1390"/>
      <c r="E1013" s="1386"/>
      <c r="G1013" s="1390"/>
      <c r="H1013" s="1386"/>
      <c r="I1013" s="1053"/>
      <c r="J1013" s="1386"/>
    </row>
    <row r="1014" spans="1:10">
      <c r="A1014" s="1387"/>
      <c r="B1014" s="1388"/>
      <c r="C1014" s="1389"/>
      <c r="D1014" s="1390"/>
      <c r="E1014" s="1386"/>
      <c r="G1014" s="1390"/>
      <c r="H1014" s="1386"/>
      <c r="I1014" s="1053"/>
      <c r="J1014" s="1386"/>
    </row>
    <row r="1015" spans="1:10">
      <c r="A1015" s="1387"/>
      <c r="B1015" s="1388"/>
      <c r="C1015" s="1389"/>
      <c r="D1015" s="1390"/>
      <c r="E1015" s="1386"/>
      <c r="G1015" s="1390"/>
      <c r="H1015" s="1386"/>
      <c r="I1015" s="1053"/>
      <c r="J1015" s="1386"/>
    </row>
    <row r="1016" spans="1:10">
      <c r="A1016" s="1387"/>
      <c r="B1016" s="1388"/>
      <c r="C1016" s="1389"/>
      <c r="D1016" s="1390"/>
      <c r="E1016" s="1386"/>
      <c r="G1016" s="1390"/>
      <c r="H1016" s="1386"/>
      <c r="I1016" s="1053"/>
      <c r="J1016" s="1386"/>
    </row>
    <row r="1017" spans="1:10">
      <c r="A1017" s="1387"/>
      <c r="B1017" s="1388"/>
      <c r="C1017" s="1389"/>
      <c r="D1017" s="1390"/>
      <c r="E1017" s="1386"/>
      <c r="G1017" s="1390"/>
      <c r="H1017" s="1386"/>
      <c r="I1017" s="1053"/>
      <c r="J1017" s="1386"/>
    </row>
    <row r="1018" spans="1:10">
      <c r="A1018" s="1387"/>
      <c r="B1018" s="1388"/>
      <c r="C1018" s="1389"/>
      <c r="D1018" s="1390"/>
      <c r="E1018" s="1386"/>
      <c r="G1018" s="1390"/>
      <c r="H1018" s="1386"/>
      <c r="I1018" s="1053"/>
      <c r="J1018" s="1386"/>
    </row>
    <row r="1019" spans="1:10">
      <c r="A1019" s="1387"/>
      <c r="B1019" s="1388"/>
      <c r="C1019" s="1389"/>
      <c r="D1019" s="1390"/>
      <c r="E1019" s="1386"/>
      <c r="G1019" s="1390"/>
      <c r="H1019" s="1386"/>
      <c r="I1019" s="1053"/>
      <c r="J1019" s="1386"/>
    </row>
    <row r="1020" spans="1:10">
      <c r="A1020" s="1387"/>
      <c r="B1020" s="1388"/>
      <c r="C1020" s="1389"/>
      <c r="D1020" s="1390"/>
      <c r="E1020" s="1386"/>
      <c r="G1020" s="1390"/>
      <c r="H1020" s="1386"/>
      <c r="I1020" s="1053"/>
      <c r="J1020" s="1386"/>
    </row>
    <row r="1021" spans="1:10">
      <c r="A1021" s="1387"/>
      <c r="B1021" s="1388"/>
      <c r="C1021" s="1389"/>
      <c r="D1021" s="1390"/>
      <c r="E1021" s="1386"/>
      <c r="G1021" s="1390"/>
      <c r="H1021" s="1386"/>
      <c r="I1021" s="1053"/>
      <c r="J1021" s="1386"/>
    </row>
    <row r="1022" spans="1:10">
      <c r="A1022" s="1387"/>
      <c r="B1022" s="1388"/>
      <c r="C1022" s="1389"/>
      <c r="D1022" s="1390"/>
      <c r="E1022" s="1386"/>
      <c r="G1022" s="1390"/>
      <c r="H1022" s="1386"/>
      <c r="I1022" s="1053"/>
      <c r="J1022" s="1386"/>
    </row>
    <row r="1023" spans="1:10">
      <c r="A1023" s="1387"/>
      <c r="B1023" s="1388"/>
      <c r="C1023" s="1389"/>
      <c r="D1023" s="1390"/>
      <c r="E1023" s="1386"/>
      <c r="G1023" s="1390"/>
      <c r="H1023" s="1386"/>
      <c r="I1023" s="1053"/>
      <c r="J1023" s="1386"/>
    </row>
    <row r="1024" spans="1:10">
      <c r="A1024" s="1387"/>
      <c r="B1024" s="1388"/>
      <c r="C1024" s="1389"/>
      <c r="D1024" s="1390"/>
      <c r="E1024" s="1386"/>
      <c r="G1024" s="1390"/>
      <c r="H1024" s="1386"/>
      <c r="I1024" s="1053"/>
      <c r="J1024" s="1386"/>
    </row>
    <row r="1025" spans="1:10">
      <c r="A1025" s="1387"/>
      <c r="B1025" s="1388"/>
      <c r="C1025" s="1389"/>
      <c r="D1025" s="1390"/>
      <c r="E1025" s="1386"/>
      <c r="G1025" s="1390"/>
      <c r="H1025" s="1386"/>
      <c r="I1025" s="1053"/>
      <c r="J1025" s="1386"/>
    </row>
    <row r="1026" spans="1:10">
      <c r="A1026" s="1387"/>
      <c r="B1026" s="1388"/>
      <c r="C1026" s="1389"/>
      <c r="D1026" s="1390"/>
      <c r="E1026" s="1386"/>
      <c r="G1026" s="1390"/>
      <c r="H1026" s="1386"/>
      <c r="I1026" s="1053"/>
      <c r="J1026" s="1386"/>
    </row>
    <row r="1027" spans="1:10">
      <c r="A1027" s="1387"/>
      <c r="B1027" s="1388"/>
      <c r="C1027" s="1389"/>
      <c r="D1027" s="1390"/>
      <c r="E1027" s="1386"/>
      <c r="G1027" s="1390"/>
      <c r="H1027" s="1386"/>
      <c r="I1027" s="1053"/>
      <c r="J1027" s="1386"/>
    </row>
    <row r="1028" spans="1:10">
      <c r="A1028" s="1387"/>
      <c r="B1028" s="1388"/>
      <c r="C1028" s="1389"/>
      <c r="D1028" s="1390"/>
      <c r="E1028" s="1386"/>
      <c r="G1028" s="1390"/>
      <c r="H1028" s="1386"/>
      <c r="I1028" s="1053"/>
      <c r="J1028" s="1386"/>
    </row>
    <row r="1029" spans="1:10">
      <c r="A1029" s="1387"/>
      <c r="B1029" s="1388"/>
      <c r="C1029" s="1389"/>
      <c r="D1029" s="1390"/>
      <c r="E1029" s="1386"/>
      <c r="G1029" s="1390"/>
      <c r="H1029" s="1386"/>
      <c r="I1029" s="1053"/>
      <c r="J1029" s="1386"/>
    </row>
    <row r="1030" spans="1:10">
      <c r="A1030" s="1387"/>
      <c r="B1030" s="1388"/>
      <c r="C1030" s="1389"/>
      <c r="D1030" s="1390"/>
      <c r="E1030" s="1386"/>
      <c r="G1030" s="1390"/>
      <c r="H1030" s="1386"/>
      <c r="I1030" s="1053"/>
      <c r="J1030" s="1386"/>
    </row>
    <row r="1031" spans="1:10">
      <c r="A1031" s="1387"/>
      <c r="B1031" s="1388"/>
      <c r="C1031" s="1389"/>
      <c r="D1031" s="1390"/>
      <c r="E1031" s="1386"/>
      <c r="G1031" s="1390"/>
      <c r="H1031" s="1386"/>
      <c r="I1031" s="1053"/>
      <c r="J1031" s="1386"/>
    </row>
    <row r="1032" spans="1:10">
      <c r="A1032" s="1387"/>
      <c r="B1032" s="1388"/>
      <c r="C1032" s="1389"/>
      <c r="D1032" s="1390"/>
      <c r="E1032" s="1386"/>
      <c r="G1032" s="1390"/>
      <c r="H1032" s="1386"/>
      <c r="I1032" s="1053"/>
      <c r="J1032" s="1386"/>
    </row>
    <row r="1033" spans="1:10">
      <c r="A1033" s="1387"/>
      <c r="B1033" s="1388"/>
      <c r="C1033" s="1389"/>
      <c r="D1033" s="1390"/>
      <c r="E1033" s="1386"/>
      <c r="G1033" s="1390"/>
      <c r="H1033" s="1386"/>
      <c r="I1033" s="1053"/>
      <c r="J1033" s="1386"/>
    </row>
    <row r="1034" spans="1:10">
      <c r="A1034" s="1387"/>
      <c r="B1034" s="1388"/>
      <c r="C1034" s="1389"/>
      <c r="D1034" s="1390"/>
      <c r="E1034" s="1386"/>
      <c r="G1034" s="1390"/>
      <c r="H1034" s="1386"/>
      <c r="I1034" s="1053"/>
      <c r="J1034" s="1386"/>
    </row>
    <row r="1035" spans="1:10">
      <c r="A1035" s="1387"/>
      <c r="B1035" s="1388"/>
      <c r="C1035" s="1389"/>
      <c r="D1035" s="1390"/>
      <c r="E1035" s="1386"/>
      <c r="G1035" s="1390"/>
      <c r="H1035" s="1386"/>
      <c r="I1035" s="1053"/>
      <c r="J1035" s="1386"/>
    </row>
    <row r="1036" spans="1:10">
      <c r="A1036" s="1387"/>
      <c r="B1036" s="1388"/>
      <c r="C1036" s="1389"/>
      <c r="D1036" s="1390"/>
      <c r="E1036" s="1386"/>
      <c r="G1036" s="1390"/>
      <c r="H1036" s="1386"/>
      <c r="I1036" s="1053"/>
      <c r="J1036" s="1386"/>
    </row>
    <row r="1037" spans="1:10">
      <c r="A1037" s="1387"/>
      <c r="B1037" s="1388"/>
      <c r="C1037" s="1389"/>
      <c r="D1037" s="1390"/>
      <c r="E1037" s="1386"/>
      <c r="G1037" s="1390"/>
      <c r="H1037" s="1386"/>
      <c r="I1037" s="1053"/>
      <c r="J1037" s="1386"/>
    </row>
    <row r="1038" spans="1:10">
      <c r="A1038" s="1387"/>
      <c r="B1038" s="1388"/>
      <c r="C1038" s="1389"/>
      <c r="D1038" s="1390"/>
      <c r="E1038" s="1386"/>
      <c r="G1038" s="1390"/>
      <c r="H1038" s="1386"/>
      <c r="I1038" s="1053"/>
      <c r="J1038" s="1386"/>
    </row>
    <row r="1039" spans="1:10">
      <c r="A1039" s="1387"/>
      <c r="B1039" s="1388"/>
      <c r="C1039" s="1389"/>
      <c r="D1039" s="1390"/>
      <c r="E1039" s="1386"/>
      <c r="G1039" s="1390"/>
      <c r="H1039" s="1386"/>
      <c r="I1039" s="1053"/>
      <c r="J1039" s="1386"/>
    </row>
    <row r="1040" spans="1:10">
      <c r="A1040" s="1387"/>
      <c r="B1040" s="1388"/>
      <c r="C1040" s="1389"/>
      <c r="D1040" s="1390"/>
      <c r="E1040" s="1386"/>
      <c r="G1040" s="1390"/>
      <c r="H1040" s="1386"/>
      <c r="I1040" s="1053"/>
      <c r="J1040" s="1386"/>
    </row>
    <row r="1041" spans="1:10">
      <c r="A1041" s="1387"/>
      <c r="B1041" s="1388"/>
      <c r="C1041" s="1389"/>
      <c r="D1041" s="1390"/>
      <c r="E1041" s="1386"/>
      <c r="G1041" s="1390"/>
      <c r="H1041" s="1386"/>
      <c r="I1041" s="1053"/>
      <c r="J1041" s="1386"/>
    </row>
    <row r="1042" spans="1:10">
      <c r="A1042" s="1387"/>
      <c r="B1042" s="1388"/>
      <c r="C1042" s="1389"/>
      <c r="D1042" s="1390"/>
      <c r="E1042" s="1386"/>
      <c r="G1042" s="1390"/>
      <c r="H1042" s="1386"/>
      <c r="I1042" s="1053"/>
      <c r="J1042" s="1386"/>
    </row>
    <row r="1043" spans="1:10">
      <c r="A1043" s="1387"/>
      <c r="B1043" s="1388"/>
      <c r="C1043" s="1389"/>
      <c r="D1043" s="1390"/>
      <c r="E1043" s="1386"/>
      <c r="G1043" s="1390"/>
      <c r="H1043" s="1386"/>
      <c r="I1043" s="1053"/>
      <c r="J1043" s="1386"/>
    </row>
    <row r="1044" spans="1:10">
      <c r="A1044" s="1387"/>
      <c r="B1044" s="1388"/>
      <c r="C1044" s="1389"/>
      <c r="D1044" s="1390"/>
      <c r="E1044" s="1386"/>
      <c r="G1044" s="1390"/>
      <c r="H1044" s="1386"/>
      <c r="I1044" s="1053"/>
      <c r="J1044" s="1386"/>
    </row>
    <row r="1045" spans="1:10">
      <c r="A1045" s="1387"/>
      <c r="B1045" s="1388"/>
      <c r="C1045" s="1389"/>
      <c r="D1045" s="1390"/>
      <c r="E1045" s="1386"/>
      <c r="G1045" s="1390"/>
      <c r="H1045" s="1386"/>
      <c r="I1045" s="1053"/>
      <c r="J1045" s="1386"/>
    </row>
    <row r="1046" spans="1:10">
      <c r="A1046" s="1387"/>
      <c r="B1046" s="1388"/>
      <c r="C1046" s="1389"/>
      <c r="D1046" s="1390"/>
      <c r="E1046" s="1386"/>
      <c r="G1046" s="1390"/>
      <c r="H1046" s="1386"/>
      <c r="I1046" s="1053"/>
      <c r="J1046" s="1386"/>
    </row>
    <row r="1047" spans="1:10">
      <c r="A1047" s="1387"/>
      <c r="B1047" s="1388"/>
      <c r="C1047" s="1389"/>
      <c r="D1047" s="1390"/>
      <c r="E1047" s="1386"/>
      <c r="G1047" s="1390"/>
      <c r="H1047" s="1386"/>
      <c r="I1047" s="1053"/>
      <c r="J1047" s="1386"/>
    </row>
    <row r="1048" spans="1:10">
      <c r="A1048" s="1387"/>
      <c r="B1048" s="1388"/>
      <c r="C1048" s="1389"/>
      <c r="D1048" s="1390"/>
      <c r="E1048" s="1386"/>
      <c r="G1048" s="1390"/>
      <c r="H1048" s="1386"/>
      <c r="I1048" s="1053"/>
      <c r="J1048" s="1386"/>
    </row>
    <row r="1049" spans="1:10">
      <c r="A1049" s="1387"/>
      <c r="B1049" s="1388"/>
      <c r="C1049" s="1389"/>
      <c r="D1049" s="1390"/>
      <c r="E1049" s="1386"/>
      <c r="G1049" s="1390"/>
      <c r="H1049" s="1386"/>
      <c r="I1049" s="1053"/>
      <c r="J1049" s="1386"/>
    </row>
    <row r="1050" spans="1:10">
      <c r="A1050" s="1387"/>
      <c r="B1050" s="1388"/>
      <c r="C1050" s="1389"/>
      <c r="D1050" s="1390"/>
      <c r="E1050" s="1386"/>
      <c r="G1050" s="1390"/>
      <c r="H1050" s="1386"/>
      <c r="I1050" s="1053"/>
      <c r="J1050" s="1386"/>
    </row>
    <row r="1051" spans="1:10">
      <c r="A1051" s="1387"/>
      <c r="B1051" s="1388"/>
      <c r="C1051" s="1389"/>
      <c r="D1051" s="1390"/>
      <c r="E1051" s="1386"/>
      <c r="G1051" s="1390"/>
      <c r="H1051" s="1386"/>
      <c r="I1051" s="1053"/>
      <c r="J1051" s="1386"/>
    </row>
    <row r="1052" spans="1:10">
      <c r="A1052" s="1387"/>
      <c r="B1052" s="1388"/>
      <c r="C1052" s="1389"/>
      <c r="D1052" s="1390"/>
      <c r="E1052" s="1386"/>
      <c r="G1052" s="1390"/>
      <c r="H1052" s="1386"/>
      <c r="I1052" s="1053"/>
      <c r="J1052" s="1386"/>
    </row>
    <row r="1053" spans="1:10">
      <c r="A1053" s="1387"/>
      <c r="B1053" s="1388"/>
      <c r="C1053" s="1389"/>
      <c r="D1053" s="1390"/>
      <c r="E1053" s="1386"/>
      <c r="G1053" s="1390"/>
      <c r="H1053" s="1386"/>
      <c r="I1053" s="1053"/>
      <c r="J1053" s="1386"/>
    </row>
    <row r="1054" spans="1:10">
      <c r="A1054" s="1387"/>
      <c r="B1054" s="1388"/>
      <c r="C1054" s="1389"/>
      <c r="D1054" s="1390"/>
      <c r="E1054" s="1386"/>
      <c r="G1054" s="1390"/>
      <c r="H1054" s="1386"/>
      <c r="I1054" s="1053"/>
      <c r="J1054" s="1386"/>
    </row>
    <row r="1055" spans="1:10">
      <c r="A1055" s="1387"/>
      <c r="B1055" s="1388"/>
      <c r="C1055" s="1389"/>
      <c r="D1055" s="1390"/>
      <c r="E1055" s="1386"/>
      <c r="G1055" s="1390"/>
      <c r="H1055" s="1386"/>
      <c r="I1055" s="1053"/>
      <c r="J1055" s="1386"/>
    </row>
    <row r="1056" spans="1:10">
      <c r="A1056" s="1387"/>
      <c r="B1056" s="1388"/>
      <c r="C1056" s="1389"/>
      <c r="D1056" s="1390"/>
      <c r="E1056" s="1386"/>
      <c r="G1056" s="1390"/>
      <c r="H1056" s="1386"/>
      <c r="I1056" s="1053"/>
      <c r="J1056" s="1386"/>
    </row>
    <row r="1057" spans="1:10">
      <c r="A1057" s="1387"/>
      <c r="B1057" s="1388"/>
      <c r="C1057" s="1389"/>
      <c r="D1057" s="1390"/>
      <c r="E1057" s="1386"/>
      <c r="G1057" s="1390"/>
      <c r="H1057" s="1386"/>
      <c r="I1057" s="1053"/>
      <c r="J1057" s="1386"/>
    </row>
    <row r="1058" spans="1:10">
      <c r="A1058" s="1387"/>
      <c r="B1058" s="1388"/>
      <c r="C1058" s="1389"/>
      <c r="D1058" s="1390"/>
      <c r="E1058" s="1386"/>
      <c r="G1058" s="1390"/>
      <c r="H1058" s="1386"/>
      <c r="I1058" s="1053"/>
      <c r="J1058" s="1386"/>
    </row>
    <row r="1059" spans="1:10">
      <c r="A1059" s="1387"/>
      <c r="B1059" s="1388"/>
      <c r="C1059" s="1389"/>
      <c r="D1059" s="1390"/>
      <c r="E1059" s="1386"/>
      <c r="G1059" s="1390"/>
      <c r="H1059" s="1386"/>
      <c r="I1059" s="1053"/>
      <c r="J1059" s="1386"/>
    </row>
    <row r="1060" spans="1:10">
      <c r="A1060" s="1387"/>
      <c r="B1060" s="1388"/>
      <c r="C1060" s="1389"/>
      <c r="D1060" s="1390"/>
      <c r="E1060" s="1386"/>
      <c r="G1060" s="1390"/>
      <c r="H1060" s="1386"/>
      <c r="I1060" s="1053"/>
      <c r="J1060" s="1386"/>
    </row>
    <row r="1061" spans="1:10">
      <c r="A1061" s="1387"/>
      <c r="B1061" s="1388"/>
      <c r="C1061" s="1389"/>
      <c r="D1061" s="1390"/>
      <c r="E1061" s="1386"/>
      <c r="G1061" s="1390"/>
      <c r="H1061" s="1386"/>
      <c r="I1061" s="1053"/>
      <c r="J1061" s="1386"/>
    </row>
    <row r="1062" spans="1:10">
      <c r="A1062" s="1387"/>
      <c r="B1062" s="1388"/>
      <c r="C1062" s="1389"/>
      <c r="D1062" s="1390"/>
      <c r="E1062" s="1386"/>
      <c r="G1062" s="1390"/>
      <c r="H1062" s="1386"/>
      <c r="I1062" s="1053"/>
      <c r="J1062" s="1386"/>
    </row>
    <row r="1063" spans="1:10">
      <c r="A1063" s="1387"/>
      <c r="B1063" s="1388"/>
      <c r="C1063" s="1389"/>
      <c r="D1063" s="1390"/>
      <c r="E1063" s="1386"/>
      <c r="G1063" s="1390"/>
      <c r="H1063" s="1386"/>
      <c r="I1063" s="1053"/>
      <c r="J1063" s="1386"/>
    </row>
    <row r="1064" spans="1:10">
      <c r="A1064" s="1387"/>
      <c r="B1064" s="1388"/>
      <c r="C1064" s="1389"/>
      <c r="D1064" s="1390"/>
      <c r="E1064" s="1386"/>
      <c r="G1064" s="1390"/>
      <c r="H1064" s="1386"/>
      <c r="I1064" s="1053"/>
      <c r="J1064" s="1386"/>
    </row>
    <row r="1065" spans="1:10">
      <c r="A1065" s="1387"/>
      <c r="B1065" s="1388"/>
      <c r="C1065" s="1389"/>
      <c r="D1065" s="1390"/>
      <c r="E1065" s="1386"/>
      <c r="G1065" s="1390"/>
      <c r="H1065" s="1386"/>
      <c r="I1065" s="1053"/>
      <c r="J1065" s="1386"/>
    </row>
    <row r="1066" spans="1:10">
      <c r="A1066" s="1387"/>
      <c r="B1066" s="1388"/>
      <c r="C1066" s="1389"/>
      <c r="D1066" s="1390"/>
      <c r="E1066" s="1386"/>
      <c r="G1066" s="1390"/>
      <c r="H1066" s="1386"/>
      <c r="I1066" s="1053"/>
      <c r="J1066" s="1386"/>
    </row>
    <row r="1067" spans="1:10">
      <c r="A1067" s="1387"/>
      <c r="B1067" s="1388"/>
      <c r="C1067" s="1389"/>
      <c r="D1067" s="1390"/>
      <c r="E1067" s="1386"/>
      <c r="G1067" s="1390"/>
      <c r="H1067" s="1386"/>
      <c r="I1067" s="1053"/>
      <c r="J1067" s="1386"/>
    </row>
    <row r="1068" spans="1:10">
      <c r="A1068" s="1387"/>
      <c r="B1068" s="1388"/>
      <c r="C1068" s="1389"/>
      <c r="D1068" s="1390"/>
      <c r="E1068" s="1386"/>
      <c r="G1068" s="1390"/>
      <c r="H1068" s="1386"/>
      <c r="I1068" s="1053"/>
      <c r="J1068" s="1386"/>
    </row>
    <row r="1069" spans="1:10">
      <c r="A1069" s="1387"/>
      <c r="B1069" s="1388"/>
      <c r="C1069" s="1389"/>
      <c r="D1069" s="1390"/>
      <c r="E1069" s="1386"/>
      <c r="G1069" s="1390"/>
      <c r="H1069" s="1386"/>
      <c r="I1069" s="1053"/>
      <c r="J1069" s="1386"/>
    </row>
    <row r="1070" spans="1:10">
      <c r="A1070" s="1387"/>
      <c r="B1070" s="1388"/>
      <c r="C1070" s="1389"/>
      <c r="D1070" s="1390"/>
      <c r="E1070" s="1386"/>
      <c r="G1070" s="1390"/>
      <c r="H1070" s="1386"/>
      <c r="I1070" s="1053"/>
      <c r="J1070" s="1386"/>
    </row>
    <row r="1071" spans="1:10">
      <c r="A1071" s="1387"/>
      <c r="B1071" s="1388"/>
      <c r="C1071" s="1389"/>
      <c r="D1071" s="1390"/>
      <c r="E1071" s="1386"/>
      <c r="G1071" s="1390"/>
      <c r="H1071" s="1386"/>
      <c r="I1071" s="1053"/>
      <c r="J1071" s="1386"/>
    </row>
    <row r="1072" spans="1:10">
      <c r="A1072" s="1387"/>
      <c r="B1072" s="1388"/>
      <c r="C1072" s="1389"/>
      <c r="D1072" s="1390"/>
      <c r="E1072" s="1386"/>
      <c r="G1072" s="1390"/>
      <c r="H1072" s="1386"/>
      <c r="I1072" s="1053"/>
      <c r="J1072" s="1386"/>
    </row>
    <row r="1073" spans="1:10">
      <c r="A1073" s="1387"/>
      <c r="B1073" s="1388"/>
      <c r="C1073" s="1389"/>
      <c r="D1073" s="1390"/>
      <c r="E1073" s="1386"/>
      <c r="G1073" s="1390"/>
      <c r="H1073" s="1386"/>
      <c r="I1073" s="1053"/>
      <c r="J1073" s="1386"/>
    </row>
    <row r="1074" spans="1:10">
      <c r="A1074" s="1387"/>
      <c r="B1074" s="1388"/>
      <c r="C1074" s="1389"/>
      <c r="D1074" s="1390"/>
      <c r="E1074" s="1386"/>
      <c r="G1074" s="1390"/>
      <c r="H1074" s="1386"/>
      <c r="I1074" s="1053"/>
      <c r="J1074" s="1386"/>
    </row>
    <row r="1075" spans="1:10">
      <c r="A1075" s="1387"/>
      <c r="B1075" s="1388"/>
      <c r="C1075" s="1389"/>
      <c r="D1075" s="1390"/>
      <c r="E1075" s="1386"/>
      <c r="G1075" s="1390"/>
      <c r="H1075" s="1386"/>
      <c r="I1075" s="1053"/>
      <c r="J1075" s="1386"/>
    </row>
    <row r="1076" spans="1:10">
      <c r="A1076" s="1387"/>
      <c r="B1076" s="1388"/>
      <c r="C1076" s="1389"/>
      <c r="D1076" s="1390"/>
      <c r="E1076" s="1386"/>
      <c r="G1076" s="1390"/>
      <c r="H1076" s="1386"/>
      <c r="I1076" s="1053"/>
      <c r="J1076" s="1386"/>
    </row>
    <row r="1077" spans="1:10">
      <c r="A1077" s="1387"/>
      <c r="B1077" s="1388"/>
      <c r="C1077" s="1389"/>
      <c r="D1077" s="1390"/>
      <c r="E1077" s="1386"/>
      <c r="G1077" s="1390"/>
      <c r="H1077" s="1386"/>
      <c r="I1077" s="1053"/>
      <c r="J1077" s="1386"/>
    </row>
    <row r="1078" spans="1:10">
      <c r="A1078" s="1387"/>
      <c r="B1078" s="1388"/>
      <c r="C1078" s="1389"/>
      <c r="D1078" s="1390"/>
      <c r="E1078" s="1386"/>
      <c r="G1078" s="1390"/>
      <c r="H1078" s="1386"/>
      <c r="I1078" s="1053"/>
      <c r="J1078" s="1386"/>
    </row>
    <row r="1079" spans="1:10">
      <c r="A1079" s="1387"/>
      <c r="B1079" s="1388"/>
      <c r="C1079" s="1389"/>
      <c r="D1079" s="1390"/>
      <c r="E1079" s="1386"/>
      <c r="G1079" s="1390"/>
      <c r="H1079" s="1386"/>
      <c r="I1079" s="1053"/>
      <c r="J1079" s="1386"/>
    </row>
    <row r="1080" spans="1:10">
      <c r="A1080" s="1387"/>
      <c r="B1080" s="1388"/>
      <c r="C1080" s="1389"/>
      <c r="D1080" s="1390"/>
      <c r="E1080" s="1386"/>
      <c r="G1080" s="1390"/>
      <c r="H1080" s="1386"/>
      <c r="I1080" s="1053"/>
      <c r="J1080" s="1386"/>
    </row>
    <row r="1081" spans="1:10">
      <c r="A1081" s="1387"/>
      <c r="B1081" s="1388"/>
      <c r="C1081" s="1389"/>
      <c r="D1081" s="1390"/>
      <c r="E1081" s="1386"/>
      <c r="G1081" s="1390"/>
      <c r="H1081" s="1386"/>
      <c r="I1081" s="1053"/>
      <c r="J1081" s="1386"/>
    </row>
    <row r="1082" spans="1:10">
      <c r="A1082" s="1387"/>
      <c r="B1082" s="1388"/>
      <c r="C1082" s="1389"/>
      <c r="D1082" s="1390"/>
      <c r="E1082" s="1386"/>
      <c r="G1082" s="1390"/>
      <c r="H1082" s="1386"/>
      <c r="I1082" s="1053"/>
      <c r="J1082" s="1386"/>
    </row>
    <row r="1083" spans="1:10">
      <c r="A1083" s="1387"/>
      <c r="B1083" s="1388"/>
      <c r="C1083" s="1389"/>
      <c r="D1083" s="1390"/>
      <c r="E1083" s="1386"/>
      <c r="G1083" s="1390"/>
      <c r="H1083" s="1386"/>
      <c r="I1083" s="1053"/>
      <c r="J1083" s="1386"/>
    </row>
    <row r="1084" spans="1:10">
      <c r="A1084" s="1387"/>
      <c r="B1084" s="1388"/>
      <c r="C1084" s="1389"/>
      <c r="D1084" s="1390"/>
      <c r="E1084" s="1386"/>
      <c r="G1084" s="1390"/>
      <c r="H1084" s="1386"/>
      <c r="I1084" s="1053"/>
      <c r="J1084" s="1386"/>
    </row>
    <row r="1085" spans="1:10">
      <c r="A1085" s="1387"/>
      <c r="B1085" s="1388"/>
      <c r="C1085" s="1389"/>
      <c r="D1085" s="1390"/>
      <c r="E1085" s="1386"/>
      <c r="G1085" s="1390"/>
      <c r="H1085" s="1386"/>
      <c r="I1085" s="1053"/>
      <c r="J1085" s="1386"/>
    </row>
    <row r="1086" spans="1:10">
      <c r="A1086" s="1387"/>
      <c r="B1086" s="1388"/>
      <c r="C1086" s="1389"/>
      <c r="D1086" s="1390"/>
      <c r="E1086" s="1386"/>
      <c r="G1086" s="1390"/>
      <c r="H1086" s="1386"/>
      <c r="I1086" s="1053"/>
      <c r="J1086" s="1386"/>
    </row>
    <row r="1087" spans="1:10">
      <c r="A1087" s="1387"/>
      <c r="B1087" s="1388"/>
      <c r="C1087" s="1389"/>
      <c r="D1087" s="1390"/>
      <c r="E1087" s="1386"/>
      <c r="G1087" s="1390"/>
      <c r="H1087" s="1386"/>
      <c r="I1087" s="1053"/>
      <c r="J1087" s="1386"/>
    </row>
    <row r="1088" spans="1:10">
      <c r="A1088" s="1387"/>
      <c r="B1088" s="1388"/>
      <c r="C1088" s="1389"/>
      <c r="D1088" s="1390"/>
      <c r="E1088" s="1386"/>
      <c r="G1088" s="1390"/>
      <c r="H1088" s="1386"/>
      <c r="I1088" s="1053"/>
      <c r="J1088" s="1386"/>
    </row>
    <row r="1089" spans="1:10">
      <c r="A1089" s="1387"/>
      <c r="B1089" s="1388"/>
      <c r="C1089" s="1389"/>
      <c r="D1089" s="1390"/>
      <c r="E1089" s="1386"/>
      <c r="G1089" s="1390"/>
      <c r="H1089" s="1386"/>
      <c r="I1089" s="1053"/>
      <c r="J1089" s="1386"/>
    </row>
    <row r="1090" spans="1:10">
      <c r="A1090" s="1387"/>
      <c r="B1090" s="1388"/>
      <c r="C1090" s="1389"/>
      <c r="D1090" s="1390"/>
      <c r="E1090" s="1386"/>
      <c r="G1090" s="1390"/>
      <c r="H1090" s="1386"/>
      <c r="I1090" s="1053"/>
      <c r="J1090" s="1386"/>
    </row>
    <row r="1091" spans="1:10">
      <c r="A1091" s="1387"/>
      <c r="B1091" s="1388"/>
      <c r="C1091" s="1389"/>
      <c r="D1091" s="1390"/>
      <c r="E1091" s="1386"/>
      <c r="G1091" s="1390"/>
      <c r="H1091" s="1386"/>
      <c r="I1091" s="1053"/>
      <c r="J1091" s="1386"/>
    </row>
    <row r="1092" spans="1:10">
      <c r="A1092" s="1387"/>
      <c r="B1092" s="1388"/>
      <c r="C1092" s="1389"/>
      <c r="D1092" s="1390"/>
      <c r="E1092" s="1386"/>
      <c r="G1092" s="1390"/>
      <c r="H1092" s="1386"/>
      <c r="I1092" s="1053"/>
      <c r="J1092" s="1386"/>
    </row>
    <row r="1093" spans="1:10">
      <c r="A1093" s="1387"/>
      <c r="B1093" s="1388"/>
      <c r="C1093" s="1389"/>
      <c r="D1093" s="1390"/>
      <c r="E1093" s="1386"/>
      <c r="G1093" s="1390"/>
      <c r="H1093" s="1386"/>
      <c r="I1093" s="1053"/>
      <c r="J1093" s="1386"/>
    </row>
    <row r="1094" spans="1:10">
      <c r="A1094" s="1387"/>
      <c r="B1094" s="1388"/>
      <c r="C1094" s="1389"/>
      <c r="D1094" s="1390"/>
      <c r="E1094" s="1386"/>
      <c r="G1094" s="1390"/>
      <c r="H1094" s="1386"/>
      <c r="I1094" s="1053"/>
      <c r="J1094" s="1386"/>
    </row>
    <row r="1095" spans="1:10">
      <c r="A1095" s="1387"/>
      <c r="B1095" s="1388"/>
      <c r="C1095" s="1389"/>
      <c r="D1095" s="1390"/>
      <c r="E1095" s="1386"/>
      <c r="G1095" s="1390"/>
      <c r="H1095" s="1386"/>
      <c r="I1095" s="1053"/>
      <c r="J1095" s="1386"/>
    </row>
    <row r="1096" spans="1:10">
      <c r="A1096" s="1387"/>
      <c r="B1096" s="1388"/>
      <c r="C1096" s="1389"/>
      <c r="D1096" s="1390"/>
      <c r="E1096" s="1386"/>
      <c r="G1096" s="1390"/>
      <c r="H1096" s="1386"/>
      <c r="I1096" s="1053"/>
      <c r="J1096" s="1386"/>
    </row>
    <row r="1097" spans="1:10">
      <c r="A1097" s="1387"/>
      <c r="B1097" s="1388"/>
      <c r="C1097" s="1389"/>
      <c r="D1097" s="1390"/>
      <c r="E1097" s="1386"/>
      <c r="G1097" s="1390"/>
      <c r="H1097" s="1386"/>
      <c r="I1097" s="1053"/>
      <c r="J1097" s="1386"/>
    </row>
    <row r="1098" spans="1:10">
      <c r="A1098" s="1387"/>
      <c r="B1098" s="1388"/>
      <c r="C1098" s="1389"/>
      <c r="D1098" s="1390"/>
      <c r="E1098" s="1386"/>
      <c r="G1098" s="1390"/>
      <c r="H1098" s="1386"/>
      <c r="I1098" s="1053"/>
      <c r="J1098" s="1386"/>
    </row>
    <row r="1099" spans="1:10">
      <c r="A1099" s="1387"/>
      <c r="B1099" s="1388"/>
      <c r="C1099" s="1389"/>
      <c r="D1099" s="1390"/>
      <c r="E1099" s="1386"/>
      <c r="G1099" s="1390"/>
      <c r="H1099" s="1386"/>
      <c r="I1099" s="1053"/>
      <c r="J1099" s="1386"/>
    </row>
    <row r="1100" spans="1:10">
      <c r="A1100" s="1387"/>
      <c r="B1100" s="1388"/>
      <c r="C1100" s="1389"/>
      <c r="D1100" s="1390"/>
      <c r="E1100" s="1386"/>
      <c r="G1100" s="1390"/>
      <c r="H1100" s="1386"/>
      <c r="I1100" s="1053"/>
      <c r="J1100" s="1386"/>
    </row>
    <row r="1101" spans="1:10">
      <c r="A1101" s="1387"/>
      <c r="B1101" s="1388"/>
      <c r="C1101" s="1389"/>
      <c r="D1101" s="1390"/>
      <c r="E1101" s="1386"/>
      <c r="G1101" s="1390"/>
      <c r="H1101" s="1386"/>
      <c r="I1101" s="1053"/>
      <c r="J1101" s="1386"/>
    </row>
    <row r="1102" spans="1:10">
      <c r="A1102" s="1387"/>
      <c r="B1102" s="1388"/>
      <c r="C1102" s="1389"/>
      <c r="D1102" s="1390"/>
      <c r="E1102" s="1386"/>
      <c r="G1102" s="1390"/>
      <c r="H1102" s="1386"/>
      <c r="I1102" s="1053"/>
      <c r="J1102" s="1386"/>
    </row>
    <row r="1103" spans="1:10">
      <c r="A1103" s="1387"/>
      <c r="B1103" s="1388"/>
      <c r="C1103" s="1389"/>
      <c r="D1103" s="1390"/>
      <c r="E1103" s="1386"/>
      <c r="G1103" s="1390"/>
      <c r="H1103" s="1386"/>
      <c r="I1103" s="1053"/>
      <c r="J1103" s="1386"/>
    </row>
    <row r="1104" spans="1:10">
      <c r="A1104" s="1387"/>
      <c r="B1104" s="1388"/>
      <c r="C1104" s="1389"/>
      <c r="D1104" s="1390"/>
      <c r="E1104" s="1386"/>
      <c r="G1104" s="1390"/>
      <c r="H1104" s="1386"/>
      <c r="I1104" s="1053"/>
      <c r="J1104" s="1386"/>
    </row>
    <row r="1105" spans="1:10">
      <c r="A1105" s="1387"/>
      <c r="B1105" s="1388"/>
      <c r="C1105" s="1389"/>
      <c r="D1105" s="1390"/>
      <c r="E1105" s="1386"/>
      <c r="G1105" s="1390"/>
      <c r="H1105" s="1386"/>
      <c r="I1105" s="1053"/>
      <c r="J1105" s="1386"/>
    </row>
    <row r="1106" spans="1:10">
      <c r="A1106" s="1387"/>
      <c r="B1106" s="1388"/>
      <c r="C1106" s="1389"/>
      <c r="D1106" s="1390"/>
      <c r="E1106" s="1386"/>
      <c r="G1106" s="1390"/>
      <c r="H1106" s="1386"/>
      <c r="I1106" s="1053"/>
      <c r="J1106" s="1386"/>
    </row>
    <row r="1107" spans="1:10">
      <c r="A1107" s="1387"/>
      <c r="B1107" s="1388"/>
      <c r="C1107" s="1389"/>
      <c r="D1107" s="1390"/>
      <c r="E1107" s="1386"/>
      <c r="G1107" s="1390"/>
      <c r="H1107" s="1386"/>
      <c r="I1107" s="1053"/>
      <c r="J1107" s="1386"/>
    </row>
    <row r="1108" spans="1:10">
      <c r="A1108" s="1387"/>
      <c r="B1108" s="1388"/>
      <c r="C1108" s="1389"/>
      <c r="D1108" s="1390"/>
      <c r="E1108" s="1386"/>
      <c r="G1108" s="1390"/>
      <c r="H1108" s="1386"/>
      <c r="I1108" s="1053"/>
      <c r="J1108" s="1386"/>
    </row>
    <row r="1109" spans="1:10">
      <c r="A1109" s="1387"/>
      <c r="B1109" s="1388"/>
      <c r="C1109" s="1389"/>
      <c r="D1109" s="1390"/>
      <c r="E1109" s="1386"/>
      <c r="G1109" s="1390"/>
      <c r="H1109" s="1386"/>
      <c r="I1109" s="1053"/>
      <c r="J1109" s="1386"/>
    </row>
    <row r="1110" spans="1:10">
      <c r="A1110" s="1387"/>
      <c r="B1110" s="1388"/>
      <c r="C1110" s="1389"/>
      <c r="D1110" s="1390"/>
      <c r="E1110" s="1386"/>
      <c r="G1110" s="1390"/>
      <c r="H1110" s="1386"/>
      <c r="I1110" s="1053"/>
      <c r="J1110" s="1386"/>
    </row>
    <row r="1111" spans="1:10">
      <c r="A1111" s="1387"/>
      <c r="B1111" s="1388"/>
      <c r="C1111" s="1389"/>
      <c r="D1111" s="1390"/>
      <c r="E1111" s="1386"/>
      <c r="G1111" s="1390"/>
      <c r="H1111" s="1386"/>
      <c r="I1111" s="1053"/>
      <c r="J1111" s="1386"/>
    </row>
    <row r="1112" spans="1:10">
      <c r="A1112" s="1387"/>
      <c r="B1112" s="1388"/>
      <c r="C1112" s="1389"/>
      <c r="D1112" s="1390"/>
      <c r="E1112" s="1386"/>
      <c r="G1112" s="1390"/>
      <c r="H1112" s="1386"/>
      <c r="I1112" s="1053"/>
      <c r="J1112" s="1386"/>
    </row>
    <row r="1113" spans="1:10">
      <c r="A1113" s="1387"/>
      <c r="B1113" s="1388"/>
      <c r="C1113" s="1389"/>
      <c r="D1113" s="1390"/>
      <c r="E1113" s="1386"/>
      <c r="G1113" s="1390"/>
      <c r="H1113" s="1386"/>
      <c r="I1113" s="1053"/>
      <c r="J1113" s="1386"/>
    </row>
    <row r="1114" spans="1:10">
      <c r="A1114" s="1387"/>
      <c r="B1114" s="1388"/>
      <c r="C1114" s="1389"/>
      <c r="D1114" s="1390"/>
      <c r="E1114" s="1386"/>
      <c r="G1114" s="1390"/>
      <c r="H1114" s="1386"/>
      <c r="I1114" s="1053"/>
      <c r="J1114" s="1386"/>
    </row>
    <row r="1115" spans="1:10">
      <c r="A1115" s="1387"/>
      <c r="B1115" s="1388"/>
      <c r="C1115" s="1389"/>
      <c r="D1115" s="1390"/>
      <c r="E1115" s="1386"/>
      <c r="G1115" s="1390"/>
      <c r="H1115" s="1386"/>
      <c r="I1115" s="1053"/>
      <c r="J1115" s="1386"/>
    </row>
    <row r="1116" spans="1:10">
      <c r="A1116" s="1387"/>
      <c r="B1116" s="1388"/>
      <c r="C1116" s="1389"/>
      <c r="D1116" s="1390"/>
      <c r="E1116" s="1386"/>
      <c r="G1116" s="1390"/>
      <c r="H1116" s="1386"/>
      <c r="I1116" s="1053"/>
      <c r="J1116" s="1386"/>
    </row>
    <row r="1117" spans="1:10">
      <c r="A1117" s="1387"/>
      <c r="B1117" s="1388"/>
      <c r="C1117" s="1389"/>
      <c r="D1117" s="1390"/>
      <c r="E1117" s="1386"/>
      <c r="G1117" s="1390"/>
      <c r="H1117" s="1386"/>
      <c r="I1117" s="1053"/>
      <c r="J1117" s="1386"/>
    </row>
    <row r="1118" spans="1:10">
      <c r="A1118" s="1387"/>
      <c r="B1118" s="1388"/>
      <c r="C1118" s="1389"/>
      <c r="D1118" s="1390"/>
      <c r="E1118" s="1386"/>
      <c r="G1118" s="1390"/>
      <c r="H1118" s="1386"/>
      <c r="I1118" s="1053"/>
      <c r="J1118" s="1386"/>
    </row>
    <row r="1119" spans="1:10">
      <c r="A1119" s="1387"/>
      <c r="B1119" s="1388"/>
      <c r="C1119" s="1389"/>
      <c r="D1119" s="1390"/>
      <c r="E1119" s="1386"/>
      <c r="G1119" s="1390"/>
      <c r="H1119" s="1386"/>
      <c r="I1119" s="1053"/>
      <c r="J1119" s="1386"/>
    </row>
    <row r="1120" spans="1:10">
      <c r="A1120" s="1387"/>
      <c r="B1120" s="1388"/>
      <c r="C1120" s="1389"/>
      <c r="D1120" s="1390"/>
      <c r="E1120" s="1386"/>
      <c r="G1120" s="1390"/>
      <c r="H1120" s="1386"/>
      <c r="I1120" s="1053"/>
      <c r="J1120" s="1386"/>
    </row>
    <row r="1121" spans="1:10">
      <c r="A1121" s="1387"/>
      <c r="B1121" s="1388"/>
      <c r="C1121" s="1389"/>
      <c r="D1121" s="1390"/>
      <c r="E1121" s="1386"/>
      <c r="G1121" s="1390"/>
      <c r="H1121" s="1386"/>
      <c r="I1121" s="1053"/>
      <c r="J1121" s="1386"/>
    </row>
    <row r="1122" spans="1:10">
      <c r="A1122" s="1387"/>
      <c r="B1122" s="1388"/>
      <c r="C1122" s="1389"/>
      <c r="D1122" s="1390"/>
      <c r="E1122" s="1386"/>
      <c r="G1122" s="1390"/>
      <c r="H1122" s="1386"/>
      <c r="I1122" s="1053"/>
      <c r="J1122" s="1386"/>
    </row>
    <row r="1123" spans="1:10">
      <c r="A1123" s="1387"/>
      <c r="B1123" s="1388"/>
      <c r="C1123" s="1389"/>
      <c r="D1123" s="1390"/>
      <c r="E1123" s="1386"/>
      <c r="G1123" s="1390"/>
      <c r="H1123" s="1386"/>
      <c r="I1123" s="1053"/>
      <c r="J1123" s="1386"/>
    </row>
    <row r="1124" spans="1:10">
      <c r="A1124" s="1387"/>
      <c r="B1124" s="1388"/>
      <c r="C1124" s="1389"/>
      <c r="D1124" s="1390"/>
      <c r="E1124" s="1386"/>
      <c r="G1124" s="1390"/>
      <c r="H1124" s="1386"/>
      <c r="I1124" s="1053"/>
      <c r="J1124" s="1386"/>
    </row>
    <row r="1125" spans="1:10">
      <c r="A1125" s="1387"/>
      <c r="B1125" s="1388"/>
      <c r="C1125" s="1389"/>
      <c r="D1125" s="1390"/>
      <c r="E1125" s="1386"/>
      <c r="G1125" s="1390"/>
      <c r="H1125" s="1386"/>
      <c r="I1125" s="1053"/>
      <c r="J1125" s="1386"/>
    </row>
    <row r="1126" spans="1:10">
      <c r="A1126" s="1387"/>
      <c r="B1126" s="1388"/>
      <c r="C1126" s="1389"/>
      <c r="D1126" s="1390"/>
      <c r="E1126" s="1386"/>
      <c r="G1126" s="1390"/>
      <c r="H1126" s="1386"/>
      <c r="I1126" s="1053"/>
      <c r="J1126" s="1386"/>
    </row>
    <row r="1127" spans="1:10">
      <c r="A1127" s="1387"/>
      <c r="B1127" s="1388"/>
      <c r="C1127" s="1389"/>
      <c r="D1127" s="1390"/>
      <c r="E1127" s="1386"/>
      <c r="G1127" s="1390"/>
      <c r="H1127" s="1386"/>
      <c r="I1127" s="1053"/>
      <c r="J1127" s="1386"/>
    </row>
    <row r="1128" spans="1:10">
      <c r="A1128" s="1387"/>
      <c r="B1128" s="1388"/>
      <c r="C1128" s="1389"/>
      <c r="D1128" s="1390"/>
      <c r="E1128" s="1386"/>
      <c r="G1128" s="1390"/>
      <c r="H1128" s="1386"/>
      <c r="I1128" s="1053"/>
      <c r="J1128" s="1386"/>
    </row>
    <row r="1129" spans="1:10">
      <c r="A1129" s="1387"/>
      <c r="B1129" s="1388"/>
      <c r="C1129" s="1389"/>
      <c r="D1129" s="1390"/>
      <c r="E1129" s="1386"/>
      <c r="G1129" s="1390"/>
      <c r="H1129" s="1386"/>
      <c r="I1129" s="1053"/>
      <c r="J1129" s="1386"/>
    </row>
    <row r="1130" spans="1:10">
      <c r="A1130" s="1387"/>
      <c r="B1130" s="1388"/>
      <c r="C1130" s="1389"/>
      <c r="D1130" s="1390"/>
      <c r="E1130" s="1386"/>
      <c r="G1130" s="1390"/>
      <c r="H1130" s="1386"/>
      <c r="I1130" s="1053"/>
      <c r="J1130" s="1386"/>
    </row>
    <row r="1131" spans="1:10">
      <c r="A1131" s="1387"/>
      <c r="B1131" s="1388"/>
      <c r="C1131" s="1389"/>
      <c r="D1131" s="1390"/>
      <c r="E1131" s="1386"/>
      <c r="G1131" s="1390"/>
      <c r="H1131" s="1386"/>
      <c r="I1131" s="1053"/>
      <c r="J1131" s="1386"/>
    </row>
    <row r="1132" spans="1:10">
      <c r="A1132" s="1387"/>
      <c r="B1132" s="1388"/>
      <c r="C1132" s="1389"/>
      <c r="D1132" s="1390"/>
      <c r="E1132" s="1386"/>
      <c r="G1132" s="1390"/>
      <c r="H1132" s="1386"/>
      <c r="I1132" s="1053"/>
      <c r="J1132" s="1386"/>
    </row>
    <row r="1133" spans="1:10">
      <c r="A1133" s="1387"/>
      <c r="B1133" s="1388"/>
      <c r="C1133" s="1389"/>
      <c r="D1133" s="1390"/>
      <c r="E1133" s="1386"/>
      <c r="G1133" s="1390"/>
      <c r="H1133" s="1386"/>
      <c r="I1133" s="1053"/>
      <c r="J1133" s="1386"/>
    </row>
    <row r="1134" spans="1:10">
      <c r="A1134" s="1387"/>
      <c r="B1134" s="1388"/>
      <c r="C1134" s="1389"/>
      <c r="D1134" s="1390"/>
      <c r="E1134" s="1386"/>
      <c r="G1134" s="1390"/>
      <c r="H1134" s="1386"/>
      <c r="I1134" s="1053"/>
      <c r="J1134" s="1386"/>
    </row>
    <row r="1135" spans="1:10">
      <c r="A1135" s="1387"/>
      <c r="B1135" s="1388"/>
      <c r="C1135" s="1389"/>
      <c r="D1135" s="1390"/>
      <c r="E1135" s="1386"/>
      <c r="G1135" s="1390"/>
      <c r="H1135" s="1386"/>
      <c r="I1135" s="1053"/>
      <c r="J1135" s="1386"/>
    </row>
    <row r="1136" spans="1:10">
      <c r="A1136" s="1387"/>
      <c r="B1136" s="1388"/>
      <c r="C1136" s="1389"/>
      <c r="D1136" s="1390"/>
      <c r="E1136" s="1386"/>
      <c r="G1136" s="1390"/>
      <c r="H1136" s="1386"/>
      <c r="I1136" s="1053"/>
      <c r="J1136" s="1386"/>
    </row>
    <row r="1137" spans="1:10">
      <c r="A1137" s="1387"/>
      <c r="B1137" s="1388"/>
      <c r="C1137" s="1389"/>
      <c r="D1137" s="1390"/>
      <c r="E1137" s="1386"/>
      <c r="G1137" s="1390"/>
      <c r="H1137" s="1386"/>
      <c r="I1137" s="1053"/>
      <c r="J1137" s="1386"/>
    </row>
    <row r="1138" spans="1:10">
      <c r="A1138" s="1387"/>
      <c r="B1138" s="1388"/>
      <c r="C1138" s="1389"/>
      <c r="D1138" s="1390"/>
      <c r="E1138" s="1386"/>
      <c r="G1138" s="1390"/>
      <c r="H1138" s="1386"/>
      <c r="I1138" s="1053"/>
      <c r="J1138" s="1386"/>
    </row>
    <row r="1139" spans="1:10">
      <c r="A1139" s="1387"/>
      <c r="B1139" s="1388"/>
      <c r="C1139" s="1389"/>
      <c r="D1139" s="1390"/>
      <c r="E1139" s="1386"/>
      <c r="G1139" s="1390"/>
      <c r="H1139" s="1386"/>
      <c r="I1139" s="1053"/>
      <c r="J1139" s="1386"/>
    </row>
    <row r="1140" spans="1:10">
      <c r="A1140" s="1387"/>
      <c r="B1140" s="1388"/>
      <c r="C1140" s="1389"/>
      <c r="D1140" s="1390"/>
      <c r="E1140" s="1386"/>
      <c r="G1140" s="1390"/>
      <c r="H1140" s="1386"/>
      <c r="I1140" s="1053"/>
      <c r="J1140" s="1386"/>
    </row>
    <row r="1141" spans="1:10">
      <c r="A1141" s="1387"/>
      <c r="B1141" s="1388"/>
      <c r="C1141" s="1389"/>
      <c r="D1141" s="1390"/>
      <c r="E1141" s="1386"/>
      <c r="G1141" s="1390"/>
      <c r="H1141" s="1386"/>
      <c r="I1141" s="1053"/>
      <c r="J1141" s="1386"/>
    </row>
    <row r="1142" spans="1:10">
      <c r="A1142" s="1387"/>
      <c r="B1142" s="1388"/>
      <c r="C1142" s="1389"/>
      <c r="D1142" s="1390"/>
      <c r="E1142" s="1386"/>
      <c r="G1142" s="1390"/>
      <c r="H1142" s="1386"/>
      <c r="I1142" s="1053"/>
      <c r="J1142" s="1386"/>
    </row>
    <row r="1143" spans="1:10">
      <c r="A1143" s="1387"/>
      <c r="B1143" s="1388"/>
      <c r="C1143" s="1389"/>
      <c r="D1143" s="1390"/>
      <c r="E1143" s="1386"/>
      <c r="G1143" s="1390"/>
      <c r="H1143" s="1386"/>
      <c r="I1143" s="1053"/>
      <c r="J1143" s="1386"/>
    </row>
    <row r="1144" spans="1:10">
      <c r="A1144" s="1387"/>
      <c r="B1144" s="1388"/>
      <c r="C1144" s="1389"/>
      <c r="D1144" s="1390"/>
      <c r="E1144" s="1386"/>
      <c r="G1144" s="1390"/>
      <c r="H1144" s="1386"/>
      <c r="I1144" s="1053"/>
      <c r="J1144" s="1386"/>
    </row>
    <row r="1145" spans="1:10">
      <c r="A1145" s="1387"/>
      <c r="B1145" s="1388"/>
      <c r="C1145" s="1389"/>
      <c r="D1145" s="1390"/>
      <c r="E1145" s="1386"/>
      <c r="G1145" s="1390"/>
      <c r="H1145" s="1386"/>
      <c r="I1145" s="1053"/>
      <c r="J1145" s="1386"/>
    </row>
    <row r="1146" spans="1:10">
      <c r="A1146" s="1387"/>
      <c r="B1146" s="1388"/>
      <c r="C1146" s="1389"/>
      <c r="D1146" s="1390"/>
      <c r="E1146" s="1386"/>
      <c r="G1146" s="1390"/>
      <c r="H1146" s="1386"/>
      <c r="I1146" s="1053"/>
      <c r="J1146" s="1386"/>
    </row>
    <row r="1147" spans="1:10">
      <c r="A1147" s="1387"/>
      <c r="B1147" s="1388"/>
      <c r="C1147" s="1389"/>
      <c r="D1147" s="1390"/>
      <c r="E1147" s="1386"/>
      <c r="G1147" s="1390"/>
      <c r="H1147" s="1386"/>
      <c r="I1147" s="1053"/>
      <c r="J1147" s="1386"/>
    </row>
    <row r="1148" spans="1:10">
      <c r="A1148" s="1387"/>
      <c r="B1148" s="1388"/>
      <c r="C1148" s="1389"/>
      <c r="D1148" s="1390"/>
      <c r="E1148" s="1386"/>
      <c r="G1148" s="1390"/>
      <c r="H1148" s="1386"/>
      <c r="I1148" s="1053"/>
      <c r="J1148" s="1386"/>
    </row>
    <row r="1149" spans="1:10">
      <c r="A1149" s="1387"/>
      <c r="B1149" s="1388"/>
      <c r="C1149" s="1389"/>
      <c r="D1149" s="1390"/>
      <c r="E1149" s="1386"/>
      <c r="G1149" s="1390"/>
      <c r="H1149" s="1386"/>
      <c r="I1149" s="1053"/>
      <c r="J1149" s="1386"/>
    </row>
    <row r="1150" spans="1:10">
      <c r="A1150" s="1387"/>
      <c r="B1150" s="1388"/>
      <c r="C1150" s="1389"/>
      <c r="D1150" s="1390"/>
      <c r="E1150" s="1386"/>
      <c r="G1150" s="1390"/>
      <c r="H1150" s="1386"/>
      <c r="I1150" s="1053"/>
      <c r="J1150" s="1386"/>
    </row>
    <row r="1151" spans="1:10">
      <c r="A1151" s="1387"/>
      <c r="B1151" s="1388"/>
      <c r="C1151" s="1389"/>
      <c r="D1151" s="1390"/>
      <c r="E1151" s="1386"/>
      <c r="G1151" s="1390"/>
      <c r="H1151" s="1386"/>
      <c r="I1151" s="1053"/>
      <c r="J1151" s="1386"/>
    </row>
    <row r="1152" spans="1:10">
      <c r="A1152" s="1387"/>
      <c r="B1152" s="1388"/>
      <c r="C1152" s="1389"/>
      <c r="D1152" s="1390"/>
      <c r="E1152" s="1386"/>
      <c r="G1152" s="1390"/>
      <c r="H1152" s="1386"/>
      <c r="I1152" s="1053"/>
      <c r="J1152" s="1386"/>
    </row>
    <row r="1153" spans="1:10">
      <c r="A1153" s="1387"/>
      <c r="B1153" s="1388"/>
      <c r="C1153" s="1389"/>
      <c r="D1153" s="1390"/>
      <c r="E1153" s="1386"/>
      <c r="G1153" s="1390"/>
      <c r="H1153" s="1386"/>
      <c r="I1153" s="1053"/>
      <c r="J1153" s="1386"/>
    </row>
    <row r="1154" spans="1:10">
      <c r="A1154" s="1387"/>
      <c r="B1154" s="1388"/>
      <c r="C1154" s="1389"/>
      <c r="D1154" s="1390"/>
      <c r="E1154" s="1386"/>
      <c r="G1154" s="1390"/>
      <c r="H1154" s="1386"/>
      <c r="I1154" s="1053"/>
      <c r="J1154" s="1386"/>
    </row>
    <row r="1155" spans="1:10">
      <c r="A1155" s="1387"/>
      <c r="B1155" s="1388"/>
      <c r="C1155" s="1389"/>
      <c r="D1155" s="1390"/>
      <c r="E1155" s="1386"/>
      <c r="G1155" s="1390"/>
      <c r="H1155" s="1386"/>
      <c r="I1155" s="1053"/>
      <c r="J1155" s="1386"/>
    </row>
    <row r="1156" spans="1:10">
      <c r="A1156" s="1387"/>
      <c r="B1156" s="1388"/>
      <c r="C1156" s="1389"/>
      <c r="D1156" s="1390"/>
      <c r="E1156" s="1386"/>
      <c r="G1156" s="1390"/>
      <c r="H1156" s="1386"/>
      <c r="I1156" s="1053"/>
      <c r="J1156" s="1386"/>
    </row>
    <row r="1157" spans="1:10">
      <c r="A1157" s="1387"/>
      <c r="B1157" s="1388"/>
      <c r="C1157" s="1389"/>
      <c r="D1157" s="1390"/>
      <c r="E1157" s="1386"/>
      <c r="G1157" s="1390"/>
      <c r="H1157" s="1386"/>
      <c r="I1157" s="1053"/>
      <c r="J1157" s="1386"/>
    </row>
    <row r="1158" spans="1:10">
      <c r="A1158" s="1387"/>
      <c r="B1158" s="1388"/>
      <c r="C1158" s="1389"/>
      <c r="D1158" s="1390"/>
      <c r="E1158" s="1386"/>
      <c r="G1158" s="1390"/>
      <c r="H1158" s="1386"/>
      <c r="I1158" s="1053"/>
      <c r="J1158" s="1386"/>
    </row>
    <row r="1159" spans="1:10">
      <c r="A1159" s="1387"/>
      <c r="B1159" s="1388"/>
      <c r="C1159" s="1389"/>
      <c r="D1159" s="1390"/>
      <c r="E1159" s="1386"/>
      <c r="G1159" s="1390"/>
      <c r="H1159" s="1386"/>
      <c r="I1159" s="1053"/>
      <c r="J1159" s="1386"/>
    </row>
    <row r="1160" spans="1:10">
      <c r="A1160" s="1387"/>
      <c r="B1160" s="1388"/>
      <c r="C1160" s="1389"/>
      <c r="D1160" s="1390"/>
      <c r="E1160" s="1386"/>
      <c r="G1160" s="1390"/>
      <c r="H1160" s="1386"/>
      <c r="I1160" s="1053"/>
      <c r="J1160" s="1386"/>
    </row>
    <row r="1161" spans="1:10">
      <c r="A1161" s="1387"/>
      <c r="B1161" s="1388"/>
      <c r="C1161" s="1389"/>
      <c r="D1161" s="1390"/>
      <c r="E1161" s="1386"/>
      <c r="G1161" s="1390"/>
      <c r="H1161" s="1386"/>
      <c r="I1161" s="1053"/>
      <c r="J1161" s="1386"/>
    </row>
    <row r="1162" spans="1:10">
      <c r="A1162" s="1387"/>
      <c r="B1162" s="1388"/>
      <c r="C1162" s="1389"/>
      <c r="D1162" s="1390"/>
      <c r="E1162" s="1386"/>
      <c r="G1162" s="1390"/>
      <c r="H1162" s="1386"/>
      <c r="I1162" s="1053"/>
      <c r="J1162" s="1386"/>
    </row>
    <row r="1163" spans="1:10">
      <c r="A1163" s="1387"/>
      <c r="B1163" s="1388"/>
      <c r="C1163" s="1389"/>
      <c r="D1163" s="1390"/>
      <c r="E1163" s="1386"/>
      <c r="G1163" s="1390"/>
      <c r="H1163" s="1386"/>
      <c r="I1163" s="1053"/>
      <c r="J1163" s="1386"/>
    </row>
    <row r="1164" spans="1:10">
      <c r="A1164" s="1387"/>
      <c r="B1164" s="1388"/>
      <c r="C1164" s="1389"/>
      <c r="D1164" s="1390"/>
      <c r="E1164" s="1386"/>
      <c r="G1164" s="1390"/>
      <c r="H1164" s="1386"/>
      <c r="I1164" s="1053"/>
      <c r="J1164" s="1386"/>
    </row>
    <row r="1165" spans="1:10">
      <c r="A1165" s="1387"/>
      <c r="B1165" s="1388"/>
      <c r="C1165" s="1389"/>
      <c r="D1165" s="1390"/>
      <c r="E1165" s="1386"/>
      <c r="G1165" s="1390"/>
      <c r="H1165" s="1386"/>
      <c r="I1165" s="1053"/>
      <c r="J1165" s="1386"/>
    </row>
    <row r="1166" spans="1:10">
      <c r="A1166" s="1387"/>
      <c r="B1166" s="1388"/>
      <c r="C1166" s="1389"/>
      <c r="D1166" s="1390"/>
      <c r="E1166" s="1386"/>
      <c r="G1166" s="1390"/>
      <c r="H1166" s="1386"/>
      <c r="I1166" s="1053"/>
      <c r="J1166" s="1386"/>
    </row>
    <row r="1167" spans="1:10">
      <c r="A1167" s="1387"/>
      <c r="B1167" s="1388"/>
      <c r="C1167" s="1389"/>
      <c r="D1167" s="1390"/>
      <c r="E1167" s="1386"/>
      <c r="G1167" s="1390"/>
      <c r="H1167" s="1386"/>
      <c r="I1167" s="1053"/>
      <c r="J1167" s="1386"/>
    </row>
    <row r="1168" spans="1:10">
      <c r="A1168" s="1387"/>
      <c r="B1168" s="1388"/>
      <c r="C1168" s="1389"/>
      <c r="D1168" s="1390"/>
      <c r="E1168" s="1386"/>
      <c r="G1168" s="1390"/>
      <c r="H1168" s="1386"/>
      <c r="I1168" s="1053"/>
      <c r="J1168" s="1386"/>
    </row>
    <row r="1169" spans="1:10">
      <c r="A1169" s="1387"/>
      <c r="B1169" s="1388"/>
      <c r="C1169" s="1389"/>
      <c r="D1169" s="1390"/>
      <c r="E1169" s="1386"/>
      <c r="G1169" s="1390"/>
      <c r="H1169" s="1386"/>
      <c r="I1169" s="1053"/>
      <c r="J1169" s="1386"/>
    </row>
    <row r="1170" spans="1:10">
      <c r="A1170" s="1387"/>
      <c r="B1170" s="1388"/>
      <c r="C1170" s="1389"/>
      <c r="D1170" s="1390"/>
      <c r="E1170" s="1386"/>
      <c r="G1170" s="1390"/>
      <c r="H1170" s="1386"/>
      <c r="I1170" s="1053"/>
      <c r="J1170" s="1386"/>
    </row>
    <row r="1171" spans="1:10">
      <c r="A1171" s="1387"/>
      <c r="B1171" s="1388"/>
      <c r="C1171" s="1389"/>
      <c r="D1171" s="1390"/>
      <c r="E1171" s="1386"/>
      <c r="G1171" s="1390"/>
      <c r="H1171" s="1386"/>
      <c r="I1171" s="1053"/>
      <c r="J1171" s="1386"/>
    </row>
    <row r="1172" spans="1:10">
      <c r="A1172" s="1387"/>
      <c r="B1172" s="1388"/>
      <c r="C1172" s="1389"/>
      <c r="D1172" s="1390"/>
      <c r="E1172" s="1386"/>
      <c r="G1172" s="1390"/>
      <c r="H1172" s="1386"/>
      <c r="I1172" s="1053"/>
      <c r="J1172" s="1386"/>
    </row>
    <row r="1173" spans="1:10">
      <c r="A1173" s="1387"/>
      <c r="B1173" s="1388"/>
      <c r="C1173" s="1389"/>
      <c r="D1173" s="1390"/>
      <c r="E1173" s="1386"/>
      <c r="G1173" s="1390"/>
      <c r="H1173" s="1386"/>
      <c r="I1173" s="1053"/>
      <c r="J1173" s="1386"/>
    </row>
    <row r="1174" spans="1:10">
      <c r="A1174" s="1387"/>
      <c r="B1174" s="1388"/>
      <c r="C1174" s="1389"/>
      <c r="D1174" s="1390"/>
      <c r="E1174" s="1386"/>
      <c r="G1174" s="1390"/>
      <c r="H1174" s="1386"/>
      <c r="I1174" s="1053"/>
      <c r="J1174" s="1386"/>
    </row>
    <row r="1175" spans="1:10">
      <c r="A1175" s="1387"/>
      <c r="B1175" s="1388"/>
      <c r="C1175" s="1389"/>
      <c r="D1175" s="1390"/>
      <c r="E1175" s="1386"/>
      <c r="G1175" s="1390"/>
      <c r="H1175" s="1386"/>
      <c r="I1175" s="1053"/>
      <c r="J1175" s="1386"/>
    </row>
    <row r="1176" spans="1:10">
      <c r="A1176" s="1387"/>
      <c r="B1176" s="1388"/>
      <c r="C1176" s="1389"/>
      <c r="D1176" s="1390"/>
      <c r="E1176" s="1386"/>
      <c r="G1176" s="1390"/>
      <c r="H1176" s="1386"/>
      <c r="I1176" s="1053"/>
      <c r="J1176" s="1386"/>
    </row>
    <row r="1177" spans="1:10">
      <c r="A1177" s="1387"/>
      <c r="B1177" s="1388"/>
      <c r="C1177" s="1389"/>
      <c r="D1177" s="1390"/>
      <c r="E1177" s="1386"/>
      <c r="G1177" s="1390"/>
      <c r="H1177" s="1386"/>
      <c r="I1177" s="1053"/>
      <c r="J1177" s="1386"/>
    </row>
    <row r="1178" spans="1:10">
      <c r="A1178" s="1387"/>
      <c r="B1178" s="1388"/>
      <c r="C1178" s="1389"/>
      <c r="D1178" s="1390"/>
      <c r="E1178" s="1386"/>
      <c r="G1178" s="1390"/>
      <c r="H1178" s="1386"/>
      <c r="I1178" s="1053"/>
      <c r="J1178" s="1386"/>
    </row>
    <row r="1179" spans="1:10">
      <c r="A1179" s="1387"/>
      <c r="B1179" s="1388"/>
      <c r="C1179" s="1389"/>
      <c r="D1179" s="1390"/>
      <c r="E1179" s="1386"/>
      <c r="G1179" s="1390"/>
      <c r="H1179" s="1386"/>
      <c r="I1179" s="1053"/>
      <c r="J1179" s="1386"/>
    </row>
    <row r="1180" spans="1:10">
      <c r="A1180" s="1387"/>
      <c r="B1180" s="1388"/>
      <c r="C1180" s="1389"/>
      <c r="D1180" s="1390"/>
      <c r="E1180" s="1386"/>
      <c r="G1180" s="1390"/>
      <c r="H1180" s="1386"/>
      <c r="I1180" s="1053"/>
      <c r="J1180" s="1386"/>
    </row>
    <row r="1181" spans="1:10">
      <c r="A1181" s="1387"/>
      <c r="B1181" s="1388"/>
      <c r="C1181" s="1389"/>
      <c r="D1181" s="1390"/>
      <c r="E1181" s="1386"/>
      <c r="G1181" s="1390"/>
      <c r="H1181" s="1386"/>
      <c r="I1181" s="1053"/>
      <c r="J1181" s="1386"/>
    </row>
    <row r="1182" spans="1:10">
      <c r="A1182" s="1387"/>
      <c r="B1182" s="1388"/>
      <c r="C1182" s="1389"/>
      <c r="D1182" s="1390"/>
      <c r="E1182" s="1386"/>
      <c r="G1182" s="1390"/>
      <c r="H1182" s="1386"/>
      <c r="I1182" s="1053"/>
      <c r="J1182" s="1386"/>
    </row>
    <row r="1183" spans="1:10">
      <c r="A1183" s="1387"/>
      <c r="B1183" s="1388"/>
      <c r="C1183" s="1389"/>
      <c r="D1183" s="1390"/>
      <c r="E1183" s="1386"/>
      <c r="G1183" s="1390"/>
      <c r="H1183" s="1386"/>
      <c r="I1183" s="1053"/>
      <c r="J1183" s="1386"/>
    </row>
    <row r="1184" spans="1:10">
      <c r="A1184" s="1387"/>
      <c r="B1184" s="1388"/>
      <c r="C1184" s="1389"/>
      <c r="D1184" s="1390"/>
      <c r="E1184" s="1386"/>
      <c r="G1184" s="1390"/>
      <c r="H1184" s="1386"/>
      <c r="I1184" s="1053"/>
      <c r="J1184" s="1386"/>
    </row>
    <row r="1185" spans="1:10">
      <c r="A1185" s="1387"/>
      <c r="B1185" s="1388"/>
      <c r="C1185" s="1389"/>
      <c r="D1185" s="1390"/>
      <c r="E1185" s="1386"/>
      <c r="G1185" s="1390"/>
      <c r="H1185" s="1386"/>
      <c r="I1185" s="1053"/>
      <c r="J1185" s="1386"/>
    </row>
    <row r="1186" spans="1:10">
      <c r="A1186" s="1387"/>
      <c r="B1186" s="1388"/>
      <c r="C1186" s="1389"/>
      <c r="D1186" s="1390"/>
      <c r="E1186" s="1386"/>
      <c r="G1186" s="1390"/>
      <c r="H1186" s="1386"/>
      <c r="I1186" s="1053"/>
      <c r="J1186" s="1386"/>
    </row>
    <row r="1187" spans="1:10">
      <c r="A1187" s="1387"/>
      <c r="B1187" s="1388"/>
      <c r="C1187" s="1389"/>
      <c r="D1187" s="1390"/>
      <c r="E1187" s="1386"/>
      <c r="G1187" s="1390"/>
      <c r="H1187" s="1386"/>
      <c r="I1187" s="1053"/>
      <c r="J1187" s="1386"/>
    </row>
    <row r="1188" spans="1:10">
      <c r="A1188" s="1387"/>
      <c r="B1188" s="1388"/>
      <c r="C1188" s="1389"/>
      <c r="D1188" s="1390"/>
      <c r="E1188" s="1386"/>
      <c r="G1188" s="1390"/>
      <c r="H1188" s="1386"/>
      <c r="I1188" s="1053"/>
      <c r="J1188" s="1386"/>
    </row>
    <row r="1189" spans="1:10">
      <c r="A1189" s="1387"/>
      <c r="B1189" s="1388"/>
      <c r="C1189" s="1389"/>
      <c r="D1189" s="1390"/>
      <c r="E1189" s="1386"/>
      <c r="G1189" s="1390"/>
      <c r="H1189" s="1386"/>
      <c r="I1189" s="1053"/>
      <c r="J1189" s="1386"/>
    </row>
    <row r="1190" spans="1:10">
      <c r="A1190" s="1387"/>
      <c r="B1190" s="1388"/>
      <c r="C1190" s="1389"/>
      <c r="D1190" s="1390"/>
      <c r="E1190" s="1386"/>
      <c r="G1190" s="1390"/>
      <c r="H1190" s="1386"/>
      <c r="I1190" s="1053"/>
      <c r="J1190" s="1386"/>
    </row>
    <row r="1191" spans="1:10">
      <c r="A1191" s="1387"/>
      <c r="B1191" s="1388"/>
      <c r="C1191" s="1389"/>
      <c r="D1191" s="1390"/>
      <c r="E1191" s="1386"/>
      <c r="G1191" s="1390"/>
      <c r="H1191" s="1386"/>
      <c r="I1191" s="1053"/>
      <c r="J1191" s="1386"/>
    </row>
    <row r="1192" spans="1:10">
      <c r="A1192" s="1387"/>
      <c r="B1192" s="1388"/>
      <c r="C1192" s="1389"/>
      <c r="D1192" s="1390"/>
      <c r="E1192" s="1386"/>
      <c r="G1192" s="1390"/>
      <c r="H1192" s="1386"/>
      <c r="I1192" s="1053"/>
      <c r="J1192" s="1386"/>
    </row>
    <row r="1193" spans="1:10">
      <c r="A1193" s="1387"/>
      <c r="B1193" s="1388"/>
      <c r="C1193" s="1389"/>
      <c r="D1193" s="1390"/>
      <c r="E1193" s="1386"/>
      <c r="G1193" s="1390"/>
      <c r="H1193" s="1386"/>
      <c r="I1193" s="1053"/>
      <c r="J1193" s="1386"/>
    </row>
    <row r="1194" spans="1:10">
      <c r="A1194" s="1387"/>
      <c r="B1194" s="1388"/>
      <c r="C1194" s="1389"/>
      <c r="D1194" s="1390"/>
      <c r="E1194" s="1386"/>
      <c r="G1194" s="1390"/>
      <c r="H1194" s="1386"/>
      <c r="I1194" s="1053"/>
      <c r="J1194" s="1386"/>
    </row>
    <row r="1195" spans="1:10">
      <c r="A1195" s="1387"/>
      <c r="B1195" s="1388"/>
      <c r="C1195" s="1389"/>
      <c r="D1195" s="1390"/>
      <c r="E1195" s="1386"/>
      <c r="G1195" s="1390"/>
      <c r="H1195" s="1386"/>
      <c r="I1195" s="1053"/>
      <c r="J1195" s="1386"/>
    </row>
    <row r="1196" spans="1:10">
      <c r="A1196" s="1387"/>
      <c r="B1196" s="1388"/>
      <c r="C1196" s="1389"/>
      <c r="D1196" s="1390"/>
      <c r="E1196" s="1386"/>
      <c r="G1196" s="1390"/>
      <c r="H1196" s="1386"/>
      <c r="I1196" s="1053"/>
      <c r="J1196" s="1386"/>
    </row>
    <row r="1197" spans="1:10">
      <c r="A1197" s="1387"/>
      <c r="B1197" s="1388"/>
      <c r="C1197" s="1389"/>
      <c r="D1197" s="1390"/>
      <c r="E1197" s="1386"/>
      <c r="G1197" s="1390"/>
      <c r="H1197" s="1386"/>
      <c r="I1197" s="1053"/>
      <c r="J1197" s="1386"/>
    </row>
    <row r="1198" spans="1:10">
      <c r="A1198" s="1387"/>
      <c r="B1198" s="1388"/>
      <c r="C1198" s="1389"/>
      <c r="D1198" s="1390"/>
      <c r="E1198" s="1386"/>
      <c r="G1198" s="1390"/>
      <c r="H1198" s="1386"/>
      <c r="I1198" s="1053"/>
      <c r="J1198" s="1386"/>
    </row>
    <row r="1199" spans="1:10">
      <c r="A1199" s="1387"/>
      <c r="B1199" s="1388"/>
      <c r="C1199" s="1389"/>
      <c r="D1199" s="1390"/>
      <c r="E1199" s="1386"/>
      <c r="G1199" s="1390"/>
      <c r="H1199" s="1386"/>
      <c r="I1199" s="1053"/>
      <c r="J1199" s="1386"/>
    </row>
    <row r="1200" spans="1:10">
      <c r="A1200" s="1387"/>
      <c r="B1200" s="1388"/>
      <c r="C1200" s="1389"/>
      <c r="D1200" s="1390"/>
      <c r="E1200" s="1386"/>
      <c r="G1200" s="1390"/>
      <c r="H1200" s="1386"/>
      <c r="I1200" s="1053"/>
      <c r="J1200" s="1386"/>
    </row>
    <row r="1201" spans="1:10">
      <c r="A1201" s="1387"/>
      <c r="B1201" s="1388"/>
      <c r="C1201" s="1389"/>
      <c r="D1201" s="1390"/>
      <c r="E1201" s="1386"/>
      <c r="G1201" s="1390"/>
      <c r="H1201" s="1386"/>
      <c r="I1201" s="1053"/>
      <c r="J1201" s="1386"/>
    </row>
    <row r="1202" spans="1:10">
      <c r="A1202" s="1387"/>
      <c r="B1202" s="1388"/>
      <c r="C1202" s="1389"/>
      <c r="D1202" s="1390"/>
      <c r="E1202" s="1386"/>
      <c r="G1202" s="1390"/>
      <c r="H1202" s="1386"/>
      <c r="I1202" s="1053"/>
      <c r="J1202" s="1386"/>
    </row>
    <row r="1203" spans="1:10">
      <c r="A1203" s="1387"/>
      <c r="B1203" s="1388"/>
      <c r="C1203" s="1389"/>
      <c r="D1203" s="1390"/>
      <c r="E1203" s="1386"/>
      <c r="G1203" s="1390"/>
      <c r="H1203" s="1386"/>
      <c r="I1203" s="1053"/>
      <c r="J1203" s="1386"/>
    </row>
    <row r="1204" spans="1:10">
      <c r="A1204" s="1387"/>
      <c r="B1204" s="1388"/>
      <c r="C1204" s="1389"/>
      <c r="D1204" s="1390"/>
      <c r="E1204" s="1386"/>
      <c r="G1204" s="1390"/>
      <c r="H1204" s="1386"/>
      <c r="I1204" s="1053"/>
      <c r="J1204" s="1386"/>
    </row>
    <row r="1205" spans="1:10">
      <c r="A1205" s="1387"/>
      <c r="B1205" s="1388"/>
      <c r="C1205" s="1389"/>
      <c r="D1205" s="1390"/>
      <c r="E1205" s="1386"/>
      <c r="G1205" s="1390"/>
      <c r="H1205" s="1386"/>
      <c r="I1205" s="1053"/>
      <c r="J1205" s="1386"/>
    </row>
    <row r="1206" spans="1:10">
      <c r="A1206" s="1387"/>
      <c r="B1206" s="1388"/>
      <c r="C1206" s="1389"/>
      <c r="D1206" s="1390"/>
      <c r="E1206" s="1386"/>
      <c r="G1206" s="1390"/>
      <c r="H1206" s="1386"/>
      <c r="I1206" s="1053"/>
      <c r="J1206" s="1386"/>
    </row>
    <row r="1207" spans="1:10">
      <c r="A1207" s="1387"/>
      <c r="B1207" s="1388"/>
      <c r="C1207" s="1389"/>
      <c r="D1207" s="1390"/>
      <c r="E1207" s="1386"/>
      <c r="G1207" s="1390"/>
      <c r="H1207" s="1386"/>
      <c r="I1207" s="1053"/>
      <c r="J1207" s="1386"/>
    </row>
    <row r="1208" spans="1:10">
      <c r="A1208" s="1387"/>
      <c r="B1208" s="1388"/>
      <c r="C1208" s="1389"/>
      <c r="D1208" s="1390"/>
      <c r="E1208" s="1386"/>
      <c r="G1208" s="1390"/>
      <c r="H1208" s="1386"/>
      <c r="I1208" s="1053"/>
      <c r="J1208" s="1386"/>
    </row>
    <row r="1209" spans="1:10">
      <c r="A1209" s="1387"/>
      <c r="B1209" s="1388"/>
      <c r="C1209" s="1389"/>
      <c r="D1209" s="1390"/>
      <c r="E1209" s="1386"/>
      <c r="G1209" s="1390"/>
      <c r="H1209" s="1386"/>
      <c r="I1209" s="1053"/>
      <c r="J1209" s="1386"/>
    </row>
    <row r="1210" spans="1:10">
      <c r="A1210" s="1387"/>
      <c r="B1210" s="1388"/>
      <c r="C1210" s="1389"/>
      <c r="D1210" s="1390"/>
      <c r="E1210" s="1386"/>
      <c r="G1210" s="1390"/>
      <c r="H1210" s="1386"/>
      <c r="I1210" s="1053"/>
      <c r="J1210" s="1386"/>
    </row>
    <row r="1211" spans="1:10">
      <c r="A1211" s="1387"/>
      <c r="B1211" s="1388"/>
      <c r="C1211" s="1389"/>
      <c r="D1211" s="1390"/>
      <c r="E1211" s="1386"/>
      <c r="G1211" s="1390"/>
      <c r="H1211" s="1386"/>
      <c r="I1211" s="1053"/>
      <c r="J1211" s="1386"/>
    </row>
    <row r="1212" spans="1:10">
      <c r="A1212" s="1387"/>
      <c r="B1212" s="1388"/>
      <c r="C1212" s="1389"/>
      <c r="D1212" s="1390"/>
      <c r="E1212" s="1386"/>
      <c r="G1212" s="1390"/>
      <c r="H1212" s="1386"/>
      <c r="I1212" s="1053"/>
      <c r="J1212" s="1386"/>
    </row>
    <row r="1213" spans="1:10">
      <c r="A1213" s="1387"/>
      <c r="B1213" s="1388"/>
      <c r="C1213" s="1389"/>
      <c r="D1213" s="1390"/>
      <c r="E1213" s="1386"/>
      <c r="G1213" s="1390"/>
      <c r="H1213" s="1386"/>
      <c r="I1213" s="1053"/>
      <c r="J1213" s="1386"/>
    </row>
    <row r="1214" spans="1:10">
      <c r="A1214" s="1387"/>
      <c r="B1214" s="1388"/>
      <c r="C1214" s="1389"/>
      <c r="D1214" s="1390"/>
      <c r="E1214" s="1386"/>
      <c r="G1214" s="1390"/>
      <c r="H1214" s="1386"/>
      <c r="I1214" s="1053"/>
      <c r="J1214" s="1386"/>
    </row>
    <row r="1215" spans="1:10">
      <c r="A1215" s="1387"/>
      <c r="B1215" s="1388"/>
      <c r="C1215" s="1389"/>
      <c r="D1215" s="1390"/>
      <c r="E1215" s="1386"/>
      <c r="G1215" s="1390"/>
      <c r="H1215" s="1386"/>
      <c r="I1215" s="1053"/>
      <c r="J1215" s="1386"/>
    </row>
    <row r="1216" spans="1:10">
      <c r="A1216" s="1387"/>
      <c r="B1216" s="1388"/>
      <c r="C1216" s="1389"/>
      <c r="D1216" s="1390"/>
      <c r="E1216" s="1386"/>
      <c r="G1216" s="1390"/>
      <c r="H1216" s="1386"/>
      <c r="I1216" s="1053"/>
      <c r="J1216" s="1386"/>
    </row>
    <row r="1217" spans="1:10">
      <c r="A1217" s="1387"/>
      <c r="B1217" s="1388"/>
      <c r="C1217" s="1389"/>
      <c r="D1217" s="1390"/>
      <c r="E1217" s="1386"/>
      <c r="G1217" s="1390"/>
      <c r="H1217" s="1386"/>
      <c r="I1217" s="1053"/>
      <c r="J1217" s="1386"/>
    </row>
    <row r="1218" spans="1:10">
      <c r="A1218" s="1387"/>
      <c r="B1218" s="1388"/>
      <c r="C1218" s="1389"/>
      <c r="D1218" s="1390"/>
      <c r="E1218" s="1386"/>
      <c r="G1218" s="1390"/>
      <c r="H1218" s="1386"/>
      <c r="I1218" s="1053"/>
      <c r="J1218" s="1386"/>
    </row>
    <row r="1219" spans="1:10">
      <c r="A1219" s="1387"/>
      <c r="B1219" s="1388"/>
      <c r="C1219" s="1389"/>
      <c r="D1219" s="1390"/>
      <c r="E1219" s="1386"/>
      <c r="G1219" s="1390"/>
      <c r="H1219" s="1386"/>
      <c r="I1219" s="1053"/>
      <c r="J1219" s="1386"/>
    </row>
    <row r="1220" spans="1:10">
      <c r="A1220" s="1387"/>
      <c r="B1220" s="1388"/>
      <c r="C1220" s="1389"/>
      <c r="D1220" s="1390"/>
      <c r="E1220" s="1386"/>
      <c r="G1220" s="1390"/>
      <c r="H1220" s="1386"/>
      <c r="I1220" s="1053"/>
      <c r="J1220" s="1386"/>
    </row>
    <row r="1221" spans="1:10">
      <c r="A1221" s="1387"/>
      <c r="B1221" s="1388"/>
      <c r="C1221" s="1389"/>
      <c r="D1221" s="1390"/>
      <c r="E1221" s="1386"/>
      <c r="G1221" s="1390"/>
      <c r="H1221" s="1386"/>
      <c r="I1221" s="1053"/>
      <c r="J1221" s="1386"/>
    </row>
    <row r="1222" spans="1:10">
      <c r="A1222" s="1387"/>
      <c r="B1222" s="1388"/>
      <c r="C1222" s="1389"/>
      <c r="D1222" s="1390"/>
      <c r="E1222" s="1386"/>
      <c r="G1222" s="1390"/>
      <c r="H1222" s="1386"/>
      <c r="I1222" s="1053"/>
      <c r="J1222" s="1386"/>
    </row>
    <row r="1223" spans="1:10">
      <c r="A1223" s="1387"/>
      <c r="B1223" s="1388"/>
      <c r="C1223" s="1389"/>
      <c r="D1223" s="1390"/>
      <c r="E1223" s="1386"/>
      <c r="G1223" s="1390"/>
      <c r="H1223" s="1386"/>
      <c r="I1223" s="1053"/>
      <c r="J1223" s="1386"/>
    </row>
    <row r="1224" spans="1:10">
      <c r="A1224" s="1387"/>
      <c r="B1224" s="1388"/>
      <c r="C1224" s="1389"/>
      <c r="D1224" s="1390"/>
      <c r="E1224" s="1386"/>
      <c r="G1224" s="1390"/>
      <c r="H1224" s="1386"/>
      <c r="I1224" s="1053"/>
      <c r="J1224" s="1386"/>
    </row>
    <row r="1225" spans="1:10">
      <c r="A1225" s="1387"/>
      <c r="B1225" s="1388"/>
      <c r="C1225" s="1389"/>
      <c r="D1225" s="1390"/>
      <c r="E1225" s="1386"/>
      <c r="G1225" s="1390"/>
      <c r="H1225" s="1386"/>
      <c r="I1225" s="1053"/>
      <c r="J1225" s="1386"/>
    </row>
    <row r="1226" spans="1:10">
      <c r="A1226" s="1387"/>
      <c r="B1226" s="1388"/>
      <c r="C1226" s="1389"/>
      <c r="D1226" s="1390"/>
      <c r="E1226" s="1386"/>
      <c r="G1226" s="1390"/>
      <c r="H1226" s="1386"/>
      <c r="I1226" s="1053"/>
      <c r="J1226" s="1386"/>
    </row>
    <row r="1227" spans="1:10">
      <c r="A1227" s="1387"/>
      <c r="B1227" s="1388"/>
      <c r="C1227" s="1389"/>
      <c r="D1227" s="1390"/>
      <c r="E1227" s="1386"/>
      <c r="G1227" s="1390"/>
      <c r="H1227" s="1386"/>
      <c r="I1227" s="1053"/>
      <c r="J1227" s="1386"/>
    </row>
    <row r="1228" spans="1:10">
      <c r="A1228" s="1387"/>
      <c r="B1228" s="1388"/>
      <c r="C1228" s="1389"/>
      <c r="D1228" s="1390"/>
      <c r="E1228" s="1386"/>
      <c r="G1228" s="1390"/>
      <c r="H1228" s="1386"/>
      <c r="I1228" s="1053"/>
      <c r="J1228" s="1386"/>
    </row>
    <row r="1229" spans="1:10">
      <c r="A1229" s="1387"/>
      <c r="B1229" s="1388"/>
      <c r="C1229" s="1389"/>
      <c r="D1229" s="1390"/>
      <c r="E1229" s="1386"/>
      <c r="G1229" s="1390"/>
      <c r="H1229" s="1386"/>
      <c r="I1229" s="1053"/>
      <c r="J1229" s="1386"/>
    </row>
    <row r="1230" spans="1:10">
      <c r="A1230" s="1387"/>
      <c r="B1230" s="1388"/>
      <c r="C1230" s="1389"/>
      <c r="D1230" s="1390"/>
      <c r="E1230" s="1386"/>
      <c r="G1230" s="1390"/>
      <c r="H1230" s="1386"/>
      <c r="I1230" s="1053"/>
      <c r="J1230" s="1386"/>
    </row>
    <row r="1231" spans="1:10">
      <c r="A1231" s="1387"/>
      <c r="B1231" s="1388"/>
      <c r="C1231" s="1389"/>
      <c r="D1231" s="1390"/>
      <c r="E1231" s="1386"/>
      <c r="G1231" s="1390"/>
      <c r="H1231" s="1386"/>
      <c r="I1231" s="1053"/>
      <c r="J1231" s="1386"/>
    </row>
    <row r="1232" spans="1:10">
      <c r="A1232" s="1387"/>
      <c r="B1232" s="1388"/>
      <c r="C1232" s="1389"/>
      <c r="D1232" s="1390"/>
      <c r="E1232" s="1386"/>
      <c r="G1232" s="1390"/>
      <c r="H1232" s="1386"/>
      <c r="I1232" s="1053"/>
      <c r="J1232" s="1386"/>
    </row>
    <row r="1233" spans="1:10">
      <c r="A1233" s="1387"/>
      <c r="B1233" s="1388"/>
      <c r="C1233" s="1389"/>
      <c r="D1233" s="1390"/>
      <c r="E1233" s="1386"/>
      <c r="G1233" s="1390"/>
      <c r="H1233" s="1386"/>
      <c r="I1233" s="1053"/>
      <c r="J1233" s="1386"/>
    </row>
    <row r="1234" spans="1:10">
      <c r="A1234" s="1387"/>
      <c r="B1234" s="1388"/>
      <c r="C1234" s="1389"/>
      <c r="D1234" s="1390"/>
      <c r="E1234" s="1386"/>
      <c r="G1234" s="1390"/>
      <c r="H1234" s="1386"/>
      <c r="I1234" s="1053"/>
      <c r="J1234" s="1386"/>
    </row>
    <row r="1235" spans="1:10">
      <c r="A1235" s="1387"/>
      <c r="B1235" s="1388"/>
      <c r="C1235" s="1389"/>
      <c r="D1235" s="1390"/>
      <c r="E1235" s="1386"/>
      <c r="G1235" s="1390"/>
      <c r="H1235" s="1386"/>
      <c r="I1235" s="1053"/>
      <c r="J1235" s="1386"/>
    </row>
    <row r="1236" spans="1:10">
      <c r="A1236" s="1387"/>
      <c r="B1236" s="1388"/>
      <c r="C1236" s="1389"/>
      <c r="D1236" s="1390"/>
      <c r="E1236" s="1386"/>
      <c r="G1236" s="1390"/>
      <c r="H1236" s="1386"/>
      <c r="I1236" s="1053"/>
      <c r="J1236" s="1386"/>
    </row>
    <row r="1237" spans="1:10">
      <c r="A1237" s="1387"/>
      <c r="B1237" s="1388"/>
      <c r="C1237" s="1389"/>
      <c r="D1237" s="1390"/>
      <c r="E1237" s="1386"/>
      <c r="G1237" s="1390"/>
      <c r="H1237" s="1386"/>
      <c r="I1237" s="1053"/>
      <c r="J1237" s="1386"/>
    </row>
    <row r="1238" spans="1:10">
      <c r="A1238" s="1387"/>
      <c r="B1238" s="1388"/>
      <c r="C1238" s="1389"/>
      <c r="D1238" s="1390"/>
      <c r="E1238" s="1386"/>
      <c r="G1238" s="1390"/>
      <c r="H1238" s="1386"/>
      <c r="I1238" s="1053"/>
      <c r="J1238" s="1386"/>
    </row>
    <row r="1239" spans="1:10">
      <c r="A1239" s="1387"/>
      <c r="B1239" s="1388"/>
      <c r="C1239" s="1389"/>
      <c r="D1239" s="1390"/>
      <c r="E1239" s="1386"/>
      <c r="G1239" s="1390"/>
      <c r="H1239" s="1386"/>
      <c r="I1239" s="1053"/>
      <c r="J1239" s="1386"/>
    </row>
    <row r="1240" spans="1:10">
      <c r="A1240" s="1387"/>
      <c r="B1240" s="1388"/>
      <c r="C1240" s="1389"/>
      <c r="D1240" s="1390"/>
      <c r="E1240" s="1386"/>
      <c r="G1240" s="1390"/>
      <c r="H1240" s="1386"/>
      <c r="I1240" s="1053"/>
      <c r="J1240" s="1386"/>
    </row>
    <row r="1241" spans="1:10">
      <c r="A1241" s="1387"/>
      <c r="B1241" s="1388"/>
      <c r="C1241" s="1389"/>
      <c r="D1241" s="1390"/>
      <c r="E1241" s="1386"/>
      <c r="G1241" s="1390"/>
      <c r="H1241" s="1386"/>
      <c r="I1241" s="1053"/>
      <c r="J1241" s="1386"/>
    </row>
    <row r="1242" spans="1:10">
      <c r="A1242" s="1387"/>
      <c r="B1242" s="1388"/>
      <c r="C1242" s="1389"/>
      <c r="D1242" s="1390"/>
      <c r="E1242" s="1386"/>
      <c r="G1242" s="1390"/>
      <c r="H1242" s="1386"/>
      <c r="I1242" s="1053"/>
      <c r="J1242" s="1386"/>
    </row>
    <row r="1243" spans="1:10">
      <c r="A1243" s="1387"/>
      <c r="B1243" s="1388"/>
      <c r="C1243" s="1389"/>
      <c r="D1243" s="1390"/>
      <c r="E1243" s="1386"/>
      <c r="G1243" s="1390"/>
      <c r="H1243" s="1386"/>
      <c r="I1243" s="1053"/>
      <c r="J1243" s="1386"/>
    </row>
    <row r="1244" spans="1:10">
      <c r="A1244" s="1387"/>
      <c r="B1244" s="1388"/>
      <c r="C1244" s="1389"/>
      <c r="D1244" s="1390"/>
      <c r="E1244" s="1386"/>
      <c r="G1244" s="1390"/>
      <c r="H1244" s="1386"/>
      <c r="I1244" s="1053"/>
      <c r="J1244" s="1386"/>
    </row>
    <row r="1245" spans="1:10">
      <c r="A1245" s="1387"/>
      <c r="B1245" s="1388"/>
      <c r="C1245" s="1389"/>
      <c r="D1245" s="1390"/>
      <c r="E1245" s="1386"/>
      <c r="G1245" s="1390"/>
      <c r="H1245" s="1386"/>
      <c r="I1245" s="1053"/>
      <c r="J1245" s="1386"/>
    </row>
    <row r="1246" spans="1:10">
      <c r="A1246" s="1387"/>
      <c r="B1246" s="1388"/>
      <c r="C1246" s="1389"/>
      <c r="D1246" s="1390"/>
      <c r="E1246" s="1386"/>
      <c r="G1246" s="1390"/>
      <c r="H1246" s="1386"/>
      <c r="I1246" s="1053"/>
      <c r="J1246" s="1386"/>
    </row>
    <row r="1247" spans="1:10">
      <c r="A1247" s="1387"/>
      <c r="B1247" s="1388"/>
      <c r="C1247" s="1389"/>
      <c r="D1247" s="1390"/>
      <c r="E1247" s="1386"/>
      <c r="G1247" s="1390"/>
      <c r="H1247" s="1386"/>
      <c r="I1247" s="1053"/>
      <c r="J1247" s="1386"/>
    </row>
    <row r="1248" spans="1:10">
      <c r="A1248" s="1387"/>
      <c r="B1248" s="1388"/>
      <c r="C1248" s="1389"/>
      <c r="D1248" s="1390"/>
      <c r="E1248" s="1386"/>
      <c r="G1248" s="1390"/>
      <c r="H1248" s="1386"/>
      <c r="I1248" s="1053"/>
      <c r="J1248" s="1386"/>
    </row>
    <row r="1249" spans="1:10">
      <c r="A1249" s="1387"/>
      <c r="B1249" s="1388"/>
      <c r="C1249" s="1389"/>
      <c r="D1249" s="1390"/>
      <c r="E1249" s="1386"/>
      <c r="G1249" s="1390"/>
      <c r="H1249" s="1386"/>
      <c r="I1249" s="1053"/>
      <c r="J1249" s="1386"/>
    </row>
    <row r="1250" spans="1:10">
      <c r="A1250" s="1387"/>
      <c r="B1250" s="1388"/>
      <c r="C1250" s="1389"/>
      <c r="D1250" s="1390"/>
      <c r="E1250" s="1386"/>
      <c r="G1250" s="1390"/>
      <c r="H1250" s="1386"/>
      <c r="I1250" s="1053"/>
      <c r="J1250" s="1386"/>
    </row>
    <row r="1251" spans="1:10">
      <c r="A1251" s="1387"/>
      <c r="B1251" s="1388"/>
      <c r="C1251" s="1389"/>
      <c r="D1251" s="1390"/>
      <c r="E1251" s="1386"/>
      <c r="G1251" s="1390"/>
      <c r="H1251" s="1386"/>
      <c r="I1251" s="1053"/>
      <c r="J1251" s="1386"/>
    </row>
    <row r="1252" spans="1:10">
      <c r="A1252" s="1387"/>
      <c r="B1252" s="1388"/>
      <c r="C1252" s="1389"/>
      <c r="D1252" s="1390"/>
      <c r="E1252" s="1386"/>
      <c r="G1252" s="1390"/>
      <c r="H1252" s="1386"/>
      <c r="I1252" s="1053"/>
      <c r="J1252" s="1386"/>
    </row>
    <row r="1253" spans="1:10">
      <c r="A1253" s="1387"/>
      <c r="B1253" s="1388"/>
      <c r="C1253" s="1389"/>
      <c r="D1253" s="1390"/>
      <c r="E1253" s="1386"/>
      <c r="G1253" s="1390"/>
      <c r="H1253" s="1386"/>
      <c r="I1253" s="1053"/>
      <c r="J1253" s="1386"/>
    </row>
    <row r="1254" spans="1:10">
      <c r="A1254" s="1387"/>
      <c r="B1254" s="1388"/>
      <c r="C1254" s="1389"/>
      <c r="D1254" s="1390"/>
      <c r="E1254" s="1386"/>
      <c r="G1254" s="1390"/>
      <c r="H1254" s="1386"/>
      <c r="I1254" s="1053"/>
      <c r="J1254" s="1386"/>
    </row>
    <row r="1255" spans="1:10">
      <c r="A1255" s="1387"/>
      <c r="B1255" s="1388"/>
      <c r="C1255" s="1389"/>
      <c r="D1255" s="1390"/>
      <c r="E1255" s="1386"/>
      <c r="G1255" s="1390"/>
      <c r="H1255" s="1386"/>
      <c r="I1255" s="1053"/>
      <c r="J1255" s="1386"/>
    </row>
    <row r="1256" spans="1:10">
      <c r="A1256" s="1387"/>
      <c r="B1256" s="1388"/>
      <c r="C1256" s="1389"/>
      <c r="D1256" s="1390"/>
      <c r="E1256" s="1386"/>
      <c r="G1256" s="1390"/>
      <c r="H1256" s="1386"/>
      <c r="I1256" s="1053"/>
      <c r="J1256" s="1386"/>
    </row>
    <row r="1257" spans="1:10">
      <c r="A1257" s="1387"/>
      <c r="B1257" s="1388"/>
      <c r="C1257" s="1389"/>
      <c r="D1257" s="1390"/>
      <c r="E1257" s="1386"/>
      <c r="G1257" s="1390"/>
      <c r="H1257" s="1386"/>
      <c r="I1257" s="1053"/>
      <c r="J1257" s="1386"/>
    </row>
    <row r="1258" spans="1:10">
      <c r="A1258" s="1387"/>
      <c r="B1258" s="1388"/>
      <c r="C1258" s="1389"/>
      <c r="D1258" s="1390"/>
      <c r="E1258" s="1386"/>
      <c r="G1258" s="1390"/>
      <c r="H1258" s="1386"/>
      <c r="I1258" s="1053"/>
      <c r="J1258" s="1386"/>
    </row>
    <row r="1259" spans="1:10">
      <c r="A1259" s="1387"/>
      <c r="B1259" s="1388"/>
      <c r="C1259" s="1389"/>
      <c r="D1259" s="1390"/>
      <c r="E1259" s="1386"/>
      <c r="G1259" s="1390"/>
      <c r="H1259" s="1386"/>
      <c r="I1259" s="1053"/>
      <c r="J1259" s="1386"/>
    </row>
    <row r="1260" spans="1:10">
      <c r="A1260" s="1387"/>
      <c r="B1260" s="1388"/>
      <c r="C1260" s="1389"/>
      <c r="D1260" s="1390"/>
      <c r="E1260" s="1386"/>
      <c r="G1260" s="1390"/>
      <c r="H1260" s="1386"/>
      <c r="I1260" s="1053"/>
      <c r="J1260" s="1386"/>
    </row>
    <row r="1261" spans="1:10">
      <c r="A1261" s="1387"/>
      <c r="B1261" s="1388"/>
      <c r="C1261" s="1389"/>
      <c r="D1261" s="1390"/>
      <c r="E1261" s="1386"/>
      <c r="G1261" s="1390"/>
      <c r="H1261" s="1386"/>
      <c r="I1261" s="1053"/>
      <c r="J1261" s="1386"/>
    </row>
    <row r="1262" spans="1:10">
      <c r="A1262" s="1387"/>
      <c r="B1262" s="1388"/>
      <c r="C1262" s="1389"/>
      <c r="D1262" s="1390"/>
      <c r="E1262" s="1386"/>
      <c r="G1262" s="1390"/>
      <c r="H1262" s="1386"/>
      <c r="I1262" s="1053"/>
      <c r="J1262" s="1386"/>
    </row>
    <row r="1263" spans="1:10">
      <c r="A1263" s="1387"/>
      <c r="B1263" s="1388"/>
      <c r="C1263" s="1389"/>
      <c r="D1263" s="1390"/>
      <c r="E1263" s="1386"/>
      <c r="G1263" s="1390"/>
      <c r="H1263" s="1386"/>
      <c r="I1263" s="1053"/>
      <c r="J1263" s="1386"/>
    </row>
    <row r="1264" spans="1:10">
      <c r="A1264" s="1387"/>
      <c r="B1264" s="1388"/>
      <c r="C1264" s="1389"/>
      <c r="D1264" s="1390"/>
      <c r="E1264" s="1386"/>
      <c r="G1264" s="1390"/>
      <c r="H1264" s="1386"/>
      <c r="I1264" s="1053"/>
      <c r="J1264" s="1386"/>
    </row>
    <row r="1265" spans="1:10">
      <c r="A1265" s="1387"/>
      <c r="B1265" s="1388"/>
      <c r="C1265" s="1389"/>
      <c r="D1265" s="1390"/>
      <c r="E1265" s="1386"/>
      <c r="G1265" s="1390"/>
      <c r="H1265" s="1386"/>
      <c r="I1265" s="1053"/>
      <c r="J1265" s="1386"/>
    </row>
    <row r="1266" spans="1:10">
      <c r="A1266" s="1387"/>
      <c r="B1266" s="1388"/>
      <c r="C1266" s="1389"/>
      <c r="D1266" s="1390"/>
      <c r="E1266" s="1386"/>
      <c r="G1266" s="1390"/>
      <c r="H1266" s="1386"/>
      <c r="I1266" s="1053"/>
      <c r="J1266" s="1386"/>
    </row>
    <row r="1267" spans="1:10">
      <c r="A1267" s="1387"/>
      <c r="B1267" s="1388"/>
      <c r="C1267" s="1389"/>
      <c r="D1267" s="1390"/>
      <c r="E1267" s="1386"/>
      <c r="G1267" s="1390"/>
      <c r="H1267" s="1386"/>
      <c r="I1267" s="1053"/>
      <c r="J1267" s="1386"/>
    </row>
    <row r="1268" spans="1:10">
      <c r="A1268" s="1387"/>
      <c r="B1268" s="1388"/>
      <c r="C1268" s="1389"/>
      <c r="D1268" s="1390"/>
      <c r="E1268" s="1386"/>
      <c r="G1268" s="1390"/>
      <c r="H1268" s="1386"/>
      <c r="I1268" s="1053"/>
      <c r="J1268" s="1386"/>
    </row>
    <row r="1269" spans="1:10">
      <c r="A1269" s="1387"/>
      <c r="B1269" s="1388"/>
      <c r="C1269" s="1389"/>
      <c r="D1269" s="1390"/>
      <c r="E1269" s="1386"/>
      <c r="G1269" s="1390"/>
      <c r="H1269" s="1386"/>
      <c r="I1269" s="1053"/>
      <c r="J1269" s="1386"/>
    </row>
    <row r="1270" spans="1:10">
      <c r="A1270" s="1387"/>
      <c r="B1270" s="1388"/>
      <c r="C1270" s="1389"/>
      <c r="D1270" s="1390"/>
      <c r="E1270" s="1386"/>
      <c r="G1270" s="1390"/>
      <c r="H1270" s="1386"/>
      <c r="I1270" s="1053"/>
      <c r="J1270" s="1386"/>
    </row>
    <row r="1271" spans="1:10">
      <c r="A1271" s="1387"/>
      <c r="B1271" s="1388"/>
      <c r="C1271" s="1389"/>
      <c r="D1271" s="1390"/>
      <c r="E1271" s="1386"/>
      <c r="G1271" s="1390"/>
      <c r="H1271" s="1386"/>
      <c r="I1271" s="1053"/>
      <c r="J1271" s="1386"/>
    </row>
    <row r="1272" spans="1:10">
      <c r="A1272" s="1387"/>
      <c r="B1272" s="1388"/>
      <c r="C1272" s="1389"/>
      <c r="D1272" s="1390"/>
      <c r="E1272" s="1386"/>
      <c r="G1272" s="1390"/>
      <c r="H1272" s="1386"/>
      <c r="I1272" s="1053"/>
      <c r="J1272" s="1386"/>
    </row>
    <row r="1273" spans="1:10">
      <c r="A1273" s="1387"/>
      <c r="B1273" s="1388"/>
      <c r="C1273" s="1389"/>
      <c r="D1273" s="1390"/>
      <c r="E1273" s="1386"/>
      <c r="G1273" s="1390"/>
      <c r="H1273" s="1386"/>
      <c r="I1273" s="1053"/>
      <c r="J1273" s="1386"/>
    </row>
    <row r="1274" spans="1:10">
      <c r="A1274" s="1387"/>
      <c r="B1274" s="1388"/>
      <c r="C1274" s="1389"/>
      <c r="D1274" s="1390"/>
      <c r="E1274" s="1386"/>
      <c r="G1274" s="1390"/>
      <c r="H1274" s="1386"/>
      <c r="I1274" s="1053"/>
      <c r="J1274" s="1386"/>
    </row>
    <row r="1275" spans="1:10">
      <c r="A1275" s="1387"/>
      <c r="B1275" s="1388"/>
      <c r="C1275" s="1389"/>
      <c r="D1275" s="1390"/>
      <c r="E1275" s="1386"/>
      <c r="G1275" s="1390"/>
      <c r="H1275" s="1386"/>
      <c r="I1275" s="1053"/>
      <c r="J1275" s="1386"/>
    </row>
    <row r="1276" spans="1:10">
      <c r="A1276" s="1387"/>
      <c r="B1276" s="1388"/>
      <c r="C1276" s="1389"/>
      <c r="D1276" s="1390"/>
      <c r="E1276" s="1386"/>
      <c r="G1276" s="1390"/>
      <c r="H1276" s="1386"/>
      <c r="I1276" s="1053"/>
      <c r="J1276" s="1386"/>
    </row>
    <row r="1277" spans="1:10">
      <c r="A1277" s="1387"/>
      <c r="B1277" s="1388"/>
      <c r="C1277" s="1389"/>
      <c r="D1277" s="1390"/>
      <c r="E1277" s="1386"/>
      <c r="G1277" s="1390"/>
      <c r="H1277" s="1386"/>
      <c r="I1277" s="1053"/>
      <c r="J1277" s="1386"/>
    </row>
    <row r="1278" spans="1:10">
      <c r="A1278" s="1387"/>
      <c r="B1278" s="1388"/>
      <c r="C1278" s="1389"/>
      <c r="D1278" s="1390"/>
      <c r="E1278" s="1386"/>
      <c r="G1278" s="1390"/>
      <c r="H1278" s="1386"/>
      <c r="I1278" s="1053"/>
      <c r="J1278" s="1386"/>
    </row>
    <row r="1279" spans="1:10">
      <c r="A1279" s="1387"/>
      <c r="B1279" s="1388"/>
      <c r="C1279" s="1389"/>
      <c r="D1279" s="1390"/>
      <c r="E1279" s="1386"/>
      <c r="G1279" s="1390"/>
      <c r="H1279" s="1386"/>
      <c r="I1279" s="1053"/>
      <c r="J1279" s="1386"/>
    </row>
    <row r="1280" spans="1:10">
      <c r="A1280" s="1387"/>
      <c r="B1280" s="1388"/>
      <c r="C1280" s="1389"/>
      <c r="D1280" s="1390"/>
      <c r="E1280" s="1386"/>
      <c r="G1280" s="1390"/>
      <c r="H1280" s="1386"/>
      <c r="I1280" s="1053"/>
      <c r="J1280" s="1386"/>
    </row>
    <row r="1281" spans="1:10">
      <c r="A1281" s="1387"/>
      <c r="B1281" s="1388"/>
      <c r="C1281" s="1389"/>
      <c r="D1281" s="1390"/>
      <c r="E1281" s="1386"/>
      <c r="G1281" s="1390"/>
      <c r="H1281" s="1386"/>
      <c r="I1281" s="1053"/>
      <c r="J1281" s="1386"/>
    </row>
    <row r="1282" spans="1:10">
      <c r="A1282" s="1387"/>
      <c r="B1282" s="1388"/>
      <c r="C1282" s="1389"/>
      <c r="D1282" s="1390"/>
      <c r="E1282" s="1386"/>
      <c r="G1282" s="1390"/>
      <c r="H1282" s="1386"/>
      <c r="I1282" s="1053"/>
      <c r="J1282" s="1386"/>
    </row>
    <row r="1283" spans="1:10">
      <c r="A1283" s="1387"/>
      <c r="B1283" s="1388"/>
      <c r="C1283" s="1389"/>
      <c r="D1283" s="1390"/>
      <c r="E1283" s="1386"/>
      <c r="G1283" s="1390"/>
      <c r="H1283" s="1386"/>
      <c r="I1283" s="1053"/>
      <c r="J1283" s="1386"/>
    </row>
    <row r="1284" spans="1:10">
      <c r="A1284" s="1387"/>
      <c r="B1284" s="1388"/>
      <c r="C1284" s="1389"/>
      <c r="D1284" s="1390"/>
      <c r="E1284" s="1386"/>
      <c r="G1284" s="1390"/>
      <c r="H1284" s="1386"/>
      <c r="I1284" s="1053"/>
      <c r="J1284" s="1386"/>
    </row>
    <row r="1285" spans="1:10">
      <c r="A1285" s="1387"/>
      <c r="B1285" s="1388"/>
      <c r="C1285" s="1389"/>
      <c r="D1285" s="1390"/>
      <c r="E1285" s="1386"/>
      <c r="G1285" s="1390"/>
      <c r="H1285" s="1386"/>
      <c r="I1285" s="1053"/>
      <c r="J1285" s="1386"/>
    </row>
    <row r="1286" spans="1:10">
      <c r="A1286" s="1387"/>
      <c r="B1286" s="1388"/>
      <c r="C1286" s="1389"/>
      <c r="D1286" s="1390"/>
      <c r="E1286" s="1386"/>
      <c r="G1286" s="1390"/>
      <c r="H1286" s="1386"/>
      <c r="I1286" s="1053"/>
      <c r="J1286" s="1386"/>
    </row>
    <row r="1287" spans="1:10">
      <c r="A1287" s="1387"/>
      <c r="B1287" s="1388"/>
      <c r="C1287" s="1389"/>
      <c r="D1287" s="1390"/>
      <c r="E1287" s="1386"/>
      <c r="G1287" s="1390"/>
      <c r="H1287" s="1386"/>
      <c r="I1287" s="1053"/>
      <c r="J1287" s="1386"/>
    </row>
    <row r="1288" spans="1:10">
      <c r="A1288" s="1387"/>
      <c r="B1288" s="1388"/>
      <c r="C1288" s="1389"/>
      <c r="D1288" s="1390"/>
      <c r="E1288" s="1386"/>
      <c r="G1288" s="1390"/>
      <c r="H1288" s="1386"/>
      <c r="I1288" s="1053"/>
      <c r="J1288" s="1386"/>
    </row>
    <row r="1289" spans="1:10">
      <c r="A1289" s="1387"/>
      <c r="B1289" s="1388"/>
      <c r="C1289" s="1389"/>
      <c r="D1289" s="1390"/>
      <c r="E1289" s="1386"/>
      <c r="G1289" s="1390"/>
      <c r="H1289" s="1386"/>
      <c r="I1289" s="1053"/>
      <c r="J1289" s="1386"/>
    </row>
    <row r="1290" spans="1:10">
      <c r="A1290" s="1387"/>
      <c r="B1290" s="1388"/>
      <c r="C1290" s="1389"/>
      <c r="D1290" s="1390"/>
      <c r="E1290" s="1386"/>
      <c r="G1290" s="1390"/>
      <c r="H1290" s="1386"/>
      <c r="I1290" s="1053"/>
      <c r="J1290" s="1386"/>
    </row>
    <row r="1291" spans="1:10">
      <c r="A1291" s="1387"/>
      <c r="B1291" s="1388"/>
      <c r="C1291" s="1389"/>
      <c r="D1291" s="1390"/>
      <c r="E1291" s="1386"/>
      <c r="G1291" s="1390"/>
      <c r="H1291" s="1386"/>
      <c r="I1291" s="1053"/>
      <c r="J1291" s="1386"/>
    </row>
    <row r="1292" spans="1:10">
      <c r="A1292" s="1387"/>
      <c r="B1292" s="1388"/>
      <c r="C1292" s="1389"/>
      <c r="D1292" s="1390"/>
      <c r="E1292" s="1386"/>
      <c r="G1292" s="1390"/>
      <c r="H1292" s="1386"/>
      <c r="I1292" s="1053"/>
      <c r="J1292" s="1386"/>
    </row>
    <row r="1293" spans="1:10">
      <c r="A1293" s="1387"/>
      <c r="B1293" s="1388"/>
      <c r="C1293" s="1389"/>
      <c r="D1293" s="1390"/>
      <c r="E1293" s="1386"/>
      <c r="G1293" s="1390"/>
      <c r="H1293" s="1386"/>
      <c r="I1293" s="1053"/>
      <c r="J1293" s="1386"/>
    </row>
    <row r="1294" spans="1:10">
      <c r="A1294" s="1387"/>
      <c r="B1294" s="1388"/>
      <c r="C1294" s="1389"/>
      <c r="D1294" s="1390"/>
      <c r="E1294" s="1386"/>
      <c r="G1294" s="1390"/>
      <c r="H1294" s="1386"/>
      <c r="I1294" s="1053"/>
      <c r="J1294" s="1386"/>
    </row>
    <row r="1295" spans="1:10">
      <c r="A1295" s="1387"/>
      <c r="B1295" s="1388"/>
      <c r="C1295" s="1389"/>
      <c r="D1295" s="1390"/>
      <c r="E1295" s="1386"/>
      <c r="G1295" s="1390"/>
      <c r="H1295" s="1386"/>
      <c r="I1295" s="1053"/>
      <c r="J1295" s="1386"/>
    </row>
    <row r="1296" spans="1:10">
      <c r="A1296" s="1387"/>
      <c r="B1296" s="1388"/>
      <c r="C1296" s="1389"/>
      <c r="D1296" s="1390"/>
      <c r="E1296" s="1386"/>
      <c r="G1296" s="1390"/>
      <c r="H1296" s="1386"/>
      <c r="I1296" s="1053"/>
      <c r="J1296" s="1386"/>
    </row>
    <row r="1297" spans="1:10">
      <c r="A1297" s="1387"/>
      <c r="B1297" s="1388"/>
      <c r="C1297" s="1389"/>
      <c r="D1297" s="1390"/>
      <c r="E1297" s="1386"/>
      <c r="G1297" s="1390"/>
      <c r="H1297" s="1386"/>
      <c r="I1297" s="1053"/>
      <c r="J1297" s="1386"/>
    </row>
    <row r="1298" spans="1:10">
      <c r="A1298" s="1387"/>
      <c r="B1298" s="1388"/>
      <c r="C1298" s="1389"/>
      <c r="D1298" s="1390"/>
      <c r="E1298" s="1386"/>
      <c r="G1298" s="1390"/>
      <c r="H1298" s="1386"/>
      <c r="I1298" s="1053"/>
      <c r="J1298" s="1386"/>
    </row>
    <row r="1299" spans="1:10">
      <c r="A1299" s="1387"/>
      <c r="B1299" s="1388"/>
      <c r="C1299" s="1389"/>
      <c r="D1299" s="1390"/>
      <c r="E1299" s="1386"/>
      <c r="G1299" s="1390"/>
      <c r="H1299" s="1386"/>
      <c r="I1299" s="1053"/>
      <c r="J1299" s="1386"/>
    </row>
    <row r="1300" spans="1:10">
      <c r="A1300" s="1387"/>
      <c r="B1300" s="1388"/>
      <c r="C1300" s="1389"/>
      <c r="D1300" s="1390"/>
      <c r="E1300" s="1386"/>
      <c r="G1300" s="1390"/>
      <c r="H1300" s="1386"/>
      <c r="I1300" s="1053"/>
      <c r="J1300" s="1386"/>
    </row>
    <row r="1301" spans="1:10">
      <c r="A1301" s="1387"/>
      <c r="B1301" s="1388"/>
      <c r="C1301" s="1389"/>
      <c r="D1301" s="1390"/>
      <c r="E1301" s="1386"/>
      <c r="G1301" s="1390"/>
      <c r="H1301" s="1386"/>
      <c r="I1301" s="1053"/>
      <c r="J1301" s="1386"/>
    </row>
    <row r="1302" spans="1:10">
      <c r="A1302" s="1387"/>
      <c r="B1302" s="1388"/>
      <c r="C1302" s="1389"/>
      <c r="D1302" s="1390"/>
      <c r="E1302" s="1386"/>
      <c r="G1302" s="1390"/>
      <c r="H1302" s="1386"/>
      <c r="I1302" s="1053"/>
      <c r="J1302" s="1386"/>
    </row>
    <row r="1303" spans="1:10">
      <c r="A1303" s="1387"/>
      <c r="B1303" s="1388"/>
      <c r="C1303" s="1389"/>
      <c r="D1303" s="1390"/>
      <c r="E1303" s="1386"/>
      <c r="G1303" s="1390"/>
      <c r="H1303" s="1386"/>
      <c r="I1303" s="1053"/>
      <c r="J1303" s="1386"/>
    </row>
    <row r="1304" spans="1:10">
      <c r="A1304" s="1387"/>
      <c r="B1304" s="1388"/>
      <c r="C1304" s="1389"/>
      <c r="D1304" s="1390"/>
      <c r="E1304" s="1386"/>
      <c r="G1304" s="1390"/>
      <c r="H1304" s="1386"/>
      <c r="I1304" s="1053"/>
      <c r="J1304" s="1386"/>
    </row>
    <row r="1305" spans="1:10">
      <c r="A1305" s="1387"/>
      <c r="B1305" s="1388"/>
      <c r="C1305" s="1389"/>
      <c r="D1305" s="1390"/>
      <c r="E1305" s="1386"/>
      <c r="G1305" s="1390"/>
      <c r="H1305" s="1386"/>
      <c r="I1305" s="1053"/>
      <c r="J1305" s="1386"/>
    </row>
    <row r="1306" spans="1:10">
      <c r="A1306" s="1387"/>
      <c r="B1306" s="1388"/>
      <c r="C1306" s="1389"/>
      <c r="D1306" s="1390"/>
      <c r="E1306" s="1386"/>
      <c r="G1306" s="1390"/>
      <c r="H1306" s="1386"/>
      <c r="I1306" s="1053"/>
      <c r="J1306" s="1386"/>
    </row>
    <row r="1307" spans="1:10">
      <c r="A1307" s="1387"/>
      <c r="B1307" s="1388"/>
      <c r="C1307" s="1389"/>
      <c r="D1307" s="1390"/>
      <c r="E1307" s="1386"/>
      <c r="G1307" s="1390"/>
      <c r="H1307" s="1386"/>
      <c r="I1307" s="1053"/>
      <c r="J1307" s="1386"/>
    </row>
    <row r="1308" spans="1:10">
      <c r="A1308" s="1387"/>
      <c r="B1308" s="1388"/>
      <c r="C1308" s="1389"/>
      <c r="D1308" s="1390"/>
      <c r="E1308" s="1386"/>
      <c r="G1308" s="1390"/>
      <c r="H1308" s="1386"/>
      <c r="I1308" s="1053"/>
      <c r="J1308" s="1386"/>
    </row>
    <row r="1309" spans="1:10">
      <c r="A1309" s="1387"/>
      <c r="B1309" s="1388"/>
      <c r="C1309" s="1389"/>
      <c r="D1309" s="1390"/>
      <c r="E1309" s="1386"/>
      <c r="G1309" s="1390"/>
      <c r="H1309" s="1386"/>
      <c r="I1309" s="1053"/>
      <c r="J1309" s="1386"/>
    </row>
    <row r="1310" spans="1:10">
      <c r="A1310" s="1387"/>
      <c r="B1310" s="1388"/>
      <c r="C1310" s="1389"/>
      <c r="D1310" s="1390"/>
      <c r="E1310" s="1386"/>
      <c r="G1310" s="1390"/>
      <c r="H1310" s="1386"/>
      <c r="I1310" s="1053"/>
      <c r="J1310" s="1386"/>
    </row>
    <row r="1311" spans="1:10">
      <c r="A1311" s="1387"/>
      <c r="B1311" s="1388"/>
      <c r="C1311" s="1389"/>
      <c r="D1311" s="1390"/>
      <c r="E1311" s="1386"/>
      <c r="G1311" s="1390"/>
      <c r="H1311" s="1386"/>
      <c r="I1311" s="1053"/>
      <c r="J1311" s="1386"/>
    </row>
    <row r="1312" spans="1:10">
      <c r="A1312" s="1387"/>
      <c r="B1312" s="1388"/>
      <c r="C1312" s="1389"/>
      <c r="D1312" s="1390"/>
      <c r="E1312" s="1386"/>
      <c r="G1312" s="1390"/>
      <c r="H1312" s="1386"/>
      <c r="I1312" s="1053"/>
      <c r="J1312" s="1386"/>
    </row>
    <row r="1313" spans="1:10">
      <c r="A1313" s="1387"/>
      <c r="B1313" s="1388"/>
      <c r="C1313" s="1389"/>
      <c r="D1313" s="1390"/>
      <c r="E1313" s="1386"/>
      <c r="G1313" s="1390"/>
      <c r="H1313" s="1386"/>
      <c r="I1313" s="1053"/>
      <c r="J1313" s="1386"/>
    </row>
    <row r="1314" spans="1:10">
      <c r="A1314" s="1387"/>
      <c r="B1314" s="1388"/>
      <c r="C1314" s="1389"/>
      <c r="D1314" s="1390"/>
      <c r="E1314" s="1386"/>
      <c r="G1314" s="1390"/>
      <c r="H1314" s="1386"/>
      <c r="I1314" s="1053"/>
      <c r="J1314" s="1386"/>
    </row>
    <row r="1315" spans="1:10">
      <c r="A1315" s="1387"/>
      <c r="B1315" s="1388"/>
      <c r="C1315" s="1389"/>
      <c r="D1315" s="1390"/>
      <c r="E1315" s="1386"/>
      <c r="G1315" s="1390"/>
      <c r="H1315" s="1386"/>
      <c r="I1315" s="1053"/>
      <c r="J1315" s="1386"/>
    </row>
    <row r="1316" spans="1:10">
      <c r="A1316" s="1387"/>
      <c r="B1316" s="1388"/>
      <c r="C1316" s="1389"/>
      <c r="D1316" s="1390"/>
      <c r="E1316" s="1386"/>
      <c r="G1316" s="1390"/>
      <c r="H1316" s="1386"/>
      <c r="I1316" s="1053"/>
      <c r="J1316" s="1386"/>
    </row>
    <row r="1317" spans="1:10">
      <c r="A1317" s="1387"/>
      <c r="B1317" s="1388"/>
      <c r="C1317" s="1389"/>
      <c r="D1317" s="1390"/>
      <c r="E1317" s="1386"/>
      <c r="G1317" s="1390"/>
      <c r="H1317" s="1386"/>
      <c r="I1317" s="1053"/>
      <c r="J1317" s="1386"/>
    </row>
    <row r="1318" spans="1:10">
      <c r="A1318" s="1387"/>
      <c r="B1318" s="1388"/>
      <c r="C1318" s="1389"/>
      <c r="D1318" s="1390"/>
      <c r="E1318" s="1386"/>
      <c r="G1318" s="1390"/>
      <c r="H1318" s="1386"/>
      <c r="I1318" s="1053"/>
      <c r="J1318" s="1386"/>
    </row>
    <row r="1319" spans="1:10">
      <c r="A1319" s="1387"/>
      <c r="B1319" s="1388"/>
      <c r="C1319" s="1389"/>
      <c r="D1319" s="1390"/>
      <c r="E1319" s="1386"/>
      <c r="G1319" s="1390"/>
      <c r="H1319" s="1386"/>
      <c r="I1319" s="1053"/>
      <c r="J1319" s="1386"/>
    </row>
    <row r="1320" spans="1:10">
      <c r="A1320" s="1387"/>
      <c r="B1320" s="1388"/>
      <c r="C1320" s="1389"/>
      <c r="D1320" s="1390"/>
      <c r="E1320" s="1386"/>
      <c r="G1320" s="1390"/>
      <c r="H1320" s="1386"/>
      <c r="I1320" s="1053"/>
      <c r="J1320" s="1386"/>
    </row>
    <row r="1321" spans="1:10">
      <c r="A1321" s="1387"/>
      <c r="B1321" s="1388"/>
      <c r="C1321" s="1389"/>
      <c r="D1321" s="1390"/>
      <c r="E1321" s="1386"/>
      <c r="G1321" s="1390"/>
      <c r="H1321" s="1386"/>
      <c r="I1321" s="1053"/>
      <c r="J1321" s="1386"/>
    </row>
    <row r="1322" spans="1:10">
      <c r="A1322" s="1387"/>
      <c r="B1322" s="1388"/>
      <c r="C1322" s="1389"/>
      <c r="D1322" s="1390"/>
      <c r="E1322" s="1386"/>
      <c r="G1322" s="1390"/>
      <c r="H1322" s="1386"/>
      <c r="I1322" s="1053"/>
      <c r="J1322" s="1386"/>
    </row>
    <row r="1323" spans="1:10">
      <c r="A1323" s="1387"/>
      <c r="B1323" s="1388"/>
      <c r="C1323" s="1389"/>
      <c r="D1323" s="1390"/>
      <c r="E1323" s="1386"/>
      <c r="G1323" s="1390"/>
      <c r="H1323" s="1386"/>
      <c r="I1323" s="1053"/>
      <c r="J1323" s="1386"/>
    </row>
    <row r="1324" spans="1:10">
      <c r="A1324" s="1387"/>
      <c r="B1324" s="1388"/>
      <c r="C1324" s="1389"/>
      <c r="D1324" s="1390"/>
      <c r="E1324" s="1386"/>
      <c r="G1324" s="1390"/>
      <c r="H1324" s="1386"/>
      <c r="I1324" s="1053"/>
      <c r="J1324" s="1386"/>
    </row>
    <row r="1325" spans="1:10">
      <c r="A1325" s="1387"/>
      <c r="B1325" s="1388"/>
      <c r="C1325" s="1389"/>
      <c r="D1325" s="1390"/>
      <c r="E1325" s="1386"/>
      <c r="G1325" s="1390"/>
      <c r="H1325" s="1386"/>
      <c r="I1325" s="1053"/>
      <c r="J1325" s="1386"/>
    </row>
    <row r="1326" spans="1:10">
      <c r="A1326" s="1387"/>
      <c r="B1326" s="1388"/>
      <c r="C1326" s="1389"/>
      <c r="D1326" s="1390"/>
      <c r="E1326" s="1386"/>
      <c r="G1326" s="1390"/>
      <c r="H1326" s="1386"/>
      <c r="I1326" s="1053"/>
      <c r="J1326" s="1386"/>
    </row>
    <row r="1327" spans="1:10">
      <c r="A1327" s="1387"/>
      <c r="B1327" s="1388"/>
      <c r="C1327" s="1389"/>
      <c r="D1327" s="1390"/>
      <c r="E1327" s="1386"/>
      <c r="G1327" s="1390"/>
      <c r="H1327" s="1386"/>
      <c r="I1327" s="1053"/>
      <c r="J1327" s="1386"/>
    </row>
    <row r="1328" spans="1:10">
      <c r="A1328" s="1387"/>
      <c r="B1328" s="1388"/>
      <c r="C1328" s="1389"/>
      <c r="D1328" s="1390"/>
      <c r="E1328" s="1386"/>
      <c r="G1328" s="1390"/>
      <c r="H1328" s="1386"/>
      <c r="I1328" s="1053"/>
      <c r="J1328" s="1386"/>
    </row>
    <row r="1329" spans="1:10">
      <c r="A1329" s="1387"/>
      <c r="B1329" s="1388"/>
      <c r="C1329" s="1389"/>
      <c r="D1329" s="1390"/>
      <c r="E1329" s="1386"/>
      <c r="G1329" s="1390"/>
      <c r="H1329" s="1386"/>
      <c r="I1329" s="1053"/>
      <c r="J1329" s="1386"/>
    </row>
    <row r="1330" spans="1:10">
      <c r="A1330" s="1387"/>
      <c r="B1330" s="1388"/>
      <c r="C1330" s="1389"/>
      <c r="D1330" s="1390"/>
      <c r="E1330" s="1386"/>
      <c r="G1330" s="1390"/>
      <c r="H1330" s="1386"/>
      <c r="I1330" s="1053"/>
      <c r="J1330" s="1386"/>
    </row>
    <row r="1331" spans="1:10">
      <c r="A1331" s="1387"/>
      <c r="B1331" s="1388"/>
      <c r="C1331" s="1389"/>
      <c r="D1331" s="1390"/>
      <c r="E1331" s="1386"/>
      <c r="G1331" s="1390"/>
      <c r="H1331" s="1386"/>
      <c r="I1331" s="1053"/>
      <c r="J1331" s="1386"/>
    </row>
    <row r="1332" spans="1:10">
      <c r="A1332" s="1387"/>
      <c r="B1332" s="1388"/>
      <c r="C1332" s="1389"/>
      <c r="D1332" s="1390"/>
      <c r="E1332" s="1386"/>
      <c r="G1332" s="1390"/>
      <c r="H1332" s="1386"/>
      <c r="I1332" s="1053"/>
      <c r="J1332" s="1386"/>
    </row>
    <row r="1333" spans="1:10">
      <c r="A1333" s="1387"/>
      <c r="B1333" s="1388"/>
      <c r="C1333" s="1389"/>
      <c r="D1333" s="1390"/>
      <c r="E1333" s="1386"/>
      <c r="G1333" s="1390"/>
      <c r="H1333" s="1386"/>
      <c r="I1333" s="1053"/>
      <c r="J1333" s="1386"/>
    </row>
    <row r="1334" spans="1:10">
      <c r="A1334" s="1387"/>
      <c r="B1334" s="1388"/>
      <c r="C1334" s="1389"/>
      <c r="D1334" s="1390"/>
      <c r="E1334" s="1386"/>
      <c r="G1334" s="1390"/>
      <c r="H1334" s="1386"/>
      <c r="I1334" s="1053"/>
      <c r="J1334" s="1386"/>
    </row>
    <row r="1335" spans="1:10">
      <c r="A1335" s="1387"/>
      <c r="B1335" s="1388"/>
      <c r="C1335" s="1389"/>
      <c r="D1335" s="1390"/>
      <c r="E1335" s="1386"/>
      <c r="G1335" s="1390"/>
      <c r="H1335" s="1386"/>
      <c r="I1335" s="1053"/>
      <c r="J1335" s="1386"/>
    </row>
    <row r="1336" spans="1:10">
      <c r="A1336" s="1387"/>
      <c r="B1336" s="1388"/>
      <c r="C1336" s="1389"/>
      <c r="D1336" s="1390"/>
      <c r="E1336" s="1386"/>
      <c r="G1336" s="1390"/>
      <c r="H1336" s="1386"/>
      <c r="I1336" s="1053"/>
      <c r="J1336" s="1386"/>
    </row>
    <row r="1337" spans="1:10">
      <c r="A1337" s="1387"/>
      <c r="B1337" s="1388"/>
      <c r="C1337" s="1389"/>
      <c r="D1337" s="1390"/>
      <c r="E1337" s="1386"/>
      <c r="G1337" s="1390"/>
      <c r="H1337" s="1386"/>
      <c r="I1337" s="1053"/>
      <c r="J1337" s="1386"/>
    </row>
    <row r="1338" spans="1:10">
      <c r="A1338" s="1387"/>
      <c r="B1338" s="1388"/>
      <c r="C1338" s="1389"/>
      <c r="D1338" s="1390"/>
      <c r="E1338" s="1386"/>
      <c r="G1338" s="1390"/>
      <c r="H1338" s="1386"/>
      <c r="I1338" s="1053"/>
      <c r="J1338" s="1386"/>
    </row>
    <row r="1339" spans="1:10">
      <c r="A1339" s="1387"/>
      <c r="B1339" s="1388"/>
      <c r="C1339" s="1389"/>
      <c r="D1339" s="1390"/>
      <c r="E1339" s="1386"/>
      <c r="G1339" s="1390"/>
      <c r="H1339" s="1386"/>
      <c r="I1339" s="1053"/>
      <c r="J1339" s="1386"/>
    </row>
    <row r="1340" spans="1:10">
      <c r="A1340" s="1387"/>
      <c r="B1340" s="1388"/>
      <c r="C1340" s="1389"/>
      <c r="D1340" s="1390"/>
      <c r="E1340" s="1386"/>
      <c r="G1340" s="1390"/>
      <c r="H1340" s="1386"/>
      <c r="I1340" s="1053"/>
      <c r="J1340" s="1386"/>
    </row>
    <row r="1341" spans="1:10">
      <c r="A1341" s="1387"/>
      <c r="B1341" s="1388"/>
      <c r="C1341" s="1389"/>
      <c r="D1341" s="1390"/>
      <c r="E1341" s="1386"/>
      <c r="G1341" s="1390"/>
      <c r="H1341" s="1386"/>
      <c r="I1341" s="1053"/>
      <c r="J1341" s="1386"/>
    </row>
    <row r="1342" spans="1:10">
      <c r="A1342" s="1387"/>
      <c r="B1342" s="1388"/>
      <c r="C1342" s="1389"/>
      <c r="D1342" s="1390"/>
      <c r="E1342" s="1386"/>
      <c r="G1342" s="1390"/>
      <c r="H1342" s="1386"/>
      <c r="I1342" s="1053"/>
      <c r="J1342" s="1386"/>
    </row>
    <row r="1343" spans="1:10">
      <c r="A1343" s="1387"/>
      <c r="B1343" s="1388"/>
      <c r="C1343" s="1389"/>
      <c r="D1343" s="1390"/>
      <c r="E1343" s="1386"/>
      <c r="G1343" s="1390"/>
      <c r="H1343" s="1386"/>
      <c r="I1343" s="1053"/>
      <c r="J1343" s="1386"/>
    </row>
    <row r="1344" spans="1:10">
      <c r="A1344" s="1387"/>
      <c r="B1344" s="1388"/>
      <c r="C1344" s="1389"/>
      <c r="D1344" s="1390"/>
      <c r="E1344" s="1386"/>
      <c r="G1344" s="1390"/>
      <c r="H1344" s="1386"/>
      <c r="I1344" s="1053"/>
      <c r="J1344" s="1386"/>
    </row>
    <row r="1345" spans="1:10">
      <c r="A1345" s="1387"/>
      <c r="B1345" s="1388"/>
      <c r="C1345" s="1389"/>
      <c r="D1345" s="1390"/>
      <c r="E1345" s="1386"/>
      <c r="G1345" s="1390"/>
      <c r="H1345" s="1386"/>
      <c r="I1345" s="1053"/>
      <c r="J1345" s="1386"/>
    </row>
    <row r="1346" spans="1:10">
      <c r="A1346" s="1387"/>
      <c r="B1346" s="1388"/>
      <c r="C1346" s="1389"/>
      <c r="D1346" s="1390"/>
      <c r="E1346" s="1386"/>
      <c r="G1346" s="1390"/>
      <c r="H1346" s="1386"/>
      <c r="I1346" s="1053"/>
      <c r="J1346" s="1386"/>
    </row>
    <row r="1347" spans="1:10">
      <c r="A1347" s="1387"/>
      <c r="B1347" s="1388"/>
      <c r="C1347" s="1389"/>
      <c r="D1347" s="1390"/>
      <c r="E1347" s="1386"/>
      <c r="G1347" s="1390"/>
      <c r="H1347" s="1386"/>
      <c r="I1347" s="1053"/>
      <c r="J1347" s="1386"/>
    </row>
    <row r="1348" spans="1:10">
      <c r="A1348" s="1387"/>
      <c r="B1348" s="1388"/>
      <c r="C1348" s="1389"/>
      <c r="D1348" s="1390"/>
      <c r="E1348" s="1386"/>
      <c r="G1348" s="1390"/>
      <c r="H1348" s="1386"/>
      <c r="I1348" s="1053"/>
      <c r="J1348" s="1386"/>
    </row>
    <row r="1349" spans="1:10">
      <c r="A1349" s="1387"/>
      <c r="B1349" s="1388"/>
      <c r="C1349" s="1389"/>
      <c r="D1349" s="1390"/>
      <c r="E1349" s="1386"/>
      <c r="G1349" s="1390"/>
      <c r="H1349" s="1386"/>
      <c r="I1349" s="1053"/>
      <c r="J1349" s="1386"/>
    </row>
    <row r="1350" spans="1:10">
      <c r="A1350" s="1387"/>
      <c r="B1350" s="1388"/>
      <c r="C1350" s="1389"/>
      <c r="D1350" s="1390"/>
      <c r="E1350" s="1386"/>
      <c r="G1350" s="1390"/>
      <c r="H1350" s="1386"/>
      <c r="I1350" s="1053"/>
      <c r="J1350" s="1386"/>
    </row>
    <row r="1351" spans="1:10">
      <c r="A1351" s="1387"/>
      <c r="B1351" s="1388"/>
      <c r="C1351" s="1389"/>
      <c r="D1351" s="1390"/>
      <c r="E1351" s="1386"/>
      <c r="G1351" s="1390"/>
      <c r="H1351" s="1386"/>
      <c r="I1351" s="1053"/>
      <c r="J1351" s="1386"/>
    </row>
    <row r="1352" spans="1:10">
      <c r="A1352" s="1387"/>
      <c r="B1352" s="1388"/>
      <c r="C1352" s="1389"/>
      <c r="D1352" s="1390"/>
      <c r="E1352" s="1386"/>
      <c r="G1352" s="1390"/>
      <c r="H1352" s="1386"/>
      <c r="I1352" s="1053"/>
      <c r="J1352" s="1386"/>
    </row>
    <row r="1353" spans="1:10">
      <c r="A1353" s="1387"/>
      <c r="B1353" s="1388"/>
      <c r="C1353" s="1389"/>
      <c r="D1353" s="1390"/>
      <c r="E1353" s="1386"/>
      <c r="G1353" s="1390"/>
      <c r="H1353" s="1386"/>
      <c r="I1353" s="1053"/>
      <c r="J1353" s="1386"/>
    </row>
    <row r="1354" spans="1:10">
      <c r="A1354" s="1387"/>
      <c r="B1354" s="1388"/>
      <c r="C1354" s="1389"/>
      <c r="D1354" s="1390"/>
      <c r="E1354" s="1386"/>
      <c r="G1354" s="1390"/>
      <c r="H1354" s="1386"/>
      <c r="I1354" s="1053"/>
      <c r="J1354" s="1386"/>
    </row>
    <row r="1355" spans="1:10">
      <c r="A1355" s="1387"/>
      <c r="B1355" s="1388"/>
      <c r="C1355" s="1389"/>
      <c r="D1355" s="1390"/>
      <c r="E1355" s="1386"/>
      <c r="G1355" s="1390"/>
      <c r="H1355" s="1386"/>
      <c r="I1355" s="1053"/>
      <c r="J1355" s="1386"/>
    </row>
    <row r="1356" spans="1:10">
      <c r="A1356" s="1387"/>
      <c r="B1356" s="1388"/>
      <c r="C1356" s="1389"/>
      <c r="D1356" s="1390"/>
      <c r="E1356" s="1386"/>
      <c r="G1356" s="1390"/>
      <c r="H1356" s="1386"/>
      <c r="I1356" s="1053"/>
      <c r="J1356" s="1386"/>
    </row>
    <row r="1357" spans="1:10">
      <c r="A1357" s="1387"/>
      <c r="B1357" s="1388"/>
      <c r="C1357" s="1389"/>
      <c r="D1357" s="1390"/>
      <c r="E1357" s="1386"/>
      <c r="G1357" s="1390"/>
      <c r="H1357" s="1386"/>
      <c r="I1357" s="1053"/>
      <c r="J1357" s="1386"/>
    </row>
    <row r="1358" spans="1:10">
      <c r="A1358" s="1387"/>
      <c r="B1358" s="1388"/>
      <c r="C1358" s="1389"/>
      <c r="D1358" s="1390"/>
      <c r="E1358" s="1386"/>
      <c r="G1358" s="1390"/>
      <c r="H1358" s="1386"/>
      <c r="I1358" s="1053"/>
      <c r="J1358" s="1386"/>
    </row>
    <row r="1359" spans="1:10">
      <c r="A1359" s="1387"/>
      <c r="B1359" s="1388"/>
      <c r="C1359" s="1389"/>
      <c r="D1359" s="1390"/>
      <c r="E1359" s="1386"/>
      <c r="G1359" s="1390"/>
      <c r="H1359" s="1386"/>
      <c r="I1359" s="1053"/>
      <c r="J1359" s="1386"/>
    </row>
    <row r="1360" spans="1:10">
      <c r="A1360" s="1387"/>
      <c r="B1360" s="1388"/>
      <c r="C1360" s="1389"/>
      <c r="D1360" s="1390"/>
      <c r="E1360" s="1386"/>
      <c r="G1360" s="1390"/>
      <c r="H1360" s="1386"/>
      <c r="I1360" s="1053"/>
      <c r="J1360" s="1386"/>
    </row>
    <row r="1361" spans="1:10">
      <c r="A1361" s="1387"/>
      <c r="B1361" s="1388"/>
      <c r="C1361" s="1389"/>
      <c r="D1361" s="1390"/>
      <c r="E1361" s="1386"/>
      <c r="G1361" s="1390"/>
      <c r="H1361" s="1386"/>
      <c r="I1361" s="1053"/>
      <c r="J1361" s="1386"/>
    </row>
    <row r="1362" spans="1:10">
      <c r="A1362" s="1387"/>
      <c r="B1362" s="1388"/>
      <c r="C1362" s="1389"/>
      <c r="D1362" s="1390"/>
      <c r="E1362" s="1386"/>
      <c r="G1362" s="1390"/>
      <c r="H1362" s="1386"/>
      <c r="I1362" s="1053"/>
      <c r="J1362" s="1386"/>
    </row>
    <row r="1363" spans="1:10">
      <c r="A1363" s="1387"/>
      <c r="B1363" s="1388"/>
      <c r="C1363" s="1389"/>
      <c r="D1363" s="1390"/>
      <c r="E1363" s="1386"/>
      <c r="G1363" s="1390"/>
      <c r="H1363" s="1386"/>
      <c r="I1363" s="1053"/>
      <c r="J1363" s="1386"/>
    </row>
    <row r="1364" spans="1:10">
      <c r="A1364" s="1387"/>
      <c r="B1364" s="1388"/>
      <c r="C1364" s="1389"/>
      <c r="D1364" s="1390"/>
      <c r="E1364" s="1386"/>
      <c r="G1364" s="1390"/>
      <c r="H1364" s="1386"/>
      <c r="I1364" s="1053"/>
      <c r="J1364" s="1386"/>
    </row>
    <row r="1365" spans="1:10">
      <c r="A1365" s="1387"/>
      <c r="B1365" s="1388"/>
      <c r="C1365" s="1389"/>
      <c r="D1365" s="1390"/>
      <c r="E1365" s="1386"/>
      <c r="G1365" s="1390"/>
      <c r="H1365" s="1386"/>
      <c r="I1365" s="1053"/>
      <c r="J1365" s="1386"/>
    </row>
    <row r="1366" spans="1:10">
      <c r="A1366" s="1387"/>
      <c r="B1366" s="1388"/>
      <c r="C1366" s="1389"/>
      <c r="D1366" s="1390"/>
      <c r="E1366" s="1386"/>
      <c r="G1366" s="1390"/>
      <c r="H1366" s="1386"/>
      <c r="I1366" s="1053"/>
      <c r="J1366" s="1386"/>
    </row>
    <row r="1367" spans="1:10">
      <c r="A1367" s="1387"/>
      <c r="B1367" s="1388"/>
      <c r="C1367" s="1389"/>
      <c r="D1367" s="1390"/>
      <c r="E1367" s="1386"/>
      <c r="G1367" s="1390"/>
      <c r="H1367" s="1386"/>
      <c r="I1367" s="1053"/>
      <c r="J1367" s="1386"/>
    </row>
    <row r="1368" spans="1:10">
      <c r="A1368" s="1387"/>
      <c r="B1368" s="1388"/>
      <c r="C1368" s="1389"/>
      <c r="D1368" s="1390"/>
      <c r="E1368" s="1386"/>
      <c r="G1368" s="1390"/>
      <c r="H1368" s="1386"/>
      <c r="I1368" s="1053"/>
      <c r="J1368" s="1386"/>
    </row>
    <row r="1369" spans="1:10">
      <c r="A1369" s="1387"/>
      <c r="B1369" s="1388"/>
      <c r="C1369" s="1389"/>
      <c r="D1369" s="1390"/>
      <c r="E1369" s="1386"/>
      <c r="G1369" s="1390"/>
      <c r="H1369" s="1386"/>
      <c r="I1369" s="1053"/>
      <c r="J1369" s="1386"/>
    </row>
    <row r="1370" spans="1:10">
      <c r="A1370" s="1387"/>
      <c r="B1370" s="1388"/>
      <c r="C1370" s="1389"/>
      <c r="D1370" s="1390"/>
      <c r="E1370" s="1386"/>
      <c r="G1370" s="1390"/>
      <c r="H1370" s="1386"/>
      <c r="I1370" s="1053"/>
      <c r="J1370" s="1386"/>
    </row>
    <row r="1371" spans="1:10">
      <c r="A1371" s="1387"/>
      <c r="B1371" s="1388"/>
      <c r="C1371" s="1389"/>
      <c r="D1371" s="1390"/>
      <c r="E1371" s="1386"/>
      <c r="G1371" s="1390"/>
      <c r="H1371" s="1386"/>
      <c r="I1371" s="1053"/>
      <c r="J1371" s="1386"/>
    </row>
    <row r="1372" spans="1:10">
      <c r="A1372" s="1387"/>
      <c r="B1372" s="1388"/>
      <c r="C1372" s="1389"/>
      <c r="D1372" s="1390"/>
      <c r="E1372" s="1386"/>
      <c r="G1372" s="1390"/>
      <c r="H1372" s="1386"/>
      <c r="I1372" s="1053"/>
      <c r="J1372" s="1386"/>
    </row>
    <row r="1373" spans="1:10">
      <c r="A1373" s="1387"/>
      <c r="B1373" s="1388"/>
      <c r="C1373" s="1389"/>
      <c r="D1373" s="1390"/>
      <c r="E1373" s="1386"/>
      <c r="G1373" s="1390"/>
      <c r="H1373" s="1386"/>
      <c r="I1373" s="1053"/>
      <c r="J1373" s="1386"/>
    </row>
    <row r="1374" spans="1:10">
      <c r="A1374" s="1387"/>
      <c r="B1374" s="1388"/>
      <c r="C1374" s="1389"/>
      <c r="D1374" s="1390"/>
      <c r="E1374" s="1386"/>
      <c r="G1374" s="1390"/>
      <c r="H1374" s="1386"/>
      <c r="I1374" s="1053"/>
      <c r="J1374" s="1386"/>
    </row>
    <row r="1375" spans="1:10">
      <c r="A1375" s="1387"/>
      <c r="B1375" s="1388"/>
      <c r="C1375" s="1389"/>
      <c r="D1375" s="1390"/>
      <c r="E1375" s="1386"/>
      <c r="G1375" s="1390"/>
      <c r="H1375" s="1386"/>
      <c r="I1375" s="1053"/>
      <c r="J1375" s="1386"/>
    </row>
    <row r="1376" spans="1:10">
      <c r="A1376" s="1387"/>
      <c r="B1376" s="1388"/>
      <c r="C1376" s="1389"/>
      <c r="D1376" s="1390"/>
      <c r="E1376" s="1386"/>
      <c r="G1376" s="1390"/>
      <c r="H1376" s="1386"/>
      <c r="I1376" s="1053"/>
      <c r="J1376" s="1386"/>
    </row>
    <row r="1377" spans="1:10">
      <c r="A1377" s="1387"/>
      <c r="B1377" s="1388"/>
      <c r="C1377" s="1389"/>
      <c r="D1377" s="1390"/>
      <c r="E1377" s="1386"/>
      <c r="G1377" s="1390"/>
      <c r="H1377" s="1386"/>
      <c r="I1377" s="1053"/>
      <c r="J1377" s="1386"/>
    </row>
    <row r="1378" spans="1:10">
      <c r="A1378" s="1387"/>
      <c r="B1378" s="1388"/>
      <c r="C1378" s="1389"/>
      <c r="D1378" s="1390"/>
      <c r="E1378" s="1386"/>
      <c r="G1378" s="1390"/>
      <c r="H1378" s="1386"/>
      <c r="I1378" s="1053"/>
      <c r="J1378" s="1386"/>
    </row>
    <row r="1379" spans="1:10">
      <c r="A1379" s="1387"/>
      <c r="B1379" s="1388"/>
      <c r="C1379" s="1389"/>
      <c r="D1379" s="1390"/>
      <c r="E1379" s="1386"/>
      <c r="G1379" s="1390"/>
      <c r="H1379" s="1386"/>
      <c r="I1379" s="1053"/>
      <c r="J1379" s="1386"/>
    </row>
    <row r="1380" spans="1:10">
      <c r="A1380" s="1387"/>
      <c r="B1380" s="1388"/>
      <c r="C1380" s="1389"/>
      <c r="D1380" s="1390"/>
      <c r="E1380" s="1386"/>
      <c r="G1380" s="1390"/>
      <c r="H1380" s="1386"/>
      <c r="I1380" s="1053"/>
      <c r="J1380" s="1386"/>
    </row>
    <row r="1381" spans="1:10">
      <c r="A1381" s="1387"/>
      <c r="B1381" s="1388"/>
      <c r="C1381" s="1389"/>
      <c r="D1381" s="1390"/>
      <c r="E1381" s="1386"/>
      <c r="G1381" s="1390"/>
      <c r="H1381" s="1386"/>
      <c r="I1381" s="1053"/>
      <c r="J1381" s="1386"/>
    </row>
    <row r="1382" spans="1:10">
      <c r="A1382" s="1387"/>
      <c r="B1382" s="1388"/>
      <c r="C1382" s="1389"/>
      <c r="D1382" s="1390"/>
      <c r="E1382" s="1386"/>
      <c r="G1382" s="1390"/>
      <c r="H1382" s="1386"/>
      <c r="I1382" s="1053"/>
      <c r="J1382" s="1386"/>
    </row>
    <row r="1383" spans="1:10">
      <c r="A1383" s="1387"/>
      <c r="B1383" s="1388"/>
      <c r="C1383" s="1389"/>
      <c r="D1383" s="1390"/>
      <c r="E1383" s="1386"/>
      <c r="G1383" s="1390"/>
      <c r="H1383" s="1386"/>
      <c r="I1383" s="1053"/>
      <c r="J1383" s="1386"/>
    </row>
    <row r="1384" spans="1:10">
      <c r="A1384" s="1387"/>
      <c r="B1384" s="1388"/>
      <c r="C1384" s="1389"/>
      <c r="D1384" s="1390"/>
      <c r="E1384" s="1386"/>
      <c r="G1384" s="1390"/>
      <c r="H1384" s="1386"/>
      <c r="I1384" s="1053"/>
      <c r="J1384" s="1386"/>
    </row>
    <row r="1385" spans="1:10">
      <c r="A1385" s="1387"/>
      <c r="B1385" s="1388"/>
      <c r="C1385" s="1389"/>
      <c r="D1385" s="1390"/>
      <c r="E1385" s="1386"/>
      <c r="G1385" s="1390"/>
      <c r="H1385" s="1386"/>
      <c r="I1385" s="1053"/>
      <c r="J1385" s="1386"/>
    </row>
    <row r="1386" spans="1:10">
      <c r="A1386" s="1387"/>
      <c r="B1386" s="1388"/>
      <c r="C1386" s="1389"/>
      <c r="D1386" s="1390"/>
      <c r="E1386" s="1386"/>
      <c r="G1386" s="1390"/>
      <c r="H1386" s="1386"/>
      <c r="I1386" s="1053"/>
      <c r="J1386" s="1386"/>
    </row>
    <row r="1387" spans="1:10">
      <c r="A1387" s="1387"/>
      <c r="B1387" s="1388"/>
      <c r="C1387" s="1389"/>
      <c r="D1387" s="1390"/>
      <c r="E1387" s="1386"/>
      <c r="G1387" s="1390"/>
      <c r="H1387" s="1386"/>
      <c r="I1387" s="1053"/>
      <c r="J1387" s="1386"/>
    </row>
    <row r="1388" spans="1:10">
      <c r="A1388" s="1387"/>
      <c r="B1388" s="1388"/>
      <c r="C1388" s="1389"/>
      <c r="D1388" s="1390"/>
      <c r="E1388" s="1386"/>
      <c r="G1388" s="1390"/>
      <c r="H1388" s="1386"/>
      <c r="I1388" s="1053"/>
      <c r="J1388" s="1386"/>
    </row>
    <row r="1389" spans="1:10">
      <c r="A1389" s="1387"/>
      <c r="B1389" s="1388"/>
      <c r="C1389" s="1389"/>
      <c r="D1389" s="1390"/>
      <c r="E1389" s="1386"/>
      <c r="G1389" s="1390"/>
      <c r="H1389" s="1386"/>
      <c r="I1389" s="1053"/>
      <c r="J1389" s="1386"/>
    </row>
    <row r="1390" spans="1:10">
      <c r="A1390" s="1387"/>
      <c r="B1390" s="1388"/>
      <c r="C1390" s="1389"/>
      <c r="D1390" s="1390"/>
      <c r="E1390" s="1386"/>
      <c r="G1390" s="1390"/>
      <c r="H1390" s="1386"/>
      <c r="I1390" s="1053"/>
      <c r="J1390" s="1386"/>
    </row>
    <row r="1391" spans="1:10">
      <c r="A1391" s="1387"/>
      <c r="B1391" s="1388"/>
      <c r="C1391" s="1389"/>
      <c r="D1391" s="1390"/>
      <c r="E1391" s="1386"/>
      <c r="G1391" s="1390"/>
      <c r="H1391" s="1386"/>
      <c r="I1391" s="1053"/>
      <c r="J1391" s="1386"/>
    </row>
    <row r="1392" spans="1:10">
      <c r="A1392" s="1387"/>
      <c r="B1392" s="1388"/>
      <c r="C1392" s="1389"/>
      <c r="D1392" s="1390"/>
      <c r="E1392" s="1386"/>
      <c r="G1392" s="1390"/>
      <c r="H1392" s="1386"/>
      <c r="I1392" s="1053"/>
      <c r="J1392" s="1386"/>
    </row>
    <row r="1393" spans="1:10">
      <c r="A1393" s="1387"/>
      <c r="B1393" s="1388"/>
      <c r="C1393" s="1389"/>
      <c r="D1393" s="1390"/>
      <c r="E1393" s="1386"/>
      <c r="G1393" s="1390"/>
      <c r="H1393" s="1386"/>
      <c r="I1393" s="1053"/>
      <c r="J1393" s="1386"/>
    </row>
    <row r="1394" spans="1:10">
      <c r="A1394" s="1387"/>
      <c r="B1394" s="1388"/>
      <c r="C1394" s="1389"/>
      <c r="D1394" s="1390"/>
      <c r="E1394" s="1386"/>
      <c r="G1394" s="1390"/>
      <c r="H1394" s="1386"/>
      <c r="I1394" s="1053"/>
      <c r="J1394" s="1386"/>
    </row>
    <row r="1395" spans="1:10">
      <c r="A1395" s="1387"/>
      <c r="B1395" s="1388"/>
      <c r="C1395" s="1389"/>
      <c r="D1395" s="1390"/>
      <c r="E1395" s="1386"/>
      <c r="G1395" s="1390"/>
      <c r="H1395" s="1386"/>
      <c r="I1395" s="1053"/>
      <c r="J1395" s="1386"/>
    </row>
    <row r="1396" spans="1:10">
      <c r="A1396" s="1387"/>
      <c r="B1396" s="1388"/>
      <c r="C1396" s="1389"/>
      <c r="D1396" s="1390"/>
      <c r="E1396" s="1386"/>
      <c r="G1396" s="1390"/>
      <c r="H1396" s="1386"/>
      <c r="I1396" s="1053"/>
      <c r="J1396" s="1386"/>
    </row>
    <row r="1397" spans="1:10">
      <c r="A1397" s="1387"/>
      <c r="B1397" s="1388"/>
      <c r="C1397" s="1389"/>
      <c r="D1397" s="1390"/>
      <c r="E1397" s="1386"/>
      <c r="G1397" s="1390"/>
      <c r="H1397" s="1386"/>
      <c r="I1397" s="1053"/>
      <c r="J1397" s="1386"/>
    </row>
    <row r="1398" spans="1:10">
      <c r="A1398" s="1387"/>
      <c r="B1398" s="1388"/>
      <c r="C1398" s="1389"/>
      <c r="D1398" s="1390"/>
      <c r="E1398" s="1386"/>
      <c r="G1398" s="1390"/>
      <c r="H1398" s="1386"/>
      <c r="I1398" s="1053"/>
      <c r="J1398" s="1386"/>
    </row>
    <row r="1399" spans="1:10">
      <c r="A1399" s="1387"/>
      <c r="B1399" s="1388"/>
      <c r="C1399" s="1389"/>
      <c r="D1399" s="1390"/>
      <c r="E1399" s="1386"/>
      <c r="G1399" s="1390"/>
      <c r="H1399" s="1386"/>
      <c r="I1399" s="1053"/>
      <c r="J1399" s="1386"/>
    </row>
    <row r="1400" spans="1:10">
      <c r="A1400" s="1387"/>
      <c r="B1400" s="1388"/>
      <c r="C1400" s="1389"/>
      <c r="D1400" s="1390"/>
      <c r="E1400" s="1386"/>
      <c r="G1400" s="1390"/>
      <c r="H1400" s="1386"/>
      <c r="I1400" s="1053"/>
      <c r="J1400" s="1386"/>
    </row>
    <row r="1401" spans="1:10">
      <c r="A1401" s="1387"/>
      <c r="B1401" s="1388"/>
      <c r="C1401" s="1389"/>
      <c r="D1401" s="1390"/>
      <c r="E1401" s="1386"/>
      <c r="G1401" s="1390"/>
      <c r="H1401" s="1386"/>
      <c r="I1401" s="1053"/>
      <c r="J1401" s="1386"/>
    </row>
    <row r="1402" spans="1:10">
      <c r="A1402" s="1387"/>
      <c r="B1402" s="1388"/>
      <c r="C1402" s="1389"/>
      <c r="D1402" s="1390"/>
      <c r="E1402" s="1386"/>
      <c r="G1402" s="1390"/>
      <c r="H1402" s="1386"/>
      <c r="I1402" s="1053"/>
      <c r="J1402" s="1386"/>
    </row>
    <row r="1403" spans="1:10">
      <c r="A1403" s="1387"/>
      <c r="B1403" s="1388"/>
      <c r="C1403" s="1389"/>
      <c r="D1403" s="1390"/>
      <c r="E1403" s="1386"/>
      <c r="G1403" s="1390"/>
      <c r="H1403" s="1386"/>
      <c r="I1403" s="1053"/>
      <c r="J1403" s="1386"/>
    </row>
    <row r="1404" spans="1:10">
      <c r="A1404" s="1387"/>
      <c r="B1404" s="1388"/>
      <c r="C1404" s="1389"/>
      <c r="D1404" s="1390"/>
      <c r="E1404" s="1386"/>
      <c r="G1404" s="1390"/>
      <c r="H1404" s="1386"/>
      <c r="I1404" s="1053"/>
      <c r="J1404" s="1386"/>
    </row>
    <row r="1405" spans="1:10">
      <c r="A1405" s="1387"/>
      <c r="B1405" s="1388"/>
      <c r="C1405" s="1389"/>
      <c r="D1405" s="1390"/>
      <c r="E1405" s="1386"/>
      <c r="G1405" s="1390"/>
      <c r="H1405" s="1386"/>
      <c r="I1405" s="1053"/>
      <c r="J1405" s="1386"/>
    </row>
    <row r="1406" spans="1:10">
      <c r="A1406" s="1387"/>
      <c r="B1406" s="1388"/>
      <c r="C1406" s="1389"/>
      <c r="D1406" s="1390"/>
      <c r="E1406" s="1386"/>
      <c r="G1406" s="1390"/>
      <c r="H1406" s="1386"/>
      <c r="I1406" s="1053"/>
      <c r="J1406" s="1386"/>
    </row>
    <row r="1407" spans="1:10">
      <c r="A1407" s="1387"/>
      <c r="B1407" s="1388"/>
      <c r="C1407" s="1389"/>
      <c r="D1407" s="1390"/>
      <c r="E1407" s="1386"/>
      <c r="G1407" s="1390"/>
      <c r="H1407" s="1386"/>
      <c r="I1407" s="1053"/>
      <c r="J1407" s="1386"/>
    </row>
    <row r="1408" spans="1:10">
      <c r="A1408" s="1387"/>
      <c r="B1408" s="1388"/>
      <c r="C1408" s="1389"/>
      <c r="D1408" s="1390"/>
      <c r="E1408" s="1386"/>
      <c r="G1408" s="1390"/>
      <c r="H1408" s="1386"/>
      <c r="I1408" s="1053"/>
      <c r="J1408" s="1386"/>
    </row>
    <row r="1409" spans="1:10">
      <c r="A1409" s="1387"/>
      <c r="B1409" s="1388"/>
      <c r="C1409" s="1389"/>
      <c r="D1409" s="1390"/>
      <c r="E1409" s="1386"/>
      <c r="G1409" s="1390"/>
      <c r="H1409" s="1386"/>
      <c r="I1409" s="1053"/>
      <c r="J1409" s="1386"/>
    </row>
    <row r="1410" spans="1:10">
      <c r="A1410" s="1387"/>
      <c r="B1410" s="1388"/>
      <c r="C1410" s="1389"/>
      <c r="D1410" s="1390"/>
      <c r="E1410" s="1386"/>
      <c r="G1410" s="1390"/>
      <c r="H1410" s="1386"/>
      <c r="I1410" s="1053"/>
      <c r="J1410" s="1386"/>
    </row>
    <row r="1411" spans="1:10">
      <c r="A1411" s="1387"/>
      <c r="B1411" s="1388"/>
      <c r="C1411" s="1389"/>
      <c r="D1411" s="1390"/>
      <c r="E1411" s="1386"/>
      <c r="G1411" s="1390"/>
      <c r="H1411" s="1386"/>
      <c r="I1411" s="1053"/>
      <c r="J1411" s="1386"/>
    </row>
    <row r="1412" spans="1:10">
      <c r="A1412" s="1387"/>
      <c r="B1412" s="1388"/>
      <c r="C1412" s="1389"/>
      <c r="D1412" s="1390"/>
      <c r="E1412" s="1386"/>
      <c r="G1412" s="1390"/>
      <c r="H1412" s="1386"/>
      <c r="I1412" s="1053"/>
      <c r="J1412" s="1386"/>
    </row>
    <row r="1413" spans="1:10">
      <c r="A1413" s="1387"/>
      <c r="B1413" s="1388"/>
      <c r="C1413" s="1389"/>
      <c r="D1413" s="1390"/>
      <c r="E1413" s="1386"/>
      <c r="G1413" s="1390"/>
      <c r="H1413" s="1386"/>
      <c r="I1413" s="1053"/>
      <c r="J1413" s="1386"/>
    </row>
    <row r="1414" spans="1:10">
      <c r="A1414" s="1387"/>
      <c r="B1414" s="1388"/>
      <c r="C1414" s="1389"/>
      <c r="D1414" s="1390"/>
      <c r="E1414" s="1386"/>
      <c r="G1414" s="1390"/>
      <c r="H1414" s="1386"/>
      <c r="I1414" s="1053"/>
      <c r="J1414" s="1386"/>
    </row>
    <row r="1415" spans="1:10">
      <c r="A1415" s="1387"/>
      <c r="B1415" s="1388"/>
      <c r="C1415" s="1389"/>
      <c r="D1415" s="1390"/>
      <c r="E1415" s="1386"/>
      <c r="G1415" s="1390"/>
      <c r="H1415" s="1386"/>
      <c r="I1415" s="1053"/>
      <c r="J1415" s="1386"/>
    </row>
    <row r="1416" spans="1:10">
      <c r="A1416" s="1387"/>
      <c r="B1416" s="1388"/>
      <c r="C1416" s="1389"/>
      <c r="D1416" s="1390"/>
      <c r="E1416" s="1386"/>
      <c r="G1416" s="1390"/>
      <c r="H1416" s="1386"/>
      <c r="I1416" s="1053"/>
      <c r="J1416" s="1386"/>
    </row>
    <row r="1417" spans="1:10">
      <c r="A1417" s="1387"/>
      <c r="B1417" s="1388"/>
      <c r="C1417" s="1389"/>
      <c r="D1417" s="1390"/>
      <c r="E1417" s="1386"/>
      <c r="G1417" s="1390"/>
      <c r="H1417" s="1386"/>
      <c r="I1417" s="1053"/>
      <c r="J1417" s="1386"/>
    </row>
    <row r="1418" spans="1:10">
      <c r="A1418" s="1387"/>
      <c r="B1418" s="1388"/>
      <c r="C1418" s="1389"/>
      <c r="D1418" s="1390"/>
      <c r="E1418" s="1386"/>
      <c r="G1418" s="1390"/>
      <c r="H1418" s="1386"/>
      <c r="I1418" s="1053"/>
      <c r="J1418" s="1386"/>
    </row>
    <row r="1419" spans="1:10">
      <c r="A1419" s="1387"/>
      <c r="B1419" s="1388"/>
      <c r="C1419" s="1389"/>
      <c r="D1419" s="1390"/>
      <c r="E1419" s="1386"/>
      <c r="G1419" s="1390"/>
      <c r="H1419" s="1386"/>
      <c r="I1419" s="1053"/>
      <c r="J1419" s="1386"/>
    </row>
    <row r="1420" spans="1:10">
      <c r="A1420" s="1387"/>
      <c r="B1420" s="1388"/>
      <c r="C1420" s="1389"/>
      <c r="D1420" s="1390"/>
      <c r="E1420" s="1386"/>
      <c r="G1420" s="1390"/>
      <c r="H1420" s="1386"/>
      <c r="I1420" s="1053"/>
      <c r="J1420" s="1386"/>
    </row>
    <row r="1421" spans="1:10">
      <c r="A1421" s="1387"/>
      <c r="B1421" s="1388"/>
      <c r="C1421" s="1389"/>
      <c r="D1421" s="1390"/>
      <c r="E1421" s="1386"/>
      <c r="G1421" s="1390"/>
      <c r="H1421" s="1386"/>
      <c r="I1421" s="1053"/>
      <c r="J1421" s="1386"/>
    </row>
    <row r="1422" spans="1:10">
      <c r="A1422" s="1387"/>
      <c r="B1422" s="1388"/>
      <c r="C1422" s="1389"/>
      <c r="D1422" s="1390"/>
      <c r="E1422" s="1386"/>
      <c r="G1422" s="1390"/>
      <c r="H1422" s="1386"/>
      <c r="I1422" s="1053"/>
      <c r="J1422" s="1386"/>
    </row>
    <row r="1423" spans="1:10">
      <c r="A1423" s="1387"/>
      <c r="B1423" s="1388"/>
      <c r="C1423" s="1389"/>
      <c r="D1423" s="1390"/>
      <c r="E1423" s="1386"/>
      <c r="G1423" s="1390"/>
      <c r="H1423" s="1386"/>
      <c r="I1423" s="1053"/>
      <c r="J1423" s="1386"/>
    </row>
    <row r="1424" spans="1:10">
      <c r="A1424" s="1387"/>
      <c r="B1424" s="1388"/>
      <c r="C1424" s="1389"/>
      <c r="D1424" s="1390"/>
      <c r="E1424" s="1386"/>
      <c r="G1424" s="1390"/>
      <c r="H1424" s="1386"/>
      <c r="I1424" s="1053"/>
      <c r="J1424" s="1386"/>
    </row>
    <row r="1425" spans="1:10">
      <c r="A1425" s="1387"/>
      <c r="B1425" s="1388"/>
      <c r="C1425" s="1389"/>
      <c r="D1425" s="1390"/>
      <c r="E1425" s="1386"/>
      <c r="G1425" s="1390"/>
      <c r="H1425" s="1386"/>
      <c r="I1425" s="1053"/>
      <c r="J1425" s="1386"/>
    </row>
    <row r="1426" spans="1:10">
      <c r="A1426" s="1387"/>
      <c r="B1426" s="1388"/>
      <c r="C1426" s="1389"/>
      <c r="D1426" s="1390"/>
      <c r="E1426" s="1386"/>
      <c r="G1426" s="1390"/>
      <c r="H1426" s="1386"/>
      <c r="I1426" s="1053"/>
      <c r="J1426" s="1386"/>
    </row>
    <row r="1427" spans="1:10">
      <c r="A1427" s="1387"/>
      <c r="B1427" s="1388"/>
      <c r="C1427" s="1389"/>
      <c r="D1427" s="1390"/>
      <c r="E1427" s="1386"/>
      <c r="G1427" s="1390"/>
      <c r="H1427" s="1386"/>
      <c r="I1427" s="1053"/>
      <c r="J1427" s="1386"/>
    </row>
    <row r="1428" spans="1:10">
      <c r="A1428" s="1387"/>
      <c r="B1428" s="1388"/>
      <c r="C1428" s="1389"/>
      <c r="D1428" s="1390"/>
      <c r="E1428" s="1386"/>
      <c r="G1428" s="1390"/>
      <c r="H1428" s="1386"/>
      <c r="I1428" s="1053"/>
      <c r="J1428" s="1386"/>
    </row>
    <row r="1429" spans="1:10">
      <c r="A1429" s="1387"/>
      <c r="B1429" s="1388"/>
      <c r="C1429" s="1389"/>
      <c r="D1429" s="1390"/>
      <c r="E1429" s="1386"/>
      <c r="G1429" s="1390"/>
      <c r="H1429" s="1386"/>
      <c r="I1429" s="1053"/>
      <c r="J1429" s="1386"/>
    </row>
    <row r="1430" spans="1:10">
      <c r="A1430" s="1387"/>
      <c r="B1430" s="1388"/>
      <c r="C1430" s="1389"/>
      <c r="D1430" s="1390"/>
      <c r="E1430" s="1386"/>
      <c r="G1430" s="1390"/>
      <c r="H1430" s="1386"/>
      <c r="I1430" s="1053"/>
      <c r="J1430" s="1386"/>
    </row>
    <row r="1431" spans="1:10">
      <c r="A1431" s="1387"/>
      <c r="B1431" s="1388"/>
      <c r="C1431" s="1389"/>
      <c r="D1431" s="1390"/>
      <c r="E1431" s="1386"/>
      <c r="G1431" s="1390"/>
      <c r="H1431" s="1386"/>
      <c r="I1431" s="1053"/>
      <c r="J1431" s="1386"/>
    </row>
    <row r="1432" spans="1:10">
      <c r="A1432" s="1387"/>
      <c r="B1432" s="1388"/>
      <c r="C1432" s="1389"/>
      <c r="D1432" s="1390"/>
      <c r="E1432" s="1386"/>
      <c r="G1432" s="1390"/>
      <c r="H1432" s="1386"/>
      <c r="I1432" s="1053"/>
      <c r="J1432" s="1386"/>
    </row>
    <row r="1433" spans="1:10">
      <c r="A1433" s="1387"/>
      <c r="B1433" s="1388"/>
      <c r="C1433" s="1389"/>
      <c r="D1433" s="1390"/>
      <c r="E1433" s="1386"/>
      <c r="G1433" s="1390"/>
      <c r="H1433" s="1386"/>
      <c r="I1433" s="1053"/>
      <c r="J1433" s="1386"/>
    </row>
    <row r="1434" spans="1:10">
      <c r="A1434" s="1387"/>
      <c r="B1434" s="1388"/>
      <c r="C1434" s="1389"/>
      <c r="D1434" s="1390"/>
      <c r="E1434" s="1386"/>
      <c r="G1434" s="1390"/>
      <c r="H1434" s="1386"/>
      <c r="I1434" s="1053"/>
      <c r="J1434" s="1386"/>
    </row>
    <row r="1435" spans="1:10">
      <c r="A1435" s="1387"/>
      <c r="B1435" s="1388"/>
      <c r="C1435" s="1389"/>
      <c r="D1435" s="1390"/>
      <c r="E1435" s="1386"/>
      <c r="G1435" s="1390"/>
      <c r="H1435" s="1386"/>
      <c r="I1435" s="1053"/>
      <c r="J1435" s="1386"/>
    </row>
    <row r="1436" spans="1:10">
      <c r="A1436" s="1387"/>
      <c r="B1436" s="1388"/>
      <c r="C1436" s="1389"/>
      <c r="D1436" s="1390"/>
      <c r="E1436" s="1386"/>
      <c r="G1436" s="1390"/>
      <c r="H1436" s="1386"/>
      <c r="I1436" s="1053"/>
      <c r="J1436" s="1386"/>
    </row>
    <row r="1437" spans="1:10">
      <c r="A1437" s="1387"/>
      <c r="B1437" s="1388"/>
      <c r="C1437" s="1389"/>
      <c r="D1437" s="1390"/>
      <c r="E1437" s="1386"/>
      <c r="G1437" s="1390"/>
      <c r="H1437" s="1386"/>
      <c r="I1437" s="1053"/>
      <c r="J1437" s="1386"/>
    </row>
    <row r="1438" spans="1:10">
      <c r="A1438" s="1387"/>
      <c r="B1438" s="1388"/>
      <c r="C1438" s="1389"/>
      <c r="D1438" s="1390"/>
      <c r="E1438" s="1386"/>
      <c r="G1438" s="1390"/>
      <c r="H1438" s="1386"/>
      <c r="I1438" s="1053"/>
      <c r="J1438" s="1386"/>
    </row>
    <row r="1439" spans="1:10">
      <c r="A1439" s="1387"/>
      <c r="B1439" s="1388"/>
      <c r="C1439" s="1389"/>
      <c r="D1439" s="1390"/>
      <c r="E1439" s="1386"/>
      <c r="G1439" s="1390"/>
      <c r="H1439" s="1386"/>
      <c r="I1439" s="1053"/>
      <c r="J1439" s="1386"/>
    </row>
    <row r="1440" spans="1:10">
      <c r="A1440" s="1387"/>
      <c r="B1440" s="1388"/>
      <c r="C1440" s="1389"/>
      <c r="D1440" s="1390"/>
      <c r="E1440" s="1386"/>
      <c r="G1440" s="1390"/>
      <c r="H1440" s="1386"/>
      <c r="I1440" s="1053"/>
      <c r="J1440" s="1386"/>
    </row>
    <row r="1441" spans="1:10">
      <c r="A1441" s="1387"/>
      <c r="B1441" s="1388"/>
      <c r="C1441" s="1389"/>
      <c r="D1441" s="1390"/>
      <c r="E1441" s="1386"/>
      <c r="G1441" s="1390"/>
      <c r="H1441" s="1386"/>
      <c r="I1441" s="1053"/>
      <c r="J1441" s="1386"/>
    </row>
    <row r="1442" spans="1:10">
      <c r="A1442" s="1387"/>
      <c r="B1442" s="1388"/>
      <c r="C1442" s="1389"/>
      <c r="D1442" s="1390"/>
      <c r="E1442" s="1386"/>
      <c r="G1442" s="1390"/>
      <c r="H1442" s="1386"/>
      <c r="I1442" s="1053"/>
      <c r="J1442" s="1386"/>
    </row>
    <row r="1443" spans="1:10">
      <c r="A1443" s="1387"/>
      <c r="B1443" s="1388"/>
      <c r="C1443" s="1389"/>
      <c r="D1443" s="1390"/>
      <c r="E1443" s="1386"/>
      <c r="G1443" s="1390"/>
      <c r="H1443" s="1386"/>
      <c r="I1443" s="1053"/>
      <c r="J1443" s="1386"/>
    </row>
    <row r="1444" spans="1:10">
      <c r="A1444" s="1387"/>
      <c r="B1444" s="1388"/>
      <c r="C1444" s="1389"/>
      <c r="D1444" s="1390"/>
      <c r="E1444" s="1386"/>
      <c r="G1444" s="1390"/>
      <c r="H1444" s="1386"/>
      <c r="I1444" s="1053"/>
      <c r="J1444" s="1386"/>
    </row>
    <row r="1445" spans="1:10">
      <c r="A1445" s="1387"/>
      <c r="B1445" s="1388"/>
      <c r="C1445" s="1389"/>
      <c r="D1445" s="1390"/>
      <c r="E1445" s="1386"/>
      <c r="G1445" s="1390"/>
      <c r="H1445" s="1386"/>
      <c r="I1445" s="1053"/>
      <c r="J1445" s="1386"/>
    </row>
    <row r="1446" spans="1:10">
      <c r="A1446" s="1387"/>
      <c r="B1446" s="1388"/>
      <c r="C1446" s="1389"/>
      <c r="D1446" s="1390"/>
      <c r="E1446" s="1386"/>
      <c r="G1446" s="1390"/>
      <c r="H1446" s="1386"/>
      <c r="I1446" s="1053"/>
      <c r="J1446" s="1386"/>
    </row>
    <row r="1447" spans="1:10">
      <c r="A1447" s="1387"/>
      <c r="B1447" s="1388"/>
      <c r="C1447" s="1389"/>
      <c r="D1447" s="1390"/>
      <c r="E1447" s="1386"/>
      <c r="G1447" s="1390"/>
      <c r="H1447" s="1386"/>
      <c r="I1447" s="1053"/>
      <c r="J1447" s="1386"/>
    </row>
    <row r="1448" spans="1:10">
      <c r="A1448" s="1387"/>
      <c r="B1448" s="1388"/>
      <c r="C1448" s="1389"/>
      <c r="D1448" s="1390"/>
      <c r="E1448" s="1386"/>
      <c r="G1448" s="1390"/>
      <c r="H1448" s="1386"/>
      <c r="I1448" s="1053"/>
      <c r="J1448" s="1386"/>
    </row>
    <row r="1449" spans="1:10">
      <c r="A1449" s="1387"/>
      <c r="B1449" s="1388"/>
      <c r="C1449" s="1389"/>
      <c r="D1449" s="1390"/>
      <c r="E1449" s="1386"/>
      <c r="G1449" s="1390"/>
      <c r="H1449" s="1386"/>
      <c r="I1449" s="1053"/>
      <c r="J1449" s="1386"/>
    </row>
    <row r="1450" spans="1:10">
      <c r="A1450" s="1387"/>
      <c r="B1450" s="1388"/>
      <c r="C1450" s="1389"/>
      <c r="D1450" s="1390"/>
      <c r="E1450" s="1386"/>
      <c r="G1450" s="1390"/>
      <c r="H1450" s="1386"/>
      <c r="I1450" s="1053"/>
      <c r="J1450" s="1386"/>
    </row>
    <row r="1451" spans="1:10">
      <c r="A1451" s="1387"/>
      <c r="B1451" s="1388"/>
      <c r="C1451" s="1389"/>
      <c r="D1451" s="1390"/>
      <c r="E1451" s="1386"/>
      <c r="G1451" s="1390"/>
      <c r="H1451" s="1386"/>
      <c r="I1451" s="1053"/>
      <c r="J1451" s="1386"/>
    </row>
    <row r="1452" spans="1:10">
      <c r="A1452" s="1387"/>
      <c r="B1452" s="1388"/>
      <c r="C1452" s="1389"/>
      <c r="D1452" s="1390"/>
      <c r="E1452" s="1386"/>
      <c r="G1452" s="1390"/>
      <c r="H1452" s="1386"/>
      <c r="I1452" s="1053"/>
      <c r="J1452" s="1386"/>
    </row>
    <row r="1453" spans="1:10">
      <c r="A1453" s="1387"/>
      <c r="B1453" s="1388"/>
      <c r="C1453" s="1389"/>
      <c r="D1453" s="1390"/>
      <c r="E1453" s="1386"/>
      <c r="G1453" s="1390"/>
      <c r="H1453" s="1386"/>
      <c r="I1453" s="1053"/>
      <c r="J1453" s="1386"/>
    </row>
    <row r="1454" spans="1:10">
      <c r="A1454" s="1387"/>
      <c r="B1454" s="1388"/>
      <c r="C1454" s="1389"/>
      <c r="D1454" s="1390"/>
      <c r="E1454" s="1386"/>
      <c r="G1454" s="1390"/>
      <c r="H1454" s="1386"/>
      <c r="I1454" s="1053"/>
      <c r="J1454" s="1386"/>
    </row>
    <row r="1455" spans="1:10">
      <c r="A1455" s="1387"/>
      <c r="B1455" s="1388"/>
      <c r="C1455" s="1389"/>
      <c r="D1455" s="1390"/>
      <c r="E1455" s="1386"/>
      <c r="G1455" s="1390"/>
      <c r="H1455" s="1386"/>
      <c r="I1455" s="1053"/>
      <c r="J1455" s="1386"/>
    </row>
    <row r="1456" spans="1:10">
      <c r="A1456" s="1387"/>
      <c r="B1456" s="1388"/>
      <c r="C1456" s="1389"/>
      <c r="D1456" s="1390"/>
      <c r="E1456" s="1386"/>
      <c r="G1456" s="1390"/>
      <c r="H1456" s="1386"/>
      <c r="I1456" s="1053"/>
      <c r="J1456" s="1386"/>
    </row>
    <row r="1457" spans="1:10">
      <c r="A1457" s="1387"/>
      <c r="B1457" s="1388"/>
      <c r="C1457" s="1389"/>
      <c r="D1457" s="1390"/>
      <c r="E1457" s="1386"/>
      <c r="G1457" s="1390"/>
      <c r="H1457" s="1386"/>
      <c r="I1457" s="1053"/>
      <c r="J1457" s="1386"/>
    </row>
    <row r="1458" spans="1:10">
      <c r="A1458" s="1387"/>
      <c r="B1458" s="1388"/>
      <c r="C1458" s="1389"/>
      <c r="D1458" s="1390"/>
      <c r="E1458" s="1386"/>
      <c r="G1458" s="1390"/>
      <c r="H1458" s="1386"/>
      <c r="I1458" s="1053"/>
      <c r="J1458" s="1386"/>
    </row>
    <row r="1459" spans="1:10">
      <c r="A1459" s="1387"/>
      <c r="B1459" s="1388"/>
      <c r="C1459" s="1389"/>
      <c r="D1459" s="1390"/>
      <c r="E1459" s="1386"/>
      <c r="G1459" s="1390"/>
      <c r="H1459" s="1386"/>
      <c r="I1459" s="1053"/>
      <c r="J1459" s="1386"/>
    </row>
    <row r="1460" spans="1:10">
      <c r="A1460" s="1387"/>
      <c r="B1460" s="1388"/>
      <c r="C1460" s="1389"/>
      <c r="D1460" s="1390"/>
      <c r="E1460" s="1386"/>
      <c r="G1460" s="1390"/>
      <c r="H1460" s="1386"/>
      <c r="I1460" s="1053"/>
      <c r="J1460" s="1386"/>
    </row>
    <row r="1461" spans="1:10">
      <c r="A1461" s="1387"/>
      <c r="B1461" s="1388"/>
      <c r="C1461" s="1389"/>
      <c r="D1461" s="1390"/>
      <c r="E1461" s="1386"/>
      <c r="G1461" s="1390"/>
      <c r="H1461" s="1386"/>
      <c r="I1461" s="1053"/>
      <c r="J1461" s="1386"/>
    </row>
    <row r="1462" spans="1:10">
      <c r="A1462" s="1387"/>
      <c r="B1462" s="1388"/>
      <c r="C1462" s="1389"/>
      <c r="D1462" s="1390"/>
      <c r="E1462" s="1386"/>
      <c r="G1462" s="1390"/>
      <c r="H1462" s="1386"/>
      <c r="I1462" s="1053"/>
      <c r="J1462" s="1386"/>
    </row>
    <row r="1463" spans="1:10">
      <c r="A1463" s="1387"/>
      <c r="B1463" s="1388"/>
      <c r="C1463" s="1389"/>
      <c r="D1463" s="1390"/>
      <c r="E1463" s="1386"/>
      <c r="G1463" s="1390"/>
      <c r="H1463" s="1386"/>
      <c r="I1463" s="1053"/>
      <c r="J1463" s="1386"/>
    </row>
    <row r="1464" spans="1:10">
      <c r="A1464" s="1387"/>
      <c r="B1464" s="1388"/>
      <c r="C1464" s="1389"/>
      <c r="D1464" s="1390"/>
      <c r="E1464" s="1386"/>
      <c r="G1464" s="1390"/>
      <c r="H1464" s="1386"/>
      <c r="I1464" s="1053"/>
      <c r="J1464" s="1386"/>
    </row>
    <row r="1465" spans="1:10">
      <c r="A1465" s="1387"/>
      <c r="B1465" s="1388"/>
      <c r="C1465" s="1389"/>
      <c r="D1465" s="1390"/>
      <c r="E1465" s="1386"/>
      <c r="G1465" s="1390"/>
      <c r="H1465" s="1386"/>
      <c r="I1465" s="1053"/>
      <c r="J1465" s="1386"/>
    </row>
    <row r="1466" spans="1:10">
      <c r="A1466" s="1387"/>
      <c r="B1466" s="1388"/>
      <c r="C1466" s="1389"/>
      <c r="D1466" s="1390"/>
      <c r="E1466" s="1386"/>
      <c r="G1466" s="1390"/>
      <c r="H1466" s="1386"/>
      <c r="I1466" s="1053"/>
      <c r="J1466" s="1386"/>
    </row>
    <row r="1467" spans="1:10">
      <c r="A1467" s="1387"/>
      <c r="B1467" s="1388"/>
      <c r="C1467" s="1389"/>
      <c r="D1467" s="1390"/>
      <c r="E1467" s="1386"/>
      <c r="G1467" s="1390"/>
      <c r="H1467" s="1386"/>
      <c r="I1467" s="1053"/>
      <c r="J1467" s="1386"/>
    </row>
    <row r="1468" spans="1:10">
      <c r="A1468" s="1387"/>
      <c r="B1468" s="1388"/>
      <c r="C1468" s="1389"/>
      <c r="D1468" s="1390"/>
      <c r="E1468" s="1386"/>
      <c r="G1468" s="1390"/>
      <c r="H1468" s="1386"/>
      <c r="I1468" s="1053"/>
      <c r="J1468" s="1386"/>
    </row>
    <row r="1469" spans="1:10">
      <c r="A1469" s="1387"/>
      <c r="B1469" s="1388"/>
      <c r="C1469" s="1389"/>
      <c r="D1469" s="1390"/>
      <c r="E1469" s="1386"/>
      <c r="G1469" s="1390"/>
      <c r="H1469" s="1386"/>
      <c r="I1469" s="1053"/>
      <c r="J1469" s="1386"/>
    </row>
    <row r="1470" spans="1:10">
      <c r="A1470" s="1387"/>
      <c r="B1470" s="1388"/>
      <c r="C1470" s="1389"/>
      <c r="D1470" s="1390"/>
      <c r="E1470" s="1386"/>
      <c r="G1470" s="1390"/>
      <c r="H1470" s="1386"/>
      <c r="I1470" s="1053"/>
      <c r="J1470" s="1386"/>
    </row>
    <row r="1471" spans="1:10">
      <c r="A1471" s="1387"/>
      <c r="B1471" s="1388"/>
      <c r="C1471" s="1389"/>
      <c r="D1471" s="1390"/>
      <c r="E1471" s="1386"/>
      <c r="G1471" s="1390"/>
      <c r="H1471" s="1386"/>
      <c r="I1471" s="1053"/>
      <c r="J1471" s="1386"/>
    </row>
    <row r="1472" spans="1:10">
      <c r="A1472" s="1387"/>
      <c r="B1472" s="1388"/>
      <c r="C1472" s="1389"/>
      <c r="D1472" s="1390"/>
      <c r="E1472" s="1386"/>
      <c r="G1472" s="1390"/>
      <c r="H1472" s="1386"/>
      <c r="I1472" s="1053"/>
      <c r="J1472" s="1386"/>
    </row>
    <row r="1473" spans="1:10">
      <c r="A1473" s="1387"/>
      <c r="B1473" s="1388"/>
      <c r="C1473" s="1389"/>
      <c r="D1473" s="1390"/>
      <c r="E1473" s="1386"/>
      <c r="G1473" s="1390"/>
      <c r="H1473" s="1386"/>
      <c r="I1473" s="1053"/>
      <c r="J1473" s="1386"/>
    </row>
    <row r="1474" spans="1:10">
      <c r="A1474" s="1387"/>
      <c r="B1474" s="1388"/>
      <c r="C1474" s="1389"/>
      <c r="D1474" s="1390"/>
      <c r="E1474" s="1386"/>
      <c r="G1474" s="1390"/>
      <c r="H1474" s="1386"/>
      <c r="I1474" s="1053"/>
      <c r="J1474" s="1386"/>
    </row>
    <row r="1475" spans="1:10">
      <c r="A1475" s="1387"/>
      <c r="B1475" s="1388"/>
      <c r="C1475" s="1389"/>
      <c r="D1475" s="1390"/>
      <c r="E1475" s="1386"/>
      <c r="G1475" s="1390"/>
      <c r="H1475" s="1386"/>
      <c r="I1475" s="1053"/>
      <c r="J1475" s="1386"/>
    </row>
    <row r="1476" spans="1:10">
      <c r="A1476" s="1387"/>
      <c r="B1476" s="1388"/>
      <c r="C1476" s="1389"/>
      <c r="D1476" s="1390"/>
      <c r="E1476" s="1386"/>
      <c r="G1476" s="1390"/>
      <c r="H1476" s="1386"/>
      <c r="I1476" s="1053"/>
      <c r="J1476" s="1386"/>
    </row>
    <row r="1477" spans="1:10">
      <c r="A1477" s="1387"/>
      <c r="B1477" s="1388"/>
      <c r="C1477" s="1389"/>
      <c r="D1477" s="1390"/>
      <c r="E1477" s="1386"/>
      <c r="G1477" s="1390"/>
      <c r="H1477" s="1386"/>
      <c r="I1477" s="1053"/>
      <c r="J1477" s="1386"/>
    </row>
    <row r="1478" spans="1:10">
      <c r="A1478" s="1387"/>
      <c r="B1478" s="1388"/>
      <c r="C1478" s="1389"/>
      <c r="D1478" s="1390"/>
      <c r="E1478" s="1386"/>
      <c r="G1478" s="1390"/>
      <c r="H1478" s="1386"/>
      <c r="I1478" s="1053"/>
      <c r="J1478" s="1386"/>
    </row>
    <row r="1479" spans="1:10">
      <c r="A1479" s="1387"/>
      <c r="B1479" s="1388"/>
      <c r="C1479" s="1389"/>
      <c r="D1479" s="1390"/>
      <c r="E1479" s="1386"/>
      <c r="G1479" s="1390"/>
      <c r="H1479" s="1386"/>
      <c r="I1479" s="1053"/>
      <c r="J1479" s="1386"/>
    </row>
    <row r="1480" spans="1:10">
      <c r="A1480" s="1387"/>
      <c r="B1480" s="1388"/>
      <c r="C1480" s="1389"/>
      <c r="D1480" s="1390"/>
      <c r="E1480" s="1386"/>
      <c r="G1480" s="1390"/>
      <c r="H1480" s="1386"/>
      <c r="I1480" s="1053"/>
      <c r="J1480" s="1386"/>
    </row>
    <row r="1481" spans="1:10">
      <c r="A1481" s="1387"/>
      <c r="B1481" s="1388"/>
      <c r="C1481" s="1389"/>
      <c r="D1481" s="1390"/>
      <c r="E1481" s="1386"/>
      <c r="G1481" s="1390"/>
      <c r="H1481" s="1386"/>
      <c r="I1481" s="1053"/>
      <c r="J1481" s="1386"/>
    </row>
    <row r="1482" spans="1:10">
      <c r="A1482" s="1387"/>
      <c r="B1482" s="1388"/>
      <c r="C1482" s="1389"/>
      <c r="D1482" s="1390"/>
      <c r="E1482" s="1386"/>
      <c r="G1482" s="1390"/>
      <c r="H1482" s="1386"/>
      <c r="I1482" s="1053"/>
      <c r="J1482" s="1386"/>
    </row>
    <row r="1483" spans="1:10">
      <c r="A1483" s="1387"/>
      <c r="B1483" s="1388"/>
      <c r="C1483" s="1389"/>
      <c r="D1483" s="1390"/>
      <c r="E1483" s="1386"/>
      <c r="G1483" s="1390"/>
      <c r="H1483" s="1386"/>
      <c r="I1483" s="1053"/>
      <c r="J1483" s="1386"/>
    </row>
    <row r="1484" spans="1:10">
      <c r="A1484" s="1387"/>
      <c r="B1484" s="1388"/>
      <c r="C1484" s="1389"/>
      <c r="D1484" s="1390"/>
      <c r="E1484" s="1386"/>
      <c r="G1484" s="1390"/>
      <c r="H1484" s="1386"/>
      <c r="I1484" s="1053"/>
      <c r="J1484" s="1386"/>
    </row>
    <row r="1485" spans="1:10">
      <c r="A1485" s="1387"/>
      <c r="B1485" s="1388"/>
      <c r="C1485" s="1389"/>
      <c r="D1485" s="1390"/>
      <c r="E1485" s="1386"/>
      <c r="G1485" s="1390"/>
      <c r="H1485" s="1386"/>
      <c r="I1485" s="1053"/>
      <c r="J1485" s="1386"/>
    </row>
    <row r="1486" spans="1:10">
      <c r="A1486" s="1387"/>
      <c r="B1486" s="1388"/>
      <c r="C1486" s="1389"/>
      <c r="D1486" s="1390"/>
      <c r="E1486" s="1386"/>
      <c r="G1486" s="1390"/>
      <c r="H1486" s="1386"/>
      <c r="I1486" s="1053"/>
      <c r="J1486" s="1386"/>
    </row>
    <row r="1487" spans="1:10">
      <c r="A1487" s="1387"/>
      <c r="B1487" s="1388"/>
      <c r="C1487" s="1389"/>
      <c r="D1487" s="1390"/>
      <c r="E1487" s="1386"/>
      <c r="G1487" s="1390"/>
      <c r="H1487" s="1386"/>
      <c r="I1487" s="1053"/>
      <c r="J1487" s="1386"/>
    </row>
    <row r="1488" spans="1:10">
      <c r="A1488" s="1387"/>
      <c r="B1488" s="1388"/>
      <c r="C1488" s="1389"/>
      <c r="D1488" s="1390"/>
      <c r="E1488" s="1386"/>
      <c r="G1488" s="1390"/>
      <c r="H1488" s="1386"/>
      <c r="I1488" s="1053"/>
      <c r="J1488" s="1386"/>
    </row>
    <row r="1489" spans="1:10">
      <c r="A1489" s="1387"/>
      <c r="B1489" s="1388"/>
      <c r="C1489" s="1389"/>
      <c r="D1489" s="1390"/>
      <c r="E1489" s="1386"/>
      <c r="G1489" s="1390"/>
      <c r="H1489" s="1386"/>
      <c r="I1489" s="1053"/>
      <c r="J1489" s="1386"/>
    </row>
    <row r="1490" spans="1:10">
      <c r="A1490" s="1387"/>
      <c r="B1490" s="1388"/>
      <c r="C1490" s="1389"/>
      <c r="D1490" s="1390"/>
      <c r="E1490" s="1386"/>
      <c r="G1490" s="1390"/>
      <c r="H1490" s="1386"/>
      <c r="I1490" s="1053"/>
      <c r="J1490" s="1386"/>
    </row>
    <row r="1491" spans="1:10">
      <c r="A1491" s="1387"/>
      <c r="B1491" s="1388"/>
      <c r="C1491" s="1389"/>
      <c r="D1491" s="1390"/>
      <c r="E1491" s="1386"/>
      <c r="G1491" s="1390"/>
      <c r="H1491" s="1386"/>
      <c r="I1491" s="1053"/>
      <c r="J1491" s="1386"/>
    </row>
    <row r="1492" spans="1:10">
      <c r="A1492" s="1387"/>
      <c r="B1492" s="1388"/>
      <c r="C1492" s="1389"/>
      <c r="D1492" s="1390"/>
      <c r="E1492" s="1386"/>
      <c r="G1492" s="1390"/>
      <c r="H1492" s="1386"/>
      <c r="I1492" s="1053"/>
      <c r="J1492" s="1386"/>
    </row>
    <row r="1493" spans="1:10">
      <c r="A1493" s="1387"/>
      <c r="B1493" s="1388"/>
      <c r="C1493" s="1389"/>
      <c r="D1493" s="1390"/>
      <c r="E1493" s="1386"/>
      <c r="G1493" s="1390"/>
      <c r="H1493" s="1386"/>
      <c r="I1493" s="1053"/>
      <c r="J1493" s="1386"/>
    </row>
    <row r="1494" spans="1:10">
      <c r="A1494" s="1387"/>
      <c r="B1494" s="1388"/>
      <c r="C1494" s="1389"/>
      <c r="D1494" s="1390"/>
      <c r="E1494" s="1386"/>
      <c r="G1494" s="1390"/>
      <c r="H1494" s="1386"/>
      <c r="I1494" s="1053"/>
      <c r="J1494" s="1386"/>
    </row>
    <row r="1495" spans="1:10">
      <c r="A1495" s="1387"/>
      <c r="B1495" s="1388"/>
      <c r="C1495" s="1389"/>
      <c r="D1495" s="1390"/>
      <c r="E1495" s="1386"/>
      <c r="G1495" s="1390"/>
      <c r="H1495" s="1386"/>
      <c r="I1495" s="1053"/>
      <c r="J1495" s="1386"/>
    </row>
    <row r="1496" spans="1:10">
      <c r="A1496" s="1387"/>
      <c r="B1496" s="1388"/>
      <c r="C1496" s="1389"/>
      <c r="D1496" s="1390"/>
      <c r="E1496" s="1386"/>
      <c r="G1496" s="1390"/>
      <c r="H1496" s="1386"/>
      <c r="I1496" s="1053"/>
      <c r="J1496" s="1386"/>
    </row>
    <row r="1497" spans="1:10">
      <c r="A1497" s="1387"/>
      <c r="B1497" s="1388"/>
      <c r="C1497" s="1389"/>
      <c r="D1497" s="1390"/>
      <c r="E1497" s="1386"/>
      <c r="G1497" s="1390"/>
      <c r="H1497" s="1386"/>
      <c r="I1497" s="1053"/>
      <c r="J1497" s="1386"/>
    </row>
    <row r="1498" spans="1:10">
      <c r="A1498" s="1387"/>
      <c r="B1498" s="1388"/>
      <c r="C1498" s="1389"/>
      <c r="D1498" s="1390"/>
      <c r="E1498" s="1386"/>
      <c r="G1498" s="1390"/>
      <c r="H1498" s="1386"/>
      <c r="I1498" s="1053"/>
      <c r="J1498" s="1386"/>
    </row>
    <row r="1499" spans="1:10">
      <c r="A1499" s="1387"/>
      <c r="B1499" s="1388"/>
      <c r="C1499" s="1389"/>
      <c r="D1499" s="1390"/>
      <c r="E1499" s="1386"/>
      <c r="G1499" s="1390"/>
      <c r="H1499" s="1386"/>
      <c r="I1499" s="1053"/>
      <c r="J1499" s="1386"/>
    </row>
    <row r="1500" spans="1:10">
      <c r="A1500" s="1387"/>
      <c r="B1500" s="1388"/>
      <c r="C1500" s="1389"/>
      <c r="D1500" s="1390"/>
      <c r="E1500" s="1386"/>
      <c r="G1500" s="1390"/>
      <c r="H1500" s="1386"/>
      <c r="I1500" s="1053"/>
      <c r="J1500" s="1386"/>
    </row>
    <row r="1501" spans="1:10">
      <c r="A1501" s="1387"/>
      <c r="B1501" s="1388"/>
      <c r="C1501" s="1389"/>
      <c r="D1501" s="1390"/>
      <c r="E1501" s="1386"/>
      <c r="G1501" s="1390"/>
      <c r="H1501" s="1386"/>
      <c r="I1501" s="1053"/>
      <c r="J1501" s="1386"/>
    </row>
    <row r="1502" spans="1:10">
      <c r="A1502" s="1387"/>
      <c r="B1502" s="1388"/>
      <c r="C1502" s="1389"/>
      <c r="D1502" s="1390"/>
      <c r="E1502" s="1386"/>
      <c r="G1502" s="1390"/>
      <c r="H1502" s="1386"/>
      <c r="I1502" s="1053"/>
      <c r="J1502" s="1386"/>
    </row>
    <row r="1503" spans="1:10">
      <c r="A1503" s="1387"/>
      <c r="B1503" s="1388"/>
      <c r="C1503" s="1389"/>
      <c r="D1503" s="1390"/>
      <c r="E1503" s="1386"/>
      <c r="G1503" s="1390"/>
      <c r="H1503" s="1386"/>
      <c r="I1503" s="1053"/>
      <c r="J1503" s="1386"/>
    </row>
    <row r="1504" spans="1:10">
      <c r="A1504" s="1387"/>
      <c r="B1504" s="1388"/>
      <c r="C1504" s="1389"/>
      <c r="D1504" s="1390"/>
      <c r="E1504" s="1386"/>
      <c r="G1504" s="1390"/>
      <c r="H1504" s="1386"/>
      <c r="I1504" s="1053"/>
      <c r="J1504" s="1386"/>
    </row>
    <row r="1505" spans="1:10">
      <c r="A1505" s="1387"/>
      <c r="B1505" s="1388"/>
      <c r="C1505" s="1389"/>
      <c r="D1505" s="1390"/>
      <c r="E1505" s="1386"/>
      <c r="G1505" s="1390"/>
      <c r="H1505" s="1386"/>
      <c r="I1505" s="1053"/>
      <c r="J1505" s="1386"/>
    </row>
    <row r="1506" spans="1:10">
      <c r="A1506" s="1387"/>
      <c r="B1506" s="1388"/>
      <c r="C1506" s="1389"/>
      <c r="D1506" s="1390"/>
      <c r="E1506" s="1386"/>
      <c r="G1506" s="1390"/>
      <c r="H1506" s="1386"/>
      <c r="I1506" s="1053"/>
      <c r="J1506" s="1386"/>
    </row>
    <row r="1507" spans="1:10">
      <c r="A1507" s="1387"/>
      <c r="B1507" s="1388"/>
      <c r="C1507" s="1389"/>
      <c r="D1507" s="1390"/>
      <c r="E1507" s="1386"/>
      <c r="G1507" s="1390"/>
      <c r="H1507" s="1386"/>
      <c r="I1507" s="1053"/>
      <c r="J1507" s="1386"/>
    </row>
    <row r="1508" spans="1:10">
      <c r="A1508" s="1387"/>
      <c r="B1508" s="1388"/>
      <c r="C1508" s="1389"/>
      <c r="D1508" s="1390"/>
      <c r="E1508" s="1386"/>
      <c r="G1508" s="1390"/>
      <c r="H1508" s="1386"/>
      <c r="I1508" s="1053"/>
      <c r="J1508" s="1386"/>
    </row>
    <row r="1509" spans="1:10">
      <c r="A1509" s="1387"/>
      <c r="B1509" s="1388"/>
      <c r="C1509" s="1389"/>
      <c r="D1509" s="1390"/>
      <c r="E1509" s="1386"/>
      <c r="G1509" s="1390"/>
      <c r="H1509" s="1386"/>
      <c r="I1509" s="1053"/>
      <c r="J1509" s="1386"/>
    </row>
    <row r="1510" spans="1:10">
      <c r="A1510" s="1387"/>
      <c r="B1510" s="1388"/>
      <c r="C1510" s="1389"/>
      <c r="D1510" s="1390"/>
      <c r="E1510" s="1386"/>
      <c r="G1510" s="1390"/>
      <c r="H1510" s="1386"/>
      <c r="I1510" s="1053"/>
      <c r="J1510" s="1386"/>
    </row>
    <row r="1511" spans="1:10">
      <c r="A1511" s="1387"/>
      <c r="B1511" s="1388"/>
      <c r="C1511" s="1389"/>
      <c r="D1511" s="1390"/>
      <c r="E1511" s="1386"/>
      <c r="G1511" s="1390"/>
      <c r="H1511" s="1386"/>
      <c r="I1511" s="1053"/>
      <c r="J1511" s="1386"/>
    </row>
    <row r="1512" spans="1:10">
      <c r="A1512" s="1387"/>
      <c r="B1512" s="1388"/>
      <c r="C1512" s="1389"/>
      <c r="D1512" s="1390"/>
      <c r="E1512" s="1386"/>
      <c r="G1512" s="1390"/>
      <c r="H1512" s="1386"/>
      <c r="I1512" s="1053"/>
      <c r="J1512" s="1386"/>
    </row>
    <row r="1513" spans="1:10">
      <c r="A1513" s="1387"/>
      <c r="B1513" s="1388"/>
      <c r="C1513" s="1389"/>
      <c r="D1513" s="1390"/>
      <c r="E1513" s="1386"/>
      <c r="G1513" s="1390"/>
      <c r="H1513" s="1386"/>
      <c r="I1513" s="1053"/>
      <c r="J1513" s="1386"/>
    </row>
    <row r="1514" spans="1:10">
      <c r="A1514" s="1387"/>
      <c r="B1514" s="1388"/>
      <c r="C1514" s="1389"/>
      <c r="D1514" s="1390"/>
      <c r="E1514" s="1386"/>
      <c r="G1514" s="1390"/>
      <c r="H1514" s="1386"/>
      <c r="I1514" s="1053"/>
      <c r="J1514" s="1386"/>
    </row>
    <row r="1515" spans="1:10">
      <c r="A1515" s="1387"/>
      <c r="B1515" s="1388"/>
      <c r="C1515" s="1389"/>
      <c r="D1515" s="1390"/>
      <c r="E1515" s="1386"/>
      <c r="G1515" s="1390"/>
      <c r="H1515" s="1386"/>
      <c r="I1515" s="1053"/>
      <c r="J1515" s="1386"/>
    </row>
    <row r="1516" spans="1:10">
      <c r="A1516" s="1387"/>
      <c r="B1516" s="1388"/>
      <c r="C1516" s="1389"/>
      <c r="D1516" s="1390"/>
      <c r="E1516" s="1386"/>
      <c r="G1516" s="1390"/>
      <c r="H1516" s="1386"/>
      <c r="I1516" s="1053"/>
      <c r="J1516" s="1386"/>
    </row>
    <row r="1517" spans="1:10">
      <c r="A1517" s="1387"/>
      <c r="B1517" s="1388"/>
      <c r="C1517" s="1389"/>
      <c r="D1517" s="1390"/>
      <c r="E1517" s="1386"/>
      <c r="G1517" s="1390"/>
      <c r="H1517" s="1386"/>
      <c r="I1517" s="1053"/>
      <c r="J1517" s="1386"/>
    </row>
    <row r="1518" spans="1:10">
      <c r="A1518" s="1387"/>
      <c r="B1518" s="1388"/>
      <c r="C1518" s="1389"/>
      <c r="D1518" s="1390"/>
      <c r="E1518" s="1386"/>
      <c r="G1518" s="1390"/>
      <c r="H1518" s="1386"/>
      <c r="I1518" s="1053"/>
      <c r="J1518" s="1386"/>
    </row>
    <row r="1519" spans="1:10">
      <c r="A1519" s="1387"/>
      <c r="B1519" s="1388"/>
      <c r="C1519" s="1389"/>
      <c r="D1519" s="1390"/>
      <c r="E1519" s="1386"/>
      <c r="G1519" s="1390"/>
      <c r="H1519" s="1386"/>
      <c r="I1519" s="1053"/>
      <c r="J1519" s="1386"/>
    </row>
    <row r="1520" spans="1:10">
      <c r="A1520" s="1387"/>
      <c r="B1520" s="1388"/>
      <c r="C1520" s="1389"/>
      <c r="D1520" s="1390"/>
      <c r="E1520" s="1386"/>
      <c r="G1520" s="1390"/>
      <c r="H1520" s="1386"/>
      <c r="I1520" s="1053"/>
      <c r="J1520" s="1386"/>
    </row>
    <row r="1521" spans="1:10">
      <c r="A1521" s="1387"/>
      <c r="B1521" s="1388"/>
      <c r="C1521" s="1389"/>
      <c r="D1521" s="1390"/>
      <c r="E1521" s="1386"/>
      <c r="G1521" s="1390"/>
      <c r="H1521" s="1386"/>
      <c r="I1521" s="1053"/>
      <c r="J1521" s="1386"/>
    </row>
    <row r="1522" spans="1:10">
      <c r="A1522" s="1387"/>
      <c r="B1522" s="1388"/>
      <c r="C1522" s="1389"/>
      <c r="D1522" s="1390"/>
      <c r="E1522" s="1386"/>
      <c r="G1522" s="1390"/>
      <c r="H1522" s="1386"/>
      <c r="I1522" s="1053"/>
      <c r="J1522" s="1386"/>
    </row>
    <row r="1523" spans="1:10">
      <c r="A1523" s="1387"/>
      <c r="B1523" s="1388"/>
      <c r="C1523" s="1389"/>
      <c r="D1523" s="1390"/>
      <c r="E1523" s="1386"/>
      <c r="G1523" s="1390"/>
      <c r="H1523" s="1386"/>
      <c r="I1523" s="1053"/>
      <c r="J1523" s="1386"/>
    </row>
    <row r="1524" spans="1:10">
      <c r="A1524" s="1387"/>
      <c r="B1524" s="1388"/>
      <c r="C1524" s="1389"/>
      <c r="D1524" s="1390"/>
      <c r="E1524" s="1386"/>
      <c r="G1524" s="1390"/>
      <c r="H1524" s="1386"/>
      <c r="I1524" s="1053"/>
      <c r="J1524" s="1386"/>
    </row>
    <row r="1525" spans="1:10">
      <c r="A1525" s="1387"/>
      <c r="B1525" s="1388"/>
      <c r="C1525" s="1389"/>
      <c r="D1525" s="1390"/>
      <c r="E1525" s="1386"/>
      <c r="G1525" s="1390"/>
      <c r="H1525" s="1386"/>
      <c r="I1525" s="1053"/>
      <c r="J1525" s="1386"/>
    </row>
    <row r="1526" spans="1:10">
      <c r="A1526" s="1387"/>
      <c r="B1526" s="1388"/>
      <c r="C1526" s="1389"/>
      <c r="D1526" s="1390"/>
      <c r="E1526" s="1386"/>
      <c r="G1526" s="1390"/>
      <c r="H1526" s="1386"/>
      <c r="I1526" s="1053"/>
      <c r="J1526" s="1386"/>
    </row>
    <row r="1527" spans="1:10">
      <c r="A1527" s="1387"/>
      <c r="B1527" s="1388"/>
      <c r="C1527" s="1389"/>
      <c r="D1527" s="1390"/>
      <c r="E1527" s="1386"/>
      <c r="G1527" s="1390"/>
      <c r="H1527" s="1386"/>
      <c r="I1527" s="1053"/>
      <c r="J1527" s="1386"/>
    </row>
    <row r="1528" spans="1:10">
      <c r="A1528" s="1387"/>
      <c r="B1528" s="1388"/>
      <c r="C1528" s="1389"/>
      <c r="D1528" s="1390"/>
      <c r="E1528" s="1386"/>
      <c r="G1528" s="1390"/>
      <c r="H1528" s="1386"/>
      <c r="I1528" s="1053"/>
      <c r="J1528" s="1386"/>
    </row>
    <row r="1529" spans="1:10">
      <c r="A1529" s="1387"/>
      <c r="B1529" s="1388"/>
      <c r="C1529" s="1389"/>
      <c r="D1529" s="1390"/>
      <c r="E1529" s="1386"/>
      <c r="G1529" s="1390"/>
      <c r="H1529" s="1386"/>
      <c r="I1529" s="1053"/>
      <c r="J1529" s="1386"/>
    </row>
    <row r="1530" spans="1:10">
      <c r="A1530" s="1387"/>
      <c r="B1530" s="1388"/>
      <c r="C1530" s="1389"/>
      <c r="D1530" s="1390"/>
      <c r="E1530" s="1386"/>
      <c r="G1530" s="1390"/>
      <c r="H1530" s="1386"/>
      <c r="I1530" s="1053"/>
      <c r="J1530" s="1386"/>
    </row>
    <row r="1531" spans="1:10">
      <c r="A1531" s="1387"/>
      <c r="B1531" s="1388"/>
      <c r="C1531" s="1389"/>
      <c r="D1531" s="1390"/>
      <c r="E1531" s="1386"/>
      <c r="G1531" s="1390"/>
      <c r="H1531" s="1386"/>
      <c r="I1531" s="1053"/>
      <c r="J1531" s="1386"/>
    </row>
    <row r="1532" spans="1:10">
      <c r="A1532" s="1387"/>
      <c r="B1532" s="1388"/>
      <c r="C1532" s="1389"/>
      <c r="D1532" s="1390"/>
      <c r="E1532" s="1386"/>
      <c r="G1532" s="1390"/>
      <c r="H1532" s="1386"/>
      <c r="I1532" s="1053"/>
      <c r="J1532" s="1386"/>
    </row>
    <row r="1533" spans="1:10">
      <c r="A1533" s="1387"/>
      <c r="B1533" s="1388"/>
      <c r="C1533" s="1389"/>
      <c r="D1533" s="1390"/>
      <c r="E1533" s="1386"/>
      <c r="G1533" s="1390"/>
      <c r="H1533" s="1386"/>
      <c r="I1533" s="1053"/>
      <c r="J1533" s="1386"/>
    </row>
    <row r="1534" spans="1:10">
      <c r="A1534" s="1387"/>
      <c r="B1534" s="1388"/>
      <c r="C1534" s="1389"/>
      <c r="D1534" s="1390"/>
      <c r="E1534" s="1386"/>
      <c r="G1534" s="1390"/>
      <c r="H1534" s="1386"/>
      <c r="I1534" s="1053"/>
      <c r="J1534" s="1386"/>
    </row>
    <row r="1535" spans="1:10">
      <c r="A1535" s="1387"/>
      <c r="B1535" s="1388"/>
      <c r="C1535" s="1389"/>
      <c r="D1535" s="1390"/>
      <c r="E1535" s="1386"/>
      <c r="G1535" s="1390"/>
      <c r="H1535" s="1386"/>
      <c r="I1535" s="1053"/>
      <c r="J1535" s="1386"/>
    </row>
    <row r="1536" spans="1:10">
      <c r="A1536" s="1387"/>
      <c r="B1536" s="1388"/>
      <c r="C1536" s="1389"/>
      <c r="D1536" s="1390"/>
      <c r="E1536" s="1386"/>
      <c r="G1536" s="1390"/>
      <c r="H1536" s="1386"/>
      <c r="I1536" s="1053"/>
      <c r="J1536" s="1386"/>
    </row>
    <row r="1537" spans="1:10">
      <c r="A1537" s="1387"/>
      <c r="B1537" s="1388"/>
      <c r="C1537" s="1389"/>
      <c r="D1537" s="1390"/>
      <c r="E1537" s="1386"/>
      <c r="G1537" s="1390"/>
      <c r="H1537" s="1386"/>
      <c r="I1537" s="1053"/>
      <c r="J1537" s="1386"/>
    </row>
    <row r="1538" spans="1:10">
      <c r="A1538" s="1387"/>
      <c r="B1538" s="1388"/>
      <c r="C1538" s="1389"/>
      <c r="D1538" s="1390"/>
      <c r="E1538" s="1386"/>
      <c r="G1538" s="1390"/>
      <c r="H1538" s="1386"/>
      <c r="I1538" s="1053"/>
      <c r="J1538" s="1386"/>
    </row>
    <row r="1539" spans="1:10">
      <c r="A1539" s="1387"/>
      <c r="B1539" s="1388"/>
      <c r="C1539" s="1389"/>
      <c r="D1539" s="1390"/>
      <c r="E1539" s="1386"/>
      <c r="G1539" s="1390"/>
      <c r="H1539" s="1386"/>
      <c r="I1539" s="1053"/>
      <c r="J1539" s="1386"/>
    </row>
    <row r="1540" spans="1:10">
      <c r="A1540" s="1387"/>
      <c r="B1540" s="1388"/>
      <c r="C1540" s="1389"/>
      <c r="D1540" s="1390"/>
      <c r="E1540" s="1386"/>
      <c r="G1540" s="1390"/>
      <c r="H1540" s="1386"/>
      <c r="I1540" s="1053"/>
      <c r="J1540" s="1386"/>
    </row>
    <row r="1541" spans="1:10">
      <c r="A1541" s="1387"/>
      <c r="B1541" s="1388"/>
      <c r="C1541" s="1389"/>
      <c r="D1541" s="1390"/>
      <c r="E1541" s="1386"/>
      <c r="G1541" s="1390"/>
      <c r="H1541" s="1386"/>
      <c r="I1541" s="1053"/>
      <c r="J1541" s="1386"/>
    </row>
    <row r="1542" spans="1:10">
      <c r="A1542" s="1387"/>
      <c r="B1542" s="1388"/>
      <c r="C1542" s="1389"/>
      <c r="D1542" s="1390"/>
      <c r="E1542" s="1386"/>
      <c r="G1542" s="1390"/>
      <c r="H1542" s="1386"/>
      <c r="I1542" s="1053"/>
      <c r="J1542" s="1386"/>
    </row>
    <row r="1543" spans="1:10">
      <c r="A1543" s="1387"/>
      <c r="B1543" s="1388"/>
      <c r="C1543" s="1389"/>
      <c r="D1543" s="1390"/>
      <c r="E1543" s="1386"/>
      <c r="G1543" s="1390"/>
      <c r="H1543" s="1386"/>
      <c r="I1543" s="1053"/>
      <c r="J1543" s="1386"/>
    </row>
    <row r="1544" spans="1:10">
      <c r="A1544" s="1387"/>
      <c r="B1544" s="1388"/>
      <c r="C1544" s="1389"/>
      <c r="D1544" s="1390"/>
      <c r="E1544" s="1386"/>
      <c r="G1544" s="1390"/>
      <c r="H1544" s="1386"/>
      <c r="I1544" s="1053"/>
      <c r="J1544" s="1386"/>
    </row>
    <row r="1545" spans="1:10">
      <c r="A1545" s="1387"/>
      <c r="B1545" s="1388"/>
      <c r="C1545" s="1389"/>
      <c r="D1545" s="1390"/>
      <c r="E1545" s="1386"/>
      <c r="G1545" s="1390"/>
      <c r="H1545" s="1386"/>
      <c r="I1545" s="1053"/>
      <c r="J1545" s="1386"/>
    </row>
    <row r="1546" spans="1:10">
      <c r="A1546" s="1387"/>
      <c r="B1546" s="1388"/>
      <c r="C1546" s="1389"/>
      <c r="D1546" s="1390"/>
      <c r="E1546" s="1386"/>
      <c r="G1546" s="1390"/>
      <c r="H1546" s="1386"/>
      <c r="I1546" s="1053"/>
      <c r="J1546" s="1386"/>
    </row>
    <row r="1547" spans="1:10">
      <c r="A1547" s="1387"/>
      <c r="B1547" s="1388"/>
      <c r="C1547" s="1389"/>
      <c r="D1547" s="1390"/>
      <c r="E1547" s="1386"/>
      <c r="G1547" s="1390"/>
      <c r="H1547" s="1386"/>
      <c r="I1547" s="1053"/>
      <c r="J1547" s="1386"/>
    </row>
    <row r="1548" spans="1:10">
      <c r="A1548" s="1387"/>
      <c r="B1548" s="1388"/>
      <c r="C1548" s="1389"/>
      <c r="D1548" s="1390"/>
      <c r="E1548" s="1386"/>
      <c r="G1548" s="1390"/>
      <c r="H1548" s="1386"/>
      <c r="I1548" s="1053"/>
      <c r="J1548" s="1386"/>
    </row>
    <row r="1549" spans="1:10">
      <c r="A1549" s="1387"/>
      <c r="B1549" s="1388"/>
      <c r="C1549" s="1389"/>
      <c r="D1549" s="1390"/>
      <c r="E1549" s="1386"/>
      <c r="G1549" s="1390"/>
      <c r="H1549" s="1386"/>
      <c r="I1549" s="1053"/>
      <c r="J1549" s="1386"/>
    </row>
    <row r="1550" spans="1:10">
      <c r="A1550" s="1387"/>
      <c r="B1550" s="1388"/>
      <c r="C1550" s="1389"/>
      <c r="D1550" s="1390"/>
      <c r="E1550" s="1386"/>
      <c r="G1550" s="1390"/>
      <c r="H1550" s="1386"/>
      <c r="I1550" s="1053"/>
      <c r="J1550" s="1386"/>
    </row>
    <row r="1551" spans="1:10">
      <c r="A1551" s="1387"/>
      <c r="B1551" s="1388"/>
      <c r="C1551" s="1389"/>
      <c r="D1551" s="1390"/>
      <c r="E1551" s="1386"/>
      <c r="G1551" s="1390"/>
      <c r="H1551" s="1386"/>
      <c r="I1551" s="1053"/>
      <c r="J1551" s="1386"/>
    </row>
    <row r="1552" spans="1:10">
      <c r="A1552" s="1387"/>
      <c r="B1552" s="1388"/>
      <c r="C1552" s="1389"/>
      <c r="D1552" s="1390"/>
      <c r="E1552" s="1386"/>
      <c r="G1552" s="1390"/>
      <c r="H1552" s="1386"/>
      <c r="I1552" s="1053"/>
      <c r="J1552" s="1386"/>
    </row>
    <row r="1553" spans="1:10">
      <c r="A1553" s="1387"/>
      <c r="B1553" s="1388"/>
      <c r="C1553" s="1389"/>
      <c r="D1553" s="1390"/>
      <c r="E1553" s="1386"/>
      <c r="G1553" s="1390"/>
      <c r="H1553" s="1386"/>
      <c r="I1553" s="1053"/>
      <c r="J1553" s="1386"/>
    </row>
    <row r="1554" spans="1:10">
      <c r="A1554" s="1387"/>
      <c r="B1554" s="1388"/>
      <c r="C1554" s="1389"/>
      <c r="D1554" s="1390"/>
      <c r="E1554" s="1386"/>
      <c r="G1554" s="1390"/>
      <c r="H1554" s="1386"/>
      <c r="I1554" s="1053"/>
      <c r="J1554" s="1386"/>
    </row>
    <row r="1555" spans="1:10">
      <c r="A1555" s="1387"/>
      <c r="B1555" s="1388"/>
      <c r="C1555" s="1389"/>
      <c r="D1555" s="1390"/>
      <c r="E1555" s="1386"/>
      <c r="G1555" s="1390"/>
      <c r="H1555" s="1386"/>
      <c r="I1555" s="1053"/>
      <c r="J1555" s="1386"/>
    </row>
    <row r="1556" spans="1:10">
      <c r="A1556" s="1387"/>
      <c r="B1556" s="1388"/>
      <c r="C1556" s="1389"/>
      <c r="D1556" s="1390"/>
      <c r="E1556" s="1386"/>
      <c r="G1556" s="1390"/>
      <c r="H1556" s="1386"/>
      <c r="I1556" s="1053"/>
      <c r="J1556" s="1386"/>
    </row>
    <row r="1557" spans="1:10">
      <c r="A1557" s="1387"/>
      <c r="B1557" s="1388"/>
      <c r="C1557" s="1389"/>
      <c r="D1557" s="1390"/>
      <c r="E1557" s="1386"/>
      <c r="G1557" s="1390"/>
      <c r="H1557" s="1386"/>
      <c r="I1557" s="1053"/>
      <c r="J1557" s="1386"/>
    </row>
    <row r="1558" spans="1:10">
      <c r="A1558" s="1387"/>
      <c r="B1558" s="1388"/>
      <c r="C1558" s="1389"/>
      <c r="D1558" s="1390"/>
      <c r="E1558" s="1386"/>
      <c r="G1558" s="1390"/>
      <c r="H1558" s="1386"/>
      <c r="I1558" s="1053"/>
      <c r="J1558" s="1386"/>
    </row>
    <row r="1559" spans="1:10">
      <c r="A1559" s="1387"/>
      <c r="B1559" s="1388"/>
      <c r="C1559" s="1389"/>
      <c r="D1559" s="1390"/>
      <c r="E1559" s="1386"/>
      <c r="G1559" s="1390"/>
      <c r="H1559" s="1386"/>
      <c r="I1559" s="1053"/>
      <c r="J1559" s="1386"/>
    </row>
    <row r="1560" spans="1:10">
      <c r="A1560" s="1387"/>
      <c r="B1560" s="1388"/>
      <c r="C1560" s="1389"/>
      <c r="D1560" s="1390"/>
      <c r="E1560" s="1386"/>
      <c r="G1560" s="1390"/>
      <c r="H1560" s="1386"/>
      <c r="I1560" s="1053"/>
      <c r="J1560" s="1386"/>
    </row>
    <row r="1561" spans="1:10">
      <c r="A1561" s="1387"/>
      <c r="B1561" s="1388"/>
      <c r="C1561" s="1389"/>
      <c r="D1561" s="1390"/>
      <c r="E1561" s="1386"/>
      <c r="G1561" s="1390"/>
      <c r="H1561" s="1386"/>
      <c r="I1561" s="1053"/>
      <c r="J1561" s="1386"/>
    </row>
    <row r="1562" spans="1:10">
      <c r="A1562" s="1387"/>
      <c r="B1562" s="1388"/>
      <c r="C1562" s="1389"/>
      <c r="D1562" s="1390"/>
      <c r="E1562" s="1386"/>
      <c r="G1562" s="1390"/>
      <c r="H1562" s="1386"/>
      <c r="I1562" s="1053"/>
      <c r="J1562" s="1386"/>
    </row>
    <row r="1563" spans="1:10">
      <c r="A1563" s="1387"/>
      <c r="B1563" s="1388"/>
      <c r="C1563" s="1389"/>
      <c r="D1563" s="1390"/>
      <c r="E1563" s="1386"/>
      <c r="G1563" s="1390"/>
      <c r="H1563" s="1386"/>
      <c r="I1563" s="1053"/>
      <c r="J1563" s="1386"/>
    </row>
    <row r="1564" spans="1:10">
      <c r="A1564" s="1387"/>
      <c r="B1564" s="1388"/>
      <c r="C1564" s="1389"/>
      <c r="D1564" s="1390"/>
      <c r="E1564" s="1386"/>
      <c r="G1564" s="1390"/>
      <c r="H1564" s="1386"/>
      <c r="I1564" s="1053"/>
      <c r="J1564" s="1386"/>
    </row>
    <row r="1565" spans="1:10">
      <c r="A1565" s="1387"/>
      <c r="B1565" s="1388"/>
      <c r="C1565" s="1389"/>
      <c r="D1565" s="1390"/>
      <c r="E1565" s="1386"/>
      <c r="G1565" s="1390"/>
      <c r="H1565" s="1386"/>
      <c r="I1565" s="1053"/>
      <c r="J1565" s="1386"/>
    </row>
    <row r="1566" spans="1:10">
      <c r="A1566" s="1387"/>
      <c r="B1566" s="1388"/>
      <c r="C1566" s="1389"/>
      <c r="D1566" s="1390"/>
      <c r="E1566" s="1386"/>
      <c r="G1566" s="1390"/>
      <c r="H1566" s="1386"/>
      <c r="I1566" s="1053"/>
      <c r="J1566" s="1386"/>
    </row>
    <row r="1567" spans="1:10">
      <c r="A1567" s="1387"/>
      <c r="B1567" s="1388"/>
      <c r="C1567" s="1389"/>
      <c r="D1567" s="1390"/>
      <c r="E1567" s="1386"/>
      <c r="G1567" s="1390"/>
      <c r="H1567" s="1386"/>
      <c r="I1567" s="1053"/>
      <c r="J1567" s="1386"/>
    </row>
    <row r="1568" spans="1:10">
      <c r="A1568" s="1387"/>
      <c r="B1568" s="1388"/>
      <c r="C1568" s="1389"/>
      <c r="D1568" s="1390"/>
      <c r="E1568" s="1386"/>
      <c r="G1568" s="1390"/>
      <c r="H1568" s="1386"/>
      <c r="I1568" s="1053"/>
      <c r="J1568" s="1386"/>
    </row>
    <row r="1569" spans="1:10">
      <c r="A1569" s="1387"/>
      <c r="B1569" s="1388"/>
      <c r="C1569" s="1389"/>
      <c r="D1569" s="1390"/>
      <c r="E1569" s="1386"/>
      <c r="G1569" s="1390"/>
      <c r="H1569" s="1386"/>
      <c r="I1569" s="1053"/>
      <c r="J1569" s="1386"/>
    </row>
    <row r="1570" spans="1:10">
      <c r="A1570" s="1387"/>
      <c r="B1570" s="1388"/>
      <c r="C1570" s="1389"/>
      <c r="D1570" s="1390"/>
      <c r="E1570" s="1386"/>
      <c r="G1570" s="1390"/>
      <c r="H1570" s="1386"/>
      <c r="I1570" s="1053"/>
      <c r="J1570" s="1386"/>
    </row>
    <row r="1571" spans="1:10">
      <c r="A1571" s="1387"/>
      <c r="B1571" s="1388"/>
      <c r="C1571" s="1389"/>
      <c r="D1571" s="1390"/>
      <c r="E1571" s="1386"/>
      <c r="G1571" s="1390"/>
      <c r="H1571" s="1386"/>
      <c r="I1571" s="1053"/>
      <c r="J1571" s="1386"/>
    </row>
    <row r="1572" spans="1:10">
      <c r="A1572" s="1387"/>
      <c r="B1572" s="1388"/>
      <c r="C1572" s="1389"/>
      <c r="D1572" s="1390"/>
      <c r="E1572" s="1386"/>
      <c r="G1572" s="1390"/>
      <c r="H1572" s="1386"/>
      <c r="I1572" s="1053"/>
      <c r="J1572" s="1386"/>
    </row>
    <row r="1573" spans="1:10">
      <c r="A1573" s="1387"/>
      <c r="B1573" s="1388"/>
      <c r="C1573" s="1389"/>
      <c r="D1573" s="1390"/>
      <c r="E1573" s="1386"/>
      <c r="G1573" s="1390"/>
      <c r="H1573" s="1386"/>
      <c r="I1573" s="1053"/>
      <c r="J1573" s="1386"/>
    </row>
    <row r="1574" spans="1:10">
      <c r="A1574" s="1387"/>
      <c r="B1574" s="1388"/>
      <c r="C1574" s="1389"/>
      <c r="D1574" s="1390"/>
      <c r="E1574" s="1386"/>
      <c r="G1574" s="1390"/>
      <c r="H1574" s="1386"/>
      <c r="I1574" s="1053"/>
      <c r="J1574" s="1386"/>
    </row>
    <row r="1575" spans="1:10">
      <c r="A1575" s="1387"/>
      <c r="B1575" s="1388"/>
      <c r="C1575" s="1389"/>
      <c r="D1575" s="1390"/>
      <c r="E1575" s="1386"/>
      <c r="G1575" s="1390"/>
      <c r="H1575" s="1386"/>
      <c r="I1575" s="1053"/>
      <c r="J1575" s="1386"/>
    </row>
    <row r="1576" spans="1:10">
      <c r="A1576" s="1387"/>
      <c r="B1576" s="1388"/>
      <c r="C1576" s="1389"/>
      <c r="D1576" s="1390"/>
      <c r="E1576" s="1386"/>
      <c r="G1576" s="1390"/>
      <c r="H1576" s="1386"/>
      <c r="I1576" s="1053"/>
      <c r="J1576" s="1386"/>
    </row>
    <row r="1577" spans="1:10">
      <c r="A1577" s="1387"/>
      <c r="B1577" s="1388"/>
      <c r="C1577" s="1389"/>
      <c r="D1577" s="1390"/>
      <c r="E1577" s="1386"/>
      <c r="G1577" s="1390"/>
      <c r="H1577" s="1386"/>
      <c r="I1577" s="1053"/>
      <c r="J1577" s="1386"/>
    </row>
    <row r="1578" spans="1:10">
      <c r="A1578" s="1387"/>
      <c r="B1578" s="1388"/>
      <c r="C1578" s="1389"/>
      <c r="D1578" s="1390"/>
      <c r="E1578" s="1386"/>
      <c r="G1578" s="1390"/>
      <c r="H1578" s="1386"/>
      <c r="I1578" s="1053"/>
      <c r="J1578" s="1386"/>
    </row>
    <row r="1579" spans="1:10">
      <c r="A1579" s="1387"/>
      <c r="B1579" s="1388"/>
      <c r="C1579" s="1389"/>
      <c r="D1579" s="1390"/>
      <c r="E1579" s="1386"/>
      <c r="G1579" s="1390"/>
      <c r="H1579" s="1386"/>
      <c r="I1579" s="1053"/>
      <c r="J1579" s="1386"/>
    </row>
    <row r="1580" spans="1:10">
      <c r="A1580" s="1387"/>
      <c r="B1580" s="1388"/>
      <c r="C1580" s="1389"/>
      <c r="D1580" s="1390"/>
      <c r="E1580" s="1386"/>
      <c r="G1580" s="1390"/>
      <c r="H1580" s="1386"/>
      <c r="I1580" s="1053"/>
      <c r="J1580" s="1386"/>
    </row>
    <row r="1581" spans="1:10">
      <c r="A1581" s="1387"/>
      <c r="B1581" s="1388"/>
      <c r="C1581" s="1389"/>
      <c r="D1581" s="1390"/>
      <c r="E1581" s="1386"/>
      <c r="G1581" s="1390"/>
      <c r="H1581" s="1386"/>
      <c r="I1581" s="1053"/>
      <c r="J1581" s="1386"/>
    </row>
    <row r="1582" spans="1:10">
      <c r="A1582" s="1387"/>
      <c r="B1582" s="1388"/>
      <c r="C1582" s="1389"/>
      <c r="D1582" s="1390"/>
      <c r="E1582" s="1386"/>
      <c r="G1582" s="1390"/>
      <c r="H1582" s="1386"/>
      <c r="I1582" s="1053"/>
      <c r="J1582" s="1386"/>
    </row>
    <row r="1583" spans="1:10">
      <c r="A1583" s="1387"/>
      <c r="B1583" s="1388"/>
      <c r="C1583" s="1389"/>
      <c r="D1583" s="1390"/>
      <c r="E1583" s="1386"/>
      <c r="G1583" s="1390"/>
      <c r="H1583" s="1386"/>
      <c r="I1583" s="1053"/>
      <c r="J1583" s="1386"/>
    </row>
    <row r="1584" spans="1:10">
      <c r="A1584" s="1387"/>
      <c r="B1584" s="1388"/>
      <c r="C1584" s="1389"/>
      <c r="D1584" s="1390"/>
      <c r="E1584" s="1386"/>
      <c r="G1584" s="1390"/>
      <c r="H1584" s="1386"/>
      <c r="I1584" s="1053"/>
      <c r="J1584" s="1386"/>
    </row>
    <row r="1585" spans="1:10">
      <c r="A1585" s="1387"/>
      <c r="B1585" s="1388"/>
      <c r="C1585" s="1389"/>
      <c r="D1585" s="1390"/>
      <c r="E1585" s="1386"/>
      <c r="G1585" s="1390"/>
      <c r="H1585" s="1386"/>
      <c r="I1585" s="1053"/>
      <c r="J1585" s="1386"/>
    </row>
    <row r="1586" spans="1:10">
      <c r="A1586" s="1387"/>
      <c r="B1586" s="1388"/>
      <c r="C1586" s="1389"/>
      <c r="D1586" s="1390"/>
      <c r="E1586" s="1386"/>
      <c r="G1586" s="1390"/>
      <c r="H1586" s="1386"/>
      <c r="I1586" s="1053"/>
      <c r="J1586" s="1386"/>
    </row>
    <row r="1587" spans="1:10">
      <c r="A1587" s="1387"/>
      <c r="B1587" s="1388"/>
      <c r="C1587" s="1389"/>
      <c r="D1587" s="1390"/>
      <c r="E1587" s="1386"/>
      <c r="G1587" s="1390"/>
      <c r="H1587" s="1386"/>
      <c r="I1587" s="1053"/>
      <c r="J1587" s="1386"/>
    </row>
    <row r="1588" spans="1:10">
      <c r="A1588" s="1387"/>
      <c r="B1588" s="1388"/>
      <c r="C1588" s="1389"/>
      <c r="D1588" s="1390"/>
      <c r="E1588" s="1386"/>
      <c r="G1588" s="1390"/>
      <c r="H1588" s="1386"/>
      <c r="I1588" s="1053"/>
      <c r="J1588" s="1386"/>
    </row>
    <row r="1589" spans="1:10">
      <c r="A1589" s="1387"/>
      <c r="B1589" s="1388"/>
      <c r="C1589" s="1389"/>
      <c r="D1589" s="1390"/>
      <c r="E1589" s="1386"/>
      <c r="G1589" s="1390"/>
      <c r="H1589" s="1386"/>
      <c r="I1589" s="1053"/>
      <c r="J1589" s="1386"/>
    </row>
    <row r="1590" spans="1:10">
      <c r="A1590" s="1387"/>
      <c r="B1590" s="1388"/>
      <c r="C1590" s="1389"/>
      <c r="D1590" s="1390"/>
      <c r="E1590" s="1386"/>
      <c r="G1590" s="1390"/>
      <c r="H1590" s="1386"/>
      <c r="I1590" s="1053"/>
      <c r="J1590" s="1386"/>
    </row>
    <row r="1591" spans="1:10">
      <c r="A1591" s="1387"/>
      <c r="B1591" s="1388"/>
      <c r="C1591" s="1389"/>
      <c r="D1591" s="1390"/>
      <c r="E1591" s="1386"/>
      <c r="G1591" s="1390"/>
      <c r="H1591" s="1386"/>
      <c r="I1591" s="1053"/>
      <c r="J1591" s="1386"/>
    </row>
    <row r="1592" spans="1:10">
      <c r="A1592" s="1387"/>
      <c r="B1592" s="1388"/>
      <c r="C1592" s="1389"/>
      <c r="D1592" s="1390"/>
      <c r="E1592" s="1386"/>
      <c r="G1592" s="1390"/>
      <c r="H1592" s="1386"/>
      <c r="I1592" s="1053"/>
      <c r="J1592" s="1386"/>
    </row>
    <row r="1593" spans="1:10">
      <c r="A1593" s="1387"/>
      <c r="B1593" s="1388"/>
      <c r="C1593" s="1389"/>
      <c r="D1593" s="1390"/>
      <c r="E1593" s="1386"/>
      <c r="G1593" s="1390"/>
      <c r="H1593" s="1386"/>
      <c r="I1593" s="1053"/>
      <c r="J1593" s="1386"/>
    </row>
    <row r="1594" spans="1:10">
      <c r="A1594" s="1387"/>
      <c r="B1594" s="1388"/>
      <c r="C1594" s="1389"/>
      <c r="D1594" s="1390"/>
      <c r="E1594" s="1386"/>
      <c r="G1594" s="1390"/>
      <c r="H1594" s="1386"/>
      <c r="I1594" s="1053"/>
      <c r="J1594" s="1386"/>
    </row>
    <row r="1595" spans="1:10">
      <c r="A1595" s="1387"/>
      <c r="B1595" s="1388"/>
      <c r="C1595" s="1389"/>
      <c r="D1595" s="1390"/>
      <c r="E1595" s="1386"/>
      <c r="G1595" s="1390"/>
      <c r="H1595" s="1386"/>
      <c r="I1595" s="1053"/>
      <c r="J1595" s="1386"/>
    </row>
    <row r="1596" spans="1:10">
      <c r="A1596" s="1387"/>
      <c r="B1596" s="1388"/>
      <c r="C1596" s="1389"/>
      <c r="D1596" s="1390"/>
      <c r="E1596" s="1386"/>
      <c r="G1596" s="1390"/>
      <c r="H1596" s="1386"/>
      <c r="I1596" s="1053"/>
      <c r="J1596" s="1386"/>
    </row>
    <row r="1597" spans="1:10">
      <c r="A1597" s="1387"/>
      <c r="B1597" s="1388"/>
      <c r="C1597" s="1389"/>
      <c r="D1597" s="1390"/>
      <c r="E1597" s="1386"/>
      <c r="G1597" s="1390"/>
      <c r="H1597" s="1386"/>
      <c r="I1597" s="1053"/>
      <c r="J1597" s="1386"/>
    </row>
    <row r="1598" spans="1:10">
      <c r="A1598" s="1387"/>
      <c r="B1598" s="1388"/>
      <c r="C1598" s="1389"/>
      <c r="D1598" s="1390"/>
      <c r="E1598" s="1386"/>
      <c r="G1598" s="1390"/>
      <c r="H1598" s="1386"/>
      <c r="I1598" s="1053"/>
      <c r="J1598" s="1386"/>
    </row>
    <row r="1599" spans="1:10">
      <c r="A1599" s="1387"/>
      <c r="B1599" s="1388"/>
      <c r="C1599" s="1389"/>
      <c r="D1599" s="1390"/>
      <c r="E1599" s="1386"/>
      <c r="G1599" s="1390"/>
      <c r="H1599" s="1386"/>
      <c r="I1599" s="1053"/>
      <c r="J1599" s="1386"/>
    </row>
    <row r="1600" spans="1:10">
      <c r="A1600" s="1387"/>
      <c r="B1600" s="1388"/>
      <c r="C1600" s="1389"/>
      <c r="D1600" s="1390"/>
      <c r="E1600" s="1386"/>
      <c r="G1600" s="1390"/>
      <c r="H1600" s="1386"/>
      <c r="I1600" s="1053"/>
      <c r="J1600" s="1386"/>
    </row>
    <row r="1601" spans="1:10">
      <c r="A1601" s="1387"/>
      <c r="B1601" s="1388"/>
      <c r="C1601" s="1389"/>
      <c r="D1601" s="1390"/>
      <c r="E1601" s="1386"/>
      <c r="G1601" s="1390"/>
      <c r="H1601" s="1386"/>
      <c r="I1601" s="1053"/>
      <c r="J1601" s="1386"/>
    </row>
    <row r="1602" spans="1:10">
      <c r="A1602" s="1387"/>
      <c r="B1602" s="1388"/>
      <c r="C1602" s="1389"/>
      <c r="D1602" s="1390"/>
      <c r="E1602" s="1386"/>
      <c r="G1602" s="1390"/>
      <c r="H1602" s="1386"/>
      <c r="I1602" s="1053"/>
      <c r="J1602" s="1386"/>
    </row>
    <row r="1603" spans="1:10">
      <c r="A1603" s="1387"/>
      <c r="B1603" s="1388"/>
      <c r="C1603" s="1389"/>
      <c r="D1603" s="1390"/>
      <c r="E1603" s="1386"/>
      <c r="G1603" s="1390"/>
      <c r="H1603" s="1386"/>
      <c r="I1603" s="1053"/>
      <c r="J1603" s="1386"/>
    </row>
    <row r="1604" spans="1:10">
      <c r="A1604" s="1387"/>
      <c r="B1604" s="1388"/>
      <c r="C1604" s="1389"/>
      <c r="D1604" s="1390"/>
      <c r="E1604" s="1386"/>
      <c r="G1604" s="1390"/>
      <c r="H1604" s="1386"/>
      <c r="I1604" s="1053"/>
      <c r="J1604" s="1386"/>
    </row>
    <row r="1605" spans="1:10">
      <c r="A1605" s="1387"/>
      <c r="B1605" s="1388"/>
      <c r="C1605" s="1389"/>
      <c r="D1605" s="1390"/>
      <c r="E1605" s="1386"/>
      <c r="G1605" s="1390"/>
      <c r="H1605" s="1386"/>
      <c r="I1605" s="1053"/>
      <c r="J1605" s="1386"/>
    </row>
    <row r="1606" spans="1:10">
      <c r="A1606" s="1387"/>
      <c r="B1606" s="1388"/>
      <c r="C1606" s="1389"/>
      <c r="D1606" s="1390"/>
      <c r="E1606" s="1386"/>
      <c r="G1606" s="1390"/>
      <c r="H1606" s="1386"/>
      <c r="I1606" s="1053"/>
      <c r="J1606" s="1386"/>
    </row>
    <row r="1607" spans="1:10">
      <c r="A1607" s="1387"/>
      <c r="B1607" s="1388"/>
      <c r="C1607" s="1389"/>
      <c r="D1607" s="1390"/>
      <c r="E1607" s="1386"/>
      <c r="G1607" s="1390"/>
      <c r="H1607" s="1386"/>
      <c r="I1607" s="1053"/>
      <c r="J1607" s="1386"/>
    </row>
    <row r="1608" spans="1:10">
      <c r="A1608" s="1387"/>
      <c r="B1608" s="1388"/>
      <c r="C1608" s="1389"/>
      <c r="D1608" s="1390"/>
      <c r="E1608" s="1386"/>
      <c r="G1608" s="1390"/>
      <c r="H1608" s="1386"/>
      <c r="I1608" s="1053"/>
      <c r="J1608" s="1386"/>
    </row>
    <row r="1609" spans="1:10">
      <c r="A1609" s="1387"/>
      <c r="B1609" s="1388"/>
      <c r="C1609" s="1389"/>
      <c r="D1609" s="1390"/>
      <c r="E1609" s="1386"/>
      <c r="G1609" s="1390"/>
      <c r="H1609" s="1386"/>
      <c r="I1609" s="1053"/>
      <c r="J1609" s="1386"/>
    </row>
    <row r="1610" spans="1:10">
      <c r="A1610" s="1387"/>
      <c r="B1610" s="1388"/>
      <c r="C1610" s="1389"/>
      <c r="D1610" s="1390"/>
      <c r="E1610" s="1386"/>
      <c r="G1610" s="1390"/>
      <c r="H1610" s="1386"/>
      <c r="I1610" s="1053"/>
      <c r="J1610" s="1386"/>
    </row>
    <row r="1611" spans="1:10">
      <c r="A1611" s="1387"/>
      <c r="B1611" s="1388"/>
      <c r="C1611" s="1389"/>
      <c r="D1611" s="1390"/>
      <c r="E1611" s="1386"/>
      <c r="G1611" s="1390"/>
      <c r="H1611" s="1386"/>
      <c r="I1611" s="1053"/>
      <c r="J1611" s="1386"/>
    </row>
    <row r="1612" spans="1:10">
      <c r="A1612" s="1387"/>
      <c r="B1612" s="1388"/>
      <c r="C1612" s="1389"/>
      <c r="D1612" s="1390"/>
      <c r="E1612" s="1386"/>
      <c r="G1612" s="1390"/>
      <c r="H1612" s="1386"/>
      <c r="I1612" s="1053"/>
      <c r="J1612" s="1386"/>
    </row>
    <row r="1613" spans="1:10">
      <c r="A1613" s="1387"/>
      <c r="B1613" s="1388"/>
      <c r="C1613" s="1389"/>
      <c r="D1613" s="1390"/>
      <c r="E1613" s="1386"/>
      <c r="G1613" s="1390"/>
      <c r="H1613" s="1386"/>
      <c r="I1613" s="1053"/>
      <c r="J1613" s="1386"/>
    </row>
    <row r="1614" spans="1:10">
      <c r="A1614" s="1387"/>
      <c r="B1614" s="1388"/>
      <c r="C1614" s="1389"/>
      <c r="D1614" s="1390"/>
      <c r="E1614" s="1386"/>
      <c r="G1614" s="1390"/>
      <c r="H1614" s="1386"/>
      <c r="I1614" s="1053"/>
      <c r="J1614" s="1386"/>
    </row>
    <row r="1615" spans="1:10">
      <c r="A1615" s="1387"/>
      <c r="B1615" s="1388"/>
      <c r="C1615" s="1389"/>
      <c r="D1615" s="1390"/>
      <c r="E1615" s="1386"/>
      <c r="G1615" s="1390"/>
      <c r="H1615" s="1386"/>
      <c r="I1615" s="1053"/>
      <c r="J1615" s="1386"/>
    </row>
    <row r="1616" spans="1:10">
      <c r="A1616" s="1387"/>
      <c r="B1616" s="1388"/>
      <c r="C1616" s="1389"/>
      <c r="D1616" s="1390"/>
      <c r="E1616" s="1386"/>
      <c r="G1616" s="1390"/>
      <c r="H1616" s="1386"/>
      <c r="I1616" s="1053"/>
      <c r="J1616" s="1386"/>
    </row>
    <row r="1617" spans="1:10">
      <c r="A1617" s="1387"/>
      <c r="B1617" s="1388"/>
      <c r="C1617" s="1389"/>
      <c r="D1617" s="1390"/>
      <c r="E1617" s="1386"/>
      <c r="G1617" s="1390"/>
      <c r="H1617" s="1386"/>
      <c r="I1617" s="1053"/>
      <c r="J1617" s="1386"/>
    </row>
    <row r="1618" spans="1:10">
      <c r="A1618" s="1387"/>
      <c r="B1618" s="1388"/>
      <c r="C1618" s="1389"/>
      <c r="D1618" s="1390"/>
      <c r="E1618" s="1386"/>
      <c r="G1618" s="1390"/>
      <c r="H1618" s="1386"/>
      <c r="I1618" s="1053"/>
      <c r="J1618" s="1386"/>
    </row>
    <row r="1619" spans="1:10">
      <c r="A1619" s="1387"/>
      <c r="B1619" s="1388"/>
      <c r="C1619" s="1389"/>
      <c r="D1619" s="1390"/>
      <c r="E1619" s="1386"/>
      <c r="G1619" s="1390"/>
      <c r="H1619" s="1386"/>
      <c r="I1619" s="1053"/>
      <c r="J1619" s="1386"/>
    </row>
    <row r="1620" spans="1:10">
      <c r="A1620" s="1387"/>
      <c r="B1620" s="1388"/>
      <c r="C1620" s="1389"/>
      <c r="D1620" s="1390"/>
      <c r="E1620" s="1386"/>
      <c r="G1620" s="1390"/>
      <c r="H1620" s="1386"/>
      <c r="I1620" s="1053"/>
      <c r="J1620" s="1386"/>
    </row>
    <row r="1621" spans="1:10">
      <c r="A1621" s="1387"/>
      <c r="B1621" s="1388"/>
      <c r="C1621" s="1389"/>
      <c r="D1621" s="1390"/>
      <c r="E1621" s="1386"/>
      <c r="G1621" s="1390"/>
      <c r="H1621" s="1386"/>
      <c r="I1621" s="1053"/>
      <c r="J1621" s="1386"/>
    </row>
    <row r="1622" spans="1:10">
      <c r="A1622" s="1387"/>
      <c r="B1622" s="1388"/>
      <c r="C1622" s="1389"/>
      <c r="D1622" s="1390"/>
      <c r="E1622" s="1386"/>
      <c r="G1622" s="1390"/>
      <c r="H1622" s="1386"/>
      <c r="I1622" s="1053"/>
      <c r="J1622" s="1386"/>
    </row>
    <row r="1623" spans="1:10">
      <c r="A1623" s="1387"/>
      <c r="B1623" s="1388"/>
      <c r="C1623" s="1389"/>
      <c r="D1623" s="1390"/>
      <c r="E1623" s="1386"/>
      <c r="G1623" s="1390"/>
      <c r="H1623" s="1386"/>
      <c r="I1623" s="1053"/>
      <c r="J1623" s="1386"/>
    </row>
    <row r="1624" spans="1:10">
      <c r="A1624" s="1387"/>
      <c r="B1624" s="1388"/>
      <c r="C1624" s="1389"/>
      <c r="D1624" s="1390"/>
      <c r="E1624" s="1386"/>
      <c r="G1624" s="1390"/>
      <c r="H1624" s="1386"/>
      <c r="I1624" s="1053"/>
      <c r="J1624" s="1386"/>
    </row>
    <row r="1625" spans="1:10">
      <c r="A1625" s="1387"/>
      <c r="B1625" s="1388"/>
      <c r="C1625" s="1389"/>
      <c r="D1625" s="1390"/>
      <c r="E1625" s="1386"/>
      <c r="G1625" s="1390"/>
      <c r="H1625" s="1386"/>
      <c r="I1625" s="1053"/>
      <c r="J1625" s="1386"/>
    </row>
    <row r="1626" spans="1:10">
      <c r="A1626" s="1387"/>
      <c r="B1626" s="1388"/>
      <c r="C1626" s="1389"/>
      <c r="D1626" s="1390"/>
      <c r="E1626" s="1386"/>
      <c r="G1626" s="1390"/>
      <c r="H1626" s="1386"/>
      <c r="I1626" s="1053"/>
      <c r="J1626" s="1386"/>
    </row>
    <row r="1627" spans="1:10">
      <c r="A1627" s="1387"/>
      <c r="B1627" s="1388"/>
      <c r="C1627" s="1389"/>
      <c r="D1627" s="1390"/>
      <c r="E1627" s="1386"/>
      <c r="G1627" s="1390"/>
      <c r="H1627" s="1386"/>
      <c r="I1627" s="1053"/>
      <c r="J1627" s="1386"/>
    </row>
    <row r="1628" spans="1:10">
      <c r="A1628" s="1387"/>
      <c r="B1628" s="1388"/>
      <c r="C1628" s="1389"/>
      <c r="D1628" s="1390"/>
      <c r="E1628" s="1386"/>
      <c r="G1628" s="1390"/>
      <c r="H1628" s="1386"/>
      <c r="I1628" s="1053"/>
      <c r="J1628" s="1386"/>
    </row>
    <row r="1629" spans="1:10">
      <c r="A1629" s="1387"/>
      <c r="B1629" s="1388"/>
      <c r="C1629" s="1389"/>
      <c r="D1629" s="1390"/>
      <c r="E1629" s="1386"/>
      <c r="G1629" s="1390"/>
      <c r="H1629" s="1386"/>
      <c r="I1629" s="1053"/>
      <c r="J1629" s="1386"/>
    </row>
    <row r="1630" spans="1:10">
      <c r="A1630" s="1387"/>
      <c r="B1630" s="1388"/>
      <c r="C1630" s="1389"/>
      <c r="D1630" s="1390"/>
      <c r="E1630" s="1386"/>
      <c r="G1630" s="1390"/>
      <c r="H1630" s="1386"/>
      <c r="I1630" s="1053"/>
      <c r="J1630" s="1386"/>
    </row>
    <row r="1631" spans="1:10">
      <c r="A1631" s="1387"/>
      <c r="B1631" s="1388"/>
      <c r="C1631" s="1389"/>
      <c r="D1631" s="1390"/>
      <c r="E1631" s="1386"/>
      <c r="G1631" s="1390"/>
      <c r="H1631" s="1386"/>
      <c r="I1631" s="1053"/>
      <c r="J1631" s="1386"/>
    </row>
    <row r="1632" spans="1:10">
      <c r="A1632" s="1387"/>
      <c r="B1632" s="1388"/>
      <c r="C1632" s="1389"/>
      <c r="D1632" s="1390"/>
      <c r="E1632" s="1386"/>
      <c r="G1632" s="1390"/>
      <c r="H1632" s="1386"/>
      <c r="I1632" s="1053"/>
      <c r="J1632" s="1386"/>
    </row>
    <row r="1633" spans="1:10">
      <c r="A1633" s="1387"/>
      <c r="B1633" s="1388"/>
      <c r="C1633" s="1389"/>
      <c r="D1633" s="1390"/>
      <c r="E1633" s="1386"/>
      <c r="G1633" s="1390"/>
      <c r="H1633" s="1386"/>
      <c r="I1633" s="1053"/>
      <c r="J1633" s="1386"/>
    </row>
    <row r="1634" spans="1:10">
      <c r="A1634" s="1387"/>
      <c r="B1634" s="1388"/>
      <c r="C1634" s="1389"/>
      <c r="D1634" s="1390"/>
      <c r="E1634" s="1386"/>
      <c r="G1634" s="1390"/>
      <c r="H1634" s="1386"/>
      <c r="I1634" s="1053"/>
      <c r="J1634" s="1386"/>
    </row>
    <row r="1635" spans="1:10">
      <c r="A1635" s="1387"/>
      <c r="B1635" s="1388"/>
      <c r="C1635" s="1389"/>
      <c r="D1635" s="1390"/>
      <c r="E1635" s="1386"/>
      <c r="G1635" s="1390"/>
      <c r="H1635" s="1386"/>
      <c r="I1635" s="1053"/>
      <c r="J1635" s="1386"/>
    </row>
    <row r="1636" spans="1:10">
      <c r="A1636" s="1387"/>
      <c r="B1636" s="1388"/>
      <c r="C1636" s="1389"/>
      <c r="D1636" s="1390"/>
      <c r="E1636" s="1386"/>
      <c r="G1636" s="1390"/>
      <c r="H1636" s="1386"/>
      <c r="I1636" s="1053"/>
      <c r="J1636" s="1386"/>
    </row>
    <row r="1637" spans="1:10">
      <c r="A1637" s="1387"/>
      <c r="B1637" s="1388"/>
      <c r="C1637" s="1389"/>
      <c r="D1637" s="1390"/>
      <c r="E1637" s="1386"/>
      <c r="G1637" s="1390"/>
      <c r="H1637" s="1386"/>
      <c r="I1637" s="1053"/>
      <c r="J1637" s="1386"/>
    </row>
    <row r="1638" spans="1:10">
      <c r="A1638" s="1387"/>
      <c r="B1638" s="1388"/>
      <c r="C1638" s="1389"/>
      <c r="D1638" s="1390"/>
      <c r="E1638" s="1386"/>
      <c r="G1638" s="1390"/>
      <c r="H1638" s="1386"/>
      <c r="I1638" s="1053"/>
      <c r="J1638" s="1386"/>
    </row>
    <row r="1639" spans="1:10">
      <c r="A1639" s="1387"/>
      <c r="B1639" s="1388"/>
      <c r="C1639" s="1389"/>
      <c r="D1639" s="1390"/>
      <c r="E1639" s="1386"/>
      <c r="G1639" s="1390"/>
      <c r="H1639" s="1386"/>
      <c r="I1639" s="1053"/>
      <c r="J1639" s="1386"/>
    </row>
    <row r="1640" spans="1:10">
      <c r="A1640" s="1387"/>
      <c r="B1640" s="1388"/>
      <c r="C1640" s="1389"/>
      <c r="D1640" s="1390"/>
      <c r="E1640" s="1386"/>
      <c r="G1640" s="1390"/>
      <c r="H1640" s="1386"/>
      <c r="I1640" s="1053"/>
      <c r="J1640" s="1386"/>
    </row>
    <row r="1641" spans="1:10">
      <c r="A1641" s="1387"/>
      <c r="B1641" s="1388"/>
      <c r="C1641" s="1389"/>
      <c r="D1641" s="1390"/>
      <c r="E1641" s="1386"/>
      <c r="G1641" s="1390"/>
      <c r="H1641" s="1386"/>
      <c r="I1641" s="1053"/>
      <c r="J1641" s="1386"/>
    </row>
    <row r="1642" spans="1:10">
      <c r="A1642" s="1387"/>
      <c r="B1642" s="1388"/>
      <c r="C1642" s="1389"/>
      <c r="D1642" s="1390"/>
      <c r="E1642" s="1386"/>
      <c r="G1642" s="1390"/>
      <c r="H1642" s="1386"/>
      <c r="I1642" s="1053"/>
      <c r="J1642" s="1386"/>
    </row>
    <row r="1643" spans="1:10">
      <c r="A1643" s="1387"/>
      <c r="B1643" s="1388"/>
      <c r="C1643" s="1389"/>
      <c r="D1643" s="1390"/>
      <c r="E1643" s="1386"/>
      <c r="G1643" s="1390"/>
      <c r="H1643" s="1386"/>
      <c r="I1643" s="1053"/>
      <c r="J1643" s="1386"/>
    </row>
    <row r="1644" spans="1:10">
      <c r="A1644" s="1387"/>
      <c r="B1644" s="1388"/>
      <c r="C1644" s="1389"/>
      <c r="D1644" s="1390"/>
      <c r="E1644" s="1386"/>
      <c r="G1644" s="1390"/>
      <c r="H1644" s="1386"/>
      <c r="I1644" s="1053"/>
      <c r="J1644" s="1386"/>
    </row>
    <row r="1645" spans="1:10">
      <c r="A1645" s="1387"/>
      <c r="B1645" s="1388"/>
      <c r="C1645" s="1389"/>
      <c r="D1645" s="1390"/>
      <c r="E1645" s="1386"/>
      <c r="G1645" s="1390"/>
      <c r="H1645" s="1386"/>
      <c r="I1645" s="1053"/>
      <c r="J1645" s="1386"/>
    </row>
    <row r="1646" spans="1:10">
      <c r="A1646" s="1387"/>
      <c r="B1646" s="1388"/>
      <c r="C1646" s="1389"/>
      <c r="D1646" s="1390"/>
      <c r="E1646" s="1386"/>
      <c r="G1646" s="1390"/>
      <c r="H1646" s="1386"/>
      <c r="I1646" s="1053"/>
      <c r="J1646" s="1386"/>
    </row>
    <row r="1647" spans="1:10">
      <c r="A1647" s="1387"/>
      <c r="B1647" s="1388"/>
      <c r="C1647" s="1389"/>
      <c r="D1647" s="1390"/>
      <c r="E1647" s="1386"/>
      <c r="G1647" s="1390"/>
      <c r="H1647" s="1386"/>
      <c r="I1647" s="1053"/>
      <c r="J1647" s="1386"/>
    </row>
    <row r="1648" spans="1:10">
      <c r="A1648" s="1387"/>
      <c r="B1648" s="1388"/>
      <c r="C1648" s="1389"/>
      <c r="D1648" s="1390"/>
      <c r="E1648" s="1386"/>
      <c r="G1648" s="1390"/>
      <c r="H1648" s="1386"/>
      <c r="I1648" s="1053"/>
      <c r="J1648" s="1386"/>
    </row>
    <row r="1649" spans="1:10">
      <c r="A1649" s="1387"/>
      <c r="B1649" s="1388"/>
      <c r="C1649" s="1389"/>
      <c r="D1649" s="1390"/>
      <c r="E1649" s="1386"/>
      <c r="G1649" s="1390"/>
      <c r="H1649" s="1386"/>
      <c r="I1649" s="1053"/>
      <c r="J1649" s="1386"/>
    </row>
    <row r="1650" spans="1:10">
      <c r="A1650" s="1387"/>
      <c r="B1650" s="1388"/>
      <c r="C1650" s="1389"/>
      <c r="D1650" s="1390"/>
      <c r="E1650" s="1386"/>
      <c r="G1650" s="1390"/>
      <c r="H1650" s="1386"/>
      <c r="I1650" s="1053"/>
      <c r="J1650" s="1386"/>
    </row>
    <row r="1651" spans="1:10">
      <c r="A1651" s="1387"/>
      <c r="B1651" s="1388"/>
      <c r="C1651" s="1389"/>
      <c r="D1651" s="1390"/>
      <c r="E1651" s="1386"/>
      <c r="G1651" s="1390"/>
      <c r="H1651" s="1386"/>
      <c r="I1651" s="1053"/>
      <c r="J1651" s="1386"/>
    </row>
    <row r="1652" spans="1:10">
      <c r="A1652" s="1387"/>
      <c r="B1652" s="1388"/>
      <c r="C1652" s="1389"/>
      <c r="D1652" s="1390"/>
      <c r="E1652" s="1386"/>
      <c r="G1652" s="1390"/>
      <c r="H1652" s="1386"/>
      <c r="I1652" s="1053"/>
      <c r="J1652" s="1386"/>
    </row>
    <row r="1653" spans="1:10">
      <c r="A1653" s="1387"/>
      <c r="B1653" s="1388"/>
      <c r="C1653" s="1389"/>
      <c r="D1653" s="1390"/>
      <c r="E1653" s="1386"/>
      <c r="G1653" s="1390"/>
      <c r="H1653" s="1386"/>
      <c r="I1653" s="1053"/>
      <c r="J1653" s="1386"/>
    </row>
    <row r="1654" spans="1:10">
      <c r="A1654" s="1387"/>
      <c r="B1654" s="1388"/>
      <c r="C1654" s="1389"/>
      <c r="D1654" s="1390"/>
      <c r="E1654" s="1386"/>
      <c r="G1654" s="1390"/>
      <c r="H1654" s="1386"/>
      <c r="I1654" s="1053"/>
      <c r="J1654" s="1386"/>
    </row>
    <row r="1655" spans="1:10">
      <c r="A1655" s="1387"/>
      <c r="B1655" s="1388"/>
      <c r="C1655" s="1389"/>
      <c r="D1655" s="1390"/>
      <c r="E1655" s="1386"/>
      <c r="G1655" s="1390"/>
      <c r="H1655" s="1386"/>
      <c r="I1655" s="1053"/>
      <c r="J1655" s="1386"/>
    </row>
    <row r="1656" spans="1:10">
      <c r="A1656" s="1387"/>
      <c r="B1656" s="1388"/>
      <c r="C1656" s="1389"/>
      <c r="D1656" s="1390"/>
      <c r="E1656" s="1386"/>
      <c r="G1656" s="1390"/>
      <c r="H1656" s="1386"/>
      <c r="I1656" s="1053"/>
      <c r="J1656" s="1386"/>
    </row>
    <row r="1657" spans="1:10">
      <c r="A1657" s="1387"/>
      <c r="B1657" s="1388"/>
      <c r="C1657" s="1389"/>
      <c r="D1657" s="1390"/>
      <c r="E1657" s="1386"/>
      <c r="G1657" s="1390"/>
      <c r="H1657" s="1386"/>
      <c r="I1657" s="1053"/>
      <c r="J1657" s="1386"/>
    </row>
    <row r="1658" spans="1:10">
      <c r="A1658" s="1387"/>
      <c r="B1658" s="1388"/>
      <c r="C1658" s="1389"/>
      <c r="D1658" s="1390"/>
      <c r="E1658" s="1386"/>
      <c r="G1658" s="1390"/>
      <c r="H1658" s="1386"/>
      <c r="I1658" s="1053"/>
      <c r="J1658" s="1386"/>
    </row>
    <row r="1659" spans="1:10">
      <c r="A1659" s="1387"/>
      <c r="B1659" s="1388"/>
      <c r="C1659" s="1389"/>
      <c r="D1659" s="1390"/>
      <c r="E1659" s="1386"/>
      <c r="G1659" s="1390"/>
      <c r="H1659" s="1386"/>
      <c r="I1659" s="1053"/>
      <c r="J1659" s="1386"/>
    </row>
    <row r="1660" spans="1:10">
      <c r="A1660" s="1387"/>
      <c r="B1660" s="1388"/>
      <c r="C1660" s="1389"/>
      <c r="D1660" s="1390"/>
      <c r="E1660" s="1386"/>
      <c r="G1660" s="1390"/>
      <c r="H1660" s="1386"/>
      <c r="I1660" s="1053"/>
      <c r="J1660" s="1386"/>
    </row>
    <row r="1661" spans="1:10">
      <c r="A1661" s="1387"/>
      <c r="B1661" s="1388"/>
      <c r="C1661" s="1389"/>
      <c r="D1661" s="1390"/>
      <c r="E1661" s="1386"/>
      <c r="G1661" s="1390"/>
      <c r="H1661" s="1386"/>
      <c r="I1661" s="1053"/>
      <c r="J1661" s="1386"/>
    </row>
    <row r="1662" spans="1:10">
      <c r="A1662" s="1387"/>
      <c r="B1662" s="1388"/>
      <c r="C1662" s="1389"/>
      <c r="D1662" s="1390"/>
      <c r="E1662" s="1386"/>
      <c r="G1662" s="1390"/>
      <c r="H1662" s="1386"/>
      <c r="I1662" s="1053"/>
      <c r="J1662" s="1386"/>
    </row>
    <row r="1663" spans="1:10">
      <c r="A1663" s="1387"/>
      <c r="B1663" s="1388"/>
      <c r="C1663" s="1389"/>
      <c r="D1663" s="1390"/>
      <c r="E1663" s="1386"/>
      <c r="G1663" s="1390"/>
      <c r="H1663" s="1386"/>
      <c r="I1663" s="1053"/>
      <c r="J1663" s="1386"/>
    </row>
    <row r="1664" spans="1:10">
      <c r="A1664" s="1387"/>
      <c r="B1664" s="1388"/>
      <c r="C1664" s="1389"/>
      <c r="D1664" s="1390"/>
      <c r="E1664" s="1386"/>
      <c r="G1664" s="1390"/>
      <c r="H1664" s="1386"/>
      <c r="I1664" s="1053"/>
      <c r="J1664" s="1386"/>
    </row>
    <row r="1665" spans="1:10">
      <c r="A1665" s="1387"/>
      <c r="B1665" s="1388"/>
      <c r="C1665" s="1389"/>
      <c r="D1665" s="1390"/>
      <c r="E1665" s="1386"/>
      <c r="G1665" s="1390"/>
      <c r="H1665" s="1386"/>
      <c r="I1665" s="1053"/>
      <c r="J1665" s="1386"/>
    </row>
    <row r="1666" spans="1:10">
      <c r="A1666" s="1387"/>
      <c r="B1666" s="1388"/>
      <c r="C1666" s="1389"/>
      <c r="D1666" s="1390"/>
      <c r="E1666" s="1386"/>
      <c r="G1666" s="1390"/>
      <c r="H1666" s="1386"/>
      <c r="I1666" s="1053"/>
      <c r="J1666" s="1386"/>
    </row>
    <row r="1667" spans="1:10">
      <c r="A1667" s="1387"/>
      <c r="B1667" s="1388"/>
      <c r="C1667" s="1389"/>
      <c r="D1667" s="1390"/>
      <c r="E1667" s="1386"/>
      <c r="G1667" s="1390"/>
      <c r="H1667" s="1386"/>
      <c r="I1667" s="1053"/>
      <c r="J1667" s="1386"/>
    </row>
    <row r="1668" spans="1:10">
      <c r="A1668" s="1387"/>
      <c r="B1668" s="1388"/>
      <c r="C1668" s="1389"/>
      <c r="D1668" s="1390"/>
      <c r="E1668" s="1386"/>
      <c r="G1668" s="1390"/>
      <c r="H1668" s="1386"/>
      <c r="I1668" s="1053"/>
      <c r="J1668" s="1386"/>
    </row>
    <row r="1669" spans="1:10">
      <c r="A1669" s="1387"/>
      <c r="B1669" s="1388"/>
      <c r="C1669" s="1389"/>
      <c r="D1669" s="1390"/>
      <c r="E1669" s="1386"/>
      <c r="G1669" s="1390"/>
      <c r="H1669" s="1386"/>
      <c r="I1669" s="1053"/>
      <c r="J1669" s="1386"/>
    </row>
    <row r="1670" spans="1:10">
      <c r="A1670" s="1387"/>
      <c r="B1670" s="1388"/>
      <c r="C1670" s="1389"/>
      <c r="D1670" s="1390"/>
      <c r="E1670" s="1386"/>
      <c r="G1670" s="1390"/>
      <c r="H1670" s="1386"/>
      <c r="I1670" s="1053"/>
      <c r="J1670" s="1386"/>
    </row>
    <row r="1671" spans="1:10">
      <c r="A1671" s="1387"/>
      <c r="B1671" s="1388"/>
      <c r="C1671" s="1389"/>
      <c r="D1671" s="1390"/>
      <c r="E1671" s="1386"/>
      <c r="G1671" s="1390"/>
      <c r="H1671" s="1386"/>
      <c r="I1671" s="1053"/>
      <c r="J1671" s="1386"/>
    </row>
    <row r="1672" spans="1:10">
      <c r="A1672" s="1387"/>
      <c r="B1672" s="1388"/>
      <c r="C1672" s="1389"/>
      <c r="D1672" s="1390"/>
      <c r="E1672" s="1386"/>
      <c r="G1672" s="1390"/>
      <c r="H1672" s="1386"/>
      <c r="I1672" s="1053"/>
      <c r="J1672" s="1386"/>
    </row>
    <row r="1673" spans="1:10">
      <c r="A1673" s="1387"/>
      <c r="B1673" s="1388"/>
      <c r="C1673" s="1389"/>
      <c r="D1673" s="1390"/>
      <c r="E1673" s="1386"/>
      <c r="G1673" s="1390"/>
      <c r="H1673" s="1386"/>
      <c r="I1673" s="1053"/>
      <c r="J1673" s="1386"/>
    </row>
    <row r="1674" spans="1:10">
      <c r="A1674" s="1387"/>
      <c r="B1674" s="1388"/>
      <c r="C1674" s="1389"/>
      <c r="D1674" s="1390"/>
      <c r="E1674" s="1386"/>
      <c r="G1674" s="1390"/>
      <c r="H1674" s="1386"/>
      <c r="I1674" s="1053"/>
      <c r="J1674" s="1386"/>
    </row>
    <row r="1675" spans="1:10">
      <c r="A1675" s="1387"/>
      <c r="B1675" s="1388"/>
      <c r="C1675" s="1389"/>
      <c r="D1675" s="1390"/>
      <c r="E1675" s="1386"/>
      <c r="G1675" s="1390"/>
      <c r="H1675" s="1386"/>
      <c r="I1675" s="1053"/>
      <c r="J1675" s="1386"/>
    </row>
    <row r="1676" spans="1:10">
      <c r="A1676" s="1387"/>
      <c r="B1676" s="1388"/>
      <c r="C1676" s="1389"/>
      <c r="D1676" s="1390"/>
      <c r="E1676" s="1386"/>
      <c r="G1676" s="1390"/>
      <c r="H1676" s="1386"/>
      <c r="I1676" s="1053"/>
      <c r="J1676" s="1386"/>
    </row>
    <row r="1677" spans="1:10">
      <c r="A1677" s="1387"/>
      <c r="B1677" s="1388"/>
      <c r="C1677" s="1389"/>
      <c r="D1677" s="1390"/>
      <c r="E1677" s="1386"/>
      <c r="G1677" s="1390"/>
      <c r="H1677" s="1386"/>
      <c r="I1677" s="1053"/>
      <c r="J1677" s="1386"/>
    </row>
    <row r="1678" spans="1:10">
      <c r="A1678" s="1387"/>
      <c r="B1678" s="1388"/>
      <c r="C1678" s="1389"/>
      <c r="D1678" s="1390"/>
      <c r="E1678" s="1386"/>
      <c r="G1678" s="1390"/>
      <c r="H1678" s="1386"/>
      <c r="I1678" s="1053"/>
      <c r="J1678" s="1386"/>
    </row>
    <row r="1679" spans="1:10">
      <c r="A1679" s="1387"/>
      <c r="B1679" s="1388"/>
      <c r="C1679" s="1389"/>
      <c r="D1679" s="1390"/>
      <c r="E1679" s="1386"/>
      <c r="G1679" s="1390"/>
      <c r="H1679" s="1386"/>
      <c r="I1679" s="1053"/>
      <c r="J1679" s="1386"/>
    </row>
    <row r="1680" spans="1:10">
      <c r="A1680" s="1387"/>
      <c r="B1680" s="1388"/>
      <c r="C1680" s="1389"/>
      <c r="D1680" s="1390"/>
      <c r="E1680" s="1386"/>
      <c r="G1680" s="1390"/>
      <c r="H1680" s="1386"/>
      <c r="I1680" s="1053"/>
      <c r="J1680" s="1386"/>
    </row>
    <row r="1681" spans="1:10">
      <c r="A1681" s="1387"/>
      <c r="B1681" s="1388"/>
      <c r="C1681" s="1389"/>
      <c r="D1681" s="1390"/>
      <c r="E1681" s="1386"/>
      <c r="G1681" s="1390"/>
      <c r="H1681" s="1386"/>
      <c r="I1681" s="1053"/>
      <c r="J1681" s="1386"/>
    </row>
    <row r="1682" spans="1:10">
      <c r="A1682" s="1387"/>
      <c r="B1682" s="1388"/>
      <c r="C1682" s="1389"/>
      <c r="D1682" s="1390"/>
      <c r="E1682" s="1386"/>
      <c r="G1682" s="1390"/>
      <c r="H1682" s="1386"/>
      <c r="I1682" s="1053"/>
      <c r="J1682" s="1386"/>
    </row>
    <row r="1683" spans="1:10">
      <c r="A1683" s="1387"/>
      <c r="B1683" s="1388"/>
      <c r="C1683" s="1389"/>
      <c r="D1683" s="1390"/>
      <c r="E1683" s="1386"/>
      <c r="G1683" s="1390"/>
      <c r="H1683" s="1386"/>
      <c r="I1683" s="1053"/>
      <c r="J1683" s="1386"/>
    </row>
    <row r="1684" spans="1:10">
      <c r="A1684" s="1387"/>
      <c r="B1684" s="1388"/>
      <c r="C1684" s="1389"/>
      <c r="D1684" s="1390"/>
      <c r="E1684" s="1386"/>
      <c r="G1684" s="1390"/>
      <c r="H1684" s="1386"/>
      <c r="I1684" s="1053"/>
      <c r="J1684" s="1386"/>
    </row>
    <row r="1685" spans="1:10">
      <c r="A1685" s="1387"/>
      <c r="B1685" s="1388"/>
      <c r="C1685" s="1389"/>
      <c r="D1685" s="1390"/>
      <c r="E1685" s="1386"/>
      <c r="G1685" s="1390"/>
      <c r="H1685" s="1386"/>
      <c r="I1685" s="1053"/>
      <c r="J1685" s="1386"/>
    </row>
    <row r="1686" spans="1:10">
      <c r="A1686" s="1387"/>
      <c r="B1686" s="1388"/>
      <c r="C1686" s="1389"/>
      <c r="D1686" s="1390"/>
      <c r="E1686" s="1386"/>
      <c r="G1686" s="1390"/>
      <c r="H1686" s="1386"/>
      <c r="I1686" s="1053"/>
      <c r="J1686" s="1386"/>
    </row>
    <row r="1687" spans="1:10">
      <c r="A1687" s="1387"/>
      <c r="B1687" s="1388"/>
      <c r="C1687" s="1389"/>
      <c r="D1687" s="1390"/>
      <c r="E1687" s="1386"/>
      <c r="G1687" s="1390"/>
      <c r="H1687" s="1386"/>
      <c r="I1687" s="1053"/>
      <c r="J1687" s="1386"/>
    </row>
    <row r="1688" spans="1:10">
      <c r="A1688" s="1387"/>
      <c r="B1688" s="1388"/>
      <c r="C1688" s="1389"/>
      <c r="D1688" s="1390"/>
      <c r="E1688" s="1386"/>
      <c r="G1688" s="1390"/>
      <c r="H1688" s="1386"/>
      <c r="I1688" s="1053"/>
      <c r="J1688" s="1386"/>
    </row>
    <row r="1689" spans="1:10">
      <c r="A1689" s="1387"/>
      <c r="B1689" s="1388"/>
      <c r="C1689" s="1389"/>
      <c r="D1689" s="1390"/>
      <c r="E1689" s="1386"/>
      <c r="G1689" s="1390"/>
      <c r="H1689" s="1386"/>
      <c r="I1689" s="1053"/>
      <c r="J1689" s="1386"/>
    </row>
    <row r="1690" spans="1:10">
      <c r="A1690" s="1387"/>
      <c r="B1690" s="1388"/>
      <c r="C1690" s="1389"/>
      <c r="D1690" s="1390"/>
      <c r="E1690" s="1386"/>
      <c r="G1690" s="1390"/>
      <c r="H1690" s="1386"/>
      <c r="I1690" s="1053"/>
      <c r="J1690" s="1386"/>
    </row>
    <row r="1691" spans="1:10">
      <c r="A1691" s="1387"/>
      <c r="B1691" s="1388"/>
      <c r="C1691" s="1389"/>
      <c r="D1691" s="1390"/>
      <c r="E1691" s="1386"/>
      <c r="G1691" s="1390"/>
      <c r="H1691" s="1386"/>
      <c r="I1691" s="1053"/>
      <c r="J1691" s="1386"/>
    </row>
    <row r="1692" spans="1:10">
      <c r="A1692" s="1387"/>
      <c r="B1692" s="1388"/>
      <c r="C1692" s="1389"/>
      <c r="D1692" s="1390"/>
      <c r="E1692" s="1386"/>
      <c r="G1692" s="1390"/>
      <c r="H1692" s="1386"/>
      <c r="I1692" s="1053"/>
      <c r="J1692" s="1386"/>
    </row>
    <row r="1693" spans="1:10">
      <c r="A1693" s="1387"/>
      <c r="B1693" s="1388"/>
      <c r="C1693" s="1389"/>
      <c r="D1693" s="1390"/>
      <c r="E1693" s="1386"/>
      <c r="G1693" s="1390"/>
      <c r="H1693" s="1386"/>
      <c r="I1693" s="1053"/>
      <c r="J1693" s="1386"/>
    </row>
    <row r="1694" spans="1:10">
      <c r="A1694" s="1387"/>
      <c r="B1694" s="1388"/>
      <c r="C1694" s="1389"/>
      <c r="D1694" s="1390"/>
      <c r="E1694" s="1386"/>
      <c r="G1694" s="1390"/>
      <c r="H1694" s="1386"/>
      <c r="I1694" s="1053"/>
      <c r="J1694" s="1386"/>
    </row>
    <row r="1695" spans="1:10">
      <c r="A1695" s="1387"/>
      <c r="B1695" s="1388"/>
      <c r="C1695" s="1389"/>
      <c r="D1695" s="1390"/>
      <c r="E1695" s="1386"/>
      <c r="G1695" s="1390"/>
      <c r="H1695" s="1386"/>
      <c r="I1695" s="1053"/>
      <c r="J1695" s="1386"/>
    </row>
    <row r="1696" spans="1:10">
      <c r="A1696" s="1387"/>
      <c r="B1696" s="1388"/>
      <c r="C1696" s="1389"/>
      <c r="D1696" s="1390"/>
      <c r="E1696" s="1386"/>
      <c r="G1696" s="1390"/>
      <c r="H1696" s="1386"/>
      <c r="I1696" s="1053"/>
      <c r="J1696" s="1386"/>
    </row>
    <row r="1697" spans="1:10">
      <c r="A1697" s="1387"/>
      <c r="B1697" s="1388"/>
      <c r="C1697" s="1389"/>
      <c r="D1697" s="1390"/>
      <c r="E1697" s="1386"/>
      <c r="G1697" s="1390"/>
      <c r="H1697" s="1386"/>
      <c r="I1697" s="1053"/>
      <c r="J1697" s="1386"/>
    </row>
    <row r="1698" spans="1:10">
      <c r="A1698" s="1387"/>
      <c r="B1698" s="1388"/>
      <c r="C1698" s="1389"/>
      <c r="D1698" s="1390"/>
      <c r="E1698" s="1386"/>
      <c r="G1698" s="1390"/>
      <c r="H1698" s="1386"/>
      <c r="I1698" s="1053"/>
      <c r="J1698" s="1386"/>
    </row>
    <row r="1699" spans="1:10">
      <c r="A1699" s="1387"/>
      <c r="B1699" s="1388"/>
      <c r="C1699" s="1389"/>
      <c r="D1699" s="1390"/>
      <c r="E1699" s="1386"/>
      <c r="G1699" s="1390"/>
      <c r="H1699" s="1386"/>
      <c r="I1699" s="1053"/>
      <c r="J1699" s="1386"/>
    </row>
    <row r="1700" spans="1:10">
      <c r="A1700" s="1387"/>
      <c r="B1700" s="1388"/>
      <c r="C1700" s="1389"/>
      <c r="D1700" s="1390"/>
      <c r="E1700" s="1386"/>
      <c r="G1700" s="1390"/>
      <c r="H1700" s="1386"/>
      <c r="I1700" s="1053"/>
      <c r="J1700" s="1386"/>
    </row>
    <row r="1701" spans="1:10">
      <c r="A1701" s="1387"/>
      <c r="B1701" s="1388"/>
      <c r="C1701" s="1389"/>
      <c r="D1701" s="1390"/>
      <c r="E1701" s="1386"/>
      <c r="G1701" s="1390"/>
      <c r="H1701" s="1386"/>
      <c r="I1701" s="1053"/>
      <c r="J1701" s="1386"/>
    </row>
    <row r="1702" spans="1:10">
      <c r="A1702" s="1387"/>
      <c r="B1702" s="1388"/>
      <c r="C1702" s="1389"/>
      <c r="D1702" s="1390"/>
      <c r="E1702" s="1386"/>
      <c r="G1702" s="1390"/>
      <c r="H1702" s="1386"/>
      <c r="I1702" s="1053"/>
      <c r="J1702" s="1386"/>
    </row>
    <row r="1703" spans="1:10">
      <c r="A1703" s="1387"/>
      <c r="B1703" s="1388"/>
      <c r="C1703" s="1389"/>
      <c r="D1703" s="1390"/>
      <c r="E1703" s="1386"/>
      <c r="G1703" s="1390"/>
      <c r="H1703" s="1386"/>
      <c r="I1703" s="1053"/>
      <c r="J1703" s="1386"/>
    </row>
    <row r="1704" spans="1:10">
      <c r="A1704" s="1387"/>
      <c r="B1704" s="1388"/>
      <c r="C1704" s="1389"/>
      <c r="D1704" s="1390"/>
      <c r="E1704" s="1386"/>
      <c r="G1704" s="1390"/>
      <c r="H1704" s="1386"/>
      <c r="I1704" s="1053"/>
      <c r="J1704" s="1386"/>
    </row>
    <row r="1705" spans="1:10">
      <c r="A1705" s="1387"/>
      <c r="B1705" s="1388"/>
      <c r="C1705" s="1389"/>
      <c r="D1705" s="1390"/>
      <c r="E1705" s="1386"/>
      <c r="G1705" s="1390"/>
      <c r="H1705" s="1386"/>
      <c r="I1705" s="1053"/>
      <c r="J1705" s="1386"/>
    </row>
    <row r="1706" spans="1:10">
      <c r="A1706" s="1387"/>
      <c r="B1706" s="1388"/>
      <c r="C1706" s="1389"/>
      <c r="D1706" s="1390"/>
      <c r="E1706" s="1386"/>
      <c r="G1706" s="1390"/>
      <c r="H1706" s="1386"/>
      <c r="I1706" s="1053"/>
      <c r="J1706" s="1386"/>
    </row>
    <row r="1707" spans="1:10">
      <c r="A1707" s="1387"/>
      <c r="B1707" s="1388"/>
      <c r="C1707" s="1389"/>
      <c r="D1707" s="1390"/>
      <c r="E1707" s="1386"/>
      <c r="G1707" s="1390"/>
      <c r="H1707" s="1386"/>
      <c r="I1707" s="1053"/>
      <c r="J1707" s="1386"/>
    </row>
    <row r="1708" spans="1:10">
      <c r="A1708" s="1387"/>
      <c r="B1708" s="1388"/>
      <c r="C1708" s="1389"/>
      <c r="D1708" s="1390"/>
      <c r="E1708" s="1386"/>
      <c r="G1708" s="1390"/>
      <c r="H1708" s="1386"/>
      <c r="I1708" s="1053"/>
      <c r="J1708" s="1386"/>
    </row>
    <row r="1709" spans="1:10">
      <c r="A1709" s="1387"/>
      <c r="B1709" s="1388"/>
      <c r="C1709" s="1389"/>
      <c r="D1709" s="1390"/>
      <c r="E1709" s="1386"/>
      <c r="G1709" s="1390"/>
      <c r="H1709" s="1386"/>
      <c r="I1709" s="1053"/>
      <c r="J1709" s="1386"/>
    </row>
    <row r="1710" spans="1:10">
      <c r="A1710" s="1387"/>
      <c r="B1710" s="1388"/>
      <c r="C1710" s="1389"/>
      <c r="D1710" s="1390"/>
      <c r="E1710" s="1386"/>
      <c r="G1710" s="1390"/>
      <c r="H1710" s="1386"/>
      <c r="I1710" s="1053"/>
      <c r="J1710" s="1386"/>
    </row>
    <row r="1711" spans="1:10">
      <c r="A1711" s="1387"/>
      <c r="B1711" s="1388"/>
      <c r="C1711" s="1389"/>
      <c r="D1711" s="1390"/>
      <c r="E1711" s="1386"/>
      <c r="G1711" s="1390"/>
      <c r="H1711" s="1386"/>
      <c r="I1711" s="1053"/>
      <c r="J1711" s="1386"/>
    </row>
    <row r="1712" spans="1:10">
      <c r="A1712" s="1387"/>
      <c r="B1712" s="1388"/>
      <c r="C1712" s="1389"/>
      <c r="D1712" s="1390"/>
      <c r="E1712" s="1386"/>
      <c r="G1712" s="1390"/>
      <c r="H1712" s="1386"/>
      <c r="I1712" s="1053"/>
      <c r="J1712" s="1386"/>
    </row>
    <row r="1713" spans="1:10">
      <c r="A1713" s="1387"/>
      <c r="B1713" s="1388"/>
      <c r="C1713" s="1389"/>
      <c r="D1713" s="1390"/>
      <c r="E1713" s="1386"/>
      <c r="G1713" s="1390"/>
      <c r="H1713" s="1386"/>
      <c r="I1713" s="1053"/>
      <c r="J1713" s="1386"/>
    </row>
    <row r="1714" spans="1:10">
      <c r="A1714" s="1387"/>
      <c r="B1714" s="1388"/>
      <c r="C1714" s="1389"/>
      <c r="D1714" s="1390"/>
      <c r="E1714" s="1386"/>
      <c r="G1714" s="1390"/>
      <c r="H1714" s="1386"/>
      <c r="I1714" s="1053"/>
      <c r="J1714" s="1386"/>
    </row>
    <row r="1715" spans="1:10">
      <c r="A1715" s="1387"/>
      <c r="B1715" s="1388"/>
      <c r="C1715" s="1389"/>
      <c r="D1715" s="1390"/>
      <c r="E1715" s="1386"/>
      <c r="G1715" s="1390"/>
      <c r="H1715" s="1386"/>
      <c r="I1715" s="1053"/>
      <c r="J1715" s="1386"/>
    </row>
    <row r="1716" spans="1:10">
      <c r="A1716" s="1387"/>
      <c r="B1716" s="1388"/>
      <c r="C1716" s="1389"/>
      <c r="D1716" s="1390"/>
      <c r="E1716" s="1386"/>
      <c r="G1716" s="1390"/>
      <c r="H1716" s="1386"/>
      <c r="I1716" s="1053"/>
      <c r="J1716" s="1386"/>
    </row>
    <row r="1717" spans="1:10">
      <c r="A1717" s="1387"/>
      <c r="B1717" s="1388"/>
      <c r="C1717" s="1389"/>
      <c r="D1717" s="1390"/>
      <c r="E1717" s="1386"/>
      <c r="G1717" s="1390"/>
      <c r="H1717" s="1386"/>
      <c r="I1717" s="1053"/>
      <c r="J1717" s="1386"/>
    </row>
    <row r="1718" spans="1:10">
      <c r="A1718" s="1387"/>
      <c r="B1718" s="1388"/>
      <c r="C1718" s="1389"/>
      <c r="D1718" s="1390"/>
      <c r="E1718" s="1386"/>
      <c r="G1718" s="1390"/>
      <c r="H1718" s="1386"/>
      <c r="I1718" s="1053"/>
      <c r="J1718" s="1386"/>
    </row>
    <row r="1719" spans="1:10">
      <c r="A1719" s="1387"/>
      <c r="B1719" s="1388"/>
      <c r="C1719" s="1389"/>
      <c r="D1719" s="1390"/>
      <c r="E1719" s="1386"/>
      <c r="G1719" s="1390"/>
      <c r="H1719" s="1386"/>
      <c r="I1719" s="1053"/>
      <c r="J1719" s="1386"/>
    </row>
    <row r="1720" spans="1:10">
      <c r="A1720" s="1387"/>
      <c r="B1720" s="1388"/>
      <c r="C1720" s="1389"/>
      <c r="D1720" s="1390"/>
      <c r="E1720" s="1386"/>
      <c r="G1720" s="1390"/>
      <c r="H1720" s="1386"/>
      <c r="I1720" s="1053"/>
      <c r="J1720" s="1386"/>
    </row>
    <row r="1721" spans="1:10">
      <c r="A1721" s="1387"/>
      <c r="B1721" s="1388"/>
      <c r="C1721" s="1389"/>
      <c r="D1721" s="1390"/>
      <c r="E1721" s="1386"/>
      <c r="G1721" s="1390"/>
      <c r="H1721" s="1386"/>
      <c r="I1721" s="1053"/>
      <c r="J1721" s="1386"/>
    </row>
    <row r="1722" spans="1:10">
      <c r="A1722" s="1387"/>
      <c r="B1722" s="1388"/>
      <c r="C1722" s="1389"/>
      <c r="D1722" s="1390"/>
      <c r="E1722" s="1386"/>
      <c r="G1722" s="1390"/>
      <c r="H1722" s="1386"/>
      <c r="I1722" s="1053"/>
      <c r="J1722" s="1386"/>
    </row>
    <row r="1723" spans="1:10">
      <c r="A1723" s="1387"/>
      <c r="B1723" s="1388"/>
      <c r="C1723" s="1389"/>
      <c r="D1723" s="1390"/>
      <c r="E1723" s="1386"/>
      <c r="G1723" s="1390"/>
      <c r="H1723" s="1386"/>
      <c r="I1723" s="1053"/>
      <c r="J1723" s="1386"/>
    </row>
    <row r="1724" spans="1:10">
      <c r="A1724" s="1387"/>
      <c r="B1724" s="1388"/>
      <c r="C1724" s="1389"/>
      <c r="D1724" s="1390"/>
      <c r="E1724" s="1386"/>
      <c r="G1724" s="1390"/>
      <c r="H1724" s="1386"/>
      <c r="I1724" s="1053"/>
      <c r="J1724" s="1386"/>
    </row>
    <row r="1725" spans="1:10">
      <c r="A1725" s="1387"/>
      <c r="B1725" s="1388"/>
      <c r="C1725" s="1389"/>
      <c r="D1725" s="1390"/>
      <c r="E1725" s="1386"/>
      <c r="G1725" s="1390"/>
      <c r="H1725" s="1386"/>
      <c r="I1725" s="1053"/>
      <c r="J1725" s="1386"/>
    </row>
    <row r="1726" spans="1:10">
      <c r="A1726" s="1387"/>
      <c r="B1726" s="1388"/>
      <c r="C1726" s="1389"/>
      <c r="D1726" s="1390"/>
      <c r="E1726" s="1386"/>
      <c r="G1726" s="1390"/>
      <c r="H1726" s="1386"/>
      <c r="I1726" s="1053"/>
      <c r="J1726" s="1386"/>
    </row>
    <row r="1727" spans="1:10">
      <c r="A1727" s="1387"/>
      <c r="B1727" s="1388"/>
      <c r="C1727" s="1389"/>
      <c r="D1727" s="1390"/>
      <c r="E1727" s="1386"/>
      <c r="G1727" s="1390"/>
      <c r="H1727" s="1386"/>
      <c r="I1727" s="1053"/>
      <c r="J1727" s="1386"/>
    </row>
    <row r="1728" spans="1:10">
      <c r="A1728" s="1387"/>
      <c r="B1728" s="1388"/>
      <c r="C1728" s="1389"/>
      <c r="D1728" s="1390"/>
      <c r="E1728" s="1386"/>
      <c r="G1728" s="1390"/>
      <c r="H1728" s="1386"/>
      <c r="I1728" s="1053"/>
      <c r="J1728" s="1386"/>
    </row>
    <row r="1729" spans="1:10">
      <c r="A1729" s="1387"/>
      <c r="B1729" s="1388"/>
      <c r="C1729" s="1389"/>
      <c r="D1729" s="1390"/>
      <c r="E1729" s="1386"/>
      <c r="G1729" s="1390"/>
      <c r="H1729" s="1386"/>
      <c r="I1729" s="1053"/>
      <c r="J1729" s="1386"/>
    </row>
    <row r="1730" spans="1:10">
      <c r="A1730" s="1387"/>
      <c r="B1730" s="1388"/>
      <c r="C1730" s="1389"/>
      <c r="D1730" s="1390"/>
      <c r="E1730" s="1386"/>
      <c r="G1730" s="1390"/>
      <c r="H1730" s="1386"/>
      <c r="I1730" s="1053"/>
      <c r="J1730" s="1386"/>
    </row>
    <row r="1731" spans="1:10">
      <c r="A1731" s="1387"/>
      <c r="B1731" s="1388"/>
      <c r="C1731" s="1389"/>
      <c r="D1731" s="1390"/>
      <c r="E1731" s="1386"/>
      <c r="G1731" s="1390"/>
      <c r="H1731" s="1386"/>
      <c r="I1731" s="1053"/>
      <c r="J1731" s="1386"/>
    </row>
    <row r="1732" spans="1:10">
      <c r="A1732" s="1387"/>
      <c r="B1732" s="1388"/>
      <c r="C1732" s="1389"/>
      <c r="D1732" s="1390"/>
      <c r="E1732" s="1386"/>
      <c r="G1732" s="1390"/>
      <c r="H1732" s="1386"/>
      <c r="I1732" s="1053"/>
      <c r="J1732" s="1386"/>
    </row>
    <row r="1733" spans="1:10">
      <c r="A1733" s="1387"/>
      <c r="B1733" s="1388"/>
      <c r="C1733" s="1389"/>
      <c r="D1733" s="1390"/>
      <c r="E1733" s="1386"/>
      <c r="G1733" s="1390"/>
      <c r="H1733" s="1386"/>
      <c r="I1733" s="1053"/>
      <c r="J1733" s="1386"/>
    </row>
    <row r="1734" spans="1:10">
      <c r="A1734" s="1387"/>
      <c r="B1734" s="1388"/>
      <c r="C1734" s="1389"/>
      <c r="D1734" s="1390"/>
      <c r="E1734" s="1386"/>
      <c r="G1734" s="1390"/>
      <c r="H1734" s="1386"/>
      <c r="I1734" s="1053"/>
      <c r="J1734" s="1386"/>
    </row>
    <row r="1735" spans="1:10">
      <c r="A1735" s="1387"/>
      <c r="B1735" s="1388"/>
      <c r="C1735" s="1389"/>
      <c r="D1735" s="1390"/>
      <c r="E1735" s="1386"/>
      <c r="G1735" s="1390"/>
      <c r="H1735" s="1386"/>
      <c r="I1735" s="1053"/>
      <c r="J1735" s="1386"/>
    </row>
    <row r="1736" spans="1:10">
      <c r="A1736" s="1387"/>
      <c r="B1736" s="1388"/>
      <c r="C1736" s="1389"/>
      <c r="D1736" s="1390"/>
      <c r="E1736" s="1386"/>
      <c r="G1736" s="1390"/>
      <c r="H1736" s="1386"/>
      <c r="I1736" s="1053"/>
      <c r="J1736" s="1386"/>
    </row>
    <row r="1737" spans="1:10">
      <c r="A1737" s="1387"/>
      <c r="B1737" s="1388"/>
      <c r="C1737" s="1389"/>
      <c r="D1737" s="1390"/>
      <c r="E1737" s="1386"/>
      <c r="G1737" s="1390"/>
      <c r="H1737" s="1386"/>
      <c r="I1737" s="1053"/>
      <c r="J1737" s="1386"/>
    </row>
    <row r="1738" spans="1:10">
      <c r="A1738" s="1387"/>
      <c r="B1738" s="1388"/>
      <c r="C1738" s="1389"/>
      <c r="D1738" s="1390"/>
      <c r="E1738" s="1386"/>
      <c r="G1738" s="1390"/>
      <c r="H1738" s="1386"/>
      <c r="I1738" s="1053"/>
      <c r="J1738" s="1386"/>
    </row>
    <row r="1739" spans="1:10">
      <c r="A1739" s="1387"/>
      <c r="B1739" s="1388"/>
      <c r="C1739" s="1389"/>
      <c r="D1739" s="1390"/>
      <c r="E1739" s="1386"/>
      <c r="G1739" s="1390"/>
      <c r="H1739" s="1386"/>
      <c r="I1739" s="1053"/>
      <c r="J1739" s="1386"/>
    </row>
    <row r="1740" spans="1:10">
      <c r="A1740" s="1387"/>
      <c r="B1740" s="1388"/>
      <c r="C1740" s="1389"/>
      <c r="D1740" s="1390"/>
      <c r="E1740" s="1386"/>
      <c r="G1740" s="1390"/>
      <c r="H1740" s="1386"/>
      <c r="I1740" s="1053"/>
      <c r="J1740" s="1386"/>
    </row>
    <row r="1741" spans="1:10">
      <c r="A1741" s="1387"/>
      <c r="B1741" s="1388"/>
      <c r="C1741" s="1389"/>
      <c r="D1741" s="1390"/>
      <c r="E1741" s="1386"/>
      <c r="G1741" s="1390"/>
      <c r="H1741" s="1386"/>
      <c r="I1741" s="1053"/>
      <c r="J1741" s="1386"/>
    </row>
    <row r="1742" spans="1:10">
      <c r="A1742" s="1387"/>
      <c r="B1742" s="1388"/>
      <c r="C1742" s="1389"/>
      <c r="D1742" s="1390"/>
      <c r="E1742" s="1386"/>
      <c r="G1742" s="1390"/>
      <c r="H1742" s="1386"/>
      <c r="I1742" s="1053"/>
      <c r="J1742" s="1386"/>
    </row>
    <row r="1743" spans="1:10">
      <c r="A1743" s="1387"/>
      <c r="B1743" s="1388"/>
      <c r="C1743" s="1389"/>
      <c r="D1743" s="1390"/>
      <c r="E1743" s="1386"/>
      <c r="G1743" s="1390"/>
      <c r="H1743" s="1386"/>
      <c r="I1743" s="1053"/>
      <c r="J1743" s="1386"/>
    </row>
    <row r="1744" spans="1:10">
      <c r="A1744" s="1387"/>
      <c r="B1744" s="1388"/>
      <c r="C1744" s="1389"/>
      <c r="D1744" s="1390"/>
      <c r="E1744" s="1386"/>
      <c r="G1744" s="1390"/>
      <c r="H1744" s="1386"/>
      <c r="I1744" s="1053"/>
      <c r="J1744" s="1386"/>
    </row>
    <row r="1745" spans="1:10">
      <c r="A1745" s="1387"/>
      <c r="B1745" s="1388"/>
      <c r="C1745" s="1389"/>
      <c r="D1745" s="1390"/>
      <c r="E1745" s="1386"/>
      <c r="G1745" s="1390"/>
      <c r="H1745" s="1386"/>
      <c r="I1745" s="1053"/>
      <c r="J1745" s="1386"/>
    </row>
    <row r="1746" spans="1:10">
      <c r="A1746" s="1387"/>
      <c r="B1746" s="1388"/>
      <c r="C1746" s="1389"/>
      <c r="D1746" s="1390"/>
      <c r="E1746" s="1386"/>
      <c r="G1746" s="1390"/>
      <c r="H1746" s="1386"/>
      <c r="I1746" s="1053"/>
      <c r="J1746" s="1386"/>
    </row>
    <row r="1747" spans="1:10">
      <c r="A1747" s="1387"/>
      <c r="B1747" s="1388"/>
      <c r="C1747" s="1389"/>
      <c r="D1747" s="1390"/>
      <c r="E1747" s="1386"/>
      <c r="G1747" s="1390"/>
      <c r="H1747" s="1386"/>
      <c r="I1747" s="1053"/>
      <c r="J1747" s="1386"/>
    </row>
    <row r="1748" spans="1:10">
      <c r="A1748" s="1387"/>
      <c r="B1748" s="1388"/>
      <c r="C1748" s="1389"/>
      <c r="D1748" s="1390"/>
      <c r="E1748" s="1386"/>
      <c r="G1748" s="1390"/>
      <c r="H1748" s="1386"/>
      <c r="I1748" s="1053"/>
      <c r="J1748" s="1386"/>
    </row>
    <row r="1749" spans="1:10">
      <c r="A1749" s="1387"/>
      <c r="B1749" s="1388"/>
      <c r="C1749" s="1389"/>
      <c r="D1749" s="1390"/>
      <c r="E1749" s="1386"/>
      <c r="G1749" s="1390"/>
      <c r="H1749" s="1386"/>
      <c r="I1749" s="1053"/>
      <c r="J1749" s="1386"/>
    </row>
    <row r="1750" spans="1:10">
      <c r="A1750" s="1387"/>
      <c r="B1750" s="1388"/>
      <c r="C1750" s="1389"/>
      <c r="D1750" s="1390"/>
      <c r="E1750" s="1386"/>
      <c r="G1750" s="1390"/>
      <c r="H1750" s="1386"/>
      <c r="I1750" s="1053"/>
      <c r="J1750" s="1386"/>
    </row>
    <row r="1751" spans="1:10">
      <c r="A1751" s="1387"/>
      <c r="B1751" s="1388"/>
      <c r="C1751" s="1389"/>
      <c r="D1751" s="1390"/>
      <c r="E1751" s="1386"/>
      <c r="G1751" s="1390"/>
      <c r="H1751" s="1386"/>
      <c r="I1751" s="1053"/>
      <c r="J1751" s="1386"/>
    </row>
    <row r="1752" spans="1:10">
      <c r="A1752" s="1387"/>
      <c r="B1752" s="1388"/>
      <c r="C1752" s="1389"/>
      <c r="D1752" s="1390"/>
      <c r="E1752" s="1386"/>
      <c r="G1752" s="1390"/>
      <c r="H1752" s="1386"/>
      <c r="I1752" s="1053"/>
      <c r="J1752" s="1386"/>
    </row>
    <row r="1753" spans="1:10">
      <c r="A1753" s="1387"/>
      <c r="B1753" s="1388"/>
      <c r="C1753" s="1389"/>
      <c r="D1753" s="1390"/>
      <c r="E1753" s="1386"/>
      <c r="G1753" s="1390"/>
      <c r="H1753" s="1386"/>
      <c r="I1753" s="1053"/>
      <c r="J1753" s="1386"/>
    </row>
    <row r="1754" spans="1:10">
      <c r="A1754" s="1387"/>
      <c r="B1754" s="1388"/>
      <c r="C1754" s="1389"/>
      <c r="D1754" s="1390"/>
      <c r="E1754" s="1386"/>
      <c r="G1754" s="1390"/>
      <c r="H1754" s="1386"/>
      <c r="I1754" s="1053"/>
      <c r="J1754" s="1386"/>
    </row>
    <row r="1755" spans="1:10">
      <c r="A1755" s="1387"/>
      <c r="B1755" s="1388"/>
      <c r="C1755" s="1389"/>
      <c r="D1755" s="1390"/>
      <c r="E1755" s="1386"/>
      <c r="G1755" s="1390"/>
      <c r="H1755" s="1386"/>
      <c r="I1755" s="1053"/>
      <c r="J1755" s="1386"/>
    </row>
    <row r="1756" spans="1:10">
      <c r="A1756" s="1387"/>
      <c r="B1756" s="1388"/>
      <c r="C1756" s="1389"/>
      <c r="D1756" s="1390"/>
      <c r="E1756" s="1386"/>
      <c r="G1756" s="1390"/>
      <c r="H1756" s="1386"/>
      <c r="I1756" s="1053"/>
      <c r="J1756" s="1386"/>
    </row>
    <row r="1757" spans="1:10">
      <c r="A1757" s="1387"/>
      <c r="B1757" s="1388"/>
      <c r="C1757" s="1389"/>
      <c r="D1757" s="1390"/>
      <c r="E1757" s="1386"/>
      <c r="G1757" s="1390"/>
      <c r="H1757" s="1386"/>
      <c r="I1757" s="1053"/>
      <c r="J1757" s="1386"/>
    </row>
    <row r="1758" spans="1:10">
      <c r="A1758" s="1387"/>
      <c r="B1758" s="1388"/>
      <c r="C1758" s="1389"/>
      <c r="D1758" s="1390"/>
      <c r="E1758" s="1386"/>
      <c r="G1758" s="1390"/>
      <c r="H1758" s="1386"/>
      <c r="I1758" s="1053"/>
      <c r="J1758" s="1386"/>
    </row>
    <row r="1759" spans="1:10">
      <c r="A1759" s="1387"/>
      <c r="B1759" s="1388"/>
      <c r="C1759" s="1389"/>
      <c r="D1759" s="1390"/>
      <c r="E1759" s="1386"/>
      <c r="G1759" s="1390"/>
      <c r="H1759" s="1386"/>
      <c r="I1759" s="1053"/>
      <c r="J1759" s="1386"/>
    </row>
    <row r="1760" spans="1:10">
      <c r="A1760" s="1387"/>
      <c r="B1760" s="1388"/>
      <c r="C1760" s="1389"/>
      <c r="D1760" s="1390"/>
      <c r="E1760" s="1386"/>
      <c r="G1760" s="1390"/>
      <c r="H1760" s="1386"/>
      <c r="I1760" s="1053"/>
      <c r="J1760" s="1386"/>
    </row>
    <row r="1761" spans="1:10">
      <c r="A1761" s="1387"/>
      <c r="B1761" s="1388"/>
      <c r="C1761" s="1389"/>
      <c r="D1761" s="1390"/>
      <c r="E1761" s="1386"/>
      <c r="G1761" s="1390"/>
      <c r="H1761" s="1386"/>
      <c r="I1761" s="1053"/>
      <c r="J1761" s="1386"/>
    </row>
    <row r="1762" spans="1:10">
      <c r="A1762" s="1387"/>
      <c r="B1762" s="1388"/>
      <c r="C1762" s="1389"/>
      <c r="D1762" s="1390"/>
      <c r="E1762" s="1386"/>
      <c r="G1762" s="1390"/>
      <c r="H1762" s="1386"/>
      <c r="I1762" s="1053"/>
      <c r="J1762" s="1386"/>
    </row>
    <row r="1763" spans="1:10">
      <c r="A1763" s="1387"/>
      <c r="B1763" s="1388"/>
      <c r="C1763" s="1389"/>
      <c r="D1763" s="1390"/>
      <c r="E1763" s="1386"/>
      <c r="G1763" s="1390"/>
      <c r="H1763" s="1386"/>
      <c r="I1763" s="1053"/>
      <c r="J1763" s="1386"/>
    </row>
    <row r="1764" spans="1:10">
      <c r="A1764" s="1387"/>
      <c r="B1764" s="1388"/>
      <c r="C1764" s="1389"/>
      <c r="D1764" s="1390"/>
      <c r="E1764" s="1386"/>
      <c r="G1764" s="1390"/>
      <c r="H1764" s="1386"/>
      <c r="I1764" s="1053"/>
      <c r="J1764" s="1386"/>
    </row>
    <row r="1765" spans="1:10">
      <c r="A1765" s="1387"/>
      <c r="B1765" s="1388"/>
      <c r="C1765" s="1389"/>
      <c r="D1765" s="1390"/>
      <c r="E1765" s="1386"/>
      <c r="G1765" s="1390"/>
      <c r="H1765" s="1386"/>
      <c r="I1765" s="1053"/>
      <c r="J1765" s="1386"/>
    </row>
    <row r="1766" spans="1:10">
      <c r="A1766" s="1387"/>
      <c r="B1766" s="1388"/>
      <c r="C1766" s="1389"/>
      <c r="D1766" s="1390"/>
      <c r="E1766" s="1386"/>
      <c r="G1766" s="1390"/>
      <c r="H1766" s="1386"/>
      <c r="I1766" s="1053"/>
      <c r="J1766" s="1386"/>
    </row>
    <row r="1767" spans="1:10">
      <c r="A1767" s="1387"/>
      <c r="B1767" s="1388"/>
      <c r="C1767" s="1389"/>
      <c r="D1767" s="1390"/>
      <c r="E1767" s="1386"/>
      <c r="G1767" s="1390"/>
      <c r="H1767" s="1386"/>
      <c r="I1767" s="1053"/>
      <c r="J1767" s="1386"/>
    </row>
    <row r="1768" spans="1:10">
      <c r="A1768" s="1387"/>
      <c r="B1768" s="1388"/>
      <c r="C1768" s="1389"/>
      <c r="D1768" s="1390"/>
      <c r="E1768" s="1386"/>
      <c r="G1768" s="1390"/>
      <c r="H1768" s="1386"/>
      <c r="I1768" s="1053"/>
      <c r="J1768" s="1386"/>
    </row>
    <row r="1769" spans="1:10">
      <c r="A1769" s="1387"/>
      <c r="B1769" s="1388"/>
      <c r="C1769" s="1389"/>
      <c r="D1769" s="1390"/>
      <c r="E1769" s="1386"/>
      <c r="G1769" s="1390"/>
      <c r="H1769" s="1386"/>
      <c r="I1769" s="1053"/>
      <c r="J1769" s="1386"/>
    </row>
    <row r="1770" spans="1:10">
      <c r="A1770" s="1387"/>
      <c r="B1770" s="1388"/>
      <c r="C1770" s="1389"/>
      <c r="D1770" s="1390"/>
      <c r="E1770" s="1386"/>
      <c r="G1770" s="1390"/>
      <c r="H1770" s="1386"/>
      <c r="I1770" s="1053"/>
      <c r="J1770" s="1386"/>
    </row>
    <row r="1771" spans="1:10">
      <c r="A1771" s="1387"/>
      <c r="B1771" s="1388"/>
      <c r="C1771" s="1389"/>
      <c r="D1771" s="1390"/>
      <c r="E1771" s="1386"/>
      <c r="G1771" s="1390"/>
      <c r="H1771" s="1386"/>
      <c r="I1771" s="1053"/>
      <c r="J1771" s="1386"/>
    </row>
    <row r="1772" spans="1:10">
      <c r="A1772" s="1387"/>
      <c r="B1772" s="1388"/>
      <c r="C1772" s="1389"/>
      <c r="D1772" s="1390"/>
      <c r="E1772" s="1386"/>
      <c r="G1772" s="1390"/>
      <c r="H1772" s="1386"/>
      <c r="I1772" s="1053"/>
      <c r="J1772" s="1386"/>
    </row>
    <row r="1773" spans="1:10">
      <c r="A1773" s="1387"/>
      <c r="B1773" s="1388"/>
      <c r="C1773" s="1389"/>
      <c r="D1773" s="1390"/>
      <c r="E1773" s="1386"/>
      <c r="G1773" s="1390"/>
      <c r="H1773" s="1386"/>
      <c r="I1773" s="1053"/>
      <c r="J1773" s="1386"/>
    </row>
    <row r="1774" spans="1:10">
      <c r="A1774" s="1387"/>
      <c r="B1774" s="1388"/>
      <c r="C1774" s="1389"/>
      <c r="D1774" s="1390"/>
      <c r="E1774" s="1386"/>
      <c r="G1774" s="1390"/>
      <c r="H1774" s="1386"/>
      <c r="I1774" s="1053"/>
      <c r="J1774" s="1386"/>
    </row>
    <row r="1775" spans="1:10">
      <c r="A1775" s="1387"/>
      <c r="B1775" s="1388"/>
      <c r="C1775" s="1389"/>
      <c r="D1775" s="1390"/>
      <c r="E1775" s="1386"/>
      <c r="G1775" s="1390"/>
      <c r="H1775" s="1386"/>
      <c r="I1775" s="1053"/>
      <c r="J1775" s="1386"/>
    </row>
    <row r="1776" spans="1:10">
      <c r="A1776" s="1387"/>
      <c r="B1776" s="1388"/>
      <c r="C1776" s="1389"/>
      <c r="D1776" s="1390"/>
      <c r="E1776" s="1386"/>
      <c r="G1776" s="1390"/>
      <c r="H1776" s="1386"/>
      <c r="I1776" s="1053"/>
      <c r="J1776" s="1386"/>
    </row>
    <row r="1777" spans="1:10">
      <c r="A1777" s="1387"/>
      <c r="B1777" s="1388"/>
      <c r="C1777" s="1389"/>
      <c r="D1777" s="1390"/>
      <c r="E1777" s="1386"/>
      <c r="G1777" s="1390"/>
      <c r="H1777" s="1386"/>
      <c r="I1777" s="1053"/>
      <c r="J1777" s="1386"/>
    </row>
    <row r="1778" spans="1:10">
      <c r="A1778" s="1387"/>
      <c r="B1778" s="1388"/>
      <c r="C1778" s="1389"/>
      <c r="D1778" s="1390"/>
      <c r="E1778" s="1386"/>
      <c r="G1778" s="1390"/>
      <c r="H1778" s="1386"/>
      <c r="I1778" s="1053"/>
      <c r="J1778" s="1386"/>
    </row>
    <row r="1779" spans="1:10">
      <c r="A1779" s="1387"/>
      <c r="B1779" s="1388"/>
      <c r="C1779" s="1389"/>
      <c r="D1779" s="1390"/>
      <c r="E1779" s="1386"/>
      <c r="G1779" s="1390"/>
      <c r="H1779" s="1386"/>
      <c r="I1779" s="1053"/>
      <c r="J1779" s="1386"/>
    </row>
    <row r="1780" spans="1:10">
      <c r="A1780" s="1387"/>
      <c r="B1780" s="1388"/>
      <c r="C1780" s="1389"/>
      <c r="D1780" s="1390"/>
      <c r="E1780" s="1386"/>
      <c r="G1780" s="1390"/>
      <c r="H1780" s="1386"/>
      <c r="I1780" s="1053"/>
      <c r="J1780" s="1386"/>
    </row>
    <row r="1781" spans="1:10">
      <c r="A1781" s="1387"/>
      <c r="B1781" s="1388"/>
      <c r="C1781" s="1389"/>
      <c r="D1781" s="1390"/>
      <c r="E1781" s="1386"/>
      <c r="G1781" s="1390"/>
      <c r="H1781" s="1386"/>
      <c r="I1781" s="1053"/>
      <c r="J1781" s="1386"/>
    </row>
    <row r="1782" spans="1:10">
      <c r="A1782" s="1387"/>
      <c r="B1782" s="1388"/>
      <c r="C1782" s="1389"/>
      <c r="D1782" s="1390"/>
      <c r="E1782" s="1386"/>
      <c r="G1782" s="1390"/>
      <c r="H1782" s="1386"/>
      <c r="I1782" s="1053"/>
      <c r="J1782" s="1386"/>
    </row>
    <row r="1783" spans="1:10">
      <c r="A1783" s="1387"/>
      <c r="B1783" s="1388"/>
      <c r="C1783" s="1389"/>
      <c r="D1783" s="1390"/>
      <c r="E1783" s="1386"/>
      <c r="G1783" s="1390"/>
      <c r="H1783" s="1386"/>
      <c r="I1783" s="1053"/>
      <c r="J1783" s="1386"/>
    </row>
    <row r="1784" spans="1:10">
      <c r="A1784" s="1387"/>
      <c r="B1784" s="1388"/>
      <c r="C1784" s="1389"/>
      <c r="D1784" s="1390"/>
      <c r="E1784" s="1386"/>
      <c r="G1784" s="1390"/>
      <c r="H1784" s="1386"/>
      <c r="I1784" s="1053"/>
      <c r="J1784" s="1386"/>
    </row>
    <row r="1785" spans="1:10">
      <c r="A1785" s="1387"/>
      <c r="B1785" s="1388"/>
      <c r="C1785" s="1389"/>
      <c r="D1785" s="1390"/>
      <c r="E1785" s="1386"/>
      <c r="G1785" s="1390"/>
      <c r="H1785" s="1386"/>
      <c r="I1785" s="1053"/>
      <c r="J1785" s="1386"/>
    </row>
    <row r="1786" spans="1:10">
      <c r="A1786" s="1387"/>
      <c r="B1786" s="1388"/>
      <c r="C1786" s="1389"/>
      <c r="D1786" s="1390"/>
      <c r="E1786" s="1386"/>
      <c r="G1786" s="1390"/>
      <c r="H1786" s="1386"/>
      <c r="I1786" s="1053"/>
      <c r="J1786" s="1386"/>
    </row>
    <row r="1787" spans="1:10">
      <c r="A1787" s="1387"/>
      <c r="B1787" s="1388"/>
      <c r="C1787" s="1389"/>
      <c r="D1787" s="1390"/>
      <c r="E1787" s="1386"/>
      <c r="G1787" s="1390"/>
      <c r="H1787" s="1386"/>
      <c r="I1787" s="1053"/>
      <c r="J1787" s="1386"/>
    </row>
    <row r="1788" spans="1:10">
      <c r="A1788" s="1387"/>
      <c r="B1788" s="1388"/>
      <c r="C1788" s="1389"/>
      <c r="D1788" s="1390"/>
      <c r="E1788" s="1386"/>
      <c r="G1788" s="1390"/>
      <c r="H1788" s="1386"/>
      <c r="I1788" s="1053"/>
      <c r="J1788" s="1386"/>
    </row>
    <row r="1789" spans="1:10">
      <c r="A1789" s="1387"/>
      <c r="B1789" s="1388"/>
      <c r="C1789" s="1389"/>
      <c r="D1789" s="1390"/>
      <c r="E1789" s="1386"/>
      <c r="G1789" s="1390"/>
      <c r="H1789" s="1386"/>
      <c r="I1789" s="1053"/>
      <c r="J1789" s="1386"/>
    </row>
    <row r="1790" spans="1:10">
      <c r="A1790" s="1387"/>
      <c r="B1790" s="1388"/>
      <c r="C1790" s="1389"/>
      <c r="D1790" s="1390"/>
      <c r="E1790" s="1386"/>
      <c r="G1790" s="1390"/>
      <c r="H1790" s="1386"/>
      <c r="I1790" s="1053"/>
      <c r="J1790" s="1386"/>
    </row>
    <row r="1791" spans="1:10">
      <c r="A1791" s="1387"/>
      <c r="B1791" s="1388"/>
      <c r="C1791" s="1389"/>
      <c r="D1791" s="1390"/>
      <c r="E1791" s="1386"/>
      <c r="G1791" s="1390"/>
      <c r="H1791" s="1386"/>
      <c r="I1791" s="1053"/>
      <c r="J1791" s="1386"/>
    </row>
    <row r="1792" spans="1:10">
      <c r="A1792" s="1387"/>
      <c r="B1792" s="1388"/>
      <c r="C1792" s="1389"/>
      <c r="D1792" s="1390"/>
      <c r="E1792" s="1386"/>
      <c r="G1792" s="1390"/>
      <c r="H1792" s="1386"/>
      <c r="I1792" s="1053"/>
      <c r="J1792" s="1386"/>
    </row>
    <row r="1793" spans="1:10">
      <c r="A1793" s="1387"/>
      <c r="B1793" s="1388"/>
      <c r="C1793" s="1389"/>
      <c r="D1793" s="1390"/>
      <c r="E1793" s="1386"/>
      <c r="G1793" s="1390"/>
      <c r="H1793" s="1386"/>
      <c r="I1793" s="1053"/>
      <c r="J1793" s="1386"/>
    </row>
    <row r="1794" spans="1:10">
      <c r="A1794" s="1387"/>
      <c r="B1794" s="1388"/>
      <c r="C1794" s="1389"/>
      <c r="D1794" s="1390"/>
      <c r="E1794" s="1386"/>
      <c r="G1794" s="1390"/>
      <c r="H1794" s="1386"/>
      <c r="I1794" s="1053"/>
      <c r="J1794" s="1386"/>
    </row>
    <row r="1795" spans="1:10">
      <c r="A1795" s="1387"/>
      <c r="B1795" s="1388"/>
      <c r="C1795" s="1389"/>
      <c r="D1795" s="1390"/>
      <c r="E1795" s="1386"/>
      <c r="G1795" s="1390"/>
      <c r="H1795" s="1386"/>
      <c r="I1795" s="1053"/>
      <c r="J1795" s="1386"/>
    </row>
    <row r="1796" spans="1:10">
      <c r="A1796" s="1387"/>
      <c r="B1796" s="1388"/>
      <c r="C1796" s="1389"/>
      <c r="D1796" s="1390"/>
      <c r="E1796" s="1386"/>
      <c r="G1796" s="1390"/>
      <c r="H1796" s="1386"/>
      <c r="I1796" s="1053"/>
      <c r="J1796" s="1386"/>
    </row>
    <row r="1797" spans="1:10">
      <c r="A1797" s="1387"/>
      <c r="B1797" s="1388"/>
      <c r="C1797" s="1389"/>
      <c r="D1797" s="1390"/>
      <c r="E1797" s="1386"/>
      <c r="G1797" s="1390"/>
      <c r="H1797" s="1386"/>
      <c r="I1797" s="1053"/>
      <c r="J1797" s="1386"/>
    </row>
    <row r="1798" spans="1:10">
      <c r="A1798" s="1387"/>
      <c r="B1798" s="1388"/>
      <c r="C1798" s="1389"/>
      <c r="D1798" s="1390"/>
      <c r="E1798" s="1386"/>
      <c r="G1798" s="1390"/>
      <c r="H1798" s="1386"/>
      <c r="I1798" s="1053"/>
      <c r="J1798" s="1386"/>
    </row>
    <row r="1799" spans="1:10">
      <c r="A1799" s="1387"/>
      <c r="B1799" s="1388"/>
      <c r="C1799" s="1389"/>
      <c r="D1799" s="1390"/>
      <c r="E1799" s="1386"/>
      <c r="G1799" s="1390"/>
      <c r="H1799" s="1386"/>
      <c r="I1799" s="1053"/>
      <c r="J1799" s="1386"/>
    </row>
    <row r="1800" spans="1:10">
      <c r="A1800" s="1387"/>
      <c r="B1800" s="1388"/>
      <c r="C1800" s="1389"/>
      <c r="D1800" s="1390"/>
      <c r="E1800" s="1386"/>
      <c r="G1800" s="1390"/>
      <c r="H1800" s="1386"/>
      <c r="I1800" s="1053"/>
      <c r="J1800" s="1386"/>
    </row>
    <row r="1801" spans="1:10">
      <c r="A1801" s="1387"/>
      <c r="B1801" s="1388"/>
      <c r="C1801" s="1389"/>
      <c r="D1801" s="1390"/>
      <c r="E1801" s="1386"/>
      <c r="G1801" s="1390"/>
      <c r="H1801" s="1386"/>
      <c r="I1801" s="1053"/>
      <c r="J1801" s="1386"/>
    </row>
    <row r="1802" spans="1:10">
      <c r="A1802" s="1387"/>
      <c r="B1802" s="1388"/>
      <c r="C1802" s="1389"/>
      <c r="D1802" s="1390"/>
      <c r="E1802" s="1386"/>
      <c r="G1802" s="1390"/>
      <c r="H1802" s="1386"/>
      <c r="I1802" s="1053"/>
      <c r="J1802" s="1386"/>
    </row>
    <row r="1803" spans="1:10">
      <c r="A1803" s="1387"/>
      <c r="B1803" s="1388"/>
      <c r="C1803" s="1389"/>
      <c r="D1803" s="1390"/>
      <c r="E1803" s="1386"/>
      <c r="G1803" s="1390"/>
      <c r="H1803" s="1386"/>
      <c r="I1803" s="1053"/>
      <c r="J1803" s="1386"/>
    </row>
    <row r="1804" spans="1:10">
      <c r="A1804" s="1387"/>
      <c r="B1804" s="1388"/>
      <c r="C1804" s="1389"/>
      <c r="D1804" s="1390"/>
      <c r="E1804" s="1386"/>
      <c r="G1804" s="1390"/>
      <c r="H1804" s="1386"/>
      <c r="I1804" s="1053"/>
      <c r="J1804" s="1386"/>
    </row>
    <row r="1805" spans="1:10">
      <c r="A1805" s="1387"/>
      <c r="B1805" s="1388"/>
      <c r="C1805" s="1389"/>
      <c r="D1805" s="1390"/>
      <c r="E1805" s="1386"/>
      <c r="G1805" s="1390"/>
      <c r="H1805" s="1386"/>
      <c r="I1805" s="1053"/>
      <c r="J1805" s="1386"/>
    </row>
    <row r="1806" spans="1:10">
      <c r="A1806" s="1387"/>
      <c r="B1806" s="1388"/>
      <c r="C1806" s="1389"/>
      <c r="D1806" s="1390"/>
      <c r="E1806" s="1386"/>
      <c r="G1806" s="1390"/>
      <c r="H1806" s="1386"/>
      <c r="I1806" s="1053"/>
      <c r="J1806" s="1386"/>
    </row>
    <row r="1807" spans="1:10">
      <c r="A1807" s="1387"/>
      <c r="B1807" s="1388"/>
      <c r="C1807" s="1389"/>
      <c r="D1807" s="1390"/>
      <c r="E1807" s="1386"/>
      <c r="G1807" s="1390"/>
      <c r="H1807" s="1386"/>
      <c r="I1807" s="1053"/>
      <c r="J1807" s="1386"/>
    </row>
    <row r="1808" spans="1:10">
      <c r="A1808" s="1387"/>
      <c r="B1808" s="1388"/>
      <c r="C1808" s="1389"/>
      <c r="D1808" s="1390"/>
      <c r="E1808" s="1386"/>
      <c r="G1808" s="1390"/>
      <c r="H1808" s="1386"/>
      <c r="I1808" s="1053"/>
      <c r="J1808" s="1386"/>
    </row>
    <row r="1809" spans="1:10">
      <c r="A1809" s="1387"/>
      <c r="B1809" s="1388"/>
      <c r="C1809" s="1389"/>
      <c r="D1809" s="1390"/>
      <c r="E1809" s="1386"/>
      <c r="G1809" s="1390"/>
      <c r="H1809" s="1386"/>
      <c r="I1809" s="1053"/>
      <c r="J1809" s="1386"/>
    </row>
    <row r="1810" spans="1:10">
      <c r="A1810" s="1387"/>
      <c r="B1810" s="1388"/>
      <c r="C1810" s="1389"/>
      <c r="D1810" s="1390"/>
      <c r="E1810" s="1386"/>
      <c r="G1810" s="1390"/>
      <c r="H1810" s="1386"/>
      <c r="I1810" s="1053"/>
      <c r="J1810" s="1386"/>
    </row>
    <row r="1811" spans="1:10">
      <c r="A1811" s="1387"/>
      <c r="B1811" s="1388"/>
      <c r="C1811" s="1389"/>
      <c r="D1811" s="1390"/>
      <c r="E1811" s="1386"/>
      <c r="G1811" s="1390"/>
      <c r="H1811" s="1386"/>
      <c r="I1811" s="1053"/>
      <c r="J1811" s="1386"/>
    </row>
    <row r="1812" spans="1:10">
      <c r="A1812" s="1387"/>
      <c r="B1812" s="1388"/>
      <c r="C1812" s="1389"/>
      <c r="D1812" s="1390"/>
      <c r="E1812" s="1386"/>
      <c r="G1812" s="1390"/>
      <c r="H1812" s="1386"/>
      <c r="I1812" s="1053"/>
      <c r="J1812" s="1386"/>
    </row>
    <row r="1813" spans="1:10">
      <c r="A1813" s="1387"/>
      <c r="B1813" s="1388"/>
      <c r="C1813" s="1389"/>
      <c r="D1813" s="1390"/>
      <c r="E1813" s="1386"/>
      <c r="G1813" s="1390"/>
      <c r="H1813" s="1386"/>
      <c r="I1813" s="1053"/>
      <c r="J1813" s="1386"/>
    </row>
    <row r="1814" spans="1:10">
      <c r="A1814" s="1387"/>
      <c r="B1814" s="1388"/>
      <c r="C1814" s="1389"/>
      <c r="D1814" s="1390"/>
      <c r="E1814" s="1386"/>
      <c r="G1814" s="1390"/>
      <c r="H1814" s="1386"/>
      <c r="I1814" s="1053"/>
      <c r="J1814" s="1386"/>
    </row>
    <row r="1815" spans="1:10">
      <c r="A1815" s="1387"/>
      <c r="B1815" s="1388"/>
      <c r="C1815" s="1389"/>
      <c r="D1815" s="1390"/>
      <c r="E1815" s="1386"/>
      <c r="G1815" s="1390"/>
      <c r="H1815" s="1386"/>
      <c r="I1815" s="1053"/>
      <c r="J1815" s="1386"/>
    </row>
    <row r="1816" spans="1:10">
      <c r="A1816" s="1387"/>
      <c r="B1816" s="1388"/>
      <c r="C1816" s="1389"/>
      <c r="D1816" s="1390"/>
      <c r="E1816" s="1386"/>
      <c r="G1816" s="1390"/>
      <c r="H1816" s="1386"/>
      <c r="I1816" s="1053"/>
      <c r="J1816" s="1386"/>
    </row>
    <row r="1817" spans="1:10">
      <c r="A1817" s="1387"/>
      <c r="B1817" s="1388"/>
      <c r="C1817" s="1389"/>
      <c r="D1817" s="1390"/>
      <c r="E1817" s="1386"/>
      <c r="G1817" s="1390"/>
      <c r="H1817" s="1386"/>
      <c r="I1817" s="1053"/>
      <c r="J1817" s="1386"/>
    </row>
    <row r="1818" spans="1:10">
      <c r="A1818" s="1387"/>
      <c r="B1818" s="1388"/>
      <c r="C1818" s="1389"/>
      <c r="D1818" s="1390"/>
      <c r="E1818" s="1386"/>
      <c r="G1818" s="1390"/>
      <c r="H1818" s="1386"/>
      <c r="I1818" s="1053"/>
      <c r="J1818" s="1386"/>
    </row>
    <row r="1819" spans="1:10">
      <c r="A1819" s="1387"/>
      <c r="B1819" s="1388"/>
      <c r="C1819" s="1389"/>
      <c r="D1819" s="1390"/>
      <c r="E1819" s="1386"/>
      <c r="G1819" s="1390"/>
      <c r="H1819" s="1386"/>
      <c r="I1819" s="1053"/>
      <c r="J1819" s="1386"/>
    </row>
    <row r="1820" spans="1:10">
      <c r="A1820" s="1387"/>
      <c r="B1820" s="1388"/>
      <c r="C1820" s="1389"/>
      <c r="D1820" s="1390"/>
      <c r="E1820" s="1386"/>
      <c r="G1820" s="1390"/>
      <c r="H1820" s="1386"/>
      <c r="I1820" s="1053"/>
      <c r="J1820" s="1386"/>
    </row>
    <row r="1821" spans="1:10">
      <c r="A1821" s="1387"/>
      <c r="B1821" s="1388"/>
      <c r="C1821" s="1389"/>
      <c r="D1821" s="1390"/>
      <c r="E1821" s="1386"/>
      <c r="G1821" s="1390"/>
      <c r="H1821" s="1386"/>
      <c r="I1821" s="1053"/>
      <c r="J1821" s="1386"/>
    </row>
    <row r="1822" spans="1:10">
      <c r="A1822" s="1387"/>
      <c r="B1822" s="1388"/>
      <c r="C1822" s="1389"/>
      <c r="D1822" s="1390"/>
      <c r="E1822" s="1386"/>
      <c r="G1822" s="1390"/>
      <c r="H1822" s="1386"/>
      <c r="I1822" s="1053"/>
      <c r="J1822" s="1386"/>
    </row>
    <row r="1823" spans="1:10">
      <c r="A1823" s="1387"/>
      <c r="B1823" s="1388"/>
      <c r="C1823" s="1389"/>
      <c r="D1823" s="1390"/>
      <c r="E1823" s="1386"/>
      <c r="G1823" s="1390"/>
      <c r="H1823" s="1386"/>
      <c r="I1823" s="1053"/>
      <c r="J1823" s="1386"/>
    </row>
    <row r="1824" spans="1:10">
      <c r="A1824" s="1387"/>
      <c r="B1824" s="1388"/>
      <c r="C1824" s="1389"/>
      <c r="D1824" s="1390"/>
      <c r="E1824" s="1386"/>
      <c r="G1824" s="1390"/>
      <c r="H1824" s="1386"/>
      <c r="I1824" s="1053"/>
      <c r="J1824" s="1386"/>
    </row>
    <row r="1825" spans="1:10">
      <c r="A1825" s="1387"/>
      <c r="B1825" s="1388"/>
      <c r="C1825" s="1389"/>
      <c r="D1825" s="1390"/>
      <c r="E1825" s="1386"/>
      <c r="G1825" s="1390"/>
      <c r="H1825" s="1386"/>
      <c r="I1825" s="1053"/>
      <c r="J1825" s="1386"/>
    </row>
    <row r="1826" spans="1:10">
      <c r="A1826" s="1387"/>
      <c r="B1826" s="1388"/>
      <c r="C1826" s="1389"/>
      <c r="D1826" s="1390"/>
      <c r="E1826" s="1386"/>
      <c r="G1826" s="1390"/>
      <c r="H1826" s="1386"/>
      <c r="I1826" s="1053"/>
      <c r="J1826" s="1386"/>
    </row>
    <row r="1827" spans="1:10">
      <c r="A1827" s="1387"/>
      <c r="B1827" s="1388"/>
      <c r="C1827" s="1389"/>
      <c r="D1827" s="1390"/>
      <c r="E1827" s="1386"/>
      <c r="G1827" s="1390"/>
      <c r="H1827" s="1386"/>
      <c r="I1827" s="1053"/>
      <c r="J1827" s="1386"/>
    </row>
    <row r="1828" spans="1:10">
      <c r="A1828" s="1387"/>
      <c r="B1828" s="1388"/>
      <c r="C1828" s="1389"/>
      <c r="D1828" s="1390"/>
      <c r="E1828" s="1386"/>
      <c r="G1828" s="1390"/>
      <c r="H1828" s="1386"/>
      <c r="I1828" s="1053"/>
      <c r="J1828" s="1386"/>
    </row>
    <row r="1829" spans="1:10">
      <c r="A1829" s="1387"/>
      <c r="B1829" s="1388"/>
      <c r="C1829" s="1389"/>
      <c r="D1829" s="1390"/>
      <c r="E1829" s="1386"/>
      <c r="G1829" s="1390"/>
      <c r="H1829" s="1386"/>
      <c r="I1829" s="1053"/>
      <c r="J1829" s="1386"/>
    </row>
    <row r="1830" spans="1:10">
      <c r="A1830" s="1387"/>
      <c r="B1830" s="1388"/>
      <c r="C1830" s="1389"/>
      <c r="D1830" s="1390"/>
      <c r="E1830" s="1386"/>
      <c r="G1830" s="1390"/>
      <c r="H1830" s="1386"/>
      <c r="I1830" s="1053"/>
      <c r="J1830" s="1386"/>
    </row>
    <row r="1831" spans="1:10">
      <c r="A1831" s="1387"/>
      <c r="B1831" s="1388"/>
      <c r="C1831" s="1389"/>
      <c r="D1831" s="1390"/>
      <c r="E1831" s="1386"/>
      <c r="G1831" s="1390"/>
      <c r="H1831" s="1386"/>
      <c r="I1831" s="1053"/>
      <c r="J1831" s="1386"/>
    </row>
    <row r="1832" spans="1:10">
      <c r="A1832" s="1387"/>
      <c r="B1832" s="1388"/>
      <c r="C1832" s="1389"/>
      <c r="D1832" s="1390"/>
      <c r="E1832" s="1386"/>
      <c r="G1832" s="1390"/>
      <c r="H1832" s="1386"/>
      <c r="I1832" s="1053"/>
      <c r="J1832" s="1386"/>
    </row>
    <row r="1833" spans="1:10">
      <c r="A1833" s="1387"/>
      <c r="B1833" s="1388"/>
      <c r="C1833" s="1389"/>
      <c r="D1833" s="1390"/>
      <c r="E1833" s="1386"/>
      <c r="G1833" s="1390"/>
      <c r="H1833" s="1386"/>
      <c r="I1833" s="1053"/>
      <c r="J1833" s="1386"/>
    </row>
    <row r="1834" spans="1:10">
      <c r="A1834" s="1387"/>
      <c r="B1834" s="1388"/>
      <c r="C1834" s="1389"/>
      <c r="D1834" s="1390"/>
      <c r="E1834" s="1386"/>
      <c r="G1834" s="1390"/>
      <c r="H1834" s="1386"/>
      <c r="I1834" s="1053"/>
      <c r="J1834" s="1386"/>
    </row>
    <row r="1835" spans="1:10">
      <c r="A1835" s="1387"/>
      <c r="B1835" s="1388"/>
      <c r="C1835" s="1389"/>
      <c r="D1835" s="1390"/>
      <c r="E1835" s="1386"/>
      <c r="G1835" s="1390"/>
      <c r="H1835" s="1386"/>
      <c r="I1835" s="1053"/>
      <c r="J1835" s="1386"/>
    </row>
    <row r="1836" spans="1:10">
      <c r="A1836" s="1387"/>
      <c r="B1836" s="1388"/>
      <c r="C1836" s="1389"/>
      <c r="D1836" s="1390"/>
      <c r="E1836" s="1386"/>
      <c r="G1836" s="1390"/>
      <c r="H1836" s="1386"/>
      <c r="I1836" s="1053"/>
      <c r="J1836" s="1386"/>
    </row>
    <row r="1837" spans="1:10">
      <c r="A1837" s="1387"/>
      <c r="B1837" s="1388"/>
      <c r="C1837" s="1389"/>
      <c r="D1837" s="1390"/>
      <c r="E1837" s="1386"/>
      <c r="G1837" s="1390"/>
      <c r="H1837" s="1386"/>
      <c r="I1837" s="1053"/>
      <c r="J1837" s="1386"/>
    </row>
    <row r="1838" spans="1:10">
      <c r="A1838" s="1387"/>
      <c r="B1838" s="1388"/>
      <c r="C1838" s="1389"/>
      <c r="D1838" s="1390"/>
      <c r="E1838" s="1386"/>
      <c r="G1838" s="1390"/>
      <c r="H1838" s="1386"/>
      <c r="I1838" s="1053"/>
      <c r="J1838" s="1386"/>
    </row>
    <row r="1839" spans="1:10">
      <c r="A1839" s="1387"/>
      <c r="B1839" s="1388"/>
      <c r="C1839" s="1389"/>
      <c r="D1839" s="1390"/>
      <c r="E1839" s="1386"/>
      <c r="G1839" s="1390"/>
      <c r="H1839" s="1386"/>
      <c r="I1839" s="1053"/>
      <c r="J1839" s="1386"/>
    </row>
    <row r="1840" spans="1:10">
      <c r="A1840" s="1387"/>
      <c r="B1840" s="1388"/>
      <c r="C1840" s="1389"/>
      <c r="D1840" s="1390"/>
      <c r="E1840" s="1386"/>
      <c r="G1840" s="1390"/>
      <c r="H1840" s="1386"/>
      <c r="I1840" s="1053"/>
      <c r="J1840" s="1386"/>
    </row>
    <row r="1841" spans="1:10">
      <c r="A1841" s="1387"/>
      <c r="B1841" s="1388"/>
      <c r="C1841" s="1389"/>
      <c r="D1841" s="1390"/>
      <c r="E1841" s="1386"/>
      <c r="G1841" s="1390"/>
      <c r="H1841" s="1386"/>
      <c r="I1841" s="1053"/>
      <c r="J1841" s="1386"/>
    </row>
    <row r="1842" spans="1:10">
      <c r="A1842" s="1387"/>
      <c r="B1842" s="1388"/>
      <c r="C1842" s="1389"/>
      <c r="D1842" s="1390"/>
      <c r="E1842" s="1386"/>
      <c r="G1842" s="1390"/>
      <c r="H1842" s="1386"/>
      <c r="I1842" s="1053"/>
      <c r="J1842" s="1386"/>
    </row>
    <row r="1843" spans="1:10">
      <c r="A1843" s="1387"/>
      <c r="B1843" s="1388"/>
      <c r="C1843" s="1389"/>
      <c r="D1843" s="1390"/>
      <c r="E1843" s="1386"/>
      <c r="G1843" s="1390"/>
      <c r="H1843" s="1386"/>
      <c r="I1843" s="1053"/>
      <c r="J1843" s="1386"/>
    </row>
    <row r="1844" spans="1:10">
      <c r="A1844" s="1387"/>
      <c r="B1844" s="1388"/>
      <c r="C1844" s="1389"/>
      <c r="D1844" s="1390"/>
      <c r="E1844" s="1386"/>
      <c r="G1844" s="1390"/>
      <c r="H1844" s="1386"/>
      <c r="I1844" s="1053"/>
      <c r="J1844" s="1386"/>
    </row>
    <row r="1845" spans="1:10">
      <c r="A1845" s="1387"/>
      <c r="B1845" s="1388"/>
      <c r="C1845" s="1389"/>
      <c r="D1845" s="1390"/>
      <c r="E1845" s="1386"/>
      <c r="G1845" s="1390"/>
      <c r="H1845" s="1386"/>
      <c r="I1845" s="1053"/>
      <c r="J1845" s="1386"/>
    </row>
    <row r="1846" spans="1:10">
      <c r="A1846" s="1387"/>
      <c r="B1846" s="1388"/>
      <c r="C1846" s="1389"/>
      <c r="D1846" s="1390"/>
      <c r="E1846" s="1386"/>
      <c r="G1846" s="1390"/>
      <c r="H1846" s="1386"/>
      <c r="I1846" s="1053"/>
      <c r="J1846" s="1386"/>
    </row>
    <row r="1847" spans="1:10">
      <c r="A1847" s="1387"/>
      <c r="B1847" s="1388"/>
      <c r="C1847" s="1389"/>
      <c r="D1847" s="1390"/>
      <c r="E1847" s="1386"/>
      <c r="G1847" s="1390"/>
      <c r="H1847" s="1386"/>
      <c r="I1847" s="1053"/>
      <c r="J1847" s="1386"/>
    </row>
    <row r="1848" spans="1:10">
      <c r="A1848" s="1387"/>
      <c r="B1848" s="1388"/>
      <c r="C1848" s="1389"/>
      <c r="D1848" s="1390"/>
      <c r="E1848" s="1386"/>
      <c r="G1848" s="1390"/>
      <c r="H1848" s="1386"/>
      <c r="I1848" s="1053"/>
      <c r="J1848" s="1386"/>
    </row>
    <row r="1849" spans="1:10">
      <c r="A1849" s="1387"/>
      <c r="B1849" s="1388"/>
      <c r="C1849" s="1389"/>
      <c r="D1849" s="1390"/>
      <c r="E1849" s="1386"/>
      <c r="G1849" s="1390"/>
      <c r="H1849" s="1386"/>
      <c r="I1849" s="1053"/>
      <c r="J1849" s="1386"/>
    </row>
    <row r="1850" spans="1:10">
      <c r="A1850" s="1387"/>
      <c r="B1850" s="1388"/>
      <c r="C1850" s="1389"/>
      <c r="D1850" s="1390"/>
      <c r="E1850" s="1386"/>
      <c r="G1850" s="1390"/>
      <c r="H1850" s="1386"/>
      <c r="I1850" s="1053"/>
      <c r="J1850" s="1386"/>
    </row>
    <row r="1851" spans="1:10">
      <c r="A1851" s="1387"/>
      <c r="B1851" s="1388"/>
      <c r="C1851" s="1389"/>
      <c r="D1851" s="1390"/>
      <c r="E1851" s="1386"/>
      <c r="G1851" s="1390"/>
      <c r="H1851" s="1386"/>
      <c r="I1851" s="1053"/>
      <c r="J1851" s="1386"/>
    </row>
    <row r="1852" spans="1:10">
      <c r="A1852" s="1387"/>
      <c r="B1852" s="1388"/>
      <c r="C1852" s="1389"/>
      <c r="D1852" s="1390"/>
      <c r="E1852" s="1386"/>
      <c r="G1852" s="1390"/>
      <c r="H1852" s="1386"/>
      <c r="I1852" s="1053"/>
      <c r="J1852" s="1386"/>
    </row>
    <row r="1853" spans="1:10">
      <c r="A1853" s="1387"/>
      <c r="B1853" s="1388"/>
      <c r="C1853" s="1389"/>
      <c r="D1853" s="1390"/>
      <c r="E1853" s="1386"/>
      <c r="G1853" s="1390"/>
      <c r="H1853" s="1386"/>
      <c r="I1853" s="1053"/>
      <c r="J1853" s="1386"/>
    </row>
    <row r="1854" spans="1:10">
      <c r="A1854" s="1387"/>
      <c r="B1854" s="1388"/>
      <c r="C1854" s="1389"/>
      <c r="D1854" s="1390"/>
      <c r="E1854" s="1386"/>
      <c r="G1854" s="1390"/>
      <c r="H1854" s="1386"/>
      <c r="I1854" s="1053"/>
      <c r="J1854" s="1386"/>
    </row>
    <row r="1855" spans="1:10">
      <c r="A1855" s="1387"/>
      <c r="B1855" s="1388"/>
      <c r="C1855" s="1389"/>
      <c r="D1855" s="1390"/>
      <c r="E1855" s="1386"/>
      <c r="G1855" s="1390"/>
      <c r="H1855" s="1386"/>
      <c r="I1855" s="1053"/>
      <c r="J1855" s="1386"/>
    </row>
    <row r="1856" spans="1:10">
      <c r="A1856" s="1387"/>
      <c r="B1856" s="1388"/>
      <c r="C1856" s="1389"/>
      <c r="D1856" s="1390"/>
      <c r="E1856" s="1386"/>
      <c r="G1856" s="1390"/>
      <c r="H1856" s="1386"/>
      <c r="I1856" s="1053"/>
      <c r="J1856" s="1386"/>
    </row>
    <row r="1857" spans="1:10">
      <c r="A1857" s="1387"/>
      <c r="B1857" s="1388"/>
      <c r="C1857" s="1389"/>
      <c r="D1857" s="1390"/>
      <c r="E1857" s="1386"/>
      <c r="G1857" s="1390"/>
      <c r="H1857" s="1386"/>
      <c r="I1857" s="1053"/>
      <c r="J1857" s="1386"/>
    </row>
    <row r="1858" spans="1:10">
      <c r="A1858" s="1387"/>
      <c r="B1858" s="1388"/>
      <c r="C1858" s="1389"/>
      <c r="D1858" s="1390"/>
      <c r="E1858" s="1386"/>
      <c r="G1858" s="1390"/>
      <c r="H1858" s="1386"/>
      <c r="I1858" s="1053"/>
      <c r="J1858" s="1386"/>
    </row>
    <row r="1859" spans="1:10">
      <c r="A1859" s="1387"/>
      <c r="B1859" s="1388"/>
      <c r="C1859" s="1389"/>
      <c r="D1859" s="1390"/>
      <c r="E1859" s="1386"/>
      <c r="G1859" s="1390"/>
      <c r="H1859" s="1386"/>
      <c r="I1859" s="1053"/>
      <c r="J1859" s="1386"/>
    </row>
    <row r="1860" spans="1:10">
      <c r="A1860" s="1387"/>
      <c r="B1860" s="1388"/>
      <c r="C1860" s="1389"/>
      <c r="D1860" s="1390"/>
      <c r="E1860" s="1386"/>
      <c r="G1860" s="1390"/>
      <c r="H1860" s="1386"/>
      <c r="I1860" s="1053"/>
      <c r="J1860" s="1386"/>
    </row>
    <row r="1861" spans="1:10">
      <c r="A1861" s="1387"/>
      <c r="B1861" s="1388"/>
      <c r="C1861" s="1389"/>
      <c r="D1861" s="1390"/>
      <c r="E1861" s="1386"/>
      <c r="G1861" s="1390"/>
      <c r="H1861" s="1386"/>
      <c r="I1861" s="1053"/>
      <c r="J1861" s="1386"/>
    </row>
    <row r="1862" spans="1:10">
      <c r="A1862" s="1387"/>
      <c r="B1862" s="1388"/>
      <c r="C1862" s="1389"/>
      <c r="D1862" s="1390"/>
      <c r="E1862" s="1386"/>
      <c r="G1862" s="1390"/>
      <c r="H1862" s="1386"/>
      <c r="I1862" s="1053"/>
      <c r="J1862" s="1386"/>
    </row>
    <row r="1863" spans="1:10">
      <c r="A1863" s="1387"/>
      <c r="B1863" s="1388"/>
      <c r="C1863" s="1389"/>
      <c r="D1863" s="1390"/>
      <c r="E1863" s="1386"/>
      <c r="G1863" s="1390"/>
      <c r="H1863" s="1386"/>
      <c r="I1863" s="1053"/>
      <c r="J1863" s="1386"/>
    </row>
    <row r="1864" spans="1:10">
      <c r="A1864" s="1387"/>
      <c r="B1864" s="1388"/>
      <c r="C1864" s="1389"/>
      <c r="D1864" s="1390"/>
      <c r="E1864" s="1386"/>
      <c r="G1864" s="1390"/>
      <c r="H1864" s="1386"/>
      <c r="I1864" s="1053"/>
      <c r="J1864" s="1386"/>
    </row>
    <row r="1865" spans="1:10">
      <c r="A1865" s="1387"/>
      <c r="B1865" s="1388"/>
      <c r="C1865" s="1389"/>
      <c r="D1865" s="1390"/>
      <c r="E1865" s="1386"/>
      <c r="G1865" s="1390"/>
      <c r="H1865" s="1386"/>
      <c r="I1865" s="1053"/>
      <c r="J1865" s="1386"/>
    </row>
    <row r="1866" spans="1:10">
      <c r="A1866" s="1387"/>
      <c r="B1866" s="1388"/>
      <c r="C1866" s="1389"/>
      <c r="D1866" s="1390"/>
      <c r="E1866" s="1386"/>
      <c r="G1866" s="1390"/>
      <c r="H1866" s="1386"/>
      <c r="I1866" s="1053"/>
      <c r="J1866" s="1386"/>
    </row>
    <row r="1867" spans="1:10">
      <c r="A1867" s="1387"/>
      <c r="B1867" s="1388"/>
      <c r="C1867" s="1389"/>
      <c r="D1867" s="1390"/>
      <c r="E1867" s="1386"/>
      <c r="G1867" s="1390"/>
      <c r="H1867" s="1386"/>
      <c r="I1867" s="1053"/>
      <c r="J1867" s="1386"/>
    </row>
    <row r="1868" spans="1:10">
      <c r="A1868" s="1387"/>
      <c r="B1868" s="1388"/>
      <c r="C1868" s="1389"/>
      <c r="D1868" s="1390"/>
      <c r="E1868" s="1386"/>
      <c r="G1868" s="1390"/>
      <c r="H1868" s="1386"/>
      <c r="I1868" s="1053"/>
      <c r="J1868" s="1386"/>
    </row>
    <row r="1869" spans="1:10">
      <c r="A1869" s="1387"/>
      <c r="B1869" s="1388"/>
      <c r="C1869" s="1389"/>
      <c r="D1869" s="1390"/>
      <c r="E1869" s="1386"/>
      <c r="G1869" s="1390"/>
      <c r="H1869" s="1386"/>
      <c r="I1869" s="1053"/>
      <c r="J1869" s="1386"/>
    </row>
    <row r="1870" spans="1:10">
      <c r="A1870" s="1387"/>
      <c r="B1870" s="1388"/>
      <c r="C1870" s="1389"/>
      <c r="D1870" s="1390"/>
      <c r="E1870" s="1386"/>
      <c r="G1870" s="1390"/>
      <c r="H1870" s="1386"/>
      <c r="I1870" s="1053"/>
      <c r="J1870" s="1386"/>
    </row>
    <row r="1871" spans="1:10">
      <c r="A1871" s="1387"/>
      <c r="B1871" s="1388"/>
      <c r="C1871" s="1389"/>
      <c r="D1871" s="1390"/>
      <c r="E1871" s="1386"/>
      <c r="G1871" s="1390"/>
      <c r="H1871" s="1386"/>
      <c r="I1871" s="1053"/>
      <c r="J1871" s="1386"/>
    </row>
    <row r="1872" spans="1:10">
      <c r="A1872" s="1387"/>
      <c r="B1872" s="1388"/>
      <c r="C1872" s="1389"/>
      <c r="D1872" s="1390"/>
      <c r="E1872" s="1386"/>
      <c r="G1872" s="1390"/>
      <c r="H1872" s="1386"/>
      <c r="I1872" s="1053"/>
      <c r="J1872" s="1386"/>
    </row>
    <row r="1873" spans="1:10">
      <c r="A1873" s="1387"/>
      <c r="B1873" s="1388"/>
      <c r="C1873" s="1389"/>
      <c r="D1873" s="1390"/>
      <c r="E1873" s="1386"/>
      <c r="G1873" s="1390"/>
      <c r="H1873" s="1386"/>
      <c r="I1873" s="1053"/>
      <c r="J1873" s="1386"/>
    </row>
    <row r="1874" spans="1:10">
      <c r="A1874" s="1387"/>
      <c r="B1874" s="1388"/>
      <c r="C1874" s="1389"/>
      <c r="D1874" s="1390"/>
      <c r="E1874" s="1386"/>
      <c r="G1874" s="1390"/>
      <c r="H1874" s="1386"/>
      <c r="I1874" s="1053"/>
      <c r="J1874" s="1386"/>
    </row>
    <row r="1875" spans="1:10">
      <c r="A1875" s="1387"/>
      <c r="B1875" s="1388"/>
      <c r="C1875" s="1389"/>
      <c r="D1875" s="1390"/>
      <c r="E1875" s="1386"/>
      <c r="G1875" s="1390"/>
      <c r="H1875" s="1386"/>
      <c r="I1875" s="1053"/>
      <c r="J1875" s="1386"/>
    </row>
    <row r="1876" spans="1:10">
      <c r="A1876" s="1387"/>
      <c r="B1876" s="1388"/>
      <c r="C1876" s="1389"/>
      <c r="D1876" s="1390"/>
      <c r="E1876" s="1386"/>
      <c r="G1876" s="1390"/>
      <c r="H1876" s="1386"/>
      <c r="I1876" s="1053"/>
      <c r="J1876" s="1386"/>
    </row>
    <row r="1877" spans="1:10">
      <c r="A1877" s="1387"/>
      <c r="B1877" s="1388"/>
      <c r="C1877" s="1389"/>
      <c r="D1877" s="1390"/>
      <c r="E1877" s="1386"/>
      <c r="G1877" s="1390"/>
      <c r="H1877" s="1386"/>
      <c r="I1877" s="1053"/>
      <c r="J1877" s="1386"/>
    </row>
    <row r="1878" spans="1:10">
      <c r="A1878" s="1387"/>
      <c r="B1878" s="1388"/>
      <c r="C1878" s="1389"/>
      <c r="D1878" s="1390"/>
      <c r="E1878" s="1386"/>
      <c r="G1878" s="1390"/>
      <c r="H1878" s="1386"/>
      <c r="I1878" s="1053"/>
      <c r="J1878" s="1386"/>
    </row>
    <row r="1879" spans="1:10">
      <c r="A1879" s="1387"/>
      <c r="B1879" s="1388"/>
      <c r="C1879" s="1389"/>
      <c r="D1879" s="1390"/>
      <c r="E1879" s="1386"/>
      <c r="G1879" s="1390"/>
      <c r="H1879" s="1386"/>
      <c r="I1879" s="1053"/>
      <c r="J1879" s="1386"/>
    </row>
    <row r="1880" spans="1:10">
      <c r="A1880" s="1387"/>
      <c r="B1880" s="1388"/>
      <c r="C1880" s="1389"/>
      <c r="D1880" s="1390"/>
      <c r="E1880" s="1386"/>
      <c r="G1880" s="1390"/>
      <c r="H1880" s="1386"/>
      <c r="I1880" s="1053"/>
      <c r="J1880" s="1386"/>
    </row>
    <row r="1881" spans="1:10">
      <c r="A1881" s="1387"/>
      <c r="B1881" s="1388"/>
      <c r="C1881" s="1389"/>
      <c r="D1881" s="1390"/>
      <c r="E1881" s="1386"/>
      <c r="G1881" s="1390"/>
      <c r="H1881" s="1386"/>
      <c r="I1881" s="1053"/>
      <c r="J1881" s="1386"/>
    </row>
    <row r="1882" spans="1:10">
      <c r="A1882" s="1387"/>
      <c r="B1882" s="1388"/>
      <c r="C1882" s="1389"/>
      <c r="D1882" s="1390"/>
      <c r="E1882" s="1386"/>
      <c r="G1882" s="1390"/>
      <c r="H1882" s="1386"/>
      <c r="I1882" s="1053"/>
      <c r="J1882" s="1386"/>
    </row>
    <row r="1883" spans="1:10">
      <c r="A1883" s="1387"/>
      <c r="B1883" s="1388"/>
      <c r="C1883" s="1389"/>
      <c r="D1883" s="1390"/>
      <c r="E1883" s="1386"/>
      <c r="G1883" s="1390"/>
      <c r="H1883" s="1386"/>
      <c r="I1883" s="1053"/>
      <c r="J1883" s="1386"/>
    </row>
    <row r="1884" spans="1:10">
      <c r="A1884" s="1387"/>
      <c r="B1884" s="1388"/>
      <c r="C1884" s="1389"/>
      <c r="D1884" s="1390"/>
      <c r="E1884" s="1386"/>
      <c r="G1884" s="1390"/>
      <c r="H1884" s="1386"/>
      <c r="I1884" s="1053"/>
      <c r="J1884" s="1386"/>
    </row>
    <row r="1885" spans="1:10">
      <c r="A1885" s="1387"/>
      <c r="B1885" s="1388"/>
      <c r="C1885" s="1389"/>
      <c r="D1885" s="1390"/>
      <c r="E1885" s="1386"/>
      <c r="G1885" s="1390"/>
      <c r="H1885" s="1386"/>
      <c r="I1885" s="1053"/>
      <c r="J1885" s="1386"/>
    </row>
    <row r="1886" spans="1:10">
      <c r="A1886" s="1387"/>
      <c r="B1886" s="1388"/>
      <c r="C1886" s="1389"/>
      <c r="D1886" s="1390"/>
      <c r="E1886" s="1386"/>
      <c r="G1886" s="1390"/>
      <c r="H1886" s="1386"/>
      <c r="I1886" s="1053"/>
      <c r="J1886" s="1386"/>
    </row>
    <row r="1887" spans="1:10">
      <c r="A1887" s="1387"/>
      <c r="B1887" s="1388"/>
      <c r="C1887" s="1389"/>
      <c r="D1887" s="1390"/>
      <c r="E1887" s="1386"/>
      <c r="G1887" s="1390"/>
      <c r="H1887" s="1386"/>
      <c r="I1887" s="1053"/>
      <c r="J1887" s="1386"/>
    </row>
    <row r="1888" spans="1:10">
      <c r="A1888" s="1387"/>
      <c r="B1888" s="1388"/>
      <c r="C1888" s="1389"/>
      <c r="D1888" s="1390"/>
      <c r="E1888" s="1386"/>
      <c r="G1888" s="1390"/>
      <c r="H1888" s="1386"/>
      <c r="I1888" s="1053"/>
      <c r="J1888" s="1386"/>
    </row>
    <row r="1889" spans="1:10">
      <c r="A1889" s="1387"/>
      <c r="B1889" s="1388"/>
      <c r="C1889" s="1389"/>
      <c r="D1889" s="1390"/>
      <c r="E1889" s="1386"/>
      <c r="G1889" s="1390"/>
      <c r="H1889" s="1386"/>
      <c r="I1889" s="1053"/>
      <c r="J1889" s="1386"/>
    </row>
    <row r="1890" spans="1:10">
      <c r="A1890" s="1387"/>
      <c r="B1890" s="1388"/>
      <c r="C1890" s="1389"/>
      <c r="D1890" s="1390"/>
      <c r="E1890" s="1386"/>
      <c r="G1890" s="1390"/>
      <c r="H1890" s="1386"/>
      <c r="I1890" s="1053"/>
      <c r="J1890" s="1386"/>
    </row>
    <row r="1891" spans="1:10">
      <c r="A1891" s="1387"/>
      <c r="B1891" s="1388"/>
      <c r="C1891" s="1389"/>
      <c r="D1891" s="1390"/>
      <c r="E1891" s="1386"/>
      <c r="G1891" s="1390"/>
      <c r="H1891" s="1386"/>
      <c r="I1891" s="1053"/>
      <c r="J1891" s="1386"/>
    </row>
    <row r="1892" spans="1:10">
      <c r="A1892" s="1387"/>
      <c r="B1892" s="1388"/>
      <c r="C1892" s="1389"/>
      <c r="D1892" s="1390"/>
      <c r="E1892" s="1386"/>
      <c r="G1892" s="1390"/>
      <c r="H1892" s="1386"/>
      <c r="I1892" s="1053"/>
      <c r="J1892" s="1386"/>
    </row>
    <row r="1893" spans="1:10">
      <c r="A1893" s="1387"/>
      <c r="B1893" s="1388"/>
      <c r="C1893" s="1389"/>
      <c r="D1893" s="1390"/>
      <c r="E1893" s="1386"/>
      <c r="G1893" s="1390"/>
      <c r="H1893" s="1386"/>
      <c r="I1893" s="1053"/>
      <c r="J1893" s="1386"/>
    </row>
    <row r="1894" spans="1:10">
      <c r="A1894" s="1387"/>
      <c r="B1894" s="1388"/>
      <c r="C1894" s="1389"/>
      <c r="D1894" s="1390"/>
      <c r="E1894" s="1386"/>
      <c r="G1894" s="1390"/>
      <c r="H1894" s="1386"/>
      <c r="I1894" s="1053"/>
      <c r="J1894" s="1386"/>
    </row>
    <row r="1895" spans="1:10">
      <c r="A1895" s="1387"/>
      <c r="B1895" s="1388"/>
      <c r="C1895" s="1389"/>
      <c r="D1895" s="1390"/>
      <c r="E1895" s="1386"/>
      <c r="G1895" s="1390"/>
      <c r="H1895" s="1386"/>
      <c r="I1895" s="1053"/>
      <c r="J1895" s="1386"/>
    </row>
    <row r="1896" spans="1:10">
      <c r="A1896" s="1387"/>
      <c r="B1896" s="1388"/>
      <c r="C1896" s="1389"/>
      <c r="D1896" s="1390"/>
      <c r="E1896" s="1386"/>
      <c r="G1896" s="1390"/>
      <c r="H1896" s="1386"/>
      <c r="I1896" s="1053"/>
      <c r="J1896" s="1386"/>
    </row>
    <row r="1897" spans="1:10">
      <c r="A1897" s="1387"/>
      <c r="B1897" s="1388"/>
      <c r="C1897" s="1389"/>
      <c r="D1897" s="1390"/>
      <c r="E1897" s="1386"/>
      <c r="G1897" s="1390"/>
      <c r="H1897" s="1386"/>
      <c r="I1897" s="1053"/>
      <c r="J1897" s="1386"/>
    </row>
    <row r="1898" spans="1:10">
      <c r="A1898" s="1387"/>
      <c r="B1898" s="1388"/>
      <c r="C1898" s="1389"/>
      <c r="D1898" s="1390"/>
      <c r="E1898" s="1386"/>
      <c r="G1898" s="1390"/>
      <c r="H1898" s="1386"/>
      <c r="I1898" s="1053"/>
      <c r="J1898" s="1386"/>
    </row>
    <row r="1899" spans="1:10">
      <c r="A1899" s="1387"/>
      <c r="B1899" s="1388"/>
      <c r="C1899" s="1389"/>
      <c r="D1899" s="1390"/>
      <c r="E1899" s="1386"/>
      <c r="G1899" s="1390"/>
      <c r="H1899" s="1386"/>
      <c r="I1899" s="1053"/>
      <c r="J1899" s="1386"/>
    </row>
    <row r="1900" spans="1:10">
      <c r="A1900" s="1387"/>
      <c r="B1900" s="1388"/>
      <c r="C1900" s="1389"/>
      <c r="D1900" s="1390"/>
      <c r="E1900" s="1386"/>
      <c r="G1900" s="1390"/>
      <c r="H1900" s="1386"/>
      <c r="I1900" s="1053"/>
      <c r="J1900" s="1386"/>
    </row>
    <row r="1901" spans="1:10">
      <c r="A1901" s="1387"/>
      <c r="B1901" s="1388"/>
      <c r="C1901" s="1389"/>
      <c r="D1901" s="1390"/>
      <c r="E1901" s="1386"/>
      <c r="G1901" s="1390"/>
      <c r="H1901" s="1386"/>
      <c r="I1901" s="1053"/>
      <c r="J1901" s="1386"/>
    </row>
    <row r="1902" spans="1:10">
      <c r="A1902" s="1387"/>
      <c r="B1902" s="1388"/>
      <c r="C1902" s="1389"/>
      <c r="D1902" s="1390"/>
      <c r="E1902" s="1386"/>
      <c r="G1902" s="1390"/>
      <c r="H1902" s="1386"/>
      <c r="I1902" s="1053"/>
      <c r="J1902" s="1386"/>
    </row>
    <row r="1903" spans="1:10">
      <c r="A1903" s="1387"/>
      <c r="B1903" s="1388"/>
      <c r="C1903" s="1389"/>
      <c r="D1903" s="1390"/>
      <c r="E1903" s="1386"/>
      <c r="G1903" s="1390"/>
      <c r="H1903" s="1386"/>
      <c r="I1903" s="1053"/>
      <c r="J1903" s="1386"/>
    </row>
    <row r="1904" spans="1:10">
      <c r="A1904" s="1387"/>
      <c r="B1904" s="1388"/>
      <c r="C1904" s="1389"/>
      <c r="D1904" s="1390"/>
      <c r="E1904" s="1386"/>
      <c r="G1904" s="1390"/>
      <c r="H1904" s="1386"/>
      <c r="I1904" s="1053"/>
      <c r="J1904" s="1386"/>
    </row>
    <row r="1905" spans="1:10">
      <c r="A1905" s="1387"/>
      <c r="B1905" s="1388"/>
      <c r="C1905" s="1389"/>
      <c r="D1905" s="1390"/>
      <c r="E1905" s="1386"/>
      <c r="G1905" s="1390"/>
      <c r="H1905" s="1386"/>
      <c r="I1905" s="1053"/>
      <c r="J1905" s="1386"/>
    </row>
    <row r="1906" spans="1:10">
      <c r="A1906" s="1387"/>
      <c r="B1906" s="1388"/>
      <c r="C1906" s="1389"/>
      <c r="D1906" s="1390"/>
      <c r="E1906" s="1386"/>
      <c r="G1906" s="1390"/>
      <c r="H1906" s="1386"/>
      <c r="I1906" s="1053"/>
      <c r="J1906" s="1386"/>
    </row>
    <row r="1907" spans="1:10">
      <c r="A1907" s="1387"/>
      <c r="B1907" s="1388"/>
      <c r="C1907" s="1389"/>
      <c r="D1907" s="1390"/>
      <c r="E1907" s="1386"/>
      <c r="G1907" s="1390"/>
      <c r="H1907" s="1386"/>
      <c r="I1907" s="1053"/>
      <c r="J1907" s="1386"/>
    </row>
    <row r="1908" spans="1:10">
      <c r="A1908" s="1387"/>
      <c r="B1908" s="1388"/>
      <c r="C1908" s="1389"/>
      <c r="D1908" s="1390"/>
      <c r="E1908" s="1386"/>
      <c r="G1908" s="1390"/>
      <c r="H1908" s="1386"/>
      <c r="I1908" s="1053"/>
      <c r="J1908" s="1386"/>
    </row>
    <row r="1909" spans="1:10">
      <c r="A1909" s="1387"/>
      <c r="B1909" s="1388"/>
      <c r="C1909" s="1389"/>
      <c r="D1909" s="1390"/>
      <c r="E1909" s="1386"/>
      <c r="G1909" s="1390"/>
      <c r="H1909" s="1386"/>
      <c r="I1909" s="1053"/>
      <c r="J1909" s="1386"/>
    </row>
    <row r="1910" spans="1:10">
      <c r="A1910" s="1387"/>
      <c r="B1910" s="1388"/>
      <c r="C1910" s="1389"/>
      <c r="D1910" s="1390"/>
      <c r="E1910" s="1386"/>
      <c r="G1910" s="1390"/>
      <c r="H1910" s="1386"/>
      <c r="I1910" s="1053"/>
      <c r="J1910" s="1386"/>
    </row>
    <row r="1911" spans="1:10">
      <c r="A1911" s="1387"/>
      <c r="B1911" s="1388"/>
      <c r="C1911" s="1389"/>
      <c r="D1911" s="1390"/>
      <c r="E1911" s="1386"/>
      <c r="G1911" s="1390"/>
      <c r="H1911" s="1386"/>
      <c r="I1911" s="1053"/>
      <c r="J1911" s="1386"/>
    </row>
    <row r="1912" spans="1:10">
      <c r="A1912" s="1387"/>
      <c r="B1912" s="1388"/>
      <c r="C1912" s="1389"/>
      <c r="D1912" s="1390"/>
      <c r="E1912" s="1386"/>
      <c r="G1912" s="1390"/>
      <c r="H1912" s="1386"/>
      <c r="I1912" s="1053"/>
      <c r="J1912" s="1386"/>
    </row>
    <row r="1913" spans="1:10">
      <c r="A1913" s="1387"/>
      <c r="B1913" s="1388"/>
      <c r="C1913" s="1389"/>
      <c r="D1913" s="1390"/>
      <c r="E1913" s="1386"/>
      <c r="G1913" s="1390"/>
      <c r="H1913" s="1386"/>
      <c r="I1913" s="1053"/>
      <c r="J1913" s="1386"/>
    </row>
    <row r="1914" spans="1:10">
      <c r="A1914" s="1387"/>
      <c r="B1914" s="1388"/>
      <c r="C1914" s="1389"/>
      <c r="D1914" s="1390"/>
      <c r="E1914" s="1386"/>
      <c r="G1914" s="1390"/>
      <c r="H1914" s="1386"/>
      <c r="I1914" s="1053"/>
      <c r="J1914" s="1386"/>
    </row>
    <row r="1915" spans="1:10">
      <c r="A1915" s="1387"/>
      <c r="B1915" s="1388"/>
      <c r="C1915" s="1389"/>
      <c r="D1915" s="1390"/>
      <c r="E1915" s="1386"/>
      <c r="G1915" s="1390"/>
      <c r="H1915" s="1386"/>
      <c r="I1915" s="1053"/>
      <c r="J1915" s="1386"/>
    </row>
    <row r="1916" spans="1:10">
      <c r="A1916" s="1387"/>
      <c r="B1916" s="1388"/>
      <c r="C1916" s="1389"/>
      <c r="D1916" s="1390"/>
      <c r="E1916" s="1386"/>
      <c r="G1916" s="1390"/>
      <c r="H1916" s="1386"/>
      <c r="I1916" s="1053"/>
      <c r="J1916" s="1386"/>
    </row>
    <row r="1917" spans="1:10">
      <c r="A1917" s="1387"/>
      <c r="B1917" s="1388"/>
      <c r="C1917" s="1389"/>
      <c r="D1917" s="1390"/>
      <c r="E1917" s="1386"/>
      <c r="G1917" s="1390"/>
      <c r="H1917" s="1386"/>
      <c r="I1917" s="1053"/>
      <c r="J1917" s="1386"/>
    </row>
    <row r="1918" spans="1:10">
      <c r="A1918" s="1387"/>
      <c r="B1918" s="1388"/>
      <c r="C1918" s="1389"/>
      <c r="D1918" s="1390"/>
      <c r="E1918" s="1386"/>
      <c r="G1918" s="1390"/>
      <c r="H1918" s="1386"/>
      <c r="I1918" s="1053"/>
      <c r="J1918" s="1386"/>
    </row>
    <row r="1919" spans="1:10">
      <c r="A1919" s="1387"/>
      <c r="B1919" s="1388"/>
      <c r="C1919" s="1389"/>
      <c r="D1919" s="1390"/>
      <c r="E1919" s="1386"/>
      <c r="G1919" s="1390"/>
      <c r="H1919" s="1386"/>
      <c r="I1919" s="1053"/>
      <c r="J1919" s="1386"/>
    </row>
    <row r="1920" spans="1:10">
      <c r="A1920" s="1387"/>
      <c r="B1920" s="1388"/>
      <c r="C1920" s="1389"/>
      <c r="D1920" s="1390"/>
      <c r="E1920" s="1386"/>
      <c r="G1920" s="1390"/>
      <c r="H1920" s="1386"/>
      <c r="I1920" s="1053"/>
      <c r="J1920" s="1386"/>
    </row>
    <row r="1921" spans="1:10">
      <c r="A1921" s="1387"/>
      <c r="B1921" s="1388"/>
      <c r="C1921" s="1389"/>
      <c r="D1921" s="1390"/>
      <c r="E1921" s="1386"/>
      <c r="G1921" s="1390"/>
      <c r="H1921" s="1386"/>
      <c r="I1921" s="1053"/>
      <c r="J1921" s="1386"/>
    </row>
    <row r="1922" spans="1:10">
      <c r="A1922" s="1387"/>
      <c r="B1922" s="1388"/>
      <c r="C1922" s="1389"/>
      <c r="D1922" s="1390"/>
      <c r="E1922" s="1386"/>
      <c r="G1922" s="1390"/>
      <c r="H1922" s="1386"/>
      <c r="I1922" s="1053"/>
      <c r="J1922" s="1386"/>
    </row>
    <row r="1923" spans="1:10">
      <c r="A1923" s="1387"/>
      <c r="B1923" s="1388"/>
      <c r="C1923" s="1389"/>
      <c r="D1923" s="1390"/>
      <c r="E1923" s="1386"/>
      <c r="G1923" s="1390"/>
      <c r="H1923" s="1386"/>
      <c r="I1923" s="1053"/>
      <c r="J1923" s="1386"/>
    </row>
    <row r="1924" spans="1:10">
      <c r="A1924" s="1387"/>
      <c r="B1924" s="1388"/>
      <c r="C1924" s="1389"/>
      <c r="D1924" s="1390"/>
      <c r="E1924" s="1386"/>
      <c r="G1924" s="1390"/>
      <c r="H1924" s="1386"/>
      <c r="I1924" s="1053"/>
      <c r="J1924" s="1386"/>
    </row>
    <row r="1925" spans="1:10">
      <c r="A1925" s="1387"/>
      <c r="B1925" s="1388"/>
      <c r="C1925" s="1389"/>
      <c r="D1925" s="1390"/>
      <c r="E1925" s="1386"/>
      <c r="G1925" s="1390"/>
      <c r="H1925" s="1386"/>
      <c r="I1925" s="1053"/>
      <c r="J1925" s="1386"/>
    </row>
    <row r="1926" spans="1:10">
      <c r="A1926" s="1387"/>
      <c r="B1926" s="1388"/>
      <c r="C1926" s="1389"/>
      <c r="D1926" s="1390"/>
      <c r="E1926" s="1386"/>
      <c r="G1926" s="1390"/>
      <c r="H1926" s="1386"/>
      <c r="I1926" s="1053"/>
      <c r="J1926" s="1386"/>
    </row>
    <row r="1927" spans="1:10">
      <c r="A1927" s="1387"/>
      <c r="B1927" s="1388"/>
      <c r="C1927" s="1389"/>
      <c r="D1927" s="1390"/>
      <c r="E1927" s="1386"/>
      <c r="G1927" s="1390"/>
      <c r="H1927" s="1386"/>
      <c r="I1927" s="1053"/>
      <c r="J1927" s="1386"/>
    </row>
    <row r="1928" spans="1:10">
      <c r="A1928" s="1387"/>
      <c r="B1928" s="1388"/>
      <c r="C1928" s="1389"/>
      <c r="D1928" s="1390"/>
      <c r="E1928" s="1386"/>
      <c r="G1928" s="1390"/>
      <c r="H1928" s="1386"/>
      <c r="I1928" s="1053"/>
      <c r="J1928" s="1386"/>
    </row>
    <row r="1929" spans="1:10">
      <c r="A1929" s="1387"/>
      <c r="B1929" s="1388"/>
      <c r="C1929" s="1389"/>
      <c r="D1929" s="1390"/>
      <c r="E1929" s="1386"/>
      <c r="G1929" s="1390"/>
      <c r="H1929" s="1386"/>
      <c r="I1929" s="1053"/>
      <c r="J1929" s="1386"/>
    </row>
    <row r="1930" spans="1:10">
      <c r="A1930" s="1387"/>
      <c r="B1930" s="1388"/>
      <c r="C1930" s="1389"/>
      <c r="D1930" s="1390"/>
      <c r="E1930" s="1386"/>
      <c r="G1930" s="1390"/>
      <c r="H1930" s="1386"/>
      <c r="I1930" s="1053"/>
      <c r="J1930" s="1386"/>
    </row>
    <row r="1931" spans="1:10">
      <c r="A1931" s="1387"/>
      <c r="B1931" s="1388"/>
      <c r="C1931" s="1389"/>
      <c r="D1931" s="1390"/>
      <c r="E1931" s="1386"/>
      <c r="G1931" s="1390"/>
      <c r="H1931" s="1386"/>
      <c r="I1931" s="1053"/>
      <c r="J1931" s="1386"/>
    </row>
    <row r="1932" spans="1:10">
      <c r="A1932" s="1387"/>
      <c r="B1932" s="1388"/>
      <c r="C1932" s="1389"/>
      <c r="D1932" s="1390"/>
      <c r="E1932" s="1386"/>
      <c r="G1932" s="1390"/>
      <c r="H1932" s="1386"/>
      <c r="I1932" s="1053"/>
      <c r="J1932" s="1386"/>
    </row>
    <row r="1933" spans="1:10">
      <c r="A1933" s="1387"/>
      <c r="B1933" s="1388"/>
      <c r="C1933" s="1389"/>
      <c r="D1933" s="1390"/>
      <c r="E1933" s="1386"/>
      <c r="G1933" s="1390"/>
      <c r="H1933" s="1386"/>
      <c r="I1933" s="1053"/>
      <c r="J1933" s="1386"/>
    </row>
    <row r="1934" spans="1:10">
      <c r="A1934" s="1387"/>
      <c r="B1934" s="1388"/>
      <c r="C1934" s="1389"/>
      <c r="D1934" s="1390"/>
      <c r="E1934" s="1386"/>
      <c r="G1934" s="1390"/>
      <c r="H1934" s="1386"/>
      <c r="I1934" s="1053"/>
      <c r="J1934" s="1386"/>
    </row>
    <row r="1935" spans="1:10">
      <c r="A1935" s="1387"/>
      <c r="B1935" s="1388"/>
      <c r="C1935" s="1389"/>
      <c r="D1935" s="1390"/>
      <c r="E1935" s="1386"/>
      <c r="G1935" s="1390"/>
      <c r="H1935" s="1386"/>
      <c r="I1935" s="1053"/>
      <c r="J1935" s="1386"/>
    </row>
    <row r="1936" spans="1:10">
      <c r="A1936" s="1387"/>
      <c r="B1936" s="1388"/>
      <c r="C1936" s="1389"/>
      <c r="D1936" s="1390"/>
      <c r="E1936" s="1386"/>
      <c r="G1936" s="1390"/>
      <c r="H1936" s="1386"/>
      <c r="I1936" s="1053"/>
      <c r="J1936" s="1386"/>
    </row>
    <row r="1937" spans="1:10">
      <c r="A1937" s="1387"/>
      <c r="B1937" s="1388"/>
      <c r="C1937" s="1389"/>
      <c r="D1937" s="1390"/>
      <c r="E1937" s="1386"/>
      <c r="G1937" s="1390"/>
      <c r="H1937" s="1386"/>
      <c r="I1937" s="1053"/>
      <c r="J1937" s="1386"/>
    </row>
    <row r="1938" spans="1:10">
      <c r="A1938" s="1387"/>
      <c r="B1938" s="1388"/>
      <c r="C1938" s="1389"/>
      <c r="D1938" s="1390"/>
      <c r="E1938" s="1386"/>
      <c r="G1938" s="1390"/>
      <c r="H1938" s="1386"/>
      <c r="I1938" s="1053"/>
      <c r="J1938" s="1386"/>
    </row>
    <row r="1939" spans="1:10">
      <c r="A1939" s="1387"/>
      <c r="B1939" s="1388"/>
      <c r="C1939" s="1389"/>
      <c r="D1939" s="1390"/>
      <c r="E1939" s="1386"/>
      <c r="G1939" s="1390"/>
      <c r="H1939" s="1386"/>
      <c r="I1939" s="1053"/>
      <c r="J1939" s="1386"/>
    </row>
    <row r="1940" spans="1:10">
      <c r="A1940" s="1387"/>
      <c r="B1940" s="1388"/>
      <c r="C1940" s="1389"/>
      <c r="D1940" s="1390"/>
      <c r="E1940" s="1386"/>
      <c r="G1940" s="1390"/>
      <c r="H1940" s="1386"/>
      <c r="I1940" s="1053"/>
      <c r="J1940" s="1386"/>
    </row>
    <row r="1941" spans="1:10">
      <c r="A1941" s="1387"/>
      <c r="B1941" s="1388"/>
      <c r="C1941" s="1389"/>
      <c r="D1941" s="1390"/>
      <c r="E1941" s="1386"/>
      <c r="G1941" s="1390"/>
      <c r="H1941" s="1386"/>
      <c r="I1941" s="1053"/>
      <c r="J1941" s="1386"/>
    </row>
    <row r="1942" spans="1:10">
      <c r="A1942" s="1387"/>
      <c r="B1942" s="1388"/>
      <c r="C1942" s="1389"/>
      <c r="D1942" s="1390"/>
      <c r="E1942" s="1386"/>
      <c r="G1942" s="1390"/>
      <c r="H1942" s="1386"/>
      <c r="I1942" s="1053"/>
      <c r="J1942" s="1386"/>
    </row>
    <row r="1943" spans="1:10">
      <c r="A1943" s="1387"/>
      <c r="B1943" s="1388"/>
      <c r="C1943" s="1389"/>
      <c r="D1943" s="1390"/>
      <c r="E1943" s="1386"/>
      <c r="G1943" s="1390"/>
      <c r="H1943" s="1386"/>
      <c r="I1943" s="1053"/>
      <c r="J1943" s="1386"/>
    </row>
    <row r="1944" spans="1:10">
      <c r="A1944" s="1387"/>
      <c r="B1944" s="1388"/>
      <c r="C1944" s="1389"/>
      <c r="D1944" s="1390"/>
      <c r="E1944" s="1386"/>
      <c r="G1944" s="1390"/>
      <c r="H1944" s="1386"/>
      <c r="I1944" s="1053"/>
      <c r="J1944" s="1386"/>
    </row>
    <row r="1945" spans="1:10">
      <c r="A1945" s="1387"/>
      <c r="B1945" s="1388"/>
      <c r="C1945" s="1389"/>
      <c r="D1945" s="1390"/>
      <c r="E1945" s="1386"/>
      <c r="G1945" s="1390"/>
      <c r="H1945" s="1386"/>
      <c r="I1945" s="1053"/>
      <c r="J1945" s="1386"/>
    </row>
    <row r="1946" spans="1:10">
      <c r="A1946" s="1387"/>
      <c r="B1946" s="1388"/>
      <c r="C1946" s="1389"/>
      <c r="D1946" s="1390"/>
      <c r="E1946" s="1386"/>
      <c r="G1946" s="1390"/>
      <c r="H1946" s="1386"/>
      <c r="I1946" s="1053"/>
      <c r="J1946" s="1386"/>
    </row>
    <row r="1947" spans="1:10">
      <c r="A1947" s="1387"/>
      <c r="B1947" s="1388"/>
      <c r="C1947" s="1389"/>
      <c r="D1947" s="1390"/>
      <c r="E1947" s="1386"/>
      <c r="G1947" s="1390"/>
      <c r="H1947" s="1386"/>
      <c r="I1947" s="1053"/>
      <c r="J1947" s="1386"/>
    </row>
    <row r="1948" spans="1:10">
      <c r="A1948" s="1387"/>
      <c r="B1948" s="1388"/>
      <c r="C1948" s="1389"/>
      <c r="D1948" s="1390"/>
      <c r="E1948" s="1386"/>
      <c r="G1948" s="1390"/>
      <c r="H1948" s="1386"/>
      <c r="I1948" s="1053"/>
      <c r="J1948" s="1386"/>
    </row>
    <row r="1949" spans="1:10">
      <c r="A1949" s="1387"/>
      <c r="B1949" s="1388"/>
      <c r="C1949" s="1389"/>
      <c r="D1949" s="1390"/>
      <c r="E1949" s="1386"/>
      <c r="G1949" s="1390"/>
      <c r="H1949" s="1386"/>
      <c r="I1949" s="1053"/>
      <c r="J1949" s="1386"/>
    </row>
    <row r="1950" spans="1:10">
      <c r="A1950" s="1387"/>
      <c r="B1950" s="1388"/>
      <c r="C1950" s="1389"/>
      <c r="D1950" s="1390"/>
      <c r="E1950" s="1386"/>
      <c r="G1950" s="1390"/>
      <c r="H1950" s="1386"/>
      <c r="I1950" s="1053"/>
      <c r="J1950" s="1386"/>
    </row>
    <row r="1951" spans="1:10">
      <c r="A1951" s="1387"/>
      <c r="B1951" s="1388"/>
      <c r="C1951" s="1389"/>
      <c r="D1951" s="1390"/>
      <c r="E1951" s="1386"/>
      <c r="G1951" s="1390"/>
      <c r="H1951" s="1386"/>
      <c r="I1951" s="1053"/>
      <c r="J1951" s="1386"/>
    </row>
    <row r="1952" spans="1:10">
      <c r="A1952" s="1387"/>
      <c r="B1952" s="1388"/>
      <c r="C1952" s="1389"/>
      <c r="D1952" s="1390"/>
      <c r="E1952" s="1386"/>
      <c r="G1952" s="1390"/>
      <c r="H1952" s="1386"/>
      <c r="I1952" s="1053"/>
      <c r="J1952" s="1386"/>
    </row>
    <row r="1953" spans="1:10">
      <c r="A1953" s="1387"/>
      <c r="B1953" s="1388"/>
      <c r="C1953" s="1389"/>
      <c r="D1953" s="1390"/>
      <c r="E1953" s="1386"/>
      <c r="G1953" s="1390"/>
      <c r="H1953" s="1386"/>
      <c r="I1953" s="1053"/>
      <c r="J1953" s="1386"/>
    </row>
    <row r="1954" spans="1:10">
      <c r="A1954" s="1387"/>
      <c r="B1954" s="1388"/>
      <c r="C1954" s="1389"/>
      <c r="D1954" s="1390"/>
      <c r="E1954" s="1386"/>
      <c r="G1954" s="1390"/>
      <c r="H1954" s="1386"/>
      <c r="I1954" s="1053"/>
      <c r="J1954" s="1386"/>
    </row>
    <row r="1955" spans="1:10">
      <c r="A1955" s="1387"/>
      <c r="B1955" s="1388"/>
      <c r="C1955" s="1389"/>
      <c r="D1955" s="1390"/>
      <c r="E1955" s="1386"/>
      <c r="G1955" s="1390"/>
      <c r="H1955" s="1386"/>
      <c r="I1955" s="1053"/>
      <c r="J1955" s="1386"/>
    </row>
    <row r="1956" spans="1:10">
      <c r="A1956" s="1387"/>
      <c r="B1956" s="1388"/>
      <c r="C1956" s="1389"/>
      <c r="D1956" s="1390"/>
      <c r="E1956" s="1386"/>
      <c r="G1956" s="1390"/>
      <c r="H1956" s="1386"/>
      <c r="I1956" s="1053"/>
      <c r="J1956" s="1386"/>
    </row>
    <row r="1957" spans="1:10">
      <c r="A1957" s="1387"/>
      <c r="B1957" s="1388"/>
      <c r="C1957" s="1389"/>
      <c r="D1957" s="1390"/>
      <c r="E1957" s="1386"/>
      <c r="G1957" s="1390"/>
      <c r="H1957" s="1386"/>
      <c r="I1957" s="1053"/>
      <c r="J1957" s="1386"/>
    </row>
    <row r="1958" spans="1:10">
      <c r="A1958" s="1387"/>
      <c r="B1958" s="1388"/>
      <c r="C1958" s="1389"/>
      <c r="D1958" s="1390"/>
      <c r="E1958" s="1386"/>
      <c r="G1958" s="1390"/>
      <c r="H1958" s="1386"/>
      <c r="I1958" s="1053"/>
      <c r="J1958" s="1386"/>
    </row>
    <row r="1959" spans="1:10">
      <c r="A1959" s="1387"/>
      <c r="B1959" s="1388"/>
      <c r="C1959" s="1389"/>
      <c r="D1959" s="1390"/>
      <c r="E1959" s="1386"/>
      <c r="G1959" s="1390"/>
      <c r="H1959" s="1386"/>
      <c r="I1959" s="1053"/>
      <c r="J1959" s="1386"/>
    </row>
    <row r="1960" spans="1:10">
      <c r="A1960" s="1387"/>
      <c r="B1960" s="1388"/>
      <c r="C1960" s="1389"/>
      <c r="D1960" s="1390"/>
      <c r="E1960" s="1386"/>
      <c r="G1960" s="1390"/>
      <c r="H1960" s="1386"/>
      <c r="I1960" s="1053"/>
      <c r="J1960" s="1386"/>
    </row>
    <row r="1961" spans="1:10">
      <c r="A1961" s="1387"/>
      <c r="B1961" s="1388"/>
      <c r="C1961" s="1389"/>
      <c r="D1961" s="1390"/>
      <c r="E1961" s="1386"/>
      <c r="G1961" s="1390"/>
      <c r="H1961" s="1386"/>
      <c r="I1961" s="1053"/>
      <c r="J1961" s="1386"/>
    </row>
    <row r="1962" spans="1:10">
      <c r="A1962" s="1387"/>
      <c r="B1962" s="1388"/>
      <c r="C1962" s="1389"/>
      <c r="D1962" s="1390"/>
      <c r="E1962" s="1386"/>
      <c r="G1962" s="1390"/>
      <c r="H1962" s="1386"/>
      <c r="I1962" s="1053"/>
      <c r="J1962" s="1386"/>
    </row>
    <row r="1963" spans="1:10">
      <c r="A1963" s="1387"/>
      <c r="B1963" s="1388"/>
      <c r="C1963" s="1389"/>
      <c r="D1963" s="1390"/>
      <c r="E1963" s="1386"/>
      <c r="G1963" s="1390"/>
      <c r="H1963" s="1386"/>
      <c r="I1963" s="1053"/>
      <c r="J1963" s="1386"/>
    </row>
    <row r="1964" spans="1:10">
      <c r="A1964" s="1387"/>
      <c r="B1964" s="1388"/>
      <c r="C1964" s="1389"/>
      <c r="D1964" s="1390"/>
      <c r="E1964" s="1386"/>
      <c r="G1964" s="1390"/>
      <c r="H1964" s="1386"/>
      <c r="I1964" s="1053"/>
      <c r="J1964" s="1386"/>
    </row>
    <row r="1965" spans="1:10">
      <c r="A1965" s="1387"/>
      <c r="B1965" s="1388"/>
      <c r="C1965" s="1389"/>
      <c r="D1965" s="1390"/>
      <c r="E1965" s="1386"/>
      <c r="G1965" s="1390"/>
      <c r="H1965" s="1386"/>
      <c r="I1965" s="1053"/>
      <c r="J1965" s="1386"/>
    </row>
    <row r="1966" spans="1:10">
      <c r="A1966" s="1387"/>
      <c r="B1966" s="1388"/>
      <c r="C1966" s="1389"/>
      <c r="D1966" s="1390"/>
      <c r="E1966" s="1386"/>
      <c r="G1966" s="1390"/>
      <c r="H1966" s="1386"/>
      <c r="I1966" s="1053"/>
      <c r="J1966" s="1386"/>
    </row>
    <row r="1967" spans="1:10">
      <c r="A1967" s="1387"/>
      <c r="B1967" s="1388"/>
      <c r="C1967" s="1389"/>
      <c r="D1967" s="1390"/>
      <c r="E1967" s="1386"/>
      <c r="G1967" s="1390"/>
      <c r="H1967" s="1386"/>
      <c r="I1967" s="1053"/>
      <c r="J1967" s="1386"/>
    </row>
    <row r="1968" spans="1:10">
      <c r="A1968" s="1387"/>
      <c r="B1968" s="1388"/>
      <c r="C1968" s="1389"/>
      <c r="D1968" s="1390"/>
      <c r="E1968" s="1386"/>
      <c r="G1968" s="1390"/>
      <c r="H1968" s="1386"/>
      <c r="I1968" s="1053"/>
      <c r="J1968" s="1386"/>
    </row>
    <row r="1969" spans="1:10">
      <c r="A1969" s="1387"/>
      <c r="B1969" s="1388"/>
      <c r="C1969" s="1389"/>
      <c r="D1969" s="1390"/>
      <c r="E1969" s="1386"/>
      <c r="G1969" s="1390"/>
      <c r="H1969" s="1386"/>
      <c r="I1969" s="1053"/>
      <c r="J1969" s="1386"/>
    </row>
    <row r="1970" spans="1:10">
      <c r="A1970" s="1387"/>
      <c r="B1970" s="1388"/>
      <c r="C1970" s="1389"/>
      <c r="D1970" s="1390"/>
      <c r="E1970" s="1386"/>
      <c r="G1970" s="1390"/>
      <c r="H1970" s="1386"/>
      <c r="I1970" s="1053"/>
      <c r="J1970" s="1386"/>
    </row>
    <row r="1971" spans="1:10">
      <c r="A1971" s="1387"/>
      <c r="B1971" s="1388"/>
      <c r="C1971" s="1389"/>
      <c r="D1971" s="1390"/>
      <c r="E1971" s="1386"/>
      <c r="G1971" s="1390"/>
      <c r="H1971" s="1386"/>
      <c r="I1971" s="1053"/>
      <c r="J1971" s="1386"/>
    </row>
    <row r="1972" spans="1:10">
      <c r="A1972" s="1387"/>
      <c r="B1972" s="1388"/>
      <c r="C1972" s="1389"/>
      <c r="D1972" s="1390"/>
      <c r="E1972" s="1386"/>
      <c r="G1972" s="1390"/>
      <c r="H1972" s="1386"/>
      <c r="I1972" s="1053"/>
      <c r="J1972" s="1386"/>
    </row>
    <row r="1973" spans="1:10">
      <c r="A1973" s="1387"/>
      <c r="B1973" s="1388"/>
      <c r="C1973" s="1389"/>
      <c r="D1973" s="1390"/>
      <c r="E1973" s="1386"/>
      <c r="G1973" s="1390"/>
      <c r="H1973" s="1386"/>
      <c r="I1973" s="1053"/>
      <c r="J1973" s="1386"/>
    </row>
    <row r="1974" spans="1:10">
      <c r="A1974" s="1387"/>
      <c r="B1974" s="1388"/>
      <c r="C1974" s="1389"/>
      <c r="D1974" s="1390"/>
      <c r="E1974" s="1386"/>
      <c r="G1974" s="1390"/>
      <c r="H1974" s="1386"/>
      <c r="I1974" s="1053"/>
      <c r="J1974" s="1386"/>
    </row>
    <row r="1975" spans="1:10">
      <c r="A1975" s="1387"/>
      <c r="B1975" s="1388"/>
      <c r="C1975" s="1389"/>
      <c r="D1975" s="1390"/>
      <c r="E1975" s="1386"/>
      <c r="G1975" s="1390"/>
      <c r="H1975" s="1386"/>
      <c r="I1975" s="1053"/>
      <c r="J1975" s="1386"/>
    </row>
    <row r="1976" spans="1:10">
      <c r="A1976" s="1387"/>
      <c r="B1976" s="1388"/>
      <c r="C1976" s="1389"/>
      <c r="D1976" s="1390"/>
      <c r="E1976" s="1386"/>
      <c r="G1976" s="1390"/>
      <c r="H1976" s="1386"/>
      <c r="I1976" s="1053"/>
      <c r="J1976" s="1386"/>
    </row>
    <row r="1977" spans="1:10">
      <c r="A1977" s="1387"/>
      <c r="B1977" s="1388"/>
      <c r="C1977" s="1389"/>
      <c r="D1977" s="1390"/>
      <c r="E1977" s="1386"/>
      <c r="G1977" s="1390"/>
      <c r="H1977" s="1386"/>
      <c r="I1977" s="1053"/>
      <c r="J1977" s="1386"/>
    </row>
    <row r="1978" spans="1:10">
      <c r="A1978" s="1387"/>
      <c r="B1978" s="1388"/>
      <c r="C1978" s="1389"/>
      <c r="D1978" s="1390"/>
      <c r="E1978" s="1386"/>
      <c r="G1978" s="1390"/>
      <c r="H1978" s="1386"/>
      <c r="I1978" s="1053"/>
      <c r="J1978" s="1386"/>
    </row>
    <row r="1979" spans="1:10">
      <c r="A1979" s="1387"/>
      <c r="B1979" s="1388"/>
      <c r="C1979" s="1389"/>
      <c r="D1979" s="1390"/>
      <c r="E1979" s="1386"/>
      <c r="G1979" s="1390"/>
      <c r="H1979" s="1386"/>
      <c r="I1979" s="1053"/>
      <c r="J1979" s="1386"/>
    </row>
    <row r="1980" spans="1:10">
      <c r="A1980" s="1387"/>
      <c r="B1980" s="1388"/>
      <c r="C1980" s="1389"/>
      <c r="D1980" s="1390"/>
      <c r="E1980" s="1386"/>
      <c r="G1980" s="1390"/>
      <c r="H1980" s="1386"/>
      <c r="I1980" s="1053"/>
      <c r="J1980" s="1386"/>
    </row>
    <row r="1981" spans="1:10">
      <c r="A1981" s="1387"/>
      <c r="B1981" s="1388"/>
      <c r="C1981" s="1389"/>
      <c r="D1981" s="1390"/>
      <c r="E1981" s="1386"/>
      <c r="G1981" s="1390"/>
      <c r="H1981" s="1386"/>
      <c r="I1981" s="1053"/>
      <c r="J1981" s="1386"/>
    </row>
    <row r="1982" spans="1:10">
      <c r="A1982" s="1387"/>
      <c r="B1982" s="1388"/>
      <c r="C1982" s="1389"/>
      <c r="D1982" s="1390"/>
      <c r="E1982" s="1386"/>
      <c r="G1982" s="1390"/>
      <c r="H1982" s="1386"/>
      <c r="I1982" s="1053"/>
      <c r="J1982" s="1386"/>
    </row>
    <row r="1983" spans="1:10">
      <c r="A1983" s="1387"/>
      <c r="B1983" s="1388"/>
      <c r="C1983" s="1389"/>
      <c r="D1983" s="1390"/>
      <c r="E1983" s="1386"/>
      <c r="G1983" s="1390"/>
      <c r="H1983" s="1386"/>
      <c r="I1983" s="1053"/>
      <c r="J1983" s="1386"/>
    </row>
    <row r="1984" spans="1:10">
      <c r="A1984" s="1387"/>
      <c r="B1984" s="1388"/>
      <c r="C1984" s="1389"/>
      <c r="D1984" s="1390"/>
      <c r="E1984" s="1386"/>
      <c r="G1984" s="1390"/>
      <c r="H1984" s="1386"/>
      <c r="I1984" s="1053"/>
      <c r="J1984" s="1386"/>
    </row>
    <row r="1985" spans="1:10">
      <c r="A1985" s="1387"/>
      <c r="B1985" s="1388"/>
      <c r="C1985" s="1389"/>
      <c r="D1985" s="1390"/>
      <c r="E1985" s="1386"/>
      <c r="G1985" s="1390"/>
      <c r="H1985" s="1386"/>
      <c r="I1985" s="1053"/>
      <c r="J1985" s="1386"/>
    </row>
    <row r="1986" spans="1:10">
      <c r="A1986" s="1387"/>
      <c r="B1986" s="1388"/>
      <c r="C1986" s="1389"/>
      <c r="D1986" s="1390"/>
      <c r="E1986" s="1386"/>
      <c r="G1986" s="1390"/>
      <c r="H1986" s="1386"/>
      <c r="I1986" s="1053"/>
      <c r="J1986" s="1386"/>
    </row>
    <row r="1987" spans="1:10">
      <c r="A1987" s="1387"/>
      <c r="B1987" s="1388"/>
      <c r="C1987" s="1389"/>
      <c r="D1987" s="1390"/>
      <c r="E1987" s="1386"/>
      <c r="G1987" s="1390"/>
      <c r="H1987" s="1386"/>
      <c r="I1987" s="1053"/>
      <c r="J1987" s="1386"/>
    </row>
    <row r="1988" spans="1:10">
      <c r="A1988" s="1387"/>
      <c r="B1988" s="1388"/>
      <c r="C1988" s="1389"/>
      <c r="D1988" s="1390"/>
      <c r="E1988" s="1386"/>
      <c r="G1988" s="1390"/>
      <c r="H1988" s="1386"/>
      <c r="I1988" s="1053"/>
      <c r="J1988" s="1386"/>
    </row>
    <row r="1989" spans="1:10">
      <c r="A1989" s="1387"/>
      <c r="B1989" s="1388"/>
      <c r="C1989" s="1389"/>
      <c r="D1989" s="1390"/>
      <c r="E1989" s="1386"/>
      <c r="G1989" s="1390"/>
      <c r="H1989" s="1386"/>
      <c r="I1989" s="1053"/>
      <c r="J1989" s="1386"/>
    </row>
    <row r="1990" spans="1:10">
      <c r="A1990" s="1387"/>
      <c r="B1990" s="1388"/>
      <c r="C1990" s="1389"/>
      <c r="D1990" s="1390"/>
      <c r="E1990" s="1386"/>
      <c r="G1990" s="1390"/>
      <c r="H1990" s="1386"/>
      <c r="I1990" s="1053"/>
      <c r="J1990" s="1386"/>
    </row>
    <row r="1991" spans="1:10">
      <c r="A1991" s="1387"/>
      <c r="B1991" s="1388"/>
      <c r="C1991" s="1389"/>
      <c r="D1991" s="1390"/>
      <c r="E1991" s="1386"/>
      <c r="G1991" s="1390"/>
      <c r="H1991" s="1386"/>
      <c r="I1991" s="1053"/>
      <c r="J1991" s="1386"/>
    </row>
    <row r="1992" spans="1:10">
      <c r="A1992" s="1387"/>
      <c r="B1992" s="1388"/>
      <c r="C1992" s="1389"/>
      <c r="D1992" s="1390"/>
      <c r="E1992" s="1386"/>
      <c r="G1992" s="1390"/>
      <c r="H1992" s="1386"/>
      <c r="I1992" s="1053"/>
      <c r="J1992" s="1386"/>
    </row>
    <row r="1993" spans="1:10">
      <c r="A1993" s="1387"/>
      <c r="B1993" s="1388"/>
      <c r="C1993" s="1389"/>
      <c r="D1993" s="1390"/>
      <c r="E1993" s="1386"/>
      <c r="G1993" s="1390"/>
      <c r="H1993" s="1386"/>
      <c r="I1993" s="1053"/>
      <c r="J1993" s="1386"/>
    </row>
    <row r="1994" spans="1:10">
      <c r="A1994" s="1387"/>
      <c r="B1994" s="1388"/>
      <c r="C1994" s="1389"/>
      <c r="D1994" s="1390"/>
      <c r="E1994" s="1386"/>
      <c r="G1994" s="1390"/>
      <c r="H1994" s="1386"/>
      <c r="I1994" s="1053"/>
      <c r="J1994" s="1386"/>
    </row>
    <row r="1995" spans="1:10">
      <c r="A1995" s="1387"/>
      <c r="B1995" s="1388"/>
      <c r="C1995" s="1389"/>
      <c r="D1995" s="1390"/>
      <c r="E1995" s="1386"/>
      <c r="G1995" s="1390"/>
      <c r="H1995" s="1386"/>
      <c r="I1995" s="1053"/>
      <c r="J1995" s="1386"/>
    </row>
    <row r="1996" spans="1:10">
      <c r="A1996" s="1387"/>
      <c r="B1996" s="1388"/>
      <c r="C1996" s="1389"/>
      <c r="D1996" s="1390"/>
      <c r="E1996" s="1386"/>
      <c r="G1996" s="1390"/>
      <c r="H1996" s="1386"/>
      <c r="I1996" s="1053"/>
      <c r="J1996" s="1386"/>
    </row>
    <row r="1997" spans="1:10">
      <c r="A1997" s="1387"/>
      <c r="B1997" s="1388"/>
      <c r="C1997" s="1389"/>
      <c r="D1997" s="1390"/>
      <c r="E1997" s="1386"/>
      <c r="G1997" s="1390"/>
      <c r="H1997" s="1386"/>
      <c r="I1997" s="1053"/>
      <c r="J1997" s="1386"/>
    </row>
    <row r="1998" spans="1:10">
      <c r="A1998" s="1387"/>
      <c r="B1998" s="1388"/>
      <c r="C1998" s="1389"/>
      <c r="D1998" s="1390"/>
      <c r="E1998" s="1386"/>
      <c r="G1998" s="1390"/>
      <c r="H1998" s="1386"/>
      <c r="I1998" s="1053"/>
      <c r="J1998" s="1386"/>
    </row>
    <row r="1999" spans="1:10">
      <c r="A1999" s="1387"/>
      <c r="B1999" s="1388"/>
      <c r="C1999" s="1389"/>
      <c r="D1999" s="1390"/>
      <c r="E1999" s="1386"/>
      <c r="G1999" s="1390"/>
      <c r="H1999" s="1386"/>
      <c r="I1999" s="1053"/>
      <c r="J1999" s="1386"/>
    </row>
    <row r="2000" spans="1:10">
      <c r="A2000" s="1387"/>
      <c r="B2000" s="1388"/>
      <c r="C2000" s="1389"/>
      <c r="D2000" s="1390"/>
      <c r="E2000" s="1386"/>
      <c r="G2000" s="1390"/>
      <c r="H2000" s="1386"/>
      <c r="I2000" s="1053"/>
      <c r="J2000" s="1386"/>
    </row>
    <row r="2001" spans="1:10">
      <c r="A2001" s="1387"/>
      <c r="B2001" s="1388"/>
      <c r="C2001" s="1389"/>
      <c r="D2001" s="1390"/>
      <c r="E2001" s="1386"/>
      <c r="G2001" s="1390"/>
      <c r="H2001" s="1386"/>
      <c r="I2001" s="1053"/>
      <c r="J2001" s="1386"/>
    </row>
    <row r="2002" spans="1:10">
      <c r="A2002" s="1387"/>
      <c r="B2002" s="1388"/>
      <c r="C2002" s="1389"/>
      <c r="D2002" s="1390"/>
      <c r="E2002" s="1386"/>
      <c r="G2002" s="1390"/>
      <c r="H2002" s="1386"/>
      <c r="I2002" s="1053"/>
      <c r="J2002" s="1386"/>
    </row>
    <row r="2003" spans="1:10">
      <c r="A2003" s="1387"/>
      <c r="B2003" s="1388"/>
      <c r="C2003" s="1389"/>
      <c r="D2003" s="1390"/>
      <c r="E2003" s="1386"/>
      <c r="G2003" s="1390"/>
      <c r="H2003" s="1386"/>
      <c r="I2003" s="1053"/>
      <c r="J2003" s="1386"/>
    </row>
    <row r="2004" spans="1:10">
      <c r="A2004" s="1387"/>
      <c r="B2004" s="1388"/>
      <c r="C2004" s="1389"/>
      <c r="D2004" s="1390"/>
      <c r="E2004" s="1386"/>
      <c r="G2004" s="1390"/>
      <c r="H2004" s="1386"/>
      <c r="I2004" s="1053"/>
      <c r="J2004" s="1386"/>
    </row>
    <row r="2005" spans="1:10">
      <c r="A2005" s="1387"/>
      <c r="B2005" s="1388"/>
      <c r="C2005" s="1389"/>
      <c r="D2005" s="1390"/>
      <c r="E2005" s="1386"/>
      <c r="G2005" s="1390"/>
      <c r="H2005" s="1386"/>
      <c r="I2005" s="1053"/>
      <c r="J2005" s="1386"/>
    </row>
    <row r="2006" spans="1:10">
      <c r="A2006" s="1387"/>
      <c r="B2006" s="1388"/>
      <c r="C2006" s="1389"/>
      <c r="D2006" s="1390"/>
      <c r="E2006" s="1386"/>
      <c r="G2006" s="1390"/>
      <c r="H2006" s="1386"/>
      <c r="I2006" s="1053"/>
      <c r="J2006" s="1386"/>
    </row>
    <row r="2007" spans="1:10">
      <c r="A2007" s="1387"/>
      <c r="B2007" s="1388"/>
      <c r="C2007" s="1389"/>
      <c r="D2007" s="1390"/>
      <c r="E2007" s="1386"/>
      <c r="G2007" s="1390"/>
      <c r="H2007" s="1386"/>
      <c r="I2007" s="1053"/>
      <c r="J2007" s="1386"/>
    </row>
    <row r="2008" spans="1:10">
      <c r="A2008" s="1387"/>
      <c r="B2008" s="1388"/>
      <c r="C2008" s="1389"/>
      <c r="D2008" s="1390"/>
      <c r="E2008" s="1386"/>
      <c r="G2008" s="1390"/>
      <c r="H2008" s="1386"/>
      <c r="I2008" s="1053"/>
      <c r="J2008" s="1386"/>
    </row>
    <row r="2009" spans="1:10">
      <c r="A2009" s="1387"/>
      <c r="B2009" s="1388"/>
      <c r="C2009" s="1389"/>
      <c r="D2009" s="1390"/>
      <c r="E2009" s="1386"/>
      <c r="G2009" s="1390"/>
      <c r="H2009" s="1386"/>
      <c r="I2009" s="1053"/>
      <c r="J2009" s="1386"/>
    </row>
    <row r="2010" spans="1:10">
      <c r="A2010" s="1387"/>
      <c r="B2010" s="1388"/>
      <c r="C2010" s="1389"/>
      <c r="D2010" s="1390"/>
      <c r="E2010" s="1386"/>
      <c r="G2010" s="1390"/>
      <c r="H2010" s="1386"/>
      <c r="I2010" s="1053"/>
      <c r="J2010" s="1386"/>
    </row>
    <row r="2011" spans="1:10">
      <c r="A2011" s="1387"/>
      <c r="B2011" s="1388"/>
      <c r="C2011" s="1389"/>
      <c r="D2011" s="1390"/>
      <c r="E2011" s="1386"/>
      <c r="G2011" s="1390"/>
      <c r="H2011" s="1386"/>
      <c r="I2011" s="1053"/>
      <c r="J2011" s="1386"/>
    </row>
    <row r="2012" spans="1:10">
      <c r="A2012" s="1387"/>
      <c r="B2012" s="1388"/>
      <c r="C2012" s="1389"/>
      <c r="D2012" s="1390"/>
      <c r="E2012" s="1386"/>
      <c r="G2012" s="1390"/>
      <c r="H2012" s="1386"/>
      <c r="I2012" s="1053"/>
      <c r="J2012" s="1386"/>
    </row>
    <row r="2013" spans="1:10">
      <c r="A2013" s="1387"/>
      <c r="B2013" s="1388"/>
      <c r="C2013" s="1389"/>
      <c r="D2013" s="1390"/>
      <c r="E2013" s="1386"/>
      <c r="G2013" s="1390"/>
      <c r="H2013" s="1386"/>
      <c r="I2013" s="1053"/>
      <c r="J2013" s="1386"/>
    </row>
    <row r="2014" spans="1:10">
      <c r="A2014" s="1387"/>
      <c r="B2014" s="1388"/>
      <c r="C2014" s="1389"/>
      <c r="D2014" s="1390"/>
      <c r="E2014" s="1386"/>
      <c r="G2014" s="1390"/>
      <c r="H2014" s="1386"/>
      <c r="I2014" s="1053"/>
      <c r="J2014" s="1386"/>
    </row>
    <row r="2015" spans="1:10">
      <c r="A2015" s="1387"/>
      <c r="B2015" s="1388"/>
      <c r="C2015" s="1389"/>
      <c r="D2015" s="1390"/>
      <c r="E2015" s="1386"/>
      <c r="G2015" s="1390"/>
      <c r="H2015" s="1386"/>
      <c r="I2015" s="1053"/>
      <c r="J2015" s="1386"/>
    </row>
    <row r="2016" spans="1:10">
      <c r="A2016" s="1387"/>
      <c r="B2016" s="1388"/>
      <c r="C2016" s="1389"/>
      <c r="D2016" s="1390"/>
      <c r="E2016" s="1386"/>
      <c r="G2016" s="1390"/>
      <c r="H2016" s="1386"/>
      <c r="I2016" s="1053"/>
      <c r="J2016" s="1386"/>
    </row>
    <row r="2017" spans="1:10">
      <c r="A2017" s="1387"/>
      <c r="B2017" s="1388"/>
      <c r="C2017" s="1389"/>
      <c r="D2017" s="1390"/>
      <c r="E2017" s="1386"/>
      <c r="G2017" s="1390"/>
      <c r="H2017" s="1386"/>
      <c r="I2017" s="1053"/>
      <c r="J2017" s="1386"/>
    </row>
    <row r="2018" spans="1:10">
      <c r="A2018" s="1387"/>
      <c r="B2018" s="1388"/>
      <c r="C2018" s="1389"/>
      <c r="D2018" s="1390"/>
      <c r="E2018" s="1386"/>
      <c r="G2018" s="1390"/>
      <c r="H2018" s="1386"/>
      <c r="I2018" s="1053"/>
      <c r="J2018" s="1386"/>
    </row>
    <row r="2019" spans="1:10">
      <c r="A2019" s="1387"/>
      <c r="B2019" s="1388"/>
      <c r="C2019" s="1389"/>
      <c r="D2019" s="1390"/>
      <c r="E2019" s="1386"/>
      <c r="G2019" s="1390"/>
      <c r="H2019" s="1386"/>
      <c r="I2019" s="1053"/>
      <c r="J2019" s="1386"/>
    </row>
    <row r="2020" spans="1:10">
      <c r="A2020" s="1387"/>
      <c r="B2020" s="1388"/>
      <c r="C2020" s="1389"/>
      <c r="D2020" s="1390"/>
      <c r="E2020" s="1386"/>
      <c r="G2020" s="1390"/>
      <c r="H2020" s="1386"/>
      <c r="I2020" s="1053"/>
      <c r="J2020" s="1386"/>
    </row>
    <row r="2021" spans="1:10">
      <c r="A2021" s="1387"/>
      <c r="B2021" s="1388"/>
      <c r="C2021" s="1389"/>
      <c r="D2021" s="1390"/>
      <c r="E2021" s="1386"/>
      <c r="G2021" s="1390"/>
      <c r="H2021" s="1386"/>
      <c r="I2021" s="1053"/>
      <c r="J2021" s="1386"/>
    </row>
    <row r="2022" spans="1:10">
      <c r="A2022" s="1387"/>
      <c r="B2022" s="1388"/>
      <c r="C2022" s="1389"/>
      <c r="D2022" s="1390"/>
      <c r="E2022" s="1386"/>
      <c r="G2022" s="1390"/>
      <c r="H2022" s="1386"/>
      <c r="I2022" s="1053"/>
      <c r="J2022" s="1386"/>
    </row>
    <row r="2023" spans="1:10">
      <c r="A2023" s="1387"/>
      <c r="B2023" s="1388"/>
      <c r="C2023" s="1389"/>
      <c r="D2023" s="1390"/>
      <c r="E2023" s="1386"/>
      <c r="G2023" s="1390"/>
      <c r="H2023" s="1386"/>
      <c r="I2023" s="1053"/>
      <c r="J2023" s="1386"/>
    </row>
    <row r="2024" spans="1:10">
      <c r="A2024" s="1387"/>
      <c r="B2024" s="1388"/>
      <c r="C2024" s="1389"/>
      <c r="D2024" s="1390"/>
      <c r="E2024" s="1386"/>
      <c r="G2024" s="1390"/>
      <c r="H2024" s="1386"/>
      <c r="I2024" s="1053"/>
      <c r="J2024" s="1386"/>
    </row>
    <row r="2025" spans="1:10">
      <c r="A2025" s="1387"/>
      <c r="B2025" s="1388"/>
      <c r="C2025" s="1389"/>
      <c r="D2025" s="1390"/>
      <c r="E2025" s="1386"/>
      <c r="G2025" s="1390"/>
      <c r="H2025" s="1386"/>
      <c r="I2025" s="1053"/>
      <c r="J2025" s="1386"/>
    </row>
    <row r="2026" spans="1:10">
      <c r="A2026" s="1387"/>
      <c r="B2026" s="1388"/>
      <c r="C2026" s="1389"/>
      <c r="D2026" s="1390"/>
      <c r="E2026" s="1386"/>
      <c r="G2026" s="1390"/>
      <c r="H2026" s="1386"/>
      <c r="I2026" s="1053"/>
      <c r="J2026" s="1386"/>
    </row>
    <row r="2027" spans="1:10">
      <c r="A2027" s="1387"/>
      <c r="B2027" s="1388"/>
      <c r="C2027" s="1389"/>
      <c r="D2027" s="1390"/>
      <c r="E2027" s="1386"/>
      <c r="G2027" s="1390"/>
      <c r="H2027" s="1386"/>
      <c r="I2027" s="1053"/>
      <c r="J2027" s="1386"/>
    </row>
    <row r="2028" spans="1:10">
      <c r="A2028" s="1387"/>
      <c r="B2028" s="1388"/>
      <c r="C2028" s="1389"/>
      <c r="D2028" s="1390"/>
      <c r="E2028" s="1386"/>
      <c r="G2028" s="1390"/>
      <c r="H2028" s="1386"/>
      <c r="I2028" s="1053"/>
      <c r="J2028" s="1386"/>
    </row>
    <row r="2029" spans="1:10">
      <c r="A2029" s="1387"/>
      <c r="B2029" s="1388"/>
      <c r="C2029" s="1389"/>
      <c r="D2029" s="1390"/>
      <c r="E2029" s="1386"/>
      <c r="G2029" s="1390"/>
      <c r="H2029" s="1386"/>
      <c r="I2029" s="1053"/>
      <c r="J2029" s="1386"/>
    </row>
    <row r="2030" spans="1:10">
      <c r="A2030" s="1387"/>
      <c r="B2030" s="1388"/>
      <c r="C2030" s="1389"/>
      <c r="D2030" s="1390"/>
      <c r="E2030" s="1386"/>
      <c r="G2030" s="1390"/>
      <c r="H2030" s="1386"/>
      <c r="I2030" s="1053"/>
      <c r="J2030" s="1386"/>
    </row>
    <row r="2031" spans="1:10">
      <c r="A2031" s="1387"/>
      <c r="B2031" s="1388"/>
      <c r="C2031" s="1389"/>
      <c r="D2031" s="1390"/>
      <c r="E2031" s="1386"/>
      <c r="G2031" s="1390"/>
      <c r="H2031" s="1386"/>
      <c r="I2031" s="1053"/>
      <c r="J2031" s="1386"/>
    </row>
    <row r="2032" spans="1:10">
      <c r="A2032" s="1387"/>
      <c r="B2032" s="1388"/>
      <c r="C2032" s="1389"/>
      <c r="D2032" s="1390"/>
      <c r="E2032" s="1386"/>
      <c r="G2032" s="1390"/>
      <c r="H2032" s="1386"/>
      <c r="I2032" s="1053"/>
      <c r="J2032" s="1386"/>
    </row>
    <row r="2033" spans="1:10">
      <c r="A2033" s="1387"/>
      <c r="B2033" s="1388"/>
      <c r="C2033" s="1389"/>
      <c r="D2033" s="1390"/>
      <c r="E2033" s="1386"/>
      <c r="G2033" s="1390"/>
      <c r="H2033" s="1386"/>
      <c r="I2033" s="1053"/>
      <c r="J2033" s="1386"/>
    </row>
    <row r="2034" spans="1:10">
      <c r="A2034" s="1387"/>
      <c r="B2034" s="1388"/>
      <c r="C2034" s="1389"/>
      <c r="D2034" s="1390"/>
      <c r="E2034" s="1386"/>
      <c r="G2034" s="1390"/>
      <c r="H2034" s="1386"/>
      <c r="I2034" s="1053"/>
      <c r="J2034" s="1386"/>
    </row>
    <row r="2035" spans="1:10">
      <c r="A2035" s="1387"/>
      <c r="B2035" s="1388"/>
      <c r="C2035" s="1389"/>
      <c r="D2035" s="1390"/>
      <c r="E2035" s="1386"/>
      <c r="G2035" s="1390"/>
      <c r="H2035" s="1386"/>
      <c r="I2035" s="1053"/>
      <c r="J2035" s="1386"/>
    </row>
    <row r="2036" spans="1:10">
      <c r="A2036" s="1387"/>
      <c r="B2036" s="1388"/>
      <c r="C2036" s="1389"/>
      <c r="D2036" s="1390"/>
      <c r="E2036" s="1386"/>
      <c r="G2036" s="1390"/>
      <c r="H2036" s="1386"/>
      <c r="I2036" s="1053"/>
      <c r="J2036" s="1386"/>
    </row>
    <row r="2037" spans="1:10">
      <c r="A2037" s="1387"/>
      <c r="B2037" s="1388"/>
      <c r="C2037" s="1389"/>
      <c r="D2037" s="1390"/>
      <c r="E2037" s="1386"/>
      <c r="G2037" s="1390"/>
      <c r="H2037" s="1386"/>
      <c r="I2037" s="1053"/>
      <c r="J2037" s="1386"/>
    </row>
    <row r="2038" spans="1:10">
      <c r="A2038" s="1387"/>
      <c r="B2038" s="1388"/>
      <c r="C2038" s="1389"/>
      <c r="D2038" s="1390"/>
      <c r="E2038" s="1386"/>
      <c r="G2038" s="1390"/>
      <c r="H2038" s="1386"/>
      <c r="I2038" s="1053"/>
      <c r="J2038" s="1386"/>
    </row>
    <row r="2039" spans="1:10">
      <c r="A2039" s="1387"/>
      <c r="B2039" s="1388"/>
      <c r="C2039" s="1389"/>
      <c r="D2039" s="1390"/>
      <c r="E2039" s="1386"/>
      <c r="G2039" s="1390"/>
      <c r="H2039" s="1386"/>
      <c r="I2039" s="1053"/>
      <c r="J2039" s="1386"/>
    </row>
    <row r="2040" spans="1:10">
      <c r="A2040" s="1387"/>
      <c r="B2040" s="1388"/>
      <c r="C2040" s="1389"/>
      <c r="D2040" s="1390"/>
      <c r="E2040" s="1386"/>
      <c r="G2040" s="1390"/>
      <c r="H2040" s="1386"/>
      <c r="I2040" s="1053"/>
      <c r="J2040" s="1386"/>
    </row>
    <row r="2041" spans="1:10">
      <c r="A2041" s="1387"/>
      <c r="B2041" s="1388"/>
      <c r="C2041" s="1389"/>
      <c r="D2041" s="1390"/>
      <c r="E2041" s="1386"/>
      <c r="G2041" s="1390"/>
      <c r="H2041" s="1386"/>
      <c r="I2041" s="1053"/>
      <c r="J2041" s="1386"/>
    </row>
    <row r="2042" spans="1:10">
      <c r="A2042" s="1387"/>
      <c r="B2042" s="1388"/>
      <c r="C2042" s="1389"/>
      <c r="D2042" s="1390"/>
      <c r="E2042" s="1386"/>
      <c r="G2042" s="1390"/>
      <c r="H2042" s="1386"/>
      <c r="I2042" s="1053"/>
      <c r="J2042" s="1386"/>
    </row>
    <row r="2043" spans="1:10">
      <c r="A2043" s="1387"/>
      <c r="B2043" s="1388"/>
      <c r="C2043" s="1389"/>
      <c r="D2043" s="1390"/>
      <c r="E2043" s="1386"/>
      <c r="G2043" s="1390"/>
      <c r="H2043" s="1386"/>
      <c r="I2043" s="1053"/>
      <c r="J2043" s="1386"/>
    </row>
    <row r="2044" spans="1:10">
      <c r="A2044" s="1387"/>
      <c r="B2044" s="1388"/>
      <c r="C2044" s="1389"/>
      <c r="D2044" s="1390"/>
      <c r="E2044" s="1386"/>
      <c r="G2044" s="1390"/>
      <c r="H2044" s="1386"/>
      <c r="I2044" s="1053"/>
      <c r="J2044" s="1386"/>
    </row>
    <row r="2045" spans="1:10">
      <c r="A2045" s="1387"/>
      <c r="B2045" s="1388"/>
      <c r="C2045" s="1389"/>
      <c r="D2045" s="1390"/>
      <c r="E2045" s="1386"/>
      <c r="G2045" s="1390"/>
      <c r="H2045" s="1386"/>
      <c r="I2045" s="1053"/>
      <c r="J2045" s="1386"/>
    </row>
    <row r="2046" spans="1:10">
      <c r="A2046" s="1387"/>
      <c r="B2046" s="1388"/>
      <c r="C2046" s="1389"/>
      <c r="D2046" s="1390"/>
      <c r="E2046" s="1386"/>
      <c r="G2046" s="1390"/>
      <c r="H2046" s="1386"/>
      <c r="I2046" s="1053"/>
      <c r="J2046" s="1386"/>
    </row>
    <row r="2047" spans="1:10">
      <c r="A2047" s="1387"/>
      <c r="B2047" s="1388"/>
      <c r="C2047" s="1389"/>
      <c r="D2047" s="1390"/>
      <c r="E2047" s="1386"/>
      <c r="G2047" s="1390"/>
      <c r="H2047" s="1386"/>
      <c r="I2047" s="1053"/>
      <c r="J2047" s="1386"/>
    </row>
    <row r="2048" spans="1:10">
      <c r="A2048" s="1387"/>
      <c r="B2048" s="1388"/>
      <c r="C2048" s="1389"/>
      <c r="D2048" s="1390"/>
      <c r="E2048" s="1386"/>
      <c r="G2048" s="1390"/>
      <c r="H2048" s="1386"/>
      <c r="I2048" s="1053"/>
      <c r="J2048" s="1386"/>
    </row>
    <row r="2049" spans="1:10">
      <c r="A2049" s="1387"/>
      <c r="B2049" s="1388"/>
      <c r="C2049" s="1389"/>
      <c r="D2049" s="1390"/>
      <c r="E2049" s="1386"/>
      <c r="G2049" s="1390"/>
      <c r="H2049" s="1386"/>
      <c r="I2049" s="1053"/>
      <c r="J2049" s="1386"/>
    </row>
    <row r="2050" spans="1:10">
      <c r="A2050" s="1387"/>
      <c r="B2050" s="1388"/>
      <c r="C2050" s="1389"/>
      <c r="D2050" s="1390"/>
      <c r="E2050" s="1386"/>
      <c r="G2050" s="1390"/>
      <c r="H2050" s="1386"/>
      <c r="I2050" s="1053"/>
      <c r="J2050" s="1386"/>
    </row>
    <row r="2051" spans="1:10">
      <c r="A2051" s="1387"/>
      <c r="B2051" s="1388"/>
      <c r="C2051" s="1389"/>
      <c r="D2051" s="1390"/>
      <c r="E2051" s="1386"/>
      <c r="G2051" s="1390"/>
      <c r="H2051" s="1386"/>
      <c r="I2051" s="1053"/>
      <c r="J2051" s="1386"/>
    </row>
    <row r="2052" spans="1:10">
      <c r="A2052" s="1387"/>
      <c r="B2052" s="1388"/>
      <c r="C2052" s="1389"/>
      <c r="D2052" s="1390"/>
      <c r="E2052" s="1386"/>
      <c r="G2052" s="1390"/>
      <c r="H2052" s="1386"/>
      <c r="I2052" s="1053"/>
      <c r="J2052" s="1386"/>
    </row>
    <row r="2053" spans="1:10">
      <c r="A2053" s="1387"/>
      <c r="B2053" s="1388"/>
      <c r="C2053" s="1389"/>
      <c r="D2053" s="1390"/>
      <c r="E2053" s="1386"/>
      <c r="G2053" s="1390"/>
      <c r="H2053" s="1386"/>
      <c r="I2053" s="1053"/>
      <c r="J2053" s="1386"/>
    </row>
    <row r="2054" spans="1:10">
      <c r="A2054" s="1387"/>
      <c r="B2054" s="1388"/>
      <c r="C2054" s="1389"/>
      <c r="D2054" s="1390"/>
      <c r="E2054" s="1386"/>
      <c r="G2054" s="1390"/>
      <c r="H2054" s="1386"/>
      <c r="I2054" s="1053"/>
      <c r="J2054" s="1386"/>
    </row>
    <row r="2055" spans="1:10">
      <c r="A2055" s="1387"/>
      <c r="B2055" s="1388"/>
      <c r="C2055" s="1389"/>
      <c r="D2055" s="1390"/>
      <c r="E2055" s="1386"/>
      <c r="G2055" s="1390"/>
      <c r="H2055" s="1386"/>
      <c r="I2055" s="1053"/>
      <c r="J2055" s="1386"/>
    </row>
    <row r="2056" spans="1:10">
      <c r="A2056" s="1387"/>
      <c r="B2056" s="1388"/>
      <c r="C2056" s="1389"/>
      <c r="D2056" s="1390"/>
      <c r="E2056" s="1386"/>
      <c r="G2056" s="1390"/>
      <c r="H2056" s="1386"/>
      <c r="I2056" s="1053"/>
      <c r="J2056" s="1386"/>
    </row>
    <row r="2057" spans="1:10">
      <c r="A2057" s="1387"/>
      <c r="B2057" s="1388"/>
      <c r="C2057" s="1389"/>
      <c r="D2057" s="1390"/>
      <c r="E2057" s="1386"/>
      <c r="G2057" s="1390"/>
      <c r="H2057" s="1386"/>
      <c r="I2057" s="1053"/>
      <c r="J2057" s="1386"/>
    </row>
    <row r="2058" spans="1:10">
      <c r="A2058" s="1387"/>
      <c r="B2058" s="1388"/>
      <c r="C2058" s="1389"/>
      <c r="D2058" s="1390"/>
      <c r="E2058" s="1386"/>
      <c r="G2058" s="1390"/>
      <c r="H2058" s="1386"/>
      <c r="I2058" s="1053"/>
      <c r="J2058" s="1386"/>
    </row>
    <row r="2059" spans="1:10">
      <c r="A2059" s="1387"/>
      <c r="B2059" s="1388"/>
      <c r="C2059" s="1389"/>
      <c r="D2059" s="1390"/>
      <c r="E2059" s="1386"/>
      <c r="G2059" s="1390"/>
      <c r="H2059" s="1386"/>
      <c r="I2059" s="1053"/>
      <c r="J2059" s="1386"/>
    </row>
    <row r="2060" spans="1:10">
      <c r="A2060" s="1387"/>
      <c r="B2060" s="1388"/>
      <c r="C2060" s="1389"/>
      <c r="D2060" s="1390"/>
      <c r="E2060" s="1386"/>
      <c r="G2060" s="1390"/>
      <c r="H2060" s="1386"/>
      <c r="I2060" s="1053"/>
      <c r="J2060" s="1386"/>
    </row>
    <row r="2061" spans="1:10">
      <c r="A2061" s="1387"/>
      <c r="B2061" s="1388"/>
      <c r="C2061" s="1389"/>
      <c r="D2061" s="1390"/>
      <c r="E2061" s="1386"/>
      <c r="G2061" s="1390"/>
      <c r="H2061" s="1386"/>
      <c r="I2061" s="1053"/>
      <c r="J2061" s="1386"/>
    </row>
    <row r="2062" spans="1:10">
      <c r="A2062" s="1387"/>
      <c r="B2062" s="1388"/>
      <c r="C2062" s="1389"/>
      <c r="D2062" s="1390"/>
      <c r="E2062" s="1386"/>
      <c r="G2062" s="1390"/>
      <c r="H2062" s="1386"/>
      <c r="I2062" s="1053"/>
      <c r="J2062" s="1386"/>
    </row>
    <row r="2063" spans="1:10">
      <c r="A2063" s="1387"/>
      <c r="B2063" s="1388"/>
      <c r="C2063" s="1389"/>
      <c r="D2063" s="1390"/>
      <c r="E2063" s="1386"/>
      <c r="G2063" s="1390"/>
      <c r="H2063" s="1386"/>
      <c r="I2063" s="1053"/>
      <c r="J2063" s="1386"/>
    </row>
    <row r="2064" spans="1:10">
      <c r="A2064" s="1387"/>
      <c r="B2064" s="1388"/>
      <c r="C2064" s="1389"/>
      <c r="D2064" s="1390"/>
      <c r="E2064" s="1386"/>
      <c r="G2064" s="1390"/>
      <c r="H2064" s="1386"/>
      <c r="I2064" s="1053"/>
      <c r="J2064" s="1386"/>
    </row>
    <row r="2065" spans="1:10">
      <c r="A2065" s="1387"/>
      <c r="B2065" s="1388"/>
      <c r="C2065" s="1389"/>
      <c r="D2065" s="1390"/>
      <c r="E2065" s="1386"/>
      <c r="G2065" s="1390"/>
      <c r="H2065" s="1386"/>
      <c r="I2065" s="1053"/>
      <c r="J2065" s="1386"/>
    </row>
    <row r="2066" spans="1:10">
      <c r="A2066" s="1387"/>
      <c r="B2066" s="1388"/>
      <c r="C2066" s="1389"/>
      <c r="D2066" s="1390"/>
      <c r="E2066" s="1386"/>
      <c r="G2066" s="1390"/>
      <c r="H2066" s="1386"/>
      <c r="I2066" s="1053"/>
      <c r="J2066" s="1386"/>
    </row>
    <row r="2067" spans="1:10">
      <c r="A2067" s="1387"/>
      <c r="B2067" s="1388"/>
      <c r="C2067" s="1389"/>
      <c r="D2067" s="1390"/>
      <c r="E2067" s="1386"/>
      <c r="G2067" s="1390"/>
      <c r="H2067" s="1386"/>
      <c r="I2067" s="1053"/>
      <c r="J2067" s="1386"/>
    </row>
    <row r="2068" spans="1:10">
      <c r="A2068" s="1387"/>
      <c r="B2068" s="1388"/>
      <c r="C2068" s="1389"/>
      <c r="D2068" s="1390"/>
      <c r="E2068" s="1386"/>
      <c r="G2068" s="1390"/>
      <c r="H2068" s="1386"/>
      <c r="I2068" s="1053"/>
      <c r="J2068" s="1386"/>
    </row>
    <row r="2069" spans="1:10">
      <c r="A2069" s="1387"/>
      <c r="B2069" s="1388"/>
      <c r="C2069" s="1389"/>
      <c r="D2069" s="1390"/>
      <c r="E2069" s="1386"/>
      <c r="G2069" s="1390"/>
      <c r="H2069" s="1386"/>
      <c r="I2069" s="1053"/>
      <c r="J2069" s="1386"/>
    </row>
    <row r="2070" spans="1:10">
      <c r="A2070" s="1387"/>
      <c r="B2070" s="1388"/>
      <c r="C2070" s="1389"/>
      <c r="D2070" s="1390"/>
      <c r="E2070" s="1386"/>
      <c r="G2070" s="1390"/>
      <c r="H2070" s="1386"/>
      <c r="I2070" s="1053"/>
      <c r="J2070" s="1386"/>
    </row>
    <row r="2071" spans="1:10">
      <c r="A2071" s="1387"/>
      <c r="B2071" s="1388"/>
      <c r="C2071" s="1389"/>
      <c r="D2071" s="1390"/>
      <c r="E2071" s="1386"/>
      <c r="G2071" s="1390"/>
      <c r="H2071" s="1386"/>
      <c r="I2071" s="1053"/>
      <c r="J2071" s="1386"/>
    </row>
    <row r="2072" spans="1:10">
      <c r="A2072" s="1387"/>
      <c r="B2072" s="1388"/>
      <c r="C2072" s="1389"/>
      <c r="D2072" s="1390"/>
      <c r="E2072" s="1386"/>
      <c r="G2072" s="1390"/>
      <c r="H2072" s="1386"/>
      <c r="I2072" s="1053"/>
      <c r="J2072" s="1386"/>
    </row>
    <row r="2073" spans="1:10">
      <c r="A2073" s="1387"/>
      <c r="B2073" s="1388"/>
      <c r="C2073" s="1389"/>
      <c r="D2073" s="1390"/>
      <c r="E2073" s="1386"/>
      <c r="G2073" s="1390"/>
      <c r="H2073" s="1386"/>
      <c r="I2073" s="1053"/>
      <c r="J2073" s="1386"/>
    </row>
    <row r="2074" spans="1:10">
      <c r="A2074" s="1387"/>
      <c r="B2074" s="1388"/>
      <c r="C2074" s="1389"/>
      <c r="D2074" s="1390"/>
      <c r="E2074" s="1386"/>
      <c r="G2074" s="1390"/>
      <c r="H2074" s="1386"/>
      <c r="I2074" s="1053"/>
      <c r="J2074" s="1386"/>
    </row>
    <row r="2075" spans="1:10">
      <c r="A2075" s="1387"/>
      <c r="B2075" s="1388"/>
      <c r="C2075" s="1389"/>
      <c r="D2075" s="1390"/>
      <c r="E2075" s="1386"/>
      <c r="G2075" s="1390"/>
      <c r="H2075" s="1386"/>
      <c r="I2075" s="1053"/>
      <c r="J2075" s="1386"/>
    </row>
    <row r="2076" spans="1:10">
      <c r="A2076" s="1387"/>
      <c r="B2076" s="1388"/>
      <c r="C2076" s="1389"/>
      <c r="D2076" s="1390"/>
      <c r="E2076" s="1386"/>
      <c r="G2076" s="1390"/>
      <c r="H2076" s="1386"/>
      <c r="I2076" s="1053"/>
      <c r="J2076" s="1386"/>
    </row>
    <row r="2077" spans="1:10">
      <c r="A2077" s="1387"/>
      <c r="B2077" s="1388"/>
      <c r="C2077" s="1389"/>
      <c r="D2077" s="1390"/>
      <c r="E2077" s="1386"/>
      <c r="G2077" s="1390"/>
      <c r="H2077" s="1386"/>
      <c r="I2077" s="1053"/>
      <c r="J2077" s="1386"/>
    </row>
    <row r="2078" spans="1:10">
      <c r="A2078" s="1387"/>
      <c r="B2078" s="1388"/>
      <c r="C2078" s="1389"/>
      <c r="D2078" s="1390"/>
      <c r="E2078" s="1386"/>
      <c r="G2078" s="1390"/>
      <c r="H2078" s="1386"/>
      <c r="I2078" s="1053"/>
      <c r="J2078" s="1386"/>
    </row>
    <row r="2079" spans="1:10">
      <c r="A2079" s="1387"/>
      <c r="B2079" s="1388"/>
      <c r="C2079" s="1389"/>
      <c r="D2079" s="1390"/>
      <c r="E2079" s="1386"/>
      <c r="G2079" s="1390"/>
      <c r="H2079" s="1386"/>
      <c r="I2079" s="1053"/>
      <c r="J2079" s="1386"/>
    </row>
    <row r="2080" spans="1:10">
      <c r="A2080" s="1387"/>
      <c r="B2080" s="1388"/>
      <c r="C2080" s="1389"/>
      <c r="D2080" s="1390"/>
      <c r="E2080" s="1386"/>
      <c r="G2080" s="1390"/>
      <c r="H2080" s="1386"/>
      <c r="I2080" s="1053"/>
      <c r="J2080" s="1386"/>
    </row>
    <row r="2081" spans="1:10">
      <c r="A2081" s="1387"/>
      <c r="B2081" s="1388"/>
      <c r="C2081" s="1389"/>
      <c r="D2081" s="1390"/>
      <c r="E2081" s="1386"/>
      <c r="G2081" s="1390"/>
      <c r="H2081" s="1386"/>
      <c r="I2081" s="1053"/>
      <c r="J2081" s="1386"/>
    </row>
    <row r="2082" spans="1:10">
      <c r="A2082" s="1387"/>
      <c r="B2082" s="1388"/>
      <c r="C2082" s="1389"/>
      <c r="D2082" s="1390"/>
      <c r="E2082" s="1386"/>
      <c r="G2082" s="1390"/>
      <c r="H2082" s="1386"/>
      <c r="I2082" s="1053"/>
      <c r="J2082" s="1386"/>
    </row>
    <row r="2083" spans="1:10">
      <c r="A2083" s="1387"/>
      <c r="B2083" s="1388"/>
      <c r="C2083" s="1389"/>
      <c r="D2083" s="1390"/>
      <c r="E2083" s="1386"/>
      <c r="G2083" s="1390"/>
      <c r="H2083" s="1386"/>
      <c r="I2083" s="1053"/>
      <c r="J2083" s="1386"/>
    </row>
    <row r="2084" spans="1:10">
      <c r="A2084" s="1387"/>
      <c r="B2084" s="1388"/>
      <c r="C2084" s="1389"/>
      <c r="D2084" s="1390"/>
      <c r="E2084" s="1386"/>
      <c r="G2084" s="1390"/>
      <c r="H2084" s="1386"/>
      <c r="I2084" s="1053"/>
      <c r="J2084" s="1386"/>
    </row>
    <row r="2085" spans="1:10">
      <c r="A2085" s="1387"/>
      <c r="B2085" s="1388"/>
      <c r="C2085" s="1389"/>
      <c r="D2085" s="1390"/>
      <c r="E2085" s="1386"/>
      <c r="G2085" s="1390"/>
      <c r="H2085" s="1386"/>
      <c r="I2085" s="1053"/>
      <c r="J2085" s="1386"/>
    </row>
    <row r="2086" spans="1:10">
      <c r="A2086" s="1387"/>
      <c r="B2086" s="1388"/>
      <c r="C2086" s="1389"/>
      <c r="D2086" s="1390"/>
      <c r="E2086" s="1386"/>
      <c r="G2086" s="1390"/>
      <c r="H2086" s="1386"/>
      <c r="I2086" s="1053"/>
      <c r="J2086" s="1386"/>
    </row>
    <row r="2087" spans="1:10">
      <c r="A2087" s="1387"/>
      <c r="B2087" s="1388"/>
      <c r="C2087" s="1389"/>
      <c r="D2087" s="1390"/>
      <c r="E2087" s="1386"/>
      <c r="G2087" s="1390"/>
      <c r="H2087" s="1386"/>
      <c r="I2087" s="1053"/>
      <c r="J2087" s="1386"/>
    </row>
    <row r="2088" spans="1:10">
      <c r="A2088" s="1387"/>
      <c r="B2088" s="1388"/>
      <c r="C2088" s="1389"/>
      <c r="D2088" s="1390"/>
      <c r="E2088" s="1386"/>
      <c r="G2088" s="1390"/>
      <c r="H2088" s="1386"/>
      <c r="I2088" s="1053"/>
      <c r="J2088" s="1386"/>
    </row>
    <row r="2089" spans="1:10">
      <c r="A2089" s="1387"/>
      <c r="B2089" s="1388"/>
      <c r="C2089" s="1389"/>
      <c r="D2089" s="1390"/>
      <c r="E2089" s="1386"/>
      <c r="G2089" s="1390"/>
      <c r="H2089" s="1386"/>
      <c r="I2089" s="1053"/>
      <c r="J2089" s="1386"/>
    </row>
    <row r="2090" spans="1:10">
      <c r="A2090" s="1387"/>
      <c r="B2090" s="1388"/>
      <c r="C2090" s="1389"/>
      <c r="D2090" s="1390"/>
      <c r="E2090" s="1386"/>
      <c r="G2090" s="1390"/>
      <c r="H2090" s="1386"/>
      <c r="I2090" s="1053"/>
      <c r="J2090" s="1386"/>
    </row>
    <row r="2091" spans="1:10">
      <c r="A2091" s="1387"/>
      <c r="B2091" s="1388"/>
      <c r="C2091" s="1389"/>
      <c r="D2091" s="1390"/>
      <c r="E2091" s="1386"/>
      <c r="G2091" s="1390"/>
      <c r="H2091" s="1386"/>
      <c r="I2091" s="1053"/>
      <c r="J2091" s="1386"/>
    </row>
    <row r="2092" spans="1:10">
      <c r="A2092" s="1387"/>
      <c r="B2092" s="1388"/>
      <c r="C2092" s="1389"/>
      <c r="D2092" s="1390"/>
      <c r="E2092" s="1386"/>
      <c r="G2092" s="1390"/>
      <c r="H2092" s="1386"/>
      <c r="I2092" s="1053"/>
      <c r="J2092" s="1386"/>
    </row>
    <row r="2093" spans="1:10">
      <c r="A2093" s="1387"/>
      <c r="B2093" s="1388"/>
      <c r="C2093" s="1389"/>
      <c r="D2093" s="1390"/>
      <c r="E2093" s="1386"/>
      <c r="G2093" s="1390"/>
      <c r="H2093" s="1386"/>
      <c r="I2093" s="1053"/>
      <c r="J2093" s="1386"/>
    </row>
    <row r="2094" spans="1:10">
      <c r="A2094" s="1387"/>
      <c r="B2094" s="1388"/>
      <c r="C2094" s="1389"/>
      <c r="D2094" s="1390"/>
      <c r="E2094" s="1386"/>
      <c r="G2094" s="1390"/>
      <c r="H2094" s="1386"/>
      <c r="I2094" s="1053"/>
      <c r="J2094" s="1386"/>
    </row>
    <row r="2095" spans="1:10">
      <c r="A2095" s="1387"/>
      <c r="B2095" s="1388"/>
      <c r="C2095" s="1389"/>
      <c r="D2095" s="1390"/>
      <c r="E2095" s="1386"/>
      <c r="G2095" s="1390"/>
      <c r="H2095" s="1386"/>
      <c r="I2095" s="1053"/>
      <c r="J2095" s="1386"/>
    </row>
    <row r="2096" spans="1:10">
      <c r="A2096" s="1387"/>
      <c r="B2096" s="1388"/>
      <c r="C2096" s="1389"/>
      <c r="D2096" s="1390"/>
      <c r="E2096" s="1386"/>
      <c r="G2096" s="1390"/>
      <c r="H2096" s="1386"/>
      <c r="I2096" s="1053"/>
      <c r="J2096" s="1386"/>
    </row>
    <row r="2097" spans="1:10">
      <c r="A2097" s="1387"/>
      <c r="B2097" s="1388"/>
      <c r="C2097" s="1389"/>
      <c r="D2097" s="1390"/>
      <c r="E2097" s="1386"/>
      <c r="G2097" s="1390"/>
      <c r="H2097" s="1386"/>
      <c r="I2097" s="1053"/>
      <c r="J2097" s="1386"/>
    </row>
    <row r="2098" spans="1:10">
      <c r="A2098" s="1387"/>
      <c r="B2098" s="1388"/>
      <c r="C2098" s="1389"/>
      <c r="D2098" s="1390"/>
      <c r="E2098" s="1386"/>
      <c r="G2098" s="1390"/>
      <c r="H2098" s="1386"/>
      <c r="I2098" s="1053"/>
      <c r="J2098" s="1386"/>
    </row>
    <row r="2099" spans="1:10">
      <c r="A2099" s="1387"/>
      <c r="B2099" s="1388"/>
      <c r="C2099" s="1389"/>
      <c r="D2099" s="1390"/>
      <c r="E2099" s="1386"/>
      <c r="G2099" s="1390"/>
      <c r="H2099" s="1386"/>
      <c r="I2099" s="1053"/>
      <c r="J2099" s="1386"/>
    </row>
    <row r="2100" spans="1:10">
      <c r="A2100" s="1387"/>
      <c r="B2100" s="1388"/>
      <c r="C2100" s="1389"/>
      <c r="D2100" s="1390"/>
      <c r="E2100" s="1386"/>
      <c r="G2100" s="1390"/>
      <c r="H2100" s="1386"/>
      <c r="I2100" s="1053"/>
      <c r="J2100" s="1386"/>
    </row>
    <row r="2101" spans="1:10">
      <c r="A2101" s="1387"/>
      <c r="B2101" s="1388"/>
      <c r="C2101" s="1389"/>
      <c r="D2101" s="1390"/>
      <c r="E2101" s="1386"/>
      <c r="G2101" s="1390"/>
      <c r="H2101" s="1386"/>
      <c r="I2101" s="1053"/>
      <c r="J2101" s="1386"/>
    </row>
    <row r="2102" spans="1:10">
      <c r="A2102" s="1387"/>
      <c r="B2102" s="1388"/>
      <c r="C2102" s="1389"/>
      <c r="D2102" s="1390"/>
      <c r="E2102" s="1386"/>
      <c r="G2102" s="1390"/>
      <c r="H2102" s="1386"/>
      <c r="I2102" s="1053"/>
      <c r="J2102" s="1386"/>
    </row>
    <row r="2103" spans="1:10">
      <c r="A2103" s="1387"/>
      <c r="B2103" s="1388"/>
      <c r="C2103" s="1389"/>
      <c r="D2103" s="1390"/>
      <c r="E2103" s="1386"/>
      <c r="G2103" s="1390"/>
      <c r="H2103" s="1386"/>
      <c r="I2103" s="1053"/>
      <c r="J2103" s="1386"/>
    </row>
    <row r="2104" spans="1:10">
      <c r="A2104" s="1387"/>
      <c r="B2104" s="1388"/>
      <c r="C2104" s="1389"/>
      <c r="D2104" s="1390"/>
      <c r="E2104" s="1386"/>
      <c r="G2104" s="1390"/>
      <c r="H2104" s="1386"/>
      <c r="I2104" s="1053"/>
      <c r="J2104" s="1386"/>
    </row>
    <row r="2105" spans="1:10">
      <c r="A2105" s="1387"/>
      <c r="B2105" s="1388"/>
      <c r="C2105" s="1389"/>
      <c r="D2105" s="1390"/>
      <c r="E2105" s="1386"/>
      <c r="G2105" s="1390"/>
      <c r="H2105" s="1386"/>
      <c r="I2105" s="1053"/>
      <c r="J2105" s="1386"/>
    </row>
    <row r="2106" spans="1:10">
      <c r="A2106" s="1387"/>
      <c r="B2106" s="1388"/>
      <c r="C2106" s="1389"/>
      <c r="D2106" s="1390"/>
      <c r="E2106" s="1386"/>
      <c r="G2106" s="1390"/>
      <c r="H2106" s="1386"/>
      <c r="I2106" s="1053"/>
      <c r="J2106" s="1386"/>
    </row>
    <row r="2107" spans="1:10">
      <c r="A2107" s="1387"/>
      <c r="B2107" s="1388"/>
      <c r="C2107" s="1389"/>
      <c r="D2107" s="1390"/>
      <c r="E2107" s="1386"/>
      <c r="G2107" s="1390"/>
      <c r="H2107" s="1386"/>
      <c r="I2107" s="1053"/>
      <c r="J2107" s="1386"/>
    </row>
    <row r="2108" spans="1:10">
      <c r="A2108" s="1387"/>
      <c r="B2108" s="1388"/>
      <c r="C2108" s="1389"/>
      <c r="D2108" s="1390"/>
      <c r="E2108" s="1386"/>
      <c r="G2108" s="1390"/>
      <c r="H2108" s="1386"/>
      <c r="I2108" s="1053"/>
      <c r="J2108" s="1386"/>
    </row>
    <row r="2109" spans="1:10">
      <c r="A2109" s="1387"/>
      <c r="B2109" s="1388"/>
      <c r="C2109" s="1389"/>
      <c r="D2109" s="1390"/>
      <c r="E2109" s="1386"/>
      <c r="G2109" s="1390"/>
      <c r="H2109" s="1386"/>
      <c r="I2109" s="1053"/>
      <c r="J2109" s="1386"/>
    </row>
    <row r="2110" spans="1:10">
      <c r="A2110" s="1387"/>
      <c r="B2110" s="1388"/>
      <c r="C2110" s="1389"/>
      <c r="D2110" s="1390"/>
      <c r="E2110" s="1386"/>
      <c r="G2110" s="1390"/>
      <c r="H2110" s="1386"/>
      <c r="I2110" s="1053"/>
      <c r="J2110" s="1386"/>
    </row>
    <row r="2111" spans="1:10">
      <c r="A2111" s="1387"/>
      <c r="B2111" s="1388"/>
      <c r="C2111" s="1389"/>
      <c r="D2111" s="1390"/>
      <c r="E2111" s="1386"/>
      <c r="G2111" s="1390"/>
      <c r="H2111" s="1386"/>
      <c r="I2111" s="1053"/>
      <c r="J2111" s="1386"/>
    </row>
    <row r="2112" spans="1:10">
      <c r="A2112" s="1387"/>
      <c r="B2112" s="1388"/>
      <c r="C2112" s="1389"/>
      <c r="D2112" s="1390"/>
      <c r="E2112" s="1386"/>
      <c r="G2112" s="1390"/>
      <c r="H2112" s="1386"/>
      <c r="I2112" s="1053"/>
      <c r="J2112" s="1386"/>
    </row>
    <row r="2113" spans="1:10">
      <c r="A2113" s="1387"/>
      <c r="B2113" s="1388"/>
      <c r="C2113" s="1389"/>
      <c r="D2113" s="1390"/>
      <c r="E2113" s="1386"/>
      <c r="G2113" s="1390"/>
      <c r="H2113" s="1386"/>
      <c r="I2113" s="1053"/>
      <c r="J2113" s="1386"/>
    </row>
    <row r="2114" spans="1:10">
      <c r="A2114" s="1387"/>
      <c r="B2114" s="1388"/>
      <c r="C2114" s="1389"/>
      <c r="D2114" s="1390"/>
      <c r="E2114" s="1386"/>
      <c r="G2114" s="1390"/>
      <c r="H2114" s="1386"/>
      <c r="I2114" s="1053"/>
      <c r="J2114" s="1386"/>
    </row>
    <row r="2115" spans="1:10">
      <c r="A2115" s="1387"/>
      <c r="B2115" s="1388"/>
      <c r="C2115" s="1389"/>
      <c r="D2115" s="1390"/>
      <c r="E2115" s="1386"/>
      <c r="G2115" s="1390"/>
      <c r="H2115" s="1386"/>
      <c r="I2115" s="1053"/>
      <c r="J2115" s="1386"/>
    </row>
    <row r="2116" spans="1:10">
      <c r="A2116" s="1387"/>
      <c r="B2116" s="1388"/>
      <c r="C2116" s="1389"/>
      <c r="D2116" s="1390"/>
      <c r="E2116" s="1386"/>
      <c r="G2116" s="1390"/>
      <c r="H2116" s="1386"/>
      <c r="I2116" s="1053"/>
      <c r="J2116" s="1386"/>
    </row>
    <row r="2117" spans="1:10">
      <c r="A2117" s="1387"/>
      <c r="B2117" s="1388"/>
      <c r="C2117" s="1389"/>
      <c r="D2117" s="1390"/>
      <c r="E2117" s="1386"/>
      <c r="G2117" s="1390"/>
      <c r="H2117" s="1386"/>
      <c r="I2117" s="1053"/>
      <c r="J2117" s="1386"/>
    </row>
    <row r="2118" spans="1:10">
      <c r="A2118" s="1387"/>
      <c r="B2118" s="1388"/>
      <c r="C2118" s="1389"/>
      <c r="D2118" s="1390"/>
      <c r="E2118" s="1386"/>
      <c r="G2118" s="1390"/>
      <c r="H2118" s="1386"/>
      <c r="I2118" s="1053"/>
      <c r="J2118" s="1386"/>
    </row>
    <row r="2119" spans="1:10">
      <c r="A2119" s="1387"/>
      <c r="B2119" s="1388"/>
      <c r="C2119" s="1389"/>
      <c r="D2119" s="1390"/>
      <c r="E2119" s="1386"/>
      <c r="G2119" s="1390"/>
      <c r="H2119" s="1386"/>
      <c r="I2119" s="1053"/>
      <c r="J2119" s="1386"/>
    </row>
    <row r="2120" spans="1:10">
      <c r="A2120" s="1387"/>
      <c r="B2120" s="1388"/>
      <c r="C2120" s="1389"/>
      <c r="D2120" s="1390"/>
      <c r="E2120" s="1386"/>
      <c r="G2120" s="1390"/>
      <c r="H2120" s="1386"/>
      <c r="I2120" s="1053"/>
      <c r="J2120" s="1386"/>
    </row>
    <row r="2121" spans="1:10">
      <c r="A2121" s="1387"/>
      <c r="B2121" s="1388"/>
      <c r="C2121" s="1389"/>
      <c r="D2121" s="1390"/>
      <c r="E2121" s="1386"/>
      <c r="G2121" s="1390"/>
      <c r="H2121" s="1386"/>
      <c r="I2121" s="1053"/>
      <c r="J2121" s="1386"/>
    </row>
    <row r="2122" spans="1:10">
      <c r="A2122" s="1387"/>
      <c r="B2122" s="1388"/>
      <c r="C2122" s="1389"/>
      <c r="D2122" s="1390"/>
      <c r="E2122" s="1386"/>
      <c r="G2122" s="1390"/>
      <c r="H2122" s="1386"/>
      <c r="I2122" s="1053"/>
      <c r="J2122" s="1386"/>
    </row>
    <row r="2123" spans="1:10">
      <c r="A2123" s="1387"/>
      <c r="B2123" s="1388"/>
      <c r="C2123" s="1389"/>
      <c r="D2123" s="1390"/>
      <c r="E2123" s="1386"/>
      <c r="G2123" s="1390"/>
      <c r="H2123" s="1386"/>
      <c r="I2123" s="1053"/>
      <c r="J2123" s="1386"/>
    </row>
    <row r="2124" spans="1:10">
      <c r="A2124" s="1387"/>
      <c r="B2124" s="1388"/>
      <c r="C2124" s="1389"/>
      <c r="D2124" s="1390"/>
      <c r="E2124" s="1386"/>
      <c r="G2124" s="1390"/>
      <c r="H2124" s="1386"/>
      <c r="I2124" s="1053"/>
      <c r="J2124" s="1386"/>
    </row>
    <row r="2125" spans="1:10">
      <c r="A2125" s="1387"/>
      <c r="B2125" s="1388"/>
      <c r="C2125" s="1389"/>
      <c r="D2125" s="1390"/>
      <c r="E2125" s="1386"/>
      <c r="G2125" s="1390"/>
      <c r="H2125" s="1386"/>
      <c r="I2125" s="1053"/>
      <c r="J2125" s="1386"/>
    </row>
    <row r="2126" spans="1:10">
      <c r="A2126" s="1387"/>
      <c r="B2126" s="1388"/>
      <c r="C2126" s="1389"/>
      <c r="D2126" s="1390"/>
      <c r="E2126" s="1386"/>
      <c r="G2126" s="1390"/>
      <c r="H2126" s="1386"/>
      <c r="I2126" s="1053"/>
      <c r="J2126" s="1386"/>
    </row>
    <row r="2127" spans="1:10">
      <c r="A2127" s="1387"/>
      <c r="B2127" s="1388"/>
      <c r="C2127" s="1389"/>
      <c r="D2127" s="1390"/>
      <c r="E2127" s="1386"/>
      <c r="G2127" s="1390"/>
      <c r="H2127" s="1386"/>
      <c r="I2127" s="1053"/>
      <c r="J2127" s="1386"/>
    </row>
    <row r="2128" spans="1:10">
      <c r="A2128" s="1387"/>
      <c r="B2128" s="1388"/>
      <c r="C2128" s="1389"/>
      <c r="D2128" s="1390"/>
      <c r="E2128" s="1386"/>
      <c r="G2128" s="1390"/>
      <c r="H2128" s="1386"/>
      <c r="I2128" s="1053"/>
      <c r="J2128" s="1386"/>
    </row>
    <row r="2129" spans="1:10">
      <c r="A2129" s="1387"/>
      <c r="B2129" s="1388"/>
      <c r="C2129" s="1389"/>
      <c r="D2129" s="1390"/>
      <c r="E2129" s="1386"/>
      <c r="G2129" s="1390"/>
      <c r="H2129" s="1386"/>
      <c r="I2129" s="1053"/>
      <c r="J2129" s="1386"/>
    </row>
    <row r="2130" spans="1:10">
      <c r="A2130" s="1387"/>
      <c r="B2130" s="1388"/>
      <c r="C2130" s="1389"/>
      <c r="D2130" s="1390"/>
      <c r="E2130" s="1386"/>
      <c r="G2130" s="1390"/>
      <c r="H2130" s="1386"/>
      <c r="I2130" s="1053"/>
      <c r="J2130" s="1386"/>
    </row>
    <row r="2131" spans="1:10">
      <c r="A2131" s="1387"/>
      <c r="B2131" s="1388"/>
      <c r="C2131" s="1389"/>
      <c r="D2131" s="1390"/>
      <c r="E2131" s="1386"/>
      <c r="G2131" s="1390"/>
      <c r="H2131" s="1386"/>
      <c r="I2131" s="1053"/>
      <c r="J2131" s="1386"/>
    </row>
    <row r="2132" spans="1:10">
      <c r="A2132" s="1387"/>
      <c r="B2132" s="1388"/>
      <c r="C2132" s="1389"/>
      <c r="D2132" s="1390"/>
      <c r="E2132" s="1386"/>
      <c r="G2132" s="1390"/>
      <c r="H2132" s="1386"/>
      <c r="I2132" s="1053"/>
      <c r="J2132" s="1386"/>
    </row>
    <row r="2133" spans="1:10">
      <c r="A2133" s="1387"/>
      <c r="B2133" s="1388"/>
      <c r="C2133" s="1389"/>
      <c r="D2133" s="1390"/>
      <c r="E2133" s="1386"/>
      <c r="G2133" s="1390"/>
      <c r="H2133" s="1386"/>
      <c r="I2133" s="1053"/>
      <c r="J2133" s="1386"/>
    </row>
    <row r="2134" spans="1:10">
      <c r="A2134" s="1387"/>
      <c r="B2134" s="1388"/>
      <c r="C2134" s="1389"/>
      <c r="D2134" s="1390"/>
      <c r="E2134" s="1386"/>
      <c r="G2134" s="1390"/>
      <c r="H2134" s="1386"/>
      <c r="I2134" s="1053"/>
      <c r="J2134" s="1386"/>
    </row>
    <row r="2135" spans="1:10">
      <c r="A2135" s="1387"/>
      <c r="B2135" s="1388"/>
      <c r="C2135" s="1389"/>
      <c r="D2135" s="1390"/>
      <c r="E2135" s="1386"/>
      <c r="G2135" s="1390"/>
      <c r="H2135" s="1386"/>
      <c r="I2135" s="1053"/>
      <c r="J2135" s="1386"/>
    </row>
    <row r="2136" spans="1:10">
      <c r="A2136" s="1387"/>
      <c r="B2136" s="1388"/>
      <c r="C2136" s="1389"/>
      <c r="D2136" s="1390"/>
      <c r="E2136" s="1386"/>
      <c r="G2136" s="1390"/>
      <c r="H2136" s="1386"/>
      <c r="I2136" s="1053"/>
      <c r="J2136" s="1386"/>
    </row>
    <row r="2137" spans="1:10">
      <c r="A2137" s="1387"/>
      <c r="B2137" s="1388"/>
      <c r="C2137" s="1389"/>
      <c r="D2137" s="1390"/>
      <c r="E2137" s="1386"/>
      <c r="G2137" s="1390"/>
      <c r="H2137" s="1386"/>
      <c r="I2137" s="1053"/>
      <c r="J2137" s="1386"/>
    </row>
    <row r="2138" spans="1:10">
      <c r="A2138" s="1387"/>
      <c r="B2138" s="1388"/>
      <c r="C2138" s="1389"/>
      <c r="D2138" s="1390"/>
      <c r="E2138" s="1386"/>
      <c r="G2138" s="1390"/>
      <c r="H2138" s="1386"/>
      <c r="I2138" s="1053"/>
      <c r="J2138" s="1386"/>
    </row>
    <row r="2139" spans="1:10">
      <c r="A2139" s="1387"/>
      <c r="B2139" s="1388"/>
      <c r="C2139" s="1389"/>
      <c r="D2139" s="1390"/>
      <c r="E2139" s="1386"/>
      <c r="G2139" s="1390"/>
      <c r="H2139" s="1386"/>
      <c r="I2139" s="1053"/>
      <c r="J2139" s="1386"/>
    </row>
    <row r="2140" spans="1:10">
      <c r="A2140" s="1387"/>
      <c r="B2140" s="1388"/>
      <c r="C2140" s="1389"/>
      <c r="D2140" s="1390"/>
      <c r="E2140" s="1386"/>
      <c r="G2140" s="1390"/>
      <c r="H2140" s="1386"/>
      <c r="I2140" s="1053"/>
      <c r="J2140" s="1386"/>
    </row>
    <row r="2141" spans="1:10">
      <c r="A2141" s="1387"/>
      <c r="B2141" s="1388"/>
      <c r="C2141" s="1389"/>
      <c r="D2141" s="1390"/>
      <c r="E2141" s="1386"/>
      <c r="G2141" s="1390"/>
      <c r="H2141" s="1386"/>
      <c r="I2141" s="1053"/>
      <c r="J2141" s="1386"/>
    </row>
    <row r="2142" spans="1:10">
      <c r="A2142" s="1387"/>
      <c r="B2142" s="1388"/>
      <c r="C2142" s="1389"/>
      <c r="D2142" s="1390"/>
      <c r="E2142" s="1386"/>
      <c r="G2142" s="1390"/>
      <c r="H2142" s="1386"/>
      <c r="I2142" s="1053"/>
      <c r="J2142" s="1386"/>
    </row>
    <row r="2143" spans="1:10">
      <c r="A2143" s="1387"/>
      <c r="B2143" s="1388"/>
      <c r="C2143" s="1389"/>
      <c r="D2143" s="1390"/>
      <c r="E2143" s="1386"/>
      <c r="G2143" s="1390"/>
      <c r="H2143" s="1386"/>
      <c r="I2143" s="1053"/>
      <c r="J2143" s="1386"/>
    </row>
    <row r="2144" spans="1:10">
      <c r="A2144" s="1387"/>
      <c r="B2144" s="1388"/>
      <c r="C2144" s="1389"/>
      <c r="D2144" s="1390"/>
      <c r="E2144" s="1386"/>
      <c r="G2144" s="1390"/>
      <c r="H2144" s="1386"/>
      <c r="I2144" s="1053"/>
      <c r="J2144" s="1386"/>
    </row>
    <row r="2145" spans="1:10">
      <c r="A2145" s="1387"/>
      <c r="B2145" s="1388"/>
      <c r="C2145" s="1389"/>
      <c r="D2145" s="1390"/>
      <c r="E2145" s="1386"/>
      <c r="G2145" s="1390"/>
      <c r="H2145" s="1386"/>
      <c r="I2145" s="1053"/>
      <c r="J2145" s="1386"/>
    </row>
    <row r="2146" spans="1:10">
      <c r="A2146" s="1387"/>
      <c r="B2146" s="1388"/>
      <c r="C2146" s="1389"/>
      <c r="D2146" s="1390"/>
      <c r="E2146" s="1386"/>
      <c r="G2146" s="1390"/>
      <c r="H2146" s="1386"/>
      <c r="I2146" s="1053"/>
      <c r="J2146" s="1386"/>
    </row>
    <row r="2147" spans="1:10">
      <c r="A2147" s="1387"/>
      <c r="B2147" s="1388"/>
      <c r="C2147" s="1389"/>
      <c r="D2147" s="1390"/>
      <c r="E2147" s="1386"/>
      <c r="G2147" s="1390"/>
      <c r="H2147" s="1386"/>
      <c r="I2147" s="1053"/>
      <c r="J2147" s="1386"/>
    </row>
    <row r="2148" spans="1:10">
      <c r="A2148" s="1387"/>
      <c r="B2148" s="1388"/>
      <c r="C2148" s="1389"/>
      <c r="D2148" s="1390"/>
      <c r="E2148" s="1386"/>
      <c r="G2148" s="1390"/>
      <c r="H2148" s="1386"/>
      <c r="I2148" s="1053"/>
      <c r="J2148" s="1386"/>
    </row>
    <row r="2149" spans="1:10">
      <c r="A2149" s="1387"/>
      <c r="B2149" s="1388"/>
      <c r="C2149" s="1389"/>
      <c r="D2149" s="1390"/>
      <c r="E2149" s="1386"/>
      <c r="G2149" s="1390"/>
      <c r="H2149" s="1386"/>
      <c r="I2149" s="1053"/>
      <c r="J2149" s="1386"/>
    </row>
    <row r="2150" spans="1:10">
      <c r="A2150" s="1387"/>
      <c r="B2150" s="1388"/>
      <c r="C2150" s="1389"/>
      <c r="D2150" s="1390"/>
      <c r="E2150" s="1386"/>
      <c r="G2150" s="1390"/>
      <c r="H2150" s="1386"/>
      <c r="I2150" s="1053"/>
      <c r="J2150" s="1386"/>
    </row>
    <row r="2151" spans="1:10">
      <c r="A2151" s="1387"/>
      <c r="B2151" s="1388"/>
      <c r="C2151" s="1389"/>
      <c r="D2151" s="1390"/>
      <c r="E2151" s="1386"/>
      <c r="G2151" s="1390"/>
      <c r="H2151" s="1386"/>
      <c r="I2151" s="1053"/>
      <c r="J2151" s="1386"/>
    </row>
    <row r="2152" spans="1:10">
      <c r="A2152" s="1387"/>
      <c r="B2152" s="1388"/>
      <c r="C2152" s="1389"/>
      <c r="D2152" s="1390"/>
      <c r="E2152" s="1386"/>
      <c r="G2152" s="1390"/>
      <c r="H2152" s="1386"/>
      <c r="I2152" s="1053"/>
      <c r="J2152" s="1386"/>
    </row>
    <row r="2153" spans="1:10">
      <c r="A2153" s="1387"/>
      <c r="B2153" s="1388"/>
      <c r="C2153" s="1389"/>
      <c r="D2153" s="1390"/>
      <c r="E2153" s="1386"/>
      <c r="G2153" s="1390"/>
      <c r="H2153" s="1386"/>
      <c r="I2153" s="1053"/>
      <c r="J2153" s="1386"/>
    </row>
    <row r="2154" spans="1:10">
      <c r="A2154" s="1387"/>
      <c r="B2154" s="1388"/>
      <c r="C2154" s="1389"/>
      <c r="D2154" s="1390"/>
      <c r="E2154" s="1386"/>
      <c r="G2154" s="1390"/>
      <c r="H2154" s="1386"/>
      <c r="I2154" s="1053"/>
      <c r="J2154" s="1386"/>
    </row>
    <row r="2155" spans="1:10">
      <c r="A2155" s="1387"/>
      <c r="B2155" s="1388"/>
      <c r="C2155" s="1389"/>
      <c r="D2155" s="1390"/>
      <c r="E2155" s="1386"/>
      <c r="G2155" s="1390"/>
      <c r="H2155" s="1386"/>
      <c r="I2155" s="1053"/>
      <c r="J2155" s="1386"/>
    </row>
    <row r="2156" spans="1:10">
      <c r="A2156" s="1387"/>
      <c r="B2156" s="1388"/>
      <c r="C2156" s="1389"/>
      <c r="D2156" s="1390"/>
      <c r="E2156" s="1386"/>
      <c r="G2156" s="1390"/>
      <c r="H2156" s="1386"/>
      <c r="I2156" s="1053"/>
      <c r="J2156" s="1386"/>
    </row>
    <row r="2157" spans="1:10">
      <c r="A2157" s="1387"/>
      <c r="B2157" s="1388"/>
      <c r="C2157" s="1389"/>
      <c r="D2157" s="1390"/>
      <c r="E2157" s="1386"/>
      <c r="G2157" s="1390"/>
      <c r="H2157" s="1386"/>
      <c r="I2157" s="1053"/>
      <c r="J2157" s="1386"/>
    </row>
    <row r="2158" spans="1:10">
      <c r="A2158" s="1387"/>
      <c r="B2158" s="1388"/>
      <c r="C2158" s="1389"/>
      <c r="D2158" s="1390"/>
      <c r="E2158" s="1386"/>
      <c r="G2158" s="1390"/>
      <c r="H2158" s="1386"/>
      <c r="I2158" s="1053"/>
      <c r="J2158" s="1386"/>
    </row>
    <row r="2159" spans="1:10">
      <c r="A2159" s="1387"/>
      <c r="B2159" s="1388"/>
      <c r="C2159" s="1389"/>
      <c r="D2159" s="1390"/>
      <c r="E2159" s="1386"/>
      <c r="G2159" s="1390"/>
      <c r="H2159" s="1386"/>
      <c r="I2159" s="1053"/>
      <c r="J2159" s="1386"/>
    </row>
    <row r="2160" spans="1:10">
      <c r="A2160" s="1387"/>
      <c r="B2160" s="1388"/>
      <c r="C2160" s="1389"/>
      <c r="D2160" s="1390"/>
      <c r="E2160" s="1386"/>
      <c r="G2160" s="1390"/>
      <c r="H2160" s="1386"/>
      <c r="I2160" s="1053"/>
      <c r="J2160" s="1386"/>
    </row>
    <row r="2161" spans="1:10">
      <c r="A2161" s="1387"/>
      <c r="B2161" s="1388"/>
      <c r="C2161" s="1389"/>
      <c r="D2161" s="1390"/>
      <c r="E2161" s="1386"/>
      <c r="G2161" s="1390"/>
      <c r="H2161" s="1386"/>
      <c r="I2161" s="1053"/>
      <c r="J2161" s="1386"/>
    </row>
    <row r="2162" spans="1:10">
      <c r="A2162" s="1387"/>
      <c r="B2162" s="1388"/>
      <c r="C2162" s="1389"/>
      <c r="D2162" s="1390"/>
      <c r="E2162" s="1386"/>
      <c r="G2162" s="1390"/>
      <c r="H2162" s="1386"/>
      <c r="I2162" s="1053"/>
      <c r="J2162" s="1386"/>
    </row>
    <row r="2163" spans="1:10">
      <c r="A2163" s="1387"/>
      <c r="B2163" s="1388"/>
      <c r="C2163" s="1389"/>
      <c r="D2163" s="1390"/>
      <c r="E2163" s="1386"/>
      <c r="G2163" s="1390"/>
      <c r="H2163" s="1386"/>
      <c r="I2163" s="1053"/>
      <c r="J2163" s="1386"/>
    </row>
    <row r="2164" spans="1:10">
      <c r="A2164" s="1387"/>
      <c r="B2164" s="1388"/>
      <c r="C2164" s="1389"/>
      <c r="D2164" s="1390"/>
      <c r="E2164" s="1386"/>
      <c r="G2164" s="1390"/>
      <c r="H2164" s="1386"/>
      <c r="I2164" s="1053"/>
      <c r="J2164" s="1386"/>
    </row>
    <row r="2165" spans="1:10">
      <c r="A2165" s="1387"/>
      <c r="B2165" s="1388"/>
      <c r="C2165" s="1389"/>
      <c r="D2165" s="1390"/>
      <c r="E2165" s="1386"/>
      <c r="G2165" s="1390"/>
      <c r="H2165" s="1386"/>
      <c r="I2165" s="1053"/>
      <c r="J2165" s="1386"/>
    </row>
    <row r="2166" spans="1:10">
      <c r="A2166" s="1387"/>
      <c r="B2166" s="1388"/>
      <c r="C2166" s="1389"/>
      <c r="D2166" s="1390"/>
      <c r="E2166" s="1386"/>
      <c r="G2166" s="1390"/>
      <c r="H2166" s="1386"/>
      <c r="I2166" s="1053"/>
      <c r="J2166" s="1386"/>
    </row>
    <row r="2167" spans="1:10">
      <c r="A2167" s="1387"/>
      <c r="B2167" s="1388"/>
      <c r="C2167" s="1389"/>
      <c r="D2167" s="1390"/>
      <c r="E2167" s="1386"/>
      <c r="G2167" s="1390"/>
      <c r="H2167" s="1386"/>
      <c r="I2167" s="1053"/>
      <c r="J2167" s="1386"/>
    </row>
    <row r="2168" spans="1:10">
      <c r="A2168" s="1387"/>
      <c r="B2168" s="1388"/>
      <c r="C2168" s="1389"/>
      <c r="D2168" s="1390"/>
      <c r="E2168" s="1386"/>
      <c r="G2168" s="1390"/>
      <c r="H2168" s="1386"/>
      <c r="I2168" s="1053"/>
      <c r="J2168" s="1386"/>
    </row>
    <row r="2169" spans="1:10">
      <c r="A2169" s="1387"/>
      <c r="B2169" s="1388"/>
      <c r="C2169" s="1389"/>
      <c r="D2169" s="1390"/>
      <c r="E2169" s="1386"/>
      <c r="G2169" s="1390"/>
      <c r="H2169" s="1386"/>
      <c r="I2169" s="1053"/>
      <c r="J2169" s="1386"/>
    </row>
    <row r="2170" spans="1:10">
      <c r="A2170" s="1387"/>
      <c r="B2170" s="1388"/>
      <c r="C2170" s="1389"/>
      <c r="D2170" s="1390"/>
      <c r="E2170" s="1386"/>
      <c r="G2170" s="1390"/>
      <c r="H2170" s="1386"/>
      <c r="I2170" s="1053"/>
      <c r="J2170" s="1386"/>
    </row>
    <row r="2171" spans="1:10">
      <c r="A2171" s="1387"/>
      <c r="B2171" s="1388"/>
      <c r="C2171" s="1389"/>
      <c r="D2171" s="1390"/>
      <c r="E2171" s="1386"/>
      <c r="G2171" s="1390"/>
      <c r="H2171" s="1386"/>
      <c r="I2171" s="1053"/>
      <c r="J2171" s="1386"/>
    </row>
    <row r="2172" spans="1:10">
      <c r="A2172" s="1387"/>
      <c r="B2172" s="1388"/>
      <c r="C2172" s="1389"/>
      <c r="D2172" s="1390"/>
      <c r="E2172" s="1386"/>
      <c r="G2172" s="1390"/>
      <c r="H2172" s="1386"/>
      <c r="I2172" s="1053"/>
      <c r="J2172" s="1386"/>
    </row>
    <row r="2173" spans="1:10">
      <c r="A2173" s="1387"/>
      <c r="B2173" s="1388"/>
      <c r="C2173" s="1389"/>
      <c r="D2173" s="1390"/>
      <c r="E2173" s="1386"/>
      <c r="G2173" s="1390"/>
      <c r="H2173" s="1386"/>
      <c r="I2173" s="1053"/>
      <c r="J2173" s="1386"/>
    </row>
    <row r="2174" spans="1:10">
      <c r="A2174" s="1387"/>
      <c r="B2174" s="1388"/>
      <c r="C2174" s="1389"/>
      <c r="D2174" s="1390"/>
      <c r="E2174" s="1386"/>
      <c r="G2174" s="1390"/>
      <c r="H2174" s="1386"/>
      <c r="I2174" s="1053"/>
      <c r="J2174" s="1386"/>
    </row>
    <row r="2175" spans="1:10">
      <c r="A2175" s="1387"/>
      <c r="B2175" s="1388"/>
      <c r="C2175" s="1389"/>
      <c r="D2175" s="1390"/>
      <c r="E2175" s="1386"/>
      <c r="G2175" s="1390"/>
      <c r="H2175" s="1386"/>
      <c r="I2175" s="1053"/>
      <c r="J2175" s="1386"/>
    </row>
    <row r="2176" spans="1:10">
      <c r="A2176" s="1387"/>
      <c r="B2176" s="1388"/>
      <c r="C2176" s="1389"/>
      <c r="D2176" s="1390"/>
      <c r="E2176" s="1386"/>
      <c r="G2176" s="1390"/>
      <c r="H2176" s="1386"/>
      <c r="I2176" s="1053"/>
      <c r="J2176" s="1386"/>
    </row>
    <row r="2177" spans="1:10">
      <c r="A2177" s="1387"/>
      <c r="B2177" s="1388"/>
      <c r="C2177" s="1389"/>
      <c r="D2177" s="1390"/>
      <c r="E2177" s="1386"/>
      <c r="G2177" s="1390"/>
      <c r="H2177" s="1386"/>
      <c r="I2177" s="1053"/>
      <c r="J2177" s="1386"/>
    </row>
    <row r="2178" spans="1:10">
      <c r="A2178" s="1387"/>
      <c r="B2178" s="1388"/>
      <c r="C2178" s="1389"/>
      <c r="D2178" s="1390"/>
      <c r="E2178" s="1386"/>
      <c r="G2178" s="1390"/>
      <c r="H2178" s="1386"/>
      <c r="I2178" s="1053"/>
      <c r="J2178" s="1386"/>
    </row>
    <row r="2179" spans="1:10">
      <c r="A2179" s="1387"/>
      <c r="B2179" s="1388"/>
      <c r="C2179" s="1389"/>
      <c r="D2179" s="1390"/>
      <c r="E2179" s="1386"/>
      <c r="G2179" s="1390"/>
      <c r="H2179" s="1386"/>
      <c r="I2179" s="1053"/>
      <c r="J2179" s="1386"/>
    </row>
    <row r="2180" spans="1:10">
      <c r="A2180" s="1387"/>
      <c r="B2180" s="1388"/>
      <c r="C2180" s="1389"/>
      <c r="D2180" s="1390"/>
      <c r="E2180" s="1386"/>
      <c r="G2180" s="1390"/>
      <c r="H2180" s="1386"/>
      <c r="I2180" s="1053"/>
      <c r="J2180" s="1386"/>
    </row>
    <row r="2181" spans="1:10">
      <c r="A2181" s="1387"/>
      <c r="B2181" s="1388"/>
      <c r="C2181" s="1389"/>
      <c r="D2181" s="1390"/>
      <c r="E2181" s="1386"/>
      <c r="G2181" s="1390"/>
      <c r="H2181" s="1386"/>
      <c r="I2181" s="1053"/>
      <c r="J2181" s="1386"/>
    </row>
    <row r="2182" spans="1:10">
      <c r="A2182" s="1387"/>
      <c r="B2182" s="1388"/>
      <c r="C2182" s="1389"/>
      <c r="D2182" s="1390"/>
      <c r="E2182" s="1386"/>
      <c r="G2182" s="1390"/>
      <c r="H2182" s="1386"/>
      <c r="I2182" s="1053"/>
      <c r="J2182" s="1386"/>
    </row>
    <row r="2183" spans="1:10">
      <c r="A2183" s="1387"/>
      <c r="B2183" s="1388"/>
      <c r="C2183" s="1389"/>
      <c r="D2183" s="1390"/>
      <c r="E2183" s="1386"/>
      <c r="G2183" s="1390"/>
      <c r="H2183" s="1386"/>
      <c r="I2183" s="1053"/>
      <c r="J2183" s="1386"/>
    </row>
    <row r="2184" spans="1:10">
      <c r="A2184" s="1387"/>
      <c r="B2184" s="1388"/>
      <c r="C2184" s="1389"/>
      <c r="D2184" s="1390"/>
      <c r="E2184" s="1386"/>
      <c r="G2184" s="1390"/>
      <c r="H2184" s="1386"/>
      <c r="I2184" s="1053"/>
      <c r="J2184" s="1386"/>
    </row>
    <row r="2185" spans="1:10">
      <c r="A2185" s="1387"/>
      <c r="B2185" s="1388"/>
      <c r="C2185" s="1389"/>
      <c r="D2185" s="1390"/>
      <c r="E2185" s="1386"/>
      <c r="G2185" s="1390"/>
      <c r="H2185" s="1386"/>
      <c r="I2185" s="1053"/>
      <c r="J2185" s="1386"/>
    </row>
    <row r="2186" spans="1:10">
      <c r="A2186" s="1387"/>
      <c r="B2186" s="1388"/>
      <c r="C2186" s="1389"/>
      <c r="D2186" s="1390"/>
      <c r="E2186" s="1386"/>
      <c r="G2186" s="1390"/>
      <c r="H2186" s="1386"/>
      <c r="I2186" s="1053"/>
      <c r="J2186" s="1386"/>
    </row>
    <row r="2187" spans="1:10">
      <c r="A2187" s="1387"/>
      <c r="B2187" s="1388"/>
      <c r="C2187" s="1389"/>
      <c r="D2187" s="1390"/>
      <c r="E2187" s="1386"/>
      <c r="G2187" s="1390"/>
      <c r="H2187" s="1386"/>
      <c r="I2187" s="1053"/>
      <c r="J2187" s="1386"/>
    </row>
    <row r="2188" spans="1:10">
      <c r="A2188" s="1387"/>
      <c r="B2188" s="1388"/>
      <c r="C2188" s="1389"/>
      <c r="D2188" s="1390"/>
      <c r="E2188" s="1386"/>
      <c r="G2188" s="1390"/>
      <c r="H2188" s="1386"/>
      <c r="I2188" s="1053"/>
      <c r="J2188" s="1386"/>
    </row>
    <row r="2189" spans="1:10">
      <c r="A2189" s="1387"/>
      <c r="B2189" s="1388"/>
      <c r="C2189" s="1389"/>
      <c r="D2189" s="1390"/>
      <c r="E2189" s="1386"/>
      <c r="G2189" s="1390"/>
      <c r="H2189" s="1386"/>
      <c r="I2189" s="1053"/>
      <c r="J2189" s="1386"/>
    </row>
    <row r="2190" spans="1:10">
      <c r="A2190" s="1387"/>
      <c r="B2190" s="1388"/>
      <c r="C2190" s="1389"/>
      <c r="D2190" s="1390"/>
      <c r="E2190" s="1386"/>
      <c r="G2190" s="1390"/>
      <c r="H2190" s="1386"/>
      <c r="I2190" s="1053"/>
      <c r="J2190" s="1386"/>
    </row>
    <row r="2191" spans="1:10">
      <c r="A2191" s="1387"/>
      <c r="B2191" s="1388"/>
      <c r="C2191" s="1389"/>
      <c r="D2191" s="1390"/>
      <c r="E2191" s="1386"/>
      <c r="G2191" s="1390"/>
      <c r="H2191" s="1386"/>
      <c r="I2191" s="1053"/>
      <c r="J2191" s="1386"/>
    </row>
    <row r="2192" spans="1:10">
      <c r="A2192" s="1387"/>
      <c r="B2192" s="1388"/>
      <c r="C2192" s="1389"/>
      <c r="D2192" s="1390"/>
      <c r="E2192" s="1386"/>
      <c r="G2192" s="1390"/>
      <c r="H2192" s="1386"/>
      <c r="I2192" s="1053"/>
      <c r="J2192" s="1386"/>
    </row>
    <row r="2193" spans="1:10">
      <c r="A2193" s="1387"/>
      <c r="B2193" s="1388"/>
      <c r="C2193" s="1389"/>
      <c r="D2193" s="1390"/>
      <c r="E2193" s="1386"/>
      <c r="G2193" s="1390"/>
      <c r="H2193" s="1386"/>
      <c r="I2193" s="1053"/>
      <c r="J2193" s="1386"/>
    </row>
    <row r="2194" spans="1:10">
      <c r="A2194" s="1387"/>
      <c r="B2194" s="1388"/>
      <c r="C2194" s="1389"/>
      <c r="D2194" s="1390"/>
      <c r="E2194" s="1386"/>
      <c r="G2194" s="1390"/>
      <c r="H2194" s="1386"/>
      <c r="I2194" s="1053"/>
      <c r="J2194" s="1386"/>
    </row>
    <row r="2195" spans="1:10">
      <c r="A2195" s="1387"/>
      <c r="B2195" s="1388"/>
      <c r="C2195" s="1389"/>
      <c r="D2195" s="1390"/>
      <c r="E2195" s="1386"/>
      <c r="G2195" s="1390"/>
      <c r="H2195" s="1386"/>
      <c r="I2195" s="1053"/>
      <c r="J2195" s="1386"/>
    </row>
    <row r="2196" spans="1:10">
      <c r="A2196" s="1387"/>
      <c r="B2196" s="1388"/>
      <c r="C2196" s="1389"/>
      <c r="D2196" s="1390"/>
      <c r="E2196" s="1386"/>
      <c r="G2196" s="1390"/>
      <c r="H2196" s="1386"/>
      <c r="I2196" s="1053"/>
      <c r="J2196" s="1386"/>
    </row>
    <row r="2197" spans="1:10">
      <c r="A2197" s="1387"/>
      <c r="B2197" s="1388"/>
      <c r="C2197" s="1389"/>
      <c r="D2197" s="1390"/>
      <c r="E2197" s="1386"/>
      <c r="G2197" s="1390"/>
      <c r="H2197" s="1386"/>
      <c r="I2197" s="1053"/>
      <c r="J2197" s="1386"/>
    </row>
    <row r="2198" spans="1:10">
      <c r="A2198" s="1387"/>
      <c r="B2198" s="1388"/>
      <c r="C2198" s="1389"/>
      <c r="D2198" s="1390"/>
      <c r="E2198" s="1386"/>
      <c r="G2198" s="1390"/>
      <c r="H2198" s="1386"/>
      <c r="I2198" s="1053"/>
      <c r="J2198" s="1386"/>
    </row>
    <row r="2199" spans="1:10">
      <c r="A2199" s="1387"/>
      <c r="B2199" s="1388"/>
      <c r="C2199" s="1389"/>
      <c r="D2199" s="1390"/>
      <c r="E2199" s="1386"/>
      <c r="G2199" s="1390"/>
      <c r="H2199" s="1386"/>
      <c r="I2199" s="1053"/>
      <c r="J2199" s="1386"/>
    </row>
    <row r="2200" spans="1:10">
      <c r="A2200" s="1387"/>
      <c r="B2200" s="1388"/>
      <c r="C2200" s="1389"/>
      <c r="D2200" s="1390"/>
      <c r="E2200" s="1386"/>
      <c r="G2200" s="1390"/>
      <c r="H2200" s="1386"/>
      <c r="I2200" s="1053"/>
      <c r="J2200" s="1386"/>
    </row>
    <row r="2201" spans="1:10">
      <c r="A2201" s="1387"/>
      <c r="B2201" s="1388"/>
      <c r="C2201" s="1389"/>
      <c r="D2201" s="1390"/>
      <c r="E2201" s="1386"/>
      <c r="G2201" s="1390"/>
      <c r="H2201" s="1386"/>
      <c r="I2201" s="1053"/>
      <c r="J2201" s="1386"/>
    </row>
    <row r="2202" spans="1:10">
      <c r="A2202" s="1387"/>
      <c r="B2202" s="1388"/>
      <c r="C2202" s="1389"/>
      <c r="D2202" s="1390"/>
      <c r="E2202" s="1386"/>
      <c r="G2202" s="1390"/>
      <c r="H2202" s="1386"/>
      <c r="I2202" s="1053"/>
      <c r="J2202" s="1386"/>
    </row>
    <row r="2203" spans="1:10">
      <c r="A2203" s="1387"/>
      <c r="B2203" s="1388"/>
      <c r="C2203" s="1389"/>
      <c r="D2203" s="1390"/>
      <c r="E2203" s="1386"/>
      <c r="G2203" s="1390"/>
      <c r="H2203" s="1386"/>
      <c r="I2203" s="1053"/>
      <c r="J2203" s="1386"/>
    </row>
    <row r="2204" spans="1:10">
      <c r="A2204" s="1387"/>
      <c r="B2204" s="1388"/>
      <c r="C2204" s="1389"/>
      <c r="D2204" s="1390"/>
      <c r="E2204" s="1386"/>
      <c r="G2204" s="1390"/>
      <c r="H2204" s="1386"/>
      <c r="I2204" s="1053"/>
      <c r="J2204" s="1386"/>
    </row>
    <row r="2205" spans="1:10">
      <c r="A2205" s="1387"/>
      <c r="B2205" s="1388"/>
      <c r="C2205" s="1389"/>
      <c r="D2205" s="1390"/>
      <c r="E2205" s="1386"/>
      <c r="G2205" s="1390"/>
      <c r="H2205" s="1386"/>
      <c r="I2205" s="1053"/>
      <c r="J2205" s="1386"/>
    </row>
    <row r="2206" spans="1:10">
      <c r="A2206" s="1387"/>
      <c r="B2206" s="1388"/>
      <c r="C2206" s="1389"/>
      <c r="D2206" s="1390"/>
      <c r="E2206" s="1386"/>
      <c r="G2206" s="1390"/>
      <c r="H2206" s="1386"/>
      <c r="I2206" s="1053"/>
      <c r="J2206" s="1386"/>
    </row>
    <row r="2207" spans="1:10">
      <c r="A2207" s="1387"/>
      <c r="B2207" s="1388"/>
      <c r="C2207" s="1389"/>
      <c r="D2207" s="1390"/>
      <c r="E2207" s="1386"/>
      <c r="G2207" s="1390"/>
      <c r="H2207" s="1386"/>
      <c r="I2207" s="1053"/>
      <c r="J2207" s="1386"/>
    </row>
    <row r="2208" spans="1:10">
      <c r="A2208" s="1387"/>
      <c r="B2208" s="1388"/>
      <c r="C2208" s="1389"/>
      <c r="D2208" s="1390"/>
      <c r="E2208" s="1386"/>
      <c r="G2208" s="1390"/>
      <c r="H2208" s="1386"/>
      <c r="I2208" s="1053"/>
      <c r="J2208" s="1386"/>
    </row>
    <row r="2209" spans="1:10">
      <c r="A2209" s="1387"/>
      <c r="B2209" s="1388"/>
      <c r="C2209" s="1389"/>
      <c r="D2209" s="1390"/>
      <c r="E2209" s="1386"/>
      <c r="G2209" s="1390"/>
      <c r="H2209" s="1386"/>
      <c r="I2209" s="1053"/>
      <c r="J2209" s="1386"/>
    </row>
    <row r="2210" spans="1:10">
      <c r="A2210" s="1387"/>
      <c r="B2210" s="1388"/>
      <c r="C2210" s="1389"/>
      <c r="D2210" s="1390"/>
      <c r="E2210" s="1386"/>
      <c r="G2210" s="1390"/>
      <c r="H2210" s="1386"/>
      <c r="I2210" s="1053"/>
      <c r="J2210" s="1386"/>
    </row>
    <row r="2211" spans="1:10">
      <c r="A2211" s="1387"/>
      <c r="B2211" s="1388"/>
      <c r="C2211" s="1389"/>
      <c r="D2211" s="1390"/>
      <c r="E2211" s="1386"/>
      <c r="G2211" s="1390"/>
      <c r="H2211" s="1386"/>
      <c r="I2211" s="1053"/>
      <c r="J2211" s="1386"/>
    </row>
    <row r="2212" spans="1:10">
      <c r="A2212" s="1387"/>
      <c r="B2212" s="1388"/>
      <c r="C2212" s="1389"/>
      <c r="D2212" s="1390"/>
      <c r="E2212" s="1386"/>
      <c r="G2212" s="1390"/>
      <c r="H2212" s="1386"/>
      <c r="I2212" s="1053"/>
      <c r="J2212" s="1386"/>
    </row>
    <row r="2213" spans="1:10">
      <c r="A2213" s="1387"/>
      <c r="B2213" s="1388"/>
      <c r="C2213" s="1389"/>
      <c r="D2213" s="1390"/>
      <c r="E2213" s="1386"/>
      <c r="G2213" s="1390"/>
      <c r="H2213" s="1386"/>
      <c r="I2213" s="1053"/>
      <c r="J2213" s="1386"/>
    </row>
    <row r="2214" spans="1:10">
      <c r="A2214" s="1387"/>
      <c r="B2214" s="1388"/>
      <c r="C2214" s="1389"/>
      <c r="D2214" s="1390"/>
      <c r="E2214" s="1386"/>
      <c r="G2214" s="1390"/>
      <c r="H2214" s="1386"/>
      <c r="I2214" s="1053"/>
      <c r="J2214" s="1386"/>
    </row>
    <row r="2215" spans="1:10">
      <c r="A2215" s="1387"/>
      <c r="B2215" s="1388"/>
      <c r="C2215" s="1389"/>
      <c r="D2215" s="1390"/>
      <c r="E2215" s="1386"/>
      <c r="G2215" s="1390"/>
      <c r="H2215" s="1386"/>
      <c r="I2215" s="1053"/>
      <c r="J2215" s="1386"/>
    </row>
    <row r="2216" spans="1:10">
      <c r="A2216" s="1387"/>
      <c r="B2216" s="1388"/>
      <c r="C2216" s="1389"/>
      <c r="D2216" s="1390"/>
      <c r="E2216" s="1386"/>
      <c r="G2216" s="1390"/>
      <c r="H2216" s="1386"/>
      <c r="I2216" s="1053"/>
      <c r="J2216" s="1386"/>
    </row>
    <row r="2217" spans="1:10">
      <c r="A2217" s="1387"/>
      <c r="B2217" s="1388"/>
      <c r="C2217" s="1389"/>
      <c r="D2217" s="1390"/>
      <c r="E2217" s="1386"/>
      <c r="G2217" s="1390"/>
      <c r="H2217" s="1386"/>
      <c r="I2217" s="1053"/>
      <c r="J2217" s="1386"/>
    </row>
    <row r="2218" spans="1:10">
      <c r="A2218" s="1387"/>
      <c r="B2218" s="1388"/>
      <c r="C2218" s="1389"/>
      <c r="D2218" s="1390"/>
      <c r="E2218" s="1386"/>
      <c r="G2218" s="1390"/>
      <c r="H2218" s="1386"/>
      <c r="I2218" s="1053"/>
      <c r="J2218" s="1386"/>
    </row>
    <row r="2219" spans="1:10">
      <c r="A2219" s="1387"/>
      <c r="B2219" s="1388"/>
      <c r="C2219" s="1389"/>
      <c r="D2219" s="1390"/>
      <c r="E2219" s="1386"/>
      <c r="G2219" s="1390"/>
      <c r="H2219" s="1386"/>
      <c r="I2219" s="1053"/>
      <c r="J2219" s="1386"/>
    </row>
    <row r="2220" spans="1:10">
      <c r="A2220" s="1387"/>
      <c r="B2220" s="1388"/>
      <c r="C2220" s="1389"/>
      <c r="D2220" s="1390"/>
      <c r="E2220" s="1386"/>
      <c r="G2220" s="1390"/>
      <c r="H2220" s="1386"/>
      <c r="I2220" s="1053"/>
      <c r="J2220" s="1386"/>
    </row>
    <row r="2221" spans="1:10">
      <c r="A2221" s="1387"/>
      <c r="B2221" s="1388"/>
      <c r="C2221" s="1389"/>
      <c r="D2221" s="1390"/>
      <c r="E2221" s="1386"/>
      <c r="G2221" s="1390"/>
      <c r="H2221" s="1386"/>
      <c r="I2221" s="1053"/>
      <c r="J2221" s="1386"/>
    </row>
    <row r="2222" spans="1:10">
      <c r="A2222" s="1387"/>
      <c r="B2222" s="1388"/>
      <c r="C2222" s="1389"/>
      <c r="D2222" s="1390"/>
      <c r="E2222" s="1386"/>
      <c r="G2222" s="1390"/>
      <c r="H2222" s="1386"/>
      <c r="I2222" s="1053"/>
      <c r="J2222" s="1386"/>
    </row>
    <row r="2223" spans="1:10">
      <c r="A2223" s="1387"/>
      <c r="B2223" s="1388"/>
      <c r="C2223" s="1389"/>
      <c r="D2223" s="1390"/>
      <c r="E2223" s="1386"/>
      <c r="G2223" s="1390"/>
      <c r="H2223" s="1386"/>
      <c r="I2223" s="1053"/>
      <c r="J2223" s="1386"/>
    </row>
    <row r="2224" spans="1:10">
      <c r="A2224" s="1387"/>
      <c r="B2224" s="1388"/>
      <c r="C2224" s="1389"/>
      <c r="D2224" s="1390"/>
      <c r="E2224" s="1386"/>
      <c r="G2224" s="1390"/>
      <c r="H2224" s="1386"/>
      <c r="I2224" s="1053"/>
      <c r="J2224" s="1386"/>
    </row>
    <row r="2225" spans="1:10">
      <c r="A2225" s="1387"/>
      <c r="B2225" s="1388"/>
      <c r="C2225" s="1389"/>
      <c r="D2225" s="1390"/>
      <c r="E2225" s="1386"/>
      <c r="G2225" s="1390"/>
      <c r="H2225" s="1386"/>
      <c r="I2225" s="1053"/>
      <c r="J2225" s="1386"/>
    </row>
    <row r="2226" spans="1:10">
      <c r="A2226" s="1387"/>
      <c r="B2226" s="1388"/>
      <c r="C2226" s="1389"/>
      <c r="D2226" s="1390"/>
      <c r="E2226" s="1386"/>
      <c r="G2226" s="1390"/>
      <c r="H2226" s="1386"/>
      <c r="I2226" s="1053"/>
      <c r="J2226" s="1386"/>
    </row>
    <row r="2227" spans="1:10">
      <c r="A2227" s="1387"/>
      <c r="B2227" s="1388"/>
      <c r="C2227" s="1389"/>
      <c r="D2227" s="1390"/>
      <c r="E2227" s="1386"/>
      <c r="G2227" s="1390"/>
      <c r="H2227" s="1386"/>
      <c r="I2227" s="1053"/>
      <c r="J2227" s="1386"/>
    </row>
    <row r="2228" spans="1:10">
      <c r="A2228" s="1387"/>
      <c r="B2228" s="1388"/>
      <c r="C2228" s="1389"/>
      <c r="D2228" s="1390"/>
      <c r="E2228" s="1386"/>
      <c r="G2228" s="1390"/>
      <c r="H2228" s="1386"/>
      <c r="I2228" s="1053"/>
      <c r="J2228" s="1386"/>
    </row>
    <row r="2229" spans="1:10">
      <c r="A2229" s="1387"/>
      <c r="B2229" s="1388"/>
      <c r="C2229" s="1389"/>
      <c r="D2229" s="1390"/>
      <c r="E2229" s="1386"/>
      <c r="G2229" s="1390"/>
      <c r="H2229" s="1386"/>
      <c r="I2229" s="1053"/>
      <c r="J2229" s="1386"/>
    </row>
    <row r="2230" spans="1:10">
      <c r="A2230" s="1387"/>
      <c r="B2230" s="1388"/>
      <c r="C2230" s="1389"/>
      <c r="D2230" s="1390"/>
      <c r="E2230" s="1386"/>
      <c r="G2230" s="1390"/>
      <c r="H2230" s="1386"/>
      <c r="I2230" s="1053"/>
      <c r="J2230" s="1386"/>
    </row>
    <row r="2231" spans="1:10">
      <c r="A2231" s="1387"/>
      <c r="B2231" s="1388"/>
      <c r="C2231" s="1389"/>
      <c r="D2231" s="1390"/>
      <c r="E2231" s="1386"/>
      <c r="G2231" s="1390"/>
      <c r="H2231" s="1386"/>
      <c r="I2231" s="1053"/>
      <c r="J2231" s="1386"/>
    </row>
    <row r="2232" spans="1:10">
      <c r="A2232" s="1387"/>
      <c r="B2232" s="1388"/>
      <c r="C2232" s="1389"/>
      <c r="D2232" s="1390"/>
      <c r="E2232" s="1386"/>
      <c r="G2232" s="1390"/>
      <c r="H2232" s="1386"/>
      <c r="I2232" s="1053"/>
      <c r="J2232" s="1386"/>
    </row>
    <row r="2233" spans="1:10">
      <c r="A2233" s="1387"/>
      <c r="B2233" s="1388"/>
      <c r="C2233" s="1389"/>
      <c r="D2233" s="1390"/>
      <c r="E2233" s="1386"/>
      <c r="G2233" s="1390"/>
      <c r="H2233" s="1386"/>
      <c r="I2233" s="1053"/>
      <c r="J2233" s="1386"/>
    </row>
    <row r="2234" spans="1:10">
      <c r="A2234" s="1387"/>
      <c r="B2234" s="1388"/>
      <c r="C2234" s="1389"/>
      <c r="D2234" s="1390"/>
      <c r="E2234" s="1386"/>
      <c r="G2234" s="1390"/>
      <c r="H2234" s="1386"/>
      <c r="I2234" s="1053"/>
      <c r="J2234" s="1386"/>
    </row>
    <row r="2235" spans="1:10">
      <c r="A2235" s="1387"/>
      <c r="B2235" s="1388"/>
      <c r="C2235" s="1389"/>
      <c r="D2235" s="1390"/>
      <c r="E2235" s="1386"/>
      <c r="G2235" s="1390"/>
      <c r="H2235" s="1386"/>
      <c r="I2235" s="1053"/>
      <c r="J2235" s="1386"/>
    </row>
    <row r="2236" spans="1:10">
      <c r="A2236" s="1387"/>
      <c r="B2236" s="1388"/>
      <c r="C2236" s="1389"/>
      <c r="D2236" s="1390"/>
      <c r="E2236" s="1386"/>
      <c r="G2236" s="1390"/>
      <c r="H2236" s="1386"/>
      <c r="I2236" s="1053"/>
      <c r="J2236" s="1386"/>
    </row>
    <row r="2237" spans="1:10">
      <c r="A2237" s="1387"/>
      <c r="B2237" s="1388"/>
      <c r="C2237" s="1389"/>
      <c r="D2237" s="1390"/>
      <c r="E2237" s="1386"/>
      <c r="G2237" s="1390"/>
      <c r="H2237" s="1386"/>
      <c r="I2237" s="1053"/>
      <c r="J2237" s="1386"/>
    </row>
    <row r="2238" spans="1:10">
      <c r="A2238" s="1387"/>
      <c r="B2238" s="1388"/>
      <c r="C2238" s="1389"/>
      <c r="D2238" s="1390"/>
      <c r="E2238" s="1386"/>
      <c r="G2238" s="1390"/>
      <c r="H2238" s="1386"/>
      <c r="I2238" s="1053"/>
      <c r="J2238" s="1386"/>
    </row>
    <row r="2239" spans="1:10">
      <c r="A2239" s="1387"/>
      <c r="B2239" s="1388"/>
      <c r="C2239" s="1389"/>
      <c r="D2239" s="1390"/>
      <c r="E2239" s="1386"/>
      <c r="G2239" s="1390"/>
      <c r="H2239" s="1386"/>
      <c r="I2239" s="1053"/>
      <c r="J2239" s="1386"/>
    </row>
    <row r="2240" spans="1:10">
      <c r="A2240" s="1387"/>
      <c r="B2240" s="1388"/>
      <c r="C2240" s="1389"/>
      <c r="D2240" s="1390"/>
      <c r="E2240" s="1386"/>
      <c r="G2240" s="1390"/>
      <c r="H2240" s="1386"/>
      <c r="I2240" s="1053"/>
      <c r="J2240" s="1386"/>
    </row>
    <row r="2241" spans="1:10">
      <c r="A2241" s="1387"/>
      <c r="B2241" s="1388"/>
      <c r="C2241" s="1389"/>
      <c r="D2241" s="1390"/>
      <c r="E2241" s="1386"/>
      <c r="G2241" s="1390"/>
      <c r="H2241" s="1386"/>
      <c r="I2241" s="1053"/>
      <c r="J2241" s="1386"/>
    </row>
    <row r="2242" spans="1:10">
      <c r="A2242" s="1387"/>
      <c r="B2242" s="1388"/>
      <c r="C2242" s="1389"/>
      <c r="D2242" s="1390"/>
      <c r="E2242" s="1386"/>
      <c r="G2242" s="1390"/>
      <c r="H2242" s="1386"/>
      <c r="I2242" s="1053"/>
      <c r="J2242" s="1386"/>
    </row>
    <row r="2243" spans="1:10">
      <c r="A2243" s="1387"/>
      <c r="B2243" s="1388"/>
      <c r="C2243" s="1389"/>
      <c r="D2243" s="1390"/>
      <c r="E2243" s="1386"/>
      <c r="G2243" s="1390"/>
      <c r="H2243" s="1386"/>
      <c r="I2243" s="1053"/>
      <c r="J2243" s="1386"/>
    </row>
    <row r="2244" spans="1:10">
      <c r="A2244" s="1387"/>
      <c r="B2244" s="1388"/>
      <c r="C2244" s="1389"/>
      <c r="D2244" s="1390"/>
      <c r="E2244" s="1386"/>
      <c r="G2244" s="1390"/>
      <c r="H2244" s="1386"/>
      <c r="I2244" s="1053"/>
      <c r="J2244" s="1386"/>
    </row>
    <row r="2245" spans="1:10">
      <c r="A2245" s="1387"/>
      <c r="B2245" s="1388"/>
      <c r="C2245" s="1389"/>
      <c r="D2245" s="1390"/>
      <c r="E2245" s="1386"/>
      <c r="G2245" s="1390"/>
      <c r="H2245" s="1386"/>
      <c r="I2245" s="1053"/>
      <c r="J2245" s="1386"/>
    </row>
    <row r="2246" spans="1:10">
      <c r="A2246" s="1387"/>
      <c r="B2246" s="1388"/>
      <c r="C2246" s="1389"/>
      <c r="D2246" s="1390"/>
      <c r="E2246" s="1386"/>
      <c r="G2246" s="1390"/>
      <c r="H2246" s="1386"/>
      <c r="I2246" s="1053"/>
      <c r="J2246" s="1386"/>
    </row>
    <row r="2247" spans="1:10">
      <c r="A2247" s="1387"/>
      <c r="B2247" s="1388"/>
      <c r="C2247" s="1389"/>
      <c r="D2247" s="1390"/>
      <c r="E2247" s="1386"/>
      <c r="G2247" s="1390"/>
      <c r="H2247" s="1386"/>
      <c r="I2247" s="1053"/>
      <c r="J2247" s="1386"/>
    </row>
    <row r="2248" spans="1:10">
      <c r="A2248" s="1387"/>
      <c r="B2248" s="1388"/>
      <c r="C2248" s="1389"/>
      <c r="D2248" s="1390"/>
      <c r="E2248" s="1386"/>
      <c r="G2248" s="1390"/>
      <c r="H2248" s="1386"/>
      <c r="I2248" s="1053"/>
      <c r="J2248" s="1386"/>
    </row>
    <row r="2249" spans="1:10">
      <c r="A2249" s="1387"/>
      <c r="B2249" s="1388"/>
      <c r="C2249" s="1389"/>
      <c r="D2249" s="1390"/>
      <c r="E2249" s="1386"/>
      <c r="G2249" s="1390"/>
      <c r="H2249" s="1386"/>
      <c r="I2249" s="1053"/>
      <c r="J2249" s="1386"/>
    </row>
    <row r="2250" spans="1:10">
      <c r="A2250" s="1387"/>
      <c r="B2250" s="1388"/>
      <c r="C2250" s="1389"/>
      <c r="D2250" s="1390"/>
      <c r="E2250" s="1386"/>
      <c r="G2250" s="1390"/>
      <c r="H2250" s="1386"/>
      <c r="I2250" s="1053"/>
      <c r="J2250" s="1386"/>
    </row>
    <row r="2251" spans="1:10">
      <c r="A2251" s="1387"/>
      <c r="B2251" s="1388"/>
      <c r="C2251" s="1389"/>
      <c r="D2251" s="1390"/>
      <c r="E2251" s="1386"/>
      <c r="G2251" s="1390"/>
      <c r="H2251" s="1386"/>
      <c r="I2251" s="1053"/>
      <c r="J2251" s="1386"/>
    </row>
    <row r="2252" spans="1:10">
      <c r="A2252" s="1387"/>
      <c r="B2252" s="1388"/>
      <c r="C2252" s="1389"/>
      <c r="D2252" s="1390"/>
      <c r="E2252" s="1386"/>
      <c r="G2252" s="1390"/>
      <c r="H2252" s="1386"/>
      <c r="I2252" s="1053"/>
      <c r="J2252" s="1386"/>
    </row>
    <row r="2253" spans="1:10">
      <c r="A2253" s="1387"/>
      <c r="B2253" s="1388"/>
      <c r="C2253" s="1389"/>
      <c r="D2253" s="1390"/>
      <c r="E2253" s="1386"/>
      <c r="G2253" s="1390"/>
      <c r="H2253" s="1386"/>
      <c r="I2253" s="1053"/>
      <c r="J2253" s="1386"/>
    </row>
    <row r="2254" spans="1:10">
      <c r="A2254" s="1387"/>
      <c r="B2254" s="1388"/>
      <c r="C2254" s="1389"/>
      <c r="D2254" s="1390"/>
      <c r="E2254" s="1386"/>
      <c r="G2254" s="1390"/>
      <c r="H2254" s="1386"/>
      <c r="I2254" s="1053"/>
      <c r="J2254" s="1386"/>
    </row>
    <row r="2255" spans="1:10">
      <c r="A2255" s="1387"/>
      <c r="B2255" s="1388"/>
      <c r="C2255" s="1389"/>
      <c r="D2255" s="1390"/>
      <c r="E2255" s="1386"/>
      <c r="G2255" s="1390"/>
      <c r="H2255" s="1386"/>
      <c r="I2255" s="1053"/>
      <c r="J2255" s="1386"/>
    </row>
    <row r="2256" spans="1:10">
      <c r="A2256" s="1387"/>
      <c r="B2256" s="1388"/>
      <c r="C2256" s="1389"/>
      <c r="D2256" s="1390"/>
      <c r="E2256" s="1386"/>
      <c r="G2256" s="1390"/>
      <c r="H2256" s="1386"/>
      <c r="I2256" s="1053"/>
      <c r="J2256" s="1386"/>
    </row>
    <row r="2257" spans="1:10">
      <c r="A2257" s="1387"/>
      <c r="B2257" s="1388"/>
      <c r="C2257" s="1389"/>
      <c r="D2257" s="1390"/>
      <c r="E2257" s="1386"/>
      <c r="G2257" s="1390"/>
      <c r="H2257" s="1386"/>
      <c r="I2257" s="1053"/>
      <c r="J2257" s="1386"/>
    </row>
    <row r="2258" spans="1:10">
      <c r="A2258" s="1387"/>
      <c r="B2258" s="1388"/>
      <c r="C2258" s="1389"/>
      <c r="D2258" s="1390"/>
      <c r="E2258" s="1386"/>
      <c r="G2258" s="1390"/>
      <c r="H2258" s="1386"/>
      <c r="I2258" s="1053"/>
      <c r="J2258" s="1386"/>
    </row>
    <row r="2259" spans="1:10">
      <c r="A2259" s="1387"/>
      <c r="B2259" s="1388"/>
      <c r="C2259" s="1389"/>
      <c r="D2259" s="1390"/>
      <c r="E2259" s="1386"/>
      <c r="G2259" s="1390"/>
      <c r="H2259" s="1386"/>
      <c r="I2259" s="1053"/>
      <c r="J2259" s="1386"/>
    </row>
    <row r="2260" spans="1:10">
      <c r="A2260" s="1387"/>
      <c r="B2260" s="1388"/>
      <c r="C2260" s="1389"/>
      <c r="D2260" s="1390"/>
      <c r="E2260" s="1386"/>
      <c r="G2260" s="1390"/>
      <c r="H2260" s="1386"/>
      <c r="I2260" s="1053"/>
      <c r="J2260" s="1386"/>
    </row>
    <row r="2261" spans="1:10">
      <c r="A2261" s="1387"/>
      <c r="B2261" s="1388"/>
      <c r="C2261" s="1389"/>
      <c r="D2261" s="1390"/>
      <c r="E2261" s="1386"/>
      <c r="G2261" s="1390"/>
      <c r="H2261" s="1386"/>
      <c r="I2261" s="1053"/>
      <c r="J2261" s="1386"/>
    </row>
    <row r="2262" spans="1:10">
      <c r="A2262" s="1387"/>
      <c r="B2262" s="1388"/>
      <c r="C2262" s="1389"/>
      <c r="D2262" s="1390"/>
      <c r="E2262" s="1386"/>
      <c r="G2262" s="1390"/>
      <c r="H2262" s="1386"/>
      <c r="I2262" s="1053"/>
      <c r="J2262" s="1386"/>
    </row>
    <row r="2263" spans="1:10">
      <c r="A2263" s="1387"/>
      <c r="B2263" s="1388"/>
      <c r="C2263" s="1389"/>
      <c r="D2263" s="1390"/>
      <c r="E2263" s="1386"/>
      <c r="G2263" s="1390"/>
      <c r="H2263" s="1386"/>
      <c r="I2263" s="1053"/>
      <c r="J2263" s="1386"/>
    </row>
    <row r="2264" spans="1:10">
      <c r="A2264" s="1387"/>
      <c r="B2264" s="1388"/>
      <c r="C2264" s="1389"/>
      <c r="D2264" s="1390"/>
      <c r="E2264" s="1386"/>
      <c r="G2264" s="1390"/>
      <c r="H2264" s="1386"/>
      <c r="I2264" s="1053"/>
      <c r="J2264" s="1386"/>
    </row>
    <row r="2265" spans="1:10">
      <c r="A2265" s="1387"/>
      <c r="B2265" s="1388"/>
      <c r="C2265" s="1389"/>
      <c r="D2265" s="1390"/>
      <c r="E2265" s="1386"/>
      <c r="G2265" s="1390"/>
      <c r="H2265" s="1386"/>
      <c r="I2265" s="1053"/>
      <c r="J2265" s="1386"/>
    </row>
    <row r="2266" spans="1:10">
      <c r="A2266" s="1387"/>
      <c r="B2266" s="1388"/>
      <c r="C2266" s="1389"/>
      <c r="D2266" s="1390"/>
      <c r="E2266" s="1386"/>
      <c r="G2266" s="1390"/>
      <c r="H2266" s="1386"/>
      <c r="I2266" s="1053"/>
      <c r="J2266" s="1386"/>
    </row>
    <row r="2267" spans="1:10">
      <c r="A2267" s="1387"/>
      <c r="B2267" s="1388"/>
      <c r="C2267" s="1389"/>
      <c r="D2267" s="1390"/>
      <c r="E2267" s="1386"/>
      <c r="G2267" s="1390"/>
      <c r="H2267" s="1386"/>
      <c r="I2267" s="1053"/>
      <c r="J2267" s="1386"/>
    </row>
    <row r="2268" spans="1:10">
      <c r="A2268" s="1387"/>
      <c r="B2268" s="1388"/>
      <c r="C2268" s="1389"/>
      <c r="D2268" s="1390"/>
      <c r="E2268" s="1386"/>
      <c r="G2268" s="1390"/>
      <c r="H2268" s="1386"/>
      <c r="I2268" s="1053"/>
      <c r="J2268" s="1386"/>
    </row>
    <row r="2269" spans="1:10">
      <c r="A2269" s="1387"/>
      <c r="B2269" s="1388"/>
      <c r="C2269" s="1389"/>
      <c r="D2269" s="1390"/>
      <c r="E2269" s="1386"/>
      <c r="G2269" s="1390"/>
      <c r="H2269" s="1386"/>
      <c r="I2269" s="1053"/>
      <c r="J2269" s="1386"/>
    </row>
    <row r="2270" spans="1:10">
      <c r="A2270" s="1387"/>
      <c r="B2270" s="1388"/>
      <c r="C2270" s="1389"/>
      <c r="D2270" s="1390"/>
      <c r="E2270" s="1386"/>
      <c r="G2270" s="1390"/>
      <c r="H2270" s="1386"/>
      <c r="I2270" s="1053"/>
      <c r="J2270" s="1386"/>
    </row>
    <row r="2271" spans="1:10">
      <c r="A2271" s="1387"/>
      <c r="B2271" s="1388"/>
      <c r="C2271" s="1389"/>
      <c r="D2271" s="1390"/>
      <c r="E2271" s="1386"/>
      <c r="G2271" s="1390"/>
      <c r="H2271" s="1386"/>
      <c r="I2271" s="1053"/>
      <c r="J2271" s="1386"/>
    </row>
    <row r="2272" spans="1:10">
      <c r="A2272" s="1387"/>
      <c r="B2272" s="1388"/>
      <c r="C2272" s="1389"/>
      <c r="D2272" s="1390"/>
      <c r="E2272" s="1386"/>
      <c r="G2272" s="1390"/>
      <c r="H2272" s="1386"/>
      <c r="I2272" s="1053"/>
      <c r="J2272" s="1386"/>
    </row>
    <row r="2273" spans="1:10">
      <c r="A2273" s="1387"/>
      <c r="B2273" s="1388"/>
      <c r="C2273" s="1389"/>
      <c r="D2273" s="1390"/>
      <c r="E2273" s="1386"/>
      <c r="G2273" s="1390"/>
      <c r="H2273" s="1386"/>
      <c r="I2273" s="1053"/>
      <c r="J2273" s="1386"/>
    </row>
    <row r="2274" spans="1:10">
      <c r="A2274" s="1387"/>
      <c r="B2274" s="1388"/>
      <c r="C2274" s="1389"/>
      <c r="D2274" s="1390"/>
      <c r="E2274" s="1386"/>
      <c r="G2274" s="1390"/>
      <c r="H2274" s="1386"/>
      <c r="I2274" s="1053"/>
      <c r="J2274" s="1386"/>
    </row>
    <row r="2275" spans="1:10">
      <c r="A2275" s="1387"/>
      <c r="B2275" s="1388"/>
      <c r="C2275" s="1389"/>
      <c r="D2275" s="1390"/>
      <c r="E2275" s="1386"/>
      <c r="G2275" s="1390"/>
      <c r="H2275" s="1386"/>
      <c r="I2275" s="1053"/>
      <c r="J2275" s="1386"/>
    </row>
    <row r="2276" spans="1:10">
      <c r="A2276" s="1387"/>
      <c r="B2276" s="1388"/>
      <c r="C2276" s="1389"/>
      <c r="D2276" s="1390"/>
      <c r="E2276" s="1386"/>
      <c r="G2276" s="1390"/>
      <c r="H2276" s="1386"/>
      <c r="I2276" s="1053"/>
      <c r="J2276" s="1386"/>
    </row>
    <row r="2277" spans="1:10">
      <c r="A2277" s="1387"/>
      <c r="B2277" s="1388"/>
      <c r="C2277" s="1389"/>
      <c r="D2277" s="1390"/>
      <c r="E2277" s="1386"/>
      <c r="G2277" s="1390"/>
      <c r="H2277" s="1386"/>
      <c r="I2277" s="1053"/>
      <c r="J2277" s="1386"/>
    </row>
    <row r="2278" spans="1:10">
      <c r="A2278" s="1387"/>
      <c r="B2278" s="1388"/>
      <c r="C2278" s="1389"/>
      <c r="D2278" s="1390"/>
      <c r="E2278" s="1386"/>
      <c r="G2278" s="1390"/>
      <c r="H2278" s="1386"/>
      <c r="I2278" s="1053"/>
      <c r="J2278" s="1386"/>
    </row>
    <row r="2279" spans="1:10">
      <c r="A2279" s="1387"/>
      <c r="B2279" s="1388"/>
      <c r="C2279" s="1389"/>
      <c r="D2279" s="1390"/>
      <c r="E2279" s="1386"/>
      <c r="G2279" s="1390"/>
      <c r="H2279" s="1386"/>
      <c r="I2279" s="1053"/>
      <c r="J2279" s="1386"/>
    </row>
    <row r="2280" spans="1:10">
      <c r="A2280" s="1387"/>
      <c r="B2280" s="1388"/>
      <c r="C2280" s="1389"/>
      <c r="D2280" s="1390"/>
      <c r="E2280" s="1386"/>
      <c r="G2280" s="1390"/>
      <c r="H2280" s="1386"/>
      <c r="I2280" s="1053"/>
      <c r="J2280" s="1386"/>
    </row>
    <row r="2281" spans="1:10">
      <c r="A2281" s="1387"/>
      <c r="B2281" s="1388"/>
      <c r="C2281" s="1389"/>
      <c r="D2281" s="1390"/>
      <c r="E2281" s="1386"/>
      <c r="G2281" s="1390"/>
      <c r="H2281" s="1386"/>
      <c r="I2281" s="1053"/>
      <c r="J2281" s="1386"/>
    </row>
    <row r="2282" spans="1:10">
      <c r="A2282" s="1387"/>
      <c r="B2282" s="1388"/>
      <c r="C2282" s="1389"/>
      <c r="D2282" s="1390"/>
      <c r="E2282" s="1386"/>
      <c r="G2282" s="1390"/>
      <c r="H2282" s="1386"/>
      <c r="I2282" s="1053"/>
      <c r="J2282" s="1386"/>
    </row>
    <row r="2283" spans="1:10">
      <c r="A2283" s="1387"/>
      <c r="B2283" s="1388"/>
      <c r="C2283" s="1389"/>
      <c r="D2283" s="1390"/>
      <c r="E2283" s="1386"/>
      <c r="G2283" s="1390"/>
      <c r="H2283" s="1386"/>
      <c r="I2283" s="1053"/>
      <c r="J2283" s="1386"/>
    </row>
    <row r="2284" spans="1:10">
      <c r="A2284" s="1387"/>
      <c r="B2284" s="1388"/>
      <c r="C2284" s="1389"/>
      <c r="D2284" s="1390"/>
      <c r="E2284" s="1386"/>
      <c r="G2284" s="1390"/>
      <c r="H2284" s="1386"/>
      <c r="I2284" s="1053"/>
      <c r="J2284" s="1386"/>
    </row>
    <row r="2285" spans="1:10">
      <c r="A2285" s="1387"/>
      <c r="B2285" s="1388"/>
      <c r="C2285" s="1389"/>
      <c r="D2285" s="1390"/>
      <c r="E2285" s="1386"/>
      <c r="G2285" s="1390"/>
      <c r="H2285" s="1386"/>
      <c r="I2285" s="1053"/>
      <c r="J2285" s="1386"/>
    </row>
    <row r="2286" spans="1:10">
      <c r="A2286" s="1387"/>
      <c r="B2286" s="1388"/>
      <c r="C2286" s="1389"/>
      <c r="D2286" s="1390"/>
      <c r="E2286" s="1386"/>
      <c r="G2286" s="1390"/>
      <c r="H2286" s="1386"/>
      <c r="I2286" s="1053"/>
      <c r="J2286" s="1386"/>
    </row>
    <row r="2287" spans="1:10">
      <c r="A2287" s="1387"/>
      <c r="B2287" s="1388"/>
      <c r="C2287" s="1389"/>
      <c r="D2287" s="1390"/>
      <c r="E2287" s="1386"/>
      <c r="G2287" s="1390"/>
      <c r="H2287" s="1386"/>
      <c r="I2287" s="1053"/>
      <c r="J2287" s="1386"/>
    </row>
    <row r="2288" spans="1:10">
      <c r="A2288" s="1387"/>
      <c r="B2288" s="1388"/>
      <c r="C2288" s="1389"/>
      <c r="D2288" s="1390"/>
      <c r="E2288" s="1386"/>
      <c r="G2288" s="1390"/>
      <c r="H2288" s="1386"/>
      <c r="I2288" s="1053"/>
      <c r="J2288" s="1386"/>
    </row>
    <row r="2289" spans="1:10">
      <c r="A2289" s="1387"/>
      <c r="B2289" s="1388"/>
      <c r="C2289" s="1389"/>
      <c r="D2289" s="1390"/>
      <c r="E2289" s="1386"/>
      <c r="G2289" s="1390"/>
      <c r="H2289" s="1386"/>
      <c r="I2289" s="1053"/>
      <c r="J2289" s="1386"/>
    </row>
    <row r="2290" spans="1:10">
      <c r="A2290" s="1387"/>
      <c r="B2290" s="1388"/>
      <c r="C2290" s="1389"/>
      <c r="D2290" s="1390"/>
      <c r="E2290" s="1386"/>
      <c r="G2290" s="1390"/>
      <c r="H2290" s="1386"/>
      <c r="I2290" s="1053"/>
      <c r="J2290" s="1386"/>
    </row>
    <row r="2291" spans="1:10">
      <c r="A2291" s="1387"/>
      <c r="B2291" s="1388"/>
      <c r="C2291" s="1389"/>
      <c r="D2291" s="1390"/>
      <c r="E2291" s="1386"/>
      <c r="G2291" s="1390"/>
      <c r="H2291" s="1386"/>
      <c r="I2291" s="1053"/>
      <c r="J2291" s="1386"/>
    </row>
    <row r="2292" spans="1:10">
      <c r="A2292" s="1387"/>
      <c r="B2292" s="1388"/>
      <c r="C2292" s="1389"/>
      <c r="D2292" s="1390"/>
      <c r="E2292" s="1386"/>
      <c r="G2292" s="1390"/>
      <c r="H2292" s="1386"/>
      <c r="I2292" s="1053"/>
      <c r="J2292" s="1386"/>
    </row>
    <row r="2293" spans="1:10">
      <c r="A2293" s="1387"/>
      <c r="B2293" s="1388"/>
      <c r="C2293" s="1389"/>
      <c r="D2293" s="1390"/>
      <c r="E2293" s="1386"/>
      <c r="G2293" s="1390"/>
      <c r="H2293" s="1386"/>
      <c r="I2293" s="1053"/>
      <c r="J2293" s="1386"/>
    </row>
    <row r="2294" spans="1:10">
      <c r="A2294" s="1387"/>
      <c r="B2294" s="1388"/>
      <c r="C2294" s="1389"/>
      <c r="D2294" s="1390"/>
      <c r="E2294" s="1386"/>
      <c r="G2294" s="1390"/>
      <c r="H2294" s="1386"/>
      <c r="I2294" s="1053"/>
      <c r="J2294" s="1386"/>
    </row>
    <row r="2295" spans="1:10">
      <c r="A2295" s="1387"/>
      <c r="B2295" s="1388"/>
      <c r="C2295" s="1389"/>
      <c r="D2295" s="1390"/>
      <c r="E2295" s="1386"/>
      <c r="G2295" s="1390"/>
      <c r="H2295" s="1386"/>
      <c r="I2295" s="1053"/>
      <c r="J2295" s="1386"/>
    </row>
    <row r="2296" spans="1:10">
      <c r="A2296" s="1387"/>
      <c r="B2296" s="1388"/>
      <c r="C2296" s="1389"/>
      <c r="D2296" s="1390"/>
      <c r="E2296" s="1386"/>
      <c r="G2296" s="1390"/>
      <c r="H2296" s="1386"/>
      <c r="I2296" s="1053"/>
      <c r="J2296" s="1386"/>
    </row>
    <row r="2297" spans="1:10">
      <c r="A2297" s="1387"/>
      <c r="B2297" s="1388"/>
      <c r="C2297" s="1389"/>
      <c r="D2297" s="1390"/>
      <c r="E2297" s="1386"/>
      <c r="G2297" s="1390"/>
      <c r="H2297" s="1386"/>
      <c r="I2297" s="1053"/>
      <c r="J2297" s="1386"/>
    </row>
    <row r="2298" spans="1:10">
      <c r="A2298" s="1387"/>
      <c r="B2298" s="1388"/>
      <c r="C2298" s="1389"/>
      <c r="D2298" s="1390"/>
      <c r="E2298" s="1386"/>
      <c r="G2298" s="1390"/>
      <c r="H2298" s="1386"/>
      <c r="I2298" s="1053"/>
      <c r="J2298" s="1386"/>
    </row>
    <row r="2299" spans="1:10">
      <c r="A2299" s="1387"/>
      <c r="B2299" s="1388"/>
      <c r="C2299" s="1389"/>
      <c r="D2299" s="1390"/>
      <c r="E2299" s="1386"/>
      <c r="G2299" s="1390"/>
      <c r="H2299" s="1386"/>
      <c r="I2299" s="1053"/>
      <c r="J2299" s="1386"/>
    </row>
    <row r="2300" spans="1:10">
      <c r="A2300" s="1387"/>
      <c r="B2300" s="1388"/>
      <c r="C2300" s="1389"/>
      <c r="D2300" s="1390"/>
      <c r="E2300" s="1386"/>
      <c r="G2300" s="1390"/>
      <c r="H2300" s="1386"/>
      <c r="I2300" s="1053"/>
      <c r="J2300" s="1386"/>
    </row>
    <row r="2301" spans="1:10">
      <c r="A2301" s="1387"/>
      <c r="B2301" s="1388"/>
      <c r="C2301" s="1389"/>
      <c r="D2301" s="1390"/>
      <c r="E2301" s="1386"/>
      <c r="G2301" s="1390"/>
      <c r="H2301" s="1386"/>
      <c r="I2301" s="1053"/>
      <c r="J2301" s="1386"/>
    </row>
    <row r="2302" spans="1:10">
      <c r="A2302" s="1387"/>
      <c r="B2302" s="1388"/>
      <c r="C2302" s="1389"/>
      <c r="D2302" s="1390"/>
      <c r="E2302" s="1386"/>
      <c r="G2302" s="1390"/>
      <c r="H2302" s="1386"/>
      <c r="I2302" s="1053"/>
      <c r="J2302" s="1386"/>
    </row>
    <row r="2303" spans="1:10">
      <c r="A2303" s="1387"/>
      <c r="B2303" s="1388"/>
      <c r="C2303" s="1389"/>
      <c r="D2303" s="1390"/>
      <c r="E2303" s="1386"/>
      <c r="G2303" s="1390"/>
      <c r="H2303" s="1386"/>
      <c r="I2303" s="1053"/>
      <c r="J2303" s="1386"/>
    </row>
    <row r="2304" spans="1:10">
      <c r="A2304" s="1387"/>
      <c r="B2304" s="1388"/>
      <c r="C2304" s="1389"/>
      <c r="D2304" s="1390"/>
      <c r="E2304" s="1386"/>
      <c r="G2304" s="1390"/>
      <c r="H2304" s="1386"/>
      <c r="I2304" s="1053"/>
      <c r="J2304" s="1386"/>
    </row>
    <row r="2305" spans="1:10">
      <c r="A2305" s="1387"/>
      <c r="B2305" s="1388"/>
      <c r="C2305" s="1389"/>
      <c r="D2305" s="1390"/>
      <c r="E2305" s="1386"/>
      <c r="G2305" s="1390"/>
      <c r="H2305" s="1386"/>
      <c r="I2305" s="1053"/>
      <c r="J2305" s="1386"/>
    </row>
    <row r="2306" spans="1:10">
      <c r="A2306" s="1387"/>
      <c r="B2306" s="1388"/>
      <c r="C2306" s="1389"/>
      <c r="D2306" s="1390"/>
      <c r="E2306" s="1386"/>
      <c r="G2306" s="1390"/>
      <c r="H2306" s="1386"/>
      <c r="I2306" s="1053"/>
      <c r="J2306" s="1386"/>
    </row>
    <row r="2307" spans="1:10">
      <c r="A2307" s="1387"/>
      <c r="B2307" s="1388"/>
      <c r="C2307" s="1389"/>
      <c r="D2307" s="1390"/>
      <c r="E2307" s="1386"/>
      <c r="G2307" s="1390"/>
      <c r="H2307" s="1386"/>
      <c r="I2307" s="1053"/>
      <c r="J2307" s="1386"/>
    </row>
    <row r="2308" spans="1:10">
      <c r="A2308" s="1387"/>
      <c r="B2308" s="1388"/>
      <c r="C2308" s="1389"/>
      <c r="D2308" s="1390"/>
      <c r="E2308" s="1386"/>
      <c r="G2308" s="1390"/>
      <c r="H2308" s="1386"/>
      <c r="I2308" s="1053"/>
      <c r="J2308" s="1386"/>
    </row>
    <row r="2309" spans="1:10">
      <c r="A2309" s="1387"/>
      <c r="B2309" s="1388"/>
      <c r="C2309" s="1389"/>
      <c r="D2309" s="1390"/>
      <c r="E2309" s="1386"/>
      <c r="G2309" s="1390"/>
      <c r="H2309" s="1386"/>
      <c r="I2309" s="1053"/>
      <c r="J2309" s="1386"/>
    </row>
    <row r="2310" spans="1:10">
      <c r="A2310" s="1387"/>
      <c r="B2310" s="1388"/>
      <c r="C2310" s="1389"/>
      <c r="D2310" s="1390"/>
      <c r="E2310" s="1386"/>
      <c r="G2310" s="1390"/>
      <c r="H2310" s="1386"/>
      <c r="I2310" s="1053"/>
      <c r="J2310" s="1386"/>
    </row>
    <row r="2311" spans="1:10">
      <c r="A2311" s="1387"/>
      <c r="B2311" s="1388"/>
      <c r="C2311" s="1389"/>
      <c r="D2311" s="1390"/>
      <c r="E2311" s="1386"/>
      <c r="G2311" s="1390"/>
      <c r="H2311" s="1386"/>
      <c r="I2311" s="1053"/>
      <c r="J2311" s="1386"/>
    </row>
    <row r="2312" spans="1:10">
      <c r="A2312" s="1387"/>
      <c r="B2312" s="1388"/>
      <c r="C2312" s="1389"/>
      <c r="D2312" s="1390"/>
      <c r="E2312" s="1386"/>
      <c r="G2312" s="1390"/>
      <c r="H2312" s="1386"/>
      <c r="I2312" s="1053"/>
      <c r="J2312" s="1386"/>
    </row>
    <row r="2313" spans="1:10">
      <c r="A2313" s="1387"/>
      <c r="B2313" s="1388"/>
      <c r="C2313" s="1389"/>
      <c r="D2313" s="1390"/>
      <c r="E2313" s="1386"/>
      <c r="G2313" s="1390"/>
      <c r="H2313" s="1386"/>
      <c r="I2313" s="1053"/>
      <c r="J2313" s="1386"/>
    </row>
    <row r="2314" spans="1:10">
      <c r="A2314" s="1387"/>
      <c r="B2314" s="1388"/>
      <c r="C2314" s="1389"/>
      <c r="D2314" s="1390"/>
      <c r="E2314" s="1386"/>
      <c r="G2314" s="1390"/>
      <c r="H2314" s="1386"/>
      <c r="I2314" s="1053"/>
      <c r="J2314" s="1386"/>
    </row>
    <row r="2315" spans="1:10">
      <c r="A2315" s="1387"/>
      <c r="B2315" s="1388"/>
      <c r="C2315" s="1389"/>
      <c r="D2315" s="1390"/>
      <c r="E2315" s="1386"/>
      <c r="G2315" s="1390"/>
      <c r="H2315" s="1386"/>
      <c r="I2315" s="1053"/>
      <c r="J2315" s="1386"/>
    </row>
    <row r="2316" spans="1:10">
      <c r="A2316" s="1387"/>
      <c r="B2316" s="1388"/>
      <c r="C2316" s="1389"/>
      <c r="D2316" s="1390"/>
      <c r="E2316" s="1386"/>
      <c r="G2316" s="1390"/>
      <c r="H2316" s="1386"/>
      <c r="I2316" s="1053"/>
      <c r="J2316" s="1386"/>
    </row>
    <row r="2317" spans="1:10">
      <c r="A2317" s="1387"/>
      <c r="B2317" s="1388"/>
      <c r="C2317" s="1389"/>
      <c r="D2317" s="1390"/>
      <c r="E2317" s="1386"/>
      <c r="G2317" s="1390"/>
      <c r="H2317" s="1386"/>
      <c r="I2317" s="1053"/>
      <c r="J2317" s="1386"/>
    </row>
    <row r="2318" spans="1:10">
      <c r="A2318" s="1387"/>
      <c r="B2318" s="1388"/>
      <c r="C2318" s="1389"/>
      <c r="D2318" s="1390"/>
      <c r="E2318" s="1386"/>
      <c r="G2318" s="1390"/>
      <c r="H2318" s="1386"/>
      <c r="I2318" s="1053"/>
      <c r="J2318" s="1386"/>
    </row>
    <row r="2319" spans="1:10">
      <c r="A2319" s="1387"/>
      <c r="B2319" s="1388"/>
      <c r="C2319" s="1389"/>
      <c r="D2319" s="1390"/>
      <c r="E2319" s="1386"/>
      <c r="G2319" s="1390"/>
      <c r="H2319" s="1386"/>
      <c r="I2319" s="1053"/>
      <c r="J2319" s="1386"/>
    </row>
    <row r="2320" spans="1:10">
      <c r="A2320" s="1387"/>
      <c r="B2320" s="1388"/>
      <c r="C2320" s="1389"/>
      <c r="D2320" s="1390"/>
      <c r="E2320" s="1386"/>
      <c r="G2320" s="1390"/>
      <c r="H2320" s="1386"/>
      <c r="I2320" s="1053"/>
      <c r="J2320" s="1386"/>
    </row>
    <row r="2321" spans="1:10">
      <c r="A2321" s="1387"/>
      <c r="B2321" s="1388"/>
      <c r="C2321" s="1389"/>
      <c r="D2321" s="1390"/>
      <c r="E2321" s="1386"/>
      <c r="G2321" s="1390"/>
      <c r="H2321" s="1386"/>
      <c r="I2321" s="1053"/>
      <c r="J2321" s="1386"/>
    </row>
    <row r="2322" spans="1:10">
      <c r="A2322" s="1387"/>
      <c r="B2322" s="1388"/>
      <c r="C2322" s="1389"/>
      <c r="D2322" s="1390"/>
      <c r="E2322" s="1386"/>
      <c r="G2322" s="1390"/>
      <c r="H2322" s="1386"/>
      <c r="I2322" s="1053"/>
      <c r="J2322" s="1386"/>
    </row>
    <row r="2323" spans="1:10">
      <c r="A2323" s="1387"/>
      <c r="B2323" s="1388"/>
      <c r="C2323" s="1389"/>
      <c r="D2323" s="1390"/>
      <c r="E2323" s="1386"/>
      <c r="G2323" s="1390"/>
      <c r="H2323" s="1386"/>
      <c r="I2323" s="1053"/>
      <c r="J2323" s="1386"/>
    </row>
    <row r="2324" spans="1:10">
      <c r="A2324" s="1387"/>
      <c r="B2324" s="1388"/>
      <c r="C2324" s="1389"/>
      <c r="D2324" s="1390"/>
      <c r="E2324" s="1386"/>
      <c r="G2324" s="1390"/>
      <c r="H2324" s="1386"/>
      <c r="I2324" s="1053"/>
      <c r="J2324" s="1386"/>
    </row>
    <row r="2325" spans="1:10">
      <c r="A2325" s="1387"/>
      <c r="B2325" s="1388"/>
      <c r="C2325" s="1389"/>
      <c r="D2325" s="1390"/>
      <c r="E2325" s="1386"/>
      <c r="G2325" s="1390"/>
      <c r="H2325" s="1386"/>
      <c r="I2325" s="1053"/>
      <c r="J2325" s="1386"/>
    </row>
    <row r="2326" spans="1:10">
      <c r="A2326" s="1387"/>
      <c r="B2326" s="1388"/>
      <c r="C2326" s="1389"/>
      <c r="D2326" s="1390"/>
      <c r="E2326" s="1386"/>
      <c r="G2326" s="1390"/>
      <c r="H2326" s="1386"/>
      <c r="I2326" s="1053"/>
      <c r="J2326" s="1386"/>
    </row>
    <row r="2327" spans="1:10">
      <c r="A2327" s="1387"/>
      <c r="B2327" s="1388"/>
      <c r="C2327" s="1389"/>
      <c r="D2327" s="1390"/>
      <c r="E2327" s="1386"/>
      <c r="G2327" s="1390"/>
      <c r="H2327" s="1386"/>
      <c r="I2327" s="1053"/>
      <c r="J2327" s="1386"/>
    </row>
    <row r="2328" spans="1:10">
      <c r="A2328" s="1387"/>
      <c r="B2328" s="1388"/>
      <c r="C2328" s="1389"/>
      <c r="D2328" s="1390"/>
      <c r="E2328" s="1386"/>
      <c r="G2328" s="1390"/>
      <c r="H2328" s="1386"/>
      <c r="I2328" s="1053"/>
      <c r="J2328" s="1386"/>
    </row>
    <row r="2329" spans="1:10">
      <c r="A2329" s="1387"/>
      <c r="B2329" s="1388"/>
      <c r="C2329" s="1389"/>
      <c r="D2329" s="1390"/>
      <c r="E2329" s="1386"/>
      <c r="G2329" s="1390"/>
      <c r="H2329" s="1386"/>
      <c r="I2329" s="1053"/>
      <c r="J2329" s="1386"/>
    </row>
    <row r="2330" spans="1:10">
      <c r="A2330" s="1387"/>
      <c r="B2330" s="1388"/>
      <c r="C2330" s="1389"/>
      <c r="D2330" s="1390"/>
      <c r="E2330" s="1386"/>
      <c r="G2330" s="1390"/>
      <c r="H2330" s="1386"/>
      <c r="I2330" s="1053"/>
      <c r="J2330" s="1386"/>
    </row>
    <row r="2331" spans="1:10">
      <c r="A2331" s="1387"/>
      <c r="B2331" s="1388"/>
      <c r="C2331" s="1389"/>
      <c r="D2331" s="1390"/>
      <c r="E2331" s="1386"/>
      <c r="G2331" s="1390"/>
      <c r="H2331" s="1386"/>
      <c r="I2331" s="1053"/>
      <c r="J2331" s="1386"/>
    </row>
    <row r="2332" spans="1:10">
      <c r="A2332" s="1387"/>
      <c r="B2332" s="1388"/>
      <c r="C2332" s="1389"/>
      <c r="D2332" s="1390"/>
      <c r="E2332" s="1386"/>
      <c r="G2332" s="1390"/>
      <c r="H2332" s="1386"/>
      <c r="I2332" s="1053"/>
      <c r="J2332" s="1386"/>
    </row>
    <row r="2333" spans="1:10">
      <c r="A2333" s="1387"/>
      <c r="B2333" s="1388"/>
      <c r="C2333" s="1389"/>
      <c r="D2333" s="1390"/>
      <c r="E2333" s="1386"/>
      <c r="G2333" s="1390"/>
      <c r="H2333" s="1386"/>
      <c r="I2333" s="1053"/>
      <c r="J2333" s="1386"/>
    </row>
    <row r="2334" spans="1:10">
      <c r="A2334" s="1387"/>
      <c r="B2334" s="1388"/>
      <c r="C2334" s="1389"/>
      <c r="D2334" s="1390"/>
      <c r="E2334" s="1386"/>
      <c r="G2334" s="1390"/>
      <c r="H2334" s="1386"/>
      <c r="I2334" s="1053"/>
      <c r="J2334" s="1386"/>
    </row>
    <row r="2335" spans="1:10">
      <c r="A2335" s="1387"/>
      <c r="B2335" s="1388"/>
      <c r="C2335" s="1389"/>
      <c r="D2335" s="1390"/>
      <c r="E2335" s="1386"/>
      <c r="G2335" s="1390"/>
      <c r="H2335" s="1386"/>
      <c r="I2335" s="1053"/>
      <c r="J2335" s="1386"/>
    </row>
    <row r="2336" spans="1:10">
      <c r="A2336" s="1387"/>
      <c r="B2336" s="1388"/>
      <c r="C2336" s="1389"/>
      <c r="D2336" s="1390"/>
      <c r="E2336" s="1386"/>
      <c r="G2336" s="1390"/>
      <c r="H2336" s="1386"/>
      <c r="I2336" s="1053"/>
      <c r="J2336" s="1386"/>
    </row>
    <row r="2337" spans="1:10">
      <c r="A2337" s="1387"/>
      <c r="B2337" s="1388"/>
      <c r="C2337" s="1389"/>
      <c r="D2337" s="1390"/>
      <c r="E2337" s="1386"/>
      <c r="G2337" s="1390"/>
      <c r="H2337" s="1386"/>
      <c r="I2337" s="1053"/>
      <c r="J2337" s="1386"/>
    </row>
    <row r="2338" spans="1:10">
      <c r="A2338" s="1387"/>
      <c r="B2338" s="1388"/>
      <c r="C2338" s="1389"/>
      <c r="D2338" s="1390"/>
      <c r="E2338" s="1386"/>
      <c r="G2338" s="1390"/>
      <c r="H2338" s="1386"/>
      <c r="I2338" s="1053"/>
      <c r="J2338" s="1386"/>
    </row>
    <row r="2339" spans="1:10">
      <c r="A2339" s="1387"/>
      <c r="B2339" s="1388"/>
      <c r="C2339" s="1389"/>
      <c r="D2339" s="1390"/>
      <c r="E2339" s="1386"/>
      <c r="G2339" s="1390"/>
      <c r="H2339" s="1386"/>
      <c r="I2339" s="1053"/>
      <c r="J2339" s="1386"/>
    </row>
    <row r="2340" spans="1:10">
      <c r="A2340" s="1387"/>
      <c r="B2340" s="1388"/>
      <c r="C2340" s="1389"/>
      <c r="D2340" s="1390"/>
      <c r="E2340" s="1386"/>
      <c r="G2340" s="1390"/>
      <c r="H2340" s="1386"/>
      <c r="I2340" s="1053"/>
      <c r="J2340" s="1386"/>
    </row>
    <row r="2341" spans="1:10">
      <c r="A2341" s="1387"/>
      <c r="B2341" s="1388"/>
      <c r="C2341" s="1389"/>
      <c r="D2341" s="1390"/>
      <c r="E2341" s="1386"/>
      <c r="G2341" s="1390"/>
      <c r="H2341" s="1386"/>
      <c r="I2341" s="1053"/>
      <c r="J2341" s="1386"/>
    </row>
    <row r="2342" spans="1:10">
      <c r="A2342" s="1387"/>
      <c r="B2342" s="1388"/>
      <c r="C2342" s="1389"/>
      <c r="D2342" s="1390"/>
      <c r="E2342" s="1386"/>
      <c r="G2342" s="1390"/>
      <c r="H2342" s="1386"/>
      <c r="I2342" s="1053"/>
      <c r="J2342" s="1386"/>
    </row>
    <row r="2343" spans="1:10">
      <c r="A2343" s="1387"/>
      <c r="B2343" s="1388"/>
      <c r="C2343" s="1389"/>
      <c r="D2343" s="1390"/>
      <c r="E2343" s="1386"/>
      <c r="G2343" s="1390"/>
      <c r="H2343" s="1386"/>
      <c r="I2343" s="1053"/>
      <c r="J2343" s="1386"/>
    </row>
    <row r="2344" spans="1:10">
      <c r="A2344" s="1387"/>
      <c r="B2344" s="1388"/>
      <c r="C2344" s="1389"/>
      <c r="D2344" s="1390"/>
      <c r="E2344" s="1386"/>
      <c r="G2344" s="1390"/>
      <c r="H2344" s="1386"/>
      <c r="I2344" s="1053"/>
      <c r="J2344" s="1386"/>
    </row>
    <row r="2345" spans="1:10">
      <c r="A2345" s="1387"/>
      <c r="B2345" s="1388"/>
      <c r="C2345" s="1389"/>
      <c r="D2345" s="1390"/>
      <c r="E2345" s="1386"/>
      <c r="G2345" s="1390"/>
      <c r="H2345" s="1386"/>
      <c r="I2345" s="1053"/>
      <c r="J2345" s="1386"/>
    </row>
    <row r="2346" spans="1:10">
      <c r="A2346" s="1387"/>
      <c r="B2346" s="1388"/>
      <c r="C2346" s="1389"/>
      <c r="D2346" s="1390"/>
      <c r="E2346" s="1386"/>
      <c r="G2346" s="1390"/>
      <c r="H2346" s="1386"/>
      <c r="I2346" s="1053"/>
      <c r="J2346" s="1386"/>
    </row>
    <row r="2347" spans="1:10">
      <c r="A2347" s="1387"/>
      <c r="B2347" s="1388"/>
      <c r="C2347" s="1389"/>
      <c r="D2347" s="1390"/>
      <c r="E2347" s="1386"/>
      <c r="G2347" s="1390"/>
      <c r="H2347" s="1386"/>
      <c r="I2347" s="1053"/>
      <c r="J2347" s="1386"/>
    </row>
    <row r="2348" spans="1:10">
      <c r="A2348" s="1387"/>
      <c r="B2348" s="1388"/>
      <c r="C2348" s="1389"/>
      <c r="D2348" s="1390"/>
      <c r="E2348" s="1386"/>
      <c r="G2348" s="1390"/>
      <c r="H2348" s="1386"/>
      <c r="I2348" s="1053"/>
      <c r="J2348" s="1386"/>
    </row>
    <row r="2349" spans="1:10">
      <c r="A2349" s="1387"/>
      <c r="B2349" s="1388"/>
      <c r="C2349" s="1389"/>
      <c r="D2349" s="1390"/>
      <c r="E2349" s="1386"/>
      <c r="G2349" s="1390"/>
      <c r="H2349" s="1386"/>
      <c r="I2349" s="1053"/>
      <c r="J2349" s="1386"/>
    </row>
    <row r="2350" spans="1:10">
      <c r="A2350" s="1387"/>
      <c r="B2350" s="1388"/>
      <c r="C2350" s="1389"/>
      <c r="D2350" s="1390"/>
      <c r="E2350" s="1386"/>
      <c r="G2350" s="1390"/>
      <c r="H2350" s="1386"/>
      <c r="I2350" s="1053"/>
      <c r="J2350" s="1386"/>
    </row>
    <row r="2351" spans="1:10">
      <c r="A2351" s="1387"/>
      <c r="B2351" s="1388"/>
      <c r="C2351" s="1389"/>
      <c r="D2351" s="1390"/>
      <c r="E2351" s="1386"/>
      <c r="G2351" s="1390"/>
      <c r="H2351" s="1386"/>
      <c r="I2351" s="1053"/>
      <c r="J2351" s="1386"/>
    </row>
    <row r="2352" spans="1:10">
      <c r="A2352" s="1387"/>
      <c r="B2352" s="1388"/>
      <c r="C2352" s="1389"/>
      <c r="D2352" s="1390"/>
      <c r="E2352" s="1386"/>
      <c r="G2352" s="1390"/>
      <c r="H2352" s="1386"/>
      <c r="I2352" s="1053"/>
      <c r="J2352" s="1386"/>
    </row>
    <row r="2353" spans="1:10">
      <c r="A2353" s="1387"/>
      <c r="B2353" s="1388"/>
      <c r="C2353" s="1389"/>
      <c r="D2353" s="1390"/>
      <c r="E2353" s="1386"/>
      <c r="G2353" s="1390"/>
      <c r="H2353" s="1386"/>
      <c r="I2353" s="1053"/>
      <c r="J2353" s="1386"/>
    </row>
    <row r="2354" spans="1:10">
      <c r="A2354" s="1387"/>
      <c r="B2354" s="1388"/>
      <c r="C2354" s="1389"/>
      <c r="D2354" s="1390"/>
      <c r="E2354" s="1386"/>
      <c r="G2354" s="1390"/>
      <c r="H2354" s="1386"/>
      <c r="I2354" s="1053"/>
      <c r="J2354" s="1386"/>
    </row>
    <row r="2355" spans="1:10">
      <c r="A2355" s="1387"/>
      <c r="B2355" s="1388"/>
      <c r="C2355" s="1389"/>
      <c r="D2355" s="1390"/>
      <c r="E2355" s="1386"/>
      <c r="G2355" s="1390"/>
      <c r="H2355" s="1386"/>
      <c r="I2355" s="1053"/>
      <c r="J2355" s="1386"/>
    </row>
    <row r="2356" spans="1:10">
      <c r="A2356" s="1387"/>
      <c r="B2356" s="1388"/>
      <c r="C2356" s="1389"/>
      <c r="D2356" s="1390"/>
      <c r="E2356" s="1386"/>
      <c r="G2356" s="1390"/>
      <c r="H2356" s="1386"/>
      <c r="I2356" s="1053"/>
      <c r="J2356" s="1386"/>
    </row>
    <row r="2357" spans="1:10">
      <c r="A2357" s="1387"/>
      <c r="B2357" s="1388"/>
      <c r="C2357" s="1389"/>
      <c r="D2357" s="1390"/>
      <c r="E2357" s="1386"/>
      <c r="G2357" s="1390"/>
      <c r="H2357" s="1386"/>
      <c r="I2357" s="1053"/>
      <c r="J2357" s="1386"/>
    </row>
    <row r="2358" spans="1:10">
      <c r="A2358" s="1387"/>
      <c r="B2358" s="1388"/>
      <c r="C2358" s="1389"/>
      <c r="D2358" s="1390"/>
      <c r="E2358" s="1386"/>
      <c r="G2358" s="1390"/>
      <c r="H2358" s="1386"/>
      <c r="I2358" s="1053"/>
      <c r="J2358" s="1386"/>
    </row>
    <row r="2359" spans="1:10">
      <c r="A2359" s="1387"/>
      <c r="B2359" s="1388"/>
      <c r="C2359" s="1389"/>
      <c r="D2359" s="1390"/>
      <c r="E2359" s="1386"/>
      <c r="G2359" s="1390"/>
      <c r="H2359" s="1386"/>
      <c r="I2359" s="1053"/>
      <c r="J2359" s="1386"/>
    </row>
    <row r="2360" spans="1:10">
      <c r="A2360" s="1387"/>
      <c r="B2360" s="1388"/>
      <c r="C2360" s="1389"/>
      <c r="D2360" s="1390"/>
      <c r="E2360" s="1386"/>
      <c r="G2360" s="1390"/>
      <c r="H2360" s="1386"/>
      <c r="I2360" s="1053"/>
      <c r="J2360" s="1386"/>
    </row>
    <row r="2361" spans="1:10">
      <c r="A2361" s="1387"/>
      <c r="B2361" s="1388"/>
      <c r="C2361" s="1389"/>
      <c r="D2361" s="1390"/>
      <c r="E2361" s="1386"/>
      <c r="G2361" s="1390"/>
      <c r="H2361" s="1386"/>
      <c r="I2361" s="1053"/>
      <c r="J2361" s="1386"/>
    </row>
    <row r="2362" spans="1:10">
      <c r="A2362" s="1387"/>
      <c r="B2362" s="1388"/>
      <c r="C2362" s="1389"/>
      <c r="D2362" s="1390"/>
      <c r="E2362" s="1386"/>
      <c r="G2362" s="1390"/>
      <c r="H2362" s="1386"/>
      <c r="I2362" s="1053"/>
      <c r="J2362" s="1386"/>
    </row>
    <row r="2363" spans="1:10">
      <c r="A2363" s="1387"/>
      <c r="B2363" s="1388"/>
      <c r="C2363" s="1389"/>
      <c r="D2363" s="1390"/>
      <c r="E2363" s="1386"/>
      <c r="G2363" s="1390"/>
      <c r="H2363" s="1386"/>
      <c r="I2363" s="1053"/>
      <c r="J2363" s="1386"/>
    </row>
    <row r="2364" spans="1:10">
      <c r="A2364" s="1387"/>
      <c r="B2364" s="1388"/>
      <c r="C2364" s="1389"/>
      <c r="D2364" s="1390"/>
      <c r="E2364" s="1386"/>
      <c r="G2364" s="1390"/>
      <c r="H2364" s="1386"/>
      <c r="I2364" s="1053"/>
      <c r="J2364" s="1386"/>
    </row>
    <row r="2365" spans="1:10">
      <c r="A2365" s="1387"/>
      <c r="B2365" s="1388"/>
      <c r="C2365" s="1389"/>
      <c r="D2365" s="1390"/>
      <c r="E2365" s="1386"/>
      <c r="G2365" s="1390"/>
      <c r="H2365" s="1386"/>
      <c r="I2365" s="1053"/>
      <c r="J2365" s="1386"/>
    </row>
    <row r="2366" spans="1:10">
      <c r="A2366" s="1387"/>
      <c r="B2366" s="1388"/>
      <c r="C2366" s="1389"/>
      <c r="D2366" s="1390"/>
      <c r="E2366" s="1386"/>
      <c r="G2366" s="1390"/>
      <c r="H2366" s="1386"/>
      <c r="I2366" s="1053"/>
      <c r="J2366" s="1386"/>
    </row>
    <row r="2367" spans="1:10">
      <c r="A2367" s="1387"/>
      <c r="B2367" s="1388"/>
      <c r="C2367" s="1389"/>
      <c r="D2367" s="1390"/>
      <c r="E2367" s="1386"/>
      <c r="G2367" s="1390"/>
      <c r="H2367" s="1386"/>
      <c r="I2367" s="1053"/>
      <c r="J2367" s="1386"/>
    </row>
    <row r="2368" spans="1:10">
      <c r="A2368" s="1387"/>
      <c r="B2368" s="1388"/>
      <c r="C2368" s="1389"/>
      <c r="D2368" s="1390"/>
      <c r="E2368" s="1386"/>
      <c r="G2368" s="1390"/>
      <c r="H2368" s="1386"/>
      <c r="I2368" s="1053"/>
      <c r="J2368" s="1386"/>
    </row>
    <row r="2369" spans="1:10">
      <c r="A2369" s="1387"/>
      <c r="B2369" s="1388"/>
      <c r="C2369" s="1389"/>
      <c r="D2369" s="1390"/>
      <c r="E2369" s="1386"/>
      <c r="G2369" s="1390"/>
      <c r="H2369" s="1386"/>
      <c r="I2369" s="1053"/>
      <c r="J2369" s="1386"/>
    </row>
    <row r="2370" spans="1:10">
      <c r="A2370" s="1387"/>
      <c r="B2370" s="1388"/>
      <c r="C2370" s="1389"/>
      <c r="D2370" s="1390"/>
      <c r="E2370" s="1386"/>
      <c r="G2370" s="1390"/>
      <c r="H2370" s="1386"/>
      <c r="I2370" s="1053"/>
      <c r="J2370" s="1386"/>
    </row>
    <row r="2371" spans="1:10">
      <c r="A2371" s="1387"/>
      <c r="B2371" s="1388"/>
      <c r="C2371" s="1389"/>
      <c r="D2371" s="1390"/>
      <c r="E2371" s="1386"/>
      <c r="G2371" s="1390"/>
      <c r="H2371" s="1386"/>
      <c r="I2371" s="1053"/>
      <c r="J2371" s="1386"/>
    </row>
    <row r="2372" spans="1:10">
      <c r="A2372" s="1387"/>
      <c r="B2372" s="1388"/>
      <c r="C2372" s="1389"/>
      <c r="D2372" s="1390"/>
      <c r="E2372" s="1386"/>
      <c r="G2372" s="1390"/>
      <c r="H2372" s="1386"/>
      <c r="I2372" s="1053"/>
      <c r="J2372" s="1386"/>
    </row>
    <row r="2373" spans="1:10">
      <c r="A2373" s="1387"/>
      <c r="B2373" s="1388"/>
      <c r="C2373" s="1389"/>
      <c r="D2373" s="1390"/>
      <c r="E2373" s="1386"/>
      <c r="G2373" s="1390"/>
      <c r="H2373" s="1386"/>
      <c r="I2373" s="1053"/>
      <c r="J2373" s="1386"/>
    </row>
    <row r="2374" spans="1:10">
      <c r="A2374" s="1387"/>
      <c r="B2374" s="1388"/>
      <c r="C2374" s="1389"/>
      <c r="D2374" s="1390"/>
      <c r="E2374" s="1386"/>
      <c r="G2374" s="1390"/>
      <c r="H2374" s="1386"/>
      <c r="I2374" s="1053"/>
      <c r="J2374" s="1386"/>
    </row>
    <row r="2375" spans="1:10">
      <c r="A2375" s="1387"/>
      <c r="B2375" s="1388"/>
      <c r="C2375" s="1389"/>
      <c r="D2375" s="1390"/>
      <c r="E2375" s="1386"/>
      <c r="G2375" s="1390"/>
      <c r="H2375" s="1386"/>
      <c r="I2375" s="1053"/>
      <c r="J2375" s="1386"/>
    </row>
    <row r="2376" spans="1:10">
      <c r="A2376" s="1387"/>
      <c r="B2376" s="1388"/>
      <c r="C2376" s="1389"/>
      <c r="D2376" s="1390"/>
      <c r="E2376" s="1386"/>
      <c r="G2376" s="1390"/>
      <c r="H2376" s="1386"/>
      <c r="I2376" s="1053"/>
      <c r="J2376" s="1386"/>
    </row>
    <row r="2377" spans="1:10">
      <c r="A2377" s="1387"/>
      <c r="B2377" s="1388"/>
      <c r="C2377" s="1389"/>
      <c r="D2377" s="1390"/>
      <c r="E2377" s="1386"/>
      <c r="G2377" s="1390"/>
      <c r="H2377" s="1386"/>
      <c r="I2377" s="1053"/>
      <c r="J2377" s="1386"/>
    </row>
    <row r="2378" spans="1:10">
      <c r="A2378" s="1387"/>
      <c r="B2378" s="1388"/>
      <c r="C2378" s="1389"/>
      <c r="D2378" s="1390"/>
      <c r="E2378" s="1386"/>
      <c r="G2378" s="1390"/>
      <c r="H2378" s="1386"/>
      <c r="I2378" s="1053"/>
      <c r="J2378" s="1386"/>
    </row>
    <row r="2379" spans="1:10">
      <c r="A2379" s="1387"/>
      <c r="B2379" s="1388"/>
      <c r="C2379" s="1389"/>
      <c r="D2379" s="1390"/>
      <c r="E2379" s="1386"/>
      <c r="G2379" s="1390"/>
      <c r="H2379" s="1386"/>
      <c r="I2379" s="1053"/>
      <c r="J2379" s="1386"/>
    </row>
    <row r="2380" spans="1:10">
      <c r="A2380" s="1387"/>
      <c r="B2380" s="1388"/>
      <c r="C2380" s="1389"/>
      <c r="D2380" s="1390"/>
      <c r="E2380" s="1386"/>
      <c r="G2380" s="1390"/>
      <c r="H2380" s="1386"/>
      <c r="I2380" s="1053"/>
      <c r="J2380" s="1386"/>
    </row>
    <row r="2381" spans="1:10">
      <c r="A2381" s="1387"/>
      <c r="B2381" s="1388"/>
      <c r="C2381" s="1389"/>
      <c r="D2381" s="1390"/>
      <c r="E2381" s="1386"/>
      <c r="G2381" s="1390"/>
      <c r="H2381" s="1386"/>
      <c r="I2381" s="1053"/>
      <c r="J2381" s="1386"/>
    </row>
    <row r="2382" spans="1:10">
      <c r="A2382" s="1387"/>
      <c r="B2382" s="1388"/>
      <c r="C2382" s="1389"/>
      <c r="D2382" s="1390"/>
      <c r="E2382" s="1386"/>
      <c r="G2382" s="1390"/>
      <c r="H2382" s="1386"/>
      <c r="I2382" s="1053"/>
      <c r="J2382" s="1386"/>
    </row>
    <row r="2383" spans="1:10">
      <c r="A2383" s="1387"/>
      <c r="B2383" s="1388"/>
      <c r="C2383" s="1389"/>
      <c r="D2383" s="1390"/>
      <c r="E2383" s="1386"/>
      <c r="G2383" s="1390"/>
      <c r="H2383" s="1386"/>
      <c r="I2383" s="1053"/>
      <c r="J2383" s="1386"/>
    </row>
    <row r="2384" spans="1:10">
      <c r="A2384" s="1387"/>
      <c r="B2384" s="1388"/>
      <c r="C2384" s="1389"/>
      <c r="D2384" s="1390"/>
      <c r="E2384" s="1386"/>
      <c r="G2384" s="1390"/>
      <c r="H2384" s="1386"/>
      <c r="I2384" s="1053"/>
      <c r="J2384" s="1386"/>
    </row>
    <row r="2385" spans="1:10">
      <c r="A2385" s="1387"/>
      <c r="B2385" s="1388"/>
      <c r="C2385" s="1389"/>
      <c r="D2385" s="1390"/>
      <c r="E2385" s="1386"/>
      <c r="G2385" s="1390"/>
      <c r="H2385" s="1386"/>
      <c r="I2385" s="1053"/>
      <c r="J2385" s="1386"/>
    </row>
    <row r="2386" spans="1:10">
      <c r="A2386" s="1387"/>
      <c r="B2386" s="1388"/>
      <c r="C2386" s="1389"/>
      <c r="D2386" s="1390"/>
      <c r="E2386" s="1386"/>
      <c r="G2386" s="1390"/>
      <c r="H2386" s="1386"/>
      <c r="I2386" s="1053"/>
      <c r="J2386" s="1386"/>
    </row>
    <row r="2387" spans="1:10">
      <c r="A2387" s="1387"/>
      <c r="B2387" s="1388"/>
      <c r="C2387" s="1389"/>
      <c r="D2387" s="1390"/>
      <c r="E2387" s="1386"/>
      <c r="G2387" s="1390"/>
      <c r="H2387" s="1386"/>
      <c r="I2387" s="1053"/>
      <c r="J2387" s="1386"/>
    </row>
    <row r="2388" spans="1:10">
      <c r="A2388" s="1387"/>
      <c r="B2388" s="1388"/>
      <c r="C2388" s="1389"/>
      <c r="D2388" s="1390"/>
      <c r="E2388" s="1386"/>
      <c r="G2388" s="1390"/>
      <c r="H2388" s="1386"/>
      <c r="I2388" s="1053"/>
      <c r="J2388" s="1386"/>
    </row>
    <row r="2389" spans="1:10">
      <c r="A2389" s="1387"/>
      <c r="B2389" s="1388"/>
      <c r="C2389" s="1389"/>
      <c r="D2389" s="1390"/>
      <c r="E2389" s="1386"/>
      <c r="G2389" s="1390"/>
      <c r="H2389" s="1386"/>
      <c r="I2389" s="1053"/>
      <c r="J2389" s="1386"/>
    </row>
    <row r="2390" spans="1:10">
      <c r="A2390" s="1387"/>
      <c r="B2390" s="1388"/>
      <c r="C2390" s="1389"/>
      <c r="D2390" s="1390"/>
      <c r="E2390" s="1386"/>
      <c r="G2390" s="1390"/>
      <c r="H2390" s="1386"/>
      <c r="I2390" s="1053"/>
      <c r="J2390" s="1386"/>
    </row>
    <row r="2391" spans="1:10">
      <c r="A2391" s="1387"/>
      <c r="B2391" s="1388"/>
      <c r="C2391" s="1389"/>
      <c r="D2391" s="1390"/>
      <c r="E2391" s="1386"/>
      <c r="G2391" s="1390"/>
      <c r="H2391" s="1386"/>
      <c r="I2391" s="1053"/>
      <c r="J2391" s="1386"/>
    </row>
    <row r="2392" spans="1:10">
      <c r="A2392" s="1387"/>
      <c r="B2392" s="1388"/>
      <c r="C2392" s="1389"/>
      <c r="D2392" s="1390"/>
      <c r="E2392" s="1386"/>
      <c r="G2392" s="1390"/>
      <c r="H2392" s="1386"/>
      <c r="I2392" s="1053"/>
      <c r="J2392" s="1386"/>
    </row>
    <row r="2393" spans="1:10">
      <c r="A2393" s="1387"/>
      <c r="B2393" s="1388"/>
      <c r="C2393" s="1389"/>
      <c r="D2393" s="1390"/>
      <c r="E2393" s="1386"/>
      <c r="G2393" s="1390"/>
      <c r="H2393" s="1386"/>
      <c r="I2393" s="1053"/>
      <c r="J2393" s="1386"/>
    </row>
    <row r="2394" spans="1:10">
      <c r="A2394" s="1387"/>
      <c r="B2394" s="1388"/>
      <c r="C2394" s="1389"/>
      <c r="D2394" s="1390"/>
      <c r="E2394" s="1386"/>
      <c r="G2394" s="1390"/>
      <c r="H2394" s="1386"/>
      <c r="I2394" s="1053"/>
      <c r="J2394" s="1386"/>
    </row>
    <row r="2395" spans="1:10">
      <c r="A2395" s="1387"/>
      <c r="B2395" s="1388"/>
      <c r="C2395" s="1389"/>
      <c r="D2395" s="1390"/>
      <c r="E2395" s="1386"/>
      <c r="G2395" s="1390"/>
      <c r="H2395" s="1386"/>
      <c r="I2395" s="1053"/>
      <c r="J2395" s="1386"/>
    </row>
    <row r="2396" spans="1:10">
      <c r="A2396" s="1387"/>
      <c r="B2396" s="1388"/>
      <c r="C2396" s="1389"/>
      <c r="D2396" s="1390"/>
      <c r="E2396" s="1386"/>
      <c r="G2396" s="1390"/>
      <c r="H2396" s="1386"/>
      <c r="I2396" s="1053"/>
      <c r="J2396" s="1386"/>
    </row>
    <row r="2397" spans="1:10">
      <c r="A2397" s="1387"/>
      <c r="B2397" s="1388"/>
      <c r="C2397" s="1389"/>
      <c r="D2397" s="1390"/>
      <c r="E2397" s="1386"/>
      <c r="G2397" s="1390"/>
      <c r="H2397" s="1386"/>
      <c r="I2397" s="1053"/>
      <c r="J2397" s="1386"/>
    </row>
    <row r="2398" spans="1:10">
      <c r="A2398" s="1387"/>
      <c r="B2398" s="1388"/>
      <c r="C2398" s="1389"/>
      <c r="D2398" s="1390"/>
      <c r="E2398" s="1386"/>
      <c r="G2398" s="1390"/>
      <c r="H2398" s="1386"/>
      <c r="I2398" s="1053"/>
      <c r="J2398" s="1386"/>
    </row>
    <row r="2399" spans="1:10">
      <c r="A2399" s="1387"/>
      <c r="B2399" s="1388"/>
      <c r="C2399" s="1389"/>
      <c r="D2399" s="1390"/>
      <c r="E2399" s="1386"/>
      <c r="G2399" s="1390"/>
      <c r="H2399" s="1386"/>
      <c r="I2399" s="1053"/>
      <c r="J2399" s="1386"/>
    </row>
    <row r="2400" spans="1:10">
      <c r="A2400" s="1387"/>
      <c r="B2400" s="1388"/>
      <c r="C2400" s="1389"/>
      <c r="D2400" s="1390"/>
      <c r="E2400" s="1386"/>
      <c r="G2400" s="1390"/>
      <c r="H2400" s="1386"/>
      <c r="I2400" s="1053"/>
      <c r="J2400" s="1386"/>
    </row>
    <row r="2401" spans="1:10">
      <c r="A2401" s="1387"/>
      <c r="B2401" s="1388"/>
      <c r="C2401" s="1389"/>
      <c r="D2401" s="1390"/>
      <c r="E2401" s="1386"/>
      <c r="G2401" s="1390"/>
      <c r="H2401" s="1386"/>
      <c r="I2401" s="1053"/>
      <c r="J2401" s="1386"/>
    </row>
    <row r="2402" spans="1:10">
      <c r="A2402" s="1387"/>
      <c r="B2402" s="1388"/>
      <c r="C2402" s="1389"/>
      <c r="D2402" s="1390"/>
      <c r="E2402" s="1386"/>
      <c r="G2402" s="1390"/>
      <c r="H2402" s="1386"/>
      <c r="I2402" s="1053"/>
      <c r="J2402" s="1386"/>
    </row>
    <row r="2403" spans="1:10">
      <c r="A2403" s="1387"/>
      <c r="B2403" s="1388"/>
      <c r="C2403" s="1389"/>
      <c r="D2403" s="1390"/>
      <c r="E2403" s="1386"/>
      <c r="G2403" s="1390"/>
      <c r="H2403" s="1386"/>
      <c r="I2403" s="1053"/>
      <c r="J2403" s="1386"/>
    </row>
    <row r="2404" spans="1:10">
      <c r="A2404" s="1387"/>
      <c r="B2404" s="1388"/>
      <c r="C2404" s="1389"/>
      <c r="D2404" s="1390"/>
      <c r="E2404" s="1386"/>
      <c r="G2404" s="1390"/>
      <c r="H2404" s="1386"/>
      <c r="I2404" s="1053"/>
      <c r="J2404" s="1386"/>
    </row>
    <row r="2405" spans="1:10">
      <c r="A2405" s="1387"/>
      <c r="B2405" s="1388"/>
      <c r="C2405" s="1389"/>
      <c r="D2405" s="1390"/>
      <c r="E2405" s="1386"/>
      <c r="G2405" s="1390"/>
      <c r="H2405" s="1386"/>
      <c r="I2405" s="1053"/>
      <c r="J2405" s="1386"/>
    </row>
    <row r="2406" spans="1:10">
      <c r="A2406" s="1387"/>
      <c r="B2406" s="1388"/>
      <c r="C2406" s="1389"/>
      <c r="D2406" s="1390"/>
      <c r="E2406" s="1386"/>
      <c r="G2406" s="1390"/>
      <c r="H2406" s="1386"/>
      <c r="I2406" s="1053"/>
      <c r="J2406" s="1386"/>
    </row>
    <row r="2407" spans="1:10">
      <c r="A2407" s="1387"/>
      <c r="B2407" s="1388"/>
      <c r="C2407" s="1389"/>
      <c r="D2407" s="1390"/>
      <c r="E2407" s="1386"/>
      <c r="G2407" s="1390"/>
      <c r="H2407" s="1386"/>
      <c r="I2407" s="1053"/>
      <c r="J2407" s="1386"/>
    </row>
    <row r="2408" spans="1:10">
      <c r="A2408" s="1387"/>
      <c r="B2408" s="1388"/>
      <c r="C2408" s="1389"/>
      <c r="D2408" s="1390"/>
      <c r="E2408" s="1386"/>
      <c r="G2408" s="1390"/>
      <c r="H2408" s="1386"/>
      <c r="I2408" s="1053"/>
      <c r="J2408" s="1386"/>
    </row>
    <row r="2409" spans="1:10">
      <c r="A2409" s="1387"/>
      <c r="B2409" s="1388"/>
      <c r="C2409" s="1389"/>
      <c r="D2409" s="1390"/>
      <c r="E2409" s="1386"/>
      <c r="G2409" s="1390"/>
      <c r="H2409" s="1386"/>
      <c r="I2409" s="1053"/>
      <c r="J2409" s="1386"/>
    </row>
    <row r="2410" spans="1:10">
      <c r="A2410" s="1387"/>
      <c r="B2410" s="1388"/>
      <c r="C2410" s="1389"/>
      <c r="D2410" s="1390"/>
      <c r="E2410" s="1386"/>
      <c r="G2410" s="1390"/>
      <c r="H2410" s="1386"/>
      <c r="I2410" s="1053"/>
      <c r="J2410" s="1386"/>
    </row>
    <row r="2411" spans="1:10">
      <c r="A2411" s="1387"/>
      <c r="B2411" s="1388"/>
      <c r="C2411" s="1389"/>
      <c r="D2411" s="1390"/>
      <c r="E2411" s="1386"/>
      <c r="G2411" s="1390"/>
      <c r="H2411" s="1386"/>
      <c r="I2411" s="1053"/>
      <c r="J2411" s="1386"/>
    </row>
    <row r="2412" spans="1:10">
      <c r="A2412" s="1387"/>
      <c r="B2412" s="1388"/>
      <c r="C2412" s="1389"/>
      <c r="D2412" s="1390"/>
      <c r="E2412" s="1386"/>
      <c r="G2412" s="1390"/>
      <c r="H2412" s="1386"/>
      <c r="I2412" s="1053"/>
      <c r="J2412" s="1386"/>
    </row>
    <row r="2413" spans="1:10">
      <c r="A2413" s="1387"/>
      <c r="B2413" s="1388"/>
      <c r="C2413" s="1389"/>
      <c r="D2413" s="1390"/>
      <c r="E2413" s="1386"/>
      <c r="G2413" s="1390"/>
      <c r="H2413" s="1386"/>
      <c r="I2413" s="1053"/>
      <c r="J2413" s="1386"/>
    </row>
    <row r="2414" spans="1:10">
      <c r="A2414" s="1387"/>
      <c r="B2414" s="1388"/>
      <c r="C2414" s="1389"/>
      <c r="D2414" s="1390"/>
      <c r="E2414" s="1386"/>
      <c r="G2414" s="1390"/>
      <c r="H2414" s="1386"/>
      <c r="I2414" s="1053"/>
      <c r="J2414" s="1386"/>
    </row>
    <row r="2415" spans="1:10">
      <c r="A2415" s="1387"/>
      <c r="B2415" s="1388"/>
      <c r="C2415" s="1389"/>
      <c r="D2415" s="1390"/>
      <c r="E2415" s="1386"/>
      <c r="G2415" s="1390"/>
      <c r="H2415" s="1386"/>
      <c r="I2415" s="1053"/>
      <c r="J2415" s="1386"/>
    </row>
    <row r="2416" spans="1:10">
      <c r="A2416" s="1387"/>
      <c r="B2416" s="1388"/>
      <c r="C2416" s="1389"/>
      <c r="D2416" s="1390"/>
      <c r="E2416" s="1386"/>
      <c r="G2416" s="1390"/>
      <c r="H2416" s="1386"/>
      <c r="I2416" s="1053"/>
      <c r="J2416" s="1386"/>
    </row>
    <row r="2417" spans="1:10">
      <c r="A2417" s="1387"/>
      <c r="B2417" s="1388"/>
      <c r="C2417" s="1389"/>
      <c r="D2417" s="1390"/>
      <c r="E2417" s="1386"/>
      <c r="G2417" s="1390"/>
      <c r="H2417" s="1386"/>
      <c r="I2417" s="1053"/>
      <c r="J2417" s="1386"/>
    </row>
    <row r="2418" spans="1:10">
      <c r="A2418" s="1387"/>
      <c r="B2418" s="1388"/>
      <c r="C2418" s="1389"/>
      <c r="D2418" s="1390"/>
      <c r="E2418" s="1386"/>
      <c r="G2418" s="1390"/>
      <c r="H2418" s="1386"/>
      <c r="I2418" s="1053"/>
      <c r="J2418" s="1386"/>
    </row>
    <row r="2419" spans="1:10">
      <c r="A2419" s="1387"/>
      <c r="B2419" s="1388"/>
      <c r="C2419" s="1389"/>
      <c r="D2419" s="1390"/>
      <c r="E2419" s="1386"/>
      <c r="G2419" s="1390"/>
      <c r="H2419" s="1386"/>
      <c r="I2419" s="1053"/>
      <c r="J2419" s="1386"/>
    </row>
    <row r="2420" spans="1:10">
      <c r="A2420" s="1387"/>
      <c r="B2420" s="1388"/>
      <c r="C2420" s="1389"/>
      <c r="D2420" s="1390"/>
      <c r="E2420" s="1386"/>
      <c r="G2420" s="1390"/>
      <c r="H2420" s="1386"/>
      <c r="I2420" s="1053"/>
      <c r="J2420" s="1386"/>
    </row>
    <row r="2421" spans="1:10">
      <c r="A2421" s="1387"/>
      <c r="B2421" s="1388"/>
      <c r="C2421" s="1389"/>
      <c r="D2421" s="1390"/>
      <c r="E2421" s="1386"/>
      <c r="G2421" s="1390"/>
      <c r="H2421" s="1386"/>
      <c r="I2421" s="1053"/>
      <c r="J2421" s="1386"/>
    </row>
    <row r="2422" spans="1:10">
      <c r="A2422" s="1387"/>
      <c r="B2422" s="1388"/>
      <c r="C2422" s="1389"/>
      <c r="D2422" s="1390"/>
      <c r="E2422" s="1386"/>
      <c r="G2422" s="1390"/>
      <c r="H2422" s="1386"/>
      <c r="I2422" s="1053"/>
      <c r="J2422" s="1386"/>
    </row>
    <row r="2423" spans="1:10">
      <c r="A2423" s="1387"/>
      <c r="B2423" s="1388"/>
      <c r="C2423" s="1389"/>
      <c r="D2423" s="1390"/>
      <c r="E2423" s="1386"/>
      <c r="G2423" s="1390"/>
      <c r="H2423" s="1386"/>
      <c r="I2423" s="1053"/>
      <c r="J2423" s="1386"/>
    </row>
    <row r="2424" spans="1:10">
      <c r="A2424" s="1387"/>
      <c r="B2424" s="1388"/>
      <c r="C2424" s="1389"/>
      <c r="D2424" s="1390"/>
      <c r="E2424" s="1386"/>
      <c r="G2424" s="1390"/>
      <c r="H2424" s="1386"/>
      <c r="I2424" s="1053"/>
      <c r="J2424" s="1386"/>
    </row>
    <row r="2425" spans="1:10">
      <c r="A2425" s="1387"/>
      <c r="B2425" s="1388"/>
      <c r="C2425" s="1389"/>
      <c r="D2425" s="1390"/>
      <c r="E2425" s="1386"/>
      <c r="G2425" s="1390"/>
      <c r="H2425" s="1386"/>
      <c r="I2425" s="1053"/>
      <c r="J2425" s="1386"/>
    </row>
    <row r="2426" spans="1:10">
      <c r="A2426" s="1387"/>
      <c r="B2426" s="1388"/>
      <c r="C2426" s="1389"/>
      <c r="D2426" s="1390"/>
      <c r="E2426" s="1386"/>
      <c r="G2426" s="1390"/>
      <c r="H2426" s="1386"/>
      <c r="I2426" s="1053"/>
      <c r="J2426" s="1386"/>
    </row>
    <row r="2427" spans="1:10">
      <c r="A2427" s="1387"/>
      <c r="B2427" s="1388"/>
      <c r="C2427" s="1389"/>
      <c r="D2427" s="1390"/>
      <c r="E2427" s="1386"/>
      <c r="G2427" s="1390"/>
      <c r="H2427" s="1386"/>
      <c r="I2427" s="1053"/>
      <c r="J2427" s="1386"/>
    </row>
    <row r="2428" spans="1:10">
      <c r="A2428" s="1387"/>
      <c r="B2428" s="1388"/>
      <c r="C2428" s="1389"/>
      <c r="D2428" s="1390"/>
      <c r="E2428" s="1386"/>
      <c r="G2428" s="1390"/>
      <c r="H2428" s="1386"/>
      <c r="I2428" s="1053"/>
      <c r="J2428" s="1386"/>
    </row>
    <row r="2429" spans="1:10">
      <c r="A2429" s="1387"/>
      <c r="B2429" s="1388"/>
      <c r="C2429" s="1389"/>
      <c r="D2429" s="1390"/>
      <c r="E2429" s="1386"/>
      <c r="G2429" s="1390"/>
      <c r="H2429" s="1386"/>
      <c r="I2429" s="1053"/>
      <c r="J2429" s="1386"/>
    </row>
    <row r="2430" spans="1:10">
      <c r="A2430" s="1387"/>
      <c r="B2430" s="1388"/>
      <c r="C2430" s="1389"/>
      <c r="D2430" s="1390"/>
      <c r="E2430" s="1386"/>
      <c r="G2430" s="1390"/>
      <c r="H2430" s="1386"/>
      <c r="I2430" s="1053"/>
      <c r="J2430" s="1386"/>
    </row>
    <row r="2431" spans="1:10">
      <c r="A2431" s="1387"/>
      <c r="B2431" s="1388"/>
      <c r="C2431" s="1389"/>
      <c r="D2431" s="1390"/>
      <c r="E2431" s="1386"/>
      <c r="G2431" s="1390"/>
      <c r="H2431" s="1386"/>
      <c r="I2431" s="1053"/>
      <c r="J2431" s="1386"/>
    </row>
    <row r="2432" spans="1:10">
      <c r="A2432" s="1387"/>
      <c r="B2432" s="1388"/>
      <c r="C2432" s="1389"/>
      <c r="D2432" s="1390"/>
      <c r="E2432" s="1386"/>
      <c r="G2432" s="1390"/>
      <c r="H2432" s="1386"/>
      <c r="I2432" s="1053"/>
      <c r="J2432" s="1386"/>
    </row>
    <row r="2433" spans="1:10">
      <c r="A2433" s="1387"/>
      <c r="B2433" s="1388"/>
      <c r="C2433" s="1389"/>
      <c r="D2433" s="1390"/>
      <c r="E2433" s="1386"/>
      <c r="G2433" s="1390"/>
      <c r="H2433" s="1386"/>
      <c r="I2433" s="1053"/>
      <c r="J2433" s="1386"/>
    </row>
    <row r="2434" spans="1:10">
      <c r="A2434" s="1387"/>
      <c r="B2434" s="1388"/>
      <c r="C2434" s="1389"/>
      <c r="D2434" s="1390"/>
      <c r="E2434" s="1386"/>
      <c r="G2434" s="1390"/>
      <c r="H2434" s="1386"/>
      <c r="I2434" s="1053"/>
      <c r="J2434" s="1386"/>
    </row>
    <row r="2435" spans="1:10">
      <c r="A2435" s="1387"/>
      <c r="B2435" s="1388"/>
      <c r="C2435" s="1389"/>
      <c r="D2435" s="1390"/>
      <c r="E2435" s="1386"/>
      <c r="G2435" s="1390"/>
      <c r="H2435" s="1386"/>
      <c r="I2435" s="1053"/>
      <c r="J2435" s="1386"/>
    </row>
    <row r="2436" spans="1:10">
      <c r="A2436" s="1387"/>
      <c r="B2436" s="1388"/>
      <c r="C2436" s="1389"/>
      <c r="D2436" s="1390"/>
      <c r="E2436" s="1386"/>
      <c r="G2436" s="1390"/>
      <c r="H2436" s="1386"/>
      <c r="I2436" s="1053"/>
      <c r="J2436" s="1386"/>
    </row>
    <row r="2437" spans="1:10">
      <c r="A2437" s="1387"/>
      <c r="B2437" s="1388"/>
      <c r="C2437" s="1389"/>
      <c r="D2437" s="1390"/>
      <c r="E2437" s="1386"/>
      <c r="G2437" s="1390"/>
      <c r="H2437" s="1386"/>
      <c r="I2437" s="1053"/>
      <c r="J2437" s="1386"/>
    </row>
    <row r="2438" spans="1:10">
      <c r="A2438" s="1387"/>
      <c r="B2438" s="1388"/>
      <c r="C2438" s="1389"/>
      <c r="D2438" s="1390"/>
      <c r="E2438" s="1386"/>
      <c r="G2438" s="1390"/>
      <c r="H2438" s="1386"/>
      <c r="I2438" s="1053"/>
      <c r="J2438" s="1386"/>
    </row>
    <row r="2439" spans="1:10">
      <c r="A2439" s="1387"/>
      <c r="B2439" s="1388"/>
      <c r="C2439" s="1389"/>
      <c r="D2439" s="1390"/>
      <c r="E2439" s="1386"/>
      <c r="G2439" s="1390"/>
      <c r="H2439" s="1386"/>
      <c r="I2439" s="1053"/>
      <c r="J2439" s="1386"/>
    </row>
    <row r="2440" spans="1:10">
      <c r="A2440" s="1387"/>
      <c r="B2440" s="1388"/>
      <c r="C2440" s="1389"/>
      <c r="D2440" s="1390"/>
      <c r="E2440" s="1386"/>
      <c r="G2440" s="1390"/>
      <c r="H2440" s="1386"/>
      <c r="I2440" s="1053"/>
      <c r="J2440" s="1386"/>
    </row>
    <row r="2441" spans="1:10">
      <c r="A2441" s="1387"/>
      <c r="B2441" s="1388"/>
      <c r="C2441" s="1389"/>
      <c r="D2441" s="1390"/>
      <c r="E2441" s="1386"/>
      <c r="G2441" s="1390"/>
      <c r="H2441" s="1386"/>
      <c r="I2441" s="1053"/>
      <c r="J2441" s="1386"/>
    </row>
    <row r="2442" spans="1:10">
      <c r="A2442" s="1387"/>
      <c r="B2442" s="1388"/>
      <c r="C2442" s="1389"/>
      <c r="D2442" s="1390"/>
      <c r="E2442" s="1386"/>
      <c r="G2442" s="1390"/>
      <c r="H2442" s="1386"/>
      <c r="I2442" s="1053"/>
      <c r="J2442" s="1386"/>
    </row>
    <row r="2443" spans="1:10">
      <c r="A2443" s="1387"/>
      <c r="B2443" s="1388"/>
      <c r="C2443" s="1389"/>
      <c r="D2443" s="1390"/>
      <c r="E2443" s="1386"/>
      <c r="G2443" s="1390"/>
      <c r="H2443" s="1386"/>
      <c r="I2443" s="1053"/>
      <c r="J2443" s="1386"/>
    </row>
    <row r="2444" spans="1:10">
      <c r="A2444" s="1387"/>
      <c r="B2444" s="1388"/>
      <c r="C2444" s="1389"/>
      <c r="D2444" s="1390"/>
      <c r="E2444" s="1386"/>
      <c r="G2444" s="1390"/>
      <c r="H2444" s="1386"/>
      <c r="I2444" s="1053"/>
      <c r="J2444" s="1386"/>
    </row>
    <row r="2445" spans="1:10">
      <c r="A2445" s="1387"/>
      <c r="B2445" s="1388"/>
      <c r="C2445" s="1389"/>
      <c r="D2445" s="1390"/>
      <c r="E2445" s="1386"/>
      <c r="G2445" s="1390"/>
      <c r="H2445" s="1386"/>
      <c r="I2445" s="1053"/>
      <c r="J2445" s="1386"/>
    </row>
    <row r="2446" spans="1:10">
      <c r="A2446" s="1387"/>
      <c r="B2446" s="1388"/>
      <c r="C2446" s="1389"/>
      <c r="D2446" s="1390"/>
      <c r="E2446" s="1386"/>
      <c r="G2446" s="1390"/>
      <c r="H2446" s="1386"/>
      <c r="I2446" s="1053"/>
      <c r="J2446" s="1386"/>
    </row>
    <row r="2447" spans="1:10">
      <c r="A2447" s="1387"/>
      <c r="B2447" s="1388"/>
      <c r="C2447" s="1389"/>
      <c r="D2447" s="1390"/>
      <c r="E2447" s="1386"/>
      <c r="G2447" s="1390"/>
      <c r="H2447" s="1386"/>
      <c r="I2447" s="1053"/>
      <c r="J2447" s="1386"/>
    </row>
    <row r="2448" spans="1:10">
      <c r="A2448" s="1387"/>
      <c r="B2448" s="1388"/>
      <c r="C2448" s="1389"/>
      <c r="D2448" s="1390"/>
      <c r="E2448" s="1386"/>
      <c r="G2448" s="1390"/>
      <c r="H2448" s="1386"/>
      <c r="I2448" s="1053"/>
      <c r="J2448" s="1386"/>
    </row>
    <row r="2449" spans="1:10">
      <c r="A2449" s="1387"/>
      <c r="B2449" s="1388"/>
      <c r="C2449" s="1389"/>
      <c r="D2449" s="1390"/>
      <c r="E2449" s="1386"/>
      <c r="G2449" s="1390"/>
      <c r="H2449" s="1386"/>
      <c r="I2449" s="1053"/>
      <c r="J2449" s="1386"/>
    </row>
    <row r="2450" spans="1:10">
      <c r="A2450" s="1387"/>
      <c r="B2450" s="1388"/>
      <c r="C2450" s="1389"/>
      <c r="D2450" s="1390"/>
      <c r="E2450" s="1386"/>
      <c r="G2450" s="1390"/>
      <c r="H2450" s="1386"/>
      <c r="I2450" s="1053"/>
      <c r="J2450" s="1386"/>
    </row>
    <row r="2451" spans="1:10">
      <c r="A2451" s="1387"/>
      <c r="B2451" s="1388"/>
      <c r="C2451" s="1389"/>
      <c r="D2451" s="1390"/>
      <c r="E2451" s="1386"/>
      <c r="G2451" s="1390"/>
      <c r="H2451" s="1386"/>
      <c r="I2451" s="1053"/>
      <c r="J2451" s="1386"/>
    </row>
    <row r="2452" spans="1:10">
      <c r="A2452" s="1387"/>
      <c r="B2452" s="1388"/>
      <c r="C2452" s="1389"/>
      <c r="D2452" s="1390"/>
      <c r="E2452" s="1386"/>
      <c r="G2452" s="1390"/>
      <c r="H2452" s="1386"/>
      <c r="I2452" s="1053"/>
      <c r="J2452" s="1386"/>
    </row>
    <row r="2453" spans="1:10">
      <c r="A2453" s="1387"/>
      <c r="B2453" s="1388"/>
      <c r="C2453" s="1389"/>
      <c r="D2453" s="1390"/>
      <c r="E2453" s="1386"/>
      <c r="G2453" s="1390"/>
      <c r="H2453" s="1386"/>
      <c r="I2453" s="1053"/>
      <c r="J2453" s="1386"/>
    </row>
    <row r="2454" spans="1:10">
      <c r="A2454" s="1387"/>
      <c r="B2454" s="1388"/>
      <c r="C2454" s="1389"/>
      <c r="D2454" s="1390"/>
      <c r="E2454" s="1386"/>
      <c r="G2454" s="1390"/>
      <c r="H2454" s="1386"/>
      <c r="I2454" s="1053"/>
      <c r="J2454" s="1386"/>
    </row>
    <row r="2455" spans="1:10">
      <c r="A2455" s="1387"/>
      <c r="B2455" s="1388"/>
      <c r="C2455" s="1389"/>
      <c r="D2455" s="1390"/>
      <c r="E2455" s="1386"/>
      <c r="G2455" s="1390"/>
      <c r="H2455" s="1386"/>
      <c r="I2455" s="1053"/>
      <c r="J2455" s="1386"/>
    </row>
    <row r="2456" spans="1:10">
      <c r="A2456" s="1387"/>
      <c r="B2456" s="1388"/>
      <c r="C2456" s="1389"/>
      <c r="D2456" s="1390"/>
      <c r="E2456" s="1386"/>
      <c r="G2456" s="1390"/>
      <c r="H2456" s="1386"/>
      <c r="I2456" s="1053"/>
      <c r="J2456" s="1386"/>
    </row>
    <row r="2457" spans="1:10">
      <c r="A2457" s="1387"/>
      <c r="B2457" s="1388"/>
      <c r="C2457" s="1389"/>
      <c r="D2457" s="1390"/>
      <c r="E2457" s="1386"/>
      <c r="G2457" s="1390"/>
      <c r="H2457" s="1386"/>
      <c r="I2457" s="1053"/>
      <c r="J2457" s="1386"/>
    </row>
    <row r="2458" spans="1:10">
      <c r="A2458" s="1387"/>
      <c r="B2458" s="1388"/>
      <c r="C2458" s="1389"/>
      <c r="D2458" s="1390"/>
      <c r="E2458" s="1386"/>
      <c r="G2458" s="1390"/>
      <c r="H2458" s="1386"/>
      <c r="I2458" s="1053"/>
      <c r="J2458" s="1386"/>
    </row>
    <row r="2459" spans="1:10">
      <c r="A2459" s="1383"/>
      <c r="B2459" s="1392"/>
      <c r="C2459" s="1385"/>
      <c r="D2459" s="1386"/>
      <c r="E2459" s="1386"/>
      <c r="H2459" s="1386"/>
      <c r="I2459" s="1053"/>
      <c r="J2459" s="1386"/>
    </row>
    <row r="2460" spans="1:10">
      <c r="A2460" s="1059" t="s">
        <v>17</v>
      </c>
      <c r="B2460" s="1391" t="s">
        <v>244</v>
      </c>
      <c r="C2460" s="1385" t="s">
        <v>244</v>
      </c>
      <c r="D2460" s="1386" t="s">
        <v>244</v>
      </c>
      <c r="E2460" s="1386"/>
      <c r="G2460" s="1386" t="s">
        <v>244</v>
      </c>
      <c r="H2460" s="1053" t="s">
        <v>244</v>
      </c>
      <c r="I2460" s="1053" t="s">
        <v>244</v>
      </c>
      <c r="J2460" s="1382"/>
    </row>
    <row r="2461" spans="1:10">
      <c r="A2461" s="1393">
        <v>42244</v>
      </c>
      <c r="B2461" s="1391">
        <v>61408.24</v>
      </c>
      <c r="C2461" s="1385" t="s">
        <v>246</v>
      </c>
      <c r="D2461" s="1385">
        <v>10125195</v>
      </c>
      <c r="E2461" s="1385"/>
      <c r="F2461" s="1386" t="s">
        <v>1891</v>
      </c>
      <c r="H2461" s="1386" t="s">
        <v>1733</v>
      </c>
      <c r="I2461" s="1053"/>
      <c r="J2461" s="1382"/>
    </row>
    <row r="2462" spans="1:10">
      <c r="A2462" s="1393">
        <v>42284</v>
      </c>
      <c r="B2462" s="1391">
        <v>18</v>
      </c>
      <c r="C2462" s="1385" t="s">
        <v>246</v>
      </c>
      <c r="D2462" s="1385">
        <v>5704126</v>
      </c>
      <c r="E2462" s="1385"/>
      <c r="F2462" s="1386" t="s">
        <v>1928</v>
      </c>
      <c r="G2462" s="1042"/>
      <c r="H2462" s="1386" t="s">
        <v>1956</v>
      </c>
      <c r="I2462" s="1053"/>
      <c r="J2462" s="1382"/>
    </row>
    <row r="2463" spans="1:10">
      <c r="A2463" s="1393">
        <v>42338</v>
      </c>
      <c r="B2463" s="1391">
        <v>64056.78</v>
      </c>
      <c r="C2463" s="1385" t="s">
        <v>246</v>
      </c>
      <c r="D2463" s="1385">
        <v>10128396</v>
      </c>
      <c r="E2463" s="1385"/>
      <c r="F2463" s="1386" t="s">
        <v>1929</v>
      </c>
      <c r="G2463" s="1042"/>
      <c r="H2463" s="1386" t="s">
        <v>838</v>
      </c>
      <c r="I2463" s="1053"/>
      <c r="J2463" s="1382"/>
    </row>
    <row r="2464" spans="1:10">
      <c r="A2464" s="1393">
        <v>42426</v>
      </c>
      <c r="B2464" s="1391">
        <v>35775</v>
      </c>
      <c r="C2464" s="1385" t="s">
        <v>246</v>
      </c>
      <c r="D2464" s="1385">
        <v>10130317</v>
      </c>
      <c r="E2464" s="1385"/>
      <c r="F2464" s="1386" t="s">
        <v>1957</v>
      </c>
      <c r="G2464" s="1042"/>
      <c r="H2464" s="1386" t="s">
        <v>1731</v>
      </c>
      <c r="I2464" s="1053"/>
      <c r="J2464" s="1382"/>
    </row>
    <row r="2465" spans="1:11">
      <c r="A2465" s="1393">
        <v>42458</v>
      </c>
      <c r="B2465" s="1391">
        <v>185649</v>
      </c>
      <c r="C2465" s="1385" t="s">
        <v>246</v>
      </c>
      <c r="D2465" s="1385">
        <v>10130924</v>
      </c>
      <c r="E2465" s="1385"/>
      <c r="F2465" s="1386" t="s">
        <v>1958</v>
      </c>
      <c r="G2465" s="1042"/>
      <c r="H2465" s="1386" t="s">
        <v>1730</v>
      </c>
      <c r="I2465" s="1053"/>
      <c r="J2465" s="1382"/>
    </row>
    <row r="2466" spans="1:11">
      <c r="A2466" s="1393">
        <v>42458</v>
      </c>
      <c r="B2466" s="1391">
        <v>78871.320000000007</v>
      </c>
      <c r="C2466" s="1385" t="s">
        <v>246</v>
      </c>
      <c r="D2466" s="1385">
        <v>10131197</v>
      </c>
      <c r="E2466" s="1385"/>
      <c r="F2466" s="1386" t="s">
        <v>1959</v>
      </c>
      <c r="G2466" s="1042"/>
      <c r="H2466" s="1386" t="s">
        <v>1733</v>
      </c>
      <c r="I2466" s="1053"/>
      <c r="J2466" s="1382"/>
    </row>
    <row r="2467" spans="1:11">
      <c r="A2467" s="1393">
        <v>42458</v>
      </c>
      <c r="B2467" s="1391">
        <v>21352.26</v>
      </c>
      <c r="C2467" s="1385" t="s">
        <v>246</v>
      </c>
      <c r="D2467" s="1385">
        <v>10131206</v>
      </c>
      <c r="E2467" s="1385"/>
      <c r="F2467" s="1386" t="s">
        <v>1960</v>
      </c>
      <c r="G2467" s="1042"/>
      <c r="H2467" s="1386" t="s">
        <v>838</v>
      </c>
      <c r="I2467" s="1053"/>
      <c r="J2467" s="1382"/>
    </row>
    <row r="2468" spans="1:11">
      <c r="A2468" s="1393">
        <v>42458</v>
      </c>
      <c r="B2468" s="1391">
        <v>11925</v>
      </c>
      <c r="C2468" s="1385" t="s">
        <v>246</v>
      </c>
      <c r="D2468" s="1385">
        <v>10131207</v>
      </c>
      <c r="E2468" s="1385"/>
      <c r="F2468" s="1386" t="s">
        <v>1961</v>
      </c>
      <c r="G2468" s="1042"/>
      <c r="H2468" s="1386" t="s">
        <v>1731</v>
      </c>
      <c r="I2468" s="1053"/>
      <c r="J2468" s="1382"/>
    </row>
    <row r="2469" spans="1:11">
      <c r="A2469" s="1393" t="s">
        <v>244</v>
      </c>
      <c r="B2469" s="1391" t="s">
        <v>244</v>
      </c>
      <c r="C2469" s="1385" t="s">
        <v>244</v>
      </c>
      <c r="D2469" s="1385" t="s">
        <v>244</v>
      </c>
      <c r="E2469" s="1385"/>
      <c r="F2469" s="1386" t="s">
        <v>244</v>
      </c>
      <c r="G2469" s="1042"/>
      <c r="H2469" s="1386" t="s">
        <v>244</v>
      </c>
      <c r="I2469" s="1053"/>
      <c r="J2469" s="1382"/>
    </row>
    <row r="2470" spans="1:11">
      <c r="A2470" s="1393" t="s">
        <v>244</v>
      </c>
      <c r="B2470" s="1391" t="s">
        <v>244</v>
      </c>
      <c r="C2470" s="1385" t="s">
        <v>244</v>
      </c>
      <c r="D2470" s="1385"/>
      <c r="E2470" s="1385"/>
      <c r="F2470" s="1385" t="s">
        <v>244</v>
      </c>
      <c r="G2470" s="1386" t="s">
        <v>244</v>
      </c>
      <c r="H2470" s="1042"/>
      <c r="I2470" s="1040"/>
      <c r="J2470" s="979"/>
      <c r="K2470" s="1062"/>
    </row>
    <row r="2471" spans="1:11">
      <c r="A2471" s="1332" t="s">
        <v>1930</v>
      </c>
      <c r="B2471" s="1333" t="s">
        <v>22</v>
      </c>
      <c r="C2471" s="1332" t="s">
        <v>1931</v>
      </c>
      <c r="D2471" s="1332"/>
      <c r="E2471" s="1332"/>
      <c r="F2471" s="1063"/>
      <c r="G2471" s="979"/>
      <c r="H2471" s="979"/>
      <c r="I2471" s="979"/>
      <c r="J2471" s="979"/>
      <c r="K2471" s="1062"/>
    </row>
    <row r="2472" spans="1:11">
      <c r="A2472" s="1394" t="s">
        <v>238</v>
      </c>
      <c r="B2472" s="1391">
        <v>0.3</v>
      </c>
      <c r="C2472" s="1391">
        <v>0</v>
      </c>
      <c r="D2472" s="1391"/>
      <c r="E2472" s="1391"/>
      <c r="F2472" s="1385" t="s">
        <v>1932</v>
      </c>
      <c r="G2472" s="979"/>
      <c r="H2472" s="979"/>
      <c r="I2472" s="979"/>
      <c r="J2472" s="979"/>
      <c r="K2472" s="1062"/>
    </row>
    <row r="2473" spans="1:11">
      <c r="A2473" s="1394" t="s">
        <v>238</v>
      </c>
      <c r="B2473" s="1391">
        <v>4290.42</v>
      </c>
      <c r="C2473" s="1391">
        <v>0</v>
      </c>
      <c r="D2473" s="1391"/>
      <c r="E2473" s="1391"/>
      <c r="F2473" s="1385" t="s">
        <v>1975</v>
      </c>
      <c r="G2473" s="979"/>
      <c r="H2473" s="979"/>
      <c r="I2473" s="979"/>
      <c r="J2473" s="979"/>
      <c r="K2473" s="1062"/>
    </row>
    <row r="2474" spans="1:11">
      <c r="A2474" s="1394" t="s">
        <v>244</v>
      </c>
      <c r="B2474" s="1391" t="s">
        <v>244</v>
      </c>
      <c r="C2474" s="1391" t="s">
        <v>244</v>
      </c>
      <c r="D2474" s="1391"/>
      <c r="E2474" s="1391"/>
      <c r="F2474" s="1385" t="s">
        <v>244</v>
      </c>
      <c r="G2474" s="979"/>
      <c r="H2474" s="979"/>
      <c r="I2474" s="979"/>
      <c r="J2474" s="979"/>
      <c r="K2474" s="1062"/>
    </row>
    <row r="2475" spans="1:11">
      <c r="A2475" s="1394" t="s">
        <v>244</v>
      </c>
      <c r="B2475" s="1391" t="s">
        <v>244</v>
      </c>
      <c r="C2475" s="1391" t="s">
        <v>244</v>
      </c>
      <c r="D2475" s="1391"/>
      <c r="E2475" s="1391"/>
      <c r="F2475" s="1385" t="s">
        <v>244</v>
      </c>
      <c r="G2475" s="979"/>
      <c r="H2475" s="979"/>
      <c r="I2475" s="979"/>
      <c r="J2475" s="979"/>
      <c r="K2475" s="1062"/>
    </row>
  </sheetData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 enableFormatConditionsCalculation="0"/>
  <dimension ref="A1:I907"/>
  <sheetViews>
    <sheetView zoomScale="85" zoomScaleNormal="85" zoomScalePageLayoutView="85" workbookViewId="0">
      <selection activeCell="I57" sqref="I57"/>
    </sheetView>
  </sheetViews>
  <sheetFormatPr defaultColWidth="8.85546875" defaultRowHeight="12.75"/>
  <cols>
    <col min="1" max="1" width="20.42578125" customWidth="1"/>
    <col min="2" max="7" width="13.42578125" customWidth="1"/>
    <col min="8" max="8" width="15.7109375" customWidth="1"/>
    <col min="9" max="9" width="13.42578125" customWidth="1"/>
  </cols>
  <sheetData>
    <row r="1" spans="1:9" ht="15">
      <c r="A1" s="705"/>
      <c r="B1" s="791"/>
      <c r="G1" s="706" t="s">
        <v>1</v>
      </c>
      <c r="H1" s="707" t="s">
        <v>238</v>
      </c>
      <c r="I1" s="708"/>
    </row>
    <row r="2" spans="1:9">
      <c r="A2" s="705"/>
      <c r="B2" s="705"/>
    </row>
    <row r="3" spans="1:9">
      <c r="A3" s="705"/>
    </row>
    <row r="4" spans="1:9" ht="15.75">
      <c r="A4" s="8" t="s">
        <v>2</v>
      </c>
      <c r="F4" s="709"/>
      <c r="G4" s="710"/>
      <c r="H4" s="792"/>
    </row>
    <row r="5" spans="1:9" ht="15">
      <c r="A5" s="792"/>
      <c r="B5" s="710"/>
      <c r="C5" s="711"/>
      <c r="D5" s="711"/>
      <c r="E5" s="711"/>
      <c r="F5" s="712" t="s">
        <v>411</v>
      </c>
      <c r="G5" s="710"/>
      <c r="H5" s="792"/>
    </row>
    <row r="6" spans="1:9">
      <c r="A6" s="713"/>
      <c r="B6" s="792"/>
      <c r="C6" s="792"/>
      <c r="D6" s="714"/>
      <c r="E6" s="714"/>
      <c r="F6" s="715" t="s">
        <v>239</v>
      </c>
      <c r="G6" s="716" t="s">
        <v>31</v>
      </c>
      <c r="H6" s="792"/>
      <c r="I6" s="355"/>
    </row>
    <row r="7" spans="1:9">
      <c r="A7" s="713" t="s">
        <v>238</v>
      </c>
      <c r="B7" s="792"/>
      <c r="C7" s="792"/>
      <c r="D7" s="714"/>
      <c r="E7" s="714"/>
      <c r="F7" s="714"/>
      <c r="G7" s="714"/>
      <c r="H7" s="792"/>
      <c r="I7" s="355"/>
    </row>
    <row r="8" spans="1:9" ht="15">
      <c r="A8" s="793" t="s">
        <v>412</v>
      </c>
      <c r="B8" s="14"/>
      <c r="C8" s="14"/>
      <c r="D8" s="15"/>
      <c r="E8" s="714"/>
      <c r="F8" s="714"/>
      <c r="G8" s="714"/>
      <c r="H8" s="714"/>
      <c r="I8" s="355"/>
    </row>
    <row r="9" spans="1:9" ht="13.5">
      <c r="A9" s="792" t="s">
        <v>4</v>
      </c>
      <c r="B9" s="15"/>
      <c r="C9" s="15"/>
      <c r="D9" s="15"/>
      <c r="E9" s="714"/>
      <c r="F9" s="714"/>
      <c r="G9" s="714"/>
      <c r="H9" s="714"/>
      <c r="I9" s="355"/>
    </row>
    <row r="10" spans="1:9" ht="13.5">
      <c r="A10" s="792"/>
      <c r="B10" s="15"/>
      <c r="C10" s="15"/>
      <c r="D10" s="15"/>
      <c r="E10" s="714"/>
      <c r="F10" s="714"/>
      <c r="G10" s="714"/>
      <c r="H10" s="714"/>
      <c r="I10" s="355"/>
    </row>
    <row r="11" spans="1:9">
      <c r="A11" s="714"/>
      <c r="B11" s="714"/>
      <c r="C11" s="714"/>
      <c r="D11" s="714"/>
      <c r="E11" s="714"/>
      <c r="F11" s="714"/>
      <c r="G11" s="714"/>
      <c r="H11" s="714"/>
      <c r="I11" s="355"/>
    </row>
    <row r="12" spans="1:9" ht="13.5">
      <c r="A12" s="15" t="s">
        <v>5</v>
      </c>
      <c r="B12" s="19"/>
      <c r="C12" s="19"/>
      <c r="D12" s="19"/>
      <c r="E12" s="714"/>
      <c r="F12" s="714"/>
      <c r="G12" s="714"/>
      <c r="H12" s="714"/>
      <c r="I12" s="355"/>
    </row>
    <row r="13" spans="1:9" ht="13.5" thickBot="1">
      <c r="A13" s="714"/>
      <c r="B13" s="714"/>
      <c r="C13" s="717"/>
      <c r="D13" s="717"/>
      <c r="E13" s="714"/>
      <c r="F13" s="714"/>
      <c r="G13" s="714"/>
      <c r="H13" s="717"/>
      <c r="I13" s="355"/>
    </row>
    <row r="14" spans="1:9">
      <c r="A14" s="718"/>
      <c r="B14" s="718"/>
      <c r="C14" s="718"/>
      <c r="D14" s="719"/>
      <c r="E14" s="719"/>
      <c r="F14" s="794" t="s">
        <v>6</v>
      </c>
      <c r="G14" s="719"/>
      <c r="H14" s="795"/>
      <c r="I14" s="355"/>
    </row>
    <row r="15" spans="1:9">
      <c r="A15" s="720"/>
      <c r="B15" s="720"/>
      <c r="C15" s="721"/>
      <c r="D15" s="721"/>
      <c r="E15" s="721"/>
      <c r="F15" s="796" t="s">
        <v>7</v>
      </c>
      <c r="G15" s="721"/>
      <c r="H15" s="795" t="s">
        <v>8</v>
      </c>
      <c r="I15" s="355"/>
    </row>
    <row r="16" spans="1:9">
      <c r="A16" s="797"/>
      <c r="B16" s="797" t="s">
        <v>9</v>
      </c>
      <c r="C16" s="796" t="s">
        <v>10</v>
      </c>
      <c r="D16" s="796"/>
      <c r="E16" s="796" t="s">
        <v>11</v>
      </c>
      <c r="F16" s="796" t="s">
        <v>12</v>
      </c>
      <c r="G16" s="796" t="s">
        <v>7</v>
      </c>
      <c r="H16" s="795" t="s">
        <v>13</v>
      </c>
      <c r="I16" s="355"/>
    </row>
    <row r="17" spans="1:9" ht="13.5" thickBot="1">
      <c r="A17" s="798" t="s">
        <v>14</v>
      </c>
      <c r="B17" s="798" t="s">
        <v>15</v>
      </c>
      <c r="C17" s="799" t="s">
        <v>16</v>
      </c>
      <c r="D17" s="799" t="s">
        <v>17</v>
      </c>
      <c r="E17" s="799" t="s">
        <v>13</v>
      </c>
      <c r="F17" s="799" t="s">
        <v>18</v>
      </c>
      <c r="G17" s="799" t="s">
        <v>19</v>
      </c>
      <c r="H17" s="800" t="s">
        <v>20</v>
      </c>
      <c r="I17" s="355"/>
    </row>
    <row r="18" spans="1:9" ht="13.5" thickTop="1">
      <c r="A18" s="801">
        <v>40391</v>
      </c>
      <c r="B18" s="722">
        <v>73405.7</v>
      </c>
      <c r="C18" s="723">
        <v>3184.24</v>
      </c>
      <c r="D18" s="723">
        <v>0</v>
      </c>
      <c r="E18" s="724">
        <v>76589.94</v>
      </c>
      <c r="F18" s="725">
        <v>1.4</v>
      </c>
      <c r="G18" s="724">
        <v>85.639983333333319</v>
      </c>
      <c r="H18" s="726">
        <v>76675.579983333329</v>
      </c>
      <c r="I18" s="355"/>
    </row>
    <row r="19" spans="1:9">
      <c r="A19" s="801">
        <v>40422</v>
      </c>
      <c r="B19" s="722">
        <v>76675.579983333329</v>
      </c>
      <c r="C19" s="723">
        <v>1458.17</v>
      </c>
      <c r="D19" s="723">
        <v>0</v>
      </c>
      <c r="E19" s="724">
        <v>78133.749983333328</v>
      </c>
      <c r="F19" s="725">
        <v>1.4</v>
      </c>
      <c r="G19" s="724">
        <v>89.454843313888873</v>
      </c>
      <c r="H19" s="726">
        <v>78223.204826647212</v>
      </c>
      <c r="I19" s="355"/>
    </row>
    <row r="20" spans="1:9">
      <c r="A20" s="801">
        <v>40452</v>
      </c>
      <c r="B20" s="722">
        <v>78223.204826647212</v>
      </c>
      <c r="C20" s="723">
        <v>3014.2</v>
      </c>
      <c r="D20" s="723">
        <v>0</v>
      </c>
      <c r="E20" s="724">
        <v>81237.404826647209</v>
      </c>
      <c r="F20" s="725">
        <v>1.4</v>
      </c>
      <c r="G20" s="724">
        <v>91.260405631088418</v>
      </c>
      <c r="H20" s="726">
        <v>81328.665232278305</v>
      </c>
      <c r="I20" s="782"/>
    </row>
    <row r="21" spans="1:9">
      <c r="A21" s="801">
        <v>40483</v>
      </c>
      <c r="B21" s="722">
        <v>81328.665232278305</v>
      </c>
      <c r="C21" s="723">
        <v>2337.5</v>
      </c>
      <c r="D21" s="727">
        <v>0</v>
      </c>
      <c r="E21" s="724">
        <v>83666.165232278305</v>
      </c>
      <c r="F21" s="725">
        <v>1.4</v>
      </c>
      <c r="G21" s="724">
        <v>94.883442770991351</v>
      </c>
      <c r="H21" s="726">
        <v>83761.0486750493</v>
      </c>
      <c r="I21" s="355"/>
    </row>
    <row r="22" spans="1:9">
      <c r="A22" s="801">
        <v>40513</v>
      </c>
      <c r="B22" s="722">
        <v>83761.0486750493</v>
      </c>
      <c r="C22" s="723">
        <v>7617.829999999999</v>
      </c>
      <c r="D22" s="723">
        <v>0</v>
      </c>
      <c r="E22" s="724">
        <v>91378.878675049302</v>
      </c>
      <c r="F22" s="725">
        <v>1.075</v>
      </c>
      <c r="G22" s="724">
        <v>75.035939438065</v>
      </c>
      <c r="H22" s="726">
        <v>91453.914614487367</v>
      </c>
      <c r="I22" s="355"/>
    </row>
    <row r="23" spans="1:9">
      <c r="A23" s="801">
        <v>40544</v>
      </c>
      <c r="B23" s="722">
        <v>91453.914614487367</v>
      </c>
      <c r="C23" s="723">
        <v>15110.49</v>
      </c>
      <c r="D23" s="723">
        <v>0</v>
      </c>
      <c r="E23" s="724">
        <v>106564.40461448737</v>
      </c>
      <c r="F23" s="725">
        <v>0</v>
      </c>
      <c r="G23" s="724">
        <v>0</v>
      </c>
      <c r="H23" s="726">
        <v>106564.40461448737</v>
      </c>
      <c r="I23" s="355"/>
    </row>
    <row r="24" spans="1:9">
      <c r="A24" s="801">
        <v>40575</v>
      </c>
      <c r="B24" s="722">
        <v>106564.40461448737</v>
      </c>
      <c r="C24" s="723">
        <v>10897.25</v>
      </c>
      <c r="D24" s="723">
        <v>0</v>
      </c>
      <c r="E24" s="724">
        <v>117461.65461448737</v>
      </c>
      <c r="F24" s="725">
        <v>0</v>
      </c>
      <c r="G24" s="724">
        <v>0</v>
      </c>
      <c r="H24" s="726">
        <v>117461.65461448737</v>
      </c>
      <c r="I24" s="355"/>
    </row>
    <row r="25" spans="1:9">
      <c r="A25" s="801">
        <v>40603</v>
      </c>
      <c r="B25" s="722">
        <v>117461.65461448737</v>
      </c>
      <c r="C25" s="723">
        <v>676258.8</v>
      </c>
      <c r="D25" s="723">
        <v>38600</v>
      </c>
      <c r="E25" s="724">
        <v>755120.45461448748</v>
      </c>
      <c r="F25" s="725">
        <v>0</v>
      </c>
      <c r="G25" s="724">
        <v>0</v>
      </c>
      <c r="H25" s="726">
        <v>755120.45461448748</v>
      </c>
      <c r="I25" s="355"/>
    </row>
    <row r="26" spans="1:9">
      <c r="A26" s="801">
        <v>40634</v>
      </c>
      <c r="B26" s="722">
        <v>755120.45461448748</v>
      </c>
      <c r="C26" s="723">
        <v>7478.69</v>
      </c>
      <c r="D26" s="723">
        <v>12500</v>
      </c>
      <c r="E26" s="724">
        <v>750099.14461448742</v>
      </c>
      <c r="F26" s="725">
        <v>0</v>
      </c>
      <c r="G26" s="724">
        <v>0</v>
      </c>
      <c r="H26" s="726">
        <v>750099.14461448742</v>
      </c>
      <c r="I26" s="355"/>
    </row>
    <row r="27" spans="1:9">
      <c r="A27" s="801">
        <v>40664</v>
      </c>
      <c r="B27" s="722">
        <v>750099.14461448742</v>
      </c>
      <c r="C27" s="723">
        <v>14655.079999999998</v>
      </c>
      <c r="D27" s="723">
        <v>0</v>
      </c>
      <c r="E27" s="724">
        <v>764754.22461448738</v>
      </c>
      <c r="F27" s="725">
        <v>0.5</v>
      </c>
      <c r="G27" s="724">
        <v>312.54131025603641</v>
      </c>
      <c r="H27" s="726">
        <v>765066.76592474338</v>
      </c>
      <c r="I27" s="355"/>
    </row>
    <row r="28" spans="1:9">
      <c r="A28" s="801">
        <v>40695</v>
      </c>
      <c r="B28" s="722">
        <v>765066.76592474338</v>
      </c>
      <c r="C28" s="723">
        <v>23715.450000000004</v>
      </c>
      <c r="D28" s="723">
        <v>0</v>
      </c>
      <c r="E28" s="724">
        <v>788782.21592474333</v>
      </c>
      <c r="F28" s="725">
        <v>0.5</v>
      </c>
      <c r="G28" s="724">
        <v>318.77781913530976</v>
      </c>
      <c r="H28" s="726">
        <v>789100.99374387867</v>
      </c>
      <c r="I28" s="355"/>
    </row>
    <row r="29" spans="1:9" ht="13.5" thickBot="1">
      <c r="A29" s="801">
        <v>40725</v>
      </c>
      <c r="B29" s="722">
        <v>789100.99374387867</v>
      </c>
      <c r="C29" s="723">
        <v>20077.3</v>
      </c>
      <c r="D29" s="723">
        <v>0</v>
      </c>
      <c r="E29" s="724">
        <v>809178.29374387872</v>
      </c>
      <c r="F29" s="725">
        <v>-1.8599999999999999</v>
      </c>
      <c r="G29" s="724">
        <v>-1223.1065403030118</v>
      </c>
      <c r="H29" s="726">
        <v>807955.18720357574</v>
      </c>
      <c r="I29" s="355"/>
    </row>
    <row r="30" spans="1:9" ht="13.5" thickBot="1">
      <c r="A30" s="728"/>
      <c r="B30" s="729"/>
      <c r="C30" s="729"/>
      <c r="D30" s="729"/>
      <c r="E30" s="729"/>
      <c r="F30" s="729"/>
      <c r="G30" s="729"/>
      <c r="H30" s="730"/>
      <c r="I30" s="355"/>
    </row>
    <row r="31" spans="1:9">
      <c r="A31" s="731"/>
      <c r="B31" s="732"/>
      <c r="C31" s="732"/>
      <c r="D31" s="732"/>
      <c r="E31" s="732"/>
      <c r="F31" s="732"/>
      <c r="G31" s="733" t="s">
        <v>7</v>
      </c>
      <c r="H31" s="734"/>
      <c r="I31" s="355"/>
    </row>
    <row r="32" spans="1:9">
      <c r="A32" s="735"/>
      <c r="B32" s="736"/>
      <c r="C32" s="736"/>
      <c r="D32" s="736"/>
      <c r="E32" s="736"/>
      <c r="F32" s="736"/>
      <c r="G32" s="737" t="s">
        <v>19</v>
      </c>
      <c r="H32" s="738" t="s">
        <v>13</v>
      </c>
      <c r="I32" s="355"/>
    </row>
    <row r="33" spans="1:9">
      <c r="A33" s="739" t="s">
        <v>413</v>
      </c>
      <c r="B33" s="732"/>
      <c r="C33" s="736"/>
      <c r="D33" s="736"/>
      <c r="E33" s="736"/>
      <c r="F33" s="802"/>
      <c r="G33" s="803">
        <v>-155.51279642429859</v>
      </c>
      <c r="H33" s="804">
        <v>807955.18720357574</v>
      </c>
      <c r="I33" s="355"/>
    </row>
    <row r="34" spans="1:9">
      <c r="A34" s="739"/>
      <c r="B34" s="732"/>
      <c r="C34" s="736"/>
      <c r="D34" s="736"/>
      <c r="E34" s="736"/>
      <c r="F34" s="802"/>
      <c r="G34" s="803"/>
      <c r="H34" s="804"/>
      <c r="I34" s="355"/>
    </row>
    <row r="35" spans="1:9">
      <c r="A35" s="740"/>
      <c r="B35" s="732"/>
      <c r="C35" s="736"/>
      <c r="D35" s="736"/>
      <c r="E35" s="736"/>
      <c r="F35" s="802"/>
      <c r="G35" s="803"/>
      <c r="H35" s="804"/>
      <c r="I35" s="355"/>
    </row>
    <row r="36" spans="1:9" ht="13.5" thickBot="1">
      <c r="A36" s="741"/>
      <c r="B36" s="742"/>
      <c r="C36" s="742"/>
      <c r="D36" s="742"/>
      <c r="E36" s="742"/>
      <c r="F36" s="743"/>
      <c r="G36" s="744"/>
      <c r="H36" s="745"/>
      <c r="I36" s="355"/>
    </row>
    <row r="37" spans="1:9">
      <c r="A37" s="805" t="s">
        <v>218</v>
      </c>
      <c r="B37" s="746"/>
      <c r="C37" s="746"/>
      <c r="D37" s="746"/>
      <c r="E37" s="746"/>
      <c r="F37" s="746"/>
      <c r="G37" s="747"/>
      <c r="H37" s="747"/>
      <c r="I37" s="355"/>
    </row>
    <row r="38" spans="1:9" ht="15">
      <c r="A38" s="748"/>
      <c r="B38" s="746"/>
      <c r="C38" s="746"/>
      <c r="D38" s="746"/>
      <c r="E38" s="746"/>
      <c r="F38" s="746"/>
      <c r="G38" s="747"/>
      <c r="H38" s="747"/>
      <c r="I38" s="355"/>
    </row>
    <row r="39" spans="1:9" ht="13.5" thickBot="1">
      <c r="A39" s="749" t="s">
        <v>712</v>
      </c>
      <c r="B39" s="750"/>
      <c r="C39" s="751"/>
      <c r="D39" s="752"/>
      <c r="E39" s="753"/>
      <c r="F39" s="754"/>
      <c r="G39" s="806"/>
      <c r="H39" s="755">
        <v>680000</v>
      </c>
      <c r="I39" s="365"/>
    </row>
    <row r="40" spans="1:9" ht="13.5" thickBot="1">
      <c r="A40" s="790" t="s">
        <v>414</v>
      </c>
      <c r="B40" s="756"/>
      <c r="C40" s="757"/>
      <c r="D40" s="758"/>
      <c r="E40" s="759"/>
      <c r="F40" s="760"/>
      <c r="G40" s="758"/>
      <c r="H40" s="807">
        <v>127955.18720357574</v>
      </c>
      <c r="I40" s="365"/>
    </row>
    <row r="41" spans="1:9" ht="13.5" thickTop="1">
      <c r="A41" s="761"/>
      <c r="B41" s="756"/>
      <c r="C41" s="757"/>
      <c r="D41" s="758"/>
      <c r="E41" s="759"/>
      <c r="F41" s="760"/>
      <c r="G41" s="758"/>
      <c r="H41" s="808"/>
      <c r="I41" s="365"/>
    </row>
    <row r="42" spans="1:9">
      <c r="A42" s="790" t="s">
        <v>240</v>
      </c>
      <c r="B42" s="756"/>
      <c r="C42" s="757"/>
      <c r="D42" s="758"/>
      <c r="E42" s="759"/>
      <c r="F42" s="760"/>
      <c r="G42" s="758"/>
      <c r="H42" s="808"/>
      <c r="I42" s="365"/>
    </row>
    <row r="43" spans="1:9">
      <c r="A43" s="790" t="s">
        <v>241</v>
      </c>
      <c r="B43" s="756"/>
      <c r="C43" s="757"/>
      <c r="D43" s="758"/>
      <c r="E43" s="759"/>
      <c r="F43" s="760"/>
      <c r="G43" s="758"/>
      <c r="H43" s="762">
        <v>0</v>
      </c>
      <c r="I43" s="365"/>
    </row>
    <row r="44" spans="1:9">
      <c r="A44" s="790" t="s">
        <v>242</v>
      </c>
      <c r="B44" s="756"/>
      <c r="C44" s="757"/>
      <c r="D44" s="758"/>
      <c r="E44" s="759"/>
      <c r="F44" s="760"/>
      <c r="G44" s="758"/>
      <c r="H44" s="762">
        <v>0</v>
      </c>
      <c r="I44" s="365"/>
    </row>
    <row r="45" spans="1:9" ht="13.5" thickBot="1">
      <c r="A45" s="790" t="s">
        <v>243</v>
      </c>
      <c r="B45" s="756"/>
      <c r="C45" s="757"/>
      <c r="D45" s="758"/>
      <c r="E45" s="759"/>
      <c r="F45" s="760"/>
      <c r="G45" s="758"/>
      <c r="H45" s="763">
        <v>0</v>
      </c>
      <c r="I45" s="365"/>
    </row>
    <row r="46" spans="1:9" ht="14.25" thickTop="1" thickBot="1">
      <c r="A46" s="761"/>
      <c r="B46" s="756"/>
      <c r="C46" s="757"/>
      <c r="D46" s="758"/>
      <c r="E46" s="759"/>
      <c r="F46" s="760"/>
      <c r="G46" s="758"/>
      <c r="H46" s="808"/>
      <c r="I46" s="365"/>
    </row>
    <row r="47" spans="1:9" ht="13.5" thickBot="1">
      <c r="A47" s="790" t="s">
        <v>415</v>
      </c>
      <c r="B47" s="756"/>
      <c r="C47" s="757"/>
      <c r="D47" s="758"/>
      <c r="E47" s="759"/>
      <c r="F47" s="760"/>
      <c r="G47" s="758"/>
      <c r="H47" s="807">
        <f>+H40</f>
        <v>127955.18720357574</v>
      </c>
      <c r="I47" s="365"/>
    </row>
    <row r="48" spans="1:9" ht="13.5" thickTop="1">
      <c r="A48" s="761"/>
      <c r="B48" s="756"/>
      <c r="C48" s="757"/>
      <c r="D48" s="758"/>
      <c r="E48" s="759"/>
      <c r="F48" s="760"/>
      <c r="G48" s="758"/>
      <c r="H48" s="808"/>
      <c r="I48" s="365"/>
    </row>
    <row r="49" spans="1:9">
      <c r="A49" s="1413" t="s">
        <v>691</v>
      </c>
      <c r="B49" s="1413"/>
      <c r="C49" s="1413"/>
      <c r="D49" s="1413"/>
      <c r="E49" s="355"/>
      <c r="F49" s="767"/>
      <c r="G49" s="767" t="s">
        <v>244</v>
      </c>
      <c r="H49" s="762">
        <f>+'2009-2010 (2)'!I177</f>
        <v>322.53384615384493</v>
      </c>
      <c r="I49" s="767" t="s">
        <v>244</v>
      </c>
    </row>
    <row r="50" spans="1:9">
      <c r="A50" s="1413" t="s">
        <v>690</v>
      </c>
      <c r="B50" s="1413"/>
      <c r="C50" s="1413"/>
      <c r="D50" s="1413"/>
      <c r="E50" s="355"/>
      <c r="F50" s="767"/>
      <c r="G50" s="767" t="s">
        <v>244</v>
      </c>
      <c r="H50" s="762">
        <f>190059.2+275+28.85</f>
        <v>190363.05000000002</v>
      </c>
      <c r="I50" s="767" t="s">
        <v>244</v>
      </c>
    </row>
    <row r="51" spans="1:9" ht="13.5" thickBot="1">
      <c r="A51" s="764"/>
      <c r="B51" s="765"/>
      <c r="C51" s="766"/>
      <c r="D51" s="767"/>
      <c r="E51" s="355"/>
      <c r="F51" s="767"/>
      <c r="G51" s="767"/>
      <c r="H51" s="789">
        <f>+H47+H49+H50</f>
        <v>318640.77104972961</v>
      </c>
      <c r="I51" s="767"/>
    </row>
    <row r="52" spans="1:9" ht="13.5" thickTop="1">
      <c r="A52" s="764" t="s">
        <v>244</v>
      </c>
      <c r="B52" s="765" t="s">
        <v>244</v>
      </c>
      <c r="C52" s="766" t="s">
        <v>244</v>
      </c>
      <c r="D52" s="767" t="s">
        <v>244</v>
      </c>
      <c r="E52" s="355"/>
      <c r="F52" s="767"/>
      <c r="G52" s="767" t="s">
        <v>244</v>
      </c>
      <c r="H52" s="768" t="s">
        <v>245</v>
      </c>
      <c r="I52" s="767" t="s">
        <v>244</v>
      </c>
    </row>
    <row r="53" spans="1:9">
      <c r="A53" s="769" t="s">
        <v>22</v>
      </c>
      <c r="B53" s="765" t="s">
        <v>244</v>
      </c>
      <c r="C53" s="766" t="s">
        <v>244</v>
      </c>
      <c r="D53" s="767" t="s">
        <v>244</v>
      </c>
      <c r="E53" s="355"/>
      <c r="F53" s="767" t="s">
        <v>244</v>
      </c>
      <c r="G53" s="768" t="s">
        <v>245</v>
      </c>
      <c r="H53" s="767">
        <v>0</v>
      </c>
      <c r="I53" s="365"/>
    </row>
    <row r="54" spans="1:9">
      <c r="A54" s="783">
        <v>40392</v>
      </c>
      <c r="B54" s="784">
        <v>10</v>
      </c>
      <c r="C54" s="785" t="s">
        <v>246</v>
      </c>
      <c r="D54" s="786" t="s">
        <v>247</v>
      </c>
      <c r="E54" s="355"/>
      <c r="F54" s="355"/>
      <c r="G54" s="767">
        <v>0</v>
      </c>
      <c r="H54" s="768" t="s">
        <v>245</v>
      </c>
      <c r="I54" s="767">
        <v>0</v>
      </c>
    </row>
    <row r="55" spans="1:9">
      <c r="A55" s="783">
        <v>40392</v>
      </c>
      <c r="B55" s="784">
        <v>15</v>
      </c>
      <c r="C55" s="785" t="s">
        <v>246</v>
      </c>
      <c r="D55" s="786" t="s">
        <v>248</v>
      </c>
      <c r="E55" s="355"/>
      <c r="F55" s="355"/>
      <c r="G55" s="767">
        <v>0</v>
      </c>
      <c r="H55" s="768" t="s">
        <v>245</v>
      </c>
      <c r="I55" s="767">
        <v>0</v>
      </c>
    </row>
    <row r="56" spans="1:9">
      <c r="A56" s="783">
        <v>40392</v>
      </c>
      <c r="B56" s="784">
        <v>20</v>
      </c>
      <c r="C56" s="785" t="s">
        <v>246</v>
      </c>
      <c r="D56" s="786" t="s">
        <v>249</v>
      </c>
      <c r="E56" s="355"/>
      <c r="F56" s="355"/>
      <c r="G56" s="767" t="s">
        <v>101</v>
      </c>
      <c r="H56" s="768" t="s">
        <v>245</v>
      </c>
      <c r="I56" s="767">
        <v>0</v>
      </c>
    </row>
    <row r="57" spans="1:9">
      <c r="A57" s="764">
        <v>40392</v>
      </c>
      <c r="B57" s="770">
        <v>60</v>
      </c>
      <c r="C57" s="766" t="s">
        <v>246</v>
      </c>
      <c r="D57" s="767" t="s">
        <v>250</v>
      </c>
      <c r="E57" s="355"/>
      <c r="F57" s="355"/>
      <c r="G57" s="767">
        <v>0</v>
      </c>
      <c r="H57" s="768" t="s">
        <v>245</v>
      </c>
      <c r="I57" s="767">
        <v>0</v>
      </c>
    </row>
    <row r="58" spans="1:9">
      <c r="A58" s="764">
        <v>40392</v>
      </c>
      <c r="B58" s="770">
        <v>10</v>
      </c>
      <c r="C58" s="766" t="s">
        <v>246</v>
      </c>
      <c r="D58" s="767" t="s">
        <v>251</v>
      </c>
      <c r="E58" s="355"/>
      <c r="F58" s="355"/>
      <c r="G58" s="767" t="s">
        <v>101</v>
      </c>
      <c r="H58" s="768" t="s">
        <v>245</v>
      </c>
      <c r="I58" s="767">
        <v>0</v>
      </c>
    </row>
    <row r="59" spans="1:9">
      <c r="A59" s="764">
        <v>40392</v>
      </c>
      <c r="B59" s="770">
        <v>50</v>
      </c>
      <c r="C59" s="766" t="s">
        <v>246</v>
      </c>
      <c r="D59" s="767" t="s">
        <v>252</v>
      </c>
      <c r="E59" s="355"/>
      <c r="F59" s="355"/>
      <c r="G59" s="767" t="s">
        <v>101</v>
      </c>
      <c r="H59" s="768" t="s">
        <v>245</v>
      </c>
      <c r="I59" s="767">
        <v>0</v>
      </c>
    </row>
    <row r="60" spans="1:9">
      <c r="A60" s="764">
        <v>40392</v>
      </c>
      <c r="B60" s="770">
        <v>2</v>
      </c>
      <c r="C60" s="766" t="s">
        <v>246</v>
      </c>
      <c r="D60" s="767" t="s">
        <v>253</v>
      </c>
      <c r="E60" s="355"/>
      <c r="F60" s="355"/>
      <c r="G60" s="767" t="s">
        <v>101</v>
      </c>
      <c r="H60" s="768" t="s">
        <v>245</v>
      </c>
      <c r="I60" s="767">
        <v>0</v>
      </c>
    </row>
    <row r="61" spans="1:9">
      <c r="A61" s="764">
        <v>40392</v>
      </c>
      <c r="B61" s="770">
        <v>20</v>
      </c>
      <c r="C61" s="766" t="s">
        <v>246</v>
      </c>
      <c r="D61" s="767" t="s">
        <v>254</v>
      </c>
      <c r="E61" s="355"/>
      <c r="F61" s="355"/>
      <c r="G61" s="767" t="s">
        <v>101</v>
      </c>
      <c r="H61" s="768" t="s">
        <v>245</v>
      </c>
      <c r="I61" s="767">
        <v>0</v>
      </c>
    </row>
    <row r="62" spans="1:9">
      <c r="A62" s="764">
        <v>40394</v>
      </c>
      <c r="B62" s="770">
        <v>3</v>
      </c>
      <c r="C62" s="766" t="s">
        <v>246</v>
      </c>
      <c r="D62" s="767" t="s">
        <v>255</v>
      </c>
      <c r="E62" s="355"/>
      <c r="F62" s="355"/>
      <c r="G62" s="767">
        <v>0</v>
      </c>
      <c r="H62" s="768" t="s">
        <v>245</v>
      </c>
      <c r="I62" s="767">
        <v>0</v>
      </c>
    </row>
    <row r="63" spans="1:9">
      <c r="A63" s="764">
        <v>40400</v>
      </c>
      <c r="B63" s="770">
        <v>50</v>
      </c>
      <c r="C63" s="766" t="s">
        <v>246</v>
      </c>
      <c r="D63" s="767" t="s">
        <v>256</v>
      </c>
      <c r="E63" s="355"/>
      <c r="F63" s="355"/>
      <c r="G63" s="767" t="s">
        <v>101</v>
      </c>
      <c r="H63" s="768" t="s">
        <v>245</v>
      </c>
      <c r="I63" s="767">
        <v>0</v>
      </c>
    </row>
    <row r="64" spans="1:9">
      <c r="A64" s="764">
        <v>40401</v>
      </c>
      <c r="B64" s="770">
        <v>4.4800000000000004</v>
      </c>
      <c r="C64" s="766" t="s">
        <v>416</v>
      </c>
      <c r="D64" s="767" t="s">
        <v>257</v>
      </c>
      <c r="E64" s="355"/>
      <c r="F64" s="355"/>
      <c r="G64" s="767">
        <v>0</v>
      </c>
      <c r="H64" s="768" t="s">
        <v>245</v>
      </c>
      <c r="I64" s="767">
        <v>0</v>
      </c>
    </row>
    <row r="65" spans="1:9">
      <c r="A65" s="764">
        <v>40406</v>
      </c>
      <c r="B65" s="770">
        <v>30</v>
      </c>
      <c r="C65" s="766" t="s">
        <v>246</v>
      </c>
      <c r="D65" s="767" t="s">
        <v>258</v>
      </c>
      <c r="E65" s="355"/>
      <c r="F65" s="355"/>
      <c r="G65" s="767" t="s">
        <v>101</v>
      </c>
      <c r="H65" s="768" t="s">
        <v>245</v>
      </c>
      <c r="I65" s="767">
        <v>0</v>
      </c>
    </row>
    <row r="66" spans="1:9">
      <c r="A66" s="764">
        <v>40406</v>
      </c>
      <c r="B66" s="770">
        <v>20</v>
      </c>
      <c r="C66" s="766" t="s">
        <v>246</v>
      </c>
      <c r="D66" s="767" t="s">
        <v>259</v>
      </c>
      <c r="E66" s="355"/>
      <c r="F66" s="355"/>
      <c r="G66" s="767" t="s">
        <v>101</v>
      </c>
      <c r="H66" s="768" t="s">
        <v>245</v>
      </c>
      <c r="I66" s="767">
        <v>0</v>
      </c>
    </row>
    <row r="67" spans="1:9">
      <c r="A67" s="764">
        <v>40406</v>
      </c>
      <c r="B67" s="770">
        <v>50</v>
      </c>
      <c r="C67" s="766" t="s">
        <v>246</v>
      </c>
      <c r="D67" s="767" t="s">
        <v>260</v>
      </c>
      <c r="E67" s="355"/>
      <c r="F67" s="355"/>
      <c r="G67" s="767" t="s">
        <v>101</v>
      </c>
      <c r="H67" s="768" t="s">
        <v>245</v>
      </c>
      <c r="I67" s="767">
        <v>0</v>
      </c>
    </row>
    <row r="68" spans="1:9">
      <c r="A68" s="764">
        <v>40409</v>
      </c>
      <c r="B68" s="770">
        <v>8.0399999999999991</v>
      </c>
      <c r="C68" s="766" t="s">
        <v>416</v>
      </c>
      <c r="D68" s="767" t="s">
        <v>257</v>
      </c>
      <c r="E68" s="355"/>
      <c r="F68" s="355"/>
      <c r="G68" s="767">
        <v>0</v>
      </c>
      <c r="H68" s="768" t="s">
        <v>245</v>
      </c>
      <c r="I68" s="767">
        <v>0</v>
      </c>
    </row>
    <row r="69" spans="1:9">
      <c r="A69" s="764">
        <v>40413</v>
      </c>
      <c r="B69" s="770">
        <v>40</v>
      </c>
      <c r="C69" s="766" t="s">
        <v>246</v>
      </c>
      <c r="D69" s="767" t="s">
        <v>261</v>
      </c>
      <c r="E69" s="355"/>
      <c r="F69" s="355"/>
      <c r="G69" s="767" t="s">
        <v>101</v>
      </c>
      <c r="H69" s="768" t="s">
        <v>245</v>
      </c>
      <c r="I69" s="767">
        <v>0</v>
      </c>
    </row>
    <row r="70" spans="1:9">
      <c r="A70" s="764">
        <v>40414</v>
      </c>
      <c r="B70" s="770">
        <v>500</v>
      </c>
      <c r="C70" s="766">
        <v>2755</v>
      </c>
      <c r="D70" s="767" t="s">
        <v>262</v>
      </c>
      <c r="E70" s="355"/>
      <c r="F70" s="355"/>
      <c r="G70" s="767" t="s">
        <v>101</v>
      </c>
      <c r="H70" s="768" t="s">
        <v>245</v>
      </c>
      <c r="I70" s="767">
        <v>0</v>
      </c>
    </row>
    <row r="71" spans="1:9">
      <c r="A71" s="764">
        <v>40414</v>
      </c>
      <c r="B71" s="770">
        <v>199</v>
      </c>
      <c r="C71" s="766">
        <v>2761</v>
      </c>
      <c r="D71" s="767" t="s">
        <v>263</v>
      </c>
      <c r="E71" s="355"/>
      <c r="F71" s="355"/>
      <c r="G71" s="767">
        <v>0</v>
      </c>
      <c r="H71" s="768" t="s">
        <v>245</v>
      </c>
      <c r="I71" s="767">
        <v>0</v>
      </c>
    </row>
    <row r="72" spans="1:9">
      <c r="A72" s="764">
        <v>40414</v>
      </c>
      <c r="B72" s="770">
        <v>222.22</v>
      </c>
      <c r="C72" s="766">
        <v>2762</v>
      </c>
      <c r="D72" s="767" t="s">
        <v>264</v>
      </c>
      <c r="E72" s="355"/>
      <c r="F72" s="355"/>
      <c r="G72" s="767">
        <v>0</v>
      </c>
      <c r="H72" s="768" t="s">
        <v>245</v>
      </c>
      <c r="I72" s="767">
        <v>0</v>
      </c>
    </row>
    <row r="73" spans="1:9">
      <c r="A73" s="764">
        <v>40414</v>
      </c>
      <c r="B73" s="770">
        <v>120</v>
      </c>
      <c r="C73" s="766">
        <v>2763</v>
      </c>
      <c r="D73" s="767" t="s">
        <v>265</v>
      </c>
      <c r="E73" s="355"/>
      <c r="F73" s="355"/>
      <c r="G73" s="767">
        <v>0</v>
      </c>
      <c r="H73" s="768" t="s">
        <v>245</v>
      </c>
      <c r="I73" s="767">
        <v>0</v>
      </c>
    </row>
    <row r="74" spans="1:9">
      <c r="A74" s="764">
        <v>40414</v>
      </c>
      <c r="B74" s="770">
        <v>450</v>
      </c>
      <c r="C74" s="766">
        <v>2763</v>
      </c>
      <c r="D74" s="767" t="s">
        <v>266</v>
      </c>
      <c r="E74" s="355"/>
      <c r="F74" s="355"/>
      <c r="G74" s="767">
        <v>0</v>
      </c>
      <c r="H74" s="768" t="s">
        <v>245</v>
      </c>
      <c r="I74" s="767">
        <v>0</v>
      </c>
    </row>
    <row r="75" spans="1:9">
      <c r="A75" s="764">
        <v>40415</v>
      </c>
      <c r="B75" s="770">
        <v>20</v>
      </c>
      <c r="C75" s="766" t="s">
        <v>246</v>
      </c>
      <c r="D75" s="767" t="s">
        <v>267</v>
      </c>
      <c r="E75" s="355"/>
      <c r="F75" s="355"/>
      <c r="G75" s="767">
        <v>0</v>
      </c>
      <c r="H75" s="768" t="s">
        <v>245</v>
      </c>
      <c r="I75" s="767">
        <v>0</v>
      </c>
    </row>
    <row r="76" spans="1:9">
      <c r="A76" s="764">
        <v>40416</v>
      </c>
      <c r="B76" s="770">
        <v>500</v>
      </c>
      <c r="C76" s="766" t="s">
        <v>237</v>
      </c>
      <c r="D76" s="767" t="s">
        <v>268</v>
      </c>
      <c r="E76" s="355"/>
      <c r="F76" s="355"/>
      <c r="G76" s="767">
        <v>0</v>
      </c>
      <c r="H76" s="768" t="s">
        <v>245</v>
      </c>
      <c r="I76" s="767">
        <v>0</v>
      </c>
    </row>
    <row r="77" spans="1:9">
      <c r="A77" s="764">
        <v>40416</v>
      </c>
      <c r="B77" s="770">
        <v>222</v>
      </c>
      <c r="C77" s="766" t="s">
        <v>237</v>
      </c>
      <c r="D77" s="767" t="s">
        <v>269</v>
      </c>
      <c r="E77" s="355"/>
      <c r="F77" s="355"/>
      <c r="G77" s="767">
        <v>0</v>
      </c>
      <c r="H77" s="768" t="s">
        <v>245</v>
      </c>
      <c r="I77" s="767">
        <v>0</v>
      </c>
    </row>
    <row r="78" spans="1:9">
      <c r="A78" s="764">
        <v>40417</v>
      </c>
      <c r="B78" s="770">
        <v>531</v>
      </c>
      <c r="C78" s="766" t="s">
        <v>246</v>
      </c>
      <c r="D78" s="767" t="s">
        <v>270</v>
      </c>
      <c r="E78" s="355"/>
      <c r="F78" s="355"/>
      <c r="G78" s="767">
        <v>0</v>
      </c>
      <c r="H78" s="768" t="s">
        <v>245</v>
      </c>
      <c r="I78" s="767">
        <v>0</v>
      </c>
    </row>
    <row r="79" spans="1:9">
      <c r="A79" s="764">
        <v>40421</v>
      </c>
      <c r="B79" s="770">
        <v>10</v>
      </c>
      <c r="C79" s="766" t="s">
        <v>246</v>
      </c>
      <c r="D79" s="767" t="s">
        <v>251</v>
      </c>
      <c r="E79" s="355"/>
      <c r="F79" s="355"/>
      <c r="G79" s="767" t="s">
        <v>101</v>
      </c>
      <c r="H79" s="768" t="s">
        <v>245</v>
      </c>
      <c r="I79" s="767">
        <v>0</v>
      </c>
    </row>
    <row r="80" spans="1:9">
      <c r="A80" s="764">
        <v>40421</v>
      </c>
      <c r="B80" s="770">
        <v>17.5</v>
      </c>
      <c r="C80" s="766" t="s">
        <v>246</v>
      </c>
      <c r="D80" s="767" t="s">
        <v>271</v>
      </c>
      <c r="E80" s="355"/>
      <c r="F80" s="355"/>
      <c r="G80" s="767" t="s">
        <v>101</v>
      </c>
      <c r="H80" s="768" t="s">
        <v>245</v>
      </c>
      <c r="I80" s="767">
        <v>0</v>
      </c>
    </row>
    <row r="81" spans="1:9">
      <c r="A81" s="764">
        <v>40422</v>
      </c>
      <c r="B81" s="770">
        <v>10</v>
      </c>
      <c r="C81" s="766" t="s">
        <v>246</v>
      </c>
      <c r="D81" s="767" t="s">
        <v>247</v>
      </c>
      <c r="E81" s="355"/>
      <c r="F81" s="355"/>
      <c r="G81" s="767">
        <v>0</v>
      </c>
      <c r="H81" s="768" t="s">
        <v>245</v>
      </c>
      <c r="I81" s="767">
        <v>0</v>
      </c>
    </row>
    <row r="82" spans="1:9">
      <c r="A82" s="764">
        <v>40422</v>
      </c>
      <c r="B82" s="770">
        <v>20</v>
      </c>
      <c r="C82" s="766" t="s">
        <v>246</v>
      </c>
      <c r="D82" s="767" t="s">
        <v>249</v>
      </c>
      <c r="E82" s="355"/>
      <c r="F82" s="355"/>
      <c r="G82" s="767" t="s">
        <v>101</v>
      </c>
      <c r="H82" s="768" t="s">
        <v>245</v>
      </c>
      <c r="I82" s="767">
        <v>0</v>
      </c>
    </row>
    <row r="83" spans="1:9">
      <c r="A83" s="764">
        <v>40422</v>
      </c>
      <c r="B83" s="770">
        <v>2</v>
      </c>
      <c r="C83" s="766" t="s">
        <v>246</v>
      </c>
      <c r="D83" s="767" t="s">
        <v>253</v>
      </c>
      <c r="E83" s="355"/>
      <c r="F83" s="355"/>
      <c r="G83" s="767" t="s">
        <v>101</v>
      </c>
      <c r="H83" s="768" t="s">
        <v>245</v>
      </c>
      <c r="I83" s="767">
        <v>0</v>
      </c>
    </row>
    <row r="84" spans="1:9">
      <c r="A84" s="764">
        <v>40422</v>
      </c>
      <c r="B84" s="770">
        <v>60</v>
      </c>
      <c r="C84" s="766" t="s">
        <v>246</v>
      </c>
      <c r="D84" s="767" t="s">
        <v>250</v>
      </c>
      <c r="E84" s="355"/>
      <c r="F84" s="355"/>
      <c r="G84" s="767">
        <v>0</v>
      </c>
      <c r="H84" s="768" t="s">
        <v>245</v>
      </c>
      <c r="I84" s="767">
        <v>0</v>
      </c>
    </row>
    <row r="85" spans="1:9">
      <c r="A85" s="764">
        <v>40422</v>
      </c>
      <c r="B85" s="770">
        <v>15</v>
      </c>
      <c r="C85" s="766" t="s">
        <v>246</v>
      </c>
      <c r="D85" s="767" t="s">
        <v>248</v>
      </c>
      <c r="E85" s="355"/>
      <c r="F85" s="355"/>
      <c r="G85" s="767">
        <v>0</v>
      </c>
      <c r="H85" s="768" t="s">
        <v>245</v>
      </c>
      <c r="I85" s="767">
        <v>0</v>
      </c>
    </row>
    <row r="86" spans="1:9">
      <c r="A86" s="764">
        <v>40422</v>
      </c>
      <c r="B86" s="770">
        <v>50</v>
      </c>
      <c r="C86" s="766" t="s">
        <v>246</v>
      </c>
      <c r="D86" s="767" t="s">
        <v>252</v>
      </c>
      <c r="E86" s="355"/>
      <c r="F86" s="355"/>
      <c r="G86" s="767" t="s">
        <v>101</v>
      </c>
      <c r="H86" s="768" t="s">
        <v>245</v>
      </c>
      <c r="I86" s="767">
        <v>0</v>
      </c>
    </row>
    <row r="87" spans="1:9">
      <c r="A87" s="764">
        <v>40423</v>
      </c>
      <c r="B87" s="770">
        <v>20</v>
      </c>
      <c r="C87" s="766" t="s">
        <v>246</v>
      </c>
      <c r="D87" s="767" t="s">
        <v>254</v>
      </c>
      <c r="E87" s="355"/>
      <c r="F87" s="355"/>
      <c r="G87" s="767" t="s">
        <v>101</v>
      </c>
      <c r="H87" s="768" t="s">
        <v>245</v>
      </c>
      <c r="I87" s="767">
        <v>0</v>
      </c>
    </row>
    <row r="88" spans="1:9">
      <c r="A88" s="764">
        <v>40423</v>
      </c>
      <c r="B88" s="770">
        <v>3</v>
      </c>
      <c r="C88" s="766" t="s">
        <v>246</v>
      </c>
      <c r="D88" s="767" t="s">
        <v>272</v>
      </c>
      <c r="E88" s="355"/>
      <c r="F88" s="355"/>
      <c r="G88" s="767" t="s">
        <v>101</v>
      </c>
      <c r="H88" s="768" t="s">
        <v>245</v>
      </c>
      <c r="I88" s="767">
        <v>0</v>
      </c>
    </row>
    <row r="89" spans="1:9">
      <c r="A89" s="764">
        <v>40431</v>
      </c>
      <c r="B89" s="770">
        <v>50</v>
      </c>
      <c r="C89" s="766" t="s">
        <v>246</v>
      </c>
      <c r="D89" s="767" t="s">
        <v>256</v>
      </c>
      <c r="E89" s="355"/>
      <c r="F89" s="355"/>
      <c r="G89" s="767" t="s">
        <v>101</v>
      </c>
      <c r="H89" s="768" t="s">
        <v>245</v>
      </c>
      <c r="I89" s="767">
        <v>0</v>
      </c>
    </row>
    <row r="90" spans="1:9">
      <c r="A90" s="764">
        <v>40435</v>
      </c>
      <c r="B90" s="770">
        <v>50</v>
      </c>
      <c r="C90" s="766" t="s">
        <v>246</v>
      </c>
      <c r="D90" s="767" t="s">
        <v>260</v>
      </c>
      <c r="E90" s="355"/>
      <c r="F90" s="355"/>
      <c r="G90" s="767" t="s">
        <v>101</v>
      </c>
      <c r="H90" s="768" t="s">
        <v>245</v>
      </c>
      <c r="I90" s="767">
        <v>0</v>
      </c>
    </row>
    <row r="91" spans="1:9">
      <c r="A91" s="764">
        <v>40436</v>
      </c>
      <c r="B91" s="770">
        <v>30</v>
      </c>
      <c r="C91" s="766" t="s">
        <v>246</v>
      </c>
      <c r="D91" s="767" t="s">
        <v>258</v>
      </c>
      <c r="E91" s="355"/>
      <c r="F91" s="355"/>
      <c r="G91" s="767" t="s">
        <v>101</v>
      </c>
      <c r="H91" s="768" t="s">
        <v>245</v>
      </c>
      <c r="I91" s="767">
        <v>0</v>
      </c>
    </row>
    <row r="92" spans="1:9">
      <c r="A92" s="764">
        <v>40436</v>
      </c>
      <c r="B92" s="770">
        <v>20</v>
      </c>
      <c r="C92" s="766" t="s">
        <v>246</v>
      </c>
      <c r="D92" s="767" t="s">
        <v>259</v>
      </c>
      <c r="E92" s="355"/>
      <c r="F92" s="355"/>
      <c r="G92" s="767" t="s">
        <v>101</v>
      </c>
      <c r="H92" s="768" t="s">
        <v>245</v>
      </c>
      <c r="I92" s="767">
        <v>0</v>
      </c>
    </row>
    <row r="93" spans="1:9">
      <c r="A93" s="764">
        <v>40436</v>
      </c>
      <c r="B93" s="770">
        <v>200</v>
      </c>
      <c r="C93" s="766" t="s">
        <v>246</v>
      </c>
      <c r="D93" s="767" t="s">
        <v>276</v>
      </c>
      <c r="E93" s="355"/>
      <c r="F93" s="355"/>
      <c r="G93" s="767">
        <v>0</v>
      </c>
      <c r="H93" s="768" t="s">
        <v>245</v>
      </c>
      <c r="I93" s="767">
        <v>0</v>
      </c>
    </row>
    <row r="94" spans="1:9">
      <c r="A94" s="764">
        <v>40437</v>
      </c>
      <c r="B94" s="770">
        <v>35</v>
      </c>
      <c r="C94" s="766" t="s">
        <v>237</v>
      </c>
      <c r="D94" s="767" t="s">
        <v>273</v>
      </c>
      <c r="E94" s="355"/>
      <c r="F94" s="355"/>
      <c r="G94" s="767">
        <v>0</v>
      </c>
      <c r="H94" s="768" t="s">
        <v>245</v>
      </c>
      <c r="I94" s="767">
        <v>0</v>
      </c>
    </row>
    <row r="95" spans="1:9">
      <c r="A95" s="764">
        <v>40442</v>
      </c>
      <c r="B95" s="770">
        <v>40</v>
      </c>
      <c r="C95" s="766" t="s">
        <v>246</v>
      </c>
      <c r="D95" s="767" t="s">
        <v>261</v>
      </c>
      <c r="E95" s="355"/>
      <c r="F95" s="355"/>
      <c r="G95" s="767" t="s">
        <v>101</v>
      </c>
      <c r="H95" s="768" t="s">
        <v>245</v>
      </c>
      <c r="I95" s="767">
        <v>0</v>
      </c>
    </row>
    <row r="96" spans="1:9">
      <c r="A96" s="764">
        <v>40444</v>
      </c>
      <c r="B96" s="770">
        <v>430</v>
      </c>
      <c r="C96" s="766" t="s">
        <v>246</v>
      </c>
      <c r="D96" s="767" t="s">
        <v>274</v>
      </c>
      <c r="E96" s="355"/>
      <c r="F96" s="355"/>
      <c r="G96" s="767">
        <v>0</v>
      </c>
      <c r="H96" s="768" t="s">
        <v>245</v>
      </c>
      <c r="I96" s="767">
        <v>0</v>
      </c>
    </row>
    <row r="97" spans="1:9">
      <c r="A97" s="764">
        <v>40445</v>
      </c>
      <c r="B97" s="770">
        <v>100</v>
      </c>
      <c r="C97" s="766" t="s">
        <v>237</v>
      </c>
      <c r="D97" s="767" t="s">
        <v>275</v>
      </c>
      <c r="E97" s="355"/>
      <c r="F97" s="355"/>
      <c r="G97" s="767">
        <v>0</v>
      </c>
      <c r="H97" s="768" t="s">
        <v>245</v>
      </c>
      <c r="I97" s="767">
        <v>0</v>
      </c>
    </row>
    <row r="98" spans="1:9">
      <c r="A98" s="764">
        <v>40448</v>
      </c>
      <c r="B98" s="770">
        <v>222</v>
      </c>
      <c r="C98" s="766" t="s">
        <v>237</v>
      </c>
      <c r="D98" s="767" t="s">
        <v>269</v>
      </c>
      <c r="E98" s="355"/>
      <c r="F98" s="355"/>
      <c r="G98" s="767">
        <v>0</v>
      </c>
      <c r="H98" s="768" t="s">
        <v>245</v>
      </c>
      <c r="I98" s="767">
        <v>0</v>
      </c>
    </row>
    <row r="99" spans="1:9">
      <c r="A99" s="764">
        <v>40448</v>
      </c>
      <c r="B99" s="770">
        <v>20</v>
      </c>
      <c r="C99" s="766" t="s">
        <v>246</v>
      </c>
      <c r="D99" s="767" t="s">
        <v>267</v>
      </c>
      <c r="E99" s="355"/>
      <c r="F99" s="355"/>
      <c r="G99" s="767">
        <v>0</v>
      </c>
      <c r="H99" s="768" t="s">
        <v>245</v>
      </c>
      <c r="I99" s="767">
        <v>0</v>
      </c>
    </row>
    <row r="100" spans="1:9">
      <c r="A100" s="764">
        <v>40449</v>
      </c>
      <c r="B100" s="770">
        <v>3.67</v>
      </c>
      <c r="C100" s="766" t="s">
        <v>416</v>
      </c>
      <c r="D100" s="767" t="s">
        <v>257</v>
      </c>
      <c r="E100" s="355"/>
      <c r="F100" s="355"/>
      <c r="G100" s="767">
        <v>0</v>
      </c>
      <c r="H100" s="768" t="s">
        <v>245</v>
      </c>
      <c r="I100" s="767">
        <v>0</v>
      </c>
    </row>
    <row r="101" spans="1:9">
      <c r="A101" s="764">
        <v>40449</v>
      </c>
      <c r="B101" s="770">
        <v>17.5</v>
      </c>
      <c r="C101" s="766" t="s">
        <v>246</v>
      </c>
      <c r="D101" s="767" t="s">
        <v>271</v>
      </c>
      <c r="E101" s="355"/>
      <c r="F101" s="355"/>
      <c r="G101" s="767" t="s">
        <v>101</v>
      </c>
      <c r="H101" s="768" t="s">
        <v>245</v>
      </c>
      <c r="I101" s="767">
        <v>0</v>
      </c>
    </row>
    <row r="102" spans="1:9">
      <c r="A102" s="764">
        <v>40451</v>
      </c>
      <c r="B102" s="770">
        <v>50</v>
      </c>
      <c r="C102" s="766" t="s">
        <v>237</v>
      </c>
      <c r="D102" s="767" t="s">
        <v>277</v>
      </c>
      <c r="E102" s="355"/>
      <c r="F102" s="355"/>
      <c r="G102" s="767">
        <v>0</v>
      </c>
      <c r="H102" s="768" t="s">
        <v>245</v>
      </c>
      <c r="I102" s="767">
        <v>0</v>
      </c>
    </row>
    <row r="103" spans="1:9">
      <c r="A103" s="764">
        <v>40451</v>
      </c>
      <c r="B103" s="770">
        <v>10</v>
      </c>
      <c r="C103" s="766" t="s">
        <v>246</v>
      </c>
      <c r="D103" s="767" t="s">
        <v>251</v>
      </c>
      <c r="E103" s="355"/>
      <c r="F103" s="355"/>
      <c r="G103" s="767" t="s">
        <v>101</v>
      </c>
      <c r="H103" s="768" t="s">
        <v>245</v>
      </c>
      <c r="I103" s="767">
        <v>0</v>
      </c>
    </row>
    <row r="104" spans="1:9">
      <c r="A104" s="764">
        <v>40452</v>
      </c>
      <c r="B104" s="770">
        <v>10</v>
      </c>
      <c r="C104" s="766" t="s">
        <v>246</v>
      </c>
      <c r="D104" s="767" t="s">
        <v>247</v>
      </c>
      <c r="E104" s="355"/>
      <c r="F104" s="355"/>
      <c r="G104" s="767">
        <v>0</v>
      </c>
      <c r="H104" s="768" t="s">
        <v>245</v>
      </c>
      <c r="I104" s="767">
        <v>0</v>
      </c>
    </row>
    <row r="105" spans="1:9">
      <c r="A105" s="764">
        <v>40452</v>
      </c>
      <c r="B105" s="770">
        <v>15</v>
      </c>
      <c r="C105" s="766" t="s">
        <v>246</v>
      </c>
      <c r="D105" s="767" t="s">
        <v>248</v>
      </c>
      <c r="E105" s="355"/>
      <c r="F105" s="355"/>
      <c r="G105" s="767">
        <v>0</v>
      </c>
      <c r="H105" s="768" t="s">
        <v>245</v>
      </c>
      <c r="I105" s="767">
        <v>0</v>
      </c>
    </row>
    <row r="106" spans="1:9">
      <c r="A106" s="764">
        <v>40452</v>
      </c>
      <c r="B106" s="770">
        <v>15</v>
      </c>
      <c r="C106" s="766" t="s">
        <v>246</v>
      </c>
      <c r="D106" s="767" t="s">
        <v>280</v>
      </c>
      <c r="E106" s="355"/>
      <c r="F106" s="355"/>
      <c r="G106" s="767" t="s">
        <v>101</v>
      </c>
      <c r="H106" s="768" t="s">
        <v>245</v>
      </c>
      <c r="I106" s="767">
        <v>0</v>
      </c>
    </row>
    <row r="107" spans="1:9">
      <c r="A107" s="764">
        <v>40452</v>
      </c>
      <c r="B107" s="770">
        <v>20</v>
      </c>
      <c r="C107" s="766" t="s">
        <v>246</v>
      </c>
      <c r="D107" s="767" t="s">
        <v>249</v>
      </c>
      <c r="E107" s="355"/>
      <c r="F107" s="355"/>
      <c r="G107" s="767" t="s">
        <v>101</v>
      </c>
      <c r="H107" s="768" t="s">
        <v>245</v>
      </c>
      <c r="I107" s="767">
        <v>0</v>
      </c>
    </row>
    <row r="108" spans="1:9">
      <c r="A108" s="764">
        <v>40452</v>
      </c>
      <c r="B108" s="770">
        <v>60</v>
      </c>
      <c r="C108" s="766" t="s">
        <v>246</v>
      </c>
      <c r="D108" s="767" t="s">
        <v>250</v>
      </c>
      <c r="E108" s="355"/>
      <c r="F108" s="355"/>
      <c r="G108" s="767">
        <v>0</v>
      </c>
      <c r="H108" s="768" t="s">
        <v>245</v>
      </c>
      <c r="I108" s="767">
        <v>0</v>
      </c>
    </row>
    <row r="109" spans="1:9">
      <c r="A109" s="764">
        <v>40452</v>
      </c>
      <c r="B109" s="770">
        <v>50</v>
      </c>
      <c r="C109" s="766" t="s">
        <v>246</v>
      </c>
      <c r="D109" s="767" t="s">
        <v>252</v>
      </c>
      <c r="E109" s="355"/>
      <c r="F109" s="355"/>
      <c r="G109" s="767" t="s">
        <v>101</v>
      </c>
      <c r="H109" s="768" t="s">
        <v>245</v>
      </c>
      <c r="I109" s="767">
        <v>0</v>
      </c>
    </row>
    <row r="110" spans="1:9">
      <c r="A110" s="764">
        <v>40452</v>
      </c>
      <c r="B110" s="770">
        <v>2</v>
      </c>
      <c r="C110" s="766" t="s">
        <v>246</v>
      </c>
      <c r="D110" s="767" t="s">
        <v>253</v>
      </c>
      <c r="E110" s="355"/>
      <c r="F110" s="355"/>
      <c r="G110" s="767" t="s">
        <v>101</v>
      </c>
      <c r="H110" s="768" t="s">
        <v>245</v>
      </c>
      <c r="I110" s="767">
        <v>0</v>
      </c>
    </row>
    <row r="111" spans="1:9">
      <c r="A111" s="764">
        <v>40455</v>
      </c>
      <c r="B111" s="770">
        <v>3</v>
      </c>
      <c r="C111" s="766" t="s">
        <v>246</v>
      </c>
      <c r="D111" s="767" t="s">
        <v>272</v>
      </c>
      <c r="E111" s="355"/>
      <c r="F111" s="355"/>
      <c r="G111" s="767" t="s">
        <v>101</v>
      </c>
      <c r="H111" s="768" t="s">
        <v>245</v>
      </c>
      <c r="I111" s="767">
        <v>0</v>
      </c>
    </row>
    <row r="112" spans="1:9">
      <c r="A112" s="764">
        <v>40455</v>
      </c>
      <c r="B112" s="770">
        <v>300</v>
      </c>
      <c r="C112" s="766" t="s">
        <v>246</v>
      </c>
      <c r="D112" s="767" t="s">
        <v>281</v>
      </c>
      <c r="E112" s="355"/>
      <c r="F112" s="355"/>
      <c r="G112" s="767" t="s">
        <v>101</v>
      </c>
      <c r="H112" s="768" t="s">
        <v>245</v>
      </c>
      <c r="I112" s="767">
        <v>0</v>
      </c>
    </row>
    <row r="113" spans="1:9">
      <c r="A113" s="764">
        <v>40455</v>
      </c>
      <c r="B113" s="770">
        <v>300</v>
      </c>
      <c r="C113" s="766" t="s">
        <v>246</v>
      </c>
      <c r="D113" s="767" t="s">
        <v>282</v>
      </c>
      <c r="E113" s="355"/>
      <c r="F113" s="355"/>
      <c r="G113" s="767" t="s">
        <v>101</v>
      </c>
      <c r="H113" s="768" t="s">
        <v>245</v>
      </c>
      <c r="I113" s="767">
        <v>0</v>
      </c>
    </row>
    <row r="114" spans="1:9">
      <c r="A114" s="764">
        <v>40455</v>
      </c>
      <c r="B114" s="770">
        <v>20</v>
      </c>
      <c r="C114" s="766" t="s">
        <v>246</v>
      </c>
      <c r="D114" s="767" t="s">
        <v>254</v>
      </c>
      <c r="E114" s="355"/>
      <c r="F114" s="355"/>
      <c r="G114" s="767" t="s">
        <v>101</v>
      </c>
      <c r="H114" s="768" t="s">
        <v>245</v>
      </c>
      <c r="I114" s="767">
        <v>0</v>
      </c>
    </row>
    <row r="115" spans="1:9">
      <c r="A115" s="764">
        <v>40462</v>
      </c>
      <c r="B115" s="770">
        <v>50</v>
      </c>
      <c r="C115" s="766">
        <v>2781</v>
      </c>
      <c r="D115" s="767" t="s">
        <v>278</v>
      </c>
      <c r="E115" s="355"/>
      <c r="F115" s="355"/>
      <c r="G115" s="767">
        <v>0</v>
      </c>
      <c r="H115" s="768" t="s">
        <v>245</v>
      </c>
      <c r="I115" s="767">
        <v>0</v>
      </c>
    </row>
    <row r="116" spans="1:9">
      <c r="A116" s="764">
        <v>40462</v>
      </c>
      <c r="B116" s="770">
        <v>50</v>
      </c>
      <c r="C116" s="766" t="s">
        <v>246</v>
      </c>
      <c r="D116" s="767" t="s">
        <v>256</v>
      </c>
      <c r="E116" s="355"/>
      <c r="F116" s="355"/>
      <c r="G116" s="767" t="s">
        <v>101</v>
      </c>
      <c r="H116" s="768" t="s">
        <v>245</v>
      </c>
      <c r="I116" s="767">
        <v>0</v>
      </c>
    </row>
    <row r="117" spans="1:9">
      <c r="A117" s="764">
        <v>40465</v>
      </c>
      <c r="B117" s="770">
        <v>50</v>
      </c>
      <c r="C117" s="766" t="s">
        <v>246</v>
      </c>
      <c r="D117" s="767" t="s">
        <v>260</v>
      </c>
      <c r="E117" s="355"/>
      <c r="F117" s="355"/>
      <c r="G117" s="767" t="s">
        <v>101</v>
      </c>
      <c r="H117" s="768" t="s">
        <v>245</v>
      </c>
      <c r="I117" s="767">
        <v>0</v>
      </c>
    </row>
    <row r="118" spans="1:9">
      <c r="A118" s="764">
        <v>40466</v>
      </c>
      <c r="B118" s="770">
        <v>30</v>
      </c>
      <c r="C118" s="766" t="s">
        <v>246</v>
      </c>
      <c r="D118" s="767" t="s">
        <v>258</v>
      </c>
      <c r="E118" s="355"/>
      <c r="F118" s="355"/>
      <c r="G118" s="767" t="s">
        <v>101</v>
      </c>
      <c r="H118" s="768" t="s">
        <v>245</v>
      </c>
      <c r="I118" s="767">
        <v>0</v>
      </c>
    </row>
    <row r="119" spans="1:9">
      <c r="A119" s="764">
        <v>40466</v>
      </c>
      <c r="B119" s="770">
        <v>20</v>
      </c>
      <c r="C119" s="766" t="s">
        <v>246</v>
      </c>
      <c r="D119" s="767" t="s">
        <v>259</v>
      </c>
      <c r="E119" s="355"/>
      <c r="F119" s="355"/>
      <c r="G119" s="767" t="s">
        <v>101</v>
      </c>
      <c r="H119" s="768" t="s">
        <v>245</v>
      </c>
      <c r="I119" s="767">
        <v>0</v>
      </c>
    </row>
    <row r="120" spans="1:9">
      <c r="A120" s="764">
        <v>40470</v>
      </c>
      <c r="B120" s="770">
        <v>25</v>
      </c>
      <c r="C120" s="766" t="s">
        <v>237</v>
      </c>
      <c r="D120" s="767" t="s">
        <v>283</v>
      </c>
      <c r="E120" s="355"/>
      <c r="F120" s="355"/>
      <c r="G120" s="767">
        <v>0</v>
      </c>
      <c r="H120" s="768" t="s">
        <v>245</v>
      </c>
      <c r="I120" s="767">
        <v>0</v>
      </c>
    </row>
    <row r="121" spans="1:9">
      <c r="A121" s="764">
        <v>40472</v>
      </c>
      <c r="B121" s="770">
        <v>40</v>
      </c>
      <c r="C121" s="766" t="s">
        <v>246</v>
      </c>
      <c r="D121" s="767" t="s">
        <v>261</v>
      </c>
      <c r="E121" s="355"/>
      <c r="F121" s="355"/>
      <c r="G121" s="767" t="s">
        <v>101</v>
      </c>
      <c r="H121" s="768" t="s">
        <v>245</v>
      </c>
      <c r="I121" s="767">
        <v>0</v>
      </c>
    </row>
    <row r="122" spans="1:9">
      <c r="A122" s="764">
        <v>40476</v>
      </c>
      <c r="B122" s="770">
        <v>180</v>
      </c>
      <c r="C122" s="766" t="s">
        <v>246</v>
      </c>
      <c r="D122" s="767" t="s">
        <v>267</v>
      </c>
      <c r="E122" s="355"/>
      <c r="F122" s="355"/>
      <c r="G122" s="767">
        <v>0</v>
      </c>
      <c r="H122" s="768" t="s">
        <v>245</v>
      </c>
      <c r="I122" s="767">
        <v>0</v>
      </c>
    </row>
    <row r="123" spans="1:9">
      <c r="A123" s="764">
        <v>40477</v>
      </c>
      <c r="B123" s="770">
        <v>604.70000000000005</v>
      </c>
      <c r="C123" s="766">
        <v>2785</v>
      </c>
      <c r="D123" s="767" t="s">
        <v>279</v>
      </c>
      <c r="E123" s="355"/>
      <c r="F123" s="355"/>
      <c r="G123" s="767">
        <v>0</v>
      </c>
      <c r="H123" s="768" t="s">
        <v>245</v>
      </c>
      <c r="I123" s="767">
        <v>0</v>
      </c>
    </row>
    <row r="124" spans="1:9">
      <c r="A124" s="764">
        <v>40478</v>
      </c>
      <c r="B124" s="770">
        <v>482</v>
      </c>
      <c r="C124" s="766" t="s">
        <v>237</v>
      </c>
      <c r="D124" s="767" t="s">
        <v>269</v>
      </c>
      <c r="E124" s="355"/>
      <c r="F124" s="355"/>
      <c r="G124" s="767">
        <v>0</v>
      </c>
      <c r="H124" s="768" t="s">
        <v>245</v>
      </c>
      <c r="I124" s="767">
        <v>0</v>
      </c>
    </row>
    <row r="125" spans="1:9">
      <c r="A125" s="764">
        <v>40478</v>
      </c>
      <c r="B125" s="770">
        <v>670</v>
      </c>
      <c r="C125" s="766" t="s">
        <v>246</v>
      </c>
      <c r="D125" s="767" t="s">
        <v>284</v>
      </c>
      <c r="E125" s="355"/>
      <c r="F125" s="355"/>
      <c r="G125" s="767">
        <v>0</v>
      </c>
      <c r="H125" s="768" t="s">
        <v>245</v>
      </c>
      <c r="I125" s="767">
        <v>0</v>
      </c>
    </row>
    <row r="126" spans="1:9">
      <c r="A126" s="764">
        <v>40479</v>
      </c>
      <c r="B126" s="770">
        <v>17.5</v>
      </c>
      <c r="C126" s="766" t="s">
        <v>246</v>
      </c>
      <c r="D126" s="767" t="s">
        <v>271</v>
      </c>
      <c r="E126" s="355"/>
      <c r="F126" s="355"/>
      <c r="G126" s="767" t="s">
        <v>101</v>
      </c>
      <c r="H126" s="768" t="s">
        <v>245</v>
      </c>
      <c r="I126" s="767">
        <v>0</v>
      </c>
    </row>
    <row r="127" spans="1:9">
      <c r="A127" s="764">
        <v>40483</v>
      </c>
      <c r="B127" s="770">
        <v>10</v>
      </c>
      <c r="C127" s="766" t="s">
        <v>246</v>
      </c>
      <c r="D127" s="767" t="s">
        <v>247</v>
      </c>
      <c r="E127" s="355"/>
      <c r="F127" s="355"/>
      <c r="G127" s="767">
        <v>0</v>
      </c>
      <c r="H127" s="768" t="s">
        <v>245</v>
      </c>
      <c r="I127" s="767">
        <v>0</v>
      </c>
    </row>
    <row r="128" spans="1:9">
      <c r="A128" s="764">
        <v>40483</v>
      </c>
      <c r="B128" s="770">
        <v>15</v>
      </c>
      <c r="C128" s="766" t="s">
        <v>246</v>
      </c>
      <c r="D128" s="767" t="s">
        <v>280</v>
      </c>
      <c r="E128" s="355"/>
      <c r="F128" s="355"/>
      <c r="G128" s="767" t="s">
        <v>101</v>
      </c>
      <c r="H128" s="768" t="s">
        <v>245</v>
      </c>
      <c r="I128" s="767">
        <v>0</v>
      </c>
    </row>
    <row r="129" spans="1:9">
      <c r="A129" s="764">
        <v>40483</v>
      </c>
      <c r="B129" s="770">
        <v>10</v>
      </c>
      <c r="C129" s="766" t="s">
        <v>246</v>
      </c>
      <c r="D129" s="767" t="s">
        <v>251</v>
      </c>
      <c r="E129" s="355"/>
      <c r="F129" s="355"/>
      <c r="G129" s="767" t="s">
        <v>101</v>
      </c>
      <c r="H129" s="768" t="s">
        <v>245</v>
      </c>
      <c r="I129" s="767">
        <v>0</v>
      </c>
    </row>
    <row r="130" spans="1:9">
      <c r="A130" s="764">
        <v>40483</v>
      </c>
      <c r="B130" s="770">
        <v>20</v>
      </c>
      <c r="C130" s="766" t="s">
        <v>246</v>
      </c>
      <c r="D130" s="767" t="s">
        <v>249</v>
      </c>
      <c r="E130" s="355"/>
      <c r="F130" s="355"/>
      <c r="G130" s="767" t="s">
        <v>101</v>
      </c>
      <c r="H130" s="768" t="s">
        <v>245</v>
      </c>
      <c r="I130" s="767">
        <v>0</v>
      </c>
    </row>
    <row r="131" spans="1:9">
      <c r="A131" s="764">
        <v>40483</v>
      </c>
      <c r="B131" s="770">
        <v>15</v>
      </c>
      <c r="C131" s="766" t="s">
        <v>246</v>
      </c>
      <c r="D131" s="767" t="s">
        <v>248</v>
      </c>
      <c r="E131" s="355"/>
      <c r="F131" s="355"/>
      <c r="G131" s="767">
        <v>0</v>
      </c>
      <c r="H131" s="768" t="s">
        <v>245</v>
      </c>
      <c r="I131" s="767">
        <v>0</v>
      </c>
    </row>
    <row r="132" spans="1:9">
      <c r="A132" s="764">
        <v>40483</v>
      </c>
      <c r="B132" s="770">
        <v>60</v>
      </c>
      <c r="C132" s="766" t="s">
        <v>246</v>
      </c>
      <c r="D132" s="767" t="s">
        <v>250</v>
      </c>
      <c r="E132" s="355"/>
      <c r="F132" s="355"/>
      <c r="G132" s="767">
        <v>0</v>
      </c>
      <c r="H132" s="768" t="s">
        <v>245</v>
      </c>
      <c r="I132" s="767">
        <v>0</v>
      </c>
    </row>
    <row r="133" spans="1:9">
      <c r="A133" s="764">
        <v>40483</v>
      </c>
      <c r="B133" s="770">
        <v>10</v>
      </c>
      <c r="C133" s="766" t="s">
        <v>246</v>
      </c>
      <c r="D133" s="767" t="s">
        <v>285</v>
      </c>
      <c r="E133" s="355"/>
      <c r="F133" s="355"/>
      <c r="G133" s="767">
        <v>0</v>
      </c>
      <c r="H133" s="768" t="s">
        <v>245</v>
      </c>
      <c r="I133" s="767">
        <v>0</v>
      </c>
    </row>
    <row r="134" spans="1:9">
      <c r="A134" s="764">
        <v>40483</v>
      </c>
      <c r="B134" s="770">
        <v>2</v>
      </c>
      <c r="C134" s="766" t="s">
        <v>246</v>
      </c>
      <c r="D134" s="767" t="s">
        <v>253</v>
      </c>
      <c r="E134" s="355"/>
      <c r="F134" s="355"/>
      <c r="G134" s="767" t="s">
        <v>101</v>
      </c>
      <c r="H134" s="768" t="s">
        <v>245</v>
      </c>
      <c r="I134" s="767">
        <v>0</v>
      </c>
    </row>
    <row r="135" spans="1:9">
      <c r="A135" s="764">
        <v>40483</v>
      </c>
      <c r="B135" s="770">
        <v>50</v>
      </c>
      <c r="C135" s="766" t="s">
        <v>246</v>
      </c>
      <c r="D135" s="767" t="s">
        <v>252</v>
      </c>
      <c r="E135" s="355"/>
      <c r="F135" s="355"/>
      <c r="G135" s="767" t="s">
        <v>101</v>
      </c>
      <c r="H135" s="768" t="s">
        <v>245</v>
      </c>
      <c r="I135" s="767">
        <v>0</v>
      </c>
    </row>
    <row r="136" spans="1:9">
      <c r="A136" s="764">
        <v>40484</v>
      </c>
      <c r="B136" s="770">
        <v>135</v>
      </c>
      <c r="C136" s="766" t="s">
        <v>416</v>
      </c>
      <c r="D136" s="767" t="s">
        <v>257</v>
      </c>
      <c r="E136" s="355"/>
      <c r="F136" s="355"/>
      <c r="G136" s="767">
        <v>0</v>
      </c>
      <c r="H136" s="768" t="s">
        <v>245</v>
      </c>
      <c r="I136" s="767">
        <v>0</v>
      </c>
    </row>
    <row r="137" spans="1:9">
      <c r="A137" s="764">
        <v>40484</v>
      </c>
      <c r="B137" s="770">
        <v>300</v>
      </c>
      <c r="C137" s="766" t="s">
        <v>246</v>
      </c>
      <c r="D137" s="767" t="s">
        <v>282</v>
      </c>
      <c r="E137" s="355"/>
      <c r="F137" s="355"/>
      <c r="G137" s="767" t="s">
        <v>101</v>
      </c>
      <c r="H137" s="768" t="s">
        <v>245</v>
      </c>
      <c r="I137" s="767">
        <v>0</v>
      </c>
    </row>
    <row r="138" spans="1:9">
      <c r="A138" s="764">
        <v>40484</v>
      </c>
      <c r="B138" s="770">
        <v>300</v>
      </c>
      <c r="C138" s="766" t="s">
        <v>246</v>
      </c>
      <c r="D138" s="767" t="s">
        <v>282</v>
      </c>
      <c r="E138" s="355"/>
      <c r="F138" s="355"/>
      <c r="G138" s="767" t="s">
        <v>101</v>
      </c>
      <c r="H138" s="768" t="s">
        <v>245</v>
      </c>
      <c r="I138" s="767">
        <v>0</v>
      </c>
    </row>
    <row r="139" spans="1:9">
      <c r="A139" s="764">
        <v>40484</v>
      </c>
      <c r="B139" s="770">
        <v>20</v>
      </c>
      <c r="C139" s="766" t="s">
        <v>246</v>
      </c>
      <c r="D139" s="767" t="s">
        <v>254</v>
      </c>
      <c r="E139" s="355"/>
      <c r="F139" s="355"/>
      <c r="G139" s="767" t="s">
        <v>101</v>
      </c>
      <c r="H139" s="768" t="s">
        <v>245</v>
      </c>
      <c r="I139" s="767">
        <v>0</v>
      </c>
    </row>
    <row r="140" spans="1:9">
      <c r="A140" s="764">
        <v>40484</v>
      </c>
      <c r="B140" s="770">
        <v>3</v>
      </c>
      <c r="C140" s="766" t="s">
        <v>246</v>
      </c>
      <c r="D140" s="767" t="s">
        <v>272</v>
      </c>
      <c r="E140" s="355"/>
      <c r="F140" s="355"/>
      <c r="G140" s="767" t="s">
        <v>101</v>
      </c>
      <c r="H140" s="768" t="s">
        <v>245</v>
      </c>
      <c r="I140" s="767">
        <v>0</v>
      </c>
    </row>
    <row r="141" spans="1:9">
      <c r="A141" s="764">
        <v>40491</v>
      </c>
      <c r="B141" s="770">
        <v>50</v>
      </c>
      <c r="C141" s="766" t="s">
        <v>416</v>
      </c>
      <c r="D141" s="767" t="s">
        <v>257</v>
      </c>
      <c r="E141" s="355"/>
      <c r="F141" s="355"/>
      <c r="G141" s="767">
        <v>0</v>
      </c>
      <c r="H141" s="768" t="s">
        <v>245</v>
      </c>
      <c r="I141" s="767">
        <v>0</v>
      </c>
    </row>
    <row r="142" spans="1:9">
      <c r="A142" s="764">
        <v>40491</v>
      </c>
      <c r="B142" s="770">
        <v>200</v>
      </c>
      <c r="C142" s="766" t="s">
        <v>246</v>
      </c>
      <c r="D142" s="767" t="s">
        <v>276</v>
      </c>
      <c r="E142" s="355"/>
      <c r="F142" s="355"/>
      <c r="G142" s="767">
        <v>0</v>
      </c>
      <c r="H142" s="768" t="s">
        <v>245</v>
      </c>
      <c r="I142" s="767">
        <v>0</v>
      </c>
    </row>
    <row r="143" spans="1:9">
      <c r="A143" s="764">
        <v>40492</v>
      </c>
      <c r="B143" s="770">
        <v>50</v>
      </c>
      <c r="C143" s="766" t="s">
        <v>246</v>
      </c>
      <c r="D143" s="767" t="s">
        <v>256</v>
      </c>
      <c r="E143" s="355"/>
      <c r="F143" s="355"/>
      <c r="G143" s="767" t="s">
        <v>101</v>
      </c>
      <c r="H143" s="768" t="s">
        <v>245</v>
      </c>
      <c r="I143" s="767">
        <v>0</v>
      </c>
    </row>
    <row r="144" spans="1:9">
      <c r="A144" s="764">
        <v>40497</v>
      </c>
      <c r="B144" s="770">
        <v>30</v>
      </c>
      <c r="C144" s="766" t="s">
        <v>246</v>
      </c>
      <c r="D144" s="767" t="s">
        <v>258</v>
      </c>
      <c r="E144" s="355"/>
      <c r="F144" s="355"/>
      <c r="G144" s="767" t="s">
        <v>101</v>
      </c>
      <c r="H144" s="768" t="s">
        <v>245</v>
      </c>
      <c r="I144" s="767">
        <v>0</v>
      </c>
    </row>
    <row r="145" spans="1:9">
      <c r="A145" s="764">
        <v>40497</v>
      </c>
      <c r="B145" s="770">
        <v>50</v>
      </c>
      <c r="C145" s="766" t="s">
        <v>246</v>
      </c>
      <c r="D145" s="767" t="s">
        <v>260</v>
      </c>
      <c r="E145" s="355"/>
      <c r="F145" s="355"/>
      <c r="G145" s="767" t="s">
        <v>101</v>
      </c>
      <c r="H145" s="768" t="s">
        <v>245</v>
      </c>
      <c r="I145" s="767">
        <v>0</v>
      </c>
    </row>
    <row r="146" spans="1:9">
      <c r="A146" s="764">
        <v>40497</v>
      </c>
      <c r="B146" s="770">
        <v>20</v>
      </c>
      <c r="C146" s="766" t="s">
        <v>246</v>
      </c>
      <c r="D146" s="767" t="s">
        <v>259</v>
      </c>
      <c r="E146" s="355"/>
      <c r="F146" s="355"/>
      <c r="G146" s="767" t="s">
        <v>101</v>
      </c>
      <c r="H146" s="768" t="s">
        <v>245</v>
      </c>
      <c r="I146" s="767">
        <v>0</v>
      </c>
    </row>
    <row r="147" spans="1:9">
      <c r="A147" s="764">
        <v>40503</v>
      </c>
      <c r="B147" s="770">
        <v>300</v>
      </c>
      <c r="C147" s="766">
        <v>2791</v>
      </c>
      <c r="D147" s="767" t="s">
        <v>188</v>
      </c>
      <c r="E147" s="355"/>
      <c r="F147" s="355"/>
      <c r="G147" s="767">
        <v>0</v>
      </c>
      <c r="H147" s="768" t="s">
        <v>245</v>
      </c>
      <c r="I147" s="767">
        <v>0</v>
      </c>
    </row>
    <row r="148" spans="1:9">
      <c r="A148" s="764">
        <v>40504</v>
      </c>
      <c r="B148" s="770">
        <v>40</v>
      </c>
      <c r="C148" s="766" t="s">
        <v>246</v>
      </c>
      <c r="D148" s="767" t="s">
        <v>261</v>
      </c>
      <c r="E148" s="355"/>
      <c r="F148" s="355"/>
      <c r="G148" s="767" t="s">
        <v>101</v>
      </c>
      <c r="H148" s="768" t="s">
        <v>245</v>
      </c>
      <c r="I148" s="767">
        <v>0</v>
      </c>
    </row>
    <row r="149" spans="1:9">
      <c r="A149" s="764">
        <v>40507</v>
      </c>
      <c r="B149" s="770">
        <v>290</v>
      </c>
      <c r="C149" s="766" t="s">
        <v>237</v>
      </c>
      <c r="D149" s="767" t="s">
        <v>269</v>
      </c>
      <c r="E149" s="355"/>
      <c r="F149" s="355"/>
      <c r="G149" s="767">
        <v>0</v>
      </c>
      <c r="H149" s="768" t="s">
        <v>245</v>
      </c>
      <c r="I149" s="767">
        <v>0</v>
      </c>
    </row>
    <row r="150" spans="1:9">
      <c r="A150" s="764">
        <v>40507</v>
      </c>
      <c r="B150" s="770">
        <v>180</v>
      </c>
      <c r="C150" s="766" t="s">
        <v>246</v>
      </c>
      <c r="D150" s="767" t="s">
        <v>267</v>
      </c>
      <c r="E150" s="355"/>
      <c r="F150" s="355"/>
      <c r="G150" s="767">
        <v>0</v>
      </c>
      <c r="H150" s="768" t="s">
        <v>245</v>
      </c>
      <c r="I150" s="767">
        <v>0</v>
      </c>
    </row>
    <row r="151" spans="1:9">
      <c r="A151" s="764">
        <v>40508</v>
      </c>
      <c r="B151" s="770">
        <v>50</v>
      </c>
      <c r="C151" s="766">
        <v>2794</v>
      </c>
      <c r="D151" s="767" t="s">
        <v>286</v>
      </c>
      <c r="E151" s="355"/>
      <c r="F151" s="355"/>
      <c r="G151" s="767" t="s">
        <v>101</v>
      </c>
      <c r="H151" s="768" t="s">
        <v>245</v>
      </c>
      <c r="I151" s="767">
        <v>0</v>
      </c>
    </row>
    <row r="152" spans="1:9">
      <c r="A152" s="764">
        <v>40511</v>
      </c>
      <c r="B152" s="770">
        <v>17.5</v>
      </c>
      <c r="C152" s="766" t="s">
        <v>246</v>
      </c>
      <c r="D152" s="767" t="s">
        <v>271</v>
      </c>
      <c r="E152" s="355"/>
      <c r="F152" s="355"/>
      <c r="G152" s="767" t="s">
        <v>101</v>
      </c>
      <c r="H152" s="768" t="s">
        <v>245</v>
      </c>
      <c r="I152" s="767">
        <v>0</v>
      </c>
    </row>
    <row r="153" spans="1:9">
      <c r="A153" s="764">
        <v>40512</v>
      </c>
      <c r="B153" s="770">
        <v>100</v>
      </c>
      <c r="C153" s="766" t="s">
        <v>246</v>
      </c>
      <c r="D153" s="767" t="s">
        <v>287</v>
      </c>
      <c r="E153" s="355"/>
      <c r="F153" s="355"/>
      <c r="G153" s="767" t="s">
        <v>101</v>
      </c>
      <c r="H153" s="768" t="s">
        <v>245</v>
      </c>
      <c r="I153" s="767">
        <v>0</v>
      </c>
    </row>
    <row r="154" spans="1:9">
      <c r="A154" s="764">
        <v>40512</v>
      </c>
      <c r="B154" s="770">
        <v>10</v>
      </c>
      <c r="C154" s="766" t="s">
        <v>246</v>
      </c>
      <c r="D154" s="767" t="s">
        <v>251</v>
      </c>
      <c r="E154" s="355"/>
      <c r="F154" s="355"/>
      <c r="G154" s="767" t="s">
        <v>101</v>
      </c>
      <c r="H154" s="768" t="s">
        <v>245</v>
      </c>
      <c r="I154" s="767">
        <v>0</v>
      </c>
    </row>
    <row r="155" spans="1:9">
      <c r="A155" s="764">
        <v>40513</v>
      </c>
      <c r="B155" s="770">
        <v>10</v>
      </c>
      <c r="C155" s="766" t="s">
        <v>246</v>
      </c>
      <c r="D155" s="767" t="s">
        <v>247</v>
      </c>
      <c r="E155" s="355"/>
      <c r="F155" s="355"/>
      <c r="G155" s="767">
        <v>0</v>
      </c>
      <c r="H155" s="768" t="s">
        <v>245</v>
      </c>
      <c r="I155" s="767">
        <v>0</v>
      </c>
    </row>
    <row r="156" spans="1:9">
      <c r="A156" s="764">
        <v>40513</v>
      </c>
      <c r="B156" s="770">
        <v>10</v>
      </c>
      <c r="C156" s="766" t="s">
        <v>246</v>
      </c>
      <c r="D156" s="767" t="s">
        <v>285</v>
      </c>
      <c r="E156" s="355"/>
      <c r="F156" s="355"/>
      <c r="G156" s="767">
        <v>0</v>
      </c>
      <c r="H156" s="768" t="s">
        <v>245</v>
      </c>
      <c r="I156" s="767">
        <v>0</v>
      </c>
    </row>
    <row r="157" spans="1:9">
      <c r="A157" s="764">
        <v>40513</v>
      </c>
      <c r="B157" s="770">
        <v>15</v>
      </c>
      <c r="C157" s="766" t="s">
        <v>246</v>
      </c>
      <c r="D157" s="767" t="s">
        <v>248</v>
      </c>
      <c r="E157" s="355"/>
      <c r="F157" s="355"/>
      <c r="G157" s="767">
        <v>0</v>
      </c>
      <c r="H157" s="768" t="s">
        <v>245</v>
      </c>
      <c r="I157" s="767">
        <v>0</v>
      </c>
    </row>
    <row r="158" spans="1:9">
      <c r="A158" s="764">
        <v>40513</v>
      </c>
      <c r="B158" s="770">
        <v>60</v>
      </c>
      <c r="C158" s="766" t="s">
        <v>246</v>
      </c>
      <c r="D158" s="767" t="s">
        <v>250</v>
      </c>
      <c r="E158" s="355"/>
      <c r="F158" s="355"/>
      <c r="G158" s="767">
        <v>0</v>
      </c>
      <c r="H158" s="768" t="s">
        <v>245</v>
      </c>
      <c r="I158" s="767">
        <v>0</v>
      </c>
    </row>
    <row r="159" spans="1:9">
      <c r="A159" s="764">
        <v>40513</v>
      </c>
      <c r="B159" s="770">
        <v>15</v>
      </c>
      <c r="C159" s="766" t="s">
        <v>246</v>
      </c>
      <c r="D159" s="767" t="s">
        <v>280</v>
      </c>
      <c r="E159" s="355"/>
      <c r="F159" s="355"/>
      <c r="G159" s="767" t="s">
        <v>101</v>
      </c>
      <c r="H159" s="768" t="s">
        <v>245</v>
      </c>
      <c r="I159" s="767">
        <v>0</v>
      </c>
    </row>
    <row r="160" spans="1:9">
      <c r="A160" s="764">
        <v>40513</v>
      </c>
      <c r="B160" s="770">
        <v>20</v>
      </c>
      <c r="C160" s="766" t="s">
        <v>246</v>
      </c>
      <c r="D160" s="767" t="s">
        <v>249</v>
      </c>
      <c r="E160" s="355"/>
      <c r="F160" s="355"/>
      <c r="G160" s="767" t="s">
        <v>101</v>
      </c>
      <c r="H160" s="768" t="s">
        <v>245</v>
      </c>
      <c r="I160" s="767">
        <v>0</v>
      </c>
    </row>
    <row r="161" spans="1:9">
      <c r="A161" s="764">
        <v>40513</v>
      </c>
      <c r="B161" s="770">
        <v>2</v>
      </c>
      <c r="C161" s="766" t="s">
        <v>246</v>
      </c>
      <c r="D161" s="767" t="s">
        <v>253</v>
      </c>
      <c r="E161" s="355"/>
      <c r="F161" s="355"/>
      <c r="G161" s="767" t="s">
        <v>101</v>
      </c>
      <c r="H161" s="768" t="s">
        <v>245</v>
      </c>
      <c r="I161" s="767">
        <v>0</v>
      </c>
    </row>
    <row r="162" spans="1:9">
      <c r="A162" s="764">
        <v>40513</v>
      </c>
      <c r="B162" s="770">
        <v>50</v>
      </c>
      <c r="C162" s="766" t="s">
        <v>246</v>
      </c>
      <c r="D162" s="767" t="s">
        <v>252</v>
      </c>
      <c r="E162" s="355"/>
      <c r="F162" s="355"/>
      <c r="G162" s="767" t="s">
        <v>101</v>
      </c>
      <c r="H162" s="768" t="s">
        <v>245</v>
      </c>
      <c r="I162" s="767">
        <v>0</v>
      </c>
    </row>
    <row r="163" spans="1:9">
      <c r="A163" s="764">
        <v>40514</v>
      </c>
      <c r="B163" s="770">
        <v>300</v>
      </c>
      <c r="C163" s="766" t="s">
        <v>246</v>
      </c>
      <c r="D163" s="767" t="s">
        <v>282</v>
      </c>
      <c r="E163" s="355"/>
      <c r="F163" s="355"/>
      <c r="G163" s="767" t="s">
        <v>101</v>
      </c>
      <c r="H163" s="768" t="s">
        <v>245</v>
      </c>
      <c r="I163" s="767">
        <v>0</v>
      </c>
    </row>
    <row r="164" spans="1:9">
      <c r="A164" s="764">
        <v>40514</v>
      </c>
      <c r="B164" s="770">
        <v>3</v>
      </c>
      <c r="C164" s="766" t="s">
        <v>246</v>
      </c>
      <c r="D164" s="767" t="s">
        <v>272</v>
      </c>
      <c r="E164" s="355"/>
      <c r="F164" s="355"/>
      <c r="G164" s="767" t="s">
        <v>101</v>
      </c>
      <c r="H164" s="768" t="s">
        <v>245</v>
      </c>
      <c r="I164" s="767">
        <v>0</v>
      </c>
    </row>
    <row r="165" spans="1:9">
      <c r="A165" s="764">
        <v>40514</v>
      </c>
      <c r="B165" s="770">
        <v>20</v>
      </c>
      <c r="C165" s="766" t="s">
        <v>246</v>
      </c>
      <c r="D165" s="767" t="s">
        <v>254</v>
      </c>
      <c r="E165" s="355"/>
      <c r="F165" s="355"/>
      <c r="G165" s="767" t="s">
        <v>101</v>
      </c>
      <c r="H165" s="768" t="s">
        <v>245</v>
      </c>
      <c r="I165" s="767">
        <v>0</v>
      </c>
    </row>
    <row r="166" spans="1:9">
      <c r="A166" s="764">
        <v>40518</v>
      </c>
      <c r="B166" s="770">
        <v>25</v>
      </c>
      <c r="C166" s="766" t="s">
        <v>237</v>
      </c>
      <c r="D166" s="767" t="s">
        <v>288</v>
      </c>
      <c r="E166" s="355"/>
      <c r="F166" s="355"/>
      <c r="G166" s="767">
        <v>0</v>
      </c>
      <c r="H166" s="768" t="s">
        <v>245</v>
      </c>
      <c r="I166" s="767">
        <v>0</v>
      </c>
    </row>
    <row r="167" spans="1:9">
      <c r="A167" s="764">
        <v>40522</v>
      </c>
      <c r="B167" s="770">
        <v>200</v>
      </c>
      <c r="C167" s="766" t="s">
        <v>246</v>
      </c>
      <c r="D167" s="767" t="s">
        <v>276</v>
      </c>
      <c r="E167" s="355"/>
      <c r="F167" s="355"/>
      <c r="G167" s="767">
        <v>0</v>
      </c>
      <c r="H167" s="768" t="s">
        <v>245</v>
      </c>
      <c r="I167" s="767">
        <v>0</v>
      </c>
    </row>
    <row r="168" spans="1:9">
      <c r="A168" s="764">
        <v>40522</v>
      </c>
      <c r="B168" s="770">
        <v>50</v>
      </c>
      <c r="C168" s="766" t="s">
        <v>246</v>
      </c>
      <c r="D168" s="767" t="s">
        <v>256</v>
      </c>
      <c r="E168" s="355"/>
      <c r="F168" s="355"/>
      <c r="G168" s="767" t="s">
        <v>101</v>
      </c>
      <c r="H168" s="768" t="s">
        <v>245</v>
      </c>
      <c r="I168" s="767">
        <v>0</v>
      </c>
    </row>
    <row r="169" spans="1:9">
      <c r="A169" s="764">
        <v>40525</v>
      </c>
      <c r="B169" s="770">
        <v>500</v>
      </c>
      <c r="C169" s="766" t="s">
        <v>246</v>
      </c>
      <c r="D169" s="767" t="s">
        <v>713</v>
      </c>
      <c r="E169" s="355"/>
      <c r="F169" s="355"/>
      <c r="G169" s="767" t="s">
        <v>101</v>
      </c>
      <c r="H169" s="768" t="s">
        <v>245</v>
      </c>
      <c r="I169" s="767">
        <v>0</v>
      </c>
    </row>
    <row r="170" spans="1:9">
      <c r="A170" s="764">
        <v>40525</v>
      </c>
      <c r="B170" s="770">
        <v>10</v>
      </c>
      <c r="C170" s="766" t="s">
        <v>246</v>
      </c>
      <c r="D170" s="767" t="s">
        <v>289</v>
      </c>
      <c r="E170" s="355"/>
      <c r="F170" s="355"/>
      <c r="G170" s="767">
        <v>0</v>
      </c>
      <c r="H170" s="768" t="s">
        <v>245</v>
      </c>
      <c r="I170" s="767">
        <v>0</v>
      </c>
    </row>
    <row r="171" spans="1:9">
      <c r="A171" s="764">
        <v>40525</v>
      </c>
      <c r="B171" s="770">
        <v>1200</v>
      </c>
      <c r="C171" s="766" t="s">
        <v>246</v>
      </c>
      <c r="D171" s="767" t="s">
        <v>290</v>
      </c>
      <c r="E171" s="355"/>
      <c r="F171" s="355"/>
      <c r="G171" s="767">
        <v>0</v>
      </c>
      <c r="H171" s="768" t="s">
        <v>245</v>
      </c>
      <c r="I171" s="767">
        <v>0</v>
      </c>
    </row>
    <row r="172" spans="1:9">
      <c r="A172" s="764">
        <v>40526</v>
      </c>
      <c r="B172" s="770">
        <v>36.119999999999997</v>
      </c>
      <c r="C172" s="766" t="s">
        <v>416</v>
      </c>
      <c r="D172" s="767" t="s">
        <v>257</v>
      </c>
      <c r="E172" s="355"/>
      <c r="F172" s="355"/>
      <c r="G172" s="767">
        <v>0</v>
      </c>
      <c r="H172" s="768" t="s">
        <v>245</v>
      </c>
      <c r="I172" s="767">
        <v>0</v>
      </c>
    </row>
    <row r="173" spans="1:9">
      <c r="A173" s="764">
        <v>40526</v>
      </c>
      <c r="B173" s="770">
        <v>50</v>
      </c>
      <c r="C173" s="766" t="s">
        <v>246</v>
      </c>
      <c r="D173" s="767" t="s">
        <v>260</v>
      </c>
      <c r="E173" s="355"/>
      <c r="F173" s="355"/>
      <c r="G173" s="767" t="s">
        <v>101</v>
      </c>
      <c r="H173" s="768" t="s">
        <v>245</v>
      </c>
      <c r="I173" s="767">
        <v>0</v>
      </c>
    </row>
    <row r="174" spans="1:9">
      <c r="A174" s="764">
        <v>40527</v>
      </c>
      <c r="B174" s="770">
        <v>30</v>
      </c>
      <c r="C174" s="766" t="s">
        <v>246</v>
      </c>
      <c r="D174" s="767" t="s">
        <v>258</v>
      </c>
      <c r="E174" s="355"/>
      <c r="F174" s="355"/>
      <c r="G174" s="767" t="s">
        <v>101</v>
      </c>
      <c r="H174" s="768" t="s">
        <v>245</v>
      </c>
      <c r="I174" s="767">
        <v>0</v>
      </c>
    </row>
    <row r="175" spans="1:9">
      <c r="A175" s="764">
        <v>40527</v>
      </c>
      <c r="B175" s="770">
        <v>20</v>
      </c>
      <c r="C175" s="766" t="s">
        <v>246</v>
      </c>
      <c r="D175" s="767" t="s">
        <v>259</v>
      </c>
      <c r="E175" s="355"/>
      <c r="F175" s="355"/>
      <c r="G175" s="767" t="s">
        <v>101</v>
      </c>
      <c r="H175" s="768" t="s">
        <v>245</v>
      </c>
      <c r="I175" s="767">
        <v>0</v>
      </c>
    </row>
    <row r="176" spans="1:9">
      <c r="A176" s="764">
        <v>40528</v>
      </c>
      <c r="B176" s="770">
        <v>305</v>
      </c>
      <c r="C176" s="766" t="s">
        <v>237</v>
      </c>
      <c r="D176" s="767" t="s">
        <v>291</v>
      </c>
      <c r="E176" s="355"/>
      <c r="F176" s="355"/>
      <c r="G176" s="767">
        <v>0</v>
      </c>
      <c r="H176" s="768" t="s">
        <v>245</v>
      </c>
      <c r="I176" s="767">
        <v>0</v>
      </c>
    </row>
    <row r="177" spans="1:9">
      <c r="A177" s="764">
        <v>40529</v>
      </c>
      <c r="B177" s="770">
        <v>100</v>
      </c>
      <c r="C177" s="766" t="s">
        <v>246</v>
      </c>
      <c r="D177" s="767" t="s">
        <v>292</v>
      </c>
      <c r="E177" s="355"/>
      <c r="F177" s="355"/>
      <c r="G177" s="767" t="s">
        <v>101</v>
      </c>
      <c r="H177" s="768" t="s">
        <v>245</v>
      </c>
      <c r="I177" s="767">
        <v>0</v>
      </c>
    </row>
    <row r="178" spans="1:9">
      <c r="A178" s="764">
        <v>40533</v>
      </c>
      <c r="B178" s="770">
        <v>100</v>
      </c>
      <c r="C178" s="766" t="s">
        <v>237</v>
      </c>
      <c r="D178" s="767" t="s">
        <v>293</v>
      </c>
      <c r="E178" s="355"/>
      <c r="F178" s="355"/>
      <c r="G178" s="767">
        <v>0</v>
      </c>
      <c r="H178" s="768" t="s">
        <v>245</v>
      </c>
      <c r="I178" s="767">
        <v>0</v>
      </c>
    </row>
    <row r="179" spans="1:9">
      <c r="A179" s="764">
        <v>40533</v>
      </c>
      <c r="B179" s="770">
        <v>40</v>
      </c>
      <c r="C179" s="766" t="s">
        <v>246</v>
      </c>
      <c r="D179" s="767" t="s">
        <v>261</v>
      </c>
      <c r="E179" s="355"/>
      <c r="F179" s="355"/>
      <c r="G179" s="767" t="s">
        <v>101</v>
      </c>
      <c r="H179" s="768" t="s">
        <v>245</v>
      </c>
      <c r="I179" s="767">
        <v>0</v>
      </c>
    </row>
    <row r="180" spans="1:9">
      <c r="A180" s="764">
        <v>40533</v>
      </c>
      <c r="B180" s="770">
        <v>12</v>
      </c>
      <c r="C180" s="766" t="s">
        <v>246</v>
      </c>
      <c r="D180" s="767" t="s">
        <v>294</v>
      </c>
      <c r="E180" s="355"/>
      <c r="F180" s="355"/>
      <c r="G180" s="767" t="s">
        <v>101</v>
      </c>
      <c r="H180" s="768" t="s">
        <v>245</v>
      </c>
      <c r="I180" s="767">
        <v>0</v>
      </c>
    </row>
    <row r="181" spans="1:9">
      <c r="A181" s="764">
        <v>40535</v>
      </c>
      <c r="B181" s="770">
        <v>500</v>
      </c>
      <c r="C181" s="766">
        <v>2814</v>
      </c>
      <c r="D181" s="767" t="s">
        <v>295</v>
      </c>
      <c r="E181" s="355"/>
      <c r="F181" s="355"/>
      <c r="G181" s="767" t="s">
        <v>101</v>
      </c>
      <c r="H181" s="768" t="s">
        <v>245</v>
      </c>
      <c r="I181" s="767">
        <v>0</v>
      </c>
    </row>
    <row r="182" spans="1:9">
      <c r="A182" s="764">
        <v>40535</v>
      </c>
      <c r="B182" s="770">
        <v>405.52</v>
      </c>
      <c r="C182" s="766">
        <v>2815</v>
      </c>
      <c r="D182" s="767" t="s">
        <v>296</v>
      </c>
      <c r="E182" s="355"/>
      <c r="F182" s="355"/>
      <c r="G182" s="767">
        <v>0</v>
      </c>
      <c r="H182" s="768" t="s">
        <v>245</v>
      </c>
      <c r="I182" s="767">
        <v>0</v>
      </c>
    </row>
    <row r="183" spans="1:9">
      <c r="A183" s="764">
        <v>40535</v>
      </c>
      <c r="B183" s="770">
        <v>2000</v>
      </c>
      <c r="C183" s="766">
        <v>2816</v>
      </c>
      <c r="D183" s="767" t="s">
        <v>297</v>
      </c>
      <c r="E183" s="355"/>
      <c r="F183" s="355"/>
      <c r="G183" s="767" t="s">
        <v>101</v>
      </c>
      <c r="H183" s="768" t="s">
        <v>245</v>
      </c>
      <c r="I183" s="767">
        <v>0</v>
      </c>
    </row>
    <row r="184" spans="1:9">
      <c r="A184" s="764">
        <v>40535</v>
      </c>
      <c r="B184" s="770">
        <v>100</v>
      </c>
      <c r="C184" s="766">
        <v>2819</v>
      </c>
      <c r="D184" s="767" t="s">
        <v>298</v>
      </c>
      <c r="E184" s="355"/>
      <c r="F184" s="355"/>
      <c r="G184" s="767" t="s">
        <v>101</v>
      </c>
      <c r="H184" s="768" t="s">
        <v>245</v>
      </c>
      <c r="I184" s="767">
        <v>0</v>
      </c>
    </row>
    <row r="185" spans="1:9">
      <c r="A185" s="764">
        <v>40535</v>
      </c>
      <c r="B185" s="770">
        <v>234.94</v>
      </c>
      <c r="C185" s="766">
        <v>2822</v>
      </c>
      <c r="D185" s="767" t="s">
        <v>375</v>
      </c>
      <c r="E185" s="355"/>
      <c r="F185" s="355"/>
      <c r="G185" s="767">
        <v>0</v>
      </c>
      <c r="H185" s="768" t="s">
        <v>245</v>
      </c>
      <c r="I185" s="767">
        <v>0</v>
      </c>
    </row>
    <row r="186" spans="1:9">
      <c r="A186" s="764">
        <v>40535</v>
      </c>
      <c r="B186" s="770">
        <v>140</v>
      </c>
      <c r="C186" s="766">
        <v>2828</v>
      </c>
      <c r="D186" s="767" t="s">
        <v>263</v>
      </c>
      <c r="E186" s="355"/>
      <c r="F186" s="355"/>
      <c r="G186" s="767">
        <v>0</v>
      </c>
      <c r="H186" s="768" t="s">
        <v>245</v>
      </c>
      <c r="I186" s="767">
        <v>0</v>
      </c>
    </row>
    <row r="187" spans="1:9">
      <c r="A187" s="764">
        <v>40535</v>
      </c>
      <c r="B187" s="770">
        <v>49.75</v>
      </c>
      <c r="C187" s="766">
        <v>2829</v>
      </c>
      <c r="D187" s="767" t="s">
        <v>263</v>
      </c>
      <c r="E187" s="355"/>
      <c r="F187" s="355"/>
      <c r="G187" s="767">
        <v>0</v>
      </c>
      <c r="H187" s="768" t="s">
        <v>245</v>
      </c>
      <c r="I187" s="767">
        <v>0</v>
      </c>
    </row>
    <row r="188" spans="1:9">
      <c r="A188" s="764">
        <v>40535</v>
      </c>
      <c r="B188" s="770">
        <v>100</v>
      </c>
      <c r="C188" s="766" t="s">
        <v>237</v>
      </c>
      <c r="D188" s="767" t="s">
        <v>299</v>
      </c>
      <c r="E188" s="355"/>
      <c r="F188" s="355"/>
      <c r="G188" s="767">
        <v>0</v>
      </c>
      <c r="H188" s="768" t="s">
        <v>245</v>
      </c>
      <c r="I188" s="767">
        <v>0</v>
      </c>
    </row>
    <row r="189" spans="1:9">
      <c r="A189" s="764">
        <v>40535</v>
      </c>
      <c r="B189" s="770">
        <v>5</v>
      </c>
      <c r="C189" s="766" t="s">
        <v>246</v>
      </c>
      <c r="D189" s="767" t="s">
        <v>300</v>
      </c>
      <c r="E189" s="355"/>
      <c r="F189" s="355"/>
      <c r="G189" s="767" t="s">
        <v>101</v>
      </c>
      <c r="H189" s="768" t="s">
        <v>245</v>
      </c>
      <c r="I189" s="767">
        <v>0</v>
      </c>
    </row>
    <row r="190" spans="1:9">
      <c r="A190" s="764">
        <v>40541</v>
      </c>
      <c r="B190" s="770">
        <v>290</v>
      </c>
      <c r="C190" s="766" t="s">
        <v>237</v>
      </c>
      <c r="D190" s="767" t="s">
        <v>269</v>
      </c>
      <c r="E190" s="355"/>
      <c r="F190" s="355"/>
      <c r="G190" s="767">
        <v>0</v>
      </c>
      <c r="H190" s="768" t="s">
        <v>245</v>
      </c>
      <c r="I190" s="767">
        <v>0</v>
      </c>
    </row>
    <row r="191" spans="1:9">
      <c r="A191" s="764">
        <v>40541</v>
      </c>
      <c r="B191" s="770">
        <v>300</v>
      </c>
      <c r="C191" s="766" t="s">
        <v>246</v>
      </c>
      <c r="D191" s="767" t="s">
        <v>301</v>
      </c>
      <c r="E191" s="355"/>
      <c r="F191" s="355"/>
      <c r="G191" s="767" t="s">
        <v>101</v>
      </c>
      <c r="H191" s="768" t="s">
        <v>245</v>
      </c>
      <c r="I191" s="767">
        <v>0</v>
      </c>
    </row>
    <row r="192" spans="1:9">
      <c r="A192" s="764">
        <v>40541</v>
      </c>
      <c r="B192" s="770">
        <v>180</v>
      </c>
      <c r="C192" s="766" t="s">
        <v>246</v>
      </c>
      <c r="D192" s="767" t="s">
        <v>267</v>
      </c>
      <c r="E192" s="355"/>
      <c r="F192" s="355"/>
      <c r="G192" s="767">
        <v>0</v>
      </c>
      <c r="H192" s="768" t="s">
        <v>245</v>
      </c>
      <c r="I192" s="767">
        <v>0</v>
      </c>
    </row>
    <row r="193" spans="1:9">
      <c r="A193" s="764">
        <v>40541</v>
      </c>
      <c r="B193" s="770">
        <v>10</v>
      </c>
      <c r="C193" s="766" t="s">
        <v>246</v>
      </c>
      <c r="D193" s="767" t="s">
        <v>302</v>
      </c>
      <c r="E193" s="355"/>
      <c r="F193" s="355"/>
      <c r="G193" s="767">
        <v>0</v>
      </c>
      <c r="H193" s="768" t="s">
        <v>245</v>
      </c>
      <c r="I193" s="767">
        <v>0</v>
      </c>
    </row>
    <row r="194" spans="1:9">
      <c r="A194" s="764">
        <v>40541</v>
      </c>
      <c r="B194" s="770">
        <v>17.5</v>
      </c>
      <c r="C194" s="766" t="s">
        <v>246</v>
      </c>
      <c r="D194" s="767" t="s">
        <v>271</v>
      </c>
      <c r="E194" s="355"/>
      <c r="F194" s="355"/>
      <c r="G194" s="767" t="s">
        <v>101</v>
      </c>
      <c r="H194" s="768" t="s">
        <v>245</v>
      </c>
      <c r="I194" s="767">
        <v>0</v>
      </c>
    </row>
    <row r="195" spans="1:9">
      <c r="A195" s="764">
        <v>40542</v>
      </c>
      <c r="B195" s="770">
        <v>100</v>
      </c>
      <c r="C195" s="766" t="s">
        <v>246</v>
      </c>
      <c r="D195" s="767" t="s">
        <v>287</v>
      </c>
      <c r="E195" s="355"/>
      <c r="F195" s="355"/>
      <c r="G195" s="767" t="s">
        <v>101</v>
      </c>
      <c r="H195" s="768" t="s">
        <v>245</v>
      </c>
      <c r="I195" s="767">
        <v>0</v>
      </c>
    </row>
    <row r="196" spans="1:9">
      <c r="A196" s="764">
        <v>40543</v>
      </c>
      <c r="B196" s="770">
        <v>2</v>
      </c>
      <c r="C196" s="766" t="s">
        <v>246</v>
      </c>
      <c r="D196" s="767" t="s">
        <v>251</v>
      </c>
      <c r="E196" s="355"/>
      <c r="F196" s="355"/>
      <c r="G196" s="767" t="s">
        <v>101</v>
      </c>
      <c r="H196" s="768" t="s">
        <v>245</v>
      </c>
      <c r="I196" s="767">
        <v>0</v>
      </c>
    </row>
    <row r="197" spans="1:9">
      <c r="A197" s="764">
        <v>40547</v>
      </c>
      <c r="B197" s="770">
        <v>10</v>
      </c>
      <c r="C197" s="766" t="s">
        <v>246</v>
      </c>
      <c r="D197" s="767" t="s">
        <v>247</v>
      </c>
      <c r="E197" s="355"/>
      <c r="F197" s="355"/>
      <c r="G197" s="767">
        <v>0</v>
      </c>
      <c r="H197" s="768" t="s">
        <v>245</v>
      </c>
      <c r="I197" s="767">
        <v>0</v>
      </c>
    </row>
    <row r="198" spans="1:9">
      <c r="A198" s="764">
        <v>40547</v>
      </c>
      <c r="B198" s="770">
        <v>5960.36</v>
      </c>
      <c r="C198" s="766" t="s">
        <v>246</v>
      </c>
      <c r="D198" s="767" t="s">
        <v>714</v>
      </c>
      <c r="E198" s="355"/>
      <c r="F198" s="355"/>
      <c r="G198" s="767">
        <v>0</v>
      </c>
      <c r="H198" s="768" t="s">
        <v>245</v>
      </c>
      <c r="I198" s="767">
        <v>0</v>
      </c>
    </row>
    <row r="199" spans="1:9">
      <c r="A199" s="764">
        <v>40547</v>
      </c>
      <c r="B199" s="770">
        <v>20</v>
      </c>
      <c r="C199" s="766" t="s">
        <v>246</v>
      </c>
      <c r="D199" s="767" t="s">
        <v>303</v>
      </c>
      <c r="E199" s="355"/>
      <c r="F199" s="355"/>
      <c r="G199" s="767">
        <v>0</v>
      </c>
      <c r="H199" s="768" t="s">
        <v>245</v>
      </c>
      <c r="I199" s="767">
        <v>0</v>
      </c>
    </row>
    <row r="200" spans="1:9">
      <c r="A200" s="764">
        <v>40547</v>
      </c>
      <c r="B200" s="770">
        <v>10</v>
      </c>
      <c r="C200" s="766" t="s">
        <v>246</v>
      </c>
      <c r="D200" s="767" t="s">
        <v>285</v>
      </c>
      <c r="E200" s="355"/>
      <c r="F200" s="355"/>
      <c r="G200" s="767">
        <v>0</v>
      </c>
      <c r="H200" s="768" t="s">
        <v>245</v>
      </c>
      <c r="I200" s="767">
        <v>0</v>
      </c>
    </row>
    <row r="201" spans="1:9">
      <c r="A201" s="764">
        <v>40547</v>
      </c>
      <c r="B201" s="770">
        <v>50</v>
      </c>
      <c r="C201" s="766" t="s">
        <v>246</v>
      </c>
      <c r="D201" s="767" t="s">
        <v>252</v>
      </c>
      <c r="E201" s="355"/>
      <c r="F201" s="355"/>
      <c r="G201" s="767" t="s">
        <v>101</v>
      </c>
      <c r="H201" s="768" t="s">
        <v>245</v>
      </c>
      <c r="I201" s="767">
        <v>0</v>
      </c>
    </row>
    <row r="202" spans="1:9">
      <c r="A202" s="764">
        <v>40547</v>
      </c>
      <c r="B202" s="770">
        <v>20</v>
      </c>
      <c r="C202" s="766" t="s">
        <v>246</v>
      </c>
      <c r="D202" s="767" t="s">
        <v>254</v>
      </c>
      <c r="E202" s="355"/>
      <c r="F202" s="355"/>
      <c r="G202" s="767" t="s">
        <v>101</v>
      </c>
      <c r="H202" s="768" t="s">
        <v>245</v>
      </c>
      <c r="I202" s="767">
        <v>0</v>
      </c>
    </row>
    <row r="203" spans="1:9">
      <c r="A203" s="764">
        <v>40547</v>
      </c>
      <c r="B203" s="770">
        <v>300</v>
      </c>
      <c r="C203" s="766" t="s">
        <v>246</v>
      </c>
      <c r="D203" s="767" t="s">
        <v>282</v>
      </c>
      <c r="E203" s="355"/>
      <c r="F203" s="355"/>
      <c r="G203" s="767" t="s">
        <v>101</v>
      </c>
      <c r="H203" s="768" t="s">
        <v>245</v>
      </c>
      <c r="I203" s="767">
        <v>0</v>
      </c>
    </row>
    <row r="204" spans="1:9">
      <c r="A204" s="764">
        <v>40547</v>
      </c>
      <c r="B204" s="770">
        <v>3</v>
      </c>
      <c r="C204" s="766" t="s">
        <v>246</v>
      </c>
      <c r="D204" s="767" t="s">
        <v>272</v>
      </c>
      <c r="E204" s="355"/>
      <c r="F204" s="355"/>
      <c r="G204" s="767" t="s">
        <v>101</v>
      </c>
      <c r="H204" s="768" t="s">
        <v>245</v>
      </c>
      <c r="I204" s="767">
        <v>0</v>
      </c>
    </row>
    <row r="205" spans="1:9">
      <c r="A205" s="764">
        <v>40547</v>
      </c>
      <c r="B205" s="770">
        <v>60</v>
      </c>
      <c r="C205" s="766" t="s">
        <v>246</v>
      </c>
      <c r="D205" s="767" t="s">
        <v>250</v>
      </c>
      <c r="E205" s="355"/>
      <c r="F205" s="355"/>
      <c r="G205" s="767">
        <v>0</v>
      </c>
      <c r="H205" s="768" t="s">
        <v>245</v>
      </c>
      <c r="I205" s="767">
        <v>0</v>
      </c>
    </row>
    <row r="206" spans="1:9">
      <c r="A206" s="764">
        <v>40547</v>
      </c>
      <c r="B206" s="770">
        <v>200</v>
      </c>
      <c r="C206" s="766" t="s">
        <v>246</v>
      </c>
      <c r="D206" s="767" t="s">
        <v>304</v>
      </c>
      <c r="E206" s="355"/>
      <c r="F206" s="355"/>
      <c r="G206" s="767" t="s">
        <v>101</v>
      </c>
      <c r="H206" s="768" t="s">
        <v>245</v>
      </c>
      <c r="I206" s="767">
        <v>0</v>
      </c>
    </row>
    <row r="207" spans="1:9">
      <c r="A207" s="764">
        <v>40547</v>
      </c>
      <c r="B207" s="770">
        <v>15</v>
      </c>
      <c r="C207" s="766" t="s">
        <v>246</v>
      </c>
      <c r="D207" s="767" t="s">
        <v>280</v>
      </c>
      <c r="E207" s="355"/>
      <c r="F207" s="355"/>
      <c r="G207" s="767" t="s">
        <v>101</v>
      </c>
      <c r="H207" s="768" t="s">
        <v>245</v>
      </c>
      <c r="I207" s="767">
        <v>0</v>
      </c>
    </row>
    <row r="208" spans="1:9">
      <c r="A208" s="764">
        <v>40547</v>
      </c>
      <c r="B208" s="770">
        <v>80</v>
      </c>
      <c r="C208" s="766" t="s">
        <v>246</v>
      </c>
      <c r="D208" s="767" t="s">
        <v>305</v>
      </c>
      <c r="E208" s="355"/>
      <c r="F208" s="355"/>
      <c r="G208" s="767" t="s">
        <v>101</v>
      </c>
      <c r="H208" s="768" t="s">
        <v>245</v>
      </c>
      <c r="I208" s="767">
        <v>0</v>
      </c>
    </row>
    <row r="209" spans="1:9">
      <c r="A209" s="764">
        <v>40547</v>
      </c>
      <c r="B209" s="770">
        <v>20</v>
      </c>
      <c r="C209" s="766" t="s">
        <v>246</v>
      </c>
      <c r="D209" s="767" t="s">
        <v>249</v>
      </c>
      <c r="E209" s="355"/>
      <c r="F209" s="355"/>
      <c r="G209" s="767" t="s">
        <v>101</v>
      </c>
      <c r="H209" s="768" t="s">
        <v>245</v>
      </c>
      <c r="I209" s="767">
        <v>0</v>
      </c>
    </row>
    <row r="210" spans="1:9">
      <c r="A210" s="764">
        <v>40547</v>
      </c>
      <c r="B210" s="770">
        <v>15</v>
      </c>
      <c r="C210" s="766" t="s">
        <v>246</v>
      </c>
      <c r="D210" s="767" t="s">
        <v>248</v>
      </c>
      <c r="E210" s="355"/>
      <c r="F210" s="355"/>
      <c r="G210" s="767">
        <v>0</v>
      </c>
      <c r="H210" s="768" t="s">
        <v>245</v>
      </c>
      <c r="I210" s="767">
        <v>0</v>
      </c>
    </row>
    <row r="211" spans="1:9">
      <c r="A211" s="764">
        <v>40547</v>
      </c>
      <c r="B211" s="770">
        <v>2</v>
      </c>
      <c r="C211" s="766" t="s">
        <v>246</v>
      </c>
      <c r="D211" s="767" t="s">
        <v>253</v>
      </c>
      <c r="E211" s="355"/>
      <c r="F211" s="355"/>
      <c r="G211" s="767" t="s">
        <v>101</v>
      </c>
      <c r="H211" s="768" t="s">
        <v>245</v>
      </c>
      <c r="I211" s="767">
        <v>0</v>
      </c>
    </row>
    <row r="212" spans="1:9">
      <c r="A212" s="764">
        <v>40548</v>
      </c>
      <c r="B212" s="770">
        <v>15</v>
      </c>
      <c r="C212" s="766" t="s">
        <v>246</v>
      </c>
      <c r="D212" s="767" t="s">
        <v>306</v>
      </c>
      <c r="E212" s="355"/>
      <c r="F212" s="355"/>
      <c r="G212" s="767" t="s">
        <v>101</v>
      </c>
      <c r="H212" s="768" t="s">
        <v>245</v>
      </c>
      <c r="I212" s="767">
        <v>0</v>
      </c>
    </row>
    <row r="213" spans="1:9">
      <c r="A213" s="764">
        <v>40548</v>
      </c>
      <c r="B213" s="770">
        <v>10</v>
      </c>
      <c r="C213" s="766" t="s">
        <v>246</v>
      </c>
      <c r="D213" s="767" t="s">
        <v>307</v>
      </c>
      <c r="E213" s="355"/>
      <c r="F213" s="355"/>
      <c r="G213" s="767">
        <v>0</v>
      </c>
      <c r="H213" s="768" t="s">
        <v>245</v>
      </c>
      <c r="I213" s="767">
        <v>0</v>
      </c>
    </row>
    <row r="214" spans="1:9">
      <c r="A214" s="764">
        <v>40549</v>
      </c>
      <c r="B214" s="770">
        <v>75</v>
      </c>
      <c r="C214" s="766" t="s">
        <v>246</v>
      </c>
      <c r="D214" s="767" t="s">
        <v>308</v>
      </c>
      <c r="E214" s="355"/>
      <c r="F214" s="355"/>
      <c r="G214" s="767" t="s">
        <v>101</v>
      </c>
      <c r="H214" s="768" t="s">
        <v>245</v>
      </c>
      <c r="I214" s="767">
        <v>0</v>
      </c>
    </row>
    <row r="215" spans="1:9">
      <c r="A215" s="764">
        <v>40550</v>
      </c>
      <c r="B215" s="770">
        <v>1375</v>
      </c>
      <c r="C215" s="766" t="s">
        <v>237</v>
      </c>
      <c r="D215" s="767" t="s">
        <v>309</v>
      </c>
      <c r="E215" s="355"/>
      <c r="F215" s="355"/>
      <c r="G215" s="767">
        <v>0</v>
      </c>
      <c r="H215" s="768" t="s">
        <v>245</v>
      </c>
      <c r="I215" s="767">
        <v>0</v>
      </c>
    </row>
    <row r="216" spans="1:9">
      <c r="A216" s="764">
        <v>40550</v>
      </c>
      <c r="B216" s="770">
        <v>5</v>
      </c>
      <c r="C216" s="766" t="s">
        <v>246</v>
      </c>
      <c r="D216" s="767" t="s">
        <v>310</v>
      </c>
      <c r="E216" s="355"/>
      <c r="F216" s="355"/>
      <c r="G216" s="767" t="s">
        <v>101</v>
      </c>
      <c r="H216" s="768" t="s">
        <v>245</v>
      </c>
      <c r="I216" s="767">
        <v>0</v>
      </c>
    </row>
    <row r="217" spans="1:9">
      <c r="A217" s="764">
        <v>40550</v>
      </c>
      <c r="B217" s="770">
        <v>50</v>
      </c>
      <c r="C217" s="766" t="s">
        <v>246</v>
      </c>
      <c r="D217" s="767" t="s">
        <v>256</v>
      </c>
      <c r="E217" s="355"/>
      <c r="F217" s="355"/>
      <c r="G217" s="767" t="s">
        <v>101</v>
      </c>
      <c r="H217" s="768" t="s">
        <v>245</v>
      </c>
      <c r="I217" s="767">
        <v>0</v>
      </c>
    </row>
    <row r="218" spans="1:9">
      <c r="A218" s="764">
        <v>40554</v>
      </c>
      <c r="B218" s="770">
        <v>11.83</v>
      </c>
      <c r="C218" s="766">
        <v>2834</v>
      </c>
      <c r="D218" s="767" t="s">
        <v>311</v>
      </c>
      <c r="E218" s="355"/>
      <c r="F218" s="355"/>
      <c r="G218" s="767">
        <v>0</v>
      </c>
      <c r="H218" s="768" t="s">
        <v>245</v>
      </c>
      <c r="I218" s="767">
        <v>0</v>
      </c>
    </row>
    <row r="219" spans="1:9">
      <c r="A219" s="764">
        <v>40554</v>
      </c>
      <c r="B219" s="770">
        <v>3064</v>
      </c>
      <c r="C219" s="766">
        <v>2835</v>
      </c>
      <c r="D219" s="767" t="s">
        <v>312</v>
      </c>
      <c r="E219" s="355"/>
      <c r="F219" s="355"/>
      <c r="G219" s="767" t="s">
        <v>101</v>
      </c>
      <c r="H219" s="768" t="s">
        <v>245</v>
      </c>
      <c r="I219" s="767">
        <v>0</v>
      </c>
    </row>
    <row r="220" spans="1:9">
      <c r="A220" s="764">
        <v>40554</v>
      </c>
      <c r="B220" s="770">
        <v>42</v>
      </c>
      <c r="C220" s="766">
        <v>2836</v>
      </c>
      <c r="D220" s="767" t="s">
        <v>313</v>
      </c>
      <c r="E220" s="355"/>
      <c r="F220" s="355"/>
      <c r="G220" s="767">
        <v>0</v>
      </c>
      <c r="H220" s="768" t="s">
        <v>245</v>
      </c>
      <c r="I220" s="767">
        <v>0</v>
      </c>
    </row>
    <row r="221" spans="1:9">
      <c r="A221" s="764">
        <v>40554</v>
      </c>
      <c r="B221" s="770">
        <v>75</v>
      </c>
      <c r="C221" s="766">
        <v>2837</v>
      </c>
      <c r="D221" s="767" t="s">
        <v>314</v>
      </c>
      <c r="E221" s="355"/>
      <c r="F221" s="355"/>
      <c r="G221" s="767" t="s">
        <v>101</v>
      </c>
      <c r="H221" s="768" t="s">
        <v>245</v>
      </c>
      <c r="I221" s="767">
        <v>0</v>
      </c>
    </row>
    <row r="222" spans="1:9">
      <c r="A222" s="764">
        <v>40554</v>
      </c>
      <c r="B222" s="770">
        <v>250</v>
      </c>
      <c r="C222" s="766">
        <v>2838</v>
      </c>
      <c r="D222" s="767" t="s">
        <v>315</v>
      </c>
      <c r="E222" s="355"/>
      <c r="F222" s="355"/>
      <c r="G222" s="767" t="s">
        <v>101</v>
      </c>
      <c r="H222" s="768" t="s">
        <v>245</v>
      </c>
      <c r="I222" s="767">
        <v>0</v>
      </c>
    </row>
    <row r="223" spans="1:9">
      <c r="A223" s="764">
        <v>40554</v>
      </c>
      <c r="B223" s="770">
        <v>20</v>
      </c>
      <c r="C223" s="766">
        <v>2839</v>
      </c>
      <c r="D223" s="767" t="s">
        <v>316</v>
      </c>
      <c r="E223" s="355"/>
      <c r="F223" s="355"/>
      <c r="G223" s="767">
        <v>0</v>
      </c>
      <c r="H223" s="768" t="s">
        <v>245</v>
      </c>
      <c r="I223" s="767">
        <v>0</v>
      </c>
    </row>
    <row r="224" spans="1:9">
      <c r="A224" s="764">
        <v>40554</v>
      </c>
      <c r="B224" s="770">
        <v>200</v>
      </c>
      <c r="C224" s="766" t="s">
        <v>246</v>
      </c>
      <c r="D224" s="767" t="s">
        <v>276</v>
      </c>
      <c r="E224" s="355"/>
      <c r="F224" s="355"/>
      <c r="G224" s="767">
        <v>0</v>
      </c>
      <c r="H224" s="768" t="s">
        <v>245</v>
      </c>
      <c r="I224" s="767">
        <v>0</v>
      </c>
    </row>
    <row r="225" spans="1:9">
      <c r="A225" s="764">
        <v>40556</v>
      </c>
      <c r="B225" s="770">
        <v>10</v>
      </c>
      <c r="C225" s="766" t="s">
        <v>246</v>
      </c>
      <c r="D225" s="767" t="s">
        <v>317</v>
      </c>
      <c r="E225" s="355"/>
      <c r="F225" s="355"/>
      <c r="G225" s="767" t="s">
        <v>101</v>
      </c>
      <c r="H225" s="768" t="s">
        <v>245</v>
      </c>
      <c r="I225" s="767">
        <v>0</v>
      </c>
    </row>
    <row r="226" spans="1:9">
      <c r="A226" s="764">
        <v>40556</v>
      </c>
      <c r="B226" s="770">
        <v>5</v>
      </c>
      <c r="C226" s="766" t="s">
        <v>246</v>
      </c>
      <c r="D226" s="767" t="s">
        <v>318</v>
      </c>
      <c r="E226" s="355"/>
      <c r="F226" s="355"/>
      <c r="G226" s="767" t="s">
        <v>101</v>
      </c>
      <c r="H226" s="768" t="s">
        <v>245</v>
      </c>
      <c r="I226" s="767">
        <v>0</v>
      </c>
    </row>
    <row r="227" spans="1:9">
      <c r="A227" s="764">
        <v>40557</v>
      </c>
      <c r="B227" s="770">
        <v>49.75</v>
      </c>
      <c r="C227" s="766">
        <v>2842</v>
      </c>
      <c r="D227" s="767" t="s">
        <v>263</v>
      </c>
      <c r="E227" s="355"/>
      <c r="F227" s="355"/>
      <c r="G227" s="767">
        <v>0</v>
      </c>
      <c r="H227" s="768" t="s">
        <v>245</v>
      </c>
      <c r="I227" s="767">
        <v>0</v>
      </c>
    </row>
    <row r="228" spans="1:9">
      <c r="A228" s="764">
        <v>40557</v>
      </c>
      <c r="B228" s="770">
        <v>49.75</v>
      </c>
      <c r="C228" s="766">
        <v>2843</v>
      </c>
      <c r="D228" s="767" t="s">
        <v>263</v>
      </c>
      <c r="E228" s="355"/>
      <c r="F228" s="355"/>
      <c r="G228" s="767">
        <v>0</v>
      </c>
      <c r="H228" s="768" t="s">
        <v>245</v>
      </c>
      <c r="I228" s="767">
        <v>0</v>
      </c>
    </row>
    <row r="229" spans="1:9">
      <c r="A229" s="764">
        <v>40557</v>
      </c>
      <c r="B229" s="770">
        <v>50</v>
      </c>
      <c r="C229" s="766" t="s">
        <v>246</v>
      </c>
      <c r="D229" s="767" t="s">
        <v>260</v>
      </c>
      <c r="E229" s="355"/>
      <c r="F229" s="355"/>
      <c r="G229" s="767" t="s">
        <v>101</v>
      </c>
      <c r="H229" s="768" t="s">
        <v>245</v>
      </c>
      <c r="I229" s="767">
        <v>0</v>
      </c>
    </row>
    <row r="230" spans="1:9">
      <c r="A230" s="764">
        <v>40560</v>
      </c>
      <c r="B230" s="770">
        <v>30</v>
      </c>
      <c r="C230" s="766" t="s">
        <v>246</v>
      </c>
      <c r="D230" s="767" t="s">
        <v>258</v>
      </c>
      <c r="E230" s="355"/>
      <c r="F230" s="355"/>
      <c r="G230" s="767" t="s">
        <v>101</v>
      </c>
      <c r="H230" s="768" t="s">
        <v>245</v>
      </c>
      <c r="I230" s="767">
        <v>0</v>
      </c>
    </row>
    <row r="231" spans="1:9">
      <c r="A231" s="764">
        <v>40560</v>
      </c>
      <c r="B231" s="770">
        <v>20</v>
      </c>
      <c r="C231" s="766" t="s">
        <v>246</v>
      </c>
      <c r="D231" s="767" t="s">
        <v>259</v>
      </c>
      <c r="E231" s="355"/>
      <c r="F231" s="355"/>
      <c r="G231" s="767" t="s">
        <v>101</v>
      </c>
      <c r="H231" s="768" t="s">
        <v>245</v>
      </c>
      <c r="I231" s="767">
        <v>0</v>
      </c>
    </row>
    <row r="232" spans="1:9">
      <c r="A232" s="764">
        <v>40561</v>
      </c>
      <c r="B232" s="770">
        <v>87.23</v>
      </c>
      <c r="C232" s="766">
        <v>2832</v>
      </c>
      <c r="D232" s="767" t="s">
        <v>319</v>
      </c>
      <c r="E232" s="355"/>
      <c r="F232" s="355"/>
      <c r="G232" s="767">
        <v>0</v>
      </c>
      <c r="H232" s="768" t="s">
        <v>245</v>
      </c>
      <c r="I232" s="767">
        <v>0</v>
      </c>
    </row>
    <row r="233" spans="1:9">
      <c r="A233" s="764">
        <v>40561</v>
      </c>
      <c r="B233" s="770">
        <v>56.32</v>
      </c>
      <c r="C233" s="766">
        <v>2833</v>
      </c>
      <c r="D233" s="767" t="s">
        <v>320</v>
      </c>
      <c r="E233" s="355"/>
      <c r="F233" s="355"/>
      <c r="G233" s="767">
        <v>0</v>
      </c>
      <c r="H233" s="768" t="s">
        <v>245</v>
      </c>
      <c r="I233" s="767">
        <v>0</v>
      </c>
    </row>
    <row r="234" spans="1:9">
      <c r="A234" s="764">
        <v>40562</v>
      </c>
      <c r="B234" s="770">
        <v>100</v>
      </c>
      <c r="C234" s="766" t="s">
        <v>246</v>
      </c>
      <c r="D234" s="767" t="s">
        <v>292</v>
      </c>
      <c r="E234" s="355"/>
      <c r="F234" s="355"/>
      <c r="G234" s="767" t="s">
        <v>101</v>
      </c>
      <c r="H234" s="768" t="s">
        <v>245</v>
      </c>
      <c r="I234" s="767">
        <v>0</v>
      </c>
    </row>
    <row r="235" spans="1:9">
      <c r="A235" s="764">
        <v>40564</v>
      </c>
      <c r="B235" s="770">
        <v>60</v>
      </c>
      <c r="C235" s="766">
        <v>2849</v>
      </c>
      <c r="D235" s="767" t="s">
        <v>321</v>
      </c>
      <c r="E235" s="355"/>
      <c r="F235" s="355"/>
      <c r="G235" s="767" t="s">
        <v>101</v>
      </c>
      <c r="H235" s="768" t="s">
        <v>245</v>
      </c>
      <c r="I235" s="767">
        <v>0</v>
      </c>
    </row>
    <row r="236" spans="1:9">
      <c r="A236" s="764">
        <v>40564</v>
      </c>
      <c r="B236" s="770">
        <v>1000</v>
      </c>
      <c r="C236" s="766">
        <v>2850</v>
      </c>
      <c r="D236" s="767" t="s">
        <v>322</v>
      </c>
      <c r="E236" s="355"/>
      <c r="F236" s="355"/>
      <c r="G236" s="767">
        <v>0</v>
      </c>
      <c r="H236" s="768" t="s">
        <v>245</v>
      </c>
      <c r="I236" s="767">
        <v>0</v>
      </c>
    </row>
    <row r="237" spans="1:9">
      <c r="A237" s="764">
        <v>40564</v>
      </c>
      <c r="B237" s="770">
        <v>25</v>
      </c>
      <c r="C237" s="766">
        <v>2851</v>
      </c>
      <c r="D237" s="767" t="s">
        <v>316</v>
      </c>
      <c r="E237" s="355"/>
      <c r="F237" s="355"/>
      <c r="G237" s="767">
        <v>0</v>
      </c>
      <c r="H237" s="768" t="s">
        <v>245</v>
      </c>
      <c r="I237" s="767">
        <v>0</v>
      </c>
    </row>
    <row r="238" spans="1:9">
      <c r="A238" s="764">
        <v>40564</v>
      </c>
      <c r="B238" s="770">
        <v>12</v>
      </c>
      <c r="C238" s="766" t="s">
        <v>246</v>
      </c>
      <c r="D238" s="767" t="s">
        <v>294</v>
      </c>
      <c r="E238" s="355"/>
      <c r="F238" s="355"/>
      <c r="G238" s="767" t="s">
        <v>101</v>
      </c>
      <c r="H238" s="768" t="s">
        <v>245</v>
      </c>
      <c r="I238" s="767">
        <v>0</v>
      </c>
    </row>
    <row r="239" spans="1:9">
      <c r="A239" s="764">
        <v>40564</v>
      </c>
      <c r="B239" s="770">
        <v>40</v>
      </c>
      <c r="C239" s="766" t="s">
        <v>246</v>
      </c>
      <c r="D239" s="767" t="s">
        <v>261</v>
      </c>
      <c r="E239" s="355"/>
      <c r="F239" s="355"/>
      <c r="G239" s="767" t="s">
        <v>101</v>
      </c>
      <c r="H239" s="768" t="s">
        <v>245</v>
      </c>
      <c r="I239" s="767">
        <v>0</v>
      </c>
    </row>
    <row r="240" spans="1:9">
      <c r="A240" s="764">
        <v>40564</v>
      </c>
      <c r="B240" s="770">
        <v>5</v>
      </c>
      <c r="C240" s="766" t="s">
        <v>246</v>
      </c>
      <c r="D240" s="767" t="s">
        <v>323</v>
      </c>
      <c r="E240" s="355"/>
      <c r="F240" s="355"/>
      <c r="G240" s="767">
        <v>0</v>
      </c>
      <c r="H240" s="768" t="s">
        <v>245</v>
      </c>
      <c r="I240" s="767">
        <v>0</v>
      </c>
    </row>
    <row r="241" spans="1:9">
      <c r="A241" s="764">
        <v>40567</v>
      </c>
      <c r="B241" s="770">
        <v>49.75</v>
      </c>
      <c r="C241" s="766">
        <v>2854</v>
      </c>
      <c r="D241" s="767" t="s">
        <v>263</v>
      </c>
      <c r="E241" s="355"/>
      <c r="F241" s="355"/>
      <c r="G241" s="767">
        <v>0</v>
      </c>
      <c r="H241" s="768" t="s">
        <v>245</v>
      </c>
      <c r="I241" s="767">
        <v>0</v>
      </c>
    </row>
    <row r="242" spans="1:9">
      <c r="A242" s="764">
        <v>40567</v>
      </c>
      <c r="B242" s="770">
        <v>5</v>
      </c>
      <c r="C242" s="766" t="s">
        <v>246</v>
      </c>
      <c r="D242" s="767" t="s">
        <v>300</v>
      </c>
      <c r="E242" s="355"/>
      <c r="F242" s="355"/>
      <c r="G242" s="767" t="s">
        <v>101</v>
      </c>
      <c r="H242" s="768" t="s">
        <v>245</v>
      </c>
      <c r="I242" s="767">
        <v>0</v>
      </c>
    </row>
    <row r="243" spans="1:9">
      <c r="A243" s="764">
        <v>40568</v>
      </c>
      <c r="B243" s="770">
        <v>10</v>
      </c>
      <c r="C243" s="766" t="s">
        <v>246</v>
      </c>
      <c r="D243" s="767" t="s">
        <v>302</v>
      </c>
      <c r="E243" s="355"/>
      <c r="F243" s="355"/>
      <c r="G243" s="767">
        <v>0</v>
      </c>
      <c r="H243" s="768" t="s">
        <v>245</v>
      </c>
      <c r="I243" s="767">
        <v>0</v>
      </c>
    </row>
    <row r="244" spans="1:9">
      <c r="A244" s="764">
        <v>40570</v>
      </c>
      <c r="B244" s="770">
        <v>290</v>
      </c>
      <c r="C244" s="766" t="s">
        <v>237</v>
      </c>
      <c r="D244" s="767" t="s">
        <v>269</v>
      </c>
      <c r="E244" s="355"/>
      <c r="F244" s="355"/>
      <c r="G244" s="767">
        <v>0</v>
      </c>
      <c r="H244" s="768" t="s">
        <v>245</v>
      </c>
      <c r="I244" s="767">
        <v>0</v>
      </c>
    </row>
    <row r="245" spans="1:9">
      <c r="A245" s="764">
        <v>40570</v>
      </c>
      <c r="B245" s="770">
        <v>3</v>
      </c>
      <c r="C245" s="766" t="s">
        <v>246</v>
      </c>
      <c r="D245" s="767" t="s">
        <v>324</v>
      </c>
      <c r="E245" s="355"/>
      <c r="F245" s="355"/>
      <c r="G245" s="767" t="s">
        <v>101</v>
      </c>
      <c r="H245" s="768" t="s">
        <v>245</v>
      </c>
      <c r="I245" s="767">
        <v>0</v>
      </c>
    </row>
    <row r="246" spans="1:9">
      <c r="A246" s="764">
        <v>40570</v>
      </c>
      <c r="B246" s="770">
        <v>50</v>
      </c>
      <c r="C246" s="766" t="s">
        <v>246</v>
      </c>
      <c r="D246" s="767" t="s">
        <v>325</v>
      </c>
      <c r="E246" s="355"/>
      <c r="F246" s="355"/>
      <c r="G246" s="767" t="s">
        <v>101</v>
      </c>
      <c r="H246" s="768" t="s">
        <v>245</v>
      </c>
      <c r="I246" s="767">
        <v>0</v>
      </c>
    </row>
    <row r="247" spans="1:9">
      <c r="A247" s="764">
        <v>40570</v>
      </c>
      <c r="B247" s="770">
        <v>325</v>
      </c>
      <c r="C247" s="766" t="s">
        <v>246</v>
      </c>
      <c r="D247" s="767" t="s">
        <v>326</v>
      </c>
      <c r="E247" s="355"/>
      <c r="F247" s="355"/>
      <c r="G247" s="767">
        <v>0</v>
      </c>
      <c r="H247" s="768" t="s">
        <v>245</v>
      </c>
      <c r="I247" s="767">
        <v>0</v>
      </c>
    </row>
    <row r="248" spans="1:9">
      <c r="A248" s="764">
        <v>40571</v>
      </c>
      <c r="B248" s="770">
        <v>300</v>
      </c>
      <c r="C248" s="766" t="s">
        <v>246</v>
      </c>
      <c r="D248" s="767" t="s">
        <v>327</v>
      </c>
      <c r="E248" s="355"/>
      <c r="F248" s="355"/>
      <c r="G248" s="767" t="s">
        <v>101</v>
      </c>
      <c r="H248" s="768" t="s">
        <v>245</v>
      </c>
      <c r="I248" s="767">
        <v>0</v>
      </c>
    </row>
    <row r="249" spans="1:9">
      <c r="A249" s="764">
        <v>40571</v>
      </c>
      <c r="B249" s="770">
        <v>17.5</v>
      </c>
      <c r="C249" s="766" t="s">
        <v>246</v>
      </c>
      <c r="D249" s="767" t="s">
        <v>271</v>
      </c>
      <c r="E249" s="355"/>
      <c r="F249" s="355"/>
      <c r="G249" s="767" t="s">
        <v>101</v>
      </c>
      <c r="H249" s="768" t="s">
        <v>245</v>
      </c>
      <c r="I249" s="767">
        <v>0</v>
      </c>
    </row>
    <row r="250" spans="1:9">
      <c r="A250" s="764">
        <v>40574</v>
      </c>
      <c r="B250" s="770">
        <v>100</v>
      </c>
      <c r="C250" s="766" t="s">
        <v>237</v>
      </c>
      <c r="D250" s="767" t="s">
        <v>328</v>
      </c>
      <c r="E250" s="355"/>
      <c r="F250" s="355"/>
      <c r="G250" s="767">
        <v>0</v>
      </c>
      <c r="H250" s="768" t="s">
        <v>245</v>
      </c>
      <c r="I250" s="767">
        <v>0</v>
      </c>
    </row>
    <row r="251" spans="1:9">
      <c r="A251" s="764">
        <v>40574</v>
      </c>
      <c r="B251" s="770">
        <v>250</v>
      </c>
      <c r="C251" s="766" t="s">
        <v>246</v>
      </c>
      <c r="D251" s="767" t="s">
        <v>329</v>
      </c>
      <c r="E251" s="355"/>
      <c r="F251" s="355"/>
      <c r="G251" s="767" t="s">
        <v>101</v>
      </c>
      <c r="H251" s="768" t="s">
        <v>245</v>
      </c>
      <c r="I251" s="767">
        <v>0</v>
      </c>
    </row>
    <row r="252" spans="1:9">
      <c r="A252" s="764">
        <v>40574</v>
      </c>
      <c r="B252" s="770">
        <v>100</v>
      </c>
      <c r="C252" s="766" t="s">
        <v>246</v>
      </c>
      <c r="D252" s="767" t="s">
        <v>287</v>
      </c>
      <c r="E252" s="355"/>
      <c r="F252" s="355"/>
      <c r="G252" s="767" t="s">
        <v>101</v>
      </c>
      <c r="H252" s="768" t="s">
        <v>245</v>
      </c>
      <c r="I252" s="767">
        <v>0</v>
      </c>
    </row>
    <row r="253" spans="1:9">
      <c r="A253" s="764">
        <v>40574</v>
      </c>
      <c r="B253" s="770">
        <v>2</v>
      </c>
      <c r="C253" s="766" t="s">
        <v>246</v>
      </c>
      <c r="D253" s="767" t="s">
        <v>251</v>
      </c>
      <c r="E253" s="355"/>
      <c r="F253" s="355"/>
      <c r="G253" s="767" t="s">
        <v>101</v>
      </c>
      <c r="H253" s="768" t="s">
        <v>245</v>
      </c>
      <c r="I253" s="767">
        <v>0</v>
      </c>
    </row>
    <row r="254" spans="1:9">
      <c r="A254" s="764">
        <v>40574</v>
      </c>
      <c r="B254" s="770">
        <v>50</v>
      </c>
      <c r="C254" s="766" t="s">
        <v>246</v>
      </c>
      <c r="D254" s="767" t="s">
        <v>330</v>
      </c>
      <c r="E254" s="355"/>
      <c r="F254" s="355"/>
      <c r="G254" s="767" t="s">
        <v>101</v>
      </c>
      <c r="H254" s="768" t="s">
        <v>245</v>
      </c>
      <c r="I254" s="767">
        <v>0</v>
      </c>
    </row>
    <row r="255" spans="1:9">
      <c r="A255" s="764">
        <v>40575</v>
      </c>
      <c r="B255" s="770">
        <v>25</v>
      </c>
      <c r="C255" s="766" t="s">
        <v>246</v>
      </c>
      <c r="D255" s="767" t="s">
        <v>337</v>
      </c>
      <c r="E255" s="355"/>
      <c r="F255" s="355"/>
      <c r="G255" s="767">
        <v>0</v>
      </c>
      <c r="H255" s="768" t="s">
        <v>245</v>
      </c>
      <c r="I255" s="767">
        <v>0</v>
      </c>
    </row>
    <row r="256" spans="1:9">
      <c r="A256" s="764">
        <v>40575</v>
      </c>
      <c r="B256" s="770">
        <v>10</v>
      </c>
      <c r="C256" s="766" t="s">
        <v>246</v>
      </c>
      <c r="D256" s="767" t="s">
        <v>338</v>
      </c>
      <c r="E256" s="355"/>
      <c r="F256" s="355"/>
      <c r="G256" s="767" t="s">
        <v>339</v>
      </c>
      <c r="H256" s="768" t="s">
        <v>245</v>
      </c>
      <c r="I256" s="767">
        <v>0</v>
      </c>
    </row>
    <row r="257" spans="1:9">
      <c r="A257" s="764">
        <v>40575</v>
      </c>
      <c r="B257" s="770">
        <v>10</v>
      </c>
      <c r="C257" s="766" t="s">
        <v>246</v>
      </c>
      <c r="D257" s="767" t="s">
        <v>247</v>
      </c>
      <c r="E257" s="355"/>
      <c r="F257" s="355"/>
      <c r="G257" s="767">
        <v>0</v>
      </c>
      <c r="H257" s="768" t="s">
        <v>245</v>
      </c>
      <c r="I257" s="767">
        <v>0</v>
      </c>
    </row>
    <row r="258" spans="1:9">
      <c r="A258" s="764">
        <v>40575</v>
      </c>
      <c r="B258" s="770">
        <v>10</v>
      </c>
      <c r="C258" s="766" t="s">
        <v>246</v>
      </c>
      <c r="D258" s="767" t="s">
        <v>340</v>
      </c>
      <c r="E258" s="355"/>
      <c r="F258" s="355"/>
      <c r="G258" s="767">
        <v>0</v>
      </c>
      <c r="H258" s="768" t="s">
        <v>245</v>
      </c>
      <c r="I258" s="767">
        <v>0</v>
      </c>
    </row>
    <row r="259" spans="1:9">
      <c r="A259" s="764">
        <v>40575</v>
      </c>
      <c r="B259" s="770">
        <v>10</v>
      </c>
      <c r="C259" s="766" t="s">
        <v>246</v>
      </c>
      <c r="D259" s="767" t="s">
        <v>341</v>
      </c>
      <c r="E259" s="355"/>
      <c r="F259" s="355"/>
      <c r="G259" s="767" t="s">
        <v>339</v>
      </c>
      <c r="H259" s="768" t="s">
        <v>245</v>
      </c>
      <c r="I259" s="767">
        <v>0</v>
      </c>
    </row>
    <row r="260" spans="1:9">
      <c r="A260" s="764">
        <v>40575</v>
      </c>
      <c r="B260" s="770">
        <v>20</v>
      </c>
      <c r="C260" s="766" t="s">
        <v>246</v>
      </c>
      <c r="D260" s="767" t="s">
        <v>342</v>
      </c>
      <c r="E260" s="355"/>
      <c r="F260" s="355"/>
      <c r="G260" s="767" t="s">
        <v>339</v>
      </c>
      <c r="H260" s="768" t="s">
        <v>245</v>
      </c>
      <c r="I260" s="767">
        <v>0</v>
      </c>
    </row>
    <row r="261" spans="1:9">
      <c r="A261" s="764">
        <v>40575</v>
      </c>
      <c r="B261" s="770">
        <v>10</v>
      </c>
      <c r="C261" s="766" t="s">
        <v>246</v>
      </c>
      <c r="D261" s="767" t="s">
        <v>285</v>
      </c>
      <c r="E261" s="355"/>
      <c r="F261" s="355"/>
      <c r="G261" s="767">
        <v>0</v>
      </c>
      <c r="H261" s="768" t="s">
        <v>245</v>
      </c>
      <c r="I261" s="767">
        <v>0</v>
      </c>
    </row>
    <row r="262" spans="1:9">
      <c r="A262" s="764">
        <v>40575</v>
      </c>
      <c r="B262" s="770">
        <v>50</v>
      </c>
      <c r="C262" s="766" t="s">
        <v>246</v>
      </c>
      <c r="D262" s="767" t="s">
        <v>252</v>
      </c>
      <c r="E262" s="355"/>
      <c r="F262" s="355"/>
      <c r="G262" s="767" t="s">
        <v>339</v>
      </c>
      <c r="H262" s="768" t="s">
        <v>245</v>
      </c>
      <c r="I262" s="767">
        <v>0</v>
      </c>
    </row>
    <row r="263" spans="1:9">
      <c r="A263" s="764">
        <v>40575</v>
      </c>
      <c r="B263" s="770">
        <v>40</v>
      </c>
      <c r="C263" s="766" t="s">
        <v>246</v>
      </c>
      <c r="D263" s="767" t="s">
        <v>343</v>
      </c>
      <c r="E263" s="355"/>
      <c r="F263" s="355"/>
      <c r="G263" s="767" t="s">
        <v>339</v>
      </c>
      <c r="H263" s="768" t="s">
        <v>245</v>
      </c>
      <c r="I263" s="767">
        <v>0</v>
      </c>
    </row>
    <row r="264" spans="1:9">
      <c r="A264" s="764">
        <v>40575</v>
      </c>
      <c r="B264" s="770">
        <v>15</v>
      </c>
      <c r="C264" s="766" t="s">
        <v>246</v>
      </c>
      <c r="D264" s="767" t="s">
        <v>280</v>
      </c>
      <c r="E264" s="355"/>
      <c r="F264" s="355"/>
      <c r="G264" s="767" t="s">
        <v>339</v>
      </c>
      <c r="H264" s="768" t="s">
        <v>245</v>
      </c>
      <c r="I264" s="767">
        <v>0</v>
      </c>
    </row>
    <row r="265" spans="1:9">
      <c r="A265" s="764">
        <v>40575</v>
      </c>
      <c r="B265" s="770">
        <v>256</v>
      </c>
      <c r="C265" s="766" t="s">
        <v>246</v>
      </c>
      <c r="D265" s="767" t="s">
        <v>344</v>
      </c>
      <c r="E265" s="355"/>
      <c r="F265" s="355"/>
      <c r="G265" s="767" t="s">
        <v>339</v>
      </c>
      <c r="H265" s="768" t="s">
        <v>245</v>
      </c>
      <c r="I265" s="767">
        <v>0</v>
      </c>
    </row>
    <row r="266" spans="1:9">
      <c r="A266" s="764">
        <v>40575</v>
      </c>
      <c r="B266" s="770">
        <v>15</v>
      </c>
      <c r="C266" s="766" t="s">
        <v>246</v>
      </c>
      <c r="D266" s="767" t="s">
        <v>248</v>
      </c>
      <c r="E266" s="355"/>
      <c r="F266" s="355"/>
      <c r="G266" s="767">
        <v>0</v>
      </c>
      <c r="H266" s="768" t="s">
        <v>245</v>
      </c>
      <c r="I266" s="767">
        <v>0</v>
      </c>
    </row>
    <row r="267" spans="1:9">
      <c r="A267" s="764">
        <v>40575</v>
      </c>
      <c r="B267" s="770">
        <v>2</v>
      </c>
      <c r="C267" s="766" t="s">
        <v>246</v>
      </c>
      <c r="D267" s="767" t="s">
        <v>253</v>
      </c>
      <c r="E267" s="355"/>
      <c r="F267" s="355"/>
      <c r="G267" s="767" t="s">
        <v>339</v>
      </c>
      <c r="H267" s="768" t="s">
        <v>245</v>
      </c>
      <c r="I267" s="767">
        <v>0</v>
      </c>
    </row>
    <row r="268" spans="1:9">
      <c r="A268" s="764">
        <v>40575</v>
      </c>
      <c r="B268" s="770">
        <v>20</v>
      </c>
      <c r="C268" s="766" t="s">
        <v>246</v>
      </c>
      <c r="D268" s="767" t="s">
        <v>249</v>
      </c>
      <c r="E268" s="355"/>
      <c r="F268" s="355"/>
      <c r="G268" s="767" t="s">
        <v>339</v>
      </c>
      <c r="H268" s="768" t="s">
        <v>245</v>
      </c>
      <c r="I268" s="767">
        <v>0</v>
      </c>
    </row>
    <row r="269" spans="1:9">
      <c r="A269" s="764">
        <v>40575</v>
      </c>
      <c r="B269" s="770">
        <v>60</v>
      </c>
      <c r="C269" s="766" t="s">
        <v>246</v>
      </c>
      <c r="D269" s="767" t="s">
        <v>250</v>
      </c>
      <c r="E269" s="355"/>
      <c r="F269" s="355"/>
      <c r="G269" s="767">
        <v>0</v>
      </c>
      <c r="H269" s="768" t="s">
        <v>245</v>
      </c>
      <c r="I269" s="767">
        <v>0</v>
      </c>
    </row>
    <row r="270" spans="1:9">
      <c r="A270" s="764">
        <v>40575</v>
      </c>
      <c r="B270" s="770">
        <v>30</v>
      </c>
      <c r="C270" s="766" t="s">
        <v>246</v>
      </c>
      <c r="D270" s="767" t="s">
        <v>345</v>
      </c>
      <c r="E270" s="355"/>
      <c r="F270" s="355"/>
      <c r="G270" s="767">
        <v>0</v>
      </c>
      <c r="H270" s="768" t="s">
        <v>245</v>
      </c>
      <c r="I270" s="767">
        <v>0</v>
      </c>
    </row>
    <row r="271" spans="1:9">
      <c r="A271" s="764">
        <v>40575</v>
      </c>
      <c r="B271" s="770">
        <v>120</v>
      </c>
      <c r="C271" s="766" t="s">
        <v>246</v>
      </c>
      <c r="D271" s="767" t="s">
        <v>346</v>
      </c>
      <c r="E271" s="355"/>
      <c r="F271" s="355"/>
      <c r="G271" s="767" t="s">
        <v>339</v>
      </c>
      <c r="H271" s="768" t="s">
        <v>245</v>
      </c>
      <c r="I271" s="767">
        <v>0</v>
      </c>
    </row>
    <row r="272" spans="1:9">
      <c r="A272" s="764">
        <v>40576</v>
      </c>
      <c r="B272" s="770">
        <v>150</v>
      </c>
      <c r="C272" s="766" t="s">
        <v>246</v>
      </c>
      <c r="D272" s="767" t="s">
        <v>347</v>
      </c>
      <c r="E272" s="355"/>
      <c r="F272" s="355"/>
      <c r="G272" s="767" t="s">
        <v>339</v>
      </c>
      <c r="H272" s="768" t="s">
        <v>245</v>
      </c>
      <c r="I272" s="767">
        <v>0</v>
      </c>
    </row>
    <row r="273" spans="1:9">
      <c r="A273" s="764">
        <v>40576</v>
      </c>
      <c r="B273" s="770">
        <v>300</v>
      </c>
      <c r="C273" s="766" t="s">
        <v>246</v>
      </c>
      <c r="D273" s="767" t="s">
        <v>348</v>
      </c>
      <c r="E273" s="355"/>
      <c r="F273" s="355"/>
      <c r="G273" s="767" t="s">
        <v>339</v>
      </c>
      <c r="H273" s="768" t="s">
        <v>245</v>
      </c>
      <c r="I273" s="767">
        <v>0</v>
      </c>
    </row>
    <row r="274" spans="1:9">
      <c r="A274" s="764">
        <v>40576</v>
      </c>
      <c r="B274" s="770">
        <v>20</v>
      </c>
      <c r="C274" s="766" t="s">
        <v>246</v>
      </c>
      <c r="D274" s="767" t="s">
        <v>303</v>
      </c>
      <c r="E274" s="355"/>
      <c r="F274" s="355"/>
      <c r="G274" s="767">
        <v>0</v>
      </c>
      <c r="H274" s="768" t="s">
        <v>245</v>
      </c>
      <c r="I274" s="767">
        <v>0</v>
      </c>
    </row>
    <row r="275" spans="1:9">
      <c r="A275" s="764">
        <v>40576</v>
      </c>
      <c r="B275" s="770">
        <v>3</v>
      </c>
      <c r="C275" s="766" t="s">
        <v>246</v>
      </c>
      <c r="D275" s="767" t="s">
        <v>272</v>
      </c>
      <c r="E275" s="355"/>
      <c r="F275" s="355"/>
      <c r="G275" s="767" t="s">
        <v>339</v>
      </c>
      <c r="H275" s="768" t="s">
        <v>245</v>
      </c>
      <c r="I275" s="767">
        <v>0</v>
      </c>
    </row>
    <row r="276" spans="1:9">
      <c r="A276" s="764">
        <v>40576</v>
      </c>
      <c r="B276" s="770">
        <v>300</v>
      </c>
      <c r="C276" s="766" t="s">
        <v>246</v>
      </c>
      <c r="D276" s="767" t="s">
        <v>282</v>
      </c>
      <c r="E276" s="355"/>
      <c r="F276" s="355"/>
      <c r="G276" s="767" t="s">
        <v>101</v>
      </c>
      <c r="H276" s="768" t="s">
        <v>245</v>
      </c>
      <c r="I276" s="767">
        <v>0</v>
      </c>
    </row>
    <row r="277" spans="1:9">
      <c r="A277" s="764">
        <v>40576</v>
      </c>
      <c r="B277" s="770">
        <v>20</v>
      </c>
      <c r="C277" s="766" t="s">
        <v>246</v>
      </c>
      <c r="D277" s="767" t="s">
        <v>254</v>
      </c>
      <c r="E277" s="355"/>
      <c r="F277" s="355"/>
      <c r="G277" s="767" t="s">
        <v>339</v>
      </c>
      <c r="H277" s="768" t="s">
        <v>245</v>
      </c>
      <c r="I277" s="767">
        <v>0</v>
      </c>
    </row>
    <row r="278" spans="1:9">
      <c r="A278" s="764">
        <v>40577</v>
      </c>
      <c r="B278" s="770">
        <v>1000</v>
      </c>
      <c r="C278" s="766" t="s">
        <v>237</v>
      </c>
      <c r="D278" s="767" t="s">
        <v>349</v>
      </c>
      <c r="E278" s="355"/>
      <c r="F278" s="355"/>
      <c r="G278" s="767">
        <v>0</v>
      </c>
      <c r="H278" s="768" t="s">
        <v>245</v>
      </c>
      <c r="I278" s="767">
        <v>0</v>
      </c>
    </row>
    <row r="279" spans="1:9">
      <c r="A279" s="764">
        <v>40577</v>
      </c>
      <c r="B279" s="770">
        <v>50</v>
      </c>
      <c r="C279" s="766" t="s">
        <v>237</v>
      </c>
      <c r="D279" s="767" t="s">
        <v>350</v>
      </c>
      <c r="E279" s="355"/>
      <c r="F279" s="355"/>
      <c r="G279" s="767">
        <v>0</v>
      </c>
      <c r="H279" s="768" t="s">
        <v>245</v>
      </c>
      <c r="I279" s="767">
        <v>0</v>
      </c>
    </row>
    <row r="280" spans="1:9">
      <c r="A280" s="764">
        <v>40577</v>
      </c>
      <c r="B280" s="770">
        <v>100</v>
      </c>
      <c r="C280" s="766" t="s">
        <v>246</v>
      </c>
      <c r="D280" s="767" t="s">
        <v>351</v>
      </c>
      <c r="E280" s="355"/>
      <c r="F280" s="355"/>
      <c r="G280" s="767">
        <v>0</v>
      </c>
      <c r="H280" s="768" t="s">
        <v>245</v>
      </c>
      <c r="I280" s="767">
        <v>0</v>
      </c>
    </row>
    <row r="281" spans="1:9">
      <c r="A281" s="764">
        <v>40577</v>
      </c>
      <c r="B281" s="770">
        <v>60</v>
      </c>
      <c r="C281" s="766" t="s">
        <v>246</v>
      </c>
      <c r="D281" s="767" t="s">
        <v>352</v>
      </c>
      <c r="E281" s="355"/>
      <c r="F281" s="355"/>
      <c r="G281" s="767">
        <v>0</v>
      </c>
      <c r="H281" s="768" t="s">
        <v>245</v>
      </c>
      <c r="I281" s="767">
        <v>0</v>
      </c>
    </row>
    <row r="282" spans="1:9">
      <c r="A282" s="764">
        <v>40577</v>
      </c>
      <c r="B282" s="770">
        <v>5</v>
      </c>
      <c r="C282" s="766" t="s">
        <v>246</v>
      </c>
      <c r="D282" s="767" t="s">
        <v>353</v>
      </c>
      <c r="E282" s="355"/>
      <c r="F282" s="355"/>
      <c r="G282" s="767" t="s">
        <v>339</v>
      </c>
      <c r="H282" s="768" t="s">
        <v>245</v>
      </c>
      <c r="I282" s="767">
        <v>0</v>
      </c>
    </row>
    <row r="283" spans="1:9">
      <c r="A283" s="764">
        <v>40578</v>
      </c>
      <c r="B283" s="770">
        <v>75</v>
      </c>
      <c r="C283" s="766" t="s">
        <v>246</v>
      </c>
      <c r="D283" s="767" t="s">
        <v>308</v>
      </c>
      <c r="E283" s="355"/>
      <c r="F283" s="355"/>
      <c r="G283" s="767" t="s">
        <v>339</v>
      </c>
      <c r="H283" s="768" t="s">
        <v>245</v>
      </c>
      <c r="I283" s="767">
        <v>0</v>
      </c>
    </row>
    <row r="284" spans="1:9">
      <c r="A284" s="764">
        <v>40578</v>
      </c>
      <c r="B284" s="770">
        <v>10</v>
      </c>
      <c r="C284" s="766" t="s">
        <v>246</v>
      </c>
      <c r="D284" s="767" t="s">
        <v>317</v>
      </c>
      <c r="E284" s="355"/>
      <c r="F284" s="355"/>
      <c r="G284" s="767" t="s">
        <v>339</v>
      </c>
      <c r="H284" s="768" t="s">
        <v>245</v>
      </c>
      <c r="I284" s="767">
        <v>0</v>
      </c>
    </row>
    <row r="285" spans="1:9">
      <c r="A285" s="764">
        <v>40581</v>
      </c>
      <c r="B285" s="770">
        <v>50</v>
      </c>
      <c r="C285" s="766" t="s">
        <v>237</v>
      </c>
      <c r="D285" s="767" t="s">
        <v>331</v>
      </c>
      <c r="E285" s="355"/>
      <c r="F285" s="355"/>
      <c r="G285" s="767">
        <v>0</v>
      </c>
      <c r="H285" s="768" t="s">
        <v>245</v>
      </c>
      <c r="I285" s="767">
        <v>0</v>
      </c>
    </row>
    <row r="286" spans="1:9">
      <c r="A286" s="764">
        <v>40581</v>
      </c>
      <c r="B286" s="770">
        <v>10</v>
      </c>
      <c r="C286" s="766" t="s">
        <v>246</v>
      </c>
      <c r="D286" s="767" t="s">
        <v>307</v>
      </c>
      <c r="E286" s="355"/>
      <c r="F286" s="355"/>
      <c r="G286" s="767">
        <v>0</v>
      </c>
      <c r="H286" s="768" t="s">
        <v>245</v>
      </c>
      <c r="I286" s="767">
        <v>0</v>
      </c>
    </row>
    <row r="287" spans="1:9">
      <c r="A287" s="764">
        <v>40581</v>
      </c>
      <c r="B287" s="770">
        <v>15</v>
      </c>
      <c r="C287" s="766" t="s">
        <v>246</v>
      </c>
      <c r="D287" s="767" t="s">
        <v>306</v>
      </c>
      <c r="E287" s="355"/>
      <c r="F287" s="355"/>
      <c r="G287" s="767" t="s">
        <v>339</v>
      </c>
      <c r="H287" s="768" t="s">
        <v>245</v>
      </c>
      <c r="I287" s="767">
        <v>0</v>
      </c>
    </row>
    <row r="288" spans="1:9">
      <c r="A288" s="764">
        <v>40581</v>
      </c>
      <c r="B288" s="770">
        <v>10</v>
      </c>
      <c r="C288" s="766" t="s">
        <v>246</v>
      </c>
      <c r="D288" s="767" t="s">
        <v>354</v>
      </c>
      <c r="E288" s="355"/>
      <c r="F288" s="355"/>
      <c r="G288" s="767">
        <v>0</v>
      </c>
      <c r="H288" s="768" t="s">
        <v>245</v>
      </c>
      <c r="I288" s="767">
        <v>0</v>
      </c>
    </row>
    <row r="289" spans="1:9">
      <c r="A289" s="764">
        <v>40581</v>
      </c>
      <c r="B289" s="770">
        <v>286</v>
      </c>
      <c r="C289" s="766" t="s">
        <v>246</v>
      </c>
      <c r="D289" s="767" t="s">
        <v>355</v>
      </c>
      <c r="E289" s="355"/>
      <c r="F289" s="355"/>
      <c r="G289" s="767" t="s">
        <v>339</v>
      </c>
      <c r="H289" s="768" t="s">
        <v>245</v>
      </c>
      <c r="I289" s="767">
        <v>0</v>
      </c>
    </row>
    <row r="290" spans="1:9">
      <c r="A290" s="764">
        <v>40581</v>
      </c>
      <c r="B290" s="770">
        <v>5</v>
      </c>
      <c r="C290" s="766" t="s">
        <v>246</v>
      </c>
      <c r="D290" s="767" t="s">
        <v>318</v>
      </c>
      <c r="E290" s="355"/>
      <c r="F290" s="355"/>
      <c r="G290" s="767" t="s">
        <v>339</v>
      </c>
      <c r="H290" s="768" t="s">
        <v>245</v>
      </c>
      <c r="I290" s="767">
        <v>0</v>
      </c>
    </row>
    <row r="291" spans="1:9">
      <c r="A291" s="764">
        <v>40582</v>
      </c>
      <c r="B291" s="770">
        <v>10</v>
      </c>
      <c r="C291" s="766">
        <v>2867</v>
      </c>
      <c r="D291" s="767" t="s">
        <v>332</v>
      </c>
      <c r="E291" s="355"/>
      <c r="F291" s="355"/>
      <c r="G291" s="767">
        <v>0</v>
      </c>
      <c r="H291" s="768" t="s">
        <v>245</v>
      </c>
      <c r="I291" s="767">
        <v>0</v>
      </c>
    </row>
    <row r="292" spans="1:9">
      <c r="A292" s="764">
        <v>40582</v>
      </c>
      <c r="B292" s="770">
        <v>20.149999999999999</v>
      </c>
      <c r="C292" s="766">
        <v>2868</v>
      </c>
      <c r="D292" s="767" t="s">
        <v>278</v>
      </c>
      <c r="E292" s="355"/>
      <c r="F292" s="355"/>
      <c r="G292" s="767">
        <v>0</v>
      </c>
      <c r="H292" s="768" t="s">
        <v>245</v>
      </c>
      <c r="I292" s="767">
        <v>0</v>
      </c>
    </row>
    <row r="293" spans="1:9">
      <c r="A293" s="764">
        <v>40582</v>
      </c>
      <c r="B293" s="770">
        <v>509.85</v>
      </c>
      <c r="C293" s="766">
        <v>2868</v>
      </c>
      <c r="D293" s="767" t="s">
        <v>333</v>
      </c>
      <c r="E293" s="355"/>
      <c r="F293" s="355"/>
      <c r="G293" s="767">
        <v>0</v>
      </c>
      <c r="H293" s="768" t="s">
        <v>245</v>
      </c>
      <c r="I293" s="767">
        <v>0</v>
      </c>
    </row>
    <row r="294" spans="1:9">
      <c r="A294" s="764">
        <v>40582</v>
      </c>
      <c r="B294" s="770">
        <v>49.75</v>
      </c>
      <c r="C294" s="766">
        <v>2869</v>
      </c>
      <c r="D294" s="767" t="s">
        <v>263</v>
      </c>
      <c r="E294" s="355"/>
      <c r="F294" s="355"/>
      <c r="G294" s="767">
        <v>0</v>
      </c>
      <c r="H294" s="768" t="s">
        <v>245</v>
      </c>
      <c r="I294" s="767">
        <v>0</v>
      </c>
    </row>
    <row r="295" spans="1:9">
      <c r="A295" s="764">
        <v>40583</v>
      </c>
      <c r="B295" s="770">
        <v>250</v>
      </c>
      <c r="C295" s="766">
        <v>2871</v>
      </c>
      <c r="D295" s="767" t="s">
        <v>334</v>
      </c>
      <c r="E295" s="355"/>
      <c r="F295" s="355"/>
      <c r="G295" s="767" t="s">
        <v>101</v>
      </c>
      <c r="H295" s="768" t="s">
        <v>245</v>
      </c>
      <c r="I295" s="767">
        <v>0</v>
      </c>
    </row>
    <row r="296" spans="1:9">
      <c r="A296" s="764">
        <v>40583</v>
      </c>
      <c r="B296" s="770">
        <v>300</v>
      </c>
      <c r="C296" s="766">
        <v>2872</v>
      </c>
      <c r="D296" s="767" t="s">
        <v>264</v>
      </c>
      <c r="E296" s="355"/>
      <c r="F296" s="355"/>
      <c r="G296" s="767">
        <v>0</v>
      </c>
      <c r="H296" s="768" t="s">
        <v>245</v>
      </c>
      <c r="I296" s="767">
        <v>0</v>
      </c>
    </row>
    <row r="297" spans="1:9">
      <c r="A297" s="764">
        <v>40583</v>
      </c>
      <c r="B297" s="770">
        <v>1000</v>
      </c>
      <c r="C297" s="766">
        <v>2873</v>
      </c>
      <c r="D297" s="767" t="s">
        <v>335</v>
      </c>
      <c r="E297" s="355"/>
      <c r="F297" s="355"/>
      <c r="G297" s="767" t="s">
        <v>101</v>
      </c>
      <c r="H297" s="768" t="s">
        <v>245</v>
      </c>
      <c r="I297" s="767">
        <v>0</v>
      </c>
    </row>
    <row r="298" spans="1:9">
      <c r="A298" s="764">
        <v>40583</v>
      </c>
      <c r="B298" s="770">
        <v>1800</v>
      </c>
      <c r="C298" s="766">
        <v>2874</v>
      </c>
      <c r="D298" s="767" t="s">
        <v>336</v>
      </c>
      <c r="E298" s="355"/>
      <c r="F298" s="355"/>
      <c r="G298" s="767">
        <v>0</v>
      </c>
      <c r="H298" s="768" t="s">
        <v>245</v>
      </c>
      <c r="I298" s="767">
        <v>0</v>
      </c>
    </row>
    <row r="299" spans="1:9">
      <c r="A299" s="764">
        <v>40583</v>
      </c>
      <c r="B299" s="770">
        <v>25</v>
      </c>
      <c r="C299" s="766" t="s">
        <v>237</v>
      </c>
      <c r="D299" s="767" t="s">
        <v>356</v>
      </c>
      <c r="E299" s="355"/>
      <c r="F299" s="355"/>
      <c r="G299" s="767">
        <v>0</v>
      </c>
      <c r="H299" s="768" t="s">
        <v>245</v>
      </c>
      <c r="I299" s="767">
        <v>0</v>
      </c>
    </row>
    <row r="300" spans="1:9">
      <c r="A300" s="764">
        <v>40583</v>
      </c>
      <c r="B300" s="770">
        <v>5</v>
      </c>
      <c r="C300" s="766" t="s">
        <v>246</v>
      </c>
      <c r="D300" s="767" t="s">
        <v>310</v>
      </c>
      <c r="E300" s="355"/>
      <c r="F300" s="355"/>
      <c r="G300" s="767" t="s">
        <v>339</v>
      </c>
      <c r="H300" s="768" t="s">
        <v>245</v>
      </c>
      <c r="I300" s="767">
        <v>0</v>
      </c>
    </row>
    <row r="301" spans="1:9">
      <c r="A301" s="764">
        <v>40584</v>
      </c>
      <c r="B301" s="770">
        <v>50</v>
      </c>
      <c r="C301" s="766" t="s">
        <v>246</v>
      </c>
      <c r="D301" s="767" t="s">
        <v>256</v>
      </c>
      <c r="E301" s="355"/>
      <c r="F301" s="355"/>
      <c r="G301" s="767" t="s">
        <v>339</v>
      </c>
      <c r="H301" s="768" t="s">
        <v>245</v>
      </c>
      <c r="I301" s="767">
        <v>0</v>
      </c>
    </row>
    <row r="302" spans="1:9">
      <c r="A302" s="764">
        <v>40588</v>
      </c>
      <c r="B302" s="770">
        <v>150</v>
      </c>
      <c r="C302" s="766" t="s">
        <v>246</v>
      </c>
      <c r="D302" s="767" t="s">
        <v>357</v>
      </c>
      <c r="E302" s="355"/>
      <c r="F302" s="355"/>
      <c r="G302" s="767" t="s">
        <v>339</v>
      </c>
      <c r="H302" s="768" t="s">
        <v>245</v>
      </c>
      <c r="I302" s="767">
        <v>0</v>
      </c>
    </row>
    <row r="303" spans="1:9">
      <c r="A303" s="764">
        <v>40588</v>
      </c>
      <c r="B303" s="770">
        <v>60</v>
      </c>
      <c r="C303" s="766" t="s">
        <v>246</v>
      </c>
      <c r="D303" s="767" t="s">
        <v>358</v>
      </c>
      <c r="E303" s="355"/>
      <c r="F303" s="355"/>
      <c r="G303" s="767" t="s">
        <v>339</v>
      </c>
      <c r="H303" s="768" t="s">
        <v>245</v>
      </c>
      <c r="I303" s="767">
        <v>0</v>
      </c>
    </row>
    <row r="304" spans="1:9">
      <c r="A304" s="764">
        <v>40588</v>
      </c>
      <c r="B304" s="770">
        <v>50</v>
      </c>
      <c r="C304" s="766" t="s">
        <v>246</v>
      </c>
      <c r="D304" s="767" t="s">
        <v>260</v>
      </c>
      <c r="E304" s="355"/>
      <c r="F304" s="355"/>
      <c r="G304" s="767" t="s">
        <v>339</v>
      </c>
      <c r="H304" s="768" t="s">
        <v>245</v>
      </c>
      <c r="I304" s="767">
        <v>0</v>
      </c>
    </row>
    <row r="305" spans="1:9">
      <c r="A305" s="764">
        <v>40589</v>
      </c>
      <c r="B305" s="770">
        <v>30</v>
      </c>
      <c r="C305" s="766" t="s">
        <v>246</v>
      </c>
      <c r="D305" s="767" t="s">
        <v>258</v>
      </c>
      <c r="E305" s="355"/>
      <c r="F305" s="355"/>
      <c r="G305" s="767" t="s">
        <v>339</v>
      </c>
      <c r="H305" s="768" t="s">
        <v>245</v>
      </c>
      <c r="I305" s="767">
        <v>0</v>
      </c>
    </row>
    <row r="306" spans="1:9">
      <c r="A306" s="764">
        <v>40589</v>
      </c>
      <c r="B306" s="770">
        <v>20</v>
      </c>
      <c r="C306" s="766" t="s">
        <v>246</v>
      </c>
      <c r="D306" s="767" t="s">
        <v>259</v>
      </c>
      <c r="E306" s="355"/>
      <c r="F306" s="355"/>
      <c r="G306" s="767" t="s">
        <v>339</v>
      </c>
      <c r="H306" s="768" t="s">
        <v>245</v>
      </c>
      <c r="I306" s="767">
        <v>0</v>
      </c>
    </row>
    <row r="307" spans="1:9">
      <c r="A307" s="764">
        <v>40591</v>
      </c>
      <c r="B307" s="770">
        <v>20</v>
      </c>
      <c r="C307" s="766" t="s">
        <v>246</v>
      </c>
      <c r="D307" s="767" t="s">
        <v>359</v>
      </c>
      <c r="E307" s="355"/>
      <c r="F307" s="355"/>
      <c r="G307" s="767" t="s">
        <v>339</v>
      </c>
      <c r="H307" s="768" t="s">
        <v>245</v>
      </c>
      <c r="I307" s="767">
        <v>0</v>
      </c>
    </row>
    <row r="308" spans="1:9">
      <c r="A308" s="764">
        <v>40591</v>
      </c>
      <c r="B308" s="770">
        <v>150</v>
      </c>
      <c r="C308" s="766" t="s">
        <v>246</v>
      </c>
      <c r="D308" s="767" t="s">
        <v>360</v>
      </c>
      <c r="E308" s="355"/>
      <c r="F308" s="355"/>
      <c r="G308" s="767" t="s">
        <v>339</v>
      </c>
      <c r="H308" s="768" t="s">
        <v>245</v>
      </c>
      <c r="I308" s="767">
        <v>0</v>
      </c>
    </row>
    <row r="309" spans="1:9">
      <c r="A309" s="764">
        <v>40591</v>
      </c>
      <c r="B309" s="770">
        <v>100</v>
      </c>
      <c r="C309" s="766" t="s">
        <v>246</v>
      </c>
      <c r="D309" s="767" t="s">
        <v>292</v>
      </c>
      <c r="E309" s="355"/>
      <c r="F309" s="355"/>
      <c r="G309" s="767" t="s">
        <v>339</v>
      </c>
      <c r="H309" s="768" t="s">
        <v>245</v>
      </c>
      <c r="I309" s="767">
        <v>0</v>
      </c>
    </row>
    <row r="310" spans="1:9">
      <c r="A310" s="764">
        <v>40591</v>
      </c>
      <c r="B310" s="770">
        <v>1500</v>
      </c>
      <c r="C310" s="766" t="s">
        <v>237</v>
      </c>
      <c r="D310" s="767" t="s">
        <v>361</v>
      </c>
      <c r="E310" s="355"/>
      <c r="F310" s="355"/>
      <c r="G310" s="767">
        <v>0</v>
      </c>
      <c r="H310" s="768" t="s">
        <v>245</v>
      </c>
      <c r="I310" s="767">
        <v>0</v>
      </c>
    </row>
    <row r="311" spans="1:9">
      <c r="A311" s="764">
        <v>40592</v>
      </c>
      <c r="B311" s="770">
        <v>200</v>
      </c>
      <c r="C311" s="766" t="s">
        <v>246</v>
      </c>
      <c r="D311" s="767" t="s">
        <v>276</v>
      </c>
      <c r="E311" s="355"/>
      <c r="F311" s="355"/>
      <c r="G311" s="767">
        <v>0</v>
      </c>
      <c r="H311" s="768" t="s">
        <v>245</v>
      </c>
      <c r="I311" s="767">
        <v>0</v>
      </c>
    </row>
    <row r="312" spans="1:9">
      <c r="A312" s="764">
        <v>40595</v>
      </c>
      <c r="B312" s="770">
        <v>40</v>
      </c>
      <c r="C312" s="766" t="s">
        <v>246</v>
      </c>
      <c r="D312" s="767" t="s">
        <v>261</v>
      </c>
      <c r="E312" s="355"/>
      <c r="F312" s="355"/>
      <c r="G312" s="767" t="s">
        <v>101</v>
      </c>
      <c r="H312" s="768" t="s">
        <v>245</v>
      </c>
      <c r="I312" s="767">
        <v>0</v>
      </c>
    </row>
    <row r="313" spans="1:9">
      <c r="A313" s="764">
        <v>40595</v>
      </c>
      <c r="B313" s="770">
        <v>12</v>
      </c>
      <c r="C313" s="766" t="s">
        <v>246</v>
      </c>
      <c r="D313" s="767" t="s">
        <v>294</v>
      </c>
      <c r="E313" s="355"/>
      <c r="F313" s="355"/>
      <c r="G313" s="767" t="s">
        <v>339</v>
      </c>
      <c r="H313" s="768" t="s">
        <v>245</v>
      </c>
      <c r="I313" s="767">
        <v>0</v>
      </c>
    </row>
    <row r="314" spans="1:9">
      <c r="A314" s="764">
        <v>40595</v>
      </c>
      <c r="B314" s="770">
        <v>5</v>
      </c>
      <c r="C314" s="766" t="s">
        <v>246</v>
      </c>
      <c r="D314" s="767" t="s">
        <v>323</v>
      </c>
      <c r="E314" s="355"/>
      <c r="F314" s="355"/>
      <c r="G314" s="767">
        <v>0</v>
      </c>
      <c r="H314" s="768" t="s">
        <v>245</v>
      </c>
      <c r="I314" s="767">
        <v>0</v>
      </c>
    </row>
    <row r="315" spans="1:9">
      <c r="A315" s="764">
        <v>40596</v>
      </c>
      <c r="B315" s="770">
        <v>286</v>
      </c>
      <c r="C315" s="766" t="s">
        <v>246</v>
      </c>
      <c r="D315" s="767" t="s">
        <v>355</v>
      </c>
      <c r="E315" s="355"/>
      <c r="F315" s="355"/>
      <c r="G315" s="767" t="s">
        <v>339</v>
      </c>
      <c r="H315" s="768" t="s">
        <v>245</v>
      </c>
      <c r="I315" s="767">
        <v>0</v>
      </c>
    </row>
    <row r="316" spans="1:9">
      <c r="A316" s="764">
        <v>40597</v>
      </c>
      <c r="B316" s="770">
        <v>5</v>
      </c>
      <c r="C316" s="766" t="s">
        <v>246</v>
      </c>
      <c r="D316" s="767" t="s">
        <v>300</v>
      </c>
      <c r="E316" s="355"/>
      <c r="F316" s="355"/>
      <c r="G316" s="767" t="s">
        <v>339</v>
      </c>
      <c r="H316" s="768" t="s">
        <v>245</v>
      </c>
      <c r="I316" s="767">
        <v>0</v>
      </c>
    </row>
    <row r="317" spans="1:9">
      <c r="A317" s="764">
        <v>40599</v>
      </c>
      <c r="B317" s="770">
        <v>105</v>
      </c>
      <c r="C317" s="766" t="s">
        <v>237</v>
      </c>
      <c r="D317" s="767" t="s">
        <v>362</v>
      </c>
      <c r="E317" s="355"/>
      <c r="F317" s="355"/>
      <c r="G317" s="767">
        <v>0</v>
      </c>
      <c r="H317" s="768" t="s">
        <v>245</v>
      </c>
      <c r="I317" s="767">
        <v>0</v>
      </c>
    </row>
    <row r="318" spans="1:9">
      <c r="A318" s="764">
        <v>40599</v>
      </c>
      <c r="B318" s="770">
        <v>290</v>
      </c>
      <c r="C318" s="766" t="s">
        <v>237</v>
      </c>
      <c r="D318" s="767" t="s">
        <v>269</v>
      </c>
      <c r="E318" s="355"/>
      <c r="F318" s="355"/>
      <c r="G318" s="767">
        <v>0</v>
      </c>
      <c r="H318" s="768" t="s">
        <v>245</v>
      </c>
      <c r="I318" s="767">
        <v>0</v>
      </c>
    </row>
    <row r="319" spans="1:9">
      <c r="A319" s="764">
        <v>40599</v>
      </c>
      <c r="B319" s="770">
        <v>150</v>
      </c>
      <c r="C319" s="766" t="s">
        <v>246</v>
      </c>
      <c r="D319" s="767" t="s">
        <v>267</v>
      </c>
      <c r="E319" s="355"/>
      <c r="F319" s="355"/>
      <c r="G319" s="767">
        <v>0</v>
      </c>
      <c r="H319" s="768" t="s">
        <v>245</v>
      </c>
      <c r="I319" s="767">
        <v>0</v>
      </c>
    </row>
    <row r="320" spans="1:9">
      <c r="A320" s="764">
        <v>40599</v>
      </c>
      <c r="B320" s="770">
        <v>3</v>
      </c>
      <c r="C320" s="766" t="s">
        <v>246</v>
      </c>
      <c r="D320" s="767" t="s">
        <v>363</v>
      </c>
      <c r="E320" s="355"/>
      <c r="F320" s="355"/>
      <c r="G320" s="767" t="s">
        <v>339</v>
      </c>
      <c r="H320" s="768" t="s">
        <v>245</v>
      </c>
      <c r="I320" s="767">
        <v>0</v>
      </c>
    </row>
    <row r="321" spans="1:9">
      <c r="A321" s="764">
        <v>40599</v>
      </c>
      <c r="B321" s="770">
        <v>10</v>
      </c>
      <c r="C321" s="766" t="s">
        <v>246</v>
      </c>
      <c r="D321" s="767" t="s">
        <v>302</v>
      </c>
      <c r="E321" s="355"/>
      <c r="F321" s="355"/>
      <c r="G321" s="767">
        <v>0</v>
      </c>
      <c r="H321" s="768" t="s">
        <v>245</v>
      </c>
      <c r="I321" s="767">
        <v>0</v>
      </c>
    </row>
    <row r="322" spans="1:9">
      <c r="A322" s="764">
        <v>40599</v>
      </c>
      <c r="B322" s="770">
        <v>50</v>
      </c>
      <c r="C322" s="766" t="s">
        <v>246</v>
      </c>
      <c r="D322" s="767" t="s">
        <v>364</v>
      </c>
      <c r="E322" s="355"/>
      <c r="F322" s="355"/>
      <c r="G322" s="767" t="s">
        <v>339</v>
      </c>
      <c r="H322" s="768" t="s">
        <v>245</v>
      </c>
      <c r="I322" s="767">
        <v>0</v>
      </c>
    </row>
    <row r="323" spans="1:9">
      <c r="A323" s="764">
        <v>40599</v>
      </c>
      <c r="B323" s="770">
        <v>50</v>
      </c>
      <c r="C323" s="766" t="s">
        <v>246</v>
      </c>
      <c r="D323" s="767" t="s">
        <v>330</v>
      </c>
      <c r="E323" s="355"/>
      <c r="F323" s="355"/>
      <c r="G323" s="767" t="s">
        <v>339</v>
      </c>
      <c r="H323" s="768" t="s">
        <v>245</v>
      </c>
      <c r="I323" s="767">
        <v>0</v>
      </c>
    </row>
    <row r="324" spans="1:9">
      <c r="A324" s="764">
        <v>40602</v>
      </c>
      <c r="B324" s="770">
        <v>2</v>
      </c>
      <c r="C324" s="766" t="s">
        <v>246</v>
      </c>
      <c r="D324" s="767" t="s">
        <v>251</v>
      </c>
      <c r="E324" s="355"/>
      <c r="F324" s="355"/>
      <c r="G324" s="767" t="s">
        <v>339</v>
      </c>
      <c r="H324" s="768" t="s">
        <v>245</v>
      </c>
      <c r="I324" s="767">
        <v>0</v>
      </c>
    </row>
    <row r="325" spans="1:9">
      <c r="A325" s="764">
        <v>40602</v>
      </c>
      <c r="B325" s="770">
        <v>300</v>
      </c>
      <c r="C325" s="766" t="s">
        <v>246</v>
      </c>
      <c r="D325" s="767" t="s">
        <v>327</v>
      </c>
      <c r="E325" s="355"/>
      <c r="F325" s="355"/>
      <c r="G325" s="767" t="s">
        <v>339</v>
      </c>
      <c r="H325" s="768" t="s">
        <v>245</v>
      </c>
      <c r="I325" s="767">
        <v>0</v>
      </c>
    </row>
    <row r="326" spans="1:9">
      <c r="A326" s="764">
        <v>40602</v>
      </c>
      <c r="B326" s="770">
        <v>17.5</v>
      </c>
      <c r="C326" s="766" t="s">
        <v>246</v>
      </c>
      <c r="D326" s="767" t="s">
        <v>271</v>
      </c>
      <c r="E326" s="355"/>
      <c r="F326" s="355"/>
      <c r="G326" s="767" t="s">
        <v>339</v>
      </c>
      <c r="H326" s="768" t="s">
        <v>245</v>
      </c>
      <c r="I326" s="767">
        <v>0</v>
      </c>
    </row>
    <row r="327" spans="1:9">
      <c r="A327" s="764">
        <v>40602</v>
      </c>
      <c r="B327" s="770">
        <v>100</v>
      </c>
      <c r="C327" s="766" t="s">
        <v>246</v>
      </c>
      <c r="D327" s="767" t="s">
        <v>287</v>
      </c>
      <c r="E327" s="355"/>
      <c r="F327" s="355"/>
      <c r="G327" s="767" t="s">
        <v>339</v>
      </c>
      <c r="H327" s="768" t="s">
        <v>245</v>
      </c>
      <c r="I327" s="767">
        <v>0</v>
      </c>
    </row>
    <row r="328" spans="1:9">
      <c r="A328" s="764">
        <v>40603</v>
      </c>
      <c r="B328" s="770">
        <v>25</v>
      </c>
      <c r="C328" s="766" t="s">
        <v>246</v>
      </c>
      <c r="D328" s="767" t="s">
        <v>337</v>
      </c>
      <c r="E328" s="355"/>
      <c r="F328" s="355"/>
      <c r="G328" s="767">
        <v>0</v>
      </c>
      <c r="H328" s="768" t="s">
        <v>245</v>
      </c>
      <c r="I328" s="767">
        <v>0</v>
      </c>
    </row>
    <row r="329" spans="1:9">
      <c r="A329" s="764">
        <v>40603</v>
      </c>
      <c r="B329" s="770">
        <v>10</v>
      </c>
      <c r="C329" s="766" t="s">
        <v>246</v>
      </c>
      <c r="D329" s="767" t="s">
        <v>338</v>
      </c>
      <c r="E329" s="355"/>
      <c r="F329" s="355"/>
      <c r="G329" s="767" t="s">
        <v>101</v>
      </c>
      <c r="H329" s="768" t="s">
        <v>245</v>
      </c>
      <c r="I329" s="767">
        <v>0</v>
      </c>
    </row>
    <row r="330" spans="1:9">
      <c r="A330" s="764">
        <v>40603</v>
      </c>
      <c r="B330" s="770">
        <v>20</v>
      </c>
      <c r="C330" s="766" t="s">
        <v>246</v>
      </c>
      <c r="D330" s="767" t="s">
        <v>365</v>
      </c>
      <c r="E330" s="355"/>
      <c r="F330" s="355"/>
      <c r="G330" s="767" t="s">
        <v>101</v>
      </c>
      <c r="H330" s="768" t="s">
        <v>245</v>
      </c>
      <c r="I330" s="767">
        <v>0</v>
      </c>
    </row>
    <row r="331" spans="1:9">
      <c r="A331" s="764">
        <v>40603</v>
      </c>
      <c r="B331" s="770">
        <v>10</v>
      </c>
      <c r="C331" s="766" t="s">
        <v>246</v>
      </c>
      <c r="D331" s="767" t="s">
        <v>247</v>
      </c>
      <c r="E331" s="355"/>
      <c r="F331" s="355"/>
      <c r="G331" s="767">
        <v>0</v>
      </c>
      <c r="H331" s="768" t="s">
        <v>245</v>
      </c>
      <c r="I331" s="767">
        <v>0</v>
      </c>
    </row>
    <row r="332" spans="1:9">
      <c r="A332" s="764">
        <v>40603</v>
      </c>
      <c r="B332" s="770">
        <v>20</v>
      </c>
      <c r="C332" s="766" t="s">
        <v>246</v>
      </c>
      <c r="D332" s="767" t="s">
        <v>342</v>
      </c>
      <c r="E332" s="355"/>
      <c r="F332" s="355"/>
      <c r="G332" s="767" t="s">
        <v>101</v>
      </c>
      <c r="H332" s="768" t="s">
        <v>245</v>
      </c>
      <c r="I332" s="767">
        <v>0</v>
      </c>
    </row>
    <row r="333" spans="1:9">
      <c r="A333" s="764">
        <v>40603</v>
      </c>
      <c r="B333" s="770">
        <v>20</v>
      </c>
      <c r="C333" s="766" t="s">
        <v>246</v>
      </c>
      <c r="D333" s="767" t="s">
        <v>249</v>
      </c>
      <c r="E333" s="355"/>
      <c r="F333" s="355"/>
      <c r="G333" s="767" t="s">
        <v>101</v>
      </c>
      <c r="H333" s="768" t="s">
        <v>245</v>
      </c>
      <c r="I333" s="767">
        <v>0</v>
      </c>
    </row>
    <row r="334" spans="1:9">
      <c r="A334" s="764">
        <v>40603</v>
      </c>
      <c r="B334" s="770">
        <v>60</v>
      </c>
      <c r="C334" s="766" t="s">
        <v>246</v>
      </c>
      <c r="D334" s="767" t="s">
        <v>250</v>
      </c>
      <c r="E334" s="355"/>
      <c r="F334" s="355"/>
      <c r="G334" s="767">
        <v>0</v>
      </c>
      <c r="H334" s="768" t="s">
        <v>245</v>
      </c>
      <c r="I334" s="767">
        <v>0</v>
      </c>
    </row>
    <row r="335" spans="1:9">
      <c r="A335" s="764">
        <v>40603</v>
      </c>
      <c r="B335" s="770">
        <v>30</v>
      </c>
      <c r="C335" s="766" t="s">
        <v>246</v>
      </c>
      <c r="D335" s="767" t="s">
        <v>345</v>
      </c>
      <c r="E335" s="355"/>
      <c r="F335" s="355"/>
      <c r="G335" s="767">
        <v>0</v>
      </c>
      <c r="H335" s="768" t="s">
        <v>245</v>
      </c>
      <c r="I335" s="767">
        <v>0</v>
      </c>
    </row>
    <row r="336" spans="1:9">
      <c r="A336" s="764">
        <v>40603</v>
      </c>
      <c r="B336" s="770">
        <v>40</v>
      </c>
      <c r="C336" s="766" t="s">
        <v>246</v>
      </c>
      <c r="D336" s="767" t="s">
        <v>343</v>
      </c>
      <c r="E336" s="355"/>
      <c r="F336" s="355"/>
      <c r="G336" s="767" t="s">
        <v>101</v>
      </c>
      <c r="H336" s="768" t="s">
        <v>245</v>
      </c>
      <c r="I336" s="767">
        <v>0</v>
      </c>
    </row>
    <row r="337" spans="1:9">
      <c r="A337" s="764">
        <v>40603</v>
      </c>
      <c r="B337" s="770">
        <v>2</v>
      </c>
      <c r="C337" s="766" t="s">
        <v>246</v>
      </c>
      <c r="D337" s="767" t="s">
        <v>253</v>
      </c>
      <c r="E337" s="355"/>
      <c r="F337" s="355"/>
      <c r="G337" s="767" t="s">
        <v>339</v>
      </c>
      <c r="H337" s="768" t="s">
        <v>245</v>
      </c>
      <c r="I337" s="767">
        <v>0</v>
      </c>
    </row>
    <row r="338" spans="1:9">
      <c r="A338" s="764">
        <v>40603</v>
      </c>
      <c r="B338" s="770">
        <v>10</v>
      </c>
      <c r="C338" s="766" t="s">
        <v>246</v>
      </c>
      <c r="D338" s="767" t="s">
        <v>285</v>
      </c>
      <c r="E338" s="355"/>
      <c r="F338" s="355"/>
      <c r="G338" s="767">
        <v>0</v>
      </c>
      <c r="H338" s="768" t="s">
        <v>245</v>
      </c>
      <c r="I338" s="767">
        <v>0</v>
      </c>
    </row>
    <row r="339" spans="1:9">
      <c r="A339" s="764">
        <v>40603</v>
      </c>
      <c r="B339" s="770">
        <v>256</v>
      </c>
      <c r="C339" s="766" t="s">
        <v>246</v>
      </c>
      <c r="D339" s="767" t="s">
        <v>344</v>
      </c>
      <c r="E339" s="355"/>
      <c r="F339" s="355"/>
      <c r="G339" s="767" t="s">
        <v>101</v>
      </c>
      <c r="H339" s="768" t="s">
        <v>245</v>
      </c>
      <c r="I339" s="767">
        <v>0</v>
      </c>
    </row>
    <row r="340" spans="1:9">
      <c r="A340" s="764">
        <v>40603</v>
      </c>
      <c r="B340" s="770">
        <v>100</v>
      </c>
      <c r="C340" s="766" t="s">
        <v>246</v>
      </c>
      <c r="D340" s="767" t="s">
        <v>366</v>
      </c>
      <c r="E340" s="355"/>
      <c r="F340" s="355"/>
      <c r="G340" s="767">
        <v>0</v>
      </c>
      <c r="H340" s="768" t="s">
        <v>245</v>
      </c>
      <c r="I340" s="767">
        <v>0</v>
      </c>
    </row>
    <row r="341" spans="1:9">
      <c r="A341" s="764">
        <v>40603</v>
      </c>
      <c r="B341" s="770">
        <v>10</v>
      </c>
      <c r="C341" s="766" t="s">
        <v>246</v>
      </c>
      <c r="D341" s="767" t="s">
        <v>354</v>
      </c>
      <c r="E341" s="355"/>
      <c r="F341" s="355"/>
      <c r="G341" s="767">
        <v>0</v>
      </c>
      <c r="H341" s="768" t="s">
        <v>245</v>
      </c>
      <c r="I341" s="767">
        <v>0</v>
      </c>
    </row>
    <row r="342" spans="1:9">
      <c r="A342" s="764">
        <v>40603</v>
      </c>
      <c r="B342" s="770">
        <v>120</v>
      </c>
      <c r="C342" s="766" t="s">
        <v>246</v>
      </c>
      <c r="D342" s="767" t="s">
        <v>346</v>
      </c>
      <c r="E342" s="355"/>
      <c r="F342" s="355"/>
      <c r="G342" s="767" t="s">
        <v>101</v>
      </c>
      <c r="H342" s="768" t="s">
        <v>245</v>
      </c>
      <c r="I342" s="767">
        <v>0</v>
      </c>
    </row>
    <row r="343" spans="1:9">
      <c r="A343" s="764">
        <v>40603</v>
      </c>
      <c r="B343" s="770">
        <v>10</v>
      </c>
      <c r="C343" s="766" t="s">
        <v>246</v>
      </c>
      <c r="D343" s="767" t="s">
        <v>367</v>
      </c>
      <c r="E343" s="355"/>
      <c r="F343" s="355"/>
      <c r="G343" s="767" t="s">
        <v>101</v>
      </c>
      <c r="H343" s="768" t="s">
        <v>245</v>
      </c>
      <c r="I343" s="767">
        <v>0</v>
      </c>
    </row>
    <row r="344" spans="1:9">
      <c r="A344" s="764">
        <v>40603</v>
      </c>
      <c r="B344" s="770">
        <v>15</v>
      </c>
      <c r="C344" s="766" t="s">
        <v>246</v>
      </c>
      <c r="D344" s="767" t="s">
        <v>280</v>
      </c>
      <c r="E344" s="355"/>
      <c r="F344" s="355"/>
      <c r="G344" s="767" t="s">
        <v>101</v>
      </c>
      <c r="H344" s="768" t="s">
        <v>245</v>
      </c>
      <c r="I344" s="767">
        <v>0</v>
      </c>
    </row>
    <row r="345" spans="1:9">
      <c r="A345" s="764">
        <v>40603</v>
      </c>
      <c r="B345" s="770">
        <v>10</v>
      </c>
      <c r="C345" s="766" t="s">
        <v>246</v>
      </c>
      <c r="D345" s="767" t="s">
        <v>341</v>
      </c>
      <c r="E345" s="355"/>
      <c r="F345" s="355"/>
      <c r="G345" s="767" t="s">
        <v>101</v>
      </c>
      <c r="H345" s="768" t="s">
        <v>245</v>
      </c>
      <c r="I345" s="767">
        <v>0</v>
      </c>
    </row>
    <row r="346" spans="1:9">
      <c r="A346" s="764">
        <v>40603</v>
      </c>
      <c r="B346" s="770">
        <v>15</v>
      </c>
      <c r="C346" s="766" t="s">
        <v>246</v>
      </c>
      <c r="D346" s="767" t="s">
        <v>248</v>
      </c>
      <c r="E346" s="355"/>
      <c r="F346" s="355"/>
      <c r="G346" s="767">
        <v>0</v>
      </c>
      <c r="H346" s="768" t="s">
        <v>245</v>
      </c>
      <c r="I346" s="767">
        <v>0</v>
      </c>
    </row>
    <row r="347" spans="1:9">
      <c r="A347" s="764">
        <v>40603</v>
      </c>
      <c r="B347" s="770">
        <v>50</v>
      </c>
      <c r="C347" s="766" t="s">
        <v>246</v>
      </c>
      <c r="D347" s="767" t="s">
        <v>252</v>
      </c>
      <c r="E347" s="355"/>
      <c r="F347" s="355"/>
      <c r="G347" s="767" t="s">
        <v>101</v>
      </c>
      <c r="H347" s="768" t="s">
        <v>245</v>
      </c>
      <c r="I347" s="767">
        <v>0</v>
      </c>
    </row>
    <row r="348" spans="1:9">
      <c r="A348" s="764">
        <v>40603</v>
      </c>
      <c r="B348" s="770">
        <v>10</v>
      </c>
      <c r="C348" s="766" t="s">
        <v>246</v>
      </c>
      <c r="D348" s="767" t="s">
        <v>340</v>
      </c>
      <c r="E348" s="355"/>
      <c r="F348" s="355"/>
      <c r="G348" s="767">
        <v>0</v>
      </c>
      <c r="H348" s="768" t="s">
        <v>245</v>
      </c>
      <c r="I348" s="767">
        <v>0</v>
      </c>
    </row>
    <row r="349" spans="1:9">
      <c r="A349" s="764">
        <v>40603</v>
      </c>
      <c r="B349" s="770">
        <v>100</v>
      </c>
      <c r="C349" s="766" t="s">
        <v>246</v>
      </c>
      <c r="D349" s="767" t="s">
        <v>368</v>
      </c>
      <c r="E349" s="355"/>
      <c r="F349" s="355"/>
      <c r="G349" s="767" t="s">
        <v>101</v>
      </c>
      <c r="H349" s="768" t="s">
        <v>245</v>
      </c>
      <c r="I349" s="767">
        <v>0</v>
      </c>
    </row>
    <row r="350" spans="1:9">
      <c r="A350" s="764">
        <v>40603</v>
      </c>
      <c r="B350" s="770">
        <v>10</v>
      </c>
      <c r="C350" s="766" t="s">
        <v>246</v>
      </c>
      <c r="D350" s="767" t="s">
        <v>369</v>
      </c>
      <c r="E350" s="355"/>
      <c r="F350" s="355"/>
      <c r="G350" s="767">
        <v>0</v>
      </c>
      <c r="H350" s="768" t="s">
        <v>245</v>
      </c>
      <c r="I350" s="767">
        <v>0</v>
      </c>
    </row>
    <row r="351" spans="1:9">
      <c r="A351" s="764">
        <v>40603</v>
      </c>
      <c r="B351" s="770">
        <v>325</v>
      </c>
      <c r="C351" s="766" t="s">
        <v>246</v>
      </c>
      <c r="D351" s="767" t="s">
        <v>326</v>
      </c>
      <c r="E351" s="355"/>
      <c r="F351" s="355"/>
      <c r="G351" s="767">
        <v>0</v>
      </c>
      <c r="H351" s="768" t="s">
        <v>245</v>
      </c>
      <c r="I351" s="767">
        <v>0</v>
      </c>
    </row>
    <row r="352" spans="1:9">
      <c r="A352" s="764">
        <v>40604</v>
      </c>
      <c r="B352" s="770">
        <v>150</v>
      </c>
      <c r="C352" s="766" t="s">
        <v>246</v>
      </c>
      <c r="D352" s="767" t="s">
        <v>347</v>
      </c>
      <c r="E352" s="355"/>
      <c r="F352" s="355"/>
      <c r="G352" s="767" t="s">
        <v>339</v>
      </c>
      <c r="H352" s="768" t="s">
        <v>245</v>
      </c>
      <c r="I352" s="767">
        <v>0</v>
      </c>
    </row>
    <row r="353" spans="1:9">
      <c r="A353" s="764">
        <v>40604</v>
      </c>
      <c r="B353" s="770">
        <v>300</v>
      </c>
      <c r="C353" s="766" t="s">
        <v>246</v>
      </c>
      <c r="D353" s="767" t="s">
        <v>348</v>
      </c>
      <c r="E353" s="355"/>
      <c r="F353" s="355"/>
      <c r="G353" s="767" t="s">
        <v>339</v>
      </c>
      <c r="H353" s="768" t="s">
        <v>245</v>
      </c>
      <c r="I353" s="767">
        <v>0</v>
      </c>
    </row>
    <row r="354" spans="1:9">
      <c r="A354" s="764">
        <v>40604</v>
      </c>
      <c r="B354" s="770">
        <v>500000</v>
      </c>
      <c r="C354" s="766" t="s">
        <v>246</v>
      </c>
      <c r="D354" s="767" t="s">
        <v>370</v>
      </c>
      <c r="E354" s="355"/>
      <c r="F354" s="355"/>
      <c r="G354" s="767" t="s">
        <v>101</v>
      </c>
      <c r="H354" s="768" t="s">
        <v>245</v>
      </c>
      <c r="I354" s="767">
        <v>0</v>
      </c>
    </row>
    <row r="355" spans="1:9">
      <c r="A355" s="764">
        <v>40604</v>
      </c>
      <c r="B355" s="770">
        <v>20</v>
      </c>
      <c r="C355" s="766" t="s">
        <v>246</v>
      </c>
      <c r="D355" s="767" t="s">
        <v>303</v>
      </c>
      <c r="E355" s="355"/>
      <c r="F355" s="355"/>
      <c r="G355" s="767">
        <v>0</v>
      </c>
      <c r="H355" s="768" t="s">
        <v>245</v>
      </c>
      <c r="I355" s="767">
        <v>0</v>
      </c>
    </row>
    <row r="356" spans="1:9">
      <c r="A356" s="764">
        <v>40604</v>
      </c>
      <c r="B356" s="770">
        <v>20</v>
      </c>
      <c r="C356" s="766" t="s">
        <v>246</v>
      </c>
      <c r="D356" s="767" t="s">
        <v>254</v>
      </c>
      <c r="E356" s="355"/>
      <c r="F356" s="355"/>
      <c r="G356" s="767" t="s">
        <v>339</v>
      </c>
      <c r="H356" s="768" t="s">
        <v>245</v>
      </c>
      <c r="I356" s="767">
        <v>0</v>
      </c>
    </row>
    <row r="357" spans="1:9">
      <c r="A357" s="764">
        <v>40604</v>
      </c>
      <c r="B357" s="770">
        <v>300</v>
      </c>
      <c r="C357" s="766" t="s">
        <v>246</v>
      </c>
      <c r="D357" s="767" t="s">
        <v>282</v>
      </c>
      <c r="E357" s="355"/>
      <c r="F357" s="355"/>
      <c r="G357" s="767" t="s">
        <v>101</v>
      </c>
      <c r="H357" s="768" t="s">
        <v>245</v>
      </c>
      <c r="I357" s="767">
        <v>0</v>
      </c>
    </row>
    <row r="358" spans="1:9">
      <c r="A358" s="764">
        <v>40604</v>
      </c>
      <c r="B358" s="770">
        <v>10</v>
      </c>
      <c r="C358" s="766" t="s">
        <v>246</v>
      </c>
      <c r="D358" s="767" t="s">
        <v>371</v>
      </c>
      <c r="E358" s="355"/>
      <c r="F358" s="355"/>
      <c r="G358" s="767" t="s">
        <v>339</v>
      </c>
      <c r="H358" s="768" t="s">
        <v>245</v>
      </c>
      <c r="I358" s="767">
        <v>0</v>
      </c>
    </row>
    <row r="359" spans="1:9">
      <c r="A359" s="764">
        <v>40604</v>
      </c>
      <c r="B359" s="770">
        <v>3</v>
      </c>
      <c r="C359" s="766" t="s">
        <v>246</v>
      </c>
      <c r="D359" s="767" t="s">
        <v>272</v>
      </c>
      <c r="E359" s="355"/>
      <c r="F359" s="355"/>
      <c r="G359" s="767" t="s">
        <v>339</v>
      </c>
      <c r="H359" s="768" t="s">
        <v>245</v>
      </c>
      <c r="I359" s="767">
        <v>0</v>
      </c>
    </row>
    <row r="360" spans="1:9">
      <c r="A360" s="764">
        <v>40605</v>
      </c>
      <c r="B360" s="770">
        <v>145</v>
      </c>
      <c r="C360" s="766" t="s">
        <v>246</v>
      </c>
      <c r="D360" s="767" t="s">
        <v>352</v>
      </c>
      <c r="E360" s="355"/>
      <c r="F360" s="355"/>
      <c r="G360" s="767">
        <v>0</v>
      </c>
      <c r="H360" s="768" t="s">
        <v>245</v>
      </c>
      <c r="I360" s="767">
        <v>0</v>
      </c>
    </row>
    <row r="361" spans="1:9">
      <c r="A361" s="764">
        <v>40605</v>
      </c>
      <c r="B361" s="770">
        <v>5</v>
      </c>
      <c r="C361" s="766" t="s">
        <v>246</v>
      </c>
      <c r="D361" s="767" t="s">
        <v>353</v>
      </c>
      <c r="E361" s="355"/>
      <c r="F361" s="355"/>
      <c r="G361" s="767" t="s">
        <v>339</v>
      </c>
      <c r="H361" s="768" t="s">
        <v>245</v>
      </c>
      <c r="I361" s="767">
        <v>0</v>
      </c>
    </row>
    <row r="362" spans="1:9">
      <c r="A362" s="764">
        <v>40606</v>
      </c>
      <c r="B362" s="770">
        <v>75</v>
      </c>
      <c r="C362" s="766" t="s">
        <v>246</v>
      </c>
      <c r="D362" s="767" t="s">
        <v>308</v>
      </c>
      <c r="E362" s="355"/>
      <c r="F362" s="355"/>
      <c r="G362" s="767" t="s">
        <v>339</v>
      </c>
      <c r="H362" s="768" t="s">
        <v>245</v>
      </c>
      <c r="I362" s="767">
        <v>0</v>
      </c>
    </row>
    <row r="363" spans="1:9">
      <c r="A363" s="764">
        <v>40606</v>
      </c>
      <c r="B363" s="770">
        <v>10</v>
      </c>
      <c r="C363" s="766" t="s">
        <v>246</v>
      </c>
      <c r="D363" s="767" t="s">
        <v>317</v>
      </c>
      <c r="E363" s="355"/>
      <c r="F363" s="355"/>
      <c r="G363" s="767" t="s">
        <v>101</v>
      </c>
      <c r="H363" s="768" t="s">
        <v>245</v>
      </c>
      <c r="I363" s="767">
        <v>0</v>
      </c>
    </row>
    <row r="364" spans="1:9">
      <c r="A364" s="764">
        <v>40606</v>
      </c>
      <c r="B364" s="770">
        <v>200</v>
      </c>
      <c r="C364" s="766" t="s">
        <v>246</v>
      </c>
      <c r="D364" s="767" t="s">
        <v>276</v>
      </c>
      <c r="E364" s="355"/>
      <c r="F364" s="355"/>
      <c r="G364" s="767">
        <v>0</v>
      </c>
      <c r="H364" s="768" t="s">
        <v>245</v>
      </c>
      <c r="I364" s="767">
        <v>0</v>
      </c>
    </row>
    <row r="365" spans="1:9">
      <c r="A365" s="764">
        <v>40609</v>
      </c>
      <c r="B365" s="770">
        <v>15</v>
      </c>
      <c r="C365" s="766" t="s">
        <v>246</v>
      </c>
      <c r="D365" s="767" t="s">
        <v>306</v>
      </c>
      <c r="E365" s="355"/>
      <c r="F365" s="355"/>
      <c r="G365" s="767" t="s">
        <v>101</v>
      </c>
      <c r="H365" s="768" t="s">
        <v>245</v>
      </c>
      <c r="I365" s="767">
        <v>0</v>
      </c>
    </row>
    <row r="366" spans="1:9">
      <c r="A366" s="764">
        <v>40609</v>
      </c>
      <c r="B366" s="770">
        <v>5</v>
      </c>
      <c r="C366" s="766" t="s">
        <v>246</v>
      </c>
      <c r="D366" s="767" t="s">
        <v>318</v>
      </c>
      <c r="E366" s="355"/>
      <c r="F366" s="355"/>
      <c r="G366" s="767" t="s">
        <v>339</v>
      </c>
      <c r="H366" s="768" t="s">
        <v>245</v>
      </c>
      <c r="I366" s="767">
        <v>0</v>
      </c>
    </row>
    <row r="367" spans="1:9">
      <c r="A367" s="764">
        <v>40609</v>
      </c>
      <c r="B367" s="770">
        <v>10</v>
      </c>
      <c r="C367" s="766" t="s">
        <v>246</v>
      </c>
      <c r="D367" s="767" t="s">
        <v>307</v>
      </c>
      <c r="E367" s="355"/>
      <c r="F367" s="355"/>
      <c r="G367" s="767">
        <v>0</v>
      </c>
      <c r="H367" s="768" t="s">
        <v>245</v>
      </c>
      <c r="I367" s="767">
        <v>0</v>
      </c>
    </row>
    <row r="368" spans="1:9">
      <c r="A368" s="764">
        <v>40611</v>
      </c>
      <c r="B368" s="770">
        <v>5</v>
      </c>
      <c r="C368" s="766" t="s">
        <v>246</v>
      </c>
      <c r="D368" s="767" t="s">
        <v>310</v>
      </c>
      <c r="E368" s="355"/>
      <c r="F368" s="355"/>
      <c r="G368" s="767" t="s">
        <v>101</v>
      </c>
      <c r="H368" s="768" t="s">
        <v>245</v>
      </c>
      <c r="I368" s="767">
        <v>0</v>
      </c>
    </row>
    <row r="369" spans="1:9">
      <c r="A369" s="764">
        <v>40612</v>
      </c>
      <c r="B369" s="770">
        <v>154.54</v>
      </c>
      <c r="C369" s="766" t="s">
        <v>237</v>
      </c>
      <c r="D369" s="767" t="s">
        <v>372</v>
      </c>
      <c r="E369" s="355"/>
      <c r="F369" s="355"/>
      <c r="G369" s="767">
        <v>0</v>
      </c>
      <c r="H369" s="768"/>
      <c r="I369" s="767"/>
    </row>
    <row r="370" spans="1:9">
      <c r="A370" s="764">
        <v>40612</v>
      </c>
      <c r="B370" s="770">
        <v>100</v>
      </c>
      <c r="C370" s="766" t="s">
        <v>237</v>
      </c>
      <c r="D370" s="767" t="s">
        <v>373</v>
      </c>
      <c r="E370" s="355"/>
      <c r="F370" s="355"/>
      <c r="G370" s="767">
        <v>0</v>
      </c>
      <c r="H370" s="768"/>
      <c r="I370" s="767"/>
    </row>
    <row r="371" spans="1:9">
      <c r="A371" s="764">
        <v>40612</v>
      </c>
      <c r="B371" s="770">
        <v>200</v>
      </c>
      <c r="C371" s="766" t="s">
        <v>246</v>
      </c>
      <c r="D371" s="767" t="s">
        <v>374</v>
      </c>
      <c r="E371" s="355"/>
      <c r="F371" s="355"/>
      <c r="G371" s="767" t="s">
        <v>339</v>
      </c>
      <c r="H371" s="768"/>
      <c r="I371" s="767"/>
    </row>
    <row r="372" spans="1:9">
      <c r="A372" s="764">
        <v>40612</v>
      </c>
      <c r="B372" s="770">
        <v>50</v>
      </c>
      <c r="C372" s="766" t="s">
        <v>246</v>
      </c>
      <c r="D372" s="767" t="s">
        <v>256</v>
      </c>
      <c r="E372" s="355"/>
      <c r="F372" s="355"/>
      <c r="G372" s="767" t="s">
        <v>339</v>
      </c>
      <c r="H372" s="768"/>
      <c r="I372" s="767"/>
    </row>
    <row r="373" spans="1:9">
      <c r="A373" s="764">
        <v>40613</v>
      </c>
      <c r="B373" s="770">
        <v>289.76</v>
      </c>
      <c r="C373" s="766">
        <v>2896</v>
      </c>
      <c r="D373" s="767" t="s">
        <v>375</v>
      </c>
      <c r="E373" s="355"/>
      <c r="F373" s="355"/>
      <c r="G373" s="767">
        <v>0</v>
      </c>
      <c r="H373" s="768"/>
      <c r="I373" s="767"/>
    </row>
    <row r="374" spans="1:9">
      <c r="A374" s="764">
        <v>40613</v>
      </c>
      <c r="B374" s="770">
        <v>50</v>
      </c>
      <c r="C374" s="766">
        <v>2897</v>
      </c>
      <c r="D374" s="767" t="s">
        <v>376</v>
      </c>
      <c r="E374" s="355"/>
      <c r="F374" s="355"/>
      <c r="G374" s="767">
        <v>0</v>
      </c>
      <c r="H374" s="768"/>
      <c r="I374" s="767"/>
    </row>
    <row r="375" spans="1:9">
      <c r="A375" s="764">
        <v>40613</v>
      </c>
      <c r="B375" s="770">
        <v>500</v>
      </c>
      <c r="C375" s="766">
        <v>2898</v>
      </c>
      <c r="D375" s="767" t="s">
        <v>377</v>
      </c>
      <c r="E375" s="355"/>
      <c r="F375" s="355"/>
      <c r="G375" s="767">
        <v>0</v>
      </c>
      <c r="H375" s="768"/>
      <c r="I375" s="767"/>
    </row>
    <row r="376" spans="1:9">
      <c r="A376" s="764">
        <v>40616</v>
      </c>
      <c r="B376" s="770">
        <v>150</v>
      </c>
      <c r="C376" s="766" t="s">
        <v>246</v>
      </c>
      <c r="D376" s="767" t="s">
        <v>357</v>
      </c>
      <c r="E376" s="355"/>
      <c r="F376" s="355"/>
      <c r="G376" s="767" t="s">
        <v>339</v>
      </c>
      <c r="H376" s="768"/>
      <c r="I376" s="767"/>
    </row>
    <row r="377" spans="1:9">
      <c r="A377" s="764">
        <v>40616</v>
      </c>
      <c r="B377" s="770">
        <v>60</v>
      </c>
      <c r="C377" s="766" t="s">
        <v>246</v>
      </c>
      <c r="D377" s="767" t="s">
        <v>358</v>
      </c>
      <c r="E377" s="355"/>
      <c r="F377" s="355"/>
      <c r="G377" s="767" t="s">
        <v>101</v>
      </c>
      <c r="H377" s="768"/>
      <c r="I377" s="767"/>
    </row>
    <row r="378" spans="1:9">
      <c r="A378" s="764">
        <v>40616</v>
      </c>
      <c r="B378" s="770">
        <v>50</v>
      </c>
      <c r="C378" s="766" t="s">
        <v>246</v>
      </c>
      <c r="D378" s="767" t="s">
        <v>260</v>
      </c>
      <c r="E378" s="355"/>
      <c r="F378" s="355"/>
      <c r="G378" s="767" t="s">
        <v>101</v>
      </c>
      <c r="H378" s="768"/>
      <c r="I378" s="767"/>
    </row>
    <row r="379" spans="1:9">
      <c r="A379" s="764">
        <v>40617</v>
      </c>
      <c r="B379" s="770">
        <v>30</v>
      </c>
      <c r="C379" s="766" t="s">
        <v>246</v>
      </c>
      <c r="D379" s="767" t="s">
        <v>258</v>
      </c>
      <c r="E379" s="355"/>
      <c r="F379" s="355"/>
      <c r="G379" s="767" t="s">
        <v>101</v>
      </c>
      <c r="H379" s="768"/>
      <c r="I379" s="767"/>
    </row>
    <row r="380" spans="1:9">
      <c r="A380" s="764">
        <v>40617</v>
      </c>
      <c r="B380" s="770">
        <v>20</v>
      </c>
      <c r="C380" s="766" t="s">
        <v>246</v>
      </c>
      <c r="D380" s="767" t="s">
        <v>378</v>
      </c>
      <c r="E380" s="355"/>
      <c r="F380" s="355"/>
      <c r="G380" s="767" t="s">
        <v>101</v>
      </c>
      <c r="H380" s="768"/>
      <c r="I380" s="767"/>
    </row>
    <row r="381" spans="1:9">
      <c r="A381" s="764">
        <v>40617</v>
      </c>
      <c r="B381" s="770">
        <v>20</v>
      </c>
      <c r="C381" s="766" t="s">
        <v>246</v>
      </c>
      <c r="D381" s="767" t="s">
        <v>259</v>
      </c>
      <c r="E381" s="355"/>
      <c r="F381" s="355"/>
      <c r="G381" s="767" t="s">
        <v>101</v>
      </c>
      <c r="H381" s="768"/>
      <c r="I381" s="767"/>
    </row>
    <row r="382" spans="1:9">
      <c r="A382" s="764">
        <v>40618</v>
      </c>
      <c r="B382" s="770">
        <v>50</v>
      </c>
      <c r="C382" s="766" t="s">
        <v>246</v>
      </c>
      <c r="D382" s="767" t="s">
        <v>379</v>
      </c>
      <c r="E382" s="355"/>
      <c r="F382" s="355"/>
      <c r="G382" s="767" t="s">
        <v>339</v>
      </c>
      <c r="H382" s="768"/>
      <c r="I382" s="767"/>
    </row>
    <row r="383" spans="1:9">
      <c r="A383" s="764">
        <v>40619</v>
      </c>
      <c r="B383" s="770">
        <v>150</v>
      </c>
      <c r="C383" s="766" t="s">
        <v>246</v>
      </c>
      <c r="D383" s="767" t="s">
        <v>360</v>
      </c>
      <c r="E383" s="355"/>
      <c r="F383" s="355"/>
      <c r="G383" s="767" t="s">
        <v>101</v>
      </c>
      <c r="H383" s="768"/>
      <c r="I383" s="767"/>
    </row>
    <row r="384" spans="1:9">
      <c r="A384" s="764">
        <v>40619</v>
      </c>
      <c r="B384" s="770">
        <v>100</v>
      </c>
      <c r="C384" s="766" t="s">
        <v>246</v>
      </c>
      <c r="D384" s="767" t="s">
        <v>292</v>
      </c>
      <c r="E384" s="355"/>
      <c r="F384" s="355"/>
      <c r="G384" s="767" t="s">
        <v>101</v>
      </c>
      <c r="H384" s="768"/>
      <c r="I384" s="767"/>
    </row>
    <row r="385" spans="1:9">
      <c r="A385" s="764">
        <v>40620</v>
      </c>
      <c r="B385" s="770">
        <v>20</v>
      </c>
      <c r="C385" s="766" t="s">
        <v>237</v>
      </c>
      <c r="D385" s="767" t="s">
        <v>380</v>
      </c>
      <c r="E385" s="355"/>
      <c r="F385" s="355"/>
      <c r="G385" s="767">
        <v>0</v>
      </c>
      <c r="H385" s="768"/>
      <c r="I385" s="767"/>
    </row>
    <row r="386" spans="1:9">
      <c r="A386" s="764">
        <v>40623</v>
      </c>
      <c r="B386" s="770">
        <v>12</v>
      </c>
      <c r="C386" s="766" t="s">
        <v>246</v>
      </c>
      <c r="D386" s="767" t="s">
        <v>294</v>
      </c>
      <c r="E386" s="355"/>
      <c r="F386" s="355"/>
      <c r="G386" s="767" t="s">
        <v>101</v>
      </c>
      <c r="H386" s="768"/>
      <c r="I386" s="767"/>
    </row>
    <row r="387" spans="1:9">
      <c r="A387" s="764">
        <v>40623</v>
      </c>
      <c r="B387" s="770">
        <v>40</v>
      </c>
      <c r="C387" s="766" t="s">
        <v>246</v>
      </c>
      <c r="D387" s="767" t="s">
        <v>261</v>
      </c>
      <c r="E387" s="355"/>
      <c r="F387" s="355"/>
      <c r="G387" s="767" t="s">
        <v>101</v>
      </c>
      <c r="H387" s="768"/>
      <c r="I387" s="767"/>
    </row>
    <row r="388" spans="1:9">
      <c r="A388" s="764">
        <v>40623</v>
      </c>
      <c r="B388" s="770">
        <v>5</v>
      </c>
      <c r="C388" s="766" t="s">
        <v>246</v>
      </c>
      <c r="D388" s="767" t="s">
        <v>323</v>
      </c>
      <c r="E388" s="355"/>
      <c r="F388" s="355"/>
      <c r="G388" s="767">
        <v>0</v>
      </c>
      <c r="H388" s="768"/>
      <c r="I388" s="767"/>
    </row>
    <row r="389" spans="1:9">
      <c r="A389" s="764">
        <v>40624</v>
      </c>
      <c r="B389" s="770">
        <v>286</v>
      </c>
      <c r="C389" s="766" t="s">
        <v>246</v>
      </c>
      <c r="D389" s="767" t="s">
        <v>355</v>
      </c>
      <c r="E389" s="355"/>
      <c r="F389" s="355"/>
      <c r="G389" s="767" t="s">
        <v>101</v>
      </c>
      <c r="H389" s="768"/>
      <c r="I389" s="767"/>
    </row>
    <row r="390" spans="1:9">
      <c r="A390" s="764">
        <v>40625</v>
      </c>
      <c r="B390" s="770">
        <v>5</v>
      </c>
      <c r="C390" s="766" t="s">
        <v>246</v>
      </c>
      <c r="D390" s="767" t="s">
        <v>300</v>
      </c>
      <c r="E390" s="355"/>
      <c r="F390" s="355"/>
      <c r="G390" s="767" t="s">
        <v>101</v>
      </c>
      <c r="H390" s="768"/>
      <c r="I390" s="767"/>
    </row>
    <row r="391" spans="1:9">
      <c r="A391" s="764">
        <v>40626</v>
      </c>
      <c r="B391" s="770">
        <v>1000</v>
      </c>
      <c r="C391" s="766" t="s">
        <v>237</v>
      </c>
      <c r="D391" s="767" t="s">
        <v>381</v>
      </c>
      <c r="E391" s="355"/>
      <c r="F391" s="355"/>
      <c r="G391" s="767">
        <v>0</v>
      </c>
      <c r="H391" s="768"/>
      <c r="I391" s="767"/>
    </row>
    <row r="392" spans="1:9">
      <c r="A392" s="764">
        <v>40627</v>
      </c>
      <c r="B392" s="770">
        <v>345</v>
      </c>
      <c r="C392" s="766" t="s">
        <v>237</v>
      </c>
      <c r="D392" s="767" t="s">
        <v>269</v>
      </c>
      <c r="E392" s="355"/>
      <c r="F392" s="355"/>
      <c r="G392" s="767">
        <v>0</v>
      </c>
      <c r="H392" s="768"/>
      <c r="I392" s="767"/>
    </row>
    <row r="393" spans="1:9">
      <c r="A393" s="764">
        <v>40627</v>
      </c>
      <c r="B393" s="770">
        <v>150</v>
      </c>
      <c r="C393" s="766" t="s">
        <v>246</v>
      </c>
      <c r="D393" s="767" t="s">
        <v>267</v>
      </c>
      <c r="E393" s="355"/>
      <c r="F393" s="355"/>
      <c r="G393" s="767">
        <v>0</v>
      </c>
      <c r="H393" s="768"/>
      <c r="I393" s="767"/>
    </row>
    <row r="394" spans="1:9">
      <c r="A394" s="764">
        <v>40627</v>
      </c>
      <c r="B394" s="770">
        <v>10</v>
      </c>
      <c r="C394" s="766" t="s">
        <v>246</v>
      </c>
      <c r="D394" s="767" t="s">
        <v>302</v>
      </c>
      <c r="E394" s="355"/>
      <c r="F394" s="355"/>
      <c r="G394" s="767">
        <v>0</v>
      </c>
      <c r="H394" s="768"/>
      <c r="I394" s="767"/>
    </row>
    <row r="395" spans="1:9">
      <c r="A395" s="764">
        <v>40627</v>
      </c>
      <c r="B395" s="770">
        <v>50</v>
      </c>
      <c r="C395" s="766" t="s">
        <v>246</v>
      </c>
      <c r="D395" s="767" t="s">
        <v>364</v>
      </c>
      <c r="E395" s="355"/>
      <c r="F395" s="355"/>
      <c r="G395" s="767" t="s">
        <v>101</v>
      </c>
      <c r="H395" s="768"/>
      <c r="I395" s="767"/>
    </row>
    <row r="396" spans="1:9">
      <c r="A396" s="764">
        <v>40627</v>
      </c>
      <c r="B396" s="770">
        <v>3</v>
      </c>
      <c r="C396" s="766" t="s">
        <v>246</v>
      </c>
      <c r="D396" s="767" t="s">
        <v>363</v>
      </c>
      <c r="E396" s="355"/>
      <c r="F396" s="355"/>
      <c r="G396" s="767" t="s">
        <v>339</v>
      </c>
      <c r="H396" s="768"/>
      <c r="I396" s="767"/>
    </row>
    <row r="397" spans="1:9">
      <c r="A397" s="764">
        <v>40627</v>
      </c>
      <c r="B397" s="770">
        <v>50</v>
      </c>
      <c r="C397" s="766" t="s">
        <v>246</v>
      </c>
      <c r="D397" s="767" t="s">
        <v>330</v>
      </c>
      <c r="E397" s="355"/>
      <c r="F397" s="355"/>
      <c r="G397" s="767" t="s">
        <v>339</v>
      </c>
      <c r="H397" s="768"/>
      <c r="I397" s="767"/>
    </row>
    <row r="398" spans="1:9">
      <c r="A398" s="764">
        <v>40630</v>
      </c>
      <c r="B398" s="770">
        <v>125000</v>
      </c>
      <c r="C398" s="766" t="s">
        <v>246</v>
      </c>
      <c r="D398" s="767" t="s">
        <v>370</v>
      </c>
      <c r="E398" s="355"/>
      <c r="F398" s="355"/>
      <c r="G398" s="767" t="s">
        <v>101</v>
      </c>
      <c r="H398" s="768"/>
      <c r="I398" s="767"/>
    </row>
    <row r="399" spans="1:9">
      <c r="A399" s="764">
        <v>40630</v>
      </c>
      <c r="B399" s="770">
        <v>17.5</v>
      </c>
      <c r="C399" s="766" t="s">
        <v>246</v>
      </c>
      <c r="D399" s="767" t="s">
        <v>271</v>
      </c>
      <c r="E399" s="355"/>
      <c r="F399" s="355"/>
      <c r="G399" s="767" t="s">
        <v>101</v>
      </c>
      <c r="H399" s="768"/>
      <c r="I399" s="767"/>
    </row>
    <row r="400" spans="1:9">
      <c r="A400" s="764">
        <v>40630</v>
      </c>
      <c r="B400" s="770">
        <v>300</v>
      </c>
      <c r="C400" s="766" t="s">
        <v>246</v>
      </c>
      <c r="D400" s="767" t="s">
        <v>327</v>
      </c>
      <c r="E400" s="355"/>
      <c r="F400" s="355"/>
      <c r="G400" s="767" t="s">
        <v>101</v>
      </c>
      <c r="H400" s="768"/>
      <c r="I400" s="767"/>
    </row>
    <row r="401" spans="1:9">
      <c r="A401" s="764">
        <v>40631</v>
      </c>
      <c r="B401" s="770">
        <v>3000</v>
      </c>
      <c r="C401" s="766">
        <v>2906</v>
      </c>
      <c r="D401" s="767" t="s">
        <v>382</v>
      </c>
      <c r="E401" s="355"/>
      <c r="F401" s="355"/>
      <c r="G401" s="767" t="s">
        <v>101</v>
      </c>
      <c r="H401" s="768"/>
      <c r="I401" s="767"/>
    </row>
    <row r="402" spans="1:9">
      <c r="A402" s="764">
        <v>40631</v>
      </c>
      <c r="B402" s="770">
        <v>3</v>
      </c>
      <c r="C402" s="766" t="s">
        <v>246</v>
      </c>
      <c r="D402" s="767" t="s">
        <v>324</v>
      </c>
      <c r="E402" s="355"/>
      <c r="F402" s="355"/>
      <c r="G402" s="767" t="s">
        <v>101</v>
      </c>
      <c r="H402" s="768"/>
      <c r="I402" s="767"/>
    </row>
    <row r="403" spans="1:9">
      <c r="A403" s="764">
        <v>40631</v>
      </c>
      <c r="B403" s="770">
        <v>325</v>
      </c>
      <c r="C403" s="766" t="s">
        <v>246</v>
      </c>
      <c r="D403" s="767" t="s">
        <v>326</v>
      </c>
      <c r="E403" s="355"/>
      <c r="F403" s="355"/>
      <c r="G403" s="767">
        <v>0</v>
      </c>
      <c r="H403" s="768"/>
      <c r="I403" s="767"/>
    </row>
    <row r="404" spans="1:9">
      <c r="A404" s="764">
        <v>40632</v>
      </c>
      <c r="B404" s="770">
        <v>11000</v>
      </c>
      <c r="C404" s="766">
        <v>2959</v>
      </c>
      <c r="D404" s="767" t="s">
        <v>188</v>
      </c>
      <c r="E404" s="355"/>
      <c r="F404" s="355"/>
      <c r="G404" s="767" t="s">
        <v>101</v>
      </c>
      <c r="H404" s="768"/>
      <c r="I404" s="767"/>
    </row>
    <row r="405" spans="1:9">
      <c r="A405" s="764">
        <v>40632</v>
      </c>
      <c r="B405" s="770">
        <v>5000</v>
      </c>
      <c r="C405" s="766">
        <v>2960</v>
      </c>
      <c r="D405" s="767" t="s">
        <v>383</v>
      </c>
      <c r="E405" s="355"/>
      <c r="F405" s="355"/>
      <c r="G405" s="767">
        <v>0</v>
      </c>
      <c r="H405" s="768"/>
      <c r="I405" s="767"/>
    </row>
    <row r="406" spans="1:9">
      <c r="A406" s="764">
        <v>40632</v>
      </c>
      <c r="B406" s="770">
        <v>25000</v>
      </c>
      <c r="C406" s="766" t="s">
        <v>246</v>
      </c>
      <c r="D406" s="767" t="s">
        <v>384</v>
      </c>
      <c r="E406" s="355"/>
      <c r="F406" s="355"/>
      <c r="G406" s="767">
        <v>0</v>
      </c>
      <c r="H406" s="768"/>
      <c r="I406" s="767"/>
    </row>
    <row r="407" spans="1:9">
      <c r="A407" s="764">
        <v>40632</v>
      </c>
      <c r="B407" s="770">
        <v>100</v>
      </c>
      <c r="C407" s="766" t="s">
        <v>246</v>
      </c>
      <c r="D407" s="767" t="s">
        <v>287</v>
      </c>
      <c r="E407" s="355"/>
      <c r="F407" s="355"/>
      <c r="G407" s="767" t="s">
        <v>339</v>
      </c>
      <c r="H407" s="768"/>
      <c r="I407" s="767"/>
    </row>
    <row r="408" spans="1:9">
      <c r="A408" s="764">
        <v>40633</v>
      </c>
      <c r="B408" s="770">
        <v>10</v>
      </c>
      <c r="C408" s="766" t="s">
        <v>246</v>
      </c>
      <c r="D408" s="767" t="s">
        <v>385</v>
      </c>
      <c r="E408" s="355"/>
      <c r="F408" s="355"/>
      <c r="G408" s="767">
        <v>0</v>
      </c>
      <c r="H408" s="768"/>
      <c r="I408" s="767"/>
    </row>
    <row r="409" spans="1:9">
      <c r="A409" s="764">
        <v>40633</v>
      </c>
      <c r="B409" s="770">
        <v>2</v>
      </c>
      <c r="C409" s="766" t="s">
        <v>246</v>
      </c>
      <c r="D409" s="767" t="s">
        <v>251</v>
      </c>
      <c r="E409" s="355"/>
      <c r="F409" s="355"/>
      <c r="G409" s="767" t="s">
        <v>101</v>
      </c>
      <c r="H409" s="768"/>
      <c r="I409" s="767"/>
    </row>
    <row r="410" spans="1:9">
      <c r="A410" s="764">
        <v>40634</v>
      </c>
      <c r="B410" s="770">
        <v>25</v>
      </c>
      <c r="C410" s="766" t="s">
        <v>246</v>
      </c>
      <c r="D410" s="767" t="s">
        <v>337</v>
      </c>
      <c r="E410" s="355"/>
      <c r="F410" s="355"/>
      <c r="G410" s="767">
        <v>0</v>
      </c>
      <c r="H410" s="768"/>
      <c r="I410" s="767"/>
    </row>
    <row r="411" spans="1:9">
      <c r="A411" s="764">
        <v>40634</v>
      </c>
      <c r="B411" s="770">
        <v>25</v>
      </c>
      <c r="C411" s="766" t="s">
        <v>246</v>
      </c>
      <c r="D411" s="767" t="s">
        <v>379</v>
      </c>
      <c r="E411" s="355"/>
      <c r="F411" s="355"/>
      <c r="G411" s="767" t="s">
        <v>101</v>
      </c>
      <c r="H411" s="768"/>
      <c r="I411" s="767"/>
    </row>
    <row r="412" spans="1:9">
      <c r="A412" s="764">
        <v>40634</v>
      </c>
      <c r="B412" s="770">
        <v>10</v>
      </c>
      <c r="C412" s="766" t="s">
        <v>246</v>
      </c>
      <c r="D412" s="767" t="s">
        <v>338</v>
      </c>
      <c r="E412" s="355"/>
      <c r="F412" s="355"/>
      <c r="G412" s="767" t="s">
        <v>339</v>
      </c>
      <c r="H412" s="768"/>
      <c r="I412" s="767"/>
    </row>
    <row r="413" spans="1:9">
      <c r="A413" s="764">
        <v>40634</v>
      </c>
      <c r="B413" s="770">
        <v>20</v>
      </c>
      <c r="C413" s="766" t="s">
        <v>246</v>
      </c>
      <c r="D413" s="767" t="s">
        <v>365</v>
      </c>
      <c r="E413" s="355"/>
      <c r="F413" s="355"/>
      <c r="G413" s="767" t="s">
        <v>339</v>
      </c>
      <c r="H413" s="768"/>
      <c r="I413" s="767"/>
    </row>
    <row r="414" spans="1:9">
      <c r="A414" s="764">
        <v>40634</v>
      </c>
      <c r="B414" s="770">
        <v>10</v>
      </c>
      <c r="C414" s="766" t="s">
        <v>246</v>
      </c>
      <c r="D414" s="767" t="s">
        <v>247</v>
      </c>
      <c r="E414" s="355"/>
      <c r="F414" s="355"/>
      <c r="G414" s="767">
        <v>0</v>
      </c>
      <c r="H414" s="768"/>
      <c r="I414" s="767"/>
    </row>
    <row r="415" spans="1:9">
      <c r="A415" s="764">
        <v>40634</v>
      </c>
      <c r="B415" s="770">
        <v>100</v>
      </c>
      <c r="C415" s="766" t="s">
        <v>246</v>
      </c>
      <c r="D415" s="767" t="s">
        <v>368</v>
      </c>
      <c r="E415" s="355"/>
      <c r="F415" s="355"/>
      <c r="G415" s="767" t="s">
        <v>339</v>
      </c>
      <c r="H415" s="768"/>
      <c r="I415" s="767"/>
    </row>
    <row r="416" spans="1:9">
      <c r="A416" s="764">
        <v>40634</v>
      </c>
      <c r="B416" s="770">
        <v>20</v>
      </c>
      <c r="C416" s="766" t="s">
        <v>246</v>
      </c>
      <c r="D416" s="767" t="s">
        <v>386</v>
      </c>
      <c r="E416" s="355"/>
      <c r="F416" s="355"/>
      <c r="G416" s="767" t="s">
        <v>101</v>
      </c>
      <c r="H416" s="768"/>
      <c r="I416" s="767"/>
    </row>
    <row r="417" spans="1:9">
      <c r="A417" s="764">
        <v>40634</v>
      </c>
      <c r="B417" s="770">
        <v>40</v>
      </c>
      <c r="C417" s="766" t="s">
        <v>246</v>
      </c>
      <c r="D417" s="767" t="s">
        <v>343</v>
      </c>
      <c r="E417" s="355"/>
      <c r="F417" s="355"/>
      <c r="G417" s="767" t="s">
        <v>339</v>
      </c>
      <c r="H417" s="768"/>
      <c r="I417" s="767"/>
    </row>
    <row r="418" spans="1:9">
      <c r="A418" s="764">
        <v>40634</v>
      </c>
      <c r="B418" s="770">
        <v>2</v>
      </c>
      <c r="C418" s="766" t="s">
        <v>246</v>
      </c>
      <c r="D418" s="767" t="s">
        <v>253</v>
      </c>
      <c r="E418" s="355"/>
      <c r="F418" s="355"/>
      <c r="G418" s="767" t="s">
        <v>101</v>
      </c>
      <c r="H418" s="768"/>
      <c r="I418" s="767"/>
    </row>
    <row r="419" spans="1:9">
      <c r="A419" s="764">
        <v>40634</v>
      </c>
      <c r="B419" s="770">
        <v>10</v>
      </c>
      <c r="C419" s="766" t="s">
        <v>246</v>
      </c>
      <c r="D419" s="767" t="s">
        <v>371</v>
      </c>
      <c r="E419" s="355"/>
      <c r="F419" s="355"/>
      <c r="G419" s="767" t="s">
        <v>339</v>
      </c>
      <c r="H419" s="768"/>
      <c r="I419" s="767"/>
    </row>
    <row r="420" spans="1:9">
      <c r="A420" s="764">
        <v>40634</v>
      </c>
      <c r="B420" s="770">
        <v>10</v>
      </c>
      <c r="C420" s="766" t="s">
        <v>246</v>
      </c>
      <c r="D420" s="767" t="s">
        <v>341</v>
      </c>
      <c r="E420" s="355"/>
      <c r="F420" s="355"/>
      <c r="G420" s="767" t="s">
        <v>339</v>
      </c>
      <c r="H420" s="768"/>
      <c r="I420" s="767"/>
    </row>
    <row r="421" spans="1:9">
      <c r="A421" s="764">
        <v>40634</v>
      </c>
      <c r="B421" s="770">
        <v>10</v>
      </c>
      <c r="C421" s="766" t="s">
        <v>246</v>
      </c>
      <c r="D421" s="767" t="s">
        <v>285</v>
      </c>
      <c r="E421" s="355"/>
      <c r="F421" s="355"/>
      <c r="G421" s="767">
        <v>0</v>
      </c>
      <c r="H421" s="768"/>
      <c r="I421" s="767"/>
    </row>
    <row r="422" spans="1:9">
      <c r="A422" s="764">
        <v>40634</v>
      </c>
      <c r="B422" s="770">
        <v>30</v>
      </c>
      <c r="C422" s="766" t="s">
        <v>246</v>
      </c>
      <c r="D422" s="767" t="s">
        <v>387</v>
      </c>
      <c r="E422" s="355"/>
      <c r="F422" s="355"/>
      <c r="G422" s="767">
        <v>0</v>
      </c>
      <c r="H422" s="768"/>
      <c r="I422" s="767"/>
    </row>
    <row r="423" spans="1:9">
      <c r="A423" s="764">
        <v>40634</v>
      </c>
      <c r="B423" s="770">
        <v>10</v>
      </c>
      <c r="C423" s="766" t="s">
        <v>246</v>
      </c>
      <c r="D423" s="767" t="s">
        <v>340</v>
      </c>
      <c r="E423" s="355"/>
      <c r="F423" s="355"/>
      <c r="G423" s="767">
        <v>0</v>
      </c>
      <c r="H423" s="768"/>
      <c r="I423" s="767"/>
    </row>
    <row r="424" spans="1:9">
      <c r="A424" s="764">
        <v>40634</v>
      </c>
      <c r="B424" s="770">
        <v>10</v>
      </c>
      <c r="C424" s="766" t="s">
        <v>246</v>
      </c>
      <c r="D424" s="767" t="s">
        <v>367</v>
      </c>
      <c r="E424" s="355"/>
      <c r="F424" s="355"/>
      <c r="G424" s="767" t="s">
        <v>339</v>
      </c>
      <c r="H424" s="768"/>
      <c r="I424" s="767"/>
    </row>
    <row r="425" spans="1:9">
      <c r="A425" s="764">
        <v>40634</v>
      </c>
      <c r="B425" s="770">
        <v>10</v>
      </c>
      <c r="C425" s="766" t="s">
        <v>246</v>
      </c>
      <c r="D425" s="767" t="s">
        <v>388</v>
      </c>
      <c r="E425" s="355"/>
      <c r="F425" s="355"/>
      <c r="G425" s="767" t="s">
        <v>339</v>
      </c>
      <c r="H425" s="768"/>
      <c r="I425" s="767"/>
    </row>
    <row r="426" spans="1:9">
      <c r="A426" s="764">
        <v>40634</v>
      </c>
      <c r="B426" s="770">
        <v>15</v>
      </c>
      <c r="C426" s="766" t="s">
        <v>246</v>
      </c>
      <c r="D426" s="767" t="s">
        <v>280</v>
      </c>
      <c r="E426" s="355"/>
      <c r="F426" s="355"/>
      <c r="G426" s="767" t="s">
        <v>339</v>
      </c>
      <c r="H426" s="768"/>
      <c r="I426" s="767"/>
    </row>
    <row r="427" spans="1:9">
      <c r="A427" s="764">
        <v>40634</v>
      </c>
      <c r="B427" s="770">
        <v>20</v>
      </c>
      <c r="C427" s="766" t="s">
        <v>246</v>
      </c>
      <c r="D427" s="767" t="s">
        <v>249</v>
      </c>
      <c r="E427" s="355"/>
      <c r="F427" s="355"/>
      <c r="G427" s="767" t="s">
        <v>339</v>
      </c>
      <c r="H427" s="768"/>
      <c r="I427" s="767"/>
    </row>
    <row r="428" spans="1:9">
      <c r="A428" s="764">
        <v>40634</v>
      </c>
      <c r="B428" s="770">
        <v>15</v>
      </c>
      <c r="C428" s="766" t="s">
        <v>246</v>
      </c>
      <c r="D428" s="767" t="s">
        <v>248</v>
      </c>
      <c r="E428" s="355"/>
      <c r="F428" s="355"/>
      <c r="G428" s="767">
        <v>0</v>
      </c>
      <c r="H428" s="768"/>
      <c r="I428" s="767"/>
    </row>
    <row r="429" spans="1:9">
      <c r="A429" s="764">
        <v>40634</v>
      </c>
      <c r="B429" s="770">
        <v>10</v>
      </c>
      <c r="C429" s="766" t="s">
        <v>246</v>
      </c>
      <c r="D429" s="767" t="s">
        <v>369</v>
      </c>
      <c r="E429" s="355"/>
      <c r="F429" s="355"/>
      <c r="G429" s="767">
        <v>0</v>
      </c>
      <c r="H429" s="768"/>
      <c r="I429" s="767"/>
    </row>
    <row r="430" spans="1:9">
      <c r="A430" s="764">
        <v>40634</v>
      </c>
      <c r="B430" s="770">
        <v>20</v>
      </c>
      <c r="C430" s="766" t="s">
        <v>246</v>
      </c>
      <c r="D430" s="767" t="s">
        <v>342</v>
      </c>
      <c r="E430" s="355"/>
      <c r="F430" s="355"/>
      <c r="G430" s="767" t="s">
        <v>339</v>
      </c>
      <c r="H430" s="768"/>
      <c r="I430" s="767"/>
    </row>
    <row r="431" spans="1:9">
      <c r="A431" s="764">
        <v>40634</v>
      </c>
      <c r="B431" s="770">
        <v>60</v>
      </c>
      <c r="C431" s="766" t="s">
        <v>246</v>
      </c>
      <c r="D431" s="767" t="s">
        <v>250</v>
      </c>
      <c r="E431" s="355"/>
      <c r="F431" s="355"/>
      <c r="G431" s="767">
        <v>0</v>
      </c>
      <c r="H431" s="768"/>
      <c r="I431" s="767"/>
    </row>
    <row r="432" spans="1:9">
      <c r="A432" s="764">
        <v>40634</v>
      </c>
      <c r="B432" s="770">
        <v>50</v>
      </c>
      <c r="C432" s="766" t="s">
        <v>246</v>
      </c>
      <c r="D432" s="767" t="s">
        <v>252</v>
      </c>
      <c r="E432" s="355"/>
      <c r="F432" s="355"/>
      <c r="G432" s="767" t="s">
        <v>339</v>
      </c>
      <c r="H432" s="768"/>
      <c r="I432" s="767"/>
    </row>
    <row r="433" spans="1:9">
      <c r="A433" s="764">
        <v>40634</v>
      </c>
      <c r="B433" s="770">
        <v>30</v>
      </c>
      <c r="C433" s="766" t="s">
        <v>246</v>
      </c>
      <c r="D433" s="767" t="s">
        <v>345</v>
      </c>
      <c r="E433" s="355"/>
      <c r="F433" s="355"/>
      <c r="G433" s="767">
        <v>0</v>
      </c>
      <c r="H433" s="768"/>
      <c r="I433" s="767"/>
    </row>
    <row r="434" spans="1:9">
      <c r="A434" s="764">
        <v>40634</v>
      </c>
      <c r="B434" s="770">
        <v>120</v>
      </c>
      <c r="C434" s="766" t="s">
        <v>246</v>
      </c>
      <c r="D434" s="767" t="s">
        <v>346</v>
      </c>
      <c r="E434" s="355"/>
      <c r="F434" s="355"/>
      <c r="G434" s="767" t="s">
        <v>339</v>
      </c>
      <c r="H434" s="768"/>
      <c r="I434" s="767"/>
    </row>
    <row r="435" spans="1:9">
      <c r="A435" s="764">
        <v>40637</v>
      </c>
      <c r="B435" s="770">
        <v>150</v>
      </c>
      <c r="C435" s="766" t="s">
        <v>246</v>
      </c>
      <c r="D435" s="767" t="s">
        <v>347</v>
      </c>
      <c r="E435" s="355"/>
      <c r="F435" s="355"/>
      <c r="G435" s="767" t="s">
        <v>339</v>
      </c>
      <c r="H435" s="768"/>
      <c r="I435" s="767"/>
    </row>
    <row r="436" spans="1:9">
      <c r="A436" s="764">
        <v>40637</v>
      </c>
      <c r="B436" s="770">
        <v>300</v>
      </c>
      <c r="C436" s="766" t="s">
        <v>246</v>
      </c>
      <c r="D436" s="767" t="s">
        <v>348</v>
      </c>
      <c r="E436" s="355"/>
      <c r="F436" s="355"/>
      <c r="G436" s="767" t="s">
        <v>339</v>
      </c>
      <c r="H436" s="768"/>
      <c r="I436" s="767"/>
    </row>
    <row r="437" spans="1:9">
      <c r="A437" s="764">
        <v>40637</v>
      </c>
      <c r="B437" s="770">
        <v>20</v>
      </c>
      <c r="C437" s="766" t="s">
        <v>246</v>
      </c>
      <c r="D437" s="767" t="s">
        <v>389</v>
      </c>
      <c r="E437" s="355"/>
      <c r="F437" s="355"/>
      <c r="G437" s="767">
        <v>0</v>
      </c>
      <c r="H437" s="768"/>
      <c r="I437" s="767"/>
    </row>
    <row r="438" spans="1:9">
      <c r="A438" s="764">
        <v>40637</v>
      </c>
      <c r="B438" s="770">
        <v>300</v>
      </c>
      <c r="C438" s="766" t="s">
        <v>246</v>
      </c>
      <c r="D438" s="767" t="s">
        <v>282</v>
      </c>
      <c r="E438" s="355"/>
      <c r="F438" s="355"/>
      <c r="G438" s="767" t="s">
        <v>339</v>
      </c>
      <c r="H438" s="768"/>
      <c r="I438" s="767"/>
    </row>
    <row r="439" spans="1:9">
      <c r="A439" s="764">
        <v>40637</v>
      </c>
      <c r="B439" s="770">
        <v>3</v>
      </c>
      <c r="C439" s="766" t="s">
        <v>246</v>
      </c>
      <c r="D439" s="767" t="s">
        <v>272</v>
      </c>
      <c r="E439" s="355"/>
      <c r="F439" s="355"/>
      <c r="G439" s="767" t="s">
        <v>339</v>
      </c>
      <c r="H439" s="768"/>
      <c r="I439" s="767"/>
    </row>
    <row r="440" spans="1:9">
      <c r="A440" s="764">
        <v>40637</v>
      </c>
      <c r="B440" s="770">
        <v>20</v>
      </c>
      <c r="C440" s="766" t="s">
        <v>246</v>
      </c>
      <c r="D440" s="767" t="s">
        <v>254</v>
      </c>
      <c r="E440" s="355"/>
      <c r="F440" s="355"/>
      <c r="G440" s="767" t="s">
        <v>339</v>
      </c>
      <c r="H440" s="768"/>
      <c r="I440" s="767"/>
    </row>
    <row r="441" spans="1:9">
      <c r="A441" s="764">
        <v>40637</v>
      </c>
      <c r="B441" s="770">
        <v>5</v>
      </c>
      <c r="C441" s="766" t="s">
        <v>246</v>
      </c>
      <c r="D441" s="767" t="s">
        <v>353</v>
      </c>
      <c r="E441" s="355"/>
      <c r="F441" s="355"/>
      <c r="G441" s="767" t="s">
        <v>339</v>
      </c>
      <c r="H441" s="768"/>
      <c r="I441" s="767"/>
    </row>
    <row r="442" spans="1:9">
      <c r="A442" s="764">
        <v>40638</v>
      </c>
      <c r="B442" s="770">
        <v>145</v>
      </c>
      <c r="C442" s="766" t="s">
        <v>246</v>
      </c>
      <c r="D442" s="767" t="s">
        <v>352</v>
      </c>
      <c r="E442" s="355"/>
      <c r="F442" s="355"/>
      <c r="G442" s="767">
        <v>0</v>
      </c>
      <c r="H442" s="768"/>
      <c r="I442" s="767"/>
    </row>
    <row r="443" spans="1:9">
      <c r="A443" s="764">
        <v>40638</v>
      </c>
      <c r="B443" s="770">
        <v>256</v>
      </c>
      <c r="C443" s="766" t="s">
        <v>246</v>
      </c>
      <c r="D443" s="767" t="s">
        <v>344</v>
      </c>
      <c r="E443" s="355"/>
      <c r="F443" s="355"/>
      <c r="G443" s="767" t="s">
        <v>339</v>
      </c>
      <c r="H443" s="768"/>
      <c r="I443" s="767"/>
    </row>
    <row r="444" spans="1:9">
      <c r="A444" s="764">
        <v>40638</v>
      </c>
      <c r="B444" s="770">
        <v>10</v>
      </c>
      <c r="C444" s="766" t="s">
        <v>246</v>
      </c>
      <c r="D444" s="767" t="s">
        <v>390</v>
      </c>
      <c r="E444" s="355"/>
      <c r="F444" s="355"/>
      <c r="G444" s="767">
        <v>0</v>
      </c>
      <c r="H444" s="768"/>
      <c r="I444" s="767"/>
    </row>
    <row r="445" spans="1:9">
      <c r="A445" s="764">
        <v>40638</v>
      </c>
      <c r="B445" s="770">
        <v>15</v>
      </c>
      <c r="C445" s="766" t="s">
        <v>246</v>
      </c>
      <c r="D445" s="767" t="s">
        <v>306</v>
      </c>
      <c r="E445" s="355"/>
      <c r="F445" s="355"/>
      <c r="G445" s="767" t="s">
        <v>339</v>
      </c>
      <c r="H445" s="768"/>
      <c r="I445" s="767"/>
    </row>
    <row r="446" spans="1:9">
      <c r="A446" s="764">
        <v>40638</v>
      </c>
      <c r="B446" s="770">
        <v>10</v>
      </c>
      <c r="C446" s="766" t="s">
        <v>246</v>
      </c>
      <c r="D446" s="767" t="s">
        <v>307</v>
      </c>
      <c r="E446" s="355"/>
      <c r="F446" s="355"/>
      <c r="G446" s="767">
        <v>0</v>
      </c>
      <c r="H446" s="768"/>
      <c r="I446" s="767"/>
    </row>
    <row r="447" spans="1:9">
      <c r="A447" s="764">
        <v>40638</v>
      </c>
      <c r="B447" s="770">
        <v>5</v>
      </c>
      <c r="C447" s="766" t="s">
        <v>246</v>
      </c>
      <c r="D447" s="767" t="s">
        <v>318</v>
      </c>
      <c r="E447" s="355"/>
      <c r="F447" s="355"/>
      <c r="G447" s="767" t="s">
        <v>339</v>
      </c>
      <c r="H447" s="768"/>
      <c r="I447" s="767"/>
    </row>
    <row r="448" spans="1:9">
      <c r="A448" s="764">
        <v>40639</v>
      </c>
      <c r="B448" s="770">
        <v>200</v>
      </c>
      <c r="C448" s="766" t="s">
        <v>246</v>
      </c>
      <c r="D448" s="767" t="s">
        <v>276</v>
      </c>
      <c r="E448" s="355"/>
      <c r="F448" s="355"/>
      <c r="G448" s="767">
        <v>0</v>
      </c>
      <c r="H448" s="768"/>
      <c r="I448" s="767"/>
    </row>
    <row r="449" spans="1:9">
      <c r="A449" s="764">
        <v>40639</v>
      </c>
      <c r="B449" s="770">
        <v>75</v>
      </c>
      <c r="C449" s="766" t="s">
        <v>246</v>
      </c>
      <c r="D449" s="767" t="s">
        <v>308</v>
      </c>
      <c r="E449" s="355"/>
      <c r="F449" s="355"/>
      <c r="G449" s="767" t="s">
        <v>339</v>
      </c>
      <c r="H449" s="768"/>
      <c r="I449" s="767"/>
    </row>
    <row r="450" spans="1:9">
      <c r="A450" s="764">
        <v>40639</v>
      </c>
      <c r="B450" s="770">
        <v>10</v>
      </c>
      <c r="C450" s="766" t="s">
        <v>246</v>
      </c>
      <c r="D450" s="767" t="s">
        <v>317</v>
      </c>
      <c r="E450" s="355"/>
      <c r="F450" s="355"/>
      <c r="G450" s="767" t="s">
        <v>339</v>
      </c>
      <c r="H450" s="768"/>
      <c r="I450" s="767"/>
    </row>
    <row r="451" spans="1:9">
      <c r="A451" s="764">
        <v>40640</v>
      </c>
      <c r="B451" s="770">
        <v>100</v>
      </c>
      <c r="C451" s="766" t="s">
        <v>237</v>
      </c>
      <c r="D451" s="767" t="s">
        <v>391</v>
      </c>
      <c r="E451" s="355"/>
      <c r="F451" s="355"/>
      <c r="G451" s="767">
        <v>0</v>
      </c>
      <c r="H451" s="768"/>
      <c r="I451" s="767"/>
    </row>
    <row r="452" spans="1:9">
      <c r="A452" s="764">
        <v>40640</v>
      </c>
      <c r="B452" s="770">
        <v>5</v>
      </c>
      <c r="C452" s="766" t="s">
        <v>246</v>
      </c>
      <c r="D452" s="767" t="s">
        <v>310</v>
      </c>
      <c r="E452" s="355"/>
      <c r="F452" s="355"/>
      <c r="G452" s="767" t="s">
        <v>339</v>
      </c>
      <c r="H452" s="768"/>
      <c r="I452" s="767"/>
    </row>
    <row r="453" spans="1:9">
      <c r="A453" s="764">
        <v>40641</v>
      </c>
      <c r="B453" s="770">
        <v>75</v>
      </c>
      <c r="C453" s="766">
        <v>2920</v>
      </c>
      <c r="D453" s="767" t="s">
        <v>392</v>
      </c>
      <c r="E453" s="355"/>
      <c r="F453" s="355"/>
      <c r="G453" s="767" t="s">
        <v>339</v>
      </c>
      <c r="H453" s="768"/>
      <c r="I453" s="767"/>
    </row>
    <row r="454" spans="1:9">
      <c r="A454" s="764">
        <v>40641</v>
      </c>
      <c r="B454" s="770">
        <v>2181.9499999999998</v>
      </c>
      <c r="C454" s="766">
        <v>2921</v>
      </c>
      <c r="D454" s="767" t="s">
        <v>393</v>
      </c>
      <c r="E454" s="355"/>
      <c r="F454" s="355"/>
      <c r="G454" s="767">
        <v>0</v>
      </c>
      <c r="H454" s="768"/>
      <c r="I454" s="767"/>
    </row>
    <row r="455" spans="1:9">
      <c r="A455" s="764">
        <v>40644</v>
      </c>
      <c r="B455" s="770">
        <v>25</v>
      </c>
      <c r="C455" s="766" t="s">
        <v>237</v>
      </c>
      <c r="D455" s="767" t="s">
        <v>394</v>
      </c>
      <c r="E455" s="355"/>
      <c r="F455" s="355"/>
      <c r="G455" s="767">
        <v>0</v>
      </c>
      <c r="H455" s="768"/>
      <c r="I455" s="767"/>
    </row>
    <row r="456" spans="1:9">
      <c r="A456" s="764">
        <v>40644</v>
      </c>
      <c r="B456" s="770">
        <v>200</v>
      </c>
      <c r="C456" s="766" t="s">
        <v>246</v>
      </c>
      <c r="D456" s="767" t="s">
        <v>374</v>
      </c>
      <c r="E456" s="355"/>
      <c r="F456" s="355"/>
      <c r="G456" s="767" t="s">
        <v>339</v>
      </c>
      <c r="H456" s="768"/>
      <c r="I456" s="767"/>
    </row>
    <row r="457" spans="1:9">
      <c r="A457" s="764">
        <v>40644</v>
      </c>
      <c r="B457" s="770">
        <v>50</v>
      </c>
      <c r="C457" s="766" t="s">
        <v>246</v>
      </c>
      <c r="D457" s="767" t="s">
        <v>256</v>
      </c>
      <c r="E457" s="355"/>
      <c r="F457" s="355"/>
      <c r="G457" s="767" t="s">
        <v>339</v>
      </c>
      <c r="H457" s="768"/>
      <c r="I457" s="767"/>
    </row>
    <row r="458" spans="1:9">
      <c r="A458" s="764">
        <v>40646</v>
      </c>
      <c r="B458" s="770">
        <v>150</v>
      </c>
      <c r="C458" s="766" t="s">
        <v>246</v>
      </c>
      <c r="D458" s="767" t="s">
        <v>357</v>
      </c>
      <c r="E458" s="355"/>
      <c r="F458" s="355"/>
      <c r="G458" s="767" t="s">
        <v>339</v>
      </c>
      <c r="H458" s="768"/>
      <c r="I458" s="767"/>
    </row>
    <row r="459" spans="1:9">
      <c r="A459" s="764">
        <v>40646</v>
      </c>
      <c r="B459" s="770">
        <v>180</v>
      </c>
      <c r="C459" s="766" t="s">
        <v>246</v>
      </c>
      <c r="D459" s="767" t="s">
        <v>395</v>
      </c>
      <c r="E459" s="355"/>
      <c r="F459" s="355"/>
      <c r="G459" s="767">
        <v>0</v>
      </c>
      <c r="H459" s="768"/>
      <c r="I459" s="767"/>
    </row>
    <row r="460" spans="1:9">
      <c r="A460" s="764">
        <v>40647</v>
      </c>
      <c r="B460" s="770">
        <v>20</v>
      </c>
      <c r="C460" s="766" t="s">
        <v>237</v>
      </c>
      <c r="D460" s="767" t="s">
        <v>396</v>
      </c>
      <c r="E460" s="355"/>
      <c r="F460" s="355"/>
      <c r="G460" s="767">
        <v>0</v>
      </c>
      <c r="H460" s="768"/>
      <c r="I460" s="767"/>
    </row>
    <row r="461" spans="1:9">
      <c r="A461" s="764">
        <v>40647</v>
      </c>
      <c r="B461" s="770">
        <v>60</v>
      </c>
      <c r="C461" s="766" t="s">
        <v>246</v>
      </c>
      <c r="D461" s="767" t="s">
        <v>358</v>
      </c>
      <c r="E461" s="355"/>
      <c r="F461" s="355"/>
      <c r="G461" s="767" t="s">
        <v>339</v>
      </c>
      <c r="H461" s="768"/>
      <c r="I461" s="767"/>
    </row>
    <row r="462" spans="1:9">
      <c r="A462" s="764">
        <v>40647</v>
      </c>
      <c r="B462" s="770">
        <v>50</v>
      </c>
      <c r="C462" s="766" t="s">
        <v>246</v>
      </c>
      <c r="D462" s="767" t="s">
        <v>260</v>
      </c>
      <c r="E462" s="355"/>
      <c r="F462" s="355"/>
      <c r="G462" s="767" t="s">
        <v>339</v>
      </c>
      <c r="H462" s="768"/>
      <c r="I462" s="767"/>
    </row>
    <row r="463" spans="1:9">
      <c r="A463" s="764">
        <v>40648</v>
      </c>
      <c r="B463" s="770">
        <v>30</v>
      </c>
      <c r="C463" s="766" t="s">
        <v>246</v>
      </c>
      <c r="D463" s="767" t="s">
        <v>258</v>
      </c>
      <c r="E463" s="355"/>
      <c r="F463" s="355"/>
      <c r="G463" s="767" t="s">
        <v>339</v>
      </c>
      <c r="H463" s="768"/>
      <c r="I463" s="767"/>
    </row>
    <row r="464" spans="1:9">
      <c r="A464" s="764">
        <v>40648</v>
      </c>
      <c r="B464" s="770">
        <v>20</v>
      </c>
      <c r="C464" s="766" t="s">
        <v>246</v>
      </c>
      <c r="D464" s="767" t="s">
        <v>259</v>
      </c>
      <c r="E464" s="355"/>
      <c r="F464" s="355"/>
      <c r="G464" s="767" t="s">
        <v>339</v>
      </c>
      <c r="H464" s="768"/>
      <c r="I464" s="767"/>
    </row>
    <row r="465" spans="1:9">
      <c r="A465" s="764">
        <v>40648</v>
      </c>
      <c r="B465" s="770">
        <v>20</v>
      </c>
      <c r="C465" s="766" t="s">
        <v>246</v>
      </c>
      <c r="D465" s="767" t="s">
        <v>378</v>
      </c>
      <c r="E465" s="355"/>
      <c r="F465" s="355"/>
      <c r="G465" s="767" t="s">
        <v>339</v>
      </c>
      <c r="H465" s="768"/>
      <c r="I465" s="767"/>
    </row>
    <row r="466" spans="1:9">
      <c r="A466" s="764">
        <v>40651</v>
      </c>
      <c r="B466" s="770">
        <v>150</v>
      </c>
      <c r="C466" s="766" t="s">
        <v>246</v>
      </c>
      <c r="D466" s="767" t="s">
        <v>360</v>
      </c>
      <c r="E466" s="355"/>
      <c r="F466" s="355"/>
      <c r="G466" s="767" t="s">
        <v>339</v>
      </c>
      <c r="H466" s="768"/>
      <c r="I466" s="767"/>
    </row>
    <row r="467" spans="1:9">
      <c r="A467" s="764">
        <v>40651</v>
      </c>
      <c r="B467" s="770">
        <v>250</v>
      </c>
      <c r="C467" s="766">
        <v>3109</v>
      </c>
      <c r="D467" s="767" t="s">
        <v>397</v>
      </c>
      <c r="E467" s="355"/>
      <c r="F467" s="355"/>
      <c r="G467" s="767" t="s">
        <v>339</v>
      </c>
      <c r="H467" s="768"/>
      <c r="I467" s="767"/>
    </row>
    <row r="468" spans="1:9">
      <c r="A468" s="764">
        <v>40651</v>
      </c>
      <c r="B468" s="770">
        <v>250</v>
      </c>
      <c r="C468" s="766">
        <v>3110</v>
      </c>
      <c r="D468" s="767" t="s">
        <v>398</v>
      </c>
      <c r="E468" s="355"/>
      <c r="F468" s="355"/>
      <c r="G468" s="767" t="s">
        <v>339</v>
      </c>
      <c r="H468" s="768"/>
      <c r="I468" s="767"/>
    </row>
    <row r="469" spans="1:9">
      <c r="A469" s="764">
        <v>40652</v>
      </c>
      <c r="B469" s="770">
        <v>64.239999999999995</v>
      </c>
      <c r="C469" s="766" t="s">
        <v>237</v>
      </c>
      <c r="D469" s="767" t="s">
        <v>399</v>
      </c>
      <c r="E469" s="355"/>
      <c r="F469" s="355"/>
      <c r="G469" s="767">
        <v>0</v>
      </c>
      <c r="H469" s="768"/>
      <c r="I469" s="767"/>
    </row>
    <row r="470" spans="1:9">
      <c r="A470" s="764">
        <v>40652</v>
      </c>
      <c r="B470" s="770">
        <v>25</v>
      </c>
      <c r="C470" s="766" t="s">
        <v>246</v>
      </c>
      <c r="D470" s="767" t="s">
        <v>400</v>
      </c>
      <c r="E470" s="355"/>
      <c r="F470" s="355"/>
      <c r="G470" s="767" t="s">
        <v>339</v>
      </c>
      <c r="H470" s="768"/>
      <c r="I470" s="767"/>
    </row>
    <row r="471" spans="1:9">
      <c r="A471" s="764">
        <v>40652</v>
      </c>
      <c r="B471" s="770">
        <v>100</v>
      </c>
      <c r="C471" s="766" t="s">
        <v>246</v>
      </c>
      <c r="D471" s="767" t="s">
        <v>292</v>
      </c>
      <c r="E471" s="355"/>
      <c r="F471" s="355"/>
      <c r="G471" s="767" t="s">
        <v>339</v>
      </c>
      <c r="H471" s="768"/>
      <c r="I471" s="767"/>
    </row>
    <row r="472" spans="1:9">
      <c r="A472" s="764">
        <v>40653</v>
      </c>
      <c r="B472" s="770">
        <v>10</v>
      </c>
      <c r="C472" s="766" t="s">
        <v>246</v>
      </c>
      <c r="D472" s="767" t="s">
        <v>715</v>
      </c>
      <c r="E472" s="355"/>
      <c r="F472" s="355"/>
      <c r="G472" s="767">
        <v>0</v>
      </c>
      <c r="H472" s="768"/>
      <c r="I472" s="767"/>
    </row>
    <row r="473" spans="1:9">
      <c r="A473" s="764">
        <v>40654</v>
      </c>
      <c r="B473" s="770">
        <v>40</v>
      </c>
      <c r="C473" s="766" t="s">
        <v>246</v>
      </c>
      <c r="D473" s="767" t="s">
        <v>261</v>
      </c>
      <c r="E473" s="355"/>
      <c r="F473" s="355"/>
      <c r="G473" s="767" t="s">
        <v>339</v>
      </c>
      <c r="H473" s="768"/>
      <c r="I473" s="767"/>
    </row>
    <row r="474" spans="1:9">
      <c r="A474" s="764">
        <v>40654</v>
      </c>
      <c r="B474" s="770">
        <v>12</v>
      </c>
      <c r="C474" s="766" t="s">
        <v>246</v>
      </c>
      <c r="D474" s="767" t="s">
        <v>294</v>
      </c>
      <c r="E474" s="355"/>
      <c r="F474" s="355"/>
      <c r="G474" s="767" t="s">
        <v>339</v>
      </c>
      <c r="H474" s="768"/>
      <c r="I474" s="767"/>
    </row>
    <row r="475" spans="1:9">
      <c r="A475" s="764">
        <v>40654</v>
      </c>
      <c r="B475" s="770">
        <v>5</v>
      </c>
      <c r="C475" s="766" t="s">
        <v>246</v>
      </c>
      <c r="D475" s="767" t="s">
        <v>323</v>
      </c>
      <c r="E475" s="355"/>
      <c r="F475" s="355"/>
      <c r="G475" s="767">
        <v>0</v>
      </c>
      <c r="H475" s="768"/>
      <c r="I475" s="767"/>
    </row>
    <row r="476" spans="1:9">
      <c r="A476" s="764">
        <v>40659</v>
      </c>
      <c r="B476" s="770">
        <v>150</v>
      </c>
      <c r="C476" s="766" t="s">
        <v>246</v>
      </c>
      <c r="D476" s="767" t="s">
        <v>267</v>
      </c>
      <c r="E476" s="355"/>
      <c r="F476" s="355"/>
      <c r="G476" s="767">
        <v>0</v>
      </c>
      <c r="H476" s="768"/>
      <c r="I476" s="767"/>
    </row>
    <row r="477" spans="1:9">
      <c r="A477" s="764">
        <v>40659</v>
      </c>
      <c r="B477" s="770">
        <v>3</v>
      </c>
      <c r="C477" s="766" t="s">
        <v>246</v>
      </c>
      <c r="D477" s="767" t="s">
        <v>363</v>
      </c>
      <c r="E477" s="355"/>
      <c r="F477" s="355"/>
      <c r="G477" s="767" t="s">
        <v>339</v>
      </c>
      <c r="H477" s="768"/>
      <c r="I477" s="767"/>
    </row>
    <row r="478" spans="1:9">
      <c r="A478" s="764">
        <v>40659</v>
      </c>
      <c r="B478" s="770">
        <v>286</v>
      </c>
      <c r="C478" s="766" t="s">
        <v>246</v>
      </c>
      <c r="D478" s="767" t="s">
        <v>355</v>
      </c>
      <c r="E478" s="355"/>
      <c r="F478" s="355"/>
      <c r="G478" s="767" t="s">
        <v>339</v>
      </c>
      <c r="H478" s="768"/>
      <c r="I478" s="767"/>
    </row>
    <row r="479" spans="1:9">
      <c r="A479" s="764">
        <v>40659</v>
      </c>
      <c r="B479" s="770">
        <v>3</v>
      </c>
      <c r="C479" s="766" t="s">
        <v>246</v>
      </c>
      <c r="D479" s="767" t="s">
        <v>363</v>
      </c>
      <c r="E479" s="355"/>
      <c r="F479" s="355"/>
      <c r="G479" s="767" t="s">
        <v>339</v>
      </c>
      <c r="H479" s="768"/>
      <c r="I479" s="767"/>
    </row>
    <row r="480" spans="1:9">
      <c r="A480" s="764">
        <v>40659</v>
      </c>
      <c r="B480" s="770">
        <v>5</v>
      </c>
      <c r="C480" s="766" t="s">
        <v>246</v>
      </c>
      <c r="D480" s="767" t="s">
        <v>300</v>
      </c>
      <c r="E480" s="355"/>
      <c r="F480" s="355"/>
      <c r="G480" s="767" t="s">
        <v>339</v>
      </c>
      <c r="H480" s="768"/>
      <c r="I480" s="767"/>
    </row>
    <row r="481" spans="1:9">
      <c r="A481" s="764">
        <v>40659</v>
      </c>
      <c r="B481" s="770">
        <v>10</v>
      </c>
      <c r="C481" s="766" t="s">
        <v>246</v>
      </c>
      <c r="D481" s="767" t="s">
        <v>302</v>
      </c>
      <c r="E481" s="355"/>
      <c r="F481" s="355"/>
      <c r="G481" s="767">
        <v>0</v>
      </c>
      <c r="H481" s="768"/>
      <c r="I481" s="767"/>
    </row>
    <row r="482" spans="1:9">
      <c r="A482" s="764">
        <v>40659</v>
      </c>
      <c r="B482" s="770">
        <v>50</v>
      </c>
      <c r="C482" s="766" t="s">
        <v>246</v>
      </c>
      <c r="D482" s="767" t="s">
        <v>364</v>
      </c>
      <c r="E482" s="355"/>
      <c r="F482" s="355"/>
      <c r="G482" s="767" t="s">
        <v>339</v>
      </c>
      <c r="H482" s="768"/>
      <c r="I482" s="767"/>
    </row>
    <row r="483" spans="1:9">
      <c r="A483" s="764">
        <v>40659</v>
      </c>
      <c r="B483" s="770">
        <v>50</v>
      </c>
      <c r="C483" s="766" t="s">
        <v>246</v>
      </c>
      <c r="D483" s="767" t="s">
        <v>330</v>
      </c>
      <c r="E483" s="355"/>
      <c r="F483" s="355"/>
      <c r="G483" s="767" t="s">
        <v>339</v>
      </c>
      <c r="H483" s="768"/>
      <c r="I483" s="767"/>
    </row>
    <row r="484" spans="1:9">
      <c r="A484" s="764">
        <v>40661</v>
      </c>
      <c r="B484" s="770">
        <v>17.5</v>
      </c>
      <c r="C484" s="766" t="s">
        <v>246</v>
      </c>
      <c r="D484" s="767" t="s">
        <v>271</v>
      </c>
      <c r="E484" s="355"/>
      <c r="F484" s="355"/>
      <c r="G484" s="767" t="s">
        <v>339</v>
      </c>
      <c r="H484" s="768"/>
      <c r="I484" s="767"/>
    </row>
    <row r="485" spans="1:9">
      <c r="A485" s="764">
        <v>40661</v>
      </c>
      <c r="B485" s="770">
        <v>300</v>
      </c>
      <c r="C485" s="766" t="s">
        <v>246</v>
      </c>
      <c r="D485" s="767" t="s">
        <v>327</v>
      </c>
      <c r="E485" s="355"/>
      <c r="F485" s="355"/>
      <c r="G485" s="767" t="s">
        <v>339</v>
      </c>
      <c r="H485" s="768"/>
      <c r="I485" s="767"/>
    </row>
    <row r="486" spans="1:9">
      <c r="A486" s="764">
        <v>40661</v>
      </c>
      <c r="B486" s="770">
        <v>325</v>
      </c>
      <c r="C486" s="766" t="s">
        <v>246</v>
      </c>
      <c r="D486" s="767" t="s">
        <v>326</v>
      </c>
      <c r="E486" s="355"/>
      <c r="F486" s="355"/>
      <c r="G486" s="767">
        <v>0</v>
      </c>
      <c r="H486" s="768"/>
      <c r="I486" s="767"/>
    </row>
    <row r="487" spans="1:9">
      <c r="A487" s="764">
        <v>40666</v>
      </c>
      <c r="B487" s="770">
        <v>345</v>
      </c>
      <c r="C487" s="766" t="s">
        <v>237</v>
      </c>
      <c r="D487" s="767" t="s">
        <v>269</v>
      </c>
      <c r="E487" s="355"/>
      <c r="F487" s="355"/>
      <c r="G487" s="767">
        <v>0</v>
      </c>
      <c r="H487" s="768"/>
      <c r="I487" s="767"/>
    </row>
    <row r="488" spans="1:9">
      <c r="A488" s="764">
        <v>40666</v>
      </c>
      <c r="B488" s="770">
        <v>25</v>
      </c>
      <c r="C488" s="766" t="s">
        <v>246</v>
      </c>
      <c r="D488" s="767" t="s">
        <v>337</v>
      </c>
      <c r="E488" s="355"/>
      <c r="F488" s="355"/>
      <c r="G488" s="767">
        <v>0</v>
      </c>
      <c r="H488" s="768"/>
      <c r="I488" s="767"/>
    </row>
    <row r="489" spans="1:9">
      <c r="A489" s="764">
        <v>40666</v>
      </c>
      <c r="B489" s="770">
        <v>25</v>
      </c>
      <c r="C489" s="766" t="s">
        <v>246</v>
      </c>
      <c r="D489" s="767" t="s">
        <v>379</v>
      </c>
      <c r="E489" s="355"/>
      <c r="F489" s="355"/>
      <c r="G489" s="767" t="s">
        <v>339</v>
      </c>
      <c r="H489" s="768"/>
      <c r="I489" s="767"/>
    </row>
    <row r="490" spans="1:9">
      <c r="A490" s="764">
        <v>40666</v>
      </c>
      <c r="B490" s="770">
        <v>10</v>
      </c>
      <c r="C490" s="766" t="s">
        <v>246</v>
      </c>
      <c r="D490" s="767" t="s">
        <v>338</v>
      </c>
      <c r="E490" s="355"/>
      <c r="F490" s="355"/>
      <c r="G490" s="767" t="s">
        <v>339</v>
      </c>
      <c r="H490" s="768"/>
      <c r="I490" s="767"/>
    </row>
    <row r="491" spans="1:9">
      <c r="A491" s="764">
        <v>40666</v>
      </c>
      <c r="B491" s="770">
        <v>20</v>
      </c>
      <c r="C491" s="766" t="s">
        <v>246</v>
      </c>
      <c r="D491" s="767" t="s">
        <v>365</v>
      </c>
      <c r="E491" s="355"/>
      <c r="F491" s="355"/>
      <c r="G491" s="767" t="s">
        <v>339</v>
      </c>
      <c r="H491" s="768"/>
      <c r="I491" s="767"/>
    </row>
    <row r="492" spans="1:9">
      <c r="A492" s="764">
        <v>40666</v>
      </c>
      <c r="B492" s="770">
        <v>10</v>
      </c>
      <c r="C492" s="766" t="s">
        <v>246</v>
      </c>
      <c r="D492" s="767" t="s">
        <v>247</v>
      </c>
      <c r="E492" s="355"/>
      <c r="F492" s="355"/>
      <c r="G492" s="767">
        <v>0</v>
      </c>
      <c r="H492" s="768"/>
      <c r="I492" s="767"/>
    </row>
    <row r="493" spans="1:9">
      <c r="A493" s="764">
        <v>40666</v>
      </c>
      <c r="B493" s="770">
        <v>2</v>
      </c>
      <c r="C493" s="766" t="s">
        <v>246</v>
      </c>
      <c r="D493" s="767" t="s">
        <v>251</v>
      </c>
      <c r="E493" s="355"/>
      <c r="F493" s="355"/>
      <c r="G493" s="767" t="s">
        <v>339</v>
      </c>
      <c r="H493" s="768"/>
      <c r="I493" s="767"/>
    </row>
    <row r="494" spans="1:9">
      <c r="A494" s="764">
        <v>40666</v>
      </c>
      <c r="B494" s="770">
        <v>5</v>
      </c>
      <c r="C494" s="766" t="s">
        <v>246</v>
      </c>
      <c r="D494" s="767" t="s">
        <v>353</v>
      </c>
      <c r="E494" s="355"/>
      <c r="F494" s="355"/>
      <c r="G494" s="767" t="s">
        <v>339</v>
      </c>
      <c r="H494" s="768"/>
      <c r="I494" s="767"/>
    </row>
    <row r="495" spans="1:9">
      <c r="A495" s="764">
        <v>40666</v>
      </c>
      <c r="B495" s="770">
        <v>20</v>
      </c>
      <c r="C495" s="766" t="s">
        <v>246</v>
      </c>
      <c r="D495" s="767" t="s">
        <v>249</v>
      </c>
      <c r="E495" s="355"/>
      <c r="F495" s="355"/>
      <c r="G495" s="767" t="s">
        <v>339</v>
      </c>
      <c r="H495" s="768"/>
      <c r="I495" s="767"/>
    </row>
    <row r="496" spans="1:9">
      <c r="A496" s="764">
        <v>40666</v>
      </c>
      <c r="B496" s="770">
        <v>10</v>
      </c>
      <c r="C496" s="766" t="s">
        <v>246</v>
      </c>
      <c r="D496" s="767" t="s">
        <v>369</v>
      </c>
      <c r="E496" s="355"/>
      <c r="F496" s="355"/>
      <c r="G496" s="767">
        <v>0</v>
      </c>
      <c r="H496" s="768"/>
      <c r="I496" s="767"/>
    </row>
    <row r="497" spans="1:9">
      <c r="A497" s="764">
        <v>40666</v>
      </c>
      <c r="B497" s="770">
        <v>10</v>
      </c>
      <c r="C497" s="766" t="s">
        <v>246</v>
      </c>
      <c r="D497" s="767" t="s">
        <v>367</v>
      </c>
      <c r="E497" s="355"/>
      <c r="F497" s="355"/>
      <c r="G497" s="767" t="s">
        <v>339</v>
      </c>
      <c r="H497" s="768"/>
      <c r="I497" s="767"/>
    </row>
    <row r="498" spans="1:9">
      <c r="A498" s="764">
        <v>40666</v>
      </c>
      <c r="B498" s="770">
        <v>15</v>
      </c>
      <c r="C498" s="766" t="s">
        <v>246</v>
      </c>
      <c r="D498" s="767" t="s">
        <v>280</v>
      </c>
      <c r="E498" s="355"/>
      <c r="F498" s="355"/>
      <c r="G498" s="767" t="s">
        <v>339</v>
      </c>
      <c r="H498" s="768"/>
      <c r="I498" s="767"/>
    </row>
    <row r="499" spans="1:9">
      <c r="A499" s="764">
        <v>40666</v>
      </c>
      <c r="B499" s="770">
        <v>100</v>
      </c>
      <c r="C499" s="766" t="s">
        <v>246</v>
      </c>
      <c r="D499" s="767" t="s">
        <v>287</v>
      </c>
      <c r="E499" s="355"/>
      <c r="F499" s="355"/>
      <c r="G499" s="767" t="s">
        <v>339</v>
      </c>
      <c r="H499" s="768"/>
      <c r="I499" s="767"/>
    </row>
    <row r="500" spans="1:9">
      <c r="A500" s="764">
        <v>40666</v>
      </c>
      <c r="B500" s="770">
        <v>15</v>
      </c>
      <c r="C500" s="766" t="s">
        <v>246</v>
      </c>
      <c r="D500" s="767" t="s">
        <v>248</v>
      </c>
      <c r="E500" s="355"/>
      <c r="F500" s="355"/>
      <c r="G500" s="767">
        <v>0</v>
      </c>
      <c r="H500" s="768"/>
      <c r="I500" s="767"/>
    </row>
    <row r="501" spans="1:9">
      <c r="A501" s="764">
        <v>40666</v>
      </c>
      <c r="B501" s="770">
        <v>60</v>
      </c>
      <c r="C501" s="766" t="s">
        <v>246</v>
      </c>
      <c r="D501" s="767" t="s">
        <v>250</v>
      </c>
      <c r="E501" s="355"/>
      <c r="F501" s="355"/>
      <c r="G501" s="767">
        <v>0</v>
      </c>
      <c r="H501" s="768"/>
      <c r="I501" s="767"/>
    </row>
    <row r="502" spans="1:9">
      <c r="A502" s="764">
        <v>40666</v>
      </c>
      <c r="B502" s="770">
        <v>30</v>
      </c>
      <c r="C502" s="766" t="s">
        <v>246</v>
      </c>
      <c r="D502" s="767" t="s">
        <v>345</v>
      </c>
      <c r="E502" s="355"/>
      <c r="F502" s="355"/>
      <c r="G502" s="767">
        <v>0</v>
      </c>
      <c r="H502" s="768"/>
      <c r="I502" s="767"/>
    </row>
    <row r="503" spans="1:9">
      <c r="A503" s="764">
        <v>40666</v>
      </c>
      <c r="B503" s="770">
        <v>20</v>
      </c>
      <c r="C503" s="766" t="s">
        <v>246</v>
      </c>
      <c r="D503" s="767" t="s">
        <v>386</v>
      </c>
      <c r="E503" s="355"/>
      <c r="F503" s="355"/>
      <c r="G503" s="767" t="s">
        <v>101</v>
      </c>
      <c r="H503" s="768"/>
      <c r="I503" s="767"/>
    </row>
    <row r="504" spans="1:9">
      <c r="A504" s="764">
        <v>40666</v>
      </c>
      <c r="B504" s="770">
        <v>210</v>
      </c>
      <c r="C504" s="766" t="s">
        <v>246</v>
      </c>
      <c r="D504" s="767" t="s">
        <v>346</v>
      </c>
      <c r="E504" s="355"/>
      <c r="F504" s="355"/>
      <c r="G504" s="767" t="s">
        <v>339</v>
      </c>
      <c r="H504" s="768"/>
      <c r="I504" s="767"/>
    </row>
    <row r="505" spans="1:9">
      <c r="A505" s="764">
        <v>40666</v>
      </c>
      <c r="B505" s="770">
        <v>10</v>
      </c>
      <c r="C505" s="766" t="s">
        <v>246</v>
      </c>
      <c r="D505" s="767" t="s">
        <v>341</v>
      </c>
      <c r="E505" s="355"/>
      <c r="F505" s="355"/>
      <c r="G505" s="767" t="s">
        <v>339</v>
      </c>
      <c r="H505" s="768"/>
      <c r="I505" s="767"/>
    </row>
    <row r="506" spans="1:9">
      <c r="A506" s="764">
        <v>40666</v>
      </c>
      <c r="B506" s="770">
        <v>50</v>
      </c>
      <c r="C506" s="766" t="s">
        <v>246</v>
      </c>
      <c r="D506" s="767" t="s">
        <v>305</v>
      </c>
      <c r="E506" s="355"/>
      <c r="F506" s="355"/>
      <c r="G506" s="767" t="s">
        <v>339</v>
      </c>
      <c r="H506" s="768"/>
      <c r="I506" s="767"/>
    </row>
    <row r="507" spans="1:9">
      <c r="A507" s="764">
        <v>40666</v>
      </c>
      <c r="B507" s="770">
        <v>20</v>
      </c>
      <c r="C507" s="766" t="s">
        <v>246</v>
      </c>
      <c r="D507" s="767" t="s">
        <v>254</v>
      </c>
      <c r="E507" s="355"/>
      <c r="F507" s="355"/>
      <c r="G507" s="767" t="s">
        <v>339</v>
      </c>
      <c r="H507" s="768"/>
      <c r="I507" s="767"/>
    </row>
    <row r="508" spans="1:9">
      <c r="A508" s="764">
        <v>40666</v>
      </c>
      <c r="B508" s="770">
        <v>2</v>
      </c>
      <c r="C508" s="766" t="s">
        <v>246</v>
      </c>
      <c r="D508" s="767" t="s">
        <v>253</v>
      </c>
      <c r="E508" s="355"/>
      <c r="F508" s="355"/>
      <c r="G508" s="767" t="s">
        <v>339</v>
      </c>
      <c r="H508" s="768"/>
      <c r="I508" s="767"/>
    </row>
    <row r="509" spans="1:9">
      <c r="A509" s="764">
        <v>40666</v>
      </c>
      <c r="B509" s="770">
        <v>20</v>
      </c>
      <c r="C509" s="766" t="s">
        <v>246</v>
      </c>
      <c r="D509" s="767" t="s">
        <v>389</v>
      </c>
      <c r="E509" s="355"/>
      <c r="F509" s="355"/>
      <c r="G509" s="767">
        <v>0</v>
      </c>
      <c r="H509" s="768"/>
      <c r="I509" s="767"/>
    </row>
    <row r="510" spans="1:9">
      <c r="A510" s="764">
        <v>40666</v>
      </c>
      <c r="B510" s="770">
        <v>100</v>
      </c>
      <c r="C510" s="766" t="s">
        <v>246</v>
      </c>
      <c r="D510" s="767" t="s">
        <v>368</v>
      </c>
      <c r="E510" s="355"/>
      <c r="F510" s="355"/>
      <c r="G510" s="767" t="s">
        <v>339</v>
      </c>
      <c r="H510" s="768"/>
      <c r="I510" s="767"/>
    </row>
    <row r="511" spans="1:9">
      <c r="A511" s="764">
        <v>40666</v>
      </c>
      <c r="B511" s="770">
        <v>10</v>
      </c>
      <c r="C511" s="766" t="s">
        <v>246</v>
      </c>
      <c r="D511" s="767" t="s">
        <v>401</v>
      </c>
      <c r="E511" s="355"/>
      <c r="F511" s="355"/>
      <c r="G511" s="767">
        <v>0</v>
      </c>
      <c r="H511" s="768"/>
      <c r="I511" s="767"/>
    </row>
    <row r="512" spans="1:9">
      <c r="A512" s="764">
        <v>40666</v>
      </c>
      <c r="B512" s="770">
        <v>30</v>
      </c>
      <c r="C512" s="766" t="s">
        <v>246</v>
      </c>
      <c r="D512" s="767" t="s">
        <v>387</v>
      </c>
      <c r="E512" s="355"/>
      <c r="F512" s="355"/>
      <c r="G512" s="767">
        <v>0</v>
      </c>
      <c r="H512" s="768"/>
      <c r="I512" s="767"/>
    </row>
    <row r="513" spans="1:9">
      <c r="A513" s="764">
        <v>40666</v>
      </c>
      <c r="B513" s="770">
        <v>40</v>
      </c>
      <c r="C513" s="766" t="s">
        <v>246</v>
      </c>
      <c r="D513" s="767" t="s">
        <v>343</v>
      </c>
      <c r="E513" s="355"/>
      <c r="F513" s="355"/>
      <c r="G513" s="767" t="s">
        <v>339</v>
      </c>
      <c r="H513" s="768"/>
      <c r="I513" s="767"/>
    </row>
    <row r="514" spans="1:9">
      <c r="A514" s="764">
        <v>40666</v>
      </c>
      <c r="B514" s="770">
        <v>10</v>
      </c>
      <c r="C514" s="766" t="s">
        <v>246</v>
      </c>
      <c r="D514" s="767" t="s">
        <v>371</v>
      </c>
      <c r="E514" s="355"/>
      <c r="F514" s="355"/>
      <c r="G514" s="767" t="s">
        <v>339</v>
      </c>
      <c r="H514" s="768"/>
      <c r="I514" s="767"/>
    </row>
    <row r="515" spans="1:9">
      <c r="A515" s="764">
        <v>40666</v>
      </c>
      <c r="B515" s="770">
        <v>20</v>
      </c>
      <c r="C515" s="766" t="s">
        <v>246</v>
      </c>
      <c r="D515" s="767" t="s">
        <v>342</v>
      </c>
      <c r="E515" s="355"/>
      <c r="F515" s="355"/>
      <c r="G515" s="767" t="s">
        <v>339</v>
      </c>
      <c r="H515" s="768"/>
      <c r="I515" s="767"/>
    </row>
    <row r="516" spans="1:9">
      <c r="A516" s="764">
        <v>40666</v>
      </c>
      <c r="B516" s="770">
        <v>10</v>
      </c>
      <c r="C516" s="766" t="s">
        <v>246</v>
      </c>
      <c r="D516" s="767" t="s">
        <v>388</v>
      </c>
      <c r="E516" s="355"/>
      <c r="F516" s="355"/>
      <c r="G516" s="767" t="s">
        <v>339</v>
      </c>
      <c r="H516" s="768"/>
      <c r="I516" s="767"/>
    </row>
    <row r="517" spans="1:9">
      <c r="A517" s="764">
        <v>40666</v>
      </c>
      <c r="B517" s="770">
        <v>256</v>
      </c>
      <c r="C517" s="766" t="s">
        <v>246</v>
      </c>
      <c r="D517" s="767" t="s">
        <v>344</v>
      </c>
      <c r="E517" s="355"/>
      <c r="F517" s="355"/>
      <c r="G517" s="767" t="s">
        <v>339</v>
      </c>
      <c r="H517" s="768"/>
      <c r="I517" s="767"/>
    </row>
    <row r="518" spans="1:9">
      <c r="A518" s="764">
        <v>40666</v>
      </c>
      <c r="B518" s="770">
        <v>300</v>
      </c>
      <c r="C518" s="766" t="s">
        <v>246</v>
      </c>
      <c r="D518" s="767" t="s">
        <v>282</v>
      </c>
      <c r="E518" s="355"/>
      <c r="F518" s="355"/>
      <c r="G518" s="767" t="s">
        <v>339</v>
      </c>
      <c r="H518" s="768"/>
      <c r="I518" s="767"/>
    </row>
    <row r="519" spans="1:9">
      <c r="A519" s="764">
        <v>40666</v>
      </c>
      <c r="B519" s="770">
        <v>180</v>
      </c>
      <c r="C519" s="766" t="s">
        <v>246</v>
      </c>
      <c r="D519" s="767" t="s">
        <v>395</v>
      </c>
      <c r="E519" s="355"/>
      <c r="F519" s="355"/>
      <c r="G519" s="767">
        <v>0</v>
      </c>
      <c r="H519" s="768"/>
      <c r="I519" s="767"/>
    </row>
    <row r="520" spans="1:9">
      <c r="A520" s="764">
        <v>40666</v>
      </c>
      <c r="B520" s="770">
        <v>10</v>
      </c>
      <c r="C520" s="766" t="s">
        <v>246</v>
      </c>
      <c r="D520" s="767" t="s">
        <v>285</v>
      </c>
      <c r="E520" s="355"/>
      <c r="F520" s="355"/>
      <c r="G520" s="767">
        <v>0</v>
      </c>
      <c r="H520" s="768"/>
      <c r="I520" s="767"/>
    </row>
    <row r="521" spans="1:9">
      <c r="A521" s="764">
        <v>40666</v>
      </c>
      <c r="B521" s="770">
        <v>3</v>
      </c>
      <c r="C521" s="766" t="s">
        <v>246</v>
      </c>
      <c r="D521" s="767" t="s">
        <v>272</v>
      </c>
      <c r="E521" s="355"/>
      <c r="F521" s="355"/>
      <c r="G521" s="767" t="s">
        <v>339</v>
      </c>
      <c r="H521" s="768"/>
      <c r="I521" s="767"/>
    </row>
    <row r="522" spans="1:9">
      <c r="A522" s="764">
        <v>40666</v>
      </c>
      <c r="B522" s="770">
        <v>50</v>
      </c>
      <c r="C522" s="766" t="s">
        <v>246</v>
      </c>
      <c r="D522" s="767" t="s">
        <v>252</v>
      </c>
      <c r="E522" s="355"/>
      <c r="F522" s="355"/>
      <c r="G522" s="767" t="s">
        <v>339</v>
      </c>
      <c r="H522" s="768"/>
      <c r="I522" s="767"/>
    </row>
    <row r="523" spans="1:9">
      <c r="A523" s="764">
        <v>40666</v>
      </c>
      <c r="B523" s="770">
        <v>5</v>
      </c>
      <c r="C523" s="766" t="s">
        <v>246</v>
      </c>
      <c r="D523" s="767" t="s">
        <v>402</v>
      </c>
      <c r="E523" s="355"/>
      <c r="F523" s="355"/>
      <c r="G523" s="767">
        <v>0</v>
      </c>
      <c r="H523" s="768"/>
      <c r="I523" s="767"/>
    </row>
    <row r="524" spans="1:9">
      <c r="A524" s="764">
        <v>40666</v>
      </c>
      <c r="B524" s="770">
        <v>10</v>
      </c>
      <c r="C524" s="766" t="s">
        <v>246</v>
      </c>
      <c r="D524" s="767" t="s">
        <v>340</v>
      </c>
      <c r="E524" s="355"/>
      <c r="F524" s="355"/>
      <c r="G524" s="767">
        <v>0</v>
      </c>
      <c r="H524" s="768"/>
      <c r="I524" s="767"/>
    </row>
    <row r="525" spans="1:9">
      <c r="A525" s="764">
        <v>40667</v>
      </c>
      <c r="B525" s="770">
        <v>150</v>
      </c>
      <c r="C525" s="766" t="s">
        <v>246</v>
      </c>
      <c r="D525" s="767" t="s">
        <v>347</v>
      </c>
      <c r="E525" s="355"/>
      <c r="F525" s="355"/>
      <c r="G525" s="767" t="s">
        <v>339</v>
      </c>
      <c r="H525" s="768"/>
      <c r="I525" s="767"/>
    </row>
    <row r="526" spans="1:9">
      <c r="A526" s="764">
        <v>40667</v>
      </c>
      <c r="B526" s="770">
        <v>300</v>
      </c>
      <c r="C526" s="766" t="s">
        <v>246</v>
      </c>
      <c r="D526" s="767" t="s">
        <v>348</v>
      </c>
      <c r="E526" s="355"/>
      <c r="F526" s="355"/>
      <c r="G526" s="767" t="s">
        <v>339</v>
      </c>
      <c r="H526" s="768"/>
      <c r="I526" s="767"/>
    </row>
    <row r="527" spans="1:9">
      <c r="A527" s="764">
        <v>40668</v>
      </c>
      <c r="B527" s="770">
        <v>145</v>
      </c>
      <c r="C527" s="766" t="s">
        <v>246</v>
      </c>
      <c r="D527" s="767" t="s">
        <v>352</v>
      </c>
      <c r="E527" s="355"/>
      <c r="F527" s="355"/>
      <c r="G527" s="767">
        <v>0</v>
      </c>
      <c r="H527" s="768"/>
      <c r="I527" s="767"/>
    </row>
    <row r="528" spans="1:9">
      <c r="A528" s="764">
        <v>40668</v>
      </c>
      <c r="B528" s="770">
        <v>75</v>
      </c>
      <c r="C528" s="766" t="s">
        <v>246</v>
      </c>
      <c r="D528" s="767" t="s">
        <v>308</v>
      </c>
      <c r="E528" s="355"/>
      <c r="F528" s="355"/>
      <c r="G528" s="767" t="s">
        <v>339</v>
      </c>
      <c r="H528" s="768"/>
      <c r="I528" s="767"/>
    </row>
    <row r="529" spans="1:9">
      <c r="A529" s="764">
        <v>40668</v>
      </c>
      <c r="B529" s="770">
        <v>10</v>
      </c>
      <c r="C529" s="766" t="s">
        <v>246</v>
      </c>
      <c r="D529" s="767" t="s">
        <v>317</v>
      </c>
      <c r="E529" s="355"/>
      <c r="F529" s="355"/>
      <c r="G529" s="767" t="s">
        <v>339</v>
      </c>
      <c r="H529" s="768"/>
      <c r="I529" s="767"/>
    </row>
    <row r="530" spans="1:9">
      <c r="A530" s="764">
        <v>40668</v>
      </c>
      <c r="B530" s="770">
        <v>15</v>
      </c>
      <c r="C530" s="766" t="s">
        <v>246</v>
      </c>
      <c r="D530" s="767" t="s">
        <v>306</v>
      </c>
      <c r="E530" s="355"/>
      <c r="F530" s="355"/>
      <c r="G530" s="767" t="s">
        <v>339</v>
      </c>
      <c r="H530" s="768"/>
      <c r="I530" s="767"/>
    </row>
    <row r="531" spans="1:9">
      <c r="A531" s="764">
        <v>40668</v>
      </c>
      <c r="B531" s="770">
        <v>5</v>
      </c>
      <c r="C531" s="766" t="s">
        <v>246</v>
      </c>
      <c r="D531" s="767" t="s">
        <v>318</v>
      </c>
      <c r="E531" s="355"/>
      <c r="F531" s="355"/>
      <c r="G531" s="767" t="s">
        <v>339</v>
      </c>
      <c r="H531" s="768"/>
      <c r="I531" s="767"/>
    </row>
    <row r="532" spans="1:9">
      <c r="A532" s="764">
        <v>40668</v>
      </c>
      <c r="B532" s="770">
        <v>10</v>
      </c>
      <c r="C532" s="766" t="s">
        <v>246</v>
      </c>
      <c r="D532" s="767" t="s">
        <v>307</v>
      </c>
      <c r="E532" s="355"/>
      <c r="F532" s="355"/>
      <c r="G532" s="767">
        <v>0</v>
      </c>
      <c r="H532" s="768"/>
      <c r="I532" s="767"/>
    </row>
    <row r="533" spans="1:9">
      <c r="A533" s="764">
        <v>40672</v>
      </c>
      <c r="B533" s="770">
        <v>5</v>
      </c>
      <c r="C533" s="766" t="s">
        <v>246</v>
      </c>
      <c r="D533" s="767" t="s">
        <v>310</v>
      </c>
      <c r="E533" s="355"/>
      <c r="F533" s="355"/>
      <c r="G533" s="767" t="s">
        <v>339</v>
      </c>
      <c r="H533" s="768"/>
      <c r="I533" s="767"/>
    </row>
    <row r="534" spans="1:9">
      <c r="A534" s="764">
        <v>40672</v>
      </c>
      <c r="B534" s="770">
        <v>200</v>
      </c>
      <c r="C534" s="766" t="s">
        <v>246</v>
      </c>
      <c r="D534" s="767" t="s">
        <v>276</v>
      </c>
      <c r="E534" s="355"/>
      <c r="F534" s="355"/>
      <c r="G534" s="767">
        <v>0</v>
      </c>
      <c r="H534" s="768"/>
      <c r="I534" s="767"/>
    </row>
    <row r="535" spans="1:9">
      <c r="A535" s="764">
        <v>40673</v>
      </c>
      <c r="B535" s="770">
        <v>50</v>
      </c>
      <c r="C535" s="766" t="s">
        <v>246</v>
      </c>
      <c r="D535" s="767" t="s">
        <v>256</v>
      </c>
      <c r="E535" s="355"/>
      <c r="F535" s="355"/>
      <c r="G535" s="767" t="s">
        <v>339</v>
      </c>
      <c r="H535" s="768"/>
      <c r="I535" s="767"/>
    </row>
    <row r="536" spans="1:9">
      <c r="A536" s="764">
        <v>40673</v>
      </c>
      <c r="B536" s="770">
        <v>200</v>
      </c>
      <c r="C536" s="766" t="s">
        <v>246</v>
      </c>
      <c r="D536" s="767" t="s">
        <v>374</v>
      </c>
      <c r="E536" s="355"/>
      <c r="F536" s="355"/>
      <c r="G536" s="767" t="s">
        <v>339</v>
      </c>
      <c r="H536" s="768"/>
      <c r="I536" s="767"/>
    </row>
    <row r="537" spans="1:9">
      <c r="A537" s="764">
        <v>40673</v>
      </c>
      <c r="B537" s="770">
        <v>30</v>
      </c>
      <c r="C537" s="766" t="s">
        <v>246</v>
      </c>
      <c r="D537" s="767" t="s">
        <v>403</v>
      </c>
      <c r="E537" s="355"/>
      <c r="F537" s="355"/>
      <c r="G537" s="767" t="s">
        <v>339</v>
      </c>
      <c r="H537" s="768"/>
      <c r="I537" s="767"/>
    </row>
    <row r="538" spans="1:9">
      <c r="A538" s="764">
        <v>40675</v>
      </c>
      <c r="B538" s="770">
        <v>150</v>
      </c>
      <c r="C538" s="766" t="s">
        <v>246</v>
      </c>
      <c r="D538" s="767" t="s">
        <v>357</v>
      </c>
      <c r="E538" s="355"/>
      <c r="F538" s="355"/>
      <c r="G538" s="767" t="s">
        <v>339</v>
      </c>
      <c r="H538" s="768"/>
      <c r="I538" s="767"/>
    </row>
    <row r="539" spans="1:9">
      <c r="A539" s="764">
        <v>40679</v>
      </c>
      <c r="B539" s="770">
        <v>180</v>
      </c>
      <c r="C539" s="766" t="s">
        <v>416</v>
      </c>
      <c r="D539" s="767" t="s">
        <v>257</v>
      </c>
      <c r="E539" s="355"/>
      <c r="F539" s="355"/>
      <c r="G539" s="767">
        <v>0</v>
      </c>
      <c r="H539" s="768"/>
      <c r="I539" s="767"/>
    </row>
    <row r="540" spans="1:9">
      <c r="A540" s="764">
        <v>40679</v>
      </c>
      <c r="B540" s="770">
        <v>20</v>
      </c>
      <c r="C540" s="766" t="s">
        <v>237</v>
      </c>
      <c r="D540" s="767" t="s">
        <v>404</v>
      </c>
      <c r="E540" s="355"/>
      <c r="F540" s="355"/>
      <c r="G540" s="767">
        <v>0</v>
      </c>
      <c r="H540" s="768"/>
      <c r="I540" s="767"/>
    </row>
    <row r="541" spans="1:9">
      <c r="A541" s="764">
        <v>40679</v>
      </c>
      <c r="B541" s="770">
        <v>60</v>
      </c>
      <c r="C541" s="766" t="s">
        <v>246</v>
      </c>
      <c r="D541" s="767" t="s">
        <v>358</v>
      </c>
      <c r="E541" s="355"/>
      <c r="F541" s="355"/>
      <c r="G541" s="767" t="s">
        <v>339</v>
      </c>
      <c r="H541" s="768"/>
      <c r="I541" s="767"/>
    </row>
    <row r="542" spans="1:9">
      <c r="A542" s="764">
        <v>40679</v>
      </c>
      <c r="B542" s="770">
        <v>30</v>
      </c>
      <c r="C542" s="766" t="s">
        <v>246</v>
      </c>
      <c r="D542" s="767" t="s">
        <v>258</v>
      </c>
      <c r="E542" s="355"/>
      <c r="F542" s="355"/>
      <c r="G542" s="767" t="s">
        <v>339</v>
      </c>
      <c r="H542" s="768"/>
      <c r="I542" s="767"/>
    </row>
    <row r="543" spans="1:9">
      <c r="A543" s="764">
        <v>40679</v>
      </c>
      <c r="B543" s="770">
        <v>20</v>
      </c>
      <c r="C543" s="766" t="s">
        <v>246</v>
      </c>
      <c r="D543" s="767" t="s">
        <v>378</v>
      </c>
      <c r="E543" s="355"/>
      <c r="F543" s="355"/>
      <c r="G543" s="767" t="s">
        <v>339</v>
      </c>
      <c r="H543" s="768"/>
      <c r="I543" s="767"/>
    </row>
    <row r="544" spans="1:9">
      <c r="A544" s="764">
        <v>40679</v>
      </c>
      <c r="B544" s="770">
        <v>20</v>
      </c>
      <c r="C544" s="766" t="s">
        <v>246</v>
      </c>
      <c r="D544" s="767" t="s">
        <v>259</v>
      </c>
      <c r="E544" s="355"/>
      <c r="F544" s="355"/>
      <c r="G544" s="767" t="s">
        <v>339</v>
      </c>
      <c r="H544" s="768"/>
      <c r="I544" s="767"/>
    </row>
    <row r="545" spans="1:9">
      <c r="A545" s="764">
        <v>40679</v>
      </c>
      <c r="B545" s="770">
        <v>20</v>
      </c>
      <c r="C545" s="766" t="s">
        <v>246</v>
      </c>
      <c r="D545" s="767" t="s">
        <v>405</v>
      </c>
      <c r="E545" s="355"/>
      <c r="F545" s="355"/>
      <c r="G545" s="767" t="s">
        <v>339</v>
      </c>
      <c r="H545" s="768"/>
      <c r="I545" s="767"/>
    </row>
    <row r="546" spans="1:9">
      <c r="A546" s="764">
        <v>40679</v>
      </c>
      <c r="B546" s="770">
        <v>50</v>
      </c>
      <c r="C546" s="766" t="s">
        <v>246</v>
      </c>
      <c r="D546" s="767" t="s">
        <v>260</v>
      </c>
      <c r="E546" s="355"/>
      <c r="F546" s="355"/>
      <c r="G546" s="767" t="s">
        <v>101</v>
      </c>
      <c r="H546" s="768"/>
      <c r="I546" s="767"/>
    </row>
    <row r="547" spans="1:9">
      <c r="A547" s="764">
        <v>40680</v>
      </c>
      <c r="B547" s="770">
        <v>150</v>
      </c>
      <c r="C547" s="766" t="s">
        <v>246</v>
      </c>
      <c r="D547" s="767" t="s">
        <v>360</v>
      </c>
      <c r="E547" s="355"/>
      <c r="F547" s="355"/>
      <c r="G547" s="767" t="s">
        <v>339</v>
      </c>
      <c r="H547" s="768"/>
      <c r="I547" s="767"/>
    </row>
    <row r="548" spans="1:9">
      <c r="A548" s="764">
        <v>40681</v>
      </c>
      <c r="B548" s="770">
        <v>100</v>
      </c>
      <c r="C548" s="766" t="s">
        <v>246</v>
      </c>
      <c r="D548" s="767" t="s">
        <v>292</v>
      </c>
      <c r="E548" s="355"/>
      <c r="F548" s="355"/>
      <c r="G548" s="767" t="s">
        <v>339</v>
      </c>
      <c r="H548" s="768"/>
      <c r="I548" s="767"/>
    </row>
    <row r="549" spans="1:9">
      <c r="A549" s="764">
        <v>40681</v>
      </c>
      <c r="B549" s="770">
        <v>20</v>
      </c>
      <c r="C549" s="766" t="s">
        <v>237</v>
      </c>
      <c r="D549" s="767" t="s">
        <v>406</v>
      </c>
      <c r="E549" s="355"/>
      <c r="F549" s="355"/>
      <c r="G549" s="767">
        <v>0</v>
      </c>
      <c r="H549" s="768"/>
      <c r="I549" s="767"/>
    </row>
    <row r="550" spans="1:9">
      <c r="A550" s="764">
        <v>40681</v>
      </c>
      <c r="B550" s="770">
        <v>25</v>
      </c>
      <c r="C550" s="766" t="s">
        <v>246</v>
      </c>
      <c r="D550" s="767" t="s">
        <v>400</v>
      </c>
      <c r="E550" s="355"/>
      <c r="F550" s="355"/>
      <c r="G550" s="767" t="s">
        <v>339</v>
      </c>
      <c r="H550" s="768"/>
      <c r="I550" s="767"/>
    </row>
    <row r="551" spans="1:9">
      <c r="A551" s="764">
        <v>40686</v>
      </c>
      <c r="B551" s="770">
        <v>195</v>
      </c>
      <c r="C551" s="766">
        <v>3112</v>
      </c>
      <c r="D551" s="767" t="s">
        <v>407</v>
      </c>
      <c r="E551" s="355"/>
      <c r="F551" s="355"/>
      <c r="G551" s="767">
        <v>0</v>
      </c>
      <c r="H551" s="768"/>
      <c r="I551" s="767"/>
    </row>
    <row r="552" spans="1:9">
      <c r="A552" s="764">
        <v>40686</v>
      </c>
      <c r="B552" s="770">
        <v>12</v>
      </c>
      <c r="C552" s="766" t="s">
        <v>246</v>
      </c>
      <c r="D552" s="767" t="s">
        <v>294</v>
      </c>
      <c r="E552" s="355"/>
      <c r="F552" s="355"/>
      <c r="G552" s="767" t="s">
        <v>339</v>
      </c>
      <c r="H552" s="768"/>
      <c r="I552" s="767"/>
    </row>
    <row r="553" spans="1:9">
      <c r="A553" s="764">
        <v>40686</v>
      </c>
      <c r="B553" s="770">
        <v>40</v>
      </c>
      <c r="C553" s="766" t="s">
        <v>246</v>
      </c>
      <c r="D553" s="767" t="s">
        <v>261</v>
      </c>
      <c r="E553" s="355"/>
      <c r="F553" s="355"/>
      <c r="G553" s="767" t="s">
        <v>339</v>
      </c>
      <c r="H553" s="768"/>
      <c r="I553" s="767"/>
    </row>
    <row r="554" spans="1:9">
      <c r="A554" s="764">
        <v>40686</v>
      </c>
      <c r="B554" s="770">
        <v>286</v>
      </c>
      <c r="C554" s="766" t="s">
        <v>246</v>
      </c>
      <c r="D554" s="767" t="s">
        <v>355</v>
      </c>
      <c r="E554" s="355"/>
      <c r="F554" s="355"/>
      <c r="G554" s="767" t="s">
        <v>339</v>
      </c>
      <c r="H554" s="768"/>
      <c r="I554" s="767"/>
    </row>
    <row r="555" spans="1:9">
      <c r="A555" s="764">
        <v>40686</v>
      </c>
      <c r="B555" s="770">
        <v>5</v>
      </c>
      <c r="C555" s="766" t="s">
        <v>246</v>
      </c>
      <c r="D555" s="767" t="s">
        <v>300</v>
      </c>
      <c r="E555" s="355"/>
      <c r="F555" s="355"/>
      <c r="G555" s="767" t="s">
        <v>339</v>
      </c>
      <c r="H555" s="768"/>
      <c r="I555" s="767"/>
    </row>
    <row r="556" spans="1:9">
      <c r="A556" s="764">
        <v>40686</v>
      </c>
      <c r="B556" s="770">
        <v>5</v>
      </c>
      <c r="C556" s="766" t="s">
        <v>246</v>
      </c>
      <c r="D556" s="767" t="s">
        <v>323</v>
      </c>
      <c r="E556" s="355"/>
      <c r="F556" s="355"/>
      <c r="G556" s="767">
        <v>0</v>
      </c>
      <c r="H556" s="768"/>
      <c r="I556" s="767"/>
    </row>
    <row r="557" spans="1:9">
      <c r="A557" s="764">
        <v>40688</v>
      </c>
      <c r="B557" s="770">
        <v>142.33000000000001</v>
      </c>
      <c r="C557" s="766" t="s">
        <v>416</v>
      </c>
      <c r="D557" s="767" t="s">
        <v>257</v>
      </c>
      <c r="E557" s="355"/>
      <c r="F557" s="355"/>
      <c r="G557" s="767">
        <v>0</v>
      </c>
      <c r="H557" s="768"/>
      <c r="I557" s="767"/>
    </row>
    <row r="558" spans="1:9">
      <c r="A558" s="764">
        <v>40688</v>
      </c>
      <c r="B558" s="770">
        <v>10</v>
      </c>
      <c r="C558" s="766" t="s">
        <v>246</v>
      </c>
      <c r="D558" s="767" t="s">
        <v>302</v>
      </c>
      <c r="E558" s="355"/>
      <c r="F558" s="355"/>
      <c r="G558" s="767">
        <v>0</v>
      </c>
      <c r="H558" s="768"/>
      <c r="I558" s="767"/>
    </row>
    <row r="559" spans="1:9">
      <c r="A559" s="764">
        <v>40688</v>
      </c>
      <c r="B559" s="770">
        <v>50</v>
      </c>
      <c r="C559" s="766" t="s">
        <v>246</v>
      </c>
      <c r="D559" s="767" t="s">
        <v>330</v>
      </c>
      <c r="E559" s="355"/>
      <c r="F559" s="355"/>
      <c r="G559" s="767" t="s">
        <v>101</v>
      </c>
      <c r="H559" s="768"/>
      <c r="I559" s="767"/>
    </row>
    <row r="560" spans="1:9">
      <c r="A560" s="764">
        <v>40688</v>
      </c>
      <c r="B560" s="770">
        <v>3</v>
      </c>
      <c r="C560" s="766" t="s">
        <v>246</v>
      </c>
      <c r="D560" s="767" t="s">
        <v>363</v>
      </c>
      <c r="E560" s="355"/>
      <c r="F560" s="355"/>
      <c r="G560" s="767" t="s">
        <v>101</v>
      </c>
      <c r="H560" s="768"/>
      <c r="I560" s="767"/>
    </row>
    <row r="561" spans="1:9">
      <c r="A561" s="764">
        <v>40688</v>
      </c>
      <c r="B561" s="770">
        <v>50</v>
      </c>
      <c r="C561" s="766" t="s">
        <v>246</v>
      </c>
      <c r="D561" s="767" t="s">
        <v>364</v>
      </c>
      <c r="E561" s="355"/>
      <c r="F561" s="355"/>
      <c r="G561" s="767" t="s">
        <v>101</v>
      </c>
      <c r="H561" s="768"/>
      <c r="I561" s="767"/>
    </row>
    <row r="562" spans="1:9">
      <c r="A562" s="764">
        <v>40688</v>
      </c>
      <c r="B562" s="770">
        <v>3</v>
      </c>
      <c r="C562" s="766" t="s">
        <v>246</v>
      </c>
      <c r="D562" s="767" t="s">
        <v>363</v>
      </c>
      <c r="E562" s="355"/>
      <c r="F562" s="355"/>
      <c r="G562" s="767" t="s">
        <v>101</v>
      </c>
      <c r="H562" s="768"/>
      <c r="I562" s="767"/>
    </row>
    <row r="563" spans="1:9">
      <c r="A563" s="764">
        <v>40688</v>
      </c>
      <c r="B563" s="770">
        <v>45</v>
      </c>
      <c r="C563" s="766" t="s">
        <v>237</v>
      </c>
      <c r="D563" s="767" t="s">
        <v>417</v>
      </c>
      <c r="E563" s="355"/>
      <c r="F563" s="355"/>
      <c r="G563" s="767">
        <v>0</v>
      </c>
      <c r="H563" s="768"/>
      <c r="I563" s="767"/>
    </row>
    <row r="564" spans="1:9">
      <c r="A564" s="764">
        <v>40688</v>
      </c>
      <c r="B564" s="770">
        <v>150</v>
      </c>
      <c r="C564" s="766" t="s">
        <v>237</v>
      </c>
      <c r="D564" s="767" t="s">
        <v>418</v>
      </c>
      <c r="E564" s="355"/>
      <c r="F564" s="355"/>
      <c r="G564" s="767">
        <v>0</v>
      </c>
      <c r="H564" s="768"/>
      <c r="I564" s="767"/>
    </row>
    <row r="565" spans="1:9">
      <c r="A565" s="764">
        <v>40689</v>
      </c>
      <c r="B565" s="770">
        <v>100</v>
      </c>
      <c r="C565" s="766" t="s">
        <v>237</v>
      </c>
      <c r="D565" s="767" t="s">
        <v>419</v>
      </c>
      <c r="E565" s="355"/>
      <c r="F565" s="355"/>
      <c r="G565" s="767">
        <v>0</v>
      </c>
      <c r="H565" s="768"/>
      <c r="I565" s="767"/>
    </row>
    <row r="566" spans="1:9">
      <c r="A566" s="764">
        <v>40690</v>
      </c>
      <c r="B566" s="770">
        <v>350</v>
      </c>
      <c r="C566" s="766" t="s">
        <v>237</v>
      </c>
      <c r="D566" s="767" t="s">
        <v>269</v>
      </c>
      <c r="E566" s="355"/>
      <c r="F566" s="355"/>
      <c r="G566" s="767">
        <v>0</v>
      </c>
      <c r="H566" s="768"/>
      <c r="I566" s="767"/>
    </row>
    <row r="567" spans="1:9">
      <c r="A567" s="764">
        <v>40690</v>
      </c>
      <c r="B567" s="770">
        <v>5</v>
      </c>
      <c r="C567" s="766" t="s">
        <v>237</v>
      </c>
      <c r="D567" s="767" t="s">
        <v>269</v>
      </c>
      <c r="E567" s="355"/>
      <c r="F567" s="355"/>
      <c r="G567" s="767">
        <v>0</v>
      </c>
      <c r="H567" s="768"/>
      <c r="I567" s="767"/>
    </row>
    <row r="568" spans="1:9">
      <c r="A568" s="764">
        <v>40690</v>
      </c>
      <c r="B568" s="770">
        <v>179.88</v>
      </c>
      <c r="C568" s="766">
        <v>3111</v>
      </c>
      <c r="D568" s="767" t="s">
        <v>420</v>
      </c>
      <c r="E568" s="355"/>
      <c r="F568" s="355"/>
      <c r="G568" s="767">
        <v>0</v>
      </c>
      <c r="H568" s="768"/>
      <c r="I568" s="767"/>
    </row>
    <row r="569" spans="1:9">
      <c r="A569" s="764">
        <v>40690</v>
      </c>
      <c r="B569" s="770">
        <v>325</v>
      </c>
      <c r="C569" s="766" t="s">
        <v>246</v>
      </c>
      <c r="D569" s="767" t="s">
        <v>326</v>
      </c>
      <c r="E569" s="355"/>
      <c r="F569" s="355"/>
      <c r="G569" s="767">
        <v>0</v>
      </c>
      <c r="H569" s="768"/>
      <c r="I569" s="767"/>
    </row>
    <row r="570" spans="1:9">
      <c r="A570" s="764">
        <v>40694</v>
      </c>
      <c r="B570" s="770">
        <v>175</v>
      </c>
      <c r="C570" s="766" t="s">
        <v>246</v>
      </c>
      <c r="D570" s="767" t="s">
        <v>421</v>
      </c>
      <c r="E570" s="355"/>
      <c r="F570" s="355"/>
      <c r="G570" s="767" t="s">
        <v>339</v>
      </c>
      <c r="H570" s="768"/>
      <c r="I570" s="767"/>
    </row>
    <row r="571" spans="1:9">
      <c r="A571" s="764">
        <v>40694</v>
      </c>
      <c r="B571" s="770">
        <v>90.7</v>
      </c>
      <c r="C571" s="766" t="s">
        <v>246</v>
      </c>
      <c r="D571" s="767" t="s">
        <v>422</v>
      </c>
      <c r="E571" s="355"/>
      <c r="F571" s="355"/>
      <c r="G571" s="767">
        <v>0</v>
      </c>
      <c r="H571" s="768"/>
      <c r="I571" s="767"/>
    </row>
    <row r="572" spans="1:9">
      <c r="A572" s="764">
        <v>40694</v>
      </c>
      <c r="B572" s="770">
        <v>3298.14</v>
      </c>
      <c r="C572" s="766" t="s">
        <v>246</v>
      </c>
      <c r="D572" s="767" t="s">
        <v>422</v>
      </c>
      <c r="E572" s="355"/>
      <c r="F572" s="355"/>
      <c r="G572" s="767">
        <v>0</v>
      </c>
      <c r="H572" s="768"/>
      <c r="I572" s="767"/>
    </row>
    <row r="573" spans="1:9">
      <c r="A573" s="764">
        <v>40694</v>
      </c>
      <c r="B573" s="770">
        <v>2</v>
      </c>
      <c r="C573" s="766" t="s">
        <v>246</v>
      </c>
      <c r="D573" s="767" t="s">
        <v>251</v>
      </c>
      <c r="E573" s="355"/>
      <c r="F573" s="355"/>
      <c r="G573" s="767" t="s">
        <v>339</v>
      </c>
      <c r="H573" s="768"/>
      <c r="I573" s="767"/>
    </row>
    <row r="574" spans="1:9">
      <c r="A574" s="764">
        <v>40694</v>
      </c>
      <c r="B574" s="770">
        <v>100</v>
      </c>
      <c r="C574" s="766" t="s">
        <v>246</v>
      </c>
      <c r="D574" s="767" t="s">
        <v>287</v>
      </c>
      <c r="E574" s="355"/>
      <c r="F574" s="355"/>
      <c r="G574" s="767" t="s">
        <v>339</v>
      </c>
      <c r="H574" s="768"/>
      <c r="I574" s="767"/>
    </row>
    <row r="575" spans="1:9">
      <c r="A575" s="764">
        <v>40694</v>
      </c>
      <c r="B575" s="770">
        <v>335</v>
      </c>
      <c r="C575" s="766" t="s">
        <v>246</v>
      </c>
      <c r="D575" s="767" t="s">
        <v>422</v>
      </c>
      <c r="E575" s="355"/>
      <c r="F575" s="355"/>
      <c r="G575" s="767">
        <v>0</v>
      </c>
      <c r="H575" s="768"/>
      <c r="I575" s="767"/>
    </row>
    <row r="576" spans="1:9">
      <c r="A576" s="764">
        <v>40694</v>
      </c>
      <c r="B576" s="770">
        <v>5</v>
      </c>
      <c r="C576" s="766" t="s">
        <v>246</v>
      </c>
      <c r="D576" s="767" t="s">
        <v>402</v>
      </c>
      <c r="E576" s="355"/>
      <c r="F576" s="355"/>
      <c r="G576" s="767">
        <v>0</v>
      </c>
      <c r="H576" s="768"/>
      <c r="I576" s="767"/>
    </row>
    <row r="577" spans="1:9">
      <c r="A577" s="764">
        <v>40694</v>
      </c>
      <c r="B577" s="770">
        <v>100</v>
      </c>
      <c r="C577" s="766" t="s">
        <v>246</v>
      </c>
      <c r="D577" s="767" t="s">
        <v>423</v>
      </c>
      <c r="E577" s="355"/>
      <c r="F577" s="355"/>
      <c r="G577" s="767" t="s">
        <v>339</v>
      </c>
      <c r="H577" s="768"/>
      <c r="I577" s="767"/>
    </row>
    <row r="578" spans="1:9">
      <c r="A578" s="764">
        <v>40694</v>
      </c>
      <c r="B578" s="770">
        <v>250</v>
      </c>
      <c r="C578" s="766" t="s">
        <v>246</v>
      </c>
      <c r="D578" s="767" t="s">
        <v>422</v>
      </c>
      <c r="E578" s="355"/>
      <c r="F578" s="355"/>
      <c r="G578" s="767">
        <v>0</v>
      </c>
      <c r="H578" s="768"/>
      <c r="I578" s="767"/>
    </row>
    <row r="579" spans="1:9">
      <c r="A579" s="764">
        <v>40694</v>
      </c>
      <c r="B579" s="770">
        <v>2689.46</v>
      </c>
      <c r="C579" s="766" t="s">
        <v>246</v>
      </c>
      <c r="D579" s="767" t="s">
        <v>422</v>
      </c>
      <c r="E579" s="355"/>
      <c r="F579" s="355"/>
      <c r="G579" s="767">
        <v>0</v>
      </c>
      <c r="H579" s="768"/>
      <c r="I579" s="767"/>
    </row>
    <row r="580" spans="1:9">
      <c r="A580" s="764">
        <v>40694</v>
      </c>
      <c r="B580" s="770">
        <v>1228.07</v>
      </c>
      <c r="C580" s="766" t="s">
        <v>246</v>
      </c>
      <c r="D580" s="767" t="s">
        <v>422</v>
      </c>
      <c r="E580" s="355"/>
      <c r="F580" s="355"/>
      <c r="G580" s="767">
        <v>0</v>
      </c>
      <c r="H580" s="768"/>
      <c r="I580" s="767"/>
    </row>
    <row r="581" spans="1:9">
      <c r="A581" s="764">
        <v>40694</v>
      </c>
      <c r="B581" s="770">
        <v>17.5</v>
      </c>
      <c r="C581" s="766" t="s">
        <v>246</v>
      </c>
      <c r="D581" s="767" t="s">
        <v>271</v>
      </c>
      <c r="E581" s="355"/>
      <c r="F581" s="355"/>
      <c r="G581" s="767" t="s">
        <v>101</v>
      </c>
      <c r="H581" s="768"/>
      <c r="I581" s="767"/>
    </row>
    <row r="582" spans="1:9">
      <c r="A582" s="764">
        <v>40694</v>
      </c>
      <c r="B582" s="770">
        <v>300</v>
      </c>
      <c r="C582" s="766" t="s">
        <v>246</v>
      </c>
      <c r="D582" s="767" t="s">
        <v>327</v>
      </c>
      <c r="E582" s="355"/>
      <c r="F582" s="355"/>
      <c r="G582" s="767" t="s">
        <v>101</v>
      </c>
      <c r="H582" s="768"/>
      <c r="I582" s="767"/>
    </row>
    <row r="583" spans="1:9">
      <c r="A583" s="764">
        <v>40695</v>
      </c>
      <c r="B583" s="770">
        <v>10</v>
      </c>
      <c r="C583" s="766" t="s">
        <v>416</v>
      </c>
      <c r="D583" s="767" t="s">
        <v>257</v>
      </c>
      <c r="E583" s="355"/>
      <c r="F583" s="355"/>
      <c r="G583" s="767">
        <v>0</v>
      </c>
      <c r="H583" s="768"/>
      <c r="I583" s="767"/>
    </row>
    <row r="584" spans="1:9">
      <c r="A584" s="764">
        <v>40695</v>
      </c>
      <c r="B584" s="770">
        <v>25</v>
      </c>
      <c r="C584" s="766" t="s">
        <v>246</v>
      </c>
      <c r="D584" s="767" t="s">
        <v>337</v>
      </c>
      <c r="E584" s="355"/>
      <c r="F584" s="355"/>
      <c r="G584" s="767">
        <v>0</v>
      </c>
      <c r="H584" s="768"/>
      <c r="I584" s="767"/>
    </row>
    <row r="585" spans="1:9">
      <c r="A585" s="764">
        <v>40695</v>
      </c>
      <c r="B585" s="770">
        <v>25</v>
      </c>
      <c r="C585" s="766" t="s">
        <v>246</v>
      </c>
      <c r="D585" s="767" t="s">
        <v>379</v>
      </c>
      <c r="E585" s="355"/>
      <c r="F585" s="355"/>
      <c r="G585" s="767" t="s">
        <v>101</v>
      </c>
      <c r="H585" s="768"/>
      <c r="I585" s="767"/>
    </row>
    <row r="586" spans="1:9">
      <c r="A586" s="764">
        <v>40695</v>
      </c>
      <c r="B586" s="770">
        <v>10</v>
      </c>
      <c r="C586" s="766" t="s">
        <v>246</v>
      </c>
      <c r="D586" s="767" t="s">
        <v>338</v>
      </c>
      <c r="E586" s="355"/>
      <c r="F586" s="355"/>
      <c r="G586" s="767" t="s">
        <v>339</v>
      </c>
      <c r="H586" s="768"/>
      <c r="I586" s="767"/>
    </row>
    <row r="587" spans="1:9">
      <c r="A587" s="764">
        <v>40695</v>
      </c>
      <c r="B587" s="770">
        <v>20</v>
      </c>
      <c r="C587" s="766" t="s">
        <v>246</v>
      </c>
      <c r="D587" s="767" t="s">
        <v>365</v>
      </c>
      <c r="E587" s="355"/>
      <c r="F587" s="355"/>
      <c r="G587" s="767" t="s">
        <v>339</v>
      </c>
      <c r="H587" s="768"/>
      <c r="I587" s="767"/>
    </row>
    <row r="588" spans="1:9">
      <c r="A588" s="764">
        <v>40695</v>
      </c>
      <c r="B588" s="770">
        <v>10</v>
      </c>
      <c r="C588" s="766" t="s">
        <v>246</v>
      </c>
      <c r="D588" s="767" t="s">
        <v>247</v>
      </c>
      <c r="E588" s="355"/>
      <c r="F588" s="355"/>
      <c r="G588" s="767">
        <v>0</v>
      </c>
      <c r="H588" s="768"/>
      <c r="I588" s="767"/>
    </row>
    <row r="589" spans="1:9">
      <c r="A589" s="764">
        <v>40695</v>
      </c>
      <c r="B589" s="770">
        <v>256</v>
      </c>
      <c r="C589" s="766" t="s">
        <v>246</v>
      </c>
      <c r="D589" s="767" t="s">
        <v>344</v>
      </c>
      <c r="E589" s="355"/>
      <c r="F589" s="355"/>
      <c r="G589" s="767" t="s">
        <v>339</v>
      </c>
      <c r="H589" s="768"/>
      <c r="I589" s="767"/>
    </row>
    <row r="590" spans="1:9">
      <c r="A590" s="764">
        <v>40695</v>
      </c>
      <c r="B590" s="770">
        <v>180</v>
      </c>
      <c r="C590" s="766" t="s">
        <v>246</v>
      </c>
      <c r="D590" s="767" t="s">
        <v>395</v>
      </c>
      <c r="E590" s="355"/>
      <c r="F590" s="355"/>
      <c r="G590" s="767">
        <v>0</v>
      </c>
      <c r="H590" s="768"/>
      <c r="I590" s="767"/>
    </row>
    <row r="591" spans="1:9">
      <c r="A591" s="764">
        <v>40695</v>
      </c>
      <c r="B591" s="770">
        <v>100</v>
      </c>
      <c r="C591" s="766" t="s">
        <v>246</v>
      </c>
      <c r="D591" s="767" t="s">
        <v>368</v>
      </c>
      <c r="E591" s="355"/>
      <c r="F591" s="355"/>
      <c r="G591" s="767" t="s">
        <v>339</v>
      </c>
      <c r="H591" s="768"/>
      <c r="I591" s="767"/>
    </row>
    <row r="592" spans="1:9">
      <c r="A592" s="764">
        <v>40695</v>
      </c>
      <c r="B592" s="770">
        <v>40</v>
      </c>
      <c r="C592" s="766" t="s">
        <v>246</v>
      </c>
      <c r="D592" s="767" t="s">
        <v>343</v>
      </c>
      <c r="E592" s="355"/>
      <c r="F592" s="355"/>
      <c r="G592" s="767" t="s">
        <v>339</v>
      </c>
      <c r="H592" s="768"/>
      <c r="I592" s="767"/>
    </row>
    <row r="593" spans="1:9">
      <c r="A593" s="764">
        <v>40695</v>
      </c>
      <c r="B593" s="770">
        <v>10</v>
      </c>
      <c r="C593" s="766" t="s">
        <v>246</v>
      </c>
      <c r="D593" s="767" t="s">
        <v>367</v>
      </c>
      <c r="E593" s="355"/>
      <c r="F593" s="355"/>
      <c r="G593" s="767" t="s">
        <v>339</v>
      </c>
      <c r="H593" s="768"/>
      <c r="I593" s="767"/>
    </row>
    <row r="594" spans="1:9">
      <c r="A594" s="764">
        <v>40695</v>
      </c>
      <c r="B594" s="770">
        <v>20</v>
      </c>
      <c r="C594" s="766" t="s">
        <v>246</v>
      </c>
      <c r="D594" s="767" t="s">
        <v>342</v>
      </c>
      <c r="E594" s="355"/>
      <c r="F594" s="355"/>
      <c r="G594" s="767" t="s">
        <v>339</v>
      </c>
      <c r="H594" s="768"/>
      <c r="I594" s="767"/>
    </row>
    <row r="595" spans="1:9">
      <c r="A595" s="764">
        <v>40695</v>
      </c>
      <c r="B595" s="770">
        <v>10</v>
      </c>
      <c r="C595" s="766" t="s">
        <v>246</v>
      </c>
      <c r="D595" s="767" t="s">
        <v>371</v>
      </c>
      <c r="E595" s="355"/>
      <c r="F595" s="355"/>
      <c r="G595" s="767" t="s">
        <v>339</v>
      </c>
      <c r="H595" s="768"/>
      <c r="I595" s="767"/>
    </row>
    <row r="596" spans="1:9">
      <c r="A596" s="764">
        <v>40695</v>
      </c>
      <c r="B596" s="770">
        <v>10</v>
      </c>
      <c r="C596" s="766" t="s">
        <v>246</v>
      </c>
      <c r="D596" s="767" t="s">
        <v>388</v>
      </c>
      <c r="E596" s="355"/>
      <c r="F596" s="355"/>
      <c r="G596" s="767" t="s">
        <v>339</v>
      </c>
      <c r="H596" s="768"/>
      <c r="I596" s="767"/>
    </row>
    <row r="597" spans="1:9">
      <c r="A597" s="764">
        <v>40695</v>
      </c>
      <c r="B597" s="770">
        <v>10</v>
      </c>
      <c r="C597" s="766" t="s">
        <v>246</v>
      </c>
      <c r="D597" s="767" t="s">
        <v>341</v>
      </c>
      <c r="E597" s="355"/>
      <c r="F597" s="355"/>
      <c r="G597" s="767" t="s">
        <v>339</v>
      </c>
      <c r="H597" s="768"/>
      <c r="I597" s="767"/>
    </row>
    <row r="598" spans="1:9">
      <c r="A598" s="764">
        <v>40695</v>
      </c>
      <c r="B598" s="770">
        <v>15</v>
      </c>
      <c r="C598" s="766" t="s">
        <v>246</v>
      </c>
      <c r="D598" s="767" t="s">
        <v>248</v>
      </c>
      <c r="E598" s="355"/>
      <c r="F598" s="355"/>
      <c r="G598" s="767">
        <v>0</v>
      </c>
      <c r="H598" s="768"/>
      <c r="I598" s="767"/>
    </row>
    <row r="599" spans="1:9">
      <c r="A599" s="764">
        <v>40695</v>
      </c>
      <c r="B599" s="770">
        <v>40</v>
      </c>
      <c r="C599" s="766" t="s">
        <v>246</v>
      </c>
      <c r="D599" s="767" t="s">
        <v>387</v>
      </c>
      <c r="E599" s="355"/>
      <c r="F599" s="355"/>
      <c r="G599" s="767">
        <v>0</v>
      </c>
      <c r="H599" s="768"/>
      <c r="I599" s="767"/>
    </row>
    <row r="600" spans="1:9">
      <c r="A600" s="764">
        <v>40695</v>
      </c>
      <c r="B600" s="770">
        <v>10</v>
      </c>
      <c r="C600" s="766" t="s">
        <v>246</v>
      </c>
      <c r="D600" s="767" t="s">
        <v>340</v>
      </c>
      <c r="E600" s="355"/>
      <c r="F600" s="355"/>
      <c r="G600" s="767">
        <v>0</v>
      </c>
      <c r="H600" s="768"/>
      <c r="I600" s="767"/>
    </row>
    <row r="601" spans="1:9">
      <c r="A601" s="764">
        <v>40695</v>
      </c>
      <c r="B601" s="770">
        <v>20</v>
      </c>
      <c r="C601" s="766" t="s">
        <v>246</v>
      </c>
      <c r="D601" s="767" t="s">
        <v>249</v>
      </c>
      <c r="E601" s="355"/>
      <c r="F601" s="355"/>
      <c r="G601" s="767" t="s">
        <v>339</v>
      </c>
      <c r="H601" s="768"/>
      <c r="I601" s="767"/>
    </row>
    <row r="602" spans="1:9">
      <c r="A602" s="764">
        <v>40695</v>
      </c>
      <c r="B602" s="770">
        <v>10</v>
      </c>
      <c r="C602" s="766" t="s">
        <v>246</v>
      </c>
      <c r="D602" s="767" t="s">
        <v>401</v>
      </c>
      <c r="E602" s="355"/>
      <c r="F602" s="355"/>
      <c r="G602" s="767">
        <v>0</v>
      </c>
      <c r="H602" s="768"/>
      <c r="I602" s="767"/>
    </row>
    <row r="603" spans="1:9">
      <c r="A603" s="764">
        <v>40695</v>
      </c>
      <c r="B603" s="770">
        <v>30</v>
      </c>
      <c r="C603" s="766" t="s">
        <v>246</v>
      </c>
      <c r="D603" s="767" t="s">
        <v>424</v>
      </c>
      <c r="E603" s="355"/>
      <c r="F603" s="355"/>
      <c r="G603" s="767" t="s">
        <v>339</v>
      </c>
      <c r="H603" s="768"/>
      <c r="I603" s="767"/>
    </row>
    <row r="604" spans="1:9">
      <c r="A604" s="764">
        <v>40695</v>
      </c>
      <c r="B604" s="770">
        <v>210</v>
      </c>
      <c r="C604" s="766" t="s">
        <v>246</v>
      </c>
      <c r="D604" s="767" t="s">
        <v>346</v>
      </c>
      <c r="E604" s="355"/>
      <c r="F604" s="355"/>
      <c r="G604" s="767" t="s">
        <v>339</v>
      </c>
      <c r="H604" s="768"/>
      <c r="I604" s="767"/>
    </row>
    <row r="605" spans="1:9">
      <c r="A605" s="764">
        <v>40695</v>
      </c>
      <c r="B605" s="770">
        <v>2</v>
      </c>
      <c r="C605" s="766" t="s">
        <v>246</v>
      </c>
      <c r="D605" s="767" t="s">
        <v>253</v>
      </c>
      <c r="E605" s="355"/>
      <c r="F605" s="355"/>
      <c r="G605" s="767" t="s">
        <v>339</v>
      </c>
      <c r="H605" s="768"/>
      <c r="I605" s="767"/>
    </row>
    <row r="606" spans="1:9">
      <c r="A606" s="764">
        <v>40695</v>
      </c>
      <c r="B606" s="770">
        <v>60</v>
      </c>
      <c r="C606" s="766" t="s">
        <v>246</v>
      </c>
      <c r="D606" s="767" t="s">
        <v>250</v>
      </c>
      <c r="E606" s="355"/>
      <c r="F606" s="355"/>
      <c r="G606" s="767">
        <v>0</v>
      </c>
      <c r="H606" s="768"/>
      <c r="I606" s="767"/>
    </row>
    <row r="607" spans="1:9">
      <c r="A607" s="764">
        <v>40695</v>
      </c>
      <c r="B607" s="770">
        <v>50</v>
      </c>
      <c r="C607" s="766" t="s">
        <v>246</v>
      </c>
      <c r="D607" s="767" t="s">
        <v>252</v>
      </c>
      <c r="E607" s="355"/>
      <c r="F607" s="355"/>
      <c r="G607" s="767" t="s">
        <v>339</v>
      </c>
      <c r="H607" s="768"/>
      <c r="I607" s="767"/>
    </row>
    <row r="608" spans="1:9">
      <c r="A608" s="764">
        <v>40695</v>
      </c>
      <c r="B608" s="770">
        <v>15</v>
      </c>
      <c r="C608" s="766" t="s">
        <v>246</v>
      </c>
      <c r="D608" s="767" t="s">
        <v>280</v>
      </c>
      <c r="E608" s="355"/>
      <c r="F608" s="355"/>
      <c r="G608" s="767" t="s">
        <v>339</v>
      </c>
      <c r="H608" s="768"/>
      <c r="I608" s="767"/>
    </row>
    <row r="609" spans="1:9">
      <c r="A609" s="764">
        <v>40695</v>
      </c>
      <c r="B609" s="770">
        <v>10</v>
      </c>
      <c r="C609" s="766" t="s">
        <v>246</v>
      </c>
      <c r="D609" s="767" t="s">
        <v>285</v>
      </c>
      <c r="E609" s="355"/>
      <c r="F609" s="355"/>
      <c r="G609" s="767">
        <v>0</v>
      </c>
      <c r="H609" s="768"/>
      <c r="I609" s="767"/>
    </row>
    <row r="610" spans="1:9">
      <c r="A610" s="764">
        <v>40695</v>
      </c>
      <c r="B610" s="770">
        <v>30</v>
      </c>
      <c r="C610" s="766" t="s">
        <v>246</v>
      </c>
      <c r="D610" s="767" t="s">
        <v>345</v>
      </c>
      <c r="E610" s="355"/>
      <c r="F610" s="355"/>
      <c r="G610" s="767">
        <v>0</v>
      </c>
      <c r="H610" s="768"/>
      <c r="I610" s="767"/>
    </row>
    <row r="611" spans="1:9">
      <c r="A611" s="764">
        <v>40695</v>
      </c>
      <c r="B611" s="770">
        <v>20</v>
      </c>
      <c r="C611" s="766" t="s">
        <v>246</v>
      </c>
      <c r="D611" s="767" t="s">
        <v>386</v>
      </c>
      <c r="E611" s="355"/>
      <c r="F611" s="355"/>
      <c r="G611" s="767" t="s">
        <v>339</v>
      </c>
      <c r="H611" s="768"/>
      <c r="I611" s="767"/>
    </row>
    <row r="612" spans="1:9">
      <c r="A612" s="764">
        <v>40695</v>
      </c>
      <c r="B612" s="770">
        <v>10</v>
      </c>
      <c r="C612" s="766" t="s">
        <v>246</v>
      </c>
      <c r="D612" s="767" t="s">
        <v>369</v>
      </c>
      <c r="E612" s="355"/>
      <c r="F612" s="355"/>
      <c r="G612" s="767">
        <v>0</v>
      </c>
      <c r="H612" s="768"/>
      <c r="I612" s="767"/>
    </row>
    <row r="613" spans="1:9">
      <c r="A613" s="764">
        <v>40696</v>
      </c>
      <c r="B613" s="770">
        <v>150</v>
      </c>
      <c r="C613" s="766" t="s">
        <v>246</v>
      </c>
      <c r="D613" s="767" t="s">
        <v>347</v>
      </c>
      <c r="E613" s="355"/>
      <c r="F613" s="355"/>
      <c r="G613" s="767" t="s">
        <v>339</v>
      </c>
      <c r="H613" s="768"/>
      <c r="I613" s="767"/>
    </row>
    <row r="614" spans="1:9">
      <c r="A614" s="764">
        <v>40696</v>
      </c>
      <c r="B614" s="770">
        <v>300</v>
      </c>
      <c r="C614" s="766" t="s">
        <v>246</v>
      </c>
      <c r="D614" s="767" t="s">
        <v>348</v>
      </c>
      <c r="E614" s="355"/>
      <c r="F614" s="355"/>
      <c r="G614" s="767" t="s">
        <v>339</v>
      </c>
      <c r="H614" s="768"/>
      <c r="I614" s="767"/>
    </row>
    <row r="615" spans="1:9">
      <c r="A615" s="764">
        <v>40696</v>
      </c>
      <c r="B615" s="770">
        <v>20</v>
      </c>
      <c r="C615" s="766" t="s">
        <v>246</v>
      </c>
      <c r="D615" s="767" t="s">
        <v>389</v>
      </c>
      <c r="E615" s="355"/>
      <c r="F615" s="355"/>
      <c r="G615" s="767">
        <v>0</v>
      </c>
      <c r="H615" s="768"/>
      <c r="I615" s="767"/>
    </row>
    <row r="616" spans="1:9">
      <c r="A616" s="764">
        <v>40696</v>
      </c>
      <c r="B616" s="770">
        <v>232.88</v>
      </c>
      <c r="C616" s="766" t="s">
        <v>246</v>
      </c>
      <c r="D616" s="767" t="s">
        <v>425</v>
      </c>
      <c r="E616" s="355"/>
      <c r="F616" s="355"/>
      <c r="G616" s="767">
        <v>0</v>
      </c>
      <c r="H616" s="768"/>
      <c r="I616" s="767"/>
    </row>
    <row r="617" spans="1:9">
      <c r="A617" s="764">
        <v>40696</v>
      </c>
      <c r="B617" s="770">
        <v>3</v>
      </c>
      <c r="C617" s="766" t="s">
        <v>246</v>
      </c>
      <c r="D617" s="767" t="s">
        <v>426</v>
      </c>
      <c r="E617" s="355"/>
      <c r="F617" s="355"/>
      <c r="G617" s="767">
        <v>0</v>
      </c>
      <c r="H617" s="768"/>
      <c r="I617" s="767"/>
    </row>
    <row r="618" spans="1:9">
      <c r="A618" s="764">
        <v>40696</v>
      </c>
      <c r="B618" s="770">
        <v>300</v>
      </c>
      <c r="C618" s="766" t="s">
        <v>246</v>
      </c>
      <c r="D618" s="767" t="s">
        <v>282</v>
      </c>
      <c r="E618" s="355"/>
      <c r="F618" s="355"/>
      <c r="G618" s="767" t="s">
        <v>339</v>
      </c>
      <c r="H618" s="768"/>
      <c r="I618" s="767"/>
    </row>
    <row r="619" spans="1:9">
      <c r="A619" s="764">
        <v>40696</v>
      </c>
      <c r="B619" s="770">
        <v>20</v>
      </c>
      <c r="C619" s="766" t="s">
        <v>246</v>
      </c>
      <c r="D619" s="767" t="s">
        <v>254</v>
      </c>
      <c r="E619" s="355"/>
      <c r="F619" s="355"/>
      <c r="G619" s="767" t="s">
        <v>339</v>
      </c>
      <c r="H619" s="768"/>
      <c r="I619" s="767"/>
    </row>
    <row r="620" spans="1:9">
      <c r="A620" s="764">
        <v>40697</v>
      </c>
      <c r="B620" s="770">
        <v>145</v>
      </c>
      <c r="C620" s="766" t="s">
        <v>246</v>
      </c>
      <c r="D620" s="767" t="s">
        <v>352</v>
      </c>
      <c r="E620" s="355"/>
      <c r="F620" s="355"/>
      <c r="G620" s="767">
        <v>0</v>
      </c>
      <c r="H620" s="768"/>
      <c r="I620" s="767"/>
    </row>
    <row r="621" spans="1:9">
      <c r="A621" s="764">
        <v>40697</v>
      </c>
      <c r="B621" s="770">
        <v>5</v>
      </c>
      <c r="C621" s="766" t="s">
        <v>246</v>
      </c>
      <c r="D621" s="767" t="s">
        <v>353</v>
      </c>
      <c r="E621" s="355"/>
      <c r="F621" s="355"/>
      <c r="G621" s="767" t="s">
        <v>339</v>
      </c>
      <c r="H621" s="768"/>
      <c r="I621" s="767"/>
    </row>
    <row r="622" spans="1:9">
      <c r="A622" s="764">
        <v>40700</v>
      </c>
      <c r="B622" s="770">
        <v>50</v>
      </c>
      <c r="C622" s="766" t="s">
        <v>237</v>
      </c>
      <c r="D622" s="767" t="s">
        <v>427</v>
      </c>
      <c r="E622" s="355"/>
      <c r="F622" s="355"/>
      <c r="G622" s="767">
        <v>0</v>
      </c>
      <c r="H622" s="768"/>
      <c r="I622" s="767"/>
    </row>
    <row r="623" spans="1:9">
      <c r="A623" s="764">
        <v>40700</v>
      </c>
      <c r="B623" s="770">
        <v>75</v>
      </c>
      <c r="C623" s="766" t="s">
        <v>246</v>
      </c>
      <c r="D623" s="767" t="s">
        <v>308</v>
      </c>
      <c r="E623" s="355"/>
      <c r="F623" s="355"/>
      <c r="G623" s="767" t="s">
        <v>339</v>
      </c>
      <c r="H623" s="768"/>
      <c r="I623" s="767"/>
    </row>
    <row r="624" spans="1:9">
      <c r="A624" s="764">
        <v>40700</v>
      </c>
      <c r="B624" s="770">
        <v>10</v>
      </c>
      <c r="C624" s="766" t="s">
        <v>246</v>
      </c>
      <c r="D624" s="767" t="s">
        <v>317</v>
      </c>
      <c r="E624" s="355"/>
      <c r="F624" s="355"/>
      <c r="G624" s="767" t="s">
        <v>339</v>
      </c>
      <c r="H624" s="768"/>
      <c r="I624" s="767"/>
    </row>
    <row r="625" spans="1:9">
      <c r="A625" s="764">
        <v>40700</v>
      </c>
      <c r="B625" s="770">
        <v>5</v>
      </c>
      <c r="C625" s="766" t="s">
        <v>246</v>
      </c>
      <c r="D625" s="767" t="s">
        <v>318</v>
      </c>
      <c r="E625" s="355"/>
      <c r="F625" s="355"/>
      <c r="G625" s="767" t="s">
        <v>339</v>
      </c>
      <c r="H625" s="768"/>
      <c r="I625" s="767"/>
    </row>
    <row r="626" spans="1:9">
      <c r="A626" s="764">
        <v>40700</v>
      </c>
      <c r="B626" s="770">
        <v>15</v>
      </c>
      <c r="C626" s="766" t="s">
        <v>246</v>
      </c>
      <c r="D626" s="767" t="s">
        <v>306</v>
      </c>
      <c r="E626" s="355"/>
      <c r="F626" s="355"/>
      <c r="G626" s="767" t="s">
        <v>339</v>
      </c>
      <c r="H626" s="768"/>
      <c r="I626" s="767"/>
    </row>
    <row r="627" spans="1:9">
      <c r="A627" s="764">
        <v>40700</v>
      </c>
      <c r="B627" s="770">
        <v>10</v>
      </c>
      <c r="C627" s="766" t="s">
        <v>246</v>
      </c>
      <c r="D627" s="767" t="s">
        <v>307</v>
      </c>
      <c r="E627" s="355"/>
      <c r="F627" s="355"/>
      <c r="G627" s="767">
        <v>0</v>
      </c>
      <c r="H627" s="768"/>
      <c r="I627" s="767"/>
    </row>
    <row r="628" spans="1:9">
      <c r="A628" s="764">
        <v>40702</v>
      </c>
      <c r="B628" s="770">
        <v>5</v>
      </c>
      <c r="C628" s="766" t="s">
        <v>246</v>
      </c>
      <c r="D628" s="767" t="s">
        <v>310</v>
      </c>
      <c r="E628" s="355"/>
      <c r="F628" s="355"/>
      <c r="G628" s="767" t="s">
        <v>339</v>
      </c>
      <c r="H628" s="768"/>
      <c r="I628" s="767"/>
    </row>
    <row r="629" spans="1:9">
      <c r="A629" s="764">
        <v>40703</v>
      </c>
      <c r="B629" s="770">
        <v>49.75</v>
      </c>
      <c r="C629" s="766">
        <v>3189</v>
      </c>
      <c r="D629" s="767" t="s">
        <v>263</v>
      </c>
      <c r="E629" s="355"/>
      <c r="F629" s="355"/>
      <c r="G629" s="767">
        <v>0</v>
      </c>
      <c r="H629" s="768"/>
      <c r="I629" s="767"/>
    </row>
    <row r="630" spans="1:9">
      <c r="A630" s="764">
        <v>40703</v>
      </c>
      <c r="B630" s="770">
        <v>2507.9899999999998</v>
      </c>
      <c r="C630" s="766" t="s">
        <v>237</v>
      </c>
      <c r="D630" s="767" t="s">
        <v>428</v>
      </c>
      <c r="E630" s="355"/>
      <c r="F630" s="355"/>
      <c r="G630" s="767">
        <v>0</v>
      </c>
      <c r="H630" s="768"/>
      <c r="I630" s="767"/>
    </row>
    <row r="631" spans="1:9">
      <c r="A631" s="764">
        <v>40703</v>
      </c>
      <c r="B631" s="770">
        <v>36</v>
      </c>
      <c r="C631" s="766" t="s">
        <v>246</v>
      </c>
      <c r="D631" s="767" t="s">
        <v>429</v>
      </c>
      <c r="E631" s="355"/>
      <c r="F631" s="355"/>
      <c r="G631" s="767">
        <v>0</v>
      </c>
      <c r="H631" s="768"/>
      <c r="I631" s="767"/>
    </row>
    <row r="632" spans="1:9">
      <c r="A632" s="764">
        <v>40704</v>
      </c>
      <c r="B632" s="770">
        <v>345.84</v>
      </c>
      <c r="C632" s="766">
        <v>3114</v>
      </c>
      <c r="D632" s="767" t="s">
        <v>430</v>
      </c>
      <c r="E632" s="355"/>
      <c r="F632" s="355"/>
      <c r="G632" s="767">
        <v>0</v>
      </c>
      <c r="H632" s="768"/>
      <c r="I632" s="767"/>
    </row>
    <row r="633" spans="1:9">
      <c r="A633" s="764">
        <v>40704</v>
      </c>
      <c r="B633" s="770">
        <v>100</v>
      </c>
      <c r="C633" s="766">
        <v>3113</v>
      </c>
      <c r="D633" s="767" t="s">
        <v>417</v>
      </c>
      <c r="E633" s="355"/>
      <c r="F633" s="355"/>
      <c r="G633" s="767">
        <v>0</v>
      </c>
      <c r="H633" s="768"/>
      <c r="I633" s="767"/>
    </row>
    <row r="634" spans="1:9">
      <c r="A634" s="764">
        <v>40704</v>
      </c>
      <c r="B634" s="770">
        <v>200</v>
      </c>
      <c r="C634" s="766" t="s">
        <v>246</v>
      </c>
      <c r="D634" s="767" t="s">
        <v>276</v>
      </c>
      <c r="E634" s="355"/>
      <c r="F634" s="355"/>
      <c r="G634" s="767">
        <v>0</v>
      </c>
      <c r="H634" s="768"/>
      <c r="I634" s="767"/>
    </row>
    <row r="635" spans="1:9">
      <c r="A635" s="764">
        <v>40704</v>
      </c>
      <c r="B635" s="770">
        <v>200</v>
      </c>
      <c r="C635" s="766" t="s">
        <v>246</v>
      </c>
      <c r="D635" s="767" t="s">
        <v>374</v>
      </c>
      <c r="E635" s="355"/>
      <c r="F635" s="355"/>
      <c r="G635" s="767" t="s">
        <v>339</v>
      </c>
      <c r="H635" s="768"/>
      <c r="I635" s="767"/>
    </row>
    <row r="636" spans="1:9">
      <c r="A636" s="764">
        <v>40704</v>
      </c>
      <c r="B636" s="770">
        <v>50</v>
      </c>
      <c r="C636" s="766" t="s">
        <v>246</v>
      </c>
      <c r="D636" s="767" t="s">
        <v>256</v>
      </c>
      <c r="E636" s="355"/>
      <c r="F636" s="355"/>
      <c r="G636" s="767" t="s">
        <v>339</v>
      </c>
      <c r="H636" s="768"/>
      <c r="I636" s="767"/>
    </row>
    <row r="637" spans="1:9">
      <c r="A637" s="764">
        <v>40707</v>
      </c>
      <c r="B637" s="770">
        <v>3000</v>
      </c>
      <c r="C637" s="766" t="s">
        <v>237</v>
      </c>
      <c r="D637" s="767" t="s">
        <v>431</v>
      </c>
      <c r="E637" s="355"/>
      <c r="F637" s="355"/>
      <c r="G637" s="767">
        <v>0</v>
      </c>
      <c r="H637" s="768"/>
      <c r="I637" s="767"/>
    </row>
    <row r="638" spans="1:9">
      <c r="A638" s="764">
        <v>40708</v>
      </c>
      <c r="B638" s="770">
        <v>20</v>
      </c>
      <c r="C638" s="766" t="s">
        <v>416</v>
      </c>
      <c r="D638" s="767" t="s">
        <v>257</v>
      </c>
      <c r="E638" s="355"/>
      <c r="F638" s="355"/>
      <c r="G638" s="767">
        <v>0</v>
      </c>
      <c r="H638" s="768"/>
      <c r="I638" s="767"/>
    </row>
    <row r="639" spans="1:9">
      <c r="A639" s="764">
        <v>40708</v>
      </c>
      <c r="B639" s="770">
        <v>150</v>
      </c>
      <c r="C639" s="766" t="s">
        <v>246</v>
      </c>
      <c r="D639" s="767" t="s">
        <v>357</v>
      </c>
      <c r="E639" s="355"/>
      <c r="F639" s="355"/>
      <c r="G639" s="767" t="s">
        <v>339</v>
      </c>
      <c r="H639" s="768"/>
      <c r="I639" s="767"/>
    </row>
    <row r="640" spans="1:9">
      <c r="A640" s="764">
        <v>40708</v>
      </c>
      <c r="B640" s="770">
        <v>60</v>
      </c>
      <c r="C640" s="766" t="s">
        <v>246</v>
      </c>
      <c r="D640" s="767" t="s">
        <v>358</v>
      </c>
      <c r="E640" s="355"/>
      <c r="F640" s="355"/>
      <c r="G640" s="767" t="s">
        <v>339</v>
      </c>
      <c r="H640" s="768"/>
      <c r="I640" s="767"/>
    </row>
    <row r="641" spans="1:9">
      <c r="A641" s="764">
        <v>40708</v>
      </c>
      <c r="B641" s="770">
        <v>50</v>
      </c>
      <c r="C641" s="766" t="s">
        <v>246</v>
      </c>
      <c r="D641" s="767" t="s">
        <v>260</v>
      </c>
      <c r="E641" s="355"/>
      <c r="F641" s="355"/>
      <c r="G641" s="767" t="s">
        <v>339</v>
      </c>
      <c r="H641" s="768"/>
      <c r="I641" s="767"/>
    </row>
    <row r="642" spans="1:9">
      <c r="A642" s="764">
        <v>40709</v>
      </c>
      <c r="B642" s="770">
        <v>1000</v>
      </c>
      <c r="C642" s="766">
        <v>3192</v>
      </c>
      <c r="D642" s="767" t="s">
        <v>432</v>
      </c>
      <c r="E642" s="355"/>
      <c r="F642" s="355"/>
      <c r="G642" s="767">
        <v>0</v>
      </c>
      <c r="H642" s="768"/>
      <c r="I642" s="767"/>
    </row>
    <row r="643" spans="1:9">
      <c r="A643" s="764">
        <v>40709</v>
      </c>
      <c r="B643" s="770">
        <v>30</v>
      </c>
      <c r="C643" s="766" t="s">
        <v>246</v>
      </c>
      <c r="D643" s="767" t="s">
        <v>258</v>
      </c>
      <c r="E643" s="355"/>
      <c r="F643" s="355"/>
      <c r="G643" s="767" t="s">
        <v>339</v>
      </c>
      <c r="H643" s="768"/>
      <c r="I643" s="767"/>
    </row>
    <row r="644" spans="1:9">
      <c r="A644" s="764">
        <v>40709</v>
      </c>
      <c r="B644" s="770">
        <v>20</v>
      </c>
      <c r="C644" s="766" t="s">
        <v>246</v>
      </c>
      <c r="D644" s="767" t="s">
        <v>259</v>
      </c>
      <c r="E644" s="355"/>
      <c r="F644" s="355"/>
      <c r="G644" s="767" t="s">
        <v>339</v>
      </c>
      <c r="H644" s="768"/>
      <c r="I644" s="767"/>
    </row>
    <row r="645" spans="1:9">
      <c r="A645" s="764">
        <v>40709</v>
      </c>
      <c r="B645" s="770">
        <v>20</v>
      </c>
      <c r="C645" s="766" t="s">
        <v>246</v>
      </c>
      <c r="D645" s="767" t="s">
        <v>378</v>
      </c>
      <c r="E645" s="355"/>
      <c r="F645" s="355"/>
      <c r="G645" s="767" t="s">
        <v>339</v>
      </c>
      <c r="H645" s="768"/>
      <c r="I645" s="767"/>
    </row>
    <row r="646" spans="1:9">
      <c r="A646" s="764">
        <v>40709</v>
      </c>
      <c r="B646" s="770">
        <v>135</v>
      </c>
      <c r="C646" s="766" t="s">
        <v>246</v>
      </c>
      <c r="D646" s="767" t="s">
        <v>433</v>
      </c>
      <c r="E646" s="355"/>
      <c r="F646" s="355"/>
      <c r="G646" s="767">
        <v>0</v>
      </c>
      <c r="H646" s="768"/>
      <c r="I646" s="767"/>
    </row>
    <row r="647" spans="1:9">
      <c r="A647" s="764">
        <v>40710</v>
      </c>
      <c r="B647" s="770">
        <v>20</v>
      </c>
      <c r="C647" s="766" t="s">
        <v>237</v>
      </c>
      <c r="D647" s="767" t="s">
        <v>434</v>
      </c>
      <c r="E647" s="355"/>
      <c r="F647" s="355"/>
      <c r="G647" s="767">
        <v>0</v>
      </c>
      <c r="H647" s="768"/>
      <c r="I647" s="767"/>
    </row>
    <row r="648" spans="1:9">
      <c r="A648" s="764">
        <v>40710</v>
      </c>
      <c r="B648" s="770">
        <v>20</v>
      </c>
      <c r="C648" s="766" t="s">
        <v>246</v>
      </c>
      <c r="D648" s="767" t="s">
        <v>405</v>
      </c>
      <c r="E648" s="355"/>
      <c r="F648" s="355"/>
      <c r="G648" s="767" t="s">
        <v>339</v>
      </c>
      <c r="H648" s="768"/>
      <c r="I648" s="767"/>
    </row>
    <row r="649" spans="1:9">
      <c r="A649" s="764">
        <v>40711</v>
      </c>
      <c r="B649" s="770">
        <v>261.52999999999997</v>
      </c>
      <c r="C649" s="766" t="s">
        <v>246</v>
      </c>
      <c r="D649" s="767" t="s">
        <v>435</v>
      </c>
      <c r="E649" s="355"/>
      <c r="F649" s="355"/>
      <c r="G649" s="767">
        <v>0</v>
      </c>
      <c r="H649" s="768"/>
      <c r="I649" s="767"/>
    </row>
    <row r="650" spans="1:9">
      <c r="A650" s="764">
        <v>40711</v>
      </c>
      <c r="B650" s="770">
        <v>150</v>
      </c>
      <c r="C650" s="766" t="s">
        <v>246</v>
      </c>
      <c r="D650" s="767" t="s">
        <v>360</v>
      </c>
      <c r="E650" s="355"/>
      <c r="F650" s="355"/>
      <c r="G650" s="767" t="s">
        <v>339</v>
      </c>
      <c r="H650" s="768"/>
      <c r="I650" s="767"/>
    </row>
    <row r="651" spans="1:9">
      <c r="A651" s="764">
        <v>40711</v>
      </c>
      <c r="B651" s="770">
        <v>100</v>
      </c>
      <c r="C651" s="766" t="s">
        <v>246</v>
      </c>
      <c r="D651" s="767" t="s">
        <v>292</v>
      </c>
      <c r="E651" s="355"/>
      <c r="F651" s="355"/>
      <c r="G651" s="767" t="s">
        <v>339</v>
      </c>
      <c r="H651" s="768"/>
      <c r="I651" s="767"/>
    </row>
    <row r="652" spans="1:9">
      <c r="A652" s="764">
        <v>40714</v>
      </c>
      <c r="B652" s="770">
        <v>10</v>
      </c>
      <c r="C652" s="766" t="s">
        <v>246</v>
      </c>
      <c r="D652" s="767" t="s">
        <v>436</v>
      </c>
      <c r="E652" s="355"/>
      <c r="F652" s="355"/>
      <c r="G652" s="767">
        <v>0</v>
      </c>
      <c r="H652" s="768"/>
      <c r="I652" s="767"/>
    </row>
    <row r="653" spans="1:9">
      <c r="A653" s="764">
        <v>40714</v>
      </c>
      <c r="B653" s="770">
        <v>25</v>
      </c>
      <c r="C653" s="766" t="s">
        <v>246</v>
      </c>
      <c r="D653" s="767" t="s">
        <v>400</v>
      </c>
      <c r="E653" s="355"/>
      <c r="F653" s="355"/>
      <c r="G653" s="767" t="s">
        <v>339</v>
      </c>
      <c r="H653" s="768"/>
      <c r="I653" s="767"/>
    </row>
    <row r="654" spans="1:9">
      <c r="A654" s="764">
        <v>40715</v>
      </c>
      <c r="B654" s="770">
        <v>40</v>
      </c>
      <c r="C654" s="766" t="s">
        <v>246</v>
      </c>
      <c r="D654" s="767" t="s">
        <v>261</v>
      </c>
      <c r="E654" s="355"/>
      <c r="F654" s="355"/>
      <c r="G654" s="767" t="s">
        <v>339</v>
      </c>
      <c r="H654" s="768"/>
      <c r="I654" s="767"/>
    </row>
    <row r="655" spans="1:9">
      <c r="A655" s="764">
        <v>40715</v>
      </c>
      <c r="B655" s="770">
        <v>12</v>
      </c>
      <c r="C655" s="766" t="s">
        <v>246</v>
      </c>
      <c r="D655" s="767" t="s">
        <v>294</v>
      </c>
      <c r="E655" s="355"/>
      <c r="F655" s="355"/>
      <c r="G655" s="767" t="s">
        <v>339</v>
      </c>
      <c r="H655" s="768"/>
      <c r="I655" s="767"/>
    </row>
    <row r="656" spans="1:9">
      <c r="A656" s="764">
        <v>40715</v>
      </c>
      <c r="B656" s="770">
        <v>5</v>
      </c>
      <c r="C656" s="766" t="s">
        <v>246</v>
      </c>
      <c r="D656" s="767" t="s">
        <v>323</v>
      </c>
      <c r="E656" s="355"/>
      <c r="F656" s="355"/>
      <c r="G656" s="767">
        <v>0</v>
      </c>
      <c r="H656" s="768"/>
      <c r="I656" s="767"/>
    </row>
    <row r="657" spans="1:9">
      <c r="A657" s="764">
        <v>40716</v>
      </c>
      <c r="B657" s="770">
        <v>286</v>
      </c>
      <c r="C657" s="766" t="s">
        <v>246</v>
      </c>
      <c r="D657" s="767" t="s">
        <v>355</v>
      </c>
      <c r="E657" s="355"/>
      <c r="F657" s="355"/>
      <c r="G657" s="767" t="s">
        <v>339</v>
      </c>
      <c r="H657" s="768"/>
      <c r="I657" s="767"/>
    </row>
    <row r="658" spans="1:9">
      <c r="A658" s="764">
        <v>40717</v>
      </c>
      <c r="B658" s="770">
        <v>5</v>
      </c>
      <c r="C658" s="766" t="s">
        <v>246</v>
      </c>
      <c r="D658" s="767" t="s">
        <v>437</v>
      </c>
      <c r="E658" s="355"/>
      <c r="F658" s="355"/>
      <c r="G658" s="767" t="s">
        <v>339</v>
      </c>
      <c r="H658" s="768"/>
      <c r="I658" s="767"/>
    </row>
    <row r="659" spans="1:9">
      <c r="A659" s="764">
        <v>40721</v>
      </c>
      <c r="B659" s="770">
        <v>1000</v>
      </c>
      <c r="C659" s="766" t="s">
        <v>237</v>
      </c>
      <c r="D659" s="767" t="s">
        <v>438</v>
      </c>
      <c r="E659" s="355"/>
      <c r="F659" s="355"/>
      <c r="G659" s="767">
        <v>0</v>
      </c>
      <c r="H659" s="768"/>
      <c r="I659" s="767"/>
    </row>
    <row r="660" spans="1:9">
      <c r="A660" s="764">
        <v>40721</v>
      </c>
      <c r="B660" s="770">
        <v>501</v>
      </c>
      <c r="C660" s="766" t="s">
        <v>237</v>
      </c>
      <c r="D660" s="767" t="s">
        <v>269</v>
      </c>
      <c r="E660" s="355"/>
      <c r="F660" s="355"/>
      <c r="G660" s="767">
        <v>0</v>
      </c>
      <c r="H660" s="768"/>
      <c r="I660" s="767"/>
    </row>
    <row r="661" spans="1:9">
      <c r="A661" s="764">
        <v>40721</v>
      </c>
      <c r="B661" s="770">
        <v>50</v>
      </c>
      <c r="C661" s="766" t="s">
        <v>246</v>
      </c>
      <c r="D661" s="767" t="s">
        <v>364</v>
      </c>
      <c r="E661" s="355"/>
      <c r="F661" s="355"/>
      <c r="G661" s="767" t="s">
        <v>339</v>
      </c>
      <c r="H661" s="768"/>
      <c r="I661" s="767"/>
    </row>
    <row r="662" spans="1:9">
      <c r="A662" s="764">
        <v>40721</v>
      </c>
      <c r="B662" s="770">
        <v>3</v>
      </c>
      <c r="C662" s="766" t="s">
        <v>246</v>
      </c>
      <c r="D662" s="767" t="s">
        <v>363</v>
      </c>
      <c r="E662" s="355"/>
      <c r="F662" s="355"/>
      <c r="G662" s="767" t="s">
        <v>339</v>
      </c>
      <c r="H662" s="768"/>
      <c r="I662" s="767"/>
    </row>
    <row r="663" spans="1:9">
      <c r="A663" s="764">
        <v>40721</v>
      </c>
      <c r="B663" s="770">
        <v>50</v>
      </c>
      <c r="C663" s="766" t="s">
        <v>246</v>
      </c>
      <c r="D663" s="767" t="s">
        <v>330</v>
      </c>
      <c r="E663" s="355"/>
      <c r="F663" s="355"/>
      <c r="G663" s="767" t="s">
        <v>339</v>
      </c>
      <c r="H663" s="768"/>
      <c r="I663" s="767"/>
    </row>
    <row r="664" spans="1:9">
      <c r="A664" s="764">
        <v>40721</v>
      </c>
      <c r="B664" s="770">
        <v>3</v>
      </c>
      <c r="C664" s="766" t="s">
        <v>246</v>
      </c>
      <c r="D664" s="767" t="s">
        <v>363</v>
      </c>
      <c r="E664" s="355"/>
      <c r="F664" s="355"/>
      <c r="G664" s="767" t="s">
        <v>339</v>
      </c>
      <c r="H664" s="768"/>
      <c r="I664" s="767"/>
    </row>
    <row r="665" spans="1:9">
      <c r="A665" s="764">
        <v>40721</v>
      </c>
      <c r="B665" s="770">
        <v>342.62</v>
      </c>
      <c r="C665" s="766" t="s">
        <v>246</v>
      </c>
      <c r="D665" s="767" t="s">
        <v>439</v>
      </c>
      <c r="E665" s="355"/>
      <c r="F665" s="355"/>
      <c r="G665" s="767">
        <v>0</v>
      </c>
      <c r="H665" s="768"/>
      <c r="I665" s="767"/>
    </row>
    <row r="666" spans="1:9">
      <c r="A666" s="764">
        <v>40721</v>
      </c>
      <c r="B666" s="770">
        <v>10</v>
      </c>
      <c r="C666" s="766" t="s">
        <v>246</v>
      </c>
      <c r="D666" s="767" t="s">
        <v>302</v>
      </c>
      <c r="E666" s="355"/>
      <c r="F666" s="355"/>
      <c r="G666" s="767">
        <v>0</v>
      </c>
      <c r="H666" s="768"/>
      <c r="I666" s="767"/>
    </row>
    <row r="667" spans="1:9">
      <c r="A667" s="764">
        <v>40722</v>
      </c>
      <c r="B667" s="770">
        <v>175</v>
      </c>
      <c r="C667" s="766" t="s">
        <v>246</v>
      </c>
      <c r="D667" s="767" t="s">
        <v>421</v>
      </c>
      <c r="E667" s="355"/>
      <c r="F667" s="355"/>
      <c r="G667" s="767" t="s">
        <v>339</v>
      </c>
      <c r="H667" s="768"/>
      <c r="I667" s="767"/>
    </row>
    <row r="668" spans="1:9">
      <c r="A668" s="764">
        <v>40722</v>
      </c>
      <c r="B668" s="770">
        <v>100</v>
      </c>
      <c r="C668" s="766" t="s">
        <v>246</v>
      </c>
      <c r="D668" s="767" t="s">
        <v>423</v>
      </c>
      <c r="E668" s="355"/>
      <c r="F668" s="355"/>
      <c r="G668" s="767" t="s">
        <v>339</v>
      </c>
      <c r="H668" s="768"/>
      <c r="I668" s="767"/>
    </row>
    <row r="669" spans="1:9">
      <c r="A669" s="764">
        <v>40722</v>
      </c>
      <c r="B669" s="770">
        <v>300</v>
      </c>
      <c r="C669" s="766" t="s">
        <v>246</v>
      </c>
      <c r="D669" s="767" t="s">
        <v>327</v>
      </c>
      <c r="E669" s="355"/>
      <c r="F669" s="355"/>
      <c r="G669" s="767" t="s">
        <v>339</v>
      </c>
      <c r="H669" s="768"/>
      <c r="I669" s="767"/>
    </row>
    <row r="670" spans="1:9">
      <c r="A670" s="764">
        <v>40722</v>
      </c>
      <c r="B670" s="770">
        <v>7</v>
      </c>
      <c r="C670" s="766" t="s">
        <v>246</v>
      </c>
      <c r="D670" s="767" t="s">
        <v>402</v>
      </c>
      <c r="E670" s="355"/>
      <c r="F670" s="355"/>
      <c r="G670" s="767">
        <v>0</v>
      </c>
      <c r="H670" s="768"/>
      <c r="I670" s="767"/>
    </row>
    <row r="671" spans="1:9">
      <c r="A671" s="764">
        <v>40722</v>
      </c>
      <c r="B671" s="770">
        <v>17.5</v>
      </c>
      <c r="C671" s="766" t="s">
        <v>246</v>
      </c>
      <c r="D671" s="767" t="s">
        <v>271</v>
      </c>
      <c r="E671" s="355"/>
      <c r="F671" s="355"/>
      <c r="G671" s="767" t="s">
        <v>339</v>
      </c>
      <c r="H671" s="768"/>
      <c r="I671" s="767"/>
    </row>
    <row r="672" spans="1:9">
      <c r="A672" s="764">
        <v>40722</v>
      </c>
      <c r="B672" s="770">
        <v>603.20000000000005</v>
      </c>
      <c r="C672" s="766">
        <v>3116</v>
      </c>
      <c r="D672" s="767" t="s">
        <v>440</v>
      </c>
      <c r="E672" s="355"/>
      <c r="F672" s="355"/>
      <c r="G672" s="767">
        <v>0</v>
      </c>
      <c r="H672" s="768"/>
      <c r="I672" s="767"/>
    </row>
    <row r="673" spans="1:9">
      <c r="A673" s="764">
        <v>40722</v>
      </c>
      <c r="B673" s="770">
        <v>1000</v>
      </c>
      <c r="C673" s="766">
        <v>3115</v>
      </c>
      <c r="D673" s="767" t="s">
        <v>430</v>
      </c>
      <c r="E673" s="355"/>
      <c r="F673" s="355"/>
      <c r="G673" s="767">
        <v>0</v>
      </c>
      <c r="H673" s="768"/>
      <c r="I673" s="767"/>
    </row>
    <row r="674" spans="1:9">
      <c r="A674" s="764">
        <v>40723</v>
      </c>
      <c r="B674" s="770">
        <v>325</v>
      </c>
      <c r="C674" s="766" t="s">
        <v>246</v>
      </c>
      <c r="D674" s="767" t="s">
        <v>326</v>
      </c>
      <c r="E674" s="355"/>
      <c r="F674" s="355"/>
      <c r="G674" s="767">
        <v>0</v>
      </c>
      <c r="H674" s="768"/>
      <c r="I674" s="767"/>
    </row>
    <row r="675" spans="1:9">
      <c r="A675" s="764">
        <v>40724</v>
      </c>
      <c r="B675" s="770">
        <v>5000</v>
      </c>
      <c r="C675" s="766">
        <v>3205</v>
      </c>
      <c r="D675" s="767" t="s">
        <v>441</v>
      </c>
      <c r="E675" s="355"/>
      <c r="F675" s="355"/>
      <c r="G675" s="767">
        <v>0</v>
      </c>
      <c r="H675" s="768"/>
      <c r="I675" s="767"/>
    </row>
    <row r="676" spans="1:9">
      <c r="A676" s="764">
        <v>40724</v>
      </c>
      <c r="B676" s="770">
        <v>30</v>
      </c>
      <c r="C676" s="766" t="s">
        <v>246</v>
      </c>
      <c r="D676" s="767" t="s">
        <v>442</v>
      </c>
      <c r="E676" s="355"/>
      <c r="F676" s="355"/>
      <c r="G676" s="767">
        <v>0</v>
      </c>
      <c r="H676" s="768"/>
      <c r="I676" s="767"/>
    </row>
    <row r="677" spans="1:9">
      <c r="A677" s="764">
        <v>40724</v>
      </c>
      <c r="B677" s="770">
        <v>1273.6400000000001</v>
      </c>
      <c r="C677" s="766" t="s">
        <v>246</v>
      </c>
      <c r="D677" s="767" t="s">
        <v>422</v>
      </c>
      <c r="E677" s="355"/>
      <c r="F677" s="355"/>
      <c r="G677" s="767">
        <v>0</v>
      </c>
      <c r="H677" s="768"/>
      <c r="I677" s="767"/>
    </row>
    <row r="678" spans="1:9">
      <c r="A678" s="764">
        <v>40724</v>
      </c>
      <c r="B678" s="770">
        <v>3.15</v>
      </c>
      <c r="C678" s="766" t="s">
        <v>246</v>
      </c>
      <c r="D678" s="767" t="s">
        <v>422</v>
      </c>
      <c r="E678" s="355"/>
      <c r="F678" s="355"/>
      <c r="G678" s="767">
        <v>0</v>
      </c>
      <c r="H678" s="768"/>
      <c r="I678" s="767"/>
    </row>
    <row r="679" spans="1:9">
      <c r="A679" s="764">
        <v>40724</v>
      </c>
      <c r="B679" s="770">
        <v>519.27</v>
      </c>
      <c r="C679" s="766" t="s">
        <v>246</v>
      </c>
      <c r="D679" s="767" t="s">
        <v>422</v>
      </c>
      <c r="E679" s="355"/>
      <c r="F679" s="355"/>
      <c r="G679" s="767">
        <v>0</v>
      </c>
      <c r="H679" s="768"/>
      <c r="I679" s="767"/>
    </row>
    <row r="680" spans="1:9">
      <c r="A680" s="764">
        <v>40724</v>
      </c>
      <c r="B680" s="770">
        <v>499.08</v>
      </c>
      <c r="C680" s="766" t="s">
        <v>246</v>
      </c>
      <c r="D680" s="767" t="s">
        <v>422</v>
      </c>
      <c r="E680" s="355"/>
      <c r="F680" s="355"/>
      <c r="G680" s="767">
        <v>0</v>
      </c>
      <c r="H680" s="768"/>
      <c r="I680" s="767"/>
    </row>
    <row r="681" spans="1:9">
      <c r="A681" s="764">
        <v>40724</v>
      </c>
      <c r="B681" s="770">
        <v>2</v>
      </c>
      <c r="C681" s="766" t="s">
        <v>246</v>
      </c>
      <c r="D681" s="767" t="s">
        <v>251</v>
      </c>
      <c r="E681" s="355"/>
      <c r="F681" s="355"/>
      <c r="G681" s="767" t="s">
        <v>339</v>
      </c>
      <c r="H681" s="768"/>
      <c r="I681" s="767"/>
    </row>
    <row r="682" spans="1:9">
      <c r="A682" s="764">
        <v>40724</v>
      </c>
      <c r="B682" s="770">
        <v>100</v>
      </c>
      <c r="C682" s="766" t="s">
        <v>246</v>
      </c>
      <c r="D682" s="767" t="s">
        <v>287</v>
      </c>
      <c r="E682" s="355"/>
      <c r="F682" s="355"/>
      <c r="G682" s="767" t="s">
        <v>339</v>
      </c>
      <c r="H682" s="768"/>
      <c r="I682" s="767"/>
    </row>
    <row r="683" spans="1:9">
      <c r="A683" s="764">
        <v>40724</v>
      </c>
      <c r="B683" s="770">
        <v>278</v>
      </c>
      <c r="C683" s="766" t="s">
        <v>246</v>
      </c>
      <c r="D683" s="767" t="s">
        <v>422</v>
      </c>
      <c r="E683" s="355"/>
      <c r="F683" s="355"/>
      <c r="G683" s="767">
        <v>0</v>
      </c>
      <c r="H683" s="768"/>
      <c r="I683" s="767"/>
    </row>
    <row r="684" spans="1:9">
      <c r="A684" s="764">
        <v>40725</v>
      </c>
      <c r="B684" s="770">
        <v>25</v>
      </c>
      <c r="C684" s="766" t="s">
        <v>246</v>
      </c>
      <c r="D684" s="767" t="s">
        <v>337</v>
      </c>
      <c r="E684" s="355"/>
      <c r="F684" s="355"/>
      <c r="G684" s="767">
        <v>0</v>
      </c>
      <c r="H684" s="768"/>
      <c r="I684" s="767"/>
    </row>
    <row r="685" spans="1:9">
      <c r="A685" s="764">
        <v>40725</v>
      </c>
      <c r="B685" s="770">
        <v>25</v>
      </c>
      <c r="C685" s="766" t="s">
        <v>246</v>
      </c>
      <c r="D685" s="767" t="s">
        <v>379</v>
      </c>
      <c r="E685" s="355"/>
      <c r="F685" s="355"/>
      <c r="G685" s="767" t="s">
        <v>339</v>
      </c>
      <c r="H685" s="768"/>
      <c r="I685" s="767"/>
    </row>
    <row r="686" spans="1:9">
      <c r="A686" s="764">
        <v>40725</v>
      </c>
      <c r="B686" s="770">
        <v>10</v>
      </c>
      <c r="C686" s="766" t="s">
        <v>246</v>
      </c>
      <c r="D686" s="767" t="s">
        <v>338</v>
      </c>
      <c r="E686" s="355"/>
      <c r="F686" s="355"/>
      <c r="G686" s="767" t="s">
        <v>339</v>
      </c>
      <c r="H686" s="768"/>
      <c r="I686" s="767"/>
    </row>
    <row r="687" spans="1:9">
      <c r="A687" s="764">
        <v>40725</v>
      </c>
      <c r="B687" s="770">
        <v>20</v>
      </c>
      <c r="C687" s="766" t="s">
        <v>246</v>
      </c>
      <c r="D687" s="767" t="s">
        <v>365</v>
      </c>
      <c r="E687" s="355"/>
      <c r="F687" s="355"/>
      <c r="G687" s="767" t="s">
        <v>339</v>
      </c>
      <c r="H687" s="768"/>
      <c r="I687" s="767"/>
    </row>
    <row r="688" spans="1:9">
      <c r="A688" s="764">
        <v>40725</v>
      </c>
      <c r="B688" s="770">
        <v>10</v>
      </c>
      <c r="C688" s="766" t="s">
        <v>246</v>
      </c>
      <c r="D688" s="767" t="s">
        <v>247</v>
      </c>
      <c r="E688" s="355"/>
      <c r="F688" s="355"/>
      <c r="G688" s="767">
        <v>0</v>
      </c>
      <c r="H688" s="768"/>
      <c r="I688" s="767"/>
    </row>
    <row r="689" spans="1:9">
      <c r="A689" s="764">
        <v>40725</v>
      </c>
      <c r="B689" s="770">
        <v>20</v>
      </c>
      <c r="C689" s="766" t="s">
        <v>246</v>
      </c>
      <c r="D689" s="767" t="s">
        <v>342</v>
      </c>
      <c r="E689" s="355"/>
      <c r="F689" s="355"/>
      <c r="G689" s="767" t="s">
        <v>339</v>
      </c>
      <c r="H689" s="768"/>
      <c r="I689" s="767"/>
    </row>
    <row r="690" spans="1:9">
      <c r="A690" s="764">
        <v>40725</v>
      </c>
      <c r="B690" s="770">
        <v>15</v>
      </c>
      <c r="C690" s="766" t="s">
        <v>246</v>
      </c>
      <c r="D690" s="767" t="s">
        <v>280</v>
      </c>
      <c r="E690" s="355"/>
      <c r="F690" s="355"/>
      <c r="G690" s="767" t="s">
        <v>339</v>
      </c>
      <c r="H690" s="768"/>
      <c r="I690" s="767"/>
    </row>
    <row r="691" spans="1:9">
      <c r="A691" s="764">
        <v>40725</v>
      </c>
      <c r="B691" s="770">
        <v>10</v>
      </c>
      <c r="C691" s="766" t="s">
        <v>246</v>
      </c>
      <c r="D691" s="767" t="s">
        <v>388</v>
      </c>
      <c r="E691" s="355"/>
      <c r="F691" s="355"/>
      <c r="G691" s="767" t="s">
        <v>339</v>
      </c>
      <c r="H691" s="768"/>
      <c r="I691" s="767"/>
    </row>
    <row r="692" spans="1:9">
      <c r="A692" s="764">
        <v>40725</v>
      </c>
      <c r="B692" s="770">
        <v>15</v>
      </c>
      <c r="C692" s="766" t="s">
        <v>246</v>
      </c>
      <c r="D692" s="767" t="s">
        <v>248</v>
      </c>
      <c r="E692" s="355"/>
      <c r="F692" s="355"/>
      <c r="G692" s="767">
        <v>0</v>
      </c>
      <c r="H692" s="768"/>
      <c r="I692" s="767"/>
    </row>
    <row r="693" spans="1:9">
      <c r="A693" s="764">
        <v>40725</v>
      </c>
      <c r="B693" s="770">
        <v>20</v>
      </c>
      <c r="C693" s="766" t="s">
        <v>246</v>
      </c>
      <c r="D693" s="767" t="s">
        <v>386</v>
      </c>
      <c r="E693" s="355"/>
      <c r="F693" s="355"/>
      <c r="G693" s="767" t="s">
        <v>339</v>
      </c>
      <c r="H693" s="768"/>
      <c r="I693" s="767"/>
    </row>
    <row r="694" spans="1:9">
      <c r="A694" s="764">
        <v>40725</v>
      </c>
      <c r="B694" s="770">
        <v>210</v>
      </c>
      <c r="C694" s="766" t="s">
        <v>246</v>
      </c>
      <c r="D694" s="767" t="s">
        <v>346</v>
      </c>
      <c r="E694" s="355"/>
      <c r="F694" s="355"/>
      <c r="G694" s="767" t="s">
        <v>339</v>
      </c>
      <c r="H694" s="768"/>
      <c r="I694" s="767"/>
    </row>
    <row r="695" spans="1:9">
      <c r="A695" s="764">
        <v>40725</v>
      </c>
      <c r="B695" s="770">
        <v>10</v>
      </c>
      <c r="C695" s="766" t="s">
        <v>246</v>
      </c>
      <c r="D695" s="767" t="s">
        <v>369</v>
      </c>
      <c r="E695" s="355"/>
      <c r="F695" s="355"/>
      <c r="G695" s="767">
        <v>0</v>
      </c>
      <c r="H695" s="768"/>
      <c r="I695" s="767"/>
    </row>
    <row r="696" spans="1:9">
      <c r="A696" s="764">
        <v>40725</v>
      </c>
      <c r="B696" s="770">
        <v>20</v>
      </c>
      <c r="C696" s="766" t="s">
        <v>246</v>
      </c>
      <c r="D696" s="767" t="s">
        <v>249</v>
      </c>
      <c r="E696" s="355"/>
      <c r="F696" s="355"/>
      <c r="G696" s="767" t="s">
        <v>339</v>
      </c>
      <c r="H696" s="768"/>
      <c r="I696" s="767"/>
    </row>
    <row r="697" spans="1:9">
      <c r="A697" s="764">
        <v>40725</v>
      </c>
      <c r="B697" s="770">
        <v>30</v>
      </c>
      <c r="C697" s="766" t="s">
        <v>246</v>
      </c>
      <c r="D697" s="767" t="s">
        <v>345</v>
      </c>
      <c r="E697" s="355"/>
      <c r="F697" s="355"/>
      <c r="G697" s="767">
        <v>0</v>
      </c>
      <c r="H697" s="768"/>
      <c r="I697" s="767"/>
    </row>
    <row r="698" spans="1:9">
      <c r="A698" s="764">
        <v>40725</v>
      </c>
      <c r="B698" s="770">
        <v>10</v>
      </c>
      <c r="C698" s="766" t="s">
        <v>246</v>
      </c>
      <c r="D698" s="767" t="s">
        <v>340</v>
      </c>
      <c r="E698" s="355"/>
      <c r="F698" s="355"/>
      <c r="G698" s="767">
        <v>0</v>
      </c>
      <c r="H698" s="768"/>
      <c r="I698" s="767"/>
    </row>
    <row r="699" spans="1:9">
      <c r="A699" s="764">
        <v>40725</v>
      </c>
      <c r="B699" s="770">
        <v>2</v>
      </c>
      <c r="C699" s="766" t="s">
        <v>246</v>
      </c>
      <c r="D699" s="767" t="s">
        <v>253</v>
      </c>
      <c r="E699" s="355"/>
      <c r="F699" s="355"/>
      <c r="G699" s="767" t="s">
        <v>339</v>
      </c>
      <c r="H699" s="768"/>
      <c r="I699" s="767"/>
    </row>
    <row r="700" spans="1:9">
      <c r="A700" s="764">
        <v>40725</v>
      </c>
      <c r="B700" s="770">
        <v>10</v>
      </c>
      <c r="C700" s="766" t="s">
        <v>246</v>
      </c>
      <c r="D700" s="767" t="s">
        <v>341</v>
      </c>
      <c r="E700" s="355"/>
      <c r="F700" s="355"/>
      <c r="G700" s="767" t="s">
        <v>339</v>
      </c>
      <c r="H700" s="768"/>
      <c r="I700" s="767"/>
    </row>
    <row r="701" spans="1:9">
      <c r="A701" s="764">
        <v>40725</v>
      </c>
      <c r="B701" s="770">
        <v>256</v>
      </c>
      <c r="C701" s="766" t="s">
        <v>246</v>
      </c>
      <c r="D701" s="767" t="s">
        <v>344</v>
      </c>
      <c r="E701" s="355"/>
      <c r="F701" s="355"/>
      <c r="G701" s="767" t="s">
        <v>339</v>
      </c>
      <c r="H701" s="768"/>
      <c r="I701" s="767"/>
    </row>
    <row r="702" spans="1:9">
      <c r="A702" s="764">
        <v>40725</v>
      </c>
      <c r="B702" s="770">
        <v>180</v>
      </c>
      <c r="C702" s="766" t="s">
        <v>246</v>
      </c>
      <c r="D702" s="767" t="s">
        <v>395</v>
      </c>
      <c r="E702" s="355"/>
      <c r="F702" s="355"/>
      <c r="G702" s="767">
        <v>0</v>
      </c>
      <c r="H702" s="768"/>
      <c r="I702" s="767"/>
    </row>
    <row r="703" spans="1:9">
      <c r="A703" s="764">
        <v>40725</v>
      </c>
      <c r="B703" s="770">
        <v>60</v>
      </c>
      <c r="C703" s="766" t="s">
        <v>246</v>
      </c>
      <c r="D703" s="767" t="s">
        <v>250</v>
      </c>
      <c r="E703" s="355"/>
      <c r="F703" s="355"/>
      <c r="G703" s="767">
        <v>0</v>
      </c>
      <c r="H703" s="768"/>
      <c r="I703" s="767"/>
    </row>
    <row r="704" spans="1:9">
      <c r="A704" s="764">
        <v>40725</v>
      </c>
      <c r="B704" s="770">
        <v>50</v>
      </c>
      <c r="C704" s="766" t="s">
        <v>246</v>
      </c>
      <c r="D704" s="767" t="s">
        <v>252</v>
      </c>
      <c r="E704" s="355"/>
      <c r="F704" s="355"/>
      <c r="G704" s="767" t="s">
        <v>339</v>
      </c>
      <c r="H704" s="768"/>
      <c r="I704" s="767"/>
    </row>
    <row r="705" spans="1:9">
      <c r="A705" s="764">
        <v>40725</v>
      </c>
      <c r="B705" s="770">
        <v>40</v>
      </c>
      <c r="C705" s="766" t="s">
        <v>246</v>
      </c>
      <c r="D705" s="767" t="s">
        <v>387</v>
      </c>
      <c r="E705" s="355"/>
      <c r="F705" s="355"/>
      <c r="G705" s="767">
        <v>0</v>
      </c>
      <c r="H705" s="768"/>
      <c r="I705" s="767"/>
    </row>
    <row r="706" spans="1:9">
      <c r="A706" s="764">
        <v>40725</v>
      </c>
      <c r="B706" s="770">
        <v>40</v>
      </c>
      <c r="C706" s="766" t="s">
        <v>246</v>
      </c>
      <c r="D706" s="767" t="s">
        <v>343</v>
      </c>
      <c r="E706" s="355"/>
      <c r="F706" s="355"/>
      <c r="G706" s="767" t="s">
        <v>339</v>
      </c>
      <c r="H706" s="768"/>
      <c r="I706" s="767"/>
    </row>
    <row r="707" spans="1:9">
      <c r="A707" s="764">
        <v>40725</v>
      </c>
      <c r="B707" s="770">
        <v>10</v>
      </c>
      <c r="C707" s="766" t="s">
        <v>246</v>
      </c>
      <c r="D707" s="767" t="s">
        <v>285</v>
      </c>
      <c r="E707" s="355"/>
      <c r="F707" s="355"/>
      <c r="G707" s="767">
        <v>0</v>
      </c>
      <c r="H707" s="768"/>
      <c r="I707" s="767"/>
    </row>
    <row r="708" spans="1:9">
      <c r="A708" s="764">
        <v>40725</v>
      </c>
      <c r="B708" s="770">
        <v>10</v>
      </c>
      <c r="C708" s="766" t="s">
        <v>246</v>
      </c>
      <c r="D708" s="767" t="s">
        <v>401</v>
      </c>
      <c r="E708" s="355"/>
      <c r="F708" s="355"/>
      <c r="G708" s="767">
        <v>0</v>
      </c>
      <c r="H708" s="768"/>
      <c r="I708" s="767"/>
    </row>
    <row r="709" spans="1:9">
      <c r="A709" s="764">
        <v>40725</v>
      </c>
      <c r="B709" s="770">
        <v>30</v>
      </c>
      <c r="C709" s="766" t="s">
        <v>246</v>
      </c>
      <c r="D709" s="767" t="s">
        <v>424</v>
      </c>
      <c r="E709" s="355"/>
      <c r="F709" s="355"/>
      <c r="G709" s="767" t="s">
        <v>339</v>
      </c>
      <c r="H709" s="768"/>
      <c r="I709" s="767"/>
    </row>
    <row r="710" spans="1:9">
      <c r="A710" s="764">
        <v>40725</v>
      </c>
      <c r="B710" s="770">
        <v>10</v>
      </c>
      <c r="C710" s="766" t="s">
        <v>246</v>
      </c>
      <c r="D710" s="767" t="s">
        <v>367</v>
      </c>
      <c r="E710" s="355"/>
      <c r="F710" s="355"/>
      <c r="G710" s="767" t="s">
        <v>339</v>
      </c>
      <c r="H710" s="768"/>
      <c r="I710" s="767"/>
    </row>
    <row r="711" spans="1:9">
      <c r="A711" s="764">
        <v>40725</v>
      </c>
      <c r="B711" s="770">
        <v>10</v>
      </c>
      <c r="C711" s="766" t="s">
        <v>246</v>
      </c>
      <c r="D711" s="767" t="s">
        <v>371</v>
      </c>
      <c r="E711" s="355"/>
      <c r="F711" s="355"/>
      <c r="G711" s="767" t="s">
        <v>339</v>
      </c>
      <c r="H711" s="768"/>
      <c r="I711" s="767"/>
    </row>
    <row r="712" spans="1:9">
      <c r="A712" s="764">
        <v>40728</v>
      </c>
      <c r="B712" s="770">
        <v>150</v>
      </c>
      <c r="C712" s="766" t="s">
        <v>246</v>
      </c>
      <c r="D712" s="767" t="s">
        <v>347</v>
      </c>
      <c r="E712" s="355"/>
      <c r="F712" s="355"/>
      <c r="G712" s="767" t="s">
        <v>339</v>
      </c>
      <c r="H712" s="768"/>
      <c r="I712" s="767"/>
    </row>
    <row r="713" spans="1:9">
      <c r="A713" s="764">
        <v>40728</v>
      </c>
      <c r="B713" s="770">
        <v>300</v>
      </c>
      <c r="C713" s="766" t="s">
        <v>246</v>
      </c>
      <c r="D713" s="767" t="s">
        <v>348</v>
      </c>
      <c r="E713" s="355"/>
      <c r="F713" s="355"/>
      <c r="G713" s="767" t="s">
        <v>339</v>
      </c>
      <c r="H713" s="768"/>
      <c r="I713" s="767"/>
    </row>
    <row r="714" spans="1:9">
      <c r="A714" s="764">
        <v>40728</v>
      </c>
      <c r="B714" s="770">
        <v>20</v>
      </c>
      <c r="C714" s="766" t="s">
        <v>246</v>
      </c>
      <c r="D714" s="767" t="s">
        <v>389</v>
      </c>
      <c r="E714" s="355"/>
      <c r="F714" s="355"/>
      <c r="G714" s="767">
        <v>0</v>
      </c>
      <c r="H714" s="768"/>
      <c r="I714" s="767"/>
    </row>
    <row r="715" spans="1:9">
      <c r="A715" s="764">
        <v>40728</v>
      </c>
      <c r="B715" s="770">
        <v>232.88</v>
      </c>
      <c r="C715" s="766" t="s">
        <v>246</v>
      </c>
      <c r="D715" s="767" t="s">
        <v>425</v>
      </c>
      <c r="E715" s="355"/>
      <c r="F715" s="355"/>
      <c r="G715" s="767">
        <v>0</v>
      </c>
      <c r="H715" s="768"/>
      <c r="I715" s="767"/>
    </row>
    <row r="716" spans="1:9">
      <c r="A716" s="764">
        <v>40728</v>
      </c>
      <c r="B716" s="770">
        <v>5</v>
      </c>
      <c r="C716" s="766" t="s">
        <v>246</v>
      </c>
      <c r="D716" s="767" t="s">
        <v>353</v>
      </c>
      <c r="E716" s="355"/>
      <c r="F716" s="355"/>
      <c r="G716" s="767" t="s">
        <v>339</v>
      </c>
      <c r="H716" s="768"/>
      <c r="I716" s="767"/>
    </row>
    <row r="717" spans="1:9">
      <c r="A717" s="764">
        <v>40728</v>
      </c>
      <c r="B717" s="770">
        <v>3</v>
      </c>
      <c r="C717" s="766" t="s">
        <v>246</v>
      </c>
      <c r="D717" s="767" t="s">
        <v>426</v>
      </c>
      <c r="E717" s="355"/>
      <c r="F717" s="355"/>
      <c r="G717" s="767">
        <v>0</v>
      </c>
      <c r="H717" s="768"/>
      <c r="I717" s="767"/>
    </row>
    <row r="718" spans="1:9">
      <c r="A718" s="764">
        <v>40728</v>
      </c>
      <c r="B718" s="770">
        <v>300</v>
      </c>
      <c r="C718" s="766" t="s">
        <v>246</v>
      </c>
      <c r="D718" s="767" t="s">
        <v>282</v>
      </c>
      <c r="E718" s="355"/>
      <c r="F718" s="355"/>
      <c r="G718" s="767" t="s">
        <v>339</v>
      </c>
      <c r="H718" s="768"/>
      <c r="I718" s="767"/>
    </row>
    <row r="719" spans="1:9">
      <c r="A719" s="764">
        <v>40728</v>
      </c>
      <c r="B719" s="770">
        <v>20</v>
      </c>
      <c r="C719" s="766" t="s">
        <v>246</v>
      </c>
      <c r="D719" s="767" t="s">
        <v>254</v>
      </c>
      <c r="E719" s="355"/>
      <c r="F719" s="355"/>
      <c r="G719" s="767" t="s">
        <v>339</v>
      </c>
      <c r="H719" s="768"/>
      <c r="I719" s="767"/>
    </row>
    <row r="720" spans="1:9">
      <c r="A720" s="764">
        <v>40729</v>
      </c>
      <c r="B720" s="770">
        <v>15</v>
      </c>
      <c r="C720" s="766" t="s">
        <v>246</v>
      </c>
      <c r="D720" s="767" t="s">
        <v>443</v>
      </c>
      <c r="E720" s="355"/>
      <c r="F720" s="355"/>
      <c r="G720" s="767" t="s">
        <v>339</v>
      </c>
      <c r="H720" s="768"/>
      <c r="I720" s="767"/>
    </row>
    <row r="721" spans="1:9">
      <c r="A721" s="764">
        <v>40729</v>
      </c>
      <c r="B721" s="770">
        <v>5</v>
      </c>
      <c r="C721" s="766" t="s">
        <v>246</v>
      </c>
      <c r="D721" s="767" t="s">
        <v>318</v>
      </c>
      <c r="E721" s="355"/>
      <c r="F721" s="355"/>
      <c r="G721" s="767" t="s">
        <v>339</v>
      </c>
      <c r="H721" s="768"/>
      <c r="I721" s="767"/>
    </row>
    <row r="722" spans="1:9">
      <c r="A722" s="764">
        <v>40729</v>
      </c>
      <c r="B722" s="770">
        <v>15</v>
      </c>
      <c r="C722" s="766" t="s">
        <v>246</v>
      </c>
      <c r="D722" s="767" t="s">
        <v>306</v>
      </c>
      <c r="E722" s="355"/>
      <c r="F722" s="355"/>
      <c r="G722" s="767" t="s">
        <v>339</v>
      </c>
      <c r="H722" s="768"/>
      <c r="I722" s="767"/>
    </row>
    <row r="723" spans="1:9">
      <c r="A723" s="764">
        <v>40729</v>
      </c>
      <c r="B723" s="770">
        <v>20</v>
      </c>
      <c r="C723" s="766" t="s">
        <v>246</v>
      </c>
      <c r="D723" s="767" t="s">
        <v>307</v>
      </c>
      <c r="E723" s="355"/>
      <c r="F723" s="355"/>
      <c r="G723" s="767">
        <v>0</v>
      </c>
      <c r="H723" s="768"/>
      <c r="I723" s="767"/>
    </row>
    <row r="724" spans="1:9">
      <c r="A724" s="764">
        <v>40730</v>
      </c>
      <c r="B724" s="770">
        <v>50</v>
      </c>
      <c r="C724" s="766" t="s">
        <v>237</v>
      </c>
      <c r="D724" s="767" t="s">
        <v>444</v>
      </c>
      <c r="E724" s="355"/>
      <c r="F724" s="355"/>
      <c r="G724" s="767">
        <v>0</v>
      </c>
      <c r="H724" s="768"/>
      <c r="I724" s="767"/>
    </row>
    <row r="725" spans="1:9">
      <c r="A725" s="764">
        <v>40730</v>
      </c>
      <c r="B725" s="770">
        <v>75</v>
      </c>
      <c r="C725" s="766" t="s">
        <v>246</v>
      </c>
      <c r="D725" s="767" t="s">
        <v>308</v>
      </c>
      <c r="E725" s="355"/>
      <c r="F725" s="355"/>
      <c r="G725" s="767" t="s">
        <v>339</v>
      </c>
      <c r="H725" s="768"/>
      <c r="I725" s="767"/>
    </row>
    <row r="726" spans="1:9">
      <c r="A726" s="764">
        <v>40730</v>
      </c>
      <c r="B726" s="770">
        <v>10</v>
      </c>
      <c r="C726" s="766" t="s">
        <v>246</v>
      </c>
      <c r="D726" s="767" t="s">
        <v>317</v>
      </c>
      <c r="E726" s="355"/>
      <c r="F726" s="355"/>
      <c r="G726" s="767" t="s">
        <v>339</v>
      </c>
      <c r="H726" s="768"/>
      <c r="I726" s="767"/>
    </row>
    <row r="727" spans="1:9">
      <c r="A727" s="764">
        <v>40731</v>
      </c>
      <c r="B727" s="770">
        <v>5099.5</v>
      </c>
      <c r="C727" s="766">
        <v>3210</v>
      </c>
      <c r="D727" s="767" t="s">
        <v>263</v>
      </c>
      <c r="E727" s="355"/>
      <c r="F727" s="355"/>
      <c r="G727" s="767">
        <v>0</v>
      </c>
      <c r="H727" s="768"/>
      <c r="I727" s="767"/>
    </row>
    <row r="728" spans="1:9">
      <c r="A728" s="764">
        <v>40731</v>
      </c>
      <c r="B728" s="770">
        <v>5</v>
      </c>
      <c r="C728" s="766" t="s">
        <v>246</v>
      </c>
      <c r="D728" s="767" t="s">
        <v>310</v>
      </c>
      <c r="E728" s="355"/>
      <c r="F728" s="355"/>
      <c r="G728" s="767" t="s">
        <v>339</v>
      </c>
      <c r="H728" s="768"/>
      <c r="I728" s="767"/>
    </row>
    <row r="729" spans="1:9">
      <c r="A729" s="764">
        <v>40731</v>
      </c>
      <c r="B729" s="770">
        <v>12</v>
      </c>
      <c r="C729" s="766" t="s">
        <v>445</v>
      </c>
      <c r="D729" s="767" t="s">
        <v>429</v>
      </c>
      <c r="E729" s="355"/>
      <c r="F729" s="355"/>
      <c r="G729" s="767">
        <v>0</v>
      </c>
      <c r="H729" s="768"/>
      <c r="I729" s="767"/>
    </row>
    <row r="730" spans="1:9">
      <c r="A730" s="764">
        <v>40735</v>
      </c>
      <c r="B730" s="770">
        <v>660</v>
      </c>
      <c r="C730" s="766">
        <v>3119</v>
      </c>
      <c r="D730" s="767" t="s">
        <v>446</v>
      </c>
      <c r="E730" s="355"/>
      <c r="F730" s="355"/>
      <c r="G730" s="767">
        <v>0</v>
      </c>
      <c r="H730" s="768"/>
      <c r="I730" s="767"/>
    </row>
    <row r="731" spans="1:9">
      <c r="A731" s="764">
        <v>40735</v>
      </c>
      <c r="B731" s="770">
        <v>1967</v>
      </c>
      <c r="C731" s="766">
        <v>3118</v>
      </c>
      <c r="D731" s="767" t="s">
        <v>447</v>
      </c>
      <c r="E731" s="355"/>
      <c r="F731" s="355"/>
      <c r="G731" s="767" t="s">
        <v>339</v>
      </c>
      <c r="H731" s="768"/>
      <c r="I731" s="767"/>
    </row>
    <row r="732" spans="1:9">
      <c r="A732" s="764">
        <v>40735</v>
      </c>
      <c r="B732" s="770">
        <v>125.78</v>
      </c>
      <c r="C732" s="766">
        <v>3117</v>
      </c>
      <c r="D732" s="767" t="s">
        <v>448</v>
      </c>
      <c r="E732" s="355"/>
      <c r="F732" s="355"/>
      <c r="G732" s="767">
        <v>0</v>
      </c>
      <c r="H732" s="768"/>
      <c r="I732" s="767"/>
    </row>
    <row r="733" spans="1:9">
      <c r="A733" s="764">
        <v>40735</v>
      </c>
      <c r="B733" s="770">
        <v>500</v>
      </c>
      <c r="C733" s="766" t="s">
        <v>445</v>
      </c>
      <c r="D733" s="767" t="s">
        <v>276</v>
      </c>
      <c r="E733" s="355"/>
      <c r="F733" s="355"/>
      <c r="G733" s="767">
        <v>0</v>
      </c>
      <c r="H733" s="768"/>
      <c r="I733" s="767"/>
    </row>
    <row r="734" spans="1:9">
      <c r="A734" s="764">
        <v>40735</v>
      </c>
      <c r="B734" s="770">
        <v>145</v>
      </c>
      <c r="C734" s="766" t="s">
        <v>246</v>
      </c>
      <c r="D734" s="767" t="s">
        <v>352</v>
      </c>
      <c r="E734" s="355"/>
      <c r="F734" s="355"/>
      <c r="G734" s="767">
        <v>0</v>
      </c>
      <c r="H734" s="768"/>
      <c r="I734" s="767"/>
    </row>
    <row r="735" spans="1:9">
      <c r="A735" s="764">
        <v>40735</v>
      </c>
      <c r="B735" s="770">
        <v>50</v>
      </c>
      <c r="C735" s="766" t="s">
        <v>246</v>
      </c>
      <c r="D735" s="767" t="s">
        <v>256</v>
      </c>
      <c r="E735" s="355"/>
      <c r="F735" s="355"/>
      <c r="G735" s="767" t="s">
        <v>339</v>
      </c>
      <c r="H735" s="768"/>
      <c r="I735" s="767"/>
    </row>
    <row r="736" spans="1:9">
      <c r="A736" s="764">
        <v>40735</v>
      </c>
      <c r="B736" s="770">
        <v>200</v>
      </c>
      <c r="C736" s="766" t="s">
        <v>246</v>
      </c>
      <c r="D736" s="767" t="s">
        <v>374</v>
      </c>
      <c r="E736" s="355"/>
      <c r="F736" s="355"/>
      <c r="G736" s="767" t="s">
        <v>339</v>
      </c>
      <c r="H736" s="768"/>
      <c r="I736" s="767"/>
    </row>
    <row r="737" spans="1:9">
      <c r="A737" s="764">
        <v>40736</v>
      </c>
      <c r="B737" s="770">
        <v>50.840000000000011</v>
      </c>
      <c r="C737" s="766" t="s">
        <v>416</v>
      </c>
      <c r="D737" s="767" t="s">
        <v>257</v>
      </c>
      <c r="E737" s="355"/>
      <c r="F737" s="355"/>
      <c r="G737" s="767">
        <v>0</v>
      </c>
      <c r="H737" s="768"/>
      <c r="I737" s="767"/>
    </row>
    <row r="738" spans="1:9">
      <c r="A738" s="764">
        <v>40737</v>
      </c>
      <c r="B738" s="770">
        <v>150</v>
      </c>
      <c r="C738" s="766" t="s">
        <v>246</v>
      </c>
      <c r="D738" s="767" t="s">
        <v>357</v>
      </c>
      <c r="E738" s="355"/>
      <c r="F738" s="355"/>
      <c r="G738" s="767" t="s">
        <v>339</v>
      </c>
      <c r="H738" s="768"/>
      <c r="I738" s="767"/>
    </row>
    <row r="739" spans="1:9">
      <c r="A739" s="764">
        <v>40738</v>
      </c>
      <c r="B739" s="770">
        <v>20</v>
      </c>
      <c r="C739" s="766" t="s">
        <v>237</v>
      </c>
      <c r="D739" s="767" t="s">
        <v>449</v>
      </c>
      <c r="E739" s="355"/>
      <c r="F739" s="355"/>
      <c r="G739" s="767">
        <v>0</v>
      </c>
      <c r="H739" s="768"/>
      <c r="I739" s="767"/>
    </row>
    <row r="740" spans="1:9">
      <c r="A740" s="764">
        <v>40738</v>
      </c>
      <c r="B740" s="770">
        <v>60</v>
      </c>
      <c r="C740" s="766" t="s">
        <v>246</v>
      </c>
      <c r="D740" s="767" t="s">
        <v>358</v>
      </c>
      <c r="E740" s="355"/>
      <c r="F740" s="355"/>
      <c r="G740" s="767" t="s">
        <v>339</v>
      </c>
      <c r="H740" s="768"/>
      <c r="I740" s="767"/>
    </row>
    <row r="741" spans="1:9">
      <c r="A741" s="764">
        <v>40738</v>
      </c>
      <c r="B741" s="770">
        <v>50</v>
      </c>
      <c r="C741" s="766" t="s">
        <v>246</v>
      </c>
      <c r="D741" s="767" t="s">
        <v>260</v>
      </c>
      <c r="E741" s="355"/>
      <c r="F741" s="355"/>
      <c r="G741" s="767" t="s">
        <v>339</v>
      </c>
      <c r="H741" s="768"/>
      <c r="I741" s="767"/>
    </row>
    <row r="742" spans="1:9">
      <c r="A742" s="764">
        <v>40739</v>
      </c>
      <c r="B742" s="770">
        <v>30</v>
      </c>
      <c r="C742" s="766" t="s">
        <v>246</v>
      </c>
      <c r="D742" s="767" t="s">
        <v>258</v>
      </c>
      <c r="E742" s="355"/>
      <c r="F742" s="355"/>
      <c r="G742" s="767" t="s">
        <v>339</v>
      </c>
      <c r="H742" s="768"/>
      <c r="I742" s="767"/>
    </row>
    <row r="743" spans="1:9">
      <c r="A743" s="764">
        <v>40739</v>
      </c>
      <c r="B743" s="770">
        <v>20</v>
      </c>
      <c r="C743" s="766" t="s">
        <v>246</v>
      </c>
      <c r="D743" s="767" t="s">
        <v>378</v>
      </c>
      <c r="E743" s="355"/>
      <c r="F743" s="355"/>
      <c r="G743" s="767" t="s">
        <v>339</v>
      </c>
      <c r="H743" s="768"/>
      <c r="I743" s="767"/>
    </row>
    <row r="744" spans="1:9">
      <c r="A744" s="764">
        <v>40739</v>
      </c>
      <c r="B744" s="770">
        <v>200</v>
      </c>
      <c r="C744" s="766" t="s">
        <v>246</v>
      </c>
      <c r="D744" s="767" t="s">
        <v>450</v>
      </c>
      <c r="E744" s="355"/>
      <c r="F744" s="355"/>
      <c r="G744" s="767" t="s">
        <v>339</v>
      </c>
      <c r="H744" s="768"/>
      <c r="I744" s="767"/>
    </row>
    <row r="745" spans="1:9">
      <c r="A745" s="764">
        <v>40739</v>
      </c>
      <c r="B745" s="770">
        <v>20</v>
      </c>
      <c r="C745" s="766" t="s">
        <v>246</v>
      </c>
      <c r="D745" s="767" t="s">
        <v>259</v>
      </c>
      <c r="E745" s="355"/>
      <c r="F745" s="355"/>
      <c r="G745" s="767" t="s">
        <v>339</v>
      </c>
      <c r="H745" s="768"/>
      <c r="I745" s="767"/>
    </row>
    <row r="746" spans="1:9">
      <c r="A746" s="764">
        <v>40739</v>
      </c>
      <c r="B746" s="770">
        <v>135</v>
      </c>
      <c r="C746" s="766" t="s">
        <v>246</v>
      </c>
      <c r="D746" s="767" t="s">
        <v>433</v>
      </c>
      <c r="E746" s="355"/>
      <c r="F746" s="355"/>
      <c r="G746" s="767">
        <v>0</v>
      </c>
      <c r="H746" s="768"/>
      <c r="I746" s="767"/>
    </row>
    <row r="747" spans="1:9">
      <c r="A747" s="764">
        <v>40742</v>
      </c>
      <c r="B747" s="770">
        <v>150</v>
      </c>
      <c r="C747" s="766" t="s">
        <v>246</v>
      </c>
      <c r="D747" s="767" t="s">
        <v>360</v>
      </c>
      <c r="E747" s="355"/>
      <c r="F747" s="355"/>
      <c r="G747" s="767" t="s">
        <v>339</v>
      </c>
      <c r="H747" s="768"/>
      <c r="I747" s="767"/>
    </row>
    <row r="748" spans="1:9">
      <c r="A748" s="764">
        <v>40742</v>
      </c>
      <c r="B748" s="770">
        <v>20</v>
      </c>
      <c r="C748" s="766" t="s">
        <v>246</v>
      </c>
      <c r="D748" s="767" t="s">
        <v>405</v>
      </c>
      <c r="E748" s="355"/>
      <c r="F748" s="355"/>
      <c r="G748" s="767" t="s">
        <v>339</v>
      </c>
      <c r="H748" s="768"/>
      <c r="I748" s="767"/>
    </row>
    <row r="749" spans="1:9">
      <c r="A749" s="764">
        <v>40743</v>
      </c>
      <c r="B749" s="770">
        <v>192</v>
      </c>
      <c r="C749" s="766" t="s">
        <v>246</v>
      </c>
      <c r="D749" s="767" t="s">
        <v>451</v>
      </c>
      <c r="E749" s="355"/>
      <c r="F749" s="355"/>
      <c r="G749" s="767">
        <v>0</v>
      </c>
      <c r="H749" s="768"/>
      <c r="I749" s="767"/>
    </row>
    <row r="750" spans="1:9">
      <c r="A750" s="764">
        <v>40743</v>
      </c>
      <c r="B750" s="770">
        <v>25</v>
      </c>
      <c r="C750" s="766" t="s">
        <v>246</v>
      </c>
      <c r="D750" s="767" t="s">
        <v>400</v>
      </c>
      <c r="E750" s="355"/>
      <c r="F750" s="355"/>
      <c r="G750" s="767" t="s">
        <v>339</v>
      </c>
      <c r="H750" s="768"/>
      <c r="I750" s="767"/>
    </row>
    <row r="751" spans="1:9">
      <c r="A751" s="764">
        <v>40743</v>
      </c>
      <c r="B751" s="770">
        <v>100</v>
      </c>
      <c r="C751" s="766" t="s">
        <v>246</v>
      </c>
      <c r="D751" s="767" t="s">
        <v>292</v>
      </c>
      <c r="E751" s="355"/>
      <c r="F751" s="355"/>
      <c r="G751" s="767" t="s">
        <v>339</v>
      </c>
      <c r="H751" s="768"/>
      <c r="I751" s="767"/>
    </row>
    <row r="752" spans="1:9">
      <c r="A752" s="764">
        <v>40744</v>
      </c>
      <c r="B752" s="770">
        <v>250</v>
      </c>
      <c r="C752" s="766" t="s">
        <v>237</v>
      </c>
      <c r="D752" s="767" t="s">
        <v>452</v>
      </c>
      <c r="E752" s="355"/>
      <c r="F752" s="355"/>
      <c r="G752" s="767">
        <v>0</v>
      </c>
      <c r="H752" s="768"/>
      <c r="I752" s="767"/>
    </row>
    <row r="753" spans="1:9">
      <c r="A753" s="764">
        <v>40744</v>
      </c>
      <c r="B753" s="770">
        <v>10</v>
      </c>
      <c r="C753" s="766" t="s">
        <v>246</v>
      </c>
      <c r="D753" s="767" t="s">
        <v>436</v>
      </c>
      <c r="E753" s="355"/>
      <c r="F753" s="355"/>
      <c r="G753" s="767">
        <v>0</v>
      </c>
      <c r="H753" s="768"/>
      <c r="I753" s="767"/>
    </row>
    <row r="754" spans="1:9">
      <c r="A754" s="764">
        <v>40745</v>
      </c>
      <c r="B754" s="770">
        <v>2000</v>
      </c>
      <c r="C754" s="766" t="s">
        <v>237</v>
      </c>
      <c r="D754" s="767" t="s">
        <v>453</v>
      </c>
      <c r="E754" s="355"/>
      <c r="F754" s="355"/>
      <c r="G754" s="767">
        <v>0</v>
      </c>
      <c r="H754" s="768"/>
      <c r="I754" s="767"/>
    </row>
    <row r="755" spans="1:9">
      <c r="A755" s="764">
        <v>40745</v>
      </c>
      <c r="B755" s="770">
        <v>12</v>
      </c>
      <c r="C755" s="766" t="s">
        <v>246</v>
      </c>
      <c r="D755" s="767" t="s">
        <v>294</v>
      </c>
      <c r="E755" s="355"/>
      <c r="F755" s="355"/>
      <c r="G755" s="767" t="s">
        <v>339</v>
      </c>
      <c r="H755" s="768"/>
      <c r="I755" s="767"/>
    </row>
    <row r="756" spans="1:9">
      <c r="A756" s="764">
        <v>40745</v>
      </c>
      <c r="B756" s="770">
        <v>40</v>
      </c>
      <c r="C756" s="766" t="s">
        <v>246</v>
      </c>
      <c r="D756" s="767" t="s">
        <v>261</v>
      </c>
      <c r="E756" s="355"/>
      <c r="F756" s="355"/>
      <c r="G756" s="767" t="s">
        <v>339</v>
      </c>
      <c r="H756" s="768"/>
      <c r="I756" s="767"/>
    </row>
    <row r="757" spans="1:9">
      <c r="A757" s="764">
        <v>40745</v>
      </c>
      <c r="B757" s="770">
        <v>5</v>
      </c>
      <c r="C757" s="766" t="s">
        <v>246</v>
      </c>
      <c r="D757" s="767" t="s">
        <v>323</v>
      </c>
      <c r="E757" s="355"/>
      <c r="F757" s="355"/>
      <c r="G757" s="767">
        <v>0</v>
      </c>
      <c r="H757" s="768"/>
      <c r="I757" s="767"/>
    </row>
    <row r="758" spans="1:9">
      <c r="A758" s="764">
        <v>40745</v>
      </c>
      <c r="B758" s="770">
        <v>286</v>
      </c>
      <c r="C758" s="766" t="s">
        <v>246</v>
      </c>
      <c r="D758" s="767" t="s">
        <v>355</v>
      </c>
      <c r="E758" s="355"/>
      <c r="F758" s="355"/>
      <c r="G758" s="767" t="s">
        <v>339</v>
      </c>
      <c r="H758" s="768"/>
      <c r="I758" s="767"/>
    </row>
    <row r="759" spans="1:9">
      <c r="A759" s="764">
        <v>40749</v>
      </c>
      <c r="B759" s="770">
        <v>5</v>
      </c>
      <c r="C759" s="766" t="s">
        <v>246</v>
      </c>
      <c r="D759" s="767" t="s">
        <v>437</v>
      </c>
      <c r="E759" s="355"/>
      <c r="F759" s="355"/>
      <c r="G759" s="767" t="s">
        <v>339</v>
      </c>
      <c r="H759" s="768"/>
      <c r="I759" s="767"/>
    </row>
    <row r="760" spans="1:9">
      <c r="A760" s="764">
        <v>40749</v>
      </c>
      <c r="B760" s="770">
        <v>50</v>
      </c>
      <c r="C760" s="766" t="s">
        <v>246</v>
      </c>
      <c r="D760" s="767" t="s">
        <v>330</v>
      </c>
      <c r="E760" s="355"/>
      <c r="F760" s="355"/>
      <c r="G760" s="767" t="s">
        <v>339</v>
      </c>
      <c r="H760" s="768"/>
      <c r="I760" s="767"/>
    </row>
    <row r="761" spans="1:9">
      <c r="A761" s="764">
        <v>40749</v>
      </c>
      <c r="B761" s="770">
        <v>10</v>
      </c>
      <c r="C761" s="766" t="s">
        <v>246</v>
      </c>
      <c r="D761" s="767" t="s">
        <v>302</v>
      </c>
      <c r="E761" s="355"/>
      <c r="F761" s="355"/>
      <c r="G761" s="767">
        <v>0</v>
      </c>
      <c r="H761" s="768"/>
      <c r="I761" s="767"/>
    </row>
    <row r="762" spans="1:9">
      <c r="A762" s="764">
        <v>40749</v>
      </c>
      <c r="B762" s="770">
        <v>3</v>
      </c>
      <c r="C762" s="766" t="s">
        <v>246</v>
      </c>
      <c r="D762" s="767" t="s">
        <v>363</v>
      </c>
      <c r="E762" s="355"/>
      <c r="F762" s="355"/>
      <c r="G762" s="767" t="s">
        <v>339</v>
      </c>
      <c r="H762" s="768"/>
      <c r="I762" s="767"/>
    </row>
    <row r="763" spans="1:9">
      <c r="A763" s="764">
        <v>40749</v>
      </c>
      <c r="B763" s="770">
        <v>50</v>
      </c>
      <c r="C763" s="766" t="s">
        <v>246</v>
      </c>
      <c r="D763" s="767" t="s">
        <v>364</v>
      </c>
      <c r="E763" s="355"/>
      <c r="F763" s="355"/>
      <c r="G763" s="767" t="s">
        <v>339</v>
      </c>
      <c r="H763" s="768"/>
      <c r="I763" s="767"/>
    </row>
    <row r="764" spans="1:9">
      <c r="A764" s="764">
        <v>40749</v>
      </c>
      <c r="B764" s="770">
        <v>3</v>
      </c>
      <c r="C764" s="766" t="s">
        <v>246</v>
      </c>
      <c r="D764" s="767" t="s">
        <v>363</v>
      </c>
      <c r="E764" s="355"/>
      <c r="F764" s="355"/>
      <c r="G764" s="767" t="s">
        <v>339</v>
      </c>
      <c r="H764" s="768"/>
      <c r="I764" s="767"/>
    </row>
    <row r="765" spans="1:9">
      <c r="A765" s="764">
        <v>40750</v>
      </c>
      <c r="B765" s="770">
        <v>20</v>
      </c>
      <c r="C765" s="766">
        <v>3121</v>
      </c>
      <c r="D765" s="767" t="s">
        <v>454</v>
      </c>
      <c r="E765" s="355"/>
      <c r="F765" s="355"/>
      <c r="G765" s="767">
        <v>0</v>
      </c>
      <c r="H765" s="768"/>
      <c r="I765" s="767"/>
    </row>
    <row r="766" spans="1:9">
      <c r="A766" s="764">
        <v>40750</v>
      </c>
      <c r="B766" s="770">
        <v>230</v>
      </c>
      <c r="C766" s="766">
        <v>3120</v>
      </c>
      <c r="D766" s="767" t="s">
        <v>455</v>
      </c>
      <c r="E766" s="355"/>
      <c r="F766" s="355"/>
      <c r="G766" s="767">
        <v>0</v>
      </c>
      <c r="H766" s="768"/>
      <c r="I766" s="767"/>
    </row>
    <row r="767" spans="1:9">
      <c r="A767" s="764">
        <v>40751</v>
      </c>
      <c r="B767" s="770">
        <v>325</v>
      </c>
      <c r="C767" s="766" t="s">
        <v>246</v>
      </c>
      <c r="D767" s="767" t="s">
        <v>326</v>
      </c>
      <c r="E767" s="355"/>
      <c r="F767" s="355"/>
      <c r="G767" s="767">
        <v>0</v>
      </c>
      <c r="H767" s="768"/>
      <c r="I767" s="767"/>
    </row>
    <row r="768" spans="1:9">
      <c r="A768" s="764">
        <v>40751</v>
      </c>
      <c r="B768" s="770">
        <v>438</v>
      </c>
      <c r="C768" s="766" t="s">
        <v>237</v>
      </c>
      <c r="D768" s="767" t="s">
        <v>269</v>
      </c>
      <c r="E768" s="355"/>
      <c r="F768" s="355"/>
      <c r="G768" s="767">
        <v>0</v>
      </c>
      <c r="H768" s="768"/>
      <c r="I768" s="767"/>
    </row>
    <row r="769" spans="1:9">
      <c r="A769" s="764">
        <v>40752</v>
      </c>
      <c r="B769" s="770">
        <v>237</v>
      </c>
      <c r="C769" s="766" t="s">
        <v>246</v>
      </c>
      <c r="D769" s="767" t="s">
        <v>456</v>
      </c>
      <c r="E769" s="355"/>
      <c r="F769" s="355"/>
      <c r="G769" s="767">
        <v>0</v>
      </c>
      <c r="H769" s="768"/>
      <c r="I769" s="767"/>
    </row>
    <row r="770" spans="1:9">
      <c r="A770" s="764">
        <v>40752</v>
      </c>
      <c r="B770" s="770">
        <v>175</v>
      </c>
      <c r="C770" s="766" t="s">
        <v>246</v>
      </c>
      <c r="D770" s="767" t="s">
        <v>421</v>
      </c>
      <c r="E770" s="355"/>
      <c r="F770" s="355"/>
      <c r="G770" s="767" t="s">
        <v>339</v>
      </c>
      <c r="H770" s="768"/>
      <c r="I770" s="767"/>
    </row>
    <row r="771" spans="1:9">
      <c r="A771" s="764">
        <v>40752</v>
      </c>
      <c r="B771" s="770">
        <v>7</v>
      </c>
      <c r="C771" s="766" t="s">
        <v>246</v>
      </c>
      <c r="D771" s="767" t="s">
        <v>402</v>
      </c>
      <c r="E771" s="355"/>
      <c r="F771" s="355"/>
      <c r="G771" s="767">
        <v>0</v>
      </c>
      <c r="H771" s="768"/>
      <c r="I771" s="767"/>
    </row>
    <row r="772" spans="1:9">
      <c r="A772" s="764">
        <v>40752</v>
      </c>
      <c r="B772" s="770">
        <v>300</v>
      </c>
      <c r="C772" s="766" t="s">
        <v>246</v>
      </c>
      <c r="D772" s="767" t="s">
        <v>327</v>
      </c>
      <c r="E772" s="355"/>
      <c r="F772" s="355"/>
      <c r="G772" s="767" t="s">
        <v>339</v>
      </c>
      <c r="H772" s="768"/>
      <c r="I772" s="767"/>
    </row>
    <row r="773" spans="1:9">
      <c r="A773" s="764">
        <v>40752</v>
      </c>
      <c r="B773" s="770">
        <v>17.5</v>
      </c>
      <c r="C773" s="766" t="s">
        <v>246</v>
      </c>
      <c r="D773" s="767" t="s">
        <v>271</v>
      </c>
      <c r="E773" s="355"/>
      <c r="F773" s="355"/>
      <c r="G773" s="767" t="s">
        <v>339</v>
      </c>
      <c r="H773" s="768"/>
      <c r="I773" s="767"/>
    </row>
    <row r="774" spans="1:9">
      <c r="A774" s="764">
        <v>40752</v>
      </c>
      <c r="B774" s="770">
        <v>100</v>
      </c>
      <c r="C774" s="766" t="s">
        <v>246</v>
      </c>
      <c r="D774" s="767" t="s">
        <v>423</v>
      </c>
      <c r="E774" s="355"/>
      <c r="F774" s="355"/>
      <c r="G774" s="767" t="s">
        <v>339</v>
      </c>
      <c r="H774" s="768"/>
      <c r="I774" s="767"/>
    </row>
    <row r="775" spans="1:9">
      <c r="A775" s="764">
        <v>40755</v>
      </c>
      <c r="B775" s="770">
        <v>500</v>
      </c>
      <c r="C775" s="766">
        <v>0</v>
      </c>
      <c r="D775" s="767" t="s">
        <v>716</v>
      </c>
      <c r="E775" s="355"/>
      <c r="F775" s="355"/>
      <c r="G775" s="767" t="s">
        <v>244</v>
      </c>
      <c r="H775" s="768"/>
      <c r="I775" s="767"/>
    </row>
    <row r="776" spans="1:9">
      <c r="A776" s="764">
        <v>40755</v>
      </c>
      <c r="B776" s="770">
        <v>2637.8</v>
      </c>
      <c r="C776" s="766">
        <v>0</v>
      </c>
      <c r="D776" s="767" t="s">
        <v>717</v>
      </c>
      <c r="E776" s="355"/>
      <c r="F776" s="355"/>
      <c r="G776" s="767" t="s">
        <v>244</v>
      </c>
      <c r="H776" s="768"/>
      <c r="I776" s="767"/>
    </row>
    <row r="777" spans="1:9">
      <c r="A777" s="764" t="s">
        <v>244</v>
      </c>
      <c r="B777" s="770" t="s">
        <v>244</v>
      </c>
      <c r="C777" s="766" t="s">
        <v>244</v>
      </c>
      <c r="D777" s="767" t="s">
        <v>244</v>
      </c>
      <c r="E777" s="355"/>
      <c r="F777" s="355"/>
      <c r="G777" s="767" t="s">
        <v>244</v>
      </c>
      <c r="H777" s="768"/>
      <c r="I777" s="767"/>
    </row>
    <row r="778" spans="1:9">
      <c r="A778" s="764" t="s">
        <v>244</v>
      </c>
      <c r="B778" s="770" t="s">
        <v>244</v>
      </c>
      <c r="C778" s="766" t="s">
        <v>244</v>
      </c>
      <c r="D778" s="767" t="s">
        <v>244</v>
      </c>
      <c r="E778" s="355"/>
      <c r="F778" s="355"/>
      <c r="G778" s="767" t="s">
        <v>244</v>
      </c>
      <c r="H778" s="768"/>
      <c r="I778" s="767"/>
    </row>
    <row r="779" spans="1:9">
      <c r="A779" s="764"/>
      <c r="B779" s="770"/>
      <c r="C779" s="766"/>
      <c r="D779" s="767"/>
      <c r="E779" s="355"/>
      <c r="F779" s="355"/>
      <c r="G779" s="767"/>
      <c r="H779" s="768"/>
      <c r="I779" s="767"/>
    </row>
    <row r="780" spans="1:9">
      <c r="A780" s="769" t="s">
        <v>17</v>
      </c>
      <c r="B780" s="765" t="s">
        <v>244</v>
      </c>
      <c r="C780" s="766" t="s">
        <v>244</v>
      </c>
      <c r="D780" s="767" t="s">
        <v>244</v>
      </c>
      <c r="E780" s="355"/>
      <c r="F780" s="767" t="s">
        <v>244</v>
      </c>
      <c r="G780" s="768" t="s">
        <v>244</v>
      </c>
      <c r="H780" s="768" t="s">
        <v>244</v>
      </c>
      <c r="I780" s="365"/>
    </row>
    <row r="781" spans="1:9">
      <c r="A781" s="771">
        <v>40616</v>
      </c>
      <c r="B781" s="765">
        <v>16100</v>
      </c>
      <c r="C781" s="766">
        <v>1467</v>
      </c>
      <c r="D781" s="766">
        <v>10082695</v>
      </c>
      <c r="E781" s="767" t="s">
        <v>408</v>
      </c>
      <c r="F781" s="760"/>
      <c r="G781" s="758"/>
      <c r="H781" s="768"/>
      <c r="I781" s="365"/>
    </row>
    <row r="782" spans="1:9">
      <c r="A782" s="771">
        <v>40616</v>
      </c>
      <c r="B782" s="765">
        <v>12500</v>
      </c>
      <c r="C782" s="766">
        <v>1468</v>
      </c>
      <c r="D782" s="766">
        <v>10082838</v>
      </c>
      <c r="E782" s="767" t="s">
        <v>408</v>
      </c>
      <c r="F782" s="760"/>
      <c r="G782" s="758"/>
      <c r="H782" s="768"/>
      <c r="I782" s="365"/>
    </row>
    <row r="783" spans="1:9">
      <c r="A783" s="771">
        <v>40618</v>
      </c>
      <c r="B783" s="765">
        <v>10000</v>
      </c>
      <c r="C783" s="766">
        <v>1472</v>
      </c>
      <c r="D783" s="766">
        <v>10080867</v>
      </c>
      <c r="E783" s="767" t="s">
        <v>409</v>
      </c>
      <c r="F783" s="760"/>
      <c r="G783" s="758"/>
      <c r="H783" s="768"/>
      <c r="I783" s="365"/>
    </row>
    <row r="784" spans="1:9">
      <c r="A784" s="771">
        <v>40660</v>
      </c>
      <c r="B784" s="765">
        <v>12500</v>
      </c>
      <c r="C784" s="766">
        <v>1593</v>
      </c>
      <c r="D784" s="766">
        <v>10084519</v>
      </c>
      <c r="E784" s="767" t="s">
        <v>408</v>
      </c>
      <c r="F784" s="760"/>
      <c r="G784" s="758"/>
      <c r="H784" s="768"/>
      <c r="I784" s="365"/>
    </row>
    <row r="785" spans="1:9">
      <c r="A785" s="771" t="s">
        <v>244</v>
      </c>
      <c r="B785" s="765" t="s">
        <v>244</v>
      </c>
      <c r="C785" s="766" t="s">
        <v>244</v>
      </c>
      <c r="D785" s="766" t="s">
        <v>244</v>
      </c>
      <c r="E785" s="767" t="s">
        <v>244</v>
      </c>
      <c r="F785" s="760"/>
      <c r="G785" s="758"/>
      <c r="H785" s="768"/>
      <c r="I785" s="365"/>
    </row>
    <row r="786" spans="1:9">
      <c r="A786" s="771" t="s">
        <v>244</v>
      </c>
      <c r="B786" s="765" t="s">
        <v>244</v>
      </c>
      <c r="C786" s="766" t="s">
        <v>244</v>
      </c>
      <c r="D786" s="766" t="s">
        <v>244</v>
      </c>
      <c r="E786" s="767" t="s">
        <v>244</v>
      </c>
      <c r="F786" s="760"/>
      <c r="G786" s="758"/>
      <c r="H786" s="768"/>
      <c r="I786" s="365"/>
    </row>
    <row r="787" spans="1:9">
      <c r="A787" s="771" t="s">
        <v>244</v>
      </c>
      <c r="B787" s="765" t="s">
        <v>244</v>
      </c>
      <c r="C787" s="766" t="s">
        <v>244</v>
      </c>
      <c r="D787" s="766" t="s">
        <v>244</v>
      </c>
      <c r="E787" s="767" t="s">
        <v>244</v>
      </c>
      <c r="F787" s="760"/>
      <c r="G787" s="758"/>
      <c r="H787" s="768"/>
      <c r="I787" s="365"/>
    </row>
    <row r="788" spans="1:9">
      <c r="A788" s="771" t="s">
        <v>244</v>
      </c>
      <c r="B788" s="765" t="s">
        <v>244</v>
      </c>
      <c r="C788" s="766" t="s">
        <v>244</v>
      </c>
      <c r="D788" s="766" t="s">
        <v>244</v>
      </c>
      <c r="E788" s="767" t="s">
        <v>244</v>
      </c>
      <c r="F788" s="760"/>
      <c r="G788" s="758"/>
      <c r="H788" s="768"/>
      <c r="I788" s="365"/>
    </row>
    <row r="789" spans="1:9">
      <c r="A789" s="771" t="s">
        <v>244</v>
      </c>
      <c r="B789" s="765" t="s">
        <v>244</v>
      </c>
      <c r="C789" s="766" t="s">
        <v>244</v>
      </c>
      <c r="D789" s="766" t="s">
        <v>244</v>
      </c>
      <c r="E789" s="767" t="s">
        <v>244</v>
      </c>
      <c r="F789" s="760"/>
      <c r="G789" s="758"/>
      <c r="H789" s="768"/>
      <c r="I789" s="365"/>
    </row>
    <row r="790" spans="1:9">
      <c r="A790" s="771" t="s">
        <v>244</v>
      </c>
      <c r="B790" s="765" t="s">
        <v>244</v>
      </c>
      <c r="C790" s="766" t="s">
        <v>244</v>
      </c>
      <c r="D790" s="766" t="s">
        <v>244</v>
      </c>
      <c r="E790" s="767" t="s">
        <v>244</v>
      </c>
      <c r="F790" s="760"/>
      <c r="G790" s="758"/>
      <c r="H790" s="768"/>
      <c r="I790" s="365"/>
    </row>
    <row r="791" spans="1:9">
      <c r="A791" s="771" t="s">
        <v>244</v>
      </c>
      <c r="B791" s="765" t="s">
        <v>244</v>
      </c>
      <c r="C791" s="766" t="s">
        <v>244</v>
      </c>
      <c r="D791" s="766" t="s">
        <v>244</v>
      </c>
      <c r="E791" s="767" t="s">
        <v>244</v>
      </c>
      <c r="F791" s="760"/>
      <c r="G791" s="758"/>
      <c r="H791" s="768"/>
      <c r="I791" s="365"/>
    </row>
    <row r="792" spans="1:9">
      <c r="A792" s="771" t="s">
        <v>244</v>
      </c>
      <c r="B792" s="765" t="s">
        <v>244</v>
      </c>
      <c r="C792" s="766" t="s">
        <v>244</v>
      </c>
      <c r="D792" s="766" t="s">
        <v>244</v>
      </c>
      <c r="E792" s="767" t="s">
        <v>244</v>
      </c>
      <c r="F792" s="760"/>
      <c r="G792" s="758"/>
      <c r="H792" s="768"/>
      <c r="I792" s="365"/>
    </row>
    <row r="793" spans="1:9">
      <c r="A793" s="771" t="s">
        <v>244</v>
      </c>
      <c r="B793" s="765" t="s">
        <v>244</v>
      </c>
      <c r="C793" s="766" t="s">
        <v>244</v>
      </c>
      <c r="D793" s="766" t="s">
        <v>244</v>
      </c>
      <c r="E793" s="767" t="s">
        <v>244</v>
      </c>
      <c r="F793" s="760"/>
      <c r="G793" s="758"/>
      <c r="H793" s="768"/>
      <c r="I793" s="365"/>
    </row>
    <row r="794" spans="1:9">
      <c r="A794" s="771" t="s">
        <v>244</v>
      </c>
      <c r="B794" s="765" t="s">
        <v>244</v>
      </c>
      <c r="C794" s="766" t="s">
        <v>244</v>
      </c>
      <c r="D794" s="766" t="s">
        <v>244</v>
      </c>
      <c r="E794" s="767" t="s">
        <v>244</v>
      </c>
      <c r="F794" s="760"/>
      <c r="G794" s="758"/>
      <c r="H794" s="768"/>
      <c r="I794" s="365"/>
    </row>
    <row r="795" spans="1:9">
      <c r="A795" s="771" t="s">
        <v>244</v>
      </c>
      <c r="B795" s="765" t="s">
        <v>244</v>
      </c>
      <c r="C795" s="766" t="s">
        <v>244</v>
      </c>
      <c r="D795" s="766" t="s">
        <v>244</v>
      </c>
      <c r="E795" s="767" t="s">
        <v>244</v>
      </c>
      <c r="F795" s="760"/>
      <c r="G795" s="758"/>
      <c r="H795" s="768"/>
      <c r="I795" s="365"/>
    </row>
    <row r="796" spans="1:9">
      <c r="A796" s="771" t="s">
        <v>244</v>
      </c>
      <c r="B796" s="765" t="s">
        <v>244</v>
      </c>
      <c r="C796" s="766" t="s">
        <v>244</v>
      </c>
      <c r="D796" s="766" t="s">
        <v>244</v>
      </c>
      <c r="E796" s="767" t="s">
        <v>244</v>
      </c>
      <c r="F796" s="760"/>
      <c r="G796" s="758"/>
      <c r="H796" s="768"/>
      <c r="I796" s="365"/>
    </row>
    <row r="797" spans="1:9">
      <c r="A797" s="771" t="s">
        <v>244</v>
      </c>
      <c r="B797" s="765" t="s">
        <v>244</v>
      </c>
      <c r="C797" s="766" t="s">
        <v>244</v>
      </c>
      <c r="D797" s="766" t="s">
        <v>244</v>
      </c>
      <c r="E797" s="767" t="s">
        <v>244</v>
      </c>
      <c r="F797" s="760"/>
      <c r="G797" s="758"/>
      <c r="H797" s="768"/>
      <c r="I797" s="365"/>
    </row>
    <row r="798" spans="1:9">
      <c r="A798" s="771" t="s">
        <v>244</v>
      </c>
      <c r="B798" s="765" t="s">
        <v>244</v>
      </c>
      <c r="C798" s="766" t="s">
        <v>244</v>
      </c>
      <c r="D798" s="766" t="s">
        <v>244</v>
      </c>
      <c r="E798" s="767" t="s">
        <v>244</v>
      </c>
      <c r="F798" s="760"/>
      <c r="G798" s="758"/>
      <c r="H798" s="768"/>
      <c r="I798" s="365"/>
    </row>
    <row r="799" spans="1:9">
      <c r="A799" s="771" t="s">
        <v>244</v>
      </c>
      <c r="B799" s="765" t="s">
        <v>244</v>
      </c>
      <c r="C799" s="766" t="s">
        <v>244</v>
      </c>
      <c r="D799" s="766" t="s">
        <v>244</v>
      </c>
      <c r="E799" s="767" t="s">
        <v>244</v>
      </c>
      <c r="F799" s="760"/>
      <c r="G799" s="758"/>
      <c r="H799" s="768"/>
      <c r="I799" s="365"/>
    </row>
    <row r="800" spans="1:9">
      <c r="A800" s="771" t="s">
        <v>244</v>
      </c>
      <c r="B800" s="765" t="s">
        <v>244</v>
      </c>
      <c r="C800" s="766" t="s">
        <v>244</v>
      </c>
      <c r="D800" s="766" t="s">
        <v>244</v>
      </c>
      <c r="E800" s="767" t="s">
        <v>244</v>
      </c>
      <c r="F800" s="760"/>
      <c r="G800" s="758"/>
      <c r="H800" s="768"/>
      <c r="I800" s="365"/>
    </row>
    <row r="801" spans="1:9">
      <c r="A801" s="771" t="s">
        <v>244</v>
      </c>
      <c r="B801" s="765" t="s">
        <v>244</v>
      </c>
      <c r="C801" s="766" t="s">
        <v>244</v>
      </c>
      <c r="D801" s="766" t="s">
        <v>244</v>
      </c>
      <c r="E801" s="767" t="s">
        <v>244</v>
      </c>
      <c r="F801" s="760"/>
      <c r="G801" s="758"/>
      <c r="H801" s="768"/>
      <c r="I801" s="365"/>
    </row>
    <row r="802" spans="1:9">
      <c r="A802" s="771" t="s">
        <v>244</v>
      </c>
      <c r="B802" s="765" t="s">
        <v>244</v>
      </c>
      <c r="C802" s="766" t="s">
        <v>244</v>
      </c>
      <c r="D802" s="766" t="s">
        <v>244</v>
      </c>
      <c r="E802" s="767" t="s">
        <v>244</v>
      </c>
      <c r="F802" s="760"/>
      <c r="G802" s="758"/>
      <c r="H802" s="768"/>
      <c r="I802" s="365"/>
    </row>
    <row r="803" spans="1:9">
      <c r="A803" s="771" t="s">
        <v>244</v>
      </c>
      <c r="B803" s="765" t="s">
        <v>244</v>
      </c>
      <c r="C803" s="766" t="s">
        <v>244</v>
      </c>
      <c r="D803" s="766" t="s">
        <v>244</v>
      </c>
      <c r="E803" s="767" t="s">
        <v>244</v>
      </c>
      <c r="F803" s="760"/>
      <c r="G803" s="758"/>
      <c r="H803" s="768"/>
      <c r="I803" s="365"/>
    </row>
    <row r="804" spans="1:9">
      <c r="A804" s="771" t="s">
        <v>244</v>
      </c>
      <c r="B804" s="765" t="s">
        <v>244</v>
      </c>
      <c r="C804" s="766" t="s">
        <v>244</v>
      </c>
      <c r="D804" s="766" t="s">
        <v>244</v>
      </c>
      <c r="E804" s="767" t="s">
        <v>244</v>
      </c>
      <c r="F804" s="760"/>
      <c r="G804" s="758"/>
      <c r="H804" s="768"/>
      <c r="I804" s="365"/>
    </row>
    <row r="805" spans="1:9">
      <c r="A805" s="771" t="s">
        <v>244</v>
      </c>
      <c r="B805" s="765" t="s">
        <v>244</v>
      </c>
      <c r="C805" s="766" t="s">
        <v>244</v>
      </c>
      <c r="D805" s="766" t="s">
        <v>244</v>
      </c>
      <c r="E805" s="767" t="s">
        <v>244</v>
      </c>
      <c r="F805" s="760"/>
      <c r="G805" s="758"/>
      <c r="H805" s="768"/>
      <c r="I805" s="365"/>
    </row>
    <row r="806" spans="1:9">
      <c r="A806" s="771" t="s">
        <v>244</v>
      </c>
      <c r="B806" s="765" t="s">
        <v>244</v>
      </c>
      <c r="C806" s="766" t="s">
        <v>244</v>
      </c>
      <c r="D806" s="766" t="s">
        <v>244</v>
      </c>
      <c r="E806" s="767" t="s">
        <v>244</v>
      </c>
      <c r="F806" s="760"/>
      <c r="G806" s="758"/>
      <c r="H806" s="768"/>
      <c r="I806" s="365"/>
    </row>
    <row r="807" spans="1:9">
      <c r="A807" s="771" t="s">
        <v>244</v>
      </c>
      <c r="B807" s="765" t="s">
        <v>244</v>
      </c>
      <c r="C807" s="766" t="s">
        <v>244</v>
      </c>
      <c r="D807" s="766" t="s">
        <v>244</v>
      </c>
      <c r="E807" s="767" t="s">
        <v>244</v>
      </c>
      <c r="F807" s="760"/>
      <c r="G807" s="758"/>
      <c r="H807" s="768"/>
      <c r="I807" s="365"/>
    </row>
    <row r="808" spans="1:9">
      <c r="A808" s="771" t="s">
        <v>244</v>
      </c>
      <c r="B808" s="765" t="s">
        <v>244</v>
      </c>
      <c r="C808" s="766" t="s">
        <v>244</v>
      </c>
      <c r="D808" s="766" t="s">
        <v>244</v>
      </c>
      <c r="E808" s="767" t="s">
        <v>244</v>
      </c>
      <c r="F808" s="760"/>
      <c r="G808" s="758"/>
      <c r="H808" s="768"/>
      <c r="I808" s="365"/>
    </row>
    <row r="809" spans="1:9">
      <c r="A809" s="771" t="s">
        <v>244</v>
      </c>
      <c r="B809" s="765" t="s">
        <v>244</v>
      </c>
      <c r="C809" s="766" t="s">
        <v>244</v>
      </c>
      <c r="D809" s="766" t="s">
        <v>244</v>
      </c>
      <c r="E809" s="767" t="s">
        <v>244</v>
      </c>
      <c r="F809" s="760"/>
      <c r="G809" s="758"/>
      <c r="H809" s="768"/>
      <c r="I809" s="365"/>
    </row>
    <row r="810" spans="1:9">
      <c r="A810" s="771" t="s">
        <v>244</v>
      </c>
      <c r="B810" s="765" t="s">
        <v>244</v>
      </c>
      <c r="C810" s="766" t="s">
        <v>244</v>
      </c>
      <c r="D810" s="766" t="s">
        <v>244</v>
      </c>
      <c r="E810" s="767" t="s">
        <v>244</v>
      </c>
      <c r="F810" s="760"/>
      <c r="G810" s="758"/>
      <c r="H810" s="768"/>
      <c r="I810" s="365"/>
    </row>
    <row r="811" spans="1:9">
      <c r="A811" s="771" t="s">
        <v>244</v>
      </c>
      <c r="B811" s="765" t="s">
        <v>244</v>
      </c>
      <c r="C811" s="766" t="s">
        <v>244</v>
      </c>
      <c r="D811" s="766" t="s">
        <v>244</v>
      </c>
      <c r="E811" s="767" t="s">
        <v>244</v>
      </c>
      <c r="F811" s="760"/>
      <c r="G811" s="758"/>
      <c r="H811" s="768"/>
      <c r="I811" s="365"/>
    </row>
    <row r="812" spans="1:9">
      <c r="A812" s="771" t="s">
        <v>244</v>
      </c>
      <c r="B812" s="765" t="s">
        <v>244</v>
      </c>
      <c r="C812" s="766" t="s">
        <v>244</v>
      </c>
      <c r="D812" s="766" t="s">
        <v>244</v>
      </c>
      <c r="E812" s="767" t="s">
        <v>244</v>
      </c>
      <c r="F812" s="760"/>
      <c r="G812" s="758"/>
      <c r="H812" s="768"/>
      <c r="I812" s="365"/>
    </row>
    <row r="813" spans="1:9">
      <c r="A813" s="771" t="s">
        <v>244</v>
      </c>
      <c r="B813" s="765" t="s">
        <v>244</v>
      </c>
      <c r="C813" s="766" t="s">
        <v>244</v>
      </c>
      <c r="D813" s="766" t="s">
        <v>244</v>
      </c>
      <c r="E813" s="767" t="s">
        <v>244</v>
      </c>
      <c r="F813" s="760"/>
      <c r="G813" s="758"/>
      <c r="H813" s="768"/>
      <c r="I813" s="365"/>
    </row>
    <row r="814" spans="1:9">
      <c r="A814" s="771" t="s">
        <v>244</v>
      </c>
      <c r="B814" s="765" t="s">
        <v>244</v>
      </c>
      <c r="C814" s="766" t="s">
        <v>244</v>
      </c>
      <c r="D814" s="766" t="s">
        <v>244</v>
      </c>
      <c r="E814" s="767" t="s">
        <v>244</v>
      </c>
      <c r="F814" s="760"/>
      <c r="G814" s="758"/>
      <c r="H814" s="768"/>
      <c r="I814" s="365"/>
    </row>
    <row r="815" spans="1:9">
      <c r="A815" s="771" t="s">
        <v>244</v>
      </c>
      <c r="B815" s="765" t="s">
        <v>244</v>
      </c>
      <c r="C815" s="766" t="s">
        <v>244</v>
      </c>
      <c r="D815" s="766" t="s">
        <v>244</v>
      </c>
      <c r="E815" s="767" t="s">
        <v>244</v>
      </c>
      <c r="F815" s="760"/>
      <c r="G815" s="758"/>
      <c r="H815" s="768"/>
      <c r="I815" s="365"/>
    </row>
    <row r="816" spans="1:9">
      <c r="A816" s="771" t="s">
        <v>244</v>
      </c>
      <c r="B816" s="765" t="s">
        <v>244</v>
      </c>
      <c r="C816" s="766" t="s">
        <v>244</v>
      </c>
      <c r="D816" s="766" t="s">
        <v>244</v>
      </c>
      <c r="E816" s="767" t="s">
        <v>244</v>
      </c>
      <c r="F816" s="760"/>
      <c r="G816" s="758"/>
      <c r="H816" s="768"/>
      <c r="I816" s="365"/>
    </row>
    <row r="817" spans="1:9">
      <c r="A817" s="771" t="s">
        <v>244</v>
      </c>
      <c r="B817" s="765" t="s">
        <v>244</v>
      </c>
      <c r="C817" s="766" t="s">
        <v>244</v>
      </c>
      <c r="D817" s="766" t="s">
        <v>244</v>
      </c>
      <c r="E817" s="767" t="s">
        <v>244</v>
      </c>
      <c r="F817" s="760"/>
      <c r="G817" s="758"/>
      <c r="H817" s="768"/>
      <c r="I817" s="365"/>
    </row>
    <row r="818" spans="1:9">
      <c r="A818" s="771" t="s">
        <v>244</v>
      </c>
      <c r="B818" s="765" t="s">
        <v>244</v>
      </c>
      <c r="C818" s="766" t="s">
        <v>244</v>
      </c>
      <c r="D818" s="766" t="s">
        <v>244</v>
      </c>
      <c r="E818" s="767" t="s">
        <v>244</v>
      </c>
      <c r="F818" s="760"/>
      <c r="G818" s="758"/>
      <c r="H818" s="768"/>
      <c r="I818" s="365"/>
    </row>
    <row r="819" spans="1:9">
      <c r="A819" s="771" t="s">
        <v>244</v>
      </c>
      <c r="B819" s="765" t="s">
        <v>244</v>
      </c>
      <c r="C819" s="766" t="s">
        <v>244</v>
      </c>
      <c r="D819" s="766" t="s">
        <v>244</v>
      </c>
      <c r="E819" s="767" t="s">
        <v>244</v>
      </c>
      <c r="F819" s="760"/>
      <c r="G819" s="758"/>
      <c r="H819" s="768"/>
      <c r="I819" s="365"/>
    </row>
    <row r="820" spans="1:9">
      <c r="A820" s="771" t="s">
        <v>244</v>
      </c>
      <c r="B820" s="765" t="s">
        <v>244</v>
      </c>
      <c r="C820" s="766" t="s">
        <v>244</v>
      </c>
      <c r="D820" s="766" t="s">
        <v>244</v>
      </c>
      <c r="E820" s="767" t="s">
        <v>244</v>
      </c>
      <c r="F820" s="760"/>
      <c r="G820" s="758"/>
      <c r="H820" s="768"/>
      <c r="I820" s="365"/>
    </row>
    <row r="821" spans="1:9">
      <c r="A821" s="771" t="s">
        <v>244</v>
      </c>
      <c r="B821" s="765" t="s">
        <v>244</v>
      </c>
      <c r="C821" s="766" t="s">
        <v>244</v>
      </c>
      <c r="D821" s="766" t="s">
        <v>244</v>
      </c>
      <c r="E821" s="767" t="s">
        <v>244</v>
      </c>
      <c r="F821" s="760"/>
      <c r="G821" s="758"/>
      <c r="H821" s="768"/>
      <c r="I821" s="365"/>
    </row>
    <row r="822" spans="1:9">
      <c r="A822" s="771" t="s">
        <v>244</v>
      </c>
      <c r="B822" s="765" t="s">
        <v>244</v>
      </c>
      <c r="C822" s="766" t="s">
        <v>244</v>
      </c>
      <c r="D822" s="766" t="s">
        <v>244</v>
      </c>
      <c r="E822" s="767" t="s">
        <v>244</v>
      </c>
      <c r="F822" s="760"/>
      <c r="G822" s="758"/>
      <c r="H822" s="768"/>
      <c r="I822" s="365"/>
    </row>
    <row r="823" spans="1:9">
      <c r="A823" s="771" t="s">
        <v>244</v>
      </c>
      <c r="B823" s="765" t="s">
        <v>244</v>
      </c>
      <c r="C823" s="766" t="s">
        <v>244</v>
      </c>
      <c r="D823" s="766" t="s">
        <v>244</v>
      </c>
      <c r="E823" s="767" t="s">
        <v>244</v>
      </c>
      <c r="F823" s="760"/>
      <c r="G823" s="758"/>
      <c r="H823" s="768"/>
      <c r="I823" s="365"/>
    </row>
    <row r="824" spans="1:9">
      <c r="A824" s="771" t="s">
        <v>244</v>
      </c>
      <c r="B824" s="765" t="s">
        <v>244</v>
      </c>
      <c r="C824" s="766" t="s">
        <v>244</v>
      </c>
      <c r="D824" s="766" t="s">
        <v>244</v>
      </c>
      <c r="E824" s="767" t="s">
        <v>244</v>
      </c>
      <c r="F824" s="760"/>
      <c r="G824" s="758"/>
      <c r="H824" s="768"/>
      <c r="I824" s="365"/>
    </row>
    <row r="825" spans="1:9">
      <c r="A825" s="771" t="s">
        <v>244</v>
      </c>
      <c r="B825" s="765" t="s">
        <v>244</v>
      </c>
      <c r="C825" s="766" t="s">
        <v>244</v>
      </c>
      <c r="D825" s="766" t="s">
        <v>244</v>
      </c>
      <c r="E825" s="767" t="s">
        <v>244</v>
      </c>
      <c r="F825" s="760"/>
      <c r="G825" s="758"/>
      <c r="H825" s="768"/>
      <c r="I825" s="365"/>
    </row>
    <row r="826" spans="1:9">
      <c r="A826" s="771" t="s">
        <v>244</v>
      </c>
      <c r="B826" s="765" t="s">
        <v>244</v>
      </c>
      <c r="C826" s="766" t="s">
        <v>244</v>
      </c>
      <c r="D826" s="766" t="s">
        <v>244</v>
      </c>
      <c r="E826" s="767" t="s">
        <v>244</v>
      </c>
      <c r="F826" s="760"/>
      <c r="G826" s="758"/>
      <c r="H826" s="768"/>
      <c r="I826" s="365"/>
    </row>
    <row r="827" spans="1:9">
      <c r="A827" s="771" t="s">
        <v>244</v>
      </c>
      <c r="B827" s="765" t="s">
        <v>244</v>
      </c>
      <c r="C827" s="766" t="s">
        <v>244</v>
      </c>
      <c r="D827" s="766" t="s">
        <v>244</v>
      </c>
      <c r="E827" s="767" t="s">
        <v>244</v>
      </c>
      <c r="F827" s="760"/>
      <c r="G827" s="758"/>
      <c r="H827" s="768"/>
      <c r="I827" s="365"/>
    </row>
    <row r="828" spans="1:9">
      <c r="A828" s="771" t="s">
        <v>244</v>
      </c>
      <c r="B828" s="765" t="s">
        <v>244</v>
      </c>
      <c r="C828" s="766" t="s">
        <v>244</v>
      </c>
      <c r="D828" s="766" t="s">
        <v>244</v>
      </c>
      <c r="E828" s="767" t="s">
        <v>244</v>
      </c>
      <c r="F828" s="760"/>
      <c r="G828" s="758"/>
      <c r="H828" s="768"/>
      <c r="I828" s="365"/>
    </row>
    <row r="829" spans="1:9">
      <c r="A829" s="771" t="s">
        <v>244</v>
      </c>
      <c r="B829" s="765" t="s">
        <v>244</v>
      </c>
      <c r="C829" s="766" t="s">
        <v>244</v>
      </c>
      <c r="D829" s="766" t="s">
        <v>244</v>
      </c>
      <c r="E829" s="767" t="s">
        <v>244</v>
      </c>
      <c r="F829" s="760"/>
      <c r="G829" s="758"/>
      <c r="H829" s="768"/>
      <c r="I829" s="365"/>
    </row>
    <row r="830" spans="1:9">
      <c r="A830" s="771" t="s">
        <v>244</v>
      </c>
      <c r="B830" s="765" t="s">
        <v>244</v>
      </c>
      <c r="C830" s="766" t="s">
        <v>244</v>
      </c>
      <c r="D830" s="766" t="s">
        <v>244</v>
      </c>
      <c r="E830" s="767" t="s">
        <v>244</v>
      </c>
      <c r="F830" s="760"/>
      <c r="G830" s="758"/>
      <c r="H830" s="768"/>
      <c r="I830" s="365"/>
    </row>
    <row r="831" spans="1:9">
      <c r="A831" s="771" t="s">
        <v>244</v>
      </c>
      <c r="B831" s="765" t="s">
        <v>244</v>
      </c>
      <c r="C831" s="766" t="s">
        <v>244</v>
      </c>
      <c r="D831" s="766" t="s">
        <v>244</v>
      </c>
      <c r="E831" s="767" t="s">
        <v>244</v>
      </c>
      <c r="F831" s="760"/>
      <c r="G831" s="758"/>
      <c r="H831" s="768"/>
      <c r="I831" s="365"/>
    </row>
    <row r="832" spans="1:9">
      <c r="A832" s="771" t="s">
        <v>244</v>
      </c>
      <c r="B832" s="765" t="s">
        <v>244</v>
      </c>
      <c r="C832" s="766" t="s">
        <v>244</v>
      </c>
      <c r="D832" s="766" t="s">
        <v>244</v>
      </c>
      <c r="E832" s="767" t="s">
        <v>244</v>
      </c>
      <c r="F832" s="760"/>
      <c r="G832" s="758"/>
      <c r="H832" s="768"/>
      <c r="I832" s="365"/>
    </row>
    <row r="833" spans="1:9">
      <c r="A833" s="771" t="s">
        <v>244</v>
      </c>
      <c r="B833" s="765" t="s">
        <v>244</v>
      </c>
      <c r="C833" s="766" t="s">
        <v>244</v>
      </c>
      <c r="D833" s="766" t="s">
        <v>244</v>
      </c>
      <c r="E833" s="767" t="s">
        <v>244</v>
      </c>
      <c r="F833" s="760"/>
      <c r="G833" s="758"/>
      <c r="H833" s="768"/>
      <c r="I833" s="365"/>
    </row>
    <row r="834" spans="1:9">
      <c r="A834" s="771" t="s">
        <v>244</v>
      </c>
      <c r="B834" s="765" t="s">
        <v>244</v>
      </c>
      <c r="C834" s="766" t="s">
        <v>244</v>
      </c>
      <c r="D834" s="766" t="s">
        <v>244</v>
      </c>
      <c r="E834" s="767" t="s">
        <v>244</v>
      </c>
      <c r="F834" s="760"/>
      <c r="G834" s="758"/>
      <c r="H834" s="768"/>
      <c r="I834" s="365"/>
    </row>
    <row r="835" spans="1:9">
      <c r="A835" s="771" t="s">
        <v>244</v>
      </c>
      <c r="B835" s="765" t="s">
        <v>244</v>
      </c>
      <c r="C835" s="766" t="s">
        <v>244</v>
      </c>
      <c r="D835" s="766" t="s">
        <v>244</v>
      </c>
      <c r="E835" s="767" t="s">
        <v>244</v>
      </c>
      <c r="F835" s="760"/>
      <c r="G835" s="758"/>
      <c r="H835" s="768"/>
      <c r="I835" s="365"/>
    </row>
    <row r="836" spans="1:9">
      <c r="A836" s="771" t="s">
        <v>244</v>
      </c>
      <c r="B836" s="765" t="s">
        <v>244</v>
      </c>
      <c r="C836" s="766" t="s">
        <v>244</v>
      </c>
      <c r="D836" s="766" t="s">
        <v>244</v>
      </c>
      <c r="E836" s="767" t="s">
        <v>244</v>
      </c>
      <c r="F836" s="760"/>
      <c r="G836" s="758"/>
      <c r="H836" s="768"/>
      <c r="I836" s="365"/>
    </row>
    <row r="837" spans="1:9">
      <c r="A837" s="771" t="s">
        <v>244</v>
      </c>
      <c r="B837" s="765" t="s">
        <v>244</v>
      </c>
      <c r="C837" s="766" t="s">
        <v>244</v>
      </c>
      <c r="D837" s="766" t="s">
        <v>244</v>
      </c>
      <c r="E837" s="767" t="s">
        <v>244</v>
      </c>
      <c r="F837" s="760"/>
      <c r="G837" s="758"/>
      <c r="H837" s="768"/>
      <c r="I837" s="365"/>
    </row>
    <row r="838" spans="1:9">
      <c r="A838" s="771" t="s">
        <v>244</v>
      </c>
      <c r="B838" s="765" t="s">
        <v>244</v>
      </c>
      <c r="C838" s="766" t="s">
        <v>244</v>
      </c>
      <c r="D838" s="766" t="s">
        <v>244</v>
      </c>
      <c r="E838" s="767" t="s">
        <v>244</v>
      </c>
      <c r="F838" s="760"/>
      <c r="G838" s="758"/>
      <c r="H838" s="768"/>
      <c r="I838" s="365"/>
    </row>
    <row r="839" spans="1:9">
      <c r="A839" s="771" t="s">
        <v>244</v>
      </c>
      <c r="B839" s="765" t="s">
        <v>244</v>
      </c>
      <c r="C839" s="766" t="s">
        <v>244</v>
      </c>
      <c r="D839" s="766" t="s">
        <v>244</v>
      </c>
      <c r="E839" s="767" t="s">
        <v>244</v>
      </c>
      <c r="F839" s="760"/>
      <c r="G839" s="758"/>
      <c r="H839" s="768"/>
      <c r="I839" s="365"/>
    </row>
    <row r="840" spans="1:9">
      <c r="A840" s="771" t="s">
        <v>244</v>
      </c>
      <c r="B840" s="765" t="s">
        <v>244</v>
      </c>
      <c r="C840" s="766" t="s">
        <v>244</v>
      </c>
      <c r="D840" s="766" t="s">
        <v>244</v>
      </c>
      <c r="E840" s="767" t="s">
        <v>244</v>
      </c>
      <c r="F840" s="760"/>
      <c r="G840" s="758"/>
      <c r="H840" s="768"/>
      <c r="I840" s="365"/>
    </row>
    <row r="841" spans="1:9">
      <c r="A841" s="771" t="s">
        <v>244</v>
      </c>
      <c r="B841" s="765" t="s">
        <v>244</v>
      </c>
      <c r="C841" s="766" t="s">
        <v>244</v>
      </c>
      <c r="D841" s="766" t="s">
        <v>244</v>
      </c>
      <c r="E841" s="767" t="s">
        <v>244</v>
      </c>
      <c r="F841" s="760"/>
      <c r="G841" s="758"/>
      <c r="H841" s="768"/>
      <c r="I841" s="365"/>
    </row>
    <row r="842" spans="1:9">
      <c r="A842" s="771" t="s">
        <v>244</v>
      </c>
      <c r="B842" s="765" t="s">
        <v>244</v>
      </c>
      <c r="C842" s="766" t="s">
        <v>244</v>
      </c>
      <c r="D842" s="766" t="s">
        <v>244</v>
      </c>
      <c r="E842" s="767" t="s">
        <v>244</v>
      </c>
      <c r="F842" s="760"/>
      <c r="G842" s="758"/>
      <c r="H842" s="768"/>
      <c r="I842" s="365"/>
    </row>
    <row r="843" spans="1:9">
      <c r="A843" s="771" t="s">
        <v>244</v>
      </c>
      <c r="B843" s="765" t="s">
        <v>244</v>
      </c>
      <c r="C843" s="766" t="s">
        <v>244</v>
      </c>
      <c r="D843" s="766" t="s">
        <v>244</v>
      </c>
      <c r="E843" s="767" t="s">
        <v>244</v>
      </c>
      <c r="F843" s="760"/>
      <c r="G843" s="758"/>
      <c r="H843" s="768"/>
      <c r="I843" s="365"/>
    </row>
    <row r="844" spans="1:9">
      <c r="A844" s="771" t="s">
        <v>244</v>
      </c>
      <c r="B844" s="765" t="s">
        <v>244</v>
      </c>
      <c r="C844" s="766" t="s">
        <v>244</v>
      </c>
      <c r="D844" s="766" t="s">
        <v>244</v>
      </c>
      <c r="E844" s="767" t="s">
        <v>244</v>
      </c>
      <c r="F844" s="760"/>
      <c r="G844" s="758"/>
      <c r="H844" s="768"/>
      <c r="I844" s="365"/>
    </row>
    <row r="845" spans="1:9">
      <c r="A845" s="771" t="s">
        <v>244</v>
      </c>
      <c r="B845" s="765" t="s">
        <v>244</v>
      </c>
      <c r="C845" s="766" t="s">
        <v>244</v>
      </c>
      <c r="D845" s="766" t="s">
        <v>244</v>
      </c>
      <c r="E845" s="767" t="s">
        <v>244</v>
      </c>
      <c r="F845" s="760"/>
      <c r="G845" s="758"/>
      <c r="H845" s="768"/>
      <c r="I845" s="365"/>
    </row>
    <row r="846" spans="1:9">
      <c r="A846" s="771" t="s">
        <v>244</v>
      </c>
      <c r="B846" s="765" t="s">
        <v>244</v>
      </c>
      <c r="C846" s="766" t="s">
        <v>244</v>
      </c>
      <c r="D846" s="766" t="s">
        <v>244</v>
      </c>
      <c r="E846" s="767" t="s">
        <v>244</v>
      </c>
      <c r="F846" s="760"/>
      <c r="G846" s="758"/>
      <c r="H846" s="768"/>
      <c r="I846" s="365"/>
    </row>
    <row r="847" spans="1:9">
      <c r="A847" s="771" t="s">
        <v>244</v>
      </c>
      <c r="B847" s="765" t="s">
        <v>244</v>
      </c>
      <c r="C847" s="766" t="s">
        <v>244</v>
      </c>
      <c r="D847" s="766" t="s">
        <v>244</v>
      </c>
      <c r="E847" s="767" t="s">
        <v>244</v>
      </c>
      <c r="F847" s="760"/>
      <c r="G847" s="758"/>
      <c r="H847" s="768"/>
      <c r="I847" s="365"/>
    </row>
    <row r="848" spans="1:9">
      <c r="A848" s="771" t="s">
        <v>244</v>
      </c>
      <c r="B848" s="765" t="s">
        <v>244</v>
      </c>
      <c r="C848" s="766" t="s">
        <v>244</v>
      </c>
      <c r="D848" s="766" t="s">
        <v>244</v>
      </c>
      <c r="E848" s="767" t="s">
        <v>244</v>
      </c>
      <c r="F848" s="760"/>
      <c r="G848" s="758"/>
      <c r="H848" s="768"/>
      <c r="I848" s="365"/>
    </row>
    <row r="849" spans="1:9">
      <c r="A849" s="771" t="s">
        <v>244</v>
      </c>
      <c r="B849" s="765" t="s">
        <v>244</v>
      </c>
      <c r="C849" s="766" t="s">
        <v>244</v>
      </c>
      <c r="D849" s="766" t="s">
        <v>244</v>
      </c>
      <c r="E849" s="767" t="s">
        <v>244</v>
      </c>
      <c r="F849" s="760"/>
      <c r="G849" s="758"/>
      <c r="H849" s="768"/>
      <c r="I849" s="365"/>
    </row>
    <row r="850" spans="1:9">
      <c r="A850" s="771" t="s">
        <v>244</v>
      </c>
      <c r="B850" s="765" t="s">
        <v>244</v>
      </c>
      <c r="C850" s="766" t="s">
        <v>244</v>
      </c>
      <c r="D850" s="766" t="s">
        <v>244</v>
      </c>
      <c r="E850" s="767" t="s">
        <v>244</v>
      </c>
      <c r="F850" s="760"/>
      <c r="G850" s="758"/>
      <c r="H850" s="768"/>
      <c r="I850" s="365"/>
    </row>
    <row r="851" spans="1:9">
      <c r="A851" s="771" t="s">
        <v>244</v>
      </c>
      <c r="B851" s="765" t="s">
        <v>244</v>
      </c>
      <c r="C851" s="766" t="s">
        <v>244</v>
      </c>
      <c r="D851" s="766" t="s">
        <v>244</v>
      </c>
      <c r="E851" s="767" t="s">
        <v>244</v>
      </c>
      <c r="F851" s="760"/>
      <c r="G851" s="758"/>
      <c r="H851" s="768"/>
      <c r="I851" s="365"/>
    </row>
    <row r="852" spans="1:9">
      <c r="A852" s="771" t="s">
        <v>244</v>
      </c>
      <c r="B852" s="765" t="s">
        <v>244</v>
      </c>
      <c r="C852" s="766" t="s">
        <v>244</v>
      </c>
      <c r="D852" s="766" t="s">
        <v>244</v>
      </c>
      <c r="E852" s="767" t="s">
        <v>244</v>
      </c>
      <c r="F852" s="760"/>
      <c r="G852" s="758"/>
      <c r="H852" s="768"/>
      <c r="I852" s="365"/>
    </row>
    <row r="853" spans="1:9">
      <c r="A853" s="771" t="s">
        <v>244</v>
      </c>
      <c r="B853" s="765" t="s">
        <v>244</v>
      </c>
      <c r="C853" s="766" t="s">
        <v>244</v>
      </c>
      <c r="D853" s="766" t="s">
        <v>244</v>
      </c>
      <c r="E853" s="767" t="s">
        <v>244</v>
      </c>
      <c r="F853" s="760"/>
      <c r="G853" s="758"/>
      <c r="H853" s="768"/>
      <c r="I853" s="365"/>
    </row>
    <row r="854" spans="1:9">
      <c r="A854" s="771" t="s">
        <v>244</v>
      </c>
      <c r="B854" s="765" t="s">
        <v>244</v>
      </c>
      <c r="C854" s="766" t="s">
        <v>244</v>
      </c>
      <c r="D854" s="766" t="s">
        <v>244</v>
      </c>
      <c r="E854" s="767" t="s">
        <v>244</v>
      </c>
      <c r="F854" s="760"/>
      <c r="G854" s="758"/>
      <c r="H854" s="768"/>
      <c r="I854" s="365"/>
    </row>
    <row r="855" spans="1:9">
      <c r="A855" s="771" t="s">
        <v>244</v>
      </c>
      <c r="B855" s="765" t="s">
        <v>244</v>
      </c>
      <c r="C855" s="766" t="s">
        <v>244</v>
      </c>
      <c r="D855" s="766" t="s">
        <v>244</v>
      </c>
      <c r="E855" s="767" t="s">
        <v>244</v>
      </c>
      <c r="F855" s="760"/>
      <c r="G855" s="758"/>
      <c r="H855" s="768"/>
      <c r="I855" s="365"/>
    </row>
    <row r="856" spans="1:9">
      <c r="A856" s="771" t="s">
        <v>244</v>
      </c>
      <c r="B856" s="765" t="s">
        <v>244</v>
      </c>
      <c r="C856" s="766" t="s">
        <v>244</v>
      </c>
      <c r="D856" s="766" t="s">
        <v>244</v>
      </c>
      <c r="E856" s="767" t="s">
        <v>244</v>
      </c>
      <c r="F856" s="760"/>
      <c r="G856" s="758"/>
      <c r="H856" s="768"/>
      <c r="I856" s="365"/>
    </row>
    <row r="857" spans="1:9">
      <c r="A857" s="771" t="s">
        <v>244</v>
      </c>
      <c r="B857" s="765" t="s">
        <v>244</v>
      </c>
      <c r="C857" s="766" t="s">
        <v>244</v>
      </c>
      <c r="D857" s="766" t="s">
        <v>244</v>
      </c>
      <c r="E857" s="767" t="s">
        <v>244</v>
      </c>
      <c r="F857" s="760"/>
      <c r="G857" s="758"/>
      <c r="H857" s="768"/>
      <c r="I857" s="365"/>
    </row>
    <row r="858" spans="1:9">
      <c r="A858" s="771" t="s">
        <v>244</v>
      </c>
      <c r="B858" s="765" t="s">
        <v>244</v>
      </c>
      <c r="C858" s="766" t="s">
        <v>244</v>
      </c>
      <c r="D858" s="766" t="s">
        <v>244</v>
      </c>
      <c r="E858" s="767" t="s">
        <v>244</v>
      </c>
      <c r="F858" s="760"/>
      <c r="G858" s="758"/>
      <c r="H858" s="768"/>
      <c r="I858" s="365"/>
    </row>
    <row r="859" spans="1:9">
      <c r="A859" s="771" t="s">
        <v>244</v>
      </c>
      <c r="B859" s="765" t="s">
        <v>244</v>
      </c>
      <c r="C859" s="766" t="s">
        <v>244</v>
      </c>
      <c r="D859" s="766" t="s">
        <v>244</v>
      </c>
      <c r="E859" s="767" t="s">
        <v>244</v>
      </c>
      <c r="F859" s="760"/>
      <c r="G859" s="758"/>
      <c r="H859" s="768"/>
      <c r="I859" s="365"/>
    </row>
    <row r="860" spans="1:9">
      <c r="A860" s="771" t="s">
        <v>244</v>
      </c>
      <c r="B860" s="765" t="s">
        <v>244</v>
      </c>
      <c r="C860" s="766" t="s">
        <v>244</v>
      </c>
      <c r="D860" s="766" t="s">
        <v>244</v>
      </c>
      <c r="E860" s="767" t="s">
        <v>244</v>
      </c>
      <c r="F860" s="760"/>
      <c r="G860" s="758"/>
      <c r="H860" s="768"/>
      <c r="I860" s="365"/>
    </row>
    <row r="861" spans="1:9">
      <c r="A861" s="771" t="s">
        <v>244</v>
      </c>
      <c r="B861" s="765" t="s">
        <v>244</v>
      </c>
      <c r="C861" s="766" t="s">
        <v>244</v>
      </c>
      <c r="D861" s="766" t="s">
        <v>244</v>
      </c>
      <c r="E861" s="767" t="s">
        <v>244</v>
      </c>
      <c r="F861" s="760"/>
      <c r="G861" s="758"/>
      <c r="H861" s="768"/>
      <c r="I861" s="365"/>
    </row>
    <row r="862" spans="1:9">
      <c r="A862" s="771" t="s">
        <v>244</v>
      </c>
      <c r="B862" s="765" t="s">
        <v>244</v>
      </c>
      <c r="C862" s="766" t="s">
        <v>244</v>
      </c>
      <c r="D862" s="766" t="s">
        <v>244</v>
      </c>
      <c r="E862" s="767" t="s">
        <v>244</v>
      </c>
      <c r="F862" s="760"/>
      <c r="G862" s="758"/>
      <c r="H862" s="768"/>
      <c r="I862" s="365"/>
    </row>
    <row r="863" spans="1:9">
      <c r="A863" s="771" t="s">
        <v>244</v>
      </c>
      <c r="B863" s="765" t="s">
        <v>244</v>
      </c>
      <c r="C863" s="766" t="s">
        <v>244</v>
      </c>
      <c r="D863" s="766" t="s">
        <v>244</v>
      </c>
      <c r="E863" s="767" t="s">
        <v>244</v>
      </c>
      <c r="F863" s="760"/>
      <c r="G863" s="758"/>
      <c r="H863" s="768"/>
      <c r="I863" s="365"/>
    </row>
    <row r="864" spans="1:9">
      <c r="A864" s="771" t="s">
        <v>244</v>
      </c>
      <c r="B864" s="765" t="s">
        <v>244</v>
      </c>
      <c r="C864" s="766" t="s">
        <v>244</v>
      </c>
      <c r="D864" s="766" t="s">
        <v>244</v>
      </c>
      <c r="E864" s="767" t="s">
        <v>244</v>
      </c>
      <c r="F864" s="760"/>
      <c r="G864" s="758"/>
      <c r="H864" s="768"/>
      <c r="I864" s="365"/>
    </row>
    <row r="865" spans="1:9">
      <c r="A865" s="771" t="s">
        <v>244</v>
      </c>
      <c r="B865" s="765" t="s">
        <v>244</v>
      </c>
      <c r="C865" s="766" t="s">
        <v>244</v>
      </c>
      <c r="D865" s="766" t="s">
        <v>244</v>
      </c>
      <c r="E865" s="767" t="s">
        <v>244</v>
      </c>
      <c r="F865" s="760"/>
      <c r="G865" s="758"/>
      <c r="H865" s="768"/>
      <c r="I865" s="365"/>
    </row>
    <row r="866" spans="1:9">
      <c r="A866" s="771" t="s">
        <v>244</v>
      </c>
      <c r="B866" s="765" t="s">
        <v>244</v>
      </c>
      <c r="C866" s="766" t="s">
        <v>244</v>
      </c>
      <c r="D866" s="766" t="s">
        <v>244</v>
      </c>
      <c r="E866" s="767" t="s">
        <v>244</v>
      </c>
      <c r="F866" s="760"/>
      <c r="G866" s="758"/>
      <c r="H866" s="768"/>
      <c r="I866" s="365"/>
    </row>
    <row r="867" spans="1:9">
      <c r="A867" s="771" t="s">
        <v>244</v>
      </c>
      <c r="B867" s="765" t="s">
        <v>244</v>
      </c>
      <c r="C867" s="766" t="s">
        <v>244</v>
      </c>
      <c r="D867" s="766" t="s">
        <v>244</v>
      </c>
      <c r="E867" s="767" t="s">
        <v>244</v>
      </c>
      <c r="F867" s="760"/>
      <c r="G867" s="758"/>
      <c r="H867" s="768"/>
      <c r="I867" s="365"/>
    </row>
    <row r="868" spans="1:9">
      <c r="A868" s="771" t="s">
        <v>244</v>
      </c>
      <c r="B868" s="765" t="s">
        <v>244</v>
      </c>
      <c r="C868" s="766" t="s">
        <v>244</v>
      </c>
      <c r="D868" s="766" t="s">
        <v>244</v>
      </c>
      <c r="E868" s="767" t="s">
        <v>244</v>
      </c>
      <c r="F868" s="760"/>
      <c r="G868" s="758"/>
      <c r="H868" s="768"/>
      <c r="I868" s="365"/>
    </row>
    <row r="869" spans="1:9">
      <c r="A869" s="771" t="s">
        <v>244</v>
      </c>
      <c r="B869" s="765" t="s">
        <v>244</v>
      </c>
      <c r="C869" s="766" t="s">
        <v>244</v>
      </c>
      <c r="D869" s="766" t="s">
        <v>244</v>
      </c>
      <c r="E869" s="767" t="s">
        <v>244</v>
      </c>
      <c r="F869" s="760"/>
      <c r="G869" s="758"/>
      <c r="H869" s="768"/>
      <c r="I869" s="365"/>
    </row>
    <row r="870" spans="1:9">
      <c r="A870" s="771" t="s">
        <v>244</v>
      </c>
      <c r="B870" s="765" t="s">
        <v>244</v>
      </c>
      <c r="C870" s="766" t="s">
        <v>244</v>
      </c>
      <c r="D870" s="766" t="s">
        <v>244</v>
      </c>
      <c r="E870" s="767" t="s">
        <v>244</v>
      </c>
      <c r="F870" s="760"/>
      <c r="G870" s="758"/>
      <c r="H870" s="768"/>
      <c r="I870" s="365"/>
    </row>
    <row r="871" spans="1:9">
      <c r="A871" s="771" t="s">
        <v>244</v>
      </c>
      <c r="B871" s="765" t="s">
        <v>244</v>
      </c>
      <c r="C871" s="766" t="s">
        <v>244</v>
      </c>
      <c r="D871" s="766" t="s">
        <v>244</v>
      </c>
      <c r="E871" s="767" t="s">
        <v>244</v>
      </c>
      <c r="F871" s="760"/>
      <c r="G871" s="758"/>
      <c r="H871" s="768"/>
      <c r="I871" s="365"/>
    </row>
    <row r="872" spans="1:9">
      <c r="A872" s="771" t="s">
        <v>244</v>
      </c>
      <c r="B872" s="765" t="s">
        <v>244</v>
      </c>
      <c r="C872" s="766" t="s">
        <v>244</v>
      </c>
      <c r="D872" s="766" t="s">
        <v>244</v>
      </c>
      <c r="E872" s="767" t="s">
        <v>244</v>
      </c>
      <c r="F872" s="760"/>
      <c r="G872" s="758"/>
      <c r="H872" s="768"/>
      <c r="I872" s="365"/>
    </row>
    <row r="873" spans="1:9">
      <c r="A873" s="771" t="s">
        <v>244</v>
      </c>
      <c r="B873" s="765" t="s">
        <v>244</v>
      </c>
      <c r="C873" s="766" t="s">
        <v>244</v>
      </c>
      <c r="D873" s="766" t="s">
        <v>244</v>
      </c>
      <c r="E873" s="767" t="s">
        <v>244</v>
      </c>
      <c r="F873" s="760"/>
      <c r="G873" s="758"/>
      <c r="H873" s="768"/>
      <c r="I873" s="365"/>
    </row>
    <row r="874" spans="1:9">
      <c r="A874" s="771" t="s">
        <v>244</v>
      </c>
      <c r="B874" s="765" t="s">
        <v>244</v>
      </c>
      <c r="C874" s="766" t="s">
        <v>244</v>
      </c>
      <c r="D874" s="766" t="s">
        <v>244</v>
      </c>
      <c r="E874" s="767" t="s">
        <v>244</v>
      </c>
      <c r="F874" s="760"/>
      <c r="G874" s="758"/>
      <c r="H874" s="768"/>
      <c r="I874" s="365"/>
    </row>
    <row r="875" spans="1:9">
      <c r="A875" s="771" t="s">
        <v>244</v>
      </c>
      <c r="B875" s="765" t="s">
        <v>244</v>
      </c>
      <c r="C875" s="766" t="s">
        <v>244</v>
      </c>
      <c r="D875" s="766" t="s">
        <v>244</v>
      </c>
      <c r="E875" s="767" t="s">
        <v>244</v>
      </c>
      <c r="F875" s="760"/>
      <c r="G875" s="758"/>
      <c r="H875" s="768"/>
      <c r="I875" s="365"/>
    </row>
    <row r="876" spans="1:9">
      <c r="A876" s="771" t="s">
        <v>244</v>
      </c>
      <c r="B876" s="765" t="s">
        <v>244</v>
      </c>
      <c r="C876" s="766" t="s">
        <v>244</v>
      </c>
      <c r="D876" s="766" t="s">
        <v>244</v>
      </c>
      <c r="E876" s="767" t="s">
        <v>244</v>
      </c>
      <c r="F876" s="760"/>
      <c r="G876" s="758"/>
      <c r="H876" s="768"/>
      <c r="I876" s="365"/>
    </row>
    <row r="877" spans="1:9">
      <c r="A877" s="771" t="s">
        <v>244</v>
      </c>
      <c r="B877" s="765" t="s">
        <v>244</v>
      </c>
      <c r="C877" s="766" t="s">
        <v>244</v>
      </c>
      <c r="D877" s="766" t="s">
        <v>244</v>
      </c>
      <c r="E877" s="767" t="s">
        <v>244</v>
      </c>
      <c r="F877" s="760"/>
      <c r="G877" s="758"/>
      <c r="H877" s="768"/>
      <c r="I877" s="365"/>
    </row>
    <row r="878" spans="1:9">
      <c r="A878" s="771" t="s">
        <v>244</v>
      </c>
      <c r="B878" s="765" t="s">
        <v>244</v>
      </c>
      <c r="C878" s="766" t="s">
        <v>244</v>
      </c>
      <c r="D878" s="766" t="s">
        <v>244</v>
      </c>
      <c r="E878" s="767" t="s">
        <v>244</v>
      </c>
      <c r="F878" s="760"/>
      <c r="G878" s="758"/>
      <c r="H878" s="768"/>
      <c r="I878" s="365"/>
    </row>
    <row r="879" spans="1:9">
      <c r="A879" s="771" t="s">
        <v>244</v>
      </c>
      <c r="B879" s="765" t="s">
        <v>244</v>
      </c>
      <c r="C879" s="766" t="s">
        <v>244</v>
      </c>
      <c r="D879" s="766" t="s">
        <v>244</v>
      </c>
      <c r="E879" s="767" t="s">
        <v>244</v>
      </c>
      <c r="F879" s="760"/>
      <c r="G879" s="758"/>
      <c r="H879" s="768"/>
      <c r="I879" s="365"/>
    </row>
    <row r="880" spans="1:9">
      <c r="A880" s="771" t="s">
        <v>244</v>
      </c>
      <c r="B880" s="765" t="s">
        <v>244</v>
      </c>
      <c r="C880" s="766" t="s">
        <v>244</v>
      </c>
      <c r="D880" s="766" t="s">
        <v>244</v>
      </c>
      <c r="E880" s="767" t="s">
        <v>244</v>
      </c>
      <c r="F880" s="760"/>
      <c r="G880" s="758"/>
      <c r="H880" s="768"/>
      <c r="I880" s="365"/>
    </row>
    <row r="881" spans="1:9">
      <c r="A881" s="771" t="s">
        <v>244</v>
      </c>
      <c r="B881" s="765" t="s">
        <v>244</v>
      </c>
      <c r="C881" s="766" t="s">
        <v>244</v>
      </c>
      <c r="D881" s="766" t="s">
        <v>244</v>
      </c>
      <c r="E881" s="767" t="s">
        <v>244</v>
      </c>
      <c r="F881" s="760"/>
      <c r="G881" s="758"/>
      <c r="H881" s="768"/>
      <c r="I881" s="365"/>
    </row>
    <row r="882" spans="1:9">
      <c r="A882" s="771" t="s">
        <v>244</v>
      </c>
      <c r="B882" s="765" t="s">
        <v>244</v>
      </c>
      <c r="C882" s="766" t="s">
        <v>244</v>
      </c>
      <c r="D882" s="766" t="s">
        <v>244</v>
      </c>
      <c r="E882" s="767" t="s">
        <v>244</v>
      </c>
      <c r="F882" s="760"/>
      <c r="G882" s="758"/>
      <c r="H882" s="768"/>
      <c r="I882" s="365"/>
    </row>
    <row r="883" spans="1:9">
      <c r="A883" s="771" t="s">
        <v>244</v>
      </c>
      <c r="B883" s="765" t="s">
        <v>244</v>
      </c>
      <c r="C883" s="766" t="s">
        <v>244</v>
      </c>
      <c r="D883" s="766" t="s">
        <v>244</v>
      </c>
      <c r="E883" s="767" t="s">
        <v>244</v>
      </c>
      <c r="F883" s="760"/>
      <c r="G883" s="758"/>
      <c r="H883" s="768"/>
      <c r="I883" s="365"/>
    </row>
    <row r="884" spans="1:9">
      <c r="A884" s="771" t="s">
        <v>244</v>
      </c>
      <c r="B884" s="765" t="s">
        <v>244</v>
      </c>
      <c r="C884" s="766" t="s">
        <v>244</v>
      </c>
      <c r="D884" s="766" t="s">
        <v>244</v>
      </c>
      <c r="E884" s="767" t="s">
        <v>244</v>
      </c>
      <c r="F884" s="760"/>
      <c r="G884" s="758"/>
      <c r="H884" s="114"/>
      <c r="I884" s="305"/>
    </row>
    <row r="885" spans="1:9">
      <c r="A885" s="809" t="s">
        <v>718</v>
      </c>
      <c r="B885" s="809" t="s">
        <v>719</v>
      </c>
      <c r="C885" s="809" t="s">
        <v>720</v>
      </c>
      <c r="D885" s="772"/>
      <c r="E885" s="114"/>
      <c r="F885" s="114"/>
      <c r="G885" s="114"/>
      <c r="H885" s="114"/>
      <c r="I885" s="305"/>
    </row>
    <row r="886" spans="1:9">
      <c r="A886" s="773" t="s">
        <v>244</v>
      </c>
      <c r="B886" s="787" t="s">
        <v>244</v>
      </c>
      <c r="C886" s="787" t="s">
        <v>244</v>
      </c>
      <c r="D886" s="766" t="s">
        <v>244</v>
      </c>
      <c r="E886" s="114"/>
      <c r="F886" s="114"/>
      <c r="G886" s="114"/>
      <c r="H886" s="114"/>
      <c r="I886" s="305"/>
    </row>
    <row r="887" spans="1:9">
      <c r="A887" s="773" t="s">
        <v>244</v>
      </c>
      <c r="B887" s="787" t="s">
        <v>244</v>
      </c>
      <c r="C887" s="787" t="s">
        <v>244</v>
      </c>
      <c r="D887" s="766" t="s">
        <v>244</v>
      </c>
      <c r="E887" s="114"/>
      <c r="F887" s="114"/>
      <c r="G887" s="114"/>
      <c r="H887" s="114"/>
      <c r="I887" s="305"/>
    </row>
    <row r="888" spans="1:9">
      <c r="A888" s="773" t="s">
        <v>244</v>
      </c>
      <c r="B888" s="787" t="s">
        <v>244</v>
      </c>
      <c r="C888" s="787" t="s">
        <v>244</v>
      </c>
      <c r="D888" s="766" t="s">
        <v>244</v>
      </c>
      <c r="E888" s="114"/>
      <c r="F888" s="114"/>
      <c r="G888" s="114"/>
      <c r="H888" s="114"/>
      <c r="I888" s="305"/>
    </row>
    <row r="889" spans="1:9">
      <c r="A889" s="773" t="s">
        <v>244</v>
      </c>
      <c r="B889" s="787" t="s">
        <v>244</v>
      </c>
      <c r="C889" s="787" t="s">
        <v>244</v>
      </c>
      <c r="D889" s="766" t="s">
        <v>244</v>
      </c>
      <c r="E889" s="114"/>
      <c r="F889" s="114"/>
      <c r="G889" s="114"/>
      <c r="H889" s="114"/>
      <c r="I889" s="305"/>
    </row>
    <row r="890" spans="1:9">
      <c r="A890" s="773" t="s">
        <v>244</v>
      </c>
      <c r="B890" s="787" t="s">
        <v>244</v>
      </c>
      <c r="C890" s="787" t="s">
        <v>244</v>
      </c>
      <c r="D890" s="766" t="s">
        <v>244</v>
      </c>
      <c r="E890" s="114"/>
      <c r="F890" s="114"/>
      <c r="G890" s="114"/>
      <c r="H890" s="114"/>
      <c r="I890" s="305"/>
    </row>
    <row r="891" spans="1:9">
      <c r="A891" s="773" t="s">
        <v>244</v>
      </c>
      <c r="B891" s="787" t="s">
        <v>244</v>
      </c>
      <c r="C891" s="787" t="s">
        <v>244</v>
      </c>
      <c r="D891" s="766" t="s">
        <v>244</v>
      </c>
      <c r="E891" s="114"/>
      <c r="F891" s="114"/>
      <c r="G891" s="114"/>
      <c r="H891" s="114"/>
      <c r="I891" s="305"/>
    </row>
    <row r="892" spans="1:9">
      <c r="A892" s="773" t="s">
        <v>244</v>
      </c>
      <c r="B892" s="787" t="s">
        <v>244</v>
      </c>
      <c r="C892" s="787" t="s">
        <v>244</v>
      </c>
      <c r="D892" s="766" t="s">
        <v>244</v>
      </c>
      <c r="E892" s="114"/>
      <c r="F892" s="114"/>
      <c r="G892" s="114"/>
      <c r="H892" s="114"/>
      <c r="I892" s="305"/>
    </row>
    <row r="893" spans="1:9">
      <c r="A893" s="773" t="s">
        <v>244</v>
      </c>
      <c r="B893" s="787" t="s">
        <v>244</v>
      </c>
      <c r="C893" s="787" t="s">
        <v>244</v>
      </c>
      <c r="D893" s="766" t="s">
        <v>244</v>
      </c>
      <c r="E893" s="114"/>
      <c r="F893" s="114"/>
      <c r="G893" s="114"/>
      <c r="H893" s="114"/>
      <c r="I893" s="305"/>
    </row>
    <row r="894" spans="1:9">
      <c r="A894" s="773" t="s">
        <v>244</v>
      </c>
      <c r="B894" s="787" t="s">
        <v>244</v>
      </c>
      <c r="C894" s="787" t="s">
        <v>244</v>
      </c>
      <c r="D894" s="766" t="s">
        <v>244</v>
      </c>
      <c r="E894" s="114"/>
      <c r="F894" s="114"/>
      <c r="G894" s="114"/>
      <c r="H894" s="114"/>
      <c r="I894" s="305"/>
    </row>
    <row r="895" spans="1:9">
      <c r="A895" s="773" t="s">
        <v>244</v>
      </c>
      <c r="B895" s="787" t="s">
        <v>244</v>
      </c>
      <c r="C895" s="787" t="s">
        <v>244</v>
      </c>
      <c r="D895" s="766" t="s">
        <v>244</v>
      </c>
      <c r="E895" s="114"/>
      <c r="F895" s="114"/>
      <c r="G895" s="114"/>
      <c r="H895" s="114"/>
      <c r="I895" s="305"/>
    </row>
    <row r="896" spans="1:9">
      <c r="A896" s="773" t="s">
        <v>244</v>
      </c>
      <c r="B896" s="787" t="s">
        <v>244</v>
      </c>
      <c r="C896" s="787" t="s">
        <v>244</v>
      </c>
      <c r="D896" s="766" t="s">
        <v>244</v>
      </c>
      <c r="E896" s="114"/>
      <c r="F896" s="114"/>
      <c r="G896" s="114"/>
      <c r="H896" s="114"/>
      <c r="I896" s="305"/>
    </row>
    <row r="897" spans="1:9">
      <c r="A897" s="773" t="s">
        <v>244</v>
      </c>
      <c r="B897" s="787" t="s">
        <v>244</v>
      </c>
      <c r="C897" s="787" t="s">
        <v>244</v>
      </c>
      <c r="D897" s="766" t="s">
        <v>244</v>
      </c>
      <c r="E897" s="114"/>
      <c r="F897" s="114"/>
      <c r="G897" s="114"/>
      <c r="H897" s="114"/>
      <c r="I897" s="305"/>
    </row>
    <row r="898" spans="1:9">
      <c r="A898" s="773"/>
      <c r="B898" s="787"/>
      <c r="C898" s="787"/>
      <c r="D898" s="766"/>
      <c r="E898" s="114"/>
      <c r="F898" s="114"/>
      <c r="G898" s="114"/>
      <c r="H898" s="114"/>
      <c r="I898" s="305"/>
    </row>
    <row r="899" spans="1:9">
      <c r="A899" s="773"/>
      <c r="B899" s="787"/>
      <c r="C899" s="787"/>
      <c r="D899" s="772"/>
      <c r="E899" s="114"/>
      <c r="F899" s="114"/>
      <c r="G899" s="114"/>
      <c r="H899" s="114"/>
      <c r="I899" s="305"/>
    </row>
    <row r="900" spans="1:9">
      <c r="A900" s="773"/>
      <c r="B900" s="787"/>
      <c r="C900" s="787"/>
      <c r="D900" s="772"/>
      <c r="E900" s="114"/>
      <c r="F900" s="114"/>
      <c r="G900" s="114"/>
      <c r="H900" s="114"/>
      <c r="I900" s="305"/>
    </row>
    <row r="901" spans="1:9">
      <c r="A901" s="810" t="s">
        <v>410</v>
      </c>
      <c r="B901" s="774"/>
      <c r="C901" s="774"/>
      <c r="D901" s="774"/>
      <c r="E901" s="774"/>
      <c r="F901" s="774"/>
      <c r="G901" s="774"/>
      <c r="H901" s="774"/>
      <c r="I901" s="365"/>
    </row>
    <row r="902" spans="1:9" ht="13.5">
      <c r="A902" s="775" t="s">
        <v>457</v>
      </c>
      <c r="B902" s="776"/>
      <c r="C902" s="776"/>
      <c r="D902" s="776"/>
      <c r="E902" s="776"/>
      <c r="F902" s="776"/>
      <c r="G902" s="776"/>
      <c r="H902" s="776"/>
      <c r="I902" s="305"/>
    </row>
    <row r="903" spans="1:9" ht="13.5">
      <c r="A903" s="776"/>
      <c r="B903" s="777"/>
      <c r="C903" s="777"/>
      <c r="D903" s="777"/>
      <c r="E903" s="777"/>
      <c r="F903" s="777"/>
      <c r="G903" s="777"/>
      <c r="H903" s="777"/>
      <c r="I903" s="305"/>
    </row>
    <row r="904" spans="1:9">
      <c r="A904" s="778"/>
      <c r="B904" s="779"/>
      <c r="C904" s="780"/>
      <c r="D904" s="781"/>
      <c r="E904" s="106"/>
      <c r="F904" s="106"/>
      <c r="G904" s="106"/>
      <c r="H904" s="106"/>
      <c r="I904" s="305"/>
    </row>
    <row r="905" spans="1:9" ht="15">
      <c r="A905" s="88" t="s">
        <v>24</v>
      </c>
      <c r="B905" s="93"/>
      <c r="C905" s="93"/>
      <c r="D905" s="93"/>
      <c r="E905" s="94"/>
      <c r="F905" s="88" t="s">
        <v>25</v>
      </c>
      <c r="G905" s="93"/>
      <c r="H905" s="93"/>
    </row>
    <row r="906" spans="1:9">
      <c r="A906" s="114"/>
      <c r="B906" s="115"/>
      <c r="C906" s="115"/>
      <c r="D906" s="115"/>
      <c r="E906" s="115"/>
      <c r="F906" s="114"/>
      <c r="G906" s="115"/>
      <c r="H906" s="115"/>
    </row>
    <row r="907" spans="1:9">
      <c r="B907" s="95"/>
      <c r="C907" s="95"/>
      <c r="D907" s="95"/>
      <c r="E907" s="95"/>
      <c r="F907" s="95"/>
      <c r="G907" s="95"/>
      <c r="H907" s="95"/>
    </row>
  </sheetData>
  <mergeCells count="2">
    <mergeCell ref="A49:D49"/>
    <mergeCell ref="A50:D50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 enableFormatConditionsCalculation="0">
    <pageSetUpPr fitToPage="1"/>
  </sheetPr>
  <dimension ref="A1:Q1448"/>
  <sheetViews>
    <sheetView topLeftCell="A16" zoomScale="85" zoomScaleNormal="85" zoomScalePageLayoutView="85" workbookViewId="0">
      <selection activeCell="C158" sqref="C158"/>
    </sheetView>
  </sheetViews>
  <sheetFormatPr defaultColWidth="8.85546875" defaultRowHeight="12.75"/>
  <cols>
    <col min="1" max="1" width="12" style="393" customWidth="1"/>
    <col min="2" max="2" width="12.7109375" style="393" customWidth="1"/>
    <col min="3" max="3" width="16.7109375" style="393" customWidth="1"/>
    <col min="4" max="4" width="14.42578125" style="393" customWidth="1"/>
    <col min="5" max="5" width="12.140625" style="393" customWidth="1"/>
    <col min="6" max="6" width="18.42578125" style="393" customWidth="1"/>
    <col min="7" max="7" width="8.85546875" style="393" customWidth="1"/>
    <col min="8" max="8" width="12.7109375" style="393" bestFit="1" customWidth="1"/>
    <col min="9" max="9" width="16.42578125" style="393" customWidth="1"/>
    <col min="10" max="10" width="12.7109375" style="393" customWidth="1"/>
    <col min="11" max="11" width="0.28515625" style="420" customWidth="1"/>
    <col min="12" max="12" width="10.42578125" style="420" customWidth="1"/>
    <col min="13" max="13" width="9.7109375" style="420" bestFit="1" customWidth="1"/>
    <col min="14" max="16" width="8.85546875" style="420"/>
    <col min="17" max="17" width="9.28515625" style="420" bestFit="1" customWidth="1"/>
    <col min="18" max="16384" width="8.85546875" style="420"/>
  </cols>
  <sheetData>
    <row r="1" spans="1:9">
      <c r="A1" s="390" t="s">
        <v>105</v>
      </c>
      <c r="B1" s="391">
        <v>40063</v>
      </c>
      <c r="C1" s="392"/>
      <c r="D1" s="392"/>
      <c r="G1" s="393" t="s">
        <v>1</v>
      </c>
      <c r="H1" s="5" t="s">
        <v>29</v>
      </c>
      <c r="I1" s="394"/>
    </row>
    <row r="2" spans="1:9">
      <c r="A2" s="390"/>
      <c r="F2" s="395"/>
      <c r="G2" s="395"/>
    </row>
    <row r="3" spans="1:9" ht="15.75">
      <c r="A3" s="396" t="s">
        <v>2</v>
      </c>
      <c r="F3" s="397"/>
      <c r="G3" s="395"/>
      <c r="I3" s="395"/>
    </row>
    <row r="4" spans="1:9">
      <c r="G4" s="397"/>
      <c r="H4" s="395"/>
      <c r="I4" s="395"/>
    </row>
    <row r="5" spans="1:9" ht="15.75">
      <c r="A5" s="398" t="s">
        <v>29</v>
      </c>
      <c r="B5" s="399"/>
      <c r="C5" s="399"/>
      <c r="D5" s="399"/>
      <c r="E5" s="399"/>
      <c r="G5" s="400" t="s">
        <v>30</v>
      </c>
      <c r="H5" s="395" t="s">
        <v>31</v>
      </c>
      <c r="I5" s="395"/>
    </row>
    <row r="6" spans="1:9" ht="15">
      <c r="A6" s="401" t="s">
        <v>128</v>
      </c>
      <c r="B6" s="402"/>
      <c r="C6" s="402"/>
      <c r="D6" s="402"/>
      <c r="E6" s="403"/>
      <c r="F6" s="399"/>
      <c r="G6" s="399"/>
      <c r="H6" s="404"/>
      <c r="I6" s="404"/>
    </row>
    <row r="7" spans="1:9" ht="15">
      <c r="A7" s="402" t="s">
        <v>4</v>
      </c>
      <c r="B7" s="403"/>
      <c r="C7" s="403"/>
      <c r="D7" s="403"/>
      <c r="E7" s="403"/>
      <c r="F7" s="404"/>
      <c r="G7" s="404"/>
      <c r="H7" s="404"/>
      <c r="I7" s="404"/>
    </row>
    <row r="8" spans="1:9">
      <c r="A8" s="404"/>
      <c r="B8" s="404"/>
      <c r="C8" s="404"/>
      <c r="D8" s="404"/>
      <c r="E8" s="404"/>
      <c r="F8" s="404"/>
      <c r="G8" s="404"/>
      <c r="H8" s="404"/>
      <c r="I8" s="404"/>
    </row>
    <row r="9" spans="1:9">
      <c r="A9" s="404"/>
      <c r="B9" s="404"/>
      <c r="C9" s="404"/>
      <c r="D9" s="404"/>
      <c r="E9" s="404"/>
      <c r="F9" s="404"/>
      <c r="G9" s="404"/>
      <c r="H9" s="405"/>
      <c r="I9" s="404"/>
    </row>
    <row r="10" spans="1:9" ht="21.95" customHeight="1" thickBot="1">
      <c r="A10" s="406" t="s">
        <v>5</v>
      </c>
      <c r="B10" s="407"/>
      <c r="C10" s="407"/>
      <c r="D10" s="407"/>
      <c r="E10" s="407"/>
      <c r="F10" s="404"/>
      <c r="G10" s="404"/>
      <c r="H10" s="404"/>
      <c r="I10" s="404"/>
    </row>
    <row r="11" spans="1:9" ht="21.95" customHeight="1">
      <c r="A11" s="408"/>
      <c r="B11" s="408"/>
      <c r="C11" s="408"/>
      <c r="D11" s="413" t="s">
        <v>212</v>
      </c>
      <c r="E11" s="409"/>
      <c r="F11" s="409"/>
      <c r="G11" s="410" t="s">
        <v>6</v>
      </c>
      <c r="H11" s="409"/>
      <c r="I11" s="410"/>
    </row>
    <row r="12" spans="1:9" ht="21.95" customHeight="1" thickBot="1">
      <c r="A12" s="411"/>
      <c r="B12" s="411"/>
      <c r="C12" s="412"/>
      <c r="D12" s="417" t="s">
        <v>213</v>
      </c>
      <c r="E12" s="412"/>
      <c r="F12" s="412"/>
      <c r="G12" s="413" t="s">
        <v>7</v>
      </c>
      <c r="H12" s="412"/>
      <c r="I12" s="414" t="s">
        <v>8</v>
      </c>
    </row>
    <row r="13" spans="1:9" ht="21.95" customHeight="1" thickTop="1">
      <c r="A13" s="415"/>
      <c r="B13" s="415" t="s">
        <v>9</v>
      </c>
      <c r="C13" s="413" t="s">
        <v>10</v>
      </c>
      <c r="D13" s="413" t="s">
        <v>235</v>
      </c>
      <c r="E13" s="413"/>
      <c r="F13" s="413" t="s">
        <v>11</v>
      </c>
      <c r="G13" s="413" t="s">
        <v>12</v>
      </c>
      <c r="H13" s="413" t="s">
        <v>7</v>
      </c>
      <c r="I13" s="414" t="s">
        <v>13</v>
      </c>
    </row>
    <row r="14" spans="1:9" ht="21.95" customHeight="1" thickBot="1">
      <c r="A14" s="416" t="s">
        <v>14</v>
      </c>
      <c r="B14" s="416" t="s">
        <v>15</v>
      </c>
      <c r="C14" s="417" t="s">
        <v>16</v>
      </c>
      <c r="D14" s="417" t="s">
        <v>215</v>
      </c>
      <c r="E14" s="417" t="s">
        <v>17</v>
      </c>
      <c r="F14" s="417" t="s">
        <v>13</v>
      </c>
      <c r="G14" s="417" t="s">
        <v>18</v>
      </c>
      <c r="H14" s="417" t="s">
        <v>19</v>
      </c>
      <c r="I14" s="418" t="s">
        <v>20</v>
      </c>
    </row>
    <row r="15" spans="1:9" ht="21.95" customHeight="1" thickTop="1" thickBot="1">
      <c r="A15" s="660">
        <v>40026</v>
      </c>
      <c r="B15" s="661">
        <f>'2008-2009'!H31</f>
        <v>15338.962305250911</v>
      </c>
      <c r="C15" s="661">
        <f>SUM(B42+B43)</f>
        <v>789.85</v>
      </c>
      <c r="D15" s="661">
        <v>5.13</v>
      </c>
      <c r="E15" s="661">
        <v>0</v>
      </c>
      <c r="F15" s="662">
        <f>SUM(B15+C15+D15)-E15</f>
        <v>16133.94230525091</v>
      </c>
      <c r="G15" s="663">
        <f>VLOOKUP(A15:A26,'[3]09-10'!$A$6:$B$17,2,FALSE)</f>
        <v>0</v>
      </c>
      <c r="H15" s="664">
        <f t="shared" ref="H15:H26" si="0">G15/100/12*B15</f>
        <v>0</v>
      </c>
      <c r="I15" s="665">
        <f t="shared" ref="I15:I26" si="1">H15+F15</f>
        <v>16133.94230525091</v>
      </c>
    </row>
    <row r="16" spans="1:9" ht="21.95" customHeight="1" thickBot="1">
      <c r="A16" s="660">
        <v>40057</v>
      </c>
      <c r="B16" s="661">
        <f>I15</f>
        <v>16133.94230525091</v>
      </c>
      <c r="C16" s="661">
        <f>SUM(B44:B45)</f>
        <v>222.32</v>
      </c>
      <c r="D16" s="661">
        <v>0</v>
      </c>
      <c r="E16" s="661">
        <v>0</v>
      </c>
      <c r="F16" s="662">
        <f t="shared" ref="F16:F26" si="2">SUM(B16+C16+D16)-E16</f>
        <v>16356.26230525091</v>
      </c>
      <c r="G16" s="663">
        <f>VLOOKUP(A16:A27,'[3]09-10'!$A$6:$B$17,2,FALSE)</f>
        <v>6.36977789761628E-2</v>
      </c>
      <c r="H16" s="664">
        <f t="shared" si="0"/>
        <v>0.85641357581169586</v>
      </c>
      <c r="I16" s="665">
        <f t="shared" si="1"/>
        <v>16357.118718826721</v>
      </c>
    </row>
    <row r="17" spans="1:13" ht="21.95" customHeight="1" thickBot="1">
      <c r="A17" s="660">
        <v>40087</v>
      </c>
      <c r="B17" s="661">
        <f t="shared" ref="B17:B26" si="3">I16</f>
        <v>16357.118718826721</v>
      </c>
      <c r="C17" s="661">
        <f>SUM(B46:B47)</f>
        <v>88.43</v>
      </c>
      <c r="D17" s="661">
        <v>0</v>
      </c>
      <c r="E17" s="661">
        <v>0</v>
      </c>
      <c r="F17" s="662">
        <f t="shared" si="2"/>
        <v>16445.548718826722</v>
      </c>
      <c r="G17" s="663">
        <f>VLOOKUP(A17:A28,'[3]09-10'!$A$6:$B$17,2,FALSE)</f>
        <v>0.06</v>
      </c>
      <c r="H17" s="664">
        <f t="shared" si="0"/>
        <v>0.81785593594133599</v>
      </c>
      <c r="I17" s="665">
        <f t="shared" si="1"/>
        <v>16446.366574762662</v>
      </c>
      <c r="L17" s="420">
        <f>3873.57-3761.57</f>
        <v>112</v>
      </c>
    </row>
    <row r="18" spans="1:13" ht="21.95" customHeight="1" thickBot="1">
      <c r="A18" s="660">
        <v>40118</v>
      </c>
      <c r="B18" s="661">
        <f t="shared" si="3"/>
        <v>16446.366574762662</v>
      </c>
      <c r="C18" s="661">
        <f>SUM(B48:B53)</f>
        <v>21131.760000000002</v>
      </c>
      <c r="D18" s="666">
        <f>I43+L43</f>
        <v>13.538461538461538</v>
      </c>
      <c r="E18" s="661">
        <v>0</v>
      </c>
      <c r="F18" s="662">
        <f t="shared" si="2"/>
        <v>37591.665036301121</v>
      </c>
      <c r="G18" s="663">
        <f>VLOOKUP(A18:A29,'[3]09-10'!$A$6:$B$17,2,FALSE)</f>
        <v>1</v>
      </c>
      <c r="H18" s="664">
        <f t="shared" si="0"/>
        <v>13.705305478968885</v>
      </c>
      <c r="I18" s="665">
        <f t="shared" si="1"/>
        <v>37605.370341780093</v>
      </c>
    </row>
    <row r="19" spans="1:13" ht="21.95" customHeight="1" thickBot="1">
      <c r="A19" s="660">
        <v>40148</v>
      </c>
      <c r="B19" s="661">
        <f t="shared" si="3"/>
        <v>37605.370341780093</v>
      </c>
      <c r="C19" s="661">
        <f>SUM(B54:B57)</f>
        <v>590</v>
      </c>
      <c r="D19" s="661">
        <f>I44+L44</f>
        <v>13.538461538461538</v>
      </c>
      <c r="E19" s="661">
        <v>0</v>
      </c>
      <c r="F19" s="662">
        <f t="shared" si="2"/>
        <v>38208.908803318554</v>
      </c>
      <c r="G19" s="663">
        <f>VLOOKUP(A19:A30,'[3]09-10'!$A$6:$B$17,2,FALSE)</f>
        <v>1</v>
      </c>
      <c r="H19" s="664">
        <f t="shared" si="0"/>
        <v>31.337808618150081</v>
      </c>
      <c r="I19" s="665">
        <f t="shared" si="1"/>
        <v>38240.246611936702</v>
      </c>
      <c r="M19" s="421"/>
    </row>
    <row r="20" spans="1:13" ht="21.95" customHeight="1" thickBot="1">
      <c r="A20" s="660">
        <v>40179</v>
      </c>
      <c r="B20" s="661">
        <f t="shared" si="3"/>
        <v>38240.246611936702</v>
      </c>
      <c r="C20" s="661">
        <f>SUM(B58:B60)</f>
        <v>90</v>
      </c>
      <c r="D20" s="661">
        <f>I46+L46</f>
        <v>13.538461538461538</v>
      </c>
      <c r="E20" s="661">
        <v>0</v>
      </c>
      <c r="F20" s="662">
        <f t="shared" si="2"/>
        <v>38343.785073475163</v>
      </c>
      <c r="G20" s="663">
        <f>VLOOKUP(A20:A31,'[3]09-10'!$A$6:$B$17,2,FALSE)</f>
        <v>0</v>
      </c>
      <c r="H20" s="664">
        <f t="shared" si="0"/>
        <v>0</v>
      </c>
      <c r="I20" s="665">
        <f t="shared" si="1"/>
        <v>38343.785073475163</v>
      </c>
      <c r="K20" s="421"/>
    </row>
    <row r="21" spans="1:13" ht="21.95" customHeight="1" thickBot="1">
      <c r="A21" s="660">
        <v>40210</v>
      </c>
      <c r="B21" s="661">
        <f t="shared" si="3"/>
        <v>38343.785073475163</v>
      </c>
      <c r="C21" s="661">
        <f>SUM(B61:B73)</f>
        <v>2570.34</v>
      </c>
      <c r="D21" s="661">
        <f>SUM(I49+I50+I51+I53+L53+L51+L50+L49)</f>
        <v>5666.7853846153848</v>
      </c>
      <c r="E21" s="661">
        <v>0</v>
      </c>
      <c r="F21" s="662">
        <f t="shared" si="2"/>
        <v>46580.910458090555</v>
      </c>
      <c r="G21" s="663">
        <f>VLOOKUP(A21:A32,'[3]09-10'!$A$6:$B$17,2,FALSE)</f>
        <v>1.24</v>
      </c>
      <c r="H21" s="664">
        <f t="shared" si="0"/>
        <v>39.621911242591004</v>
      </c>
      <c r="I21" s="665">
        <f t="shared" si="1"/>
        <v>46620.532369333145</v>
      </c>
      <c r="L21" s="421"/>
    </row>
    <row r="22" spans="1:13" ht="21.95" customHeight="1" thickBot="1">
      <c r="A22" s="660">
        <v>40238</v>
      </c>
      <c r="B22" s="661">
        <f t="shared" si="3"/>
        <v>46620.532369333145</v>
      </c>
      <c r="C22" s="661">
        <f>SUM(B74:B83)</f>
        <v>3993.22</v>
      </c>
      <c r="D22" s="661">
        <v>25.38</v>
      </c>
      <c r="E22" s="661">
        <v>0</v>
      </c>
      <c r="F22" s="662">
        <f t="shared" si="2"/>
        <v>50639.132369333143</v>
      </c>
      <c r="G22" s="663">
        <f>VLOOKUP(A22:A33,'[3]09-10'!$A$6:$B$17,2,FALSE)</f>
        <v>1</v>
      </c>
      <c r="H22" s="664">
        <f t="shared" si="0"/>
        <v>38.850443641110957</v>
      </c>
      <c r="I22" s="665">
        <f t="shared" si="1"/>
        <v>50677.982812974253</v>
      </c>
    </row>
    <row r="23" spans="1:13" ht="21.95" customHeight="1" thickBot="1">
      <c r="A23" s="660">
        <v>40269</v>
      </c>
      <c r="B23" s="661">
        <f t="shared" si="3"/>
        <v>50677.982812974253</v>
      </c>
      <c r="C23" s="661">
        <f>SUM(B84:B100)</f>
        <v>12670.73</v>
      </c>
      <c r="D23" s="661">
        <v>11.85</v>
      </c>
      <c r="E23" s="661">
        <v>0</v>
      </c>
      <c r="F23" s="662">
        <f t="shared" si="2"/>
        <v>63360.562812974247</v>
      </c>
      <c r="G23" s="663">
        <f>VLOOKUP(A23:A34,'[3]09-10'!$A$6:$B$17,2,FALSE)</f>
        <v>1</v>
      </c>
      <c r="H23" s="664">
        <f t="shared" si="0"/>
        <v>42.231652344145211</v>
      </c>
      <c r="I23" s="665">
        <f t="shared" si="1"/>
        <v>63402.794465318395</v>
      </c>
    </row>
    <row r="24" spans="1:13" ht="21.95" customHeight="1" thickBot="1">
      <c r="A24" s="660">
        <v>40299</v>
      </c>
      <c r="B24" s="661">
        <f t="shared" si="3"/>
        <v>63402.794465318395</v>
      </c>
      <c r="C24" s="661">
        <f>SUM(B101:B118)</f>
        <v>2324.1800000000003</v>
      </c>
      <c r="D24" s="661">
        <v>270.57</v>
      </c>
      <c r="E24" s="661">
        <v>0</v>
      </c>
      <c r="F24" s="662">
        <f t="shared" si="2"/>
        <v>65997.544465318409</v>
      </c>
      <c r="G24" s="663">
        <f>VLOOKUP(A24:A35,'[3]09-10'!$A$6:$B$17,2,FALSE)</f>
        <v>1</v>
      </c>
      <c r="H24" s="664">
        <f t="shared" si="0"/>
        <v>52.835662054431999</v>
      </c>
      <c r="I24" s="665">
        <f t="shared" si="1"/>
        <v>66050.380127372846</v>
      </c>
    </row>
    <row r="25" spans="1:13" ht="21.95" customHeight="1" thickBot="1">
      <c r="A25" s="660">
        <v>40330</v>
      </c>
      <c r="B25" s="661">
        <f t="shared" si="3"/>
        <v>66050.380127372846</v>
      </c>
      <c r="C25" s="661">
        <f>SUM(B119:B138)</f>
        <v>2034.56</v>
      </c>
      <c r="D25" s="661">
        <v>87</v>
      </c>
      <c r="E25" s="661">
        <v>0</v>
      </c>
      <c r="F25" s="662">
        <f t="shared" si="2"/>
        <v>68171.940127372844</v>
      </c>
      <c r="G25" s="663">
        <f>VLOOKUP(A25:A36,'[3]09-10'!$A$6:$B$17,2,FALSE)</f>
        <v>1</v>
      </c>
      <c r="H25" s="664">
        <f t="shared" si="0"/>
        <v>55.041983439477377</v>
      </c>
      <c r="I25" s="665">
        <f t="shared" si="1"/>
        <v>68226.982110812314</v>
      </c>
    </row>
    <row r="26" spans="1:13" ht="21.95" customHeight="1" thickBot="1">
      <c r="A26" s="419">
        <v>40360</v>
      </c>
      <c r="B26" s="661">
        <f t="shared" si="3"/>
        <v>68226.982110812314</v>
      </c>
      <c r="C26" s="661">
        <f>SUM(B139:B158)</f>
        <v>1982.49</v>
      </c>
      <c r="D26" s="661">
        <v>3096.36</v>
      </c>
      <c r="E26" s="661">
        <v>0</v>
      </c>
      <c r="F26" s="662">
        <f t="shared" si="2"/>
        <v>73305.83211081232</v>
      </c>
      <c r="G26" s="663">
        <f>VLOOKUP(A26:A38,'[3]09-10'!$A$6:$B$17,2,FALSE)</f>
        <v>1</v>
      </c>
      <c r="H26" s="664">
        <f t="shared" si="0"/>
        <v>56.855818425676929</v>
      </c>
      <c r="I26" s="665">
        <f t="shared" si="1"/>
        <v>73362.687929238004</v>
      </c>
    </row>
    <row r="27" spans="1:13" ht="21.95" customHeight="1" thickTop="1" thickBot="1">
      <c r="A27" s="422"/>
      <c r="B27" s="423"/>
      <c r="C27" s="424"/>
      <c r="D27" s="423"/>
      <c r="E27" s="423"/>
      <c r="F27" s="423"/>
      <c r="G27" s="425"/>
      <c r="H27" s="423"/>
      <c r="I27" s="426"/>
    </row>
    <row r="28" spans="1:13" ht="17.100000000000001" customHeight="1" thickTop="1">
      <c r="A28" s="427"/>
      <c r="B28" s="428"/>
      <c r="C28" s="428"/>
      <c r="D28" s="428"/>
      <c r="E28" s="428"/>
      <c r="F28" s="428"/>
      <c r="G28" s="429"/>
      <c r="H28" s="430"/>
      <c r="I28" s="431"/>
    </row>
    <row r="29" spans="1:13" ht="17.100000000000001" customHeight="1">
      <c r="A29" s="427"/>
      <c r="B29" s="428"/>
      <c r="C29" s="428"/>
      <c r="D29" s="428"/>
      <c r="E29" s="428"/>
      <c r="F29" s="428"/>
      <c r="G29" s="429"/>
      <c r="H29" s="432" t="s">
        <v>7</v>
      </c>
      <c r="I29" s="433" t="s">
        <v>106</v>
      </c>
      <c r="K29" s="421"/>
    </row>
    <row r="30" spans="1:13" ht="17.100000000000001" customHeight="1">
      <c r="A30" s="427"/>
      <c r="B30" s="434"/>
      <c r="C30" s="434"/>
      <c r="D30" s="434"/>
      <c r="E30" s="434"/>
      <c r="F30" s="434"/>
      <c r="G30" s="435"/>
      <c r="H30" s="436" t="s">
        <v>19</v>
      </c>
      <c r="I30" s="437" t="s">
        <v>13</v>
      </c>
    </row>
    <row r="31" spans="1:13" ht="17.100000000000001" customHeight="1">
      <c r="A31" s="438" t="s">
        <v>217</v>
      </c>
      <c r="B31" s="428"/>
      <c r="C31" s="434"/>
      <c r="D31" s="434"/>
      <c r="E31" s="434"/>
      <c r="F31" s="434"/>
      <c r="G31" s="439"/>
      <c r="H31" s="440">
        <f>SUM(H15:H26)</f>
        <v>332.15485475630544</v>
      </c>
      <c r="I31" s="441">
        <f>I26</f>
        <v>73362.687929238004</v>
      </c>
    </row>
    <row r="32" spans="1:13" ht="17.100000000000001" customHeight="1" thickBot="1">
      <c r="A32" s="442"/>
      <c r="B32" s="443"/>
      <c r="C32" s="443"/>
      <c r="D32" s="443"/>
      <c r="E32" s="443"/>
      <c r="F32" s="443"/>
      <c r="G32" s="444"/>
      <c r="H32" s="445"/>
      <c r="I32" s="446"/>
    </row>
    <row r="33" spans="1:17" ht="17.100000000000001" customHeight="1" thickBot="1">
      <c r="A33" s="447"/>
      <c r="B33" s="448"/>
      <c r="C33" s="449"/>
      <c r="D33" s="448"/>
      <c r="E33" s="448"/>
      <c r="F33" s="448"/>
      <c r="G33" s="448"/>
      <c r="H33" s="448"/>
      <c r="I33" s="450"/>
    </row>
    <row r="34" spans="1:17" ht="17.100000000000001" customHeight="1">
      <c r="A34" s="451" t="s">
        <v>218</v>
      </c>
      <c r="B34" s="452"/>
      <c r="C34" s="452"/>
      <c r="D34" s="452"/>
      <c r="E34" s="452"/>
      <c r="F34" s="453"/>
      <c r="G34" s="453"/>
      <c r="H34" s="453"/>
      <c r="I34" s="453"/>
    </row>
    <row r="35" spans="1:17" ht="17.100000000000001" customHeight="1">
      <c r="A35" s="454" t="s">
        <v>219</v>
      </c>
      <c r="B35" s="455"/>
      <c r="C35" s="456"/>
      <c r="D35" s="457"/>
      <c r="E35" s="458"/>
      <c r="F35" s="453"/>
      <c r="G35" s="453"/>
      <c r="H35" s="453"/>
      <c r="I35" s="459">
        <f>16100</f>
        <v>16100</v>
      </c>
    </row>
    <row r="36" spans="1:17" ht="17.100000000000001" customHeight="1">
      <c r="A36" s="454" t="s">
        <v>220</v>
      </c>
      <c r="B36" s="455"/>
      <c r="C36" s="460"/>
      <c r="D36" s="457"/>
      <c r="E36" s="461"/>
      <c r="F36" s="453"/>
      <c r="G36" s="453"/>
      <c r="H36" s="453"/>
      <c r="I36" s="462">
        <f>I31-I35</f>
        <v>57262.687929238004</v>
      </c>
    </row>
    <row r="37" spans="1:17" ht="17.100000000000001" customHeight="1">
      <c r="A37" s="454"/>
      <c r="B37" s="455"/>
      <c r="C37" s="456"/>
      <c r="D37" s="457"/>
      <c r="E37" s="461"/>
      <c r="F37" s="453"/>
      <c r="G37" s="453"/>
      <c r="H37" s="453"/>
      <c r="I37" s="667"/>
    </row>
    <row r="38" spans="1:17" ht="15.75" customHeight="1">
      <c r="A38" s="668" t="s">
        <v>236</v>
      </c>
      <c r="B38" s="669"/>
      <c r="C38" s="670"/>
      <c r="D38" s="671"/>
      <c r="E38" s="672"/>
      <c r="F38" s="673"/>
      <c r="G38" s="673"/>
      <c r="H38" s="673"/>
      <c r="I38" s="673"/>
      <c r="J38" s="674"/>
      <c r="K38" s="675"/>
      <c r="L38" s="675">
        <v>5.13</v>
      </c>
    </row>
    <row r="39" spans="1:17" ht="17.100000000000001" customHeight="1">
      <c r="A39" s="453"/>
      <c r="B39" s="453"/>
      <c r="C39" s="453"/>
      <c r="D39" s="453"/>
      <c r="E39" s="453"/>
      <c r="F39" s="453"/>
      <c r="G39" s="453"/>
      <c r="H39" s="453"/>
      <c r="I39" s="453">
        <f>20/80</f>
        <v>0.25</v>
      </c>
      <c r="K39" s="420">
        <f>22/78</f>
        <v>0.28205128205128205</v>
      </c>
    </row>
    <row r="40" spans="1:17" s="393" customFormat="1" ht="17.25">
      <c r="A40" s="463" t="s">
        <v>22</v>
      </c>
      <c r="B40" s="464"/>
      <c r="C40" s="464"/>
      <c r="D40" s="464"/>
      <c r="E40" s="464"/>
      <c r="F40" s="464"/>
      <c r="G40" s="464"/>
      <c r="H40" s="465" t="s">
        <v>101</v>
      </c>
      <c r="I40" s="465" t="s">
        <v>99</v>
      </c>
      <c r="J40" s="466" t="s">
        <v>120</v>
      </c>
      <c r="K40" s="420"/>
      <c r="L40" s="420" t="s">
        <v>214</v>
      </c>
      <c r="M40" s="420"/>
    </row>
    <row r="41" spans="1:17" s="393" customFormat="1" ht="17.25">
      <c r="A41" s="467"/>
      <c r="B41" s="468" t="s">
        <v>98</v>
      </c>
      <c r="C41" s="467"/>
      <c r="D41" s="467"/>
      <c r="E41" s="467"/>
      <c r="F41" s="467"/>
      <c r="G41" s="464"/>
      <c r="H41" s="465"/>
      <c r="I41" s="465"/>
      <c r="J41" s="466"/>
      <c r="K41" s="420"/>
      <c r="L41" s="420" t="s">
        <v>215</v>
      </c>
      <c r="M41" s="420"/>
    </row>
    <row r="42" spans="1:17" s="393" customFormat="1" ht="18" customHeight="1">
      <c r="A42" s="469">
        <v>40036</v>
      </c>
      <c r="B42" s="470">
        <v>741.85</v>
      </c>
      <c r="C42" s="471">
        <v>2557</v>
      </c>
      <c r="D42" s="472"/>
      <c r="E42" s="473" t="s">
        <v>129</v>
      </c>
      <c r="F42" s="474"/>
      <c r="H42" s="475"/>
      <c r="K42" s="420"/>
      <c r="L42" s="420"/>
      <c r="M42" s="420"/>
    </row>
    <row r="43" spans="1:17" s="393" customFormat="1" ht="18" customHeight="1">
      <c r="A43" s="691">
        <v>40036</v>
      </c>
      <c r="B43" s="699">
        <v>48</v>
      </c>
      <c r="C43" s="700" t="s">
        <v>134</v>
      </c>
      <c r="D43" s="554"/>
      <c r="E43" s="701" t="s">
        <v>123</v>
      </c>
      <c r="F43" s="532"/>
      <c r="H43" s="475" t="s">
        <v>87</v>
      </c>
      <c r="I43" s="476">
        <f>B43*$I$39</f>
        <v>12</v>
      </c>
      <c r="J43" s="477">
        <v>40118</v>
      </c>
      <c r="K43" s="552">
        <f>B43*$K$39</f>
        <v>13.538461538461538</v>
      </c>
      <c r="L43" s="658">
        <f>K43-I43</f>
        <v>1.5384615384615383</v>
      </c>
      <c r="M43" s="420"/>
    </row>
    <row r="44" spans="1:17" s="393" customFormat="1" ht="18" customHeight="1">
      <c r="A44" s="679">
        <v>40064</v>
      </c>
      <c r="B44" s="699">
        <v>48</v>
      </c>
      <c r="C44" s="700" t="s">
        <v>134</v>
      </c>
      <c r="D44" s="554"/>
      <c r="E44" s="701" t="s">
        <v>123</v>
      </c>
      <c r="F44" s="532"/>
      <c r="H44" s="475" t="s">
        <v>87</v>
      </c>
      <c r="I44" s="476">
        <f t="shared" ref="I44:I106" si="4">B44*$I$39</f>
        <v>12</v>
      </c>
      <c r="J44" s="477">
        <v>40148</v>
      </c>
      <c r="K44" s="552">
        <f>B44*$K$39</f>
        <v>13.538461538461538</v>
      </c>
      <c r="L44" s="658">
        <f>K44-I44</f>
        <v>1.5384615384615383</v>
      </c>
      <c r="M44" s="420"/>
    </row>
    <row r="45" spans="1:17" s="393" customFormat="1" ht="18" customHeight="1">
      <c r="A45" s="656">
        <v>40080</v>
      </c>
      <c r="B45" s="479">
        <v>174.32</v>
      </c>
      <c r="C45" s="480">
        <v>2581</v>
      </c>
      <c r="D45" s="481"/>
      <c r="E45" s="482" t="s">
        <v>130</v>
      </c>
      <c r="F45" s="474"/>
      <c r="H45" s="475"/>
      <c r="I45" s="476"/>
      <c r="J45" s="483"/>
      <c r="K45" s="420"/>
      <c r="L45" s="420"/>
      <c r="M45" s="420"/>
    </row>
    <row r="46" spans="1:17" s="393" customFormat="1" ht="18" customHeight="1">
      <c r="A46" s="679">
        <v>40464</v>
      </c>
      <c r="B46" s="680">
        <v>48</v>
      </c>
      <c r="C46" s="702" t="str">
        <f>C44</f>
        <v>bank Transfer</v>
      </c>
      <c r="D46" s="555"/>
      <c r="E46" s="701" t="s">
        <v>123</v>
      </c>
      <c r="F46" s="532"/>
      <c r="H46" s="475" t="s">
        <v>87</v>
      </c>
      <c r="I46" s="476">
        <f t="shared" si="4"/>
        <v>12</v>
      </c>
      <c r="J46" s="477">
        <v>40179</v>
      </c>
      <c r="K46" s="552">
        <f>B46*$K$39</f>
        <v>13.538461538461538</v>
      </c>
      <c r="L46" s="658">
        <f>K46-I46</f>
        <v>1.5384615384615383</v>
      </c>
      <c r="M46" s="420"/>
    </row>
    <row r="47" spans="1:17" s="393" customFormat="1" ht="18" customHeight="1">
      <c r="A47" s="691">
        <v>40113</v>
      </c>
      <c r="B47" s="689">
        <v>40.43</v>
      </c>
      <c r="C47" s="692">
        <v>2582</v>
      </c>
      <c r="D47" s="693"/>
      <c r="E47" s="694" t="s">
        <v>131</v>
      </c>
      <c r="F47" s="532"/>
      <c r="H47" s="475"/>
      <c r="I47" s="476"/>
      <c r="J47" s="483"/>
      <c r="K47" s="420"/>
      <c r="L47" s="420"/>
      <c r="M47" s="420"/>
    </row>
    <row r="48" spans="1:17" s="393" customFormat="1" ht="18" customHeight="1">
      <c r="A48" s="478">
        <v>40142</v>
      </c>
      <c r="B48" s="479">
        <v>1000</v>
      </c>
      <c r="C48" s="486" t="str">
        <f>C44</f>
        <v>bank Transfer</v>
      </c>
      <c r="D48" s="487"/>
      <c r="E48" s="482" t="s">
        <v>233</v>
      </c>
      <c r="F48" s="474"/>
      <c r="H48" s="475"/>
      <c r="I48" s="476"/>
      <c r="J48" s="483"/>
      <c r="K48" s="420"/>
      <c r="L48" s="420"/>
      <c r="M48" s="420"/>
      <c r="Q48" s="704"/>
    </row>
    <row r="49" spans="1:17" s="393" customFormat="1" ht="18" customHeight="1">
      <c r="A49" s="679">
        <v>40128</v>
      </c>
      <c r="B49" s="680">
        <v>48</v>
      </c>
      <c r="C49" s="702" t="str">
        <f>C48</f>
        <v>bank Transfer</v>
      </c>
      <c r="D49" s="555"/>
      <c r="E49" s="701" t="s">
        <v>123</v>
      </c>
      <c r="F49" s="556"/>
      <c r="H49" s="475" t="s">
        <v>87</v>
      </c>
      <c r="I49" s="476">
        <f t="shared" si="4"/>
        <v>12</v>
      </c>
      <c r="J49" s="477">
        <v>40210</v>
      </c>
      <c r="K49" s="552">
        <f t="shared" ref="K49:K54" si="5">B49*$K$39</f>
        <v>13.538461538461538</v>
      </c>
      <c r="L49" s="658">
        <f t="shared" ref="L49:L54" si="6">K49-I49</f>
        <v>1.5384615384615383</v>
      </c>
      <c r="M49" s="420"/>
      <c r="Q49" s="704"/>
    </row>
    <row r="50" spans="1:17" s="393" customFormat="1" ht="18" customHeight="1">
      <c r="A50" s="469">
        <v>40142</v>
      </c>
      <c r="B50" s="484">
        <v>10000</v>
      </c>
      <c r="C50" s="485">
        <v>2596</v>
      </c>
      <c r="D50" s="491"/>
      <c r="E50" s="482" t="s">
        <v>132</v>
      </c>
      <c r="F50" s="474"/>
      <c r="H50" s="475" t="s">
        <v>87</v>
      </c>
      <c r="I50" s="476">
        <f t="shared" si="4"/>
        <v>2500</v>
      </c>
      <c r="J50" s="477">
        <v>40210</v>
      </c>
      <c r="K50" s="552">
        <f t="shared" si="5"/>
        <v>2820.5128205128203</v>
      </c>
      <c r="L50" s="553">
        <f t="shared" si="6"/>
        <v>320.51282051282033</v>
      </c>
      <c r="M50" s="420"/>
    </row>
    <row r="51" spans="1:17" s="393" customFormat="1" ht="18" customHeight="1">
      <c r="A51" s="469">
        <v>40142</v>
      </c>
      <c r="B51" s="484">
        <v>10000</v>
      </c>
      <c r="C51" s="485">
        <v>2597</v>
      </c>
      <c r="D51" s="491"/>
      <c r="E51" s="482" t="s">
        <v>133</v>
      </c>
      <c r="F51" s="474"/>
      <c r="H51" s="475" t="s">
        <v>87</v>
      </c>
      <c r="I51" s="476">
        <f t="shared" si="4"/>
        <v>2500</v>
      </c>
      <c r="J51" s="477">
        <v>40210</v>
      </c>
      <c r="K51" s="552">
        <f t="shared" si="5"/>
        <v>2820.5128205128203</v>
      </c>
      <c r="L51" s="553">
        <f t="shared" si="6"/>
        <v>320.51282051282033</v>
      </c>
      <c r="M51" s="420"/>
    </row>
    <row r="52" spans="1:17" s="393" customFormat="1" ht="18" customHeight="1">
      <c r="A52" s="676">
        <v>40142</v>
      </c>
      <c r="B52" s="689">
        <v>40.43</v>
      </c>
      <c r="C52" s="695">
        <v>2602</v>
      </c>
      <c r="D52" s="696"/>
      <c r="E52" s="697" t="s">
        <v>131</v>
      </c>
      <c r="F52" s="556"/>
      <c r="H52" s="475"/>
      <c r="I52" s="476">
        <v>0</v>
      </c>
      <c r="J52" s="477"/>
      <c r="K52" s="552"/>
      <c r="L52" s="553"/>
      <c r="M52" s="420"/>
    </row>
    <row r="53" spans="1:17" s="393" customFormat="1" ht="18" customHeight="1">
      <c r="A53" s="691">
        <v>40134</v>
      </c>
      <c r="B53" s="689">
        <v>43.33</v>
      </c>
      <c r="C53" s="698" t="str">
        <f>C49</f>
        <v>bank Transfer</v>
      </c>
      <c r="D53" s="696"/>
      <c r="E53" s="492" t="s">
        <v>135</v>
      </c>
      <c r="F53" s="490"/>
      <c r="G53" s="395"/>
      <c r="H53" s="475" t="s">
        <v>87</v>
      </c>
      <c r="I53" s="476">
        <f t="shared" si="4"/>
        <v>10.8325</v>
      </c>
      <c r="J53" s="477">
        <v>40210</v>
      </c>
      <c r="K53" s="552">
        <f t="shared" si="5"/>
        <v>12.221282051282051</v>
      </c>
      <c r="L53" s="557">
        <f t="shared" si="6"/>
        <v>1.3887820512820515</v>
      </c>
      <c r="M53" s="420"/>
    </row>
    <row r="54" spans="1:17" s="393" customFormat="1" ht="18" customHeight="1">
      <c r="A54" s="478">
        <v>40150</v>
      </c>
      <c r="B54" s="479">
        <v>2</v>
      </c>
      <c r="C54" s="486" t="str">
        <f>C58</f>
        <v>bank Transfer</v>
      </c>
      <c r="D54" s="487"/>
      <c r="E54" s="482" t="s">
        <v>136</v>
      </c>
      <c r="F54" s="556"/>
      <c r="H54" s="475" t="s">
        <v>87</v>
      </c>
      <c r="I54" s="476">
        <f t="shared" si="4"/>
        <v>0.5</v>
      </c>
      <c r="J54" s="477">
        <v>40238</v>
      </c>
      <c r="K54" s="552">
        <f t="shared" si="5"/>
        <v>0.5641025641025641</v>
      </c>
      <c r="L54" s="557">
        <f t="shared" si="6"/>
        <v>6.4102564102564097E-2</v>
      </c>
      <c r="M54" s="420"/>
    </row>
    <row r="55" spans="1:17" s="393" customFormat="1" ht="18" customHeight="1">
      <c r="A55" s="478">
        <v>40157</v>
      </c>
      <c r="B55" s="479">
        <v>500</v>
      </c>
      <c r="C55" s="486" t="str">
        <f>C54</f>
        <v>bank Transfer</v>
      </c>
      <c r="D55" s="487"/>
      <c r="E55" s="482" t="s">
        <v>137</v>
      </c>
      <c r="F55" s="490"/>
      <c r="H55" s="475"/>
      <c r="I55" s="476"/>
      <c r="J55" s="477"/>
      <c r="K55" s="420"/>
      <c r="L55" s="420"/>
      <c r="M55" s="420"/>
    </row>
    <row r="56" spans="1:17" s="393" customFormat="1" ht="18" customHeight="1">
      <c r="A56" s="679">
        <v>40158</v>
      </c>
      <c r="B56" s="680">
        <v>48</v>
      </c>
      <c r="C56" s="702" t="str">
        <f>C49</f>
        <v>bank Transfer</v>
      </c>
      <c r="D56" s="703"/>
      <c r="E56" s="694" t="str">
        <f>E44</f>
        <v>Chris Watt (SWCG)</v>
      </c>
      <c r="F56" s="556"/>
      <c r="H56" s="475" t="s">
        <v>87</v>
      </c>
      <c r="I56" s="476">
        <f t="shared" si="4"/>
        <v>12</v>
      </c>
      <c r="J56" s="477">
        <f>J54</f>
        <v>40238</v>
      </c>
      <c r="K56" s="552">
        <f t="shared" ref="K56:K64" si="7">B56*$K$39</f>
        <v>13.538461538461538</v>
      </c>
      <c r="L56" s="557">
        <f t="shared" ref="L56:L64" si="8">K56-I56</f>
        <v>1.5384615384615383</v>
      </c>
      <c r="M56" s="420"/>
    </row>
    <row r="57" spans="1:17" s="393" customFormat="1" ht="18" customHeight="1">
      <c r="A57" s="656">
        <v>40168</v>
      </c>
      <c r="B57" s="689">
        <v>40</v>
      </c>
      <c r="C57" s="480" t="str">
        <f>C76</f>
        <v>bank Transfer</v>
      </c>
      <c r="D57" s="487"/>
      <c r="E57" s="482" t="str">
        <f>E59</f>
        <v>Steve Smith</v>
      </c>
      <c r="F57" s="556"/>
      <c r="H57" s="475" t="s">
        <v>87</v>
      </c>
      <c r="I57" s="476">
        <f t="shared" si="4"/>
        <v>10</v>
      </c>
      <c r="J57" s="477">
        <f>J56</f>
        <v>40238</v>
      </c>
      <c r="K57" s="552">
        <f t="shared" si="7"/>
        <v>11.282051282051281</v>
      </c>
      <c r="L57" s="557">
        <f t="shared" si="8"/>
        <v>1.282051282051281</v>
      </c>
      <c r="M57" s="420"/>
    </row>
    <row r="58" spans="1:17" s="393" customFormat="1" ht="18" customHeight="1">
      <c r="A58" s="478">
        <v>40184</v>
      </c>
      <c r="B58" s="479">
        <v>2</v>
      </c>
      <c r="C58" s="486" t="str">
        <f>C61</f>
        <v>bank Transfer</v>
      </c>
      <c r="D58" s="487"/>
      <c r="E58" s="482" t="str">
        <f>E54</f>
        <v>Stuart McNeil</v>
      </c>
      <c r="F58" s="556"/>
      <c r="H58" s="475" t="s">
        <v>87</v>
      </c>
      <c r="I58" s="476">
        <f t="shared" si="4"/>
        <v>0.5</v>
      </c>
      <c r="J58" s="477">
        <v>40269</v>
      </c>
      <c r="K58" s="552">
        <f t="shared" si="7"/>
        <v>0.5641025641025641</v>
      </c>
      <c r="L58" s="557">
        <f t="shared" si="8"/>
        <v>6.4102564102564097E-2</v>
      </c>
      <c r="M58" s="420"/>
    </row>
    <row r="59" spans="1:17" s="393" customFormat="1" ht="18" customHeight="1">
      <c r="A59" s="656">
        <v>40199</v>
      </c>
      <c r="B59" s="680">
        <v>40</v>
      </c>
      <c r="C59" s="480" t="str">
        <f>C57</f>
        <v>bank Transfer</v>
      </c>
      <c r="D59" s="481"/>
      <c r="E59" s="482" t="s">
        <v>138</v>
      </c>
      <c r="F59" s="474"/>
      <c r="H59" s="475" t="s">
        <v>87</v>
      </c>
      <c r="I59" s="476">
        <f t="shared" si="4"/>
        <v>10</v>
      </c>
      <c r="J59" s="477">
        <v>40269</v>
      </c>
      <c r="K59" s="552">
        <f t="shared" si="7"/>
        <v>11.282051282051281</v>
      </c>
      <c r="L59" s="557">
        <f t="shared" si="8"/>
        <v>1.282051282051281</v>
      </c>
      <c r="M59" s="420"/>
    </row>
    <row r="60" spans="1:17" s="393" customFormat="1" ht="18" customHeight="1">
      <c r="A60" s="691">
        <v>40191</v>
      </c>
      <c r="B60" s="680">
        <v>48</v>
      </c>
      <c r="C60" s="695" t="str">
        <f>C59</f>
        <v>bank Transfer</v>
      </c>
      <c r="D60" s="696"/>
      <c r="E60" s="694" t="str">
        <f>E56</f>
        <v>Chris Watt (SWCG)</v>
      </c>
      <c r="F60" s="532"/>
      <c r="H60" s="475"/>
      <c r="I60" s="476"/>
      <c r="J60" s="477"/>
      <c r="K60" s="552"/>
      <c r="L60" s="557"/>
      <c r="M60" s="420"/>
    </row>
    <row r="61" spans="1:17" s="393" customFormat="1" ht="18" customHeight="1">
      <c r="A61" s="478">
        <v>40212</v>
      </c>
      <c r="B61" s="479">
        <v>2</v>
      </c>
      <c r="C61" s="486" t="str">
        <f>C60</f>
        <v>bank Transfer</v>
      </c>
      <c r="D61" s="487"/>
      <c r="E61" s="482" t="s">
        <v>136</v>
      </c>
      <c r="F61" s="474"/>
      <c r="G61" s="464"/>
      <c r="H61" s="475" t="s">
        <v>87</v>
      </c>
      <c r="I61" s="476">
        <f t="shared" si="4"/>
        <v>0.5</v>
      </c>
      <c r="J61" s="477">
        <v>40299</v>
      </c>
      <c r="K61" s="552">
        <f t="shared" si="7"/>
        <v>0.5641025641025641</v>
      </c>
      <c r="L61" s="557">
        <f t="shared" si="8"/>
        <v>6.4102564102564097E-2</v>
      </c>
      <c r="M61" s="420"/>
    </row>
    <row r="62" spans="1:17" s="393" customFormat="1" ht="18" customHeight="1">
      <c r="A62" s="676">
        <v>40212</v>
      </c>
      <c r="B62" s="677">
        <v>15</v>
      </c>
      <c r="C62" s="678" t="s">
        <v>134</v>
      </c>
      <c r="D62" s="487"/>
      <c r="E62" s="473" t="s">
        <v>139</v>
      </c>
      <c r="F62" s="467"/>
      <c r="G62" s="464"/>
      <c r="H62" s="475" t="s">
        <v>87</v>
      </c>
      <c r="I62" s="476">
        <f t="shared" si="4"/>
        <v>3.75</v>
      </c>
      <c r="J62" s="477">
        <v>40299</v>
      </c>
      <c r="K62" s="552">
        <f t="shared" si="7"/>
        <v>4.2307692307692308</v>
      </c>
      <c r="L62" s="557">
        <f t="shared" si="8"/>
        <v>0.48076923076923084</v>
      </c>
      <c r="M62" s="420"/>
    </row>
    <row r="63" spans="1:17" s="393" customFormat="1" ht="18" customHeight="1">
      <c r="A63" s="478">
        <v>40212</v>
      </c>
      <c r="B63" s="494">
        <v>300</v>
      </c>
      <c r="C63" s="486" t="s">
        <v>143</v>
      </c>
      <c r="D63" s="487"/>
      <c r="E63" s="482" t="s">
        <v>147</v>
      </c>
      <c r="F63" s="493"/>
      <c r="G63" s="464"/>
      <c r="H63" s="475" t="s">
        <v>87</v>
      </c>
      <c r="I63" s="476">
        <f t="shared" si="4"/>
        <v>75</v>
      </c>
      <c r="J63" s="477">
        <v>40299</v>
      </c>
      <c r="K63" s="552">
        <f t="shared" si="7"/>
        <v>84.615384615384613</v>
      </c>
      <c r="L63" s="553">
        <f t="shared" si="8"/>
        <v>9.6153846153846132</v>
      </c>
      <c r="M63" s="420"/>
    </row>
    <row r="64" spans="1:17" s="393" customFormat="1" ht="18" customHeight="1">
      <c r="A64" s="679">
        <v>40220</v>
      </c>
      <c r="B64" s="680">
        <v>48</v>
      </c>
      <c r="C64" s="702" t="str">
        <f>C62</f>
        <v>bank Transfer</v>
      </c>
      <c r="D64" s="555"/>
      <c r="E64" s="697" t="str">
        <f>E49</f>
        <v>Chris Watt (SWCG)</v>
      </c>
      <c r="F64" s="467"/>
      <c r="G64" s="464"/>
      <c r="H64" s="475" t="s">
        <v>87</v>
      </c>
      <c r="I64" s="476">
        <f t="shared" si="4"/>
        <v>12</v>
      </c>
      <c r="J64" s="477">
        <v>40299</v>
      </c>
      <c r="K64" s="552">
        <f t="shared" si="7"/>
        <v>13.538461538461538</v>
      </c>
      <c r="L64" s="557">
        <f t="shared" si="8"/>
        <v>1.5384615384615383</v>
      </c>
      <c r="M64" s="420"/>
    </row>
    <row r="65" spans="1:14" s="393" customFormat="1" ht="18" customHeight="1">
      <c r="A65" s="478">
        <v>40220</v>
      </c>
      <c r="B65" s="479">
        <v>300</v>
      </c>
      <c r="C65" s="496" t="s">
        <v>143</v>
      </c>
      <c r="D65" s="497"/>
      <c r="E65" s="492" t="s">
        <v>146</v>
      </c>
      <c r="F65" s="493"/>
      <c r="G65" s="464"/>
      <c r="H65" s="495" t="s">
        <v>87</v>
      </c>
      <c r="I65" s="476">
        <f t="shared" si="4"/>
        <v>75</v>
      </c>
      <c r="J65" s="477">
        <v>40299</v>
      </c>
      <c r="K65" s="552">
        <f>B65*$K$39</f>
        <v>84.615384615384613</v>
      </c>
      <c r="L65" s="553">
        <f>K65-I65</f>
        <v>9.6153846153846132</v>
      </c>
      <c r="M65" s="420"/>
    </row>
    <row r="66" spans="1:14" s="393" customFormat="1" ht="18" customHeight="1">
      <c r="A66" s="478">
        <v>40221</v>
      </c>
      <c r="B66" s="479">
        <v>100</v>
      </c>
      <c r="C66" s="496" t="s">
        <v>143</v>
      </c>
      <c r="D66" s="497"/>
      <c r="E66" s="492" t="s">
        <v>207</v>
      </c>
      <c r="F66" s="493"/>
      <c r="G66" s="464"/>
      <c r="H66" s="495" t="s">
        <v>87</v>
      </c>
      <c r="I66" s="476">
        <f t="shared" si="4"/>
        <v>25</v>
      </c>
      <c r="J66" s="477">
        <v>40299</v>
      </c>
      <c r="K66" s="552">
        <f>B66*$K$39</f>
        <v>28.205128205128204</v>
      </c>
      <c r="L66" s="553">
        <f>K66-I66</f>
        <v>3.2051282051282044</v>
      </c>
      <c r="M66" s="420"/>
    </row>
    <row r="67" spans="1:14" s="393" customFormat="1" ht="18" customHeight="1">
      <c r="A67" s="478">
        <v>40231</v>
      </c>
      <c r="B67" s="689">
        <v>40</v>
      </c>
      <c r="C67" s="480" t="str">
        <f>C64</f>
        <v>bank Transfer</v>
      </c>
      <c r="D67" s="481"/>
      <c r="E67" s="482" t="s">
        <v>138</v>
      </c>
      <c r="F67" s="493"/>
      <c r="G67" s="464"/>
      <c r="H67" s="475" t="s">
        <v>87</v>
      </c>
      <c r="I67" s="476">
        <f t="shared" si="4"/>
        <v>10</v>
      </c>
      <c r="J67" s="477">
        <v>40299</v>
      </c>
      <c r="K67" s="552">
        <f>B67*$K$39</f>
        <v>11.282051282051281</v>
      </c>
      <c r="L67" s="557">
        <f>K67-I67</f>
        <v>1.282051282051281</v>
      </c>
      <c r="M67" s="420"/>
    </row>
    <row r="68" spans="1:14" s="393" customFormat="1" ht="18" customHeight="1">
      <c r="A68" s="469">
        <v>40234</v>
      </c>
      <c r="B68" s="498">
        <v>10</v>
      </c>
      <c r="C68" s="499" t="str">
        <f>C67</f>
        <v>bank Transfer</v>
      </c>
      <c r="D68" s="500"/>
      <c r="E68" s="473" t="s">
        <v>140</v>
      </c>
      <c r="F68" s="467"/>
      <c r="G68" s="464"/>
      <c r="H68" s="495" t="s">
        <v>87</v>
      </c>
      <c r="I68" s="476">
        <f t="shared" si="4"/>
        <v>2.5</v>
      </c>
      <c r="J68" s="477">
        <v>40299</v>
      </c>
      <c r="K68" s="552">
        <f>B68*$K$39</f>
        <v>2.8205128205128203</v>
      </c>
      <c r="L68" s="557">
        <f>K68-I68</f>
        <v>0.32051282051282026</v>
      </c>
      <c r="M68" s="420"/>
    </row>
    <row r="69" spans="1:14" s="393" customFormat="1" ht="18" customHeight="1">
      <c r="A69" s="469">
        <v>40237</v>
      </c>
      <c r="B69" s="498">
        <v>500</v>
      </c>
      <c r="C69" s="499" t="s">
        <v>143</v>
      </c>
      <c r="D69" s="500"/>
      <c r="E69" s="473" t="s">
        <v>144</v>
      </c>
      <c r="F69" s="493"/>
      <c r="G69" s="464"/>
      <c r="H69" s="495"/>
      <c r="I69" s="476"/>
      <c r="J69" s="477"/>
      <c r="K69" s="420"/>
      <c r="L69" s="420"/>
      <c r="M69" s="420"/>
    </row>
    <row r="70" spans="1:14" s="393" customFormat="1" ht="18" customHeight="1">
      <c r="A70" s="469">
        <v>40237</v>
      </c>
      <c r="B70" s="498">
        <v>104.29</v>
      </c>
      <c r="C70" s="499" t="str">
        <f>C69</f>
        <v>cheque</v>
      </c>
      <c r="D70" s="500"/>
      <c r="E70" s="501" t="s">
        <v>145</v>
      </c>
      <c r="F70" s="493"/>
      <c r="G70" s="464"/>
      <c r="H70" s="495" t="s">
        <v>118</v>
      </c>
      <c r="I70" s="476">
        <f t="shared" si="4"/>
        <v>26.072500000000002</v>
      </c>
      <c r="J70" s="477">
        <v>40299</v>
      </c>
      <c r="K70" s="552">
        <f>B70*$K$39</f>
        <v>29.415128205128205</v>
      </c>
      <c r="L70" s="553">
        <f>K70-I70</f>
        <v>3.3426282051282037</v>
      </c>
      <c r="M70" s="420"/>
    </row>
    <row r="71" spans="1:14" s="393" customFormat="1" ht="18" customHeight="1">
      <c r="A71" s="469">
        <v>40237</v>
      </c>
      <c r="B71" s="690">
        <v>40</v>
      </c>
      <c r="C71" s="499" t="s">
        <v>143</v>
      </c>
      <c r="D71" s="500"/>
      <c r="E71" s="501" t="s">
        <v>88</v>
      </c>
      <c r="F71" s="493"/>
      <c r="G71" s="464"/>
      <c r="H71" s="495" t="s">
        <v>87</v>
      </c>
      <c r="I71" s="476">
        <f t="shared" si="4"/>
        <v>10</v>
      </c>
      <c r="J71" s="477">
        <v>40299</v>
      </c>
      <c r="K71" s="552">
        <f>B71*$K$39</f>
        <v>11.282051282051281</v>
      </c>
      <c r="L71" s="553">
        <f>K71-I71</f>
        <v>1.282051282051281</v>
      </c>
      <c r="M71" s="420"/>
    </row>
    <row r="72" spans="1:14" s="393" customFormat="1" ht="18" customHeight="1">
      <c r="A72" s="469">
        <v>40232</v>
      </c>
      <c r="B72" s="498">
        <v>200</v>
      </c>
      <c r="C72" s="499"/>
      <c r="D72" s="500"/>
      <c r="E72" s="473" t="s">
        <v>142</v>
      </c>
      <c r="F72" s="493"/>
      <c r="G72" s="464"/>
      <c r="H72" s="495"/>
      <c r="I72" s="476"/>
      <c r="J72" s="477"/>
      <c r="K72" s="420"/>
      <c r="L72" s="420"/>
      <c r="M72" s="420"/>
    </row>
    <row r="73" spans="1:14" s="393" customFormat="1" ht="18" customHeight="1">
      <c r="A73" s="502">
        <v>40237</v>
      </c>
      <c r="B73" s="503">
        <v>911.05</v>
      </c>
      <c r="C73" s="504" t="s">
        <v>134</v>
      </c>
      <c r="D73" s="505"/>
      <c r="E73" s="506" t="s">
        <v>198</v>
      </c>
      <c r="F73" s="493"/>
      <c r="G73" s="464"/>
      <c r="H73" s="495"/>
      <c r="I73" s="476"/>
      <c r="J73" s="483"/>
      <c r="K73" s="420"/>
      <c r="L73" s="420"/>
      <c r="M73" s="420"/>
    </row>
    <row r="74" spans="1:14" s="393" customFormat="1" ht="18" customHeight="1">
      <c r="A74" s="478">
        <v>40238</v>
      </c>
      <c r="B74" s="494">
        <v>60</v>
      </c>
      <c r="C74" s="499" t="str">
        <f>C68</f>
        <v>bank Transfer</v>
      </c>
      <c r="D74" s="500"/>
      <c r="E74" s="473" t="s">
        <v>141</v>
      </c>
      <c r="F74" s="493"/>
      <c r="G74" s="464"/>
      <c r="H74" s="495" t="s">
        <v>87</v>
      </c>
      <c r="I74" s="476">
        <f t="shared" si="4"/>
        <v>15</v>
      </c>
      <c r="J74" s="477">
        <v>40330</v>
      </c>
      <c r="K74" s="552">
        <f>B74*$K$39</f>
        <v>16.923076923076923</v>
      </c>
      <c r="L74" s="557">
        <f>K74-I74</f>
        <v>1.9230769230769234</v>
      </c>
      <c r="M74" s="420"/>
    </row>
    <row r="75" spans="1:14" s="393" customFormat="1" ht="18" customHeight="1">
      <c r="A75" s="676">
        <v>40240</v>
      </c>
      <c r="B75" s="677">
        <v>15</v>
      </c>
      <c r="C75" s="678" t="s">
        <v>134</v>
      </c>
      <c r="D75" s="487"/>
      <c r="E75" s="473" t="s">
        <v>139</v>
      </c>
      <c r="F75" s="493"/>
      <c r="G75" s="464"/>
      <c r="H75" s="495" t="s">
        <v>87</v>
      </c>
      <c r="I75" s="476">
        <f t="shared" si="4"/>
        <v>3.75</v>
      </c>
      <c r="J75" s="477">
        <v>40330</v>
      </c>
      <c r="K75" s="552">
        <f>B75*$K$39</f>
        <v>4.2307692307692308</v>
      </c>
      <c r="L75" s="557">
        <f>K75-I75</f>
        <v>0.48076923076923084</v>
      </c>
      <c r="M75" s="420"/>
    </row>
    <row r="76" spans="1:14" s="393" customFormat="1" ht="18" customHeight="1">
      <c r="A76" s="478">
        <v>40240</v>
      </c>
      <c r="B76" s="479">
        <v>2</v>
      </c>
      <c r="C76" s="486" t="str">
        <f>C67</f>
        <v>bank Transfer</v>
      </c>
      <c r="D76" s="487"/>
      <c r="E76" s="482" t="s">
        <v>136</v>
      </c>
      <c r="F76" s="474"/>
      <c r="G76" s="464"/>
      <c r="H76" s="475" t="s">
        <v>87</v>
      </c>
      <c r="I76" s="476">
        <f t="shared" si="4"/>
        <v>0.5</v>
      </c>
      <c r="J76" s="477">
        <v>40330</v>
      </c>
      <c r="K76" s="552">
        <f>B76*$K$39</f>
        <v>0.5641025641025641</v>
      </c>
      <c r="L76" s="557">
        <f>K76-I76</f>
        <v>6.4102564102564097E-2</v>
      </c>
      <c r="M76" s="420"/>
    </row>
    <row r="77" spans="1:14" s="393" customFormat="1" ht="18" customHeight="1">
      <c r="A77" s="478">
        <v>40252</v>
      </c>
      <c r="B77" s="689">
        <v>50</v>
      </c>
      <c r="C77" s="486" t="s">
        <v>134</v>
      </c>
      <c r="D77" s="487"/>
      <c r="E77" s="482" t="s">
        <v>148</v>
      </c>
      <c r="F77" s="474"/>
      <c r="G77" s="463"/>
      <c r="H77" s="475" t="s">
        <v>87</v>
      </c>
      <c r="I77" s="476">
        <f t="shared" si="4"/>
        <v>12.5</v>
      </c>
      <c r="J77" s="477">
        <v>40330</v>
      </c>
      <c r="K77" s="552">
        <f>B77*$K$39</f>
        <v>14.102564102564102</v>
      </c>
      <c r="L77" s="557">
        <f>K77-I77</f>
        <v>1.6025641025641022</v>
      </c>
      <c r="M77" s="420"/>
    </row>
    <row r="78" spans="1:14" s="393" customFormat="1" ht="18" customHeight="1">
      <c r="A78" s="478">
        <v>40259</v>
      </c>
      <c r="B78" s="689">
        <v>40</v>
      </c>
      <c r="C78" s="393" t="str">
        <f>C94</f>
        <v>bank Transfer</v>
      </c>
      <c r="D78" s="481"/>
      <c r="E78" s="482" t="s">
        <v>138</v>
      </c>
      <c r="F78" s="493"/>
      <c r="G78" s="464"/>
      <c r="H78" s="475" t="s">
        <v>87</v>
      </c>
      <c r="I78" s="476">
        <f t="shared" si="4"/>
        <v>10</v>
      </c>
      <c r="J78" s="477">
        <f>J77</f>
        <v>40330</v>
      </c>
      <c r="K78" s="552">
        <f>B78*$K$39</f>
        <v>11.282051282051281</v>
      </c>
      <c r="L78" s="557">
        <f>K78-I78</f>
        <v>1.282051282051281</v>
      </c>
      <c r="M78" s="420"/>
      <c r="N78" s="658"/>
    </row>
    <row r="79" spans="1:14" s="393" customFormat="1" ht="18" customHeight="1">
      <c r="A79" s="478">
        <v>40259</v>
      </c>
      <c r="B79" s="479">
        <v>1783.27</v>
      </c>
      <c r="C79" s="496" t="s">
        <v>134</v>
      </c>
      <c r="D79" s="497"/>
      <c r="E79" s="482" t="s">
        <v>199</v>
      </c>
      <c r="F79" s="493"/>
      <c r="G79" s="464"/>
      <c r="H79" s="475"/>
      <c r="I79" s="476"/>
      <c r="J79" s="483"/>
      <c r="K79" s="420"/>
      <c r="L79" s="420"/>
      <c r="M79" s="420"/>
      <c r="N79" s="550"/>
    </row>
    <row r="80" spans="1:14" s="393" customFormat="1" ht="18" customHeight="1">
      <c r="A80" s="507">
        <v>40267</v>
      </c>
      <c r="B80" s="508">
        <v>10</v>
      </c>
      <c r="C80" s="509" t="s">
        <v>134</v>
      </c>
      <c r="D80" s="510"/>
      <c r="E80" s="473" t="str">
        <f>E68</f>
        <v>Marshall GE</v>
      </c>
      <c r="F80" s="493"/>
      <c r="G80" s="464"/>
      <c r="H80" s="495" t="s">
        <v>87</v>
      </c>
      <c r="I80" s="476">
        <f>B80*$I$39</f>
        <v>2.5</v>
      </c>
      <c r="J80" s="477">
        <f>J78</f>
        <v>40330</v>
      </c>
      <c r="K80" s="552">
        <f>B80*$K$39</f>
        <v>2.8205128205128203</v>
      </c>
      <c r="L80" s="557">
        <f>K80-I80</f>
        <v>0.32051282051282026</v>
      </c>
      <c r="M80" s="420"/>
      <c r="N80" s="658"/>
    </row>
    <row r="81" spans="1:13" s="393" customFormat="1" ht="18" customHeight="1">
      <c r="A81" s="502">
        <v>40268</v>
      </c>
      <c r="B81" s="511">
        <v>901.51</v>
      </c>
      <c r="C81" s="512" t="s">
        <v>134</v>
      </c>
      <c r="D81" s="513"/>
      <c r="E81" s="514" t="s">
        <v>186</v>
      </c>
      <c r="F81" s="493"/>
      <c r="G81" s="464"/>
      <c r="H81" s="475"/>
      <c r="I81" s="476"/>
      <c r="J81" s="483"/>
      <c r="K81" s="420"/>
      <c r="L81" s="420"/>
      <c r="M81" s="420"/>
    </row>
    <row r="82" spans="1:13" s="393" customFormat="1" ht="18" customHeight="1">
      <c r="A82" s="469">
        <v>40268</v>
      </c>
      <c r="B82" s="484">
        <v>131.44</v>
      </c>
      <c r="C82" s="488" t="s">
        <v>143</v>
      </c>
      <c r="D82" s="489"/>
      <c r="E82" s="482" t="s">
        <v>145</v>
      </c>
      <c r="F82" s="493"/>
      <c r="G82" s="463"/>
      <c r="H82" s="475" t="s">
        <v>87</v>
      </c>
      <c r="I82" s="476">
        <f t="shared" si="4"/>
        <v>32.86</v>
      </c>
      <c r="J82" s="477">
        <f>J78</f>
        <v>40330</v>
      </c>
      <c r="K82" s="552">
        <f>B82*$K$39</f>
        <v>37.072820512820513</v>
      </c>
      <c r="L82" s="553">
        <f t="shared" ref="L82:L89" si="9">K82-I82</f>
        <v>4.2128205128205138</v>
      </c>
      <c r="M82" s="420"/>
    </row>
    <row r="83" spans="1:13" s="393" customFormat="1" ht="18" customHeight="1">
      <c r="A83" s="656">
        <v>40268</v>
      </c>
      <c r="B83" s="484">
        <v>1000</v>
      </c>
      <c r="C83" s="488" t="s">
        <v>134</v>
      </c>
      <c r="D83" s="489"/>
      <c r="E83" s="482" t="s">
        <v>234</v>
      </c>
      <c r="F83" s="493"/>
      <c r="G83" s="464"/>
      <c r="H83" s="475"/>
      <c r="I83" s="476"/>
      <c r="J83" s="483"/>
      <c r="K83" s="420"/>
      <c r="L83" s="553">
        <f t="shared" si="9"/>
        <v>0</v>
      </c>
      <c r="M83" s="420"/>
    </row>
    <row r="84" spans="1:13" s="393" customFormat="1" ht="18" customHeight="1">
      <c r="A84" s="679">
        <v>40269</v>
      </c>
      <c r="B84" s="680">
        <v>15</v>
      </c>
      <c r="C84" s="678" t="s">
        <v>134</v>
      </c>
      <c r="D84" s="489"/>
      <c r="E84" s="482" t="s">
        <v>139</v>
      </c>
      <c r="F84" s="493"/>
      <c r="G84" s="464"/>
      <c r="H84" s="475" t="s">
        <v>87</v>
      </c>
      <c r="I84" s="476">
        <f t="shared" si="4"/>
        <v>3.75</v>
      </c>
      <c r="J84" s="477">
        <v>40360</v>
      </c>
      <c r="K84" s="552">
        <f t="shared" ref="K84:K89" si="10">B84*$K$39</f>
        <v>4.2307692307692308</v>
      </c>
      <c r="L84" s="553">
        <f t="shared" si="9"/>
        <v>0.48076923076923084</v>
      </c>
      <c r="M84" s="420"/>
    </row>
    <row r="85" spans="1:13" s="393" customFormat="1" ht="18" customHeight="1">
      <c r="A85" s="469">
        <v>40269</v>
      </c>
      <c r="B85" s="484">
        <v>60</v>
      </c>
      <c r="C85" s="488" t="str">
        <f>C81</f>
        <v>bank Transfer</v>
      </c>
      <c r="D85" s="489"/>
      <c r="E85" s="473" t="s">
        <v>141</v>
      </c>
      <c r="F85" s="467"/>
      <c r="G85" s="464"/>
      <c r="H85" s="495" t="s">
        <v>87</v>
      </c>
      <c r="I85" s="476">
        <f t="shared" si="4"/>
        <v>15</v>
      </c>
      <c r="J85" s="477">
        <v>40360</v>
      </c>
      <c r="K85" s="552">
        <f t="shared" si="10"/>
        <v>16.923076923076923</v>
      </c>
      <c r="L85" s="557">
        <f t="shared" si="9"/>
        <v>1.9230769230769234</v>
      </c>
      <c r="M85" s="420"/>
    </row>
    <row r="86" spans="1:13" s="393" customFormat="1" ht="18" customHeight="1">
      <c r="A86" s="469">
        <v>40286</v>
      </c>
      <c r="B86" s="484">
        <v>10000</v>
      </c>
      <c r="C86" s="488" t="s">
        <v>143</v>
      </c>
      <c r="D86" s="489"/>
      <c r="E86" s="515" t="s">
        <v>133</v>
      </c>
      <c r="F86" s="493"/>
      <c r="G86" s="464"/>
      <c r="H86" s="495" t="s">
        <v>87</v>
      </c>
      <c r="I86" s="476">
        <f t="shared" si="4"/>
        <v>2500</v>
      </c>
      <c r="J86" s="477">
        <v>40360</v>
      </c>
      <c r="K86" s="552">
        <f t="shared" si="10"/>
        <v>2820.5128205128203</v>
      </c>
      <c r="L86" s="553">
        <f t="shared" si="9"/>
        <v>320.51282051282033</v>
      </c>
      <c r="M86" s="420"/>
    </row>
    <row r="87" spans="1:13" s="393" customFormat="1" ht="18" customHeight="1">
      <c r="A87" s="516">
        <v>40286</v>
      </c>
      <c r="B87" s="517">
        <v>300</v>
      </c>
      <c r="C87" s="518" t="s">
        <v>143</v>
      </c>
      <c r="D87" s="519"/>
      <c r="E87" s="520" t="s">
        <v>187</v>
      </c>
      <c r="F87" s="493"/>
      <c r="G87" s="464"/>
      <c r="H87" s="495" t="s">
        <v>87</v>
      </c>
      <c r="I87" s="476">
        <f t="shared" si="4"/>
        <v>75</v>
      </c>
      <c r="J87" s="477">
        <f>J86</f>
        <v>40360</v>
      </c>
      <c r="K87" s="552">
        <f t="shared" si="10"/>
        <v>84.615384615384613</v>
      </c>
      <c r="L87" s="553">
        <f t="shared" si="9"/>
        <v>9.6153846153846132</v>
      </c>
      <c r="M87" s="420"/>
    </row>
    <row r="88" spans="1:13" s="393" customFormat="1" ht="18" customHeight="1">
      <c r="A88" s="521">
        <v>40288</v>
      </c>
      <c r="B88" s="522">
        <v>201</v>
      </c>
      <c r="C88" s="523" t="s">
        <v>143</v>
      </c>
      <c r="D88" s="524"/>
      <c r="E88" s="520" t="s">
        <v>188</v>
      </c>
      <c r="F88" s="493"/>
      <c r="G88" s="464"/>
      <c r="H88" s="495" t="s">
        <v>87</v>
      </c>
      <c r="I88" s="476">
        <f t="shared" si="4"/>
        <v>50.25</v>
      </c>
      <c r="J88" s="477">
        <f>J87</f>
        <v>40360</v>
      </c>
      <c r="K88" s="552">
        <f t="shared" si="10"/>
        <v>56.692307692307693</v>
      </c>
      <c r="L88" s="553">
        <f t="shared" si="9"/>
        <v>6.4423076923076934</v>
      </c>
      <c r="M88" s="420"/>
    </row>
    <row r="89" spans="1:13" s="393" customFormat="1" ht="18" customHeight="1">
      <c r="A89" s="516">
        <v>40288</v>
      </c>
      <c r="B89" s="517">
        <v>300</v>
      </c>
      <c r="C89" s="518" t="s">
        <v>143</v>
      </c>
      <c r="D89" s="519"/>
      <c r="E89" s="520" t="str">
        <f>E63</f>
        <v>DM Harland</v>
      </c>
      <c r="F89" s="493"/>
      <c r="G89" s="464"/>
      <c r="H89" s="495" t="s">
        <v>87</v>
      </c>
      <c r="I89" s="476">
        <f t="shared" si="4"/>
        <v>75</v>
      </c>
      <c r="J89" s="477">
        <f>J88</f>
        <v>40360</v>
      </c>
      <c r="K89" s="552">
        <f t="shared" si="10"/>
        <v>84.615384615384613</v>
      </c>
      <c r="L89" s="553">
        <f t="shared" si="9"/>
        <v>9.6153846153846132</v>
      </c>
      <c r="M89" s="420"/>
    </row>
    <row r="90" spans="1:13" s="393" customFormat="1" ht="18" customHeight="1">
      <c r="A90" s="521">
        <v>40289</v>
      </c>
      <c r="B90" s="522">
        <v>300</v>
      </c>
      <c r="C90" s="523" t="s">
        <v>134</v>
      </c>
      <c r="D90" s="524"/>
      <c r="E90" s="520" t="s">
        <v>189</v>
      </c>
      <c r="F90" s="474"/>
      <c r="G90" s="464"/>
      <c r="H90" s="495"/>
      <c r="I90" s="476"/>
      <c r="J90" s="483"/>
      <c r="K90" s="420"/>
      <c r="L90" s="420"/>
      <c r="M90" s="420"/>
    </row>
    <row r="91" spans="1:13" s="393" customFormat="1" ht="18" customHeight="1">
      <c r="A91" s="507">
        <v>40275</v>
      </c>
      <c r="B91" s="508">
        <v>2</v>
      </c>
      <c r="C91" s="509" t="s">
        <v>134</v>
      </c>
      <c r="D91" s="510"/>
      <c r="E91" s="492" t="str">
        <f>E76</f>
        <v>Stuart McNeil</v>
      </c>
      <c r="F91" s="467"/>
      <c r="G91" s="463"/>
      <c r="H91" s="536" t="s">
        <v>87</v>
      </c>
      <c r="I91" s="476">
        <f t="shared" si="4"/>
        <v>0.5</v>
      </c>
      <c r="J91" s="477">
        <f>J89</f>
        <v>40360</v>
      </c>
      <c r="K91" s="659">
        <f>B91*$K$39</f>
        <v>0.5641025641025641</v>
      </c>
      <c r="L91" s="658">
        <f>K91-I91</f>
        <v>6.4102564102564097E-2</v>
      </c>
      <c r="M91" s="420"/>
    </row>
    <row r="92" spans="1:13" s="393" customFormat="1" ht="18" customHeight="1">
      <c r="A92" s="507">
        <v>40281</v>
      </c>
      <c r="B92" s="682">
        <v>50</v>
      </c>
      <c r="C92" s="509" t="s">
        <v>134</v>
      </c>
      <c r="D92" s="510"/>
      <c r="E92" s="482" t="str">
        <f>E77</f>
        <v>Milligan Ms D</v>
      </c>
      <c r="F92" s="493"/>
      <c r="G92" s="464"/>
      <c r="H92" s="495" t="s">
        <v>87</v>
      </c>
      <c r="I92" s="476">
        <f t="shared" si="4"/>
        <v>12.5</v>
      </c>
      <c r="J92" s="477">
        <f>J91</f>
        <v>40360</v>
      </c>
      <c r="K92" s="552">
        <f>B92*$K$39</f>
        <v>14.102564102564102</v>
      </c>
      <c r="L92" s="557">
        <f>K92-I92</f>
        <v>1.6025641025641022</v>
      </c>
      <c r="M92" s="420"/>
    </row>
    <row r="93" spans="1:13" s="393" customFormat="1" ht="18" customHeight="1">
      <c r="A93" s="507">
        <v>40298</v>
      </c>
      <c r="B93" s="508">
        <v>500</v>
      </c>
      <c r="C93" s="509" t="s">
        <v>143</v>
      </c>
      <c r="D93" s="510"/>
      <c r="E93" s="482" t="s">
        <v>191</v>
      </c>
      <c r="F93" s="493"/>
      <c r="G93" s="464"/>
      <c r="H93" s="495"/>
      <c r="I93" s="476"/>
      <c r="J93" s="477"/>
      <c r="K93" s="420"/>
      <c r="L93" s="420"/>
      <c r="M93" s="420"/>
    </row>
    <row r="94" spans="1:13" s="393" customFormat="1" ht="18" customHeight="1">
      <c r="A94" s="507">
        <v>40289</v>
      </c>
      <c r="B94" s="682">
        <v>40</v>
      </c>
      <c r="C94" s="509" t="s">
        <v>134</v>
      </c>
      <c r="D94" s="510"/>
      <c r="E94" s="473" t="str">
        <f>E78</f>
        <v>Steve Smith</v>
      </c>
      <c r="F94" s="493"/>
      <c r="G94" s="464"/>
      <c r="H94" s="495" t="s">
        <v>87</v>
      </c>
      <c r="I94" s="476">
        <f>B94*$I$39</f>
        <v>10</v>
      </c>
      <c r="J94" s="477">
        <f>J92</f>
        <v>40360</v>
      </c>
      <c r="K94" s="552">
        <f>B94*$K$39</f>
        <v>11.282051282051281</v>
      </c>
      <c r="L94" s="557">
        <f>K94-I94</f>
        <v>1.282051282051281</v>
      </c>
      <c r="M94" s="420"/>
    </row>
    <row r="95" spans="1:13" s="393" customFormat="1" ht="18" customHeight="1">
      <c r="A95" s="507">
        <v>40298</v>
      </c>
      <c r="B95" s="682">
        <v>50</v>
      </c>
      <c r="C95" s="509" t="s">
        <v>134</v>
      </c>
      <c r="D95" s="510"/>
      <c r="E95" s="473" t="s">
        <v>202</v>
      </c>
      <c r="F95" s="493"/>
      <c r="G95" s="464"/>
      <c r="H95" s="495"/>
      <c r="I95" s="476"/>
      <c r="J95" s="477"/>
      <c r="K95" s="420"/>
      <c r="L95" s="420"/>
      <c r="M95" s="420"/>
    </row>
    <row r="96" spans="1:13" s="393" customFormat="1" ht="18" customHeight="1">
      <c r="A96" s="681">
        <v>40298</v>
      </c>
      <c r="B96" s="682">
        <v>35</v>
      </c>
      <c r="C96" s="683" t="s">
        <v>134</v>
      </c>
      <c r="D96" s="551"/>
      <c r="E96" s="687" t="s">
        <v>172</v>
      </c>
      <c r="F96" s="493"/>
      <c r="G96" s="464"/>
      <c r="H96" s="495"/>
      <c r="I96" s="476"/>
      <c r="J96" s="477"/>
      <c r="K96" s="420"/>
      <c r="L96" s="420"/>
      <c r="M96" s="420"/>
    </row>
    <row r="97" spans="1:13" s="393" customFormat="1" ht="18" customHeight="1">
      <c r="A97" s="681">
        <v>40298</v>
      </c>
      <c r="B97" s="682">
        <v>30</v>
      </c>
      <c r="C97" s="683" t="s">
        <v>134</v>
      </c>
      <c r="D97" s="551"/>
      <c r="E97" s="687" t="s">
        <v>173</v>
      </c>
      <c r="F97" s="467"/>
      <c r="G97" s="464"/>
      <c r="H97" s="495"/>
      <c r="I97" s="476"/>
      <c r="J97" s="477"/>
      <c r="K97" s="420"/>
      <c r="L97" s="420"/>
      <c r="M97" s="420"/>
    </row>
    <row r="98" spans="1:13" s="393" customFormat="1" ht="18" customHeight="1">
      <c r="A98" s="507">
        <v>40294</v>
      </c>
      <c r="B98" s="508">
        <v>10</v>
      </c>
      <c r="C98" s="509" t="s">
        <v>134</v>
      </c>
      <c r="D98" s="551"/>
      <c r="E98" s="473" t="str">
        <f>E80</f>
        <v>Marshall GE</v>
      </c>
      <c r="F98" s="467"/>
      <c r="G98" s="464"/>
      <c r="H98" s="495" t="s">
        <v>87</v>
      </c>
      <c r="I98" s="476">
        <f>B98*$I$39</f>
        <v>2.5</v>
      </c>
      <c r="J98" s="477">
        <f>J94</f>
        <v>40360</v>
      </c>
      <c r="K98" s="552">
        <f>B98*$K$39</f>
        <v>2.8205128205128203</v>
      </c>
      <c r="L98" s="557">
        <f>K98-I98</f>
        <v>0.32051282051282026</v>
      </c>
      <c r="M98" s="420"/>
    </row>
    <row r="99" spans="1:13" s="393" customFormat="1" ht="18" customHeight="1">
      <c r="A99" s="525">
        <v>40298</v>
      </c>
      <c r="B99" s="526">
        <v>637.73</v>
      </c>
      <c r="C99" s="527" t="s">
        <v>134</v>
      </c>
      <c r="D99" s="528"/>
      <c r="E99" s="473" t="s">
        <v>186</v>
      </c>
      <c r="F99" s="493"/>
      <c r="G99" s="464"/>
      <c r="H99" s="495"/>
      <c r="I99" s="476"/>
      <c r="J99" s="477"/>
      <c r="K99" s="420"/>
      <c r="L99" s="420"/>
      <c r="M99" s="420"/>
    </row>
    <row r="100" spans="1:13" s="393" customFormat="1" ht="18" customHeight="1">
      <c r="A100" s="657">
        <v>40298</v>
      </c>
      <c r="B100" s="526">
        <v>140</v>
      </c>
      <c r="C100" s="527" t="s">
        <v>134</v>
      </c>
      <c r="D100" s="528"/>
      <c r="E100" s="473" t="s">
        <v>190</v>
      </c>
      <c r="F100" s="493"/>
      <c r="G100" s="464"/>
      <c r="H100" s="495"/>
      <c r="I100" s="476"/>
      <c r="J100" s="477"/>
      <c r="K100" s="420"/>
      <c r="L100" s="420"/>
      <c r="M100" s="420"/>
    </row>
    <row r="101" spans="1:13" s="393" customFormat="1" ht="18" customHeight="1">
      <c r="A101" s="507">
        <v>40302</v>
      </c>
      <c r="B101" s="508">
        <v>2</v>
      </c>
      <c r="C101" s="509" t="s">
        <v>134</v>
      </c>
      <c r="D101" s="510"/>
      <c r="E101" s="473" t="str">
        <f>E76</f>
        <v>Stuart McNeil</v>
      </c>
      <c r="F101" s="493"/>
      <c r="G101" s="464"/>
      <c r="H101" s="495" t="s">
        <v>87</v>
      </c>
      <c r="I101" s="476">
        <f>B101*$I$39</f>
        <v>0.5</v>
      </c>
      <c r="J101" s="477">
        <f>J102</f>
        <v>40391</v>
      </c>
      <c r="K101" s="552">
        <f t="shared" ref="K101:K106" si="11">B101*$K$39</f>
        <v>0.5641025641025641</v>
      </c>
      <c r="L101" s="557">
        <f t="shared" ref="L101:L106" si="12">K101-I101</f>
        <v>6.4102564102564097E-2</v>
      </c>
      <c r="M101" s="420"/>
    </row>
    <row r="102" spans="1:13" s="393" customFormat="1" ht="18" customHeight="1">
      <c r="A102" s="469">
        <v>40302</v>
      </c>
      <c r="B102" s="484">
        <v>10</v>
      </c>
      <c r="C102" s="488" t="s">
        <v>134</v>
      </c>
      <c r="D102" s="489"/>
      <c r="E102" s="482" t="s">
        <v>221</v>
      </c>
      <c r="F102" s="532"/>
      <c r="G102" s="493"/>
      <c r="H102" s="529" t="s">
        <v>87</v>
      </c>
      <c r="I102" s="530">
        <f>B102*$I$39</f>
        <v>2.5</v>
      </c>
      <c r="J102" s="531">
        <v>40391</v>
      </c>
      <c r="K102" s="552">
        <f t="shared" si="11"/>
        <v>2.8205128205128203</v>
      </c>
      <c r="L102" s="557">
        <f t="shared" si="12"/>
        <v>0.32051282051282026</v>
      </c>
      <c r="M102" s="420"/>
    </row>
    <row r="103" spans="1:13" s="393" customFormat="1" ht="18" customHeight="1">
      <c r="A103" s="521">
        <v>40323</v>
      </c>
      <c r="B103" s="533">
        <v>100</v>
      </c>
      <c r="C103" s="534" t="s">
        <v>143</v>
      </c>
      <c r="D103" s="524"/>
      <c r="E103" s="535" t="s">
        <v>192</v>
      </c>
      <c r="F103" s="493"/>
      <c r="G103" s="464"/>
      <c r="H103" s="495" t="s">
        <v>87</v>
      </c>
      <c r="I103" s="476">
        <f>B103*$I$39</f>
        <v>25</v>
      </c>
      <c r="J103" s="477">
        <v>40391</v>
      </c>
      <c r="K103" s="552">
        <f t="shared" si="11"/>
        <v>28.205128205128204</v>
      </c>
      <c r="L103" s="553">
        <f t="shared" si="12"/>
        <v>3.2051282051282044</v>
      </c>
      <c r="M103" s="420"/>
    </row>
    <row r="104" spans="1:13" s="393" customFormat="1" ht="18" customHeight="1">
      <c r="A104" s="507">
        <v>40302</v>
      </c>
      <c r="B104" s="508">
        <v>60</v>
      </c>
      <c r="C104" s="509" t="s">
        <v>134</v>
      </c>
      <c r="D104" s="510"/>
      <c r="E104" s="492" t="s">
        <v>141</v>
      </c>
      <c r="F104" s="467"/>
      <c r="G104" s="464"/>
      <c r="H104" s="495" t="s">
        <v>87</v>
      </c>
      <c r="I104" s="476">
        <f t="shared" si="4"/>
        <v>15</v>
      </c>
      <c r="J104" s="477">
        <v>40391</v>
      </c>
      <c r="K104" s="552">
        <f t="shared" si="11"/>
        <v>16.923076923076923</v>
      </c>
      <c r="L104" s="557">
        <f t="shared" si="12"/>
        <v>1.9230769230769234</v>
      </c>
      <c r="M104" s="420"/>
    </row>
    <row r="105" spans="1:13" s="393" customFormat="1" ht="18" customHeight="1">
      <c r="A105" s="681">
        <v>40302</v>
      </c>
      <c r="B105" s="682">
        <v>15</v>
      </c>
      <c r="C105" s="683" t="s">
        <v>134</v>
      </c>
      <c r="D105" s="510"/>
      <c r="E105" s="482" t="s">
        <v>232</v>
      </c>
      <c r="F105" s="493"/>
      <c r="G105" s="464"/>
      <c r="H105" s="495" t="s">
        <v>87</v>
      </c>
      <c r="I105" s="476">
        <f t="shared" si="4"/>
        <v>3.75</v>
      </c>
      <c r="J105" s="477">
        <v>40391</v>
      </c>
      <c r="K105" s="552">
        <f t="shared" si="11"/>
        <v>4.2307692307692308</v>
      </c>
      <c r="L105" s="557">
        <f t="shared" si="12"/>
        <v>0.48076923076923084</v>
      </c>
      <c r="M105" s="420"/>
    </row>
    <row r="106" spans="1:13" s="393" customFormat="1" ht="18" customHeight="1">
      <c r="A106" s="681">
        <v>40302</v>
      </c>
      <c r="B106" s="682">
        <v>20</v>
      </c>
      <c r="C106" s="683" t="s">
        <v>134</v>
      </c>
      <c r="D106" s="510"/>
      <c r="E106" s="473" t="s">
        <v>222</v>
      </c>
      <c r="F106" s="467"/>
      <c r="G106" s="464"/>
      <c r="H106" s="495" t="s">
        <v>87</v>
      </c>
      <c r="I106" s="476">
        <f t="shared" si="4"/>
        <v>5</v>
      </c>
      <c r="J106" s="477">
        <v>40391</v>
      </c>
      <c r="K106" s="552">
        <f t="shared" si="11"/>
        <v>5.6410256410256405</v>
      </c>
      <c r="L106" s="557">
        <f t="shared" si="12"/>
        <v>0.64102564102564052</v>
      </c>
      <c r="M106" s="420"/>
    </row>
    <row r="107" spans="1:13" s="393" customFormat="1" ht="18" customHeight="1">
      <c r="A107" s="507">
        <v>40328</v>
      </c>
      <c r="B107" s="508">
        <v>290</v>
      </c>
      <c r="C107" s="509" t="s">
        <v>134</v>
      </c>
      <c r="D107" s="510"/>
      <c r="E107" s="473" t="s">
        <v>174</v>
      </c>
      <c r="F107" s="493"/>
      <c r="G107" s="463"/>
      <c r="H107" s="536"/>
      <c r="I107" s="476"/>
      <c r="J107" s="483"/>
      <c r="K107" s="420"/>
      <c r="L107" s="420"/>
      <c r="M107" s="420"/>
    </row>
    <row r="108" spans="1:13" s="393" customFormat="1" ht="18" customHeight="1">
      <c r="A108" s="507">
        <v>40328</v>
      </c>
      <c r="B108" s="508">
        <v>414</v>
      </c>
      <c r="C108" s="509" t="s">
        <v>134</v>
      </c>
      <c r="D108" s="510"/>
      <c r="E108" s="473" t="s">
        <v>175</v>
      </c>
      <c r="F108" s="493"/>
      <c r="G108" s="463"/>
      <c r="H108" s="495"/>
      <c r="I108" s="476"/>
      <c r="J108" s="483"/>
      <c r="K108" s="420"/>
      <c r="L108" s="420"/>
      <c r="M108" s="420"/>
    </row>
    <row r="109" spans="1:13" s="393" customFormat="1" ht="18" customHeight="1">
      <c r="A109" s="681">
        <v>40328</v>
      </c>
      <c r="B109" s="682">
        <v>35</v>
      </c>
      <c r="C109" s="683" t="s">
        <v>134</v>
      </c>
      <c r="D109" s="551"/>
      <c r="E109" s="687" t="s">
        <v>176</v>
      </c>
      <c r="F109" s="493"/>
      <c r="G109" s="464"/>
      <c r="H109" s="495"/>
      <c r="I109" s="476"/>
      <c r="J109" s="483"/>
      <c r="K109" s="420"/>
      <c r="L109" s="420"/>
      <c r="M109" s="420"/>
    </row>
    <row r="110" spans="1:13" s="393" customFormat="1" ht="18" customHeight="1">
      <c r="A110" s="507">
        <v>40328</v>
      </c>
      <c r="B110" s="508">
        <v>550</v>
      </c>
      <c r="C110" s="509" t="s">
        <v>143</v>
      </c>
      <c r="D110" s="510"/>
      <c r="E110" s="473" t="s">
        <v>193</v>
      </c>
      <c r="F110" s="493"/>
      <c r="G110" s="464"/>
      <c r="H110" s="495"/>
      <c r="I110" s="476"/>
      <c r="J110" s="483"/>
      <c r="K110" s="420"/>
      <c r="L110" s="420"/>
      <c r="M110" s="420"/>
    </row>
    <row r="111" spans="1:13" s="393" customFormat="1" ht="18" customHeight="1">
      <c r="A111" s="525">
        <v>40328</v>
      </c>
      <c r="B111" s="526">
        <v>358.9</v>
      </c>
      <c r="C111" s="527" t="s">
        <v>134</v>
      </c>
      <c r="D111" s="528"/>
      <c r="E111" s="506" t="s">
        <v>211</v>
      </c>
      <c r="F111" s="537"/>
      <c r="G111" s="464"/>
      <c r="H111" s="495"/>
      <c r="I111" s="476"/>
      <c r="J111" s="483"/>
      <c r="K111" s="420"/>
      <c r="L111" s="420"/>
      <c r="M111" s="420"/>
    </row>
    <row r="112" spans="1:13" s="393" customFormat="1" ht="18" customHeight="1">
      <c r="A112" s="525">
        <v>40328</v>
      </c>
      <c r="B112" s="526">
        <v>286.27999999999997</v>
      </c>
      <c r="C112" s="527" t="s">
        <v>134</v>
      </c>
      <c r="D112" s="528"/>
      <c r="E112" s="506" t="s">
        <v>186</v>
      </c>
      <c r="F112" s="537"/>
      <c r="G112" s="464"/>
      <c r="H112" s="495"/>
      <c r="I112" s="476"/>
      <c r="J112" s="483"/>
      <c r="K112" s="420"/>
      <c r="L112" s="420"/>
      <c r="M112" s="420"/>
    </row>
    <row r="113" spans="1:13" s="393" customFormat="1" ht="18" customHeight="1">
      <c r="A113" s="507">
        <v>40304</v>
      </c>
      <c r="B113" s="508">
        <v>3</v>
      </c>
      <c r="C113" s="509" t="s">
        <v>134</v>
      </c>
      <c r="D113" s="551"/>
      <c r="E113" s="473" t="s">
        <v>52</v>
      </c>
      <c r="F113" s="493"/>
      <c r="G113" s="464"/>
      <c r="H113" s="475" t="s">
        <v>87</v>
      </c>
      <c r="I113" s="476">
        <f>B113*$I$39</f>
        <v>0.75</v>
      </c>
      <c r="J113" s="477">
        <v>40391</v>
      </c>
      <c r="K113" s="552">
        <f t="shared" ref="K113:K119" si="13">B113*$K$39</f>
        <v>0.84615384615384615</v>
      </c>
      <c r="L113" s="557">
        <f t="shared" ref="L113:L119" si="14">K113-I113</f>
        <v>9.6153846153846145E-2</v>
      </c>
      <c r="M113" s="420"/>
    </row>
    <row r="114" spans="1:13" s="393" customFormat="1" ht="18" customHeight="1">
      <c r="A114" s="538">
        <v>40312</v>
      </c>
      <c r="B114" s="685">
        <v>50</v>
      </c>
      <c r="C114" s="540" t="s">
        <v>134</v>
      </c>
      <c r="D114" s="558"/>
      <c r="E114" s="473" t="str">
        <f>E92</f>
        <v>Milligan Ms D</v>
      </c>
      <c r="F114" s="493"/>
      <c r="G114" s="464"/>
      <c r="H114" s="475" t="s">
        <v>87</v>
      </c>
      <c r="I114" s="476">
        <f>B114*$I$39</f>
        <v>12.5</v>
      </c>
      <c r="J114" s="477">
        <v>40391</v>
      </c>
      <c r="K114" s="552">
        <f t="shared" si="13"/>
        <v>14.102564102564102</v>
      </c>
      <c r="L114" s="557">
        <f t="shared" si="14"/>
        <v>1.6025641025641022</v>
      </c>
      <c r="M114" s="420"/>
    </row>
    <row r="115" spans="1:13" s="393" customFormat="1" ht="18" customHeight="1">
      <c r="A115" s="681">
        <v>40315</v>
      </c>
      <c r="B115" s="682">
        <v>20</v>
      </c>
      <c r="C115" s="683" t="s">
        <v>134</v>
      </c>
      <c r="D115" s="551"/>
      <c r="E115" s="473" t="s">
        <v>204</v>
      </c>
      <c r="F115" s="493"/>
      <c r="G115" s="463"/>
      <c r="H115" s="475" t="s">
        <v>87</v>
      </c>
      <c r="I115" s="476">
        <f>B115*$I$39</f>
        <v>5</v>
      </c>
      <c r="J115" s="477">
        <v>40391</v>
      </c>
      <c r="K115" s="552">
        <f t="shared" si="13"/>
        <v>5.6410256410256405</v>
      </c>
      <c r="L115" s="557">
        <f t="shared" si="14"/>
        <v>0.64102564102564052</v>
      </c>
      <c r="M115" s="420"/>
    </row>
    <row r="116" spans="1:13" s="393" customFormat="1" ht="18" customHeight="1">
      <c r="A116" s="507">
        <v>40316</v>
      </c>
      <c r="B116" s="682">
        <v>50</v>
      </c>
      <c r="C116" s="509" t="str">
        <f>C115</f>
        <v>bank Transfer</v>
      </c>
      <c r="D116" s="551"/>
      <c r="E116" s="473" t="s">
        <v>223</v>
      </c>
      <c r="F116" s="493"/>
      <c r="G116" s="463"/>
      <c r="H116" s="475"/>
      <c r="I116" s="476"/>
      <c r="J116" s="477"/>
      <c r="K116" s="552">
        <f t="shared" si="13"/>
        <v>14.102564102564102</v>
      </c>
      <c r="L116" s="557"/>
      <c r="M116" s="420"/>
    </row>
    <row r="117" spans="1:13" s="393" customFormat="1" ht="18" customHeight="1">
      <c r="A117" s="507">
        <v>40319</v>
      </c>
      <c r="B117" s="682">
        <v>40</v>
      </c>
      <c r="C117" s="509" t="s">
        <v>134</v>
      </c>
      <c r="D117" s="551"/>
      <c r="E117" s="482" t="str">
        <f>E94</f>
        <v>Steve Smith</v>
      </c>
      <c r="F117" s="467"/>
      <c r="G117" s="464"/>
      <c r="H117" s="475" t="s">
        <v>87</v>
      </c>
      <c r="I117" s="476">
        <f>B117*$I$39</f>
        <v>10</v>
      </c>
      <c r="J117" s="477">
        <f>J115</f>
        <v>40391</v>
      </c>
      <c r="K117" s="552">
        <f t="shared" si="13"/>
        <v>11.282051282051281</v>
      </c>
      <c r="L117" s="557">
        <f t="shared" si="14"/>
        <v>1.282051282051281</v>
      </c>
      <c r="M117" s="420"/>
    </row>
    <row r="118" spans="1:13" s="393" customFormat="1" ht="18" customHeight="1">
      <c r="A118" s="688">
        <v>40323</v>
      </c>
      <c r="B118" s="682">
        <v>20</v>
      </c>
      <c r="C118" s="683" t="s">
        <v>134</v>
      </c>
      <c r="D118" s="551"/>
      <c r="E118" s="473" t="s">
        <v>140</v>
      </c>
      <c r="F118" s="467"/>
      <c r="G118" s="464"/>
      <c r="H118" s="475" t="s">
        <v>87</v>
      </c>
      <c r="I118" s="476">
        <f>B118*$I$39</f>
        <v>5</v>
      </c>
      <c r="J118" s="477">
        <f>J117</f>
        <v>40391</v>
      </c>
      <c r="K118" s="552">
        <f t="shared" si="13"/>
        <v>5.6410256410256405</v>
      </c>
      <c r="L118" s="557">
        <f t="shared" si="14"/>
        <v>0.64102564102564052</v>
      </c>
      <c r="M118" s="420"/>
    </row>
    <row r="119" spans="1:13" s="393" customFormat="1" ht="18" customHeight="1">
      <c r="A119" s="681">
        <v>40330</v>
      </c>
      <c r="B119" s="682">
        <v>20</v>
      </c>
      <c r="C119" s="683" t="s">
        <v>134</v>
      </c>
      <c r="D119" s="551"/>
      <c r="E119" s="473" t="s">
        <v>209</v>
      </c>
      <c r="F119" s="467"/>
      <c r="G119" s="464"/>
      <c r="H119" s="475" t="s">
        <v>87</v>
      </c>
      <c r="I119" s="476">
        <f>B119*$I$39</f>
        <v>5</v>
      </c>
      <c r="J119" s="477">
        <v>40422</v>
      </c>
      <c r="K119" s="552">
        <f t="shared" si="13"/>
        <v>5.6410256410256405</v>
      </c>
      <c r="L119" s="557">
        <f t="shared" si="14"/>
        <v>0.64102564102564052</v>
      </c>
      <c r="M119" s="420"/>
    </row>
    <row r="120" spans="1:13" s="393" customFormat="1" ht="18" customHeight="1">
      <c r="A120" s="538">
        <v>40351</v>
      </c>
      <c r="B120" s="539">
        <v>314.77999999999997</v>
      </c>
      <c r="C120" s="540" t="s">
        <v>143</v>
      </c>
      <c r="D120" s="541"/>
      <c r="E120" s="473" t="s">
        <v>195</v>
      </c>
      <c r="F120" s="493"/>
      <c r="G120" s="463"/>
      <c r="H120" s="475"/>
      <c r="I120" s="476"/>
      <c r="J120" s="483"/>
      <c r="L120" s="420"/>
      <c r="M120" s="420"/>
    </row>
    <row r="121" spans="1:13" s="393" customFormat="1" ht="18" customHeight="1">
      <c r="A121" s="538">
        <v>40351</v>
      </c>
      <c r="B121" s="539">
        <v>72.5</v>
      </c>
      <c r="C121" s="540" t="s">
        <v>143</v>
      </c>
      <c r="D121" s="541"/>
      <c r="E121" s="473" t="s">
        <v>196</v>
      </c>
      <c r="F121" s="493"/>
      <c r="G121" s="463"/>
      <c r="H121" s="475"/>
      <c r="I121" s="476"/>
      <c r="J121" s="483"/>
      <c r="L121" s="420"/>
      <c r="M121" s="420"/>
    </row>
    <row r="122" spans="1:13" s="393" customFormat="1" ht="18" customHeight="1">
      <c r="A122" s="507">
        <v>40330</v>
      </c>
      <c r="B122" s="508">
        <v>2</v>
      </c>
      <c r="C122" s="509" t="s">
        <v>134</v>
      </c>
      <c r="D122" s="551"/>
      <c r="E122" s="482" t="s">
        <v>136</v>
      </c>
      <c r="F122" s="467"/>
      <c r="G122" s="464"/>
      <c r="H122" s="475" t="s">
        <v>87</v>
      </c>
      <c r="I122" s="476">
        <f>B122*$I$39</f>
        <v>0.5</v>
      </c>
      <c r="J122" s="477">
        <v>40422</v>
      </c>
      <c r="K122" s="552">
        <f>B122*$K$39</f>
        <v>0.5641025641025641</v>
      </c>
      <c r="L122" s="557">
        <f>K122-I122</f>
        <v>6.4102564102564097E-2</v>
      </c>
      <c r="M122" s="420"/>
    </row>
    <row r="123" spans="1:13" s="393" customFormat="1" ht="18" customHeight="1">
      <c r="A123" s="507">
        <v>40359</v>
      </c>
      <c r="B123" s="682">
        <v>50</v>
      </c>
      <c r="C123" s="509" t="s">
        <v>134</v>
      </c>
      <c r="D123" s="510"/>
      <c r="E123" s="473" t="s">
        <v>177</v>
      </c>
      <c r="F123" s="493"/>
      <c r="G123" s="464"/>
      <c r="H123" s="475"/>
      <c r="I123" s="476"/>
      <c r="J123" s="483"/>
      <c r="L123" s="420"/>
      <c r="M123" s="420"/>
    </row>
    <row r="124" spans="1:13" s="393" customFormat="1" ht="18" customHeight="1">
      <c r="A124" s="684">
        <v>40330</v>
      </c>
      <c r="B124" s="685">
        <v>15</v>
      </c>
      <c r="C124" s="686" t="s">
        <v>134</v>
      </c>
      <c r="D124" s="558"/>
      <c r="E124" s="473" t="str">
        <f>E105</f>
        <v>francis Boorman</v>
      </c>
      <c r="F124" s="467"/>
      <c r="G124" s="464"/>
      <c r="H124" s="475" t="s">
        <v>87</v>
      </c>
      <c r="I124" s="476">
        <f>B124*$I$39</f>
        <v>3.75</v>
      </c>
      <c r="J124" s="477">
        <v>40422</v>
      </c>
      <c r="K124" s="552">
        <f>B124*$K$39</f>
        <v>4.2307692307692308</v>
      </c>
      <c r="L124" s="557">
        <f>K124-I124</f>
        <v>0.48076923076923084</v>
      </c>
      <c r="M124" s="420"/>
    </row>
    <row r="125" spans="1:13" s="393" customFormat="1" ht="18" customHeight="1">
      <c r="A125" s="507">
        <v>40330</v>
      </c>
      <c r="B125" s="508">
        <v>60</v>
      </c>
      <c r="C125" s="509" t="s">
        <v>134</v>
      </c>
      <c r="D125" s="551"/>
      <c r="E125" s="473" t="s">
        <v>224</v>
      </c>
      <c r="F125" s="467"/>
      <c r="G125" s="464"/>
      <c r="H125" s="475" t="s">
        <v>87</v>
      </c>
      <c r="I125" s="476">
        <f>B125*$I$39</f>
        <v>15</v>
      </c>
      <c r="J125" s="477">
        <v>40422</v>
      </c>
      <c r="K125" s="552">
        <f>B125*$K$39</f>
        <v>16.923076923076923</v>
      </c>
      <c r="L125" s="557">
        <f>K125-I125</f>
        <v>1.9230769230769234</v>
      </c>
      <c r="M125" s="420"/>
    </row>
    <row r="126" spans="1:13" s="393" customFormat="1" ht="18" customHeight="1">
      <c r="A126" s="507">
        <v>40359</v>
      </c>
      <c r="B126" s="682">
        <v>50</v>
      </c>
      <c r="C126" s="509" t="s">
        <v>134</v>
      </c>
      <c r="D126" s="510"/>
      <c r="E126" s="473" t="s">
        <v>178</v>
      </c>
      <c r="F126" s="493"/>
      <c r="G126" s="464"/>
      <c r="H126" s="475"/>
      <c r="I126" s="476"/>
      <c r="J126" s="477"/>
      <c r="L126" s="420"/>
      <c r="M126" s="420"/>
    </row>
    <row r="127" spans="1:13" s="393" customFormat="1" ht="18" customHeight="1">
      <c r="A127" s="681">
        <v>40330</v>
      </c>
      <c r="B127" s="682">
        <v>20</v>
      </c>
      <c r="C127" s="683" t="s">
        <v>134</v>
      </c>
      <c r="D127" s="551"/>
      <c r="E127" s="482" t="str">
        <f>E106</f>
        <v>Phillipson</v>
      </c>
      <c r="F127" s="467"/>
      <c r="G127" s="464"/>
      <c r="H127" s="475" t="s">
        <v>87</v>
      </c>
      <c r="I127" s="476">
        <f>B127*$I$39</f>
        <v>5</v>
      </c>
      <c r="J127" s="477">
        <v>40422</v>
      </c>
      <c r="K127" s="552">
        <f>B127*$K$39</f>
        <v>5.6410256410256405</v>
      </c>
      <c r="L127" s="557">
        <f>K127-I127</f>
        <v>0.64102564102564052</v>
      </c>
      <c r="M127" s="420"/>
    </row>
    <row r="128" spans="1:13" s="393" customFormat="1" ht="18" customHeight="1">
      <c r="A128" s="507">
        <v>40354</v>
      </c>
      <c r="B128" s="508">
        <v>222</v>
      </c>
      <c r="C128" s="509" t="s">
        <v>134</v>
      </c>
      <c r="D128" s="510"/>
      <c r="E128" s="473" t="s">
        <v>179</v>
      </c>
      <c r="F128" s="493"/>
      <c r="G128" s="463"/>
      <c r="H128" s="475"/>
      <c r="I128" s="476"/>
      <c r="J128" s="477"/>
      <c r="L128" s="420"/>
      <c r="M128" s="420"/>
    </row>
    <row r="129" spans="1:15" s="393" customFormat="1" ht="18" customHeight="1">
      <c r="A129" s="681">
        <v>40359</v>
      </c>
      <c r="B129" s="682">
        <v>20</v>
      </c>
      <c r="C129" s="683" t="s">
        <v>134</v>
      </c>
      <c r="D129" s="510"/>
      <c r="E129" s="473" t="s">
        <v>180</v>
      </c>
      <c r="F129" s="493"/>
      <c r="G129" s="464"/>
      <c r="H129" s="475"/>
      <c r="I129" s="476"/>
      <c r="J129" s="477"/>
      <c r="L129" s="420"/>
      <c r="M129" s="420"/>
    </row>
    <row r="130" spans="1:15" s="393" customFormat="1" ht="18" customHeight="1">
      <c r="A130" s="507">
        <v>40333</v>
      </c>
      <c r="B130" s="508">
        <v>3</v>
      </c>
      <c r="C130" s="509" t="s">
        <v>134</v>
      </c>
      <c r="D130" s="551"/>
      <c r="E130" s="482" t="s">
        <v>29</v>
      </c>
      <c r="F130" s="467"/>
      <c r="G130" s="464"/>
      <c r="H130" s="475" t="s">
        <v>87</v>
      </c>
      <c r="I130" s="476">
        <f>B130*$I$39</f>
        <v>0.75</v>
      </c>
      <c r="J130" s="477">
        <v>40422</v>
      </c>
      <c r="K130" s="552">
        <f>B130*$K$39</f>
        <v>0.84615384615384615</v>
      </c>
      <c r="L130" s="557">
        <f>K130-I130</f>
        <v>9.6153846153846145E-2</v>
      </c>
      <c r="M130" s="420"/>
    </row>
    <row r="131" spans="1:15" s="393" customFormat="1" ht="18" customHeight="1">
      <c r="A131" s="525">
        <v>40359</v>
      </c>
      <c r="B131" s="526">
        <f>123.38+22+1.79</f>
        <v>147.16999999999999</v>
      </c>
      <c r="C131" s="527" t="s">
        <v>134</v>
      </c>
      <c r="D131" s="528"/>
      <c r="E131" s="506" t="s">
        <v>210</v>
      </c>
      <c r="F131" s="537"/>
      <c r="G131" s="464"/>
      <c r="H131" s="475"/>
      <c r="I131" s="476"/>
      <c r="J131" s="477"/>
      <c r="L131" s="420"/>
      <c r="M131" s="420"/>
    </row>
    <row r="132" spans="1:15" s="393" customFormat="1" ht="18" customHeight="1">
      <c r="A132" s="525">
        <v>40359</v>
      </c>
      <c r="B132" s="526">
        <f>13.31+123.38+21.42</f>
        <v>158.11000000000001</v>
      </c>
      <c r="C132" s="527" t="s">
        <v>134</v>
      </c>
      <c r="D132" s="528"/>
      <c r="E132" s="506" t="s">
        <v>186</v>
      </c>
      <c r="F132" s="537"/>
      <c r="G132" s="464"/>
      <c r="H132" s="475"/>
      <c r="I132" s="476"/>
      <c r="J132" s="483"/>
      <c r="L132" s="420"/>
      <c r="M132" s="420"/>
    </row>
    <row r="133" spans="1:15" s="393" customFormat="1" ht="18" customHeight="1">
      <c r="A133" s="507">
        <v>40359</v>
      </c>
      <c r="B133" s="508">
        <v>700</v>
      </c>
      <c r="C133" s="509" t="s">
        <v>143</v>
      </c>
      <c r="D133" s="510"/>
      <c r="E133" s="473" t="s">
        <v>194</v>
      </c>
      <c r="F133" s="493"/>
      <c r="G133" s="463"/>
      <c r="H133" s="542"/>
      <c r="I133" s="476"/>
      <c r="J133" s="477"/>
      <c r="L133" s="420"/>
      <c r="M133" s="420"/>
    </row>
    <row r="134" spans="1:15" s="393" customFormat="1" ht="18" customHeight="1">
      <c r="A134" s="340">
        <v>40339</v>
      </c>
      <c r="B134" s="682">
        <v>50</v>
      </c>
      <c r="C134" s="509" t="s">
        <v>134</v>
      </c>
      <c r="D134" s="551"/>
      <c r="E134" s="473" t="s">
        <v>205</v>
      </c>
      <c r="F134" s="467"/>
      <c r="G134" s="464"/>
      <c r="H134" s="475" t="s">
        <v>87</v>
      </c>
      <c r="I134" s="476">
        <f t="shared" ref="I134:I141" si="15">B134*$I$39</f>
        <v>12.5</v>
      </c>
      <c r="J134" s="477">
        <f>J130</f>
        <v>40422</v>
      </c>
      <c r="K134" s="552">
        <f t="shared" ref="K134:K141" si="16">B134*$K$39</f>
        <v>14.102564102564102</v>
      </c>
      <c r="L134" s="658">
        <f t="shared" ref="L134:L141" si="17">K134-I134</f>
        <v>1.6025641025641022</v>
      </c>
    </row>
    <row r="135" spans="1:15" s="393" customFormat="1" ht="18" customHeight="1">
      <c r="A135" s="507">
        <v>40343</v>
      </c>
      <c r="B135" s="682">
        <v>50</v>
      </c>
      <c r="C135" s="509" t="s">
        <v>134</v>
      </c>
      <c r="D135" s="551"/>
      <c r="E135" s="482" t="s">
        <v>148</v>
      </c>
      <c r="F135" s="467"/>
      <c r="G135" s="464"/>
      <c r="H135" s="475" t="s">
        <v>87</v>
      </c>
      <c r="I135" s="476">
        <f t="shared" si="15"/>
        <v>12.5</v>
      </c>
      <c r="J135" s="477">
        <v>40431</v>
      </c>
      <c r="K135" s="552">
        <f t="shared" si="16"/>
        <v>14.102564102564102</v>
      </c>
      <c r="L135" s="658">
        <f t="shared" si="17"/>
        <v>1.6025641025641022</v>
      </c>
    </row>
    <row r="136" spans="1:15" s="393" customFormat="1" ht="18" customHeight="1">
      <c r="A136" s="681">
        <v>40344</v>
      </c>
      <c r="B136" s="682">
        <v>20</v>
      </c>
      <c r="C136" s="683" t="s">
        <v>134</v>
      </c>
      <c r="D136" s="551"/>
      <c r="E136" s="482" t="str">
        <f>E115</f>
        <v>David James Szwer</v>
      </c>
      <c r="F136" s="493"/>
      <c r="G136" s="464"/>
      <c r="H136" s="475" t="s">
        <v>87</v>
      </c>
      <c r="I136" s="476">
        <f t="shared" si="15"/>
        <v>5</v>
      </c>
      <c r="J136" s="477">
        <v>40431</v>
      </c>
      <c r="K136" s="552">
        <f t="shared" si="16"/>
        <v>5.6410256410256405</v>
      </c>
      <c r="L136" s="658">
        <f t="shared" si="17"/>
        <v>0.64102564102564052</v>
      </c>
      <c r="O136" s="658"/>
    </row>
    <row r="137" spans="1:15" s="393" customFormat="1" ht="18" customHeight="1">
      <c r="A137" s="507">
        <v>40350</v>
      </c>
      <c r="B137" s="682">
        <v>40</v>
      </c>
      <c r="C137" s="509" t="s">
        <v>134</v>
      </c>
      <c r="D137" s="551"/>
      <c r="E137" s="473" t="s">
        <v>138</v>
      </c>
      <c r="F137" s="493"/>
      <c r="G137" s="464"/>
      <c r="H137" s="475" t="s">
        <v>87</v>
      </c>
      <c r="I137" s="476">
        <f t="shared" si="15"/>
        <v>10</v>
      </c>
      <c r="J137" s="477">
        <v>40431</v>
      </c>
      <c r="K137" s="552">
        <f t="shared" si="16"/>
        <v>11.282051282051281</v>
      </c>
      <c r="L137" s="658">
        <f t="shared" si="17"/>
        <v>1.282051282051281</v>
      </c>
      <c r="O137" s="550"/>
    </row>
    <row r="138" spans="1:15" s="393" customFormat="1" ht="18" customHeight="1">
      <c r="A138" s="688">
        <v>40354</v>
      </c>
      <c r="B138" s="682">
        <v>20</v>
      </c>
      <c r="C138" s="683" t="s">
        <v>134</v>
      </c>
      <c r="D138" s="551"/>
      <c r="E138" s="473" t="s">
        <v>140</v>
      </c>
      <c r="F138" s="493"/>
      <c r="G138" s="464"/>
      <c r="H138" s="475" t="s">
        <v>87</v>
      </c>
      <c r="I138" s="476">
        <f t="shared" si="15"/>
        <v>5</v>
      </c>
      <c r="J138" s="477">
        <v>40431</v>
      </c>
      <c r="K138" s="552">
        <f t="shared" si="16"/>
        <v>5.6410256410256405</v>
      </c>
      <c r="L138" s="658">
        <f t="shared" si="17"/>
        <v>0.64102564102564052</v>
      </c>
    </row>
    <row r="139" spans="1:15" s="393" customFormat="1" ht="18" customHeight="1">
      <c r="A139" s="681">
        <v>40360</v>
      </c>
      <c r="B139" s="682">
        <v>20</v>
      </c>
      <c r="C139" s="683" t="s">
        <v>134</v>
      </c>
      <c r="D139" s="551"/>
      <c r="E139" s="473" t="s">
        <v>209</v>
      </c>
      <c r="F139" s="467"/>
      <c r="G139" s="464"/>
      <c r="H139" s="475" t="s">
        <v>87</v>
      </c>
      <c r="I139" s="476">
        <f t="shared" si="15"/>
        <v>5</v>
      </c>
      <c r="J139" s="477">
        <v>40452</v>
      </c>
      <c r="K139" s="552">
        <f t="shared" si="16"/>
        <v>5.6410256410256405</v>
      </c>
      <c r="L139" s="658">
        <f t="shared" si="17"/>
        <v>0.64102564102564052</v>
      </c>
    </row>
    <row r="140" spans="1:15" s="393" customFormat="1" ht="18" customHeight="1">
      <c r="A140" s="681">
        <v>40360</v>
      </c>
      <c r="B140" s="682">
        <v>15</v>
      </c>
      <c r="C140" s="683" t="s">
        <v>134</v>
      </c>
      <c r="D140" s="551"/>
      <c r="E140" s="473" t="s">
        <v>139</v>
      </c>
      <c r="F140" s="467"/>
      <c r="G140" s="464"/>
      <c r="H140" s="475" t="s">
        <v>87</v>
      </c>
      <c r="I140" s="476">
        <f t="shared" si="15"/>
        <v>3.75</v>
      </c>
      <c r="J140" s="477">
        <v>40452</v>
      </c>
      <c r="K140" s="552">
        <f t="shared" si="16"/>
        <v>4.2307692307692308</v>
      </c>
      <c r="L140" s="658">
        <f t="shared" si="17"/>
        <v>0.48076923076923084</v>
      </c>
    </row>
    <row r="141" spans="1:15" s="393" customFormat="1" ht="18" customHeight="1">
      <c r="A141" s="681">
        <v>40360</v>
      </c>
      <c r="B141" s="682">
        <v>60</v>
      </c>
      <c r="C141" s="683" t="s">
        <v>134</v>
      </c>
      <c r="D141" s="551"/>
      <c r="E141" s="473" t="s">
        <v>224</v>
      </c>
      <c r="F141" s="467"/>
      <c r="G141" s="464"/>
      <c r="H141" s="475"/>
      <c r="I141" s="476">
        <f t="shared" si="15"/>
        <v>15</v>
      </c>
      <c r="J141" s="477"/>
      <c r="K141" s="552">
        <f t="shared" si="16"/>
        <v>16.923076923076923</v>
      </c>
      <c r="L141" s="658">
        <f t="shared" si="17"/>
        <v>1.9230769230769234</v>
      </c>
    </row>
    <row r="142" spans="1:15" s="393" customFormat="1" ht="18" customHeight="1">
      <c r="A142" s="507">
        <v>40390</v>
      </c>
      <c r="B142" s="508">
        <v>250</v>
      </c>
      <c r="C142" s="509" t="s">
        <v>134</v>
      </c>
      <c r="D142" s="510"/>
      <c r="E142" s="473" t="s">
        <v>182</v>
      </c>
      <c r="F142" s="493"/>
      <c r="G142" s="464"/>
      <c r="H142" s="475"/>
      <c r="I142" s="476"/>
    </row>
    <row r="143" spans="1:15" s="393" customFormat="1" ht="18" customHeight="1">
      <c r="A143" s="507">
        <v>40360</v>
      </c>
      <c r="B143" s="508">
        <v>2</v>
      </c>
      <c r="C143" s="509" t="s">
        <v>134</v>
      </c>
      <c r="D143" s="551"/>
      <c r="E143" s="473" t="s">
        <v>136</v>
      </c>
      <c r="F143" s="493"/>
      <c r="G143" s="464"/>
      <c r="H143" s="475" t="s">
        <v>87</v>
      </c>
      <c r="I143" s="476">
        <f>B143*$I$39</f>
        <v>0.5</v>
      </c>
      <c r="J143" s="477">
        <v>40452</v>
      </c>
      <c r="K143" s="552">
        <f>B143*$K$39</f>
        <v>0.5641025641025641</v>
      </c>
      <c r="L143" s="658">
        <f>K143-I143</f>
        <v>6.4102564102564097E-2</v>
      </c>
    </row>
    <row r="144" spans="1:15" s="393" customFormat="1" ht="18" customHeight="1">
      <c r="A144" s="681">
        <v>40361</v>
      </c>
      <c r="B144" s="682">
        <v>20</v>
      </c>
      <c r="C144" s="683" t="s">
        <v>134</v>
      </c>
      <c r="D144" s="551"/>
      <c r="E144" s="473" t="s">
        <v>222</v>
      </c>
      <c r="F144" s="493"/>
      <c r="G144" s="464"/>
      <c r="H144" s="475" t="s">
        <v>87</v>
      </c>
      <c r="I144" s="476">
        <f>B144*$I$39</f>
        <v>5</v>
      </c>
      <c r="J144" s="477">
        <v>40452</v>
      </c>
      <c r="K144" s="552">
        <f>B144*$K$39</f>
        <v>5.6410256410256405</v>
      </c>
      <c r="L144" s="658">
        <f>K144-I144</f>
        <v>0.64102564102564052</v>
      </c>
    </row>
    <row r="145" spans="1:13" s="393" customFormat="1" ht="18" customHeight="1">
      <c r="A145" s="507">
        <v>40365</v>
      </c>
      <c r="B145" s="508">
        <v>3</v>
      </c>
      <c r="C145" s="509" t="s">
        <v>134</v>
      </c>
      <c r="D145" s="551"/>
      <c r="E145" s="482" t="s">
        <v>29</v>
      </c>
      <c r="F145" s="467"/>
      <c r="G145" s="464"/>
      <c r="H145" s="475" t="s">
        <v>87</v>
      </c>
      <c r="I145" s="476">
        <f>B145*$I$39</f>
        <v>0.75</v>
      </c>
      <c r="J145" s="477">
        <v>40452</v>
      </c>
      <c r="K145" s="552">
        <f>B145*$K$39</f>
        <v>0.84615384615384615</v>
      </c>
      <c r="L145" s="658">
        <f>K145-I145</f>
        <v>9.6153846153846145E-2</v>
      </c>
    </row>
    <row r="146" spans="1:13" s="393" customFormat="1" ht="18" customHeight="1">
      <c r="A146" s="507">
        <v>40371</v>
      </c>
      <c r="B146" s="508">
        <v>50</v>
      </c>
      <c r="C146" s="509" t="str">
        <f>C145</f>
        <v>bank Transfer</v>
      </c>
      <c r="D146" s="551"/>
      <c r="E146" s="482" t="s">
        <v>205</v>
      </c>
      <c r="F146" s="467"/>
      <c r="G146" s="464"/>
      <c r="H146" s="475"/>
      <c r="I146" s="476">
        <f>B146*$I$39</f>
        <v>12.5</v>
      </c>
      <c r="J146" s="477"/>
      <c r="K146" s="552">
        <f>B146*$K$39</f>
        <v>14.102564102564102</v>
      </c>
      <c r="L146" s="658">
        <f>K146-I146</f>
        <v>1.6025641025641022</v>
      </c>
    </row>
    <row r="147" spans="1:13" s="393" customFormat="1" ht="18" customHeight="1">
      <c r="A147" s="507">
        <v>40374</v>
      </c>
      <c r="B147" s="508">
        <v>20</v>
      </c>
      <c r="C147" s="509" t="s">
        <v>134</v>
      </c>
      <c r="D147" s="551"/>
      <c r="E147" s="482" t="s">
        <v>204</v>
      </c>
      <c r="F147" s="467"/>
      <c r="G147" s="464"/>
      <c r="H147" s="475"/>
      <c r="I147" s="476">
        <f>B147*$I$39</f>
        <v>5</v>
      </c>
      <c r="J147" s="477"/>
      <c r="K147" s="552">
        <f>B147*$K$39</f>
        <v>5.6410256410256405</v>
      </c>
      <c r="L147" s="658">
        <f>K147-I147</f>
        <v>0.64102564102564052</v>
      </c>
    </row>
    <row r="148" spans="1:13" s="393" customFormat="1" ht="18" customHeight="1">
      <c r="A148" s="538">
        <v>40390</v>
      </c>
      <c r="B148" s="539">
        <v>105</v>
      </c>
      <c r="C148" s="540" t="s">
        <v>134</v>
      </c>
      <c r="D148" s="541"/>
      <c r="E148" s="473" t="s">
        <v>183</v>
      </c>
      <c r="F148" s="493"/>
      <c r="G148" s="464"/>
      <c r="H148" s="475"/>
      <c r="I148" s="476"/>
      <c r="J148" s="477"/>
    </row>
    <row r="149" spans="1:13" s="393" customFormat="1" ht="18" customHeight="1">
      <c r="A149" s="507">
        <v>40373</v>
      </c>
      <c r="B149" s="682">
        <v>50</v>
      </c>
      <c r="C149" s="509" t="str">
        <f>C145</f>
        <v>bank Transfer</v>
      </c>
      <c r="D149" s="551"/>
      <c r="E149" s="473" t="s">
        <v>148</v>
      </c>
      <c r="F149" s="493"/>
      <c r="G149" s="464"/>
      <c r="H149" s="475" t="s">
        <v>87</v>
      </c>
      <c r="I149" s="476">
        <f>B149*$I$39</f>
        <v>12.5</v>
      </c>
      <c r="J149" s="477">
        <v>40452</v>
      </c>
      <c r="K149" s="552">
        <f>B149*$K$39</f>
        <v>14.102564102564102</v>
      </c>
      <c r="L149" s="658">
        <f>K149-I149</f>
        <v>1.6025641025641022</v>
      </c>
    </row>
    <row r="150" spans="1:13" s="393" customFormat="1" ht="18" customHeight="1">
      <c r="A150" s="684">
        <v>40390</v>
      </c>
      <c r="B150" s="685">
        <v>28.5</v>
      </c>
      <c r="C150" s="686" t="s">
        <v>134</v>
      </c>
      <c r="D150" s="558"/>
      <c r="E150" s="687" t="s">
        <v>184</v>
      </c>
      <c r="F150" s="467"/>
      <c r="G150" s="464"/>
      <c r="H150" s="475"/>
      <c r="I150" s="476"/>
      <c r="J150" s="477"/>
    </row>
    <row r="151" spans="1:13" s="393" customFormat="1" ht="18" customHeight="1">
      <c r="A151" s="507">
        <v>40386</v>
      </c>
      <c r="B151" s="508">
        <v>222</v>
      </c>
      <c r="C151" s="509" t="s">
        <v>134</v>
      </c>
      <c r="D151" s="510"/>
      <c r="E151" s="473">
        <v>91000619167</v>
      </c>
      <c r="F151" s="493"/>
      <c r="G151" s="463"/>
      <c r="H151" s="475"/>
      <c r="I151" s="476"/>
      <c r="J151" s="477"/>
    </row>
    <row r="152" spans="1:13" s="393" customFormat="1" ht="18" customHeight="1">
      <c r="A152" s="507">
        <v>40383</v>
      </c>
      <c r="B152" s="508">
        <v>606</v>
      </c>
      <c r="C152" s="509" t="str">
        <f>C151</f>
        <v>bank Transfer</v>
      </c>
      <c r="D152" s="510"/>
      <c r="E152" s="473" t="s">
        <v>237</v>
      </c>
      <c r="F152" s="493"/>
      <c r="G152" s="463"/>
      <c r="H152" s="475"/>
      <c r="I152" s="476"/>
      <c r="J152" s="477"/>
    </row>
    <row r="153" spans="1:13" s="393" customFormat="1" ht="18" customHeight="1">
      <c r="A153" s="507">
        <v>40375</v>
      </c>
      <c r="B153" s="508">
        <v>20</v>
      </c>
      <c r="C153" s="509" t="s">
        <v>134</v>
      </c>
      <c r="D153" s="510"/>
      <c r="E153" s="473" t="s">
        <v>140</v>
      </c>
      <c r="F153" s="493"/>
      <c r="G153" s="463"/>
      <c r="H153" s="475"/>
      <c r="I153" s="476"/>
      <c r="J153" s="477"/>
    </row>
    <row r="154" spans="1:13" s="393" customFormat="1" ht="18" customHeight="1">
      <c r="A154" s="684">
        <v>40390</v>
      </c>
      <c r="B154" s="685">
        <v>25</v>
      </c>
      <c r="C154" s="686" t="s">
        <v>134</v>
      </c>
      <c r="D154" s="558"/>
      <c r="E154" s="687">
        <v>1007228740</v>
      </c>
      <c r="F154" s="493"/>
      <c r="G154" s="467"/>
      <c r="H154" s="475"/>
      <c r="I154" s="476"/>
      <c r="J154" s="477"/>
    </row>
    <row r="155" spans="1:13" s="393" customFormat="1" ht="18" customHeight="1">
      <c r="A155" s="543">
        <v>40390</v>
      </c>
      <c r="B155" s="544">
        <v>90.99</v>
      </c>
      <c r="C155" s="545" t="s">
        <v>134</v>
      </c>
      <c r="D155" s="546"/>
      <c r="E155" s="474" t="s">
        <v>197</v>
      </c>
      <c r="F155" s="493"/>
      <c r="G155" s="464"/>
      <c r="H155" s="475"/>
      <c r="I155" s="476"/>
      <c r="J155" s="477"/>
    </row>
    <row r="156" spans="1:13" s="393" customFormat="1" ht="18" customHeight="1">
      <c r="A156" s="521">
        <v>40366</v>
      </c>
      <c r="B156" s="533">
        <v>350</v>
      </c>
      <c r="C156" s="547" t="s">
        <v>143</v>
      </c>
      <c r="D156" s="547"/>
      <c r="E156" s="535" t="s">
        <v>200</v>
      </c>
      <c r="F156" s="493"/>
      <c r="G156" s="464"/>
      <c r="H156" s="475" t="s">
        <v>87</v>
      </c>
      <c r="I156" s="476">
        <f>B156*$I$39</f>
        <v>87.5</v>
      </c>
      <c r="J156" s="477">
        <v>40452</v>
      </c>
      <c r="K156" s="552">
        <f>B156*$K$39</f>
        <v>98.717948717948715</v>
      </c>
      <c r="L156" s="658">
        <f>K156-I156</f>
        <v>11.217948717948715</v>
      </c>
    </row>
    <row r="157" spans="1:13" s="393" customFormat="1" ht="18" customHeight="1">
      <c r="A157" s="507">
        <v>40380</v>
      </c>
      <c r="B157" s="682">
        <v>40</v>
      </c>
      <c r="C157" s="509" t="s">
        <v>134</v>
      </c>
      <c r="D157" s="551"/>
      <c r="E157" s="473" t="s">
        <v>138</v>
      </c>
      <c r="F157" s="493"/>
      <c r="G157" s="464"/>
      <c r="H157" s="475" t="s">
        <v>87</v>
      </c>
      <c r="I157" s="476">
        <f>B157*$I$39</f>
        <v>10</v>
      </c>
      <c r="J157" s="477">
        <v>40452</v>
      </c>
      <c r="K157" s="552">
        <f>B157*$K$39</f>
        <v>11.282051282051281</v>
      </c>
      <c r="L157" s="658">
        <f>K157-I157</f>
        <v>1.282051282051281</v>
      </c>
    </row>
    <row r="158" spans="1:13" s="393" customFormat="1" ht="18" customHeight="1">
      <c r="A158" s="538">
        <v>40389</v>
      </c>
      <c r="B158" s="539">
        <v>5</v>
      </c>
      <c r="C158" s="540" t="s">
        <v>134</v>
      </c>
      <c r="D158" s="541"/>
      <c r="E158" s="473"/>
      <c r="F158" s="493"/>
      <c r="G158" s="464"/>
      <c r="H158" s="475"/>
      <c r="I158" s="476"/>
      <c r="J158" s="477"/>
      <c r="K158" s="552"/>
      <c r="L158" s="557"/>
      <c r="M158" s="420"/>
    </row>
    <row r="159" spans="1:13" s="393" customFormat="1" ht="18" customHeight="1">
      <c r="A159" s="507"/>
      <c r="B159" s="508"/>
      <c r="C159" s="509"/>
      <c r="D159" s="510"/>
      <c r="E159" s="492"/>
      <c r="F159" s="493"/>
      <c r="G159" s="464"/>
      <c r="H159" s="475"/>
      <c r="I159" s="476"/>
      <c r="J159" s="477"/>
      <c r="K159" s="552"/>
      <c r="L159" s="557"/>
      <c r="M159" s="420"/>
    </row>
    <row r="160" spans="1:13" s="393" customFormat="1" ht="18" customHeight="1">
      <c r="A160" s="463"/>
      <c r="B160" s="548"/>
      <c r="C160" s="463"/>
      <c r="D160" s="463"/>
      <c r="E160" s="463"/>
      <c r="F160" s="463"/>
      <c r="G160" s="464"/>
      <c r="I160" s="550">
        <f>SUM(I101:I157)</f>
        <v>317.5</v>
      </c>
      <c r="L160" s="550">
        <f>SUM(L101:L157)</f>
        <v>40.70512820512819</v>
      </c>
      <c r="M160" s="553"/>
    </row>
    <row r="161" spans="1:13" s="393" customFormat="1" ht="18" customHeight="1">
      <c r="A161" s="463"/>
      <c r="B161" s="548"/>
      <c r="C161" s="463"/>
      <c r="D161" s="463"/>
      <c r="E161" s="464"/>
      <c r="F161" s="549"/>
      <c r="G161" s="464"/>
      <c r="L161" s="420"/>
      <c r="M161" s="420"/>
    </row>
    <row r="162" spans="1:13" s="393" customFormat="1" ht="15">
      <c r="A162" s="463"/>
      <c r="B162" s="548"/>
      <c r="C162" s="463"/>
      <c r="D162" s="463"/>
      <c r="E162" s="464"/>
      <c r="F162" s="463"/>
      <c r="G162" s="464"/>
      <c r="I162" s="550"/>
      <c r="L162" s="420"/>
      <c r="M162" s="420"/>
    </row>
    <row r="163" spans="1:13" s="393" customFormat="1" ht="15">
      <c r="A163" s="463"/>
      <c r="B163" s="548"/>
      <c r="C163" s="463"/>
      <c r="D163" s="463"/>
      <c r="E163" s="464"/>
      <c r="F163" s="463"/>
      <c r="G163" s="464"/>
      <c r="L163" s="420"/>
      <c r="M163" s="420"/>
    </row>
    <row r="164" spans="1:13" s="393" customFormat="1" ht="15">
      <c r="A164" s="463"/>
      <c r="B164" s="548"/>
      <c r="C164" s="463"/>
      <c r="D164" s="463"/>
      <c r="E164" s="464"/>
      <c r="F164" s="463"/>
      <c r="G164" s="464"/>
      <c r="L164" s="420"/>
      <c r="M164" s="420"/>
    </row>
    <row r="165" spans="1:13" s="393" customFormat="1" ht="15">
      <c r="A165" s="463"/>
      <c r="B165" s="548"/>
      <c r="C165" s="463"/>
      <c r="D165" s="463"/>
      <c r="E165" s="464"/>
      <c r="F165" s="463"/>
      <c r="G165" s="464"/>
      <c r="L165" s="420"/>
      <c r="M165" s="420"/>
    </row>
    <row r="166" spans="1:13" s="393" customFormat="1" ht="15">
      <c r="A166" s="463"/>
      <c r="B166" s="548"/>
      <c r="C166" s="463"/>
      <c r="D166" s="463"/>
      <c r="E166" s="464"/>
      <c r="F166" s="463"/>
      <c r="G166" s="464"/>
      <c r="I166" s="550">
        <f>SUM(I43:I157)</f>
        <v>8470.7649999999994</v>
      </c>
      <c r="L166" s="550">
        <f>SUM(L43:L157)</f>
        <v>1085.9955128205127</v>
      </c>
      <c r="M166" s="420"/>
    </row>
    <row r="167" spans="1:13" s="393" customFormat="1" ht="15">
      <c r="A167" s="463"/>
      <c r="B167" s="548"/>
      <c r="C167" s="463"/>
      <c r="D167" s="463"/>
      <c r="E167" s="464"/>
      <c r="F167" s="463"/>
      <c r="G167" s="464"/>
      <c r="L167" s="420"/>
      <c r="M167" s="420"/>
    </row>
    <row r="168" spans="1:13" s="393" customFormat="1" ht="15">
      <c r="A168" s="463"/>
      <c r="B168" s="548"/>
      <c r="C168" s="463"/>
      <c r="D168" s="463"/>
      <c r="E168" s="464"/>
      <c r="F168" s="463"/>
      <c r="G168" s="464"/>
      <c r="L168" s="420"/>
      <c r="M168" s="420"/>
    </row>
    <row r="169" spans="1:13" s="393" customFormat="1" ht="15">
      <c r="A169" s="463"/>
      <c r="B169" s="548"/>
      <c r="C169" s="463"/>
      <c r="D169" s="463"/>
      <c r="E169" s="464"/>
      <c r="F169" s="463"/>
      <c r="G169" s="464"/>
      <c r="J169" s="550"/>
      <c r="L169" s="420"/>
      <c r="M169" s="420"/>
    </row>
    <row r="170" spans="1:13" s="393" customFormat="1" ht="15">
      <c r="A170" s="463"/>
      <c r="B170" s="548"/>
      <c r="C170" s="463"/>
      <c r="D170" s="463"/>
      <c r="E170" s="464"/>
      <c r="F170" s="463"/>
      <c r="G170" s="464"/>
      <c r="L170" s="420"/>
      <c r="M170" s="420"/>
    </row>
    <row r="171" spans="1:13" s="393" customFormat="1" ht="15">
      <c r="A171" s="463"/>
      <c r="B171" s="548"/>
      <c r="C171" s="463"/>
      <c r="D171" s="463"/>
      <c r="E171" s="464"/>
      <c r="F171" s="463"/>
      <c r="G171" s="464"/>
      <c r="L171" s="420"/>
      <c r="M171" s="420"/>
    </row>
    <row r="172" spans="1:13" s="393" customFormat="1" ht="15">
      <c r="A172" s="463"/>
      <c r="B172" s="548"/>
      <c r="C172" s="463"/>
      <c r="D172" s="463"/>
      <c r="E172" s="464"/>
      <c r="F172" s="463"/>
      <c r="G172" s="464"/>
      <c r="I172" s="393">
        <v>8438.2649999999994</v>
      </c>
      <c r="L172" s="393">
        <v>1081.8288461538459</v>
      </c>
      <c r="M172" s="420"/>
    </row>
    <row r="173" spans="1:13" s="393" customFormat="1" ht="15">
      <c r="A173" s="463"/>
      <c r="B173" s="548"/>
      <c r="C173" s="463"/>
      <c r="D173" s="463"/>
      <c r="E173" s="464"/>
      <c r="F173" s="463"/>
      <c r="G173" s="464"/>
      <c r="M173" s="420"/>
    </row>
    <row r="174" spans="1:13" s="393" customFormat="1" ht="15">
      <c r="A174" s="463"/>
      <c r="B174" s="463"/>
      <c r="C174" s="463"/>
      <c r="D174" s="463"/>
      <c r="E174" s="464"/>
      <c r="F174" s="463"/>
      <c r="G174" s="464"/>
      <c r="I174" s="393">
        <f>-8153.27+1</f>
        <v>-8152.27</v>
      </c>
      <c r="L174" s="420">
        <v>-1045.29</v>
      </c>
      <c r="M174" s="420"/>
    </row>
    <row r="175" spans="1:13" s="393" customFormat="1" ht="15">
      <c r="A175" s="463"/>
      <c r="B175" s="463"/>
      <c r="C175" s="463"/>
      <c r="D175" s="463"/>
      <c r="E175" s="464"/>
      <c r="F175" s="463"/>
      <c r="G175" s="464"/>
      <c r="I175" s="658">
        <f>+I174+I172</f>
        <v>285.99499999999898</v>
      </c>
      <c r="L175" s="658">
        <f>+L174+L172</f>
        <v>36.538846153845952</v>
      </c>
      <c r="M175" s="420"/>
    </row>
    <row r="176" spans="1:13" s="393" customFormat="1" ht="15">
      <c r="A176" s="463"/>
      <c r="B176" s="463"/>
      <c r="C176" s="463"/>
      <c r="D176" s="463"/>
      <c r="E176" s="464"/>
      <c r="F176" s="463"/>
      <c r="G176" s="464"/>
      <c r="I176" s="658"/>
      <c r="L176" s="658"/>
      <c r="M176" s="420"/>
    </row>
    <row r="177" spans="1:13" s="393" customFormat="1" ht="15">
      <c r="A177" s="463"/>
      <c r="B177" s="463"/>
      <c r="C177" s="463"/>
      <c r="D177" s="463"/>
      <c r="E177" s="464"/>
      <c r="F177" s="463"/>
      <c r="G177" s="464"/>
      <c r="I177" s="658">
        <f>+I175+L175</f>
        <v>322.53384615384493</v>
      </c>
      <c r="L177" s="420"/>
      <c r="M177" s="420"/>
    </row>
    <row r="178" spans="1:13" s="393" customFormat="1" ht="15">
      <c r="A178" s="463"/>
      <c r="B178" s="463"/>
      <c r="C178" s="463"/>
      <c r="D178" s="463"/>
      <c r="E178" s="464"/>
      <c r="F178" s="463"/>
      <c r="G178" s="464"/>
      <c r="L178" s="420"/>
      <c r="M178" s="420"/>
    </row>
    <row r="179" spans="1:13" s="393" customFormat="1" ht="15">
      <c r="A179" s="463"/>
      <c r="B179" s="463"/>
      <c r="C179" s="463"/>
      <c r="D179" s="463"/>
      <c r="E179" s="464"/>
      <c r="F179" s="463"/>
      <c r="G179" s="464"/>
      <c r="L179" s="420"/>
      <c r="M179" s="420"/>
    </row>
    <row r="180" spans="1:13" s="393" customFormat="1" ht="15">
      <c r="A180" s="463"/>
      <c r="B180" s="463"/>
      <c r="C180" s="463"/>
      <c r="D180" s="463"/>
      <c r="E180" s="464"/>
      <c r="F180" s="463"/>
      <c r="G180" s="464"/>
      <c r="L180" s="420"/>
      <c r="M180" s="420"/>
    </row>
    <row r="181" spans="1:13" s="393" customFormat="1" ht="15">
      <c r="A181" s="463"/>
      <c r="B181" s="463"/>
      <c r="C181" s="463"/>
      <c r="D181" s="463"/>
      <c r="E181" s="464"/>
      <c r="F181" s="463"/>
      <c r="G181" s="464"/>
      <c r="L181" s="420"/>
      <c r="M181" s="420"/>
    </row>
    <row r="182" spans="1:13" s="393" customFormat="1" ht="15">
      <c r="A182" s="463"/>
      <c r="B182" s="463"/>
      <c r="C182" s="463"/>
      <c r="D182" s="463"/>
      <c r="E182" s="464"/>
      <c r="F182" s="463"/>
      <c r="G182" s="464"/>
      <c r="L182" s="420"/>
      <c r="M182" s="420"/>
    </row>
    <row r="183" spans="1:13" s="393" customFormat="1" ht="15">
      <c r="A183" s="463"/>
      <c r="B183" s="463"/>
      <c r="C183" s="463"/>
      <c r="D183" s="463"/>
      <c r="E183" s="464"/>
      <c r="F183" s="463"/>
      <c r="G183" s="464"/>
      <c r="L183" s="420"/>
      <c r="M183" s="420"/>
    </row>
    <row r="184" spans="1:13" s="393" customFormat="1" ht="15">
      <c r="A184" s="463"/>
      <c r="B184" s="463"/>
      <c r="C184" s="463"/>
      <c r="D184" s="463"/>
      <c r="E184" s="464"/>
      <c r="F184" s="463"/>
      <c r="G184" s="464"/>
      <c r="L184" s="420"/>
      <c r="M184" s="420"/>
    </row>
    <row r="185" spans="1:13" s="393" customFormat="1" ht="15">
      <c r="A185" s="463"/>
      <c r="B185" s="463"/>
      <c r="C185" s="463"/>
      <c r="D185" s="463"/>
      <c r="E185" s="464"/>
      <c r="F185" s="463"/>
      <c r="G185" s="464"/>
      <c r="L185" s="420"/>
      <c r="M185" s="420"/>
    </row>
    <row r="186" spans="1:13" s="393" customFormat="1" ht="15">
      <c r="A186" s="463"/>
      <c r="B186" s="463"/>
      <c r="C186" s="463"/>
      <c r="D186" s="463"/>
      <c r="E186" s="464"/>
      <c r="F186" s="463"/>
      <c r="G186" s="464"/>
      <c r="L186" s="420"/>
      <c r="M186" s="420"/>
    </row>
    <row r="187" spans="1:13" s="393" customFormat="1" ht="15">
      <c r="A187" s="463"/>
      <c r="B187" s="463"/>
      <c r="C187" s="463"/>
      <c r="D187" s="463"/>
      <c r="E187" s="464"/>
      <c r="F187" s="463"/>
      <c r="G187" s="464"/>
      <c r="L187" s="420"/>
      <c r="M187" s="420"/>
    </row>
    <row r="188" spans="1:13" s="393" customFormat="1" ht="15">
      <c r="A188" s="463"/>
      <c r="B188" s="463"/>
      <c r="C188" s="463"/>
      <c r="D188" s="463"/>
      <c r="E188" s="464"/>
      <c r="F188" s="463"/>
      <c r="G188" s="464"/>
      <c r="L188" s="420"/>
      <c r="M188" s="420"/>
    </row>
    <row r="189" spans="1:13" s="393" customFormat="1" ht="15">
      <c r="A189" s="463"/>
      <c r="B189" s="463"/>
      <c r="C189" s="463"/>
      <c r="D189" s="463"/>
      <c r="E189" s="464"/>
      <c r="F189" s="463"/>
      <c r="G189" s="464"/>
      <c r="L189" s="420"/>
      <c r="M189" s="420"/>
    </row>
    <row r="190" spans="1:13" s="393" customFormat="1" ht="15">
      <c r="A190" s="463"/>
      <c r="B190" s="463"/>
      <c r="C190" s="463"/>
      <c r="D190" s="463"/>
      <c r="E190" s="464"/>
      <c r="F190" s="463"/>
      <c r="G190" s="464"/>
      <c r="L190" s="420"/>
      <c r="M190" s="420"/>
    </row>
    <row r="191" spans="1:13" s="393" customFormat="1" ht="15">
      <c r="A191" s="463"/>
      <c r="B191" s="463"/>
      <c r="C191" s="463"/>
      <c r="D191" s="463"/>
      <c r="E191" s="464"/>
      <c r="F191" s="463"/>
      <c r="G191" s="464"/>
      <c r="L191" s="420"/>
      <c r="M191" s="420"/>
    </row>
    <row r="192" spans="1:13" s="393" customFormat="1" ht="15">
      <c r="A192" s="463"/>
      <c r="B192" s="463"/>
      <c r="C192" s="463"/>
      <c r="D192" s="463"/>
      <c r="E192" s="464"/>
      <c r="F192" s="463"/>
      <c r="G192" s="464"/>
      <c r="L192" s="420"/>
      <c r="M192" s="420"/>
    </row>
    <row r="193" spans="1:13" s="393" customFormat="1" ht="15">
      <c r="A193" s="463"/>
      <c r="B193" s="463"/>
      <c r="C193" s="463"/>
      <c r="D193" s="463"/>
      <c r="E193" s="464"/>
      <c r="F193" s="463"/>
      <c r="G193" s="464"/>
      <c r="L193" s="420"/>
      <c r="M193" s="420"/>
    </row>
    <row r="194" spans="1:13" s="393" customFormat="1" ht="15">
      <c r="A194" s="463"/>
      <c r="B194" s="463"/>
      <c r="C194" s="463"/>
      <c r="D194" s="463"/>
      <c r="E194" s="464"/>
      <c r="F194" s="463"/>
      <c r="G194" s="464"/>
      <c r="L194" s="420"/>
      <c r="M194" s="420"/>
    </row>
    <row r="195" spans="1:13" s="393" customFormat="1" ht="15">
      <c r="A195" s="463"/>
      <c r="B195" s="463"/>
      <c r="C195" s="463"/>
      <c r="D195" s="463"/>
      <c r="E195" s="464"/>
      <c r="F195" s="463"/>
      <c r="G195" s="464"/>
      <c r="L195" s="420"/>
      <c r="M195" s="420"/>
    </row>
    <row r="196" spans="1:13" s="393" customFormat="1" ht="15">
      <c r="A196" s="463"/>
      <c r="B196" s="463"/>
      <c r="C196" s="463"/>
      <c r="D196" s="463"/>
      <c r="E196" s="464"/>
      <c r="F196" s="463"/>
      <c r="G196" s="464"/>
      <c r="H196" s="464"/>
      <c r="I196" s="464"/>
      <c r="K196" s="420"/>
      <c r="L196" s="420"/>
      <c r="M196" s="420"/>
    </row>
    <row r="197" spans="1:13" s="393" customFormat="1" ht="15">
      <c r="A197" s="463"/>
      <c r="B197" s="463"/>
      <c r="C197" s="463"/>
      <c r="D197" s="463"/>
      <c r="E197" s="464"/>
      <c r="F197" s="463"/>
      <c r="G197" s="464"/>
      <c r="H197" s="464"/>
      <c r="I197" s="464"/>
      <c r="K197" s="420"/>
      <c r="L197" s="420"/>
      <c r="M197" s="420"/>
    </row>
    <row r="198" spans="1:13" s="393" customFormat="1" ht="15">
      <c r="A198" s="463"/>
      <c r="B198" s="463"/>
      <c r="C198" s="463"/>
      <c r="D198" s="463"/>
      <c r="E198" s="464"/>
      <c r="F198" s="463"/>
      <c r="G198" s="464"/>
      <c r="H198" s="464"/>
      <c r="I198" s="464"/>
      <c r="K198" s="420"/>
      <c r="L198" s="420"/>
      <c r="M198" s="420"/>
    </row>
    <row r="199" spans="1:13" s="393" customFormat="1" ht="15">
      <c r="A199" s="463"/>
      <c r="B199" s="463"/>
      <c r="C199" s="463"/>
      <c r="D199" s="463"/>
      <c r="E199" s="464"/>
      <c r="F199" s="463"/>
      <c r="G199" s="464"/>
      <c r="H199" s="464"/>
      <c r="I199" s="464"/>
      <c r="K199" s="420"/>
      <c r="L199" s="420"/>
      <c r="M199" s="420"/>
    </row>
    <row r="200" spans="1:13" s="393" customFormat="1" ht="15">
      <c r="A200" s="463"/>
      <c r="B200" s="463"/>
      <c r="C200" s="463"/>
      <c r="D200" s="463"/>
      <c r="E200" s="464"/>
      <c r="F200" s="463"/>
      <c r="G200" s="464"/>
      <c r="H200" s="464"/>
      <c r="I200" s="464"/>
      <c r="K200" s="420"/>
      <c r="L200" s="420"/>
      <c r="M200" s="420"/>
    </row>
    <row r="201" spans="1:13" s="393" customFormat="1" ht="15">
      <c r="A201" s="463"/>
      <c r="B201" s="463"/>
      <c r="C201" s="463"/>
      <c r="D201" s="463"/>
      <c r="E201" s="464"/>
      <c r="F201" s="463"/>
      <c r="G201" s="464"/>
      <c r="H201" s="464"/>
      <c r="I201" s="464"/>
      <c r="K201" s="420"/>
      <c r="L201" s="420"/>
      <c r="M201" s="420"/>
    </row>
    <row r="202" spans="1:13" s="393" customFormat="1" ht="15">
      <c r="A202" s="463"/>
      <c r="B202" s="463"/>
      <c r="C202" s="463"/>
      <c r="D202" s="463"/>
      <c r="E202" s="464"/>
      <c r="F202" s="463"/>
      <c r="G202" s="464"/>
      <c r="H202" s="464"/>
      <c r="I202" s="464"/>
      <c r="K202" s="420"/>
      <c r="L202" s="420"/>
      <c r="M202" s="420"/>
    </row>
    <row r="203" spans="1:13" s="393" customFormat="1" ht="15">
      <c r="A203" s="463"/>
      <c r="B203" s="463"/>
      <c r="C203" s="463"/>
      <c r="D203" s="463"/>
      <c r="E203" s="464"/>
      <c r="F203" s="463"/>
      <c r="G203" s="464"/>
      <c r="H203" s="464"/>
      <c r="I203" s="464"/>
      <c r="K203" s="420"/>
      <c r="L203" s="420"/>
      <c r="M203" s="420"/>
    </row>
    <row r="204" spans="1:13" s="393" customFormat="1" ht="15">
      <c r="A204" s="463"/>
      <c r="B204" s="463"/>
      <c r="C204" s="463"/>
      <c r="D204" s="463"/>
      <c r="E204" s="464"/>
      <c r="F204" s="463"/>
      <c r="G204" s="464"/>
      <c r="H204" s="464"/>
      <c r="I204" s="464"/>
      <c r="K204" s="420"/>
      <c r="L204" s="420"/>
      <c r="M204" s="420"/>
    </row>
    <row r="205" spans="1:13" s="393" customFormat="1" ht="15">
      <c r="A205" s="463"/>
      <c r="B205" s="463"/>
      <c r="C205" s="463"/>
      <c r="D205" s="463"/>
      <c r="E205" s="464"/>
      <c r="F205" s="463"/>
      <c r="G205" s="464"/>
      <c r="H205" s="464"/>
      <c r="I205" s="464"/>
      <c r="K205" s="420"/>
      <c r="L205" s="420"/>
      <c r="M205" s="420"/>
    </row>
    <row r="206" spans="1:13" s="393" customFormat="1" ht="15">
      <c r="A206" s="463"/>
      <c r="B206" s="463"/>
      <c r="C206" s="463"/>
      <c r="D206" s="463"/>
      <c r="E206" s="464"/>
      <c r="F206" s="463"/>
      <c r="G206" s="464"/>
      <c r="H206" s="464"/>
      <c r="I206" s="464"/>
      <c r="K206" s="420"/>
      <c r="L206" s="420"/>
      <c r="M206" s="420"/>
    </row>
    <row r="207" spans="1:13" s="393" customFormat="1" ht="15">
      <c r="A207" s="463"/>
      <c r="B207" s="463"/>
      <c r="C207" s="463"/>
      <c r="D207" s="463"/>
      <c r="E207" s="464"/>
      <c r="F207" s="463"/>
      <c r="G207" s="464"/>
      <c r="H207" s="464"/>
      <c r="I207" s="464"/>
      <c r="K207" s="420"/>
      <c r="L207" s="420"/>
      <c r="M207" s="420"/>
    </row>
    <row r="208" spans="1:13" s="393" customFormat="1" ht="15">
      <c r="A208" s="463"/>
      <c r="B208" s="463"/>
      <c r="C208" s="463"/>
      <c r="D208" s="463"/>
      <c r="E208" s="464"/>
      <c r="F208" s="463"/>
      <c r="G208" s="464"/>
      <c r="H208" s="464"/>
      <c r="I208" s="464"/>
      <c r="K208" s="420"/>
      <c r="L208" s="420"/>
      <c r="M208" s="420"/>
    </row>
    <row r="209" spans="1:13" s="393" customFormat="1" ht="15">
      <c r="A209" s="463"/>
      <c r="B209" s="463"/>
      <c r="C209" s="463"/>
      <c r="D209" s="463"/>
      <c r="E209" s="464"/>
      <c r="F209" s="463"/>
      <c r="G209" s="464"/>
      <c r="H209" s="464"/>
      <c r="I209" s="464"/>
      <c r="K209" s="420"/>
      <c r="L209" s="420"/>
      <c r="M209" s="420"/>
    </row>
    <row r="210" spans="1:13" s="393" customFormat="1" ht="15">
      <c r="A210" s="463"/>
      <c r="B210" s="463"/>
      <c r="C210" s="463"/>
      <c r="D210" s="463"/>
      <c r="E210" s="464"/>
      <c r="F210" s="463"/>
      <c r="G210" s="464"/>
      <c r="H210" s="464"/>
      <c r="I210" s="464"/>
      <c r="K210" s="420"/>
      <c r="L210" s="420"/>
      <c r="M210" s="420"/>
    </row>
    <row r="211" spans="1:13" s="393" customFormat="1" ht="15">
      <c r="A211" s="463"/>
      <c r="B211" s="463"/>
      <c r="C211" s="463"/>
      <c r="D211" s="463"/>
      <c r="E211" s="464"/>
      <c r="F211" s="463"/>
      <c r="G211" s="464"/>
      <c r="H211" s="464"/>
      <c r="I211" s="464"/>
      <c r="K211" s="420"/>
      <c r="L211" s="420"/>
      <c r="M211" s="420"/>
    </row>
    <row r="212" spans="1:13" s="393" customFormat="1" ht="15">
      <c r="A212" s="463"/>
      <c r="B212" s="463"/>
      <c r="C212" s="463"/>
      <c r="D212" s="463"/>
      <c r="E212" s="464"/>
      <c r="F212" s="463"/>
      <c r="G212" s="464"/>
      <c r="H212" s="464"/>
      <c r="I212" s="464"/>
      <c r="K212" s="420"/>
      <c r="L212" s="420"/>
      <c r="M212" s="420"/>
    </row>
    <row r="213" spans="1:13" s="393" customFormat="1" ht="15">
      <c r="A213" s="463"/>
      <c r="B213" s="463"/>
      <c r="C213" s="463"/>
      <c r="D213" s="463"/>
      <c r="E213" s="464"/>
      <c r="F213" s="463"/>
      <c r="G213" s="464"/>
      <c r="H213" s="464"/>
      <c r="I213" s="464"/>
      <c r="K213" s="420"/>
      <c r="L213" s="420"/>
      <c r="M213" s="420"/>
    </row>
    <row r="214" spans="1:13" s="393" customFormat="1" ht="15">
      <c r="A214" s="463"/>
      <c r="B214" s="463"/>
      <c r="C214" s="463"/>
      <c r="D214" s="463"/>
      <c r="E214" s="464"/>
      <c r="F214" s="463"/>
      <c r="G214" s="464"/>
      <c r="H214" s="464"/>
      <c r="I214" s="464"/>
      <c r="K214" s="420"/>
      <c r="L214" s="420"/>
      <c r="M214" s="420"/>
    </row>
    <row r="215" spans="1:13" s="393" customFormat="1" ht="15">
      <c r="A215" s="463"/>
      <c r="B215" s="463"/>
      <c r="C215" s="463"/>
      <c r="D215" s="463"/>
      <c r="E215" s="464"/>
      <c r="F215" s="463"/>
      <c r="G215" s="464"/>
      <c r="H215" s="464"/>
      <c r="I215" s="464"/>
      <c r="K215" s="420"/>
      <c r="L215" s="420"/>
      <c r="M215" s="420"/>
    </row>
    <row r="216" spans="1:13" s="393" customFormat="1" ht="15">
      <c r="A216" s="463"/>
      <c r="B216" s="463"/>
      <c r="C216" s="463"/>
      <c r="D216" s="463"/>
      <c r="E216" s="464"/>
      <c r="F216" s="463"/>
      <c r="G216" s="464"/>
      <c r="H216" s="464"/>
      <c r="I216" s="464"/>
      <c r="K216" s="420"/>
      <c r="L216" s="420"/>
      <c r="M216" s="420"/>
    </row>
    <row r="217" spans="1:13" s="393" customFormat="1" ht="15">
      <c r="A217" s="463"/>
      <c r="B217" s="463"/>
      <c r="C217" s="463"/>
      <c r="D217" s="463"/>
      <c r="E217" s="464"/>
      <c r="F217" s="463"/>
      <c r="G217" s="464"/>
      <c r="H217" s="464"/>
      <c r="I217" s="464"/>
      <c r="K217" s="420"/>
      <c r="L217" s="420"/>
      <c r="M217" s="420"/>
    </row>
    <row r="218" spans="1:13" s="393" customFormat="1" ht="15">
      <c r="A218" s="463"/>
      <c r="B218" s="463"/>
      <c r="C218" s="463"/>
      <c r="D218" s="463"/>
      <c r="E218" s="464"/>
      <c r="F218" s="463"/>
      <c r="G218" s="464"/>
      <c r="H218" s="464"/>
      <c r="I218" s="464"/>
      <c r="K218" s="420"/>
      <c r="L218" s="420"/>
      <c r="M218" s="420"/>
    </row>
    <row r="219" spans="1:13" s="393" customFormat="1" ht="15">
      <c r="A219" s="463"/>
      <c r="B219" s="463"/>
      <c r="C219" s="463"/>
      <c r="D219" s="463"/>
      <c r="E219" s="464"/>
      <c r="F219" s="463"/>
      <c r="G219" s="464"/>
      <c r="H219" s="464"/>
      <c r="I219" s="464"/>
      <c r="K219" s="420"/>
      <c r="L219" s="420"/>
      <c r="M219" s="420"/>
    </row>
    <row r="220" spans="1:13" s="393" customFormat="1" ht="15">
      <c r="A220" s="463"/>
      <c r="B220" s="463"/>
      <c r="C220" s="463"/>
      <c r="D220" s="463"/>
      <c r="E220" s="464"/>
      <c r="F220" s="463"/>
      <c r="G220" s="464"/>
      <c r="H220" s="464"/>
      <c r="I220" s="464"/>
      <c r="K220" s="420"/>
      <c r="L220" s="420"/>
      <c r="M220" s="420"/>
    </row>
    <row r="221" spans="1:13" s="393" customFormat="1" ht="15">
      <c r="A221" s="463"/>
      <c r="B221" s="463"/>
      <c r="C221" s="463"/>
      <c r="D221" s="463"/>
      <c r="E221" s="464"/>
      <c r="F221" s="463"/>
      <c r="G221" s="464"/>
      <c r="H221" s="464"/>
      <c r="I221" s="464"/>
      <c r="K221" s="420"/>
      <c r="L221" s="420"/>
      <c r="M221" s="420"/>
    </row>
    <row r="222" spans="1:13" s="393" customFormat="1" ht="15">
      <c r="A222" s="463"/>
      <c r="B222" s="463"/>
      <c r="C222" s="463"/>
      <c r="D222" s="463"/>
      <c r="E222" s="464"/>
      <c r="F222" s="463"/>
      <c r="G222" s="464"/>
      <c r="H222" s="464"/>
      <c r="I222" s="464"/>
      <c r="K222" s="420"/>
      <c r="L222" s="420"/>
      <c r="M222" s="420"/>
    </row>
    <row r="223" spans="1:13" s="393" customFormat="1" ht="15">
      <c r="A223" s="463"/>
      <c r="B223" s="463"/>
      <c r="C223" s="463"/>
      <c r="D223" s="463"/>
      <c r="E223" s="464"/>
      <c r="F223" s="463"/>
      <c r="G223" s="464"/>
      <c r="H223" s="464"/>
      <c r="I223" s="464"/>
      <c r="K223" s="420"/>
      <c r="L223" s="420"/>
      <c r="M223" s="420"/>
    </row>
    <row r="224" spans="1:13" s="393" customFormat="1" ht="15">
      <c r="A224" s="463"/>
      <c r="B224" s="463"/>
      <c r="C224" s="463"/>
      <c r="D224" s="463"/>
      <c r="E224" s="464"/>
      <c r="F224" s="463"/>
      <c r="G224" s="464"/>
      <c r="H224" s="464"/>
      <c r="I224" s="464"/>
      <c r="K224" s="420"/>
      <c r="L224" s="420"/>
      <c r="M224" s="420"/>
    </row>
    <row r="225" spans="1:13" s="393" customFormat="1" ht="15">
      <c r="A225" s="463"/>
      <c r="B225" s="463"/>
      <c r="C225" s="463"/>
      <c r="D225" s="463"/>
      <c r="E225" s="464"/>
      <c r="F225" s="463"/>
      <c r="G225" s="464"/>
      <c r="H225" s="464"/>
      <c r="I225" s="464"/>
      <c r="K225" s="420"/>
      <c r="L225" s="420"/>
      <c r="M225" s="420"/>
    </row>
    <row r="226" spans="1:13" s="393" customFormat="1" ht="15">
      <c r="A226" s="463"/>
      <c r="B226" s="463"/>
      <c r="C226" s="463"/>
      <c r="D226" s="463"/>
      <c r="E226" s="464"/>
      <c r="F226" s="463"/>
      <c r="G226" s="464"/>
      <c r="H226" s="464"/>
      <c r="I226" s="464"/>
      <c r="K226" s="420"/>
      <c r="L226" s="420"/>
      <c r="M226" s="420"/>
    </row>
    <row r="227" spans="1:13" s="393" customFormat="1" ht="15">
      <c r="A227" s="463"/>
      <c r="B227" s="463"/>
      <c r="C227" s="463"/>
      <c r="D227" s="463"/>
      <c r="E227" s="464"/>
      <c r="F227" s="463"/>
      <c r="G227" s="464"/>
      <c r="H227" s="464"/>
      <c r="I227" s="464"/>
      <c r="K227" s="420"/>
      <c r="L227" s="420"/>
      <c r="M227" s="420"/>
    </row>
    <row r="228" spans="1:13" s="393" customFormat="1" ht="15">
      <c r="A228" s="463"/>
      <c r="B228" s="463"/>
      <c r="C228" s="463"/>
      <c r="D228" s="463"/>
      <c r="E228" s="464"/>
      <c r="F228" s="463"/>
      <c r="G228" s="464"/>
      <c r="H228" s="464"/>
      <c r="I228" s="464"/>
      <c r="K228" s="420"/>
      <c r="L228" s="420"/>
      <c r="M228" s="420"/>
    </row>
    <row r="229" spans="1:13" s="393" customFormat="1" ht="15">
      <c r="A229" s="463"/>
      <c r="B229" s="463"/>
      <c r="C229" s="463"/>
      <c r="D229" s="463"/>
      <c r="E229" s="464"/>
      <c r="F229" s="463"/>
      <c r="G229" s="464"/>
      <c r="H229" s="464"/>
      <c r="I229" s="464"/>
      <c r="K229" s="420"/>
      <c r="L229" s="420"/>
      <c r="M229" s="420"/>
    </row>
    <row r="230" spans="1:13" s="393" customFormat="1" ht="15">
      <c r="A230" s="463"/>
      <c r="B230" s="463"/>
      <c r="C230" s="463"/>
      <c r="D230" s="463"/>
      <c r="E230" s="464"/>
      <c r="F230" s="463"/>
      <c r="G230" s="464"/>
      <c r="H230" s="464"/>
      <c r="I230" s="464"/>
      <c r="K230" s="420"/>
      <c r="L230" s="420"/>
      <c r="M230" s="420"/>
    </row>
    <row r="231" spans="1:13" s="393" customFormat="1" ht="15">
      <c r="A231" s="463"/>
      <c r="B231" s="463"/>
      <c r="C231" s="463"/>
      <c r="D231" s="463"/>
      <c r="E231" s="464"/>
      <c r="F231" s="463"/>
      <c r="G231" s="464"/>
      <c r="H231" s="464"/>
      <c r="I231" s="464"/>
      <c r="K231" s="420"/>
      <c r="L231" s="420"/>
      <c r="M231" s="420"/>
    </row>
    <row r="232" spans="1:13" s="393" customFormat="1" ht="15">
      <c r="A232" s="463"/>
      <c r="B232" s="463"/>
      <c r="C232" s="463"/>
      <c r="D232" s="463"/>
      <c r="E232" s="464"/>
      <c r="F232" s="463"/>
      <c r="G232" s="464"/>
      <c r="H232" s="464"/>
      <c r="I232" s="464"/>
      <c r="K232" s="420"/>
      <c r="L232" s="420"/>
      <c r="M232" s="420"/>
    </row>
    <row r="233" spans="1:13" s="393" customFormat="1" ht="15">
      <c r="A233" s="463"/>
      <c r="B233" s="463"/>
      <c r="C233" s="463"/>
      <c r="D233" s="463"/>
      <c r="E233" s="464"/>
      <c r="F233" s="463"/>
      <c r="G233" s="464"/>
      <c r="H233" s="464"/>
      <c r="I233" s="464"/>
      <c r="K233" s="420"/>
      <c r="L233" s="420"/>
      <c r="M233" s="420"/>
    </row>
    <row r="234" spans="1:13" s="393" customFormat="1" ht="15">
      <c r="A234" s="463"/>
      <c r="B234" s="463"/>
      <c r="C234" s="463"/>
      <c r="D234" s="463"/>
      <c r="E234" s="464"/>
      <c r="F234" s="463"/>
      <c r="G234" s="464"/>
      <c r="H234" s="464"/>
      <c r="I234" s="464"/>
      <c r="K234" s="420"/>
      <c r="L234" s="420"/>
      <c r="M234" s="420"/>
    </row>
    <row r="235" spans="1:13" s="393" customFormat="1" ht="15">
      <c r="A235" s="463"/>
      <c r="B235" s="463"/>
      <c r="C235" s="463"/>
      <c r="D235" s="463"/>
      <c r="E235" s="464"/>
      <c r="F235" s="463"/>
      <c r="G235" s="464"/>
      <c r="H235" s="464"/>
      <c r="I235" s="464"/>
      <c r="K235" s="420"/>
      <c r="L235" s="420"/>
      <c r="M235" s="420"/>
    </row>
    <row r="236" spans="1:13" s="393" customFormat="1" ht="15">
      <c r="A236" s="463"/>
      <c r="B236" s="463"/>
      <c r="C236" s="463"/>
      <c r="D236" s="463"/>
      <c r="E236" s="464"/>
      <c r="F236" s="463"/>
      <c r="G236" s="464"/>
      <c r="H236" s="464"/>
      <c r="I236" s="464"/>
      <c r="K236" s="420"/>
      <c r="L236" s="420"/>
      <c r="M236" s="420"/>
    </row>
    <row r="237" spans="1:13" s="393" customFormat="1" ht="15">
      <c r="A237" s="463"/>
      <c r="B237" s="463"/>
      <c r="C237" s="463"/>
      <c r="D237" s="463"/>
      <c r="E237" s="464"/>
      <c r="F237" s="463"/>
      <c r="G237" s="464"/>
      <c r="H237" s="464"/>
      <c r="I237" s="464"/>
      <c r="K237" s="420"/>
      <c r="L237" s="420"/>
      <c r="M237" s="420"/>
    </row>
    <row r="238" spans="1:13" s="393" customFormat="1" ht="15">
      <c r="A238" s="463"/>
      <c r="B238" s="463"/>
      <c r="C238" s="463"/>
      <c r="D238" s="463"/>
      <c r="E238" s="464"/>
      <c r="F238" s="463"/>
      <c r="G238" s="464"/>
      <c r="H238" s="464"/>
      <c r="I238" s="464"/>
      <c r="K238" s="420"/>
      <c r="L238" s="420"/>
      <c r="M238" s="420"/>
    </row>
    <row r="239" spans="1:13" s="393" customFormat="1" ht="15">
      <c r="A239" s="463"/>
      <c r="B239" s="463"/>
      <c r="C239" s="463"/>
      <c r="D239" s="463"/>
      <c r="E239" s="464"/>
      <c r="F239" s="463"/>
      <c r="G239" s="464"/>
      <c r="H239" s="464"/>
      <c r="I239" s="464"/>
      <c r="K239" s="420"/>
      <c r="L239" s="420"/>
      <c r="M239" s="420"/>
    </row>
    <row r="240" spans="1:13" s="393" customFormat="1" ht="15">
      <c r="A240" s="463"/>
      <c r="B240" s="463"/>
      <c r="C240" s="463"/>
      <c r="D240" s="463"/>
      <c r="E240" s="464"/>
      <c r="F240" s="463"/>
      <c r="G240" s="464"/>
      <c r="H240" s="464"/>
      <c r="I240" s="464"/>
      <c r="K240" s="420"/>
      <c r="L240" s="420"/>
      <c r="M240" s="420"/>
    </row>
    <row r="241" spans="1:13" s="393" customFormat="1" ht="15">
      <c r="A241" s="463"/>
      <c r="B241" s="463"/>
      <c r="C241" s="463"/>
      <c r="D241" s="463"/>
      <c r="E241" s="464"/>
      <c r="F241" s="463"/>
      <c r="G241" s="464"/>
      <c r="H241" s="464"/>
      <c r="I241" s="464"/>
      <c r="K241" s="420"/>
      <c r="L241" s="420"/>
      <c r="M241" s="420"/>
    </row>
    <row r="242" spans="1:13" s="393" customFormat="1" ht="15">
      <c r="A242" s="463"/>
      <c r="B242" s="463"/>
      <c r="C242" s="463"/>
      <c r="D242" s="463"/>
      <c r="E242" s="464"/>
      <c r="F242" s="463"/>
      <c r="G242" s="464"/>
      <c r="H242" s="464"/>
      <c r="I242" s="464"/>
      <c r="K242" s="420"/>
      <c r="L242" s="420"/>
      <c r="M242" s="420"/>
    </row>
    <row r="243" spans="1:13" s="393" customFormat="1" ht="15">
      <c r="A243" s="463"/>
      <c r="B243" s="463"/>
      <c r="C243" s="463"/>
      <c r="D243" s="463"/>
      <c r="E243" s="464"/>
      <c r="F243" s="463"/>
      <c r="G243" s="464"/>
      <c r="H243" s="464"/>
      <c r="I243" s="464"/>
      <c r="K243" s="420"/>
      <c r="L243" s="420"/>
      <c r="M243" s="420"/>
    </row>
    <row r="244" spans="1:13" s="393" customFormat="1" ht="15">
      <c r="A244" s="463"/>
      <c r="B244" s="463"/>
      <c r="C244" s="463"/>
      <c r="D244" s="463"/>
      <c r="E244" s="464"/>
      <c r="F244" s="463"/>
      <c r="G244" s="464"/>
      <c r="H244" s="464"/>
      <c r="I244" s="464"/>
      <c r="K244" s="420"/>
      <c r="L244" s="420"/>
      <c r="M244" s="420"/>
    </row>
    <row r="245" spans="1:13" s="393" customFormat="1" ht="15">
      <c r="A245" s="463"/>
      <c r="B245" s="463"/>
      <c r="C245" s="463"/>
      <c r="D245" s="463"/>
      <c r="E245" s="464"/>
      <c r="F245" s="463"/>
      <c r="G245" s="464"/>
      <c r="H245" s="464"/>
      <c r="I245" s="464"/>
      <c r="K245" s="420"/>
      <c r="L245" s="420"/>
      <c r="M245" s="420"/>
    </row>
    <row r="246" spans="1:13" s="393" customFormat="1" ht="15">
      <c r="A246" s="463"/>
      <c r="B246" s="463"/>
      <c r="C246" s="463"/>
      <c r="D246" s="463"/>
      <c r="E246" s="464"/>
      <c r="F246" s="463"/>
      <c r="G246" s="464"/>
      <c r="H246" s="464"/>
      <c r="I246" s="464"/>
      <c r="K246" s="420"/>
      <c r="L246" s="420"/>
      <c r="M246" s="420"/>
    </row>
    <row r="247" spans="1:13" s="393" customFormat="1" ht="15">
      <c r="A247" s="463"/>
      <c r="B247" s="463"/>
      <c r="C247" s="463"/>
      <c r="D247" s="463"/>
      <c r="E247" s="464"/>
      <c r="F247" s="463"/>
      <c r="G247" s="464"/>
      <c r="H247" s="464"/>
      <c r="I247" s="464"/>
      <c r="K247" s="420"/>
      <c r="L247" s="420"/>
      <c r="M247" s="420"/>
    </row>
    <row r="248" spans="1:13" s="393" customFormat="1" ht="15">
      <c r="A248" s="463"/>
      <c r="B248" s="463"/>
      <c r="C248" s="463"/>
      <c r="D248" s="463"/>
      <c r="E248" s="464"/>
      <c r="F248" s="463"/>
      <c r="G248" s="464"/>
      <c r="H248" s="464"/>
      <c r="I248" s="464"/>
      <c r="K248" s="420"/>
      <c r="L248" s="420"/>
      <c r="M248" s="420"/>
    </row>
    <row r="249" spans="1:13" s="393" customFormat="1" ht="15">
      <c r="A249" s="463"/>
      <c r="B249" s="463"/>
      <c r="C249" s="463"/>
      <c r="D249" s="463"/>
      <c r="E249" s="464"/>
      <c r="F249" s="463"/>
      <c r="G249" s="464"/>
      <c r="H249" s="464"/>
      <c r="I249" s="464"/>
      <c r="K249" s="420"/>
      <c r="L249" s="420"/>
      <c r="M249" s="420"/>
    </row>
    <row r="250" spans="1:13" s="393" customFormat="1" ht="15">
      <c r="A250" s="463"/>
      <c r="B250" s="463"/>
      <c r="C250" s="463"/>
      <c r="D250" s="463"/>
      <c r="E250" s="464"/>
      <c r="F250" s="463"/>
      <c r="G250" s="464"/>
      <c r="H250" s="464"/>
      <c r="I250" s="464"/>
      <c r="K250" s="420"/>
      <c r="L250" s="420"/>
      <c r="M250" s="420"/>
    </row>
    <row r="251" spans="1:13" s="393" customFormat="1" ht="15">
      <c r="A251" s="463"/>
      <c r="B251" s="463"/>
      <c r="C251" s="463"/>
      <c r="D251" s="463"/>
      <c r="E251" s="464"/>
      <c r="F251" s="463"/>
      <c r="G251" s="464"/>
      <c r="H251" s="464"/>
      <c r="I251" s="464"/>
      <c r="K251" s="420"/>
      <c r="L251" s="420"/>
      <c r="M251" s="420"/>
    </row>
    <row r="252" spans="1:13" s="393" customFormat="1" ht="15">
      <c r="A252" s="463"/>
      <c r="B252" s="463"/>
      <c r="C252" s="463"/>
      <c r="D252" s="463"/>
      <c r="E252" s="464"/>
      <c r="F252" s="463"/>
      <c r="G252" s="464"/>
      <c r="H252" s="464"/>
      <c r="I252" s="464"/>
      <c r="K252" s="420"/>
      <c r="L252" s="420"/>
      <c r="M252" s="420"/>
    </row>
    <row r="253" spans="1:13" s="393" customFormat="1" ht="15">
      <c r="A253" s="463"/>
      <c r="B253" s="463"/>
      <c r="C253" s="463"/>
      <c r="D253" s="463"/>
      <c r="E253" s="464"/>
      <c r="F253" s="464"/>
      <c r="G253" s="464"/>
      <c r="H253" s="464"/>
      <c r="I253" s="464"/>
      <c r="K253" s="420"/>
      <c r="L253" s="420"/>
      <c r="M253" s="420"/>
    </row>
    <row r="254" spans="1:13" s="393" customFormat="1" ht="14.25">
      <c r="A254" s="464"/>
      <c r="B254" s="464"/>
      <c r="C254" s="464"/>
      <c r="D254" s="464"/>
      <c r="E254" s="464"/>
      <c r="F254" s="464"/>
      <c r="G254" s="464"/>
      <c r="H254" s="464"/>
      <c r="I254" s="464"/>
      <c r="K254" s="420"/>
      <c r="L254" s="420"/>
      <c r="M254" s="420"/>
    </row>
    <row r="255" spans="1:13" s="393" customFormat="1" ht="14.25">
      <c r="A255" s="464"/>
      <c r="B255" s="464"/>
      <c r="C255" s="464"/>
      <c r="D255" s="464"/>
      <c r="E255" s="464"/>
      <c r="F255" s="464"/>
      <c r="G255" s="464"/>
      <c r="H255" s="464"/>
      <c r="I255" s="464"/>
      <c r="K255" s="420"/>
      <c r="L255" s="420"/>
      <c r="M255" s="420"/>
    </row>
    <row r="256" spans="1:13" s="393" customFormat="1" ht="14.25">
      <c r="A256" s="464"/>
      <c r="B256" s="464"/>
      <c r="C256" s="464"/>
      <c r="D256" s="464"/>
      <c r="E256" s="464"/>
      <c r="F256" s="464"/>
      <c r="G256" s="464"/>
      <c r="H256" s="464"/>
      <c r="I256" s="464"/>
      <c r="K256" s="420"/>
      <c r="L256" s="420"/>
      <c r="M256" s="420"/>
    </row>
    <row r="257" spans="1:13" s="393" customFormat="1" ht="14.25">
      <c r="A257" s="464"/>
      <c r="B257" s="464"/>
      <c r="C257" s="464"/>
      <c r="D257" s="464"/>
      <c r="E257" s="464"/>
      <c r="F257" s="464"/>
      <c r="G257" s="464"/>
      <c r="H257" s="464"/>
      <c r="I257" s="464"/>
      <c r="K257" s="420"/>
      <c r="L257" s="420"/>
      <c r="M257" s="420"/>
    </row>
    <row r="258" spans="1:13" s="393" customFormat="1" ht="14.25">
      <c r="A258" s="464"/>
      <c r="B258" s="464"/>
      <c r="C258" s="464"/>
      <c r="D258" s="464"/>
      <c r="E258" s="464"/>
      <c r="F258" s="464"/>
      <c r="G258" s="464"/>
      <c r="H258" s="464"/>
      <c r="I258" s="464"/>
      <c r="K258" s="420"/>
      <c r="L258" s="420"/>
      <c r="M258" s="420"/>
    </row>
    <row r="259" spans="1:13" s="393" customFormat="1" ht="14.25">
      <c r="A259" s="464"/>
      <c r="B259" s="464"/>
      <c r="C259" s="464"/>
      <c r="D259" s="464"/>
      <c r="E259" s="464"/>
      <c r="F259" s="464"/>
      <c r="G259" s="464"/>
      <c r="H259" s="464"/>
      <c r="I259" s="464"/>
      <c r="K259" s="420"/>
      <c r="L259" s="420"/>
      <c r="M259" s="420"/>
    </row>
    <row r="260" spans="1:13" s="393" customFormat="1" ht="14.25">
      <c r="A260" s="464"/>
      <c r="B260" s="464"/>
      <c r="C260" s="464"/>
      <c r="D260" s="464"/>
      <c r="E260" s="464"/>
      <c r="F260" s="464"/>
      <c r="G260" s="464"/>
      <c r="H260" s="464"/>
      <c r="I260" s="464"/>
      <c r="K260" s="420"/>
      <c r="L260" s="420"/>
      <c r="M260" s="420"/>
    </row>
    <row r="261" spans="1:13" s="393" customFormat="1" ht="14.25">
      <c r="A261" s="464"/>
      <c r="B261" s="464"/>
      <c r="C261" s="464"/>
      <c r="D261" s="464"/>
      <c r="E261" s="464"/>
      <c r="F261" s="464"/>
      <c r="G261" s="464"/>
      <c r="H261" s="464"/>
      <c r="I261" s="464"/>
      <c r="K261" s="420"/>
      <c r="L261" s="420"/>
      <c r="M261" s="420"/>
    </row>
    <row r="262" spans="1:13" s="393" customFormat="1" ht="14.25">
      <c r="A262" s="464"/>
      <c r="B262" s="464"/>
      <c r="C262" s="464"/>
      <c r="D262" s="464"/>
      <c r="E262" s="464"/>
      <c r="F262" s="464"/>
      <c r="G262" s="464"/>
      <c r="H262" s="464"/>
      <c r="I262" s="464"/>
      <c r="K262" s="420"/>
      <c r="L262" s="420"/>
      <c r="M262" s="420"/>
    </row>
    <row r="263" spans="1:13" s="393" customFormat="1" ht="14.25">
      <c r="A263" s="464"/>
      <c r="B263" s="464"/>
      <c r="C263" s="464"/>
      <c r="D263" s="464"/>
      <c r="E263" s="464"/>
      <c r="F263" s="464"/>
      <c r="G263" s="464"/>
      <c r="H263" s="464"/>
      <c r="I263" s="464"/>
      <c r="K263" s="420"/>
      <c r="L263" s="420"/>
      <c r="M263" s="420"/>
    </row>
    <row r="264" spans="1:13" s="393" customFormat="1" ht="14.25">
      <c r="A264" s="464"/>
      <c r="B264" s="464"/>
      <c r="C264" s="464"/>
      <c r="D264" s="464"/>
      <c r="E264" s="464"/>
      <c r="F264" s="464"/>
      <c r="G264" s="464"/>
      <c r="H264" s="464"/>
      <c r="I264" s="464"/>
      <c r="K264" s="420"/>
      <c r="L264" s="420"/>
      <c r="M264" s="420"/>
    </row>
    <row r="265" spans="1:13" s="393" customFormat="1" ht="14.25">
      <c r="A265" s="464"/>
      <c r="B265" s="464"/>
      <c r="C265" s="464"/>
      <c r="D265" s="464"/>
      <c r="E265" s="464"/>
      <c r="F265" s="464"/>
      <c r="G265" s="464"/>
      <c r="H265" s="464"/>
      <c r="I265" s="464"/>
      <c r="K265" s="420"/>
      <c r="L265" s="420"/>
      <c r="M265" s="420"/>
    </row>
    <row r="266" spans="1:13" s="393" customFormat="1" ht="14.25">
      <c r="A266" s="464"/>
      <c r="B266" s="464"/>
      <c r="C266" s="464"/>
      <c r="D266" s="464"/>
      <c r="E266" s="464"/>
      <c r="F266" s="464"/>
      <c r="G266" s="464"/>
      <c r="H266" s="464"/>
      <c r="I266" s="464"/>
      <c r="K266" s="420"/>
      <c r="L266" s="420"/>
      <c r="M266" s="420"/>
    </row>
    <row r="267" spans="1:13" s="393" customFormat="1" ht="14.25">
      <c r="A267" s="464"/>
      <c r="B267" s="464"/>
      <c r="C267" s="464"/>
      <c r="D267" s="464"/>
      <c r="E267" s="464"/>
      <c r="F267" s="464"/>
      <c r="G267" s="464"/>
      <c r="H267" s="464"/>
      <c r="I267" s="464"/>
      <c r="K267" s="420"/>
      <c r="L267" s="420"/>
      <c r="M267" s="420"/>
    </row>
    <row r="268" spans="1:13" s="393" customFormat="1" ht="14.25">
      <c r="A268" s="464"/>
      <c r="B268" s="464"/>
      <c r="C268" s="464"/>
      <c r="D268" s="464"/>
      <c r="E268" s="464"/>
      <c r="F268" s="464"/>
      <c r="G268" s="464"/>
      <c r="H268" s="464"/>
      <c r="I268" s="464"/>
      <c r="K268" s="420"/>
      <c r="L268" s="420"/>
      <c r="M268" s="420"/>
    </row>
    <row r="269" spans="1:13" s="393" customFormat="1" ht="14.25">
      <c r="A269" s="464"/>
      <c r="B269" s="464"/>
      <c r="C269" s="464"/>
      <c r="D269" s="464"/>
      <c r="E269" s="464"/>
      <c r="F269" s="464"/>
      <c r="G269" s="464"/>
      <c r="H269" s="464"/>
      <c r="I269" s="464"/>
      <c r="K269" s="420"/>
      <c r="L269" s="420"/>
      <c r="M269" s="420"/>
    </row>
    <row r="270" spans="1:13" s="393" customFormat="1" ht="14.25">
      <c r="A270" s="464"/>
      <c r="B270" s="464"/>
      <c r="C270" s="464"/>
      <c r="D270" s="464"/>
      <c r="E270" s="464"/>
      <c r="F270" s="464"/>
      <c r="G270" s="464"/>
      <c r="H270" s="464"/>
      <c r="I270" s="464"/>
      <c r="K270" s="420"/>
      <c r="L270" s="420"/>
      <c r="M270" s="420"/>
    </row>
    <row r="271" spans="1:13" s="393" customFormat="1" ht="14.25">
      <c r="A271" s="464"/>
      <c r="B271" s="464"/>
      <c r="C271" s="464"/>
      <c r="D271" s="464"/>
      <c r="E271" s="464"/>
      <c r="F271" s="464"/>
      <c r="G271" s="464"/>
      <c r="H271" s="464"/>
      <c r="I271" s="464"/>
      <c r="K271" s="420"/>
      <c r="L271" s="420"/>
      <c r="M271" s="420"/>
    </row>
    <row r="272" spans="1:13" s="393" customFormat="1" ht="14.25">
      <c r="A272" s="464"/>
      <c r="B272" s="464"/>
      <c r="C272" s="464"/>
      <c r="D272" s="464"/>
      <c r="E272" s="464"/>
      <c r="F272" s="464"/>
      <c r="G272" s="464"/>
      <c r="H272" s="464"/>
      <c r="I272" s="464"/>
      <c r="K272" s="420"/>
      <c r="L272" s="420"/>
      <c r="M272" s="420"/>
    </row>
    <row r="273" spans="1:13" s="393" customFormat="1" ht="14.25">
      <c r="A273" s="464"/>
      <c r="B273" s="464"/>
      <c r="C273" s="464"/>
      <c r="D273" s="464"/>
      <c r="E273" s="464"/>
      <c r="F273" s="464"/>
      <c r="G273" s="464"/>
      <c r="H273" s="464"/>
      <c r="I273" s="464"/>
      <c r="K273" s="420"/>
      <c r="L273" s="420"/>
      <c r="M273" s="420"/>
    </row>
    <row r="274" spans="1:13" s="393" customFormat="1" ht="14.25">
      <c r="A274" s="464"/>
      <c r="B274" s="464"/>
      <c r="C274" s="464"/>
      <c r="D274" s="464"/>
      <c r="E274" s="464"/>
      <c r="F274" s="464"/>
      <c r="G274" s="464"/>
      <c r="H274" s="464"/>
      <c r="I274" s="464"/>
      <c r="K274" s="420"/>
      <c r="L274" s="420"/>
      <c r="M274" s="420"/>
    </row>
    <row r="275" spans="1:13" s="393" customFormat="1" ht="14.25">
      <c r="A275" s="464"/>
      <c r="B275" s="464"/>
      <c r="C275" s="464"/>
      <c r="D275" s="464"/>
      <c r="E275" s="464"/>
      <c r="F275" s="464"/>
      <c r="G275" s="464"/>
      <c r="H275" s="464"/>
      <c r="I275" s="464"/>
      <c r="K275" s="420"/>
      <c r="L275" s="420"/>
      <c r="M275" s="420"/>
    </row>
    <row r="276" spans="1:13" s="393" customFormat="1" ht="14.25">
      <c r="A276" s="464"/>
      <c r="B276" s="464"/>
      <c r="C276" s="464"/>
      <c r="D276" s="464"/>
      <c r="E276" s="464"/>
      <c r="F276" s="464"/>
      <c r="G276" s="464"/>
      <c r="H276" s="464"/>
      <c r="I276" s="464"/>
      <c r="K276" s="420"/>
      <c r="L276" s="420"/>
      <c r="M276" s="420"/>
    </row>
    <row r="277" spans="1:13" s="393" customFormat="1" ht="14.25">
      <c r="A277" s="464"/>
      <c r="B277" s="464"/>
      <c r="C277" s="464"/>
      <c r="D277" s="464"/>
      <c r="E277" s="464"/>
      <c r="F277" s="464"/>
      <c r="G277" s="464"/>
      <c r="H277" s="464"/>
      <c r="I277" s="464"/>
      <c r="K277" s="420"/>
      <c r="L277" s="420"/>
      <c r="M277" s="420"/>
    </row>
    <row r="278" spans="1:13" s="393" customFormat="1" ht="14.25">
      <c r="A278" s="464"/>
      <c r="B278" s="464"/>
      <c r="C278" s="464"/>
      <c r="D278" s="464"/>
      <c r="E278" s="464"/>
      <c r="F278" s="464"/>
      <c r="G278" s="464"/>
      <c r="H278" s="464"/>
      <c r="I278" s="464"/>
      <c r="K278" s="420"/>
      <c r="L278" s="420"/>
      <c r="M278" s="420"/>
    </row>
    <row r="279" spans="1:13" s="393" customFormat="1" ht="14.25">
      <c r="A279" s="464"/>
      <c r="B279" s="464"/>
      <c r="C279" s="464"/>
      <c r="D279" s="464"/>
      <c r="E279" s="464"/>
      <c r="F279" s="464"/>
      <c r="G279" s="464"/>
      <c r="H279" s="464"/>
      <c r="I279" s="464"/>
      <c r="K279" s="420"/>
      <c r="L279" s="420"/>
      <c r="M279" s="420"/>
    </row>
    <row r="280" spans="1:13" s="393" customFormat="1" ht="14.25">
      <c r="A280" s="464"/>
      <c r="B280" s="464"/>
      <c r="C280" s="464"/>
      <c r="D280" s="464"/>
      <c r="E280" s="464"/>
      <c r="F280" s="464"/>
      <c r="G280" s="464"/>
      <c r="H280" s="464"/>
      <c r="I280" s="464"/>
      <c r="K280" s="420"/>
      <c r="L280" s="420"/>
      <c r="M280" s="420"/>
    </row>
    <row r="281" spans="1:13" s="393" customFormat="1" ht="14.25">
      <c r="A281" s="464"/>
      <c r="B281" s="464"/>
      <c r="C281" s="464"/>
      <c r="D281" s="464"/>
      <c r="E281" s="464"/>
      <c r="F281" s="464"/>
      <c r="G281" s="464"/>
      <c r="H281" s="464"/>
      <c r="I281" s="464"/>
      <c r="K281" s="420"/>
      <c r="L281" s="420"/>
      <c r="M281" s="420"/>
    </row>
    <row r="282" spans="1:13" s="393" customFormat="1" ht="14.25">
      <c r="A282" s="464"/>
      <c r="B282" s="464"/>
      <c r="C282" s="464"/>
      <c r="D282" s="464"/>
      <c r="E282" s="464"/>
      <c r="F282" s="464"/>
      <c r="G282" s="464"/>
      <c r="H282" s="464"/>
      <c r="I282" s="464"/>
      <c r="K282" s="420"/>
      <c r="L282" s="420"/>
      <c r="M282" s="420"/>
    </row>
    <row r="283" spans="1:13" s="393" customFormat="1" ht="14.25">
      <c r="A283" s="464"/>
      <c r="B283" s="464"/>
      <c r="C283" s="464"/>
      <c r="D283" s="464"/>
      <c r="E283" s="464"/>
      <c r="F283" s="464"/>
      <c r="G283" s="464"/>
      <c r="H283" s="464"/>
      <c r="I283" s="464"/>
      <c r="K283" s="420"/>
      <c r="L283" s="420"/>
      <c r="M283" s="420"/>
    </row>
    <row r="284" spans="1:13" s="393" customFormat="1" ht="14.25">
      <c r="A284" s="464"/>
      <c r="B284" s="464"/>
      <c r="C284" s="464"/>
      <c r="D284" s="464"/>
      <c r="E284" s="464"/>
      <c r="F284" s="464"/>
      <c r="G284" s="464"/>
      <c r="H284" s="464"/>
      <c r="I284" s="464"/>
      <c r="K284" s="420"/>
      <c r="L284" s="420"/>
      <c r="M284" s="420"/>
    </row>
    <row r="285" spans="1:13" s="393" customFormat="1" ht="14.25">
      <c r="A285" s="464"/>
      <c r="B285" s="464"/>
      <c r="C285" s="464"/>
      <c r="D285" s="464"/>
      <c r="E285" s="464"/>
      <c r="F285" s="464"/>
      <c r="G285" s="464"/>
      <c r="H285" s="464"/>
      <c r="I285" s="464"/>
      <c r="K285" s="420"/>
      <c r="L285" s="420"/>
      <c r="M285" s="420"/>
    </row>
    <row r="286" spans="1:13" s="393" customFormat="1" ht="14.25">
      <c r="A286" s="464"/>
      <c r="B286" s="464"/>
      <c r="C286" s="464"/>
      <c r="D286" s="464"/>
      <c r="E286" s="464"/>
      <c r="F286" s="464"/>
      <c r="G286" s="464"/>
      <c r="H286" s="464"/>
      <c r="I286" s="464"/>
      <c r="K286" s="420"/>
      <c r="L286" s="420"/>
      <c r="M286" s="420"/>
    </row>
    <row r="287" spans="1:13" s="393" customFormat="1" ht="14.25">
      <c r="A287" s="464"/>
      <c r="B287" s="464"/>
      <c r="C287" s="464"/>
      <c r="D287" s="464"/>
      <c r="E287" s="464"/>
      <c r="F287" s="464"/>
      <c r="G287" s="464"/>
      <c r="H287" s="464"/>
      <c r="I287" s="464"/>
      <c r="K287" s="420"/>
      <c r="L287" s="420"/>
      <c r="M287" s="420"/>
    </row>
    <row r="288" spans="1:13" s="393" customFormat="1" ht="14.25">
      <c r="A288" s="464"/>
      <c r="B288" s="464"/>
      <c r="C288" s="464"/>
      <c r="D288" s="464"/>
      <c r="E288" s="464"/>
      <c r="F288" s="464"/>
      <c r="G288" s="464"/>
      <c r="H288" s="464"/>
      <c r="I288" s="464"/>
      <c r="K288" s="420"/>
      <c r="L288" s="420"/>
      <c r="M288" s="420"/>
    </row>
    <row r="289" spans="1:13" s="393" customFormat="1" ht="14.25">
      <c r="A289" s="464"/>
      <c r="B289" s="464"/>
      <c r="C289" s="464"/>
      <c r="D289" s="464"/>
      <c r="E289" s="464"/>
      <c r="F289" s="464"/>
      <c r="G289" s="464"/>
      <c r="H289" s="464"/>
      <c r="I289" s="464"/>
      <c r="K289" s="420"/>
      <c r="L289" s="420"/>
      <c r="M289" s="420"/>
    </row>
    <row r="290" spans="1:13" s="393" customFormat="1" ht="14.25">
      <c r="A290" s="464"/>
      <c r="B290" s="464"/>
      <c r="C290" s="464"/>
      <c r="D290" s="464"/>
      <c r="E290" s="464"/>
      <c r="F290" s="464"/>
      <c r="G290" s="464"/>
      <c r="H290" s="464"/>
      <c r="I290" s="464"/>
      <c r="K290" s="420"/>
      <c r="L290" s="420"/>
      <c r="M290" s="420"/>
    </row>
    <row r="291" spans="1:13" s="393" customFormat="1" ht="14.25">
      <c r="A291" s="464"/>
      <c r="B291" s="464"/>
      <c r="C291" s="464"/>
      <c r="D291" s="464"/>
      <c r="E291" s="464"/>
      <c r="F291" s="464"/>
      <c r="G291" s="464"/>
      <c r="H291" s="464"/>
      <c r="I291" s="464"/>
      <c r="K291" s="420"/>
      <c r="L291" s="420"/>
      <c r="M291" s="420"/>
    </row>
    <row r="292" spans="1:13" s="393" customFormat="1" ht="14.25">
      <c r="A292" s="464"/>
      <c r="B292" s="464"/>
      <c r="C292" s="464"/>
      <c r="D292" s="464"/>
      <c r="E292" s="464"/>
      <c r="F292" s="464"/>
      <c r="G292" s="464"/>
      <c r="H292" s="464"/>
      <c r="I292" s="464"/>
      <c r="K292" s="420"/>
      <c r="L292" s="420"/>
      <c r="M292" s="420"/>
    </row>
    <row r="293" spans="1:13" s="393" customFormat="1" ht="14.25">
      <c r="A293" s="464"/>
      <c r="B293" s="464"/>
      <c r="C293" s="464"/>
      <c r="D293" s="464"/>
      <c r="E293" s="464"/>
      <c r="F293" s="464"/>
      <c r="G293" s="464"/>
      <c r="H293" s="464"/>
      <c r="I293" s="464"/>
      <c r="K293" s="420"/>
      <c r="L293" s="420"/>
      <c r="M293" s="420"/>
    </row>
    <row r="294" spans="1:13" s="393" customFormat="1" ht="14.25">
      <c r="A294" s="464"/>
      <c r="B294" s="464"/>
      <c r="C294" s="464"/>
      <c r="D294" s="464"/>
      <c r="E294" s="464"/>
      <c r="F294" s="464"/>
      <c r="G294" s="464"/>
      <c r="H294" s="464"/>
      <c r="I294" s="464"/>
      <c r="K294" s="420"/>
      <c r="L294" s="420"/>
      <c r="M294" s="420"/>
    </row>
    <row r="295" spans="1:13" s="393" customFormat="1" ht="14.25">
      <c r="A295" s="464"/>
      <c r="B295" s="464"/>
      <c r="C295" s="464"/>
      <c r="D295" s="464"/>
      <c r="E295" s="464"/>
      <c r="F295" s="464"/>
      <c r="G295" s="464"/>
      <c r="H295" s="464"/>
      <c r="I295" s="464"/>
      <c r="K295" s="420"/>
      <c r="L295" s="420"/>
      <c r="M295" s="420"/>
    </row>
    <row r="296" spans="1:13" s="393" customFormat="1" ht="14.25">
      <c r="A296" s="464"/>
      <c r="B296" s="464"/>
      <c r="C296" s="464"/>
      <c r="D296" s="464"/>
      <c r="E296" s="464"/>
      <c r="F296" s="464"/>
      <c r="G296" s="464"/>
      <c r="H296" s="464"/>
      <c r="I296" s="464"/>
      <c r="K296" s="420"/>
      <c r="L296" s="420"/>
      <c r="M296" s="420"/>
    </row>
    <row r="297" spans="1:13" s="393" customFormat="1" ht="14.25">
      <c r="A297" s="464"/>
      <c r="B297" s="464"/>
      <c r="C297" s="464"/>
      <c r="D297" s="464"/>
      <c r="E297" s="464"/>
      <c r="F297" s="464"/>
      <c r="G297" s="464"/>
      <c r="H297" s="464"/>
      <c r="I297" s="464"/>
      <c r="K297" s="420"/>
      <c r="L297" s="420"/>
      <c r="M297" s="420"/>
    </row>
    <row r="298" spans="1:13" s="393" customFormat="1" ht="14.25">
      <c r="A298" s="464"/>
      <c r="B298" s="464"/>
      <c r="C298" s="464"/>
      <c r="D298" s="464"/>
      <c r="E298" s="464"/>
      <c r="F298" s="464"/>
      <c r="G298" s="464"/>
      <c r="H298" s="464"/>
      <c r="I298" s="464"/>
      <c r="K298" s="420"/>
      <c r="L298" s="420"/>
      <c r="M298" s="420"/>
    </row>
    <row r="299" spans="1:13" s="393" customFormat="1" ht="14.25">
      <c r="A299" s="464"/>
      <c r="B299" s="464"/>
      <c r="C299" s="464"/>
      <c r="D299" s="464"/>
      <c r="E299" s="464"/>
      <c r="F299" s="464"/>
      <c r="G299" s="464"/>
      <c r="H299" s="464"/>
      <c r="I299" s="464"/>
      <c r="K299" s="420"/>
      <c r="L299" s="420"/>
      <c r="M299" s="420"/>
    </row>
    <row r="300" spans="1:13" s="393" customFormat="1" ht="14.25">
      <c r="A300" s="464"/>
      <c r="B300" s="464"/>
      <c r="C300" s="464"/>
      <c r="D300" s="464"/>
      <c r="E300" s="464"/>
      <c r="F300" s="464"/>
      <c r="G300" s="464"/>
      <c r="H300" s="464"/>
      <c r="I300" s="464"/>
      <c r="K300" s="420"/>
      <c r="L300" s="420"/>
      <c r="M300" s="420"/>
    </row>
    <row r="301" spans="1:13" s="393" customFormat="1" ht="14.25">
      <c r="A301" s="464"/>
      <c r="B301" s="464"/>
      <c r="C301" s="464"/>
      <c r="D301" s="464"/>
      <c r="E301" s="464"/>
      <c r="F301" s="464"/>
      <c r="G301" s="464"/>
      <c r="H301" s="464"/>
      <c r="I301" s="464"/>
      <c r="K301" s="420"/>
      <c r="L301" s="420"/>
      <c r="M301" s="420"/>
    </row>
    <row r="302" spans="1:13" s="393" customFormat="1" ht="14.25">
      <c r="A302" s="464"/>
      <c r="B302" s="464"/>
      <c r="C302" s="464"/>
      <c r="D302" s="464"/>
      <c r="E302" s="464"/>
      <c r="F302" s="464"/>
      <c r="G302" s="464"/>
      <c r="H302" s="464"/>
      <c r="I302" s="464"/>
      <c r="K302" s="420"/>
      <c r="L302" s="420"/>
      <c r="M302" s="420"/>
    </row>
    <row r="303" spans="1:13" s="393" customFormat="1" ht="14.25">
      <c r="A303" s="464"/>
      <c r="B303" s="464"/>
      <c r="C303" s="464"/>
      <c r="D303" s="464"/>
      <c r="E303" s="464"/>
      <c r="F303" s="464"/>
      <c r="G303" s="464"/>
      <c r="H303" s="464"/>
      <c r="I303" s="464"/>
      <c r="K303" s="420"/>
      <c r="L303" s="420"/>
      <c r="M303" s="420"/>
    </row>
    <row r="304" spans="1:13" s="393" customFormat="1" ht="14.25">
      <c r="A304" s="464"/>
      <c r="B304" s="464"/>
      <c r="C304" s="464"/>
      <c r="D304" s="464"/>
      <c r="E304" s="464"/>
      <c r="F304" s="464"/>
      <c r="G304" s="464"/>
      <c r="H304" s="464"/>
      <c r="I304" s="464"/>
      <c r="K304" s="420"/>
      <c r="L304" s="420"/>
      <c r="M304" s="420"/>
    </row>
    <row r="305" spans="1:13" s="393" customFormat="1" ht="14.25">
      <c r="A305" s="464"/>
      <c r="B305" s="464"/>
      <c r="C305" s="464"/>
      <c r="D305" s="464"/>
      <c r="E305" s="464"/>
      <c r="F305" s="464"/>
      <c r="G305" s="464"/>
      <c r="H305" s="464"/>
      <c r="I305" s="464"/>
      <c r="K305" s="420"/>
      <c r="L305" s="420"/>
      <c r="M305" s="420"/>
    </row>
    <row r="306" spans="1:13" s="393" customFormat="1" ht="14.25">
      <c r="A306" s="464"/>
      <c r="B306" s="464"/>
      <c r="C306" s="464"/>
      <c r="D306" s="464"/>
      <c r="E306" s="464"/>
      <c r="F306" s="464"/>
      <c r="G306" s="464"/>
      <c r="H306" s="464"/>
      <c r="I306" s="464"/>
      <c r="K306" s="420"/>
      <c r="L306" s="420"/>
      <c r="M306" s="420"/>
    </row>
    <row r="307" spans="1:13" s="393" customFormat="1" ht="14.25">
      <c r="A307" s="464"/>
      <c r="B307" s="464"/>
      <c r="C307" s="464"/>
      <c r="D307" s="464"/>
      <c r="E307" s="464"/>
      <c r="F307" s="464"/>
      <c r="G307" s="464"/>
      <c r="H307" s="464"/>
      <c r="I307" s="464"/>
      <c r="K307" s="420"/>
      <c r="L307" s="420"/>
      <c r="M307" s="420"/>
    </row>
    <row r="308" spans="1:13" s="393" customFormat="1" ht="14.25">
      <c r="A308" s="464"/>
      <c r="B308" s="464"/>
      <c r="C308" s="464"/>
      <c r="D308" s="464"/>
      <c r="E308" s="464"/>
      <c r="F308" s="464"/>
      <c r="G308" s="464"/>
      <c r="H308" s="464"/>
      <c r="I308" s="464"/>
      <c r="K308" s="420"/>
      <c r="L308" s="420"/>
      <c r="M308" s="420"/>
    </row>
    <row r="309" spans="1:13" s="393" customFormat="1" ht="14.25">
      <c r="A309" s="464"/>
      <c r="B309" s="464"/>
      <c r="C309" s="464"/>
      <c r="D309" s="464"/>
      <c r="E309" s="464"/>
      <c r="F309" s="464"/>
      <c r="G309" s="464"/>
      <c r="H309" s="464"/>
      <c r="I309" s="464"/>
      <c r="K309" s="420"/>
      <c r="L309" s="420"/>
      <c r="M309" s="420"/>
    </row>
    <row r="310" spans="1:13" s="393" customFormat="1" ht="14.25">
      <c r="A310" s="464"/>
      <c r="B310" s="464"/>
      <c r="C310" s="464"/>
      <c r="D310" s="464"/>
      <c r="E310" s="464"/>
      <c r="F310" s="464"/>
      <c r="G310" s="464"/>
      <c r="H310" s="464"/>
      <c r="I310" s="464"/>
      <c r="K310" s="420"/>
      <c r="L310" s="420"/>
      <c r="M310" s="420"/>
    </row>
    <row r="311" spans="1:13" s="393" customFormat="1" ht="14.25">
      <c r="A311" s="464"/>
      <c r="B311" s="464"/>
      <c r="C311" s="464"/>
      <c r="D311" s="464"/>
      <c r="E311" s="464"/>
      <c r="F311" s="464"/>
      <c r="G311" s="464"/>
      <c r="H311" s="464"/>
      <c r="I311" s="464"/>
      <c r="K311" s="420"/>
      <c r="L311" s="420"/>
      <c r="M311" s="420"/>
    </row>
    <row r="312" spans="1:13" s="393" customFormat="1" ht="14.25">
      <c r="A312" s="464"/>
      <c r="B312" s="464"/>
      <c r="C312" s="464"/>
      <c r="D312" s="464"/>
      <c r="E312" s="464"/>
      <c r="F312" s="464"/>
      <c r="G312" s="464"/>
      <c r="H312" s="464"/>
      <c r="I312" s="464"/>
      <c r="K312" s="420"/>
      <c r="L312" s="420"/>
      <c r="M312" s="420"/>
    </row>
    <row r="313" spans="1:13" s="393" customFormat="1" ht="14.25">
      <c r="A313" s="464"/>
      <c r="B313" s="464"/>
      <c r="C313" s="464"/>
      <c r="D313" s="464"/>
      <c r="E313" s="464"/>
      <c r="F313" s="464"/>
      <c r="G313" s="464"/>
      <c r="H313" s="464"/>
      <c r="I313" s="464"/>
      <c r="K313" s="420"/>
      <c r="L313" s="420"/>
      <c r="M313" s="420"/>
    </row>
    <row r="314" spans="1:13" s="393" customFormat="1" ht="14.25">
      <c r="A314" s="464"/>
      <c r="B314" s="464"/>
      <c r="C314" s="464"/>
      <c r="D314" s="464"/>
      <c r="E314" s="464"/>
      <c r="F314" s="464"/>
      <c r="G314" s="464"/>
      <c r="H314" s="464"/>
      <c r="I314" s="464"/>
      <c r="K314" s="420"/>
      <c r="L314" s="420"/>
      <c r="M314" s="420"/>
    </row>
    <row r="315" spans="1:13" s="393" customFormat="1" ht="14.25">
      <c r="A315" s="464"/>
      <c r="B315" s="464"/>
      <c r="C315" s="464"/>
      <c r="D315" s="464"/>
      <c r="E315" s="464"/>
      <c r="F315" s="464"/>
      <c r="G315" s="464"/>
      <c r="H315" s="464"/>
      <c r="I315" s="464"/>
      <c r="K315" s="420"/>
      <c r="L315" s="420"/>
      <c r="M315" s="420"/>
    </row>
    <row r="316" spans="1:13" s="393" customFormat="1" ht="14.25">
      <c r="A316" s="464"/>
      <c r="B316" s="464"/>
      <c r="C316" s="464"/>
      <c r="D316" s="464"/>
      <c r="E316" s="464"/>
      <c r="F316" s="464"/>
      <c r="G316" s="464"/>
      <c r="H316" s="464"/>
      <c r="I316" s="464"/>
      <c r="K316" s="420"/>
      <c r="L316" s="420"/>
      <c r="M316" s="420"/>
    </row>
    <row r="317" spans="1:13" s="393" customFormat="1" ht="14.25">
      <c r="A317" s="464"/>
      <c r="B317" s="464"/>
      <c r="C317" s="464"/>
      <c r="D317" s="464"/>
      <c r="E317" s="464"/>
      <c r="F317" s="464"/>
      <c r="G317" s="464"/>
      <c r="H317" s="464"/>
      <c r="I317" s="464"/>
      <c r="K317" s="420"/>
      <c r="L317" s="420"/>
      <c r="M317" s="420"/>
    </row>
    <row r="318" spans="1:13" s="393" customFormat="1" ht="14.25">
      <c r="A318" s="464"/>
      <c r="B318" s="464"/>
      <c r="C318" s="464"/>
      <c r="D318" s="464"/>
      <c r="E318" s="464"/>
      <c r="F318" s="464"/>
      <c r="G318" s="464"/>
      <c r="H318" s="464"/>
      <c r="I318" s="464"/>
      <c r="K318" s="420"/>
      <c r="L318" s="420"/>
      <c r="M318" s="420"/>
    </row>
    <row r="319" spans="1:13" s="393" customFormat="1" ht="14.25">
      <c r="A319" s="464"/>
      <c r="B319" s="464"/>
      <c r="C319" s="464"/>
      <c r="D319" s="464"/>
      <c r="E319" s="464"/>
      <c r="F319" s="464"/>
      <c r="G319" s="464"/>
      <c r="H319" s="464"/>
      <c r="I319" s="464"/>
      <c r="K319" s="420"/>
      <c r="L319" s="420"/>
      <c r="M319" s="420"/>
    </row>
    <row r="320" spans="1:13" s="393" customFormat="1" ht="14.25">
      <c r="A320" s="464"/>
      <c r="B320" s="464"/>
      <c r="C320" s="464"/>
      <c r="D320" s="464"/>
      <c r="E320" s="464"/>
      <c r="F320" s="464"/>
      <c r="G320" s="464"/>
      <c r="H320" s="464"/>
      <c r="I320" s="464"/>
      <c r="K320" s="420"/>
      <c r="L320" s="420"/>
      <c r="M320" s="420"/>
    </row>
    <row r="321" spans="1:13" s="393" customFormat="1" ht="14.25">
      <c r="A321" s="464"/>
      <c r="B321" s="464"/>
      <c r="C321" s="464"/>
      <c r="D321" s="464"/>
      <c r="E321" s="464"/>
      <c r="F321" s="464"/>
      <c r="G321" s="464"/>
      <c r="H321" s="464"/>
      <c r="I321" s="464"/>
      <c r="K321" s="420"/>
      <c r="L321" s="420"/>
      <c r="M321" s="420"/>
    </row>
    <row r="322" spans="1:13" s="393" customFormat="1" ht="14.25">
      <c r="A322" s="464"/>
      <c r="B322" s="464"/>
      <c r="C322" s="464"/>
      <c r="D322" s="464"/>
      <c r="E322" s="464"/>
      <c r="F322" s="464"/>
      <c r="G322" s="464"/>
      <c r="H322" s="464"/>
      <c r="I322" s="464"/>
      <c r="K322" s="420"/>
      <c r="L322" s="420"/>
      <c r="M322" s="420"/>
    </row>
    <row r="323" spans="1:13" s="393" customFormat="1" ht="14.25">
      <c r="A323" s="464"/>
      <c r="B323" s="464"/>
      <c r="C323" s="464"/>
      <c r="D323" s="464"/>
      <c r="E323" s="464"/>
      <c r="F323" s="464"/>
      <c r="G323" s="464"/>
      <c r="H323" s="464"/>
      <c r="I323" s="464"/>
      <c r="K323" s="420"/>
      <c r="L323" s="420"/>
      <c r="M323" s="420"/>
    </row>
    <row r="324" spans="1:13" s="393" customFormat="1" ht="14.25">
      <c r="A324" s="464"/>
      <c r="B324" s="464"/>
      <c r="C324" s="464"/>
      <c r="D324" s="464"/>
      <c r="E324" s="464"/>
      <c r="F324" s="464"/>
      <c r="G324" s="464"/>
      <c r="H324" s="464"/>
      <c r="I324" s="464"/>
      <c r="K324" s="420"/>
      <c r="L324" s="420"/>
      <c r="M324" s="420"/>
    </row>
    <row r="325" spans="1:13" s="393" customFormat="1" ht="14.25">
      <c r="A325" s="464"/>
      <c r="B325" s="464"/>
      <c r="C325" s="464"/>
      <c r="D325" s="464"/>
      <c r="E325" s="464"/>
      <c r="F325" s="464"/>
      <c r="G325" s="464"/>
      <c r="H325" s="464"/>
      <c r="I325" s="464"/>
      <c r="K325" s="420"/>
      <c r="L325" s="420"/>
      <c r="M325" s="420"/>
    </row>
    <row r="326" spans="1:13" s="393" customFormat="1" ht="14.25">
      <c r="A326" s="464"/>
      <c r="B326" s="464"/>
      <c r="C326" s="464"/>
      <c r="D326" s="464"/>
      <c r="E326" s="464"/>
      <c r="F326" s="464"/>
      <c r="G326" s="464"/>
      <c r="H326" s="464"/>
      <c r="I326" s="464"/>
      <c r="K326" s="420"/>
      <c r="L326" s="420"/>
      <c r="M326" s="420"/>
    </row>
    <row r="327" spans="1:13" s="393" customFormat="1" ht="14.25">
      <c r="A327" s="464"/>
      <c r="B327" s="464"/>
      <c r="C327" s="464"/>
      <c r="D327" s="464"/>
      <c r="E327" s="464"/>
      <c r="F327" s="464"/>
      <c r="G327" s="464"/>
      <c r="H327" s="464"/>
      <c r="I327" s="464"/>
      <c r="K327" s="420"/>
      <c r="L327" s="420"/>
      <c r="M327" s="420"/>
    </row>
    <row r="328" spans="1:13" s="393" customFormat="1" ht="14.25">
      <c r="A328" s="464"/>
      <c r="B328" s="464"/>
      <c r="C328" s="464"/>
      <c r="D328" s="464"/>
      <c r="E328" s="464"/>
      <c r="F328" s="464"/>
      <c r="G328" s="464"/>
      <c r="H328" s="464"/>
      <c r="I328" s="464"/>
      <c r="K328" s="420"/>
      <c r="L328" s="420"/>
      <c r="M328" s="420"/>
    </row>
    <row r="329" spans="1:13" s="393" customFormat="1" ht="14.25">
      <c r="A329" s="464"/>
      <c r="B329" s="464"/>
      <c r="C329" s="464"/>
      <c r="D329" s="464"/>
      <c r="E329" s="464"/>
      <c r="F329" s="464"/>
      <c r="G329" s="464"/>
      <c r="H329" s="464"/>
      <c r="I329" s="464"/>
      <c r="K329" s="420"/>
      <c r="L329" s="420"/>
      <c r="M329" s="420"/>
    </row>
    <row r="330" spans="1:13" s="393" customFormat="1" ht="14.25">
      <c r="A330" s="464"/>
      <c r="B330" s="464"/>
      <c r="C330" s="464"/>
      <c r="D330" s="464"/>
      <c r="E330" s="464"/>
      <c r="F330" s="464"/>
      <c r="G330" s="464"/>
      <c r="H330" s="464"/>
      <c r="I330" s="464"/>
      <c r="K330" s="420"/>
      <c r="L330" s="420"/>
      <c r="M330" s="420"/>
    </row>
    <row r="331" spans="1:13" s="393" customFormat="1" ht="14.25">
      <c r="A331" s="464"/>
      <c r="B331" s="464"/>
      <c r="C331" s="464"/>
      <c r="D331" s="464"/>
      <c r="E331" s="464"/>
      <c r="F331" s="464"/>
      <c r="G331" s="464"/>
      <c r="H331" s="464"/>
      <c r="I331" s="464"/>
      <c r="K331" s="420"/>
      <c r="L331" s="420"/>
      <c r="M331" s="420"/>
    </row>
    <row r="332" spans="1:13" s="393" customFormat="1" ht="14.25">
      <c r="A332" s="464"/>
      <c r="B332" s="464"/>
      <c r="C332" s="464"/>
      <c r="D332" s="464"/>
      <c r="E332" s="464"/>
      <c r="F332" s="464"/>
      <c r="G332" s="464"/>
      <c r="H332" s="464"/>
      <c r="I332" s="464"/>
      <c r="K332" s="420"/>
      <c r="L332" s="420"/>
      <c r="M332" s="420"/>
    </row>
    <row r="333" spans="1:13" s="393" customFormat="1" ht="14.25">
      <c r="A333" s="464"/>
      <c r="B333" s="464"/>
      <c r="C333" s="464"/>
      <c r="D333" s="464"/>
      <c r="E333" s="464"/>
      <c r="F333" s="464"/>
      <c r="G333" s="464"/>
      <c r="H333" s="464"/>
      <c r="I333" s="464"/>
      <c r="K333" s="420"/>
      <c r="L333" s="420"/>
      <c r="M333" s="420"/>
    </row>
    <row r="334" spans="1:13" s="393" customFormat="1" ht="14.25">
      <c r="A334" s="464"/>
      <c r="B334" s="464"/>
      <c r="C334" s="464"/>
      <c r="D334" s="464"/>
      <c r="E334" s="464"/>
      <c r="F334" s="464"/>
      <c r="G334" s="464"/>
      <c r="H334" s="464"/>
      <c r="I334" s="464"/>
      <c r="K334" s="420"/>
      <c r="L334" s="420"/>
      <c r="M334" s="420"/>
    </row>
    <row r="335" spans="1:13" s="393" customFormat="1" ht="14.25">
      <c r="A335" s="464"/>
      <c r="B335" s="464"/>
      <c r="C335" s="464"/>
      <c r="D335" s="464"/>
      <c r="E335" s="464"/>
      <c r="F335" s="464"/>
      <c r="G335" s="464"/>
      <c r="H335" s="464"/>
      <c r="I335" s="464"/>
      <c r="K335" s="420"/>
      <c r="L335" s="420"/>
      <c r="M335" s="420"/>
    </row>
    <row r="336" spans="1:13" s="393" customFormat="1" ht="14.25">
      <c r="A336" s="464"/>
      <c r="B336" s="464"/>
      <c r="C336" s="464"/>
      <c r="D336" s="464"/>
      <c r="E336" s="464"/>
      <c r="F336" s="464"/>
      <c r="G336" s="464"/>
      <c r="H336" s="464"/>
      <c r="I336" s="464"/>
      <c r="K336" s="420"/>
      <c r="L336" s="420"/>
      <c r="M336" s="420"/>
    </row>
    <row r="337" spans="1:13" s="393" customFormat="1" ht="14.25">
      <c r="A337" s="464"/>
      <c r="B337" s="464"/>
      <c r="C337" s="464"/>
      <c r="D337" s="464"/>
      <c r="E337" s="464"/>
      <c r="F337" s="464"/>
      <c r="G337" s="464"/>
      <c r="H337" s="464"/>
      <c r="I337" s="464"/>
      <c r="K337" s="420"/>
      <c r="L337" s="420"/>
      <c r="M337" s="420"/>
    </row>
    <row r="338" spans="1:13" s="393" customFormat="1" ht="14.25">
      <c r="A338" s="464"/>
      <c r="B338" s="464"/>
      <c r="C338" s="464"/>
      <c r="D338" s="464"/>
      <c r="E338" s="464"/>
      <c r="F338" s="464"/>
      <c r="G338" s="464"/>
      <c r="H338" s="464"/>
      <c r="I338" s="464"/>
      <c r="K338" s="420"/>
      <c r="L338" s="420"/>
      <c r="M338" s="420"/>
    </row>
    <row r="339" spans="1:13" s="393" customFormat="1" ht="14.25">
      <c r="A339" s="464"/>
      <c r="B339" s="464"/>
      <c r="C339" s="464"/>
      <c r="D339" s="464"/>
      <c r="E339" s="464"/>
      <c r="F339" s="464"/>
      <c r="G339" s="464"/>
      <c r="H339" s="464"/>
      <c r="I339" s="464"/>
      <c r="K339" s="420"/>
      <c r="L339" s="420"/>
      <c r="M339" s="420"/>
    </row>
    <row r="340" spans="1:13" s="393" customFormat="1" ht="14.25">
      <c r="A340" s="464"/>
      <c r="B340" s="464"/>
      <c r="C340" s="464"/>
      <c r="D340" s="464"/>
      <c r="E340" s="464"/>
      <c r="F340" s="464"/>
      <c r="G340" s="464"/>
      <c r="H340" s="464"/>
      <c r="I340" s="464"/>
      <c r="K340" s="420"/>
      <c r="L340" s="420"/>
      <c r="M340" s="420"/>
    </row>
    <row r="341" spans="1:13" s="393" customFormat="1" ht="14.25">
      <c r="A341" s="464"/>
      <c r="B341" s="464"/>
      <c r="C341" s="464"/>
      <c r="D341" s="464"/>
      <c r="E341" s="464"/>
      <c r="F341" s="464"/>
      <c r="G341" s="464"/>
      <c r="H341" s="464"/>
      <c r="I341" s="464"/>
      <c r="K341" s="420"/>
      <c r="L341" s="420"/>
      <c r="M341" s="420"/>
    </row>
    <row r="342" spans="1:13" s="393" customFormat="1" ht="14.25">
      <c r="A342" s="464"/>
      <c r="B342" s="464"/>
      <c r="C342" s="464"/>
      <c r="D342" s="464"/>
      <c r="E342" s="464"/>
      <c r="F342" s="464"/>
      <c r="G342" s="464"/>
      <c r="H342" s="464"/>
      <c r="I342" s="464"/>
      <c r="K342" s="420"/>
      <c r="L342" s="420"/>
      <c r="M342" s="420"/>
    </row>
    <row r="343" spans="1:13" s="393" customFormat="1" ht="14.25">
      <c r="A343" s="464"/>
      <c r="B343" s="464"/>
      <c r="C343" s="464"/>
      <c r="D343" s="464"/>
      <c r="E343" s="464"/>
      <c r="F343" s="464"/>
      <c r="G343" s="464"/>
      <c r="H343" s="464"/>
      <c r="I343" s="464"/>
      <c r="K343" s="420"/>
      <c r="L343" s="420"/>
      <c r="M343" s="420"/>
    </row>
    <row r="344" spans="1:13" s="393" customFormat="1" ht="14.25">
      <c r="A344" s="464"/>
      <c r="B344" s="464"/>
      <c r="C344" s="464"/>
      <c r="D344" s="464"/>
      <c r="E344" s="464"/>
      <c r="F344" s="464"/>
      <c r="G344" s="464"/>
      <c r="H344" s="464"/>
      <c r="I344" s="464"/>
      <c r="K344" s="420"/>
      <c r="L344" s="420"/>
      <c r="M344" s="420"/>
    </row>
    <row r="345" spans="1:13" s="393" customFormat="1" ht="14.25">
      <c r="A345" s="464"/>
      <c r="B345" s="464"/>
      <c r="C345" s="464"/>
      <c r="D345" s="464"/>
      <c r="E345" s="464"/>
      <c r="F345" s="464"/>
      <c r="G345" s="464"/>
      <c r="H345" s="464"/>
      <c r="I345" s="464"/>
      <c r="K345" s="420"/>
      <c r="L345" s="420"/>
      <c r="M345" s="420"/>
    </row>
    <row r="346" spans="1:13" s="393" customFormat="1" ht="14.25">
      <c r="A346" s="464"/>
      <c r="B346" s="464"/>
      <c r="C346" s="464"/>
      <c r="D346" s="464"/>
      <c r="E346" s="464"/>
      <c r="F346" s="464"/>
      <c r="G346" s="464"/>
      <c r="H346" s="464"/>
      <c r="I346" s="464"/>
      <c r="K346" s="420"/>
      <c r="L346" s="420"/>
      <c r="M346" s="420"/>
    </row>
    <row r="347" spans="1:13" s="393" customFormat="1" ht="14.25">
      <c r="A347" s="464"/>
      <c r="B347" s="464"/>
      <c r="C347" s="464"/>
      <c r="D347" s="464"/>
      <c r="E347" s="464"/>
      <c r="F347" s="464"/>
      <c r="G347" s="464"/>
      <c r="H347" s="464"/>
      <c r="I347" s="464"/>
      <c r="K347" s="420"/>
      <c r="L347" s="420"/>
      <c r="M347" s="420"/>
    </row>
    <row r="348" spans="1:13" s="393" customFormat="1" ht="14.25">
      <c r="A348" s="464"/>
      <c r="B348" s="464"/>
      <c r="C348" s="464"/>
      <c r="D348" s="464"/>
      <c r="E348" s="464"/>
      <c r="F348" s="464"/>
      <c r="G348" s="464"/>
      <c r="H348" s="464"/>
      <c r="I348" s="464"/>
      <c r="K348" s="420"/>
      <c r="L348" s="420"/>
      <c r="M348" s="420"/>
    </row>
    <row r="349" spans="1:13" s="393" customFormat="1" ht="14.25">
      <c r="A349" s="464"/>
      <c r="B349" s="464"/>
      <c r="C349" s="464"/>
      <c r="D349" s="464"/>
      <c r="E349" s="464"/>
      <c r="F349" s="464"/>
      <c r="G349" s="464"/>
      <c r="H349" s="464"/>
      <c r="I349" s="464"/>
      <c r="K349" s="420"/>
      <c r="L349" s="420"/>
      <c r="M349" s="420"/>
    </row>
    <row r="350" spans="1:13" s="393" customFormat="1" ht="14.25">
      <c r="A350" s="464"/>
      <c r="B350" s="464"/>
      <c r="C350" s="464"/>
      <c r="D350" s="464"/>
      <c r="E350" s="464"/>
      <c r="F350" s="464"/>
      <c r="G350" s="464"/>
      <c r="H350" s="464"/>
      <c r="I350" s="464"/>
      <c r="K350" s="420"/>
      <c r="L350" s="420"/>
      <c r="M350" s="420"/>
    </row>
    <row r="351" spans="1:13" s="393" customFormat="1" ht="14.25">
      <c r="A351" s="464"/>
      <c r="B351" s="464"/>
      <c r="C351" s="464"/>
      <c r="D351" s="464"/>
      <c r="E351" s="464"/>
      <c r="F351" s="464"/>
      <c r="G351" s="464"/>
      <c r="H351" s="464"/>
      <c r="I351" s="464"/>
      <c r="K351" s="420"/>
      <c r="L351" s="420"/>
      <c r="M351" s="420"/>
    </row>
    <row r="352" spans="1:13" s="393" customFormat="1" ht="14.25">
      <c r="A352" s="464"/>
      <c r="B352" s="464"/>
      <c r="C352" s="464"/>
      <c r="D352" s="464"/>
      <c r="E352" s="464"/>
      <c r="F352" s="464"/>
      <c r="G352" s="464"/>
      <c r="H352" s="464"/>
      <c r="I352" s="464"/>
      <c r="K352" s="420"/>
      <c r="L352" s="420"/>
      <c r="M352" s="420"/>
    </row>
    <row r="353" spans="1:13" s="393" customFormat="1" ht="14.25">
      <c r="A353" s="464"/>
      <c r="B353" s="464"/>
      <c r="C353" s="464"/>
      <c r="D353" s="464"/>
      <c r="E353" s="464"/>
      <c r="F353" s="464"/>
      <c r="G353" s="464"/>
      <c r="H353" s="464"/>
      <c r="I353" s="464"/>
      <c r="K353" s="420"/>
      <c r="L353" s="420"/>
      <c r="M353" s="420"/>
    </row>
    <row r="354" spans="1:13" s="393" customFormat="1" ht="14.25">
      <c r="A354" s="464"/>
      <c r="B354" s="464"/>
      <c r="C354" s="464"/>
      <c r="D354" s="464"/>
      <c r="E354" s="464"/>
      <c r="F354" s="464"/>
      <c r="G354" s="464"/>
      <c r="H354" s="464"/>
      <c r="I354" s="464"/>
      <c r="K354" s="420"/>
      <c r="L354" s="420"/>
      <c r="M354" s="420"/>
    </row>
    <row r="355" spans="1:13" s="393" customFormat="1" ht="14.25">
      <c r="A355" s="464"/>
      <c r="B355" s="464"/>
      <c r="C355" s="464"/>
      <c r="D355" s="464"/>
      <c r="E355" s="464"/>
      <c r="F355" s="464"/>
      <c r="G355" s="464"/>
      <c r="H355" s="464"/>
      <c r="I355" s="464"/>
      <c r="K355" s="420"/>
      <c r="L355" s="420"/>
      <c r="M355" s="420"/>
    </row>
    <row r="356" spans="1:13" s="393" customFormat="1" ht="14.25">
      <c r="A356" s="464"/>
      <c r="B356" s="464"/>
      <c r="C356" s="464"/>
      <c r="D356" s="464"/>
      <c r="E356" s="464"/>
      <c r="F356" s="464"/>
      <c r="G356" s="464"/>
      <c r="H356" s="464"/>
      <c r="I356" s="464"/>
      <c r="K356" s="420"/>
      <c r="L356" s="420"/>
      <c r="M356" s="420"/>
    </row>
    <row r="357" spans="1:13" s="393" customFormat="1" ht="14.25">
      <c r="A357" s="464"/>
      <c r="B357" s="464"/>
      <c r="C357" s="464"/>
      <c r="D357" s="464"/>
      <c r="E357" s="464"/>
      <c r="F357" s="464"/>
      <c r="G357" s="464"/>
      <c r="H357" s="464"/>
      <c r="I357" s="464"/>
      <c r="K357" s="420"/>
      <c r="L357" s="420"/>
      <c r="M357" s="420"/>
    </row>
    <row r="358" spans="1:13" s="393" customFormat="1" ht="14.25">
      <c r="A358" s="464"/>
      <c r="B358" s="464"/>
      <c r="C358" s="464"/>
      <c r="D358" s="464"/>
      <c r="E358" s="464"/>
      <c r="F358" s="464"/>
      <c r="G358" s="464"/>
      <c r="H358" s="464"/>
      <c r="I358" s="464"/>
      <c r="K358" s="420"/>
      <c r="L358" s="420"/>
      <c r="M358" s="420"/>
    </row>
    <row r="359" spans="1:13" s="393" customFormat="1" ht="14.25">
      <c r="A359" s="464"/>
      <c r="B359" s="464"/>
      <c r="C359" s="464"/>
      <c r="D359" s="464"/>
      <c r="E359" s="464"/>
      <c r="F359" s="464"/>
      <c r="G359" s="464"/>
      <c r="H359" s="464"/>
      <c r="I359" s="464"/>
      <c r="K359" s="420"/>
      <c r="L359" s="420"/>
      <c r="M359" s="420"/>
    </row>
    <row r="360" spans="1:13" s="393" customFormat="1" ht="14.25">
      <c r="A360" s="464"/>
      <c r="B360" s="464"/>
      <c r="C360" s="464"/>
      <c r="D360" s="464"/>
      <c r="E360" s="464"/>
      <c r="F360" s="464"/>
      <c r="G360" s="464"/>
      <c r="H360" s="464"/>
      <c r="I360" s="464"/>
      <c r="K360" s="420"/>
      <c r="L360" s="420"/>
      <c r="M360" s="420"/>
    </row>
    <row r="361" spans="1:13" s="393" customFormat="1" ht="14.25">
      <c r="A361" s="464"/>
      <c r="B361" s="464"/>
      <c r="C361" s="464"/>
      <c r="D361" s="464"/>
      <c r="E361" s="464"/>
      <c r="F361" s="464"/>
      <c r="G361" s="464"/>
      <c r="H361" s="464"/>
      <c r="I361" s="464"/>
      <c r="K361" s="420"/>
      <c r="L361" s="420"/>
      <c r="M361" s="420"/>
    </row>
    <row r="362" spans="1:13" s="393" customFormat="1" ht="14.25">
      <c r="A362" s="464"/>
      <c r="B362" s="464"/>
      <c r="C362" s="464"/>
      <c r="D362" s="464"/>
      <c r="E362" s="464"/>
      <c r="F362" s="464"/>
      <c r="G362" s="464"/>
      <c r="H362" s="464"/>
      <c r="I362" s="464"/>
      <c r="K362" s="420"/>
      <c r="L362" s="420"/>
      <c r="M362" s="420"/>
    </row>
    <row r="363" spans="1:13" s="393" customFormat="1" ht="14.25">
      <c r="A363" s="464"/>
      <c r="B363" s="464"/>
      <c r="C363" s="464"/>
      <c r="D363" s="464"/>
      <c r="E363" s="464"/>
      <c r="F363" s="464"/>
      <c r="G363" s="464"/>
      <c r="H363" s="464"/>
      <c r="I363" s="464"/>
      <c r="K363" s="420"/>
      <c r="L363" s="420"/>
      <c r="M363" s="420"/>
    </row>
    <row r="364" spans="1:13" s="393" customFormat="1" ht="14.25">
      <c r="A364" s="464"/>
      <c r="B364" s="464"/>
      <c r="C364" s="464"/>
      <c r="D364" s="464"/>
      <c r="E364" s="464"/>
      <c r="F364" s="464"/>
      <c r="G364" s="464"/>
      <c r="H364" s="464"/>
      <c r="I364" s="464"/>
      <c r="K364" s="420"/>
      <c r="L364" s="420"/>
      <c r="M364" s="420"/>
    </row>
    <row r="365" spans="1:13" s="393" customFormat="1" ht="14.25">
      <c r="A365" s="464"/>
      <c r="B365" s="464"/>
      <c r="C365" s="464"/>
      <c r="D365" s="464"/>
      <c r="E365" s="464"/>
      <c r="F365" s="464"/>
      <c r="G365" s="464"/>
      <c r="H365" s="464"/>
      <c r="I365" s="464"/>
      <c r="K365" s="420"/>
      <c r="L365" s="420"/>
      <c r="M365" s="420"/>
    </row>
    <row r="366" spans="1:13" s="393" customFormat="1" ht="14.25">
      <c r="A366" s="464"/>
      <c r="B366" s="464"/>
      <c r="C366" s="464"/>
      <c r="D366" s="464"/>
      <c r="E366" s="464"/>
      <c r="F366" s="464"/>
      <c r="G366" s="464"/>
      <c r="H366" s="464"/>
      <c r="I366" s="464"/>
      <c r="K366" s="420"/>
      <c r="L366" s="420"/>
      <c r="M366" s="420"/>
    </row>
    <row r="367" spans="1:13" s="393" customFormat="1" ht="14.25">
      <c r="A367" s="464"/>
      <c r="B367" s="464"/>
      <c r="C367" s="464"/>
      <c r="D367" s="464"/>
      <c r="E367" s="464"/>
      <c r="F367" s="464"/>
      <c r="G367" s="464"/>
      <c r="H367" s="464"/>
      <c r="I367" s="464"/>
      <c r="K367" s="420"/>
      <c r="L367" s="420"/>
      <c r="M367" s="420"/>
    </row>
    <row r="368" spans="1:13" s="393" customFormat="1" ht="14.25">
      <c r="A368" s="464"/>
      <c r="B368" s="464"/>
      <c r="C368" s="464"/>
      <c r="D368" s="464"/>
      <c r="E368" s="464"/>
      <c r="F368" s="464"/>
      <c r="G368" s="464"/>
      <c r="H368" s="464"/>
      <c r="I368" s="464"/>
      <c r="K368" s="420"/>
      <c r="L368" s="420"/>
      <c r="M368" s="420"/>
    </row>
    <row r="369" spans="1:13" s="393" customFormat="1" ht="14.25">
      <c r="A369" s="464"/>
      <c r="B369" s="464"/>
      <c r="C369" s="464"/>
      <c r="D369" s="464"/>
      <c r="E369" s="464"/>
      <c r="F369" s="464"/>
      <c r="G369" s="464"/>
      <c r="H369" s="464"/>
      <c r="I369" s="464"/>
      <c r="K369" s="420"/>
      <c r="L369" s="420"/>
      <c r="M369" s="420"/>
    </row>
    <row r="370" spans="1:13" s="393" customFormat="1" ht="14.25">
      <c r="A370" s="464"/>
      <c r="B370" s="464"/>
      <c r="C370" s="464"/>
      <c r="D370" s="464"/>
      <c r="E370" s="464"/>
      <c r="F370" s="464"/>
      <c r="G370" s="464"/>
      <c r="H370" s="464"/>
      <c r="I370" s="464"/>
      <c r="K370" s="420"/>
      <c r="L370" s="420"/>
      <c r="M370" s="420"/>
    </row>
    <row r="371" spans="1:13" s="393" customFormat="1" ht="14.25">
      <c r="A371" s="464"/>
      <c r="B371" s="464"/>
      <c r="C371" s="464"/>
      <c r="D371" s="464"/>
      <c r="E371" s="464"/>
      <c r="F371" s="464"/>
      <c r="G371" s="464"/>
      <c r="H371" s="464"/>
      <c r="I371" s="464"/>
      <c r="K371" s="420"/>
      <c r="L371" s="420"/>
      <c r="M371" s="420"/>
    </row>
    <row r="372" spans="1:13" s="393" customFormat="1" ht="14.25">
      <c r="A372" s="464"/>
      <c r="B372" s="464"/>
      <c r="C372" s="464"/>
      <c r="D372" s="464"/>
      <c r="E372" s="464"/>
      <c r="F372" s="464"/>
      <c r="G372" s="464"/>
      <c r="H372" s="464"/>
      <c r="I372" s="464"/>
      <c r="K372" s="420"/>
      <c r="L372" s="420"/>
      <c r="M372" s="420"/>
    </row>
    <row r="373" spans="1:13" s="393" customFormat="1" ht="14.25">
      <c r="A373" s="464"/>
      <c r="B373" s="464"/>
      <c r="C373" s="464"/>
      <c r="D373" s="464"/>
      <c r="E373" s="464"/>
      <c r="F373" s="464"/>
      <c r="G373" s="464"/>
      <c r="H373" s="464"/>
      <c r="I373" s="464"/>
      <c r="K373" s="420"/>
      <c r="L373" s="420"/>
      <c r="M373" s="420"/>
    </row>
    <row r="374" spans="1:13" s="393" customFormat="1" ht="14.25">
      <c r="A374" s="464"/>
      <c r="B374" s="464"/>
      <c r="C374" s="464"/>
      <c r="D374" s="464"/>
      <c r="E374" s="464"/>
      <c r="F374" s="464"/>
      <c r="G374" s="464"/>
      <c r="H374" s="464"/>
      <c r="I374" s="464"/>
      <c r="K374" s="420"/>
      <c r="L374" s="420"/>
      <c r="M374" s="420"/>
    </row>
    <row r="375" spans="1:13" s="393" customFormat="1" ht="14.25">
      <c r="A375" s="464"/>
      <c r="B375" s="464"/>
      <c r="C375" s="464"/>
      <c r="D375" s="464"/>
      <c r="E375" s="464"/>
      <c r="F375" s="464"/>
      <c r="G375" s="464"/>
      <c r="H375" s="464"/>
      <c r="I375" s="464"/>
      <c r="K375" s="420"/>
      <c r="L375" s="420"/>
      <c r="M375" s="420"/>
    </row>
    <row r="376" spans="1:13" s="393" customFormat="1" ht="14.25">
      <c r="A376" s="464"/>
      <c r="B376" s="464"/>
      <c r="C376" s="464"/>
      <c r="D376" s="464"/>
      <c r="E376" s="464"/>
      <c r="F376" s="464"/>
      <c r="G376" s="464"/>
      <c r="H376" s="464"/>
      <c r="I376" s="464"/>
      <c r="K376" s="420"/>
      <c r="L376" s="420"/>
      <c r="M376" s="420"/>
    </row>
    <row r="377" spans="1:13" s="393" customFormat="1" ht="14.25">
      <c r="A377" s="464"/>
      <c r="B377" s="464"/>
      <c r="C377" s="464"/>
      <c r="D377" s="464"/>
      <c r="E377" s="464"/>
      <c r="F377" s="464"/>
      <c r="G377" s="464"/>
      <c r="H377" s="464"/>
      <c r="I377" s="464"/>
      <c r="K377" s="420"/>
      <c r="L377" s="420"/>
      <c r="M377" s="420"/>
    </row>
    <row r="378" spans="1:13" s="393" customFormat="1" ht="14.25">
      <c r="A378" s="464"/>
      <c r="B378" s="464"/>
      <c r="C378" s="464"/>
      <c r="D378" s="464"/>
      <c r="E378" s="464"/>
      <c r="F378" s="464"/>
      <c r="G378" s="464"/>
      <c r="H378" s="464"/>
      <c r="I378" s="464"/>
      <c r="K378" s="420"/>
      <c r="L378" s="420"/>
      <c r="M378" s="420"/>
    </row>
    <row r="379" spans="1:13" s="393" customFormat="1" ht="14.25">
      <c r="A379" s="464"/>
      <c r="B379" s="464"/>
      <c r="C379" s="464"/>
      <c r="D379" s="464"/>
      <c r="E379" s="464"/>
      <c r="F379" s="464"/>
      <c r="G379" s="464"/>
      <c r="H379" s="464"/>
      <c r="I379" s="464"/>
      <c r="K379" s="420"/>
      <c r="L379" s="420"/>
      <c r="M379" s="420"/>
    </row>
    <row r="380" spans="1:13" s="393" customFormat="1" ht="14.25">
      <c r="A380" s="464"/>
      <c r="B380" s="464"/>
      <c r="C380" s="464"/>
      <c r="D380" s="464"/>
      <c r="E380" s="464"/>
      <c r="F380" s="464"/>
      <c r="G380" s="464"/>
      <c r="H380" s="464"/>
      <c r="I380" s="464"/>
      <c r="K380" s="420"/>
      <c r="L380" s="420"/>
      <c r="M380" s="420"/>
    </row>
    <row r="381" spans="1:13" s="393" customFormat="1" ht="14.25">
      <c r="A381" s="464"/>
      <c r="B381" s="464"/>
      <c r="C381" s="464"/>
      <c r="D381" s="464"/>
      <c r="E381" s="464"/>
      <c r="F381" s="464"/>
      <c r="G381" s="464"/>
      <c r="H381" s="464"/>
      <c r="I381" s="464"/>
      <c r="K381" s="420"/>
      <c r="L381" s="420"/>
      <c r="M381" s="420"/>
    </row>
    <row r="382" spans="1:13" s="393" customFormat="1" ht="14.25">
      <c r="A382" s="464"/>
      <c r="B382" s="464"/>
      <c r="C382" s="464"/>
      <c r="D382" s="464"/>
      <c r="E382" s="464"/>
      <c r="F382" s="464"/>
      <c r="G382" s="464"/>
      <c r="H382" s="464"/>
      <c r="I382" s="464"/>
      <c r="K382" s="420"/>
      <c r="L382" s="420"/>
      <c r="M382" s="420"/>
    </row>
    <row r="383" spans="1:13" s="393" customFormat="1" ht="14.25">
      <c r="A383" s="464"/>
      <c r="B383" s="464"/>
      <c r="C383" s="464"/>
      <c r="D383" s="464"/>
      <c r="E383" s="464"/>
      <c r="F383" s="464"/>
      <c r="G383" s="464"/>
      <c r="H383" s="464"/>
      <c r="I383" s="464"/>
      <c r="K383" s="420"/>
      <c r="L383" s="420"/>
      <c r="M383" s="420"/>
    </row>
    <row r="384" spans="1:13" s="393" customFormat="1" ht="14.25">
      <c r="A384" s="464"/>
      <c r="B384" s="464"/>
      <c r="C384" s="464"/>
      <c r="D384" s="464"/>
      <c r="E384" s="464"/>
      <c r="F384" s="464"/>
      <c r="G384" s="464"/>
      <c r="H384" s="464"/>
      <c r="I384" s="464"/>
      <c r="K384" s="420"/>
      <c r="L384" s="420"/>
      <c r="M384" s="420"/>
    </row>
    <row r="385" spans="1:13" s="393" customFormat="1" ht="14.25">
      <c r="A385" s="464"/>
      <c r="B385" s="464"/>
      <c r="C385" s="464"/>
      <c r="D385" s="464"/>
      <c r="E385" s="464"/>
      <c r="F385" s="464"/>
      <c r="G385" s="464"/>
      <c r="H385" s="464"/>
      <c r="I385" s="464"/>
      <c r="K385" s="420"/>
      <c r="L385" s="420"/>
      <c r="M385" s="420"/>
    </row>
    <row r="386" spans="1:13" s="393" customFormat="1" ht="14.25">
      <c r="A386" s="464"/>
      <c r="B386" s="464"/>
      <c r="C386" s="464"/>
      <c r="D386" s="464"/>
      <c r="E386" s="464"/>
      <c r="F386" s="464"/>
      <c r="G386" s="464"/>
      <c r="H386" s="464"/>
      <c r="I386" s="464"/>
      <c r="K386" s="420"/>
      <c r="L386" s="420"/>
      <c r="M386" s="420"/>
    </row>
    <row r="387" spans="1:13" s="393" customFormat="1" ht="14.25">
      <c r="A387" s="464"/>
      <c r="B387" s="464"/>
      <c r="C387" s="464"/>
      <c r="D387" s="464"/>
      <c r="E387" s="464"/>
      <c r="F387" s="464"/>
      <c r="G387" s="464"/>
      <c r="H387" s="464"/>
      <c r="I387" s="464"/>
      <c r="K387" s="420"/>
      <c r="L387" s="420"/>
      <c r="M387" s="420"/>
    </row>
    <row r="388" spans="1:13" s="393" customFormat="1" ht="14.25">
      <c r="A388" s="464"/>
      <c r="B388" s="464"/>
      <c r="C388" s="464"/>
      <c r="D388" s="464"/>
      <c r="E388" s="464"/>
      <c r="F388" s="464"/>
      <c r="G388" s="464"/>
      <c r="H388" s="464"/>
      <c r="I388" s="464"/>
      <c r="K388" s="420"/>
      <c r="L388" s="420"/>
      <c r="M388" s="420"/>
    </row>
    <row r="389" spans="1:13" s="393" customFormat="1" ht="14.25">
      <c r="A389" s="464"/>
      <c r="B389" s="464"/>
      <c r="C389" s="464"/>
      <c r="D389" s="464"/>
      <c r="E389" s="464"/>
      <c r="F389" s="464"/>
      <c r="G389" s="464"/>
      <c r="H389" s="464"/>
      <c r="I389" s="464"/>
      <c r="K389" s="420"/>
      <c r="L389" s="420"/>
      <c r="M389" s="420"/>
    </row>
    <row r="390" spans="1:13" s="393" customFormat="1" ht="14.25">
      <c r="A390" s="464"/>
      <c r="B390" s="464"/>
      <c r="C390" s="464"/>
      <c r="D390" s="464"/>
      <c r="E390" s="464"/>
      <c r="F390" s="464"/>
      <c r="G390" s="464"/>
      <c r="H390" s="464"/>
      <c r="I390" s="464"/>
      <c r="K390" s="420"/>
      <c r="L390" s="420"/>
      <c r="M390" s="420"/>
    </row>
    <row r="391" spans="1:13" s="393" customFormat="1" ht="14.25">
      <c r="A391" s="464"/>
      <c r="B391" s="464"/>
      <c r="C391" s="464"/>
      <c r="D391" s="464"/>
      <c r="E391" s="464"/>
      <c r="F391" s="464"/>
      <c r="G391" s="464"/>
      <c r="H391" s="464"/>
      <c r="I391" s="464"/>
      <c r="K391" s="420"/>
      <c r="L391" s="420"/>
      <c r="M391" s="420"/>
    </row>
    <row r="392" spans="1:13" s="393" customFormat="1" ht="14.25">
      <c r="A392" s="464"/>
      <c r="B392" s="464"/>
      <c r="C392" s="464"/>
      <c r="D392" s="464"/>
      <c r="E392" s="464"/>
      <c r="F392" s="464"/>
      <c r="G392" s="464"/>
      <c r="H392" s="464"/>
      <c r="I392" s="464"/>
      <c r="K392" s="420"/>
      <c r="L392" s="420"/>
      <c r="M392" s="420"/>
    </row>
    <row r="393" spans="1:13" s="393" customFormat="1" ht="14.25">
      <c r="A393" s="464"/>
      <c r="B393" s="464"/>
      <c r="C393" s="464"/>
      <c r="D393" s="464"/>
      <c r="E393" s="464"/>
      <c r="F393" s="464"/>
      <c r="G393" s="464"/>
      <c r="H393" s="464"/>
      <c r="I393" s="464"/>
      <c r="K393" s="420"/>
      <c r="L393" s="420"/>
      <c r="M393" s="420"/>
    </row>
    <row r="394" spans="1:13" s="393" customFormat="1" ht="14.25">
      <c r="A394" s="464"/>
      <c r="B394" s="464"/>
      <c r="C394" s="464"/>
      <c r="D394" s="464"/>
      <c r="E394" s="464"/>
      <c r="F394" s="464"/>
      <c r="G394" s="464"/>
      <c r="H394" s="464"/>
      <c r="I394" s="464"/>
      <c r="K394" s="420"/>
      <c r="L394" s="420"/>
      <c r="M394" s="420"/>
    </row>
    <row r="395" spans="1:13" s="393" customFormat="1" ht="14.25">
      <c r="A395" s="464"/>
      <c r="B395" s="464"/>
      <c r="C395" s="464"/>
      <c r="D395" s="464"/>
      <c r="E395" s="464"/>
      <c r="F395" s="464"/>
      <c r="G395" s="464"/>
      <c r="H395" s="464"/>
      <c r="I395" s="464"/>
      <c r="K395" s="420"/>
      <c r="L395" s="420"/>
      <c r="M395" s="420"/>
    </row>
    <row r="396" spans="1:13" s="393" customFormat="1" ht="14.25">
      <c r="A396" s="464"/>
      <c r="B396" s="464"/>
      <c r="C396" s="464"/>
      <c r="D396" s="464"/>
      <c r="E396" s="464"/>
      <c r="F396" s="464"/>
      <c r="G396" s="464"/>
      <c r="H396" s="464"/>
      <c r="I396" s="464"/>
      <c r="K396" s="420"/>
      <c r="L396" s="420"/>
      <c r="M396" s="420"/>
    </row>
    <row r="397" spans="1:13" s="393" customFormat="1" ht="14.25">
      <c r="A397" s="464"/>
      <c r="B397" s="464"/>
      <c r="C397" s="464"/>
      <c r="D397" s="464"/>
      <c r="E397" s="464"/>
      <c r="F397" s="464"/>
      <c r="G397" s="464"/>
      <c r="H397" s="464"/>
      <c r="I397" s="464"/>
      <c r="K397" s="420"/>
      <c r="L397" s="420"/>
      <c r="M397" s="420"/>
    </row>
    <row r="398" spans="1:13" s="393" customFormat="1" ht="14.25">
      <c r="A398" s="464"/>
      <c r="B398" s="464"/>
      <c r="C398" s="464"/>
      <c r="D398" s="464"/>
      <c r="E398" s="464"/>
      <c r="F398" s="464"/>
      <c r="G398" s="464"/>
      <c r="H398" s="464"/>
      <c r="I398" s="464"/>
      <c r="K398" s="420"/>
      <c r="L398" s="420"/>
      <c r="M398" s="420"/>
    </row>
    <row r="399" spans="1:13" s="393" customFormat="1" ht="14.25">
      <c r="A399" s="464"/>
      <c r="B399" s="464"/>
      <c r="C399" s="464"/>
      <c r="D399" s="464"/>
      <c r="E399" s="464"/>
      <c r="F399" s="464"/>
      <c r="G399" s="464"/>
      <c r="H399" s="464"/>
      <c r="I399" s="464"/>
      <c r="K399" s="420"/>
      <c r="L399" s="420"/>
      <c r="M399" s="420"/>
    </row>
    <row r="400" spans="1:13" s="393" customFormat="1" ht="14.25">
      <c r="A400" s="464"/>
      <c r="B400" s="464"/>
      <c r="C400" s="464"/>
      <c r="D400" s="464"/>
      <c r="E400" s="464"/>
      <c r="F400" s="464"/>
      <c r="G400" s="464"/>
      <c r="H400" s="464"/>
      <c r="I400" s="464"/>
      <c r="K400" s="420"/>
      <c r="L400" s="420"/>
      <c r="M400" s="420"/>
    </row>
    <row r="401" spans="1:13" s="393" customFormat="1" ht="14.25">
      <c r="A401" s="464"/>
      <c r="B401" s="464"/>
      <c r="C401" s="464"/>
      <c r="D401" s="464"/>
      <c r="E401" s="464"/>
      <c r="F401" s="464"/>
      <c r="G401" s="464"/>
      <c r="H401" s="464"/>
      <c r="I401" s="464"/>
      <c r="K401" s="420"/>
      <c r="L401" s="420"/>
      <c r="M401" s="420"/>
    </row>
    <row r="402" spans="1:13" s="393" customFormat="1" ht="14.25">
      <c r="A402" s="464"/>
      <c r="B402" s="464"/>
      <c r="C402" s="464"/>
      <c r="D402" s="464"/>
      <c r="E402" s="464"/>
      <c r="F402" s="464"/>
      <c r="G402" s="464"/>
      <c r="H402" s="464"/>
      <c r="I402" s="464"/>
      <c r="K402" s="420"/>
      <c r="L402" s="420"/>
      <c r="M402" s="420"/>
    </row>
    <row r="403" spans="1:13" s="393" customFormat="1" ht="14.25">
      <c r="A403" s="464"/>
      <c r="B403" s="464"/>
      <c r="C403" s="464"/>
      <c r="D403" s="464"/>
      <c r="E403" s="464"/>
      <c r="F403" s="464"/>
      <c r="G403" s="464"/>
      <c r="H403" s="464"/>
      <c r="I403" s="464"/>
      <c r="K403" s="420"/>
      <c r="L403" s="420"/>
      <c r="M403" s="420"/>
    </row>
    <row r="404" spans="1:13" s="393" customFormat="1" ht="14.25">
      <c r="A404" s="464"/>
      <c r="B404" s="464"/>
      <c r="C404" s="464"/>
      <c r="D404" s="464"/>
      <c r="E404" s="464"/>
      <c r="F404" s="464"/>
      <c r="G404" s="464"/>
      <c r="H404" s="464"/>
      <c r="I404" s="464"/>
      <c r="K404" s="420"/>
      <c r="L404" s="420"/>
      <c r="M404" s="420"/>
    </row>
    <row r="405" spans="1:13" s="393" customFormat="1" ht="14.25">
      <c r="A405" s="464"/>
      <c r="B405" s="464"/>
      <c r="C405" s="464"/>
      <c r="D405" s="464"/>
      <c r="E405" s="464"/>
      <c r="F405" s="464"/>
      <c r="G405" s="464"/>
      <c r="H405" s="464"/>
      <c r="I405" s="464"/>
      <c r="K405" s="420"/>
      <c r="L405" s="420"/>
      <c r="M405" s="420"/>
    </row>
    <row r="406" spans="1:13" s="393" customFormat="1" ht="14.25">
      <c r="A406" s="464"/>
      <c r="B406" s="464"/>
      <c r="C406" s="464"/>
      <c r="D406" s="464"/>
      <c r="E406" s="464"/>
      <c r="F406" s="464"/>
      <c r="G406" s="464"/>
      <c r="H406" s="464"/>
      <c r="I406" s="464"/>
      <c r="K406" s="420"/>
      <c r="L406" s="420"/>
      <c r="M406" s="420"/>
    </row>
    <row r="407" spans="1:13" s="393" customFormat="1" ht="14.25">
      <c r="A407" s="464"/>
      <c r="B407" s="464"/>
      <c r="C407" s="464"/>
      <c r="D407" s="464"/>
      <c r="E407" s="464"/>
      <c r="F407" s="464"/>
      <c r="G407" s="464"/>
      <c r="H407" s="464"/>
      <c r="I407" s="464"/>
      <c r="K407" s="420"/>
      <c r="L407" s="420"/>
      <c r="M407" s="420"/>
    </row>
    <row r="408" spans="1:13" s="393" customFormat="1" ht="14.25">
      <c r="A408" s="464"/>
      <c r="B408" s="464"/>
      <c r="C408" s="464"/>
      <c r="D408" s="464"/>
      <c r="E408" s="464"/>
      <c r="F408" s="464"/>
      <c r="G408" s="464"/>
      <c r="H408" s="464"/>
      <c r="I408" s="464"/>
      <c r="K408" s="420"/>
      <c r="L408" s="420"/>
      <c r="M408" s="420"/>
    </row>
    <row r="409" spans="1:13" s="393" customFormat="1" ht="14.25">
      <c r="A409" s="464"/>
      <c r="B409" s="464"/>
      <c r="C409" s="464"/>
      <c r="D409" s="464"/>
      <c r="E409" s="464"/>
      <c r="F409" s="464"/>
      <c r="G409" s="464"/>
      <c r="H409" s="464"/>
      <c r="I409" s="464"/>
      <c r="K409" s="420"/>
      <c r="L409" s="420"/>
      <c r="M409" s="420"/>
    </row>
    <row r="410" spans="1:13" s="393" customFormat="1" ht="14.25">
      <c r="A410" s="464"/>
      <c r="B410" s="464"/>
      <c r="C410" s="464"/>
      <c r="D410" s="464"/>
      <c r="E410" s="464"/>
      <c r="F410" s="464"/>
      <c r="G410" s="464"/>
      <c r="H410" s="464"/>
      <c r="I410" s="464"/>
      <c r="K410" s="420"/>
      <c r="L410" s="420"/>
      <c r="M410" s="420"/>
    </row>
    <row r="411" spans="1:13" s="393" customFormat="1" ht="14.25">
      <c r="A411" s="464"/>
      <c r="B411" s="464"/>
      <c r="C411" s="464"/>
      <c r="D411" s="464"/>
      <c r="E411" s="464"/>
      <c r="F411" s="464"/>
      <c r="G411" s="464"/>
      <c r="H411" s="464"/>
      <c r="I411" s="464"/>
      <c r="K411" s="420"/>
      <c r="L411" s="420"/>
      <c r="M411" s="420"/>
    </row>
    <row r="412" spans="1:13" s="393" customFormat="1" ht="14.25">
      <c r="A412" s="464"/>
      <c r="B412" s="464"/>
      <c r="C412" s="464"/>
      <c r="D412" s="464"/>
      <c r="E412" s="464"/>
      <c r="F412" s="464"/>
      <c r="G412" s="464"/>
      <c r="H412" s="464"/>
      <c r="I412" s="464"/>
      <c r="K412" s="420"/>
      <c r="L412" s="420"/>
      <c r="M412" s="420"/>
    </row>
    <row r="413" spans="1:13" s="393" customFormat="1" ht="14.25">
      <c r="A413" s="464"/>
      <c r="B413" s="464"/>
      <c r="C413" s="464"/>
      <c r="D413" s="464"/>
      <c r="E413" s="464"/>
      <c r="F413" s="464"/>
      <c r="G413" s="464"/>
      <c r="H413" s="464"/>
      <c r="I413" s="464"/>
      <c r="K413" s="420"/>
      <c r="L413" s="420"/>
      <c r="M413" s="420"/>
    </row>
    <row r="414" spans="1:13" s="393" customFormat="1" ht="14.25">
      <c r="A414" s="464"/>
      <c r="B414" s="464"/>
      <c r="C414" s="464"/>
      <c r="D414" s="464"/>
      <c r="E414" s="464"/>
      <c r="F414" s="464"/>
      <c r="G414" s="464"/>
      <c r="H414" s="464"/>
      <c r="I414" s="464"/>
      <c r="K414" s="420"/>
      <c r="L414" s="420"/>
      <c r="M414" s="420"/>
    </row>
    <row r="415" spans="1:13" s="393" customFormat="1" ht="14.25">
      <c r="A415" s="464"/>
      <c r="B415" s="464"/>
      <c r="C415" s="464"/>
      <c r="D415" s="464"/>
      <c r="E415" s="464"/>
      <c r="F415" s="464"/>
      <c r="G415" s="464"/>
      <c r="H415" s="464"/>
      <c r="I415" s="464"/>
      <c r="K415" s="420"/>
      <c r="L415" s="420"/>
      <c r="M415" s="420"/>
    </row>
    <row r="416" spans="1:13" s="393" customFormat="1" ht="14.25">
      <c r="A416" s="464"/>
      <c r="B416" s="464"/>
      <c r="C416" s="464"/>
      <c r="D416" s="464"/>
      <c r="E416" s="464"/>
      <c r="F416" s="464"/>
      <c r="G416" s="464"/>
      <c r="H416" s="464"/>
      <c r="I416" s="464"/>
      <c r="K416" s="420"/>
      <c r="L416" s="420"/>
      <c r="M416" s="420"/>
    </row>
    <row r="417" spans="1:13" s="393" customFormat="1" ht="14.25">
      <c r="A417" s="464"/>
      <c r="B417" s="464"/>
      <c r="C417" s="464"/>
      <c r="D417" s="464"/>
      <c r="E417" s="464"/>
      <c r="F417" s="464"/>
      <c r="G417" s="464"/>
      <c r="H417" s="464"/>
      <c r="I417" s="464"/>
      <c r="K417" s="420"/>
      <c r="L417" s="420"/>
      <c r="M417" s="420"/>
    </row>
    <row r="418" spans="1:13" s="393" customFormat="1" ht="14.25">
      <c r="A418" s="464"/>
      <c r="B418" s="464"/>
      <c r="C418" s="464"/>
      <c r="D418" s="464"/>
      <c r="E418" s="464"/>
      <c r="F418" s="464"/>
      <c r="G418" s="464"/>
      <c r="H418" s="464"/>
      <c r="I418" s="464"/>
      <c r="K418" s="420"/>
      <c r="L418" s="420"/>
      <c r="M418" s="420"/>
    </row>
    <row r="419" spans="1:13" s="393" customFormat="1" ht="14.25">
      <c r="A419" s="464"/>
      <c r="B419" s="464"/>
      <c r="C419" s="464"/>
      <c r="D419" s="464"/>
      <c r="E419" s="464"/>
      <c r="F419" s="464"/>
      <c r="G419" s="464"/>
      <c r="H419" s="464"/>
      <c r="I419" s="464"/>
      <c r="K419" s="420"/>
      <c r="L419" s="420"/>
      <c r="M419" s="420"/>
    </row>
    <row r="420" spans="1:13" s="393" customFormat="1" ht="14.25">
      <c r="A420" s="464"/>
      <c r="B420" s="464"/>
      <c r="C420" s="464"/>
      <c r="D420" s="464"/>
      <c r="E420" s="464"/>
      <c r="F420" s="464"/>
      <c r="G420" s="464"/>
      <c r="H420" s="464"/>
      <c r="I420" s="464"/>
      <c r="K420" s="420"/>
      <c r="L420" s="420"/>
      <c r="M420" s="420"/>
    </row>
    <row r="421" spans="1:13" s="393" customFormat="1" ht="14.25">
      <c r="A421" s="464"/>
      <c r="B421" s="464"/>
      <c r="C421" s="464"/>
      <c r="D421" s="464"/>
      <c r="E421" s="464"/>
      <c r="F421" s="464"/>
      <c r="G421" s="464"/>
      <c r="H421" s="464"/>
      <c r="I421" s="464"/>
      <c r="K421" s="420"/>
      <c r="L421" s="420"/>
      <c r="M421" s="420"/>
    </row>
    <row r="422" spans="1:13" s="393" customFormat="1" ht="14.25">
      <c r="A422" s="464"/>
      <c r="B422" s="464"/>
      <c r="C422" s="464"/>
      <c r="D422" s="464"/>
      <c r="E422" s="464"/>
      <c r="F422" s="464"/>
      <c r="G422" s="464"/>
      <c r="H422" s="464"/>
      <c r="I422" s="464"/>
      <c r="K422" s="420"/>
      <c r="L422" s="420"/>
      <c r="M422" s="420"/>
    </row>
    <row r="423" spans="1:13" s="393" customFormat="1" ht="14.25">
      <c r="A423" s="464"/>
      <c r="B423" s="464"/>
      <c r="C423" s="464"/>
      <c r="D423" s="464"/>
      <c r="E423" s="464"/>
      <c r="F423" s="464"/>
      <c r="G423" s="464"/>
      <c r="H423" s="464"/>
      <c r="I423" s="464"/>
      <c r="K423" s="420"/>
      <c r="L423" s="420"/>
      <c r="M423" s="420"/>
    </row>
    <row r="424" spans="1:13" s="393" customFormat="1" ht="14.25">
      <c r="A424" s="464"/>
      <c r="B424" s="464"/>
      <c r="C424" s="464"/>
      <c r="D424" s="464"/>
      <c r="E424" s="464"/>
      <c r="F424" s="464"/>
      <c r="G424" s="464"/>
      <c r="H424" s="464"/>
      <c r="I424" s="464"/>
      <c r="K424" s="420"/>
      <c r="L424" s="420"/>
      <c r="M424" s="420"/>
    </row>
    <row r="425" spans="1:13" s="393" customFormat="1" ht="14.25">
      <c r="A425" s="464"/>
      <c r="B425" s="464"/>
      <c r="C425" s="464"/>
      <c r="D425" s="464"/>
      <c r="E425" s="464"/>
      <c r="F425" s="464"/>
      <c r="G425" s="464"/>
      <c r="H425" s="464"/>
      <c r="I425" s="464"/>
      <c r="K425" s="420"/>
      <c r="L425" s="420"/>
      <c r="M425" s="420"/>
    </row>
    <row r="426" spans="1:13" s="393" customFormat="1" ht="14.25">
      <c r="A426" s="464"/>
      <c r="B426" s="464"/>
      <c r="C426" s="464"/>
      <c r="D426" s="464"/>
      <c r="E426" s="464"/>
      <c r="F426" s="464"/>
      <c r="G426" s="464"/>
      <c r="H426" s="464"/>
      <c r="I426" s="464"/>
      <c r="K426" s="420"/>
      <c r="L426" s="420"/>
      <c r="M426" s="420"/>
    </row>
    <row r="427" spans="1:13" s="393" customFormat="1" ht="14.25">
      <c r="A427" s="464"/>
      <c r="B427" s="464"/>
      <c r="C427" s="464"/>
      <c r="D427" s="464"/>
      <c r="E427" s="464"/>
      <c r="F427" s="464"/>
      <c r="G427" s="464"/>
      <c r="H427" s="464"/>
      <c r="I427" s="464"/>
      <c r="K427" s="420"/>
      <c r="L427" s="420"/>
      <c r="M427" s="420"/>
    </row>
    <row r="428" spans="1:13" s="393" customFormat="1" ht="14.25">
      <c r="A428" s="464"/>
      <c r="B428" s="464"/>
      <c r="C428" s="464"/>
      <c r="D428" s="464"/>
      <c r="E428" s="464"/>
      <c r="F428" s="464"/>
      <c r="G428" s="464"/>
      <c r="H428" s="464"/>
      <c r="I428" s="464"/>
      <c r="K428" s="420"/>
      <c r="L428" s="420"/>
      <c r="M428" s="420"/>
    </row>
    <row r="429" spans="1:13" s="393" customFormat="1" ht="14.25">
      <c r="A429" s="464"/>
      <c r="B429" s="464"/>
      <c r="C429" s="464"/>
      <c r="D429" s="464"/>
      <c r="E429" s="464"/>
      <c r="F429" s="464"/>
      <c r="G429" s="464"/>
      <c r="H429" s="464"/>
      <c r="I429" s="464"/>
      <c r="K429" s="420"/>
      <c r="L429" s="420"/>
      <c r="M429" s="420"/>
    </row>
    <row r="430" spans="1:13" s="393" customFormat="1" ht="14.25">
      <c r="A430" s="464"/>
      <c r="B430" s="464"/>
      <c r="C430" s="464"/>
      <c r="D430" s="464"/>
      <c r="E430" s="464"/>
      <c r="F430" s="464"/>
      <c r="G430" s="464"/>
      <c r="H430" s="464"/>
      <c r="I430" s="464"/>
      <c r="K430" s="420"/>
      <c r="L430" s="420"/>
      <c r="M430" s="420"/>
    </row>
    <row r="431" spans="1:13" s="393" customFormat="1" ht="14.25">
      <c r="A431" s="464"/>
      <c r="B431" s="464"/>
      <c r="C431" s="464"/>
      <c r="D431" s="464"/>
      <c r="E431" s="464"/>
      <c r="F431" s="464"/>
      <c r="G431" s="464"/>
      <c r="H431" s="464"/>
      <c r="I431" s="464"/>
      <c r="K431" s="420"/>
      <c r="L431" s="420"/>
      <c r="M431" s="420"/>
    </row>
    <row r="432" spans="1:13" s="393" customFormat="1" ht="14.25">
      <c r="A432" s="464"/>
      <c r="B432" s="464"/>
      <c r="C432" s="464"/>
      <c r="D432" s="464"/>
      <c r="E432" s="464"/>
      <c r="F432" s="464"/>
      <c r="G432" s="464"/>
      <c r="H432" s="464"/>
      <c r="I432" s="464"/>
      <c r="K432" s="420"/>
      <c r="L432" s="420"/>
      <c r="M432" s="420"/>
    </row>
    <row r="433" spans="1:13" s="393" customFormat="1" ht="14.25">
      <c r="A433" s="464"/>
      <c r="B433" s="464"/>
      <c r="C433" s="464"/>
      <c r="D433" s="464"/>
      <c r="E433" s="464"/>
      <c r="F433" s="464"/>
      <c r="G433" s="464"/>
      <c r="H433" s="464"/>
      <c r="I433" s="464"/>
      <c r="K433" s="420"/>
      <c r="L433" s="420"/>
      <c r="M433" s="420"/>
    </row>
    <row r="434" spans="1:13" s="393" customFormat="1" ht="14.25">
      <c r="A434" s="464"/>
      <c r="B434" s="464"/>
      <c r="C434" s="464"/>
      <c r="D434" s="464"/>
      <c r="E434" s="464"/>
      <c r="F434" s="464"/>
      <c r="G434" s="464"/>
      <c r="H434" s="464"/>
      <c r="I434" s="464"/>
      <c r="K434" s="420"/>
      <c r="L434" s="420"/>
      <c r="M434" s="420"/>
    </row>
    <row r="435" spans="1:13" s="393" customFormat="1" ht="14.25">
      <c r="A435" s="464"/>
      <c r="B435" s="464"/>
      <c r="C435" s="464"/>
      <c r="D435" s="464"/>
      <c r="E435" s="464"/>
      <c r="F435" s="464"/>
      <c r="G435" s="464"/>
      <c r="H435" s="464"/>
      <c r="I435" s="464"/>
      <c r="K435" s="420"/>
      <c r="L435" s="420"/>
      <c r="M435" s="420"/>
    </row>
    <row r="436" spans="1:13" s="393" customFormat="1" ht="14.25">
      <c r="A436" s="464"/>
      <c r="B436" s="464"/>
      <c r="C436" s="464"/>
      <c r="D436" s="464"/>
      <c r="E436" s="464"/>
      <c r="F436" s="464"/>
      <c r="G436" s="464"/>
      <c r="H436" s="464"/>
      <c r="I436" s="464"/>
      <c r="K436" s="420"/>
      <c r="L436" s="420"/>
      <c r="M436" s="420"/>
    </row>
    <row r="437" spans="1:13" s="393" customFormat="1" ht="14.25">
      <c r="A437" s="464"/>
      <c r="B437" s="464"/>
      <c r="C437" s="464"/>
      <c r="D437" s="464"/>
      <c r="E437" s="464"/>
      <c r="F437" s="464"/>
      <c r="G437" s="464"/>
      <c r="H437" s="464"/>
      <c r="I437" s="464"/>
      <c r="K437" s="420"/>
      <c r="L437" s="420"/>
      <c r="M437" s="420"/>
    </row>
    <row r="438" spans="1:13" s="393" customFormat="1" ht="14.25">
      <c r="A438" s="464"/>
      <c r="B438" s="464"/>
      <c r="C438" s="464"/>
      <c r="D438" s="464"/>
      <c r="E438" s="464"/>
      <c r="F438" s="464"/>
      <c r="G438" s="464"/>
      <c r="H438" s="464"/>
      <c r="I438" s="464"/>
      <c r="K438" s="420"/>
      <c r="L438" s="420"/>
      <c r="M438" s="420"/>
    </row>
    <row r="439" spans="1:13" s="393" customFormat="1" ht="14.25">
      <c r="A439" s="464"/>
      <c r="B439" s="464"/>
      <c r="C439" s="464"/>
      <c r="D439" s="464"/>
      <c r="E439" s="464"/>
      <c r="F439" s="464"/>
      <c r="G439" s="464"/>
      <c r="H439" s="464"/>
      <c r="I439" s="464"/>
      <c r="K439" s="420"/>
      <c r="L439" s="420"/>
      <c r="M439" s="420"/>
    </row>
    <row r="440" spans="1:13" s="393" customFormat="1" ht="14.25">
      <c r="A440" s="464"/>
      <c r="B440" s="464"/>
      <c r="C440" s="464"/>
      <c r="D440" s="464"/>
      <c r="E440" s="464"/>
      <c r="F440" s="464"/>
      <c r="G440" s="464"/>
      <c r="H440" s="464"/>
      <c r="I440" s="464"/>
      <c r="K440" s="420"/>
      <c r="L440" s="420"/>
      <c r="M440" s="420"/>
    </row>
    <row r="441" spans="1:13" s="393" customFormat="1" ht="14.25">
      <c r="A441" s="464"/>
      <c r="B441" s="464"/>
      <c r="C441" s="464"/>
      <c r="D441" s="464"/>
      <c r="E441" s="464"/>
      <c r="F441" s="464"/>
      <c r="G441" s="464"/>
      <c r="H441" s="464"/>
      <c r="I441" s="464"/>
      <c r="K441" s="420"/>
      <c r="L441" s="420"/>
      <c r="M441" s="420"/>
    </row>
    <row r="442" spans="1:13" s="393" customFormat="1" ht="14.25">
      <c r="A442" s="464"/>
      <c r="B442" s="464"/>
      <c r="C442" s="464"/>
      <c r="D442" s="464"/>
      <c r="E442" s="464"/>
      <c r="F442" s="464"/>
      <c r="G442" s="464"/>
      <c r="H442" s="464"/>
      <c r="I442" s="464"/>
      <c r="K442" s="420"/>
      <c r="L442" s="420"/>
      <c r="M442" s="420"/>
    </row>
    <row r="443" spans="1:13" s="393" customFormat="1" ht="14.25">
      <c r="A443" s="464"/>
      <c r="B443" s="464"/>
      <c r="C443" s="464"/>
      <c r="D443" s="464"/>
      <c r="E443" s="464"/>
      <c r="F443" s="464"/>
      <c r="G443" s="464"/>
      <c r="H443" s="464"/>
      <c r="I443" s="464"/>
      <c r="K443" s="420"/>
      <c r="L443" s="420"/>
      <c r="M443" s="420"/>
    </row>
    <row r="444" spans="1:13" s="393" customFormat="1" ht="14.25">
      <c r="A444" s="464"/>
      <c r="B444" s="464"/>
      <c r="C444" s="464"/>
      <c r="D444" s="464"/>
      <c r="E444" s="464"/>
      <c r="F444" s="464"/>
      <c r="G444" s="464"/>
      <c r="H444" s="464"/>
      <c r="I444" s="464"/>
      <c r="K444" s="420"/>
      <c r="L444" s="420"/>
      <c r="M444" s="420"/>
    </row>
    <row r="445" spans="1:13" s="393" customFormat="1" ht="14.25">
      <c r="A445" s="464"/>
      <c r="B445" s="464"/>
      <c r="C445" s="464"/>
      <c r="D445" s="464"/>
      <c r="E445" s="464"/>
      <c r="F445" s="464"/>
      <c r="G445" s="464"/>
      <c r="H445" s="464"/>
      <c r="I445" s="464"/>
      <c r="K445" s="420"/>
      <c r="L445" s="420"/>
      <c r="M445" s="420"/>
    </row>
    <row r="446" spans="1:13" s="393" customFormat="1" ht="14.25">
      <c r="A446" s="464"/>
      <c r="B446" s="464"/>
      <c r="C446" s="464"/>
      <c r="D446" s="464"/>
      <c r="E446" s="464"/>
      <c r="F446" s="464"/>
      <c r="G446" s="464"/>
      <c r="H446" s="464"/>
      <c r="I446" s="464"/>
      <c r="K446" s="420"/>
      <c r="L446" s="420"/>
      <c r="M446" s="420"/>
    </row>
    <row r="447" spans="1:13" s="393" customFormat="1" ht="14.25">
      <c r="A447" s="464"/>
      <c r="B447" s="464"/>
      <c r="C447" s="464"/>
      <c r="D447" s="464"/>
      <c r="E447" s="464"/>
      <c r="F447" s="464"/>
      <c r="G447" s="464"/>
      <c r="H447" s="464"/>
      <c r="I447" s="464"/>
      <c r="K447" s="420"/>
      <c r="L447" s="420"/>
      <c r="M447" s="420"/>
    </row>
    <row r="448" spans="1:13" s="393" customFormat="1" ht="14.25">
      <c r="A448" s="464"/>
      <c r="B448" s="464"/>
      <c r="C448" s="464"/>
      <c r="D448" s="464"/>
      <c r="E448" s="464"/>
      <c r="F448" s="464"/>
      <c r="G448" s="464"/>
      <c r="H448" s="464"/>
      <c r="I448" s="464"/>
      <c r="K448" s="420"/>
      <c r="L448" s="420"/>
      <c r="M448" s="420"/>
    </row>
    <row r="449" spans="1:13" s="393" customFormat="1" ht="14.25">
      <c r="A449" s="464"/>
      <c r="B449" s="464"/>
      <c r="C449" s="464"/>
      <c r="D449" s="464"/>
      <c r="E449" s="464"/>
      <c r="F449" s="464"/>
      <c r="G449" s="464"/>
      <c r="H449" s="464"/>
      <c r="I449" s="464"/>
      <c r="K449" s="420"/>
      <c r="L449" s="420"/>
      <c r="M449" s="420"/>
    </row>
    <row r="450" spans="1:13" s="393" customFormat="1" ht="14.25">
      <c r="A450" s="464"/>
      <c r="B450" s="464"/>
      <c r="C450" s="464"/>
      <c r="D450" s="464"/>
      <c r="E450" s="464"/>
      <c r="F450" s="464"/>
      <c r="G450" s="464"/>
      <c r="H450" s="464"/>
      <c r="I450" s="464"/>
      <c r="K450" s="420"/>
      <c r="L450" s="420"/>
      <c r="M450" s="420"/>
    </row>
    <row r="451" spans="1:13" s="393" customFormat="1" ht="14.25">
      <c r="A451" s="464"/>
      <c r="B451" s="464"/>
      <c r="C451" s="464"/>
      <c r="D451" s="464"/>
      <c r="E451" s="464"/>
      <c r="F451" s="464"/>
      <c r="G451" s="464"/>
      <c r="H451" s="464"/>
      <c r="I451" s="464"/>
      <c r="K451" s="420"/>
      <c r="L451" s="420"/>
      <c r="M451" s="420"/>
    </row>
    <row r="452" spans="1:13" s="393" customFormat="1" ht="14.25">
      <c r="A452" s="464"/>
      <c r="B452" s="464"/>
      <c r="C452" s="464"/>
      <c r="D452" s="464"/>
      <c r="E452" s="464"/>
      <c r="F452" s="464"/>
      <c r="G452" s="464"/>
      <c r="H452" s="464"/>
      <c r="I452" s="464"/>
      <c r="K452" s="420"/>
      <c r="L452" s="420"/>
      <c r="M452" s="420"/>
    </row>
    <row r="453" spans="1:13" s="393" customFormat="1" ht="14.25">
      <c r="A453" s="464"/>
      <c r="B453" s="464"/>
      <c r="C453" s="464"/>
      <c r="D453" s="464"/>
      <c r="E453" s="464"/>
      <c r="F453" s="464"/>
      <c r="G453" s="464"/>
      <c r="H453" s="464"/>
      <c r="I453" s="464"/>
      <c r="K453" s="420"/>
      <c r="L453" s="420"/>
      <c r="M453" s="420"/>
    </row>
    <row r="454" spans="1:13" s="393" customFormat="1" ht="14.25">
      <c r="A454" s="464"/>
      <c r="B454" s="464"/>
      <c r="C454" s="464"/>
      <c r="D454" s="464"/>
      <c r="E454" s="464"/>
      <c r="F454" s="464"/>
      <c r="G454" s="464"/>
      <c r="H454" s="464"/>
      <c r="I454" s="464"/>
      <c r="K454" s="420"/>
      <c r="L454" s="420"/>
      <c r="M454" s="420"/>
    </row>
    <row r="455" spans="1:13" s="393" customFormat="1" ht="14.25">
      <c r="A455" s="464"/>
      <c r="B455" s="464"/>
      <c r="C455" s="464"/>
      <c r="D455" s="464"/>
      <c r="E455" s="464"/>
      <c r="F455" s="464"/>
      <c r="G455" s="464"/>
      <c r="H455" s="464"/>
      <c r="I455" s="464"/>
      <c r="K455" s="420"/>
      <c r="L455" s="420"/>
      <c r="M455" s="420"/>
    </row>
    <row r="456" spans="1:13" s="393" customFormat="1" ht="14.25">
      <c r="A456" s="464"/>
      <c r="B456" s="464"/>
      <c r="C456" s="464"/>
      <c r="D456" s="464"/>
      <c r="E456" s="464"/>
      <c r="F456" s="464"/>
      <c r="G456" s="464"/>
      <c r="H456" s="464"/>
      <c r="I456" s="464"/>
      <c r="K456" s="420"/>
      <c r="L456" s="420"/>
      <c r="M456" s="420"/>
    </row>
    <row r="457" spans="1:13" s="393" customFormat="1" ht="14.25">
      <c r="A457" s="464"/>
      <c r="B457" s="464"/>
      <c r="C457" s="464"/>
      <c r="D457" s="464"/>
      <c r="E457" s="464"/>
      <c r="F457" s="464"/>
      <c r="G457" s="464"/>
      <c r="H457" s="464"/>
      <c r="I457" s="464"/>
      <c r="K457" s="420"/>
      <c r="L457" s="420"/>
      <c r="M457" s="420"/>
    </row>
    <row r="458" spans="1:13" s="393" customFormat="1" ht="14.25">
      <c r="A458" s="464"/>
      <c r="B458" s="464"/>
      <c r="C458" s="464"/>
      <c r="D458" s="464"/>
      <c r="E458" s="464"/>
      <c r="F458" s="464"/>
      <c r="G458" s="464"/>
      <c r="H458" s="464"/>
      <c r="I458" s="464"/>
      <c r="K458" s="420"/>
      <c r="L458" s="420"/>
      <c r="M458" s="420"/>
    </row>
    <row r="459" spans="1:13" s="393" customFormat="1" ht="14.25">
      <c r="A459" s="464"/>
      <c r="B459" s="464"/>
      <c r="C459" s="464"/>
      <c r="D459" s="464"/>
      <c r="E459" s="464"/>
      <c r="F459" s="464"/>
      <c r="G459" s="464"/>
      <c r="H459" s="464"/>
      <c r="I459" s="464"/>
      <c r="K459" s="420"/>
      <c r="L459" s="420"/>
      <c r="M459" s="420"/>
    </row>
    <row r="460" spans="1:13" s="393" customFormat="1" ht="14.25">
      <c r="A460" s="464"/>
      <c r="B460" s="464"/>
      <c r="C460" s="464"/>
      <c r="D460" s="464"/>
      <c r="E460" s="464"/>
      <c r="F460" s="464"/>
      <c r="G460" s="464"/>
      <c r="H460" s="464"/>
      <c r="I460" s="464"/>
      <c r="K460" s="420"/>
      <c r="L460" s="420"/>
      <c r="M460" s="420"/>
    </row>
    <row r="461" spans="1:13" s="393" customFormat="1" ht="14.25">
      <c r="A461" s="464"/>
      <c r="B461" s="464"/>
      <c r="C461" s="464"/>
      <c r="D461" s="464"/>
      <c r="E461" s="464"/>
      <c r="F461" s="464"/>
      <c r="G461" s="464"/>
      <c r="H461" s="464"/>
      <c r="I461" s="464"/>
      <c r="K461" s="420"/>
      <c r="L461" s="420"/>
      <c r="M461" s="420"/>
    </row>
    <row r="462" spans="1:13" s="393" customFormat="1" ht="14.25">
      <c r="A462" s="464"/>
      <c r="B462" s="464"/>
      <c r="C462" s="464"/>
      <c r="D462" s="464"/>
      <c r="E462" s="464"/>
      <c r="F462" s="464"/>
      <c r="G462" s="464"/>
      <c r="H462" s="464"/>
      <c r="I462" s="464"/>
      <c r="K462" s="420"/>
      <c r="L462" s="420"/>
      <c r="M462" s="420"/>
    </row>
    <row r="463" spans="1:13" s="393" customFormat="1" ht="14.25">
      <c r="A463" s="464"/>
      <c r="B463" s="464"/>
      <c r="C463" s="464"/>
      <c r="D463" s="464"/>
      <c r="E463" s="464"/>
      <c r="F463" s="464"/>
      <c r="G463" s="464"/>
      <c r="H463" s="464"/>
      <c r="I463" s="464"/>
      <c r="K463" s="420"/>
      <c r="L463" s="420"/>
      <c r="M463" s="420"/>
    </row>
    <row r="464" spans="1:13" s="393" customFormat="1" ht="14.25">
      <c r="A464" s="464"/>
      <c r="B464" s="464"/>
      <c r="C464" s="464"/>
      <c r="D464" s="464"/>
      <c r="E464" s="464"/>
      <c r="F464" s="464"/>
      <c r="G464" s="464"/>
      <c r="H464" s="464"/>
      <c r="I464" s="464"/>
      <c r="K464" s="420"/>
      <c r="L464" s="420"/>
      <c r="M464" s="420"/>
    </row>
    <row r="465" spans="1:13" s="393" customFormat="1" ht="14.25">
      <c r="A465" s="464"/>
      <c r="B465" s="464"/>
      <c r="C465" s="464"/>
      <c r="D465" s="464"/>
      <c r="E465" s="464"/>
      <c r="F465" s="464"/>
      <c r="G465" s="464"/>
      <c r="H465" s="464"/>
      <c r="I465" s="464"/>
      <c r="K465" s="420"/>
      <c r="L465" s="420"/>
      <c r="M465" s="420"/>
    </row>
    <row r="466" spans="1:13" s="393" customFormat="1" ht="14.25">
      <c r="A466" s="464"/>
      <c r="B466" s="464"/>
      <c r="C466" s="464"/>
      <c r="D466" s="464"/>
      <c r="E466" s="464"/>
      <c r="F466" s="464"/>
      <c r="G466" s="464"/>
      <c r="H466" s="464"/>
      <c r="I466" s="464"/>
      <c r="K466" s="420"/>
      <c r="L466" s="420"/>
      <c r="M466" s="420"/>
    </row>
    <row r="467" spans="1:13" s="393" customFormat="1" ht="14.25">
      <c r="A467" s="464"/>
      <c r="B467" s="464"/>
      <c r="C467" s="464"/>
      <c r="D467" s="464"/>
      <c r="E467" s="464"/>
      <c r="F467" s="464"/>
      <c r="G467" s="464"/>
      <c r="H467" s="464"/>
      <c r="I467" s="464"/>
      <c r="K467" s="420"/>
      <c r="L467" s="420"/>
      <c r="M467" s="420"/>
    </row>
    <row r="468" spans="1:13" s="393" customFormat="1" ht="14.25">
      <c r="A468" s="464"/>
      <c r="B468" s="464"/>
      <c r="C468" s="464"/>
      <c r="D468" s="464"/>
      <c r="E468" s="464"/>
      <c r="F468" s="464"/>
      <c r="G468" s="464"/>
      <c r="H468" s="464"/>
      <c r="I468" s="464"/>
      <c r="K468" s="420"/>
      <c r="L468" s="420"/>
      <c r="M468" s="420"/>
    </row>
    <row r="469" spans="1:13" s="393" customFormat="1" ht="14.25">
      <c r="A469" s="464"/>
      <c r="B469" s="464"/>
      <c r="C469" s="464"/>
      <c r="D469" s="464"/>
      <c r="E469" s="464"/>
      <c r="F469" s="464"/>
      <c r="G469" s="464"/>
      <c r="H469" s="464"/>
      <c r="I469" s="464"/>
      <c r="K469" s="420"/>
      <c r="L469" s="420"/>
      <c r="M469" s="420"/>
    </row>
    <row r="470" spans="1:13" s="393" customFormat="1" ht="14.25">
      <c r="A470" s="464"/>
      <c r="B470" s="464"/>
      <c r="C470" s="464"/>
      <c r="D470" s="464"/>
      <c r="E470" s="464"/>
      <c r="F470" s="464"/>
      <c r="G470" s="464"/>
      <c r="H470" s="464"/>
      <c r="I470" s="464"/>
      <c r="K470" s="420"/>
      <c r="L470" s="420"/>
      <c r="M470" s="420"/>
    </row>
    <row r="471" spans="1:13" s="393" customFormat="1" ht="14.25">
      <c r="A471" s="464"/>
      <c r="B471" s="464"/>
      <c r="C471" s="464"/>
      <c r="D471" s="464"/>
      <c r="E471" s="464"/>
      <c r="F471" s="464"/>
      <c r="G471" s="464"/>
      <c r="H471" s="464"/>
      <c r="I471" s="464"/>
      <c r="K471" s="420"/>
      <c r="L471" s="420"/>
      <c r="M471" s="420"/>
    </row>
    <row r="472" spans="1:13" s="393" customFormat="1" ht="14.25">
      <c r="A472" s="464"/>
      <c r="B472" s="464"/>
      <c r="C472" s="464"/>
      <c r="D472" s="464"/>
      <c r="E472" s="464"/>
      <c r="F472" s="464"/>
      <c r="G472" s="464"/>
      <c r="H472" s="464"/>
      <c r="I472" s="464"/>
      <c r="K472" s="420"/>
      <c r="L472" s="420"/>
      <c r="M472" s="420"/>
    </row>
    <row r="473" spans="1:13" s="393" customFormat="1" ht="14.25">
      <c r="A473" s="464"/>
      <c r="B473" s="464"/>
      <c r="C473" s="464"/>
      <c r="D473" s="464"/>
      <c r="E473" s="464"/>
      <c r="F473" s="464"/>
      <c r="G473" s="464"/>
      <c r="H473" s="464"/>
      <c r="I473" s="464"/>
      <c r="K473" s="420"/>
      <c r="L473" s="420"/>
      <c r="M473" s="420"/>
    </row>
    <row r="474" spans="1:13" s="393" customFormat="1" ht="14.25">
      <c r="A474" s="464"/>
      <c r="B474" s="464"/>
      <c r="C474" s="464"/>
      <c r="D474" s="464"/>
      <c r="E474" s="464"/>
      <c r="F474" s="464"/>
      <c r="G474" s="464"/>
      <c r="H474" s="464"/>
      <c r="I474" s="464"/>
      <c r="K474" s="420"/>
      <c r="L474" s="420"/>
      <c r="M474" s="420"/>
    </row>
    <row r="475" spans="1:13" s="393" customFormat="1" ht="14.25">
      <c r="A475" s="464"/>
      <c r="B475" s="464"/>
      <c r="C475" s="464"/>
      <c r="D475" s="464"/>
      <c r="E475" s="464"/>
      <c r="F475" s="464"/>
      <c r="G475" s="464"/>
      <c r="H475" s="464"/>
      <c r="I475" s="464"/>
      <c r="K475" s="420"/>
      <c r="L475" s="420"/>
      <c r="M475" s="420"/>
    </row>
    <row r="476" spans="1:13" s="393" customFormat="1" ht="14.25">
      <c r="A476" s="464"/>
      <c r="B476" s="464"/>
      <c r="C476" s="464"/>
      <c r="D476" s="464"/>
      <c r="E476" s="464"/>
      <c r="F476" s="464"/>
      <c r="G476" s="464"/>
      <c r="H476" s="464"/>
      <c r="I476" s="464"/>
      <c r="K476" s="420"/>
      <c r="L476" s="420"/>
      <c r="M476" s="420"/>
    </row>
    <row r="477" spans="1:13" s="393" customFormat="1" ht="14.25">
      <c r="A477" s="464"/>
      <c r="B477" s="464"/>
      <c r="C477" s="464"/>
      <c r="D477" s="464"/>
      <c r="E477" s="464"/>
      <c r="F477" s="464"/>
      <c r="G477" s="464"/>
      <c r="H477" s="464"/>
      <c r="I477" s="464"/>
      <c r="K477" s="420"/>
      <c r="L477" s="420"/>
      <c r="M477" s="420"/>
    </row>
    <row r="478" spans="1:13" s="393" customFormat="1" ht="14.25">
      <c r="A478" s="464"/>
      <c r="B478" s="464"/>
      <c r="C478" s="464"/>
      <c r="D478" s="464"/>
      <c r="E478" s="464"/>
      <c r="F478" s="464"/>
      <c r="G478" s="464"/>
      <c r="H478" s="464"/>
      <c r="I478" s="464"/>
      <c r="K478" s="420"/>
      <c r="L478" s="420"/>
      <c r="M478" s="420"/>
    </row>
    <row r="479" spans="1:13" s="393" customFormat="1" ht="14.25">
      <c r="A479" s="464"/>
      <c r="B479" s="464"/>
      <c r="C479" s="464"/>
      <c r="D479" s="464"/>
      <c r="E479" s="464"/>
      <c r="F479" s="464"/>
      <c r="G479" s="464"/>
      <c r="H479" s="464"/>
      <c r="I479" s="464"/>
      <c r="K479" s="420"/>
      <c r="L479" s="420"/>
      <c r="M479" s="420"/>
    </row>
    <row r="480" spans="1:13" s="393" customFormat="1" ht="14.25">
      <c r="A480" s="464"/>
      <c r="B480" s="464"/>
      <c r="C480" s="464"/>
      <c r="D480" s="464"/>
      <c r="E480" s="464"/>
      <c r="F480" s="464"/>
      <c r="G480" s="464"/>
      <c r="H480" s="464"/>
      <c r="I480" s="464"/>
      <c r="K480" s="420"/>
      <c r="L480" s="420"/>
      <c r="M480" s="420"/>
    </row>
    <row r="481" spans="1:13" s="393" customFormat="1" ht="14.25">
      <c r="A481" s="464"/>
      <c r="B481" s="464"/>
      <c r="C481" s="464"/>
      <c r="D481" s="464"/>
      <c r="E481" s="464"/>
      <c r="F481" s="464"/>
      <c r="G481" s="464"/>
      <c r="H481" s="464"/>
      <c r="I481" s="464"/>
      <c r="K481" s="420"/>
      <c r="L481" s="420"/>
      <c r="M481" s="420"/>
    </row>
    <row r="482" spans="1:13" s="393" customFormat="1" ht="14.25">
      <c r="A482" s="464"/>
      <c r="B482" s="464"/>
      <c r="C482" s="464"/>
      <c r="D482" s="464"/>
      <c r="E482" s="464"/>
      <c r="F482" s="464"/>
      <c r="G482" s="464"/>
      <c r="H482" s="464"/>
      <c r="I482" s="464"/>
      <c r="K482" s="420"/>
      <c r="L482" s="420"/>
      <c r="M482" s="420"/>
    </row>
    <row r="483" spans="1:13" s="393" customFormat="1" ht="14.25">
      <c r="A483" s="464"/>
      <c r="B483" s="464"/>
      <c r="C483" s="464"/>
      <c r="D483" s="464"/>
      <c r="E483" s="464"/>
      <c r="F483" s="464"/>
      <c r="G483" s="464"/>
      <c r="H483" s="464"/>
      <c r="I483" s="464"/>
      <c r="K483" s="420"/>
      <c r="L483" s="420"/>
      <c r="M483" s="420"/>
    </row>
    <row r="484" spans="1:13" s="393" customFormat="1" ht="14.25">
      <c r="A484" s="464"/>
      <c r="B484" s="464"/>
      <c r="C484" s="464"/>
      <c r="D484" s="464"/>
      <c r="E484" s="464"/>
      <c r="F484" s="464"/>
      <c r="G484" s="464"/>
      <c r="H484" s="464"/>
      <c r="I484" s="464"/>
      <c r="K484" s="420"/>
      <c r="L484" s="420"/>
      <c r="M484" s="420"/>
    </row>
    <row r="485" spans="1:13" s="393" customFormat="1" ht="14.25">
      <c r="A485" s="464"/>
      <c r="B485" s="464"/>
      <c r="C485" s="464"/>
      <c r="D485" s="464"/>
      <c r="E485" s="464"/>
      <c r="F485" s="464"/>
      <c r="G485" s="464"/>
      <c r="H485" s="464"/>
      <c r="I485" s="464"/>
      <c r="K485" s="420"/>
      <c r="L485" s="420"/>
      <c r="M485" s="420"/>
    </row>
    <row r="486" spans="1:13" s="393" customFormat="1" ht="14.25">
      <c r="A486" s="464"/>
      <c r="B486" s="464"/>
      <c r="C486" s="464"/>
      <c r="D486" s="464"/>
      <c r="E486" s="464"/>
      <c r="F486" s="464"/>
      <c r="G486" s="464"/>
      <c r="H486" s="464"/>
      <c r="I486" s="464"/>
      <c r="K486" s="420"/>
      <c r="L486" s="420"/>
      <c r="M486" s="420"/>
    </row>
    <row r="487" spans="1:13" s="393" customFormat="1" ht="14.25">
      <c r="A487" s="464"/>
      <c r="B487" s="464"/>
      <c r="C487" s="464"/>
      <c r="D487" s="464"/>
      <c r="E487" s="464"/>
      <c r="F487" s="464"/>
      <c r="G487" s="464"/>
      <c r="H487" s="464"/>
      <c r="I487" s="464"/>
      <c r="K487" s="420"/>
      <c r="L487" s="420"/>
      <c r="M487" s="420"/>
    </row>
    <row r="488" spans="1:13" s="393" customFormat="1" ht="14.25">
      <c r="A488" s="464"/>
      <c r="B488" s="464"/>
      <c r="C488" s="464"/>
      <c r="D488" s="464"/>
      <c r="E488" s="464"/>
      <c r="F488" s="464"/>
      <c r="G488" s="464"/>
      <c r="H488" s="464"/>
      <c r="I488" s="464"/>
      <c r="K488" s="420"/>
      <c r="L488" s="420"/>
      <c r="M488" s="420"/>
    </row>
    <row r="489" spans="1:13" s="393" customFormat="1" ht="14.25">
      <c r="A489" s="464"/>
      <c r="B489" s="464"/>
      <c r="C489" s="464"/>
      <c r="D489" s="464"/>
      <c r="E489" s="464"/>
      <c r="F489" s="464"/>
      <c r="G489" s="464"/>
      <c r="H489" s="464"/>
      <c r="I489" s="464"/>
      <c r="K489" s="420"/>
      <c r="L489" s="420"/>
      <c r="M489" s="420"/>
    </row>
    <row r="490" spans="1:13" s="393" customFormat="1" ht="14.25">
      <c r="A490" s="464"/>
      <c r="B490" s="464"/>
      <c r="C490" s="464"/>
      <c r="D490" s="464"/>
      <c r="E490" s="464"/>
      <c r="F490" s="464"/>
      <c r="G490" s="464"/>
      <c r="H490" s="464"/>
      <c r="I490" s="464"/>
      <c r="K490" s="420"/>
      <c r="L490" s="420"/>
      <c r="M490" s="420"/>
    </row>
    <row r="491" spans="1:13" s="393" customFormat="1" ht="14.25">
      <c r="A491" s="464"/>
      <c r="B491" s="464"/>
      <c r="C491" s="464"/>
      <c r="D491" s="464"/>
      <c r="E491" s="464"/>
      <c r="F491" s="464"/>
      <c r="G491" s="464"/>
      <c r="H491" s="464"/>
      <c r="I491" s="464"/>
      <c r="K491" s="420"/>
      <c r="L491" s="420"/>
      <c r="M491" s="420"/>
    </row>
    <row r="492" spans="1:13" s="393" customFormat="1" ht="14.25">
      <c r="A492" s="464"/>
      <c r="B492" s="464"/>
      <c r="C492" s="464"/>
      <c r="D492" s="464"/>
      <c r="E492" s="464"/>
      <c r="F492" s="464"/>
      <c r="G492" s="464"/>
      <c r="H492" s="464"/>
      <c r="I492" s="464"/>
      <c r="K492" s="420"/>
      <c r="L492" s="420"/>
      <c r="M492" s="420"/>
    </row>
    <row r="493" spans="1:13" s="393" customFormat="1" ht="14.25">
      <c r="A493" s="464"/>
      <c r="B493" s="464"/>
      <c r="C493" s="464"/>
      <c r="D493" s="464"/>
      <c r="E493" s="464"/>
      <c r="F493" s="464"/>
      <c r="G493" s="464"/>
      <c r="H493" s="464"/>
      <c r="I493" s="464"/>
      <c r="K493" s="420"/>
      <c r="L493" s="420"/>
      <c r="M493" s="420"/>
    </row>
    <row r="494" spans="1:13" s="393" customFormat="1" ht="14.25">
      <c r="A494" s="464"/>
      <c r="B494" s="464"/>
      <c r="C494" s="464"/>
      <c r="D494" s="464"/>
      <c r="E494" s="464"/>
      <c r="F494" s="464"/>
      <c r="G494" s="464"/>
      <c r="H494" s="464"/>
      <c r="I494" s="464"/>
      <c r="K494" s="420"/>
      <c r="L494" s="420"/>
      <c r="M494" s="420"/>
    </row>
    <row r="495" spans="1:13" s="393" customFormat="1" ht="14.25">
      <c r="A495" s="464"/>
      <c r="B495" s="464"/>
      <c r="C495" s="464"/>
      <c r="D495" s="464"/>
      <c r="E495" s="464"/>
      <c r="F495" s="464"/>
      <c r="G495" s="464"/>
      <c r="H495" s="464"/>
      <c r="I495" s="464"/>
      <c r="K495" s="420"/>
      <c r="L495" s="420"/>
      <c r="M495" s="420"/>
    </row>
    <row r="496" spans="1:13" s="393" customFormat="1" ht="14.25">
      <c r="A496" s="464"/>
      <c r="B496" s="464"/>
      <c r="C496" s="464"/>
      <c r="D496" s="464"/>
      <c r="E496" s="464"/>
      <c r="F496" s="464"/>
      <c r="G496" s="464"/>
      <c r="H496" s="464"/>
      <c r="I496" s="464"/>
      <c r="K496" s="420"/>
      <c r="L496" s="420"/>
      <c r="M496" s="420"/>
    </row>
    <row r="497" spans="1:13" s="393" customFormat="1" ht="14.25">
      <c r="A497" s="464"/>
      <c r="B497" s="464"/>
      <c r="C497" s="464"/>
      <c r="D497" s="464"/>
      <c r="E497" s="464"/>
      <c r="F497" s="464"/>
      <c r="G497" s="464"/>
      <c r="H497" s="464"/>
      <c r="I497" s="464"/>
      <c r="K497" s="420"/>
      <c r="L497" s="420"/>
      <c r="M497" s="420"/>
    </row>
    <row r="498" spans="1:13" s="393" customFormat="1" ht="14.25">
      <c r="A498" s="464"/>
      <c r="B498" s="464"/>
      <c r="C498" s="464"/>
      <c r="D498" s="464"/>
      <c r="E498" s="464"/>
      <c r="F498" s="464"/>
      <c r="G498" s="464"/>
      <c r="H498" s="464"/>
      <c r="I498" s="464"/>
      <c r="K498" s="420"/>
      <c r="L498" s="420"/>
      <c r="M498" s="420"/>
    </row>
    <row r="499" spans="1:13" s="393" customFormat="1" ht="14.25">
      <c r="A499" s="464"/>
      <c r="B499" s="464"/>
      <c r="C499" s="464"/>
      <c r="D499" s="464"/>
      <c r="E499" s="464"/>
      <c r="F499" s="464"/>
      <c r="G499" s="464"/>
      <c r="H499" s="464"/>
      <c r="I499" s="464"/>
      <c r="K499" s="420"/>
      <c r="L499" s="420"/>
      <c r="M499" s="420"/>
    </row>
    <row r="500" spans="1:13" s="393" customFormat="1" ht="14.25">
      <c r="A500" s="464"/>
      <c r="B500" s="464"/>
      <c r="C500" s="464"/>
      <c r="D500" s="464"/>
      <c r="E500" s="464"/>
      <c r="F500" s="464"/>
      <c r="G500" s="464"/>
      <c r="H500" s="464"/>
      <c r="I500" s="464"/>
      <c r="K500" s="420"/>
      <c r="L500" s="420"/>
      <c r="M500" s="420"/>
    </row>
    <row r="501" spans="1:13" s="393" customFormat="1" ht="14.25">
      <c r="A501" s="464"/>
      <c r="B501" s="464"/>
      <c r="C501" s="464"/>
      <c r="D501" s="464"/>
      <c r="E501" s="464"/>
      <c r="F501" s="464"/>
      <c r="G501" s="464"/>
      <c r="H501" s="464"/>
      <c r="I501" s="464"/>
      <c r="K501" s="420"/>
      <c r="L501" s="420"/>
      <c r="M501" s="420"/>
    </row>
    <row r="502" spans="1:13" s="393" customFormat="1" ht="14.25">
      <c r="A502" s="464"/>
      <c r="B502" s="464"/>
      <c r="C502" s="464"/>
      <c r="D502" s="464"/>
      <c r="E502" s="464"/>
      <c r="F502" s="464"/>
      <c r="G502" s="464"/>
      <c r="H502" s="464"/>
      <c r="I502" s="464"/>
      <c r="K502" s="420"/>
      <c r="L502" s="420"/>
      <c r="M502" s="420"/>
    </row>
    <row r="503" spans="1:13" s="393" customFormat="1" ht="14.25">
      <c r="A503" s="464"/>
      <c r="B503" s="464"/>
      <c r="C503" s="464"/>
      <c r="D503" s="464"/>
      <c r="E503" s="464"/>
      <c r="F503" s="464"/>
      <c r="G503" s="464"/>
      <c r="H503" s="464"/>
      <c r="I503" s="464"/>
      <c r="K503" s="420"/>
      <c r="L503" s="420"/>
      <c r="M503" s="420"/>
    </row>
    <row r="504" spans="1:13" s="393" customFormat="1" ht="14.25">
      <c r="A504" s="464"/>
      <c r="B504" s="464"/>
      <c r="C504" s="464"/>
      <c r="D504" s="464"/>
      <c r="E504" s="464"/>
      <c r="F504" s="464"/>
      <c r="G504" s="464"/>
      <c r="H504" s="464"/>
      <c r="I504" s="464"/>
      <c r="K504" s="420"/>
      <c r="L504" s="420"/>
      <c r="M504" s="420"/>
    </row>
    <row r="505" spans="1:13" s="393" customFormat="1" ht="14.25">
      <c r="A505" s="464"/>
      <c r="B505" s="464"/>
      <c r="C505" s="464"/>
      <c r="D505" s="464"/>
      <c r="E505" s="464"/>
      <c r="F505" s="464"/>
      <c r="G505" s="464"/>
      <c r="H505" s="464"/>
      <c r="I505" s="464"/>
      <c r="K505" s="420"/>
      <c r="L505" s="420"/>
      <c r="M505" s="420"/>
    </row>
    <row r="506" spans="1:13" s="393" customFormat="1" ht="14.25">
      <c r="A506" s="464"/>
      <c r="B506" s="464"/>
      <c r="C506" s="464"/>
      <c r="D506" s="464"/>
      <c r="E506" s="464"/>
      <c r="F506" s="464"/>
      <c r="G506" s="464"/>
      <c r="H506" s="464"/>
      <c r="I506" s="464"/>
      <c r="K506" s="420"/>
      <c r="L506" s="420"/>
      <c r="M506" s="420"/>
    </row>
    <row r="507" spans="1:13" s="393" customFormat="1" ht="14.25">
      <c r="A507" s="464"/>
      <c r="B507" s="464"/>
      <c r="C507" s="464"/>
      <c r="D507" s="464"/>
      <c r="E507" s="464"/>
      <c r="F507" s="464"/>
      <c r="G507" s="464"/>
      <c r="H507" s="464"/>
      <c r="I507" s="464"/>
      <c r="K507" s="420"/>
      <c r="L507" s="420"/>
      <c r="M507" s="420"/>
    </row>
    <row r="508" spans="1:13" s="393" customFormat="1" ht="14.25">
      <c r="A508" s="464"/>
      <c r="B508" s="464"/>
      <c r="C508" s="464"/>
      <c r="D508" s="464"/>
      <c r="E508" s="464"/>
      <c r="F508" s="464"/>
      <c r="G508" s="464"/>
      <c r="H508" s="464"/>
      <c r="I508" s="464"/>
      <c r="K508" s="420"/>
      <c r="L508" s="420"/>
      <c r="M508" s="420"/>
    </row>
    <row r="509" spans="1:13" s="393" customFormat="1" ht="14.25">
      <c r="A509" s="464"/>
      <c r="B509" s="464"/>
      <c r="C509" s="464"/>
      <c r="D509" s="464"/>
      <c r="E509" s="464"/>
      <c r="F509" s="464"/>
      <c r="G509" s="464"/>
      <c r="H509" s="464"/>
      <c r="I509" s="464"/>
      <c r="K509" s="420"/>
      <c r="L509" s="420"/>
      <c r="M509" s="420"/>
    </row>
    <row r="510" spans="1:13" s="393" customFormat="1" ht="14.25">
      <c r="A510" s="464"/>
      <c r="B510" s="464"/>
      <c r="C510" s="464"/>
      <c r="D510" s="464"/>
      <c r="E510" s="464"/>
      <c r="F510" s="464"/>
      <c r="G510" s="464"/>
      <c r="H510" s="464"/>
      <c r="I510" s="464"/>
      <c r="K510" s="420"/>
      <c r="L510" s="420"/>
      <c r="M510" s="420"/>
    </row>
    <row r="511" spans="1:13" s="393" customFormat="1" ht="14.25">
      <c r="A511" s="464"/>
      <c r="B511" s="464"/>
      <c r="C511" s="464"/>
      <c r="D511" s="464"/>
      <c r="E511" s="464"/>
      <c r="F511" s="464"/>
      <c r="G511" s="464"/>
      <c r="H511" s="464"/>
      <c r="I511" s="464"/>
      <c r="K511" s="420"/>
      <c r="L511" s="420"/>
      <c r="M511" s="420"/>
    </row>
    <row r="512" spans="1:13" s="393" customFormat="1" ht="14.25">
      <c r="A512" s="464"/>
      <c r="B512" s="464"/>
      <c r="C512" s="464"/>
      <c r="D512" s="464"/>
      <c r="E512" s="464"/>
      <c r="F512" s="464"/>
      <c r="G512" s="464"/>
      <c r="H512" s="464"/>
      <c r="I512" s="464"/>
      <c r="K512" s="420"/>
      <c r="L512" s="420"/>
      <c r="M512" s="420"/>
    </row>
    <row r="513" spans="1:13" s="393" customFormat="1" ht="14.25">
      <c r="A513" s="464"/>
      <c r="B513" s="464"/>
      <c r="C513" s="464"/>
      <c r="D513" s="464"/>
      <c r="E513" s="464"/>
      <c r="F513" s="464"/>
      <c r="G513" s="464"/>
      <c r="H513" s="464"/>
      <c r="I513" s="464"/>
      <c r="K513" s="420"/>
      <c r="L513" s="420"/>
      <c r="M513" s="420"/>
    </row>
    <row r="514" spans="1:13" s="393" customFormat="1" ht="14.25">
      <c r="A514" s="464"/>
      <c r="B514" s="464"/>
      <c r="C514" s="464"/>
      <c r="D514" s="464"/>
      <c r="E514" s="464"/>
      <c r="F514" s="464"/>
      <c r="G514" s="464"/>
      <c r="H514" s="464"/>
      <c r="I514" s="464"/>
      <c r="K514" s="420"/>
      <c r="L514" s="420"/>
      <c r="M514" s="420"/>
    </row>
    <row r="515" spans="1:13" s="393" customFormat="1" ht="14.25">
      <c r="A515" s="464"/>
      <c r="B515" s="464"/>
      <c r="C515" s="464"/>
      <c r="D515" s="464"/>
      <c r="E515" s="464"/>
      <c r="F515" s="464"/>
      <c r="G515" s="464"/>
      <c r="H515" s="464"/>
      <c r="I515" s="464"/>
      <c r="K515" s="420"/>
      <c r="L515" s="420"/>
      <c r="M515" s="420"/>
    </row>
    <row r="516" spans="1:13" s="393" customFormat="1" ht="14.25">
      <c r="A516" s="464"/>
      <c r="B516" s="464"/>
      <c r="C516" s="464"/>
      <c r="D516" s="464"/>
      <c r="E516" s="464"/>
      <c r="F516" s="464"/>
      <c r="G516" s="464"/>
      <c r="H516" s="464"/>
      <c r="I516" s="464"/>
      <c r="K516" s="420"/>
      <c r="L516" s="420"/>
      <c r="M516" s="420"/>
    </row>
    <row r="517" spans="1:13" s="393" customFormat="1" ht="14.25">
      <c r="A517" s="464"/>
      <c r="B517" s="464"/>
      <c r="C517" s="464"/>
      <c r="D517" s="464"/>
      <c r="E517" s="464"/>
      <c r="F517" s="464"/>
      <c r="G517" s="464"/>
      <c r="H517" s="464"/>
      <c r="I517" s="464"/>
      <c r="K517" s="420"/>
      <c r="L517" s="420"/>
      <c r="M517" s="420"/>
    </row>
    <row r="518" spans="1:13" s="393" customFormat="1" ht="14.25">
      <c r="A518" s="464"/>
      <c r="B518" s="464"/>
      <c r="C518" s="464"/>
      <c r="D518" s="464"/>
      <c r="E518" s="464"/>
      <c r="F518" s="464"/>
      <c r="G518" s="464"/>
      <c r="H518" s="464"/>
      <c r="I518" s="464"/>
      <c r="K518" s="420"/>
      <c r="L518" s="420"/>
      <c r="M518" s="420"/>
    </row>
    <row r="519" spans="1:13" s="393" customFormat="1" ht="14.25">
      <c r="A519" s="464"/>
      <c r="B519" s="464"/>
      <c r="C519" s="464"/>
      <c r="D519" s="464"/>
      <c r="E519" s="464"/>
      <c r="F519" s="464"/>
      <c r="G519" s="464"/>
      <c r="H519" s="464"/>
      <c r="I519" s="464"/>
      <c r="K519" s="420"/>
      <c r="L519" s="420"/>
      <c r="M519" s="420"/>
    </row>
    <row r="520" spans="1:13" s="393" customFormat="1" ht="14.25">
      <c r="A520" s="464"/>
      <c r="B520" s="464"/>
      <c r="C520" s="464"/>
      <c r="D520" s="464"/>
      <c r="E520" s="464"/>
      <c r="F520" s="464"/>
      <c r="G520" s="464"/>
      <c r="H520" s="464"/>
      <c r="I520" s="464"/>
      <c r="K520" s="420"/>
      <c r="L520" s="420"/>
      <c r="M520" s="420"/>
    </row>
    <row r="521" spans="1:13" s="393" customFormat="1" ht="14.25">
      <c r="A521" s="464"/>
      <c r="B521" s="464"/>
      <c r="C521" s="464"/>
      <c r="D521" s="464"/>
      <c r="E521" s="464"/>
      <c r="F521" s="464"/>
      <c r="G521" s="464"/>
      <c r="H521" s="464"/>
      <c r="I521" s="464"/>
      <c r="K521" s="420"/>
      <c r="L521" s="420"/>
      <c r="M521" s="420"/>
    </row>
    <row r="522" spans="1:13" s="393" customFormat="1" ht="14.25">
      <c r="A522" s="464"/>
      <c r="B522" s="464"/>
      <c r="C522" s="464"/>
      <c r="D522" s="464"/>
      <c r="E522" s="464"/>
      <c r="F522" s="464"/>
      <c r="G522" s="464"/>
      <c r="H522" s="464"/>
      <c r="I522" s="464"/>
      <c r="K522" s="420"/>
      <c r="L522" s="420"/>
      <c r="M522" s="420"/>
    </row>
    <row r="523" spans="1:13" s="393" customFormat="1" ht="14.25">
      <c r="A523" s="464"/>
      <c r="B523" s="464"/>
      <c r="C523" s="464"/>
      <c r="D523" s="464"/>
      <c r="E523" s="464"/>
      <c r="F523" s="464"/>
      <c r="G523" s="464"/>
      <c r="H523" s="464"/>
      <c r="I523" s="464"/>
      <c r="K523" s="420"/>
      <c r="L523" s="420"/>
      <c r="M523" s="420"/>
    </row>
    <row r="524" spans="1:13" s="393" customFormat="1" ht="14.25">
      <c r="A524" s="464"/>
      <c r="B524" s="464"/>
      <c r="C524" s="464"/>
      <c r="D524" s="464"/>
      <c r="E524" s="464"/>
      <c r="F524" s="464"/>
      <c r="G524" s="464"/>
      <c r="H524" s="464"/>
      <c r="I524" s="464"/>
      <c r="K524" s="420"/>
      <c r="L524" s="420"/>
      <c r="M524" s="420"/>
    </row>
    <row r="525" spans="1:13" s="393" customFormat="1" ht="14.25">
      <c r="A525" s="464"/>
      <c r="B525" s="464"/>
      <c r="C525" s="464"/>
      <c r="D525" s="464"/>
      <c r="E525" s="464"/>
      <c r="F525" s="464"/>
      <c r="G525" s="464"/>
      <c r="H525" s="464"/>
      <c r="I525" s="464"/>
      <c r="K525" s="420"/>
      <c r="L525" s="420"/>
      <c r="M525" s="420"/>
    </row>
    <row r="526" spans="1:13" s="393" customFormat="1" ht="14.25">
      <c r="A526" s="464"/>
      <c r="B526" s="464"/>
      <c r="C526" s="464"/>
      <c r="D526" s="464"/>
      <c r="E526" s="464"/>
      <c r="F526" s="464"/>
      <c r="G526" s="464"/>
      <c r="H526" s="464"/>
      <c r="I526" s="464"/>
      <c r="K526" s="420"/>
      <c r="L526" s="420"/>
      <c r="M526" s="420"/>
    </row>
    <row r="527" spans="1:13" s="393" customFormat="1" ht="14.25">
      <c r="A527" s="464"/>
      <c r="B527" s="464"/>
      <c r="C527" s="464"/>
      <c r="D527" s="464"/>
      <c r="E527" s="464"/>
      <c r="F527" s="464"/>
      <c r="G527" s="464"/>
      <c r="H527" s="464"/>
      <c r="I527" s="464"/>
      <c r="K527" s="420"/>
      <c r="L527" s="420"/>
      <c r="M527" s="420"/>
    </row>
    <row r="528" spans="1:13" s="393" customFormat="1" ht="14.25">
      <c r="A528" s="464"/>
      <c r="B528" s="464"/>
      <c r="C528" s="464"/>
      <c r="D528" s="464"/>
      <c r="E528" s="464"/>
      <c r="F528" s="464"/>
      <c r="G528" s="464"/>
      <c r="H528" s="464"/>
      <c r="I528" s="464"/>
      <c r="K528" s="420"/>
      <c r="L528" s="420"/>
      <c r="M528" s="420"/>
    </row>
    <row r="529" spans="1:13" s="393" customFormat="1" ht="14.25">
      <c r="A529" s="464"/>
      <c r="B529" s="464"/>
      <c r="C529" s="464"/>
      <c r="D529" s="464"/>
      <c r="E529" s="464"/>
      <c r="F529" s="464"/>
      <c r="G529" s="464"/>
      <c r="H529" s="464"/>
      <c r="I529" s="464"/>
      <c r="K529" s="420"/>
      <c r="L529" s="420"/>
      <c r="M529" s="420"/>
    </row>
    <row r="530" spans="1:13" s="393" customFormat="1" ht="14.25">
      <c r="A530" s="464"/>
      <c r="B530" s="464"/>
      <c r="C530" s="464"/>
      <c r="D530" s="464"/>
      <c r="E530" s="464"/>
      <c r="F530" s="464"/>
      <c r="G530" s="464"/>
      <c r="H530" s="464"/>
      <c r="I530" s="464"/>
      <c r="K530" s="420"/>
      <c r="L530" s="420"/>
      <c r="M530" s="420"/>
    </row>
    <row r="531" spans="1:13" s="393" customFormat="1" ht="14.25">
      <c r="A531" s="464"/>
      <c r="B531" s="464"/>
      <c r="C531" s="464"/>
      <c r="D531" s="464"/>
      <c r="E531" s="464"/>
      <c r="F531" s="464"/>
      <c r="G531" s="464"/>
      <c r="H531" s="464"/>
      <c r="I531" s="464"/>
      <c r="K531" s="420"/>
      <c r="L531" s="420"/>
      <c r="M531" s="420"/>
    </row>
    <row r="532" spans="1:13" s="393" customFormat="1" ht="14.25">
      <c r="A532" s="464"/>
      <c r="B532" s="464"/>
      <c r="C532" s="464"/>
      <c r="D532" s="464"/>
      <c r="E532" s="464"/>
      <c r="F532" s="464"/>
      <c r="G532" s="464"/>
      <c r="H532" s="464"/>
      <c r="I532" s="464"/>
      <c r="K532" s="420"/>
      <c r="L532" s="420"/>
      <c r="M532" s="420"/>
    </row>
    <row r="533" spans="1:13" s="393" customFormat="1" ht="14.25">
      <c r="A533" s="464"/>
      <c r="B533" s="464"/>
      <c r="C533" s="464"/>
      <c r="D533" s="464"/>
      <c r="E533" s="464"/>
      <c r="F533" s="464"/>
      <c r="G533" s="464"/>
      <c r="H533" s="464"/>
      <c r="I533" s="464"/>
      <c r="K533" s="420"/>
      <c r="L533" s="420"/>
      <c r="M533" s="420"/>
    </row>
    <row r="534" spans="1:13" s="393" customFormat="1" ht="14.25">
      <c r="A534" s="464"/>
      <c r="B534" s="464"/>
      <c r="C534" s="464"/>
      <c r="D534" s="464"/>
      <c r="E534" s="464"/>
      <c r="F534" s="464"/>
      <c r="G534" s="464"/>
      <c r="H534" s="464"/>
      <c r="I534" s="464"/>
      <c r="K534" s="420"/>
      <c r="L534" s="420"/>
      <c r="M534" s="420"/>
    </row>
    <row r="535" spans="1:13" s="393" customFormat="1" ht="14.25">
      <c r="A535" s="464"/>
      <c r="B535" s="464"/>
      <c r="C535" s="464"/>
      <c r="D535" s="464"/>
      <c r="E535" s="464"/>
      <c r="F535" s="464"/>
      <c r="G535" s="464"/>
      <c r="H535" s="464"/>
      <c r="I535" s="464"/>
      <c r="K535" s="420"/>
      <c r="L535" s="420"/>
      <c r="M535" s="420"/>
    </row>
    <row r="536" spans="1:13" s="393" customFormat="1" ht="14.25">
      <c r="A536" s="464"/>
      <c r="B536" s="464"/>
      <c r="C536" s="464"/>
      <c r="D536" s="464"/>
      <c r="E536" s="464"/>
      <c r="F536" s="464"/>
      <c r="G536" s="464"/>
      <c r="H536" s="464"/>
      <c r="I536" s="464"/>
      <c r="K536" s="420"/>
      <c r="L536" s="420"/>
      <c r="M536" s="420"/>
    </row>
    <row r="537" spans="1:13" s="393" customFormat="1" ht="14.25">
      <c r="A537" s="464"/>
      <c r="B537" s="464"/>
      <c r="C537" s="464"/>
      <c r="D537" s="464"/>
      <c r="E537" s="464"/>
      <c r="F537" s="464"/>
      <c r="G537" s="464"/>
      <c r="H537" s="464"/>
      <c r="I537" s="464"/>
      <c r="K537" s="420"/>
      <c r="L537" s="420"/>
      <c r="M537" s="420"/>
    </row>
    <row r="538" spans="1:13" s="393" customFormat="1" ht="14.25">
      <c r="A538" s="464"/>
      <c r="B538" s="464"/>
      <c r="C538" s="464"/>
      <c r="D538" s="464"/>
      <c r="E538" s="464"/>
      <c r="F538" s="464"/>
      <c r="G538" s="464"/>
      <c r="H538" s="464"/>
      <c r="I538" s="464"/>
      <c r="K538" s="420"/>
      <c r="L538" s="420"/>
      <c r="M538" s="420"/>
    </row>
    <row r="539" spans="1:13" s="393" customFormat="1" ht="14.25">
      <c r="A539" s="464"/>
      <c r="B539" s="464"/>
      <c r="C539" s="464"/>
      <c r="D539" s="464"/>
      <c r="E539" s="464"/>
      <c r="F539" s="464"/>
      <c r="G539" s="464"/>
      <c r="H539" s="464"/>
      <c r="I539" s="464"/>
      <c r="K539" s="420"/>
      <c r="L539" s="420"/>
      <c r="M539" s="420"/>
    </row>
    <row r="540" spans="1:13" s="393" customFormat="1" ht="14.25">
      <c r="A540" s="464"/>
      <c r="B540" s="464"/>
      <c r="C540" s="464"/>
      <c r="D540" s="464"/>
      <c r="E540" s="464"/>
      <c r="F540" s="464"/>
      <c r="G540" s="464"/>
      <c r="H540" s="464"/>
      <c r="I540" s="464"/>
      <c r="K540" s="420"/>
      <c r="L540" s="420"/>
      <c r="M540" s="420"/>
    </row>
    <row r="541" spans="1:13" s="393" customFormat="1" ht="14.25">
      <c r="A541" s="464"/>
      <c r="B541" s="464"/>
      <c r="C541" s="464"/>
      <c r="D541" s="464"/>
      <c r="E541" s="464"/>
      <c r="F541" s="464"/>
      <c r="G541" s="464"/>
      <c r="H541" s="464"/>
      <c r="I541" s="464"/>
      <c r="K541" s="420"/>
      <c r="L541" s="420"/>
      <c r="M541" s="420"/>
    </row>
    <row r="542" spans="1:13" s="393" customFormat="1" ht="14.25">
      <c r="A542" s="464"/>
      <c r="B542" s="464"/>
      <c r="C542" s="464"/>
      <c r="D542" s="464"/>
      <c r="E542" s="464"/>
      <c r="F542" s="464"/>
      <c r="G542" s="464"/>
      <c r="H542" s="464"/>
      <c r="I542" s="464"/>
      <c r="K542" s="420"/>
      <c r="L542" s="420"/>
      <c r="M542" s="420"/>
    </row>
    <row r="543" spans="1:13" s="393" customFormat="1" ht="14.25">
      <c r="A543" s="464"/>
      <c r="B543" s="464"/>
      <c r="C543" s="464"/>
      <c r="D543" s="464"/>
      <c r="E543" s="464"/>
      <c r="F543" s="464"/>
      <c r="G543" s="464"/>
      <c r="H543" s="464"/>
      <c r="I543" s="464"/>
      <c r="K543" s="420"/>
      <c r="L543" s="420"/>
      <c r="M543" s="420"/>
    </row>
    <row r="544" spans="1:13" s="393" customFormat="1" ht="14.25">
      <c r="A544" s="464"/>
      <c r="B544" s="464"/>
      <c r="C544" s="464"/>
      <c r="D544" s="464"/>
      <c r="E544" s="464"/>
      <c r="F544" s="464"/>
      <c r="G544" s="464"/>
      <c r="H544" s="464"/>
      <c r="I544" s="464"/>
      <c r="K544" s="420"/>
      <c r="L544" s="420"/>
      <c r="M544" s="420"/>
    </row>
    <row r="545" spans="1:13" s="393" customFormat="1" ht="14.25">
      <c r="A545" s="464"/>
      <c r="B545" s="464"/>
      <c r="C545" s="464"/>
      <c r="D545" s="464"/>
      <c r="E545" s="464"/>
      <c r="F545" s="464"/>
      <c r="G545" s="464"/>
      <c r="H545" s="464"/>
      <c r="I545" s="464"/>
      <c r="K545" s="420"/>
      <c r="L545" s="420"/>
      <c r="M545" s="420"/>
    </row>
    <row r="546" spans="1:13" s="393" customFormat="1" ht="14.25">
      <c r="A546" s="464"/>
      <c r="B546" s="464"/>
      <c r="C546" s="464"/>
      <c r="D546" s="464"/>
      <c r="E546" s="464"/>
      <c r="F546" s="464"/>
      <c r="G546" s="464"/>
      <c r="H546" s="464"/>
      <c r="I546" s="464"/>
      <c r="K546" s="420"/>
      <c r="L546" s="420"/>
      <c r="M546" s="420"/>
    </row>
    <row r="547" spans="1:13" s="393" customFormat="1" ht="14.25">
      <c r="A547" s="464"/>
      <c r="B547" s="464"/>
      <c r="C547" s="464"/>
      <c r="D547" s="464"/>
      <c r="E547" s="464"/>
      <c r="F547" s="464"/>
      <c r="G547" s="464"/>
      <c r="H547" s="464"/>
      <c r="I547" s="464"/>
      <c r="K547" s="420"/>
      <c r="L547" s="420"/>
      <c r="M547" s="420"/>
    </row>
    <row r="548" spans="1:13" s="393" customFormat="1" ht="14.25">
      <c r="A548" s="464"/>
      <c r="B548" s="464"/>
      <c r="C548" s="464"/>
      <c r="D548" s="464"/>
      <c r="E548" s="464"/>
      <c r="F548" s="464"/>
      <c r="G548" s="464"/>
      <c r="H548" s="464"/>
      <c r="I548" s="464"/>
      <c r="K548" s="420"/>
      <c r="L548" s="420"/>
      <c r="M548" s="420"/>
    </row>
    <row r="549" spans="1:13" s="393" customFormat="1" ht="14.25">
      <c r="A549" s="464"/>
      <c r="B549" s="464"/>
      <c r="C549" s="464"/>
      <c r="D549" s="464"/>
      <c r="E549" s="464"/>
      <c r="F549" s="464"/>
      <c r="G549" s="464"/>
      <c r="H549" s="464"/>
      <c r="I549" s="464"/>
      <c r="K549" s="420"/>
      <c r="L549" s="420"/>
      <c r="M549" s="420"/>
    </row>
    <row r="550" spans="1:13" s="393" customFormat="1" ht="14.25">
      <c r="A550" s="464"/>
      <c r="B550" s="464"/>
      <c r="C550" s="464"/>
      <c r="D550" s="464"/>
      <c r="E550" s="464"/>
      <c r="F550" s="464"/>
      <c r="G550" s="464"/>
      <c r="H550" s="464"/>
      <c r="I550" s="464"/>
      <c r="K550" s="420"/>
      <c r="L550" s="420"/>
      <c r="M550" s="420"/>
    </row>
    <row r="551" spans="1:13" s="393" customFormat="1" ht="14.25">
      <c r="A551" s="464"/>
      <c r="B551" s="464"/>
      <c r="C551" s="464"/>
      <c r="D551" s="464"/>
      <c r="E551" s="464"/>
      <c r="F551" s="464"/>
      <c r="G551" s="464"/>
      <c r="H551" s="464"/>
      <c r="I551" s="464"/>
      <c r="K551" s="420"/>
      <c r="L551" s="420"/>
      <c r="M551" s="420"/>
    </row>
    <row r="552" spans="1:13" s="393" customFormat="1" ht="14.25">
      <c r="A552" s="464"/>
      <c r="B552" s="464"/>
      <c r="C552" s="464"/>
      <c r="D552" s="464"/>
      <c r="E552" s="464"/>
      <c r="F552" s="464"/>
      <c r="G552" s="464"/>
      <c r="H552" s="464"/>
      <c r="I552" s="464"/>
      <c r="K552" s="420"/>
      <c r="L552" s="420"/>
      <c r="M552" s="420"/>
    </row>
    <row r="553" spans="1:13" s="393" customFormat="1" ht="14.25">
      <c r="A553" s="464"/>
      <c r="B553" s="464"/>
      <c r="C553" s="464"/>
      <c r="D553" s="464"/>
      <c r="E553" s="464"/>
      <c r="F553" s="464"/>
      <c r="G553" s="464"/>
      <c r="H553" s="464"/>
      <c r="I553" s="464"/>
      <c r="K553" s="420"/>
      <c r="L553" s="420"/>
      <c r="M553" s="420"/>
    </row>
    <row r="554" spans="1:13" s="393" customFormat="1" ht="14.25">
      <c r="A554" s="464"/>
      <c r="B554" s="464"/>
      <c r="C554" s="464"/>
      <c r="D554" s="464"/>
      <c r="E554" s="464"/>
      <c r="F554" s="464"/>
      <c r="G554" s="464"/>
      <c r="H554" s="464"/>
      <c r="I554" s="464"/>
      <c r="K554" s="420"/>
      <c r="L554" s="420"/>
      <c r="M554" s="420"/>
    </row>
    <row r="555" spans="1:13" s="393" customFormat="1" ht="14.25">
      <c r="A555" s="464"/>
      <c r="B555" s="464"/>
      <c r="C555" s="464"/>
      <c r="D555" s="464"/>
      <c r="E555" s="464"/>
      <c r="F555" s="464"/>
      <c r="G555" s="464"/>
      <c r="H555" s="464"/>
      <c r="I555" s="464"/>
      <c r="K555" s="420"/>
      <c r="L555" s="420"/>
      <c r="M555" s="420"/>
    </row>
    <row r="556" spans="1:13" s="393" customFormat="1" ht="14.25">
      <c r="A556" s="464"/>
      <c r="B556" s="464"/>
      <c r="C556" s="464"/>
      <c r="D556" s="464"/>
      <c r="E556" s="464"/>
      <c r="F556" s="464"/>
      <c r="G556" s="464"/>
      <c r="H556" s="464"/>
      <c r="I556" s="464"/>
      <c r="K556" s="420"/>
      <c r="L556" s="420"/>
      <c r="M556" s="420"/>
    </row>
    <row r="557" spans="1:13" s="393" customFormat="1" ht="14.25">
      <c r="A557" s="464"/>
      <c r="B557" s="464"/>
      <c r="C557" s="464"/>
      <c r="D557" s="464"/>
      <c r="E557" s="464"/>
      <c r="F557" s="464"/>
      <c r="G557" s="464"/>
      <c r="H557" s="464"/>
      <c r="I557" s="464"/>
      <c r="K557" s="420"/>
      <c r="L557" s="420"/>
      <c r="M557" s="420"/>
    </row>
    <row r="558" spans="1:13" s="393" customFormat="1" ht="14.25">
      <c r="A558" s="464"/>
      <c r="B558" s="464"/>
      <c r="C558" s="464"/>
      <c r="D558" s="464"/>
      <c r="E558" s="464"/>
      <c r="F558" s="464"/>
      <c r="G558" s="464"/>
      <c r="H558" s="464"/>
      <c r="I558" s="464"/>
      <c r="K558" s="420"/>
      <c r="L558" s="420"/>
      <c r="M558" s="420"/>
    </row>
    <row r="559" spans="1:13" s="393" customFormat="1" ht="14.25">
      <c r="A559" s="464"/>
      <c r="B559" s="464"/>
      <c r="C559" s="464"/>
      <c r="D559" s="464"/>
      <c r="E559" s="464"/>
      <c r="F559" s="464"/>
      <c r="G559" s="464"/>
      <c r="H559" s="464"/>
      <c r="I559" s="464"/>
      <c r="K559" s="420"/>
      <c r="L559" s="420"/>
      <c r="M559" s="420"/>
    </row>
    <row r="560" spans="1:13" s="393" customFormat="1" ht="14.25">
      <c r="A560" s="464"/>
      <c r="B560" s="464"/>
      <c r="C560" s="464"/>
      <c r="D560" s="464"/>
      <c r="E560" s="464"/>
      <c r="F560" s="464"/>
      <c r="G560" s="464"/>
      <c r="H560" s="464"/>
      <c r="I560" s="464"/>
      <c r="K560" s="420"/>
      <c r="L560" s="420"/>
      <c r="M560" s="420"/>
    </row>
    <row r="561" spans="1:13" s="393" customFormat="1" ht="14.25">
      <c r="A561" s="464"/>
      <c r="B561" s="464"/>
      <c r="C561" s="464"/>
      <c r="D561" s="464"/>
      <c r="E561" s="464"/>
      <c r="F561" s="464"/>
      <c r="G561" s="464"/>
      <c r="H561" s="464"/>
      <c r="I561" s="464"/>
      <c r="K561" s="420"/>
      <c r="L561" s="420"/>
      <c r="M561" s="420"/>
    </row>
    <row r="562" spans="1:13" s="393" customFormat="1" ht="14.25">
      <c r="A562" s="464"/>
      <c r="B562" s="464"/>
      <c r="C562" s="464"/>
      <c r="D562" s="464"/>
      <c r="E562" s="464"/>
      <c r="F562" s="464"/>
      <c r="G562" s="464"/>
      <c r="H562" s="464"/>
      <c r="I562" s="464"/>
      <c r="K562" s="420"/>
      <c r="L562" s="420"/>
      <c r="M562" s="420"/>
    </row>
    <row r="563" spans="1:13" s="393" customFormat="1" ht="14.25">
      <c r="A563" s="464"/>
      <c r="B563" s="464"/>
      <c r="C563" s="464"/>
      <c r="D563" s="464"/>
      <c r="E563" s="464"/>
      <c r="F563" s="464"/>
      <c r="G563" s="464"/>
      <c r="H563" s="464"/>
      <c r="I563" s="464"/>
      <c r="K563" s="420"/>
      <c r="L563" s="420"/>
      <c r="M563" s="420"/>
    </row>
    <row r="564" spans="1:13" s="393" customFormat="1" ht="14.25">
      <c r="A564" s="464"/>
      <c r="B564" s="464"/>
      <c r="C564" s="464"/>
      <c r="D564" s="464"/>
      <c r="E564" s="464"/>
      <c r="F564" s="464"/>
      <c r="G564" s="464"/>
      <c r="H564" s="464"/>
      <c r="I564" s="464"/>
      <c r="K564" s="420"/>
      <c r="L564" s="420"/>
      <c r="M564" s="420"/>
    </row>
    <row r="565" spans="1:13" s="393" customFormat="1" ht="14.25">
      <c r="A565" s="464"/>
      <c r="B565" s="464"/>
      <c r="C565" s="464"/>
      <c r="D565" s="464"/>
      <c r="E565" s="464"/>
      <c r="F565" s="464"/>
      <c r="G565" s="464"/>
      <c r="H565" s="464"/>
      <c r="I565" s="464"/>
      <c r="K565" s="420"/>
      <c r="L565" s="420"/>
      <c r="M565" s="420"/>
    </row>
    <row r="566" spans="1:13" s="393" customFormat="1" ht="14.25">
      <c r="A566" s="464"/>
      <c r="B566" s="464"/>
      <c r="C566" s="464"/>
      <c r="D566" s="464"/>
      <c r="E566" s="464"/>
      <c r="F566" s="464"/>
      <c r="G566" s="464"/>
      <c r="H566" s="464"/>
      <c r="I566" s="464"/>
      <c r="K566" s="420"/>
      <c r="L566" s="420"/>
      <c r="M566" s="420"/>
    </row>
    <row r="567" spans="1:13" s="393" customFormat="1" ht="14.25">
      <c r="A567" s="464"/>
      <c r="B567" s="464"/>
      <c r="C567" s="464"/>
      <c r="D567" s="464"/>
      <c r="E567" s="464"/>
      <c r="F567" s="464"/>
      <c r="G567" s="464"/>
      <c r="H567" s="464"/>
      <c r="I567" s="464"/>
      <c r="K567" s="420"/>
      <c r="L567" s="420"/>
      <c r="M567" s="420"/>
    </row>
    <row r="568" spans="1:13" s="393" customFormat="1" ht="14.25">
      <c r="A568" s="464"/>
      <c r="B568" s="464"/>
      <c r="C568" s="464"/>
      <c r="D568" s="464"/>
      <c r="E568" s="464"/>
      <c r="F568" s="464"/>
      <c r="G568" s="464"/>
      <c r="H568" s="464"/>
      <c r="I568" s="464"/>
      <c r="K568" s="420"/>
      <c r="L568" s="420"/>
      <c r="M568" s="420"/>
    </row>
    <row r="569" spans="1:13" s="393" customFormat="1" ht="14.25">
      <c r="A569" s="464"/>
      <c r="B569" s="464"/>
      <c r="C569" s="464"/>
      <c r="D569" s="464"/>
      <c r="E569" s="464"/>
      <c r="F569" s="464"/>
      <c r="G569" s="464"/>
      <c r="H569" s="464"/>
      <c r="I569" s="464"/>
      <c r="K569" s="420"/>
      <c r="L569" s="420"/>
      <c r="M569" s="420"/>
    </row>
    <row r="570" spans="1:13" s="393" customFormat="1" ht="14.25">
      <c r="A570" s="464"/>
      <c r="B570" s="464"/>
      <c r="C570" s="464"/>
      <c r="D570" s="464"/>
      <c r="E570" s="464"/>
      <c r="F570" s="464"/>
      <c r="G570" s="464"/>
      <c r="H570" s="464"/>
      <c r="I570" s="464"/>
      <c r="K570" s="420"/>
      <c r="L570" s="420"/>
      <c r="M570" s="420"/>
    </row>
    <row r="571" spans="1:13" s="393" customFormat="1" ht="14.25">
      <c r="A571" s="464"/>
      <c r="B571" s="464"/>
      <c r="C571" s="464"/>
      <c r="D571" s="464"/>
      <c r="E571" s="464"/>
      <c r="F571" s="464"/>
      <c r="G571" s="464"/>
      <c r="H571" s="464"/>
      <c r="I571" s="464"/>
      <c r="K571" s="420"/>
      <c r="L571" s="420"/>
      <c r="M571" s="420"/>
    </row>
    <row r="572" spans="1:13" s="393" customFormat="1" ht="14.25">
      <c r="A572" s="464"/>
      <c r="B572" s="464"/>
      <c r="C572" s="464"/>
      <c r="D572" s="464"/>
      <c r="E572" s="464"/>
      <c r="F572" s="464"/>
      <c r="G572" s="464"/>
      <c r="H572" s="464"/>
      <c r="I572" s="464"/>
      <c r="K572" s="420"/>
      <c r="L572" s="420"/>
      <c r="M572" s="420"/>
    </row>
    <row r="573" spans="1:13" s="393" customFormat="1" ht="14.25">
      <c r="A573" s="464"/>
      <c r="B573" s="464"/>
      <c r="C573" s="464"/>
      <c r="D573" s="464"/>
      <c r="E573" s="464"/>
      <c r="F573" s="464"/>
      <c r="G573" s="464"/>
      <c r="H573" s="464"/>
      <c r="I573" s="464"/>
      <c r="K573" s="420"/>
      <c r="L573" s="420"/>
      <c r="M573" s="420"/>
    </row>
    <row r="574" spans="1:13" s="393" customFormat="1" ht="14.25">
      <c r="A574" s="464"/>
      <c r="B574" s="464"/>
      <c r="C574" s="464"/>
      <c r="D574" s="464"/>
      <c r="E574" s="464"/>
      <c r="F574" s="464"/>
      <c r="G574" s="464"/>
      <c r="H574" s="464"/>
      <c r="I574" s="464"/>
      <c r="K574" s="420"/>
      <c r="L574" s="420"/>
      <c r="M574" s="420"/>
    </row>
    <row r="575" spans="1:13" s="393" customFormat="1" ht="14.25">
      <c r="A575" s="464"/>
      <c r="B575" s="464"/>
      <c r="C575" s="464"/>
      <c r="D575" s="464"/>
      <c r="E575" s="464"/>
      <c r="F575" s="464"/>
      <c r="G575" s="464"/>
      <c r="H575" s="464"/>
      <c r="I575" s="464"/>
      <c r="K575" s="420"/>
      <c r="L575" s="420"/>
      <c r="M575" s="420"/>
    </row>
    <row r="576" spans="1:13" s="393" customFormat="1" ht="14.25">
      <c r="A576" s="464"/>
      <c r="B576" s="464"/>
      <c r="C576" s="464"/>
      <c r="D576" s="464"/>
      <c r="E576" s="464"/>
      <c r="F576" s="464"/>
      <c r="G576" s="464"/>
      <c r="H576" s="464"/>
      <c r="I576" s="464"/>
      <c r="K576" s="420"/>
      <c r="L576" s="420"/>
      <c r="M576" s="420"/>
    </row>
    <row r="577" spans="1:13" s="393" customFormat="1" ht="14.25">
      <c r="A577" s="464"/>
      <c r="B577" s="464"/>
      <c r="C577" s="464"/>
      <c r="D577" s="464"/>
      <c r="E577" s="464"/>
      <c r="F577" s="464"/>
      <c r="G577" s="464"/>
      <c r="H577" s="464"/>
      <c r="I577" s="464"/>
      <c r="K577" s="420"/>
      <c r="L577" s="420"/>
      <c r="M577" s="420"/>
    </row>
    <row r="578" spans="1:13" s="393" customFormat="1" ht="14.25">
      <c r="A578" s="464"/>
      <c r="B578" s="464"/>
      <c r="C578" s="464"/>
      <c r="D578" s="464"/>
      <c r="E578" s="464"/>
      <c r="F578" s="464"/>
      <c r="G578" s="464"/>
      <c r="H578" s="464"/>
      <c r="I578" s="464"/>
      <c r="K578" s="420"/>
      <c r="L578" s="420"/>
      <c r="M578" s="420"/>
    </row>
    <row r="579" spans="1:13" s="393" customFormat="1" ht="14.25">
      <c r="A579" s="464"/>
      <c r="B579" s="464"/>
      <c r="C579" s="464"/>
      <c r="D579" s="464"/>
      <c r="E579" s="464"/>
      <c r="F579" s="464"/>
      <c r="G579" s="464"/>
      <c r="H579" s="464"/>
      <c r="I579" s="464"/>
      <c r="K579" s="420"/>
      <c r="L579" s="420"/>
      <c r="M579" s="420"/>
    </row>
    <row r="580" spans="1:13" s="393" customFormat="1" ht="14.25">
      <c r="A580" s="464"/>
      <c r="B580" s="464"/>
      <c r="C580" s="464"/>
      <c r="D580" s="464"/>
      <c r="E580" s="464"/>
      <c r="F580" s="464"/>
      <c r="G580" s="464"/>
      <c r="H580" s="464"/>
      <c r="I580" s="464"/>
      <c r="K580" s="420"/>
      <c r="L580" s="420"/>
      <c r="M580" s="420"/>
    </row>
    <row r="581" spans="1:13" s="393" customFormat="1" ht="14.25">
      <c r="A581" s="464"/>
      <c r="B581" s="464"/>
      <c r="C581" s="464"/>
      <c r="D581" s="464"/>
      <c r="E581" s="464"/>
      <c r="F581" s="464"/>
      <c r="G581" s="464"/>
      <c r="H581" s="464"/>
      <c r="I581" s="464"/>
      <c r="K581" s="420"/>
      <c r="L581" s="420"/>
      <c r="M581" s="420"/>
    </row>
    <row r="582" spans="1:13" s="393" customFormat="1" ht="14.25">
      <c r="A582" s="464"/>
      <c r="B582" s="464"/>
      <c r="C582" s="464"/>
      <c r="D582" s="464"/>
      <c r="E582" s="464"/>
      <c r="F582" s="464"/>
      <c r="G582" s="464"/>
      <c r="H582" s="464"/>
      <c r="I582" s="464"/>
      <c r="K582" s="420"/>
      <c r="L582" s="420"/>
      <c r="M582" s="420"/>
    </row>
    <row r="583" spans="1:13" s="393" customFormat="1" ht="14.25">
      <c r="A583" s="464"/>
      <c r="B583" s="464"/>
      <c r="C583" s="464"/>
      <c r="D583" s="464"/>
      <c r="E583" s="464"/>
      <c r="F583" s="464"/>
      <c r="G583" s="464"/>
      <c r="H583" s="464"/>
      <c r="I583" s="464"/>
      <c r="K583" s="420"/>
      <c r="L583" s="420"/>
      <c r="M583" s="420"/>
    </row>
    <row r="584" spans="1:13" s="393" customFormat="1" ht="14.25">
      <c r="A584" s="464"/>
      <c r="B584" s="464"/>
      <c r="C584" s="464"/>
      <c r="D584" s="464"/>
      <c r="E584" s="464"/>
      <c r="F584" s="464"/>
      <c r="G584" s="464"/>
      <c r="H584" s="464"/>
      <c r="I584" s="464"/>
      <c r="K584" s="420"/>
      <c r="L584" s="420"/>
      <c r="M584" s="420"/>
    </row>
    <row r="585" spans="1:13" s="393" customFormat="1" ht="14.25">
      <c r="A585" s="464"/>
      <c r="B585" s="464"/>
      <c r="C585" s="464"/>
      <c r="D585" s="464"/>
      <c r="E585" s="464"/>
      <c r="F585" s="464"/>
      <c r="G585" s="464"/>
      <c r="H585" s="464"/>
      <c r="I585" s="464"/>
      <c r="K585" s="420"/>
      <c r="L585" s="420"/>
      <c r="M585" s="420"/>
    </row>
    <row r="586" spans="1:13" s="393" customFormat="1" ht="14.25">
      <c r="A586" s="464"/>
      <c r="B586" s="464"/>
      <c r="C586" s="464"/>
      <c r="D586" s="464"/>
      <c r="E586" s="464"/>
      <c r="F586" s="464"/>
      <c r="G586" s="464"/>
      <c r="H586" s="464"/>
      <c r="I586" s="464"/>
      <c r="K586" s="420"/>
      <c r="L586" s="420"/>
      <c r="M586" s="420"/>
    </row>
    <row r="587" spans="1:13" s="393" customFormat="1" ht="14.25">
      <c r="A587" s="464"/>
      <c r="B587" s="464"/>
      <c r="C587" s="464"/>
      <c r="D587" s="464"/>
      <c r="E587" s="464"/>
      <c r="F587" s="464"/>
      <c r="G587" s="464"/>
      <c r="H587" s="464"/>
      <c r="I587" s="464"/>
      <c r="K587" s="420"/>
      <c r="L587" s="420"/>
      <c r="M587" s="420"/>
    </row>
    <row r="588" spans="1:13" s="393" customFormat="1" ht="14.25">
      <c r="A588" s="464"/>
      <c r="B588" s="464"/>
      <c r="C588" s="464"/>
      <c r="D588" s="464"/>
      <c r="E588" s="464"/>
      <c r="F588" s="464"/>
      <c r="G588" s="464"/>
      <c r="H588" s="464"/>
      <c r="I588" s="464"/>
      <c r="K588" s="420"/>
      <c r="L588" s="420"/>
      <c r="M588" s="420"/>
    </row>
    <row r="589" spans="1:13" s="393" customFormat="1" ht="14.25">
      <c r="A589" s="464"/>
      <c r="B589" s="464"/>
      <c r="C589" s="464"/>
      <c r="D589" s="464"/>
      <c r="E589" s="464"/>
      <c r="F589" s="464"/>
      <c r="G589" s="464"/>
      <c r="H589" s="464"/>
      <c r="I589" s="464"/>
      <c r="K589" s="420"/>
      <c r="L589" s="420"/>
      <c r="M589" s="420"/>
    </row>
    <row r="590" spans="1:13" s="393" customFormat="1" ht="14.25">
      <c r="A590" s="464"/>
      <c r="B590" s="464"/>
      <c r="C590" s="464"/>
      <c r="D590" s="464"/>
      <c r="E590" s="464"/>
      <c r="F590" s="464"/>
      <c r="G590" s="464"/>
      <c r="H590" s="464"/>
      <c r="I590" s="464"/>
      <c r="K590" s="420"/>
      <c r="L590" s="420"/>
      <c r="M590" s="420"/>
    </row>
    <row r="591" spans="1:13" s="393" customFormat="1" ht="14.25">
      <c r="A591" s="464"/>
      <c r="B591" s="464"/>
      <c r="C591" s="464"/>
      <c r="D591" s="464"/>
      <c r="E591" s="464"/>
      <c r="F591" s="464"/>
      <c r="G591" s="464"/>
      <c r="H591" s="464"/>
      <c r="I591" s="464"/>
      <c r="K591" s="420"/>
      <c r="L591" s="420"/>
      <c r="M591" s="420"/>
    </row>
    <row r="592" spans="1:13" s="393" customFormat="1" ht="14.25">
      <c r="A592" s="464"/>
      <c r="B592" s="464"/>
      <c r="C592" s="464"/>
      <c r="D592" s="464"/>
      <c r="E592" s="464"/>
      <c r="F592" s="464"/>
      <c r="G592" s="464"/>
      <c r="H592" s="464"/>
      <c r="I592" s="464"/>
      <c r="K592" s="420"/>
      <c r="L592" s="420"/>
      <c r="M592" s="420"/>
    </row>
    <row r="593" spans="1:13" s="393" customFormat="1" ht="14.25">
      <c r="A593" s="464"/>
      <c r="B593" s="464"/>
      <c r="C593" s="464"/>
      <c r="D593" s="464"/>
      <c r="E593" s="464"/>
      <c r="F593" s="464"/>
      <c r="G593" s="464"/>
      <c r="H593" s="464"/>
      <c r="I593" s="464"/>
      <c r="K593" s="420"/>
      <c r="L593" s="420"/>
      <c r="M593" s="420"/>
    </row>
    <row r="594" spans="1:13" s="393" customFormat="1" ht="14.25">
      <c r="A594" s="464"/>
      <c r="B594" s="464"/>
      <c r="C594" s="464"/>
      <c r="D594" s="464"/>
      <c r="E594" s="464"/>
      <c r="F594" s="464"/>
      <c r="G594" s="464"/>
      <c r="H594" s="464"/>
      <c r="I594" s="464"/>
      <c r="K594" s="420"/>
      <c r="L594" s="420"/>
      <c r="M594" s="420"/>
    </row>
    <row r="595" spans="1:13" s="393" customFormat="1" ht="14.25">
      <c r="A595" s="464"/>
      <c r="B595" s="464"/>
      <c r="C595" s="464"/>
      <c r="D595" s="464"/>
      <c r="E595" s="464"/>
      <c r="F595" s="464"/>
      <c r="G595" s="464"/>
      <c r="H595" s="464"/>
      <c r="I595" s="464"/>
      <c r="K595" s="420"/>
      <c r="L595" s="420"/>
      <c r="M595" s="420"/>
    </row>
    <row r="596" spans="1:13" s="393" customFormat="1" ht="14.25">
      <c r="A596" s="464"/>
      <c r="B596" s="464"/>
      <c r="C596" s="464"/>
      <c r="D596" s="464"/>
      <c r="E596" s="464"/>
      <c r="F596" s="464"/>
      <c r="G596" s="464"/>
      <c r="H596" s="464"/>
      <c r="I596" s="464"/>
      <c r="K596" s="420"/>
      <c r="L596" s="420"/>
      <c r="M596" s="420"/>
    </row>
    <row r="597" spans="1:13" s="393" customFormat="1" ht="14.25">
      <c r="A597" s="464"/>
      <c r="B597" s="464"/>
      <c r="C597" s="464"/>
      <c r="D597" s="464"/>
      <c r="E597" s="464"/>
      <c r="F597" s="464"/>
      <c r="G597" s="464"/>
      <c r="H597" s="464"/>
      <c r="I597" s="464"/>
      <c r="K597" s="420"/>
      <c r="L597" s="420"/>
      <c r="M597" s="420"/>
    </row>
    <row r="598" spans="1:13" s="393" customFormat="1" ht="14.25">
      <c r="A598" s="464"/>
      <c r="B598" s="464"/>
      <c r="C598" s="464"/>
      <c r="D598" s="464"/>
      <c r="E598" s="464"/>
      <c r="F598" s="464"/>
      <c r="G598" s="464"/>
      <c r="H598" s="464"/>
      <c r="I598" s="464"/>
      <c r="K598" s="420"/>
      <c r="L598" s="420"/>
      <c r="M598" s="420"/>
    </row>
    <row r="599" spans="1:13" s="393" customFormat="1" ht="14.25">
      <c r="A599" s="464"/>
      <c r="B599" s="464"/>
      <c r="C599" s="464"/>
      <c r="D599" s="464"/>
      <c r="E599" s="464"/>
      <c r="F599" s="464"/>
      <c r="G599" s="464"/>
      <c r="H599" s="464"/>
      <c r="I599" s="464"/>
      <c r="K599" s="420"/>
      <c r="L599" s="420"/>
      <c r="M599" s="420"/>
    </row>
    <row r="600" spans="1:13" s="393" customFormat="1" ht="14.25">
      <c r="A600" s="464"/>
      <c r="B600" s="464"/>
      <c r="C600" s="464"/>
      <c r="D600" s="464"/>
      <c r="E600" s="464"/>
      <c r="F600" s="464"/>
      <c r="G600" s="464"/>
      <c r="H600" s="464"/>
      <c r="I600" s="464"/>
      <c r="K600" s="420"/>
      <c r="L600" s="420"/>
      <c r="M600" s="420"/>
    </row>
    <row r="601" spans="1:13" s="393" customFormat="1" ht="14.25">
      <c r="A601" s="464"/>
      <c r="B601" s="464"/>
      <c r="C601" s="464"/>
      <c r="D601" s="464"/>
      <c r="E601" s="464"/>
      <c r="F601" s="464"/>
      <c r="G601" s="464"/>
      <c r="H601" s="464"/>
      <c r="I601" s="464"/>
      <c r="K601" s="420"/>
      <c r="L601" s="420"/>
      <c r="M601" s="420"/>
    </row>
    <row r="602" spans="1:13" s="393" customFormat="1" ht="14.25">
      <c r="A602" s="464"/>
      <c r="B602" s="464"/>
      <c r="C602" s="464"/>
      <c r="D602" s="464"/>
      <c r="E602" s="464"/>
      <c r="F602" s="464"/>
      <c r="G602" s="464"/>
      <c r="H602" s="464"/>
      <c r="I602" s="464"/>
      <c r="K602" s="420"/>
      <c r="L602" s="420"/>
      <c r="M602" s="420"/>
    </row>
    <row r="603" spans="1:13" s="393" customFormat="1" ht="14.25">
      <c r="A603" s="464"/>
      <c r="B603" s="464"/>
      <c r="C603" s="464"/>
      <c r="D603" s="464"/>
      <c r="E603" s="464"/>
      <c r="F603" s="464"/>
      <c r="G603" s="464"/>
      <c r="H603" s="464"/>
      <c r="I603" s="464"/>
      <c r="K603" s="420"/>
      <c r="L603" s="420"/>
      <c r="M603" s="420"/>
    </row>
    <row r="604" spans="1:13" s="393" customFormat="1" ht="14.25">
      <c r="A604" s="464"/>
      <c r="B604" s="464"/>
      <c r="C604" s="464"/>
      <c r="D604" s="464"/>
      <c r="E604" s="464"/>
      <c r="F604" s="464"/>
      <c r="G604" s="464"/>
      <c r="H604" s="464"/>
      <c r="I604" s="464"/>
      <c r="K604" s="420"/>
      <c r="L604" s="420"/>
      <c r="M604" s="420"/>
    </row>
    <row r="605" spans="1:13" s="393" customFormat="1" ht="14.25">
      <c r="A605" s="464"/>
      <c r="B605" s="464"/>
      <c r="C605" s="464"/>
      <c r="D605" s="464"/>
      <c r="E605" s="464"/>
      <c r="F605" s="464"/>
      <c r="G605" s="464"/>
      <c r="H605" s="464"/>
      <c r="I605" s="464"/>
      <c r="K605" s="420"/>
      <c r="L605" s="420"/>
      <c r="M605" s="420"/>
    </row>
    <row r="606" spans="1:13" s="393" customFormat="1" ht="14.25">
      <c r="A606" s="464"/>
      <c r="B606" s="464"/>
      <c r="C606" s="464"/>
      <c r="D606" s="464"/>
      <c r="E606" s="464"/>
      <c r="F606" s="464"/>
      <c r="G606" s="464"/>
      <c r="H606" s="464"/>
      <c r="I606" s="464"/>
      <c r="K606" s="420"/>
      <c r="L606" s="420"/>
      <c r="M606" s="420"/>
    </row>
    <row r="607" spans="1:13" s="393" customFormat="1" ht="14.25">
      <c r="A607" s="464"/>
      <c r="B607" s="464"/>
      <c r="C607" s="464"/>
      <c r="D607" s="464"/>
      <c r="E607" s="464"/>
      <c r="F607" s="464"/>
      <c r="G607" s="464"/>
      <c r="H607" s="464"/>
      <c r="I607" s="464"/>
      <c r="K607" s="420"/>
      <c r="L607" s="420"/>
      <c r="M607" s="420"/>
    </row>
    <row r="608" spans="1:13" s="393" customFormat="1" ht="14.25">
      <c r="A608" s="464"/>
      <c r="B608" s="464"/>
      <c r="C608" s="464"/>
      <c r="D608" s="464"/>
      <c r="E608" s="464"/>
      <c r="F608" s="464"/>
      <c r="G608" s="464"/>
      <c r="H608" s="464"/>
      <c r="I608" s="464"/>
      <c r="K608" s="420"/>
      <c r="L608" s="420"/>
      <c r="M608" s="420"/>
    </row>
    <row r="609" spans="1:13" s="393" customFormat="1" ht="14.25">
      <c r="A609" s="464"/>
      <c r="B609" s="464"/>
      <c r="C609" s="464"/>
      <c r="D609" s="464"/>
      <c r="E609" s="464"/>
      <c r="F609" s="464"/>
      <c r="G609" s="464"/>
      <c r="H609" s="464"/>
      <c r="I609" s="464"/>
      <c r="K609" s="420"/>
      <c r="L609" s="420"/>
      <c r="M609" s="420"/>
    </row>
    <row r="610" spans="1:13" s="393" customFormat="1" ht="14.25">
      <c r="A610" s="464"/>
      <c r="B610" s="464"/>
      <c r="C610" s="464"/>
      <c r="D610" s="464"/>
      <c r="E610" s="464"/>
      <c r="F610" s="464"/>
      <c r="G610" s="464"/>
      <c r="H610" s="464"/>
      <c r="I610" s="464"/>
      <c r="K610" s="420"/>
      <c r="L610" s="420"/>
      <c r="M610" s="420"/>
    </row>
    <row r="611" spans="1:13" s="393" customFormat="1" ht="14.25">
      <c r="A611" s="464"/>
      <c r="B611" s="464"/>
      <c r="C611" s="464"/>
      <c r="D611" s="464"/>
      <c r="E611" s="464"/>
      <c r="F611" s="464"/>
      <c r="G611" s="464"/>
      <c r="H611" s="464"/>
      <c r="I611" s="464"/>
      <c r="K611" s="420"/>
      <c r="L611" s="420"/>
      <c r="M611" s="420"/>
    </row>
    <row r="612" spans="1:13" s="393" customFormat="1" ht="14.25">
      <c r="A612" s="464"/>
      <c r="B612" s="464"/>
      <c r="C612" s="464"/>
      <c r="D612" s="464"/>
      <c r="E612" s="464"/>
      <c r="F612" s="464"/>
      <c r="G612" s="464"/>
      <c r="H612" s="464"/>
      <c r="I612" s="464"/>
      <c r="K612" s="420"/>
      <c r="L612" s="420"/>
      <c r="M612" s="420"/>
    </row>
    <row r="613" spans="1:13" s="393" customFormat="1" ht="14.25">
      <c r="A613" s="464"/>
      <c r="B613" s="464"/>
      <c r="C613" s="464"/>
      <c r="D613" s="464"/>
      <c r="E613" s="464"/>
      <c r="F613" s="464"/>
      <c r="G613" s="464"/>
      <c r="H613" s="464"/>
      <c r="I613" s="464"/>
      <c r="K613" s="420"/>
      <c r="L613" s="420"/>
      <c r="M613" s="420"/>
    </row>
    <row r="614" spans="1:13" s="393" customFormat="1" ht="14.25">
      <c r="A614" s="464"/>
      <c r="B614" s="464"/>
      <c r="C614" s="464"/>
      <c r="D614" s="464"/>
      <c r="E614" s="464"/>
      <c r="F614" s="464"/>
      <c r="G614" s="464"/>
      <c r="H614" s="464"/>
      <c r="I614" s="464"/>
      <c r="K614" s="420"/>
      <c r="L614" s="420"/>
      <c r="M614" s="420"/>
    </row>
    <row r="615" spans="1:13" s="393" customFormat="1" ht="14.25">
      <c r="A615" s="464"/>
      <c r="B615" s="464"/>
      <c r="C615" s="464"/>
      <c r="D615" s="464"/>
      <c r="E615" s="464"/>
      <c r="F615" s="464"/>
      <c r="G615" s="464"/>
      <c r="H615" s="464"/>
      <c r="I615" s="464"/>
      <c r="K615" s="420"/>
      <c r="L615" s="420"/>
      <c r="M615" s="420"/>
    </row>
    <row r="616" spans="1:13" s="393" customFormat="1" ht="14.25">
      <c r="A616" s="464"/>
      <c r="B616" s="464"/>
      <c r="C616" s="464"/>
      <c r="D616" s="464"/>
      <c r="E616" s="464"/>
      <c r="F616" s="464"/>
      <c r="G616" s="464"/>
      <c r="H616" s="464"/>
      <c r="I616" s="464"/>
      <c r="K616" s="420"/>
      <c r="L616" s="420"/>
      <c r="M616" s="420"/>
    </row>
    <row r="617" spans="1:13" s="393" customFormat="1" ht="14.25">
      <c r="A617" s="464"/>
      <c r="B617" s="464"/>
      <c r="C617" s="464"/>
      <c r="D617" s="464"/>
      <c r="E617" s="464"/>
      <c r="F617" s="464"/>
      <c r="G617" s="464"/>
      <c r="H617" s="464"/>
      <c r="I617" s="464"/>
      <c r="K617" s="420"/>
      <c r="L617" s="420"/>
      <c r="M617" s="420"/>
    </row>
    <row r="618" spans="1:13" s="393" customFormat="1" ht="14.25">
      <c r="A618" s="464"/>
      <c r="B618" s="464"/>
      <c r="C618" s="464"/>
      <c r="D618" s="464"/>
      <c r="E618" s="464"/>
      <c r="F618" s="464"/>
      <c r="G618" s="464"/>
      <c r="H618" s="464"/>
      <c r="I618" s="464"/>
      <c r="K618" s="420"/>
      <c r="L618" s="420"/>
      <c r="M618" s="420"/>
    </row>
    <row r="619" spans="1:13" s="393" customFormat="1" ht="14.25">
      <c r="A619" s="464"/>
      <c r="B619" s="464"/>
      <c r="C619" s="464"/>
      <c r="D619" s="464"/>
      <c r="E619" s="464"/>
      <c r="F619" s="464"/>
      <c r="G619" s="464"/>
      <c r="H619" s="464"/>
      <c r="I619" s="464"/>
      <c r="K619" s="420"/>
      <c r="L619" s="420"/>
      <c r="M619" s="420"/>
    </row>
    <row r="620" spans="1:13" s="393" customFormat="1" ht="14.25">
      <c r="A620" s="464"/>
      <c r="B620" s="464"/>
      <c r="C620" s="464"/>
      <c r="D620" s="464"/>
      <c r="E620" s="464"/>
      <c r="F620" s="464"/>
      <c r="G620" s="464"/>
      <c r="H620" s="464"/>
      <c r="I620" s="464"/>
      <c r="K620" s="420"/>
      <c r="L620" s="420"/>
      <c r="M620" s="420"/>
    </row>
    <row r="621" spans="1:13" s="393" customFormat="1" ht="14.25">
      <c r="A621" s="464"/>
      <c r="B621" s="464"/>
      <c r="C621" s="464"/>
      <c r="D621" s="464"/>
      <c r="E621" s="464"/>
      <c r="F621" s="464"/>
      <c r="G621" s="464"/>
      <c r="H621" s="464"/>
      <c r="I621" s="464"/>
      <c r="K621" s="420"/>
      <c r="L621" s="420"/>
      <c r="M621" s="420"/>
    </row>
    <row r="622" spans="1:13" s="393" customFormat="1" ht="14.25">
      <c r="A622" s="464"/>
      <c r="B622" s="464"/>
      <c r="C622" s="464"/>
      <c r="D622" s="464"/>
      <c r="E622" s="464"/>
      <c r="F622" s="464"/>
      <c r="G622" s="464"/>
      <c r="H622" s="464"/>
      <c r="I622" s="464"/>
      <c r="K622" s="420"/>
      <c r="L622" s="420"/>
      <c r="M622" s="420"/>
    </row>
    <row r="623" spans="1:13" s="393" customFormat="1" ht="14.25">
      <c r="A623" s="464"/>
      <c r="B623" s="464"/>
      <c r="C623" s="464"/>
      <c r="D623" s="464"/>
      <c r="E623" s="464"/>
      <c r="F623" s="464"/>
      <c r="G623" s="464"/>
      <c r="H623" s="464"/>
      <c r="I623" s="464"/>
      <c r="K623" s="420"/>
      <c r="L623" s="420"/>
      <c r="M623" s="420"/>
    </row>
    <row r="624" spans="1:13" s="393" customFormat="1" ht="14.25">
      <c r="A624" s="464"/>
      <c r="B624" s="464"/>
      <c r="C624" s="464"/>
      <c r="D624" s="464"/>
      <c r="E624" s="464"/>
      <c r="F624" s="464"/>
      <c r="G624" s="464"/>
      <c r="H624" s="464"/>
      <c r="I624" s="464"/>
      <c r="K624" s="420"/>
      <c r="L624" s="420"/>
      <c r="M624" s="420"/>
    </row>
    <row r="625" spans="1:13" s="393" customFormat="1" ht="14.25">
      <c r="A625" s="464"/>
      <c r="B625" s="464"/>
      <c r="C625" s="464"/>
      <c r="D625" s="464"/>
      <c r="E625" s="464"/>
      <c r="F625" s="464"/>
      <c r="G625" s="464"/>
      <c r="H625" s="464"/>
      <c r="I625" s="464"/>
      <c r="K625" s="420"/>
      <c r="L625" s="420"/>
      <c r="M625" s="420"/>
    </row>
    <row r="626" spans="1:13" s="393" customFormat="1" ht="14.25">
      <c r="A626" s="464"/>
      <c r="B626" s="464"/>
      <c r="C626" s="464"/>
      <c r="D626" s="464"/>
      <c r="E626" s="464"/>
      <c r="F626" s="464"/>
      <c r="G626" s="464"/>
      <c r="H626" s="464"/>
      <c r="I626" s="464"/>
      <c r="K626" s="420"/>
      <c r="L626" s="420"/>
      <c r="M626" s="420"/>
    </row>
    <row r="627" spans="1:13" s="393" customFormat="1" ht="14.25">
      <c r="A627" s="464"/>
      <c r="B627" s="464"/>
      <c r="C627" s="464"/>
      <c r="D627" s="464"/>
      <c r="E627" s="464"/>
      <c r="F627" s="464"/>
      <c r="G627" s="464"/>
      <c r="H627" s="464"/>
      <c r="I627" s="464"/>
      <c r="K627" s="420"/>
      <c r="L627" s="420"/>
      <c r="M627" s="420"/>
    </row>
    <row r="628" spans="1:13" s="393" customFormat="1" ht="14.25">
      <c r="A628" s="464"/>
      <c r="B628" s="464"/>
      <c r="C628" s="464"/>
      <c r="D628" s="464"/>
      <c r="E628" s="464"/>
      <c r="F628" s="464"/>
      <c r="G628" s="464"/>
      <c r="H628" s="464"/>
      <c r="I628" s="464"/>
      <c r="K628" s="420"/>
      <c r="L628" s="420"/>
      <c r="M628" s="420"/>
    </row>
    <row r="629" spans="1:13" s="393" customFormat="1" ht="14.25">
      <c r="A629" s="464"/>
      <c r="B629" s="464"/>
      <c r="C629" s="464"/>
      <c r="D629" s="464"/>
      <c r="E629" s="464"/>
      <c r="F629" s="464"/>
      <c r="G629" s="464"/>
      <c r="H629" s="464"/>
      <c r="I629" s="464"/>
      <c r="K629" s="420"/>
      <c r="L629" s="420"/>
      <c r="M629" s="420"/>
    </row>
    <row r="630" spans="1:13" s="393" customFormat="1" ht="14.25">
      <c r="A630" s="464"/>
      <c r="B630" s="464"/>
      <c r="C630" s="464"/>
      <c r="D630" s="464"/>
      <c r="E630" s="464"/>
      <c r="F630" s="464"/>
      <c r="G630" s="464"/>
      <c r="H630" s="464"/>
      <c r="I630" s="464"/>
      <c r="K630" s="420"/>
      <c r="L630" s="420"/>
      <c r="M630" s="420"/>
    </row>
    <row r="631" spans="1:13" s="393" customFormat="1" ht="14.25">
      <c r="A631" s="464"/>
      <c r="B631" s="464"/>
      <c r="C631" s="464"/>
      <c r="D631" s="464"/>
      <c r="E631" s="464"/>
      <c r="F631" s="464"/>
      <c r="G631" s="464"/>
      <c r="H631" s="464"/>
      <c r="I631" s="464"/>
      <c r="K631" s="420"/>
      <c r="L631" s="420"/>
      <c r="M631" s="420"/>
    </row>
    <row r="632" spans="1:13" s="393" customFormat="1" ht="14.25">
      <c r="A632" s="464"/>
      <c r="B632" s="464"/>
      <c r="C632" s="464"/>
      <c r="D632" s="464"/>
      <c r="E632" s="464"/>
      <c r="F632" s="464"/>
      <c r="G632" s="464"/>
      <c r="H632" s="464"/>
      <c r="I632" s="464"/>
      <c r="K632" s="420"/>
      <c r="L632" s="420"/>
      <c r="M632" s="420"/>
    </row>
    <row r="633" spans="1:13" s="393" customFormat="1" ht="14.25">
      <c r="A633" s="464"/>
      <c r="B633" s="464"/>
      <c r="C633" s="464"/>
      <c r="D633" s="464"/>
      <c r="E633" s="464"/>
      <c r="F633" s="464"/>
      <c r="G633" s="464"/>
      <c r="H633" s="464"/>
      <c r="I633" s="464"/>
      <c r="K633" s="420"/>
      <c r="L633" s="420"/>
      <c r="M633" s="420"/>
    </row>
    <row r="634" spans="1:13" s="393" customFormat="1" ht="14.25">
      <c r="A634" s="464"/>
      <c r="B634" s="464"/>
      <c r="C634" s="464"/>
      <c r="D634" s="464"/>
      <c r="E634" s="464"/>
      <c r="F634" s="464"/>
      <c r="G634" s="464"/>
      <c r="H634" s="464"/>
      <c r="I634" s="464"/>
      <c r="K634" s="420"/>
      <c r="L634" s="420"/>
      <c r="M634" s="420"/>
    </row>
    <row r="635" spans="1:13" s="393" customFormat="1" ht="14.25">
      <c r="A635" s="464"/>
      <c r="B635" s="464"/>
      <c r="C635" s="464"/>
      <c r="D635" s="464"/>
      <c r="E635" s="464"/>
      <c r="F635" s="464"/>
      <c r="G635" s="464"/>
      <c r="H635" s="464"/>
      <c r="I635" s="464"/>
      <c r="K635" s="420"/>
      <c r="L635" s="420"/>
      <c r="M635" s="420"/>
    </row>
    <row r="636" spans="1:13" s="393" customFormat="1" ht="14.25">
      <c r="A636" s="464"/>
      <c r="B636" s="464"/>
      <c r="C636" s="464"/>
      <c r="D636" s="464"/>
      <c r="E636" s="464"/>
      <c r="F636" s="464"/>
      <c r="G636" s="464"/>
      <c r="H636" s="464"/>
      <c r="I636" s="464"/>
      <c r="K636" s="420"/>
      <c r="L636" s="420"/>
      <c r="M636" s="420"/>
    </row>
    <row r="637" spans="1:13" s="393" customFormat="1" ht="14.25">
      <c r="A637" s="464"/>
      <c r="B637" s="464"/>
      <c r="C637" s="464"/>
      <c r="D637" s="464"/>
      <c r="E637" s="464"/>
      <c r="F637" s="464"/>
      <c r="G637" s="464"/>
      <c r="H637" s="464"/>
      <c r="I637" s="464"/>
      <c r="K637" s="420"/>
      <c r="L637" s="420"/>
      <c r="M637" s="420"/>
    </row>
    <row r="638" spans="1:13" s="393" customFormat="1" ht="14.25">
      <c r="A638" s="464"/>
      <c r="B638" s="464"/>
      <c r="C638" s="464"/>
      <c r="D638" s="464"/>
      <c r="E638" s="464"/>
      <c r="F638" s="464"/>
      <c r="G638" s="464"/>
      <c r="H638" s="464"/>
      <c r="I638" s="464"/>
      <c r="K638" s="420"/>
      <c r="L638" s="420"/>
      <c r="M638" s="420"/>
    </row>
    <row r="639" spans="1:13" s="393" customFormat="1" ht="14.25">
      <c r="A639" s="464"/>
      <c r="B639" s="464"/>
      <c r="C639" s="464"/>
      <c r="D639" s="464"/>
      <c r="E639" s="464"/>
      <c r="F639" s="464"/>
      <c r="G639" s="464"/>
      <c r="H639" s="464"/>
      <c r="I639" s="464"/>
      <c r="K639" s="420"/>
      <c r="L639" s="420"/>
      <c r="M639" s="420"/>
    </row>
    <row r="640" spans="1:13" s="393" customFormat="1" ht="14.25">
      <c r="A640" s="464"/>
      <c r="B640" s="464"/>
      <c r="C640" s="464"/>
      <c r="D640" s="464"/>
      <c r="E640" s="464"/>
      <c r="F640" s="464"/>
      <c r="G640" s="464"/>
      <c r="H640" s="464"/>
      <c r="I640" s="464"/>
      <c r="K640" s="420"/>
      <c r="L640" s="420"/>
      <c r="M640" s="420"/>
    </row>
    <row r="641" spans="1:13" s="393" customFormat="1" ht="14.25">
      <c r="A641" s="464"/>
      <c r="B641" s="464"/>
      <c r="C641" s="464"/>
      <c r="D641" s="464"/>
      <c r="E641" s="464"/>
      <c r="F641" s="464"/>
      <c r="G641" s="464"/>
      <c r="H641" s="464"/>
      <c r="I641" s="464"/>
      <c r="K641" s="420"/>
      <c r="L641" s="420"/>
      <c r="M641" s="420"/>
    </row>
    <row r="642" spans="1:13" s="393" customFormat="1" ht="14.25">
      <c r="A642" s="464"/>
      <c r="B642" s="464"/>
      <c r="C642" s="464"/>
      <c r="D642" s="464"/>
      <c r="E642" s="464"/>
      <c r="F642" s="464"/>
      <c r="G642" s="464"/>
      <c r="H642" s="464"/>
      <c r="I642" s="464"/>
      <c r="K642" s="420"/>
      <c r="L642" s="420"/>
      <c r="M642" s="420"/>
    </row>
    <row r="643" spans="1:13" s="393" customFormat="1" ht="14.25">
      <c r="A643" s="464"/>
      <c r="B643" s="464"/>
      <c r="C643" s="464"/>
      <c r="D643" s="464"/>
      <c r="E643" s="464"/>
      <c r="F643" s="464"/>
      <c r="G643" s="464"/>
      <c r="H643" s="464"/>
      <c r="I643" s="464"/>
      <c r="K643" s="420"/>
      <c r="L643" s="420"/>
      <c r="M643" s="420"/>
    </row>
    <row r="644" spans="1:13" s="393" customFormat="1" ht="14.25">
      <c r="A644" s="464"/>
      <c r="B644" s="464"/>
      <c r="C644" s="464"/>
      <c r="D644" s="464"/>
      <c r="E644" s="464"/>
      <c r="F644" s="464"/>
      <c r="G644" s="464"/>
      <c r="H644" s="464"/>
      <c r="I644" s="464"/>
      <c r="K644" s="420"/>
      <c r="L644" s="420"/>
      <c r="M644" s="420"/>
    </row>
    <row r="645" spans="1:13" s="393" customFormat="1" ht="14.25">
      <c r="A645" s="464"/>
      <c r="B645" s="464"/>
      <c r="C645" s="464"/>
      <c r="D645" s="464"/>
      <c r="E645" s="464"/>
      <c r="F645" s="464"/>
      <c r="G645" s="464"/>
      <c r="H645" s="464"/>
      <c r="I645" s="464"/>
      <c r="K645" s="420"/>
      <c r="L645" s="420"/>
      <c r="M645" s="420"/>
    </row>
    <row r="646" spans="1:13" s="393" customFormat="1" ht="14.25">
      <c r="A646" s="464"/>
      <c r="B646" s="464"/>
      <c r="C646" s="464"/>
      <c r="D646" s="464"/>
      <c r="E646" s="464"/>
      <c r="F646" s="464"/>
      <c r="G646" s="464"/>
      <c r="H646" s="464"/>
      <c r="I646" s="464"/>
      <c r="K646" s="420"/>
      <c r="L646" s="420"/>
      <c r="M646" s="420"/>
    </row>
    <row r="647" spans="1:13" s="393" customFormat="1" ht="14.25">
      <c r="A647" s="464"/>
      <c r="B647" s="464"/>
      <c r="C647" s="464"/>
      <c r="D647" s="464"/>
      <c r="E647" s="464"/>
      <c r="F647" s="464"/>
      <c r="G647" s="464"/>
      <c r="H647" s="464"/>
      <c r="I647" s="464"/>
      <c r="K647" s="420"/>
      <c r="L647" s="420"/>
      <c r="M647" s="420"/>
    </row>
    <row r="648" spans="1:13" s="393" customFormat="1" ht="14.25">
      <c r="A648" s="464"/>
      <c r="B648" s="464"/>
      <c r="C648" s="464"/>
      <c r="D648" s="464"/>
      <c r="E648" s="464"/>
      <c r="F648" s="464"/>
      <c r="G648" s="464"/>
      <c r="H648" s="464"/>
      <c r="I648" s="464"/>
      <c r="K648" s="420"/>
      <c r="L648" s="420"/>
      <c r="M648" s="420"/>
    </row>
    <row r="649" spans="1:13" s="393" customFormat="1" ht="14.25">
      <c r="A649" s="464"/>
      <c r="B649" s="464"/>
      <c r="C649" s="464"/>
      <c r="D649" s="464"/>
      <c r="E649" s="464"/>
      <c r="F649" s="464"/>
      <c r="G649" s="464"/>
      <c r="H649" s="464"/>
      <c r="I649" s="464"/>
      <c r="K649" s="420"/>
      <c r="L649" s="420"/>
      <c r="M649" s="420"/>
    </row>
    <row r="650" spans="1:13" s="393" customFormat="1" ht="14.25">
      <c r="A650" s="464"/>
      <c r="B650" s="464"/>
      <c r="C650" s="464"/>
      <c r="D650" s="464"/>
      <c r="E650" s="464"/>
      <c r="F650" s="464"/>
      <c r="G650" s="464"/>
      <c r="H650" s="464"/>
      <c r="I650" s="464"/>
      <c r="K650" s="420"/>
      <c r="L650" s="420"/>
      <c r="M650" s="420"/>
    </row>
    <row r="651" spans="1:13" s="393" customFormat="1" ht="14.25">
      <c r="A651" s="464"/>
      <c r="B651" s="464"/>
      <c r="C651" s="464"/>
      <c r="D651" s="464"/>
      <c r="E651" s="464"/>
      <c r="F651" s="464"/>
      <c r="G651" s="464"/>
      <c r="H651" s="464"/>
      <c r="I651" s="464"/>
      <c r="K651" s="420"/>
      <c r="L651" s="420"/>
      <c r="M651" s="420"/>
    </row>
    <row r="652" spans="1:13" s="393" customFormat="1" ht="14.25">
      <c r="A652" s="464"/>
      <c r="B652" s="464"/>
      <c r="C652" s="464"/>
      <c r="D652" s="464"/>
      <c r="E652" s="464"/>
      <c r="F652" s="464"/>
      <c r="G652" s="464"/>
      <c r="H652" s="464"/>
      <c r="I652" s="464"/>
      <c r="K652" s="420"/>
      <c r="L652" s="420"/>
      <c r="M652" s="420"/>
    </row>
    <row r="653" spans="1:13" s="393" customFormat="1" ht="14.25">
      <c r="A653" s="464"/>
      <c r="B653" s="464"/>
      <c r="C653" s="464"/>
      <c r="D653" s="464"/>
      <c r="E653" s="464"/>
      <c r="F653" s="464"/>
      <c r="G653" s="464"/>
      <c r="H653" s="464"/>
      <c r="I653" s="464"/>
      <c r="K653" s="420"/>
      <c r="L653" s="420"/>
      <c r="M653" s="420"/>
    </row>
    <row r="654" spans="1:13" s="393" customFormat="1" ht="14.25">
      <c r="A654" s="464"/>
      <c r="B654" s="464"/>
      <c r="C654" s="464"/>
      <c r="D654" s="464"/>
      <c r="E654" s="464"/>
      <c r="F654" s="464"/>
      <c r="G654" s="464"/>
      <c r="H654" s="464"/>
      <c r="I654" s="464"/>
      <c r="K654" s="420"/>
      <c r="L654" s="420"/>
      <c r="M654" s="420"/>
    </row>
    <row r="655" spans="1:13" s="393" customFormat="1" ht="14.25">
      <c r="A655" s="464"/>
      <c r="B655" s="464"/>
      <c r="C655" s="464"/>
      <c r="D655" s="464"/>
      <c r="E655" s="464"/>
      <c r="F655" s="464"/>
      <c r="G655" s="464"/>
      <c r="H655" s="464"/>
      <c r="I655" s="464"/>
      <c r="K655" s="420"/>
      <c r="L655" s="420"/>
      <c r="M655" s="420"/>
    </row>
    <row r="656" spans="1:13" s="393" customFormat="1" ht="14.25">
      <c r="A656" s="464"/>
      <c r="B656" s="464"/>
      <c r="C656" s="464"/>
      <c r="D656" s="464"/>
      <c r="E656" s="464"/>
      <c r="F656" s="464"/>
      <c r="G656" s="464"/>
      <c r="H656" s="464"/>
      <c r="I656" s="464"/>
      <c r="K656" s="420"/>
      <c r="L656" s="420"/>
      <c r="M656" s="420"/>
    </row>
    <row r="657" spans="1:13" s="393" customFormat="1" ht="14.25">
      <c r="A657" s="464"/>
      <c r="B657" s="464"/>
      <c r="C657" s="464"/>
      <c r="D657" s="464"/>
      <c r="E657" s="464"/>
      <c r="F657" s="464"/>
      <c r="G657" s="464"/>
      <c r="H657" s="464"/>
      <c r="I657" s="464"/>
      <c r="K657" s="420"/>
      <c r="L657" s="420"/>
      <c r="M657" s="420"/>
    </row>
    <row r="658" spans="1:13" s="393" customFormat="1" ht="14.25">
      <c r="A658" s="464"/>
      <c r="B658" s="464"/>
      <c r="C658" s="464"/>
      <c r="D658" s="464"/>
      <c r="E658" s="464"/>
      <c r="F658" s="464"/>
      <c r="G658" s="464"/>
      <c r="H658" s="464"/>
      <c r="I658" s="464"/>
      <c r="K658" s="420"/>
      <c r="L658" s="420"/>
      <c r="M658" s="420"/>
    </row>
    <row r="659" spans="1:13" s="393" customFormat="1" ht="14.25">
      <c r="A659" s="464"/>
      <c r="B659" s="464"/>
      <c r="C659" s="464"/>
      <c r="D659" s="464"/>
      <c r="E659" s="464"/>
      <c r="F659" s="464"/>
      <c r="G659" s="464"/>
      <c r="H659" s="464"/>
      <c r="I659" s="464"/>
      <c r="K659" s="420"/>
      <c r="L659" s="420"/>
      <c r="M659" s="420"/>
    </row>
    <row r="660" spans="1:13" s="393" customFormat="1" ht="14.25">
      <c r="A660" s="464"/>
      <c r="B660" s="464"/>
      <c r="C660" s="464"/>
      <c r="D660" s="464"/>
      <c r="E660" s="464"/>
      <c r="F660" s="464"/>
      <c r="G660" s="464"/>
      <c r="H660" s="464"/>
      <c r="I660" s="464"/>
      <c r="K660" s="420"/>
      <c r="L660" s="420"/>
      <c r="M660" s="420"/>
    </row>
    <row r="661" spans="1:13" s="393" customFormat="1" ht="14.25">
      <c r="A661" s="464"/>
      <c r="B661" s="464"/>
      <c r="C661" s="464"/>
      <c r="D661" s="464"/>
      <c r="E661" s="464"/>
      <c r="F661" s="464"/>
      <c r="G661" s="464"/>
      <c r="H661" s="464"/>
      <c r="I661" s="464"/>
      <c r="K661" s="420"/>
      <c r="L661" s="420"/>
      <c r="M661" s="420"/>
    </row>
    <row r="662" spans="1:13" s="393" customFormat="1" ht="14.25">
      <c r="A662" s="464"/>
      <c r="B662" s="464"/>
      <c r="C662" s="464"/>
      <c r="D662" s="464"/>
      <c r="E662" s="464"/>
      <c r="F662" s="464"/>
      <c r="G662" s="464"/>
      <c r="H662" s="464"/>
      <c r="I662" s="464"/>
      <c r="K662" s="420"/>
      <c r="L662" s="420"/>
      <c r="M662" s="420"/>
    </row>
    <row r="663" spans="1:13" s="393" customFormat="1" ht="14.25">
      <c r="A663" s="464"/>
      <c r="B663" s="464"/>
      <c r="C663" s="464"/>
      <c r="D663" s="464"/>
      <c r="E663" s="464"/>
      <c r="F663" s="464"/>
      <c r="G663" s="464"/>
      <c r="H663" s="464"/>
      <c r="I663" s="464"/>
      <c r="K663" s="420"/>
      <c r="L663" s="420"/>
      <c r="M663" s="420"/>
    </row>
    <row r="664" spans="1:13" s="393" customFormat="1" ht="14.25">
      <c r="A664" s="464"/>
      <c r="B664" s="464"/>
      <c r="C664" s="464"/>
      <c r="D664" s="464"/>
      <c r="E664" s="464"/>
      <c r="F664" s="464"/>
      <c r="G664" s="464"/>
      <c r="H664" s="464"/>
      <c r="I664" s="464"/>
      <c r="K664" s="420"/>
      <c r="L664" s="420"/>
      <c r="M664" s="420"/>
    </row>
    <row r="665" spans="1:13" s="393" customFormat="1" ht="14.25">
      <c r="A665" s="464"/>
      <c r="B665" s="464"/>
      <c r="C665" s="464"/>
      <c r="D665" s="464"/>
      <c r="E665" s="464"/>
      <c r="F665" s="464"/>
      <c r="G665" s="464"/>
      <c r="H665" s="464"/>
      <c r="I665" s="464"/>
      <c r="K665" s="420"/>
      <c r="L665" s="420"/>
      <c r="M665" s="420"/>
    </row>
    <row r="666" spans="1:13" s="393" customFormat="1" ht="14.25">
      <c r="A666" s="464"/>
      <c r="B666" s="464"/>
      <c r="C666" s="464"/>
      <c r="D666" s="464"/>
      <c r="E666" s="464"/>
      <c r="F666" s="464"/>
      <c r="G666" s="464"/>
      <c r="H666" s="464"/>
      <c r="I666" s="464"/>
      <c r="K666" s="420"/>
      <c r="L666" s="420"/>
      <c r="M666" s="420"/>
    </row>
    <row r="667" spans="1:13" s="393" customFormat="1" ht="14.25">
      <c r="A667" s="464"/>
      <c r="B667" s="464"/>
      <c r="C667" s="464"/>
      <c r="D667" s="464"/>
      <c r="E667" s="464"/>
      <c r="F667" s="464"/>
      <c r="G667" s="464"/>
      <c r="H667" s="464"/>
      <c r="I667" s="464"/>
      <c r="K667" s="420"/>
      <c r="L667" s="420"/>
      <c r="M667" s="420"/>
    </row>
    <row r="668" spans="1:13" s="393" customFormat="1" ht="14.25">
      <c r="A668" s="464"/>
      <c r="B668" s="464"/>
      <c r="C668" s="464"/>
      <c r="D668" s="464"/>
      <c r="E668" s="464"/>
      <c r="F668" s="464"/>
      <c r="G668" s="464"/>
      <c r="H668" s="464"/>
      <c r="I668" s="464"/>
      <c r="K668" s="420"/>
      <c r="L668" s="420"/>
      <c r="M668" s="420"/>
    </row>
    <row r="669" spans="1:13" s="393" customFormat="1" ht="14.25">
      <c r="A669" s="464"/>
      <c r="B669" s="464"/>
      <c r="C669" s="464"/>
      <c r="D669" s="464"/>
      <c r="E669" s="464"/>
      <c r="F669" s="464"/>
      <c r="G669" s="464"/>
      <c r="H669" s="464"/>
      <c r="I669" s="464"/>
      <c r="K669" s="420"/>
      <c r="L669" s="420"/>
      <c r="M669" s="420"/>
    </row>
    <row r="670" spans="1:13" s="393" customFormat="1" ht="14.25">
      <c r="A670" s="464"/>
      <c r="B670" s="464"/>
      <c r="C670" s="464"/>
      <c r="D670" s="464"/>
      <c r="E670" s="464"/>
      <c r="F670" s="464"/>
      <c r="G670" s="464"/>
      <c r="H670" s="464"/>
      <c r="I670" s="464"/>
      <c r="K670" s="420"/>
      <c r="L670" s="420"/>
      <c r="M670" s="420"/>
    </row>
    <row r="671" spans="1:13" s="393" customFormat="1" ht="14.25">
      <c r="A671" s="464"/>
      <c r="B671" s="464"/>
      <c r="C671" s="464"/>
      <c r="D671" s="464"/>
      <c r="E671" s="464"/>
      <c r="F671" s="464"/>
      <c r="G671" s="464"/>
      <c r="H671" s="464"/>
      <c r="I671" s="464"/>
      <c r="K671" s="420"/>
      <c r="L671" s="420"/>
      <c r="M671" s="420"/>
    </row>
    <row r="672" spans="1:13" s="393" customFormat="1" ht="14.25">
      <c r="A672" s="464"/>
      <c r="B672" s="464"/>
      <c r="C672" s="464"/>
      <c r="D672" s="464"/>
      <c r="E672" s="464"/>
      <c r="F672" s="464"/>
      <c r="G672" s="464"/>
      <c r="H672" s="464"/>
      <c r="I672" s="464"/>
      <c r="K672" s="420"/>
      <c r="L672" s="420"/>
      <c r="M672" s="420"/>
    </row>
    <row r="673" spans="1:13" s="393" customFormat="1" ht="14.25">
      <c r="A673" s="464"/>
      <c r="B673" s="464"/>
      <c r="C673" s="464"/>
      <c r="D673" s="464"/>
      <c r="E673" s="464"/>
      <c r="F673" s="464"/>
      <c r="G673" s="464"/>
      <c r="H673" s="464"/>
      <c r="I673" s="464"/>
      <c r="K673" s="420"/>
      <c r="L673" s="420"/>
      <c r="M673" s="420"/>
    </row>
    <row r="674" spans="1:13" s="393" customFormat="1" ht="14.25">
      <c r="A674" s="464"/>
      <c r="B674" s="464"/>
      <c r="C674" s="464"/>
      <c r="D674" s="464"/>
      <c r="E674" s="464"/>
      <c r="F674" s="464"/>
      <c r="G674" s="464"/>
      <c r="H674" s="464"/>
      <c r="I674" s="464"/>
      <c r="K674" s="420"/>
      <c r="L674" s="420"/>
      <c r="M674" s="420"/>
    </row>
    <row r="675" spans="1:13" s="393" customFormat="1" ht="14.25">
      <c r="A675" s="464"/>
      <c r="B675" s="464"/>
      <c r="C675" s="464"/>
      <c r="D675" s="464"/>
      <c r="E675" s="464"/>
      <c r="F675" s="464"/>
      <c r="G675" s="464"/>
      <c r="H675" s="464"/>
      <c r="I675" s="464"/>
      <c r="K675" s="420"/>
      <c r="L675" s="420"/>
      <c r="M675" s="420"/>
    </row>
    <row r="676" spans="1:13" s="393" customFormat="1" ht="14.25">
      <c r="A676" s="464"/>
      <c r="B676" s="464"/>
      <c r="C676" s="464"/>
      <c r="D676" s="464"/>
      <c r="E676" s="464"/>
      <c r="F676" s="464"/>
      <c r="G676" s="464"/>
      <c r="H676" s="464"/>
      <c r="I676" s="464"/>
      <c r="K676" s="420"/>
      <c r="L676" s="420"/>
      <c r="M676" s="420"/>
    </row>
    <row r="677" spans="1:13" s="393" customFormat="1" ht="14.25">
      <c r="A677" s="464"/>
      <c r="B677" s="464"/>
      <c r="C677" s="464"/>
      <c r="D677" s="464"/>
      <c r="E677" s="464"/>
      <c r="F677" s="464"/>
      <c r="G677" s="464"/>
      <c r="H677" s="464"/>
      <c r="I677" s="464"/>
      <c r="K677" s="420"/>
      <c r="L677" s="420"/>
      <c r="M677" s="420"/>
    </row>
    <row r="678" spans="1:13" s="393" customFormat="1" ht="14.25">
      <c r="A678" s="464"/>
      <c r="B678" s="464"/>
      <c r="C678" s="464"/>
      <c r="D678" s="464"/>
      <c r="E678" s="464"/>
      <c r="F678" s="464"/>
      <c r="G678" s="464"/>
      <c r="H678" s="464"/>
      <c r="I678" s="464"/>
      <c r="K678" s="420"/>
      <c r="L678" s="420"/>
      <c r="M678" s="420"/>
    </row>
    <row r="679" spans="1:13" s="393" customFormat="1" ht="14.25">
      <c r="A679" s="464"/>
      <c r="B679" s="464"/>
      <c r="C679" s="464"/>
      <c r="D679" s="464"/>
      <c r="E679" s="464"/>
      <c r="F679" s="464"/>
      <c r="G679" s="464"/>
      <c r="H679" s="464"/>
      <c r="I679" s="464"/>
      <c r="K679" s="420"/>
      <c r="L679" s="420"/>
      <c r="M679" s="420"/>
    </row>
    <row r="680" spans="1:13" s="393" customFormat="1" ht="14.25">
      <c r="A680" s="464"/>
      <c r="B680" s="464"/>
      <c r="C680" s="464"/>
      <c r="D680" s="464"/>
      <c r="E680" s="464"/>
      <c r="F680" s="464"/>
      <c r="G680" s="464"/>
      <c r="H680" s="464"/>
      <c r="I680" s="464"/>
      <c r="K680" s="420"/>
      <c r="L680" s="420"/>
      <c r="M680" s="420"/>
    </row>
    <row r="681" spans="1:13" s="393" customFormat="1" ht="14.25">
      <c r="A681" s="464"/>
      <c r="B681" s="464"/>
      <c r="C681" s="464"/>
      <c r="D681" s="464"/>
      <c r="E681" s="464"/>
      <c r="F681" s="464"/>
      <c r="G681" s="464"/>
      <c r="H681" s="464"/>
      <c r="I681" s="464"/>
      <c r="K681" s="420"/>
      <c r="L681" s="420"/>
      <c r="M681" s="420"/>
    </row>
    <row r="682" spans="1:13" s="393" customFormat="1" ht="14.25">
      <c r="A682" s="464"/>
      <c r="B682" s="464"/>
      <c r="C682" s="464"/>
      <c r="D682" s="464"/>
      <c r="E682" s="464"/>
      <c r="F682" s="464"/>
      <c r="G682" s="464"/>
      <c r="H682" s="464"/>
      <c r="I682" s="464"/>
      <c r="K682" s="420"/>
      <c r="L682" s="420"/>
      <c r="M682" s="420"/>
    </row>
    <row r="683" spans="1:13" s="393" customFormat="1" ht="14.25">
      <c r="A683" s="464"/>
      <c r="B683" s="464"/>
      <c r="C683" s="464"/>
      <c r="D683" s="464"/>
      <c r="E683" s="464"/>
      <c r="F683" s="464"/>
      <c r="G683" s="464"/>
      <c r="H683" s="464"/>
      <c r="I683" s="464"/>
      <c r="K683" s="420"/>
      <c r="L683" s="420"/>
      <c r="M683" s="420"/>
    </row>
    <row r="684" spans="1:13" s="393" customFormat="1" ht="14.25">
      <c r="A684" s="464"/>
      <c r="B684" s="464"/>
      <c r="C684" s="464"/>
      <c r="D684" s="464"/>
      <c r="E684" s="464"/>
      <c r="F684" s="464"/>
      <c r="G684" s="464"/>
      <c r="H684" s="464"/>
      <c r="I684" s="464"/>
      <c r="K684" s="420"/>
      <c r="L684" s="420"/>
      <c r="M684" s="420"/>
    </row>
    <row r="685" spans="1:13" s="393" customFormat="1" ht="14.25">
      <c r="A685" s="464"/>
      <c r="B685" s="464"/>
      <c r="C685" s="464"/>
      <c r="D685" s="464"/>
      <c r="E685" s="464"/>
      <c r="F685" s="464"/>
      <c r="G685" s="464"/>
      <c r="H685" s="464"/>
      <c r="I685" s="464"/>
      <c r="K685" s="420"/>
      <c r="L685" s="420"/>
      <c r="M685" s="420"/>
    </row>
    <row r="686" spans="1:13" s="393" customFormat="1" ht="14.25">
      <c r="A686" s="464"/>
      <c r="B686" s="464"/>
      <c r="C686" s="464"/>
      <c r="D686" s="464"/>
      <c r="E686" s="464"/>
      <c r="F686" s="464"/>
      <c r="G686" s="464"/>
      <c r="H686" s="464"/>
      <c r="I686" s="464"/>
      <c r="K686" s="420"/>
      <c r="L686" s="420"/>
      <c r="M686" s="420"/>
    </row>
    <row r="687" spans="1:13" s="393" customFormat="1" ht="14.25">
      <c r="A687" s="464"/>
      <c r="B687" s="464"/>
      <c r="C687" s="464"/>
      <c r="D687" s="464"/>
      <c r="E687" s="464"/>
      <c r="F687" s="464"/>
      <c r="G687" s="464"/>
      <c r="H687" s="464"/>
      <c r="I687" s="464"/>
      <c r="K687" s="420"/>
      <c r="L687" s="420"/>
      <c r="M687" s="420"/>
    </row>
    <row r="688" spans="1:13" s="393" customFormat="1" ht="14.25">
      <c r="A688" s="464"/>
      <c r="B688" s="464"/>
      <c r="C688" s="464"/>
      <c r="D688" s="464"/>
      <c r="E688" s="464"/>
      <c r="F688" s="464"/>
      <c r="G688" s="464"/>
      <c r="H688" s="464"/>
      <c r="I688" s="464"/>
      <c r="K688" s="420"/>
      <c r="L688" s="420"/>
      <c r="M688" s="420"/>
    </row>
    <row r="689" spans="1:13" s="393" customFormat="1" ht="14.25">
      <c r="A689" s="464"/>
      <c r="B689" s="464"/>
      <c r="C689" s="464"/>
      <c r="D689" s="464"/>
      <c r="E689" s="464"/>
      <c r="F689" s="464"/>
      <c r="G689" s="464"/>
      <c r="H689" s="464"/>
      <c r="I689" s="464"/>
      <c r="K689" s="420"/>
      <c r="L689" s="420"/>
      <c r="M689" s="420"/>
    </row>
    <row r="690" spans="1:13" s="393" customFormat="1" ht="14.25">
      <c r="A690" s="464"/>
      <c r="B690" s="464"/>
      <c r="C690" s="464"/>
      <c r="D690" s="464"/>
      <c r="E690" s="464"/>
      <c r="F690" s="464"/>
      <c r="G690" s="464"/>
      <c r="H690" s="464"/>
      <c r="I690" s="464"/>
      <c r="K690" s="420"/>
      <c r="L690" s="420"/>
      <c r="M690" s="420"/>
    </row>
    <row r="691" spans="1:13" s="393" customFormat="1" ht="14.25">
      <c r="A691" s="464"/>
      <c r="B691" s="464"/>
      <c r="C691" s="464"/>
      <c r="D691" s="464"/>
      <c r="E691" s="464"/>
      <c r="F691" s="464"/>
      <c r="G691" s="464"/>
      <c r="H691" s="464"/>
      <c r="I691" s="464"/>
      <c r="K691" s="420"/>
      <c r="L691" s="420"/>
      <c r="M691" s="420"/>
    </row>
    <row r="692" spans="1:13" s="393" customFormat="1" ht="14.25">
      <c r="A692" s="464"/>
      <c r="B692" s="464"/>
      <c r="C692" s="464"/>
      <c r="D692" s="464"/>
      <c r="E692" s="464"/>
      <c r="F692" s="464"/>
      <c r="G692" s="464"/>
      <c r="H692" s="464"/>
      <c r="I692" s="464"/>
      <c r="K692" s="420"/>
      <c r="L692" s="420"/>
      <c r="M692" s="420"/>
    </row>
    <row r="693" spans="1:13" s="393" customFormat="1" ht="14.25">
      <c r="A693" s="464"/>
      <c r="B693" s="464"/>
      <c r="C693" s="464"/>
      <c r="D693" s="464"/>
      <c r="E693" s="464"/>
      <c r="F693" s="464"/>
      <c r="G693" s="464"/>
      <c r="H693" s="464"/>
      <c r="I693" s="464"/>
      <c r="K693" s="420"/>
      <c r="L693" s="420"/>
      <c r="M693" s="420"/>
    </row>
    <row r="694" spans="1:13" s="393" customFormat="1" ht="14.25">
      <c r="A694" s="464"/>
      <c r="B694" s="464"/>
      <c r="C694" s="464"/>
      <c r="D694" s="464"/>
      <c r="E694" s="464"/>
      <c r="F694" s="464"/>
      <c r="G694" s="464"/>
      <c r="H694" s="464"/>
      <c r="I694" s="464"/>
      <c r="K694" s="420"/>
      <c r="L694" s="420"/>
      <c r="M694" s="420"/>
    </row>
    <row r="695" spans="1:13" s="393" customFormat="1" ht="14.25">
      <c r="A695" s="464"/>
      <c r="B695" s="464"/>
      <c r="C695" s="464"/>
      <c r="D695" s="464"/>
      <c r="E695" s="464"/>
      <c r="F695" s="464"/>
      <c r="G695" s="464"/>
      <c r="H695" s="464"/>
      <c r="I695" s="464"/>
      <c r="K695" s="420"/>
      <c r="L695" s="420"/>
      <c r="M695" s="420"/>
    </row>
    <row r="696" spans="1:13" s="393" customFormat="1" ht="14.25">
      <c r="A696" s="464"/>
      <c r="B696" s="464"/>
      <c r="C696" s="464"/>
      <c r="D696" s="464"/>
      <c r="E696" s="464"/>
      <c r="F696" s="464"/>
      <c r="G696" s="464"/>
      <c r="H696" s="464"/>
      <c r="I696" s="464"/>
      <c r="K696" s="420"/>
      <c r="L696" s="420"/>
      <c r="M696" s="420"/>
    </row>
    <row r="697" spans="1:13" s="393" customFormat="1" ht="14.25">
      <c r="A697" s="464"/>
      <c r="B697" s="464"/>
      <c r="C697" s="464"/>
      <c r="D697" s="464"/>
      <c r="E697" s="464"/>
      <c r="F697" s="464"/>
      <c r="G697" s="464"/>
      <c r="H697" s="464"/>
      <c r="I697" s="464"/>
      <c r="K697" s="420"/>
      <c r="L697" s="420"/>
      <c r="M697" s="420"/>
    </row>
    <row r="698" spans="1:13" s="393" customFormat="1" ht="14.25">
      <c r="A698" s="464"/>
      <c r="B698" s="464"/>
      <c r="C698" s="464"/>
      <c r="D698" s="464"/>
      <c r="E698" s="464"/>
      <c r="F698" s="464"/>
      <c r="G698" s="464"/>
      <c r="H698" s="464"/>
      <c r="I698" s="464"/>
      <c r="K698" s="420"/>
      <c r="L698" s="420"/>
      <c r="M698" s="420"/>
    </row>
    <row r="699" spans="1:13" s="393" customFormat="1" ht="14.25">
      <c r="A699" s="464"/>
      <c r="B699" s="464"/>
      <c r="C699" s="464"/>
      <c r="D699" s="464"/>
      <c r="E699" s="464"/>
      <c r="F699" s="464"/>
      <c r="G699" s="464"/>
      <c r="H699" s="464"/>
      <c r="I699" s="464"/>
      <c r="K699" s="420"/>
      <c r="L699" s="420"/>
      <c r="M699" s="420"/>
    </row>
    <row r="700" spans="1:13" s="393" customFormat="1" ht="14.25">
      <c r="A700" s="464"/>
      <c r="B700" s="464"/>
      <c r="C700" s="464"/>
      <c r="D700" s="464"/>
      <c r="E700" s="464"/>
      <c r="F700" s="464"/>
      <c r="G700" s="464"/>
      <c r="H700" s="464"/>
      <c r="I700" s="464"/>
      <c r="K700" s="420"/>
      <c r="L700" s="420"/>
      <c r="M700" s="420"/>
    </row>
    <row r="701" spans="1:13" s="393" customFormat="1" ht="14.25">
      <c r="A701" s="464"/>
      <c r="B701" s="464"/>
      <c r="C701" s="464"/>
      <c r="D701" s="464"/>
      <c r="E701" s="464"/>
      <c r="F701" s="464"/>
      <c r="G701" s="464"/>
      <c r="H701" s="464"/>
      <c r="I701" s="464"/>
      <c r="K701" s="420"/>
      <c r="L701" s="420"/>
      <c r="M701" s="420"/>
    </row>
    <row r="702" spans="1:13" s="393" customFormat="1" ht="14.25">
      <c r="A702" s="464"/>
      <c r="B702" s="464"/>
      <c r="C702" s="464"/>
      <c r="D702" s="464"/>
      <c r="E702" s="464"/>
      <c r="F702" s="464"/>
      <c r="G702" s="464"/>
      <c r="H702" s="464"/>
      <c r="I702" s="464"/>
      <c r="K702" s="420"/>
      <c r="L702" s="420"/>
      <c r="M702" s="420"/>
    </row>
    <row r="703" spans="1:13" s="393" customFormat="1" ht="14.25">
      <c r="A703" s="464"/>
      <c r="B703" s="464"/>
      <c r="C703" s="464"/>
      <c r="D703" s="464"/>
      <c r="E703" s="464"/>
      <c r="F703" s="464"/>
      <c r="G703" s="464"/>
      <c r="H703" s="464"/>
      <c r="I703" s="464"/>
      <c r="K703" s="420"/>
      <c r="L703" s="420"/>
      <c r="M703" s="420"/>
    </row>
    <row r="704" spans="1:13" s="393" customFormat="1" ht="14.25">
      <c r="A704" s="464"/>
      <c r="B704" s="464"/>
      <c r="C704" s="464"/>
      <c r="D704" s="464"/>
      <c r="E704" s="464"/>
      <c r="F704" s="464"/>
      <c r="G704" s="464"/>
      <c r="H704" s="464"/>
      <c r="I704" s="464"/>
      <c r="K704" s="420"/>
      <c r="L704" s="420"/>
      <c r="M704" s="420"/>
    </row>
    <row r="705" spans="1:13" s="393" customFormat="1" ht="14.25">
      <c r="A705" s="464"/>
      <c r="B705" s="464"/>
      <c r="C705" s="464"/>
      <c r="D705" s="464"/>
      <c r="E705" s="464"/>
      <c r="F705" s="464"/>
      <c r="G705" s="464"/>
      <c r="H705" s="464"/>
      <c r="I705" s="464"/>
      <c r="K705" s="420"/>
      <c r="L705" s="420"/>
      <c r="M705" s="420"/>
    </row>
    <row r="706" spans="1:13" s="393" customFormat="1" ht="14.25">
      <c r="A706" s="464"/>
      <c r="B706" s="464"/>
      <c r="C706" s="464"/>
      <c r="D706" s="464"/>
      <c r="E706" s="464"/>
      <c r="F706" s="464"/>
      <c r="G706" s="464"/>
      <c r="H706" s="464"/>
      <c r="I706" s="464"/>
      <c r="K706" s="420"/>
      <c r="L706" s="420"/>
      <c r="M706" s="420"/>
    </row>
    <row r="707" spans="1:13" s="393" customFormat="1" ht="14.25">
      <c r="A707" s="464"/>
      <c r="B707" s="464"/>
      <c r="C707" s="464"/>
      <c r="D707" s="464"/>
      <c r="E707" s="464"/>
      <c r="F707" s="464"/>
      <c r="G707" s="464"/>
      <c r="H707" s="464"/>
      <c r="I707" s="464"/>
      <c r="K707" s="420"/>
      <c r="L707" s="420"/>
      <c r="M707" s="420"/>
    </row>
    <row r="708" spans="1:13" s="393" customFormat="1" ht="14.25">
      <c r="A708" s="464"/>
      <c r="B708" s="464"/>
      <c r="C708" s="464"/>
      <c r="D708" s="464"/>
      <c r="E708" s="464"/>
      <c r="F708" s="464"/>
      <c r="G708" s="464"/>
      <c r="H708" s="464"/>
      <c r="I708" s="464"/>
      <c r="K708" s="420"/>
      <c r="L708" s="420"/>
      <c r="M708" s="420"/>
    </row>
    <row r="709" spans="1:13" s="393" customFormat="1" ht="14.25">
      <c r="A709" s="464"/>
      <c r="B709" s="464"/>
      <c r="C709" s="464"/>
      <c r="D709" s="464"/>
      <c r="E709" s="464"/>
      <c r="F709" s="464"/>
      <c r="G709" s="464"/>
      <c r="H709" s="464"/>
      <c r="I709" s="464"/>
      <c r="K709" s="420"/>
      <c r="L709" s="420"/>
      <c r="M709" s="420"/>
    </row>
    <row r="710" spans="1:13" s="393" customFormat="1" ht="14.25">
      <c r="A710" s="464"/>
      <c r="B710" s="464"/>
      <c r="C710" s="464"/>
      <c r="D710" s="464"/>
      <c r="E710" s="464"/>
      <c r="F710" s="464"/>
      <c r="G710" s="464"/>
      <c r="H710" s="464"/>
      <c r="I710" s="464"/>
      <c r="K710" s="420"/>
      <c r="L710" s="420"/>
      <c r="M710" s="420"/>
    </row>
    <row r="711" spans="1:13" s="393" customFormat="1" ht="14.25">
      <c r="A711" s="464"/>
      <c r="B711" s="464"/>
      <c r="C711" s="464"/>
      <c r="D711" s="464"/>
      <c r="E711" s="464"/>
      <c r="F711" s="464"/>
      <c r="G711" s="464"/>
      <c r="H711" s="464"/>
      <c r="I711" s="464"/>
      <c r="K711" s="420"/>
      <c r="L711" s="420"/>
      <c r="M711" s="420"/>
    </row>
    <row r="712" spans="1:13" s="393" customFormat="1" ht="14.25">
      <c r="A712" s="464"/>
      <c r="B712" s="464"/>
      <c r="C712" s="464"/>
      <c r="D712" s="464"/>
      <c r="E712" s="464"/>
      <c r="F712" s="464"/>
      <c r="G712" s="464"/>
      <c r="H712" s="464"/>
      <c r="I712" s="464"/>
      <c r="K712" s="420"/>
      <c r="L712" s="420"/>
      <c r="M712" s="420"/>
    </row>
    <row r="713" spans="1:13" s="393" customFormat="1" ht="14.25">
      <c r="A713" s="464"/>
      <c r="B713" s="464"/>
      <c r="C713" s="464"/>
      <c r="D713" s="464"/>
      <c r="E713" s="464"/>
      <c r="F713" s="464"/>
      <c r="G713" s="464"/>
      <c r="H713" s="464"/>
      <c r="I713" s="464"/>
      <c r="K713" s="420"/>
      <c r="L713" s="420"/>
      <c r="M713" s="420"/>
    </row>
    <row r="714" spans="1:13" s="393" customFormat="1" ht="14.25">
      <c r="A714" s="464"/>
      <c r="B714" s="464"/>
      <c r="C714" s="464"/>
      <c r="D714" s="464"/>
      <c r="E714" s="464"/>
      <c r="F714" s="464"/>
      <c r="G714" s="464"/>
      <c r="H714" s="464"/>
      <c r="I714" s="464"/>
      <c r="K714" s="420"/>
      <c r="L714" s="420"/>
      <c r="M714" s="420"/>
    </row>
    <row r="715" spans="1:13" s="393" customFormat="1" ht="14.25">
      <c r="A715" s="464"/>
      <c r="B715" s="464"/>
      <c r="C715" s="464"/>
      <c r="D715" s="464"/>
      <c r="E715" s="464"/>
      <c r="F715" s="464"/>
      <c r="G715" s="464"/>
      <c r="H715" s="464"/>
      <c r="I715" s="464"/>
      <c r="K715" s="420"/>
      <c r="L715" s="420"/>
      <c r="M715" s="420"/>
    </row>
    <row r="716" spans="1:13" s="393" customFormat="1" ht="14.25">
      <c r="A716" s="464"/>
      <c r="B716" s="464"/>
      <c r="C716" s="464"/>
      <c r="D716" s="464"/>
      <c r="E716" s="464"/>
      <c r="F716" s="464"/>
      <c r="G716" s="464"/>
      <c r="H716" s="464"/>
      <c r="I716" s="464"/>
      <c r="K716" s="420"/>
      <c r="L716" s="420"/>
      <c r="M716" s="420"/>
    </row>
    <row r="717" spans="1:13" s="393" customFormat="1" ht="14.25">
      <c r="A717" s="464"/>
      <c r="B717" s="464"/>
      <c r="C717" s="464"/>
      <c r="D717" s="464"/>
      <c r="E717" s="464"/>
      <c r="F717" s="464"/>
      <c r="G717" s="464"/>
      <c r="H717" s="464"/>
      <c r="I717" s="464"/>
      <c r="K717" s="420"/>
      <c r="L717" s="420"/>
      <c r="M717" s="420"/>
    </row>
    <row r="718" spans="1:13" s="393" customFormat="1" ht="14.25">
      <c r="A718" s="464"/>
      <c r="B718" s="464"/>
      <c r="C718" s="464"/>
      <c r="D718" s="464"/>
      <c r="E718" s="464"/>
      <c r="F718" s="464"/>
      <c r="G718" s="464"/>
      <c r="H718" s="464"/>
      <c r="I718" s="464"/>
      <c r="K718" s="420"/>
      <c r="L718" s="420"/>
      <c r="M718" s="420"/>
    </row>
    <row r="719" spans="1:13" s="393" customFormat="1" ht="14.25">
      <c r="A719" s="464"/>
      <c r="B719" s="464"/>
      <c r="C719" s="464"/>
      <c r="D719" s="464"/>
      <c r="E719" s="464"/>
      <c r="F719" s="464"/>
      <c r="G719" s="464"/>
      <c r="H719" s="464"/>
      <c r="I719" s="464"/>
      <c r="K719" s="420"/>
      <c r="L719" s="420"/>
      <c r="M719" s="420"/>
    </row>
    <row r="720" spans="1:13" s="393" customFormat="1" ht="14.25">
      <c r="A720" s="464"/>
      <c r="B720" s="464"/>
      <c r="C720" s="464"/>
      <c r="D720" s="464"/>
      <c r="E720" s="464"/>
      <c r="F720" s="464"/>
      <c r="G720" s="464"/>
      <c r="H720" s="464"/>
      <c r="I720" s="464"/>
      <c r="K720" s="420"/>
      <c r="L720" s="420"/>
      <c r="M720" s="420"/>
    </row>
    <row r="721" spans="1:13" s="393" customFormat="1" ht="14.25">
      <c r="A721" s="464"/>
      <c r="B721" s="464"/>
      <c r="C721" s="464"/>
      <c r="D721" s="464"/>
      <c r="E721" s="464"/>
      <c r="F721" s="464"/>
      <c r="G721" s="464"/>
      <c r="H721" s="464"/>
      <c r="I721" s="464"/>
      <c r="K721" s="420"/>
      <c r="L721" s="420"/>
      <c r="M721" s="420"/>
    </row>
    <row r="722" spans="1:13" s="393" customFormat="1" ht="14.25">
      <c r="A722" s="464"/>
      <c r="B722" s="464"/>
      <c r="C722" s="464"/>
      <c r="D722" s="464"/>
      <c r="E722" s="464"/>
      <c r="F722" s="464"/>
      <c r="G722" s="464"/>
      <c r="H722" s="464"/>
      <c r="I722" s="464"/>
      <c r="K722" s="420"/>
      <c r="L722" s="420"/>
      <c r="M722" s="420"/>
    </row>
    <row r="723" spans="1:13" s="393" customFormat="1" ht="14.25">
      <c r="A723" s="464"/>
      <c r="B723" s="464"/>
      <c r="C723" s="464"/>
      <c r="D723" s="464"/>
      <c r="E723" s="464"/>
      <c r="F723" s="464"/>
      <c r="G723" s="464"/>
      <c r="H723" s="464"/>
      <c r="I723" s="464"/>
      <c r="K723" s="420"/>
      <c r="L723" s="420"/>
      <c r="M723" s="420"/>
    </row>
    <row r="724" spans="1:13" s="393" customFormat="1" ht="14.25">
      <c r="A724" s="464"/>
      <c r="B724" s="464"/>
      <c r="C724" s="464"/>
      <c r="D724" s="464"/>
      <c r="E724" s="464"/>
      <c r="F724" s="464"/>
      <c r="G724" s="464"/>
      <c r="H724" s="464"/>
      <c r="I724" s="464"/>
      <c r="K724" s="420"/>
      <c r="L724" s="420"/>
      <c r="M724" s="420"/>
    </row>
    <row r="725" spans="1:13" s="393" customFormat="1" ht="14.25">
      <c r="A725" s="464"/>
      <c r="B725" s="464"/>
      <c r="C725" s="464"/>
      <c r="D725" s="464"/>
      <c r="E725" s="464"/>
      <c r="F725" s="464"/>
      <c r="G725" s="464"/>
      <c r="H725" s="464"/>
      <c r="I725" s="464"/>
      <c r="K725" s="420"/>
      <c r="L725" s="420"/>
      <c r="M725" s="420"/>
    </row>
    <row r="726" spans="1:13" s="393" customFormat="1" ht="14.25">
      <c r="A726" s="464"/>
      <c r="B726" s="464"/>
      <c r="C726" s="464"/>
      <c r="D726" s="464"/>
      <c r="E726" s="464"/>
      <c r="F726" s="464"/>
      <c r="G726" s="464"/>
      <c r="H726" s="464"/>
      <c r="I726" s="464"/>
      <c r="K726" s="420"/>
      <c r="L726" s="420"/>
      <c r="M726" s="420"/>
    </row>
    <row r="727" spans="1:13" s="393" customFormat="1" ht="14.25">
      <c r="A727" s="464"/>
      <c r="B727" s="464"/>
      <c r="C727" s="464"/>
      <c r="D727" s="464"/>
      <c r="E727" s="464"/>
      <c r="F727" s="464"/>
      <c r="G727" s="464"/>
      <c r="H727" s="464"/>
      <c r="I727" s="464"/>
      <c r="K727" s="420"/>
      <c r="L727" s="420"/>
      <c r="M727" s="420"/>
    </row>
    <row r="728" spans="1:13" s="393" customFormat="1" ht="14.25">
      <c r="A728" s="464"/>
      <c r="B728" s="464"/>
      <c r="C728" s="464"/>
      <c r="D728" s="464"/>
      <c r="E728" s="464"/>
      <c r="F728" s="464"/>
      <c r="G728" s="464"/>
      <c r="H728" s="464"/>
      <c r="I728" s="464"/>
      <c r="K728" s="420"/>
      <c r="L728" s="420"/>
      <c r="M728" s="420"/>
    </row>
    <row r="729" spans="1:13" s="393" customFormat="1" ht="14.25">
      <c r="A729" s="464"/>
      <c r="B729" s="464"/>
      <c r="C729" s="464"/>
      <c r="D729" s="464"/>
      <c r="E729" s="464"/>
      <c r="F729" s="464"/>
      <c r="G729" s="464"/>
      <c r="H729" s="464"/>
      <c r="I729" s="464"/>
      <c r="K729" s="420"/>
      <c r="L729" s="420"/>
      <c r="M729" s="420"/>
    </row>
    <row r="730" spans="1:13" s="393" customFormat="1" ht="14.25">
      <c r="A730" s="464"/>
      <c r="B730" s="464"/>
      <c r="C730" s="464"/>
      <c r="D730" s="464"/>
      <c r="E730" s="464"/>
      <c r="F730" s="464"/>
      <c r="G730" s="464"/>
      <c r="H730" s="464"/>
      <c r="I730" s="464"/>
      <c r="K730" s="420"/>
      <c r="L730" s="420"/>
      <c r="M730" s="420"/>
    </row>
    <row r="731" spans="1:13" s="393" customFormat="1" ht="14.25">
      <c r="A731" s="464"/>
      <c r="B731" s="464"/>
      <c r="C731" s="464"/>
      <c r="D731" s="464"/>
      <c r="E731" s="464"/>
      <c r="F731" s="464"/>
      <c r="G731" s="464"/>
      <c r="H731" s="464"/>
      <c r="I731" s="464"/>
      <c r="K731" s="420"/>
      <c r="L731" s="420"/>
      <c r="M731" s="420"/>
    </row>
    <row r="732" spans="1:13" s="393" customFormat="1" ht="14.25">
      <c r="A732" s="464"/>
      <c r="B732" s="464"/>
      <c r="C732" s="464"/>
      <c r="D732" s="464"/>
      <c r="E732" s="464"/>
      <c r="F732" s="464"/>
      <c r="G732" s="464"/>
      <c r="H732" s="464"/>
      <c r="I732" s="464"/>
      <c r="K732" s="420"/>
      <c r="L732" s="420"/>
      <c r="M732" s="420"/>
    </row>
    <row r="733" spans="1:13" s="393" customFormat="1" ht="14.25">
      <c r="A733" s="464"/>
      <c r="B733" s="464"/>
      <c r="C733" s="464"/>
      <c r="D733" s="464"/>
      <c r="E733" s="464"/>
      <c r="F733" s="464"/>
      <c r="G733" s="464"/>
      <c r="H733" s="464"/>
      <c r="I733" s="464"/>
      <c r="K733" s="420"/>
      <c r="L733" s="420"/>
      <c r="M733" s="420"/>
    </row>
    <row r="734" spans="1:13" s="393" customFormat="1" ht="14.25">
      <c r="A734" s="464"/>
      <c r="B734" s="464"/>
      <c r="C734" s="464"/>
      <c r="D734" s="464"/>
      <c r="E734" s="464"/>
      <c r="F734" s="464"/>
      <c r="G734" s="464"/>
      <c r="H734" s="464"/>
      <c r="I734" s="464"/>
      <c r="K734" s="420"/>
      <c r="L734" s="420"/>
      <c r="M734" s="420"/>
    </row>
    <row r="735" spans="1:13" s="393" customFormat="1" ht="14.25">
      <c r="A735" s="464"/>
      <c r="B735" s="464"/>
      <c r="C735" s="464"/>
      <c r="D735" s="464"/>
      <c r="E735" s="464"/>
      <c r="F735" s="464"/>
      <c r="G735" s="464"/>
      <c r="H735" s="464"/>
      <c r="I735" s="464"/>
      <c r="K735" s="420"/>
      <c r="L735" s="420"/>
      <c r="M735" s="420"/>
    </row>
    <row r="736" spans="1:13" s="393" customFormat="1" ht="14.25">
      <c r="A736" s="464"/>
      <c r="B736" s="464"/>
      <c r="C736" s="464"/>
      <c r="D736" s="464"/>
      <c r="E736" s="464"/>
      <c r="F736" s="464"/>
      <c r="G736" s="464"/>
      <c r="H736" s="464"/>
      <c r="I736" s="464"/>
      <c r="K736" s="420"/>
      <c r="L736" s="420"/>
      <c r="M736" s="420"/>
    </row>
    <row r="737" spans="1:13" s="393" customFormat="1" ht="14.25">
      <c r="A737" s="464"/>
      <c r="B737" s="464"/>
      <c r="C737" s="464"/>
      <c r="D737" s="464"/>
      <c r="E737" s="464"/>
      <c r="F737" s="464"/>
      <c r="G737" s="464"/>
      <c r="H737" s="464"/>
      <c r="I737" s="464"/>
      <c r="K737" s="420"/>
      <c r="L737" s="420"/>
      <c r="M737" s="420"/>
    </row>
    <row r="738" spans="1:13" s="393" customFormat="1" ht="14.25">
      <c r="A738" s="464"/>
      <c r="B738" s="464"/>
      <c r="C738" s="464"/>
      <c r="D738" s="464"/>
      <c r="E738" s="464"/>
      <c r="F738" s="464"/>
      <c r="G738" s="464"/>
      <c r="H738" s="464"/>
      <c r="I738" s="464"/>
      <c r="K738" s="420"/>
      <c r="L738" s="420"/>
      <c r="M738" s="420"/>
    </row>
    <row r="739" spans="1:13" s="393" customFormat="1" ht="14.25">
      <c r="A739" s="464"/>
      <c r="B739" s="464"/>
      <c r="C739" s="464"/>
      <c r="D739" s="464"/>
      <c r="E739" s="464"/>
      <c r="F739" s="464"/>
      <c r="G739" s="464"/>
      <c r="H739" s="464"/>
      <c r="I739" s="464"/>
      <c r="K739" s="420"/>
      <c r="L739" s="420"/>
      <c r="M739" s="420"/>
    </row>
    <row r="740" spans="1:13" s="393" customFormat="1" ht="14.25">
      <c r="A740" s="464"/>
      <c r="B740" s="464"/>
      <c r="C740" s="464"/>
      <c r="D740" s="464"/>
      <c r="E740" s="464"/>
      <c r="F740" s="464"/>
      <c r="G740" s="464"/>
      <c r="H740" s="464"/>
      <c r="I740" s="464"/>
      <c r="K740" s="420"/>
      <c r="L740" s="420"/>
      <c r="M740" s="420"/>
    </row>
    <row r="741" spans="1:13" s="393" customFormat="1" ht="14.25">
      <c r="A741" s="464"/>
      <c r="B741" s="464"/>
      <c r="C741" s="464"/>
      <c r="D741" s="464"/>
      <c r="E741" s="464"/>
      <c r="F741" s="464"/>
      <c r="G741" s="464"/>
      <c r="H741" s="464"/>
      <c r="I741" s="464"/>
      <c r="K741" s="420"/>
      <c r="L741" s="420"/>
      <c r="M741" s="420"/>
    </row>
    <row r="742" spans="1:13" s="393" customFormat="1" ht="14.25">
      <c r="A742" s="464"/>
      <c r="B742" s="464"/>
      <c r="C742" s="464"/>
      <c r="D742" s="464"/>
      <c r="E742" s="464"/>
      <c r="F742" s="464"/>
      <c r="G742" s="464"/>
      <c r="H742" s="464"/>
      <c r="I742" s="464"/>
      <c r="K742" s="420"/>
      <c r="L742" s="420"/>
      <c r="M742" s="420"/>
    </row>
    <row r="743" spans="1:13" s="393" customFormat="1" ht="14.25">
      <c r="A743" s="464"/>
      <c r="B743" s="464"/>
      <c r="C743" s="464"/>
      <c r="D743" s="464"/>
      <c r="E743" s="464"/>
      <c r="F743" s="464"/>
      <c r="G743" s="464"/>
      <c r="H743" s="464"/>
      <c r="I743" s="464"/>
      <c r="K743" s="420"/>
      <c r="L743" s="420"/>
      <c r="M743" s="420"/>
    </row>
    <row r="744" spans="1:13" s="393" customFormat="1" ht="14.25">
      <c r="A744" s="464"/>
      <c r="B744" s="464"/>
      <c r="C744" s="464"/>
      <c r="D744" s="464"/>
      <c r="E744" s="464"/>
      <c r="F744" s="464"/>
      <c r="G744" s="464"/>
      <c r="H744" s="464"/>
      <c r="I744" s="464"/>
      <c r="K744" s="420"/>
      <c r="L744" s="420"/>
      <c r="M744" s="420"/>
    </row>
    <row r="745" spans="1:13" s="393" customFormat="1" ht="14.25">
      <c r="A745" s="464"/>
      <c r="B745" s="464"/>
      <c r="C745" s="464"/>
      <c r="D745" s="464"/>
      <c r="E745" s="464"/>
      <c r="F745" s="464"/>
      <c r="G745" s="464"/>
      <c r="H745" s="464"/>
      <c r="I745" s="464"/>
      <c r="K745" s="420"/>
      <c r="L745" s="420"/>
      <c r="M745" s="420"/>
    </row>
    <row r="746" spans="1:13" s="393" customFormat="1" ht="14.25">
      <c r="A746" s="464"/>
      <c r="B746" s="464"/>
      <c r="C746" s="464"/>
      <c r="D746" s="464"/>
      <c r="E746" s="464"/>
      <c r="F746" s="464"/>
      <c r="G746" s="464"/>
      <c r="H746" s="464"/>
      <c r="I746" s="464"/>
      <c r="K746" s="420"/>
      <c r="L746" s="420"/>
      <c r="M746" s="420"/>
    </row>
    <row r="747" spans="1:13" s="393" customFormat="1" ht="14.25">
      <c r="A747" s="464"/>
      <c r="B747" s="464"/>
      <c r="C747" s="464"/>
      <c r="D747" s="464"/>
      <c r="E747" s="464"/>
      <c r="F747" s="464"/>
      <c r="G747" s="464"/>
      <c r="H747" s="464"/>
      <c r="I747" s="464"/>
      <c r="K747" s="420"/>
      <c r="L747" s="420"/>
      <c r="M747" s="420"/>
    </row>
    <row r="748" spans="1:13" s="393" customFormat="1" ht="14.25">
      <c r="A748" s="464"/>
      <c r="B748" s="464"/>
      <c r="C748" s="464"/>
      <c r="D748" s="464"/>
      <c r="E748" s="464"/>
      <c r="F748" s="464"/>
      <c r="G748" s="464"/>
      <c r="H748" s="464"/>
      <c r="I748" s="464"/>
      <c r="K748" s="420"/>
      <c r="L748" s="420"/>
      <c r="M748" s="420"/>
    </row>
    <row r="749" spans="1:13" s="393" customFormat="1" ht="14.25">
      <c r="A749" s="464"/>
      <c r="B749" s="464"/>
      <c r="C749" s="464"/>
      <c r="D749" s="464"/>
      <c r="E749" s="464"/>
      <c r="F749" s="464"/>
      <c r="G749" s="464"/>
      <c r="H749" s="464"/>
      <c r="I749" s="464"/>
      <c r="K749" s="420"/>
      <c r="L749" s="420"/>
      <c r="M749" s="420"/>
    </row>
    <row r="750" spans="1:13" s="393" customFormat="1" ht="14.25">
      <c r="A750" s="464"/>
      <c r="B750" s="464"/>
      <c r="C750" s="464"/>
      <c r="D750" s="464"/>
      <c r="E750" s="464"/>
      <c r="F750" s="464"/>
      <c r="G750" s="464"/>
      <c r="H750" s="464"/>
      <c r="I750" s="464"/>
      <c r="K750" s="420"/>
      <c r="L750" s="420"/>
      <c r="M750" s="420"/>
    </row>
    <row r="751" spans="1:13" s="393" customFormat="1" ht="14.25">
      <c r="A751" s="464"/>
      <c r="B751" s="464"/>
      <c r="C751" s="464"/>
      <c r="D751" s="464"/>
      <c r="E751" s="464"/>
      <c r="F751" s="464"/>
      <c r="G751" s="464"/>
      <c r="H751" s="464"/>
      <c r="I751" s="464"/>
      <c r="K751" s="420"/>
      <c r="L751" s="420"/>
      <c r="M751" s="420"/>
    </row>
    <row r="752" spans="1:13" s="393" customFormat="1" ht="14.25">
      <c r="A752" s="464"/>
      <c r="B752" s="464"/>
      <c r="C752" s="464"/>
      <c r="D752" s="464"/>
      <c r="E752" s="464"/>
      <c r="F752" s="464"/>
      <c r="G752" s="464"/>
      <c r="H752" s="464"/>
      <c r="I752" s="464"/>
      <c r="K752" s="420"/>
      <c r="L752" s="420"/>
      <c r="M752" s="420"/>
    </row>
    <row r="753" spans="1:13" s="393" customFormat="1" ht="14.25">
      <c r="A753" s="464"/>
      <c r="B753" s="464"/>
      <c r="C753" s="464"/>
      <c r="D753" s="464"/>
      <c r="E753" s="464"/>
      <c r="F753" s="464"/>
      <c r="G753" s="464"/>
      <c r="H753" s="464"/>
      <c r="I753" s="464"/>
      <c r="K753" s="420"/>
      <c r="L753" s="420"/>
      <c r="M753" s="420"/>
    </row>
    <row r="754" spans="1:13" s="393" customFormat="1" ht="14.25">
      <c r="A754" s="464"/>
      <c r="B754" s="464"/>
      <c r="C754" s="464"/>
      <c r="D754" s="464"/>
      <c r="E754" s="464"/>
      <c r="F754" s="464"/>
      <c r="G754" s="464"/>
      <c r="H754" s="464"/>
      <c r="I754" s="464"/>
      <c r="K754" s="420"/>
      <c r="L754" s="420"/>
      <c r="M754" s="420"/>
    </row>
    <row r="755" spans="1:13" s="393" customFormat="1" ht="14.25">
      <c r="A755" s="464"/>
      <c r="B755" s="464"/>
      <c r="C755" s="464"/>
      <c r="D755" s="464"/>
      <c r="E755" s="464"/>
      <c r="F755" s="464"/>
      <c r="G755" s="464"/>
      <c r="H755" s="464"/>
      <c r="I755" s="464"/>
      <c r="K755" s="420"/>
      <c r="L755" s="420"/>
      <c r="M755" s="420"/>
    </row>
    <row r="756" spans="1:13" s="393" customFormat="1" ht="14.25">
      <c r="A756" s="464"/>
      <c r="B756" s="464"/>
      <c r="C756" s="464"/>
      <c r="D756" s="464"/>
      <c r="E756" s="464"/>
      <c r="F756" s="464"/>
      <c r="G756" s="464"/>
      <c r="H756" s="464"/>
      <c r="I756" s="464"/>
      <c r="K756" s="420"/>
      <c r="L756" s="420"/>
      <c r="M756" s="420"/>
    </row>
    <row r="757" spans="1:13" s="393" customFormat="1" ht="14.25">
      <c r="A757" s="464"/>
      <c r="B757" s="464"/>
      <c r="C757" s="464"/>
      <c r="D757" s="464"/>
      <c r="E757" s="464"/>
      <c r="F757" s="464"/>
      <c r="G757" s="464"/>
      <c r="H757" s="464"/>
      <c r="I757" s="464"/>
      <c r="K757" s="420"/>
      <c r="L757" s="420"/>
      <c r="M757" s="420"/>
    </row>
    <row r="758" spans="1:13" s="393" customFormat="1" ht="14.25">
      <c r="A758" s="464"/>
      <c r="B758" s="464"/>
      <c r="C758" s="464"/>
      <c r="D758" s="464"/>
      <c r="E758" s="464"/>
      <c r="F758" s="464"/>
      <c r="G758" s="464"/>
      <c r="H758" s="464"/>
      <c r="I758" s="464"/>
      <c r="K758" s="420"/>
      <c r="L758" s="420"/>
      <c r="M758" s="420"/>
    </row>
    <row r="759" spans="1:13" s="393" customFormat="1" ht="14.25">
      <c r="A759" s="464"/>
      <c r="B759" s="464"/>
      <c r="C759" s="464"/>
      <c r="D759" s="464"/>
      <c r="E759" s="464"/>
      <c r="F759" s="464"/>
      <c r="G759" s="464"/>
      <c r="H759" s="464"/>
      <c r="I759" s="464"/>
      <c r="K759" s="420"/>
      <c r="L759" s="420"/>
      <c r="M759" s="420"/>
    </row>
    <row r="760" spans="1:13" s="393" customFormat="1" ht="14.25">
      <c r="A760" s="464"/>
      <c r="B760" s="464"/>
      <c r="C760" s="464"/>
      <c r="D760" s="464"/>
      <c r="E760" s="464"/>
      <c r="F760" s="464"/>
      <c r="G760" s="464"/>
      <c r="H760" s="464"/>
      <c r="I760" s="464"/>
      <c r="K760" s="420"/>
      <c r="L760" s="420"/>
      <c r="M760" s="420"/>
    </row>
    <row r="761" spans="1:13" s="393" customFormat="1" ht="14.25">
      <c r="A761" s="464"/>
      <c r="B761" s="464"/>
      <c r="C761" s="464"/>
      <c r="D761" s="464"/>
      <c r="E761" s="464"/>
      <c r="F761" s="464"/>
      <c r="G761" s="464"/>
      <c r="H761" s="464"/>
      <c r="I761" s="464"/>
      <c r="K761" s="420"/>
      <c r="L761" s="420"/>
      <c r="M761" s="420"/>
    </row>
    <row r="762" spans="1:13" s="393" customFormat="1" ht="14.25">
      <c r="A762" s="464"/>
      <c r="B762" s="464"/>
      <c r="C762" s="464"/>
      <c r="D762" s="464"/>
      <c r="E762" s="464"/>
      <c r="F762" s="464"/>
      <c r="G762" s="464"/>
      <c r="H762" s="464"/>
      <c r="I762" s="464"/>
      <c r="K762" s="420"/>
      <c r="L762" s="420"/>
      <c r="M762" s="420"/>
    </row>
    <row r="763" spans="1:13" s="393" customFormat="1" ht="14.25">
      <c r="A763" s="464"/>
      <c r="B763" s="464"/>
      <c r="C763" s="464"/>
      <c r="D763" s="464"/>
      <c r="E763" s="464"/>
      <c r="F763" s="464"/>
      <c r="G763" s="464"/>
      <c r="H763" s="464"/>
      <c r="I763" s="464"/>
      <c r="K763" s="420"/>
      <c r="L763" s="420"/>
      <c r="M763" s="420"/>
    </row>
    <row r="764" spans="1:13" s="393" customFormat="1" ht="14.25">
      <c r="A764" s="464"/>
      <c r="B764" s="464"/>
      <c r="C764" s="464"/>
      <c r="D764" s="464"/>
      <c r="E764" s="464"/>
      <c r="F764" s="464"/>
      <c r="G764" s="464"/>
      <c r="H764" s="464"/>
      <c r="I764" s="464"/>
      <c r="K764" s="420"/>
      <c r="L764" s="420"/>
      <c r="M764" s="420"/>
    </row>
    <row r="765" spans="1:13" s="393" customFormat="1" ht="14.25">
      <c r="A765" s="464"/>
      <c r="B765" s="464"/>
      <c r="C765" s="464"/>
      <c r="D765" s="464"/>
      <c r="E765" s="464"/>
      <c r="F765" s="464"/>
      <c r="G765" s="464"/>
      <c r="H765" s="464"/>
      <c r="I765" s="464"/>
      <c r="K765" s="420"/>
      <c r="L765" s="420"/>
      <c r="M765" s="420"/>
    </row>
    <row r="766" spans="1:13" s="393" customFormat="1" ht="14.25">
      <c r="A766" s="464"/>
      <c r="B766" s="464"/>
      <c r="C766" s="464"/>
      <c r="D766" s="464"/>
      <c r="E766" s="464"/>
      <c r="F766" s="464"/>
      <c r="G766" s="464"/>
      <c r="H766" s="464"/>
      <c r="I766" s="464"/>
      <c r="K766" s="420"/>
      <c r="L766" s="420"/>
      <c r="M766" s="420"/>
    </row>
    <row r="767" spans="1:13" s="393" customFormat="1" ht="14.25">
      <c r="A767" s="464"/>
      <c r="B767" s="464"/>
      <c r="C767" s="464"/>
      <c r="D767" s="464"/>
      <c r="E767" s="464"/>
      <c r="F767" s="464"/>
      <c r="G767" s="464"/>
      <c r="H767" s="464"/>
      <c r="I767" s="464"/>
      <c r="K767" s="420"/>
      <c r="L767" s="420"/>
      <c r="M767" s="420"/>
    </row>
    <row r="768" spans="1:13" s="393" customFormat="1" ht="14.25">
      <c r="A768" s="464"/>
      <c r="B768" s="464"/>
      <c r="C768" s="464"/>
      <c r="D768" s="464"/>
      <c r="E768" s="464"/>
      <c r="F768" s="464"/>
      <c r="G768" s="464"/>
      <c r="H768" s="464"/>
      <c r="I768" s="464"/>
      <c r="K768" s="420"/>
      <c r="L768" s="420"/>
      <c r="M768" s="420"/>
    </row>
    <row r="769" spans="1:13" s="393" customFormat="1" ht="14.25">
      <c r="A769" s="464"/>
      <c r="B769" s="464"/>
      <c r="C769" s="464"/>
      <c r="D769" s="464"/>
      <c r="E769" s="464"/>
      <c r="F769" s="464"/>
      <c r="G769" s="464"/>
      <c r="H769" s="464"/>
      <c r="I769" s="464"/>
      <c r="K769" s="420"/>
      <c r="L769" s="420"/>
      <c r="M769" s="420"/>
    </row>
    <row r="770" spans="1:13" s="393" customFormat="1" ht="14.25">
      <c r="A770" s="464"/>
      <c r="B770" s="464"/>
      <c r="C770" s="464"/>
      <c r="D770" s="464"/>
      <c r="E770" s="464"/>
      <c r="F770" s="464"/>
      <c r="G770" s="464"/>
      <c r="H770" s="464"/>
      <c r="I770" s="464"/>
      <c r="K770" s="420"/>
      <c r="L770" s="420"/>
      <c r="M770" s="420"/>
    </row>
    <row r="771" spans="1:13" s="393" customFormat="1" ht="14.25">
      <c r="A771" s="464"/>
      <c r="B771" s="464"/>
      <c r="C771" s="464"/>
      <c r="D771" s="464"/>
      <c r="E771" s="464"/>
      <c r="F771" s="464"/>
      <c r="G771" s="464"/>
      <c r="H771" s="464"/>
      <c r="I771" s="464"/>
      <c r="K771" s="420"/>
      <c r="L771" s="420"/>
      <c r="M771" s="420"/>
    </row>
    <row r="772" spans="1:13" s="393" customFormat="1" ht="14.25">
      <c r="A772" s="464"/>
      <c r="B772" s="464"/>
      <c r="C772" s="464"/>
      <c r="D772" s="464"/>
      <c r="E772" s="464"/>
      <c r="F772" s="464"/>
      <c r="G772" s="464"/>
      <c r="H772" s="464"/>
      <c r="I772" s="464"/>
      <c r="K772" s="420"/>
      <c r="L772" s="420"/>
      <c r="M772" s="420"/>
    </row>
    <row r="773" spans="1:13" s="393" customFormat="1" ht="14.25">
      <c r="A773" s="464"/>
      <c r="B773" s="464"/>
      <c r="C773" s="464"/>
      <c r="D773" s="464"/>
      <c r="E773" s="464"/>
      <c r="F773" s="464"/>
      <c r="G773" s="464"/>
      <c r="H773" s="464"/>
      <c r="I773" s="464"/>
      <c r="K773" s="420"/>
      <c r="L773" s="420"/>
      <c r="M773" s="420"/>
    </row>
    <row r="774" spans="1:13" s="393" customFormat="1" ht="14.25">
      <c r="A774" s="464"/>
      <c r="B774" s="464"/>
      <c r="C774" s="464"/>
      <c r="D774" s="464"/>
      <c r="E774" s="464"/>
      <c r="F774" s="464"/>
      <c r="G774" s="464"/>
      <c r="H774" s="464"/>
      <c r="I774" s="464"/>
      <c r="K774" s="420"/>
      <c r="L774" s="420"/>
      <c r="M774" s="420"/>
    </row>
    <row r="775" spans="1:13" s="393" customFormat="1" ht="14.25">
      <c r="A775" s="464"/>
      <c r="B775" s="464"/>
      <c r="C775" s="464"/>
      <c r="D775" s="464"/>
      <c r="E775" s="464"/>
      <c r="F775" s="464"/>
      <c r="G775" s="464"/>
      <c r="H775" s="464"/>
      <c r="I775" s="464"/>
      <c r="K775" s="420"/>
      <c r="L775" s="420"/>
      <c r="M775" s="420"/>
    </row>
    <row r="776" spans="1:13" s="393" customFormat="1" ht="14.25">
      <c r="A776" s="464"/>
      <c r="B776" s="464"/>
      <c r="C776" s="464"/>
      <c r="D776" s="464"/>
      <c r="E776" s="464"/>
      <c r="F776" s="464"/>
      <c r="G776" s="464"/>
      <c r="H776" s="464"/>
      <c r="I776" s="464"/>
      <c r="K776" s="420"/>
      <c r="L776" s="420"/>
      <c r="M776" s="420"/>
    </row>
    <row r="777" spans="1:13" s="393" customFormat="1" ht="14.25">
      <c r="A777" s="464"/>
      <c r="B777" s="464"/>
      <c r="C777" s="464"/>
      <c r="D777" s="464"/>
      <c r="E777" s="464"/>
      <c r="F777" s="464"/>
      <c r="G777" s="464"/>
      <c r="H777" s="464"/>
      <c r="I777" s="464"/>
      <c r="K777" s="420"/>
      <c r="L777" s="420"/>
      <c r="M777" s="420"/>
    </row>
    <row r="778" spans="1:13" s="393" customFormat="1" ht="14.25">
      <c r="A778" s="464"/>
      <c r="B778" s="464"/>
      <c r="C778" s="464"/>
      <c r="D778" s="464"/>
      <c r="E778" s="464"/>
      <c r="F778" s="464"/>
      <c r="G778" s="464"/>
      <c r="H778" s="464"/>
      <c r="I778" s="464"/>
      <c r="K778" s="420"/>
      <c r="L778" s="420"/>
      <c r="M778" s="420"/>
    </row>
    <row r="779" spans="1:13" s="393" customFormat="1" ht="14.25">
      <c r="A779" s="464"/>
      <c r="B779" s="464"/>
      <c r="C779" s="464"/>
      <c r="D779" s="464"/>
      <c r="E779" s="464"/>
      <c r="F779" s="464"/>
      <c r="G779" s="464"/>
      <c r="H779" s="464"/>
      <c r="I779" s="464"/>
      <c r="K779" s="420"/>
      <c r="L779" s="420"/>
      <c r="M779" s="420"/>
    </row>
    <row r="780" spans="1:13" s="393" customFormat="1" ht="14.25">
      <c r="A780" s="464"/>
      <c r="B780" s="464"/>
      <c r="C780" s="464"/>
      <c r="D780" s="464"/>
      <c r="E780" s="464"/>
      <c r="F780" s="464"/>
      <c r="G780" s="464"/>
      <c r="H780" s="464"/>
      <c r="I780" s="464"/>
      <c r="K780" s="420"/>
      <c r="L780" s="420"/>
      <c r="M780" s="420"/>
    </row>
    <row r="781" spans="1:13" s="393" customFormat="1" ht="14.25">
      <c r="A781" s="464"/>
      <c r="B781" s="464"/>
      <c r="C781" s="464"/>
      <c r="D781" s="464"/>
      <c r="E781" s="464"/>
      <c r="F781" s="464"/>
      <c r="G781" s="464"/>
      <c r="H781" s="464"/>
      <c r="I781" s="464"/>
      <c r="K781" s="420"/>
      <c r="L781" s="420"/>
      <c r="M781" s="420"/>
    </row>
    <row r="782" spans="1:13" s="393" customFormat="1" ht="14.25">
      <c r="A782" s="464"/>
      <c r="B782" s="464"/>
      <c r="C782" s="464"/>
      <c r="D782" s="464"/>
      <c r="E782" s="464"/>
      <c r="F782" s="464"/>
      <c r="G782" s="464"/>
      <c r="H782" s="464"/>
      <c r="I782" s="464"/>
      <c r="K782" s="420"/>
      <c r="L782" s="420"/>
      <c r="M782" s="420"/>
    </row>
    <row r="783" spans="1:13" s="393" customFormat="1" ht="14.25">
      <c r="A783" s="464"/>
      <c r="B783" s="464"/>
      <c r="C783" s="464"/>
      <c r="D783" s="464"/>
      <c r="E783" s="464"/>
      <c r="F783" s="464"/>
      <c r="G783" s="464"/>
      <c r="H783" s="464"/>
      <c r="I783" s="464"/>
      <c r="K783" s="420"/>
      <c r="L783" s="420"/>
      <c r="M783" s="420"/>
    </row>
    <row r="784" spans="1:13" s="393" customFormat="1" ht="14.25">
      <c r="A784" s="464"/>
      <c r="B784" s="464"/>
      <c r="C784" s="464"/>
      <c r="D784" s="464"/>
      <c r="E784" s="464"/>
      <c r="F784" s="464"/>
      <c r="G784" s="464"/>
      <c r="H784" s="464"/>
      <c r="I784" s="464"/>
      <c r="K784" s="420"/>
      <c r="L784" s="420"/>
      <c r="M784" s="420"/>
    </row>
    <row r="785" spans="1:13" s="393" customFormat="1" ht="14.25">
      <c r="A785" s="464"/>
      <c r="B785" s="464"/>
      <c r="C785" s="464"/>
      <c r="D785" s="464"/>
      <c r="E785" s="464"/>
      <c r="F785" s="464"/>
      <c r="G785" s="464"/>
      <c r="H785" s="464"/>
      <c r="I785" s="464"/>
      <c r="K785" s="420"/>
      <c r="L785" s="420"/>
      <c r="M785" s="420"/>
    </row>
    <row r="786" spans="1:13" s="393" customFormat="1" ht="14.25">
      <c r="A786" s="464"/>
      <c r="B786" s="464"/>
      <c r="C786" s="464"/>
      <c r="D786" s="464"/>
      <c r="E786" s="464"/>
      <c r="F786" s="464"/>
      <c r="G786" s="464"/>
      <c r="H786" s="464"/>
      <c r="I786" s="464"/>
      <c r="K786" s="420"/>
      <c r="L786" s="420"/>
      <c r="M786" s="420"/>
    </row>
    <row r="787" spans="1:13" s="393" customFormat="1" ht="14.25">
      <c r="A787" s="464"/>
      <c r="B787" s="464"/>
      <c r="C787" s="464"/>
      <c r="D787" s="464"/>
      <c r="E787" s="464"/>
      <c r="F787" s="464"/>
      <c r="G787" s="464"/>
      <c r="H787" s="464"/>
      <c r="I787" s="464"/>
      <c r="K787" s="420"/>
      <c r="L787" s="420"/>
      <c r="M787" s="420"/>
    </row>
    <row r="788" spans="1:13" s="393" customFormat="1" ht="14.25">
      <c r="A788" s="464"/>
      <c r="B788" s="464"/>
      <c r="C788" s="464"/>
      <c r="D788" s="464"/>
      <c r="E788" s="464"/>
      <c r="F788" s="464"/>
      <c r="G788" s="464"/>
      <c r="H788" s="464"/>
      <c r="I788" s="464"/>
      <c r="K788" s="420"/>
      <c r="L788" s="420"/>
      <c r="M788" s="420"/>
    </row>
    <row r="789" spans="1:13" s="393" customFormat="1" ht="14.25">
      <c r="A789" s="464"/>
      <c r="B789" s="464"/>
      <c r="C789" s="464"/>
      <c r="D789" s="464"/>
      <c r="E789" s="464"/>
      <c r="F789" s="464"/>
      <c r="G789" s="464"/>
      <c r="H789" s="464"/>
      <c r="I789" s="464"/>
      <c r="K789" s="420"/>
      <c r="L789" s="420"/>
      <c r="M789" s="420"/>
    </row>
    <row r="790" spans="1:13" s="393" customFormat="1" ht="14.25">
      <c r="A790" s="464"/>
      <c r="B790" s="464"/>
      <c r="C790" s="464"/>
      <c r="D790" s="464"/>
      <c r="E790" s="464"/>
      <c r="F790" s="464"/>
      <c r="G790" s="464"/>
      <c r="H790" s="464"/>
      <c r="I790" s="464"/>
      <c r="K790" s="420"/>
      <c r="L790" s="420"/>
      <c r="M790" s="420"/>
    </row>
    <row r="791" spans="1:13" s="393" customFormat="1" ht="14.25">
      <c r="A791" s="464"/>
      <c r="B791" s="464"/>
      <c r="C791" s="464"/>
      <c r="D791" s="464"/>
      <c r="E791" s="464"/>
      <c r="F791" s="464"/>
      <c r="G791" s="464"/>
      <c r="H791" s="464"/>
      <c r="I791" s="464"/>
      <c r="K791" s="420"/>
      <c r="L791" s="420"/>
      <c r="M791" s="420"/>
    </row>
    <row r="792" spans="1:13" s="393" customFormat="1" ht="14.25">
      <c r="A792" s="464"/>
      <c r="B792" s="464"/>
      <c r="C792" s="464"/>
      <c r="D792" s="464"/>
      <c r="E792" s="464"/>
      <c r="F792" s="464"/>
      <c r="G792" s="464"/>
      <c r="H792" s="464"/>
      <c r="I792" s="464"/>
      <c r="K792" s="420"/>
      <c r="L792" s="420"/>
      <c r="M792" s="420"/>
    </row>
    <row r="793" spans="1:13" s="393" customFormat="1" ht="14.25">
      <c r="A793" s="464"/>
      <c r="B793" s="464"/>
      <c r="C793" s="464"/>
      <c r="D793" s="464"/>
      <c r="E793" s="464"/>
      <c r="F793" s="464"/>
      <c r="G793" s="464"/>
      <c r="H793" s="464"/>
      <c r="I793" s="464"/>
      <c r="K793" s="420"/>
      <c r="L793" s="420"/>
      <c r="M793" s="420"/>
    </row>
    <row r="794" spans="1:13" s="393" customFormat="1" ht="14.25">
      <c r="A794" s="464"/>
      <c r="B794" s="464"/>
      <c r="C794" s="464"/>
      <c r="D794" s="464"/>
      <c r="E794" s="464"/>
      <c r="F794" s="464"/>
      <c r="G794" s="464"/>
      <c r="H794" s="464"/>
      <c r="I794" s="464"/>
      <c r="K794" s="420"/>
      <c r="L794" s="420"/>
      <c r="M794" s="420"/>
    </row>
    <row r="795" spans="1:13" s="393" customFormat="1" ht="14.25">
      <c r="A795" s="464"/>
      <c r="B795" s="464"/>
      <c r="C795" s="464"/>
      <c r="D795" s="464"/>
      <c r="E795" s="464"/>
      <c r="F795" s="464"/>
      <c r="G795" s="464"/>
      <c r="H795" s="464"/>
      <c r="I795" s="464"/>
      <c r="K795" s="420"/>
      <c r="L795" s="420"/>
      <c r="M795" s="420"/>
    </row>
    <row r="796" spans="1:13" s="393" customFormat="1" ht="14.25">
      <c r="A796" s="464"/>
      <c r="B796" s="464"/>
      <c r="C796" s="464"/>
      <c r="D796" s="464"/>
      <c r="E796" s="464"/>
      <c r="F796" s="464"/>
      <c r="G796" s="464"/>
      <c r="H796" s="464"/>
      <c r="I796" s="464"/>
      <c r="K796" s="420"/>
      <c r="L796" s="420"/>
      <c r="M796" s="420"/>
    </row>
    <row r="797" spans="1:13" s="393" customFormat="1" ht="14.25">
      <c r="A797" s="464"/>
      <c r="B797" s="464"/>
      <c r="C797" s="464"/>
      <c r="D797" s="464"/>
      <c r="E797" s="464"/>
      <c r="F797" s="464"/>
      <c r="G797" s="464"/>
      <c r="H797" s="464"/>
      <c r="I797" s="464"/>
      <c r="K797" s="420"/>
      <c r="L797" s="420"/>
      <c r="M797" s="420"/>
    </row>
    <row r="798" spans="1:13" s="393" customFormat="1" ht="14.25">
      <c r="A798" s="464"/>
      <c r="B798" s="464"/>
      <c r="C798" s="464"/>
      <c r="D798" s="464"/>
      <c r="E798" s="464"/>
      <c r="F798" s="464"/>
      <c r="G798" s="464"/>
      <c r="H798" s="464"/>
      <c r="I798" s="464"/>
      <c r="K798" s="420"/>
      <c r="L798" s="420"/>
      <c r="M798" s="420"/>
    </row>
    <row r="799" spans="1:13" s="393" customFormat="1" ht="14.25">
      <c r="A799" s="464"/>
      <c r="B799" s="464"/>
      <c r="C799" s="464"/>
      <c r="D799" s="464"/>
      <c r="E799" s="464"/>
      <c r="F799" s="464"/>
      <c r="G799" s="464"/>
      <c r="H799" s="464"/>
      <c r="I799" s="464"/>
      <c r="K799" s="420"/>
      <c r="L799" s="420"/>
      <c r="M799" s="420"/>
    </row>
    <row r="800" spans="1:13" s="393" customFormat="1" ht="14.25">
      <c r="A800" s="464"/>
      <c r="B800" s="464"/>
      <c r="C800" s="464"/>
      <c r="D800" s="464"/>
      <c r="E800" s="464"/>
      <c r="F800" s="464"/>
      <c r="G800" s="464"/>
      <c r="H800" s="464"/>
      <c r="I800" s="464"/>
      <c r="K800" s="420"/>
      <c r="L800" s="420"/>
      <c r="M800" s="420"/>
    </row>
    <row r="801" spans="1:13" s="393" customFormat="1" ht="14.25">
      <c r="A801" s="464"/>
      <c r="B801" s="464"/>
      <c r="C801" s="464"/>
      <c r="D801" s="464"/>
      <c r="E801" s="464"/>
      <c r="F801" s="464"/>
      <c r="G801" s="464"/>
      <c r="H801" s="464"/>
      <c r="I801" s="464"/>
      <c r="K801" s="420"/>
      <c r="L801" s="420"/>
      <c r="M801" s="420"/>
    </row>
    <row r="802" spans="1:13" s="393" customFormat="1" ht="14.25">
      <c r="A802" s="464"/>
      <c r="B802" s="464"/>
      <c r="C802" s="464"/>
      <c r="D802" s="464"/>
      <c r="E802" s="464"/>
      <c r="F802" s="464"/>
      <c r="G802" s="464"/>
      <c r="H802" s="464"/>
      <c r="I802" s="464"/>
      <c r="K802" s="420"/>
      <c r="L802" s="420"/>
      <c r="M802" s="420"/>
    </row>
    <row r="803" spans="1:13" s="393" customFormat="1" ht="14.25">
      <c r="A803" s="464"/>
      <c r="B803" s="464"/>
      <c r="C803" s="464"/>
      <c r="D803" s="464"/>
      <c r="E803" s="464"/>
      <c r="F803" s="464"/>
      <c r="G803" s="464"/>
      <c r="H803" s="464"/>
      <c r="I803" s="464"/>
      <c r="K803" s="420"/>
      <c r="L803" s="420"/>
      <c r="M803" s="420"/>
    </row>
    <row r="804" spans="1:13" s="393" customFormat="1" ht="14.25">
      <c r="A804" s="464"/>
      <c r="B804" s="464"/>
      <c r="C804" s="464"/>
      <c r="D804" s="464"/>
      <c r="E804" s="464"/>
      <c r="F804" s="464"/>
      <c r="G804" s="464"/>
      <c r="H804" s="464"/>
      <c r="I804" s="464"/>
      <c r="K804" s="420"/>
      <c r="L804" s="420"/>
      <c r="M804" s="420"/>
    </row>
    <row r="805" spans="1:13" s="393" customFormat="1" ht="14.25">
      <c r="A805" s="464"/>
      <c r="B805" s="464"/>
      <c r="C805" s="464"/>
      <c r="D805" s="464"/>
      <c r="E805" s="464"/>
      <c r="F805" s="464"/>
      <c r="G805" s="464"/>
      <c r="H805" s="464"/>
      <c r="I805" s="464"/>
      <c r="K805" s="420"/>
      <c r="L805" s="420"/>
      <c r="M805" s="420"/>
    </row>
    <row r="806" spans="1:13" s="393" customFormat="1" ht="14.25">
      <c r="A806" s="464"/>
      <c r="B806" s="464"/>
      <c r="C806" s="464"/>
      <c r="D806" s="464"/>
      <c r="E806" s="464"/>
      <c r="F806" s="464"/>
      <c r="G806" s="464"/>
      <c r="H806" s="464"/>
      <c r="I806" s="464"/>
      <c r="K806" s="420"/>
      <c r="L806" s="420"/>
      <c r="M806" s="420"/>
    </row>
    <row r="807" spans="1:13" s="393" customFormat="1" ht="14.25">
      <c r="A807" s="464"/>
      <c r="B807" s="464"/>
      <c r="C807" s="464"/>
      <c r="D807" s="464"/>
      <c r="E807" s="464"/>
      <c r="F807" s="464"/>
      <c r="G807" s="464"/>
      <c r="H807" s="464"/>
      <c r="I807" s="464"/>
      <c r="K807" s="420"/>
      <c r="L807" s="420"/>
      <c r="M807" s="420"/>
    </row>
    <row r="808" spans="1:13" s="393" customFormat="1" ht="14.25">
      <c r="A808" s="464"/>
      <c r="B808" s="464"/>
      <c r="C808" s="464"/>
      <c r="D808" s="464"/>
      <c r="E808" s="464"/>
      <c r="F808" s="464"/>
      <c r="G808" s="464"/>
      <c r="H808" s="464"/>
      <c r="I808" s="464"/>
      <c r="K808" s="420"/>
      <c r="L808" s="420"/>
      <c r="M808" s="420"/>
    </row>
    <row r="809" spans="1:13" s="393" customFormat="1" ht="14.25">
      <c r="A809" s="464"/>
      <c r="B809" s="464"/>
      <c r="C809" s="464"/>
      <c r="D809" s="464"/>
      <c r="E809" s="464"/>
      <c r="F809" s="464"/>
      <c r="G809" s="464"/>
      <c r="H809" s="464"/>
      <c r="I809" s="464"/>
      <c r="K809" s="420"/>
      <c r="L809" s="420"/>
      <c r="M809" s="420"/>
    </row>
    <row r="810" spans="1:13" s="393" customFormat="1" ht="14.25">
      <c r="A810" s="464"/>
      <c r="B810" s="464"/>
      <c r="C810" s="464"/>
      <c r="D810" s="464"/>
      <c r="E810" s="464"/>
      <c r="F810" s="464"/>
      <c r="G810" s="464"/>
      <c r="H810" s="464"/>
      <c r="I810" s="464"/>
      <c r="K810" s="420"/>
      <c r="L810" s="420"/>
      <c r="M810" s="420"/>
    </row>
    <row r="811" spans="1:13" s="393" customFormat="1" ht="14.25">
      <c r="A811" s="464"/>
      <c r="B811" s="464"/>
      <c r="C811" s="464"/>
      <c r="D811" s="464"/>
      <c r="E811" s="464"/>
      <c r="F811" s="464"/>
      <c r="G811" s="464"/>
      <c r="H811" s="464"/>
      <c r="I811" s="464"/>
      <c r="K811" s="420"/>
      <c r="L811" s="420"/>
      <c r="M811" s="420"/>
    </row>
    <row r="812" spans="1:13" s="393" customFormat="1" ht="14.25">
      <c r="A812" s="464"/>
      <c r="B812" s="464"/>
      <c r="C812" s="464"/>
      <c r="D812" s="464"/>
      <c r="E812" s="464"/>
      <c r="F812" s="464"/>
      <c r="G812" s="464"/>
      <c r="H812" s="464"/>
      <c r="I812" s="464"/>
      <c r="K812" s="420"/>
      <c r="L812" s="420"/>
      <c r="M812" s="420"/>
    </row>
    <row r="813" spans="1:13" s="393" customFormat="1" ht="14.25">
      <c r="A813" s="464"/>
      <c r="B813" s="464"/>
      <c r="C813" s="464"/>
      <c r="D813" s="464"/>
      <c r="E813" s="464"/>
      <c r="F813" s="464"/>
      <c r="G813" s="464"/>
      <c r="H813" s="464"/>
      <c r="I813" s="464"/>
      <c r="K813" s="420"/>
      <c r="L813" s="420"/>
      <c r="M813" s="420"/>
    </row>
    <row r="814" spans="1:13" s="393" customFormat="1" ht="14.25">
      <c r="A814" s="464"/>
      <c r="B814" s="464"/>
      <c r="C814" s="464"/>
      <c r="D814" s="464"/>
      <c r="E814" s="464"/>
      <c r="F814" s="464"/>
      <c r="G814" s="464"/>
      <c r="H814" s="464"/>
      <c r="I814" s="464"/>
      <c r="K814" s="420"/>
      <c r="L814" s="420"/>
      <c r="M814" s="420"/>
    </row>
    <row r="815" spans="1:13" s="393" customFormat="1" ht="14.25">
      <c r="A815" s="464"/>
      <c r="B815" s="464"/>
      <c r="C815" s="464"/>
      <c r="D815" s="464"/>
      <c r="E815" s="464"/>
      <c r="F815" s="464"/>
      <c r="G815" s="464"/>
      <c r="H815" s="464"/>
      <c r="I815" s="464"/>
      <c r="K815" s="420"/>
      <c r="L815" s="420"/>
      <c r="M815" s="420"/>
    </row>
    <row r="816" spans="1:13" s="393" customFormat="1" ht="14.25">
      <c r="A816" s="464"/>
      <c r="B816" s="464"/>
      <c r="C816" s="464"/>
      <c r="D816" s="464"/>
      <c r="E816" s="464"/>
      <c r="F816" s="464"/>
      <c r="G816" s="464"/>
      <c r="H816" s="464"/>
      <c r="I816" s="464"/>
      <c r="K816" s="420"/>
      <c r="L816" s="420"/>
      <c r="M816" s="420"/>
    </row>
    <row r="817" spans="1:13" s="393" customFormat="1" ht="14.25">
      <c r="A817" s="464"/>
      <c r="B817" s="464"/>
      <c r="C817" s="464"/>
      <c r="D817" s="464"/>
      <c r="E817" s="464"/>
      <c r="F817" s="464"/>
      <c r="G817" s="464"/>
      <c r="H817" s="464"/>
      <c r="I817" s="464"/>
      <c r="K817" s="420"/>
      <c r="L817" s="420"/>
      <c r="M817" s="420"/>
    </row>
    <row r="818" spans="1:13" s="393" customFormat="1" ht="14.25">
      <c r="A818" s="464"/>
      <c r="B818" s="464"/>
      <c r="C818" s="464"/>
      <c r="D818" s="464"/>
      <c r="E818" s="464"/>
      <c r="F818" s="464"/>
      <c r="G818" s="464"/>
      <c r="H818" s="464"/>
      <c r="I818" s="464"/>
      <c r="K818" s="420"/>
      <c r="L818" s="420"/>
      <c r="M818" s="420"/>
    </row>
    <row r="819" spans="1:13" s="393" customFormat="1" ht="14.25">
      <c r="A819" s="464"/>
      <c r="B819" s="464"/>
      <c r="C819" s="464"/>
      <c r="D819" s="464"/>
      <c r="E819" s="464"/>
      <c r="F819" s="464"/>
      <c r="G819" s="464"/>
      <c r="H819" s="464"/>
      <c r="I819" s="464"/>
      <c r="K819" s="420"/>
      <c r="L819" s="420"/>
      <c r="M819" s="420"/>
    </row>
    <row r="820" spans="1:13" s="393" customFormat="1" ht="14.25">
      <c r="A820" s="464"/>
      <c r="B820" s="464"/>
      <c r="C820" s="464"/>
      <c r="D820" s="464"/>
      <c r="E820" s="464"/>
      <c r="F820" s="464"/>
      <c r="G820" s="464"/>
      <c r="H820" s="464"/>
      <c r="I820" s="464"/>
      <c r="K820" s="420"/>
      <c r="L820" s="420"/>
      <c r="M820" s="420"/>
    </row>
    <row r="821" spans="1:13" s="393" customFormat="1" ht="14.25">
      <c r="A821" s="464"/>
      <c r="B821" s="464"/>
      <c r="C821" s="464"/>
      <c r="D821" s="464"/>
      <c r="E821" s="464"/>
      <c r="F821" s="464"/>
      <c r="G821" s="464"/>
      <c r="H821" s="464"/>
      <c r="I821" s="464"/>
      <c r="K821" s="420"/>
      <c r="L821" s="420"/>
      <c r="M821" s="420"/>
    </row>
    <row r="822" spans="1:13" s="393" customFormat="1" ht="14.25">
      <c r="A822" s="464"/>
      <c r="B822" s="464"/>
      <c r="C822" s="464"/>
      <c r="D822" s="464"/>
      <c r="E822" s="464"/>
      <c r="F822" s="464"/>
      <c r="G822" s="464"/>
      <c r="H822" s="464"/>
      <c r="I822" s="464"/>
      <c r="K822" s="420"/>
      <c r="L822" s="420"/>
      <c r="M822" s="420"/>
    </row>
    <row r="823" spans="1:13" s="393" customFormat="1" ht="14.25">
      <c r="A823" s="464"/>
      <c r="B823" s="464"/>
      <c r="C823" s="464"/>
      <c r="D823" s="464"/>
      <c r="E823" s="464"/>
      <c r="F823" s="464"/>
      <c r="G823" s="464"/>
      <c r="H823" s="464"/>
      <c r="I823" s="464"/>
      <c r="K823" s="420"/>
      <c r="L823" s="420"/>
      <c r="M823" s="420"/>
    </row>
    <row r="824" spans="1:13" s="393" customFormat="1" ht="14.25">
      <c r="A824" s="464"/>
      <c r="B824" s="464"/>
      <c r="C824" s="464"/>
      <c r="D824" s="464"/>
      <c r="E824" s="464"/>
      <c r="F824" s="464"/>
      <c r="G824" s="464"/>
      <c r="H824" s="464"/>
      <c r="I824" s="464"/>
      <c r="K824" s="420"/>
      <c r="L824" s="420"/>
      <c r="M824" s="420"/>
    </row>
    <row r="825" spans="1:13" s="393" customFormat="1" ht="14.25">
      <c r="A825" s="464"/>
      <c r="B825" s="464"/>
      <c r="C825" s="464"/>
      <c r="D825" s="464"/>
      <c r="E825" s="464"/>
      <c r="F825" s="464"/>
      <c r="G825" s="464"/>
      <c r="H825" s="464"/>
      <c r="I825" s="464"/>
      <c r="K825" s="420"/>
      <c r="L825" s="420"/>
      <c r="M825" s="420"/>
    </row>
    <row r="826" spans="1:13" s="393" customFormat="1" ht="14.25">
      <c r="A826" s="464"/>
      <c r="B826" s="464"/>
      <c r="C826" s="464"/>
      <c r="D826" s="464"/>
      <c r="E826" s="464"/>
      <c r="F826" s="464"/>
      <c r="G826" s="464"/>
      <c r="H826" s="464"/>
      <c r="I826" s="464"/>
      <c r="K826" s="420"/>
      <c r="L826" s="420"/>
      <c r="M826" s="420"/>
    </row>
    <row r="827" spans="1:13" s="393" customFormat="1" ht="14.25">
      <c r="A827" s="464"/>
      <c r="B827" s="464"/>
      <c r="C827" s="464"/>
      <c r="D827" s="464"/>
      <c r="E827" s="464"/>
      <c r="F827" s="464"/>
      <c r="G827" s="464"/>
      <c r="H827" s="464"/>
      <c r="I827" s="464"/>
      <c r="K827" s="420"/>
      <c r="L827" s="420"/>
      <c r="M827" s="420"/>
    </row>
    <row r="828" spans="1:13" s="393" customFormat="1" ht="14.25">
      <c r="A828" s="464"/>
      <c r="B828" s="464"/>
      <c r="C828" s="464"/>
      <c r="D828" s="464"/>
      <c r="E828" s="464"/>
      <c r="F828" s="464"/>
      <c r="G828" s="464"/>
      <c r="H828" s="464"/>
      <c r="I828" s="464"/>
      <c r="K828" s="420"/>
      <c r="L828" s="420"/>
      <c r="M828" s="420"/>
    </row>
    <row r="829" spans="1:13" s="393" customFormat="1" ht="14.25">
      <c r="A829" s="464"/>
      <c r="B829" s="464"/>
      <c r="C829" s="464"/>
      <c r="D829" s="464"/>
      <c r="E829" s="464"/>
      <c r="F829" s="464"/>
      <c r="G829" s="464"/>
      <c r="H829" s="464"/>
      <c r="I829" s="464"/>
      <c r="K829" s="420"/>
      <c r="L829" s="420"/>
      <c r="M829" s="420"/>
    </row>
    <row r="830" spans="1:13" s="393" customFormat="1" ht="14.25">
      <c r="A830" s="464"/>
      <c r="B830" s="464"/>
      <c r="C830" s="464"/>
      <c r="D830" s="464"/>
      <c r="E830" s="464"/>
      <c r="F830" s="464"/>
      <c r="G830" s="464"/>
      <c r="H830" s="464"/>
      <c r="I830" s="464"/>
      <c r="K830" s="420"/>
      <c r="L830" s="420"/>
      <c r="M830" s="420"/>
    </row>
    <row r="831" spans="1:13" s="393" customFormat="1" ht="14.25">
      <c r="A831" s="464"/>
      <c r="B831" s="464"/>
      <c r="C831" s="464"/>
      <c r="D831" s="464"/>
      <c r="E831" s="464"/>
      <c r="F831" s="464"/>
      <c r="G831" s="464"/>
      <c r="H831" s="464"/>
      <c r="I831" s="464"/>
      <c r="K831" s="420"/>
      <c r="L831" s="420"/>
      <c r="M831" s="420"/>
    </row>
    <row r="832" spans="1:13" s="393" customFormat="1" ht="14.25">
      <c r="A832" s="464"/>
      <c r="B832" s="464"/>
      <c r="C832" s="464"/>
      <c r="D832" s="464"/>
      <c r="E832" s="464"/>
      <c r="F832" s="464"/>
      <c r="G832" s="464"/>
      <c r="H832" s="464"/>
      <c r="I832" s="464"/>
      <c r="K832" s="420"/>
      <c r="L832" s="420"/>
      <c r="M832" s="420"/>
    </row>
    <row r="833" spans="1:13" s="393" customFormat="1" ht="14.25">
      <c r="A833" s="464"/>
      <c r="B833" s="464"/>
      <c r="C833" s="464"/>
      <c r="D833" s="464"/>
      <c r="E833" s="464"/>
      <c r="F833" s="464"/>
      <c r="G833" s="464"/>
      <c r="H833" s="464"/>
      <c r="I833" s="464"/>
      <c r="K833" s="420"/>
      <c r="L833" s="420"/>
      <c r="M833" s="420"/>
    </row>
    <row r="834" spans="1:13" s="393" customFormat="1" ht="14.25">
      <c r="A834" s="464"/>
      <c r="B834" s="464"/>
      <c r="C834" s="464"/>
      <c r="D834" s="464"/>
      <c r="E834" s="464"/>
      <c r="F834" s="464"/>
      <c r="G834" s="464"/>
      <c r="H834" s="464"/>
      <c r="I834" s="464"/>
      <c r="K834" s="420"/>
      <c r="L834" s="420"/>
      <c r="M834" s="420"/>
    </row>
    <row r="835" spans="1:13" s="393" customFormat="1" ht="14.25">
      <c r="A835" s="464"/>
      <c r="B835" s="464"/>
      <c r="C835" s="464"/>
      <c r="D835" s="464"/>
      <c r="E835" s="464"/>
      <c r="F835" s="464"/>
      <c r="G835" s="464"/>
      <c r="H835" s="464"/>
      <c r="I835" s="464"/>
      <c r="K835" s="420"/>
      <c r="L835" s="420"/>
      <c r="M835" s="420"/>
    </row>
    <row r="836" spans="1:13" s="393" customFormat="1" ht="14.25">
      <c r="A836" s="464"/>
      <c r="B836" s="464"/>
      <c r="C836" s="464"/>
      <c r="D836" s="464"/>
      <c r="E836" s="464"/>
      <c r="F836" s="464"/>
      <c r="G836" s="464"/>
      <c r="H836" s="464"/>
      <c r="I836" s="464"/>
      <c r="K836" s="420"/>
      <c r="L836" s="420"/>
      <c r="M836" s="420"/>
    </row>
    <row r="837" spans="1:13" s="393" customFormat="1" ht="14.25">
      <c r="A837" s="464"/>
      <c r="B837" s="464"/>
      <c r="C837" s="464"/>
      <c r="D837" s="464"/>
      <c r="E837" s="464"/>
      <c r="F837" s="464"/>
      <c r="G837" s="464"/>
      <c r="H837" s="464"/>
      <c r="I837" s="464"/>
      <c r="K837" s="420"/>
      <c r="L837" s="420"/>
      <c r="M837" s="420"/>
    </row>
    <row r="838" spans="1:13" s="393" customFormat="1" ht="14.25">
      <c r="A838" s="464"/>
      <c r="B838" s="464"/>
      <c r="C838" s="464"/>
      <c r="D838" s="464"/>
      <c r="E838" s="464"/>
      <c r="F838" s="464"/>
      <c r="G838" s="464"/>
      <c r="H838" s="464"/>
      <c r="I838" s="464"/>
      <c r="K838" s="420"/>
      <c r="L838" s="420"/>
      <c r="M838" s="420"/>
    </row>
    <row r="839" spans="1:13" s="393" customFormat="1" ht="14.25">
      <c r="A839" s="464"/>
      <c r="B839" s="464"/>
      <c r="C839" s="464"/>
      <c r="D839" s="464"/>
      <c r="E839" s="464"/>
      <c r="F839" s="464"/>
      <c r="G839" s="464"/>
      <c r="H839" s="464"/>
      <c r="I839" s="464"/>
      <c r="K839" s="420"/>
      <c r="L839" s="420"/>
      <c r="M839" s="420"/>
    </row>
    <row r="840" spans="1:13" s="393" customFormat="1" ht="14.25">
      <c r="A840" s="464"/>
      <c r="B840" s="464"/>
      <c r="C840" s="464"/>
      <c r="D840" s="464"/>
      <c r="E840" s="464"/>
      <c r="F840" s="464"/>
      <c r="G840" s="464"/>
      <c r="H840" s="464"/>
      <c r="I840" s="464"/>
      <c r="K840" s="420"/>
      <c r="L840" s="420"/>
      <c r="M840" s="420"/>
    </row>
    <row r="841" spans="1:13" s="393" customFormat="1" ht="14.25">
      <c r="A841" s="464"/>
      <c r="B841" s="464"/>
      <c r="C841" s="464"/>
      <c r="D841" s="464"/>
      <c r="E841" s="464"/>
      <c r="F841" s="464"/>
      <c r="G841" s="464"/>
      <c r="H841" s="464"/>
      <c r="I841" s="464"/>
      <c r="K841" s="420"/>
      <c r="L841" s="420"/>
      <c r="M841" s="420"/>
    </row>
    <row r="842" spans="1:13" s="393" customFormat="1" ht="14.25">
      <c r="A842" s="464"/>
      <c r="B842" s="464"/>
      <c r="C842" s="464"/>
      <c r="D842" s="464"/>
      <c r="E842" s="464"/>
      <c r="F842" s="464"/>
      <c r="G842" s="464"/>
      <c r="H842" s="464"/>
      <c r="I842" s="464"/>
      <c r="K842" s="420"/>
      <c r="L842" s="420"/>
      <c r="M842" s="420"/>
    </row>
    <row r="843" spans="1:13" s="393" customFormat="1" ht="14.25">
      <c r="A843" s="464"/>
      <c r="B843" s="464"/>
      <c r="C843" s="464"/>
      <c r="D843" s="464"/>
      <c r="E843" s="464"/>
      <c r="F843" s="464"/>
      <c r="G843" s="464"/>
      <c r="H843" s="464"/>
      <c r="I843" s="464"/>
      <c r="K843" s="420"/>
      <c r="L843" s="420"/>
      <c r="M843" s="420"/>
    </row>
    <row r="844" spans="1:13" s="393" customFormat="1" ht="14.25">
      <c r="A844" s="464"/>
      <c r="B844" s="464"/>
      <c r="C844" s="464"/>
      <c r="D844" s="464"/>
      <c r="E844" s="464"/>
      <c r="F844" s="464"/>
      <c r="G844" s="464"/>
      <c r="H844" s="464"/>
      <c r="I844" s="464"/>
      <c r="K844" s="420"/>
      <c r="L844" s="420"/>
      <c r="M844" s="420"/>
    </row>
    <row r="845" spans="1:13" s="393" customFormat="1" ht="14.25">
      <c r="A845" s="464"/>
      <c r="B845" s="464"/>
      <c r="C845" s="464"/>
      <c r="D845" s="464"/>
      <c r="E845" s="464"/>
      <c r="F845" s="464"/>
      <c r="G845" s="464"/>
      <c r="H845" s="464"/>
      <c r="I845" s="464"/>
      <c r="K845" s="420"/>
      <c r="L845" s="420"/>
      <c r="M845" s="420"/>
    </row>
    <row r="846" spans="1:13" s="393" customFormat="1" ht="14.25">
      <c r="A846" s="464"/>
      <c r="B846" s="464"/>
      <c r="C846" s="464"/>
      <c r="D846" s="464"/>
      <c r="E846" s="464"/>
      <c r="F846" s="464"/>
      <c r="G846" s="464"/>
      <c r="H846" s="464"/>
      <c r="I846" s="464"/>
      <c r="K846" s="420"/>
      <c r="L846" s="420"/>
      <c r="M846" s="420"/>
    </row>
    <row r="847" spans="1:13" s="393" customFormat="1" ht="14.25">
      <c r="A847" s="464"/>
      <c r="B847" s="464"/>
      <c r="C847" s="464"/>
      <c r="D847" s="464"/>
      <c r="E847" s="464"/>
      <c r="F847" s="464"/>
      <c r="G847" s="464"/>
      <c r="H847" s="464"/>
      <c r="I847" s="464"/>
      <c r="K847" s="420"/>
      <c r="L847" s="420"/>
      <c r="M847" s="420"/>
    </row>
    <row r="848" spans="1:13" s="393" customFormat="1" ht="14.25">
      <c r="A848" s="464"/>
      <c r="B848" s="464"/>
      <c r="C848" s="464"/>
      <c r="D848" s="464"/>
      <c r="E848" s="464"/>
      <c r="F848" s="464"/>
      <c r="G848" s="464"/>
      <c r="H848" s="464"/>
      <c r="I848" s="464"/>
      <c r="K848" s="420"/>
      <c r="L848" s="420"/>
      <c r="M848" s="420"/>
    </row>
    <row r="849" spans="1:13" s="393" customFormat="1" ht="14.25">
      <c r="A849" s="464"/>
      <c r="B849" s="464"/>
      <c r="C849" s="464"/>
      <c r="D849" s="464"/>
      <c r="E849" s="464"/>
      <c r="F849" s="464"/>
      <c r="G849" s="464"/>
      <c r="H849" s="464"/>
      <c r="I849" s="464"/>
      <c r="K849" s="420"/>
      <c r="L849" s="420"/>
      <c r="M849" s="420"/>
    </row>
    <row r="850" spans="1:13" s="393" customFormat="1" ht="14.25">
      <c r="A850" s="464"/>
      <c r="B850" s="464"/>
      <c r="C850" s="464"/>
      <c r="D850" s="464"/>
      <c r="E850" s="464"/>
      <c r="F850" s="464"/>
      <c r="G850" s="464"/>
      <c r="H850" s="464"/>
      <c r="I850" s="464"/>
      <c r="K850" s="420"/>
      <c r="L850" s="420"/>
      <c r="M850" s="420"/>
    </row>
    <row r="851" spans="1:13" s="393" customFormat="1" ht="14.25">
      <c r="A851" s="464"/>
      <c r="B851" s="464"/>
      <c r="C851" s="464"/>
      <c r="D851" s="464"/>
      <c r="E851" s="464"/>
      <c r="F851" s="464"/>
      <c r="G851" s="464"/>
      <c r="H851" s="464"/>
      <c r="I851" s="464"/>
      <c r="K851" s="420"/>
      <c r="L851" s="420"/>
      <c r="M851" s="420"/>
    </row>
    <row r="852" spans="1:13" s="393" customFormat="1" ht="14.25">
      <c r="A852" s="464"/>
      <c r="B852" s="464"/>
      <c r="C852" s="464"/>
      <c r="D852" s="464"/>
      <c r="E852" s="464"/>
      <c r="F852" s="464"/>
      <c r="G852" s="464"/>
      <c r="H852" s="464"/>
      <c r="I852" s="464"/>
      <c r="K852" s="420"/>
      <c r="L852" s="420"/>
      <c r="M852" s="420"/>
    </row>
    <row r="853" spans="1:13" s="393" customFormat="1" ht="14.25">
      <c r="A853" s="464"/>
      <c r="B853" s="464"/>
      <c r="C853" s="464"/>
      <c r="D853" s="464"/>
      <c r="E853" s="464"/>
      <c r="F853" s="464"/>
      <c r="G853" s="464"/>
      <c r="H853" s="464"/>
      <c r="I853" s="464"/>
      <c r="K853" s="420"/>
      <c r="L853" s="420"/>
      <c r="M853" s="420"/>
    </row>
    <row r="854" spans="1:13" s="393" customFormat="1" ht="14.25">
      <c r="A854" s="464"/>
      <c r="B854" s="464"/>
      <c r="C854" s="464"/>
      <c r="D854" s="464"/>
      <c r="E854" s="464"/>
      <c r="F854" s="464"/>
      <c r="G854" s="464"/>
      <c r="H854" s="464"/>
      <c r="I854" s="464"/>
      <c r="K854" s="420"/>
      <c r="L854" s="420"/>
      <c r="M854" s="420"/>
    </row>
    <row r="855" spans="1:13" s="393" customFormat="1" ht="14.25">
      <c r="A855" s="464"/>
      <c r="B855" s="464"/>
      <c r="C855" s="464"/>
      <c r="D855" s="464"/>
      <c r="E855" s="464"/>
      <c r="F855" s="464"/>
      <c r="G855" s="464"/>
      <c r="H855" s="464"/>
      <c r="I855" s="464"/>
      <c r="K855" s="420"/>
      <c r="L855" s="420"/>
      <c r="M855" s="420"/>
    </row>
    <row r="856" spans="1:13" s="393" customFormat="1" ht="14.25">
      <c r="A856" s="464"/>
      <c r="B856" s="464"/>
      <c r="C856" s="464"/>
      <c r="D856" s="464"/>
      <c r="E856" s="464"/>
      <c r="F856" s="464"/>
      <c r="G856" s="464"/>
      <c r="H856" s="464"/>
      <c r="I856" s="464"/>
      <c r="K856" s="420"/>
      <c r="L856" s="420"/>
      <c r="M856" s="420"/>
    </row>
    <row r="857" spans="1:13" s="393" customFormat="1" ht="14.25">
      <c r="A857" s="464"/>
      <c r="B857" s="464"/>
      <c r="C857" s="464"/>
      <c r="D857" s="464"/>
      <c r="E857" s="464"/>
      <c r="F857" s="464"/>
      <c r="G857" s="464"/>
      <c r="H857" s="464"/>
      <c r="I857" s="464"/>
      <c r="K857" s="420"/>
      <c r="L857" s="420"/>
      <c r="M857" s="420"/>
    </row>
    <row r="858" spans="1:13" s="393" customFormat="1" ht="14.25">
      <c r="A858" s="464"/>
      <c r="B858" s="464"/>
      <c r="C858" s="464"/>
      <c r="D858" s="464"/>
      <c r="E858" s="464"/>
      <c r="F858" s="464"/>
      <c r="G858" s="464"/>
      <c r="H858" s="464"/>
      <c r="I858" s="464"/>
      <c r="K858" s="420"/>
      <c r="L858" s="420"/>
      <c r="M858" s="420"/>
    </row>
    <row r="859" spans="1:13" s="393" customFormat="1" ht="14.25">
      <c r="A859" s="464"/>
      <c r="B859" s="464"/>
      <c r="C859" s="464"/>
      <c r="D859" s="464"/>
      <c r="E859" s="464"/>
      <c r="F859" s="464"/>
      <c r="G859" s="464"/>
      <c r="H859" s="464"/>
      <c r="I859" s="464"/>
      <c r="K859" s="420"/>
      <c r="L859" s="420"/>
      <c r="M859" s="420"/>
    </row>
    <row r="860" spans="1:13" s="393" customFormat="1" ht="14.25">
      <c r="A860" s="464"/>
      <c r="B860" s="464"/>
      <c r="C860" s="464"/>
      <c r="D860" s="464"/>
      <c r="E860" s="464"/>
      <c r="F860" s="464"/>
      <c r="G860" s="464"/>
      <c r="H860" s="464"/>
      <c r="I860" s="464"/>
      <c r="K860" s="420"/>
      <c r="L860" s="420"/>
      <c r="M860" s="420"/>
    </row>
    <row r="861" spans="1:13" s="393" customFormat="1" ht="14.25">
      <c r="A861" s="464"/>
      <c r="B861" s="464"/>
      <c r="C861" s="464"/>
      <c r="D861" s="464"/>
      <c r="E861" s="464"/>
      <c r="F861" s="464"/>
      <c r="G861" s="464"/>
      <c r="H861" s="464"/>
      <c r="I861" s="464"/>
      <c r="K861" s="420"/>
      <c r="L861" s="420"/>
      <c r="M861" s="420"/>
    </row>
    <row r="862" spans="1:13" s="393" customFormat="1" ht="14.25">
      <c r="A862" s="464"/>
      <c r="B862" s="464"/>
      <c r="C862" s="464"/>
      <c r="D862" s="464"/>
      <c r="E862" s="464"/>
      <c r="F862" s="464"/>
      <c r="G862" s="464"/>
      <c r="H862" s="464"/>
      <c r="I862" s="464"/>
      <c r="K862" s="420"/>
      <c r="L862" s="420"/>
      <c r="M862" s="420"/>
    </row>
    <row r="863" spans="1:13" s="393" customFormat="1" ht="14.25">
      <c r="A863" s="464"/>
      <c r="B863" s="464"/>
      <c r="C863" s="464"/>
      <c r="D863" s="464"/>
      <c r="E863" s="464"/>
      <c r="F863" s="464"/>
      <c r="G863" s="464"/>
      <c r="H863" s="464"/>
      <c r="I863" s="464"/>
      <c r="K863" s="420"/>
      <c r="L863" s="420"/>
      <c r="M863" s="420"/>
    </row>
    <row r="864" spans="1:13" s="393" customFormat="1" ht="14.25">
      <c r="A864" s="464"/>
      <c r="B864" s="464"/>
      <c r="C864" s="464"/>
      <c r="D864" s="464"/>
      <c r="E864" s="464"/>
      <c r="F864" s="464"/>
      <c r="G864" s="464"/>
      <c r="H864" s="464"/>
      <c r="I864" s="464"/>
      <c r="K864" s="420"/>
      <c r="L864" s="420"/>
      <c r="M864" s="420"/>
    </row>
    <row r="865" spans="1:13" s="393" customFormat="1" ht="14.25">
      <c r="A865" s="464"/>
      <c r="B865" s="464"/>
      <c r="C865" s="464"/>
      <c r="D865" s="464"/>
      <c r="E865" s="464"/>
      <c r="F865" s="464"/>
      <c r="G865" s="464"/>
      <c r="H865" s="464"/>
      <c r="I865" s="464"/>
      <c r="K865" s="420"/>
      <c r="L865" s="420"/>
      <c r="M865" s="420"/>
    </row>
    <row r="866" spans="1:13" s="393" customFormat="1" ht="14.25">
      <c r="A866" s="464"/>
      <c r="B866" s="464"/>
      <c r="C866" s="464"/>
      <c r="D866" s="464"/>
      <c r="E866" s="464"/>
      <c r="F866" s="464"/>
      <c r="G866" s="464"/>
      <c r="H866" s="464"/>
      <c r="I866" s="464"/>
      <c r="K866" s="420"/>
      <c r="L866" s="420"/>
      <c r="M866" s="420"/>
    </row>
    <row r="867" spans="1:13" s="393" customFormat="1" ht="14.25">
      <c r="A867" s="464"/>
      <c r="B867" s="464"/>
      <c r="C867" s="464"/>
      <c r="D867" s="464"/>
      <c r="E867" s="464"/>
      <c r="F867" s="464"/>
      <c r="G867" s="464"/>
      <c r="H867" s="464"/>
      <c r="I867" s="464"/>
      <c r="K867" s="420"/>
      <c r="L867" s="420"/>
      <c r="M867" s="420"/>
    </row>
    <row r="868" spans="1:13" s="393" customFormat="1" ht="14.25">
      <c r="A868" s="464"/>
      <c r="B868" s="464"/>
      <c r="C868" s="464"/>
      <c r="D868" s="464"/>
      <c r="E868" s="464"/>
      <c r="F868" s="464"/>
      <c r="G868" s="464"/>
      <c r="H868" s="464"/>
      <c r="I868" s="464"/>
      <c r="K868" s="420"/>
      <c r="L868" s="420"/>
      <c r="M868" s="420"/>
    </row>
    <row r="869" spans="1:13" s="393" customFormat="1" ht="14.25">
      <c r="A869" s="464"/>
      <c r="B869" s="464"/>
      <c r="C869" s="464"/>
      <c r="D869" s="464"/>
      <c r="E869" s="464"/>
      <c r="F869" s="464"/>
      <c r="G869" s="464"/>
      <c r="H869" s="464"/>
      <c r="I869" s="464"/>
      <c r="K869" s="420"/>
      <c r="L869" s="420"/>
      <c r="M869" s="420"/>
    </row>
    <row r="870" spans="1:13" s="393" customFormat="1" ht="14.25">
      <c r="A870" s="464"/>
      <c r="B870" s="464"/>
      <c r="C870" s="464"/>
      <c r="D870" s="464"/>
      <c r="E870" s="464"/>
      <c r="F870" s="464"/>
      <c r="G870" s="464"/>
      <c r="H870" s="464"/>
      <c r="I870" s="464"/>
      <c r="K870" s="420"/>
      <c r="L870" s="420"/>
      <c r="M870" s="420"/>
    </row>
    <row r="871" spans="1:13" s="393" customFormat="1" ht="14.25">
      <c r="A871" s="464"/>
      <c r="B871" s="464"/>
      <c r="C871" s="464"/>
      <c r="D871" s="464"/>
      <c r="E871" s="464"/>
      <c r="F871" s="464"/>
      <c r="G871" s="464"/>
      <c r="H871" s="464"/>
      <c r="I871" s="464"/>
      <c r="K871" s="420"/>
      <c r="L871" s="420"/>
      <c r="M871" s="420"/>
    </row>
    <row r="872" spans="1:13" s="393" customFormat="1" ht="14.25">
      <c r="A872" s="464"/>
      <c r="B872" s="464"/>
      <c r="C872" s="464"/>
      <c r="D872" s="464"/>
      <c r="E872" s="464"/>
      <c r="F872" s="464"/>
      <c r="G872" s="464"/>
      <c r="H872" s="464"/>
      <c r="I872" s="464"/>
      <c r="K872" s="420"/>
      <c r="L872" s="420"/>
      <c r="M872" s="420"/>
    </row>
    <row r="873" spans="1:13" s="393" customFormat="1" ht="14.25">
      <c r="A873" s="464"/>
      <c r="B873" s="464"/>
      <c r="C873" s="464"/>
      <c r="D873" s="464"/>
      <c r="E873" s="464"/>
      <c r="F873" s="464"/>
      <c r="G873" s="464"/>
      <c r="H873" s="464"/>
      <c r="I873" s="464"/>
      <c r="K873" s="420"/>
      <c r="L873" s="420"/>
      <c r="M873" s="420"/>
    </row>
    <row r="874" spans="1:13" s="393" customFormat="1" ht="14.25">
      <c r="A874" s="464"/>
      <c r="B874" s="464"/>
      <c r="C874" s="464"/>
      <c r="D874" s="464"/>
      <c r="E874" s="464"/>
      <c r="F874" s="464"/>
      <c r="G874" s="464"/>
      <c r="H874" s="464"/>
      <c r="I874" s="464"/>
      <c r="K874" s="420"/>
      <c r="L874" s="420"/>
      <c r="M874" s="420"/>
    </row>
    <row r="875" spans="1:13" s="393" customFormat="1" ht="14.25">
      <c r="A875" s="464"/>
      <c r="B875" s="464"/>
      <c r="C875" s="464"/>
      <c r="D875" s="464"/>
      <c r="E875" s="464"/>
      <c r="F875" s="464"/>
      <c r="G875" s="464"/>
      <c r="H875" s="464"/>
      <c r="I875" s="464"/>
      <c r="K875" s="420"/>
      <c r="L875" s="420"/>
      <c r="M875" s="420"/>
    </row>
    <row r="876" spans="1:13" s="393" customFormat="1" ht="14.25">
      <c r="A876" s="464"/>
      <c r="B876" s="464"/>
      <c r="C876" s="464"/>
      <c r="D876" s="464"/>
      <c r="E876" s="464"/>
      <c r="F876" s="464"/>
      <c r="G876" s="464"/>
      <c r="H876" s="464"/>
      <c r="I876" s="464"/>
      <c r="K876" s="420"/>
      <c r="L876" s="420"/>
      <c r="M876" s="420"/>
    </row>
    <row r="877" spans="1:13" s="393" customFormat="1" ht="14.25">
      <c r="A877" s="464"/>
      <c r="B877" s="464"/>
      <c r="C877" s="464"/>
      <c r="D877" s="464"/>
      <c r="E877" s="464"/>
      <c r="F877" s="464"/>
      <c r="G877" s="464"/>
      <c r="H877" s="464"/>
      <c r="I877" s="464"/>
      <c r="K877" s="420"/>
      <c r="L877" s="420"/>
      <c r="M877" s="420"/>
    </row>
    <row r="878" spans="1:13" s="393" customFormat="1" ht="14.25">
      <c r="A878" s="464"/>
      <c r="B878" s="464"/>
      <c r="C878" s="464"/>
      <c r="D878" s="464"/>
      <c r="E878" s="464"/>
      <c r="F878" s="464"/>
      <c r="G878" s="464"/>
      <c r="H878" s="464"/>
      <c r="I878" s="464"/>
      <c r="K878" s="420"/>
      <c r="L878" s="420"/>
      <c r="M878" s="420"/>
    </row>
    <row r="879" spans="1:13" s="393" customFormat="1" ht="14.25">
      <c r="A879" s="464"/>
      <c r="B879" s="464"/>
      <c r="C879" s="464"/>
      <c r="D879" s="464"/>
      <c r="E879" s="464"/>
      <c r="F879" s="464"/>
      <c r="G879" s="464"/>
      <c r="H879" s="464"/>
      <c r="I879" s="464"/>
      <c r="K879" s="420"/>
      <c r="L879" s="420"/>
      <c r="M879" s="420"/>
    </row>
    <row r="880" spans="1:13" s="393" customFormat="1" ht="14.25">
      <c r="A880" s="464"/>
      <c r="B880" s="464"/>
      <c r="C880" s="464"/>
      <c r="D880" s="464"/>
      <c r="E880" s="464"/>
      <c r="F880" s="464"/>
      <c r="G880" s="464"/>
      <c r="H880" s="464"/>
      <c r="I880" s="464"/>
      <c r="K880" s="420"/>
      <c r="L880" s="420"/>
      <c r="M880" s="420"/>
    </row>
    <row r="881" spans="1:13" s="393" customFormat="1" ht="14.25">
      <c r="A881" s="464"/>
      <c r="B881" s="464"/>
      <c r="C881" s="464"/>
      <c r="D881" s="464"/>
      <c r="E881" s="464"/>
      <c r="F881" s="464"/>
      <c r="G881" s="464"/>
      <c r="H881" s="464"/>
      <c r="I881" s="464"/>
      <c r="K881" s="420"/>
      <c r="L881" s="420"/>
      <c r="M881" s="420"/>
    </row>
    <row r="882" spans="1:13" s="393" customFormat="1" ht="14.25">
      <c r="A882" s="464"/>
      <c r="B882" s="464"/>
      <c r="C882" s="464"/>
      <c r="D882" s="464"/>
      <c r="E882" s="464"/>
      <c r="F882" s="464"/>
      <c r="G882" s="464"/>
      <c r="H882" s="464"/>
      <c r="I882" s="464"/>
      <c r="K882" s="420"/>
      <c r="L882" s="420"/>
      <c r="M882" s="420"/>
    </row>
    <row r="883" spans="1:13" s="393" customFormat="1" ht="14.25">
      <c r="A883" s="464"/>
      <c r="B883" s="464"/>
      <c r="C883" s="464"/>
      <c r="D883" s="464"/>
      <c r="E883" s="464"/>
      <c r="F883" s="464"/>
      <c r="G883" s="464"/>
      <c r="H883" s="464"/>
      <c r="I883" s="464"/>
      <c r="K883" s="420"/>
      <c r="L883" s="420"/>
      <c r="M883" s="420"/>
    </row>
    <row r="884" spans="1:13" s="393" customFormat="1" ht="14.25">
      <c r="A884" s="464"/>
      <c r="B884" s="464"/>
      <c r="C884" s="464"/>
      <c r="D884" s="464"/>
      <c r="E884" s="464"/>
      <c r="F884" s="464"/>
      <c r="G884" s="464"/>
      <c r="H884" s="464"/>
      <c r="I884" s="464"/>
      <c r="K884" s="420"/>
      <c r="L884" s="420"/>
      <c r="M884" s="420"/>
    </row>
    <row r="885" spans="1:13" s="393" customFormat="1" ht="14.25">
      <c r="A885" s="464"/>
      <c r="B885" s="464"/>
      <c r="C885" s="464"/>
      <c r="D885" s="464"/>
      <c r="E885" s="464"/>
      <c r="F885" s="464"/>
      <c r="G885" s="464"/>
      <c r="H885" s="464"/>
      <c r="I885" s="464"/>
      <c r="K885" s="420"/>
      <c r="L885" s="420"/>
      <c r="M885" s="420"/>
    </row>
    <row r="886" spans="1:13" s="393" customFormat="1" ht="14.25">
      <c r="A886" s="464"/>
      <c r="B886" s="464"/>
      <c r="C886" s="464"/>
      <c r="D886" s="464"/>
      <c r="E886" s="464"/>
      <c r="F886" s="464"/>
      <c r="G886" s="464"/>
      <c r="H886" s="464"/>
      <c r="I886" s="464"/>
      <c r="K886" s="420"/>
      <c r="L886" s="420"/>
      <c r="M886" s="420"/>
    </row>
    <row r="887" spans="1:13" s="393" customFormat="1" ht="14.25">
      <c r="A887" s="464"/>
      <c r="B887" s="464"/>
      <c r="C887" s="464"/>
      <c r="D887" s="464"/>
      <c r="E887" s="464"/>
      <c r="F887" s="464"/>
      <c r="G887" s="464"/>
      <c r="H887" s="464"/>
      <c r="I887" s="464"/>
      <c r="K887" s="420"/>
      <c r="L887" s="420"/>
      <c r="M887" s="420"/>
    </row>
    <row r="888" spans="1:13" s="393" customFormat="1" ht="14.25">
      <c r="A888" s="464"/>
      <c r="B888" s="464"/>
      <c r="C888" s="464"/>
      <c r="D888" s="464"/>
      <c r="E888" s="464"/>
      <c r="F888" s="464"/>
      <c r="G888" s="464"/>
      <c r="H888" s="464"/>
      <c r="I888" s="464"/>
      <c r="K888" s="420"/>
      <c r="L888" s="420"/>
      <c r="M888" s="420"/>
    </row>
    <row r="889" spans="1:13" s="393" customFormat="1" ht="14.25">
      <c r="A889" s="464"/>
      <c r="B889" s="464"/>
      <c r="C889" s="464"/>
      <c r="D889" s="464"/>
      <c r="E889" s="464"/>
      <c r="F889" s="464"/>
      <c r="G889" s="464"/>
      <c r="H889" s="464"/>
      <c r="I889" s="464"/>
      <c r="K889" s="420"/>
      <c r="L889" s="420"/>
      <c r="M889" s="420"/>
    </row>
    <row r="890" spans="1:13" s="393" customFormat="1" ht="14.25">
      <c r="A890" s="464"/>
      <c r="B890" s="464"/>
      <c r="C890" s="464"/>
      <c r="D890" s="464"/>
      <c r="E890" s="464"/>
      <c r="F890" s="464"/>
      <c r="G890" s="464"/>
      <c r="H890" s="464"/>
      <c r="I890" s="464"/>
      <c r="K890" s="420"/>
      <c r="L890" s="420"/>
      <c r="M890" s="420"/>
    </row>
    <row r="891" spans="1:13" s="393" customFormat="1" ht="14.25">
      <c r="A891" s="464"/>
      <c r="B891" s="464"/>
      <c r="C891" s="464"/>
      <c r="D891" s="464"/>
      <c r="E891" s="464"/>
      <c r="F891" s="464"/>
      <c r="G891" s="464"/>
      <c r="H891" s="464"/>
      <c r="I891" s="464"/>
      <c r="K891" s="420"/>
      <c r="L891" s="420"/>
      <c r="M891" s="420"/>
    </row>
    <row r="892" spans="1:13" s="393" customFormat="1" ht="14.25">
      <c r="A892" s="464"/>
      <c r="B892" s="464"/>
      <c r="C892" s="464"/>
      <c r="D892" s="464"/>
      <c r="E892" s="464"/>
      <c r="F892" s="464"/>
      <c r="G892" s="464"/>
      <c r="H892" s="464"/>
      <c r="I892" s="464"/>
      <c r="K892" s="420"/>
      <c r="L892" s="420"/>
      <c r="M892" s="420"/>
    </row>
    <row r="893" spans="1:13" s="393" customFormat="1" ht="14.25">
      <c r="A893" s="464"/>
      <c r="B893" s="464"/>
      <c r="C893" s="464"/>
      <c r="D893" s="464"/>
      <c r="E893" s="464"/>
      <c r="F893" s="464"/>
      <c r="G893" s="464"/>
      <c r="H893" s="464"/>
      <c r="I893" s="464"/>
      <c r="K893" s="420"/>
      <c r="L893" s="420"/>
      <c r="M893" s="420"/>
    </row>
    <row r="894" spans="1:13" s="393" customFormat="1" ht="14.25">
      <c r="A894" s="464"/>
      <c r="B894" s="464"/>
      <c r="C894" s="464"/>
      <c r="D894" s="464"/>
      <c r="E894" s="464"/>
      <c r="F894" s="464"/>
      <c r="G894" s="464"/>
      <c r="H894" s="464"/>
      <c r="I894" s="464"/>
      <c r="K894" s="420"/>
      <c r="L894" s="420"/>
      <c r="M894" s="420"/>
    </row>
    <row r="895" spans="1:13" s="393" customFormat="1" ht="14.25">
      <c r="A895" s="464"/>
      <c r="B895" s="464"/>
      <c r="C895" s="464"/>
      <c r="D895" s="464"/>
      <c r="E895" s="464"/>
      <c r="F895" s="464"/>
      <c r="G895" s="464"/>
      <c r="H895" s="464"/>
      <c r="I895" s="464"/>
      <c r="K895" s="420"/>
      <c r="L895" s="420"/>
      <c r="M895" s="420"/>
    </row>
    <row r="896" spans="1:13" s="393" customFormat="1" ht="14.25">
      <c r="A896" s="464"/>
      <c r="B896" s="464"/>
      <c r="C896" s="464"/>
      <c r="D896" s="464"/>
      <c r="E896" s="464"/>
      <c r="F896" s="464"/>
      <c r="G896" s="464"/>
      <c r="H896" s="464"/>
      <c r="I896" s="464"/>
      <c r="K896" s="420"/>
      <c r="L896" s="420"/>
      <c r="M896" s="420"/>
    </row>
    <row r="897" spans="1:13" s="393" customFormat="1" ht="14.25">
      <c r="A897" s="464"/>
      <c r="B897" s="464"/>
      <c r="C897" s="464"/>
      <c r="D897" s="464"/>
      <c r="E897" s="464"/>
      <c r="F897" s="464"/>
      <c r="G897" s="464"/>
      <c r="H897" s="464"/>
      <c r="I897" s="464"/>
      <c r="K897" s="420"/>
      <c r="L897" s="420"/>
      <c r="M897" s="420"/>
    </row>
    <row r="898" spans="1:13" s="393" customFormat="1" ht="14.25">
      <c r="A898" s="464"/>
      <c r="B898" s="464"/>
      <c r="C898" s="464"/>
      <c r="D898" s="464"/>
      <c r="E898" s="464"/>
      <c r="F898" s="464"/>
      <c r="G898" s="464"/>
      <c r="H898" s="464"/>
      <c r="I898" s="464"/>
      <c r="K898" s="420"/>
      <c r="L898" s="420"/>
      <c r="M898" s="420"/>
    </row>
    <row r="899" spans="1:13" s="393" customFormat="1" ht="14.25">
      <c r="A899" s="464"/>
      <c r="B899" s="464"/>
      <c r="C899" s="464"/>
      <c r="D899" s="464"/>
      <c r="E899" s="464"/>
      <c r="F899" s="464"/>
      <c r="G899" s="464"/>
      <c r="H899" s="464"/>
      <c r="I899" s="464"/>
      <c r="K899" s="420"/>
      <c r="L899" s="420"/>
      <c r="M899" s="420"/>
    </row>
    <row r="900" spans="1:13" s="393" customFormat="1" ht="14.25">
      <c r="A900" s="464"/>
      <c r="B900" s="464"/>
      <c r="C900" s="464"/>
      <c r="D900" s="464"/>
      <c r="E900" s="464"/>
      <c r="F900" s="464"/>
      <c r="G900" s="464"/>
      <c r="H900" s="464"/>
      <c r="I900" s="464"/>
      <c r="K900" s="420"/>
      <c r="L900" s="420"/>
      <c r="M900" s="420"/>
    </row>
    <row r="901" spans="1:13" s="393" customFormat="1" ht="14.25">
      <c r="A901" s="464"/>
      <c r="B901" s="464"/>
      <c r="C901" s="464"/>
      <c r="D901" s="464"/>
      <c r="E901" s="464"/>
      <c r="F901" s="464"/>
      <c r="G901" s="464"/>
      <c r="H901" s="464"/>
      <c r="I901" s="464"/>
      <c r="K901" s="420"/>
      <c r="L901" s="420"/>
      <c r="M901" s="420"/>
    </row>
    <row r="902" spans="1:13" s="393" customFormat="1" ht="14.25">
      <c r="A902" s="464"/>
      <c r="B902" s="464"/>
      <c r="C902" s="464"/>
      <c r="D902" s="464"/>
      <c r="E902" s="464"/>
      <c r="F902" s="464"/>
      <c r="G902" s="464"/>
      <c r="H902" s="464"/>
      <c r="I902" s="464"/>
      <c r="K902" s="420"/>
      <c r="L902" s="420"/>
      <c r="M902" s="420"/>
    </row>
    <row r="903" spans="1:13" s="393" customFormat="1" ht="14.25">
      <c r="A903" s="464"/>
      <c r="B903" s="464"/>
      <c r="C903" s="464"/>
      <c r="D903" s="464"/>
      <c r="E903" s="464"/>
      <c r="F903" s="464"/>
      <c r="G903" s="464"/>
      <c r="H903" s="464"/>
      <c r="I903" s="464"/>
      <c r="K903" s="420"/>
      <c r="L903" s="420"/>
      <c r="M903" s="420"/>
    </row>
    <row r="904" spans="1:13" s="393" customFormat="1" ht="14.25">
      <c r="A904" s="464"/>
      <c r="B904" s="464"/>
      <c r="C904" s="464"/>
      <c r="D904" s="464"/>
      <c r="E904" s="464"/>
      <c r="F904" s="464"/>
      <c r="G904" s="464"/>
      <c r="H904" s="464"/>
      <c r="I904" s="464"/>
      <c r="K904" s="420"/>
      <c r="L904" s="420"/>
      <c r="M904" s="420"/>
    </row>
    <row r="905" spans="1:13" s="393" customFormat="1" ht="14.25">
      <c r="A905" s="464"/>
      <c r="B905" s="464"/>
      <c r="C905" s="464"/>
      <c r="D905" s="464"/>
      <c r="E905" s="464"/>
      <c r="F905" s="464"/>
      <c r="G905" s="464"/>
      <c r="H905" s="464"/>
      <c r="I905" s="464"/>
      <c r="K905" s="420"/>
      <c r="L905" s="420"/>
      <c r="M905" s="420"/>
    </row>
    <row r="906" spans="1:13" s="393" customFormat="1" ht="14.25">
      <c r="A906" s="464"/>
      <c r="B906" s="464"/>
      <c r="C906" s="464"/>
      <c r="D906" s="464"/>
      <c r="E906" s="464"/>
      <c r="F906" s="464"/>
      <c r="G906" s="464"/>
      <c r="H906" s="464"/>
      <c r="I906" s="464"/>
      <c r="K906" s="420"/>
      <c r="L906" s="420"/>
      <c r="M906" s="420"/>
    </row>
    <row r="907" spans="1:13" s="393" customFormat="1" ht="14.25">
      <c r="A907" s="464"/>
      <c r="B907" s="464"/>
      <c r="C907" s="464"/>
      <c r="D907" s="464"/>
      <c r="E907" s="464"/>
      <c r="F907" s="464"/>
      <c r="G907" s="464"/>
      <c r="H907" s="464"/>
      <c r="I907" s="464"/>
      <c r="K907" s="420"/>
      <c r="L907" s="420"/>
      <c r="M907" s="420"/>
    </row>
    <row r="908" spans="1:13" s="393" customFormat="1" ht="14.25">
      <c r="A908" s="464"/>
      <c r="B908" s="464"/>
      <c r="C908" s="464"/>
      <c r="D908" s="464"/>
      <c r="E908" s="464"/>
      <c r="F908" s="464"/>
      <c r="G908" s="464"/>
      <c r="H908" s="464"/>
      <c r="I908" s="464"/>
      <c r="K908" s="420"/>
      <c r="L908" s="420"/>
      <c r="M908" s="420"/>
    </row>
    <row r="909" spans="1:13" s="393" customFormat="1" ht="14.25">
      <c r="A909" s="464"/>
      <c r="B909" s="464"/>
      <c r="C909" s="464"/>
      <c r="D909" s="464"/>
      <c r="E909" s="464"/>
      <c r="F909" s="464"/>
      <c r="G909" s="464"/>
      <c r="H909" s="464"/>
      <c r="I909" s="464"/>
      <c r="K909" s="420"/>
      <c r="L909" s="420"/>
      <c r="M909" s="420"/>
    </row>
    <row r="910" spans="1:13" s="393" customFormat="1" ht="14.25">
      <c r="A910" s="464"/>
      <c r="B910" s="464"/>
      <c r="C910" s="464"/>
      <c r="D910" s="464"/>
      <c r="E910" s="464"/>
      <c r="F910" s="464"/>
      <c r="G910" s="464"/>
      <c r="H910" s="464"/>
      <c r="I910" s="464"/>
      <c r="K910" s="420"/>
      <c r="L910" s="420"/>
      <c r="M910" s="420"/>
    </row>
    <row r="911" spans="1:13" s="393" customFormat="1" ht="14.25">
      <c r="A911" s="464"/>
      <c r="B911" s="464"/>
      <c r="C911" s="464"/>
      <c r="D911" s="464"/>
      <c r="E911" s="464"/>
      <c r="F911" s="464"/>
      <c r="G911" s="464"/>
      <c r="H911" s="464"/>
      <c r="I911" s="464"/>
      <c r="K911" s="420"/>
      <c r="L911" s="420"/>
      <c r="M911" s="420"/>
    </row>
    <row r="912" spans="1:13" s="393" customFormat="1" ht="14.25">
      <c r="A912" s="464"/>
      <c r="B912" s="464"/>
      <c r="C912" s="464"/>
      <c r="D912" s="464"/>
      <c r="E912" s="464"/>
      <c r="F912" s="464"/>
      <c r="G912" s="464"/>
      <c r="H912" s="464"/>
      <c r="I912" s="464"/>
      <c r="K912" s="420"/>
      <c r="L912" s="420"/>
      <c r="M912" s="420"/>
    </row>
    <row r="913" spans="1:13" s="393" customFormat="1" ht="14.25">
      <c r="A913" s="464"/>
      <c r="B913" s="464"/>
      <c r="C913" s="464"/>
      <c r="D913" s="464"/>
      <c r="E913" s="464"/>
      <c r="F913" s="464"/>
      <c r="G913" s="464"/>
      <c r="H913" s="464"/>
      <c r="I913" s="464"/>
      <c r="K913" s="420"/>
      <c r="L913" s="420"/>
      <c r="M913" s="420"/>
    </row>
    <row r="914" spans="1:13" s="393" customFormat="1" ht="14.25">
      <c r="A914" s="464"/>
      <c r="B914" s="464"/>
      <c r="C914" s="464"/>
      <c r="D914" s="464"/>
      <c r="E914" s="464"/>
      <c r="F914" s="464"/>
      <c r="G914" s="464"/>
      <c r="H914" s="464"/>
      <c r="I914" s="464"/>
      <c r="K914" s="420"/>
      <c r="L914" s="420"/>
      <c r="M914" s="420"/>
    </row>
    <row r="915" spans="1:13" s="393" customFormat="1" ht="14.25">
      <c r="A915" s="464"/>
      <c r="B915" s="464"/>
      <c r="C915" s="464"/>
      <c r="D915" s="464"/>
      <c r="E915" s="464"/>
      <c r="F915" s="464"/>
      <c r="G915" s="464"/>
      <c r="H915" s="464"/>
      <c r="I915" s="464"/>
      <c r="K915" s="420"/>
      <c r="L915" s="420"/>
      <c r="M915" s="420"/>
    </row>
    <row r="916" spans="1:13" s="393" customFormat="1" ht="14.25">
      <c r="A916" s="464"/>
      <c r="B916" s="464"/>
      <c r="C916" s="464"/>
      <c r="D916" s="464"/>
      <c r="E916" s="464"/>
      <c r="F916" s="464"/>
      <c r="G916" s="464"/>
      <c r="H916" s="464"/>
      <c r="I916" s="464"/>
      <c r="K916" s="420"/>
      <c r="L916" s="420"/>
      <c r="M916" s="420"/>
    </row>
    <row r="917" spans="1:13" s="393" customFormat="1" ht="14.25">
      <c r="A917" s="464"/>
      <c r="B917" s="464"/>
      <c r="C917" s="464"/>
      <c r="D917" s="464"/>
      <c r="E917" s="464"/>
      <c r="F917" s="464"/>
      <c r="G917" s="464"/>
      <c r="H917" s="464"/>
      <c r="I917" s="464"/>
      <c r="K917" s="420"/>
      <c r="L917" s="420"/>
      <c r="M917" s="420"/>
    </row>
    <row r="918" spans="1:13" s="393" customFormat="1" ht="14.25">
      <c r="A918" s="464"/>
      <c r="B918" s="464"/>
      <c r="C918" s="464"/>
      <c r="D918" s="464"/>
      <c r="E918" s="464"/>
      <c r="F918" s="464"/>
      <c r="G918" s="464"/>
      <c r="H918" s="464"/>
      <c r="I918" s="464"/>
      <c r="K918" s="420"/>
      <c r="L918" s="420"/>
      <c r="M918" s="420"/>
    </row>
    <row r="919" spans="1:13" s="393" customFormat="1" ht="14.25">
      <c r="A919" s="464"/>
      <c r="B919" s="464"/>
      <c r="C919" s="464"/>
      <c r="D919" s="464"/>
      <c r="E919" s="464"/>
      <c r="F919" s="464"/>
      <c r="G919" s="464"/>
      <c r="H919" s="464"/>
      <c r="I919" s="464"/>
      <c r="K919" s="420"/>
      <c r="L919" s="420"/>
      <c r="M919" s="420"/>
    </row>
    <row r="920" spans="1:13" s="393" customFormat="1" ht="14.25">
      <c r="A920" s="464"/>
      <c r="B920" s="464"/>
      <c r="C920" s="464"/>
      <c r="D920" s="464"/>
      <c r="E920" s="464"/>
      <c r="F920" s="464"/>
      <c r="G920" s="464"/>
      <c r="H920" s="464"/>
      <c r="I920" s="464"/>
      <c r="K920" s="420"/>
      <c r="L920" s="420"/>
      <c r="M920" s="420"/>
    </row>
    <row r="921" spans="1:13" s="393" customFormat="1" ht="14.25">
      <c r="A921" s="464"/>
      <c r="B921" s="464"/>
      <c r="C921" s="464"/>
      <c r="D921" s="464"/>
      <c r="E921" s="464"/>
      <c r="F921" s="464"/>
      <c r="G921" s="464"/>
      <c r="H921" s="464"/>
      <c r="I921" s="464"/>
      <c r="K921" s="420"/>
      <c r="L921" s="420"/>
      <c r="M921" s="420"/>
    </row>
    <row r="922" spans="1:13" s="393" customFormat="1" ht="14.25">
      <c r="A922" s="464"/>
      <c r="B922" s="464"/>
      <c r="C922" s="464"/>
      <c r="D922" s="464"/>
      <c r="E922" s="464"/>
      <c r="F922" s="464"/>
      <c r="G922" s="464"/>
      <c r="H922" s="464"/>
      <c r="I922" s="464"/>
      <c r="K922" s="420"/>
      <c r="L922" s="420"/>
      <c r="M922" s="420"/>
    </row>
    <row r="923" spans="1:13" s="393" customFormat="1" ht="14.25">
      <c r="A923" s="464"/>
      <c r="B923" s="464"/>
      <c r="C923" s="464"/>
      <c r="D923" s="464"/>
      <c r="E923" s="464"/>
      <c r="F923" s="464"/>
      <c r="G923" s="464"/>
      <c r="H923" s="464"/>
      <c r="I923" s="464"/>
      <c r="K923" s="420"/>
      <c r="L923" s="420"/>
      <c r="M923" s="420"/>
    </row>
    <row r="924" spans="1:13" s="393" customFormat="1" ht="14.25">
      <c r="A924" s="464"/>
      <c r="B924" s="464"/>
      <c r="C924" s="464"/>
      <c r="D924" s="464"/>
      <c r="E924" s="464"/>
      <c r="F924" s="464"/>
      <c r="G924" s="464"/>
      <c r="H924" s="464"/>
      <c r="I924" s="464"/>
      <c r="K924" s="420"/>
      <c r="L924" s="420"/>
      <c r="M924" s="420"/>
    </row>
    <row r="925" spans="1:13" s="393" customFormat="1" ht="14.25">
      <c r="A925" s="464"/>
      <c r="B925" s="464"/>
      <c r="C925" s="464"/>
      <c r="D925" s="464"/>
      <c r="E925" s="464"/>
      <c r="F925" s="464"/>
      <c r="G925" s="464"/>
      <c r="H925" s="464"/>
      <c r="I925" s="464"/>
      <c r="K925" s="420"/>
      <c r="L925" s="420"/>
      <c r="M925" s="420"/>
    </row>
    <row r="926" spans="1:13" s="393" customFormat="1" ht="14.25">
      <c r="A926" s="464"/>
      <c r="B926" s="464"/>
      <c r="C926" s="464"/>
      <c r="D926" s="464"/>
      <c r="E926" s="464"/>
      <c r="F926" s="464"/>
      <c r="G926" s="464"/>
      <c r="H926" s="464"/>
      <c r="I926" s="464"/>
      <c r="K926" s="420"/>
      <c r="L926" s="420"/>
      <c r="M926" s="420"/>
    </row>
    <row r="927" spans="1:13" s="393" customFormat="1" ht="14.25">
      <c r="A927" s="464"/>
      <c r="B927" s="464"/>
      <c r="C927" s="464"/>
      <c r="D927" s="464"/>
      <c r="E927" s="464"/>
      <c r="F927" s="464"/>
      <c r="G927" s="464"/>
      <c r="H927" s="464"/>
      <c r="I927" s="464"/>
      <c r="K927" s="420"/>
      <c r="L927" s="420"/>
      <c r="M927" s="420"/>
    </row>
    <row r="928" spans="1:13" s="393" customFormat="1" ht="14.25">
      <c r="A928" s="464"/>
      <c r="B928" s="464"/>
      <c r="C928" s="464"/>
      <c r="D928" s="464"/>
      <c r="E928" s="464"/>
      <c r="F928" s="464"/>
      <c r="G928" s="464"/>
      <c r="H928" s="464"/>
      <c r="I928" s="464"/>
      <c r="K928" s="420"/>
      <c r="L928" s="420"/>
      <c r="M928" s="420"/>
    </row>
    <row r="929" spans="1:13" s="393" customFormat="1" ht="14.25">
      <c r="A929" s="464"/>
      <c r="B929" s="464"/>
      <c r="C929" s="464"/>
      <c r="D929" s="464"/>
      <c r="E929" s="464"/>
      <c r="F929" s="464"/>
      <c r="G929" s="464"/>
      <c r="H929" s="464"/>
      <c r="I929" s="464"/>
      <c r="K929" s="420"/>
      <c r="L929" s="420"/>
      <c r="M929" s="420"/>
    </row>
    <row r="930" spans="1:13" s="393" customFormat="1" ht="14.25">
      <c r="A930" s="464"/>
      <c r="B930" s="464"/>
      <c r="C930" s="464"/>
      <c r="D930" s="464"/>
      <c r="E930" s="464"/>
      <c r="F930" s="464"/>
      <c r="G930" s="464"/>
      <c r="H930" s="464"/>
      <c r="I930" s="464"/>
      <c r="K930" s="420"/>
      <c r="L930" s="420"/>
      <c r="M930" s="420"/>
    </row>
    <row r="931" spans="1:13" s="393" customFormat="1" ht="14.25">
      <c r="A931" s="464"/>
      <c r="B931" s="464"/>
      <c r="C931" s="464"/>
      <c r="D931" s="464"/>
      <c r="E931" s="464"/>
      <c r="F931" s="464"/>
      <c r="G931" s="464"/>
      <c r="H931" s="464"/>
      <c r="I931" s="464"/>
      <c r="K931" s="420"/>
      <c r="L931" s="420"/>
      <c r="M931" s="420"/>
    </row>
    <row r="932" spans="1:13" s="393" customFormat="1" ht="14.25">
      <c r="A932" s="464"/>
      <c r="B932" s="464"/>
      <c r="C932" s="464"/>
      <c r="D932" s="464"/>
      <c r="E932" s="464"/>
      <c r="F932" s="464"/>
      <c r="G932" s="464"/>
      <c r="H932" s="464"/>
      <c r="I932" s="464"/>
      <c r="K932" s="420"/>
      <c r="L932" s="420"/>
      <c r="M932" s="420"/>
    </row>
    <row r="933" spans="1:13" s="393" customFormat="1" ht="14.25">
      <c r="A933" s="464"/>
      <c r="B933" s="464"/>
      <c r="C933" s="464"/>
      <c r="D933" s="464"/>
      <c r="E933" s="464"/>
      <c r="F933" s="464"/>
      <c r="G933" s="464"/>
      <c r="H933" s="464"/>
      <c r="I933" s="464"/>
      <c r="K933" s="420"/>
      <c r="L933" s="420"/>
      <c r="M933" s="420"/>
    </row>
    <row r="934" spans="1:13" s="393" customFormat="1" ht="14.25">
      <c r="A934" s="464"/>
      <c r="B934" s="464"/>
      <c r="C934" s="464"/>
      <c r="D934" s="464"/>
      <c r="E934" s="464"/>
      <c r="F934" s="464"/>
      <c r="G934" s="464"/>
      <c r="H934" s="464"/>
      <c r="I934" s="464"/>
      <c r="K934" s="420"/>
      <c r="L934" s="420"/>
      <c r="M934" s="420"/>
    </row>
    <row r="935" spans="1:13" s="393" customFormat="1" ht="14.25">
      <c r="A935" s="464"/>
      <c r="B935" s="464"/>
      <c r="C935" s="464"/>
      <c r="D935" s="464"/>
      <c r="E935" s="464"/>
      <c r="F935" s="464"/>
      <c r="G935" s="464"/>
      <c r="H935" s="464"/>
      <c r="I935" s="464"/>
      <c r="K935" s="420"/>
      <c r="L935" s="420"/>
      <c r="M935" s="420"/>
    </row>
    <row r="936" spans="1:13" s="393" customFormat="1" ht="14.25">
      <c r="A936" s="464"/>
      <c r="B936" s="464"/>
      <c r="C936" s="464"/>
      <c r="D936" s="464"/>
      <c r="E936" s="464"/>
      <c r="F936" s="464"/>
      <c r="G936" s="464"/>
      <c r="H936" s="464"/>
      <c r="I936" s="464"/>
      <c r="K936" s="420"/>
      <c r="L936" s="420"/>
      <c r="M936" s="420"/>
    </row>
    <row r="937" spans="1:13" s="393" customFormat="1" ht="14.25">
      <c r="A937" s="464"/>
      <c r="B937" s="464"/>
      <c r="C937" s="464"/>
      <c r="D937" s="464"/>
      <c r="E937" s="464"/>
      <c r="F937" s="464"/>
      <c r="G937" s="464"/>
      <c r="H937" s="464"/>
      <c r="I937" s="464"/>
      <c r="K937" s="420"/>
      <c r="L937" s="420"/>
      <c r="M937" s="420"/>
    </row>
    <row r="938" spans="1:13" s="393" customFormat="1" ht="14.25">
      <c r="A938" s="464"/>
      <c r="B938" s="464"/>
      <c r="C938" s="464"/>
      <c r="D938" s="464"/>
      <c r="E938" s="464"/>
      <c r="F938" s="464"/>
      <c r="G938" s="464"/>
      <c r="H938" s="464"/>
      <c r="I938" s="464"/>
      <c r="K938" s="420"/>
      <c r="L938" s="420"/>
      <c r="M938" s="420"/>
    </row>
    <row r="939" spans="1:13" s="393" customFormat="1" ht="14.25">
      <c r="A939" s="464"/>
      <c r="B939" s="464"/>
      <c r="C939" s="464"/>
      <c r="D939" s="464"/>
      <c r="E939" s="464"/>
      <c r="F939" s="464"/>
      <c r="G939" s="464"/>
      <c r="H939" s="464"/>
      <c r="I939" s="464"/>
      <c r="K939" s="420"/>
      <c r="L939" s="420"/>
      <c r="M939" s="420"/>
    </row>
    <row r="940" spans="1:13" s="393" customFormat="1" ht="14.25">
      <c r="A940" s="464"/>
      <c r="B940" s="464"/>
      <c r="C940" s="464"/>
      <c r="D940" s="464"/>
      <c r="E940" s="464"/>
      <c r="F940" s="464"/>
      <c r="G940" s="464"/>
      <c r="H940" s="464"/>
      <c r="I940" s="464"/>
      <c r="K940" s="420"/>
      <c r="L940" s="420"/>
      <c r="M940" s="420"/>
    </row>
    <row r="941" spans="1:13" s="393" customFormat="1" ht="14.25">
      <c r="A941" s="464"/>
      <c r="B941" s="464"/>
      <c r="C941" s="464"/>
      <c r="D941" s="464"/>
      <c r="E941" s="464"/>
      <c r="F941" s="464"/>
      <c r="G941" s="464"/>
      <c r="H941" s="464"/>
      <c r="I941" s="464"/>
      <c r="K941" s="420"/>
      <c r="L941" s="420"/>
      <c r="M941" s="420"/>
    </row>
    <row r="942" spans="1:13" s="393" customFormat="1" ht="14.25">
      <c r="A942" s="464"/>
      <c r="B942" s="464"/>
      <c r="C942" s="464"/>
      <c r="D942" s="464"/>
      <c r="E942" s="464"/>
      <c r="F942" s="464"/>
      <c r="G942" s="464"/>
      <c r="H942" s="464"/>
      <c r="I942" s="464"/>
      <c r="K942" s="420"/>
      <c r="L942" s="420"/>
      <c r="M942" s="420"/>
    </row>
    <row r="943" spans="1:13" s="393" customFormat="1" ht="14.25">
      <c r="A943" s="464"/>
      <c r="B943" s="464"/>
      <c r="C943" s="464"/>
      <c r="D943" s="464"/>
      <c r="E943" s="464"/>
      <c r="F943" s="464"/>
      <c r="G943" s="464"/>
      <c r="H943" s="464"/>
      <c r="I943" s="464"/>
      <c r="K943" s="420"/>
      <c r="L943" s="420"/>
      <c r="M943" s="420"/>
    </row>
    <row r="944" spans="1:13" s="393" customFormat="1" ht="14.25">
      <c r="A944" s="464"/>
      <c r="B944" s="464"/>
      <c r="C944" s="464"/>
      <c r="D944" s="464"/>
      <c r="E944" s="464"/>
      <c r="F944" s="464"/>
      <c r="G944" s="464"/>
      <c r="H944" s="464"/>
      <c r="I944" s="464"/>
      <c r="K944" s="420"/>
      <c r="L944" s="420"/>
      <c r="M944" s="420"/>
    </row>
    <row r="945" spans="1:13" s="393" customFormat="1" ht="14.25">
      <c r="A945" s="464"/>
      <c r="B945" s="464"/>
      <c r="C945" s="464"/>
      <c r="D945" s="464"/>
      <c r="E945" s="464"/>
      <c r="F945" s="464"/>
      <c r="G945" s="464"/>
      <c r="H945" s="464"/>
      <c r="I945" s="464"/>
      <c r="K945" s="420"/>
      <c r="L945" s="420"/>
      <c r="M945" s="420"/>
    </row>
    <row r="946" spans="1:13" s="393" customFormat="1" ht="14.25">
      <c r="A946" s="464"/>
      <c r="B946" s="464"/>
      <c r="C946" s="464"/>
      <c r="D946" s="464"/>
      <c r="E946" s="464"/>
      <c r="F946" s="464"/>
      <c r="G946" s="464"/>
      <c r="H946" s="464"/>
      <c r="I946" s="464"/>
      <c r="K946" s="420"/>
      <c r="L946" s="420"/>
      <c r="M946" s="420"/>
    </row>
    <row r="947" spans="1:13" s="393" customFormat="1" ht="14.25">
      <c r="A947" s="464"/>
      <c r="B947" s="464"/>
      <c r="C947" s="464"/>
      <c r="D947" s="464"/>
      <c r="E947" s="464"/>
      <c r="F947" s="464"/>
      <c r="G947" s="464"/>
      <c r="H947" s="464"/>
      <c r="I947" s="464"/>
      <c r="K947" s="420"/>
      <c r="L947" s="420"/>
      <c r="M947" s="420"/>
    </row>
    <row r="948" spans="1:13" s="393" customFormat="1" ht="14.25">
      <c r="A948" s="464"/>
      <c r="B948" s="464"/>
      <c r="C948" s="464"/>
      <c r="D948" s="464"/>
      <c r="E948" s="464"/>
      <c r="F948" s="464"/>
      <c r="G948" s="464"/>
      <c r="H948" s="464"/>
      <c r="I948" s="464"/>
      <c r="K948" s="420"/>
      <c r="L948" s="420"/>
      <c r="M948" s="420"/>
    </row>
    <row r="949" spans="1:13" s="393" customFormat="1" ht="14.25">
      <c r="A949" s="464"/>
      <c r="B949" s="464"/>
      <c r="C949" s="464"/>
      <c r="D949" s="464"/>
      <c r="E949" s="464"/>
      <c r="F949" s="464"/>
      <c r="G949" s="464"/>
      <c r="H949" s="464"/>
      <c r="I949" s="464"/>
      <c r="K949" s="420"/>
      <c r="L949" s="420"/>
      <c r="M949" s="420"/>
    </row>
    <row r="950" spans="1:13" s="393" customFormat="1" ht="14.25">
      <c r="A950" s="464"/>
      <c r="B950" s="464"/>
      <c r="C950" s="464"/>
      <c r="D950" s="464"/>
      <c r="E950" s="464"/>
      <c r="F950" s="464"/>
      <c r="G950" s="464"/>
      <c r="H950" s="464"/>
      <c r="I950" s="464"/>
      <c r="K950" s="420"/>
      <c r="L950" s="420"/>
      <c r="M950" s="420"/>
    </row>
    <row r="951" spans="1:13" s="393" customFormat="1" ht="14.25">
      <c r="A951" s="464"/>
      <c r="B951" s="464"/>
      <c r="C951" s="464"/>
      <c r="D951" s="464"/>
      <c r="E951" s="464"/>
      <c r="F951" s="464"/>
      <c r="G951" s="464"/>
      <c r="H951" s="464"/>
      <c r="I951" s="464"/>
      <c r="K951" s="420"/>
      <c r="L951" s="420"/>
      <c r="M951" s="420"/>
    </row>
    <row r="952" spans="1:13" s="393" customFormat="1" ht="14.25">
      <c r="A952" s="464"/>
      <c r="B952" s="464"/>
      <c r="C952" s="464"/>
      <c r="D952" s="464"/>
      <c r="E952" s="464"/>
      <c r="F952" s="464"/>
      <c r="G952" s="464"/>
      <c r="H952" s="464"/>
      <c r="I952" s="464"/>
      <c r="K952" s="420"/>
      <c r="L952" s="420"/>
      <c r="M952" s="420"/>
    </row>
    <row r="953" spans="1:13" s="393" customFormat="1" ht="14.25">
      <c r="A953" s="464"/>
      <c r="B953" s="464"/>
      <c r="C953" s="464"/>
      <c r="D953" s="464"/>
      <c r="E953" s="464"/>
      <c r="F953" s="464"/>
      <c r="G953" s="464"/>
      <c r="H953" s="464"/>
      <c r="I953" s="464"/>
      <c r="K953" s="420"/>
      <c r="L953" s="420"/>
      <c r="M953" s="420"/>
    </row>
    <row r="954" spans="1:13" s="393" customFormat="1" ht="14.25">
      <c r="A954" s="464"/>
      <c r="B954" s="464"/>
      <c r="C954" s="464"/>
      <c r="D954" s="464"/>
      <c r="E954" s="464"/>
      <c r="F954" s="464"/>
      <c r="G954" s="464"/>
      <c r="H954" s="464"/>
      <c r="I954" s="464"/>
      <c r="K954" s="420"/>
      <c r="L954" s="420"/>
      <c r="M954" s="420"/>
    </row>
    <row r="955" spans="1:13" s="393" customFormat="1" ht="14.25">
      <c r="A955" s="464"/>
      <c r="B955" s="464"/>
      <c r="C955" s="464"/>
      <c r="D955" s="464"/>
      <c r="E955" s="464"/>
      <c r="F955" s="464"/>
      <c r="G955" s="464"/>
      <c r="H955" s="464"/>
      <c r="I955" s="464"/>
      <c r="K955" s="420"/>
      <c r="L955" s="420"/>
      <c r="M955" s="420"/>
    </row>
    <row r="956" spans="1:13" s="393" customFormat="1" ht="14.25">
      <c r="A956" s="464"/>
      <c r="B956" s="464"/>
      <c r="C956" s="464"/>
      <c r="D956" s="464"/>
      <c r="E956" s="464"/>
      <c r="F956" s="464"/>
      <c r="G956" s="464"/>
      <c r="H956" s="464"/>
      <c r="I956" s="464"/>
      <c r="K956" s="420"/>
      <c r="L956" s="420"/>
      <c r="M956" s="420"/>
    </row>
    <row r="957" spans="1:13" s="393" customFormat="1" ht="14.25">
      <c r="A957" s="464"/>
      <c r="B957" s="464"/>
      <c r="C957" s="464"/>
      <c r="D957" s="464"/>
      <c r="E957" s="464"/>
      <c r="F957" s="464"/>
      <c r="G957" s="464"/>
      <c r="H957" s="464"/>
      <c r="I957" s="464"/>
      <c r="K957" s="420"/>
      <c r="L957" s="420"/>
      <c r="M957" s="420"/>
    </row>
    <row r="958" spans="1:13" s="393" customFormat="1" ht="14.25">
      <c r="A958" s="464"/>
      <c r="B958" s="464"/>
      <c r="C958" s="464"/>
      <c r="D958" s="464"/>
      <c r="E958" s="464"/>
      <c r="F958" s="464"/>
      <c r="G958" s="464"/>
      <c r="H958" s="464"/>
      <c r="I958" s="464"/>
      <c r="K958" s="420"/>
      <c r="L958" s="420"/>
      <c r="M958" s="420"/>
    </row>
    <row r="959" spans="1:13" s="393" customFormat="1" ht="14.25">
      <c r="A959" s="464"/>
      <c r="B959" s="464"/>
      <c r="C959" s="464"/>
      <c r="D959" s="464"/>
      <c r="E959" s="464"/>
      <c r="F959" s="464"/>
      <c r="G959" s="464"/>
      <c r="H959" s="464"/>
      <c r="I959" s="464"/>
      <c r="K959" s="420"/>
      <c r="L959" s="420"/>
      <c r="M959" s="420"/>
    </row>
    <row r="960" spans="1:13" s="393" customFormat="1" ht="14.25">
      <c r="A960" s="464"/>
      <c r="B960" s="464"/>
      <c r="C960" s="464"/>
      <c r="D960" s="464"/>
      <c r="E960" s="464"/>
      <c r="F960" s="464"/>
      <c r="G960" s="464"/>
      <c r="H960" s="464"/>
      <c r="I960" s="464"/>
      <c r="K960" s="420"/>
      <c r="L960" s="420"/>
      <c r="M960" s="420"/>
    </row>
    <row r="961" spans="1:13" s="393" customFormat="1" ht="14.25">
      <c r="A961" s="464"/>
      <c r="B961" s="464"/>
      <c r="C961" s="464"/>
      <c r="D961" s="464"/>
      <c r="E961" s="464"/>
      <c r="F961" s="464"/>
      <c r="G961" s="464"/>
      <c r="H961" s="464"/>
      <c r="I961" s="464"/>
      <c r="K961" s="420"/>
      <c r="L961" s="420"/>
      <c r="M961" s="420"/>
    </row>
    <row r="962" spans="1:13" s="393" customFormat="1" ht="14.25">
      <c r="A962" s="464"/>
      <c r="B962" s="464"/>
      <c r="C962" s="464"/>
      <c r="D962" s="464"/>
      <c r="E962" s="464"/>
      <c r="F962" s="464"/>
      <c r="G962" s="464"/>
      <c r="H962" s="464"/>
      <c r="I962" s="464"/>
      <c r="K962" s="420"/>
      <c r="L962" s="420"/>
      <c r="M962" s="420"/>
    </row>
    <row r="963" spans="1:13" s="393" customFormat="1" ht="14.25">
      <c r="A963" s="464"/>
      <c r="B963" s="464"/>
      <c r="C963" s="464"/>
      <c r="D963" s="464"/>
      <c r="E963" s="464"/>
      <c r="F963" s="464"/>
      <c r="G963" s="464"/>
      <c r="H963" s="464"/>
      <c r="I963" s="464"/>
      <c r="K963" s="420"/>
      <c r="L963" s="420"/>
      <c r="M963" s="420"/>
    </row>
    <row r="964" spans="1:13" s="393" customFormat="1" ht="14.25">
      <c r="A964" s="464"/>
      <c r="B964" s="464"/>
      <c r="C964" s="464"/>
      <c r="D964" s="464"/>
      <c r="E964" s="464"/>
      <c r="F964" s="464"/>
      <c r="G964" s="464"/>
      <c r="H964" s="464"/>
      <c r="I964" s="464"/>
      <c r="K964" s="420"/>
      <c r="L964" s="420"/>
      <c r="M964" s="420"/>
    </row>
    <row r="965" spans="1:13" s="393" customFormat="1" ht="14.25">
      <c r="A965" s="464"/>
      <c r="B965" s="464"/>
      <c r="C965" s="464"/>
      <c r="D965" s="464"/>
      <c r="E965" s="464"/>
      <c r="F965" s="464"/>
      <c r="G965" s="464"/>
      <c r="H965" s="464"/>
      <c r="I965" s="464"/>
      <c r="K965" s="420"/>
      <c r="L965" s="420"/>
      <c r="M965" s="420"/>
    </row>
    <row r="966" spans="1:13" s="393" customFormat="1" ht="14.25">
      <c r="A966" s="464"/>
      <c r="B966" s="464"/>
      <c r="C966" s="464"/>
      <c r="D966" s="464"/>
      <c r="E966" s="464"/>
      <c r="F966" s="464"/>
      <c r="G966" s="464"/>
      <c r="H966" s="464"/>
      <c r="I966" s="464"/>
      <c r="K966" s="420"/>
      <c r="L966" s="420"/>
      <c r="M966" s="420"/>
    </row>
    <row r="967" spans="1:13" s="393" customFormat="1" ht="14.25">
      <c r="A967" s="464"/>
      <c r="B967" s="464"/>
      <c r="C967" s="464"/>
      <c r="D967" s="464"/>
      <c r="E967" s="464"/>
      <c r="F967" s="464"/>
      <c r="G967" s="464"/>
      <c r="H967" s="464"/>
      <c r="I967" s="464"/>
      <c r="K967" s="420"/>
      <c r="L967" s="420"/>
      <c r="M967" s="420"/>
    </row>
    <row r="968" spans="1:13" s="393" customFormat="1" ht="14.25">
      <c r="A968" s="464"/>
      <c r="B968" s="464"/>
      <c r="C968" s="464"/>
      <c r="D968" s="464"/>
      <c r="E968" s="464"/>
      <c r="F968" s="464"/>
      <c r="G968" s="464"/>
      <c r="H968" s="464"/>
      <c r="I968" s="464"/>
      <c r="K968" s="420"/>
      <c r="L968" s="420"/>
      <c r="M968" s="420"/>
    </row>
    <row r="969" spans="1:13" s="393" customFormat="1" ht="14.25">
      <c r="A969" s="464"/>
      <c r="B969" s="464"/>
      <c r="C969" s="464"/>
      <c r="D969" s="464"/>
      <c r="E969" s="464"/>
      <c r="F969" s="464"/>
      <c r="G969" s="464"/>
      <c r="H969" s="464"/>
      <c r="I969" s="464"/>
      <c r="K969" s="420"/>
      <c r="L969" s="420"/>
      <c r="M969" s="420"/>
    </row>
    <row r="970" spans="1:13" s="393" customFormat="1" ht="14.25">
      <c r="A970" s="464"/>
      <c r="B970" s="464"/>
      <c r="C970" s="464"/>
      <c r="D970" s="464"/>
      <c r="E970" s="464"/>
      <c r="F970" s="464"/>
      <c r="G970" s="464"/>
      <c r="H970" s="464"/>
      <c r="I970" s="464"/>
      <c r="K970" s="420"/>
      <c r="L970" s="420"/>
      <c r="M970" s="420"/>
    </row>
    <row r="971" spans="1:13" s="393" customFormat="1" ht="14.25">
      <c r="A971" s="464"/>
      <c r="B971" s="464"/>
      <c r="C971" s="464"/>
      <c r="D971" s="464"/>
      <c r="E971" s="464"/>
      <c r="F971" s="464"/>
      <c r="G971" s="464"/>
      <c r="H971" s="464"/>
      <c r="I971" s="464"/>
      <c r="K971" s="420"/>
      <c r="L971" s="420"/>
      <c r="M971" s="420"/>
    </row>
    <row r="972" spans="1:13" s="393" customFormat="1" ht="14.25">
      <c r="A972" s="464"/>
      <c r="B972" s="464"/>
      <c r="C972" s="464"/>
      <c r="D972" s="464"/>
      <c r="E972" s="464"/>
      <c r="F972" s="464"/>
      <c r="G972" s="464"/>
      <c r="H972" s="464"/>
      <c r="I972" s="464"/>
      <c r="K972" s="420"/>
      <c r="L972" s="420"/>
      <c r="M972" s="420"/>
    </row>
    <row r="973" spans="1:13" s="393" customFormat="1" ht="14.25">
      <c r="A973" s="464"/>
      <c r="B973" s="464"/>
      <c r="C973" s="464"/>
      <c r="D973" s="464"/>
      <c r="E973" s="464"/>
      <c r="F973" s="464"/>
      <c r="G973" s="464"/>
      <c r="H973" s="464"/>
      <c r="I973" s="464"/>
      <c r="K973" s="420"/>
      <c r="L973" s="420"/>
      <c r="M973" s="420"/>
    </row>
    <row r="974" spans="1:13" s="393" customFormat="1" ht="14.25">
      <c r="A974" s="464"/>
      <c r="B974" s="464"/>
      <c r="C974" s="464"/>
      <c r="D974" s="464"/>
      <c r="E974" s="464"/>
      <c r="F974" s="464"/>
      <c r="G974" s="464"/>
      <c r="H974" s="464"/>
      <c r="I974" s="464"/>
      <c r="K974" s="420"/>
      <c r="L974" s="420"/>
      <c r="M974" s="420"/>
    </row>
    <row r="975" spans="1:13" s="393" customFormat="1" ht="14.25">
      <c r="A975" s="464"/>
      <c r="B975" s="464"/>
      <c r="C975" s="464"/>
      <c r="D975" s="464"/>
      <c r="E975" s="464"/>
      <c r="F975" s="464"/>
      <c r="G975" s="464"/>
      <c r="H975" s="464"/>
      <c r="I975" s="464"/>
      <c r="K975" s="420"/>
      <c r="L975" s="420"/>
      <c r="M975" s="420"/>
    </row>
    <row r="976" spans="1:13" s="393" customFormat="1" ht="14.25">
      <c r="A976" s="464"/>
      <c r="B976" s="464"/>
      <c r="C976" s="464"/>
      <c r="D976" s="464"/>
      <c r="E976" s="464"/>
      <c r="F976" s="464"/>
      <c r="G976" s="464"/>
      <c r="H976" s="464"/>
      <c r="I976" s="464"/>
      <c r="K976" s="420"/>
      <c r="L976" s="420"/>
      <c r="M976" s="420"/>
    </row>
    <row r="977" spans="1:13" s="393" customFormat="1" ht="14.25">
      <c r="A977" s="464"/>
      <c r="B977" s="464"/>
      <c r="C977" s="464"/>
      <c r="D977" s="464"/>
      <c r="E977" s="464"/>
      <c r="F977" s="464"/>
      <c r="G977" s="464"/>
      <c r="H977" s="464"/>
      <c r="I977" s="464"/>
      <c r="K977" s="420"/>
      <c r="L977" s="420"/>
      <c r="M977" s="420"/>
    </row>
    <row r="978" spans="1:13" s="393" customFormat="1" ht="14.25">
      <c r="A978" s="464"/>
      <c r="B978" s="464"/>
      <c r="C978" s="464"/>
      <c r="D978" s="464"/>
      <c r="E978" s="464"/>
      <c r="F978" s="464"/>
      <c r="G978" s="464"/>
      <c r="H978" s="464"/>
      <c r="I978" s="464"/>
      <c r="K978" s="420"/>
      <c r="L978" s="420"/>
      <c r="M978" s="420"/>
    </row>
    <row r="979" spans="1:13" s="393" customFormat="1" ht="14.25">
      <c r="A979" s="464"/>
      <c r="B979" s="464"/>
      <c r="C979" s="464"/>
      <c r="D979" s="464"/>
      <c r="E979" s="464"/>
      <c r="F979" s="464"/>
      <c r="G979" s="464"/>
      <c r="H979" s="464"/>
      <c r="I979" s="464"/>
      <c r="K979" s="420"/>
      <c r="L979" s="420"/>
      <c r="M979" s="420"/>
    </row>
    <row r="980" spans="1:13" s="393" customFormat="1" ht="14.25">
      <c r="A980" s="464"/>
      <c r="B980" s="464"/>
      <c r="C980" s="464"/>
      <c r="D980" s="464"/>
      <c r="E980" s="464"/>
      <c r="F980" s="464"/>
      <c r="G980" s="464"/>
      <c r="H980" s="464"/>
      <c r="I980" s="464"/>
      <c r="K980" s="420"/>
      <c r="L980" s="420"/>
      <c r="M980" s="420"/>
    </row>
    <row r="981" spans="1:13" s="393" customFormat="1" ht="14.25">
      <c r="A981" s="464"/>
      <c r="B981" s="464"/>
      <c r="C981" s="464"/>
      <c r="D981" s="464"/>
      <c r="E981" s="464"/>
      <c r="F981" s="464"/>
      <c r="G981" s="464"/>
      <c r="H981" s="464"/>
      <c r="I981" s="464"/>
      <c r="K981" s="420"/>
      <c r="L981" s="420"/>
      <c r="M981" s="420"/>
    </row>
    <row r="982" spans="1:13" s="393" customFormat="1" ht="14.25">
      <c r="A982" s="464"/>
      <c r="B982" s="464"/>
      <c r="C982" s="464"/>
      <c r="D982" s="464"/>
      <c r="E982" s="464"/>
      <c r="F982" s="464"/>
      <c r="G982" s="464"/>
      <c r="H982" s="464"/>
      <c r="I982" s="464"/>
      <c r="K982" s="420"/>
      <c r="L982" s="420"/>
      <c r="M982" s="420"/>
    </row>
    <row r="983" spans="1:13" s="393" customFormat="1" ht="14.25">
      <c r="A983" s="464"/>
      <c r="B983" s="464"/>
      <c r="C983" s="464"/>
      <c r="D983" s="464"/>
      <c r="E983" s="464"/>
      <c r="F983" s="464"/>
      <c r="G983" s="464"/>
      <c r="H983" s="464"/>
      <c r="I983" s="464"/>
      <c r="K983" s="420"/>
      <c r="L983" s="420"/>
      <c r="M983" s="420"/>
    </row>
    <row r="984" spans="1:13" s="393" customFormat="1" ht="14.25">
      <c r="A984" s="464"/>
      <c r="B984" s="464"/>
      <c r="C984" s="464"/>
      <c r="D984" s="464"/>
      <c r="E984" s="464"/>
      <c r="F984" s="464"/>
      <c r="G984" s="464"/>
      <c r="H984" s="464"/>
      <c r="I984" s="464"/>
      <c r="K984" s="420"/>
      <c r="L984" s="420"/>
      <c r="M984" s="420"/>
    </row>
    <row r="985" spans="1:13" s="393" customFormat="1" ht="14.25">
      <c r="A985" s="464"/>
      <c r="B985" s="464"/>
      <c r="C985" s="464"/>
      <c r="D985" s="464"/>
      <c r="E985" s="464"/>
      <c r="F985" s="464"/>
      <c r="G985" s="464"/>
      <c r="H985" s="464"/>
      <c r="I985" s="464"/>
      <c r="K985" s="420"/>
      <c r="L985" s="420"/>
      <c r="M985" s="420"/>
    </row>
    <row r="986" spans="1:13" s="393" customFormat="1" ht="14.25">
      <c r="A986" s="464"/>
      <c r="B986" s="464"/>
      <c r="C986" s="464"/>
      <c r="D986" s="464"/>
      <c r="E986" s="464"/>
      <c r="F986" s="464"/>
      <c r="G986" s="464"/>
      <c r="H986" s="464"/>
      <c r="I986" s="464"/>
      <c r="K986" s="420"/>
      <c r="L986" s="420"/>
      <c r="M986" s="420"/>
    </row>
    <row r="987" spans="1:13" s="393" customFormat="1" ht="14.25">
      <c r="A987" s="464"/>
      <c r="B987" s="464"/>
      <c r="C987" s="464"/>
      <c r="D987" s="464"/>
      <c r="E987" s="464"/>
      <c r="F987" s="464"/>
      <c r="G987" s="464"/>
      <c r="H987" s="464"/>
      <c r="I987" s="464"/>
      <c r="K987" s="420"/>
      <c r="L987" s="420"/>
      <c r="M987" s="420"/>
    </row>
    <row r="988" spans="1:13" s="393" customFormat="1" ht="14.25">
      <c r="A988" s="464"/>
      <c r="B988" s="464"/>
      <c r="C988" s="464"/>
      <c r="D988" s="464"/>
      <c r="E988" s="464"/>
      <c r="F988" s="464"/>
      <c r="G988" s="464"/>
      <c r="H988" s="464"/>
      <c r="I988" s="464"/>
      <c r="K988" s="420"/>
      <c r="L988" s="420"/>
      <c r="M988" s="420"/>
    </row>
    <row r="989" spans="1:13" s="393" customFormat="1" ht="14.25">
      <c r="A989" s="464"/>
      <c r="B989" s="464"/>
      <c r="C989" s="464"/>
      <c r="D989" s="464"/>
      <c r="E989" s="464"/>
      <c r="F989" s="464"/>
      <c r="G989" s="464"/>
      <c r="H989" s="464"/>
      <c r="I989" s="464"/>
      <c r="K989" s="420"/>
      <c r="L989" s="420"/>
      <c r="M989" s="420"/>
    </row>
    <row r="990" spans="1:13" s="393" customFormat="1" ht="14.25">
      <c r="A990" s="464"/>
      <c r="B990" s="464"/>
      <c r="C990" s="464"/>
      <c r="D990" s="464"/>
      <c r="E990" s="464"/>
      <c r="F990" s="464"/>
      <c r="G990" s="464"/>
      <c r="H990" s="464"/>
      <c r="I990" s="464"/>
      <c r="K990" s="420"/>
      <c r="L990" s="420"/>
      <c r="M990" s="420"/>
    </row>
    <row r="991" spans="1:13" s="393" customFormat="1" ht="14.25">
      <c r="A991" s="464"/>
      <c r="B991" s="464"/>
      <c r="C991" s="464"/>
      <c r="D991" s="464"/>
      <c r="E991" s="464"/>
      <c r="F991" s="464"/>
      <c r="G991" s="464"/>
      <c r="H991" s="464"/>
      <c r="I991" s="464"/>
      <c r="K991" s="420"/>
      <c r="L991" s="420"/>
      <c r="M991" s="420"/>
    </row>
    <row r="992" spans="1:13" s="393" customFormat="1" ht="14.25">
      <c r="A992" s="464"/>
      <c r="B992" s="464"/>
      <c r="C992" s="464"/>
      <c r="D992" s="464"/>
      <c r="E992" s="464"/>
      <c r="F992" s="464"/>
      <c r="G992" s="464"/>
      <c r="H992" s="464"/>
      <c r="I992" s="464"/>
      <c r="K992" s="420"/>
      <c r="L992" s="420"/>
      <c r="M992" s="420"/>
    </row>
    <row r="993" spans="1:13" s="393" customFormat="1" ht="14.25">
      <c r="A993" s="464"/>
      <c r="B993" s="464"/>
      <c r="C993" s="464"/>
      <c r="D993" s="464"/>
      <c r="E993" s="464"/>
      <c r="F993" s="464"/>
      <c r="G993" s="464"/>
      <c r="H993" s="464"/>
      <c r="I993" s="464"/>
      <c r="K993" s="420"/>
      <c r="L993" s="420"/>
      <c r="M993" s="420"/>
    </row>
    <row r="994" spans="1:13" s="393" customFormat="1" ht="14.25">
      <c r="A994" s="464"/>
      <c r="B994" s="464"/>
      <c r="C994" s="464"/>
      <c r="D994" s="464"/>
      <c r="E994" s="464"/>
      <c r="F994" s="464"/>
      <c r="G994" s="464"/>
      <c r="H994" s="464"/>
      <c r="I994" s="464"/>
      <c r="K994" s="420"/>
      <c r="L994" s="420"/>
      <c r="M994" s="420"/>
    </row>
    <row r="995" spans="1:13" s="393" customFormat="1" ht="14.25">
      <c r="A995" s="464"/>
      <c r="B995" s="464"/>
      <c r="C995" s="464"/>
      <c r="D995" s="464"/>
      <c r="E995" s="464"/>
      <c r="F995" s="464"/>
      <c r="G995" s="464"/>
      <c r="H995" s="464"/>
      <c r="I995" s="464"/>
      <c r="K995" s="420"/>
      <c r="L995" s="420"/>
      <c r="M995" s="420"/>
    </row>
    <row r="996" spans="1:13" s="393" customFormat="1" ht="14.25">
      <c r="A996" s="464"/>
      <c r="B996" s="464"/>
      <c r="C996" s="464"/>
      <c r="D996" s="464"/>
      <c r="E996" s="464"/>
      <c r="F996" s="464"/>
      <c r="G996" s="464"/>
      <c r="H996" s="464"/>
      <c r="I996" s="464"/>
      <c r="K996" s="420"/>
      <c r="L996" s="420"/>
      <c r="M996" s="420"/>
    </row>
    <row r="997" spans="1:13" s="393" customFormat="1" ht="14.25">
      <c r="A997" s="464"/>
      <c r="B997" s="464"/>
      <c r="C997" s="464"/>
      <c r="D997" s="464"/>
      <c r="E997" s="464"/>
      <c r="F997" s="464"/>
      <c r="G997" s="464"/>
      <c r="H997" s="464"/>
      <c r="I997" s="464"/>
      <c r="K997" s="420"/>
      <c r="L997" s="420"/>
      <c r="M997" s="420"/>
    </row>
    <row r="998" spans="1:13" s="393" customFormat="1" ht="14.25">
      <c r="A998" s="464"/>
      <c r="B998" s="464"/>
      <c r="C998" s="464"/>
      <c r="D998" s="464"/>
      <c r="E998" s="464"/>
      <c r="F998" s="464"/>
      <c r="G998" s="464"/>
      <c r="H998" s="464"/>
      <c r="I998" s="464"/>
      <c r="K998" s="420"/>
      <c r="L998" s="420"/>
      <c r="M998" s="420"/>
    </row>
    <row r="999" spans="1:13" s="393" customFormat="1" ht="14.25">
      <c r="A999" s="464"/>
      <c r="B999" s="464"/>
      <c r="C999" s="464"/>
      <c r="D999" s="464"/>
      <c r="E999" s="464"/>
      <c r="F999" s="464"/>
      <c r="G999" s="464"/>
      <c r="H999" s="464"/>
      <c r="I999" s="464"/>
      <c r="K999" s="420"/>
      <c r="L999" s="420"/>
      <c r="M999" s="420"/>
    </row>
    <row r="1000" spans="1:13" s="393" customFormat="1" ht="14.25">
      <c r="A1000" s="464"/>
      <c r="B1000" s="464"/>
      <c r="C1000" s="464"/>
      <c r="D1000" s="464"/>
      <c r="E1000" s="464"/>
      <c r="F1000" s="464"/>
      <c r="G1000" s="464"/>
      <c r="H1000" s="464"/>
      <c r="I1000" s="464"/>
      <c r="K1000" s="420"/>
      <c r="L1000" s="420"/>
      <c r="M1000" s="420"/>
    </row>
    <row r="1001" spans="1:13" s="393" customFormat="1" ht="14.25">
      <c r="A1001" s="464"/>
      <c r="B1001" s="464"/>
      <c r="C1001" s="464"/>
      <c r="D1001" s="464"/>
      <c r="E1001" s="464"/>
      <c r="F1001" s="464"/>
      <c r="G1001" s="464"/>
      <c r="H1001" s="464"/>
      <c r="I1001" s="464"/>
      <c r="K1001" s="420"/>
      <c r="L1001" s="420"/>
      <c r="M1001" s="420"/>
    </row>
    <row r="1002" spans="1:13" s="393" customFormat="1" ht="14.25">
      <c r="A1002" s="464"/>
      <c r="B1002" s="464"/>
      <c r="C1002" s="464"/>
      <c r="D1002" s="464"/>
      <c r="E1002" s="464"/>
      <c r="F1002" s="464"/>
      <c r="G1002" s="464"/>
      <c r="H1002" s="464"/>
      <c r="I1002" s="464"/>
      <c r="K1002" s="420"/>
      <c r="L1002" s="420"/>
      <c r="M1002" s="420"/>
    </row>
    <row r="1003" spans="1:13" s="393" customFormat="1" ht="14.25">
      <c r="A1003" s="464"/>
      <c r="B1003" s="464"/>
      <c r="C1003" s="464"/>
      <c r="D1003" s="464"/>
      <c r="E1003" s="464"/>
      <c r="F1003" s="464"/>
      <c r="G1003" s="464"/>
      <c r="H1003" s="464"/>
      <c r="I1003" s="464"/>
      <c r="K1003" s="420"/>
      <c r="L1003" s="420"/>
      <c r="M1003" s="420"/>
    </row>
    <row r="1004" spans="1:13" s="393" customFormat="1" ht="14.25">
      <c r="A1004" s="464"/>
      <c r="B1004" s="464"/>
      <c r="C1004" s="464"/>
      <c r="D1004" s="464"/>
      <c r="E1004" s="464"/>
      <c r="F1004" s="464"/>
      <c r="G1004" s="464"/>
      <c r="H1004" s="464"/>
      <c r="I1004" s="464"/>
      <c r="K1004" s="420"/>
      <c r="L1004" s="420"/>
      <c r="M1004" s="420"/>
    </row>
    <row r="1005" spans="1:13" s="393" customFormat="1" ht="14.25">
      <c r="A1005" s="464"/>
      <c r="B1005" s="464"/>
      <c r="C1005" s="464"/>
      <c r="D1005" s="464"/>
      <c r="E1005" s="464"/>
      <c r="F1005" s="464"/>
      <c r="G1005" s="464"/>
      <c r="H1005" s="464"/>
      <c r="I1005" s="464"/>
      <c r="K1005" s="420"/>
      <c r="L1005" s="420"/>
      <c r="M1005" s="420"/>
    </row>
    <row r="1006" spans="1:13" s="393" customFormat="1" ht="14.25">
      <c r="A1006" s="464"/>
      <c r="B1006" s="464"/>
      <c r="C1006" s="464"/>
      <c r="D1006" s="464"/>
      <c r="E1006" s="464"/>
      <c r="F1006" s="464"/>
      <c r="G1006" s="464"/>
      <c r="H1006" s="464"/>
      <c r="I1006" s="464"/>
      <c r="K1006" s="420"/>
      <c r="L1006" s="420"/>
      <c r="M1006" s="420"/>
    </row>
    <row r="1007" spans="1:13" s="393" customFormat="1" ht="14.25">
      <c r="A1007" s="464"/>
      <c r="B1007" s="464"/>
      <c r="C1007" s="464"/>
      <c r="D1007" s="464"/>
      <c r="E1007" s="464"/>
      <c r="F1007" s="464"/>
      <c r="G1007" s="464"/>
      <c r="H1007" s="464"/>
      <c r="I1007" s="464"/>
      <c r="K1007" s="420"/>
      <c r="L1007" s="420"/>
      <c r="M1007" s="420"/>
    </row>
    <row r="1008" spans="1:13" s="393" customFormat="1" ht="14.25">
      <c r="A1008" s="464"/>
      <c r="B1008" s="464"/>
      <c r="C1008" s="464"/>
      <c r="D1008" s="464"/>
      <c r="E1008" s="464"/>
      <c r="F1008" s="464"/>
      <c r="G1008" s="464"/>
      <c r="H1008" s="464"/>
      <c r="I1008" s="464"/>
      <c r="K1008" s="420"/>
      <c r="L1008" s="420"/>
      <c r="M1008" s="420"/>
    </row>
    <row r="1009" spans="1:13" s="393" customFormat="1" ht="14.25">
      <c r="A1009" s="464"/>
      <c r="B1009" s="464"/>
      <c r="C1009" s="464"/>
      <c r="D1009" s="464"/>
      <c r="E1009" s="464"/>
      <c r="F1009" s="464"/>
      <c r="G1009" s="464"/>
      <c r="H1009" s="464"/>
      <c r="I1009" s="464"/>
      <c r="K1009" s="420"/>
      <c r="L1009" s="420"/>
      <c r="M1009" s="420"/>
    </row>
    <row r="1010" spans="1:13" s="393" customFormat="1" ht="14.25">
      <c r="A1010" s="464"/>
      <c r="B1010" s="464"/>
      <c r="C1010" s="464"/>
      <c r="D1010" s="464"/>
      <c r="E1010" s="464"/>
      <c r="F1010" s="464"/>
      <c r="G1010" s="464"/>
      <c r="H1010" s="464"/>
      <c r="I1010" s="464"/>
      <c r="K1010" s="420"/>
      <c r="L1010" s="420"/>
      <c r="M1010" s="420"/>
    </row>
    <row r="1011" spans="1:13" s="393" customFormat="1" ht="14.25">
      <c r="A1011" s="464"/>
      <c r="B1011" s="464"/>
      <c r="C1011" s="464"/>
      <c r="D1011" s="464"/>
      <c r="E1011" s="464"/>
      <c r="F1011" s="464"/>
      <c r="G1011" s="464"/>
      <c r="H1011" s="464"/>
      <c r="I1011" s="464"/>
      <c r="K1011" s="420"/>
      <c r="L1011" s="420"/>
      <c r="M1011" s="420"/>
    </row>
    <row r="1012" spans="1:13" s="393" customFormat="1" ht="14.25">
      <c r="A1012" s="464"/>
      <c r="B1012" s="464"/>
      <c r="C1012" s="464"/>
      <c r="D1012" s="464"/>
      <c r="E1012" s="464"/>
      <c r="F1012" s="464"/>
      <c r="G1012" s="464"/>
      <c r="H1012" s="464"/>
      <c r="I1012" s="464"/>
      <c r="K1012" s="420"/>
      <c r="L1012" s="420"/>
      <c r="M1012" s="420"/>
    </row>
    <row r="1013" spans="1:13" s="393" customFormat="1" ht="14.25">
      <c r="A1013" s="464"/>
      <c r="B1013" s="464"/>
      <c r="C1013" s="464"/>
      <c r="D1013" s="464"/>
      <c r="E1013" s="464"/>
      <c r="F1013" s="464"/>
      <c r="G1013" s="464"/>
      <c r="H1013" s="464"/>
      <c r="I1013" s="464"/>
      <c r="K1013" s="420"/>
      <c r="L1013" s="420"/>
      <c r="M1013" s="420"/>
    </row>
    <row r="1014" spans="1:13" s="393" customFormat="1" ht="14.25">
      <c r="A1014" s="464"/>
      <c r="B1014" s="464"/>
      <c r="C1014" s="464"/>
      <c r="D1014" s="464"/>
      <c r="E1014" s="464"/>
      <c r="F1014" s="464"/>
      <c r="G1014" s="464"/>
      <c r="H1014" s="464"/>
      <c r="I1014" s="464"/>
      <c r="K1014" s="420"/>
      <c r="L1014" s="420"/>
      <c r="M1014" s="420"/>
    </row>
    <row r="1015" spans="1:13" s="393" customFormat="1" ht="14.25">
      <c r="A1015" s="464"/>
      <c r="B1015" s="464"/>
      <c r="C1015" s="464"/>
      <c r="D1015" s="464"/>
      <c r="E1015" s="464"/>
      <c r="F1015" s="464"/>
      <c r="G1015" s="464"/>
      <c r="H1015" s="464"/>
      <c r="I1015" s="464"/>
      <c r="K1015" s="420"/>
      <c r="L1015" s="420"/>
      <c r="M1015" s="420"/>
    </row>
    <row r="1016" spans="1:13" s="393" customFormat="1" ht="14.25">
      <c r="A1016" s="464"/>
      <c r="B1016" s="464"/>
      <c r="C1016" s="464"/>
      <c r="D1016" s="464"/>
      <c r="E1016" s="464"/>
      <c r="F1016" s="464"/>
      <c r="G1016" s="464"/>
      <c r="H1016" s="464"/>
      <c r="I1016" s="464"/>
      <c r="K1016" s="420"/>
      <c r="L1016" s="420"/>
      <c r="M1016" s="420"/>
    </row>
    <row r="1017" spans="1:13" s="393" customFormat="1" ht="14.25">
      <c r="A1017" s="464"/>
      <c r="B1017" s="464"/>
      <c r="C1017" s="464"/>
      <c r="D1017" s="464"/>
      <c r="E1017" s="464"/>
      <c r="F1017" s="464"/>
      <c r="G1017" s="464"/>
      <c r="H1017" s="464"/>
      <c r="I1017" s="464"/>
      <c r="K1017" s="420"/>
      <c r="L1017" s="420"/>
      <c r="M1017" s="420"/>
    </row>
    <row r="1018" spans="1:13" s="393" customFormat="1" ht="14.25">
      <c r="A1018" s="464"/>
      <c r="B1018" s="464"/>
      <c r="C1018" s="464"/>
      <c r="D1018" s="464"/>
      <c r="E1018" s="464"/>
      <c r="F1018" s="464"/>
      <c r="G1018" s="464"/>
      <c r="H1018" s="464"/>
      <c r="I1018" s="464"/>
      <c r="K1018" s="420"/>
      <c r="L1018" s="420"/>
      <c r="M1018" s="420"/>
    </row>
    <row r="1019" spans="1:13" s="393" customFormat="1" ht="14.25">
      <c r="A1019" s="464"/>
      <c r="B1019" s="464"/>
      <c r="C1019" s="464"/>
      <c r="D1019" s="464"/>
      <c r="E1019" s="464"/>
      <c r="F1019" s="464"/>
      <c r="G1019" s="464"/>
      <c r="H1019" s="464"/>
      <c r="I1019" s="464"/>
      <c r="K1019" s="420"/>
      <c r="L1019" s="420"/>
      <c r="M1019" s="420"/>
    </row>
    <row r="1020" spans="1:13" s="393" customFormat="1" ht="14.25">
      <c r="A1020" s="464"/>
      <c r="B1020" s="464"/>
      <c r="C1020" s="464"/>
      <c r="D1020" s="464"/>
      <c r="E1020" s="464"/>
      <c r="F1020" s="464"/>
      <c r="G1020" s="464"/>
      <c r="H1020" s="464"/>
      <c r="I1020" s="464"/>
      <c r="K1020" s="420"/>
      <c r="L1020" s="420"/>
      <c r="M1020" s="420"/>
    </row>
    <row r="1021" spans="1:13" s="393" customFormat="1" ht="14.25">
      <c r="A1021" s="464"/>
      <c r="B1021" s="464"/>
      <c r="C1021" s="464"/>
      <c r="D1021" s="464"/>
      <c r="E1021" s="464"/>
      <c r="F1021" s="464"/>
      <c r="G1021" s="464"/>
      <c r="H1021" s="464"/>
      <c r="I1021" s="464"/>
      <c r="K1021" s="420"/>
      <c r="L1021" s="420"/>
      <c r="M1021" s="420"/>
    </row>
    <row r="1022" spans="1:13" s="393" customFormat="1" ht="14.25">
      <c r="A1022" s="464"/>
      <c r="B1022" s="464"/>
      <c r="C1022" s="464"/>
      <c r="D1022" s="464"/>
      <c r="E1022" s="464"/>
      <c r="F1022" s="464"/>
      <c r="G1022" s="464"/>
      <c r="H1022" s="464"/>
      <c r="I1022" s="464"/>
      <c r="K1022" s="420"/>
      <c r="L1022" s="420"/>
      <c r="M1022" s="420"/>
    </row>
    <row r="1023" spans="1:13" s="393" customFormat="1" ht="14.25">
      <c r="A1023" s="464"/>
      <c r="B1023" s="464"/>
      <c r="C1023" s="464"/>
      <c r="D1023" s="464"/>
      <c r="E1023" s="464"/>
      <c r="F1023" s="464"/>
      <c r="G1023" s="464"/>
      <c r="H1023" s="464"/>
      <c r="I1023" s="464"/>
      <c r="K1023" s="420"/>
      <c r="L1023" s="420"/>
      <c r="M1023" s="420"/>
    </row>
    <row r="1024" spans="1:13" s="393" customFormat="1" ht="14.25">
      <c r="A1024" s="464"/>
      <c r="B1024" s="464"/>
      <c r="C1024" s="464"/>
      <c r="D1024" s="464"/>
      <c r="E1024" s="464"/>
      <c r="F1024" s="464"/>
      <c r="G1024" s="464"/>
      <c r="H1024" s="464"/>
      <c r="I1024" s="464"/>
      <c r="K1024" s="420"/>
      <c r="L1024" s="420"/>
      <c r="M1024" s="420"/>
    </row>
    <row r="1025" spans="1:13" s="393" customFormat="1" ht="14.25">
      <c r="A1025" s="464"/>
      <c r="B1025" s="464"/>
      <c r="C1025" s="464"/>
      <c r="D1025" s="464"/>
      <c r="E1025" s="464"/>
      <c r="F1025" s="464"/>
      <c r="G1025" s="464"/>
      <c r="H1025" s="464"/>
      <c r="I1025" s="464"/>
      <c r="K1025" s="420"/>
      <c r="L1025" s="420"/>
      <c r="M1025" s="420"/>
    </row>
    <row r="1026" spans="1:13" s="393" customFormat="1" ht="14.25">
      <c r="A1026" s="464"/>
      <c r="B1026" s="464"/>
      <c r="C1026" s="464"/>
      <c r="D1026" s="464"/>
      <c r="E1026" s="464"/>
      <c r="F1026" s="464"/>
      <c r="G1026" s="464"/>
      <c r="H1026" s="464"/>
      <c r="I1026" s="464"/>
      <c r="K1026" s="420"/>
      <c r="L1026" s="420"/>
      <c r="M1026" s="420"/>
    </row>
    <row r="1027" spans="1:13" s="393" customFormat="1" ht="14.25">
      <c r="A1027" s="464"/>
      <c r="B1027" s="464"/>
      <c r="C1027" s="464"/>
      <c r="D1027" s="464"/>
      <c r="E1027" s="464"/>
      <c r="F1027" s="464"/>
      <c r="G1027" s="464"/>
      <c r="H1027" s="464"/>
      <c r="I1027" s="464"/>
      <c r="K1027" s="420"/>
      <c r="L1027" s="420"/>
      <c r="M1027" s="420"/>
    </row>
    <row r="1028" spans="1:13" s="393" customFormat="1" ht="14.25">
      <c r="A1028" s="464"/>
      <c r="B1028" s="464"/>
      <c r="C1028" s="464"/>
      <c r="D1028" s="464"/>
      <c r="E1028" s="464"/>
      <c r="F1028" s="464"/>
      <c r="G1028" s="464"/>
      <c r="H1028" s="464"/>
      <c r="I1028" s="464"/>
      <c r="K1028" s="420"/>
      <c r="L1028" s="420"/>
      <c r="M1028" s="420"/>
    </row>
    <row r="1029" spans="1:13" s="393" customFormat="1" ht="14.25">
      <c r="A1029" s="464"/>
      <c r="B1029" s="464"/>
      <c r="C1029" s="464"/>
      <c r="D1029" s="464"/>
      <c r="E1029" s="464"/>
      <c r="F1029" s="464"/>
      <c r="G1029" s="464"/>
      <c r="H1029" s="464"/>
      <c r="I1029" s="464"/>
      <c r="K1029" s="420"/>
      <c r="L1029" s="420"/>
      <c r="M1029" s="420"/>
    </row>
    <row r="1030" spans="1:13" s="393" customFormat="1" ht="14.25">
      <c r="A1030" s="464"/>
      <c r="B1030" s="464"/>
      <c r="C1030" s="464"/>
      <c r="D1030" s="464"/>
      <c r="E1030" s="464"/>
      <c r="F1030" s="464"/>
      <c r="G1030" s="464"/>
      <c r="H1030" s="464"/>
      <c r="I1030" s="464"/>
      <c r="K1030" s="420"/>
      <c r="L1030" s="420"/>
      <c r="M1030" s="420"/>
    </row>
    <row r="1031" spans="1:13" s="393" customFormat="1" ht="14.25">
      <c r="A1031" s="464"/>
      <c r="B1031" s="464"/>
      <c r="C1031" s="464"/>
      <c r="D1031" s="464"/>
      <c r="E1031" s="464"/>
      <c r="F1031" s="464"/>
      <c r="G1031" s="464"/>
      <c r="H1031" s="464"/>
      <c r="I1031" s="464"/>
      <c r="K1031" s="420"/>
      <c r="L1031" s="420"/>
      <c r="M1031" s="420"/>
    </row>
    <row r="1032" spans="1:13" s="393" customFormat="1" ht="14.25">
      <c r="A1032" s="464"/>
      <c r="B1032" s="464"/>
      <c r="C1032" s="464"/>
      <c r="D1032" s="464"/>
      <c r="E1032" s="464"/>
      <c r="F1032" s="464"/>
      <c r="G1032" s="464"/>
      <c r="H1032" s="464"/>
      <c r="I1032" s="464"/>
      <c r="K1032" s="420"/>
      <c r="L1032" s="420"/>
      <c r="M1032" s="420"/>
    </row>
    <row r="1033" spans="1:13" s="393" customFormat="1" ht="14.25">
      <c r="A1033" s="464"/>
      <c r="B1033" s="464"/>
      <c r="C1033" s="464"/>
      <c r="D1033" s="464"/>
      <c r="E1033" s="464"/>
      <c r="F1033" s="464"/>
      <c r="G1033" s="464"/>
      <c r="H1033" s="464"/>
      <c r="I1033" s="464"/>
      <c r="K1033" s="420"/>
      <c r="L1033" s="420"/>
      <c r="M1033" s="420"/>
    </row>
    <row r="1034" spans="1:13" s="393" customFormat="1" ht="14.25">
      <c r="A1034" s="464"/>
      <c r="B1034" s="464"/>
      <c r="C1034" s="464"/>
      <c r="D1034" s="464"/>
      <c r="E1034" s="464"/>
      <c r="F1034" s="464"/>
      <c r="G1034" s="464"/>
      <c r="H1034" s="464"/>
      <c r="I1034" s="464"/>
      <c r="K1034" s="420"/>
      <c r="L1034" s="420"/>
      <c r="M1034" s="420"/>
    </row>
    <row r="1035" spans="1:13" s="393" customFormat="1" ht="14.25">
      <c r="A1035" s="464"/>
      <c r="B1035" s="464"/>
      <c r="C1035" s="464"/>
      <c r="D1035" s="464"/>
      <c r="E1035" s="464"/>
      <c r="F1035" s="464"/>
      <c r="G1035" s="464"/>
      <c r="H1035" s="464"/>
      <c r="I1035" s="464"/>
      <c r="K1035" s="420"/>
      <c r="L1035" s="420"/>
      <c r="M1035" s="420"/>
    </row>
    <row r="1036" spans="1:13" s="393" customFormat="1" ht="14.25">
      <c r="A1036" s="464"/>
      <c r="B1036" s="464"/>
      <c r="C1036" s="464"/>
      <c r="D1036" s="464"/>
      <c r="E1036" s="464"/>
      <c r="F1036" s="464"/>
      <c r="G1036" s="464"/>
      <c r="H1036" s="464"/>
      <c r="I1036" s="464"/>
      <c r="K1036" s="420"/>
      <c r="L1036" s="420"/>
      <c r="M1036" s="420"/>
    </row>
    <row r="1037" spans="1:13" s="393" customFormat="1" ht="14.25">
      <c r="A1037" s="464"/>
      <c r="B1037" s="464"/>
      <c r="C1037" s="464"/>
      <c r="D1037" s="464"/>
      <c r="E1037" s="464"/>
      <c r="F1037" s="464"/>
      <c r="G1037" s="464"/>
      <c r="H1037" s="464"/>
      <c r="I1037" s="464"/>
      <c r="K1037" s="420"/>
      <c r="L1037" s="420"/>
      <c r="M1037" s="420"/>
    </row>
    <row r="1038" spans="1:13" s="393" customFormat="1" ht="14.25">
      <c r="A1038" s="464"/>
      <c r="B1038" s="464"/>
      <c r="C1038" s="464"/>
      <c r="D1038" s="464"/>
      <c r="E1038" s="464"/>
      <c r="F1038" s="464"/>
      <c r="G1038" s="464"/>
      <c r="H1038" s="464"/>
      <c r="I1038" s="464"/>
      <c r="K1038" s="420"/>
      <c r="L1038" s="420"/>
      <c r="M1038" s="420"/>
    </row>
    <row r="1039" spans="1:13" s="393" customFormat="1" ht="14.25">
      <c r="A1039" s="464"/>
      <c r="B1039" s="464"/>
      <c r="C1039" s="464"/>
      <c r="D1039" s="464"/>
      <c r="E1039" s="464"/>
      <c r="F1039" s="464"/>
      <c r="G1039" s="464"/>
      <c r="H1039" s="464"/>
      <c r="I1039" s="464"/>
      <c r="K1039" s="420"/>
      <c r="L1039" s="420"/>
      <c r="M1039" s="420"/>
    </row>
    <row r="1040" spans="1:13" s="393" customFormat="1" ht="14.25">
      <c r="A1040" s="464"/>
      <c r="B1040" s="464"/>
      <c r="C1040" s="464"/>
      <c r="D1040" s="464"/>
      <c r="E1040" s="464"/>
      <c r="F1040" s="464"/>
      <c r="G1040" s="464"/>
      <c r="H1040" s="464"/>
      <c r="I1040" s="464"/>
      <c r="K1040" s="420"/>
      <c r="L1040" s="420"/>
      <c r="M1040" s="420"/>
    </row>
    <row r="1041" spans="1:13" s="393" customFormat="1" ht="14.25">
      <c r="A1041" s="464"/>
      <c r="B1041" s="464"/>
      <c r="C1041" s="464"/>
      <c r="D1041" s="464"/>
      <c r="E1041" s="464"/>
      <c r="F1041" s="464"/>
      <c r="G1041" s="464"/>
      <c r="H1041" s="464"/>
      <c r="I1041" s="464"/>
      <c r="K1041" s="420"/>
      <c r="L1041" s="420"/>
      <c r="M1041" s="420"/>
    </row>
    <row r="1042" spans="1:13" s="393" customFormat="1" ht="14.25">
      <c r="A1042" s="464"/>
      <c r="B1042" s="464"/>
      <c r="C1042" s="464"/>
      <c r="D1042" s="464"/>
      <c r="E1042" s="464"/>
      <c r="F1042" s="464"/>
      <c r="G1042" s="464"/>
      <c r="H1042" s="464"/>
      <c r="I1042" s="464"/>
      <c r="K1042" s="420"/>
      <c r="L1042" s="420"/>
      <c r="M1042" s="420"/>
    </row>
    <row r="1043" spans="1:13" s="393" customFormat="1" ht="14.25">
      <c r="A1043" s="464"/>
      <c r="B1043" s="464"/>
      <c r="C1043" s="464"/>
      <c r="D1043" s="464"/>
      <c r="E1043" s="464"/>
      <c r="F1043" s="464"/>
      <c r="G1043" s="464"/>
      <c r="H1043" s="464"/>
      <c r="I1043" s="464"/>
      <c r="K1043" s="420"/>
      <c r="L1043" s="420"/>
      <c r="M1043" s="420"/>
    </row>
    <row r="1044" spans="1:13" s="393" customFormat="1" ht="14.25">
      <c r="A1044" s="464"/>
      <c r="B1044" s="464"/>
      <c r="C1044" s="464"/>
      <c r="D1044" s="464"/>
      <c r="E1044" s="464"/>
      <c r="F1044" s="464"/>
      <c r="G1044" s="464"/>
      <c r="H1044" s="464"/>
      <c r="I1044" s="464"/>
      <c r="K1044" s="420"/>
      <c r="L1044" s="420"/>
      <c r="M1044" s="420"/>
    </row>
    <row r="1045" spans="1:13" s="393" customFormat="1" ht="14.25">
      <c r="A1045" s="464"/>
      <c r="B1045" s="464"/>
      <c r="C1045" s="464"/>
      <c r="D1045" s="464"/>
      <c r="E1045" s="464"/>
      <c r="F1045" s="464"/>
      <c r="G1045" s="464"/>
      <c r="H1045" s="464"/>
      <c r="I1045" s="464"/>
      <c r="K1045" s="420"/>
      <c r="L1045" s="420"/>
      <c r="M1045" s="420"/>
    </row>
    <row r="1046" spans="1:13" s="393" customFormat="1" ht="14.25">
      <c r="A1046" s="464"/>
      <c r="B1046" s="464"/>
      <c r="C1046" s="464"/>
      <c r="D1046" s="464"/>
      <c r="E1046" s="464"/>
      <c r="F1046" s="464"/>
      <c r="G1046" s="464"/>
      <c r="H1046" s="464"/>
      <c r="I1046" s="464"/>
      <c r="K1046" s="420"/>
      <c r="L1046" s="420"/>
      <c r="M1046" s="420"/>
    </row>
    <row r="1047" spans="1:13" s="393" customFormat="1" ht="14.25">
      <c r="A1047" s="464"/>
      <c r="B1047" s="464"/>
      <c r="C1047" s="464"/>
      <c r="D1047" s="464"/>
      <c r="E1047" s="464"/>
      <c r="F1047" s="464"/>
      <c r="G1047" s="464"/>
      <c r="H1047" s="464"/>
      <c r="I1047" s="464"/>
      <c r="K1047" s="420"/>
      <c r="L1047" s="420"/>
      <c r="M1047" s="420"/>
    </row>
    <row r="1048" spans="1:13" s="393" customFormat="1" ht="14.25">
      <c r="A1048" s="464"/>
      <c r="B1048" s="464"/>
      <c r="C1048" s="464"/>
      <c r="D1048" s="464"/>
      <c r="E1048" s="464"/>
      <c r="F1048" s="464"/>
      <c r="G1048" s="464"/>
      <c r="H1048" s="464"/>
      <c r="I1048" s="464"/>
      <c r="K1048" s="420"/>
      <c r="L1048" s="420"/>
      <c r="M1048" s="420"/>
    </row>
    <row r="1049" spans="1:13" s="393" customFormat="1" ht="14.25">
      <c r="A1049" s="464"/>
      <c r="B1049" s="464"/>
      <c r="C1049" s="464"/>
      <c r="D1049" s="464"/>
      <c r="E1049" s="464"/>
      <c r="F1049" s="464"/>
      <c r="G1049" s="464"/>
      <c r="H1049" s="464"/>
      <c r="I1049" s="464"/>
      <c r="K1049" s="420"/>
      <c r="L1049" s="420"/>
      <c r="M1049" s="420"/>
    </row>
    <row r="1050" spans="1:13" s="393" customFormat="1" ht="14.25">
      <c r="A1050" s="464"/>
      <c r="B1050" s="464"/>
      <c r="C1050" s="464"/>
      <c r="D1050" s="464"/>
      <c r="E1050" s="464"/>
      <c r="F1050" s="464"/>
      <c r="G1050" s="464"/>
      <c r="H1050" s="464"/>
      <c r="I1050" s="464"/>
      <c r="K1050" s="420"/>
      <c r="L1050" s="420"/>
      <c r="M1050" s="420"/>
    </row>
    <row r="1051" spans="1:13" s="393" customFormat="1" ht="14.25">
      <c r="A1051" s="464"/>
      <c r="B1051" s="464"/>
      <c r="C1051" s="464"/>
      <c r="D1051" s="464"/>
      <c r="E1051" s="464"/>
      <c r="F1051" s="464"/>
      <c r="G1051" s="464"/>
      <c r="H1051" s="464"/>
      <c r="I1051" s="464"/>
      <c r="K1051" s="420"/>
      <c r="L1051" s="420"/>
      <c r="M1051" s="420"/>
    </row>
    <row r="1052" spans="1:13" s="393" customFormat="1" ht="14.25">
      <c r="A1052" s="464"/>
      <c r="B1052" s="464"/>
      <c r="C1052" s="464"/>
      <c r="D1052" s="464"/>
      <c r="E1052" s="464"/>
      <c r="F1052" s="464"/>
      <c r="G1052" s="464"/>
      <c r="H1052" s="464"/>
      <c r="I1052" s="464"/>
      <c r="K1052" s="420"/>
      <c r="L1052" s="420"/>
      <c r="M1052" s="420"/>
    </row>
    <row r="1053" spans="1:13" s="393" customFormat="1" ht="14.25">
      <c r="A1053" s="464"/>
      <c r="B1053" s="464"/>
      <c r="C1053" s="464"/>
      <c r="D1053" s="464"/>
      <c r="E1053" s="464"/>
      <c r="F1053" s="464"/>
      <c r="G1053" s="464"/>
      <c r="H1053" s="464"/>
      <c r="I1053" s="464"/>
      <c r="K1053" s="420"/>
      <c r="L1053" s="420"/>
      <c r="M1053" s="420"/>
    </row>
    <row r="1054" spans="1:13" s="393" customFormat="1" ht="14.25">
      <c r="A1054" s="464"/>
      <c r="B1054" s="464"/>
      <c r="C1054" s="464"/>
      <c r="D1054" s="464"/>
      <c r="E1054" s="464"/>
      <c r="F1054" s="464"/>
      <c r="G1054" s="464"/>
      <c r="H1054" s="464"/>
      <c r="I1054" s="464"/>
      <c r="K1054" s="420"/>
      <c r="L1054" s="420"/>
      <c r="M1054" s="420"/>
    </row>
    <row r="1055" spans="1:13" s="393" customFormat="1" ht="14.25">
      <c r="A1055" s="464"/>
      <c r="B1055" s="464"/>
      <c r="C1055" s="464"/>
      <c r="D1055" s="464"/>
      <c r="E1055" s="464"/>
      <c r="F1055" s="464"/>
      <c r="G1055" s="464"/>
      <c r="H1055" s="464"/>
      <c r="I1055" s="464"/>
      <c r="K1055" s="420"/>
      <c r="L1055" s="420"/>
      <c r="M1055" s="420"/>
    </row>
    <row r="1056" spans="1:13" s="393" customFormat="1" ht="14.25">
      <c r="A1056" s="464"/>
      <c r="B1056" s="464"/>
      <c r="C1056" s="464"/>
      <c r="D1056" s="464"/>
      <c r="E1056" s="464"/>
      <c r="F1056" s="464"/>
      <c r="G1056" s="464"/>
      <c r="H1056" s="464"/>
      <c r="I1056" s="464"/>
      <c r="K1056" s="420"/>
      <c r="L1056" s="420"/>
      <c r="M1056" s="420"/>
    </row>
    <row r="1057" spans="1:13" s="393" customFormat="1" ht="14.25">
      <c r="A1057" s="464"/>
      <c r="B1057" s="464"/>
      <c r="C1057" s="464"/>
      <c r="D1057" s="464"/>
      <c r="E1057" s="464"/>
      <c r="F1057" s="464"/>
      <c r="G1057" s="464"/>
      <c r="H1057" s="464"/>
      <c r="I1057" s="464"/>
      <c r="K1057" s="420"/>
      <c r="L1057" s="420"/>
      <c r="M1057" s="420"/>
    </row>
    <row r="1058" spans="1:13" s="393" customFormat="1" ht="14.25">
      <c r="A1058" s="464"/>
      <c r="B1058" s="464"/>
      <c r="C1058" s="464"/>
      <c r="D1058" s="464"/>
      <c r="E1058" s="464"/>
      <c r="F1058" s="464"/>
      <c r="G1058" s="464"/>
      <c r="H1058" s="464"/>
      <c r="I1058" s="464"/>
      <c r="K1058" s="420"/>
      <c r="L1058" s="420"/>
      <c r="M1058" s="420"/>
    </row>
    <row r="1059" spans="1:13" s="393" customFormat="1" ht="14.25">
      <c r="A1059" s="464"/>
      <c r="B1059" s="464"/>
      <c r="C1059" s="464"/>
      <c r="D1059" s="464"/>
      <c r="E1059" s="464"/>
      <c r="F1059" s="464"/>
      <c r="G1059" s="464"/>
      <c r="H1059" s="464"/>
      <c r="I1059" s="464"/>
      <c r="K1059" s="420"/>
      <c r="L1059" s="420"/>
      <c r="M1059" s="420"/>
    </row>
    <row r="1060" spans="1:13" s="393" customFormat="1" ht="14.25">
      <c r="A1060" s="464"/>
      <c r="B1060" s="464"/>
      <c r="C1060" s="464"/>
      <c r="D1060" s="464"/>
      <c r="E1060" s="464"/>
      <c r="F1060" s="464"/>
      <c r="G1060" s="464"/>
      <c r="H1060" s="464"/>
      <c r="I1060" s="464"/>
      <c r="K1060" s="420"/>
      <c r="L1060" s="420"/>
      <c r="M1060" s="420"/>
    </row>
    <row r="1061" spans="1:13" s="393" customFormat="1" ht="14.25">
      <c r="A1061" s="464"/>
      <c r="B1061" s="464"/>
      <c r="C1061" s="464"/>
      <c r="D1061" s="464"/>
      <c r="E1061" s="464"/>
      <c r="F1061" s="464"/>
      <c r="G1061" s="464"/>
      <c r="H1061" s="464"/>
      <c r="I1061" s="464"/>
      <c r="K1061" s="420"/>
      <c r="L1061" s="420"/>
      <c r="M1061" s="420"/>
    </row>
    <row r="1062" spans="1:13" s="393" customFormat="1" ht="14.25">
      <c r="A1062" s="464"/>
      <c r="B1062" s="464"/>
      <c r="C1062" s="464"/>
      <c r="D1062" s="464"/>
      <c r="E1062" s="464"/>
      <c r="F1062" s="464"/>
      <c r="G1062" s="464"/>
      <c r="H1062" s="464"/>
      <c r="I1062" s="464"/>
      <c r="K1062" s="420"/>
      <c r="L1062" s="420"/>
      <c r="M1062" s="420"/>
    </row>
    <row r="1063" spans="1:13" s="393" customFormat="1" ht="14.25">
      <c r="A1063" s="464"/>
      <c r="B1063" s="464"/>
      <c r="C1063" s="464"/>
      <c r="D1063" s="464"/>
      <c r="E1063" s="464"/>
      <c r="F1063" s="464"/>
      <c r="G1063" s="464"/>
      <c r="H1063" s="464"/>
      <c r="I1063" s="464"/>
      <c r="K1063" s="420"/>
      <c r="L1063" s="420"/>
      <c r="M1063" s="420"/>
    </row>
    <row r="1064" spans="1:13" s="393" customFormat="1" ht="14.25">
      <c r="A1064" s="464"/>
      <c r="B1064" s="464"/>
      <c r="C1064" s="464"/>
      <c r="D1064" s="464"/>
      <c r="E1064" s="464"/>
      <c r="F1064" s="464"/>
      <c r="G1064" s="464"/>
      <c r="H1064" s="464"/>
      <c r="I1064" s="464"/>
      <c r="K1064" s="420"/>
      <c r="L1064" s="420"/>
      <c r="M1064" s="420"/>
    </row>
    <row r="1065" spans="1:13" s="393" customFormat="1" ht="14.25">
      <c r="A1065" s="464"/>
      <c r="B1065" s="464"/>
      <c r="C1065" s="464"/>
      <c r="D1065" s="464"/>
      <c r="E1065" s="464"/>
      <c r="F1065" s="464"/>
      <c r="G1065" s="464"/>
      <c r="H1065" s="464"/>
      <c r="I1065" s="464"/>
      <c r="K1065" s="420"/>
      <c r="L1065" s="420"/>
      <c r="M1065" s="420"/>
    </row>
    <row r="1066" spans="1:13" s="393" customFormat="1" ht="14.25">
      <c r="A1066" s="464"/>
      <c r="B1066" s="464"/>
      <c r="C1066" s="464"/>
      <c r="D1066" s="464"/>
      <c r="E1066" s="464"/>
      <c r="F1066" s="464"/>
      <c r="G1066" s="464"/>
      <c r="H1066" s="464"/>
      <c r="I1066" s="464"/>
      <c r="K1066" s="420"/>
      <c r="L1066" s="420"/>
      <c r="M1066" s="420"/>
    </row>
    <row r="1067" spans="1:13" s="393" customFormat="1" ht="14.25">
      <c r="A1067" s="464"/>
      <c r="B1067" s="464"/>
      <c r="C1067" s="464"/>
      <c r="D1067" s="464"/>
      <c r="E1067" s="464"/>
      <c r="F1067" s="464"/>
      <c r="G1067" s="464"/>
      <c r="H1067" s="464"/>
      <c r="I1067" s="464"/>
      <c r="K1067" s="420"/>
      <c r="L1067" s="420"/>
      <c r="M1067" s="420"/>
    </row>
    <row r="1068" spans="1:13" s="393" customFormat="1" ht="14.25">
      <c r="A1068" s="464"/>
      <c r="B1068" s="464"/>
      <c r="C1068" s="464"/>
      <c r="D1068" s="464"/>
      <c r="E1068" s="464"/>
      <c r="F1068" s="464"/>
      <c r="G1068" s="464"/>
      <c r="H1068" s="464"/>
      <c r="I1068" s="464"/>
      <c r="K1068" s="420"/>
      <c r="L1068" s="420"/>
      <c r="M1068" s="420"/>
    </row>
    <row r="1069" spans="1:13" s="393" customFormat="1" ht="14.25">
      <c r="A1069" s="464"/>
      <c r="B1069" s="464"/>
      <c r="C1069" s="464"/>
      <c r="D1069" s="464"/>
      <c r="E1069" s="464"/>
      <c r="F1069" s="464"/>
      <c r="G1069" s="464"/>
      <c r="H1069" s="464"/>
      <c r="I1069" s="464"/>
      <c r="K1069" s="420"/>
      <c r="L1069" s="420"/>
      <c r="M1069" s="420"/>
    </row>
    <row r="1070" spans="1:13" s="393" customFormat="1" ht="14.25">
      <c r="A1070" s="464"/>
      <c r="B1070" s="464"/>
      <c r="C1070" s="464"/>
      <c r="D1070" s="464"/>
      <c r="E1070" s="464"/>
      <c r="F1070" s="464"/>
      <c r="G1070" s="464"/>
      <c r="H1070" s="464"/>
      <c r="I1070" s="464"/>
      <c r="K1070" s="420"/>
      <c r="L1070" s="420"/>
      <c r="M1070" s="420"/>
    </row>
    <row r="1071" spans="1:13" s="393" customFormat="1" ht="14.25">
      <c r="A1071" s="464"/>
      <c r="B1071" s="464"/>
      <c r="C1071" s="464"/>
      <c r="D1071" s="464"/>
      <c r="E1071" s="464"/>
      <c r="F1071" s="464"/>
      <c r="G1071" s="464"/>
      <c r="H1071" s="464"/>
      <c r="I1071" s="464"/>
      <c r="K1071" s="420"/>
      <c r="L1071" s="420"/>
      <c r="M1071" s="420"/>
    </row>
    <row r="1072" spans="1:13" s="393" customFormat="1" ht="14.25">
      <c r="A1072" s="464"/>
      <c r="B1072" s="464"/>
      <c r="C1072" s="464"/>
      <c r="D1072" s="464"/>
      <c r="E1072" s="464"/>
      <c r="F1072" s="464"/>
      <c r="G1072" s="464"/>
      <c r="H1072" s="464"/>
      <c r="I1072" s="464"/>
      <c r="K1072" s="420"/>
      <c r="L1072" s="420"/>
      <c r="M1072" s="420"/>
    </row>
    <row r="1073" spans="1:13" s="393" customFormat="1" ht="14.25">
      <c r="A1073" s="464"/>
      <c r="B1073" s="464"/>
      <c r="C1073" s="464"/>
      <c r="D1073" s="464"/>
      <c r="E1073" s="464"/>
      <c r="F1073" s="464"/>
      <c r="G1073" s="464"/>
      <c r="H1073" s="464"/>
      <c r="I1073" s="464"/>
      <c r="K1073" s="420"/>
      <c r="L1073" s="420"/>
      <c r="M1073" s="420"/>
    </row>
    <row r="1074" spans="1:13" s="393" customFormat="1" ht="14.25">
      <c r="A1074" s="464"/>
      <c r="B1074" s="464"/>
      <c r="C1074" s="464"/>
      <c r="D1074" s="464"/>
      <c r="E1074" s="464"/>
      <c r="F1074" s="464"/>
      <c r="G1074" s="464"/>
      <c r="H1074" s="464"/>
      <c r="I1074" s="464"/>
      <c r="K1074" s="420"/>
      <c r="L1074" s="420"/>
      <c r="M1074" s="420"/>
    </row>
    <row r="1075" spans="1:13" s="393" customFormat="1" ht="14.25">
      <c r="A1075" s="464"/>
      <c r="B1075" s="464"/>
      <c r="C1075" s="464"/>
      <c r="D1075" s="464"/>
      <c r="E1075" s="464"/>
      <c r="F1075" s="464"/>
      <c r="G1075" s="464"/>
      <c r="H1075" s="464"/>
      <c r="I1075" s="464"/>
      <c r="K1075" s="420"/>
      <c r="L1075" s="420"/>
      <c r="M1075" s="420"/>
    </row>
    <row r="1076" spans="1:13" s="393" customFormat="1" ht="14.25">
      <c r="A1076" s="464"/>
      <c r="B1076" s="464"/>
      <c r="C1076" s="464"/>
      <c r="D1076" s="464"/>
      <c r="E1076" s="464"/>
      <c r="F1076" s="464"/>
      <c r="G1076" s="464"/>
      <c r="H1076" s="464"/>
      <c r="I1076" s="464"/>
      <c r="K1076" s="420"/>
      <c r="L1076" s="420"/>
      <c r="M1076" s="420"/>
    </row>
    <row r="1077" spans="1:13" s="393" customFormat="1" ht="14.25">
      <c r="A1077" s="464"/>
      <c r="B1077" s="464"/>
      <c r="C1077" s="464"/>
      <c r="D1077" s="464"/>
      <c r="E1077" s="464"/>
      <c r="F1077" s="464"/>
      <c r="G1077" s="464"/>
      <c r="H1077" s="464"/>
      <c r="I1077" s="464"/>
      <c r="K1077" s="420"/>
      <c r="L1077" s="420"/>
      <c r="M1077" s="420"/>
    </row>
    <row r="1078" spans="1:13" s="393" customFormat="1" ht="14.25">
      <c r="A1078" s="464"/>
      <c r="B1078" s="464"/>
      <c r="C1078" s="464"/>
      <c r="D1078" s="464"/>
      <c r="E1078" s="464"/>
      <c r="F1078" s="464"/>
      <c r="G1078" s="464"/>
      <c r="H1078" s="464"/>
      <c r="I1078" s="464"/>
      <c r="K1078" s="420"/>
      <c r="L1078" s="420"/>
      <c r="M1078" s="420"/>
    </row>
    <row r="1079" spans="1:13" s="393" customFormat="1" ht="14.25">
      <c r="A1079" s="464"/>
      <c r="B1079" s="464"/>
      <c r="C1079" s="464"/>
      <c r="D1079" s="464"/>
      <c r="E1079" s="464"/>
      <c r="F1079" s="464"/>
      <c r="G1079" s="464"/>
      <c r="H1079" s="464"/>
      <c r="I1079" s="464"/>
      <c r="K1079" s="420"/>
      <c r="L1079" s="420"/>
      <c r="M1079" s="420"/>
    </row>
    <row r="1080" spans="1:13" s="393" customFormat="1" ht="14.25">
      <c r="A1080" s="464"/>
      <c r="B1080" s="464"/>
      <c r="C1080" s="464"/>
      <c r="D1080" s="464"/>
      <c r="E1080" s="464"/>
      <c r="F1080" s="464"/>
      <c r="G1080" s="464"/>
      <c r="H1080" s="464"/>
      <c r="I1080" s="464"/>
      <c r="K1080" s="420"/>
      <c r="L1080" s="420"/>
      <c r="M1080" s="420"/>
    </row>
    <row r="1081" spans="1:13" s="393" customFormat="1" ht="14.25">
      <c r="A1081" s="464"/>
      <c r="B1081" s="464"/>
      <c r="C1081" s="464"/>
      <c r="D1081" s="464"/>
      <c r="E1081" s="464"/>
      <c r="F1081" s="464"/>
      <c r="G1081" s="464"/>
      <c r="H1081" s="464"/>
      <c r="I1081" s="464"/>
      <c r="K1081" s="420"/>
      <c r="L1081" s="420"/>
      <c r="M1081" s="420"/>
    </row>
    <row r="1082" spans="1:13" s="393" customFormat="1" ht="14.25">
      <c r="A1082" s="464"/>
      <c r="B1082" s="464"/>
      <c r="C1082" s="464"/>
      <c r="D1082" s="464"/>
      <c r="E1082" s="464"/>
      <c r="F1082" s="464"/>
      <c r="G1082" s="464"/>
      <c r="H1082" s="464"/>
      <c r="I1082" s="464"/>
      <c r="K1082" s="420"/>
      <c r="L1082" s="420"/>
      <c r="M1082" s="420"/>
    </row>
    <row r="1083" spans="1:13" s="393" customFormat="1" ht="14.25">
      <c r="A1083" s="464"/>
      <c r="B1083" s="464"/>
      <c r="C1083" s="464"/>
      <c r="D1083" s="464"/>
      <c r="E1083" s="464"/>
      <c r="F1083" s="464"/>
      <c r="G1083" s="464"/>
      <c r="H1083" s="464"/>
      <c r="I1083" s="464"/>
      <c r="K1083" s="420"/>
      <c r="L1083" s="420"/>
      <c r="M1083" s="420"/>
    </row>
    <row r="1084" spans="1:13" s="393" customFormat="1" ht="14.25">
      <c r="A1084" s="464"/>
      <c r="B1084" s="464"/>
      <c r="C1084" s="464"/>
      <c r="D1084" s="464"/>
      <c r="E1084" s="464"/>
      <c r="F1084" s="464"/>
      <c r="G1084" s="464"/>
      <c r="H1084" s="464"/>
      <c r="I1084" s="464"/>
      <c r="K1084" s="420"/>
      <c r="L1084" s="420"/>
      <c r="M1084" s="420"/>
    </row>
    <row r="1085" spans="1:13" s="393" customFormat="1" ht="14.25">
      <c r="A1085" s="464"/>
      <c r="B1085" s="464"/>
      <c r="C1085" s="464"/>
      <c r="D1085" s="464"/>
      <c r="E1085" s="464"/>
      <c r="F1085" s="464"/>
      <c r="G1085" s="464"/>
      <c r="H1085" s="464"/>
      <c r="I1085" s="464"/>
      <c r="K1085" s="420"/>
      <c r="L1085" s="420"/>
      <c r="M1085" s="420"/>
    </row>
    <row r="1086" spans="1:13" s="393" customFormat="1" ht="14.25">
      <c r="A1086" s="464"/>
      <c r="B1086" s="464"/>
      <c r="C1086" s="464"/>
      <c r="D1086" s="464"/>
      <c r="E1086" s="464"/>
      <c r="F1086" s="464"/>
      <c r="G1086" s="464"/>
      <c r="H1086" s="464"/>
      <c r="I1086" s="464"/>
      <c r="K1086" s="420"/>
      <c r="L1086" s="420"/>
      <c r="M1086" s="420"/>
    </row>
    <row r="1087" spans="1:13" s="393" customFormat="1" ht="14.25">
      <c r="A1087" s="464"/>
      <c r="B1087" s="464"/>
      <c r="C1087" s="464"/>
      <c r="D1087" s="464"/>
      <c r="E1087" s="464"/>
      <c r="F1087" s="464"/>
      <c r="G1087" s="464"/>
      <c r="H1087" s="464"/>
      <c r="I1087" s="464"/>
      <c r="K1087" s="420"/>
      <c r="L1087" s="420"/>
      <c r="M1087" s="420"/>
    </row>
    <row r="1088" spans="1:13" s="393" customFormat="1" ht="14.25">
      <c r="A1088" s="464"/>
      <c r="B1088" s="464"/>
      <c r="C1088" s="464"/>
      <c r="D1088" s="464"/>
      <c r="E1088" s="464"/>
      <c r="F1088" s="464"/>
      <c r="G1088" s="464"/>
      <c r="H1088" s="464"/>
      <c r="I1088" s="464"/>
      <c r="K1088" s="420"/>
      <c r="L1088" s="420"/>
      <c r="M1088" s="420"/>
    </row>
    <row r="1089" spans="1:13" s="393" customFormat="1" ht="14.25">
      <c r="A1089" s="464"/>
      <c r="B1089" s="464"/>
      <c r="C1089" s="464"/>
      <c r="D1089" s="464"/>
      <c r="E1089" s="464"/>
      <c r="F1089" s="464"/>
      <c r="G1089" s="464"/>
      <c r="H1089" s="464"/>
      <c r="I1089" s="464"/>
      <c r="K1089" s="420"/>
      <c r="L1089" s="420"/>
      <c r="M1089" s="420"/>
    </row>
    <row r="1090" spans="1:13" s="393" customFormat="1" ht="14.25">
      <c r="A1090" s="464"/>
      <c r="B1090" s="464"/>
      <c r="C1090" s="464"/>
      <c r="D1090" s="464"/>
      <c r="E1090" s="464"/>
      <c r="F1090" s="464"/>
      <c r="G1090" s="464"/>
      <c r="H1090" s="464"/>
      <c r="I1090" s="464"/>
      <c r="K1090" s="420"/>
      <c r="L1090" s="420"/>
      <c r="M1090" s="420"/>
    </row>
    <row r="1091" spans="1:13" s="393" customFormat="1" ht="14.25">
      <c r="A1091" s="464"/>
      <c r="B1091" s="464"/>
      <c r="C1091" s="464"/>
      <c r="D1091" s="464"/>
      <c r="E1091" s="464"/>
      <c r="F1091" s="464"/>
      <c r="G1091" s="464"/>
      <c r="H1091" s="464"/>
      <c r="I1091" s="464"/>
      <c r="K1091" s="420"/>
      <c r="L1091" s="420"/>
      <c r="M1091" s="420"/>
    </row>
    <row r="1092" spans="1:13" s="393" customFormat="1" ht="14.25">
      <c r="A1092" s="464"/>
      <c r="B1092" s="464"/>
      <c r="C1092" s="464"/>
      <c r="D1092" s="464"/>
      <c r="E1092" s="464"/>
      <c r="F1092" s="464"/>
      <c r="G1092" s="464"/>
      <c r="H1092" s="464"/>
      <c r="I1092" s="464"/>
      <c r="K1092" s="420"/>
      <c r="L1092" s="420"/>
      <c r="M1092" s="420"/>
    </row>
    <row r="1093" spans="1:13" s="393" customFormat="1" ht="14.25">
      <c r="A1093" s="464"/>
      <c r="B1093" s="464"/>
      <c r="C1093" s="464"/>
      <c r="D1093" s="464"/>
      <c r="E1093" s="464"/>
      <c r="F1093" s="464"/>
      <c r="G1093" s="464"/>
      <c r="H1093" s="464"/>
      <c r="I1093" s="464"/>
      <c r="K1093" s="420"/>
      <c r="L1093" s="420"/>
      <c r="M1093" s="420"/>
    </row>
    <row r="1094" spans="1:13" s="393" customFormat="1" ht="14.25">
      <c r="A1094" s="464"/>
      <c r="B1094" s="464"/>
      <c r="C1094" s="464"/>
      <c r="D1094" s="464"/>
      <c r="E1094" s="464"/>
      <c r="F1094" s="464"/>
      <c r="G1094" s="464"/>
      <c r="H1094" s="464"/>
      <c r="I1094" s="464"/>
      <c r="K1094" s="420"/>
      <c r="L1094" s="420"/>
      <c r="M1094" s="420"/>
    </row>
    <row r="1095" spans="1:13" s="393" customFormat="1" ht="14.25">
      <c r="A1095" s="464"/>
      <c r="B1095" s="464"/>
      <c r="C1095" s="464"/>
      <c r="D1095" s="464"/>
      <c r="E1095" s="464"/>
      <c r="F1095" s="464"/>
      <c r="G1095" s="464"/>
      <c r="H1095" s="464"/>
      <c r="I1095" s="464"/>
      <c r="K1095" s="420"/>
      <c r="L1095" s="420"/>
      <c r="M1095" s="420"/>
    </row>
    <row r="1096" spans="1:13" s="393" customFormat="1" ht="14.25">
      <c r="A1096" s="464"/>
      <c r="B1096" s="464"/>
      <c r="C1096" s="464"/>
      <c r="D1096" s="464"/>
      <c r="E1096" s="464"/>
      <c r="F1096" s="464"/>
      <c r="G1096" s="464"/>
      <c r="H1096" s="464"/>
      <c r="I1096" s="464"/>
      <c r="K1096" s="420"/>
      <c r="L1096" s="420"/>
      <c r="M1096" s="420"/>
    </row>
    <row r="1097" spans="1:13" s="393" customFormat="1" ht="14.25">
      <c r="A1097" s="464"/>
      <c r="B1097" s="464"/>
      <c r="C1097" s="464"/>
      <c r="D1097" s="464"/>
      <c r="E1097" s="464"/>
      <c r="F1097" s="464"/>
      <c r="G1097" s="464"/>
      <c r="H1097" s="464"/>
      <c r="I1097" s="464"/>
      <c r="K1097" s="420"/>
      <c r="L1097" s="420"/>
      <c r="M1097" s="420"/>
    </row>
    <row r="1098" spans="1:13" s="393" customFormat="1" ht="14.25">
      <c r="A1098" s="464"/>
      <c r="B1098" s="464"/>
      <c r="C1098" s="464"/>
      <c r="D1098" s="464"/>
      <c r="E1098" s="464"/>
      <c r="F1098" s="464"/>
      <c r="G1098" s="464"/>
      <c r="H1098" s="464"/>
      <c r="I1098" s="464"/>
      <c r="K1098" s="420"/>
      <c r="L1098" s="420"/>
      <c r="M1098" s="420"/>
    </row>
    <row r="1099" spans="1:13" s="393" customFormat="1" ht="14.25">
      <c r="A1099" s="464"/>
      <c r="B1099" s="464"/>
      <c r="C1099" s="464"/>
      <c r="D1099" s="464"/>
      <c r="E1099" s="464"/>
      <c r="F1099" s="464"/>
      <c r="G1099" s="464"/>
      <c r="H1099" s="464"/>
      <c r="I1099" s="464"/>
      <c r="K1099" s="420"/>
      <c r="L1099" s="420"/>
      <c r="M1099" s="420"/>
    </row>
    <row r="1100" spans="1:13" s="393" customFormat="1" ht="14.25">
      <c r="A1100" s="464"/>
      <c r="B1100" s="464"/>
      <c r="C1100" s="464"/>
      <c r="D1100" s="464"/>
      <c r="E1100" s="464"/>
      <c r="F1100" s="464"/>
      <c r="G1100" s="464"/>
      <c r="H1100" s="464"/>
      <c r="I1100" s="464"/>
      <c r="K1100" s="420"/>
      <c r="L1100" s="420"/>
      <c r="M1100" s="420"/>
    </row>
    <row r="1101" spans="1:13" s="393" customFormat="1" ht="14.25">
      <c r="A1101" s="464"/>
      <c r="B1101" s="464"/>
      <c r="C1101" s="464"/>
      <c r="D1101" s="464"/>
      <c r="E1101" s="464"/>
      <c r="F1101" s="464"/>
      <c r="G1101" s="464"/>
      <c r="H1101" s="464"/>
      <c r="I1101" s="464"/>
      <c r="K1101" s="420"/>
      <c r="L1101" s="420"/>
      <c r="M1101" s="420"/>
    </row>
    <row r="1102" spans="1:13" s="393" customFormat="1" ht="14.25">
      <c r="A1102" s="464"/>
      <c r="B1102" s="464"/>
      <c r="C1102" s="464"/>
      <c r="D1102" s="464"/>
      <c r="E1102" s="464"/>
      <c r="F1102" s="464"/>
      <c r="G1102" s="464"/>
      <c r="H1102" s="464"/>
      <c r="I1102" s="464"/>
      <c r="K1102" s="420"/>
      <c r="L1102" s="420"/>
      <c r="M1102" s="420"/>
    </row>
    <row r="1103" spans="1:13" s="393" customFormat="1" ht="14.25">
      <c r="A1103" s="464"/>
      <c r="B1103" s="464"/>
      <c r="C1103" s="464"/>
      <c r="D1103" s="464"/>
      <c r="E1103" s="464"/>
      <c r="F1103" s="464"/>
      <c r="G1103" s="464"/>
      <c r="H1103" s="464"/>
      <c r="I1103" s="464"/>
      <c r="K1103" s="420"/>
      <c r="L1103" s="420"/>
      <c r="M1103" s="420"/>
    </row>
    <row r="1104" spans="1:13" s="393" customFormat="1" ht="14.25">
      <c r="A1104" s="464"/>
      <c r="B1104" s="464"/>
      <c r="C1104" s="464"/>
      <c r="D1104" s="464"/>
      <c r="E1104" s="464"/>
      <c r="F1104" s="464"/>
      <c r="G1104" s="464"/>
      <c r="H1104" s="464"/>
      <c r="I1104" s="464"/>
      <c r="K1104" s="420"/>
      <c r="L1104" s="420"/>
      <c r="M1104" s="420"/>
    </row>
    <row r="1105" spans="1:13" s="393" customFormat="1" ht="14.25">
      <c r="A1105" s="464"/>
      <c r="B1105" s="464"/>
      <c r="C1105" s="464"/>
      <c r="D1105" s="464"/>
      <c r="E1105" s="464"/>
      <c r="F1105" s="464"/>
      <c r="G1105" s="464"/>
      <c r="H1105" s="464"/>
      <c r="I1105" s="464"/>
      <c r="K1105" s="420"/>
      <c r="L1105" s="420"/>
      <c r="M1105" s="420"/>
    </row>
    <row r="1106" spans="1:13" s="393" customFormat="1" ht="14.25">
      <c r="A1106" s="464"/>
      <c r="B1106" s="464"/>
      <c r="C1106" s="464"/>
      <c r="D1106" s="464"/>
      <c r="E1106" s="464"/>
      <c r="F1106" s="464"/>
      <c r="G1106" s="464"/>
      <c r="H1106" s="464"/>
      <c r="I1106" s="464"/>
      <c r="K1106" s="420"/>
      <c r="L1106" s="420"/>
      <c r="M1106" s="420"/>
    </row>
    <row r="1107" spans="1:13" s="393" customFormat="1" ht="14.25">
      <c r="A1107" s="464"/>
      <c r="B1107" s="464"/>
      <c r="C1107" s="464"/>
      <c r="D1107" s="464"/>
      <c r="E1107" s="464"/>
      <c r="F1107" s="464"/>
      <c r="G1107" s="464"/>
      <c r="H1107" s="464"/>
      <c r="I1107" s="464"/>
      <c r="K1107" s="420"/>
      <c r="L1107" s="420"/>
      <c r="M1107" s="420"/>
    </row>
    <row r="1108" spans="1:13" s="393" customFormat="1" ht="14.25">
      <c r="A1108" s="464"/>
      <c r="B1108" s="464"/>
      <c r="C1108" s="464"/>
      <c r="D1108" s="464"/>
      <c r="E1108" s="464"/>
      <c r="F1108" s="464"/>
      <c r="G1108" s="464"/>
      <c r="H1108" s="464"/>
      <c r="I1108" s="464"/>
      <c r="K1108" s="420"/>
      <c r="L1108" s="420"/>
      <c r="M1108" s="420"/>
    </row>
    <row r="1109" spans="1:13" s="393" customFormat="1" ht="14.25">
      <c r="A1109" s="464"/>
      <c r="B1109" s="464"/>
      <c r="C1109" s="464"/>
      <c r="D1109" s="464"/>
      <c r="E1109" s="464"/>
      <c r="F1109" s="464"/>
      <c r="G1109" s="464"/>
      <c r="H1109" s="464"/>
      <c r="I1109" s="464"/>
      <c r="K1109" s="420"/>
      <c r="L1109" s="420"/>
      <c r="M1109" s="420"/>
    </row>
    <row r="1110" spans="1:13" s="393" customFormat="1" ht="14.25">
      <c r="A1110" s="464"/>
      <c r="B1110" s="464"/>
      <c r="C1110" s="464"/>
      <c r="D1110" s="464"/>
      <c r="E1110" s="464"/>
      <c r="F1110" s="464"/>
      <c r="G1110" s="464"/>
      <c r="H1110" s="464"/>
      <c r="I1110" s="464"/>
      <c r="K1110" s="420"/>
      <c r="L1110" s="420"/>
      <c r="M1110" s="420"/>
    </row>
    <row r="1111" spans="1:13" s="393" customFormat="1" ht="14.25">
      <c r="A1111" s="464"/>
      <c r="B1111" s="464"/>
      <c r="C1111" s="464"/>
      <c r="D1111" s="464"/>
      <c r="E1111" s="464"/>
      <c r="F1111" s="464"/>
      <c r="G1111" s="464"/>
      <c r="H1111" s="464"/>
      <c r="I1111" s="464"/>
      <c r="K1111" s="420"/>
      <c r="L1111" s="420"/>
      <c r="M1111" s="420"/>
    </row>
    <row r="1112" spans="1:13" s="393" customFormat="1" ht="14.25">
      <c r="A1112" s="464"/>
      <c r="B1112" s="464"/>
      <c r="C1112" s="464"/>
      <c r="D1112" s="464"/>
      <c r="E1112" s="464"/>
      <c r="F1112" s="464"/>
      <c r="G1112" s="464"/>
      <c r="H1112" s="464"/>
      <c r="I1112" s="464"/>
      <c r="K1112" s="420"/>
      <c r="L1112" s="420"/>
      <c r="M1112" s="420"/>
    </row>
    <row r="1113" spans="1:13" s="393" customFormat="1" ht="14.25">
      <c r="A1113" s="464"/>
      <c r="B1113" s="464"/>
      <c r="C1113" s="464"/>
      <c r="D1113" s="464"/>
      <c r="E1113" s="464"/>
      <c r="F1113" s="464"/>
      <c r="G1113" s="464"/>
      <c r="H1113" s="464"/>
      <c r="I1113" s="464"/>
      <c r="K1113" s="420"/>
      <c r="L1113" s="420"/>
      <c r="M1113" s="420"/>
    </row>
    <row r="1114" spans="1:13" s="393" customFormat="1" ht="14.25">
      <c r="A1114" s="464"/>
      <c r="B1114" s="464"/>
      <c r="C1114" s="464"/>
      <c r="D1114" s="464"/>
      <c r="E1114" s="464"/>
      <c r="F1114" s="464"/>
      <c r="G1114" s="464"/>
      <c r="H1114" s="464"/>
      <c r="I1114" s="464"/>
      <c r="K1114" s="420"/>
      <c r="L1114" s="420"/>
      <c r="M1114" s="420"/>
    </row>
    <row r="1115" spans="1:13" s="393" customFormat="1" ht="14.25">
      <c r="A1115" s="464"/>
      <c r="B1115" s="464"/>
      <c r="C1115" s="464"/>
      <c r="D1115" s="464"/>
      <c r="E1115" s="464"/>
      <c r="F1115" s="464"/>
      <c r="G1115" s="464"/>
      <c r="H1115" s="464"/>
      <c r="I1115" s="464"/>
      <c r="K1115" s="420"/>
      <c r="L1115" s="420"/>
      <c r="M1115" s="420"/>
    </row>
    <row r="1116" spans="1:13" s="393" customFormat="1" ht="14.25">
      <c r="A1116" s="464"/>
      <c r="B1116" s="464"/>
      <c r="C1116" s="464"/>
      <c r="D1116" s="464"/>
      <c r="E1116" s="464"/>
      <c r="F1116" s="464"/>
      <c r="G1116" s="464"/>
      <c r="H1116" s="464"/>
      <c r="I1116" s="464"/>
      <c r="K1116" s="420"/>
      <c r="L1116" s="420"/>
      <c r="M1116" s="420"/>
    </row>
    <row r="1117" spans="1:13" s="393" customFormat="1" ht="14.25">
      <c r="A1117" s="464"/>
      <c r="B1117" s="464"/>
      <c r="C1117" s="464"/>
      <c r="D1117" s="464"/>
      <c r="E1117" s="464"/>
      <c r="F1117" s="464"/>
      <c r="G1117" s="464"/>
      <c r="H1117" s="464"/>
      <c r="I1117" s="464"/>
      <c r="K1117" s="420"/>
      <c r="L1117" s="420"/>
      <c r="M1117" s="420"/>
    </row>
    <row r="1118" spans="1:13" s="393" customFormat="1" ht="14.25">
      <c r="A1118" s="464"/>
      <c r="B1118" s="464"/>
      <c r="C1118" s="464"/>
      <c r="D1118" s="464"/>
      <c r="E1118" s="464"/>
      <c r="F1118" s="464"/>
      <c r="G1118" s="464"/>
      <c r="H1118" s="464"/>
      <c r="I1118" s="464"/>
      <c r="K1118" s="420"/>
      <c r="L1118" s="420"/>
      <c r="M1118" s="420"/>
    </row>
    <row r="1119" spans="1:13" s="393" customFormat="1" ht="14.25">
      <c r="A1119" s="464"/>
      <c r="B1119" s="464"/>
      <c r="C1119" s="464"/>
      <c r="D1119" s="464"/>
      <c r="E1119" s="464"/>
      <c r="F1119" s="464"/>
      <c r="G1119" s="464"/>
      <c r="H1119" s="464"/>
      <c r="I1119" s="464"/>
      <c r="K1119" s="420"/>
      <c r="L1119" s="420"/>
      <c r="M1119" s="420"/>
    </row>
    <row r="1120" spans="1:13" s="393" customFormat="1" ht="14.25">
      <c r="A1120" s="464"/>
      <c r="B1120" s="464"/>
      <c r="C1120" s="464"/>
      <c r="D1120" s="464"/>
      <c r="E1120" s="464"/>
      <c r="F1120" s="464"/>
      <c r="G1120" s="464"/>
      <c r="H1120" s="464"/>
      <c r="I1120" s="464"/>
      <c r="K1120" s="420"/>
      <c r="L1120" s="420"/>
      <c r="M1120" s="420"/>
    </row>
    <row r="1121" spans="1:13" s="393" customFormat="1" ht="14.25">
      <c r="A1121" s="464"/>
      <c r="B1121" s="464"/>
      <c r="C1121" s="464"/>
      <c r="D1121" s="464"/>
      <c r="E1121" s="464"/>
      <c r="F1121" s="464"/>
      <c r="G1121" s="464"/>
      <c r="H1121" s="464"/>
      <c r="I1121" s="464"/>
      <c r="K1121" s="420"/>
      <c r="L1121" s="420"/>
      <c r="M1121" s="420"/>
    </row>
    <row r="1122" spans="1:13" s="393" customFormat="1" ht="14.25">
      <c r="A1122" s="464"/>
      <c r="B1122" s="464"/>
      <c r="C1122" s="464"/>
      <c r="D1122" s="464"/>
      <c r="E1122" s="464"/>
      <c r="F1122" s="464"/>
      <c r="G1122" s="464"/>
      <c r="H1122" s="464"/>
      <c r="I1122" s="464"/>
      <c r="K1122" s="420"/>
      <c r="L1122" s="420"/>
      <c r="M1122" s="420"/>
    </row>
    <row r="1123" spans="1:13" s="393" customFormat="1" ht="14.25">
      <c r="A1123" s="464"/>
      <c r="B1123" s="464"/>
      <c r="C1123" s="464"/>
      <c r="D1123" s="464"/>
      <c r="E1123" s="464"/>
      <c r="F1123" s="464"/>
      <c r="G1123" s="464"/>
      <c r="H1123" s="464"/>
      <c r="I1123" s="464"/>
      <c r="K1123" s="420"/>
      <c r="L1123" s="420"/>
      <c r="M1123" s="420"/>
    </row>
    <row r="1124" spans="1:13" s="393" customFormat="1" ht="14.25">
      <c r="A1124" s="464"/>
      <c r="B1124" s="464"/>
      <c r="C1124" s="464"/>
      <c r="D1124" s="464"/>
      <c r="E1124" s="464"/>
      <c r="F1124" s="464"/>
      <c r="G1124" s="464"/>
      <c r="H1124" s="464"/>
      <c r="I1124" s="464"/>
      <c r="K1124" s="420"/>
      <c r="L1124" s="420"/>
      <c r="M1124" s="420"/>
    </row>
    <row r="1125" spans="1:13" s="393" customFormat="1" ht="14.25">
      <c r="A1125" s="464"/>
      <c r="B1125" s="464"/>
      <c r="C1125" s="464"/>
      <c r="D1125" s="464"/>
      <c r="E1125" s="464"/>
      <c r="F1125" s="464"/>
      <c r="G1125" s="464"/>
      <c r="H1125" s="464"/>
      <c r="I1125" s="464"/>
      <c r="K1125" s="420"/>
      <c r="L1125" s="420"/>
      <c r="M1125" s="420"/>
    </row>
    <row r="1126" spans="1:13" s="393" customFormat="1" ht="14.25">
      <c r="A1126" s="464"/>
      <c r="B1126" s="464"/>
      <c r="C1126" s="464"/>
      <c r="D1126" s="464"/>
      <c r="E1126" s="464"/>
      <c r="F1126" s="464"/>
      <c r="G1126" s="464"/>
      <c r="H1126" s="464"/>
      <c r="I1126" s="464"/>
      <c r="K1126" s="420"/>
      <c r="L1126" s="420"/>
      <c r="M1126" s="420"/>
    </row>
    <row r="1127" spans="1:13" s="393" customFormat="1" ht="14.25">
      <c r="A1127" s="464"/>
      <c r="B1127" s="464"/>
      <c r="C1127" s="464"/>
      <c r="D1127" s="464"/>
      <c r="E1127" s="464"/>
      <c r="F1127" s="464"/>
      <c r="G1127" s="464"/>
      <c r="H1127" s="464"/>
      <c r="I1127" s="464"/>
      <c r="K1127" s="420"/>
      <c r="L1127" s="420"/>
      <c r="M1127" s="420"/>
    </row>
    <row r="1128" spans="1:13" s="393" customFormat="1" ht="14.25">
      <c r="A1128" s="464"/>
      <c r="B1128" s="464"/>
      <c r="C1128" s="464"/>
      <c r="D1128" s="464"/>
      <c r="E1128" s="464"/>
      <c r="F1128" s="464"/>
      <c r="G1128" s="464"/>
      <c r="H1128" s="464"/>
      <c r="I1128" s="464"/>
      <c r="K1128" s="420"/>
      <c r="L1128" s="420"/>
      <c r="M1128" s="420"/>
    </row>
    <row r="1129" spans="1:13" s="393" customFormat="1" ht="14.25">
      <c r="A1129" s="464"/>
      <c r="B1129" s="464"/>
      <c r="C1129" s="464"/>
      <c r="D1129" s="464"/>
      <c r="E1129" s="464"/>
      <c r="F1129" s="464"/>
      <c r="G1129" s="464"/>
      <c r="H1129" s="464"/>
      <c r="I1129" s="464"/>
      <c r="K1129" s="420"/>
      <c r="L1129" s="420"/>
      <c r="M1129" s="420"/>
    </row>
    <row r="1130" spans="1:13" s="393" customFormat="1" ht="14.25">
      <c r="A1130" s="464"/>
      <c r="B1130" s="464"/>
      <c r="C1130" s="464"/>
      <c r="D1130" s="464"/>
      <c r="E1130" s="464"/>
      <c r="F1130" s="464"/>
      <c r="G1130" s="464"/>
      <c r="H1130" s="464"/>
      <c r="I1130" s="464"/>
      <c r="K1130" s="420"/>
      <c r="L1130" s="420"/>
      <c r="M1130" s="420"/>
    </row>
    <row r="1131" spans="1:13" s="393" customFormat="1" ht="14.25">
      <c r="A1131" s="464"/>
      <c r="B1131" s="464"/>
      <c r="C1131" s="464"/>
      <c r="D1131" s="464"/>
      <c r="E1131" s="464"/>
      <c r="F1131" s="464"/>
      <c r="G1131" s="464"/>
      <c r="H1131" s="464"/>
      <c r="I1131" s="464"/>
      <c r="K1131" s="420"/>
      <c r="L1131" s="420"/>
      <c r="M1131" s="420"/>
    </row>
    <row r="1132" spans="1:13" s="393" customFormat="1" ht="14.25">
      <c r="A1132" s="464"/>
      <c r="B1132" s="464"/>
      <c r="C1132" s="464"/>
      <c r="D1132" s="464"/>
      <c r="E1132" s="464"/>
      <c r="F1132" s="464"/>
      <c r="G1132" s="464"/>
      <c r="H1132" s="464"/>
      <c r="I1132" s="464"/>
      <c r="K1132" s="420"/>
      <c r="L1132" s="420"/>
      <c r="M1132" s="420"/>
    </row>
    <row r="1133" spans="1:13" s="393" customFormat="1" ht="14.25">
      <c r="A1133" s="464"/>
      <c r="B1133" s="464"/>
      <c r="C1133" s="464"/>
      <c r="D1133" s="464"/>
      <c r="E1133" s="464"/>
      <c r="F1133" s="464"/>
      <c r="G1133" s="464"/>
      <c r="H1133" s="464"/>
      <c r="I1133" s="464"/>
      <c r="K1133" s="420"/>
      <c r="L1133" s="420"/>
      <c r="M1133" s="420"/>
    </row>
    <row r="1134" spans="1:13" s="393" customFormat="1" ht="14.25">
      <c r="A1134" s="464"/>
      <c r="B1134" s="464"/>
      <c r="C1134" s="464"/>
      <c r="D1134" s="464"/>
      <c r="E1134" s="464"/>
      <c r="F1134" s="464"/>
      <c r="G1134" s="464"/>
      <c r="H1134" s="464"/>
      <c r="I1134" s="464"/>
      <c r="K1134" s="420"/>
      <c r="L1134" s="420"/>
      <c r="M1134" s="420"/>
    </row>
    <row r="1135" spans="1:13" s="393" customFormat="1" ht="14.25">
      <c r="A1135" s="464"/>
      <c r="B1135" s="464"/>
      <c r="C1135" s="464"/>
      <c r="D1135" s="464"/>
      <c r="E1135" s="464"/>
      <c r="F1135" s="464"/>
      <c r="G1135" s="464"/>
      <c r="H1135" s="464"/>
      <c r="I1135" s="464"/>
      <c r="K1135" s="420"/>
      <c r="L1135" s="420"/>
      <c r="M1135" s="420"/>
    </row>
    <row r="1136" spans="1:13" s="393" customFormat="1" ht="14.25">
      <c r="A1136" s="464"/>
      <c r="B1136" s="464"/>
      <c r="C1136" s="464"/>
      <c r="D1136" s="464"/>
      <c r="E1136" s="464"/>
      <c r="F1136" s="464"/>
      <c r="G1136" s="464"/>
      <c r="H1136" s="464"/>
      <c r="I1136" s="464"/>
      <c r="K1136" s="420"/>
      <c r="L1136" s="420"/>
      <c r="M1136" s="420"/>
    </row>
    <row r="1137" spans="1:13" s="393" customFormat="1" ht="14.25">
      <c r="A1137" s="464"/>
      <c r="B1137" s="464"/>
      <c r="C1137" s="464"/>
      <c r="D1137" s="464"/>
      <c r="E1137" s="464"/>
      <c r="F1137" s="464"/>
      <c r="G1137" s="464"/>
      <c r="H1137" s="464"/>
      <c r="I1137" s="464"/>
      <c r="K1137" s="420"/>
      <c r="L1137" s="420"/>
      <c r="M1137" s="420"/>
    </row>
    <row r="1138" spans="1:13" s="393" customFormat="1" ht="14.25">
      <c r="A1138" s="464"/>
      <c r="B1138" s="464"/>
      <c r="C1138" s="464"/>
      <c r="D1138" s="464"/>
      <c r="E1138" s="464"/>
      <c r="F1138" s="464"/>
      <c r="G1138" s="464"/>
      <c r="H1138" s="464"/>
      <c r="I1138" s="464"/>
      <c r="K1138" s="420"/>
      <c r="L1138" s="420"/>
      <c r="M1138" s="420"/>
    </row>
    <row r="1139" spans="1:13" s="393" customFormat="1" ht="14.25">
      <c r="A1139" s="464"/>
      <c r="B1139" s="464"/>
      <c r="C1139" s="464"/>
      <c r="D1139" s="464"/>
      <c r="E1139" s="464"/>
      <c r="F1139" s="464"/>
      <c r="G1139" s="464"/>
      <c r="H1139" s="464"/>
      <c r="I1139" s="464"/>
      <c r="K1139" s="420"/>
      <c r="L1139" s="420"/>
      <c r="M1139" s="420"/>
    </row>
    <row r="1140" spans="1:13" s="393" customFormat="1" ht="14.25">
      <c r="A1140" s="464"/>
      <c r="B1140" s="464"/>
      <c r="C1140" s="464"/>
      <c r="D1140" s="464"/>
      <c r="E1140" s="464"/>
      <c r="F1140" s="464"/>
      <c r="G1140" s="464"/>
      <c r="H1140" s="464"/>
      <c r="I1140" s="464"/>
      <c r="K1140" s="420"/>
      <c r="L1140" s="420"/>
      <c r="M1140" s="420"/>
    </row>
    <row r="1141" spans="1:13" s="393" customFormat="1" ht="14.25">
      <c r="A1141" s="464"/>
      <c r="B1141" s="464"/>
      <c r="C1141" s="464"/>
      <c r="D1141" s="464"/>
      <c r="E1141" s="464"/>
      <c r="F1141" s="464"/>
      <c r="G1141" s="464"/>
      <c r="H1141" s="464"/>
      <c r="I1141" s="464"/>
      <c r="K1141" s="420"/>
      <c r="L1141" s="420"/>
      <c r="M1141" s="420"/>
    </row>
    <row r="1142" spans="1:13" s="393" customFormat="1" ht="14.25">
      <c r="A1142" s="464"/>
      <c r="B1142" s="464"/>
      <c r="C1142" s="464"/>
      <c r="D1142" s="464"/>
      <c r="E1142" s="464"/>
      <c r="F1142" s="464"/>
      <c r="G1142" s="464"/>
      <c r="H1142" s="464"/>
      <c r="I1142" s="464"/>
      <c r="K1142" s="420"/>
      <c r="L1142" s="420"/>
      <c r="M1142" s="420"/>
    </row>
    <row r="1143" spans="1:13" s="393" customFormat="1" ht="14.25">
      <c r="A1143" s="464"/>
      <c r="B1143" s="464"/>
      <c r="C1143" s="464"/>
      <c r="D1143" s="464"/>
      <c r="E1143" s="464"/>
      <c r="F1143" s="464"/>
      <c r="G1143" s="464"/>
      <c r="H1143" s="464"/>
      <c r="I1143" s="464"/>
      <c r="K1143" s="420"/>
      <c r="L1143" s="420"/>
      <c r="M1143" s="420"/>
    </row>
    <row r="1144" spans="1:13" s="393" customFormat="1" ht="14.25">
      <c r="A1144" s="464"/>
      <c r="B1144" s="464"/>
      <c r="C1144" s="464"/>
      <c r="D1144" s="464"/>
      <c r="E1144" s="464"/>
      <c r="F1144" s="464"/>
      <c r="G1144" s="464"/>
      <c r="H1144" s="464"/>
      <c r="I1144" s="464"/>
      <c r="K1144" s="420"/>
      <c r="L1144" s="420"/>
      <c r="M1144" s="420"/>
    </row>
    <row r="1145" spans="1:13" s="393" customFormat="1" ht="14.25">
      <c r="A1145" s="464"/>
      <c r="B1145" s="464"/>
      <c r="C1145" s="464"/>
      <c r="D1145" s="464"/>
      <c r="E1145" s="464"/>
      <c r="F1145" s="464"/>
      <c r="G1145" s="464"/>
      <c r="H1145" s="464"/>
      <c r="I1145" s="464"/>
      <c r="K1145" s="420"/>
      <c r="L1145" s="420"/>
      <c r="M1145" s="420"/>
    </row>
    <row r="1146" spans="1:13" s="393" customFormat="1" ht="14.25">
      <c r="A1146" s="464"/>
      <c r="B1146" s="464"/>
      <c r="C1146" s="464"/>
      <c r="D1146" s="464"/>
      <c r="E1146" s="464"/>
      <c r="F1146" s="464"/>
      <c r="G1146" s="464"/>
      <c r="H1146" s="464"/>
      <c r="I1146" s="464"/>
      <c r="K1146" s="420"/>
      <c r="L1146" s="420"/>
      <c r="M1146" s="420"/>
    </row>
    <row r="1147" spans="1:13" s="393" customFormat="1" ht="14.25">
      <c r="A1147" s="464"/>
      <c r="B1147" s="464"/>
      <c r="C1147" s="464"/>
      <c r="D1147" s="464"/>
      <c r="E1147" s="464"/>
      <c r="F1147" s="464"/>
      <c r="G1147" s="464"/>
      <c r="H1147" s="464"/>
      <c r="I1147" s="464"/>
      <c r="K1147" s="420"/>
      <c r="L1147" s="420"/>
      <c r="M1147" s="420"/>
    </row>
    <row r="1148" spans="1:13" s="393" customFormat="1" ht="14.25">
      <c r="A1148" s="464"/>
      <c r="B1148" s="464"/>
      <c r="C1148" s="464"/>
      <c r="D1148" s="464"/>
      <c r="E1148" s="464"/>
      <c r="F1148" s="464"/>
      <c r="G1148" s="464"/>
      <c r="H1148" s="464"/>
      <c r="I1148" s="464"/>
      <c r="K1148" s="420"/>
      <c r="L1148" s="420"/>
      <c r="M1148" s="420"/>
    </row>
    <row r="1149" spans="1:13" s="393" customFormat="1" ht="14.25">
      <c r="A1149" s="464"/>
      <c r="B1149" s="464"/>
      <c r="C1149" s="464"/>
      <c r="D1149" s="464"/>
      <c r="E1149" s="464"/>
      <c r="F1149" s="464"/>
      <c r="G1149" s="464"/>
      <c r="H1149" s="464"/>
      <c r="I1149" s="464"/>
      <c r="K1149" s="420"/>
      <c r="L1149" s="420"/>
      <c r="M1149" s="420"/>
    </row>
    <row r="1150" spans="1:13" s="393" customFormat="1" ht="14.25">
      <c r="A1150" s="464"/>
      <c r="B1150" s="464"/>
      <c r="C1150" s="464"/>
      <c r="D1150" s="464"/>
      <c r="E1150" s="464"/>
      <c r="F1150" s="464"/>
      <c r="G1150" s="464"/>
      <c r="H1150" s="464"/>
      <c r="I1150" s="464"/>
      <c r="K1150" s="420"/>
      <c r="L1150" s="420"/>
      <c r="M1150" s="420"/>
    </row>
    <row r="1151" spans="1:13" s="393" customFormat="1" ht="14.25">
      <c r="A1151" s="464"/>
      <c r="B1151" s="464"/>
      <c r="C1151" s="464"/>
      <c r="D1151" s="464"/>
      <c r="E1151" s="464"/>
      <c r="F1151" s="464"/>
      <c r="G1151" s="464"/>
      <c r="H1151" s="464"/>
      <c r="I1151" s="464"/>
      <c r="K1151" s="420"/>
      <c r="L1151" s="420"/>
      <c r="M1151" s="420"/>
    </row>
    <row r="1152" spans="1:13" s="393" customFormat="1" ht="14.25">
      <c r="A1152" s="464"/>
      <c r="B1152" s="464"/>
      <c r="C1152" s="464"/>
      <c r="D1152" s="464"/>
      <c r="E1152" s="464"/>
      <c r="F1152" s="464"/>
      <c r="G1152" s="464"/>
      <c r="H1152" s="464"/>
      <c r="I1152" s="464"/>
      <c r="K1152" s="420"/>
      <c r="L1152" s="420"/>
      <c r="M1152" s="420"/>
    </row>
    <row r="1153" spans="1:13" s="393" customFormat="1" ht="14.25">
      <c r="A1153" s="464"/>
      <c r="B1153" s="464"/>
      <c r="C1153" s="464"/>
      <c r="D1153" s="464"/>
      <c r="E1153" s="464"/>
      <c r="F1153" s="464"/>
      <c r="G1153" s="464"/>
      <c r="H1153" s="464"/>
      <c r="I1153" s="464"/>
      <c r="K1153" s="420"/>
      <c r="L1153" s="420"/>
      <c r="M1153" s="420"/>
    </row>
    <row r="1154" spans="1:13" s="393" customFormat="1" ht="14.25">
      <c r="A1154" s="464"/>
      <c r="B1154" s="464"/>
      <c r="C1154" s="464"/>
      <c r="D1154" s="464"/>
      <c r="E1154" s="464"/>
      <c r="F1154" s="464"/>
      <c r="G1154" s="464"/>
      <c r="H1154" s="464"/>
      <c r="I1154" s="464"/>
      <c r="K1154" s="420"/>
      <c r="L1154" s="420"/>
      <c r="M1154" s="420"/>
    </row>
    <row r="1155" spans="1:13" s="393" customFormat="1" ht="14.25">
      <c r="A1155" s="464"/>
      <c r="B1155" s="464"/>
      <c r="C1155" s="464"/>
      <c r="D1155" s="464"/>
      <c r="E1155" s="464"/>
      <c r="F1155" s="464"/>
      <c r="G1155" s="464"/>
      <c r="H1155" s="464"/>
      <c r="I1155" s="464"/>
      <c r="K1155" s="420"/>
      <c r="L1155" s="420"/>
      <c r="M1155" s="420"/>
    </row>
    <row r="1156" spans="1:13" s="393" customFormat="1" ht="14.25">
      <c r="A1156" s="464"/>
      <c r="B1156" s="464"/>
      <c r="C1156" s="464"/>
      <c r="D1156" s="464"/>
      <c r="E1156" s="464"/>
      <c r="F1156" s="464"/>
      <c r="G1156" s="464"/>
      <c r="H1156" s="464"/>
      <c r="I1156" s="464"/>
      <c r="K1156" s="420"/>
      <c r="L1156" s="420"/>
      <c r="M1156" s="420"/>
    </row>
    <row r="1157" spans="1:13" s="393" customFormat="1" ht="14.25">
      <c r="A1157" s="464"/>
      <c r="B1157" s="464"/>
      <c r="C1157" s="464"/>
      <c r="D1157" s="464"/>
      <c r="E1157" s="464"/>
      <c r="F1157" s="464"/>
      <c r="G1157" s="464"/>
      <c r="H1157" s="464"/>
      <c r="I1157" s="464"/>
      <c r="K1157" s="420"/>
      <c r="L1157" s="420"/>
      <c r="M1157" s="420"/>
    </row>
    <row r="1158" spans="1:13" s="393" customFormat="1" ht="14.25">
      <c r="A1158" s="464"/>
      <c r="B1158" s="464"/>
      <c r="C1158" s="464"/>
      <c r="D1158" s="464"/>
      <c r="E1158" s="464"/>
      <c r="F1158" s="464"/>
      <c r="G1158" s="464"/>
      <c r="H1158" s="464"/>
      <c r="I1158" s="464"/>
      <c r="K1158" s="420"/>
      <c r="L1158" s="420"/>
      <c r="M1158" s="420"/>
    </row>
    <row r="1159" spans="1:13" s="393" customFormat="1" ht="14.25">
      <c r="A1159" s="464"/>
      <c r="B1159" s="464"/>
      <c r="C1159" s="464"/>
      <c r="D1159" s="464"/>
      <c r="E1159" s="464"/>
      <c r="F1159" s="464"/>
      <c r="G1159" s="464"/>
      <c r="H1159" s="464"/>
      <c r="I1159" s="464"/>
      <c r="K1159" s="420"/>
      <c r="L1159" s="420"/>
      <c r="M1159" s="420"/>
    </row>
    <row r="1160" spans="1:13" s="393" customFormat="1" ht="14.25">
      <c r="A1160" s="464"/>
      <c r="B1160" s="464"/>
      <c r="C1160" s="464"/>
      <c r="D1160" s="464"/>
      <c r="E1160" s="464"/>
      <c r="F1160" s="464"/>
      <c r="G1160" s="464"/>
      <c r="H1160" s="464"/>
      <c r="I1160" s="464"/>
      <c r="K1160" s="420"/>
      <c r="L1160" s="420"/>
      <c r="M1160" s="420"/>
    </row>
    <row r="1161" spans="1:13" s="393" customFormat="1" ht="14.25">
      <c r="A1161" s="464"/>
      <c r="B1161" s="464"/>
      <c r="C1161" s="464"/>
      <c r="D1161" s="464"/>
      <c r="E1161" s="464"/>
      <c r="F1161" s="464"/>
      <c r="G1161" s="464"/>
      <c r="H1161" s="464"/>
      <c r="I1161" s="464"/>
      <c r="K1161" s="420"/>
      <c r="L1161" s="420"/>
      <c r="M1161" s="420"/>
    </row>
    <row r="1162" spans="1:13" s="393" customFormat="1" ht="14.25">
      <c r="A1162" s="464"/>
      <c r="B1162" s="464"/>
      <c r="C1162" s="464"/>
      <c r="D1162" s="464"/>
      <c r="E1162" s="464"/>
      <c r="F1162" s="464"/>
      <c r="G1162" s="464"/>
      <c r="H1162" s="464"/>
      <c r="I1162" s="464"/>
      <c r="K1162" s="420"/>
      <c r="L1162" s="420"/>
      <c r="M1162" s="420"/>
    </row>
    <row r="1163" spans="1:13" s="393" customFormat="1" ht="14.25">
      <c r="A1163" s="464"/>
      <c r="B1163" s="464"/>
      <c r="C1163" s="464"/>
      <c r="D1163" s="464"/>
      <c r="E1163" s="464"/>
      <c r="F1163" s="464"/>
      <c r="G1163" s="464"/>
      <c r="H1163" s="464"/>
      <c r="I1163" s="464"/>
      <c r="K1163" s="420"/>
      <c r="L1163" s="420"/>
      <c r="M1163" s="420"/>
    </row>
    <row r="1164" spans="1:13" s="393" customFormat="1" ht="14.25">
      <c r="A1164" s="464"/>
      <c r="B1164" s="464"/>
      <c r="C1164" s="464"/>
      <c r="D1164" s="464"/>
      <c r="E1164" s="464"/>
      <c r="F1164" s="464"/>
      <c r="G1164" s="464"/>
      <c r="H1164" s="464"/>
      <c r="I1164" s="464"/>
      <c r="K1164" s="420"/>
      <c r="L1164" s="420"/>
      <c r="M1164" s="420"/>
    </row>
    <row r="1165" spans="1:13" s="393" customFormat="1" ht="14.25">
      <c r="A1165" s="464"/>
      <c r="B1165" s="464"/>
      <c r="C1165" s="464"/>
      <c r="D1165" s="464"/>
      <c r="E1165" s="464"/>
      <c r="F1165" s="464"/>
      <c r="G1165" s="464"/>
      <c r="H1165" s="464"/>
      <c r="I1165" s="464"/>
      <c r="K1165" s="420"/>
      <c r="L1165" s="420"/>
      <c r="M1165" s="420"/>
    </row>
    <row r="1166" spans="1:13" s="393" customFormat="1" ht="14.25">
      <c r="A1166" s="464"/>
      <c r="B1166" s="464"/>
      <c r="C1166" s="464"/>
      <c r="D1166" s="464"/>
      <c r="E1166" s="464"/>
      <c r="F1166" s="464"/>
      <c r="G1166" s="464"/>
      <c r="H1166" s="464"/>
      <c r="I1166" s="464"/>
      <c r="K1166" s="420"/>
      <c r="L1166" s="420"/>
      <c r="M1166" s="420"/>
    </row>
    <row r="1167" spans="1:13" s="393" customFormat="1" ht="14.25">
      <c r="A1167" s="464"/>
      <c r="B1167" s="464"/>
      <c r="C1167" s="464"/>
      <c r="D1167" s="464"/>
      <c r="E1167" s="464"/>
      <c r="F1167" s="464"/>
      <c r="G1167" s="464"/>
      <c r="H1167" s="464"/>
      <c r="I1167" s="464"/>
      <c r="K1167" s="420"/>
      <c r="L1167" s="420"/>
      <c r="M1167" s="420"/>
    </row>
    <row r="1168" spans="1:13" s="393" customFormat="1" ht="14.25">
      <c r="A1168" s="464"/>
      <c r="B1168" s="464"/>
      <c r="C1168" s="464"/>
      <c r="D1168" s="464"/>
      <c r="E1168" s="464"/>
      <c r="F1168" s="464"/>
      <c r="G1168" s="464"/>
      <c r="H1168" s="464"/>
      <c r="I1168" s="464"/>
      <c r="K1168" s="420"/>
      <c r="L1168" s="420"/>
      <c r="M1168" s="420"/>
    </row>
    <row r="1169" spans="1:13" s="393" customFormat="1" ht="14.25">
      <c r="A1169" s="464"/>
      <c r="B1169" s="464"/>
      <c r="C1169" s="464"/>
      <c r="D1169" s="464"/>
      <c r="E1169" s="464"/>
      <c r="F1169" s="464"/>
      <c r="G1169" s="464"/>
      <c r="H1169" s="464"/>
      <c r="I1169" s="464"/>
      <c r="K1169" s="420"/>
      <c r="L1169" s="420"/>
      <c r="M1169" s="420"/>
    </row>
    <row r="1170" spans="1:13" s="393" customFormat="1" ht="14.25">
      <c r="A1170" s="464"/>
      <c r="B1170" s="464"/>
      <c r="C1170" s="464"/>
      <c r="D1170" s="464"/>
      <c r="E1170" s="464"/>
      <c r="F1170" s="464"/>
      <c r="G1170" s="464"/>
      <c r="H1170" s="464"/>
      <c r="I1170" s="464"/>
      <c r="K1170" s="420"/>
      <c r="L1170" s="420"/>
      <c r="M1170" s="420"/>
    </row>
    <row r="1171" spans="1:13" s="393" customFormat="1" ht="14.25">
      <c r="A1171" s="464"/>
      <c r="B1171" s="464"/>
      <c r="C1171" s="464"/>
      <c r="D1171" s="464"/>
      <c r="E1171" s="464"/>
      <c r="F1171" s="464"/>
      <c r="G1171" s="464"/>
      <c r="H1171" s="464"/>
      <c r="I1171" s="464"/>
      <c r="K1171" s="420"/>
      <c r="L1171" s="420"/>
      <c r="M1171" s="420"/>
    </row>
    <row r="1172" spans="1:13" s="393" customFormat="1" ht="14.25">
      <c r="A1172" s="464"/>
      <c r="B1172" s="464"/>
      <c r="C1172" s="464"/>
      <c r="D1172" s="464"/>
      <c r="E1172" s="464"/>
      <c r="F1172" s="464"/>
      <c r="G1172" s="464"/>
      <c r="H1172" s="464"/>
      <c r="I1172" s="464"/>
      <c r="K1172" s="420"/>
      <c r="L1172" s="420"/>
      <c r="M1172" s="420"/>
    </row>
    <row r="1173" spans="1:13" s="393" customFormat="1" ht="14.25">
      <c r="A1173" s="464"/>
      <c r="B1173" s="464"/>
      <c r="C1173" s="464"/>
      <c r="D1173" s="464"/>
      <c r="E1173" s="464"/>
      <c r="F1173" s="464"/>
      <c r="G1173" s="464"/>
      <c r="H1173" s="464"/>
      <c r="I1173" s="464"/>
      <c r="K1173" s="420"/>
      <c r="L1173" s="420"/>
      <c r="M1173" s="420"/>
    </row>
    <row r="1174" spans="1:13" s="393" customFormat="1" ht="14.25">
      <c r="A1174" s="464"/>
      <c r="B1174" s="464"/>
      <c r="C1174" s="464"/>
      <c r="D1174" s="464"/>
      <c r="E1174" s="464"/>
      <c r="F1174" s="464"/>
      <c r="G1174" s="464"/>
      <c r="H1174" s="464"/>
      <c r="I1174" s="464"/>
      <c r="K1174" s="420"/>
      <c r="L1174" s="420"/>
      <c r="M1174" s="420"/>
    </row>
    <row r="1175" spans="1:13" s="393" customFormat="1" ht="14.25">
      <c r="A1175" s="464"/>
      <c r="B1175" s="464"/>
      <c r="C1175" s="464"/>
      <c r="D1175" s="464"/>
      <c r="E1175" s="464"/>
      <c r="F1175" s="464"/>
      <c r="G1175" s="464"/>
      <c r="H1175" s="464"/>
      <c r="I1175" s="464"/>
      <c r="K1175" s="420"/>
      <c r="L1175" s="420"/>
      <c r="M1175" s="420"/>
    </row>
    <row r="1176" spans="1:13" s="393" customFormat="1" ht="14.25">
      <c r="A1176" s="464"/>
      <c r="B1176" s="464"/>
      <c r="C1176" s="464"/>
      <c r="D1176" s="464"/>
      <c r="E1176" s="464"/>
      <c r="F1176" s="464"/>
      <c r="G1176" s="464"/>
      <c r="H1176" s="464"/>
      <c r="I1176" s="464"/>
      <c r="K1176" s="420"/>
      <c r="L1176" s="420"/>
      <c r="M1176" s="420"/>
    </row>
    <row r="1177" spans="1:13" s="393" customFormat="1" ht="14.25">
      <c r="A1177" s="464"/>
      <c r="B1177" s="464"/>
      <c r="C1177" s="464"/>
      <c r="D1177" s="464"/>
      <c r="E1177" s="464"/>
      <c r="F1177" s="464"/>
      <c r="G1177" s="464"/>
      <c r="H1177" s="464"/>
      <c r="I1177" s="464"/>
      <c r="K1177" s="420"/>
      <c r="L1177" s="420"/>
      <c r="M1177" s="420"/>
    </row>
    <row r="1178" spans="1:13" s="393" customFormat="1" ht="14.25">
      <c r="A1178" s="464"/>
      <c r="B1178" s="464"/>
      <c r="C1178" s="464"/>
      <c r="D1178" s="464"/>
      <c r="E1178" s="464"/>
      <c r="F1178" s="464"/>
      <c r="G1178" s="464"/>
      <c r="H1178" s="464"/>
      <c r="I1178" s="464"/>
      <c r="K1178" s="420"/>
      <c r="L1178" s="420"/>
      <c r="M1178" s="420"/>
    </row>
    <row r="1179" spans="1:13" s="393" customFormat="1" ht="14.25">
      <c r="A1179" s="464"/>
      <c r="B1179" s="464"/>
      <c r="C1179" s="464"/>
      <c r="D1179" s="464"/>
      <c r="E1179" s="464"/>
      <c r="F1179" s="464"/>
      <c r="G1179" s="464"/>
      <c r="H1179" s="464"/>
      <c r="I1179" s="464"/>
      <c r="K1179" s="420"/>
      <c r="L1179" s="420"/>
      <c r="M1179" s="420"/>
    </row>
    <row r="1180" spans="1:13" s="393" customFormat="1" ht="14.25">
      <c r="A1180" s="464"/>
      <c r="B1180" s="464"/>
      <c r="C1180" s="464"/>
      <c r="D1180" s="464"/>
      <c r="E1180" s="464"/>
      <c r="F1180" s="464"/>
      <c r="G1180" s="464"/>
      <c r="H1180" s="464"/>
      <c r="I1180" s="464"/>
      <c r="K1180" s="420"/>
      <c r="L1180" s="420"/>
      <c r="M1180" s="420"/>
    </row>
    <row r="1181" spans="1:13" s="393" customFormat="1" ht="14.25">
      <c r="A1181" s="464"/>
      <c r="B1181" s="464"/>
      <c r="C1181" s="464"/>
      <c r="D1181" s="464"/>
      <c r="E1181" s="464"/>
      <c r="F1181" s="464"/>
      <c r="G1181" s="464"/>
      <c r="H1181" s="464"/>
      <c r="I1181" s="464"/>
      <c r="K1181" s="420"/>
      <c r="L1181" s="420"/>
      <c r="M1181" s="420"/>
    </row>
    <row r="1182" spans="1:13" s="393" customFormat="1" ht="14.25">
      <c r="A1182" s="464"/>
      <c r="B1182" s="464"/>
      <c r="C1182" s="464"/>
      <c r="D1182" s="464"/>
      <c r="E1182" s="464"/>
      <c r="F1182" s="464"/>
      <c r="G1182" s="464"/>
      <c r="H1182" s="464"/>
      <c r="I1182" s="464"/>
      <c r="K1182" s="420"/>
      <c r="L1182" s="420"/>
      <c r="M1182" s="420"/>
    </row>
    <row r="1183" spans="1:13" s="393" customFormat="1" ht="14.25">
      <c r="A1183" s="464"/>
      <c r="B1183" s="464"/>
      <c r="C1183" s="464"/>
      <c r="D1183" s="464"/>
      <c r="E1183" s="464"/>
      <c r="F1183" s="464"/>
      <c r="G1183" s="464"/>
      <c r="H1183" s="464"/>
      <c r="I1183" s="464"/>
      <c r="K1183" s="420"/>
      <c r="L1183" s="420"/>
      <c r="M1183" s="420"/>
    </row>
    <row r="1184" spans="1:13" s="393" customFormat="1" ht="14.25">
      <c r="A1184" s="464"/>
      <c r="B1184" s="464"/>
      <c r="C1184" s="464"/>
      <c r="D1184" s="464"/>
      <c r="E1184" s="464"/>
      <c r="F1184" s="464"/>
      <c r="G1184" s="464"/>
      <c r="H1184" s="464"/>
      <c r="I1184" s="464"/>
      <c r="K1184" s="420"/>
      <c r="L1184" s="420"/>
      <c r="M1184" s="420"/>
    </row>
    <row r="1185" spans="1:13" s="393" customFormat="1" ht="14.25">
      <c r="A1185" s="464"/>
      <c r="B1185" s="464"/>
      <c r="C1185" s="464"/>
      <c r="D1185" s="464"/>
      <c r="E1185" s="464"/>
      <c r="F1185" s="464"/>
      <c r="G1185" s="464"/>
      <c r="H1185" s="464"/>
      <c r="I1185" s="464"/>
      <c r="K1185" s="420"/>
      <c r="L1185" s="420"/>
      <c r="M1185" s="420"/>
    </row>
    <row r="1186" spans="1:13" s="393" customFormat="1" ht="14.25">
      <c r="A1186" s="464"/>
      <c r="B1186" s="464"/>
      <c r="C1186" s="464"/>
      <c r="D1186" s="464"/>
      <c r="E1186" s="464"/>
      <c r="F1186" s="464"/>
      <c r="G1186" s="464"/>
      <c r="H1186" s="464"/>
      <c r="I1186" s="464"/>
      <c r="K1186" s="420"/>
      <c r="L1186" s="420"/>
      <c r="M1186" s="420"/>
    </row>
    <row r="1187" spans="1:13" s="393" customFormat="1" ht="14.25">
      <c r="A1187" s="464"/>
      <c r="B1187" s="464"/>
      <c r="C1187" s="464"/>
      <c r="D1187" s="464"/>
      <c r="E1187" s="464"/>
      <c r="F1187" s="464"/>
      <c r="G1187" s="464"/>
      <c r="H1187" s="464"/>
      <c r="I1187" s="464"/>
      <c r="K1187" s="420"/>
      <c r="L1187" s="420"/>
      <c r="M1187" s="420"/>
    </row>
    <row r="1188" spans="1:13" s="393" customFormat="1" ht="14.25">
      <c r="A1188" s="464"/>
      <c r="B1188" s="464"/>
      <c r="C1188" s="464"/>
      <c r="D1188" s="464"/>
      <c r="E1188" s="464"/>
      <c r="F1188" s="464"/>
      <c r="G1188" s="464"/>
      <c r="H1188" s="464"/>
      <c r="I1188" s="464"/>
      <c r="K1188" s="420"/>
      <c r="L1188" s="420"/>
      <c r="M1188" s="420"/>
    </row>
    <row r="1189" spans="1:13" s="393" customFormat="1" ht="14.25">
      <c r="A1189" s="464"/>
      <c r="B1189" s="464"/>
      <c r="C1189" s="464"/>
      <c r="D1189" s="464"/>
      <c r="E1189" s="464"/>
      <c r="F1189" s="464"/>
      <c r="G1189" s="464"/>
      <c r="H1189" s="464"/>
      <c r="I1189" s="464"/>
      <c r="K1189" s="420"/>
      <c r="L1189" s="420"/>
      <c r="M1189" s="420"/>
    </row>
    <row r="1190" spans="1:13" s="393" customFormat="1" ht="14.25">
      <c r="A1190" s="464"/>
      <c r="B1190" s="464"/>
      <c r="C1190" s="464"/>
      <c r="D1190" s="464"/>
      <c r="E1190" s="464"/>
      <c r="F1190" s="464"/>
      <c r="G1190" s="464"/>
      <c r="H1190" s="464"/>
      <c r="I1190" s="464"/>
      <c r="K1190" s="420"/>
      <c r="L1190" s="420"/>
      <c r="M1190" s="420"/>
    </row>
    <row r="1191" spans="1:13" s="393" customFormat="1" ht="14.25">
      <c r="A1191" s="464"/>
      <c r="B1191" s="464"/>
      <c r="C1191" s="464"/>
      <c r="D1191" s="464"/>
      <c r="E1191" s="464"/>
      <c r="F1191" s="464"/>
      <c r="G1191" s="464"/>
      <c r="H1191" s="464"/>
      <c r="I1191" s="464"/>
      <c r="K1191" s="420"/>
      <c r="L1191" s="420"/>
      <c r="M1191" s="420"/>
    </row>
    <row r="1192" spans="1:13" s="393" customFormat="1" ht="14.25">
      <c r="A1192" s="464"/>
      <c r="B1192" s="464"/>
      <c r="C1192" s="464"/>
      <c r="D1192" s="464"/>
      <c r="E1192" s="464"/>
      <c r="F1192" s="464"/>
      <c r="G1192" s="464"/>
      <c r="H1192" s="464"/>
      <c r="I1192" s="464"/>
      <c r="K1192" s="420"/>
      <c r="L1192" s="420"/>
      <c r="M1192" s="420"/>
    </row>
    <row r="1193" spans="1:13" s="393" customFormat="1" ht="14.25">
      <c r="A1193" s="464"/>
      <c r="B1193" s="464"/>
      <c r="C1193" s="464"/>
      <c r="D1193" s="464"/>
      <c r="E1193" s="464"/>
      <c r="F1193" s="464"/>
      <c r="G1193" s="464"/>
      <c r="H1193" s="464"/>
      <c r="I1193" s="464"/>
      <c r="K1193" s="420"/>
      <c r="L1193" s="420"/>
      <c r="M1193" s="420"/>
    </row>
    <row r="1194" spans="1:13" s="393" customFormat="1" ht="14.25">
      <c r="A1194" s="464"/>
      <c r="B1194" s="464"/>
      <c r="C1194" s="464"/>
      <c r="D1194" s="464"/>
      <c r="E1194" s="464"/>
      <c r="F1194" s="464"/>
      <c r="G1194" s="464"/>
      <c r="H1194" s="464"/>
      <c r="I1194" s="464"/>
      <c r="K1194" s="420"/>
      <c r="L1194" s="420"/>
      <c r="M1194" s="420"/>
    </row>
    <row r="1195" spans="1:13" s="393" customFormat="1" ht="14.25">
      <c r="A1195" s="464"/>
      <c r="B1195" s="464"/>
      <c r="C1195" s="464"/>
      <c r="D1195" s="464"/>
      <c r="E1195" s="464"/>
      <c r="F1195" s="464"/>
      <c r="G1195" s="464"/>
      <c r="H1195" s="464"/>
      <c r="I1195" s="464"/>
      <c r="K1195" s="420"/>
      <c r="L1195" s="420"/>
      <c r="M1195" s="420"/>
    </row>
    <row r="1196" spans="1:13" s="393" customFormat="1" ht="14.25">
      <c r="A1196" s="464"/>
      <c r="B1196" s="464"/>
      <c r="C1196" s="464"/>
      <c r="D1196" s="464"/>
      <c r="E1196" s="464"/>
      <c r="F1196" s="464"/>
      <c r="G1196" s="464"/>
      <c r="H1196" s="464"/>
      <c r="I1196" s="464"/>
      <c r="K1196" s="420"/>
      <c r="L1196" s="420"/>
      <c r="M1196" s="420"/>
    </row>
    <row r="1197" spans="1:13" s="393" customFormat="1" ht="14.25">
      <c r="A1197" s="464"/>
      <c r="B1197" s="464"/>
      <c r="C1197" s="464"/>
      <c r="D1197" s="464"/>
      <c r="E1197" s="464"/>
      <c r="F1197" s="464"/>
      <c r="G1197" s="464"/>
      <c r="H1197" s="464"/>
      <c r="I1197" s="464"/>
      <c r="K1197" s="420"/>
      <c r="L1197" s="420"/>
      <c r="M1197" s="420"/>
    </row>
    <row r="1198" spans="1:13" s="393" customFormat="1" ht="14.25">
      <c r="A1198" s="464"/>
      <c r="B1198" s="464"/>
      <c r="C1198" s="464"/>
      <c r="D1198" s="464"/>
      <c r="E1198" s="464"/>
      <c r="F1198" s="464"/>
      <c r="G1198" s="464"/>
      <c r="H1198" s="464"/>
      <c r="I1198" s="464"/>
      <c r="K1198" s="420"/>
      <c r="L1198" s="420"/>
      <c r="M1198" s="420"/>
    </row>
    <row r="1199" spans="1:13" s="393" customFormat="1" ht="14.25">
      <c r="A1199" s="464"/>
      <c r="B1199" s="464"/>
      <c r="C1199" s="464"/>
      <c r="D1199" s="464"/>
      <c r="E1199" s="464"/>
      <c r="F1199" s="464"/>
      <c r="G1199" s="464"/>
      <c r="H1199" s="464"/>
      <c r="I1199" s="464"/>
      <c r="K1199" s="420"/>
      <c r="L1199" s="420"/>
      <c r="M1199" s="420"/>
    </row>
    <row r="1200" spans="1:13" s="393" customFormat="1" ht="14.25">
      <c r="A1200" s="464"/>
      <c r="B1200" s="464"/>
      <c r="C1200" s="464"/>
      <c r="D1200" s="464"/>
      <c r="E1200" s="464"/>
      <c r="F1200" s="464"/>
      <c r="G1200" s="464"/>
      <c r="H1200" s="464"/>
      <c r="I1200" s="464"/>
      <c r="K1200" s="420"/>
      <c r="L1200" s="420"/>
      <c r="M1200" s="420"/>
    </row>
    <row r="1201" spans="1:13" s="393" customFormat="1" ht="14.25">
      <c r="A1201" s="464"/>
      <c r="B1201" s="464"/>
      <c r="C1201" s="464"/>
      <c r="D1201" s="464"/>
      <c r="E1201" s="464"/>
      <c r="F1201" s="464"/>
      <c r="G1201" s="464"/>
      <c r="H1201" s="464"/>
      <c r="I1201" s="464"/>
      <c r="K1201" s="420"/>
      <c r="L1201" s="420"/>
      <c r="M1201" s="420"/>
    </row>
    <row r="1202" spans="1:13" s="393" customFormat="1" ht="14.25">
      <c r="A1202" s="464"/>
      <c r="B1202" s="464"/>
      <c r="C1202" s="464"/>
      <c r="D1202" s="464"/>
      <c r="E1202" s="464"/>
      <c r="F1202" s="464"/>
      <c r="G1202" s="464"/>
      <c r="H1202" s="464"/>
      <c r="I1202" s="464"/>
      <c r="K1202" s="420"/>
      <c r="L1202" s="420"/>
      <c r="M1202" s="420"/>
    </row>
    <row r="1203" spans="1:13" s="393" customFormat="1" ht="14.25">
      <c r="A1203" s="464"/>
      <c r="B1203" s="464"/>
      <c r="C1203" s="464"/>
      <c r="D1203" s="464"/>
      <c r="E1203" s="464"/>
      <c r="F1203" s="464"/>
      <c r="G1203" s="464"/>
      <c r="H1203" s="464"/>
      <c r="I1203" s="464"/>
      <c r="K1203" s="420"/>
      <c r="L1203" s="420"/>
      <c r="M1203" s="420"/>
    </row>
    <row r="1204" spans="1:13" s="393" customFormat="1" ht="14.25">
      <c r="A1204" s="464"/>
      <c r="B1204" s="464"/>
      <c r="C1204" s="464"/>
      <c r="D1204" s="464"/>
      <c r="E1204" s="464"/>
      <c r="F1204" s="464"/>
      <c r="G1204" s="464"/>
      <c r="H1204" s="464"/>
      <c r="I1204" s="464"/>
      <c r="K1204" s="420"/>
      <c r="L1204" s="420"/>
      <c r="M1204" s="420"/>
    </row>
    <row r="1205" spans="1:13" s="393" customFormat="1" ht="14.25">
      <c r="A1205" s="464"/>
      <c r="B1205" s="464"/>
      <c r="C1205" s="464"/>
      <c r="D1205" s="464"/>
      <c r="E1205" s="464"/>
      <c r="F1205" s="464"/>
      <c r="G1205" s="464"/>
      <c r="H1205" s="464"/>
      <c r="I1205" s="464"/>
      <c r="K1205" s="420"/>
      <c r="L1205" s="420"/>
      <c r="M1205" s="420"/>
    </row>
    <row r="1206" spans="1:13" s="393" customFormat="1" ht="14.25">
      <c r="A1206" s="464"/>
      <c r="B1206" s="464"/>
      <c r="C1206" s="464"/>
      <c r="D1206" s="464"/>
      <c r="E1206" s="464"/>
      <c r="F1206" s="464"/>
      <c r="G1206" s="464"/>
      <c r="H1206" s="464"/>
      <c r="I1206" s="464"/>
      <c r="K1206" s="420"/>
      <c r="L1206" s="420"/>
      <c r="M1206" s="420"/>
    </row>
    <row r="1207" spans="1:13" s="393" customFormat="1" ht="14.25">
      <c r="A1207" s="464"/>
      <c r="B1207" s="464"/>
      <c r="C1207" s="464"/>
      <c r="D1207" s="464"/>
      <c r="E1207" s="464"/>
      <c r="F1207" s="464"/>
      <c r="G1207" s="464"/>
      <c r="H1207" s="464"/>
      <c r="I1207" s="464"/>
      <c r="K1207" s="420"/>
      <c r="L1207" s="420"/>
      <c r="M1207" s="420"/>
    </row>
    <row r="1208" spans="1:13" s="393" customFormat="1" ht="14.25">
      <c r="A1208" s="464"/>
      <c r="B1208" s="464"/>
      <c r="C1208" s="464"/>
      <c r="D1208" s="464"/>
      <c r="E1208" s="464"/>
      <c r="F1208" s="464"/>
      <c r="G1208" s="464"/>
      <c r="H1208" s="464"/>
      <c r="I1208" s="464"/>
      <c r="K1208" s="420"/>
      <c r="L1208" s="420"/>
      <c r="M1208" s="420"/>
    </row>
    <row r="1209" spans="1:13" s="393" customFormat="1" ht="14.25">
      <c r="A1209" s="464"/>
      <c r="B1209" s="464"/>
      <c r="C1209" s="464"/>
      <c r="D1209" s="464"/>
      <c r="E1209" s="464"/>
      <c r="F1209" s="464"/>
      <c r="G1209" s="464"/>
      <c r="H1209" s="464"/>
      <c r="I1209" s="464"/>
      <c r="K1209" s="420"/>
      <c r="L1209" s="420"/>
      <c r="M1209" s="420"/>
    </row>
    <row r="1210" spans="1:13" s="393" customFormat="1" ht="14.25">
      <c r="A1210" s="464"/>
      <c r="B1210" s="464"/>
      <c r="C1210" s="464"/>
      <c r="D1210" s="464"/>
      <c r="E1210" s="464"/>
      <c r="F1210" s="464"/>
      <c r="G1210" s="464"/>
      <c r="H1210" s="464"/>
      <c r="I1210" s="464"/>
      <c r="K1210" s="420"/>
      <c r="L1210" s="420"/>
      <c r="M1210" s="420"/>
    </row>
    <row r="1211" spans="1:13" s="393" customFormat="1" ht="14.25">
      <c r="A1211" s="464"/>
      <c r="B1211" s="464"/>
      <c r="C1211" s="464"/>
      <c r="D1211" s="464"/>
      <c r="E1211" s="464"/>
      <c r="F1211" s="464"/>
      <c r="G1211" s="464"/>
      <c r="H1211" s="464"/>
      <c r="I1211" s="464"/>
      <c r="K1211" s="420"/>
      <c r="L1211" s="420"/>
      <c r="M1211" s="420"/>
    </row>
    <row r="1212" spans="1:13" s="393" customFormat="1" ht="14.25">
      <c r="A1212" s="464"/>
      <c r="B1212" s="464"/>
      <c r="C1212" s="464"/>
      <c r="D1212" s="464"/>
      <c r="E1212" s="464"/>
      <c r="F1212" s="464"/>
      <c r="G1212" s="464"/>
      <c r="H1212" s="464"/>
      <c r="I1212" s="464"/>
      <c r="K1212" s="420"/>
      <c r="L1212" s="420"/>
      <c r="M1212" s="420"/>
    </row>
    <row r="1213" spans="1:13" s="393" customFormat="1" ht="14.25">
      <c r="A1213" s="464"/>
      <c r="B1213" s="464"/>
      <c r="C1213" s="464"/>
      <c r="D1213" s="464"/>
      <c r="E1213" s="464"/>
      <c r="F1213" s="464"/>
      <c r="G1213" s="464"/>
      <c r="H1213" s="464"/>
      <c r="I1213" s="464"/>
      <c r="K1213" s="420"/>
      <c r="L1213" s="420"/>
      <c r="M1213" s="420"/>
    </row>
    <row r="1214" spans="1:13" s="393" customFormat="1" ht="14.25">
      <c r="A1214" s="464"/>
      <c r="B1214" s="464"/>
      <c r="C1214" s="464"/>
      <c r="D1214" s="464"/>
      <c r="E1214" s="464"/>
      <c r="F1214" s="464"/>
      <c r="G1214" s="464"/>
      <c r="H1214" s="464"/>
      <c r="I1214" s="464"/>
      <c r="K1214" s="420"/>
      <c r="L1214" s="420"/>
      <c r="M1214" s="420"/>
    </row>
    <row r="1215" spans="1:13" s="393" customFormat="1" ht="14.25">
      <c r="A1215" s="464"/>
      <c r="B1215" s="464"/>
      <c r="C1215" s="464"/>
      <c r="D1215" s="464"/>
      <c r="E1215" s="464"/>
      <c r="F1215" s="464"/>
      <c r="G1215" s="464"/>
      <c r="H1215" s="464"/>
      <c r="I1215" s="464"/>
      <c r="K1215" s="420"/>
      <c r="L1215" s="420"/>
      <c r="M1215" s="420"/>
    </row>
    <row r="1216" spans="1:13" s="393" customFormat="1" ht="14.25">
      <c r="A1216" s="464"/>
      <c r="B1216" s="464"/>
      <c r="C1216" s="464"/>
      <c r="D1216" s="464"/>
      <c r="E1216" s="464"/>
      <c r="F1216" s="464"/>
      <c r="G1216" s="464"/>
      <c r="H1216" s="464"/>
      <c r="I1216" s="464"/>
      <c r="K1216" s="420"/>
      <c r="L1216" s="420"/>
      <c r="M1216" s="420"/>
    </row>
    <row r="1217" spans="1:13" s="393" customFormat="1" ht="14.25">
      <c r="A1217" s="464"/>
      <c r="B1217" s="464"/>
      <c r="C1217" s="464"/>
      <c r="D1217" s="464"/>
      <c r="E1217" s="464"/>
      <c r="F1217" s="464"/>
      <c r="G1217" s="464"/>
      <c r="H1217" s="464"/>
      <c r="I1217" s="464"/>
      <c r="K1217" s="420"/>
      <c r="L1217" s="420"/>
      <c r="M1217" s="420"/>
    </row>
    <row r="1218" spans="1:13" s="393" customFormat="1" ht="14.25">
      <c r="A1218" s="464"/>
      <c r="B1218" s="464"/>
      <c r="C1218" s="464"/>
      <c r="D1218" s="464"/>
      <c r="E1218" s="464"/>
      <c r="F1218" s="464"/>
      <c r="G1218" s="464"/>
      <c r="H1218" s="464"/>
      <c r="I1218" s="464"/>
      <c r="K1218" s="420"/>
      <c r="L1218" s="420"/>
      <c r="M1218" s="420"/>
    </row>
    <row r="1219" spans="1:13" s="393" customFormat="1" ht="14.25">
      <c r="A1219" s="464"/>
      <c r="B1219" s="464"/>
      <c r="C1219" s="464"/>
      <c r="D1219" s="464"/>
      <c r="E1219" s="464"/>
      <c r="F1219" s="464"/>
      <c r="G1219" s="464"/>
      <c r="H1219" s="464"/>
      <c r="I1219" s="464"/>
      <c r="K1219" s="420"/>
      <c r="L1219" s="420"/>
      <c r="M1219" s="420"/>
    </row>
    <row r="1220" spans="1:13" s="393" customFormat="1" ht="14.25">
      <c r="A1220" s="464"/>
      <c r="B1220" s="464"/>
      <c r="C1220" s="464"/>
      <c r="D1220" s="464"/>
      <c r="E1220" s="464"/>
      <c r="F1220" s="464"/>
      <c r="G1220" s="464"/>
      <c r="H1220" s="464"/>
      <c r="I1220" s="464"/>
      <c r="K1220" s="420"/>
      <c r="L1220" s="420"/>
      <c r="M1220" s="420"/>
    </row>
    <row r="1221" spans="1:13" s="393" customFormat="1" ht="14.25">
      <c r="A1221" s="464"/>
      <c r="B1221" s="464"/>
      <c r="C1221" s="464"/>
      <c r="D1221" s="464"/>
      <c r="E1221" s="464"/>
      <c r="F1221" s="464"/>
      <c r="G1221" s="464"/>
      <c r="H1221" s="464"/>
      <c r="I1221" s="464"/>
      <c r="K1221" s="420"/>
      <c r="L1221" s="420"/>
      <c r="M1221" s="420"/>
    </row>
    <row r="1222" spans="1:13" s="393" customFormat="1" ht="14.25">
      <c r="A1222" s="464"/>
      <c r="B1222" s="464"/>
      <c r="C1222" s="464"/>
      <c r="D1222" s="464"/>
      <c r="E1222" s="464"/>
      <c r="F1222" s="464"/>
      <c r="G1222" s="464"/>
      <c r="H1222" s="464"/>
      <c r="I1222" s="464"/>
      <c r="K1222" s="420"/>
      <c r="L1222" s="420"/>
      <c r="M1222" s="420"/>
    </row>
    <row r="1223" spans="1:13" s="393" customFormat="1" ht="14.25">
      <c r="A1223" s="464"/>
      <c r="B1223" s="464"/>
      <c r="C1223" s="464"/>
      <c r="D1223" s="464"/>
      <c r="E1223" s="464"/>
      <c r="F1223" s="464"/>
      <c r="G1223" s="464"/>
      <c r="H1223" s="464"/>
      <c r="I1223" s="464"/>
      <c r="K1223" s="420"/>
      <c r="L1223" s="420"/>
      <c r="M1223" s="420"/>
    </row>
    <row r="1224" spans="1:13" s="393" customFormat="1" ht="14.25">
      <c r="A1224" s="464"/>
      <c r="B1224" s="464"/>
      <c r="C1224" s="464"/>
      <c r="D1224" s="464"/>
      <c r="E1224" s="464"/>
      <c r="F1224" s="464"/>
      <c r="G1224" s="464"/>
      <c r="H1224" s="464"/>
      <c r="I1224" s="464"/>
      <c r="K1224" s="420"/>
      <c r="L1224" s="420"/>
      <c r="M1224" s="420"/>
    </row>
    <row r="1225" spans="1:13" s="393" customFormat="1" ht="14.25">
      <c r="A1225" s="464"/>
      <c r="B1225" s="464"/>
      <c r="C1225" s="464"/>
      <c r="D1225" s="464"/>
      <c r="E1225" s="464"/>
      <c r="F1225" s="464"/>
      <c r="G1225" s="464"/>
      <c r="H1225" s="464"/>
      <c r="I1225" s="464"/>
      <c r="K1225" s="420"/>
      <c r="L1225" s="420"/>
      <c r="M1225" s="420"/>
    </row>
    <row r="1226" spans="1:13" s="393" customFormat="1" ht="14.25">
      <c r="A1226" s="464"/>
      <c r="B1226" s="464"/>
      <c r="C1226" s="464"/>
      <c r="D1226" s="464"/>
      <c r="E1226" s="464"/>
      <c r="F1226" s="464"/>
      <c r="G1226" s="464"/>
      <c r="H1226" s="464"/>
      <c r="I1226" s="464"/>
      <c r="K1226" s="420"/>
      <c r="L1226" s="420"/>
      <c r="M1226" s="420"/>
    </row>
    <row r="1227" spans="1:13" s="393" customFormat="1" ht="14.25">
      <c r="A1227" s="464"/>
      <c r="B1227" s="464"/>
      <c r="C1227" s="464"/>
      <c r="D1227" s="464"/>
      <c r="E1227" s="464"/>
      <c r="F1227" s="464"/>
      <c r="G1227" s="464"/>
      <c r="H1227" s="464"/>
      <c r="I1227" s="464"/>
      <c r="K1227" s="420"/>
      <c r="L1227" s="420"/>
      <c r="M1227" s="420"/>
    </row>
    <row r="1228" spans="1:13" s="393" customFormat="1" ht="14.25">
      <c r="A1228" s="464"/>
      <c r="B1228" s="464"/>
      <c r="C1228" s="464"/>
      <c r="D1228" s="464"/>
      <c r="E1228" s="464"/>
      <c r="F1228" s="464"/>
      <c r="G1228" s="464"/>
      <c r="H1228" s="464"/>
      <c r="I1228" s="464"/>
      <c r="K1228" s="420"/>
      <c r="L1228" s="420"/>
      <c r="M1228" s="420"/>
    </row>
    <row r="1229" spans="1:13" s="393" customFormat="1" ht="14.25">
      <c r="A1229" s="464"/>
      <c r="B1229" s="464"/>
      <c r="C1229" s="464"/>
      <c r="D1229" s="464"/>
      <c r="E1229" s="464"/>
      <c r="F1229" s="464"/>
      <c r="G1229" s="464"/>
      <c r="H1229" s="464"/>
      <c r="I1229" s="464"/>
      <c r="K1229" s="420"/>
      <c r="L1229" s="420"/>
      <c r="M1229" s="420"/>
    </row>
    <row r="1230" spans="1:13" s="393" customFormat="1" ht="14.25">
      <c r="A1230" s="464"/>
      <c r="B1230" s="464"/>
      <c r="C1230" s="464"/>
      <c r="D1230" s="464"/>
      <c r="E1230" s="464"/>
      <c r="F1230" s="464"/>
      <c r="G1230" s="464"/>
      <c r="H1230" s="464"/>
      <c r="I1230" s="464"/>
      <c r="K1230" s="420"/>
      <c r="L1230" s="420"/>
      <c r="M1230" s="420"/>
    </row>
    <row r="1231" spans="1:13" s="393" customFormat="1" ht="14.25">
      <c r="A1231" s="464"/>
      <c r="B1231" s="464"/>
      <c r="C1231" s="464"/>
      <c r="D1231" s="464"/>
      <c r="E1231" s="464"/>
      <c r="F1231" s="464"/>
      <c r="G1231" s="464"/>
      <c r="H1231" s="464"/>
      <c r="I1231" s="464"/>
      <c r="K1231" s="420"/>
      <c r="L1231" s="420"/>
      <c r="M1231" s="420"/>
    </row>
    <row r="1232" spans="1:13" s="393" customFormat="1" ht="14.25">
      <c r="A1232" s="464"/>
      <c r="B1232" s="464"/>
      <c r="C1232" s="464"/>
      <c r="D1232" s="464"/>
      <c r="E1232" s="464"/>
      <c r="F1232" s="464"/>
      <c r="G1232" s="464"/>
      <c r="H1232" s="464"/>
      <c r="I1232" s="464"/>
      <c r="K1232" s="420"/>
      <c r="L1232" s="420"/>
      <c r="M1232" s="420"/>
    </row>
    <row r="1233" spans="1:13" s="393" customFormat="1" ht="14.25">
      <c r="A1233" s="464"/>
      <c r="B1233" s="464"/>
      <c r="C1233" s="464"/>
      <c r="D1233" s="464"/>
      <c r="E1233" s="464"/>
      <c r="F1233" s="464"/>
      <c r="G1233" s="464"/>
      <c r="H1233" s="464"/>
      <c r="I1233" s="464"/>
      <c r="K1233" s="420"/>
      <c r="L1233" s="420"/>
      <c r="M1233" s="420"/>
    </row>
    <row r="1234" spans="1:13" s="393" customFormat="1" ht="14.25">
      <c r="A1234" s="464"/>
      <c r="B1234" s="464"/>
      <c r="C1234" s="464"/>
      <c r="D1234" s="464"/>
      <c r="E1234" s="464"/>
      <c r="F1234" s="464"/>
      <c r="G1234" s="464"/>
      <c r="H1234" s="464"/>
      <c r="I1234" s="464"/>
      <c r="K1234" s="420"/>
      <c r="L1234" s="420"/>
      <c r="M1234" s="420"/>
    </row>
    <row r="1235" spans="1:13" s="393" customFormat="1" ht="14.25">
      <c r="A1235" s="464"/>
      <c r="B1235" s="464"/>
      <c r="C1235" s="464"/>
      <c r="D1235" s="464"/>
      <c r="E1235" s="464"/>
      <c r="F1235" s="464"/>
      <c r="G1235" s="464"/>
      <c r="H1235" s="464"/>
      <c r="I1235" s="464"/>
      <c r="K1235" s="420"/>
      <c r="L1235" s="420"/>
      <c r="M1235" s="420"/>
    </row>
    <row r="1236" spans="1:13" s="393" customFormat="1" ht="14.25">
      <c r="A1236" s="464"/>
      <c r="B1236" s="464"/>
      <c r="C1236" s="464"/>
      <c r="D1236" s="464"/>
      <c r="E1236" s="464"/>
      <c r="F1236" s="464"/>
      <c r="G1236" s="464"/>
      <c r="H1236" s="464"/>
      <c r="I1236" s="464"/>
      <c r="K1236" s="420"/>
      <c r="L1236" s="420"/>
      <c r="M1236" s="420"/>
    </row>
    <row r="1237" spans="1:13" s="393" customFormat="1" ht="14.25">
      <c r="A1237" s="464"/>
      <c r="B1237" s="464"/>
      <c r="C1237" s="464"/>
      <c r="D1237" s="464"/>
      <c r="E1237" s="464"/>
      <c r="F1237" s="464"/>
      <c r="G1237" s="464"/>
      <c r="H1237" s="464"/>
      <c r="I1237" s="464"/>
      <c r="K1237" s="420"/>
      <c r="L1237" s="420"/>
      <c r="M1237" s="420"/>
    </row>
    <row r="1238" spans="1:13" s="393" customFormat="1" ht="14.25">
      <c r="A1238" s="464"/>
      <c r="B1238" s="464"/>
      <c r="C1238" s="464"/>
      <c r="D1238" s="464"/>
      <c r="E1238" s="464"/>
      <c r="F1238" s="464"/>
      <c r="G1238" s="464"/>
      <c r="H1238" s="464"/>
      <c r="I1238" s="464"/>
      <c r="K1238" s="420"/>
      <c r="L1238" s="420"/>
      <c r="M1238" s="420"/>
    </row>
    <row r="1239" spans="1:13" s="393" customFormat="1" ht="14.25">
      <c r="A1239" s="464"/>
      <c r="B1239" s="464"/>
      <c r="C1239" s="464"/>
      <c r="D1239" s="464"/>
      <c r="E1239" s="464"/>
      <c r="F1239" s="464"/>
      <c r="G1239" s="464"/>
      <c r="H1239" s="464"/>
      <c r="I1239" s="464"/>
      <c r="K1239" s="420"/>
      <c r="L1239" s="420"/>
      <c r="M1239" s="420"/>
    </row>
    <row r="1240" spans="1:13" s="393" customFormat="1" ht="14.25">
      <c r="A1240" s="464"/>
      <c r="B1240" s="464"/>
      <c r="C1240" s="464"/>
      <c r="D1240" s="464"/>
      <c r="E1240" s="464"/>
      <c r="F1240" s="464"/>
      <c r="G1240" s="464"/>
      <c r="H1240" s="464"/>
      <c r="I1240" s="464"/>
      <c r="K1240" s="420"/>
      <c r="L1240" s="420"/>
      <c r="M1240" s="420"/>
    </row>
    <row r="1241" spans="1:13" s="393" customFormat="1" ht="14.25">
      <c r="A1241" s="464"/>
      <c r="B1241" s="464"/>
      <c r="C1241" s="464"/>
      <c r="D1241" s="464"/>
      <c r="E1241" s="464"/>
      <c r="F1241" s="464"/>
      <c r="G1241" s="464"/>
      <c r="H1241" s="464"/>
      <c r="I1241" s="464"/>
      <c r="K1241" s="420"/>
      <c r="L1241" s="420"/>
      <c r="M1241" s="420"/>
    </row>
    <row r="1242" spans="1:13" s="393" customFormat="1" ht="14.25">
      <c r="A1242" s="464"/>
      <c r="B1242" s="464"/>
      <c r="C1242" s="464"/>
      <c r="D1242" s="464"/>
      <c r="E1242" s="464"/>
      <c r="F1242" s="464"/>
      <c r="G1242" s="464"/>
      <c r="H1242" s="464"/>
      <c r="I1242" s="464"/>
      <c r="K1242" s="420"/>
      <c r="L1242" s="420"/>
      <c r="M1242" s="420"/>
    </row>
    <row r="1243" spans="1:13" s="393" customFormat="1" ht="14.25">
      <c r="A1243" s="464"/>
      <c r="B1243" s="464"/>
      <c r="C1243" s="464"/>
      <c r="D1243" s="464"/>
      <c r="E1243" s="464"/>
      <c r="F1243" s="464"/>
      <c r="G1243" s="464"/>
      <c r="H1243" s="464"/>
      <c r="I1243" s="464"/>
      <c r="K1243" s="420"/>
      <c r="L1243" s="420"/>
      <c r="M1243" s="420"/>
    </row>
    <row r="1244" spans="1:13" s="393" customFormat="1" ht="14.25">
      <c r="A1244" s="464"/>
      <c r="B1244" s="464"/>
      <c r="C1244" s="464"/>
      <c r="D1244" s="464"/>
      <c r="E1244" s="464"/>
      <c r="F1244" s="464"/>
      <c r="G1244" s="464"/>
      <c r="H1244" s="464"/>
      <c r="I1244" s="464"/>
      <c r="K1244" s="420"/>
      <c r="L1244" s="420"/>
      <c r="M1244" s="420"/>
    </row>
    <row r="1245" spans="1:13" s="393" customFormat="1" ht="14.25">
      <c r="A1245" s="464"/>
      <c r="B1245" s="464"/>
      <c r="C1245" s="464"/>
      <c r="D1245" s="464"/>
      <c r="E1245" s="464"/>
      <c r="F1245" s="464"/>
      <c r="G1245" s="464"/>
      <c r="H1245" s="464"/>
      <c r="I1245" s="464"/>
      <c r="K1245" s="420"/>
      <c r="L1245" s="420"/>
      <c r="M1245" s="420"/>
    </row>
    <row r="1246" spans="1:13" s="393" customFormat="1" ht="14.25">
      <c r="A1246" s="464"/>
      <c r="B1246" s="464"/>
      <c r="C1246" s="464"/>
      <c r="D1246" s="464"/>
      <c r="E1246" s="464"/>
      <c r="F1246" s="464"/>
      <c r="G1246" s="464"/>
      <c r="H1246" s="464"/>
      <c r="I1246" s="464"/>
      <c r="K1246" s="420"/>
      <c r="L1246" s="420"/>
      <c r="M1246" s="420"/>
    </row>
    <row r="1247" spans="1:13" s="393" customFormat="1" ht="14.25">
      <c r="A1247" s="464"/>
      <c r="B1247" s="464"/>
      <c r="C1247" s="464"/>
      <c r="D1247" s="464"/>
      <c r="E1247" s="464"/>
      <c r="F1247" s="464"/>
      <c r="G1247" s="464"/>
      <c r="H1247" s="464"/>
      <c r="I1247" s="464"/>
      <c r="K1247" s="420"/>
      <c r="L1247" s="420"/>
      <c r="M1247" s="420"/>
    </row>
    <row r="1248" spans="1:13" s="393" customFormat="1" ht="14.25">
      <c r="A1248" s="464"/>
      <c r="B1248" s="464"/>
      <c r="C1248" s="464"/>
      <c r="D1248" s="464"/>
      <c r="E1248" s="464"/>
      <c r="F1248" s="464"/>
      <c r="G1248" s="464"/>
      <c r="H1248" s="464"/>
      <c r="I1248" s="464"/>
      <c r="K1248" s="420"/>
      <c r="L1248" s="420"/>
      <c r="M1248" s="420"/>
    </row>
    <row r="1249" spans="1:13" s="393" customFormat="1" ht="14.25">
      <c r="A1249" s="464"/>
      <c r="B1249" s="464"/>
      <c r="C1249" s="464"/>
      <c r="D1249" s="464"/>
      <c r="E1249" s="464"/>
      <c r="F1249" s="464"/>
      <c r="G1249" s="464"/>
      <c r="H1249" s="464"/>
      <c r="I1249" s="464"/>
      <c r="K1249" s="420"/>
      <c r="L1249" s="420"/>
      <c r="M1249" s="420"/>
    </row>
    <row r="1250" spans="1:13" s="393" customFormat="1" ht="14.25">
      <c r="A1250" s="464"/>
      <c r="B1250" s="464"/>
      <c r="C1250" s="464"/>
      <c r="D1250" s="464"/>
      <c r="E1250" s="464"/>
      <c r="F1250" s="464"/>
      <c r="G1250" s="464"/>
      <c r="H1250" s="464"/>
      <c r="I1250" s="464"/>
      <c r="K1250" s="420"/>
      <c r="L1250" s="420"/>
      <c r="M1250" s="420"/>
    </row>
    <row r="1251" spans="1:13" s="393" customFormat="1" ht="14.25">
      <c r="A1251" s="464"/>
      <c r="B1251" s="464"/>
      <c r="C1251" s="464"/>
      <c r="D1251" s="464"/>
      <c r="E1251" s="464"/>
      <c r="F1251" s="464"/>
      <c r="G1251" s="464"/>
      <c r="H1251" s="464"/>
      <c r="I1251" s="464"/>
      <c r="K1251" s="420"/>
      <c r="L1251" s="420"/>
      <c r="M1251" s="420"/>
    </row>
    <row r="1252" spans="1:13" s="393" customFormat="1" ht="14.25">
      <c r="A1252" s="464"/>
      <c r="B1252" s="464"/>
      <c r="C1252" s="464"/>
      <c r="D1252" s="464"/>
      <c r="E1252" s="464"/>
      <c r="F1252" s="464"/>
      <c r="G1252" s="464"/>
      <c r="H1252" s="464"/>
      <c r="I1252" s="464"/>
      <c r="K1252" s="420"/>
      <c r="L1252" s="420"/>
      <c r="M1252" s="420"/>
    </row>
    <row r="1253" spans="1:13" s="393" customFormat="1" ht="14.25">
      <c r="A1253" s="464"/>
      <c r="B1253" s="464"/>
      <c r="C1253" s="464"/>
      <c r="D1253" s="464"/>
      <c r="E1253" s="464"/>
      <c r="F1253" s="464"/>
      <c r="G1253" s="464"/>
      <c r="H1253" s="464"/>
      <c r="I1253" s="464"/>
      <c r="K1253" s="420"/>
      <c r="L1253" s="420"/>
      <c r="M1253" s="420"/>
    </row>
    <row r="1254" spans="1:13" s="393" customFormat="1" ht="14.25">
      <c r="A1254" s="464"/>
      <c r="B1254" s="464"/>
      <c r="C1254" s="464"/>
      <c r="D1254" s="464"/>
      <c r="E1254" s="464"/>
      <c r="F1254" s="464"/>
      <c r="G1254" s="464"/>
      <c r="H1254" s="464"/>
      <c r="I1254" s="464"/>
      <c r="K1254" s="420"/>
      <c r="L1254" s="420"/>
      <c r="M1254" s="420"/>
    </row>
    <row r="1255" spans="1:13" s="393" customFormat="1" ht="14.25">
      <c r="A1255" s="464"/>
      <c r="B1255" s="464"/>
      <c r="C1255" s="464"/>
      <c r="D1255" s="464"/>
      <c r="E1255" s="464"/>
      <c r="F1255" s="464"/>
      <c r="G1255" s="464"/>
      <c r="H1255" s="464"/>
      <c r="I1255" s="464"/>
      <c r="K1255" s="420"/>
      <c r="L1255" s="420"/>
      <c r="M1255" s="420"/>
    </row>
    <row r="1256" spans="1:13" s="393" customFormat="1" ht="14.25">
      <c r="A1256" s="464"/>
      <c r="B1256" s="464"/>
      <c r="C1256" s="464"/>
      <c r="D1256" s="464"/>
      <c r="E1256" s="464"/>
      <c r="F1256" s="464"/>
      <c r="G1256" s="464"/>
      <c r="H1256" s="464"/>
      <c r="I1256" s="464"/>
      <c r="K1256" s="420"/>
      <c r="L1256" s="420"/>
      <c r="M1256" s="420"/>
    </row>
    <row r="1257" spans="1:13" s="393" customFormat="1" ht="14.25">
      <c r="A1257" s="464"/>
      <c r="B1257" s="464"/>
      <c r="C1257" s="464"/>
      <c r="D1257" s="464"/>
      <c r="E1257" s="464"/>
      <c r="F1257" s="464"/>
      <c r="G1257" s="464"/>
      <c r="H1257" s="464"/>
      <c r="I1257" s="464"/>
      <c r="K1257" s="420"/>
      <c r="L1257" s="420"/>
      <c r="M1257" s="420"/>
    </row>
    <row r="1258" spans="1:13" s="393" customFormat="1" ht="14.25">
      <c r="A1258" s="464"/>
      <c r="B1258" s="464"/>
      <c r="C1258" s="464"/>
      <c r="D1258" s="464"/>
      <c r="E1258" s="464"/>
      <c r="F1258" s="464"/>
      <c r="G1258" s="464"/>
      <c r="H1258" s="464"/>
      <c r="I1258" s="464"/>
      <c r="K1258" s="420"/>
      <c r="L1258" s="420"/>
      <c r="M1258" s="420"/>
    </row>
    <row r="1259" spans="1:13" s="393" customFormat="1" ht="14.25">
      <c r="A1259" s="464"/>
      <c r="B1259" s="464"/>
      <c r="C1259" s="464"/>
      <c r="D1259" s="464"/>
      <c r="E1259" s="464"/>
      <c r="F1259" s="464"/>
      <c r="G1259" s="464"/>
      <c r="H1259" s="464"/>
      <c r="I1259" s="464"/>
      <c r="K1259" s="420"/>
      <c r="L1259" s="420"/>
      <c r="M1259" s="420"/>
    </row>
    <row r="1260" spans="1:13" s="393" customFormat="1" ht="14.25">
      <c r="A1260" s="464"/>
      <c r="B1260" s="464"/>
      <c r="C1260" s="464"/>
      <c r="D1260" s="464"/>
      <c r="E1260" s="464"/>
      <c r="F1260" s="464"/>
      <c r="G1260" s="464"/>
      <c r="H1260" s="464"/>
      <c r="I1260" s="464"/>
      <c r="K1260" s="420"/>
      <c r="L1260" s="420"/>
      <c r="M1260" s="420"/>
    </row>
    <row r="1261" spans="1:13" s="393" customFormat="1" ht="14.25">
      <c r="A1261" s="464"/>
      <c r="B1261" s="464"/>
      <c r="C1261" s="464"/>
      <c r="D1261" s="464"/>
      <c r="E1261" s="464"/>
      <c r="F1261" s="464"/>
      <c r="G1261" s="464"/>
      <c r="H1261" s="464"/>
      <c r="I1261" s="464"/>
      <c r="K1261" s="420"/>
      <c r="L1261" s="420"/>
      <c r="M1261" s="420"/>
    </row>
    <row r="1262" spans="1:13" s="393" customFormat="1" ht="14.25">
      <c r="A1262" s="464"/>
      <c r="B1262" s="464"/>
      <c r="C1262" s="464"/>
      <c r="D1262" s="464"/>
      <c r="E1262" s="464"/>
      <c r="F1262" s="464"/>
      <c r="G1262" s="464"/>
      <c r="H1262" s="464"/>
      <c r="I1262" s="464"/>
      <c r="K1262" s="420"/>
      <c r="L1262" s="420"/>
      <c r="M1262" s="420"/>
    </row>
    <row r="1263" spans="1:13" s="393" customFormat="1" ht="14.25">
      <c r="A1263" s="464"/>
      <c r="B1263" s="464"/>
      <c r="C1263" s="464"/>
      <c r="D1263" s="464"/>
      <c r="E1263" s="464"/>
      <c r="F1263" s="464"/>
      <c r="G1263" s="464"/>
      <c r="H1263" s="464"/>
      <c r="I1263" s="464"/>
      <c r="K1263" s="420"/>
      <c r="L1263" s="420"/>
      <c r="M1263" s="420"/>
    </row>
    <row r="1264" spans="1:13" s="393" customFormat="1" ht="14.25">
      <c r="A1264" s="464"/>
      <c r="B1264" s="464"/>
      <c r="C1264" s="464"/>
      <c r="D1264" s="464"/>
      <c r="E1264" s="464"/>
      <c r="F1264" s="464"/>
      <c r="G1264" s="464"/>
      <c r="H1264" s="464"/>
      <c r="I1264" s="464"/>
      <c r="K1264" s="420"/>
      <c r="L1264" s="420"/>
      <c r="M1264" s="420"/>
    </row>
    <row r="1265" spans="1:13" s="393" customFormat="1" ht="14.25">
      <c r="A1265" s="464"/>
      <c r="B1265" s="464"/>
      <c r="C1265" s="464"/>
      <c r="D1265" s="464"/>
      <c r="E1265" s="464"/>
      <c r="F1265" s="464"/>
      <c r="G1265" s="464"/>
      <c r="H1265" s="464"/>
      <c r="I1265" s="464"/>
      <c r="K1265" s="420"/>
      <c r="L1265" s="420"/>
      <c r="M1265" s="420"/>
    </row>
    <row r="1266" spans="1:13" s="393" customFormat="1" ht="14.25">
      <c r="A1266" s="464"/>
      <c r="B1266" s="464"/>
      <c r="C1266" s="464"/>
      <c r="D1266" s="464"/>
      <c r="E1266" s="464"/>
      <c r="F1266" s="464"/>
      <c r="G1266" s="464"/>
      <c r="H1266" s="464"/>
      <c r="I1266" s="464"/>
      <c r="K1266" s="420"/>
      <c r="L1266" s="420"/>
      <c r="M1266" s="420"/>
    </row>
    <row r="1267" spans="1:13" s="393" customFormat="1" ht="14.25">
      <c r="A1267" s="464"/>
      <c r="B1267" s="464"/>
      <c r="C1267" s="464"/>
      <c r="D1267" s="464"/>
      <c r="E1267" s="464"/>
      <c r="F1267" s="464"/>
      <c r="G1267" s="464"/>
      <c r="H1267" s="464"/>
      <c r="I1267" s="464"/>
      <c r="K1267" s="420"/>
      <c r="L1267" s="420"/>
      <c r="M1267" s="420"/>
    </row>
    <row r="1268" spans="1:13" s="393" customFormat="1" ht="14.25">
      <c r="A1268" s="464"/>
      <c r="B1268" s="464"/>
      <c r="C1268" s="464"/>
      <c r="D1268" s="464"/>
      <c r="E1268" s="464"/>
      <c r="F1268" s="464"/>
      <c r="G1268" s="464"/>
      <c r="H1268" s="464"/>
      <c r="I1268" s="464"/>
      <c r="K1268" s="420"/>
      <c r="L1268" s="420"/>
      <c r="M1268" s="420"/>
    </row>
    <row r="1269" spans="1:13" s="393" customFormat="1" ht="14.25">
      <c r="A1269" s="464"/>
      <c r="B1269" s="464"/>
      <c r="C1269" s="464"/>
      <c r="D1269" s="464"/>
      <c r="E1269" s="464"/>
      <c r="F1269" s="464"/>
      <c r="G1269" s="464"/>
      <c r="H1269" s="464"/>
      <c r="I1269" s="464"/>
      <c r="K1269" s="420"/>
      <c r="L1269" s="420"/>
      <c r="M1269" s="420"/>
    </row>
    <row r="1270" spans="1:13" s="393" customFormat="1" ht="14.25">
      <c r="A1270" s="464"/>
      <c r="B1270" s="464"/>
      <c r="C1270" s="464"/>
      <c r="D1270" s="464"/>
      <c r="E1270" s="464"/>
      <c r="F1270" s="464"/>
      <c r="G1270" s="464"/>
      <c r="H1270" s="464"/>
      <c r="I1270" s="464"/>
      <c r="K1270" s="420"/>
      <c r="L1270" s="420"/>
      <c r="M1270" s="420"/>
    </row>
    <row r="1271" spans="1:13" s="393" customFormat="1" ht="14.25">
      <c r="A1271" s="464"/>
      <c r="B1271" s="464"/>
      <c r="C1271" s="464"/>
      <c r="D1271" s="464"/>
      <c r="E1271" s="464"/>
      <c r="F1271" s="464"/>
      <c r="G1271" s="464"/>
      <c r="H1271" s="464"/>
      <c r="I1271" s="464"/>
      <c r="K1271" s="420"/>
      <c r="L1271" s="420"/>
      <c r="M1271" s="420"/>
    </row>
    <row r="1272" spans="1:13" s="393" customFormat="1" ht="14.25">
      <c r="A1272" s="464"/>
      <c r="B1272" s="464"/>
      <c r="C1272" s="464"/>
      <c r="D1272" s="464"/>
      <c r="E1272" s="464"/>
      <c r="F1272" s="464"/>
      <c r="G1272" s="464"/>
      <c r="H1272" s="464"/>
      <c r="I1272" s="464"/>
      <c r="K1272" s="420"/>
      <c r="L1272" s="420"/>
      <c r="M1272" s="420"/>
    </row>
    <row r="1273" spans="1:13" s="393" customFormat="1" ht="14.25">
      <c r="A1273" s="464"/>
      <c r="B1273" s="464"/>
      <c r="C1273" s="464"/>
      <c r="D1273" s="464"/>
      <c r="E1273" s="464"/>
      <c r="F1273" s="464"/>
      <c r="G1273" s="464"/>
      <c r="H1273" s="464"/>
      <c r="I1273" s="464"/>
      <c r="K1273" s="420"/>
      <c r="L1273" s="420"/>
      <c r="M1273" s="420"/>
    </row>
    <row r="1274" spans="1:13" s="393" customFormat="1" ht="14.25">
      <c r="A1274" s="464"/>
      <c r="B1274" s="464"/>
      <c r="C1274" s="464"/>
      <c r="D1274" s="464"/>
      <c r="E1274" s="464"/>
      <c r="F1274" s="464"/>
      <c r="G1274" s="464"/>
      <c r="H1274" s="464"/>
      <c r="I1274" s="464"/>
      <c r="K1274" s="420"/>
      <c r="L1274" s="420"/>
      <c r="M1274" s="420"/>
    </row>
    <row r="1275" spans="1:13" s="393" customFormat="1" ht="14.25">
      <c r="A1275" s="464"/>
      <c r="B1275" s="464"/>
      <c r="C1275" s="464"/>
      <c r="D1275" s="464"/>
      <c r="E1275" s="464"/>
      <c r="F1275" s="464"/>
      <c r="G1275" s="464"/>
      <c r="H1275" s="464"/>
      <c r="I1275" s="464"/>
      <c r="K1275" s="420"/>
      <c r="L1275" s="420"/>
      <c r="M1275" s="420"/>
    </row>
    <row r="1276" spans="1:13" s="393" customFormat="1" ht="14.25">
      <c r="A1276" s="464"/>
      <c r="B1276" s="464"/>
      <c r="C1276" s="464"/>
      <c r="D1276" s="464"/>
      <c r="E1276" s="464"/>
      <c r="F1276" s="464"/>
      <c r="G1276" s="464"/>
      <c r="H1276" s="464"/>
      <c r="I1276" s="464"/>
      <c r="K1276" s="420"/>
      <c r="L1276" s="420"/>
      <c r="M1276" s="420"/>
    </row>
    <row r="1277" spans="1:13" s="393" customFormat="1" ht="14.25">
      <c r="A1277" s="464"/>
      <c r="B1277" s="464"/>
      <c r="C1277" s="464"/>
      <c r="D1277" s="464"/>
      <c r="E1277" s="464"/>
      <c r="F1277" s="464"/>
      <c r="G1277" s="464"/>
      <c r="H1277" s="464"/>
      <c r="I1277" s="464"/>
      <c r="K1277" s="420"/>
      <c r="L1277" s="420"/>
      <c r="M1277" s="420"/>
    </row>
    <row r="1278" spans="1:13" s="393" customFormat="1" ht="14.25">
      <c r="A1278" s="464"/>
      <c r="B1278" s="464"/>
      <c r="C1278" s="464"/>
      <c r="D1278" s="464"/>
      <c r="E1278" s="464"/>
      <c r="F1278" s="464"/>
      <c r="G1278" s="464"/>
      <c r="H1278" s="464"/>
      <c r="I1278" s="464"/>
      <c r="K1278" s="420"/>
      <c r="L1278" s="420"/>
      <c r="M1278" s="420"/>
    </row>
    <row r="1279" spans="1:13" s="393" customFormat="1" ht="14.25">
      <c r="A1279" s="464"/>
      <c r="B1279" s="464"/>
      <c r="C1279" s="464"/>
      <c r="D1279" s="464"/>
      <c r="E1279" s="464"/>
      <c r="F1279" s="464"/>
      <c r="G1279" s="464"/>
      <c r="H1279" s="464"/>
      <c r="I1279" s="464"/>
      <c r="K1279" s="420"/>
      <c r="L1279" s="420"/>
      <c r="M1279" s="420"/>
    </row>
    <row r="1280" spans="1:13" s="393" customFormat="1" ht="14.25">
      <c r="A1280" s="464"/>
      <c r="B1280" s="464"/>
      <c r="C1280" s="464"/>
      <c r="D1280" s="464"/>
      <c r="E1280" s="464"/>
      <c r="F1280" s="464"/>
      <c r="G1280" s="464"/>
      <c r="H1280" s="464"/>
      <c r="I1280" s="464"/>
      <c r="K1280" s="420"/>
      <c r="L1280" s="420"/>
      <c r="M1280" s="420"/>
    </row>
    <row r="1281" spans="1:13" s="393" customFormat="1" ht="14.25">
      <c r="A1281" s="464"/>
      <c r="B1281" s="464"/>
      <c r="C1281" s="464"/>
      <c r="D1281" s="464"/>
      <c r="E1281" s="464"/>
      <c r="F1281" s="464"/>
      <c r="G1281" s="464"/>
      <c r="H1281" s="464"/>
      <c r="I1281" s="464"/>
      <c r="K1281" s="420"/>
      <c r="L1281" s="420"/>
      <c r="M1281" s="420"/>
    </row>
    <row r="1282" spans="1:13" s="393" customFormat="1" ht="14.25">
      <c r="A1282" s="464"/>
      <c r="B1282" s="464"/>
      <c r="C1282" s="464"/>
      <c r="D1282" s="464"/>
      <c r="E1282" s="464"/>
      <c r="F1282" s="464"/>
      <c r="G1282" s="464"/>
      <c r="H1282" s="464"/>
      <c r="I1282" s="464"/>
      <c r="K1282" s="420"/>
      <c r="L1282" s="420"/>
      <c r="M1282" s="420"/>
    </row>
    <row r="1283" spans="1:13" s="393" customFormat="1" ht="14.25">
      <c r="A1283" s="464"/>
      <c r="B1283" s="464"/>
      <c r="C1283" s="464"/>
      <c r="D1283" s="464"/>
      <c r="E1283" s="464"/>
      <c r="F1283" s="464"/>
      <c r="G1283" s="464"/>
      <c r="H1283" s="464"/>
      <c r="I1283" s="464"/>
      <c r="K1283" s="420"/>
      <c r="L1283" s="420"/>
      <c r="M1283" s="420"/>
    </row>
    <row r="1284" spans="1:13" s="393" customFormat="1" ht="14.25">
      <c r="A1284" s="464"/>
      <c r="B1284" s="464"/>
      <c r="C1284" s="464"/>
      <c r="D1284" s="464"/>
      <c r="E1284" s="464"/>
      <c r="F1284" s="464"/>
      <c r="G1284" s="464"/>
      <c r="H1284" s="464"/>
      <c r="I1284" s="464"/>
      <c r="K1284" s="420"/>
      <c r="L1284" s="420"/>
      <c r="M1284" s="420"/>
    </row>
    <row r="1285" spans="1:13" s="393" customFormat="1" ht="14.25">
      <c r="A1285" s="464"/>
      <c r="B1285" s="464"/>
      <c r="C1285" s="464"/>
      <c r="D1285" s="464"/>
      <c r="E1285" s="464"/>
      <c r="F1285" s="464"/>
      <c r="G1285" s="464"/>
      <c r="H1285" s="464"/>
      <c r="I1285" s="464"/>
      <c r="K1285" s="420"/>
      <c r="L1285" s="420"/>
      <c r="M1285" s="420"/>
    </row>
    <row r="1286" spans="1:13" s="393" customFormat="1" ht="14.25">
      <c r="A1286" s="464"/>
      <c r="B1286" s="464"/>
      <c r="C1286" s="464"/>
      <c r="D1286" s="464"/>
      <c r="E1286" s="464"/>
      <c r="F1286" s="464"/>
      <c r="G1286" s="464"/>
      <c r="H1286" s="464"/>
      <c r="I1286" s="464"/>
      <c r="K1286" s="420"/>
      <c r="L1286" s="420"/>
      <c r="M1286" s="420"/>
    </row>
    <row r="1287" spans="1:13" s="393" customFormat="1" ht="14.25">
      <c r="A1287" s="464"/>
      <c r="B1287" s="464"/>
      <c r="C1287" s="464"/>
      <c r="D1287" s="464"/>
      <c r="E1287" s="464"/>
      <c r="F1287" s="464"/>
      <c r="G1287" s="464"/>
      <c r="H1287" s="464"/>
      <c r="I1287" s="464"/>
      <c r="K1287" s="420"/>
      <c r="L1287" s="420"/>
      <c r="M1287" s="420"/>
    </row>
    <row r="1288" spans="1:13" s="393" customFormat="1" ht="14.25">
      <c r="A1288" s="464"/>
      <c r="B1288" s="464"/>
      <c r="C1288" s="464"/>
      <c r="D1288" s="464"/>
      <c r="E1288" s="464"/>
      <c r="F1288" s="464"/>
      <c r="G1288" s="464"/>
      <c r="H1288" s="464"/>
      <c r="I1288" s="464"/>
      <c r="K1288" s="420"/>
      <c r="L1288" s="420"/>
      <c r="M1288" s="420"/>
    </row>
    <row r="1289" spans="1:13" s="393" customFormat="1" ht="14.25">
      <c r="A1289" s="464"/>
      <c r="B1289" s="464"/>
      <c r="C1289" s="464"/>
      <c r="D1289" s="464"/>
      <c r="E1289" s="464"/>
      <c r="F1289" s="464"/>
      <c r="G1289" s="464"/>
      <c r="H1289" s="464"/>
      <c r="I1289" s="464"/>
      <c r="K1289" s="420"/>
      <c r="L1289" s="420"/>
      <c r="M1289" s="420"/>
    </row>
    <row r="1290" spans="1:13" s="393" customFormat="1" ht="14.25">
      <c r="A1290" s="464"/>
      <c r="B1290" s="464"/>
      <c r="C1290" s="464"/>
      <c r="D1290" s="464"/>
      <c r="E1290" s="464"/>
      <c r="F1290" s="464"/>
      <c r="G1290" s="464"/>
      <c r="H1290" s="464"/>
      <c r="I1290" s="464"/>
      <c r="K1290" s="420"/>
      <c r="L1290" s="420"/>
      <c r="M1290" s="420"/>
    </row>
    <row r="1291" spans="1:13" s="393" customFormat="1" ht="14.25">
      <c r="A1291" s="464"/>
      <c r="B1291" s="464"/>
      <c r="C1291" s="464"/>
      <c r="D1291" s="464"/>
      <c r="E1291" s="464"/>
      <c r="F1291" s="464"/>
      <c r="G1291" s="464"/>
      <c r="H1291" s="464"/>
      <c r="I1291" s="464"/>
      <c r="K1291" s="420"/>
      <c r="L1291" s="420"/>
      <c r="M1291" s="420"/>
    </row>
    <row r="1292" spans="1:13" s="393" customFormat="1" ht="14.25">
      <c r="A1292" s="464"/>
      <c r="B1292" s="464"/>
      <c r="C1292" s="464"/>
      <c r="D1292" s="464"/>
      <c r="E1292" s="464"/>
      <c r="F1292" s="464"/>
      <c r="G1292" s="464"/>
      <c r="H1292" s="464"/>
      <c r="I1292" s="464"/>
      <c r="K1292" s="420"/>
      <c r="L1292" s="420"/>
      <c r="M1292" s="420"/>
    </row>
    <row r="1293" spans="1:13" s="393" customFormat="1" ht="14.25">
      <c r="A1293" s="464"/>
      <c r="B1293" s="464"/>
      <c r="C1293" s="464"/>
      <c r="D1293" s="464"/>
      <c r="E1293" s="464"/>
      <c r="F1293" s="464"/>
      <c r="G1293" s="464"/>
      <c r="H1293" s="464"/>
      <c r="I1293" s="464"/>
      <c r="K1293" s="420"/>
      <c r="L1293" s="420"/>
      <c r="M1293" s="420"/>
    </row>
    <row r="1294" spans="1:13" s="393" customFormat="1" ht="14.25">
      <c r="A1294" s="464"/>
      <c r="B1294" s="464"/>
      <c r="C1294" s="464"/>
      <c r="D1294" s="464"/>
      <c r="E1294" s="464"/>
      <c r="F1294" s="464"/>
      <c r="G1294" s="464"/>
      <c r="H1294" s="464"/>
      <c r="I1294" s="464"/>
      <c r="K1294" s="420"/>
      <c r="L1294" s="420"/>
      <c r="M1294" s="420"/>
    </row>
    <row r="1295" spans="1:13" s="393" customFormat="1" ht="14.25">
      <c r="A1295" s="464"/>
      <c r="B1295" s="464"/>
      <c r="C1295" s="464"/>
      <c r="D1295" s="464"/>
      <c r="E1295" s="464"/>
      <c r="F1295" s="464"/>
      <c r="G1295" s="464"/>
      <c r="H1295" s="464"/>
      <c r="I1295" s="464"/>
      <c r="K1295" s="420"/>
      <c r="L1295" s="420"/>
      <c r="M1295" s="420"/>
    </row>
    <row r="1296" spans="1:13" s="393" customFormat="1" ht="14.25">
      <c r="A1296" s="464"/>
      <c r="B1296" s="464"/>
      <c r="C1296" s="464"/>
      <c r="D1296" s="464"/>
      <c r="E1296" s="464"/>
      <c r="F1296" s="464"/>
      <c r="G1296" s="464"/>
      <c r="H1296" s="464"/>
      <c r="I1296" s="464"/>
      <c r="K1296" s="420"/>
      <c r="L1296" s="420"/>
      <c r="M1296" s="420"/>
    </row>
    <row r="1297" spans="1:13" s="393" customFormat="1" ht="14.25">
      <c r="A1297" s="464"/>
      <c r="B1297" s="464"/>
      <c r="C1297" s="464"/>
      <c r="D1297" s="464"/>
      <c r="E1297" s="464"/>
      <c r="F1297" s="464"/>
      <c r="G1297" s="464"/>
      <c r="H1297" s="464"/>
      <c r="I1297" s="464"/>
      <c r="K1297" s="420"/>
      <c r="L1297" s="420"/>
      <c r="M1297" s="420"/>
    </row>
    <row r="1298" spans="1:13" s="393" customFormat="1" ht="14.25">
      <c r="A1298" s="464"/>
      <c r="B1298" s="464"/>
      <c r="C1298" s="464"/>
      <c r="D1298" s="464"/>
      <c r="E1298" s="464"/>
      <c r="F1298" s="464"/>
      <c r="G1298" s="464"/>
      <c r="H1298" s="464"/>
      <c r="I1298" s="464"/>
      <c r="K1298" s="420"/>
      <c r="L1298" s="420"/>
      <c r="M1298" s="420"/>
    </row>
    <row r="1299" spans="1:13" s="393" customFormat="1" ht="14.25">
      <c r="A1299" s="464"/>
      <c r="B1299" s="464"/>
      <c r="C1299" s="464"/>
      <c r="D1299" s="464"/>
      <c r="E1299" s="464"/>
      <c r="F1299" s="464"/>
      <c r="G1299" s="464"/>
      <c r="H1299" s="464"/>
      <c r="I1299" s="464"/>
      <c r="K1299" s="420"/>
      <c r="L1299" s="420"/>
      <c r="M1299" s="420"/>
    </row>
    <row r="1300" spans="1:13" s="393" customFormat="1" ht="14.25">
      <c r="A1300" s="464"/>
      <c r="B1300" s="464"/>
      <c r="C1300" s="464"/>
      <c r="D1300" s="464"/>
      <c r="E1300" s="464"/>
      <c r="F1300" s="464"/>
      <c r="G1300" s="464"/>
      <c r="H1300" s="464"/>
      <c r="I1300" s="464"/>
      <c r="K1300" s="420"/>
      <c r="L1300" s="420"/>
      <c r="M1300" s="420"/>
    </row>
    <row r="1301" spans="1:13" s="393" customFormat="1" ht="14.25">
      <c r="A1301" s="464"/>
      <c r="B1301" s="464"/>
      <c r="C1301" s="464"/>
      <c r="D1301" s="464"/>
      <c r="E1301" s="464"/>
      <c r="F1301" s="464"/>
      <c r="G1301" s="464"/>
      <c r="H1301" s="464"/>
      <c r="I1301" s="464"/>
      <c r="K1301" s="420"/>
      <c r="L1301" s="420"/>
      <c r="M1301" s="420"/>
    </row>
    <row r="1302" spans="1:13" s="393" customFormat="1" ht="14.25">
      <c r="A1302" s="464"/>
      <c r="B1302" s="464"/>
      <c r="C1302" s="464"/>
      <c r="D1302" s="464"/>
      <c r="E1302" s="464"/>
      <c r="F1302" s="464"/>
      <c r="G1302" s="464"/>
      <c r="H1302" s="464"/>
      <c r="I1302" s="464"/>
      <c r="K1302" s="420"/>
      <c r="L1302" s="420"/>
      <c r="M1302" s="420"/>
    </row>
    <row r="1303" spans="1:13" s="393" customFormat="1" ht="14.25">
      <c r="A1303" s="464"/>
      <c r="B1303" s="464"/>
      <c r="C1303" s="464"/>
      <c r="D1303" s="464"/>
      <c r="E1303" s="464"/>
      <c r="F1303" s="464"/>
      <c r="G1303" s="464"/>
      <c r="H1303" s="464"/>
      <c r="I1303" s="464"/>
      <c r="K1303" s="420"/>
      <c r="L1303" s="420"/>
      <c r="M1303" s="420"/>
    </row>
    <row r="1304" spans="1:13" s="393" customFormat="1" ht="14.25">
      <c r="A1304" s="464"/>
      <c r="B1304" s="464"/>
      <c r="C1304" s="464"/>
      <c r="D1304" s="464"/>
      <c r="E1304" s="464"/>
      <c r="F1304" s="464"/>
      <c r="G1304" s="464"/>
      <c r="H1304" s="464"/>
      <c r="I1304" s="464"/>
      <c r="K1304" s="420"/>
      <c r="L1304" s="420"/>
      <c r="M1304" s="420"/>
    </row>
    <row r="1305" spans="1:13" s="393" customFormat="1" ht="14.25">
      <c r="A1305" s="464"/>
      <c r="B1305" s="464"/>
      <c r="C1305" s="464"/>
      <c r="D1305" s="464"/>
      <c r="E1305" s="464"/>
      <c r="F1305" s="464"/>
      <c r="G1305" s="464"/>
      <c r="H1305" s="464"/>
      <c r="I1305" s="464"/>
      <c r="K1305" s="420"/>
      <c r="L1305" s="420"/>
      <c r="M1305" s="420"/>
    </row>
    <row r="1306" spans="1:13" s="393" customFormat="1" ht="14.25">
      <c r="A1306" s="464"/>
      <c r="B1306" s="464"/>
      <c r="C1306" s="464"/>
      <c r="D1306" s="464"/>
      <c r="E1306" s="464"/>
      <c r="F1306" s="464"/>
      <c r="G1306" s="464"/>
      <c r="H1306" s="464"/>
      <c r="I1306" s="464"/>
      <c r="K1306" s="420"/>
      <c r="L1306" s="420"/>
      <c r="M1306" s="420"/>
    </row>
    <row r="1307" spans="1:13" s="393" customFormat="1" ht="14.25">
      <c r="A1307" s="464"/>
      <c r="B1307" s="464"/>
      <c r="C1307" s="464"/>
      <c r="D1307" s="464"/>
      <c r="E1307" s="464"/>
      <c r="F1307" s="464"/>
      <c r="G1307" s="464"/>
      <c r="H1307" s="464"/>
      <c r="I1307" s="464"/>
      <c r="K1307" s="420"/>
      <c r="L1307" s="420"/>
      <c r="M1307" s="420"/>
    </row>
    <row r="1308" spans="1:13" s="393" customFormat="1" ht="14.25">
      <c r="A1308" s="464"/>
      <c r="B1308" s="464"/>
      <c r="C1308" s="464"/>
      <c r="D1308" s="464"/>
      <c r="E1308" s="464"/>
      <c r="F1308" s="464"/>
      <c r="G1308" s="464"/>
      <c r="H1308" s="464"/>
      <c r="I1308" s="464"/>
      <c r="K1308" s="420"/>
      <c r="L1308" s="420"/>
      <c r="M1308" s="420"/>
    </row>
    <row r="1309" spans="1:13" s="393" customFormat="1" ht="14.25">
      <c r="A1309" s="464"/>
      <c r="B1309" s="464"/>
      <c r="C1309" s="464"/>
      <c r="D1309" s="464"/>
      <c r="E1309" s="464"/>
      <c r="F1309" s="464"/>
      <c r="G1309" s="464"/>
      <c r="H1309" s="464"/>
      <c r="I1309" s="464"/>
      <c r="K1309" s="420"/>
      <c r="L1309" s="420"/>
      <c r="M1309" s="420"/>
    </row>
    <row r="1310" spans="1:13" s="393" customFormat="1" ht="14.25">
      <c r="A1310" s="464"/>
      <c r="B1310" s="464"/>
      <c r="C1310" s="464"/>
      <c r="D1310" s="464"/>
      <c r="E1310" s="464"/>
      <c r="F1310" s="464"/>
      <c r="G1310" s="464"/>
      <c r="H1310" s="464"/>
      <c r="I1310" s="464"/>
      <c r="K1310" s="420"/>
      <c r="L1310" s="420"/>
      <c r="M1310" s="420"/>
    </row>
    <row r="1311" spans="1:13" s="393" customFormat="1" ht="14.25">
      <c r="A1311" s="464"/>
      <c r="B1311" s="464"/>
      <c r="C1311" s="464"/>
      <c r="D1311" s="464"/>
      <c r="E1311" s="464"/>
      <c r="F1311" s="464"/>
      <c r="G1311" s="464"/>
      <c r="H1311" s="464"/>
      <c r="I1311" s="464"/>
      <c r="K1311" s="420"/>
      <c r="L1311" s="420"/>
      <c r="M1311" s="420"/>
    </row>
    <row r="1312" spans="1:13" s="393" customFormat="1" ht="14.25">
      <c r="A1312" s="464"/>
      <c r="B1312" s="464"/>
      <c r="C1312" s="464"/>
      <c r="D1312" s="464"/>
      <c r="E1312" s="464"/>
      <c r="F1312" s="464"/>
      <c r="G1312" s="464"/>
      <c r="H1312" s="464"/>
      <c r="I1312" s="464"/>
      <c r="K1312" s="420"/>
      <c r="L1312" s="420"/>
      <c r="M1312" s="420"/>
    </row>
    <row r="1313" spans="1:13" s="393" customFormat="1" ht="14.25">
      <c r="A1313" s="464"/>
      <c r="B1313" s="464"/>
      <c r="C1313" s="464"/>
      <c r="D1313" s="464"/>
      <c r="E1313" s="464"/>
      <c r="F1313" s="464"/>
      <c r="G1313" s="464"/>
      <c r="H1313" s="464"/>
      <c r="I1313" s="464"/>
      <c r="K1313" s="420"/>
      <c r="L1313" s="420"/>
      <c r="M1313" s="420"/>
    </row>
    <row r="1314" spans="1:13" s="393" customFormat="1" ht="14.25">
      <c r="A1314" s="464"/>
      <c r="B1314" s="464"/>
      <c r="C1314" s="464"/>
      <c r="D1314" s="464"/>
      <c r="E1314" s="464"/>
      <c r="F1314" s="464"/>
      <c r="G1314" s="464"/>
      <c r="H1314" s="464"/>
      <c r="I1314" s="464"/>
      <c r="K1314" s="420"/>
      <c r="L1314" s="420"/>
      <c r="M1314" s="420"/>
    </row>
    <row r="1315" spans="1:13" s="393" customFormat="1" ht="14.25">
      <c r="A1315" s="464"/>
      <c r="B1315" s="464"/>
      <c r="C1315" s="464"/>
      <c r="D1315" s="464"/>
      <c r="E1315" s="464"/>
      <c r="F1315" s="464"/>
      <c r="G1315" s="464"/>
      <c r="H1315" s="464"/>
      <c r="I1315" s="464"/>
      <c r="K1315" s="420"/>
      <c r="L1315" s="420"/>
      <c r="M1315" s="420"/>
    </row>
    <row r="1316" spans="1:13" s="393" customFormat="1" ht="14.25">
      <c r="A1316" s="464"/>
      <c r="B1316" s="464"/>
      <c r="C1316" s="464"/>
      <c r="D1316" s="464"/>
      <c r="E1316" s="464"/>
      <c r="F1316" s="464"/>
      <c r="G1316" s="464"/>
      <c r="H1316" s="464"/>
      <c r="I1316" s="464"/>
      <c r="K1316" s="420"/>
      <c r="L1316" s="420"/>
      <c r="M1316" s="420"/>
    </row>
    <row r="1317" spans="1:13" s="393" customFormat="1" ht="14.25">
      <c r="A1317" s="464"/>
      <c r="B1317" s="464"/>
      <c r="C1317" s="464"/>
      <c r="D1317" s="464"/>
      <c r="E1317" s="464"/>
      <c r="F1317" s="464"/>
      <c r="G1317" s="464"/>
      <c r="H1317" s="464"/>
      <c r="I1317" s="464"/>
      <c r="K1317" s="420"/>
      <c r="L1317" s="420"/>
      <c r="M1317" s="420"/>
    </row>
    <row r="1318" spans="1:13" s="393" customFormat="1" ht="14.25">
      <c r="A1318" s="464"/>
      <c r="B1318" s="464"/>
      <c r="C1318" s="464"/>
      <c r="D1318" s="464"/>
      <c r="E1318" s="464"/>
      <c r="F1318" s="464"/>
      <c r="G1318" s="464"/>
      <c r="H1318" s="464"/>
      <c r="I1318" s="464"/>
      <c r="K1318" s="420"/>
      <c r="L1318" s="420"/>
      <c r="M1318" s="420"/>
    </row>
    <row r="1319" spans="1:13" s="393" customFormat="1" ht="14.25">
      <c r="A1319" s="464"/>
      <c r="B1319" s="464"/>
      <c r="C1319" s="464"/>
      <c r="D1319" s="464"/>
      <c r="E1319" s="464"/>
      <c r="F1319" s="464"/>
      <c r="G1319" s="464"/>
      <c r="H1319" s="464"/>
      <c r="I1319" s="464"/>
      <c r="K1319" s="420"/>
      <c r="L1319" s="420"/>
      <c r="M1319" s="420"/>
    </row>
    <row r="1320" spans="1:13" s="393" customFormat="1" ht="14.25">
      <c r="A1320" s="464"/>
      <c r="B1320" s="464"/>
      <c r="C1320" s="464"/>
      <c r="D1320" s="464"/>
      <c r="E1320" s="464"/>
      <c r="F1320" s="464"/>
      <c r="G1320" s="464"/>
      <c r="H1320" s="464"/>
      <c r="I1320" s="464"/>
      <c r="K1320" s="420"/>
      <c r="L1320" s="420"/>
      <c r="M1320" s="420"/>
    </row>
    <row r="1321" spans="1:13" s="393" customFormat="1" ht="14.25">
      <c r="A1321" s="464"/>
      <c r="B1321" s="464"/>
      <c r="C1321" s="464"/>
      <c r="D1321" s="464"/>
      <c r="E1321" s="464"/>
      <c r="F1321" s="464"/>
      <c r="G1321" s="464"/>
      <c r="H1321" s="464"/>
      <c r="I1321" s="464"/>
      <c r="K1321" s="420"/>
      <c r="L1321" s="420"/>
      <c r="M1321" s="420"/>
    </row>
    <row r="1322" spans="1:13" s="393" customFormat="1" ht="14.25">
      <c r="A1322" s="464"/>
      <c r="B1322" s="464"/>
      <c r="C1322" s="464"/>
      <c r="D1322" s="464"/>
      <c r="E1322" s="464"/>
      <c r="F1322" s="464"/>
      <c r="G1322" s="464"/>
      <c r="H1322" s="464"/>
      <c r="I1322" s="464"/>
      <c r="K1322" s="420"/>
      <c r="L1322" s="420"/>
      <c r="M1322" s="420"/>
    </row>
    <row r="1323" spans="1:13" s="393" customFormat="1" ht="14.25">
      <c r="A1323" s="464"/>
      <c r="B1323" s="464"/>
      <c r="C1323" s="464"/>
      <c r="D1323" s="464"/>
      <c r="E1323" s="464"/>
      <c r="F1323" s="464"/>
      <c r="G1323" s="464"/>
      <c r="H1323" s="464"/>
      <c r="I1323" s="464"/>
      <c r="K1323" s="420"/>
      <c r="L1323" s="420"/>
      <c r="M1323" s="420"/>
    </row>
    <row r="1324" spans="1:13" s="393" customFormat="1" ht="14.25">
      <c r="A1324" s="464"/>
      <c r="B1324" s="464"/>
      <c r="C1324" s="464"/>
      <c r="D1324" s="464"/>
      <c r="E1324" s="464"/>
      <c r="F1324" s="464"/>
      <c r="G1324" s="464"/>
      <c r="H1324" s="464"/>
      <c r="I1324" s="464"/>
      <c r="K1324" s="420"/>
      <c r="L1324" s="420"/>
      <c r="M1324" s="420"/>
    </row>
    <row r="1325" spans="1:13" s="393" customFormat="1" ht="14.25">
      <c r="A1325" s="464"/>
      <c r="B1325" s="464"/>
      <c r="C1325" s="464"/>
      <c r="D1325" s="464"/>
      <c r="E1325" s="464"/>
      <c r="F1325" s="464"/>
      <c r="G1325" s="464"/>
      <c r="H1325" s="464"/>
      <c r="I1325" s="464"/>
      <c r="K1325" s="420"/>
      <c r="L1325" s="420"/>
      <c r="M1325" s="420"/>
    </row>
    <row r="1326" spans="1:13" s="393" customFormat="1" ht="14.25">
      <c r="A1326" s="464"/>
      <c r="B1326" s="464"/>
      <c r="C1326" s="464"/>
      <c r="D1326" s="464"/>
      <c r="E1326" s="464"/>
      <c r="F1326" s="464"/>
      <c r="G1326" s="464"/>
      <c r="H1326" s="464"/>
      <c r="I1326" s="464"/>
      <c r="K1326" s="420"/>
      <c r="L1326" s="420"/>
      <c r="M1326" s="420"/>
    </row>
    <row r="1327" spans="1:13" s="393" customFormat="1" ht="14.25">
      <c r="A1327" s="464"/>
      <c r="B1327" s="464"/>
      <c r="C1327" s="464"/>
      <c r="D1327" s="464"/>
      <c r="E1327" s="464"/>
      <c r="F1327" s="464"/>
      <c r="G1327" s="464"/>
      <c r="H1327" s="464"/>
      <c r="I1327" s="464"/>
      <c r="K1327" s="420"/>
      <c r="L1327" s="420"/>
      <c r="M1327" s="420"/>
    </row>
    <row r="1328" spans="1:13" s="393" customFormat="1" ht="14.25">
      <c r="A1328" s="464"/>
      <c r="B1328" s="464"/>
      <c r="C1328" s="464"/>
      <c r="D1328" s="464"/>
      <c r="E1328" s="464"/>
      <c r="F1328" s="464"/>
      <c r="G1328" s="464"/>
      <c r="H1328" s="464"/>
      <c r="I1328" s="464"/>
      <c r="K1328" s="420"/>
      <c r="L1328" s="420"/>
      <c r="M1328" s="420"/>
    </row>
    <row r="1329" spans="1:13" s="393" customFormat="1" ht="14.25">
      <c r="A1329" s="464"/>
      <c r="B1329" s="464"/>
      <c r="C1329" s="464"/>
      <c r="D1329" s="464"/>
      <c r="E1329" s="464"/>
      <c r="F1329" s="464"/>
      <c r="G1329" s="464"/>
      <c r="H1329" s="464"/>
      <c r="I1329" s="464"/>
      <c r="K1329" s="420"/>
      <c r="L1329" s="420"/>
      <c r="M1329" s="420"/>
    </row>
    <row r="1330" spans="1:13" s="393" customFormat="1" ht="14.25">
      <c r="A1330" s="464"/>
      <c r="B1330" s="464"/>
      <c r="C1330" s="464"/>
      <c r="D1330" s="464"/>
      <c r="E1330" s="464"/>
      <c r="F1330" s="464"/>
      <c r="G1330" s="464"/>
      <c r="H1330" s="464"/>
      <c r="I1330" s="464"/>
      <c r="K1330" s="420"/>
      <c r="L1330" s="420"/>
      <c r="M1330" s="420"/>
    </row>
    <row r="1331" spans="1:13" s="393" customFormat="1" ht="14.25">
      <c r="A1331" s="464"/>
      <c r="B1331" s="464"/>
      <c r="C1331" s="464"/>
      <c r="D1331" s="464"/>
      <c r="E1331" s="464"/>
      <c r="F1331" s="464"/>
      <c r="G1331" s="464"/>
      <c r="H1331" s="464"/>
      <c r="I1331" s="464"/>
      <c r="K1331" s="420"/>
      <c r="L1331" s="420"/>
      <c r="M1331" s="420"/>
    </row>
    <row r="1332" spans="1:13" s="393" customFormat="1" ht="14.25">
      <c r="A1332" s="464"/>
      <c r="B1332" s="464"/>
      <c r="C1332" s="464"/>
      <c r="D1332" s="464"/>
      <c r="E1332" s="464"/>
      <c r="F1332" s="464"/>
      <c r="G1332" s="464"/>
      <c r="H1332" s="464"/>
      <c r="I1332" s="464"/>
      <c r="K1332" s="420"/>
      <c r="L1332" s="420"/>
      <c r="M1332" s="420"/>
    </row>
    <row r="1333" spans="1:13" s="393" customFormat="1" ht="14.25">
      <c r="A1333" s="464"/>
      <c r="B1333" s="464"/>
      <c r="C1333" s="464"/>
      <c r="D1333" s="464"/>
      <c r="E1333" s="464"/>
      <c r="F1333" s="464"/>
      <c r="G1333" s="464"/>
      <c r="H1333" s="464"/>
      <c r="I1333" s="464"/>
      <c r="K1333" s="420"/>
      <c r="L1333" s="420"/>
      <c r="M1333" s="420"/>
    </row>
    <row r="1334" spans="1:13" s="393" customFormat="1" ht="14.25">
      <c r="A1334" s="464"/>
      <c r="B1334" s="464"/>
      <c r="C1334" s="464"/>
      <c r="D1334" s="464"/>
      <c r="E1334" s="464"/>
      <c r="F1334" s="464"/>
      <c r="G1334" s="464"/>
      <c r="H1334" s="464"/>
      <c r="I1334" s="464"/>
      <c r="K1334" s="420"/>
      <c r="L1334" s="420"/>
      <c r="M1334" s="420"/>
    </row>
    <row r="1335" spans="1:13" s="393" customFormat="1" ht="14.25">
      <c r="A1335" s="464"/>
      <c r="B1335" s="464"/>
      <c r="C1335" s="464"/>
      <c r="D1335" s="464"/>
      <c r="E1335" s="464"/>
      <c r="F1335" s="464"/>
      <c r="G1335" s="464"/>
      <c r="H1335" s="464"/>
      <c r="I1335" s="464"/>
      <c r="K1335" s="420"/>
      <c r="L1335" s="420"/>
      <c r="M1335" s="420"/>
    </row>
    <row r="1336" spans="1:13" s="393" customFormat="1" ht="14.25">
      <c r="A1336" s="464"/>
      <c r="B1336" s="464"/>
      <c r="C1336" s="464"/>
      <c r="D1336" s="464"/>
      <c r="E1336" s="464"/>
      <c r="F1336" s="464"/>
      <c r="G1336" s="464"/>
      <c r="H1336" s="464"/>
      <c r="I1336" s="464"/>
      <c r="K1336" s="420"/>
      <c r="L1336" s="420"/>
      <c r="M1336" s="420"/>
    </row>
    <row r="1337" spans="1:13" s="393" customFormat="1" ht="14.25">
      <c r="A1337" s="464"/>
      <c r="B1337" s="464"/>
      <c r="C1337" s="464"/>
      <c r="D1337" s="464"/>
      <c r="E1337" s="464"/>
      <c r="F1337" s="464"/>
      <c r="G1337" s="464"/>
      <c r="H1337" s="464"/>
      <c r="I1337" s="464"/>
      <c r="K1337" s="420"/>
      <c r="L1337" s="420"/>
      <c r="M1337" s="420"/>
    </row>
    <row r="1338" spans="1:13" s="393" customFormat="1" ht="14.25">
      <c r="A1338" s="464"/>
      <c r="B1338" s="464"/>
      <c r="C1338" s="464"/>
      <c r="D1338" s="464"/>
      <c r="E1338" s="464"/>
      <c r="F1338" s="464"/>
      <c r="G1338" s="464"/>
      <c r="H1338" s="464"/>
      <c r="I1338" s="464"/>
      <c r="K1338" s="420"/>
      <c r="L1338" s="420"/>
      <c r="M1338" s="420"/>
    </row>
    <row r="1339" spans="1:13" s="393" customFormat="1" ht="14.25">
      <c r="A1339" s="464"/>
      <c r="B1339" s="464"/>
      <c r="C1339" s="464"/>
      <c r="D1339" s="464"/>
      <c r="E1339" s="464"/>
      <c r="F1339" s="464"/>
      <c r="G1339" s="464"/>
      <c r="H1339" s="464"/>
      <c r="I1339" s="464"/>
      <c r="K1339" s="420"/>
      <c r="L1339" s="420"/>
      <c r="M1339" s="420"/>
    </row>
    <row r="1340" spans="1:13" s="393" customFormat="1" ht="14.25">
      <c r="A1340" s="464"/>
      <c r="B1340" s="464"/>
      <c r="C1340" s="464"/>
      <c r="D1340" s="464"/>
      <c r="E1340" s="464"/>
      <c r="F1340" s="464"/>
      <c r="G1340" s="464"/>
      <c r="H1340" s="464"/>
      <c r="I1340" s="464"/>
      <c r="K1340" s="420"/>
      <c r="L1340" s="420"/>
      <c r="M1340" s="420"/>
    </row>
    <row r="1341" spans="1:13" s="393" customFormat="1" ht="14.25">
      <c r="A1341" s="464"/>
      <c r="B1341" s="464"/>
      <c r="C1341" s="464"/>
      <c r="D1341" s="464"/>
      <c r="E1341" s="464"/>
      <c r="F1341" s="464"/>
      <c r="G1341" s="464"/>
      <c r="H1341" s="464"/>
      <c r="I1341" s="464"/>
      <c r="K1341" s="420"/>
      <c r="L1341" s="420"/>
      <c r="M1341" s="420"/>
    </row>
    <row r="1342" spans="1:13" s="393" customFormat="1" ht="14.25">
      <c r="A1342" s="464"/>
      <c r="B1342" s="464"/>
      <c r="C1342" s="464"/>
      <c r="D1342" s="464"/>
      <c r="E1342" s="464"/>
      <c r="F1342" s="464"/>
      <c r="G1342" s="464"/>
      <c r="H1342" s="464"/>
      <c r="I1342" s="464"/>
      <c r="K1342" s="420"/>
      <c r="L1342" s="420"/>
      <c r="M1342" s="420"/>
    </row>
    <row r="1343" spans="1:13" s="393" customFormat="1" ht="14.25">
      <c r="A1343" s="464"/>
      <c r="B1343" s="464"/>
      <c r="C1343" s="464"/>
      <c r="D1343" s="464"/>
      <c r="E1343" s="464"/>
      <c r="F1343" s="464"/>
      <c r="G1343" s="464"/>
      <c r="H1343" s="464"/>
      <c r="I1343" s="464"/>
      <c r="K1343" s="420"/>
      <c r="L1343" s="420"/>
      <c r="M1343" s="420"/>
    </row>
    <row r="1344" spans="1:13" s="393" customFormat="1" ht="14.25">
      <c r="A1344" s="464"/>
      <c r="B1344" s="464"/>
      <c r="C1344" s="464"/>
      <c r="D1344" s="464"/>
      <c r="E1344" s="464"/>
      <c r="F1344" s="464"/>
      <c r="G1344" s="464"/>
      <c r="H1344" s="464"/>
      <c r="I1344" s="464"/>
      <c r="K1344" s="420"/>
      <c r="L1344" s="420"/>
      <c r="M1344" s="420"/>
    </row>
    <row r="1345" spans="1:13" s="393" customFormat="1" ht="14.25">
      <c r="A1345" s="464"/>
      <c r="B1345" s="464"/>
      <c r="C1345" s="464"/>
      <c r="D1345" s="464"/>
      <c r="E1345" s="464"/>
      <c r="F1345" s="464"/>
      <c r="G1345" s="464"/>
      <c r="H1345" s="464"/>
      <c r="I1345" s="464"/>
      <c r="K1345" s="420"/>
      <c r="L1345" s="420"/>
      <c r="M1345" s="420"/>
    </row>
    <row r="1346" spans="1:13" s="393" customFormat="1" ht="14.25">
      <c r="A1346" s="464"/>
      <c r="B1346" s="464"/>
      <c r="C1346" s="464"/>
      <c r="D1346" s="464"/>
      <c r="E1346" s="464"/>
      <c r="F1346" s="464"/>
      <c r="G1346" s="464"/>
      <c r="H1346" s="464"/>
      <c r="I1346" s="464"/>
      <c r="K1346" s="420"/>
      <c r="L1346" s="420"/>
      <c r="M1346" s="420"/>
    </row>
    <row r="1347" spans="1:13" s="393" customFormat="1" ht="14.25">
      <c r="A1347" s="464"/>
      <c r="B1347" s="464"/>
      <c r="C1347" s="464"/>
      <c r="D1347" s="464"/>
      <c r="E1347" s="464"/>
      <c r="F1347" s="464"/>
      <c r="G1347" s="464"/>
      <c r="H1347" s="464"/>
      <c r="I1347" s="464"/>
      <c r="K1347" s="420"/>
      <c r="L1347" s="420"/>
      <c r="M1347" s="420"/>
    </row>
    <row r="1348" spans="1:13" s="393" customFormat="1" ht="14.25">
      <c r="A1348" s="464"/>
      <c r="B1348" s="464"/>
      <c r="C1348" s="464"/>
      <c r="D1348" s="464"/>
      <c r="E1348" s="464"/>
      <c r="F1348" s="464"/>
      <c r="G1348" s="464"/>
      <c r="H1348" s="464"/>
      <c r="I1348" s="464"/>
      <c r="K1348" s="420"/>
      <c r="L1348" s="420"/>
      <c r="M1348" s="420"/>
    </row>
    <row r="1349" spans="1:13" s="393" customFormat="1" ht="14.25">
      <c r="A1349" s="464"/>
      <c r="B1349" s="464"/>
      <c r="C1349" s="464"/>
      <c r="D1349" s="464"/>
      <c r="E1349" s="464"/>
      <c r="F1349" s="464"/>
      <c r="G1349" s="464"/>
      <c r="H1349" s="464"/>
      <c r="I1349" s="464"/>
      <c r="K1349" s="420"/>
      <c r="L1349" s="420"/>
      <c r="M1349" s="420"/>
    </row>
    <row r="1350" spans="1:13" s="393" customFormat="1" ht="14.25">
      <c r="A1350" s="464"/>
      <c r="B1350" s="464"/>
      <c r="C1350" s="464"/>
      <c r="D1350" s="464"/>
      <c r="E1350" s="464"/>
      <c r="F1350" s="464"/>
      <c r="G1350" s="464"/>
      <c r="H1350" s="464"/>
      <c r="I1350" s="464"/>
      <c r="K1350" s="420"/>
      <c r="L1350" s="420"/>
      <c r="M1350" s="420"/>
    </row>
    <row r="1351" spans="1:13" s="393" customFormat="1" ht="14.25">
      <c r="A1351" s="464"/>
      <c r="B1351" s="464"/>
      <c r="C1351" s="464"/>
      <c r="D1351" s="464"/>
      <c r="E1351" s="464"/>
      <c r="F1351" s="464"/>
      <c r="G1351" s="464"/>
      <c r="H1351" s="464"/>
      <c r="I1351" s="464"/>
      <c r="K1351" s="420"/>
      <c r="L1351" s="420"/>
      <c r="M1351" s="420"/>
    </row>
    <row r="1352" spans="1:13" s="393" customFormat="1" ht="14.25">
      <c r="A1352" s="464"/>
      <c r="B1352" s="464"/>
      <c r="C1352" s="464"/>
      <c r="D1352" s="464"/>
      <c r="E1352" s="464"/>
      <c r="F1352" s="464"/>
      <c r="G1352" s="464"/>
      <c r="H1352" s="464"/>
      <c r="I1352" s="464"/>
      <c r="K1352" s="420"/>
      <c r="L1352" s="420"/>
      <c r="M1352" s="420"/>
    </row>
    <row r="1353" spans="1:13" s="393" customFormat="1" ht="14.25">
      <c r="A1353" s="464"/>
      <c r="B1353" s="464"/>
      <c r="C1353" s="464"/>
      <c r="D1353" s="464"/>
      <c r="E1353" s="464"/>
      <c r="F1353" s="464"/>
      <c r="G1353" s="464"/>
      <c r="H1353" s="464"/>
      <c r="I1353" s="464"/>
      <c r="K1353" s="420"/>
      <c r="L1353" s="420"/>
      <c r="M1353" s="420"/>
    </row>
    <row r="1354" spans="1:13" s="393" customFormat="1" ht="14.25">
      <c r="A1354" s="464"/>
      <c r="B1354" s="464"/>
      <c r="C1354" s="464"/>
      <c r="D1354" s="464"/>
      <c r="E1354" s="464"/>
      <c r="F1354" s="464"/>
      <c r="G1354" s="464"/>
      <c r="H1354" s="464"/>
      <c r="I1354" s="464"/>
      <c r="K1354" s="420"/>
      <c r="L1354" s="420"/>
      <c r="M1354" s="420"/>
    </row>
    <row r="1355" spans="1:13" s="393" customFormat="1" ht="14.25">
      <c r="A1355" s="464"/>
      <c r="B1355" s="464"/>
      <c r="C1355" s="464"/>
      <c r="D1355" s="464"/>
      <c r="E1355" s="464"/>
      <c r="F1355" s="464"/>
      <c r="G1355" s="464"/>
      <c r="H1355" s="464"/>
      <c r="I1355" s="464"/>
      <c r="K1355" s="420"/>
      <c r="L1355" s="420"/>
      <c r="M1355" s="420"/>
    </row>
    <row r="1356" spans="1:13" s="393" customFormat="1" ht="14.25">
      <c r="A1356" s="464"/>
      <c r="B1356" s="464"/>
      <c r="C1356" s="464"/>
      <c r="D1356" s="464"/>
      <c r="E1356" s="464"/>
      <c r="F1356" s="464"/>
      <c r="G1356" s="464"/>
      <c r="H1356" s="464"/>
      <c r="I1356" s="464"/>
      <c r="K1356" s="420"/>
      <c r="L1356" s="420"/>
      <c r="M1356" s="420"/>
    </row>
    <row r="1357" spans="1:13" s="393" customFormat="1" ht="14.25">
      <c r="A1357" s="464"/>
      <c r="B1357" s="464"/>
      <c r="C1357" s="464"/>
      <c r="D1357" s="464"/>
      <c r="E1357" s="464"/>
      <c r="F1357" s="464"/>
      <c r="G1357" s="464"/>
      <c r="H1357" s="464"/>
      <c r="I1357" s="464"/>
      <c r="K1357" s="420"/>
      <c r="L1357" s="420"/>
      <c r="M1357" s="420"/>
    </row>
    <row r="1358" spans="1:13" s="393" customFormat="1" ht="14.25">
      <c r="A1358" s="464"/>
      <c r="B1358" s="464"/>
      <c r="C1358" s="464"/>
      <c r="D1358" s="464"/>
      <c r="E1358" s="464"/>
      <c r="F1358" s="464"/>
      <c r="G1358" s="464"/>
      <c r="H1358" s="464"/>
      <c r="I1358" s="464"/>
      <c r="K1358" s="420"/>
      <c r="L1358" s="420"/>
      <c r="M1358" s="420"/>
    </row>
    <row r="1359" spans="1:13" s="393" customFormat="1" ht="14.25">
      <c r="A1359" s="464"/>
      <c r="B1359" s="464"/>
      <c r="C1359" s="464"/>
      <c r="D1359" s="464"/>
      <c r="E1359" s="464"/>
      <c r="F1359" s="464"/>
      <c r="G1359" s="464"/>
      <c r="H1359" s="464"/>
      <c r="I1359" s="464"/>
      <c r="K1359" s="420"/>
      <c r="L1359" s="420"/>
      <c r="M1359" s="420"/>
    </row>
    <row r="1360" spans="1:13" s="393" customFormat="1" ht="14.25">
      <c r="A1360" s="464"/>
      <c r="B1360" s="464"/>
      <c r="C1360" s="464"/>
      <c r="D1360" s="464"/>
      <c r="E1360" s="464"/>
      <c r="F1360" s="464"/>
      <c r="G1360" s="464"/>
      <c r="H1360" s="464"/>
      <c r="I1360" s="464"/>
      <c r="K1360" s="420"/>
      <c r="L1360" s="420"/>
      <c r="M1360" s="420"/>
    </row>
    <row r="1361" spans="1:13" s="393" customFormat="1" ht="14.25">
      <c r="A1361" s="464"/>
      <c r="B1361" s="464"/>
      <c r="C1361" s="464"/>
      <c r="D1361" s="464"/>
      <c r="E1361" s="464"/>
      <c r="F1361" s="464"/>
      <c r="G1361" s="464"/>
      <c r="H1361" s="464"/>
      <c r="I1361" s="464"/>
      <c r="K1361" s="420"/>
      <c r="L1361" s="420"/>
      <c r="M1361" s="420"/>
    </row>
    <row r="1362" spans="1:13" s="393" customFormat="1" ht="14.25">
      <c r="A1362" s="464"/>
      <c r="B1362" s="464"/>
      <c r="C1362" s="464"/>
      <c r="D1362" s="464"/>
      <c r="E1362" s="464"/>
      <c r="F1362" s="464"/>
      <c r="G1362" s="464"/>
      <c r="H1362" s="464"/>
      <c r="I1362" s="464"/>
      <c r="K1362" s="420"/>
      <c r="L1362" s="420"/>
      <c r="M1362" s="420"/>
    </row>
    <row r="1363" spans="1:13" s="393" customFormat="1" ht="14.25">
      <c r="A1363" s="464"/>
      <c r="B1363" s="464"/>
      <c r="C1363" s="464"/>
      <c r="D1363" s="464"/>
      <c r="E1363" s="464"/>
      <c r="F1363" s="464"/>
      <c r="G1363" s="464"/>
      <c r="H1363" s="464"/>
      <c r="I1363" s="464"/>
      <c r="K1363" s="420"/>
      <c r="L1363" s="420"/>
      <c r="M1363" s="420"/>
    </row>
    <row r="1364" spans="1:13" s="393" customFormat="1" ht="14.25">
      <c r="A1364" s="464"/>
      <c r="B1364" s="464"/>
      <c r="C1364" s="464"/>
      <c r="D1364" s="464"/>
      <c r="E1364" s="464"/>
      <c r="F1364" s="464"/>
      <c r="G1364" s="464"/>
      <c r="H1364" s="464"/>
      <c r="I1364" s="464"/>
      <c r="K1364" s="420"/>
      <c r="L1364" s="420"/>
      <c r="M1364" s="420"/>
    </row>
    <row r="1365" spans="1:13" s="393" customFormat="1" ht="14.25">
      <c r="A1365" s="464"/>
      <c r="B1365" s="464"/>
      <c r="C1365" s="464"/>
      <c r="D1365" s="464"/>
      <c r="E1365" s="464"/>
      <c r="F1365" s="464"/>
      <c r="G1365" s="464"/>
      <c r="H1365" s="464"/>
      <c r="I1365" s="464"/>
      <c r="K1365" s="420"/>
      <c r="L1365" s="420"/>
      <c r="M1365" s="420"/>
    </row>
    <row r="1366" spans="1:13" s="393" customFormat="1" ht="14.25">
      <c r="A1366" s="464"/>
      <c r="B1366" s="464"/>
      <c r="C1366" s="464"/>
      <c r="D1366" s="464"/>
      <c r="E1366" s="464"/>
      <c r="F1366" s="464"/>
      <c r="G1366" s="464"/>
      <c r="H1366" s="464"/>
      <c r="I1366" s="464"/>
      <c r="K1366" s="420"/>
      <c r="L1366" s="420"/>
      <c r="M1366" s="420"/>
    </row>
    <row r="1367" spans="1:13" s="393" customFormat="1" ht="14.25">
      <c r="A1367" s="464"/>
      <c r="B1367" s="464"/>
      <c r="C1367" s="464"/>
      <c r="D1367" s="464"/>
      <c r="E1367" s="464"/>
      <c r="F1367" s="464"/>
      <c r="G1367" s="464"/>
      <c r="H1367" s="464"/>
      <c r="I1367" s="464"/>
      <c r="K1367" s="420"/>
      <c r="L1367" s="420"/>
      <c r="M1367" s="420"/>
    </row>
    <row r="1368" spans="1:13" s="393" customFormat="1" ht="14.25">
      <c r="A1368" s="464"/>
      <c r="B1368" s="464"/>
      <c r="C1368" s="464"/>
      <c r="D1368" s="464"/>
      <c r="E1368" s="464"/>
      <c r="F1368" s="464"/>
      <c r="G1368" s="464"/>
      <c r="H1368" s="464"/>
      <c r="I1368" s="464"/>
      <c r="K1368" s="420"/>
      <c r="L1368" s="420"/>
      <c r="M1368" s="420"/>
    </row>
    <row r="1369" spans="1:13" s="393" customFormat="1" ht="14.25">
      <c r="A1369" s="464"/>
      <c r="B1369" s="464"/>
      <c r="C1369" s="464"/>
      <c r="D1369" s="464"/>
      <c r="E1369" s="464"/>
      <c r="F1369" s="464"/>
      <c r="G1369" s="464"/>
      <c r="H1369" s="464"/>
      <c r="I1369" s="464"/>
      <c r="K1369" s="420"/>
      <c r="L1369" s="420"/>
      <c r="M1369" s="420"/>
    </row>
    <row r="1370" spans="1:13" s="393" customFormat="1" ht="14.25">
      <c r="A1370" s="464"/>
      <c r="B1370" s="464"/>
      <c r="C1370" s="464"/>
      <c r="D1370" s="464"/>
      <c r="E1370" s="464"/>
      <c r="F1370" s="464"/>
      <c r="G1370" s="464"/>
      <c r="H1370" s="464"/>
      <c r="I1370" s="464"/>
      <c r="K1370" s="420"/>
      <c r="L1370" s="420"/>
      <c r="M1370" s="420"/>
    </row>
    <row r="1371" spans="1:13" s="393" customFormat="1" ht="14.25">
      <c r="A1371" s="464"/>
      <c r="B1371" s="464"/>
      <c r="C1371" s="464"/>
      <c r="D1371" s="464"/>
      <c r="E1371" s="464"/>
      <c r="F1371" s="464"/>
      <c r="G1371" s="464"/>
      <c r="H1371" s="464"/>
      <c r="I1371" s="464"/>
      <c r="K1371" s="420"/>
      <c r="L1371" s="420"/>
      <c r="M1371" s="420"/>
    </row>
    <row r="1372" spans="1:13" s="393" customFormat="1" ht="14.25">
      <c r="A1372" s="464"/>
      <c r="B1372" s="464"/>
      <c r="C1372" s="464"/>
      <c r="D1372" s="464"/>
      <c r="E1372" s="464"/>
      <c r="F1372" s="464"/>
      <c r="G1372" s="464"/>
      <c r="H1372" s="464"/>
      <c r="I1372" s="464"/>
      <c r="K1372" s="420"/>
      <c r="L1372" s="420"/>
      <c r="M1372" s="420"/>
    </row>
    <row r="1373" spans="1:13" s="393" customFormat="1" ht="14.25">
      <c r="A1373" s="464"/>
      <c r="B1373" s="464"/>
      <c r="C1373" s="464"/>
      <c r="D1373" s="464"/>
      <c r="E1373" s="464"/>
      <c r="F1373" s="464"/>
      <c r="G1373" s="464"/>
      <c r="H1373" s="464"/>
      <c r="I1373" s="464"/>
      <c r="K1373" s="420"/>
      <c r="L1373" s="420"/>
      <c r="M1373" s="420"/>
    </row>
    <row r="1374" spans="1:13" s="393" customFormat="1" ht="14.25">
      <c r="A1374" s="464"/>
      <c r="B1374" s="464"/>
      <c r="C1374" s="464"/>
      <c r="D1374" s="464"/>
      <c r="E1374" s="464"/>
      <c r="F1374" s="464"/>
      <c r="G1374" s="464"/>
      <c r="H1374" s="464"/>
      <c r="I1374" s="464"/>
      <c r="K1374" s="420"/>
      <c r="L1374" s="420"/>
      <c r="M1374" s="420"/>
    </row>
    <row r="1375" spans="1:13" s="393" customFormat="1" ht="14.25">
      <c r="A1375" s="464"/>
      <c r="B1375" s="464"/>
      <c r="C1375" s="464"/>
      <c r="D1375" s="464"/>
      <c r="E1375" s="464"/>
      <c r="F1375" s="464"/>
      <c r="G1375" s="464"/>
      <c r="H1375" s="464"/>
      <c r="I1375" s="464"/>
      <c r="K1375" s="420"/>
      <c r="L1375" s="420"/>
      <c r="M1375" s="420"/>
    </row>
    <row r="1376" spans="1:13" s="393" customFormat="1" ht="14.25">
      <c r="A1376" s="464"/>
      <c r="B1376" s="464"/>
      <c r="C1376" s="464"/>
      <c r="D1376" s="464"/>
      <c r="E1376" s="464"/>
      <c r="F1376" s="464"/>
      <c r="G1376" s="464"/>
      <c r="H1376" s="464"/>
      <c r="I1376" s="464"/>
      <c r="K1376" s="420"/>
      <c r="L1376" s="420"/>
      <c r="M1376" s="420"/>
    </row>
    <row r="1377" spans="1:13" s="393" customFormat="1" ht="14.25">
      <c r="A1377" s="464"/>
      <c r="B1377" s="464"/>
      <c r="C1377" s="464"/>
      <c r="D1377" s="464"/>
      <c r="E1377" s="464"/>
      <c r="F1377" s="464"/>
      <c r="G1377" s="464"/>
      <c r="H1377" s="464"/>
      <c r="I1377" s="464"/>
      <c r="K1377" s="420"/>
      <c r="L1377" s="420"/>
      <c r="M1377" s="420"/>
    </row>
    <row r="1378" spans="1:13" s="393" customFormat="1" ht="14.25">
      <c r="A1378" s="464"/>
      <c r="B1378" s="464"/>
      <c r="C1378" s="464"/>
      <c r="D1378" s="464"/>
      <c r="E1378" s="464"/>
      <c r="F1378" s="464"/>
      <c r="G1378" s="464"/>
      <c r="H1378" s="464"/>
      <c r="I1378" s="464"/>
      <c r="K1378" s="420"/>
      <c r="L1378" s="420"/>
      <c r="M1378" s="420"/>
    </row>
    <row r="1379" spans="1:13" s="393" customFormat="1" ht="14.25">
      <c r="A1379" s="464"/>
      <c r="B1379" s="464"/>
      <c r="C1379" s="464"/>
      <c r="D1379" s="464"/>
      <c r="E1379" s="464"/>
      <c r="F1379" s="464"/>
      <c r="G1379" s="464"/>
      <c r="H1379" s="464"/>
      <c r="I1379" s="464"/>
      <c r="K1379" s="420"/>
      <c r="L1379" s="420"/>
      <c r="M1379" s="420"/>
    </row>
    <row r="1380" spans="1:13" s="393" customFormat="1" ht="14.25">
      <c r="A1380" s="464"/>
      <c r="B1380" s="464"/>
      <c r="C1380" s="464"/>
      <c r="D1380" s="464"/>
      <c r="E1380" s="464"/>
      <c r="F1380" s="464"/>
      <c r="G1380" s="464"/>
      <c r="H1380" s="464"/>
      <c r="I1380" s="464"/>
      <c r="K1380" s="420"/>
      <c r="L1380" s="420"/>
      <c r="M1380" s="420"/>
    </row>
    <row r="1381" spans="1:13" s="393" customFormat="1" ht="14.25">
      <c r="A1381" s="464"/>
      <c r="B1381" s="464"/>
      <c r="C1381" s="464"/>
      <c r="D1381" s="464"/>
      <c r="E1381" s="464"/>
      <c r="F1381" s="464"/>
      <c r="G1381" s="464"/>
      <c r="H1381" s="464"/>
      <c r="I1381" s="464"/>
      <c r="K1381" s="420"/>
      <c r="L1381" s="420"/>
      <c r="M1381" s="420"/>
    </row>
    <row r="1382" spans="1:13" s="393" customFormat="1" ht="14.25">
      <c r="A1382" s="464"/>
      <c r="B1382" s="464"/>
      <c r="C1382" s="464"/>
      <c r="D1382" s="464"/>
      <c r="E1382" s="464"/>
      <c r="F1382" s="464"/>
      <c r="G1382" s="464"/>
      <c r="H1382" s="464"/>
      <c r="I1382" s="464"/>
      <c r="K1382" s="420"/>
      <c r="L1382" s="420"/>
      <c r="M1382" s="420"/>
    </row>
    <row r="1383" spans="1:13" s="393" customFormat="1" ht="14.25">
      <c r="A1383" s="464"/>
      <c r="B1383" s="464"/>
      <c r="C1383" s="464"/>
      <c r="D1383" s="464"/>
      <c r="E1383" s="464"/>
      <c r="F1383" s="464"/>
      <c r="G1383" s="464"/>
      <c r="H1383" s="464"/>
      <c r="I1383" s="464"/>
      <c r="K1383" s="420"/>
      <c r="L1383" s="420"/>
      <c r="M1383" s="420"/>
    </row>
    <row r="1384" spans="1:13" s="393" customFormat="1" ht="14.25">
      <c r="A1384" s="464"/>
      <c r="B1384" s="464"/>
      <c r="C1384" s="464"/>
      <c r="D1384" s="464"/>
      <c r="E1384" s="464"/>
      <c r="F1384" s="464"/>
      <c r="G1384" s="464"/>
      <c r="H1384" s="464"/>
      <c r="I1384" s="464"/>
      <c r="K1384" s="420"/>
      <c r="L1384" s="420"/>
      <c r="M1384" s="420"/>
    </row>
    <row r="1385" spans="1:13" s="393" customFormat="1" ht="14.25">
      <c r="A1385" s="464"/>
      <c r="B1385" s="464"/>
      <c r="C1385" s="464"/>
      <c r="D1385" s="464"/>
      <c r="E1385" s="464"/>
      <c r="F1385" s="464"/>
      <c r="G1385" s="464"/>
      <c r="H1385" s="464"/>
      <c r="I1385" s="464"/>
      <c r="K1385" s="420"/>
      <c r="L1385" s="420"/>
      <c r="M1385" s="420"/>
    </row>
    <row r="1386" spans="1:13" s="393" customFormat="1" ht="14.25">
      <c r="A1386" s="464"/>
      <c r="B1386" s="464"/>
      <c r="C1386" s="464"/>
      <c r="D1386" s="464"/>
      <c r="E1386" s="464"/>
      <c r="F1386" s="464"/>
      <c r="G1386" s="464"/>
      <c r="H1386" s="464"/>
      <c r="I1386" s="464"/>
      <c r="K1386" s="420"/>
      <c r="L1386" s="420"/>
      <c r="M1386" s="420"/>
    </row>
    <row r="1387" spans="1:13" s="393" customFormat="1" ht="14.25">
      <c r="A1387" s="464"/>
      <c r="B1387" s="464"/>
      <c r="C1387" s="464"/>
      <c r="D1387" s="464"/>
      <c r="E1387" s="464"/>
      <c r="F1387" s="464"/>
      <c r="G1387" s="464"/>
      <c r="H1387" s="464"/>
      <c r="I1387" s="464"/>
      <c r="K1387" s="420"/>
      <c r="L1387" s="420"/>
      <c r="M1387" s="420"/>
    </row>
    <row r="1388" spans="1:13" s="393" customFormat="1" ht="14.25">
      <c r="A1388" s="464"/>
      <c r="B1388" s="464"/>
      <c r="C1388" s="464"/>
      <c r="D1388" s="464"/>
      <c r="E1388" s="464"/>
      <c r="F1388" s="464"/>
      <c r="G1388" s="464"/>
      <c r="H1388" s="464"/>
      <c r="I1388" s="464"/>
      <c r="K1388" s="420"/>
      <c r="L1388" s="420"/>
      <c r="M1388" s="420"/>
    </row>
    <row r="1389" spans="1:13" s="393" customFormat="1" ht="14.25">
      <c r="A1389" s="464"/>
      <c r="B1389" s="464"/>
      <c r="C1389" s="464"/>
      <c r="D1389" s="464"/>
      <c r="E1389" s="464"/>
      <c r="F1389" s="464"/>
      <c r="G1389" s="464"/>
      <c r="H1389" s="464"/>
      <c r="I1389" s="464"/>
      <c r="K1389" s="420"/>
      <c r="L1389" s="420"/>
      <c r="M1389" s="420"/>
    </row>
    <row r="1390" spans="1:13" s="393" customFormat="1" ht="14.25">
      <c r="A1390" s="464"/>
      <c r="B1390" s="464"/>
      <c r="C1390" s="464"/>
      <c r="D1390" s="464"/>
      <c r="E1390" s="464"/>
      <c r="F1390" s="464"/>
      <c r="G1390" s="464"/>
      <c r="H1390" s="464"/>
      <c r="I1390" s="464"/>
      <c r="K1390" s="420"/>
      <c r="L1390" s="420"/>
      <c r="M1390" s="420"/>
    </row>
    <row r="1391" spans="1:13" s="393" customFormat="1" ht="14.25">
      <c r="A1391" s="464"/>
      <c r="B1391" s="464"/>
      <c r="C1391" s="464"/>
      <c r="D1391" s="464"/>
      <c r="E1391" s="464"/>
      <c r="F1391" s="464"/>
      <c r="G1391" s="464"/>
      <c r="H1391" s="464"/>
      <c r="I1391" s="464"/>
      <c r="K1391" s="420"/>
      <c r="L1391" s="420"/>
      <c r="M1391" s="420"/>
    </row>
    <row r="1392" spans="1:13" s="393" customFormat="1" ht="14.25">
      <c r="A1392" s="464"/>
      <c r="B1392" s="464"/>
      <c r="C1392" s="464"/>
      <c r="D1392" s="464"/>
      <c r="E1392" s="464"/>
      <c r="F1392" s="464"/>
      <c r="G1392" s="464"/>
      <c r="H1392" s="464"/>
      <c r="I1392" s="464"/>
      <c r="K1392" s="420"/>
      <c r="L1392" s="420"/>
      <c r="M1392" s="420"/>
    </row>
    <row r="1393" spans="1:13" s="393" customFormat="1" ht="14.25">
      <c r="A1393" s="464"/>
      <c r="B1393" s="464"/>
      <c r="C1393" s="464"/>
      <c r="D1393" s="464"/>
      <c r="E1393" s="464"/>
      <c r="F1393" s="464"/>
      <c r="G1393" s="464"/>
      <c r="H1393" s="464"/>
      <c r="I1393" s="464"/>
      <c r="K1393" s="420"/>
      <c r="L1393" s="420"/>
      <c r="M1393" s="420"/>
    </row>
    <row r="1394" spans="1:13" s="393" customFormat="1" ht="14.25">
      <c r="A1394" s="464"/>
      <c r="B1394" s="464"/>
      <c r="C1394" s="464"/>
      <c r="D1394" s="464"/>
      <c r="E1394" s="464"/>
      <c r="F1394" s="464"/>
      <c r="G1394" s="464"/>
      <c r="H1394" s="464"/>
      <c r="I1394" s="464"/>
      <c r="K1394" s="420"/>
      <c r="L1394" s="420"/>
      <c r="M1394" s="420"/>
    </row>
    <row r="1395" spans="1:13" s="393" customFormat="1" ht="14.25">
      <c r="A1395" s="464"/>
      <c r="B1395" s="464"/>
      <c r="C1395" s="464"/>
      <c r="D1395" s="464"/>
      <c r="E1395" s="464"/>
      <c r="F1395" s="464"/>
      <c r="G1395" s="464"/>
      <c r="H1395" s="464"/>
      <c r="I1395" s="464"/>
      <c r="K1395" s="420"/>
      <c r="L1395" s="420"/>
      <c r="M1395" s="420"/>
    </row>
    <row r="1396" spans="1:13" s="393" customFormat="1" ht="14.25">
      <c r="A1396" s="464"/>
      <c r="B1396" s="464"/>
      <c r="C1396" s="464"/>
      <c r="D1396" s="464"/>
      <c r="E1396" s="464"/>
      <c r="F1396" s="464"/>
      <c r="G1396" s="464"/>
      <c r="H1396" s="464"/>
      <c r="I1396" s="464"/>
      <c r="K1396" s="420"/>
      <c r="L1396" s="420"/>
      <c r="M1396" s="420"/>
    </row>
    <row r="1397" spans="1:13" s="393" customFormat="1" ht="14.25">
      <c r="A1397" s="464"/>
      <c r="B1397" s="464"/>
      <c r="C1397" s="464"/>
      <c r="D1397" s="464"/>
      <c r="E1397" s="464"/>
      <c r="F1397" s="464"/>
      <c r="G1397" s="464"/>
      <c r="H1397" s="464"/>
      <c r="I1397" s="464"/>
      <c r="K1397" s="420"/>
      <c r="L1397" s="420"/>
      <c r="M1397" s="420"/>
    </row>
    <row r="1398" spans="1:13" s="393" customFormat="1" ht="14.25">
      <c r="A1398" s="464"/>
      <c r="B1398" s="464"/>
      <c r="C1398" s="464"/>
      <c r="D1398" s="464"/>
      <c r="E1398" s="464"/>
      <c r="F1398" s="464"/>
      <c r="G1398" s="464"/>
      <c r="H1398" s="464"/>
      <c r="I1398" s="464"/>
      <c r="K1398" s="420"/>
      <c r="L1398" s="420"/>
      <c r="M1398" s="420"/>
    </row>
    <row r="1399" spans="1:13" s="393" customFormat="1" ht="14.25">
      <c r="A1399" s="464"/>
      <c r="B1399" s="464"/>
      <c r="C1399" s="464"/>
      <c r="D1399" s="464"/>
      <c r="E1399" s="464"/>
      <c r="F1399" s="464"/>
      <c r="G1399" s="464"/>
      <c r="H1399" s="464"/>
      <c r="I1399" s="464"/>
      <c r="K1399" s="420"/>
      <c r="L1399" s="420"/>
      <c r="M1399" s="420"/>
    </row>
    <row r="1400" spans="1:13" s="393" customFormat="1" ht="14.25">
      <c r="A1400" s="464"/>
      <c r="B1400" s="464"/>
      <c r="C1400" s="464"/>
      <c r="D1400" s="464"/>
      <c r="E1400" s="464"/>
      <c r="F1400" s="464"/>
      <c r="G1400" s="464"/>
      <c r="H1400" s="464"/>
      <c r="I1400" s="464"/>
      <c r="K1400" s="420"/>
      <c r="L1400" s="420"/>
      <c r="M1400" s="420"/>
    </row>
    <row r="1401" spans="1:13" s="393" customFormat="1" ht="14.25">
      <c r="A1401" s="464"/>
      <c r="B1401" s="464"/>
      <c r="C1401" s="464"/>
      <c r="D1401" s="464"/>
      <c r="E1401" s="464"/>
      <c r="F1401" s="464"/>
      <c r="G1401" s="464"/>
      <c r="H1401" s="464"/>
      <c r="I1401" s="464"/>
      <c r="K1401" s="420"/>
      <c r="L1401" s="420"/>
      <c r="M1401" s="420"/>
    </row>
    <row r="1402" spans="1:13" s="393" customFormat="1" ht="14.25">
      <c r="A1402" s="464"/>
      <c r="B1402" s="464"/>
      <c r="C1402" s="464"/>
      <c r="D1402" s="464"/>
      <c r="E1402" s="464"/>
      <c r="F1402" s="464"/>
      <c r="G1402" s="464"/>
      <c r="H1402" s="464"/>
      <c r="I1402" s="464"/>
      <c r="K1402" s="420"/>
      <c r="L1402" s="420"/>
      <c r="M1402" s="420"/>
    </row>
    <row r="1403" spans="1:13" s="393" customFormat="1" ht="14.25">
      <c r="A1403" s="464"/>
      <c r="B1403" s="464"/>
      <c r="C1403" s="464"/>
      <c r="D1403" s="464"/>
      <c r="E1403" s="464"/>
      <c r="F1403" s="464"/>
      <c r="G1403" s="464"/>
      <c r="H1403" s="464"/>
      <c r="I1403" s="464"/>
      <c r="K1403" s="420"/>
      <c r="L1403" s="420"/>
      <c r="M1403" s="420"/>
    </row>
    <row r="1404" spans="1:13" s="393" customFormat="1" ht="14.25">
      <c r="A1404" s="464"/>
      <c r="B1404" s="464"/>
      <c r="C1404" s="464"/>
      <c r="D1404" s="464"/>
      <c r="E1404" s="464"/>
      <c r="F1404" s="464"/>
      <c r="G1404" s="464"/>
      <c r="H1404" s="464"/>
      <c r="I1404" s="464"/>
      <c r="K1404" s="420"/>
      <c r="L1404" s="420"/>
      <c r="M1404" s="420"/>
    </row>
    <row r="1405" spans="1:13" s="393" customFormat="1" ht="14.25">
      <c r="A1405" s="464"/>
      <c r="B1405" s="464"/>
      <c r="C1405" s="464"/>
      <c r="D1405" s="464"/>
      <c r="E1405" s="464"/>
      <c r="F1405" s="464"/>
      <c r="G1405" s="464"/>
      <c r="H1405" s="464"/>
      <c r="I1405" s="464"/>
      <c r="K1405" s="420"/>
      <c r="L1405" s="420"/>
      <c r="M1405" s="420"/>
    </row>
    <row r="1406" spans="1:13" s="393" customFormat="1" ht="14.25">
      <c r="A1406" s="464"/>
      <c r="B1406" s="464"/>
      <c r="C1406" s="464"/>
      <c r="D1406" s="464"/>
      <c r="E1406" s="464"/>
      <c r="F1406" s="464"/>
      <c r="G1406" s="464"/>
      <c r="H1406" s="464"/>
      <c r="I1406" s="464"/>
      <c r="K1406" s="420"/>
      <c r="L1406" s="420"/>
      <c r="M1406" s="420"/>
    </row>
    <row r="1407" spans="1:13" s="393" customFormat="1" ht="14.25">
      <c r="A1407" s="464"/>
      <c r="B1407" s="464"/>
      <c r="C1407" s="464"/>
      <c r="D1407" s="464"/>
      <c r="E1407" s="464"/>
      <c r="F1407" s="464"/>
      <c r="G1407" s="464"/>
      <c r="H1407" s="464"/>
      <c r="I1407" s="464"/>
      <c r="K1407" s="420"/>
      <c r="L1407" s="420"/>
      <c r="M1407" s="420"/>
    </row>
    <row r="1408" spans="1:13" s="393" customFormat="1" ht="14.25">
      <c r="A1408" s="464"/>
      <c r="B1408" s="464"/>
      <c r="C1408" s="464"/>
      <c r="D1408" s="464"/>
      <c r="E1408" s="464"/>
      <c r="F1408" s="464"/>
      <c r="G1408" s="464"/>
      <c r="H1408" s="464"/>
      <c r="I1408" s="464"/>
      <c r="K1408" s="420"/>
      <c r="L1408" s="420"/>
      <c r="M1408" s="420"/>
    </row>
    <row r="1409" spans="1:13" s="393" customFormat="1" ht="14.25">
      <c r="A1409" s="464"/>
      <c r="B1409" s="464"/>
      <c r="C1409" s="464"/>
      <c r="D1409" s="464"/>
      <c r="E1409" s="464"/>
      <c r="F1409" s="464"/>
      <c r="G1409" s="464"/>
      <c r="H1409" s="464"/>
      <c r="I1409" s="464"/>
      <c r="K1409" s="420"/>
      <c r="L1409" s="420"/>
      <c r="M1409" s="420"/>
    </row>
    <row r="1410" spans="1:13" s="393" customFormat="1" ht="14.25">
      <c r="A1410" s="464"/>
      <c r="B1410" s="464"/>
      <c r="C1410" s="464"/>
      <c r="D1410" s="464"/>
      <c r="E1410" s="464"/>
      <c r="F1410" s="464"/>
      <c r="G1410" s="464"/>
      <c r="H1410" s="464"/>
      <c r="I1410" s="464"/>
      <c r="K1410" s="420"/>
      <c r="L1410" s="420"/>
      <c r="M1410" s="420"/>
    </row>
    <row r="1411" spans="1:13" s="393" customFormat="1" ht="14.25">
      <c r="A1411" s="464"/>
      <c r="B1411" s="464"/>
      <c r="C1411" s="464"/>
      <c r="D1411" s="464"/>
      <c r="E1411" s="464"/>
      <c r="F1411" s="464"/>
      <c r="G1411" s="464"/>
      <c r="H1411" s="464"/>
      <c r="I1411" s="464"/>
      <c r="K1411" s="420"/>
      <c r="L1411" s="420"/>
      <c r="M1411" s="420"/>
    </row>
    <row r="1412" spans="1:13" s="393" customFormat="1" ht="14.25">
      <c r="A1412" s="464"/>
      <c r="B1412" s="464"/>
      <c r="C1412" s="464"/>
      <c r="D1412" s="464"/>
      <c r="E1412" s="464"/>
      <c r="F1412" s="464"/>
      <c r="G1412" s="464"/>
      <c r="H1412" s="464"/>
      <c r="I1412" s="464"/>
      <c r="K1412" s="420"/>
      <c r="L1412" s="420"/>
      <c r="M1412" s="420"/>
    </row>
    <row r="1413" spans="1:13" s="393" customFormat="1" ht="14.25">
      <c r="A1413" s="464"/>
      <c r="B1413" s="464"/>
      <c r="C1413" s="464"/>
      <c r="D1413" s="464"/>
      <c r="E1413" s="464"/>
      <c r="F1413" s="464"/>
      <c r="G1413" s="464"/>
      <c r="H1413" s="464"/>
      <c r="I1413" s="464"/>
      <c r="K1413" s="420"/>
      <c r="L1413" s="420"/>
      <c r="M1413" s="420"/>
    </row>
    <row r="1414" spans="1:13" s="393" customFormat="1" ht="14.25">
      <c r="A1414" s="464"/>
      <c r="B1414" s="464"/>
      <c r="C1414" s="464"/>
      <c r="D1414" s="464"/>
      <c r="E1414" s="464"/>
      <c r="F1414" s="464"/>
      <c r="G1414" s="464"/>
      <c r="H1414" s="464"/>
      <c r="I1414" s="464"/>
      <c r="K1414" s="420"/>
      <c r="L1414" s="420"/>
      <c r="M1414" s="420"/>
    </row>
    <row r="1415" spans="1:13" s="393" customFormat="1" ht="14.25">
      <c r="A1415" s="464"/>
      <c r="B1415" s="464"/>
      <c r="C1415" s="464"/>
      <c r="D1415" s="464"/>
      <c r="E1415" s="464"/>
      <c r="F1415" s="464"/>
      <c r="G1415" s="464"/>
      <c r="H1415" s="464"/>
      <c r="I1415" s="464"/>
      <c r="K1415" s="420"/>
      <c r="L1415" s="420"/>
      <c r="M1415" s="420"/>
    </row>
    <row r="1416" spans="1:13" s="393" customFormat="1" ht="14.25">
      <c r="A1416" s="464"/>
      <c r="B1416" s="464"/>
      <c r="C1416" s="464"/>
      <c r="D1416" s="464"/>
      <c r="E1416" s="464"/>
      <c r="F1416" s="464"/>
      <c r="G1416" s="464"/>
      <c r="H1416" s="464"/>
      <c r="I1416" s="464"/>
      <c r="K1416" s="420"/>
      <c r="L1416" s="420"/>
      <c r="M1416" s="420"/>
    </row>
    <row r="1417" spans="1:13" s="393" customFormat="1" ht="14.25">
      <c r="A1417" s="464"/>
      <c r="B1417" s="464"/>
      <c r="C1417" s="464"/>
      <c r="D1417" s="464"/>
      <c r="E1417" s="464"/>
      <c r="F1417" s="464"/>
      <c r="G1417" s="464"/>
      <c r="H1417" s="464"/>
      <c r="I1417" s="464"/>
      <c r="K1417" s="420"/>
      <c r="L1417" s="420"/>
      <c r="M1417" s="420"/>
    </row>
    <row r="1418" spans="1:13" s="393" customFormat="1" ht="14.25">
      <c r="A1418" s="464"/>
      <c r="B1418" s="464"/>
      <c r="C1418" s="464"/>
      <c r="D1418" s="464"/>
      <c r="E1418" s="464"/>
      <c r="F1418" s="464"/>
      <c r="G1418" s="464"/>
      <c r="H1418" s="464"/>
      <c r="I1418" s="464"/>
      <c r="K1418" s="420"/>
      <c r="L1418" s="420"/>
      <c r="M1418" s="420"/>
    </row>
    <row r="1419" spans="1:13" s="393" customFormat="1" ht="14.25">
      <c r="A1419" s="464"/>
      <c r="B1419" s="464"/>
      <c r="C1419" s="464"/>
      <c r="D1419" s="464"/>
      <c r="E1419" s="464"/>
      <c r="F1419" s="464"/>
      <c r="G1419" s="464"/>
      <c r="H1419" s="464"/>
      <c r="I1419" s="464"/>
      <c r="K1419" s="420"/>
      <c r="L1419" s="420"/>
      <c r="M1419" s="420"/>
    </row>
    <row r="1420" spans="1:13" s="393" customFormat="1" ht="14.25">
      <c r="A1420" s="464"/>
      <c r="B1420" s="464"/>
      <c r="C1420" s="464"/>
      <c r="D1420" s="464"/>
      <c r="E1420" s="464"/>
      <c r="F1420" s="464"/>
      <c r="G1420" s="464"/>
      <c r="H1420" s="464"/>
      <c r="I1420" s="464"/>
      <c r="K1420" s="420"/>
      <c r="L1420" s="420"/>
      <c r="M1420" s="420"/>
    </row>
    <row r="1421" spans="1:13" s="393" customFormat="1" ht="14.25">
      <c r="A1421" s="464"/>
      <c r="B1421" s="464"/>
      <c r="C1421" s="464"/>
      <c r="D1421" s="464"/>
      <c r="E1421" s="464"/>
      <c r="F1421" s="464"/>
      <c r="G1421" s="464"/>
      <c r="H1421" s="464"/>
      <c r="I1421" s="464"/>
      <c r="K1421" s="420"/>
      <c r="L1421" s="420"/>
      <c r="M1421" s="420"/>
    </row>
    <row r="1422" spans="1:13" s="393" customFormat="1" ht="14.25">
      <c r="A1422" s="464"/>
      <c r="B1422" s="464"/>
      <c r="C1422" s="464"/>
      <c r="D1422" s="464"/>
      <c r="E1422" s="464"/>
      <c r="F1422" s="464"/>
      <c r="G1422" s="464"/>
      <c r="H1422" s="464"/>
      <c r="I1422" s="464"/>
      <c r="K1422" s="420"/>
      <c r="L1422" s="420"/>
      <c r="M1422" s="420"/>
    </row>
    <row r="1423" spans="1:13" s="393" customFormat="1" ht="14.25">
      <c r="A1423" s="464"/>
      <c r="B1423" s="464"/>
      <c r="C1423" s="464"/>
      <c r="D1423" s="464"/>
      <c r="E1423" s="464"/>
      <c r="F1423" s="464"/>
      <c r="G1423" s="464"/>
      <c r="H1423" s="464"/>
      <c r="I1423" s="464"/>
      <c r="K1423" s="420"/>
      <c r="L1423" s="420"/>
      <c r="M1423" s="420"/>
    </row>
    <row r="1424" spans="1:13" s="393" customFormat="1" ht="14.25">
      <c r="A1424" s="464"/>
      <c r="B1424" s="464"/>
      <c r="C1424" s="464"/>
      <c r="D1424" s="464"/>
      <c r="E1424" s="464"/>
      <c r="F1424" s="464"/>
      <c r="G1424" s="464"/>
      <c r="H1424" s="464"/>
      <c r="I1424" s="464"/>
      <c r="K1424" s="420"/>
      <c r="L1424" s="420"/>
      <c r="M1424" s="420"/>
    </row>
    <row r="1425" spans="1:13" s="393" customFormat="1" ht="14.25">
      <c r="A1425" s="464"/>
      <c r="B1425" s="464"/>
      <c r="C1425" s="464"/>
      <c r="D1425" s="464"/>
      <c r="E1425" s="464"/>
      <c r="F1425" s="464"/>
      <c r="G1425" s="464"/>
      <c r="H1425" s="464"/>
      <c r="I1425" s="464"/>
      <c r="K1425" s="420"/>
      <c r="L1425" s="420"/>
      <c r="M1425" s="420"/>
    </row>
    <row r="1426" spans="1:13" s="393" customFormat="1" ht="14.25">
      <c r="A1426" s="464"/>
      <c r="B1426" s="464"/>
      <c r="C1426" s="464"/>
      <c r="D1426" s="464"/>
      <c r="E1426" s="464"/>
      <c r="F1426" s="464"/>
      <c r="G1426" s="464"/>
      <c r="H1426" s="464"/>
      <c r="I1426" s="464"/>
      <c r="K1426" s="420"/>
      <c r="L1426" s="420"/>
      <c r="M1426" s="420"/>
    </row>
    <row r="1427" spans="1:13" s="393" customFormat="1" ht="14.25">
      <c r="A1427" s="464"/>
      <c r="B1427" s="464"/>
      <c r="C1427" s="464"/>
      <c r="D1427" s="464"/>
      <c r="E1427" s="464"/>
      <c r="F1427" s="464"/>
      <c r="G1427" s="464"/>
      <c r="H1427" s="464"/>
      <c r="I1427" s="464"/>
      <c r="K1427" s="420"/>
      <c r="L1427" s="420"/>
      <c r="M1427" s="420"/>
    </row>
    <row r="1428" spans="1:13" s="393" customFormat="1" ht="14.25">
      <c r="A1428" s="464"/>
      <c r="B1428" s="464"/>
      <c r="C1428" s="464"/>
      <c r="D1428" s="464"/>
      <c r="E1428" s="464"/>
      <c r="F1428" s="464"/>
      <c r="G1428" s="464"/>
      <c r="H1428" s="464"/>
      <c r="I1428" s="464"/>
      <c r="K1428" s="420"/>
      <c r="L1428" s="420"/>
      <c r="M1428" s="420"/>
    </row>
    <row r="1429" spans="1:13" s="393" customFormat="1" ht="14.25">
      <c r="A1429" s="464"/>
      <c r="B1429" s="464"/>
      <c r="C1429" s="464"/>
      <c r="D1429" s="464"/>
      <c r="E1429" s="464"/>
      <c r="F1429" s="464"/>
      <c r="G1429" s="464"/>
      <c r="H1429" s="464"/>
      <c r="I1429" s="464"/>
      <c r="K1429" s="420"/>
      <c r="L1429" s="420"/>
      <c r="M1429" s="420"/>
    </row>
    <row r="1430" spans="1:13" ht="14.25">
      <c r="A1430" s="464"/>
      <c r="B1430" s="464"/>
      <c r="C1430" s="464"/>
      <c r="D1430" s="464"/>
      <c r="E1430" s="464"/>
      <c r="F1430" s="464"/>
      <c r="G1430" s="464"/>
      <c r="H1430" s="464"/>
      <c r="I1430" s="464"/>
    </row>
    <row r="1431" spans="1:13" ht="14.25">
      <c r="A1431" s="464"/>
      <c r="B1431" s="464"/>
      <c r="C1431" s="464"/>
      <c r="D1431" s="464"/>
      <c r="E1431" s="464"/>
      <c r="F1431" s="464"/>
      <c r="G1431" s="464"/>
      <c r="H1431" s="464"/>
      <c r="I1431" s="464"/>
    </row>
    <row r="1432" spans="1:13" ht="14.25">
      <c r="A1432" s="464"/>
      <c r="B1432" s="464"/>
      <c r="C1432" s="464"/>
      <c r="D1432" s="464"/>
      <c r="E1432" s="464"/>
      <c r="F1432" s="464"/>
      <c r="G1432" s="464"/>
      <c r="H1432" s="464"/>
      <c r="I1432" s="464"/>
    </row>
    <row r="1433" spans="1:13" ht="14.25">
      <c r="A1433" s="464"/>
      <c r="B1433" s="464"/>
      <c r="C1433" s="464"/>
      <c r="D1433" s="464"/>
      <c r="E1433" s="464"/>
      <c r="F1433" s="464"/>
    </row>
    <row r="1434" spans="1:13" ht="14.25">
      <c r="A1434" s="464"/>
      <c r="B1434" s="464"/>
      <c r="C1434" s="464"/>
      <c r="D1434" s="464"/>
      <c r="E1434" s="464"/>
      <c r="F1434" s="464"/>
    </row>
    <row r="1435" spans="1:13" ht="14.25">
      <c r="A1435" s="464"/>
      <c r="B1435" s="464"/>
      <c r="C1435" s="464"/>
      <c r="D1435" s="464"/>
      <c r="E1435" s="464"/>
      <c r="F1435" s="464"/>
    </row>
    <row r="1436" spans="1:13" ht="14.25">
      <c r="A1436" s="464"/>
      <c r="B1436" s="464"/>
      <c r="C1436" s="464"/>
      <c r="D1436" s="464"/>
      <c r="E1436" s="464"/>
      <c r="F1436" s="464"/>
    </row>
    <row r="1437" spans="1:13" ht="14.25">
      <c r="A1437" s="464"/>
      <c r="B1437" s="464"/>
      <c r="C1437" s="464"/>
      <c r="D1437" s="464"/>
      <c r="E1437" s="464"/>
      <c r="F1437" s="464"/>
    </row>
    <row r="1438" spans="1:13" ht="14.25">
      <c r="A1438" s="464"/>
      <c r="B1438" s="464"/>
      <c r="C1438" s="464"/>
      <c r="D1438" s="464"/>
      <c r="E1438" s="464"/>
      <c r="F1438" s="464"/>
    </row>
    <row r="1439" spans="1:13" ht="14.25">
      <c r="A1439" s="464"/>
      <c r="B1439" s="464"/>
      <c r="C1439" s="464"/>
      <c r="D1439" s="464"/>
      <c r="E1439" s="464"/>
      <c r="F1439" s="464"/>
    </row>
    <row r="1440" spans="1:13" ht="14.25">
      <c r="A1440" s="464"/>
      <c r="B1440" s="464"/>
      <c r="C1440" s="464"/>
      <c r="D1440" s="464"/>
      <c r="E1440" s="464"/>
      <c r="F1440" s="464"/>
    </row>
    <row r="1441" spans="1:6" ht="14.25">
      <c r="A1441" s="464"/>
      <c r="B1441" s="464"/>
      <c r="C1441" s="464"/>
      <c r="D1441" s="464"/>
      <c r="E1441" s="464"/>
      <c r="F1441" s="464"/>
    </row>
    <row r="1442" spans="1:6" ht="14.25">
      <c r="A1442" s="464"/>
      <c r="B1442" s="464"/>
      <c r="C1442" s="464"/>
      <c r="D1442" s="464"/>
      <c r="E1442" s="464"/>
      <c r="F1442" s="464"/>
    </row>
    <row r="1443" spans="1:6" ht="14.25">
      <c r="A1443" s="464"/>
      <c r="B1443" s="464"/>
      <c r="C1443" s="464"/>
      <c r="D1443" s="464"/>
      <c r="E1443" s="464"/>
      <c r="F1443" s="464"/>
    </row>
    <row r="1444" spans="1:6" ht="14.25">
      <c r="A1444" s="464"/>
      <c r="B1444" s="464"/>
      <c r="C1444" s="464"/>
      <c r="D1444" s="464"/>
      <c r="E1444" s="464"/>
      <c r="F1444" s="464"/>
    </row>
    <row r="1445" spans="1:6" ht="14.25">
      <c r="A1445" s="464"/>
      <c r="B1445" s="464"/>
      <c r="C1445" s="464"/>
      <c r="D1445" s="464"/>
      <c r="E1445" s="464"/>
    </row>
    <row r="1446" spans="1:6" ht="14.25">
      <c r="A1446" s="464"/>
      <c r="B1446" s="464"/>
      <c r="C1446" s="464"/>
      <c r="D1446" s="464"/>
      <c r="E1446" s="464"/>
    </row>
    <row r="1447" spans="1:6" ht="14.25">
      <c r="A1447" s="464"/>
      <c r="B1447" s="464"/>
      <c r="C1447" s="464"/>
      <c r="D1447" s="464"/>
      <c r="E1447" s="464"/>
    </row>
    <row r="1448" spans="1:6" ht="14.25">
      <c r="A1448" s="464"/>
      <c r="B1448" s="464"/>
      <c r="C1448" s="464"/>
      <c r="D1448" s="464"/>
      <c r="E1448" s="464"/>
    </row>
  </sheetData>
  <autoFilter ref="A42:K159"/>
  <pageMargins left="0.6692913385826772" right="0.39370078740157483" top="0.98425196850393704" bottom="0.98425196850393704" header="0.51181102362204722" footer="0.51181102362204722"/>
  <pageSetup paperSize="9" scale="67" fitToHeight="2" orientation="portrait" r:id="rId1"/>
  <headerFooter alignWithMargins="0"/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 enableFormatConditionsCalculation="0"/>
  <dimension ref="A1:J172"/>
  <sheetViews>
    <sheetView zoomScale="85" zoomScaleNormal="85" zoomScalePageLayoutView="85" workbookViewId="0">
      <pane ySplit="3" topLeftCell="A112" activePane="bottomLeft" state="frozen"/>
      <selection activeCell="I57" sqref="I57"/>
      <selection pane="bottomLeft" activeCell="G142" sqref="G142"/>
    </sheetView>
  </sheetViews>
  <sheetFormatPr defaultColWidth="8.85546875" defaultRowHeight="15"/>
  <cols>
    <col min="1" max="1" width="37.42578125" customWidth="1"/>
    <col min="2" max="2" width="16" customWidth="1"/>
    <col min="3" max="3" width="10.28515625" style="814" bestFit="1" customWidth="1"/>
    <col min="4" max="4" width="10.85546875" style="291" bestFit="1" customWidth="1"/>
    <col min="5" max="5" width="24.7109375" customWidth="1"/>
    <col min="11" max="16384" width="8.85546875" style="788"/>
  </cols>
  <sheetData>
    <row r="1" spans="1:9">
      <c r="A1" s="830" t="s">
        <v>458</v>
      </c>
      <c r="E1" s="305" t="s">
        <v>902</v>
      </c>
    </row>
    <row r="2" spans="1:9">
      <c r="A2" s="830"/>
    </row>
    <row r="3" spans="1:9">
      <c r="A3" s="830" t="s">
        <v>459</v>
      </c>
      <c r="B3" s="830" t="s">
        <v>460</v>
      </c>
      <c r="C3" s="831" t="s">
        <v>99</v>
      </c>
      <c r="D3" s="832" t="s">
        <v>461</v>
      </c>
    </row>
    <row r="4" spans="1:9">
      <c r="A4" t="s">
        <v>462</v>
      </c>
      <c r="B4" t="s">
        <v>463</v>
      </c>
      <c r="C4" s="814">
        <v>256</v>
      </c>
      <c r="D4" s="291">
        <v>40575</v>
      </c>
      <c r="F4" t="s">
        <v>464</v>
      </c>
    </row>
    <row r="5" spans="1:9">
      <c r="A5" t="s">
        <v>466</v>
      </c>
      <c r="B5" t="s">
        <v>467</v>
      </c>
      <c r="C5" s="814">
        <v>20</v>
      </c>
      <c r="D5" s="291">
        <v>40575</v>
      </c>
      <c r="F5" t="s">
        <v>464</v>
      </c>
    </row>
    <row r="6" spans="1:9">
      <c r="A6" t="s">
        <v>468</v>
      </c>
      <c r="B6" t="s">
        <v>469</v>
      </c>
      <c r="C6" s="814">
        <v>17.5</v>
      </c>
      <c r="D6" s="291">
        <v>40571</v>
      </c>
      <c r="F6" t="s">
        <v>464</v>
      </c>
    </row>
    <row r="7" spans="1:9">
      <c r="A7" t="s">
        <v>470</v>
      </c>
      <c r="B7" t="s">
        <v>471</v>
      </c>
      <c r="C7" s="814">
        <v>10</v>
      </c>
      <c r="D7" s="291">
        <v>40556</v>
      </c>
      <c r="F7" t="s">
        <v>464</v>
      </c>
    </row>
    <row r="8" spans="1:9">
      <c r="A8" t="s">
        <v>472</v>
      </c>
      <c r="B8" t="s">
        <v>473</v>
      </c>
      <c r="C8" s="814">
        <v>100</v>
      </c>
      <c r="D8" s="291">
        <v>40512</v>
      </c>
      <c r="F8" t="s">
        <v>464</v>
      </c>
    </row>
    <row r="9" spans="1:9">
      <c r="A9" t="s">
        <v>474</v>
      </c>
      <c r="B9" t="s">
        <v>475</v>
      </c>
      <c r="C9" s="814">
        <v>10</v>
      </c>
      <c r="D9" s="291">
        <v>40392</v>
      </c>
      <c r="F9" t="s">
        <v>464</v>
      </c>
      <c r="G9" s="819">
        <v>2</v>
      </c>
      <c r="H9" s="820">
        <v>40908</v>
      </c>
      <c r="I9" t="s">
        <v>476</v>
      </c>
    </row>
    <row r="10" spans="1:9">
      <c r="A10" t="s">
        <v>477</v>
      </c>
      <c r="B10" t="s">
        <v>478</v>
      </c>
      <c r="C10" s="814">
        <v>20</v>
      </c>
      <c r="D10" s="821" t="s">
        <v>465</v>
      </c>
    </row>
    <row r="11" spans="1:9">
      <c r="A11" t="s">
        <v>839</v>
      </c>
      <c r="B11" t="s">
        <v>840</v>
      </c>
      <c r="C11" s="814">
        <v>6</v>
      </c>
      <c r="D11" s="822">
        <v>40924</v>
      </c>
      <c r="E11" t="s">
        <v>841</v>
      </c>
      <c r="F11" t="s">
        <v>464</v>
      </c>
    </row>
    <row r="12" spans="1:9">
      <c r="A12" t="s">
        <v>479</v>
      </c>
      <c r="B12" t="s">
        <v>480</v>
      </c>
      <c r="C12" s="814">
        <v>10</v>
      </c>
      <c r="D12" s="291">
        <v>40554</v>
      </c>
    </row>
    <row r="13" spans="1:9">
      <c r="A13" t="s">
        <v>481</v>
      </c>
      <c r="B13" t="s">
        <v>482</v>
      </c>
      <c r="C13" s="814">
        <v>15</v>
      </c>
      <c r="D13" s="291">
        <v>40603</v>
      </c>
    </row>
    <row r="14" spans="1:9">
      <c r="A14" t="s">
        <v>474</v>
      </c>
      <c r="B14" t="s">
        <v>486</v>
      </c>
      <c r="C14" s="814">
        <v>15</v>
      </c>
      <c r="D14" s="821" t="s">
        <v>465</v>
      </c>
    </row>
    <row r="15" spans="1:9">
      <c r="A15" t="s">
        <v>842</v>
      </c>
      <c r="B15" t="s">
        <v>843</v>
      </c>
      <c r="C15" s="814">
        <v>10</v>
      </c>
      <c r="D15" s="821" t="s">
        <v>465</v>
      </c>
      <c r="E15" t="s">
        <v>844</v>
      </c>
      <c r="F15" t="s">
        <v>464</v>
      </c>
    </row>
    <row r="16" spans="1:9">
      <c r="A16" t="s">
        <v>579</v>
      </c>
      <c r="B16" t="s">
        <v>845</v>
      </c>
      <c r="C16" s="814">
        <v>10</v>
      </c>
      <c r="D16" s="821" t="s">
        <v>465</v>
      </c>
      <c r="E16" t="s">
        <v>846</v>
      </c>
      <c r="F16" t="s">
        <v>464</v>
      </c>
    </row>
    <row r="17" spans="1:7">
      <c r="A17" t="s">
        <v>847</v>
      </c>
      <c r="B17" t="s">
        <v>848</v>
      </c>
      <c r="C17" s="814">
        <v>7</v>
      </c>
      <c r="D17" s="822">
        <v>40933</v>
      </c>
      <c r="E17" t="s">
        <v>849</v>
      </c>
    </row>
    <row r="18" spans="1:7">
      <c r="A18" t="s">
        <v>850</v>
      </c>
      <c r="B18" t="s">
        <v>851</v>
      </c>
      <c r="C18" s="814">
        <v>40</v>
      </c>
      <c r="D18" s="821" t="s">
        <v>465</v>
      </c>
    </row>
    <row r="19" spans="1:7">
      <c r="A19" t="s">
        <v>483</v>
      </c>
      <c r="B19" t="s">
        <v>484</v>
      </c>
      <c r="C19" s="814">
        <v>170</v>
      </c>
      <c r="D19" s="822">
        <v>40756</v>
      </c>
      <c r="E19" t="s">
        <v>485</v>
      </c>
      <c r="F19" t="s">
        <v>464</v>
      </c>
    </row>
    <row r="20" spans="1:7">
      <c r="A20" t="s">
        <v>852</v>
      </c>
      <c r="B20" t="s">
        <v>484</v>
      </c>
      <c r="C20" s="814">
        <v>50</v>
      </c>
      <c r="D20" s="821" t="s">
        <v>465</v>
      </c>
      <c r="E20" t="s">
        <v>853</v>
      </c>
      <c r="F20" t="s">
        <v>464</v>
      </c>
    </row>
    <row r="21" spans="1:7">
      <c r="A21" t="s">
        <v>487</v>
      </c>
      <c r="B21" t="s">
        <v>488</v>
      </c>
      <c r="C21" s="814">
        <v>75</v>
      </c>
      <c r="D21" s="291">
        <v>40549</v>
      </c>
      <c r="F21" t="s">
        <v>464</v>
      </c>
    </row>
    <row r="22" spans="1:7">
      <c r="A22" t="s">
        <v>466</v>
      </c>
      <c r="B22" t="s">
        <v>489</v>
      </c>
      <c r="C22" s="814">
        <v>100</v>
      </c>
      <c r="D22" s="291">
        <v>40603</v>
      </c>
      <c r="F22" t="s">
        <v>464</v>
      </c>
    </row>
    <row r="23" spans="1:7">
      <c r="A23" t="s">
        <v>474</v>
      </c>
      <c r="B23" t="s">
        <v>497</v>
      </c>
      <c r="C23" s="814">
        <v>286</v>
      </c>
      <c r="D23" s="291">
        <v>40581</v>
      </c>
      <c r="F23" t="s">
        <v>464</v>
      </c>
    </row>
    <row r="24" spans="1:7">
      <c r="B24" t="s">
        <v>493</v>
      </c>
      <c r="C24" s="814">
        <v>60</v>
      </c>
      <c r="D24" s="291">
        <v>40577</v>
      </c>
    </row>
    <row r="25" spans="1:7">
      <c r="A25" t="s">
        <v>498</v>
      </c>
      <c r="B25" t="s">
        <v>499</v>
      </c>
      <c r="C25" s="814">
        <v>60</v>
      </c>
      <c r="D25" s="291">
        <v>40588</v>
      </c>
      <c r="F25" t="s">
        <v>464</v>
      </c>
    </row>
    <row r="26" spans="1:7">
      <c r="A26" t="s">
        <v>500</v>
      </c>
      <c r="B26" t="s">
        <v>501</v>
      </c>
      <c r="C26" s="814">
        <v>16</v>
      </c>
      <c r="D26" s="821" t="s">
        <v>465</v>
      </c>
    </row>
    <row r="27" spans="1:7">
      <c r="A27" t="s">
        <v>854</v>
      </c>
      <c r="B27" t="s">
        <v>855</v>
      </c>
      <c r="C27" s="814">
        <v>50</v>
      </c>
      <c r="D27" s="821" t="s">
        <v>465</v>
      </c>
      <c r="E27" t="s">
        <v>853</v>
      </c>
      <c r="F27" t="s">
        <v>464</v>
      </c>
    </row>
    <row r="28" spans="1:7">
      <c r="A28" t="s">
        <v>502</v>
      </c>
      <c r="B28" t="s">
        <v>503</v>
      </c>
      <c r="C28" s="814">
        <v>100</v>
      </c>
      <c r="D28" s="291">
        <v>40529</v>
      </c>
      <c r="F28" t="s">
        <v>464</v>
      </c>
    </row>
    <row r="29" spans="1:7">
      <c r="A29" t="s">
        <v>504</v>
      </c>
      <c r="B29" t="s">
        <v>505</v>
      </c>
      <c r="C29" s="814">
        <v>25</v>
      </c>
      <c r="D29" s="822">
        <v>40756</v>
      </c>
      <c r="E29" t="s">
        <v>506</v>
      </c>
      <c r="F29" t="s">
        <v>464</v>
      </c>
    </row>
    <row r="30" spans="1:7">
      <c r="A30" t="s">
        <v>490</v>
      </c>
      <c r="B30" t="s">
        <v>491</v>
      </c>
      <c r="C30" s="814">
        <v>10</v>
      </c>
      <c r="D30" s="821" t="s">
        <v>465</v>
      </c>
      <c r="E30" t="s">
        <v>492</v>
      </c>
      <c r="F30" t="s">
        <v>464</v>
      </c>
      <c r="G30" t="s">
        <v>802</v>
      </c>
    </row>
    <row r="31" spans="1:7">
      <c r="A31" t="s">
        <v>504</v>
      </c>
      <c r="B31" t="s">
        <v>692</v>
      </c>
      <c r="C31" s="814">
        <v>25</v>
      </c>
      <c r="D31" s="822">
        <v>40786</v>
      </c>
      <c r="E31" t="s">
        <v>693</v>
      </c>
      <c r="F31" t="s">
        <v>464</v>
      </c>
    </row>
    <row r="32" spans="1:7">
      <c r="A32" t="s">
        <v>507</v>
      </c>
      <c r="B32" t="s">
        <v>508</v>
      </c>
      <c r="C32" s="814">
        <v>20</v>
      </c>
      <c r="D32" s="291">
        <v>40634</v>
      </c>
      <c r="F32" t="s">
        <v>464</v>
      </c>
    </row>
    <row r="33" spans="1:10">
      <c r="A33" t="s">
        <v>601</v>
      </c>
      <c r="B33" t="s">
        <v>694</v>
      </c>
      <c r="C33" s="814">
        <v>20</v>
      </c>
      <c r="D33" s="821" t="s">
        <v>465</v>
      </c>
      <c r="E33" t="s">
        <v>695</v>
      </c>
      <c r="F33" t="s">
        <v>464</v>
      </c>
    </row>
    <row r="34" spans="1:10">
      <c r="A34" t="s">
        <v>474</v>
      </c>
      <c r="B34" t="s">
        <v>856</v>
      </c>
      <c r="C34" s="814">
        <v>5</v>
      </c>
      <c r="D34" s="821" t="s">
        <v>465</v>
      </c>
      <c r="E34" t="s">
        <v>853</v>
      </c>
    </row>
    <row r="35" spans="1:10">
      <c r="A35" t="s">
        <v>494</v>
      </c>
      <c r="B35" t="s">
        <v>495</v>
      </c>
      <c r="C35" s="814">
        <v>300</v>
      </c>
      <c r="D35" s="291">
        <v>40455</v>
      </c>
      <c r="E35" t="s">
        <v>496</v>
      </c>
      <c r="F35" t="s">
        <v>464</v>
      </c>
    </row>
    <row r="36" spans="1:10">
      <c r="A36" t="s">
        <v>509</v>
      </c>
      <c r="B36" t="s">
        <v>510</v>
      </c>
      <c r="C36" s="814">
        <v>80</v>
      </c>
      <c r="D36" s="821" t="s">
        <v>465</v>
      </c>
      <c r="E36" t="s">
        <v>511</v>
      </c>
    </row>
    <row r="37" spans="1:10">
      <c r="A37" s="706" t="s">
        <v>698</v>
      </c>
      <c r="B37" s="706" t="s">
        <v>699</v>
      </c>
      <c r="C37" s="823">
        <v>10</v>
      </c>
      <c r="D37" s="822">
        <v>40807</v>
      </c>
      <c r="E37" s="706" t="s">
        <v>695</v>
      </c>
      <c r="F37" s="706" t="s">
        <v>464</v>
      </c>
      <c r="G37" s="706"/>
      <c r="H37" s="706"/>
      <c r="I37" s="706"/>
    </row>
    <row r="38" spans="1:10">
      <c r="A38" t="s">
        <v>512</v>
      </c>
      <c r="B38" t="s">
        <v>513</v>
      </c>
      <c r="C38" s="814">
        <v>10</v>
      </c>
      <c r="D38" s="291">
        <v>40634</v>
      </c>
      <c r="F38" t="s">
        <v>464</v>
      </c>
    </row>
    <row r="39" spans="1:10">
      <c r="A39" s="706" t="s">
        <v>803</v>
      </c>
      <c r="B39" s="706" t="s">
        <v>804</v>
      </c>
      <c r="C39" s="823">
        <v>5</v>
      </c>
      <c r="D39" s="822">
        <v>40934</v>
      </c>
      <c r="E39" s="706" t="s">
        <v>805</v>
      </c>
      <c r="F39" s="706"/>
      <c r="G39" s="706"/>
      <c r="H39" s="706"/>
      <c r="I39" s="706"/>
    </row>
    <row r="40" spans="1:10">
      <c r="A40" s="824" t="s">
        <v>696</v>
      </c>
      <c r="B40" s="824" t="s">
        <v>697</v>
      </c>
      <c r="C40" s="825">
        <v>47.98</v>
      </c>
      <c r="D40" s="826"/>
      <c r="E40" s="824"/>
      <c r="F40" s="824" t="s">
        <v>237</v>
      </c>
      <c r="H40" t="s">
        <v>980</v>
      </c>
      <c r="J40" s="706"/>
    </row>
    <row r="41" spans="1:10">
      <c r="A41" t="s">
        <v>514</v>
      </c>
      <c r="B41" t="s">
        <v>515</v>
      </c>
      <c r="C41" s="814">
        <v>10</v>
      </c>
      <c r="D41" s="822">
        <v>40575</v>
      </c>
      <c r="E41" t="s">
        <v>516</v>
      </c>
      <c r="G41" t="s">
        <v>517</v>
      </c>
      <c r="J41" s="706"/>
    </row>
    <row r="42" spans="1:10">
      <c r="A42" t="s">
        <v>525</v>
      </c>
      <c r="B42" t="s">
        <v>526</v>
      </c>
      <c r="C42" s="814">
        <v>64.099999999999994</v>
      </c>
      <c r="D42" s="822">
        <v>40756</v>
      </c>
      <c r="E42" t="s">
        <v>527</v>
      </c>
      <c r="F42" t="s">
        <v>464</v>
      </c>
      <c r="G42" t="s">
        <v>703</v>
      </c>
    </row>
    <row r="43" spans="1:10">
      <c r="A43" t="s">
        <v>700</v>
      </c>
      <c r="B43" t="s">
        <v>701</v>
      </c>
      <c r="C43" s="814">
        <v>50</v>
      </c>
      <c r="D43" s="822">
        <v>40819</v>
      </c>
      <c r="E43" t="s">
        <v>702</v>
      </c>
      <c r="F43" t="s">
        <v>464</v>
      </c>
    </row>
    <row r="44" spans="1:10">
      <c r="A44" t="s">
        <v>518</v>
      </c>
      <c r="B44" t="s">
        <v>519</v>
      </c>
      <c r="C44" s="814">
        <v>30</v>
      </c>
      <c r="D44" s="291">
        <v>40560</v>
      </c>
      <c r="F44" t="s">
        <v>464</v>
      </c>
    </row>
    <row r="45" spans="1:10">
      <c r="A45" t="s">
        <v>520</v>
      </c>
      <c r="B45" t="s">
        <v>521</v>
      </c>
      <c r="C45" s="814">
        <v>12</v>
      </c>
      <c r="D45" s="291">
        <v>40564</v>
      </c>
      <c r="F45" t="s">
        <v>464</v>
      </c>
    </row>
    <row r="46" spans="1:10">
      <c r="A46" t="s">
        <v>806</v>
      </c>
      <c r="B46" t="s">
        <v>807</v>
      </c>
      <c r="C46" s="814">
        <v>15</v>
      </c>
      <c r="D46" s="822">
        <v>40848</v>
      </c>
      <c r="E46" t="s">
        <v>808</v>
      </c>
    </row>
    <row r="47" spans="1:10">
      <c r="A47" t="s">
        <v>522</v>
      </c>
      <c r="B47" t="s">
        <v>523</v>
      </c>
      <c r="C47" s="814">
        <v>500000</v>
      </c>
      <c r="D47" s="291">
        <v>40604</v>
      </c>
      <c r="E47" t="s">
        <v>524</v>
      </c>
      <c r="F47" t="s">
        <v>464</v>
      </c>
    </row>
    <row r="48" spans="1:10">
      <c r="A48" t="s">
        <v>528</v>
      </c>
      <c r="B48" t="s">
        <v>809</v>
      </c>
      <c r="C48" s="814">
        <v>5</v>
      </c>
      <c r="D48" s="822">
        <v>40758</v>
      </c>
      <c r="E48" t="s">
        <v>527</v>
      </c>
      <c r="F48" t="s">
        <v>464</v>
      </c>
    </row>
    <row r="49" spans="1:8">
      <c r="A49" t="s">
        <v>529</v>
      </c>
      <c r="B49" t="s">
        <v>530</v>
      </c>
      <c r="C49" s="814">
        <v>45</v>
      </c>
      <c r="D49" s="822">
        <v>40819</v>
      </c>
      <c r="E49" t="s">
        <v>805</v>
      </c>
      <c r="F49" t="s">
        <v>464</v>
      </c>
      <c r="G49" t="s">
        <v>857</v>
      </c>
    </row>
    <row r="50" spans="1:8">
      <c r="A50" t="s">
        <v>810</v>
      </c>
      <c r="B50" t="s">
        <v>811</v>
      </c>
      <c r="C50" s="814">
        <v>235</v>
      </c>
      <c r="D50" s="822">
        <v>40857</v>
      </c>
      <c r="E50" t="s">
        <v>812</v>
      </c>
      <c r="F50" t="s">
        <v>464</v>
      </c>
    </row>
    <row r="51" spans="1:8">
      <c r="B51" t="s">
        <v>537</v>
      </c>
      <c r="C51" s="814">
        <v>10</v>
      </c>
      <c r="D51" s="291">
        <v>40581</v>
      </c>
    </row>
    <row r="52" spans="1:8">
      <c r="A52" t="s">
        <v>531</v>
      </c>
      <c r="B52" t="s">
        <v>532</v>
      </c>
      <c r="C52" s="814">
        <v>80</v>
      </c>
      <c r="D52" s="291">
        <v>40547</v>
      </c>
      <c r="E52" t="s">
        <v>533</v>
      </c>
      <c r="F52" t="s">
        <v>464</v>
      </c>
    </row>
    <row r="53" spans="1:8">
      <c r="A53" t="s">
        <v>813</v>
      </c>
      <c r="B53" t="s">
        <v>532</v>
      </c>
      <c r="C53" s="814">
        <v>10</v>
      </c>
      <c r="D53" s="821" t="s">
        <v>465</v>
      </c>
      <c r="E53" t="s">
        <v>535</v>
      </c>
      <c r="F53" t="s">
        <v>464</v>
      </c>
    </row>
    <row r="54" spans="1:8">
      <c r="A54" t="s">
        <v>813</v>
      </c>
      <c r="B54" t="s">
        <v>532</v>
      </c>
      <c r="C54" s="814">
        <v>15</v>
      </c>
      <c r="D54" s="821" t="s">
        <v>465</v>
      </c>
      <c r="E54" t="s">
        <v>814</v>
      </c>
      <c r="F54" t="s">
        <v>464</v>
      </c>
      <c r="G54" s="833" t="s">
        <v>858</v>
      </c>
      <c r="H54" s="819">
        <v>60</v>
      </c>
    </row>
    <row r="55" spans="1:8">
      <c r="A55" t="s">
        <v>536</v>
      </c>
      <c r="B55" t="s">
        <v>532</v>
      </c>
      <c r="C55" s="814">
        <v>45</v>
      </c>
      <c r="D55" s="821" t="s">
        <v>465</v>
      </c>
      <c r="E55" t="s">
        <v>815</v>
      </c>
      <c r="F55" t="s">
        <v>464</v>
      </c>
    </row>
    <row r="56" spans="1:8">
      <c r="A56" t="s">
        <v>534</v>
      </c>
      <c r="B56" t="s">
        <v>539</v>
      </c>
      <c r="C56" s="814">
        <v>150</v>
      </c>
      <c r="D56" s="291">
        <v>40591</v>
      </c>
      <c r="F56" t="s">
        <v>464</v>
      </c>
    </row>
    <row r="57" spans="1:8">
      <c r="A57" t="s">
        <v>520</v>
      </c>
      <c r="B57" t="s">
        <v>538</v>
      </c>
      <c r="C57" s="814">
        <v>15</v>
      </c>
      <c r="D57" s="291">
        <v>40729</v>
      </c>
      <c r="F57" t="s">
        <v>464</v>
      </c>
    </row>
    <row r="58" spans="1:8">
      <c r="A58" t="s">
        <v>540</v>
      </c>
      <c r="B58" t="s">
        <v>541</v>
      </c>
      <c r="C58" s="814">
        <v>50</v>
      </c>
      <c r="D58" s="291">
        <v>40570</v>
      </c>
      <c r="F58" t="s">
        <v>464</v>
      </c>
    </row>
    <row r="59" spans="1:8">
      <c r="A59" t="s">
        <v>585</v>
      </c>
      <c r="B59" t="s">
        <v>704</v>
      </c>
      <c r="C59" s="814">
        <v>3</v>
      </c>
      <c r="D59" s="822">
        <v>40696</v>
      </c>
    </row>
    <row r="60" spans="1:8">
      <c r="A60" t="s">
        <v>542</v>
      </c>
      <c r="B60" t="s">
        <v>543</v>
      </c>
      <c r="C60" s="814">
        <v>150</v>
      </c>
      <c r="D60" s="291">
        <v>40588</v>
      </c>
      <c r="F60" t="s">
        <v>464</v>
      </c>
    </row>
    <row r="61" spans="1:8">
      <c r="A61" t="s">
        <v>544</v>
      </c>
      <c r="B61" t="s">
        <v>545</v>
      </c>
      <c r="C61" s="814">
        <v>15</v>
      </c>
      <c r="D61" s="291">
        <v>40456</v>
      </c>
      <c r="F61" t="s">
        <v>464</v>
      </c>
    </row>
    <row r="62" spans="1:8">
      <c r="A62" t="s">
        <v>859</v>
      </c>
      <c r="B62" t="s">
        <v>860</v>
      </c>
      <c r="C62" s="814">
        <v>10</v>
      </c>
      <c r="D62" s="821" t="s">
        <v>465</v>
      </c>
      <c r="E62" t="s">
        <v>853</v>
      </c>
    </row>
    <row r="63" spans="1:8">
      <c r="A63" t="s">
        <v>546</v>
      </c>
      <c r="B63" t="s">
        <v>547</v>
      </c>
      <c r="C63" s="814">
        <v>130</v>
      </c>
      <c r="D63" s="821" t="s">
        <v>465</v>
      </c>
      <c r="E63" t="s">
        <v>548</v>
      </c>
      <c r="F63" t="s">
        <v>464</v>
      </c>
    </row>
    <row r="64" spans="1:8">
      <c r="A64" t="s">
        <v>557</v>
      </c>
      <c r="B64" t="s">
        <v>559</v>
      </c>
      <c r="C64" s="814">
        <v>50</v>
      </c>
      <c r="D64" s="291">
        <v>40584</v>
      </c>
      <c r="F64" t="s">
        <v>464</v>
      </c>
    </row>
    <row r="65" spans="1:7">
      <c r="A65" t="s">
        <v>552</v>
      </c>
      <c r="B65" t="s">
        <v>553</v>
      </c>
      <c r="C65" s="814">
        <v>15</v>
      </c>
      <c r="D65" s="291">
        <v>40452</v>
      </c>
      <c r="F65" t="s">
        <v>464</v>
      </c>
      <c r="G65" t="s">
        <v>554</v>
      </c>
    </row>
    <row r="66" spans="1:7">
      <c r="A66" t="s">
        <v>555</v>
      </c>
      <c r="B66" t="s">
        <v>556</v>
      </c>
      <c r="C66" s="814">
        <v>10</v>
      </c>
      <c r="D66" s="291">
        <v>40604</v>
      </c>
    </row>
    <row r="67" spans="1:7">
      <c r="A67" t="s">
        <v>500</v>
      </c>
      <c r="B67" t="s">
        <v>861</v>
      </c>
      <c r="C67" s="814">
        <v>40000</v>
      </c>
      <c r="D67" s="291">
        <v>40905</v>
      </c>
      <c r="E67" t="s">
        <v>862</v>
      </c>
      <c r="F67" t="s">
        <v>464</v>
      </c>
    </row>
    <row r="68" spans="1:7">
      <c r="A68" t="s">
        <v>549</v>
      </c>
      <c r="B68" t="s">
        <v>550</v>
      </c>
      <c r="C68" s="814">
        <v>300</v>
      </c>
      <c r="D68" s="291">
        <v>40541</v>
      </c>
      <c r="E68" t="s">
        <v>551</v>
      </c>
      <c r="F68" t="s">
        <v>464</v>
      </c>
    </row>
    <row r="69" spans="1:7">
      <c r="A69" t="s">
        <v>560</v>
      </c>
      <c r="B69" t="s">
        <v>561</v>
      </c>
      <c r="C69" s="814">
        <v>200</v>
      </c>
      <c r="D69" s="291">
        <v>40673</v>
      </c>
      <c r="F69" t="s">
        <v>464</v>
      </c>
    </row>
    <row r="70" spans="1:7">
      <c r="A70" t="s">
        <v>466</v>
      </c>
      <c r="B70" t="s">
        <v>563</v>
      </c>
      <c r="C70" s="814">
        <v>12.5</v>
      </c>
      <c r="D70" s="291">
        <v>40821</v>
      </c>
      <c r="E70" t="s">
        <v>805</v>
      </c>
      <c r="F70" t="s">
        <v>464</v>
      </c>
    </row>
    <row r="71" spans="1:7">
      <c r="A71" t="s">
        <v>863</v>
      </c>
      <c r="B71" t="s">
        <v>864</v>
      </c>
      <c r="C71" s="814">
        <v>50</v>
      </c>
      <c r="D71" s="821" t="s">
        <v>465</v>
      </c>
      <c r="E71" t="s">
        <v>865</v>
      </c>
      <c r="F71" t="s">
        <v>464</v>
      </c>
    </row>
    <row r="72" spans="1:7">
      <c r="A72" t="s">
        <v>866</v>
      </c>
      <c r="B72" t="s">
        <v>864</v>
      </c>
      <c r="C72" s="814">
        <v>50</v>
      </c>
      <c r="D72" s="821" t="s">
        <v>465</v>
      </c>
      <c r="E72" t="s">
        <v>853</v>
      </c>
      <c r="F72" t="s">
        <v>464</v>
      </c>
    </row>
    <row r="73" spans="1:7">
      <c r="A73" t="s">
        <v>557</v>
      </c>
      <c r="B73" t="s">
        <v>558</v>
      </c>
      <c r="C73" s="814">
        <v>50</v>
      </c>
      <c r="D73" s="291">
        <v>40553</v>
      </c>
      <c r="F73" t="s">
        <v>464</v>
      </c>
    </row>
    <row r="74" spans="1:7">
      <c r="A74" t="s">
        <v>466</v>
      </c>
      <c r="B74" t="s">
        <v>816</v>
      </c>
      <c r="C74" s="814">
        <v>500</v>
      </c>
      <c r="D74" s="291">
        <v>40525</v>
      </c>
      <c r="E74" t="s">
        <v>817</v>
      </c>
      <c r="F74" t="s">
        <v>464</v>
      </c>
    </row>
    <row r="75" spans="1:7">
      <c r="A75" t="s">
        <v>512</v>
      </c>
      <c r="B75" t="s">
        <v>562</v>
      </c>
      <c r="C75" s="814">
        <v>10</v>
      </c>
      <c r="D75" s="291">
        <v>40603</v>
      </c>
      <c r="F75" t="s">
        <v>464</v>
      </c>
    </row>
    <row r="76" spans="1:7">
      <c r="A76" t="s">
        <v>564</v>
      </c>
      <c r="B76" t="s">
        <v>565</v>
      </c>
      <c r="C76" s="814">
        <v>20</v>
      </c>
      <c r="D76" s="821" t="s">
        <v>465</v>
      </c>
      <c r="E76" t="s">
        <v>566</v>
      </c>
    </row>
    <row r="77" spans="1:7">
      <c r="A77" t="s">
        <v>567</v>
      </c>
      <c r="B77" t="s">
        <v>565</v>
      </c>
      <c r="C77" s="814">
        <v>3</v>
      </c>
      <c r="D77" s="291">
        <v>40599</v>
      </c>
      <c r="F77" t="s">
        <v>464</v>
      </c>
    </row>
    <row r="78" spans="1:7">
      <c r="A78" t="s">
        <v>569</v>
      </c>
      <c r="B78" t="s">
        <v>570</v>
      </c>
      <c r="C78" s="814">
        <v>5</v>
      </c>
      <c r="D78" s="291">
        <v>40564</v>
      </c>
    </row>
    <row r="79" spans="1:7">
      <c r="A79" t="s">
        <v>571</v>
      </c>
      <c r="B79" t="s">
        <v>572</v>
      </c>
      <c r="C79" s="814">
        <v>50</v>
      </c>
      <c r="D79" s="821" t="s">
        <v>465</v>
      </c>
      <c r="E79" t="s">
        <v>573</v>
      </c>
      <c r="F79" t="s">
        <v>464</v>
      </c>
    </row>
    <row r="80" spans="1:7">
      <c r="A80" t="s">
        <v>555</v>
      </c>
      <c r="B80" t="s">
        <v>574</v>
      </c>
      <c r="C80" s="814">
        <v>10</v>
      </c>
      <c r="D80" s="291">
        <v>40604</v>
      </c>
      <c r="F80" t="s">
        <v>464</v>
      </c>
    </row>
    <row r="81" spans="1:7">
      <c r="A81" t="s">
        <v>575</v>
      </c>
      <c r="B81" t="s">
        <v>576</v>
      </c>
      <c r="C81" s="814">
        <v>5</v>
      </c>
      <c r="D81" s="291">
        <v>40577</v>
      </c>
      <c r="F81" t="s">
        <v>464</v>
      </c>
    </row>
    <row r="82" spans="1:7">
      <c r="A82" t="s">
        <v>504</v>
      </c>
      <c r="B82" t="s">
        <v>568</v>
      </c>
      <c r="C82" s="814">
        <v>30</v>
      </c>
      <c r="D82" s="291">
        <v>40724</v>
      </c>
      <c r="E82" s="291"/>
    </row>
    <row r="83" spans="1:7">
      <c r="A83" t="s">
        <v>504</v>
      </c>
      <c r="B83" t="s">
        <v>577</v>
      </c>
      <c r="C83" s="814">
        <v>250</v>
      </c>
      <c r="D83" s="291">
        <v>40574</v>
      </c>
      <c r="F83" t="s">
        <v>464</v>
      </c>
    </row>
    <row r="84" spans="1:7">
      <c r="A84" t="s">
        <v>579</v>
      </c>
      <c r="B84" t="s">
        <v>581</v>
      </c>
      <c r="C84" s="814">
        <v>50</v>
      </c>
      <c r="D84" s="821" t="s">
        <v>465</v>
      </c>
      <c r="E84" t="s">
        <v>582</v>
      </c>
      <c r="F84" t="s">
        <v>464</v>
      </c>
    </row>
    <row r="85" spans="1:7">
      <c r="A85" t="s">
        <v>579</v>
      </c>
      <c r="B85" t="s">
        <v>580</v>
      </c>
      <c r="C85" s="814">
        <v>10</v>
      </c>
      <c r="D85" s="291">
        <v>40714</v>
      </c>
      <c r="E85" s="291">
        <v>40714</v>
      </c>
    </row>
    <row r="86" spans="1:7">
      <c r="A86" t="s">
        <v>555</v>
      </c>
      <c r="B86" t="s">
        <v>578</v>
      </c>
      <c r="C86" s="814">
        <v>135</v>
      </c>
      <c r="D86" s="291">
        <v>40709</v>
      </c>
      <c r="E86" s="291"/>
    </row>
    <row r="87" spans="1:7">
      <c r="A87" t="s">
        <v>585</v>
      </c>
      <c r="B87" t="s">
        <v>586</v>
      </c>
      <c r="C87" s="814">
        <v>3</v>
      </c>
      <c r="D87" s="291">
        <v>40547</v>
      </c>
      <c r="F87" t="s">
        <v>464</v>
      </c>
    </row>
    <row r="88" spans="1:7">
      <c r="A88" t="s">
        <v>587</v>
      </c>
      <c r="B88" t="s">
        <v>588</v>
      </c>
      <c r="C88" s="814">
        <v>300</v>
      </c>
      <c r="D88" s="291">
        <v>40603</v>
      </c>
      <c r="F88" t="s">
        <v>464</v>
      </c>
    </row>
    <row r="89" spans="1:7">
      <c r="A89" t="s">
        <v>512</v>
      </c>
      <c r="B89" t="s">
        <v>867</v>
      </c>
      <c r="C89" s="814">
        <v>10</v>
      </c>
      <c r="D89" s="291">
        <v>40914</v>
      </c>
      <c r="E89" s="291"/>
      <c r="F89" t="s">
        <v>464</v>
      </c>
    </row>
    <row r="90" spans="1:7">
      <c r="A90" t="s">
        <v>583</v>
      </c>
      <c r="B90" t="s">
        <v>584</v>
      </c>
      <c r="C90" s="814">
        <v>300</v>
      </c>
      <c r="D90" s="291">
        <v>40576</v>
      </c>
      <c r="F90" t="s">
        <v>464</v>
      </c>
    </row>
    <row r="91" spans="1:7">
      <c r="A91" t="s">
        <v>589</v>
      </c>
      <c r="B91" t="s">
        <v>590</v>
      </c>
      <c r="C91" s="814">
        <v>300</v>
      </c>
      <c r="D91" s="291">
        <v>40455</v>
      </c>
      <c r="F91" t="s">
        <v>464</v>
      </c>
    </row>
    <row r="92" spans="1:7">
      <c r="A92" t="s">
        <v>868</v>
      </c>
      <c r="B92" t="s">
        <v>590</v>
      </c>
      <c r="C92" s="814">
        <v>25</v>
      </c>
      <c r="D92" s="821" t="s">
        <v>465</v>
      </c>
      <c r="E92" t="s">
        <v>853</v>
      </c>
      <c r="F92" t="s">
        <v>464</v>
      </c>
    </row>
    <row r="93" spans="1:7">
      <c r="A93" t="s">
        <v>591</v>
      </c>
      <c r="B93" t="s">
        <v>592</v>
      </c>
      <c r="C93" s="814">
        <v>25</v>
      </c>
      <c r="D93" s="291">
        <v>40634</v>
      </c>
      <c r="G93">
        <v>30</v>
      </c>
    </row>
    <row r="94" spans="1:7">
      <c r="A94" t="s">
        <v>593</v>
      </c>
      <c r="B94" t="s">
        <v>594</v>
      </c>
      <c r="C94" s="814">
        <v>5</v>
      </c>
      <c r="D94" s="291">
        <v>40556</v>
      </c>
      <c r="F94" t="s">
        <v>464</v>
      </c>
    </row>
    <row r="95" spans="1:7">
      <c r="A95" t="s">
        <v>595</v>
      </c>
      <c r="B95" t="s">
        <v>596</v>
      </c>
      <c r="C95" s="814">
        <v>25</v>
      </c>
      <c r="D95" s="291">
        <v>40618</v>
      </c>
      <c r="F95" t="s">
        <v>464</v>
      </c>
    </row>
    <row r="96" spans="1:7">
      <c r="A96" t="s">
        <v>597</v>
      </c>
      <c r="B96" t="s">
        <v>598</v>
      </c>
      <c r="C96" s="814">
        <v>10</v>
      </c>
      <c r="D96" s="822">
        <v>40541</v>
      </c>
    </row>
    <row r="97" spans="1:6">
      <c r="A97" t="s">
        <v>599</v>
      </c>
      <c r="B97" t="s">
        <v>600</v>
      </c>
      <c r="C97" s="814">
        <v>10</v>
      </c>
      <c r="D97" s="822">
        <v>40756</v>
      </c>
      <c r="E97" t="s">
        <v>506</v>
      </c>
      <c r="F97" t="s">
        <v>464</v>
      </c>
    </row>
    <row r="98" spans="1:6">
      <c r="A98" t="s">
        <v>869</v>
      </c>
      <c r="B98" t="s">
        <v>870</v>
      </c>
      <c r="C98" s="814">
        <v>5</v>
      </c>
      <c r="D98" s="822">
        <v>40924</v>
      </c>
      <c r="E98" t="s">
        <v>849</v>
      </c>
      <c r="F98" t="s">
        <v>464</v>
      </c>
    </row>
    <row r="99" spans="1:6">
      <c r="A99" t="s">
        <v>603</v>
      </c>
      <c r="B99" t="s">
        <v>604</v>
      </c>
      <c r="C99" s="814">
        <v>10</v>
      </c>
      <c r="D99" s="821" t="s">
        <v>465</v>
      </c>
    </row>
    <row r="100" spans="1:6">
      <c r="A100" t="s">
        <v>871</v>
      </c>
      <c r="B100" t="s">
        <v>872</v>
      </c>
      <c r="C100" s="814">
        <v>75</v>
      </c>
      <c r="D100" s="821" t="s">
        <v>465</v>
      </c>
      <c r="E100" t="s">
        <v>873</v>
      </c>
    </row>
    <row r="101" spans="1:6">
      <c r="A101" t="s">
        <v>494</v>
      </c>
      <c r="B101" t="s">
        <v>818</v>
      </c>
      <c r="C101" s="814">
        <v>10</v>
      </c>
      <c r="D101" s="822">
        <v>40819</v>
      </c>
      <c r="E101" t="s">
        <v>805</v>
      </c>
      <c r="F101" t="s">
        <v>464</v>
      </c>
    </row>
    <row r="102" spans="1:6">
      <c r="A102" t="s">
        <v>601</v>
      </c>
      <c r="B102" t="s">
        <v>602</v>
      </c>
      <c r="C102" s="814">
        <v>50</v>
      </c>
      <c r="D102" s="821" t="s">
        <v>465</v>
      </c>
      <c r="E102" t="s">
        <v>819</v>
      </c>
      <c r="F102" t="s">
        <v>339</v>
      </c>
    </row>
    <row r="103" spans="1:6">
      <c r="A103" t="s">
        <v>607</v>
      </c>
      <c r="B103" t="s">
        <v>608</v>
      </c>
      <c r="C103" s="814">
        <v>100</v>
      </c>
      <c r="D103" s="291">
        <v>40603</v>
      </c>
    </row>
    <row r="104" spans="1:6">
      <c r="A104" t="s">
        <v>555</v>
      </c>
      <c r="B104" t="s">
        <v>874</v>
      </c>
      <c r="C104" s="814">
        <v>30</v>
      </c>
      <c r="D104" s="291">
        <v>40911</v>
      </c>
    </row>
    <row r="105" spans="1:6">
      <c r="A105" t="s">
        <v>609</v>
      </c>
      <c r="B105" t="s">
        <v>610</v>
      </c>
      <c r="C105" s="814">
        <v>150</v>
      </c>
      <c r="D105" s="291">
        <v>40599</v>
      </c>
    </row>
    <row r="106" spans="1:6">
      <c r="A106" t="s">
        <v>611</v>
      </c>
      <c r="B106" t="s">
        <v>601</v>
      </c>
      <c r="C106" s="814">
        <v>10</v>
      </c>
      <c r="D106" s="821" t="s">
        <v>465</v>
      </c>
      <c r="F106" t="s">
        <v>464</v>
      </c>
    </row>
    <row r="107" spans="1:6">
      <c r="A107" t="s">
        <v>612</v>
      </c>
      <c r="B107" t="s">
        <v>613</v>
      </c>
      <c r="C107" s="814">
        <v>2</v>
      </c>
      <c r="D107" s="822">
        <v>40392</v>
      </c>
      <c r="F107" t="s">
        <v>464</v>
      </c>
    </row>
    <row r="108" spans="1:6">
      <c r="A108" t="s">
        <v>504</v>
      </c>
      <c r="B108" t="s">
        <v>875</v>
      </c>
      <c r="C108" s="814">
        <v>15</v>
      </c>
      <c r="D108" s="821" t="s">
        <v>465</v>
      </c>
      <c r="E108" t="s">
        <v>876</v>
      </c>
      <c r="F108" t="s">
        <v>464</v>
      </c>
    </row>
    <row r="109" spans="1:6">
      <c r="A109" t="s">
        <v>820</v>
      </c>
      <c r="B109" t="s">
        <v>821</v>
      </c>
      <c r="C109" s="814">
        <v>148.25</v>
      </c>
      <c r="D109" s="822">
        <v>40821</v>
      </c>
      <c r="E109" t="s">
        <v>822</v>
      </c>
      <c r="F109" t="s">
        <v>464</v>
      </c>
    </row>
    <row r="110" spans="1:6">
      <c r="A110" t="s">
        <v>614</v>
      </c>
      <c r="B110" t="s">
        <v>615</v>
      </c>
      <c r="C110" s="814">
        <v>5</v>
      </c>
      <c r="D110" s="822">
        <v>40694</v>
      </c>
    </row>
    <row r="111" spans="1:6">
      <c r="A111" t="s">
        <v>622</v>
      </c>
      <c r="B111" t="s">
        <v>623</v>
      </c>
      <c r="C111" s="814">
        <v>50</v>
      </c>
      <c r="D111" s="291">
        <v>40406</v>
      </c>
      <c r="F111" t="s">
        <v>464</v>
      </c>
    </row>
    <row r="112" spans="1:6">
      <c r="A112" t="s">
        <v>616</v>
      </c>
      <c r="B112" t="s">
        <v>617</v>
      </c>
      <c r="C112" s="814">
        <v>10</v>
      </c>
      <c r="D112" s="291">
        <v>40575</v>
      </c>
    </row>
    <row r="113" spans="1:6">
      <c r="A113" t="s">
        <v>620</v>
      </c>
      <c r="B113" t="s">
        <v>621</v>
      </c>
      <c r="C113" s="814">
        <v>300</v>
      </c>
      <c r="D113" s="291">
        <v>40576</v>
      </c>
      <c r="F113" t="s">
        <v>464</v>
      </c>
    </row>
    <row r="114" spans="1:6">
      <c r="A114" t="s">
        <v>618</v>
      </c>
      <c r="B114" t="s">
        <v>619</v>
      </c>
      <c r="C114" s="814">
        <v>30</v>
      </c>
      <c r="D114" s="822">
        <v>40756</v>
      </c>
      <c r="E114" t="s">
        <v>506</v>
      </c>
      <c r="F114" t="s">
        <v>464</v>
      </c>
    </row>
    <row r="115" spans="1:6">
      <c r="A115" t="s">
        <v>605</v>
      </c>
      <c r="B115" t="s">
        <v>606</v>
      </c>
      <c r="C115" s="814">
        <v>25</v>
      </c>
      <c r="D115" s="291">
        <v>40575</v>
      </c>
    </row>
    <row r="116" spans="1:6">
      <c r="A116" t="s">
        <v>624</v>
      </c>
      <c r="B116" t="s">
        <v>625</v>
      </c>
      <c r="C116" s="814">
        <v>5</v>
      </c>
      <c r="D116" s="291">
        <v>40597</v>
      </c>
      <c r="F116" t="s">
        <v>464</v>
      </c>
    </row>
    <row r="117" spans="1:6">
      <c r="A117" t="s">
        <v>626</v>
      </c>
      <c r="B117" t="s">
        <v>627</v>
      </c>
      <c r="C117" s="814">
        <v>20</v>
      </c>
      <c r="D117" s="291">
        <v>40603</v>
      </c>
      <c r="F117" t="s">
        <v>464</v>
      </c>
    </row>
    <row r="118" spans="1:6">
      <c r="A118" t="s">
        <v>628</v>
      </c>
      <c r="B118" t="s">
        <v>629</v>
      </c>
      <c r="C118" s="814">
        <v>30</v>
      </c>
      <c r="D118" s="822">
        <v>40575</v>
      </c>
    </row>
    <row r="119" spans="1:6">
      <c r="A119" t="s">
        <v>630</v>
      </c>
      <c r="B119" t="s">
        <v>631</v>
      </c>
      <c r="C119" s="814">
        <v>60</v>
      </c>
      <c r="D119" s="822">
        <v>40821</v>
      </c>
      <c r="E119" t="s">
        <v>632</v>
      </c>
      <c r="F119" t="s">
        <v>464</v>
      </c>
    </row>
    <row r="120" spans="1:6">
      <c r="A120" t="s">
        <v>633</v>
      </c>
      <c r="B120" t="s">
        <v>634</v>
      </c>
      <c r="C120" s="814">
        <v>10</v>
      </c>
      <c r="D120" s="822">
        <v>40581</v>
      </c>
    </row>
    <row r="121" spans="1:6">
      <c r="A121" t="s">
        <v>635</v>
      </c>
      <c r="B121" t="s">
        <v>634</v>
      </c>
      <c r="C121" s="814">
        <v>10</v>
      </c>
      <c r="D121" s="822">
        <v>40666</v>
      </c>
      <c r="E121" s="820">
        <v>40666</v>
      </c>
    </row>
    <row r="122" spans="1:6">
      <c r="A122" t="s">
        <v>636</v>
      </c>
      <c r="B122" t="s">
        <v>637</v>
      </c>
      <c r="C122" s="814">
        <v>10</v>
      </c>
      <c r="D122" s="291">
        <v>40603</v>
      </c>
      <c r="F122" t="s">
        <v>464</v>
      </c>
    </row>
    <row r="123" spans="1:6">
      <c r="A123" t="s">
        <v>494</v>
      </c>
      <c r="B123" t="s">
        <v>640</v>
      </c>
      <c r="C123" s="814">
        <v>20</v>
      </c>
      <c r="D123" s="291">
        <v>40575</v>
      </c>
      <c r="F123" t="s">
        <v>464</v>
      </c>
    </row>
    <row r="124" spans="1:6">
      <c r="A124" t="s">
        <v>877</v>
      </c>
      <c r="B124" t="s">
        <v>878</v>
      </c>
      <c r="C124" s="814">
        <v>10</v>
      </c>
      <c r="D124" s="821" t="s">
        <v>465</v>
      </c>
      <c r="E124" t="s">
        <v>879</v>
      </c>
      <c r="F124" t="s">
        <v>464</v>
      </c>
    </row>
    <row r="125" spans="1:6">
      <c r="A125" t="s">
        <v>579</v>
      </c>
      <c r="B125" t="s">
        <v>641</v>
      </c>
      <c r="C125" s="814">
        <v>120</v>
      </c>
      <c r="D125" s="291">
        <v>40603</v>
      </c>
      <c r="F125" t="s">
        <v>464</v>
      </c>
    </row>
    <row r="126" spans="1:6">
      <c r="A126" t="s">
        <v>466</v>
      </c>
      <c r="B126" t="s">
        <v>222</v>
      </c>
      <c r="C126" s="814">
        <v>20</v>
      </c>
      <c r="D126" s="291">
        <v>40455</v>
      </c>
      <c r="F126" t="s">
        <v>464</v>
      </c>
    </row>
    <row r="127" spans="1:6">
      <c r="A127" t="s">
        <v>823</v>
      </c>
      <c r="B127" t="s">
        <v>824</v>
      </c>
      <c r="C127" s="814">
        <v>10</v>
      </c>
      <c r="D127" s="822">
        <v>40836</v>
      </c>
      <c r="E127" t="s">
        <v>825</v>
      </c>
      <c r="F127" t="s">
        <v>464</v>
      </c>
    </row>
    <row r="128" spans="1:6">
      <c r="A128" t="s">
        <v>579</v>
      </c>
      <c r="B128" t="s">
        <v>642</v>
      </c>
      <c r="C128" s="814">
        <v>2</v>
      </c>
      <c r="D128" s="821" t="s">
        <v>465</v>
      </c>
      <c r="E128" t="s">
        <v>643</v>
      </c>
      <c r="F128" t="s">
        <v>464</v>
      </c>
    </row>
    <row r="129" spans="1:6">
      <c r="A129" t="s">
        <v>880</v>
      </c>
      <c r="B129" t="s">
        <v>881</v>
      </c>
      <c r="C129" s="814">
        <v>40</v>
      </c>
      <c r="D129" s="821" t="s">
        <v>465</v>
      </c>
      <c r="E129" t="s">
        <v>882</v>
      </c>
      <c r="F129" t="s">
        <v>464</v>
      </c>
    </row>
    <row r="130" spans="1:6">
      <c r="A130" t="s">
        <v>587</v>
      </c>
      <c r="B130" t="s">
        <v>638</v>
      </c>
      <c r="C130" s="814">
        <v>300</v>
      </c>
      <c r="D130" s="822">
        <v>40759</v>
      </c>
      <c r="E130" t="s">
        <v>639</v>
      </c>
      <c r="F130" t="s">
        <v>464</v>
      </c>
    </row>
    <row r="131" spans="1:6">
      <c r="A131" t="s">
        <v>644</v>
      </c>
      <c r="B131" t="s">
        <v>645</v>
      </c>
      <c r="C131" s="814">
        <v>10</v>
      </c>
      <c r="D131" s="291">
        <v>40575</v>
      </c>
      <c r="F131" t="s">
        <v>464</v>
      </c>
    </row>
    <row r="132" spans="1:6">
      <c r="A132" t="s">
        <v>490</v>
      </c>
      <c r="B132" t="s">
        <v>646</v>
      </c>
      <c r="C132" s="814">
        <v>20</v>
      </c>
      <c r="D132" s="291">
        <v>40619</v>
      </c>
      <c r="E132" s="820" t="s">
        <v>647</v>
      </c>
    </row>
    <row r="133" spans="1:6">
      <c r="A133" t="s">
        <v>883</v>
      </c>
      <c r="B133" t="s">
        <v>884</v>
      </c>
      <c r="C133" s="814">
        <v>10</v>
      </c>
      <c r="D133" s="822">
        <v>40911</v>
      </c>
      <c r="E133" s="820" t="s">
        <v>885</v>
      </c>
      <c r="F133" t="s">
        <v>464</v>
      </c>
    </row>
    <row r="134" spans="1:6">
      <c r="A134" t="s">
        <v>886</v>
      </c>
      <c r="B134" t="s">
        <v>887</v>
      </c>
      <c r="C134" s="814">
        <v>10</v>
      </c>
      <c r="D134" s="821" t="s">
        <v>654</v>
      </c>
      <c r="E134" s="820" t="s">
        <v>873</v>
      </c>
      <c r="F134" t="s">
        <v>464</v>
      </c>
    </row>
    <row r="135" spans="1:6">
      <c r="A135" t="s">
        <v>652</v>
      </c>
      <c r="B135" t="s">
        <v>653</v>
      </c>
      <c r="C135" s="814">
        <v>20</v>
      </c>
      <c r="D135" s="821" t="s">
        <v>654</v>
      </c>
      <c r="E135" s="820" t="s">
        <v>707</v>
      </c>
    </row>
    <row r="136" spans="1:6">
      <c r="A136" t="s">
        <v>652</v>
      </c>
      <c r="B136" t="s">
        <v>653</v>
      </c>
      <c r="C136" s="814">
        <v>15</v>
      </c>
      <c r="D136" s="821" t="s">
        <v>654</v>
      </c>
      <c r="E136" s="291" t="s">
        <v>655</v>
      </c>
    </row>
    <row r="137" spans="1:6">
      <c r="A137" t="s">
        <v>888</v>
      </c>
      <c r="B137" t="s">
        <v>889</v>
      </c>
      <c r="C137" s="814">
        <v>20</v>
      </c>
      <c r="D137" s="822">
        <v>40882</v>
      </c>
      <c r="E137" s="291" t="s">
        <v>890</v>
      </c>
      <c r="F137" t="s">
        <v>464</v>
      </c>
    </row>
    <row r="138" spans="1:6">
      <c r="A138" t="s">
        <v>648</v>
      </c>
      <c r="B138" t="s">
        <v>649</v>
      </c>
      <c r="C138" s="814">
        <v>200</v>
      </c>
      <c r="D138" s="822">
        <v>40739</v>
      </c>
      <c r="E138" s="820"/>
      <c r="F138" t="s">
        <v>464</v>
      </c>
    </row>
    <row r="139" spans="1:6">
      <c r="A139" t="s">
        <v>656</v>
      </c>
      <c r="B139" t="s">
        <v>657</v>
      </c>
      <c r="C139" s="814">
        <v>30</v>
      </c>
      <c r="D139" s="821" t="s">
        <v>465</v>
      </c>
      <c r="E139" s="291" t="s">
        <v>658</v>
      </c>
      <c r="F139" t="s">
        <v>464</v>
      </c>
    </row>
    <row r="140" spans="1:6">
      <c r="A140" t="s">
        <v>607</v>
      </c>
      <c r="B140" t="s">
        <v>705</v>
      </c>
      <c r="C140" s="814">
        <v>10</v>
      </c>
      <c r="D140" s="822">
        <v>40819</v>
      </c>
      <c r="E140" s="820" t="s">
        <v>706</v>
      </c>
      <c r="F140" t="s">
        <v>464</v>
      </c>
    </row>
    <row r="141" spans="1:6">
      <c r="A141" t="s">
        <v>650</v>
      </c>
      <c r="B141" t="s">
        <v>651</v>
      </c>
      <c r="C141" s="814">
        <v>200</v>
      </c>
      <c r="D141" s="291">
        <v>40547</v>
      </c>
      <c r="E141" s="820"/>
      <c r="F141" t="s">
        <v>464</v>
      </c>
    </row>
    <row r="142" spans="1:6">
      <c r="A142" t="s">
        <v>826</v>
      </c>
      <c r="B142" t="s">
        <v>827</v>
      </c>
      <c r="C142" s="814">
        <v>25</v>
      </c>
      <c r="D142" s="822">
        <v>40848</v>
      </c>
      <c r="E142" s="820" t="s">
        <v>828</v>
      </c>
      <c r="F142" t="s">
        <v>464</v>
      </c>
    </row>
    <row r="143" spans="1:6">
      <c r="A143" t="s">
        <v>829</v>
      </c>
      <c r="B143" t="s">
        <v>830</v>
      </c>
      <c r="C143" s="814">
        <v>10</v>
      </c>
      <c r="D143" s="291">
        <v>40819</v>
      </c>
      <c r="E143" s="820" t="s">
        <v>831</v>
      </c>
      <c r="F143" t="s">
        <v>464</v>
      </c>
    </row>
    <row r="144" spans="1:6">
      <c r="A144" t="s">
        <v>659</v>
      </c>
      <c r="B144" t="s">
        <v>660</v>
      </c>
      <c r="C144" s="814">
        <v>25</v>
      </c>
      <c r="D144" s="822">
        <v>40652</v>
      </c>
      <c r="E144" s="291" t="s">
        <v>661</v>
      </c>
      <c r="F144" t="s">
        <v>464</v>
      </c>
    </row>
    <row r="145" spans="1:7">
      <c r="A145" t="s">
        <v>891</v>
      </c>
      <c r="B145" t="s">
        <v>892</v>
      </c>
      <c r="C145" s="814">
        <v>3</v>
      </c>
      <c r="D145" s="821" t="s">
        <v>465</v>
      </c>
      <c r="E145" s="291" t="s">
        <v>893</v>
      </c>
    </row>
    <row r="146" spans="1:7">
      <c r="A146" t="s">
        <v>616</v>
      </c>
      <c r="B146" t="s">
        <v>662</v>
      </c>
      <c r="C146" s="814">
        <v>100</v>
      </c>
      <c r="D146" s="822">
        <v>40694</v>
      </c>
      <c r="E146" s="291" t="s">
        <v>663</v>
      </c>
      <c r="F146" t="s">
        <v>464</v>
      </c>
    </row>
    <row r="147" spans="1:7">
      <c r="A147" t="s">
        <v>708</v>
      </c>
      <c r="B147" t="s">
        <v>664</v>
      </c>
      <c r="C147" s="814">
        <v>80</v>
      </c>
      <c r="D147" s="822">
        <v>40800</v>
      </c>
      <c r="E147" s="291" t="s">
        <v>709</v>
      </c>
    </row>
    <row r="148" spans="1:7">
      <c r="A148" t="s">
        <v>624</v>
      </c>
      <c r="B148" t="s">
        <v>664</v>
      </c>
      <c r="C148" s="814">
        <v>40</v>
      </c>
      <c r="D148" s="291">
        <v>40595</v>
      </c>
      <c r="F148" t="s">
        <v>464</v>
      </c>
    </row>
    <row r="149" spans="1:7">
      <c r="A149" t="s">
        <v>555</v>
      </c>
      <c r="B149" t="s">
        <v>665</v>
      </c>
      <c r="C149" s="814">
        <v>150</v>
      </c>
      <c r="D149" s="291">
        <v>40576</v>
      </c>
      <c r="F149" t="s">
        <v>464</v>
      </c>
    </row>
    <row r="150" spans="1:7">
      <c r="A150" t="s">
        <v>839</v>
      </c>
      <c r="B150" t="s">
        <v>894</v>
      </c>
      <c r="C150" s="814">
        <v>10</v>
      </c>
      <c r="D150" s="821" t="s">
        <v>465</v>
      </c>
      <c r="E150" s="291" t="s">
        <v>853</v>
      </c>
      <c r="F150" t="s">
        <v>464</v>
      </c>
    </row>
    <row r="151" spans="1:7">
      <c r="A151" t="s">
        <v>666</v>
      </c>
      <c r="B151" t="s">
        <v>667</v>
      </c>
      <c r="C151" s="814">
        <v>30</v>
      </c>
      <c r="D151" s="822">
        <v>40836</v>
      </c>
      <c r="E151" t="s">
        <v>825</v>
      </c>
      <c r="F151" t="s">
        <v>464</v>
      </c>
      <c r="G151" t="s">
        <v>832</v>
      </c>
    </row>
    <row r="152" spans="1:7">
      <c r="A152" t="s">
        <v>668</v>
      </c>
      <c r="B152" t="s">
        <v>669</v>
      </c>
      <c r="C152" s="814">
        <v>180</v>
      </c>
      <c r="D152" s="822">
        <v>40646</v>
      </c>
      <c r="E152" s="291" t="s">
        <v>670</v>
      </c>
    </row>
    <row r="153" spans="1:7">
      <c r="B153" t="s">
        <v>671</v>
      </c>
      <c r="C153" s="814">
        <v>325</v>
      </c>
      <c r="D153" s="291">
        <v>40570</v>
      </c>
    </row>
    <row r="154" spans="1:7">
      <c r="A154" t="s">
        <v>534</v>
      </c>
      <c r="B154" t="s">
        <v>672</v>
      </c>
      <c r="C154" s="814">
        <v>20</v>
      </c>
      <c r="D154" s="822">
        <v>40406</v>
      </c>
      <c r="F154" t="s">
        <v>464</v>
      </c>
    </row>
    <row r="155" spans="1:7">
      <c r="A155" t="s">
        <v>833</v>
      </c>
      <c r="B155" t="s">
        <v>673</v>
      </c>
      <c r="C155" s="814">
        <v>5</v>
      </c>
      <c r="D155" s="822">
        <v>40849</v>
      </c>
      <c r="E155" t="s">
        <v>834</v>
      </c>
      <c r="F155" t="s">
        <v>464</v>
      </c>
    </row>
    <row r="156" spans="1:7">
      <c r="A156" t="s">
        <v>462</v>
      </c>
      <c r="B156" t="s">
        <v>673</v>
      </c>
      <c r="C156" s="814">
        <v>50</v>
      </c>
      <c r="D156" s="291">
        <v>40574</v>
      </c>
      <c r="F156" t="s">
        <v>464</v>
      </c>
    </row>
    <row r="157" spans="1:7">
      <c r="A157" t="s">
        <v>611</v>
      </c>
      <c r="B157" t="s">
        <v>674</v>
      </c>
      <c r="C157" s="814">
        <v>30</v>
      </c>
      <c r="D157" s="822">
        <v>40673</v>
      </c>
      <c r="E157" s="291" t="s">
        <v>675</v>
      </c>
      <c r="F157" t="s">
        <v>464</v>
      </c>
    </row>
    <row r="158" spans="1:7">
      <c r="A158" t="s">
        <v>628</v>
      </c>
      <c r="B158" t="s">
        <v>676</v>
      </c>
      <c r="C158" s="814">
        <v>60</v>
      </c>
      <c r="D158" s="291">
        <v>40817</v>
      </c>
      <c r="E158" s="291"/>
    </row>
    <row r="159" spans="1:7">
      <c r="A159" t="s">
        <v>677</v>
      </c>
      <c r="B159" t="s">
        <v>678</v>
      </c>
      <c r="C159" s="814">
        <v>10</v>
      </c>
      <c r="D159" s="821" t="s">
        <v>465</v>
      </c>
      <c r="E159" s="291" t="s">
        <v>679</v>
      </c>
    </row>
    <row r="160" spans="1:7">
      <c r="A160" t="s">
        <v>680</v>
      </c>
      <c r="B160" t="s">
        <v>681</v>
      </c>
      <c r="C160" s="814">
        <v>100</v>
      </c>
      <c r="D160" s="822">
        <v>40878</v>
      </c>
      <c r="F160" t="s">
        <v>464</v>
      </c>
      <c r="G160" t="s">
        <v>835</v>
      </c>
    </row>
    <row r="161" spans="1:6">
      <c r="A161" t="s">
        <v>595</v>
      </c>
      <c r="B161" t="s">
        <v>682</v>
      </c>
      <c r="C161" s="814">
        <v>40</v>
      </c>
      <c r="D161" s="822">
        <v>40575</v>
      </c>
      <c r="E161" t="s">
        <v>683</v>
      </c>
      <c r="F161" t="s">
        <v>464</v>
      </c>
    </row>
    <row r="162" spans="1:6">
      <c r="A162" t="s">
        <v>494</v>
      </c>
      <c r="B162" t="s">
        <v>684</v>
      </c>
      <c r="C162" s="814">
        <v>5</v>
      </c>
      <c r="D162" s="291">
        <v>40583</v>
      </c>
      <c r="E162" s="291"/>
      <c r="F162" t="s">
        <v>464</v>
      </c>
    </row>
    <row r="163" spans="1:6">
      <c r="A163" t="s">
        <v>509</v>
      </c>
      <c r="B163" t="s">
        <v>836</v>
      </c>
      <c r="C163" s="814">
        <v>5</v>
      </c>
      <c r="D163" s="822">
        <v>40878</v>
      </c>
      <c r="E163" s="291" t="s">
        <v>808</v>
      </c>
      <c r="F163" t="s">
        <v>464</v>
      </c>
    </row>
    <row r="164" spans="1:6">
      <c r="A164" t="s">
        <v>525</v>
      </c>
      <c r="B164" t="s">
        <v>685</v>
      </c>
      <c r="C164" s="814">
        <v>43.33</v>
      </c>
      <c r="D164" s="821" t="s">
        <v>465</v>
      </c>
      <c r="E164" s="291" t="s">
        <v>686</v>
      </c>
      <c r="F164" t="s">
        <v>464</v>
      </c>
    </row>
    <row r="165" spans="1:6">
      <c r="A165" t="s">
        <v>569</v>
      </c>
      <c r="B165" t="s">
        <v>689</v>
      </c>
      <c r="C165" s="814">
        <v>50</v>
      </c>
      <c r="D165" s="291">
        <v>40575</v>
      </c>
      <c r="F165" t="s">
        <v>464</v>
      </c>
    </row>
    <row r="166" spans="1:6">
      <c r="A166" t="s">
        <v>696</v>
      </c>
      <c r="B166" t="s">
        <v>895</v>
      </c>
      <c r="C166" s="814">
        <v>40</v>
      </c>
      <c r="D166" s="822">
        <v>40927</v>
      </c>
      <c r="E166" s="291" t="s">
        <v>896</v>
      </c>
      <c r="F166" t="s">
        <v>464</v>
      </c>
    </row>
    <row r="167" spans="1:6">
      <c r="A167" t="s">
        <v>687</v>
      </c>
      <c r="B167" t="s">
        <v>688</v>
      </c>
      <c r="C167" s="814">
        <v>175</v>
      </c>
      <c r="D167" s="822">
        <v>40694</v>
      </c>
      <c r="E167" s="291">
        <v>40691</v>
      </c>
      <c r="F167" t="s">
        <v>464</v>
      </c>
    </row>
    <row r="169" spans="1:6">
      <c r="A169" t="s">
        <v>710</v>
      </c>
      <c r="C169" s="814">
        <v>50</v>
      </c>
      <c r="D169" s="291">
        <v>40757</v>
      </c>
      <c r="E169" t="s">
        <v>711</v>
      </c>
      <c r="F169" t="s">
        <v>464</v>
      </c>
    </row>
    <row r="171" spans="1:6">
      <c r="A171" t="s">
        <v>897</v>
      </c>
      <c r="B171" t="s">
        <v>898</v>
      </c>
      <c r="C171" s="814">
        <v>1000</v>
      </c>
      <c r="D171" s="291" t="s">
        <v>899</v>
      </c>
    </row>
    <row r="172" spans="1:6">
      <c r="A172" t="s">
        <v>555</v>
      </c>
      <c r="B172" t="s">
        <v>900</v>
      </c>
      <c r="D172" s="291" t="s">
        <v>901</v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 enableFormatConditionsCalculation="0"/>
  <dimension ref="A1:M1444"/>
  <sheetViews>
    <sheetView topLeftCell="A16" workbookViewId="0">
      <selection activeCell="C47" sqref="C47"/>
    </sheetView>
  </sheetViews>
  <sheetFormatPr defaultColWidth="8.85546875" defaultRowHeight="12.75"/>
  <cols>
    <col min="1" max="1" width="12" style="4" customWidth="1"/>
    <col min="2" max="2" width="12.7109375" style="4" customWidth="1"/>
    <col min="3" max="3" width="16.7109375" style="4" customWidth="1"/>
    <col min="4" max="4" width="12.28515625" style="4" customWidth="1"/>
    <col min="5" max="5" width="12.140625" style="4" customWidth="1"/>
    <col min="6" max="6" width="18.42578125" style="4" customWidth="1"/>
    <col min="7" max="7" width="8.85546875" style="4" customWidth="1"/>
    <col min="8" max="8" width="12.7109375" style="4" bestFit="1" customWidth="1"/>
    <col min="9" max="9" width="16.42578125" style="4" customWidth="1"/>
    <col min="10" max="10" width="12.85546875" style="4" customWidth="1"/>
    <col min="13" max="13" width="9.7109375" bestFit="1" customWidth="1"/>
  </cols>
  <sheetData>
    <row r="1" spans="1:9">
      <c r="A1" s="1" t="s">
        <v>105</v>
      </c>
      <c r="B1" s="275">
        <v>40063</v>
      </c>
      <c r="C1" s="3"/>
      <c r="D1" s="3"/>
      <c r="G1" s="4" t="s">
        <v>1</v>
      </c>
      <c r="H1" s="296" t="s">
        <v>29</v>
      </c>
      <c r="I1" s="6"/>
    </row>
    <row r="2" spans="1:9">
      <c r="A2" s="1"/>
      <c r="F2" s="7"/>
      <c r="G2" s="7"/>
    </row>
    <row r="3" spans="1:9" ht="15.75">
      <c r="A3" s="8" t="s">
        <v>2</v>
      </c>
      <c r="F3" s="9"/>
      <c r="G3" s="7"/>
      <c r="I3" s="7"/>
    </row>
    <row r="4" spans="1:9">
      <c r="G4" s="9"/>
      <c r="H4" s="7"/>
      <c r="I4" s="7"/>
    </row>
    <row r="5" spans="1:9" ht="15.75">
      <c r="A5" s="10" t="s">
        <v>29</v>
      </c>
      <c r="B5" s="11"/>
      <c r="C5" s="11"/>
      <c r="D5" s="11"/>
      <c r="E5" s="11"/>
      <c r="G5" s="12" t="s">
        <v>30</v>
      </c>
      <c r="H5" s="7" t="s">
        <v>31</v>
      </c>
      <c r="I5" s="7"/>
    </row>
    <row r="6" spans="1:9" ht="15">
      <c r="A6" s="13" t="s">
        <v>128</v>
      </c>
      <c r="B6" s="14"/>
      <c r="C6" s="14"/>
      <c r="D6" s="14"/>
      <c r="E6" s="15"/>
      <c r="F6" s="11"/>
      <c r="G6" s="11"/>
      <c r="H6" s="16"/>
      <c r="I6" s="16"/>
    </row>
    <row r="7" spans="1:9" ht="15">
      <c r="A7" s="14" t="s">
        <v>4</v>
      </c>
      <c r="B7" s="15"/>
      <c r="C7" s="15"/>
      <c r="D7" s="15"/>
      <c r="E7" s="15"/>
      <c r="F7" s="16"/>
      <c r="G7" s="16"/>
      <c r="H7" s="16"/>
      <c r="I7" s="16"/>
    </row>
    <row r="8" spans="1:9">
      <c r="A8" s="16"/>
      <c r="B8" s="16"/>
      <c r="C8" s="16"/>
      <c r="D8" s="16"/>
      <c r="E8" s="16"/>
      <c r="F8" s="16"/>
      <c r="G8" s="16"/>
      <c r="H8" s="16"/>
      <c r="I8" s="16"/>
    </row>
    <row r="9" spans="1:9">
      <c r="A9" s="16"/>
      <c r="B9" s="16"/>
      <c r="C9" s="16"/>
      <c r="D9" s="16"/>
      <c r="E9" s="16"/>
      <c r="F9" s="16"/>
      <c r="G9" s="16"/>
      <c r="H9" s="17"/>
      <c r="I9" s="16"/>
    </row>
    <row r="10" spans="1:9" ht="21.95" customHeight="1" thickBot="1">
      <c r="A10" s="18" t="s">
        <v>5</v>
      </c>
      <c r="B10" s="19"/>
      <c r="C10" s="19"/>
      <c r="D10" s="19"/>
      <c r="E10" s="19"/>
      <c r="F10" s="16"/>
      <c r="G10" s="16"/>
      <c r="H10" s="16"/>
      <c r="I10" s="16"/>
    </row>
    <row r="11" spans="1:9" ht="21.95" customHeight="1">
      <c r="A11" s="20"/>
      <c r="B11" s="20"/>
      <c r="C11" s="20"/>
      <c r="D11" s="382"/>
      <c r="E11" s="21"/>
      <c r="F11" s="21"/>
      <c r="G11" s="22" t="s">
        <v>6</v>
      </c>
      <c r="H11" s="21"/>
      <c r="I11" s="22"/>
    </row>
    <row r="12" spans="1:9" ht="21.95" customHeight="1">
      <c r="A12" s="24"/>
      <c r="B12" s="24"/>
      <c r="C12" s="25"/>
      <c r="D12" s="25"/>
      <c r="E12" s="25"/>
      <c r="F12" s="25"/>
      <c r="G12" s="26" t="s">
        <v>7</v>
      </c>
      <c r="H12" s="25"/>
      <c r="I12" s="23" t="s">
        <v>8</v>
      </c>
    </row>
    <row r="13" spans="1:9" ht="21.95" customHeight="1">
      <c r="A13" s="27"/>
      <c r="B13" s="27" t="s">
        <v>9</v>
      </c>
      <c r="C13" s="26" t="s">
        <v>10</v>
      </c>
      <c r="D13" s="26" t="s">
        <v>212</v>
      </c>
      <c r="E13" s="26"/>
      <c r="F13" s="26" t="s">
        <v>11</v>
      </c>
      <c r="G13" s="26" t="s">
        <v>12</v>
      </c>
      <c r="H13" s="26" t="s">
        <v>7</v>
      </c>
      <c r="I13" s="23" t="s">
        <v>13</v>
      </c>
    </row>
    <row r="14" spans="1:9" ht="21.95" customHeight="1" thickBot="1">
      <c r="A14" s="28" t="s">
        <v>14</v>
      </c>
      <c r="B14" s="28" t="s">
        <v>15</v>
      </c>
      <c r="C14" s="29" t="s">
        <v>16</v>
      </c>
      <c r="D14" s="29" t="s">
        <v>213</v>
      </c>
      <c r="E14" s="29" t="s">
        <v>17</v>
      </c>
      <c r="F14" s="29" t="s">
        <v>13</v>
      </c>
      <c r="G14" s="29" t="s">
        <v>18</v>
      </c>
      <c r="H14" s="29" t="s">
        <v>19</v>
      </c>
      <c r="I14" s="30" t="s">
        <v>20</v>
      </c>
    </row>
    <row r="15" spans="1:9" ht="21.95" customHeight="1" thickTop="1" thickBot="1">
      <c r="A15" s="118">
        <v>40026</v>
      </c>
      <c r="B15" s="119">
        <f>'2008-2009'!H31</f>
        <v>15338.962305250911</v>
      </c>
      <c r="C15" s="119">
        <f>SUM(B37:B38)</f>
        <v>789.85</v>
      </c>
      <c r="D15" s="119">
        <v>0</v>
      </c>
      <c r="E15" s="119">
        <v>0</v>
      </c>
      <c r="F15" s="278">
        <f t="shared" ref="F15:F24" si="0">SUM(B15+C15)-E15</f>
        <v>16128.812305250911</v>
      </c>
      <c r="G15" s="121">
        <f>VLOOKUP(A15:A26,'[3]09-10'!$A$6:$B$17,2,FALSE)</f>
        <v>0</v>
      </c>
      <c r="H15" s="120">
        <f t="shared" ref="H15:H26" si="1">G15/100/12*B15</f>
        <v>0</v>
      </c>
      <c r="I15" s="122">
        <f t="shared" ref="I15:I26" si="2">H15+F15</f>
        <v>16128.812305250911</v>
      </c>
    </row>
    <row r="16" spans="1:9" ht="21.95" customHeight="1">
      <c r="A16" s="118">
        <v>40057</v>
      </c>
      <c r="B16" s="119">
        <f>I15</f>
        <v>16128.812305250911</v>
      </c>
      <c r="C16" s="119">
        <f>SUM(B39:B40)</f>
        <v>222.32</v>
      </c>
      <c r="D16" s="119">
        <v>0</v>
      </c>
      <c r="E16" s="119">
        <v>0</v>
      </c>
      <c r="F16" s="120">
        <f t="shared" si="0"/>
        <v>16351.132305250911</v>
      </c>
      <c r="G16" s="121">
        <f>VLOOKUP(A16:A27,'[3]09-10'!$A$6:$B$17,2,FALSE)</f>
        <v>6.36977789761628E-2</v>
      </c>
      <c r="H16" s="120">
        <f t="shared" si="1"/>
        <v>0.85614126780657274</v>
      </c>
      <c r="I16" s="122">
        <f t="shared" si="2"/>
        <v>16351.988446518717</v>
      </c>
    </row>
    <row r="17" spans="1:13" ht="21.95" customHeight="1">
      <c r="A17" s="118">
        <v>40087</v>
      </c>
      <c r="B17" s="119">
        <f t="shared" ref="B17:B26" si="3">I16</f>
        <v>16351.988446518717</v>
      </c>
      <c r="C17" s="119">
        <f>SUM(B41:B42)</f>
        <v>88.43</v>
      </c>
      <c r="D17" s="119">
        <v>0</v>
      </c>
      <c r="E17" s="119">
        <v>0</v>
      </c>
      <c r="F17" s="120">
        <f t="shared" si="0"/>
        <v>16440.418446518717</v>
      </c>
      <c r="G17" s="121">
        <f>VLOOKUP(A17:A28,'[3]09-10'!$A$6:$B$17,2,FALSE)</f>
        <v>0.06</v>
      </c>
      <c r="H17" s="120">
        <f t="shared" si="1"/>
        <v>0.81759942232593574</v>
      </c>
      <c r="I17" s="122">
        <f t="shared" si="2"/>
        <v>16441.236045941045</v>
      </c>
      <c r="L17">
        <f>3873.57-3761.57</f>
        <v>112</v>
      </c>
    </row>
    <row r="18" spans="1:13" ht="21.95" customHeight="1">
      <c r="A18" s="118">
        <v>40118</v>
      </c>
      <c r="B18" s="119">
        <f t="shared" si="3"/>
        <v>16441.236045941045</v>
      </c>
      <c r="C18" s="119">
        <f>SUM(B43:B48)</f>
        <v>21131.760000000002</v>
      </c>
      <c r="D18" s="119">
        <f>SUM(I38)</f>
        <v>12</v>
      </c>
      <c r="E18" s="119">
        <v>0</v>
      </c>
      <c r="F18" s="120">
        <f t="shared" si="0"/>
        <v>37572.99604594105</v>
      </c>
      <c r="G18" s="121">
        <f>VLOOKUP(A18:A29,'[3]09-10'!$A$6:$B$17,2,FALSE)</f>
        <v>1</v>
      </c>
      <c r="H18" s="120">
        <f t="shared" si="1"/>
        <v>13.701030038284205</v>
      </c>
      <c r="I18" s="122">
        <f t="shared" si="2"/>
        <v>37586.697075979333</v>
      </c>
    </row>
    <row r="19" spans="1:13" ht="21.95" customHeight="1">
      <c r="A19" s="118">
        <v>40148</v>
      </c>
      <c r="B19" s="119">
        <f t="shared" si="3"/>
        <v>37586.697075979333</v>
      </c>
      <c r="C19" s="119">
        <f>SUM(B49:B52)</f>
        <v>590</v>
      </c>
      <c r="D19" s="119">
        <f>I39</f>
        <v>12</v>
      </c>
      <c r="E19" s="119">
        <v>0</v>
      </c>
      <c r="F19" s="120">
        <f t="shared" si="0"/>
        <v>38176.697075979333</v>
      </c>
      <c r="G19" s="121">
        <f>VLOOKUP(A19:A30,'[3]09-10'!$A$6:$B$17,2,FALSE)</f>
        <v>1</v>
      </c>
      <c r="H19" s="120">
        <f t="shared" si="1"/>
        <v>31.322247563316115</v>
      </c>
      <c r="I19" s="122">
        <f t="shared" si="2"/>
        <v>38208.019323542649</v>
      </c>
      <c r="M19" s="36"/>
    </row>
    <row r="20" spans="1:13" ht="21.95" customHeight="1">
      <c r="A20" s="118">
        <v>40179</v>
      </c>
      <c r="B20" s="119">
        <f t="shared" si="3"/>
        <v>38208.019323542649</v>
      </c>
      <c r="C20" s="119">
        <f>SUM(B53:B55)</f>
        <v>90</v>
      </c>
      <c r="D20" s="119">
        <f>SUM(I41)</f>
        <v>12</v>
      </c>
      <c r="E20" s="119">
        <v>0</v>
      </c>
      <c r="F20" s="120">
        <f t="shared" si="0"/>
        <v>38298.019323542649</v>
      </c>
      <c r="G20" s="121">
        <f>VLOOKUP(A20:A31,'[3]09-10'!$A$6:$B$17,2,FALSE)</f>
        <v>0</v>
      </c>
      <c r="H20" s="120">
        <f t="shared" si="1"/>
        <v>0</v>
      </c>
      <c r="I20" s="122">
        <f t="shared" si="2"/>
        <v>38298.019323542649</v>
      </c>
      <c r="K20" s="36"/>
    </row>
    <row r="21" spans="1:13" ht="21.95" customHeight="1">
      <c r="A21" s="118">
        <v>40210</v>
      </c>
      <c r="B21" s="119">
        <f t="shared" si="3"/>
        <v>38298.019323542649</v>
      </c>
      <c r="C21" s="119">
        <f>SUM(B56:B68)</f>
        <v>2570.34</v>
      </c>
      <c r="D21" s="119">
        <f>SUM(I45:I48)</f>
        <v>5022.1075000000001</v>
      </c>
      <c r="E21" s="119">
        <v>0</v>
      </c>
      <c r="F21" s="120">
        <f t="shared" si="0"/>
        <v>40868.359323542652</v>
      </c>
      <c r="G21" s="121">
        <f>VLOOKUP(A21:A32,'[3]09-10'!$A$6:$B$17,2,FALSE)</f>
        <v>1.24</v>
      </c>
      <c r="H21" s="120">
        <f t="shared" si="1"/>
        <v>39.574619967660738</v>
      </c>
      <c r="I21" s="122">
        <f t="shared" si="2"/>
        <v>40907.93394351031</v>
      </c>
      <c r="L21" s="36"/>
    </row>
    <row r="22" spans="1:13" ht="21.95" customHeight="1">
      <c r="A22" s="118">
        <v>40238</v>
      </c>
      <c r="B22" s="119">
        <f t="shared" si="3"/>
        <v>40907.93394351031</v>
      </c>
      <c r="C22" s="119">
        <f>SUM(B69:B81)</f>
        <v>4071.22</v>
      </c>
      <c r="D22" s="119" t="e">
        <f>SUM(I49+I51+#REF!+I52)</f>
        <v>#REF!</v>
      </c>
      <c r="E22" s="119">
        <v>0</v>
      </c>
      <c r="F22" s="120">
        <f t="shared" si="0"/>
        <v>44979.153943510311</v>
      </c>
      <c r="G22" s="121">
        <f>VLOOKUP(A22:A33,'[3]09-10'!$A$6:$B$17,2,FALSE)</f>
        <v>1</v>
      </c>
      <c r="H22" s="120">
        <f t="shared" si="1"/>
        <v>34.089944952925258</v>
      </c>
      <c r="I22" s="122">
        <f t="shared" si="2"/>
        <v>45013.243888463236</v>
      </c>
    </row>
    <row r="23" spans="1:13" ht="21.95" customHeight="1">
      <c r="A23" s="118">
        <v>40269</v>
      </c>
      <c r="B23" s="119">
        <f t="shared" si="3"/>
        <v>45013.243888463236</v>
      </c>
      <c r="C23" s="119">
        <f>SUM(B82:B98)</f>
        <v>12698.73</v>
      </c>
      <c r="D23" s="119">
        <f>I53+I54+I55</f>
        <v>22.5</v>
      </c>
      <c r="E23" s="119">
        <v>0</v>
      </c>
      <c r="F23" s="120">
        <f t="shared" si="0"/>
        <v>57711.973888463239</v>
      </c>
      <c r="G23" s="121">
        <f>VLOOKUP(A23:A34,'[3]09-10'!$A$6:$B$17,2,FALSE)</f>
        <v>1</v>
      </c>
      <c r="H23" s="120">
        <f t="shared" si="1"/>
        <v>37.511036573719366</v>
      </c>
      <c r="I23" s="122">
        <f t="shared" si="2"/>
        <v>57749.484925036959</v>
      </c>
    </row>
    <row r="24" spans="1:13" ht="21.95" customHeight="1">
      <c r="A24" s="118">
        <v>40299</v>
      </c>
      <c r="B24" s="119">
        <f t="shared" si="3"/>
        <v>57749.484925036959</v>
      </c>
      <c r="C24" s="119">
        <f>SUM(B99:B114)</f>
        <v>2242.1800000000003</v>
      </c>
      <c r="D24" s="119">
        <f>I56+I57+I58+I59+I60+I61+I62+I63+I65+I66</f>
        <v>239.82249999999999</v>
      </c>
      <c r="E24" s="119">
        <v>0</v>
      </c>
      <c r="F24" s="120">
        <f t="shared" si="0"/>
        <v>59991.664925036959</v>
      </c>
      <c r="G24" s="121">
        <f>VLOOKUP(A24:A35,'[3]09-10'!$A$6:$B$17,2,FALSE)</f>
        <v>1</v>
      </c>
      <c r="H24" s="120">
        <f t="shared" si="1"/>
        <v>48.124570770864139</v>
      </c>
      <c r="I24" s="122">
        <f t="shared" si="2"/>
        <v>60039.789495807825</v>
      </c>
    </row>
    <row r="25" spans="1:13" ht="21.95" customHeight="1">
      <c r="A25" s="118">
        <v>40330</v>
      </c>
      <c r="B25" s="119">
        <f t="shared" si="3"/>
        <v>60039.789495807825</v>
      </c>
      <c r="C25" s="119">
        <f>SUM(B115:B134)</f>
        <v>2115.56</v>
      </c>
      <c r="D25" s="119">
        <f>SUM(I69:I82)</f>
        <v>111.61</v>
      </c>
      <c r="E25" s="119">
        <v>0</v>
      </c>
      <c r="F25" s="120">
        <f>SUM(B25:C25)-E25</f>
        <v>62155.349495807823</v>
      </c>
      <c r="G25" s="121">
        <f>VLOOKUP(A25:A36,'[3]09-10'!$A$6:$B$17,2,FALSE)</f>
        <v>1</v>
      </c>
      <c r="H25" s="120">
        <f t="shared" si="1"/>
        <v>50.033157913173191</v>
      </c>
      <c r="I25" s="122">
        <f t="shared" si="2"/>
        <v>62205.382653720997</v>
      </c>
    </row>
    <row r="26" spans="1:13" ht="21.95" customHeight="1" thickBot="1">
      <c r="A26" s="118">
        <v>40360</v>
      </c>
      <c r="B26" s="119">
        <f t="shared" si="3"/>
        <v>62205.382653720997</v>
      </c>
      <c r="C26" s="119">
        <f>SUM(B135:B157)</f>
        <v>1438.49</v>
      </c>
      <c r="D26" s="119">
        <f>SUM(I83:I95)</f>
        <v>2731.5</v>
      </c>
      <c r="E26" s="119">
        <v>0</v>
      </c>
      <c r="F26" s="120">
        <f>SUM(B26:C26)-E26</f>
        <v>63643.872653720995</v>
      </c>
      <c r="G26" s="121">
        <f>VLOOKUP(A26:A37,'[3]09-10'!$A$6:$B$17,2,FALSE)</f>
        <v>1</v>
      </c>
      <c r="H26" s="120">
        <f t="shared" si="1"/>
        <v>51.837818878100833</v>
      </c>
      <c r="I26" s="122">
        <f t="shared" si="2"/>
        <v>63695.710472599094</v>
      </c>
    </row>
    <row r="27" spans="1:13" ht="21.95" customHeight="1" thickTop="1" thickBot="1">
      <c r="A27" s="123"/>
      <c r="B27" s="124"/>
      <c r="C27" s="125"/>
      <c r="D27" s="124"/>
      <c r="E27" s="124"/>
      <c r="F27" s="124"/>
      <c r="G27" s="126"/>
      <c r="H27" s="124"/>
      <c r="I27" s="127"/>
    </row>
    <row r="28" spans="1:13" ht="17.100000000000001" customHeight="1" thickTop="1">
      <c r="A28" s="128"/>
      <c r="B28" s="129"/>
      <c r="C28" s="129"/>
      <c r="D28" s="129"/>
      <c r="E28" s="129"/>
      <c r="F28" s="129"/>
      <c r="G28" s="130"/>
      <c r="H28" s="272"/>
      <c r="I28" s="273"/>
    </row>
    <row r="29" spans="1:13" ht="17.100000000000001" customHeight="1">
      <c r="A29" s="128"/>
      <c r="B29" s="129"/>
      <c r="C29" s="129"/>
      <c r="D29" s="129"/>
      <c r="E29" s="129"/>
      <c r="F29" s="129"/>
      <c r="G29" s="130"/>
      <c r="H29" s="266" t="s">
        <v>7</v>
      </c>
      <c r="I29" s="267" t="s">
        <v>106</v>
      </c>
      <c r="K29" s="36"/>
    </row>
    <row r="30" spans="1:13" ht="17.100000000000001" customHeight="1">
      <c r="A30" s="128"/>
      <c r="B30" s="134"/>
      <c r="C30" s="134"/>
      <c r="D30" s="134"/>
      <c r="E30" s="134"/>
      <c r="F30" s="134"/>
      <c r="G30" s="135"/>
      <c r="H30" s="268" t="s">
        <v>19</v>
      </c>
      <c r="I30" s="269" t="s">
        <v>13</v>
      </c>
    </row>
    <row r="31" spans="1:13" ht="17.100000000000001" customHeight="1">
      <c r="A31" s="197" t="s">
        <v>185</v>
      </c>
      <c r="B31" s="129"/>
      <c r="C31" s="134"/>
      <c r="D31" s="134"/>
      <c r="E31" s="134"/>
      <c r="F31" s="134"/>
      <c r="G31" s="138"/>
      <c r="H31" s="270">
        <f>SUM(H15:H26)</f>
        <v>307.86816734817637</v>
      </c>
      <c r="I31" s="271">
        <f>I22</f>
        <v>45013.243888463236</v>
      </c>
    </row>
    <row r="32" spans="1:13" ht="17.100000000000001" customHeight="1" thickBot="1">
      <c r="A32" s="139"/>
      <c r="B32" s="140"/>
      <c r="C32" s="140"/>
      <c r="D32" s="140"/>
      <c r="E32" s="140"/>
      <c r="F32" s="140"/>
      <c r="G32" s="141"/>
      <c r="H32" s="142"/>
      <c r="I32" s="143"/>
    </row>
    <row r="33" spans="1:13" ht="17.100000000000001" customHeight="1" thickBot="1">
      <c r="A33" s="64"/>
      <c r="B33" s="65"/>
      <c r="C33" s="66"/>
      <c r="D33" s="65"/>
      <c r="E33" s="65"/>
      <c r="F33" s="65"/>
      <c r="G33" s="65"/>
      <c r="H33" s="65"/>
      <c r="I33" s="67"/>
    </row>
    <row r="34" spans="1:13" ht="17.100000000000001" customHeight="1">
      <c r="A34" s="69"/>
      <c r="B34" s="69"/>
      <c r="C34" s="69"/>
      <c r="D34" s="69"/>
      <c r="E34" s="69"/>
      <c r="F34" s="69"/>
      <c r="G34" s="69"/>
      <c r="H34" s="69"/>
      <c r="I34" s="69">
        <f>20/80</f>
        <v>0.25</v>
      </c>
    </row>
    <row r="35" spans="1:13" s="4" customFormat="1" ht="17.25">
      <c r="A35" s="87" t="s">
        <v>22</v>
      </c>
      <c r="B35" s="80"/>
      <c r="C35" s="80"/>
      <c r="D35" s="80"/>
      <c r="E35" s="80"/>
      <c r="F35" s="80"/>
      <c r="G35" s="80"/>
      <c r="H35" s="256" t="s">
        <v>101</v>
      </c>
      <c r="I35" s="256" t="s">
        <v>99</v>
      </c>
      <c r="J35" s="293" t="s">
        <v>120</v>
      </c>
      <c r="K35"/>
      <c r="L35" s="305" t="s">
        <v>214</v>
      </c>
      <c r="M35"/>
    </row>
    <row r="36" spans="1:13" s="4" customFormat="1" ht="17.25">
      <c r="A36" s="352"/>
      <c r="B36" s="352"/>
      <c r="C36" s="352"/>
      <c r="D36" s="352"/>
      <c r="E36" s="352"/>
      <c r="F36" s="352"/>
      <c r="G36" s="80"/>
      <c r="H36" s="256"/>
      <c r="I36" s="256"/>
      <c r="J36" s="293"/>
      <c r="K36"/>
      <c r="L36" s="305" t="s">
        <v>215</v>
      </c>
      <c r="M36"/>
    </row>
    <row r="37" spans="1:13" s="4" customFormat="1" ht="18" customHeight="1">
      <c r="A37" s="335">
        <v>40036</v>
      </c>
      <c r="B37" s="353">
        <v>741.85</v>
      </c>
      <c r="C37" s="363">
        <v>2557</v>
      </c>
      <c r="D37" s="367"/>
      <c r="E37" s="358" t="s">
        <v>129</v>
      </c>
      <c r="F37" s="355"/>
      <c r="G37" s="305"/>
      <c r="H37" s="383"/>
      <c r="I37" s="384"/>
      <c r="J37" s="384"/>
      <c r="K37"/>
      <c r="L37"/>
      <c r="M37"/>
    </row>
    <row r="38" spans="1:13" s="4" customFormat="1" ht="18" customHeight="1">
      <c r="A38" s="335">
        <v>40036</v>
      </c>
      <c r="B38" s="353">
        <v>48</v>
      </c>
      <c r="C38" s="354" t="s">
        <v>134</v>
      </c>
      <c r="D38" s="367"/>
      <c r="E38" s="318" t="s">
        <v>123</v>
      </c>
      <c r="F38" s="355"/>
      <c r="G38" s="305"/>
      <c r="H38" s="383" t="s">
        <v>87</v>
      </c>
      <c r="I38" s="385">
        <f>B38*$I$34</f>
        <v>12</v>
      </c>
      <c r="J38" s="386">
        <v>40118</v>
      </c>
      <c r="K38"/>
      <c r="L38"/>
      <c r="M38"/>
    </row>
    <row r="39" spans="1:13" s="4" customFormat="1" ht="18" customHeight="1">
      <c r="A39" s="335">
        <v>40067</v>
      </c>
      <c r="B39" s="353">
        <v>48</v>
      </c>
      <c r="C39" s="354" t="s">
        <v>134</v>
      </c>
      <c r="D39" s="367"/>
      <c r="E39" s="318" t="s">
        <v>123</v>
      </c>
      <c r="F39" s="355"/>
      <c r="G39" s="305"/>
      <c r="H39" s="383" t="s">
        <v>87</v>
      </c>
      <c r="I39" s="385">
        <f t="shared" ref="I39:I115" si="4">B39*$I$34</f>
        <v>12</v>
      </c>
      <c r="J39" s="386">
        <v>40148</v>
      </c>
      <c r="K39"/>
      <c r="L39"/>
      <c r="M39"/>
    </row>
    <row r="40" spans="1:13" s="4" customFormat="1" ht="18" customHeight="1">
      <c r="A40" s="330">
        <v>40080</v>
      </c>
      <c r="B40" s="331">
        <v>174.32</v>
      </c>
      <c r="C40" s="311">
        <v>2581</v>
      </c>
      <c r="D40" s="368"/>
      <c r="E40" s="322" t="s">
        <v>130</v>
      </c>
      <c r="F40" s="355"/>
      <c r="G40" s="305"/>
      <c r="H40" s="383"/>
      <c r="I40" s="385"/>
      <c r="J40" s="384"/>
      <c r="K40"/>
      <c r="L40"/>
      <c r="M40"/>
    </row>
    <row r="41" spans="1:13" s="4" customFormat="1" ht="18" customHeight="1">
      <c r="A41" s="335">
        <v>40099</v>
      </c>
      <c r="B41" s="339">
        <v>48</v>
      </c>
      <c r="C41" s="321" t="str">
        <f>C39</f>
        <v>bank Transfer</v>
      </c>
      <c r="D41" s="369"/>
      <c r="E41" s="318" t="s">
        <v>123</v>
      </c>
      <c r="F41" s="355"/>
      <c r="G41" s="305"/>
      <c r="H41" s="383" t="s">
        <v>87</v>
      </c>
      <c r="I41" s="385">
        <f t="shared" si="4"/>
        <v>12</v>
      </c>
      <c r="J41" s="386">
        <v>40179</v>
      </c>
      <c r="K41"/>
      <c r="L41"/>
      <c r="M41"/>
    </row>
    <row r="42" spans="1:13" s="4" customFormat="1" ht="18" customHeight="1">
      <c r="A42" s="330">
        <v>40113</v>
      </c>
      <c r="B42" s="331">
        <v>40.43</v>
      </c>
      <c r="C42" s="312" t="s">
        <v>143</v>
      </c>
      <c r="D42" s="370"/>
      <c r="E42" s="322" t="s">
        <v>131</v>
      </c>
      <c r="F42" s="355"/>
      <c r="G42" s="305"/>
      <c r="H42" s="383"/>
      <c r="I42" s="385"/>
      <c r="J42" s="384"/>
      <c r="K42"/>
      <c r="L42"/>
      <c r="M42"/>
    </row>
    <row r="43" spans="1:13" s="4" customFormat="1" ht="18" customHeight="1">
      <c r="A43" s="636">
        <v>40142</v>
      </c>
      <c r="B43" s="637">
        <v>1000</v>
      </c>
      <c r="C43" s="638" t="str">
        <f>C39</f>
        <v>bank Transfer</v>
      </c>
      <c r="D43" s="639"/>
      <c r="E43" s="640" t="s">
        <v>171</v>
      </c>
      <c r="F43" s="641" t="s">
        <v>228</v>
      </c>
      <c r="G43" s="642">
        <v>1</v>
      </c>
      <c r="H43" s="383"/>
      <c r="I43" s="385"/>
      <c r="J43" s="384"/>
      <c r="K43"/>
      <c r="L43"/>
      <c r="M43"/>
    </row>
    <row r="44" spans="1:13" s="4" customFormat="1" ht="18" customHeight="1">
      <c r="A44" s="335">
        <v>40135</v>
      </c>
      <c r="B44" s="339">
        <v>43.33</v>
      </c>
      <c r="C44" s="317" t="str">
        <f>C43</f>
        <v>bank Transfer</v>
      </c>
      <c r="D44" s="371"/>
      <c r="E44" s="322" t="s">
        <v>135</v>
      </c>
      <c r="F44" s="356"/>
      <c r="G44" s="305"/>
      <c r="H44" s="383"/>
      <c r="I44" s="385"/>
      <c r="J44" s="384"/>
      <c r="K44"/>
      <c r="L44"/>
      <c r="M44"/>
    </row>
    <row r="45" spans="1:13" s="4" customFormat="1" ht="18" customHeight="1">
      <c r="A45" s="335">
        <v>40130</v>
      </c>
      <c r="B45" s="339">
        <v>48</v>
      </c>
      <c r="C45" s="321" t="str">
        <f>C43</f>
        <v>bank Transfer</v>
      </c>
      <c r="D45" s="369"/>
      <c r="E45" s="318" t="s">
        <v>123</v>
      </c>
      <c r="F45" s="356"/>
      <c r="G45" s="305"/>
      <c r="H45" s="383" t="s">
        <v>87</v>
      </c>
      <c r="I45" s="385">
        <f t="shared" si="4"/>
        <v>12</v>
      </c>
      <c r="J45" s="386">
        <v>40210</v>
      </c>
      <c r="K45"/>
      <c r="L45"/>
      <c r="M45"/>
    </row>
    <row r="46" spans="1:13" s="4" customFormat="1" ht="18" customHeight="1">
      <c r="A46" s="332">
        <v>40142</v>
      </c>
      <c r="B46" s="333">
        <v>10000</v>
      </c>
      <c r="C46" s="313">
        <v>2596</v>
      </c>
      <c r="D46" s="372"/>
      <c r="E46" s="322" t="s">
        <v>132</v>
      </c>
      <c r="F46" s="355"/>
      <c r="G46" s="305"/>
      <c r="H46" s="383" t="s">
        <v>87</v>
      </c>
      <c r="I46" s="385">
        <f t="shared" si="4"/>
        <v>2500</v>
      </c>
      <c r="J46" s="386">
        <v>40210</v>
      </c>
      <c r="K46"/>
      <c r="L46"/>
      <c r="M46"/>
    </row>
    <row r="47" spans="1:13" s="4" customFormat="1" ht="18" customHeight="1">
      <c r="A47" s="332">
        <v>40142</v>
      </c>
      <c r="B47" s="333">
        <v>10000</v>
      </c>
      <c r="C47" s="313">
        <v>2597</v>
      </c>
      <c r="D47" s="372"/>
      <c r="E47" s="322" t="s">
        <v>133</v>
      </c>
      <c r="F47" s="355"/>
      <c r="G47" s="305"/>
      <c r="H47" s="383" t="s">
        <v>87</v>
      </c>
      <c r="I47" s="385">
        <f t="shared" si="4"/>
        <v>2500</v>
      </c>
      <c r="J47" s="386">
        <v>40210</v>
      </c>
      <c r="K47"/>
      <c r="L47"/>
      <c r="M47"/>
    </row>
    <row r="48" spans="1:13" s="4" customFormat="1" ht="18" customHeight="1">
      <c r="A48" s="330">
        <v>40142</v>
      </c>
      <c r="B48" s="331">
        <v>40.43</v>
      </c>
      <c r="C48" s="311">
        <v>2602</v>
      </c>
      <c r="D48" s="368"/>
      <c r="E48" s="357" t="s">
        <v>131</v>
      </c>
      <c r="F48" s="356"/>
      <c r="G48" s="305"/>
      <c r="H48" s="383" t="s">
        <v>87</v>
      </c>
      <c r="I48" s="385">
        <f t="shared" si="4"/>
        <v>10.1075</v>
      </c>
      <c r="J48" s="386">
        <v>40210</v>
      </c>
      <c r="K48"/>
      <c r="L48"/>
      <c r="M48"/>
    </row>
    <row r="49" spans="1:13" s="4" customFormat="1" ht="18" customHeight="1">
      <c r="A49" s="330">
        <v>40150</v>
      </c>
      <c r="B49" s="331">
        <v>2</v>
      </c>
      <c r="C49" s="312" t="str">
        <f>C44</f>
        <v>bank Transfer</v>
      </c>
      <c r="D49" s="370"/>
      <c r="E49" s="322" t="s">
        <v>136</v>
      </c>
      <c r="F49" s="356"/>
      <c r="G49" s="305"/>
      <c r="H49" s="383" t="s">
        <v>87</v>
      </c>
      <c r="I49" s="385">
        <f t="shared" si="4"/>
        <v>0.5</v>
      </c>
      <c r="J49" s="386">
        <v>40238</v>
      </c>
      <c r="K49"/>
      <c r="L49"/>
      <c r="M49"/>
    </row>
    <row r="50" spans="1:13" s="4" customFormat="1" ht="18" customHeight="1">
      <c r="A50" s="330">
        <v>40157</v>
      </c>
      <c r="B50" s="331">
        <v>500</v>
      </c>
      <c r="C50" s="312" t="str">
        <f>C49</f>
        <v>bank Transfer</v>
      </c>
      <c r="D50" s="370"/>
      <c r="E50" s="322" t="s">
        <v>137</v>
      </c>
      <c r="F50" s="356"/>
      <c r="G50" s="305"/>
      <c r="H50" s="383"/>
      <c r="I50" s="385"/>
      <c r="J50" s="386"/>
      <c r="K50"/>
      <c r="L50"/>
      <c r="M50"/>
    </row>
    <row r="51" spans="1:13" s="4" customFormat="1" ht="18" customHeight="1">
      <c r="A51" s="335">
        <v>40158</v>
      </c>
      <c r="B51" s="339">
        <v>48</v>
      </c>
      <c r="C51" s="317" t="str">
        <f>C50</f>
        <v>bank Transfer</v>
      </c>
      <c r="D51" s="371"/>
      <c r="E51" s="322" t="str">
        <f>E39</f>
        <v>Chris Watt (SWCG)</v>
      </c>
      <c r="F51" s="356"/>
      <c r="G51" s="305"/>
      <c r="H51" s="383" t="s">
        <v>87</v>
      </c>
      <c r="I51" s="385">
        <f t="shared" si="4"/>
        <v>12</v>
      </c>
      <c r="J51" s="386">
        <f>J49</f>
        <v>40238</v>
      </c>
      <c r="K51"/>
      <c r="L51"/>
      <c r="M51"/>
    </row>
    <row r="52" spans="1:13" s="4" customFormat="1" ht="18" customHeight="1">
      <c r="A52" s="332">
        <v>40168</v>
      </c>
      <c r="B52" s="333">
        <v>40</v>
      </c>
      <c r="C52" s="311" t="str">
        <f>C51</f>
        <v>bank Transfer</v>
      </c>
      <c r="D52" s="368"/>
      <c r="E52" s="322" t="s">
        <v>138</v>
      </c>
      <c r="F52" s="355"/>
      <c r="G52" s="305"/>
      <c r="H52" s="383" t="s">
        <v>87</v>
      </c>
      <c r="I52" s="385">
        <f t="shared" si="4"/>
        <v>10</v>
      </c>
      <c r="J52" s="386">
        <f>J51</f>
        <v>40238</v>
      </c>
      <c r="K52"/>
      <c r="L52"/>
      <c r="M52"/>
    </row>
    <row r="53" spans="1:13" s="4" customFormat="1" ht="18" customHeight="1">
      <c r="A53" s="330">
        <v>40181</v>
      </c>
      <c r="B53" s="331">
        <v>2</v>
      </c>
      <c r="C53" s="312" t="str">
        <f>C49</f>
        <v>bank Transfer</v>
      </c>
      <c r="D53" s="370"/>
      <c r="E53" s="322" t="s">
        <v>136</v>
      </c>
      <c r="F53" s="355"/>
      <c r="G53" s="80"/>
      <c r="H53" s="383" t="s">
        <v>87</v>
      </c>
      <c r="I53" s="385">
        <f t="shared" si="4"/>
        <v>0.5</v>
      </c>
      <c r="J53" s="386">
        <v>40269</v>
      </c>
      <c r="K53"/>
      <c r="L53"/>
      <c r="M53"/>
    </row>
    <row r="54" spans="1:13" s="4" customFormat="1" ht="18" customHeight="1">
      <c r="A54" s="335">
        <v>40189</v>
      </c>
      <c r="B54" s="339">
        <v>48</v>
      </c>
      <c r="C54" s="321" t="str">
        <f>C53</f>
        <v>bank Transfer</v>
      </c>
      <c r="D54" s="369"/>
      <c r="E54" s="357" t="str">
        <f>E41</f>
        <v>Chris Watt (SWCG)</v>
      </c>
      <c r="F54" s="299"/>
      <c r="G54" s="80"/>
      <c r="H54" s="383" t="s">
        <v>87</v>
      </c>
      <c r="I54" s="385">
        <f t="shared" si="4"/>
        <v>12</v>
      </c>
      <c r="J54" s="386">
        <v>40269</v>
      </c>
      <c r="K54"/>
      <c r="L54"/>
      <c r="M54"/>
    </row>
    <row r="55" spans="1:13" s="4" customFormat="1" ht="18" customHeight="1">
      <c r="A55" s="330">
        <v>40199</v>
      </c>
      <c r="B55" s="331">
        <v>40</v>
      </c>
      <c r="C55" s="321" t="str">
        <f>C54</f>
        <v>bank Transfer</v>
      </c>
      <c r="D55" s="369"/>
      <c r="E55" s="322" t="s">
        <v>138</v>
      </c>
      <c r="F55" s="299"/>
      <c r="G55" s="80"/>
      <c r="H55" s="383" t="s">
        <v>87</v>
      </c>
      <c r="I55" s="385">
        <f t="shared" si="4"/>
        <v>10</v>
      </c>
      <c r="J55" s="386">
        <v>40269</v>
      </c>
      <c r="K55"/>
      <c r="L55"/>
      <c r="M55"/>
    </row>
    <row r="56" spans="1:13" s="4" customFormat="1" ht="18" customHeight="1">
      <c r="A56" s="330">
        <v>40212</v>
      </c>
      <c r="B56" s="331">
        <v>2</v>
      </c>
      <c r="C56" s="312" t="str">
        <f>C52</f>
        <v>bank Transfer</v>
      </c>
      <c r="D56" s="370"/>
      <c r="E56" s="322" t="s">
        <v>136</v>
      </c>
      <c r="F56" s="355"/>
      <c r="G56" s="80"/>
      <c r="H56" s="383" t="s">
        <v>87</v>
      </c>
      <c r="I56" s="385">
        <f t="shared" si="4"/>
        <v>0.5</v>
      </c>
      <c r="J56" s="386">
        <v>40299</v>
      </c>
      <c r="K56"/>
      <c r="L56"/>
      <c r="M56"/>
    </row>
    <row r="57" spans="1:13" s="4" customFormat="1" ht="18" customHeight="1">
      <c r="A57" s="330">
        <v>40212</v>
      </c>
      <c r="B57" s="334">
        <v>15</v>
      </c>
      <c r="C57" s="312" t="str">
        <f>C53</f>
        <v>bank Transfer</v>
      </c>
      <c r="D57" s="370"/>
      <c r="E57" s="358" t="s">
        <v>139</v>
      </c>
      <c r="F57" s="299"/>
      <c r="G57" s="80"/>
      <c r="H57" s="383" t="s">
        <v>87</v>
      </c>
      <c r="I57" s="385">
        <f t="shared" si="4"/>
        <v>3.75</v>
      </c>
      <c r="J57" s="386">
        <f t="shared" ref="J57:J63" si="5">J56</f>
        <v>40299</v>
      </c>
      <c r="K57"/>
      <c r="L57"/>
      <c r="M57"/>
    </row>
    <row r="58" spans="1:13" s="4" customFormat="1" ht="18" customHeight="1">
      <c r="A58" s="330">
        <v>40212</v>
      </c>
      <c r="B58" s="334">
        <v>300</v>
      </c>
      <c r="C58" s="312" t="s">
        <v>143</v>
      </c>
      <c r="D58" s="370"/>
      <c r="E58" s="322" t="s">
        <v>147</v>
      </c>
      <c r="F58" s="299"/>
      <c r="G58" s="80"/>
      <c r="H58" s="383" t="s">
        <v>87</v>
      </c>
      <c r="I58" s="385">
        <f t="shared" si="4"/>
        <v>75</v>
      </c>
      <c r="J58" s="386">
        <f t="shared" si="5"/>
        <v>40299</v>
      </c>
      <c r="K58"/>
      <c r="L58"/>
      <c r="M58"/>
    </row>
    <row r="59" spans="1:13" s="4" customFormat="1" ht="18" customHeight="1">
      <c r="A59" s="335">
        <v>40220</v>
      </c>
      <c r="B59" s="339">
        <v>48</v>
      </c>
      <c r="C59" s="321" t="str">
        <f>C57</f>
        <v>bank Transfer</v>
      </c>
      <c r="D59" s="369"/>
      <c r="E59" s="357" t="str">
        <f>E45</f>
        <v>Chris Watt (SWCG)</v>
      </c>
      <c r="F59" s="299"/>
      <c r="G59" s="80"/>
      <c r="H59" s="387"/>
      <c r="I59" s="385">
        <f t="shared" si="4"/>
        <v>12</v>
      </c>
      <c r="J59" s="386">
        <f t="shared" si="5"/>
        <v>40299</v>
      </c>
      <c r="K59"/>
      <c r="L59"/>
      <c r="M59"/>
    </row>
    <row r="60" spans="1:13" s="4" customFormat="1" ht="18" customHeight="1">
      <c r="A60" s="330">
        <v>40220</v>
      </c>
      <c r="B60" s="331">
        <v>300</v>
      </c>
      <c r="C60" s="314" t="s">
        <v>143</v>
      </c>
      <c r="D60" s="373"/>
      <c r="E60" s="357" t="s">
        <v>146</v>
      </c>
      <c r="F60" s="299"/>
      <c r="G60" s="80"/>
      <c r="H60" s="387" t="s">
        <v>87</v>
      </c>
      <c r="I60" s="385">
        <f t="shared" si="4"/>
        <v>75</v>
      </c>
      <c r="J60" s="386">
        <f t="shared" si="5"/>
        <v>40299</v>
      </c>
      <c r="K60"/>
      <c r="L60"/>
      <c r="M60"/>
    </row>
    <row r="61" spans="1:13" s="4" customFormat="1" ht="18" customHeight="1">
      <c r="A61" s="330">
        <v>40221</v>
      </c>
      <c r="B61" s="331">
        <v>100</v>
      </c>
      <c r="C61" s="314" t="s">
        <v>143</v>
      </c>
      <c r="D61" s="373"/>
      <c r="E61" s="357" t="s">
        <v>207</v>
      </c>
      <c r="F61" s="299"/>
      <c r="G61" s="80"/>
      <c r="H61" s="387" t="s">
        <v>87</v>
      </c>
      <c r="I61" s="385">
        <f t="shared" si="4"/>
        <v>25</v>
      </c>
      <c r="J61" s="386">
        <f t="shared" si="5"/>
        <v>40299</v>
      </c>
      <c r="K61"/>
      <c r="L61"/>
      <c r="M61"/>
    </row>
    <row r="62" spans="1:13" s="4" customFormat="1" ht="18" customHeight="1">
      <c r="A62" s="330">
        <v>40230</v>
      </c>
      <c r="B62" s="331">
        <v>40</v>
      </c>
      <c r="C62" s="311" t="str">
        <f>C59</f>
        <v>bank Transfer</v>
      </c>
      <c r="D62" s="368"/>
      <c r="E62" s="322" t="s">
        <v>138</v>
      </c>
      <c r="F62" s="299"/>
      <c r="G62" s="80"/>
      <c r="H62" s="383" t="s">
        <v>87</v>
      </c>
      <c r="I62" s="385">
        <f t="shared" si="4"/>
        <v>10</v>
      </c>
      <c r="J62" s="386">
        <f t="shared" si="5"/>
        <v>40299</v>
      </c>
      <c r="K62"/>
      <c r="L62"/>
      <c r="M62"/>
    </row>
    <row r="63" spans="1:13" s="4" customFormat="1" ht="18" customHeight="1">
      <c r="A63" s="335">
        <v>40234</v>
      </c>
      <c r="B63" s="336">
        <v>10</v>
      </c>
      <c r="C63" s="315" t="str">
        <f>C62</f>
        <v>bank Transfer</v>
      </c>
      <c r="D63" s="374"/>
      <c r="E63" s="358" t="s">
        <v>140</v>
      </c>
      <c r="F63" s="299"/>
      <c r="G63" s="80"/>
      <c r="H63" s="387" t="s">
        <v>87</v>
      </c>
      <c r="I63" s="385">
        <f t="shared" si="4"/>
        <v>2.5</v>
      </c>
      <c r="J63" s="386">
        <f t="shared" si="5"/>
        <v>40299</v>
      </c>
      <c r="K63"/>
      <c r="L63"/>
      <c r="M63"/>
    </row>
    <row r="64" spans="1:13" s="4" customFormat="1" ht="18" customHeight="1">
      <c r="A64" s="624">
        <v>40237</v>
      </c>
      <c r="B64" s="632">
        <v>500</v>
      </c>
      <c r="C64" s="633" t="s">
        <v>143</v>
      </c>
      <c r="D64" s="634"/>
      <c r="E64" s="627" t="s">
        <v>144</v>
      </c>
      <c r="F64" s="614"/>
      <c r="G64" s="80"/>
      <c r="H64" s="387"/>
      <c r="I64" s="385"/>
      <c r="J64" s="384"/>
      <c r="K64"/>
      <c r="L64"/>
      <c r="M64"/>
    </row>
    <row r="65" spans="1:13" s="4" customFormat="1" ht="18" customHeight="1">
      <c r="A65" s="335">
        <v>40237</v>
      </c>
      <c r="B65" s="336">
        <v>104.29</v>
      </c>
      <c r="C65" s="315" t="str">
        <f>C64</f>
        <v>cheque</v>
      </c>
      <c r="D65" s="374"/>
      <c r="E65" s="364" t="s">
        <v>145</v>
      </c>
      <c r="F65" s="299"/>
      <c r="G65" s="80"/>
      <c r="H65" s="387" t="s">
        <v>118</v>
      </c>
      <c r="I65" s="385">
        <f t="shared" si="4"/>
        <v>26.072500000000002</v>
      </c>
      <c r="J65" s="386">
        <f>J63</f>
        <v>40299</v>
      </c>
      <c r="K65"/>
      <c r="L65"/>
      <c r="M65"/>
    </row>
    <row r="66" spans="1:13" s="4" customFormat="1" ht="18" customHeight="1">
      <c r="A66" s="335">
        <v>40237</v>
      </c>
      <c r="B66" s="336">
        <v>40</v>
      </c>
      <c r="C66" s="315" t="s">
        <v>143</v>
      </c>
      <c r="D66" s="374"/>
      <c r="E66" s="364" t="s">
        <v>88</v>
      </c>
      <c r="F66" s="299"/>
      <c r="G66" s="80"/>
      <c r="H66" s="387" t="s">
        <v>87</v>
      </c>
      <c r="I66" s="385">
        <f t="shared" si="4"/>
        <v>10</v>
      </c>
      <c r="J66" s="386">
        <f>J65</f>
        <v>40299</v>
      </c>
      <c r="K66"/>
      <c r="L66"/>
      <c r="M66"/>
    </row>
    <row r="67" spans="1:13" s="4" customFormat="1" ht="18" customHeight="1">
      <c r="A67" s="624">
        <v>40232</v>
      </c>
      <c r="B67" s="632">
        <v>200</v>
      </c>
      <c r="C67" s="633"/>
      <c r="D67" s="634"/>
      <c r="E67" s="627" t="s">
        <v>142</v>
      </c>
      <c r="F67" s="614"/>
      <c r="G67" s="80"/>
      <c r="H67" s="387"/>
      <c r="I67" s="385"/>
      <c r="J67" s="384"/>
      <c r="K67"/>
      <c r="L67"/>
      <c r="M67"/>
    </row>
    <row r="68" spans="1:13" s="4" customFormat="1" ht="18" customHeight="1">
      <c r="A68" s="337">
        <v>40237</v>
      </c>
      <c r="B68" s="360">
        <v>911.05</v>
      </c>
      <c r="C68" s="361" t="s">
        <v>134</v>
      </c>
      <c r="D68" s="375"/>
      <c r="E68" s="358" t="s">
        <v>198</v>
      </c>
      <c r="F68" s="299"/>
      <c r="G68" s="80"/>
      <c r="H68" s="387"/>
      <c r="I68" s="385"/>
      <c r="J68" s="384"/>
      <c r="K68"/>
      <c r="L68"/>
      <c r="M68"/>
    </row>
    <row r="69" spans="1:13" s="4" customFormat="1" ht="18" customHeight="1">
      <c r="A69" s="330">
        <v>40238</v>
      </c>
      <c r="B69" s="334">
        <v>60</v>
      </c>
      <c r="C69" s="315" t="str">
        <f>C63</f>
        <v>bank Transfer</v>
      </c>
      <c r="D69" s="374"/>
      <c r="E69" s="358" t="s">
        <v>141</v>
      </c>
      <c r="F69" s="299"/>
      <c r="G69" s="80"/>
      <c r="H69" s="387" t="s">
        <v>87</v>
      </c>
      <c r="I69" s="385">
        <f t="shared" si="4"/>
        <v>15</v>
      </c>
      <c r="J69" s="386">
        <v>40330</v>
      </c>
      <c r="K69"/>
      <c r="L69"/>
      <c r="M69"/>
    </row>
    <row r="70" spans="1:13" s="4" customFormat="1" ht="18" customHeight="1">
      <c r="A70" s="330">
        <v>40240</v>
      </c>
      <c r="B70" s="334">
        <v>15</v>
      </c>
      <c r="C70" s="312" t="str">
        <f>C59</f>
        <v>bank Transfer</v>
      </c>
      <c r="D70" s="370"/>
      <c r="E70" s="358" t="s">
        <v>139</v>
      </c>
      <c r="F70" s="299"/>
      <c r="G70" s="80"/>
      <c r="H70" s="387" t="s">
        <v>87</v>
      </c>
      <c r="I70" s="385">
        <f t="shared" si="4"/>
        <v>3.75</v>
      </c>
      <c r="J70" s="386">
        <v>40330</v>
      </c>
      <c r="K70"/>
      <c r="L70"/>
      <c r="M70"/>
    </row>
    <row r="71" spans="1:13" s="4" customFormat="1" ht="18" customHeight="1">
      <c r="A71" s="330">
        <v>40240</v>
      </c>
      <c r="B71" s="331">
        <v>2</v>
      </c>
      <c r="C71" s="312" t="str">
        <f>C62</f>
        <v>bank Transfer</v>
      </c>
      <c r="D71" s="370"/>
      <c r="E71" s="322" t="s">
        <v>136</v>
      </c>
      <c r="F71" s="355"/>
      <c r="G71" s="80"/>
      <c r="H71" s="383" t="s">
        <v>87</v>
      </c>
      <c r="I71" s="385">
        <f t="shared" si="4"/>
        <v>0.5</v>
      </c>
      <c r="J71" s="386">
        <v>40330</v>
      </c>
      <c r="K71"/>
      <c r="L71"/>
      <c r="M71"/>
    </row>
    <row r="72" spans="1:13" s="4" customFormat="1" ht="18" customHeight="1">
      <c r="A72" s="335">
        <v>40247</v>
      </c>
      <c r="B72" s="339">
        <v>48</v>
      </c>
      <c r="C72" s="321" t="str">
        <f>C71</f>
        <v>bank Transfer</v>
      </c>
      <c r="D72" s="369"/>
      <c r="E72" s="357" t="str">
        <f>E59</f>
        <v>Chris Watt (SWCG)</v>
      </c>
      <c r="F72" s="355"/>
      <c r="G72" s="80"/>
      <c r="H72" s="387" t="s">
        <v>87</v>
      </c>
      <c r="I72" s="385">
        <f t="shared" si="4"/>
        <v>12</v>
      </c>
      <c r="J72" s="386">
        <v>40330</v>
      </c>
      <c r="K72"/>
      <c r="L72"/>
      <c r="M72"/>
    </row>
    <row r="73" spans="1:13" s="4" customFormat="1" ht="18" customHeight="1">
      <c r="A73" s="330">
        <v>40252</v>
      </c>
      <c r="B73" s="331">
        <v>50</v>
      </c>
      <c r="C73" s="312" t="s">
        <v>134</v>
      </c>
      <c r="D73" s="370"/>
      <c r="E73" s="322" t="s">
        <v>148</v>
      </c>
      <c r="F73" s="355"/>
      <c r="G73" s="87"/>
      <c r="H73" s="383" t="s">
        <v>87</v>
      </c>
      <c r="I73" s="385">
        <f t="shared" si="4"/>
        <v>12.5</v>
      </c>
      <c r="J73" s="386">
        <v>40330</v>
      </c>
      <c r="K73"/>
      <c r="L73"/>
      <c r="M73"/>
    </row>
    <row r="74" spans="1:13" s="4" customFormat="1" ht="18" customHeight="1">
      <c r="A74" s="330">
        <v>40259</v>
      </c>
      <c r="B74" s="331">
        <v>40</v>
      </c>
      <c r="C74" s="311" t="str">
        <f>C71</f>
        <v>bank Transfer</v>
      </c>
      <c r="D74" s="368"/>
      <c r="E74" s="322" t="s">
        <v>138</v>
      </c>
      <c r="F74" s="299"/>
      <c r="G74" s="80"/>
      <c r="H74" s="383" t="s">
        <v>87</v>
      </c>
      <c r="I74" s="385">
        <f t="shared" si="4"/>
        <v>10</v>
      </c>
      <c r="J74" s="386">
        <f>J73</f>
        <v>40330</v>
      </c>
      <c r="K74"/>
      <c r="L74"/>
      <c r="M74"/>
    </row>
    <row r="75" spans="1:13" s="4" customFormat="1" ht="18" customHeight="1">
      <c r="A75" s="330">
        <v>40259</v>
      </c>
      <c r="B75" s="331">
        <v>1783.27</v>
      </c>
      <c r="C75" s="314" t="s">
        <v>134</v>
      </c>
      <c r="D75" s="373"/>
      <c r="E75" s="322" t="s">
        <v>199</v>
      </c>
      <c r="F75" s="299"/>
      <c r="G75" s="80"/>
      <c r="H75" s="383"/>
      <c r="I75" s="385"/>
      <c r="J75" s="384"/>
      <c r="K75"/>
      <c r="L75"/>
      <c r="M75"/>
    </row>
    <row r="76" spans="1:13" s="4" customFormat="1" ht="18" customHeight="1">
      <c r="A76" s="340">
        <v>40267</v>
      </c>
      <c r="B76" s="341">
        <v>20</v>
      </c>
      <c r="C76" s="319" t="s">
        <v>134</v>
      </c>
      <c r="D76" s="376"/>
      <c r="E76" s="358" t="s">
        <v>203</v>
      </c>
      <c r="F76" s="299"/>
      <c r="G76" s="80"/>
      <c r="H76" s="387"/>
      <c r="I76" s="385">
        <f>B76*$I$34</f>
        <v>5</v>
      </c>
      <c r="J76" s="384"/>
      <c r="K76"/>
      <c r="L76"/>
      <c r="M76"/>
    </row>
    <row r="77" spans="1:13" s="4" customFormat="1" ht="18" customHeight="1">
      <c r="A77" s="340">
        <v>40267</v>
      </c>
      <c r="B77" s="341">
        <v>10</v>
      </c>
      <c r="C77" s="319" t="s">
        <v>134</v>
      </c>
      <c r="D77" s="376"/>
      <c r="E77" s="358" t="s">
        <v>208</v>
      </c>
      <c r="F77" s="299"/>
      <c r="G77" s="80"/>
      <c r="H77" s="387" t="s">
        <v>87</v>
      </c>
      <c r="I77" s="385">
        <f>B77*$I$34</f>
        <v>2.5</v>
      </c>
      <c r="J77" s="384"/>
      <c r="K77"/>
      <c r="L77"/>
      <c r="M77"/>
    </row>
    <row r="78" spans="1:13" s="4" customFormat="1" ht="18" customHeight="1">
      <c r="A78" s="337">
        <v>40268</v>
      </c>
      <c r="B78" s="338">
        <v>901.51</v>
      </c>
      <c r="C78" s="316" t="s">
        <v>134</v>
      </c>
      <c r="D78" s="377"/>
      <c r="E78" s="362" t="s">
        <v>186</v>
      </c>
      <c r="F78" s="299"/>
      <c r="G78" s="80"/>
      <c r="H78" s="383"/>
      <c r="I78" s="385"/>
      <c r="J78" s="384"/>
      <c r="K78"/>
      <c r="L78"/>
      <c r="M78"/>
    </row>
    <row r="79" spans="1:13" s="4" customFormat="1" ht="18" customHeight="1">
      <c r="A79" s="335">
        <v>40268</v>
      </c>
      <c r="B79" s="339">
        <v>131.44</v>
      </c>
      <c r="C79" s="317" t="s">
        <v>143</v>
      </c>
      <c r="D79" s="371"/>
      <c r="E79" s="322" t="s">
        <v>145</v>
      </c>
      <c r="F79" s="299"/>
      <c r="G79" s="87"/>
      <c r="H79" s="383" t="s">
        <v>87</v>
      </c>
      <c r="I79" s="385">
        <f t="shared" si="4"/>
        <v>32.86</v>
      </c>
      <c r="J79" s="386">
        <f>J74</f>
        <v>40330</v>
      </c>
      <c r="K79"/>
      <c r="L79"/>
      <c r="M79"/>
    </row>
    <row r="80" spans="1:13" s="4" customFormat="1" ht="18" customHeight="1">
      <c r="A80" s="643">
        <v>40255</v>
      </c>
      <c r="B80" s="644">
        <v>1000</v>
      </c>
      <c r="C80" s="645" t="s">
        <v>134</v>
      </c>
      <c r="D80" s="646"/>
      <c r="E80" s="640" t="s">
        <v>231</v>
      </c>
      <c r="F80" s="647"/>
      <c r="G80" s="648">
        <v>2</v>
      </c>
      <c r="H80" s="383"/>
      <c r="I80" s="385"/>
      <c r="J80" s="384"/>
      <c r="K80"/>
      <c r="L80"/>
      <c r="M80"/>
    </row>
    <row r="81" spans="1:13" s="4" customFormat="1" ht="18" customHeight="1">
      <c r="A81" s="340">
        <v>40267</v>
      </c>
      <c r="B81" s="341">
        <v>10</v>
      </c>
      <c r="C81" s="319" t="s">
        <v>134</v>
      </c>
      <c r="D81" s="376"/>
      <c r="E81" s="358" t="s">
        <v>140</v>
      </c>
      <c r="F81" s="299"/>
      <c r="G81" s="80"/>
      <c r="H81" s="387" t="s">
        <v>87</v>
      </c>
      <c r="I81" s="385">
        <f>B81*$I$34</f>
        <v>2.5</v>
      </c>
      <c r="J81" s="386">
        <f>J79</f>
        <v>40330</v>
      </c>
      <c r="K81"/>
      <c r="L81"/>
      <c r="M81"/>
    </row>
    <row r="82" spans="1:13" s="4" customFormat="1" ht="18" customHeight="1">
      <c r="A82" s="335">
        <v>40269</v>
      </c>
      <c r="B82" s="339">
        <v>60</v>
      </c>
      <c r="C82" s="317" t="str">
        <f>C78</f>
        <v>bank Transfer</v>
      </c>
      <c r="D82" s="371"/>
      <c r="E82" s="358" t="s">
        <v>141</v>
      </c>
      <c r="F82" s="299"/>
      <c r="G82" s="80"/>
      <c r="H82" s="387" t="s">
        <v>87</v>
      </c>
      <c r="I82" s="385">
        <f t="shared" si="4"/>
        <v>15</v>
      </c>
      <c r="J82" s="386">
        <f>J79</f>
        <v>40330</v>
      </c>
      <c r="K82"/>
      <c r="L82"/>
      <c r="M82"/>
    </row>
    <row r="83" spans="1:13" s="4" customFormat="1" ht="18" customHeight="1">
      <c r="A83" s="335">
        <v>40286</v>
      </c>
      <c r="B83" s="339">
        <v>10000</v>
      </c>
      <c r="C83" s="317" t="s">
        <v>143</v>
      </c>
      <c r="D83" s="371"/>
      <c r="E83" s="365" t="s">
        <v>133</v>
      </c>
      <c r="F83" s="299"/>
      <c r="G83" s="80"/>
      <c r="H83" s="387" t="s">
        <v>87</v>
      </c>
      <c r="I83" s="385">
        <f t="shared" si="4"/>
        <v>2500</v>
      </c>
      <c r="J83" s="386">
        <v>40360</v>
      </c>
      <c r="K83"/>
      <c r="L83"/>
      <c r="M83"/>
    </row>
    <row r="84" spans="1:13" s="4" customFormat="1" ht="18" customHeight="1">
      <c r="A84" s="325">
        <v>40286</v>
      </c>
      <c r="B84" s="326">
        <v>300</v>
      </c>
      <c r="C84" s="324" t="s">
        <v>143</v>
      </c>
      <c r="D84" s="378"/>
      <c r="E84" s="298" t="s">
        <v>187</v>
      </c>
      <c r="F84" s="299"/>
      <c r="G84" s="80"/>
      <c r="H84" s="387" t="s">
        <v>87</v>
      </c>
      <c r="I84" s="385">
        <f t="shared" si="4"/>
        <v>75</v>
      </c>
      <c r="J84" s="386">
        <f>J83</f>
        <v>40360</v>
      </c>
      <c r="K84"/>
      <c r="L84"/>
      <c r="M84"/>
    </row>
    <row r="85" spans="1:13" s="4" customFormat="1" ht="18" customHeight="1">
      <c r="A85" s="327">
        <v>40288</v>
      </c>
      <c r="B85" s="328">
        <v>201</v>
      </c>
      <c r="C85" s="297" t="s">
        <v>143</v>
      </c>
      <c r="D85" s="348"/>
      <c r="E85" s="298" t="s">
        <v>188</v>
      </c>
      <c r="F85" s="299"/>
      <c r="G85" s="80"/>
      <c r="H85" s="387"/>
      <c r="I85" s="385">
        <f t="shared" si="4"/>
        <v>50.25</v>
      </c>
      <c r="J85" s="386">
        <f>J84</f>
        <v>40360</v>
      </c>
      <c r="K85"/>
      <c r="L85"/>
      <c r="M85"/>
    </row>
    <row r="86" spans="1:13" s="4" customFormat="1" ht="18" customHeight="1">
      <c r="A86" s="325">
        <v>40288</v>
      </c>
      <c r="B86" s="326">
        <v>300</v>
      </c>
      <c r="C86" s="324" t="s">
        <v>143</v>
      </c>
      <c r="D86" s="378"/>
      <c r="E86" s="298" t="str">
        <f>E58</f>
        <v>DM Harland</v>
      </c>
      <c r="F86" s="299"/>
      <c r="G86" s="80"/>
      <c r="H86" s="387" t="s">
        <v>87</v>
      </c>
      <c r="I86" s="385">
        <f t="shared" si="4"/>
        <v>75</v>
      </c>
      <c r="J86" s="386">
        <f>J85</f>
        <v>40360</v>
      </c>
      <c r="K86"/>
      <c r="L86"/>
      <c r="M86"/>
    </row>
    <row r="87" spans="1:13" s="4" customFormat="1" ht="18" customHeight="1">
      <c r="A87" s="327">
        <v>40289</v>
      </c>
      <c r="B87" s="328">
        <v>300</v>
      </c>
      <c r="C87" s="297" t="s">
        <v>134</v>
      </c>
      <c r="D87" s="348"/>
      <c r="E87" s="298" t="s">
        <v>189</v>
      </c>
      <c r="F87" s="355"/>
      <c r="G87" s="80"/>
      <c r="H87" s="387"/>
      <c r="I87" s="385"/>
      <c r="J87" s="384"/>
      <c r="K87"/>
      <c r="L87"/>
      <c r="M87"/>
    </row>
    <row r="88" spans="1:13" s="4" customFormat="1" ht="18" customHeight="1">
      <c r="A88" s="340">
        <v>40298</v>
      </c>
      <c r="B88" s="341">
        <v>48</v>
      </c>
      <c r="C88" s="319" t="s">
        <v>134</v>
      </c>
      <c r="D88" s="376"/>
      <c r="E88" s="357" t="str">
        <f>E72</f>
        <v>Chris Watt (SWCG)</v>
      </c>
      <c r="F88" s="299"/>
      <c r="G88" s="80"/>
      <c r="H88" s="387" t="s">
        <v>87</v>
      </c>
      <c r="I88" s="385">
        <f t="shared" si="4"/>
        <v>12</v>
      </c>
      <c r="J88" s="386">
        <f>J86</f>
        <v>40360</v>
      </c>
      <c r="K88"/>
      <c r="L88"/>
      <c r="M88"/>
    </row>
    <row r="89" spans="1:13" s="4" customFormat="1" ht="18" customHeight="1">
      <c r="A89" s="340">
        <v>40298</v>
      </c>
      <c r="B89" s="341">
        <v>2</v>
      </c>
      <c r="C89" s="319" t="s">
        <v>134</v>
      </c>
      <c r="D89" s="376"/>
      <c r="E89" s="322" t="s">
        <v>136</v>
      </c>
      <c r="F89" s="299"/>
      <c r="G89" s="80"/>
      <c r="H89" s="387" t="s">
        <v>87</v>
      </c>
      <c r="I89" s="385">
        <f t="shared" si="4"/>
        <v>0.5</v>
      </c>
      <c r="J89" s="386">
        <f>J88</f>
        <v>40360</v>
      </c>
      <c r="K89"/>
      <c r="L89"/>
      <c r="M89"/>
    </row>
    <row r="90" spans="1:13" s="4" customFormat="1" ht="18" customHeight="1">
      <c r="A90" s="628">
        <v>40298</v>
      </c>
      <c r="B90" s="629">
        <v>500</v>
      </c>
      <c r="C90" s="630" t="s">
        <v>143</v>
      </c>
      <c r="D90" s="631"/>
      <c r="E90" s="627" t="s">
        <v>191</v>
      </c>
      <c r="F90" s="614"/>
      <c r="G90" s="80"/>
      <c r="H90" s="387"/>
      <c r="I90" s="385"/>
      <c r="J90" s="386">
        <f>J88</f>
        <v>40360</v>
      </c>
      <c r="K90"/>
      <c r="L90"/>
      <c r="M90"/>
    </row>
    <row r="91" spans="1:13" s="4" customFormat="1" ht="18" customHeight="1">
      <c r="A91" s="340">
        <v>40298</v>
      </c>
      <c r="B91" s="341">
        <v>60</v>
      </c>
      <c r="C91" s="319" t="s">
        <v>134</v>
      </c>
      <c r="D91" s="376"/>
      <c r="E91" s="358" t="s">
        <v>141</v>
      </c>
      <c r="F91" s="299"/>
      <c r="G91" s="80"/>
      <c r="H91" s="387" t="s">
        <v>87</v>
      </c>
      <c r="I91" s="385">
        <f>B91*$I$34</f>
        <v>15</v>
      </c>
      <c r="J91" s="386">
        <f>J89</f>
        <v>40360</v>
      </c>
      <c r="K91"/>
      <c r="L91"/>
      <c r="M91"/>
    </row>
    <row r="92" spans="1:13" s="4" customFormat="1" ht="18" customHeight="1">
      <c r="A92" s="340">
        <v>40298</v>
      </c>
      <c r="B92" s="341">
        <v>50</v>
      </c>
      <c r="C92" s="319" t="s">
        <v>134</v>
      </c>
      <c r="D92" s="376"/>
      <c r="E92" s="358" t="s">
        <v>202</v>
      </c>
      <c r="F92" s="299"/>
      <c r="G92" s="80"/>
      <c r="H92" s="387"/>
      <c r="I92" s="385"/>
      <c r="J92" s="386"/>
      <c r="K92"/>
      <c r="L92"/>
      <c r="M92"/>
    </row>
    <row r="93" spans="1:13" s="4" customFormat="1" ht="18" customHeight="1">
      <c r="A93" s="628">
        <v>40298</v>
      </c>
      <c r="B93" s="629">
        <v>35</v>
      </c>
      <c r="C93" s="630" t="s">
        <v>134</v>
      </c>
      <c r="D93" s="631"/>
      <c r="E93" s="627" t="s">
        <v>227</v>
      </c>
      <c r="F93" s="614"/>
      <c r="G93" s="588"/>
      <c r="H93" s="635"/>
      <c r="I93" s="385"/>
      <c r="J93" s="386"/>
      <c r="K93"/>
      <c r="L93"/>
      <c r="M93"/>
    </row>
    <row r="94" spans="1:13" s="4" customFormat="1" ht="18" customHeight="1">
      <c r="A94" s="340">
        <v>40298</v>
      </c>
      <c r="B94" s="341">
        <v>30</v>
      </c>
      <c r="C94" s="319" t="s">
        <v>134</v>
      </c>
      <c r="D94" s="376"/>
      <c r="E94" s="358" t="s">
        <v>173</v>
      </c>
      <c r="F94" s="299"/>
      <c r="G94" s="80"/>
      <c r="H94" s="387"/>
      <c r="I94" s="385"/>
      <c r="J94" s="386"/>
      <c r="K94"/>
      <c r="L94"/>
      <c r="M94"/>
    </row>
    <row r="95" spans="1:13" s="4" customFormat="1" ht="18" customHeight="1">
      <c r="A95" s="340">
        <v>40298</v>
      </c>
      <c r="B95" s="341">
        <v>15</v>
      </c>
      <c r="C95" s="319" t="s">
        <v>134</v>
      </c>
      <c r="D95" s="376"/>
      <c r="E95" s="358" t="s">
        <v>139</v>
      </c>
      <c r="F95" s="299"/>
      <c r="G95" s="80"/>
      <c r="H95" s="387" t="s">
        <v>87</v>
      </c>
      <c r="I95" s="385">
        <f>B95*$I$34</f>
        <v>3.75</v>
      </c>
      <c r="J95" s="386">
        <f>J91</f>
        <v>40360</v>
      </c>
      <c r="K95"/>
      <c r="L95"/>
      <c r="M95"/>
    </row>
    <row r="96" spans="1:13" s="4" customFormat="1" ht="18" customHeight="1">
      <c r="A96" s="342">
        <v>40298</v>
      </c>
      <c r="B96" s="343">
        <v>637.73</v>
      </c>
      <c r="C96" s="320" t="s">
        <v>134</v>
      </c>
      <c r="D96" s="379"/>
      <c r="E96" s="358" t="s">
        <v>186</v>
      </c>
      <c r="F96" s="299"/>
      <c r="G96" s="80"/>
      <c r="H96" s="387"/>
      <c r="I96" s="385"/>
      <c r="J96" s="386"/>
      <c r="K96"/>
      <c r="L96"/>
      <c r="M96"/>
    </row>
    <row r="97" spans="1:13" s="4" customFormat="1" ht="18" customHeight="1">
      <c r="A97" s="342">
        <v>40298</v>
      </c>
      <c r="B97" s="343">
        <v>140</v>
      </c>
      <c r="C97" s="320" t="s">
        <v>134</v>
      </c>
      <c r="D97" s="379"/>
      <c r="E97" s="358" t="s">
        <v>190</v>
      </c>
      <c r="F97" s="299"/>
      <c r="G97" s="80"/>
      <c r="H97" s="387"/>
      <c r="I97" s="385"/>
      <c r="J97" s="386"/>
      <c r="K97"/>
      <c r="L97"/>
      <c r="M97"/>
    </row>
    <row r="98" spans="1:13" s="4" customFormat="1" ht="18" customHeight="1">
      <c r="A98" s="340">
        <v>40298</v>
      </c>
      <c r="B98" s="341">
        <v>20</v>
      </c>
      <c r="C98" s="319" t="s">
        <v>134</v>
      </c>
      <c r="D98" s="376"/>
      <c r="E98" s="358" t="s">
        <v>204</v>
      </c>
      <c r="F98" s="299"/>
      <c r="G98" s="80"/>
      <c r="H98" s="387" t="s">
        <v>87</v>
      </c>
      <c r="I98" s="385">
        <f>B98*$I$34</f>
        <v>5</v>
      </c>
      <c r="J98" s="386">
        <f>J95</f>
        <v>40360</v>
      </c>
      <c r="K98"/>
      <c r="L98"/>
      <c r="M98"/>
    </row>
    <row r="99" spans="1:13" s="4" customFormat="1" ht="18" customHeight="1">
      <c r="A99" s="330">
        <v>40313</v>
      </c>
      <c r="B99" s="331">
        <v>50</v>
      </c>
      <c r="C99" s="312" t="s">
        <v>134</v>
      </c>
      <c r="D99" s="370"/>
      <c r="E99" s="322" t="s">
        <v>148</v>
      </c>
      <c r="F99" s="355"/>
      <c r="G99" s="80"/>
      <c r="H99" s="383" t="s">
        <v>87</v>
      </c>
      <c r="I99" s="385">
        <f>B99*$I$34</f>
        <v>12.5</v>
      </c>
      <c r="J99" s="386">
        <v>40391</v>
      </c>
      <c r="K99"/>
      <c r="L99"/>
      <c r="M99"/>
    </row>
    <row r="100" spans="1:13" s="4" customFormat="1" ht="18" customHeight="1">
      <c r="A100" s="327">
        <v>40323</v>
      </c>
      <c r="B100" s="329">
        <v>100</v>
      </c>
      <c r="C100" s="300" t="s">
        <v>143</v>
      </c>
      <c r="D100" s="348"/>
      <c r="E100" s="301" t="s">
        <v>192</v>
      </c>
      <c r="F100" s="299"/>
      <c r="G100" s="80"/>
      <c r="H100" s="387" t="s">
        <v>87</v>
      </c>
      <c r="I100" s="385">
        <f>B100*$I$34</f>
        <v>25</v>
      </c>
      <c r="J100" s="386">
        <v>40391</v>
      </c>
      <c r="K100"/>
      <c r="L100"/>
      <c r="M100"/>
    </row>
    <row r="101" spans="1:13" s="4" customFormat="1" ht="18" customHeight="1">
      <c r="A101" s="340">
        <v>40328</v>
      </c>
      <c r="B101" s="341">
        <v>48</v>
      </c>
      <c r="C101" s="319" t="s">
        <v>134</v>
      </c>
      <c r="D101" s="376"/>
      <c r="E101" s="357" t="s">
        <v>123</v>
      </c>
      <c r="F101" s="299"/>
      <c r="G101" s="80"/>
      <c r="H101" s="387" t="s">
        <v>87</v>
      </c>
      <c r="I101" s="385">
        <f t="shared" si="4"/>
        <v>12</v>
      </c>
      <c r="J101" s="386">
        <v>40391</v>
      </c>
      <c r="K101"/>
      <c r="L101"/>
      <c r="M101"/>
    </row>
    <row r="102" spans="1:13" s="4" customFormat="1" ht="18" customHeight="1">
      <c r="A102" s="340">
        <v>40328</v>
      </c>
      <c r="B102" s="341">
        <v>40</v>
      </c>
      <c r="C102" s="319" t="s">
        <v>134</v>
      </c>
      <c r="D102" s="376"/>
      <c r="E102" s="322" t="s">
        <v>138</v>
      </c>
      <c r="F102" s="299"/>
      <c r="G102" s="80"/>
      <c r="H102" s="387" t="s">
        <v>87</v>
      </c>
      <c r="I102" s="385">
        <f t="shared" si="4"/>
        <v>10</v>
      </c>
      <c r="J102" s="386">
        <v>40391</v>
      </c>
      <c r="K102"/>
      <c r="L102"/>
      <c r="M102"/>
    </row>
    <row r="103" spans="1:13" s="4" customFormat="1" ht="18" customHeight="1">
      <c r="A103" s="340">
        <v>40328</v>
      </c>
      <c r="B103" s="341">
        <v>10</v>
      </c>
      <c r="C103" s="319" t="s">
        <v>134</v>
      </c>
      <c r="D103" s="376"/>
      <c r="E103" s="358" t="s">
        <v>140</v>
      </c>
      <c r="F103" s="299"/>
      <c r="G103" s="80"/>
      <c r="H103" s="387" t="s">
        <v>87</v>
      </c>
      <c r="I103" s="385">
        <f>B103*$I$34</f>
        <v>2.5</v>
      </c>
      <c r="J103" s="386">
        <v>40391</v>
      </c>
      <c r="K103"/>
      <c r="L103"/>
      <c r="M103"/>
    </row>
    <row r="104" spans="1:13" s="4" customFormat="1" ht="18" customHeight="1">
      <c r="A104" s="340">
        <v>40328</v>
      </c>
      <c r="B104" s="341">
        <v>15</v>
      </c>
      <c r="C104" s="319" t="s">
        <v>134</v>
      </c>
      <c r="D104" s="376"/>
      <c r="E104" s="358" t="s">
        <v>139</v>
      </c>
      <c r="F104" s="299"/>
      <c r="G104" s="80"/>
      <c r="H104" s="387" t="s">
        <v>87</v>
      </c>
      <c r="I104" s="385">
        <f>B104*$I$34</f>
        <v>3.75</v>
      </c>
      <c r="J104" s="386">
        <v>40391</v>
      </c>
      <c r="K104"/>
      <c r="L104"/>
      <c r="M104"/>
    </row>
    <row r="105" spans="1:13" s="4" customFormat="1" ht="18" customHeight="1">
      <c r="A105" s="649">
        <v>40328</v>
      </c>
      <c r="B105" s="650">
        <v>290</v>
      </c>
      <c r="C105" s="651" t="s">
        <v>134</v>
      </c>
      <c r="D105" s="652"/>
      <c r="E105" s="653" t="s">
        <v>230</v>
      </c>
      <c r="F105" s="654"/>
      <c r="G105" s="655">
        <v>3</v>
      </c>
      <c r="H105" s="388"/>
      <c r="I105" s="385"/>
      <c r="J105" s="384"/>
      <c r="K105"/>
      <c r="L105"/>
      <c r="M105"/>
    </row>
    <row r="106" spans="1:13" s="4" customFormat="1" ht="18" customHeight="1">
      <c r="A106" s="340">
        <v>40328</v>
      </c>
      <c r="B106" s="341">
        <v>414</v>
      </c>
      <c r="C106" s="319" t="s">
        <v>134</v>
      </c>
      <c r="D106" s="376"/>
      <c r="E106" s="358" t="s">
        <v>175</v>
      </c>
      <c r="F106" s="299"/>
      <c r="G106" s="87"/>
      <c r="H106" s="387"/>
      <c r="I106" s="385"/>
      <c r="J106" s="384"/>
      <c r="K106"/>
      <c r="L106"/>
      <c r="M106"/>
    </row>
    <row r="107" spans="1:13" s="4" customFormat="1" ht="18" customHeight="1">
      <c r="A107" s="628">
        <v>40328</v>
      </c>
      <c r="B107" s="629">
        <v>35</v>
      </c>
      <c r="C107" s="630" t="s">
        <v>134</v>
      </c>
      <c r="D107" s="631"/>
      <c r="E107" s="627" t="s">
        <v>176</v>
      </c>
      <c r="F107" s="614"/>
      <c r="G107" s="588"/>
      <c r="H107" s="635"/>
      <c r="I107" s="385"/>
      <c r="J107" s="384"/>
      <c r="K107"/>
      <c r="L107"/>
      <c r="M107"/>
    </row>
    <row r="108" spans="1:13" s="4" customFormat="1" ht="18" customHeight="1">
      <c r="A108" s="628">
        <v>40328</v>
      </c>
      <c r="B108" s="629">
        <v>550</v>
      </c>
      <c r="C108" s="630" t="s">
        <v>143</v>
      </c>
      <c r="D108" s="631"/>
      <c r="E108" s="627" t="s">
        <v>193</v>
      </c>
      <c r="F108" s="614"/>
      <c r="G108" s="80"/>
      <c r="H108" s="387"/>
      <c r="I108" s="385"/>
      <c r="J108" s="384"/>
      <c r="K108"/>
      <c r="L108"/>
      <c r="M108"/>
    </row>
    <row r="109" spans="1:13" s="4" customFormat="1" ht="18" customHeight="1">
      <c r="A109" s="342">
        <v>40328</v>
      </c>
      <c r="B109" s="343">
        <v>358.9</v>
      </c>
      <c r="C109" s="320" t="s">
        <v>134</v>
      </c>
      <c r="D109" s="379"/>
      <c r="E109" s="359" t="s">
        <v>211</v>
      </c>
      <c r="F109" s="351"/>
      <c r="G109" s="80"/>
      <c r="H109" s="387"/>
      <c r="I109" s="385"/>
      <c r="J109" s="384"/>
      <c r="K109"/>
      <c r="L109"/>
      <c r="M109"/>
    </row>
    <row r="110" spans="1:13" s="4" customFormat="1" ht="18" customHeight="1">
      <c r="A110" s="342">
        <v>40328</v>
      </c>
      <c r="B110" s="343">
        <v>286.27999999999997</v>
      </c>
      <c r="C110" s="320" t="s">
        <v>134</v>
      </c>
      <c r="D110" s="379"/>
      <c r="E110" s="359" t="s">
        <v>186</v>
      </c>
      <c r="F110" s="351"/>
      <c r="G110" s="80"/>
      <c r="H110" s="387"/>
      <c r="I110" s="385"/>
      <c r="J110" s="384"/>
      <c r="K110"/>
      <c r="L110"/>
      <c r="M110"/>
    </row>
    <row r="111" spans="1:13" s="4" customFormat="1" ht="18" customHeight="1">
      <c r="A111" s="340">
        <v>40328</v>
      </c>
      <c r="B111" s="341">
        <v>20</v>
      </c>
      <c r="C111" s="319" t="s">
        <v>134</v>
      </c>
      <c r="D111" s="376"/>
      <c r="E111" s="358" t="s">
        <v>204</v>
      </c>
      <c r="F111" s="299"/>
      <c r="G111" s="80"/>
      <c r="H111" s="387" t="s">
        <v>87</v>
      </c>
      <c r="I111" s="385">
        <f>B111*$I$34</f>
        <v>5</v>
      </c>
      <c r="J111" s="386">
        <v>40391</v>
      </c>
      <c r="K111"/>
      <c r="L111"/>
      <c r="M111"/>
    </row>
    <row r="112" spans="1:13" s="4" customFormat="1" ht="18" customHeight="1">
      <c r="A112" s="344">
        <v>40328</v>
      </c>
      <c r="B112" s="345">
        <v>3</v>
      </c>
      <c r="C112" s="323" t="s">
        <v>134</v>
      </c>
      <c r="D112" s="380"/>
      <c r="E112" s="358" t="s">
        <v>206</v>
      </c>
      <c r="F112" s="299"/>
      <c r="G112" s="80"/>
      <c r="H112" s="387" t="s">
        <v>87</v>
      </c>
      <c r="I112" s="385">
        <f>B112*$I$34</f>
        <v>0.75</v>
      </c>
      <c r="J112" s="386">
        <v>40391</v>
      </c>
      <c r="K112"/>
      <c r="L112"/>
      <c r="M112"/>
    </row>
    <row r="113" spans="1:13" s="4" customFormat="1" ht="18" customHeight="1">
      <c r="A113" s="340">
        <v>40328</v>
      </c>
      <c r="B113" s="341">
        <v>20</v>
      </c>
      <c r="C113" s="319" t="s">
        <v>134</v>
      </c>
      <c r="D113" s="376"/>
      <c r="E113" s="358" t="s">
        <v>204</v>
      </c>
      <c r="F113" s="299"/>
      <c r="G113" s="87"/>
      <c r="H113" s="387" t="s">
        <v>87</v>
      </c>
      <c r="I113" s="385">
        <f>B113*$I$34</f>
        <v>5</v>
      </c>
      <c r="J113" s="386">
        <v>40391</v>
      </c>
      <c r="K113"/>
      <c r="L113"/>
      <c r="M113"/>
    </row>
    <row r="114" spans="1:13" s="4" customFormat="1" ht="18" customHeight="1">
      <c r="A114" s="340">
        <v>40328</v>
      </c>
      <c r="B114" s="341">
        <v>2</v>
      </c>
      <c r="C114" s="319" t="s">
        <v>134</v>
      </c>
      <c r="D114" s="376"/>
      <c r="E114" s="322" t="s">
        <v>136</v>
      </c>
      <c r="F114" s="299"/>
      <c r="G114" s="80"/>
      <c r="H114" s="387" t="s">
        <v>87</v>
      </c>
      <c r="I114" s="385">
        <f>B114*$I$34</f>
        <v>0.5</v>
      </c>
      <c r="J114" s="386">
        <f>J113</f>
        <v>40391</v>
      </c>
      <c r="K114"/>
      <c r="L114"/>
      <c r="M114"/>
    </row>
    <row r="115" spans="1:13" s="4" customFormat="1" ht="18" customHeight="1">
      <c r="A115" s="340">
        <v>40359</v>
      </c>
      <c r="B115" s="341">
        <v>48</v>
      </c>
      <c r="C115" s="319" t="s">
        <v>134</v>
      </c>
      <c r="D115" s="376"/>
      <c r="E115" s="357" t="s">
        <v>123</v>
      </c>
      <c r="F115" s="299"/>
      <c r="G115" s="80"/>
      <c r="H115" s="387" t="s">
        <v>87</v>
      </c>
      <c r="I115" s="385">
        <f t="shared" si="4"/>
        <v>12</v>
      </c>
      <c r="J115" s="386">
        <v>40391</v>
      </c>
      <c r="K115"/>
      <c r="L115"/>
      <c r="M115"/>
    </row>
    <row r="116" spans="1:13" s="4" customFormat="1" ht="18" customHeight="1">
      <c r="A116" s="340">
        <v>40359</v>
      </c>
      <c r="B116" s="341">
        <v>10</v>
      </c>
      <c r="C116" s="319" t="s">
        <v>134</v>
      </c>
      <c r="D116" s="376"/>
      <c r="E116" s="358" t="s">
        <v>140</v>
      </c>
      <c r="F116" s="299"/>
      <c r="G116" s="80"/>
      <c r="H116" s="387" t="s">
        <v>87</v>
      </c>
      <c r="I116" s="385">
        <f>B116*$I$34</f>
        <v>2.5</v>
      </c>
      <c r="J116" s="386">
        <v>40422</v>
      </c>
      <c r="K116"/>
      <c r="L116"/>
      <c r="M116"/>
    </row>
    <row r="117" spans="1:13" s="4" customFormat="1" ht="18" customHeight="1">
      <c r="A117" s="340">
        <v>40330</v>
      </c>
      <c r="B117" s="341">
        <v>60</v>
      </c>
      <c r="C117" s="319" t="s">
        <v>134</v>
      </c>
      <c r="D117" s="376"/>
      <c r="E117" s="358" t="s">
        <v>141</v>
      </c>
      <c r="F117" s="299"/>
      <c r="G117" s="80"/>
      <c r="H117" s="387" t="s">
        <v>87</v>
      </c>
      <c r="I117" s="385">
        <f>B117*$I$34</f>
        <v>15</v>
      </c>
      <c r="J117" s="386">
        <v>40422</v>
      </c>
      <c r="K117"/>
      <c r="L117"/>
      <c r="M117"/>
    </row>
    <row r="118" spans="1:13" s="4" customFormat="1" ht="18" customHeight="1">
      <c r="A118" s="624">
        <v>40351</v>
      </c>
      <c r="B118" s="632">
        <v>314.77999999999997</v>
      </c>
      <c r="C118" s="625" t="s">
        <v>143</v>
      </c>
      <c r="D118" s="626"/>
      <c r="E118" s="627" t="s">
        <v>195</v>
      </c>
      <c r="F118" s="614"/>
      <c r="G118" s="87"/>
      <c r="H118" s="387"/>
      <c r="I118" s="385"/>
      <c r="J118" s="384"/>
      <c r="K118"/>
      <c r="L118"/>
      <c r="M118"/>
    </row>
    <row r="119" spans="1:13" s="4" customFormat="1" ht="18" customHeight="1">
      <c r="A119" s="624">
        <v>40351</v>
      </c>
      <c r="B119" s="632">
        <v>72.5</v>
      </c>
      <c r="C119" s="625" t="s">
        <v>143</v>
      </c>
      <c r="D119" s="626"/>
      <c r="E119" s="627" t="s">
        <v>196</v>
      </c>
      <c r="F119" s="614"/>
      <c r="G119" s="87"/>
      <c r="H119" s="387"/>
      <c r="I119" s="385"/>
      <c r="J119" s="384"/>
      <c r="K119"/>
      <c r="L119"/>
      <c r="M119"/>
    </row>
    <row r="120" spans="1:13" s="4" customFormat="1" ht="18" customHeight="1">
      <c r="A120" s="340">
        <v>40359</v>
      </c>
      <c r="B120" s="341">
        <v>2</v>
      </c>
      <c r="C120" s="319" t="s">
        <v>134</v>
      </c>
      <c r="D120" s="376"/>
      <c r="E120" s="322" t="s">
        <v>136</v>
      </c>
      <c r="F120" s="299"/>
      <c r="G120" s="80"/>
      <c r="H120" s="387" t="s">
        <v>87</v>
      </c>
      <c r="I120" s="385">
        <f>B120*$I$34</f>
        <v>0.5</v>
      </c>
      <c r="J120" s="386">
        <v>40422</v>
      </c>
      <c r="K120"/>
      <c r="L120"/>
      <c r="M120"/>
    </row>
    <row r="121" spans="1:13" s="4" customFormat="1" ht="18" customHeight="1">
      <c r="A121" s="628">
        <v>40359</v>
      </c>
      <c r="B121" s="629">
        <v>50</v>
      </c>
      <c r="C121" s="630" t="s">
        <v>134</v>
      </c>
      <c r="D121" s="631"/>
      <c r="E121" s="627" t="s">
        <v>177</v>
      </c>
      <c r="F121" s="614"/>
      <c r="G121" s="80"/>
      <c r="H121" s="387"/>
      <c r="I121" s="385"/>
      <c r="J121" s="384"/>
      <c r="K121"/>
      <c r="L121"/>
      <c r="M121"/>
    </row>
    <row r="122" spans="1:13" s="4" customFormat="1" ht="18" customHeight="1">
      <c r="A122" s="344">
        <v>40359</v>
      </c>
      <c r="B122" s="345">
        <v>3</v>
      </c>
      <c r="C122" s="323" t="s">
        <v>134</v>
      </c>
      <c r="D122" s="380"/>
      <c r="E122" s="358" t="s">
        <v>216</v>
      </c>
      <c r="F122" s="299"/>
      <c r="G122" s="80"/>
      <c r="H122" s="387"/>
      <c r="I122" s="385"/>
      <c r="J122" s="386"/>
      <c r="K122"/>
      <c r="L122"/>
      <c r="M122"/>
    </row>
    <row r="123" spans="1:13" s="4" customFormat="1" ht="18" customHeight="1">
      <c r="A123" s="340">
        <v>40359</v>
      </c>
      <c r="B123" s="341">
        <v>50</v>
      </c>
      <c r="C123" s="319" t="s">
        <v>134</v>
      </c>
      <c r="D123" s="376"/>
      <c r="E123" s="358" t="s">
        <v>201</v>
      </c>
      <c r="F123" s="299"/>
      <c r="G123" s="80"/>
      <c r="H123" s="387" t="s">
        <v>87</v>
      </c>
      <c r="I123" s="385">
        <f>B123*$I$34</f>
        <v>12.5</v>
      </c>
      <c r="J123" s="386">
        <v>40422</v>
      </c>
      <c r="K123"/>
      <c r="L123"/>
      <c r="M123"/>
    </row>
    <row r="124" spans="1:13" s="4" customFormat="1" ht="18" customHeight="1">
      <c r="A124" s="340">
        <v>40359</v>
      </c>
      <c r="B124" s="341">
        <v>50</v>
      </c>
      <c r="C124" s="319" t="s">
        <v>134</v>
      </c>
      <c r="D124" s="376"/>
      <c r="E124" s="358" t="s">
        <v>178</v>
      </c>
      <c r="F124" s="299"/>
      <c r="G124" s="80"/>
      <c r="H124" s="387"/>
      <c r="I124" s="385"/>
      <c r="J124" s="386"/>
      <c r="K124"/>
      <c r="L124"/>
      <c r="M124"/>
    </row>
    <row r="125" spans="1:13" s="4" customFormat="1" ht="18" customHeight="1">
      <c r="A125" s="340">
        <v>40359</v>
      </c>
      <c r="B125" s="341">
        <v>50</v>
      </c>
      <c r="C125" s="319" t="s">
        <v>134</v>
      </c>
      <c r="D125" s="376"/>
      <c r="E125" s="322" t="s">
        <v>148</v>
      </c>
      <c r="F125" s="299"/>
      <c r="G125" s="80"/>
      <c r="H125" s="383" t="s">
        <v>87</v>
      </c>
      <c r="I125" s="385">
        <f>B125*$I$34</f>
        <v>12.5</v>
      </c>
      <c r="J125" s="386">
        <v>40422</v>
      </c>
      <c r="K125"/>
      <c r="L125"/>
      <c r="M125"/>
    </row>
    <row r="126" spans="1:13" s="4" customFormat="1" ht="18" customHeight="1">
      <c r="A126" s="628">
        <v>40354</v>
      </c>
      <c r="B126" s="629">
        <v>222</v>
      </c>
      <c r="C126" s="630" t="s">
        <v>134</v>
      </c>
      <c r="D126" s="631"/>
      <c r="E126" s="627" t="s">
        <v>179</v>
      </c>
      <c r="F126" s="614"/>
      <c r="G126" s="87"/>
      <c r="H126" s="387"/>
      <c r="I126" s="385"/>
      <c r="J126" s="386"/>
      <c r="K126"/>
      <c r="L126"/>
      <c r="M126"/>
    </row>
    <row r="127" spans="1:13" s="4" customFormat="1" ht="18" customHeight="1">
      <c r="A127" s="340">
        <v>40359</v>
      </c>
      <c r="B127" s="341">
        <v>20</v>
      </c>
      <c r="C127" s="319" t="s">
        <v>134</v>
      </c>
      <c r="D127" s="376"/>
      <c r="E127" s="358" t="s">
        <v>180</v>
      </c>
      <c r="F127" s="299"/>
      <c r="G127" s="80"/>
      <c r="H127" s="387"/>
      <c r="I127" s="385"/>
      <c r="J127" s="386"/>
      <c r="K127"/>
      <c r="L127"/>
      <c r="M127"/>
    </row>
    <row r="128" spans="1:13" s="4" customFormat="1" ht="18" customHeight="1">
      <c r="A128" s="340">
        <v>40359</v>
      </c>
      <c r="B128" s="341">
        <v>40</v>
      </c>
      <c r="C128" s="319" t="s">
        <v>134</v>
      </c>
      <c r="D128" s="376"/>
      <c r="E128" s="322" t="s">
        <v>138</v>
      </c>
      <c r="F128" s="299"/>
      <c r="G128" s="80"/>
      <c r="H128" s="387" t="s">
        <v>87</v>
      </c>
      <c r="I128" s="385">
        <f>B128*$I$34</f>
        <v>10</v>
      </c>
      <c r="J128" s="386">
        <v>40422</v>
      </c>
      <c r="K128"/>
      <c r="L128"/>
      <c r="M128"/>
    </row>
    <row r="129" spans="1:13" s="4" customFormat="1" ht="18" customHeight="1">
      <c r="A129" s="340">
        <v>40359</v>
      </c>
      <c r="B129" s="341">
        <v>48</v>
      </c>
      <c r="C129" s="319" t="s">
        <v>134</v>
      </c>
      <c r="D129" s="376"/>
      <c r="E129" s="322" t="s">
        <v>202</v>
      </c>
      <c r="F129" s="299"/>
      <c r="G129" s="80"/>
      <c r="H129" s="387"/>
      <c r="I129" s="385"/>
      <c r="J129" s="386"/>
      <c r="K129"/>
      <c r="L129"/>
      <c r="M129"/>
    </row>
    <row r="130" spans="1:13" s="4" customFormat="1" ht="18" customHeight="1">
      <c r="A130" s="342">
        <v>40359</v>
      </c>
      <c r="B130" s="343">
        <f>123.38+22+1.79</f>
        <v>147.16999999999999</v>
      </c>
      <c r="C130" s="320" t="s">
        <v>134</v>
      </c>
      <c r="D130" s="379"/>
      <c r="E130" s="359" t="s">
        <v>210</v>
      </c>
      <c r="F130" s="351"/>
      <c r="G130" s="80"/>
      <c r="H130" s="387"/>
      <c r="I130" s="385"/>
      <c r="J130" s="386"/>
      <c r="K130"/>
      <c r="L130"/>
      <c r="M130"/>
    </row>
    <row r="131" spans="1:13" s="4" customFormat="1" ht="18" customHeight="1">
      <c r="A131" s="342">
        <v>40359</v>
      </c>
      <c r="B131" s="343">
        <f>13.31+123.38+21.42</f>
        <v>158.11000000000001</v>
      </c>
      <c r="C131" s="320" t="s">
        <v>134</v>
      </c>
      <c r="D131" s="379"/>
      <c r="E131" s="359" t="s">
        <v>186</v>
      </c>
      <c r="F131" s="351"/>
      <c r="G131" s="80"/>
      <c r="H131" s="387"/>
      <c r="I131" s="385"/>
      <c r="J131" s="384"/>
      <c r="K131"/>
      <c r="L131"/>
      <c r="M131"/>
    </row>
    <row r="132" spans="1:13" s="4" customFormat="1" ht="18" customHeight="1">
      <c r="A132" s="340">
        <v>40359</v>
      </c>
      <c r="B132" s="341">
        <v>20</v>
      </c>
      <c r="C132" s="319" t="s">
        <v>134</v>
      </c>
      <c r="D132" s="376"/>
      <c r="E132" s="322" t="str">
        <f>E104</f>
        <v>Francis Boorman</v>
      </c>
      <c r="F132" s="299"/>
      <c r="G132" s="80"/>
      <c r="H132" s="387" t="s">
        <v>87</v>
      </c>
      <c r="I132" s="385">
        <f t="shared" ref="I132:I141" si="6">B132*$I$34</f>
        <v>5</v>
      </c>
      <c r="J132" s="386">
        <f>J128</f>
        <v>40422</v>
      </c>
      <c r="K132"/>
      <c r="L132"/>
      <c r="M132"/>
    </row>
    <row r="133" spans="1:13" s="4" customFormat="1" ht="18" customHeight="1">
      <c r="A133" s="340">
        <v>40359</v>
      </c>
      <c r="B133" s="341">
        <v>700</v>
      </c>
      <c r="C133" s="319" t="s">
        <v>143</v>
      </c>
      <c r="D133" s="376"/>
      <c r="E133" s="358" t="s">
        <v>194</v>
      </c>
      <c r="F133" s="299"/>
      <c r="G133" s="87"/>
      <c r="H133" s="388"/>
      <c r="I133" s="385">
        <f t="shared" si="6"/>
        <v>175</v>
      </c>
      <c r="J133" s="386">
        <f>J132</f>
        <v>40422</v>
      </c>
      <c r="K133"/>
      <c r="L133"/>
      <c r="M133"/>
    </row>
    <row r="134" spans="1:13" s="4" customFormat="1" ht="18" customHeight="1">
      <c r="A134" s="340">
        <v>40359</v>
      </c>
      <c r="B134" s="341">
        <v>50</v>
      </c>
      <c r="C134" s="319" t="s">
        <v>134</v>
      </c>
      <c r="D134" s="376"/>
      <c r="E134" s="358" t="s">
        <v>205</v>
      </c>
      <c r="F134" s="299"/>
      <c r="G134" s="80"/>
      <c r="H134" s="387" t="s">
        <v>87</v>
      </c>
      <c r="I134" s="385">
        <f t="shared" si="6"/>
        <v>12.5</v>
      </c>
      <c r="J134" s="386">
        <f>J132</f>
        <v>40422</v>
      </c>
      <c r="K134"/>
      <c r="L134"/>
      <c r="M134"/>
    </row>
    <row r="135" spans="1:13" s="4" customFormat="1" ht="18" customHeight="1">
      <c r="A135" s="340">
        <v>40389</v>
      </c>
      <c r="B135" s="341">
        <v>2</v>
      </c>
      <c r="C135" s="319" t="s">
        <v>134</v>
      </c>
      <c r="D135" s="376"/>
      <c r="E135" s="322" t="s">
        <v>136</v>
      </c>
      <c r="F135" s="299"/>
      <c r="G135" s="80"/>
      <c r="H135" s="387" t="s">
        <v>87</v>
      </c>
      <c r="I135" s="385">
        <f t="shared" si="6"/>
        <v>0.5</v>
      </c>
      <c r="J135" s="386">
        <v>40452</v>
      </c>
      <c r="K135"/>
      <c r="L135"/>
      <c r="M135"/>
    </row>
    <row r="136" spans="1:13" s="4" customFormat="1" ht="18" customHeight="1">
      <c r="A136" s="340">
        <v>40389</v>
      </c>
      <c r="B136" s="341">
        <v>50</v>
      </c>
      <c r="C136" s="319" t="s">
        <v>134</v>
      </c>
      <c r="D136" s="376"/>
      <c r="E136" s="322" t="s">
        <v>148</v>
      </c>
      <c r="F136" s="299"/>
      <c r="G136" s="80"/>
      <c r="H136" s="383" t="s">
        <v>87</v>
      </c>
      <c r="I136" s="385">
        <f t="shared" si="6"/>
        <v>12.5</v>
      </c>
      <c r="J136" s="386">
        <v>40452</v>
      </c>
      <c r="K136"/>
      <c r="L136"/>
      <c r="M136"/>
    </row>
    <row r="137" spans="1:13" s="4" customFormat="1" ht="18" customHeight="1">
      <c r="A137" s="340">
        <v>40389</v>
      </c>
      <c r="B137" s="341">
        <v>20</v>
      </c>
      <c r="C137" s="319" t="s">
        <v>134</v>
      </c>
      <c r="D137" s="376"/>
      <c r="E137" s="322" t="str">
        <f>E113</f>
        <v>David James Szwer</v>
      </c>
      <c r="F137" s="299"/>
      <c r="G137" s="80"/>
      <c r="H137" s="387" t="s">
        <v>87</v>
      </c>
      <c r="I137" s="385">
        <f t="shared" si="6"/>
        <v>5</v>
      </c>
      <c r="J137" s="386">
        <v>40452</v>
      </c>
      <c r="K137"/>
      <c r="L137"/>
      <c r="M137"/>
    </row>
    <row r="138" spans="1:13" s="4" customFormat="1" ht="18" customHeight="1">
      <c r="A138" s="340">
        <v>40360</v>
      </c>
      <c r="B138" s="341">
        <v>20</v>
      </c>
      <c r="C138" s="319" t="s">
        <v>134</v>
      </c>
      <c r="D138" s="376"/>
      <c r="E138" s="358" t="s">
        <v>209</v>
      </c>
      <c r="F138" s="299"/>
      <c r="G138" s="80"/>
      <c r="H138" s="387" t="s">
        <v>87</v>
      </c>
      <c r="I138" s="385">
        <f t="shared" si="6"/>
        <v>5</v>
      </c>
      <c r="J138" s="386">
        <v>40452</v>
      </c>
      <c r="K138"/>
      <c r="L138"/>
      <c r="M138"/>
    </row>
    <row r="139" spans="1:13" s="4" customFormat="1" ht="18" customHeight="1">
      <c r="A139" s="340">
        <v>40360</v>
      </c>
      <c r="B139" s="341">
        <v>15</v>
      </c>
      <c r="C139" s="319" t="s">
        <v>134</v>
      </c>
      <c r="D139" s="376"/>
      <c r="E139" s="358" t="s">
        <v>139</v>
      </c>
      <c r="F139" s="299"/>
      <c r="G139" s="80"/>
      <c r="H139" s="387" t="s">
        <v>87</v>
      </c>
      <c r="I139" s="385">
        <f t="shared" si="6"/>
        <v>3.75</v>
      </c>
      <c r="J139" s="386">
        <v>40452</v>
      </c>
      <c r="K139"/>
      <c r="L139"/>
      <c r="M139"/>
    </row>
    <row r="140" spans="1:13" s="4" customFormat="1" ht="18" customHeight="1">
      <c r="A140" s="340">
        <v>40360</v>
      </c>
      <c r="B140" s="341">
        <v>60</v>
      </c>
      <c r="C140" s="319" t="s">
        <v>134</v>
      </c>
      <c r="D140" s="376"/>
      <c r="E140" s="358" t="s">
        <v>141</v>
      </c>
      <c r="F140" s="299"/>
      <c r="G140" s="80"/>
      <c r="H140" s="387" t="s">
        <v>87</v>
      </c>
      <c r="I140" s="385">
        <f t="shared" si="6"/>
        <v>15</v>
      </c>
      <c r="J140" s="386">
        <v>40452</v>
      </c>
      <c r="K140"/>
      <c r="L140"/>
      <c r="M140"/>
    </row>
    <row r="141" spans="1:13" s="4" customFormat="1" ht="18" customHeight="1">
      <c r="A141" s="340">
        <v>40390</v>
      </c>
      <c r="B141" s="341">
        <v>20</v>
      </c>
      <c r="C141" s="319" t="s">
        <v>134</v>
      </c>
      <c r="D141" s="376"/>
      <c r="E141" s="358" t="s">
        <v>181</v>
      </c>
      <c r="F141" s="299"/>
      <c r="G141" s="80"/>
      <c r="H141" s="387" t="s">
        <v>87</v>
      </c>
      <c r="I141" s="385">
        <f t="shared" si="6"/>
        <v>5</v>
      </c>
      <c r="J141" s="386">
        <v>40452</v>
      </c>
      <c r="K141"/>
      <c r="L141"/>
      <c r="M141"/>
    </row>
    <row r="142" spans="1:13" s="4" customFormat="1" ht="18" customHeight="1">
      <c r="A142" s="628">
        <v>40364</v>
      </c>
      <c r="B142" s="629">
        <v>250</v>
      </c>
      <c r="C142" s="630" t="s">
        <v>134</v>
      </c>
      <c r="D142" s="631"/>
      <c r="E142" s="627" t="s">
        <v>229</v>
      </c>
      <c r="F142" s="299"/>
      <c r="G142" s="80"/>
      <c r="H142" s="387"/>
      <c r="I142" s="385"/>
      <c r="J142" s="386"/>
      <c r="K142"/>
      <c r="L142"/>
      <c r="M142"/>
    </row>
    <row r="143" spans="1:13" s="4" customFormat="1" ht="18" customHeight="1">
      <c r="A143" s="340">
        <v>40390</v>
      </c>
      <c r="B143" s="341">
        <v>50</v>
      </c>
      <c r="C143" s="319" t="s">
        <v>134</v>
      </c>
      <c r="D143" s="376"/>
      <c r="E143" s="358" t="s">
        <v>201</v>
      </c>
      <c r="F143" s="299"/>
      <c r="G143" s="80"/>
      <c r="H143" s="387" t="s">
        <v>87</v>
      </c>
      <c r="I143" s="385">
        <f>B143*$I$34</f>
        <v>12.5</v>
      </c>
      <c r="J143" s="386">
        <v>40452</v>
      </c>
      <c r="K143"/>
      <c r="L143"/>
      <c r="M143"/>
    </row>
    <row r="144" spans="1:13" s="4" customFormat="1" ht="18" customHeight="1">
      <c r="A144" s="340">
        <v>40390</v>
      </c>
      <c r="B144" s="341">
        <v>40</v>
      </c>
      <c r="C144" s="319" t="s">
        <v>134</v>
      </c>
      <c r="D144" s="376"/>
      <c r="E144" s="322" t="s">
        <v>138</v>
      </c>
      <c r="F144" s="299"/>
      <c r="G144" s="80"/>
      <c r="H144" s="387" t="s">
        <v>87</v>
      </c>
      <c r="I144" s="385">
        <f>B144*$I$34</f>
        <v>10</v>
      </c>
      <c r="J144" s="386">
        <v>40452</v>
      </c>
      <c r="K144"/>
      <c r="L144"/>
      <c r="M144"/>
    </row>
    <row r="145" spans="1:13" s="4" customFormat="1" ht="18" customHeight="1">
      <c r="A145" s="624">
        <v>40382</v>
      </c>
      <c r="B145" s="632">
        <v>105</v>
      </c>
      <c r="C145" s="625" t="s">
        <v>134</v>
      </c>
      <c r="D145" s="626"/>
      <c r="E145" s="627" t="s">
        <v>183</v>
      </c>
      <c r="F145" s="614"/>
      <c r="G145" s="80"/>
      <c r="H145" s="387"/>
      <c r="I145" s="385"/>
      <c r="J145" s="386"/>
      <c r="K145"/>
      <c r="L145"/>
      <c r="M145"/>
    </row>
    <row r="146" spans="1:13" s="4" customFormat="1" ht="18" customHeight="1">
      <c r="A146" s="340">
        <v>40390</v>
      </c>
      <c r="B146" s="341">
        <v>20</v>
      </c>
      <c r="C146" s="319" t="s">
        <v>134</v>
      </c>
      <c r="D146" s="376"/>
      <c r="E146" s="358" t="s">
        <v>203</v>
      </c>
      <c r="F146" s="299"/>
      <c r="G146" s="80"/>
      <c r="H146" s="387" t="s">
        <v>87</v>
      </c>
      <c r="I146" s="385">
        <f>B146*$I$34</f>
        <v>5</v>
      </c>
      <c r="J146" s="386">
        <v>40452</v>
      </c>
      <c r="K146"/>
      <c r="L146"/>
      <c r="M146"/>
    </row>
    <row r="147" spans="1:13" s="4" customFormat="1" ht="18" customHeight="1">
      <c r="A147" s="344">
        <v>40390</v>
      </c>
      <c r="B147" s="345">
        <v>28.5</v>
      </c>
      <c r="C147" s="323" t="s">
        <v>134</v>
      </c>
      <c r="D147" s="380"/>
      <c r="E147" s="358" t="s">
        <v>184</v>
      </c>
      <c r="F147" s="299"/>
      <c r="G147" s="80"/>
      <c r="H147" s="387"/>
      <c r="I147" s="385"/>
      <c r="J147" s="386"/>
      <c r="K147"/>
      <c r="L147"/>
      <c r="M147"/>
    </row>
    <row r="148" spans="1:13" s="4" customFormat="1" ht="18" customHeight="1">
      <c r="A148" s="340">
        <v>40390</v>
      </c>
      <c r="B148" s="341">
        <v>222</v>
      </c>
      <c r="C148" s="319" t="s">
        <v>134</v>
      </c>
      <c r="D148" s="376"/>
      <c r="E148" s="358">
        <v>91000619167</v>
      </c>
      <c r="F148" s="299"/>
      <c r="G148" s="87"/>
      <c r="H148" s="387"/>
      <c r="I148" s="385"/>
      <c r="J148" s="386"/>
      <c r="K148"/>
      <c r="L148"/>
      <c r="M148"/>
    </row>
    <row r="149" spans="1:13" s="4" customFormat="1" ht="18" customHeight="1">
      <c r="A149" s="344">
        <v>40390</v>
      </c>
      <c r="B149" s="345">
        <v>25</v>
      </c>
      <c r="C149" s="323" t="s">
        <v>134</v>
      </c>
      <c r="D149" s="380"/>
      <c r="E149" s="358">
        <v>1007228740</v>
      </c>
      <c r="F149" s="299"/>
      <c r="G149" s="352"/>
      <c r="H149" s="387"/>
      <c r="I149" s="385"/>
      <c r="J149" s="386"/>
      <c r="K149"/>
      <c r="L149"/>
      <c r="M149"/>
    </row>
    <row r="150" spans="1:13" s="4" customFormat="1" ht="18" customHeight="1">
      <c r="A150" s="340">
        <v>40389</v>
      </c>
      <c r="B150" s="341">
        <v>20</v>
      </c>
      <c r="C150" s="319" t="s">
        <v>134</v>
      </c>
      <c r="D150" s="376"/>
      <c r="E150" s="358" t="s">
        <v>203</v>
      </c>
      <c r="F150" s="299"/>
      <c r="G150" s="80"/>
      <c r="H150" s="387" t="s">
        <v>87</v>
      </c>
      <c r="I150" s="385">
        <f>B150*$I$34</f>
        <v>5</v>
      </c>
      <c r="J150" s="386">
        <v>40452</v>
      </c>
      <c r="K150"/>
      <c r="L150"/>
      <c r="M150"/>
    </row>
    <row r="151" spans="1:13" s="4" customFormat="1" ht="18" customHeight="1">
      <c r="A151" s="346">
        <v>40390</v>
      </c>
      <c r="B151" s="347">
        <v>90.99</v>
      </c>
      <c r="C151" s="310" t="s">
        <v>134</v>
      </c>
      <c r="D151" s="381"/>
      <c r="E151" s="299" t="s">
        <v>197</v>
      </c>
      <c r="F151" s="299"/>
      <c r="G151" s="80"/>
      <c r="H151" s="387"/>
      <c r="I151" s="385"/>
      <c r="J151" s="386"/>
      <c r="K151"/>
      <c r="L151"/>
      <c r="M151"/>
    </row>
    <row r="152" spans="1:13" s="4" customFormat="1" ht="18" customHeight="1">
      <c r="A152" s="327">
        <v>40366</v>
      </c>
      <c r="B152" s="329">
        <v>350</v>
      </c>
      <c r="C152" s="349" t="s">
        <v>143</v>
      </c>
      <c r="D152" s="349"/>
      <c r="E152" s="366" t="s">
        <v>200</v>
      </c>
      <c r="F152" s="299"/>
      <c r="G152" s="80"/>
      <c r="H152" s="387"/>
      <c r="I152" s="385">
        <f>B152*$I$34</f>
        <v>87.5</v>
      </c>
      <c r="J152" s="386">
        <v>40452</v>
      </c>
      <c r="K152"/>
      <c r="L152"/>
      <c r="M152"/>
    </row>
    <row r="153" spans="1:13" s="4" customFormat="1" ht="18" customHeight="1">
      <c r="A153" s="340">
        <v>40390</v>
      </c>
      <c r="B153" s="341">
        <v>15</v>
      </c>
      <c r="C153" s="319" t="s">
        <v>134</v>
      </c>
      <c r="D153" s="376"/>
      <c r="E153" s="358" t="s">
        <v>139</v>
      </c>
      <c r="F153" s="299"/>
      <c r="G153" s="80"/>
      <c r="H153" s="387" t="s">
        <v>87</v>
      </c>
      <c r="I153" s="385">
        <f>B153*$I$34</f>
        <v>3.75</v>
      </c>
      <c r="J153" s="386">
        <v>40452</v>
      </c>
      <c r="K153"/>
      <c r="L153"/>
      <c r="M153"/>
    </row>
    <row r="154" spans="1:13" s="4" customFormat="1" ht="18" customHeight="1">
      <c r="A154" s="340">
        <v>40390</v>
      </c>
      <c r="B154" s="341">
        <v>20</v>
      </c>
      <c r="C154" s="319" t="s">
        <v>134</v>
      </c>
      <c r="D154" s="376"/>
      <c r="E154" s="358" t="s">
        <v>203</v>
      </c>
      <c r="F154" s="299"/>
      <c r="G154" s="80"/>
      <c r="H154" s="387" t="s">
        <v>87</v>
      </c>
      <c r="I154" s="385">
        <f>B154*$I$34</f>
        <v>5</v>
      </c>
      <c r="J154" s="386">
        <v>40452</v>
      </c>
      <c r="K154"/>
      <c r="L154"/>
      <c r="M154"/>
    </row>
    <row r="155" spans="1:13" s="4" customFormat="1" ht="18" customHeight="1">
      <c r="A155" s="340">
        <v>40389</v>
      </c>
      <c r="B155" s="341">
        <v>10</v>
      </c>
      <c r="C155" s="319" t="s">
        <v>134</v>
      </c>
      <c r="D155" s="376"/>
      <c r="E155" s="358" t="s">
        <v>140</v>
      </c>
      <c r="F155" s="299"/>
      <c r="G155" s="80"/>
      <c r="H155" s="387" t="s">
        <v>87</v>
      </c>
      <c r="I155" s="385">
        <f>B155*$I$34</f>
        <v>2.5</v>
      </c>
      <c r="J155" s="386">
        <v>40452</v>
      </c>
      <c r="K155"/>
      <c r="L155"/>
      <c r="M155"/>
    </row>
    <row r="156" spans="1:13" s="4" customFormat="1" ht="18" customHeight="1">
      <c r="A156" s="344">
        <v>40389</v>
      </c>
      <c r="B156" s="345">
        <v>5</v>
      </c>
      <c r="C156" s="323" t="s">
        <v>134</v>
      </c>
      <c r="D156" s="380"/>
      <c r="E156" s="358"/>
      <c r="F156" s="299"/>
      <c r="G156" s="80"/>
      <c r="H156" s="387"/>
      <c r="I156" s="385"/>
      <c r="J156" s="386"/>
      <c r="K156"/>
      <c r="L156"/>
      <c r="M156"/>
    </row>
    <row r="157" spans="1:13" s="4" customFormat="1" ht="18" customHeight="1">
      <c r="A157" s="340"/>
      <c r="B157" s="341"/>
      <c r="C157" s="319"/>
      <c r="D157" s="376"/>
      <c r="E157" s="357"/>
      <c r="F157" s="299"/>
      <c r="G157" s="80"/>
      <c r="H157" s="387"/>
      <c r="I157" s="385"/>
      <c r="J157" s="386"/>
      <c r="K157"/>
      <c r="L157"/>
      <c r="M157"/>
    </row>
    <row r="158" spans="1:13" s="4" customFormat="1" ht="18" customHeight="1">
      <c r="A158" s="87"/>
      <c r="B158" s="87"/>
      <c r="C158" s="87"/>
      <c r="D158" s="87"/>
      <c r="E158" s="87"/>
      <c r="F158" s="350"/>
      <c r="G158" s="80"/>
      <c r="H158" s="389"/>
      <c r="I158" s="389"/>
      <c r="J158" s="384"/>
      <c r="K158"/>
      <c r="L158"/>
      <c r="M158"/>
    </row>
    <row r="159" spans="1:13" s="4" customFormat="1" ht="16.5">
      <c r="A159" s="87"/>
      <c r="B159" s="87"/>
      <c r="C159" s="87"/>
      <c r="D159" s="87"/>
      <c r="E159" s="87"/>
      <c r="F159" s="87"/>
      <c r="G159" s="80"/>
      <c r="H159" s="389"/>
      <c r="I159" s="389"/>
      <c r="J159" s="384"/>
      <c r="K159"/>
      <c r="L159"/>
      <c r="M159"/>
    </row>
    <row r="160" spans="1:13" s="4" customFormat="1" ht="16.5">
      <c r="A160" s="87"/>
      <c r="B160" s="87"/>
      <c r="C160" s="87"/>
      <c r="D160" s="87"/>
      <c r="E160" s="87"/>
      <c r="F160" s="87"/>
      <c r="G160" s="80"/>
      <c r="H160" s="389"/>
      <c r="I160" s="389"/>
      <c r="J160" s="384"/>
      <c r="K160"/>
      <c r="L160"/>
      <c r="M160"/>
    </row>
    <row r="161" spans="1:13" s="4" customFormat="1" ht="16.5">
      <c r="A161" s="87"/>
      <c r="B161" s="87"/>
      <c r="C161" s="87"/>
      <c r="D161" s="87"/>
      <c r="E161" s="87"/>
      <c r="F161" s="87"/>
      <c r="G161" s="80"/>
      <c r="H161" s="389"/>
      <c r="I161" s="389"/>
      <c r="J161" s="384"/>
      <c r="K161"/>
      <c r="L161"/>
      <c r="M161"/>
    </row>
    <row r="162" spans="1:13" s="4" customFormat="1" ht="16.5">
      <c r="A162" s="87"/>
      <c r="B162" s="87"/>
      <c r="C162" s="87"/>
      <c r="D162" s="87"/>
      <c r="E162" s="87"/>
      <c r="F162" s="87"/>
      <c r="G162" s="80"/>
      <c r="H162" s="389"/>
      <c r="I162" s="389"/>
      <c r="J162" s="384"/>
      <c r="K162"/>
      <c r="L162"/>
      <c r="M162"/>
    </row>
    <row r="163" spans="1:13" s="4" customFormat="1" ht="16.5">
      <c r="A163" s="87"/>
      <c r="B163" s="87"/>
      <c r="C163" s="87"/>
      <c r="D163" s="87"/>
      <c r="E163" s="87"/>
      <c r="F163" s="87"/>
      <c r="G163" s="80"/>
      <c r="H163" s="389"/>
      <c r="I163" s="389"/>
      <c r="J163" s="384"/>
      <c r="K163"/>
      <c r="L163"/>
      <c r="M163"/>
    </row>
    <row r="164" spans="1:13" s="4" customFormat="1" ht="16.5">
      <c r="A164" s="87"/>
      <c r="B164" s="87"/>
      <c r="C164" s="87"/>
      <c r="D164" s="87"/>
      <c r="E164" s="87"/>
      <c r="F164" s="87"/>
      <c r="G164" s="80"/>
      <c r="H164" s="389"/>
      <c r="I164" s="389"/>
      <c r="J164" s="384"/>
      <c r="K164"/>
      <c r="L164"/>
      <c r="M164"/>
    </row>
    <row r="165" spans="1:13" s="4" customFormat="1" ht="16.5">
      <c r="A165" s="87"/>
      <c r="B165" s="87"/>
      <c r="C165" s="87"/>
      <c r="D165" s="87"/>
      <c r="E165" s="87"/>
      <c r="F165" s="87"/>
      <c r="G165" s="80"/>
      <c r="H165" s="389"/>
      <c r="I165" s="389"/>
      <c r="J165" s="384"/>
      <c r="K165"/>
      <c r="L165"/>
      <c r="M165"/>
    </row>
    <row r="166" spans="1:13" s="4" customFormat="1" ht="16.5">
      <c r="A166" s="87"/>
      <c r="B166" s="87"/>
      <c r="C166" s="87"/>
      <c r="D166" s="87"/>
      <c r="E166" s="87"/>
      <c r="F166" s="87"/>
      <c r="G166" s="80"/>
      <c r="H166" s="389"/>
      <c r="I166" s="389"/>
      <c r="J166" s="384"/>
      <c r="K166"/>
      <c r="L166"/>
      <c r="M166"/>
    </row>
    <row r="167" spans="1:13" s="4" customFormat="1" ht="16.5">
      <c r="A167" s="87"/>
      <c r="B167" s="87"/>
      <c r="C167" s="87"/>
      <c r="D167" s="87"/>
      <c r="E167" s="87"/>
      <c r="F167" s="87"/>
      <c r="G167" s="80"/>
      <c r="H167" s="389"/>
      <c r="I167" s="389"/>
      <c r="J167" s="384"/>
      <c r="K167"/>
      <c r="L167"/>
      <c r="M167"/>
    </row>
    <row r="168" spans="1:13" s="4" customFormat="1" ht="16.5">
      <c r="A168" s="87"/>
      <c r="B168" s="87"/>
      <c r="C168" s="87"/>
      <c r="D168" s="87"/>
      <c r="E168" s="87"/>
      <c r="F168" s="87"/>
      <c r="G168" s="80"/>
      <c r="H168" s="389"/>
      <c r="I168" s="389"/>
      <c r="J168" s="384"/>
      <c r="K168"/>
      <c r="L168"/>
      <c r="M168"/>
    </row>
    <row r="169" spans="1:13" s="4" customFormat="1" ht="16.5">
      <c r="A169" s="87"/>
      <c r="B169" s="87"/>
      <c r="C169" s="87"/>
      <c r="D169" s="87"/>
      <c r="E169" s="87"/>
      <c r="F169" s="87"/>
      <c r="G169" s="80"/>
      <c r="H169" s="389"/>
      <c r="I169" s="389"/>
      <c r="J169" s="384"/>
      <c r="K169"/>
      <c r="L169"/>
      <c r="M169"/>
    </row>
    <row r="170" spans="1:13" s="4" customFormat="1" ht="16.5">
      <c r="A170" s="87"/>
      <c r="B170" s="87"/>
      <c r="C170" s="87"/>
      <c r="D170" s="87"/>
      <c r="E170" s="87"/>
      <c r="F170" s="87"/>
      <c r="G170" s="80"/>
      <c r="H170" s="389"/>
      <c r="I170" s="389"/>
      <c r="J170" s="384"/>
      <c r="K170"/>
      <c r="L170"/>
      <c r="M170"/>
    </row>
    <row r="171" spans="1:13" s="4" customFormat="1" ht="16.5">
      <c r="A171" s="87"/>
      <c r="B171" s="87"/>
      <c r="C171" s="87"/>
      <c r="D171" s="87"/>
      <c r="E171" s="87"/>
      <c r="F171" s="87"/>
      <c r="G171" s="80"/>
      <c r="H171" s="389"/>
      <c r="I171" s="389"/>
      <c r="J171" s="384"/>
      <c r="K171"/>
      <c r="L171"/>
      <c r="M171"/>
    </row>
    <row r="172" spans="1:13" s="4" customFormat="1" ht="16.5">
      <c r="A172" s="87"/>
      <c r="B172" s="87"/>
      <c r="C172" s="87"/>
      <c r="D172" s="87"/>
      <c r="E172" s="87"/>
      <c r="F172" s="87"/>
      <c r="G172" s="80"/>
      <c r="H172" s="389"/>
      <c r="I172" s="389"/>
      <c r="J172" s="384"/>
      <c r="K172"/>
      <c r="L172"/>
      <c r="M172"/>
    </row>
    <row r="173" spans="1:13" s="4" customFormat="1" ht="16.5">
      <c r="A173" s="87"/>
      <c r="B173" s="87"/>
      <c r="C173" s="87"/>
      <c r="D173" s="87"/>
      <c r="E173" s="87"/>
      <c r="F173" s="87"/>
      <c r="G173" s="80"/>
      <c r="H173" s="389"/>
      <c r="I173" s="389"/>
      <c r="J173" s="384"/>
      <c r="K173"/>
      <c r="L173"/>
      <c r="M173"/>
    </row>
    <row r="174" spans="1:13" s="4" customFormat="1" ht="16.5">
      <c r="A174" s="87"/>
      <c r="B174" s="87"/>
      <c r="C174" s="87"/>
      <c r="D174" s="87"/>
      <c r="E174" s="87"/>
      <c r="F174" s="87"/>
      <c r="G174" s="80"/>
      <c r="H174" s="389"/>
      <c r="I174" s="389"/>
      <c r="J174" s="384"/>
      <c r="K174"/>
      <c r="L174"/>
      <c r="M174"/>
    </row>
    <row r="175" spans="1:13" s="4" customFormat="1" ht="16.5">
      <c r="A175" s="87"/>
      <c r="B175" s="87"/>
      <c r="C175" s="87"/>
      <c r="D175" s="87"/>
      <c r="E175" s="87"/>
      <c r="F175" s="87"/>
      <c r="G175" s="80"/>
      <c r="H175" s="389"/>
      <c r="I175" s="389"/>
      <c r="J175" s="384"/>
      <c r="K175"/>
      <c r="L175"/>
      <c r="M175"/>
    </row>
    <row r="176" spans="1:13" s="4" customFormat="1" ht="16.5">
      <c r="A176" s="87"/>
      <c r="B176" s="87"/>
      <c r="C176" s="87"/>
      <c r="D176" s="87"/>
      <c r="E176" s="87"/>
      <c r="F176" s="87"/>
      <c r="G176" s="80"/>
      <c r="H176" s="389"/>
      <c r="I176" s="389"/>
      <c r="J176" s="384"/>
      <c r="K176"/>
      <c r="L176"/>
      <c r="M176"/>
    </row>
    <row r="177" spans="1:13" s="4" customFormat="1" ht="16.5">
      <c r="A177" s="87"/>
      <c r="B177" s="87"/>
      <c r="C177" s="87"/>
      <c r="D177" s="87"/>
      <c r="E177" s="87"/>
      <c r="F177" s="87"/>
      <c r="G177" s="80"/>
      <c r="H177" s="389"/>
      <c r="I177" s="389"/>
      <c r="J177" s="384"/>
      <c r="K177"/>
      <c r="L177"/>
      <c r="M177"/>
    </row>
    <row r="178" spans="1:13" s="4" customFormat="1" ht="15">
      <c r="A178" s="87"/>
      <c r="B178" s="87"/>
      <c r="C178" s="87"/>
      <c r="D178" s="87"/>
      <c r="E178" s="87"/>
      <c r="F178" s="87"/>
      <c r="G178" s="80"/>
      <c r="H178" s="80"/>
      <c r="I178" s="80"/>
      <c r="K178"/>
      <c r="L178"/>
      <c r="M178"/>
    </row>
    <row r="179" spans="1:13" s="4" customFormat="1" ht="15">
      <c r="A179" s="87"/>
      <c r="B179" s="87"/>
      <c r="C179" s="87"/>
      <c r="D179" s="87"/>
      <c r="E179" s="87"/>
      <c r="F179" s="87"/>
      <c r="G179" s="80"/>
      <c r="H179" s="80"/>
      <c r="I179" s="80"/>
      <c r="K179"/>
      <c r="L179"/>
      <c r="M179"/>
    </row>
    <row r="180" spans="1:13" s="4" customFormat="1" ht="15">
      <c r="A180" s="87"/>
      <c r="B180" s="87"/>
      <c r="C180" s="87"/>
      <c r="D180" s="87"/>
      <c r="E180" s="87"/>
      <c r="F180" s="87"/>
      <c r="G180" s="80"/>
      <c r="H180" s="80"/>
      <c r="I180" s="80"/>
      <c r="K180"/>
      <c r="L180"/>
      <c r="M180"/>
    </row>
    <row r="181" spans="1:13" s="4" customFormat="1" ht="15">
      <c r="A181" s="87"/>
      <c r="B181" s="87"/>
      <c r="C181" s="87"/>
      <c r="D181" s="87"/>
      <c r="E181" s="87"/>
      <c r="F181" s="87"/>
      <c r="G181" s="80"/>
      <c r="H181" s="80"/>
      <c r="I181" s="80"/>
      <c r="K181"/>
      <c r="L181"/>
      <c r="M181"/>
    </row>
    <row r="182" spans="1:13" s="4" customFormat="1" ht="15">
      <c r="A182" s="87"/>
      <c r="B182" s="87"/>
      <c r="C182" s="87"/>
      <c r="D182" s="87"/>
      <c r="E182" s="87"/>
      <c r="F182" s="87"/>
      <c r="G182" s="80"/>
      <c r="H182" s="80"/>
      <c r="I182" s="80"/>
      <c r="K182"/>
      <c r="L182"/>
      <c r="M182"/>
    </row>
    <row r="183" spans="1:13" s="4" customFormat="1" ht="15">
      <c r="A183" s="87"/>
      <c r="B183" s="87"/>
      <c r="C183" s="87"/>
      <c r="D183" s="87"/>
      <c r="E183" s="87"/>
      <c r="F183" s="87"/>
      <c r="G183" s="80"/>
      <c r="H183" s="80"/>
      <c r="I183" s="80"/>
      <c r="K183"/>
      <c r="L183"/>
      <c r="M183"/>
    </row>
    <row r="184" spans="1:13" s="4" customFormat="1" ht="15">
      <c r="A184" s="87"/>
      <c r="B184" s="87"/>
      <c r="C184" s="87"/>
      <c r="D184" s="87"/>
      <c r="E184" s="87"/>
      <c r="F184" s="87"/>
      <c r="G184" s="80"/>
      <c r="H184" s="80"/>
      <c r="I184" s="80"/>
      <c r="K184"/>
      <c r="L184"/>
      <c r="M184"/>
    </row>
    <row r="185" spans="1:13" s="4" customFormat="1" ht="15">
      <c r="A185" s="87"/>
      <c r="B185" s="87"/>
      <c r="C185" s="87"/>
      <c r="D185" s="87"/>
      <c r="E185" s="87"/>
      <c r="F185" s="87"/>
      <c r="G185" s="80"/>
      <c r="H185" s="80"/>
      <c r="I185" s="80"/>
      <c r="K185"/>
      <c r="L185"/>
      <c r="M185"/>
    </row>
    <row r="186" spans="1:13" s="4" customFormat="1" ht="15">
      <c r="A186" s="87"/>
      <c r="B186" s="87"/>
      <c r="C186" s="87"/>
      <c r="D186" s="87"/>
      <c r="E186" s="87"/>
      <c r="F186" s="87"/>
      <c r="G186" s="80"/>
      <c r="H186" s="80"/>
      <c r="I186" s="80"/>
      <c r="K186"/>
      <c r="L186"/>
      <c r="M186"/>
    </row>
    <row r="187" spans="1:13" s="4" customFormat="1" ht="15">
      <c r="A187" s="87"/>
      <c r="B187" s="87"/>
      <c r="C187" s="87"/>
      <c r="D187" s="87"/>
      <c r="E187" s="87"/>
      <c r="F187" s="87"/>
      <c r="G187" s="80"/>
      <c r="H187" s="80"/>
      <c r="I187" s="80"/>
      <c r="K187"/>
      <c r="L187"/>
      <c r="M187"/>
    </row>
    <row r="188" spans="1:13" s="4" customFormat="1" ht="15">
      <c r="A188" s="87"/>
      <c r="B188" s="87"/>
      <c r="C188" s="87"/>
      <c r="D188" s="87"/>
      <c r="E188" s="87"/>
      <c r="F188" s="87"/>
      <c r="G188" s="80"/>
      <c r="H188" s="80"/>
      <c r="I188" s="80"/>
      <c r="K188"/>
      <c r="L188"/>
      <c r="M188"/>
    </row>
    <row r="189" spans="1:13" s="4" customFormat="1" ht="15">
      <c r="A189" s="87"/>
      <c r="B189" s="87"/>
      <c r="C189" s="87"/>
      <c r="D189" s="87"/>
      <c r="E189" s="87"/>
      <c r="F189" s="87"/>
      <c r="G189" s="80"/>
      <c r="H189" s="80"/>
      <c r="I189" s="80"/>
      <c r="K189"/>
      <c r="L189"/>
      <c r="M189"/>
    </row>
    <row r="190" spans="1:13" s="4" customFormat="1" ht="15">
      <c r="A190" s="87"/>
      <c r="B190" s="87"/>
      <c r="C190" s="87"/>
      <c r="D190" s="87"/>
      <c r="E190" s="87"/>
      <c r="F190" s="87"/>
      <c r="G190" s="80"/>
      <c r="H190" s="80"/>
      <c r="I190" s="80"/>
      <c r="K190"/>
      <c r="L190"/>
      <c r="M190"/>
    </row>
    <row r="191" spans="1:13" s="4" customFormat="1" ht="15">
      <c r="A191" s="87"/>
      <c r="B191" s="87"/>
      <c r="C191" s="87"/>
      <c r="D191" s="87"/>
      <c r="E191" s="87"/>
      <c r="F191" s="87"/>
      <c r="G191" s="80"/>
      <c r="H191" s="80"/>
      <c r="I191" s="80"/>
      <c r="K191"/>
      <c r="L191"/>
      <c r="M191"/>
    </row>
    <row r="192" spans="1:13" s="4" customFormat="1" ht="15">
      <c r="A192" s="87"/>
      <c r="B192" s="87"/>
      <c r="C192" s="87"/>
      <c r="D192" s="87"/>
      <c r="E192" s="87"/>
      <c r="F192" s="87"/>
      <c r="G192" s="80"/>
      <c r="H192" s="80"/>
      <c r="I192" s="80"/>
      <c r="K192"/>
      <c r="L192"/>
      <c r="M192"/>
    </row>
    <row r="193" spans="1:13" s="4" customFormat="1" ht="15">
      <c r="A193" s="87"/>
      <c r="B193" s="87"/>
      <c r="C193" s="87"/>
      <c r="D193" s="87"/>
      <c r="E193" s="87"/>
      <c r="F193" s="87"/>
      <c r="G193" s="80"/>
      <c r="H193" s="80"/>
      <c r="I193" s="80"/>
      <c r="K193"/>
      <c r="L193"/>
      <c r="M193"/>
    </row>
    <row r="194" spans="1:13" s="4" customFormat="1" ht="15">
      <c r="A194" s="87"/>
      <c r="B194" s="87"/>
      <c r="C194" s="87"/>
      <c r="D194" s="87"/>
      <c r="E194" s="87"/>
      <c r="F194" s="87"/>
      <c r="G194" s="80"/>
      <c r="H194" s="80"/>
      <c r="I194" s="80"/>
      <c r="K194"/>
      <c r="L194"/>
      <c r="M194"/>
    </row>
    <row r="195" spans="1:13" s="4" customFormat="1" ht="15">
      <c r="A195" s="87"/>
      <c r="B195" s="87"/>
      <c r="C195" s="87"/>
      <c r="D195" s="87"/>
      <c r="E195" s="87"/>
      <c r="F195" s="87"/>
      <c r="G195" s="80"/>
      <c r="H195" s="80"/>
      <c r="I195" s="80"/>
      <c r="K195"/>
      <c r="L195"/>
      <c r="M195"/>
    </row>
    <row r="196" spans="1:13" s="4" customFormat="1" ht="15">
      <c r="A196" s="87"/>
      <c r="B196" s="87"/>
      <c r="C196" s="87"/>
      <c r="D196" s="87"/>
      <c r="E196" s="87"/>
      <c r="F196" s="87"/>
      <c r="G196" s="80"/>
      <c r="H196" s="80"/>
      <c r="I196" s="80"/>
      <c r="K196"/>
      <c r="L196"/>
      <c r="M196"/>
    </row>
    <row r="197" spans="1:13" s="4" customFormat="1" ht="15">
      <c r="A197" s="87"/>
      <c r="B197" s="87"/>
      <c r="C197" s="87"/>
      <c r="D197" s="87"/>
      <c r="E197" s="87"/>
      <c r="F197" s="87"/>
      <c r="G197" s="80"/>
      <c r="H197" s="80"/>
      <c r="I197" s="80"/>
      <c r="K197"/>
      <c r="L197"/>
      <c r="M197"/>
    </row>
    <row r="198" spans="1:13" s="4" customFormat="1" ht="15">
      <c r="A198" s="87"/>
      <c r="B198" s="87"/>
      <c r="C198" s="87"/>
      <c r="D198" s="87"/>
      <c r="E198" s="87"/>
      <c r="F198" s="87"/>
      <c r="G198" s="80"/>
      <c r="H198" s="80"/>
      <c r="I198" s="80"/>
      <c r="K198"/>
      <c r="L198"/>
      <c r="M198"/>
    </row>
    <row r="199" spans="1:13" s="4" customFormat="1" ht="15">
      <c r="A199" s="87"/>
      <c r="B199" s="87"/>
      <c r="C199" s="87"/>
      <c r="D199" s="87"/>
      <c r="E199" s="87"/>
      <c r="F199" s="87"/>
      <c r="G199" s="80"/>
      <c r="H199" s="80"/>
      <c r="I199" s="80"/>
      <c r="K199"/>
      <c r="L199"/>
      <c r="M199"/>
    </row>
    <row r="200" spans="1:13" s="4" customFormat="1" ht="15">
      <c r="A200" s="87"/>
      <c r="B200" s="87"/>
      <c r="C200" s="87"/>
      <c r="D200" s="87"/>
      <c r="E200" s="87"/>
      <c r="F200" s="87"/>
      <c r="G200" s="80"/>
      <c r="H200" s="80"/>
      <c r="I200" s="80"/>
      <c r="K200"/>
      <c r="L200"/>
      <c r="M200"/>
    </row>
    <row r="201" spans="1:13" s="4" customFormat="1" ht="15">
      <c r="A201" s="87"/>
      <c r="B201" s="87"/>
      <c r="C201" s="87"/>
      <c r="D201" s="87"/>
      <c r="E201" s="87"/>
      <c r="F201" s="87"/>
      <c r="G201" s="80"/>
      <c r="H201" s="80"/>
      <c r="I201" s="80"/>
      <c r="K201"/>
      <c r="L201"/>
      <c r="M201"/>
    </row>
    <row r="202" spans="1:13" s="4" customFormat="1" ht="15">
      <c r="A202" s="87"/>
      <c r="B202" s="87"/>
      <c r="C202" s="87"/>
      <c r="D202" s="87"/>
      <c r="E202" s="87"/>
      <c r="F202" s="87"/>
      <c r="G202" s="80"/>
      <c r="H202" s="80"/>
      <c r="I202" s="80"/>
      <c r="K202"/>
      <c r="L202"/>
      <c r="M202"/>
    </row>
    <row r="203" spans="1:13" s="4" customFormat="1" ht="15">
      <c r="A203" s="87"/>
      <c r="B203" s="87"/>
      <c r="C203" s="87"/>
      <c r="D203" s="87"/>
      <c r="E203" s="87"/>
      <c r="F203" s="87"/>
      <c r="G203" s="80"/>
      <c r="H203" s="80"/>
      <c r="I203" s="80"/>
      <c r="K203"/>
      <c r="L203"/>
      <c r="M203"/>
    </row>
    <row r="204" spans="1:13" s="4" customFormat="1" ht="15">
      <c r="A204" s="87"/>
      <c r="B204" s="87"/>
      <c r="C204" s="87"/>
      <c r="D204" s="87"/>
      <c r="E204" s="87"/>
      <c r="F204" s="87"/>
      <c r="G204" s="80"/>
      <c r="H204" s="80"/>
      <c r="I204" s="80"/>
      <c r="K204"/>
      <c r="L204"/>
      <c r="M204"/>
    </row>
    <row r="205" spans="1:13" s="4" customFormat="1" ht="15">
      <c r="A205" s="87"/>
      <c r="B205" s="87"/>
      <c r="C205" s="87"/>
      <c r="D205" s="87"/>
      <c r="E205" s="87"/>
      <c r="F205" s="87"/>
      <c r="G205" s="80"/>
      <c r="H205" s="80"/>
      <c r="I205" s="80"/>
      <c r="K205"/>
      <c r="L205"/>
      <c r="M205"/>
    </row>
    <row r="206" spans="1:13" s="4" customFormat="1" ht="15">
      <c r="A206" s="87"/>
      <c r="B206" s="87"/>
      <c r="C206" s="87"/>
      <c r="D206" s="87"/>
      <c r="E206" s="87"/>
      <c r="F206" s="87"/>
      <c r="G206" s="80"/>
      <c r="H206" s="80"/>
      <c r="I206" s="80"/>
      <c r="K206"/>
      <c r="L206"/>
      <c r="M206"/>
    </row>
    <row r="207" spans="1:13" s="4" customFormat="1" ht="15">
      <c r="A207" s="87"/>
      <c r="B207" s="87"/>
      <c r="C207" s="87"/>
      <c r="D207" s="87"/>
      <c r="E207" s="87"/>
      <c r="F207" s="87"/>
      <c r="G207" s="80"/>
      <c r="H207" s="80"/>
      <c r="I207" s="80"/>
      <c r="K207"/>
      <c r="L207"/>
      <c r="M207"/>
    </row>
    <row r="208" spans="1:13" s="4" customFormat="1" ht="15">
      <c r="A208" s="87"/>
      <c r="B208" s="87"/>
      <c r="C208" s="87"/>
      <c r="D208" s="87"/>
      <c r="E208" s="87"/>
      <c r="F208" s="87"/>
      <c r="G208" s="80"/>
      <c r="H208" s="80"/>
      <c r="I208" s="80"/>
      <c r="K208"/>
      <c r="L208"/>
      <c r="M208"/>
    </row>
    <row r="209" spans="1:13" s="4" customFormat="1" ht="15">
      <c r="A209" s="87"/>
      <c r="B209" s="87"/>
      <c r="C209" s="87"/>
      <c r="D209" s="87"/>
      <c r="E209" s="87"/>
      <c r="F209" s="87"/>
      <c r="G209" s="80"/>
      <c r="H209" s="80"/>
      <c r="I209" s="80"/>
      <c r="K209"/>
      <c r="L209"/>
      <c r="M209"/>
    </row>
    <row r="210" spans="1:13" s="4" customFormat="1" ht="15">
      <c r="A210" s="87"/>
      <c r="B210" s="87"/>
      <c r="C210" s="87"/>
      <c r="D210" s="87"/>
      <c r="E210" s="87"/>
      <c r="F210" s="87"/>
      <c r="G210" s="80"/>
      <c r="H210" s="80"/>
      <c r="I210" s="80"/>
      <c r="K210"/>
      <c r="L210"/>
      <c r="M210"/>
    </row>
    <row r="211" spans="1:13" s="4" customFormat="1" ht="15">
      <c r="A211" s="87"/>
      <c r="B211" s="87"/>
      <c r="C211" s="87"/>
      <c r="D211" s="87"/>
      <c r="E211" s="87"/>
      <c r="F211" s="87"/>
      <c r="G211" s="80"/>
      <c r="H211" s="80"/>
      <c r="I211" s="80"/>
      <c r="K211"/>
      <c r="L211"/>
      <c r="M211"/>
    </row>
    <row r="212" spans="1:13" s="4" customFormat="1" ht="15">
      <c r="A212" s="87"/>
      <c r="B212" s="87"/>
      <c r="C212" s="87"/>
      <c r="D212" s="87"/>
      <c r="E212" s="87"/>
      <c r="F212" s="87"/>
      <c r="G212" s="80"/>
      <c r="H212" s="80"/>
      <c r="I212" s="80"/>
      <c r="K212"/>
      <c r="L212"/>
      <c r="M212"/>
    </row>
    <row r="213" spans="1:13" s="4" customFormat="1" ht="15">
      <c r="A213" s="87"/>
      <c r="B213" s="87"/>
      <c r="C213" s="87"/>
      <c r="D213" s="87"/>
      <c r="E213" s="87"/>
      <c r="F213" s="87"/>
      <c r="G213" s="80"/>
      <c r="H213" s="80"/>
      <c r="I213" s="80"/>
      <c r="K213"/>
      <c r="L213"/>
      <c r="M213"/>
    </row>
    <row r="214" spans="1:13" s="4" customFormat="1" ht="15">
      <c r="A214" s="87"/>
      <c r="B214" s="87"/>
      <c r="C214" s="87"/>
      <c r="D214" s="87"/>
      <c r="E214" s="87"/>
      <c r="F214" s="87"/>
      <c r="G214" s="80"/>
      <c r="H214" s="80"/>
      <c r="I214" s="80"/>
      <c r="K214"/>
      <c r="L214"/>
      <c r="M214"/>
    </row>
    <row r="215" spans="1:13" s="4" customFormat="1" ht="15">
      <c r="A215" s="87"/>
      <c r="B215" s="87"/>
      <c r="C215" s="87"/>
      <c r="D215" s="87"/>
      <c r="E215" s="87"/>
      <c r="F215" s="87"/>
      <c r="G215" s="80"/>
      <c r="H215" s="80"/>
      <c r="I215" s="80"/>
      <c r="K215"/>
      <c r="L215"/>
      <c r="M215"/>
    </row>
    <row r="216" spans="1:13" s="4" customFormat="1" ht="15">
      <c r="A216" s="87"/>
      <c r="B216" s="87"/>
      <c r="C216" s="87"/>
      <c r="D216" s="87"/>
      <c r="E216" s="87"/>
      <c r="F216" s="87"/>
      <c r="G216" s="80"/>
      <c r="H216" s="80"/>
      <c r="I216" s="80"/>
      <c r="K216"/>
      <c r="L216"/>
      <c r="M216"/>
    </row>
    <row r="217" spans="1:13" s="4" customFormat="1" ht="15">
      <c r="A217" s="87"/>
      <c r="B217" s="87"/>
      <c r="C217" s="87"/>
      <c r="D217" s="87"/>
      <c r="E217" s="87"/>
      <c r="F217" s="87"/>
      <c r="G217" s="80"/>
      <c r="H217" s="80"/>
      <c r="I217" s="80"/>
      <c r="K217"/>
      <c r="L217"/>
      <c r="M217"/>
    </row>
    <row r="218" spans="1:13" s="4" customFormat="1" ht="15">
      <c r="A218" s="87"/>
      <c r="B218" s="87"/>
      <c r="C218" s="87"/>
      <c r="D218" s="87"/>
      <c r="E218" s="87"/>
      <c r="F218" s="87"/>
      <c r="G218" s="80"/>
      <c r="H218" s="80"/>
      <c r="I218" s="80"/>
      <c r="K218"/>
      <c r="L218"/>
      <c r="M218"/>
    </row>
    <row r="219" spans="1:13" s="4" customFormat="1" ht="15">
      <c r="A219" s="87"/>
      <c r="B219" s="87"/>
      <c r="C219" s="87"/>
      <c r="D219" s="87"/>
      <c r="E219" s="87"/>
      <c r="F219" s="87"/>
      <c r="G219" s="80"/>
      <c r="H219" s="80"/>
      <c r="I219" s="80"/>
      <c r="K219"/>
      <c r="L219"/>
      <c r="M219"/>
    </row>
    <row r="220" spans="1:13" s="4" customFormat="1" ht="15">
      <c r="A220" s="87"/>
      <c r="B220" s="87"/>
      <c r="C220" s="87"/>
      <c r="D220" s="87"/>
      <c r="E220" s="87"/>
      <c r="F220" s="87"/>
      <c r="G220" s="80"/>
      <c r="H220" s="80"/>
      <c r="I220" s="80"/>
      <c r="K220"/>
      <c r="L220"/>
      <c r="M220"/>
    </row>
    <row r="221" spans="1:13" s="4" customFormat="1" ht="15">
      <c r="A221" s="87"/>
      <c r="B221" s="87"/>
      <c r="C221" s="87"/>
      <c r="D221" s="87"/>
      <c r="E221" s="87"/>
      <c r="F221" s="87"/>
      <c r="G221" s="80"/>
      <c r="H221" s="80"/>
      <c r="I221" s="80"/>
      <c r="K221"/>
      <c r="L221"/>
      <c r="M221"/>
    </row>
    <row r="222" spans="1:13" s="4" customFormat="1" ht="15">
      <c r="A222" s="87"/>
      <c r="B222" s="87"/>
      <c r="C222" s="87"/>
      <c r="D222" s="87"/>
      <c r="E222" s="87"/>
      <c r="F222" s="87"/>
      <c r="G222" s="80"/>
      <c r="H222" s="80"/>
      <c r="I222" s="80"/>
      <c r="K222"/>
      <c r="L222"/>
      <c r="M222"/>
    </row>
    <row r="223" spans="1:13" s="4" customFormat="1" ht="15">
      <c r="A223" s="87"/>
      <c r="B223" s="87"/>
      <c r="C223" s="87"/>
      <c r="D223" s="87"/>
      <c r="E223" s="87"/>
      <c r="F223" s="87"/>
      <c r="G223" s="80"/>
      <c r="H223" s="80"/>
      <c r="I223" s="80"/>
      <c r="K223"/>
      <c r="L223"/>
      <c r="M223"/>
    </row>
    <row r="224" spans="1:13" s="4" customFormat="1" ht="15">
      <c r="A224" s="87"/>
      <c r="B224" s="87"/>
      <c r="C224" s="87"/>
      <c r="D224" s="87"/>
      <c r="E224" s="87"/>
      <c r="F224" s="87"/>
      <c r="G224" s="80"/>
      <c r="H224" s="80"/>
      <c r="I224" s="80"/>
      <c r="K224"/>
      <c r="L224"/>
      <c r="M224"/>
    </row>
    <row r="225" spans="1:13" s="4" customFormat="1" ht="15">
      <c r="A225" s="87"/>
      <c r="B225" s="87"/>
      <c r="C225" s="87"/>
      <c r="D225" s="87"/>
      <c r="E225" s="87"/>
      <c r="F225" s="87"/>
      <c r="G225" s="80"/>
      <c r="H225" s="80"/>
      <c r="I225" s="80"/>
      <c r="K225"/>
      <c r="L225"/>
      <c r="M225"/>
    </row>
    <row r="226" spans="1:13" s="4" customFormat="1" ht="15">
      <c r="A226" s="87"/>
      <c r="B226" s="87"/>
      <c r="C226" s="87"/>
      <c r="D226" s="87"/>
      <c r="E226" s="87"/>
      <c r="F226" s="87"/>
      <c r="G226" s="80"/>
      <c r="H226" s="80"/>
      <c r="I226" s="80"/>
      <c r="K226"/>
      <c r="L226"/>
      <c r="M226"/>
    </row>
    <row r="227" spans="1:13" s="4" customFormat="1" ht="15">
      <c r="A227" s="87"/>
      <c r="B227" s="87"/>
      <c r="C227" s="87"/>
      <c r="D227" s="87"/>
      <c r="E227" s="87"/>
      <c r="F227" s="87"/>
      <c r="G227" s="80"/>
      <c r="H227" s="80"/>
      <c r="I227" s="80"/>
      <c r="K227"/>
      <c r="L227"/>
      <c r="M227"/>
    </row>
    <row r="228" spans="1:13" s="4" customFormat="1" ht="15">
      <c r="A228" s="87"/>
      <c r="B228" s="87"/>
      <c r="C228" s="87"/>
      <c r="D228" s="87"/>
      <c r="E228" s="87"/>
      <c r="F228" s="87"/>
      <c r="G228" s="80"/>
      <c r="H228" s="80"/>
      <c r="I228" s="80"/>
      <c r="K228"/>
      <c r="L228"/>
      <c r="M228"/>
    </row>
    <row r="229" spans="1:13" s="4" customFormat="1" ht="15">
      <c r="A229" s="87"/>
      <c r="B229" s="87"/>
      <c r="C229" s="87"/>
      <c r="D229" s="87"/>
      <c r="E229" s="87"/>
      <c r="F229" s="87"/>
      <c r="G229" s="80"/>
      <c r="H229" s="80"/>
      <c r="I229" s="80"/>
      <c r="K229"/>
      <c r="L229"/>
      <c r="M229"/>
    </row>
    <row r="230" spans="1:13" s="4" customFormat="1" ht="15">
      <c r="A230" s="87"/>
      <c r="B230" s="87"/>
      <c r="C230" s="87"/>
      <c r="D230" s="87"/>
      <c r="E230" s="87"/>
      <c r="F230" s="87"/>
      <c r="G230" s="80"/>
      <c r="H230" s="80"/>
      <c r="I230" s="80"/>
      <c r="K230"/>
      <c r="L230"/>
      <c r="M230"/>
    </row>
    <row r="231" spans="1:13" s="4" customFormat="1" ht="15">
      <c r="A231" s="87"/>
      <c r="B231" s="87"/>
      <c r="C231" s="87"/>
      <c r="D231" s="87"/>
      <c r="E231" s="87"/>
      <c r="F231" s="87"/>
      <c r="G231" s="80"/>
      <c r="H231" s="80"/>
      <c r="I231" s="80"/>
      <c r="K231"/>
      <c r="L231"/>
      <c r="M231"/>
    </row>
    <row r="232" spans="1:13" s="4" customFormat="1" ht="15">
      <c r="A232" s="87"/>
      <c r="B232" s="87"/>
      <c r="C232" s="87"/>
      <c r="D232" s="87"/>
      <c r="E232" s="87"/>
      <c r="F232" s="87"/>
      <c r="G232" s="80"/>
      <c r="H232" s="80"/>
      <c r="I232" s="80"/>
      <c r="K232"/>
      <c r="L232"/>
      <c r="M232"/>
    </row>
    <row r="233" spans="1:13" s="4" customFormat="1" ht="15">
      <c r="A233" s="87"/>
      <c r="B233" s="87"/>
      <c r="C233" s="87"/>
      <c r="D233" s="87"/>
      <c r="E233" s="87"/>
      <c r="F233" s="87"/>
      <c r="G233" s="80"/>
      <c r="H233" s="80"/>
      <c r="I233" s="80"/>
      <c r="K233"/>
      <c r="L233"/>
      <c r="M233"/>
    </row>
    <row r="234" spans="1:13" s="4" customFormat="1" ht="15">
      <c r="A234" s="87"/>
      <c r="B234" s="87"/>
      <c r="C234" s="87"/>
      <c r="D234" s="87"/>
      <c r="E234" s="87"/>
      <c r="F234" s="87"/>
      <c r="G234" s="80"/>
      <c r="H234" s="80"/>
      <c r="I234" s="80"/>
      <c r="K234"/>
      <c r="L234"/>
      <c r="M234"/>
    </row>
    <row r="235" spans="1:13" s="4" customFormat="1" ht="15">
      <c r="A235" s="87"/>
      <c r="B235" s="87"/>
      <c r="C235" s="87"/>
      <c r="D235" s="87"/>
      <c r="E235" s="87"/>
      <c r="F235" s="87"/>
      <c r="G235" s="80"/>
      <c r="H235" s="80"/>
      <c r="I235" s="80"/>
      <c r="K235"/>
      <c r="L235"/>
      <c r="M235"/>
    </row>
    <row r="236" spans="1:13" s="4" customFormat="1" ht="15">
      <c r="A236" s="87"/>
      <c r="B236" s="87"/>
      <c r="C236" s="87"/>
      <c r="D236" s="87"/>
      <c r="E236" s="87"/>
      <c r="F236" s="87"/>
      <c r="G236" s="80"/>
      <c r="H236" s="80"/>
      <c r="I236" s="80"/>
      <c r="K236"/>
      <c r="L236"/>
      <c r="M236"/>
    </row>
    <row r="237" spans="1:13" s="4" customFormat="1" ht="15">
      <c r="A237" s="87"/>
      <c r="B237" s="87"/>
      <c r="C237" s="87"/>
      <c r="D237" s="87"/>
      <c r="E237" s="87"/>
      <c r="F237" s="87"/>
      <c r="G237" s="80"/>
      <c r="H237" s="80"/>
      <c r="I237" s="80"/>
      <c r="K237"/>
      <c r="L237"/>
      <c r="M237"/>
    </row>
    <row r="238" spans="1:13" s="4" customFormat="1" ht="15">
      <c r="A238" s="87"/>
      <c r="B238" s="87"/>
      <c r="C238" s="87"/>
      <c r="D238" s="87"/>
      <c r="E238" s="87"/>
      <c r="F238" s="87"/>
      <c r="G238" s="80"/>
      <c r="H238" s="80"/>
      <c r="I238" s="80"/>
      <c r="K238"/>
      <c r="L238"/>
      <c r="M238"/>
    </row>
    <row r="239" spans="1:13" s="4" customFormat="1" ht="15">
      <c r="A239" s="87"/>
      <c r="B239" s="87"/>
      <c r="C239" s="87"/>
      <c r="D239" s="87"/>
      <c r="E239" s="87"/>
      <c r="F239" s="87"/>
      <c r="G239" s="80"/>
      <c r="H239" s="80"/>
      <c r="I239" s="80"/>
      <c r="K239"/>
      <c r="L239"/>
      <c r="M239"/>
    </row>
    <row r="240" spans="1:13" s="4" customFormat="1" ht="15">
      <c r="A240" s="87"/>
      <c r="B240" s="87"/>
      <c r="C240" s="87"/>
      <c r="D240" s="87"/>
      <c r="E240" s="87"/>
      <c r="F240" s="87"/>
      <c r="G240" s="80"/>
      <c r="H240" s="80"/>
      <c r="I240" s="80"/>
      <c r="K240"/>
      <c r="L240"/>
      <c r="M240"/>
    </row>
    <row r="241" spans="1:13" s="4" customFormat="1" ht="15">
      <c r="A241" s="87"/>
      <c r="B241" s="87"/>
      <c r="C241" s="87"/>
      <c r="D241" s="87"/>
      <c r="E241" s="87"/>
      <c r="F241" s="87"/>
      <c r="G241" s="80"/>
      <c r="H241" s="80"/>
      <c r="I241" s="80"/>
      <c r="K241"/>
      <c r="L241"/>
      <c r="M241"/>
    </row>
    <row r="242" spans="1:13" s="4" customFormat="1" ht="15">
      <c r="A242" s="87"/>
      <c r="B242" s="87"/>
      <c r="C242" s="87"/>
      <c r="D242" s="87"/>
      <c r="E242" s="87"/>
      <c r="F242" s="87"/>
      <c r="G242" s="80"/>
      <c r="H242" s="80"/>
      <c r="I242" s="80"/>
      <c r="K242"/>
      <c r="L242"/>
      <c r="M242"/>
    </row>
    <row r="243" spans="1:13" s="4" customFormat="1" ht="15">
      <c r="A243" s="87"/>
      <c r="B243" s="87"/>
      <c r="C243" s="87"/>
      <c r="D243" s="87"/>
      <c r="E243" s="87"/>
      <c r="F243" s="87"/>
      <c r="G243" s="80"/>
      <c r="H243" s="80"/>
      <c r="I243" s="80"/>
      <c r="K243"/>
      <c r="L243"/>
      <c r="M243"/>
    </row>
    <row r="244" spans="1:13" s="4" customFormat="1" ht="15">
      <c r="A244" s="87"/>
      <c r="B244" s="87"/>
      <c r="C244" s="87"/>
      <c r="D244" s="87"/>
      <c r="E244" s="87"/>
      <c r="F244" s="87"/>
      <c r="G244" s="80"/>
      <c r="H244" s="80"/>
      <c r="I244" s="80"/>
      <c r="K244"/>
      <c r="L244"/>
      <c r="M244"/>
    </row>
    <row r="245" spans="1:13" s="4" customFormat="1" ht="15">
      <c r="A245" s="87"/>
      <c r="B245" s="87"/>
      <c r="C245" s="87"/>
      <c r="D245" s="87"/>
      <c r="E245" s="87"/>
      <c r="F245" s="87"/>
      <c r="G245" s="80"/>
      <c r="H245" s="80"/>
      <c r="I245" s="80"/>
      <c r="K245"/>
      <c r="L245"/>
      <c r="M245"/>
    </row>
    <row r="246" spans="1:13" s="4" customFormat="1" ht="15">
      <c r="A246" s="87"/>
      <c r="B246" s="87"/>
      <c r="C246" s="87"/>
      <c r="D246" s="87"/>
      <c r="E246" s="87"/>
      <c r="F246" s="87"/>
      <c r="G246" s="80"/>
      <c r="H246" s="80"/>
      <c r="I246" s="80"/>
      <c r="K246"/>
      <c r="L246"/>
      <c r="M246"/>
    </row>
    <row r="247" spans="1:13" s="4" customFormat="1" ht="15">
      <c r="A247" s="87"/>
      <c r="B247" s="87"/>
      <c r="C247" s="87"/>
      <c r="D247" s="87"/>
      <c r="E247" s="87"/>
      <c r="F247" s="87"/>
      <c r="G247" s="80"/>
      <c r="H247" s="80"/>
      <c r="I247" s="80"/>
      <c r="K247"/>
      <c r="L247"/>
      <c r="M247"/>
    </row>
    <row r="248" spans="1:13" s="4" customFormat="1" ht="15">
      <c r="A248" s="87"/>
      <c r="B248" s="87"/>
      <c r="C248" s="87"/>
      <c r="D248" s="87"/>
      <c r="E248" s="87"/>
      <c r="F248" s="87"/>
      <c r="G248" s="80"/>
      <c r="H248" s="80"/>
      <c r="I248" s="80"/>
      <c r="K248"/>
      <c r="L248"/>
      <c r="M248"/>
    </row>
    <row r="249" spans="1:13" s="4" customFormat="1" ht="15">
      <c r="A249" s="87"/>
      <c r="B249" s="87"/>
      <c r="C249" s="87"/>
      <c r="D249" s="87"/>
      <c r="E249" s="87"/>
      <c r="F249" s="80"/>
      <c r="G249" s="80"/>
      <c r="H249" s="80"/>
      <c r="I249" s="80"/>
      <c r="K249"/>
      <c r="L249"/>
      <c r="M249"/>
    </row>
    <row r="250" spans="1:13" s="4" customFormat="1" ht="14.25">
      <c r="A250" s="80"/>
      <c r="B250" s="80"/>
      <c r="C250" s="80"/>
      <c r="D250" s="80"/>
      <c r="E250" s="80"/>
      <c r="F250" s="80"/>
      <c r="G250" s="80"/>
      <c r="H250" s="80"/>
      <c r="I250" s="80"/>
      <c r="K250"/>
      <c r="L250"/>
      <c r="M250"/>
    </row>
    <row r="251" spans="1:13" s="4" customFormat="1" ht="14.25">
      <c r="A251" s="80"/>
      <c r="B251" s="80"/>
      <c r="C251" s="80"/>
      <c r="D251" s="80"/>
      <c r="E251" s="80"/>
      <c r="F251" s="80"/>
      <c r="G251" s="80"/>
      <c r="H251" s="80"/>
      <c r="I251" s="80"/>
      <c r="K251"/>
      <c r="L251"/>
      <c r="M251"/>
    </row>
    <row r="252" spans="1:13" s="4" customFormat="1" ht="14.25">
      <c r="A252" s="80"/>
      <c r="B252" s="80"/>
      <c r="C252" s="80"/>
      <c r="D252" s="80"/>
      <c r="E252" s="80"/>
      <c r="F252" s="80"/>
      <c r="G252" s="80"/>
      <c r="H252" s="80"/>
      <c r="I252" s="80"/>
      <c r="K252"/>
      <c r="L252"/>
      <c r="M252"/>
    </row>
    <row r="253" spans="1:13" s="4" customFormat="1" ht="14.25">
      <c r="A253" s="80"/>
      <c r="B253" s="80"/>
      <c r="C253" s="80"/>
      <c r="D253" s="80"/>
      <c r="E253" s="80"/>
      <c r="F253" s="80"/>
      <c r="G253" s="80"/>
      <c r="H253" s="80"/>
      <c r="I253" s="80"/>
      <c r="K253"/>
      <c r="L253"/>
      <c r="M253"/>
    </row>
    <row r="254" spans="1:13" s="4" customFormat="1" ht="14.25">
      <c r="A254" s="80"/>
      <c r="B254" s="80"/>
      <c r="C254" s="80"/>
      <c r="D254" s="80"/>
      <c r="E254" s="80"/>
      <c r="F254" s="80"/>
      <c r="G254" s="80"/>
      <c r="H254" s="80"/>
      <c r="I254" s="80"/>
      <c r="K254"/>
      <c r="L254"/>
      <c r="M254"/>
    </row>
    <row r="255" spans="1:13" s="4" customFormat="1" ht="14.25">
      <c r="A255" s="80"/>
      <c r="B255" s="80"/>
      <c r="C255" s="80"/>
      <c r="D255" s="80"/>
      <c r="E255" s="80"/>
      <c r="F255" s="80"/>
      <c r="G255" s="80"/>
      <c r="H255" s="80"/>
      <c r="I255" s="80"/>
      <c r="K255"/>
      <c r="L255"/>
      <c r="M255"/>
    </row>
    <row r="256" spans="1:13" s="4" customFormat="1" ht="14.25">
      <c r="A256" s="80"/>
      <c r="B256" s="80"/>
      <c r="C256" s="80"/>
      <c r="D256" s="80"/>
      <c r="E256" s="80"/>
      <c r="F256" s="80"/>
      <c r="G256" s="80"/>
      <c r="H256" s="80"/>
      <c r="I256" s="80"/>
      <c r="K256"/>
      <c r="L256"/>
      <c r="M256"/>
    </row>
    <row r="257" spans="1:13" s="4" customFormat="1" ht="14.25">
      <c r="A257" s="80"/>
      <c r="B257" s="80"/>
      <c r="C257" s="80"/>
      <c r="D257" s="80"/>
      <c r="E257" s="80"/>
      <c r="F257" s="80"/>
      <c r="G257" s="80"/>
      <c r="H257" s="80"/>
      <c r="I257" s="80"/>
      <c r="K257"/>
      <c r="L257"/>
      <c r="M257"/>
    </row>
    <row r="258" spans="1:13" s="4" customFormat="1" ht="14.25">
      <c r="A258" s="80"/>
      <c r="B258" s="80"/>
      <c r="C258" s="80"/>
      <c r="D258" s="80"/>
      <c r="E258" s="80"/>
      <c r="F258" s="80"/>
      <c r="G258" s="80"/>
      <c r="H258" s="80"/>
      <c r="I258" s="80"/>
      <c r="K258"/>
      <c r="L258"/>
      <c r="M258"/>
    </row>
    <row r="259" spans="1:13" s="4" customFormat="1" ht="14.25">
      <c r="A259" s="80"/>
      <c r="B259" s="80"/>
      <c r="C259" s="80"/>
      <c r="D259" s="80"/>
      <c r="E259" s="80"/>
      <c r="F259" s="80"/>
      <c r="G259" s="80"/>
      <c r="H259" s="80"/>
      <c r="I259" s="80"/>
      <c r="K259"/>
      <c r="L259"/>
      <c r="M259"/>
    </row>
    <row r="260" spans="1:13" s="4" customFormat="1" ht="14.25">
      <c r="A260" s="80"/>
      <c r="B260" s="80"/>
      <c r="C260" s="80"/>
      <c r="D260" s="80"/>
      <c r="E260" s="80"/>
      <c r="F260" s="80"/>
      <c r="G260" s="80"/>
      <c r="H260" s="80"/>
      <c r="I260" s="80"/>
      <c r="K260"/>
      <c r="L260"/>
      <c r="M260"/>
    </row>
    <row r="261" spans="1:13" s="4" customFormat="1" ht="14.25">
      <c r="A261" s="80"/>
      <c r="B261" s="80"/>
      <c r="C261" s="80"/>
      <c r="D261" s="80"/>
      <c r="E261" s="80"/>
      <c r="F261" s="80"/>
      <c r="G261" s="80"/>
      <c r="H261" s="80"/>
      <c r="I261" s="80"/>
      <c r="K261"/>
      <c r="L261"/>
      <c r="M261"/>
    </row>
    <row r="262" spans="1:13" s="4" customFormat="1" ht="14.25">
      <c r="A262" s="80"/>
      <c r="B262" s="80"/>
      <c r="C262" s="80"/>
      <c r="D262" s="80"/>
      <c r="E262" s="80"/>
      <c r="F262" s="80"/>
      <c r="G262" s="80"/>
      <c r="H262" s="80"/>
      <c r="I262" s="80"/>
      <c r="K262"/>
      <c r="L262"/>
      <c r="M262"/>
    </row>
    <row r="263" spans="1:13" s="4" customFormat="1" ht="14.25">
      <c r="A263" s="80"/>
      <c r="B263" s="80"/>
      <c r="C263" s="80"/>
      <c r="D263" s="80"/>
      <c r="E263" s="80"/>
      <c r="F263" s="80"/>
      <c r="G263" s="80"/>
      <c r="H263" s="80"/>
      <c r="I263" s="80"/>
      <c r="K263"/>
      <c r="L263"/>
      <c r="M263"/>
    </row>
    <row r="264" spans="1:13" s="4" customFormat="1" ht="14.25">
      <c r="A264" s="80"/>
      <c r="B264" s="80"/>
      <c r="C264" s="80"/>
      <c r="D264" s="80"/>
      <c r="E264" s="80"/>
      <c r="F264" s="80"/>
      <c r="G264" s="80"/>
      <c r="H264" s="80"/>
      <c r="I264" s="80"/>
      <c r="K264"/>
      <c r="L264"/>
      <c r="M264"/>
    </row>
    <row r="265" spans="1:13" s="4" customFormat="1" ht="14.25">
      <c r="A265" s="80"/>
      <c r="B265" s="80"/>
      <c r="C265" s="80"/>
      <c r="D265" s="80"/>
      <c r="E265" s="80"/>
      <c r="F265" s="80"/>
      <c r="G265" s="80"/>
      <c r="H265" s="80"/>
      <c r="I265" s="80"/>
      <c r="K265"/>
      <c r="L265"/>
      <c r="M265"/>
    </row>
    <row r="266" spans="1:13" s="4" customFormat="1" ht="14.25">
      <c r="A266" s="80"/>
      <c r="B266" s="80"/>
      <c r="C266" s="80"/>
      <c r="D266" s="80"/>
      <c r="E266" s="80"/>
      <c r="F266" s="80"/>
      <c r="G266" s="80"/>
      <c r="H266" s="80"/>
      <c r="I266" s="80"/>
      <c r="K266"/>
      <c r="L266"/>
      <c r="M266"/>
    </row>
    <row r="267" spans="1:13" s="4" customFormat="1" ht="14.25">
      <c r="A267" s="80"/>
      <c r="B267" s="80"/>
      <c r="C267" s="80"/>
      <c r="D267" s="80"/>
      <c r="E267" s="80"/>
      <c r="F267" s="80"/>
      <c r="G267" s="80"/>
      <c r="H267" s="80"/>
      <c r="I267" s="80"/>
      <c r="K267"/>
      <c r="L267"/>
      <c r="M267"/>
    </row>
    <row r="268" spans="1:13" s="4" customFormat="1" ht="14.25">
      <c r="A268" s="80"/>
      <c r="B268" s="80"/>
      <c r="C268" s="80"/>
      <c r="D268" s="80"/>
      <c r="E268" s="80"/>
      <c r="F268" s="80"/>
      <c r="G268" s="80"/>
      <c r="H268" s="80"/>
      <c r="I268" s="80"/>
      <c r="K268"/>
      <c r="L268"/>
      <c r="M268"/>
    </row>
    <row r="269" spans="1:13" s="4" customFormat="1" ht="14.25">
      <c r="A269" s="80"/>
      <c r="B269" s="80"/>
      <c r="C269" s="80"/>
      <c r="D269" s="80"/>
      <c r="E269" s="80"/>
      <c r="F269" s="80"/>
      <c r="G269" s="80"/>
      <c r="H269" s="80"/>
      <c r="I269" s="80"/>
      <c r="K269"/>
      <c r="L269"/>
      <c r="M269"/>
    </row>
    <row r="270" spans="1:13" s="4" customFormat="1" ht="14.25">
      <c r="A270" s="80"/>
      <c r="B270" s="80"/>
      <c r="C270" s="80"/>
      <c r="D270" s="80"/>
      <c r="E270" s="80"/>
      <c r="F270" s="80"/>
      <c r="G270" s="80"/>
      <c r="H270" s="80"/>
      <c r="I270" s="80"/>
      <c r="K270"/>
      <c r="L270"/>
      <c r="M270"/>
    </row>
    <row r="271" spans="1:13" s="4" customFormat="1" ht="14.25">
      <c r="A271" s="80"/>
      <c r="B271" s="80"/>
      <c r="C271" s="80"/>
      <c r="D271" s="80"/>
      <c r="E271" s="80"/>
      <c r="F271" s="80"/>
      <c r="G271" s="80"/>
      <c r="H271" s="80"/>
      <c r="I271" s="80"/>
      <c r="K271"/>
      <c r="L271"/>
      <c r="M271"/>
    </row>
    <row r="272" spans="1:13" s="4" customFormat="1" ht="14.25">
      <c r="A272" s="80"/>
      <c r="B272" s="80"/>
      <c r="C272" s="80"/>
      <c r="D272" s="80"/>
      <c r="E272" s="80"/>
      <c r="F272" s="80"/>
      <c r="G272" s="80"/>
      <c r="H272" s="80"/>
      <c r="I272" s="80"/>
      <c r="K272"/>
      <c r="L272"/>
      <c r="M272"/>
    </row>
    <row r="273" spans="1:13" s="4" customFormat="1" ht="14.25">
      <c r="A273" s="80"/>
      <c r="B273" s="80"/>
      <c r="C273" s="80"/>
      <c r="D273" s="80"/>
      <c r="E273" s="80"/>
      <c r="F273" s="80"/>
      <c r="G273" s="80"/>
      <c r="H273" s="80"/>
      <c r="I273" s="80"/>
      <c r="K273"/>
      <c r="L273"/>
      <c r="M273"/>
    </row>
    <row r="274" spans="1:13" s="4" customFormat="1" ht="14.25">
      <c r="A274" s="80"/>
      <c r="B274" s="80"/>
      <c r="C274" s="80"/>
      <c r="D274" s="80"/>
      <c r="E274" s="80"/>
      <c r="F274" s="80"/>
      <c r="G274" s="80"/>
      <c r="H274" s="80"/>
      <c r="I274" s="80"/>
      <c r="K274"/>
      <c r="L274"/>
      <c r="M274"/>
    </row>
    <row r="275" spans="1:13" s="4" customFormat="1" ht="14.25">
      <c r="A275" s="80"/>
      <c r="B275" s="80"/>
      <c r="C275" s="80"/>
      <c r="D275" s="80"/>
      <c r="E275" s="80"/>
      <c r="F275" s="80"/>
      <c r="G275" s="80"/>
      <c r="H275" s="80"/>
      <c r="I275" s="80"/>
      <c r="K275"/>
      <c r="L275"/>
      <c r="M275"/>
    </row>
    <row r="276" spans="1:13" s="4" customFormat="1" ht="14.25">
      <c r="A276" s="80"/>
      <c r="B276" s="80"/>
      <c r="C276" s="80"/>
      <c r="D276" s="80"/>
      <c r="E276" s="80"/>
      <c r="F276" s="80"/>
      <c r="G276" s="80"/>
      <c r="H276" s="80"/>
      <c r="I276" s="80"/>
      <c r="K276"/>
      <c r="L276"/>
      <c r="M276"/>
    </row>
    <row r="277" spans="1:13" s="4" customFormat="1" ht="14.25">
      <c r="A277" s="80"/>
      <c r="B277" s="80"/>
      <c r="C277" s="80"/>
      <c r="D277" s="80"/>
      <c r="E277" s="80"/>
      <c r="F277" s="80"/>
      <c r="G277" s="80"/>
      <c r="H277" s="80"/>
      <c r="I277" s="80"/>
      <c r="K277"/>
      <c r="L277"/>
      <c r="M277"/>
    </row>
    <row r="278" spans="1:13" s="4" customFormat="1" ht="14.25">
      <c r="A278" s="80"/>
      <c r="B278" s="80"/>
      <c r="C278" s="80"/>
      <c r="D278" s="80"/>
      <c r="E278" s="80"/>
      <c r="F278" s="80"/>
      <c r="G278" s="80"/>
      <c r="H278" s="80"/>
      <c r="I278" s="80"/>
      <c r="K278"/>
      <c r="L278"/>
      <c r="M278"/>
    </row>
    <row r="279" spans="1:13" s="4" customFormat="1" ht="14.25">
      <c r="A279" s="80"/>
      <c r="B279" s="80"/>
      <c r="C279" s="80"/>
      <c r="D279" s="80"/>
      <c r="E279" s="80"/>
      <c r="F279" s="80"/>
      <c r="G279" s="80"/>
      <c r="H279" s="80"/>
      <c r="I279" s="80"/>
      <c r="K279"/>
      <c r="L279"/>
      <c r="M279"/>
    </row>
    <row r="280" spans="1:13" s="4" customFormat="1" ht="14.25">
      <c r="A280" s="80"/>
      <c r="B280" s="80"/>
      <c r="C280" s="80"/>
      <c r="D280" s="80"/>
      <c r="E280" s="80"/>
      <c r="F280" s="80"/>
      <c r="G280" s="80"/>
      <c r="H280" s="80"/>
      <c r="I280" s="80"/>
      <c r="K280"/>
      <c r="L280"/>
      <c r="M280"/>
    </row>
    <row r="281" spans="1:13" s="4" customFormat="1" ht="14.25">
      <c r="A281" s="80"/>
      <c r="B281" s="80"/>
      <c r="C281" s="80"/>
      <c r="D281" s="80"/>
      <c r="E281" s="80"/>
      <c r="F281" s="80"/>
      <c r="G281" s="80"/>
      <c r="H281" s="80"/>
      <c r="I281" s="80"/>
      <c r="K281"/>
      <c r="L281"/>
      <c r="M281"/>
    </row>
    <row r="282" spans="1:13" s="4" customFormat="1" ht="14.25">
      <c r="A282" s="80"/>
      <c r="B282" s="80"/>
      <c r="C282" s="80"/>
      <c r="D282" s="80"/>
      <c r="E282" s="80"/>
      <c r="F282" s="80"/>
      <c r="G282" s="80"/>
      <c r="H282" s="80"/>
      <c r="I282" s="80"/>
      <c r="K282"/>
      <c r="L282"/>
      <c r="M282"/>
    </row>
    <row r="283" spans="1:13" s="4" customFormat="1" ht="14.25">
      <c r="A283" s="80"/>
      <c r="B283" s="80"/>
      <c r="C283" s="80"/>
      <c r="D283" s="80"/>
      <c r="E283" s="80"/>
      <c r="F283" s="80"/>
      <c r="G283" s="80"/>
      <c r="H283" s="80"/>
      <c r="I283" s="80"/>
      <c r="K283"/>
      <c r="L283"/>
      <c r="M283"/>
    </row>
    <row r="284" spans="1:13" s="4" customFormat="1" ht="14.25">
      <c r="A284" s="80"/>
      <c r="B284" s="80"/>
      <c r="C284" s="80"/>
      <c r="D284" s="80"/>
      <c r="E284" s="80"/>
      <c r="F284" s="80"/>
      <c r="G284" s="80"/>
      <c r="H284" s="80"/>
      <c r="I284" s="80"/>
      <c r="K284"/>
      <c r="L284"/>
      <c r="M284"/>
    </row>
    <row r="285" spans="1:13" s="4" customFormat="1" ht="14.25">
      <c r="A285" s="80"/>
      <c r="B285" s="80"/>
      <c r="C285" s="80"/>
      <c r="D285" s="80"/>
      <c r="E285" s="80"/>
      <c r="F285" s="80"/>
      <c r="G285" s="80"/>
      <c r="H285" s="80"/>
      <c r="I285" s="80"/>
      <c r="K285"/>
      <c r="L285"/>
      <c r="M285"/>
    </row>
    <row r="286" spans="1:13" s="4" customFormat="1" ht="14.25">
      <c r="A286" s="80"/>
      <c r="B286" s="80"/>
      <c r="C286" s="80"/>
      <c r="D286" s="80"/>
      <c r="E286" s="80"/>
      <c r="F286" s="80"/>
      <c r="G286" s="80"/>
      <c r="H286" s="80"/>
      <c r="I286" s="80"/>
      <c r="K286"/>
      <c r="L286"/>
      <c r="M286"/>
    </row>
    <row r="287" spans="1:13" s="4" customFormat="1" ht="14.25">
      <c r="A287" s="80"/>
      <c r="B287" s="80"/>
      <c r="C287" s="80"/>
      <c r="D287" s="80"/>
      <c r="E287" s="80"/>
      <c r="F287" s="80"/>
      <c r="G287" s="80"/>
      <c r="H287" s="80"/>
      <c r="I287" s="80"/>
      <c r="K287"/>
      <c r="L287"/>
      <c r="M287"/>
    </row>
    <row r="288" spans="1:13" s="4" customFormat="1" ht="14.25">
      <c r="A288" s="80"/>
      <c r="B288" s="80"/>
      <c r="C288" s="80"/>
      <c r="D288" s="80"/>
      <c r="E288" s="80"/>
      <c r="F288" s="80"/>
      <c r="G288" s="80"/>
      <c r="H288" s="80"/>
      <c r="I288" s="80"/>
      <c r="K288"/>
      <c r="L288"/>
      <c r="M288"/>
    </row>
    <row r="289" spans="1:13" s="4" customFormat="1" ht="14.25">
      <c r="A289" s="80"/>
      <c r="B289" s="80"/>
      <c r="C289" s="80"/>
      <c r="D289" s="80"/>
      <c r="E289" s="80"/>
      <c r="F289" s="80"/>
      <c r="G289" s="80"/>
      <c r="H289" s="80"/>
      <c r="I289" s="80"/>
      <c r="K289"/>
      <c r="L289"/>
      <c r="M289"/>
    </row>
    <row r="290" spans="1:13" s="4" customFormat="1" ht="14.25">
      <c r="A290" s="80"/>
      <c r="B290" s="80"/>
      <c r="C290" s="80"/>
      <c r="D290" s="80"/>
      <c r="E290" s="80"/>
      <c r="F290" s="80"/>
      <c r="G290" s="80"/>
      <c r="H290" s="80"/>
      <c r="I290" s="80"/>
      <c r="K290"/>
      <c r="L290"/>
      <c r="M290"/>
    </row>
    <row r="291" spans="1:13" s="4" customFormat="1" ht="14.25">
      <c r="A291" s="80"/>
      <c r="B291" s="80"/>
      <c r="C291" s="80"/>
      <c r="D291" s="80"/>
      <c r="E291" s="80"/>
      <c r="F291" s="80"/>
      <c r="G291" s="80"/>
      <c r="H291" s="80"/>
      <c r="I291" s="80"/>
      <c r="K291"/>
      <c r="L291"/>
      <c r="M291"/>
    </row>
    <row r="292" spans="1:13" s="4" customFormat="1" ht="14.25">
      <c r="A292" s="80"/>
      <c r="B292" s="80"/>
      <c r="C292" s="80"/>
      <c r="D292" s="80"/>
      <c r="E292" s="80"/>
      <c r="F292" s="80"/>
      <c r="G292" s="80"/>
      <c r="H292" s="80"/>
      <c r="I292" s="80"/>
      <c r="K292"/>
      <c r="L292"/>
      <c r="M292"/>
    </row>
    <row r="293" spans="1:13" s="4" customFormat="1" ht="14.25">
      <c r="A293" s="80"/>
      <c r="B293" s="80"/>
      <c r="C293" s="80"/>
      <c r="D293" s="80"/>
      <c r="E293" s="80"/>
      <c r="F293" s="80"/>
      <c r="G293" s="80"/>
      <c r="H293" s="80"/>
      <c r="I293" s="80"/>
      <c r="K293"/>
      <c r="L293"/>
      <c r="M293"/>
    </row>
    <row r="294" spans="1:13" s="4" customFormat="1" ht="14.25">
      <c r="A294" s="80"/>
      <c r="B294" s="80"/>
      <c r="C294" s="80"/>
      <c r="D294" s="80"/>
      <c r="E294" s="80"/>
      <c r="F294" s="80"/>
      <c r="G294" s="80"/>
      <c r="H294" s="80"/>
      <c r="I294" s="80"/>
      <c r="K294"/>
      <c r="L294"/>
      <c r="M294"/>
    </row>
    <row r="295" spans="1:13" s="4" customFormat="1" ht="14.25">
      <c r="A295" s="80"/>
      <c r="B295" s="80"/>
      <c r="C295" s="80"/>
      <c r="D295" s="80"/>
      <c r="E295" s="80"/>
      <c r="F295" s="80"/>
      <c r="G295" s="80"/>
      <c r="H295" s="80"/>
      <c r="I295" s="80"/>
      <c r="K295"/>
      <c r="L295"/>
      <c r="M295"/>
    </row>
    <row r="296" spans="1:13" s="4" customFormat="1" ht="14.25">
      <c r="A296" s="80"/>
      <c r="B296" s="80"/>
      <c r="C296" s="80"/>
      <c r="D296" s="80"/>
      <c r="E296" s="80"/>
      <c r="F296" s="80"/>
      <c r="G296" s="80"/>
      <c r="H296" s="80"/>
      <c r="I296" s="80"/>
      <c r="K296"/>
      <c r="L296"/>
      <c r="M296"/>
    </row>
    <row r="297" spans="1:13" s="4" customFormat="1" ht="14.25">
      <c r="A297" s="80"/>
      <c r="B297" s="80"/>
      <c r="C297" s="80"/>
      <c r="D297" s="80"/>
      <c r="E297" s="80"/>
      <c r="F297" s="80"/>
      <c r="G297" s="80"/>
      <c r="H297" s="80"/>
      <c r="I297" s="80"/>
      <c r="K297"/>
      <c r="L297"/>
      <c r="M297"/>
    </row>
    <row r="298" spans="1:13" s="4" customFormat="1" ht="14.25">
      <c r="A298" s="80"/>
      <c r="B298" s="80"/>
      <c r="C298" s="80"/>
      <c r="D298" s="80"/>
      <c r="E298" s="80"/>
      <c r="F298" s="80"/>
      <c r="G298" s="80"/>
      <c r="H298" s="80"/>
      <c r="I298" s="80"/>
      <c r="K298"/>
      <c r="L298"/>
      <c r="M298"/>
    </row>
    <row r="299" spans="1:13" s="4" customFormat="1" ht="14.25">
      <c r="A299" s="80"/>
      <c r="B299" s="80"/>
      <c r="C299" s="80"/>
      <c r="D299" s="80"/>
      <c r="E299" s="80"/>
      <c r="F299" s="80"/>
      <c r="G299" s="80"/>
      <c r="H299" s="80"/>
      <c r="I299" s="80"/>
      <c r="K299"/>
      <c r="L299"/>
      <c r="M299"/>
    </row>
    <row r="300" spans="1:13" s="4" customFormat="1" ht="14.25">
      <c r="A300" s="80"/>
      <c r="B300" s="80"/>
      <c r="C300" s="80"/>
      <c r="D300" s="80"/>
      <c r="E300" s="80"/>
      <c r="F300" s="80"/>
      <c r="G300" s="80"/>
      <c r="H300" s="80"/>
      <c r="I300" s="80"/>
      <c r="K300"/>
      <c r="L300"/>
      <c r="M300"/>
    </row>
    <row r="301" spans="1:13" s="4" customFormat="1" ht="14.25">
      <c r="A301" s="80"/>
      <c r="B301" s="80"/>
      <c r="C301" s="80"/>
      <c r="D301" s="80"/>
      <c r="E301" s="80"/>
      <c r="F301" s="80"/>
      <c r="G301" s="80"/>
      <c r="H301" s="80"/>
      <c r="I301" s="80"/>
      <c r="K301"/>
      <c r="L301"/>
      <c r="M301"/>
    </row>
    <row r="302" spans="1:13" s="4" customFormat="1" ht="14.25">
      <c r="A302" s="80"/>
      <c r="B302" s="80"/>
      <c r="C302" s="80"/>
      <c r="D302" s="80"/>
      <c r="E302" s="80"/>
      <c r="F302" s="80"/>
      <c r="G302" s="80"/>
      <c r="H302" s="80"/>
      <c r="I302" s="80"/>
      <c r="K302"/>
      <c r="L302"/>
      <c r="M302"/>
    </row>
    <row r="303" spans="1:13" s="4" customFormat="1" ht="14.25">
      <c r="A303" s="80"/>
      <c r="B303" s="80"/>
      <c r="C303" s="80"/>
      <c r="D303" s="80"/>
      <c r="E303" s="80"/>
      <c r="F303" s="80"/>
      <c r="G303" s="80"/>
      <c r="H303" s="80"/>
      <c r="I303" s="80"/>
      <c r="K303"/>
      <c r="L303"/>
      <c r="M303"/>
    </row>
    <row r="304" spans="1:13" s="4" customFormat="1" ht="14.25">
      <c r="A304" s="80"/>
      <c r="B304" s="80"/>
      <c r="C304" s="80"/>
      <c r="D304" s="80"/>
      <c r="E304" s="80"/>
      <c r="F304" s="80"/>
      <c r="G304" s="80"/>
      <c r="H304" s="80"/>
      <c r="I304" s="80"/>
      <c r="K304"/>
      <c r="L304"/>
      <c r="M304"/>
    </row>
    <row r="305" spans="1:13" s="4" customFormat="1" ht="14.25">
      <c r="A305" s="80"/>
      <c r="B305" s="80"/>
      <c r="C305" s="80"/>
      <c r="D305" s="80"/>
      <c r="E305" s="80"/>
      <c r="F305" s="80"/>
      <c r="G305" s="80"/>
      <c r="H305" s="80"/>
      <c r="I305" s="80"/>
      <c r="K305"/>
      <c r="L305"/>
      <c r="M305"/>
    </row>
    <row r="306" spans="1:13" s="4" customFormat="1" ht="14.25">
      <c r="A306" s="80"/>
      <c r="B306" s="80"/>
      <c r="C306" s="80"/>
      <c r="D306" s="80"/>
      <c r="E306" s="80"/>
      <c r="F306" s="80"/>
      <c r="G306" s="80"/>
      <c r="H306" s="80"/>
      <c r="I306" s="80"/>
      <c r="K306"/>
      <c r="L306"/>
      <c r="M306"/>
    </row>
    <row r="307" spans="1:13" s="4" customFormat="1" ht="14.25">
      <c r="A307" s="80"/>
      <c r="B307" s="80"/>
      <c r="C307" s="80"/>
      <c r="D307" s="80"/>
      <c r="E307" s="80"/>
      <c r="F307" s="80"/>
      <c r="G307" s="80"/>
      <c r="H307" s="80"/>
      <c r="I307" s="80"/>
      <c r="K307"/>
      <c r="L307"/>
      <c r="M307"/>
    </row>
    <row r="308" spans="1:13" s="4" customFormat="1" ht="14.25">
      <c r="A308" s="80"/>
      <c r="B308" s="80"/>
      <c r="C308" s="80"/>
      <c r="D308" s="80"/>
      <c r="E308" s="80"/>
      <c r="F308" s="80"/>
      <c r="G308" s="80"/>
      <c r="H308" s="80"/>
      <c r="I308" s="80"/>
      <c r="K308"/>
      <c r="L308"/>
      <c r="M308"/>
    </row>
    <row r="309" spans="1:13" s="4" customFormat="1" ht="14.25">
      <c r="A309" s="80"/>
      <c r="B309" s="80"/>
      <c r="C309" s="80"/>
      <c r="D309" s="80"/>
      <c r="E309" s="80"/>
      <c r="F309" s="80"/>
      <c r="G309" s="80"/>
      <c r="H309" s="80"/>
      <c r="I309" s="80"/>
      <c r="K309"/>
      <c r="L309"/>
      <c r="M309"/>
    </row>
    <row r="310" spans="1:13" s="4" customFormat="1" ht="14.25">
      <c r="A310" s="80"/>
      <c r="B310" s="80"/>
      <c r="C310" s="80"/>
      <c r="D310" s="80"/>
      <c r="E310" s="80"/>
      <c r="F310" s="80"/>
      <c r="G310" s="80"/>
      <c r="H310" s="80"/>
      <c r="I310" s="80"/>
      <c r="K310"/>
      <c r="L310"/>
      <c r="M310"/>
    </row>
    <row r="311" spans="1:13" s="4" customFormat="1" ht="14.25">
      <c r="A311" s="80"/>
      <c r="B311" s="80"/>
      <c r="C311" s="80"/>
      <c r="D311" s="80"/>
      <c r="E311" s="80"/>
      <c r="F311" s="80"/>
      <c r="G311" s="80"/>
      <c r="H311" s="80"/>
      <c r="I311" s="80"/>
      <c r="K311"/>
      <c r="L311"/>
      <c r="M311"/>
    </row>
    <row r="312" spans="1:13" s="4" customFormat="1" ht="14.25">
      <c r="A312" s="80"/>
      <c r="B312" s="80"/>
      <c r="C312" s="80"/>
      <c r="D312" s="80"/>
      <c r="E312" s="80"/>
      <c r="F312" s="80"/>
      <c r="G312" s="80"/>
      <c r="H312" s="80"/>
      <c r="I312" s="80"/>
      <c r="K312"/>
      <c r="L312"/>
      <c r="M312"/>
    </row>
    <row r="313" spans="1:13" s="4" customFormat="1" ht="14.25">
      <c r="A313" s="80"/>
      <c r="B313" s="80"/>
      <c r="C313" s="80"/>
      <c r="D313" s="80"/>
      <c r="E313" s="80"/>
      <c r="F313" s="80"/>
      <c r="G313" s="80"/>
      <c r="H313" s="80"/>
      <c r="I313" s="80"/>
      <c r="K313"/>
      <c r="L313"/>
      <c r="M313"/>
    </row>
    <row r="314" spans="1:13" s="4" customFormat="1" ht="14.25">
      <c r="A314" s="80"/>
      <c r="B314" s="80"/>
      <c r="C314" s="80"/>
      <c r="D314" s="80"/>
      <c r="E314" s="80"/>
      <c r="F314" s="80"/>
      <c r="G314" s="80"/>
      <c r="H314" s="80"/>
      <c r="I314" s="80"/>
      <c r="K314"/>
      <c r="L314"/>
      <c r="M314"/>
    </row>
    <row r="315" spans="1:13" s="4" customFormat="1" ht="14.25">
      <c r="A315" s="80"/>
      <c r="B315" s="80"/>
      <c r="C315" s="80"/>
      <c r="D315" s="80"/>
      <c r="E315" s="80"/>
      <c r="F315" s="80"/>
      <c r="G315" s="80"/>
      <c r="H315" s="80"/>
      <c r="I315" s="80"/>
      <c r="K315"/>
      <c r="L315"/>
      <c r="M315"/>
    </row>
    <row r="316" spans="1:13" s="4" customFormat="1" ht="14.25">
      <c r="A316" s="80"/>
      <c r="B316" s="80"/>
      <c r="C316" s="80"/>
      <c r="D316" s="80"/>
      <c r="E316" s="80"/>
      <c r="F316" s="80"/>
      <c r="G316" s="80"/>
      <c r="H316" s="80"/>
      <c r="I316" s="80"/>
      <c r="K316"/>
      <c r="L316"/>
      <c r="M316"/>
    </row>
    <row r="317" spans="1:13" s="4" customFormat="1" ht="14.25">
      <c r="A317" s="80"/>
      <c r="B317" s="80"/>
      <c r="C317" s="80"/>
      <c r="D317" s="80"/>
      <c r="E317" s="80"/>
      <c r="F317" s="80"/>
      <c r="G317" s="80"/>
      <c r="H317" s="80"/>
      <c r="I317" s="80"/>
      <c r="K317"/>
      <c r="L317"/>
      <c r="M317"/>
    </row>
    <row r="318" spans="1:13" s="4" customFormat="1" ht="14.25">
      <c r="A318" s="80"/>
      <c r="B318" s="80"/>
      <c r="C318" s="80"/>
      <c r="D318" s="80"/>
      <c r="E318" s="80"/>
      <c r="F318" s="80"/>
      <c r="G318" s="80"/>
      <c r="H318" s="80"/>
      <c r="I318" s="80"/>
      <c r="K318"/>
      <c r="L318"/>
      <c r="M318"/>
    </row>
    <row r="319" spans="1:13" s="4" customFormat="1" ht="14.25">
      <c r="A319" s="80"/>
      <c r="B319" s="80"/>
      <c r="C319" s="80"/>
      <c r="D319" s="80"/>
      <c r="E319" s="80"/>
      <c r="F319" s="80"/>
      <c r="G319" s="80"/>
      <c r="H319" s="80"/>
      <c r="I319" s="80"/>
      <c r="K319"/>
      <c r="L319"/>
      <c r="M319"/>
    </row>
    <row r="320" spans="1:13" s="4" customFormat="1" ht="14.25">
      <c r="A320" s="80"/>
      <c r="B320" s="80"/>
      <c r="C320" s="80"/>
      <c r="D320" s="80"/>
      <c r="E320" s="80"/>
      <c r="F320" s="80"/>
      <c r="G320" s="80"/>
      <c r="H320" s="80"/>
      <c r="I320" s="80"/>
      <c r="K320"/>
      <c r="L320"/>
      <c r="M320"/>
    </row>
    <row r="321" spans="1:13" s="4" customFormat="1" ht="14.25">
      <c r="A321" s="80"/>
      <c r="B321" s="80"/>
      <c r="C321" s="80"/>
      <c r="D321" s="80"/>
      <c r="E321" s="80"/>
      <c r="F321" s="80"/>
      <c r="G321" s="80"/>
      <c r="H321" s="80"/>
      <c r="I321" s="80"/>
      <c r="K321"/>
      <c r="L321"/>
      <c r="M321"/>
    </row>
    <row r="322" spans="1:13" s="4" customFormat="1" ht="14.25">
      <c r="A322" s="80"/>
      <c r="B322" s="80"/>
      <c r="C322" s="80"/>
      <c r="D322" s="80"/>
      <c r="E322" s="80"/>
      <c r="F322" s="80"/>
      <c r="G322" s="80"/>
      <c r="H322" s="80"/>
      <c r="I322" s="80"/>
      <c r="K322"/>
      <c r="L322"/>
      <c r="M322"/>
    </row>
    <row r="323" spans="1:13" s="4" customFormat="1" ht="14.25">
      <c r="A323" s="80"/>
      <c r="B323" s="80"/>
      <c r="C323" s="80"/>
      <c r="D323" s="80"/>
      <c r="E323" s="80"/>
      <c r="F323" s="80"/>
      <c r="G323" s="80"/>
      <c r="H323" s="80"/>
      <c r="I323" s="80"/>
      <c r="K323"/>
      <c r="L323"/>
      <c r="M323"/>
    </row>
    <row r="324" spans="1:13" s="4" customFormat="1" ht="14.25">
      <c r="A324" s="80"/>
      <c r="B324" s="80"/>
      <c r="C324" s="80"/>
      <c r="D324" s="80"/>
      <c r="E324" s="80"/>
      <c r="F324" s="80"/>
      <c r="G324" s="80"/>
      <c r="H324" s="80"/>
      <c r="I324" s="80"/>
      <c r="K324"/>
      <c r="L324"/>
      <c r="M324"/>
    </row>
    <row r="325" spans="1:13" s="4" customFormat="1" ht="14.25">
      <c r="A325" s="80"/>
      <c r="B325" s="80"/>
      <c r="C325" s="80"/>
      <c r="D325" s="80"/>
      <c r="E325" s="80"/>
      <c r="F325" s="80"/>
      <c r="G325" s="80"/>
      <c r="H325" s="80"/>
      <c r="I325" s="80"/>
      <c r="K325"/>
      <c r="L325"/>
      <c r="M325"/>
    </row>
    <row r="326" spans="1:13" s="4" customFormat="1" ht="14.25">
      <c r="A326" s="80"/>
      <c r="B326" s="80"/>
      <c r="C326" s="80"/>
      <c r="D326" s="80"/>
      <c r="E326" s="80"/>
      <c r="F326" s="80"/>
      <c r="G326" s="80"/>
      <c r="H326" s="80"/>
      <c r="I326" s="80"/>
      <c r="K326"/>
      <c r="L326"/>
      <c r="M326"/>
    </row>
    <row r="327" spans="1:13" s="4" customFormat="1" ht="14.25">
      <c r="A327" s="80"/>
      <c r="B327" s="80"/>
      <c r="C327" s="80"/>
      <c r="D327" s="80"/>
      <c r="E327" s="80"/>
      <c r="F327" s="80"/>
      <c r="G327" s="80"/>
      <c r="H327" s="80"/>
      <c r="I327" s="80"/>
      <c r="K327"/>
      <c r="L327"/>
      <c r="M327"/>
    </row>
    <row r="328" spans="1:13" s="4" customFormat="1" ht="14.25">
      <c r="A328" s="80"/>
      <c r="B328" s="80"/>
      <c r="C328" s="80"/>
      <c r="D328" s="80"/>
      <c r="E328" s="80"/>
      <c r="F328" s="80"/>
      <c r="G328" s="80"/>
      <c r="H328" s="80"/>
      <c r="I328" s="80"/>
      <c r="K328"/>
      <c r="L328"/>
      <c r="M328"/>
    </row>
    <row r="329" spans="1:13" s="4" customFormat="1" ht="14.25">
      <c r="A329" s="80"/>
      <c r="B329" s="80"/>
      <c r="C329" s="80"/>
      <c r="D329" s="80"/>
      <c r="E329" s="80"/>
      <c r="F329" s="80"/>
      <c r="G329" s="80"/>
      <c r="H329" s="80"/>
      <c r="I329" s="80"/>
      <c r="K329"/>
      <c r="L329"/>
      <c r="M329"/>
    </row>
    <row r="330" spans="1:13" s="4" customFormat="1" ht="14.25">
      <c r="A330" s="80"/>
      <c r="B330" s="80"/>
      <c r="C330" s="80"/>
      <c r="D330" s="80"/>
      <c r="E330" s="80"/>
      <c r="F330" s="80"/>
      <c r="G330" s="80"/>
      <c r="H330" s="80"/>
      <c r="I330" s="80"/>
      <c r="K330"/>
      <c r="L330"/>
      <c r="M330"/>
    </row>
    <row r="331" spans="1:13" s="4" customFormat="1" ht="14.25">
      <c r="A331" s="80"/>
      <c r="B331" s="80"/>
      <c r="C331" s="80"/>
      <c r="D331" s="80"/>
      <c r="E331" s="80"/>
      <c r="F331" s="80"/>
      <c r="G331" s="80"/>
      <c r="H331" s="80"/>
      <c r="I331" s="80"/>
      <c r="K331"/>
      <c r="L331"/>
      <c r="M331"/>
    </row>
    <row r="332" spans="1:13" s="4" customFormat="1" ht="14.25">
      <c r="A332" s="80"/>
      <c r="B332" s="80"/>
      <c r="C332" s="80"/>
      <c r="D332" s="80"/>
      <c r="E332" s="80"/>
      <c r="F332" s="80"/>
      <c r="G332" s="80"/>
      <c r="H332" s="80"/>
      <c r="I332" s="80"/>
      <c r="K332"/>
      <c r="L332"/>
      <c r="M332"/>
    </row>
    <row r="333" spans="1:13" s="4" customFormat="1" ht="14.25">
      <c r="A333" s="80"/>
      <c r="B333" s="80"/>
      <c r="C333" s="80"/>
      <c r="D333" s="80"/>
      <c r="E333" s="80"/>
      <c r="F333" s="80"/>
      <c r="G333" s="80"/>
      <c r="H333" s="80"/>
      <c r="I333" s="80"/>
      <c r="K333"/>
      <c r="L333"/>
      <c r="M333"/>
    </row>
    <row r="334" spans="1:13" s="4" customFormat="1" ht="14.25">
      <c r="A334" s="80"/>
      <c r="B334" s="80"/>
      <c r="C334" s="80"/>
      <c r="D334" s="80"/>
      <c r="E334" s="80"/>
      <c r="F334" s="80"/>
      <c r="G334" s="80"/>
      <c r="H334" s="80"/>
      <c r="I334" s="80"/>
      <c r="K334"/>
      <c r="L334"/>
      <c r="M334"/>
    </row>
    <row r="335" spans="1:13" s="4" customFormat="1" ht="14.25">
      <c r="A335" s="80"/>
      <c r="B335" s="80"/>
      <c r="C335" s="80"/>
      <c r="D335" s="80"/>
      <c r="E335" s="80"/>
      <c r="F335" s="80"/>
      <c r="G335" s="80"/>
      <c r="H335" s="80"/>
      <c r="I335" s="80"/>
      <c r="K335"/>
      <c r="L335"/>
      <c r="M335"/>
    </row>
    <row r="336" spans="1:13" s="4" customFormat="1" ht="14.25">
      <c r="A336" s="80"/>
      <c r="B336" s="80"/>
      <c r="C336" s="80"/>
      <c r="D336" s="80"/>
      <c r="E336" s="80"/>
      <c r="F336" s="80"/>
      <c r="G336" s="80"/>
      <c r="H336" s="80"/>
      <c r="I336" s="80"/>
      <c r="K336"/>
      <c r="L336"/>
      <c r="M336"/>
    </row>
    <row r="337" spans="1:13" s="4" customFormat="1" ht="14.25">
      <c r="A337" s="80"/>
      <c r="B337" s="80"/>
      <c r="C337" s="80"/>
      <c r="D337" s="80"/>
      <c r="E337" s="80"/>
      <c r="F337" s="80"/>
      <c r="G337" s="80"/>
      <c r="H337" s="80"/>
      <c r="I337" s="80"/>
      <c r="K337"/>
      <c r="L337"/>
      <c r="M337"/>
    </row>
    <row r="338" spans="1:13" s="4" customFormat="1" ht="14.25">
      <c r="A338" s="80"/>
      <c r="B338" s="80"/>
      <c r="C338" s="80"/>
      <c r="D338" s="80"/>
      <c r="E338" s="80"/>
      <c r="F338" s="80"/>
      <c r="G338" s="80"/>
      <c r="H338" s="80"/>
      <c r="I338" s="80"/>
      <c r="K338"/>
      <c r="L338"/>
      <c r="M338"/>
    </row>
    <row r="339" spans="1:13" s="4" customFormat="1" ht="14.25">
      <c r="A339" s="80"/>
      <c r="B339" s="80"/>
      <c r="C339" s="80"/>
      <c r="D339" s="80"/>
      <c r="E339" s="80"/>
      <c r="F339" s="80"/>
      <c r="G339" s="80"/>
      <c r="H339" s="80"/>
      <c r="I339" s="80"/>
      <c r="K339"/>
      <c r="L339"/>
      <c r="M339"/>
    </row>
    <row r="340" spans="1:13" s="4" customFormat="1" ht="14.25">
      <c r="A340" s="80"/>
      <c r="B340" s="80"/>
      <c r="C340" s="80"/>
      <c r="D340" s="80"/>
      <c r="E340" s="80"/>
      <c r="F340" s="80"/>
      <c r="G340" s="80"/>
      <c r="H340" s="80"/>
      <c r="I340" s="80"/>
      <c r="K340"/>
      <c r="L340"/>
      <c r="M340"/>
    </row>
    <row r="341" spans="1:13" s="4" customFormat="1" ht="14.25">
      <c r="A341" s="80"/>
      <c r="B341" s="80"/>
      <c r="C341" s="80"/>
      <c r="D341" s="80"/>
      <c r="E341" s="80"/>
      <c r="F341" s="80"/>
      <c r="G341" s="80"/>
      <c r="H341" s="80"/>
      <c r="I341" s="80"/>
      <c r="K341"/>
      <c r="L341"/>
      <c r="M341"/>
    </row>
    <row r="342" spans="1:13" s="4" customFormat="1" ht="14.25">
      <c r="A342" s="80"/>
      <c r="B342" s="80"/>
      <c r="C342" s="80"/>
      <c r="D342" s="80"/>
      <c r="E342" s="80"/>
      <c r="F342" s="80"/>
      <c r="G342" s="80"/>
      <c r="H342" s="80"/>
      <c r="I342" s="80"/>
      <c r="K342"/>
      <c r="L342"/>
      <c r="M342"/>
    </row>
    <row r="343" spans="1:13" s="4" customFormat="1" ht="14.25">
      <c r="A343" s="80"/>
      <c r="B343" s="80"/>
      <c r="C343" s="80"/>
      <c r="D343" s="80"/>
      <c r="E343" s="80"/>
      <c r="F343" s="80"/>
      <c r="G343" s="80"/>
      <c r="H343" s="80"/>
      <c r="I343" s="80"/>
      <c r="K343"/>
      <c r="L343"/>
      <c r="M343"/>
    </row>
    <row r="344" spans="1:13" s="4" customFormat="1" ht="14.25">
      <c r="A344" s="80"/>
      <c r="B344" s="80"/>
      <c r="C344" s="80"/>
      <c r="D344" s="80"/>
      <c r="E344" s="80"/>
      <c r="F344" s="80"/>
      <c r="G344" s="80"/>
      <c r="H344" s="80"/>
      <c r="I344" s="80"/>
      <c r="K344"/>
      <c r="L344"/>
      <c r="M344"/>
    </row>
    <row r="345" spans="1:13" s="4" customFormat="1" ht="14.25">
      <c r="A345" s="80"/>
      <c r="B345" s="80"/>
      <c r="C345" s="80"/>
      <c r="D345" s="80"/>
      <c r="E345" s="80"/>
      <c r="F345" s="80"/>
      <c r="G345" s="80"/>
      <c r="H345" s="80"/>
      <c r="I345" s="80"/>
      <c r="K345"/>
      <c r="L345"/>
      <c r="M345"/>
    </row>
    <row r="346" spans="1:13" s="4" customFormat="1" ht="14.25">
      <c r="A346" s="80"/>
      <c r="B346" s="80"/>
      <c r="C346" s="80"/>
      <c r="D346" s="80"/>
      <c r="E346" s="80"/>
      <c r="F346" s="80"/>
      <c r="G346" s="80"/>
      <c r="H346" s="80"/>
      <c r="I346" s="80"/>
      <c r="K346"/>
      <c r="L346"/>
      <c r="M346"/>
    </row>
    <row r="347" spans="1:13" s="4" customFormat="1" ht="14.25">
      <c r="A347" s="80"/>
      <c r="B347" s="80"/>
      <c r="C347" s="80"/>
      <c r="D347" s="80"/>
      <c r="E347" s="80"/>
      <c r="F347" s="80"/>
      <c r="G347" s="80"/>
      <c r="H347" s="80"/>
      <c r="I347" s="80"/>
      <c r="K347"/>
      <c r="L347"/>
      <c r="M347"/>
    </row>
    <row r="348" spans="1:13" s="4" customFormat="1" ht="14.25">
      <c r="A348" s="80"/>
      <c r="B348" s="80"/>
      <c r="C348" s="80"/>
      <c r="D348" s="80"/>
      <c r="E348" s="80"/>
      <c r="F348" s="80"/>
      <c r="G348" s="80"/>
      <c r="H348" s="80"/>
      <c r="I348" s="80"/>
      <c r="K348"/>
      <c r="L348"/>
      <c r="M348"/>
    </row>
    <row r="349" spans="1:13" s="4" customFormat="1" ht="14.25">
      <c r="A349" s="80"/>
      <c r="B349" s="80"/>
      <c r="C349" s="80"/>
      <c r="D349" s="80"/>
      <c r="E349" s="80"/>
      <c r="F349" s="80"/>
      <c r="G349" s="80"/>
      <c r="H349" s="80"/>
      <c r="I349" s="80"/>
      <c r="K349"/>
      <c r="L349"/>
      <c r="M349"/>
    </row>
    <row r="350" spans="1:13" s="4" customFormat="1" ht="14.25">
      <c r="A350" s="80"/>
      <c r="B350" s="80"/>
      <c r="C350" s="80"/>
      <c r="D350" s="80"/>
      <c r="E350" s="80"/>
      <c r="F350" s="80"/>
      <c r="G350" s="80"/>
      <c r="H350" s="80"/>
      <c r="I350" s="80"/>
      <c r="K350"/>
      <c r="L350"/>
      <c r="M350"/>
    </row>
    <row r="351" spans="1:13" s="4" customFormat="1" ht="14.25">
      <c r="A351" s="80"/>
      <c r="B351" s="80"/>
      <c r="C351" s="80"/>
      <c r="D351" s="80"/>
      <c r="E351" s="80"/>
      <c r="F351" s="80"/>
      <c r="G351" s="80"/>
      <c r="H351" s="80"/>
      <c r="I351" s="80"/>
      <c r="K351"/>
      <c r="L351"/>
      <c r="M351"/>
    </row>
    <row r="352" spans="1:13" s="4" customFormat="1" ht="14.25">
      <c r="A352" s="80"/>
      <c r="B352" s="80"/>
      <c r="C352" s="80"/>
      <c r="D352" s="80"/>
      <c r="E352" s="80"/>
      <c r="F352" s="80"/>
      <c r="G352" s="80"/>
      <c r="H352" s="80"/>
      <c r="I352" s="80"/>
      <c r="K352"/>
      <c r="L352"/>
      <c r="M352"/>
    </row>
    <row r="353" spans="1:13" s="4" customFormat="1" ht="14.25">
      <c r="A353" s="80"/>
      <c r="B353" s="80"/>
      <c r="C353" s="80"/>
      <c r="D353" s="80"/>
      <c r="E353" s="80"/>
      <c r="F353" s="80"/>
      <c r="G353" s="80"/>
      <c r="H353" s="80"/>
      <c r="I353" s="80"/>
      <c r="K353"/>
      <c r="L353"/>
      <c r="M353"/>
    </row>
    <row r="354" spans="1:13" s="4" customFormat="1" ht="14.25">
      <c r="A354" s="80"/>
      <c r="B354" s="80"/>
      <c r="C354" s="80"/>
      <c r="D354" s="80"/>
      <c r="E354" s="80"/>
      <c r="F354" s="80"/>
      <c r="G354" s="80"/>
      <c r="H354" s="80"/>
      <c r="I354" s="80"/>
      <c r="K354"/>
      <c r="L354"/>
      <c r="M354"/>
    </row>
    <row r="355" spans="1:13" s="4" customFormat="1" ht="14.25">
      <c r="A355" s="80"/>
      <c r="B355" s="80"/>
      <c r="C355" s="80"/>
      <c r="D355" s="80"/>
      <c r="E355" s="80"/>
      <c r="F355" s="80"/>
      <c r="G355" s="80"/>
      <c r="H355" s="80"/>
      <c r="I355" s="80"/>
      <c r="K355"/>
      <c r="L355"/>
      <c r="M355"/>
    </row>
    <row r="356" spans="1:13" s="4" customFormat="1" ht="14.25">
      <c r="A356" s="80"/>
      <c r="B356" s="80"/>
      <c r="C356" s="80"/>
      <c r="D356" s="80"/>
      <c r="E356" s="80"/>
      <c r="F356" s="80"/>
      <c r="G356" s="80"/>
      <c r="H356" s="80"/>
      <c r="I356" s="80"/>
      <c r="K356"/>
      <c r="L356"/>
      <c r="M356"/>
    </row>
    <row r="357" spans="1:13" s="4" customFormat="1" ht="14.25">
      <c r="A357" s="80"/>
      <c r="B357" s="80"/>
      <c r="C357" s="80"/>
      <c r="D357" s="80"/>
      <c r="E357" s="80"/>
      <c r="F357" s="80"/>
      <c r="G357" s="80"/>
      <c r="H357" s="80"/>
      <c r="I357" s="80"/>
      <c r="K357"/>
      <c r="L357"/>
      <c r="M357"/>
    </row>
    <row r="358" spans="1:13" s="4" customFormat="1" ht="14.25">
      <c r="A358" s="80"/>
      <c r="B358" s="80"/>
      <c r="C358" s="80"/>
      <c r="D358" s="80"/>
      <c r="E358" s="80"/>
      <c r="F358" s="80"/>
      <c r="G358" s="80"/>
      <c r="H358" s="80"/>
      <c r="I358" s="80"/>
      <c r="K358"/>
      <c r="L358"/>
      <c r="M358"/>
    </row>
    <row r="359" spans="1:13" s="4" customFormat="1" ht="14.25">
      <c r="A359" s="80"/>
      <c r="B359" s="80"/>
      <c r="C359" s="80"/>
      <c r="D359" s="80"/>
      <c r="E359" s="80"/>
      <c r="F359" s="80"/>
      <c r="G359" s="80"/>
      <c r="H359" s="80"/>
      <c r="I359" s="80"/>
      <c r="K359"/>
      <c r="L359"/>
      <c r="M359"/>
    </row>
    <row r="360" spans="1:13" s="4" customFormat="1" ht="14.25">
      <c r="A360" s="80"/>
      <c r="B360" s="80"/>
      <c r="C360" s="80"/>
      <c r="D360" s="80"/>
      <c r="E360" s="80"/>
      <c r="F360" s="80"/>
      <c r="G360" s="80"/>
      <c r="H360" s="80"/>
      <c r="I360" s="80"/>
      <c r="K360"/>
      <c r="L360"/>
      <c r="M360"/>
    </row>
    <row r="361" spans="1:13" s="4" customFormat="1" ht="14.25">
      <c r="A361" s="80"/>
      <c r="B361" s="80"/>
      <c r="C361" s="80"/>
      <c r="D361" s="80"/>
      <c r="E361" s="80"/>
      <c r="F361" s="80"/>
      <c r="G361" s="80"/>
      <c r="H361" s="80"/>
      <c r="I361" s="80"/>
      <c r="K361"/>
      <c r="L361"/>
      <c r="M361"/>
    </row>
    <row r="362" spans="1:13" s="4" customFormat="1" ht="14.25">
      <c r="A362" s="80"/>
      <c r="B362" s="80"/>
      <c r="C362" s="80"/>
      <c r="D362" s="80"/>
      <c r="E362" s="80"/>
      <c r="F362" s="80"/>
      <c r="G362" s="80"/>
      <c r="H362" s="80"/>
      <c r="I362" s="80"/>
      <c r="K362"/>
      <c r="L362"/>
      <c r="M362"/>
    </row>
    <row r="363" spans="1:13" s="4" customFormat="1" ht="14.25">
      <c r="A363" s="80"/>
      <c r="B363" s="80"/>
      <c r="C363" s="80"/>
      <c r="D363" s="80"/>
      <c r="E363" s="80"/>
      <c r="F363" s="80"/>
      <c r="G363" s="80"/>
      <c r="H363" s="80"/>
      <c r="I363" s="80"/>
      <c r="K363"/>
      <c r="L363"/>
      <c r="M363"/>
    </row>
    <row r="364" spans="1:13" s="4" customFormat="1" ht="14.25">
      <c r="A364" s="80"/>
      <c r="B364" s="80"/>
      <c r="C364" s="80"/>
      <c r="D364" s="80"/>
      <c r="E364" s="80"/>
      <c r="F364" s="80"/>
      <c r="G364" s="80"/>
      <c r="H364" s="80"/>
      <c r="I364" s="80"/>
      <c r="K364"/>
      <c r="L364"/>
      <c r="M364"/>
    </row>
    <row r="365" spans="1:13" s="4" customFormat="1" ht="14.25">
      <c r="A365" s="80"/>
      <c r="B365" s="80"/>
      <c r="C365" s="80"/>
      <c r="D365" s="80"/>
      <c r="E365" s="80"/>
      <c r="F365" s="80"/>
      <c r="G365" s="80"/>
      <c r="H365" s="80"/>
      <c r="I365" s="80"/>
      <c r="K365"/>
      <c r="L365"/>
      <c r="M365"/>
    </row>
    <row r="366" spans="1:13" s="4" customFormat="1" ht="14.25">
      <c r="A366" s="80"/>
      <c r="B366" s="80"/>
      <c r="C366" s="80"/>
      <c r="D366" s="80"/>
      <c r="E366" s="80"/>
      <c r="F366" s="80"/>
      <c r="G366" s="80"/>
      <c r="H366" s="80"/>
      <c r="I366" s="80"/>
      <c r="K366"/>
      <c r="L366"/>
      <c r="M366"/>
    </row>
    <row r="367" spans="1:13" s="4" customFormat="1" ht="14.25">
      <c r="A367" s="80"/>
      <c r="B367" s="80"/>
      <c r="C367" s="80"/>
      <c r="D367" s="80"/>
      <c r="E367" s="80"/>
      <c r="F367" s="80"/>
      <c r="G367" s="80"/>
      <c r="H367" s="80"/>
      <c r="I367" s="80"/>
      <c r="K367"/>
      <c r="L367"/>
      <c r="M367"/>
    </row>
    <row r="368" spans="1:13" s="4" customFormat="1" ht="14.25">
      <c r="A368" s="80"/>
      <c r="B368" s="80"/>
      <c r="C368" s="80"/>
      <c r="D368" s="80"/>
      <c r="E368" s="80"/>
      <c r="F368" s="80"/>
      <c r="G368" s="80"/>
      <c r="H368" s="80"/>
      <c r="I368" s="80"/>
      <c r="K368"/>
      <c r="L368"/>
      <c r="M368"/>
    </row>
    <row r="369" spans="1:13" s="4" customFormat="1" ht="14.25">
      <c r="A369" s="80"/>
      <c r="B369" s="80"/>
      <c r="C369" s="80"/>
      <c r="D369" s="80"/>
      <c r="E369" s="80"/>
      <c r="F369" s="80"/>
      <c r="G369" s="80"/>
      <c r="H369" s="80"/>
      <c r="I369" s="80"/>
      <c r="K369"/>
      <c r="L369"/>
      <c r="M369"/>
    </row>
    <row r="370" spans="1:13" s="4" customFormat="1" ht="14.25">
      <c r="A370" s="80"/>
      <c r="B370" s="80"/>
      <c r="C370" s="80"/>
      <c r="D370" s="80"/>
      <c r="E370" s="80"/>
      <c r="F370" s="80"/>
      <c r="G370" s="80"/>
      <c r="H370" s="80"/>
      <c r="I370" s="80"/>
      <c r="K370"/>
      <c r="L370"/>
      <c r="M370"/>
    </row>
    <row r="371" spans="1:13" s="4" customFormat="1" ht="14.25">
      <c r="A371" s="80"/>
      <c r="B371" s="80"/>
      <c r="C371" s="80"/>
      <c r="D371" s="80"/>
      <c r="E371" s="80"/>
      <c r="F371" s="80"/>
      <c r="G371" s="80"/>
      <c r="H371" s="80"/>
      <c r="I371" s="80"/>
      <c r="K371"/>
      <c r="L371"/>
      <c r="M371"/>
    </row>
    <row r="372" spans="1:13" s="4" customFormat="1" ht="14.25">
      <c r="A372" s="80"/>
      <c r="B372" s="80"/>
      <c r="C372" s="80"/>
      <c r="D372" s="80"/>
      <c r="E372" s="80"/>
      <c r="F372" s="80"/>
      <c r="G372" s="80"/>
      <c r="H372" s="80"/>
      <c r="I372" s="80"/>
      <c r="K372"/>
      <c r="L372"/>
      <c r="M372"/>
    </row>
    <row r="373" spans="1:13" s="4" customFormat="1" ht="14.25">
      <c r="A373" s="80"/>
      <c r="B373" s="80"/>
      <c r="C373" s="80"/>
      <c r="D373" s="80"/>
      <c r="E373" s="80"/>
      <c r="F373" s="80"/>
      <c r="G373" s="80"/>
      <c r="H373" s="80"/>
      <c r="I373" s="80"/>
      <c r="K373"/>
      <c r="L373"/>
      <c r="M373"/>
    </row>
    <row r="374" spans="1:13" s="4" customFormat="1" ht="14.25">
      <c r="A374" s="80"/>
      <c r="B374" s="80"/>
      <c r="C374" s="80"/>
      <c r="D374" s="80"/>
      <c r="E374" s="80"/>
      <c r="F374" s="80"/>
      <c r="G374" s="80"/>
      <c r="H374" s="80"/>
      <c r="I374" s="80"/>
      <c r="K374"/>
      <c r="L374"/>
      <c r="M374"/>
    </row>
    <row r="375" spans="1:13" s="4" customFormat="1" ht="14.25">
      <c r="A375" s="80"/>
      <c r="B375" s="80"/>
      <c r="C375" s="80"/>
      <c r="D375" s="80"/>
      <c r="E375" s="80"/>
      <c r="F375" s="80"/>
      <c r="G375" s="80"/>
      <c r="H375" s="80"/>
      <c r="I375" s="80"/>
      <c r="K375"/>
      <c r="L375"/>
      <c r="M375"/>
    </row>
    <row r="376" spans="1:13" s="4" customFormat="1" ht="14.25">
      <c r="A376" s="80"/>
      <c r="B376" s="80"/>
      <c r="C376" s="80"/>
      <c r="D376" s="80"/>
      <c r="E376" s="80"/>
      <c r="F376" s="80"/>
      <c r="G376" s="80"/>
      <c r="H376" s="80"/>
      <c r="I376" s="80"/>
      <c r="K376"/>
      <c r="L376"/>
      <c r="M376"/>
    </row>
    <row r="377" spans="1:13" s="4" customFormat="1" ht="14.25">
      <c r="A377" s="80"/>
      <c r="B377" s="80"/>
      <c r="C377" s="80"/>
      <c r="D377" s="80"/>
      <c r="E377" s="80"/>
      <c r="F377" s="80"/>
      <c r="G377" s="80"/>
      <c r="H377" s="80"/>
      <c r="I377" s="80"/>
      <c r="K377"/>
      <c r="L377"/>
      <c r="M377"/>
    </row>
    <row r="378" spans="1:13" s="4" customFormat="1" ht="14.25">
      <c r="A378" s="80"/>
      <c r="B378" s="80"/>
      <c r="C378" s="80"/>
      <c r="D378" s="80"/>
      <c r="E378" s="80"/>
      <c r="F378" s="80"/>
      <c r="G378" s="80"/>
      <c r="H378" s="80"/>
      <c r="I378" s="80"/>
      <c r="K378"/>
      <c r="L378"/>
      <c r="M378"/>
    </row>
    <row r="379" spans="1:13" s="4" customFormat="1" ht="14.25">
      <c r="A379" s="80"/>
      <c r="B379" s="80"/>
      <c r="C379" s="80"/>
      <c r="D379" s="80"/>
      <c r="E379" s="80"/>
      <c r="F379" s="80"/>
      <c r="G379" s="80"/>
      <c r="H379" s="80"/>
      <c r="I379" s="80"/>
      <c r="K379"/>
      <c r="L379"/>
      <c r="M379"/>
    </row>
    <row r="380" spans="1:13" s="4" customFormat="1" ht="14.25">
      <c r="A380" s="80"/>
      <c r="B380" s="80"/>
      <c r="C380" s="80"/>
      <c r="D380" s="80"/>
      <c r="E380" s="80"/>
      <c r="F380" s="80"/>
      <c r="G380" s="80"/>
      <c r="H380" s="80"/>
      <c r="I380" s="80"/>
      <c r="K380"/>
      <c r="L380"/>
      <c r="M380"/>
    </row>
    <row r="381" spans="1:13" s="4" customFormat="1" ht="14.25">
      <c r="A381" s="80"/>
      <c r="B381" s="80"/>
      <c r="C381" s="80"/>
      <c r="D381" s="80"/>
      <c r="E381" s="80"/>
      <c r="F381" s="80"/>
      <c r="G381" s="80"/>
      <c r="H381" s="80"/>
      <c r="I381" s="80"/>
      <c r="K381"/>
      <c r="L381"/>
      <c r="M381"/>
    </row>
    <row r="382" spans="1:13" s="4" customFormat="1" ht="14.25">
      <c r="A382" s="80"/>
      <c r="B382" s="80"/>
      <c r="C382" s="80"/>
      <c r="D382" s="80"/>
      <c r="E382" s="80"/>
      <c r="F382" s="80"/>
      <c r="G382" s="80"/>
      <c r="H382" s="80"/>
      <c r="I382" s="80"/>
      <c r="K382"/>
      <c r="L382"/>
      <c r="M382"/>
    </row>
    <row r="383" spans="1:13" s="4" customFormat="1" ht="14.25">
      <c r="A383" s="80"/>
      <c r="B383" s="80"/>
      <c r="C383" s="80"/>
      <c r="D383" s="80"/>
      <c r="E383" s="80"/>
      <c r="F383" s="80"/>
      <c r="G383" s="80"/>
      <c r="H383" s="80"/>
      <c r="I383" s="80"/>
      <c r="K383"/>
      <c r="L383"/>
      <c r="M383"/>
    </row>
    <row r="384" spans="1:13" s="4" customFormat="1" ht="14.25">
      <c r="A384" s="80"/>
      <c r="B384" s="80"/>
      <c r="C384" s="80"/>
      <c r="D384" s="80"/>
      <c r="E384" s="80"/>
      <c r="F384" s="80"/>
      <c r="G384" s="80"/>
      <c r="H384" s="80"/>
      <c r="I384" s="80"/>
      <c r="K384"/>
      <c r="L384"/>
      <c r="M384"/>
    </row>
    <row r="385" spans="1:13" s="4" customFormat="1" ht="14.25">
      <c r="A385" s="80"/>
      <c r="B385" s="80"/>
      <c r="C385" s="80"/>
      <c r="D385" s="80"/>
      <c r="E385" s="80"/>
      <c r="F385" s="80"/>
      <c r="G385" s="80"/>
      <c r="H385" s="80"/>
      <c r="I385" s="80"/>
      <c r="K385"/>
      <c r="L385"/>
      <c r="M385"/>
    </row>
    <row r="386" spans="1:13" s="4" customFormat="1" ht="14.25">
      <c r="A386" s="80"/>
      <c r="B386" s="80"/>
      <c r="C386" s="80"/>
      <c r="D386" s="80"/>
      <c r="E386" s="80"/>
      <c r="F386" s="80"/>
      <c r="G386" s="80"/>
      <c r="H386" s="80"/>
      <c r="I386" s="80"/>
      <c r="K386"/>
      <c r="L386"/>
      <c r="M386"/>
    </row>
    <row r="387" spans="1:13" s="4" customFormat="1" ht="14.25">
      <c r="A387" s="80"/>
      <c r="B387" s="80"/>
      <c r="C387" s="80"/>
      <c r="D387" s="80"/>
      <c r="E387" s="80"/>
      <c r="F387" s="80"/>
      <c r="G387" s="80"/>
      <c r="H387" s="80"/>
      <c r="I387" s="80"/>
      <c r="K387"/>
      <c r="L387"/>
      <c r="M387"/>
    </row>
    <row r="388" spans="1:13" s="4" customFormat="1" ht="14.25">
      <c r="A388" s="80"/>
      <c r="B388" s="80"/>
      <c r="C388" s="80"/>
      <c r="D388" s="80"/>
      <c r="E388" s="80"/>
      <c r="F388" s="80"/>
      <c r="G388" s="80"/>
      <c r="H388" s="80"/>
      <c r="I388" s="80"/>
      <c r="K388"/>
      <c r="L388"/>
      <c r="M388"/>
    </row>
    <row r="389" spans="1:13" s="4" customFormat="1" ht="14.25">
      <c r="A389" s="80"/>
      <c r="B389" s="80"/>
      <c r="C389" s="80"/>
      <c r="D389" s="80"/>
      <c r="E389" s="80"/>
      <c r="F389" s="80"/>
      <c r="G389" s="80"/>
      <c r="H389" s="80"/>
      <c r="I389" s="80"/>
      <c r="K389"/>
      <c r="L389"/>
      <c r="M389"/>
    </row>
    <row r="390" spans="1:13" s="4" customFormat="1" ht="14.25">
      <c r="A390" s="80"/>
      <c r="B390" s="80"/>
      <c r="C390" s="80"/>
      <c r="D390" s="80"/>
      <c r="E390" s="80"/>
      <c r="F390" s="80"/>
      <c r="G390" s="80"/>
      <c r="H390" s="80"/>
      <c r="I390" s="80"/>
      <c r="K390"/>
      <c r="L390"/>
      <c r="M390"/>
    </row>
    <row r="391" spans="1:13" s="4" customFormat="1" ht="14.25">
      <c r="A391" s="80"/>
      <c r="B391" s="80"/>
      <c r="C391" s="80"/>
      <c r="D391" s="80"/>
      <c r="E391" s="80"/>
      <c r="F391" s="80"/>
      <c r="G391" s="80"/>
      <c r="H391" s="80"/>
      <c r="I391" s="80"/>
      <c r="K391"/>
      <c r="L391"/>
      <c r="M391"/>
    </row>
    <row r="392" spans="1:13" s="4" customFormat="1" ht="14.25">
      <c r="A392" s="80"/>
      <c r="B392" s="80"/>
      <c r="C392" s="80"/>
      <c r="D392" s="80"/>
      <c r="E392" s="80"/>
      <c r="F392" s="80"/>
      <c r="G392" s="80"/>
      <c r="H392" s="80"/>
      <c r="I392" s="80"/>
      <c r="K392"/>
      <c r="L392"/>
      <c r="M392"/>
    </row>
    <row r="393" spans="1:13" s="4" customFormat="1" ht="14.25">
      <c r="A393" s="80"/>
      <c r="B393" s="80"/>
      <c r="C393" s="80"/>
      <c r="D393" s="80"/>
      <c r="E393" s="80"/>
      <c r="F393" s="80"/>
      <c r="G393" s="80"/>
      <c r="H393" s="80"/>
      <c r="I393" s="80"/>
      <c r="K393"/>
      <c r="L393"/>
      <c r="M393"/>
    </row>
    <row r="394" spans="1:13" s="4" customFormat="1" ht="14.25">
      <c r="A394" s="80"/>
      <c r="B394" s="80"/>
      <c r="C394" s="80"/>
      <c r="D394" s="80"/>
      <c r="E394" s="80"/>
      <c r="F394" s="80"/>
      <c r="G394" s="80"/>
      <c r="H394" s="80"/>
      <c r="I394" s="80"/>
      <c r="K394"/>
      <c r="L394"/>
      <c r="M394"/>
    </row>
    <row r="395" spans="1:13" s="4" customFormat="1" ht="14.25">
      <c r="A395" s="80"/>
      <c r="B395" s="80"/>
      <c r="C395" s="80"/>
      <c r="D395" s="80"/>
      <c r="E395" s="80"/>
      <c r="F395" s="80"/>
      <c r="G395" s="80"/>
      <c r="H395" s="80"/>
      <c r="I395" s="80"/>
      <c r="K395"/>
      <c r="L395"/>
      <c r="M395"/>
    </row>
    <row r="396" spans="1:13" s="4" customFormat="1" ht="14.25">
      <c r="A396" s="80"/>
      <c r="B396" s="80"/>
      <c r="C396" s="80"/>
      <c r="D396" s="80"/>
      <c r="E396" s="80"/>
      <c r="F396" s="80"/>
      <c r="G396" s="80"/>
      <c r="H396" s="80"/>
      <c r="I396" s="80"/>
      <c r="K396"/>
      <c r="L396"/>
      <c r="M396"/>
    </row>
    <row r="397" spans="1:13" s="4" customFormat="1" ht="14.25">
      <c r="A397" s="80"/>
      <c r="B397" s="80"/>
      <c r="C397" s="80"/>
      <c r="D397" s="80"/>
      <c r="E397" s="80"/>
      <c r="F397" s="80"/>
      <c r="G397" s="80"/>
      <c r="H397" s="80"/>
      <c r="I397" s="80"/>
      <c r="K397"/>
      <c r="L397"/>
      <c r="M397"/>
    </row>
    <row r="398" spans="1:13" s="4" customFormat="1" ht="14.25">
      <c r="A398" s="80"/>
      <c r="B398" s="80"/>
      <c r="C398" s="80"/>
      <c r="D398" s="80"/>
      <c r="E398" s="80"/>
      <c r="F398" s="80"/>
      <c r="G398" s="80"/>
      <c r="H398" s="80"/>
      <c r="I398" s="80"/>
      <c r="K398"/>
      <c r="L398"/>
      <c r="M398"/>
    </row>
    <row r="399" spans="1:13" s="4" customFormat="1" ht="14.25">
      <c r="A399" s="80"/>
      <c r="B399" s="80"/>
      <c r="C399" s="80"/>
      <c r="D399" s="80"/>
      <c r="E399" s="80"/>
      <c r="F399" s="80"/>
      <c r="G399" s="80"/>
      <c r="H399" s="80"/>
      <c r="I399" s="80"/>
      <c r="K399"/>
      <c r="L399"/>
      <c r="M399"/>
    </row>
    <row r="400" spans="1:13" s="4" customFormat="1" ht="14.25">
      <c r="A400" s="80"/>
      <c r="B400" s="80"/>
      <c r="C400" s="80"/>
      <c r="D400" s="80"/>
      <c r="E400" s="80"/>
      <c r="F400" s="80"/>
      <c r="G400" s="80"/>
      <c r="H400" s="80"/>
      <c r="I400" s="80"/>
      <c r="K400"/>
      <c r="L400"/>
      <c r="M400"/>
    </row>
    <row r="401" spans="1:13" s="4" customFormat="1" ht="14.25">
      <c r="A401" s="80"/>
      <c r="B401" s="80"/>
      <c r="C401" s="80"/>
      <c r="D401" s="80"/>
      <c r="E401" s="80"/>
      <c r="F401" s="80"/>
      <c r="G401" s="80"/>
      <c r="H401" s="80"/>
      <c r="I401" s="80"/>
      <c r="K401"/>
      <c r="L401"/>
      <c r="M401"/>
    </row>
    <row r="402" spans="1:13" s="4" customFormat="1" ht="14.25">
      <c r="A402" s="80"/>
      <c r="B402" s="80"/>
      <c r="C402" s="80"/>
      <c r="D402" s="80"/>
      <c r="E402" s="80"/>
      <c r="F402" s="80"/>
      <c r="G402" s="80"/>
      <c r="H402" s="80"/>
      <c r="I402" s="80"/>
      <c r="K402"/>
      <c r="L402"/>
      <c r="M402"/>
    </row>
    <row r="403" spans="1:13" s="4" customFormat="1" ht="14.25">
      <c r="A403" s="80"/>
      <c r="B403" s="80"/>
      <c r="C403" s="80"/>
      <c r="D403" s="80"/>
      <c r="E403" s="80"/>
      <c r="F403" s="80"/>
      <c r="G403" s="80"/>
      <c r="H403" s="80"/>
      <c r="I403" s="80"/>
      <c r="K403"/>
      <c r="L403"/>
      <c r="M403"/>
    </row>
    <row r="404" spans="1:13" s="4" customFormat="1" ht="14.25">
      <c r="A404" s="80"/>
      <c r="B404" s="80"/>
      <c r="C404" s="80"/>
      <c r="D404" s="80"/>
      <c r="E404" s="80"/>
      <c r="F404" s="80"/>
      <c r="G404" s="80"/>
      <c r="H404" s="80"/>
      <c r="I404" s="80"/>
      <c r="K404"/>
      <c r="L404"/>
      <c r="M404"/>
    </row>
    <row r="405" spans="1:13" s="4" customFormat="1" ht="14.25">
      <c r="A405" s="80"/>
      <c r="B405" s="80"/>
      <c r="C405" s="80"/>
      <c r="D405" s="80"/>
      <c r="E405" s="80"/>
      <c r="F405" s="80"/>
      <c r="G405" s="80"/>
      <c r="H405" s="80"/>
      <c r="I405" s="80"/>
      <c r="K405"/>
      <c r="L405"/>
      <c r="M405"/>
    </row>
    <row r="406" spans="1:13" s="4" customFormat="1" ht="14.25">
      <c r="A406" s="80"/>
      <c r="B406" s="80"/>
      <c r="C406" s="80"/>
      <c r="D406" s="80"/>
      <c r="E406" s="80"/>
      <c r="F406" s="80"/>
      <c r="G406" s="80"/>
      <c r="H406" s="80"/>
      <c r="I406" s="80"/>
      <c r="K406"/>
      <c r="L406"/>
      <c r="M406"/>
    </row>
    <row r="407" spans="1:13" s="4" customFormat="1" ht="14.25">
      <c r="A407" s="80"/>
      <c r="B407" s="80"/>
      <c r="C407" s="80"/>
      <c r="D407" s="80"/>
      <c r="E407" s="80"/>
      <c r="F407" s="80"/>
      <c r="G407" s="80"/>
      <c r="H407" s="80"/>
      <c r="I407" s="80"/>
      <c r="K407"/>
      <c r="L407"/>
      <c r="M407"/>
    </row>
    <row r="408" spans="1:13" s="4" customFormat="1" ht="14.25">
      <c r="A408" s="80"/>
      <c r="B408" s="80"/>
      <c r="C408" s="80"/>
      <c r="D408" s="80"/>
      <c r="E408" s="80"/>
      <c r="F408" s="80"/>
      <c r="G408" s="80"/>
      <c r="H408" s="80"/>
      <c r="I408" s="80"/>
      <c r="K408"/>
      <c r="L408"/>
      <c r="M408"/>
    </row>
    <row r="409" spans="1:13" s="4" customFormat="1" ht="14.25">
      <c r="A409" s="80"/>
      <c r="B409" s="80"/>
      <c r="C409" s="80"/>
      <c r="D409" s="80"/>
      <c r="E409" s="80"/>
      <c r="F409" s="80"/>
      <c r="G409" s="80"/>
      <c r="H409" s="80"/>
      <c r="I409" s="80"/>
      <c r="K409"/>
      <c r="L409"/>
      <c r="M409"/>
    </row>
    <row r="410" spans="1:13" s="4" customFormat="1" ht="14.25">
      <c r="A410" s="80"/>
      <c r="B410" s="80"/>
      <c r="C410" s="80"/>
      <c r="D410" s="80"/>
      <c r="E410" s="80"/>
      <c r="F410" s="80"/>
      <c r="G410" s="80"/>
      <c r="H410" s="80"/>
      <c r="I410" s="80"/>
      <c r="K410"/>
      <c r="L410"/>
      <c r="M410"/>
    </row>
    <row r="411" spans="1:13" s="4" customFormat="1" ht="14.25">
      <c r="A411" s="80"/>
      <c r="B411" s="80"/>
      <c r="C411" s="80"/>
      <c r="D411" s="80"/>
      <c r="E411" s="80"/>
      <c r="F411" s="80"/>
      <c r="G411" s="80"/>
      <c r="H411" s="80"/>
      <c r="I411" s="80"/>
      <c r="K411"/>
      <c r="L411"/>
      <c r="M411"/>
    </row>
    <row r="412" spans="1:13" s="4" customFormat="1" ht="14.25">
      <c r="A412" s="80"/>
      <c r="B412" s="80"/>
      <c r="C412" s="80"/>
      <c r="D412" s="80"/>
      <c r="E412" s="80"/>
      <c r="F412" s="80"/>
      <c r="G412" s="80"/>
      <c r="H412" s="80"/>
      <c r="I412" s="80"/>
      <c r="K412"/>
      <c r="L412"/>
      <c r="M412"/>
    </row>
    <row r="413" spans="1:13" s="4" customFormat="1" ht="14.25">
      <c r="A413" s="80"/>
      <c r="B413" s="80"/>
      <c r="C413" s="80"/>
      <c r="D413" s="80"/>
      <c r="E413" s="80"/>
      <c r="F413" s="80"/>
      <c r="G413" s="80"/>
      <c r="H413" s="80"/>
      <c r="I413" s="80"/>
      <c r="K413"/>
      <c r="L413"/>
      <c r="M413"/>
    </row>
    <row r="414" spans="1:13" s="4" customFormat="1" ht="14.25">
      <c r="A414" s="80"/>
      <c r="B414" s="80"/>
      <c r="C414" s="80"/>
      <c r="D414" s="80"/>
      <c r="E414" s="80"/>
      <c r="F414" s="80"/>
      <c r="G414" s="80"/>
      <c r="H414" s="80"/>
      <c r="I414" s="80"/>
      <c r="K414"/>
      <c r="L414"/>
      <c r="M414"/>
    </row>
    <row r="415" spans="1:13" s="4" customFormat="1" ht="14.25">
      <c r="A415" s="80"/>
      <c r="B415" s="80"/>
      <c r="C415" s="80"/>
      <c r="D415" s="80"/>
      <c r="E415" s="80"/>
      <c r="F415" s="80"/>
      <c r="G415" s="80"/>
      <c r="H415" s="80"/>
      <c r="I415" s="80"/>
      <c r="K415"/>
      <c r="L415"/>
      <c r="M415"/>
    </row>
    <row r="416" spans="1:13" s="4" customFormat="1" ht="14.25">
      <c r="A416" s="80"/>
      <c r="B416" s="80"/>
      <c r="C416" s="80"/>
      <c r="D416" s="80"/>
      <c r="E416" s="80"/>
      <c r="F416" s="80"/>
      <c r="G416" s="80"/>
      <c r="H416" s="80"/>
      <c r="I416" s="80"/>
      <c r="K416"/>
      <c r="L416"/>
      <c r="M416"/>
    </row>
    <row r="417" spans="1:13" s="4" customFormat="1" ht="14.25">
      <c r="A417" s="80"/>
      <c r="B417" s="80"/>
      <c r="C417" s="80"/>
      <c r="D417" s="80"/>
      <c r="E417" s="80"/>
      <c r="F417" s="80"/>
      <c r="G417" s="80"/>
      <c r="H417" s="80"/>
      <c r="I417" s="80"/>
      <c r="K417"/>
      <c r="L417"/>
      <c r="M417"/>
    </row>
    <row r="418" spans="1:13" s="4" customFormat="1" ht="14.25">
      <c r="A418" s="80"/>
      <c r="B418" s="80"/>
      <c r="C418" s="80"/>
      <c r="D418" s="80"/>
      <c r="E418" s="80"/>
      <c r="F418" s="80"/>
      <c r="G418" s="80"/>
      <c r="H418" s="80"/>
      <c r="I418" s="80"/>
      <c r="K418"/>
      <c r="L418"/>
      <c r="M418"/>
    </row>
    <row r="419" spans="1:13" s="4" customFormat="1" ht="14.25">
      <c r="A419" s="80"/>
      <c r="B419" s="80"/>
      <c r="C419" s="80"/>
      <c r="D419" s="80"/>
      <c r="E419" s="80"/>
      <c r="F419" s="80"/>
      <c r="G419" s="80"/>
      <c r="H419" s="80"/>
      <c r="I419" s="80"/>
      <c r="K419"/>
      <c r="L419"/>
      <c r="M419"/>
    </row>
    <row r="420" spans="1:13" s="4" customFormat="1" ht="14.25">
      <c r="A420" s="80"/>
      <c r="B420" s="80"/>
      <c r="C420" s="80"/>
      <c r="D420" s="80"/>
      <c r="E420" s="80"/>
      <c r="F420" s="80"/>
      <c r="G420" s="80"/>
      <c r="H420" s="80"/>
      <c r="I420" s="80"/>
      <c r="K420"/>
      <c r="L420"/>
      <c r="M420"/>
    </row>
    <row r="421" spans="1:13" s="4" customFormat="1" ht="14.25">
      <c r="A421" s="80"/>
      <c r="B421" s="80"/>
      <c r="C421" s="80"/>
      <c r="D421" s="80"/>
      <c r="E421" s="80"/>
      <c r="F421" s="80"/>
      <c r="G421" s="80"/>
      <c r="H421" s="80"/>
      <c r="I421" s="80"/>
      <c r="K421"/>
      <c r="L421"/>
      <c r="M421"/>
    </row>
    <row r="422" spans="1:13" s="4" customFormat="1" ht="14.25">
      <c r="A422" s="80"/>
      <c r="B422" s="80"/>
      <c r="C422" s="80"/>
      <c r="D422" s="80"/>
      <c r="E422" s="80"/>
      <c r="F422" s="80"/>
      <c r="G422" s="80"/>
      <c r="H422" s="80"/>
      <c r="I422" s="80"/>
      <c r="K422"/>
      <c r="L422"/>
      <c r="M422"/>
    </row>
    <row r="423" spans="1:13" s="4" customFormat="1" ht="14.25">
      <c r="A423" s="80"/>
      <c r="B423" s="80"/>
      <c r="C423" s="80"/>
      <c r="D423" s="80"/>
      <c r="E423" s="80"/>
      <c r="F423" s="80"/>
      <c r="G423" s="80"/>
      <c r="H423" s="80"/>
      <c r="I423" s="80"/>
      <c r="K423"/>
      <c r="L423"/>
      <c r="M423"/>
    </row>
    <row r="424" spans="1:13" s="4" customFormat="1" ht="14.25">
      <c r="A424" s="80"/>
      <c r="B424" s="80"/>
      <c r="C424" s="80"/>
      <c r="D424" s="80"/>
      <c r="E424" s="80"/>
      <c r="F424" s="80"/>
      <c r="G424" s="80"/>
      <c r="H424" s="80"/>
      <c r="I424" s="80"/>
      <c r="K424"/>
      <c r="L424"/>
      <c r="M424"/>
    </row>
    <row r="425" spans="1:13" s="4" customFormat="1" ht="14.25">
      <c r="A425" s="80"/>
      <c r="B425" s="80"/>
      <c r="C425" s="80"/>
      <c r="D425" s="80"/>
      <c r="E425" s="80"/>
      <c r="F425" s="80"/>
      <c r="G425" s="80"/>
      <c r="H425" s="80"/>
      <c r="I425" s="80"/>
      <c r="K425"/>
      <c r="L425"/>
      <c r="M425"/>
    </row>
    <row r="426" spans="1:13" s="4" customFormat="1" ht="14.25">
      <c r="A426" s="80"/>
      <c r="B426" s="80"/>
      <c r="C426" s="80"/>
      <c r="D426" s="80"/>
      <c r="E426" s="80"/>
      <c r="F426" s="80"/>
      <c r="G426" s="80"/>
      <c r="H426" s="80"/>
      <c r="I426" s="80"/>
      <c r="K426"/>
      <c r="L426"/>
      <c r="M426"/>
    </row>
    <row r="427" spans="1:13" s="4" customFormat="1" ht="14.25">
      <c r="A427" s="80"/>
      <c r="B427" s="80"/>
      <c r="C427" s="80"/>
      <c r="D427" s="80"/>
      <c r="E427" s="80"/>
      <c r="F427" s="80"/>
      <c r="G427" s="80"/>
      <c r="H427" s="80"/>
      <c r="I427" s="80"/>
      <c r="K427"/>
      <c r="L427"/>
      <c r="M427"/>
    </row>
    <row r="428" spans="1:13" s="4" customFormat="1" ht="14.25">
      <c r="A428" s="80"/>
      <c r="B428" s="80"/>
      <c r="C428" s="80"/>
      <c r="D428" s="80"/>
      <c r="E428" s="80"/>
      <c r="F428" s="80"/>
      <c r="G428" s="80"/>
      <c r="H428" s="80"/>
      <c r="I428" s="80"/>
      <c r="K428"/>
      <c r="L428"/>
      <c r="M428"/>
    </row>
    <row r="429" spans="1:13" s="4" customFormat="1" ht="14.25">
      <c r="A429" s="80"/>
      <c r="B429" s="80"/>
      <c r="C429" s="80"/>
      <c r="D429" s="80"/>
      <c r="E429" s="80"/>
      <c r="F429" s="80"/>
      <c r="G429" s="80"/>
      <c r="H429" s="80"/>
      <c r="I429" s="80"/>
      <c r="K429"/>
      <c r="L429"/>
      <c r="M429"/>
    </row>
    <row r="430" spans="1:13" s="4" customFormat="1" ht="14.25">
      <c r="A430" s="80"/>
      <c r="B430" s="80"/>
      <c r="C430" s="80"/>
      <c r="D430" s="80"/>
      <c r="E430" s="80"/>
      <c r="F430" s="80"/>
      <c r="G430" s="80"/>
      <c r="H430" s="80"/>
      <c r="I430" s="80"/>
      <c r="K430"/>
      <c r="L430"/>
      <c r="M430"/>
    </row>
    <row r="431" spans="1:13" s="4" customFormat="1" ht="14.25">
      <c r="A431" s="80"/>
      <c r="B431" s="80"/>
      <c r="C431" s="80"/>
      <c r="D431" s="80"/>
      <c r="E431" s="80"/>
      <c r="F431" s="80"/>
      <c r="G431" s="80"/>
      <c r="H431" s="80"/>
      <c r="I431" s="80"/>
      <c r="K431"/>
      <c r="L431"/>
      <c r="M431"/>
    </row>
    <row r="432" spans="1:13" s="4" customFormat="1" ht="14.25">
      <c r="A432" s="80"/>
      <c r="B432" s="80"/>
      <c r="C432" s="80"/>
      <c r="D432" s="80"/>
      <c r="E432" s="80"/>
      <c r="F432" s="80"/>
      <c r="G432" s="80"/>
      <c r="H432" s="80"/>
      <c r="I432" s="80"/>
      <c r="K432"/>
      <c r="L432"/>
      <c r="M432"/>
    </row>
    <row r="433" spans="1:13" s="4" customFormat="1" ht="14.25">
      <c r="A433" s="80"/>
      <c r="B433" s="80"/>
      <c r="C433" s="80"/>
      <c r="D433" s="80"/>
      <c r="E433" s="80"/>
      <c r="F433" s="80"/>
      <c r="G433" s="80"/>
      <c r="H433" s="80"/>
      <c r="I433" s="80"/>
      <c r="K433"/>
      <c r="L433"/>
      <c r="M433"/>
    </row>
    <row r="434" spans="1:13" s="4" customFormat="1" ht="14.25">
      <c r="A434" s="80"/>
      <c r="B434" s="80"/>
      <c r="C434" s="80"/>
      <c r="D434" s="80"/>
      <c r="E434" s="80"/>
      <c r="F434" s="80"/>
      <c r="G434" s="80"/>
      <c r="H434" s="80"/>
      <c r="I434" s="80"/>
      <c r="K434"/>
      <c r="L434"/>
      <c r="M434"/>
    </row>
    <row r="435" spans="1:13" s="4" customFormat="1" ht="14.25">
      <c r="A435" s="80"/>
      <c r="B435" s="80"/>
      <c r="C435" s="80"/>
      <c r="D435" s="80"/>
      <c r="E435" s="80"/>
      <c r="F435" s="80"/>
      <c r="G435" s="80"/>
      <c r="H435" s="80"/>
      <c r="I435" s="80"/>
      <c r="K435"/>
      <c r="L435"/>
      <c r="M435"/>
    </row>
    <row r="436" spans="1:13" s="4" customFormat="1" ht="14.25">
      <c r="A436" s="80"/>
      <c r="B436" s="80"/>
      <c r="C436" s="80"/>
      <c r="D436" s="80"/>
      <c r="E436" s="80"/>
      <c r="F436" s="80"/>
      <c r="G436" s="80"/>
      <c r="H436" s="80"/>
      <c r="I436" s="80"/>
      <c r="K436"/>
      <c r="L436"/>
      <c r="M436"/>
    </row>
    <row r="437" spans="1:13" s="4" customFormat="1" ht="14.25">
      <c r="A437" s="80"/>
      <c r="B437" s="80"/>
      <c r="C437" s="80"/>
      <c r="D437" s="80"/>
      <c r="E437" s="80"/>
      <c r="F437" s="80"/>
      <c r="G437" s="80"/>
      <c r="H437" s="80"/>
      <c r="I437" s="80"/>
      <c r="K437"/>
      <c r="L437"/>
      <c r="M437"/>
    </row>
    <row r="438" spans="1:13" s="4" customFormat="1" ht="14.25">
      <c r="A438" s="80"/>
      <c r="B438" s="80"/>
      <c r="C438" s="80"/>
      <c r="D438" s="80"/>
      <c r="E438" s="80"/>
      <c r="F438" s="80"/>
      <c r="G438" s="80"/>
      <c r="H438" s="80"/>
      <c r="I438" s="80"/>
      <c r="K438"/>
      <c r="L438"/>
      <c r="M438"/>
    </row>
    <row r="439" spans="1:13" s="4" customFormat="1" ht="14.25">
      <c r="A439" s="80"/>
      <c r="B439" s="80"/>
      <c r="C439" s="80"/>
      <c r="D439" s="80"/>
      <c r="E439" s="80"/>
      <c r="F439" s="80"/>
      <c r="G439" s="80"/>
      <c r="H439" s="80"/>
      <c r="I439" s="80"/>
      <c r="K439"/>
      <c r="L439"/>
      <c r="M439"/>
    </row>
    <row r="440" spans="1:13" s="4" customFormat="1" ht="14.25">
      <c r="A440" s="80"/>
      <c r="B440" s="80"/>
      <c r="C440" s="80"/>
      <c r="D440" s="80"/>
      <c r="E440" s="80"/>
      <c r="F440" s="80"/>
      <c r="G440" s="80"/>
      <c r="H440" s="80"/>
      <c r="I440" s="80"/>
      <c r="K440"/>
      <c r="L440"/>
      <c r="M440"/>
    </row>
    <row r="441" spans="1:13" s="4" customFormat="1" ht="14.25">
      <c r="A441" s="80"/>
      <c r="B441" s="80"/>
      <c r="C441" s="80"/>
      <c r="D441" s="80"/>
      <c r="E441" s="80"/>
      <c r="F441" s="80"/>
      <c r="G441" s="80"/>
      <c r="H441" s="80"/>
      <c r="I441" s="80"/>
      <c r="K441"/>
      <c r="L441"/>
      <c r="M441"/>
    </row>
    <row r="442" spans="1:13" s="4" customFormat="1" ht="14.25">
      <c r="A442" s="80"/>
      <c r="B442" s="80"/>
      <c r="C442" s="80"/>
      <c r="D442" s="80"/>
      <c r="E442" s="80"/>
      <c r="F442" s="80"/>
      <c r="G442" s="80"/>
      <c r="H442" s="80"/>
      <c r="I442" s="80"/>
      <c r="K442"/>
      <c r="L442"/>
      <c r="M442"/>
    </row>
    <row r="443" spans="1:13" s="4" customFormat="1" ht="14.25">
      <c r="A443" s="80"/>
      <c r="B443" s="80"/>
      <c r="C443" s="80"/>
      <c r="D443" s="80"/>
      <c r="E443" s="80"/>
      <c r="F443" s="80"/>
      <c r="G443" s="80"/>
      <c r="H443" s="80"/>
      <c r="I443" s="80"/>
      <c r="K443"/>
      <c r="L443"/>
      <c r="M443"/>
    </row>
    <row r="444" spans="1:13" s="4" customFormat="1" ht="14.25">
      <c r="A444" s="80"/>
      <c r="B444" s="80"/>
      <c r="C444" s="80"/>
      <c r="D444" s="80"/>
      <c r="E444" s="80"/>
      <c r="F444" s="80"/>
      <c r="G444" s="80"/>
      <c r="H444" s="80"/>
      <c r="I444" s="80"/>
      <c r="K444"/>
      <c r="L444"/>
      <c r="M444"/>
    </row>
    <row r="445" spans="1:13" s="4" customFormat="1" ht="14.25">
      <c r="A445" s="80"/>
      <c r="B445" s="80"/>
      <c r="C445" s="80"/>
      <c r="D445" s="80"/>
      <c r="E445" s="80"/>
      <c r="F445" s="80"/>
      <c r="G445" s="80"/>
      <c r="H445" s="80"/>
      <c r="I445" s="80"/>
      <c r="K445"/>
      <c r="L445"/>
      <c r="M445"/>
    </row>
    <row r="446" spans="1:13" s="4" customFormat="1" ht="14.25">
      <c r="A446" s="80"/>
      <c r="B446" s="80"/>
      <c r="C446" s="80"/>
      <c r="D446" s="80"/>
      <c r="E446" s="80"/>
      <c r="F446" s="80"/>
      <c r="G446" s="80"/>
      <c r="H446" s="80"/>
      <c r="I446" s="80"/>
      <c r="K446"/>
      <c r="L446"/>
      <c r="M446"/>
    </row>
    <row r="447" spans="1:13" s="4" customFormat="1" ht="14.25">
      <c r="A447" s="80"/>
      <c r="B447" s="80"/>
      <c r="C447" s="80"/>
      <c r="D447" s="80"/>
      <c r="E447" s="80"/>
      <c r="F447" s="80"/>
      <c r="G447" s="80"/>
      <c r="H447" s="80"/>
      <c r="I447" s="80"/>
      <c r="K447"/>
      <c r="L447"/>
      <c r="M447"/>
    </row>
    <row r="448" spans="1:13" s="4" customFormat="1" ht="14.25">
      <c r="A448" s="80"/>
      <c r="B448" s="80"/>
      <c r="C448" s="80"/>
      <c r="D448" s="80"/>
      <c r="E448" s="80"/>
      <c r="F448" s="80"/>
      <c r="G448" s="80"/>
      <c r="H448" s="80"/>
      <c r="I448" s="80"/>
      <c r="K448"/>
      <c r="L448"/>
      <c r="M448"/>
    </row>
    <row r="449" spans="1:13" s="4" customFormat="1" ht="14.25">
      <c r="A449" s="80"/>
      <c r="B449" s="80"/>
      <c r="C449" s="80"/>
      <c r="D449" s="80"/>
      <c r="E449" s="80"/>
      <c r="F449" s="80"/>
      <c r="G449" s="80"/>
      <c r="H449" s="80"/>
      <c r="I449" s="80"/>
      <c r="K449"/>
      <c r="L449"/>
      <c r="M449"/>
    </row>
    <row r="450" spans="1:13" s="4" customFormat="1" ht="14.25">
      <c r="A450" s="80"/>
      <c r="B450" s="80"/>
      <c r="C450" s="80"/>
      <c r="D450" s="80"/>
      <c r="E450" s="80"/>
      <c r="F450" s="80"/>
      <c r="G450" s="80"/>
      <c r="H450" s="80"/>
      <c r="I450" s="80"/>
      <c r="K450"/>
      <c r="L450"/>
      <c r="M450"/>
    </row>
    <row r="451" spans="1:13" s="4" customFormat="1" ht="14.25">
      <c r="A451" s="80"/>
      <c r="B451" s="80"/>
      <c r="C451" s="80"/>
      <c r="D451" s="80"/>
      <c r="E451" s="80"/>
      <c r="F451" s="80"/>
      <c r="G451" s="80"/>
      <c r="H451" s="80"/>
      <c r="I451" s="80"/>
      <c r="K451"/>
      <c r="L451"/>
      <c r="M451"/>
    </row>
    <row r="452" spans="1:13" s="4" customFormat="1" ht="14.25">
      <c r="A452" s="80"/>
      <c r="B452" s="80"/>
      <c r="C452" s="80"/>
      <c r="D452" s="80"/>
      <c r="E452" s="80"/>
      <c r="F452" s="80"/>
      <c r="G452" s="80"/>
      <c r="H452" s="80"/>
      <c r="I452" s="80"/>
      <c r="K452"/>
      <c r="L452"/>
      <c r="M452"/>
    </row>
    <row r="453" spans="1:13" s="4" customFormat="1" ht="14.25">
      <c r="A453" s="80"/>
      <c r="B453" s="80"/>
      <c r="C453" s="80"/>
      <c r="D453" s="80"/>
      <c r="E453" s="80"/>
      <c r="F453" s="80"/>
      <c r="G453" s="80"/>
      <c r="H453" s="80"/>
      <c r="I453" s="80"/>
      <c r="K453"/>
      <c r="L453"/>
      <c r="M453"/>
    </row>
    <row r="454" spans="1:13" s="4" customFormat="1" ht="14.25">
      <c r="A454" s="80"/>
      <c r="B454" s="80"/>
      <c r="C454" s="80"/>
      <c r="D454" s="80"/>
      <c r="E454" s="80"/>
      <c r="F454" s="80"/>
      <c r="G454" s="80"/>
      <c r="H454" s="80"/>
      <c r="I454" s="80"/>
      <c r="K454"/>
      <c r="L454"/>
      <c r="M454"/>
    </row>
    <row r="455" spans="1:13" s="4" customFormat="1" ht="14.25">
      <c r="A455" s="80"/>
      <c r="B455" s="80"/>
      <c r="C455" s="80"/>
      <c r="D455" s="80"/>
      <c r="E455" s="80"/>
      <c r="F455" s="80"/>
      <c r="G455" s="80"/>
      <c r="H455" s="80"/>
      <c r="I455" s="80"/>
      <c r="K455"/>
      <c r="L455"/>
      <c r="M455"/>
    </row>
    <row r="456" spans="1:13" s="4" customFormat="1" ht="14.25">
      <c r="A456" s="80"/>
      <c r="B456" s="80"/>
      <c r="C456" s="80"/>
      <c r="D456" s="80"/>
      <c r="E456" s="80"/>
      <c r="F456" s="80"/>
      <c r="G456" s="80"/>
      <c r="H456" s="80"/>
      <c r="I456" s="80"/>
      <c r="K456"/>
      <c r="L456"/>
      <c r="M456"/>
    </row>
    <row r="457" spans="1:13" s="4" customFormat="1" ht="14.25">
      <c r="A457" s="80"/>
      <c r="B457" s="80"/>
      <c r="C457" s="80"/>
      <c r="D457" s="80"/>
      <c r="E457" s="80"/>
      <c r="F457" s="80"/>
      <c r="G457" s="80"/>
      <c r="H457" s="80"/>
      <c r="I457" s="80"/>
      <c r="K457"/>
      <c r="L457"/>
      <c r="M457"/>
    </row>
    <row r="458" spans="1:13" s="4" customFormat="1" ht="14.25">
      <c r="A458" s="80"/>
      <c r="B458" s="80"/>
      <c r="C458" s="80"/>
      <c r="D458" s="80"/>
      <c r="E458" s="80"/>
      <c r="F458" s="80"/>
      <c r="G458" s="80"/>
      <c r="H458" s="80"/>
      <c r="I458" s="80"/>
      <c r="K458"/>
      <c r="L458"/>
      <c r="M458"/>
    </row>
    <row r="459" spans="1:13" s="4" customFormat="1" ht="14.25">
      <c r="A459" s="80"/>
      <c r="B459" s="80"/>
      <c r="C459" s="80"/>
      <c r="D459" s="80"/>
      <c r="E459" s="80"/>
      <c r="F459" s="80"/>
      <c r="G459" s="80"/>
      <c r="H459" s="80"/>
      <c r="I459" s="80"/>
      <c r="K459"/>
      <c r="L459"/>
      <c r="M459"/>
    </row>
    <row r="460" spans="1:13" s="4" customFormat="1" ht="14.25">
      <c r="A460" s="80"/>
      <c r="B460" s="80"/>
      <c r="C460" s="80"/>
      <c r="D460" s="80"/>
      <c r="E460" s="80"/>
      <c r="F460" s="80"/>
      <c r="G460" s="80"/>
      <c r="H460" s="80"/>
      <c r="I460" s="80"/>
      <c r="K460"/>
      <c r="L460"/>
      <c r="M460"/>
    </row>
    <row r="461" spans="1:13" s="4" customFormat="1" ht="14.25">
      <c r="A461" s="80"/>
      <c r="B461" s="80"/>
      <c r="C461" s="80"/>
      <c r="D461" s="80"/>
      <c r="E461" s="80"/>
      <c r="F461" s="80"/>
      <c r="G461" s="80"/>
      <c r="H461" s="80"/>
      <c r="I461" s="80"/>
      <c r="K461"/>
      <c r="L461"/>
      <c r="M461"/>
    </row>
    <row r="462" spans="1:13" s="4" customFormat="1" ht="14.25">
      <c r="A462" s="80"/>
      <c r="B462" s="80"/>
      <c r="C462" s="80"/>
      <c r="D462" s="80"/>
      <c r="E462" s="80"/>
      <c r="F462" s="80"/>
      <c r="G462" s="80"/>
      <c r="H462" s="80"/>
      <c r="I462" s="80"/>
      <c r="K462"/>
      <c r="L462"/>
      <c r="M462"/>
    </row>
    <row r="463" spans="1:13" s="4" customFormat="1" ht="14.25">
      <c r="A463" s="80"/>
      <c r="B463" s="80"/>
      <c r="C463" s="80"/>
      <c r="D463" s="80"/>
      <c r="E463" s="80"/>
      <c r="F463" s="80"/>
      <c r="G463" s="80"/>
      <c r="H463" s="80"/>
      <c r="I463" s="80"/>
      <c r="K463"/>
      <c r="L463"/>
      <c r="M463"/>
    </row>
    <row r="464" spans="1:13" s="4" customFormat="1" ht="14.25">
      <c r="A464" s="80"/>
      <c r="B464" s="80"/>
      <c r="C464" s="80"/>
      <c r="D464" s="80"/>
      <c r="E464" s="80"/>
      <c r="F464" s="80"/>
      <c r="G464" s="80"/>
      <c r="H464" s="80"/>
      <c r="I464" s="80"/>
      <c r="K464"/>
      <c r="L464"/>
      <c r="M464"/>
    </row>
    <row r="465" spans="1:13" s="4" customFormat="1" ht="14.25">
      <c r="A465" s="80"/>
      <c r="B465" s="80"/>
      <c r="C465" s="80"/>
      <c r="D465" s="80"/>
      <c r="E465" s="80"/>
      <c r="F465" s="80"/>
      <c r="G465" s="80"/>
      <c r="H465" s="80"/>
      <c r="I465" s="80"/>
      <c r="K465"/>
      <c r="L465"/>
      <c r="M465"/>
    </row>
    <row r="466" spans="1:13" s="4" customFormat="1" ht="14.25">
      <c r="A466" s="80"/>
      <c r="B466" s="80"/>
      <c r="C466" s="80"/>
      <c r="D466" s="80"/>
      <c r="E466" s="80"/>
      <c r="F466" s="80"/>
      <c r="G466" s="80"/>
      <c r="H466" s="80"/>
      <c r="I466" s="80"/>
      <c r="K466"/>
      <c r="L466"/>
      <c r="M466"/>
    </row>
    <row r="467" spans="1:13" s="4" customFormat="1" ht="14.25">
      <c r="A467" s="80"/>
      <c r="B467" s="80"/>
      <c r="C467" s="80"/>
      <c r="D467" s="80"/>
      <c r="E467" s="80"/>
      <c r="F467" s="80"/>
      <c r="G467" s="80"/>
      <c r="H467" s="80"/>
      <c r="I467" s="80"/>
      <c r="K467"/>
      <c r="L467"/>
      <c r="M467"/>
    </row>
    <row r="468" spans="1:13" s="4" customFormat="1" ht="14.25">
      <c r="A468" s="80"/>
      <c r="B468" s="80"/>
      <c r="C468" s="80"/>
      <c r="D468" s="80"/>
      <c r="E468" s="80"/>
      <c r="F468" s="80"/>
      <c r="G468" s="80"/>
      <c r="H468" s="80"/>
      <c r="I468" s="80"/>
      <c r="K468"/>
      <c r="L468"/>
      <c r="M468"/>
    </row>
    <row r="469" spans="1:13" s="4" customFormat="1" ht="14.25">
      <c r="A469" s="80"/>
      <c r="B469" s="80"/>
      <c r="C469" s="80"/>
      <c r="D469" s="80"/>
      <c r="E469" s="80"/>
      <c r="F469" s="80"/>
      <c r="G469" s="80"/>
      <c r="H469" s="80"/>
      <c r="I469" s="80"/>
      <c r="K469"/>
      <c r="L469"/>
      <c r="M469"/>
    </row>
    <row r="470" spans="1:13" s="4" customFormat="1" ht="14.25">
      <c r="A470" s="80"/>
      <c r="B470" s="80"/>
      <c r="C470" s="80"/>
      <c r="D470" s="80"/>
      <c r="E470" s="80"/>
      <c r="F470" s="80"/>
      <c r="G470" s="80"/>
      <c r="H470" s="80"/>
      <c r="I470" s="80"/>
      <c r="K470"/>
      <c r="L470"/>
      <c r="M470"/>
    </row>
    <row r="471" spans="1:13" s="4" customFormat="1" ht="14.25">
      <c r="A471" s="80"/>
      <c r="B471" s="80"/>
      <c r="C471" s="80"/>
      <c r="D471" s="80"/>
      <c r="E471" s="80"/>
      <c r="F471" s="80"/>
      <c r="G471" s="80"/>
      <c r="H471" s="80"/>
      <c r="I471" s="80"/>
      <c r="K471"/>
      <c r="L471"/>
      <c r="M471"/>
    </row>
    <row r="472" spans="1:13" s="4" customFormat="1" ht="14.25">
      <c r="A472" s="80"/>
      <c r="B472" s="80"/>
      <c r="C472" s="80"/>
      <c r="D472" s="80"/>
      <c r="E472" s="80"/>
      <c r="F472" s="80"/>
      <c r="G472" s="80"/>
      <c r="H472" s="80"/>
      <c r="I472" s="80"/>
      <c r="K472"/>
      <c r="L472"/>
      <c r="M472"/>
    </row>
    <row r="473" spans="1:13" s="4" customFormat="1" ht="14.25">
      <c r="A473" s="80"/>
      <c r="B473" s="80"/>
      <c r="C473" s="80"/>
      <c r="D473" s="80"/>
      <c r="E473" s="80"/>
      <c r="F473" s="80"/>
      <c r="G473" s="80"/>
      <c r="H473" s="80"/>
      <c r="I473" s="80"/>
      <c r="K473"/>
      <c r="L473"/>
      <c r="M473"/>
    </row>
    <row r="474" spans="1:13" s="4" customFormat="1" ht="14.25">
      <c r="A474" s="80"/>
      <c r="B474" s="80"/>
      <c r="C474" s="80"/>
      <c r="D474" s="80"/>
      <c r="E474" s="80"/>
      <c r="F474" s="80"/>
      <c r="G474" s="80"/>
      <c r="H474" s="80"/>
      <c r="I474" s="80"/>
      <c r="K474"/>
      <c r="L474"/>
      <c r="M474"/>
    </row>
    <row r="475" spans="1:13" s="4" customFormat="1" ht="14.25">
      <c r="A475" s="80"/>
      <c r="B475" s="80"/>
      <c r="C475" s="80"/>
      <c r="D475" s="80"/>
      <c r="E475" s="80"/>
      <c r="F475" s="80"/>
      <c r="G475" s="80"/>
      <c r="H475" s="80"/>
      <c r="I475" s="80"/>
      <c r="K475"/>
      <c r="L475"/>
      <c r="M475"/>
    </row>
    <row r="476" spans="1:13" s="4" customFormat="1" ht="14.25">
      <c r="A476" s="80"/>
      <c r="B476" s="80"/>
      <c r="C476" s="80"/>
      <c r="D476" s="80"/>
      <c r="E476" s="80"/>
      <c r="F476" s="80"/>
      <c r="G476" s="80"/>
      <c r="H476" s="80"/>
      <c r="I476" s="80"/>
      <c r="K476"/>
      <c r="L476"/>
      <c r="M476"/>
    </row>
    <row r="477" spans="1:13" s="4" customFormat="1" ht="14.25">
      <c r="A477" s="80"/>
      <c r="B477" s="80"/>
      <c r="C477" s="80"/>
      <c r="D477" s="80"/>
      <c r="E477" s="80"/>
      <c r="F477" s="80"/>
      <c r="G477" s="80"/>
      <c r="H477" s="80"/>
      <c r="I477" s="80"/>
      <c r="K477"/>
      <c r="L477"/>
      <c r="M477"/>
    </row>
    <row r="478" spans="1:13" s="4" customFormat="1" ht="14.25">
      <c r="A478" s="80"/>
      <c r="B478" s="80"/>
      <c r="C478" s="80"/>
      <c r="D478" s="80"/>
      <c r="E478" s="80"/>
      <c r="F478" s="80"/>
      <c r="G478" s="80"/>
      <c r="H478" s="80"/>
      <c r="I478" s="80"/>
      <c r="K478"/>
      <c r="L478"/>
      <c r="M478"/>
    </row>
    <row r="479" spans="1:13" s="4" customFormat="1" ht="14.25">
      <c r="A479" s="80"/>
      <c r="B479" s="80"/>
      <c r="C479" s="80"/>
      <c r="D479" s="80"/>
      <c r="E479" s="80"/>
      <c r="F479" s="80"/>
      <c r="G479" s="80"/>
      <c r="H479" s="80"/>
      <c r="I479" s="80"/>
      <c r="K479"/>
      <c r="L479"/>
      <c r="M479"/>
    </row>
    <row r="480" spans="1:13" s="4" customFormat="1" ht="14.25">
      <c r="A480" s="80"/>
      <c r="B480" s="80"/>
      <c r="C480" s="80"/>
      <c r="D480" s="80"/>
      <c r="E480" s="80"/>
      <c r="F480" s="80"/>
      <c r="G480" s="80"/>
      <c r="H480" s="80"/>
      <c r="I480" s="80"/>
      <c r="K480"/>
      <c r="L480"/>
      <c r="M480"/>
    </row>
    <row r="481" spans="1:13" s="4" customFormat="1" ht="14.25">
      <c r="A481" s="80"/>
      <c r="B481" s="80"/>
      <c r="C481" s="80"/>
      <c r="D481" s="80"/>
      <c r="E481" s="80"/>
      <c r="F481" s="80"/>
      <c r="G481" s="80"/>
      <c r="H481" s="80"/>
      <c r="I481" s="80"/>
      <c r="K481"/>
      <c r="L481"/>
      <c r="M481"/>
    </row>
    <row r="482" spans="1:13" s="4" customFormat="1" ht="14.25">
      <c r="A482" s="80"/>
      <c r="B482" s="80"/>
      <c r="C482" s="80"/>
      <c r="D482" s="80"/>
      <c r="E482" s="80"/>
      <c r="F482" s="80"/>
      <c r="G482" s="80"/>
      <c r="H482" s="80"/>
      <c r="I482" s="80"/>
      <c r="K482"/>
      <c r="L482"/>
      <c r="M482"/>
    </row>
    <row r="483" spans="1:13" s="4" customFormat="1" ht="14.25">
      <c r="A483" s="80"/>
      <c r="B483" s="80"/>
      <c r="C483" s="80"/>
      <c r="D483" s="80"/>
      <c r="E483" s="80"/>
      <c r="F483" s="80"/>
      <c r="G483" s="80"/>
      <c r="H483" s="80"/>
      <c r="I483" s="80"/>
      <c r="K483"/>
      <c r="L483"/>
      <c r="M483"/>
    </row>
    <row r="484" spans="1:13" s="4" customFormat="1" ht="14.25">
      <c r="A484" s="80"/>
      <c r="B484" s="80"/>
      <c r="C484" s="80"/>
      <c r="D484" s="80"/>
      <c r="E484" s="80"/>
      <c r="F484" s="80"/>
      <c r="G484" s="80"/>
      <c r="H484" s="80"/>
      <c r="I484" s="80"/>
      <c r="K484"/>
      <c r="L484"/>
      <c r="M484"/>
    </row>
    <row r="485" spans="1:13" s="4" customFormat="1" ht="14.25">
      <c r="A485" s="80"/>
      <c r="B485" s="80"/>
      <c r="C485" s="80"/>
      <c r="D485" s="80"/>
      <c r="E485" s="80"/>
      <c r="F485" s="80"/>
      <c r="G485" s="80"/>
      <c r="H485" s="80"/>
      <c r="I485" s="80"/>
      <c r="K485"/>
      <c r="L485"/>
      <c r="M485"/>
    </row>
    <row r="486" spans="1:13" s="4" customFormat="1" ht="14.25">
      <c r="A486" s="80"/>
      <c r="B486" s="80"/>
      <c r="C486" s="80"/>
      <c r="D486" s="80"/>
      <c r="E486" s="80"/>
      <c r="F486" s="80"/>
      <c r="G486" s="80"/>
      <c r="H486" s="80"/>
      <c r="I486" s="80"/>
      <c r="K486"/>
      <c r="L486"/>
      <c r="M486"/>
    </row>
    <row r="487" spans="1:13" s="4" customFormat="1" ht="14.25">
      <c r="A487" s="80"/>
      <c r="B487" s="80"/>
      <c r="C487" s="80"/>
      <c r="D487" s="80"/>
      <c r="E487" s="80"/>
      <c r="F487" s="80"/>
      <c r="G487" s="80"/>
      <c r="H487" s="80"/>
      <c r="I487" s="80"/>
      <c r="K487"/>
      <c r="L487"/>
      <c r="M487"/>
    </row>
    <row r="488" spans="1:13" s="4" customFormat="1" ht="14.25">
      <c r="A488" s="80"/>
      <c r="B488" s="80"/>
      <c r="C488" s="80"/>
      <c r="D488" s="80"/>
      <c r="E488" s="80"/>
      <c r="F488" s="80"/>
      <c r="G488" s="80"/>
      <c r="H488" s="80"/>
      <c r="I488" s="80"/>
      <c r="K488"/>
      <c r="L488"/>
      <c r="M488"/>
    </row>
    <row r="489" spans="1:13" s="4" customFormat="1" ht="14.25">
      <c r="A489" s="80"/>
      <c r="B489" s="80"/>
      <c r="C489" s="80"/>
      <c r="D489" s="80"/>
      <c r="E489" s="80"/>
      <c r="F489" s="80"/>
      <c r="G489" s="80"/>
      <c r="H489" s="80"/>
      <c r="I489" s="80"/>
      <c r="K489"/>
      <c r="L489"/>
      <c r="M489"/>
    </row>
    <row r="490" spans="1:13" s="4" customFormat="1" ht="14.25">
      <c r="A490" s="80"/>
      <c r="B490" s="80"/>
      <c r="C490" s="80"/>
      <c r="D490" s="80"/>
      <c r="E490" s="80"/>
      <c r="F490" s="80"/>
      <c r="G490" s="80"/>
      <c r="H490" s="80"/>
      <c r="I490" s="80"/>
      <c r="K490"/>
      <c r="L490"/>
      <c r="M490"/>
    </row>
    <row r="491" spans="1:13" s="4" customFormat="1" ht="14.25">
      <c r="A491" s="80"/>
      <c r="B491" s="80"/>
      <c r="C491" s="80"/>
      <c r="D491" s="80"/>
      <c r="E491" s="80"/>
      <c r="F491" s="80"/>
      <c r="G491" s="80"/>
      <c r="H491" s="80"/>
      <c r="I491" s="80"/>
      <c r="K491"/>
      <c r="L491"/>
      <c r="M491"/>
    </row>
    <row r="492" spans="1:13" s="4" customFormat="1" ht="14.25">
      <c r="A492" s="80"/>
      <c r="B492" s="80"/>
      <c r="C492" s="80"/>
      <c r="D492" s="80"/>
      <c r="E492" s="80"/>
      <c r="F492" s="80"/>
      <c r="G492" s="80"/>
      <c r="H492" s="80"/>
      <c r="I492" s="80"/>
      <c r="K492"/>
      <c r="L492"/>
      <c r="M492"/>
    </row>
    <row r="493" spans="1:13" s="4" customFormat="1" ht="14.25">
      <c r="A493" s="80"/>
      <c r="B493" s="80"/>
      <c r="C493" s="80"/>
      <c r="D493" s="80"/>
      <c r="E493" s="80"/>
      <c r="F493" s="80"/>
      <c r="G493" s="80"/>
      <c r="H493" s="80"/>
      <c r="I493" s="80"/>
      <c r="K493"/>
      <c r="L493"/>
      <c r="M493"/>
    </row>
    <row r="494" spans="1:13" s="4" customFormat="1" ht="14.25">
      <c r="A494" s="80"/>
      <c r="B494" s="80"/>
      <c r="C494" s="80"/>
      <c r="D494" s="80"/>
      <c r="E494" s="80"/>
      <c r="F494" s="80"/>
      <c r="G494" s="80"/>
      <c r="H494" s="80"/>
      <c r="I494" s="80"/>
      <c r="K494"/>
      <c r="L494"/>
      <c r="M494"/>
    </row>
    <row r="495" spans="1:13" s="4" customFormat="1" ht="14.25">
      <c r="A495" s="80"/>
      <c r="B495" s="80"/>
      <c r="C495" s="80"/>
      <c r="D495" s="80"/>
      <c r="E495" s="80"/>
      <c r="F495" s="80"/>
      <c r="G495" s="80"/>
      <c r="H495" s="80"/>
      <c r="I495" s="80"/>
      <c r="K495"/>
      <c r="L495"/>
      <c r="M495"/>
    </row>
    <row r="496" spans="1:13" s="4" customFormat="1" ht="14.25">
      <c r="A496" s="80"/>
      <c r="B496" s="80"/>
      <c r="C496" s="80"/>
      <c r="D496" s="80"/>
      <c r="E496" s="80"/>
      <c r="F496" s="80"/>
      <c r="G496" s="80"/>
      <c r="H496" s="80"/>
      <c r="I496" s="80"/>
      <c r="K496"/>
      <c r="L496"/>
      <c r="M496"/>
    </row>
    <row r="497" spans="1:13" s="4" customFormat="1" ht="14.25">
      <c r="A497" s="80"/>
      <c r="B497" s="80"/>
      <c r="C497" s="80"/>
      <c r="D497" s="80"/>
      <c r="E497" s="80"/>
      <c r="F497" s="80"/>
      <c r="G497" s="80"/>
      <c r="H497" s="80"/>
      <c r="I497" s="80"/>
      <c r="K497"/>
      <c r="L497"/>
      <c r="M497"/>
    </row>
    <row r="498" spans="1:13" s="4" customFormat="1" ht="14.25">
      <c r="A498" s="80"/>
      <c r="B498" s="80"/>
      <c r="C498" s="80"/>
      <c r="D498" s="80"/>
      <c r="E498" s="80"/>
      <c r="F498" s="80"/>
      <c r="G498" s="80"/>
      <c r="H498" s="80"/>
      <c r="I498" s="80"/>
      <c r="K498"/>
      <c r="L498"/>
      <c r="M498"/>
    </row>
    <row r="499" spans="1:13" s="4" customFormat="1" ht="14.25">
      <c r="A499" s="80"/>
      <c r="B499" s="80"/>
      <c r="C499" s="80"/>
      <c r="D499" s="80"/>
      <c r="E499" s="80"/>
      <c r="F499" s="80"/>
      <c r="G499" s="80"/>
      <c r="H499" s="80"/>
      <c r="I499" s="80"/>
      <c r="K499"/>
      <c r="L499"/>
      <c r="M499"/>
    </row>
    <row r="500" spans="1:13" s="4" customFormat="1" ht="14.25">
      <c r="A500" s="80"/>
      <c r="B500" s="80"/>
      <c r="C500" s="80"/>
      <c r="D500" s="80"/>
      <c r="E500" s="80"/>
      <c r="F500" s="80"/>
      <c r="G500" s="80"/>
      <c r="H500" s="80"/>
      <c r="I500" s="80"/>
      <c r="K500"/>
      <c r="L500"/>
      <c r="M500"/>
    </row>
    <row r="501" spans="1:13" s="4" customFormat="1" ht="14.25">
      <c r="A501" s="80"/>
      <c r="B501" s="80"/>
      <c r="C501" s="80"/>
      <c r="D501" s="80"/>
      <c r="E501" s="80"/>
      <c r="F501" s="80"/>
      <c r="G501" s="80"/>
      <c r="H501" s="80"/>
      <c r="I501" s="80"/>
      <c r="K501"/>
      <c r="L501"/>
      <c r="M501"/>
    </row>
    <row r="502" spans="1:13" s="4" customFormat="1" ht="14.25">
      <c r="A502" s="80"/>
      <c r="B502" s="80"/>
      <c r="C502" s="80"/>
      <c r="D502" s="80"/>
      <c r="E502" s="80"/>
      <c r="F502" s="80"/>
      <c r="G502" s="80"/>
      <c r="H502" s="80"/>
      <c r="I502" s="80"/>
      <c r="K502"/>
      <c r="L502"/>
      <c r="M502"/>
    </row>
    <row r="503" spans="1:13" s="4" customFormat="1" ht="14.25">
      <c r="A503" s="80"/>
      <c r="B503" s="80"/>
      <c r="C503" s="80"/>
      <c r="D503" s="80"/>
      <c r="E503" s="80"/>
      <c r="F503" s="80"/>
      <c r="G503" s="80"/>
      <c r="H503" s="80"/>
      <c r="I503" s="80"/>
      <c r="K503"/>
      <c r="L503"/>
      <c r="M503"/>
    </row>
    <row r="504" spans="1:13" s="4" customFormat="1" ht="14.25">
      <c r="A504" s="80"/>
      <c r="B504" s="80"/>
      <c r="C504" s="80"/>
      <c r="D504" s="80"/>
      <c r="E504" s="80"/>
      <c r="F504" s="80"/>
      <c r="G504" s="80"/>
      <c r="H504" s="80"/>
      <c r="I504" s="80"/>
      <c r="K504"/>
      <c r="L504"/>
      <c r="M504"/>
    </row>
    <row r="505" spans="1:13" s="4" customFormat="1" ht="14.25">
      <c r="A505" s="80"/>
      <c r="B505" s="80"/>
      <c r="C505" s="80"/>
      <c r="D505" s="80"/>
      <c r="E505" s="80"/>
      <c r="F505" s="80"/>
      <c r="G505" s="80"/>
      <c r="H505" s="80"/>
      <c r="I505" s="80"/>
      <c r="K505"/>
      <c r="L505"/>
      <c r="M505"/>
    </row>
    <row r="506" spans="1:13" s="4" customFormat="1" ht="14.25">
      <c r="A506" s="80"/>
      <c r="B506" s="80"/>
      <c r="C506" s="80"/>
      <c r="D506" s="80"/>
      <c r="E506" s="80"/>
      <c r="F506" s="80"/>
      <c r="G506" s="80"/>
      <c r="H506" s="80"/>
      <c r="I506" s="80"/>
      <c r="K506"/>
      <c r="L506"/>
      <c r="M506"/>
    </row>
    <row r="507" spans="1:13" s="4" customFormat="1" ht="14.25">
      <c r="A507" s="80"/>
      <c r="B507" s="80"/>
      <c r="C507" s="80"/>
      <c r="D507" s="80"/>
      <c r="E507" s="80"/>
      <c r="F507" s="80"/>
      <c r="G507" s="80"/>
      <c r="H507" s="80"/>
      <c r="I507" s="80"/>
      <c r="K507"/>
      <c r="L507"/>
      <c r="M507"/>
    </row>
    <row r="508" spans="1:13" s="4" customFormat="1" ht="14.25">
      <c r="A508" s="80"/>
      <c r="B508" s="80"/>
      <c r="C508" s="80"/>
      <c r="D508" s="80"/>
      <c r="E508" s="80"/>
      <c r="F508" s="80"/>
      <c r="G508" s="80"/>
      <c r="H508" s="80"/>
      <c r="I508" s="80"/>
      <c r="K508"/>
      <c r="L508"/>
      <c r="M508"/>
    </row>
    <row r="509" spans="1:13" s="4" customFormat="1" ht="14.25">
      <c r="A509" s="80"/>
      <c r="B509" s="80"/>
      <c r="C509" s="80"/>
      <c r="D509" s="80"/>
      <c r="E509" s="80"/>
      <c r="F509" s="80"/>
      <c r="G509" s="80"/>
      <c r="H509" s="80"/>
      <c r="I509" s="80"/>
      <c r="K509"/>
      <c r="L509"/>
      <c r="M509"/>
    </row>
    <row r="510" spans="1:13" s="4" customFormat="1" ht="14.25">
      <c r="A510" s="80"/>
      <c r="B510" s="80"/>
      <c r="C510" s="80"/>
      <c r="D510" s="80"/>
      <c r="E510" s="80"/>
      <c r="F510" s="80"/>
      <c r="G510" s="80"/>
      <c r="H510" s="80"/>
      <c r="I510" s="80"/>
      <c r="K510"/>
      <c r="L510"/>
      <c r="M510"/>
    </row>
    <row r="511" spans="1:13" s="4" customFormat="1" ht="14.25">
      <c r="A511" s="80"/>
      <c r="B511" s="80"/>
      <c r="C511" s="80"/>
      <c r="D511" s="80"/>
      <c r="E511" s="80"/>
      <c r="F511" s="80"/>
      <c r="G511" s="80"/>
      <c r="H511" s="80"/>
      <c r="I511" s="80"/>
      <c r="K511"/>
      <c r="L511"/>
      <c r="M511"/>
    </row>
    <row r="512" spans="1:13" s="4" customFormat="1" ht="14.25">
      <c r="A512" s="80"/>
      <c r="B512" s="80"/>
      <c r="C512" s="80"/>
      <c r="D512" s="80"/>
      <c r="E512" s="80"/>
      <c r="F512" s="80"/>
      <c r="G512" s="80"/>
      <c r="H512" s="80"/>
      <c r="I512" s="80"/>
      <c r="K512"/>
      <c r="L512"/>
      <c r="M512"/>
    </row>
    <row r="513" spans="1:13" s="4" customFormat="1" ht="14.25">
      <c r="A513" s="80"/>
      <c r="B513" s="80"/>
      <c r="C513" s="80"/>
      <c r="D513" s="80"/>
      <c r="E513" s="80"/>
      <c r="F513" s="80"/>
      <c r="G513" s="80"/>
      <c r="H513" s="80"/>
      <c r="I513" s="80"/>
      <c r="K513"/>
      <c r="L513"/>
      <c r="M513"/>
    </row>
    <row r="514" spans="1:13" s="4" customFormat="1" ht="14.25">
      <c r="A514" s="80"/>
      <c r="B514" s="80"/>
      <c r="C514" s="80"/>
      <c r="D514" s="80"/>
      <c r="E514" s="80"/>
      <c r="F514" s="80"/>
      <c r="G514" s="80"/>
      <c r="H514" s="80"/>
      <c r="I514" s="80"/>
      <c r="K514"/>
      <c r="L514"/>
      <c r="M514"/>
    </row>
    <row r="515" spans="1:13" s="4" customFormat="1" ht="14.25">
      <c r="A515" s="80"/>
      <c r="B515" s="80"/>
      <c r="C515" s="80"/>
      <c r="D515" s="80"/>
      <c r="E515" s="80"/>
      <c r="F515" s="80"/>
      <c r="G515" s="80"/>
      <c r="H515" s="80"/>
      <c r="I515" s="80"/>
      <c r="K515"/>
      <c r="L515"/>
      <c r="M515"/>
    </row>
    <row r="516" spans="1:13" s="4" customFormat="1" ht="14.25">
      <c r="A516" s="80"/>
      <c r="B516" s="80"/>
      <c r="C516" s="80"/>
      <c r="D516" s="80"/>
      <c r="E516" s="80"/>
      <c r="F516" s="80"/>
      <c r="G516" s="80"/>
      <c r="H516" s="80"/>
      <c r="I516" s="80"/>
      <c r="K516"/>
      <c r="L516"/>
      <c r="M516"/>
    </row>
    <row r="517" spans="1:13" s="4" customFormat="1" ht="14.25">
      <c r="A517" s="80"/>
      <c r="B517" s="80"/>
      <c r="C517" s="80"/>
      <c r="D517" s="80"/>
      <c r="E517" s="80"/>
      <c r="F517" s="80"/>
      <c r="G517" s="80"/>
      <c r="H517" s="80"/>
      <c r="I517" s="80"/>
      <c r="K517"/>
      <c r="L517"/>
      <c r="M517"/>
    </row>
    <row r="518" spans="1:13" s="4" customFormat="1" ht="14.25">
      <c r="A518" s="80"/>
      <c r="B518" s="80"/>
      <c r="C518" s="80"/>
      <c r="D518" s="80"/>
      <c r="E518" s="80"/>
      <c r="F518" s="80"/>
      <c r="G518" s="80"/>
      <c r="H518" s="80"/>
      <c r="I518" s="80"/>
      <c r="K518"/>
      <c r="L518"/>
      <c r="M518"/>
    </row>
    <row r="519" spans="1:13" s="4" customFormat="1" ht="14.25">
      <c r="A519" s="80"/>
      <c r="B519" s="80"/>
      <c r="C519" s="80"/>
      <c r="D519" s="80"/>
      <c r="E519" s="80"/>
      <c r="F519" s="80"/>
      <c r="G519" s="80"/>
      <c r="H519" s="80"/>
      <c r="I519" s="80"/>
      <c r="K519"/>
      <c r="L519"/>
      <c r="M519"/>
    </row>
    <row r="520" spans="1:13" s="4" customFormat="1" ht="14.25">
      <c r="A520" s="80"/>
      <c r="B520" s="80"/>
      <c r="C520" s="80"/>
      <c r="D520" s="80"/>
      <c r="E520" s="80"/>
      <c r="F520" s="80"/>
      <c r="G520" s="80"/>
      <c r="H520" s="80"/>
      <c r="I520" s="80"/>
      <c r="K520"/>
      <c r="L520"/>
      <c r="M520"/>
    </row>
    <row r="521" spans="1:13" s="4" customFormat="1" ht="14.25">
      <c r="A521" s="80"/>
      <c r="B521" s="80"/>
      <c r="C521" s="80"/>
      <c r="D521" s="80"/>
      <c r="E521" s="80"/>
      <c r="F521" s="80"/>
      <c r="G521" s="80"/>
      <c r="H521" s="80"/>
      <c r="I521" s="80"/>
      <c r="K521"/>
      <c r="L521"/>
      <c r="M521"/>
    </row>
    <row r="522" spans="1:13" s="4" customFormat="1" ht="14.25">
      <c r="A522" s="80"/>
      <c r="B522" s="80"/>
      <c r="C522" s="80"/>
      <c r="D522" s="80"/>
      <c r="E522" s="80"/>
      <c r="F522" s="80"/>
      <c r="G522" s="80"/>
      <c r="H522" s="80"/>
      <c r="I522" s="80"/>
      <c r="K522"/>
      <c r="L522"/>
      <c r="M522"/>
    </row>
    <row r="523" spans="1:13" s="4" customFormat="1" ht="14.25">
      <c r="A523" s="80"/>
      <c r="B523" s="80"/>
      <c r="C523" s="80"/>
      <c r="D523" s="80"/>
      <c r="E523" s="80"/>
      <c r="F523" s="80"/>
      <c r="G523" s="80"/>
      <c r="H523" s="80"/>
      <c r="I523" s="80"/>
      <c r="K523"/>
      <c r="L523"/>
      <c r="M523"/>
    </row>
    <row r="524" spans="1:13" s="4" customFormat="1" ht="14.25">
      <c r="A524" s="80"/>
      <c r="B524" s="80"/>
      <c r="C524" s="80"/>
      <c r="D524" s="80"/>
      <c r="E524" s="80"/>
      <c r="F524" s="80"/>
      <c r="G524" s="80"/>
      <c r="H524" s="80"/>
      <c r="I524" s="80"/>
      <c r="K524"/>
      <c r="L524"/>
      <c r="M524"/>
    </row>
    <row r="525" spans="1:13" s="4" customFormat="1" ht="14.25">
      <c r="A525" s="80"/>
      <c r="B525" s="80"/>
      <c r="C525" s="80"/>
      <c r="D525" s="80"/>
      <c r="E525" s="80"/>
      <c r="F525" s="80"/>
      <c r="G525" s="80"/>
      <c r="H525" s="80"/>
      <c r="I525" s="80"/>
      <c r="K525"/>
      <c r="L525"/>
      <c r="M525"/>
    </row>
    <row r="526" spans="1:13" s="4" customFormat="1" ht="14.25">
      <c r="A526" s="80"/>
      <c r="B526" s="80"/>
      <c r="C526" s="80"/>
      <c r="D526" s="80"/>
      <c r="E526" s="80"/>
      <c r="F526" s="80"/>
      <c r="G526" s="80"/>
      <c r="H526" s="80"/>
      <c r="I526" s="80"/>
      <c r="K526"/>
      <c r="L526"/>
      <c r="M526"/>
    </row>
    <row r="527" spans="1:13" s="4" customFormat="1" ht="14.25">
      <c r="A527" s="80"/>
      <c r="B527" s="80"/>
      <c r="C527" s="80"/>
      <c r="D527" s="80"/>
      <c r="E527" s="80"/>
      <c r="F527" s="80"/>
      <c r="G527" s="80"/>
      <c r="H527" s="80"/>
      <c r="I527" s="80"/>
      <c r="K527"/>
      <c r="L527"/>
      <c r="M527"/>
    </row>
    <row r="528" spans="1:13" s="4" customFormat="1" ht="14.25">
      <c r="A528" s="80"/>
      <c r="B528" s="80"/>
      <c r="C528" s="80"/>
      <c r="D528" s="80"/>
      <c r="E528" s="80"/>
      <c r="F528" s="80"/>
      <c r="G528" s="80"/>
      <c r="H528" s="80"/>
      <c r="I528" s="80"/>
      <c r="K528"/>
      <c r="L528"/>
      <c r="M528"/>
    </row>
    <row r="529" spans="1:13" s="4" customFormat="1" ht="14.25">
      <c r="A529" s="80"/>
      <c r="B529" s="80"/>
      <c r="C529" s="80"/>
      <c r="D529" s="80"/>
      <c r="E529" s="80"/>
      <c r="F529" s="80"/>
      <c r="G529" s="80"/>
      <c r="H529" s="80"/>
      <c r="I529" s="80"/>
      <c r="K529"/>
      <c r="L529"/>
      <c r="M529"/>
    </row>
    <row r="530" spans="1:13" s="4" customFormat="1" ht="14.25">
      <c r="A530" s="80"/>
      <c r="B530" s="80"/>
      <c r="C530" s="80"/>
      <c r="D530" s="80"/>
      <c r="E530" s="80"/>
      <c r="F530" s="80"/>
      <c r="G530" s="80"/>
      <c r="H530" s="80"/>
      <c r="I530" s="80"/>
      <c r="K530"/>
      <c r="L530"/>
      <c r="M530"/>
    </row>
    <row r="531" spans="1:13" s="4" customFormat="1" ht="14.25">
      <c r="A531" s="80"/>
      <c r="B531" s="80"/>
      <c r="C531" s="80"/>
      <c r="D531" s="80"/>
      <c r="E531" s="80"/>
      <c r="F531" s="80"/>
      <c r="G531" s="80"/>
      <c r="H531" s="80"/>
      <c r="I531" s="80"/>
      <c r="K531"/>
      <c r="L531"/>
      <c r="M531"/>
    </row>
    <row r="532" spans="1:13" s="4" customFormat="1" ht="14.25">
      <c r="A532" s="80"/>
      <c r="B532" s="80"/>
      <c r="C532" s="80"/>
      <c r="D532" s="80"/>
      <c r="E532" s="80"/>
      <c r="F532" s="80"/>
      <c r="G532" s="80"/>
      <c r="H532" s="80"/>
      <c r="I532" s="80"/>
      <c r="K532"/>
      <c r="L532"/>
      <c r="M532"/>
    </row>
    <row r="533" spans="1:13" s="4" customFormat="1" ht="14.25">
      <c r="A533" s="80"/>
      <c r="B533" s="80"/>
      <c r="C533" s="80"/>
      <c r="D533" s="80"/>
      <c r="E533" s="80"/>
      <c r="F533" s="80"/>
      <c r="G533" s="80"/>
      <c r="H533" s="80"/>
      <c r="I533" s="80"/>
      <c r="K533"/>
      <c r="L533"/>
      <c r="M533"/>
    </row>
    <row r="534" spans="1:13" s="4" customFormat="1" ht="14.25">
      <c r="A534" s="80"/>
      <c r="B534" s="80"/>
      <c r="C534" s="80"/>
      <c r="D534" s="80"/>
      <c r="E534" s="80"/>
      <c r="F534" s="80"/>
      <c r="G534" s="80"/>
      <c r="H534" s="80"/>
      <c r="I534" s="80"/>
      <c r="K534"/>
      <c r="L534"/>
      <c r="M534"/>
    </row>
    <row r="535" spans="1:13" s="4" customFormat="1" ht="14.25">
      <c r="A535" s="80"/>
      <c r="B535" s="80"/>
      <c r="C535" s="80"/>
      <c r="D535" s="80"/>
      <c r="E535" s="80"/>
      <c r="F535" s="80"/>
      <c r="G535" s="80"/>
      <c r="H535" s="80"/>
      <c r="I535" s="80"/>
      <c r="K535"/>
      <c r="L535"/>
      <c r="M535"/>
    </row>
    <row r="536" spans="1:13" s="4" customFormat="1" ht="14.25">
      <c r="A536" s="80"/>
      <c r="B536" s="80"/>
      <c r="C536" s="80"/>
      <c r="D536" s="80"/>
      <c r="E536" s="80"/>
      <c r="F536" s="80"/>
      <c r="G536" s="80"/>
      <c r="H536" s="80"/>
      <c r="I536" s="80"/>
      <c r="K536"/>
      <c r="L536"/>
      <c r="M536"/>
    </row>
    <row r="537" spans="1:13" s="4" customFormat="1" ht="14.25">
      <c r="A537" s="80"/>
      <c r="B537" s="80"/>
      <c r="C537" s="80"/>
      <c r="D537" s="80"/>
      <c r="E537" s="80"/>
      <c r="F537" s="80"/>
      <c r="G537" s="80"/>
      <c r="H537" s="80"/>
      <c r="I537" s="80"/>
      <c r="K537"/>
      <c r="L537"/>
      <c r="M537"/>
    </row>
    <row r="538" spans="1:13" s="4" customFormat="1" ht="14.25">
      <c r="A538" s="80"/>
      <c r="B538" s="80"/>
      <c r="C538" s="80"/>
      <c r="D538" s="80"/>
      <c r="E538" s="80"/>
      <c r="F538" s="80"/>
      <c r="G538" s="80"/>
      <c r="H538" s="80"/>
      <c r="I538" s="80"/>
      <c r="K538"/>
      <c r="L538"/>
      <c r="M538"/>
    </row>
    <row r="539" spans="1:13" s="4" customFormat="1" ht="14.25">
      <c r="A539" s="80"/>
      <c r="B539" s="80"/>
      <c r="C539" s="80"/>
      <c r="D539" s="80"/>
      <c r="E539" s="80"/>
      <c r="F539" s="80"/>
      <c r="G539" s="80"/>
      <c r="H539" s="80"/>
      <c r="I539" s="80"/>
      <c r="K539"/>
      <c r="L539"/>
      <c r="M539"/>
    </row>
    <row r="540" spans="1:13" s="4" customFormat="1" ht="14.25">
      <c r="A540" s="80"/>
      <c r="B540" s="80"/>
      <c r="C540" s="80"/>
      <c r="D540" s="80"/>
      <c r="E540" s="80"/>
      <c r="F540" s="80"/>
      <c r="G540" s="80"/>
      <c r="H540" s="80"/>
      <c r="I540" s="80"/>
      <c r="K540"/>
      <c r="L540"/>
      <c r="M540"/>
    </row>
    <row r="541" spans="1:13" s="4" customFormat="1" ht="14.25">
      <c r="A541" s="80"/>
      <c r="B541" s="80"/>
      <c r="C541" s="80"/>
      <c r="D541" s="80"/>
      <c r="E541" s="80"/>
      <c r="F541" s="80"/>
      <c r="G541" s="80"/>
      <c r="H541" s="80"/>
      <c r="I541" s="80"/>
      <c r="K541"/>
      <c r="L541"/>
      <c r="M541"/>
    </row>
    <row r="542" spans="1:13" s="4" customFormat="1" ht="14.25">
      <c r="A542" s="80"/>
      <c r="B542" s="80"/>
      <c r="C542" s="80"/>
      <c r="D542" s="80"/>
      <c r="E542" s="80"/>
      <c r="F542" s="80"/>
      <c r="G542" s="80"/>
      <c r="H542" s="80"/>
      <c r="I542" s="80"/>
      <c r="K542"/>
      <c r="L542"/>
      <c r="M542"/>
    </row>
    <row r="543" spans="1:13" s="4" customFormat="1" ht="14.25">
      <c r="A543" s="80"/>
      <c r="B543" s="80"/>
      <c r="C543" s="80"/>
      <c r="D543" s="80"/>
      <c r="E543" s="80"/>
      <c r="F543" s="80"/>
      <c r="G543" s="80"/>
      <c r="H543" s="80"/>
      <c r="I543" s="80"/>
      <c r="K543"/>
      <c r="L543"/>
      <c r="M543"/>
    </row>
    <row r="544" spans="1:13" s="4" customFormat="1" ht="14.25">
      <c r="A544" s="80"/>
      <c r="B544" s="80"/>
      <c r="C544" s="80"/>
      <c r="D544" s="80"/>
      <c r="E544" s="80"/>
      <c r="F544" s="80"/>
      <c r="G544" s="80"/>
      <c r="H544" s="80"/>
      <c r="I544" s="80"/>
      <c r="K544"/>
      <c r="L544"/>
      <c r="M544"/>
    </row>
    <row r="545" spans="1:13" s="4" customFormat="1" ht="14.25">
      <c r="A545" s="80"/>
      <c r="B545" s="80"/>
      <c r="C545" s="80"/>
      <c r="D545" s="80"/>
      <c r="E545" s="80"/>
      <c r="F545" s="80"/>
      <c r="G545" s="80"/>
      <c r="H545" s="80"/>
      <c r="I545" s="80"/>
      <c r="K545"/>
      <c r="L545"/>
      <c r="M545"/>
    </row>
    <row r="546" spans="1:13" s="4" customFormat="1" ht="14.25">
      <c r="A546" s="80"/>
      <c r="B546" s="80"/>
      <c r="C546" s="80"/>
      <c r="D546" s="80"/>
      <c r="E546" s="80"/>
      <c r="F546" s="80"/>
      <c r="G546" s="80"/>
      <c r="H546" s="80"/>
      <c r="I546" s="80"/>
      <c r="K546"/>
      <c r="L546"/>
      <c r="M546"/>
    </row>
    <row r="547" spans="1:13" s="4" customFormat="1" ht="14.25">
      <c r="A547" s="80"/>
      <c r="B547" s="80"/>
      <c r="C547" s="80"/>
      <c r="D547" s="80"/>
      <c r="E547" s="80"/>
      <c r="F547" s="80"/>
      <c r="G547" s="80"/>
      <c r="H547" s="80"/>
      <c r="I547" s="80"/>
      <c r="K547"/>
      <c r="L547"/>
      <c r="M547"/>
    </row>
    <row r="548" spans="1:13" s="4" customFormat="1" ht="14.25">
      <c r="A548" s="80"/>
      <c r="B548" s="80"/>
      <c r="C548" s="80"/>
      <c r="D548" s="80"/>
      <c r="E548" s="80"/>
      <c r="F548" s="80"/>
      <c r="G548" s="80"/>
      <c r="H548" s="80"/>
      <c r="I548" s="80"/>
      <c r="K548"/>
      <c r="L548"/>
      <c r="M548"/>
    </row>
    <row r="549" spans="1:13" s="4" customFormat="1" ht="14.25">
      <c r="A549" s="80"/>
      <c r="B549" s="80"/>
      <c r="C549" s="80"/>
      <c r="D549" s="80"/>
      <c r="E549" s="80"/>
      <c r="F549" s="80"/>
      <c r="G549" s="80"/>
      <c r="H549" s="80"/>
      <c r="I549" s="80"/>
      <c r="K549"/>
      <c r="L549"/>
      <c r="M549"/>
    </row>
    <row r="550" spans="1:13" s="4" customFormat="1" ht="14.25">
      <c r="A550" s="80"/>
      <c r="B550" s="80"/>
      <c r="C550" s="80"/>
      <c r="D550" s="80"/>
      <c r="E550" s="80"/>
      <c r="F550" s="80"/>
      <c r="G550" s="80"/>
      <c r="H550" s="80"/>
      <c r="I550" s="80"/>
      <c r="K550"/>
      <c r="L550"/>
      <c r="M550"/>
    </row>
    <row r="551" spans="1:13" s="4" customFormat="1" ht="14.25">
      <c r="A551" s="80"/>
      <c r="B551" s="80"/>
      <c r="C551" s="80"/>
      <c r="D551" s="80"/>
      <c r="E551" s="80"/>
      <c r="F551" s="80"/>
      <c r="G551" s="80"/>
      <c r="H551" s="80"/>
      <c r="I551" s="80"/>
      <c r="K551"/>
      <c r="L551"/>
      <c r="M551"/>
    </row>
    <row r="552" spans="1:13" s="4" customFormat="1" ht="14.25">
      <c r="A552" s="80"/>
      <c r="B552" s="80"/>
      <c r="C552" s="80"/>
      <c r="D552" s="80"/>
      <c r="E552" s="80"/>
      <c r="F552" s="80"/>
      <c r="G552" s="80"/>
      <c r="H552" s="80"/>
      <c r="I552" s="80"/>
      <c r="K552"/>
      <c r="L552"/>
      <c r="M552"/>
    </row>
    <row r="553" spans="1:13" s="4" customFormat="1" ht="14.25">
      <c r="A553" s="80"/>
      <c r="B553" s="80"/>
      <c r="C553" s="80"/>
      <c r="D553" s="80"/>
      <c r="E553" s="80"/>
      <c r="F553" s="80"/>
      <c r="G553" s="80"/>
      <c r="H553" s="80"/>
      <c r="I553" s="80"/>
      <c r="K553"/>
      <c r="L553"/>
      <c r="M553"/>
    </row>
    <row r="554" spans="1:13" s="4" customFormat="1" ht="14.25">
      <c r="A554" s="80"/>
      <c r="B554" s="80"/>
      <c r="C554" s="80"/>
      <c r="D554" s="80"/>
      <c r="E554" s="80"/>
      <c r="F554" s="80"/>
      <c r="G554" s="80"/>
      <c r="H554" s="80"/>
      <c r="I554" s="80"/>
      <c r="K554"/>
      <c r="L554"/>
      <c r="M554"/>
    </row>
    <row r="555" spans="1:13" s="4" customFormat="1" ht="14.25">
      <c r="A555" s="80"/>
      <c r="B555" s="80"/>
      <c r="C555" s="80"/>
      <c r="D555" s="80"/>
      <c r="E555" s="80"/>
      <c r="F555" s="80"/>
      <c r="G555" s="80"/>
      <c r="H555" s="80"/>
      <c r="I555" s="80"/>
      <c r="K555"/>
      <c r="L555"/>
      <c r="M555"/>
    </row>
    <row r="556" spans="1:13" s="4" customFormat="1" ht="14.25">
      <c r="A556" s="80"/>
      <c r="B556" s="80"/>
      <c r="C556" s="80"/>
      <c r="D556" s="80"/>
      <c r="E556" s="80"/>
      <c r="F556" s="80"/>
      <c r="G556" s="80"/>
      <c r="H556" s="80"/>
      <c r="I556" s="80"/>
      <c r="K556"/>
      <c r="L556"/>
      <c r="M556"/>
    </row>
    <row r="557" spans="1:13" s="4" customFormat="1" ht="14.25">
      <c r="A557" s="80"/>
      <c r="B557" s="80"/>
      <c r="C557" s="80"/>
      <c r="D557" s="80"/>
      <c r="E557" s="80"/>
      <c r="F557" s="80"/>
      <c r="G557" s="80"/>
      <c r="H557" s="80"/>
      <c r="I557" s="80"/>
      <c r="K557"/>
      <c r="L557"/>
      <c r="M557"/>
    </row>
    <row r="558" spans="1:13" s="4" customFormat="1" ht="14.25">
      <c r="A558" s="80"/>
      <c r="B558" s="80"/>
      <c r="C558" s="80"/>
      <c r="D558" s="80"/>
      <c r="E558" s="80"/>
      <c r="F558" s="80"/>
      <c r="G558" s="80"/>
      <c r="H558" s="80"/>
      <c r="I558" s="80"/>
      <c r="K558"/>
      <c r="L558"/>
      <c r="M558"/>
    </row>
    <row r="559" spans="1:13" s="4" customFormat="1" ht="14.25">
      <c r="A559" s="80"/>
      <c r="B559" s="80"/>
      <c r="C559" s="80"/>
      <c r="D559" s="80"/>
      <c r="E559" s="80"/>
      <c r="F559" s="80"/>
      <c r="G559" s="80"/>
      <c r="H559" s="80"/>
      <c r="I559" s="80"/>
      <c r="K559"/>
      <c r="L559"/>
      <c r="M559"/>
    </row>
    <row r="560" spans="1:13" s="4" customFormat="1" ht="14.25">
      <c r="A560" s="80"/>
      <c r="B560" s="80"/>
      <c r="C560" s="80"/>
      <c r="D560" s="80"/>
      <c r="E560" s="80"/>
      <c r="F560" s="80"/>
      <c r="G560" s="80"/>
      <c r="H560" s="80"/>
      <c r="I560" s="80"/>
      <c r="K560"/>
      <c r="L560"/>
      <c r="M560"/>
    </row>
    <row r="561" spans="1:13" s="4" customFormat="1" ht="14.25">
      <c r="A561" s="80"/>
      <c r="B561" s="80"/>
      <c r="C561" s="80"/>
      <c r="D561" s="80"/>
      <c r="E561" s="80"/>
      <c r="F561" s="80"/>
      <c r="G561" s="80"/>
      <c r="H561" s="80"/>
      <c r="I561" s="80"/>
      <c r="K561"/>
      <c r="L561"/>
      <c r="M561"/>
    </row>
    <row r="562" spans="1:13" s="4" customFormat="1" ht="14.25">
      <c r="A562" s="80"/>
      <c r="B562" s="80"/>
      <c r="C562" s="80"/>
      <c r="D562" s="80"/>
      <c r="E562" s="80"/>
      <c r="F562" s="80"/>
      <c r="G562" s="80"/>
      <c r="H562" s="80"/>
      <c r="I562" s="80"/>
      <c r="K562"/>
      <c r="L562"/>
      <c r="M562"/>
    </row>
    <row r="563" spans="1:13" s="4" customFormat="1" ht="14.25">
      <c r="A563" s="80"/>
      <c r="B563" s="80"/>
      <c r="C563" s="80"/>
      <c r="D563" s="80"/>
      <c r="E563" s="80"/>
      <c r="F563" s="80"/>
      <c r="G563" s="80"/>
      <c r="H563" s="80"/>
      <c r="I563" s="80"/>
      <c r="K563"/>
      <c r="L563"/>
      <c r="M563"/>
    </row>
    <row r="564" spans="1:13" s="4" customFormat="1" ht="14.25">
      <c r="A564" s="80"/>
      <c r="B564" s="80"/>
      <c r="C564" s="80"/>
      <c r="D564" s="80"/>
      <c r="E564" s="80"/>
      <c r="F564" s="80"/>
      <c r="G564" s="80"/>
      <c r="H564" s="80"/>
      <c r="I564" s="80"/>
      <c r="K564"/>
      <c r="L564"/>
      <c r="M564"/>
    </row>
    <row r="565" spans="1:13" s="4" customFormat="1" ht="14.25">
      <c r="A565" s="80"/>
      <c r="B565" s="80"/>
      <c r="C565" s="80"/>
      <c r="D565" s="80"/>
      <c r="E565" s="80"/>
      <c r="F565" s="80"/>
      <c r="G565" s="80"/>
      <c r="H565" s="80"/>
      <c r="I565" s="80"/>
      <c r="K565"/>
      <c r="L565"/>
      <c r="M565"/>
    </row>
    <row r="566" spans="1:13" s="4" customFormat="1" ht="14.25">
      <c r="A566" s="80"/>
      <c r="B566" s="80"/>
      <c r="C566" s="80"/>
      <c r="D566" s="80"/>
      <c r="E566" s="80"/>
      <c r="F566" s="80"/>
      <c r="G566" s="80"/>
      <c r="H566" s="80"/>
      <c r="I566" s="80"/>
      <c r="K566"/>
      <c r="L566"/>
      <c r="M566"/>
    </row>
    <row r="567" spans="1:13" s="4" customFormat="1" ht="14.25">
      <c r="A567" s="80"/>
      <c r="B567" s="80"/>
      <c r="C567" s="80"/>
      <c r="D567" s="80"/>
      <c r="E567" s="80"/>
      <c r="F567" s="80"/>
      <c r="G567" s="80"/>
      <c r="H567" s="80"/>
      <c r="I567" s="80"/>
      <c r="K567"/>
      <c r="L567"/>
      <c r="M567"/>
    </row>
    <row r="568" spans="1:13" s="4" customFormat="1" ht="14.25">
      <c r="A568" s="80"/>
      <c r="B568" s="80"/>
      <c r="C568" s="80"/>
      <c r="D568" s="80"/>
      <c r="E568" s="80"/>
      <c r="F568" s="80"/>
      <c r="G568" s="80"/>
      <c r="H568" s="80"/>
      <c r="I568" s="80"/>
      <c r="K568"/>
      <c r="L568"/>
      <c r="M568"/>
    </row>
    <row r="569" spans="1:13" s="4" customFormat="1" ht="14.25">
      <c r="A569" s="80"/>
      <c r="B569" s="80"/>
      <c r="C569" s="80"/>
      <c r="D569" s="80"/>
      <c r="E569" s="80"/>
      <c r="F569" s="80"/>
      <c r="G569" s="80"/>
      <c r="H569" s="80"/>
      <c r="I569" s="80"/>
      <c r="K569"/>
      <c r="L569"/>
      <c r="M569"/>
    </row>
    <row r="570" spans="1:13" s="4" customFormat="1" ht="14.25">
      <c r="A570" s="80"/>
      <c r="B570" s="80"/>
      <c r="C570" s="80"/>
      <c r="D570" s="80"/>
      <c r="E570" s="80"/>
      <c r="F570" s="80"/>
      <c r="G570" s="80"/>
      <c r="H570" s="80"/>
      <c r="I570" s="80"/>
      <c r="K570"/>
      <c r="L570"/>
      <c r="M570"/>
    </row>
    <row r="571" spans="1:13" s="4" customFormat="1" ht="14.25">
      <c r="A571" s="80"/>
      <c r="B571" s="80"/>
      <c r="C571" s="80"/>
      <c r="D571" s="80"/>
      <c r="E571" s="80"/>
      <c r="F571" s="80"/>
      <c r="G571" s="80"/>
      <c r="H571" s="80"/>
      <c r="I571" s="80"/>
      <c r="K571"/>
      <c r="L571"/>
      <c r="M571"/>
    </row>
    <row r="572" spans="1:13" s="4" customFormat="1" ht="14.25">
      <c r="A572" s="80"/>
      <c r="B572" s="80"/>
      <c r="C572" s="80"/>
      <c r="D572" s="80"/>
      <c r="E572" s="80"/>
      <c r="F572" s="80"/>
      <c r="G572" s="80"/>
      <c r="H572" s="80"/>
      <c r="I572" s="80"/>
      <c r="K572"/>
      <c r="L572"/>
      <c r="M572"/>
    </row>
    <row r="573" spans="1:13" s="4" customFormat="1" ht="14.25">
      <c r="A573" s="80"/>
      <c r="B573" s="80"/>
      <c r="C573" s="80"/>
      <c r="D573" s="80"/>
      <c r="E573" s="80"/>
      <c r="F573" s="80"/>
      <c r="G573" s="80"/>
      <c r="H573" s="80"/>
      <c r="I573" s="80"/>
      <c r="K573"/>
      <c r="L573"/>
      <c r="M573"/>
    </row>
    <row r="574" spans="1:13" s="4" customFormat="1" ht="14.25">
      <c r="A574" s="80"/>
      <c r="B574" s="80"/>
      <c r="C574" s="80"/>
      <c r="D574" s="80"/>
      <c r="E574" s="80"/>
      <c r="F574" s="80"/>
      <c r="G574" s="80"/>
      <c r="H574" s="80"/>
      <c r="I574" s="80"/>
      <c r="K574"/>
      <c r="L574"/>
      <c r="M574"/>
    </row>
    <row r="575" spans="1:13" s="4" customFormat="1" ht="14.25">
      <c r="A575" s="80"/>
      <c r="B575" s="80"/>
      <c r="C575" s="80"/>
      <c r="D575" s="80"/>
      <c r="E575" s="80"/>
      <c r="F575" s="80"/>
      <c r="G575" s="80"/>
      <c r="H575" s="80"/>
      <c r="I575" s="80"/>
      <c r="K575"/>
      <c r="L575"/>
      <c r="M575"/>
    </row>
    <row r="576" spans="1:13" s="4" customFormat="1" ht="14.25">
      <c r="A576" s="80"/>
      <c r="B576" s="80"/>
      <c r="C576" s="80"/>
      <c r="D576" s="80"/>
      <c r="E576" s="80"/>
      <c r="F576" s="80"/>
      <c r="G576" s="80"/>
      <c r="H576" s="80"/>
      <c r="I576" s="80"/>
      <c r="K576"/>
      <c r="L576"/>
      <c r="M576"/>
    </row>
    <row r="577" spans="1:13" s="4" customFormat="1" ht="14.25">
      <c r="A577" s="80"/>
      <c r="B577" s="80"/>
      <c r="C577" s="80"/>
      <c r="D577" s="80"/>
      <c r="E577" s="80"/>
      <c r="F577" s="80"/>
      <c r="G577" s="80"/>
      <c r="H577" s="80"/>
      <c r="I577" s="80"/>
      <c r="K577"/>
      <c r="L577"/>
      <c r="M577"/>
    </row>
    <row r="578" spans="1:13" s="4" customFormat="1" ht="14.25">
      <c r="A578" s="80"/>
      <c r="B578" s="80"/>
      <c r="C578" s="80"/>
      <c r="D578" s="80"/>
      <c r="E578" s="80"/>
      <c r="F578" s="80"/>
      <c r="G578" s="80"/>
      <c r="H578" s="80"/>
      <c r="I578" s="80"/>
      <c r="K578"/>
      <c r="L578"/>
      <c r="M578"/>
    </row>
    <row r="579" spans="1:13" s="4" customFormat="1" ht="14.25">
      <c r="A579" s="80"/>
      <c r="B579" s="80"/>
      <c r="C579" s="80"/>
      <c r="D579" s="80"/>
      <c r="E579" s="80"/>
      <c r="F579" s="80"/>
      <c r="G579" s="80"/>
      <c r="H579" s="80"/>
      <c r="I579" s="80"/>
      <c r="K579"/>
      <c r="L579"/>
      <c r="M579"/>
    </row>
    <row r="580" spans="1:13" s="4" customFormat="1" ht="14.25">
      <c r="A580" s="80"/>
      <c r="B580" s="80"/>
      <c r="C580" s="80"/>
      <c r="D580" s="80"/>
      <c r="E580" s="80"/>
      <c r="F580" s="80"/>
      <c r="G580" s="80"/>
      <c r="H580" s="80"/>
      <c r="I580" s="80"/>
      <c r="K580"/>
      <c r="L580"/>
      <c r="M580"/>
    </row>
    <row r="581" spans="1:13" s="4" customFormat="1" ht="14.25">
      <c r="A581" s="80"/>
      <c r="B581" s="80"/>
      <c r="C581" s="80"/>
      <c r="D581" s="80"/>
      <c r="E581" s="80"/>
      <c r="F581" s="80"/>
      <c r="G581" s="80"/>
      <c r="H581" s="80"/>
      <c r="I581" s="80"/>
      <c r="K581"/>
      <c r="L581"/>
      <c r="M581"/>
    </row>
    <row r="582" spans="1:13" s="4" customFormat="1" ht="14.25">
      <c r="A582" s="80"/>
      <c r="B582" s="80"/>
      <c r="C582" s="80"/>
      <c r="D582" s="80"/>
      <c r="E582" s="80"/>
      <c r="F582" s="80"/>
      <c r="G582" s="80"/>
      <c r="H582" s="80"/>
      <c r="I582" s="80"/>
      <c r="K582"/>
      <c r="L582"/>
      <c r="M582"/>
    </row>
    <row r="583" spans="1:13" s="4" customFormat="1" ht="14.25">
      <c r="A583" s="80"/>
      <c r="B583" s="80"/>
      <c r="C583" s="80"/>
      <c r="D583" s="80"/>
      <c r="E583" s="80"/>
      <c r="F583" s="80"/>
      <c r="G583" s="80"/>
      <c r="H583" s="80"/>
      <c r="I583" s="80"/>
      <c r="K583"/>
      <c r="L583"/>
      <c r="M583"/>
    </row>
    <row r="584" spans="1:13" s="4" customFormat="1" ht="14.25">
      <c r="A584" s="80"/>
      <c r="B584" s="80"/>
      <c r="C584" s="80"/>
      <c r="D584" s="80"/>
      <c r="E584" s="80"/>
      <c r="F584" s="80"/>
      <c r="G584" s="80"/>
      <c r="H584" s="80"/>
      <c r="I584" s="80"/>
      <c r="K584"/>
      <c r="L584"/>
      <c r="M584"/>
    </row>
    <row r="585" spans="1:13" s="4" customFormat="1" ht="14.25">
      <c r="A585" s="80"/>
      <c r="B585" s="80"/>
      <c r="C585" s="80"/>
      <c r="D585" s="80"/>
      <c r="E585" s="80"/>
      <c r="F585" s="80"/>
      <c r="G585" s="80"/>
      <c r="H585" s="80"/>
      <c r="I585" s="80"/>
      <c r="K585"/>
      <c r="L585"/>
      <c r="M585"/>
    </row>
    <row r="586" spans="1:13" s="4" customFormat="1" ht="14.25">
      <c r="A586" s="80"/>
      <c r="B586" s="80"/>
      <c r="C586" s="80"/>
      <c r="D586" s="80"/>
      <c r="E586" s="80"/>
      <c r="F586" s="80"/>
      <c r="G586" s="80"/>
      <c r="H586" s="80"/>
      <c r="I586" s="80"/>
      <c r="K586"/>
      <c r="L586"/>
      <c r="M586"/>
    </row>
    <row r="587" spans="1:13" s="4" customFormat="1" ht="14.25">
      <c r="A587" s="80"/>
      <c r="B587" s="80"/>
      <c r="C587" s="80"/>
      <c r="D587" s="80"/>
      <c r="E587" s="80"/>
      <c r="F587" s="80"/>
      <c r="G587" s="80"/>
      <c r="H587" s="80"/>
      <c r="I587" s="80"/>
      <c r="K587"/>
      <c r="L587"/>
      <c r="M587"/>
    </row>
    <row r="588" spans="1:13" s="4" customFormat="1" ht="14.25">
      <c r="A588" s="80"/>
      <c r="B588" s="80"/>
      <c r="C588" s="80"/>
      <c r="D588" s="80"/>
      <c r="E588" s="80"/>
      <c r="F588" s="80"/>
      <c r="G588" s="80"/>
      <c r="H588" s="80"/>
      <c r="I588" s="80"/>
      <c r="K588"/>
      <c r="L588"/>
      <c r="M588"/>
    </row>
    <row r="589" spans="1:13" s="4" customFormat="1" ht="14.25">
      <c r="A589" s="80"/>
      <c r="B589" s="80"/>
      <c r="C589" s="80"/>
      <c r="D589" s="80"/>
      <c r="E589" s="80"/>
      <c r="F589" s="80"/>
      <c r="G589" s="80"/>
      <c r="H589" s="80"/>
      <c r="I589" s="80"/>
      <c r="K589"/>
      <c r="L589"/>
      <c r="M589"/>
    </row>
    <row r="590" spans="1:13" s="4" customFormat="1" ht="14.25">
      <c r="A590" s="80"/>
      <c r="B590" s="80"/>
      <c r="C590" s="80"/>
      <c r="D590" s="80"/>
      <c r="E590" s="80"/>
      <c r="F590" s="80"/>
      <c r="G590" s="80"/>
      <c r="H590" s="80"/>
      <c r="I590" s="80"/>
      <c r="K590"/>
      <c r="L590"/>
      <c r="M590"/>
    </row>
    <row r="591" spans="1:13" s="4" customFormat="1" ht="14.25">
      <c r="A591" s="80"/>
      <c r="B591" s="80"/>
      <c r="C591" s="80"/>
      <c r="D591" s="80"/>
      <c r="E591" s="80"/>
      <c r="F591" s="80"/>
      <c r="G591" s="80"/>
      <c r="H591" s="80"/>
      <c r="I591" s="80"/>
      <c r="K591"/>
      <c r="L591"/>
      <c r="M591"/>
    </row>
    <row r="592" spans="1:13" s="4" customFormat="1" ht="14.25">
      <c r="A592" s="80"/>
      <c r="B592" s="80"/>
      <c r="C592" s="80"/>
      <c r="D592" s="80"/>
      <c r="E592" s="80"/>
      <c r="F592" s="80"/>
      <c r="G592" s="80"/>
      <c r="H592" s="80"/>
      <c r="I592" s="80"/>
      <c r="K592"/>
      <c r="L592"/>
      <c r="M592"/>
    </row>
    <row r="593" spans="1:13" s="4" customFormat="1" ht="14.25">
      <c r="A593" s="80"/>
      <c r="B593" s="80"/>
      <c r="C593" s="80"/>
      <c r="D593" s="80"/>
      <c r="E593" s="80"/>
      <c r="F593" s="80"/>
      <c r="G593" s="80"/>
      <c r="H593" s="80"/>
      <c r="I593" s="80"/>
      <c r="K593"/>
      <c r="L593"/>
      <c r="M593"/>
    </row>
    <row r="594" spans="1:13" s="4" customFormat="1" ht="14.25">
      <c r="A594" s="80"/>
      <c r="B594" s="80"/>
      <c r="C594" s="80"/>
      <c r="D594" s="80"/>
      <c r="E594" s="80"/>
      <c r="F594" s="80"/>
      <c r="G594" s="80"/>
      <c r="H594" s="80"/>
      <c r="I594" s="80"/>
      <c r="K594"/>
      <c r="L594"/>
      <c r="M594"/>
    </row>
    <row r="595" spans="1:13" s="4" customFormat="1" ht="14.25">
      <c r="A595" s="80"/>
      <c r="B595" s="80"/>
      <c r="C595" s="80"/>
      <c r="D595" s="80"/>
      <c r="E595" s="80"/>
      <c r="F595" s="80"/>
      <c r="G595" s="80"/>
      <c r="H595" s="80"/>
      <c r="I595" s="80"/>
      <c r="K595"/>
      <c r="L595"/>
      <c r="M595"/>
    </row>
    <row r="596" spans="1:13" s="4" customFormat="1" ht="14.25">
      <c r="A596" s="80"/>
      <c r="B596" s="80"/>
      <c r="C596" s="80"/>
      <c r="D596" s="80"/>
      <c r="E596" s="80"/>
      <c r="F596" s="80"/>
      <c r="G596" s="80"/>
      <c r="H596" s="80"/>
      <c r="I596" s="80"/>
      <c r="K596"/>
      <c r="L596"/>
      <c r="M596"/>
    </row>
    <row r="597" spans="1:13" s="4" customFormat="1" ht="14.25">
      <c r="A597" s="80"/>
      <c r="B597" s="80"/>
      <c r="C597" s="80"/>
      <c r="D597" s="80"/>
      <c r="E597" s="80"/>
      <c r="F597" s="80"/>
      <c r="G597" s="80"/>
      <c r="H597" s="80"/>
      <c r="I597" s="80"/>
      <c r="K597"/>
      <c r="L597"/>
      <c r="M597"/>
    </row>
    <row r="598" spans="1:13" s="4" customFormat="1" ht="14.25">
      <c r="A598" s="80"/>
      <c r="B598" s="80"/>
      <c r="C598" s="80"/>
      <c r="D598" s="80"/>
      <c r="E598" s="80"/>
      <c r="F598" s="80"/>
      <c r="G598" s="80"/>
      <c r="H598" s="80"/>
      <c r="I598" s="80"/>
      <c r="K598"/>
      <c r="L598"/>
      <c r="M598"/>
    </row>
    <row r="599" spans="1:13" s="4" customFormat="1" ht="14.25">
      <c r="A599" s="80"/>
      <c r="B599" s="80"/>
      <c r="C599" s="80"/>
      <c r="D599" s="80"/>
      <c r="E599" s="80"/>
      <c r="F599" s="80"/>
      <c r="G599" s="80"/>
      <c r="H599" s="80"/>
      <c r="I599" s="80"/>
      <c r="K599"/>
      <c r="L599"/>
      <c r="M599"/>
    </row>
    <row r="600" spans="1:13" s="4" customFormat="1" ht="14.25">
      <c r="A600" s="80"/>
      <c r="B600" s="80"/>
      <c r="C600" s="80"/>
      <c r="D600" s="80"/>
      <c r="E600" s="80"/>
      <c r="F600" s="80"/>
      <c r="G600" s="80"/>
      <c r="H600" s="80"/>
      <c r="I600" s="80"/>
      <c r="K600"/>
      <c r="L600"/>
      <c r="M600"/>
    </row>
    <row r="601" spans="1:13" s="4" customFormat="1" ht="14.25">
      <c r="A601" s="80"/>
      <c r="B601" s="80"/>
      <c r="C601" s="80"/>
      <c r="D601" s="80"/>
      <c r="E601" s="80"/>
      <c r="F601" s="80"/>
      <c r="G601" s="80"/>
      <c r="H601" s="80"/>
      <c r="I601" s="80"/>
      <c r="K601"/>
      <c r="L601"/>
      <c r="M601"/>
    </row>
    <row r="602" spans="1:13" s="4" customFormat="1" ht="14.25">
      <c r="A602" s="80"/>
      <c r="B602" s="80"/>
      <c r="C602" s="80"/>
      <c r="D602" s="80"/>
      <c r="E602" s="80"/>
      <c r="F602" s="80"/>
      <c r="G602" s="80"/>
      <c r="H602" s="80"/>
      <c r="I602" s="80"/>
      <c r="K602"/>
      <c r="L602"/>
      <c r="M602"/>
    </row>
    <row r="603" spans="1:13" s="4" customFormat="1" ht="14.25">
      <c r="A603" s="80"/>
      <c r="B603" s="80"/>
      <c r="C603" s="80"/>
      <c r="D603" s="80"/>
      <c r="E603" s="80"/>
      <c r="F603" s="80"/>
      <c r="G603" s="80"/>
      <c r="H603" s="80"/>
      <c r="I603" s="80"/>
      <c r="K603"/>
      <c r="L603"/>
      <c r="M603"/>
    </row>
    <row r="604" spans="1:13" s="4" customFormat="1" ht="14.25">
      <c r="A604" s="80"/>
      <c r="B604" s="80"/>
      <c r="C604" s="80"/>
      <c r="D604" s="80"/>
      <c r="E604" s="80"/>
      <c r="F604" s="80"/>
      <c r="G604" s="80"/>
      <c r="H604" s="80"/>
      <c r="I604" s="80"/>
      <c r="K604"/>
      <c r="L604"/>
      <c r="M604"/>
    </row>
    <row r="605" spans="1:13" s="4" customFormat="1" ht="14.25">
      <c r="A605" s="80"/>
      <c r="B605" s="80"/>
      <c r="C605" s="80"/>
      <c r="D605" s="80"/>
      <c r="E605" s="80"/>
      <c r="F605" s="80"/>
      <c r="G605" s="80"/>
      <c r="H605" s="80"/>
      <c r="I605" s="80"/>
      <c r="K605"/>
      <c r="L605"/>
      <c r="M605"/>
    </row>
    <row r="606" spans="1:13" s="4" customFormat="1" ht="14.25">
      <c r="A606" s="80"/>
      <c r="B606" s="80"/>
      <c r="C606" s="80"/>
      <c r="D606" s="80"/>
      <c r="E606" s="80"/>
      <c r="F606" s="80"/>
      <c r="G606" s="80"/>
      <c r="H606" s="80"/>
      <c r="I606" s="80"/>
      <c r="K606"/>
      <c r="L606"/>
      <c r="M606"/>
    </row>
    <row r="607" spans="1:13" s="4" customFormat="1" ht="14.25">
      <c r="A607" s="80"/>
      <c r="B607" s="80"/>
      <c r="C607" s="80"/>
      <c r="D607" s="80"/>
      <c r="E607" s="80"/>
      <c r="F607" s="80"/>
      <c r="G607" s="80"/>
      <c r="H607" s="80"/>
      <c r="I607" s="80"/>
      <c r="K607"/>
      <c r="L607"/>
      <c r="M607"/>
    </row>
    <row r="608" spans="1:13" s="4" customFormat="1" ht="14.25">
      <c r="A608" s="80"/>
      <c r="B608" s="80"/>
      <c r="C608" s="80"/>
      <c r="D608" s="80"/>
      <c r="E608" s="80"/>
      <c r="F608" s="80"/>
      <c r="G608" s="80"/>
      <c r="H608" s="80"/>
      <c r="I608" s="80"/>
      <c r="K608"/>
      <c r="L608"/>
      <c r="M608"/>
    </row>
    <row r="609" spans="1:13" s="4" customFormat="1" ht="14.25">
      <c r="A609" s="80"/>
      <c r="B609" s="80"/>
      <c r="C609" s="80"/>
      <c r="D609" s="80"/>
      <c r="E609" s="80"/>
      <c r="F609" s="80"/>
      <c r="G609" s="80"/>
      <c r="H609" s="80"/>
      <c r="I609" s="80"/>
      <c r="K609"/>
      <c r="L609"/>
      <c r="M609"/>
    </row>
    <row r="610" spans="1:13" s="4" customFormat="1" ht="14.25">
      <c r="A610" s="80"/>
      <c r="B610" s="80"/>
      <c r="C610" s="80"/>
      <c r="D610" s="80"/>
      <c r="E610" s="80"/>
      <c r="F610" s="80"/>
      <c r="G610" s="80"/>
      <c r="H610" s="80"/>
      <c r="I610" s="80"/>
      <c r="K610"/>
      <c r="L610"/>
      <c r="M610"/>
    </row>
    <row r="611" spans="1:13" s="4" customFormat="1" ht="14.25">
      <c r="A611" s="80"/>
      <c r="B611" s="80"/>
      <c r="C611" s="80"/>
      <c r="D611" s="80"/>
      <c r="E611" s="80"/>
      <c r="F611" s="80"/>
      <c r="G611" s="80"/>
      <c r="H611" s="80"/>
      <c r="I611" s="80"/>
      <c r="K611"/>
      <c r="L611"/>
      <c r="M611"/>
    </row>
    <row r="612" spans="1:13" s="4" customFormat="1" ht="14.25">
      <c r="A612" s="80"/>
      <c r="B612" s="80"/>
      <c r="C612" s="80"/>
      <c r="D612" s="80"/>
      <c r="E612" s="80"/>
      <c r="F612" s="80"/>
      <c r="G612" s="80"/>
      <c r="H612" s="80"/>
      <c r="I612" s="80"/>
      <c r="K612"/>
      <c r="L612"/>
      <c r="M612"/>
    </row>
    <row r="613" spans="1:13" s="4" customFormat="1" ht="14.25">
      <c r="A613" s="80"/>
      <c r="B613" s="80"/>
      <c r="C613" s="80"/>
      <c r="D613" s="80"/>
      <c r="E613" s="80"/>
      <c r="F613" s="80"/>
      <c r="G613" s="80"/>
      <c r="H613" s="80"/>
      <c r="I613" s="80"/>
      <c r="K613"/>
      <c r="L613"/>
      <c r="M613"/>
    </row>
    <row r="614" spans="1:13" s="4" customFormat="1" ht="14.25">
      <c r="A614" s="80"/>
      <c r="B614" s="80"/>
      <c r="C614" s="80"/>
      <c r="D614" s="80"/>
      <c r="E614" s="80"/>
      <c r="F614" s="80"/>
      <c r="G614" s="80"/>
      <c r="H614" s="80"/>
      <c r="I614" s="80"/>
      <c r="K614"/>
      <c r="L614"/>
      <c r="M614"/>
    </row>
    <row r="615" spans="1:13" s="4" customFormat="1" ht="14.25">
      <c r="A615" s="80"/>
      <c r="B615" s="80"/>
      <c r="C615" s="80"/>
      <c r="D615" s="80"/>
      <c r="E615" s="80"/>
      <c r="F615" s="80"/>
      <c r="G615" s="80"/>
      <c r="H615" s="80"/>
      <c r="I615" s="80"/>
      <c r="K615"/>
      <c r="L615"/>
      <c r="M615"/>
    </row>
    <row r="616" spans="1:13" s="4" customFormat="1" ht="14.25">
      <c r="A616" s="80"/>
      <c r="B616" s="80"/>
      <c r="C616" s="80"/>
      <c r="D616" s="80"/>
      <c r="E616" s="80"/>
      <c r="F616" s="80"/>
      <c r="G616" s="80"/>
      <c r="H616" s="80"/>
      <c r="I616" s="80"/>
      <c r="K616"/>
      <c r="L616"/>
      <c r="M616"/>
    </row>
    <row r="617" spans="1:13" s="4" customFormat="1" ht="14.25">
      <c r="A617" s="80"/>
      <c r="B617" s="80"/>
      <c r="C617" s="80"/>
      <c r="D617" s="80"/>
      <c r="E617" s="80"/>
      <c r="F617" s="80"/>
      <c r="G617" s="80"/>
      <c r="H617" s="80"/>
      <c r="I617" s="80"/>
      <c r="K617"/>
      <c r="L617"/>
      <c r="M617"/>
    </row>
    <row r="618" spans="1:13" s="4" customFormat="1" ht="14.25">
      <c r="A618" s="80"/>
      <c r="B618" s="80"/>
      <c r="C618" s="80"/>
      <c r="D618" s="80"/>
      <c r="E618" s="80"/>
      <c r="F618" s="80"/>
      <c r="G618" s="80"/>
      <c r="H618" s="80"/>
      <c r="I618" s="80"/>
      <c r="K618"/>
      <c r="L618"/>
      <c r="M618"/>
    </row>
    <row r="619" spans="1:13" s="4" customFormat="1" ht="14.25">
      <c r="A619" s="80"/>
      <c r="B619" s="80"/>
      <c r="C619" s="80"/>
      <c r="D619" s="80"/>
      <c r="E619" s="80"/>
      <c r="F619" s="80"/>
      <c r="G619" s="80"/>
      <c r="H619" s="80"/>
      <c r="I619" s="80"/>
      <c r="K619"/>
      <c r="L619"/>
      <c r="M619"/>
    </row>
    <row r="620" spans="1:13" s="4" customFormat="1" ht="14.25">
      <c r="A620" s="80"/>
      <c r="B620" s="80"/>
      <c r="C620" s="80"/>
      <c r="D620" s="80"/>
      <c r="E620" s="80"/>
      <c r="F620" s="80"/>
      <c r="G620" s="80"/>
      <c r="H620" s="80"/>
      <c r="I620" s="80"/>
      <c r="K620"/>
      <c r="L620"/>
      <c r="M620"/>
    </row>
    <row r="621" spans="1:13" s="4" customFormat="1" ht="14.25">
      <c r="A621" s="80"/>
      <c r="B621" s="80"/>
      <c r="C621" s="80"/>
      <c r="D621" s="80"/>
      <c r="E621" s="80"/>
      <c r="F621" s="80"/>
      <c r="G621" s="80"/>
      <c r="H621" s="80"/>
      <c r="I621" s="80"/>
      <c r="K621"/>
      <c r="L621"/>
      <c r="M621"/>
    </row>
    <row r="622" spans="1:13" s="4" customFormat="1" ht="14.25">
      <c r="A622" s="80"/>
      <c r="B622" s="80"/>
      <c r="C622" s="80"/>
      <c r="D622" s="80"/>
      <c r="E622" s="80"/>
      <c r="F622" s="80"/>
      <c r="G622" s="80"/>
      <c r="H622" s="80"/>
      <c r="I622" s="80"/>
      <c r="K622"/>
      <c r="L622"/>
      <c r="M622"/>
    </row>
    <row r="623" spans="1:13" s="4" customFormat="1" ht="14.25">
      <c r="A623" s="80"/>
      <c r="B623" s="80"/>
      <c r="C623" s="80"/>
      <c r="D623" s="80"/>
      <c r="E623" s="80"/>
      <c r="F623" s="80"/>
      <c r="G623" s="80"/>
      <c r="H623" s="80"/>
      <c r="I623" s="80"/>
      <c r="K623"/>
      <c r="L623"/>
      <c r="M623"/>
    </row>
    <row r="624" spans="1:13" s="4" customFormat="1" ht="14.25">
      <c r="A624" s="80"/>
      <c r="B624" s="80"/>
      <c r="C624" s="80"/>
      <c r="D624" s="80"/>
      <c r="E624" s="80"/>
      <c r="F624" s="80"/>
      <c r="G624" s="80"/>
      <c r="H624" s="80"/>
      <c r="I624" s="80"/>
      <c r="K624"/>
      <c r="L624"/>
      <c r="M624"/>
    </row>
    <row r="625" spans="1:13" s="4" customFormat="1" ht="14.25">
      <c r="A625" s="80"/>
      <c r="B625" s="80"/>
      <c r="C625" s="80"/>
      <c r="D625" s="80"/>
      <c r="E625" s="80"/>
      <c r="F625" s="80"/>
      <c r="G625" s="80"/>
      <c r="H625" s="80"/>
      <c r="I625" s="80"/>
      <c r="K625"/>
      <c r="L625"/>
      <c r="M625"/>
    </row>
    <row r="626" spans="1:13" s="4" customFormat="1" ht="14.25">
      <c r="A626" s="80"/>
      <c r="B626" s="80"/>
      <c r="C626" s="80"/>
      <c r="D626" s="80"/>
      <c r="E626" s="80"/>
      <c r="F626" s="80"/>
      <c r="G626" s="80"/>
      <c r="H626" s="80"/>
      <c r="I626" s="80"/>
      <c r="K626"/>
      <c r="L626"/>
      <c r="M626"/>
    </row>
    <row r="627" spans="1:13" s="4" customFormat="1" ht="14.25">
      <c r="A627" s="80"/>
      <c r="B627" s="80"/>
      <c r="C627" s="80"/>
      <c r="D627" s="80"/>
      <c r="E627" s="80"/>
      <c r="F627" s="80"/>
      <c r="G627" s="80"/>
      <c r="H627" s="80"/>
      <c r="I627" s="80"/>
      <c r="K627"/>
      <c r="L627"/>
      <c r="M627"/>
    </row>
    <row r="628" spans="1:13" s="4" customFormat="1" ht="14.25">
      <c r="A628" s="80"/>
      <c r="B628" s="80"/>
      <c r="C628" s="80"/>
      <c r="D628" s="80"/>
      <c r="E628" s="80"/>
      <c r="F628" s="80"/>
      <c r="G628" s="80"/>
      <c r="H628" s="80"/>
      <c r="I628" s="80"/>
      <c r="K628"/>
      <c r="L628"/>
      <c r="M628"/>
    </row>
    <row r="629" spans="1:13" s="4" customFormat="1" ht="14.25">
      <c r="A629" s="80"/>
      <c r="B629" s="80"/>
      <c r="C629" s="80"/>
      <c r="D629" s="80"/>
      <c r="E629" s="80"/>
      <c r="F629" s="80"/>
      <c r="G629" s="80"/>
      <c r="H629" s="80"/>
      <c r="I629" s="80"/>
      <c r="K629"/>
      <c r="L629"/>
      <c r="M629"/>
    </row>
    <row r="630" spans="1:13" s="4" customFormat="1" ht="14.25">
      <c r="A630" s="80"/>
      <c r="B630" s="80"/>
      <c r="C630" s="80"/>
      <c r="D630" s="80"/>
      <c r="E630" s="80"/>
      <c r="F630" s="80"/>
      <c r="G630" s="80"/>
      <c r="H630" s="80"/>
      <c r="I630" s="80"/>
      <c r="K630"/>
      <c r="L630"/>
      <c r="M630"/>
    </row>
    <row r="631" spans="1:13" s="4" customFormat="1" ht="14.25">
      <c r="A631" s="80"/>
      <c r="B631" s="80"/>
      <c r="C631" s="80"/>
      <c r="D631" s="80"/>
      <c r="E631" s="80"/>
      <c r="F631" s="80"/>
      <c r="G631" s="80"/>
      <c r="H631" s="80"/>
      <c r="I631" s="80"/>
      <c r="K631"/>
      <c r="L631"/>
      <c r="M631"/>
    </row>
    <row r="632" spans="1:13" s="4" customFormat="1" ht="14.25">
      <c r="A632" s="80"/>
      <c r="B632" s="80"/>
      <c r="C632" s="80"/>
      <c r="D632" s="80"/>
      <c r="E632" s="80"/>
      <c r="F632" s="80"/>
      <c r="G632" s="80"/>
      <c r="H632" s="80"/>
      <c r="I632" s="80"/>
      <c r="K632"/>
      <c r="L632"/>
      <c r="M632"/>
    </row>
    <row r="633" spans="1:13" s="4" customFormat="1" ht="14.25">
      <c r="A633" s="80"/>
      <c r="B633" s="80"/>
      <c r="C633" s="80"/>
      <c r="D633" s="80"/>
      <c r="E633" s="80"/>
      <c r="F633" s="80"/>
      <c r="G633" s="80"/>
      <c r="H633" s="80"/>
      <c r="I633" s="80"/>
      <c r="K633"/>
      <c r="L633"/>
      <c r="M633"/>
    </row>
    <row r="634" spans="1:13" s="4" customFormat="1" ht="14.25">
      <c r="A634" s="80"/>
      <c r="B634" s="80"/>
      <c r="C634" s="80"/>
      <c r="D634" s="80"/>
      <c r="E634" s="80"/>
      <c r="F634" s="80"/>
      <c r="G634" s="80"/>
      <c r="H634" s="80"/>
      <c r="I634" s="80"/>
      <c r="K634"/>
      <c r="L634"/>
      <c r="M634"/>
    </row>
    <row r="635" spans="1:13" s="4" customFormat="1" ht="14.25">
      <c r="A635" s="80"/>
      <c r="B635" s="80"/>
      <c r="C635" s="80"/>
      <c r="D635" s="80"/>
      <c r="E635" s="80"/>
      <c r="F635" s="80"/>
      <c r="G635" s="80"/>
      <c r="H635" s="80"/>
      <c r="I635" s="80"/>
      <c r="K635"/>
      <c r="L635"/>
      <c r="M635"/>
    </row>
    <row r="636" spans="1:13" s="4" customFormat="1" ht="14.25">
      <c r="A636" s="80"/>
      <c r="B636" s="80"/>
      <c r="C636" s="80"/>
      <c r="D636" s="80"/>
      <c r="E636" s="80"/>
      <c r="F636" s="80"/>
      <c r="G636" s="80"/>
      <c r="H636" s="80"/>
      <c r="I636" s="80"/>
      <c r="K636"/>
      <c r="L636"/>
      <c r="M636"/>
    </row>
    <row r="637" spans="1:13" s="4" customFormat="1" ht="14.25">
      <c r="A637" s="80"/>
      <c r="B637" s="80"/>
      <c r="C637" s="80"/>
      <c r="D637" s="80"/>
      <c r="E637" s="80"/>
      <c r="F637" s="80"/>
      <c r="G637" s="80"/>
      <c r="H637" s="80"/>
      <c r="I637" s="80"/>
      <c r="K637"/>
      <c r="L637"/>
      <c r="M637"/>
    </row>
    <row r="638" spans="1:13" s="4" customFormat="1" ht="14.25">
      <c r="A638" s="80"/>
      <c r="B638" s="80"/>
      <c r="C638" s="80"/>
      <c r="D638" s="80"/>
      <c r="E638" s="80"/>
      <c r="F638" s="80"/>
      <c r="G638" s="80"/>
      <c r="H638" s="80"/>
      <c r="I638" s="80"/>
      <c r="K638"/>
      <c r="L638"/>
      <c r="M638"/>
    </row>
    <row r="639" spans="1:13" s="4" customFormat="1" ht="14.25">
      <c r="A639" s="80"/>
      <c r="B639" s="80"/>
      <c r="C639" s="80"/>
      <c r="D639" s="80"/>
      <c r="E639" s="80"/>
      <c r="F639" s="80"/>
      <c r="G639" s="80"/>
      <c r="H639" s="80"/>
      <c r="I639" s="80"/>
      <c r="K639"/>
      <c r="L639"/>
      <c r="M639"/>
    </row>
    <row r="640" spans="1:13" s="4" customFormat="1" ht="14.25">
      <c r="A640" s="80"/>
      <c r="B640" s="80"/>
      <c r="C640" s="80"/>
      <c r="D640" s="80"/>
      <c r="E640" s="80"/>
      <c r="F640" s="80"/>
      <c r="G640" s="80"/>
      <c r="H640" s="80"/>
      <c r="I640" s="80"/>
      <c r="K640"/>
      <c r="L640"/>
      <c r="M640"/>
    </row>
    <row r="641" spans="1:13" s="4" customFormat="1" ht="14.25">
      <c r="A641" s="80"/>
      <c r="B641" s="80"/>
      <c r="C641" s="80"/>
      <c r="D641" s="80"/>
      <c r="E641" s="80"/>
      <c r="F641" s="80"/>
      <c r="G641" s="80"/>
      <c r="H641" s="80"/>
      <c r="I641" s="80"/>
      <c r="K641"/>
      <c r="L641"/>
      <c r="M641"/>
    </row>
    <row r="642" spans="1:13" s="4" customFormat="1" ht="14.25">
      <c r="A642" s="80"/>
      <c r="B642" s="80"/>
      <c r="C642" s="80"/>
      <c r="D642" s="80"/>
      <c r="E642" s="80"/>
      <c r="F642" s="80"/>
      <c r="G642" s="80"/>
      <c r="H642" s="80"/>
      <c r="I642" s="80"/>
      <c r="K642"/>
      <c r="L642"/>
      <c r="M642"/>
    </row>
    <row r="643" spans="1:13" s="4" customFormat="1" ht="14.25">
      <c r="A643" s="80"/>
      <c r="B643" s="80"/>
      <c r="C643" s="80"/>
      <c r="D643" s="80"/>
      <c r="E643" s="80"/>
      <c r="F643" s="80"/>
      <c r="G643" s="80"/>
      <c r="H643" s="80"/>
      <c r="I643" s="80"/>
      <c r="K643"/>
      <c r="L643"/>
      <c r="M643"/>
    </row>
    <row r="644" spans="1:13" s="4" customFormat="1" ht="14.25">
      <c r="A644" s="80"/>
      <c r="B644" s="80"/>
      <c r="C644" s="80"/>
      <c r="D644" s="80"/>
      <c r="E644" s="80"/>
      <c r="F644" s="80"/>
      <c r="G644" s="80"/>
      <c r="H644" s="80"/>
      <c r="I644" s="80"/>
      <c r="K644"/>
      <c r="L644"/>
      <c r="M644"/>
    </row>
    <row r="645" spans="1:13" s="4" customFormat="1" ht="14.25">
      <c r="A645" s="80"/>
      <c r="B645" s="80"/>
      <c r="C645" s="80"/>
      <c r="D645" s="80"/>
      <c r="E645" s="80"/>
      <c r="F645" s="80"/>
      <c r="G645" s="80"/>
      <c r="H645" s="80"/>
      <c r="I645" s="80"/>
      <c r="K645"/>
      <c r="L645"/>
      <c r="M645"/>
    </row>
    <row r="646" spans="1:13" s="4" customFormat="1" ht="14.25">
      <c r="A646" s="80"/>
      <c r="B646" s="80"/>
      <c r="C646" s="80"/>
      <c r="D646" s="80"/>
      <c r="E646" s="80"/>
      <c r="F646" s="80"/>
      <c r="G646" s="80"/>
      <c r="H646" s="80"/>
      <c r="I646" s="80"/>
      <c r="K646"/>
      <c r="L646"/>
      <c r="M646"/>
    </row>
    <row r="647" spans="1:13" s="4" customFormat="1" ht="14.25">
      <c r="A647" s="80"/>
      <c r="B647" s="80"/>
      <c r="C647" s="80"/>
      <c r="D647" s="80"/>
      <c r="E647" s="80"/>
      <c r="F647" s="80"/>
      <c r="G647" s="80"/>
      <c r="H647" s="80"/>
      <c r="I647" s="80"/>
      <c r="K647"/>
      <c r="L647"/>
      <c r="M647"/>
    </row>
    <row r="648" spans="1:13" s="4" customFormat="1" ht="14.25">
      <c r="A648" s="80"/>
      <c r="B648" s="80"/>
      <c r="C648" s="80"/>
      <c r="D648" s="80"/>
      <c r="E648" s="80"/>
      <c r="F648" s="80"/>
      <c r="G648" s="80"/>
      <c r="H648" s="80"/>
      <c r="I648" s="80"/>
      <c r="K648"/>
      <c r="L648"/>
      <c r="M648"/>
    </row>
    <row r="649" spans="1:13" s="4" customFormat="1" ht="14.25">
      <c r="A649" s="80"/>
      <c r="B649" s="80"/>
      <c r="C649" s="80"/>
      <c r="D649" s="80"/>
      <c r="E649" s="80"/>
      <c r="F649" s="80"/>
      <c r="G649" s="80"/>
      <c r="H649" s="80"/>
      <c r="I649" s="80"/>
      <c r="K649"/>
      <c r="L649"/>
      <c r="M649"/>
    </row>
    <row r="650" spans="1:13" s="4" customFormat="1" ht="14.25">
      <c r="A650" s="80"/>
      <c r="B650" s="80"/>
      <c r="C650" s="80"/>
      <c r="D650" s="80"/>
      <c r="E650" s="80"/>
      <c r="F650" s="80"/>
      <c r="G650" s="80"/>
      <c r="H650" s="80"/>
      <c r="I650" s="80"/>
      <c r="K650"/>
      <c r="L650"/>
      <c r="M650"/>
    </row>
    <row r="651" spans="1:13" s="4" customFormat="1" ht="14.25">
      <c r="A651" s="80"/>
      <c r="B651" s="80"/>
      <c r="C651" s="80"/>
      <c r="D651" s="80"/>
      <c r="E651" s="80"/>
      <c r="F651" s="80"/>
      <c r="G651" s="80"/>
      <c r="H651" s="80"/>
      <c r="I651" s="80"/>
      <c r="K651"/>
      <c r="L651"/>
      <c r="M651"/>
    </row>
    <row r="652" spans="1:13" s="4" customFormat="1" ht="14.25">
      <c r="A652" s="80"/>
      <c r="B652" s="80"/>
      <c r="C652" s="80"/>
      <c r="D652" s="80"/>
      <c r="E652" s="80"/>
      <c r="F652" s="80"/>
      <c r="G652" s="80"/>
      <c r="H652" s="80"/>
      <c r="I652" s="80"/>
      <c r="K652"/>
      <c r="L652"/>
      <c r="M652"/>
    </row>
    <row r="653" spans="1:13" s="4" customFormat="1" ht="14.25">
      <c r="A653" s="80"/>
      <c r="B653" s="80"/>
      <c r="C653" s="80"/>
      <c r="D653" s="80"/>
      <c r="E653" s="80"/>
      <c r="F653" s="80"/>
      <c r="G653" s="80"/>
      <c r="H653" s="80"/>
      <c r="I653" s="80"/>
      <c r="K653"/>
      <c r="L653"/>
      <c r="M653"/>
    </row>
    <row r="654" spans="1:13" s="4" customFormat="1" ht="14.25">
      <c r="A654" s="80"/>
      <c r="B654" s="80"/>
      <c r="C654" s="80"/>
      <c r="D654" s="80"/>
      <c r="E654" s="80"/>
      <c r="F654" s="80"/>
      <c r="G654" s="80"/>
      <c r="H654" s="80"/>
      <c r="I654" s="80"/>
      <c r="K654"/>
      <c r="L654"/>
      <c r="M654"/>
    </row>
    <row r="655" spans="1:13" s="4" customFormat="1" ht="14.25">
      <c r="A655" s="80"/>
      <c r="B655" s="80"/>
      <c r="C655" s="80"/>
      <c r="D655" s="80"/>
      <c r="E655" s="80"/>
      <c r="F655" s="80"/>
      <c r="G655" s="80"/>
      <c r="H655" s="80"/>
      <c r="I655" s="80"/>
      <c r="K655"/>
      <c r="L655"/>
      <c r="M655"/>
    </row>
    <row r="656" spans="1:13" s="4" customFormat="1" ht="14.25">
      <c r="A656" s="80"/>
      <c r="B656" s="80"/>
      <c r="C656" s="80"/>
      <c r="D656" s="80"/>
      <c r="E656" s="80"/>
      <c r="F656" s="80"/>
      <c r="G656" s="80"/>
      <c r="H656" s="80"/>
      <c r="I656" s="80"/>
      <c r="K656"/>
      <c r="L656"/>
      <c r="M656"/>
    </row>
    <row r="657" spans="1:13" s="4" customFormat="1" ht="14.25">
      <c r="A657" s="80"/>
      <c r="B657" s="80"/>
      <c r="C657" s="80"/>
      <c r="D657" s="80"/>
      <c r="E657" s="80"/>
      <c r="F657" s="80"/>
      <c r="G657" s="80"/>
      <c r="H657" s="80"/>
      <c r="I657" s="80"/>
      <c r="K657"/>
      <c r="L657"/>
      <c r="M657"/>
    </row>
    <row r="658" spans="1:13" s="4" customFormat="1" ht="14.25">
      <c r="A658" s="80"/>
      <c r="B658" s="80"/>
      <c r="C658" s="80"/>
      <c r="D658" s="80"/>
      <c r="E658" s="80"/>
      <c r="F658" s="80"/>
      <c r="G658" s="80"/>
      <c r="H658" s="80"/>
      <c r="I658" s="80"/>
      <c r="K658"/>
      <c r="L658"/>
      <c r="M658"/>
    </row>
    <row r="659" spans="1:13" s="4" customFormat="1" ht="14.25">
      <c r="A659" s="80"/>
      <c r="B659" s="80"/>
      <c r="C659" s="80"/>
      <c r="D659" s="80"/>
      <c r="E659" s="80"/>
      <c r="F659" s="80"/>
      <c r="G659" s="80"/>
      <c r="H659" s="80"/>
      <c r="I659" s="80"/>
      <c r="K659"/>
      <c r="L659"/>
      <c r="M659"/>
    </row>
    <row r="660" spans="1:13" s="4" customFormat="1" ht="14.25">
      <c r="A660" s="80"/>
      <c r="B660" s="80"/>
      <c r="C660" s="80"/>
      <c r="D660" s="80"/>
      <c r="E660" s="80"/>
      <c r="F660" s="80"/>
      <c r="G660" s="80"/>
      <c r="H660" s="80"/>
      <c r="I660" s="80"/>
      <c r="K660"/>
      <c r="L660"/>
      <c r="M660"/>
    </row>
    <row r="661" spans="1:13" s="4" customFormat="1" ht="14.25">
      <c r="A661" s="80"/>
      <c r="B661" s="80"/>
      <c r="C661" s="80"/>
      <c r="D661" s="80"/>
      <c r="E661" s="80"/>
      <c r="F661" s="80"/>
      <c r="G661" s="80"/>
      <c r="H661" s="80"/>
      <c r="I661" s="80"/>
      <c r="K661"/>
      <c r="L661"/>
      <c r="M661"/>
    </row>
    <row r="662" spans="1:13" s="4" customFormat="1" ht="14.25">
      <c r="A662" s="80"/>
      <c r="B662" s="80"/>
      <c r="C662" s="80"/>
      <c r="D662" s="80"/>
      <c r="E662" s="80"/>
      <c r="F662" s="80"/>
      <c r="G662" s="80"/>
      <c r="H662" s="80"/>
      <c r="I662" s="80"/>
      <c r="K662"/>
      <c r="L662"/>
      <c r="M662"/>
    </row>
    <row r="663" spans="1:13" s="4" customFormat="1" ht="14.25">
      <c r="A663" s="80"/>
      <c r="B663" s="80"/>
      <c r="C663" s="80"/>
      <c r="D663" s="80"/>
      <c r="E663" s="80"/>
      <c r="F663" s="80"/>
      <c r="G663" s="80"/>
      <c r="H663" s="80"/>
      <c r="I663" s="80"/>
      <c r="K663"/>
      <c r="L663"/>
      <c r="M663"/>
    </row>
    <row r="664" spans="1:13" s="4" customFormat="1" ht="14.25">
      <c r="A664" s="80"/>
      <c r="B664" s="80"/>
      <c r="C664" s="80"/>
      <c r="D664" s="80"/>
      <c r="E664" s="80"/>
      <c r="F664" s="80"/>
      <c r="G664" s="80"/>
      <c r="H664" s="80"/>
      <c r="I664" s="80"/>
      <c r="K664"/>
      <c r="L664"/>
      <c r="M664"/>
    </row>
    <row r="665" spans="1:13" s="4" customFormat="1" ht="14.25">
      <c r="A665" s="80"/>
      <c r="B665" s="80"/>
      <c r="C665" s="80"/>
      <c r="D665" s="80"/>
      <c r="E665" s="80"/>
      <c r="F665" s="80"/>
      <c r="G665" s="80"/>
      <c r="H665" s="80"/>
      <c r="I665" s="80"/>
      <c r="K665"/>
      <c r="L665"/>
      <c r="M665"/>
    </row>
    <row r="666" spans="1:13" s="4" customFormat="1" ht="14.25">
      <c r="A666" s="80"/>
      <c r="B666" s="80"/>
      <c r="C666" s="80"/>
      <c r="D666" s="80"/>
      <c r="E666" s="80"/>
      <c r="F666" s="80"/>
      <c r="G666" s="80"/>
      <c r="H666" s="80"/>
      <c r="I666" s="80"/>
      <c r="K666"/>
      <c r="L666"/>
      <c r="M666"/>
    </row>
    <row r="667" spans="1:13" s="4" customFormat="1" ht="14.25">
      <c r="A667" s="80"/>
      <c r="B667" s="80"/>
      <c r="C667" s="80"/>
      <c r="D667" s="80"/>
      <c r="E667" s="80"/>
      <c r="F667" s="80"/>
      <c r="G667" s="80"/>
      <c r="H667" s="80"/>
      <c r="I667" s="80"/>
      <c r="K667"/>
      <c r="L667"/>
      <c r="M667"/>
    </row>
    <row r="668" spans="1:13" s="4" customFormat="1" ht="14.25">
      <c r="A668" s="80"/>
      <c r="B668" s="80"/>
      <c r="C668" s="80"/>
      <c r="D668" s="80"/>
      <c r="E668" s="80"/>
      <c r="F668" s="80"/>
      <c r="G668" s="80"/>
      <c r="H668" s="80"/>
      <c r="I668" s="80"/>
      <c r="K668"/>
      <c r="L668"/>
      <c r="M668"/>
    </row>
    <row r="669" spans="1:13" s="4" customFormat="1" ht="14.25">
      <c r="A669" s="80"/>
      <c r="B669" s="80"/>
      <c r="C669" s="80"/>
      <c r="D669" s="80"/>
      <c r="E669" s="80"/>
      <c r="F669" s="80"/>
      <c r="G669" s="80"/>
      <c r="H669" s="80"/>
      <c r="I669" s="80"/>
      <c r="K669"/>
      <c r="L669"/>
      <c r="M669"/>
    </row>
    <row r="670" spans="1:13" s="4" customFormat="1" ht="14.25">
      <c r="A670" s="80"/>
      <c r="B670" s="80"/>
      <c r="C670" s="80"/>
      <c r="D670" s="80"/>
      <c r="E670" s="80"/>
      <c r="F670" s="80"/>
      <c r="G670" s="80"/>
      <c r="H670" s="80"/>
      <c r="I670" s="80"/>
      <c r="K670"/>
      <c r="L670"/>
      <c r="M670"/>
    </row>
    <row r="671" spans="1:13" s="4" customFormat="1" ht="14.25">
      <c r="A671" s="80"/>
      <c r="B671" s="80"/>
      <c r="C671" s="80"/>
      <c r="D671" s="80"/>
      <c r="E671" s="80"/>
      <c r="F671" s="80"/>
      <c r="G671" s="80"/>
      <c r="H671" s="80"/>
      <c r="I671" s="80"/>
      <c r="K671"/>
      <c r="L671"/>
      <c r="M671"/>
    </row>
    <row r="672" spans="1:13" s="4" customFormat="1" ht="14.25">
      <c r="A672" s="80"/>
      <c r="B672" s="80"/>
      <c r="C672" s="80"/>
      <c r="D672" s="80"/>
      <c r="E672" s="80"/>
      <c r="F672" s="80"/>
      <c r="G672" s="80"/>
      <c r="H672" s="80"/>
      <c r="I672" s="80"/>
      <c r="K672"/>
      <c r="L672"/>
      <c r="M672"/>
    </row>
    <row r="673" spans="1:13" s="4" customFormat="1" ht="14.25">
      <c r="A673" s="80"/>
      <c r="B673" s="80"/>
      <c r="C673" s="80"/>
      <c r="D673" s="80"/>
      <c r="E673" s="80"/>
      <c r="F673" s="80"/>
      <c r="G673" s="80"/>
      <c r="H673" s="80"/>
      <c r="I673" s="80"/>
      <c r="K673"/>
      <c r="L673"/>
      <c r="M673"/>
    </row>
    <row r="674" spans="1:13" s="4" customFormat="1" ht="14.25">
      <c r="A674" s="80"/>
      <c r="B674" s="80"/>
      <c r="C674" s="80"/>
      <c r="D674" s="80"/>
      <c r="E674" s="80"/>
      <c r="F674" s="80"/>
      <c r="G674" s="80"/>
      <c r="H674" s="80"/>
      <c r="I674" s="80"/>
      <c r="K674"/>
      <c r="L674"/>
      <c r="M674"/>
    </row>
    <row r="675" spans="1:13" s="4" customFormat="1" ht="14.25">
      <c r="A675" s="80"/>
      <c r="B675" s="80"/>
      <c r="C675" s="80"/>
      <c r="D675" s="80"/>
      <c r="E675" s="80"/>
      <c r="F675" s="80"/>
      <c r="G675" s="80"/>
      <c r="H675" s="80"/>
      <c r="I675" s="80"/>
      <c r="K675"/>
      <c r="L675"/>
      <c r="M675"/>
    </row>
    <row r="676" spans="1:13" s="4" customFormat="1" ht="14.25">
      <c r="A676" s="80"/>
      <c r="B676" s="80"/>
      <c r="C676" s="80"/>
      <c r="D676" s="80"/>
      <c r="E676" s="80"/>
      <c r="F676" s="80"/>
      <c r="G676" s="80"/>
      <c r="H676" s="80"/>
      <c r="I676" s="80"/>
      <c r="K676"/>
      <c r="L676"/>
      <c r="M676"/>
    </row>
    <row r="677" spans="1:13" s="4" customFormat="1" ht="14.25">
      <c r="A677" s="80"/>
      <c r="B677" s="80"/>
      <c r="C677" s="80"/>
      <c r="D677" s="80"/>
      <c r="E677" s="80"/>
      <c r="F677" s="80"/>
      <c r="G677" s="80"/>
      <c r="H677" s="80"/>
      <c r="I677" s="80"/>
      <c r="K677"/>
      <c r="L677"/>
      <c r="M677"/>
    </row>
    <row r="678" spans="1:13" s="4" customFormat="1" ht="14.25">
      <c r="A678" s="80"/>
      <c r="B678" s="80"/>
      <c r="C678" s="80"/>
      <c r="D678" s="80"/>
      <c r="E678" s="80"/>
      <c r="F678" s="80"/>
      <c r="G678" s="80"/>
      <c r="H678" s="80"/>
      <c r="I678" s="80"/>
      <c r="K678"/>
      <c r="L678"/>
      <c r="M678"/>
    </row>
    <row r="679" spans="1:13" s="4" customFormat="1" ht="14.25">
      <c r="A679" s="80"/>
      <c r="B679" s="80"/>
      <c r="C679" s="80"/>
      <c r="D679" s="80"/>
      <c r="E679" s="80"/>
      <c r="F679" s="80"/>
      <c r="G679" s="80"/>
      <c r="H679" s="80"/>
      <c r="I679" s="80"/>
      <c r="K679"/>
      <c r="L679"/>
      <c r="M679"/>
    </row>
    <row r="680" spans="1:13" s="4" customFormat="1" ht="14.25">
      <c r="A680" s="80"/>
      <c r="B680" s="80"/>
      <c r="C680" s="80"/>
      <c r="D680" s="80"/>
      <c r="E680" s="80"/>
      <c r="F680" s="80"/>
      <c r="G680" s="80"/>
      <c r="H680" s="80"/>
      <c r="I680" s="80"/>
      <c r="K680"/>
      <c r="L680"/>
      <c r="M680"/>
    </row>
    <row r="681" spans="1:13" s="4" customFormat="1" ht="14.25">
      <c r="A681" s="80"/>
      <c r="B681" s="80"/>
      <c r="C681" s="80"/>
      <c r="D681" s="80"/>
      <c r="E681" s="80"/>
      <c r="F681" s="80"/>
      <c r="G681" s="80"/>
      <c r="H681" s="80"/>
      <c r="I681" s="80"/>
      <c r="K681"/>
      <c r="L681"/>
      <c r="M681"/>
    </row>
    <row r="682" spans="1:13" s="4" customFormat="1" ht="14.25">
      <c r="A682" s="80"/>
      <c r="B682" s="80"/>
      <c r="C682" s="80"/>
      <c r="D682" s="80"/>
      <c r="E682" s="80"/>
      <c r="F682" s="80"/>
      <c r="G682" s="80"/>
      <c r="H682" s="80"/>
      <c r="I682" s="80"/>
      <c r="K682"/>
      <c r="L682"/>
      <c r="M682"/>
    </row>
    <row r="683" spans="1:13" s="4" customFormat="1" ht="14.25">
      <c r="A683" s="80"/>
      <c r="B683" s="80"/>
      <c r="C683" s="80"/>
      <c r="D683" s="80"/>
      <c r="E683" s="80"/>
      <c r="F683" s="80"/>
      <c r="G683" s="80"/>
      <c r="H683" s="80"/>
      <c r="I683" s="80"/>
      <c r="K683"/>
      <c r="L683"/>
      <c r="M683"/>
    </row>
    <row r="684" spans="1:13" s="4" customFormat="1" ht="14.25">
      <c r="A684" s="80"/>
      <c r="B684" s="80"/>
      <c r="C684" s="80"/>
      <c r="D684" s="80"/>
      <c r="E684" s="80"/>
      <c r="F684" s="80"/>
      <c r="G684" s="80"/>
      <c r="H684" s="80"/>
      <c r="I684" s="80"/>
      <c r="K684"/>
      <c r="L684"/>
      <c r="M684"/>
    </row>
    <row r="685" spans="1:13" s="4" customFormat="1" ht="14.25">
      <c r="A685" s="80"/>
      <c r="B685" s="80"/>
      <c r="C685" s="80"/>
      <c r="D685" s="80"/>
      <c r="E685" s="80"/>
      <c r="F685" s="80"/>
      <c r="G685" s="80"/>
      <c r="H685" s="80"/>
      <c r="I685" s="80"/>
      <c r="K685"/>
      <c r="L685"/>
      <c r="M685"/>
    </row>
    <row r="686" spans="1:13" s="4" customFormat="1" ht="14.25">
      <c r="A686" s="80"/>
      <c r="B686" s="80"/>
      <c r="C686" s="80"/>
      <c r="D686" s="80"/>
      <c r="E686" s="80"/>
      <c r="F686" s="80"/>
      <c r="G686" s="80"/>
      <c r="H686" s="80"/>
      <c r="I686" s="80"/>
      <c r="K686"/>
      <c r="L686"/>
      <c r="M686"/>
    </row>
    <row r="687" spans="1:13" s="4" customFormat="1" ht="14.25">
      <c r="A687" s="80"/>
      <c r="B687" s="80"/>
      <c r="C687" s="80"/>
      <c r="D687" s="80"/>
      <c r="E687" s="80"/>
      <c r="F687" s="80"/>
      <c r="G687" s="80"/>
      <c r="H687" s="80"/>
      <c r="I687" s="80"/>
      <c r="K687"/>
      <c r="L687"/>
      <c r="M687"/>
    </row>
    <row r="688" spans="1:13" s="4" customFormat="1" ht="14.25">
      <c r="A688" s="80"/>
      <c r="B688" s="80"/>
      <c r="C688" s="80"/>
      <c r="D688" s="80"/>
      <c r="E688" s="80"/>
      <c r="F688" s="80"/>
      <c r="G688" s="80"/>
      <c r="H688" s="80"/>
      <c r="I688" s="80"/>
      <c r="K688"/>
      <c r="L688"/>
      <c r="M688"/>
    </row>
    <row r="689" spans="1:13" s="4" customFormat="1" ht="14.25">
      <c r="A689" s="80"/>
      <c r="B689" s="80"/>
      <c r="C689" s="80"/>
      <c r="D689" s="80"/>
      <c r="E689" s="80"/>
      <c r="F689" s="80"/>
      <c r="G689" s="80"/>
      <c r="H689" s="80"/>
      <c r="I689" s="80"/>
      <c r="K689"/>
      <c r="L689"/>
      <c r="M689"/>
    </row>
    <row r="690" spans="1:13" s="4" customFormat="1" ht="14.25">
      <c r="A690" s="80"/>
      <c r="B690" s="80"/>
      <c r="C690" s="80"/>
      <c r="D690" s="80"/>
      <c r="E690" s="80"/>
      <c r="F690" s="80"/>
      <c r="G690" s="80"/>
      <c r="H690" s="80"/>
      <c r="I690" s="80"/>
      <c r="K690"/>
      <c r="L690"/>
      <c r="M690"/>
    </row>
    <row r="691" spans="1:13" s="4" customFormat="1" ht="14.25">
      <c r="A691" s="80"/>
      <c r="B691" s="80"/>
      <c r="C691" s="80"/>
      <c r="D691" s="80"/>
      <c r="E691" s="80"/>
      <c r="F691" s="80"/>
      <c r="G691" s="80"/>
      <c r="H691" s="80"/>
      <c r="I691" s="80"/>
      <c r="K691"/>
      <c r="L691"/>
      <c r="M691"/>
    </row>
    <row r="692" spans="1:13" s="4" customFormat="1" ht="14.25">
      <c r="A692" s="80"/>
      <c r="B692" s="80"/>
      <c r="C692" s="80"/>
      <c r="D692" s="80"/>
      <c r="E692" s="80"/>
      <c r="F692" s="80"/>
      <c r="G692" s="80"/>
      <c r="H692" s="80"/>
      <c r="I692" s="80"/>
      <c r="K692"/>
      <c r="L692"/>
      <c r="M692"/>
    </row>
    <row r="693" spans="1:13" s="4" customFormat="1" ht="14.25">
      <c r="A693" s="80"/>
      <c r="B693" s="80"/>
      <c r="C693" s="80"/>
      <c r="D693" s="80"/>
      <c r="E693" s="80"/>
      <c r="F693" s="80"/>
      <c r="G693" s="80"/>
      <c r="H693" s="80"/>
      <c r="I693" s="80"/>
      <c r="K693"/>
      <c r="L693"/>
      <c r="M693"/>
    </row>
    <row r="694" spans="1:13" s="4" customFormat="1" ht="14.25">
      <c r="A694" s="80"/>
      <c r="B694" s="80"/>
      <c r="C694" s="80"/>
      <c r="D694" s="80"/>
      <c r="E694" s="80"/>
      <c r="F694" s="80"/>
      <c r="G694" s="80"/>
      <c r="H694" s="80"/>
      <c r="I694" s="80"/>
      <c r="K694"/>
      <c r="L694"/>
      <c r="M694"/>
    </row>
    <row r="695" spans="1:13" s="4" customFormat="1" ht="14.25">
      <c r="A695" s="80"/>
      <c r="B695" s="80"/>
      <c r="C695" s="80"/>
      <c r="D695" s="80"/>
      <c r="E695" s="80"/>
      <c r="F695" s="80"/>
      <c r="G695" s="80"/>
      <c r="H695" s="80"/>
      <c r="I695" s="80"/>
      <c r="K695"/>
      <c r="L695"/>
      <c r="M695"/>
    </row>
    <row r="696" spans="1:13" s="4" customFormat="1" ht="14.25">
      <c r="A696" s="80"/>
      <c r="B696" s="80"/>
      <c r="C696" s="80"/>
      <c r="D696" s="80"/>
      <c r="E696" s="80"/>
      <c r="F696" s="80"/>
      <c r="G696" s="80"/>
      <c r="H696" s="80"/>
      <c r="I696" s="80"/>
      <c r="K696"/>
      <c r="L696"/>
      <c r="M696"/>
    </row>
    <row r="697" spans="1:13" s="4" customFormat="1" ht="14.25">
      <c r="A697" s="80"/>
      <c r="B697" s="80"/>
      <c r="C697" s="80"/>
      <c r="D697" s="80"/>
      <c r="E697" s="80"/>
      <c r="F697" s="80"/>
      <c r="G697" s="80"/>
      <c r="H697" s="80"/>
      <c r="I697" s="80"/>
      <c r="K697"/>
      <c r="L697"/>
      <c r="M697"/>
    </row>
    <row r="698" spans="1:13" s="4" customFormat="1" ht="14.25">
      <c r="A698" s="80"/>
      <c r="B698" s="80"/>
      <c r="C698" s="80"/>
      <c r="D698" s="80"/>
      <c r="E698" s="80"/>
      <c r="F698" s="80"/>
      <c r="G698" s="80"/>
      <c r="H698" s="80"/>
      <c r="I698" s="80"/>
      <c r="K698"/>
      <c r="L698"/>
      <c r="M698"/>
    </row>
    <row r="699" spans="1:13" s="4" customFormat="1" ht="14.25">
      <c r="A699" s="80"/>
      <c r="B699" s="80"/>
      <c r="C699" s="80"/>
      <c r="D699" s="80"/>
      <c r="E699" s="80"/>
      <c r="F699" s="80"/>
      <c r="G699" s="80"/>
      <c r="H699" s="80"/>
      <c r="I699" s="80"/>
      <c r="K699"/>
      <c r="L699"/>
      <c r="M699"/>
    </row>
    <row r="700" spans="1:13" s="4" customFormat="1" ht="14.25">
      <c r="A700" s="80"/>
      <c r="B700" s="80"/>
      <c r="C700" s="80"/>
      <c r="D700" s="80"/>
      <c r="E700" s="80"/>
      <c r="F700" s="80"/>
      <c r="G700" s="80"/>
      <c r="H700" s="80"/>
      <c r="I700" s="80"/>
      <c r="K700"/>
      <c r="L700"/>
      <c r="M700"/>
    </row>
    <row r="701" spans="1:13" s="4" customFormat="1" ht="14.25">
      <c r="A701" s="80"/>
      <c r="B701" s="80"/>
      <c r="C701" s="80"/>
      <c r="D701" s="80"/>
      <c r="E701" s="80"/>
      <c r="F701" s="80"/>
      <c r="G701" s="80"/>
      <c r="H701" s="80"/>
      <c r="I701" s="80"/>
      <c r="K701"/>
      <c r="L701"/>
      <c r="M701"/>
    </row>
    <row r="702" spans="1:13" s="4" customFormat="1" ht="14.25">
      <c r="A702" s="80"/>
      <c r="B702" s="80"/>
      <c r="C702" s="80"/>
      <c r="D702" s="80"/>
      <c r="E702" s="80"/>
      <c r="F702" s="80"/>
      <c r="G702" s="80"/>
      <c r="H702" s="80"/>
      <c r="I702" s="80"/>
      <c r="K702"/>
      <c r="L702"/>
      <c r="M702"/>
    </row>
    <row r="703" spans="1:13" s="4" customFormat="1" ht="14.25">
      <c r="A703" s="80"/>
      <c r="B703" s="80"/>
      <c r="C703" s="80"/>
      <c r="D703" s="80"/>
      <c r="E703" s="80"/>
      <c r="F703" s="80"/>
      <c r="G703" s="80"/>
      <c r="H703" s="80"/>
      <c r="I703" s="80"/>
      <c r="K703"/>
      <c r="L703"/>
      <c r="M703"/>
    </row>
    <row r="704" spans="1:13" s="4" customFormat="1" ht="14.25">
      <c r="A704" s="80"/>
      <c r="B704" s="80"/>
      <c r="C704" s="80"/>
      <c r="D704" s="80"/>
      <c r="E704" s="80"/>
      <c r="F704" s="80"/>
      <c r="G704" s="80"/>
      <c r="H704" s="80"/>
      <c r="I704" s="80"/>
      <c r="K704"/>
      <c r="L704"/>
      <c r="M704"/>
    </row>
    <row r="705" spans="1:13" s="4" customFormat="1" ht="14.25">
      <c r="A705" s="80"/>
      <c r="B705" s="80"/>
      <c r="C705" s="80"/>
      <c r="D705" s="80"/>
      <c r="E705" s="80"/>
      <c r="F705" s="80"/>
      <c r="G705" s="80"/>
      <c r="H705" s="80"/>
      <c r="I705" s="80"/>
      <c r="K705"/>
      <c r="L705"/>
      <c r="M705"/>
    </row>
    <row r="706" spans="1:13" s="4" customFormat="1" ht="14.25">
      <c r="A706" s="80"/>
      <c r="B706" s="80"/>
      <c r="C706" s="80"/>
      <c r="D706" s="80"/>
      <c r="E706" s="80"/>
      <c r="F706" s="80"/>
      <c r="G706" s="80"/>
      <c r="H706" s="80"/>
      <c r="I706" s="80"/>
      <c r="K706"/>
      <c r="L706"/>
      <c r="M706"/>
    </row>
    <row r="707" spans="1:13" s="4" customFormat="1" ht="14.25">
      <c r="A707" s="80"/>
      <c r="B707" s="80"/>
      <c r="C707" s="80"/>
      <c r="D707" s="80"/>
      <c r="E707" s="80"/>
      <c r="F707" s="80"/>
      <c r="G707" s="80"/>
      <c r="H707" s="80"/>
      <c r="I707" s="80"/>
      <c r="K707"/>
      <c r="L707"/>
      <c r="M707"/>
    </row>
    <row r="708" spans="1:13" s="4" customFormat="1" ht="14.25">
      <c r="A708" s="80"/>
      <c r="B708" s="80"/>
      <c r="C708" s="80"/>
      <c r="D708" s="80"/>
      <c r="E708" s="80"/>
      <c r="F708" s="80"/>
      <c r="G708" s="80"/>
      <c r="H708" s="80"/>
      <c r="I708" s="80"/>
      <c r="K708"/>
      <c r="L708"/>
      <c r="M708"/>
    </row>
    <row r="709" spans="1:13" s="4" customFormat="1" ht="14.25">
      <c r="A709" s="80"/>
      <c r="B709" s="80"/>
      <c r="C709" s="80"/>
      <c r="D709" s="80"/>
      <c r="E709" s="80"/>
      <c r="F709" s="80"/>
      <c r="G709" s="80"/>
      <c r="H709" s="80"/>
      <c r="I709" s="80"/>
      <c r="K709"/>
      <c r="L709"/>
      <c r="M709"/>
    </row>
    <row r="710" spans="1:13" s="4" customFormat="1" ht="14.25">
      <c r="A710" s="80"/>
      <c r="B710" s="80"/>
      <c r="C710" s="80"/>
      <c r="D710" s="80"/>
      <c r="E710" s="80"/>
      <c r="F710" s="80"/>
      <c r="G710" s="80"/>
      <c r="H710" s="80"/>
      <c r="I710" s="80"/>
      <c r="K710"/>
      <c r="L710"/>
      <c r="M710"/>
    </row>
    <row r="711" spans="1:13" s="4" customFormat="1" ht="14.25">
      <c r="A711" s="80"/>
      <c r="B711" s="80"/>
      <c r="C711" s="80"/>
      <c r="D711" s="80"/>
      <c r="E711" s="80"/>
      <c r="F711" s="80"/>
      <c r="G711" s="80"/>
      <c r="H711" s="80"/>
      <c r="I711" s="80"/>
      <c r="K711"/>
      <c r="L711"/>
      <c r="M711"/>
    </row>
    <row r="712" spans="1:13" s="4" customFormat="1" ht="14.25">
      <c r="A712" s="80"/>
      <c r="B712" s="80"/>
      <c r="C712" s="80"/>
      <c r="D712" s="80"/>
      <c r="E712" s="80"/>
      <c r="F712" s="80"/>
      <c r="G712" s="80"/>
      <c r="H712" s="80"/>
      <c r="I712" s="80"/>
      <c r="K712"/>
      <c r="L712"/>
      <c r="M712"/>
    </row>
    <row r="713" spans="1:13" s="4" customFormat="1" ht="14.25">
      <c r="A713" s="80"/>
      <c r="B713" s="80"/>
      <c r="C713" s="80"/>
      <c r="D713" s="80"/>
      <c r="E713" s="80"/>
      <c r="F713" s="80"/>
      <c r="G713" s="80"/>
      <c r="H713" s="80"/>
      <c r="I713" s="80"/>
      <c r="K713"/>
      <c r="L713"/>
      <c r="M713"/>
    </row>
    <row r="714" spans="1:13" s="4" customFormat="1" ht="14.25">
      <c r="A714" s="80"/>
      <c r="B714" s="80"/>
      <c r="C714" s="80"/>
      <c r="D714" s="80"/>
      <c r="E714" s="80"/>
      <c r="F714" s="80"/>
      <c r="G714" s="80"/>
      <c r="H714" s="80"/>
      <c r="I714" s="80"/>
      <c r="K714"/>
      <c r="L714"/>
      <c r="M714"/>
    </row>
    <row r="715" spans="1:13" s="4" customFormat="1" ht="14.25">
      <c r="A715" s="80"/>
      <c r="B715" s="80"/>
      <c r="C715" s="80"/>
      <c r="D715" s="80"/>
      <c r="E715" s="80"/>
      <c r="F715" s="80"/>
      <c r="G715" s="80"/>
      <c r="H715" s="80"/>
      <c r="I715" s="80"/>
      <c r="K715"/>
      <c r="L715"/>
      <c r="M715"/>
    </row>
    <row r="716" spans="1:13" s="4" customFormat="1" ht="14.25">
      <c r="A716" s="80"/>
      <c r="B716" s="80"/>
      <c r="C716" s="80"/>
      <c r="D716" s="80"/>
      <c r="E716" s="80"/>
      <c r="F716" s="80"/>
      <c r="G716" s="80"/>
      <c r="H716" s="80"/>
      <c r="I716" s="80"/>
      <c r="K716"/>
      <c r="L716"/>
      <c r="M716"/>
    </row>
    <row r="717" spans="1:13" s="4" customFormat="1" ht="14.25">
      <c r="A717" s="80"/>
      <c r="B717" s="80"/>
      <c r="C717" s="80"/>
      <c r="D717" s="80"/>
      <c r="E717" s="80"/>
      <c r="F717" s="80"/>
      <c r="G717" s="80"/>
      <c r="H717" s="80"/>
      <c r="I717" s="80"/>
      <c r="K717"/>
      <c r="L717"/>
      <c r="M717"/>
    </row>
    <row r="718" spans="1:13" s="4" customFormat="1" ht="14.25">
      <c r="A718" s="80"/>
      <c r="B718" s="80"/>
      <c r="C718" s="80"/>
      <c r="D718" s="80"/>
      <c r="E718" s="80"/>
      <c r="F718" s="80"/>
      <c r="G718" s="80"/>
      <c r="H718" s="80"/>
      <c r="I718" s="80"/>
      <c r="K718"/>
      <c r="L718"/>
      <c r="M718"/>
    </row>
    <row r="719" spans="1:13" s="4" customFormat="1" ht="14.25">
      <c r="A719" s="80"/>
      <c r="B719" s="80"/>
      <c r="C719" s="80"/>
      <c r="D719" s="80"/>
      <c r="E719" s="80"/>
      <c r="F719" s="80"/>
      <c r="G719" s="80"/>
      <c r="H719" s="80"/>
      <c r="I719" s="80"/>
      <c r="K719"/>
      <c r="L719"/>
      <c r="M719"/>
    </row>
    <row r="720" spans="1:13" s="4" customFormat="1" ht="14.25">
      <c r="A720" s="80"/>
      <c r="B720" s="80"/>
      <c r="C720" s="80"/>
      <c r="D720" s="80"/>
      <c r="E720" s="80"/>
      <c r="F720" s="80"/>
      <c r="G720" s="80"/>
      <c r="H720" s="80"/>
      <c r="I720" s="80"/>
      <c r="K720"/>
      <c r="L720"/>
      <c r="M720"/>
    </row>
    <row r="721" spans="1:13" s="4" customFormat="1" ht="14.25">
      <c r="A721" s="80"/>
      <c r="B721" s="80"/>
      <c r="C721" s="80"/>
      <c r="D721" s="80"/>
      <c r="E721" s="80"/>
      <c r="F721" s="80"/>
      <c r="G721" s="80"/>
      <c r="H721" s="80"/>
      <c r="I721" s="80"/>
      <c r="K721"/>
      <c r="L721"/>
      <c r="M721"/>
    </row>
    <row r="722" spans="1:13" s="4" customFormat="1" ht="14.25">
      <c r="A722" s="80"/>
      <c r="B722" s="80"/>
      <c r="C722" s="80"/>
      <c r="D722" s="80"/>
      <c r="E722" s="80"/>
      <c r="F722" s="80"/>
      <c r="G722" s="80"/>
      <c r="H722" s="80"/>
      <c r="I722" s="80"/>
      <c r="K722"/>
      <c r="L722"/>
      <c r="M722"/>
    </row>
    <row r="723" spans="1:13" s="4" customFormat="1" ht="14.25">
      <c r="A723" s="80"/>
      <c r="B723" s="80"/>
      <c r="C723" s="80"/>
      <c r="D723" s="80"/>
      <c r="E723" s="80"/>
      <c r="F723" s="80"/>
      <c r="G723" s="80"/>
      <c r="H723" s="80"/>
      <c r="I723" s="80"/>
      <c r="K723"/>
      <c r="L723"/>
      <c r="M723"/>
    </row>
    <row r="724" spans="1:13" s="4" customFormat="1" ht="14.25">
      <c r="A724" s="80"/>
      <c r="B724" s="80"/>
      <c r="C724" s="80"/>
      <c r="D724" s="80"/>
      <c r="E724" s="80"/>
      <c r="F724" s="80"/>
      <c r="G724" s="80"/>
      <c r="H724" s="80"/>
      <c r="I724" s="80"/>
      <c r="K724"/>
      <c r="L724"/>
      <c r="M724"/>
    </row>
    <row r="725" spans="1:13" s="4" customFormat="1" ht="14.25">
      <c r="A725" s="80"/>
      <c r="B725" s="80"/>
      <c r="C725" s="80"/>
      <c r="D725" s="80"/>
      <c r="E725" s="80"/>
      <c r="F725" s="80"/>
      <c r="G725" s="80"/>
      <c r="H725" s="80"/>
      <c r="I725" s="80"/>
      <c r="K725"/>
      <c r="L725"/>
      <c r="M725"/>
    </row>
    <row r="726" spans="1:13" s="4" customFormat="1" ht="14.25">
      <c r="A726" s="80"/>
      <c r="B726" s="80"/>
      <c r="C726" s="80"/>
      <c r="D726" s="80"/>
      <c r="E726" s="80"/>
      <c r="F726" s="80"/>
      <c r="G726" s="80"/>
      <c r="H726" s="80"/>
      <c r="I726" s="80"/>
      <c r="K726"/>
      <c r="L726"/>
      <c r="M726"/>
    </row>
    <row r="727" spans="1:13" s="4" customFormat="1" ht="14.25">
      <c r="A727" s="80"/>
      <c r="B727" s="80"/>
      <c r="C727" s="80"/>
      <c r="D727" s="80"/>
      <c r="E727" s="80"/>
      <c r="F727" s="80"/>
      <c r="G727" s="80"/>
      <c r="H727" s="80"/>
      <c r="I727" s="80"/>
      <c r="K727"/>
      <c r="L727"/>
      <c r="M727"/>
    </row>
    <row r="728" spans="1:13" s="4" customFormat="1" ht="14.25">
      <c r="A728" s="80"/>
      <c r="B728" s="80"/>
      <c r="C728" s="80"/>
      <c r="D728" s="80"/>
      <c r="E728" s="80"/>
      <c r="F728" s="80"/>
      <c r="G728" s="80"/>
      <c r="H728" s="80"/>
      <c r="I728" s="80"/>
      <c r="K728"/>
      <c r="L728"/>
      <c r="M728"/>
    </row>
    <row r="729" spans="1:13" s="4" customFormat="1" ht="14.25">
      <c r="A729" s="80"/>
      <c r="B729" s="80"/>
      <c r="C729" s="80"/>
      <c r="D729" s="80"/>
      <c r="E729" s="80"/>
      <c r="F729" s="80"/>
      <c r="G729" s="80"/>
      <c r="H729" s="80"/>
      <c r="I729" s="80"/>
      <c r="K729"/>
      <c r="L729"/>
      <c r="M729"/>
    </row>
    <row r="730" spans="1:13" s="4" customFormat="1" ht="14.25">
      <c r="A730" s="80"/>
      <c r="B730" s="80"/>
      <c r="C730" s="80"/>
      <c r="D730" s="80"/>
      <c r="E730" s="80"/>
      <c r="F730" s="80"/>
      <c r="G730" s="80"/>
      <c r="H730" s="80"/>
      <c r="I730" s="80"/>
      <c r="K730"/>
      <c r="L730"/>
      <c r="M730"/>
    </row>
    <row r="731" spans="1:13" s="4" customFormat="1" ht="14.25">
      <c r="A731" s="80"/>
      <c r="B731" s="80"/>
      <c r="C731" s="80"/>
      <c r="D731" s="80"/>
      <c r="E731" s="80"/>
      <c r="F731" s="80"/>
      <c r="G731" s="80"/>
      <c r="H731" s="80"/>
      <c r="I731" s="80"/>
      <c r="K731"/>
      <c r="L731"/>
      <c r="M731"/>
    </row>
    <row r="732" spans="1:13" s="4" customFormat="1" ht="14.25">
      <c r="A732" s="80"/>
      <c r="B732" s="80"/>
      <c r="C732" s="80"/>
      <c r="D732" s="80"/>
      <c r="E732" s="80"/>
      <c r="F732" s="80"/>
      <c r="G732" s="80"/>
      <c r="H732" s="80"/>
      <c r="I732" s="80"/>
      <c r="K732"/>
      <c r="L732"/>
      <c r="M732"/>
    </row>
    <row r="733" spans="1:13" s="4" customFormat="1" ht="14.25">
      <c r="A733" s="80"/>
      <c r="B733" s="80"/>
      <c r="C733" s="80"/>
      <c r="D733" s="80"/>
      <c r="E733" s="80"/>
      <c r="F733" s="80"/>
      <c r="G733" s="80"/>
      <c r="H733" s="80"/>
      <c r="I733" s="80"/>
      <c r="K733"/>
      <c r="L733"/>
      <c r="M733"/>
    </row>
    <row r="734" spans="1:13" s="4" customFormat="1" ht="14.25">
      <c r="A734" s="80"/>
      <c r="B734" s="80"/>
      <c r="C734" s="80"/>
      <c r="D734" s="80"/>
      <c r="E734" s="80"/>
      <c r="F734" s="80"/>
      <c r="G734" s="80"/>
      <c r="H734" s="80"/>
      <c r="I734" s="80"/>
      <c r="K734"/>
      <c r="L734"/>
      <c r="M734"/>
    </row>
    <row r="735" spans="1:13" s="4" customFormat="1" ht="14.25">
      <c r="A735" s="80"/>
      <c r="B735" s="80"/>
      <c r="C735" s="80"/>
      <c r="D735" s="80"/>
      <c r="E735" s="80"/>
      <c r="F735" s="80"/>
      <c r="G735" s="80"/>
      <c r="H735" s="80"/>
      <c r="I735" s="80"/>
      <c r="K735"/>
      <c r="L735"/>
      <c r="M735"/>
    </row>
    <row r="736" spans="1:13" s="4" customFormat="1" ht="14.25">
      <c r="A736" s="80"/>
      <c r="B736" s="80"/>
      <c r="C736" s="80"/>
      <c r="D736" s="80"/>
      <c r="E736" s="80"/>
      <c r="F736" s="80"/>
      <c r="G736" s="80"/>
      <c r="H736" s="80"/>
      <c r="I736" s="80"/>
      <c r="K736"/>
      <c r="L736"/>
      <c r="M736"/>
    </row>
    <row r="737" spans="1:13" s="4" customFormat="1" ht="14.25">
      <c r="A737" s="80"/>
      <c r="B737" s="80"/>
      <c r="C737" s="80"/>
      <c r="D737" s="80"/>
      <c r="E737" s="80"/>
      <c r="F737" s="80"/>
      <c r="G737" s="80"/>
      <c r="H737" s="80"/>
      <c r="I737" s="80"/>
      <c r="K737"/>
      <c r="L737"/>
      <c r="M737"/>
    </row>
    <row r="738" spans="1:13" s="4" customFormat="1" ht="14.25">
      <c r="A738" s="80"/>
      <c r="B738" s="80"/>
      <c r="C738" s="80"/>
      <c r="D738" s="80"/>
      <c r="E738" s="80"/>
      <c r="F738" s="80"/>
      <c r="G738" s="80"/>
      <c r="H738" s="80"/>
      <c r="I738" s="80"/>
      <c r="K738"/>
      <c r="L738"/>
      <c r="M738"/>
    </row>
    <row r="739" spans="1:13" s="4" customFormat="1" ht="14.25">
      <c r="A739" s="80"/>
      <c r="B739" s="80"/>
      <c r="C739" s="80"/>
      <c r="D739" s="80"/>
      <c r="E739" s="80"/>
      <c r="F739" s="80"/>
      <c r="G739" s="80"/>
      <c r="H739" s="80"/>
      <c r="I739" s="80"/>
      <c r="K739"/>
      <c r="L739"/>
      <c r="M739"/>
    </row>
    <row r="740" spans="1:13" s="4" customFormat="1" ht="14.25">
      <c r="A740" s="80"/>
      <c r="B740" s="80"/>
      <c r="C740" s="80"/>
      <c r="D740" s="80"/>
      <c r="E740" s="80"/>
      <c r="F740" s="80"/>
      <c r="G740" s="80"/>
      <c r="H740" s="80"/>
      <c r="I740" s="80"/>
      <c r="K740"/>
      <c r="L740"/>
      <c r="M740"/>
    </row>
    <row r="741" spans="1:13" s="4" customFormat="1" ht="14.25">
      <c r="A741" s="80"/>
      <c r="B741" s="80"/>
      <c r="C741" s="80"/>
      <c r="D741" s="80"/>
      <c r="E741" s="80"/>
      <c r="F741" s="80"/>
      <c r="G741" s="80"/>
      <c r="H741" s="80"/>
      <c r="I741" s="80"/>
      <c r="K741"/>
      <c r="L741"/>
      <c r="M741"/>
    </row>
    <row r="742" spans="1:13" s="4" customFormat="1" ht="14.25">
      <c r="A742" s="80"/>
      <c r="B742" s="80"/>
      <c r="C742" s="80"/>
      <c r="D742" s="80"/>
      <c r="E742" s="80"/>
      <c r="F742" s="80"/>
      <c r="G742" s="80"/>
      <c r="H742" s="80"/>
      <c r="I742" s="80"/>
      <c r="K742"/>
      <c r="L742"/>
      <c r="M742"/>
    </row>
    <row r="743" spans="1:13" s="4" customFormat="1" ht="14.25">
      <c r="A743" s="80"/>
      <c r="B743" s="80"/>
      <c r="C743" s="80"/>
      <c r="D743" s="80"/>
      <c r="E743" s="80"/>
      <c r="F743" s="80"/>
      <c r="G743" s="80"/>
      <c r="H743" s="80"/>
      <c r="I743" s="80"/>
      <c r="K743"/>
      <c r="L743"/>
      <c r="M743"/>
    </row>
    <row r="744" spans="1:13" s="4" customFormat="1" ht="14.25">
      <c r="A744" s="80"/>
      <c r="B744" s="80"/>
      <c r="C744" s="80"/>
      <c r="D744" s="80"/>
      <c r="E744" s="80"/>
      <c r="F744" s="80"/>
      <c r="G744" s="80"/>
      <c r="H744" s="80"/>
      <c r="I744" s="80"/>
      <c r="K744"/>
      <c r="L744"/>
      <c r="M744"/>
    </row>
    <row r="745" spans="1:13" s="4" customFormat="1" ht="14.25">
      <c r="A745" s="80"/>
      <c r="B745" s="80"/>
      <c r="C745" s="80"/>
      <c r="D745" s="80"/>
      <c r="E745" s="80"/>
      <c r="F745" s="80"/>
      <c r="G745" s="80"/>
      <c r="H745" s="80"/>
      <c r="I745" s="80"/>
      <c r="K745"/>
      <c r="L745"/>
      <c r="M745"/>
    </row>
    <row r="746" spans="1:13" s="4" customFormat="1" ht="14.25">
      <c r="A746" s="80"/>
      <c r="B746" s="80"/>
      <c r="C746" s="80"/>
      <c r="D746" s="80"/>
      <c r="E746" s="80"/>
      <c r="F746" s="80"/>
      <c r="G746" s="80"/>
      <c r="H746" s="80"/>
      <c r="I746" s="80"/>
      <c r="K746"/>
      <c r="L746"/>
      <c r="M746"/>
    </row>
    <row r="747" spans="1:13" s="4" customFormat="1" ht="14.25">
      <c r="A747" s="80"/>
      <c r="B747" s="80"/>
      <c r="C747" s="80"/>
      <c r="D747" s="80"/>
      <c r="E747" s="80"/>
      <c r="F747" s="80"/>
      <c r="G747" s="80"/>
      <c r="H747" s="80"/>
      <c r="I747" s="80"/>
      <c r="K747"/>
      <c r="L747"/>
      <c r="M747"/>
    </row>
    <row r="748" spans="1:13" s="4" customFormat="1" ht="14.25">
      <c r="A748" s="80"/>
      <c r="B748" s="80"/>
      <c r="C748" s="80"/>
      <c r="D748" s="80"/>
      <c r="E748" s="80"/>
      <c r="F748" s="80"/>
      <c r="G748" s="80"/>
      <c r="H748" s="80"/>
      <c r="I748" s="80"/>
      <c r="K748"/>
      <c r="L748"/>
      <c r="M748"/>
    </row>
    <row r="749" spans="1:13" s="4" customFormat="1" ht="14.25">
      <c r="A749" s="80"/>
      <c r="B749" s="80"/>
      <c r="C749" s="80"/>
      <c r="D749" s="80"/>
      <c r="E749" s="80"/>
      <c r="F749" s="80"/>
      <c r="G749" s="80"/>
      <c r="H749" s="80"/>
      <c r="I749" s="80"/>
      <c r="K749"/>
      <c r="L749"/>
      <c r="M749"/>
    </row>
    <row r="750" spans="1:13" s="4" customFormat="1" ht="14.25">
      <c r="A750" s="80"/>
      <c r="B750" s="80"/>
      <c r="C750" s="80"/>
      <c r="D750" s="80"/>
      <c r="E750" s="80"/>
      <c r="F750" s="80"/>
      <c r="G750" s="80"/>
      <c r="H750" s="80"/>
      <c r="I750" s="80"/>
      <c r="K750"/>
      <c r="L750"/>
      <c r="M750"/>
    </row>
    <row r="751" spans="1:13" s="4" customFormat="1" ht="14.25">
      <c r="A751" s="80"/>
      <c r="B751" s="80"/>
      <c r="C751" s="80"/>
      <c r="D751" s="80"/>
      <c r="E751" s="80"/>
      <c r="F751" s="80"/>
      <c r="G751" s="80"/>
      <c r="H751" s="80"/>
      <c r="I751" s="80"/>
      <c r="K751"/>
      <c r="L751"/>
      <c r="M751"/>
    </row>
    <row r="752" spans="1:13" s="4" customFormat="1" ht="14.25">
      <c r="A752" s="80"/>
      <c r="B752" s="80"/>
      <c r="C752" s="80"/>
      <c r="D752" s="80"/>
      <c r="E752" s="80"/>
      <c r="F752" s="80"/>
      <c r="G752" s="80"/>
      <c r="H752" s="80"/>
      <c r="I752" s="80"/>
      <c r="K752"/>
      <c r="L752"/>
      <c r="M752"/>
    </row>
    <row r="753" spans="1:13" s="4" customFormat="1" ht="14.25">
      <c r="A753" s="80"/>
      <c r="B753" s="80"/>
      <c r="C753" s="80"/>
      <c r="D753" s="80"/>
      <c r="E753" s="80"/>
      <c r="F753" s="80"/>
      <c r="G753" s="80"/>
      <c r="H753" s="80"/>
      <c r="I753" s="80"/>
      <c r="K753"/>
      <c r="L753"/>
      <c r="M753"/>
    </row>
    <row r="754" spans="1:13" s="4" customFormat="1" ht="14.25">
      <c r="A754" s="80"/>
      <c r="B754" s="80"/>
      <c r="C754" s="80"/>
      <c r="D754" s="80"/>
      <c r="E754" s="80"/>
      <c r="F754" s="80"/>
      <c r="G754" s="80"/>
      <c r="H754" s="80"/>
      <c r="I754" s="80"/>
      <c r="K754"/>
      <c r="L754"/>
      <c r="M754"/>
    </row>
    <row r="755" spans="1:13" s="4" customFormat="1" ht="14.25">
      <c r="A755" s="80"/>
      <c r="B755" s="80"/>
      <c r="C755" s="80"/>
      <c r="D755" s="80"/>
      <c r="E755" s="80"/>
      <c r="F755" s="80"/>
      <c r="G755" s="80"/>
      <c r="H755" s="80"/>
      <c r="I755" s="80"/>
      <c r="K755"/>
      <c r="L755"/>
      <c r="M755"/>
    </row>
    <row r="756" spans="1:13" s="4" customFormat="1" ht="14.25">
      <c r="A756" s="80"/>
      <c r="B756" s="80"/>
      <c r="C756" s="80"/>
      <c r="D756" s="80"/>
      <c r="E756" s="80"/>
      <c r="F756" s="80"/>
      <c r="G756" s="80"/>
      <c r="H756" s="80"/>
      <c r="I756" s="80"/>
      <c r="K756"/>
      <c r="L756"/>
      <c r="M756"/>
    </row>
    <row r="757" spans="1:13" s="4" customFormat="1" ht="14.25">
      <c r="A757" s="80"/>
      <c r="B757" s="80"/>
      <c r="C757" s="80"/>
      <c r="D757" s="80"/>
      <c r="E757" s="80"/>
      <c r="F757" s="80"/>
      <c r="G757" s="80"/>
      <c r="H757" s="80"/>
      <c r="I757" s="80"/>
      <c r="K757"/>
      <c r="L757"/>
      <c r="M757"/>
    </row>
    <row r="758" spans="1:13" s="4" customFormat="1" ht="14.25">
      <c r="A758" s="80"/>
      <c r="B758" s="80"/>
      <c r="C758" s="80"/>
      <c r="D758" s="80"/>
      <c r="E758" s="80"/>
      <c r="F758" s="80"/>
      <c r="G758" s="80"/>
      <c r="H758" s="80"/>
      <c r="I758" s="80"/>
      <c r="K758"/>
      <c r="L758"/>
      <c r="M758"/>
    </row>
    <row r="759" spans="1:13" s="4" customFormat="1" ht="14.25">
      <c r="A759" s="80"/>
      <c r="B759" s="80"/>
      <c r="C759" s="80"/>
      <c r="D759" s="80"/>
      <c r="E759" s="80"/>
      <c r="F759" s="80"/>
      <c r="G759" s="80"/>
      <c r="H759" s="80"/>
      <c r="I759" s="80"/>
      <c r="K759"/>
      <c r="L759"/>
      <c r="M759"/>
    </row>
    <row r="760" spans="1:13" s="4" customFormat="1" ht="14.25">
      <c r="A760" s="80"/>
      <c r="B760" s="80"/>
      <c r="C760" s="80"/>
      <c r="D760" s="80"/>
      <c r="E760" s="80"/>
      <c r="F760" s="80"/>
      <c r="G760" s="80"/>
      <c r="H760" s="80"/>
      <c r="I760" s="80"/>
      <c r="K760"/>
      <c r="L760"/>
      <c r="M760"/>
    </row>
    <row r="761" spans="1:13" s="4" customFormat="1" ht="14.25">
      <c r="A761" s="80"/>
      <c r="B761" s="80"/>
      <c r="C761" s="80"/>
      <c r="D761" s="80"/>
      <c r="E761" s="80"/>
      <c r="F761" s="80"/>
      <c r="G761" s="80"/>
      <c r="H761" s="80"/>
      <c r="I761" s="80"/>
      <c r="K761"/>
      <c r="L761"/>
      <c r="M761"/>
    </row>
    <row r="762" spans="1:13" s="4" customFormat="1" ht="14.25">
      <c r="A762" s="80"/>
      <c r="B762" s="80"/>
      <c r="C762" s="80"/>
      <c r="D762" s="80"/>
      <c r="E762" s="80"/>
      <c r="F762" s="80"/>
      <c r="G762" s="80"/>
      <c r="H762" s="80"/>
      <c r="I762" s="80"/>
      <c r="K762"/>
      <c r="L762"/>
      <c r="M762"/>
    </row>
    <row r="763" spans="1:13" s="4" customFormat="1" ht="14.25">
      <c r="A763" s="80"/>
      <c r="B763" s="80"/>
      <c r="C763" s="80"/>
      <c r="D763" s="80"/>
      <c r="E763" s="80"/>
      <c r="F763" s="80"/>
      <c r="G763" s="80"/>
      <c r="H763" s="80"/>
      <c r="I763" s="80"/>
      <c r="K763"/>
      <c r="L763"/>
      <c r="M763"/>
    </row>
    <row r="764" spans="1:13" s="4" customFormat="1" ht="14.25">
      <c r="A764" s="80"/>
      <c r="B764" s="80"/>
      <c r="C764" s="80"/>
      <c r="D764" s="80"/>
      <c r="E764" s="80"/>
      <c r="F764" s="80"/>
      <c r="G764" s="80"/>
      <c r="H764" s="80"/>
      <c r="I764" s="80"/>
      <c r="K764"/>
      <c r="L764"/>
      <c r="M764"/>
    </row>
    <row r="765" spans="1:13" s="4" customFormat="1" ht="14.25">
      <c r="A765" s="80"/>
      <c r="B765" s="80"/>
      <c r="C765" s="80"/>
      <c r="D765" s="80"/>
      <c r="E765" s="80"/>
      <c r="F765" s="80"/>
      <c r="G765" s="80"/>
      <c r="H765" s="80"/>
      <c r="I765" s="80"/>
      <c r="K765"/>
      <c r="L765"/>
      <c r="M765"/>
    </row>
    <row r="766" spans="1:13" s="4" customFormat="1" ht="14.25">
      <c r="A766" s="80"/>
      <c r="B766" s="80"/>
      <c r="C766" s="80"/>
      <c r="D766" s="80"/>
      <c r="E766" s="80"/>
      <c r="F766" s="80"/>
      <c r="G766" s="80"/>
      <c r="H766" s="80"/>
      <c r="I766" s="80"/>
      <c r="K766"/>
      <c r="L766"/>
      <c r="M766"/>
    </row>
    <row r="767" spans="1:13" s="4" customFormat="1" ht="14.25">
      <c r="A767" s="80"/>
      <c r="B767" s="80"/>
      <c r="C767" s="80"/>
      <c r="D767" s="80"/>
      <c r="E767" s="80"/>
      <c r="F767" s="80"/>
      <c r="G767" s="80"/>
      <c r="H767" s="80"/>
      <c r="I767" s="80"/>
      <c r="K767"/>
      <c r="L767"/>
      <c r="M767"/>
    </row>
    <row r="768" spans="1:13" s="4" customFormat="1" ht="14.25">
      <c r="A768" s="80"/>
      <c r="B768" s="80"/>
      <c r="C768" s="80"/>
      <c r="D768" s="80"/>
      <c r="E768" s="80"/>
      <c r="F768" s="80"/>
      <c r="G768" s="80"/>
      <c r="H768" s="80"/>
      <c r="I768" s="80"/>
      <c r="K768"/>
      <c r="L768"/>
      <c r="M768"/>
    </row>
    <row r="769" spans="1:13" s="4" customFormat="1" ht="14.25">
      <c r="A769" s="80"/>
      <c r="B769" s="80"/>
      <c r="C769" s="80"/>
      <c r="D769" s="80"/>
      <c r="E769" s="80"/>
      <c r="F769" s="80"/>
      <c r="G769" s="80"/>
      <c r="H769" s="80"/>
      <c r="I769" s="80"/>
      <c r="K769"/>
      <c r="L769"/>
      <c r="M769"/>
    </row>
    <row r="770" spans="1:13" s="4" customFormat="1" ht="14.25">
      <c r="A770" s="80"/>
      <c r="B770" s="80"/>
      <c r="C770" s="80"/>
      <c r="D770" s="80"/>
      <c r="E770" s="80"/>
      <c r="F770" s="80"/>
      <c r="G770" s="80"/>
      <c r="H770" s="80"/>
      <c r="I770" s="80"/>
      <c r="K770"/>
      <c r="L770"/>
      <c r="M770"/>
    </row>
    <row r="771" spans="1:13" s="4" customFormat="1" ht="14.25">
      <c r="A771" s="80"/>
      <c r="B771" s="80"/>
      <c r="C771" s="80"/>
      <c r="D771" s="80"/>
      <c r="E771" s="80"/>
      <c r="F771" s="80"/>
      <c r="G771" s="80"/>
      <c r="H771" s="80"/>
      <c r="I771" s="80"/>
      <c r="K771"/>
      <c r="L771"/>
      <c r="M771"/>
    </row>
    <row r="772" spans="1:13" s="4" customFormat="1" ht="14.25">
      <c r="A772" s="80"/>
      <c r="B772" s="80"/>
      <c r="C772" s="80"/>
      <c r="D772" s="80"/>
      <c r="E772" s="80"/>
      <c r="F772" s="80"/>
      <c r="G772" s="80"/>
      <c r="H772" s="80"/>
      <c r="I772" s="80"/>
      <c r="K772"/>
      <c r="L772"/>
      <c r="M772"/>
    </row>
    <row r="773" spans="1:13" s="4" customFormat="1" ht="14.25">
      <c r="A773" s="80"/>
      <c r="B773" s="80"/>
      <c r="C773" s="80"/>
      <c r="D773" s="80"/>
      <c r="E773" s="80"/>
      <c r="F773" s="80"/>
      <c r="G773" s="80"/>
      <c r="H773" s="80"/>
      <c r="I773" s="80"/>
      <c r="K773"/>
      <c r="L773"/>
      <c r="M773"/>
    </row>
    <row r="774" spans="1:13" s="4" customFormat="1" ht="14.25">
      <c r="A774" s="80"/>
      <c r="B774" s="80"/>
      <c r="C774" s="80"/>
      <c r="D774" s="80"/>
      <c r="E774" s="80"/>
      <c r="F774" s="80"/>
      <c r="G774" s="80"/>
      <c r="H774" s="80"/>
      <c r="I774" s="80"/>
      <c r="K774"/>
      <c r="L774"/>
      <c r="M774"/>
    </row>
    <row r="775" spans="1:13" s="4" customFormat="1" ht="14.25">
      <c r="A775" s="80"/>
      <c r="B775" s="80"/>
      <c r="C775" s="80"/>
      <c r="D775" s="80"/>
      <c r="E775" s="80"/>
      <c r="F775" s="80"/>
      <c r="G775" s="80"/>
      <c r="H775" s="80"/>
      <c r="I775" s="80"/>
      <c r="K775"/>
      <c r="L775"/>
      <c r="M775"/>
    </row>
    <row r="776" spans="1:13" s="4" customFormat="1" ht="14.25">
      <c r="A776" s="80"/>
      <c r="B776" s="80"/>
      <c r="C776" s="80"/>
      <c r="D776" s="80"/>
      <c r="E776" s="80"/>
      <c r="F776" s="80"/>
      <c r="G776" s="80"/>
      <c r="H776" s="80"/>
      <c r="I776" s="80"/>
      <c r="K776"/>
      <c r="L776"/>
      <c r="M776"/>
    </row>
    <row r="777" spans="1:13" s="4" customFormat="1" ht="14.25">
      <c r="A777" s="80"/>
      <c r="B777" s="80"/>
      <c r="C777" s="80"/>
      <c r="D777" s="80"/>
      <c r="E777" s="80"/>
      <c r="F777" s="80"/>
      <c r="G777" s="80"/>
      <c r="H777" s="80"/>
      <c r="I777" s="80"/>
      <c r="K777"/>
      <c r="L777"/>
      <c r="M777"/>
    </row>
    <row r="778" spans="1:13" s="4" customFormat="1" ht="14.25">
      <c r="A778" s="80"/>
      <c r="B778" s="80"/>
      <c r="C778" s="80"/>
      <c r="D778" s="80"/>
      <c r="E778" s="80"/>
      <c r="F778" s="80"/>
      <c r="G778" s="80"/>
      <c r="H778" s="80"/>
      <c r="I778" s="80"/>
      <c r="K778"/>
      <c r="L778"/>
      <c r="M778"/>
    </row>
    <row r="779" spans="1:13" s="4" customFormat="1" ht="14.25">
      <c r="A779" s="80"/>
      <c r="B779" s="80"/>
      <c r="C779" s="80"/>
      <c r="D779" s="80"/>
      <c r="E779" s="80"/>
      <c r="F779" s="80"/>
      <c r="G779" s="80"/>
      <c r="H779" s="80"/>
      <c r="I779" s="80"/>
      <c r="K779"/>
      <c r="L779"/>
      <c r="M779"/>
    </row>
    <row r="780" spans="1:13" s="4" customFormat="1" ht="14.25">
      <c r="A780" s="80"/>
      <c r="B780" s="80"/>
      <c r="C780" s="80"/>
      <c r="D780" s="80"/>
      <c r="E780" s="80"/>
      <c r="F780" s="80"/>
      <c r="G780" s="80"/>
      <c r="H780" s="80"/>
      <c r="I780" s="80"/>
      <c r="K780"/>
      <c r="L780"/>
      <c r="M780"/>
    </row>
    <row r="781" spans="1:13" s="4" customFormat="1" ht="14.25">
      <c r="A781" s="80"/>
      <c r="B781" s="80"/>
      <c r="C781" s="80"/>
      <c r="D781" s="80"/>
      <c r="E781" s="80"/>
      <c r="F781" s="80"/>
      <c r="G781" s="80"/>
      <c r="H781" s="80"/>
      <c r="I781" s="80"/>
      <c r="K781"/>
      <c r="L781"/>
      <c r="M781"/>
    </row>
    <row r="782" spans="1:13" s="4" customFormat="1" ht="14.25">
      <c r="A782" s="80"/>
      <c r="B782" s="80"/>
      <c r="C782" s="80"/>
      <c r="D782" s="80"/>
      <c r="E782" s="80"/>
      <c r="F782" s="80"/>
      <c r="G782" s="80"/>
      <c r="H782" s="80"/>
      <c r="I782" s="80"/>
      <c r="K782"/>
      <c r="L782"/>
      <c r="M782"/>
    </row>
    <row r="783" spans="1:13" s="4" customFormat="1" ht="14.25">
      <c r="A783" s="80"/>
      <c r="B783" s="80"/>
      <c r="C783" s="80"/>
      <c r="D783" s="80"/>
      <c r="E783" s="80"/>
      <c r="F783" s="80"/>
      <c r="G783" s="80"/>
      <c r="H783" s="80"/>
      <c r="I783" s="80"/>
      <c r="K783"/>
      <c r="L783"/>
      <c r="M783"/>
    </row>
    <row r="784" spans="1:13" s="4" customFormat="1" ht="14.25">
      <c r="A784" s="80"/>
      <c r="B784" s="80"/>
      <c r="C784" s="80"/>
      <c r="D784" s="80"/>
      <c r="E784" s="80"/>
      <c r="F784" s="80"/>
      <c r="G784" s="80"/>
      <c r="H784" s="80"/>
      <c r="I784" s="80"/>
      <c r="K784"/>
      <c r="L784"/>
      <c r="M784"/>
    </row>
    <row r="785" spans="1:13" s="4" customFormat="1" ht="14.25">
      <c r="A785" s="80"/>
      <c r="B785" s="80"/>
      <c r="C785" s="80"/>
      <c r="D785" s="80"/>
      <c r="E785" s="80"/>
      <c r="F785" s="80"/>
      <c r="G785" s="80"/>
      <c r="H785" s="80"/>
      <c r="I785" s="80"/>
      <c r="K785"/>
      <c r="L785"/>
      <c r="M785"/>
    </row>
    <row r="786" spans="1:13" s="4" customFormat="1" ht="14.25">
      <c r="A786" s="80"/>
      <c r="B786" s="80"/>
      <c r="C786" s="80"/>
      <c r="D786" s="80"/>
      <c r="E786" s="80"/>
      <c r="F786" s="80"/>
      <c r="G786" s="80"/>
      <c r="H786" s="80"/>
      <c r="I786" s="80"/>
      <c r="K786"/>
      <c r="L786"/>
      <c r="M786"/>
    </row>
    <row r="787" spans="1:13" s="4" customFormat="1" ht="14.25">
      <c r="A787" s="80"/>
      <c r="B787" s="80"/>
      <c r="C787" s="80"/>
      <c r="D787" s="80"/>
      <c r="E787" s="80"/>
      <c r="F787" s="80"/>
      <c r="G787" s="80"/>
      <c r="H787" s="80"/>
      <c r="I787" s="80"/>
      <c r="K787"/>
      <c r="L787"/>
      <c r="M787"/>
    </row>
    <row r="788" spans="1:13" s="4" customFormat="1" ht="14.25">
      <c r="A788" s="80"/>
      <c r="B788" s="80"/>
      <c r="C788" s="80"/>
      <c r="D788" s="80"/>
      <c r="E788" s="80"/>
      <c r="F788" s="80"/>
      <c r="G788" s="80"/>
      <c r="H788" s="80"/>
      <c r="I788" s="80"/>
      <c r="K788"/>
      <c r="L788"/>
      <c r="M788"/>
    </row>
    <row r="789" spans="1:13" s="4" customFormat="1" ht="14.25">
      <c r="A789" s="80"/>
      <c r="B789" s="80"/>
      <c r="C789" s="80"/>
      <c r="D789" s="80"/>
      <c r="E789" s="80"/>
      <c r="F789" s="80"/>
      <c r="G789" s="80"/>
      <c r="H789" s="80"/>
      <c r="I789" s="80"/>
      <c r="K789"/>
      <c r="L789"/>
      <c r="M789"/>
    </row>
    <row r="790" spans="1:13" s="4" customFormat="1" ht="14.25">
      <c r="A790" s="80"/>
      <c r="B790" s="80"/>
      <c r="C790" s="80"/>
      <c r="D790" s="80"/>
      <c r="E790" s="80"/>
      <c r="F790" s="80"/>
      <c r="G790" s="80"/>
      <c r="H790" s="80"/>
      <c r="I790" s="80"/>
      <c r="K790"/>
      <c r="L790"/>
      <c r="M790"/>
    </row>
    <row r="791" spans="1:13" s="4" customFormat="1" ht="14.25">
      <c r="A791" s="80"/>
      <c r="B791" s="80"/>
      <c r="C791" s="80"/>
      <c r="D791" s="80"/>
      <c r="E791" s="80"/>
      <c r="F791" s="80"/>
      <c r="G791" s="80"/>
      <c r="H791" s="80"/>
      <c r="I791" s="80"/>
      <c r="K791"/>
      <c r="L791"/>
      <c r="M791"/>
    </row>
    <row r="792" spans="1:13" s="4" customFormat="1" ht="14.25">
      <c r="A792" s="80"/>
      <c r="B792" s="80"/>
      <c r="C792" s="80"/>
      <c r="D792" s="80"/>
      <c r="E792" s="80"/>
      <c r="F792" s="80"/>
      <c r="G792" s="80"/>
      <c r="H792" s="80"/>
      <c r="I792" s="80"/>
      <c r="K792"/>
      <c r="L792"/>
      <c r="M792"/>
    </row>
    <row r="793" spans="1:13" s="4" customFormat="1" ht="14.25">
      <c r="A793" s="80"/>
      <c r="B793" s="80"/>
      <c r="C793" s="80"/>
      <c r="D793" s="80"/>
      <c r="E793" s="80"/>
      <c r="F793" s="80"/>
      <c r="G793" s="80"/>
      <c r="H793" s="80"/>
      <c r="I793" s="80"/>
      <c r="K793"/>
      <c r="L793"/>
      <c r="M793"/>
    </row>
    <row r="794" spans="1:13" s="4" customFormat="1" ht="14.25">
      <c r="A794" s="80"/>
      <c r="B794" s="80"/>
      <c r="C794" s="80"/>
      <c r="D794" s="80"/>
      <c r="E794" s="80"/>
      <c r="F794" s="80"/>
      <c r="G794" s="80"/>
      <c r="H794" s="80"/>
      <c r="I794" s="80"/>
      <c r="K794"/>
      <c r="L794"/>
      <c r="M794"/>
    </row>
    <row r="795" spans="1:13" s="4" customFormat="1" ht="14.25">
      <c r="A795" s="80"/>
      <c r="B795" s="80"/>
      <c r="C795" s="80"/>
      <c r="D795" s="80"/>
      <c r="E795" s="80"/>
      <c r="F795" s="80"/>
      <c r="G795" s="80"/>
      <c r="H795" s="80"/>
      <c r="I795" s="80"/>
      <c r="K795"/>
      <c r="L795"/>
      <c r="M795"/>
    </row>
    <row r="796" spans="1:13" s="4" customFormat="1" ht="14.25">
      <c r="A796" s="80"/>
      <c r="B796" s="80"/>
      <c r="C796" s="80"/>
      <c r="D796" s="80"/>
      <c r="E796" s="80"/>
      <c r="F796" s="80"/>
      <c r="G796" s="80"/>
      <c r="H796" s="80"/>
      <c r="I796" s="80"/>
      <c r="K796"/>
      <c r="L796"/>
      <c r="M796"/>
    </row>
    <row r="797" spans="1:13" s="4" customFormat="1" ht="14.25">
      <c r="A797" s="80"/>
      <c r="B797" s="80"/>
      <c r="C797" s="80"/>
      <c r="D797" s="80"/>
      <c r="E797" s="80"/>
      <c r="F797" s="80"/>
      <c r="G797" s="80"/>
      <c r="H797" s="80"/>
      <c r="I797" s="80"/>
      <c r="K797"/>
      <c r="L797"/>
      <c r="M797"/>
    </row>
    <row r="798" spans="1:13" s="4" customFormat="1" ht="14.25">
      <c r="A798" s="80"/>
      <c r="B798" s="80"/>
      <c r="C798" s="80"/>
      <c r="D798" s="80"/>
      <c r="E798" s="80"/>
      <c r="F798" s="80"/>
      <c r="G798" s="80"/>
      <c r="H798" s="80"/>
      <c r="I798" s="80"/>
      <c r="K798"/>
      <c r="L798"/>
      <c r="M798"/>
    </row>
    <row r="799" spans="1:13" s="4" customFormat="1" ht="14.25">
      <c r="A799" s="80"/>
      <c r="B799" s="80"/>
      <c r="C799" s="80"/>
      <c r="D799" s="80"/>
      <c r="E799" s="80"/>
      <c r="F799" s="80"/>
      <c r="G799" s="80"/>
      <c r="H799" s="80"/>
      <c r="I799" s="80"/>
      <c r="K799"/>
      <c r="L799"/>
      <c r="M799"/>
    </row>
    <row r="800" spans="1:13" s="4" customFormat="1" ht="14.25">
      <c r="A800" s="80"/>
      <c r="B800" s="80"/>
      <c r="C800" s="80"/>
      <c r="D800" s="80"/>
      <c r="E800" s="80"/>
      <c r="F800" s="80"/>
      <c r="G800" s="80"/>
      <c r="H800" s="80"/>
      <c r="I800" s="80"/>
      <c r="K800"/>
      <c r="L800"/>
      <c r="M800"/>
    </row>
    <row r="801" spans="1:13" s="4" customFormat="1" ht="14.25">
      <c r="A801" s="80"/>
      <c r="B801" s="80"/>
      <c r="C801" s="80"/>
      <c r="D801" s="80"/>
      <c r="E801" s="80"/>
      <c r="F801" s="80"/>
      <c r="G801" s="80"/>
      <c r="H801" s="80"/>
      <c r="I801" s="80"/>
      <c r="K801"/>
      <c r="L801"/>
      <c r="M801"/>
    </row>
    <row r="802" spans="1:13" s="4" customFormat="1" ht="14.25">
      <c r="A802" s="80"/>
      <c r="B802" s="80"/>
      <c r="C802" s="80"/>
      <c r="D802" s="80"/>
      <c r="E802" s="80"/>
      <c r="F802" s="80"/>
      <c r="G802" s="80"/>
      <c r="H802" s="80"/>
      <c r="I802" s="80"/>
      <c r="K802"/>
      <c r="L802"/>
      <c r="M802"/>
    </row>
    <row r="803" spans="1:13" s="4" customFormat="1" ht="14.25">
      <c r="A803" s="80"/>
      <c r="B803" s="80"/>
      <c r="C803" s="80"/>
      <c r="D803" s="80"/>
      <c r="E803" s="80"/>
      <c r="F803" s="80"/>
      <c r="G803" s="80"/>
      <c r="H803" s="80"/>
      <c r="I803" s="80"/>
      <c r="K803"/>
      <c r="L803"/>
      <c r="M803"/>
    </row>
    <row r="804" spans="1:13" s="4" customFormat="1" ht="14.25">
      <c r="A804" s="80"/>
      <c r="B804" s="80"/>
      <c r="C804" s="80"/>
      <c r="D804" s="80"/>
      <c r="E804" s="80"/>
      <c r="F804" s="80"/>
      <c r="G804" s="80"/>
      <c r="H804" s="80"/>
      <c r="I804" s="80"/>
      <c r="K804"/>
      <c r="L804"/>
      <c r="M804"/>
    </row>
    <row r="805" spans="1:13" s="4" customFormat="1" ht="14.25">
      <c r="A805" s="80"/>
      <c r="B805" s="80"/>
      <c r="C805" s="80"/>
      <c r="D805" s="80"/>
      <c r="E805" s="80"/>
      <c r="F805" s="80"/>
      <c r="G805" s="80"/>
      <c r="H805" s="80"/>
      <c r="I805" s="80"/>
      <c r="K805"/>
      <c r="L805"/>
      <c r="M805"/>
    </row>
    <row r="806" spans="1:13" s="4" customFormat="1" ht="14.25">
      <c r="A806" s="80"/>
      <c r="B806" s="80"/>
      <c r="C806" s="80"/>
      <c r="D806" s="80"/>
      <c r="E806" s="80"/>
      <c r="F806" s="80"/>
      <c r="G806" s="80"/>
      <c r="H806" s="80"/>
      <c r="I806" s="80"/>
      <c r="K806"/>
      <c r="L806"/>
      <c r="M806"/>
    </row>
    <row r="807" spans="1:13" s="4" customFormat="1" ht="14.25">
      <c r="A807" s="80"/>
      <c r="B807" s="80"/>
      <c r="C807" s="80"/>
      <c r="D807" s="80"/>
      <c r="E807" s="80"/>
      <c r="F807" s="80"/>
      <c r="G807" s="80"/>
      <c r="H807" s="80"/>
      <c r="I807" s="80"/>
      <c r="K807"/>
      <c r="L807"/>
      <c r="M807"/>
    </row>
    <row r="808" spans="1:13" s="4" customFormat="1" ht="14.25">
      <c r="A808" s="80"/>
      <c r="B808" s="80"/>
      <c r="C808" s="80"/>
      <c r="D808" s="80"/>
      <c r="E808" s="80"/>
      <c r="F808" s="80"/>
      <c r="G808" s="80"/>
      <c r="H808" s="80"/>
      <c r="I808" s="80"/>
      <c r="K808"/>
      <c r="L808"/>
      <c r="M808"/>
    </row>
    <row r="809" spans="1:13" s="4" customFormat="1" ht="14.25">
      <c r="A809" s="80"/>
      <c r="B809" s="80"/>
      <c r="C809" s="80"/>
      <c r="D809" s="80"/>
      <c r="E809" s="80"/>
      <c r="F809" s="80"/>
      <c r="G809" s="80"/>
      <c r="H809" s="80"/>
      <c r="I809" s="80"/>
      <c r="K809"/>
      <c r="L809"/>
      <c r="M809"/>
    </row>
    <row r="810" spans="1:13" s="4" customFormat="1" ht="14.25">
      <c r="A810" s="80"/>
      <c r="B810" s="80"/>
      <c r="C810" s="80"/>
      <c r="D810" s="80"/>
      <c r="E810" s="80"/>
      <c r="F810" s="80"/>
      <c r="G810" s="80"/>
      <c r="H810" s="80"/>
      <c r="I810" s="80"/>
      <c r="K810"/>
      <c r="L810"/>
      <c r="M810"/>
    </row>
    <row r="811" spans="1:13" s="4" customFormat="1" ht="14.25">
      <c r="A811" s="80"/>
      <c r="B811" s="80"/>
      <c r="C811" s="80"/>
      <c r="D811" s="80"/>
      <c r="E811" s="80"/>
      <c r="F811" s="80"/>
      <c r="G811" s="80"/>
      <c r="H811" s="80"/>
      <c r="I811" s="80"/>
      <c r="K811"/>
      <c r="L811"/>
      <c r="M811"/>
    </row>
    <row r="812" spans="1:13" s="4" customFormat="1" ht="14.25">
      <c r="A812" s="80"/>
      <c r="B812" s="80"/>
      <c r="C812" s="80"/>
      <c r="D812" s="80"/>
      <c r="E812" s="80"/>
      <c r="F812" s="80"/>
      <c r="G812" s="80"/>
      <c r="H812" s="80"/>
      <c r="I812" s="80"/>
      <c r="K812"/>
      <c r="L812"/>
      <c r="M812"/>
    </row>
    <row r="813" spans="1:13" s="4" customFormat="1" ht="14.25">
      <c r="A813" s="80"/>
      <c r="B813" s="80"/>
      <c r="C813" s="80"/>
      <c r="D813" s="80"/>
      <c r="E813" s="80"/>
      <c r="F813" s="80"/>
      <c r="G813" s="80"/>
      <c r="H813" s="80"/>
      <c r="I813" s="80"/>
      <c r="K813"/>
      <c r="L813"/>
      <c r="M813"/>
    </row>
    <row r="814" spans="1:13" s="4" customFormat="1" ht="14.25">
      <c r="A814" s="80"/>
      <c r="B814" s="80"/>
      <c r="C814" s="80"/>
      <c r="D814" s="80"/>
      <c r="E814" s="80"/>
      <c r="F814" s="80"/>
      <c r="G814" s="80"/>
      <c r="H814" s="80"/>
      <c r="I814" s="80"/>
      <c r="K814"/>
      <c r="L814"/>
      <c r="M814"/>
    </row>
    <row r="815" spans="1:13" s="4" customFormat="1" ht="14.25">
      <c r="A815" s="80"/>
      <c r="B815" s="80"/>
      <c r="C815" s="80"/>
      <c r="D815" s="80"/>
      <c r="E815" s="80"/>
      <c r="F815" s="80"/>
      <c r="G815" s="80"/>
      <c r="H815" s="80"/>
      <c r="I815" s="80"/>
      <c r="K815"/>
      <c r="L815"/>
      <c r="M815"/>
    </row>
    <row r="816" spans="1:13" s="4" customFormat="1" ht="14.25">
      <c r="A816" s="80"/>
      <c r="B816" s="80"/>
      <c r="C816" s="80"/>
      <c r="D816" s="80"/>
      <c r="E816" s="80"/>
      <c r="F816" s="80"/>
      <c r="G816" s="80"/>
      <c r="H816" s="80"/>
      <c r="I816" s="80"/>
      <c r="K816"/>
      <c r="L816"/>
      <c r="M816"/>
    </row>
    <row r="817" spans="1:13" s="4" customFormat="1" ht="14.25">
      <c r="A817" s="80"/>
      <c r="B817" s="80"/>
      <c r="C817" s="80"/>
      <c r="D817" s="80"/>
      <c r="E817" s="80"/>
      <c r="F817" s="80"/>
      <c r="G817" s="80"/>
      <c r="H817" s="80"/>
      <c r="I817" s="80"/>
      <c r="K817"/>
      <c r="L817"/>
      <c r="M817"/>
    </row>
    <row r="818" spans="1:13" s="4" customFormat="1" ht="14.25">
      <c r="A818" s="80"/>
      <c r="B818" s="80"/>
      <c r="C818" s="80"/>
      <c r="D818" s="80"/>
      <c r="E818" s="80"/>
      <c r="F818" s="80"/>
      <c r="G818" s="80"/>
      <c r="H818" s="80"/>
      <c r="I818" s="80"/>
      <c r="K818"/>
      <c r="L818"/>
      <c r="M818"/>
    </row>
    <row r="819" spans="1:13" s="4" customFormat="1" ht="14.25">
      <c r="A819" s="80"/>
      <c r="B819" s="80"/>
      <c r="C819" s="80"/>
      <c r="D819" s="80"/>
      <c r="E819" s="80"/>
      <c r="F819" s="80"/>
      <c r="G819" s="80"/>
      <c r="H819" s="80"/>
      <c r="I819" s="80"/>
      <c r="K819"/>
      <c r="L819"/>
      <c r="M819"/>
    </row>
    <row r="820" spans="1:13" s="4" customFormat="1" ht="14.25">
      <c r="A820" s="80"/>
      <c r="B820" s="80"/>
      <c r="C820" s="80"/>
      <c r="D820" s="80"/>
      <c r="E820" s="80"/>
      <c r="F820" s="80"/>
      <c r="G820" s="80"/>
      <c r="H820" s="80"/>
      <c r="I820" s="80"/>
      <c r="K820"/>
      <c r="L820"/>
      <c r="M820"/>
    </row>
    <row r="821" spans="1:13" s="4" customFormat="1" ht="14.25">
      <c r="A821" s="80"/>
      <c r="B821" s="80"/>
      <c r="C821" s="80"/>
      <c r="D821" s="80"/>
      <c r="E821" s="80"/>
      <c r="F821" s="80"/>
      <c r="G821" s="80"/>
      <c r="H821" s="80"/>
      <c r="I821" s="80"/>
      <c r="K821"/>
      <c r="L821"/>
      <c r="M821"/>
    </row>
    <row r="822" spans="1:13" s="4" customFormat="1" ht="14.25">
      <c r="A822" s="80"/>
      <c r="B822" s="80"/>
      <c r="C822" s="80"/>
      <c r="D822" s="80"/>
      <c r="E822" s="80"/>
      <c r="F822" s="80"/>
      <c r="G822" s="80"/>
      <c r="H822" s="80"/>
      <c r="I822" s="80"/>
      <c r="K822"/>
      <c r="L822"/>
      <c r="M822"/>
    </row>
    <row r="823" spans="1:13" s="4" customFormat="1" ht="14.25">
      <c r="A823" s="80"/>
      <c r="B823" s="80"/>
      <c r="C823" s="80"/>
      <c r="D823" s="80"/>
      <c r="E823" s="80"/>
      <c r="F823" s="80"/>
      <c r="G823" s="80"/>
      <c r="H823" s="80"/>
      <c r="I823" s="80"/>
      <c r="K823"/>
      <c r="L823"/>
      <c r="M823"/>
    </row>
    <row r="824" spans="1:13" s="4" customFormat="1" ht="14.25">
      <c r="A824" s="80"/>
      <c r="B824" s="80"/>
      <c r="C824" s="80"/>
      <c r="D824" s="80"/>
      <c r="E824" s="80"/>
      <c r="F824" s="80"/>
      <c r="G824" s="80"/>
      <c r="H824" s="80"/>
      <c r="I824" s="80"/>
      <c r="K824"/>
      <c r="L824"/>
      <c r="M824"/>
    </row>
    <row r="825" spans="1:13" s="4" customFormat="1" ht="14.25">
      <c r="A825" s="80"/>
      <c r="B825" s="80"/>
      <c r="C825" s="80"/>
      <c r="D825" s="80"/>
      <c r="E825" s="80"/>
      <c r="F825" s="80"/>
      <c r="G825" s="80"/>
      <c r="H825" s="80"/>
      <c r="I825" s="80"/>
      <c r="K825"/>
      <c r="L825"/>
      <c r="M825"/>
    </row>
    <row r="826" spans="1:13" s="4" customFormat="1" ht="14.25">
      <c r="A826" s="80"/>
      <c r="B826" s="80"/>
      <c r="C826" s="80"/>
      <c r="D826" s="80"/>
      <c r="E826" s="80"/>
      <c r="F826" s="80"/>
      <c r="G826" s="80"/>
      <c r="H826" s="80"/>
      <c r="I826" s="80"/>
      <c r="K826"/>
      <c r="L826"/>
      <c r="M826"/>
    </row>
    <row r="827" spans="1:13" s="4" customFormat="1" ht="14.25">
      <c r="A827" s="80"/>
      <c r="B827" s="80"/>
      <c r="C827" s="80"/>
      <c r="D827" s="80"/>
      <c r="E827" s="80"/>
      <c r="F827" s="80"/>
      <c r="G827" s="80"/>
      <c r="H827" s="80"/>
      <c r="I827" s="80"/>
      <c r="K827"/>
      <c r="L827"/>
      <c r="M827"/>
    </row>
    <row r="828" spans="1:13" s="4" customFormat="1" ht="14.25">
      <c r="A828" s="80"/>
      <c r="B828" s="80"/>
      <c r="C828" s="80"/>
      <c r="D828" s="80"/>
      <c r="E828" s="80"/>
      <c r="F828" s="80"/>
      <c r="G828" s="80"/>
      <c r="H828" s="80"/>
      <c r="I828" s="80"/>
      <c r="K828"/>
      <c r="L828"/>
      <c r="M828"/>
    </row>
    <row r="829" spans="1:13" s="4" customFormat="1" ht="14.25">
      <c r="A829" s="80"/>
      <c r="B829" s="80"/>
      <c r="C829" s="80"/>
      <c r="D829" s="80"/>
      <c r="E829" s="80"/>
      <c r="F829" s="80"/>
      <c r="G829" s="80"/>
      <c r="H829" s="80"/>
      <c r="I829" s="80"/>
      <c r="K829"/>
      <c r="L829"/>
      <c r="M829"/>
    </row>
    <row r="830" spans="1:13" s="4" customFormat="1" ht="14.25">
      <c r="A830" s="80"/>
      <c r="B830" s="80"/>
      <c r="C830" s="80"/>
      <c r="D830" s="80"/>
      <c r="E830" s="80"/>
      <c r="F830" s="80"/>
      <c r="G830" s="80"/>
      <c r="H830" s="80"/>
      <c r="I830" s="80"/>
      <c r="K830"/>
      <c r="L830"/>
      <c r="M830"/>
    </row>
    <row r="831" spans="1:13" s="4" customFormat="1" ht="14.25">
      <c r="A831" s="80"/>
      <c r="B831" s="80"/>
      <c r="C831" s="80"/>
      <c r="D831" s="80"/>
      <c r="E831" s="80"/>
      <c r="F831" s="80"/>
      <c r="G831" s="80"/>
      <c r="H831" s="80"/>
      <c r="I831" s="80"/>
      <c r="K831"/>
      <c r="L831"/>
      <c r="M831"/>
    </row>
    <row r="832" spans="1:13" s="4" customFormat="1" ht="14.25">
      <c r="A832" s="80"/>
      <c r="B832" s="80"/>
      <c r="C832" s="80"/>
      <c r="D832" s="80"/>
      <c r="E832" s="80"/>
      <c r="F832" s="80"/>
      <c r="G832" s="80"/>
      <c r="H832" s="80"/>
      <c r="I832" s="80"/>
      <c r="K832"/>
      <c r="L832"/>
      <c r="M832"/>
    </row>
    <row r="833" spans="1:13" s="4" customFormat="1" ht="14.25">
      <c r="A833" s="80"/>
      <c r="B833" s="80"/>
      <c r="C833" s="80"/>
      <c r="D833" s="80"/>
      <c r="E833" s="80"/>
      <c r="F833" s="80"/>
      <c r="G833" s="80"/>
      <c r="H833" s="80"/>
      <c r="I833" s="80"/>
      <c r="K833"/>
      <c r="L833"/>
      <c r="M833"/>
    </row>
    <row r="834" spans="1:13" s="4" customFormat="1" ht="14.25">
      <c r="A834" s="80"/>
      <c r="B834" s="80"/>
      <c r="C834" s="80"/>
      <c r="D834" s="80"/>
      <c r="E834" s="80"/>
      <c r="F834" s="80"/>
      <c r="G834" s="80"/>
      <c r="H834" s="80"/>
      <c r="I834" s="80"/>
      <c r="K834"/>
      <c r="L834"/>
      <c r="M834"/>
    </row>
    <row r="835" spans="1:13" s="4" customFormat="1" ht="14.25">
      <c r="A835" s="80"/>
      <c r="B835" s="80"/>
      <c r="C835" s="80"/>
      <c r="D835" s="80"/>
      <c r="E835" s="80"/>
      <c r="F835" s="80"/>
      <c r="G835" s="80"/>
      <c r="H835" s="80"/>
      <c r="I835" s="80"/>
      <c r="K835"/>
      <c r="L835"/>
      <c r="M835"/>
    </row>
    <row r="836" spans="1:13" s="4" customFormat="1" ht="14.25">
      <c r="A836" s="80"/>
      <c r="B836" s="80"/>
      <c r="C836" s="80"/>
      <c r="D836" s="80"/>
      <c r="E836" s="80"/>
      <c r="F836" s="80"/>
      <c r="G836" s="80"/>
      <c r="H836" s="80"/>
      <c r="I836" s="80"/>
      <c r="K836"/>
      <c r="L836"/>
      <c r="M836"/>
    </row>
    <row r="837" spans="1:13" s="4" customFormat="1" ht="14.25">
      <c r="A837" s="80"/>
      <c r="B837" s="80"/>
      <c r="C837" s="80"/>
      <c r="D837" s="80"/>
      <c r="E837" s="80"/>
      <c r="F837" s="80"/>
      <c r="G837" s="80"/>
      <c r="H837" s="80"/>
      <c r="I837" s="80"/>
      <c r="K837"/>
      <c r="L837"/>
      <c r="M837"/>
    </row>
    <row r="838" spans="1:13" s="4" customFormat="1" ht="14.25">
      <c r="A838" s="80"/>
      <c r="B838" s="80"/>
      <c r="C838" s="80"/>
      <c r="D838" s="80"/>
      <c r="E838" s="80"/>
      <c r="F838" s="80"/>
      <c r="G838" s="80"/>
      <c r="H838" s="80"/>
      <c r="I838" s="80"/>
      <c r="K838"/>
      <c r="L838"/>
      <c r="M838"/>
    </row>
    <row r="839" spans="1:13" s="4" customFormat="1" ht="14.25">
      <c r="A839" s="80"/>
      <c r="B839" s="80"/>
      <c r="C839" s="80"/>
      <c r="D839" s="80"/>
      <c r="E839" s="80"/>
      <c r="F839" s="80"/>
      <c r="G839" s="80"/>
      <c r="H839" s="80"/>
      <c r="I839" s="80"/>
      <c r="K839"/>
      <c r="L839"/>
      <c r="M839"/>
    </row>
    <row r="840" spans="1:13" s="4" customFormat="1" ht="14.25">
      <c r="A840" s="80"/>
      <c r="B840" s="80"/>
      <c r="C840" s="80"/>
      <c r="D840" s="80"/>
      <c r="E840" s="80"/>
      <c r="F840" s="80"/>
      <c r="G840" s="80"/>
      <c r="H840" s="80"/>
      <c r="I840" s="80"/>
      <c r="K840"/>
      <c r="L840"/>
      <c r="M840"/>
    </row>
    <row r="841" spans="1:13" s="4" customFormat="1" ht="14.25">
      <c r="A841" s="80"/>
      <c r="B841" s="80"/>
      <c r="C841" s="80"/>
      <c r="D841" s="80"/>
      <c r="E841" s="80"/>
      <c r="F841" s="80"/>
      <c r="G841" s="80"/>
      <c r="H841" s="80"/>
      <c r="I841" s="80"/>
      <c r="K841"/>
      <c r="L841"/>
      <c r="M841"/>
    </row>
    <row r="842" spans="1:13" s="4" customFormat="1" ht="14.25">
      <c r="A842" s="80"/>
      <c r="B842" s="80"/>
      <c r="C842" s="80"/>
      <c r="D842" s="80"/>
      <c r="E842" s="80"/>
      <c r="F842" s="80"/>
      <c r="G842" s="80"/>
      <c r="H842" s="80"/>
      <c r="I842" s="80"/>
      <c r="K842"/>
      <c r="L842"/>
      <c r="M842"/>
    </row>
    <row r="843" spans="1:13" s="4" customFormat="1" ht="14.25">
      <c r="A843" s="80"/>
      <c r="B843" s="80"/>
      <c r="C843" s="80"/>
      <c r="D843" s="80"/>
      <c r="E843" s="80"/>
      <c r="F843" s="80"/>
      <c r="G843" s="80"/>
      <c r="H843" s="80"/>
      <c r="I843" s="80"/>
      <c r="K843"/>
      <c r="L843"/>
      <c r="M843"/>
    </row>
    <row r="844" spans="1:13" s="4" customFormat="1" ht="14.25">
      <c r="A844" s="80"/>
      <c r="B844" s="80"/>
      <c r="C844" s="80"/>
      <c r="D844" s="80"/>
      <c r="E844" s="80"/>
      <c r="F844" s="80"/>
      <c r="G844" s="80"/>
      <c r="H844" s="80"/>
      <c r="I844" s="80"/>
      <c r="K844"/>
      <c r="L844"/>
      <c r="M844"/>
    </row>
    <row r="845" spans="1:13" s="4" customFormat="1" ht="14.25">
      <c r="A845" s="80"/>
      <c r="B845" s="80"/>
      <c r="C845" s="80"/>
      <c r="D845" s="80"/>
      <c r="E845" s="80"/>
      <c r="F845" s="80"/>
      <c r="G845" s="80"/>
      <c r="H845" s="80"/>
      <c r="I845" s="80"/>
      <c r="K845"/>
      <c r="L845"/>
      <c r="M845"/>
    </row>
    <row r="846" spans="1:13" s="4" customFormat="1" ht="14.25">
      <c r="A846" s="80"/>
      <c r="B846" s="80"/>
      <c r="C846" s="80"/>
      <c r="D846" s="80"/>
      <c r="E846" s="80"/>
      <c r="F846" s="80"/>
      <c r="G846" s="80"/>
      <c r="H846" s="80"/>
      <c r="I846" s="80"/>
      <c r="K846"/>
      <c r="L846"/>
      <c r="M846"/>
    </row>
    <row r="847" spans="1:13" s="4" customFormat="1" ht="14.25">
      <c r="A847" s="80"/>
      <c r="B847" s="80"/>
      <c r="C847" s="80"/>
      <c r="D847" s="80"/>
      <c r="E847" s="80"/>
      <c r="F847" s="80"/>
      <c r="G847" s="80"/>
      <c r="H847" s="80"/>
      <c r="I847" s="80"/>
      <c r="K847"/>
      <c r="L847"/>
      <c r="M847"/>
    </row>
    <row r="848" spans="1:13" s="4" customFormat="1" ht="14.25">
      <c r="A848" s="80"/>
      <c r="B848" s="80"/>
      <c r="C848" s="80"/>
      <c r="D848" s="80"/>
      <c r="E848" s="80"/>
      <c r="F848" s="80"/>
      <c r="G848" s="80"/>
      <c r="H848" s="80"/>
      <c r="I848" s="80"/>
      <c r="K848"/>
      <c r="L848"/>
      <c r="M848"/>
    </row>
    <row r="849" spans="1:13" s="4" customFormat="1" ht="14.25">
      <c r="A849" s="80"/>
      <c r="B849" s="80"/>
      <c r="C849" s="80"/>
      <c r="D849" s="80"/>
      <c r="E849" s="80"/>
      <c r="F849" s="80"/>
      <c r="G849" s="80"/>
      <c r="H849" s="80"/>
      <c r="I849" s="80"/>
      <c r="K849"/>
      <c r="L849"/>
      <c r="M849"/>
    </row>
    <row r="850" spans="1:13" s="4" customFormat="1" ht="14.25">
      <c r="A850" s="80"/>
      <c r="B850" s="80"/>
      <c r="C850" s="80"/>
      <c r="D850" s="80"/>
      <c r="E850" s="80"/>
      <c r="F850" s="80"/>
      <c r="G850" s="80"/>
      <c r="H850" s="80"/>
      <c r="I850" s="80"/>
      <c r="K850"/>
      <c r="L850"/>
      <c r="M850"/>
    </row>
    <row r="851" spans="1:13" s="4" customFormat="1" ht="14.25">
      <c r="A851" s="80"/>
      <c r="B851" s="80"/>
      <c r="C851" s="80"/>
      <c r="D851" s="80"/>
      <c r="E851" s="80"/>
      <c r="F851" s="80"/>
      <c r="G851" s="80"/>
      <c r="H851" s="80"/>
      <c r="I851" s="80"/>
      <c r="K851"/>
      <c r="L851"/>
      <c r="M851"/>
    </row>
    <row r="852" spans="1:13" s="4" customFormat="1" ht="14.25">
      <c r="A852" s="80"/>
      <c r="B852" s="80"/>
      <c r="C852" s="80"/>
      <c r="D852" s="80"/>
      <c r="E852" s="80"/>
      <c r="F852" s="80"/>
      <c r="G852" s="80"/>
      <c r="H852" s="80"/>
      <c r="I852" s="80"/>
      <c r="K852"/>
      <c r="L852"/>
      <c r="M852"/>
    </row>
    <row r="853" spans="1:13" s="4" customFormat="1" ht="14.25">
      <c r="A853" s="80"/>
      <c r="B853" s="80"/>
      <c r="C853" s="80"/>
      <c r="D853" s="80"/>
      <c r="E853" s="80"/>
      <c r="F853" s="80"/>
      <c r="G853" s="80"/>
      <c r="H853" s="80"/>
      <c r="I853" s="80"/>
      <c r="K853"/>
      <c r="L853"/>
      <c r="M853"/>
    </row>
    <row r="854" spans="1:13" s="4" customFormat="1" ht="14.25">
      <c r="A854" s="80"/>
      <c r="B854" s="80"/>
      <c r="C854" s="80"/>
      <c r="D854" s="80"/>
      <c r="E854" s="80"/>
      <c r="F854" s="80"/>
      <c r="G854" s="80"/>
      <c r="H854" s="80"/>
      <c r="I854" s="80"/>
      <c r="K854"/>
      <c r="L854"/>
      <c r="M854"/>
    </row>
    <row r="855" spans="1:13" s="4" customFormat="1" ht="14.25">
      <c r="A855" s="80"/>
      <c r="B855" s="80"/>
      <c r="C855" s="80"/>
      <c r="D855" s="80"/>
      <c r="E855" s="80"/>
      <c r="F855" s="80"/>
      <c r="G855" s="80"/>
      <c r="H855" s="80"/>
      <c r="I855" s="80"/>
      <c r="K855"/>
      <c r="L855"/>
      <c r="M855"/>
    </row>
    <row r="856" spans="1:13" s="4" customFormat="1" ht="14.25">
      <c r="A856" s="80"/>
      <c r="B856" s="80"/>
      <c r="C856" s="80"/>
      <c r="D856" s="80"/>
      <c r="E856" s="80"/>
      <c r="F856" s="80"/>
      <c r="G856" s="80"/>
      <c r="H856" s="80"/>
      <c r="I856" s="80"/>
      <c r="K856"/>
      <c r="L856"/>
      <c r="M856"/>
    </row>
    <row r="857" spans="1:13" s="4" customFormat="1" ht="14.25">
      <c r="A857" s="80"/>
      <c r="B857" s="80"/>
      <c r="C857" s="80"/>
      <c r="D857" s="80"/>
      <c r="E857" s="80"/>
      <c r="F857" s="80"/>
      <c r="G857" s="80"/>
      <c r="H857" s="80"/>
      <c r="I857" s="80"/>
      <c r="K857"/>
      <c r="L857"/>
      <c r="M857"/>
    </row>
    <row r="858" spans="1:13" s="4" customFormat="1" ht="14.25">
      <c r="A858" s="80"/>
      <c r="B858" s="80"/>
      <c r="C858" s="80"/>
      <c r="D858" s="80"/>
      <c r="E858" s="80"/>
      <c r="F858" s="80"/>
      <c r="G858" s="80"/>
      <c r="H858" s="80"/>
      <c r="I858" s="80"/>
      <c r="K858"/>
      <c r="L858"/>
      <c r="M858"/>
    </row>
    <row r="859" spans="1:13" s="4" customFormat="1" ht="14.25">
      <c r="A859" s="80"/>
      <c r="B859" s="80"/>
      <c r="C859" s="80"/>
      <c r="D859" s="80"/>
      <c r="E859" s="80"/>
      <c r="F859" s="80"/>
      <c r="G859" s="80"/>
      <c r="H859" s="80"/>
      <c r="I859" s="80"/>
      <c r="K859"/>
      <c r="L859"/>
      <c r="M859"/>
    </row>
    <row r="860" spans="1:13" s="4" customFormat="1" ht="14.25">
      <c r="A860" s="80"/>
      <c r="B860" s="80"/>
      <c r="C860" s="80"/>
      <c r="D860" s="80"/>
      <c r="E860" s="80"/>
      <c r="F860" s="80"/>
      <c r="G860" s="80"/>
      <c r="H860" s="80"/>
      <c r="I860" s="80"/>
      <c r="K860"/>
      <c r="L860"/>
      <c r="M860"/>
    </row>
    <row r="861" spans="1:13" s="4" customFormat="1" ht="14.25">
      <c r="A861" s="80"/>
      <c r="B861" s="80"/>
      <c r="C861" s="80"/>
      <c r="D861" s="80"/>
      <c r="E861" s="80"/>
      <c r="F861" s="80"/>
      <c r="G861" s="80"/>
      <c r="H861" s="80"/>
      <c r="I861" s="80"/>
      <c r="K861"/>
      <c r="L861"/>
      <c r="M861"/>
    </row>
    <row r="862" spans="1:13" s="4" customFormat="1" ht="14.25">
      <c r="A862" s="80"/>
      <c r="B862" s="80"/>
      <c r="C862" s="80"/>
      <c r="D862" s="80"/>
      <c r="E862" s="80"/>
      <c r="F862" s="80"/>
      <c r="G862" s="80"/>
      <c r="H862" s="80"/>
      <c r="I862" s="80"/>
      <c r="K862"/>
      <c r="L862"/>
      <c r="M862"/>
    </row>
    <row r="863" spans="1:13" s="4" customFormat="1" ht="14.25">
      <c r="A863" s="80"/>
      <c r="B863" s="80"/>
      <c r="C863" s="80"/>
      <c r="D863" s="80"/>
      <c r="E863" s="80"/>
      <c r="F863" s="80"/>
      <c r="G863" s="80"/>
      <c r="H863" s="80"/>
      <c r="I863" s="80"/>
      <c r="K863"/>
      <c r="L863"/>
      <c r="M863"/>
    </row>
    <row r="864" spans="1:13" s="4" customFormat="1" ht="14.25">
      <c r="A864" s="80"/>
      <c r="B864" s="80"/>
      <c r="C864" s="80"/>
      <c r="D864" s="80"/>
      <c r="E864" s="80"/>
      <c r="F864" s="80"/>
      <c r="G864" s="80"/>
      <c r="H864" s="80"/>
      <c r="I864" s="80"/>
      <c r="K864"/>
      <c r="L864"/>
      <c r="M864"/>
    </row>
    <row r="865" spans="1:13" s="4" customFormat="1" ht="14.25">
      <c r="A865" s="80"/>
      <c r="B865" s="80"/>
      <c r="C865" s="80"/>
      <c r="D865" s="80"/>
      <c r="E865" s="80"/>
      <c r="F865" s="80"/>
      <c r="G865" s="80"/>
      <c r="H865" s="80"/>
      <c r="I865" s="80"/>
      <c r="K865"/>
      <c r="L865"/>
      <c r="M865"/>
    </row>
    <row r="866" spans="1:13" s="4" customFormat="1" ht="14.25">
      <c r="A866" s="80"/>
      <c r="B866" s="80"/>
      <c r="C866" s="80"/>
      <c r="D866" s="80"/>
      <c r="E866" s="80"/>
      <c r="F866" s="80"/>
      <c r="G866" s="80"/>
      <c r="H866" s="80"/>
      <c r="I866" s="80"/>
      <c r="K866"/>
      <c r="L866"/>
      <c r="M866"/>
    </row>
    <row r="867" spans="1:13" s="4" customFormat="1" ht="14.25">
      <c r="A867" s="80"/>
      <c r="B867" s="80"/>
      <c r="C867" s="80"/>
      <c r="D867" s="80"/>
      <c r="E867" s="80"/>
      <c r="F867" s="80"/>
      <c r="G867" s="80"/>
      <c r="H867" s="80"/>
      <c r="I867" s="80"/>
      <c r="K867"/>
      <c r="L867"/>
      <c r="M867"/>
    </row>
    <row r="868" spans="1:13" s="4" customFormat="1" ht="14.25">
      <c r="A868" s="80"/>
      <c r="B868" s="80"/>
      <c r="C868" s="80"/>
      <c r="D868" s="80"/>
      <c r="E868" s="80"/>
      <c r="F868" s="80"/>
      <c r="G868" s="80"/>
      <c r="H868" s="80"/>
      <c r="I868" s="80"/>
      <c r="K868"/>
      <c r="L868"/>
      <c r="M868"/>
    </row>
    <row r="869" spans="1:13" s="4" customFormat="1" ht="14.25">
      <c r="A869" s="80"/>
      <c r="B869" s="80"/>
      <c r="C869" s="80"/>
      <c r="D869" s="80"/>
      <c r="E869" s="80"/>
      <c r="F869" s="80"/>
      <c r="G869" s="80"/>
      <c r="H869" s="80"/>
      <c r="I869" s="80"/>
      <c r="K869"/>
      <c r="L869"/>
      <c r="M869"/>
    </row>
    <row r="870" spans="1:13" s="4" customFormat="1" ht="14.25">
      <c r="A870" s="80"/>
      <c r="B870" s="80"/>
      <c r="C870" s="80"/>
      <c r="D870" s="80"/>
      <c r="E870" s="80"/>
      <c r="F870" s="80"/>
      <c r="G870" s="80"/>
      <c r="H870" s="80"/>
      <c r="I870" s="80"/>
      <c r="K870"/>
      <c r="L870"/>
      <c r="M870"/>
    </row>
    <row r="871" spans="1:13" s="4" customFormat="1" ht="14.25">
      <c r="A871" s="80"/>
      <c r="B871" s="80"/>
      <c r="C871" s="80"/>
      <c r="D871" s="80"/>
      <c r="E871" s="80"/>
      <c r="F871" s="80"/>
      <c r="G871" s="80"/>
      <c r="H871" s="80"/>
      <c r="I871" s="80"/>
      <c r="K871"/>
      <c r="L871"/>
      <c r="M871"/>
    </row>
    <row r="872" spans="1:13" s="4" customFormat="1" ht="14.25">
      <c r="A872" s="80"/>
      <c r="B872" s="80"/>
      <c r="C872" s="80"/>
      <c r="D872" s="80"/>
      <c r="E872" s="80"/>
      <c r="F872" s="80"/>
      <c r="G872" s="80"/>
      <c r="H872" s="80"/>
      <c r="I872" s="80"/>
      <c r="K872"/>
      <c r="L872"/>
      <c r="M872"/>
    </row>
    <row r="873" spans="1:13" s="4" customFormat="1" ht="14.25">
      <c r="A873" s="80"/>
      <c r="B873" s="80"/>
      <c r="C873" s="80"/>
      <c r="D873" s="80"/>
      <c r="E873" s="80"/>
      <c r="F873" s="80"/>
      <c r="G873" s="80"/>
      <c r="H873" s="80"/>
      <c r="I873" s="80"/>
      <c r="K873"/>
      <c r="L873"/>
      <c r="M873"/>
    </row>
    <row r="874" spans="1:13" s="4" customFormat="1" ht="14.25">
      <c r="A874" s="80"/>
      <c r="B874" s="80"/>
      <c r="C874" s="80"/>
      <c r="D874" s="80"/>
      <c r="E874" s="80"/>
      <c r="F874" s="80"/>
      <c r="G874" s="80"/>
      <c r="H874" s="80"/>
      <c r="I874" s="80"/>
      <c r="K874"/>
      <c r="L874"/>
      <c r="M874"/>
    </row>
    <row r="875" spans="1:13" s="4" customFormat="1" ht="14.25">
      <c r="A875" s="80"/>
      <c r="B875" s="80"/>
      <c r="C875" s="80"/>
      <c r="D875" s="80"/>
      <c r="E875" s="80"/>
      <c r="F875" s="80"/>
      <c r="G875" s="80"/>
      <c r="H875" s="80"/>
      <c r="I875" s="80"/>
      <c r="K875"/>
      <c r="L875"/>
      <c r="M875"/>
    </row>
    <row r="876" spans="1:13" s="4" customFormat="1" ht="14.25">
      <c r="A876" s="80"/>
      <c r="B876" s="80"/>
      <c r="C876" s="80"/>
      <c r="D876" s="80"/>
      <c r="E876" s="80"/>
      <c r="F876" s="80"/>
      <c r="G876" s="80"/>
      <c r="H876" s="80"/>
      <c r="I876" s="80"/>
      <c r="K876"/>
      <c r="L876"/>
      <c r="M876"/>
    </row>
    <row r="877" spans="1:13" s="4" customFormat="1" ht="14.25">
      <c r="A877" s="80"/>
      <c r="B877" s="80"/>
      <c r="C877" s="80"/>
      <c r="D877" s="80"/>
      <c r="E877" s="80"/>
      <c r="F877" s="80"/>
      <c r="G877" s="80"/>
      <c r="H877" s="80"/>
      <c r="I877" s="80"/>
      <c r="K877"/>
      <c r="L877"/>
      <c r="M877"/>
    </row>
    <row r="878" spans="1:13" s="4" customFormat="1" ht="14.25">
      <c r="A878" s="80"/>
      <c r="B878" s="80"/>
      <c r="C878" s="80"/>
      <c r="D878" s="80"/>
      <c r="E878" s="80"/>
      <c r="F878" s="80"/>
      <c r="G878" s="80"/>
      <c r="H878" s="80"/>
      <c r="I878" s="80"/>
      <c r="K878"/>
      <c r="L878"/>
      <c r="M878"/>
    </row>
    <row r="879" spans="1:13" s="4" customFormat="1" ht="14.25">
      <c r="A879" s="80"/>
      <c r="B879" s="80"/>
      <c r="C879" s="80"/>
      <c r="D879" s="80"/>
      <c r="E879" s="80"/>
      <c r="F879" s="80"/>
      <c r="G879" s="80"/>
      <c r="H879" s="80"/>
      <c r="I879" s="80"/>
      <c r="K879"/>
      <c r="L879"/>
      <c r="M879"/>
    </row>
    <row r="880" spans="1:13" s="4" customFormat="1" ht="14.25">
      <c r="A880" s="80"/>
      <c r="B880" s="80"/>
      <c r="C880" s="80"/>
      <c r="D880" s="80"/>
      <c r="E880" s="80"/>
      <c r="F880" s="80"/>
      <c r="G880" s="80"/>
      <c r="H880" s="80"/>
      <c r="I880" s="80"/>
      <c r="K880"/>
      <c r="L880"/>
      <c r="M880"/>
    </row>
    <row r="881" spans="1:13" s="4" customFormat="1" ht="14.25">
      <c r="A881" s="80"/>
      <c r="B881" s="80"/>
      <c r="C881" s="80"/>
      <c r="D881" s="80"/>
      <c r="E881" s="80"/>
      <c r="F881" s="80"/>
      <c r="G881" s="80"/>
      <c r="H881" s="80"/>
      <c r="I881" s="80"/>
      <c r="K881"/>
      <c r="L881"/>
      <c r="M881"/>
    </row>
    <row r="882" spans="1:13" s="4" customFormat="1" ht="14.25">
      <c r="A882" s="80"/>
      <c r="B882" s="80"/>
      <c r="C882" s="80"/>
      <c r="D882" s="80"/>
      <c r="E882" s="80"/>
      <c r="F882" s="80"/>
      <c r="G882" s="80"/>
      <c r="H882" s="80"/>
      <c r="I882" s="80"/>
      <c r="K882"/>
      <c r="L882"/>
      <c r="M882"/>
    </row>
    <row r="883" spans="1:13" s="4" customFormat="1" ht="14.25">
      <c r="A883" s="80"/>
      <c r="B883" s="80"/>
      <c r="C883" s="80"/>
      <c r="D883" s="80"/>
      <c r="E883" s="80"/>
      <c r="F883" s="80"/>
      <c r="G883" s="80"/>
      <c r="H883" s="80"/>
      <c r="I883" s="80"/>
      <c r="K883"/>
      <c r="L883"/>
      <c r="M883"/>
    </row>
    <row r="884" spans="1:13" s="4" customFormat="1" ht="14.25">
      <c r="A884" s="80"/>
      <c r="B884" s="80"/>
      <c r="C884" s="80"/>
      <c r="D884" s="80"/>
      <c r="E884" s="80"/>
      <c r="F884" s="80"/>
      <c r="G884" s="80"/>
      <c r="H884" s="80"/>
      <c r="I884" s="80"/>
      <c r="K884"/>
      <c r="L884"/>
      <c r="M884"/>
    </row>
    <row r="885" spans="1:13" s="4" customFormat="1" ht="14.25">
      <c r="A885" s="80"/>
      <c r="B885" s="80"/>
      <c r="C885" s="80"/>
      <c r="D885" s="80"/>
      <c r="E885" s="80"/>
      <c r="F885" s="80"/>
      <c r="G885" s="80"/>
      <c r="H885" s="80"/>
      <c r="I885" s="80"/>
      <c r="K885"/>
      <c r="L885"/>
      <c r="M885"/>
    </row>
    <row r="886" spans="1:13" s="4" customFormat="1" ht="14.25">
      <c r="A886" s="80"/>
      <c r="B886" s="80"/>
      <c r="C886" s="80"/>
      <c r="D886" s="80"/>
      <c r="E886" s="80"/>
      <c r="F886" s="80"/>
      <c r="G886" s="80"/>
      <c r="H886" s="80"/>
      <c r="I886" s="80"/>
      <c r="K886"/>
      <c r="L886"/>
      <c r="M886"/>
    </row>
    <row r="887" spans="1:13" s="4" customFormat="1" ht="14.25">
      <c r="A887" s="80"/>
      <c r="B887" s="80"/>
      <c r="C887" s="80"/>
      <c r="D887" s="80"/>
      <c r="E887" s="80"/>
      <c r="F887" s="80"/>
      <c r="G887" s="80"/>
      <c r="H887" s="80"/>
      <c r="I887" s="80"/>
      <c r="K887"/>
      <c r="L887"/>
      <c r="M887"/>
    </row>
    <row r="888" spans="1:13" s="4" customFormat="1" ht="14.25">
      <c r="A888" s="80"/>
      <c r="B888" s="80"/>
      <c r="C888" s="80"/>
      <c r="D888" s="80"/>
      <c r="E888" s="80"/>
      <c r="F888" s="80"/>
      <c r="G888" s="80"/>
      <c r="H888" s="80"/>
      <c r="I888" s="80"/>
      <c r="K888"/>
      <c r="L888"/>
      <c r="M888"/>
    </row>
    <row r="889" spans="1:13" s="4" customFormat="1" ht="14.25">
      <c r="A889" s="80"/>
      <c r="B889" s="80"/>
      <c r="C889" s="80"/>
      <c r="D889" s="80"/>
      <c r="E889" s="80"/>
      <c r="F889" s="80"/>
      <c r="G889" s="80"/>
      <c r="H889" s="80"/>
      <c r="I889" s="80"/>
      <c r="K889"/>
      <c r="L889"/>
      <c r="M889"/>
    </row>
    <row r="890" spans="1:13" s="4" customFormat="1" ht="14.25">
      <c r="A890" s="80"/>
      <c r="B890" s="80"/>
      <c r="C890" s="80"/>
      <c r="D890" s="80"/>
      <c r="E890" s="80"/>
      <c r="F890" s="80"/>
      <c r="G890" s="80"/>
      <c r="H890" s="80"/>
      <c r="I890" s="80"/>
      <c r="K890"/>
      <c r="L890"/>
      <c r="M890"/>
    </row>
    <row r="891" spans="1:13" s="4" customFormat="1" ht="14.25">
      <c r="A891" s="80"/>
      <c r="B891" s="80"/>
      <c r="C891" s="80"/>
      <c r="D891" s="80"/>
      <c r="E891" s="80"/>
      <c r="F891" s="80"/>
      <c r="G891" s="80"/>
      <c r="H891" s="80"/>
      <c r="I891" s="80"/>
      <c r="K891"/>
      <c r="L891"/>
      <c r="M891"/>
    </row>
    <row r="892" spans="1:13" s="4" customFormat="1" ht="14.25">
      <c r="A892" s="80"/>
      <c r="B892" s="80"/>
      <c r="C892" s="80"/>
      <c r="D892" s="80"/>
      <c r="E892" s="80"/>
      <c r="F892" s="80"/>
      <c r="G892" s="80"/>
      <c r="H892" s="80"/>
      <c r="I892" s="80"/>
      <c r="K892"/>
      <c r="L892"/>
      <c r="M892"/>
    </row>
    <row r="893" spans="1:13" s="4" customFormat="1" ht="14.25">
      <c r="A893" s="80"/>
      <c r="B893" s="80"/>
      <c r="C893" s="80"/>
      <c r="D893" s="80"/>
      <c r="E893" s="80"/>
      <c r="F893" s="80"/>
      <c r="G893" s="80"/>
      <c r="H893" s="80"/>
      <c r="I893" s="80"/>
      <c r="K893"/>
      <c r="L893"/>
      <c r="M893"/>
    </row>
    <row r="894" spans="1:13" s="4" customFormat="1" ht="14.25">
      <c r="A894" s="80"/>
      <c r="B894" s="80"/>
      <c r="C894" s="80"/>
      <c r="D894" s="80"/>
      <c r="E894" s="80"/>
      <c r="F894" s="80"/>
      <c r="G894" s="80"/>
      <c r="H894" s="80"/>
      <c r="I894" s="80"/>
      <c r="K894"/>
      <c r="L894"/>
      <c r="M894"/>
    </row>
    <row r="895" spans="1:13" s="4" customFormat="1" ht="14.25">
      <c r="A895" s="80"/>
      <c r="B895" s="80"/>
      <c r="C895" s="80"/>
      <c r="D895" s="80"/>
      <c r="E895" s="80"/>
      <c r="F895" s="80"/>
      <c r="G895" s="80"/>
      <c r="H895" s="80"/>
      <c r="I895" s="80"/>
      <c r="K895"/>
      <c r="L895"/>
      <c r="M895"/>
    </row>
    <row r="896" spans="1:13" s="4" customFormat="1" ht="14.25">
      <c r="A896" s="80"/>
      <c r="B896" s="80"/>
      <c r="C896" s="80"/>
      <c r="D896" s="80"/>
      <c r="E896" s="80"/>
      <c r="F896" s="80"/>
      <c r="G896" s="80"/>
      <c r="H896" s="80"/>
      <c r="I896" s="80"/>
      <c r="K896"/>
      <c r="L896"/>
      <c r="M896"/>
    </row>
    <row r="897" spans="1:13" s="4" customFormat="1" ht="14.25">
      <c r="A897" s="80"/>
      <c r="B897" s="80"/>
      <c r="C897" s="80"/>
      <c r="D897" s="80"/>
      <c r="E897" s="80"/>
      <c r="F897" s="80"/>
      <c r="G897" s="80"/>
      <c r="H897" s="80"/>
      <c r="I897" s="80"/>
      <c r="K897"/>
      <c r="L897"/>
      <c r="M897"/>
    </row>
    <row r="898" spans="1:13" s="4" customFormat="1" ht="14.25">
      <c r="A898" s="80"/>
      <c r="B898" s="80"/>
      <c r="C898" s="80"/>
      <c r="D898" s="80"/>
      <c r="E898" s="80"/>
      <c r="F898" s="80"/>
      <c r="G898" s="80"/>
      <c r="H898" s="80"/>
      <c r="I898" s="80"/>
      <c r="K898"/>
      <c r="L898"/>
      <c r="M898"/>
    </row>
    <row r="899" spans="1:13" s="4" customFormat="1" ht="14.25">
      <c r="A899" s="80"/>
      <c r="B899" s="80"/>
      <c r="C899" s="80"/>
      <c r="D899" s="80"/>
      <c r="E899" s="80"/>
      <c r="F899" s="80"/>
      <c r="G899" s="80"/>
      <c r="H899" s="80"/>
      <c r="I899" s="80"/>
      <c r="K899"/>
      <c r="L899"/>
      <c r="M899"/>
    </row>
    <row r="900" spans="1:13" s="4" customFormat="1" ht="14.25">
      <c r="A900" s="80"/>
      <c r="B900" s="80"/>
      <c r="C900" s="80"/>
      <c r="D900" s="80"/>
      <c r="E900" s="80"/>
      <c r="F900" s="80"/>
      <c r="G900" s="80"/>
      <c r="H900" s="80"/>
      <c r="I900" s="80"/>
      <c r="K900"/>
      <c r="L900"/>
      <c r="M900"/>
    </row>
    <row r="901" spans="1:13" s="4" customFormat="1" ht="14.25">
      <c r="A901" s="80"/>
      <c r="B901" s="80"/>
      <c r="C901" s="80"/>
      <c r="D901" s="80"/>
      <c r="E901" s="80"/>
      <c r="F901" s="80"/>
      <c r="G901" s="80"/>
      <c r="H901" s="80"/>
      <c r="I901" s="80"/>
      <c r="K901"/>
      <c r="L901"/>
      <c r="M901"/>
    </row>
    <row r="902" spans="1:13" s="4" customFormat="1" ht="14.25">
      <c r="A902" s="80"/>
      <c r="B902" s="80"/>
      <c r="C902" s="80"/>
      <c r="D902" s="80"/>
      <c r="E902" s="80"/>
      <c r="F902" s="80"/>
      <c r="G902" s="80"/>
      <c r="H902" s="80"/>
      <c r="I902" s="80"/>
      <c r="K902"/>
      <c r="L902"/>
      <c r="M902"/>
    </row>
    <row r="903" spans="1:13" s="4" customFormat="1" ht="14.25">
      <c r="A903" s="80"/>
      <c r="B903" s="80"/>
      <c r="C903" s="80"/>
      <c r="D903" s="80"/>
      <c r="E903" s="80"/>
      <c r="F903" s="80"/>
      <c r="G903" s="80"/>
      <c r="H903" s="80"/>
      <c r="I903" s="80"/>
      <c r="K903"/>
      <c r="L903"/>
      <c r="M903"/>
    </row>
    <row r="904" spans="1:13" s="4" customFormat="1" ht="14.25">
      <c r="A904" s="80"/>
      <c r="B904" s="80"/>
      <c r="C904" s="80"/>
      <c r="D904" s="80"/>
      <c r="E904" s="80"/>
      <c r="F904" s="80"/>
      <c r="G904" s="80"/>
      <c r="H904" s="80"/>
      <c r="I904" s="80"/>
      <c r="K904"/>
      <c r="L904"/>
      <c r="M904"/>
    </row>
    <row r="905" spans="1:13" s="4" customFormat="1" ht="14.25">
      <c r="A905" s="80"/>
      <c r="B905" s="80"/>
      <c r="C905" s="80"/>
      <c r="D905" s="80"/>
      <c r="E905" s="80"/>
      <c r="F905" s="80"/>
      <c r="G905" s="80"/>
      <c r="H905" s="80"/>
      <c r="I905" s="80"/>
      <c r="K905"/>
      <c r="L905"/>
      <c r="M905"/>
    </row>
    <row r="906" spans="1:13" s="4" customFormat="1" ht="14.25">
      <c r="A906" s="80"/>
      <c r="B906" s="80"/>
      <c r="C906" s="80"/>
      <c r="D906" s="80"/>
      <c r="E906" s="80"/>
      <c r="F906" s="80"/>
      <c r="G906" s="80"/>
      <c r="H906" s="80"/>
      <c r="I906" s="80"/>
      <c r="K906"/>
      <c r="L906"/>
      <c r="M906"/>
    </row>
    <row r="907" spans="1:13" s="4" customFormat="1" ht="14.25">
      <c r="A907" s="80"/>
      <c r="B907" s="80"/>
      <c r="C907" s="80"/>
      <c r="D907" s="80"/>
      <c r="E907" s="80"/>
      <c r="F907" s="80"/>
      <c r="G907" s="80"/>
      <c r="H907" s="80"/>
      <c r="I907" s="80"/>
      <c r="K907"/>
      <c r="L907"/>
      <c r="M907"/>
    </row>
    <row r="908" spans="1:13" s="4" customFormat="1" ht="14.25">
      <c r="A908" s="80"/>
      <c r="B908" s="80"/>
      <c r="C908" s="80"/>
      <c r="D908" s="80"/>
      <c r="E908" s="80"/>
      <c r="F908" s="80"/>
      <c r="G908" s="80"/>
      <c r="H908" s="80"/>
      <c r="I908" s="80"/>
      <c r="K908"/>
      <c r="L908"/>
      <c r="M908"/>
    </row>
    <row r="909" spans="1:13" s="4" customFormat="1" ht="14.25">
      <c r="A909" s="80"/>
      <c r="B909" s="80"/>
      <c r="C909" s="80"/>
      <c r="D909" s="80"/>
      <c r="E909" s="80"/>
      <c r="F909" s="80"/>
      <c r="G909" s="80"/>
      <c r="H909" s="80"/>
      <c r="I909" s="80"/>
      <c r="K909"/>
      <c r="L909"/>
      <c r="M909"/>
    </row>
    <row r="910" spans="1:13" s="4" customFormat="1" ht="14.25">
      <c r="A910" s="80"/>
      <c r="B910" s="80"/>
      <c r="C910" s="80"/>
      <c r="D910" s="80"/>
      <c r="E910" s="80"/>
      <c r="F910" s="80"/>
      <c r="G910" s="80"/>
      <c r="H910" s="80"/>
      <c r="I910" s="80"/>
      <c r="K910"/>
      <c r="L910"/>
      <c r="M910"/>
    </row>
    <row r="911" spans="1:13" s="4" customFormat="1" ht="14.25">
      <c r="A911" s="80"/>
      <c r="B911" s="80"/>
      <c r="C911" s="80"/>
      <c r="D911" s="80"/>
      <c r="E911" s="80"/>
      <c r="F911" s="80"/>
      <c r="G911" s="80"/>
      <c r="H911" s="80"/>
      <c r="I911" s="80"/>
      <c r="K911"/>
      <c r="L911"/>
      <c r="M911"/>
    </row>
    <row r="912" spans="1:13" s="4" customFormat="1" ht="14.25">
      <c r="A912" s="80"/>
      <c r="B912" s="80"/>
      <c r="C912" s="80"/>
      <c r="D912" s="80"/>
      <c r="E912" s="80"/>
      <c r="F912" s="80"/>
      <c r="G912" s="80"/>
      <c r="H912" s="80"/>
      <c r="I912" s="80"/>
      <c r="K912"/>
      <c r="L912"/>
      <c r="M912"/>
    </row>
    <row r="913" spans="1:13" s="4" customFormat="1" ht="14.25">
      <c r="A913" s="80"/>
      <c r="B913" s="80"/>
      <c r="C913" s="80"/>
      <c r="D913" s="80"/>
      <c r="E913" s="80"/>
      <c r="F913" s="80"/>
      <c r="G913" s="80"/>
      <c r="H913" s="80"/>
      <c r="I913" s="80"/>
      <c r="K913"/>
      <c r="L913"/>
      <c r="M913"/>
    </row>
    <row r="914" spans="1:13" s="4" customFormat="1" ht="14.25">
      <c r="A914" s="80"/>
      <c r="B914" s="80"/>
      <c r="C914" s="80"/>
      <c r="D914" s="80"/>
      <c r="E914" s="80"/>
      <c r="F914" s="80"/>
      <c r="G914" s="80"/>
      <c r="H914" s="80"/>
      <c r="I914" s="80"/>
      <c r="K914"/>
      <c r="L914"/>
      <c r="M914"/>
    </row>
    <row r="915" spans="1:13" s="4" customFormat="1" ht="14.25">
      <c r="A915" s="80"/>
      <c r="B915" s="80"/>
      <c r="C915" s="80"/>
      <c r="D915" s="80"/>
      <c r="E915" s="80"/>
      <c r="F915" s="80"/>
      <c r="G915" s="80"/>
      <c r="H915" s="80"/>
      <c r="I915" s="80"/>
      <c r="K915"/>
      <c r="L915"/>
      <c r="M915"/>
    </row>
    <row r="916" spans="1:13" s="4" customFormat="1" ht="14.25">
      <c r="A916" s="80"/>
      <c r="B916" s="80"/>
      <c r="C916" s="80"/>
      <c r="D916" s="80"/>
      <c r="E916" s="80"/>
      <c r="F916" s="80"/>
      <c r="G916" s="80"/>
      <c r="H916" s="80"/>
      <c r="I916" s="80"/>
      <c r="K916"/>
      <c r="L916"/>
      <c r="M916"/>
    </row>
    <row r="917" spans="1:13" s="4" customFormat="1" ht="14.25">
      <c r="A917" s="80"/>
      <c r="B917" s="80"/>
      <c r="C917" s="80"/>
      <c r="D917" s="80"/>
      <c r="E917" s="80"/>
      <c r="F917" s="80"/>
      <c r="G917" s="80"/>
      <c r="H917" s="80"/>
      <c r="I917" s="80"/>
      <c r="K917"/>
      <c r="L917"/>
      <c r="M917"/>
    </row>
    <row r="918" spans="1:13" s="4" customFormat="1" ht="14.25">
      <c r="A918" s="80"/>
      <c r="B918" s="80"/>
      <c r="C918" s="80"/>
      <c r="D918" s="80"/>
      <c r="E918" s="80"/>
      <c r="F918" s="80"/>
      <c r="G918" s="80"/>
      <c r="H918" s="80"/>
      <c r="I918" s="80"/>
      <c r="K918"/>
      <c r="L918"/>
      <c r="M918"/>
    </row>
    <row r="919" spans="1:13" s="4" customFormat="1" ht="14.25">
      <c r="A919" s="80"/>
      <c r="B919" s="80"/>
      <c r="C919" s="80"/>
      <c r="D919" s="80"/>
      <c r="E919" s="80"/>
      <c r="F919" s="80"/>
      <c r="G919" s="80"/>
      <c r="H919" s="80"/>
      <c r="I919" s="80"/>
      <c r="K919"/>
      <c r="L919"/>
      <c r="M919"/>
    </row>
    <row r="920" spans="1:13" s="4" customFormat="1" ht="14.25">
      <c r="A920" s="80"/>
      <c r="B920" s="80"/>
      <c r="C920" s="80"/>
      <c r="D920" s="80"/>
      <c r="E920" s="80"/>
      <c r="F920" s="80"/>
      <c r="G920" s="80"/>
      <c r="H920" s="80"/>
      <c r="I920" s="80"/>
      <c r="K920"/>
      <c r="L920"/>
      <c r="M920"/>
    </row>
    <row r="921" spans="1:13" s="4" customFormat="1" ht="14.25">
      <c r="A921" s="80"/>
      <c r="B921" s="80"/>
      <c r="C921" s="80"/>
      <c r="D921" s="80"/>
      <c r="E921" s="80"/>
      <c r="F921" s="80"/>
      <c r="G921" s="80"/>
      <c r="H921" s="80"/>
      <c r="I921" s="80"/>
      <c r="K921"/>
      <c r="L921"/>
      <c r="M921"/>
    </row>
    <row r="922" spans="1:13" s="4" customFormat="1" ht="14.25">
      <c r="A922" s="80"/>
      <c r="B922" s="80"/>
      <c r="C922" s="80"/>
      <c r="D922" s="80"/>
      <c r="E922" s="80"/>
      <c r="F922" s="80"/>
      <c r="G922" s="80"/>
      <c r="H922" s="80"/>
      <c r="I922" s="80"/>
      <c r="K922"/>
      <c r="L922"/>
      <c r="M922"/>
    </row>
    <row r="923" spans="1:13" s="4" customFormat="1" ht="14.25">
      <c r="A923" s="80"/>
      <c r="B923" s="80"/>
      <c r="C923" s="80"/>
      <c r="D923" s="80"/>
      <c r="E923" s="80"/>
      <c r="F923" s="80"/>
      <c r="G923" s="80"/>
      <c r="H923" s="80"/>
      <c r="I923" s="80"/>
      <c r="K923"/>
      <c r="L923"/>
      <c r="M923"/>
    </row>
    <row r="924" spans="1:13" s="4" customFormat="1" ht="14.25">
      <c r="A924" s="80"/>
      <c r="B924" s="80"/>
      <c r="C924" s="80"/>
      <c r="D924" s="80"/>
      <c r="E924" s="80"/>
      <c r="F924" s="80"/>
      <c r="G924" s="80"/>
      <c r="H924" s="80"/>
      <c r="I924" s="80"/>
      <c r="K924"/>
      <c r="L924"/>
      <c r="M924"/>
    </row>
    <row r="925" spans="1:13" s="4" customFormat="1" ht="14.25">
      <c r="A925" s="80"/>
      <c r="B925" s="80"/>
      <c r="C925" s="80"/>
      <c r="D925" s="80"/>
      <c r="E925" s="80"/>
      <c r="F925" s="80"/>
      <c r="G925" s="80"/>
      <c r="H925" s="80"/>
      <c r="I925" s="80"/>
      <c r="K925"/>
      <c r="L925"/>
      <c r="M925"/>
    </row>
    <row r="926" spans="1:13" s="4" customFormat="1" ht="14.25">
      <c r="A926" s="80"/>
      <c r="B926" s="80"/>
      <c r="C926" s="80"/>
      <c r="D926" s="80"/>
      <c r="E926" s="80"/>
      <c r="F926" s="80"/>
      <c r="G926" s="80"/>
      <c r="H926" s="80"/>
      <c r="I926" s="80"/>
      <c r="K926"/>
      <c r="L926"/>
      <c r="M926"/>
    </row>
    <row r="927" spans="1:13" s="4" customFormat="1" ht="14.25">
      <c r="A927" s="80"/>
      <c r="B927" s="80"/>
      <c r="C927" s="80"/>
      <c r="D927" s="80"/>
      <c r="E927" s="80"/>
      <c r="F927" s="80"/>
      <c r="G927" s="80"/>
      <c r="H927" s="80"/>
      <c r="I927" s="80"/>
      <c r="K927"/>
      <c r="L927"/>
      <c r="M927"/>
    </row>
    <row r="928" spans="1:13" s="4" customFormat="1" ht="14.25">
      <c r="A928" s="80"/>
      <c r="B928" s="80"/>
      <c r="C928" s="80"/>
      <c r="D928" s="80"/>
      <c r="E928" s="80"/>
      <c r="F928" s="80"/>
      <c r="G928" s="80"/>
      <c r="H928" s="80"/>
      <c r="I928" s="80"/>
      <c r="K928"/>
      <c r="L928"/>
      <c r="M928"/>
    </row>
    <row r="929" spans="1:13" s="4" customFormat="1" ht="14.25">
      <c r="A929" s="80"/>
      <c r="B929" s="80"/>
      <c r="C929" s="80"/>
      <c r="D929" s="80"/>
      <c r="E929" s="80"/>
      <c r="F929" s="80"/>
      <c r="G929" s="80"/>
      <c r="H929" s="80"/>
      <c r="I929" s="80"/>
      <c r="K929"/>
      <c r="L929"/>
      <c r="M929"/>
    </row>
    <row r="930" spans="1:13" s="4" customFormat="1" ht="14.25">
      <c r="A930" s="80"/>
      <c r="B930" s="80"/>
      <c r="C930" s="80"/>
      <c r="D930" s="80"/>
      <c r="E930" s="80"/>
      <c r="F930" s="80"/>
      <c r="G930" s="80"/>
      <c r="H930" s="80"/>
      <c r="I930" s="80"/>
      <c r="K930"/>
      <c r="L930"/>
      <c r="M930"/>
    </row>
    <row r="931" spans="1:13" s="4" customFormat="1" ht="14.25">
      <c r="A931" s="80"/>
      <c r="B931" s="80"/>
      <c r="C931" s="80"/>
      <c r="D931" s="80"/>
      <c r="E931" s="80"/>
      <c r="F931" s="80"/>
      <c r="G931" s="80"/>
      <c r="H931" s="80"/>
      <c r="I931" s="80"/>
      <c r="K931"/>
      <c r="L931"/>
      <c r="M931"/>
    </row>
    <row r="932" spans="1:13" s="4" customFormat="1" ht="14.25">
      <c r="A932" s="80"/>
      <c r="B932" s="80"/>
      <c r="C932" s="80"/>
      <c r="D932" s="80"/>
      <c r="E932" s="80"/>
      <c r="F932" s="80"/>
      <c r="G932" s="80"/>
      <c r="H932" s="80"/>
      <c r="I932" s="80"/>
      <c r="K932"/>
      <c r="L932"/>
      <c r="M932"/>
    </row>
    <row r="933" spans="1:13" s="4" customFormat="1" ht="14.25">
      <c r="A933" s="80"/>
      <c r="B933" s="80"/>
      <c r="C933" s="80"/>
      <c r="D933" s="80"/>
      <c r="E933" s="80"/>
      <c r="F933" s="80"/>
      <c r="G933" s="80"/>
      <c r="H933" s="80"/>
      <c r="I933" s="80"/>
      <c r="K933"/>
      <c r="L933"/>
      <c r="M933"/>
    </row>
    <row r="934" spans="1:13" s="4" customFormat="1" ht="14.25">
      <c r="A934" s="80"/>
      <c r="B934" s="80"/>
      <c r="C934" s="80"/>
      <c r="D934" s="80"/>
      <c r="E934" s="80"/>
      <c r="F934" s="80"/>
      <c r="G934" s="80"/>
      <c r="H934" s="80"/>
      <c r="I934" s="80"/>
      <c r="K934"/>
      <c r="L934"/>
      <c r="M934"/>
    </row>
    <row r="935" spans="1:13" s="4" customFormat="1" ht="14.25">
      <c r="A935" s="80"/>
      <c r="B935" s="80"/>
      <c r="C935" s="80"/>
      <c r="D935" s="80"/>
      <c r="E935" s="80"/>
      <c r="F935" s="80"/>
      <c r="G935" s="80"/>
      <c r="H935" s="80"/>
      <c r="I935" s="80"/>
      <c r="K935"/>
      <c r="L935"/>
      <c r="M935"/>
    </row>
    <row r="936" spans="1:13" s="4" customFormat="1" ht="14.25">
      <c r="A936" s="80"/>
      <c r="B936" s="80"/>
      <c r="C936" s="80"/>
      <c r="D936" s="80"/>
      <c r="E936" s="80"/>
      <c r="F936" s="80"/>
      <c r="G936" s="80"/>
      <c r="H936" s="80"/>
      <c r="I936" s="80"/>
      <c r="K936"/>
      <c r="L936"/>
      <c r="M936"/>
    </row>
    <row r="937" spans="1:13" s="4" customFormat="1" ht="14.25">
      <c r="A937" s="80"/>
      <c r="B937" s="80"/>
      <c r="C937" s="80"/>
      <c r="D937" s="80"/>
      <c r="E937" s="80"/>
      <c r="F937" s="80"/>
      <c r="G937" s="80"/>
      <c r="H937" s="80"/>
      <c r="I937" s="80"/>
      <c r="K937"/>
      <c r="L937"/>
      <c r="M937"/>
    </row>
    <row r="938" spans="1:13" s="4" customFormat="1" ht="14.25">
      <c r="A938" s="80"/>
      <c r="B938" s="80"/>
      <c r="C938" s="80"/>
      <c r="D938" s="80"/>
      <c r="E938" s="80"/>
      <c r="F938" s="80"/>
      <c r="G938" s="80"/>
      <c r="H938" s="80"/>
      <c r="I938" s="80"/>
      <c r="K938"/>
      <c r="L938"/>
      <c r="M938"/>
    </row>
    <row r="939" spans="1:13" s="4" customFormat="1" ht="14.25">
      <c r="A939" s="80"/>
      <c r="B939" s="80"/>
      <c r="C939" s="80"/>
      <c r="D939" s="80"/>
      <c r="E939" s="80"/>
      <c r="F939" s="80"/>
      <c r="G939" s="80"/>
      <c r="H939" s="80"/>
      <c r="I939" s="80"/>
      <c r="K939"/>
      <c r="L939"/>
      <c r="M939"/>
    </row>
    <row r="940" spans="1:13" s="4" customFormat="1" ht="14.25">
      <c r="A940" s="80"/>
      <c r="B940" s="80"/>
      <c r="C940" s="80"/>
      <c r="D940" s="80"/>
      <c r="E940" s="80"/>
      <c r="F940" s="80"/>
      <c r="G940" s="80"/>
      <c r="H940" s="80"/>
      <c r="I940" s="80"/>
      <c r="K940"/>
      <c r="L940"/>
      <c r="M940"/>
    </row>
    <row r="941" spans="1:13" s="4" customFormat="1" ht="14.25">
      <c r="A941" s="80"/>
      <c r="B941" s="80"/>
      <c r="C941" s="80"/>
      <c r="D941" s="80"/>
      <c r="E941" s="80"/>
      <c r="F941" s="80"/>
      <c r="G941" s="80"/>
      <c r="H941" s="80"/>
      <c r="I941" s="80"/>
      <c r="K941"/>
      <c r="L941"/>
      <c r="M941"/>
    </row>
    <row r="942" spans="1:13" s="4" customFormat="1" ht="14.25">
      <c r="A942" s="80"/>
      <c r="B942" s="80"/>
      <c r="C942" s="80"/>
      <c r="D942" s="80"/>
      <c r="E942" s="80"/>
      <c r="F942" s="80"/>
      <c r="G942" s="80"/>
      <c r="H942" s="80"/>
      <c r="I942" s="80"/>
      <c r="K942"/>
      <c r="L942"/>
      <c r="M942"/>
    </row>
    <row r="943" spans="1:13" s="4" customFormat="1" ht="14.25">
      <c r="A943" s="80"/>
      <c r="B943" s="80"/>
      <c r="C943" s="80"/>
      <c r="D943" s="80"/>
      <c r="E943" s="80"/>
      <c r="F943" s="80"/>
      <c r="G943" s="80"/>
      <c r="H943" s="80"/>
      <c r="I943" s="80"/>
      <c r="K943"/>
      <c r="L943"/>
      <c r="M943"/>
    </row>
    <row r="944" spans="1:13" s="4" customFormat="1" ht="14.25">
      <c r="A944" s="80"/>
      <c r="B944" s="80"/>
      <c r="C944" s="80"/>
      <c r="D944" s="80"/>
      <c r="E944" s="80"/>
      <c r="F944" s="80"/>
      <c r="G944" s="80"/>
      <c r="H944" s="80"/>
      <c r="I944" s="80"/>
      <c r="K944"/>
      <c r="L944"/>
      <c r="M944"/>
    </row>
    <row r="945" spans="1:13" s="4" customFormat="1" ht="14.25">
      <c r="A945" s="80"/>
      <c r="B945" s="80"/>
      <c r="C945" s="80"/>
      <c r="D945" s="80"/>
      <c r="E945" s="80"/>
      <c r="F945" s="80"/>
      <c r="G945" s="80"/>
      <c r="H945" s="80"/>
      <c r="I945" s="80"/>
      <c r="K945"/>
      <c r="L945"/>
      <c r="M945"/>
    </row>
    <row r="946" spans="1:13" s="4" customFormat="1" ht="14.25">
      <c r="A946" s="80"/>
      <c r="B946" s="80"/>
      <c r="C946" s="80"/>
      <c r="D946" s="80"/>
      <c r="E946" s="80"/>
      <c r="F946" s="80"/>
      <c r="G946" s="80"/>
      <c r="H946" s="80"/>
      <c r="I946" s="80"/>
      <c r="K946"/>
      <c r="L946"/>
      <c r="M946"/>
    </row>
    <row r="947" spans="1:13" s="4" customFormat="1" ht="14.25">
      <c r="A947" s="80"/>
      <c r="B947" s="80"/>
      <c r="C947" s="80"/>
      <c r="D947" s="80"/>
      <c r="E947" s="80"/>
      <c r="F947" s="80"/>
      <c r="G947" s="80"/>
      <c r="H947" s="80"/>
      <c r="I947" s="80"/>
      <c r="K947"/>
      <c r="L947"/>
      <c r="M947"/>
    </row>
    <row r="948" spans="1:13" s="4" customFormat="1" ht="14.25">
      <c r="A948" s="80"/>
      <c r="B948" s="80"/>
      <c r="C948" s="80"/>
      <c r="D948" s="80"/>
      <c r="E948" s="80"/>
      <c r="F948" s="80"/>
      <c r="G948" s="80"/>
      <c r="H948" s="80"/>
      <c r="I948" s="80"/>
      <c r="K948"/>
      <c r="L948"/>
      <c r="M948"/>
    </row>
    <row r="949" spans="1:13" s="4" customFormat="1" ht="14.25">
      <c r="A949" s="80"/>
      <c r="B949" s="80"/>
      <c r="C949" s="80"/>
      <c r="D949" s="80"/>
      <c r="E949" s="80"/>
      <c r="F949" s="80"/>
      <c r="G949" s="80"/>
      <c r="H949" s="80"/>
      <c r="I949" s="80"/>
      <c r="K949"/>
      <c r="L949"/>
      <c r="M949"/>
    </row>
    <row r="950" spans="1:13" s="4" customFormat="1" ht="14.25">
      <c r="A950" s="80"/>
      <c r="B950" s="80"/>
      <c r="C950" s="80"/>
      <c r="D950" s="80"/>
      <c r="E950" s="80"/>
      <c r="F950" s="80"/>
      <c r="G950" s="80"/>
      <c r="H950" s="80"/>
      <c r="I950" s="80"/>
      <c r="K950"/>
      <c r="L950"/>
      <c r="M950"/>
    </row>
    <row r="951" spans="1:13" s="4" customFormat="1" ht="14.25">
      <c r="A951" s="80"/>
      <c r="B951" s="80"/>
      <c r="C951" s="80"/>
      <c r="D951" s="80"/>
      <c r="E951" s="80"/>
      <c r="F951" s="80"/>
      <c r="G951" s="80"/>
      <c r="H951" s="80"/>
      <c r="I951" s="80"/>
      <c r="K951"/>
      <c r="L951"/>
      <c r="M951"/>
    </row>
    <row r="952" spans="1:13" s="4" customFormat="1" ht="14.25">
      <c r="A952" s="80"/>
      <c r="B952" s="80"/>
      <c r="C952" s="80"/>
      <c r="D952" s="80"/>
      <c r="E952" s="80"/>
      <c r="F952" s="80"/>
      <c r="G952" s="80"/>
      <c r="H952" s="80"/>
      <c r="I952" s="80"/>
      <c r="K952"/>
      <c r="L952"/>
      <c r="M952"/>
    </row>
    <row r="953" spans="1:13" s="4" customFormat="1" ht="14.25">
      <c r="A953" s="80"/>
      <c r="B953" s="80"/>
      <c r="C953" s="80"/>
      <c r="D953" s="80"/>
      <c r="E953" s="80"/>
      <c r="F953" s="80"/>
      <c r="G953" s="80"/>
      <c r="H953" s="80"/>
      <c r="I953" s="80"/>
      <c r="K953"/>
      <c r="L953"/>
      <c r="M953"/>
    </row>
    <row r="954" spans="1:13" s="4" customFormat="1" ht="14.25">
      <c r="A954" s="80"/>
      <c r="B954" s="80"/>
      <c r="C954" s="80"/>
      <c r="D954" s="80"/>
      <c r="E954" s="80"/>
      <c r="F954" s="80"/>
      <c r="G954" s="80"/>
      <c r="H954" s="80"/>
      <c r="I954" s="80"/>
      <c r="K954"/>
      <c r="L954"/>
      <c r="M954"/>
    </row>
    <row r="955" spans="1:13" s="4" customFormat="1" ht="14.25">
      <c r="A955" s="80"/>
      <c r="B955" s="80"/>
      <c r="C955" s="80"/>
      <c r="D955" s="80"/>
      <c r="E955" s="80"/>
      <c r="F955" s="80"/>
      <c r="G955" s="80"/>
      <c r="H955" s="80"/>
      <c r="I955" s="80"/>
      <c r="K955"/>
      <c r="L955"/>
      <c r="M955"/>
    </row>
    <row r="956" spans="1:13" s="4" customFormat="1" ht="14.25">
      <c r="A956" s="80"/>
      <c r="B956" s="80"/>
      <c r="C956" s="80"/>
      <c r="D956" s="80"/>
      <c r="E956" s="80"/>
      <c r="F956" s="80"/>
      <c r="G956" s="80"/>
      <c r="H956" s="80"/>
      <c r="I956" s="80"/>
      <c r="K956"/>
      <c r="L956"/>
      <c r="M956"/>
    </row>
    <row r="957" spans="1:13" s="4" customFormat="1" ht="14.25">
      <c r="A957" s="80"/>
      <c r="B957" s="80"/>
      <c r="C957" s="80"/>
      <c r="D957" s="80"/>
      <c r="E957" s="80"/>
      <c r="F957" s="80"/>
      <c r="G957" s="80"/>
      <c r="H957" s="80"/>
      <c r="I957" s="80"/>
      <c r="K957"/>
      <c r="L957"/>
      <c r="M957"/>
    </row>
    <row r="958" spans="1:13" s="4" customFormat="1" ht="14.25">
      <c r="A958" s="80"/>
      <c r="B958" s="80"/>
      <c r="C958" s="80"/>
      <c r="D958" s="80"/>
      <c r="E958" s="80"/>
      <c r="F958" s="80"/>
      <c r="G958" s="80"/>
      <c r="H958" s="80"/>
      <c r="I958" s="80"/>
      <c r="K958"/>
      <c r="L958"/>
      <c r="M958"/>
    </row>
    <row r="959" spans="1:13" s="4" customFormat="1" ht="14.25">
      <c r="A959" s="80"/>
      <c r="B959" s="80"/>
      <c r="C959" s="80"/>
      <c r="D959" s="80"/>
      <c r="E959" s="80"/>
      <c r="F959" s="80"/>
      <c r="G959" s="80"/>
      <c r="H959" s="80"/>
      <c r="I959" s="80"/>
      <c r="K959"/>
      <c r="L959"/>
      <c r="M959"/>
    </row>
    <row r="960" spans="1:13" s="4" customFormat="1" ht="14.25">
      <c r="A960" s="80"/>
      <c r="B960" s="80"/>
      <c r="C960" s="80"/>
      <c r="D960" s="80"/>
      <c r="E960" s="80"/>
      <c r="F960" s="80"/>
      <c r="G960" s="80"/>
      <c r="H960" s="80"/>
      <c r="I960" s="80"/>
      <c r="K960"/>
      <c r="L960"/>
      <c r="M960"/>
    </row>
    <row r="961" spans="1:13" s="4" customFormat="1" ht="14.25">
      <c r="A961" s="80"/>
      <c r="B961" s="80"/>
      <c r="C961" s="80"/>
      <c r="D961" s="80"/>
      <c r="E961" s="80"/>
      <c r="F961" s="80"/>
      <c r="G961" s="80"/>
      <c r="H961" s="80"/>
      <c r="I961" s="80"/>
      <c r="K961"/>
      <c r="L961"/>
      <c r="M961"/>
    </row>
    <row r="962" spans="1:13" s="4" customFormat="1" ht="14.25">
      <c r="A962" s="80"/>
      <c r="B962" s="80"/>
      <c r="C962" s="80"/>
      <c r="D962" s="80"/>
      <c r="E962" s="80"/>
      <c r="F962" s="80"/>
      <c r="G962" s="80"/>
      <c r="H962" s="80"/>
      <c r="I962" s="80"/>
      <c r="K962"/>
      <c r="L962"/>
      <c r="M962"/>
    </row>
    <row r="963" spans="1:13" s="4" customFormat="1" ht="14.25">
      <c r="A963" s="80"/>
      <c r="B963" s="80"/>
      <c r="C963" s="80"/>
      <c r="D963" s="80"/>
      <c r="E963" s="80"/>
      <c r="F963" s="80"/>
      <c r="G963" s="80"/>
      <c r="H963" s="80"/>
      <c r="I963" s="80"/>
      <c r="K963"/>
      <c r="L963"/>
      <c r="M963"/>
    </row>
    <row r="964" spans="1:13" s="4" customFormat="1" ht="14.25">
      <c r="A964" s="80"/>
      <c r="B964" s="80"/>
      <c r="C964" s="80"/>
      <c r="D964" s="80"/>
      <c r="E964" s="80"/>
      <c r="F964" s="80"/>
      <c r="G964" s="80"/>
      <c r="H964" s="80"/>
      <c r="I964" s="80"/>
      <c r="K964"/>
      <c r="L964"/>
      <c r="M964"/>
    </row>
    <row r="965" spans="1:13" s="4" customFormat="1" ht="14.25">
      <c r="A965" s="80"/>
      <c r="B965" s="80"/>
      <c r="C965" s="80"/>
      <c r="D965" s="80"/>
      <c r="E965" s="80"/>
      <c r="F965" s="80"/>
      <c r="G965" s="80"/>
      <c r="H965" s="80"/>
      <c r="I965" s="80"/>
      <c r="K965"/>
      <c r="L965"/>
      <c r="M965"/>
    </row>
    <row r="966" spans="1:13" s="4" customFormat="1" ht="14.25">
      <c r="A966" s="80"/>
      <c r="B966" s="80"/>
      <c r="C966" s="80"/>
      <c r="D966" s="80"/>
      <c r="E966" s="80"/>
      <c r="F966" s="80"/>
      <c r="G966" s="80"/>
      <c r="H966" s="80"/>
      <c r="I966" s="80"/>
      <c r="K966"/>
      <c r="L966"/>
      <c r="M966"/>
    </row>
    <row r="967" spans="1:13" s="4" customFormat="1" ht="14.25">
      <c r="A967" s="80"/>
      <c r="B967" s="80"/>
      <c r="C967" s="80"/>
      <c r="D967" s="80"/>
      <c r="E967" s="80"/>
      <c r="F967" s="80"/>
      <c r="G967" s="80"/>
      <c r="H967" s="80"/>
      <c r="I967" s="80"/>
      <c r="K967"/>
      <c r="L967"/>
      <c r="M967"/>
    </row>
    <row r="968" spans="1:13" s="4" customFormat="1" ht="14.25">
      <c r="A968" s="80"/>
      <c r="B968" s="80"/>
      <c r="C968" s="80"/>
      <c r="D968" s="80"/>
      <c r="E968" s="80"/>
      <c r="F968" s="80"/>
      <c r="G968" s="80"/>
      <c r="H968" s="80"/>
      <c r="I968" s="80"/>
      <c r="K968"/>
      <c r="L968"/>
      <c r="M968"/>
    </row>
    <row r="969" spans="1:13" s="4" customFormat="1" ht="14.25">
      <c r="A969" s="80"/>
      <c r="B969" s="80"/>
      <c r="C969" s="80"/>
      <c r="D969" s="80"/>
      <c r="E969" s="80"/>
      <c r="F969" s="80"/>
      <c r="G969" s="80"/>
      <c r="H969" s="80"/>
      <c r="I969" s="80"/>
      <c r="K969"/>
      <c r="L969"/>
      <c r="M969"/>
    </row>
    <row r="970" spans="1:13" s="4" customFormat="1" ht="14.25">
      <c r="A970" s="80"/>
      <c r="B970" s="80"/>
      <c r="C970" s="80"/>
      <c r="D970" s="80"/>
      <c r="E970" s="80"/>
      <c r="F970" s="80"/>
      <c r="G970" s="80"/>
      <c r="H970" s="80"/>
      <c r="I970" s="80"/>
      <c r="K970"/>
      <c r="L970"/>
      <c r="M970"/>
    </row>
    <row r="971" spans="1:13" s="4" customFormat="1" ht="14.25">
      <c r="A971" s="80"/>
      <c r="B971" s="80"/>
      <c r="C971" s="80"/>
      <c r="D971" s="80"/>
      <c r="E971" s="80"/>
      <c r="F971" s="80"/>
      <c r="G971" s="80"/>
      <c r="H971" s="80"/>
      <c r="I971" s="80"/>
      <c r="K971"/>
      <c r="L971"/>
      <c r="M971"/>
    </row>
    <row r="972" spans="1:13" s="4" customFormat="1" ht="14.25">
      <c r="A972" s="80"/>
      <c r="B972" s="80"/>
      <c r="C972" s="80"/>
      <c r="D972" s="80"/>
      <c r="E972" s="80"/>
      <c r="F972" s="80"/>
      <c r="G972" s="80"/>
      <c r="H972" s="80"/>
      <c r="I972" s="80"/>
      <c r="K972"/>
      <c r="L972"/>
      <c r="M972"/>
    </row>
    <row r="973" spans="1:13" s="4" customFormat="1" ht="14.25">
      <c r="A973" s="80"/>
      <c r="B973" s="80"/>
      <c r="C973" s="80"/>
      <c r="D973" s="80"/>
      <c r="E973" s="80"/>
      <c r="F973" s="80"/>
      <c r="G973" s="80"/>
      <c r="H973" s="80"/>
      <c r="I973" s="80"/>
      <c r="K973"/>
      <c r="L973"/>
      <c r="M973"/>
    </row>
    <row r="974" spans="1:13" s="4" customFormat="1" ht="14.25">
      <c r="A974" s="80"/>
      <c r="B974" s="80"/>
      <c r="C974" s="80"/>
      <c r="D974" s="80"/>
      <c r="E974" s="80"/>
      <c r="F974" s="80"/>
      <c r="G974" s="80"/>
      <c r="H974" s="80"/>
      <c r="I974" s="80"/>
      <c r="K974"/>
      <c r="L974"/>
      <c r="M974"/>
    </row>
    <row r="975" spans="1:13" s="4" customFormat="1" ht="14.25">
      <c r="A975" s="80"/>
      <c r="B975" s="80"/>
      <c r="C975" s="80"/>
      <c r="D975" s="80"/>
      <c r="E975" s="80"/>
      <c r="F975" s="80"/>
      <c r="G975" s="80"/>
      <c r="H975" s="80"/>
      <c r="I975" s="80"/>
      <c r="K975"/>
      <c r="L975"/>
      <c r="M975"/>
    </row>
    <row r="976" spans="1:13" s="4" customFormat="1" ht="14.25">
      <c r="A976" s="80"/>
      <c r="B976" s="80"/>
      <c r="C976" s="80"/>
      <c r="D976" s="80"/>
      <c r="E976" s="80"/>
      <c r="F976" s="80"/>
      <c r="G976" s="80"/>
      <c r="H976" s="80"/>
      <c r="I976" s="80"/>
      <c r="K976"/>
      <c r="L976"/>
      <c r="M976"/>
    </row>
    <row r="977" spans="1:13" s="4" customFormat="1" ht="14.25">
      <c r="A977" s="80"/>
      <c r="B977" s="80"/>
      <c r="C977" s="80"/>
      <c r="D977" s="80"/>
      <c r="E977" s="80"/>
      <c r="F977" s="80"/>
      <c r="G977" s="80"/>
      <c r="H977" s="80"/>
      <c r="I977" s="80"/>
      <c r="K977"/>
      <c r="L977"/>
      <c r="M977"/>
    </row>
    <row r="978" spans="1:13" s="4" customFormat="1" ht="14.25">
      <c r="A978" s="80"/>
      <c r="B978" s="80"/>
      <c r="C978" s="80"/>
      <c r="D978" s="80"/>
      <c r="E978" s="80"/>
      <c r="F978" s="80"/>
      <c r="G978" s="80"/>
      <c r="H978" s="80"/>
      <c r="I978" s="80"/>
      <c r="K978"/>
      <c r="L978"/>
      <c r="M978"/>
    </row>
    <row r="979" spans="1:13" s="4" customFormat="1" ht="14.25">
      <c r="A979" s="80"/>
      <c r="B979" s="80"/>
      <c r="C979" s="80"/>
      <c r="D979" s="80"/>
      <c r="E979" s="80"/>
      <c r="F979" s="80"/>
      <c r="G979" s="80"/>
      <c r="H979" s="80"/>
      <c r="I979" s="80"/>
      <c r="K979"/>
      <c r="L979"/>
      <c r="M979"/>
    </row>
    <row r="980" spans="1:13" s="4" customFormat="1" ht="14.25">
      <c r="A980" s="80"/>
      <c r="B980" s="80"/>
      <c r="C980" s="80"/>
      <c r="D980" s="80"/>
      <c r="E980" s="80"/>
      <c r="F980" s="80"/>
      <c r="G980" s="80"/>
      <c r="H980" s="80"/>
      <c r="I980" s="80"/>
      <c r="K980"/>
      <c r="L980"/>
      <c r="M980"/>
    </row>
    <row r="981" spans="1:13" s="4" customFormat="1" ht="14.25">
      <c r="A981" s="80"/>
      <c r="B981" s="80"/>
      <c r="C981" s="80"/>
      <c r="D981" s="80"/>
      <c r="E981" s="80"/>
      <c r="F981" s="80"/>
      <c r="G981" s="80"/>
      <c r="H981" s="80"/>
      <c r="I981" s="80"/>
      <c r="K981"/>
      <c r="L981"/>
      <c r="M981"/>
    </row>
    <row r="982" spans="1:13" s="4" customFormat="1" ht="14.25">
      <c r="A982" s="80"/>
      <c r="B982" s="80"/>
      <c r="C982" s="80"/>
      <c r="D982" s="80"/>
      <c r="E982" s="80"/>
      <c r="F982" s="80"/>
      <c r="G982" s="80"/>
      <c r="H982" s="80"/>
      <c r="I982" s="80"/>
      <c r="K982"/>
      <c r="L982"/>
      <c r="M982"/>
    </row>
    <row r="983" spans="1:13" s="4" customFormat="1" ht="14.25">
      <c r="A983" s="80"/>
      <c r="B983" s="80"/>
      <c r="C983" s="80"/>
      <c r="D983" s="80"/>
      <c r="E983" s="80"/>
      <c r="F983" s="80"/>
      <c r="G983" s="80"/>
      <c r="H983" s="80"/>
      <c r="I983" s="80"/>
      <c r="K983"/>
      <c r="L983"/>
      <c r="M983"/>
    </row>
    <row r="984" spans="1:13" s="4" customFormat="1" ht="14.25">
      <c r="A984" s="80"/>
      <c r="B984" s="80"/>
      <c r="C984" s="80"/>
      <c r="D984" s="80"/>
      <c r="E984" s="80"/>
      <c r="F984" s="80"/>
      <c r="G984" s="80"/>
      <c r="H984" s="80"/>
      <c r="I984" s="80"/>
      <c r="K984"/>
      <c r="L984"/>
      <c r="M984"/>
    </row>
    <row r="985" spans="1:13" s="4" customFormat="1" ht="14.25">
      <c r="A985" s="80"/>
      <c r="B985" s="80"/>
      <c r="C985" s="80"/>
      <c r="D985" s="80"/>
      <c r="E985" s="80"/>
      <c r="F985" s="80"/>
      <c r="G985" s="80"/>
      <c r="H985" s="80"/>
      <c r="I985" s="80"/>
      <c r="K985"/>
      <c r="L985"/>
      <c r="M985"/>
    </row>
    <row r="986" spans="1:13" s="4" customFormat="1" ht="14.25">
      <c r="A986" s="80"/>
      <c r="B986" s="80"/>
      <c r="C986" s="80"/>
      <c r="D986" s="80"/>
      <c r="E986" s="80"/>
      <c r="F986" s="80"/>
      <c r="G986" s="80"/>
      <c r="H986" s="80"/>
      <c r="I986" s="80"/>
      <c r="K986"/>
      <c r="L986"/>
      <c r="M986"/>
    </row>
    <row r="987" spans="1:13" s="4" customFormat="1" ht="14.25">
      <c r="A987" s="80"/>
      <c r="B987" s="80"/>
      <c r="C987" s="80"/>
      <c r="D987" s="80"/>
      <c r="E987" s="80"/>
      <c r="F987" s="80"/>
      <c r="G987" s="80"/>
      <c r="H987" s="80"/>
      <c r="I987" s="80"/>
      <c r="K987"/>
      <c r="L987"/>
      <c r="M987"/>
    </row>
    <row r="988" spans="1:13" s="4" customFormat="1" ht="14.25">
      <c r="A988" s="80"/>
      <c r="B988" s="80"/>
      <c r="C988" s="80"/>
      <c r="D988" s="80"/>
      <c r="E988" s="80"/>
      <c r="F988" s="80"/>
      <c r="G988" s="80"/>
      <c r="H988" s="80"/>
      <c r="I988" s="80"/>
      <c r="K988"/>
      <c r="L988"/>
      <c r="M988"/>
    </row>
    <row r="989" spans="1:13" s="4" customFormat="1" ht="14.25">
      <c r="A989" s="80"/>
      <c r="B989" s="80"/>
      <c r="C989" s="80"/>
      <c r="D989" s="80"/>
      <c r="E989" s="80"/>
      <c r="F989" s="80"/>
      <c r="G989" s="80"/>
      <c r="H989" s="80"/>
      <c r="I989" s="80"/>
      <c r="K989"/>
      <c r="L989"/>
      <c r="M989"/>
    </row>
    <row r="990" spans="1:13" s="4" customFormat="1" ht="14.25">
      <c r="A990" s="80"/>
      <c r="B990" s="80"/>
      <c r="C990" s="80"/>
      <c r="D990" s="80"/>
      <c r="E990" s="80"/>
      <c r="F990" s="80"/>
      <c r="G990" s="80"/>
      <c r="H990" s="80"/>
      <c r="I990" s="80"/>
      <c r="K990"/>
      <c r="L990"/>
      <c r="M990"/>
    </row>
    <row r="991" spans="1:13" s="4" customFormat="1" ht="14.25">
      <c r="A991" s="80"/>
      <c r="B991" s="80"/>
      <c r="C991" s="80"/>
      <c r="D991" s="80"/>
      <c r="E991" s="80"/>
      <c r="F991" s="80"/>
      <c r="G991" s="80"/>
      <c r="H991" s="80"/>
      <c r="I991" s="80"/>
      <c r="K991"/>
      <c r="L991"/>
      <c r="M991"/>
    </row>
    <row r="992" spans="1:13" s="4" customFormat="1" ht="14.25">
      <c r="A992" s="80"/>
      <c r="B992" s="80"/>
      <c r="C992" s="80"/>
      <c r="D992" s="80"/>
      <c r="E992" s="80"/>
      <c r="F992" s="80"/>
      <c r="G992" s="80"/>
      <c r="H992" s="80"/>
      <c r="I992" s="80"/>
      <c r="K992"/>
      <c r="L992"/>
      <c r="M992"/>
    </row>
    <row r="993" spans="1:13" s="4" customFormat="1" ht="14.25">
      <c r="A993" s="80"/>
      <c r="B993" s="80"/>
      <c r="C993" s="80"/>
      <c r="D993" s="80"/>
      <c r="E993" s="80"/>
      <c r="F993" s="80"/>
      <c r="G993" s="80"/>
      <c r="H993" s="80"/>
      <c r="I993" s="80"/>
      <c r="K993"/>
      <c r="L993"/>
      <c r="M993"/>
    </row>
    <row r="994" spans="1:13" s="4" customFormat="1" ht="14.25">
      <c r="A994" s="80"/>
      <c r="B994" s="80"/>
      <c r="C994" s="80"/>
      <c r="D994" s="80"/>
      <c r="E994" s="80"/>
      <c r="F994" s="80"/>
      <c r="G994" s="80"/>
      <c r="H994" s="80"/>
      <c r="I994" s="80"/>
      <c r="K994"/>
      <c r="L994"/>
      <c r="M994"/>
    </row>
    <row r="995" spans="1:13" s="4" customFormat="1" ht="14.25">
      <c r="A995" s="80"/>
      <c r="B995" s="80"/>
      <c r="C995" s="80"/>
      <c r="D995" s="80"/>
      <c r="E995" s="80"/>
      <c r="F995" s="80"/>
      <c r="G995" s="80"/>
      <c r="H995" s="80"/>
      <c r="I995" s="80"/>
      <c r="K995"/>
      <c r="L995"/>
      <c r="M995"/>
    </row>
    <row r="996" spans="1:13" s="4" customFormat="1" ht="14.25">
      <c r="A996" s="80"/>
      <c r="B996" s="80"/>
      <c r="C996" s="80"/>
      <c r="D996" s="80"/>
      <c r="E996" s="80"/>
      <c r="F996" s="80"/>
      <c r="G996" s="80"/>
      <c r="H996" s="80"/>
      <c r="I996" s="80"/>
      <c r="K996"/>
      <c r="L996"/>
      <c r="M996"/>
    </row>
    <row r="997" spans="1:13" s="4" customFormat="1" ht="14.25">
      <c r="A997" s="80"/>
      <c r="B997" s="80"/>
      <c r="C997" s="80"/>
      <c r="D997" s="80"/>
      <c r="E997" s="80"/>
      <c r="F997" s="80"/>
      <c r="G997" s="80"/>
      <c r="H997" s="80"/>
      <c r="I997" s="80"/>
      <c r="K997"/>
      <c r="L997"/>
      <c r="M997"/>
    </row>
    <row r="998" spans="1:13" s="4" customFormat="1" ht="14.25">
      <c r="A998" s="80"/>
      <c r="B998" s="80"/>
      <c r="C998" s="80"/>
      <c r="D998" s="80"/>
      <c r="E998" s="80"/>
      <c r="F998" s="80"/>
      <c r="G998" s="80"/>
      <c r="H998" s="80"/>
      <c r="I998" s="80"/>
      <c r="K998"/>
      <c r="L998"/>
      <c r="M998"/>
    </row>
    <row r="999" spans="1:13" s="4" customFormat="1" ht="14.25">
      <c r="A999" s="80"/>
      <c r="B999" s="80"/>
      <c r="C999" s="80"/>
      <c r="D999" s="80"/>
      <c r="E999" s="80"/>
      <c r="F999" s="80"/>
      <c r="G999" s="80"/>
      <c r="H999" s="80"/>
      <c r="I999" s="80"/>
      <c r="K999"/>
      <c r="L999"/>
      <c r="M999"/>
    </row>
    <row r="1000" spans="1:13" s="4" customFormat="1" ht="14.25">
      <c r="A1000" s="80"/>
      <c r="B1000" s="80"/>
      <c r="C1000" s="80"/>
      <c r="D1000" s="80"/>
      <c r="E1000" s="80"/>
      <c r="F1000" s="80"/>
      <c r="G1000" s="80"/>
      <c r="H1000" s="80"/>
      <c r="I1000" s="80"/>
      <c r="K1000"/>
      <c r="L1000"/>
      <c r="M1000"/>
    </row>
    <row r="1001" spans="1:13" s="4" customFormat="1" ht="14.25">
      <c r="A1001" s="80"/>
      <c r="B1001" s="80"/>
      <c r="C1001" s="80"/>
      <c r="D1001" s="80"/>
      <c r="E1001" s="80"/>
      <c r="F1001" s="80"/>
      <c r="G1001" s="80"/>
      <c r="H1001" s="80"/>
      <c r="I1001" s="80"/>
      <c r="K1001"/>
      <c r="L1001"/>
      <c r="M1001"/>
    </row>
    <row r="1002" spans="1:13" s="4" customFormat="1" ht="14.25">
      <c r="A1002" s="80"/>
      <c r="B1002" s="80"/>
      <c r="C1002" s="80"/>
      <c r="D1002" s="80"/>
      <c r="E1002" s="80"/>
      <c r="F1002" s="80"/>
      <c r="G1002" s="80"/>
      <c r="H1002" s="80"/>
      <c r="I1002" s="80"/>
      <c r="K1002"/>
      <c r="L1002"/>
      <c r="M1002"/>
    </row>
    <row r="1003" spans="1:13" s="4" customFormat="1" ht="14.25">
      <c r="A1003" s="80"/>
      <c r="B1003" s="80"/>
      <c r="C1003" s="80"/>
      <c r="D1003" s="80"/>
      <c r="E1003" s="80"/>
      <c r="F1003" s="80"/>
      <c r="G1003" s="80"/>
      <c r="H1003" s="80"/>
      <c r="I1003" s="80"/>
      <c r="K1003"/>
      <c r="L1003"/>
      <c r="M1003"/>
    </row>
    <row r="1004" spans="1:13" s="4" customFormat="1" ht="14.25">
      <c r="A1004" s="80"/>
      <c r="B1004" s="80"/>
      <c r="C1004" s="80"/>
      <c r="D1004" s="80"/>
      <c r="E1004" s="80"/>
      <c r="F1004" s="80"/>
      <c r="G1004" s="80"/>
      <c r="H1004" s="80"/>
      <c r="I1004" s="80"/>
      <c r="K1004"/>
      <c r="L1004"/>
      <c r="M1004"/>
    </row>
    <row r="1005" spans="1:13" s="4" customFormat="1" ht="14.25">
      <c r="A1005" s="80"/>
      <c r="B1005" s="80"/>
      <c r="C1005" s="80"/>
      <c r="D1005" s="80"/>
      <c r="E1005" s="80"/>
      <c r="F1005" s="80"/>
      <c r="G1005" s="80"/>
      <c r="H1005" s="80"/>
      <c r="I1005" s="80"/>
      <c r="K1005"/>
      <c r="L1005"/>
      <c r="M1005"/>
    </row>
    <row r="1006" spans="1:13" s="4" customFormat="1" ht="14.25">
      <c r="A1006" s="80"/>
      <c r="B1006" s="80"/>
      <c r="C1006" s="80"/>
      <c r="D1006" s="80"/>
      <c r="E1006" s="80"/>
      <c r="F1006" s="80"/>
      <c r="G1006" s="80"/>
      <c r="H1006" s="80"/>
      <c r="I1006" s="80"/>
      <c r="K1006"/>
      <c r="L1006"/>
      <c r="M1006"/>
    </row>
    <row r="1007" spans="1:13" s="4" customFormat="1" ht="14.25">
      <c r="A1007" s="80"/>
      <c r="B1007" s="80"/>
      <c r="C1007" s="80"/>
      <c r="D1007" s="80"/>
      <c r="E1007" s="80"/>
      <c r="F1007" s="80"/>
      <c r="G1007" s="80"/>
      <c r="H1007" s="80"/>
      <c r="I1007" s="80"/>
      <c r="K1007"/>
      <c r="L1007"/>
      <c r="M1007"/>
    </row>
    <row r="1008" spans="1:13" s="4" customFormat="1" ht="14.25">
      <c r="A1008" s="80"/>
      <c r="B1008" s="80"/>
      <c r="C1008" s="80"/>
      <c r="D1008" s="80"/>
      <c r="E1008" s="80"/>
      <c r="F1008" s="80"/>
      <c r="G1008" s="80"/>
      <c r="H1008" s="80"/>
      <c r="I1008" s="80"/>
      <c r="K1008"/>
      <c r="L1008"/>
      <c r="M1008"/>
    </row>
    <row r="1009" spans="1:13" s="4" customFormat="1" ht="14.25">
      <c r="A1009" s="80"/>
      <c r="B1009" s="80"/>
      <c r="C1009" s="80"/>
      <c r="D1009" s="80"/>
      <c r="E1009" s="80"/>
      <c r="F1009" s="80"/>
      <c r="G1009" s="80"/>
      <c r="H1009" s="80"/>
      <c r="I1009" s="80"/>
      <c r="K1009"/>
      <c r="L1009"/>
      <c r="M1009"/>
    </row>
    <row r="1010" spans="1:13" s="4" customFormat="1" ht="14.25">
      <c r="A1010" s="80"/>
      <c r="B1010" s="80"/>
      <c r="C1010" s="80"/>
      <c r="D1010" s="80"/>
      <c r="E1010" s="80"/>
      <c r="F1010" s="80"/>
      <c r="G1010" s="80"/>
      <c r="H1010" s="80"/>
      <c r="I1010" s="80"/>
      <c r="K1010"/>
      <c r="L1010"/>
      <c r="M1010"/>
    </row>
    <row r="1011" spans="1:13" s="4" customFormat="1" ht="14.25">
      <c r="A1011" s="80"/>
      <c r="B1011" s="80"/>
      <c r="C1011" s="80"/>
      <c r="D1011" s="80"/>
      <c r="E1011" s="80"/>
      <c r="F1011" s="80"/>
      <c r="G1011" s="80"/>
      <c r="H1011" s="80"/>
      <c r="I1011" s="80"/>
      <c r="K1011"/>
      <c r="L1011"/>
      <c r="M1011"/>
    </row>
    <row r="1012" spans="1:13" s="4" customFormat="1" ht="14.25">
      <c r="A1012" s="80"/>
      <c r="B1012" s="80"/>
      <c r="C1012" s="80"/>
      <c r="D1012" s="80"/>
      <c r="E1012" s="80"/>
      <c r="F1012" s="80"/>
      <c r="G1012" s="80"/>
      <c r="H1012" s="80"/>
      <c r="I1012" s="80"/>
      <c r="K1012"/>
      <c r="L1012"/>
      <c r="M1012"/>
    </row>
    <row r="1013" spans="1:13" s="4" customFormat="1" ht="14.25">
      <c r="A1013" s="80"/>
      <c r="B1013" s="80"/>
      <c r="C1013" s="80"/>
      <c r="D1013" s="80"/>
      <c r="E1013" s="80"/>
      <c r="F1013" s="80"/>
      <c r="G1013" s="80"/>
      <c r="H1013" s="80"/>
      <c r="I1013" s="80"/>
      <c r="K1013"/>
      <c r="L1013"/>
      <c r="M1013"/>
    </row>
    <row r="1014" spans="1:13" s="4" customFormat="1" ht="14.25">
      <c r="A1014" s="80"/>
      <c r="B1014" s="80"/>
      <c r="C1014" s="80"/>
      <c r="D1014" s="80"/>
      <c r="E1014" s="80"/>
      <c r="F1014" s="80"/>
      <c r="G1014" s="80"/>
      <c r="H1014" s="80"/>
      <c r="I1014" s="80"/>
      <c r="K1014"/>
      <c r="L1014"/>
      <c r="M1014"/>
    </row>
    <row r="1015" spans="1:13" s="4" customFormat="1" ht="14.25">
      <c r="A1015" s="80"/>
      <c r="B1015" s="80"/>
      <c r="C1015" s="80"/>
      <c r="D1015" s="80"/>
      <c r="E1015" s="80"/>
      <c r="F1015" s="80"/>
      <c r="G1015" s="80"/>
      <c r="H1015" s="80"/>
      <c r="I1015" s="80"/>
      <c r="K1015"/>
      <c r="L1015"/>
      <c r="M1015"/>
    </row>
    <row r="1016" spans="1:13" s="4" customFormat="1" ht="14.25">
      <c r="A1016" s="80"/>
      <c r="B1016" s="80"/>
      <c r="C1016" s="80"/>
      <c r="D1016" s="80"/>
      <c r="E1016" s="80"/>
      <c r="F1016" s="80"/>
      <c r="G1016" s="80"/>
      <c r="H1016" s="80"/>
      <c r="I1016" s="80"/>
      <c r="K1016"/>
      <c r="L1016"/>
      <c r="M1016"/>
    </row>
    <row r="1017" spans="1:13" s="4" customFormat="1" ht="14.25">
      <c r="A1017" s="80"/>
      <c r="B1017" s="80"/>
      <c r="C1017" s="80"/>
      <c r="D1017" s="80"/>
      <c r="E1017" s="80"/>
      <c r="F1017" s="80"/>
      <c r="G1017" s="80"/>
      <c r="H1017" s="80"/>
      <c r="I1017" s="80"/>
      <c r="K1017"/>
      <c r="L1017"/>
      <c r="M1017"/>
    </row>
    <row r="1018" spans="1:13" s="4" customFormat="1" ht="14.25">
      <c r="A1018" s="80"/>
      <c r="B1018" s="80"/>
      <c r="C1018" s="80"/>
      <c r="D1018" s="80"/>
      <c r="E1018" s="80"/>
      <c r="F1018" s="80"/>
      <c r="G1018" s="80"/>
      <c r="H1018" s="80"/>
      <c r="I1018" s="80"/>
      <c r="K1018"/>
      <c r="L1018"/>
      <c r="M1018"/>
    </row>
    <row r="1019" spans="1:13" s="4" customFormat="1" ht="14.25">
      <c r="A1019" s="80"/>
      <c r="B1019" s="80"/>
      <c r="C1019" s="80"/>
      <c r="D1019" s="80"/>
      <c r="E1019" s="80"/>
      <c r="F1019" s="80"/>
      <c r="G1019" s="80"/>
      <c r="H1019" s="80"/>
      <c r="I1019" s="80"/>
      <c r="K1019"/>
      <c r="L1019"/>
      <c r="M1019"/>
    </row>
    <row r="1020" spans="1:13" s="4" customFormat="1" ht="14.25">
      <c r="A1020" s="80"/>
      <c r="B1020" s="80"/>
      <c r="C1020" s="80"/>
      <c r="D1020" s="80"/>
      <c r="E1020" s="80"/>
      <c r="F1020" s="80"/>
      <c r="G1020" s="80"/>
      <c r="H1020" s="80"/>
      <c r="I1020" s="80"/>
      <c r="K1020"/>
      <c r="L1020"/>
      <c r="M1020"/>
    </row>
    <row r="1021" spans="1:13" s="4" customFormat="1" ht="14.25">
      <c r="A1021" s="80"/>
      <c r="B1021" s="80"/>
      <c r="C1021" s="80"/>
      <c r="D1021" s="80"/>
      <c r="E1021" s="80"/>
      <c r="F1021" s="80"/>
      <c r="G1021" s="80"/>
      <c r="H1021" s="80"/>
      <c r="I1021" s="80"/>
      <c r="K1021"/>
      <c r="L1021"/>
      <c r="M1021"/>
    </row>
    <row r="1022" spans="1:13" s="4" customFormat="1" ht="14.25">
      <c r="A1022" s="80"/>
      <c r="B1022" s="80"/>
      <c r="C1022" s="80"/>
      <c r="D1022" s="80"/>
      <c r="E1022" s="80"/>
      <c r="F1022" s="80"/>
      <c r="G1022" s="80"/>
      <c r="H1022" s="80"/>
      <c r="I1022" s="80"/>
      <c r="K1022"/>
      <c r="L1022"/>
      <c r="M1022"/>
    </row>
    <row r="1023" spans="1:13" s="4" customFormat="1" ht="14.25">
      <c r="A1023" s="80"/>
      <c r="B1023" s="80"/>
      <c r="C1023" s="80"/>
      <c r="D1023" s="80"/>
      <c r="E1023" s="80"/>
      <c r="F1023" s="80"/>
      <c r="G1023" s="80"/>
      <c r="H1023" s="80"/>
      <c r="I1023" s="80"/>
      <c r="K1023"/>
      <c r="L1023"/>
      <c r="M1023"/>
    </row>
    <row r="1024" spans="1:13" s="4" customFormat="1" ht="14.25">
      <c r="A1024" s="80"/>
      <c r="B1024" s="80"/>
      <c r="C1024" s="80"/>
      <c r="D1024" s="80"/>
      <c r="E1024" s="80"/>
      <c r="F1024" s="80"/>
      <c r="G1024" s="80"/>
      <c r="H1024" s="80"/>
      <c r="I1024" s="80"/>
      <c r="K1024"/>
      <c r="L1024"/>
      <c r="M1024"/>
    </row>
    <row r="1025" spans="1:13" s="4" customFormat="1" ht="14.25">
      <c r="A1025" s="80"/>
      <c r="B1025" s="80"/>
      <c r="C1025" s="80"/>
      <c r="D1025" s="80"/>
      <c r="E1025" s="80"/>
      <c r="F1025" s="80"/>
      <c r="G1025" s="80"/>
      <c r="H1025" s="80"/>
      <c r="I1025" s="80"/>
      <c r="K1025"/>
      <c r="L1025"/>
      <c r="M1025"/>
    </row>
    <row r="1026" spans="1:13" s="4" customFormat="1" ht="14.25">
      <c r="A1026" s="80"/>
      <c r="B1026" s="80"/>
      <c r="C1026" s="80"/>
      <c r="D1026" s="80"/>
      <c r="E1026" s="80"/>
      <c r="F1026" s="80"/>
      <c r="G1026" s="80"/>
      <c r="H1026" s="80"/>
      <c r="I1026" s="80"/>
      <c r="K1026"/>
      <c r="L1026"/>
      <c r="M1026"/>
    </row>
    <row r="1027" spans="1:13" s="4" customFormat="1" ht="14.25">
      <c r="A1027" s="80"/>
      <c r="B1027" s="80"/>
      <c r="C1027" s="80"/>
      <c r="D1027" s="80"/>
      <c r="E1027" s="80"/>
      <c r="F1027" s="80"/>
      <c r="G1027" s="80"/>
      <c r="H1027" s="80"/>
      <c r="I1027" s="80"/>
      <c r="K1027"/>
      <c r="L1027"/>
      <c r="M1027"/>
    </row>
    <row r="1028" spans="1:13" s="4" customFormat="1" ht="14.25">
      <c r="A1028" s="80"/>
      <c r="B1028" s="80"/>
      <c r="C1028" s="80"/>
      <c r="D1028" s="80"/>
      <c r="E1028" s="80"/>
      <c r="F1028" s="80"/>
      <c r="G1028" s="80"/>
      <c r="H1028" s="80"/>
      <c r="I1028" s="80"/>
      <c r="K1028"/>
      <c r="L1028"/>
      <c r="M1028"/>
    </row>
    <row r="1029" spans="1:13" s="4" customFormat="1" ht="14.25">
      <c r="A1029" s="80"/>
      <c r="B1029" s="80"/>
      <c r="C1029" s="80"/>
      <c r="D1029" s="80"/>
      <c r="E1029" s="80"/>
      <c r="F1029" s="80"/>
      <c r="G1029" s="80"/>
      <c r="H1029" s="80"/>
      <c r="I1029" s="80"/>
      <c r="K1029"/>
      <c r="L1029"/>
      <c r="M1029"/>
    </row>
    <row r="1030" spans="1:13" s="4" customFormat="1" ht="14.25">
      <c r="A1030" s="80"/>
      <c r="B1030" s="80"/>
      <c r="C1030" s="80"/>
      <c r="D1030" s="80"/>
      <c r="E1030" s="80"/>
      <c r="F1030" s="80"/>
      <c r="G1030" s="80"/>
      <c r="H1030" s="80"/>
      <c r="I1030" s="80"/>
      <c r="K1030"/>
      <c r="L1030"/>
      <c r="M1030"/>
    </row>
    <row r="1031" spans="1:13" s="4" customFormat="1" ht="14.25">
      <c r="A1031" s="80"/>
      <c r="B1031" s="80"/>
      <c r="C1031" s="80"/>
      <c r="D1031" s="80"/>
      <c r="E1031" s="80"/>
      <c r="F1031" s="80"/>
      <c r="G1031" s="80"/>
      <c r="H1031" s="80"/>
      <c r="I1031" s="80"/>
      <c r="K1031"/>
      <c r="L1031"/>
      <c r="M1031"/>
    </row>
    <row r="1032" spans="1:13" s="4" customFormat="1" ht="14.25">
      <c r="A1032" s="80"/>
      <c r="B1032" s="80"/>
      <c r="C1032" s="80"/>
      <c r="D1032" s="80"/>
      <c r="E1032" s="80"/>
      <c r="F1032" s="80"/>
      <c r="G1032" s="80"/>
      <c r="H1032" s="80"/>
      <c r="I1032" s="80"/>
      <c r="K1032"/>
      <c r="L1032"/>
      <c r="M1032"/>
    </row>
    <row r="1033" spans="1:13" s="4" customFormat="1" ht="14.25">
      <c r="A1033" s="80"/>
      <c r="B1033" s="80"/>
      <c r="C1033" s="80"/>
      <c r="D1033" s="80"/>
      <c r="E1033" s="80"/>
      <c r="F1033" s="80"/>
      <c r="G1033" s="80"/>
      <c r="H1033" s="80"/>
      <c r="I1033" s="80"/>
      <c r="K1033"/>
      <c r="L1033"/>
      <c r="M1033"/>
    </row>
    <row r="1034" spans="1:13" s="4" customFormat="1" ht="14.25">
      <c r="A1034" s="80"/>
      <c r="B1034" s="80"/>
      <c r="C1034" s="80"/>
      <c r="D1034" s="80"/>
      <c r="E1034" s="80"/>
      <c r="F1034" s="80"/>
      <c r="G1034" s="80"/>
      <c r="H1034" s="80"/>
      <c r="I1034" s="80"/>
      <c r="K1034"/>
      <c r="L1034"/>
      <c r="M1034"/>
    </row>
    <row r="1035" spans="1:13" s="4" customFormat="1" ht="14.25">
      <c r="A1035" s="80"/>
      <c r="B1035" s="80"/>
      <c r="C1035" s="80"/>
      <c r="D1035" s="80"/>
      <c r="E1035" s="80"/>
      <c r="F1035" s="80"/>
      <c r="G1035" s="80"/>
      <c r="H1035" s="80"/>
      <c r="I1035" s="80"/>
      <c r="K1035"/>
      <c r="L1035"/>
      <c r="M1035"/>
    </row>
    <row r="1036" spans="1:13" s="4" customFormat="1" ht="14.25">
      <c r="A1036" s="80"/>
      <c r="B1036" s="80"/>
      <c r="C1036" s="80"/>
      <c r="D1036" s="80"/>
      <c r="E1036" s="80"/>
      <c r="F1036" s="80"/>
      <c r="G1036" s="80"/>
      <c r="H1036" s="80"/>
      <c r="I1036" s="80"/>
      <c r="K1036"/>
      <c r="L1036"/>
      <c r="M1036"/>
    </row>
    <row r="1037" spans="1:13" s="4" customFormat="1" ht="14.25">
      <c r="A1037" s="80"/>
      <c r="B1037" s="80"/>
      <c r="C1037" s="80"/>
      <c r="D1037" s="80"/>
      <c r="E1037" s="80"/>
      <c r="F1037" s="80"/>
      <c r="G1037" s="80"/>
      <c r="H1037" s="80"/>
      <c r="I1037" s="80"/>
      <c r="K1037"/>
      <c r="L1037"/>
      <c r="M1037"/>
    </row>
    <row r="1038" spans="1:13" s="4" customFormat="1" ht="14.25">
      <c r="A1038" s="80"/>
      <c r="B1038" s="80"/>
      <c r="C1038" s="80"/>
      <c r="D1038" s="80"/>
      <c r="E1038" s="80"/>
      <c r="F1038" s="80"/>
      <c r="G1038" s="80"/>
      <c r="H1038" s="80"/>
      <c r="I1038" s="80"/>
      <c r="K1038"/>
      <c r="L1038"/>
      <c r="M1038"/>
    </row>
    <row r="1039" spans="1:13" s="4" customFormat="1" ht="14.25">
      <c r="A1039" s="80"/>
      <c r="B1039" s="80"/>
      <c r="C1039" s="80"/>
      <c r="D1039" s="80"/>
      <c r="E1039" s="80"/>
      <c r="F1039" s="80"/>
      <c r="G1039" s="80"/>
      <c r="H1039" s="80"/>
      <c r="I1039" s="80"/>
      <c r="K1039"/>
      <c r="L1039"/>
      <c r="M1039"/>
    </row>
    <row r="1040" spans="1:13" s="4" customFormat="1" ht="14.25">
      <c r="A1040" s="80"/>
      <c r="B1040" s="80"/>
      <c r="C1040" s="80"/>
      <c r="D1040" s="80"/>
      <c r="E1040" s="80"/>
      <c r="F1040" s="80"/>
      <c r="G1040" s="80"/>
      <c r="H1040" s="80"/>
      <c r="I1040" s="80"/>
      <c r="K1040"/>
      <c r="L1040"/>
      <c r="M1040"/>
    </row>
    <row r="1041" spans="1:13" s="4" customFormat="1" ht="14.25">
      <c r="A1041" s="80"/>
      <c r="B1041" s="80"/>
      <c r="C1041" s="80"/>
      <c r="D1041" s="80"/>
      <c r="E1041" s="80"/>
      <c r="F1041" s="80"/>
      <c r="G1041" s="80"/>
      <c r="H1041" s="80"/>
      <c r="I1041" s="80"/>
      <c r="K1041"/>
      <c r="L1041"/>
      <c r="M1041"/>
    </row>
    <row r="1042" spans="1:13" s="4" customFormat="1" ht="14.25">
      <c r="A1042" s="80"/>
      <c r="B1042" s="80"/>
      <c r="C1042" s="80"/>
      <c r="D1042" s="80"/>
      <c r="E1042" s="80"/>
      <c r="F1042" s="80"/>
      <c r="G1042" s="80"/>
      <c r="H1042" s="80"/>
      <c r="I1042" s="80"/>
      <c r="K1042"/>
      <c r="L1042"/>
      <c r="M1042"/>
    </row>
    <row r="1043" spans="1:13" s="4" customFormat="1" ht="14.25">
      <c r="A1043" s="80"/>
      <c r="B1043" s="80"/>
      <c r="C1043" s="80"/>
      <c r="D1043" s="80"/>
      <c r="E1043" s="80"/>
      <c r="F1043" s="80"/>
      <c r="G1043" s="80"/>
      <c r="H1043" s="80"/>
      <c r="I1043" s="80"/>
      <c r="K1043"/>
      <c r="L1043"/>
      <c r="M1043"/>
    </row>
    <row r="1044" spans="1:13" s="4" customFormat="1" ht="14.25">
      <c r="A1044" s="80"/>
      <c r="B1044" s="80"/>
      <c r="C1044" s="80"/>
      <c r="D1044" s="80"/>
      <c r="E1044" s="80"/>
      <c r="F1044" s="80"/>
      <c r="G1044" s="80"/>
      <c r="H1044" s="80"/>
      <c r="I1044" s="80"/>
      <c r="K1044"/>
      <c r="L1044"/>
      <c r="M1044"/>
    </row>
    <row r="1045" spans="1:13" s="4" customFormat="1" ht="14.25">
      <c r="A1045" s="80"/>
      <c r="B1045" s="80"/>
      <c r="C1045" s="80"/>
      <c r="D1045" s="80"/>
      <c r="E1045" s="80"/>
      <c r="F1045" s="80"/>
      <c r="G1045" s="80"/>
      <c r="H1045" s="80"/>
      <c r="I1045" s="80"/>
      <c r="K1045"/>
      <c r="L1045"/>
      <c r="M1045"/>
    </row>
    <row r="1046" spans="1:13" s="4" customFormat="1" ht="14.25">
      <c r="A1046" s="80"/>
      <c r="B1046" s="80"/>
      <c r="C1046" s="80"/>
      <c r="D1046" s="80"/>
      <c r="E1046" s="80"/>
      <c r="F1046" s="80"/>
      <c r="G1046" s="80"/>
      <c r="H1046" s="80"/>
      <c r="I1046" s="80"/>
      <c r="K1046"/>
      <c r="L1046"/>
      <c r="M1046"/>
    </row>
    <row r="1047" spans="1:13" s="4" customFormat="1" ht="14.25">
      <c r="A1047" s="80"/>
      <c r="B1047" s="80"/>
      <c r="C1047" s="80"/>
      <c r="D1047" s="80"/>
      <c r="E1047" s="80"/>
      <c r="F1047" s="80"/>
      <c r="G1047" s="80"/>
      <c r="H1047" s="80"/>
      <c r="I1047" s="80"/>
      <c r="K1047"/>
      <c r="L1047"/>
      <c r="M1047"/>
    </row>
    <row r="1048" spans="1:13" s="4" customFormat="1" ht="14.25">
      <c r="A1048" s="80"/>
      <c r="B1048" s="80"/>
      <c r="C1048" s="80"/>
      <c r="D1048" s="80"/>
      <c r="E1048" s="80"/>
      <c r="F1048" s="80"/>
      <c r="G1048" s="80"/>
      <c r="H1048" s="80"/>
      <c r="I1048" s="80"/>
      <c r="K1048"/>
      <c r="L1048"/>
      <c r="M1048"/>
    </row>
    <row r="1049" spans="1:13" s="4" customFormat="1" ht="14.25">
      <c r="A1049" s="80"/>
      <c r="B1049" s="80"/>
      <c r="C1049" s="80"/>
      <c r="D1049" s="80"/>
      <c r="E1049" s="80"/>
      <c r="F1049" s="80"/>
      <c r="G1049" s="80"/>
      <c r="H1049" s="80"/>
      <c r="I1049" s="80"/>
      <c r="K1049"/>
      <c r="L1049"/>
      <c r="M1049"/>
    </row>
    <row r="1050" spans="1:13" s="4" customFormat="1" ht="14.25">
      <c r="A1050" s="80"/>
      <c r="B1050" s="80"/>
      <c r="C1050" s="80"/>
      <c r="D1050" s="80"/>
      <c r="E1050" s="80"/>
      <c r="F1050" s="80"/>
      <c r="G1050" s="80"/>
      <c r="H1050" s="80"/>
      <c r="I1050" s="80"/>
      <c r="K1050"/>
      <c r="L1050"/>
      <c r="M1050"/>
    </row>
    <row r="1051" spans="1:13" s="4" customFormat="1" ht="14.25">
      <c r="A1051" s="80"/>
      <c r="B1051" s="80"/>
      <c r="C1051" s="80"/>
      <c r="D1051" s="80"/>
      <c r="E1051" s="80"/>
      <c r="F1051" s="80"/>
      <c r="G1051" s="80"/>
      <c r="H1051" s="80"/>
      <c r="I1051" s="80"/>
      <c r="K1051"/>
      <c r="L1051"/>
      <c r="M1051"/>
    </row>
    <row r="1052" spans="1:13" s="4" customFormat="1" ht="14.25">
      <c r="A1052" s="80"/>
      <c r="B1052" s="80"/>
      <c r="C1052" s="80"/>
      <c r="D1052" s="80"/>
      <c r="E1052" s="80"/>
      <c r="F1052" s="80"/>
      <c r="G1052" s="80"/>
      <c r="H1052" s="80"/>
      <c r="I1052" s="80"/>
      <c r="K1052"/>
      <c r="L1052"/>
      <c r="M1052"/>
    </row>
    <row r="1053" spans="1:13" s="4" customFormat="1" ht="14.25">
      <c r="A1053" s="80"/>
      <c r="B1053" s="80"/>
      <c r="C1053" s="80"/>
      <c r="D1053" s="80"/>
      <c r="E1053" s="80"/>
      <c r="F1053" s="80"/>
      <c r="G1053" s="80"/>
      <c r="H1053" s="80"/>
      <c r="I1053" s="80"/>
      <c r="K1053"/>
      <c r="L1053"/>
      <c r="M1053"/>
    </row>
    <row r="1054" spans="1:13" s="4" customFormat="1" ht="14.25">
      <c r="A1054" s="80"/>
      <c r="B1054" s="80"/>
      <c r="C1054" s="80"/>
      <c r="D1054" s="80"/>
      <c r="E1054" s="80"/>
      <c r="F1054" s="80"/>
      <c r="G1054" s="80"/>
      <c r="H1054" s="80"/>
      <c r="I1054" s="80"/>
      <c r="K1054"/>
      <c r="L1054"/>
      <c r="M1054"/>
    </row>
    <row r="1055" spans="1:13" s="4" customFormat="1" ht="14.25">
      <c r="A1055" s="80"/>
      <c r="B1055" s="80"/>
      <c r="C1055" s="80"/>
      <c r="D1055" s="80"/>
      <c r="E1055" s="80"/>
      <c r="F1055" s="80"/>
      <c r="G1055" s="80"/>
      <c r="H1055" s="80"/>
      <c r="I1055" s="80"/>
      <c r="K1055"/>
      <c r="L1055"/>
      <c r="M1055"/>
    </row>
    <row r="1056" spans="1:13" s="4" customFormat="1" ht="14.25">
      <c r="A1056" s="80"/>
      <c r="B1056" s="80"/>
      <c r="C1056" s="80"/>
      <c r="D1056" s="80"/>
      <c r="E1056" s="80"/>
      <c r="F1056" s="80"/>
      <c r="G1056" s="80"/>
      <c r="H1056" s="80"/>
      <c r="I1056" s="80"/>
      <c r="K1056"/>
      <c r="L1056"/>
      <c r="M1056"/>
    </row>
    <row r="1057" spans="1:13" s="4" customFormat="1" ht="14.25">
      <c r="A1057" s="80"/>
      <c r="B1057" s="80"/>
      <c r="C1057" s="80"/>
      <c r="D1057" s="80"/>
      <c r="E1057" s="80"/>
      <c r="F1057" s="80"/>
      <c r="G1057" s="80"/>
      <c r="H1057" s="80"/>
      <c r="I1057" s="80"/>
      <c r="K1057"/>
      <c r="L1057"/>
      <c r="M1057"/>
    </row>
    <row r="1058" spans="1:13" s="4" customFormat="1" ht="14.25">
      <c r="A1058" s="80"/>
      <c r="B1058" s="80"/>
      <c r="C1058" s="80"/>
      <c r="D1058" s="80"/>
      <c r="E1058" s="80"/>
      <c r="F1058" s="80"/>
      <c r="G1058" s="80"/>
      <c r="H1058" s="80"/>
      <c r="I1058" s="80"/>
      <c r="K1058"/>
      <c r="L1058"/>
      <c r="M1058"/>
    </row>
    <row r="1059" spans="1:13" s="4" customFormat="1" ht="14.25">
      <c r="A1059" s="80"/>
      <c r="B1059" s="80"/>
      <c r="C1059" s="80"/>
      <c r="D1059" s="80"/>
      <c r="E1059" s="80"/>
      <c r="F1059" s="80"/>
      <c r="G1059" s="80"/>
      <c r="H1059" s="80"/>
      <c r="I1059" s="80"/>
      <c r="K1059"/>
      <c r="L1059"/>
      <c r="M1059"/>
    </row>
    <row r="1060" spans="1:13" s="4" customFormat="1" ht="14.25">
      <c r="A1060" s="80"/>
      <c r="B1060" s="80"/>
      <c r="C1060" s="80"/>
      <c r="D1060" s="80"/>
      <c r="E1060" s="80"/>
      <c r="F1060" s="80"/>
      <c r="G1060" s="80"/>
      <c r="H1060" s="80"/>
      <c r="I1060" s="80"/>
      <c r="K1060"/>
      <c r="L1060"/>
      <c r="M1060"/>
    </row>
    <row r="1061" spans="1:13" s="4" customFormat="1" ht="14.25">
      <c r="A1061" s="80"/>
      <c r="B1061" s="80"/>
      <c r="C1061" s="80"/>
      <c r="D1061" s="80"/>
      <c r="E1061" s="80"/>
      <c r="F1061" s="80"/>
      <c r="G1061" s="80"/>
      <c r="H1061" s="80"/>
      <c r="I1061" s="80"/>
      <c r="K1061"/>
      <c r="L1061"/>
      <c r="M1061"/>
    </row>
    <row r="1062" spans="1:13" s="4" customFormat="1" ht="14.25">
      <c r="A1062" s="80"/>
      <c r="B1062" s="80"/>
      <c r="C1062" s="80"/>
      <c r="D1062" s="80"/>
      <c r="E1062" s="80"/>
      <c r="F1062" s="80"/>
      <c r="G1062" s="80"/>
      <c r="H1062" s="80"/>
      <c r="I1062" s="80"/>
      <c r="K1062"/>
      <c r="L1062"/>
      <c r="M1062"/>
    </row>
    <row r="1063" spans="1:13" s="4" customFormat="1" ht="14.25">
      <c r="A1063" s="80"/>
      <c r="B1063" s="80"/>
      <c r="C1063" s="80"/>
      <c r="D1063" s="80"/>
      <c r="E1063" s="80"/>
      <c r="F1063" s="80"/>
      <c r="G1063" s="80"/>
      <c r="H1063" s="80"/>
      <c r="I1063" s="80"/>
      <c r="K1063"/>
      <c r="L1063"/>
      <c r="M1063"/>
    </row>
    <row r="1064" spans="1:13" s="4" customFormat="1" ht="14.25">
      <c r="A1064" s="80"/>
      <c r="B1064" s="80"/>
      <c r="C1064" s="80"/>
      <c r="D1064" s="80"/>
      <c r="E1064" s="80"/>
      <c r="F1064" s="80"/>
      <c r="G1064" s="80"/>
      <c r="H1064" s="80"/>
      <c r="I1064" s="80"/>
      <c r="K1064"/>
      <c r="L1064"/>
      <c r="M1064"/>
    </row>
    <row r="1065" spans="1:13" s="4" customFormat="1" ht="14.25">
      <c r="A1065" s="80"/>
      <c r="B1065" s="80"/>
      <c r="C1065" s="80"/>
      <c r="D1065" s="80"/>
      <c r="E1065" s="80"/>
      <c r="F1065" s="80"/>
      <c r="G1065" s="80"/>
      <c r="H1065" s="80"/>
      <c r="I1065" s="80"/>
      <c r="K1065"/>
      <c r="L1065"/>
      <c r="M1065"/>
    </row>
    <row r="1066" spans="1:13" s="4" customFormat="1" ht="14.25">
      <c r="A1066" s="80"/>
      <c r="B1066" s="80"/>
      <c r="C1066" s="80"/>
      <c r="D1066" s="80"/>
      <c r="E1066" s="80"/>
      <c r="F1066" s="80"/>
      <c r="G1066" s="80"/>
      <c r="H1066" s="80"/>
      <c r="I1066" s="80"/>
      <c r="K1066"/>
      <c r="L1066"/>
      <c r="M1066"/>
    </row>
    <row r="1067" spans="1:13" s="4" customFormat="1" ht="14.25">
      <c r="A1067" s="80"/>
      <c r="B1067" s="80"/>
      <c r="C1067" s="80"/>
      <c r="D1067" s="80"/>
      <c r="E1067" s="80"/>
      <c r="F1067" s="80"/>
      <c r="G1067" s="80"/>
      <c r="H1067" s="80"/>
      <c r="I1067" s="80"/>
      <c r="K1067"/>
      <c r="L1067"/>
      <c r="M1067"/>
    </row>
    <row r="1068" spans="1:13" s="4" customFormat="1" ht="14.25">
      <c r="A1068" s="80"/>
      <c r="B1068" s="80"/>
      <c r="C1068" s="80"/>
      <c r="D1068" s="80"/>
      <c r="E1068" s="80"/>
      <c r="F1068" s="80"/>
      <c r="G1068" s="80"/>
      <c r="H1068" s="80"/>
      <c r="I1068" s="80"/>
      <c r="K1068"/>
      <c r="L1068"/>
      <c r="M1068"/>
    </row>
    <row r="1069" spans="1:13" s="4" customFormat="1" ht="14.25">
      <c r="A1069" s="80"/>
      <c r="B1069" s="80"/>
      <c r="C1069" s="80"/>
      <c r="D1069" s="80"/>
      <c r="E1069" s="80"/>
      <c r="F1069" s="80"/>
      <c r="G1069" s="80"/>
      <c r="H1069" s="80"/>
      <c r="I1069" s="80"/>
      <c r="K1069"/>
      <c r="L1069"/>
      <c r="M1069"/>
    </row>
    <row r="1070" spans="1:13" s="4" customFormat="1" ht="14.25">
      <c r="A1070" s="80"/>
      <c r="B1070" s="80"/>
      <c r="C1070" s="80"/>
      <c r="D1070" s="80"/>
      <c r="E1070" s="80"/>
      <c r="F1070" s="80"/>
      <c r="G1070" s="80"/>
      <c r="H1070" s="80"/>
      <c r="I1070" s="80"/>
      <c r="K1070"/>
      <c r="L1070"/>
      <c r="M1070"/>
    </row>
    <row r="1071" spans="1:13" s="4" customFormat="1" ht="14.25">
      <c r="A1071" s="80"/>
      <c r="B1071" s="80"/>
      <c r="C1071" s="80"/>
      <c r="D1071" s="80"/>
      <c r="E1071" s="80"/>
      <c r="F1071" s="80"/>
      <c r="G1071" s="80"/>
      <c r="H1071" s="80"/>
      <c r="I1071" s="80"/>
      <c r="K1071"/>
      <c r="L1071"/>
      <c r="M1071"/>
    </row>
    <row r="1072" spans="1:13" s="4" customFormat="1" ht="14.25">
      <c r="A1072" s="80"/>
      <c r="B1072" s="80"/>
      <c r="C1072" s="80"/>
      <c r="D1072" s="80"/>
      <c r="E1072" s="80"/>
      <c r="F1072" s="80"/>
      <c r="G1072" s="80"/>
      <c r="H1072" s="80"/>
      <c r="I1072" s="80"/>
      <c r="K1072"/>
      <c r="L1072"/>
      <c r="M1072"/>
    </row>
    <row r="1073" spans="1:13" s="4" customFormat="1" ht="14.25">
      <c r="A1073" s="80"/>
      <c r="B1073" s="80"/>
      <c r="C1073" s="80"/>
      <c r="D1073" s="80"/>
      <c r="E1073" s="80"/>
      <c r="F1073" s="80"/>
      <c r="G1073" s="80"/>
      <c r="H1073" s="80"/>
      <c r="I1073" s="80"/>
      <c r="K1073"/>
      <c r="L1073"/>
      <c r="M1073"/>
    </row>
    <row r="1074" spans="1:13" s="4" customFormat="1" ht="14.25">
      <c r="A1074" s="80"/>
      <c r="B1074" s="80"/>
      <c r="C1074" s="80"/>
      <c r="D1074" s="80"/>
      <c r="E1074" s="80"/>
      <c r="F1074" s="80"/>
      <c r="G1074" s="80"/>
      <c r="H1074" s="80"/>
      <c r="I1074" s="80"/>
      <c r="K1074"/>
      <c r="L1074"/>
      <c r="M1074"/>
    </row>
    <row r="1075" spans="1:13" s="4" customFormat="1" ht="14.25">
      <c r="A1075" s="80"/>
      <c r="B1075" s="80"/>
      <c r="C1075" s="80"/>
      <c r="D1075" s="80"/>
      <c r="E1075" s="80"/>
      <c r="F1075" s="80"/>
      <c r="G1075" s="80"/>
      <c r="H1075" s="80"/>
      <c r="I1075" s="80"/>
      <c r="K1075"/>
      <c r="L1075"/>
      <c r="M1075"/>
    </row>
    <row r="1076" spans="1:13" s="4" customFormat="1" ht="14.25">
      <c r="A1076" s="80"/>
      <c r="B1076" s="80"/>
      <c r="C1076" s="80"/>
      <c r="D1076" s="80"/>
      <c r="E1076" s="80"/>
      <c r="F1076" s="80"/>
      <c r="G1076" s="80"/>
      <c r="H1076" s="80"/>
      <c r="I1076" s="80"/>
      <c r="K1076"/>
      <c r="L1076"/>
      <c r="M1076"/>
    </row>
    <row r="1077" spans="1:13" s="4" customFormat="1" ht="14.25">
      <c r="A1077" s="80"/>
      <c r="B1077" s="80"/>
      <c r="C1077" s="80"/>
      <c r="D1077" s="80"/>
      <c r="E1077" s="80"/>
      <c r="F1077" s="80"/>
      <c r="G1077" s="80"/>
      <c r="H1077" s="80"/>
      <c r="I1077" s="80"/>
      <c r="K1077"/>
      <c r="L1077"/>
      <c r="M1077"/>
    </row>
    <row r="1078" spans="1:13" s="4" customFormat="1" ht="14.25">
      <c r="A1078" s="80"/>
      <c r="B1078" s="80"/>
      <c r="C1078" s="80"/>
      <c r="D1078" s="80"/>
      <c r="E1078" s="80"/>
      <c r="F1078" s="80"/>
      <c r="G1078" s="80"/>
      <c r="H1078" s="80"/>
      <c r="I1078" s="80"/>
      <c r="K1078"/>
      <c r="L1078"/>
      <c r="M1078"/>
    </row>
    <row r="1079" spans="1:13" s="4" customFormat="1" ht="14.25">
      <c r="A1079" s="80"/>
      <c r="B1079" s="80"/>
      <c r="C1079" s="80"/>
      <c r="D1079" s="80"/>
      <c r="E1079" s="80"/>
      <c r="F1079" s="80"/>
      <c r="G1079" s="80"/>
      <c r="H1079" s="80"/>
      <c r="I1079" s="80"/>
      <c r="K1079"/>
      <c r="L1079"/>
      <c r="M1079"/>
    </row>
    <row r="1080" spans="1:13" s="4" customFormat="1" ht="14.25">
      <c r="A1080" s="80"/>
      <c r="B1080" s="80"/>
      <c r="C1080" s="80"/>
      <c r="D1080" s="80"/>
      <c r="E1080" s="80"/>
      <c r="F1080" s="80"/>
      <c r="G1080" s="80"/>
      <c r="H1080" s="80"/>
      <c r="I1080" s="80"/>
      <c r="K1080"/>
      <c r="L1080"/>
      <c r="M1080"/>
    </row>
    <row r="1081" spans="1:13" s="4" customFormat="1" ht="14.25">
      <c r="A1081" s="80"/>
      <c r="B1081" s="80"/>
      <c r="C1081" s="80"/>
      <c r="D1081" s="80"/>
      <c r="E1081" s="80"/>
      <c r="F1081" s="80"/>
      <c r="G1081" s="80"/>
      <c r="H1081" s="80"/>
      <c r="I1081" s="80"/>
      <c r="K1081"/>
      <c r="L1081"/>
      <c r="M1081"/>
    </row>
    <row r="1082" spans="1:13" s="4" customFormat="1" ht="14.25">
      <c r="A1082" s="80"/>
      <c r="B1082" s="80"/>
      <c r="C1082" s="80"/>
      <c r="D1082" s="80"/>
      <c r="E1082" s="80"/>
      <c r="F1082" s="80"/>
      <c r="G1082" s="80"/>
      <c r="H1082" s="80"/>
      <c r="I1082" s="80"/>
      <c r="K1082"/>
      <c r="L1082"/>
      <c r="M1082"/>
    </row>
    <row r="1083" spans="1:13" s="4" customFormat="1" ht="14.25">
      <c r="A1083" s="80"/>
      <c r="B1083" s="80"/>
      <c r="C1083" s="80"/>
      <c r="D1083" s="80"/>
      <c r="E1083" s="80"/>
      <c r="F1083" s="80"/>
      <c r="G1083" s="80"/>
      <c r="H1083" s="80"/>
      <c r="I1083" s="80"/>
      <c r="K1083"/>
      <c r="L1083"/>
      <c r="M1083"/>
    </row>
    <row r="1084" spans="1:13" s="4" customFormat="1" ht="14.25">
      <c r="A1084" s="80"/>
      <c r="B1084" s="80"/>
      <c r="C1084" s="80"/>
      <c r="D1084" s="80"/>
      <c r="E1084" s="80"/>
      <c r="F1084" s="80"/>
      <c r="G1084" s="80"/>
      <c r="H1084" s="80"/>
      <c r="I1084" s="80"/>
      <c r="K1084"/>
      <c r="L1084"/>
      <c r="M1084"/>
    </row>
    <row r="1085" spans="1:13" s="4" customFormat="1" ht="14.25">
      <c r="A1085" s="80"/>
      <c r="B1085" s="80"/>
      <c r="C1085" s="80"/>
      <c r="D1085" s="80"/>
      <c r="E1085" s="80"/>
      <c r="F1085" s="80"/>
      <c r="G1085" s="80"/>
      <c r="H1085" s="80"/>
      <c r="I1085" s="80"/>
      <c r="K1085"/>
      <c r="L1085"/>
      <c r="M1085"/>
    </row>
    <row r="1086" spans="1:13" s="4" customFormat="1" ht="14.25">
      <c r="A1086" s="80"/>
      <c r="B1086" s="80"/>
      <c r="C1086" s="80"/>
      <c r="D1086" s="80"/>
      <c r="E1086" s="80"/>
      <c r="F1086" s="80"/>
      <c r="G1086" s="80"/>
      <c r="H1086" s="80"/>
      <c r="I1086" s="80"/>
      <c r="K1086"/>
      <c r="L1086"/>
      <c r="M1086"/>
    </row>
    <row r="1087" spans="1:13" s="4" customFormat="1" ht="14.25">
      <c r="A1087" s="80"/>
      <c r="B1087" s="80"/>
      <c r="C1087" s="80"/>
      <c r="D1087" s="80"/>
      <c r="E1087" s="80"/>
      <c r="F1087" s="80"/>
      <c r="G1087" s="80"/>
      <c r="H1087" s="80"/>
      <c r="I1087" s="80"/>
      <c r="K1087"/>
      <c r="L1087"/>
      <c r="M1087"/>
    </row>
    <row r="1088" spans="1:13" s="4" customFormat="1" ht="14.25">
      <c r="A1088" s="80"/>
      <c r="B1088" s="80"/>
      <c r="C1088" s="80"/>
      <c r="D1088" s="80"/>
      <c r="E1088" s="80"/>
      <c r="F1088" s="80"/>
      <c r="G1088" s="80"/>
      <c r="H1088" s="80"/>
      <c r="I1088" s="80"/>
      <c r="K1088"/>
      <c r="L1088"/>
      <c r="M1088"/>
    </row>
    <row r="1089" spans="1:13" s="4" customFormat="1" ht="14.25">
      <c r="A1089" s="80"/>
      <c r="B1089" s="80"/>
      <c r="C1089" s="80"/>
      <c r="D1089" s="80"/>
      <c r="E1089" s="80"/>
      <c r="F1089" s="80"/>
      <c r="G1089" s="80"/>
      <c r="H1089" s="80"/>
      <c r="I1089" s="80"/>
      <c r="K1089"/>
      <c r="L1089"/>
      <c r="M1089"/>
    </row>
    <row r="1090" spans="1:13" s="4" customFormat="1" ht="14.25">
      <c r="A1090" s="80"/>
      <c r="B1090" s="80"/>
      <c r="C1090" s="80"/>
      <c r="D1090" s="80"/>
      <c r="E1090" s="80"/>
      <c r="F1090" s="80"/>
      <c r="G1090" s="80"/>
      <c r="H1090" s="80"/>
      <c r="I1090" s="80"/>
      <c r="K1090"/>
      <c r="L1090"/>
      <c r="M1090"/>
    </row>
    <row r="1091" spans="1:13" s="4" customFormat="1" ht="14.25">
      <c r="A1091" s="80"/>
      <c r="B1091" s="80"/>
      <c r="C1091" s="80"/>
      <c r="D1091" s="80"/>
      <c r="E1091" s="80"/>
      <c r="F1091" s="80"/>
      <c r="G1091" s="80"/>
      <c r="H1091" s="80"/>
      <c r="I1091" s="80"/>
      <c r="K1091"/>
      <c r="L1091"/>
      <c r="M1091"/>
    </row>
    <row r="1092" spans="1:13" s="4" customFormat="1" ht="14.25">
      <c r="A1092" s="80"/>
      <c r="B1092" s="80"/>
      <c r="C1092" s="80"/>
      <c r="D1092" s="80"/>
      <c r="E1092" s="80"/>
      <c r="F1092" s="80"/>
      <c r="G1092" s="80"/>
      <c r="H1092" s="80"/>
      <c r="I1092" s="80"/>
      <c r="K1092"/>
      <c r="L1092"/>
      <c r="M1092"/>
    </row>
    <row r="1093" spans="1:13" s="4" customFormat="1" ht="14.25">
      <c r="A1093" s="80"/>
      <c r="B1093" s="80"/>
      <c r="C1093" s="80"/>
      <c r="D1093" s="80"/>
      <c r="E1093" s="80"/>
      <c r="F1093" s="80"/>
      <c r="G1093" s="80"/>
      <c r="H1093" s="80"/>
      <c r="I1093" s="80"/>
      <c r="K1093"/>
      <c r="L1093"/>
      <c r="M1093"/>
    </row>
    <row r="1094" spans="1:13" s="4" customFormat="1" ht="14.25">
      <c r="A1094" s="80"/>
      <c r="B1094" s="80"/>
      <c r="C1094" s="80"/>
      <c r="D1094" s="80"/>
      <c r="E1094" s="80"/>
      <c r="F1094" s="80"/>
      <c r="G1094" s="80"/>
      <c r="H1094" s="80"/>
      <c r="I1094" s="80"/>
      <c r="K1094"/>
      <c r="L1094"/>
      <c r="M1094"/>
    </row>
    <row r="1095" spans="1:13" s="4" customFormat="1" ht="14.25">
      <c r="A1095" s="80"/>
      <c r="B1095" s="80"/>
      <c r="C1095" s="80"/>
      <c r="D1095" s="80"/>
      <c r="E1095" s="80"/>
      <c r="F1095" s="80"/>
      <c r="G1095" s="80"/>
      <c r="H1095" s="80"/>
      <c r="I1095" s="80"/>
      <c r="K1095"/>
      <c r="L1095"/>
      <c r="M1095"/>
    </row>
    <row r="1096" spans="1:13" s="4" customFormat="1" ht="14.25">
      <c r="A1096" s="80"/>
      <c r="B1096" s="80"/>
      <c r="C1096" s="80"/>
      <c r="D1096" s="80"/>
      <c r="E1096" s="80"/>
      <c r="F1096" s="80"/>
      <c r="G1096" s="80"/>
      <c r="H1096" s="80"/>
      <c r="I1096" s="80"/>
      <c r="K1096"/>
      <c r="L1096"/>
      <c r="M1096"/>
    </row>
    <row r="1097" spans="1:13" s="4" customFormat="1" ht="14.25">
      <c r="A1097" s="80"/>
      <c r="B1097" s="80"/>
      <c r="C1097" s="80"/>
      <c r="D1097" s="80"/>
      <c r="E1097" s="80"/>
      <c r="F1097" s="80"/>
      <c r="G1097" s="80"/>
      <c r="H1097" s="80"/>
      <c r="I1097" s="80"/>
      <c r="K1097"/>
      <c r="L1097"/>
      <c r="M1097"/>
    </row>
    <row r="1098" spans="1:13" s="4" customFormat="1" ht="14.25">
      <c r="A1098" s="80"/>
      <c r="B1098" s="80"/>
      <c r="C1098" s="80"/>
      <c r="D1098" s="80"/>
      <c r="E1098" s="80"/>
      <c r="F1098" s="80"/>
      <c r="G1098" s="80"/>
      <c r="H1098" s="80"/>
      <c r="I1098" s="80"/>
      <c r="K1098"/>
      <c r="L1098"/>
      <c r="M1098"/>
    </row>
    <row r="1099" spans="1:13" s="4" customFormat="1" ht="14.25">
      <c r="A1099" s="80"/>
      <c r="B1099" s="80"/>
      <c r="C1099" s="80"/>
      <c r="D1099" s="80"/>
      <c r="E1099" s="80"/>
      <c r="F1099" s="80"/>
      <c r="G1099" s="80"/>
      <c r="H1099" s="80"/>
      <c r="I1099" s="80"/>
      <c r="K1099"/>
      <c r="L1099"/>
      <c r="M1099"/>
    </row>
    <row r="1100" spans="1:13" s="4" customFormat="1" ht="14.25">
      <c r="A1100" s="80"/>
      <c r="B1100" s="80"/>
      <c r="C1100" s="80"/>
      <c r="D1100" s="80"/>
      <c r="E1100" s="80"/>
      <c r="F1100" s="80"/>
      <c r="G1100" s="80"/>
      <c r="H1100" s="80"/>
      <c r="I1100" s="80"/>
      <c r="K1100"/>
      <c r="L1100"/>
      <c r="M1100"/>
    </row>
    <row r="1101" spans="1:13" s="4" customFormat="1" ht="14.25">
      <c r="A1101" s="80"/>
      <c r="B1101" s="80"/>
      <c r="C1101" s="80"/>
      <c r="D1101" s="80"/>
      <c r="E1101" s="80"/>
      <c r="F1101" s="80"/>
      <c r="G1101" s="80"/>
      <c r="H1101" s="80"/>
      <c r="I1101" s="80"/>
      <c r="K1101"/>
      <c r="L1101"/>
      <c r="M1101"/>
    </row>
    <row r="1102" spans="1:13" s="4" customFormat="1" ht="14.25">
      <c r="A1102" s="80"/>
      <c r="B1102" s="80"/>
      <c r="C1102" s="80"/>
      <c r="D1102" s="80"/>
      <c r="E1102" s="80"/>
      <c r="F1102" s="80"/>
      <c r="G1102" s="80"/>
      <c r="H1102" s="80"/>
      <c r="I1102" s="80"/>
      <c r="K1102"/>
      <c r="L1102"/>
      <c r="M1102"/>
    </row>
    <row r="1103" spans="1:13" s="4" customFormat="1" ht="14.25">
      <c r="A1103" s="80"/>
      <c r="B1103" s="80"/>
      <c r="C1103" s="80"/>
      <c r="D1103" s="80"/>
      <c r="E1103" s="80"/>
      <c r="F1103" s="80"/>
      <c r="G1103" s="80"/>
      <c r="H1103" s="80"/>
      <c r="I1103" s="80"/>
      <c r="K1103"/>
      <c r="L1103"/>
      <c r="M1103"/>
    </row>
    <row r="1104" spans="1:13" s="4" customFormat="1" ht="14.25">
      <c r="A1104" s="80"/>
      <c r="B1104" s="80"/>
      <c r="C1104" s="80"/>
      <c r="D1104" s="80"/>
      <c r="E1104" s="80"/>
      <c r="F1104" s="80"/>
      <c r="G1104" s="80"/>
      <c r="H1104" s="80"/>
      <c r="I1104" s="80"/>
      <c r="K1104"/>
      <c r="L1104"/>
      <c r="M1104"/>
    </row>
    <row r="1105" spans="1:13" s="4" customFormat="1" ht="14.25">
      <c r="A1105" s="80"/>
      <c r="B1105" s="80"/>
      <c r="C1105" s="80"/>
      <c r="D1105" s="80"/>
      <c r="E1105" s="80"/>
      <c r="F1105" s="80"/>
      <c r="G1105" s="80"/>
      <c r="H1105" s="80"/>
      <c r="I1105" s="80"/>
      <c r="K1105"/>
      <c r="L1105"/>
      <c r="M1105"/>
    </row>
    <row r="1106" spans="1:13" s="4" customFormat="1" ht="14.25">
      <c r="A1106" s="80"/>
      <c r="B1106" s="80"/>
      <c r="C1106" s="80"/>
      <c r="D1106" s="80"/>
      <c r="E1106" s="80"/>
      <c r="F1106" s="80"/>
      <c r="G1106" s="80"/>
      <c r="H1106" s="80"/>
      <c r="I1106" s="80"/>
      <c r="K1106"/>
      <c r="L1106"/>
      <c r="M1106"/>
    </row>
    <row r="1107" spans="1:13" s="4" customFormat="1" ht="14.25">
      <c r="A1107" s="80"/>
      <c r="B1107" s="80"/>
      <c r="C1107" s="80"/>
      <c r="D1107" s="80"/>
      <c r="E1107" s="80"/>
      <c r="F1107" s="80"/>
      <c r="G1107" s="80"/>
      <c r="H1107" s="80"/>
      <c r="I1107" s="80"/>
      <c r="K1107"/>
      <c r="L1107"/>
      <c r="M1107"/>
    </row>
    <row r="1108" spans="1:13" s="4" customFormat="1" ht="14.25">
      <c r="A1108" s="80"/>
      <c r="B1108" s="80"/>
      <c r="C1108" s="80"/>
      <c r="D1108" s="80"/>
      <c r="E1108" s="80"/>
      <c r="F1108" s="80"/>
      <c r="G1108" s="80"/>
      <c r="H1108" s="80"/>
      <c r="I1108" s="80"/>
      <c r="K1108"/>
      <c r="L1108"/>
      <c r="M1108"/>
    </row>
    <row r="1109" spans="1:13" s="4" customFormat="1" ht="14.25">
      <c r="A1109" s="80"/>
      <c r="B1109" s="80"/>
      <c r="C1109" s="80"/>
      <c r="D1109" s="80"/>
      <c r="E1109" s="80"/>
      <c r="F1109" s="80"/>
      <c r="G1109" s="80"/>
      <c r="H1109" s="80"/>
      <c r="I1109" s="80"/>
      <c r="K1109"/>
      <c r="L1109"/>
      <c r="M1109"/>
    </row>
    <row r="1110" spans="1:13" s="4" customFormat="1" ht="14.25">
      <c r="A1110" s="80"/>
      <c r="B1110" s="80"/>
      <c r="C1110" s="80"/>
      <c r="D1110" s="80"/>
      <c r="E1110" s="80"/>
      <c r="F1110" s="80"/>
      <c r="G1110" s="80"/>
      <c r="H1110" s="80"/>
      <c r="I1110" s="80"/>
      <c r="K1110"/>
      <c r="L1110"/>
      <c r="M1110"/>
    </row>
    <row r="1111" spans="1:13" s="4" customFormat="1" ht="14.25">
      <c r="A1111" s="80"/>
      <c r="B1111" s="80"/>
      <c r="C1111" s="80"/>
      <c r="D1111" s="80"/>
      <c r="E1111" s="80"/>
      <c r="F1111" s="80"/>
      <c r="G1111" s="80"/>
      <c r="H1111" s="80"/>
      <c r="I1111" s="80"/>
      <c r="K1111"/>
      <c r="L1111"/>
      <c r="M1111"/>
    </row>
    <row r="1112" spans="1:13" s="4" customFormat="1" ht="14.25">
      <c r="A1112" s="80"/>
      <c r="B1112" s="80"/>
      <c r="C1112" s="80"/>
      <c r="D1112" s="80"/>
      <c r="E1112" s="80"/>
      <c r="F1112" s="80"/>
      <c r="G1112" s="80"/>
      <c r="H1112" s="80"/>
      <c r="I1112" s="80"/>
      <c r="K1112"/>
      <c r="L1112"/>
      <c r="M1112"/>
    </row>
    <row r="1113" spans="1:13" s="4" customFormat="1" ht="14.25">
      <c r="A1113" s="80"/>
      <c r="B1113" s="80"/>
      <c r="C1113" s="80"/>
      <c r="D1113" s="80"/>
      <c r="E1113" s="80"/>
      <c r="F1113" s="80"/>
      <c r="G1113" s="80"/>
      <c r="H1113" s="80"/>
      <c r="I1113" s="80"/>
      <c r="K1113"/>
      <c r="L1113"/>
      <c r="M1113"/>
    </row>
    <row r="1114" spans="1:13" s="4" customFormat="1" ht="14.25">
      <c r="A1114" s="80"/>
      <c r="B1114" s="80"/>
      <c r="C1114" s="80"/>
      <c r="D1114" s="80"/>
      <c r="E1114" s="80"/>
      <c r="F1114" s="80"/>
      <c r="G1114" s="80"/>
      <c r="H1114" s="80"/>
      <c r="I1114" s="80"/>
      <c r="K1114"/>
      <c r="L1114"/>
      <c r="M1114"/>
    </row>
    <row r="1115" spans="1:13" s="4" customFormat="1" ht="14.25">
      <c r="A1115" s="80"/>
      <c r="B1115" s="80"/>
      <c r="C1115" s="80"/>
      <c r="D1115" s="80"/>
      <c r="E1115" s="80"/>
      <c r="F1115" s="80"/>
      <c r="G1115" s="80"/>
      <c r="H1115" s="80"/>
      <c r="I1115" s="80"/>
      <c r="K1115"/>
      <c r="L1115"/>
      <c r="M1115"/>
    </row>
    <row r="1116" spans="1:13" s="4" customFormat="1" ht="14.25">
      <c r="A1116" s="80"/>
      <c r="B1116" s="80"/>
      <c r="C1116" s="80"/>
      <c r="D1116" s="80"/>
      <c r="E1116" s="80"/>
      <c r="F1116" s="80"/>
      <c r="G1116" s="80"/>
      <c r="H1116" s="80"/>
      <c r="I1116" s="80"/>
      <c r="K1116"/>
      <c r="L1116"/>
      <c r="M1116"/>
    </row>
    <row r="1117" spans="1:13" s="4" customFormat="1" ht="14.25">
      <c r="A1117" s="80"/>
      <c r="B1117" s="80"/>
      <c r="C1117" s="80"/>
      <c r="D1117" s="80"/>
      <c r="E1117" s="80"/>
      <c r="F1117" s="80"/>
      <c r="G1117" s="80"/>
      <c r="H1117" s="80"/>
      <c r="I1117" s="80"/>
      <c r="K1117"/>
      <c r="L1117"/>
      <c r="M1117"/>
    </row>
    <row r="1118" spans="1:13" s="4" customFormat="1" ht="14.25">
      <c r="A1118" s="80"/>
      <c r="B1118" s="80"/>
      <c r="C1118" s="80"/>
      <c r="D1118" s="80"/>
      <c r="E1118" s="80"/>
      <c r="F1118" s="80"/>
      <c r="G1118" s="80"/>
      <c r="H1118" s="80"/>
      <c r="I1118" s="80"/>
      <c r="K1118"/>
      <c r="L1118"/>
      <c r="M1118"/>
    </row>
    <row r="1119" spans="1:13" s="4" customFormat="1" ht="14.25">
      <c r="A1119" s="80"/>
      <c r="B1119" s="80"/>
      <c r="C1119" s="80"/>
      <c r="D1119" s="80"/>
      <c r="E1119" s="80"/>
      <c r="F1119" s="80"/>
      <c r="G1119" s="80"/>
      <c r="H1119" s="80"/>
      <c r="I1119" s="80"/>
      <c r="K1119"/>
      <c r="L1119"/>
      <c r="M1119"/>
    </row>
    <row r="1120" spans="1:13" s="4" customFormat="1" ht="14.25">
      <c r="A1120" s="80"/>
      <c r="B1120" s="80"/>
      <c r="C1120" s="80"/>
      <c r="D1120" s="80"/>
      <c r="E1120" s="80"/>
      <c r="F1120" s="80"/>
      <c r="G1120" s="80"/>
      <c r="H1120" s="80"/>
      <c r="I1120" s="80"/>
      <c r="K1120"/>
      <c r="L1120"/>
      <c r="M1120"/>
    </row>
    <row r="1121" spans="1:13" s="4" customFormat="1" ht="14.25">
      <c r="A1121" s="80"/>
      <c r="B1121" s="80"/>
      <c r="C1121" s="80"/>
      <c r="D1121" s="80"/>
      <c r="E1121" s="80"/>
      <c r="F1121" s="80"/>
      <c r="G1121" s="80"/>
      <c r="H1121" s="80"/>
      <c r="I1121" s="80"/>
      <c r="K1121"/>
      <c r="L1121"/>
      <c r="M1121"/>
    </row>
    <row r="1122" spans="1:13" s="4" customFormat="1" ht="14.25">
      <c r="A1122" s="80"/>
      <c r="B1122" s="80"/>
      <c r="C1122" s="80"/>
      <c r="D1122" s="80"/>
      <c r="E1122" s="80"/>
      <c r="F1122" s="80"/>
      <c r="G1122" s="80"/>
      <c r="H1122" s="80"/>
      <c r="I1122" s="80"/>
      <c r="K1122"/>
      <c r="L1122"/>
      <c r="M1122"/>
    </row>
    <row r="1123" spans="1:13" s="4" customFormat="1" ht="14.25">
      <c r="A1123" s="80"/>
      <c r="B1123" s="80"/>
      <c r="C1123" s="80"/>
      <c r="D1123" s="80"/>
      <c r="E1123" s="80"/>
      <c r="F1123" s="80"/>
      <c r="G1123" s="80"/>
      <c r="H1123" s="80"/>
      <c r="I1123" s="80"/>
      <c r="K1123"/>
      <c r="L1123"/>
      <c r="M1123"/>
    </row>
    <row r="1124" spans="1:13" s="4" customFormat="1" ht="14.25">
      <c r="A1124" s="80"/>
      <c r="B1124" s="80"/>
      <c r="C1124" s="80"/>
      <c r="D1124" s="80"/>
      <c r="E1124" s="80"/>
      <c r="F1124" s="80"/>
      <c r="G1124" s="80"/>
      <c r="H1124" s="80"/>
      <c r="I1124" s="80"/>
      <c r="K1124"/>
      <c r="L1124"/>
      <c r="M1124"/>
    </row>
    <row r="1125" spans="1:13" s="4" customFormat="1" ht="14.25">
      <c r="A1125" s="80"/>
      <c r="B1125" s="80"/>
      <c r="C1125" s="80"/>
      <c r="D1125" s="80"/>
      <c r="E1125" s="80"/>
      <c r="F1125" s="80"/>
      <c r="G1125" s="80"/>
      <c r="H1125" s="80"/>
      <c r="I1125" s="80"/>
      <c r="K1125"/>
      <c r="L1125"/>
      <c r="M1125"/>
    </row>
    <row r="1126" spans="1:13" s="4" customFormat="1" ht="14.25">
      <c r="A1126" s="80"/>
      <c r="B1126" s="80"/>
      <c r="C1126" s="80"/>
      <c r="D1126" s="80"/>
      <c r="E1126" s="80"/>
      <c r="F1126" s="80"/>
      <c r="G1126" s="80"/>
      <c r="H1126" s="80"/>
      <c r="I1126" s="80"/>
      <c r="K1126"/>
      <c r="L1126"/>
      <c r="M1126"/>
    </row>
    <row r="1127" spans="1:13" s="4" customFormat="1" ht="14.25">
      <c r="A1127" s="80"/>
      <c r="B1127" s="80"/>
      <c r="C1127" s="80"/>
      <c r="D1127" s="80"/>
      <c r="E1127" s="80"/>
      <c r="F1127" s="80"/>
      <c r="G1127" s="80"/>
      <c r="H1127" s="80"/>
      <c r="I1127" s="80"/>
      <c r="K1127"/>
      <c r="L1127"/>
      <c r="M1127"/>
    </row>
    <row r="1128" spans="1:13" s="4" customFormat="1" ht="14.25">
      <c r="A1128" s="80"/>
      <c r="B1128" s="80"/>
      <c r="C1128" s="80"/>
      <c r="D1128" s="80"/>
      <c r="E1128" s="80"/>
      <c r="F1128" s="80"/>
      <c r="G1128" s="80"/>
      <c r="H1128" s="80"/>
      <c r="I1128" s="80"/>
      <c r="K1128"/>
      <c r="L1128"/>
      <c r="M1128"/>
    </row>
    <row r="1129" spans="1:13" s="4" customFormat="1" ht="14.25">
      <c r="A1129" s="80"/>
      <c r="B1129" s="80"/>
      <c r="C1129" s="80"/>
      <c r="D1129" s="80"/>
      <c r="E1129" s="80"/>
      <c r="F1129" s="80"/>
      <c r="G1129" s="80"/>
      <c r="H1129" s="80"/>
      <c r="I1129" s="80"/>
      <c r="K1129"/>
      <c r="L1129"/>
      <c r="M1129"/>
    </row>
    <row r="1130" spans="1:13" s="4" customFormat="1" ht="14.25">
      <c r="A1130" s="80"/>
      <c r="B1130" s="80"/>
      <c r="C1130" s="80"/>
      <c r="D1130" s="80"/>
      <c r="E1130" s="80"/>
      <c r="F1130" s="80"/>
      <c r="G1130" s="80"/>
      <c r="H1130" s="80"/>
      <c r="I1130" s="80"/>
      <c r="K1130"/>
      <c r="L1130"/>
      <c r="M1130"/>
    </row>
    <row r="1131" spans="1:13" s="4" customFormat="1" ht="14.25">
      <c r="A1131" s="80"/>
      <c r="B1131" s="80"/>
      <c r="C1131" s="80"/>
      <c r="D1131" s="80"/>
      <c r="E1131" s="80"/>
      <c r="F1131" s="80"/>
      <c r="G1131" s="80"/>
      <c r="H1131" s="80"/>
      <c r="I1131" s="80"/>
      <c r="K1131"/>
      <c r="L1131"/>
      <c r="M1131"/>
    </row>
    <row r="1132" spans="1:13" s="4" customFormat="1" ht="14.25">
      <c r="A1132" s="80"/>
      <c r="B1132" s="80"/>
      <c r="C1132" s="80"/>
      <c r="D1132" s="80"/>
      <c r="E1132" s="80"/>
      <c r="F1132" s="80"/>
      <c r="G1132" s="80"/>
      <c r="H1132" s="80"/>
      <c r="I1132" s="80"/>
      <c r="K1132"/>
      <c r="L1132"/>
      <c r="M1132"/>
    </row>
    <row r="1133" spans="1:13" s="4" customFormat="1" ht="14.25">
      <c r="A1133" s="80"/>
      <c r="B1133" s="80"/>
      <c r="C1133" s="80"/>
      <c r="D1133" s="80"/>
      <c r="E1133" s="80"/>
      <c r="F1133" s="80"/>
      <c r="G1133" s="80"/>
      <c r="H1133" s="80"/>
      <c r="I1133" s="80"/>
      <c r="K1133"/>
      <c r="L1133"/>
      <c r="M1133"/>
    </row>
    <row r="1134" spans="1:13" s="4" customFormat="1" ht="14.25">
      <c r="A1134" s="80"/>
      <c r="B1134" s="80"/>
      <c r="C1134" s="80"/>
      <c r="D1134" s="80"/>
      <c r="E1134" s="80"/>
      <c r="F1134" s="80"/>
      <c r="G1134" s="80"/>
      <c r="H1134" s="80"/>
      <c r="I1134" s="80"/>
      <c r="K1134"/>
      <c r="L1134"/>
      <c r="M1134"/>
    </row>
    <row r="1135" spans="1:13" s="4" customFormat="1" ht="14.25">
      <c r="A1135" s="80"/>
      <c r="B1135" s="80"/>
      <c r="C1135" s="80"/>
      <c r="D1135" s="80"/>
      <c r="E1135" s="80"/>
      <c r="F1135" s="80"/>
      <c r="G1135" s="80"/>
      <c r="H1135" s="80"/>
      <c r="I1135" s="80"/>
      <c r="K1135"/>
      <c r="L1135"/>
      <c r="M1135"/>
    </row>
    <row r="1136" spans="1:13" s="4" customFormat="1" ht="14.25">
      <c r="A1136" s="80"/>
      <c r="B1136" s="80"/>
      <c r="C1136" s="80"/>
      <c r="D1136" s="80"/>
      <c r="E1136" s="80"/>
      <c r="F1136" s="80"/>
      <c r="G1136" s="80"/>
      <c r="H1136" s="80"/>
      <c r="I1136" s="80"/>
      <c r="K1136"/>
      <c r="L1136"/>
      <c r="M1136"/>
    </row>
    <row r="1137" spans="1:13" s="4" customFormat="1" ht="14.25">
      <c r="A1137" s="80"/>
      <c r="B1137" s="80"/>
      <c r="C1137" s="80"/>
      <c r="D1137" s="80"/>
      <c r="E1137" s="80"/>
      <c r="F1137" s="80"/>
      <c r="G1137" s="80"/>
      <c r="H1137" s="80"/>
      <c r="I1137" s="80"/>
      <c r="K1137"/>
      <c r="L1137"/>
      <c r="M1137"/>
    </row>
    <row r="1138" spans="1:13" s="4" customFormat="1" ht="14.25">
      <c r="A1138" s="80"/>
      <c r="B1138" s="80"/>
      <c r="C1138" s="80"/>
      <c r="D1138" s="80"/>
      <c r="E1138" s="80"/>
      <c r="F1138" s="80"/>
      <c r="G1138" s="80"/>
      <c r="H1138" s="80"/>
      <c r="I1138" s="80"/>
      <c r="K1138"/>
      <c r="L1138"/>
      <c r="M1138"/>
    </row>
    <row r="1139" spans="1:13" s="4" customFormat="1" ht="14.25">
      <c r="A1139" s="80"/>
      <c r="B1139" s="80"/>
      <c r="C1139" s="80"/>
      <c r="D1139" s="80"/>
      <c r="E1139" s="80"/>
      <c r="F1139" s="80"/>
      <c r="G1139" s="80"/>
      <c r="H1139" s="80"/>
      <c r="I1139" s="80"/>
      <c r="K1139"/>
      <c r="L1139"/>
      <c r="M1139"/>
    </row>
    <row r="1140" spans="1:13" s="4" customFormat="1" ht="14.25">
      <c r="A1140" s="80"/>
      <c r="B1140" s="80"/>
      <c r="C1140" s="80"/>
      <c r="D1140" s="80"/>
      <c r="E1140" s="80"/>
      <c r="F1140" s="80"/>
      <c r="G1140" s="80"/>
      <c r="H1140" s="80"/>
      <c r="I1140" s="80"/>
      <c r="K1140"/>
      <c r="L1140"/>
      <c r="M1140"/>
    </row>
    <row r="1141" spans="1:13" s="4" customFormat="1" ht="14.25">
      <c r="A1141" s="80"/>
      <c r="B1141" s="80"/>
      <c r="C1141" s="80"/>
      <c r="D1141" s="80"/>
      <c r="E1141" s="80"/>
      <c r="F1141" s="80"/>
      <c r="G1141" s="80"/>
      <c r="H1141" s="80"/>
      <c r="I1141" s="80"/>
      <c r="K1141"/>
      <c r="L1141"/>
      <c r="M1141"/>
    </row>
    <row r="1142" spans="1:13" s="4" customFormat="1" ht="14.25">
      <c r="A1142" s="80"/>
      <c r="B1142" s="80"/>
      <c r="C1142" s="80"/>
      <c r="D1142" s="80"/>
      <c r="E1142" s="80"/>
      <c r="F1142" s="80"/>
      <c r="G1142" s="80"/>
      <c r="H1142" s="80"/>
      <c r="I1142" s="80"/>
      <c r="K1142"/>
      <c r="L1142"/>
      <c r="M1142"/>
    </row>
    <row r="1143" spans="1:13" s="4" customFormat="1" ht="14.25">
      <c r="A1143" s="80"/>
      <c r="B1143" s="80"/>
      <c r="C1143" s="80"/>
      <c r="D1143" s="80"/>
      <c r="E1143" s="80"/>
      <c r="F1143" s="80"/>
      <c r="G1143" s="80"/>
      <c r="H1143" s="80"/>
      <c r="I1143" s="80"/>
      <c r="K1143"/>
      <c r="L1143"/>
      <c r="M1143"/>
    </row>
    <row r="1144" spans="1:13" s="4" customFormat="1" ht="14.25">
      <c r="A1144" s="80"/>
      <c r="B1144" s="80"/>
      <c r="C1144" s="80"/>
      <c r="D1144" s="80"/>
      <c r="E1144" s="80"/>
      <c r="F1144" s="80"/>
      <c r="G1144" s="80"/>
      <c r="H1144" s="80"/>
      <c r="I1144" s="80"/>
      <c r="K1144"/>
      <c r="L1144"/>
      <c r="M1144"/>
    </row>
    <row r="1145" spans="1:13" s="4" customFormat="1" ht="14.25">
      <c r="A1145" s="80"/>
      <c r="B1145" s="80"/>
      <c r="C1145" s="80"/>
      <c r="D1145" s="80"/>
      <c r="E1145" s="80"/>
      <c r="F1145" s="80"/>
      <c r="G1145" s="80"/>
      <c r="H1145" s="80"/>
      <c r="I1145" s="80"/>
      <c r="K1145"/>
      <c r="L1145"/>
      <c r="M1145"/>
    </row>
    <row r="1146" spans="1:13" s="4" customFormat="1" ht="14.25">
      <c r="A1146" s="80"/>
      <c r="B1146" s="80"/>
      <c r="C1146" s="80"/>
      <c r="D1146" s="80"/>
      <c r="E1146" s="80"/>
      <c r="F1146" s="80"/>
      <c r="G1146" s="80"/>
      <c r="H1146" s="80"/>
      <c r="I1146" s="80"/>
      <c r="K1146"/>
      <c r="L1146"/>
      <c r="M1146"/>
    </row>
    <row r="1147" spans="1:13" s="4" customFormat="1" ht="14.25">
      <c r="A1147" s="80"/>
      <c r="B1147" s="80"/>
      <c r="C1147" s="80"/>
      <c r="D1147" s="80"/>
      <c r="E1147" s="80"/>
      <c r="F1147" s="80"/>
      <c r="G1147" s="80"/>
      <c r="H1147" s="80"/>
      <c r="I1147" s="80"/>
      <c r="K1147"/>
      <c r="L1147"/>
      <c r="M1147"/>
    </row>
    <row r="1148" spans="1:13" s="4" customFormat="1" ht="14.25">
      <c r="A1148" s="80"/>
      <c r="B1148" s="80"/>
      <c r="C1148" s="80"/>
      <c r="D1148" s="80"/>
      <c r="E1148" s="80"/>
      <c r="F1148" s="80"/>
      <c r="G1148" s="80"/>
      <c r="H1148" s="80"/>
      <c r="I1148" s="80"/>
      <c r="K1148"/>
      <c r="L1148"/>
      <c r="M1148"/>
    </row>
    <row r="1149" spans="1:13" s="4" customFormat="1" ht="14.25">
      <c r="A1149" s="80"/>
      <c r="B1149" s="80"/>
      <c r="C1149" s="80"/>
      <c r="D1149" s="80"/>
      <c r="E1149" s="80"/>
      <c r="F1149" s="80"/>
      <c r="G1149" s="80"/>
      <c r="H1149" s="80"/>
      <c r="I1149" s="80"/>
      <c r="K1149"/>
      <c r="L1149"/>
      <c r="M1149"/>
    </row>
    <row r="1150" spans="1:13" s="4" customFormat="1" ht="14.25">
      <c r="A1150" s="80"/>
      <c r="B1150" s="80"/>
      <c r="C1150" s="80"/>
      <c r="D1150" s="80"/>
      <c r="E1150" s="80"/>
      <c r="F1150" s="80"/>
      <c r="G1150" s="80"/>
      <c r="H1150" s="80"/>
      <c r="I1150" s="80"/>
      <c r="K1150"/>
      <c r="L1150"/>
      <c r="M1150"/>
    </row>
    <row r="1151" spans="1:13" s="4" customFormat="1" ht="14.25">
      <c r="A1151" s="80"/>
      <c r="B1151" s="80"/>
      <c r="C1151" s="80"/>
      <c r="D1151" s="80"/>
      <c r="E1151" s="80"/>
      <c r="F1151" s="80"/>
      <c r="G1151" s="80"/>
      <c r="H1151" s="80"/>
      <c r="I1151" s="80"/>
      <c r="K1151"/>
      <c r="L1151"/>
      <c r="M1151"/>
    </row>
    <row r="1152" spans="1:13" s="4" customFormat="1" ht="14.25">
      <c r="A1152" s="80"/>
      <c r="B1152" s="80"/>
      <c r="C1152" s="80"/>
      <c r="D1152" s="80"/>
      <c r="E1152" s="80"/>
      <c r="F1152" s="80"/>
      <c r="G1152" s="80"/>
      <c r="H1152" s="80"/>
      <c r="I1152" s="80"/>
      <c r="K1152"/>
      <c r="L1152"/>
      <c r="M1152"/>
    </row>
    <row r="1153" spans="1:13" s="4" customFormat="1" ht="14.25">
      <c r="A1153" s="80"/>
      <c r="B1153" s="80"/>
      <c r="C1153" s="80"/>
      <c r="D1153" s="80"/>
      <c r="E1153" s="80"/>
      <c r="F1153" s="80"/>
      <c r="G1153" s="80"/>
      <c r="H1153" s="80"/>
      <c r="I1153" s="80"/>
      <c r="K1153"/>
      <c r="L1153"/>
      <c r="M1153"/>
    </row>
    <row r="1154" spans="1:13" s="4" customFormat="1" ht="14.25">
      <c r="A1154" s="80"/>
      <c r="B1154" s="80"/>
      <c r="C1154" s="80"/>
      <c r="D1154" s="80"/>
      <c r="E1154" s="80"/>
      <c r="F1154" s="80"/>
      <c r="G1154" s="80"/>
      <c r="H1154" s="80"/>
      <c r="I1154" s="80"/>
      <c r="K1154"/>
      <c r="L1154"/>
      <c r="M1154"/>
    </row>
    <row r="1155" spans="1:13" s="4" customFormat="1" ht="14.25">
      <c r="A1155" s="80"/>
      <c r="B1155" s="80"/>
      <c r="C1155" s="80"/>
      <c r="D1155" s="80"/>
      <c r="E1155" s="80"/>
      <c r="F1155" s="80"/>
      <c r="G1155" s="80"/>
      <c r="H1155" s="80"/>
      <c r="I1155" s="80"/>
      <c r="K1155"/>
      <c r="L1155"/>
      <c r="M1155"/>
    </row>
    <row r="1156" spans="1:13" s="4" customFormat="1" ht="14.25">
      <c r="A1156" s="80"/>
      <c r="B1156" s="80"/>
      <c r="C1156" s="80"/>
      <c r="D1156" s="80"/>
      <c r="E1156" s="80"/>
      <c r="F1156" s="80"/>
      <c r="G1156" s="80"/>
      <c r="H1156" s="80"/>
      <c r="I1156" s="80"/>
      <c r="K1156"/>
      <c r="L1156"/>
      <c r="M1156"/>
    </row>
    <row r="1157" spans="1:13" s="4" customFormat="1" ht="14.25">
      <c r="A1157" s="80"/>
      <c r="B1157" s="80"/>
      <c r="C1157" s="80"/>
      <c r="D1157" s="80"/>
      <c r="E1157" s="80"/>
      <c r="F1157" s="80"/>
      <c r="G1157" s="80"/>
      <c r="H1157" s="80"/>
      <c r="I1157" s="80"/>
      <c r="K1157"/>
      <c r="L1157"/>
      <c r="M1157"/>
    </row>
    <row r="1158" spans="1:13" s="4" customFormat="1" ht="14.25">
      <c r="A1158" s="80"/>
      <c r="B1158" s="80"/>
      <c r="C1158" s="80"/>
      <c r="D1158" s="80"/>
      <c r="E1158" s="80"/>
      <c r="F1158" s="80"/>
      <c r="G1158" s="80"/>
      <c r="H1158" s="80"/>
      <c r="I1158" s="80"/>
      <c r="K1158"/>
      <c r="L1158"/>
      <c r="M1158"/>
    </row>
    <row r="1159" spans="1:13" s="4" customFormat="1" ht="14.25">
      <c r="A1159" s="80"/>
      <c r="B1159" s="80"/>
      <c r="C1159" s="80"/>
      <c r="D1159" s="80"/>
      <c r="E1159" s="80"/>
      <c r="F1159" s="80"/>
      <c r="G1159" s="80"/>
      <c r="H1159" s="80"/>
      <c r="I1159" s="80"/>
      <c r="K1159"/>
      <c r="L1159"/>
      <c r="M1159"/>
    </row>
    <row r="1160" spans="1:13" s="4" customFormat="1" ht="14.25">
      <c r="A1160" s="80"/>
      <c r="B1160" s="80"/>
      <c r="C1160" s="80"/>
      <c r="D1160" s="80"/>
      <c r="E1160" s="80"/>
      <c r="F1160" s="80"/>
      <c r="G1160" s="80"/>
      <c r="H1160" s="80"/>
      <c r="I1160" s="80"/>
      <c r="K1160"/>
      <c r="L1160"/>
      <c r="M1160"/>
    </row>
    <row r="1161" spans="1:13" s="4" customFormat="1" ht="14.25">
      <c r="A1161" s="80"/>
      <c r="B1161" s="80"/>
      <c r="C1161" s="80"/>
      <c r="D1161" s="80"/>
      <c r="E1161" s="80"/>
      <c r="F1161" s="80"/>
      <c r="G1161" s="80"/>
      <c r="H1161" s="80"/>
      <c r="I1161" s="80"/>
      <c r="K1161"/>
      <c r="L1161"/>
      <c r="M1161"/>
    </row>
    <row r="1162" spans="1:13" s="4" customFormat="1" ht="14.25">
      <c r="A1162" s="80"/>
      <c r="B1162" s="80"/>
      <c r="C1162" s="80"/>
      <c r="D1162" s="80"/>
      <c r="E1162" s="80"/>
      <c r="F1162" s="80"/>
      <c r="G1162" s="80"/>
      <c r="H1162" s="80"/>
      <c r="I1162" s="80"/>
      <c r="K1162"/>
      <c r="L1162"/>
      <c r="M1162"/>
    </row>
    <row r="1163" spans="1:13" s="4" customFormat="1" ht="14.25">
      <c r="A1163" s="80"/>
      <c r="B1163" s="80"/>
      <c r="C1163" s="80"/>
      <c r="D1163" s="80"/>
      <c r="E1163" s="80"/>
      <c r="F1163" s="80"/>
      <c r="G1163" s="80"/>
      <c r="H1163" s="80"/>
      <c r="I1163" s="80"/>
      <c r="K1163"/>
      <c r="L1163"/>
      <c r="M1163"/>
    </row>
    <row r="1164" spans="1:13" s="4" customFormat="1" ht="14.25">
      <c r="A1164" s="80"/>
      <c r="B1164" s="80"/>
      <c r="C1164" s="80"/>
      <c r="D1164" s="80"/>
      <c r="E1164" s="80"/>
      <c r="F1164" s="80"/>
      <c r="G1164" s="80"/>
      <c r="H1164" s="80"/>
      <c r="I1164" s="80"/>
      <c r="K1164"/>
      <c r="L1164"/>
      <c r="M1164"/>
    </row>
    <row r="1165" spans="1:13" s="4" customFormat="1" ht="14.25">
      <c r="A1165" s="80"/>
      <c r="B1165" s="80"/>
      <c r="C1165" s="80"/>
      <c r="D1165" s="80"/>
      <c r="E1165" s="80"/>
      <c r="F1165" s="80"/>
      <c r="G1165" s="80"/>
      <c r="H1165" s="80"/>
      <c r="I1165" s="80"/>
      <c r="K1165"/>
      <c r="L1165"/>
      <c r="M1165"/>
    </row>
    <row r="1166" spans="1:13" s="4" customFormat="1" ht="14.25">
      <c r="A1166" s="80"/>
      <c r="B1166" s="80"/>
      <c r="C1166" s="80"/>
      <c r="D1166" s="80"/>
      <c r="E1166" s="80"/>
      <c r="F1166" s="80"/>
      <c r="G1166" s="80"/>
      <c r="H1166" s="80"/>
      <c r="I1166" s="80"/>
      <c r="K1166"/>
      <c r="L1166"/>
      <c r="M1166"/>
    </row>
    <row r="1167" spans="1:13" s="4" customFormat="1" ht="14.25">
      <c r="A1167" s="80"/>
      <c r="B1167" s="80"/>
      <c r="C1167" s="80"/>
      <c r="D1167" s="80"/>
      <c r="E1167" s="80"/>
      <c r="F1167" s="80"/>
      <c r="G1167" s="80"/>
      <c r="H1167" s="80"/>
      <c r="I1167" s="80"/>
      <c r="K1167"/>
      <c r="L1167"/>
      <c r="M1167"/>
    </row>
    <row r="1168" spans="1:13" s="4" customFormat="1" ht="14.25">
      <c r="A1168" s="80"/>
      <c r="B1168" s="80"/>
      <c r="C1168" s="80"/>
      <c r="D1168" s="80"/>
      <c r="E1168" s="80"/>
      <c r="F1168" s="80"/>
      <c r="G1168" s="80"/>
      <c r="H1168" s="80"/>
      <c r="I1168" s="80"/>
      <c r="K1168"/>
      <c r="L1168"/>
      <c r="M1168"/>
    </row>
    <row r="1169" spans="1:13" s="4" customFormat="1" ht="14.25">
      <c r="A1169" s="80"/>
      <c r="B1169" s="80"/>
      <c r="C1169" s="80"/>
      <c r="D1169" s="80"/>
      <c r="E1169" s="80"/>
      <c r="F1169" s="80"/>
      <c r="G1169" s="80"/>
      <c r="H1169" s="80"/>
      <c r="I1169" s="80"/>
      <c r="K1169"/>
      <c r="L1169"/>
      <c r="M1169"/>
    </row>
    <row r="1170" spans="1:13" s="4" customFormat="1" ht="14.25">
      <c r="A1170" s="80"/>
      <c r="B1170" s="80"/>
      <c r="C1170" s="80"/>
      <c r="D1170" s="80"/>
      <c r="E1170" s="80"/>
      <c r="F1170" s="80"/>
      <c r="G1170" s="80"/>
      <c r="H1170" s="80"/>
      <c r="I1170" s="80"/>
      <c r="K1170"/>
      <c r="L1170"/>
      <c r="M1170"/>
    </row>
    <row r="1171" spans="1:13" s="4" customFormat="1" ht="14.25">
      <c r="A1171" s="80"/>
      <c r="B1171" s="80"/>
      <c r="C1171" s="80"/>
      <c r="D1171" s="80"/>
      <c r="E1171" s="80"/>
      <c r="F1171" s="80"/>
      <c r="G1171" s="80"/>
      <c r="H1171" s="80"/>
      <c r="I1171" s="80"/>
      <c r="K1171"/>
      <c r="L1171"/>
      <c r="M1171"/>
    </row>
    <row r="1172" spans="1:13" s="4" customFormat="1" ht="14.25">
      <c r="A1172" s="80"/>
      <c r="B1172" s="80"/>
      <c r="C1172" s="80"/>
      <c r="D1172" s="80"/>
      <c r="E1172" s="80"/>
      <c r="F1172" s="80"/>
      <c r="G1172" s="80"/>
      <c r="H1172" s="80"/>
      <c r="I1172" s="80"/>
      <c r="K1172"/>
      <c r="L1172"/>
      <c r="M1172"/>
    </row>
    <row r="1173" spans="1:13" s="4" customFormat="1" ht="14.25">
      <c r="A1173" s="80"/>
      <c r="B1173" s="80"/>
      <c r="C1173" s="80"/>
      <c r="D1173" s="80"/>
      <c r="E1173" s="80"/>
      <c r="F1173" s="80"/>
      <c r="G1173" s="80"/>
      <c r="H1173" s="80"/>
      <c r="I1173" s="80"/>
      <c r="K1173"/>
      <c r="L1173"/>
      <c r="M1173"/>
    </row>
    <row r="1174" spans="1:13" s="4" customFormat="1" ht="14.25">
      <c r="A1174" s="80"/>
      <c r="B1174" s="80"/>
      <c r="C1174" s="80"/>
      <c r="D1174" s="80"/>
      <c r="E1174" s="80"/>
      <c r="F1174" s="80"/>
      <c r="G1174" s="80"/>
      <c r="H1174" s="80"/>
      <c r="I1174" s="80"/>
      <c r="K1174"/>
      <c r="L1174"/>
      <c r="M1174"/>
    </row>
    <row r="1175" spans="1:13" s="4" customFormat="1" ht="14.25">
      <c r="A1175" s="80"/>
      <c r="B1175" s="80"/>
      <c r="C1175" s="80"/>
      <c r="D1175" s="80"/>
      <c r="E1175" s="80"/>
      <c r="F1175" s="80"/>
      <c r="G1175" s="80"/>
      <c r="H1175" s="80"/>
      <c r="I1175" s="80"/>
      <c r="K1175"/>
      <c r="L1175"/>
      <c r="M1175"/>
    </row>
    <row r="1176" spans="1:13" s="4" customFormat="1" ht="14.25">
      <c r="A1176" s="80"/>
      <c r="B1176" s="80"/>
      <c r="C1176" s="80"/>
      <c r="D1176" s="80"/>
      <c r="E1176" s="80"/>
      <c r="F1176" s="80"/>
      <c r="G1176" s="80"/>
      <c r="H1176" s="80"/>
      <c r="I1176" s="80"/>
      <c r="K1176"/>
      <c r="L1176"/>
      <c r="M1176"/>
    </row>
    <row r="1177" spans="1:13" s="4" customFormat="1" ht="14.25">
      <c r="A1177" s="80"/>
      <c r="B1177" s="80"/>
      <c r="C1177" s="80"/>
      <c r="D1177" s="80"/>
      <c r="E1177" s="80"/>
      <c r="F1177" s="80"/>
      <c r="G1177" s="80"/>
      <c r="H1177" s="80"/>
      <c r="I1177" s="80"/>
      <c r="K1177"/>
      <c r="L1177"/>
      <c r="M1177"/>
    </row>
    <row r="1178" spans="1:13" s="4" customFormat="1" ht="14.25">
      <c r="A1178" s="80"/>
      <c r="B1178" s="80"/>
      <c r="C1178" s="80"/>
      <c r="D1178" s="80"/>
      <c r="E1178" s="80"/>
      <c r="F1178" s="80"/>
      <c r="G1178" s="80"/>
      <c r="H1178" s="80"/>
      <c r="I1178" s="80"/>
      <c r="K1178"/>
      <c r="L1178"/>
      <c r="M1178"/>
    </row>
    <row r="1179" spans="1:13" s="4" customFormat="1" ht="14.25">
      <c r="A1179" s="80"/>
      <c r="B1179" s="80"/>
      <c r="C1179" s="80"/>
      <c r="D1179" s="80"/>
      <c r="E1179" s="80"/>
      <c r="F1179" s="80"/>
      <c r="G1179" s="80"/>
      <c r="H1179" s="80"/>
      <c r="I1179" s="80"/>
      <c r="K1179"/>
      <c r="L1179"/>
      <c r="M1179"/>
    </row>
    <row r="1180" spans="1:13" s="4" customFormat="1" ht="14.25">
      <c r="A1180" s="80"/>
      <c r="B1180" s="80"/>
      <c r="C1180" s="80"/>
      <c r="D1180" s="80"/>
      <c r="E1180" s="80"/>
      <c r="F1180" s="80"/>
      <c r="G1180" s="80"/>
      <c r="H1180" s="80"/>
      <c r="I1180" s="80"/>
      <c r="K1180"/>
      <c r="L1180"/>
      <c r="M1180"/>
    </row>
    <row r="1181" spans="1:13" s="4" customFormat="1" ht="14.25">
      <c r="A1181" s="80"/>
      <c r="B1181" s="80"/>
      <c r="C1181" s="80"/>
      <c r="D1181" s="80"/>
      <c r="E1181" s="80"/>
      <c r="F1181" s="80"/>
      <c r="G1181" s="80"/>
      <c r="H1181" s="80"/>
      <c r="I1181" s="80"/>
      <c r="K1181"/>
      <c r="L1181"/>
      <c r="M1181"/>
    </row>
    <row r="1182" spans="1:13" s="4" customFormat="1" ht="14.25">
      <c r="A1182" s="80"/>
      <c r="B1182" s="80"/>
      <c r="C1182" s="80"/>
      <c r="D1182" s="80"/>
      <c r="E1182" s="80"/>
      <c r="F1182" s="80"/>
      <c r="G1182" s="80"/>
      <c r="H1182" s="80"/>
      <c r="I1182" s="80"/>
      <c r="K1182"/>
      <c r="L1182"/>
      <c r="M1182"/>
    </row>
    <row r="1183" spans="1:13" s="4" customFormat="1" ht="14.25">
      <c r="A1183" s="80"/>
      <c r="B1183" s="80"/>
      <c r="C1183" s="80"/>
      <c r="D1183" s="80"/>
      <c r="E1183" s="80"/>
      <c r="F1183" s="80"/>
      <c r="G1183" s="80"/>
      <c r="H1183" s="80"/>
      <c r="I1183" s="80"/>
      <c r="K1183"/>
      <c r="L1183"/>
      <c r="M1183"/>
    </row>
    <row r="1184" spans="1:13" s="4" customFormat="1" ht="14.25">
      <c r="A1184" s="80"/>
      <c r="B1184" s="80"/>
      <c r="C1184" s="80"/>
      <c r="D1184" s="80"/>
      <c r="E1184" s="80"/>
      <c r="F1184" s="80"/>
      <c r="G1184" s="80"/>
      <c r="H1184" s="80"/>
      <c r="I1184" s="80"/>
      <c r="K1184"/>
      <c r="L1184"/>
      <c r="M1184"/>
    </row>
    <row r="1185" spans="1:13" s="4" customFormat="1" ht="14.25">
      <c r="A1185" s="80"/>
      <c r="B1185" s="80"/>
      <c r="C1185" s="80"/>
      <c r="D1185" s="80"/>
      <c r="E1185" s="80"/>
      <c r="F1185" s="80"/>
      <c r="G1185" s="80"/>
      <c r="H1185" s="80"/>
      <c r="I1185" s="80"/>
      <c r="K1185"/>
      <c r="L1185"/>
      <c r="M1185"/>
    </row>
    <row r="1186" spans="1:13" s="4" customFormat="1" ht="14.25">
      <c r="A1186" s="80"/>
      <c r="B1186" s="80"/>
      <c r="C1186" s="80"/>
      <c r="D1186" s="80"/>
      <c r="E1186" s="80"/>
      <c r="F1186" s="80"/>
      <c r="G1186" s="80"/>
      <c r="H1186" s="80"/>
      <c r="I1186" s="80"/>
      <c r="K1186"/>
      <c r="L1186"/>
      <c r="M1186"/>
    </row>
    <row r="1187" spans="1:13" s="4" customFormat="1" ht="14.25">
      <c r="A1187" s="80"/>
      <c r="B1187" s="80"/>
      <c r="C1187" s="80"/>
      <c r="D1187" s="80"/>
      <c r="E1187" s="80"/>
      <c r="F1187" s="80"/>
      <c r="G1187" s="80"/>
      <c r="H1187" s="80"/>
      <c r="I1187" s="80"/>
      <c r="K1187"/>
      <c r="L1187"/>
      <c r="M1187"/>
    </row>
    <row r="1188" spans="1:13" s="4" customFormat="1" ht="14.25">
      <c r="A1188" s="80"/>
      <c r="B1188" s="80"/>
      <c r="C1188" s="80"/>
      <c r="D1188" s="80"/>
      <c r="E1188" s="80"/>
      <c r="F1188" s="80"/>
      <c r="G1188" s="80"/>
      <c r="H1188" s="80"/>
      <c r="I1188" s="80"/>
      <c r="K1188"/>
      <c r="L1188"/>
      <c r="M1188"/>
    </row>
    <row r="1189" spans="1:13" s="4" customFormat="1" ht="14.25">
      <c r="A1189" s="80"/>
      <c r="B1189" s="80"/>
      <c r="C1189" s="80"/>
      <c r="D1189" s="80"/>
      <c r="E1189" s="80"/>
      <c r="F1189" s="80"/>
      <c r="G1189" s="80"/>
      <c r="H1189" s="80"/>
      <c r="I1189" s="80"/>
      <c r="K1189"/>
      <c r="L1189"/>
      <c r="M1189"/>
    </row>
    <row r="1190" spans="1:13" s="4" customFormat="1" ht="14.25">
      <c r="A1190" s="80"/>
      <c r="B1190" s="80"/>
      <c r="C1190" s="80"/>
      <c r="D1190" s="80"/>
      <c r="E1190" s="80"/>
      <c r="F1190" s="80"/>
      <c r="G1190" s="80"/>
      <c r="H1190" s="80"/>
      <c r="I1190" s="80"/>
      <c r="K1190"/>
      <c r="L1190"/>
      <c r="M1190"/>
    </row>
    <row r="1191" spans="1:13" s="4" customFormat="1" ht="14.25">
      <c r="A1191" s="80"/>
      <c r="B1191" s="80"/>
      <c r="C1191" s="80"/>
      <c r="D1191" s="80"/>
      <c r="E1191" s="80"/>
      <c r="F1191" s="80"/>
      <c r="G1191" s="80"/>
      <c r="H1191" s="80"/>
      <c r="I1191" s="80"/>
      <c r="K1191"/>
      <c r="L1191"/>
      <c r="M1191"/>
    </row>
    <row r="1192" spans="1:13" s="4" customFormat="1" ht="14.25">
      <c r="A1192" s="80"/>
      <c r="B1192" s="80"/>
      <c r="C1192" s="80"/>
      <c r="D1192" s="80"/>
      <c r="E1192" s="80"/>
      <c r="F1192" s="80"/>
      <c r="G1192" s="80"/>
      <c r="H1192" s="80"/>
      <c r="I1192" s="80"/>
      <c r="K1192"/>
      <c r="L1192"/>
      <c r="M1192"/>
    </row>
    <row r="1193" spans="1:13" s="4" customFormat="1" ht="14.25">
      <c r="A1193" s="80"/>
      <c r="B1193" s="80"/>
      <c r="C1193" s="80"/>
      <c r="D1193" s="80"/>
      <c r="E1193" s="80"/>
      <c r="F1193" s="80"/>
      <c r="G1193" s="80"/>
      <c r="H1193" s="80"/>
      <c r="I1193" s="80"/>
      <c r="K1193"/>
      <c r="L1193"/>
      <c r="M1193"/>
    </row>
    <row r="1194" spans="1:13" s="4" customFormat="1" ht="14.25">
      <c r="A1194" s="80"/>
      <c r="B1194" s="80"/>
      <c r="C1194" s="80"/>
      <c r="D1194" s="80"/>
      <c r="E1194" s="80"/>
      <c r="F1194" s="80"/>
      <c r="G1194" s="80"/>
      <c r="H1194" s="80"/>
      <c r="I1194" s="80"/>
      <c r="K1194"/>
      <c r="L1194"/>
      <c r="M1194"/>
    </row>
    <row r="1195" spans="1:13" s="4" customFormat="1" ht="14.25">
      <c r="A1195" s="80"/>
      <c r="B1195" s="80"/>
      <c r="C1195" s="80"/>
      <c r="D1195" s="80"/>
      <c r="E1195" s="80"/>
      <c r="F1195" s="80"/>
      <c r="G1195" s="80"/>
      <c r="H1195" s="80"/>
      <c r="I1195" s="80"/>
      <c r="K1195"/>
      <c r="L1195"/>
      <c r="M1195"/>
    </row>
    <row r="1196" spans="1:13" s="4" customFormat="1" ht="14.25">
      <c r="A1196" s="80"/>
      <c r="B1196" s="80"/>
      <c r="C1196" s="80"/>
      <c r="D1196" s="80"/>
      <c r="E1196" s="80"/>
      <c r="F1196" s="80"/>
      <c r="G1196" s="80"/>
      <c r="H1196" s="80"/>
      <c r="I1196" s="80"/>
      <c r="K1196"/>
      <c r="L1196"/>
      <c r="M1196"/>
    </row>
    <row r="1197" spans="1:13" s="4" customFormat="1" ht="14.25">
      <c r="A1197" s="80"/>
      <c r="B1197" s="80"/>
      <c r="C1197" s="80"/>
      <c r="D1197" s="80"/>
      <c r="E1197" s="80"/>
      <c r="F1197" s="80"/>
      <c r="G1197" s="80"/>
      <c r="H1197" s="80"/>
      <c r="I1197" s="80"/>
      <c r="K1197"/>
      <c r="L1197"/>
      <c r="M1197"/>
    </row>
    <row r="1198" spans="1:13" s="4" customFormat="1" ht="14.25">
      <c r="A1198" s="80"/>
      <c r="B1198" s="80"/>
      <c r="C1198" s="80"/>
      <c r="D1198" s="80"/>
      <c r="E1198" s="80"/>
      <c r="F1198" s="80"/>
      <c r="G1198" s="80"/>
      <c r="H1198" s="80"/>
      <c r="I1198" s="80"/>
      <c r="K1198"/>
      <c r="L1198"/>
      <c r="M1198"/>
    </row>
    <row r="1199" spans="1:13" s="4" customFormat="1" ht="14.25">
      <c r="A1199" s="80"/>
      <c r="B1199" s="80"/>
      <c r="C1199" s="80"/>
      <c r="D1199" s="80"/>
      <c r="E1199" s="80"/>
      <c r="F1199" s="80"/>
      <c r="G1199" s="80"/>
      <c r="H1199" s="80"/>
      <c r="I1199" s="80"/>
      <c r="K1199"/>
      <c r="L1199"/>
      <c r="M1199"/>
    </row>
    <row r="1200" spans="1:13" s="4" customFormat="1" ht="14.25">
      <c r="A1200" s="80"/>
      <c r="B1200" s="80"/>
      <c r="C1200" s="80"/>
      <c r="D1200" s="80"/>
      <c r="E1200" s="80"/>
      <c r="F1200" s="80"/>
      <c r="G1200" s="80"/>
      <c r="H1200" s="80"/>
      <c r="I1200" s="80"/>
      <c r="K1200"/>
      <c r="L1200"/>
      <c r="M1200"/>
    </row>
    <row r="1201" spans="1:13" s="4" customFormat="1" ht="14.25">
      <c r="A1201" s="80"/>
      <c r="B1201" s="80"/>
      <c r="C1201" s="80"/>
      <c r="D1201" s="80"/>
      <c r="E1201" s="80"/>
      <c r="F1201" s="80"/>
      <c r="G1201" s="80"/>
      <c r="H1201" s="80"/>
      <c r="I1201" s="80"/>
      <c r="K1201"/>
      <c r="L1201"/>
      <c r="M1201"/>
    </row>
    <row r="1202" spans="1:13" s="4" customFormat="1" ht="14.25">
      <c r="A1202" s="80"/>
      <c r="B1202" s="80"/>
      <c r="C1202" s="80"/>
      <c r="D1202" s="80"/>
      <c r="E1202" s="80"/>
      <c r="F1202" s="80"/>
      <c r="G1202" s="80"/>
      <c r="H1202" s="80"/>
      <c r="I1202" s="80"/>
      <c r="K1202"/>
      <c r="L1202"/>
      <c r="M1202"/>
    </row>
    <row r="1203" spans="1:13" s="4" customFormat="1" ht="14.25">
      <c r="A1203" s="80"/>
      <c r="B1203" s="80"/>
      <c r="C1203" s="80"/>
      <c r="D1203" s="80"/>
      <c r="E1203" s="80"/>
      <c r="F1203" s="80"/>
      <c r="G1203" s="80"/>
      <c r="H1203" s="80"/>
      <c r="I1203" s="80"/>
      <c r="K1203"/>
      <c r="L1203"/>
      <c r="M1203"/>
    </row>
    <row r="1204" spans="1:13" s="4" customFormat="1" ht="14.25">
      <c r="A1204" s="80"/>
      <c r="B1204" s="80"/>
      <c r="C1204" s="80"/>
      <c r="D1204" s="80"/>
      <c r="E1204" s="80"/>
      <c r="F1204" s="80"/>
      <c r="G1204" s="80"/>
      <c r="H1204" s="80"/>
      <c r="I1204" s="80"/>
      <c r="K1204"/>
      <c r="L1204"/>
      <c r="M1204"/>
    </row>
    <row r="1205" spans="1:13" s="4" customFormat="1" ht="14.25">
      <c r="A1205" s="80"/>
      <c r="B1205" s="80"/>
      <c r="C1205" s="80"/>
      <c r="D1205" s="80"/>
      <c r="E1205" s="80"/>
      <c r="F1205" s="80"/>
      <c r="G1205" s="80"/>
      <c r="H1205" s="80"/>
      <c r="I1205" s="80"/>
      <c r="K1205"/>
      <c r="L1205"/>
      <c r="M1205"/>
    </row>
    <row r="1206" spans="1:13" s="4" customFormat="1" ht="14.25">
      <c r="A1206" s="80"/>
      <c r="B1206" s="80"/>
      <c r="C1206" s="80"/>
      <c r="D1206" s="80"/>
      <c r="E1206" s="80"/>
      <c r="F1206" s="80"/>
      <c r="G1206" s="80"/>
      <c r="H1206" s="80"/>
      <c r="I1206" s="80"/>
      <c r="K1206"/>
      <c r="L1206"/>
      <c r="M1206"/>
    </row>
    <row r="1207" spans="1:13" s="4" customFormat="1" ht="14.25">
      <c r="A1207" s="80"/>
      <c r="B1207" s="80"/>
      <c r="C1207" s="80"/>
      <c r="D1207" s="80"/>
      <c r="E1207" s="80"/>
      <c r="F1207" s="80"/>
      <c r="G1207" s="80"/>
      <c r="H1207" s="80"/>
      <c r="I1207" s="80"/>
      <c r="K1207"/>
      <c r="L1207"/>
      <c r="M1207"/>
    </row>
    <row r="1208" spans="1:13" s="4" customFormat="1" ht="14.25">
      <c r="A1208" s="80"/>
      <c r="B1208" s="80"/>
      <c r="C1208" s="80"/>
      <c r="D1208" s="80"/>
      <c r="E1208" s="80"/>
      <c r="F1208" s="80"/>
      <c r="G1208" s="80"/>
      <c r="H1208" s="80"/>
      <c r="I1208" s="80"/>
      <c r="K1208"/>
      <c r="L1208"/>
      <c r="M1208"/>
    </row>
    <row r="1209" spans="1:13" s="4" customFormat="1" ht="14.25">
      <c r="A1209" s="80"/>
      <c r="B1209" s="80"/>
      <c r="C1209" s="80"/>
      <c r="D1209" s="80"/>
      <c r="E1209" s="80"/>
      <c r="F1209" s="80"/>
      <c r="G1209" s="80"/>
      <c r="H1209" s="80"/>
      <c r="I1209" s="80"/>
      <c r="K1209"/>
      <c r="L1209"/>
      <c r="M1209"/>
    </row>
    <row r="1210" spans="1:13" s="4" customFormat="1" ht="14.25">
      <c r="A1210" s="80"/>
      <c r="B1210" s="80"/>
      <c r="C1210" s="80"/>
      <c r="D1210" s="80"/>
      <c r="E1210" s="80"/>
      <c r="F1210" s="80"/>
      <c r="G1210" s="80"/>
      <c r="H1210" s="80"/>
      <c r="I1210" s="80"/>
      <c r="K1210"/>
      <c r="L1210"/>
      <c r="M1210"/>
    </row>
    <row r="1211" spans="1:13" s="4" customFormat="1" ht="14.25">
      <c r="A1211" s="80"/>
      <c r="B1211" s="80"/>
      <c r="C1211" s="80"/>
      <c r="D1211" s="80"/>
      <c r="E1211" s="80"/>
      <c r="F1211" s="80"/>
      <c r="G1211" s="80"/>
      <c r="H1211" s="80"/>
      <c r="I1211" s="80"/>
      <c r="K1211"/>
      <c r="L1211"/>
      <c r="M1211"/>
    </row>
    <row r="1212" spans="1:13" s="4" customFormat="1" ht="14.25">
      <c r="A1212" s="80"/>
      <c r="B1212" s="80"/>
      <c r="C1212" s="80"/>
      <c r="D1212" s="80"/>
      <c r="E1212" s="80"/>
      <c r="F1212" s="80"/>
      <c r="G1212" s="80"/>
      <c r="H1212" s="80"/>
      <c r="I1212" s="80"/>
      <c r="K1212"/>
      <c r="L1212"/>
      <c r="M1212"/>
    </row>
    <row r="1213" spans="1:13" s="4" customFormat="1" ht="14.25">
      <c r="A1213" s="80"/>
      <c r="B1213" s="80"/>
      <c r="C1213" s="80"/>
      <c r="D1213" s="80"/>
      <c r="E1213" s="80"/>
      <c r="F1213" s="80"/>
      <c r="G1213" s="80"/>
      <c r="H1213" s="80"/>
      <c r="I1213" s="80"/>
      <c r="K1213"/>
      <c r="L1213"/>
      <c r="M1213"/>
    </row>
    <row r="1214" spans="1:13" s="4" customFormat="1" ht="14.25">
      <c r="A1214" s="80"/>
      <c r="B1214" s="80"/>
      <c r="C1214" s="80"/>
      <c r="D1214" s="80"/>
      <c r="E1214" s="80"/>
      <c r="F1214" s="80"/>
      <c r="G1214" s="80"/>
      <c r="H1214" s="80"/>
      <c r="I1214" s="80"/>
      <c r="K1214"/>
      <c r="L1214"/>
      <c r="M1214"/>
    </row>
    <row r="1215" spans="1:13" s="4" customFormat="1" ht="14.25">
      <c r="A1215" s="80"/>
      <c r="B1215" s="80"/>
      <c r="C1215" s="80"/>
      <c r="D1215" s="80"/>
      <c r="E1215" s="80"/>
      <c r="F1215" s="80"/>
      <c r="G1215" s="80"/>
      <c r="H1215" s="80"/>
      <c r="I1215" s="80"/>
      <c r="K1215"/>
      <c r="L1215"/>
      <c r="M1215"/>
    </row>
    <row r="1216" spans="1:13" s="4" customFormat="1" ht="14.25">
      <c r="A1216" s="80"/>
      <c r="B1216" s="80"/>
      <c r="C1216" s="80"/>
      <c r="D1216" s="80"/>
      <c r="E1216" s="80"/>
      <c r="F1216" s="80"/>
      <c r="G1216" s="80"/>
      <c r="H1216" s="80"/>
      <c r="I1216" s="80"/>
      <c r="K1216"/>
      <c r="L1216"/>
      <c r="M1216"/>
    </row>
    <row r="1217" spans="1:13" s="4" customFormat="1" ht="14.25">
      <c r="A1217" s="80"/>
      <c r="B1217" s="80"/>
      <c r="C1217" s="80"/>
      <c r="D1217" s="80"/>
      <c r="E1217" s="80"/>
      <c r="F1217" s="80"/>
      <c r="G1217" s="80"/>
      <c r="H1217" s="80"/>
      <c r="I1217" s="80"/>
      <c r="K1217"/>
      <c r="L1217"/>
      <c r="M1217"/>
    </row>
    <row r="1218" spans="1:13" s="4" customFormat="1" ht="14.25">
      <c r="A1218" s="80"/>
      <c r="B1218" s="80"/>
      <c r="C1218" s="80"/>
      <c r="D1218" s="80"/>
      <c r="E1218" s="80"/>
      <c r="F1218" s="80"/>
      <c r="G1218" s="80"/>
      <c r="H1218" s="80"/>
      <c r="I1218" s="80"/>
      <c r="K1218"/>
      <c r="L1218"/>
      <c r="M1218"/>
    </row>
    <row r="1219" spans="1:13" s="4" customFormat="1" ht="14.25">
      <c r="A1219" s="80"/>
      <c r="B1219" s="80"/>
      <c r="C1219" s="80"/>
      <c r="D1219" s="80"/>
      <c r="E1219" s="80"/>
      <c r="F1219" s="80"/>
      <c r="G1219" s="80"/>
      <c r="H1219" s="80"/>
      <c r="I1219" s="80"/>
      <c r="K1219"/>
      <c r="L1219"/>
      <c r="M1219"/>
    </row>
    <row r="1220" spans="1:13" s="4" customFormat="1" ht="14.25">
      <c r="A1220" s="80"/>
      <c r="B1220" s="80"/>
      <c r="C1220" s="80"/>
      <c r="D1220" s="80"/>
      <c r="E1220" s="80"/>
      <c r="F1220" s="80"/>
      <c r="G1220" s="80"/>
      <c r="H1220" s="80"/>
      <c r="I1220" s="80"/>
      <c r="K1220"/>
      <c r="L1220"/>
      <c r="M1220"/>
    </row>
    <row r="1221" spans="1:13" s="4" customFormat="1" ht="14.25">
      <c r="A1221" s="80"/>
      <c r="B1221" s="80"/>
      <c r="C1221" s="80"/>
      <c r="D1221" s="80"/>
      <c r="E1221" s="80"/>
      <c r="F1221" s="80"/>
      <c r="G1221" s="80"/>
      <c r="H1221" s="80"/>
      <c r="I1221" s="80"/>
      <c r="K1221"/>
      <c r="L1221"/>
      <c r="M1221"/>
    </row>
    <row r="1222" spans="1:13" s="4" customFormat="1" ht="14.25">
      <c r="A1222" s="80"/>
      <c r="B1222" s="80"/>
      <c r="C1222" s="80"/>
      <c r="D1222" s="80"/>
      <c r="E1222" s="80"/>
      <c r="F1222" s="80"/>
      <c r="G1222" s="80"/>
      <c r="H1222" s="80"/>
      <c r="I1222" s="80"/>
      <c r="K1222"/>
      <c r="L1222"/>
      <c r="M1222"/>
    </row>
    <row r="1223" spans="1:13" s="4" customFormat="1" ht="14.25">
      <c r="A1223" s="80"/>
      <c r="B1223" s="80"/>
      <c r="C1223" s="80"/>
      <c r="D1223" s="80"/>
      <c r="E1223" s="80"/>
      <c r="F1223" s="80"/>
      <c r="G1223" s="80"/>
      <c r="H1223" s="80"/>
      <c r="I1223" s="80"/>
      <c r="K1223"/>
      <c r="L1223"/>
      <c r="M1223"/>
    </row>
    <row r="1224" spans="1:13" s="4" customFormat="1" ht="14.25">
      <c r="A1224" s="80"/>
      <c r="B1224" s="80"/>
      <c r="C1224" s="80"/>
      <c r="D1224" s="80"/>
      <c r="E1224" s="80"/>
      <c r="F1224" s="80"/>
      <c r="G1224" s="80"/>
      <c r="H1224" s="80"/>
      <c r="I1224" s="80"/>
      <c r="K1224"/>
      <c r="L1224"/>
      <c r="M1224"/>
    </row>
    <row r="1225" spans="1:13" s="4" customFormat="1" ht="14.25">
      <c r="A1225" s="80"/>
      <c r="B1225" s="80"/>
      <c r="C1225" s="80"/>
      <c r="D1225" s="80"/>
      <c r="E1225" s="80"/>
      <c r="F1225" s="80"/>
      <c r="G1225" s="80"/>
      <c r="H1225" s="80"/>
      <c r="I1225" s="80"/>
      <c r="K1225"/>
      <c r="L1225"/>
      <c r="M1225"/>
    </row>
    <row r="1226" spans="1:13" s="4" customFormat="1" ht="14.25">
      <c r="A1226" s="80"/>
      <c r="B1226" s="80"/>
      <c r="C1226" s="80"/>
      <c r="D1226" s="80"/>
      <c r="E1226" s="80"/>
      <c r="F1226" s="80"/>
      <c r="G1226" s="80"/>
      <c r="H1226" s="80"/>
      <c r="I1226" s="80"/>
      <c r="K1226"/>
      <c r="L1226"/>
      <c r="M1226"/>
    </row>
    <row r="1227" spans="1:13" s="4" customFormat="1" ht="14.25">
      <c r="A1227" s="80"/>
      <c r="B1227" s="80"/>
      <c r="C1227" s="80"/>
      <c r="D1227" s="80"/>
      <c r="E1227" s="80"/>
      <c r="F1227" s="80"/>
      <c r="G1227" s="80"/>
      <c r="H1227" s="80"/>
      <c r="I1227" s="80"/>
      <c r="K1227"/>
      <c r="L1227"/>
      <c r="M1227"/>
    </row>
    <row r="1228" spans="1:13" s="4" customFormat="1" ht="14.25">
      <c r="A1228" s="80"/>
      <c r="B1228" s="80"/>
      <c r="C1228" s="80"/>
      <c r="D1228" s="80"/>
      <c r="E1228" s="80"/>
      <c r="F1228" s="80"/>
      <c r="G1228" s="80"/>
      <c r="H1228" s="80"/>
      <c r="I1228" s="80"/>
      <c r="K1228"/>
      <c r="L1228"/>
      <c r="M1228"/>
    </row>
    <row r="1229" spans="1:13" s="4" customFormat="1" ht="14.25">
      <c r="A1229" s="80"/>
      <c r="B1229" s="80"/>
      <c r="C1229" s="80"/>
      <c r="D1229" s="80"/>
      <c r="E1229" s="80"/>
      <c r="F1229" s="80"/>
      <c r="G1229" s="80"/>
      <c r="H1229" s="80"/>
      <c r="I1229" s="80"/>
      <c r="K1229"/>
      <c r="L1229"/>
      <c r="M1229"/>
    </row>
    <row r="1230" spans="1:13" s="4" customFormat="1" ht="14.25">
      <c r="A1230" s="80"/>
      <c r="B1230" s="80"/>
      <c r="C1230" s="80"/>
      <c r="D1230" s="80"/>
      <c r="E1230" s="80"/>
      <c r="F1230" s="80"/>
      <c r="G1230" s="80"/>
      <c r="H1230" s="80"/>
      <c r="I1230" s="80"/>
      <c r="K1230"/>
      <c r="L1230"/>
      <c r="M1230"/>
    </row>
    <row r="1231" spans="1:13" s="4" customFormat="1" ht="14.25">
      <c r="A1231" s="80"/>
      <c r="B1231" s="80"/>
      <c r="C1231" s="80"/>
      <c r="D1231" s="80"/>
      <c r="E1231" s="80"/>
      <c r="F1231" s="80"/>
      <c r="G1231" s="80"/>
      <c r="H1231" s="80"/>
      <c r="I1231" s="80"/>
      <c r="K1231"/>
      <c r="L1231"/>
      <c r="M1231"/>
    </row>
    <row r="1232" spans="1:13" s="4" customFormat="1" ht="14.25">
      <c r="A1232" s="80"/>
      <c r="B1232" s="80"/>
      <c r="C1232" s="80"/>
      <c r="D1232" s="80"/>
      <c r="E1232" s="80"/>
      <c r="F1232" s="80"/>
      <c r="G1232" s="80"/>
      <c r="H1232" s="80"/>
      <c r="I1232" s="80"/>
      <c r="K1232"/>
      <c r="L1232"/>
      <c r="M1232"/>
    </row>
    <row r="1233" spans="1:13" s="4" customFormat="1" ht="14.25">
      <c r="A1233" s="80"/>
      <c r="B1233" s="80"/>
      <c r="C1233" s="80"/>
      <c r="D1233" s="80"/>
      <c r="E1233" s="80"/>
      <c r="F1233" s="80"/>
      <c r="G1233" s="80"/>
      <c r="H1233" s="80"/>
      <c r="I1233" s="80"/>
      <c r="K1233"/>
      <c r="L1233"/>
      <c r="M1233"/>
    </row>
    <row r="1234" spans="1:13" s="4" customFormat="1" ht="14.25">
      <c r="A1234" s="80"/>
      <c r="B1234" s="80"/>
      <c r="C1234" s="80"/>
      <c r="D1234" s="80"/>
      <c r="E1234" s="80"/>
      <c r="F1234" s="80"/>
      <c r="G1234" s="80"/>
      <c r="H1234" s="80"/>
      <c r="I1234" s="80"/>
      <c r="K1234"/>
      <c r="L1234"/>
      <c r="M1234"/>
    </row>
    <row r="1235" spans="1:13" s="4" customFormat="1" ht="14.25">
      <c r="A1235" s="80"/>
      <c r="B1235" s="80"/>
      <c r="C1235" s="80"/>
      <c r="D1235" s="80"/>
      <c r="E1235" s="80"/>
      <c r="F1235" s="80"/>
      <c r="G1235" s="80"/>
      <c r="H1235" s="80"/>
      <c r="I1235" s="80"/>
      <c r="K1235"/>
      <c r="L1235"/>
      <c r="M1235"/>
    </row>
    <row r="1236" spans="1:13" s="4" customFormat="1" ht="14.25">
      <c r="A1236" s="80"/>
      <c r="B1236" s="80"/>
      <c r="C1236" s="80"/>
      <c r="D1236" s="80"/>
      <c r="E1236" s="80"/>
      <c r="F1236" s="80"/>
      <c r="G1236" s="80"/>
      <c r="H1236" s="80"/>
      <c r="I1236" s="80"/>
      <c r="K1236"/>
      <c r="L1236"/>
      <c r="M1236"/>
    </row>
    <row r="1237" spans="1:13" s="4" customFormat="1" ht="14.25">
      <c r="A1237" s="80"/>
      <c r="B1237" s="80"/>
      <c r="C1237" s="80"/>
      <c r="D1237" s="80"/>
      <c r="E1237" s="80"/>
      <c r="F1237" s="80"/>
      <c r="G1237" s="80"/>
      <c r="H1237" s="80"/>
      <c r="I1237" s="80"/>
      <c r="K1237"/>
      <c r="L1237"/>
      <c r="M1237"/>
    </row>
    <row r="1238" spans="1:13" s="4" customFormat="1" ht="14.25">
      <c r="A1238" s="80"/>
      <c r="B1238" s="80"/>
      <c r="C1238" s="80"/>
      <c r="D1238" s="80"/>
      <c r="E1238" s="80"/>
      <c r="F1238" s="80"/>
      <c r="G1238" s="80"/>
      <c r="H1238" s="80"/>
      <c r="I1238" s="80"/>
      <c r="K1238"/>
      <c r="L1238"/>
      <c r="M1238"/>
    </row>
    <row r="1239" spans="1:13" s="4" customFormat="1" ht="14.25">
      <c r="A1239" s="80"/>
      <c r="B1239" s="80"/>
      <c r="C1239" s="80"/>
      <c r="D1239" s="80"/>
      <c r="E1239" s="80"/>
      <c r="F1239" s="80"/>
      <c r="G1239" s="80"/>
      <c r="H1239" s="80"/>
      <c r="I1239" s="80"/>
      <c r="K1239"/>
      <c r="L1239"/>
      <c r="M1239"/>
    </row>
    <row r="1240" spans="1:13" s="4" customFormat="1" ht="14.25">
      <c r="A1240" s="80"/>
      <c r="B1240" s="80"/>
      <c r="C1240" s="80"/>
      <c r="D1240" s="80"/>
      <c r="E1240" s="80"/>
      <c r="F1240" s="80"/>
      <c r="G1240" s="80"/>
      <c r="H1240" s="80"/>
      <c r="I1240" s="80"/>
      <c r="K1240"/>
      <c r="L1240"/>
      <c r="M1240"/>
    </row>
    <row r="1241" spans="1:13" s="4" customFormat="1" ht="14.25">
      <c r="A1241" s="80"/>
      <c r="B1241" s="80"/>
      <c r="C1241" s="80"/>
      <c r="D1241" s="80"/>
      <c r="E1241" s="80"/>
      <c r="F1241" s="80"/>
      <c r="G1241" s="80"/>
      <c r="H1241" s="80"/>
      <c r="I1241" s="80"/>
      <c r="K1241"/>
      <c r="L1241"/>
      <c r="M1241"/>
    </row>
    <row r="1242" spans="1:13" s="4" customFormat="1" ht="14.25">
      <c r="A1242" s="80"/>
      <c r="B1242" s="80"/>
      <c r="C1242" s="80"/>
      <c r="D1242" s="80"/>
      <c r="E1242" s="80"/>
      <c r="F1242" s="80"/>
      <c r="G1242" s="80"/>
      <c r="H1242" s="80"/>
      <c r="I1242" s="80"/>
      <c r="K1242"/>
      <c r="L1242"/>
      <c r="M1242"/>
    </row>
    <row r="1243" spans="1:13" s="4" customFormat="1" ht="14.25">
      <c r="A1243" s="80"/>
      <c r="B1243" s="80"/>
      <c r="C1243" s="80"/>
      <c r="D1243" s="80"/>
      <c r="E1243" s="80"/>
      <c r="F1243" s="80"/>
      <c r="G1243" s="80"/>
      <c r="H1243" s="80"/>
      <c r="I1243" s="80"/>
      <c r="K1243"/>
      <c r="L1243"/>
      <c r="M1243"/>
    </row>
    <row r="1244" spans="1:13" s="4" customFormat="1" ht="14.25">
      <c r="A1244" s="80"/>
      <c r="B1244" s="80"/>
      <c r="C1244" s="80"/>
      <c r="D1244" s="80"/>
      <c r="E1244" s="80"/>
      <c r="F1244" s="80"/>
      <c r="G1244" s="80"/>
      <c r="H1244" s="80"/>
      <c r="I1244" s="80"/>
      <c r="K1244"/>
      <c r="L1244"/>
      <c r="M1244"/>
    </row>
    <row r="1245" spans="1:13" s="4" customFormat="1" ht="14.25">
      <c r="A1245" s="80"/>
      <c r="B1245" s="80"/>
      <c r="C1245" s="80"/>
      <c r="D1245" s="80"/>
      <c r="E1245" s="80"/>
      <c r="F1245" s="80"/>
      <c r="G1245" s="80"/>
      <c r="H1245" s="80"/>
      <c r="I1245" s="80"/>
      <c r="K1245"/>
      <c r="L1245"/>
      <c r="M1245"/>
    </row>
    <row r="1246" spans="1:13" s="4" customFormat="1" ht="14.25">
      <c r="A1246" s="80"/>
      <c r="B1246" s="80"/>
      <c r="C1246" s="80"/>
      <c r="D1246" s="80"/>
      <c r="E1246" s="80"/>
      <c r="F1246" s="80"/>
      <c r="G1246" s="80"/>
      <c r="H1246" s="80"/>
      <c r="I1246" s="80"/>
      <c r="K1246"/>
      <c r="L1246"/>
      <c r="M1246"/>
    </row>
    <row r="1247" spans="1:13" s="4" customFormat="1" ht="14.25">
      <c r="A1247" s="80"/>
      <c r="B1247" s="80"/>
      <c r="C1247" s="80"/>
      <c r="D1247" s="80"/>
      <c r="E1247" s="80"/>
      <c r="F1247" s="80"/>
      <c r="G1247" s="80"/>
      <c r="H1247" s="80"/>
      <c r="I1247" s="80"/>
      <c r="K1247"/>
      <c r="L1247"/>
      <c r="M1247"/>
    </row>
    <row r="1248" spans="1:13" s="4" customFormat="1" ht="14.25">
      <c r="A1248" s="80"/>
      <c r="B1248" s="80"/>
      <c r="C1248" s="80"/>
      <c r="D1248" s="80"/>
      <c r="E1248" s="80"/>
      <c r="F1248" s="80"/>
      <c r="G1248" s="80"/>
      <c r="H1248" s="80"/>
      <c r="I1248" s="80"/>
      <c r="K1248"/>
      <c r="L1248"/>
      <c r="M1248"/>
    </row>
    <row r="1249" spans="1:13" s="4" customFormat="1" ht="14.25">
      <c r="A1249" s="80"/>
      <c r="B1249" s="80"/>
      <c r="C1249" s="80"/>
      <c r="D1249" s="80"/>
      <c r="E1249" s="80"/>
      <c r="F1249" s="80"/>
      <c r="G1249" s="80"/>
      <c r="H1249" s="80"/>
      <c r="I1249" s="80"/>
      <c r="K1249"/>
      <c r="L1249"/>
      <c r="M1249"/>
    </row>
    <row r="1250" spans="1:13" s="4" customFormat="1" ht="14.25">
      <c r="A1250" s="80"/>
      <c r="B1250" s="80"/>
      <c r="C1250" s="80"/>
      <c r="D1250" s="80"/>
      <c r="E1250" s="80"/>
      <c r="F1250" s="80"/>
      <c r="G1250" s="80"/>
      <c r="H1250" s="80"/>
      <c r="I1250" s="80"/>
      <c r="K1250"/>
      <c r="L1250"/>
      <c r="M1250"/>
    </row>
    <row r="1251" spans="1:13" s="4" customFormat="1" ht="14.25">
      <c r="A1251" s="80"/>
      <c r="B1251" s="80"/>
      <c r="C1251" s="80"/>
      <c r="D1251" s="80"/>
      <c r="E1251" s="80"/>
      <c r="F1251" s="80"/>
      <c r="G1251" s="80"/>
      <c r="H1251" s="80"/>
      <c r="I1251" s="80"/>
      <c r="K1251"/>
      <c r="L1251"/>
      <c r="M1251"/>
    </row>
    <row r="1252" spans="1:13" s="4" customFormat="1" ht="14.25">
      <c r="A1252" s="80"/>
      <c r="B1252" s="80"/>
      <c r="C1252" s="80"/>
      <c r="D1252" s="80"/>
      <c r="E1252" s="80"/>
      <c r="F1252" s="80"/>
      <c r="G1252" s="80"/>
      <c r="H1252" s="80"/>
      <c r="I1252" s="80"/>
      <c r="K1252"/>
      <c r="L1252"/>
      <c r="M1252"/>
    </row>
    <row r="1253" spans="1:13" s="4" customFormat="1" ht="14.25">
      <c r="A1253" s="80"/>
      <c r="B1253" s="80"/>
      <c r="C1253" s="80"/>
      <c r="D1253" s="80"/>
      <c r="E1253" s="80"/>
      <c r="F1253" s="80"/>
      <c r="G1253" s="80"/>
      <c r="H1253" s="80"/>
      <c r="I1253" s="80"/>
      <c r="K1253"/>
      <c r="L1253"/>
      <c r="M1253"/>
    </row>
    <row r="1254" spans="1:13" s="4" customFormat="1" ht="14.25">
      <c r="A1254" s="80"/>
      <c r="B1254" s="80"/>
      <c r="C1254" s="80"/>
      <c r="D1254" s="80"/>
      <c r="E1254" s="80"/>
      <c r="F1254" s="80"/>
      <c r="G1254" s="80"/>
      <c r="H1254" s="80"/>
      <c r="I1254" s="80"/>
      <c r="K1254"/>
      <c r="L1254"/>
      <c r="M1254"/>
    </row>
    <row r="1255" spans="1:13" s="4" customFormat="1" ht="14.25">
      <c r="A1255" s="80"/>
      <c r="B1255" s="80"/>
      <c r="C1255" s="80"/>
      <c r="D1255" s="80"/>
      <c r="E1255" s="80"/>
      <c r="F1255" s="80"/>
      <c r="G1255" s="80"/>
      <c r="H1255" s="80"/>
      <c r="I1255" s="80"/>
      <c r="K1255"/>
      <c r="L1255"/>
      <c r="M1255"/>
    </row>
    <row r="1256" spans="1:13" s="4" customFormat="1" ht="14.25">
      <c r="A1256" s="80"/>
      <c r="B1256" s="80"/>
      <c r="C1256" s="80"/>
      <c r="D1256" s="80"/>
      <c r="E1256" s="80"/>
      <c r="F1256" s="80"/>
      <c r="G1256" s="80"/>
      <c r="H1256" s="80"/>
      <c r="I1256" s="80"/>
      <c r="K1256"/>
      <c r="L1256"/>
      <c r="M1256"/>
    </row>
    <row r="1257" spans="1:13" s="4" customFormat="1" ht="14.25">
      <c r="A1257" s="80"/>
      <c r="B1257" s="80"/>
      <c r="C1257" s="80"/>
      <c r="D1257" s="80"/>
      <c r="E1257" s="80"/>
      <c r="F1257" s="80"/>
      <c r="G1257" s="80"/>
      <c r="H1257" s="80"/>
      <c r="I1257" s="80"/>
      <c r="K1257"/>
      <c r="L1257"/>
      <c r="M1257"/>
    </row>
    <row r="1258" spans="1:13" s="4" customFormat="1" ht="14.25">
      <c r="A1258" s="80"/>
      <c r="B1258" s="80"/>
      <c r="C1258" s="80"/>
      <c r="D1258" s="80"/>
      <c r="E1258" s="80"/>
      <c r="F1258" s="80"/>
      <c r="G1258" s="80"/>
      <c r="H1258" s="80"/>
      <c r="I1258" s="80"/>
      <c r="K1258"/>
      <c r="L1258"/>
      <c r="M1258"/>
    </row>
    <row r="1259" spans="1:13" s="4" customFormat="1" ht="14.25">
      <c r="A1259" s="80"/>
      <c r="B1259" s="80"/>
      <c r="C1259" s="80"/>
      <c r="D1259" s="80"/>
      <c r="E1259" s="80"/>
      <c r="F1259" s="80"/>
      <c r="G1259" s="80"/>
      <c r="H1259" s="80"/>
      <c r="I1259" s="80"/>
      <c r="K1259"/>
      <c r="L1259"/>
      <c r="M1259"/>
    </row>
    <row r="1260" spans="1:13" s="4" customFormat="1" ht="14.25">
      <c r="A1260" s="80"/>
      <c r="B1260" s="80"/>
      <c r="C1260" s="80"/>
      <c r="D1260" s="80"/>
      <c r="E1260" s="80"/>
      <c r="F1260" s="80"/>
      <c r="G1260" s="80"/>
      <c r="H1260" s="80"/>
      <c r="I1260" s="80"/>
      <c r="K1260"/>
      <c r="L1260"/>
      <c r="M1260"/>
    </row>
    <row r="1261" spans="1:13" s="4" customFormat="1" ht="14.25">
      <c r="A1261" s="80"/>
      <c r="B1261" s="80"/>
      <c r="C1261" s="80"/>
      <c r="D1261" s="80"/>
      <c r="E1261" s="80"/>
      <c r="F1261" s="80"/>
      <c r="G1261" s="80"/>
      <c r="H1261" s="80"/>
      <c r="I1261" s="80"/>
      <c r="K1261"/>
      <c r="L1261"/>
      <c r="M1261"/>
    </row>
    <row r="1262" spans="1:13" s="4" customFormat="1" ht="14.25">
      <c r="A1262" s="80"/>
      <c r="B1262" s="80"/>
      <c r="C1262" s="80"/>
      <c r="D1262" s="80"/>
      <c r="E1262" s="80"/>
      <c r="F1262" s="80"/>
      <c r="G1262" s="80"/>
      <c r="H1262" s="80"/>
      <c r="I1262" s="80"/>
      <c r="K1262"/>
      <c r="L1262"/>
      <c r="M1262"/>
    </row>
    <row r="1263" spans="1:13" s="4" customFormat="1" ht="14.25">
      <c r="A1263" s="80"/>
      <c r="B1263" s="80"/>
      <c r="C1263" s="80"/>
      <c r="D1263" s="80"/>
      <c r="E1263" s="80"/>
      <c r="F1263" s="80"/>
      <c r="G1263" s="80"/>
      <c r="H1263" s="80"/>
      <c r="I1263" s="80"/>
      <c r="K1263"/>
      <c r="L1263"/>
      <c r="M1263"/>
    </row>
    <row r="1264" spans="1:13" s="4" customFormat="1" ht="14.25">
      <c r="A1264" s="80"/>
      <c r="B1264" s="80"/>
      <c r="C1264" s="80"/>
      <c r="D1264" s="80"/>
      <c r="E1264" s="80"/>
      <c r="F1264" s="80"/>
      <c r="G1264" s="80"/>
      <c r="H1264" s="80"/>
      <c r="I1264" s="80"/>
      <c r="K1264"/>
      <c r="L1264"/>
      <c r="M1264"/>
    </row>
    <row r="1265" spans="1:13" s="4" customFormat="1" ht="14.25">
      <c r="A1265" s="80"/>
      <c r="B1265" s="80"/>
      <c r="C1265" s="80"/>
      <c r="D1265" s="80"/>
      <c r="E1265" s="80"/>
      <c r="F1265" s="80"/>
      <c r="G1265" s="80"/>
      <c r="H1265" s="80"/>
      <c r="I1265" s="80"/>
      <c r="K1265"/>
      <c r="L1265"/>
      <c r="M1265"/>
    </row>
    <row r="1266" spans="1:13" s="4" customFormat="1" ht="14.25">
      <c r="A1266" s="80"/>
      <c r="B1266" s="80"/>
      <c r="C1266" s="80"/>
      <c r="D1266" s="80"/>
      <c r="E1266" s="80"/>
      <c r="F1266" s="80"/>
      <c r="G1266" s="80"/>
      <c r="H1266" s="80"/>
      <c r="I1266" s="80"/>
      <c r="K1266"/>
      <c r="L1266"/>
      <c r="M1266"/>
    </row>
    <row r="1267" spans="1:13" s="4" customFormat="1" ht="14.25">
      <c r="A1267" s="80"/>
      <c r="B1267" s="80"/>
      <c r="C1267" s="80"/>
      <c r="D1267" s="80"/>
      <c r="E1267" s="80"/>
      <c r="F1267" s="80"/>
      <c r="G1267" s="80"/>
      <c r="H1267" s="80"/>
      <c r="I1267" s="80"/>
      <c r="K1267"/>
      <c r="L1267"/>
      <c r="M1267"/>
    </row>
    <row r="1268" spans="1:13" s="4" customFormat="1" ht="14.25">
      <c r="A1268" s="80"/>
      <c r="B1268" s="80"/>
      <c r="C1268" s="80"/>
      <c r="D1268" s="80"/>
      <c r="E1268" s="80"/>
      <c r="F1268" s="80"/>
      <c r="G1268" s="80"/>
      <c r="H1268" s="80"/>
      <c r="I1268" s="80"/>
      <c r="K1268"/>
      <c r="L1268"/>
      <c r="M1268"/>
    </row>
    <row r="1269" spans="1:13" s="4" customFormat="1" ht="14.25">
      <c r="A1269" s="80"/>
      <c r="B1269" s="80"/>
      <c r="C1269" s="80"/>
      <c r="D1269" s="80"/>
      <c r="E1269" s="80"/>
      <c r="F1269" s="80"/>
      <c r="G1269" s="80"/>
      <c r="H1269" s="80"/>
      <c r="I1269" s="80"/>
      <c r="K1269"/>
      <c r="L1269"/>
      <c r="M1269"/>
    </row>
    <row r="1270" spans="1:13" s="4" customFormat="1" ht="14.25">
      <c r="A1270" s="80"/>
      <c r="B1270" s="80"/>
      <c r="C1270" s="80"/>
      <c r="D1270" s="80"/>
      <c r="E1270" s="80"/>
      <c r="F1270" s="80"/>
      <c r="G1270" s="80"/>
      <c r="H1270" s="80"/>
      <c r="I1270" s="80"/>
      <c r="K1270"/>
      <c r="L1270"/>
      <c r="M1270"/>
    </row>
    <row r="1271" spans="1:13" s="4" customFormat="1" ht="14.25">
      <c r="A1271" s="80"/>
      <c r="B1271" s="80"/>
      <c r="C1271" s="80"/>
      <c r="D1271" s="80"/>
      <c r="E1271" s="80"/>
      <c r="F1271" s="80"/>
      <c r="G1271" s="80"/>
      <c r="H1271" s="80"/>
      <c r="I1271" s="80"/>
      <c r="K1271"/>
      <c r="L1271"/>
      <c r="M1271"/>
    </row>
    <row r="1272" spans="1:13" s="4" customFormat="1" ht="14.25">
      <c r="A1272" s="80"/>
      <c r="B1272" s="80"/>
      <c r="C1272" s="80"/>
      <c r="D1272" s="80"/>
      <c r="E1272" s="80"/>
      <c r="F1272" s="80"/>
      <c r="G1272" s="80"/>
      <c r="H1272" s="80"/>
      <c r="I1272" s="80"/>
      <c r="K1272"/>
      <c r="L1272"/>
      <c r="M1272"/>
    </row>
    <row r="1273" spans="1:13" s="4" customFormat="1" ht="14.25">
      <c r="A1273" s="80"/>
      <c r="B1273" s="80"/>
      <c r="C1273" s="80"/>
      <c r="D1273" s="80"/>
      <c r="E1273" s="80"/>
      <c r="F1273" s="80"/>
      <c r="G1273" s="80"/>
      <c r="H1273" s="80"/>
      <c r="I1273" s="80"/>
      <c r="K1273"/>
      <c r="L1273"/>
      <c r="M1273"/>
    </row>
    <row r="1274" spans="1:13" s="4" customFormat="1" ht="14.25">
      <c r="A1274" s="80"/>
      <c r="B1274" s="80"/>
      <c r="C1274" s="80"/>
      <c r="D1274" s="80"/>
      <c r="E1274" s="80"/>
      <c r="F1274" s="80"/>
      <c r="G1274" s="80"/>
      <c r="H1274" s="80"/>
      <c r="I1274" s="80"/>
      <c r="K1274"/>
      <c r="L1274"/>
      <c r="M1274"/>
    </row>
    <row r="1275" spans="1:13" s="4" customFormat="1" ht="14.25">
      <c r="A1275" s="80"/>
      <c r="B1275" s="80"/>
      <c r="C1275" s="80"/>
      <c r="D1275" s="80"/>
      <c r="E1275" s="80"/>
      <c r="F1275" s="80"/>
      <c r="G1275" s="80"/>
      <c r="H1275" s="80"/>
      <c r="I1275" s="80"/>
      <c r="K1275"/>
      <c r="L1275"/>
      <c r="M1275"/>
    </row>
    <row r="1276" spans="1:13" s="4" customFormat="1" ht="14.25">
      <c r="A1276" s="80"/>
      <c r="B1276" s="80"/>
      <c r="C1276" s="80"/>
      <c r="D1276" s="80"/>
      <c r="E1276" s="80"/>
      <c r="F1276" s="80"/>
      <c r="G1276" s="80"/>
      <c r="H1276" s="80"/>
      <c r="I1276" s="80"/>
      <c r="K1276"/>
      <c r="L1276"/>
      <c r="M1276"/>
    </row>
    <row r="1277" spans="1:13" s="4" customFormat="1" ht="14.25">
      <c r="A1277" s="80"/>
      <c r="B1277" s="80"/>
      <c r="C1277" s="80"/>
      <c r="D1277" s="80"/>
      <c r="E1277" s="80"/>
      <c r="F1277" s="80"/>
      <c r="G1277" s="80"/>
      <c r="H1277" s="80"/>
      <c r="I1277" s="80"/>
      <c r="K1277"/>
      <c r="L1277"/>
      <c r="M1277"/>
    </row>
    <row r="1278" spans="1:13" s="4" customFormat="1" ht="14.25">
      <c r="A1278" s="80"/>
      <c r="B1278" s="80"/>
      <c r="C1278" s="80"/>
      <c r="D1278" s="80"/>
      <c r="E1278" s="80"/>
      <c r="F1278" s="80"/>
      <c r="G1278" s="80"/>
      <c r="H1278" s="80"/>
      <c r="I1278" s="80"/>
      <c r="K1278"/>
      <c r="L1278"/>
      <c r="M1278"/>
    </row>
    <row r="1279" spans="1:13" s="4" customFormat="1" ht="14.25">
      <c r="A1279" s="80"/>
      <c r="B1279" s="80"/>
      <c r="C1279" s="80"/>
      <c r="D1279" s="80"/>
      <c r="E1279" s="80"/>
      <c r="F1279" s="80"/>
      <c r="G1279" s="80"/>
      <c r="H1279" s="80"/>
      <c r="I1279" s="80"/>
      <c r="K1279"/>
      <c r="L1279"/>
      <c r="M1279"/>
    </row>
    <row r="1280" spans="1:13" s="4" customFormat="1" ht="14.25">
      <c r="A1280" s="80"/>
      <c r="B1280" s="80"/>
      <c r="C1280" s="80"/>
      <c r="D1280" s="80"/>
      <c r="E1280" s="80"/>
      <c r="F1280" s="80"/>
      <c r="G1280" s="80"/>
      <c r="H1280" s="80"/>
      <c r="I1280" s="80"/>
      <c r="K1280"/>
      <c r="L1280"/>
      <c r="M1280"/>
    </row>
    <row r="1281" spans="1:13" s="4" customFormat="1" ht="14.25">
      <c r="A1281" s="80"/>
      <c r="B1281" s="80"/>
      <c r="C1281" s="80"/>
      <c r="D1281" s="80"/>
      <c r="E1281" s="80"/>
      <c r="F1281" s="80"/>
      <c r="G1281" s="80"/>
      <c r="H1281" s="80"/>
      <c r="I1281" s="80"/>
      <c r="K1281"/>
      <c r="L1281"/>
      <c r="M1281"/>
    </row>
    <row r="1282" spans="1:13" s="4" customFormat="1" ht="14.25">
      <c r="A1282" s="80"/>
      <c r="B1282" s="80"/>
      <c r="C1282" s="80"/>
      <c r="D1282" s="80"/>
      <c r="E1282" s="80"/>
      <c r="F1282" s="80"/>
      <c r="G1282" s="80"/>
      <c r="H1282" s="80"/>
      <c r="I1282" s="80"/>
      <c r="K1282"/>
      <c r="L1282"/>
      <c r="M1282"/>
    </row>
    <row r="1283" spans="1:13" s="4" customFormat="1" ht="14.25">
      <c r="A1283" s="80"/>
      <c r="B1283" s="80"/>
      <c r="C1283" s="80"/>
      <c r="D1283" s="80"/>
      <c r="E1283" s="80"/>
      <c r="F1283" s="80"/>
      <c r="G1283" s="80"/>
      <c r="H1283" s="80"/>
      <c r="I1283" s="80"/>
      <c r="K1283"/>
      <c r="L1283"/>
      <c r="M1283"/>
    </row>
    <row r="1284" spans="1:13" s="4" customFormat="1" ht="14.25">
      <c r="A1284" s="80"/>
      <c r="B1284" s="80"/>
      <c r="C1284" s="80"/>
      <c r="D1284" s="80"/>
      <c r="E1284" s="80"/>
      <c r="F1284" s="80"/>
      <c r="G1284" s="80"/>
      <c r="H1284" s="80"/>
      <c r="I1284" s="80"/>
      <c r="K1284"/>
      <c r="L1284"/>
      <c r="M1284"/>
    </row>
    <row r="1285" spans="1:13" s="4" customFormat="1" ht="14.25">
      <c r="A1285" s="80"/>
      <c r="B1285" s="80"/>
      <c r="C1285" s="80"/>
      <c r="D1285" s="80"/>
      <c r="E1285" s="80"/>
      <c r="F1285" s="80"/>
      <c r="G1285" s="80"/>
      <c r="H1285" s="80"/>
      <c r="I1285" s="80"/>
      <c r="K1285"/>
      <c r="L1285"/>
      <c r="M1285"/>
    </row>
    <row r="1286" spans="1:13" s="4" customFormat="1" ht="14.25">
      <c r="A1286" s="80"/>
      <c r="B1286" s="80"/>
      <c r="C1286" s="80"/>
      <c r="D1286" s="80"/>
      <c r="E1286" s="80"/>
      <c r="F1286" s="80"/>
      <c r="G1286" s="80"/>
      <c r="H1286" s="80"/>
      <c r="I1286" s="80"/>
      <c r="K1286"/>
      <c r="L1286"/>
      <c r="M1286"/>
    </row>
    <row r="1287" spans="1:13" s="4" customFormat="1" ht="14.25">
      <c r="A1287" s="80"/>
      <c r="B1287" s="80"/>
      <c r="C1287" s="80"/>
      <c r="D1287" s="80"/>
      <c r="E1287" s="80"/>
      <c r="F1287" s="80"/>
      <c r="G1287" s="80"/>
      <c r="H1287" s="80"/>
      <c r="I1287" s="80"/>
      <c r="K1287"/>
      <c r="L1287"/>
      <c r="M1287"/>
    </row>
    <row r="1288" spans="1:13" s="4" customFormat="1" ht="14.25">
      <c r="A1288" s="80"/>
      <c r="B1288" s="80"/>
      <c r="C1288" s="80"/>
      <c r="D1288" s="80"/>
      <c r="E1288" s="80"/>
      <c r="F1288" s="80"/>
      <c r="G1288" s="80"/>
      <c r="H1288" s="80"/>
      <c r="I1288" s="80"/>
      <c r="K1288"/>
      <c r="L1288"/>
      <c r="M1288"/>
    </row>
    <row r="1289" spans="1:13" s="4" customFormat="1" ht="14.25">
      <c r="A1289" s="80"/>
      <c r="B1289" s="80"/>
      <c r="C1289" s="80"/>
      <c r="D1289" s="80"/>
      <c r="E1289" s="80"/>
      <c r="F1289" s="80"/>
      <c r="G1289" s="80"/>
      <c r="H1289" s="80"/>
      <c r="I1289" s="80"/>
      <c r="K1289"/>
      <c r="L1289"/>
      <c r="M1289"/>
    </row>
    <row r="1290" spans="1:13" s="4" customFormat="1" ht="14.25">
      <c r="A1290" s="80"/>
      <c r="B1290" s="80"/>
      <c r="C1290" s="80"/>
      <c r="D1290" s="80"/>
      <c r="E1290" s="80"/>
      <c r="F1290" s="80"/>
      <c r="G1290" s="80"/>
      <c r="H1290" s="80"/>
      <c r="I1290" s="80"/>
      <c r="K1290"/>
      <c r="L1290"/>
      <c r="M1290"/>
    </row>
    <row r="1291" spans="1:13" s="4" customFormat="1" ht="14.25">
      <c r="A1291" s="80"/>
      <c r="B1291" s="80"/>
      <c r="C1291" s="80"/>
      <c r="D1291" s="80"/>
      <c r="E1291" s="80"/>
      <c r="F1291" s="80"/>
      <c r="G1291" s="80"/>
      <c r="H1291" s="80"/>
      <c r="I1291" s="80"/>
      <c r="K1291"/>
      <c r="L1291"/>
      <c r="M1291"/>
    </row>
    <row r="1292" spans="1:13" s="4" customFormat="1" ht="14.25">
      <c r="A1292" s="80"/>
      <c r="B1292" s="80"/>
      <c r="C1292" s="80"/>
      <c r="D1292" s="80"/>
      <c r="E1292" s="80"/>
      <c r="F1292" s="80"/>
      <c r="G1292" s="80"/>
      <c r="H1292" s="80"/>
      <c r="I1292" s="80"/>
      <c r="K1292"/>
      <c r="L1292"/>
      <c r="M1292"/>
    </row>
    <row r="1293" spans="1:13" s="4" customFormat="1" ht="14.25">
      <c r="A1293" s="80"/>
      <c r="B1293" s="80"/>
      <c r="C1293" s="80"/>
      <c r="D1293" s="80"/>
      <c r="E1293" s="80"/>
      <c r="F1293" s="80"/>
      <c r="G1293" s="80"/>
      <c r="H1293" s="80"/>
      <c r="I1293" s="80"/>
      <c r="K1293"/>
      <c r="L1293"/>
      <c r="M1293"/>
    </row>
    <row r="1294" spans="1:13" s="4" customFormat="1" ht="14.25">
      <c r="A1294" s="80"/>
      <c r="B1294" s="80"/>
      <c r="C1294" s="80"/>
      <c r="D1294" s="80"/>
      <c r="E1294" s="80"/>
      <c r="F1294" s="80"/>
      <c r="G1294" s="80"/>
      <c r="H1294" s="80"/>
      <c r="I1294" s="80"/>
      <c r="K1294"/>
      <c r="L1294"/>
      <c r="M1294"/>
    </row>
    <row r="1295" spans="1:13" s="4" customFormat="1" ht="14.25">
      <c r="A1295" s="80"/>
      <c r="B1295" s="80"/>
      <c r="C1295" s="80"/>
      <c r="D1295" s="80"/>
      <c r="E1295" s="80"/>
      <c r="F1295" s="80"/>
      <c r="G1295" s="80"/>
      <c r="H1295" s="80"/>
      <c r="I1295" s="80"/>
      <c r="K1295"/>
      <c r="L1295"/>
      <c r="M1295"/>
    </row>
    <row r="1296" spans="1:13" s="4" customFormat="1" ht="14.25">
      <c r="A1296" s="80"/>
      <c r="B1296" s="80"/>
      <c r="C1296" s="80"/>
      <c r="D1296" s="80"/>
      <c r="E1296" s="80"/>
      <c r="F1296" s="80"/>
      <c r="G1296" s="80"/>
      <c r="H1296" s="80"/>
      <c r="I1296" s="80"/>
      <c r="K1296"/>
      <c r="L1296"/>
      <c r="M1296"/>
    </row>
    <row r="1297" spans="1:13" s="4" customFormat="1" ht="14.25">
      <c r="A1297" s="80"/>
      <c r="B1297" s="80"/>
      <c r="C1297" s="80"/>
      <c r="D1297" s="80"/>
      <c r="E1297" s="80"/>
      <c r="F1297" s="80"/>
      <c r="G1297" s="80"/>
      <c r="H1297" s="80"/>
      <c r="I1297" s="80"/>
      <c r="K1297"/>
      <c r="L1297"/>
      <c r="M1297"/>
    </row>
    <row r="1298" spans="1:13" s="4" customFormat="1" ht="14.25">
      <c r="A1298" s="80"/>
      <c r="B1298" s="80"/>
      <c r="C1298" s="80"/>
      <c r="D1298" s="80"/>
      <c r="E1298" s="80"/>
      <c r="F1298" s="80"/>
      <c r="G1298" s="80"/>
      <c r="H1298" s="80"/>
      <c r="I1298" s="80"/>
      <c r="K1298"/>
      <c r="L1298"/>
      <c r="M1298"/>
    </row>
    <row r="1299" spans="1:13" s="4" customFormat="1" ht="14.25">
      <c r="A1299" s="80"/>
      <c r="B1299" s="80"/>
      <c r="C1299" s="80"/>
      <c r="D1299" s="80"/>
      <c r="E1299" s="80"/>
      <c r="F1299" s="80"/>
      <c r="G1299" s="80"/>
      <c r="H1299" s="80"/>
      <c r="I1299" s="80"/>
      <c r="K1299"/>
      <c r="L1299"/>
      <c r="M1299"/>
    </row>
    <row r="1300" spans="1:13" s="4" customFormat="1" ht="14.25">
      <c r="A1300" s="80"/>
      <c r="B1300" s="80"/>
      <c r="C1300" s="80"/>
      <c r="D1300" s="80"/>
      <c r="E1300" s="80"/>
      <c r="F1300" s="80"/>
      <c r="G1300" s="80"/>
      <c r="H1300" s="80"/>
      <c r="I1300" s="80"/>
      <c r="K1300"/>
      <c r="L1300"/>
      <c r="M1300"/>
    </row>
    <row r="1301" spans="1:13" s="4" customFormat="1" ht="14.25">
      <c r="A1301" s="80"/>
      <c r="B1301" s="80"/>
      <c r="C1301" s="80"/>
      <c r="D1301" s="80"/>
      <c r="E1301" s="80"/>
      <c r="F1301" s="80"/>
      <c r="G1301" s="80"/>
      <c r="H1301" s="80"/>
      <c r="I1301" s="80"/>
      <c r="K1301"/>
      <c r="L1301"/>
      <c r="M1301"/>
    </row>
    <row r="1302" spans="1:13" s="4" customFormat="1" ht="14.25">
      <c r="A1302" s="80"/>
      <c r="B1302" s="80"/>
      <c r="C1302" s="80"/>
      <c r="D1302" s="80"/>
      <c r="E1302" s="80"/>
      <c r="F1302" s="80"/>
      <c r="G1302" s="80"/>
      <c r="H1302" s="80"/>
      <c r="I1302" s="80"/>
      <c r="K1302"/>
      <c r="L1302"/>
      <c r="M1302"/>
    </row>
    <row r="1303" spans="1:13" s="4" customFormat="1" ht="14.25">
      <c r="A1303" s="80"/>
      <c r="B1303" s="80"/>
      <c r="C1303" s="80"/>
      <c r="D1303" s="80"/>
      <c r="E1303" s="80"/>
      <c r="F1303" s="80"/>
      <c r="G1303" s="80"/>
      <c r="H1303" s="80"/>
      <c r="I1303" s="80"/>
      <c r="K1303"/>
      <c r="L1303"/>
      <c r="M1303"/>
    </row>
    <row r="1304" spans="1:13" s="4" customFormat="1" ht="14.25">
      <c r="A1304" s="80"/>
      <c r="B1304" s="80"/>
      <c r="C1304" s="80"/>
      <c r="D1304" s="80"/>
      <c r="E1304" s="80"/>
      <c r="F1304" s="80"/>
      <c r="G1304" s="80"/>
      <c r="H1304" s="80"/>
      <c r="I1304" s="80"/>
      <c r="K1304"/>
      <c r="L1304"/>
      <c r="M1304"/>
    </row>
    <row r="1305" spans="1:13" s="4" customFormat="1" ht="14.25">
      <c r="A1305" s="80"/>
      <c r="B1305" s="80"/>
      <c r="C1305" s="80"/>
      <c r="D1305" s="80"/>
      <c r="E1305" s="80"/>
      <c r="F1305" s="80"/>
      <c r="G1305" s="80"/>
      <c r="H1305" s="80"/>
      <c r="I1305" s="80"/>
      <c r="K1305"/>
      <c r="L1305"/>
      <c r="M1305"/>
    </row>
    <row r="1306" spans="1:13" s="4" customFormat="1" ht="14.25">
      <c r="A1306" s="80"/>
      <c r="B1306" s="80"/>
      <c r="C1306" s="80"/>
      <c r="D1306" s="80"/>
      <c r="E1306" s="80"/>
      <c r="F1306" s="80"/>
      <c r="G1306" s="80"/>
      <c r="H1306" s="80"/>
      <c r="I1306" s="80"/>
      <c r="K1306"/>
      <c r="L1306"/>
      <c r="M1306"/>
    </row>
    <row r="1307" spans="1:13" s="4" customFormat="1" ht="14.25">
      <c r="A1307" s="80"/>
      <c r="B1307" s="80"/>
      <c r="C1307" s="80"/>
      <c r="D1307" s="80"/>
      <c r="E1307" s="80"/>
      <c r="F1307" s="80"/>
      <c r="G1307" s="80"/>
      <c r="H1307" s="80"/>
      <c r="I1307" s="80"/>
      <c r="K1307"/>
      <c r="L1307"/>
      <c r="M1307"/>
    </row>
    <row r="1308" spans="1:13" s="4" customFormat="1" ht="14.25">
      <c r="A1308" s="80"/>
      <c r="B1308" s="80"/>
      <c r="C1308" s="80"/>
      <c r="D1308" s="80"/>
      <c r="E1308" s="80"/>
      <c r="F1308" s="80"/>
      <c r="G1308" s="80"/>
      <c r="H1308" s="80"/>
      <c r="I1308" s="80"/>
      <c r="K1308"/>
      <c r="L1308"/>
      <c r="M1308"/>
    </row>
    <row r="1309" spans="1:13" s="4" customFormat="1" ht="14.25">
      <c r="A1309" s="80"/>
      <c r="B1309" s="80"/>
      <c r="C1309" s="80"/>
      <c r="D1309" s="80"/>
      <c r="E1309" s="80"/>
      <c r="F1309" s="80"/>
      <c r="G1309" s="80"/>
      <c r="H1309" s="80"/>
      <c r="I1309" s="80"/>
      <c r="K1309"/>
      <c r="L1309"/>
      <c r="M1309"/>
    </row>
    <row r="1310" spans="1:13" s="4" customFormat="1" ht="14.25">
      <c r="A1310" s="80"/>
      <c r="B1310" s="80"/>
      <c r="C1310" s="80"/>
      <c r="D1310" s="80"/>
      <c r="E1310" s="80"/>
      <c r="F1310" s="80"/>
      <c r="G1310" s="80"/>
      <c r="H1310" s="80"/>
      <c r="I1310" s="80"/>
      <c r="K1310"/>
      <c r="L1310"/>
      <c r="M1310"/>
    </row>
    <row r="1311" spans="1:13" s="4" customFormat="1" ht="14.25">
      <c r="A1311" s="80"/>
      <c r="B1311" s="80"/>
      <c r="C1311" s="80"/>
      <c r="D1311" s="80"/>
      <c r="E1311" s="80"/>
      <c r="F1311" s="80"/>
      <c r="G1311" s="80"/>
      <c r="H1311" s="80"/>
      <c r="I1311" s="80"/>
      <c r="K1311"/>
      <c r="L1311"/>
      <c r="M1311"/>
    </row>
    <row r="1312" spans="1:13" s="4" customFormat="1" ht="14.25">
      <c r="A1312" s="80"/>
      <c r="B1312" s="80"/>
      <c r="C1312" s="80"/>
      <c r="D1312" s="80"/>
      <c r="E1312" s="80"/>
      <c r="F1312" s="80"/>
      <c r="G1312" s="80"/>
      <c r="H1312" s="80"/>
      <c r="I1312" s="80"/>
      <c r="K1312"/>
      <c r="L1312"/>
      <c r="M1312"/>
    </row>
    <row r="1313" spans="1:13" s="4" customFormat="1" ht="14.25">
      <c r="A1313" s="80"/>
      <c r="B1313" s="80"/>
      <c r="C1313" s="80"/>
      <c r="D1313" s="80"/>
      <c r="E1313" s="80"/>
      <c r="F1313" s="80"/>
      <c r="G1313" s="80"/>
      <c r="H1313" s="80"/>
      <c r="I1313" s="80"/>
      <c r="K1313"/>
      <c r="L1313"/>
      <c r="M1313"/>
    </row>
    <row r="1314" spans="1:13" s="4" customFormat="1" ht="14.25">
      <c r="A1314" s="80"/>
      <c r="B1314" s="80"/>
      <c r="C1314" s="80"/>
      <c r="D1314" s="80"/>
      <c r="E1314" s="80"/>
      <c r="F1314" s="80"/>
      <c r="G1314" s="80"/>
      <c r="H1314" s="80"/>
      <c r="I1314" s="80"/>
      <c r="K1314"/>
      <c r="L1314"/>
      <c r="M1314"/>
    </row>
    <row r="1315" spans="1:13" s="4" customFormat="1" ht="14.25">
      <c r="A1315" s="80"/>
      <c r="B1315" s="80"/>
      <c r="C1315" s="80"/>
      <c r="D1315" s="80"/>
      <c r="E1315" s="80"/>
      <c r="F1315" s="80"/>
      <c r="G1315" s="80"/>
      <c r="H1315" s="80"/>
      <c r="I1315" s="80"/>
      <c r="K1315"/>
      <c r="L1315"/>
      <c r="M1315"/>
    </row>
    <row r="1316" spans="1:13" s="4" customFormat="1" ht="14.25">
      <c r="A1316" s="80"/>
      <c r="B1316" s="80"/>
      <c r="C1316" s="80"/>
      <c r="D1316" s="80"/>
      <c r="E1316" s="80"/>
      <c r="F1316" s="80"/>
      <c r="G1316" s="80"/>
      <c r="H1316" s="80"/>
      <c r="I1316" s="80"/>
      <c r="K1316"/>
      <c r="L1316"/>
      <c r="M1316"/>
    </row>
    <row r="1317" spans="1:13" s="4" customFormat="1" ht="14.25">
      <c r="A1317" s="80"/>
      <c r="B1317" s="80"/>
      <c r="C1317" s="80"/>
      <c r="D1317" s="80"/>
      <c r="E1317" s="80"/>
      <c r="F1317" s="80"/>
      <c r="G1317" s="80"/>
      <c r="H1317" s="80"/>
      <c r="I1317" s="80"/>
      <c r="K1317"/>
      <c r="L1317"/>
      <c r="M1317"/>
    </row>
    <row r="1318" spans="1:13" s="4" customFormat="1" ht="14.25">
      <c r="A1318" s="80"/>
      <c r="B1318" s="80"/>
      <c r="C1318" s="80"/>
      <c r="D1318" s="80"/>
      <c r="E1318" s="80"/>
      <c r="F1318" s="80"/>
      <c r="G1318" s="80"/>
      <c r="H1318" s="80"/>
      <c r="I1318" s="80"/>
      <c r="K1318"/>
      <c r="L1318"/>
      <c r="M1318"/>
    </row>
    <row r="1319" spans="1:13" s="4" customFormat="1" ht="14.25">
      <c r="A1319" s="80"/>
      <c r="B1319" s="80"/>
      <c r="C1319" s="80"/>
      <c r="D1319" s="80"/>
      <c r="E1319" s="80"/>
      <c r="F1319" s="80"/>
      <c r="G1319" s="80"/>
      <c r="H1319" s="80"/>
      <c r="I1319" s="80"/>
      <c r="K1319"/>
      <c r="L1319"/>
      <c r="M1319"/>
    </row>
    <row r="1320" spans="1:13" s="4" customFormat="1" ht="14.25">
      <c r="A1320" s="80"/>
      <c r="B1320" s="80"/>
      <c r="C1320" s="80"/>
      <c r="D1320" s="80"/>
      <c r="E1320" s="80"/>
      <c r="F1320" s="80"/>
      <c r="G1320" s="80"/>
      <c r="H1320" s="80"/>
      <c r="I1320" s="80"/>
      <c r="K1320"/>
      <c r="L1320"/>
      <c r="M1320"/>
    </row>
    <row r="1321" spans="1:13" s="4" customFormat="1" ht="14.25">
      <c r="A1321" s="80"/>
      <c r="B1321" s="80"/>
      <c r="C1321" s="80"/>
      <c r="D1321" s="80"/>
      <c r="E1321" s="80"/>
      <c r="F1321" s="80"/>
      <c r="G1321" s="80"/>
      <c r="H1321" s="80"/>
      <c r="I1321" s="80"/>
      <c r="K1321"/>
      <c r="L1321"/>
      <c r="M1321"/>
    </row>
    <row r="1322" spans="1:13" s="4" customFormat="1" ht="14.25">
      <c r="A1322" s="80"/>
      <c r="B1322" s="80"/>
      <c r="C1322" s="80"/>
      <c r="D1322" s="80"/>
      <c r="E1322" s="80"/>
      <c r="F1322" s="80"/>
      <c r="G1322" s="80"/>
      <c r="H1322" s="80"/>
      <c r="I1322" s="80"/>
      <c r="K1322"/>
      <c r="L1322"/>
      <c r="M1322"/>
    </row>
    <row r="1323" spans="1:13" s="4" customFormat="1" ht="14.25">
      <c r="A1323" s="80"/>
      <c r="B1323" s="80"/>
      <c r="C1323" s="80"/>
      <c r="D1323" s="80"/>
      <c r="E1323" s="80"/>
      <c r="F1323" s="80"/>
      <c r="G1323" s="80"/>
      <c r="H1323" s="80"/>
      <c r="I1323" s="80"/>
      <c r="K1323"/>
      <c r="L1323"/>
      <c r="M1323"/>
    </row>
    <row r="1324" spans="1:13" s="4" customFormat="1" ht="14.25">
      <c r="A1324" s="80"/>
      <c r="B1324" s="80"/>
      <c r="C1324" s="80"/>
      <c r="D1324" s="80"/>
      <c r="E1324" s="80"/>
      <c r="F1324" s="80"/>
      <c r="G1324" s="80"/>
      <c r="H1324" s="80"/>
      <c r="I1324" s="80"/>
      <c r="K1324"/>
      <c r="L1324"/>
      <c r="M1324"/>
    </row>
    <row r="1325" spans="1:13" s="4" customFormat="1" ht="14.25">
      <c r="A1325" s="80"/>
      <c r="B1325" s="80"/>
      <c r="C1325" s="80"/>
      <c r="D1325" s="80"/>
      <c r="E1325" s="80"/>
      <c r="F1325" s="80"/>
      <c r="G1325" s="80"/>
      <c r="H1325" s="80"/>
      <c r="I1325" s="80"/>
      <c r="K1325"/>
      <c r="L1325"/>
      <c r="M1325"/>
    </row>
    <row r="1326" spans="1:13" s="4" customFormat="1" ht="14.25">
      <c r="A1326" s="80"/>
      <c r="B1326" s="80"/>
      <c r="C1326" s="80"/>
      <c r="D1326" s="80"/>
      <c r="E1326" s="80"/>
      <c r="F1326" s="80"/>
      <c r="G1326" s="80"/>
      <c r="H1326" s="80"/>
      <c r="I1326" s="80"/>
      <c r="K1326"/>
      <c r="L1326"/>
      <c r="M1326"/>
    </row>
    <row r="1327" spans="1:13" s="4" customFormat="1" ht="14.25">
      <c r="A1327" s="80"/>
      <c r="B1327" s="80"/>
      <c r="C1327" s="80"/>
      <c r="D1327" s="80"/>
      <c r="E1327" s="80"/>
      <c r="F1327" s="80"/>
      <c r="G1327" s="80"/>
      <c r="H1327" s="80"/>
      <c r="I1327" s="80"/>
      <c r="K1327"/>
      <c r="L1327"/>
      <c r="M1327"/>
    </row>
    <row r="1328" spans="1:13" s="4" customFormat="1" ht="14.25">
      <c r="A1328" s="80"/>
      <c r="B1328" s="80"/>
      <c r="C1328" s="80"/>
      <c r="D1328" s="80"/>
      <c r="E1328" s="80"/>
      <c r="F1328" s="80"/>
      <c r="G1328" s="80"/>
      <c r="H1328" s="80"/>
      <c r="I1328" s="80"/>
      <c r="K1328"/>
      <c r="L1328"/>
      <c r="M1328"/>
    </row>
    <row r="1329" spans="1:13" s="4" customFormat="1" ht="14.25">
      <c r="A1329" s="80"/>
      <c r="B1329" s="80"/>
      <c r="C1329" s="80"/>
      <c r="D1329" s="80"/>
      <c r="E1329" s="80"/>
      <c r="F1329" s="80"/>
      <c r="G1329" s="80"/>
      <c r="H1329" s="80"/>
      <c r="I1329" s="80"/>
      <c r="K1329"/>
      <c r="L1329"/>
      <c r="M1329"/>
    </row>
    <row r="1330" spans="1:13" s="4" customFormat="1" ht="14.25">
      <c r="A1330" s="80"/>
      <c r="B1330" s="80"/>
      <c r="C1330" s="80"/>
      <c r="D1330" s="80"/>
      <c r="E1330" s="80"/>
      <c r="F1330" s="80"/>
      <c r="G1330" s="80"/>
      <c r="H1330" s="80"/>
      <c r="I1330" s="80"/>
      <c r="K1330"/>
      <c r="L1330"/>
      <c r="M1330"/>
    </row>
    <row r="1331" spans="1:13" s="4" customFormat="1" ht="14.25">
      <c r="A1331" s="80"/>
      <c r="B1331" s="80"/>
      <c r="C1331" s="80"/>
      <c r="D1331" s="80"/>
      <c r="E1331" s="80"/>
      <c r="F1331" s="80"/>
      <c r="G1331" s="80"/>
      <c r="H1331" s="80"/>
      <c r="I1331" s="80"/>
      <c r="K1331"/>
      <c r="L1331"/>
      <c r="M1331"/>
    </row>
    <row r="1332" spans="1:13" s="4" customFormat="1" ht="14.25">
      <c r="A1332" s="80"/>
      <c r="B1332" s="80"/>
      <c r="C1332" s="80"/>
      <c r="D1332" s="80"/>
      <c r="E1332" s="80"/>
      <c r="F1332" s="80"/>
      <c r="G1332" s="80"/>
      <c r="H1332" s="80"/>
      <c r="I1332" s="80"/>
      <c r="K1332"/>
      <c r="L1332"/>
      <c r="M1332"/>
    </row>
    <row r="1333" spans="1:13" s="4" customFormat="1" ht="14.25">
      <c r="A1333" s="80"/>
      <c r="B1333" s="80"/>
      <c r="C1333" s="80"/>
      <c r="D1333" s="80"/>
      <c r="E1333" s="80"/>
      <c r="F1333" s="80"/>
      <c r="G1333" s="80"/>
      <c r="H1333" s="80"/>
      <c r="I1333" s="80"/>
      <c r="K1333"/>
      <c r="L1333"/>
      <c r="M1333"/>
    </row>
    <row r="1334" spans="1:13" s="4" customFormat="1" ht="14.25">
      <c r="A1334" s="80"/>
      <c r="B1334" s="80"/>
      <c r="C1334" s="80"/>
      <c r="D1334" s="80"/>
      <c r="E1334" s="80"/>
      <c r="F1334" s="80"/>
      <c r="G1334" s="80"/>
      <c r="H1334" s="80"/>
      <c r="I1334" s="80"/>
      <c r="K1334"/>
      <c r="L1334"/>
      <c r="M1334"/>
    </row>
    <row r="1335" spans="1:13" s="4" customFormat="1" ht="14.25">
      <c r="A1335" s="80"/>
      <c r="B1335" s="80"/>
      <c r="C1335" s="80"/>
      <c r="D1335" s="80"/>
      <c r="E1335" s="80"/>
      <c r="F1335" s="80"/>
      <c r="G1335" s="80"/>
      <c r="H1335" s="80"/>
      <c r="I1335" s="80"/>
      <c r="K1335"/>
      <c r="L1335"/>
      <c r="M1335"/>
    </row>
    <row r="1336" spans="1:13" s="4" customFormat="1" ht="14.25">
      <c r="A1336" s="80"/>
      <c r="B1336" s="80"/>
      <c r="C1336" s="80"/>
      <c r="D1336" s="80"/>
      <c r="E1336" s="80"/>
      <c r="F1336" s="80"/>
      <c r="G1336" s="80"/>
      <c r="H1336" s="80"/>
      <c r="I1336" s="80"/>
      <c r="K1336"/>
      <c r="L1336"/>
      <c r="M1336"/>
    </row>
    <row r="1337" spans="1:13" s="4" customFormat="1" ht="14.25">
      <c r="A1337" s="80"/>
      <c r="B1337" s="80"/>
      <c r="C1337" s="80"/>
      <c r="D1337" s="80"/>
      <c r="E1337" s="80"/>
      <c r="F1337" s="80"/>
      <c r="G1337" s="80"/>
      <c r="H1337" s="80"/>
      <c r="I1337" s="80"/>
      <c r="K1337"/>
      <c r="L1337"/>
      <c r="M1337"/>
    </row>
    <row r="1338" spans="1:13" s="4" customFormat="1" ht="14.25">
      <c r="A1338" s="80"/>
      <c r="B1338" s="80"/>
      <c r="C1338" s="80"/>
      <c r="D1338" s="80"/>
      <c r="E1338" s="80"/>
      <c r="F1338" s="80"/>
      <c r="G1338" s="80"/>
      <c r="H1338" s="80"/>
      <c r="I1338" s="80"/>
      <c r="K1338"/>
      <c r="L1338"/>
      <c r="M1338"/>
    </row>
    <row r="1339" spans="1:13" s="4" customFormat="1" ht="14.25">
      <c r="A1339" s="80"/>
      <c r="B1339" s="80"/>
      <c r="C1339" s="80"/>
      <c r="D1339" s="80"/>
      <c r="E1339" s="80"/>
      <c r="F1339" s="80"/>
      <c r="G1339" s="80"/>
      <c r="H1339" s="80"/>
      <c r="I1339" s="80"/>
      <c r="K1339"/>
      <c r="L1339"/>
      <c r="M1339"/>
    </row>
    <row r="1340" spans="1:13" s="4" customFormat="1" ht="14.25">
      <c r="A1340" s="80"/>
      <c r="B1340" s="80"/>
      <c r="C1340" s="80"/>
      <c r="D1340" s="80"/>
      <c r="E1340" s="80"/>
      <c r="F1340" s="80"/>
      <c r="G1340" s="80"/>
      <c r="H1340" s="80"/>
      <c r="I1340" s="80"/>
      <c r="K1340"/>
      <c r="L1340"/>
      <c r="M1340"/>
    </row>
    <row r="1341" spans="1:13" s="4" customFormat="1" ht="14.25">
      <c r="A1341" s="80"/>
      <c r="B1341" s="80"/>
      <c r="C1341" s="80"/>
      <c r="D1341" s="80"/>
      <c r="E1341" s="80"/>
      <c r="F1341" s="80"/>
      <c r="G1341" s="80"/>
      <c r="H1341" s="80"/>
      <c r="I1341" s="80"/>
      <c r="K1341"/>
      <c r="L1341"/>
      <c r="M1341"/>
    </row>
    <row r="1342" spans="1:13" s="4" customFormat="1" ht="14.25">
      <c r="A1342" s="80"/>
      <c r="B1342" s="80"/>
      <c r="C1342" s="80"/>
      <c r="D1342" s="80"/>
      <c r="E1342" s="80"/>
      <c r="F1342" s="80"/>
      <c r="G1342" s="80"/>
      <c r="H1342" s="80"/>
      <c r="I1342" s="80"/>
      <c r="K1342"/>
      <c r="L1342"/>
      <c r="M1342"/>
    </row>
    <row r="1343" spans="1:13" s="4" customFormat="1" ht="14.25">
      <c r="A1343" s="80"/>
      <c r="B1343" s="80"/>
      <c r="C1343" s="80"/>
      <c r="D1343" s="80"/>
      <c r="E1343" s="80"/>
      <c r="F1343" s="80"/>
      <c r="G1343" s="80"/>
      <c r="H1343" s="80"/>
      <c r="I1343" s="80"/>
      <c r="K1343"/>
      <c r="L1343"/>
      <c r="M1343"/>
    </row>
    <row r="1344" spans="1:13" s="4" customFormat="1" ht="14.25">
      <c r="A1344" s="80"/>
      <c r="B1344" s="80"/>
      <c r="C1344" s="80"/>
      <c r="D1344" s="80"/>
      <c r="E1344" s="80"/>
      <c r="F1344" s="80"/>
      <c r="G1344" s="80"/>
      <c r="H1344" s="80"/>
      <c r="I1344" s="80"/>
      <c r="K1344"/>
      <c r="L1344"/>
      <c r="M1344"/>
    </row>
    <row r="1345" spans="1:13" s="4" customFormat="1" ht="14.25">
      <c r="A1345" s="80"/>
      <c r="B1345" s="80"/>
      <c r="C1345" s="80"/>
      <c r="D1345" s="80"/>
      <c r="E1345" s="80"/>
      <c r="F1345" s="80"/>
      <c r="G1345" s="80"/>
      <c r="H1345" s="80"/>
      <c r="I1345" s="80"/>
      <c r="K1345"/>
      <c r="L1345"/>
      <c r="M1345"/>
    </row>
    <row r="1346" spans="1:13" s="4" customFormat="1" ht="14.25">
      <c r="A1346" s="80"/>
      <c r="B1346" s="80"/>
      <c r="C1346" s="80"/>
      <c r="D1346" s="80"/>
      <c r="E1346" s="80"/>
      <c r="F1346" s="80"/>
      <c r="G1346" s="80"/>
      <c r="H1346" s="80"/>
      <c r="I1346" s="80"/>
      <c r="K1346"/>
      <c r="L1346"/>
      <c r="M1346"/>
    </row>
    <row r="1347" spans="1:13" s="4" customFormat="1" ht="14.25">
      <c r="A1347" s="80"/>
      <c r="B1347" s="80"/>
      <c r="C1347" s="80"/>
      <c r="D1347" s="80"/>
      <c r="E1347" s="80"/>
      <c r="F1347" s="80"/>
      <c r="G1347" s="80"/>
      <c r="H1347" s="80"/>
      <c r="I1347" s="80"/>
      <c r="K1347"/>
      <c r="L1347"/>
      <c r="M1347"/>
    </row>
    <row r="1348" spans="1:13" s="4" customFormat="1" ht="14.25">
      <c r="A1348" s="80"/>
      <c r="B1348" s="80"/>
      <c r="C1348" s="80"/>
      <c r="D1348" s="80"/>
      <c r="E1348" s="80"/>
      <c r="F1348" s="80"/>
      <c r="G1348" s="80"/>
      <c r="H1348" s="80"/>
      <c r="I1348" s="80"/>
      <c r="K1348"/>
      <c r="L1348"/>
      <c r="M1348"/>
    </row>
    <row r="1349" spans="1:13" s="4" customFormat="1" ht="14.25">
      <c r="A1349" s="80"/>
      <c r="B1349" s="80"/>
      <c r="C1349" s="80"/>
      <c r="D1349" s="80"/>
      <c r="E1349" s="80"/>
      <c r="F1349" s="80"/>
      <c r="G1349" s="80"/>
      <c r="H1349" s="80"/>
      <c r="I1349" s="80"/>
      <c r="K1349"/>
      <c r="L1349"/>
      <c r="M1349"/>
    </row>
    <row r="1350" spans="1:13" s="4" customFormat="1" ht="14.25">
      <c r="A1350" s="80"/>
      <c r="B1350" s="80"/>
      <c r="C1350" s="80"/>
      <c r="D1350" s="80"/>
      <c r="E1350" s="80"/>
      <c r="F1350" s="80"/>
      <c r="G1350" s="80"/>
      <c r="H1350" s="80"/>
      <c r="I1350" s="80"/>
      <c r="K1350"/>
      <c r="L1350"/>
      <c r="M1350"/>
    </row>
    <row r="1351" spans="1:13" s="4" customFormat="1" ht="14.25">
      <c r="A1351" s="80"/>
      <c r="B1351" s="80"/>
      <c r="C1351" s="80"/>
      <c r="D1351" s="80"/>
      <c r="E1351" s="80"/>
      <c r="F1351" s="80"/>
      <c r="G1351" s="80"/>
      <c r="H1351" s="80"/>
      <c r="I1351" s="80"/>
      <c r="K1351"/>
      <c r="L1351"/>
      <c r="M1351"/>
    </row>
    <row r="1352" spans="1:13" s="4" customFormat="1" ht="14.25">
      <c r="A1352" s="80"/>
      <c r="B1352" s="80"/>
      <c r="C1352" s="80"/>
      <c r="D1352" s="80"/>
      <c r="E1352" s="80"/>
      <c r="F1352" s="80"/>
      <c r="G1352" s="80"/>
      <c r="H1352" s="80"/>
      <c r="I1352" s="80"/>
      <c r="K1352"/>
      <c r="L1352"/>
      <c r="M1352"/>
    </row>
    <row r="1353" spans="1:13" s="4" customFormat="1" ht="14.25">
      <c r="A1353" s="80"/>
      <c r="B1353" s="80"/>
      <c r="C1353" s="80"/>
      <c r="D1353" s="80"/>
      <c r="E1353" s="80"/>
      <c r="F1353" s="80"/>
      <c r="G1353" s="80"/>
      <c r="H1353" s="80"/>
      <c r="I1353" s="80"/>
      <c r="K1353"/>
      <c r="L1353"/>
      <c r="M1353"/>
    </row>
    <row r="1354" spans="1:13" s="4" customFormat="1" ht="14.25">
      <c r="A1354" s="80"/>
      <c r="B1354" s="80"/>
      <c r="C1354" s="80"/>
      <c r="D1354" s="80"/>
      <c r="E1354" s="80"/>
      <c r="F1354" s="80"/>
      <c r="G1354" s="80"/>
      <c r="H1354" s="80"/>
      <c r="I1354" s="80"/>
      <c r="K1354"/>
      <c r="L1354"/>
      <c r="M1354"/>
    </row>
    <row r="1355" spans="1:13" s="4" customFormat="1" ht="14.25">
      <c r="A1355" s="80"/>
      <c r="B1355" s="80"/>
      <c r="C1355" s="80"/>
      <c r="D1355" s="80"/>
      <c r="E1355" s="80"/>
      <c r="F1355" s="80"/>
      <c r="G1355" s="80"/>
      <c r="H1355" s="80"/>
      <c r="I1355" s="80"/>
      <c r="K1355"/>
      <c r="L1355"/>
      <c r="M1355"/>
    </row>
    <row r="1356" spans="1:13" s="4" customFormat="1" ht="14.25">
      <c r="A1356" s="80"/>
      <c r="B1356" s="80"/>
      <c r="C1356" s="80"/>
      <c r="D1356" s="80"/>
      <c r="E1356" s="80"/>
      <c r="F1356" s="80"/>
      <c r="G1356" s="80"/>
      <c r="H1356" s="80"/>
      <c r="I1356" s="80"/>
      <c r="K1356"/>
      <c r="L1356"/>
      <c r="M1356"/>
    </row>
    <row r="1357" spans="1:13" s="4" customFormat="1" ht="14.25">
      <c r="A1357" s="80"/>
      <c r="B1357" s="80"/>
      <c r="C1357" s="80"/>
      <c r="D1357" s="80"/>
      <c r="E1357" s="80"/>
      <c r="F1357" s="80"/>
      <c r="G1357" s="80"/>
      <c r="H1357" s="80"/>
      <c r="I1357" s="80"/>
      <c r="K1357"/>
      <c r="L1357"/>
      <c r="M1357"/>
    </row>
    <row r="1358" spans="1:13" s="4" customFormat="1" ht="14.25">
      <c r="A1358" s="80"/>
      <c r="B1358" s="80"/>
      <c r="C1358" s="80"/>
      <c r="D1358" s="80"/>
      <c r="E1358" s="80"/>
      <c r="F1358" s="80"/>
      <c r="G1358" s="80"/>
      <c r="H1358" s="80"/>
      <c r="I1358" s="80"/>
      <c r="K1358"/>
      <c r="L1358"/>
      <c r="M1358"/>
    </row>
    <row r="1359" spans="1:13" s="4" customFormat="1" ht="14.25">
      <c r="A1359" s="80"/>
      <c r="B1359" s="80"/>
      <c r="C1359" s="80"/>
      <c r="D1359" s="80"/>
      <c r="E1359" s="80"/>
      <c r="F1359" s="80"/>
      <c r="G1359" s="80"/>
      <c r="H1359" s="80"/>
      <c r="I1359" s="80"/>
      <c r="K1359"/>
      <c r="L1359"/>
      <c r="M1359"/>
    </row>
    <row r="1360" spans="1:13" s="4" customFormat="1" ht="14.25">
      <c r="A1360" s="80"/>
      <c r="B1360" s="80"/>
      <c r="C1360" s="80"/>
      <c r="D1360" s="80"/>
      <c r="E1360" s="80"/>
      <c r="F1360" s="80"/>
      <c r="G1360" s="80"/>
      <c r="H1360" s="80"/>
      <c r="I1360" s="80"/>
      <c r="K1360"/>
      <c r="L1360"/>
      <c r="M1360"/>
    </row>
    <row r="1361" spans="1:13" s="4" customFormat="1" ht="14.25">
      <c r="A1361" s="80"/>
      <c r="B1361" s="80"/>
      <c r="C1361" s="80"/>
      <c r="D1361" s="80"/>
      <c r="E1361" s="80"/>
      <c r="F1361" s="80"/>
      <c r="G1361" s="80"/>
      <c r="H1361" s="80"/>
      <c r="I1361" s="80"/>
      <c r="K1361"/>
      <c r="L1361"/>
      <c r="M1361"/>
    </row>
    <row r="1362" spans="1:13" s="4" customFormat="1" ht="14.25">
      <c r="A1362" s="80"/>
      <c r="B1362" s="80"/>
      <c r="C1362" s="80"/>
      <c r="D1362" s="80"/>
      <c r="E1362" s="80"/>
      <c r="F1362" s="80"/>
      <c r="G1362" s="80"/>
      <c r="H1362" s="80"/>
      <c r="I1362" s="80"/>
      <c r="K1362"/>
      <c r="L1362"/>
      <c r="M1362"/>
    </row>
    <row r="1363" spans="1:13" s="4" customFormat="1" ht="14.25">
      <c r="A1363" s="80"/>
      <c r="B1363" s="80"/>
      <c r="C1363" s="80"/>
      <c r="D1363" s="80"/>
      <c r="E1363" s="80"/>
      <c r="F1363" s="80"/>
      <c r="G1363" s="80"/>
      <c r="H1363" s="80"/>
      <c r="I1363" s="80"/>
      <c r="K1363"/>
      <c r="L1363"/>
      <c r="M1363"/>
    </row>
    <row r="1364" spans="1:13" s="4" customFormat="1" ht="14.25">
      <c r="A1364" s="80"/>
      <c r="B1364" s="80"/>
      <c r="C1364" s="80"/>
      <c r="D1364" s="80"/>
      <c r="E1364" s="80"/>
      <c r="F1364" s="80"/>
      <c r="G1364" s="80"/>
      <c r="H1364" s="80"/>
      <c r="I1364" s="80"/>
      <c r="K1364"/>
      <c r="L1364"/>
      <c r="M1364"/>
    </row>
    <row r="1365" spans="1:13" s="4" customFormat="1" ht="14.25">
      <c r="A1365" s="80"/>
      <c r="B1365" s="80"/>
      <c r="C1365" s="80"/>
      <c r="D1365" s="80"/>
      <c r="E1365" s="80"/>
      <c r="F1365" s="80"/>
      <c r="G1365" s="80"/>
      <c r="H1365" s="80"/>
      <c r="I1365" s="80"/>
      <c r="K1365"/>
      <c r="L1365"/>
      <c r="M1365"/>
    </row>
    <row r="1366" spans="1:13" s="4" customFormat="1" ht="14.25">
      <c r="A1366" s="80"/>
      <c r="B1366" s="80"/>
      <c r="C1366" s="80"/>
      <c r="D1366" s="80"/>
      <c r="E1366" s="80"/>
      <c r="F1366" s="80"/>
      <c r="G1366" s="80"/>
      <c r="H1366" s="80"/>
      <c r="I1366" s="80"/>
      <c r="K1366"/>
      <c r="L1366"/>
      <c r="M1366"/>
    </row>
    <row r="1367" spans="1:13" s="4" customFormat="1" ht="14.25">
      <c r="A1367" s="80"/>
      <c r="B1367" s="80"/>
      <c r="C1367" s="80"/>
      <c r="D1367" s="80"/>
      <c r="E1367" s="80"/>
      <c r="F1367" s="80"/>
      <c r="G1367" s="80"/>
      <c r="H1367" s="80"/>
      <c r="I1367" s="80"/>
      <c r="K1367"/>
      <c r="L1367"/>
      <c r="M1367"/>
    </row>
    <row r="1368" spans="1:13" s="4" customFormat="1" ht="14.25">
      <c r="A1368" s="80"/>
      <c r="B1368" s="80"/>
      <c r="C1368" s="80"/>
      <c r="D1368" s="80"/>
      <c r="E1368" s="80"/>
      <c r="F1368" s="80"/>
      <c r="G1368" s="80"/>
      <c r="H1368" s="80"/>
      <c r="I1368" s="80"/>
      <c r="K1368"/>
      <c r="L1368"/>
      <c r="M1368"/>
    </row>
    <row r="1369" spans="1:13" s="4" customFormat="1" ht="14.25">
      <c r="A1369" s="80"/>
      <c r="B1369" s="80"/>
      <c r="C1369" s="80"/>
      <c r="D1369" s="80"/>
      <c r="E1369" s="80"/>
      <c r="F1369" s="80"/>
      <c r="G1369" s="80"/>
      <c r="H1369" s="80"/>
      <c r="I1369" s="80"/>
      <c r="K1369"/>
      <c r="L1369"/>
      <c r="M1369"/>
    </row>
    <row r="1370" spans="1:13" s="4" customFormat="1" ht="14.25">
      <c r="A1370" s="80"/>
      <c r="B1370" s="80"/>
      <c r="C1370" s="80"/>
      <c r="D1370" s="80"/>
      <c r="E1370" s="80"/>
      <c r="F1370" s="80"/>
      <c r="G1370" s="80"/>
      <c r="H1370" s="80"/>
      <c r="I1370" s="80"/>
      <c r="K1370"/>
      <c r="L1370"/>
      <c r="M1370"/>
    </row>
    <row r="1371" spans="1:13" s="4" customFormat="1" ht="14.25">
      <c r="A1371" s="80"/>
      <c r="B1371" s="80"/>
      <c r="C1371" s="80"/>
      <c r="D1371" s="80"/>
      <c r="E1371" s="80"/>
      <c r="F1371" s="80"/>
      <c r="G1371" s="80"/>
      <c r="H1371" s="80"/>
      <c r="I1371" s="80"/>
      <c r="K1371"/>
      <c r="L1371"/>
      <c r="M1371"/>
    </row>
    <row r="1372" spans="1:13" s="4" customFormat="1" ht="14.25">
      <c r="A1372" s="80"/>
      <c r="B1372" s="80"/>
      <c r="C1372" s="80"/>
      <c r="D1372" s="80"/>
      <c r="E1372" s="80"/>
      <c r="F1372" s="80"/>
      <c r="G1372" s="80"/>
      <c r="H1372" s="80"/>
      <c r="I1372" s="80"/>
      <c r="K1372"/>
      <c r="L1372"/>
      <c r="M1372"/>
    </row>
    <row r="1373" spans="1:13" s="4" customFormat="1" ht="14.25">
      <c r="A1373" s="80"/>
      <c r="B1373" s="80"/>
      <c r="C1373" s="80"/>
      <c r="D1373" s="80"/>
      <c r="E1373" s="80"/>
      <c r="F1373" s="80"/>
      <c r="G1373" s="80"/>
      <c r="H1373" s="80"/>
      <c r="I1373" s="80"/>
      <c r="K1373"/>
      <c r="L1373"/>
      <c r="M1373"/>
    </row>
    <row r="1374" spans="1:13" s="4" customFormat="1" ht="14.25">
      <c r="A1374" s="80"/>
      <c r="B1374" s="80"/>
      <c r="C1374" s="80"/>
      <c r="D1374" s="80"/>
      <c r="E1374" s="80"/>
      <c r="F1374" s="80"/>
      <c r="G1374" s="80"/>
      <c r="H1374" s="80"/>
      <c r="I1374" s="80"/>
      <c r="K1374"/>
      <c r="L1374"/>
      <c r="M1374"/>
    </row>
    <row r="1375" spans="1:13" s="4" customFormat="1" ht="14.25">
      <c r="A1375" s="80"/>
      <c r="B1375" s="80"/>
      <c r="C1375" s="80"/>
      <c r="D1375" s="80"/>
      <c r="E1375" s="80"/>
      <c r="F1375" s="80"/>
      <c r="G1375" s="80"/>
      <c r="H1375" s="80"/>
      <c r="I1375" s="80"/>
      <c r="K1375"/>
      <c r="L1375"/>
      <c r="M1375"/>
    </row>
    <row r="1376" spans="1:13" s="4" customFormat="1" ht="14.25">
      <c r="A1376" s="80"/>
      <c r="B1376" s="80"/>
      <c r="C1376" s="80"/>
      <c r="D1376" s="80"/>
      <c r="E1376" s="80"/>
      <c r="F1376" s="80"/>
      <c r="G1376" s="80"/>
      <c r="H1376" s="80"/>
      <c r="I1376" s="80"/>
      <c r="K1376"/>
      <c r="L1376"/>
      <c r="M1376"/>
    </row>
    <row r="1377" spans="1:13" s="4" customFormat="1" ht="14.25">
      <c r="A1377" s="80"/>
      <c r="B1377" s="80"/>
      <c r="C1377" s="80"/>
      <c r="D1377" s="80"/>
      <c r="E1377" s="80"/>
      <c r="F1377" s="80"/>
      <c r="G1377" s="80"/>
      <c r="H1377" s="80"/>
      <c r="I1377" s="80"/>
      <c r="K1377"/>
      <c r="L1377"/>
      <c r="M1377"/>
    </row>
    <row r="1378" spans="1:13" s="4" customFormat="1" ht="14.25">
      <c r="A1378" s="80"/>
      <c r="B1378" s="80"/>
      <c r="C1378" s="80"/>
      <c r="D1378" s="80"/>
      <c r="E1378" s="80"/>
      <c r="F1378" s="80"/>
      <c r="G1378" s="80"/>
      <c r="H1378" s="80"/>
      <c r="I1378" s="80"/>
      <c r="K1378"/>
      <c r="L1378"/>
      <c r="M1378"/>
    </row>
    <row r="1379" spans="1:13" s="4" customFormat="1" ht="14.25">
      <c r="A1379" s="80"/>
      <c r="B1379" s="80"/>
      <c r="C1379" s="80"/>
      <c r="D1379" s="80"/>
      <c r="E1379" s="80"/>
      <c r="F1379" s="80"/>
      <c r="G1379" s="80"/>
      <c r="H1379" s="80"/>
      <c r="I1379" s="80"/>
      <c r="K1379"/>
      <c r="L1379"/>
      <c r="M1379"/>
    </row>
    <row r="1380" spans="1:13" s="4" customFormat="1" ht="14.25">
      <c r="A1380" s="80"/>
      <c r="B1380" s="80"/>
      <c r="C1380" s="80"/>
      <c r="D1380" s="80"/>
      <c r="E1380" s="80"/>
      <c r="F1380" s="80"/>
      <c r="G1380" s="80"/>
      <c r="H1380" s="80"/>
      <c r="I1380" s="80"/>
      <c r="K1380"/>
      <c r="L1380"/>
      <c r="M1380"/>
    </row>
    <row r="1381" spans="1:13" s="4" customFormat="1" ht="14.25">
      <c r="A1381" s="80"/>
      <c r="B1381" s="80"/>
      <c r="C1381" s="80"/>
      <c r="D1381" s="80"/>
      <c r="E1381" s="80"/>
      <c r="F1381" s="80"/>
      <c r="G1381" s="80"/>
      <c r="H1381" s="80"/>
      <c r="I1381" s="80"/>
      <c r="K1381"/>
      <c r="L1381"/>
      <c r="M1381"/>
    </row>
    <row r="1382" spans="1:13" s="4" customFormat="1" ht="14.25">
      <c r="A1382" s="80"/>
      <c r="B1382" s="80"/>
      <c r="C1382" s="80"/>
      <c r="D1382" s="80"/>
      <c r="E1382" s="80"/>
      <c r="F1382" s="80"/>
      <c r="G1382" s="80"/>
      <c r="H1382" s="80"/>
      <c r="I1382" s="80"/>
      <c r="K1382"/>
      <c r="L1382"/>
      <c r="M1382"/>
    </row>
    <row r="1383" spans="1:13" s="4" customFormat="1" ht="14.25">
      <c r="A1383" s="80"/>
      <c r="B1383" s="80"/>
      <c r="C1383" s="80"/>
      <c r="D1383" s="80"/>
      <c r="E1383" s="80"/>
      <c r="F1383" s="80"/>
      <c r="G1383" s="80"/>
      <c r="H1383" s="80"/>
      <c r="I1383" s="80"/>
      <c r="K1383"/>
      <c r="L1383"/>
      <c r="M1383"/>
    </row>
    <row r="1384" spans="1:13" s="4" customFormat="1" ht="14.25">
      <c r="A1384" s="80"/>
      <c r="B1384" s="80"/>
      <c r="C1384" s="80"/>
      <c r="D1384" s="80"/>
      <c r="E1384" s="80"/>
      <c r="F1384" s="80"/>
      <c r="G1384" s="80"/>
      <c r="H1384" s="80"/>
      <c r="I1384" s="80"/>
      <c r="K1384"/>
      <c r="L1384"/>
      <c r="M1384"/>
    </row>
    <row r="1385" spans="1:13" s="4" customFormat="1" ht="14.25">
      <c r="A1385" s="80"/>
      <c r="B1385" s="80"/>
      <c r="C1385" s="80"/>
      <c r="D1385" s="80"/>
      <c r="E1385" s="80"/>
      <c r="F1385" s="80"/>
      <c r="G1385" s="80"/>
      <c r="H1385" s="80"/>
      <c r="I1385" s="80"/>
      <c r="K1385"/>
      <c r="L1385"/>
      <c r="M1385"/>
    </row>
    <row r="1386" spans="1:13" s="4" customFormat="1" ht="14.25">
      <c r="A1386" s="80"/>
      <c r="B1386" s="80"/>
      <c r="C1386" s="80"/>
      <c r="D1386" s="80"/>
      <c r="E1386" s="80"/>
      <c r="F1386" s="80"/>
      <c r="G1386" s="80"/>
      <c r="H1386" s="80"/>
      <c r="I1386" s="80"/>
      <c r="K1386"/>
      <c r="L1386"/>
      <c r="M1386"/>
    </row>
    <row r="1387" spans="1:13" s="4" customFormat="1" ht="14.25">
      <c r="A1387" s="80"/>
      <c r="B1387" s="80"/>
      <c r="C1387" s="80"/>
      <c r="D1387" s="80"/>
      <c r="E1387" s="80"/>
      <c r="F1387" s="80"/>
      <c r="G1387" s="80"/>
      <c r="H1387" s="80"/>
      <c r="I1387" s="80"/>
      <c r="K1387"/>
      <c r="L1387"/>
      <c r="M1387"/>
    </row>
    <row r="1388" spans="1:13" s="4" customFormat="1" ht="14.25">
      <c r="A1388" s="80"/>
      <c r="B1388" s="80"/>
      <c r="C1388" s="80"/>
      <c r="D1388" s="80"/>
      <c r="E1388" s="80"/>
      <c r="F1388" s="80"/>
      <c r="G1388" s="80"/>
      <c r="H1388" s="80"/>
      <c r="I1388" s="80"/>
      <c r="K1388"/>
      <c r="L1388"/>
      <c r="M1388"/>
    </row>
    <row r="1389" spans="1:13" s="4" customFormat="1" ht="14.25">
      <c r="A1389" s="80"/>
      <c r="B1389" s="80"/>
      <c r="C1389" s="80"/>
      <c r="D1389" s="80"/>
      <c r="E1389" s="80"/>
      <c r="F1389" s="80"/>
      <c r="G1389" s="80"/>
      <c r="H1389" s="80"/>
      <c r="I1389" s="80"/>
      <c r="K1389"/>
      <c r="L1389"/>
      <c r="M1389"/>
    </row>
    <row r="1390" spans="1:13" s="4" customFormat="1" ht="14.25">
      <c r="A1390" s="80"/>
      <c r="B1390" s="80"/>
      <c r="C1390" s="80"/>
      <c r="D1390" s="80"/>
      <c r="E1390" s="80"/>
      <c r="F1390" s="80"/>
      <c r="G1390" s="80"/>
      <c r="H1390" s="80"/>
      <c r="I1390" s="80"/>
      <c r="K1390"/>
      <c r="L1390"/>
      <c r="M1390"/>
    </row>
    <row r="1391" spans="1:13" s="4" customFormat="1" ht="14.25">
      <c r="A1391" s="80"/>
      <c r="B1391" s="80"/>
      <c r="C1391" s="80"/>
      <c r="D1391" s="80"/>
      <c r="E1391" s="80"/>
      <c r="F1391" s="80"/>
      <c r="G1391" s="80"/>
      <c r="H1391" s="80"/>
      <c r="I1391" s="80"/>
      <c r="K1391"/>
      <c r="L1391"/>
      <c r="M1391"/>
    </row>
    <row r="1392" spans="1:13" s="4" customFormat="1" ht="14.25">
      <c r="A1392" s="80"/>
      <c r="B1392" s="80"/>
      <c r="C1392" s="80"/>
      <c r="D1392" s="80"/>
      <c r="E1392" s="80"/>
      <c r="F1392" s="80"/>
      <c r="G1392" s="80"/>
      <c r="H1392" s="80"/>
      <c r="I1392" s="80"/>
      <c r="K1392"/>
      <c r="L1392"/>
      <c r="M1392"/>
    </row>
    <row r="1393" spans="1:13" s="4" customFormat="1" ht="14.25">
      <c r="A1393" s="80"/>
      <c r="B1393" s="80"/>
      <c r="C1393" s="80"/>
      <c r="D1393" s="80"/>
      <c r="E1393" s="80"/>
      <c r="F1393" s="80"/>
      <c r="G1393" s="80"/>
      <c r="H1393" s="80"/>
      <c r="I1393" s="80"/>
      <c r="K1393"/>
      <c r="L1393"/>
      <c r="M1393"/>
    </row>
    <row r="1394" spans="1:13" s="4" customFormat="1" ht="14.25">
      <c r="A1394" s="80"/>
      <c r="B1394" s="80"/>
      <c r="C1394" s="80"/>
      <c r="D1394" s="80"/>
      <c r="E1394" s="80"/>
      <c r="F1394" s="80"/>
      <c r="G1394" s="80"/>
      <c r="H1394" s="80"/>
      <c r="I1394" s="80"/>
      <c r="K1394"/>
      <c r="L1394"/>
      <c r="M1394"/>
    </row>
    <row r="1395" spans="1:13" s="4" customFormat="1" ht="14.25">
      <c r="A1395" s="80"/>
      <c r="B1395" s="80"/>
      <c r="C1395" s="80"/>
      <c r="D1395" s="80"/>
      <c r="E1395" s="80"/>
      <c r="F1395" s="80"/>
      <c r="G1395" s="80"/>
      <c r="H1395" s="80"/>
      <c r="I1395" s="80"/>
      <c r="K1395"/>
      <c r="L1395"/>
      <c r="M1395"/>
    </row>
    <row r="1396" spans="1:13" s="4" customFormat="1" ht="14.25">
      <c r="A1396" s="80"/>
      <c r="B1396" s="80"/>
      <c r="C1396" s="80"/>
      <c r="D1396" s="80"/>
      <c r="E1396" s="80"/>
      <c r="F1396" s="80"/>
      <c r="G1396" s="80"/>
      <c r="H1396" s="80"/>
      <c r="I1396" s="80"/>
      <c r="K1396"/>
      <c r="L1396"/>
      <c r="M1396"/>
    </row>
    <row r="1397" spans="1:13" s="4" customFormat="1" ht="14.25">
      <c r="A1397" s="80"/>
      <c r="B1397" s="80"/>
      <c r="C1397" s="80"/>
      <c r="D1397" s="80"/>
      <c r="E1397" s="80"/>
      <c r="F1397" s="80"/>
      <c r="G1397" s="80"/>
      <c r="H1397" s="80"/>
      <c r="I1397" s="80"/>
      <c r="K1397"/>
      <c r="L1397"/>
      <c r="M1397"/>
    </row>
    <row r="1398" spans="1:13" s="4" customFormat="1" ht="14.25">
      <c r="A1398" s="80"/>
      <c r="B1398" s="80"/>
      <c r="C1398" s="80"/>
      <c r="D1398" s="80"/>
      <c r="E1398" s="80"/>
      <c r="F1398" s="80"/>
      <c r="G1398" s="80"/>
      <c r="H1398" s="80"/>
      <c r="I1398" s="80"/>
      <c r="K1398"/>
      <c r="L1398"/>
      <c r="M1398"/>
    </row>
    <row r="1399" spans="1:13" s="4" customFormat="1" ht="14.25">
      <c r="A1399" s="80"/>
      <c r="B1399" s="80"/>
      <c r="C1399" s="80"/>
      <c r="D1399" s="80"/>
      <c r="E1399" s="80"/>
      <c r="F1399" s="80"/>
      <c r="G1399" s="80"/>
      <c r="H1399" s="80"/>
      <c r="I1399" s="80"/>
      <c r="K1399"/>
      <c r="L1399"/>
      <c r="M1399"/>
    </row>
    <row r="1400" spans="1:13" s="4" customFormat="1" ht="14.25">
      <c r="A1400" s="80"/>
      <c r="B1400" s="80"/>
      <c r="C1400" s="80"/>
      <c r="D1400" s="80"/>
      <c r="E1400" s="80"/>
      <c r="F1400" s="80"/>
      <c r="G1400" s="80"/>
      <c r="H1400" s="80"/>
      <c r="I1400" s="80"/>
      <c r="K1400"/>
      <c r="L1400"/>
      <c r="M1400"/>
    </row>
    <row r="1401" spans="1:13" s="4" customFormat="1" ht="14.25">
      <c r="A1401" s="80"/>
      <c r="B1401" s="80"/>
      <c r="C1401" s="80"/>
      <c r="D1401" s="80"/>
      <c r="E1401" s="80"/>
      <c r="F1401" s="80"/>
      <c r="G1401" s="80"/>
      <c r="H1401" s="80"/>
      <c r="I1401" s="80"/>
      <c r="K1401"/>
      <c r="L1401"/>
      <c r="M1401"/>
    </row>
    <row r="1402" spans="1:13" s="4" customFormat="1" ht="14.25">
      <c r="A1402" s="80"/>
      <c r="B1402" s="80"/>
      <c r="C1402" s="80"/>
      <c r="D1402" s="80"/>
      <c r="E1402" s="80"/>
      <c r="F1402" s="80"/>
      <c r="G1402" s="80"/>
      <c r="H1402" s="80"/>
      <c r="I1402" s="80"/>
      <c r="K1402"/>
      <c r="L1402"/>
      <c r="M1402"/>
    </row>
    <row r="1403" spans="1:13" s="4" customFormat="1" ht="14.25">
      <c r="A1403" s="80"/>
      <c r="B1403" s="80"/>
      <c r="C1403" s="80"/>
      <c r="D1403" s="80"/>
      <c r="E1403" s="80"/>
      <c r="F1403" s="80"/>
      <c r="G1403" s="80"/>
      <c r="H1403" s="80"/>
      <c r="I1403" s="80"/>
      <c r="K1403"/>
      <c r="L1403"/>
      <c r="M1403"/>
    </row>
    <row r="1404" spans="1:13" s="4" customFormat="1" ht="14.25">
      <c r="A1404" s="80"/>
      <c r="B1404" s="80"/>
      <c r="C1404" s="80"/>
      <c r="D1404" s="80"/>
      <c r="E1404" s="80"/>
      <c r="F1404" s="80"/>
      <c r="G1404" s="80"/>
      <c r="H1404" s="80"/>
      <c r="I1404" s="80"/>
      <c r="K1404"/>
      <c r="L1404"/>
      <c r="M1404"/>
    </row>
    <row r="1405" spans="1:13" s="4" customFormat="1" ht="14.25">
      <c r="A1405" s="80"/>
      <c r="B1405" s="80"/>
      <c r="C1405" s="80"/>
      <c r="D1405" s="80"/>
      <c r="E1405" s="80"/>
      <c r="F1405" s="80"/>
      <c r="G1405" s="80"/>
      <c r="H1405" s="80"/>
      <c r="I1405" s="80"/>
      <c r="K1405"/>
      <c r="L1405"/>
      <c r="M1405"/>
    </row>
    <row r="1406" spans="1:13" s="4" customFormat="1" ht="14.25">
      <c r="A1406" s="80"/>
      <c r="B1406" s="80"/>
      <c r="C1406" s="80"/>
      <c r="D1406" s="80"/>
      <c r="E1406" s="80"/>
      <c r="F1406" s="80"/>
      <c r="G1406" s="80"/>
      <c r="H1406" s="80"/>
      <c r="I1406" s="80"/>
      <c r="K1406"/>
      <c r="L1406"/>
      <c r="M1406"/>
    </row>
    <row r="1407" spans="1:13" s="4" customFormat="1" ht="14.25">
      <c r="A1407" s="80"/>
      <c r="B1407" s="80"/>
      <c r="C1407" s="80"/>
      <c r="D1407" s="80"/>
      <c r="E1407" s="80"/>
      <c r="F1407" s="80"/>
      <c r="G1407" s="80"/>
      <c r="H1407" s="80"/>
      <c r="I1407" s="80"/>
      <c r="K1407"/>
      <c r="L1407"/>
      <c r="M1407"/>
    </row>
    <row r="1408" spans="1:13" s="4" customFormat="1" ht="14.25">
      <c r="A1408" s="80"/>
      <c r="B1408" s="80"/>
      <c r="C1408" s="80"/>
      <c r="D1408" s="80"/>
      <c r="E1408" s="80"/>
      <c r="F1408" s="80"/>
      <c r="G1408" s="80"/>
      <c r="H1408" s="80"/>
      <c r="I1408" s="80"/>
      <c r="K1408"/>
      <c r="L1408"/>
      <c r="M1408"/>
    </row>
    <row r="1409" spans="1:13" s="4" customFormat="1" ht="14.25">
      <c r="A1409" s="80"/>
      <c r="B1409" s="80"/>
      <c r="C1409" s="80"/>
      <c r="D1409" s="80"/>
      <c r="E1409" s="80"/>
      <c r="F1409" s="80"/>
      <c r="G1409" s="80"/>
      <c r="H1409" s="80"/>
      <c r="I1409" s="80"/>
      <c r="K1409"/>
      <c r="L1409"/>
      <c r="M1409"/>
    </row>
    <row r="1410" spans="1:13" s="4" customFormat="1" ht="14.25">
      <c r="A1410" s="80"/>
      <c r="B1410" s="80"/>
      <c r="C1410" s="80"/>
      <c r="D1410" s="80"/>
      <c r="E1410" s="80"/>
      <c r="F1410" s="80"/>
      <c r="G1410" s="80"/>
      <c r="H1410" s="80"/>
      <c r="I1410" s="80"/>
      <c r="K1410"/>
      <c r="L1410"/>
      <c r="M1410"/>
    </row>
    <row r="1411" spans="1:13" s="4" customFormat="1" ht="14.25">
      <c r="A1411" s="80"/>
      <c r="B1411" s="80"/>
      <c r="C1411" s="80"/>
      <c r="D1411" s="80"/>
      <c r="E1411" s="80"/>
      <c r="F1411" s="80"/>
      <c r="G1411" s="80"/>
      <c r="H1411" s="80"/>
      <c r="I1411" s="80"/>
      <c r="K1411"/>
      <c r="L1411"/>
      <c r="M1411"/>
    </row>
    <row r="1412" spans="1:13" s="4" customFormat="1" ht="14.25">
      <c r="A1412" s="80"/>
      <c r="B1412" s="80"/>
      <c r="C1412" s="80"/>
      <c r="D1412" s="80"/>
      <c r="E1412" s="80"/>
      <c r="F1412" s="80"/>
      <c r="G1412" s="80"/>
      <c r="H1412" s="80"/>
      <c r="I1412" s="80"/>
      <c r="K1412"/>
      <c r="L1412"/>
      <c r="M1412"/>
    </row>
    <row r="1413" spans="1:13" s="4" customFormat="1" ht="14.25">
      <c r="A1413" s="80"/>
      <c r="B1413" s="80"/>
      <c r="C1413" s="80"/>
      <c r="D1413" s="80"/>
      <c r="E1413" s="80"/>
      <c r="F1413" s="80"/>
      <c r="G1413" s="80"/>
      <c r="H1413" s="80"/>
      <c r="I1413" s="80"/>
      <c r="K1413"/>
      <c r="L1413"/>
      <c r="M1413"/>
    </row>
    <row r="1414" spans="1:13" s="4" customFormat="1" ht="14.25">
      <c r="A1414" s="80"/>
      <c r="B1414" s="80"/>
      <c r="C1414" s="80"/>
      <c r="D1414" s="80"/>
      <c r="E1414" s="80"/>
      <c r="F1414" s="80"/>
      <c r="G1414" s="80"/>
      <c r="H1414" s="80"/>
      <c r="I1414" s="80"/>
      <c r="K1414"/>
      <c r="L1414"/>
      <c r="M1414"/>
    </row>
    <row r="1415" spans="1:13" s="4" customFormat="1" ht="14.25">
      <c r="A1415" s="80"/>
      <c r="B1415" s="80"/>
      <c r="C1415" s="80"/>
      <c r="D1415" s="80"/>
      <c r="E1415" s="80"/>
      <c r="F1415" s="80"/>
      <c r="G1415" s="80"/>
      <c r="H1415" s="80"/>
      <c r="I1415" s="80"/>
      <c r="K1415"/>
      <c r="L1415"/>
      <c r="M1415"/>
    </row>
    <row r="1416" spans="1:13" s="4" customFormat="1" ht="14.25">
      <c r="A1416" s="80"/>
      <c r="B1416" s="80"/>
      <c r="C1416" s="80"/>
      <c r="D1416" s="80"/>
      <c r="E1416" s="80"/>
      <c r="F1416" s="80"/>
      <c r="G1416" s="80"/>
      <c r="H1416" s="80"/>
      <c r="I1416" s="80"/>
      <c r="K1416"/>
      <c r="L1416"/>
      <c r="M1416"/>
    </row>
    <row r="1417" spans="1:13" s="4" customFormat="1" ht="14.25">
      <c r="A1417" s="80"/>
      <c r="B1417" s="80"/>
      <c r="C1417" s="80"/>
      <c r="D1417" s="80"/>
      <c r="E1417" s="80"/>
      <c r="F1417" s="80"/>
      <c r="G1417" s="80"/>
      <c r="H1417" s="80"/>
      <c r="I1417" s="80"/>
      <c r="K1417"/>
      <c r="L1417"/>
      <c r="M1417"/>
    </row>
    <row r="1418" spans="1:13" s="4" customFormat="1" ht="14.25">
      <c r="A1418" s="80"/>
      <c r="B1418" s="80"/>
      <c r="C1418" s="80"/>
      <c r="D1418" s="80"/>
      <c r="E1418" s="80"/>
      <c r="F1418" s="80"/>
      <c r="G1418" s="80"/>
      <c r="H1418" s="80"/>
      <c r="I1418" s="80"/>
      <c r="K1418"/>
      <c r="L1418"/>
      <c r="M1418"/>
    </row>
    <row r="1419" spans="1:13" s="4" customFormat="1" ht="14.25">
      <c r="A1419" s="80"/>
      <c r="B1419" s="80"/>
      <c r="C1419" s="80"/>
      <c r="D1419" s="80"/>
      <c r="E1419" s="80"/>
      <c r="F1419" s="80"/>
      <c r="G1419" s="80"/>
      <c r="H1419" s="80"/>
      <c r="I1419" s="80"/>
      <c r="K1419"/>
      <c r="L1419"/>
      <c r="M1419"/>
    </row>
    <row r="1420" spans="1:13" s="4" customFormat="1" ht="14.25">
      <c r="A1420" s="80"/>
      <c r="B1420" s="80"/>
      <c r="C1420" s="80"/>
      <c r="D1420" s="80"/>
      <c r="E1420" s="80"/>
      <c r="F1420" s="80"/>
      <c r="G1420" s="80"/>
      <c r="H1420" s="80"/>
      <c r="I1420" s="80"/>
      <c r="K1420"/>
      <c r="L1420"/>
      <c r="M1420"/>
    </row>
    <row r="1421" spans="1:13" s="4" customFormat="1" ht="14.25">
      <c r="A1421" s="80"/>
      <c r="B1421" s="80"/>
      <c r="C1421" s="80"/>
      <c r="D1421" s="80"/>
      <c r="E1421" s="80"/>
      <c r="F1421" s="80"/>
      <c r="G1421" s="80"/>
      <c r="H1421" s="80"/>
      <c r="I1421" s="80"/>
      <c r="K1421"/>
      <c r="L1421"/>
      <c r="M1421"/>
    </row>
    <row r="1422" spans="1:13" s="4" customFormat="1" ht="14.25">
      <c r="A1422" s="80"/>
      <c r="B1422" s="80"/>
      <c r="C1422" s="80"/>
      <c r="D1422" s="80"/>
      <c r="E1422" s="80"/>
      <c r="F1422" s="80"/>
      <c r="G1422" s="80"/>
      <c r="H1422" s="80"/>
      <c r="I1422" s="80"/>
      <c r="K1422"/>
      <c r="L1422"/>
      <c r="M1422"/>
    </row>
    <row r="1423" spans="1:13" s="4" customFormat="1" ht="14.25">
      <c r="A1423" s="80"/>
      <c r="B1423" s="80"/>
      <c r="C1423" s="80"/>
      <c r="D1423" s="80"/>
      <c r="E1423" s="80"/>
      <c r="F1423" s="80"/>
      <c r="G1423" s="80"/>
      <c r="H1423" s="80"/>
      <c r="I1423" s="80"/>
      <c r="K1423"/>
      <c r="L1423"/>
      <c r="M1423"/>
    </row>
    <row r="1424" spans="1:13" s="4" customFormat="1" ht="14.25">
      <c r="A1424" s="80"/>
      <c r="B1424" s="80"/>
      <c r="C1424" s="80"/>
      <c r="D1424" s="80"/>
      <c r="E1424" s="80"/>
      <c r="F1424" s="80"/>
      <c r="G1424" s="80"/>
      <c r="H1424" s="80"/>
      <c r="I1424" s="80"/>
      <c r="K1424"/>
      <c r="L1424"/>
      <c r="M1424"/>
    </row>
    <row r="1425" spans="1:13" s="4" customFormat="1" ht="14.25">
      <c r="A1425" s="80"/>
      <c r="B1425" s="80"/>
      <c r="C1425" s="80"/>
      <c r="D1425" s="80"/>
      <c r="E1425" s="80"/>
      <c r="F1425" s="80"/>
      <c r="G1425" s="80"/>
      <c r="H1425" s="80"/>
      <c r="I1425" s="80"/>
      <c r="K1425"/>
      <c r="L1425"/>
      <c r="M1425"/>
    </row>
    <row r="1426" spans="1:13" ht="14.25">
      <c r="A1426" s="80"/>
      <c r="B1426" s="80"/>
      <c r="C1426" s="80"/>
      <c r="D1426" s="80"/>
      <c r="E1426" s="80"/>
      <c r="F1426" s="80"/>
      <c r="G1426" s="80"/>
      <c r="H1426" s="80"/>
      <c r="I1426" s="80"/>
    </row>
    <row r="1427" spans="1:13" ht="14.25">
      <c r="A1427" s="80"/>
      <c r="B1427" s="80"/>
      <c r="C1427" s="80"/>
      <c r="D1427" s="80"/>
      <c r="E1427" s="80"/>
      <c r="F1427" s="80"/>
      <c r="G1427" s="80"/>
      <c r="H1427" s="80"/>
      <c r="I1427" s="80"/>
    </row>
    <row r="1428" spans="1:13" ht="14.25">
      <c r="A1428" s="80"/>
      <c r="B1428" s="80"/>
      <c r="C1428" s="80"/>
      <c r="D1428" s="80"/>
      <c r="E1428" s="80"/>
      <c r="F1428" s="80"/>
      <c r="G1428" s="80"/>
      <c r="H1428" s="80"/>
      <c r="I1428" s="80"/>
    </row>
    <row r="1429" spans="1:13" ht="14.25">
      <c r="A1429" s="80"/>
      <c r="B1429" s="80"/>
      <c r="C1429" s="80"/>
      <c r="D1429" s="80"/>
      <c r="E1429" s="80"/>
      <c r="F1429" s="80"/>
    </row>
    <row r="1430" spans="1:13" ht="14.25">
      <c r="A1430" s="80"/>
      <c r="B1430" s="80"/>
      <c r="C1430" s="80"/>
      <c r="D1430" s="80"/>
      <c r="E1430" s="80"/>
      <c r="F1430" s="80"/>
    </row>
    <row r="1431" spans="1:13" ht="14.25">
      <c r="A1431" s="80"/>
      <c r="B1431" s="80"/>
      <c r="C1431" s="80"/>
      <c r="D1431" s="80"/>
      <c r="E1431" s="80"/>
      <c r="F1431" s="80"/>
    </row>
    <row r="1432" spans="1:13" ht="14.25">
      <c r="A1432" s="80"/>
      <c r="B1432" s="80"/>
      <c r="C1432" s="80"/>
      <c r="D1432" s="80"/>
      <c r="E1432" s="80"/>
      <c r="F1432" s="80"/>
    </row>
    <row r="1433" spans="1:13" ht="14.25">
      <c r="A1433" s="80"/>
      <c r="B1433" s="80"/>
      <c r="C1433" s="80"/>
      <c r="D1433" s="80"/>
      <c r="E1433" s="80"/>
      <c r="F1433" s="80"/>
    </row>
    <row r="1434" spans="1:13" ht="14.25">
      <c r="A1434" s="80"/>
      <c r="B1434" s="80"/>
      <c r="C1434" s="80"/>
      <c r="D1434" s="80"/>
      <c r="E1434" s="80"/>
      <c r="F1434" s="80"/>
    </row>
    <row r="1435" spans="1:13" ht="14.25">
      <c r="A1435" s="80"/>
      <c r="B1435" s="80"/>
      <c r="C1435" s="80"/>
      <c r="D1435" s="80"/>
      <c r="E1435" s="80"/>
      <c r="F1435" s="80"/>
    </row>
    <row r="1436" spans="1:13" ht="14.25">
      <c r="A1436" s="80"/>
      <c r="B1436" s="80"/>
      <c r="C1436" s="80"/>
      <c r="D1436" s="80"/>
      <c r="E1436" s="80"/>
      <c r="F1436" s="80"/>
    </row>
    <row r="1437" spans="1:13" ht="14.25">
      <c r="A1437" s="80"/>
      <c r="B1437" s="80"/>
      <c r="C1437" s="80"/>
      <c r="D1437" s="80"/>
      <c r="E1437" s="80"/>
      <c r="F1437" s="80"/>
    </row>
    <row r="1438" spans="1:13" ht="14.25">
      <c r="A1438" s="80"/>
      <c r="B1438" s="80"/>
      <c r="C1438" s="80"/>
      <c r="D1438" s="80"/>
      <c r="E1438" s="80"/>
      <c r="F1438" s="80"/>
    </row>
    <row r="1439" spans="1:13" ht="14.25">
      <c r="A1439" s="80"/>
      <c r="B1439" s="80"/>
      <c r="C1439" s="80"/>
      <c r="D1439" s="80"/>
      <c r="E1439" s="80"/>
      <c r="F1439" s="80"/>
    </row>
    <row r="1440" spans="1:13" ht="14.25">
      <c r="A1440" s="80"/>
      <c r="B1440" s="80"/>
      <c r="C1440" s="80"/>
      <c r="D1440" s="80"/>
      <c r="E1440" s="80"/>
      <c r="F1440" s="80"/>
    </row>
    <row r="1441" spans="1:5" ht="14.25">
      <c r="A1441" s="80"/>
      <c r="B1441" s="80"/>
      <c r="C1441" s="80"/>
      <c r="D1441" s="80"/>
      <c r="E1441" s="80"/>
    </row>
    <row r="1442" spans="1:5" ht="14.25">
      <c r="A1442" s="80"/>
      <c r="B1442" s="80"/>
      <c r="C1442" s="80"/>
      <c r="D1442" s="80"/>
      <c r="E1442" s="80"/>
    </row>
    <row r="1443" spans="1:5" ht="14.25">
      <c r="A1443" s="80"/>
      <c r="B1443" s="80"/>
      <c r="C1443" s="80"/>
      <c r="D1443" s="80"/>
      <c r="E1443" s="80"/>
    </row>
    <row r="1444" spans="1:5" ht="14.25">
      <c r="A1444" s="80"/>
      <c r="B1444" s="80"/>
      <c r="C1444" s="80"/>
      <c r="D1444" s="80"/>
      <c r="E1444" s="80"/>
    </row>
  </sheetData>
  <autoFilter ref="A37:F157"/>
  <pageMargins left="0.6692913385826772" right="0.39370078740157483" top="0.98425196850393704" bottom="0.98425196850393704" header="0.51181102362204722" footer="0.51181102362204722"/>
  <pageSetup paperSize="9" scale="70" fitToHeight="2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enableFormatConditionsCalculation="0">
    <pageSetUpPr fitToPage="1"/>
  </sheetPr>
  <dimension ref="A1:L1510"/>
  <sheetViews>
    <sheetView topLeftCell="B8" workbookViewId="0">
      <selection activeCell="H24" sqref="B21:H24"/>
    </sheetView>
  </sheetViews>
  <sheetFormatPr defaultColWidth="8.85546875" defaultRowHeight="12.75"/>
  <cols>
    <col min="1" max="1" width="12" style="4" customWidth="1"/>
    <col min="2" max="2" width="11.28515625" style="4" bestFit="1" customWidth="1"/>
    <col min="3" max="3" width="10.42578125" style="4" customWidth="1"/>
    <col min="4" max="4" width="12.140625" style="4" customWidth="1"/>
    <col min="5" max="5" width="17.140625" style="4" customWidth="1"/>
    <col min="6" max="6" width="8.85546875" style="4" customWidth="1"/>
    <col min="7" max="7" width="12.7109375" style="4" bestFit="1" customWidth="1"/>
    <col min="8" max="8" width="16.42578125" style="4" customWidth="1"/>
    <col min="9" max="9" width="12.85546875" style="4" customWidth="1"/>
    <col min="12" max="12" width="9.7109375" bestFit="1" customWidth="1"/>
  </cols>
  <sheetData>
    <row r="1" spans="1:8">
      <c r="A1" s="1" t="s">
        <v>105</v>
      </c>
      <c r="B1" s="275">
        <v>40063</v>
      </c>
      <c r="C1" s="3"/>
      <c r="F1" s="4" t="s">
        <v>1</v>
      </c>
      <c r="G1" s="296" t="s">
        <v>29</v>
      </c>
      <c r="H1" s="6"/>
    </row>
    <row r="2" spans="1:8">
      <c r="A2" s="1"/>
      <c r="E2" s="7"/>
      <c r="F2" s="7"/>
    </row>
    <row r="3" spans="1:8" ht="15.75">
      <c r="A3" s="8" t="s">
        <v>2</v>
      </c>
      <c r="E3" s="9"/>
      <c r="F3" s="7"/>
      <c r="H3" s="7"/>
    </row>
    <row r="4" spans="1:8">
      <c r="F4" s="9"/>
      <c r="G4" s="7"/>
      <c r="H4" s="7"/>
    </row>
    <row r="5" spans="1:8" ht="15.75">
      <c r="A5" s="10" t="s">
        <v>29</v>
      </c>
      <c r="B5" s="11"/>
      <c r="C5" s="11"/>
      <c r="D5" s="11"/>
      <c r="F5" s="12" t="s">
        <v>30</v>
      </c>
      <c r="G5" s="7" t="s">
        <v>31</v>
      </c>
      <c r="H5" s="7"/>
    </row>
    <row r="6" spans="1:8" ht="15">
      <c r="A6" s="13" t="s">
        <v>122</v>
      </c>
      <c r="B6" s="14"/>
      <c r="C6" s="14"/>
      <c r="D6" s="15"/>
      <c r="E6" s="11"/>
      <c r="F6" s="11"/>
      <c r="G6" s="16"/>
      <c r="H6" s="16"/>
    </row>
    <row r="7" spans="1:8" ht="15">
      <c r="A7" s="14" t="s">
        <v>4</v>
      </c>
      <c r="B7" s="15"/>
      <c r="C7" s="15"/>
      <c r="D7" s="15"/>
      <c r="E7" s="16"/>
      <c r="F7" s="16"/>
      <c r="G7" s="16"/>
      <c r="H7" s="16"/>
    </row>
    <row r="8" spans="1:8">
      <c r="A8" s="16"/>
      <c r="B8" s="16"/>
      <c r="C8" s="16"/>
      <c r="D8" s="16"/>
      <c r="E8" s="16"/>
      <c r="F8" s="16"/>
      <c r="G8" s="16"/>
      <c r="H8" s="16"/>
    </row>
    <row r="9" spans="1:8">
      <c r="A9" s="16"/>
      <c r="B9" s="16"/>
      <c r="C9" s="16"/>
      <c r="D9" s="16"/>
      <c r="E9" s="16"/>
      <c r="F9" s="16"/>
      <c r="G9" s="17"/>
      <c r="H9" s="16"/>
    </row>
    <row r="10" spans="1:8" ht="21.95" customHeight="1" thickBot="1">
      <c r="A10" s="18" t="s">
        <v>5</v>
      </c>
      <c r="B10" s="19"/>
      <c r="C10" s="19"/>
      <c r="D10" s="19"/>
      <c r="E10" s="16"/>
      <c r="F10" s="16"/>
      <c r="G10" s="16"/>
      <c r="H10" s="16"/>
    </row>
    <row r="11" spans="1:8" ht="21.95" customHeight="1">
      <c r="A11" s="20"/>
      <c r="B11" s="20"/>
      <c r="C11" s="20"/>
      <c r="D11" s="21"/>
      <c r="E11" s="21"/>
      <c r="F11" s="22" t="s">
        <v>6</v>
      </c>
      <c r="G11" s="21"/>
      <c r="H11" s="22"/>
    </row>
    <row r="12" spans="1:8" ht="21.95" customHeight="1">
      <c r="A12" s="24"/>
      <c r="B12" s="24"/>
      <c r="C12" s="25"/>
      <c r="D12" s="25"/>
      <c r="E12" s="25"/>
      <c r="F12" s="26" t="s">
        <v>7</v>
      </c>
      <c r="G12" s="25"/>
      <c r="H12" s="23" t="s">
        <v>8</v>
      </c>
    </row>
    <row r="13" spans="1:8" ht="21.95" customHeight="1">
      <c r="A13" s="27"/>
      <c r="B13" s="27" t="s">
        <v>9</v>
      </c>
      <c r="C13" s="26" t="s">
        <v>10</v>
      </c>
      <c r="D13" s="26"/>
      <c r="E13" s="26" t="s">
        <v>11</v>
      </c>
      <c r="F13" s="26" t="s">
        <v>12</v>
      </c>
      <c r="G13" s="26" t="s">
        <v>7</v>
      </c>
      <c r="H13" s="23" t="s">
        <v>13</v>
      </c>
    </row>
    <row r="14" spans="1:8" ht="21.95" customHeight="1" thickBot="1">
      <c r="A14" s="28" t="s">
        <v>14</v>
      </c>
      <c r="B14" s="28" t="s">
        <v>15</v>
      </c>
      <c r="C14" s="29" t="s">
        <v>16</v>
      </c>
      <c r="D14" s="29" t="s">
        <v>17</v>
      </c>
      <c r="E14" s="29" t="s">
        <v>13</v>
      </c>
      <c r="F14" s="29" t="s">
        <v>18</v>
      </c>
      <c r="G14" s="29" t="s">
        <v>19</v>
      </c>
      <c r="H14" s="30" t="s">
        <v>20</v>
      </c>
    </row>
    <row r="15" spans="1:8" ht="21.95" customHeight="1" thickTop="1" thickBot="1">
      <c r="A15" s="118">
        <v>39661</v>
      </c>
      <c r="B15" s="119">
        <f>'2007-2008'!H31-455.81</f>
        <v>11320.040629410867</v>
      </c>
      <c r="C15" s="119">
        <f>B39</f>
        <v>48</v>
      </c>
      <c r="D15" s="119">
        <v>0</v>
      </c>
      <c r="E15" s="278">
        <f t="shared" ref="E15:E24" si="0">SUM(B15+C15)-D15</f>
        <v>11368.040629410867</v>
      </c>
      <c r="F15" s="121">
        <f>VLOOKUP(A15:A26,'[3]08-09'!$A$6:$B$17,2,FALSE)</f>
        <v>4.3394988658523115</v>
      </c>
      <c r="G15" s="120">
        <f t="shared" ref="G15:G26" si="1">F15/100/12*B15</f>
        <v>40.936086227275453</v>
      </c>
      <c r="H15" s="122">
        <f t="shared" ref="H15:H26" si="2">G15+E15</f>
        <v>11408.976715638142</v>
      </c>
    </row>
    <row r="16" spans="1:8" ht="21.95" customHeight="1">
      <c r="A16" s="118">
        <v>39692</v>
      </c>
      <c r="B16" s="119">
        <f>H15</f>
        <v>11408.976715638142</v>
      </c>
      <c r="C16" s="119">
        <f>B40+B41+B42</f>
        <v>268</v>
      </c>
      <c r="D16" s="119">
        <v>0</v>
      </c>
      <c r="E16" s="120">
        <f t="shared" si="0"/>
        <v>11676.976715638142</v>
      </c>
      <c r="F16" s="121">
        <f>VLOOKUP(A16:A27,'[3]08-09'!$A$6:$B$17,2,FALSE)</f>
        <v>4.7732876452581889</v>
      </c>
      <c r="G16" s="120">
        <f t="shared" si="1"/>
        <v>45.381939668161571</v>
      </c>
      <c r="H16" s="122">
        <f t="shared" si="2"/>
        <v>11722.358655306303</v>
      </c>
    </row>
    <row r="17" spans="1:12" ht="21.95" customHeight="1">
      <c r="A17" s="118">
        <v>39722</v>
      </c>
      <c r="B17" s="119">
        <f t="shared" ref="B17:B26" si="3">H16</f>
        <v>11722.358655306303</v>
      </c>
      <c r="C17" s="119">
        <f>B43</f>
        <v>48</v>
      </c>
      <c r="D17" s="119">
        <v>0</v>
      </c>
      <c r="E17" s="120">
        <f t="shared" si="0"/>
        <v>11770.358655306303</v>
      </c>
      <c r="F17" s="121">
        <f>VLOOKUP(A17:A28,'[3]08-09'!$A$6:$B$17,2,FALSE)</f>
        <v>4.2226027537156066</v>
      </c>
      <c r="G17" s="120">
        <f t="shared" si="1"/>
        <v>41.249053281615311</v>
      </c>
      <c r="H17" s="122">
        <f t="shared" si="2"/>
        <v>11811.607708587919</v>
      </c>
      <c r="K17">
        <f>3873.57-3761.57</f>
        <v>112</v>
      </c>
    </row>
    <row r="18" spans="1:12" ht="21.95" customHeight="1">
      <c r="A18" s="118">
        <v>39753</v>
      </c>
      <c r="B18" s="119">
        <f t="shared" si="3"/>
        <v>11811.607708587919</v>
      </c>
      <c r="C18" s="119">
        <f>B44</f>
        <v>48</v>
      </c>
      <c r="D18" s="119">
        <v>0</v>
      </c>
      <c r="E18" s="120">
        <f t="shared" si="0"/>
        <v>11859.607708587919</v>
      </c>
      <c r="F18" s="121">
        <f>VLOOKUP(A18:A29,'[3]08-09'!$A$6:$B$17,2,FALSE)</f>
        <v>2.5376711211559257</v>
      </c>
      <c r="G18" s="120">
        <f t="shared" si="1"/>
        <v>24.978313147088564</v>
      </c>
      <c r="H18" s="122">
        <f t="shared" si="2"/>
        <v>11884.586021735007</v>
      </c>
    </row>
    <row r="19" spans="1:12" ht="21.95" customHeight="1">
      <c r="A19" s="118">
        <v>39783</v>
      </c>
      <c r="B19" s="119">
        <f t="shared" si="3"/>
        <v>11884.586021735007</v>
      </c>
      <c r="C19" s="119">
        <f>B45+B46+B47</f>
        <v>1149</v>
      </c>
      <c r="D19" s="119">
        <v>0</v>
      </c>
      <c r="E19" s="120">
        <f t="shared" si="0"/>
        <v>13033.586021735007</v>
      </c>
      <c r="F19" s="121">
        <f>VLOOKUP(A19:A30,'[3]08-09'!$A$6:$B$17,2,FALSE)</f>
        <v>1.8826431477847221</v>
      </c>
      <c r="G19" s="120">
        <f t="shared" si="1"/>
        <v>18.645362031731253</v>
      </c>
      <c r="H19" s="122">
        <f t="shared" si="2"/>
        <v>13052.231383766739</v>
      </c>
      <c r="L19" s="36"/>
    </row>
    <row r="20" spans="1:12" ht="21.95" customHeight="1">
      <c r="A20" s="118">
        <v>39814</v>
      </c>
      <c r="B20" s="119">
        <f t="shared" si="3"/>
        <v>13052.231383766739</v>
      </c>
      <c r="C20" s="119">
        <f>B48</f>
        <v>48</v>
      </c>
      <c r="D20" s="119">
        <v>0</v>
      </c>
      <c r="E20" s="120">
        <f t="shared" si="0"/>
        <v>13100.231383766739</v>
      </c>
      <c r="F20" s="121">
        <f>VLOOKUP(A20:A31,'[3]08-09'!$A$6:$B$17,2,FALSE)</f>
        <v>1.1075433427846757</v>
      </c>
      <c r="G20" s="120">
        <f t="shared" si="1"/>
        <v>12.046593314646723</v>
      </c>
      <c r="H20" s="122">
        <f t="shared" si="2"/>
        <v>13112.277977081385</v>
      </c>
      <c r="J20" s="36"/>
    </row>
    <row r="21" spans="1:12" ht="21.95" customHeight="1">
      <c r="A21" s="118">
        <v>39845</v>
      </c>
      <c r="B21" s="119">
        <f t="shared" si="3"/>
        <v>13112.277977081385</v>
      </c>
      <c r="C21" s="119">
        <f>B49</f>
        <v>48</v>
      </c>
      <c r="D21" s="119">
        <v>0</v>
      </c>
      <c r="E21" s="120">
        <f t="shared" si="0"/>
        <v>13160.277977081385</v>
      </c>
      <c r="F21" s="121">
        <f>VLOOKUP(A21:A32,'[3]08-09'!$A$6:$B$17,2,FALSE)</f>
        <v>0.49932140298856731</v>
      </c>
      <c r="G21" s="120">
        <f t="shared" si="1"/>
        <v>5.456034196576975</v>
      </c>
      <c r="H21" s="122">
        <f t="shared" si="2"/>
        <v>13165.734011277962</v>
      </c>
      <c r="K21" s="36"/>
    </row>
    <row r="22" spans="1:12" ht="21.95" customHeight="1">
      <c r="A22" s="118">
        <v>39873</v>
      </c>
      <c r="B22" s="119">
        <f t="shared" si="3"/>
        <v>13165.734011277962</v>
      </c>
      <c r="C22" s="119">
        <f>B50+B51+B52+B53</f>
        <v>568</v>
      </c>
      <c r="D22" s="119">
        <v>0</v>
      </c>
      <c r="E22" s="120">
        <f t="shared" si="0"/>
        <v>13733.734011277962</v>
      </c>
      <c r="F22" s="121">
        <f>VLOOKUP(A22:A33,'[3]08-09'!$A$6:$B$17,2,FALSE)</f>
        <v>0.13767542090045481</v>
      </c>
      <c r="G22" s="120">
        <f t="shared" si="1"/>
        <v>1.5104983095551054</v>
      </c>
      <c r="H22" s="122">
        <f t="shared" si="2"/>
        <v>13735.244509587517</v>
      </c>
    </row>
    <row r="23" spans="1:12" ht="21.95" customHeight="1">
      <c r="A23" s="118">
        <v>39904</v>
      </c>
      <c r="B23" s="119">
        <f t="shared" si="3"/>
        <v>13735.244509587517</v>
      </c>
      <c r="C23" s="119">
        <f>B54</f>
        <v>48</v>
      </c>
      <c r="D23" s="119">
        <v>0</v>
      </c>
      <c r="E23" s="120">
        <f t="shared" si="0"/>
        <v>13783.244509587517</v>
      </c>
      <c r="F23" s="121">
        <f>VLOOKUP(A23:A38,'[3]08-09'!$A$6:$B$17,2,FALSE)</f>
        <v>0</v>
      </c>
      <c r="G23" s="120">
        <f t="shared" si="1"/>
        <v>0</v>
      </c>
      <c r="H23" s="122">
        <f t="shared" si="2"/>
        <v>13783.244509587517</v>
      </c>
    </row>
    <row r="24" spans="1:12" ht="21.95" customHeight="1">
      <c r="A24" s="118">
        <v>39934</v>
      </c>
      <c r="B24" s="119">
        <f t="shared" si="3"/>
        <v>13783.244509587517</v>
      </c>
      <c r="C24" s="119">
        <f>B55</f>
        <v>48</v>
      </c>
      <c r="D24" s="119">
        <v>0</v>
      </c>
      <c r="E24" s="120">
        <f t="shared" si="0"/>
        <v>13831.244509587517</v>
      </c>
      <c r="F24" s="121">
        <f>VLOOKUP(A24:A38,'[3]08-09'!$A$6:$B$17,2,FALSE)</f>
        <v>0</v>
      </c>
      <c r="G24" s="120">
        <f t="shared" si="1"/>
        <v>0</v>
      </c>
      <c r="H24" s="122">
        <f t="shared" si="2"/>
        <v>13831.244509587517</v>
      </c>
    </row>
    <row r="25" spans="1:12" ht="21.95" customHeight="1">
      <c r="A25" s="118">
        <v>39965</v>
      </c>
      <c r="B25" s="119">
        <f t="shared" si="3"/>
        <v>13831.244509587517</v>
      </c>
      <c r="C25" s="119">
        <f>B56</f>
        <v>48</v>
      </c>
      <c r="D25" s="119">
        <v>0</v>
      </c>
      <c r="E25" s="120">
        <f>SUM(B25:C25)-D25</f>
        <v>13879.244509587517</v>
      </c>
      <c r="F25" s="121">
        <f>VLOOKUP(A25:A38,'[3]08-09'!$A$6:$B$17,2,FALSE)</f>
        <v>3.9511184611867867E-2</v>
      </c>
      <c r="G25" s="120">
        <f t="shared" si="1"/>
        <v>0.4554073793584969</v>
      </c>
      <c r="H25" s="122">
        <f t="shared" si="2"/>
        <v>13879.699916966876</v>
      </c>
    </row>
    <row r="26" spans="1:12" ht="21.95" customHeight="1" thickBot="1">
      <c r="A26" s="118">
        <v>39995</v>
      </c>
      <c r="B26" s="119">
        <f t="shared" si="3"/>
        <v>13879.699916966876</v>
      </c>
      <c r="C26" s="119">
        <f>B57+B58+B59+H42+H51</f>
        <v>1457.57</v>
      </c>
      <c r="D26" s="119">
        <v>0</v>
      </c>
      <c r="E26" s="120">
        <f>SUM(B26:C26)-D26</f>
        <v>15337.269916966876</v>
      </c>
      <c r="F26" s="121">
        <f>VLOOKUP(A26:A38,'[3]08-09'!$A$6:$B$17,2,FALSE)</f>
        <v>0.14631915336717061</v>
      </c>
      <c r="G26" s="120">
        <f t="shared" si="1"/>
        <v>1.6923882840341511</v>
      </c>
      <c r="H26" s="122">
        <f t="shared" si="2"/>
        <v>15338.962305250911</v>
      </c>
    </row>
    <row r="27" spans="1:12" ht="21.95" customHeight="1" thickTop="1" thickBot="1">
      <c r="A27" s="123"/>
      <c r="B27" s="124"/>
      <c r="C27" s="125"/>
      <c r="D27" s="124"/>
      <c r="E27" s="124"/>
      <c r="F27" s="126"/>
      <c r="G27" s="124"/>
      <c r="H27" s="127"/>
    </row>
    <row r="28" spans="1:12" ht="17.100000000000001" customHeight="1" thickTop="1">
      <c r="A28" s="128"/>
      <c r="B28" s="129"/>
      <c r="C28" s="129"/>
      <c r="D28" s="129"/>
      <c r="E28" s="129"/>
      <c r="F28" s="130"/>
      <c r="G28" s="272"/>
      <c r="H28" s="273"/>
    </row>
    <row r="29" spans="1:12" ht="17.100000000000001" customHeight="1">
      <c r="A29" s="128"/>
      <c r="B29" s="129"/>
      <c r="C29" s="129"/>
      <c r="D29" s="129"/>
      <c r="E29" s="129"/>
      <c r="F29" s="130"/>
      <c r="G29" s="266" t="s">
        <v>7</v>
      </c>
      <c r="H29" s="267" t="s">
        <v>106</v>
      </c>
      <c r="J29" s="36"/>
    </row>
    <row r="30" spans="1:12" ht="17.100000000000001" customHeight="1">
      <c r="A30" s="128"/>
      <c r="B30" s="134"/>
      <c r="C30" s="134"/>
      <c r="D30" s="134"/>
      <c r="E30" s="134"/>
      <c r="F30" s="135"/>
      <c r="G30" s="268" t="s">
        <v>19</v>
      </c>
      <c r="H30" s="269" t="s">
        <v>13</v>
      </c>
    </row>
    <row r="31" spans="1:12" ht="17.100000000000001" customHeight="1">
      <c r="A31" s="197" t="s">
        <v>117</v>
      </c>
      <c r="B31" s="129"/>
      <c r="C31" s="134"/>
      <c r="D31" s="134"/>
      <c r="E31" s="134"/>
      <c r="F31" s="138"/>
      <c r="G31" s="270">
        <f>SUM(G15:G26)</f>
        <v>192.35167584004358</v>
      </c>
      <c r="H31" s="271">
        <f>H26</f>
        <v>15338.962305250911</v>
      </c>
    </row>
    <row r="32" spans="1:12" ht="17.100000000000001" customHeight="1" thickBot="1">
      <c r="A32" s="139"/>
      <c r="B32" s="140"/>
      <c r="C32" s="140"/>
      <c r="D32" s="140"/>
      <c r="E32" s="140"/>
      <c r="F32" s="141"/>
      <c r="G32" s="142"/>
      <c r="H32" s="143"/>
    </row>
    <row r="33" spans="1:11" ht="17.100000000000001" customHeight="1" thickBot="1">
      <c r="A33" s="64"/>
      <c r="B33" s="65"/>
      <c r="C33" s="66"/>
      <c r="D33" s="65"/>
      <c r="E33" s="65"/>
      <c r="F33" s="65"/>
      <c r="G33" s="65"/>
      <c r="H33" s="67"/>
    </row>
    <row r="34" spans="1:11" ht="17.100000000000001" customHeight="1">
      <c r="A34" s="292" t="s">
        <v>119</v>
      </c>
      <c r="B34" s="76"/>
      <c r="C34" s="76"/>
      <c r="D34" s="76"/>
      <c r="E34" s="76"/>
      <c r="F34" s="69"/>
      <c r="G34" s="69"/>
      <c r="H34" s="69"/>
      <c r="I34" s="257"/>
    </row>
    <row r="35" spans="1:11" ht="17.100000000000001" customHeight="1">
      <c r="A35" s="76" t="s">
        <v>121</v>
      </c>
      <c r="B35" s="76"/>
      <c r="C35" s="76"/>
      <c r="D35" s="76"/>
      <c r="E35" s="76"/>
      <c r="F35" s="69"/>
      <c r="G35" s="69"/>
      <c r="H35" s="69"/>
      <c r="I35" s="257"/>
      <c r="J35" s="4"/>
    </row>
    <row r="36" spans="1:11" ht="17.100000000000001" customHeight="1">
      <c r="A36" s="76"/>
      <c r="B36" s="76"/>
      <c r="C36" s="76"/>
      <c r="D36" s="76"/>
      <c r="E36" s="76"/>
      <c r="F36" s="69"/>
      <c r="G36" s="69"/>
      <c r="H36" s="69">
        <f>20/80</f>
        <v>0.25</v>
      </c>
      <c r="I36" s="257"/>
      <c r="J36" s="4"/>
    </row>
    <row r="37" spans="1:11" ht="17.100000000000001" customHeight="1">
      <c r="A37" s="76"/>
      <c r="B37" s="76"/>
      <c r="C37" s="76"/>
      <c r="D37" s="76"/>
      <c r="E37" s="76"/>
      <c r="F37" s="69"/>
      <c r="G37" s="69"/>
      <c r="H37" s="69"/>
      <c r="I37" s="257"/>
      <c r="J37" s="257"/>
    </row>
    <row r="38" spans="1:11" ht="17.100000000000001" customHeight="1">
      <c r="A38" s="289" t="s">
        <v>22</v>
      </c>
      <c r="B38" s="174"/>
      <c r="C38" s="174"/>
      <c r="D38" s="174"/>
      <c r="E38" s="74"/>
      <c r="F38" s="69"/>
      <c r="G38" s="256" t="s">
        <v>101</v>
      </c>
      <c r="H38" s="256" t="s">
        <v>99</v>
      </c>
      <c r="I38" s="293" t="s">
        <v>120</v>
      </c>
      <c r="J38" s="4"/>
    </row>
    <row r="39" spans="1:11" ht="18" customHeight="1">
      <c r="A39" s="593">
        <v>40030</v>
      </c>
      <c r="B39" s="607">
        <v>48</v>
      </c>
      <c r="C39" s="594" t="s">
        <v>93</v>
      </c>
      <c r="D39" s="355" t="s">
        <v>123</v>
      </c>
      <c r="E39" s="595"/>
      <c r="F39" s="304"/>
      <c r="G39" s="80"/>
      <c r="H39" s="80"/>
      <c r="I39" s="80"/>
      <c r="J39" s="4"/>
    </row>
    <row r="40" spans="1:11" ht="18" customHeight="1">
      <c r="A40" s="593">
        <v>39694</v>
      </c>
      <c r="B40" s="608">
        <v>48</v>
      </c>
      <c r="C40" s="596" t="s">
        <v>93</v>
      </c>
      <c r="D40" s="597" t="s">
        <v>123</v>
      </c>
      <c r="E40" s="595"/>
      <c r="F40" s="299"/>
      <c r="G40" s="80"/>
      <c r="H40" s="80"/>
      <c r="I40" s="80"/>
      <c r="J40" s="4"/>
    </row>
    <row r="41" spans="1:11" ht="18" customHeight="1">
      <c r="A41" s="598">
        <v>39717</v>
      </c>
      <c r="B41" s="604">
        <v>20</v>
      </c>
      <c r="C41" s="599">
        <v>2392</v>
      </c>
      <c r="D41" s="600" t="s">
        <v>110</v>
      </c>
      <c r="E41" s="600"/>
      <c r="F41" s="299"/>
      <c r="G41" s="80"/>
      <c r="H41" s="80"/>
      <c r="I41" s="80"/>
      <c r="J41" s="4"/>
    </row>
    <row r="42" spans="1:11" ht="18" customHeight="1">
      <c r="A42" s="598">
        <v>39717</v>
      </c>
      <c r="B42" s="604">
        <v>200</v>
      </c>
      <c r="C42" s="599">
        <v>2393</v>
      </c>
      <c r="D42" s="600" t="s">
        <v>111</v>
      </c>
      <c r="E42" s="600"/>
      <c r="F42" s="299"/>
      <c r="G42" s="80"/>
      <c r="H42" s="303">
        <f>B42*H36</f>
        <v>50</v>
      </c>
      <c r="I42" s="255">
        <v>39783</v>
      </c>
      <c r="J42" s="4"/>
    </row>
    <row r="43" spans="1:11" ht="18" customHeight="1">
      <c r="A43" s="598">
        <v>39725</v>
      </c>
      <c r="B43" s="604">
        <v>48</v>
      </c>
      <c r="C43" s="599" t="s">
        <v>124</v>
      </c>
      <c r="D43" s="601" t="s">
        <v>123</v>
      </c>
      <c r="E43" s="355"/>
      <c r="F43" s="299"/>
      <c r="G43" s="80"/>
      <c r="H43" s="303"/>
      <c r="I43" s="80"/>
      <c r="J43" s="4"/>
    </row>
    <row r="44" spans="1:11" ht="18" customHeight="1">
      <c r="A44" s="598">
        <v>40124</v>
      </c>
      <c r="B44" s="604">
        <v>48</v>
      </c>
      <c r="C44" s="599" t="s">
        <v>124</v>
      </c>
      <c r="D44" s="601" t="s">
        <v>123</v>
      </c>
      <c r="E44" s="600"/>
      <c r="F44" s="299"/>
      <c r="G44" s="80"/>
      <c r="H44" s="303"/>
      <c r="I44" s="80"/>
      <c r="J44" s="4"/>
    </row>
    <row r="45" spans="1:11" ht="18" customHeight="1">
      <c r="A45" s="598">
        <v>40152</v>
      </c>
      <c r="B45" s="609">
        <v>48</v>
      </c>
      <c r="C45" s="599" t="s">
        <v>93</v>
      </c>
      <c r="D45" s="355" t="s">
        <v>123</v>
      </c>
      <c r="E45" s="600"/>
      <c r="F45" s="299"/>
      <c r="G45" s="80"/>
      <c r="H45" s="303"/>
      <c r="I45" s="80"/>
      <c r="J45" s="4"/>
      <c r="K45" s="274"/>
    </row>
    <row r="46" spans="1:11" ht="18" customHeight="1">
      <c r="A46" s="598">
        <v>39793</v>
      </c>
      <c r="B46" s="609">
        <v>1000</v>
      </c>
      <c r="C46" s="599">
        <v>2432</v>
      </c>
      <c r="D46" s="355" t="s">
        <v>112</v>
      </c>
      <c r="E46" s="355"/>
      <c r="F46" s="299"/>
      <c r="G46" s="80"/>
      <c r="H46" s="303"/>
      <c r="I46" s="80"/>
    </row>
    <row r="47" spans="1:11" ht="18" customHeight="1">
      <c r="A47" s="598">
        <v>39793</v>
      </c>
      <c r="B47" s="602">
        <v>101</v>
      </c>
      <c r="C47" s="599">
        <v>2435</v>
      </c>
      <c r="D47" s="355" t="s">
        <v>113</v>
      </c>
      <c r="E47" s="600"/>
      <c r="F47" s="299"/>
      <c r="G47" s="80"/>
      <c r="H47" s="303"/>
      <c r="I47" s="291"/>
    </row>
    <row r="48" spans="1:11" ht="18" customHeight="1">
      <c r="A48" s="598">
        <v>39818</v>
      </c>
      <c r="B48" s="604">
        <v>48</v>
      </c>
      <c r="C48" s="603" t="s">
        <v>93</v>
      </c>
      <c r="D48" s="355" t="s">
        <v>123</v>
      </c>
      <c r="E48" s="600"/>
      <c r="F48" s="299"/>
      <c r="G48" s="80"/>
      <c r="H48" s="303"/>
      <c r="I48" s="291"/>
    </row>
    <row r="49" spans="1:12" ht="18" customHeight="1">
      <c r="A49" s="598">
        <v>39849</v>
      </c>
      <c r="B49" s="604">
        <v>48</v>
      </c>
      <c r="C49" s="603">
        <v>2432</v>
      </c>
      <c r="D49" s="355" t="s">
        <v>112</v>
      </c>
      <c r="E49" s="355"/>
      <c r="F49" s="299"/>
      <c r="G49"/>
      <c r="H49" s="303"/>
      <c r="I49" s="291"/>
    </row>
    <row r="50" spans="1:12" ht="18" customHeight="1">
      <c r="A50" s="598">
        <v>39899</v>
      </c>
      <c r="B50" s="604">
        <v>420</v>
      </c>
      <c r="C50" s="603">
        <v>2485</v>
      </c>
      <c r="D50" s="355" t="s">
        <v>114</v>
      </c>
      <c r="E50" s="600"/>
      <c r="F50" s="299"/>
      <c r="G50"/>
      <c r="H50" s="303"/>
      <c r="I50" s="290"/>
    </row>
    <row r="51" spans="1:12" ht="18" customHeight="1">
      <c r="A51" s="598">
        <v>39899</v>
      </c>
      <c r="B51" s="604">
        <v>60</v>
      </c>
      <c r="C51" s="603">
        <v>2486</v>
      </c>
      <c r="D51" s="355" t="s">
        <v>115</v>
      </c>
      <c r="E51" s="355"/>
      <c r="F51" s="299"/>
      <c r="G51" s="9" t="s">
        <v>118</v>
      </c>
      <c r="H51" s="303">
        <f>20/80*B51</f>
        <v>15</v>
      </c>
      <c r="I51" s="290">
        <v>39965</v>
      </c>
    </row>
    <row r="52" spans="1:12" ht="18" customHeight="1">
      <c r="A52" s="598">
        <v>39899</v>
      </c>
      <c r="B52" s="604">
        <v>40</v>
      </c>
      <c r="C52" s="603">
        <v>2493</v>
      </c>
      <c r="D52" s="600" t="s">
        <v>116</v>
      </c>
      <c r="E52" s="355"/>
      <c r="F52" s="299"/>
      <c r="G52" s="9"/>
      <c r="H52" s="294"/>
      <c r="I52" s="290"/>
    </row>
    <row r="53" spans="1:12" ht="18" customHeight="1">
      <c r="A53" s="598">
        <v>39877</v>
      </c>
      <c r="B53" s="604">
        <v>48</v>
      </c>
      <c r="C53" s="603">
        <v>2455</v>
      </c>
      <c r="D53" s="355" t="s">
        <v>123</v>
      </c>
      <c r="E53" s="355"/>
      <c r="F53" s="299"/>
      <c r="G53"/>
      <c r="H53"/>
      <c r="I53" s="291"/>
    </row>
    <row r="54" spans="1:12" ht="18" customHeight="1">
      <c r="A54" s="598">
        <v>39908</v>
      </c>
      <c r="B54" s="604">
        <v>48</v>
      </c>
      <c r="C54" s="603" t="s">
        <v>93</v>
      </c>
      <c r="D54" s="355" t="s">
        <v>123</v>
      </c>
      <c r="E54" s="355"/>
      <c r="F54" s="299"/>
      <c r="G54"/>
      <c r="H54"/>
      <c r="I54" s="291"/>
    </row>
    <row r="55" spans="1:12" ht="18" customHeight="1">
      <c r="A55" s="598">
        <v>39938</v>
      </c>
      <c r="B55" s="604">
        <v>48</v>
      </c>
      <c r="C55" s="603" t="s">
        <v>93</v>
      </c>
      <c r="D55" s="355" t="s">
        <v>123</v>
      </c>
      <c r="E55" s="355"/>
      <c r="F55" s="299"/>
      <c r="G55"/>
      <c r="H55"/>
      <c r="I55" s="291"/>
    </row>
    <row r="56" spans="1:12" ht="18" customHeight="1">
      <c r="A56" s="598">
        <v>39969</v>
      </c>
      <c r="B56" s="604">
        <v>48</v>
      </c>
      <c r="C56" s="603" t="s">
        <v>93</v>
      </c>
      <c r="D56" s="355" t="s">
        <v>123</v>
      </c>
      <c r="E56" s="355"/>
      <c r="F56" s="299"/>
      <c r="G56"/>
      <c r="H56"/>
      <c r="I56" s="291"/>
    </row>
    <row r="57" spans="1:12" ht="18" customHeight="1">
      <c r="A57" s="598">
        <v>40000</v>
      </c>
      <c r="B57" s="604">
        <v>48</v>
      </c>
      <c r="C57" s="603" t="s">
        <v>93</v>
      </c>
      <c r="D57" s="355" t="s">
        <v>125</v>
      </c>
      <c r="E57" s="355"/>
      <c r="F57" s="299"/>
      <c r="G57"/>
      <c r="H57"/>
      <c r="I57" s="291"/>
    </row>
    <row r="58" spans="1:12" ht="18" customHeight="1">
      <c r="A58" s="610">
        <v>40009</v>
      </c>
      <c r="B58" s="611">
        <v>164.5</v>
      </c>
      <c r="C58" s="612">
        <v>2531</v>
      </c>
      <c r="D58" s="613" t="s">
        <v>126</v>
      </c>
      <c r="E58" s="613"/>
      <c r="F58" s="614"/>
      <c r="G58" s="567"/>
      <c r="H58"/>
      <c r="I58"/>
    </row>
    <row r="59" spans="1:12" ht="18" customHeight="1">
      <c r="A59" s="615">
        <v>40025</v>
      </c>
      <c r="B59" s="616">
        <v>1180.07</v>
      </c>
      <c r="C59" s="617">
        <v>2556</v>
      </c>
      <c r="D59" s="617" t="s">
        <v>127</v>
      </c>
      <c r="E59" s="617"/>
      <c r="F59" s="618"/>
      <c r="G59"/>
      <c r="H59"/>
      <c r="I59"/>
    </row>
    <row r="60" spans="1:12" ht="15">
      <c r="A60" s="605"/>
      <c r="B60" s="606"/>
      <c r="C60" s="355"/>
      <c r="D60" s="355"/>
      <c r="E60" s="592"/>
      <c r="F60" s="302"/>
      <c r="G60" s="89"/>
      <c r="H60" s="89"/>
    </row>
    <row r="61" spans="1:12" s="4" customFormat="1" ht="14.25">
      <c r="A61" s="80"/>
      <c r="B61" s="80"/>
      <c r="C61" s="80"/>
      <c r="D61" s="80"/>
      <c r="E61" s="80"/>
      <c r="F61" s="80"/>
      <c r="G61" s="80"/>
      <c r="H61" s="80"/>
      <c r="J61"/>
      <c r="K61"/>
      <c r="L61"/>
    </row>
    <row r="62" spans="1:12" s="4" customFormat="1" ht="14.25">
      <c r="A62" s="80"/>
      <c r="B62" s="80"/>
      <c r="C62" s="80"/>
      <c r="D62" s="80"/>
      <c r="E62" s="80"/>
      <c r="F62" s="80"/>
      <c r="G62" s="80"/>
      <c r="H62" s="80"/>
      <c r="J62"/>
      <c r="K62"/>
      <c r="L62"/>
    </row>
    <row r="63" spans="1:12" s="4" customFormat="1" ht="14.25">
      <c r="A63" s="80"/>
      <c r="B63" s="80"/>
      <c r="C63" s="80"/>
      <c r="D63" s="80"/>
      <c r="E63" s="80"/>
      <c r="F63" s="80"/>
      <c r="G63" s="80"/>
      <c r="H63" s="80"/>
      <c r="J63"/>
      <c r="K63"/>
      <c r="L63"/>
    </row>
    <row r="64" spans="1:12" s="4" customFormat="1" ht="14.25">
      <c r="A64" s="80"/>
      <c r="B64" s="80"/>
      <c r="C64" s="80"/>
      <c r="D64" s="80"/>
      <c r="E64" s="80"/>
      <c r="F64" s="80"/>
      <c r="G64" s="80"/>
      <c r="H64" s="80"/>
      <c r="J64"/>
      <c r="K64"/>
      <c r="L64"/>
    </row>
    <row r="65" spans="1:12" s="4" customFormat="1" ht="14.25">
      <c r="A65" s="80"/>
      <c r="B65" s="80"/>
      <c r="C65" s="80"/>
      <c r="D65" s="80"/>
      <c r="E65" s="80"/>
      <c r="F65" s="80"/>
      <c r="G65" s="80"/>
      <c r="H65" s="80"/>
      <c r="J65"/>
      <c r="K65"/>
      <c r="L65"/>
    </row>
    <row r="66" spans="1:12" s="4" customFormat="1" ht="14.25">
      <c r="A66" s="80"/>
      <c r="B66" s="80"/>
      <c r="C66" s="80"/>
      <c r="D66" s="80"/>
      <c r="E66" s="80"/>
      <c r="F66" s="80"/>
      <c r="G66" s="80"/>
      <c r="H66" s="80"/>
      <c r="J66"/>
      <c r="K66"/>
      <c r="L66"/>
    </row>
    <row r="67" spans="1:12" s="4" customFormat="1" ht="14.25">
      <c r="A67" s="80"/>
      <c r="B67" s="80"/>
      <c r="C67" s="80"/>
      <c r="D67" s="80"/>
      <c r="E67" s="80"/>
      <c r="F67" s="80"/>
      <c r="G67" s="80"/>
      <c r="H67" s="80"/>
      <c r="J67"/>
      <c r="K67"/>
      <c r="L67"/>
    </row>
    <row r="68" spans="1:12" s="4" customFormat="1" ht="14.25">
      <c r="A68" s="80"/>
      <c r="B68" s="80"/>
      <c r="C68" s="80"/>
      <c r="D68" s="80"/>
      <c r="E68" s="80"/>
      <c r="F68" s="80"/>
      <c r="G68" s="80"/>
      <c r="H68" s="80"/>
      <c r="J68"/>
      <c r="K68"/>
      <c r="L68"/>
    </row>
    <row r="69" spans="1:12" s="4" customFormat="1" ht="14.25">
      <c r="A69" s="80"/>
      <c r="B69" s="80"/>
      <c r="C69" s="80"/>
      <c r="D69" s="80"/>
      <c r="E69" s="80"/>
      <c r="F69" s="80"/>
      <c r="G69" s="80"/>
      <c r="H69" s="80"/>
      <c r="J69"/>
      <c r="K69"/>
      <c r="L69"/>
    </row>
    <row r="70" spans="1:12" s="4" customFormat="1" ht="14.25">
      <c r="A70" s="80"/>
      <c r="B70" s="80"/>
      <c r="C70" s="80"/>
      <c r="D70" s="80"/>
      <c r="E70" s="80"/>
      <c r="F70" s="80"/>
      <c r="G70" s="80"/>
      <c r="H70" s="80"/>
      <c r="J70"/>
      <c r="K70"/>
      <c r="L70"/>
    </row>
    <row r="71" spans="1:12" s="4" customFormat="1" ht="14.25">
      <c r="A71" s="80"/>
      <c r="B71" s="80"/>
      <c r="C71" s="80"/>
      <c r="D71" s="80"/>
      <c r="E71" s="80"/>
      <c r="F71" s="80"/>
      <c r="G71" s="80"/>
      <c r="H71" s="80"/>
      <c r="J71"/>
      <c r="K71"/>
      <c r="L71"/>
    </row>
    <row r="72" spans="1:12" s="4" customFormat="1" ht="14.25">
      <c r="A72" s="80"/>
      <c r="B72" s="80"/>
      <c r="C72" s="80"/>
      <c r="D72" s="80"/>
      <c r="E72" s="80"/>
      <c r="F72" s="80"/>
      <c r="G72" s="80"/>
      <c r="H72" s="80"/>
      <c r="J72"/>
      <c r="K72"/>
      <c r="L72"/>
    </row>
    <row r="73" spans="1:12" s="4" customFormat="1" ht="14.25">
      <c r="A73" s="80"/>
      <c r="B73" s="80"/>
      <c r="C73" s="80"/>
      <c r="D73" s="80"/>
      <c r="E73" s="80"/>
      <c r="F73" s="80"/>
      <c r="G73" s="80"/>
      <c r="H73" s="80"/>
      <c r="J73"/>
      <c r="K73"/>
      <c r="L73"/>
    </row>
    <row r="74" spans="1:12" s="4" customFormat="1" ht="14.25">
      <c r="A74" s="80"/>
      <c r="B74" s="80"/>
      <c r="C74" s="80"/>
      <c r="D74" s="80"/>
      <c r="E74" s="80"/>
      <c r="F74" s="80"/>
      <c r="G74" s="80"/>
      <c r="H74" s="80"/>
      <c r="J74"/>
      <c r="K74"/>
      <c r="L74"/>
    </row>
    <row r="75" spans="1:12" s="4" customFormat="1" ht="14.25">
      <c r="A75" s="80"/>
      <c r="B75" s="80"/>
      <c r="C75" s="80"/>
      <c r="D75" s="80"/>
      <c r="E75" s="80"/>
      <c r="F75" s="80"/>
      <c r="G75" s="80"/>
      <c r="H75" s="80"/>
      <c r="J75"/>
      <c r="K75"/>
      <c r="L75"/>
    </row>
    <row r="76" spans="1:12" s="4" customFormat="1" ht="14.25">
      <c r="A76" s="80"/>
      <c r="B76" s="80"/>
      <c r="C76" s="80"/>
      <c r="D76" s="80"/>
      <c r="E76" s="80"/>
      <c r="F76" s="80"/>
      <c r="G76" s="80"/>
      <c r="H76" s="80"/>
      <c r="J76"/>
      <c r="K76"/>
      <c r="L76"/>
    </row>
    <row r="77" spans="1:12" s="4" customFormat="1" ht="14.25">
      <c r="A77" s="80"/>
      <c r="B77" s="80"/>
      <c r="C77" s="80"/>
      <c r="D77" s="80"/>
      <c r="E77" s="80"/>
      <c r="F77" s="80"/>
      <c r="G77" s="80"/>
      <c r="H77" s="80"/>
      <c r="J77"/>
      <c r="K77"/>
      <c r="L77"/>
    </row>
    <row r="78" spans="1:12" s="4" customFormat="1" ht="14.25">
      <c r="A78" s="80"/>
      <c r="B78" s="80"/>
      <c r="C78" s="80"/>
      <c r="D78" s="80"/>
      <c r="E78" s="80"/>
      <c r="F78" s="80"/>
      <c r="G78" s="80"/>
      <c r="H78" s="80"/>
      <c r="J78"/>
      <c r="K78"/>
      <c r="L78"/>
    </row>
    <row r="79" spans="1:12" s="4" customFormat="1" ht="14.25">
      <c r="A79" s="80"/>
      <c r="B79" s="80"/>
      <c r="C79" s="80"/>
      <c r="D79" s="80"/>
      <c r="E79" s="80"/>
      <c r="F79" s="80"/>
      <c r="G79" s="80"/>
      <c r="H79" s="80"/>
      <c r="J79"/>
      <c r="K79"/>
      <c r="L79"/>
    </row>
    <row r="80" spans="1:12" s="4" customFormat="1" ht="14.25">
      <c r="A80" s="80"/>
      <c r="B80" s="80"/>
      <c r="C80" s="80"/>
      <c r="D80" s="80"/>
      <c r="E80" s="80"/>
      <c r="F80" s="80"/>
      <c r="G80" s="80"/>
      <c r="H80" s="80"/>
      <c r="J80"/>
      <c r="K80"/>
      <c r="L80"/>
    </row>
    <row r="81" spans="1:12" s="4" customFormat="1" ht="14.25">
      <c r="A81" s="80"/>
      <c r="B81" s="80"/>
      <c r="C81" s="80"/>
      <c r="D81" s="80"/>
      <c r="E81" s="80"/>
      <c r="F81" s="80"/>
      <c r="G81" s="80"/>
      <c r="H81" s="80"/>
      <c r="J81"/>
      <c r="K81"/>
      <c r="L81"/>
    </row>
    <row r="82" spans="1:12" s="4" customFormat="1" ht="14.25">
      <c r="A82" s="80"/>
      <c r="B82" s="80"/>
      <c r="C82" s="80"/>
      <c r="D82" s="80"/>
      <c r="E82" s="80"/>
      <c r="F82" s="80"/>
      <c r="G82" s="80"/>
      <c r="H82" s="80"/>
      <c r="J82"/>
      <c r="K82"/>
      <c r="L82"/>
    </row>
    <row r="83" spans="1:12" s="4" customFormat="1" ht="14.25">
      <c r="A83" s="80"/>
      <c r="B83" s="80"/>
      <c r="C83" s="80"/>
      <c r="D83" s="80"/>
      <c r="E83" s="80"/>
      <c r="F83" s="80"/>
      <c r="G83" s="80"/>
      <c r="H83" s="80"/>
      <c r="J83"/>
      <c r="K83"/>
      <c r="L83"/>
    </row>
    <row r="84" spans="1:12" s="4" customFormat="1" ht="14.25">
      <c r="A84" s="80"/>
      <c r="B84" s="80"/>
      <c r="C84" s="80"/>
      <c r="D84" s="80"/>
      <c r="E84" s="80"/>
      <c r="F84" s="80"/>
      <c r="G84" s="80"/>
      <c r="H84" s="80"/>
      <c r="J84"/>
      <c r="K84"/>
      <c r="L84"/>
    </row>
    <row r="85" spans="1:12" s="4" customFormat="1" ht="14.25">
      <c r="A85" s="80"/>
      <c r="B85" s="80"/>
      <c r="C85" s="80"/>
      <c r="D85" s="80"/>
      <c r="E85" s="80"/>
      <c r="F85" s="80"/>
      <c r="G85" s="80"/>
      <c r="H85" s="80"/>
      <c r="J85"/>
      <c r="K85"/>
      <c r="L85"/>
    </row>
    <row r="86" spans="1:12" s="4" customFormat="1" ht="14.25">
      <c r="A86" s="80"/>
      <c r="B86" s="80"/>
      <c r="C86" s="80"/>
      <c r="D86" s="80"/>
      <c r="E86" s="80"/>
      <c r="F86" s="80"/>
      <c r="G86" s="80"/>
      <c r="H86" s="80"/>
      <c r="J86"/>
      <c r="K86"/>
      <c r="L86"/>
    </row>
    <row r="87" spans="1:12" s="4" customFormat="1" ht="14.25">
      <c r="A87" s="80"/>
      <c r="B87" s="80"/>
      <c r="C87" s="80"/>
      <c r="D87" s="80"/>
      <c r="E87" s="80"/>
      <c r="F87" s="80"/>
      <c r="G87" s="80"/>
      <c r="H87" s="80"/>
      <c r="J87"/>
      <c r="K87"/>
      <c r="L87"/>
    </row>
    <row r="88" spans="1:12" s="4" customFormat="1" ht="14.25">
      <c r="A88" s="80"/>
      <c r="B88" s="80"/>
      <c r="C88" s="80"/>
      <c r="D88" s="80"/>
      <c r="E88" s="80"/>
      <c r="F88" s="80"/>
      <c r="G88" s="80"/>
      <c r="H88" s="80"/>
      <c r="J88"/>
      <c r="K88"/>
      <c r="L88"/>
    </row>
    <row r="89" spans="1:12" s="4" customFormat="1" ht="14.25">
      <c r="A89" s="80"/>
      <c r="B89" s="80"/>
      <c r="C89" s="80"/>
      <c r="D89" s="80"/>
      <c r="E89" s="80"/>
      <c r="F89" s="80"/>
      <c r="G89" s="80"/>
      <c r="H89" s="80"/>
      <c r="J89"/>
      <c r="K89"/>
      <c r="L89"/>
    </row>
    <row r="90" spans="1:12" s="4" customFormat="1" ht="14.25">
      <c r="A90" s="80"/>
      <c r="B90" s="80"/>
      <c r="C90" s="80"/>
      <c r="D90" s="80"/>
      <c r="E90" s="80"/>
      <c r="F90" s="80"/>
      <c r="G90" s="80"/>
      <c r="H90" s="80"/>
      <c r="J90"/>
      <c r="K90"/>
      <c r="L90"/>
    </row>
    <row r="91" spans="1:12" s="4" customFormat="1" ht="14.25">
      <c r="A91" s="80"/>
      <c r="B91" s="80"/>
      <c r="C91" s="80"/>
      <c r="D91" s="80"/>
      <c r="E91" s="80"/>
      <c r="F91" s="80"/>
      <c r="G91" s="80"/>
      <c r="H91" s="80"/>
      <c r="J91"/>
      <c r="K91"/>
      <c r="L91"/>
    </row>
    <row r="92" spans="1:12" s="4" customFormat="1" ht="14.25">
      <c r="A92" s="80"/>
      <c r="B92" s="80"/>
      <c r="C92" s="80"/>
      <c r="D92" s="80"/>
      <c r="E92" s="80"/>
      <c r="F92" s="80"/>
      <c r="G92" s="80"/>
      <c r="H92" s="80"/>
      <c r="J92"/>
      <c r="K92"/>
      <c r="L92"/>
    </row>
    <row r="93" spans="1:12" s="4" customFormat="1" ht="14.25">
      <c r="A93" s="80"/>
      <c r="B93" s="80"/>
      <c r="C93" s="80"/>
      <c r="D93" s="80"/>
      <c r="E93" s="80"/>
      <c r="F93" s="80"/>
      <c r="G93" s="80"/>
      <c r="H93" s="80"/>
      <c r="J93"/>
      <c r="K93"/>
      <c r="L93"/>
    </row>
    <row r="94" spans="1:12" s="4" customFormat="1" ht="14.25">
      <c r="A94" s="80"/>
      <c r="B94" s="80"/>
      <c r="C94" s="80"/>
      <c r="D94" s="80"/>
      <c r="E94" s="80"/>
      <c r="F94" s="80"/>
      <c r="G94" s="80"/>
      <c r="H94" s="80"/>
      <c r="J94"/>
      <c r="K94"/>
      <c r="L94"/>
    </row>
    <row r="95" spans="1:12" s="4" customFormat="1" ht="14.25">
      <c r="A95" s="80"/>
      <c r="B95" s="80"/>
      <c r="C95" s="80"/>
      <c r="D95" s="80"/>
      <c r="E95" s="80"/>
      <c r="F95" s="80"/>
      <c r="G95" s="80"/>
      <c r="H95" s="80"/>
      <c r="J95"/>
      <c r="K95"/>
      <c r="L95"/>
    </row>
    <row r="96" spans="1:12" s="4" customFormat="1" ht="14.25">
      <c r="A96" s="80"/>
      <c r="B96" s="80"/>
      <c r="C96" s="80"/>
      <c r="D96" s="80"/>
      <c r="E96" s="80"/>
      <c r="F96" s="80"/>
      <c r="G96" s="80"/>
      <c r="H96" s="80"/>
      <c r="J96"/>
      <c r="K96"/>
      <c r="L96"/>
    </row>
    <row r="97" spans="1:12" s="4" customFormat="1" ht="14.25">
      <c r="A97" s="80"/>
      <c r="B97" s="80"/>
      <c r="C97" s="80"/>
      <c r="D97" s="80"/>
      <c r="E97" s="80"/>
      <c r="F97" s="80"/>
      <c r="G97" s="80"/>
      <c r="H97" s="80"/>
      <c r="J97"/>
      <c r="K97"/>
      <c r="L97"/>
    </row>
    <row r="98" spans="1:12" s="4" customFormat="1" ht="14.25">
      <c r="A98" s="80"/>
      <c r="B98" s="80"/>
      <c r="C98" s="80"/>
      <c r="D98" s="80"/>
      <c r="E98" s="80"/>
      <c r="F98" s="80"/>
      <c r="G98" s="80"/>
      <c r="H98" s="80"/>
      <c r="J98"/>
      <c r="K98"/>
      <c r="L98"/>
    </row>
    <row r="99" spans="1:12" s="4" customFormat="1" ht="14.25">
      <c r="A99" s="80"/>
      <c r="B99" s="80"/>
      <c r="C99" s="80"/>
      <c r="D99" s="80"/>
      <c r="E99" s="80"/>
      <c r="F99" s="80"/>
      <c r="G99" s="80"/>
      <c r="H99" s="80"/>
      <c r="J99"/>
      <c r="K99"/>
      <c r="L99"/>
    </row>
    <row r="100" spans="1:12" s="4" customFormat="1" ht="14.25">
      <c r="A100" s="80"/>
      <c r="B100" s="80"/>
      <c r="C100" s="80"/>
      <c r="D100" s="80"/>
      <c r="E100" s="80"/>
      <c r="F100" s="80"/>
      <c r="G100" s="80"/>
      <c r="H100" s="80"/>
      <c r="J100"/>
      <c r="K100"/>
      <c r="L100"/>
    </row>
    <row r="101" spans="1:12" s="4" customFormat="1" ht="14.25">
      <c r="A101" s="80"/>
      <c r="B101" s="80"/>
      <c r="C101" s="80"/>
      <c r="D101" s="80"/>
      <c r="E101" s="80"/>
      <c r="F101" s="80"/>
      <c r="G101" s="80"/>
      <c r="H101" s="80"/>
      <c r="J101"/>
      <c r="K101"/>
      <c r="L101"/>
    </row>
    <row r="102" spans="1:12" s="4" customFormat="1" ht="14.25">
      <c r="A102" s="80"/>
      <c r="B102" s="80"/>
      <c r="C102" s="80"/>
      <c r="D102" s="80"/>
      <c r="E102" s="80"/>
      <c r="F102" s="80"/>
      <c r="G102" s="80"/>
      <c r="H102" s="80"/>
      <c r="J102"/>
      <c r="K102"/>
      <c r="L102"/>
    </row>
    <row r="103" spans="1:12" s="4" customFormat="1" ht="14.25">
      <c r="A103" s="80"/>
      <c r="B103" s="80"/>
      <c r="C103" s="80"/>
      <c r="D103" s="80"/>
      <c r="E103" s="80"/>
      <c r="F103" s="80"/>
      <c r="G103" s="80"/>
      <c r="H103" s="80"/>
      <c r="J103"/>
      <c r="K103"/>
      <c r="L103"/>
    </row>
    <row r="104" spans="1:12" s="4" customFormat="1" ht="14.25">
      <c r="A104" s="80"/>
      <c r="B104" s="80"/>
      <c r="C104" s="80"/>
      <c r="D104" s="80"/>
      <c r="E104" s="80"/>
      <c r="F104" s="80"/>
      <c r="G104" s="80"/>
      <c r="H104" s="80"/>
      <c r="J104"/>
      <c r="K104"/>
      <c r="L104"/>
    </row>
    <row r="105" spans="1:12" s="4" customFormat="1" ht="14.25">
      <c r="A105" s="80"/>
      <c r="B105" s="80"/>
      <c r="C105" s="80"/>
      <c r="D105" s="80"/>
      <c r="E105" s="80"/>
      <c r="F105" s="80"/>
      <c r="G105" s="80"/>
      <c r="H105" s="80"/>
      <c r="J105"/>
      <c r="K105"/>
      <c r="L105"/>
    </row>
    <row r="106" spans="1:12" s="4" customFormat="1" ht="14.25">
      <c r="A106" s="80"/>
      <c r="B106" s="80"/>
      <c r="C106" s="80"/>
      <c r="D106" s="80"/>
      <c r="E106" s="80"/>
      <c r="F106" s="80"/>
      <c r="G106" s="80"/>
      <c r="H106" s="80"/>
      <c r="J106"/>
      <c r="K106"/>
      <c r="L106"/>
    </row>
    <row r="107" spans="1:12" s="4" customFormat="1" ht="14.25">
      <c r="A107" s="80"/>
      <c r="B107" s="80"/>
      <c r="C107" s="80"/>
      <c r="D107" s="80"/>
      <c r="E107" s="80"/>
      <c r="F107" s="80"/>
      <c r="G107" s="80"/>
      <c r="H107" s="80"/>
      <c r="J107"/>
      <c r="K107"/>
      <c r="L107"/>
    </row>
    <row r="108" spans="1:12" s="4" customFormat="1" ht="14.25">
      <c r="A108" s="80"/>
      <c r="B108" s="80"/>
      <c r="C108" s="80"/>
      <c r="D108" s="80"/>
      <c r="E108" s="80"/>
      <c r="F108" s="80"/>
      <c r="G108" s="80"/>
      <c r="H108" s="80"/>
      <c r="J108"/>
      <c r="K108"/>
      <c r="L108"/>
    </row>
    <row r="109" spans="1:12" s="4" customFormat="1" ht="14.25">
      <c r="A109" s="80"/>
      <c r="B109" s="80"/>
      <c r="C109" s="80"/>
      <c r="D109" s="80"/>
      <c r="E109" s="80"/>
      <c r="F109" s="80"/>
      <c r="G109" s="80"/>
      <c r="H109" s="80"/>
      <c r="J109"/>
      <c r="K109"/>
      <c r="L109"/>
    </row>
    <row r="110" spans="1:12" s="4" customFormat="1" ht="14.25">
      <c r="A110" s="80"/>
      <c r="B110" s="80"/>
      <c r="C110" s="80"/>
      <c r="D110" s="80"/>
      <c r="E110" s="80"/>
      <c r="F110" s="80"/>
      <c r="G110" s="80"/>
      <c r="H110" s="80"/>
      <c r="J110"/>
      <c r="K110"/>
      <c r="L110"/>
    </row>
    <row r="111" spans="1:12" s="4" customFormat="1" ht="14.25">
      <c r="A111" s="80"/>
      <c r="B111" s="80"/>
      <c r="C111" s="80"/>
      <c r="D111" s="80"/>
      <c r="E111" s="80"/>
      <c r="F111" s="80"/>
      <c r="G111" s="80"/>
      <c r="H111" s="80"/>
      <c r="J111"/>
      <c r="K111"/>
      <c r="L111"/>
    </row>
    <row r="112" spans="1:12" s="4" customFormat="1" ht="14.25">
      <c r="A112" s="80"/>
      <c r="B112" s="80"/>
      <c r="C112" s="80"/>
      <c r="D112" s="80"/>
      <c r="E112" s="80"/>
      <c r="F112" s="80"/>
      <c r="G112" s="80"/>
      <c r="H112" s="80"/>
      <c r="J112"/>
      <c r="K112"/>
      <c r="L112"/>
    </row>
    <row r="113" spans="1:12" s="4" customFormat="1" ht="14.25">
      <c r="A113" s="80"/>
      <c r="B113" s="80"/>
      <c r="C113" s="80"/>
      <c r="D113" s="80"/>
      <c r="E113" s="80"/>
      <c r="F113" s="80"/>
      <c r="G113" s="80"/>
      <c r="H113" s="80"/>
      <c r="J113"/>
      <c r="K113"/>
      <c r="L113"/>
    </row>
    <row r="114" spans="1:12" s="4" customFormat="1" ht="14.25">
      <c r="A114" s="80"/>
      <c r="B114" s="80"/>
      <c r="C114" s="80"/>
      <c r="D114" s="80"/>
      <c r="E114" s="80"/>
      <c r="F114" s="80"/>
      <c r="G114" s="80"/>
      <c r="H114" s="80"/>
      <c r="J114"/>
      <c r="K114"/>
      <c r="L114"/>
    </row>
    <row r="115" spans="1:12" s="4" customFormat="1" ht="14.25">
      <c r="A115" s="80"/>
      <c r="B115" s="80"/>
      <c r="C115" s="80"/>
      <c r="D115" s="80"/>
      <c r="E115" s="80"/>
      <c r="F115" s="80"/>
      <c r="G115" s="80"/>
      <c r="H115" s="80"/>
      <c r="J115"/>
      <c r="K115"/>
      <c r="L115"/>
    </row>
    <row r="116" spans="1:12" s="4" customFormat="1" ht="14.25">
      <c r="A116" s="80"/>
      <c r="B116" s="80"/>
      <c r="C116" s="80"/>
      <c r="D116" s="80"/>
      <c r="E116" s="80"/>
      <c r="F116" s="80"/>
      <c r="G116" s="80"/>
      <c r="H116" s="80"/>
      <c r="J116"/>
      <c r="K116"/>
      <c r="L116"/>
    </row>
    <row r="117" spans="1:12" s="4" customFormat="1" ht="14.25">
      <c r="A117" s="80"/>
      <c r="B117" s="80"/>
      <c r="C117" s="80"/>
      <c r="D117" s="80"/>
      <c r="E117" s="80"/>
      <c r="F117" s="80"/>
      <c r="G117" s="80"/>
      <c r="H117" s="80"/>
      <c r="J117"/>
      <c r="K117"/>
      <c r="L117"/>
    </row>
    <row r="118" spans="1:12" s="4" customFormat="1" ht="14.25">
      <c r="A118" s="80"/>
      <c r="B118" s="80"/>
      <c r="C118" s="80"/>
      <c r="D118" s="80"/>
      <c r="E118" s="80"/>
      <c r="F118" s="80"/>
      <c r="G118" s="80"/>
      <c r="H118" s="80"/>
      <c r="J118"/>
      <c r="K118"/>
      <c r="L118"/>
    </row>
    <row r="119" spans="1:12" s="4" customFormat="1" ht="14.25">
      <c r="A119" s="80"/>
      <c r="B119" s="80"/>
      <c r="C119" s="80"/>
      <c r="D119" s="80"/>
      <c r="E119" s="80"/>
      <c r="F119" s="80"/>
      <c r="G119" s="80"/>
      <c r="H119" s="80"/>
      <c r="J119"/>
      <c r="K119"/>
      <c r="L119"/>
    </row>
    <row r="120" spans="1:12" s="4" customFormat="1" ht="14.25">
      <c r="A120" s="80"/>
      <c r="B120" s="80"/>
      <c r="C120" s="80"/>
      <c r="D120" s="80"/>
      <c r="E120" s="80"/>
      <c r="F120" s="80"/>
      <c r="G120" s="80"/>
      <c r="H120" s="80"/>
      <c r="J120"/>
      <c r="K120"/>
      <c r="L120"/>
    </row>
    <row r="121" spans="1:12" s="4" customFormat="1" ht="14.25">
      <c r="A121" s="80"/>
      <c r="B121" s="80"/>
      <c r="C121" s="80"/>
      <c r="D121" s="80"/>
      <c r="E121" s="80"/>
      <c r="F121" s="80"/>
      <c r="G121" s="80"/>
      <c r="H121" s="80"/>
      <c r="J121"/>
      <c r="K121"/>
      <c r="L121"/>
    </row>
    <row r="122" spans="1:12" s="4" customFormat="1" ht="14.25">
      <c r="A122" s="80"/>
      <c r="B122" s="80"/>
      <c r="C122" s="80"/>
      <c r="D122" s="80"/>
      <c r="E122" s="80"/>
      <c r="F122" s="80"/>
      <c r="G122" s="80"/>
      <c r="H122" s="80"/>
      <c r="J122"/>
      <c r="K122"/>
      <c r="L122"/>
    </row>
    <row r="123" spans="1:12" s="4" customFormat="1" ht="14.25">
      <c r="A123" s="80"/>
      <c r="B123" s="80"/>
      <c r="C123" s="80"/>
      <c r="D123" s="80"/>
      <c r="E123" s="80"/>
      <c r="F123" s="80"/>
      <c r="G123" s="80"/>
      <c r="H123" s="80"/>
      <c r="J123"/>
      <c r="K123"/>
      <c r="L123"/>
    </row>
    <row r="124" spans="1:12" s="4" customFormat="1" ht="14.25">
      <c r="A124" s="80"/>
      <c r="B124" s="80"/>
      <c r="C124" s="80"/>
      <c r="D124" s="80"/>
      <c r="E124" s="80"/>
      <c r="F124" s="80"/>
      <c r="G124" s="80"/>
      <c r="H124" s="80"/>
      <c r="J124"/>
      <c r="K124"/>
      <c r="L124"/>
    </row>
    <row r="125" spans="1:12" s="4" customFormat="1" ht="14.25">
      <c r="A125" s="80"/>
      <c r="B125" s="80"/>
      <c r="C125" s="80"/>
      <c r="D125" s="80"/>
      <c r="E125" s="80"/>
      <c r="F125" s="80"/>
      <c r="G125" s="80"/>
      <c r="H125" s="80"/>
      <c r="J125"/>
      <c r="K125"/>
      <c r="L125"/>
    </row>
    <row r="126" spans="1:12" s="4" customFormat="1" ht="14.25">
      <c r="A126" s="80"/>
      <c r="B126" s="80"/>
      <c r="C126" s="80"/>
      <c r="D126" s="80"/>
      <c r="E126" s="80"/>
      <c r="F126" s="80"/>
      <c r="G126" s="80"/>
      <c r="H126" s="80"/>
      <c r="J126"/>
      <c r="K126"/>
      <c r="L126"/>
    </row>
    <row r="127" spans="1:12" s="4" customFormat="1" ht="14.25">
      <c r="A127" s="80"/>
      <c r="B127" s="80"/>
      <c r="C127" s="80"/>
      <c r="D127" s="80"/>
      <c r="E127" s="80"/>
      <c r="F127" s="80"/>
      <c r="G127" s="80"/>
      <c r="H127" s="80"/>
      <c r="J127"/>
      <c r="K127"/>
      <c r="L127"/>
    </row>
    <row r="128" spans="1:12" s="4" customFormat="1" ht="14.25">
      <c r="A128" s="80"/>
      <c r="B128" s="80"/>
      <c r="C128" s="80"/>
      <c r="D128" s="80"/>
      <c r="E128" s="80"/>
      <c r="F128" s="80"/>
      <c r="G128" s="80"/>
      <c r="H128" s="80"/>
      <c r="J128"/>
      <c r="K128"/>
      <c r="L128"/>
    </row>
    <row r="129" spans="1:12" s="4" customFormat="1" ht="14.25">
      <c r="A129" s="80"/>
      <c r="B129" s="80"/>
      <c r="C129" s="80"/>
      <c r="D129" s="80"/>
      <c r="E129" s="80"/>
      <c r="F129" s="80"/>
      <c r="G129" s="80"/>
      <c r="H129" s="80"/>
      <c r="J129"/>
      <c r="K129"/>
      <c r="L129"/>
    </row>
    <row r="130" spans="1:12" s="4" customFormat="1" ht="14.25">
      <c r="A130" s="80"/>
      <c r="B130" s="80"/>
      <c r="C130" s="80"/>
      <c r="D130" s="80"/>
      <c r="E130" s="80"/>
      <c r="F130" s="80"/>
      <c r="G130" s="80"/>
      <c r="H130" s="80"/>
      <c r="J130"/>
      <c r="K130"/>
      <c r="L130"/>
    </row>
    <row r="131" spans="1:12" s="4" customFormat="1" ht="14.25">
      <c r="A131" s="80"/>
      <c r="B131" s="80"/>
      <c r="C131" s="80"/>
      <c r="D131" s="80"/>
      <c r="E131" s="80"/>
      <c r="F131" s="80"/>
      <c r="G131" s="80"/>
      <c r="H131" s="80"/>
      <c r="J131"/>
      <c r="K131"/>
      <c r="L131"/>
    </row>
    <row r="132" spans="1:12" s="4" customFormat="1" ht="14.25">
      <c r="A132" s="80"/>
      <c r="B132" s="80"/>
      <c r="C132" s="80"/>
      <c r="D132" s="80"/>
      <c r="E132" s="80"/>
      <c r="F132" s="80"/>
      <c r="G132" s="80"/>
      <c r="H132" s="80"/>
      <c r="J132"/>
      <c r="K132"/>
      <c r="L132"/>
    </row>
    <row r="133" spans="1:12" s="4" customFormat="1" ht="14.25">
      <c r="A133" s="80"/>
      <c r="B133" s="80"/>
      <c r="C133" s="80"/>
      <c r="D133" s="80"/>
      <c r="E133" s="80"/>
      <c r="F133" s="80"/>
      <c r="G133" s="80"/>
      <c r="H133" s="80"/>
      <c r="J133"/>
      <c r="K133"/>
      <c r="L133"/>
    </row>
    <row r="134" spans="1:12" s="4" customFormat="1" ht="14.25">
      <c r="A134" s="80"/>
      <c r="B134" s="80"/>
      <c r="C134" s="80"/>
      <c r="D134" s="80"/>
      <c r="E134" s="80"/>
      <c r="F134" s="80"/>
      <c r="G134" s="80"/>
      <c r="H134" s="80"/>
      <c r="J134"/>
      <c r="K134"/>
      <c r="L134"/>
    </row>
    <row r="135" spans="1:12" s="4" customFormat="1" ht="14.25">
      <c r="A135" s="80"/>
      <c r="B135" s="80"/>
      <c r="C135" s="80"/>
      <c r="D135" s="80"/>
      <c r="E135" s="80"/>
      <c r="F135" s="80"/>
      <c r="G135" s="80"/>
      <c r="H135" s="80"/>
      <c r="J135"/>
      <c r="K135"/>
      <c r="L135"/>
    </row>
    <row r="136" spans="1:12" s="4" customFormat="1" ht="14.25">
      <c r="A136" s="80"/>
      <c r="B136" s="80"/>
      <c r="C136" s="80"/>
      <c r="D136" s="80"/>
      <c r="E136" s="80"/>
      <c r="F136" s="80"/>
      <c r="G136" s="80"/>
      <c r="H136" s="80"/>
      <c r="J136"/>
      <c r="K136"/>
      <c r="L136"/>
    </row>
    <row r="137" spans="1:12" s="4" customFormat="1" ht="14.25">
      <c r="A137" s="80"/>
      <c r="B137" s="80"/>
      <c r="C137" s="80"/>
      <c r="D137" s="80"/>
      <c r="E137" s="80"/>
      <c r="F137" s="80"/>
      <c r="G137" s="80"/>
      <c r="H137" s="80"/>
      <c r="J137"/>
      <c r="K137"/>
      <c r="L137"/>
    </row>
    <row r="138" spans="1:12" s="4" customFormat="1" ht="14.25">
      <c r="A138" s="80"/>
      <c r="B138" s="80"/>
      <c r="C138" s="80"/>
      <c r="D138" s="80"/>
      <c r="E138" s="80"/>
      <c r="F138" s="80"/>
      <c r="G138" s="80"/>
      <c r="H138" s="80"/>
      <c r="J138"/>
      <c r="K138"/>
      <c r="L138"/>
    </row>
    <row r="139" spans="1:12" s="4" customFormat="1" ht="14.25">
      <c r="A139" s="80"/>
      <c r="B139" s="80"/>
      <c r="C139" s="80"/>
      <c r="D139" s="80"/>
      <c r="E139" s="80"/>
      <c r="F139" s="80"/>
      <c r="G139" s="80"/>
      <c r="H139" s="80"/>
      <c r="J139"/>
      <c r="K139"/>
      <c r="L139"/>
    </row>
    <row r="140" spans="1:12" s="4" customFormat="1" ht="14.25">
      <c r="A140" s="80"/>
      <c r="B140" s="80"/>
      <c r="C140" s="80"/>
      <c r="D140" s="80"/>
      <c r="E140" s="80"/>
      <c r="F140" s="80"/>
      <c r="G140" s="80"/>
      <c r="H140" s="80"/>
      <c r="J140"/>
      <c r="K140"/>
      <c r="L140"/>
    </row>
    <row r="141" spans="1:12" s="4" customFormat="1" ht="14.25">
      <c r="A141" s="80"/>
      <c r="B141" s="80"/>
      <c r="C141" s="80"/>
      <c r="D141" s="80"/>
      <c r="E141" s="80"/>
      <c r="F141" s="80"/>
      <c r="G141" s="80"/>
      <c r="H141" s="80"/>
      <c r="J141"/>
      <c r="K141"/>
      <c r="L141"/>
    </row>
    <row r="142" spans="1:12" s="4" customFormat="1" ht="14.25">
      <c r="A142" s="80"/>
      <c r="B142" s="80"/>
      <c r="C142" s="80"/>
      <c r="D142" s="80"/>
      <c r="E142" s="80"/>
      <c r="F142" s="80"/>
      <c r="G142" s="80"/>
      <c r="H142" s="80"/>
      <c r="J142"/>
      <c r="K142"/>
      <c r="L142"/>
    </row>
    <row r="143" spans="1:12" s="4" customFormat="1" ht="14.25">
      <c r="A143" s="80"/>
      <c r="B143" s="80"/>
      <c r="C143" s="80"/>
      <c r="D143" s="80"/>
      <c r="E143" s="80"/>
      <c r="F143" s="80"/>
      <c r="G143" s="80"/>
      <c r="H143" s="80"/>
      <c r="J143"/>
      <c r="K143"/>
      <c r="L143"/>
    </row>
    <row r="144" spans="1:12" s="4" customFormat="1" ht="14.25">
      <c r="A144" s="80"/>
      <c r="B144" s="80"/>
      <c r="C144" s="80"/>
      <c r="D144" s="80"/>
      <c r="E144" s="80"/>
      <c r="F144" s="80"/>
      <c r="G144" s="80"/>
      <c r="H144" s="80"/>
      <c r="J144"/>
      <c r="K144"/>
      <c r="L144"/>
    </row>
    <row r="145" spans="1:12" s="4" customFormat="1" ht="14.25">
      <c r="A145" s="80"/>
      <c r="B145" s="80"/>
      <c r="C145" s="80"/>
      <c r="D145" s="80"/>
      <c r="E145" s="80"/>
      <c r="F145" s="80"/>
      <c r="G145" s="80"/>
      <c r="H145" s="80"/>
      <c r="J145"/>
      <c r="K145"/>
      <c r="L145"/>
    </row>
    <row r="146" spans="1:12" s="4" customFormat="1" ht="14.25">
      <c r="A146" s="80"/>
      <c r="B146" s="80"/>
      <c r="C146" s="80"/>
      <c r="D146" s="80"/>
      <c r="E146" s="80"/>
      <c r="F146" s="80"/>
      <c r="G146" s="80"/>
      <c r="H146" s="80"/>
      <c r="J146"/>
      <c r="K146"/>
      <c r="L146"/>
    </row>
    <row r="147" spans="1:12" s="4" customFormat="1" ht="14.25">
      <c r="A147" s="80"/>
      <c r="B147" s="80"/>
      <c r="C147" s="80"/>
      <c r="D147" s="80"/>
      <c r="E147" s="80"/>
      <c r="F147" s="80"/>
      <c r="G147" s="80"/>
      <c r="H147" s="80"/>
      <c r="J147"/>
      <c r="K147"/>
      <c r="L147"/>
    </row>
    <row r="148" spans="1:12" s="4" customFormat="1" ht="14.25">
      <c r="A148" s="80"/>
      <c r="B148" s="80"/>
      <c r="C148" s="80"/>
      <c r="D148" s="80"/>
      <c r="E148" s="80"/>
      <c r="F148" s="80"/>
      <c r="G148" s="80"/>
      <c r="H148" s="80"/>
      <c r="J148"/>
      <c r="K148"/>
      <c r="L148"/>
    </row>
    <row r="149" spans="1:12" s="4" customFormat="1" ht="14.25">
      <c r="A149" s="80"/>
      <c r="B149" s="80"/>
      <c r="C149" s="80"/>
      <c r="D149" s="80"/>
      <c r="E149" s="80"/>
      <c r="F149" s="80"/>
      <c r="G149" s="80"/>
      <c r="H149" s="80"/>
      <c r="J149"/>
      <c r="K149"/>
      <c r="L149"/>
    </row>
    <row r="150" spans="1:12" s="4" customFormat="1" ht="14.25">
      <c r="A150" s="80"/>
      <c r="B150" s="80"/>
      <c r="C150" s="80"/>
      <c r="D150" s="80"/>
      <c r="E150" s="80"/>
      <c r="F150" s="80"/>
      <c r="G150" s="80"/>
      <c r="H150" s="80"/>
      <c r="J150"/>
      <c r="K150"/>
      <c r="L150"/>
    </row>
    <row r="151" spans="1:12" s="4" customFormat="1" ht="14.25">
      <c r="A151" s="80"/>
      <c r="B151" s="80"/>
      <c r="C151" s="80"/>
      <c r="D151" s="80"/>
      <c r="E151" s="80"/>
      <c r="F151" s="80"/>
      <c r="G151" s="80"/>
      <c r="H151" s="80"/>
      <c r="J151"/>
      <c r="K151"/>
      <c r="L151"/>
    </row>
    <row r="152" spans="1:12" s="4" customFormat="1" ht="14.25">
      <c r="A152" s="80"/>
      <c r="B152" s="80"/>
      <c r="C152" s="80"/>
      <c r="D152" s="80"/>
      <c r="E152" s="80"/>
      <c r="F152" s="80"/>
      <c r="G152" s="80"/>
      <c r="H152" s="80"/>
      <c r="J152"/>
      <c r="K152"/>
      <c r="L152"/>
    </row>
    <row r="153" spans="1:12" s="4" customFormat="1" ht="14.25">
      <c r="A153" s="80"/>
      <c r="B153" s="80"/>
      <c r="C153" s="80"/>
      <c r="D153" s="80"/>
      <c r="E153" s="80"/>
      <c r="F153" s="80"/>
      <c r="G153" s="80"/>
      <c r="H153" s="80"/>
      <c r="J153"/>
      <c r="K153"/>
      <c r="L153"/>
    </row>
    <row r="154" spans="1:12" s="4" customFormat="1" ht="14.25">
      <c r="A154" s="80"/>
      <c r="B154" s="80"/>
      <c r="C154" s="80"/>
      <c r="D154" s="80"/>
      <c r="E154" s="80"/>
      <c r="F154" s="80"/>
      <c r="G154" s="80"/>
      <c r="H154" s="80"/>
      <c r="J154"/>
      <c r="K154"/>
      <c r="L154"/>
    </row>
    <row r="155" spans="1:12" s="4" customFormat="1" ht="14.25">
      <c r="A155" s="80"/>
      <c r="B155" s="80"/>
      <c r="C155" s="80"/>
      <c r="D155" s="80"/>
      <c r="E155" s="80"/>
      <c r="F155" s="80"/>
      <c r="G155" s="80"/>
      <c r="H155" s="80"/>
      <c r="J155"/>
      <c r="K155"/>
      <c r="L155"/>
    </row>
    <row r="156" spans="1:12" s="4" customFormat="1" ht="14.25">
      <c r="A156" s="80"/>
      <c r="B156" s="80"/>
      <c r="C156" s="80"/>
      <c r="D156" s="80"/>
      <c r="E156" s="80"/>
      <c r="F156" s="80"/>
      <c r="G156" s="80"/>
      <c r="H156" s="80"/>
      <c r="J156"/>
      <c r="K156"/>
      <c r="L156"/>
    </row>
    <row r="157" spans="1:12" s="4" customFormat="1" ht="14.25">
      <c r="A157" s="80"/>
      <c r="B157" s="80"/>
      <c r="C157" s="80"/>
      <c r="D157" s="80"/>
      <c r="E157" s="80"/>
      <c r="F157" s="80"/>
      <c r="G157" s="80"/>
      <c r="H157" s="80"/>
      <c r="J157"/>
      <c r="K157"/>
      <c r="L157"/>
    </row>
    <row r="158" spans="1:12" s="4" customFormat="1" ht="14.25">
      <c r="A158" s="80"/>
      <c r="B158" s="80"/>
      <c r="C158" s="80"/>
      <c r="D158" s="80"/>
      <c r="E158" s="80"/>
      <c r="F158" s="80"/>
      <c r="G158" s="80"/>
      <c r="H158" s="80"/>
      <c r="J158"/>
      <c r="K158"/>
      <c r="L158"/>
    </row>
    <row r="159" spans="1:12" s="4" customFormat="1" ht="14.25">
      <c r="A159" s="80"/>
      <c r="B159" s="80"/>
      <c r="C159" s="80"/>
      <c r="D159" s="80"/>
      <c r="E159" s="80"/>
      <c r="F159" s="80"/>
      <c r="G159" s="80"/>
      <c r="H159" s="80"/>
      <c r="J159"/>
      <c r="K159"/>
      <c r="L159"/>
    </row>
    <row r="160" spans="1:12" s="4" customFormat="1" ht="14.25">
      <c r="A160" s="80"/>
      <c r="B160" s="80"/>
      <c r="C160" s="80"/>
      <c r="D160" s="80"/>
      <c r="E160" s="80"/>
      <c r="F160" s="80"/>
      <c r="G160" s="80"/>
      <c r="H160" s="80"/>
      <c r="J160"/>
      <c r="K160"/>
      <c r="L160"/>
    </row>
    <row r="161" spans="1:12" s="4" customFormat="1" ht="14.25">
      <c r="A161" s="80"/>
      <c r="B161" s="80"/>
      <c r="C161" s="80"/>
      <c r="D161" s="80"/>
      <c r="E161" s="80"/>
      <c r="F161" s="80"/>
      <c r="G161" s="80"/>
      <c r="H161" s="80"/>
      <c r="J161"/>
      <c r="K161"/>
      <c r="L161"/>
    </row>
    <row r="162" spans="1:12" s="4" customFormat="1" ht="14.25">
      <c r="A162" s="80"/>
      <c r="B162" s="80"/>
      <c r="C162" s="80"/>
      <c r="D162" s="80"/>
      <c r="E162" s="80"/>
      <c r="F162" s="80"/>
      <c r="G162" s="80"/>
      <c r="H162" s="80"/>
      <c r="J162"/>
      <c r="K162"/>
      <c r="L162"/>
    </row>
    <row r="163" spans="1:12" s="4" customFormat="1" ht="14.25">
      <c r="A163" s="80"/>
      <c r="B163" s="80"/>
      <c r="C163" s="80"/>
      <c r="D163" s="80"/>
      <c r="E163" s="80"/>
      <c r="F163" s="80"/>
      <c r="G163" s="80"/>
      <c r="H163" s="80"/>
      <c r="J163"/>
      <c r="K163"/>
      <c r="L163"/>
    </row>
    <row r="164" spans="1:12" s="4" customFormat="1" ht="14.25">
      <c r="A164" s="80"/>
      <c r="B164" s="80"/>
      <c r="C164" s="80"/>
      <c r="D164" s="80"/>
      <c r="E164" s="80"/>
      <c r="F164" s="80"/>
      <c r="G164" s="80"/>
      <c r="H164" s="80"/>
      <c r="J164"/>
      <c r="K164"/>
      <c r="L164"/>
    </row>
    <row r="165" spans="1:12" s="4" customFormat="1" ht="14.25">
      <c r="A165" s="80"/>
      <c r="B165" s="80"/>
      <c r="C165" s="80"/>
      <c r="D165" s="80"/>
      <c r="E165" s="80"/>
      <c r="F165" s="80"/>
      <c r="G165" s="80"/>
      <c r="H165" s="80"/>
      <c r="J165"/>
      <c r="K165"/>
      <c r="L165"/>
    </row>
    <row r="166" spans="1:12" s="4" customFormat="1" ht="14.25">
      <c r="A166" s="80"/>
      <c r="B166" s="80"/>
      <c r="C166" s="80"/>
      <c r="D166" s="80"/>
      <c r="E166" s="80"/>
      <c r="F166" s="80"/>
      <c r="G166" s="80"/>
      <c r="H166" s="80"/>
      <c r="J166"/>
      <c r="K166"/>
      <c r="L166"/>
    </row>
    <row r="167" spans="1:12" s="4" customFormat="1" ht="14.25">
      <c r="A167" s="80"/>
      <c r="B167" s="80"/>
      <c r="C167" s="80"/>
      <c r="D167" s="80"/>
      <c r="E167" s="80"/>
      <c r="F167" s="80"/>
      <c r="G167" s="80"/>
      <c r="H167" s="80"/>
      <c r="J167"/>
      <c r="K167"/>
      <c r="L167"/>
    </row>
    <row r="168" spans="1:12" s="4" customFormat="1" ht="14.25">
      <c r="A168" s="80"/>
      <c r="B168" s="80"/>
      <c r="C168" s="80"/>
      <c r="D168" s="80"/>
      <c r="E168" s="80"/>
      <c r="F168" s="80"/>
      <c r="G168" s="80"/>
      <c r="H168" s="80"/>
      <c r="J168"/>
      <c r="K168"/>
      <c r="L168"/>
    </row>
    <row r="169" spans="1:12" s="4" customFormat="1" ht="14.25">
      <c r="A169" s="80"/>
      <c r="B169" s="80"/>
      <c r="C169" s="80"/>
      <c r="D169" s="80"/>
      <c r="E169" s="80"/>
      <c r="F169" s="80"/>
      <c r="G169" s="80"/>
      <c r="H169" s="80"/>
      <c r="J169"/>
      <c r="K169"/>
      <c r="L169"/>
    </row>
    <row r="170" spans="1:12" s="4" customFormat="1" ht="14.25">
      <c r="A170" s="80"/>
      <c r="B170" s="80"/>
      <c r="C170" s="80"/>
      <c r="D170" s="80"/>
      <c r="E170" s="80"/>
      <c r="F170" s="80"/>
      <c r="G170" s="80"/>
      <c r="H170" s="80"/>
      <c r="J170"/>
      <c r="K170"/>
      <c r="L170"/>
    </row>
    <row r="171" spans="1:12" s="4" customFormat="1" ht="14.25">
      <c r="A171" s="80"/>
      <c r="B171" s="80"/>
      <c r="C171" s="80"/>
      <c r="D171" s="80"/>
      <c r="E171" s="80"/>
      <c r="F171" s="80"/>
      <c r="G171" s="80"/>
      <c r="H171" s="80"/>
      <c r="J171"/>
      <c r="K171"/>
      <c r="L171"/>
    </row>
    <row r="172" spans="1:12" s="4" customFormat="1" ht="14.25">
      <c r="A172" s="80"/>
      <c r="B172" s="80"/>
      <c r="C172" s="80"/>
      <c r="D172" s="80"/>
      <c r="E172" s="80"/>
      <c r="F172" s="80"/>
      <c r="G172" s="80"/>
      <c r="H172" s="80"/>
      <c r="J172"/>
      <c r="K172"/>
      <c r="L172"/>
    </row>
    <row r="173" spans="1:12" s="4" customFormat="1" ht="14.25">
      <c r="A173" s="80"/>
      <c r="B173" s="80"/>
      <c r="C173" s="80"/>
      <c r="D173" s="80"/>
      <c r="E173" s="80"/>
      <c r="F173" s="80"/>
      <c r="G173" s="80"/>
      <c r="H173" s="80"/>
      <c r="J173"/>
      <c r="K173"/>
      <c r="L173"/>
    </row>
    <row r="174" spans="1:12" s="4" customFormat="1" ht="14.25">
      <c r="A174" s="80"/>
      <c r="B174" s="80"/>
      <c r="C174" s="80"/>
      <c r="D174" s="80"/>
      <c r="E174" s="80"/>
      <c r="F174" s="80"/>
      <c r="G174" s="80"/>
      <c r="H174" s="80"/>
      <c r="J174"/>
      <c r="K174"/>
      <c r="L174"/>
    </row>
    <row r="175" spans="1:12" s="4" customFormat="1" ht="14.25">
      <c r="A175" s="80"/>
      <c r="B175" s="80"/>
      <c r="C175" s="80"/>
      <c r="D175" s="80"/>
      <c r="E175" s="80"/>
      <c r="F175" s="80"/>
      <c r="G175" s="80"/>
      <c r="H175" s="80"/>
      <c r="J175"/>
      <c r="K175"/>
      <c r="L175"/>
    </row>
    <row r="176" spans="1:12" s="4" customFormat="1" ht="14.25">
      <c r="A176" s="80"/>
      <c r="B176" s="80"/>
      <c r="C176" s="80"/>
      <c r="D176" s="80"/>
      <c r="E176" s="80"/>
      <c r="F176" s="80"/>
      <c r="G176" s="80"/>
      <c r="H176" s="80"/>
      <c r="J176"/>
      <c r="K176"/>
      <c r="L176"/>
    </row>
    <row r="177" spans="1:12" s="4" customFormat="1" ht="14.25">
      <c r="A177" s="80"/>
      <c r="B177" s="80"/>
      <c r="C177" s="80"/>
      <c r="D177" s="80"/>
      <c r="E177" s="80"/>
      <c r="F177" s="80"/>
      <c r="G177" s="80"/>
      <c r="H177" s="80"/>
      <c r="J177"/>
      <c r="K177"/>
      <c r="L177"/>
    </row>
    <row r="178" spans="1:12" s="4" customFormat="1" ht="14.25">
      <c r="A178" s="80"/>
      <c r="B178" s="80"/>
      <c r="C178" s="80"/>
      <c r="D178" s="80"/>
      <c r="E178" s="80"/>
      <c r="F178" s="80"/>
      <c r="G178" s="80"/>
      <c r="H178" s="80"/>
      <c r="J178"/>
      <c r="K178"/>
      <c r="L178"/>
    </row>
    <row r="179" spans="1:12" s="4" customFormat="1" ht="14.25">
      <c r="A179" s="80"/>
      <c r="B179" s="80"/>
      <c r="C179" s="80"/>
      <c r="D179" s="80"/>
      <c r="E179" s="80"/>
      <c r="F179" s="80"/>
      <c r="G179" s="80"/>
      <c r="H179" s="80"/>
      <c r="J179"/>
      <c r="K179"/>
      <c r="L179"/>
    </row>
    <row r="180" spans="1:12" s="4" customFormat="1" ht="14.25">
      <c r="A180" s="80"/>
      <c r="B180" s="80"/>
      <c r="C180" s="80"/>
      <c r="D180" s="80"/>
      <c r="E180" s="80"/>
      <c r="F180" s="80"/>
      <c r="G180" s="80"/>
      <c r="H180" s="80"/>
      <c r="J180"/>
      <c r="K180"/>
      <c r="L180"/>
    </row>
    <row r="181" spans="1:12" s="4" customFormat="1" ht="14.25">
      <c r="A181" s="80"/>
      <c r="B181" s="80"/>
      <c r="C181" s="80"/>
      <c r="D181" s="80"/>
      <c r="E181" s="80"/>
      <c r="F181" s="80"/>
      <c r="G181" s="80"/>
      <c r="H181" s="80"/>
      <c r="J181"/>
      <c r="K181"/>
      <c r="L181"/>
    </row>
    <row r="182" spans="1:12" s="4" customFormat="1" ht="14.25">
      <c r="A182" s="80"/>
      <c r="B182" s="80"/>
      <c r="C182" s="80"/>
      <c r="D182" s="80"/>
      <c r="E182" s="80"/>
      <c r="F182" s="80"/>
      <c r="G182" s="80"/>
      <c r="H182" s="80"/>
      <c r="J182"/>
      <c r="K182"/>
      <c r="L182"/>
    </row>
    <row r="183" spans="1:12" s="4" customFormat="1" ht="14.25">
      <c r="A183" s="80"/>
      <c r="B183" s="80"/>
      <c r="C183" s="80"/>
      <c r="D183" s="80"/>
      <c r="E183" s="80"/>
      <c r="F183" s="80"/>
      <c r="G183" s="80"/>
      <c r="H183" s="80"/>
      <c r="J183"/>
      <c r="K183"/>
      <c r="L183"/>
    </row>
    <row r="184" spans="1:12" s="4" customFormat="1" ht="14.25">
      <c r="A184" s="80"/>
      <c r="B184" s="80"/>
      <c r="C184" s="80"/>
      <c r="D184" s="80"/>
      <c r="E184" s="80"/>
      <c r="F184" s="80"/>
      <c r="G184" s="80"/>
      <c r="H184" s="80"/>
      <c r="J184"/>
      <c r="K184"/>
      <c r="L184"/>
    </row>
    <row r="185" spans="1:12" s="4" customFormat="1" ht="14.25">
      <c r="A185" s="80"/>
      <c r="B185" s="80"/>
      <c r="C185" s="80"/>
      <c r="D185" s="80"/>
      <c r="E185" s="80"/>
      <c r="F185" s="80"/>
      <c r="G185" s="80"/>
      <c r="H185" s="80"/>
      <c r="J185"/>
      <c r="K185"/>
      <c r="L185"/>
    </row>
    <row r="186" spans="1:12" s="4" customFormat="1" ht="14.25">
      <c r="A186" s="80"/>
      <c r="B186" s="80"/>
      <c r="C186" s="80"/>
      <c r="D186" s="80"/>
      <c r="E186" s="80"/>
      <c r="F186" s="80"/>
      <c r="G186" s="80"/>
      <c r="H186" s="80"/>
      <c r="J186"/>
      <c r="K186"/>
      <c r="L186"/>
    </row>
    <row r="187" spans="1:12" s="4" customFormat="1" ht="14.25">
      <c r="A187" s="80"/>
      <c r="B187" s="80"/>
      <c r="C187" s="80"/>
      <c r="D187" s="80"/>
      <c r="E187" s="80"/>
      <c r="F187" s="80"/>
      <c r="G187" s="80"/>
      <c r="H187" s="80"/>
      <c r="J187"/>
      <c r="K187"/>
      <c r="L187"/>
    </row>
    <row r="188" spans="1:12" s="4" customFormat="1" ht="14.25">
      <c r="A188" s="80"/>
      <c r="B188" s="80"/>
      <c r="C188" s="80"/>
      <c r="D188" s="80"/>
      <c r="E188" s="80"/>
      <c r="F188" s="80"/>
      <c r="G188" s="80"/>
      <c r="H188" s="80"/>
      <c r="J188"/>
      <c r="K188"/>
      <c r="L188"/>
    </row>
    <row r="189" spans="1:12" s="4" customFormat="1" ht="14.25">
      <c r="A189" s="80"/>
      <c r="B189" s="80"/>
      <c r="C189" s="80"/>
      <c r="D189" s="80"/>
      <c r="E189" s="80"/>
      <c r="F189" s="80"/>
      <c r="G189" s="80"/>
      <c r="H189" s="80"/>
      <c r="J189"/>
      <c r="K189"/>
      <c r="L189"/>
    </row>
    <row r="190" spans="1:12" s="4" customFormat="1" ht="14.25">
      <c r="A190" s="80"/>
      <c r="B190" s="80"/>
      <c r="C190" s="80"/>
      <c r="D190" s="80"/>
      <c r="E190" s="80"/>
      <c r="F190" s="80"/>
      <c r="G190" s="80"/>
      <c r="H190" s="80"/>
      <c r="J190"/>
      <c r="K190"/>
      <c r="L190"/>
    </row>
    <row r="191" spans="1:12" s="4" customFormat="1" ht="14.25">
      <c r="A191" s="80"/>
      <c r="B191" s="80"/>
      <c r="C191" s="80"/>
      <c r="D191" s="80"/>
      <c r="E191" s="80"/>
      <c r="F191" s="80"/>
      <c r="G191" s="80"/>
      <c r="H191" s="80"/>
      <c r="J191"/>
      <c r="K191"/>
      <c r="L191"/>
    </row>
    <row r="192" spans="1:12" s="4" customFormat="1" ht="14.25">
      <c r="A192" s="80"/>
      <c r="B192" s="80"/>
      <c r="C192" s="80"/>
      <c r="D192" s="80"/>
      <c r="E192" s="80"/>
      <c r="F192" s="80"/>
      <c r="G192" s="80"/>
      <c r="H192" s="80"/>
      <c r="J192"/>
      <c r="K192"/>
      <c r="L192"/>
    </row>
    <row r="193" spans="1:12" s="4" customFormat="1" ht="14.25">
      <c r="A193" s="80"/>
      <c r="B193" s="80"/>
      <c r="C193" s="80"/>
      <c r="D193" s="80"/>
      <c r="E193" s="80"/>
      <c r="F193" s="80"/>
      <c r="G193" s="80"/>
      <c r="H193" s="80"/>
      <c r="J193"/>
      <c r="K193"/>
      <c r="L193"/>
    </row>
    <row r="194" spans="1:12" s="4" customFormat="1" ht="14.25">
      <c r="A194" s="80"/>
      <c r="B194" s="80"/>
      <c r="C194" s="80"/>
      <c r="D194" s="80"/>
      <c r="E194" s="80"/>
      <c r="F194" s="80"/>
      <c r="G194" s="80"/>
      <c r="H194" s="80"/>
      <c r="J194"/>
      <c r="K194"/>
      <c r="L194"/>
    </row>
    <row r="195" spans="1:12" s="4" customFormat="1" ht="14.25">
      <c r="A195" s="80"/>
      <c r="B195" s="80"/>
      <c r="C195" s="80"/>
      <c r="D195" s="80"/>
      <c r="E195" s="80"/>
      <c r="F195" s="80"/>
      <c r="G195" s="80"/>
      <c r="H195" s="80"/>
      <c r="J195"/>
      <c r="K195"/>
      <c r="L195"/>
    </row>
    <row r="196" spans="1:12" s="4" customFormat="1" ht="14.25">
      <c r="A196" s="80"/>
      <c r="B196" s="80"/>
      <c r="C196" s="80"/>
      <c r="D196" s="80"/>
      <c r="E196" s="80"/>
      <c r="F196" s="80"/>
      <c r="G196" s="80"/>
      <c r="H196" s="80"/>
      <c r="J196"/>
      <c r="K196"/>
      <c r="L196"/>
    </row>
    <row r="197" spans="1:12" s="4" customFormat="1" ht="14.25">
      <c r="A197" s="80"/>
      <c r="B197" s="80"/>
      <c r="C197" s="80"/>
      <c r="D197" s="80"/>
      <c r="E197" s="80"/>
      <c r="F197" s="80"/>
      <c r="G197" s="80"/>
      <c r="H197" s="80"/>
      <c r="J197"/>
      <c r="K197"/>
      <c r="L197"/>
    </row>
    <row r="198" spans="1:12" s="4" customFormat="1" ht="14.25">
      <c r="A198" s="80"/>
      <c r="B198" s="80"/>
      <c r="C198" s="80"/>
      <c r="D198" s="80"/>
      <c r="E198" s="80"/>
      <c r="F198" s="80"/>
      <c r="G198" s="80"/>
      <c r="H198" s="80"/>
      <c r="J198"/>
      <c r="K198"/>
      <c r="L198"/>
    </row>
    <row r="199" spans="1:12" s="4" customFormat="1" ht="14.25">
      <c r="A199" s="80"/>
      <c r="B199" s="80"/>
      <c r="C199" s="80"/>
      <c r="D199" s="80"/>
      <c r="E199" s="80"/>
      <c r="F199" s="80"/>
      <c r="G199" s="80"/>
      <c r="H199" s="80"/>
      <c r="J199"/>
      <c r="K199"/>
      <c r="L199"/>
    </row>
    <row r="200" spans="1:12" s="4" customFormat="1" ht="14.25">
      <c r="A200" s="80"/>
      <c r="B200" s="80"/>
      <c r="C200" s="80"/>
      <c r="D200" s="80"/>
      <c r="E200" s="80"/>
      <c r="F200" s="80"/>
      <c r="G200" s="80"/>
      <c r="H200" s="80"/>
      <c r="J200"/>
      <c r="K200"/>
      <c r="L200"/>
    </row>
    <row r="201" spans="1:12" s="4" customFormat="1" ht="14.25">
      <c r="A201" s="80"/>
      <c r="B201" s="80"/>
      <c r="C201" s="80"/>
      <c r="D201" s="80"/>
      <c r="E201" s="80"/>
      <c r="F201" s="80"/>
      <c r="G201" s="80"/>
      <c r="H201" s="80"/>
      <c r="J201"/>
      <c r="K201"/>
      <c r="L201"/>
    </row>
    <row r="202" spans="1:12" s="4" customFormat="1" ht="14.25">
      <c r="A202" s="80"/>
      <c r="B202" s="80"/>
      <c r="C202" s="80"/>
      <c r="D202" s="80"/>
      <c r="E202" s="80"/>
      <c r="F202" s="80"/>
      <c r="G202" s="80"/>
      <c r="H202" s="80"/>
      <c r="J202"/>
      <c r="K202"/>
      <c r="L202"/>
    </row>
    <row r="203" spans="1:12" s="4" customFormat="1" ht="14.25">
      <c r="A203" s="80"/>
      <c r="B203" s="80"/>
      <c r="C203" s="80"/>
      <c r="D203" s="80"/>
      <c r="E203" s="80"/>
      <c r="F203" s="80"/>
      <c r="G203" s="80"/>
      <c r="H203" s="80"/>
      <c r="J203"/>
      <c r="K203"/>
      <c r="L203"/>
    </row>
    <row r="204" spans="1:12" s="4" customFormat="1" ht="14.25">
      <c r="A204" s="80"/>
      <c r="B204" s="80"/>
      <c r="C204" s="80"/>
      <c r="D204" s="80"/>
      <c r="E204" s="80"/>
      <c r="F204" s="80"/>
      <c r="G204" s="80"/>
      <c r="H204" s="80"/>
      <c r="J204"/>
      <c r="K204"/>
      <c r="L204"/>
    </row>
    <row r="205" spans="1:12" s="4" customFormat="1" ht="14.25">
      <c r="A205" s="80"/>
      <c r="B205" s="80"/>
      <c r="C205" s="80"/>
      <c r="D205" s="80"/>
      <c r="E205" s="80"/>
      <c r="F205" s="80"/>
      <c r="G205" s="80"/>
      <c r="H205" s="80"/>
      <c r="J205"/>
      <c r="K205"/>
      <c r="L205"/>
    </row>
    <row r="206" spans="1:12" s="4" customFormat="1" ht="14.25">
      <c r="A206" s="80"/>
      <c r="B206" s="80"/>
      <c r="C206" s="80"/>
      <c r="D206" s="80"/>
      <c r="E206" s="80"/>
      <c r="F206" s="80"/>
      <c r="G206" s="80"/>
      <c r="H206" s="80"/>
      <c r="J206"/>
      <c r="K206"/>
      <c r="L206"/>
    </row>
    <row r="207" spans="1:12" s="4" customFormat="1" ht="14.25">
      <c r="A207" s="80"/>
      <c r="B207" s="80"/>
      <c r="C207" s="80"/>
      <c r="D207" s="80"/>
      <c r="E207" s="80"/>
      <c r="F207" s="80"/>
      <c r="G207" s="80"/>
      <c r="H207" s="80"/>
      <c r="J207"/>
      <c r="K207"/>
      <c r="L207"/>
    </row>
    <row r="208" spans="1:12" s="4" customFormat="1" ht="14.25">
      <c r="A208" s="80"/>
      <c r="B208" s="80"/>
      <c r="C208" s="80"/>
      <c r="D208" s="80"/>
      <c r="E208" s="80"/>
      <c r="F208" s="80"/>
      <c r="G208" s="80"/>
      <c r="H208" s="80"/>
      <c r="J208"/>
      <c r="K208"/>
      <c r="L208"/>
    </row>
    <row r="209" spans="1:12" s="4" customFormat="1" ht="14.25">
      <c r="A209" s="80"/>
      <c r="B209" s="80"/>
      <c r="C209" s="80"/>
      <c r="D209" s="80"/>
      <c r="E209" s="80"/>
      <c r="F209" s="80"/>
      <c r="G209" s="80"/>
      <c r="H209" s="80"/>
      <c r="J209"/>
      <c r="K209"/>
      <c r="L209"/>
    </row>
    <row r="210" spans="1:12" s="4" customFormat="1" ht="14.25">
      <c r="A210" s="80"/>
      <c r="B210" s="80"/>
      <c r="C210" s="80"/>
      <c r="D210" s="80"/>
      <c r="E210" s="80"/>
      <c r="F210" s="80"/>
      <c r="G210" s="80"/>
      <c r="H210" s="80"/>
      <c r="J210"/>
      <c r="K210"/>
      <c r="L210"/>
    </row>
    <row r="211" spans="1:12" s="4" customFormat="1" ht="14.25">
      <c r="A211" s="80"/>
      <c r="B211" s="80"/>
      <c r="C211" s="80"/>
      <c r="D211" s="80"/>
      <c r="E211" s="80"/>
      <c r="F211" s="80"/>
      <c r="G211" s="80"/>
      <c r="H211" s="80"/>
      <c r="J211"/>
      <c r="K211"/>
      <c r="L211"/>
    </row>
    <row r="212" spans="1:12" s="4" customFormat="1" ht="14.25">
      <c r="A212" s="80"/>
      <c r="B212" s="80"/>
      <c r="C212" s="80"/>
      <c r="D212" s="80"/>
      <c r="E212" s="80"/>
      <c r="F212" s="80"/>
      <c r="G212" s="80"/>
      <c r="H212" s="80"/>
      <c r="J212"/>
      <c r="K212"/>
      <c r="L212"/>
    </row>
    <row r="213" spans="1:12" s="4" customFormat="1" ht="14.25">
      <c r="A213" s="80"/>
      <c r="B213" s="80"/>
      <c r="C213" s="80"/>
      <c r="D213" s="80"/>
      <c r="E213" s="80"/>
      <c r="F213" s="80"/>
      <c r="G213" s="80"/>
      <c r="H213" s="80"/>
      <c r="J213"/>
      <c r="K213"/>
      <c r="L213"/>
    </row>
    <row r="214" spans="1:12" s="4" customFormat="1" ht="14.25">
      <c r="A214" s="80"/>
      <c r="B214" s="80"/>
      <c r="C214" s="80"/>
      <c r="D214" s="80"/>
      <c r="E214" s="80"/>
      <c r="F214" s="80"/>
      <c r="G214" s="80"/>
      <c r="H214" s="80"/>
      <c r="J214"/>
      <c r="K214"/>
      <c r="L214"/>
    </row>
    <row r="215" spans="1:12" s="4" customFormat="1" ht="14.25">
      <c r="A215" s="80"/>
      <c r="B215" s="80"/>
      <c r="C215" s="80"/>
      <c r="D215" s="80"/>
      <c r="E215" s="80"/>
      <c r="F215" s="80"/>
      <c r="G215" s="80"/>
      <c r="H215" s="80"/>
      <c r="J215"/>
      <c r="K215"/>
      <c r="L215"/>
    </row>
    <row r="216" spans="1:12" s="4" customFormat="1" ht="14.25">
      <c r="A216" s="80"/>
      <c r="B216" s="80"/>
      <c r="C216" s="80"/>
      <c r="D216" s="80"/>
      <c r="E216" s="80"/>
      <c r="F216" s="80"/>
      <c r="G216" s="80"/>
      <c r="H216" s="80"/>
      <c r="J216"/>
      <c r="K216"/>
      <c r="L216"/>
    </row>
    <row r="217" spans="1:12" s="4" customFormat="1" ht="14.25">
      <c r="A217" s="80"/>
      <c r="B217" s="80"/>
      <c r="C217" s="80"/>
      <c r="D217" s="80"/>
      <c r="E217" s="80"/>
      <c r="F217" s="80"/>
      <c r="G217" s="80"/>
      <c r="H217" s="80"/>
      <c r="J217"/>
      <c r="K217"/>
      <c r="L217"/>
    </row>
    <row r="218" spans="1:12" s="4" customFormat="1" ht="14.25">
      <c r="A218" s="80"/>
      <c r="B218" s="80"/>
      <c r="C218" s="80"/>
      <c r="D218" s="80"/>
      <c r="E218" s="80"/>
      <c r="F218" s="80"/>
      <c r="G218" s="80"/>
      <c r="H218" s="80"/>
      <c r="J218"/>
      <c r="K218"/>
      <c r="L218"/>
    </row>
    <row r="219" spans="1:12" s="4" customFormat="1" ht="14.25">
      <c r="A219" s="80"/>
      <c r="B219" s="80"/>
      <c r="C219" s="80"/>
      <c r="D219" s="80"/>
      <c r="E219" s="80"/>
      <c r="F219" s="80"/>
      <c r="G219" s="80"/>
      <c r="H219" s="80"/>
      <c r="J219"/>
      <c r="K219"/>
      <c r="L219"/>
    </row>
    <row r="220" spans="1:12" s="4" customFormat="1" ht="14.25">
      <c r="A220" s="80"/>
      <c r="B220" s="80"/>
      <c r="C220" s="80"/>
      <c r="D220" s="80"/>
      <c r="E220" s="80"/>
      <c r="F220" s="80"/>
      <c r="G220" s="80"/>
      <c r="H220" s="80"/>
      <c r="J220"/>
      <c r="K220"/>
      <c r="L220"/>
    </row>
    <row r="221" spans="1:12" s="4" customFormat="1" ht="14.25">
      <c r="A221" s="80"/>
      <c r="B221" s="80"/>
      <c r="C221" s="80"/>
      <c r="D221" s="80"/>
      <c r="E221" s="80"/>
      <c r="F221" s="80"/>
      <c r="G221" s="80"/>
      <c r="H221" s="80"/>
      <c r="J221"/>
      <c r="K221"/>
      <c r="L221"/>
    </row>
    <row r="222" spans="1:12" s="4" customFormat="1" ht="14.25">
      <c r="A222" s="80"/>
      <c r="B222" s="80"/>
      <c r="C222" s="80"/>
      <c r="D222" s="80"/>
      <c r="E222" s="80"/>
      <c r="F222" s="80"/>
      <c r="G222" s="80"/>
      <c r="H222" s="80"/>
      <c r="J222"/>
      <c r="K222"/>
      <c r="L222"/>
    </row>
    <row r="223" spans="1:12" s="4" customFormat="1" ht="14.25">
      <c r="A223" s="80"/>
      <c r="B223" s="80"/>
      <c r="C223" s="80"/>
      <c r="D223" s="80"/>
      <c r="E223" s="80"/>
      <c r="F223" s="80"/>
      <c r="G223" s="80"/>
      <c r="H223" s="80"/>
      <c r="J223"/>
      <c r="K223"/>
      <c r="L223"/>
    </row>
    <row r="224" spans="1:12" s="4" customFormat="1" ht="14.25">
      <c r="A224" s="80"/>
      <c r="B224" s="80"/>
      <c r="C224" s="80"/>
      <c r="D224" s="80"/>
      <c r="E224" s="80"/>
      <c r="F224" s="80"/>
      <c r="G224" s="80"/>
      <c r="H224" s="80"/>
      <c r="J224"/>
      <c r="K224"/>
      <c r="L224"/>
    </row>
    <row r="225" spans="1:12" s="4" customFormat="1" ht="14.25">
      <c r="A225" s="80"/>
      <c r="B225" s="80"/>
      <c r="C225" s="80"/>
      <c r="D225" s="80"/>
      <c r="E225" s="80"/>
      <c r="F225" s="80"/>
      <c r="G225" s="80"/>
      <c r="H225" s="80"/>
      <c r="J225"/>
      <c r="K225"/>
      <c r="L225"/>
    </row>
    <row r="226" spans="1:12" s="4" customFormat="1" ht="14.25">
      <c r="A226" s="80"/>
      <c r="B226" s="80"/>
      <c r="C226" s="80"/>
      <c r="D226" s="80"/>
      <c r="E226" s="80"/>
      <c r="F226" s="80"/>
      <c r="G226" s="80"/>
      <c r="H226" s="80"/>
      <c r="J226"/>
      <c r="K226"/>
      <c r="L226"/>
    </row>
    <row r="227" spans="1:12" s="4" customFormat="1" ht="14.25">
      <c r="A227" s="80"/>
      <c r="B227" s="80"/>
      <c r="C227" s="80"/>
      <c r="D227" s="80"/>
      <c r="E227" s="80"/>
      <c r="F227" s="80"/>
      <c r="G227" s="80"/>
      <c r="H227" s="80"/>
      <c r="J227"/>
      <c r="K227"/>
      <c r="L227"/>
    </row>
    <row r="228" spans="1:12" s="4" customFormat="1" ht="14.25">
      <c r="A228" s="80"/>
      <c r="B228" s="80"/>
      <c r="C228" s="80"/>
      <c r="D228" s="80"/>
      <c r="E228" s="80"/>
      <c r="F228" s="80"/>
      <c r="G228" s="80"/>
      <c r="H228" s="80"/>
      <c r="J228"/>
      <c r="K228"/>
      <c r="L228"/>
    </row>
    <row r="229" spans="1:12" s="4" customFormat="1" ht="14.25">
      <c r="A229" s="80"/>
      <c r="B229" s="80"/>
      <c r="C229" s="80"/>
      <c r="D229" s="80"/>
      <c r="E229" s="80"/>
      <c r="F229" s="80"/>
      <c r="G229" s="80"/>
      <c r="H229" s="80"/>
      <c r="J229"/>
      <c r="K229"/>
      <c r="L229"/>
    </row>
    <row r="230" spans="1:12" s="4" customFormat="1" ht="14.25">
      <c r="A230" s="80"/>
      <c r="B230" s="80"/>
      <c r="C230" s="80"/>
      <c r="D230" s="80"/>
      <c r="E230" s="80"/>
      <c r="F230" s="80"/>
      <c r="G230" s="80"/>
      <c r="H230" s="80"/>
      <c r="J230"/>
      <c r="K230"/>
      <c r="L230"/>
    </row>
    <row r="231" spans="1:12" s="4" customFormat="1" ht="14.25">
      <c r="A231" s="80"/>
      <c r="B231" s="80"/>
      <c r="C231" s="80"/>
      <c r="D231" s="80"/>
      <c r="E231" s="80"/>
      <c r="F231" s="80"/>
      <c r="G231" s="80"/>
      <c r="H231" s="80"/>
      <c r="J231"/>
      <c r="K231"/>
      <c r="L231"/>
    </row>
    <row r="232" spans="1:12" s="4" customFormat="1" ht="14.25">
      <c r="A232" s="80"/>
      <c r="B232" s="80"/>
      <c r="C232" s="80"/>
      <c r="D232" s="80"/>
      <c r="E232" s="80"/>
      <c r="F232" s="80"/>
      <c r="G232" s="80"/>
      <c r="H232" s="80"/>
      <c r="J232"/>
      <c r="K232"/>
      <c r="L232"/>
    </row>
    <row r="233" spans="1:12" s="4" customFormat="1" ht="14.25">
      <c r="A233" s="80"/>
      <c r="B233" s="80"/>
      <c r="C233" s="80"/>
      <c r="D233" s="80"/>
      <c r="E233" s="80"/>
      <c r="F233" s="80"/>
      <c r="G233" s="80"/>
      <c r="H233" s="80"/>
      <c r="J233"/>
      <c r="K233"/>
      <c r="L233"/>
    </row>
    <row r="234" spans="1:12" s="4" customFormat="1" ht="14.25">
      <c r="A234" s="80"/>
      <c r="B234" s="80"/>
      <c r="C234" s="80"/>
      <c r="D234" s="80"/>
      <c r="E234" s="80"/>
      <c r="F234" s="80"/>
      <c r="G234" s="80"/>
      <c r="H234" s="80"/>
      <c r="J234"/>
      <c r="K234"/>
      <c r="L234"/>
    </row>
    <row r="235" spans="1:12" s="4" customFormat="1" ht="14.25">
      <c r="A235" s="80"/>
      <c r="B235" s="80"/>
      <c r="C235" s="80"/>
      <c r="D235" s="80"/>
      <c r="E235" s="80"/>
      <c r="F235" s="80"/>
      <c r="G235" s="80"/>
      <c r="H235" s="80"/>
      <c r="J235"/>
      <c r="K235"/>
      <c r="L235"/>
    </row>
    <row r="236" spans="1:12" s="4" customFormat="1" ht="14.25">
      <c r="A236" s="80"/>
      <c r="B236" s="80"/>
      <c r="C236" s="80"/>
      <c r="D236" s="80"/>
      <c r="E236" s="80"/>
      <c r="F236" s="80"/>
      <c r="G236" s="80"/>
      <c r="H236" s="80"/>
      <c r="J236"/>
      <c r="K236"/>
      <c r="L236"/>
    </row>
    <row r="237" spans="1:12" s="4" customFormat="1" ht="14.25">
      <c r="A237" s="80"/>
      <c r="B237" s="80"/>
      <c r="C237" s="80"/>
      <c r="D237" s="80"/>
      <c r="E237" s="80"/>
      <c r="F237" s="80"/>
      <c r="G237" s="80"/>
      <c r="H237" s="80"/>
      <c r="J237"/>
      <c r="K237"/>
      <c r="L237"/>
    </row>
    <row r="238" spans="1:12" s="4" customFormat="1" ht="14.25">
      <c r="A238" s="80"/>
      <c r="B238" s="80"/>
      <c r="C238" s="80"/>
      <c r="D238" s="80"/>
      <c r="E238" s="80"/>
      <c r="F238" s="80"/>
      <c r="G238" s="80"/>
      <c r="H238" s="80"/>
      <c r="J238"/>
      <c r="K238"/>
      <c r="L238"/>
    </row>
    <row r="239" spans="1:12" s="4" customFormat="1" ht="14.25">
      <c r="A239" s="80"/>
      <c r="B239" s="80"/>
      <c r="C239" s="80"/>
      <c r="D239" s="80"/>
      <c r="E239" s="80"/>
      <c r="F239" s="80"/>
      <c r="G239" s="80"/>
      <c r="H239" s="80"/>
      <c r="J239"/>
      <c r="K239"/>
      <c r="L239"/>
    </row>
    <row r="240" spans="1:12" s="4" customFormat="1" ht="14.25">
      <c r="A240" s="80"/>
      <c r="B240" s="80"/>
      <c r="C240" s="80"/>
      <c r="D240" s="80"/>
      <c r="E240" s="80"/>
      <c r="F240" s="80"/>
      <c r="G240" s="80"/>
      <c r="H240" s="80"/>
      <c r="J240"/>
      <c r="K240"/>
      <c r="L240"/>
    </row>
    <row r="241" spans="1:12" s="4" customFormat="1" ht="14.25">
      <c r="A241" s="80"/>
      <c r="B241" s="80"/>
      <c r="C241" s="80"/>
      <c r="D241" s="80"/>
      <c r="E241" s="80"/>
      <c r="F241" s="80"/>
      <c r="G241" s="80"/>
      <c r="H241" s="80"/>
      <c r="J241"/>
      <c r="K241"/>
      <c r="L241"/>
    </row>
    <row r="242" spans="1:12" s="4" customFormat="1" ht="14.25">
      <c r="A242" s="80"/>
      <c r="B242" s="80"/>
      <c r="C242" s="80"/>
      <c r="D242" s="80"/>
      <c r="E242" s="80"/>
      <c r="F242" s="80"/>
      <c r="G242" s="80"/>
      <c r="H242" s="80"/>
      <c r="J242"/>
      <c r="K242"/>
      <c r="L242"/>
    </row>
    <row r="243" spans="1:12" s="4" customFormat="1" ht="14.25">
      <c r="A243" s="80"/>
      <c r="B243" s="80"/>
      <c r="C243" s="80"/>
      <c r="D243" s="80"/>
      <c r="E243" s="80"/>
      <c r="F243" s="80"/>
      <c r="G243" s="80"/>
      <c r="H243" s="80"/>
      <c r="J243"/>
      <c r="K243"/>
      <c r="L243"/>
    </row>
    <row r="244" spans="1:12" s="4" customFormat="1" ht="14.25">
      <c r="A244" s="80"/>
      <c r="B244" s="80"/>
      <c r="C244" s="80"/>
      <c r="D244" s="80"/>
      <c r="E244" s="80"/>
      <c r="F244" s="80"/>
      <c r="G244" s="80"/>
      <c r="H244" s="80"/>
      <c r="J244"/>
      <c r="K244"/>
      <c r="L244"/>
    </row>
    <row r="245" spans="1:12" s="4" customFormat="1" ht="14.25">
      <c r="A245" s="80"/>
      <c r="B245" s="80"/>
      <c r="C245" s="80"/>
      <c r="D245" s="80"/>
      <c r="E245" s="80"/>
      <c r="F245" s="80"/>
      <c r="G245" s="80"/>
      <c r="H245" s="80"/>
      <c r="J245"/>
      <c r="K245"/>
      <c r="L245"/>
    </row>
    <row r="246" spans="1:12" s="4" customFormat="1" ht="14.25">
      <c r="A246" s="80"/>
      <c r="B246" s="80"/>
      <c r="C246" s="80"/>
      <c r="D246" s="80"/>
      <c r="E246" s="80"/>
      <c r="F246" s="80"/>
      <c r="G246" s="80"/>
      <c r="H246" s="80"/>
      <c r="J246"/>
      <c r="K246"/>
      <c r="L246"/>
    </row>
    <row r="247" spans="1:12" s="4" customFormat="1" ht="14.25">
      <c r="A247" s="80"/>
      <c r="B247" s="80"/>
      <c r="C247" s="80"/>
      <c r="D247" s="80"/>
      <c r="E247" s="80"/>
      <c r="F247" s="80"/>
      <c r="G247" s="80"/>
      <c r="H247" s="80"/>
      <c r="J247"/>
      <c r="K247"/>
      <c r="L247"/>
    </row>
    <row r="248" spans="1:12" s="4" customFormat="1" ht="14.25">
      <c r="A248" s="80"/>
      <c r="B248" s="80"/>
      <c r="C248" s="80"/>
      <c r="D248" s="80"/>
      <c r="E248" s="80"/>
      <c r="F248" s="80"/>
      <c r="G248" s="80"/>
      <c r="H248" s="80"/>
      <c r="J248"/>
      <c r="K248"/>
      <c r="L248"/>
    </row>
    <row r="249" spans="1:12" s="4" customFormat="1" ht="14.25">
      <c r="A249" s="80"/>
      <c r="B249" s="80"/>
      <c r="C249" s="80"/>
      <c r="D249" s="80"/>
      <c r="E249" s="80"/>
      <c r="F249" s="80"/>
      <c r="G249" s="80"/>
      <c r="H249" s="80"/>
      <c r="J249"/>
      <c r="K249"/>
      <c r="L249"/>
    </row>
    <row r="250" spans="1:12" s="4" customFormat="1" ht="14.25">
      <c r="A250" s="80"/>
      <c r="B250" s="80"/>
      <c r="C250" s="80"/>
      <c r="D250" s="80"/>
      <c r="E250" s="80"/>
      <c r="F250" s="80"/>
      <c r="G250" s="80"/>
      <c r="H250" s="80"/>
      <c r="J250"/>
      <c r="K250"/>
      <c r="L250"/>
    </row>
    <row r="251" spans="1:12" s="4" customFormat="1" ht="14.25">
      <c r="A251" s="80"/>
      <c r="B251" s="80"/>
      <c r="C251" s="80"/>
      <c r="D251" s="80"/>
      <c r="E251" s="80"/>
      <c r="F251" s="80"/>
      <c r="G251" s="80"/>
      <c r="H251" s="80"/>
      <c r="J251"/>
      <c r="K251"/>
      <c r="L251"/>
    </row>
    <row r="252" spans="1:12" s="4" customFormat="1" ht="14.25">
      <c r="A252" s="80"/>
      <c r="B252" s="80"/>
      <c r="C252" s="80"/>
      <c r="D252" s="80"/>
      <c r="E252" s="80"/>
      <c r="F252" s="80"/>
      <c r="G252" s="80"/>
      <c r="H252" s="80"/>
      <c r="J252"/>
      <c r="K252"/>
      <c r="L252"/>
    </row>
    <row r="253" spans="1:12" s="4" customFormat="1" ht="14.25">
      <c r="A253" s="80"/>
      <c r="B253" s="80"/>
      <c r="C253" s="80"/>
      <c r="D253" s="80"/>
      <c r="E253" s="80"/>
      <c r="F253" s="80"/>
      <c r="G253" s="80"/>
      <c r="H253" s="80"/>
      <c r="J253"/>
      <c r="K253"/>
      <c r="L253"/>
    </row>
    <row r="254" spans="1:12" s="4" customFormat="1" ht="14.25">
      <c r="A254" s="80"/>
      <c r="B254" s="80"/>
      <c r="C254" s="80"/>
      <c r="D254" s="80"/>
      <c r="E254" s="80"/>
      <c r="F254" s="80"/>
      <c r="G254" s="80"/>
      <c r="H254" s="80"/>
      <c r="J254"/>
      <c r="K254"/>
      <c r="L254"/>
    </row>
    <row r="255" spans="1:12" s="4" customFormat="1" ht="14.25">
      <c r="A255" s="80"/>
      <c r="B255" s="80"/>
      <c r="C255" s="80"/>
      <c r="D255" s="80"/>
      <c r="E255" s="80"/>
      <c r="F255" s="80"/>
      <c r="G255" s="80"/>
      <c r="H255" s="80"/>
      <c r="J255"/>
      <c r="K255"/>
      <c r="L255"/>
    </row>
    <row r="256" spans="1:12" s="4" customFormat="1" ht="14.25">
      <c r="A256" s="80"/>
      <c r="B256" s="80"/>
      <c r="C256" s="80"/>
      <c r="D256" s="80"/>
      <c r="E256" s="80"/>
      <c r="F256" s="80"/>
      <c r="G256" s="80"/>
      <c r="H256" s="80"/>
      <c r="J256"/>
      <c r="K256"/>
      <c r="L256"/>
    </row>
    <row r="257" spans="1:12" s="4" customFormat="1" ht="14.25">
      <c r="A257" s="80"/>
      <c r="B257" s="80"/>
      <c r="C257" s="80"/>
      <c r="D257" s="80"/>
      <c r="E257" s="80"/>
      <c r="F257" s="80"/>
      <c r="G257" s="80"/>
      <c r="H257" s="80"/>
      <c r="J257"/>
      <c r="K257"/>
      <c r="L257"/>
    </row>
    <row r="258" spans="1:12" s="4" customFormat="1" ht="14.25">
      <c r="A258" s="80"/>
      <c r="B258" s="80"/>
      <c r="C258" s="80"/>
      <c r="D258" s="80"/>
      <c r="E258" s="80"/>
      <c r="F258" s="80"/>
      <c r="G258" s="80"/>
      <c r="H258" s="80"/>
      <c r="J258"/>
      <c r="K258"/>
      <c r="L258"/>
    </row>
    <row r="259" spans="1:12" s="4" customFormat="1" ht="14.25">
      <c r="A259" s="80"/>
      <c r="B259" s="80"/>
      <c r="C259" s="80"/>
      <c r="D259" s="80"/>
      <c r="E259" s="80"/>
      <c r="F259" s="80"/>
      <c r="G259" s="80"/>
      <c r="H259" s="80"/>
      <c r="J259"/>
      <c r="K259"/>
      <c r="L259"/>
    </row>
    <row r="260" spans="1:12" s="4" customFormat="1" ht="14.25">
      <c r="A260" s="80"/>
      <c r="B260" s="80"/>
      <c r="C260" s="80"/>
      <c r="D260" s="80"/>
      <c r="E260" s="80"/>
      <c r="F260" s="80"/>
      <c r="G260" s="80"/>
      <c r="H260" s="80"/>
      <c r="J260"/>
      <c r="K260"/>
      <c r="L260"/>
    </row>
    <row r="261" spans="1:12" s="4" customFormat="1" ht="14.25">
      <c r="A261" s="80"/>
      <c r="B261" s="80"/>
      <c r="C261" s="80"/>
      <c r="D261" s="80"/>
      <c r="E261" s="80"/>
      <c r="F261" s="80"/>
      <c r="G261" s="80"/>
      <c r="H261" s="80"/>
      <c r="J261"/>
      <c r="K261"/>
      <c r="L261"/>
    </row>
    <row r="262" spans="1:12" s="4" customFormat="1" ht="14.25">
      <c r="A262" s="80"/>
      <c r="B262" s="80"/>
      <c r="C262" s="80"/>
      <c r="D262" s="80"/>
      <c r="E262" s="80"/>
      <c r="F262" s="80"/>
      <c r="G262" s="80"/>
      <c r="H262" s="80"/>
      <c r="J262"/>
      <c r="K262"/>
      <c r="L262"/>
    </row>
    <row r="263" spans="1:12" s="4" customFormat="1" ht="14.25">
      <c r="A263" s="80"/>
      <c r="B263" s="80"/>
      <c r="C263" s="80"/>
      <c r="D263" s="80"/>
      <c r="E263" s="80"/>
      <c r="F263" s="80"/>
      <c r="G263" s="80"/>
      <c r="H263" s="80"/>
      <c r="J263"/>
      <c r="K263"/>
      <c r="L263"/>
    </row>
    <row r="264" spans="1:12" s="4" customFormat="1" ht="14.25">
      <c r="A264" s="80"/>
      <c r="B264" s="80"/>
      <c r="C264" s="80"/>
      <c r="D264" s="80"/>
      <c r="E264" s="80"/>
      <c r="F264" s="80"/>
      <c r="G264" s="80"/>
      <c r="H264" s="80"/>
      <c r="J264"/>
      <c r="K264"/>
      <c r="L264"/>
    </row>
    <row r="265" spans="1:12" s="4" customFormat="1" ht="14.25">
      <c r="A265" s="80"/>
      <c r="B265" s="80"/>
      <c r="C265" s="80"/>
      <c r="D265" s="80"/>
      <c r="E265" s="80"/>
      <c r="F265" s="80"/>
      <c r="G265" s="80"/>
      <c r="H265" s="80"/>
      <c r="J265"/>
      <c r="K265"/>
      <c r="L265"/>
    </row>
    <row r="266" spans="1:12" s="4" customFormat="1" ht="14.25">
      <c r="A266" s="80"/>
      <c r="B266" s="80"/>
      <c r="C266" s="80"/>
      <c r="D266" s="80"/>
      <c r="E266" s="80"/>
      <c r="F266" s="80"/>
      <c r="G266" s="80"/>
      <c r="H266" s="80"/>
      <c r="J266"/>
      <c r="K266"/>
      <c r="L266"/>
    </row>
    <row r="267" spans="1:12" s="4" customFormat="1" ht="14.25">
      <c r="A267" s="80"/>
      <c r="B267" s="80"/>
      <c r="C267" s="80"/>
      <c r="D267" s="80"/>
      <c r="E267" s="80"/>
      <c r="F267" s="80"/>
      <c r="G267" s="80"/>
      <c r="H267" s="80"/>
      <c r="J267"/>
      <c r="K267"/>
      <c r="L267"/>
    </row>
    <row r="268" spans="1:12" s="4" customFormat="1" ht="14.25">
      <c r="A268" s="80"/>
      <c r="B268" s="80"/>
      <c r="C268" s="80"/>
      <c r="D268" s="80"/>
      <c r="E268" s="80"/>
      <c r="F268" s="80"/>
      <c r="G268" s="80"/>
      <c r="H268" s="80"/>
      <c r="J268"/>
      <c r="K268"/>
      <c r="L268"/>
    </row>
    <row r="269" spans="1:12" s="4" customFormat="1" ht="14.25">
      <c r="A269" s="80"/>
      <c r="B269" s="80"/>
      <c r="C269" s="80"/>
      <c r="D269" s="80"/>
      <c r="E269" s="80"/>
      <c r="F269" s="80"/>
      <c r="G269" s="80"/>
      <c r="H269" s="80"/>
      <c r="J269"/>
      <c r="K269"/>
      <c r="L269"/>
    </row>
    <row r="270" spans="1:12" s="4" customFormat="1" ht="14.25">
      <c r="A270" s="80"/>
      <c r="B270" s="80"/>
      <c r="C270" s="80"/>
      <c r="D270" s="80"/>
      <c r="E270" s="80"/>
      <c r="F270" s="80"/>
      <c r="G270" s="80"/>
      <c r="H270" s="80"/>
      <c r="J270"/>
      <c r="K270"/>
      <c r="L270"/>
    </row>
    <row r="271" spans="1:12" s="4" customFormat="1" ht="14.25">
      <c r="A271" s="80"/>
      <c r="B271" s="80"/>
      <c r="C271" s="80"/>
      <c r="D271" s="80"/>
      <c r="E271" s="80"/>
      <c r="F271" s="80"/>
      <c r="G271" s="80"/>
      <c r="H271" s="80"/>
      <c r="J271"/>
      <c r="K271"/>
      <c r="L271"/>
    </row>
    <row r="272" spans="1:12" s="4" customFormat="1" ht="14.25">
      <c r="A272" s="80"/>
      <c r="B272" s="80"/>
      <c r="C272" s="80"/>
      <c r="D272" s="80"/>
      <c r="E272" s="80"/>
      <c r="F272" s="80"/>
      <c r="G272" s="80"/>
      <c r="H272" s="80"/>
      <c r="J272"/>
      <c r="K272"/>
      <c r="L272"/>
    </row>
    <row r="273" spans="1:12" s="4" customFormat="1" ht="14.25">
      <c r="A273" s="80"/>
      <c r="B273" s="80"/>
      <c r="C273" s="80"/>
      <c r="D273" s="80"/>
      <c r="E273" s="80"/>
      <c r="F273" s="80"/>
      <c r="G273" s="80"/>
      <c r="H273" s="80"/>
      <c r="J273"/>
      <c r="K273"/>
      <c r="L273"/>
    </row>
    <row r="274" spans="1:12" s="4" customFormat="1" ht="14.25">
      <c r="A274" s="80"/>
      <c r="B274" s="80"/>
      <c r="C274" s="80"/>
      <c r="D274" s="80"/>
      <c r="E274" s="80"/>
      <c r="F274" s="80"/>
      <c r="G274" s="80"/>
      <c r="H274" s="80"/>
      <c r="J274"/>
      <c r="K274"/>
      <c r="L274"/>
    </row>
    <row r="275" spans="1:12" s="4" customFormat="1" ht="14.25">
      <c r="A275" s="80"/>
      <c r="B275" s="80"/>
      <c r="C275" s="80"/>
      <c r="D275" s="80"/>
      <c r="E275" s="80"/>
      <c r="F275" s="80"/>
      <c r="G275" s="80"/>
      <c r="H275" s="80"/>
      <c r="J275"/>
      <c r="K275"/>
      <c r="L275"/>
    </row>
    <row r="276" spans="1:12" s="4" customFormat="1" ht="14.25">
      <c r="A276" s="80"/>
      <c r="B276" s="80"/>
      <c r="C276" s="80"/>
      <c r="D276" s="80"/>
      <c r="E276" s="80"/>
      <c r="F276" s="80"/>
      <c r="G276" s="80"/>
      <c r="H276" s="80"/>
      <c r="J276"/>
      <c r="K276"/>
      <c r="L276"/>
    </row>
    <row r="277" spans="1:12" s="4" customFormat="1" ht="14.25">
      <c r="A277" s="80"/>
      <c r="B277" s="80"/>
      <c r="C277" s="80"/>
      <c r="D277" s="80"/>
      <c r="E277" s="80"/>
      <c r="F277" s="80"/>
      <c r="G277" s="80"/>
      <c r="H277" s="80"/>
      <c r="J277"/>
      <c r="K277"/>
      <c r="L277"/>
    </row>
    <row r="278" spans="1:12" s="4" customFormat="1" ht="14.25">
      <c r="A278" s="80"/>
      <c r="B278" s="80"/>
      <c r="C278" s="80"/>
      <c r="D278" s="80"/>
      <c r="E278" s="80"/>
      <c r="F278" s="80"/>
      <c r="G278" s="80"/>
      <c r="H278" s="80"/>
      <c r="J278"/>
      <c r="K278"/>
      <c r="L278"/>
    </row>
    <row r="279" spans="1:12" s="4" customFormat="1" ht="14.25">
      <c r="A279" s="80"/>
      <c r="B279" s="80"/>
      <c r="C279" s="80"/>
      <c r="D279" s="80"/>
      <c r="E279" s="80"/>
      <c r="F279" s="80"/>
      <c r="G279" s="80"/>
      <c r="H279" s="80"/>
      <c r="J279"/>
      <c r="K279"/>
      <c r="L279"/>
    </row>
    <row r="280" spans="1:12" s="4" customFormat="1" ht="14.25">
      <c r="A280" s="80"/>
      <c r="B280" s="80"/>
      <c r="C280" s="80"/>
      <c r="D280" s="80"/>
      <c r="E280" s="80"/>
      <c r="F280" s="80"/>
      <c r="G280" s="80"/>
      <c r="H280" s="80"/>
      <c r="J280"/>
      <c r="K280"/>
      <c r="L280"/>
    </row>
    <row r="281" spans="1:12" s="4" customFormat="1" ht="14.25">
      <c r="A281" s="80"/>
      <c r="B281" s="80"/>
      <c r="C281" s="80"/>
      <c r="D281" s="80"/>
      <c r="E281" s="80"/>
      <c r="F281" s="80"/>
      <c r="G281" s="80"/>
      <c r="H281" s="80"/>
      <c r="J281"/>
      <c r="K281"/>
      <c r="L281"/>
    </row>
    <row r="282" spans="1:12" s="4" customFormat="1" ht="14.25">
      <c r="A282" s="80"/>
      <c r="B282" s="80"/>
      <c r="C282" s="80"/>
      <c r="D282" s="80"/>
      <c r="E282" s="80"/>
      <c r="F282" s="80"/>
      <c r="G282" s="80"/>
      <c r="H282" s="80"/>
      <c r="J282"/>
      <c r="K282"/>
      <c r="L282"/>
    </row>
    <row r="283" spans="1:12" s="4" customFormat="1" ht="14.25">
      <c r="A283" s="80"/>
      <c r="B283" s="80"/>
      <c r="C283" s="80"/>
      <c r="D283" s="80"/>
      <c r="E283" s="80"/>
      <c r="F283" s="80"/>
      <c r="G283" s="80"/>
      <c r="H283" s="80"/>
      <c r="J283"/>
      <c r="K283"/>
      <c r="L283"/>
    </row>
    <row r="284" spans="1:12" s="4" customFormat="1" ht="14.25">
      <c r="A284" s="80"/>
      <c r="B284" s="80"/>
      <c r="C284" s="80"/>
      <c r="D284" s="80"/>
      <c r="E284" s="80"/>
      <c r="F284" s="80"/>
      <c r="G284" s="80"/>
      <c r="H284" s="80"/>
      <c r="J284"/>
      <c r="K284"/>
      <c r="L284"/>
    </row>
    <row r="285" spans="1:12" s="4" customFormat="1" ht="14.25">
      <c r="A285" s="80"/>
      <c r="B285" s="80"/>
      <c r="C285" s="80"/>
      <c r="D285" s="80"/>
      <c r="E285" s="80"/>
      <c r="F285" s="80"/>
      <c r="G285" s="80"/>
      <c r="H285" s="80"/>
      <c r="J285"/>
      <c r="K285"/>
      <c r="L285"/>
    </row>
    <row r="286" spans="1:12" s="4" customFormat="1" ht="14.25">
      <c r="A286" s="80"/>
      <c r="B286" s="80"/>
      <c r="C286" s="80"/>
      <c r="D286" s="80"/>
      <c r="E286" s="80"/>
      <c r="F286" s="80"/>
      <c r="G286" s="80"/>
      <c r="H286" s="80"/>
      <c r="J286"/>
      <c r="K286"/>
      <c r="L286"/>
    </row>
    <row r="287" spans="1:12" s="4" customFormat="1" ht="14.25">
      <c r="A287" s="80"/>
      <c r="B287" s="80"/>
      <c r="C287" s="80"/>
      <c r="D287" s="80"/>
      <c r="E287" s="80"/>
      <c r="F287" s="80"/>
      <c r="G287" s="80"/>
      <c r="H287" s="80"/>
      <c r="J287"/>
      <c r="K287"/>
      <c r="L287"/>
    </row>
    <row r="288" spans="1:12" s="4" customFormat="1" ht="14.25">
      <c r="A288" s="80"/>
      <c r="B288" s="80"/>
      <c r="C288" s="80"/>
      <c r="D288" s="80"/>
      <c r="E288" s="80"/>
      <c r="F288" s="80"/>
      <c r="G288" s="80"/>
      <c r="H288" s="80"/>
      <c r="J288"/>
      <c r="K288"/>
      <c r="L288"/>
    </row>
    <row r="289" spans="1:12" s="4" customFormat="1" ht="14.25">
      <c r="A289" s="80"/>
      <c r="B289" s="80"/>
      <c r="C289" s="80"/>
      <c r="D289" s="80"/>
      <c r="E289" s="80"/>
      <c r="F289" s="80"/>
      <c r="G289" s="80"/>
      <c r="H289" s="80"/>
      <c r="J289"/>
      <c r="K289"/>
      <c r="L289"/>
    </row>
    <row r="290" spans="1:12" s="4" customFormat="1" ht="14.25">
      <c r="A290" s="80"/>
      <c r="B290" s="80"/>
      <c r="C290" s="80"/>
      <c r="D290" s="80"/>
      <c r="E290" s="80"/>
      <c r="F290" s="80"/>
      <c r="G290" s="80"/>
      <c r="H290" s="80"/>
      <c r="J290"/>
      <c r="K290"/>
      <c r="L290"/>
    </row>
    <row r="291" spans="1:12" s="4" customFormat="1" ht="14.25">
      <c r="A291" s="80"/>
      <c r="B291" s="80"/>
      <c r="C291" s="80"/>
      <c r="D291" s="80"/>
      <c r="E291" s="80"/>
      <c r="F291" s="80"/>
      <c r="G291" s="80"/>
      <c r="H291" s="80"/>
      <c r="J291"/>
      <c r="K291"/>
      <c r="L291"/>
    </row>
    <row r="292" spans="1:12" s="4" customFormat="1" ht="14.25">
      <c r="A292" s="80"/>
      <c r="B292" s="80"/>
      <c r="C292" s="80"/>
      <c r="D292" s="80"/>
      <c r="E292" s="80"/>
      <c r="F292" s="80"/>
      <c r="G292" s="80"/>
      <c r="H292" s="80"/>
      <c r="J292"/>
      <c r="K292"/>
      <c r="L292"/>
    </row>
    <row r="293" spans="1:12" s="4" customFormat="1" ht="14.25">
      <c r="A293" s="80"/>
      <c r="B293" s="80"/>
      <c r="C293" s="80"/>
      <c r="D293" s="80"/>
      <c r="E293" s="80"/>
      <c r="F293" s="80"/>
      <c r="G293" s="80"/>
      <c r="H293" s="80"/>
      <c r="J293"/>
      <c r="K293"/>
      <c r="L293"/>
    </row>
    <row r="294" spans="1:12" s="4" customFormat="1" ht="14.25">
      <c r="A294" s="80"/>
      <c r="B294" s="80"/>
      <c r="C294" s="80"/>
      <c r="D294" s="80"/>
      <c r="E294" s="80"/>
      <c r="F294" s="80"/>
      <c r="G294" s="80"/>
      <c r="H294" s="80"/>
      <c r="J294"/>
      <c r="K294"/>
      <c r="L294"/>
    </row>
    <row r="295" spans="1:12" s="4" customFormat="1" ht="14.25">
      <c r="A295" s="80"/>
      <c r="B295" s="80"/>
      <c r="C295" s="80"/>
      <c r="D295" s="80"/>
      <c r="E295" s="80"/>
      <c r="F295" s="80"/>
      <c r="G295" s="80"/>
      <c r="H295" s="80"/>
      <c r="J295"/>
      <c r="K295"/>
      <c r="L295"/>
    </row>
    <row r="296" spans="1:12" s="4" customFormat="1" ht="14.25">
      <c r="A296" s="80"/>
      <c r="B296" s="80"/>
      <c r="C296" s="80"/>
      <c r="D296" s="80"/>
      <c r="E296" s="80"/>
      <c r="F296" s="80"/>
      <c r="G296" s="80"/>
      <c r="H296" s="80"/>
      <c r="J296"/>
      <c r="K296"/>
      <c r="L296"/>
    </row>
    <row r="297" spans="1:12" s="4" customFormat="1" ht="14.25">
      <c r="A297" s="80"/>
      <c r="B297" s="80"/>
      <c r="C297" s="80"/>
      <c r="D297" s="80"/>
      <c r="E297" s="80"/>
      <c r="F297" s="80"/>
      <c r="G297" s="80"/>
      <c r="H297" s="80"/>
      <c r="J297"/>
      <c r="K297"/>
      <c r="L297"/>
    </row>
    <row r="298" spans="1:12" s="4" customFormat="1" ht="14.25">
      <c r="A298" s="80"/>
      <c r="B298" s="80"/>
      <c r="C298" s="80"/>
      <c r="D298" s="80"/>
      <c r="E298" s="80"/>
      <c r="F298" s="80"/>
      <c r="G298" s="80"/>
      <c r="H298" s="80"/>
      <c r="J298"/>
      <c r="K298"/>
      <c r="L298"/>
    </row>
    <row r="299" spans="1:12" s="4" customFormat="1" ht="14.25">
      <c r="A299" s="80"/>
      <c r="B299" s="80"/>
      <c r="C299" s="80"/>
      <c r="D299" s="80"/>
      <c r="E299" s="80"/>
      <c r="F299" s="80"/>
      <c r="G299" s="80"/>
      <c r="H299" s="80"/>
      <c r="J299"/>
      <c r="K299"/>
      <c r="L299"/>
    </row>
    <row r="300" spans="1:12" s="4" customFormat="1" ht="14.25">
      <c r="A300" s="80"/>
      <c r="B300" s="80"/>
      <c r="C300" s="80"/>
      <c r="D300" s="80"/>
      <c r="E300" s="80"/>
      <c r="F300" s="80"/>
      <c r="G300" s="80"/>
      <c r="H300" s="80"/>
      <c r="J300"/>
      <c r="K300"/>
      <c r="L300"/>
    </row>
    <row r="301" spans="1:12" s="4" customFormat="1" ht="14.25">
      <c r="A301" s="80"/>
      <c r="B301" s="80"/>
      <c r="C301" s="80"/>
      <c r="D301" s="80"/>
      <c r="E301" s="80"/>
      <c r="F301" s="80"/>
      <c r="G301" s="80"/>
      <c r="H301" s="80"/>
      <c r="J301"/>
      <c r="K301"/>
      <c r="L301"/>
    </row>
    <row r="302" spans="1:12" s="4" customFormat="1" ht="14.25">
      <c r="A302" s="80"/>
      <c r="B302" s="80"/>
      <c r="C302" s="80"/>
      <c r="D302" s="80"/>
      <c r="E302" s="80"/>
      <c r="F302" s="80"/>
      <c r="G302" s="80"/>
      <c r="H302" s="80"/>
      <c r="J302"/>
      <c r="K302"/>
      <c r="L302"/>
    </row>
    <row r="303" spans="1:12" s="4" customFormat="1" ht="14.25">
      <c r="A303" s="80"/>
      <c r="B303" s="80"/>
      <c r="C303" s="80"/>
      <c r="D303" s="80"/>
      <c r="E303" s="80"/>
      <c r="F303" s="80"/>
      <c r="G303" s="80"/>
      <c r="H303" s="80"/>
      <c r="J303"/>
      <c r="K303"/>
      <c r="L303"/>
    </row>
    <row r="304" spans="1:12" s="4" customFormat="1" ht="14.25">
      <c r="A304" s="80"/>
      <c r="B304" s="80"/>
      <c r="C304" s="80"/>
      <c r="D304" s="80"/>
      <c r="E304" s="80"/>
      <c r="F304" s="80"/>
      <c r="G304" s="80"/>
      <c r="H304" s="80"/>
      <c r="J304"/>
      <c r="K304"/>
      <c r="L304"/>
    </row>
    <row r="305" spans="1:12" s="4" customFormat="1" ht="14.25">
      <c r="A305" s="80"/>
      <c r="B305" s="80"/>
      <c r="C305" s="80"/>
      <c r="D305" s="80"/>
      <c r="E305" s="80"/>
      <c r="F305" s="80"/>
      <c r="G305" s="80"/>
      <c r="H305" s="80"/>
      <c r="J305"/>
      <c r="K305"/>
      <c r="L305"/>
    </row>
    <row r="306" spans="1:12" s="4" customFormat="1" ht="14.25">
      <c r="A306" s="80"/>
      <c r="B306" s="80"/>
      <c r="C306" s="80"/>
      <c r="D306" s="80"/>
      <c r="E306" s="80"/>
      <c r="F306" s="80"/>
      <c r="G306" s="80"/>
      <c r="H306" s="80"/>
      <c r="J306"/>
      <c r="K306"/>
      <c r="L306"/>
    </row>
    <row r="307" spans="1:12" s="4" customFormat="1" ht="14.25">
      <c r="A307" s="80"/>
      <c r="B307" s="80"/>
      <c r="C307" s="80"/>
      <c r="D307" s="80"/>
      <c r="E307" s="80"/>
      <c r="F307" s="80"/>
      <c r="G307" s="80"/>
      <c r="H307" s="80"/>
      <c r="J307"/>
      <c r="K307"/>
      <c r="L307"/>
    </row>
    <row r="308" spans="1:12" s="4" customFormat="1" ht="14.25">
      <c r="A308" s="80"/>
      <c r="B308" s="80"/>
      <c r="C308" s="80"/>
      <c r="D308" s="80"/>
      <c r="E308" s="80"/>
      <c r="F308" s="80"/>
      <c r="G308" s="80"/>
      <c r="H308" s="80"/>
      <c r="J308"/>
      <c r="K308"/>
      <c r="L308"/>
    </row>
    <row r="309" spans="1:12" s="4" customFormat="1" ht="14.25">
      <c r="A309" s="80"/>
      <c r="B309" s="80"/>
      <c r="C309" s="80"/>
      <c r="D309" s="80"/>
      <c r="E309" s="80"/>
      <c r="F309" s="80"/>
      <c r="G309" s="80"/>
      <c r="H309" s="80"/>
      <c r="J309"/>
      <c r="K309"/>
      <c r="L309"/>
    </row>
    <row r="310" spans="1:12" s="4" customFormat="1" ht="14.25">
      <c r="A310" s="80"/>
      <c r="B310" s="80"/>
      <c r="C310" s="80"/>
      <c r="D310" s="80"/>
      <c r="E310" s="80"/>
      <c r="F310" s="80"/>
      <c r="G310" s="80"/>
      <c r="H310" s="80"/>
      <c r="J310"/>
      <c r="K310"/>
      <c r="L310"/>
    </row>
    <row r="311" spans="1:12" s="4" customFormat="1" ht="14.25">
      <c r="A311" s="80"/>
      <c r="B311" s="80"/>
      <c r="C311" s="80"/>
      <c r="D311" s="80"/>
      <c r="E311" s="80"/>
      <c r="F311" s="80"/>
      <c r="G311" s="80"/>
      <c r="H311" s="80"/>
      <c r="J311"/>
      <c r="K311"/>
      <c r="L311"/>
    </row>
    <row r="312" spans="1:12" s="4" customFormat="1" ht="14.25">
      <c r="A312" s="80"/>
      <c r="B312" s="80"/>
      <c r="C312" s="80"/>
      <c r="D312" s="80"/>
      <c r="E312" s="80"/>
      <c r="F312" s="80"/>
      <c r="G312" s="80"/>
      <c r="H312" s="80"/>
      <c r="J312"/>
      <c r="K312"/>
      <c r="L312"/>
    </row>
    <row r="313" spans="1:12" s="4" customFormat="1" ht="14.25">
      <c r="A313" s="80"/>
      <c r="B313" s="80"/>
      <c r="C313" s="80"/>
      <c r="D313" s="80"/>
      <c r="E313" s="80"/>
      <c r="F313" s="80"/>
      <c r="G313" s="80"/>
      <c r="H313" s="80"/>
      <c r="J313"/>
      <c r="K313"/>
      <c r="L313"/>
    </row>
    <row r="314" spans="1:12" s="4" customFormat="1" ht="14.25">
      <c r="A314" s="80"/>
      <c r="B314" s="80"/>
      <c r="C314" s="80"/>
      <c r="D314" s="80"/>
      <c r="E314" s="80"/>
      <c r="F314" s="80"/>
      <c r="G314" s="80"/>
      <c r="H314" s="80"/>
      <c r="J314"/>
      <c r="K314"/>
      <c r="L314"/>
    </row>
    <row r="315" spans="1:12" s="4" customFormat="1" ht="14.25">
      <c r="A315" s="80"/>
      <c r="B315" s="80"/>
      <c r="C315" s="80"/>
      <c r="D315" s="80"/>
      <c r="E315" s="80"/>
      <c r="F315" s="80"/>
      <c r="G315" s="80"/>
      <c r="H315" s="80"/>
      <c r="J315"/>
      <c r="K315"/>
      <c r="L315"/>
    </row>
    <row r="316" spans="1:12" s="4" customFormat="1" ht="14.25">
      <c r="A316" s="80"/>
      <c r="B316" s="80"/>
      <c r="C316" s="80"/>
      <c r="D316" s="80"/>
      <c r="E316" s="80"/>
      <c r="F316" s="80"/>
      <c r="G316" s="80"/>
      <c r="H316" s="80"/>
      <c r="J316"/>
      <c r="K316"/>
      <c r="L316"/>
    </row>
    <row r="317" spans="1:12" s="4" customFormat="1" ht="14.25">
      <c r="A317" s="80"/>
      <c r="B317" s="80"/>
      <c r="C317" s="80"/>
      <c r="D317" s="80"/>
      <c r="E317" s="80"/>
      <c r="F317" s="80"/>
      <c r="G317" s="80"/>
      <c r="H317" s="80"/>
      <c r="J317"/>
      <c r="K317"/>
      <c r="L317"/>
    </row>
    <row r="318" spans="1:12" s="4" customFormat="1" ht="14.25">
      <c r="A318" s="80"/>
      <c r="B318" s="80"/>
      <c r="C318" s="80"/>
      <c r="D318" s="80"/>
      <c r="E318" s="80"/>
      <c r="F318" s="80"/>
      <c r="G318" s="80"/>
      <c r="H318" s="80"/>
      <c r="J318"/>
      <c r="K318"/>
      <c r="L318"/>
    </row>
    <row r="319" spans="1:12" s="4" customFormat="1" ht="14.25">
      <c r="A319" s="80"/>
      <c r="B319" s="80"/>
      <c r="C319" s="80"/>
      <c r="D319" s="80"/>
      <c r="E319" s="80"/>
      <c r="F319" s="80"/>
      <c r="G319" s="80"/>
      <c r="H319" s="80"/>
      <c r="J319"/>
      <c r="K319"/>
      <c r="L319"/>
    </row>
    <row r="320" spans="1:12" s="4" customFormat="1" ht="14.25">
      <c r="A320" s="80"/>
      <c r="B320" s="80"/>
      <c r="C320" s="80"/>
      <c r="D320" s="80"/>
      <c r="E320" s="80"/>
      <c r="F320" s="80"/>
      <c r="G320" s="80"/>
      <c r="H320" s="80"/>
      <c r="J320"/>
      <c r="K320"/>
      <c r="L320"/>
    </row>
    <row r="321" spans="1:12" s="4" customFormat="1" ht="14.25">
      <c r="A321" s="80"/>
      <c r="B321" s="80"/>
      <c r="C321" s="80"/>
      <c r="D321" s="80"/>
      <c r="E321" s="80"/>
      <c r="F321" s="80"/>
      <c r="G321" s="80"/>
      <c r="H321" s="80"/>
      <c r="J321"/>
      <c r="K321"/>
      <c r="L321"/>
    </row>
    <row r="322" spans="1:12" s="4" customFormat="1" ht="14.25">
      <c r="A322" s="80"/>
      <c r="B322" s="80"/>
      <c r="C322" s="80"/>
      <c r="D322" s="80"/>
      <c r="E322" s="80"/>
      <c r="F322" s="80"/>
      <c r="G322" s="80"/>
      <c r="H322" s="80"/>
      <c r="J322"/>
      <c r="K322"/>
      <c r="L322"/>
    </row>
    <row r="323" spans="1:12" s="4" customFormat="1" ht="14.25">
      <c r="A323" s="80"/>
      <c r="B323" s="80"/>
      <c r="C323" s="80"/>
      <c r="D323" s="80"/>
      <c r="E323" s="80"/>
      <c r="F323" s="80"/>
      <c r="G323" s="80"/>
      <c r="H323" s="80"/>
      <c r="J323"/>
      <c r="K323"/>
      <c r="L323"/>
    </row>
    <row r="324" spans="1:12" s="4" customFormat="1" ht="14.25">
      <c r="A324" s="80"/>
      <c r="B324" s="80"/>
      <c r="C324" s="80"/>
      <c r="D324" s="80"/>
      <c r="E324" s="80"/>
      <c r="F324" s="80"/>
      <c r="G324" s="80"/>
      <c r="H324" s="80"/>
      <c r="J324"/>
      <c r="K324"/>
      <c r="L324"/>
    </row>
    <row r="325" spans="1:12" s="4" customFormat="1" ht="14.25">
      <c r="A325" s="80"/>
      <c r="B325" s="80"/>
      <c r="C325" s="80"/>
      <c r="D325" s="80"/>
      <c r="E325" s="80"/>
      <c r="F325" s="80"/>
      <c r="G325" s="80"/>
      <c r="H325" s="80"/>
      <c r="J325"/>
      <c r="K325"/>
      <c r="L325"/>
    </row>
    <row r="326" spans="1:12" s="4" customFormat="1" ht="14.25">
      <c r="A326" s="80"/>
      <c r="B326" s="80"/>
      <c r="C326" s="80"/>
      <c r="D326" s="80"/>
      <c r="E326" s="80"/>
      <c r="F326" s="80"/>
      <c r="G326" s="80"/>
      <c r="H326" s="80"/>
      <c r="J326"/>
      <c r="K326"/>
      <c r="L326"/>
    </row>
    <row r="327" spans="1:12" s="4" customFormat="1" ht="14.25">
      <c r="A327" s="80"/>
      <c r="B327" s="80"/>
      <c r="C327" s="80"/>
      <c r="D327" s="80"/>
      <c r="E327" s="80"/>
      <c r="F327" s="80"/>
      <c r="G327" s="80"/>
      <c r="H327" s="80"/>
      <c r="J327"/>
      <c r="K327"/>
      <c r="L327"/>
    </row>
    <row r="328" spans="1:12" s="4" customFormat="1" ht="14.25">
      <c r="A328" s="80"/>
      <c r="B328" s="80"/>
      <c r="C328" s="80"/>
      <c r="D328" s="80"/>
      <c r="E328" s="80"/>
      <c r="F328" s="80"/>
      <c r="G328" s="80"/>
      <c r="H328" s="80"/>
      <c r="J328"/>
      <c r="K328"/>
      <c r="L328"/>
    </row>
    <row r="329" spans="1:12" s="4" customFormat="1" ht="14.25">
      <c r="A329" s="80"/>
      <c r="B329" s="80"/>
      <c r="C329" s="80"/>
      <c r="D329" s="80"/>
      <c r="E329" s="80"/>
      <c r="F329" s="80"/>
      <c r="G329" s="80"/>
      <c r="H329" s="80"/>
      <c r="J329"/>
      <c r="K329"/>
      <c r="L329"/>
    </row>
    <row r="330" spans="1:12" s="4" customFormat="1" ht="14.25">
      <c r="A330" s="80"/>
      <c r="B330" s="80"/>
      <c r="C330" s="80"/>
      <c r="D330" s="80"/>
      <c r="E330" s="80"/>
      <c r="F330" s="80"/>
      <c r="G330" s="80"/>
      <c r="H330" s="80"/>
      <c r="J330"/>
      <c r="K330"/>
      <c r="L330"/>
    </row>
    <row r="331" spans="1:12" s="4" customFormat="1" ht="14.25">
      <c r="A331" s="80"/>
      <c r="B331" s="80"/>
      <c r="C331" s="80"/>
      <c r="D331" s="80"/>
      <c r="E331" s="80"/>
      <c r="F331" s="80"/>
      <c r="G331" s="80"/>
      <c r="H331" s="80"/>
      <c r="J331"/>
      <c r="K331"/>
      <c r="L331"/>
    </row>
    <row r="332" spans="1:12" s="4" customFormat="1" ht="14.25">
      <c r="A332" s="80"/>
      <c r="B332" s="80"/>
      <c r="C332" s="80"/>
      <c r="D332" s="80"/>
      <c r="E332" s="80"/>
      <c r="F332" s="80"/>
      <c r="G332" s="80"/>
      <c r="H332" s="80"/>
      <c r="J332"/>
      <c r="K332"/>
      <c r="L332"/>
    </row>
    <row r="333" spans="1:12" s="4" customFormat="1" ht="14.25">
      <c r="A333" s="80"/>
      <c r="B333" s="80"/>
      <c r="C333" s="80"/>
      <c r="D333" s="80"/>
      <c r="E333" s="80"/>
      <c r="F333" s="80"/>
      <c r="G333" s="80"/>
      <c r="H333" s="80"/>
      <c r="J333"/>
      <c r="K333"/>
      <c r="L333"/>
    </row>
    <row r="334" spans="1:12" s="4" customFormat="1" ht="14.25">
      <c r="A334" s="80"/>
      <c r="B334" s="80"/>
      <c r="C334" s="80"/>
      <c r="D334" s="80"/>
      <c r="E334" s="80"/>
      <c r="F334" s="80"/>
      <c r="G334" s="80"/>
      <c r="H334" s="80"/>
      <c r="J334"/>
      <c r="K334"/>
      <c r="L334"/>
    </row>
    <row r="335" spans="1:12" s="4" customFormat="1" ht="14.25">
      <c r="A335" s="80"/>
      <c r="B335" s="80"/>
      <c r="C335" s="80"/>
      <c r="D335" s="80"/>
      <c r="E335" s="80"/>
      <c r="F335" s="80"/>
      <c r="G335" s="80"/>
      <c r="H335" s="80"/>
      <c r="J335"/>
      <c r="K335"/>
      <c r="L335"/>
    </row>
    <row r="336" spans="1:12" s="4" customFormat="1" ht="14.25">
      <c r="A336" s="80"/>
      <c r="B336" s="80"/>
      <c r="C336" s="80"/>
      <c r="D336" s="80"/>
      <c r="E336" s="80"/>
      <c r="F336" s="80"/>
      <c r="G336" s="80"/>
      <c r="H336" s="80"/>
      <c r="J336"/>
      <c r="K336"/>
      <c r="L336"/>
    </row>
    <row r="337" spans="1:12" s="4" customFormat="1" ht="14.25">
      <c r="A337" s="80"/>
      <c r="B337" s="80"/>
      <c r="C337" s="80"/>
      <c r="D337" s="80"/>
      <c r="E337" s="80"/>
      <c r="F337" s="80"/>
      <c r="G337" s="80"/>
      <c r="H337" s="80"/>
      <c r="J337"/>
      <c r="K337"/>
      <c r="L337"/>
    </row>
    <row r="338" spans="1:12" s="4" customFormat="1" ht="14.25">
      <c r="A338" s="80"/>
      <c r="B338" s="80"/>
      <c r="C338" s="80"/>
      <c r="D338" s="80"/>
      <c r="E338" s="80"/>
      <c r="F338" s="80"/>
      <c r="G338" s="80"/>
      <c r="H338" s="80"/>
      <c r="J338"/>
      <c r="K338"/>
      <c r="L338"/>
    </row>
    <row r="339" spans="1:12" s="4" customFormat="1" ht="14.25">
      <c r="A339" s="80"/>
      <c r="B339" s="80"/>
      <c r="C339" s="80"/>
      <c r="D339" s="80"/>
      <c r="E339" s="80"/>
      <c r="F339" s="80"/>
      <c r="G339" s="80"/>
      <c r="H339" s="80"/>
      <c r="J339"/>
      <c r="K339"/>
      <c r="L339"/>
    </row>
    <row r="340" spans="1:12" s="4" customFormat="1" ht="14.25">
      <c r="A340" s="80"/>
      <c r="B340" s="80"/>
      <c r="C340" s="80"/>
      <c r="D340" s="80"/>
      <c r="E340" s="80"/>
      <c r="F340" s="80"/>
      <c r="G340" s="80"/>
      <c r="H340" s="80"/>
      <c r="J340"/>
      <c r="K340"/>
      <c r="L340"/>
    </row>
    <row r="341" spans="1:12" s="4" customFormat="1" ht="14.25">
      <c r="A341" s="80"/>
      <c r="B341" s="80"/>
      <c r="C341" s="80"/>
      <c r="D341" s="80"/>
      <c r="E341" s="80"/>
      <c r="F341" s="80"/>
      <c r="G341" s="80"/>
      <c r="H341" s="80"/>
      <c r="J341"/>
      <c r="K341"/>
      <c r="L341"/>
    </row>
    <row r="342" spans="1:12" s="4" customFormat="1" ht="14.25">
      <c r="A342" s="80"/>
      <c r="B342" s="80"/>
      <c r="C342" s="80"/>
      <c r="D342" s="80"/>
      <c r="E342" s="80"/>
      <c r="F342" s="80"/>
      <c r="G342" s="80"/>
      <c r="H342" s="80"/>
      <c r="J342"/>
      <c r="K342"/>
      <c r="L342"/>
    </row>
    <row r="343" spans="1:12" s="4" customFormat="1" ht="14.25">
      <c r="A343" s="80"/>
      <c r="B343" s="80"/>
      <c r="C343" s="80"/>
      <c r="D343" s="80"/>
      <c r="E343" s="80"/>
      <c r="F343" s="80"/>
      <c r="G343" s="80"/>
      <c r="H343" s="80"/>
      <c r="J343"/>
      <c r="K343"/>
      <c r="L343"/>
    </row>
    <row r="344" spans="1:12" s="4" customFormat="1" ht="14.25">
      <c r="A344" s="80"/>
      <c r="B344" s="80"/>
      <c r="C344" s="80"/>
      <c r="D344" s="80"/>
      <c r="E344" s="80"/>
      <c r="F344" s="80"/>
      <c r="G344" s="80"/>
      <c r="H344" s="80"/>
      <c r="J344"/>
      <c r="K344"/>
      <c r="L344"/>
    </row>
    <row r="345" spans="1:12" s="4" customFormat="1" ht="14.25">
      <c r="A345" s="80"/>
      <c r="B345" s="80"/>
      <c r="C345" s="80"/>
      <c r="D345" s="80"/>
      <c r="E345" s="80"/>
      <c r="F345" s="80"/>
      <c r="G345" s="80"/>
      <c r="H345" s="80"/>
      <c r="J345"/>
      <c r="K345"/>
      <c r="L345"/>
    </row>
    <row r="346" spans="1:12" s="4" customFormat="1" ht="14.25">
      <c r="A346" s="80"/>
      <c r="B346" s="80"/>
      <c r="C346" s="80"/>
      <c r="D346" s="80"/>
      <c r="E346" s="80"/>
      <c r="F346" s="80"/>
      <c r="G346" s="80"/>
      <c r="H346" s="80"/>
      <c r="J346"/>
      <c r="K346"/>
      <c r="L346"/>
    </row>
    <row r="347" spans="1:12" s="4" customFormat="1" ht="14.25">
      <c r="A347" s="80"/>
      <c r="B347" s="80"/>
      <c r="C347" s="80"/>
      <c r="D347" s="80"/>
      <c r="E347" s="80"/>
      <c r="F347" s="80"/>
      <c r="G347" s="80"/>
      <c r="H347" s="80"/>
      <c r="J347"/>
      <c r="K347"/>
      <c r="L347"/>
    </row>
    <row r="348" spans="1:12" s="4" customFormat="1" ht="14.25">
      <c r="A348" s="80"/>
      <c r="B348" s="80"/>
      <c r="C348" s="80"/>
      <c r="D348" s="80"/>
      <c r="E348" s="80"/>
      <c r="F348" s="80"/>
      <c r="G348" s="80"/>
      <c r="H348" s="80"/>
      <c r="J348"/>
      <c r="K348"/>
      <c r="L348"/>
    </row>
    <row r="349" spans="1:12" s="4" customFormat="1" ht="14.25">
      <c r="A349" s="80"/>
      <c r="B349" s="80"/>
      <c r="C349" s="80"/>
      <c r="D349" s="80"/>
      <c r="E349" s="80"/>
      <c r="F349" s="80"/>
      <c r="G349" s="80"/>
      <c r="H349" s="80"/>
      <c r="J349"/>
      <c r="K349"/>
      <c r="L349"/>
    </row>
    <row r="350" spans="1:12" s="4" customFormat="1" ht="14.25">
      <c r="A350" s="80"/>
      <c r="B350" s="80"/>
      <c r="C350" s="80"/>
      <c r="D350" s="80"/>
      <c r="E350" s="80"/>
      <c r="F350" s="80"/>
      <c r="G350" s="80"/>
      <c r="H350" s="80"/>
      <c r="J350"/>
      <c r="K350"/>
      <c r="L350"/>
    </row>
    <row r="351" spans="1:12" s="4" customFormat="1" ht="14.25">
      <c r="A351" s="80"/>
      <c r="B351" s="80"/>
      <c r="C351" s="80"/>
      <c r="D351" s="80"/>
      <c r="E351" s="80"/>
      <c r="F351" s="80"/>
      <c r="G351" s="80"/>
      <c r="H351" s="80"/>
      <c r="J351"/>
      <c r="K351"/>
      <c r="L351"/>
    </row>
    <row r="352" spans="1:12" s="4" customFormat="1" ht="14.25">
      <c r="A352" s="80"/>
      <c r="B352" s="80"/>
      <c r="C352" s="80"/>
      <c r="D352" s="80"/>
      <c r="E352" s="80"/>
      <c r="F352" s="80"/>
      <c r="G352" s="80"/>
      <c r="H352" s="80"/>
      <c r="J352"/>
      <c r="K352"/>
      <c r="L352"/>
    </row>
    <row r="353" spans="1:12" s="4" customFormat="1" ht="14.25">
      <c r="A353" s="80"/>
      <c r="B353" s="80"/>
      <c r="C353" s="80"/>
      <c r="D353" s="80"/>
      <c r="E353" s="80"/>
      <c r="F353" s="80"/>
      <c r="G353" s="80"/>
      <c r="H353" s="80"/>
      <c r="J353"/>
      <c r="K353"/>
      <c r="L353"/>
    </row>
    <row r="354" spans="1:12" s="4" customFormat="1" ht="14.25">
      <c r="A354" s="80"/>
      <c r="B354" s="80"/>
      <c r="C354" s="80"/>
      <c r="D354" s="80"/>
      <c r="E354" s="80"/>
      <c r="F354" s="80"/>
      <c r="G354" s="80"/>
      <c r="H354" s="80"/>
      <c r="J354"/>
      <c r="K354"/>
      <c r="L354"/>
    </row>
    <row r="355" spans="1:12" s="4" customFormat="1" ht="14.25">
      <c r="A355" s="80"/>
      <c r="B355" s="80"/>
      <c r="C355" s="80"/>
      <c r="D355" s="80"/>
      <c r="E355" s="80"/>
      <c r="F355" s="80"/>
      <c r="G355" s="80"/>
      <c r="H355" s="80"/>
      <c r="J355"/>
      <c r="K355"/>
      <c r="L355"/>
    </row>
    <row r="356" spans="1:12" s="4" customFormat="1" ht="14.25">
      <c r="A356" s="80"/>
      <c r="B356" s="80"/>
      <c r="C356" s="80"/>
      <c r="D356" s="80"/>
      <c r="E356" s="80"/>
      <c r="F356" s="80"/>
      <c r="G356" s="80"/>
      <c r="H356" s="80"/>
      <c r="J356"/>
      <c r="K356"/>
      <c r="L356"/>
    </row>
    <row r="357" spans="1:12" s="4" customFormat="1" ht="14.25">
      <c r="A357" s="80"/>
      <c r="B357" s="80"/>
      <c r="C357" s="80"/>
      <c r="D357" s="80"/>
      <c r="E357" s="80"/>
      <c r="F357" s="80"/>
      <c r="G357" s="80"/>
      <c r="H357" s="80"/>
      <c r="J357"/>
      <c r="K357"/>
      <c r="L357"/>
    </row>
    <row r="358" spans="1:12" s="4" customFormat="1" ht="14.25">
      <c r="A358" s="80"/>
      <c r="B358" s="80"/>
      <c r="C358" s="80"/>
      <c r="D358" s="80"/>
      <c r="E358" s="80"/>
      <c r="F358" s="80"/>
      <c r="G358" s="80"/>
      <c r="H358" s="80"/>
      <c r="J358"/>
      <c r="K358"/>
      <c r="L358"/>
    </row>
    <row r="359" spans="1:12" s="4" customFormat="1" ht="14.25">
      <c r="A359" s="80"/>
      <c r="B359" s="80"/>
      <c r="C359" s="80"/>
      <c r="D359" s="80"/>
      <c r="E359" s="80"/>
      <c r="F359" s="80"/>
      <c r="G359" s="80"/>
      <c r="H359" s="80"/>
      <c r="J359"/>
      <c r="K359"/>
      <c r="L359"/>
    </row>
    <row r="360" spans="1:12" s="4" customFormat="1" ht="14.25">
      <c r="A360" s="80"/>
      <c r="B360" s="80"/>
      <c r="C360" s="80"/>
      <c r="D360" s="80"/>
      <c r="E360" s="80"/>
      <c r="F360" s="80"/>
      <c r="G360" s="80"/>
      <c r="H360" s="80"/>
      <c r="J360"/>
      <c r="K360"/>
      <c r="L360"/>
    </row>
    <row r="361" spans="1:12" s="4" customFormat="1" ht="14.25">
      <c r="A361" s="80"/>
      <c r="B361" s="80"/>
      <c r="C361" s="80"/>
      <c r="D361" s="80"/>
      <c r="E361" s="80"/>
      <c r="F361" s="80"/>
      <c r="G361" s="80"/>
      <c r="H361" s="80"/>
      <c r="J361"/>
      <c r="K361"/>
      <c r="L361"/>
    </row>
    <row r="362" spans="1:12" s="4" customFormat="1" ht="14.25">
      <c r="A362" s="80"/>
      <c r="B362" s="80"/>
      <c r="C362" s="80"/>
      <c r="D362" s="80"/>
      <c r="E362" s="80"/>
      <c r="F362" s="80"/>
      <c r="G362" s="80"/>
      <c r="H362" s="80"/>
      <c r="J362"/>
      <c r="K362"/>
      <c r="L362"/>
    </row>
    <row r="363" spans="1:12" s="4" customFormat="1" ht="14.25">
      <c r="A363" s="80"/>
      <c r="B363" s="80"/>
      <c r="C363" s="80"/>
      <c r="D363" s="80"/>
      <c r="E363" s="80"/>
      <c r="F363" s="80"/>
      <c r="G363" s="80"/>
      <c r="H363" s="80"/>
      <c r="J363"/>
      <c r="K363"/>
      <c r="L363"/>
    </row>
    <row r="364" spans="1:12" s="4" customFormat="1" ht="14.25">
      <c r="A364" s="80"/>
      <c r="B364" s="80"/>
      <c r="C364" s="80"/>
      <c r="D364" s="80"/>
      <c r="E364" s="80"/>
      <c r="F364" s="80"/>
      <c r="G364" s="80"/>
      <c r="H364" s="80"/>
      <c r="J364"/>
      <c r="K364"/>
      <c r="L364"/>
    </row>
    <row r="365" spans="1:12" s="4" customFormat="1" ht="14.25">
      <c r="A365" s="80"/>
      <c r="B365" s="80"/>
      <c r="C365" s="80"/>
      <c r="D365" s="80"/>
      <c r="E365" s="80"/>
      <c r="F365" s="80"/>
      <c r="G365" s="80"/>
      <c r="H365" s="80"/>
      <c r="J365"/>
      <c r="K365"/>
      <c r="L365"/>
    </row>
    <row r="366" spans="1:12" s="4" customFormat="1" ht="14.25">
      <c r="A366" s="80"/>
      <c r="B366" s="80"/>
      <c r="C366" s="80"/>
      <c r="D366" s="80"/>
      <c r="E366" s="80"/>
      <c r="F366" s="80"/>
      <c r="G366" s="80"/>
      <c r="H366" s="80"/>
      <c r="J366"/>
      <c r="K366"/>
      <c r="L366"/>
    </row>
    <row r="367" spans="1:12" s="4" customFormat="1" ht="14.25">
      <c r="A367" s="80"/>
      <c r="B367" s="80"/>
      <c r="C367" s="80"/>
      <c r="D367" s="80"/>
      <c r="E367" s="80"/>
      <c r="F367" s="80"/>
      <c r="G367" s="80"/>
      <c r="H367" s="80"/>
      <c r="J367"/>
      <c r="K367"/>
      <c r="L367"/>
    </row>
    <row r="368" spans="1:12" s="4" customFormat="1" ht="14.25">
      <c r="A368" s="80"/>
      <c r="B368" s="80"/>
      <c r="C368" s="80"/>
      <c r="D368" s="80"/>
      <c r="E368" s="80"/>
      <c r="F368" s="80"/>
      <c r="G368" s="80"/>
      <c r="H368" s="80"/>
      <c r="J368"/>
      <c r="K368"/>
      <c r="L368"/>
    </row>
    <row r="369" spans="1:12" s="4" customFormat="1" ht="14.25">
      <c r="A369" s="80"/>
      <c r="B369" s="80"/>
      <c r="C369" s="80"/>
      <c r="D369" s="80"/>
      <c r="E369" s="80"/>
      <c r="F369" s="80"/>
      <c r="G369" s="80"/>
      <c r="H369" s="80"/>
      <c r="J369"/>
      <c r="K369"/>
      <c r="L369"/>
    </row>
    <row r="370" spans="1:12" s="4" customFormat="1" ht="14.25">
      <c r="A370" s="80"/>
      <c r="B370" s="80"/>
      <c r="C370" s="80"/>
      <c r="D370" s="80"/>
      <c r="E370" s="80"/>
      <c r="F370" s="80"/>
      <c r="G370" s="80"/>
      <c r="H370" s="80"/>
      <c r="J370"/>
      <c r="K370"/>
      <c r="L370"/>
    </row>
    <row r="371" spans="1:12" s="4" customFormat="1" ht="14.25">
      <c r="A371" s="80"/>
      <c r="B371" s="80"/>
      <c r="C371" s="80"/>
      <c r="D371" s="80"/>
      <c r="E371" s="80"/>
      <c r="F371" s="80"/>
      <c r="G371" s="80"/>
      <c r="H371" s="80"/>
      <c r="J371"/>
      <c r="K371"/>
      <c r="L371"/>
    </row>
    <row r="372" spans="1:12" s="4" customFormat="1" ht="14.25">
      <c r="A372" s="80"/>
      <c r="B372" s="80"/>
      <c r="C372" s="80"/>
      <c r="D372" s="80"/>
      <c r="E372" s="80"/>
      <c r="F372" s="80"/>
      <c r="G372" s="80"/>
      <c r="H372" s="80"/>
      <c r="J372"/>
      <c r="K372"/>
      <c r="L372"/>
    </row>
    <row r="373" spans="1:12" s="4" customFormat="1" ht="14.25">
      <c r="A373" s="80"/>
      <c r="B373" s="80"/>
      <c r="C373" s="80"/>
      <c r="D373" s="80"/>
      <c r="E373" s="80"/>
      <c r="F373" s="80"/>
      <c r="G373" s="80"/>
      <c r="H373" s="80"/>
      <c r="J373"/>
      <c r="K373"/>
      <c r="L373"/>
    </row>
    <row r="374" spans="1:12" s="4" customFormat="1" ht="14.25">
      <c r="A374" s="80"/>
      <c r="B374" s="80"/>
      <c r="C374" s="80"/>
      <c r="D374" s="80"/>
      <c r="E374" s="80"/>
      <c r="F374" s="80"/>
      <c r="G374" s="80"/>
      <c r="H374" s="80"/>
      <c r="J374"/>
      <c r="K374"/>
      <c r="L374"/>
    </row>
    <row r="375" spans="1:12" s="4" customFormat="1" ht="14.25">
      <c r="A375" s="80"/>
      <c r="B375" s="80"/>
      <c r="C375" s="80"/>
      <c r="D375" s="80"/>
      <c r="E375" s="80"/>
      <c r="F375" s="80"/>
      <c r="G375" s="80"/>
      <c r="H375" s="80"/>
      <c r="J375"/>
      <c r="K375"/>
      <c r="L375"/>
    </row>
    <row r="376" spans="1:12" s="4" customFormat="1" ht="14.25">
      <c r="A376" s="80"/>
      <c r="B376" s="80"/>
      <c r="C376" s="80"/>
      <c r="D376" s="80"/>
      <c r="E376" s="80"/>
      <c r="F376" s="80"/>
      <c r="G376" s="80"/>
      <c r="H376" s="80"/>
      <c r="J376"/>
      <c r="K376"/>
      <c r="L376"/>
    </row>
    <row r="377" spans="1:12" s="4" customFormat="1" ht="14.25">
      <c r="A377" s="80"/>
      <c r="B377" s="80"/>
      <c r="C377" s="80"/>
      <c r="D377" s="80"/>
      <c r="E377" s="80"/>
      <c r="F377" s="80"/>
      <c r="G377" s="80"/>
      <c r="H377" s="80"/>
      <c r="J377"/>
      <c r="K377"/>
      <c r="L377"/>
    </row>
    <row r="378" spans="1:12" s="4" customFormat="1" ht="14.25">
      <c r="A378" s="80"/>
      <c r="B378" s="80"/>
      <c r="C378" s="80"/>
      <c r="D378" s="80"/>
      <c r="E378" s="80"/>
      <c r="F378" s="80"/>
      <c r="G378" s="80"/>
      <c r="H378" s="80"/>
      <c r="J378"/>
      <c r="K378"/>
      <c r="L378"/>
    </row>
    <row r="379" spans="1:12" s="4" customFormat="1" ht="14.25">
      <c r="A379" s="80"/>
      <c r="B379" s="80"/>
      <c r="C379" s="80"/>
      <c r="D379" s="80"/>
      <c r="E379" s="80"/>
      <c r="F379" s="80"/>
      <c r="G379" s="80"/>
      <c r="H379" s="80"/>
      <c r="J379"/>
      <c r="K379"/>
      <c r="L379"/>
    </row>
    <row r="380" spans="1:12" s="4" customFormat="1" ht="14.25">
      <c r="A380" s="80"/>
      <c r="B380" s="80"/>
      <c r="C380" s="80"/>
      <c r="D380" s="80"/>
      <c r="E380" s="80"/>
      <c r="F380" s="80"/>
      <c r="G380" s="80"/>
      <c r="H380" s="80"/>
      <c r="J380"/>
      <c r="K380"/>
      <c r="L380"/>
    </row>
    <row r="381" spans="1:12" s="4" customFormat="1" ht="14.25">
      <c r="A381" s="80"/>
      <c r="B381" s="80"/>
      <c r="C381" s="80"/>
      <c r="D381" s="80"/>
      <c r="E381" s="80"/>
      <c r="F381" s="80"/>
      <c r="G381" s="80"/>
      <c r="H381" s="80"/>
      <c r="J381"/>
      <c r="K381"/>
      <c r="L381"/>
    </row>
    <row r="382" spans="1:12" s="4" customFormat="1" ht="14.25">
      <c r="A382" s="80"/>
      <c r="B382" s="80"/>
      <c r="C382" s="80"/>
      <c r="D382" s="80"/>
      <c r="E382" s="80"/>
      <c r="F382" s="80"/>
      <c r="G382" s="80"/>
      <c r="H382" s="80"/>
      <c r="J382"/>
      <c r="K382"/>
      <c r="L382"/>
    </row>
    <row r="383" spans="1:12" s="4" customFormat="1" ht="14.25">
      <c r="A383" s="80"/>
      <c r="B383" s="80"/>
      <c r="C383" s="80"/>
      <c r="D383" s="80"/>
      <c r="E383" s="80"/>
      <c r="F383" s="80"/>
      <c r="G383" s="80"/>
      <c r="H383" s="80"/>
      <c r="J383"/>
      <c r="K383"/>
      <c r="L383"/>
    </row>
    <row r="384" spans="1:12" s="4" customFormat="1" ht="14.25">
      <c r="A384" s="80"/>
      <c r="B384" s="80"/>
      <c r="C384" s="80"/>
      <c r="D384" s="80"/>
      <c r="E384" s="80"/>
      <c r="F384" s="80"/>
      <c r="G384" s="80"/>
      <c r="H384" s="80"/>
      <c r="J384"/>
      <c r="K384"/>
      <c r="L384"/>
    </row>
    <row r="385" spans="1:12" s="4" customFormat="1" ht="14.25">
      <c r="A385" s="80"/>
      <c r="B385" s="80"/>
      <c r="C385" s="80"/>
      <c r="D385" s="80"/>
      <c r="E385" s="80"/>
      <c r="F385" s="80"/>
      <c r="G385" s="80"/>
      <c r="H385" s="80"/>
      <c r="J385"/>
      <c r="K385"/>
      <c r="L385"/>
    </row>
    <row r="386" spans="1:12" s="4" customFormat="1" ht="14.25">
      <c r="A386" s="80"/>
      <c r="B386" s="80"/>
      <c r="C386" s="80"/>
      <c r="D386" s="80"/>
      <c r="E386" s="80"/>
      <c r="F386" s="80"/>
      <c r="G386" s="80"/>
      <c r="H386" s="80"/>
      <c r="J386"/>
      <c r="K386"/>
      <c r="L386"/>
    </row>
    <row r="387" spans="1:12" s="4" customFormat="1" ht="14.25">
      <c r="A387" s="80"/>
      <c r="B387" s="80"/>
      <c r="C387" s="80"/>
      <c r="D387" s="80"/>
      <c r="E387" s="80"/>
      <c r="F387" s="80"/>
      <c r="G387" s="80"/>
      <c r="H387" s="80"/>
      <c r="J387"/>
      <c r="K387"/>
      <c r="L387"/>
    </row>
    <row r="388" spans="1:12" s="4" customFormat="1" ht="14.25">
      <c r="A388" s="80"/>
      <c r="B388" s="80"/>
      <c r="C388" s="80"/>
      <c r="D388" s="80"/>
      <c r="E388" s="80"/>
      <c r="F388" s="80"/>
      <c r="G388" s="80"/>
      <c r="H388" s="80"/>
      <c r="J388"/>
      <c r="K388"/>
      <c r="L388"/>
    </row>
    <row r="389" spans="1:12" s="4" customFormat="1" ht="14.25">
      <c r="A389" s="80"/>
      <c r="B389" s="80"/>
      <c r="C389" s="80"/>
      <c r="D389" s="80"/>
      <c r="E389" s="80"/>
      <c r="F389" s="80"/>
      <c r="G389" s="80"/>
      <c r="H389" s="80"/>
      <c r="J389"/>
      <c r="K389"/>
      <c r="L389"/>
    </row>
    <row r="390" spans="1:12" s="4" customFormat="1" ht="14.25">
      <c r="A390" s="80"/>
      <c r="B390" s="80"/>
      <c r="C390" s="80"/>
      <c r="D390" s="80"/>
      <c r="E390" s="80"/>
      <c r="F390" s="80"/>
      <c r="G390" s="80"/>
      <c r="H390" s="80"/>
      <c r="J390"/>
      <c r="K390"/>
      <c r="L390"/>
    </row>
    <row r="391" spans="1:12" s="4" customFormat="1" ht="14.25">
      <c r="A391" s="80"/>
      <c r="B391" s="80"/>
      <c r="C391" s="80"/>
      <c r="D391" s="80"/>
      <c r="E391" s="80"/>
      <c r="F391" s="80"/>
      <c r="G391" s="80"/>
      <c r="H391" s="80"/>
      <c r="J391"/>
      <c r="K391"/>
      <c r="L391"/>
    </row>
    <row r="392" spans="1:12" s="4" customFormat="1" ht="14.25">
      <c r="A392" s="80"/>
      <c r="B392" s="80"/>
      <c r="C392" s="80"/>
      <c r="D392" s="80"/>
      <c r="E392" s="80"/>
      <c r="F392" s="80"/>
      <c r="G392" s="80"/>
      <c r="H392" s="80"/>
      <c r="J392"/>
      <c r="K392"/>
      <c r="L392"/>
    </row>
    <row r="393" spans="1:12" s="4" customFormat="1" ht="14.25">
      <c r="A393" s="80"/>
      <c r="B393" s="80"/>
      <c r="C393" s="80"/>
      <c r="D393" s="80"/>
      <c r="E393" s="80"/>
      <c r="F393" s="80"/>
      <c r="G393" s="80"/>
      <c r="H393" s="80"/>
      <c r="J393"/>
      <c r="K393"/>
      <c r="L393"/>
    </row>
    <row r="394" spans="1:12" s="4" customFormat="1" ht="14.25">
      <c r="A394" s="80"/>
      <c r="B394" s="80"/>
      <c r="C394" s="80"/>
      <c r="D394" s="80"/>
      <c r="E394" s="80"/>
      <c r="F394" s="80"/>
      <c r="G394" s="80"/>
      <c r="H394" s="80"/>
      <c r="J394"/>
      <c r="K394"/>
      <c r="L394"/>
    </row>
    <row r="395" spans="1:12" s="4" customFormat="1" ht="14.25">
      <c r="A395" s="80"/>
      <c r="B395" s="80"/>
      <c r="C395" s="80"/>
      <c r="D395" s="80"/>
      <c r="E395" s="80"/>
      <c r="F395" s="80"/>
      <c r="G395" s="80"/>
      <c r="H395" s="80"/>
      <c r="J395"/>
      <c r="K395"/>
      <c r="L395"/>
    </row>
    <row r="396" spans="1:12" s="4" customFormat="1" ht="14.25">
      <c r="A396" s="80"/>
      <c r="B396" s="80"/>
      <c r="C396" s="80"/>
      <c r="D396" s="80"/>
      <c r="E396" s="80"/>
      <c r="F396" s="80"/>
      <c r="G396" s="80"/>
      <c r="H396" s="80"/>
      <c r="J396"/>
      <c r="K396"/>
      <c r="L396"/>
    </row>
    <row r="397" spans="1:12" s="4" customFormat="1" ht="14.25">
      <c r="A397" s="80"/>
      <c r="B397" s="80"/>
      <c r="C397" s="80"/>
      <c r="D397" s="80"/>
      <c r="E397" s="80"/>
      <c r="F397" s="80"/>
      <c r="G397" s="80"/>
      <c r="H397" s="80"/>
      <c r="J397"/>
      <c r="K397"/>
      <c r="L397"/>
    </row>
    <row r="398" spans="1:12" s="4" customFormat="1" ht="14.25">
      <c r="A398" s="80"/>
      <c r="B398" s="80"/>
      <c r="C398" s="80"/>
      <c r="D398" s="80"/>
      <c r="E398" s="80"/>
      <c r="F398" s="80"/>
      <c r="G398" s="80"/>
      <c r="H398" s="80"/>
      <c r="J398"/>
      <c r="K398"/>
      <c r="L398"/>
    </row>
    <row r="399" spans="1:12" s="4" customFormat="1" ht="14.25">
      <c r="A399" s="80"/>
      <c r="B399" s="80"/>
      <c r="C399" s="80"/>
      <c r="D399" s="80"/>
      <c r="E399" s="80"/>
      <c r="F399" s="80"/>
      <c r="G399" s="80"/>
      <c r="H399" s="80"/>
      <c r="J399"/>
      <c r="K399"/>
      <c r="L399"/>
    </row>
    <row r="400" spans="1:12" s="4" customFormat="1" ht="14.25">
      <c r="A400" s="80"/>
      <c r="B400" s="80"/>
      <c r="C400" s="80"/>
      <c r="D400" s="80"/>
      <c r="E400" s="80"/>
      <c r="F400" s="80"/>
      <c r="G400" s="80"/>
      <c r="H400" s="80"/>
      <c r="J400"/>
      <c r="K400"/>
      <c r="L400"/>
    </row>
    <row r="401" spans="1:12" s="4" customFormat="1" ht="14.25">
      <c r="A401" s="80"/>
      <c r="B401" s="80"/>
      <c r="C401" s="80"/>
      <c r="D401" s="80"/>
      <c r="E401" s="80"/>
      <c r="F401" s="80"/>
      <c r="G401" s="80"/>
      <c r="H401" s="80"/>
      <c r="J401"/>
      <c r="K401"/>
      <c r="L401"/>
    </row>
    <row r="402" spans="1:12" s="4" customFormat="1" ht="14.25">
      <c r="A402" s="80"/>
      <c r="B402" s="80"/>
      <c r="C402" s="80"/>
      <c r="D402" s="80"/>
      <c r="E402" s="80"/>
      <c r="F402" s="80"/>
      <c r="G402" s="80"/>
      <c r="H402" s="80"/>
      <c r="J402"/>
      <c r="K402"/>
      <c r="L402"/>
    </row>
    <row r="403" spans="1:12" s="4" customFormat="1" ht="14.25">
      <c r="A403" s="80"/>
      <c r="B403" s="80"/>
      <c r="C403" s="80"/>
      <c r="D403" s="80"/>
      <c r="E403" s="80"/>
      <c r="F403" s="80"/>
      <c r="G403" s="80"/>
      <c r="H403" s="80"/>
      <c r="J403"/>
      <c r="K403"/>
      <c r="L403"/>
    </row>
    <row r="404" spans="1:12" s="4" customFormat="1" ht="14.25">
      <c r="A404" s="80"/>
      <c r="B404" s="80"/>
      <c r="C404" s="80"/>
      <c r="D404" s="80"/>
      <c r="E404" s="80"/>
      <c r="F404" s="80"/>
      <c r="G404" s="80"/>
      <c r="H404" s="80"/>
      <c r="J404"/>
      <c r="K404"/>
      <c r="L404"/>
    </row>
    <row r="405" spans="1:12" s="4" customFormat="1" ht="14.25">
      <c r="A405" s="80"/>
      <c r="B405" s="80"/>
      <c r="C405" s="80"/>
      <c r="D405" s="80"/>
      <c r="E405" s="80"/>
      <c r="F405" s="80"/>
      <c r="G405" s="80"/>
      <c r="H405" s="80"/>
      <c r="J405"/>
      <c r="K405"/>
      <c r="L405"/>
    </row>
    <row r="406" spans="1:12" s="4" customFormat="1" ht="14.25">
      <c r="A406" s="80"/>
      <c r="B406" s="80"/>
      <c r="C406" s="80"/>
      <c r="D406" s="80"/>
      <c r="E406" s="80"/>
      <c r="F406" s="80"/>
      <c r="G406" s="80"/>
      <c r="H406" s="80"/>
      <c r="J406"/>
      <c r="K406"/>
      <c r="L406"/>
    </row>
    <row r="407" spans="1:12" s="4" customFormat="1" ht="14.25">
      <c r="A407" s="80"/>
      <c r="B407" s="80"/>
      <c r="C407" s="80"/>
      <c r="D407" s="80"/>
      <c r="E407" s="80"/>
      <c r="F407" s="80"/>
      <c r="G407" s="80"/>
      <c r="H407" s="80"/>
      <c r="J407"/>
      <c r="K407"/>
      <c r="L407"/>
    </row>
    <row r="408" spans="1:12" s="4" customFormat="1" ht="14.25">
      <c r="A408" s="80"/>
      <c r="B408" s="80"/>
      <c r="C408" s="80"/>
      <c r="D408" s="80"/>
      <c r="E408" s="80"/>
      <c r="F408" s="80"/>
      <c r="G408" s="80"/>
      <c r="H408" s="80"/>
      <c r="J408"/>
      <c r="K408"/>
      <c r="L408"/>
    </row>
    <row r="409" spans="1:12" s="4" customFormat="1" ht="14.25">
      <c r="A409" s="80"/>
      <c r="B409" s="80"/>
      <c r="C409" s="80"/>
      <c r="D409" s="80"/>
      <c r="E409" s="80"/>
      <c r="F409" s="80"/>
      <c r="G409" s="80"/>
      <c r="H409" s="80"/>
      <c r="J409"/>
      <c r="K409"/>
      <c r="L409"/>
    </row>
    <row r="410" spans="1:12" s="4" customFormat="1" ht="14.25">
      <c r="A410" s="80"/>
      <c r="B410" s="80"/>
      <c r="C410" s="80"/>
      <c r="D410" s="80"/>
      <c r="E410" s="80"/>
      <c r="F410" s="80"/>
      <c r="G410" s="80"/>
      <c r="H410" s="80"/>
      <c r="J410"/>
      <c r="K410"/>
      <c r="L410"/>
    </row>
    <row r="411" spans="1:12" s="4" customFormat="1" ht="14.25">
      <c r="A411" s="80"/>
      <c r="B411" s="80"/>
      <c r="C411" s="80"/>
      <c r="D411" s="80"/>
      <c r="E411" s="80"/>
      <c r="F411" s="80"/>
      <c r="G411" s="80"/>
      <c r="H411" s="80"/>
      <c r="J411"/>
      <c r="K411"/>
      <c r="L411"/>
    </row>
    <row r="412" spans="1:12" s="4" customFormat="1" ht="14.25">
      <c r="A412" s="80"/>
      <c r="B412" s="80"/>
      <c r="C412" s="80"/>
      <c r="D412" s="80"/>
      <c r="E412" s="80"/>
      <c r="F412" s="80"/>
      <c r="G412" s="80"/>
      <c r="H412" s="80"/>
      <c r="J412"/>
      <c r="K412"/>
      <c r="L412"/>
    </row>
    <row r="413" spans="1:12" s="4" customFormat="1" ht="14.25">
      <c r="A413" s="80"/>
      <c r="B413" s="80"/>
      <c r="C413" s="80"/>
      <c r="D413" s="80"/>
      <c r="E413" s="80"/>
      <c r="F413" s="80"/>
      <c r="G413" s="80"/>
      <c r="H413" s="80"/>
      <c r="J413"/>
      <c r="K413"/>
      <c r="L413"/>
    </row>
    <row r="414" spans="1:12" s="4" customFormat="1" ht="14.25">
      <c r="A414" s="80"/>
      <c r="B414" s="80"/>
      <c r="C414" s="80"/>
      <c r="D414" s="80"/>
      <c r="E414" s="80"/>
      <c r="F414" s="80"/>
      <c r="G414" s="80"/>
      <c r="H414" s="80"/>
      <c r="J414"/>
      <c r="K414"/>
      <c r="L414"/>
    </row>
    <row r="415" spans="1:12" s="4" customFormat="1" ht="14.25">
      <c r="A415" s="80"/>
      <c r="B415" s="80"/>
      <c r="C415" s="80"/>
      <c r="D415" s="80"/>
      <c r="E415" s="80"/>
      <c r="F415" s="80"/>
      <c r="G415" s="80"/>
      <c r="H415" s="80"/>
      <c r="J415"/>
      <c r="K415"/>
      <c r="L415"/>
    </row>
    <row r="416" spans="1:12" s="4" customFormat="1" ht="14.25">
      <c r="A416" s="80"/>
      <c r="B416" s="80"/>
      <c r="C416" s="80"/>
      <c r="D416" s="80"/>
      <c r="E416" s="80"/>
      <c r="F416" s="80"/>
      <c r="G416" s="80"/>
      <c r="H416" s="80"/>
      <c r="J416"/>
      <c r="K416"/>
      <c r="L416"/>
    </row>
    <row r="417" spans="1:12" s="4" customFormat="1" ht="14.25">
      <c r="A417" s="80"/>
      <c r="B417" s="80"/>
      <c r="C417" s="80"/>
      <c r="D417" s="80"/>
      <c r="E417" s="80"/>
      <c r="F417" s="80"/>
      <c r="G417" s="80"/>
      <c r="H417" s="80"/>
      <c r="J417"/>
      <c r="K417"/>
      <c r="L417"/>
    </row>
    <row r="418" spans="1:12" s="4" customFormat="1" ht="14.25">
      <c r="A418" s="80"/>
      <c r="B418" s="80"/>
      <c r="C418" s="80"/>
      <c r="D418" s="80"/>
      <c r="E418" s="80"/>
      <c r="F418" s="80"/>
      <c r="G418" s="80"/>
      <c r="H418" s="80"/>
      <c r="J418"/>
      <c r="K418"/>
      <c r="L418"/>
    </row>
    <row r="419" spans="1:12" s="4" customFormat="1" ht="14.25">
      <c r="A419" s="80"/>
      <c r="B419" s="80"/>
      <c r="C419" s="80"/>
      <c r="D419" s="80"/>
      <c r="E419" s="80"/>
      <c r="F419" s="80"/>
      <c r="G419" s="80"/>
      <c r="H419" s="80"/>
      <c r="J419"/>
      <c r="K419"/>
      <c r="L419"/>
    </row>
    <row r="420" spans="1:12" s="4" customFormat="1" ht="14.25">
      <c r="A420" s="80"/>
      <c r="B420" s="80"/>
      <c r="C420" s="80"/>
      <c r="D420" s="80"/>
      <c r="E420" s="80"/>
      <c r="F420" s="80"/>
      <c r="G420" s="80"/>
      <c r="H420" s="80"/>
      <c r="J420"/>
      <c r="K420"/>
      <c r="L420"/>
    </row>
    <row r="421" spans="1:12" s="4" customFormat="1" ht="14.25">
      <c r="A421" s="80"/>
      <c r="B421" s="80"/>
      <c r="C421" s="80"/>
      <c r="D421" s="80"/>
      <c r="E421" s="80"/>
      <c r="F421" s="80"/>
      <c r="G421" s="80"/>
      <c r="H421" s="80"/>
      <c r="J421"/>
      <c r="K421"/>
      <c r="L421"/>
    </row>
    <row r="422" spans="1:12" s="4" customFormat="1" ht="14.25">
      <c r="A422" s="80"/>
      <c r="B422" s="80"/>
      <c r="C422" s="80"/>
      <c r="D422" s="80"/>
      <c r="E422" s="80"/>
      <c r="F422" s="80"/>
      <c r="G422" s="80"/>
      <c r="H422" s="80"/>
      <c r="J422"/>
      <c r="K422"/>
      <c r="L422"/>
    </row>
    <row r="423" spans="1:12" s="4" customFormat="1" ht="14.25">
      <c r="A423" s="80"/>
      <c r="B423" s="80"/>
      <c r="C423" s="80"/>
      <c r="D423" s="80"/>
      <c r="E423" s="80"/>
      <c r="F423" s="80"/>
      <c r="G423" s="80"/>
      <c r="H423" s="80"/>
      <c r="J423"/>
      <c r="K423"/>
      <c r="L423"/>
    </row>
    <row r="424" spans="1:12" s="4" customFormat="1" ht="14.25">
      <c r="A424" s="80"/>
      <c r="B424" s="80"/>
      <c r="C424" s="80"/>
      <c r="D424" s="80"/>
      <c r="E424" s="80"/>
      <c r="F424" s="80"/>
      <c r="G424" s="80"/>
      <c r="H424" s="80"/>
      <c r="J424"/>
      <c r="K424"/>
      <c r="L424"/>
    </row>
    <row r="425" spans="1:12" s="4" customFormat="1" ht="14.25">
      <c r="A425" s="80"/>
      <c r="B425" s="80"/>
      <c r="C425" s="80"/>
      <c r="D425" s="80"/>
      <c r="E425" s="80"/>
      <c r="F425" s="80"/>
      <c r="G425" s="80"/>
      <c r="H425" s="80"/>
      <c r="J425"/>
      <c r="K425"/>
      <c r="L425"/>
    </row>
    <row r="426" spans="1:12" s="4" customFormat="1" ht="14.25">
      <c r="A426" s="80"/>
      <c r="B426" s="80"/>
      <c r="C426" s="80"/>
      <c r="D426" s="80"/>
      <c r="E426" s="80"/>
      <c r="F426" s="80"/>
      <c r="G426" s="80"/>
      <c r="H426" s="80"/>
      <c r="J426"/>
      <c r="K426"/>
      <c r="L426"/>
    </row>
    <row r="427" spans="1:12" s="4" customFormat="1" ht="14.25">
      <c r="A427" s="80"/>
      <c r="B427" s="80"/>
      <c r="C427" s="80"/>
      <c r="D427" s="80"/>
      <c r="E427" s="80"/>
      <c r="F427" s="80"/>
      <c r="G427" s="80"/>
      <c r="H427" s="80"/>
      <c r="J427"/>
      <c r="K427"/>
      <c r="L427"/>
    </row>
    <row r="428" spans="1:12" s="4" customFormat="1" ht="14.25">
      <c r="A428" s="80"/>
      <c r="B428" s="80"/>
      <c r="C428" s="80"/>
      <c r="D428" s="80"/>
      <c r="E428" s="80"/>
      <c r="F428" s="80"/>
      <c r="G428" s="80"/>
      <c r="H428" s="80"/>
      <c r="J428"/>
      <c r="K428"/>
      <c r="L428"/>
    </row>
    <row r="429" spans="1:12" s="4" customFormat="1" ht="14.25">
      <c r="A429" s="80"/>
      <c r="B429" s="80"/>
      <c r="C429" s="80"/>
      <c r="D429" s="80"/>
      <c r="E429" s="80"/>
      <c r="F429" s="80"/>
      <c r="G429" s="80"/>
      <c r="H429" s="80"/>
      <c r="J429"/>
      <c r="K429"/>
      <c r="L429"/>
    </row>
    <row r="430" spans="1:12" s="4" customFormat="1" ht="14.25">
      <c r="A430" s="80"/>
      <c r="B430" s="80"/>
      <c r="C430" s="80"/>
      <c r="D430" s="80"/>
      <c r="E430" s="80"/>
      <c r="F430" s="80"/>
      <c r="G430" s="80"/>
      <c r="H430" s="80"/>
      <c r="J430"/>
      <c r="K430"/>
      <c r="L430"/>
    </row>
    <row r="431" spans="1:12" s="4" customFormat="1" ht="14.25">
      <c r="A431" s="80"/>
      <c r="B431" s="80"/>
      <c r="C431" s="80"/>
      <c r="D431" s="80"/>
      <c r="E431" s="80"/>
      <c r="F431" s="80"/>
      <c r="G431" s="80"/>
      <c r="H431" s="80"/>
      <c r="J431"/>
      <c r="K431"/>
      <c r="L431"/>
    </row>
    <row r="432" spans="1:12" s="4" customFormat="1" ht="14.25">
      <c r="A432" s="80"/>
      <c r="B432" s="80"/>
      <c r="C432" s="80"/>
      <c r="D432" s="80"/>
      <c r="E432" s="80"/>
      <c r="F432" s="80"/>
      <c r="G432" s="80"/>
      <c r="H432" s="80"/>
      <c r="J432"/>
      <c r="K432"/>
      <c r="L432"/>
    </row>
    <row r="433" spans="1:12" s="4" customFormat="1" ht="14.25">
      <c r="A433" s="80"/>
      <c r="B433" s="80"/>
      <c r="C433" s="80"/>
      <c r="D433" s="80"/>
      <c r="E433" s="80"/>
      <c r="F433" s="80"/>
      <c r="G433" s="80"/>
      <c r="H433" s="80"/>
      <c r="J433"/>
      <c r="K433"/>
      <c r="L433"/>
    </row>
    <row r="434" spans="1:12" s="4" customFormat="1" ht="14.25">
      <c r="A434" s="80"/>
      <c r="B434" s="80"/>
      <c r="C434" s="80"/>
      <c r="D434" s="80"/>
      <c r="E434" s="80"/>
      <c r="F434" s="80"/>
      <c r="G434" s="80"/>
      <c r="H434" s="80"/>
      <c r="J434"/>
      <c r="K434"/>
      <c r="L434"/>
    </row>
    <row r="435" spans="1:12" s="4" customFormat="1" ht="14.25">
      <c r="A435" s="80"/>
      <c r="B435" s="80"/>
      <c r="C435" s="80"/>
      <c r="D435" s="80"/>
      <c r="E435" s="80"/>
      <c r="F435" s="80"/>
      <c r="G435" s="80"/>
      <c r="H435" s="80"/>
      <c r="J435"/>
      <c r="K435"/>
      <c r="L435"/>
    </row>
    <row r="436" spans="1:12" s="4" customFormat="1" ht="14.25">
      <c r="A436" s="80"/>
      <c r="B436" s="80"/>
      <c r="C436" s="80"/>
      <c r="D436" s="80"/>
      <c r="E436" s="80"/>
      <c r="F436" s="80"/>
      <c r="G436" s="80"/>
      <c r="H436" s="80"/>
      <c r="J436"/>
      <c r="K436"/>
      <c r="L436"/>
    </row>
    <row r="437" spans="1:12" s="4" customFormat="1" ht="14.25">
      <c r="A437" s="80"/>
      <c r="B437" s="80"/>
      <c r="C437" s="80"/>
      <c r="D437" s="80"/>
      <c r="E437" s="80"/>
      <c r="F437" s="80"/>
      <c r="G437" s="80"/>
      <c r="H437" s="80"/>
      <c r="J437"/>
      <c r="K437"/>
      <c r="L437"/>
    </row>
    <row r="438" spans="1:12" s="4" customFormat="1" ht="14.25">
      <c r="A438" s="80"/>
      <c r="B438" s="80"/>
      <c r="C438" s="80"/>
      <c r="D438" s="80"/>
      <c r="E438" s="80"/>
      <c r="F438" s="80"/>
      <c r="G438" s="80"/>
      <c r="H438" s="80"/>
      <c r="J438"/>
      <c r="K438"/>
      <c r="L438"/>
    </row>
    <row r="439" spans="1:12" s="4" customFormat="1" ht="14.25">
      <c r="A439" s="80"/>
      <c r="B439" s="80"/>
      <c r="C439" s="80"/>
      <c r="D439" s="80"/>
      <c r="E439" s="80"/>
      <c r="F439" s="80"/>
      <c r="G439" s="80"/>
      <c r="H439" s="80"/>
      <c r="J439"/>
      <c r="K439"/>
      <c r="L439"/>
    </row>
    <row r="440" spans="1:12" s="4" customFormat="1" ht="14.25">
      <c r="A440" s="80"/>
      <c r="B440" s="80"/>
      <c r="C440" s="80"/>
      <c r="D440" s="80"/>
      <c r="E440" s="80"/>
      <c r="F440" s="80"/>
      <c r="G440" s="80"/>
      <c r="H440" s="80"/>
      <c r="J440"/>
      <c r="K440"/>
      <c r="L440"/>
    </row>
    <row r="441" spans="1:12" s="4" customFormat="1" ht="14.25">
      <c r="A441" s="80"/>
      <c r="B441" s="80"/>
      <c r="C441" s="80"/>
      <c r="D441" s="80"/>
      <c r="E441" s="80"/>
      <c r="F441" s="80"/>
      <c r="G441" s="80"/>
      <c r="H441" s="80"/>
      <c r="J441"/>
      <c r="K441"/>
      <c r="L441"/>
    </row>
    <row r="442" spans="1:12" s="4" customFormat="1" ht="14.25">
      <c r="A442" s="80"/>
      <c r="B442" s="80"/>
      <c r="C442" s="80"/>
      <c r="D442" s="80"/>
      <c r="E442" s="80"/>
      <c r="F442" s="80"/>
      <c r="G442" s="80"/>
      <c r="H442" s="80"/>
      <c r="J442"/>
      <c r="K442"/>
      <c r="L442"/>
    </row>
    <row r="443" spans="1:12" s="4" customFormat="1" ht="14.25">
      <c r="A443" s="80"/>
      <c r="B443" s="80"/>
      <c r="C443" s="80"/>
      <c r="D443" s="80"/>
      <c r="E443" s="80"/>
      <c r="F443" s="80"/>
      <c r="G443" s="80"/>
      <c r="H443" s="80"/>
      <c r="J443"/>
      <c r="K443"/>
      <c r="L443"/>
    </row>
    <row r="444" spans="1:12" s="4" customFormat="1" ht="14.25">
      <c r="A444" s="80"/>
      <c r="B444" s="80"/>
      <c r="C444" s="80"/>
      <c r="D444" s="80"/>
      <c r="E444" s="80"/>
      <c r="F444" s="80"/>
      <c r="G444" s="80"/>
      <c r="H444" s="80"/>
      <c r="J444"/>
      <c r="K444"/>
      <c r="L444"/>
    </row>
    <row r="445" spans="1:12" s="4" customFormat="1" ht="14.25">
      <c r="A445" s="80"/>
      <c r="B445" s="80"/>
      <c r="C445" s="80"/>
      <c r="D445" s="80"/>
      <c r="E445" s="80"/>
      <c r="F445" s="80"/>
      <c r="G445" s="80"/>
      <c r="H445" s="80"/>
      <c r="J445"/>
      <c r="K445"/>
      <c r="L445"/>
    </row>
    <row r="446" spans="1:12" s="4" customFormat="1" ht="14.25">
      <c r="A446" s="80"/>
      <c r="B446" s="80"/>
      <c r="C446" s="80"/>
      <c r="D446" s="80"/>
      <c r="E446" s="80"/>
      <c r="F446" s="80"/>
      <c r="G446" s="80"/>
      <c r="H446" s="80"/>
      <c r="J446"/>
      <c r="K446"/>
      <c r="L446"/>
    </row>
    <row r="447" spans="1:12" s="4" customFormat="1" ht="14.25">
      <c r="A447" s="80"/>
      <c r="B447" s="80"/>
      <c r="C447" s="80"/>
      <c r="D447" s="80"/>
      <c r="E447" s="80"/>
      <c r="F447" s="80"/>
      <c r="G447" s="80"/>
      <c r="H447" s="80"/>
      <c r="J447"/>
      <c r="K447"/>
      <c r="L447"/>
    </row>
    <row r="448" spans="1:12" s="4" customFormat="1" ht="14.25">
      <c r="A448" s="80"/>
      <c r="B448" s="80"/>
      <c r="C448" s="80"/>
      <c r="D448" s="80"/>
      <c r="E448" s="80"/>
      <c r="F448" s="80"/>
      <c r="G448" s="80"/>
      <c r="H448" s="80"/>
      <c r="J448"/>
      <c r="K448"/>
      <c r="L448"/>
    </row>
    <row r="449" spans="1:12" s="4" customFormat="1" ht="14.25">
      <c r="A449" s="80"/>
      <c r="B449" s="80"/>
      <c r="C449" s="80"/>
      <c r="D449" s="80"/>
      <c r="E449" s="80"/>
      <c r="F449" s="80"/>
      <c r="G449" s="80"/>
      <c r="H449" s="80"/>
      <c r="J449"/>
      <c r="K449"/>
      <c r="L449"/>
    </row>
    <row r="450" spans="1:12" s="4" customFormat="1" ht="14.25">
      <c r="A450" s="80"/>
      <c r="B450" s="80"/>
      <c r="C450" s="80"/>
      <c r="D450" s="80"/>
      <c r="E450" s="80"/>
      <c r="F450" s="80"/>
      <c r="G450" s="80"/>
      <c r="H450" s="80"/>
      <c r="J450"/>
      <c r="K450"/>
      <c r="L450"/>
    </row>
    <row r="451" spans="1:12" s="4" customFormat="1" ht="14.25">
      <c r="A451" s="80"/>
      <c r="B451" s="80"/>
      <c r="C451" s="80"/>
      <c r="D451" s="80"/>
      <c r="E451" s="80"/>
      <c r="F451" s="80"/>
      <c r="G451" s="80"/>
      <c r="H451" s="80"/>
      <c r="J451"/>
      <c r="K451"/>
      <c r="L451"/>
    </row>
    <row r="452" spans="1:12" s="4" customFormat="1" ht="14.25">
      <c r="A452" s="80"/>
      <c r="B452" s="80"/>
      <c r="C452" s="80"/>
      <c r="D452" s="80"/>
      <c r="E452" s="80"/>
      <c r="F452" s="80"/>
      <c r="G452" s="80"/>
      <c r="H452" s="80"/>
      <c r="J452"/>
      <c r="K452"/>
      <c r="L452"/>
    </row>
    <row r="453" spans="1:12" s="4" customFormat="1" ht="14.25">
      <c r="A453" s="80"/>
      <c r="B453" s="80"/>
      <c r="C453" s="80"/>
      <c r="D453" s="80"/>
      <c r="E453" s="80"/>
      <c r="F453" s="80"/>
      <c r="G453" s="80"/>
      <c r="H453" s="80"/>
      <c r="J453"/>
      <c r="K453"/>
      <c r="L453"/>
    </row>
    <row r="454" spans="1:12" s="4" customFormat="1" ht="14.25">
      <c r="A454" s="80"/>
      <c r="B454" s="80"/>
      <c r="C454" s="80"/>
      <c r="D454" s="80"/>
      <c r="E454" s="80"/>
      <c r="F454" s="80"/>
      <c r="G454" s="80"/>
      <c r="H454" s="80"/>
      <c r="J454"/>
      <c r="K454"/>
      <c r="L454"/>
    </row>
    <row r="455" spans="1:12" s="4" customFormat="1" ht="14.25">
      <c r="A455" s="80"/>
      <c r="B455" s="80"/>
      <c r="C455" s="80"/>
      <c r="D455" s="80"/>
      <c r="E455" s="80"/>
      <c r="F455" s="80"/>
      <c r="G455" s="80"/>
      <c r="H455" s="80"/>
      <c r="J455"/>
      <c r="K455"/>
      <c r="L455"/>
    </row>
    <row r="456" spans="1:12" s="4" customFormat="1" ht="14.25">
      <c r="A456" s="80"/>
      <c r="B456" s="80"/>
      <c r="C456" s="80"/>
      <c r="D456" s="80"/>
      <c r="E456" s="80"/>
      <c r="F456" s="80"/>
      <c r="G456" s="80"/>
      <c r="H456" s="80"/>
      <c r="J456"/>
      <c r="K456"/>
      <c r="L456"/>
    </row>
    <row r="457" spans="1:12" s="4" customFormat="1" ht="14.25">
      <c r="A457" s="80"/>
      <c r="B457" s="80"/>
      <c r="C457" s="80"/>
      <c r="D457" s="80"/>
      <c r="E457" s="80"/>
      <c r="F457" s="80"/>
      <c r="G457" s="80"/>
      <c r="H457" s="80"/>
      <c r="J457"/>
      <c r="K457"/>
      <c r="L457"/>
    </row>
    <row r="458" spans="1:12" s="4" customFormat="1" ht="14.25">
      <c r="A458" s="80"/>
      <c r="B458" s="80"/>
      <c r="C458" s="80"/>
      <c r="D458" s="80"/>
      <c r="E458" s="80"/>
      <c r="F458" s="80"/>
      <c r="G458" s="80"/>
      <c r="H458" s="80"/>
      <c r="J458"/>
      <c r="K458"/>
      <c r="L458"/>
    </row>
    <row r="459" spans="1:12" s="4" customFormat="1" ht="14.25">
      <c r="A459" s="80"/>
      <c r="B459" s="80"/>
      <c r="C459" s="80"/>
      <c r="D459" s="80"/>
      <c r="E459" s="80"/>
      <c r="F459" s="80"/>
      <c r="G459" s="80"/>
      <c r="H459" s="80"/>
      <c r="J459"/>
      <c r="K459"/>
      <c r="L459"/>
    </row>
    <row r="460" spans="1:12" s="4" customFormat="1" ht="14.25">
      <c r="A460" s="80"/>
      <c r="B460" s="80"/>
      <c r="C460" s="80"/>
      <c r="D460" s="80"/>
      <c r="E460" s="80"/>
      <c r="F460" s="80"/>
      <c r="G460" s="80"/>
      <c r="H460" s="80"/>
      <c r="J460"/>
      <c r="K460"/>
      <c r="L460"/>
    </row>
    <row r="461" spans="1:12" s="4" customFormat="1" ht="14.25">
      <c r="A461" s="80"/>
      <c r="B461" s="80"/>
      <c r="C461" s="80"/>
      <c r="D461" s="80"/>
      <c r="E461" s="80"/>
      <c r="F461" s="80"/>
      <c r="G461" s="80"/>
      <c r="H461" s="80"/>
      <c r="J461"/>
      <c r="K461"/>
      <c r="L461"/>
    </row>
    <row r="462" spans="1:12" s="4" customFormat="1" ht="14.25">
      <c r="A462" s="80"/>
      <c r="B462" s="80"/>
      <c r="C462" s="80"/>
      <c r="D462" s="80"/>
      <c r="E462" s="80"/>
      <c r="F462" s="80"/>
      <c r="G462" s="80"/>
      <c r="H462" s="80"/>
      <c r="J462"/>
      <c r="K462"/>
      <c r="L462"/>
    </row>
    <row r="463" spans="1:12" s="4" customFormat="1" ht="14.25">
      <c r="A463" s="80"/>
      <c r="B463" s="80"/>
      <c r="C463" s="80"/>
      <c r="D463" s="80"/>
      <c r="E463" s="80"/>
      <c r="F463" s="80"/>
      <c r="G463" s="80"/>
      <c r="H463" s="80"/>
      <c r="J463"/>
      <c r="K463"/>
      <c r="L463"/>
    </row>
    <row r="464" spans="1:12" s="4" customFormat="1" ht="14.25">
      <c r="A464" s="80"/>
      <c r="B464" s="80"/>
      <c r="C464" s="80"/>
      <c r="D464" s="80"/>
      <c r="E464" s="80"/>
      <c r="F464" s="80"/>
      <c r="G464" s="80"/>
      <c r="H464" s="80"/>
      <c r="J464"/>
      <c r="K464"/>
      <c r="L464"/>
    </row>
    <row r="465" spans="1:12" s="4" customFormat="1" ht="14.25">
      <c r="A465" s="80"/>
      <c r="B465" s="80"/>
      <c r="C465" s="80"/>
      <c r="D465" s="80"/>
      <c r="E465" s="80"/>
      <c r="F465" s="80"/>
      <c r="G465" s="80"/>
      <c r="H465" s="80"/>
      <c r="J465"/>
      <c r="K465"/>
      <c r="L465"/>
    </row>
    <row r="466" spans="1:12" s="4" customFormat="1" ht="14.25">
      <c r="A466" s="80"/>
      <c r="B466" s="80"/>
      <c r="C466" s="80"/>
      <c r="D466" s="80"/>
      <c r="E466" s="80"/>
      <c r="F466" s="80"/>
      <c r="G466" s="80"/>
      <c r="H466" s="80"/>
      <c r="J466"/>
      <c r="K466"/>
      <c r="L466"/>
    </row>
    <row r="467" spans="1:12" s="4" customFormat="1" ht="14.25">
      <c r="A467" s="80"/>
      <c r="B467" s="80"/>
      <c r="C467" s="80"/>
      <c r="D467" s="80"/>
      <c r="E467" s="80"/>
      <c r="F467" s="80"/>
      <c r="G467" s="80"/>
      <c r="H467" s="80"/>
      <c r="J467"/>
      <c r="K467"/>
      <c r="L467"/>
    </row>
    <row r="468" spans="1:12" s="4" customFormat="1" ht="14.25">
      <c r="A468" s="80"/>
      <c r="B468" s="80"/>
      <c r="C468" s="80"/>
      <c r="D468" s="80"/>
      <c r="E468" s="80"/>
      <c r="F468" s="80"/>
      <c r="G468" s="80"/>
      <c r="H468" s="80"/>
      <c r="J468"/>
      <c r="K468"/>
      <c r="L468"/>
    </row>
    <row r="469" spans="1:12" s="4" customFormat="1" ht="14.25">
      <c r="A469" s="80"/>
      <c r="B469" s="80"/>
      <c r="C469" s="80"/>
      <c r="D469" s="80"/>
      <c r="E469" s="80"/>
      <c r="F469" s="80"/>
      <c r="G469" s="80"/>
      <c r="H469" s="80"/>
      <c r="J469"/>
      <c r="K469"/>
      <c r="L469"/>
    </row>
    <row r="470" spans="1:12" s="4" customFormat="1" ht="14.25">
      <c r="A470" s="80"/>
      <c r="B470" s="80"/>
      <c r="C470" s="80"/>
      <c r="D470" s="80"/>
      <c r="E470" s="80"/>
      <c r="F470" s="80"/>
      <c r="G470" s="80"/>
      <c r="H470" s="80"/>
      <c r="J470"/>
      <c r="K470"/>
      <c r="L470"/>
    </row>
    <row r="471" spans="1:12" s="4" customFormat="1" ht="14.25">
      <c r="A471" s="80"/>
      <c r="B471" s="80"/>
      <c r="C471" s="80"/>
      <c r="D471" s="80"/>
      <c r="E471" s="80"/>
      <c r="F471" s="80"/>
      <c r="G471" s="80"/>
      <c r="H471" s="80"/>
      <c r="J471"/>
      <c r="K471"/>
      <c r="L471"/>
    </row>
    <row r="472" spans="1:12" s="4" customFormat="1" ht="14.25">
      <c r="A472" s="80"/>
      <c r="B472" s="80"/>
      <c r="C472" s="80"/>
      <c r="D472" s="80"/>
      <c r="E472" s="80"/>
      <c r="F472" s="80"/>
      <c r="G472" s="80"/>
      <c r="H472" s="80"/>
      <c r="J472"/>
      <c r="K472"/>
      <c r="L472"/>
    </row>
    <row r="473" spans="1:12" s="4" customFormat="1" ht="14.25">
      <c r="A473" s="80"/>
      <c r="B473" s="80"/>
      <c r="C473" s="80"/>
      <c r="D473" s="80"/>
      <c r="E473" s="80"/>
      <c r="F473" s="80"/>
      <c r="G473" s="80"/>
      <c r="H473" s="80"/>
      <c r="J473"/>
      <c r="K473"/>
      <c r="L473"/>
    </row>
    <row r="474" spans="1:12" s="4" customFormat="1" ht="14.25">
      <c r="A474" s="80"/>
      <c r="B474" s="80"/>
      <c r="C474" s="80"/>
      <c r="D474" s="80"/>
      <c r="E474" s="80"/>
      <c r="F474" s="80"/>
      <c r="G474" s="80"/>
      <c r="H474" s="80"/>
      <c r="J474"/>
      <c r="K474"/>
      <c r="L474"/>
    </row>
    <row r="475" spans="1:12" s="4" customFormat="1" ht="14.25">
      <c r="A475" s="80"/>
      <c r="B475" s="80"/>
      <c r="C475" s="80"/>
      <c r="D475" s="80"/>
      <c r="E475" s="80"/>
      <c r="F475" s="80"/>
      <c r="G475" s="80"/>
      <c r="H475" s="80"/>
      <c r="J475"/>
      <c r="K475"/>
      <c r="L475"/>
    </row>
    <row r="476" spans="1:12" s="4" customFormat="1" ht="14.25">
      <c r="A476" s="80"/>
      <c r="B476" s="80"/>
      <c r="C476" s="80"/>
      <c r="D476" s="80"/>
      <c r="E476" s="80"/>
      <c r="F476" s="80"/>
      <c r="G476" s="80"/>
      <c r="H476" s="80"/>
      <c r="J476"/>
      <c r="K476"/>
      <c r="L476"/>
    </row>
    <row r="477" spans="1:12" s="4" customFormat="1" ht="14.25">
      <c r="A477" s="80"/>
      <c r="B477" s="80"/>
      <c r="C477" s="80"/>
      <c r="D477" s="80"/>
      <c r="E477" s="80"/>
      <c r="F477" s="80"/>
      <c r="G477" s="80"/>
      <c r="H477" s="80"/>
      <c r="J477"/>
      <c r="K477"/>
      <c r="L477"/>
    </row>
    <row r="478" spans="1:12" s="4" customFormat="1" ht="14.25">
      <c r="A478" s="80"/>
      <c r="B478" s="80"/>
      <c r="C478" s="80"/>
      <c r="D478" s="80"/>
      <c r="E478" s="80"/>
      <c r="F478" s="80"/>
      <c r="G478" s="80"/>
      <c r="H478" s="80"/>
      <c r="J478"/>
      <c r="K478"/>
      <c r="L478"/>
    </row>
    <row r="479" spans="1:12" s="4" customFormat="1" ht="14.25">
      <c r="A479" s="80"/>
      <c r="B479" s="80"/>
      <c r="C479" s="80"/>
      <c r="D479" s="80"/>
      <c r="E479" s="80"/>
      <c r="F479" s="80"/>
      <c r="G479" s="80"/>
      <c r="H479" s="80"/>
      <c r="J479"/>
      <c r="K479"/>
      <c r="L479"/>
    </row>
    <row r="480" spans="1:12" s="4" customFormat="1" ht="14.25">
      <c r="A480" s="80"/>
      <c r="B480" s="80"/>
      <c r="C480" s="80"/>
      <c r="D480" s="80"/>
      <c r="E480" s="80"/>
      <c r="F480" s="80"/>
      <c r="G480" s="80"/>
      <c r="H480" s="80"/>
      <c r="J480"/>
      <c r="K480"/>
      <c r="L480"/>
    </row>
    <row r="481" spans="1:12" s="4" customFormat="1" ht="14.25">
      <c r="A481" s="80"/>
      <c r="B481" s="80"/>
      <c r="C481" s="80"/>
      <c r="D481" s="80"/>
      <c r="E481" s="80"/>
      <c r="F481" s="80"/>
      <c r="G481" s="80"/>
      <c r="H481" s="80"/>
      <c r="J481"/>
      <c r="K481"/>
      <c r="L481"/>
    </row>
    <row r="482" spans="1:12" s="4" customFormat="1" ht="14.25">
      <c r="A482" s="80"/>
      <c r="B482" s="80"/>
      <c r="C482" s="80"/>
      <c r="D482" s="80"/>
      <c r="E482" s="80"/>
      <c r="F482" s="80"/>
      <c r="G482" s="80"/>
      <c r="H482" s="80"/>
      <c r="J482"/>
      <c r="K482"/>
      <c r="L482"/>
    </row>
    <row r="483" spans="1:12" s="4" customFormat="1" ht="14.25">
      <c r="A483" s="80"/>
      <c r="B483" s="80"/>
      <c r="C483" s="80"/>
      <c r="D483" s="80"/>
      <c r="E483" s="80"/>
      <c r="F483" s="80"/>
      <c r="G483" s="80"/>
      <c r="H483" s="80"/>
      <c r="J483"/>
      <c r="K483"/>
      <c r="L483"/>
    </row>
    <row r="484" spans="1:12" s="4" customFormat="1" ht="14.25">
      <c r="A484" s="80"/>
      <c r="B484" s="80"/>
      <c r="C484" s="80"/>
      <c r="D484" s="80"/>
      <c r="E484" s="80"/>
      <c r="F484" s="80"/>
      <c r="G484" s="80"/>
      <c r="H484" s="80"/>
      <c r="J484"/>
      <c r="K484"/>
      <c r="L484"/>
    </row>
    <row r="485" spans="1:12" s="4" customFormat="1" ht="14.25">
      <c r="A485" s="80"/>
      <c r="B485" s="80"/>
      <c r="C485" s="80"/>
      <c r="D485" s="80"/>
      <c r="E485" s="80"/>
      <c r="F485" s="80"/>
      <c r="G485" s="80"/>
      <c r="H485" s="80"/>
      <c r="J485"/>
      <c r="K485"/>
      <c r="L485"/>
    </row>
    <row r="486" spans="1:12" s="4" customFormat="1" ht="14.25">
      <c r="A486" s="80"/>
      <c r="B486" s="80"/>
      <c r="C486" s="80"/>
      <c r="D486" s="80"/>
      <c r="E486" s="80"/>
      <c r="F486" s="80"/>
      <c r="G486" s="80"/>
      <c r="H486" s="80"/>
      <c r="J486"/>
      <c r="K486"/>
      <c r="L486"/>
    </row>
    <row r="487" spans="1:12" s="4" customFormat="1" ht="14.25">
      <c r="A487" s="80"/>
      <c r="B487" s="80"/>
      <c r="C487" s="80"/>
      <c r="D487" s="80"/>
      <c r="E487" s="80"/>
      <c r="F487" s="80"/>
      <c r="G487" s="80"/>
      <c r="H487" s="80"/>
      <c r="J487"/>
      <c r="K487"/>
      <c r="L487"/>
    </row>
    <row r="488" spans="1:12" s="4" customFormat="1" ht="14.25">
      <c r="A488" s="80"/>
      <c r="B488" s="80"/>
      <c r="C488" s="80"/>
      <c r="D488" s="80"/>
      <c r="E488" s="80"/>
      <c r="F488" s="80"/>
      <c r="G488" s="80"/>
      <c r="H488" s="80"/>
      <c r="J488"/>
      <c r="K488"/>
      <c r="L488"/>
    </row>
    <row r="489" spans="1:12" s="4" customFormat="1" ht="14.25">
      <c r="A489" s="80"/>
      <c r="B489" s="80"/>
      <c r="C489" s="80"/>
      <c r="D489" s="80"/>
      <c r="E489" s="80"/>
      <c r="F489" s="80"/>
      <c r="G489" s="80"/>
      <c r="H489" s="80"/>
      <c r="J489"/>
      <c r="K489"/>
      <c r="L489"/>
    </row>
    <row r="490" spans="1:12" s="4" customFormat="1" ht="14.25">
      <c r="A490" s="80"/>
      <c r="B490" s="80"/>
      <c r="C490" s="80"/>
      <c r="D490" s="80"/>
      <c r="E490" s="80"/>
      <c r="F490" s="80"/>
      <c r="G490" s="80"/>
      <c r="H490" s="80"/>
      <c r="J490"/>
      <c r="K490"/>
      <c r="L490"/>
    </row>
    <row r="491" spans="1:12" s="4" customFormat="1" ht="14.25">
      <c r="A491" s="80"/>
      <c r="B491" s="80"/>
      <c r="C491" s="80"/>
      <c r="D491" s="80"/>
      <c r="E491" s="80"/>
      <c r="F491" s="80"/>
      <c r="G491" s="80"/>
      <c r="H491" s="80"/>
      <c r="J491"/>
      <c r="K491"/>
      <c r="L491"/>
    </row>
    <row r="492" spans="1:12" s="4" customFormat="1" ht="14.25">
      <c r="A492" s="80"/>
      <c r="B492" s="80"/>
      <c r="C492" s="80"/>
      <c r="D492" s="80"/>
      <c r="E492" s="80"/>
      <c r="F492" s="80"/>
      <c r="G492" s="80"/>
      <c r="H492" s="80"/>
      <c r="J492"/>
      <c r="K492"/>
      <c r="L492"/>
    </row>
    <row r="493" spans="1:12" s="4" customFormat="1" ht="14.25">
      <c r="A493" s="80"/>
      <c r="B493" s="80"/>
      <c r="C493" s="80"/>
      <c r="D493" s="80"/>
      <c r="E493" s="80"/>
      <c r="F493" s="80"/>
      <c r="G493" s="80"/>
      <c r="H493" s="80"/>
      <c r="J493"/>
      <c r="K493"/>
      <c r="L493"/>
    </row>
    <row r="494" spans="1:12" s="4" customFormat="1" ht="14.25">
      <c r="A494" s="80"/>
      <c r="B494" s="80"/>
      <c r="C494" s="80"/>
      <c r="D494" s="80"/>
      <c r="E494" s="80"/>
      <c r="F494" s="80"/>
      <c r="G494" s="80"/>
      <c r="H494" s="80"/>
      <c r="J494"/>
      <c r="K494"/>
      <c r="L494"/>
    </row>
    <row r="495" spans="1:12" s="4" customFormat="1" ht="14.25">
      <c r="A495" s="80"/>
      <c r="B495" s="80"/>
      <c r="C495" s="80"/>
      <c r="D495" s="80"/>
      <c r="E495" s="80"/>
      <c r="F495" s="80"/>
      <c r="G495" s="80"/>
      <c r="H495" s="80"/>
      <c r="J495"/>
      <c r="K495"/>
      <c r="L495"/>
    </row>
    <row r="496" spans="1:12" s="4" customFormat="1" ht="14.25">
      <c r="A496" s="80"/>
      <c r="B496" s="80"/>
      <c r="C496" s="80"/>
      <c r="D496" s="80"/>
      <c r="E496" s="80"/>
      <c r="F496" s="80"/>
      <c r="G496" s="80"/>
      <c r="H496" s="80"/>
      <c r="J496"/>
      <c r="K496"/>
      <c r="L496"/>
    </row>
    <row r="497" spans="1:12" s="4" customFormat="1" ht="14.25">
      <c r="A497" s="80"/>
      <c r="B497" s="80"/>
      <c r="C497" s="80"/>
      <c r="D497" s="80"/>
      <c r="E497" s="80"/>
      <c r="F497" s="80"/>
      <c r="G497" s="80"/>
      <c r="H497" s="80"/>
      <c r="J497"/>
      <c r="K497"/>
      <c r="L497"/>
    </row>
    <row r="498" spans="1:12" s="4" customFormat="1" ht="14.25">
      <c r="A498" s="80"/>
      <c r="B498" s="80"/>
      <c r="C498" s="80"/>
      <c r="D498" s="80"/>
      <c r="E498" s="80"/>
      <c r="F498" s="80"/>
      <c r="G498" s="80"/>
      <c r="H498" s="80"/>
      <c r="J498"/>
      <c r="K498"/>
      <c r="L498"/>
    </row>
    <row r="499" spans="1:12" s="4" customFormat="1" ht="14.25">
      <c r="A499" s="80"/>
      <c r="B499" s="80"/>
      <c r="C499" s="80"/>
      <c r="D499" s="80"/>
      <c r="E499" s="80"/>
      <c r="F499" s="80"/>
      <c r="G499" s="80"/>
      <c r="H499" s="80"/>
      <c r="J499"/>
      <c r="K499"/>
      <c r="L499"/>
    </row>
    <row r="500" spans="1:12" s="4" customFormat="1" ht="14.25">
      <c r="A500" s="80"/>
      <c r="B500" s="80"/>
      <c r="C500" s="80"/>
      <c r="D500" s="80"/>
      <c r="E500" s="80"/>
      <c r="F500" s="80"/>
      <c r="G500" s="80"/>
      <c r="H500" s="80"/>
      <c r="J500"/>
      <c r="K500"/>
      <c r="L500"/>
    </row>
    <row r="501" spans="1:12" s="4" customFormat="1" ht="14.25">
      <c r="A501" s="80"/>
      <c r="B501" s="80"/>
      <c r="C501" s="80"/>
      <c r="D501" s="80"/>
      <c r="E501" s="80"/>
      <c r="F501" s="80"/>
      <c r="G501" s="80"/>
      <c r="H501" s="80"/>
      <c r="J501"/>
      <c r="K501"/>
      <c r="L501"/>
    </row>
    <row r="502" spans="1:12" s="4" customFormat="1" ht="14.25">
      <c r="A502" s="80"/>
      <c r="B502" s="80"/>
      <c r="C502" s="80"/>
      <c r="D502" s="80"/>
      <c r="E502" s="80"/>
      <c r="F502" s="80"/>
      <c r="G502" s="80"/>
      <c r="H502" s="80"/>
      <c r="J502"/>
      <c r="K502"/>
      <c r="L502"/>
    </row>
    <row r="503" spans="1:12" s="4" customFormat="1" ht="14.25">
      <c r="A503" s="80"/>
      <c r="B503" s="80"/>
      <c r="C503" s="80"/>
      <c r="D503" s="80"/>
      <c r="E503" s="80"/>
      <c r="F503" s="80"/>
      <c r="G503" s="80"/>
      <c r="H503" s="80"/>
      <c r="J503"/>
      <c r="K503"/>
      <c r="L503"/>
    </row>
    <row r="504" spans="1:12" s="4" customFormat="1" ht="14.25">
      <c r="A504" s="80"/>
      <c r="B504" s="80"/>
      <c r="C504" s="80"/>
      <c r="D504" s="80"/>
      <c r="E504" s="80"/>
      <c r="F504" s="80"/>
      <c r="G504" s="80"/>
      <c r="H504" s="80"/>
      <c r="J504"/>
      <c r="K504"/>
      <c r="L504"/>
    </row>
    <row r="505" spans="1:12" s="4" customFormat="1" ht="14.25">
      <c r="A505" s="80"/>
      <c r="B505" s="80"/>
      <c r="C505" s="80"/>
      <c r="D505" s="80"/>
      <c r="E505" s="80"/>
      <c r="F505" s="80"/>
      <c r="G505" s="80"/>
      <c r="H505" s="80"/>
      <c r="J505"/>
      <c r="K505"/>
      <c r="L505"/>
    </row>
    <row r="506" spans="1:12" s="4" customFormat="1" ht="14.25">
      <c r="A506" s="80"/>
      <c r="B506" s="80"/>
      <c r="C506" s="80"/>
      <c r="D506" s="80"/>
      <c r="E506" s="80"/>
      <c r="F506" s="80"/>
      <c r="G506" s="80"/>
      <c r="H506" s="80"/>
      <c r="J506"/>
      <c r="K506"/>
      <c r="L506"/>
    </row>
    <row r="507" spans="1:12" s="4" customFormat="1" ht="14.25">
      <c r="A507" s="80"/>
      <c r="B507" s="80"/>
      <c r="C507" s="80"/>
      <c r="D507" s="80"/>
      <c r="E507" s="80"/>
      <c r="F507" s="80"/>
      <c r="G507" s="80"/>
      <c r="H507" s="80"/>
      <c r="J507"/>
      <c r="K507"/>
      <c r="L507"/>
    </row>
    <row r="508" spans="1:12" s="4" customFormat="1" ht="14.25">
      <c r="A508" s="80"/>
      <c r="B508" s="80"/>
      <c r="C508" s="80"/>
      <c r="D508" s="80"/>
      <c r="E508" s="80"/>
      <c r="F508" s="80"/>
      <c r="G508" s="80"/>
      <c r="H508" s="80"/>
      <c r="J508"/>
      <c r="K508"/>
      <c r="L508"/>
    </row>
    <row r="509" spans="1:12" s="4" customFormat="1" ht="14.25">
      <c r="A509" s="80"/>
      <c r="B509" s="80"/>
      <c r="C509" s="80"/>
      <c r="D509" s="80"/>
      <c r="E509" s="80"/>
      <c r="F509" s="80"/>
      <c r="G509" s="80"/>
      <c r="H509" s="80"/>
      <c r="J509"/>
      <c r="K509"/>
      <c r="L509"/>
    </row>
    <row r="510" spans="1:12" s="4" customFormat="1" ht="14.25">
      <c r="A510" s="80"/>
      <c r="B510" s="80"/>
      <c r="C510" s="80"/>
      <c r="D510" s="80"/>
      <c r="E510" s="80"/>
      <c r="F510" s="80"/>
      <c r="G510" s="80"/>
      <c r="H510" s="80"/>
      <c r="J510"/>
      <c r="K510"/>
      <c r="L510"/>
    </row>
    <row r="511" spans="1:12" s="4" customFormat="1" ht="14.25">
      <c r="A511" s="80"/>
      <c r="B511" s="80"/>
      <c r="C511" s="80"/>
      <c r="D511" s="80"/>
      <c r="E511" s="80"/>
      <c r="F511" s="80"/>
      <c r="G511" s="80"/>
      <c r="H511" s="80"/>
      <c r="J511"/>
      <c r="K511"/>
      <c r="L511"/>
    </row>
    <row r="512" spans="1:12" s="4" customFormat="1" ht="14.25">
      <c r="A512" s="80"/>
      <c r="B512" s="80"/>
      <c r="C512" s="80"/>
      <c r="D512" s="80"/>
      <c r="E512" s="80"/>
      <c r="F512" s="80"/>
      <c r="G512" s="80"/>
      <c r="H512" s="80"/>
      <c r="J512"/>
      <c r="K512"/>
      <c r="L512"/>
    </row>
    <row r="513" spans="1:12" s="4" customFormat="1" ht="14.25">
      <c r="A513" s="80"/>
      <c r="B513" s="80"/>
      <c r="C513" s="80"/>
      <c r="D513" s="80"/>
      <c r="E513" s="80"/>
      <c r="F513" s="80"/>
      <c r="G513" s="80"/>
      <c r="H513" s="80"/>
      <c r="J513"/>
      <c r="K513"/>
      <c r="L513"/>
    </row>
    <row r="514" spans="1:12" s="4" customFormat="1" ht="14.25">
      <c r="A514" s="80"/>
      <c r="B514" s="80"/>
      <c r="C514" s="80"/>
      <c r="D514" s="80"/>
      <c r="E514" s="80"/>
      <c r="F514" s="80"/>
      <c r="G514" s="80"/>
      <c r="H514" s="80"/>
      <c r="J514"/>
      <c r="K514"/>
      <c r="L514"/>
    </row>
    <row r="515" spans="1:12" s="4" customFormat="1" ht="14.25">
      <c r="A515" s="80"/>
      <c r="B515" s="80"/>
      <c r="C515" s="80"/>
      <c r="D515" s="80"/>
      <c r="E515" s="80"/>
      <c r="F515" s="80"/>
      <c r="G515" s="80"/>
      <c r="H515" s="80"/>
      <c r="J515"/>
      <c r="K515"/>
      <c r="L515"/>
    </row>
    <row r="516" spans="1:12" s="4" customFormat="1" ht="14.25">
      <c r="A516" s="80"/>
      <c r="B516" s="80"/>
      <c r="C516" s="80"/>
      <c r="D516" s="80"/>
      <c r="E516" s="80"/>
      <c r="F516" s="80"/>
      <c r="G516" s="80"/>
      <c r="H516" s="80"/>
      <c r="J516"/>
      <c r="K516"/>
      <c r="L516"/>
    </row>
    <row r="517" spans="1:12" s="4" customFormat="1" ht="14.25">
      <c r="A517" s="80"/>
      <c r="B517" s="80"/>
      <c r="C517" s="80"/>
      <c r="D517" s="80"/>
      <c r="E517" s="80"/>
      <c r="F517" s="80"/>
      <c r="G517" s="80"/>
      <c r="H517" s="80"/>
      <c r="J517"/>
      <c r="K517"/>
      <c r="L517"/>
    </row>
    <row r="518" spans="1:12" s="4" customFormat="1" ht="14.25">
      <c r="A518" s="80"/>
      <c r="B518" s="80"/>
      <c r="C518" s="80"/>
      <c r="D518" s="80"/>
      <c r="E518" s="80"/>
      <c r="F518" s="80"/>
      <c r="G518" s="80"/>
      <c r="H518" s="80"/>
      <c r="J518"/>
      <c r="K518"/>
      <c r="L518"/>
    </row>
    <row r="519" spans="1:12" s="4" customFormat="1" ht="14.25">
      <c r="A519" s="80"/>
      <c r="B519" s="80"/>
      <c r="C519" s="80"/>
      <c r="D519" s="80"/>
      <c r="E519" s="80"/>
      <c r="F519" s="80"/>
      <c r="G519" s="80"/>
      <c r="H519" s="80"/>
      <c r="J519"/>
      <c r="K519"/>
      <c r="L519"/>
    </row>
    <row r="520" spans="1:12" s="4" customFormat="1" ht="14.25">
      <c r="A520" s="80"/>
      <c r="B520" s="80"/>
      <c r="C520" s="80"/>
      <c r="D520" s="80"/>
      <c r="E520" s="80"/>
      <c r="F520" s="80"/>
      <c r="G520" s="80"/>
      <c r="H520" s="80"/>
      <c r="J520"/>
      <c r="K520"/>
      <c r="L520"/>
    </row>
    <row r="521" spans="1:12" s="4" customFormat="1" ht="14.25">
      <c r="A521" s="80"/>
      <c r="B521" s="80"/>
      <c r="C521" s="80"/>
      <c r="D521" s="80"/>
      <c r="E521" s="80"/>
      <c r="F521" s="80"/>
      <c r="G521" s="80"/>
      <c r="H521" s="80"/>
      <c r="J521"/>
      <c r="K521"/>
      <c r="L521"/>
    </row>
    <row r="522" spans="1:12" s="4" customFormat="1" ht="14.25">
      <c r="A522" s="80"/>
      <c r="B522" s="80"/>
      <c r="C522" s="80"/>
      <c r="D522" s="80"/>
      <c r="E522" s="80"/>
      <c r="F522" s="80"/>
      <c r="G522" s="80"/>
      <c r="H522" s="80"/>
      <c r="J522"/>
      <c r="K522"/>
      <c r="L522"/>
    </row>
    <row r="523" spans="1:12" s="4" customFormat="1" ht="14.25">
      <c r="A523" s="80"/>
      <c r="B523" s="80"/>
      <c r="C523" s="80"/>
      <c r="D523" s="80"/>
      <c r="E523" s="80"/>
      <c r="F523" s="80"/>
      <c r="G523" s="80"/>
      <c r="H523" s="80"/>
      <c r="J523"/>
      <c r="K523"/>
      <c r="L523"/>
    </row>
    <row r="524" spans="1:12" s="4" customFormat="1" ht="14.25">
      <c r="A524" s="80"/>
      <c r="B524" s="80"/>
      <c r="C524" s="80"/>
      <c r="D524" s="80"/>
      <c r="E524" s="80"/>
      <c r="F524" s="80"/>
      <c r="G524" s="80"/>
      <c r="H524" s="80"/>
      <c r="J524"/>
      <c r="K524"/>
      <c r="L524"/>
    </row>
    <row r="525" spans="1:12" s="4" customFormat="1" ht="14.25">
      <c r="A525" s="80"/>
      <c r="B525" s="80"/>
      <c r="C525" s="80"/>
      <c r="D525" s="80"/>
      <c r="E525" s="80"/>
      <c r="F525" s="80"/>
      <c r="G525" s="80"/>
      <c r="H525" s="80"/>
      <c r="J525"/>
      <c r="K525"/>
      <c r="L525"/>
    </row>
    <row r="526" spans="1:12" s="4" customFormat="1" ht="14.25">
      <c r="A526" s="80"/>
      <c r="B526" s="80"/>
      <c r="C526" s="80"/>
      <c r="D526" s="80"/>
      <c r="E526" s="80"/>
      <c r="F526" s="80"/>
      <c r="G526" s="80"/>
      <c r="H526" s="80"/>
      <c r="J526"/>
      <c r="K526"/>
      <c r="L526"/>
    </row>
    <row r="527" spans="1:12" s="4" customFormat="1" ht="14.25">
      <c r="A527" s="80"/>
      <c r="B527" s="80"/>
      <c r="C527" s="80"/>
      <c r="D527" s="80"/>
      <c r="E527" s="80"/>
      <c r="F527" s="80"/>
      <c r="G527" s="80"/>
      <c r="H527" s="80"/>
      <c r="J527"/>
      <c r="K527"/>
      <c r="L527"/>
    </row>
    <row r="528" spans="1:12" s="4" customFormat="1" ht="14.25">
      <c r="A528" s="80"/>
      <c r="B528" s="80"/>
      <c r="C528" s="80"/>
      <c r="D528" s="80"/>
      <c r="E528" s="80"/>
      <c r="F528" s="80"/>
      <c r="G528" s="80"/>
      <c r="H528" s="80"/>
      <c r="J528"/>
      <c r="K528"/>
      <c r="L528"/>
    </row>
    <row r="529" spans="1:12" s="4" customFormat="1" ht="14.25">
      <c r="A529" s="80"/>
      <c r="B529" s="80"/>
      <c r="C529" s="80"/>
      <c r="D529" s="80"/>
      <c r="E529" s="80"/>
      <c r="F529" s="80"/>
      <c r="G529" s="80"/>
      <c r="H529" s="80"/>
      <c r="J529"/>
      <c r="K529"/>
      <c r="L529"/>
    </row>
    <row r="530" spans="1:12" s="4" customFormat="1" ht="14.25">
      <c r="A530" s="80"/>
      <c r="B530" s="80"/>
      <c r="C530" s="80"/>
      <c r="D530" s="80"/>
      <c r="E530" s="80"/>
      <c r="F530" s="80"/>
      <c r="G530" s="80"/>
      <c r="H530" s="80"/>
      <c r="J530"/>
      <c r="K530"/>
      <c r="L530"/>
    </row>
    <row r="531" spans="1:12" s="4" customFormat="1" ht="14.25">
      <c r="A531" s="80"/>
      <c r="B531" s="80"/>
      <c r="C531" s="80"/>
      <c r="D531" s="80"/>
      <c r="E531" s="80"/>
      <c r="F531" s="80"/>
      <c r="G531" s="80"/>
      <c r="H531" s="80"/>
      <c r="J531"/>
      <c r="K531"/>
      <c r="L531"/>
    </row>
    <row r="532" spans="1:12" s="4" customFormat="1" ht="14.25">
      <c r="A532" s="80"/>
      <c r="B532" s="80"/>
      <c r="C532" s="80"/>
      <c r="D532" s="80"/>
      <c r="E532" s="80"/>
      <c r="F532" s="80"/>
      <c r="G532" s="80"/>
      <c r="H532" s="80"/>
      <c r="J532"/>
      <c r="K532"/>
      <c r="L532"/>
    </row>
    <row r="533" spans="1:12" s="4" customFormat="1" ht="14.25">
      <c r="A533" s="80"/>
      <c r="B533" s="80"/>
      <c r="C533" s="80"/>
      <c r="D533" s="80"/>
      <c r="E533" s="80"/>
      <c r="F533" s="80"/>
      <c r="G533" s="80"/>
      <c r="H533" s="80"/>
      <c r="J533"/>
      <c r="K533"/>
      <c r="L533"/>
    </row>
    <row r="534" spans="1:12" s="4" customFormat="1" ht="14.25">
      <c r="A534" s="80"/>
      <c r="B534" s="80"/>
      <c r="C534" s="80"/>
      <c r="D534" s="80"/>
      <c r="E534" s="80"/>
      <c r="F534" s="80"/>
      <c r="G534" s="80"/>
      <c r="H534" s="80"/>
      <c r="J534"/>
      <c r="K534"/>
      <c r="L534"/>
    </row>
    <row r="535" spans="1:12" s="4" customFormat="1" ht="14.25">
      <c r="A535" s="80"/>
      <c r="B535" s="80"/>
      <c r="C535" s="80"/>
      <c r="D535" s="80"/>
      <c r="E535" s="80"/>
      <c r="F535" s="80"/>
      <c r="G535" s="80"/>
      <c r="H535" s="80"/>
      <c r="J535"/>
      <c r="K535"/>
      <c r="L535"/>
    </row>
    <row r="536" spans="1:12" s="4" customFormat="1" ht="14.25">
      <c r="A536" s="80"/>
      <c r="B536" s="80"/>
      <c r="C536" s="80"/>
      <c r="D536" s="80"/>
      <c r="E536" s="80"/>
      <c r="F536" s="80"/>
      <c r="G536" s="80"/>
      <c r="H536" s="80"/>
      <c r="J536"/>
      <c r="K536"/>
      <c r="L536"/>
    </row>
    <row r="537" spans="1:12" s="4" customFormat="1" ht="14.25">
      <c r="A537" s="80"/>
      <c r="B537" s="80"/>
      <c r="C537" s="80"/>
      <c r="D537" s="80"/>
      <c r="E537" s="80"/>
      <c r="F537" s="80"/>
      <c r="G537" s="80"/>
      <c r="H537" s="80"/>
      <c r="J537"/>
      <c r="K537"/>
      <c r="L537"/>
    </row>
    <row r="538" spans="1:12" s="4" customFormat="1" ht="14.25">
      <c r="A538" s="80"/>
      <c r="B538" s="80"/>
      <c r="C538" s="80"/>
      <c r="D538" s="80"/>
      <c r="E538" s="80"/>
      <c r="F538" s="80"/>
      <c r="G538" s="80"/>
      <c r="H538" s="80"/>
      <c r="J538"/>
      <c r="K538"/>
      <c r="L538"/>
    </row>
    <row r="539" spans="1:12" s="4" customFormat="1" ht="14.25">
      <c r="A539" s="80"/>
      <c r="B539" s="80"/>
      <c r="C539" s="80"/>
      <c r="D539" s="80"/>
      <c r="E539" s="80"/>
      <c r="F539" s="80"/>
      <c r="G539" s="80"/>
      <c r="H539" s="80"/>
      <c r="J539"/>
      <c r="K539"/>
      <c r="L539"/>
    </row>
    <row r="540" spans="1:12" s="4" customFormat="1" ht="14.25">
      <c r="A540" s="80"/>
      <c r="B540" s="80"/>
      <c r="C540" s="80"/>
      <c r="D540" s="80"/>
      <c r="E540" s="80"/>
      <c r="F540" s="80"/>
      <c r="G540" s="80"/>
      <c r="H540" s="80"/>
      <c r="J540"/>
      <c r="K540"/>
      <c r="L540"/>
    </row>
    <row r="541" spans="1:12" s="4" customFormat="1" ht="14.25">
      <c r="A541" s="80"/>
      <c r="B541" s="80"/>
      <c r="C541" s="80"/>
      <c r="D541" s="80"/>
      <c r="E541" s="80"/>
      <c r="F541" s="80"/>
      <c r="G541" s="80"/>
      <c r="H541" s="80"/>
      <c r="J541"/>
      <c r="K541"/>
      <c r="L541"/>
    </row>
    <row r="542" spans="1:12" s="4" customFormat="1" ht="14.25">
      <c r="A542" s="80"/>
      <c r="B542" s="80"/>
      <c r="C542" s="80"/>
      <c r="D542" s="80"/>
      <c r="E542" s="80"/>
      <c r="F542" s="80"/>
      <c r="G542" s="80"/>
      <c r="H542" s="80"/>
      <c r="J542"/>
      <c r="K542"/>
      <c r="L542"/>
    </row>
    <row r="543" spans="1:12" s="4" customFormat="1" ht="14.25">
      <c r="A543" s="80"/>
      <c r="B543" s="80"/>
      <c r="C543" s="80"/>
      <c r="D543" s="80"/>
      <c r="E543" s="80"/>
      <c r="F543" s="80"/>
      <c r="G543" s="80"/>
      <c r="H543" s="80"/>
      <c r="J543"/>
      <c r="K543"/>
      <c r="L543"/>
    </row>
    <row r="544" spans="1:12" s="4" customFormat="1" ht="14.25">
      <c r="A544" s="80"/>
      <c r="B544" s="80"/>
      <c r="C544" s="80"/>
      <c r="D544" s="80"/>
      <c r="E544" s="80"/>
      <c r="F544" s="80"/>
      <c r="G544" s="80"/>
      <c r="H544" s="80"/>
      <c r="J544"/>
      <c r="K544"/>
      <c r="L544"/>
    </row>
    <row r="545" spans="1:12" s="4" customFormat="1" ht="14.25">
      <c r="A545" s="80"/>
      <c r="B545" s="80"/>
      <c r="C545" s="80"/>
      <c r="D545" s="80"/>
      <c r="E545" s="80"/>
      <c r="F545" s="80"/>
      <c r="G545" s="80"/>
      <c r="H545" s="80"/>
      <c r="J545"/>
      <c r="K545"/>
      <c r="L545"/>
    </row>
    <row r="546" spans="1:12" s="4" customFormat="1" ht="14.25">
      <c r="A546" s="80"/>
      <c r="B546" s="80"/>
      <c r="C546" s="80"/>
      <c r="D546" s="80"/>
      <c r="E546" s="80"/>
      <c r="F546" s="80"/>
      <c r="G546" s="80"/>
      <c r="H546" s="80"/>
      <c r="J546"/>
      <c r="K546"/>
      <c r="L546"/>
    </row>
    <row r="547" spans="1:12" s="4" customFormat="1" ht="14.25">
      <c r="A547" s="80"/>
      <c r="B547" s="80"/>
      <c r="C547" s="80"/>
      <c r="D547" s="80"/>
      <c r="E547" s="80"/>
      <c r="F547" s="80"/>
      <c r="G547" s="80"/>
      <c r="H547" s="80"/>
      <c r="J547"/>
      <c r="K547"/>
      <c r="L547"/>
    </row>
    <row r="548" spans="1:12" s="4" customFormat="1" ht="14.25">
      <c r="A548" s="80"/>
      <c r="B548" s="80"/>
      <c r="C548" s="80"/>
      <c r="D548" s="80"/>
      <c r="E548" s="80"/>
      <c r="F548" s="80"/>
      <c r="G548" s="80"/>
      <c r="H548" s="80"/>
      <c r="J548"/>
      <c r="K548"/>
      <c r="L548"/>
    </row>
    <row r="549" spans="1:12" s="4" customFormat="1" ht="14.25">
      <c r="A549" s="80"/>
      <c r="B549" s="80"/>
      <c r="C549" s="80"/>
      <c r="D549" s="80"/>
      <c r="E549" s="80"/>
      <c r="F549" s="80"/>
      <c r="G549" s="80"/>
      <c r="H549" s="80"/>
      <c r="J549"/>
      <c r="K549"/>
      <c r="L549"/>
    </row>
    <row r="550" spans="1:12" s="4" customFormat="1" ht="14.25">
      <c r="A550" s="80"/>
      <c r="B550" s="80"/>
      <c r="C550" s="80"/>
      <c r="D550" s="80"/>
      <c r="E550" s="80"/>
      <c r="F550" s="80"/>
      <c r="G550" s="80"/>
      <c r="H550" s="80"/>
      <c r="J550"/>
      <c r="K550"/>
      <c r="L550"/>
    </row>
    <row r="551" spans="1:12" s="4" customFormat="1" ht="14.25">
      <c r="A551" s="80"/>
      <c r="B551" s="80"/>
      <c r="C551" s="80"/>
      <c r="D551" s="80"/>
      <c r="E551" s="80"/>
      <c r="F551" s="80"/>
      <c r="G551" s="80"/>
      <c r="H551" s="80"/>
      <c r="J551"/>
      <c r="K551"/>
      <c r="L551"/>
    </row>
    <row r="552" spans="1:12" s="4" customFormat="1" ht="14.25">
      <c r="A552" s="80"/>
      <c r="B552" s="80"/>
      <c r="C552" s="80"/>
      <c r="D552" s="80"/>
      <c r="E552" s="80"/>
      <c r="F552" s="80"/>
      <c r="G552" s="80"/>
      <c r="H552" s="80"/>
      <c r="J552"/>
      <c r="K552"/>
      <c r="L552"/>
    </row>
    <row r="553" spans="1:12" s="4" customFormat="1" ht="14.25">
      <c r="A553" s="80"/>
      <c r="B553" s="80"/>
      <c r="C553" s="80"/>
      <c r="D553" s="80"/>
      <c r="E553" s="80"/>
      <c r="F553" s="80"/>
      <c r="G553" s="80"/>
      <c r="H553" s="80"/>
      <c r="J553"/>
      <c r="K553"/>
      <c r="L553"/>
    </row>
    <row r="554" spans="1:12" s="4" customFormat="1" ht="14.25">
      <c r="A554" s="80"/>
      <c r="B554" s="80"/>
      <c r="C554" s="80"/>
      <c r="D554" s="80"/>
      <c r="E554" s="80"/>
      <c r="F554" s="80"/>
      <c r="G554" s="80"/>
      <c r="H554" s="80"/>
      <c r="J554"/>
      <c r="K554"/>
      <c r="L554"/>
    </row>
    <row r="555" spans="1:12" s="4" customFormat="1" ht="14.25">
      <c r="A555" s="80"/>
      <c r="B555" s="80"/>
      <c r="C555" s="80"/>
      <c r="D555" s="80"/>
      <c r="E555" s="80"/>
      <c r="F555" s="80"/>
      <c r="G555" s="80"/>
      <c r="H555" s="80"/>
      <c r="J555"/>
      <c r="K555"/>
      <c r="L555"/>
    </row>
    <row r="556" spans="1:12" s="4" customFormat="1" ht="14.25">
      <c r="A556" s="80"/>
      <c r="B556" s="80"/>
      <c r="C556" s="80"/>
      <c r="D556" s="80"/>
      <c r="E556" s="80"/>
      <c r="F556" s="80"/>
      <c r="G556" s="80"/>
      <c r="H556" s="80"/>
      <c r="J556"/>
      <c r="K556"/>
      <c r="L556"/>
    </row>
    <row r="557" spans="1:12" s="4" customFormat="1" ht="14.25">
      <c r="A557" s="80"/>
      <c r="B557" s="80"/>
      <c r="C557" s="80"/>
      <c r="D557" s="80"/>
      <c r="E557" s="80"/>
      <c r="F557" s="80"/>
      <c r="G557" s="80"/>
      <c r="H557" s="80"/>
      <c r="J557"/>
      <c r="K557"/>
      <c r="L557"/>
    </row>
    <row r="558" spans="1:12" s="4" customFormat="1" ht="14.25">
      <c r="A558" s="80"/>
      <c r="B558" s="80"/>
      <c r="C558" s="80"/>
      <c r="D558" s="80"/>
      <c r="E558" s="80"/>
      <c r="F558" s="80"/>
      <c r="G558" s="80"/>
      <c r="H558" s="80"/>
      <c r="J558"/>
      <c r="K558"/>
      <c r="L558"/>
    </row>
    <row r="559" spans="1:12" s="4" customFormat="1" ht="14.25">
      <c r="A559" s="80"/>
      <c r="B559" s="80"/>
      <c r="C559" s="80"/>
      <c r="D559" s="80"/>
      <c r="E559" s="80"/>
      <c r="F559" s="80"/>
      <c r="G559" s="80"/>
      <c r="H559" s="80"/>
      <c r="J559"/>
      <c r="K559"/>
      <c r="L559"/>
    </row>
    <row r="560" spans="1:12" s="4" customFormat="1" ht="14.25">
      <c r="A560" s="80"/>
      <c r="B560" s="80"/>
      <c r="C560" s="80"/>
      <c r="D560" s="80"/>
      <c r="E560" s="80"/>
      <c r="F560" s="80"/>
      <c r="G560" s="80"/>
      <c r="H560" s="80"/>
      <c r="J560"/>
      <c r="K560"/>
      <c r="L560"/>
    </row>
    <row r="561" spans="1:12" s="4" customFormat="1" ht="14.25">
      <c r="A561" s="80"/>
      <c r="B561" s="80"/>
      <c r="C561" s="80"/>
      <c r="D561" s="80"/>
      <c r="E561" s="80"/>
      <c r="F561" s="80"/>
      <c r="G561" s="80"/>
      <c r="H561" s="80"/>
      <c r="J561"/>
      <c r="K561"/>
      <c r="L561"/>
    </row>
    <row r="562" spans="1:12" s="4" customFormat="1" ht="14.25">
      <c r="A562" s="80"/>
      <c r="B562" s="80"/>
      <c r="C562" s="80"/>
      <c r="D562" s="80"/>
      <c r="E562" s="80"/>
      <c r="F562" s="80"/>
      <c r="G562" s="80"/>
      <c r="H562" s="80"/>
      <c r="J562"/>
      <c r="K562"/>
      <c r="L562"/>
    </row>
    <row r="563" spans="1:12" s="4" customFormat="1" ht="14.25">
      <c r="A563" s="80"/>
      <c r="B563" s="80"/>
      <c r="C563" s="80"/>
      <c r="D563" s="80"/>
      <c r="E563" s="80"/>
      <c r="F563" s="80"/>
      <c r="G563" s="80"/>
      <c r="H563" s="80"/>
      <c r="J563"/>
      <c r="K563"/>
      <c r="L563"/>
    </row>
    <row r="564" spans="1:12" s="4" customFormat="1" ht="14.25">
      <c r="A564" s="80"/>
      <c r="B564" s="80"/>
      <c r="C564" s="80"/>
      <c r="D564" s="80"/>
      <c r="E564" s="80"/>
      <c r="F564" s="80"/>
      <c r="G564" s="80"/>
      <c r="H564" s="80"/>
      <c r="J564"/>
      <c r="K564"/>
      <c r="L564"/>
    </row>
    <row r="565" spans="1:12" s="4" customFormat="1" ht="14.25">
      <c r="A565" s="80"/>
      <c r="B565" s="80"/>
      <c r="C565" s="80"/>
      <c r="D565" s="80"/>
      <c r="E565" s="80"/>
      <c r="F565" s="80"/>
      <c r="G565" s="80"/>
      <c r="H565" s="80"/>
      <c r="J565"/>
      <c r="K565"/>
      <c r="L565"/>
    </row>
    <row r="566" spans="1:12" s="4" customFormat="1" ht="14.25">
      <c r="A566" s="80"/>
      <c r="B566" s="80"/>
      <c r="C566" s="80"/>
      <c r="D566" s="80"/>
      <c r="E566" s="80"/>
      <c r="F566" s="80"/>
      <c r="G566" s="80"/>
      <c r="H566" s="80"/>
      <c r="J566"/>
      <c r="K566"/>
      <c r="L566"/>
    </row>
    <row r="567" spans="1:12" s="4" customFormat="1" ht="14.25">
      <c r="A567" s="80"/>
      <c r="B567" s="80"/>
      <c r="C567" s="80"/>
      <c r="D567" s="80"/>
      <c r="E567" s="80"/>
      <c r="F567" s="80"/>
      <c r="G567" s="80"/>
      <c r="H567" s="80"/>
      <c r="J567"/>
      <c r="K567"/>
      <c r="L567"/>
    </row>
    <row r="568" spans="1:12" s="4" customFormat="1" ht="14.25">
      <c r="A568" s="80"/>
      <c r="B568" s="80"/>
      <c r="C568" s="80"/>
      <c r="D568" s="80"/>
      <c r="E568" s="80"/>
      <c r="F568" s="80"/>
      <c r="G568" s="80"/>
      <c r="H568" s="80"/>
      <c r="J568"/>
      <c r="K568"/>
      <c r="L568"/>
    </row>
    <row r="569" spans="1:12" s="4" customFormat="1" ht="14.25">
      <c r="A569" s="80"/>
      <c r="B569" s="80"/>
      <c r="C569" s="80"/>
      <c r="D569" s="80"/>
      <c r="E569" s="80"/>
      <c r="F569" s="80"/>
      <c r="G569" s="80"/>
      <c r="H569" s="80"/>
      <c r="J569"/>
      <c r="K569"/>
      <c r="L569"/>
    </row>
    <row r="570" spans="1:12" s="4" customFormat="1" ht="14.25">
      <c r="A570" s="80"/>
      <c r="B570" s="80"/>
      <c r="C570" s="80"/>
      <c r="D570" s="80"/>
      <c r="E570" s="80"/>
      <c r="F570" s="80"/>
      <c r="G570" s="80"/>
      <c r="H570" s="80"/>
      <c r="J570"/>
      <c r="K570"/>
      <c r="L570"/>
    </row>
    <row r="571" spans="1:12" s="4" customFormat="1" ht="14.25">
      <c r="A571" s="80"/>
      <c r="B571" s="80"/>
      <c r="C571" s="80"/>
      <c r="D571" s="80"/>
      <c r="E571" s="80"/>
      <c r="F571" s="80"/>
      <c r="G571" s="80"/>
      <c r="H571" s="80"/>
      <c r="J571"/>
      <c r="K571"/>
      <c r="L571"/>
    </row>
    <row r="572" spans="1:12" s="4" customFormat="1" ht="14.25">
      <c r="A572" s="80"/>
      <c r="B572" s="80"/>
      <c r="C572" s="80"/>
      <c r="D572" s="80"/>
      <c r="E572" s="80"/>
      <c r="F572" s="80"/>
      <c r="G572" s="80"/>
      <c r="H572" s="80"/>
      <c r="J572"/>
      <c r="K572"/>
      <c r="L572"/>
    </row>
    <row r="573" spans="1:12" s="4" customFormat="1" ht="14.25">
      <c r="A573" s="80"/>
      <c r="B573" s="80"/>
      <c r="C573" s="80"/>
      <c r="D573" s="80"/>
      <c r="E573" s="80"/>
      <c r="F573" s="80"/>
      <c r="G573" s="80"/>
      <c r="H573" s="80"/>
      <c r="J573"/>
      <c r="K573"/>
      <c r="L573"/>
    </row>
    <row r="574" spans="1:12" s="4" customFormat="1" ht="14.25">
      <c r="A574" s="80"/>
      <c r="B574" s="80"/>
      <c r="C574" s="80"/>
      <c r="D574" s="80"/>
      <c r="E574" s="80"/>
      <c r="F574" s="80"/>
      <c r="G574" s="80"/>
      <c r="H574" s="80"/>
      <c r="J574"/>
      <c r="K574"/>
      <c r="L574"/>
    </row>
    <row r="575" spans="1:12" s="4" customFormat="1" ht="14.25">
      <c r="A575" s="80"/>
      <c r="B575" s="80"/>
      <c r="C575" s="80"/>
      <c r="D575" s="80"/>
      <c r="E575" s="80"/>
      <c r="F575" s="80"/>
      <c r="G575" s="80"/>
      <c r="H575" s="80"/>
      <c r="J575"/>
      <c r="K575"/>
      <c r="L575"/>
    </row>
    <row r="576" spans="1:12" s="4" customFormat="1" ht="14.25">
      <c r="A576" s="80"/>
      <c r="B576" s="80"/>
      <c r="C576" s="80"/>
      <c r="D576" s="80"/>
      <c r="E576" s="80"/>
      <c r="F576" s="80"/>
      <c r="G576" s="80"/>
      <c r="H576" s="80"/>
      <c r="J576"/>
      <c r="K576"/>
      <c r="L576"/>
    </row>
    <row r="577" spans="1:12" s="4" customFormat="1" ht="14.25">
      <c r="A577" s="80"/>
      <c r="B577" s="80"/>
      <c r="C577" s="80"/>
      <c r="D577" s="80"/>
      <c r="E577" s="80"/>
      <c r="F577" s="80"/>
      <c r="G577" s="80"/>
      <c r="H577" s="80"/>
      <c r="J577"/>
      <c r="K577"/>
      <c r="L577"/>
    </row>
    <row r="578" spans="1:12" s="4" customFormat="1" ht="14.25">
      <c r="A578" s="80"/>
      <c r="B578" s="80"/>
      <c r="C578" s="80"/>
      <c r="D578" s="80"/>
      <c r="E578" s="80"/>
      <c r="F578" s="80"/>
      <c r="G578" s="80"/>
      <c r="H578" s="80"/>
      <c r="J578"/>
      <c r="K578"/>
      <c r="L578"/>
    </row>
    <row r="579" spans="1:12" s="4" customFormat="1" ht="14.25">
      <c r="A579" s="80"/>
      <c r="B579" s="80"/>
      <c r="C579" s="80"/>
      <c r="D579" s="80"/>
      <c r="E579" s="80"/>
      <c r="F579" s="80"/>
      <c r="G579" s="80"/>
      <c r="H579" s="80"/>
      <c r="J579"/>
      <c r="K579"/>
      <c r="L579"/>
    </row>
    <row r="580" spans="1:12" s="4" customFormat="1" ht="14.25">
      <c r="A580" s="80"/>
      <c r="B580" s="80"/>
      <c r="C580" s="80"/>
      <c r="D580" s="80"/>
      <c r="E580" s="80"/>
      <c r="F580" s="80"/>
      <c r="G580" s="80"/>
      <c r="H580" s="80"/>
      <c r="J580"/>
      <c r="K580"/>
      <c r="L580"/>
    </row>
    <row r="581" spans="1:12" s="4" customFormat="1" ht="14.25">
      <c r="A581" s="80"/>
      <c r="B581" s="80"/>
      <c r="C581" s="80"/>
      <c r="D581" s="80"/>
      <c r="E581" s="80"/>
      <c r="F581" s="80"/>
      <c r="G581" s="80"/>
      <c r="H581" s="80"/>
      <c r="J581"/>
      <c r="K581"/>
      <c r="L581"/>
    </row>
    <row r="582" spans="1:12" s="4" customFormat="1" ht="14.25">
      <c r="A582" s="80"/>
      <c r="B582" s="80"/>
      <c r="C582" s="80"/>
      <c r="D582" s="80"/>
      <c r="E582" s="80"/>
      <c r="F582" s="80"/>
      <c r="G582" s="80"/>
      <c r="H582" s="80"/>
      <c r="J582"/>
      <c r="K582"/>
      <c r="L582"/>
    </row>
    <row r="583" spans="1:12" s="4" customFormat="1" ht="14.25">
      <c r="A583" s="80"/>
      <c r="B583" s="80"/>
      <c r="C583" s="80"/>
      <c r="D583" s="80"/>
      <c r="E583" s="80"/>
      <c r="F583" s="80"/>
      <c r="G583" s="80"/>
      <c r="H583" s="80"/>
      <c r="J583"/>
      <c r="K583"/>
      <c r="L583"/>
    </row>
    <row r="584" spans="1:12" s="4" customFormat="1" ht="14.25">
      <c r="A584" s="80"/>
      <c r="B584" s="80"/>
      <c r="C584" s="80"/>
      <c r="D584" s="80"/>
      <c r="E584" s="80"/>
      <c r="F584" s="80"/>
      <c r="G584" s="80"/>
      <c r="H584" s="80"/>
      <c r="J584"/>
      <c r="K584"/>
      <c r="L584"/>
    </row>
    <row r="585" spans="1:12" s="4" customFormat="1" ht="14.25">
      <c r="A585" s="80"/>
      <c r="B585" s="80"/>
      <c r="C585" s="80"/>
      <c r="D585" s="80"/>
      <c r="E585" s="80"/>
      <c r="F585" s="80"/>
      <c r="G585" s="80"/>
      <c r="H585" s="80"/>
      <c r="J585"/>
      <c r="K585"/>
      <c r="L585"/>
    </row>
    <row r="586" spans="1:12" s="4" customFormat="1" ht="14.25">
      <c r="A586" s="80"/>
      <c r="B586" s="80"/>
      <c r="C586" s="80"/>
      <c r="D586" s="80"/>
      <c r="E586" s="80"/>
      <c r="F586" s="80"/>
      <c r="G586" s="80"/>
      <c r="H586" s="80"/>
      <c r="J586"/>
      <c r="K586"/>
      <c r="L586"/>
    </row>
    <row r="587" spans="1:12" s="4" customFormat="1" ht="14.25">
      <c r="A587" s="80"/>
      <c r="B587" s="80"/>
      <c r="C587" s="80"/>
      <c r="D587" s="80"/>
      <c r="E587" s="80"/>
      <c r="F587" s="80"/>
      <c r="G587" s="80"/>
      <c r="H587" s="80"/>
      <c r="J587"/>
      <c r="K587"/>
      <c r="L587"/>
    </row>
    <row r="588" spans="1:12" s="4" customFormat="1" ht="14.25">
      <c r="A588" s="80"/>
      <c r="B588" s="80"/>
      <c r="C588" s="80"/>
      <c r="D588" s="80"/>
      <c r="E588" s="80"/>
      <c r="F588" s="80"/>
      <c r="G588" s="80"/>
      <c r="H588" s="80"/>
      <c r="J588"/>
      <c r="K588"/>
      <c r="L588"/>
    </row>
    <row r="589" spans="1:12" s="4" customFormat="1" ht="14.25">
      <c r="A589" s="80"/>
      <c r="B589" s="80"/>
      <c r="C589" s="80"/>
      <c r="D589" s="80"/>
      <c r="E589" s="80"/>
      <c r="F589" s="80"/>
      <c r="G589" s="80"/>
      <c r="H589" s="80"/>
      <c r="J589"/>
      <c r="K589"/>
      <c r="L589"/>
    </row>
    <row r="590" spans="1:12" s="4" customFormat="1" ht="14.25">
      <c r="A590" s="80"/>
      <c r="B590" s="80"/>
      <c r="C590" s="80"/>
      <c r="D590" s="80"/>
      <c r="E590" s="80"/>
      <c r="F590" s="80"/>
      <c r="G590" s="80"/>
      <c r="H590" s="80"/>
      <c r="J590"/>
      <c r="K590"/>
      <c r="L590"/>
    </row>
    <row r="591" spans="1:12" s="4" customFormat="1" ht="14.25">
      <c r="A591" s="80"/>
      <c r="B591" s="80"/>
      <c r="C591" s="80"/>
      <c r="D591" s="80"/>
      <c r="E591" s="80"/>
      <c r="F591" s="80"/>
      <c r="G591" s="80"/>
      <c r="H591" s="80"/>
      <c r="J591"/>
      <c r="K591"/>
      <c r="L591"/>
    </row>
    <row r="592" spans="1:12" s="4" customFormat="1" ht="14.25">
      <c r="A592" s="80"/>
      <c r="B592" s="80"/>
      <c r="C592" s="80"/>
      <c r="D592" s="80"/>
      <c r="E592" s="80"/>
      <c r="F592" s="80"/>
      <c r="G592" s="80"/>
      <c r="H592" s="80"/>
      <c r="J592"/>
      <c r="K592"/>
      <c r="L592"/>
    </row>
    <row r="593" spans="1:12" s="4" customFormat="1" ht="14.25">
      <c r="A593" s="80"/>
      <c r="B593" s="80"/>
      <c r="C593" s="80"/>
      <c r="D593" s="80"/>
      <c r="E593" s="80"/>
      <c r="F593" s="80"/>
      <c r="G593" s="80"/>
      <c r="H593" s="80"/>
      <c r="J593"/>
      <c r="K593"/>
      <c r="L593"/>
    </row>
    <row r="594" spans="1:12" s="4" customFormat="1" ht="14.25">
      <c r="A594" s="80"/>
      <c r="B594" s="80"/>
      <c r="C594" s="80"/>
      <c r="D594" s="80"/>
      <c r="E594" s="80"/>
      <c r="F594" s="80"/>
      <c r="G594" s="80"/>
      <c r="H594" s="80"/>
      <c r="J594"/>
      <c r="K594"/>
      <c r="L594"/>
    </row>
    <row r="595" spans="1:12" s="4" customFormat="1" ht="14.25">
      <c r="A595" s="80"/>
      <c r="B595" s="80"/>
      <c r="C595" s="80"/>
      <c r="D595" s="80"/>
      <c r="E595" s="80"/>
      <c r="F595" s="80"/>
      <c r="G595" s="80"/>
      <c r="H595" s="80"/>
      <c r="J595"/>
      <c r="K595"/>
      <c r="L595"/>
    </row>
    <row r="596" spans="1:12" s="4" customFormat="1" ht="14.25">
      <c r="A596" s="80"/>
      <c r="B596" s="80"/>
      <c r="C596" s="80"/>
      <c r="D596" s="80"/>
      <c r="E596" s="80"/>
      <c r="F596" s="80"/>
      <c r="G596" s="80"/>
      <c r="H596" s="80"/>
      <c r="J596"/>
      <c r="K596"/>
      <c r="L596"/>
    </row>
    <row r="597" spans="1:12" s="4" customFormat="1" ht="14.25">
      <c r="A597" s="80"/>
      <c r="B597" s="80"/>
      <c r="C597" s="80"/>
      <c r="D597" s="80"/>
      <c r="E597" s="80"/>
      <c r="F597" s="80"/>
      <c r="G597" s="80"/>
      <c r="H597" s="80"/>
      <c r="J597"/>
      <c r="K597"/>
      <c r="L597"/>
    </row>
    <row r="598" spans="1:12" s="4" customFormat="1" ht="14.25">
      <c r="A598" s="80"/>
      <c r="B598" s="80"/>
      <c r="C598" s="80"/>
      <c r="D598" s="80"/>
      <c r="E598" s="80"/>
      <c r="F598" s="80"/>
      <c r="G598" s="80"/>
      <c r="H598" s="80"/>
      <c r="J598"/>
      <c r="K598"/>
      <c r="L598"/>
    </row>
    <row r="599" spans="1:12" s="4" customFormat="1" ht="14.25">
      <c r="A599" s="80"/>
      <c r="B599" s="80"/>
      <c r="C599" s="80"/>
      <c r="D599" s="80"/>
      <c r="E599" s="80"/>
      <c r="F599" s="80"/>
      <c r="G599" s="80"/>
      <c r="H599" s="80"/>
      <c r="J599"/>
      <c r="K599"/>
      <c r="L599"/>
    </row>
    <row r="600" spans="1:12" s="4" customFormat="1" ht="14.25">
      <c r="A600" s="80"/>
      <c r="B600" s="80"/>
      <c r="C600" s="80"/>
      <c r="D600" s="80"/>
      <c r="E600" s="80"/>
      <c r="F600" s="80"/>
      <c r="G600" s="80"/>
      <c r="H600" s="80"/>
      <c r="J600"/>
      <c r="K600"/>
      <c r="L600"/>
    </row>
    <row r="601" spans="1:12" s="4" customFormat="1" ht="14.25">
      <c r="A601" s="80"/>
      <c r="B601" s="80"/>
      <c r="C601" s="80"/>
      <c r="D601" s="80"/>
      <c r="E601" s="80"/>
      <c r="F601" s="80"/>
      <c r="G601" s="80"/>
      <c r="H601" s="80"/>
      <c r="J601"/>
      <c r="K601"/>
      <c r="L601"/>
    </row>
    <row r="602" spans="1:12" s="4" customFormat="1" ht="14.25">
      <c r="A602" s="80"/>
      <c r="B602" s="80"/>
      <c r="C602" s="80"/>
      <c r="D602" s="80"/>
      <c r="E602" s="80"/>
      <c r="F602" s="80"/>
      <c r="G602" s="80"/>
      <c r="H602" s="80"/>
      <c r="J602"/>
      <c r="K602"/>
      <c r="L602"/>
    </row>
    <row r="603" spans="1:12" s="4" customFormat="1" ht="14.25">
      <c r="A603" s="80"/>
      <c r="B603" s="80"/>
      <c r="C603" s="80"/>
      <c r="D603" s="80"/>
      <c r="E603" s="80"/>
      <c r="F603" s="80"/>
      <c r="G603" s="80"/>
      <c r="H603" s="80"/>
      <c r="J603"/>
      <c r="K603"/>
      <c r="L603"/>
    </row>
    <row r="604" spans="1:12" s="4" customFormat="1" ht="14.25">
      <c r="A604" s="80"/>
      <c r="B604" s="80"/>
      <c r="C604" s="80"/>
      <c r="D604" s="80"/>
      <c r="E604" s="80"/>
      <c r="F604" s="80"/>
      <c r="G604" s="80"/>
      <c r="H604" s="80"/>
      <c r="J604"/>
      <c r="K604"/>
      <c r="L604"/>
    </row>
    <row r="605" spans="1:12" s="4" customFormat="1" ht="14.25">
      <c r="A605" s="80"/>
      <c r="B605" s="80"/>
      <c r="C605" s="80"/>
      <c r="D605" s="80"/>
      <c r="E605" s="80"/>
      <c r="F605" s="80"/>
      <c r="G605" s="80"/>
      <c r="H605" s="80"/>
      <c r="J605"/>
      <c r="K605"/>
      <c r="L605"/>
    </row>
    <row r="606" spans="1:12" s="4" customFormat="1" ht="14.25">
      <c r="A606" s="80"/>
      <c r="B606" s="80"/>
      <c r="C606" s="80"/>
      <c r="D606" s="80"/>
      <c r="E606" s="80"/>
      <c r="F606" s="80"/>
      <c r="G606" s="80"/>
      <c r="H606" s="80"/>
      <c r="J606"/>
      <c r="K606"/>
      <c r="L606"/>
    </row>
    <row r="607" spans="1:12" s="4" customFormat="1" ht="14.25">
      <c r="A607" s="80"/>
      <c r="B607" s="80"/>
      <c r="C607" s="80"/>
      <c r="D607" s="80"/>
      <c r="E607" s="80"/>
      <c r="F607" s="80"/>
      <c r="G607" s="80"/>
      <c r="H607" s="80"/>
      <c r="J607"/>
      <c r="K607"/>
      <c r="L607"/>
    </row>
    <row r="608" spans="1:12" s="4" customFormat="1" ht="14.25">
      <c r="A608" s="80"/>
      <c r="B608" s="80"/>
      <c r="C608" s="80"/>
      <c r="D608" s="80"/>
      <c r="E608" s="80"/>
      <c r="F608" s="80"/>
      <c r="G608" s="80"/>
      <c r="H608" s="80"/>
      <c r="J608"/>
      <c r="K608"/>
      <c r="L608"/>
    </row>
    <row r="609" spans="1:12" s="4" customFormat="1" ht="14.25">
      <c r="A609" s="80"/>
      <c r="B609" s="80"/>
      <c r="C609" s="80"/>
      <c r="D609" s="80"/>
      <c r="E609" s="80"/>
      <c r="F609" s="80"/>
      <c r="G609" s="80"/>
      <c r="H609" s="80"/>
      <c r="J609"/>
      <c r="K609"/>
      <c r="L609"/>
    </row>
    <row r="610" spans="1:12" s="4" customFormat="1" ht="14.25">
      <c r="A610" s="80"/>
      <c r="B610" s="80"/>
      <c r="C610" s="80"/>
      <c r="D610" s="80"/>
      <c r="E610" s="80"/>
      <c r="F610" s="80"/>
      <c r="G610" s="80"/>
      <c r="H610" s="80"/>
      <c r="J610"/>
      <c r="K610"/>
      <c r="L610"/>
    </row>
    <row r="611" spans="1:12" s="4" customFormat="1" ht="14.25">
      <c r="A611" s="80"/>
      <c r="B611" s="80"/>
      <c r="C611" s="80"/>
      <c r="D611" s="80"/>
      <c r="E611" s="80"/>
      <c r="F611" s="80"/>
      <c r="G611" s="80"/>
      <c r="H611" s="80"/>
      <c r="J611"/>
      <c r="K611"/>
      <c r="L611"/>
    </row>
    <row r="612" spans="1:12" s="4" customFormat="1" ht="14.25">
      <c r="A612" s="80"/>
      <c r="B612" s="80"/>
      <c r="C612" s="80"/>
      <c r="D612" s="80"/>
      <c r="E612" s="80"/>
      <c r="F612" s="80"/>
      <c r="G612" s="80"/>
      <c r="H612" s="80"/>
      <c r="J612"/>
      <c r="K612"/>
      <c r="L612"/>
    </row>
    <row r="613" spans="1:12" s="4" customFormat="1" ht="14.25">
      <c r="A613" s="80"/>
      <c r="B613" s="80"/>
      <c r="C613" s="80"/>
      <c r="D613" s="80"/>
      <c r="E613" s="80"/>
      <c r="F613" s="80"/>
      <c r="G613" s="80"/>
      <c r="H613" s="80"/>
      <c r="J613"/>
      <c r="K613"/>
      <c r="L613"/>
    </row>
    <row r="614" spans="1:12" s="4" customFormat="1" ht="14.25">
      <c r="A614" s="80"/>
      <c r="B614" s="80"/>
      <c r="C614" s="80"/>
      <c r="D614" s="80"/>
      <c r="E614" s="80"/>
      <c r="F614" s="80"/>
      <c r="G614" s="80"/>
      <c r="H614" s="80"/>
      <c r="J614"/>
      <c r="K614"/>
      <c r="L614"/>
    </row>
    <row r="615" spans="1:12" s="4" customFormat="1" ht="14.25">
      <c r="A615" s="80"/>
      <c r="B615" s="80"/>
      <c r="C615" s="80"/>
      <c r="D615" s="80"/>
      <c r="E615" s="80"/>
      <c r="F615" s="80"/>
      <c r="G615" s="80"/>
      <c r="H615" s="80"/>
      <c r="J615"/>
      <c r="K615"/>
      <c r="L615"/>
    </row>
    <row r="616" spans="1:12" s="4" customFormat="1" ht="14.25">
      <c r="A616" s="80"/>
      <c r="B616" s="80"/>
      <c r="C616" s="80"/>
      <c r="D616" s="80"/>
      <c r="E616" s="80"/>
      <c r="F616" s="80"/>
      <c r="G616" s="80"/>
      <c r="H616" s="80"/>
      <c r="J616"/>
      <c r="K616"/>
      <c r="L616"/>
    </row>
    <row r="617" spans="1:12" s="4" customFormat="1" ht="14.25">
      <c r="A617" s="80"/>
      <c r="B617" s="80"/>
      <c r="C617" s="80"/>
      <c r="D617" s="80"/>
      <c r="E617" s="80"/>
      <c r="F617" s="80"/>
      <c r="G617" s="80"/>
      <c r="H617" s="80"/>
      <c r="J617"/>
      <c r="K617"/>
      <c r="L617"/>
    </row>
    <row r="618" spans="1:12" s="4" customFormat="1" ht="14.25">
      <c r="A618" s="80"/>
      <c r="B618" s="80"/>
      <c r="C618" s="80"/>
      <c r="D618" s="80"/>
      <c r="E618" s="80"/>
      <c r="F618" s="80"/>
      <c r="G618" s="80"/>
      <c r="H618" s="80"/>
      <c r="J618"/>
      <c r="K618"/>
      <c r="L618"/>
    </row>
    <row r="619" spans="1:12" s="4" customFormat="1" ht="14.25">
      <c r="A619" s="80"/>
      <c r="B619" s="80"/>
      <c r="C619" s="80"/>
      <c r="D619" s="80"/>
      <c r="E619" s="80"/>
      <c r="F619" s="80"/>
      <c r="G619" s="80"/>
      <c r="H619" s="80"/>
      <c r="J619"/>
      <c r="K619"/>
      <c r="L619"/>
    </row>
    <row r="620" spans="1:12" s="4" customFormat="1" ht="14.25">
      <c r="A620" s="80"/>
      <c r="B620" s="80"/>
      <c r="C620" s="80"/>
      <c r="D620" s="80"/>
      <c r="E620" s="80"/>
      <c r="F620" s="80"/>
      <c r="G620" s="80"/>
      <c r="H620" s="80"/>
      <c r="J620"/>
      <c r="K620"/>
      <c r="L620"/>
    </row>
    <row r="621" spans="1:12" s="4" customFormat="1" ht="14.25">
      <c r="A621" s="80"/>
      <c r="B621" s="80"/>
      <c r="C621" s="80"/>
      <c r="D621" s="80"/>
      <c r="E621" s="80"/>
      <c r="F621" s="80"/>
      <c r="G621" s="80"/>
      <c r="H621" s="80"/>
      <c r="J621"/>
      <c r="K621"/>
      <c r="L621"/>
    </row>
    <row r="622" spans="1:12" s="4" customFormat="1" ht="14.25">
      <c r="A622" s="80"/>
      <c r="B622" s="80"/>
      <c r="C622" s="80"/>
      <c r="D622" s="80"/>
      <c r="E622" s="80"/>
      <c r="F622" s="80"/>
      <c r="G622" s="80"/>
      <c r="H622" s="80"/>
      <c r="J622"/>
      <c r="K622"/>
      <c r="L622"/>
    </row>
    <row r="623" spans="1:12" s="4" customFormat="1" ht="14.25">
      <c r="A623" s="80"/>
      <c r="B623" s="80"/>
      <c r="C623" s="80"/>
      <c r="D623" s="80"/>
      <c r="E623" s="80"/>
      <c r="F623" s="80"/>
      <c r="G623" s="80"/>
      <c r="H623" s="80"/>
      <c r="J623"/>
      <c r="K623"/>
      <c r="L623"/>
    </row>
    <row r="624" spans="1:12" s="4" customFormat="1" ht="14.25">
      <c r="A624" s="80"/>
      <c r="B624" s="80"/>
      <c r="C624" s="80"/>
      <c r="D624" s="80"/>
      <c r="E624" s="80"/>
      <c r="F624" s="80"/>
      <c r="G624" s="80"/>
      <c r="H624" s="80"/>
      <c r="J624"/>
      <c r="K624"/>
      <c r="L624"/>
    </row>
    <row r="625" spans="1:12" s="4" customFormat="1" ht="14.25">
      <c r="A625" s="80"/>
      <c r="B625" s="80"/>
      <c r="C625" s="80"/>
      <c r="D625" s="80"/>
      <c r="E625" s="80"/>
      <c r="F625" s="80"/>
      <c r="G625" s="80"/>
      <c r="H625" s="80"/>
      <c r="J625"/>
      <c r="K625"/>
      <c r="L625"/>
    </row>
    <row r="626" spans="1:12" s="4" customFormat="1" ht="14.25">
      <c r="A626" s="80"/>
      <c r="B626" s="80"/>
      <c r="C626" s="80"/>
      <c r="D626" s="80"/>
      <c r="E626" s="80"/>
      <c r="F626" s="80"/>
      <c r="G626" s="80"/>
      <c r="H626" s="80"/>
      <c r="J626"/>
      <c r="K626"/>
      <c r="L626"/>
    </row>
    <row r="627" spans="1:12" s="4" customFormat="1" ht="14.25">
      <c r="A627" s="80"/>
      <c r="B627" s="80"/>
      <c r="C627" s="80"/>
      <c r="D627" s="80"/>
      <c r="E627" s="80"/>
      <c r="F627" s="80"/>
      <c r="G627" s="80"/>
      <c r="H627" s="80"/>
      <c r="J627"/>
      <c r="K627"/>
      <c r="L627"/>
    </row>
    <row r="628" spans="1:12" s="4" customFormat="1" ht="14.25">
      <c r="A628" s="80"/>
      <c r="B628" s="80"/>
      <c r="C628" s="80"/>
      <c r="D628" s="80"/>
      <c r="E628" s="80"/>
      <c r="F628" s="80"/>
      <c r="G628" s="80"/>
      <c r="H628" s="80"/>
      <c r="J628"/>
      <c r="K628"/>
      <c r="L628"/>
    </row>
    <row r="629" spans="1:12" s="4" customFormat="1" ht="14.25">
      <c r="A629" s="80"/>
      <c r="B629" s="80"/>
      <c r="C629" s="80"/>
      <c r="D629" s="80"/>
      <c r="E629" s="80"/>
      <c r="F629" s="80"/>
      <c r="G629" s="80"/>
      <c r="H629" s="80"/>
      <c r="J629"/>
      <c r="K629"/>
      <c r="L629"/>
    </row>
    <row r="630" spans="1:12" s="4" customFormat="1" ht="14.25">
      <c r="A630" s="80"/>
      <c r="B630" s="80"/>
      <c r="C630" s="80"/>
      <c r="D630" s="80"/>
      <c r="E630" s="80"/>
      <c r="F630" s="80"/>
      <c r="G630" s="80"/>
      <c r="H630" s="80"/>
      <c r="J630"/>
      <c r="K630"/>
      <c r="L630"/>
    </row>
    <row r="631" spans="1:12" s="4" customFormat="1" ht="14.25">
      <c r="A631" s="80"/>
      <c r="B631" s="80"/>
      <c r="C631" s="80"/>
      <c r="D631" s="80"/>
      <c r="E631" s="80"/>
      <c r="F631" s="80"/>
      <c r="G631" s="80"/>
      <c r="H631" s="80"/>
      <c r="J631"/>
      <c r="K631"/>
      <c r="L631"/>
    </row>
    <row r="632" spans="1:12" s="4" customFormat="1" ht="14.25">
      <c r="A632" s="80"/>
      <c r="B632" s="80"/>
      <c r="C632" s="80"/>
      <c r="D632" s="80"/>
      <c r="E632" s="80"/>
      <c r="F632" s="80"/>
      <c r="G632" s="80"/>
      <c r="H632" s="80"/>
      <c r="J632"/>
      <c r="K632"/>
      <c r="L632"/>
    </row>
    <row r="633" spans="1:12" s="4" customFormat="1" ht="14.25">
      <c r="A633" s="80"/>
      <c r="B633" s="80"/>
      <c r="C633" s="80"/>
      <c r="D633" s="80"/>
      <c r="E633" s="80"/>
      <c r="F633" s="80"/>
      <c r="G633" s="80"/>
      <c r="H633" s="80"/>
      <c r="J633"/>
      <c r="K633"/>
      <c r="L633"/>
    </row>
    <row r="634" spans="1:12" s="4" customFormat="1" ht="14.25">
      <c r="A634" s="80"/>
      <c r="B634" s="80"/>
      <c r="C634" s="80"/>
      <c r="D634" s="80"/>
      <c r="E634" s="80"/>
      <c r="F634" s="80"/>
      <c r="G634" s="80"/>
      <c r="H634" s="80"/>
      <c r="J634"/>
      <c r="K634"/>
      <c r="L634"/>
    </row>
    <row r="635" spans="1:12" s="4" customFormat="1" ht="14.25">
      <c r="A635" s="80"/>
      <c r="B635" s="80"/>
      <c r="C635" s="80"/>
      <c r="D635" s="80"/>
      <c r="E635" s="80"/>
      <c r="F635" s="80"/>
      <c r="G635" s="80"/>
      <c r="H635" s="80"/>
      <c r="J635"/>
      <c r="K635"/>
      <c r="L635"/>
    </row>
    <row r="636" spans="1:12" s="4" customFormat="1" ht="14.25">
      <c r="A636" s="80"/>
      <c r="B636" s="80"/>
      <c r="C636" s="80"/>
      <c r="D636" s="80"/>
      <c r="E636" s="80"/>
      <c r="F636" s="80"/>
      <c r="G636" s="80"/>
      <c r="H636" s="80"/>
      <c r="J636"/>
      <c r="K636"/>
      <c r="L636"/>
    </row>
    <row r="637" spans="1:12" s="4" customFormat="1" ht="14.25">
      <c r="A637" s="80"/>
      <c r="B637" s="80"/>
      <c r="C637" s="80"/>
      <c r="D637" s="80"/>
      <c r="E637" s="80"/>
      <c r="F637" s="80"/>
      <c r="G637" s="80"/>
      <c r="H637" s="80"/>
      <c r="J637"/>
      <c r="K637"/>
      <c r="L637"/>
    </row>
    <row r="638" spans="1:12" s="4" customFormat="1" ht="14.25">
      <c r="A638" s="80"/>
      <c r="B638" s="80"/>
      <c r="C638" s="80"/>
      <c r="D638" s="80"/>
      <c r="E638" s="80"/>
      <c r="F638" s="80"/>
      <c r="G638" s="80"/>
      <c r="H638" s="80"/>
      <c r="J638"/>
      <c r="K638"/>
      <c r="L638"/>
    </row>
    <row r="639" spans="1:12" s="4" customFormat="1" ht="14.25">
      <c r="A639" s="80"/>
      <c r="B639" s="80"/>
      <c r="C639" s="80"/>
      <c r="D639" s="80"/>
      <c r="E639" s="80"/>
      <c r="F639" s="80"/>
      <c r="G639" s="80"/>
      <c r="H639" s="80"/>
      <c r="J639"/>
      <c r="K639"/>
      <c r="L639"/>
    </row>
    <row r="640" spans="1:12" s="4" customFormat="1" ht="14.25">
      <c r="A640" s="80"/>
      <c r="B640" s="80"/>
      <c r="C640" s="80"/>
      <c r="D640" s="80"/>
      <c r="E640" s="80"/>
      <c r="F640" s="80"/>
      <c r="G640" s="80"/>
      <c r="H640" s="80"/>
      <c r="J640"/>
      <c r="K640"/>
      <c r="L640"/>
    </row>
    <row r="641" spans="1:12" s="4" customFormat="1" ht="14.25">
      <c r="A641" s="80"/>
      <c r="B641" s="80"/>
      <c r="C641" s="80"/>
      <c r="D641" s="80"/>
      <c r="E641" s="80"/>
      <c r="F641" s="80"/>
      <c r="G641" s="80"/>
      <c r="H641" s="80"/>
      <c r="J641"/>
      <c r="K641"/>
      <c r="L641"/>
    </row>
    <row r="642" spans="1:12" s="4" customFormat="1" ht="14.25">
      <c r="A642" s="80"/>
      <c r="B642" s="80"/>
      <c r="C642" s="80"/>
      <c r="D642" s="80"/>
      <c r="E642" s="80"/>
      <c r="F642" s="80"/>
      <c r="G642" s="80"/>
      <c r="H642" s="80"/>
      <c r="J642"/>
      <c r="K642"/>
      <c r="L642"/>
    </row>
    <row r="643" spans="1:12" s="4" customFormat="1" ht="14.25">
      <c r="A643" s="80"/>
      <c r="B643" s="80"/>
      <c r="C643" s="80"/>
      <c r="D643" s="80"/>
      <c r="E643" s="80"/>
      <c r="F643" s="80"/>
      <c r="G643" s="80"/>
      <c r="H643" s="80"/>
      <c r="J643"/>
      <c r="K643"/>
      <c r="L643"/>
    </row>
    <row r="644" spans="1:12" s="4" customFormat="1" ht="14.25">
      <c r="A644" s="80"/>
      <c r="B644" s="80"/>
      <c r="C644" s="80"/>
      <c r="D644" s="80"/>
      <c r="E644" s="80"/>
      <c r="F644" s="80"/>
      <c r="G644" s="80"/>
      <c r="H644" s="80"/>
      <c r="J644"/>
      <c r="K644"/>
      <c r="L644"/>
    </row>
    <row r="645" spans="1:12" s="4" customFormat="1" ht="14.25">
      <c r="A645" s="80"/>
      <c r="B645" s="80"/>
      <c r="C645" s="80"/>
      <c r="D645" s="80"/>
      <c r="E645" s="80"/>
      <c r="F645" s="80"/>
      <c r="G645" s="80"/>
      <c r="H645" s="80"/>
      <c r="J645"/>
      <c r="K645"/>
      <c r="L645"/>
    </row>
    <row r="646" spans="1:12" s="4" customFormat="1" ht="14.25">
      <c r="A646" s="80"/>
      <c r="B646" s="80"/>
      <c r="C646" s="80"/>
      <c r="D646" s="80"/>
      <c r="E646" s="80"/>
      <c r="F646" s="80"/>
      <c r="G646" s="80"/>
      <c r="H646" s="80"/>
      <c r="J646"/>
      <c r="K646"/>
      <c r="L646"/>
    </row>
    <row r="647" spans="1:12" s="4" customFormat="1" ht="14.25">
      <c r="A647" s="80"/>
      <c r="B647" s="80"/>
      <c r="C647" s="80"/>
      <c r="D647" s="80"/>
      <c r="E647" s="80"/>
      <c r="F647" s="80"/>
      <c r="G647" s="80"/>
      <c r="H647" s="80"/>
      <c r="J647"/>
      <c r="K647"/>
      <c r="L647"/>
    </row>
    <row r="648" spans="1:12" s="4" customFormat="1" ht="14.25">
      <c r="A648" s="80"/>
      <c r="B648" s="80"/>
      <c r="C648" s="80"/>
      <c r="D648" s="80"/>
      <c r="E648" s="80"/>
      <c r="F648" s="80"/>
      <c r="G648" s="80"/>
      <c r="H648" s="80"/>
      <c r="J648"/>
      <c r="K648"/>
      <c r="L648"/>
    </row>
    <row r="649" spans="1:12" s="4" customFormat="1" ht="14.25">
      <c r="A649" s="80"/>
      <c r="B649" s="80"/>
      <c r="C649" s="80"/>
      <c r="D649" s="80"/>
      <c r="E649" s="80"/>
      <c r="F649" s="80"/>
      <c r="G649" s="80"/>
      <c r="H649" s="80"/>
      <c r="J649"/>
      <c r="K649"/>
      <c r="L649"/>
    </row>
    <row r="650" spans="1:12" s="4" customFormat="1" ht="14.25">
      <c r="A650" s="80"/>
      <c r="B650" s="80"/>
      <c r="C650" s="80"/>
      <c r="D650" s="80"/>
      <c r="E650" s="80"/>
      <c r="F650" s="80"/>
      <c r="G650" s="80"/>
      <c r="H650" s="80"/>
      <c r="J650"/>
      <c r="K650"/>
      <c r="L650"/>
    </row>
    <row r="651" spans="1:12" s="4" customFormat="1" ht="14.25">
      <c r="A651" s="80"/>
      <c r="B651" s="80"/>
      <c r="C651" s="80"/>
      <c r="D651" s="80"/>
      <c r="E651" s="80"/>
      <c r="F651" s="80"/>
      <c r="G651" s="80"/>
      <c r="H651" s="80"/>
      <c r="J651"/>
      <c r="K651"/>
      <c r="L651"/>
    </row>
    <row r="652" spans="1:12" s="4" customFormat="1" ht="14.25">
      <c r="A652" s="80"/>
      <c r="B652" s="80"/>
      <c r="C652" s="80"/>
      <c r="D652" s="80"/>
      <c r="E652" s="80"/>
      <c r="F652" s="80"/>
      <c r="G652" s="80"/>
      <c r="H652" s="80"/>
      <c r="J652"/>
      <c r="K652"/>
      <c r="L652"/>
    </row>
    <row r="653" spans="1:12" s="4" customFormat="1" ht="14.25">
      <c r="A653" s="80"/>
      <c r="B653" s="80"/>
      <c r="C653" s="80"/>
      <c r="D653" s="80"/>
      <c r="E653" s="80"/>
      <c r="F653" s="80"/>
      <c r="G653" s="80"/>
      <c r="H653" s="80"/>
      <c r="J653"/>
      <c r="K653"/>
      <c r="L653"/>
    </row>
    <row r="654" spans="1:12" s="4" customFormat="1" ht="14.25">
      <c r="A654" s="80"/>
      <c r="B654" s="80"/>
      <c r="C654" s="80"/>
      <c r="D654" s="80"/>
      <c r="E654" s="80"/>
      <c r="F654" s="80"/>
      <c r="G654" s="80"/>
      <c r="H654" s="80"/>
      <c r="J654"/>
      <c r="K654"/>
      <c r="L654"/>
    </row>
    <row r="655" spans="1:12" s="4" customFormat="1" ht="14.25">
      <c r="A655" s="80"/>
      <c r="B655" s="80"/>
      <c r="C655" s="80"/>
      <c r="D655" s="80"/>
      <c r="E655" s="80"/>
      <c r="F655" s="80"/>
      <c r="G655" s="80"/>
      <c r="H655" s="80"/>
      <c r="J655"/>
      <c r="K655"/>
      <c r="L655"/>
    </row>
    <row r="656" spans="1:12" s="4" customFormat="1" ht="14.25">
      <c r="A656" s="80"/>
      <c r="B656" s="80"/>
      <c r="C656" s="80"/>
      <c r="D656" s="80"/>
      <c r="E656" s="80"/>
      <c r="F656" s="80"/>
      <c r="G656" s="80"/>
      <c r="H656" s="80"/>
      <c r="J656"/>
      <c r="K656"/>
      <c r="L656"/>
    </row>
    <row r="657" spans="1:12" s="4" customFormat="1" ht="14.25">
      <c r="A657" s="80"/>
      <c r="B657" s="80"/>
      <c r="C657" s="80"/>
      <c r="D657" s="80"/>
      <c r="E657" s="80"/>
      <c r="F657" s="80"/>
      <c r="G657" s="80"/>
      <c r="H657" s="80"/>
      <c r="J657"/>
      <c r="K657"/>
      <c r="L657"/>
    </row>
    <row r="658" spans="1:12" s="4" customFormat="1" ht="14.25">
      <c r="A658" s="80"/>
      <c r="B658" s="80"/>
      <c r="C658" s="80"/>
      <c r="D658" s="80"/>
      <c r="E658" s="80"/>
      <c r="F658" s="80"/>
      <c r="G658" s="80"/>
      <c r="H658" s="80"/>
      <c r="J658"/>
      <c r="K658"/>
      <c r="L658"/>
    </row>
    <row r="659" spans="1:12" s="4" customFormat="1" ht="14.25">
      <c r="A659" s="80"/>
      <c r="B659" s="80"/>
      <c r="C659" s="80"/>
      <c r="D659" s="80"/>
      <c r="E659" s="80"/>
      <c r="F659" s="80"/>
      <c r="G659" s="80"/>
      <c r="H659" s="80"/>
      <c r="J659"/>
      <c r="K659"/>
      <c r="L659"/>
    </row>
    <row r="660" spans="1:12" s="4" customFormat="1" ht="14.25">
      <c r="A660" s="80"/>
      <c r="B660" s="80"/>
      <c r="C660" s="80"/>
      <c r="D660" s="80"/>
      <c r="E660" s="80"/>
      <c r="F660" s="80"/>
      <c r="G660" s="80"/>
      <c r="H660" s="80"/>
      <c r="J660"/>
      <c r="K660"/>
      <c r="L660"/>
    </row>
    <row r="661" spans="1:12" s="4" customFormat="1" ht="14.25">
      <c r="A661" s="80"/>
      <c r="B661" s="80"/>
      <c r="C661" s="80"/>
      <c r="D661" s="80"/>
      <c r="E661" s="80"/>
      <c r="F661" s="80"/>
      <c r="G661" s="80"/>
      <c r="H661" s="80"/>
      <c r="J661"/>
      <c r="K661"/>
      <c r="L661"/>
    </row>
    <row r="662" spans="1:12" s="4" customFormat="1" ht="14.25">
      <c r="A662" s="80"/>
      <c r="B662" s="80"/>
      <c r="C662" s="80"/>
      <c r="D662" s="80"/>
      <c r="E662" s="80"/>
      <c r="F662" s="80"/>
      <c r="G662" s="80"/>
      <c r="H662" s="80"/>
      <c r="J662"/>
      <c r="K662"/>
      <c r="L662"/>
    </row>
    <row r="663" spans="1:12" s="4" customFormat="1" ht="14.25">
      <c r="A663" s="80"/>
      <c r="B663" s="80"/>
      <c r="C663" s="80"/>
      <c r="D663" s="80"/>
      <c r="E663" s="80"/>
      <c r="F663" s="80"/>
      <c r="G663" s="80"/>
      <c r="H663" s="80"/>
      <c r="J663"/>
      <c r="K663"/>
      <c r="L663"/>
    </row>
    <row r="664" spans="1:12" s="4" customFormat="1" ht="14.25">
      <c r="A664" s="80"/>
      <c r="B664" s="80"/>
      <c r="C664" s="80"/>
      <c r="D664" s="80"/>
      <c r="E664" s="80"/>
      <c r="F664" s="80"/>
      <c r="G664" s="80"/>
      <c r="H664" s="80"/>
      <c r="J664"/>
      <c r="K664"/>
      <c r="L664"/>
    </row>
    <row r="665" spans="1:12" s="4" customFormat="1" ht="14.25">
      <c r="A665" s="80"/>
      <c r="B665" s="80"/>
      <c r="C665" s="80"/>
      <c r="D665" s="80"/>
      <c r="E665" s="80"/>
      <c r="F665" s="80"/>
      <c r="G665" s="80"/>
      <c r="H665" s="80"/>
      <c r="J665"/>
      <c r="K665"/>
      <c r="L665"/>
    </row>
    <row r="666" spans="1:12" s="4" customFormat="1" ht="14.25">
      <c r="A666" s="80"/>
      <c r="B666" s="80"/>
      <c r="C666" s="80"/>
      <c r="D666" s="80"/>
      <c r="E666" s="80"/>
      <c r="F666" s="80"/>
      <c r="G666" s="80"/>
      <c r="H666" s="80"/>
      <c r="J666"/>
      <c r="K666"/>
      <c r="L666"/>
    </row>
    <row r="667" spans="1:12" s="4" customFormat="1" ht="14.25">
      <c r="A667" s="80"/>
      <c r="B667" s="80"/>
      <c r="C667" s="80"/>
      <c r="D667" s="80"/>
      <c r="E667" s="80"/>
      <c r="F667" s="80"/>
      <c r="G667" s="80"/>
      <c r="H667" s="80"/>
      <c r="J667"/>
      <c r="K667"/>
      <c r="L667"/>
    </row>
    <row r="668" spans="1:12" s="4" customFormat="1" ht="14.25">
      <c r="A668" s="80"/>
      <c r="B668" s="80"/>
      <c r="C668" s="80"/>
      <c r="D668" s="80"/>
      <c r="E668" s="80"/>
      <c r="F668" s="80"/>
      <c r="G668" s="80"/>
      <c r="H668" s="80"/>
      <c r="J668"/>
      <c r="K668"/>
      <c r="L668"/>
    </row>
    <row r="669" spans="1:12" s="4" customFormat="1" ht="14.25">
      <c r="A669" s="80"/>
      <c r="B669" s="80"/>
      <c r="C669" s="80"/>
      <c r="D669" s="80"/>
      <c r="E669" s="80"/>
      <c r="F669" s="80"/>
      <c r="G669" s="80"/>
      <c r="H669" s="80"/>
      <c r="J669"/>
      <c r="K669"/>
      <c r="L669"/>
    </row>
    <row r="670" spans="1:12" s="4" customFormat="1" ht="14.25">
      <c r="A670" s="80"/>
      <c r="B670" s="80"/>
      <c r="C670" s="80"/>
      <c r="D670" s="80"/>
      <c r="E670" s="80"/>
      <c r="F670" s="80"/>
      <c r="G670" s="80"/>
      <c r="H670" s="80"/>
      <c r="J670"/>
      <c r="K670"/>
      <c r="L670"/>
    </row>
    <row r="671" spans="1:12" s="4" customFormat="1" ht="14.25">
      <c r="A671" s="80"/>
      <c r="B671" s="80"/>
      <c r="C671" s="80"/>
      <c r="D671" s="80"/>
      <c r="E671" s="80"/>
      <c r="F671" s="80"/>
      <c r="G671" s="80"/>
      <c r="H671" s="80"/>
      <c r="J671"/>
      <c r="K671"/>
      <c r="L671"/>
    </row>
    <row r="672" spans="1:12" s="4" customFormat="1" ht="14.25">
      <c r="A672" s="80"/>
      <c r="B672" s="80"/>
      <c r="C672" s="80"/>
      <c r="D672" s="80"/>
      <c r="E672" s="80"/>
      <c r="F672" s="80"/>
      <c r="G672" s="80"/>
      <c r="H672" s="80"/>
      <c r="J672"/>
      <c r="K672"/>
      <c r="L672"/>
    </row>
    <row r="673" spans="1:12" s="4" customFormat="1" ht="14.25">
      <c r="A673" s="80"/>
      <c r="B673" s="80"/>
      <c r="C673" s="80"/>
      <c r="D673" s="80"/>
      <c r="E673" s="80"/>
      <c r="F673" s="80"/>
      <c r="G673" s="80"/>
      <c r="H673" s="80"/>
      <c r="J673"/>
      <c r="K673"/>
      <c r="L673"/>
    </row>
    <row r="674" spans="1:12" s="4" customFormat="1" ht="14.25">
      <c r="A674" s="80"/>
      <c r="B674" s="80"/>
      <c r="C674" s="80"/>
      <c r="D674" s="80"/>
      <c r="E674" s="80"/>
      <c r="F674" s="80"/>
      <c r="G674" s="80"/>
      <c r="H674" s="80"/>
      <c r="J674"/>
      <c r="K674"/>
      <c r="L674"/>
    </row>
    <row r="675" spans="1:12" s="4" customFormat="1" ht="14.25">
      <c r="A675" s="80"/>
      <c r="B675" s="80"/>
      <c r="C675" s="80"/>
      <c r="D675" s="80"/>
      <c r="E675" s="80"/>
      <c r="F675" s="80"/>
      <c r="G675" s="80"/>
      <c r="H675" s="80"/>
      <c r="J675"/>
      <c r="K675"/>
      <c r="L675"/>
    </row>
    <row r="676" spans="1:12" s="4" customFormat="1" ht="14.25">
      <c r="A676" s="80"/>
      <c r="B676" s="80"/>
      <c r="C676" s="80"/>
      <c r="D676" s="80"/>
      <c r="E676" s="80"/>
      <c r="F676" s="80"/>
      <c r="G676" s="80"/>
      <c r="H676" s="80"/>
      <c r="J676"/>
      <c r="K676"/>
      <c r="L676"/>
    </row>
    <row r="677" spans="1:12" s="4" customFormat="1" ht="14.25">
      <c r="A677" s="80"/>
      <c r="B677" s="80"/>
      <c r="C677" s="80"/>
      <c r="D677" s="80"/>
      <c r="E677" s="80"/>
      <c r="F677" s="80"/>
      <c r="G677" s="80"/>
      <c r="H677" s="80"/>
      <c r="J677"/>
      <c r="K677"/>
      <c r="L677"/>
    </row>
    <row r="678" spans="1:12" s="4" customFormat="1" ht="14.25">
      <c r="A678" s="80"/>
      <c r="B678" s="80"/>
      <c r="C678" s="80"/>
      <c r="D678" s="80"/>
      <c r="E678" s="80"/>
      <c r="F678" s="80"/>
      <c r="G678" s="80"/>
      <c r="H678" s="80"/>
      <c r="J678"/>
      <c r="K678"/>
      <c r="L678"/>
    </row>
    <row r="679" spans="1:12" s="4" customFormat="1" ht="14.25">
      <c r="A679" s="80"/>
      <c r="B679" s="80"/>
      <c r="C679" s="80"/>
      <c r="D679" s="80"/>
      <c r="E679" s="80"/>
      <c r="F679" s="80"/>
      <c r="G679" s="80"/>
      <c r="H679" s="80"/>
      <c r="J679"/>
      <c r="K679"/>
      <c r="L679"/>
    </row>
    <row r="680" spans="1:12" s="4" customFormat="1" ht="14.25">
      <c r="A680" s="80"/>
      <c r="B680" s="80"/>
      <c r="C680" s="80"/>
      <c r="D680" s="80"/>
      <c r="E680" s="80"/>
      <c r="F680" s="80"/>
      <c r="G680" s="80"/>
      <c r="H680" s="80"/>
      <c r="J680"/>
      <c r="K680"/>
      <c r="L680"/>
    </row>
    <row r="681" spans="1:12" s="4" customFormat="1" ht="14.25">
      <c r="A681" s="80"/>
      <c r="B681" s="80"/>
      <c r="C681" s="80"/>
      <c r="D681" s="80"/>
      <c r="E681" s="80"/>
      <c r="F681" s="80"/>
      <c r="G681" s="80"/>
      <c r="H681" s="80"/>
      <c r="J681"/>
      <c r="K681"/>
      <c r="L681"/>
    </row>
    <row r="682" spans="1:12" s="4" customFormat="1" ht="14.25">
      <c r="A682" s="80"/>
      <c r="B682" s="80"/>
      <c r="C682" s="80"/>
      <c r="D682" s="80"/>
      <c r="E682" s="80"/>
      <c r="F682" s="80"/>
      <c r="G682" s="80"/>
      <c r="H682" s="80"/>
      <c r="J682"/>
      <c r="K682"/>
      <c r="L682"/>
    </row>
    <row r="683" spans="1:12" s="4" customFormat="1" ht="14.25">
      <c r="A683" s="80"/>
      <c r="B683" s="80"/>
      <c r="C683" s="80"/>
      <c r="D683" s="80"/>
      <c r="E683" s="80"/>
      <c r="F683" s="80"/>
      <c r="G683" s="80"/>
      <c r="H683" s="80"/>
      <c r="J683"/>
      <c r="K683"/>
      <c r="L683"/>
    </row>
    <row r="684" spans="1:12" s="4" customFormat="1" ht="14.25">
      <c r="A684" s="80"/>
      <c r="B684" s="80"/>
      <c r="C684" s="80"/>
      <c r="D684" s="80"/>
      <c r="E684" s="80"/>
      <c r="F684" s="80"/>
      <c r="G684" s="80"/>
      <c r="H684" s="80"/>
      <c r="J684"/>
      <c r="K684"/>
      <c r="L684"/>
    </row>
    <row r="685" spans="1:12" s="4" customFormat="1" ht="14.25">
      <c r="A685" s="80"/>
      <c r="B685" s="80"/>
      <c r="C685" s="80"/>
      <c r="D685" s="80"/>
      <c r="E685" s="80"/>
      <c r="F685" s="80"/>
      <c r="G685" s="80"/>
      <c r="H685" s="80"/>
      <c r="J685"/>
      <c r="K685"/>
      <c r="L685"/>
    </row>
    <row r="686" spans="1:12" s="4" customFormat="1" ht="14.25">
      <c r="A686" s="80"/>
      <c r="B686" s="80"/>
      <c r="C686" s="80"/>
      <c r="D686" s="80"/>
      <c r="E686" s="80"/>
      <c r="F686" s="80"/>
      <c r="G686" s="80"/>
      <c r="H686" s="80"/>
      <c r="J686"/>
      <c r="K686"/>
      <c r="L686"/>
    </row>
    <row r="687" spans="1:12" s="4" customFormat="1" ht="14.25">
      <c r="A687" s="80"/>
      <c r="B687" s="80"/>
      <c r="C687" s="80"/>
      <c r="D687" s="80"/>
      <c r="E687" s="80"/>
      <c r="F687" s="80"/>
      <c r="G687" s="80"/>
      <c r="H687" s="80"/>
      <c r="J687"/>
      <c r="K687"/>
      <c r="L687"/>
    </row>
    <row r="688" spans="1:12" s="4" customFormat="1" ht="14.25">
      <c r="A688" s="80"/>
      <c r="B688" s="80"/>
      <c r="C688" s="80"/>
      <c r="D688" s="80"/>
      <c r="E688" s="80"/>
      <c r="F688" s="80"/>
      <c r="G688" s="80"/>
      <c r="H688" s="80"/>
      <c r="J688"/>
      <c r="K688"/>
      <c r="L688"/>
    </row>
    <row r="689" spans="1:12" s="4" customFormat="1" ht="14.25">
      <c r="A689" s="80"/>
      <c r="B689" s="80"/>
      <c r="C689" s="80"/>
      <c r="D689" s="80"/>
      <c r="E689" s="80"/>
      <c r="F689" s="80"/>
      <c r="G689" s="80"/>
      <c r="H689" s="80"/>
      <c r="J689"/>
      <c r="K689"/>
      <c r="L689"/>
    </row>
    <row r="690" spans="1:12" s="4" customFormat="1" ht="14.25">
      <c r="A690" s="80"/>
      <c r="B690" s="80"/>
      <c r="C690" s="80"/>
      <c r="D690" s="80"/>
      <c r="E690" s="80"/>
      <c r="F690" s="80"/>
      <c r="G690" s="80"/>
      <c r="H690" s="80"/>
      <c r="J690"/>
      <c r="K690"/>
      <c r="L690"/>
    </row>
    <row r="691" spans="1:12" s="4" customFormat="1" ht="14.25">
      <c r="A691" s="80"/>
      <c r="B691" s="80"/>
      <c r="C691" s="80"/>
      <c r="D691" s="80"/>
      <c r="E691" s="80"/>
      <c r="F691" s="80"/>
      <c r="G691" s="80"/>
      <c r="H691" s="80"/>
      <c r="J691"/>
      <c r="K691"/>
      <c r="L691"/>
    </row>
    <row r="692" spans="1:12" s="4" customFormat="1" ht="14.25">
      <c r="A692" s="80"/>
      <c r="B692" s="80"/>
      <c r="C692" s="80"/>
      <c r="D692" s="80"/>
      <c r="E692" s="80"/>
      <c r="F692" s="80"/>
      <c r="G692" s="80"/>
      <c r="H692" s="80"/>
      <c r="J692"/>
      <c r="K692"/>
      <c r="L692"/>
    </row>
    <row r="693" spans="1:12" s="4" customFormat="1" ht="14.25">
      <c r="A693" s="80"/>
      <c r="B693" s="80"/>
      <c r="C693" s="80"/>
      <c r="D693" s="80"/>
      <c r="E693" s="80"/>
      <c r="F693" s="80"/>
      <c r="G693" s="80"/>
      <c r="H693" s="80"/>
      <c r="J693"/>
      <c r="K693"/>
      <c r="L693"/>
    </row>
    <row r="694" spans="1:12" s="4" customFormat="1" ht="14.25">
      <c r="A694" s="80"/>
      <c r="B694" s="80"/>
      <c r="C694" s="80"/>
      <c r="D694" s="80"/>
      <c r="E694" s="80"/>
      <c r="F694" s="80"/>
      <c r="G694" s="80"/>
      <c r="H694" s="80"/>
      <c r="J694"/>
      <c r="K694"/>
      <c r="L694"/>
    </row>
    <row r="695" spans="1:12" s="4" customFormat="1" ht="14.25">
      <c r="A695" s="80"/>
      <c r="B695" s="80"/>
      <c r="C695" s="80"/>
      <c r="D695" s="80"/>
      <c r="E695" s="80"/>
      <c r="F695" s="80"/>
      <c r="G695" s="80"/>
      <c r="H695" s="80"/>
      <c r="J695"/>
      <c r="K695"/>
      <c r="L695"/>
    </row>
    <row r="696" spans="1:12" s="4" customFormat="1" ht="14.25">
      <c r="A696" s="80"/>
      <c r="B696" s="80"/>
      <c r="C696" s="80"/>
      <c r="D696" s="80"/>
      <c r="E696" s="80"/>
      <c r="F696" s="80"/>
      <c r="G696" s="80"/>
      <c r="H696" s="80"/>
      <c r="J696"/>
      <c r="K696"/>
      <c r="L696"/>
    </row>
    <row r="697" spans="1:12" s="4" customFormat="1" ht="14.25">
      <c r="A697" s="80"/>
      <c r="B697" s="80"/>
      <c r="C697" s="80"/>
      <c r="D697" s="80"/>
      <c r="E697" s="80"/>
      <c r="F697" s="80"/>
      <c r="G697" s="80"/>
      <c r="H697" s="80"/>
      <c r="J697"/>
      <c r="K697"/>
      <c r="L697"/>
    </row>
    <row r="698" spans="1:12" s="4" customFormat="1" ht="14.25">
      <c r="A698" s="80"/>
      <c r="B698" s="80"/>
      <c r="C698" s="80"/>
      <c r="D698" s="80"/>
      <c r="E698" s="80"/>
      <c r="F698" s="80"/>
      <c r="G698" s="80"/>
      <c r="H698" s="80"/>
      <c r="J698"/>
      <c r="K698"/>
      <c r="L698"/>
    </row>
    <row r="699" spans="1:12" s="4" customFormat="1" ht="14.25">
      <c r="A699" s="80"/>
      <c r="B699" s="80"/>
      <c r="C699" s="80"/>
      <c r="D699" s="80"/>
      <c r="E699" s="80"/>
      <c r="F699" s="80"/>
      <c r="G699" s="80"/>
      <c r="H699" s="80"/>
      <c r="J699"/>
      <c r="K699"/>
      <c r="L699"/>
    </row>
    <row r="700" spans="1:12" s="4" customFormat="1" ht="14.25">
      <c r="A700" s="80"/>
      <c r="B700" s="80"/>
      <c r="C700" s="80"/>
      <c r="D700" s="80"/>
      <c r="E700" s="80"/>
      <c r="F700" s="80"/>
      <c r="G700" s="80"/>
      <c r="H700" s="80"/>
      <c r="J700"/>
      <c r="K700"/>
      <c r="L700"/>
    </row>
    <row r="701" spans="1:12" s="4" customFormat="1" ht="14.25">
      <c r="A701" s="80"/>
      <c r="B701" s="80"/>
      <c r="C701" s="80"/>
      <c r="D701" s="80"/>
      <c r="E701" s="80"/>
      <c r="F701" s="80"/>
      <c r="G701" s="80"/>
      <c r="H701" s="80"/>
      <c r="J701"/>
      <c r="K701"/>
      <c r="L701"/>
    </row>
    <row r="702" spans="1:12" s="4" customFormat="1" ht="14.25">
      <c r="A702" s="80"/>
      <c r="B702" s="80"/>
      <c r="C702" s="80"/>
      <c r="D702" s="80"/>
      <c r="E702" s="80"/>
      <c r="F702" s="80"/>
      <c r="G702" s="80"/>
      <c r="H702" s="80"/>
      <c r="J702"/>
      <c r="K702"/>
      <c r="L702"/>
    </row>
    <row r="703" spans="1:12" s="4" customFormat="1" ht="14.25">
      <c r="A703" s="80"/>
      <c r="B703" s="80"/>
      <c r="C703" s="80"/>
      <c r="D703" s="80"/>
      <c r="E703" s="80"/>
      <c r="F703" s="80"/>
      <c r="G703" s="80"/>
      <c r="H703" s="80"/>
      <c r="J703"/>
      <c r="K703"/>
      <c r="L703"/>
    </row>
    <row r="704" spans="1:12" s="4" customFormat="1" ht="14.25">
      <c r="A704" s="80"/>
      <c r="B704" s="80"/>
      <c r="C704" s="80"/>
      <c r="D704" s="80"/>
      <c r="E704" s="80"/>
      <c r="F704" s="80"/>
      <c r="G704" s="80"/>
      <c r="H704" s="80"/>
      <c r="J704"/>
      <c r="K704"/>
      <c r="L704"/>
    </row>
    <row r="705" spans="1:12" s="4" customFormat="1" ht="14.25">
      <c r="A705" s="80"/>
      <c r="B705" s="80"/>
      <c r="C705" s="80"/>
      <c r="D705" s="80"/>
      <c r="E705" s="80"/>
      <c r="F705" s="80"/>
      <c r="G705" s="80"/>
      <c r="H705" s="80"/>
      <c r="J705"/>
      <c r="K705"/>
      <c r="L705"/>
    </row>
    <row r="706" spans="1:12" s="4" customFormat="1" ht="14.25">
      <c r="A706" s="80"/>
      <c r="B706" s="80"/>
      <c r="C706" s="80"/>
      <c r="D706" s="80"/>
      <c r="E706" s="80"/>
      <c r="F706" s="80"/>
      <c r="G706" s="80"/>
      <c r="H706" s="80"/>
      <c r="J706"/>
      <c r="K706"/>
      <c r="L706"/>
    </row>
    <row r="707" spans="1:12" s="4" customFormat="1" ht="14.25">
      <c r="A707" s="80"/>
      <c r="B707" s="80"/>
      <c r="C707" s="80"/>
      <c r="D707" s="80"/>
      <c r="E707" s="80"/>
      <c r="F707" s="80"/>
      <c r="G707" s="80"/>
      <c r="H707" s="80"/>
      <c r="J707"/>
      <c r="K707"/>
      <c r="L707"/>
    </row>
    <row r="708" spans="1:12" s="4" customFormat="1" ht="14.25">
      <c r="A708" s="80"/>
      <c r="B708" s="80"/>
      <c r="C708" s="80"/>
      <c r="D708" s="80"/>
      <c r="E708" s="80"/>
      <c r="F708" s="80"/>
      <c r="G708" s="80"/>
      <c r="H708" s="80"/>
      <c r="J708"/>
      <c r="K708"/>
      <c r="L708"/>
    </row>
    <row r="709" spans="1:12" s="4" customFormat="1" ht="14.25">
      <c r="A709" s="80"/>
      <c r="B709" s="80"/>
      <c r="C709" s="80"/>
      <c r="D709" s="80"/>
      <c r="E709" s="80"/>
      <c r="F709" s="80"/>
      <c r="G709" s="80"/>
      <c r="H709" s="80"/>
      <c r="J709"/>
      <c r="K709"/>
      <c r="L709"/>
    </row>
    <row r="710" spans="1:12" s="4" customFormat="1" ht="14.25">
      <c r="A710" s="80"/>
      <c r="B710" s="80"/>
      <c r="C710" s="80"/>
      <c r="D710" s="80"/>
      <c r="E710" s="80"/>
      <c r="F710" s="80"/>
      <c r="G710" s="80"/>
      <c r="H710" s="80"/>
      <c r="J710"/>
      <c r="K710"/>
      <c r="L710"/>
    </row>
    <row r="711" spans="1:12" s="4" customFormat="1" ht="14.25">
      <c r="A711" s="80"/>
      <c r="B711" s="80"/>
      <c r="C711" s="80"/>
      <c r="D711" s="80"/>
      <c r="E711" s="80"/>
      <c r="F711" s="80"/>
      <c r="G711" s="80"/>
      <c r="H711" s="80"/>
      <c r="J711"/>
      <c r="K711"/>
      <c r="L711"/>
    </row>
    <row r="712" spans="1:12" s="4" customFormat="1" ht="14.25">
      <c r="A712" s="80"/>
      <c r="B712" s="80"/>
      <c r="C712" s="80"/>
      <c r="D712" s="80"/>
      <c r="E712" s="80"/>
      <c r="F712" s="80"/>
      <c r="G712" s="80"/>
      <c r="H712" s="80"/>
      <c r="J712"/>
      <c r="K712"/>
      <c r="L712"/>
    </row>
    <row r="713" spans="1:12" s="4" customFormat="1" ht="14.25">
      <c r="A713" s="80"/>
      <c r="B713" s="80"/>
      <c r="C713" s="80"/>
      <c r="D713" s="80"/>
      <c r="E713" s="80"/>
      <c r="F713" s="80"/>
      <c r="G713" s="80"/>
      <c r="H713" s="80"/>
      <c r="J713"/>
      <c r="K713"/>
      <c r="L713"/>
    </row>
    <row r="714" spans="1:12" s="4" customFormat="1" ht="14.25">
      <c r="A714" s="80"/>
      <c r="B714" s="80"/>
      <c r="C714" s="80"/>
      <c r="D714" s="80"/>
      <c r="E714" s="80"/>
      <c r="F714" s="80"/>
      <c r="G714" s="80"/>
      <c r="H714" s="80"/>
      <c r="J714"/>
      <c r="K714"/>
      <c r="L714"/>
    </row>
    <row r="715" spans="1:12" s="4" customFormat="1" ht="14.25">
      <c r="A715" s="80"/>
      <c r="B715" s="80"/>
      <c r="C715" s="80"/>
      <c r="D715" s="80"/>
      <c r="E715" s="80"/>
      <c r="F715" s="80"/>
      <c r="G715" s="80"/>
      <c r="H715" s="80"/>
      <c r="J715"/>
      <c r="K715"/>
      <c r="L715"/>
    </row>
    <row r="716" spans="1:12" s="4" customFormat="1" ht="14.25">
      <c r="A716" s="80"/>
      <c r="B716" s="80"/>
      <c r="C716" s="80"/>
      <c r="D716" s="80"/>
      <c r="E716" s="80"/>
      <c r="F716" s="80"/>
      <c r="G716" s="80"/>
      <c r="H716" s="80"/>
      <c r="J716"/>
      <c r="K716"/>
      <c r="L716"/>
    </row>
    <row r="717" spans="1:12" s="4" customFormat="1" ht="14.25">
      <c r="A717" s="80"/>
      <c r="B717" s="80"/>
      <c r="C717" s="80"/>
      <c r="D717" s="80"/>
      <c r="E717" s="80"/>
      <c r="F717" s="80"/>
      <c r="G717" s="80"/>
      <c r="H717" s="80"/>
      <c r="J717"/>
      <c r="K717"/>
      <c r="L717"/>
    </row>
    <row r="718" spans="1:12" s="4" customFormat="1" ht="14.25">
      <c r="A718" s="80"/>
      <c r="B718" s="80"/>
      <c r="C718" s="80"/>
      <c r="D718" s="80"/>
      <c r="E718" s="80"/>
      <c r="F718" s="80"/>
      <c r="G718" s="80"/>
      <c r="H718" s="80"/>
      <c r="J718"/>
      <c r="K718"/>
      <c r="L718"/>
    </row>
    <row r="719" spans="1:12" s="4" customFormat="1" ht="14.25">
      <c r="A719" s="80"/>
      <c r="B719" s="80"/>
      <c r="C719" s="80"/>
      <c r="D719" s="80"/>
      <c r="E719" s="80"/>
      <c r="F719" s="80"/>
      <c r="G719" s="80"/>
      <c r="H719" s="80"/>
      <c r="J719"/>
      <c r="K719"/>
      <c r="L719"/>
    </row>
    <row r="720" spans="1:12" s="4" customFormat="1" ht="14.25">
      <c r="A720" s="80"/>
      <c r="B720" s="80"/>
      <c r="C720" s="80"/>
      <c r="D720" s="80"/>
      <c r="E720" s="80"/>
      <c r="F720" s="80"/>
      <c r="G720" s="80"/>
      <c r="H720" s="80"/>
      <c r="J720"/>
      <c r="K720"/>
      <c r="L720"/>
    </row>
    <row r="721" spans="1:12" s="4" customFormat="1" ht="14.25">
      <c r="A721" s="80"/>
      <c r="B721" s="80"/>
      <c r="C721" s="80"/>
      <c r="D721" s="80"/>
      <c r="E721" s="80"/>
      <c r="F721" s="80"/>
      <c r="G721" s="80"/>
      <c r="H721" s="80"/>
      <c r="J721"/>
      <c r="K721"/>
      <c r="L721"/>
    </row>
    <row r="722" spans="1:12" s="4" customFormat="1" ht="14.25">
      <c r="A722" s="80"/>
      <c r="B722" s="80"/>
      <c r="C722" s="80"/>
      <c r="D722" s="80"/>
      <c r="E722" s="80"/>
      <c r="F722" s="80"/>
      <c r="G722" s="80"/>
      <c r="H722" s="80"/>
      <c r="J722"/>
      <c r="K722"/>
      <c r="L722"/>
    </row>
    <row r="723" spans="1:12" s="4" customFormat="1" ht="14.25">
      <c r="A723" s="80"/>
      <c r="B723" s="80"/>
      <c r="C723" s="80"/>
      <c r="D723" s="80"/>
      <c r="E723" s="80"/>
      <c r="F723" s="80"/>
      <c r="G723" s="80"/>
      <c r="H723" s="80"/>
      <c r="J723"/>
      <c r="K723"/>
      <c r="L723"/>
    </row>
    <row r="724" spans="1:12" s="4" customFormat="1" ht="14.25">
      <c r="A724" s="80"/>
      <c r="B724" s="80"/>
      <c r="C724" s="80"/>
      <c r="D724" s="80"/>
      <c r="E724" s="80"/>
      <c r="F724" s="80"/>
      <c r="G724" s="80"/>
      <c r="H724" s="80"/>
      <c r="J724"/>
      <c r="K724"/>
      <c r="L724"/>
    </row>
    <row r="725" spans="1:12" s="4" customFormat="1" ht="14.25">
      <c r="A725" s="80"/>
      <c r="B725" s="80"/>
      <c r="C725" s="80"/>
      <c r="D725" s="80"/>
      <c r="E725" s="80"/>
      <c r="F725" s="80"/>
      <c r="G725" s="80"/>
      <c r="H725" s="80"/>
      <c r="J725"/>
      <c r="K725"/>
      <c r="L725"/>
    </row>
    <row r="726" spans="1:12" s="4" customFormat="1" ht="14.25">
      <c r="A726" s="80"/>
      <c r="B726" s="80"/>
      <c r="C726" s="80"/>
      <c r="D726" s="80"/>
      <c r="E726" s="80"/>
      <c r="F726" s="80"/>
      <c r="G726" s="80"/>
      <c r="H726" s="80"/>
      <c r="J726"/>
      <c r="K726"/>
      <c r="L726"/>
    </row>
    <row r="727" spans="1:12" s="4" customFormat="1" ht="14.25">
      <c r="A727" s="80"/>
      <c r="B727" s="80"/>
      <c r="C727" s="80"/>
      <c r="D727" s="80"/>
      <c r="E727" s="80"/>
      <c r="F727" s="80"/>
      <c r="G727" s="80"/>
      <c r="H727" s="80"/>
      <c r="J727"/>
      <c r="K727"/>
      <c r="L727"/>
    </row>
    <row r="728" spans="1:12" s="4" customFormat="1" ht="14.25">
      <c r="A728" s="80"/>
      <c r="B728" s="80"/>
      <c r="C728" s="80"/>
      <c r="D728" s="80"/>
      <c r="E728" s="80"/>
      <c r="F728" s="80"/>
      <c r="G728" s="80"/>
      <c r="H728" s="80"/>
      <c r="J728"/>
      <c r="K728"/>
      <c r="L728"/>
    </row>
    <row r="729" spans="1:12" s="4" customFormat="1" ht="14.25">
      <c r="A729" s="80"/>
      <c r="B729" s="80"/>
      <c r="C729" s="80"/>
      <c r="D729" s="80"/>
      <c r="E729" s="80"/>
      <c r="F729" s="80"/>
      <c r="G729" s="80"/>
      <c r="H729" s="80"/>
      <c r="J729"/>
      <c r="K729"/>
      <c r="L729"/>
    </row>
    <row r="730" spans="1:12" s="4" customFormat="1" ht="14.25">
      <c r="A730" s="80"/>
      <c r="B730" s="80"/>
      <c r="C730" s="80"/>
      <c r="D730" s="80"/>
      <c r="E730" s="80"/>
      <c r="F730" s="80"/>
      <c r="G730" s="80"/>
      <c r="H730" s="80"/>
      <c r="J730"/>
      <c r="K730"/>
      <c r="L730"/>
    </row>
    <row r="731" spans="1:12" s="4" customFormat="1" ht="14.25">
      <c r="A731" s="80"/>
      <c r="B731" s="80"/>
      <c r="C731" s="80"/>
      <c r="D731" s="80"/>
      <c r="E731" s="80"/>
      <c r="F731" s="80"/>
      <c r="G731" s="80"/>
      <c r="H731" s="80"/>
      <c r="J731"/>
      <c r="K731"/>
      <c r="L731"/>
    </row>
    <row r="732" spans="1:12" s="4" customFormat="1" ht="14.25">
      <c r="A732" s="80"/>
      <c r="B732" s="80"/>
      <c r="C732" s="80"/>
      <c r="D732" s="80"/>
      <c r="E732" s="80"/>
      <c r="F732" s="80"/>
      <c r="G732" s="80"/>
      <c r="H732" s="80"/>
      <c r="J732"/>
      <c r="K732"/>
      <c r="L732"/>
    </row>
    <row r="733" spans="1:12" s="4" customFormat="1" ht="14.25">
      <c r="A733" s="80"/>
      <c r="B733" s="80"/>
      <c r="C733" s="80"/>
      <c r="D733" s="80"/>
      <c r="E733" s="80"/>
      <c r="F733" s="80"/>
      <c r="G733" s="80"/>
      <c r="H733" s="80"/>
      <c r="J733"/>
      <c r="K733"/>
      <c r="L733"/>
    </row>
    <row r="734" spans="1:12" s="4" customFormat="1" ht="14.25">
      <c r="A734" s="80"/>
      <c r="B734" s="80"/>
      <c r="C734" s="80"/>
      <c r="D734" s="80"/>
      <c r="E734" s="80"/>
      <c r="F734" s="80"/>
      <c r="G734" s="80"/>
      <c r="H734" s="80"/>
      <c r="J734"/>
      <c r="K734"/>
      <c r="L734"/>
    </row>
    <row r="735" spans="1:12" s="4" customFormat="1" ht="14.25">
      <c r="A735" s="80"/>
      <c r="B735" s="80"/>
      <c r="C735" s="80"/>
      <c r="D735" s="80"/>
      <c r="E735" s="80"/>
      <c r="F735" s="80"/>
      <c r="G735" s="80"/>
      <c r="H735" s="80"/>
      <c r="J735"/>
      <c r="K735"/>
      <c r="L735"/>
    </row>
    <row r="736" spans="1:12" s="4" customFormat="1" ht="14.25">
      <c r="A736" s="80"/>
      <c r="B736" s="80"/>
      <c r="C736" s="80"/>
      <c r="D736" s="80"/>
      <c r="E736" s="80"/>
      <c r="F736" s="80"/>
      <c r="G736" s="80"/>
      <c r="H736" s="80"/>
      <c r="J736"/>
      <c r="K736"/>
      <c r="L736"/>
    </row>
    <row r="737" spans="1:12" s="4" customFormat="1" ht="14.25">
      <c r="A737" s="80"/>
      <c r="B737" s="80"/>
      <c r="C737" s="80"/>
      <c r="D737" s="80"/>
      <c r="E737" s="80"/>
      <c r="F737" s="80"/>
      <c r="G737" s="80"/>
      <c r="H737" s="80"/>
      <c r="J737"/>
      <c r="K737"/>
      <c r="L737"/>
    </row>
    <row r="738" spans="1:12" s="4" customFormat="1" ht="14.25">
      <c r="A738" s="80"/>
      <c r="B738" s="80"/>
      <c r="C738" s="80"/>
      <c r="D738" s="80"/>
      <c r="E738" s="80"/>
      <c r="F738" s="80"/>
      <c r="G738" s="80"/>
      <c r="H738" s="80"/>
      <c r="J738"/>
      <c r="K738"/>
      <c r="L738"/>
    </row>
    <row r="739" spans="1:12" s="4" customFormat="1" ht="14.25">
      <c r="A739" s="80"/>
      <c r="B739" s="80"/>
      <c r="C739" s="80"/>
      <c r="D739" s="80"/>
      <c r="E739" s="80"/>
      <c r="F739" s="80"/>
      <c r="G739" s="80"/>
      <c r="H739" s="80"/>
      <c r="J739"/>
      <c r="K739"/>
      <c r="L739"/>
    </row>
    <row r="740" spans="1:12" s="4" customFormat="1" ht="14.25">
      <c r="A740" s="80"/>
      <c r="B740" s="80"/>
      <c r="C740" s="80"/>
      <c r="D740" s="80"/>
      <c r="E740" s="80"/>
      <c r="F740" s="80"/>
      <c r="G740" s="80"/>
      <c r="H740" s="80"/>
      <c r="J740"/>
      <c r="K740"/>
      <c r="L740"/>
    </row>
    <row r="741" spans="1:12" s="4" customFormat="1" ht="14.25">
      <c r="A741" s="80"/>
      <c r="B741" s="80"/>
      <c r="C741" s="80"/>
      <c r="D741" s="80"/>
      <c r="E741" s="80"/>
      <c r="F741" s="80"/>
      <c r="G741" s="80"/>
      <c r="H741" s="80"/>
      <c r="J741"/>
      <c r="K741"/>
      <c r="L741"/>
    </row>
    <row r="742" spans="1:12" s="4" customFormat="1" ht="14.25">
      <c r="A742" s="80"/>
      <c r="B742" s="80"/>
      <c r="C742" s="80"/>
      <c r="D742" s="80"/>
      <c r="E742" s="80"/>
      <c r="F742" s="80"/>
      <c r="G742" s="80"/>
      <c r="H742" s="80"/>
      <c r="J742"/>
      <c r="K742"/>
      <c r="L742"/>
    </row>
    <row r="743" spans="1:12" s="4" customFormat="1" ht="14.25">
      <c r="A743" s="80"/>
      <c r="B743" s="80"/>
      <c r="C743" s="80"/>
      <c r="D743" s="80"/>
      <c r="E743" s="80"/>
      <c r="F743" s="80"/>
      <c r="G743" s="80"/>
      <c r="H743" s="80"/>
      <c r="J743"/>
      <c r="K743"/>
      <c r="L743"/>
    </row>
    <row r="744" spans="1:12" s="4" customFormat="1" ht="14.25">
      <c r="A744" s="80"/>
      <c r="B744" s="80"/>
      <c r="C744" s="80"/>
      <c r="D744" s="80"/>
      <c r="E744" s="80"/>
      <c r="F744" s="80"/>
      <c r="G744" s="80"/>
      <c r="H744" s="80"/>
      <c r="J744"/>
      <c r="K744"/>
      <c r="L744"/>
    </row>
    <row r="745" spans="1:12" s="4" customFormat="1" ht="14.25">
      <c r="A745" s="80"/>
      <c r="B745" s="80"/>
      <c r="C745" s="80"/>
      <c r="D745" s="80"/>
      <c r="E745" s="80"/>
      <c r="F745" s="80"/>
      <c r="G745" s="80"/>
      <c r="H745" s="80"/>
      <c r="J745"/>
      <c r="K745"/>
      <c r="L745"/>
    </row>
    <row r="746" spans="1:12" s="4" customFormat="1" ht="14.25">
      <c r="A746" s="80"/>
      <c r="B746" s="80"/>
      <c r="C746" s="80"/>
      <c r="D746" s="80"/>
      <c r="E746" s="80"/>
      <c r="F746" s="80"/>
      <c r="G746" s="80"/>
      <c r="H746" s="80"/>
      <c r="J746"/>
      <c r="K746"/>
      <c r="L746"/>
    </row>
    <row r="747" spans="1:12" s="4" customFormat="1" ht="14.25">
      <c r="A747" s="80"/>
      <c r="B747" s="80"/>
      <c r="C747" s="80"/>
      <c r="D747" s="80"/>
      <c r="E747" s="80"/>
      <c r="F747" s="80"/>
      <c r="G747" s="80"/>
      <c r="H747" s="80"/>
      <c r="J747"/>
      <c r="K747"/>
      <c r="L747"/>
    </row>
    <row r="748" spans="1:12" s="4" customFormat="1" ht="14.25">
      <c r="A748" s="80"/>
      <c r="B748" s="80"/>
      <c r="C748" s="80"/>
      <c r="D748" s="80"/>
      <c r="E748" s="80"/>
      <c r="F748" s="80"/>
      <c r="G748" s="80"/>
      <c r="H748" s="80"/>
      <c r="J748"/>
      <c r="K748"/>
      <c r="L748"/>
    </row>
    <row r="749" spans="1:12" s="4" customFormat="1" ht="14.25">
      <c r="A749" s="80"/>
      <c r="B749" s="80"/>
      <c r="C749" s="80"/>
      <c r="D749" s="80"/>
      <c r="E749" s="80"/>
      <c r="F749" s="80"/>
      <c r="G749" s="80"/>
      <c r="H749" s="80"/>
      <c r="J749"/>
      <c r="K749"/>
      <c r="L749"/>
    </row>
    <row r="750" spans="1:12" s="4" customFormat="1" ht="14.25">
      <c r="A750" s="80"/>
      <c r="B750" s="80"/>
      <c r="C750" s="80"/>
      <c r="D750" s="80"/>
      <c r="E750" s="80"/>
      <c r="F750" s="80"/>
      <c r="G750" s="80"/>
      <c r="H750" s="80"/>
      <c r="J750"/>
      <c r="K750"/>
      <c r="L750"/>
    </row>
    <row r="751" spans="1:12" s="4" customFormat="1" ht="14.25">
      <c r="A751" s="80"/>
      <c r="B751" s="80"/>
      <c r="C751" s="80"/>
      <c r="D751" s="80"/>
      <c r="E751" s="80"/>
      <c r="F751" s="80"/>
      <c r="G751" s="80"/>
      <c r="H751" s="80"/>
      <c r="J751"/>
      <c r="K751"/>
      <c r="L751"/>
    </row>
    <row r="752" spans="1:12" s="4" customFormat="1" ht="14.25">
      <c r="A752" s="80"/>
      <c r="B752" s="80"/>
      <c r="C752" s="80"/>
      <c r="D752" s="80"/>
      <c r="E752" s="80"/>
      <c r="F752" s="80"/>
      <c r="G752" s="80"/>
      <c r="H752" s="80"/>
      <c r="J752"/>
      <c r="K752"/>
      <c r="L752"/>
    </row>
    <row r="753" spans="1:12" s="4" customFormat="1" ht="14.25">
      <c r="A753" s="80"/>
      <c r="B753" s="80"/>
      <c r="C753" s="80"/>
      <c r="D753" s="80"/>
      <c r="E753" s="80"/>
      <c r="F753" s="80"/>
      <c r="G753" s="80"/>
      <c r="H753" s="80"/>
      <c r="J753"/>
      <c r="K753"/>
      <c r="L753"/>
    </row>
    <row r="754" spans="1:12" s="4" customFormat="1" ht="14.25">
      <c r="A754" s="80"/>
      <c r="B754" s="80"/>
      <c r="C754" s="80"/>
      <c r="D754" s="80"/>
      <c r="E754" s="80"/>
      <c r="F754" s="80"/>
      <c r="G754" s="80"/>
      <c r="H754" s="80"/>
      <c r="J754"/>
      <c r="K754"/>
      <c r="L754"/>
    </row>
    <row r="755" spans="1:12" s="4" customFormat="1" ht="14.25">
      <c r="A755" s="80"/>
      <c r="B755" s="80"/>
      <c r="C755" s="80"/>
      <c r="D755" s="80"/>
      <c r="E755" s="80"/>
      <c r="F755" s="80"/>
      <c r="G755" s="80"/>
      <c r="H755" s="80"/>
      <c r="J755"/>
      <c r="K755"/>
      <c r="L755"/>
    </row>
    <row r="756" spans="1:12" s="4" customFormat="1" ht="14.25">
      <c r="A756" s="80"/>
      <c r="B756" s="80"/>
      <c r="C756" s="80"/>
      <c r="D756" s="80"/>
      <c r="E756" s="80"/>
      <c r="F756" s="80"/>
      <c r="G756" s="80"/>
      <c r="H756" s="80"/>
      <c r="J756"/>
      <c r="K756"/>
      <c r="L756"/>
    </row>
    <row r="757" spans="1:12" s="4" customFormat="1" ht="14.25">
      <c r="A757" s="80"/>
      <c r="B757" s="80"/>
      <c r="C757" s="80"/>
      <c r="D757" s="80"/>
      <c r="E757" s="80"/>
      <c r="F757" s="80"/>
      <c r="G757" s="80"/>
      <c r="H757" s="80"/>
      <c r="J757"/>
      <c r="K757"/>
      <c r="L757"/>
    </row>
    <row r="758" spans="1:12" s="4" customFormat="1" ht="14.25">
      <c r="A758" s="80"/>
      <c r="B758" s="80"/>
      <c r="C758" s="80"/>
      <c r="D758" s="80"/>
      <c r="E758" s="80"/>
      <c r="F758" s="80"/>
      <c r="G758" s="80"/>
      <c r="H758" s="80"/>
      <c r="J758"/>
      <c r="K758"/>
      <c r="L758"/>
    </row>
    <row r="759" spans="1:12" s="4" customFormat="1" ht="14.25">
      <c r="A759" s="80"/>
      <c r="B759" s="80"/>
      <c r="C759" s="80"/>
      <c r="D759" s="80"/>
      <c r="E759" s="80"/>
      <c r="F759" s="80"/>
      <c r="G759" s="80"/>
      <c r="H759" s="80"/>
      <c r="J759"/>
      <c r="K759"/>
      <c r="L759"/>
    </row>
    <row r="760" spans="1:12" s="4" customFormat="1" ht="14.25">
      <c r="A760" s="80"/>
      <c r="B760" s="80"/>
      <c r="C760" s="80"/>
      <c r="D760" s="80"/>
      <c r="E760" s="80"/>
      <c r="F760" s="80"/>
      <c r="G760" s="80"/>
      <c r="H760" s="80"/>
      <c r="J760"/>
      <c r="K760"/>
      <c r="L760"/>
    </row>
    <row r="761" spans="1:12" s="4" customFormat="1" ht="14.25">
      <c r="A761" s="80"/>
      <c r="B761" s="80"/>
      <c r="C761" s="80"/>
      <c r="D761" s="80"/>
      <c r="E761" s="80"/>
      <c r="F761" s="80"/>
      <c r="G761" s="80"/>
      <c r="H761" s="80"/>
      <c r="J761"/>
      <c r="K761"/>
      <c r="L761"/>
    </row>
    <row r="762" spans="1:12" s="4" customFormat="1" ht="14.25">
      <c r="A762" s="80"/>
      <c r="B762" s="80"/>
      <c r="C762" s="80"/>
      <c r="D762" s="80"/>
      <c r="E762" s="80"/>
      <c r="F762" s="80"/>
      <c r="G762" s="80"/>
      <c r="H762" s="80"/>
      <c r="J762"/>
      <c r="K762"/>
      <c r="L762"/>
    </row>
    <row r="763" spans="1:12" s="4" customFormat="1" ht="14.25">
      <c r="A763" s="80"/>
      <c r="B763" s="80"/>
      <c r="C763" s="80"/>
      <c r="D763" s="80"/>
      <c r="E763" s="80"/>
      <c r="F763" s="80"/>
      <c r="G763" s="80"/>
      <c r="H763" s="80"/>
      <c r="J763"/>
      <c r="K763"/>
      <c r="L763"/>
    </row>
    <row r="764" spans="1:12" s="4" customFormat="1" ht="14.25">
      <c r="A764" s="80"/>
      <c r="B764" s="80"/>
      <c r="C764" s="80"/>
      <c r="D764" s="80"/>
      <c r="E764" s="80"/>
      <c r="F764" s="80"/>
      <c r="G764" s="80"/>
      <c r="H764" s="80"/>
      <c r="J764"/>
      <c r="K764"/>
      <c r="L764"/>
    </row>
    <row r="765" spans="1:12" s="4" customFormat="1" ht="14.25">
      <c r="A765" s="80"/>
      <c r="B765" s="80"/>
      <c r="C765" s="80"/>
      <c r="D765" s="80"/>
      <c r="E765" s="80"/>
      <c r="F765" s="80"/>
      <c r="G765" s="80"/>
      <c r="H765" s="80"/>
      <c r="J765"/>
      <c r="K765"/>
      <c r="L765"/>
    </row>
    <row r="766" spans="1:12" s="4" customFormat="1" ht="14.25">
      <c r="A766" s="80"/>
      <c r="B766" s="80"/>
      <c r="C766" s="80"/>
      <c r="D766" s="80"/>
      <c r="E766" s="80"/>
      <c r="F766" s="80"/>
      <c r="G766" s="80"/>
      <c r="H766" s="80"/>
      <c r="J766"/>
      <c r="K766"/>
      <c r="L766"/>
    </row>
    <row r="767" spans="1:12" s="4" customFormat="1" ht="14.25">
      <c r="A767" s="80"/>
      <c r="B767" s="80"/>
      <c r="C767" s="80"/>
      <c r="D767" s="80"/>
      <c r="E767" s="80"/>
      <c r="F767" s="80"/>
      <c r="G767" s="80"/>
      <c r="H767" s="80"/>
      <c r="J767"/>
      <c r="K767"/>
      <c r="L767"/>
    </row>
    <row r="768" spans="1:12" s="4" customFormat="1" ht="14.25">
      <c r="A768" s="80"/>
      <c r="B768" s="80"/>
      <c r="C768" s="80"/>
      <c r="D768" s="80"/>
      <c r="E768" s="80"/>
      <c r="F768" s="80"/>
      <c r="G768" s="80"/>
      <c r="H768" s="80"/>
      <c r="J768"/>
      <c r="K768"/>
      <c r="L768"/>
    </row>
    <row r="769" spans="1:12" s="4" customFormat="1" ht="14.25">
      <c r="A769" s="80"/>
      <c r="B769" s="80"/>
      <c r="C769" s="80"/>
      <c r="D769" s="80"/>
      <c r="E769" s="80"/>
      <c r="F769" s="80"/>
      <c r="G769" s="80"/>
      <c r="H769" s="80"/>
      <c r="J769"/>
      <c r="K769"/>
      <c r="L769"/>
    </row>
    <row r="770" spans="1:12" s="4" customFormat="1" ht="14.25">
      <c r="A770" s="80"/>
      <c r="B770" s="80"/>
      <c r="C770" s="80"/>
      <c r="D770" s="80"/>
      <c r="E770" s="80"/>
      <c r="F770" s="80"/>
      <c r="G770" s="80"/>
      <c r="H770" s="80"/>
      <c r="J770"/>
      <c r="K770"/>
      <c r="L770"/>
    </row>
    <row r="771" spans="1:12" s="4" customFormat="1" ht="14.25">
      <c r="A771" s="80"/>
      <c r="B771" s="80"/>
      <c r="C771" s="80"/>
      <c r="D771" s="80"/>
      <c r="E771" s="80"/>
      <c r="F771" s="80"/>
      <c r="G771" s="80"/>
      <c r="H771" s="80"/>
      <c r="J771"/>
      <c r="K771"/>
      <c r="L771"/>
    </row>
    <row r="772" spans="1:12" s="4" customFormat="1" ht="14.25">
      <c r="A772" s="80"/>
      <c r="B772" s="80"/>
      <c r="C772" s="80"/>
      <c r="D772" s="80"/>
      <c r="E772" s="80"/>
      <c r="F772" s="80"/>
      <c r="G772" s="80"/>
      <c r="H772" s="80"/>
      <c r="J772"/>
      <c r="K772"/>
      <c r="L772"/>
    </row>
    <row r="773" spans="1:12" s="4" customFormat="1" ht="14.25">
      <c r="A773" s="80"/>
      <c r="B773" s="80"/>
      <c r="C773" s="80"/>
      <c r="D773" s="80"/>
      <c r="E773" s="80"/>
      <c r="F773" s="80"/>
      <c r="G773" s="80"/>
      <c r="H773" s="80"/>
      <c r="J773"/>
      <c r="K773"/>
      <c r="L773"/>
    </row>
    <row r="774" spans="1:12" s="4" customFormat="1" ht="14.25">
      <c r="A774" s="80"/>
      <c r="B774" s="80"/>
      <c r="C774" s="80"/>
      <c r="D774" s="80"/>
      <c r="E774" s="80"/>
      <c r="F774" s="80"/>
      <c r="G774" s="80"/>
      <c r="H774" s="80"/>
      <c r="J774"/>
      <c r="K774"/>
      <c r="L774"/>
    </row>
    <row r="775" spans="1:12" s="4" customFormat="1" ht="14.25">
      <c r="A775" s="80"/>
      <c r="B775" s="80"/>
      <c r="C775" s="80"/>
      <c r="D775" s="80"/>
      <c r="E775" s="80"/>
      <c r="F775" s="80"/>
      <c r="G775" s="80"/>
      <c r="H775" s="80"/>
      <c r="J775"/>
      <c r="K775"/>
      <c r="L775"/>
    </row>
    <row r="776" spans="1:12" s="4" customFormat="1" ht="14.25">
      <c r="A776" s="80"/>
      <c r="B776" s="80"/>
      <c r="C776" s="80"/>
      <c r="D776" s="80"/>
      <c r="E776" s="80"/>
      <c r="F776" s="80"/>
      <c r="G776" s="80"/>
      <c r="H776" s="80"/>
      <c r="J776"/>
      <c r="K776"/>
      <c r="L776"/>
    </row>
    <row r="777" spans="1:12" s="4" customFormat="1" ht="14.25">
      <c r="A777" s="80"/>
      <c r="B777" s="80"/>
      <c r="C777" s="80"/>
      <c r="D777" s="80"/>
      <c r="E777" s="80"/>
      <c r="F777" s="80"/>
      <c r="G777" s="80"/>
      <c r="H777" s="80"/>
      <c r="J777"/>
      <c r="K777"/>
      <c r="L777"/>
    </row>
    <row r="778" spans="1:12" s="4" customFormat="1" ht="14.25">
      <c r="A778" s="80"/>
      <c r="B778" s="80"/>
      <c r="C778" s="80"/>
      <c r="D778" s="80"/>
      <c r="E778" s="80"/>
      <c r="F778" s="80"/>
      <c r="G778" s="80"/>
      <c r="H778" s="80"/>
      <c r="J778"/>
      <c r="K778"/>
      <c r="L778"/>
    </row>
    <row r="779" spans="1:12" s="4" customFormat="1" ht="14.25">
      <c r="A779" s="80"/>
      <c r="B779" s="80"/>
      <c r="C779" s="80"/>
      <c r="D779" s="80"/>
      <c r="E779" s="80"/>
      <c r="F779" s="80"/>
      <c r="G779" s="80"/>
      <c r="H779" s="80"/>
      <c r="J779"/>
      <c r="K779"/>
      <c r="L779"/>
    </row>
    <row r="780" spans="1:12" s="4" customFormat="1" ht="14.25">
      <c r="A780" s="80"/>
      <c r="B780" s="80"/>
      <c r="C780" s="80"/>
      <c r="D780" s="80"/>
      <c r="E780" s="80"/>
      <c r="F780" s="80"/>
      <c r="G780" s="80"/>
      <c r="H780" s="80"/>
      <c r="J780"/>
      <c r="K780"/>
      <c r="L780"/>
    </row>
    <row r="781" spans="1:12" s="4" customFormat="1" ht="14.25">
      <c r="A781" s="80"/>
      <c r="B781" s="80"/>
      <c r="C781" s="80"/>
      <c r="D781" s="80"/>
      <c r="E781" s="80"/>
      <c r="F781" s="80"/>
      <c r="G781" s="80"/>
      <c r="H781" s="80"/>
      <c r="J781"/>
      <c r="K781"/>
      <c r="L781"/>
    </row>
    <row r="782" spans="1:12" s="4" customFormat="1" ht="14.25">
      <c r="A782" s="80"/>
      <c r="B782" s="80"/>
      <c r="C782" s="80"/>
      <c r="D782" s="80"/>
      <c r="E782" s="80"/>
      <c r="F782" s="80"/>
      <c r="G782" s="80"/>
      <c r="H782" s="80"/>
      <c r="J782"/>
      <c r="K782"/>
      <c r="L782"/>
    </row>
    <row r="783" spans="1:12" s="4" customFormat="1" ht="14.25">
      <c r="A783" s="80"/>
      <c r="B783" s="80"/>
      <c r="C783" s="80"/>
      <c r="D783" s="80"/>
      <c r="E783" s="80"/>
      <c r="F783" s="80"/>
      <c r="G783" s="80"/>
      <c r="H783" s="80"/>
      <c r="J783"/>
      <c r="K783"/>
      <c r="L783"/>
    </row>
    <row r="784" spans="1:12" s="4" customFormat="1" ht="14.25">
      <c r="A784" s="80"/>
      <c r="B784" s="80"/>
      <c r="C784" s="80"/>
      <c r="D784" s="80"/>
      <c r="E784" s="80"/>
      <c r="F784" s="80"/>
      <c r="G784" s="80"/>
      <c r="H784" s="80"/>
      <c r="J784"/>
      <c r="K784"/>
      <c r="L784"/>
    </row>
    <row r="785" spans="1:12" s="4" customFormat="1" ht="14.25">
      <c r="A785" s="80"/>
      <c r="B785" s="80"/>
      <c r="C785" s="80"/>
      <c r="D785" s="80"/>
      <c r="E785" s="80"/>
      <c r="F785" s="80"/>
      <c r="G785" s="80"/>
      <c r="H785" s="80"/>
      <c r="J785"/>
      <c r="K785"/>
      <c r="L785"/>
    </row>
    <row r="786" spans="1:12" s="4" customFormat="1" ht="14.25">
      <c r="A786" s="80"/>
      <c r="B786" s="80"/>
      <c r="C786" s="80"/>
      <c r="D786" s="80"/>
      <c r="E786" s="80"/>
      <c r="F786" s="80"/>
      <c r="G786" s="80"/>
      <c r="H786" s="80"/>
      <c r="J786"/>
      <c r="K786"/>
      <c r="L786"/>
    </row>
    <row r="787" spans="1:12" s="4" customFormat="1" ht="14.25">
      <c r="A787" s="80"/>
      <c r="B787" s="80"/>
      <c r="C787" s="80"/>
      <c r="D787" s="80"/>
      <c r="E787" s="80"/>
      <c r="F787" s="80"/>
      <c r="G787" s="80"/>
      <c r="H787" s="80"/>
      <c r="J787"/>
      <c r="K787"/>
      <c r="L787"/>
    </row>
    <row r="788" spans="1:12" s="4" customFormat="1" ht="14.25">
      <c r="A788" s="80"/>
      <c r="B788" s="80"/>
      <c r="C788" s="80"/>
      <c r="D788" s="80"/>
      <c r="E788" s="80"/>
      <c r="F788" s="80"/>
      <c r="G788" s="80"/>
      <c r="H788" s="80"/>
      <c r="J788"/>
      <c r="K788"/>
      <c r="L788"/>
    </row>
    <row r="789" spans="1:12" s="4" customFormat="1" ht="14.25">
      <c r="A789" s="80"/>
      <c r="B789" s="80"/>
      <c r="C789" s="80"/>
      <c r="D789" s="80"/>
      <c r="E789" s="80"/>
      <c r="F789" s="80"/>
      <c r="G789" s="80"/>
      <c r="H789" s="80"/>
      <c r="J789"/>
      <c r="K789"/>
      <c r="L789"/>
    </row>
    <row r="790" spans="1:12" s="4" customFormat="1" ht="14.25">
      <c r="A790" s="80"/>
      <c r="B790" s="80"/>
      <c r="C790" s="80"/>
      <c r="D790" s="80"/>
      <c r="E790" s="80"/>
      <c r="F790" s="80"/>
      <c r="G790" s="80"/>
      <c r="H790" s="80"/>
      <c r="J790"/>
      <c r="K790"/>
      <c r="L790"/>
    </row>
    <row r="791" spans="1:12" s="4" customFormat="1" ht="14.25">
      <c r="A791" s="80"/>
      <c r="B791" s="80"/>
      <c r="C791" s="80"/>
      <c r="D791" s="80"/>
      <c r="E791" s="80"/>
      <c r="F791" s="80"/>
      <c r="G791" s="80"/>
      <c r="H791" s="80"/>
      <c r="J791"/>
      <c r="K791"/>
      <c r="L791"/>
    </row>
    <row r="792" spans="1:12" s="4" customFormat="1" ht="14.25">
      <c r="A792" s="80"/>
      <c r="B792" s="80"/>
      <c r="C792" s="80"/>
      <c r="D792" s="80"/>
      <c r="E792" s="80"/>
      <c r="F792" s="80"/>
      <c r="G792" s="80"/>
      <c r="H792" s="80"/>
      <c r="J792"/>
      <c r="K792"/>
      <c r="L792"/>
    </row>
    <row r="793" spans="1:12" s="4" customFormat="1" ht="14.25">
      <c r="A793" s="80"/>
      <c r="B793" s="80"/>
      <c r="C793" s="80"/>
      <c r="D793" s="80"/>
      <c r="E793" s="80"/>
      <c r="F793" s="80"/>
      <c r="G793" s="80"/>
      <c r="H793" s="80"/>
      <c r="J793"/>
      <c r="K793"/>
      <c r="L793"/>
    </row>
    <row r="794" spans="1:12" s="4" customFormat="1" ht="14.25">
      <c r="A794" s="80"/>
      <c r="B794" s="80"/>
      <c r="C794" s="80"/>
      <c r="D794" s="80"/>
      <c r="E794" s="80"/>
      <c r="F794" s="80"/>
      <c r="G794" s="80"/>
      <c r="H794" s="80"/>
      <c r="J794"/>
      <c r="K794"/>
      <c r="L794"/>
    </row>
    <row r="795" spans="1:12" s="4" customFormat="1" ht="14.25">
      <c r="A795" s="80"/>
      <c r="B795" s="80"/>
      <c r="C795" s="80"/>
      <c r="D795" s="80"/>
      <c r="E795" s="80"/>
      <c r="F795" s="80"/>
      <c r="G795" s="80"/>
      <c r="H795" s="80"/>
      <c r="J795"/>
      <c r="K795"/>
      <c r="L795"/>
    </row>
    <row r="796" spans="1:12" s="4" customFormat="1" ht="14.25">
      <c r="A796" s="80"/>
      <c r="B796" s="80"/>
      <c r="C796" s="80"/>
      <c r="D796" s="80"/>
      <c r="E796" s="80"/>
      <c r="F796" s="80"/>
      <c r="G796" s="80"/>
      <c r="H796" s="80"/>
      <c r="J796"/>
      <c r="K796"/>
      <c r="L796"/>
    </row>
    <row r="797" spans="1:12" s="4" customFormat="1" ht="14.25">
      <c r="A797" s="80"/>
      <c r="B797" s="80"/>
      <c r="C797" s="80"/>
      <c r="D797" s="80"/>
      <c r="E797" s="80"/>
      <c r="F797" s="80"/>
      <c r="G797" s="80"/>
      <c r="H797" s="80"/>
      <c r="J797"/>
      <c r="K797"/>
      <c r="L797"/>
    </row>
    <row r="798" spans="1:12" s="4" customFormat="1" ht="14.25">
      <c r="A798" s="80"/>
      <c r="B798" s="80"/>
      <c r="C798" s="80"/>
      <c r="D798" s="80"/>
      <c r="E798" s="80"/>
      <c r="F798" s="80"/>
      <c r="G798" s="80"/>
      <c r="H798" s="80"/>
      <c r="J798"/>
      <c r="K798"/>
      <c r="L798"/>
    </row>
    <row r="799" spans="1:12" s="4" customFormat="1" ht="14.25">
      <c r="A799" s="80"/>
      <c r="B799" s="80"/>
      <c r="C799" s="80"/>
      <c r="D799" s="80"/>
      <c r="E799" s="80"/>
      <c r="F799" s="80"/>
      <c r="G799" s="80"/>
      <c r="H799" s="80"/>
      <c r="J799"/>
      <c r="K799"/>
      <c r="L799"/>
    </row>
    <row r="800" spans="1:12" s="4" customFormat="1" ht="14.25">
      <c r="A800" s="80"/>
      <c r="B800" s="80"/>
      <c r="C800" s="80"/>
      <c r="D800" s="80"/>
      <c r="E800" s="80"/>
      <c r="F800" s="80"/>
      <c r="G800" s="80"/>
      <c r="H800" s="80"/>
      <c r="J800"/>
      <c r="K800"/>
      <c r="L800"/>
    </row>
    <row r="801" spans="1:12" s="4" customFormat="1" ht="14.25">
      <c r="A801" s="80"/>
      <c r="B801" s="80"/>
      <c r="C801" s="80"/>
      <c r="D801" s="80"/>
      <c r="E801" s="80"/>
      <c r="F801" s="80"/>
      <c r="G801" s="80"/>
      <c r="H801" s="80"/>
      <c r="J801"/>
      <c r="K801"/>
      <c r="L801"/>
    </row>
    <row r="802" spans="1:12" s="4" customFormat="1" ht="14.25">
      <c r="A802" s="80"/>
      <c r="B802" s="80"/>
      <c r="C802" s="80"/>
      <c r="D802" s="80"/>
      <c r="E802" s="80"/>
      <c r="F802" s="80"/>
      <c r="G802" s="80"/>
      <c r="H802" s="80"/>
      <c r="J802"/>
      <c r="K802"/>
      <c r="L802"/>
    </row>
    <row r="803" spans="1:12" s="4" customFormat="1" ht="14.25">
      <c r="A803" s="80"/>
      <c r="B803" s="80"/>
      <c r="C803" s="80"/>
      <c r="D803" s="80"/>
      <c r="E803" s="80"/>
      <c r="F803" s="80"/>
      <c r="G803" s="80"/>
      <c r="H803" s="80"/>
      <c r="J803"/>
      <c r="K803"/>
      <c r="L803"/>
    </row>
    <row r="804" spans="1:12" s="4" customFormat="1" ht="14.25">
      <c r="A804" s="80"/>
      <c r="B804" s="80"/>
      <c r="C804" s="80"/>
      <c r="D804" s="80"/>
      <c r="E804" s="80"/>
      <c r="F804" s="80"/>
      <c r="G804" s="80"/>
      <c r="H804" s="80"/>
      <c r="J804"/>
      <c r="K804"/>
      <c r="L804"/>
    </row>
    <row r="805" spans="1:12" s="4" customFormat="1" ht="14.25">
      <c r="A805" s="80"/>
      <c r="B805" s="80"/>
      <c r="C805" s="80"/>
      <c r="D805" s="80"/>
      <c r="E805" s="80"/>
      <c r="F805" s="80"/>
      <c r="G805" s="80"/>
      <c r="H805" s="80"/>
      <c r="J805"/>
      <c r="K805"/>
      <c r="L805"/>
    </row>
    <row r="806" spans="1:12" s="4" customFormat="1" ht="14.25">
      <c r="A806" s="80"/>
      <c r="B806" s="80"/>
      <c r="C806" s="80"/>
      <c r="D806" s="80"/>
      <c r="E806" s="80"/>
      <c r="F806" s="80"/>
      <c r="G806" s="80"/>
      <c r="H806" s="80"/>
      <c r="J806"/>
      <c r="K806"/>
      <c r="L806"/>
    </row>
    <row r="807" spans="1:12" s="4" customFormat="1" ht="14.25">
      <c r="A807" s="80"/>
      <c r="B807" s="80"/>
      <c r="C807" s="80"/>
      <c r="D807" s="80"/>
      <c r="E807" s="80"/>
      <c r="F807" s="80"/>
      <c r="G807" s="80"/>
      <c r="H807" s="80"/>
      <c r="J807"/>
      <c r="K807"/>
      <c r="L807"/>
    </row>
    <row r="808" spans="1:12" s="4" customFormat="1" ht="14.25">
      <c r="A808" s="80"/>
      <c r="B808" s="80"/>
      <c r="C808" s="80"/>
      <c r="D808" s="80"/>
      <c r="E808" s="80"/>
      <c r="F808" s="80"/>
      <c r="G808" s="80"/>
      <c r="H808" s="80"/>
      <c r="J808"/>
      <c r="K808"/>
      <c r="L808"/>
    </row>
    <row r="809" spans="1:12" s="4" customFormat="1" ht="14.25">
      <c r="A809" s="80"/>
      <c r="B809" s="80"/>
      <c r="C809" s="80"/>
      <c r="D809" s="80"/>
      <c r="E809" s="80"/>
      <c r="F809" s="80"/>
      <c r="G809" s="80"/>
      <c r="H809" s="80"/>
      <c r="J809"/>
      <c r="K809"/>
      <c r="L809"/>
    </row>
    <row r="810" spans="1:12" s="4" customFormat="1" ht="14.25">
      <c r="A810" s="80"/>
      <c r="B810" s="80"/>
      <c r="C810" s="80"/>
      <c r="D810" s="80"/>
      <c r="E810" s="80"/>
      <c r="F810" s="80"/>
      <c r="G810" s="80"/>
      <c r="H810" s="80"/>
      <c r="J810"/>
      <c r="K810"/>
      <c r="L810"/>
    </row>
    <row r="811" spans="1:12" s="4" customFormat="1" ht="14.25">
      <c r="A811" s="80"/>
      <c r="B811" s="80"/>
      <c r="C811" s="80"/>
      <c r="D811" s="80"/>
      <c r="E811" s="80"/>
      <c r="F811" s="80"/>
      <c r="G811" s="80"/>
      <c r="H811" s="80"/>
      <c r="J811"/>
      <c r="K811"/>
      <c r="L811"/>
    </row>
    <row r="812" spans="1:12" s="4" customFormat="1" ht="14.25">
      <c r="A812" s="80"/>
      <c r="B812" s="80"/>
      <c r="C812" s="80"/>
      <c r="D812" s="80"/>
      <c r="E812" s="80"/>
      <c r="F812" s="80"/>
      <c r="G812" s="80"/>
      <c r="H812" s="80"/>
      <c r="J812"/>
      <c r="K812"/>
      <c r="L812"/>
    </row>
    <row r="813" spans="1:12" s="4" customFormat="1" ht="14.25">
      <c r="A813" s="80"/>
      <c r="B813" s="80"/>
      <c r="C813" s="80"/>
      <c r="D813" s="80"/>
      <c r="E813" s="80"/>
      <c r="F813" s="80"/>
      <c r="G813" s="80"/>
      <c r="H813" s="80"/>
      <c r="J813"/>
      <c r="K813"/>
      <c r="L813"/>
    </row>
    <row r="814" spans="1:12" s="4" customFormat="1" ht="14.25">
      <c r="A814" s="80"/>
      <c r="B814" s="80"/>
      <c r="C814" s="80"/>
      <c r="D814" s="80"/>
      <c r="E814" s="80"/>
      <c r="F814" s="80"/>
      <c r="G814" s="80"/>
      <c r="H814" s="80"/>
      <c r="J814"/>
      <c r="K814"/>
      <c r="L814"/>
    </row>
    <row r="815" spans="1:12" s="4" customFormat="1" ht="14.25">
      <c r="A815" s="80"/>
      <c r="B815" s="80"/>
      <c r="C815" s="80"/>
      <c r="D815" s="80"/>
      <c r="E815" s="80"/>
      <c r="F815" s="80"/>
      <c r="G815" s="80"/>
      <c r="H815" s="80"/>
      <c r="J815"/>
      <c r="K815"/>
      <c r="L815"/>
    </row>
    <row r="816" spans="1:12" s="4" customFormat="1" ht="14.25">
      <c r="A816" s="80"/>
      <c r="B816" s="80"/>
      <c r="C816" s="80"/>
      <c r="D816" s="80"/>
      <c r="E816" s="80"/>
      <c r="F816" s="80"/>
      <c r="G816" s="80"/>
      <c r="H816" s="80"/>
      <c r="J816"/>
      <c r="K816"/>
      <c r="L816"/>
    </row>
    <row r="817" spans="1:12" s="4" customFormat="1" ht="14.25">
      <c r="A817" s="80"/>
      <c r="B817" s="80"/>
      <c r="C817" s="80"/>
      <c r="D817" s="80"/>
      <c r="E817" s="80"/>
      <c r="F817" s="80"/>
      <c r="G817" s="80"/>
      <c r="H817" s="80"/>
      <c r="J817"/>
      <c r="K817"/>
      <c r="L817"/>
    </row>
    <row r="818" spans="1:12" s="4" customFormat="1" ht="14.25">
      <c r="A818" s="80"/>
      <c r="B818" s="80"/>
      <c r="C818" s="80"/>
      <c r="D818" s="80"/>
      <c r="E818" s="80"/>
      <c r="F818" s="80"/>
      <c r="G818" s="80"/>
      <c r="H818" s="80"/>
      <c r="J818"/>
      <c r="K818"/>
      <c r="L818"/>
    </row>
    <row r="819" spans="1:12" s="4" customFormat="1" ht="14.25">
      <c r="A819" s="80"/>
      <c r="B819" s="80"/>
      <c r="C819" s="80"/>
      <c r="D819" s="80"/>
      <c r="E819" s="80"/>
      <c r="F819" s="80"/>
      <c r="G819" s="80"/>
      <c r="H819" s="80"/>
      <c r="J819"/>
      <c r="K819"/>
      <c r="L819"/>
    </row>
    <row r="820" spans="1:12" s="4" customFormat="1" ht="14.25">
      <c r="A820" s="80"/>
      <c r="B820" s="80"/>
      <c r="C820" s="80"/>
      <c r="D820" s="80"/>
      <c r="E820" s="80"/>
      <c r="F820" s="80"/>
      <c r="G820" s="80"/>
      <c r="H820" s="80"/>
      <c r="J820"/>
      <c r="K820"/>
      <c r="L820"/>
    </row>
    <row r="821" spans="1:12" s="4" customFormat="1" ht="14.25">
      <c r="A821" s="80"/>
      <c r="B821" s="80"/>
      <c r="C821" s="80"/>
      <c r="D821" s="80"/>
      <c r="E821" s="80"/>
      <c r="F821" s="80"/>
      <c r="G821" s="80"/>
      <c r="H821" s="80"/>
      <c r="J821"/>
      <c r="K821"/>
      <c r="L821"/>
    </row>
    <row r="822" spans="1:12" s="4" customFormat="1" ht="14.25">
      <c r="A822" s="80"/>
      <c r="B822" s="80"/>
      <c r="C822" s="80"/>
      <c r="D822" s="80"/>
      <c r="E822" s="80"/>
      <c r="F822" s="80"/>
      <c r="G822" s="80"/>
      <c r="H822" s="80"/>
      <c r="J822"/>
      <c r="K822"/>
      <c r="L822"/>
    </row>
    <row r="823" spans="1:12" s="4" customFormat="1" ht="14.25">
      <c r="A823" s="80"/>
      <c r="B823" s="80"/>
      <c r="C823" s="80"/>
      <c r="D823" s="80"/>
      <c r="E823" s="80"/>
      <c r="F823" s="80"/>
      <c r="G823" s="80"/>
      <c r="H823" s="80"/>
      <c r="J823"/>
      <c r="K823"/>
      <c r="L823"/>
    </row>
    <row r="824" spans="1:12" s="4" customFormat="1" ht="14.25">
      <c r="A824" s="80"/>
      <c r="B824" s="80"/>
      <c r="C824" s="80"/>
      <c r="D824" s="80"/>
      <c r="E824" s="80"/>
      <c r="F824" s="80"/>
      <c r="G824" s="80"/>
      <c r="H824" s="80"/>
      <c r="J824"/>
      <c r="K824"/>
      <c r="L824"/>
    </row>
    <row r="825" spans="1:12" s="4" customFormat="1" ht="14.25">
      <c r="A825" s="80"/>
      <c r="B825" s="80"/>
      <c r="C825" s="80"/>
      <c r="D825" s="80"/>
      <c r="E825" s="80"/>
      <c r="F825" s="80"/>
      <c r="G825" s="80"/>
      <c r="H825" s="80"/>
      <c r="J825"/>
      <c r="K825"/>
      <c r="L825"/>
    </row>
    <row r="826" spans="1:12" s="4" customFormat="1" ht="14.25">
      <c r="A826" s="80"/>
      <c r="B826" s="80"/>
      <c r="C826" s="80"/>
      <c r="D826" s="80"/>
      <c r="E826" s="80"/>
      <c r="F826" s="80"/>
      <c r="G826" s="80"/>
      <c r="H826" s="80"/>
      <c r="J826"/>
      <c r="K826"/>
      <c r="L826"/>
    </row>
    <row r="827" spans="1:12" s="4" customFormat="1" ht="14.25">
      <c r="A827" s="80"/>
      <c r="B827" s="80"/>
      <c r="C827" s="80"/>
      <c r="D827" s="80"/>
      <c r="E827" s="80"/>
      <c r="F827" s="80"/>
      <c r="G827" s="80"/>
      <c r="H827" s="80"/>
      <c r="J827"/>
      <c r="K827"/>
      <c r="L827"/>
    </row>
    <row r="828" spans="1:12" s="4" customFormat="1" ht="14.25">
      <c r="A828" s="80"/>
      <c r="B828" s="80"/>
      <c r="C828" s="80"/>
      <c r="D828" s="80"/>
      <c r="E828" s="80"/>
      <c r="F828" s="80"/>
      <c r="G828" s="80"/>
      <c r="H828" s="80"/>
      <c r="J828"/>
      <c r="K828"/>
      <c r="L828"/>
    </row>
    <row r="829" spans="1:12" s="4" customFormat="1" ht="14.25">
      <c r="A829" s="80"/>
      <c r="B829" s="80"/>
      <c r="C829" s="80"/>
      <c r="D829" s="80"/>
      <c r="E829" s="80"/>
      <c r="F829" s="80"/>
      <c r="G829" s="80"/>
      <c r="H829" s="80"/>
      <c r="J829"/>
      <c r="K829"/>
      <c r="L829"/>
    </row>
    <row r="830" spans="1:12" s="4" customFormat="1" ht="14.25">
      <c r="A830" s="80"/>
      <c r="B830" s="80"/>
      <c r="C830" s="80"/>
      <c r="D830" s="80"/>
      <c r="E830" s="80"/>
      <c r="F830" s="80"/>
      <c r="G830" s="80"/>
      <c r="H830" s="80"/>
      <c r="J830"/>
      <c r="K830"/>
      <c r="L830"/>
    </row>
    <row r="831" spans="1:12" s="4" customFormat="1" ht="14.25">
      <c r="A831" s="80"/>
      <c r="B831" s="80"/>
      <c r="C831" s="80"/>
      <c r="D831" s="80"/>
      <c r="E831" s="80"/>
      <c r="F831" s="80"/>
      <c r="G831" s="80"/>
      <c r="H831" s="80"/>
      <c r="J831"/>
      <c r="K831"/>
      <c r="L831"/>
    </row>
    <row r="832" spans="1:12" s="4" customFormat="1" ht="14.25">
      <c r="A832" s="80"/>
      <c r="B832" s="80"/>
      <c r="C832" s="80"/>
      <c r="D832" s="80"/>
      <c r="E832" s="80"/>
      <c r="F832" s="80"/>
      <c r="G832" s="80"/>
      <c r="H832" s="80"/>
      <c r="J832"/>
      <c r="K832"/>
      <c r="L832"/>
    </row>
    <row r="833" spans="1:12" s="4" customFormat="1" ht="14.25">
      <c r="A833" s="80"/>
      <c r="B833" s="80"/>
      <c r="C833" s="80"/>
      <c r="D833" s="80"/>
      <c r="E833" s="80"/>
      <c r="F833" s="80"/>
      <c r="G833" s="80"/>
      <c r="H833" s="80"/>
      <c r="J833"/>
      <c r="K833"/>
      <c r="L833"/>
    </row>
    <row r="834" spans="1:12" s="4" customFormat="1" ht="14.25">
      <c r="A834" s="80"/>
      <c r="B834" s="80"/>
      <c r="C834" s="80"/>
      <c r="D834" s="80"/>
      <c r="E834" s="80"/>
      <c r="F834" s="80"/>
      <c r="G834" s="80"/>
      <c r="H834" s="80"/>
      <c r="J834"/>
      <c r="K834"/>
      <c r="L834"/>
    </row>
    <row r="835" spans="1:12" s="4" customFormat="1" ht="14.25">
      <c r="A835" s="80"/>
      <c r="B835" s="80"/>
      <c r="C835" s="80"/>
      <c r="D835" s="80"/>
      <c r="E835" s="80"/>
      <c r="F835" s="80"/>
      <c r="G835" s="80"/>
      <c r="H835" s="80"/>
      <c r="J835"/>
      <c r="K835"/>
      <c r="L835"/>
    </row>
    <row r="836" spans="1:12" s="4" customFormat="1" ht="14.25">
      <c r="A836" s="80"/>
      <c r="B836" s="80"/>
      <c r="C836" s="80"/>
      <c r="D836" s="80"/>
      <c r="E836" s="80"/>
      <c r="F836" s="80"/>
      <c r="G836" s="80"/>
      <c r="H836" s="80"/>
      <c r="J836"/>
      <c r="K836"/>
      <c r="L836"/>
    </row>
    <row r="837" spans="1:12" s="4" customFormat="1" ht="14.25">
      <c r="A837" s="80"/>
      <c r="B837" s="80"/>
      <c r="C837" s="80"/>
      <c r="D837" s="80"/>
      <c r="E837" s="80"/>
      <c r="F837" s="80"/>
      <c r="G837" s="80"/>
      <c r="H837" s="80"/>
      <c r="J837"/>
      <c r="K837"/>
      <c r="L837"/>
    </row>
    <row r="838" spans="1:12" s="4" customFormat="1" ht="14.25">
      <c r="A838" s="80"/>
      <c r="B838" s="80"/>
      <c r="C838" s="80"/>
      <c r="D838" s="80"/>
      <c r="E838" s="80"/>
      <c r="F838" s="80"/>
      <c r="G838" s="80"/>
      <c r="H838" s="80"/>
      <c r="J838"/>
      <c r="K838"/>
      <c r="L838"/>
    </row>
    <row r="839" spans="1:12" s="4" customFormat="1" ht="14.25">
      <c r="A839" s="80"/>
      <c r="B839" s="80"/>
      <c r="C839" s="80"/>
      <c r="D839" s="80"/>
      <c r="E839" s="80"/>
      <c r="F839" s="80"/>
      <c r="G839" s="80"/>
      <c r="H839" s="80"/>
      <c r="J839"/>
      <c r="K839"/>
      <c r="L839"/>
    </row>
    <row r="840" spans="1:12" s="4" customFormat="1" ht="14.25">
      <c r="A840" s="80"/>
      <c r="B840" s="80"/>
      <c r="C840" s="80"/>
      <c r="D840" s="80"/>
      <c r="E840" s="80"/>
      <c r="F840" s="80"/>
      <c r="G840" s="80"/>
      <c r="H840" s="80"/>
      <c r="J840"/>
      <c r="K840"/>
      <c r="L840"/>
    </row>
    <row r="841" spans="1:12" s="4" customFormat="1" ht="14.25">
      <c r="A841" s="80"/>
      <c r="B841" s="80"/>
      <c r="C841" s="80"/>
      <c r="D841" s="80"/>
      <c r="E841" s="80"/>
      <c r="F841" s="80"/>
      <c r="G841" s="80"/>
      <c r="H841" s="80"/>
      <c r="J841"/>
      <c r="K841"/>
      <c r="L841"/>
    </row>
    <row r="842" spans="1:12" s="4" customFormat="1" ht="14.25">
      <c r="A842" s="80"/>
      <c r="B842" s="80"/>
      <c r="C842" s="80"/>
      <c r="D842" s="80"/>
      <c r="E842" s="80"/>
      <c r="F842" s="80"/>
      <c r="G842" s="80"/>
      <c r="H842" s="80"/>
      <c r="J842"/>
      <c r="K842"/>
      <c r="L842"/>
    </row>
    <row r="843" spans="1:12" s="4" customFormat="1" ht="14.25">
      <c r="A843" s="80"/>
      <c r="B843" s="80"/>
      <c r="C843" s="80"/>
      <c r="D843" s="80"/>
      <c r="E843" s="80"/>
      <c r="F843" s="80"/>
      <c r="G843" s="80"/>
      <c r="H843" s="80"/>
      <c r="J843"/>
      <c r="K843"/>
      <c r="L843"/>
    </row>
    <row r="844" spans="1:12" s="4" customFormat="1" ht="14.25">
      <c r="A844" s="80"/>
      <c r="B844" s="80"/>
      <c r="C844" s="80"/>
      <c r="D844" s="80"/>
      <c r="E844" s="80"/>
      <c r="F844" s="80"/>
      <c r="G844" s="80"/>
      <c r="H844" s="80"/>
      <c r="J844"/>
      <c r="K844"/>
      <c r="L844"/>
    </row>
    <row r="845" spans="1:12" s="4" customFormat="1" ht="14.25">
      <c r="A845" s="80"/>
      <c r="B845" s="80"/>
      <c r="C845" s="80"/>
      <c r="D845" s="80"/>
      <c r="E845" s="80"/>
      <c r="F845" s="80"/>
      <c r="G845" s="80"/>
      <c r="H845" s="80"/>
      <c r="J845"/>
      <c r="K845"/>
      <c r="L845"/>
    </row>
    <row r="846" spans="1:12" s="4" customFormat="1" ht="14.25">
      <c r="A846" s="80"/>
      <c r="B846" s="80"/>
      <c r="C846" s="80"/>
      <c r="D846" s="80"/>
      <c r="E846" s="80"/>
      <c r="F846" s="80"/>
      <c r="G846" s="80"/>
      <c r="H846" s="80"/>
      <c r="J846"/>
      <c r="K846"/>
      <c r="L846"/>
    </row>
    <row r="847" spans="1:12" s="4" customFormat="1" ht="14.25">
      <c r="A847" s="80"/>
      <c r="B847" s="80"/>
      <c r="C847" s="80"/>
      <c r="D847" s="80"/>
      <c r="E847" s="80"/>
      <c r="F847" s="80"/>
      <c r="G847" s="80"/>
      <c r="H847" s="80"/>
      <c r="J847"/>
      <c r="K847"/>
      <c r="L847"/>
    </row>
    <row r="848" spans="1:12" s="4" customFormat="1" ht="14.25">
      <c r="A848" s="80"/>
      <c r="B848" s="80"/>
      <c r="C848" s="80"/>
      <c r="D848" s="80"/>
      <c r="E848" s="80"/>
      <c r="F848" s="80"/>
      <c r="G848" s="80"/>
      <c r="H848" s="80"/>
      <c r="J848"/>
      <c r="K848"/>
      <c r="L848"/>
    </row>
    <row r="849" spans="1:12" s="4" customFormat="1" ht="14.25">
      <c r="A849" s="80"/>
      <c r="B849" s="80"/>
      <c r="C849" s="80"/>
      <c r="D849" s="80"/>
      <c r="E849" s="80"/>
      <c r="F849" s="80"/>
      <c r="G849" s="80"/>
      <c r="H849" s="80"/>
      <c r="J849"/>
      <c r="K849"/>
      <c r="L849"/>
    </row>
    <row r="850" spans="1:12" s="4" customFormat="1" ht="14.25">
      <c r="A850" s="80"/>
      <c r="B850" s="80"/>
      <c r="C850" s="80"/>
      <c r="D850" s="80"/>
      <c r="E850" s="80"/>
      <c r="F850" s="80"/>
      <c r="G850" s="80"/>
      <c r="H850" s="80"/>
      <c r="J850"/>
      <c r="K850"/>
      <c r="L850"/>
    </row>
    <row r="851" spans="1:12" s="4" customFormat="1" ht="14.25">
      <c r="A851" s="80"/>
      <c r="B851" s="80"/>
      <c r="C851" s="80"/>
      <c r="D851" s="80"/>
      <c r="E851" s="80"/>
      <c r="F851" s="80"/>
      <c r="G851" s="80"/>
      <c r="H851" s="80"/>
      <c r="J851"/>
      <c r="K851"/>
      <c r="L851"/>
    </row>
    <row r="852" spans="1:12" s="4" customFormat="1" ht="14.25">
      <c r="A852" s="80"/>
      <c r="B852" s="80"/>
      <c r="C852" s="80"/>
      <c r="D852" s="80"/>
      <c r="E852" s="80"/>
      <c r="F852" s="80"/>
      <c r="G852" s="80"/>
      <c r="H852" s="80"/>
      <c r="J852"/>
      <c r="K852"/>
      <c r="L852"/>
    </row>
    <row r="853" spans="1:12" s="4" customFormat="1" ht="14.25">
      <c r="A853" s="80"/>
      <c r="B853" s="80"/>
      <c r="C853" s="80"/>
      <c r="D853" s="80"/>
      <c r="E853" s="80"/>
      <c r="F853" s="80"/>
      <c r="G853" s="80"/>
      <c r="H853" s="80"/>
      <c r="J853"/>
      <c r="K853"/>
      <c r="L853"/>
    </row>
    <row r="854" spans="1:12" s="4" customFormat="1" ht="14.25">
      <c r="A854" s="80"/>
      <c r="B854" s="80"/>
      <c r="C854" s="80"/>
      <c r="D854" s="80"/>
      <c r="E854" s="80"/>
      <c r="F854" s="80"/>
      <c r="G854" s="80"/>
      <c r="H854" s="80"/>
      <c r="J854"/>
      <c r="K854"/>
      <c r="L854"/>
    </row>
    <row r="855" spans="1:12" s="4" customFormat="1" ht="14.25">
      <c r="A855" s="80"/>
      <c r="B855" s="80"/>
      <c r="C855" s="80"/>
      <c r="D855" s="80"/>
      <c r="E855" s="80"/>
      <c r="F855" s="80"/>
      <c r="G855" s="80"/>
      <c r="H855" s="80"/>
      <c r="J855"/>
      <c r="K855"/>
      <c r="L855"/>
    </row>
    <row r="856" spans="1:12" s="4" customFormat="1" ht="14.25">
      <c r="A856" s="80"/>
      <c r="B856" s="80"/>
      <c r="C856" s="80"/>
      <c r="D856" s="80"/>
      <c r="E856" s="80"/>
      <c r="F856" s="80"/>
      <c r="G856" s="80"/>
      <c r="H856" s="80"/>
      <c r="J856"/>
      <c r="K856"/>
      <c r="L856"/>
    </row>
    <row r="857" spans="1:12" s="4" customFormat="1" ht="14.25">
      <c r="A857" s="80"/>
      <c r="B857" s="80"/>
      <c r="C857" s="80"/>
      <c r="D857" s="80"/>
      <c r="E857" s="80"/>
      <c r="F857" s="80"/>
      <c r="G857" s="80"/>
      <c r="H857" s="80"/>
      <c r="J857"/>
      <c r="K857"/>
      <c r="L857"/>
    </row>
    <row r="858" spans="1:12" s="4" customFormat="1" ht="14.25">
      <c r="A858" s="80"/>
      <c r="B858" s="80"/>
      <c r="C858" s="80"/>
      <c r="D858" s="80"/>
      <c r="E858" s="80"/>
      <c r="F858" s="80"/>
      <c r="G858" s="80"/>
      <c r="H858" s="80"/>
      <c r="J858"/>
      <c r="K858"/>
      <c r="L858"/>
    </row>
    <row r="859" spans="1:12" s="4" customFormat="1" ht="14.25">
      <c r="A859" s="80"/>
      <c r="B859" s="80"/>
      <c r="C859" s="80"/>
      <c r="D859" s="80"/>
      <c r="E859" s="80"/>
      <c r="F859" s="80"/>
      <c r="G859" s="80"/>
      <c r="H859" s="80"/>
      <c r="J859"/>
      <c r="K859"/>
      <c r="L859"/>
    </row>
    <row r="860" spans="1:12" s="4" customFormat="1" ht="14.25">
      <c r="A860" s="80"/>
      <c r="B860" s="80"/>
      <c r="C860" s="80"/>
      <c r="D860" s="80"/>
      <c r="E860" s="80"/>
      <c r="F860" s="80"/>
      <c r="G860" s="80"/>
      <c r="H860" s="80"/>
      <c r="J860"/>
      <c r="K860"/>
      <c r="L860"/>
    </row>
    <row r="861" spans="1:12" s="4" customFormat="1" ht="14.25">
      <c r="A861" s="80"/>
      <c r="B861" s="80"/>
      <c r="C861" s="80"/>
      <c r="D861" s="80"/>
      <c r="E861" s="80"/>
      <c r="F861" s="80"/>
      <c r="G861" s="80"/>
      <c r="H861" s="80"/>
      <c r="J861"/>
      <c r="K861"/>
      <c r="L861"/>
    </row>
    <row r="862" spans="1:12" s="4" customFormat="1" ht="14.25">
      <c r="A862" s="80"/>
      <c r="B862" s="80"/>
      <c r="C862" s="80"/>
      <c r="D862" s="80"/>
      <c r="E862" s="80"/>
      <c r="F862" s="80"/>
      <c r="G862" s="80"/>
      <c r="H862" s="80"/>
      <c r="J862"/>
      <c r="K862"/>
      <c r="L862"/>
    </row>
    <row r="863" spans="1:12" s="4" customFormat="1" ht="14.25">
      <c r="A863" s="80"/>
      <c r="B863" s="80"/>
      <c r="C863" s="80"/>
      <c r="D863" s="80"/>
      <c r="E863" s="80"/>
      <c r="F863" s="80"/>
      <c r="G863" s="80"/>
      <c r="H863" s="80"/>
      <c r="J863"/>
      <c r="K863"/>
      <c r="L863"/>
    </row>
    <row r="864" spans="1:12" s="4" customFormat="1" ht="14.25">
      <c r="A864" s="80"/>
      <c r="B864" s="80"/>
      <c r="C864" s="80"/>
      <c r="D864" s="80"/>
      <c r="E864" s="80"/>
      <c r="F864" s="80"/>
      <c r="G864" s="80"/>
      <c r="H864" s="80"/>
      <c r="J864"/>
      <c r="K864"/>
      <c r="L864"/>
    </row>
    <row r="865" spans="1:12" s="4" customFormat="1" ht="14.25">
      <c r="A865" s="80"/>
      <c r="B865" s="80"/>
      <c r="C865" s="80"/>
      <c r="D865" s="80"/>
      <c r="E865" s="80"/>
      <c r="F865" s="80"/>
      <c r="G865" s="80"/>
      <c r="H865" s="80"/>
      <c r="J865"/>
      <c r="K865"/>
      <c r="L865"/>
    </row>
    <row r="866" spans="1:12" s="4" customFormat="1" ht="14.25">
      <c r="A866" s="80"/>
      <c r="B866" s="80"/>
      <c r="C866" s="80"/>
      <c r="D866" s="80"/>
      <c r="E866" s="80"/>
      <c r="F866" s="80"/>
      <c r="G866" s="80"/>
      <c r="H866" s="80"/>
      <c r="J866"/>
      <c r="K866"/>
      <c r="L866"/>
    </row>
    <row r="867" spans="1:12" s="4" customFormat="1" ht="14.25">
      <c r="A867" s="80"/>
      <c r="B867" s="80"/>
      <c r="C867" s="80"/>
      <c r="D867" s="80"/>
      <c r="E867" s="80"/>
      <c r="F867" s="80"/>
      <c r="G867" s="80"/>
      <c r="H867" s="80"/>
      <c r="J867"/>
      <c r="K867"/>
      <c r="L867"/>
    </row>
    <row r="868" spans="1:12" s="4" customFormat="1" ht="14.25">
      <c r="A868" s="80"/>
      <c r="B868" s="80"/>
      <c r="C868" s="80"/>
      <c r="D868" s="80"/>
      <c r="E868" s="80"/>
      <c r="F868" s="80"/>
      <c r="G868" s="80"/>
      <c r="H868" s="80"/>
      <c r="J868"/>
      <c r="K868"/>
      <c r="L868"/>
    </row>
    <row r="869" spans="1:12" s="4" customFormat="1" ht="14.25">
      <c r="A869" s="80"/>
      <c r="B869" s="80"/>
      <c r="C869" s="80"/>
      <c r="D869" s="80"/>
      <c r="E869" s="80"/>
      <c r="F869" s="80"/>
      <c r="G869" s="80"/>
      <c r="H869" s="80"/>
      <c r="J869"/>
      <c r="K869"/>
      <c r="L869"/>
    </row>
    <row r="870" spans="1:12" s="4" customFormat="1" ht="14.25">
      <c r="A870" s="80"/>
      <c r="B870" s="80"/>
      <c r="C870" s="80"/>
      <c r="D870" s="80"/>
      <c r="E870" s="80"/>
      <c r="F870" s="80"/>
      <c r="G870" s="80"/>
      <c r="H870" s="80"/>
      <c r="J870"/>
      <c r="K870"/>
      <c r="L870"/>
    </row>
    <row r="871" spans="1:12" s="4" customFormat="1" ht="14.25">
      <c r="A871" s="80"/>
      <c r="B871" s="80"/>
      <c r="C871" s="80"/>
      <c r="D871" s="80"/>
      <c r="E871" s="80"/>
      <c r="F871" s="80"/>
      <c r="G871" s="80"/>
      <c r="H871" s="80"/>
      <c r="J871"/>
      <c r="K871"/>
      <c r="L871"/>
    </row>
    <row r="872" spans="1:12" s="4" customFormat="1" ht="14.25">
      <c r="A872" s="80"/>
      <c r="B872" s="80"/>
      <c r="C872" s="80"/>
      <c r="D872" s="80"/>
      <c r="E872" s="80"/>
      <c r="F872" s="80"/>
      <c r="G872" s="80"/>
      <c r="H872" s="80"/>
      <c r="J872"/>
      <c r="K872"/>
      <c r="L872"/>
    </row>
    <row r="873" spans="1:12" s="4" customFormat="1" ht="14.25">
      <c r="A873" s="80"/>
      <c r="B873" s="80"/>
      <c r="C873" s="80"/>
      <c r="D873" s="80"/>
      <c r="E873" s="80"/>
      <c r="F873" s="80"/>
      <c r="G873" s="80"/>
      <c r="H873" s="80"/>
      <c r="J873"/>
      <c r="K873"/>
      <c r="L873"/>
    </row>
    <row r="874" spans="1:12" s="4" customFormat="1" ht="14.25">
      <c r="A874" s="80"/>
      <c r="B874" s="80"/>
      <c r="C874" s="80"/>
      <c r="D874" s="80"/>
      <c r="E874" s="80"/>
      <c r="F874" s="80"/>
      <c r="G874" s="80"/>
      <c r="H874" s="80"/>
      <c r="J874"/>
      <c r="K874"/>
      <c r="L874"/>
    </row>
    <row r="875" spans="1:12" s="4" customFormat="1" ht="14.25">
      <c r="A875" s="80"/>
      <c r="B875" s="80"/>
      <c r="C875" s="80"/>
      <c r="D875" s="80"/>
      <c r="E875" s="80"/>
      <c r="F875" s="80"/>
      <c r="G875" s="80"/>
      <c r="H875" s="80"/>
      <c r="J875"/>
      <c r="K875"/>
      <c r="L875"/>
    </row>
    <row r="876" spans="1:12" s="4" customFormat="1" ht="14.25">
      <c r="A876" s="80"/>
      <c r="B876" s="80"/>
      <c r="C876" s="80"/>
      <c r="D876" s="80"/>
      <c r="E876" s="80"/>
      <c r="F876" s="80"/>
      <c r="G876" s="80"/>
      <c r="H876" s="80"/>
      <c r="J876"/>
      <c r="K876"/>
      <c r="L876"/>
    </row>
    <row r="877" spans="1:12" s="4" customFormat="1" ht="14.25">
      <c r="A877" s="80"/>
      <c r="B877" s="80"/>
      <c r="C877" s="80"/>
      <c r="D877" s="80"/>
      <c r="E877" s="80"/>
      <c r="F877" s="80"/>
      <c r="G877" s="80"/>
      <c r="H877" s="80"/>
      <c r="J877"/>
      <c r="K877"/>
      <c r="L877"/>
    </row>
    <row r="878" spans="1:12" s="4" customFormat="1" ht="14.25">
      <c r="A878" s="80"/>
      <c r="B878" s="80"/>
      <c r="C878" s="80"/>
      <c r="D878" s="80"/>
      <c r="E878" s="80"/>
      <c r="F878" s="80"/>
      <c r="G878" s="80"/>
      <c r="H878" s="80"/>
      <c r="J878"/>
      <c r="K878"/>
      <c r="L878"/>
    </row>
    <row r="879" spans="1:12" s="4" customFormat="1" ht="14.25">
      <c r="A879" s="80"/>
      <c r="B879" s="80"/>
      <c r="C879" s="80"/>
      <c r="D879" s="80"/>
      <c r="E879" s="80"/>
      <c r="F879" s="80"/>
      <c r="G879" s="80"/>
      <c r="H879" s="80"/>
      <c r="J879"/>
      <c r="K879"/>
      <c r="L879"/>
    </row>
    <row r="880" spans="1:12" s="4" customFormat="1" ht="14.25">
      <c r="A880" s="80"/>
      <c r="B880" s="80"/>
      <c r="C880" s="80"/>
      <c r="D880" s="80"/>
      <c r="E880" s="80"/>
      <c r="F880" s="80"/>
      <c r="G880" s="80"/>
      <c r="H880" s="80"/>
      <c r="J880"/>
      <c r="K880"/>
      <c r="L880"/>
    </row>
    <row r="881" spans="1:12" s="4" customFormat="1" ht="14.25">
      <c r="A881" s="80"/>
      <c r="B881" s="80"/>
      <c r="C881" s="80"/>
      <c r="D881" s="80"/>
      <c r="E881" s="80"/>
      <c r="F881" s="80"/>
      <c r="G881" s="80"/>
      <c r="H881" s="80"/>
      <c r="J881"/>
      <c r="K881"/>
      <c r="L881"/>
    </row>
    <row r="882" spans="1:12" s="4" customFormat="1" ht="14.25">
      <c r="A882" s="80"/>
      <c r="B882" s="80"/>
      <c r="C882" s="80"/>
      <c r="D882" s="80"/>
      <c r="E882" s="80"/>
      <c r="F882" s="80"/>
      <c r="G882" s="80"/>
      <c r="H882" s="80"/>
      <c r="J882"/>
      <c r="K882"/>
      <c r="L882"/>
    </row>
    <row r="883" spans="1:12" s="4" customFormat="1" ht="14.25">
      <c r="A883" s="80"/>
      <c r="B883" s="80"/>
      <c r="C883" s="80"/>
      <c r="D883" s="80"/>
      <c r="E883" s="80"/>
      <c r="F883" s="80"/>
      <c r="G883" s="80"/>
      <c r="H883" s="80"/>
      <c r="J883"/>
      <c r="K883"/>
      <c r="L883"/>
    </row>
    <row r="884" spans="1:12" s="4" customFormat="1" ht="14.25">
      <c r="A884" s="80"/>
      <c r="B884" s="80"/>
      <c r="C884" s="80"/>
      <c r="D884" s="80"/>
      <c r="E884" s="80"/>
      <c r="F884" s="80"/>
      <c r="G884" s="80"/>
      <c r="H884" s="80"/>
      <c r="J884"/>
      <c r="K884"/>
      <c r="L884"/>
    </row>
    <row r="885" spans="1:12" s="4" customFormat="1" ht="14.25">
      <c r="A885" s="80"/>
      <c r="B885" s="80"/>
      <c r="C885" s="80"/>
      <c r="D885" s="80"/>
      <c r="E885" s="80"/>
      <c r="F885" s="80"/>
      <c r="G885" s="80"/>
      <c r="H885" s="80"/>
      <c r="J885"/>
      <c r="K885"/>
      <c r="L885"/>
    </row>
    <row r="886" spans="1:12" s="4" customFormat="1" ht="14.25">
      <c r="A886" s="80"/>
      <c r="B886" s="80"/>
      <c r="C886" s="80"/>
      <c r="D886" s="80"/>
      <c r="E886" s="80"/>
      <c r="F886" s="80"/>
      <c r="G886" s="80"/>
      <c r="H886" s="80"/>
      <c r="J886"/>
      <c r="K886"/>
      <c r="L886"/>
    </row>
    <row r="887" spans="1:12" s="4" customFormat="1" ht="14.25">
      <c r="A887" s="80"/>
      <c r="B887" s="80"/>
      <c r="C887" s="80"/>
      <c r="D887" s="80"/>
      <c r="E887" s="80"/>
      <c r="F887" s="80"/>
      <c r="G887" s="80"/>
      <c r="H887" s="80"/>
      <c r="J887"/>
      <c r="K887"/>
      <c r="L887"/>
    </row>
    <row r="888" spans="1:12" s="4" customFormat="1" ht="14.25">
      <c r="A888" s="80"/>
      <c r="B888" s="80"/>
      <c r="C888" s="80"/>
      <c r="D888" s="80"/>
      <c r="E888" s="80"/>
      <c r="F888" s="80"/>
      <c r="G888" s="80"/>
      <c r="H888" s="80"/>
      <c r="J888"/>
      <c r="K888"/>
      <c r="L888"/>
    </row>
    <row r="889" spans="1:12" s="4" customFormat="1" ht="14.25">
      <c r="A889" s="80"/>
      <c r="B889" s="80"/>
      <c r="C889" s="80"/>
      <c r="D889" s="80"/>
      <c r="E889" s="80"/>
      <c r="F889" s="80"/>
      <c r="G889" s="80"/>
      <c r="H889" s="80"/>
      <c r="J889"/>
      <c r="K889"/>
      <c r="L889"/>
    </row>
    <row r="890" spans="1:12" s="4" customFormat="1" ht="14.25">
      <c r="A890" s="80"/>
      <c r="B890" s="80"/>
      <c r="C890" s="80"/>
      <c r="D890" s="80"/>
      <c r="E890" s="80"/>
      <c r="F890" s="80"/>
      <c r="G890" s="80"/>
      <c r="H890" s="80"/>
      <c r="J890"/>
      <c r="K890"/>
      <c r="L890"/>
    </row>
    <row r="891" spans="1:12" s="4" customFormat="1" ht="14.25">
      <c r="A891" s="80"/>
      <c r="B891" s="80"/>
      <c r="C891" s="80"/>
      <c r="D891" s="80"/>
      <c r="E891" s="80"/>
      <c r="F891" s="80"/>
      <c r="G891" s="80"/>
      <c r="H891" s="80"/>
      <c r="J891"/>
      <c r="K891"/>
      <c r="L891"/>
    </row>
    <row r="892" spans="1:12" s="4" customFormat="1" ht="14.25">
      <c r="A892" s="80"/>
      <c r="B892" s="80"/>
      <c r="C892" s="80"/>
      <c r="D892" s="80"/>
      <c r="E892" s="80"/>
      <c r="F892" s="80"/>
      <c r="G892" s="80"/>
      <c r="H892" s="80"/>
      <c r="J892"/>
      <c r="K892"/>
      <c r="L892"/>
    </row>
    <row r="893" spans="1:12" s="4" customFormat="1" ht="14.25">
      <c r="A893" s="80"/>
      <c r="B893" s="80"/>
      <c r="C893" s="80"/>
      <c r="D893" s="80"/>
      <c r="E893" s="80"/>
      <c r="F893" s="80"/>
      <c r="G893" s="80"/>
      <c r="H893" s="80"/>
      <c r="J893"/>
      <c r="K893"/>
      <c r="L893"/>
    </row>
    <row r="894" spans="1:12" s="4" customFormat="1" ht="14.25">
      <c r="A894" s="80"/>
      <c r="B894" s="80"/>
      <c r="C894" s="80"/>
      <c r="D894" s="80"/>
      <c r="E894" s="80"/>
      <c r="F894" s="80"/>
      <c r="G894" s="80"/>
      <c r="H894" s="80"/>
      <c r="J894"/>
      <c r="K894"/>
      <c r="L894"/>
    </row>
    <row r="895" spans="1:12" s="4" customFormat="1" ht="14.25">
      <c r="A895" s="80"/>
      <c r="B895" s="80"/>
      <c r="C895" s="80"/>
      <c r="D895" s="80"/>
      <c r="E895" s="80"/>
      <c r="F895" s="80"/>
      <c r="G895" s="80"/>
      <c r="H895" s="80"/>
      <c r="J895"/>
      <c r="K895"/>
      <c r="L895"/>
    </row>
    <row r="896" spans="1:12" s="4" customFormat="1" ht="14.25">
      <c r="A896" s="80"/>
      <c r="B896" s="80"/>
      <c r="C896" s="80"/>
      <c r="D896" s="80"/>
      <c r="E896" s="80"/>
      <c r="F896" s="80"/>
      <c r="G896" s="80"/>
      <c r="H896" s="80"/>
      <c r="J896"/>
      <c r="K896"/>
      <c r="L896"/>
    </row>
    <row r="897" spans="1:12" s="4" customFormat="1" ht="14.25">
      <c r="A897" s="80"/>
      <c r="B897" s="80"/>
      <c r="C897" s="80"/>
      <c r="D897" s="80"/>
      <c r="E897" s="80"/>
      <c r="F897" s="80"/>
      <c r="G897" s="80"/>
      <c r="H897" s="80"/>
      <c r="J897"/>
      <c r="K897"/>
      <c r="L897"/>
    </row>
    <row r="898" spans="1:12" s="4" customFormat="1" ht="14.25">
      <c r="A898" s="80"/>
      <c r="B898" s="80"/>
      <c r="C898" s="80"/>
      <c r="D898" s="80"/>
      <c r="E898" s="80"/>
      <c r="F898" s="80"/>
      <c r="G898" s="80"/>
      <c r="H898" s="80"/>
      <c r="J898"/>
      <c r="K898"/>
      <c r="L898"/>
    </row>
    <row r="899" spans="1:12" s="4" customFormat="1" ht="14.25">
      <c r="A899" s="80"/>
      <c r="B899" s="80"/>
      <c r="C899" s="80"/>
      <c r="D899" s="80"/>
      <c r="E899" s="80"/>
      <c r="F899" s="80"/>
      <c r="G899" s="80"/>
      <c r="H899" s="80"/>
      <c r="J899"/>
      <c r="K899"/>
      <c r="L899"/>
    </row>
    <row r="900" spans="1:12" s="4" customFormat="1" ht="14.25">
      <c r="A900" s="80"/>
      <c r="B900" s="80"/>
      <c r="C900" s="80"/>
      <c r="D900" s="80"/>
      <c r="E900" s="80"/>
      <c r="F900" s="80"/>
      <c r="G900" s="80"/>
      <c r="H900" s="80"/>
      <c r="J900"/>
      <c r="K900"/>
      <c r="L900"/>
    </row>
    <row r="901" spans="1:12" s="4" customFormat="1" ht="14.25">
      <c r="A901" s="80"/>
      <c r="B901" s="80"/>
      <c r="C901" s="80"/>
      <c r="D901" s="80"/>
      <c r="E901" s="80"/>
      <c r="F901" s="80"/>
      <c r="G901" s="80"/>
      <c r="H901" s="80"/>
      <c r="J901"/>
      <c r="K901"/>
      <c r="L901"/>
    </row>
    <row r="902" spans="1:12" s="4" customFormat="1" ht="14.25">
      <c r="A902" s="80"/>
      <c r="B902" s="80"/>
      <c r="C902" s="80"/>
      <c r="D902" s="80"/>
      <c r="E902" s="80"/>
      <c r="F902" s="80"/>
      <c r="G902" s="80"/>
      <c r="H902" s="80"/>
      <c r="J902"/>
      <c r="K902"/>
      <c r="L902"/>
    </row>
    <row r="903" spans="1:12" s="4" customFormat="1" ht="14.25">
      <c r="A903" s="80"/>
      <c r="B903" s="80"/>
      <c r="C903" s="80"/>
      <c r="D903" s="80"/>
      <c r="E903" s="80"/>
      <c r="F903" s="80"/>
      <c r="G903" s="80"/>
      <c r="H903" s="80"/>
      <c r="J903"/>
      <c r="K903"/>
      <c r="L903"/>
    </row>
    <row r="904" spans="1:12" s="4" customFormat="1" ht="14.25">
      <c r="A904" s="80"/>
      <c r="B904" s="80"/>
      <c r="C904" s="80"/>
      <c r="D904" s="80"/>
      <c r="E904" s="80"/>
      <c r="F904" s="80"/>
      <c r="G904" s="80"/>
      <c r="H904" s="80"/>
      <c r="J904"/>
      <c r="K904"/>
      <c r="L904"/>
    </row>
    <row r="905" spans="1:12" s="4" customFormat="1" ht="14.25">
      <c r="A905" s="80"/>
      <c r="B905" s="80"/>
      <c r="C905" s="80"/>
      <c r="D905" s="80"/>
      <c r="E905" s="80"/>
      <c r="F905" s="80"/>
      <c r="G905" s="80"/>
      <c r="H905" s="80"/>
      <c r="J905"/>
      <c r="K905"/>
      <c r="L905"/>
    </row>
    <row r="906" spans="1:12" s="4" customFormat="1" ht="14.25">
      <c r="A906" s="80"/>
      <c r="B906" s="80"/>
      <c r="C906" s="80"/>
      <c r="D906" s="80"/>
      <c r="E906" s="80"/>
      <c r="F906" s="80"/>
      <c r="G906" s="80"/>
      <c r="H906" s="80"/>
      <c r="J906"/>
      <c r="K906"/>
      <c r="L906"/>
    </row>
    <row r="907" spans="1:12" s="4" customFormat="1" ht="14.25">
      <c r="A907" s="80"/>
      <c r="B907" s="80"/>
      <c r="C907" s="80"/>
      <c r="D907" s="80"/>
      <c r="E907" s="80"/>
      <c r="F907" s="80"/>
      <c r="G907" s="80"/>
      <c r="H907" s="80"/>
      <c r="J907"/>
      <c r="K907"/>
      <c r="L907"/>
    </row>
    <row r="908" spans="1:12" s="4" customFormat="1" ht="14.25">
      <c r="A908" s="80"/>
      <c r="B908" s="80"/>
      <c r="C908" s="80"/>
      <c r="D908" s="80"/>
      <c r="E908" s="80"/>
      <c r="F908" s="80"/>
      <c r="G908" s="80"/>
      <c r="H908" s="80"/>
      <c r="J908"/>
      <c r="K908"/>
      <c r="L908"/>
    </row>
    <row r="909" spans="1:12" s="4" customFormat="1" ht="14.25">
      <c r="A909" s="80"/>
      <c r="B909" s="80"/>
      <c r="C909" s="80"/>
      <c r="D909" s="80"/>
      <c r="E909" s="80"/>
      <c r="F909" s="80"/>
      <c r="G909" s="80"/>
      <c r="H909" s="80"/>
      <c r="J909"/>
      <c r="K909"/>
      <c r="L909"/>
    </row>
    <row r="910" spans="1:12" s="4" customFormat="1" ht="14.25">
      <c r="A910" s="80"/>
      <c r="B910" s="80"/>
      <c r="C910" s="80"/>
      <c r="D910" s="80"/>
      <c r="E910" s="80"/>
      <c r="F910" s="80"/>
      <c r="G910" s="80"/>
      <c r="H910" s="80"/>
      <c r="J910"/>
      <c r="K910"/>
      <c r="L910"/>
    </row>
    <row r="911" spans="1:12" s="4" customFormat="1" ht="14.25">
      <c r="A911" s="80"/>
      <c r="B911" s="80"/>
      <c r="C911" s="80"/>
      <c r="D911" s="80"/>
      <c r="E911" s="80"/>
      <c r="F911" s="80"/>
      <c r="G911" s="80"/>
      <c r="H911" s="80"/>
      <c r="J911"/>
      <c r="K911"/>
      <c r="L911"/>
    </row>
    <row r="912" spans="1:12" s="4" customFormat="1" ht="14.25">
      <c r="A912" s="80"/>
      <c r="B912" s="80"/>
      <c r="C912" s="80"/>
      <c r="D912" s="80"/>
      <c r="E912" s="80"/>
      <c r="F912" s="80"/>
      <c r="G912" s="80"/>
      <c r="H912" s="80"/>
      <c r="J912"/>
      <c r="K912"/>
      <c r="L912"/>
    </row>
    <row r="913" spans="1:12" s="4" customFormat="1" ht="14.25">
      <c r="A913" s="80"/>
      <c r="B913" s="80"/>
      <c r="C913" s="80"/>
      <c r="D913" s="80"/>
      <c r="E913" s="80"/>
      <c r="F913" s="80"/>
      <c r="G913" s="80"/>
      <c r="H913" s="80"/>
      <c r="J913"/>
      <c r="K913"/>
      <c r="L913"/>
    </row>
    <row r="914" spans="1:12" s="4" customFormat="1" ht="14.25">
      <c r="A914" s="80"/>
      <c r="B914" s="80"/>
      <c r="C914" s="80"/>
      <c r="D914" s="80"/>
      <c r="E914" s="80"/>
      <c r="F914" s="80"/>
      <c r="G914" s="80"/>
      <c r="H914" s="80"/>
      <c r="J914"/>
      <c r="K914"/>
      <c r="L914"/>
    </row>
    <row r="915" spans="1:12" s="4" customFormat="1" ht="14.25">
      <c r="A915" s="80"/>
      <c r="B915" s="80"/>
      <c r="C915" s="80"/>
      <c r="D915" s="80"/>
      <c r="E915" s="80"/>
      <c r="F915" s="80"/>
      <c r="G915" s="80"/>
      <c r="H915" s="80"/>
      <c r="J915"/>
      <c r="K915"/>
      <c r="L915"/>
    </row>
    <row r="916" spans="1:12" s="4" customFormat="1" ht="14.25">
      <c r="A916" s="80"/>
      <c r="B916" s="80"/>
      <c r="C916" s="80"/>
      <c r="D916" s="80"/>
      <c r="E916" s="80"/>
      <c r="F916" s="80"/>
      <c r="G916" s="80"/>
      <c r="H916" s="80"/>
      <c r="J916"/>
      <c r="K916"/>
      <c r="L916"/>
    </row>
    <row r="917" spans="1:12" s="4" customFormat="1" ht="14.25">
      <c r="A917" s="80"/>
      <c r="B917" s="80"/>
      <c r="C917" s="80"/>
      <c r="D917" s="80"/>
      <c r="E917" s="80"/>
      <c r="F917" s="80"/>
      <c r="G917" s="80"/>
      <c r="H917" s="80"/>
      <c r="J917"/>
      <c r="K917"/>
      <c r="L917"/>
    </row>
    <row r="918" spans="1:12" s="4" customFormat="1" ht="14.25">
      <c r="A918" s="80"/>
      <c r="B918" s="80"/>
      <c r="C918" s="80"/>
      <c r="D918" s="80"/>
      <c r="E918" s="80"/>
      <c r="F918" s="80"/>
      <c r="G918" s="80"/>
      <c r="H918" s="80"/>
      <c r="J918"/>
      <c r="K918"/>
      <c r="L918"/>
    </row>
    <row r="919" spans="1:12" s="4" customFormat="1" ht="14.25">
      <c r="A919" s="80"/>
      <c r="B919" s="80"/>
      <c r="C919" s="80"/>
      <c r="D919" s="80"/>
      <c r="E919" s="80"/>
      <c r="F919" s="80"/>
      <c r="G919" s="80"/>
      <c r="H919" s="80"/>
      <c r="J919"/>
      <c r="K919"/>
      <c r="L919"/>
    </row>
    <row r="920" spans="1:12" s="4" customFormat="1" ht="14.25">
      <c r="A920" s="80"/>
      <c r="B920" s="80"/>
      <c r="C920" s="80"/>
      <c r="D920" s="80"/>
      <c r="E920" s="80"/>
      <c r="F920" s="80"/>
      <c r="G920" s="80"/>
      <c r="H920" s="80"/>
      <c r="J920"/>
      <c r="K920"/>
      <c r="L920"/>
    </row>
    <row r="921" spans="1:12" s="4" customFormat="1" ht="14.25">
      <c r="A921" s="80"/>
      <c r="B921" s="80"/>
      <c r="C921" s="80"/>
      <c r="D921" s="80"/>
      <c r="E921" s="80"/>
      <c r="F921" s="80"/>
      <c r="G921" s="80"/>
      <c r="H921" s="80"/>
      <c r="J921"/>
      <c r="K921"/>
      <c r="L921"/>
    </row>
    <row r="922" spans="1:12" s="4" customFormat="1" ht="14.25">
      <c r="A922" s="80"/>
      <c r="B922" s="80"/>
      <c r="C922" s="80"/>
      <c r="D922" s="80"/>
      <c r="E922" s="80"/>
      <c r="F922" s="80"/>
      <c r="G922" s="80"/>
      <c r="H922" s="80"/>
      <c r="J922"/>
      <c r="K922"/>
      <c r="L922"/>
    </row>
    <row r="923" spans="1:12" s="4" customFormat="1" ht="14.25">
      <c r="A923" s="80"/>
      <c r="B923" s="80"/>
      <c r="C923" s="80"/>
      <c r="D923" s="80"/>
      <c r="E923" s="80"/>
      <c r="F923" s="80"/>
      <c r="G923" s="80"/>
      <c r="H923" s="80"/>
      <c r="J923"/>
      <c r="K923"/>
      <c r="L923"/>
    </row>
    <row r="924" spans="1:12" s="4" customFormat="1" ht="14.25">
      <c r="A924" s="80"/>
      <c r="B924" s="80"/>
      <c r="C924" s="80"/>
      <c r="D924" s="80"/>
      <c r="E924" s="80"/>
      <c r="F924" s="80"/>
      <c r="G924" s="80"/>
      <c r="H924" s="80"/>
      <c r="J924"/>
      <c r="K924"/>
      <c r="L924"/>
    </row>
    <row r="925" spans="1:12" s="4" customFormat="1" ht="14.25">
      <c r="A925" s="80"/>
      <c r="B925" s="80"/>
      <c r="C925" s="80"/>
      <c r="D925" s="80"/>
      <c r="E925" s="80"/>
      <c r="F925" s="80"/>
      <c r="G925" s="80"/>
      <c r="H925" s="80"/>
      <c r="J925"/>
      <c r="K925"/>
      <c r="L925"/>
    </row>
    <row r="926" spans="1:12" s="4" customFormat="1" ht="14.25">
      <c r="A926" s="80"/>
      <c r="B926" s="80"/>
      <c r="C926" s="80"/>
      <c r="D926" s="80"/>
      <c r="E926" s="80"/>
      <c r="F926" s="80"/>
      <c r="G926" s="80"/>
      <c r="H926" s="80"/>
      <c r="J926"/>
      <c r="K926"/>
      <c r="L926"/>
    </row>
    <row r="927" spans="1:12" s="4" customFormat="1" ht="14.25">
      <c r="A927" s="80"/>
      <c r="B927" s="80"/>
      <c r="C927" s="80"/>
      <c r="D927" s="80"/>
      <c r="E927" s="80"/>
      <c r="F927" s="80"/>
      <c r="G927" s="80"/>
      <c r="H927" s="80"/>
      <c r="J927"/>
      <c r="K927"/>
      <c r="L927"/>
    </row>
    <row r="928" spans="1:12" s="4" customFormat="1" ht="14.25">
      <c r="A928" s="80"/>
      <c r="B928" s="80"/>
      <c r="C928" s="80"/>
      <c r="D928" s="80"/>
      <c r="E928" s="80"/>
      <c r="F928" s="80"/>
      <c r="G928" s="80"/>
      <c r="H928" s="80"/>
      <c r="J928"/>
      <c r="K928"/>
      <c r="L928"/>
    </row>
    <row r="929" spans="1:12" s="4" customFormat="1" ht="14.25">
      <c r="A929" s="80"/>
      <c r="B929" s="80"/>
      <c r="C929" s="80"/>
      <c r="D929" s="80"/>
      <c r="E929" s="80"/>
      <c r="F929" s="80"/>
      <c r="G929" s="80"/>
      <c r="H929" s="80"/>
      <c r="J929"/>
      <c r="K929"/>
      <c r="L929"/>
    </row>
    <row r="930" spans="1:12" s="4" customFormat="1" ht="14.25">
      <c r="A930" s="80"/>
      <c r="B930" s="80"/>
      <c r="C930" s="80"/>
      <c r="D930" s="80"/>
      <c r="E930" s="80"/>
      <c r="F930" s="80"/>
      <c r="G930" s="80"/>
      <c r="H930" s="80"/>
      <c r="J930"/>
      <c r="K930"/>
      <c r="L930"/>
    </row>
    <row r="931" spans="1:12" s="4" customFormat="1" ht="14.25">
      <c r="A931" s="80"/>
      <c r="B931" s="80"/>
      <c r="C931" s="80"/>
      <c r="D931" s="80"/>
      <c r="E931" s="80"/>
      <c r="F931" s="80"/>
      <c r="G931" s="80"/>
      <c r="H931" s="80"/>
      <c r="J931"/>
      <c r="K931"/>
      <c r="L931"/>
    </row>
    <row r="932" spans="1:12" s="4" customFormat="1" ht="14.25">
      <c r="A932" s="80"/>
      <c r="B932" s="80"/>
      <c r="C932" s="80"/>
      <c r="D932" s="80"/>
      <c r="E932" s="80"/>
      <c r="F932" s="80"/>
      <c r="G932" s="80"/>
      <c r="H932" s="80"/>
      <c r="J932"/>
      <c r="K932"/>
      <c r="L932"/>
    </row>
    <row r="933" spans="1:12" s="4" customFormat="1" ht="14.25">
      <c r="A933" s="80"/>
      <c r="B933" s="80"/>
      <c r="C933" s="80"/>
      <c r="D933" s="80"/>
      <c r="E933" s="80"/>
      <c r="F933" s="80"/>
      <c r="G933" s="80"/>
      <c r="H933" s="80"/>
      <c r="J933"/>
      <c r="K933"/>
      <c r="L933"/>
    </row>
    <row r="934" spans="1:12" s="4" customFormat="1" ht="14.25">
      <c r="A934" s="80"/>
      <c r="B934" s="80"/>
      <c r="C934" s="80"/>
      <c r="D934" s="80"/>
      <c r="E934" s="80"/>
      <c r="F934" s="80"/>
      <c r="G934" s="80"/>
      <c r="H934" s="80"/>
      <c r="J934"/>
      <c r="K934"/>
      <c r="L934"/>
    </row>
    <row r="935" spans="1:12" s="4" customFormat="1" ht="14.25">
      <c r="A935" s="80"/>
      <c r="B935" s="80"/>
      <c r="C935" s="80"/>
      <c r="D935" s="80"/>
      <c r="E935" s="80"/>
      <c r="F935" s="80"/>
      <c r="G935" s="80"/>
      <c r="H935" s="80"/>
      <c r="J935"/>
      <c r="K935"/>
      <c r="L935"/>
    </row>
    <row r="936" spans="1:12" s="4" customFormat="1" ht="14.25">
      <c r="A936" s="80"/>
      <c r="B936" s="80"/>
      <c r="C936" s="80"/>
      <c r="D936" s="80"/>
      <c r="E936" s="80"/>
      <c r="F936" s="80"/>
      <c r="G936" s="80"/>
      <c r="H936" s="80"/>
      <c r="J936"/>
      <c r="K936"/>
      <c r="L936"/>
    </row>
    <row r="937" spans="1:12" s="4" customFormat="1" ht="14.25">
      <c r="A937" s="80"/>
      <c r="B937" s="80"/>
      <c r="C937" s="80"/>
      <c r="D937" s="80"/>
      <c r="E937" s="80"/>
      <c r="F937" s="80"/>
      <c r="G937" s="80"/>
      <c r="H937" s="80"/>
      <c r="J937"/>
      <c r="K937"/>
      <c r="L937"/>
    </row>
    <row r="938" spans="1:12" s="4" customFormat="1" ht="14.25">
      <c r="A938" s="80"/>
      <c r="B938" s="80"/>
      <c r="C938" s="80"/>
      <c r="D938" s="80"/>
      <c r="E938" s="80"/>
      <c r="F938" s="80"/>
      <c r="G938" s="80"/>
      <c r="H938" s="80"/>
      <c r="J938"/>
      <c r="K938"/>
      <c r="L938"/>
    </row>
    <row r="939" spans="1:12" s="4" customFormat="1" ht="14.25">
      <c r="A939" s="80"/>
      <c r="B939" s="80"/>
      <c r="C939" s="80"/>
      <c r="D939" s="80"/>
      <c r="E939" s="80"/>
      <c r="F939" s="80"/>
      <c r="G939" s="80"/>
      <c r="H939" s="80"/>
      <c r="J939"/>
      <c r="K939"/>
      <c r="L939"/>
    </row>
    <row r="940" spans="1:12" s="4" customFormat="1" ht="14.25">
      <c r="A940" s="80"/>
      <c r="B940" s="80"/>
      <c r="C940" s="80"/>
      <c r="D940" s="80"/>
      <c r="E940" s="80"/>
      <c r="F940" s="80"/>
      <c r="G940" s="80"/>
      <c r="H940" s="80"/>
      <c r="J940"/>
      <c r="K940"/>
      <c r="L940"/>
    </row>
    <row r="941" spans="1:12" s="4" customFormat="1" ht="14.25">
      <c r="A941" s="80"/>
      <c r="B941" s="80"/>
      <c r="C941" s="80"/>
      <c r="D941" s="80"/>
      <c r="E941" s="80"/>
      <c r="F941" s="80"/>
      <c r="G941" s="80"/>
      <c r="H941" s="80"/>
      <c r="J941"/>
      <c r="K941"/>
      <c r="L941"/>
    </row>
    <row r="942" spans="1:12" s="4" customFormat="1" ht="14.25">
      <c r="A942" s="80"/>
      <c r="B942" s="80"/>
      <c r="C942" s="80"/>
      <c r="D942" s="80"/>
      <c r="E942" s="80"/>
      <c r="F942" s="80"/>
      <c r="G942" s="80"/>
      <c r="H942" s="80"/>
      <c r="J942"/>
      <c r="K942"/>
      <c r="L942"/>
    </row>
    <row r="943" spans="1:12" s="4" customFormat="1" ht="14.25">
      <c r="A943" s="80"/>
      <c r="B943" s="80"/>
      <c r="C943" s="80"/>
      <c r="D943" s="80"/>
      <c r="E943" s="80"/>
      <c r="F943" s="80"/>
      <c r="G943" s="80"/>
      <c r="H943" s="80"/>
      <c r="J943"/>
      <c r="K943"/>
      <c r="L943"/>
    </row>
    <row r="944" spans="1:12" s="4" customFormat="1" ht="14.25">
      <c r="A944" s="80"/>
      <c r="B944" s="80"/>
      <c r="C944" s="80"/>
      <c r="D944" s="80"/>
      <c r="E944" s="80"/>
      <c r="F944" s="80"/>
      <c r="G944" s="80"/>
      <c r="H944" s="80"/>
      <c r="J944"/>
      <c r="K944"/>
      <c r="L944"/>
    </row>
    <row r="945" spans="1:12" s="4" customFormat="1" ht="14.25">
      <c r="A945" s="80"/>
      <c r="B945" s="80"/>
      <c r="C945" s="80"/>
      <c r="D945" s="80"/>
      <c r="E945" s="80"/>
      <c r="F945" s="80"/>
      <c r="G945" s="80"/>
      <c r="H945" s="80"/>
      <c r="J945"/>
      <c r="K945"/>
      <c r="L945"/>
    </row>
    <row r="946" spans="1:12" s="4" customFormat="1" ht="14.25">
      <c r="A946" s="80"/>
      <c r="B946" s="80"/>
      <c r="C946" s="80"/>
      <c r="D946" s="80"/>
      <c r="E946" s="80"/>
      <c r="F946" s="80"/>
      <c r="G946" s="80"/>
      <c r="H946" s="80"/>
      <c r="J946"/>
      <c r="K946"/>
      <c r="L946"/>
    </row>
    <row r="947" spans="1:12" s="4" customFormat="1" ht="14.25">
      <c r="A947" s="80"/>
      <c r="B947" s="80"/>
      <c r="C947" s="80"/>
      <c r="D947" s="80"/>
      <c r="E947" s="80"/>
      <c r="F947" s="80"/>
      <c r="G947" s="80"/>
      <c r="H947" s="80"/>
      <c r="J947"/>
      <c r="K947"/>
      <c r="L947"/>
    </row>
    <row r="948" spans="1:12" s="4" customFormat="1" ht="14.25">
      <c r="A948" s="80"/>
      <c r="B948" s="80"/>
      <c r="C948" s="80"/>
      <c r="D948" s="80"/>
      <c r="E948" s="80"/>
      <c r="F948" s="80"/>
      <c r="G948" s="80"/>
      <c r="H948" s="80"/>
      <c r="J948"/>
      <c r="K948"/>
      <c r="L948"/>
    </row>
    <row r="949" spans="1:12" s="4" customFormat="1" ht="14.25">
      <c r="A949" s="80"/>
      <c r="B949" s="80"/>
      <c r="C949" s="80"/>
      <c r="D949" s="80"/>
      <c r="E949" s="80"/>
      <c r="F949" s="80"/>
      <c r="G949" s="80"/>
      <c r="H949" s="80"/>
      <c r="J949"/>
      <c r="K949"/>
      <c r="L949"/>
    </row>
    <row r="950" spans="1:12" s="4" customFormat="1" ht="14.25">
      <c r="A950" s="80"/>
      <c r="B950" s="80"/>
      <c r="C950" s="80"/>
      <c r="D950" s="80"/>
      <c r="E950" s="80"/>
      <c r="F950" s="80"/>
      <c r="G950" s="80"/>
      <c r="H950" s="80"/>
      <c r="J950"/>
      <c r="K950"/>
      <c r="L950"/>
    </row>
    <row r="951" spans="1:12" s="4" customFormat="1" ht="14.25">
      <c r="A951" s="80"/>
      <c r="B951" s="80"/>
      <c r="C951" s="80"/>
      <c r="D951" s="80"/>
      <c r="E951" s="80"/>
      <c r="F951" s="80"/>
      <c r="G951" s="80"/>
      <c r="H951" s="80"/>
      <c r="J951"/>
      <c r="K951"/>
      <c r="L951"/>
    </row>
    <row r="952" spans="1:12" s="4" customFormat="1" ht="14.25">
      <c r="A952" s="80"/>
      <c r="B952" s="80"/>
      <c r="C952" s="80"/>
      <c r="D952" s="80"/>
      <c r="E952" s="80"/>
      <c r="F952" s="80"/>
      <c r="G952" s="80"/>
      <c r="H952" s="80"/>
      <c r="J952"/>
      <c r="K952"/>
      <c r="L952"/>
    </row>
    <row r="953" spans="1:12" s="4" customFormat="1" ht="14.25">
      <c r="A953" s="80"/>
      <c r="B953" s="80"/>
      <c r="C953" s="80"/>
      <c r="D953" s="80"/>
      <c r="E953" s="80"/>
      <c r="F953" s="80"/>
      <c r="G953" s="80"/>
      <c r="H953" s="80"/>
      <c r="J953"/>
      <c r="K953"/>
      <c r="L953"/>
    </row>
    <row r="954" spans="1:12" s="4" customFormat="1" ht="14.25">
      <c r="A954" s="80"/>
      <c r="B954" s="80"/>
      <c r="C954" s="80"/>
      <c r="D954" s="80"/>
      <c r="E954" s="80"/>
      <c r="F954" s="80"/>
      <c r="G954" s="80"/>
      <c r="H954" s="80"/>
      <c r="J954"/>
      <c r="K954"/>
      <c r="L954"/>
    </row>
    <row r="955" spans="1:12" s="4" customFormat="1" ht="14.25">
      <c r="A955" s="80"/>
      <c r="B955" s="80"/>
      <c r="C955" s="80"/>
      <c r="D955" s="80"/>
      <c r="E955" s="80"/>
      <c r="F955" s="80"/>
      <c r="G955" s="80"/>
      <c r="H955" s="80"/>
      <c r="J955"/>
      <c r="K955"/>
      <c r="L955"/>
    </row>
    <row r="956" spans="1:12" s="4" customFormat="1" ht="14.25">
      <c r="A956" s="80"/>
      <c r="B956" s="80"/>
      <c r="C956" s="80"/>
      <c r="D956" s="80"/>
      <c r="E956" s="80"/>
      <c r="F956" s="80"/>
      <c r="G956" s="80"/>
      <c r="H956" s="80"/>
      <c r="J956"/>
      <c r="K956"/>
      <c r="L956"/>
    </row>
    <row r="957" spans="1:12" s="4" customFormat="1" ht="14.25">
      <c r="A957" s="80"/>
      <c r="B957" s="80"/>
      <c r="C957" s="80"/>
      <c r="D957" s="80"/>
      <c r="E957" s="80"/>
      <c r="F957" s="80"/>
      <c r="G957" s="80"/>
      <c r="H957" s="80"/>
      <c r="J957"/>
      <c r="K957"/>
      <c r="L957"/>
    </row>
    <row r="958" spans="1:12" s="4" customFormat="1" ht="14.25">
      <c r="A958" s="80"/>
      <c r="B958" s="80"/>
      <c r="C958" s="80"/>
      <c r="D958" s="80"/>
      <c r="E958" s="80"/>
      <c r="F958" s="80"/>
      <c r="G958" s="80"/>
      <c r="H958" s="80"/>
      <c r="J958"/>
      <c r="K958"/>
      <c r="L958"/>
    </row>
    <row r="959" spans="1:12" s="4" customFormat="1" ht="14.25">
      <c r="A959" s="80"/>
      <c r="B959" s="80"/>
      <c r="C959" s="80"/>
      <c r="D959" s="80"/>
      <c r="E959" s="80"/>
      <c r="F959" s="80"/>
      <c r="G959" s="80"/>
      <c r="H959" s="80"/>
      <c r="J959"/>
      <c r="K959"/>
      <c r="L959"/>
    </row>
    <row r="960" spans="1:12" s="4" customFormat="1" ht="14.25">
      <c r="A960" s="80"/>
      <c r="B960" s="80"/>
      <c r="C960" s="80"/>
      <c r="D960" s="80"/>
      <c r="E960" s="80"/>
      <c r="F960" s="80"/>
      <c r="G960" s="80"/>
      <c r="H960" s="80"/>
      <c r="J960"/>
      <c r="K960"/>
      <c r="L960"/>
    </row>
    <row r="961" spans="1:12" s="4" customFormat="1" ht="14.25">
      <c r="A961" s="80"/>
      <c r="B961" s="80"/>
      <c r="C961" s="80"/>
      <c r="D961" s="80"/>
      <c r="E961" s="80"/>
      <c r="F961" s="80"/>
      <c r="G961" s="80"/>
      <c r="H961" s="80"/>
      <c r="J961"/>
      <c r="K961"/>
      <c r="L961"/>
    </row>
    <row r="962" spans="1:12" s="4" customFormat="1" ht="14.25">
      <c r="A962" s="80"/>
      <c r="B962" s="80"/>
      <c r="C962" s="80"/>
      <c r="D962" s="80"/>
      <c r="E962" s="80"/>
      <c r="F962" s="80"/>
      <c r="G962" s="80"/>
      <c r="H962" s="80"/>
      <c r="J962"/>
      <c r="K962"/>
      <c r="L962"/>
    </row>
    <row r="963" spans="1:12" s="4" customFormat="1" ht="14.25">
      <c r="A963" s="80"/>
      <c r="B963" s="80"/>
      <c r="C963" s="80"/>
      <c r="D963" s="80"/>
      <c r="E963" s="80"/>
      <c r="F963" s="80"/>
      <c r="G963" s="80"/>
      <c r="H963" s="80"/>
      <c r="J963"/>
      <c r="K963"/>
      <c r="L963"/>
    </row>
    <row r="964" spans="1:12" s="4" customFormat="1" ht="14.25">
      <c r="A964" s="80"/>
      <c r="B964" s="80"/>
      <c r="C964" s="80"/>
      <c r="D964" s="80"/>
      <c r="E964" s="80"/>
      <c r="F964" s="80"/>
      <c r="G964" s="80"/>
      <c r="H964" s="80"/>
      <c r="J964"/>
      <c r="K964"/>
      <c r="L964"/>
    </row>
    <row r="965" spans="1:12" s="4" customFormat="1" ht="14.25">
      <c r="A965" s="80"/>
      <c r="B965" s="80"/>
      <c r="C965" s="80"/>
      <c r="D965" s="80"/>
      <c r="E965" s="80"/>
      <c r="F965" s="80"/>
      <c r="G965" s="80"/>
      <c r="H965" s="80"/>
      <c r="J965"/>
      <c r="K965"/>
      <c r="L965"/>
    </row>
    <row r="966" spans="1:12" s="4" customFormat="1" ht="14.25">
      <c r="A966" s="80"/>
      <c r="B966" s="80"/>
      <c r="C966" s="80"/>
      <c r="D966" s="80"/>
      <c r="E966" s="80"/>
      <c r="F966" s="80"/>
      <c r="G966" s="80"/>
      <c r="H966" s="80"/>
      <c r="J966"/>
      <c r="K966"/>
      <c r="L966"/>
    </row>
    <row r="967" spans="1:12" s="4" customFormat="1" ht="14.25">
      <c r="A967" s="80"/>
      <c r="B967" s="80"/>
      <c r="C967" s="80"/>
      <c r="D967" s="80"/>
      <c r="E967" s="80"/>
      <c r="F967" s="80"/>
      <c r="G967" s="80"/>
      <c r="H967" s="80"/>
      <c r="J967"/>
      <c r="K967"/>
      <c r="L967"/>
    </row>
    <row r="968" spans="1:12" s="4" customFormat="1" ht="14.25">
      <c r="A968" s="80"/>
      <c r="B968" s="80"/>
      <c r="C968" s="80"/>
      <c r="D968" s="80"/>
      <c r="E968" s="80"/>
      <c r="F968" s="80"/>
      <c r="G968" s="80"/>
      <c r="H968" s="80"/>
      <c r="J968"/>
      <c r="K968"/>
      <c r="L968"/>
    </row>
    <row r="969" spans="1:12" s="4" customFormat="1" ht="14.25">
      <c r="A969" s="80"/>
      <c r="B969" s="80"/>
      <c r="C969" s="80"/>
      <c r="D969" s="80"/>
      <c r="E969" s="80"/>
      <c r="F969" s="80"/>
      <c r="G969" s="80"/>
      <c r="H969" s="80"/>
      <c r="J969"/>
      <c r="K969"/>
      <c r="L969"/>
    </row>
    <row r="970" spans="1:12" s="4" customFormat="1" ht="14.25">
      <c r="A970" s="80"/>
      <c r="B970" s="80"/>
      <c r="C970" s="80"/>
      <c r="D970" s="80"/>
      <c r="E970" s="80"/>
      <c r="F970" s="80"/>
      <c r="G970" s="80"/>
      <c r="H970" s="80"/>
      <c r="J970"/>
      <c r="K970"/>
      <c r="L970"/>
    </row>
    <row r="971" spans="1:12" s="4" customFormat="1" ht="14.25">
      <c r="A971" s="80"/>
      <c r="B971" s="80"/>
      <c r="C971" s="80"/>
      <c r="D971" s="80"/>
      <c r="E971" s="80"/>
      <c r="F971" s="80"/>
      <c r="G971" s="80"/>
      <c r="H971" s="80"/>
      <c r="J971"/>
      <c r="K971"/>
      <c r="L971"/>
    </row>
    <row r="972" spans="1:12" s="4" customFormat="1" ht="14.25">
      <c r="A972" s="80"/>
      <c r="B972" s="80"/>
      <c r="C972" s="80"/>
      <c r="D972" s="80"/>
      <c r="E972" s="80"/>
      <c r="F972" s="80"/>
      <c r="G972" s="80"/>
      <c r="H972" s="80"/>
      <c r="J972"/>
      <c r="K972"/>
      <c r="L972"/>
    </row>
    <row r="973" spans="1:12" s="4" customFormat="1" ht="14.25">
      <c r="A973" s="80"/>
      <c r="B973" s="80"/>
      <c r="C973" s="80"/>
      <c r="D973" s="80"/>
      <c r="E973" s="80"/>
      <c r="F973" s="80"/>
      <c r="G973" s="80"/>
      <c r="H973" s="80"/>
      <c r="J973"/>
      <c r="K973"/>
      <c r="L973"/>
    </row>
    <row r="974" spans="1:12" s="4" customFormat="1" ht="14.25">
      <c r="A974" s="80"/>
      <c r="B974" s="80"/>
      <c r="C974" s="80"/>
      <c r="D974" s="80"/>
      <c r="E974" s="80"/>
      <c r="F974" s="80"/>
      <c r="G974" s="80"/>
      <c r="H974" s="80"/>
      <c r="J974"/>
      <c r="K974"/>
      <c r="L974"/>
    </row>
    <row r="975" spans="1:12" s="4" customFormat="1" ht="14.25">
      <c r="A975" s="80"/>
      <c r="B975" s="80"/>
      <c r="C975" s="80"/>
      <c r="D975" s="80"/>
      <c r="E975" s="80"/>
      <c r="F975" s="80"/>
      <c r="G975" s="80"/>
      <c r="H975" s="80"/>
      <c r="J975"/>
      <c r="K975"/>
      <c r="L975"/>
    </row>
    <row r="976" spans="1:12" s="4" customFormat="1" ht="14.25">
      <c r="A976" s="80"/>
      <c r="B976" s="80"/>
      <c r="C976" s="80"/>
      <c r="D976" s="80"/>
      <c r="E976" s="80"/>
      <c r="F976" s="80"/>
      <c r="G976" s="80"/>
      <c r="H976" s="80"/>
      <c r="J976"/>
      <c r="K976"/>
      <c r="L976"/>
    </row>
    <row r="977" spans="1:12" s="4" customFormat="1" ht="14.25">
      <c r="A977" s="80"/>
      <c r="B977" s="80"/>
      <c r="C977" s="80"/>
      <c r="D977" s="80"/>
      <c r="E977" s="80"/>
      <c r="F977" s="80"/>
      <c r="G977" s="80"/>
      <c r="H977" s="80"/>
      <c r="J977"/>
      <c r="K977"/>
      <c r="L977"/>
    </row>
    <row r="978" spans="1:12" s="4" customFormat="1" ht="14.25">
      <c r="A978" s="80"/>
      <c r="B978" s="80"/>
      <c r="C978" s="80"/>
      <c r="D978" s="80"/>
      <c r="E978" s="80"/>
      <c r="F978" s="80"/>
      <c r="G978" s="80"/>
      <c r="H978" s="80"/>
      <c r="J978"/>
      <c r="K978"/>
      <c r="L978"/>
    </row>
    <row r="979" spans="1:12" s="4" customFormat="1" ht="14.25">
      <c r="A979" s="80"/>
      <c r="B979" s="80"/>
      <c r="C979" s="80"/>
      <c r="D979" s="80"/>
      <c r="E979" s="80"/>
      <c r="F979" s="80"/>
      <c r="G979" s="80"/>
      <c r="H979" s="80"/>
      <c r="J979"/>
      <c r="K979"/>
      <c r="L979"/>
    </row>
    <row r="980" spans="1:12" s="4" customFormat="1" ht="14.25">
      <c r="A980" s="80"/>
      <c r="B980" s="80"/>
      <c r="C980" s="80"/>
      <c r="D980" s="80"/>
      <c r="E980" s="80"/>
      <c r="F980" s="80"/>
      <c r="G980" s="80"/>
      <c r="H980" s="80"/>
      <c r="J980"/>
      <c r="K980"/>
      <c r="L980"/>
    </row>
    <row r="981" spans="1:12" s="4" customFormat="1" ht="14.25">
      <c r="A981" s="80"/>
      <c r="B981" s="80"/>
      <c r="C981" s="80"/>
      <c r="D981" s="80"/>
      <c r="E981" s="80"/>
      <c r="F981" s="80"/>
      <c r="G981" s="80"/>
      <c r="H981" s="80"/>
      <c r="J981"/>
      <c r="K981"/>
      <c r="L981"/>
    </row>
    <row r="982" spans="1:12" s="4" customFormat="1" ht="14.25">
      <c r="A982" s="80"/>
      <c r="B982" s="80"/>
      <c r="C982" s="80"/>
      <c r="D982" s="80"/>
      <c r="E982" s="80"/>
      <c r="F982" s="80"/>
      <c r="G982" s="80"/>
      <c r="H982" s="80"/>
      <c r="J982"/>
      <c r="K982"/>
      <c r="L982"/>
    </row>
    <row r="983" spans="1:12" s="4" customFormat="1" ht="14.25">
      <c r="A983" s="80"/>
      <c r="B983" s="80"/>
      <c r="C983" s="80"/>
      <c r="D983" s="80"/>
      <c r="E983" s="80"/>
      <c r="F983" s="80"/>
      <c r="G983" s="80"/>
      <c r="H983" s="80"/>
      <c r="J983"/>
      <c r="K983"/>
      <c r="L983"/>
    </row>
    <row r="984" spans="1:12" s="4" customFormat="1" ht="14.25">
      <c r="A984" s="80"/>
      <c r="B984" s="80"/>
      <c r="C984" s="80"/>
      <c r="D984" s="80"/>
      <c r="E984" s="80"/>
      <c r="F984" s="80"/>
      <c r="G984" s="80"/>
      <c r="H984" s="80"/>
      <c r="J984"/>
      <c r="K984"/>
      <c r="L984"/>
    </row>
    <row r="985" spans="1:12" s="4" customFormat="1" ht="14.25">
      <c r="A985" s="80"/>
      <c r="B985" s="80"/>
      <c r="C985" s="80"/>
      <c r="D985" s="80"/>
      <c r="E985" s="80"/>
      <c r="F985" s="80"/>
      <c r="G985" s="80"/>
      <c r="H985" s="80"/>
      <c r="J985"/>
      <c r="K985"/>
      <c r="L985"/>
    </row>
    <row r="986" spans="1:12" s="4" customFormat="1" ht="14.25">
      <c r="A986" s="80"/>
      <c r="B986" s="80"/>
      <c r="C986" s="80"/>
      <c r="D986" s="80"/>
      <c r="E986" s="80"/>
      <c r="F986" s="80"/>
      <c r="G986" s="80"/>
      <c r="H986" s="80"/>
      <c r="J986"/>
      <c r="K986"/>
      <c r="L986"/>
    </row>
    <row r="987" spans="1:12" s="4" customFormat="1" ht="14.25">
      <c r="A987" s="80"/>
      <c r="B987" s="80"/>
      <c r="C987" s="80"/>
      <c r="D987" s="80"/>
      <c r="E987" s="80"/>
      <c r="F987" s="80"/>
      <c r="G987" s="80"/>
      <c r="H987" s="80"/>
      <c r="J987"/>
      <c r="K987"/>
      <c r="L987"/>
    </row>
    <row r="988" spans="1:12" s="4" customFormat="1" ht="14.25">
      <c r="A988" s="80"/>
      <c r="B988" s="80"/>
      <c r="C988" s="80"/>
      <c r="D988" s="80"/>
      <c r="E988" s="80"/>
      <c r="F988" s="80"/>
      <c r="G988" s="80"/>
      <c r="H988" s="80"/>
      <c r="J988"/>
      <c r="K988"/>
      <c r="L988"/>
    </row>
    <row r="989" spans="1:12" s="4" customFormat="1" ht="14.25">
      <c r="A989" s="80"/>
      <c r="B989" s="80"/>
      <c r="C989" s="80"/>
      <c r="D989" s="80"/>
      <c r="E989" s="80"/>
      <c r="F989" s="80"/>
      <c r="G989" s="80"/>
      <c r="H989" s="80"/>
      <c r="J989"/>
      <c r="K989"/>
      <c r="L989"/>
    </row>
    <row r="990" spans="1:12" s="4" customFormat="1" ht="14.25">
      <c r="A990" s="80"/>
      <c r="B990" s="80"/>
      <c r="C990" s="80"/>
      <c r="D990" s="80"/>
      <c r="E990" s="80"/>
      <c r="F990" s="80"/>
      <c r="G990" s="80"/>
      <c r="H990" s="80"/>
      <c r="J990"/>
      <c r="K990"/>
      <c r="L990"/>
    </row>
    <row r="991" spans="1:12" s="4" customFormat="1" ht="14.25">
      <c r="A991" s="80"/>
      <c r="B991" s="80"/>
      <c r="C991" s="80"/>
      <c r="D991" s="80"/>
      <c r="E991" s="80"/>
      <c r="F991" s="80"/>
      <c r="G991" s="80"/>
      <c r="H991" s="80"/>
      <c r="J991"/>
      <c r="K991"/>
      <c r="L991"/>
    </row>
    <row r="992" spans="1:12" s="4" customFormat="1" ht="14.25">
      <c r="A992" s="80"/>
      <c r="B992" s="80"/>
      <c r="C992" s="80"/>
      <c r="D992" s="80"/>
      <c r="E992" s="80"/>
      <c r="F992" s="80"/>
      <c r="G992" s="80"/>
      <c r="H992" s="80"/>
      <c r="J992"/>
      <c r="K992"/>
      <c r="L992"/>
    </row>
    <row r="993" spans="1:12" s="4" customFormat="1" ht="14.25">
      <c r="A993" s="80"/>
      <c r="B993" s="80"/>
      <c r="C993" s="80"/>
      <c r="D993" s="80"/>
      <c r="E993" s="80"/>
      <c r="F993" s="80"/>
      <c r="G993" s="80"/>
      <c r="H993" s="80"/>
      <c r="J993"/>
      <c r="K993"/>
      <c r="L993"/>
    </row>
    <row r="994" spans="1:12" s="4" customFormat="1" ht="14.25">
      <c r="A994" s="80"/>
      <c r="B994" s="80"/>
      <c r="C994" s="80"/>
      <c r="D994" s="80"/>
      <c r="E994" s="80"/>
      <c r="F994" s="80"/>
      <c r="G994" s="80"/>
      <c r="H994" s="80"/>
      <c r="J994"/>
      <c r="K994"/>
      <c r="L994"/>
    </row>
    <row r="995" spans="1:12" s="4" customFormat="1" ht="14.25">
      <c r="A995" s="80"/>
      <c r="B995" s="80"/>
      <c r="C995" s="80"/>
      <c r="D995" s="80"/>
      <c r="E995" s="80"/>
      <c r="F995" s="80"/>
      <c r="G995" s="80"/>
      <c r="H995" s="80"/>
      <c r="J995"/>
      <c r="K995"/>
      <c r="L995"/>
    </row>
    <row r="996" spans="1:12" s="4" customFormat="1" ht="14.25">
      <c r="A996" s="80"/>
      <c r="B996" s="80"/>
      <c r="C996" s="80"/>
      <c r="D996" s="80"/>
      <c r="E996" s="80"/>
      <c r="F996" s="80"/>
      <c r="G996" s="80"/>
      <c r="H996" s="80"/>
      <c r="J996"/>
      <c r="K996"/>
      <c r="L996"/>
    </row>
    <row r="997" spans="1:12" s="4" customFormat="1" ht="14.25">
      <c r="A997" s="80"/>
      <c r="B997" s="80"/>
      <c r="C997" s="80"/>
      <c r="D997" s="80"/>
      <c r="E997" s="80"/>
      <c r="F997" s="80"/>
      <c r="G997" s="80"/>
      <c r="H997" s="80"/>
      <c r="J997"/>
      <c r="K997"/>
      <c r="L997"/>
    </row>
    <row r="998" spans="1:12" s="4" customFormat="1" ht="14.25">
      <c r="A998" s="80"/>
      <c r="B998" s="80"/>
      <c r="C998" s="80"/>
      <c r="D998" s="80"/>
      <c r="E998" s="80"/>
      <c r="F998" s="80"/>
      <c r="G998" s="80"/>
      <c r="H998" s="80"/>
      <c r="J998"/>
      <c r="K998"/>
      <c r="L998"/>
    </row>
    <row r="999" spans="1:12" s="4" customFormat="1" ht="14.25">
      <c r="A999" s="80"/>
      <c r="B999" s="80"/>
      <c r="C999" s="80"/>
      <c r="D999" s="80"/>
      <c r="E999" s="80"/>
      <c r="F999" s="80"/>
      <c r="G999" s="80"/>
      <c r="H999" s="80"/>
      <c r="J999"/>
      <c r="K999"/>
      <c r="L999"/>
    </row>
    <row r="1000" spans="1:12" s="4" customFormat="1" ht="14.25">
      <c r="A1000" s="80"/>
      <c r="B1000" s="80"/>
      <c r="C1000" s="80"/>
      <c r="D1000" s="80"/>
      <c r="E1000" s="80"/>
      <c r="F1000" s="80"/>
      <c r="G1000" s="80"/>
      <c r="H1000" s="80"/>
      <c r="J1000"/>
      <c r="K1000"/>
      <c r="L1000"/>
    </row>
    <row r="1001" spans="1:12" s="4" customFormat="1" ht="14.25">
      <c r="A1001" s="80"/>
      <c r="B1001" s="80"/>
      <c r="C1001" s="80"/>
      <c r="D1001" s="80"/>
      <c r="E1001" s="80"/>
      <c r="F1001" s="80"/>
      <c r="G1001" s="80"/>
      <c r="H1001" s="80"/>
      <c r="J1001"/>
      <c r="K1001"/>
      <c r="L1001"/>
    </row>
    <row r="1002" spans="1:12" s="4" customFormat="1" ht="14.25">
      <c r="A1002" s="80"/>
      <c r="B1002" s="80"/>
      <c r="C1002" s="80"/>
      <c r="D1002" s="80"/>
      <c r="E1002" s="80"/>
      <c r="F1002" s="80"/>
      <c r="G1002" s="80"/>
      <c r="H1002" s="80"/>
      <c r="J1002"/>
      <c r="K1002"/>
      <c r="L1002"/>
    </row>
    <row r="1003" spans="1:12" s="4" customFormat="1" ht="14.25">
      <c r="A1003" s="80"/>
      <c r="B1003" s="80"/>
      <c r="C1003" s="80"/>
      <c r="D1003" s="80"/>
      <c r="E1003" s="80"/>
      <c r="F1003" s="80"/>
      <c r="G1003" s="80"/>
      <c r="H1003" s="80"/>
      <c r="J1003"/>
      <c r="K1003"/>
      <c r="L1003"/>
    </row>
    <row r="1004" spans="1:12" s="4" customFormat="1" ht="14.25">
      <c r="A1004" s="80"/>
      <c r="B1004" s="80"/>
      <c r="C1004" s="80"/>
      <c r="D1004" s="80"/>
      <c r="E1004" s="80"/>
      <c r="F1004" s="80"/>
      <c r="G1004" s="80"/>
      <c r="H1004" s="80"/>
      <c r="J1004"/>
      <c r="K1004"/>
      <c r="L1004"/>
    </row>
    <row r="1005" spans="1:12" s="4" customFormat="1" ht="14.25">
      <c r="A1005" s="80"/>
      <c r="B1005" s="80"/>
      <c r="C1005" s="80"/>
      <c r="D1005" s="80"/>
      <c r="E1005" s="80"/>
      <c r="F1005" s="80"/>
      <c r="G1005" s="80"/>
      <c r="H1005" s="80"/>
      <c r="J1005"/>
      <c r="K1005"/>
      <c r="L1005"/>
    </row>
    <row r="1006" spans="1:12" s="4" customFormat="1" ht="14.25">
      <c r="A1006" s="80"/>
      <c r="B1006" s="80"/>
      <c r="C1006" s="80"/>
      <c r="D1006" s="80"/>
      <c r="E1006" s="80"/>
      <c r="F1006" s="80"/>
      <c r="G1006" s="80"/>
      <c r="H1006" s="80"/>
      <c r="J1006"/>
      <c r="K1006"/>
      <c r="L1006"/>
    </row>
    <row r="1007" spans="1:12" s="4" customFormat="1" ht="14.25">
      <c r="A1007" s="80"/>
      <c r="B1007" s="80"/>
      <c r="C1007" s="80"/>
      <c r="D1007" s="80"/>
      <c r="E1007" s="80"/>
      <c r="F1007" s="80"/>
      <c r="G1007" s="80"/>
      <c r="H1007" s="80"/>
      <c r="J1007"/>
      <c r="K1007"/>
      <c r="L1007"/>
    </row>
    <row r="1008" spans="1:12" s="4" customFormat="1" ht="14.25">
      <c r="A1008" s="80"/>
      <c r="B1008" s="80"/>
      <c r="C1008" s="80"/>
      <c r="D1008" s="80"/>
      <c r="E1008" s="80"/>
      <c r="F1008" s="80"/>
      <c r="G1008" s="80"/>
      <c r="H1008" s="80"/>
      <c r="J1008"/>
      <c r="K1008"/>
      <c r="L1008"/>
    </row>
    <row r="1009" spans="1:12" s="4" customFormat="1" ht="14.25">
      <c r="A1009" s="80"/>
      <c r="B1009" s="80"/>
      <c r="C1009" s="80"/>
      <c r="D1009" s="80"/>
      <c r="E1009" s="80"/>
      <c r="F1009" s="80"/>
      <c r="G1009" s="80"/>
      <c r="H1009" s="80"/>
      <c r="J1009"/>
      <c r="K1009"/>
      <c r="L1009"/>
    </row>
    <row r="1010" spans="1:12" s="4" customFormat="1" ht="14.25">
      <c r="A1010" s="80"/>
      <c r="B1010" s="80"/>
      <c r="C1010" s="80"/>
      <c r="D1010" s="80"/>
      <c r="E1010" s="80"/>
      <c r="F1010" s="80"/>
      <c r="G1010" s="80"/>
      <c r="H1010" s="80"/>
      <c r="J1010"/>
      <c r="K1010"/>
      <c r="L1010"/>
    </row>
    <row r="1011" spans="1:12" s="4" customFormat="1" ht="14.25">
      <c r="A1011" s="80"/>
      <c r="B1011" s="80"/>
      <c r="C1011" s="80"/>
      <c r="D1011" s="80"/>
      <c r="E1011" s="80"/>
      <c r="F1011" s="80"/>
      <c r="G1011" s="80"/>
      <c r="H1011" s="80"/>
      <c r="J1011"/>
      <c r="K1011"/>
      <c r="L1011"/>
    </row>
    <row r="1012" spans="1:12" s="4" customFormat="1" ht="14.25">
      <c r="A1012" s="80"/>
      <c r="B1012" s="80"/>
      <c r="C1012" s="80"/>
      <c r="D1012" s="80"/>
      <c r="E1012" s="80"/>
      <c r="F1012" s="80"/>
      <c r="G1012" s="80"/>
      <c r="H1012" s="80"/>
      <c r="J1012"/>
      <c r="K1012"/>
      <c r="L1012"/>
    </row>
    <row r="1013" spans="1:12" s="4" customFormat="1" ht="14.25">
      <c r="A1013" s="80"/>
      <c r="B1013" s="80"/>
      <c r="C1013" s="80"/>
      <c r="D1013" s="80"/>
      <c r="E1013" s="80"/>
      <c r="F1013" s="80"/>
      <c r="G1013" s="80"/>
      <c r="H1013" s="80"/>
      <c r="J1013"/>
      <c r="K1013"/>
      <c r="L1013"/>
    </row>
    <row r="1014" spans="1:12" s="4" customFormat="1" ht="14.25">
      <c r="A1014" s="80"/>
      <c r="B1014" s="80"/>
      <c r="C1014" s="80"/>
      <c r="D1014" s="80"/>
      <c r="E1014" s="80"/>
      <c r="F1014" s="80"/>
      <c r="G1014" s="80"/>
      <c r="H1014" s="80"/>
      <c r="J1014"/>
      <c r="K1014"/>
      <c r="L1014"/>
    </row>
    <row r="1015" spans="1:12" s="4" customFormat="1" ht="14.25">
      <c r="A1015" s="80"/>
      <c r="B1015" s="80"/>
      <c r="C1015" s="80"/>
      <c r="D1015" s="80"/>
      <c r="E1015" s="80"/>
      <c r="F1015" s="80"/>
      <c r="G1015" s="80"/>
      <c r="H1015" s="80"/>
      <c r="J1015"/>
      <c r="K1015"/>
      <c r="L1015"/>
    </row>
    <row r="1016" spans="1:12" s="4" customFormat="1" ht="14.25">
      <c r="A1016" s="80"/>
      <c r="B1016" s="80"/>
      <c r="C1016" s="80"/>
      <c r="D1016" s="80"/>
      <c r="E1016" s="80"/>
      <c r="F1016" s="80"/>
      <c r="G1016" s="80"/>
      <c r="H1016" s="80"/>
      <c r="J1016"/>
      <c r="K1016"/>
      <c r="L1016"/>
    </row>
    <row r="1017" spans="1:12" s="4" customFormat="1" ht="14.25">
      <c r="A1017" s="80"/>
      <c r="B1017" s="80"/>
      <c r="C1017" s="80"/>
      <c r="D1017" s="80"/>
      <c r="E1017" s="80"/>
      <c r="F1017" s="80"/>
      <c r="G1017" s="80"/>
      <c r="H1017" s="80"/>
      <c r="J1017"/>
      <c r="K1017"/>
      <c r="L1017"/>
    </row>
    <row r="1018" spans="1:12" s="4" customFormat="1" ht="14.25">
      <c r="A1018" s="80"/>
      <c r="B1018" s="80"/>
      <c r="C1018" s="80"/>
      <c r="D1018" s="80"/>
      <c r="E1018" s="80"/>
      <c r="F1018" s="80"/>
      <c r="G1018" s="80"/>
      <c r="H1018" s="80"/>
      <c r="J1018"/>
      <c r="K1018"/>
      <c r="L1018"/>
    </row>
    <row r="1019" spans="1:12" s="4" customFormat="1" ht="14.25">
      <c r="A1019" s="80"/>
      <c r="B1019" s="80"/>
      <c r="C1019" s="80"/>
      <c r="D1019" s="80"/>
      <c r="E1019" s="80"/>
      <c r="F1019" s="80"/>
      <c r="G1019" s="80"/>
      <c r="H1019" s="80"/>
      <c r="J1019"/>
      <c r="K1019"/>
      <c r="L1019"/>
    </row>
    <row r="1020" spans="1:12" s="4" customFormat="1" ht="14.25">
      <c r="A1020" s="80"/>
      <c r="B1020" s="80"/>
      <c r="C1020" s="80"/>
      <c r="D1020" s="80"/>
      <c r="E1020" s="80"/>
      <c r="F1020" s="80"/>
      <c r="G1020" s="80"/>
      <c r="H1020" s="80"/>
      <c r="J1020"/>
      <c r="K1020"/>
      <c r="L1020"/>
    </row>
    <row r="1021" spans="1:12" s="4" customFormat="1" ht="14.25">
      <c r="A1021" s="80"/>
      <c r="B1021" s="80"/>
      <c r="C1021" s="80"/>
      <c r="D1021" s="80"/>
      <c r="E1021" s="80"/>
      <c r="F1021" s="80"/>
      <c r="G1021" s="80"/>
      <c r="H1021" s="80"/>
      <c r="J1021"/>
      <c r="K1021"/>
      <c r="L1021"/>
    </row>
    <row r="1022" spans="1:12" s="4" customFormat="1" ht="14.25">
      <c r="A1022" s="80"/>
      <c r="B1022" s="80"/>
      <c r="C1022" s="80"/>
      <c r="D1022" s="80"/>
      <c r="E1022" s="80"/>
      <c r="F1022" s="80"/>
      <c r="G1022" s="80"/>
      <c r="H1022" s="80"/>
      <c r="J1022"/>
      <c r="K1022"/>
      <c r="L1022"/>
    </row>
    <row r="1023" spans="1:12" s="4" customFormat="1" ht="14.25">
      <c r="A1023" s="80"/>
      <c r="B1023" s="80"/>
      <c r="C1023" s="80"/>
      <c r="D1023" s="80"/>
      <c r="E1023" s="80"/>
      <c r="F1023" s="80"/>
      <c r="G1023" s="80"/>
      <c r="H1023" s="80"/>
      <c r="J1023"/>
      <c r="K1023"/>
      <c r="L1023"/>
    </row>
    <row r="1024" spans="1:12" s="4" customFormat="1" ht="14.25">
      <c r="A1024" s="80"/>
      <c r="B1024" s="80"/>
      <c r="C1024" s="80"/>
      <c r="D1024" s="80"/>
      <c r="E1024" s="80"/>
      <c r="F1024" s="80"/>
      <c r="G1024" s="80"/>
      <c r="H1024" s="80"/>
      <c r="J1024"/>
      <c r="K1024"/>
      <c r="L1024"/>
    </row>
    <row r="1025" spans="1:12" s="4" customFormat="1" ht="14.25">
      <c r="A1025" s="80"/>
      <c r="B1025" s="80"/>
      <c r="C1025" s="80"/>
      <c r="D1025" s="80"/>
      <c r="E1025" s="80"/>
      <c r="F1025" s="80"/>
      <c r="G1025" s="80"/>
      <c r="H1025" s="80"/>
      <c r="J1025"/>
      <c r="K1025"/>
      <c r="L1025"/>
    </row>
    <row r="1026" spans="1:12" s="4" customFormat="1" ht="14.25">
      <c r="A1026" s="80"/>
      <c r="B1026" s="80"/>
      <c r="C1026" s="80"/>
      <c r="D1026" s="80"/>
      <c r="E1026" s="80"/>
      <c r="F1026" s="80"/>
      <c r="G1026" s="80"/>
      <c r="H1026" s="80"/>
      <c r="J1026"/>
      <c r="K1026"/>
      <c r="L1026"/>
    </row>
    <row r="1027" spans="1:12" s="4" customFormat="1" ht="14.25">
      <c r="A1027" s="80"/>
      <c r="B1027" s="80"/>
      <c r="C1027" s="80"/>
      <c r="D1027" s="80"/>
      <c r="E1027" s="80"/>
      <c r="F1027" s="80"/>
      <c r="G1027" s="80"/>
      <c r="H1027" s="80"/>
      <c r="J1027"/>
      <c r="K1027"/>
      <c r="L1027"/>
    </row>
    <row r="1028" spans="1:12" s="4" customFormat="1" ht="14.25">
      <c r="A1028" s="80"/>
      <c r="B1028" s="80"/>
      <c r="C1028" s="80"/>
      <c r="D1028" s="80"/>
      <c r="E1028" s="80"/>
      <c r="F1028" s="80"/>
      <c r="G1028" s="80"/>
      <c r="H1028" s="80"/>
      <c r="J1028"/>
      <c r="K1028"/>
      <c r="L1028"/>
    </row>
    <row r="1029" spans="1:12" s="4" customFormat="1" ht="14.25">
      <c r="A1029" s="80"/>
      <c r="B1029" s="80"/>
      <c r="C1029" s="80"/>
      <c r="D1029" s="80"/>
      <c r="E1029" s="80"/>
      <c r="F1029" s="80"/>
      <c r="G1029" s="80"/>
      <c r="H1029" s="80"/>
      <c r="J1029"/>
      <c r="K1029"/>
      <c r="L1029"/>
    </row>
    <row r="1030" spans="1:12" s="4" customFormat="1" ht="14.25">
      <c r="A1030" s="80"/>
      <c r="B1030" s="80"/>
      <c r="C1030" s="80"/>
      <c r="D1030" s="80"/>
      <c r="E1030" s="80"/>
      <c r="F1030" s="80"/>
      <c r="G1030" s="80"/>
      <c r="H1030" s="80"/>
      <c r="J1030"/>
      <c r="K1030"/>
      <c r="L1030"/>
    </row>
    <row r="1031" spans="1:12" s="4" customFormat="1" ht="14.25">
      <c r="A1031" s="80"/>
      <c r="B1031" s="80"/>
      <c r="C1031" s="80"/>
      <c r="D1031" s="80"/>
      <c r="E1031" s="80"/>
      <c r="F1031" s="80"/>
      <c r="G1031" s="80"/>
      <c r="H1031" s="80"/>
      <c r="J1031"/>
      <c r="K1031"/>
      <c r="L1031"/>
    </row>
    <row r="1032" spans="1:12" s="4" customFormat="1" ht="14.25">
      <c r="A1032" s="80"/>
      <c r="B1032" s="80"/>
      <c r="C1032" s="80"/>
      <c r="D1032" s="80"/>
      <c r="E1032" s="80"/>
      <c r="F1032" s="80"/>
      <c r="G1032" s="80"/>
      <c r="H1032" s="80"/>
      <c r="J1032"/>
      <c r="K1032"/>
      <c r="L1032"/>
    </row>
    <row r="1033" spans="1:12" s="4" customFormat="1" ht="14.25">
      <c r="A1033" s="80"/>
      <c r="B1033" s="80"/>
      <c r="C1033" s="80"/>
      <c r="D1033" s="80"/>
      <c r="E1033" s="80"/>
      <c r="F1033" s="80"/>
      <c r="G1033" s="80"/>
      <c r="H1033" s="80"/>
      <c r="J1033"/>
      <c r="K1033"/>
      <c r="L1033"/>
    </row>
    <row r="1034" spans="1:12" s="4" customFormat="1" ht="14.25">
      <c r="A1034" s="80"/>
      <c r="B1034" s="80"/>
      <c r="C1034" s="80"/>
      <c r="D1034" s="80"/>
      <c r="E1034" s="80"/>
      <c r="F1034" s="80"/>
      <c r="G1034" s="80"/>
      <c r="H1034" s="80"/>
      <c r="J1034"/>
      <c r="K1034"/>
      <c r="L1034"/>
    </row>
    <row r="1035" spans="1:12" s="4" customFormat="1" ht="14.25">
      <c r="A1035" s="80"/>
      <c r="B1035" s="80"/>
      <c r="C1035" s="80"/>
      <c r="D1035" s="80"/>
      <c r="E1035" s="80"/>
      <c r="F1035" s="80"/>
      <c r="G1035" s="80"/>
      <c r="H1035" s="80"/>
      <c r="J1035"/>
      <c r="K1035"/>
      <c r="L1035"/>
    </row>
    <row r="1036" spans="1:12" s="4" customFormat="1" ht="14.25">
      <c r="A1036" s="80"/>
      <c r="B1036" s="80"/>
      <c r="C1036" s="80"/>
      <c r="D1036" s="80"/>
      <c r="E1036" s="80"/>
      <c r="F1036" s="80"/>
      <c r="G1036" s="80"/>
      <c r="H1036" s="80"/>
      <c r="J1036"/>
      <c r="K1036"/>
      <c r="L1036"/>
    </row>
    <row r="1037" spans="1:12" s="4" customFormat="1" ht="14.25">
      <c r="A1037" s="80"/>
      <c r="B1037" s="80"/>
      <c r="C1037" s="80"/>
      <c r="D1037" s="80"/>
      <c r="E1037" s="80"/>
      <c r="F1037" s="80"/>
      <c r="G1037" s="80"/>
      <c r="H1037" s="80"/>
      <c r="J1037"/>
      <c r="K1037"/>
      <c r="L1037"/>
    </row>
    <row r="1038" spans="1:12" s="4" customFormat="1" ht="14.25">
      <c r="A1038" s="80"/>
      <c r="B1038" s="80"/>
      <c r="C1038" s="80"/>
      <c r="D1038" s="80"/>
      <c r="E1038" s="80"/>
      <c r="F1038" s="80"/>
      <c r="G1038" s="80"/>
      <c r="H1038" s="80"/>
      <c r="J1038"/>
      <c r="K1038"/>
      <c r="L1038"/>
    </row>
    <row r="1039" spans="1:12" s="4" customFormat="1" ht="14.25">
      <c r="A1039" s="80"/>
      <c r="B1039" s="80"/>
      <c r="C1039" s="80"/>
      <c r="D1039" s="80"/>
      <c r="E1039" s="80"/>
      <c r="F1039" s="80"/>
      <c r="G1039" s="80"/>
      <c r="H1039" s="80"/>
      <c r="J1039"/>
      <c r="K1039"/>
      <c r="L1039"/>
    </row>
    <row r="1040" spans="1:12" s="4" customFormat="1" ht="14.25">
      <c r="A1040" s="80"/>
      <c r="B1040" s="80"/>
      <c r="C1040" s="80"/>
      <c r="D1040" s="80"/>
      <c r="E1040" s="80"/>
      <c r="F1040" s="80"/>
      <c r="G1040" s="80"/>
      <c r="H1040" s="80"/>
      <c r="J1040"/>
      <c r="K1040"/>
      <c r="L1040"/>
    </row>
    <row r="1041" spans="1:12" s="4" customFormat="1" ht="14.25">
      <c r="A1041" s="80"/>
      <c r="B1041" s="80"/>
      <c r="C1041" s="80"/>
      <c r="D1041" s="80"/>
      <c r="E1041" s="80"/>
      <c r="F1041" s="80"/>
      <c r="G1041" s="80"/>
      <c r="H1041" s="80"/>
      <c r="J1041"/>
      <c r="K1041"/>
      <c r="L1041"/>
    </row>
    <row r="1042" spans="1:12" s="4" customFormat="1" ht="14.25">
      <c r="A1042" s="80"/>
      <c r="B1042" s="80"/>
      <c r="C1042" s="80"/>
      <c r="D1042" s="80"/>
      <c r="E1042" s="80"/>
      <c r="F1042" s="80"/>
      <c r="G1042" s="80"/>
      <c r="H1042" s="80"/>
      <c r="J1042"/>
      <c r="K1042"/>
      <c r="L1042"/>
    </row>
    <row r="1043" spans="1:12" s="4" customFormat="1" ht="14.25">
      <c r="A1043" s="80"/>
      <c r="B1043" s="80"/>
      <c r="C1043" s="80"/>
      <c r="D1043" s="80"/>
      <c r="E1043" s="80"/>
      <c r="F1043" s="80"/>
      <c r="G1043" s="80"/>
      <c r="H1043" s="80"/>
      <c r="J1043"/>
      <c r="K1043"/>
      <c r="L1043"/>
    </row>
    <row r="1044" spans="1:12" s="4" customFormat="1" ht="14.25">
      <c r="A1044" s="80"/>
      <c r="B1044" s="80"/>
      <c r="C1044" s="80"/>
      <c r="D1044" s="80"/>
      <c r="E1044" s="80"/>
      <c r="F1044" s="80"/>
      <c r="G1044" s="80"/>
      <c r="H1044" s="80"/>
      <c r="J1044"/>
      <c r="K1044"/>
      <c r="L1044"/>
    </row>
    <row r="1045" spans="1:12" s="4" customFormat="1" ht="14.25">
      <c r="A1045" s="80"/>
      <c r="B1045" s="80"/>
      <c r="C1045" s="80"/>
      <c r="D1045" s="80"/>
      <c r="E1045" s="80"/>
      <c r="F1045" s="80"/>
      <c r="G1045" s="80"/>
      <c r="H1045" s="80"/>
      <c r="J1045"/>
      <c r="K1045"/>
      <c r="L1045"/>
    </row>
    <row r="1046" spans="1:12" s="4" customFormat="1" ht="14.25">
      <c r="A1046" s="80"/>
      <c r="B1046" s="80"/>
      <c r="C1046" s="80"/>
      <c r="D1046" s="80"/>
      <c r="E1046" s="80"/>
      <c r="F1046" s="80"/>
      <c r="G1046" s="80"/>
      <c r="H1046" s="80"/>
      <c r="J1046"/>
      <c r="K1046"/>
      <c r="L1046"/>
    </row>
    <row r="1047" spans="1:12" s="4" customFormat="1" ht="14.25">
      <c r="A1047" s="80"/>
      <c r="B1047" s="80"/>
      <c r="C1047" s="80"/>
      <c r="D1047" s="80"/>
      <c r="E1047" s="80"/>
      <c r="F1047" s="80"/>
      <c r="G1047" s="80"/>
      <c r="H1047" s="80"/>
      <c r="J1047"/>
      <c r="K1047"/>
      <c r="L1047"/>
    </row>
    <row r="1048" spans="1:12" s="4" customFormat="1" ht="14.25">
      <c r="A1048" s="80"/>
      <c r="B1048" s="80"/>
      <c r="C1048" s="80"/>
      <c r="D1048" s="80"/>
      <c r="E1048" s="80"/>
      <c r="F1048" s="80"/>
      <c r="G1048" s="80"/>
      <c r="H1048" s="80"/>
      <c r="J1048"/>
      <c r="K1048"/>
      <c r="L1048"/>
    </row>
    <row r="1049" spans="1:12" s="4" customFormat="1" ht="14.25">
      <c r="A1049" s="80"/>
      <c r="B1049" s="80"/>
      <c r="C1049" s="80"/>
      <c r="D1049" s="80"/>
      <c r="E1049" s="80"/>
      <c r="F1049" s="80"/>
      <c r="G1049" s="80"/>
      <c r="H1049" s="80"/>
      <c r="J1049"/>
      <c r="K1049"/>
      <c r="L1049"/>
    </row>
    <row r="1050" spans="1:12" s="4" customFormat="1" ht="14.25">
      <c r="A1050" s="80"/>
      <c r="B1050" s="80"/>
      <c r="C1050" s="80"/>
      <c r="D1050" s="80"/>
      <c r="E1050" s="80"/>
      <c r="F1050" s="80"/>
      <c r="G1050" s="80"/>
      <c r="H1050" s="80"/>
      <c r="J1050"/>
      <c r="K1050"/>
      <c r="L1050"/>
    </row>
    <row r="1051" spans="1:12" s="4" customFormat="1" ht="14.25">
      <c r="A1051" s="80"/>
      <c r="B1051" s="80"/>
      <c r="C1051" s="80"/>
      <c r="D1051" s="80"/>
      <c r="E1051" s="80"/>
      <c r="F1051" s="80"/>
      <c r="G1051" s="80"/>
      <c r="H1051" s="80"/>
      <c r="J1051"/>
      <c r="K1051"/>
      <c r="L1051"/>
    </row>
    <row r="1052" spans="1:12" s="4" customFormat="1" ht="14.25">
      <c r="A1052" s="80"/>
      <c r="B1052" s="80"/>
      <c r="C1052" s="80"/>
      <c r="D1052" s="80"/>
      <c r="E1052" s="80"/>
      <c r="F1052" s="80"/>
      <c r="G1052" s="80"/>
      <c r="H1052" s="80"/>
      <c r="J1052"/>
      <c r="K1052"/>
      <c r="L1052"/>
    </row>
    <row r="1053" spans="1:12" s="4" customFormat="1" ht="14.25">
      <c r="A1053" s="80"/>
      <c r="B1053" s="80"/>
      <c r="C1053" s="80"/>
      <c r="D1053" s="80"/>
      <c r="E1053" s="80"/>
      <c r="F1053" s="80"/>
      <c r="G1053" s="80"/>
      <c r="H1053" s="80"/>
      <c r="J1053"/>
      <c r="K1053"/>
      <c r="L1053"/>
    </row>
    <row r="1054" spans="1:12" s="4" customFormat="1" ht="14.25">
      <c r="A1054" s="80"/>
      <c r="B1054" s="80"/>
      <c r="C1054" s="80"/>
      <c r="D1054" s="80"/>
      <c r="E1054" s="80"/>
      <c r="F1054" s="80"/>
      <c r="G1054" s="80"/>
      <c r="H1054" s="80"/>
      <c r="J1054"/>
      <c r="K1054"/>
      <c r="L1054"/>
    </row>
    <row r="1055" spans="1:12" s="4" customFormat="1" ht="14.25">
      <c r="A1055" s="80"/>
      <c r="B1055" s="80"/>
      <c r="C1055" s="80"/>
      <c r="D1055" s="80"/>
      <c r="E1055" s="80"/>
      <c r="F1055" s="80"/>
      <c r="G1055" s="80"/>
      <c r="H1055" s="80"/>
      <c r="J1055"/>
      <c r="K1055"/>
      <c r="L1055"/>
    </row>
    <row r="1056" spans="1:12" s="4" customFormat="1" ht="14.25">
      <c r="A1056" s="80"/>
      <c r="B1056" s="80"/>
      <c r="C1056" s="80"/>
      <c r="D1056" s="80"/>
      <c r="E1056" s="80"/>
      <c r="F1056" s="80"/>
      <c r="G1056" s="80"/>
      <c r="H1056" s="80"/>
      <c r="J1056"/>
      <c r="K1056"/>
      <c r="L1056"/>
    </row>
    <row r="1057" spans="1:12" s="4" customFormat="1" ht="14.25">
      <c r="A1057" s="80"/>
      <c r="B1057" s="80"/>
      <c r="C1057" s="80"/>
      <c r="D1057" s="80"/>
      <c r="E1057" s="80"/>
      <c r="F1057" s="80"/>
      <c r="G1057" s="80"/>
      <c r="H1057" s="80"/>
      <c r="J1057"/>
      <c r="K1057"/>
      <c r="L1057"/>
    </row>
    <row r="1058" spans="1:12" s="4" customFormat="1" ht="14.25">
      <c r="A1058" s="80"/>
      <c r="B1058" s="80"/>
      <c r="C1058" s="80"/>
      <c r="D1058" s="80"/>
      <c r="E1058" s="80"/>
      <c r="F1058" s="80"/>
      <c r="G1058" s="80"/>
      <c r="H1058" s="80"/>
      <c r="J1058"/>
      <c r="K1058"/>
      <c r="L1058"/>
    </row>
    <row r="1059" spans="1:12" s="4" customFormat="1" ht="14.25">
      <c r="A1059" s="80"/>
      <c r="B1059" s="80"/>
      <c r="C1059" s="80"/>
      <c r="D1059" s="80"/>
      <c r="E1059" s="80"/>
      <c r="F1059" s="80"/>
      <c r="G1059" s="80"/>
      <c r="H1059" s="80"/>
      <c r="J1059"/>
      <c r="K1059"/>
      <c r="L1059"/>
    </row>
    <row r="1060" spans="1:12" s="4" customFormat="1" ht="14.25">
      <c r="A1060" s="80"/>
      <c r="B1060" s="80"/>
      <c r="C1060" s="80"/>
      <c r="D1060" s="80"/>
      <c r="E1060" s="80"/>
      <c r="F1060" s="80"/>
      <c r="G1060" s="80"/>
      <c r="H1060" s="80"/>
      <c r="J1060"/>
      <c r="K1060"/>
      <c r="L1060"/>
    </row>
    <row r="1061" spans="1:12" s="4" customFormat="1" ht="14.25">
      <c r="A1061" s="80"/>
      <c r="B1061" s="80"/>
      <c r="C1061" s="80"/>
      <c r="D1061" s="80"/>
      <c r="E1061" s="80"/>
      <c r="F1061" s="80"/>
      <c r="G1061" s="80"/>
      <c r="H1061" s="80"/>
      <c r="J1061"/>
      <c r="K1061"/>
      <c r="L1061"/>
    </row>
    <row r="1062" spans="1:12" s="4" customFormat="1" ht="14.25">
      <c r="A1062" s="80"/>
      <c r="B1062" s="80"/>
      <c r="C1062" s="80"/>
      <c r="D1062" s="80"/>
      <c r="E1062" s="80"/>
      <c r="F1062" s="80"/>
      <c r="G1062" s="80"/>
      <c r="H1062" s="80"/>
      <c r="J1062"/>
      <c r="K1062"/>
      <c r="L1062"/>
    </row>
    <row r="1063" spans="1:12" s="4" customFormat="1" ht="14.25">
      <c r="A1063" s="80"/>
      <c r="B1063" s="80"/>
      <c r="C1063" s="80"/>
      <c r="D1063" s="80"/>
      <c r="E1063" s="80"/>
      <c r="F1063" s="80"/>
      <c r="G1063" s="80"/>
      <c r="H1063" s="80"/>
      <c r="J1063"/>
      <c r="K1063"/>
      <c r="L1063"/>
    </row>
    <row r="1064" spans="1:12" s="4" customFormat="1" ht="14.25">
      <c r="A1064" s="80"/>
      <c r="B1064" s="80"/>
      <c r="C1064" s="80"/>
      <c r="D1064" s="80"/>
      <c r="E1064" s="80"/>
      <c r="F1064" s="80"/>
      <c r="G1064" s="80"/>
      <c r="H1064" s="80"/>
      <c r="J1064"/>
      <c r="K1064"/>
      <c r="L1064"/>
    </row>
    <row r="1065" spans="1:12" s="4" customFormat="1" ht="14.25">
      <c r="A1065" s="80"/>
      <c r="B1065" s="80"/>
      <c r="C1065" s="80"/>
      <c r="D1065" s="80"/>
      <c r="E1065" s="80"/>
      <c r="F1065" s="80"/>
      <c r="G1065" s="80"/>
      <c r="H1065" s="80"/>
      <c r="J1065"/>
      <c r="K1065"/>
      <c r="L1065"/>
    </row>
    <row r="1066" spans="1:12" s="4" customFormat="1" ht="14.25">
      <c r="A1066" s="80"/>
      <c r="B1066" s="80"/>
      <c r="C1066" s="80"/>
      <c r="D1066" s="80"/>
      <c r="E1066" s="80"/>
      <c r="F1066" s="80"/>
      <c r="G1066" s="80"/>
      <c r="H1066" s="80"/>
      <c r="J1066"/>
      <c r="K1066"/>
      <c r="L1066"/>
    </row>
    <row r="1067" spans="1:12" s="4" customFormat="1" ht="14.25">
      <c r="A1067" s="80"/>
      <c r="B1067" s="80"/>
      <c r="C1067" s="80"/>
      <c r="D1067" s="80"/>
      <c r="E1067" s="80"/>
      <c r="F1067" s="80"/>
      <c r="G1067" s="80"/>
      <c r="H1067" s="80"/>
      <c r="J1067"/>
      <c r="K1067"/>
      <c r="L1067"/>
    </row>
    <row r="1068" spans="1:12" s="4" customFormat="1" ht="14.25">
      <c r="A1068" s="80"/>
      <c r="B1068" s="80"/>
      <c r="C1068" s="80"/>
      <c r="D1068" s="80"/>
      <c r="E1068" s="80"/>
      <c r="F1068" s="80"/>
      <c r="G1068" s="80"/>
      <c r="H1068" s="80"/>
      <c r="J1068"/>
      <c r="K1068"/>
      <c r="L1068"/>
    </row>
    <row r="1069" spans="1:12" s="4" customFormat="1" ht="14.25">
      <c r="A1069" s="80"/>
      <c r="B1069" s="80"/>
      <c r="C1069" s="80"/>
      <c r="D1069" s="80"/>
      <c r="E1069" s="80"/>
      <c r="F1069" s="80"/>
      <c r="G1069" s="80"/>
      <c r="H1069" s="80"/>
      <c r="J1069"/>
      <c r="K1069"/>
      <c r="L1069"/>
    </row>
    <row r="1070" spans="1:12" s="4" customFormat="1" ht="14.25">
      <c r="A1070" s="80"/>
      <c r="B1070" s="80"/>
      <c r="C1070" s="80"/>
      <c r="D1070" s="80"/>
      <c r="E1070" s="80"/>
      <c r="F1070" s="80"/>
      <c r="G1070" s="80"/>
      <c r="H1070" s="80"/>
      <c r="J1070"/>
      <c r="K1070"/>
      <c r="L1070"/>
    </row>
    <row r="1071" spans="1:12" s="4" customFormat="1" ht="14.25">
      <c r="A1071" s="80"/>
      <c r="B1071" s="80"/>
      <c r="C1071" s="80"/>
      <c r="D1071" s="80"/>
      <c r="E1071" s="80"/>
      <c r="F1071" s="80"/>
      <c r="G1071" s="80"/>
      <c r="H1071" s="80"/>
      <c r="J1071"/>
      <c r="K1071"/>
      <c r="L1071"/>
    </row>
    <row r="1072" spans="1:12" s="4" customFormat="1" ht="14.25">
      <c r="A1072" s="80"/>
      <c r="B1072" s="80"/>
      <c r="C1072" s="80"/>
      <c r="D1072" s="80"/>
      <c r="E1072" s="80"/>
      <c r="F1072" s="80"/>
      <c r="G1072" s="80"/>
      <c r="H1072" s="80"/>
      <c r="J1072"/>
      <c r="K1072"/>
      <c r="L1072"/>
    </row>
    <row r="1073" spans="1:12" s="4" customFormat="1" ht="14.25">
      <c r="A1073" s="80"/>
      <c r="B1073" s="80"/>
      <c r="C1073" s="80"/>
      <c r="D1073" s="80"/>
      <c r="E1073" s="80"/>
      <c r="F1073" s="80"/>
      <c r="G1073" s="80"/>
      <c r="H1073" s="80"/>
      <c r="J1073"/>
      <c r="K1073"/>
      <c r="L1073"/>
    </row>
    <row r="1074" spans="1:12" s="4" customFormat="1" ht="14.25">
      <c r="A1074" s="80"/>
      <c r="B1074" s="80"/>
      <c r="C1074" s="80"/>
      <c r="D1074" s="80"/>
      <c r="E1074" s="80"/>
      <c r="F1074" s="80"/>
      <c r="G1074" s="80"/>
      <c r="H1074" s="80"/>
      <c r="J1074"/>
      <c r="K1074"/>
      <c r="L1074"/>
    </row>
    <row r="1075" spans="1:12" s="4" customFormat="1" ht="14.25">
      <c r="A1075" s="80"/>
      <c r="B1075" s="80"/>
      <c r="C1075" s="80"/>
      <c r="D1075" s="80"/>
      <c r="E1075" s="80"/>
      <c r="F1075" s="80"/>
      <c r="G1075" s="80"/>
      <c r="H1075" s="80"/>
      <c r="J1075"/>
      <c r="K1075"/>
      <c r="L1075"/>
    </row>
    <row r="1076" spans="1:12" s="4" customFormat="1" ht="14.25">
      <c r="A1076" s="80"/>
      <c r="B1076" s="80"/>
      <c r="C1076" s="80"/>
      <c r="D1076" s="80"/>
      <c r="E1076" s="80"/>
      <c r="F1076" s="80"/>
      <c r="G1076" s="80"/>
      <c r="H1076" s="80"/>
      <c r="J1076"/>
      <c r="K1076"/>
      <c r="L1076"/>
    </row>
    <row r="1077" spans="1:12" s="4" customFormat="1" ht="14.25">
      <c r="A1077" s="80"/>
      <c r="B1077" s="80"/>
      <c r="C1077" s="80"/>
      <c r="D1077" s="80"/>
      <c r="E1077" s="80"/>
      <c r="F1077" s="80"/>
      <c r="G1077" s="80"/>
      <c r="H1077" s="80"/>
      <c r="J1077"/>
      <c r="K1077"/>
      <c r="L1077"/>
    </row>
    <row r="1078" spans="1:12" s="4" customFormat="1" ht="14.25">
      <c r="A1078" s="80"/>
      <c r="B1078" s="80"/>
      <c r="C1078" s="80"/>
      <c r="D1078" s="80"/>
      <c r="E1078" s="80"/>
      <c r="F1078" s="80"/>
      <c r="G1078" s="80"/>
      <c r="H1078" s="80"/>
      <c r="J1078"/>
      <c r="K1078"/>
      <c r="L1078"/>
    </row>
    <row r="1079" spans="1:12" s="4" customFormat="1" ht="14.25">
      <c r="A1079" s="80"/>
      <c r="B1079" s="80"/>
      <c r="C1079" s="80"/>
      <c r="D1079" s="80"/>
      <c r="E1079" s="80"/>
      <c r="F1079" s="80"/>
      <c r="G1079" s="80"/>
      <c r="H1079" s="80"/>
      <c r="J1079"/>
      <c r="K1079"/>
      <c r="L1079"/>
    </row>
    <row r="1080" spans="1:12" s="4" customFormat="1" ht="14.25">
      <c r="A1080" s="80"/>
      <c r="B1080" s="80"/>
      <c r="C1080" s="80"/>
      <c r="D1080" s="80"/>
      <c r="E1080" s="80"/>
      <c r="F1080" s="80"/>
      <c r="G1080" s="80"/>
      <c r="H1080" s="80"/>
      <c r="J1080"/>
      <c r="K1080"/>
      <c r="L1080"/>
    </row>
    <row r="1081" spans="1:12" s="4" customFormat="1" ht="14.25">
      <c r="A1081" s="80"/>
      <c r="B1081" s="80"/>
      <c r="C1081" s="80"/>
      <c r="D1081" s="80"/>
      <c r="E1081" s="80"/>
      <c r="F1081" s="80"/>
      <c r="G1081" s="80"/>
      <c r="H1081" s="80"/>
      <c r="J1081"/>
      <c r="K1081"/>
      <c r="L1081"/>
    </row>
    <row r="1082" spans="1:12" s="4" customFormat="1" ht="14.25">
      <c r="A1082" s="80"/>
      <c r="B1082" s="80"/>
      <c r="C1082" s="80"/>
      <c r="D1082" s="80"/>
      <c r="E1082" s="80"/>
      <c r="F1082" s="80"/>
      <c r="G1082" s="80"/>
      <c r="H1082" s="80"/>
      <c r="J1082"/>
      <c r="K1082"/>
      <c r="L1082"/>
    </row>
    <row r="1083" spans="1:12" s="4" customFormat="1" ht="14.25">
      <c r="A1083" s="80"/>
      <c r="B1083" s="80"/>
      <c r="C1083" s="80"/>
      <c r="D1083" s="80"/>
      <c r="E1083" s="80"/>
      <c r="F1083" s="80"/>
      <c r="G1083" s="80"/>
      <c r="H1083" s="80"/>
      <c r="J1083"/>
      <c r="K1083"/>
      <c r="L1083"/>
    </row>
    <row r="1084" spans="1:12" s="4" customFormat="1" ht="14.25">
      <c r="A1084" s="80"/>
      <c r="B1084" s="80"/>
      <c r="C1084" s="80"/>
      <c r="D1084" s="80"/>
      <c r="E1084" s="80"/>
      <c r="F1084" s="80"/>
      <c r="G1084" s="80"/>
      <c r="H1084" s="80"/>
      <c r="J1084"/>
      <c r="K1084"/>
      <c r="L1084"/>
    </row>
    <row r="1085" spans="1:12" s="4" customFormat="1" ht="14.25">
      <c r="A1085" s="80"/>
      <c r="B1085" s="80"/>
      <c r="C1085" s="80"/>
      <c r="D1085" s="80"/>
      <c r="E1085" s="80"/>
      <c r="F1085" s="80"/>
      <c r="G1085" s="80"/>
      <c r="H1085" s="80"/>
      <c r="J1085"/>
      <c r="K1085"/>
      <c r="L1085"/>
    </row>
    <row r="1086" spans="1:12" s="4" customFormat="1" ht="14.25">
      <c r="A1086" s="80"/>
      <c r="B1086" s="80"/>
      <c r="C1086" s="80"/>
      <c r="D1086" s="80"/>
      <c r="E1086" s="80"/>
      <c r="F1086" s="80"/>
      <c r="G1086" s="80"/>
      <c r="H1086" s="80"/>
      <c r="J1086"/>
      <c r="K1086"/>
      <c r="L1086"/>
    </row>
    <row r="1087" spans="1:12" s="4" customFormat="1" ht="14.25">
      <c r="A1087" s="80"/>
      <c r="B1087" s="80"/>
      <c r="C1087" s="80"/>
      <c r="D1087" s="80"/>
      <c r="E1087" s="80"/>
      <c r="F1087" s="80"/>
      <c r="G1087" s="80"/>
      <c r="H1087" s="80"/>
      <c r="J1087"/>
      <c r="K1087"/>
      <c r="L1087"/>
    </row>
    <row r="1088" spans="1:12" s="4" customFormat="1" ht="14.25">
      <c r="A1088" s="80"/>
      <c r="B1088" s="80"/>
      <c r="C1088" s="80"/>
      <c r="D1088" s="80"/>
      <c r="E1088" s="80"/>
      <c r="F1088" s="80"/>
      <c r="G1088" s="80"/>
      <c r="H1088" s="80"/>
      <c r="J1088"/>
      <c r="K1088"/>
      <c r="L1088"/>
    </row>
    <row r="1089" spans="1:12" s="4" customFormat="1" ht="14.25">
      <c r="A1089" s="80"/>
      <c r="B1089" s="80"/>
      <c r="C1089" s="80"/>
      <c r="D1089" s="80"/>
      <c r="E1089" s="80"/>
      <c r="F1089" s="80"/>
      <c r="G1089" s="80"/>
      <c r="H1089" s="80"/>
      <c r="J1089"/>
      <c r="K1089"/>
      <c r="L1089"/>
    </row>
    <row r="1090" spans="1:12" s="4" customFormat="1" ht="14.25">
      <c r="A1090" s="80"/>
      <c r="B1090" s="80"/>
      <c r="C1090" s="80"/>
      <c r="D1090" s="80"/>
      <c r="E1090" s="80"/>
      <c r="F1090" s="80"/>
      <c r="G1090" s="80"/>
      <c r="H1090" s="80"/>
      <c r="J1090"/>
      <c r="K1090"/>
      <c r="L1090"/>
    </row>
    <row r="1091" spans="1:12" s="4" customFormat="1" ht="14.25">
      <c r="A1091" s="80"/>
      <c r="B1091" s="80"/>
      <c r="C1091" s="80"/>
      <c r="D1091" s="80"/>
      <c r="E1091" s="80"/>
      <c r="F1091" s="80"/>
      <c r="G1091" s="80"/>
      <c r="H1091" s="80"/>
      <c r="J1091"/>
      <c r="K1091"/>
      <c r="L1091"/>
    </row>
    <row r="1092" spans="1:12" s="4" customFormat="1" ht="14.25">
      <c r="A1092" s="80"/>
      <c r="B1092" s="80"/>
      <c r="C1092" s="80"/>
      <c r="D1092" s="80"/>
      <c r="E1092" s="80"/>
      <c r="F1092" s="80"/>
      <c r="G1092" s="80"/>
      <c r="H1092" s="80"/>
      <c r="J1092"/>
      <c r="K1092"/>
      <c r="L1092"/>
    </row>
    <row r="1093" spans="1:12" s="4" customFormat="1" ht="14.25">
      <c r="A1093" s="80"/>
      <c r="B1093" s="80"/>
      <c r="C1093" s="80"/>
      <c r="D1093" s="80"/>
      <c r="E1093" s="80"/>
      <c r="F1093" s="80"/>
      <c r="G1093" s="80"/>
      <c r="H1093" s="80"/>
      <c r="J1093"/>
      <c r="K1093"/>
      <c r="L1093"/>
    </row>
    <row r="1094" spans="1:12" s="4" customFormat="1" ht="14.25">
      <c r="A1094" s="80"/>
      <c r="B1094" s="80"/>
      <c r="C1094" s="80"/>
      <c r="D1094" s="80"/>
      <c r="E1094" s="80"/>
      <c r="F1094" s="80"/>
      <c r="G1094" s="80"/>
      <c r="H1094" s="80"/>
      <c r="J1094"/>
      <c r="K1094"/>
      <c r="L1094"/>
    </row>
    <row r="1095" spans="1:12" s="4" customFormat="1" ht="14.25">
      <c r="A1095" s="80"/>
      <c r="B1095" s="80"/>
      <c r="C1095" s="80"/>
      <c r="D1095" s="80"/>
      <c r="E1095" s="80"/>
      <c r="F1095" s="80"/>
      <c r="G1095" s="80"/>
      <c r="H1095" s="80"/>
      <c r="J1095"/>
      <c r="K1095"/>
      <c r="L1095"/>
    </row>
    <row r="1096" spans="1:12" s="4" customFormat="1" ht="14.25">
      <c r="A1096" s="80"/>
      <c r="B1096" s="80"/>
      <c r="C1096" s="80"/>
      <c r="D1096" s="80"/>
      <c r="E1096" s="80"/>
      <c r="F1096" s="80"/>
      <c r="G1096" s="80"/>
      <c r="H1096" s="80"/>
      <c r="J1096"/>
      <c r="K1096"/>
      <c r="L1096"/>
    </row>
    <row r="1097" spans="1:12" s="4" customFormat="1" ht="14.25">
      <c r="A1097" s="80"/>
      <c r="B1097" s="80"/>
      <c r="C1097" s="80"/>
      <c r="D1097" s="80"/>
      <c r="E1097" s="80"/>
      <c r="F1097" s="80"/>
      <c r="G1097" s="80"/>
      <c r="H1097" s="80"/>
      <c r="J1097"/>
      <c r="K1097"/>
      <c r="L1097"/>
    </row>
    <row r="1098" spans="1:12" s="4" customFormat="1" ht="14.25">
      <c r="A1098" s="80"/>
      <c r="B1098" s="80"/>
      <c r="C1098" s="80"/>
      <c r="D1098" s="80"/>
      <c r="E1098" s="80"/>
      <c r="F1098" s="80"/>
      <c r="G1098" s="80"/>
      <c r="H1098" s="80"/>
      <c r="J1098"/>
      <c r="K1098"/>
      <c r="L1098"/>
    </row>
    <row r="1099" spans="1:12" s="4" customFormat="1" ht="14.25">
      <c r="A1099" s="80"/>
      <c r="B1099" s="80"/>
      <c r="C1099" s="80"/>
      <c r="D1099" s="80"/>
      <c r="E1099" s="80"/>
      <c r="F1099" s="80"/>
      <c r="G1099" s="80"/>
      <c r="H1099" s="80"/>
      <c r="J1099"/>
      <c r="K1099"/>
      <c r="L1099"/>
    </row>
    <row r="1100" spans="1:12" s="4" customFormat="1" ht="14.25">
      <c r="A1100" s="80"/>
      <c r="B1100" s="80"/>
      <c r="C1100" s="80"/>
      <c r="D1100" s="80"/>
      <c r="E1100" s="80"/>
      <c r="F1100" s="80"/>
      <c r="G1100" s="80"/>
      <c r="H1100" s="80"/>
      <c r="J1100"/>
      <c r="K1100"/>
      <c r="L1100"/>
    </row>
    <row r="1101" spans="1:12" s="4" customFormat="1" ht="14.25">
      <c r="A1101" s="80"/>
      <c r="B1101" s="80"/>
      <c r="C1101" s="80"/>
      <c r="D1101" s="80"/>
      <c r="E1101" s="80"/>
      <c r="F1101" s="80"/>
      <c r="G1101" s="80"/>
      <c r="H1101" s="80"/>
      <c r="J1101"/>
      <c r="K1101"/>
      <c r="L1101"/>
    </row>
    <row r="1102" spans="1:12" s="4" customFormat="1" ht="14.25">
      <c r="A1102" s="80"/>
      <c r="B1102" s="80"/>
      <c r="C1102" s="80"/>
      <c r="D1102" s="80"/>
      <c r="E1102" s="80"/>
      <c r="F1102" s="80"/>
      <c r="G1102" s="80"/>
      <c r="H1102" s="80"/>
      <c r="J1102"/>
      <c r="K1102"/>
      <c r="L1102"/>
    </row>
    <row r="1103" spans="1:12" s="4" customFormat="1" ht="14.25">
      <c r="A1103" s="80"/>
      <c r="B1103" s="80"/>
      <c r="C1103" s="80"/>
      <c r="D1103" s="80"/>
      <c r="E1103" s="80"/>
      <c r="F1103" s="80"/>
      <c r="G1103" s="80"/>
      <c r="H1103" s="80"/>
      <c r="J1103"/>
      <c r="K1103"/>
      <c r="L1103"/>
    </row>
    <row r="1104" spans="1:12" s="4" customFormat="1" ht="14.25">
      <c r="A1104" s="80"/>
      <c r="B1104" s="80"/>
      <c r="C1104" s="80"/>
      <c r="D1104" s="80"/>
      <c r="E1104" s="80"/>
      <c r="F1104" s="80"/>
      <c r="G1104" s="80"/>
      <c r="H1104" s="80"/>
      <c r="J1104"/>
      <c r="K1104"/>
      <c r="L1104"/>
    </row>
    <row r="1105" spans="1:12" s="4" customFormat="1" ht="14.25">
      <c r="A1105" s="80"/>
      <c r="B1105" s="80"/>
      <c r="C1105" s="80"/>
      <c r="D1105" s="80"/>
      <c r="E1105" s="80"/>
      <c r="F1105" s="80"/>
      <c r="G1105" s="80"/>
      <c r="H1105" s="80"/>
      <c r="J1105"/>
      <c r="K1105"/>
      <c r="L1105"/>
    </row>
    <row r="1106" spans="1:12" s="4" customFormat="1" ht="14.25">
      <c r="A1106" s="80"/>
      <c r="B1106" s="80"/>
      <c r="C1106" s="80"/>
      <c r="D1106" s="80"/>
      <c r="E1106" s="80"/>
      <c r="F1106" s="80"/>
      <c r="G1106" s="80"/>
      <c r="H1106" s="80"/>
      <c r="J1106"/>
      <c r="K1106"/>
      <c r="L1106"/>
    </row>
    <row r="1107" spans="1:12" s="4" customFormat="1" ht="14.25">
      <c r="A1107" s="80"/>
      <c r="B1107" s="80"/>
      <c r="C1107" s="80"/>
      <c r="D1107" s="80"/>
      <c r="E1107" s="80"/>
      <c r="F1107" s="80"/>
      <c r="G1107" s="80"/>
      <c r="H1107" s="80"/>
      <c r="J1107"/>
      <c r="K1107"/>
      <c r="L1107"/>
    </row>
    <row r="1108" spans="1:12" s="4" customFormat="1" ht="14.25">
      <c r="A1108" s="80"/>
      <c r="B1108" s="80"/>
      <c r="C1108" s="80"/>
      <c r="D1108" s="80"/>
      <c r="E1108" s="80"/>
      <c r="F1108" s="80"/>
      <c r="G1108" s="80"/>
      <c r="H1108" s="80"/>
      <c r="J1108"/>
      <c r="K1108"/>
      <c r="L1108"/>
    </row>
    <row r="1109" spans="1:12" s="4" customFormat="1" ht="14.25">
      <c r="A1109" s="80"/>
      <c r="B1109" s="80"/>
      <c r="C1109" s="80"/>
      <c r="D1109" s="80"/>
      <c r="E1109" s="80"/>
      <c r="F1109" s="80"/>
      <c r="G1109" s="80"/>
      <c r="H1109" s="80"/>
      <c r="J1109"/>
      <c r="K1109"/>
      <c r="L1109"/>
    </row>
    <row r="1110" spans="1:12" s="4" customFormat="1" ht="14.25">
      <c r="A1110" s="80"/>
      <c r="B1110" s="80"/>
      <c r="C1110" s="80"/>
      <c r="D1110" s="80"/>
      <c r="E1110" s="80"/>
      <c r="F1110" s="80"/>
      <c r="G1110" s="80"/>
      <c r="H1110" s="80"/>
      <c r="J1110"/>
      <c r="K1110"/>
      <c r="L1110"/>
    </row>
    <row r="1111" spans="1:12" s="4" customFormat="1" ht="14.25">
      <c r="A1111" s="80"/>
      <c r="B1111" s="80"/>
      <c r="C1111" s="80"/>
      <c r="D1111" s="80"/>
      <c r="E1111" s="80"/>
      <c r="F1111" s="80"/>
      <c r="G1111" s="80"/>
      <c r="H1111" s="80"/>
      <c r="J1111"/>
      <c r="K1111"/>
      <c r="L1111"/>
    </row>
    <row r="1112" spans="1:12" s="4" customFormat="1" ht="14.25">
      <c r="A1112" s="80"/>
      <c r="B1112" s="80"/>
      <c r="C1112" s="80"/>
      <c r="D1112" s="80"/>
      <c r="E1112" s="80"/>
      <c r="F1112" s="80"/>
      <c r="G1112" s="80"/>
      <c r="H1112" s="80"/>
      <c r="J1112"/>
      <c r="K1112"/>
      <c r="L1112"/>
    </row>
    <row r="1113" spans="1:12" s="4" customFormat="1" ht="14.25">
      <c r="A1113" s="80"/>
      <c r="B1113" s="80"/>
      <c r="C1113" s="80"/>
      <c r="D1113" s="80"/>
      <c r="E1113" s="80"/>
      <c r="F1113" s="80"/>
      <c r="G1113" s="80"/>
      <c r="H1113" s="80"/>
      <c r="J1113"/>
      <c r="K1113"/>
      <c r="L1113"/>
    </row>
    <row r="1114" spans="1:12" s="4" customFormat="1" ht="14.25">
      <c r="A1114" s="80"/>
      <c r="B1114" s="80"/>
      <c r="C1114" s="80"/>
      <c r="D1114" s="80"/>
      <c r="E1114" s="80"/>
      <c r="F1114" s="80"/>
      <c r="G1114" s="80"/>
      <c r="H1114" s="80"/>
      <c r="J1114"/>
      <c r="K1114"/>
      <c r="L1114"/>
    </row>
    <row r="1115" spans="1:12" s="4" customFormat="1" ht="14.25">
      <c r="A1115" s="80"/>
      <c r="B1115" s="80"/>
      <c r="C1115" s="80"/>
      <c r="D1115" s="80"/>
      <c r="E1115" s="80"/>
      <c r="F1115" s="80"/>
      <c r="G1115" s="80"/>
      <c r="H1115" s="80"/>
      <c r="J1115"/>
      <c r="K1115"/>
      <c r="L1115"/>
    </row>
    <row r="1116" spans="1:12" s="4" customFormat="1" ht="14.25">
      <c r="A1116" s="80"/>
      <c r="B1116" s="80"/>
      <c r="C1116" s="80"/>
      <c r="D1116" s="80"/>
      <c r="E1116" s="80"/>
      <c r="F1116" s="80"/>
      <c r="G1116" s="80"/>
      <c r="H1116" s="80"/>
      <c r="J1116"/>
      <c r="K1116"/>
      <c r="L1116"/>
    </row>
    <row r="1117" spans="1:12" s="4" customFormat="1" ht="14.25">
      <c r="A1117" s="80"/>
      <c r="B1117" s="80"/>
      <c r="C1117" s="80"/>
      <c r="D1117" s="80"/>
      <c r="E1117" s="80"/>
      <c r="F1117" s="80"/>
      <c r="G1117" s="80"/>
      <c r="H1117" s="80"/>
      <c r="J1117"/>
      <c r="K1117"/>
      <c r="L1117"/>
    </row>
    <row r="1118" spans="1:12" s="4" customFormat="1" ht="14.25">
      <c r="A1118" s="80"/>
      <c r="B1118" s="80"/>
      <c r="C1118" s="80"/>
      <c r="D1118" s="80"/>
      <c r="E1118" s="80"/>
      <c r="F1118" s="80"/>
      <c r="G1118" s="80"/>
      <c r="H1118" s="80"/>
      <c r="J1118"/>
      <c r="K1118"/>
      <c r="L1118"/>
    </row>
    <row r="1119" spans="1:12" s="4" customFormat="1" ht="14.25">
      <c r="A1119" s="80"/>
      <c r="B1119" s="80"/>
      <c r="C1119" s="80"/>
      <c r="D1119" s="80"/>
      <c r="E1119" s="80"/>
      <c r="F1119" s="80"/>
      <c r="G1119" s="80"/>
      <c r="H1119" s="80"/>
      <c r="J1119"/>
      <c r="K1119"/>
      <c r="L1119"/>
    </row>
    <row r="1120" spans="1:12" s="4" customFormat="1" ht="14.25">
      <c r="A1120" s="80"/>
      <c r="B1120" s="80"/>
      <c r="C1120" s="80"/>
      <c r="D1120" s="80"/>
      <c r="E1120" s="80"/>
      <c r="F1120" s="80"/>
      <c r="G1120" s="80"/>
      <c r="H1120" s="80"/>
      <c r="J1120"/>
      <c r="K1120"/>
      <c r="L1120"/>
    </row>
    <row r="1121" spans="1:12" s="4" customFormat="1" ht="14.25">
      <c r="A1121" s="80"/>
      <c r="B1121" s="80"/>
      <c r="C1121" s="80"/>
      <c r="D1121" s="80"/>
      <c r="E1121" s="80"/>
      <c r="F1121" s="80"/>
      <c r="G1121" s="80"/>
      <c r="H1121" s="80"/>
      <c r="J1121"/>
      <c r="K1121"/>
      <c r="L1121"/>
    </row>
    <row r="1122" spans="1:12" s="4" customFormat="1" ht="14.25">
      <c r="A1122" s="80"/>
      <c r="B1122" s="80"/>
      <c r="C1122" s="80"/>
      <c r="D1122" s="80"/>
      <c r="E1122" s="80"/>
      <c r="F1122" s="80"/>
      <c r="G1122" s="80"/>
      <c r="H1122" s="80"/>
      <c r="J1122"/>
      <c r="K1122"/>
      <c r="L1122"/>
    </row>
    <row r="1123" spans="1:12" s="4" customFormat="1" ht="14.25">
      <c r="A1123" s="80"/>
      <c r="B1123" s="80"/>
      <c r="C1123" s="80"/>
      <c r="D1123" s="80"/>
      <c r="E1123" s="80"/>
      <c r="F1123" s="80"/>
      <c r="G1123" s="80"/>
      <c r="H1123" s="80"/>
      <c r="J1123"/>
      <c r="K1123"/>
      <c r="L1123"/>
    </row>
    <row r="1124" spans="1:12" s="4" customFormat="1" ht="14.25">
      <c r="A1124" s="80"/>
      <c r="B1124" s="80"/>
      <c r="C1124" s="80"/>
      <c r="D1124" s="80"/>
      <c r="E1124" s="80"/>
      <c r="F1124" s="80"/>
      <c r="G1124" s="80"/>
      <c r="H1124" s="80"/>
      <c r="J1124"/>
      <c r="K1124"/>
      <c r="L1124"/>
    </row>
    <row r="1125" spans="1:12" s="4" customFormat="1" ht="14.25">
      <c r="A1125" s="80"/>
      <c r="B1125" s="80"/>
      <c r="C1125" s="80"/>
      <c r="D1125" s="80"/>
      <c r="E1125" s="80"/>
      <c r="F1125" s="80"/>
      <c r="G1125" s="80"/>
      <c r="H1125" s="80"/>
      <c r="J1125"/>
      <c r="K1125"/>
      <c r="L1125"/>
    </row>
    <row r="1126" spans="1:12" s="4" customFormat="1" ht="14.25">
      <c r="A1126" s="80"/>
      <c r="B1126" s="80"/>
      <c r="C1126" s="80"/>
      <c r="D1126" s="80"/>
      <c r="E1126" s="80"/>
      <c r="F1126" s="80"/>
      <c r="G1126" s="80"/>
      <c r="H1126" s="80"/>
      <c r="J1126"/>
      <c r="K1126"/>
      <c r="L1126"/>
    </row>
    <row r="1127" spans="1:12" s="4" customFormat="1" ht="14.25">
      <c r="A1127" s="80"/>
      <c r="B1127" s="80"/>
      <c r="C1127" s="80"/>
      <c r="D1127" s="80"/>
      <c r="E1127" s="80"/>
      <c r="F1127" s="80"/>
      <c r="G1127" s="80"/>
      <c r="H1127" s="80"/>
      <c r="J1127"/>
      <c r="K1127"/>
      <c r="L1127"/>
    </row>
    <row r="1128" spans="1:12" s="4" customFormat="1" ht="14.25">
      <c r="A1128" s="80"/>
      <c r="B1128" s="80"/>
      <c r="C1128" s="80"/>
      <c r="D1128" s="80"/>
      <c r="E1128" s="80"/>
      <c r="F1128" s="80"/>
      <c r="G1128" s="80"/>
      <c r="H1128" s="80"/>
      <c r="J1128"/>
      <c r="K1128"/>
      <c r="L1128"/>
    </row>
    <row r="1129" spans="1:12" s="4" customFormat="1" ht="14.25">
      <c r="A1129" s="80"/>
      <c r="B1129" s="80"/>
      <c r="C1129" s="80"/>
      <c r="D1129" s="80"/>
      <c r="E1129" s="80"/>
      <c r="F1129" s="80"/>
      <c r="G1129" s="80"/>
      <c r="H1129" s="80"/>
      <c r="J1129"/>
      <c r="K1129"/>
      <c r="L1129"/>
    </row>
    <row r="1130" spans="1:12" s="4" customFormat="1" ht="14.25">
      <c r="A1130" s="80"/>
      <c r="B1130" s="80"/>
      <c r="C1130" s="80"/>
      <c r="D1130" s="80"/>
      <c r="E1130" s="80"/>
      <c r="F1130" s="80"/>
      <c r="G1130" s="80"/>
      <c r="H1130" s="80"/>
      <c r="J1130"/>
      <c r="K1130"/>
      <c r="L1130"/>
    </row>
    <row r="1131" spans="1:12" s="4" customFormat="1" ht="14.25">
      <c r="A1131" s="80"/>
      <c r="B1131" s="80"/>
      <c r="C1131" s="80"/>
      <c r="D1131" s="80"/>
      <c r="E1131" s="80"/>
      <c r="F1131" s="80"/>
      <c r="G1131" s="80"/>
      <c r="H1131" s="80"/>
      <c r="J1131"/>
      <c r="K1131"/>
      <c r="L1131"/>
    </row>
    <row r="1132" spans="1:12" s="4" customFormat="1" ht="14.25">
      <c r="A1132" s="80"/>
      <c r="B1132" s="80"/>
      <c r="C1132" s="80"/>
      <c r="D1132" s="80"/>
      <c r="E1132" s="80"/>
      <c r="F1132" s="80"/>
      <c r="G1132" s="80"/>
      <c r="H1132" s="80"/>
      <c r="J1132"/>
      <c r="K1132"/>
      <c r="L1132"/>
    </row>
    <row r="1133" spans="1:12" s="4" customFormat="1" ht="14.25">
      <c r="A1133" s="80"/>
      <c r="B1133" s="80"/>
      <c r="C1133" s="80"/>
      <c r="D1133" s="80"/>
      <c r="E1133" s="80"/>
      <c r="F1133" s="80"/>
      <c r="G1133" s="80"/>
      <c r="H1133" s="80"/>
      <c r="J1133"/>
      <c r="K1133"/>
      <c r="L1133"/>
    </row>
    <row r="1134" spans="1:12" s="4" customFormat="1" ht="14.25">
      <c r="A1134" s="80"/>
      <c r="B1134" s="80"/>
      <c r="C1134" s="80"/>
      <c r="D1134" s="80"/>
      <c r="E1134" s="80"/>
      <c r="F1134" s="80"/>
      <c r="G1134" s="80"/>
      <c r="H1134" s="80"/>
      <c r="J1134"/>
      <c r="K1134"/>
      <c r="L1134"/>
    </row>
    <row r="1135" spans="1:12" s="4" customFormat="1" ht="14.25">
      <c r="A1135" s="80"/>
      <c r="B1135" s="80"/>
      <c r="C1135" s="80"/>
      <c r="D1135" s="80"/>
      <c r="E1135" s="80"/>
      <c r="F1135" s="80"/>
      <c r="G1135" s="80"/>
      <c r="H1135" s="80"/>
      <c r="J1135"/>
      <c r="K1135"/>
      <c r="L1135"/>
    </row>
    <row r="1136" spans="1:12" s="4" customFormat="1" ht="14.25">
      <c r="A1136" s="80"/>
      <c r="B1136" s="80"/>
      <c r="C1136" s="80"/>
      <c r="D1136" s="80"/>
      <c r="E1136" s="80"/>
      <c r="F1136" s="80"/>
      <c r="G1136" s="80"/>
      <c r="H1136" s="80"/>
      <c r="J1136"/>
      <c r="K1136"/>
      <c r="L1136"/>
    </row>
    <row r="1137" spans="1:12" s="4" customFormat="1" ht="14.25">
      <c r="A1137" s="80"/>
      <c r="B1137" s="80"/>
      <c r="C1137" s="80"/>
      <c r="D1137" s="80"/>
      <c r="E1137" s="80"/>
      <c r="F1137" s="80"/>
      <c r="G1137" s="80"/>
      <c r="H1137" s="80"/>
      <c r="J1137"/>
      <c r="K1137"/>
      <c r="L1137"/>
    </row>
    <row r="1138" spans="1:12" s="4" customFormat="1" ht="14.25">
      <c r="A1138" s="80"/>
      <c r="B1138" s="80"/>
      <c r="C1138" s="80"/>
      <c r="D1138" s="80"/>
      <c r="E1138" s="80"/>
      <c r="F1138" s="80"/>
      <c r="G1138" s="80"/>
      <c r="H1138" s="80"/>
      <c r="J1138"/>
      <c r="K1138"/>
      <c r="L1138"/>
    </row>
    <row r="1139" spans="1:12" s="4" customFormat="1" ht="14.25">
      <c r="A1139" s="80"/>
      <c r="B1139" s="80"/>
      <c r="C1139" s="80"/>
      <c r="D1139" s="80"/>
      <c r="E1139" s="80"/>
      <c r="F1139" s="80"/>
      <c r="G1139" s="80"/>
      <c r="H1139" s="80"/>
      <c r="J1139"/>
      <c r="K1139"/>
      <c r="L1139"/>
    </row>
    <row r="1140" spans="1:12" s="4" customFormat="1" ht="14.25">
      <c r="A1140" s="80"/>
      <c r="B1140" s="80"/>
      <c r="C1140" s="80"/>
      <c r="D1140" s="80"/>
      <c r="E1140" s="80"/>
      <c r="F1140" s="80"/>
      <c r="G1140" s="80"/>
      <c r="H1140" s="80"/>
      <c r="J1140"/>
      <c r="K1140"/>
      <c r="L1140"/>
    </row>
    <row r="1141" spans="1:12" s="4" customFormat="1" ht="14.25">
      <c r="A1141" s="80"/>
      <c r="B1141" s="80"/>
      <c r="C1141" s="80"/>
      <c r="D1141" s="80"/>
      <c r="E1141" s="80"/>
      <c r="F1141" s="80"/>
      <c r="G1141" s="80"/>
      <c r="H1141" s="80"/>
      <c r="J1141"/>
      <c r="K1141"/>
      <c r="L1141"/>
    </row>
    <row r="1142" spans="1:12" s="4" customFormat="1" ht="14.25">
      <c r="A1142" s="80"/>
      <c r="B1142" s="80"/>
      <c r="C1142" s="80"/>
      <c r="D1142" s="80"/>
      <c r="E1142" s="80"/>
      <c r="F1142" s="80"/>
      <c r="G1142" s="80"/>
      <c r="H1142" s="80"/>
      <c r="J1142"/>
      <c r="K1142"/>
      <c r="L1142"/>
    </row>
    <row r="1143" spans="1:12" s="4" customFormat="1" ht="14.25">
      <c r="A1143" s="80"/>
      <c r="B1143" s="80"/>
      <c r="C1143" s="80"/>
      <c r="D1143" s="80"/>
      <c r="E1143" s="80"/>
      <c r="F1143" s="80"/>
      <c r="G1143" s="80"/>
      <c r="H1143" s="80"/>
      <c r="J1143"/>
      <c r="K1143"/>
      <c r="L1143"/>
    </row>
    <row r="1144" spans="1:12" s="4" customFormat="1" ht="14.25">
      <c r="A1144" s="80"/>
      <c r="B1144" s="80"/>
      <c r="C1144" s="80"/>
      <c r="D1144" s="80"/>
      <c r="E1144" s="80"/>
      <c r="F1144" s="80"/>
      <c r="G1144" s="80"/>
      <c r="H1144" s="80"/>
      <c r="J1144"/>
      <c r="K1144"/>
      <c r="L1144"/>
    </row>
    <row r="1145" spans="1:12" s="4" customFormat="1" ht="14.25">
      <c r="A1145" s="80"/>
      <c r="B1145" s="80"/>
      <c r="C1145" s="80"/>
      <c r="D1145" s="80"/>
      <c r="E1145" s="80"/>
      <c r="F1145" s="80"/>
      <c r="G1145" s="80"/>
      <c r="H1145" s="80"/>
      <c r="J1145"/>
      <c r="K1145"/>
      <c r="L1145"/>
    </row>
    <row r="1146" spans="1:12" s="4" customFormat="1" ht="14.25">
      <c r="A1146" s="80"/>
      <c r="B1146" s="80"/>
      <c r="C1146" s="80"/>
      <c r="D1146" s="80"/>
      <c r="E1146" s="80"/>
      <c r="F1146" s="80"/>
      <c r="G1146" s="80"/>
      <c r="H1146" s="80"/>
      <c r="J1146"/>
      <c r="K1146"/>
      <c r="L1146"/>
    </row>
    <row r="1147" spans="1:12" s="4" customFormat="1" ht="14.25">
      <c r="A1147" s="80"/>
      <c r="B1147" s="80"/>
      <c r="C1147" s="80"/>
      <c r="D1147" s="80"/>
      <c r="E1147" s="80"/>
      <c r="F1147" s="80"/>
      <c r="G1147" s="80"/>
      <c r="H1147" s="80"/>
      <c r="J1147"/>
      <c r="K1147"/>
      <c r="L1147"/>
    </row>
    <row r="1148" spans="1:12" s="4" customFormat="1" ht="14.25">
      <c r="A1148" s="80"/>
      <c r="B1148" s="80"/>
      <c r="C1148" s="80"/>
      <c r="D1148" s="80"/>
      <c r="E1148" s="80"/>
      <c r="F1148" s="80"/>
      <c r="G1148" s="80"/>
      <c r="H1148" s="80"/>
      <c r="J1148"/>
      <c r="K1148"/>
      <c r="L1148"/>
    </row>
    <row r="1149" spans="1:12" s="4" customFormat="1" ht="14.25">
      <c r="A1149" s="80"/>
      <c r="B1149" s="80"/>
      <c r="C1149" s="80"/>
      <c r="D1149" s="80"/>
      <c r="E1149" s="80"/>
      <c r="F1149" s="80"/>
      <c r="G1149" s="80"/>
      <c r="H1149" s="80"/>
      <c r="J1149"/>
      <c r="K1149"/>
      <c r="L1149"/>
    </row>
    <row r="1150" spans="1:12" s="4" customFormat="1" ht="14.25">
      <c r="A1150" s="80"/>
      <c r="B1150" s="80"/>
      <c r="C1150" s="80"/>
      <c r="D1150" s="80"/>
      <c r="E1150" s="80"/>
      <c r="F1150" s="80"/>
      <c r="G1150" s="80"/>
      <c r="H1150" s="80"/>
      <c r="J1150"/>
      <c r="K1150"/>
      <c r="L1150"/>
    </row>
    <row r="1151" spans="1:12" s="4" customFormat="1" ht="14.25">
      <c r="A1151" s="80"/>
      <c r="B1151" s="80"/>
      <c r="C1151" s="80"/>
      <c r="D1151" s="80"/>
      <c r="E1151" s="80"/>
      <c r="F1151" s="80"/>
      <c r="G1151" s="80"/>
      <c r="H1151" s="80"/>
      <c r="J1151"/>
      <c r="K1151"/>
      <c r="L1151"/>
    </row>
    <row r="1152" spans="1:12" s="4" customFormat="1" ht="14.25">
      <c r="A1152" s="80"/>
      <c r="B1152" s="80"/>
      <c r="C1152" s="80"/>
      <c r="D1152" s="80"/>
      <c r="E1152" s="80"/>
      <c r="F1152" s="80"/>
      <c r="G1152" s="80"/>
      <c r="H1152" s="80"/>
      <c r="J1152"/>
      <c r="K1152"/>
      <c r="L1152"/>
    </row>
    <row r="1153" spans="1:12" s="4" customFormat="1" ht="14.25">
      <c r="A1153" s="80"/>
      <c r="B1153" s="80"/>
      <c r="C1153" s="80"/>
      <c r="D1153" s="80"/>
      <c r="E1153" s="80"/>
      <c r="F1153" s="80"/>
      <c r="G1153" s="80"/>
      <c r="H1153" s="80"/>
      <c r="J1153"/>
      <c r="K1153"/>
      <c r="L1153"/>
    </row>
    <row r="1154" spans="1:12" s="4" customFormat="1" ht="14.25">
      <c r="A1154" s="80"/>
      <c r="B1154" s="80"/>
      <c r="C1154" s="80"/>
      <c r="D1154" s="80"/>
      <c r="E1154" s="80"/>
      <c r="F1154" s="80"/>
      <c r="G1154" s="80"/>
      <c r="H1154" s="80"/>
      <c r="J1154"/>
      <c r="K1154"/>
      <c r="L1154"/>
    </row>
    <row r="1155" spans="1:12" s="4" customFormat="1" ht="14.25">
      <c r="A1155" s="80"/>
      <c r="B1155" s="80"/>
      <c r="C1155" s="80"/>
      <c r="D1155" s="80"/>
      <c r="E1155" s="80"/>
      <c r="F1155" s="80"/>
      <c r="G1155" s="80"/>
      <c r="H1155" s="80"/>
      <c r="J1155"/>
      <c r="K1155"/>
      <c r="L1155"/>
    </row>
    <row r="1156" spans="1:12" s="4" customFormat="1" ht="14.25">
      <c r="A1156" s="80"/>
      <c r="B1156" s="80"/>
      <c r="C1156" s="80"/>
      <c r="D1156" s="80"/>
      <c r="E1156" s="80"/>
      <c r="F1156" s="80"/>
      <c r="G1156" s="80"/>
      <c r="H1156" s="80"/>
      <c r="J1156"/>
      <c r="K1156"/>
      <c r="L1156"/>
    </row>
    <row r="1157" spans="1:12" s="4" customFormat="1" ht="14.25">
      <c r="A1157" s="80"/>
      <c r="B1157" s="80"/>
      <c r="C1157" s="80"/>
      <c r="D1157" s="80"/>
      <c r="E1157" s="80"/>
      <c r="F1157" s="80"/>
      <c r="G1157" s="80"/>
      <c r="H1157" s="80"/>
      <c r="J1157"/>
      <c r="K1157"/>
      <c r="L1157"/>
    </row>
    <row r="1158" spans="1:12" s="4" customFormat="1" ht="14.25">
      <c r="A1158" s="80"/>
      <c r="B1158" s="80"/>
      <c r="C1158" s="80"/>
      <c r="D1158" s="80"/>
      <c r="E1158" s="80"/>
      <c r="F1158" s="80"/>
      <c r="G1158" s="80"/>
      <c r="H1158" s="80"/>
      <c r="J1158"/>
      <c r="K1158"/>
      <c r="L1158"/>
    </row>
    <row r="1159" spans="1:12" s="4" customFormat="1" ht="14.25">
      <c r="A1159" s="80"/>
      <c r="B1159" s="80"/>
      <c r="C1159" s="80"/>
      <c r="D1159" s="80"/>
      <c r="E1159" s="80"/>
      <c r="F1159" s="80"/>
      <c r="G1159" s="80"/>
      <c r="H1159" s="80"/>
      <c r="J1159"/>
      <c r="K1159"/>
      <c r="L1159"/>
    </row>
    <row r="1160" spans="1:12" s="4" customFormat="1" ht="14.25">
      <c r="A1160" s="80"/>
      <c r="B1160" s="80"/>
      <c r="C1160" s="80"/>
      <c r="D1160" s="80"/>
      <c r="E1160" s="80"/>
      <c r="F1160" s="80"/>
      <c r="G1160" s="80"/>
      <c r="H1160" s="80"/>
      <c r="J1160"/>
      <c r="K1160"/>
      <c r="L1160"/>
    </row>
    <row r="1161" spans="1:12" s="4" customFormat="1" ht="14.25">
      <c r="A1161" s="80"/>
      <c r="B1161" s="80"/>
      <c r="C1161" s="80"/>
      <c r="D1161" s="80"/>
      <c r="E1161" s="80"/>
      <c r="F1161" s="80"/>
      <c r="G1161" s="80"/>
      <c r="H1161" s="80"/>
      <c r="J1161"/>
      <c r="K1161"/>
      <c r="L1161"/>
    </row>
    <row r="1162" spans="1:12" s="4" customFormat="1" ht="14.25">
      <c r="A1162" s="80"/>
      <c r="B1162" s="80"/>
      <c r="C1162" s="80"/>
      <c r="D1162" s="80"/>
      <c r="E1162" s="80"/>
      <c r="F1162" s="80"/>
      <c r="G1162" s="80"/>
      <c r="H1162" s="80"/>
      <c r="J1162"/>
      <c r="K1162"/>
      <c r="L1162"/>
    </row>
    <row r="1163" spans="1:12" s="4" customFormat="1" ht="14.25">
      <c r="A1163" s="80"/>
      <c r="B1163" s="80"/>
      <c r="C1163" s="80"/>
      <c r="D1163" s="80"/>
      <c r="E1163" s="80"/>
      <c r="F1163" s="80"/>
      <c r="G1163" s="80"/>
      <c r="H1163" s="80"/>
      <c r="J1163"/>
      <c r="K1163"/>
      <c r="L1163"/>
    </row>
    <row r="1164" spans="1:12" s="4" customFormat="1" ht="14.25">
      <c r="A1164" s="80"/>
      <c r="B1164" s="80"/>
      <c r="C1164" s="80"/>
      <c r="D1164" s="80"/>
      <c r="E1164" s="80"/>
      <c r="F1164" s="80"/>
      <c r="G1164" s="80"/>
      <c r="H1164" s="80"/>
      <c r="J1164"/>
      <c r="K1164"/>
      <c r="L1164"/>
    </row>
    <row r="1165" spans="1:12" s="4" customFormat="1" ht="14.25">
      <c r="A1165" s="80"/>
      <c r="B1165" s="80"/>
      <c r="C1165" s="80"/>
      <c r="D1165" s="80"/>
      <c r="E1165" s="80"/>
      <c r="F1165" s="80"/>
      <c r="G1165" s="80"/>
      <c r="H1165" s="80"/>
      <c r="J1165"/>
      <c r="K1165"/>
      <c r="L1165"/>
    </row>
    <row r="1166" spans="1:12" s="4" customFormat="1" ht="14.25">
      <c r="A1166" s="80"/>
      <c r="B1166" s="80"/>
      <c r="C1166" s="80"/>
      <c r="D1166" s="80"/>
      <c r="E1166" s="80"/>
      <c r="F1166" s="80"/>
      <c r="G1166" s="80"/>
      <c r="H1166" s="80"/>
      <c r="J1166"/>
      <c r="K1166"/>
      <c r="L1166"/>
    </row>
    <row r="1167" spans="1:12" s="4" customFormat="1" ht="14.25">
      <c r="A1167" s="80"/>
      <c r="B1167" s="80"/>
      <c r="C1167" s="80"/>
      <c r="D1167" s="80"/>
      <c r="E1167" s="80"/>
      <c r="F1167" s="80"/>
      <c r="G1167" s="80"/>
      <c r="H1167" s="80"/>
      <c r="J1167"/>
      <c r="K1167"/>
      <c r="L1167"/>
    </row>
    <row r="1168" spans="1:12" s="4" customFormat="1" ht="14.25">
      <c r="A1168" s="80"/>
      <c r="B1168" s="80"/>
      <c r="C1168" s="80"/>
      <c r="D1168" s="80"/>
      <c r="E1168" s="80"/>
      <c r="F1168" s="80"/>
      <c r="G1168" s="80"/>
      <c r="H1168" s="80"/>
      <c r="J1168"/>
      <c r="K1168"/>
      <c r="L1168"/>
    </row>
    <row r="1169" spans="1:12" s="4" customFormat="1" ht="14.25">
      <c r="A1169" s="80"/>
      <c r="B1169" s="80"/>
      <c r="C1169" s="80"/>
      <c r="D1169" s="80"/>
      <c r="E1169" s="80"/>
      <c r="F1169" s="80"/>
      <c r="G1169" s="80"/>
      <c r="H1169" s="80"/>
      <c r="J1169"/>
      <c r="K1169"/>
      <c r="L1169"/>
    </row>
    <row r="1170" spans="1:12" s="4" customFormat="1" ht="14.25">
      <c r="A1170" s="80"/>
      <c r="B1170" s="80"/>
      <c r="C1170" s="80"/>
      <c r="D1170" s="80"/>
      <c r="E1170" s="80"/>
      <c r="F1170" s="80"/>
      <c r="G1170" s="80"/>
      <c r="H1170" s="80"/>
      <c r="J1170"/>
      <c r="K1170"/>
      <c r="L1170"/>
    </row>
    <row r="1171" spans="1:12" s="4" customFormat="1" ht="14.25">
      <c r="A1171" s="80"/>
      <c r="B1171" s="80"/>
      <c r="C1171" s="80"/>
      <c r="D1171" s="80"/>
      <c r="E1171" s="80"/>
      <c r="F1171" s="80"/>
      <c r="G1171" s="80"/>
      <c r="H1171" s="80"/>
      <c r="J1171"/>
      <c r="K1171"/>
      <c r="L1171"/>
    </row>
    <row r="1172" spans="1:12" s="4" customFormat="1" ht="14.25">
      <c r="A1172" s="80"/>
      <c r="B1172" s="80"/>
      <c r="C1172" s="80"/>
      <c r="D1172" s="80"/>
      <c r="E1172" s="80"/>
      <c r="F1172" s="80"/>
      <c r="G1172" s="80"/>
      <c r="H1172" s="80"/>
      <c r="J1172"/>
      <c r="K1172"/>
      <c r="L1172"/>
    </row>
    <row r="1173" spans="1:12" s="4" customFormat="1" ht="14.25">
      <c r="A1173" s="80"/>
      <c r="B1173" s="80"/>
      <c r="C1173" s="80"/>
      <c r="D1173" s="80"/>
      <c r="E1173" s="80"/>
      <c r="F1173" s="80"/>
      <c r="G1173" s="80"/>
      <c r="H1173" s="80"/>
      <c r="J1173"/>
      <c r="K1173"/>
      <c r="L1173"/>
    </row>
    <row r="1174" spans="1:12" s="4" customFormat="1" ht="14.25">
      <c r="A1174" s="80"/>
      <c r="B1174" s="80"/>
      <c r="C1174" s="80"/>
      <c r="D1174" s="80"/>
      <c r="E1174" s="80"/>
      <c r="F1174" s="80"/>
      <c r="G1174" s="80"/>
      <c r="H1174" s="80"/>
      <c r="J1174"/>
      <c r="K1174"/>
      <c r="L1174"/>
    </row>
    <row r="1175" spans="1:12" s="4" customFormat="1" ht="14.25">
      <c r="A1175" s="80"/>
      <c r="B1175" s="80"/>
      <c r="C1175" s="80"/>
      <c r="D1175" s="80"/>
      <c r="E1175" s="80"/>
      <c r="F1175" s="80"/>
      <c r="G1175" s="80"/>
      <c r="H1175" s="80"/>
      <c r="J1175"/>
      <c r="K1175"/>
      <c r="L1175"/>
    </row>
    <row r="1176" spans="1:12" s="4" customFormat="1" ht="14.25">
      <c r="A1176" s="80"/>
      <c r="B1176" s="80"/>
      <c r="C1176" s="80"/>
      <c r="D1176" s="80"/>
      <c r="E1176" s="80"/>
      <c r="F1176" s="80"/>
      <c r="G1176" s="80"/>
      <c r="H1176" s="80"/>
      <c r="J1176"/>
      <c r="K1176"/>
      <c r="L1176"/>
    </row>
    <row r="1177" spans="1:12" s="4" customFormat="1" ht="14.25">
      <c r="A1177" s="80"/>
      <c r="B1177" s="80"/>
      <c r="C1177" s="80"/>
      <c r="D1177" s="80"/>
      <c r="E1177" s="80"/>
      <c r="F1177" s="80"/>
      <c r="G1177" s="80"/>
      <c r="H1177" s="80"/>
      <c r="J1177"/>
      <c r="K1177"/>
      <c r="L1177"/>
    </row>
    <row r="1178" spans="1:12" s="4" customFormat="1" ht="14.25">
      <c r="A1178" s="80"/>
      <c r="B1178" s="80"/>
      <c r="C1178" s="80"/>
      <c r="D1178" s="80"/>
      <c r="E1178" s="80"/>
      <c r="F1178" s="80"/>
      <c r="G1178" s="80"/>
      <c r="H1178" s="80"/>
      <c r="J1178"/>
      <c r="K1178"/>
      <c r="L1178"/>
    </row>
    <row r="1179" spans="1:12" s="4" customFormat="1" ht="14.25">
      <c r="A1179" s="80"/>
      <c r="B1179" s="80"/>
      <c r="C1179" s="80"/>
      <c r="D1179" s="80"/>
      <c r="E1179" s="80"/>
      <c r="F1179" s="80"/>
      <c r="G1179" s="80"/>
      <c r="H1179" s="80"/>
      <c r="J1179"/>
      <c r="K1179"/>
      <c r="L1179"/>
    </row>
    <row r="1180" spans="1:12" s="4" customFormat="1" ht="14.25">
      <c r="A1180" s="80"/>
      <c r="B1180" s="80"/>
      <c r="C1180" s="80"/>
      <c r="D1180" s="80"/>
      <c r="E1180" s="80"/>
      <c r="F1180" s="80"/>
      <c r="G1180" s="80"/>
      <c r="H1180" s="80"/>
      <c r="J1180"/>
      <c r="K1180"/>
      <c r="L1180"/>
    </row>
    <row r="1181" spans="1:12" s="4" customFormat="1" ht="14.25">
      <c r="A1181" s="80"/>
      <c r="B1181" s="80"/>
      <c r="C1181" s="80"/>
      <c r="D1181" s="80"/>
      <c r="E1181" s="80"/>
      <c r="F1181" s="80"/>
      <c r="G1181" s="80"/>
      <c r="H1181" s="80"/>
      <c r="J1181"/>
      <c r="K1181"/>
      <c r="L1181"/>
    </row>
    <row r="1182" spans="1:12" s="4" customFormat="1" ht="14.25">
      <c r="A1182" s="80"/>
      <c r="B1182" s="80"/>
      <c r="C1182" s="80"/>
      <c r="D1182" s="80"/>
      <c r="E1182" s="80"/>
      <c r="F1182" s="80"/>
      <c r="G1182" s="80"/>
      <c r="H1182" s="80"/>
      <c r="J1182"/>
      <c r="K1182"/>
      <c r="L1182"/>
    </row>
    <row r="1183" spans="1:12" s="4" customFormat="1" ht="14.25">
      <c r="A1183" s="80"/>
      <c r="B1183" s="80"/>
      <c r="C1183" s="80"/>
      <c r="D1183" s="80"/>
      <c r="E1183" s="80"/>
      <c r="F1183" s="80"/>
      <c r="G1183" s="80"/>
      <c r="H1183" s="80"/>
      <c r="J1183"/>
      <c r="K1183"/>
      <c r="L1183"/>
    </row>
    <row r="1184" spans="1:12" s="4" customFormat="1" ht="14.25">
      <c r="A1184" s="80"/>
      <c r="B1184" s="80"/>
      <c r="C1184" s="80"/>
      <c r="D1184" s="80"/>
      <c r="E1184" s="80"/>
      <c r="F1184" s="80"/>
      <c r="G1184" s="80"/>
      <c r="H1184" s="80"/>
      <c r="J1184"/>
      <c r="K1184"/>
      <c r="L1184"/>
    </row>
    <row r="1185" spans="1:12" s="4" customFormat="1" ht="14.25">
      <c r="A1185" s="80"/>
      <c r="B1185" s="80"/>
      <c r="C1185" s="80"/>
      <c r="D1185" s="80"/>
      <c r="E1185" s="80"/>
      <c r="F1185" s="80"/>
      <c r="G1185" s="80"/>
      <c r="H1185" s="80"/>
      <c r="J1185"/>
      <c r="K1185"/>
      <c r="L1185"/>
    </row>
    <row r="1186" spans="1:12" s="4" customFormat="1" ht="14.25">
      <c r="A1186" s="80"/>
      <c r="B1186" s="80"/>
      <c r="C1186" s="80"/>
      <c r="D1186" s="80"/>
      <c r="E1186" s="80"/>
      <c r="F1186" s="80"/>
      <c r="G1186" s="80"/>
      <c r="H1186" s="80"/>
      <c r="J1186"/>
      <c r="K1186"/>
      <c r="L1186"/>
    </row>
    <row r="1187" spans="1:12" s="4" customFormat="1" ht="14.25">
      <c r="A1187" s="80"/>
      <c r="B1187" s="80"/>
      <c r="C1187" s="80"/>
      <c r="D1187" s="80"/>
      <c r="E1187" s="80"/>
      <c r="F1187" s="80"/>
      <c r="G1187" s="80"/>
      <c r="H1187" s="80"/>
      <c r="J1187"/>
      <c r="K1187"/>
      <c r="L1187"/>
    </row>
    <row r="1188" spans="1:12" s="4" customFormat="1" ht="14.25">
      <c r="A1188" s="80"/>
      <c r="B1188" s="80"/>
      <c r="C1188" s="80"/>
      <c r="D1188" s="80"/>
      <c r="E1188" s="80"/>
      <c r="F1188" s="80"/>
      <c r="G1188" s="80"/>
      <c r="H1188" s="80"/>
      <c r="J1188"/>
      <c r="K1188"/>
      <c r="L1188"/>
    </row>
    <row r="1189" spans="1:12" s="4" customFormat="1" ht="14.25">
      <c r="A1189" s="80"/>
      <c r="B1189" s="80"/>
      <c r="C1189" s="80"/>
      <c r="D1189" s="80"/>
      <c r="E1189" s="80"/>
      <c r="F1189" s="80"/>
      <c r="G1189" s="80"/>
      <c r="H1189" s="80"/>
      <c r="J1189"/>
      <c r="K1189"/>
      <c r="L1189"/>
    </row>
    <row r="1190" spans="1:12" s="4" customFormat="1" ht="14.25">
      <c r="A1190" s="80"/>
      <c r="B1190" s="80"/>
      <c r="C1190" s="80"/>
      <c r="D1190" s="80"/>
      <c r="E1190" s="80"/>
      <c r="F1190" s="80"/>
      <c r="G1190" s="80"/>
      <c r="H1190" s="80"/>
      <c r="J1190"/>
      <c r="K1190"/>
      <c r="L1190"/>
    </row>
    <row r="1191" spans="1:12" s="4" customFormat="1" ht="14.25">
      <c r="A1191" s="80"/>
      <c r="B1191" s="80"/>
      <c r="C1191" s="80"/>
      <c r="D1191" s="80"/>
      <c r="E1191" s="80"/>
      <c r="F1191" s="80"/>
      <c r="G1191" s="80"/>
      <c r="H1191" s="80"/>
      <c r="J1191"/>
      <c r="K1191"/>
      <c r="L1191"/>
    </row>
    <row r="1192" spans="1:12" s="4" customFormat="1" ht="14.25">
      <c r="A1192" s="80"/>
      <c r="B1192" s="80"/>
      <c r="C1192" s="80"/>
      <c r="D1192" s="80"/>
      <c r="E1192" s="80"/>
      <c r="F1192" s="80"/>
      <c r="G1192" s="80"/>
      <c r="H1192" s="80"/>
      <c r="J1192"/>
      <c r="K1192"/>
      <c r="L1192"/>
    </row>
    <row r="1193" spans="1:12" s="4" customFormat="1" ht="14.25">
      <c r="A1193" s="80"/>
      <c r="B1193" s="80"/>
      <c r="C1193" s="80"/>
      <c r="D1193" s="80"/>
      <c r="E1193" s="80"/>
      <c r="F1193" s="80"/>
      <c r="G1193" s="80"/>
      <c r="H1193" s="80"/>
      <c r="J1193"/>
      <c r="K1193"/>
      <c r="L1193"/>
    </row>
    <row r="1194" spans="1:12" s="4" customFormat="1" ht="14.25">
      <c r="A1194" s="80"/>
      <c r="B1194" s="80"/>
      <c r="C1194" s="80"/>
      <c r="D1194" s="80"/>
      <c r="E1194" s="80"/>
      <c r="F1194" s="80"/>
      <c r="G1194" s="80"/>
      <c r="H1194" s="80"/>
      <c r="J1194"/>
      <c r="K1194"/>
      <c r="L1194"/>
    </row>
    <row r="1195" spans="1:12" s="4" customFormat="1" ht="14.25">
      <c r="A1195" s="80"/>
      <c r="B1195" s="80"/>
      <c r="C1195" s="80"/>
      <c r="D1195" s="80"/>
      <c r="E1195" s="80"/>
      <c r="F1195" s="80"/>
      <c r="G1195" s="80"/>
      <c r="H1195" s="80"/>
      <c r="J1195"/>
      <c r="K1195"/>
      <c r="L1195"/>
    </row>
    <row r="1196" spans="1:12" s="4" customFormat="1" ht="14.25">
      <c r="A1196" s="80"/>
      <c r="B1196" s="80"/>
      <c r="C1196" s="80"/>
      <c r="D1196" s="80"/>
      <c r="E1196" s="80"/>
      <c r="F1196" s="80"/>
      <c r="G1196" s="80"/>
      <c r="H1196" s="80"/>
      <c r="J1196"/>
      <c r="K1196"/>
      <c r="L1196"/>
    </row>
    <row r="1197" spans="1:12" s="4" customFormat="1" ht="14.25">
      <c r="A1197" s="80"/>
      <c r="B1197" s="80"/>
      <c r="C1197" s="80"/>
      <c r="D1197" s="80"/>
      <c r="E1197" s="80"/>
      <c r="F1197" s="80"/>
      <c r="G1197" s="80"/>
      <c r="H1197" s="80"/>
      <c r="J1197"/>
      <c r="K1197"/>
      <c r="L1197"/>
    </row>
    <row r="1198" spans="1:12" s="4" customFormat="1" ht="14.25">
      <c r="A1198" s="80"/>
      <c r="B1198" s="80"/>
      <c r="C1198" s="80"/>
      <c r="D1198" s="80"/>
      <c r="E1198" s="80"/>
      <c r="F1198" s="80"/>
      <c r="G1198" s="80"/>
      <c r="H1198" s="80"/>
      <c r="J1198"/>
      <c r="K1198"/>
      <c r="L1198"/>
    </row>
    <row r="1199" spans="1:12" s="4" customFormat="1" ht="14.25">
      <c r="A1199" s="80"/>
      <c r="B1199" s="80"/>
      <c r="C1199" s="80"/>
      <c r="D1199" s="80"/>
      <c r="E1199" s="80"/>
      <c r="F1199" s="80"/>
      <c r="G1199" s="80"/>
      <c r="H1199" s="80"/>
      <c r="J1199"/>
      <c r="K1199"/>
      <c r="L1199"/>
    </row>
    <row r="1200" spans="1:12" s="4" customFormat="1" ht="14.25">
      <c r="A1200" s="80"/>
      <c r="B1200" s="80"/>
      <c r="C1200" s="80"/>
      <c r="D1200" s="80"/>
      <c r="E1200" s="80"/>
      <c r="F1200" s="80"/>
      <c r="G1200" s="80"/>
      <c r="H1200" s="80"/>
      <c r="J1200"/>
      <c r="K1200"/>
      <c r="L1200"/>
    </row>
    <row r="1201" spans="1:12" s="4" customFormat="1" ht="14.25">
      <c r="A1201" s="80"/>
      <c r="B1201" s="80"/>
      <c r="C1201" s="80"/>
      <c r="D1201" s="80"/>
      <c r="E1201" s="80"/>
      <c r="F1201" s="80"/>
      <c r="G1201" s="80"/>
      <c r="H1201" s="80"/>
      <c r="J1201"/>
      <c r="K1201"/>
      <c r="L1201"/>
    </row>
    <row r="1202" spans="1:12" s="4" customFormat="1" ht="14.25">
      <c r="A1202" s="80"/>
      <c r="B1202" s="80"/>
      <c r="C1202" s="80"/>
      <c r="D1202" s="80"/>
      <c r="E1202" s="80"/>
      <c r="F1202" s="80"/>
      <c r="G1202" s="80"/>
      <c r="H1202" s="80"/>
      <c r="J1202"/>
      <c r="K1202"/>
      <c r="L1202"/>
    </row>
    <row r="1203" spans="1:12" s="4" customFormat="1" ht="14.25">
      <c r="A1203" s="80"/>
      <c r="B1203" s="80"/>
      <c r="C1203" s="80"/>
      <c r="D1203" s="80"/>
      <c r="E1203" s="80"/>
      <c r="F1203" s="80"/>
      <c r="G1203" s="80"/>
      <c r="H1203" s="80"/>
      <c r="J1203"/>
      <c r="K1203"/>
      <c r="L1203"/>
    </row>
    <row r="1204" spans="1:12" s="4" customFormat="1" ht="14.25">
      <c r="A1204" s="80"/>
      <c r="B1204" s="80"/>
      <c r="C1204" s="80"/>
      <c r="D1204" s="80"/>
      <c r="E1204" s="80"/>
      <c r="F1204" s="80"/>
      <c r="G1204" s="80"/>
      <c r="H1204" s="80"/>
      <c r="J1204"/>
      <c r="K1204"/>
      <c r="L1204"/>
    </row>
    <row r="1205" spans="1:12" s="4" customFormat="1" ht="14.25">
      <c r="A1205" s="80"/>
      <c r="B1205" s="80"/>
      <c r="C1205" s="80"/>
      <c r="D1205" s="80"/>
      <c r="E1205" s="80"/>
      <c r="F1205" s="80"/>
      <c r="G1205" s="80"/>
      <c r="H1205" s="80"/>
      <c r="J1205"/>
      <c r="K1205"/>
      <c r="L1205"/>
    </row>
    <row r="1206" spans="1:12" s="4" customFormat="1" ht="14.25">
      <c r="A1206" s="80"/>
      <c r="B1206" s="80"/>
      <c r="C1206" s="80"/>
      <c r="D1206" s="80"/>
      <c r="E1206" s="80"/>
      <c r="F1206" s="80"/>
      <c r="G1206" s="80"/>
      <c r="H1206" s="80"/>
      <c r="J1206"/>
      <c r="K1206"/>
      <c r="L1206"/>
    </row>
    <row r="1207" spans="1:12" s="4" customFormat="1" ht="14.25">
      <c r="A1207" s="80"/>
      <c r="B1207" s="80"/>
      <c r="C1207" s="80"/>
      <c r="D1207" s="80"/>
      <c r="E1207" s="80"/>
      <c r="F1207" s="80"/>
      <c r="G1207" s="80"/>
      <c r="H1207" s="80"/>
      <c r="J1207"/>
      <c r="K1207"/>
      <c r="L1207"/>
    </row>
    <row r="1208" spans="1:12" s="4" customFormat="1" ht="14.25">
      <c r="A1208" s="80"/>
      <c r="B1208" s="80"/>
      <c r="C1208" s="80"/>
      <c r="D1208" s="80"/>
      <c r="E1208" s="80"/>
      <c r="F1208" s="80"/>
      <c r="G1208" s="80"/>
      <c r="H1208" s="80"/>
      <c r="J1208"/>
      <c r="K1208"/>
      <c r="L1208"/>
    </row>
    <row r="1209" spans="1:12" s="4" customFormat="1" ht="14.25">
      <c r="A1209" s="80"/>
      <c r="B1209" s="80"/>
      <c r="C1209" s="80"/>
      <c r="D1209" s="80"/>
      <c r="E1209" s="80"/>
      <c r="F1209" s="80"/>
      <c r="G1209" s="80"/>
      <c r="H1209" s="80"/>
      <c r="J1209"/>
      <c r="K1209"/>
      <c r="L1209"/>
    </row>
    <row r="1210" spans="1:12" s="4" customFormat="1" ht="14.25">
      <c r="A1210" s="80"/>
      <c r="B1210" s="80"/>
      <c r="C1210" s="80"/>
      <c r="D1210" s="80"/>
      <c r="E1210" s="80"/>
      <c r="F1210" s="80"/>
      <c r="G1210" s="80"/>
      <c r="H1210" s="80"/>
      <c r="J1210"/>
      <c r="K1210"/>
      <c r="L1210"/>
    </row>
    <row r="1211" spans="1:12" s="4" customFormat="1" ht="14.25">
      <c r="A1211" s="80"/>
      <c r="B1211" s="80"/>
      <c r="C1211" s="80"/>
      <c r="D1211" s="80"/>
      <c r="E1211" s="80"/>
      <c r="F1211" s="80"/>
      <c r="G1211" s="80"/>
      <c r="H1211" s="80"/>
      <c r="J1211"/>
      <c r="K1211"/>
      <c r="L1211"/>
    </row>
    <row r="1212" spans="1:12" s="4" customFormat="1" ht="14.25">
      <c r="A1212" s="80"/>
      <c r="B1212" s="80"/>
      <c r="C1212" s="80"/>
      <c r="D1212" s="80"/>
      <c r="E1212" s="80"/>
      <c r="F1212" s="80"/>
      <c r="G1212" s="80"/>
      <c r="H1212" s="80"/>
      <c r="J1212"/>
      <c r="K1212"/>
      <c r="L1212"/>
    </row>
    <row r="1213" spans="1:12" s="4" customFormat="1" ht="14.25">
      <c r="A1213" s="80"/>
      <c r="B1213" s="80"/>
      <c r="C1213" s="80"/>
      <c r="D1213" s="80"/>
      <c r="E1213" s="80"/>
      <c r="F1213" s="80"/>
      <c r="G1213" s="80"/>
      <c r="H1213" s="80"/>
      <c r="J1213"/>
      <c r="K1213"/>
      <c r="L1213"/>
    </row>
    <row r="1214" spans="1:12" s="4" customFormat="1" ht="14.25">
      <c r="A1214" s="80"/>
      <c r="B1214" s="80"/>
      <c r="C1214" s="80"/>
      <c r="D1214" s="80"/>
      <c r="E1214" s="80"/>
      <c r="F1214" s="80"/>
      <c r="G1214" s="80"/>
      <c r="H1214" s="80"/>
      <c r="J1214"/>
      <c r="K1214"/>
      <c r="L1214"/>
    </row>
    <row r="1215" spans="1:12" s="4" customFormat="1" ht="14.25">
      <c r="A1215" s="80"/>
      <c r="B1215" s="80"/>
      <c r="C1215" s="80"/>
      <c r="D1215" s="80"/>
      <c r="E1215" s="80"/>
      <c r="F1215" s="80"/>
      <c r="G1215" s="80"/>
      <c r="H1215" s="80"/>
      <c r="J1215"/>
      <c r="K1215"/>
      <c r="L1215"/>
    </row>
    <row r="1216" spans="1:12" s="4" customFormat="1" ht="14.25">
      <c r="A1216" s="80"/>
      <c r="B1216" s="80"/>
      <c r="C1216" s="80"/>
      <c r="D1216" s="80"/>
      <c r="E1216" s="80"/>
      <c r="F1216" s="80"/>
      <c r="G1216" s="80"/>
      <c r="H1216" s="80"/>
      <c r="J1216"/>
      <c r="K1216"/>
      <c r="L1216"/>
    </row>
    <row r="1217" spans="1:12" s="4" customFormat="1" ht="14.25">
      <c r="A1217" s="80"/>
      <c r="B1217" s="80"/>
      <c r="C1217" s="80"/>
      <c r="D1217" s="80"/>
      <c r="E1217" s="80"/>
      <c r="F1217" s="80"/>
      <c r="G1217" s="80"/>
      <c r="H1217" s="80"/>
      <c r="J1217"/>
      <c r="K1217"/>
      <c r="L1217"/>
    </row>
    <row r="1218" spans="1:12" s="4" customFormat="1" ht="14.25">
      <c r="A1218" s="80"/>
      <c r="B1218" s="80"/>
      <c r="C1218" s="80"/>
      <c r="D1218" s="80"/>
      <c r="E1218" s="80"/>
      <c r="F1218" s="80"/>
      <c r="G1218" s="80"/>
      <c r="H1218" s="80"/>
      <c r="J1218"/>
      <c r="K1218"/>
      <c r="L1218"/>
    </row>
    <row r="1219" spans="1:12" s="4" customFormat="1" ht="14.25">
      <c r="A1219" s="80"/>
      <c r="B1219" s="80"/>
      <c r="C1219" s="80"/>
      <c r="D1219" s="80"/>
      <c r="E1219" s="80"/>
      <c r="F1219" s="80"/>
      <c r="G1219" s="80"/>
      <c r="H1219" s="80"/>
      <c r="J1219"/>
      <c r="K1219"/>
      <c r="L1219"/>
    </row>
    <row r="1220" spans="1:12" s="4" customFormat="1" ht="14.25">
      <c r="A1220" s="80"/>
      <c r="B1220" s="80"/>
      <c r="C1220" s="80"/>
      <c r="D1220" s="80"/>
      <c r="E1220" s="80"/>
      <c r="F1220" s="80"/>
      <c r="G1220" s="80"/>
      <c r="H1220" s="80"/>
      <c r="J1220"/>
      <c r="K1220"/>
      <c r="L1220"/>
    </row>
    <row r="1221" spans="1:12" s="4" customFormat="1" ht="14.25">
      <c r="A1221" s="80"/>
      <c r="B1221" s="80"/>
      <c r="C1221" s="80"/>
      <c r="D1221" s="80"/>
      <c r="E1221" s="80"/>
      <c r="F1221" s="80"/>
      <c r="G1221" s="80"/>
      <c r="H1221" s="80"/>
      <c r="J1221"/>
      <c r="K1221"/>
      <c r="L1221"/>
    </row>
    <row r="1222" spans="1:12" s="4" customFormat="1" ht="14.25">
      <c r="A1222" s="80"/>
      <c r="B1222" s="80"/>
      <c r="C1222" s="80"/>
      <c r="D1222" s="80"/>
      <c r="E1222" s="80"/>
      <c r="F1222" s="80"/>
      <c r="G1222" s="80"/>
      <c r="H1222" s="80"/>
      <c r="J1222"/>
      <c r="K1222"/>
      <c r="L1222"/>
    </row>
    <row r="1223" spans="1:12" s="4" customFormat="1" ht="14.25">
      <c r="A1223" s="80"/>
      <c r="B1223" s="80"/>
      <c r="C1223" s="80"/>
      <c r="D1223" s="80"/>
      <c r="E1223" s="80"/>
      <c r="F1223" s="80"/>
      <c r="G1223" s="80"/>
      <c r="H1223" s="80"/>
      <c r="J1223"/>
      <c r="K1223"/>
      <c r="L1223"/>
    </row>
    <row r="1224" spans="1:12" s="4" customFormat="1" ht="14.25">
      <c r="A1224" s="80"/>
      <c r="B1224" s="80"/>
      <c r="C1224" s="80"/>
      <c r="D1224" s="80"/>
      <c r="E1224" s="80"/>
      <c r="F1224" s="80"/>
      <c r="G1224" s="80"/>
      <c r="H1224" s="80"/>
      <c r="J1224"/>
      <c r="K1224"/>
      <c r="L1224"/>
    </row>
    <row r="1225" spans="1:12" s="4" customFormat="1" ht="14.25">
      <c r="A1225" s="80"/>
      <c r="B1225" s="80"/>
      <c r="C1225" s="80"/>
      <c r="D1225" s="80"/>
      <c r="E1225" s="80"/>
      <c r="F1225" s="80"/>
      <c r="G1225" s="80"/>
      <c r="H1225" s="80"/>
      <c r="J1225"/>
      <c r="K1225"/>
      <c r="L1225"/>
    </row>
    <row r="1226" spans="1:12" s="4" customFormat="1" ht="14.25">
      <c r="A1226" s="80"/>
      <c r="B1226" s="80"/>
      <c r="C1226" s="80"/>
      <c r="D1226" s="80"/>
      <c r="E1226" s="80"/>
      <c r="F1226" s="80"/>
      <c r="G1226" s="80"/>
      <c r="H1226" s="80"/>
      <c r="J1226"/>
      <c r="K1226"/>
      <c r="L1226"/>
    </row>
    <row r="1227" spans="1:12" s="4" customFormat="1" ht="14.25">
      <c r="A1227" s="80"/>
      <c r="B1227" s="80"/>
      <c r="C1227" s="80"/>
      <c r="D1227" s="80"/>
      <c r="E1227" s="80"/>
      <c r="F1227" s="80"/>
      <c r="G1227" s="80"/>
      <c r="H1227" s="80"/>
      <c r="J1227"/>
      <c r="K1227"/>
      <c r="L1227"/>
    </row>
    <row r="1228" spans="1:12" s="4" customFormat="1" ht="14.25">
      <c r="A1228" s="80"/>
      <c r="B1228" s="80"/>
      <c r="C1228" s="80"/>
      <c r="D1228" s="80"/>
      <c r="E1228" s="80"/>
      <c r="F1228" s="80"/>
      <c r="G1228" s="80"/>
      <c r="H1228" s="80"/>
      <c r="J1228"/>
      <c r="K1228"/>
      <c r="L1228"/>
    </row>
    <row r="1229" spans="1:12" s="4" customFormat="1" ht="14.25">
      <c r="A1229" s="80"/>
      <c r="B1229" s="80"/>
      <c r="C1229" s="80"/>
      <c r="D1229" s="80"/>
      <c r="E1229" s="80"/>
      <c r="F1229" s="80"/>
      <c r="G1229" s="80"/>
      <c r="H1229" s="80"/>
      <c r="J1229"/>
      <c r="K1229"/>
      <c r="L1229"/>
    </row>
    <row r="1230" spans="1:12" s="4" customFormat="1" ht="14.25">
      <c r="A1230" s="80"/>
      <c r="B1230" s="80"/>
      <c r="C1230" s="80"/>
      <c r="D1230" s="80"/>
      <c r="E1230" s="80"/>
      <c r="F1230" s="80"/>
      <c r="G1230" s="80"/>
      <c r="H1230" s="80"/>
      <c r="J1230"/>
      <c r="K1230"/>
      <c r="L1230"/>
    </row>
    <row r="1231" spans="1:12" s="4" customFormat="1" ht="14.25">
      <c r="A1231" s="80"/>
      <c r="B1231" s="80"/>
      <c r="C1231" s="80"/>
      <c r="D1231" s="80"/>
      <c r="E1231" s="80"/>
      <c r="F1231" s="80"/>
      <c r="G1231" s="80"/>
      <c r="H1231" s="80"/>
      <c r="J1231"/>
      <c r="K1231"/>
      <c r="L1231"/>
    </row>
    <row r="1232" spans="1:12" s="4" customFormat="1" ht="14.25">
      <c r="A1232" s="80"/>
      <c r="B1232" s="80"/>
      <c r="C1232" s="80"/>
      <c r="D1232" s="80"/>
      <c r="E1232" s="80"/>
      <c r="F1232" s="80"/>
      <c r="G1232" s="80"/>
      <c r="H1232" s="80"/>
      <c r="J1232"/>
      <c r="K1232"/>
      <c r="L1232"/>
    </row>
    <row r="1233" spans="1:12" s="4" customFormat="1" ht="14.25">
      <c r="A1233" s="80"/>
      <c r="B1233" s="80"/>
      <c r="C1233" s="80"/>
      <c r="D1233" s="80"/>
      <c r="E1233" s="80"/>
      <c r="F1233" s="80"/>
      <c r="G1233" s="80"/>
      <c r="H1233" s="80"/>
      <c r="J1233"/>
      <c r="K1233"/>
      <c r="L1233"/>
    </row>
    <row r="1234" spans="1:12" s="4" customFormat="1" ht="14.25">
      <c r="A1234" s="80"/>
      <c r="B1234" s="80"/>
      <c r="C1234" s="80"/>
      <c r="D1234" s="80"/>
      <c r="E1234" s="80"/>
      <c r="F1234" s="80"/>
      <c r="G1234" s="80"/>
      <c r="H1234" s="80"/>
      <c r="J1234"/>
      <c r="K1234"/>
      <c r="L1234"/>
    </row>
    <row r="1235" spans="1:12" s="4" customFormat="1" ht="14.25">
      <c r="A1235" s="80"/>
      <c r="B1235" s="80"/>
      <c r="C1235" s="80"/>
      <c r="D1235" s="80"/>
      <c r="E1235" s="80"/>
      <c r="F1235" s="80"/>
      <c r="G1235" s="80"/>
      <c r="H1235" s="80"/>
      <c r="J1235"/>
      <c r="K1235"/>
      <c r="L1235"/>
    </row>
    <row r="1236" spans="1:12" s="4" customFormat="1" ht="14.25">
      <c r="A1236" s="80"/>
      <c r="B1236" s="80"/>
      <c r="C1236" s="80"/>
      <c r="D1236" s="80"/>
      <c r="E1236" s="80"/>
      <c r="F1236" s="80"/>
      <c r="G1236" s="80"/>
      <c r="H1236" s="80"/>
      <c r="J1236"/>
      <c r="K1236"/>
      <c r="L1236"/>
    </row>
    <row r="1237" spans="1:12" s="4" customFormat="1" ht="14.25">
      <c r="A1237" s="80"/>
      <c r="B1237" s="80"/>
      <c r="C1237" s="80"/>
      <c r="D1237" s="80"/>
      <c r="E1237" s="80"/>
      <c r="F1237" s="80"/>
      <c r="G1237" s="80"/>
      <c r="H1237" s="80"/>
      <c r="J1237"/>
      <c r="K1237"/>
      <c r="L1237"/>
    </row>
    <row r="1238" spans="1:12" s="4" customFormat="1" ht="14.25">
      <c r="A1238" s="80"/>
      <c r="B1238" s="80"/>
      <c r="C1238" s="80"/>
      <c r="D1238" s="80"/>
      <c r="E1238" s="80"/>
      <c r="F1238" s="80"/>
      <c r="G1238" s="80"/>
      <c r="H1238" s="80"/>
      <c r="J1238"/>
      <c r="K1238"/>
      <c r="L1238"/>
    </row>
    <row r="1239" spans="1:12" s="4" customFormat="1" ht="14.25">
      <c r="A1239" s="80"/>
      <c r="B1239" s="80"/>
      <c r="C1239" s="80"/>
      <c r="D1239" s="80"/>
      <c r="E1239" s="80"/>
      <c r="F1239" s="80"/>
      <c r="G1239" s="80"/>
      <c r="H1239" s="80"/>
      <c r="J1239"/>
      <c r="K1239"/>
      <c r="L1239"/>
    </row>
    <row r="1240" spans="1:12" s="4" customFormat="1" ht="14.25">
      <c r="A1240" s="80"/>
      <c r="B1240" s="80"/>
      <c r="C1240" s="80"/>
      <c r="D1240" s="80"/>
      <c r="E1240" s="80"/>
      <c r="F1240" s="80"/>
      <c r="G1240" s="80"/>
      <c r="H1240" s="80"/>
      <c r="J1240"/>
      <c r="K1240"/>
      <c r="L1240"/>
    </row>
    <row r="1241" spans="1:12" s="4" customFormat="1" ht="14.25">
      <c r="A1241" s="80"/>
      <c r="B1241" s="80"/>
      <c r="C1241" s="80"/>
      <c r="D1241" s="80"/>
      <c r="E1241" s="80"/>
      <c r="F1241" s="80"/>
      <c r="G1241" s="80"/>
      <c r="H1241" s="80"/>
      <c r="J1241"/>
      <c r="K1241"/>
      <c r="L1241"/>
    </row>
    <row r="1242" spans="1:12" s="4" customFormat="1" ht="14.25">
      <c r="A1242" s="80"/>
      <c r="B1242" s="80"/>
      <c r="C1242" s="80"/>
      <c r="D1242" s="80"/>
      <c r="E1242" s="80"/>
      <c r="F1242" s="80"/>
      <c r="G1242" s="80"/>
      <c r="H1242" s="80"/>
      <c r="J1242"/>
      <c r="K1242"/>
      <c r="L1242"/>
    </row>
    <row r="1243" spans="1:12" s="4" customFormat="1" ht="14.25">
      <c r="A1243" s="80"/>
      <c r="B1243" s="80"/>
      <c r="C1243" s="80"/>
      <c r="D1243" s="80"/>
      <c r="E1243" s="80"/>
      <c r="F1243" s="80"/>
      <c r="G1243" s="80"/>
      <c r="H1243" s="80"/>
      <c r="J1243"/>
      <c r="K1243"/>
      <c r="L1243"/>
    </row>
    <row r="1244" spans="1:12" s="4" customFormat="1" ht="14.25">
      <c r="A1244" s="80"/>
      <c r="B1244" s="80"/>
      <c r="C1244" s="80"/>
      <c r="D1244" s="80"/>
      <c r="E1244" s="80"/>
      <c r="F1244" s="80"/>
      <c r="G1244" s="80"/>
      <c r="H1244" s="80"/>
      <c r="J1244"/>
      <c r="K1244"/>
      <c r="L1244"/>
    </row>
    <row r="1245" spans="1:12" s="4" customFormat="1" ht="14.25">
      <c r="A1245" s="80"/>
      <c r="B1245" s="80"/>
      <c r="C1245" s="80"/>
      <c r="D1245" s="80"/>
      <c r="E1245" s="80"/>
      <c r="F1245" s="80"/>
      <c r="G1245" s="80"/>
      <c r="H1245" s="80"/>
      <c r="J1245"/>
      <c r="K1245"/>
      <c r="L1245"/>
    </row>
    <row r="1246" spans="1:12" s="4" customFormat="1" ht="14.25">
      <c r="A1246" s="80"/>
      <c r="B1246" s="80"/>
      <c r="C1246" s="80"/>
      <c r="D1246" s="80"/>
      <c r="E1246" s="80"/>
      <c r="F1246" s="80"/>
      <c r="G1246" s="80"/>
      <c r="H1246" s="80"/>
      <c r="J1246"/>
      <c r="K1246"/>
      <c r="L1246"/>
    </row>
    <row r="1247" spans="1:12" s="4" customFormat="1" ht="14.25">
      <c r="A1247" s="80"/>
      <c r="B1247" s="80"/>
      <c r="C1247" s="80"/>
      <c r="D1247" s="80"/>
      <c r="E1247" s="80"/>
      <c r="F1247" s="80"/>
      <c r="G1247" s="80"/>
      <c r="H1247" s="80"/>
      <c r="J1247"/>
      <c r="K1247"/>
      <c r="L1247"/>
    </row>
    <row r="1248" spans="1:12" s="4" customFormat="1" ht="14.25">
      <c r="A1248" s="80"/>
      <c r="B1248" s="80"/>
      <c r="C1248" s="80"/>
      <c r="D1248" s="80"/>
      <c r="E1248" s="80"/>
      <c r="F1248" s="80"/>
      <c r="G1248" s="80"/>
      <c r="H1248" s="80"/>
      <c r="J1248"/>
      <c r="K1248"/>
      <c r="L1248"/>
    </row>
    <row r="1249" spans="1:12" s="4" customFormat="1" ht="14.25">
      <c r="A1249" s="80"/>
      <c r="B1249" s="80"/>
      <c r="C1249" s="80"/>
      <c r="D1249" s="80"/>
      <c r="E1249" s="80"/>
      <c r="F1249" s="80"/>
      <c r="G1249" s="80"/>
      <c r="H1249" s="80"/>
      <c r="J1249"/>
      <c r="K1249"/>
      <c r="L1249"/>
    </row>
    <row r="1250" spans="1:12" s="4" customFormat="1" ht="14.25">
      <c r="A1250" s="80"/>
      <c r="B1250" s="80"/>
      <c r="C1250" s="80"/>
      <c r="D1250" s="80"/>
      <c r="E1250" s="80"/>
      <c r="F1250" s="80"/>
      <c r="G1250" s="80"/>
      <c r="H1250" s="80"/>
      <c r="J1250"/>
      <c r="K1250"/>
      <c r="L1250"/>
    </row>
    <row r="1251" spans="1:12" s="4" customFormat="1" ht="14.25">
      <c r="A1251" s="80"/>
      <c r="B1251" s="80"/>
      <c r="C1251" s="80"/>
      <c r="D1251" s="80"/>
      <c r="E1251" s="80"/>
      <c r="F1251" s="80"/>
      <c r="G1251" s="80"/>
      <c r="H1251" s="80"/>
      <c r="J1251"/>
      <c r="K1251"/>
      <c r="L1251"/>
    </row>
    <row r="1252" spans="1:12" s="4" customFormat="1" ht="14.25">
      <c r="A1252" s="80"/>
      <c r="B1252" s="80"/>
      <c r="C1252" s="80"/>
      <c r="D1252" s="80"/>
      <c r="E1252" s="80"/>
      <c r="F1252" s="80"/>
      <c r="G1252" s="80"/>
      <c r="H1252" s="80"/>
      <c r="J1252"/>
      <c r="K1252"/>
      <c r="L1252"/>
    </row>
    <row r="1253" spans="1:12" s="4" customFormat="1" ht="14.25">
      <c r="A1253" s="80"/>
      <c r="B1253" s="80"/>
      <c r="C1253" s="80"/>
      <c r="D1253" s="80"/>
      <c r="E1253" s="80"/>
      <c r="F1253" s="80"/>
      <c r="G1253" s="80"/>
      <c r="H1253" s="80"/>
      <c r="J1253"/>
      <c r="K1253"/>
      <c r="L1253"/>
    </row>
    <row r="1254" spans="1:12" s="4" customFormat="1" ht="14.25">
      <c r="A1254" s="80"/>
      <c r="B1254" s="80"/>
      <c r="C1254" s="80"/>
      <c r="D1254" s="80"/>
      <c r="E1254" s="80"/>
      <c r="F1254" s="80"/>
      <c r="G1254" s="80"/>
      <c r="H1254" s="80"/>
      <c r="J1254"/>
      <c r="K1254"/>
      <c r="L1254"/>
    </row>
    <row r="1255" spans="1:12" s="4" customFormat="1" ht="14.25">
      <c r="A1255" s="80"/>
      <c r="B1255" s="80"/>
      <c r="C1255" s="80"/>
      <c r="D1255" s="80"/>
      <c r="E1255" s="80"/>
      <c r="F1255" s="80"/>
      <c r="G1255" s="80"/>
      <c r="H1255" s="80"/>
      <c r="J1255"/>
      <c r="K1255"/>
      <c r="L1255"/>
    </row>
    <row r="1256" spans="1:12" s="4" customFormat="1" ht="14.25">
      <c r="A1256" s="80"/>
      <c r="B1256" s="80"/>
      <c r="C1256" s="80"/>
      <c r="D1256" s="80"/>
      <c r="E1256" s="80"/>
      <c r="F1256" s="80"/>
      <c r="G1256" s="80"/>
      <c r="H1256" s="80"/>
      <c r="J1256"/>
      <c r="K1256"/>
      <c r="L1256"/>
    </row>
    <row r="1257" spans="1:12" s="4" customFormat="1" ht="14.25">
      <c r="A1257" s="80"/>
      <c r="B1257" s="80"/>
      <c r="C1257" s="80"/>
      <c r="D1257" s="80"/>
      <c r="E1257" s="80"/>
      <c r="F1257" s="80"/>
      <c r="G1257" s="80"/>
      <c r="H1257" s="80"/>
      <c r="J1257"/>
      <c r="K1257"/>
      <c r="L1257"/>
    </row>
    <row r="1258" spans="1:12" s="4" customFormat="1" ht="14.25">
      <c r="A1258" s="80"/>
      <c r="B1258" s="80"/>
      <c r="C1258" s="80"/>
      <c r="D1258" s="80"/>
      <c r="E1258" s="80"/>
      <c r="F1258" s="80"/>
      <c r="G1258" s="80"/>
      <c r="H1258" s="80"/>
      <c r="J1258"/>
      <c r="K1258"/>
      <c r="L1258"/>
    </row>
    <row r="1259" spans="1:12" s="4" customFormat="1" ht="14.25">
      <c r="A1259" s="80"/>
      <c r="B1259" s="80"/>
      <c r="C1259" s="80"/>
      <c r="D1259" s="80"/>
      <c r="E1259" s="80"/>
      <c r="F1259" s="80"/>
      <c r="G1259" s="80"/>
      <c r="H1259" s="80"/>
      <c r="J1259"/>
      <c r="K1259"/>
      <c r="L1259"/>
    </row>
    <row r="1260" spans="1:12" s="4" customFormat="1" ht="14.25">
      <c r="A1260" s="80"/>
      <c r="B1260" s="80"/>
      <c r="C1260" s="80"/>
      <c r="D1260" s="80"/>
      <c r="E1260" s="80"/>
      <c r="F1260" s="80"/>
      <c r="G1260" s="80"/>
      <c r="H1260" s="80"/>
      <c r="J1260"/>
      <c r="K1260"/>
      <c r="L1260"/>
    </row>
    <row r="1261" spans="1:12" s="4" customFormat="1" ht="14.25">
      <c r="A1261" s="80"/>
      <c r="B1261" s="80"/>
      <c r="C1261" s="80"/>
      <c r="D1261" s="80"/>
      <c r="E1261" s="80"/>
      <c r="F1261" s="80"/>
      <c r="G1261" s="80"/>
      <c r="H1261" s="80"/>
      <c r="J1261"/>
      <c r="K1261"/>
      <c r="L1261"/>
    </row>
    <row r="1262" spans="1:12" s="4" customFormat="1" ht="14.25">
      <c r="A1262" s="80"/>
      <c r="B1262" s="80"/>
      <c r="C1262" s="80"/>
      <c r="D1262" s="80"/>
      <c r="E1262" s="80"/>
      <c r="F1262" s="80"/>
      <c r="G1262" s="80"/>
      <c r="H1262" s="80"/>
      <c r="J1262"/>
      <c r="K1262"/>
      <c r="L1262"/>
    </row>
    <row r="1263" spans="1:12" s="4" customFormat="1" ht="14.25">
      <c r="A1263" s="80"/>
      <c r="B1263" s="80"/>
      <c r="C1263" s="80"/>
      <c r="D1263" s="80"/>
      <c r="E1263" s="80"/>
      <c r="F1263" s="80"/>
      <c r="G1263" s="80"/>
      <c r="H1263" s="80"/>
      <c r="J1263"/>
      <c r="K1263"/>
      <c r="L1263"/>
    </row>
    <row r="1264" spans="1:12" s="4" customFormat="1" ht="14.25">
      <c r="A1264" s="80"/>
      <c r="B1264" s="80"/>
      <c r="C1264" s="80"/>
      <c r="D1264" s="80"/>
      <c r="E1264" s="80"/>
      <c r="F1264" s="80"/>
      <c r="G1264" s="80"/>
      <c r="H1264" s="80"/>
      <c r="J1264"/>
      <c r="K1264"/>
      <c r="L1264"/>
    </row>
    <row r="1265" spans="1:12" s="4" customFormat="1" ht="14.25">
      <c r="A1265" s="80"/>
      <c r="B1265" s="80"/>
      <c r="C1265" s="80"/>
      <c r="D1265" s="80"/>
      <c r="E1265" s="80"/>
      <c r="F1265" s="80"/>
      <c r="G1265" s="80"/>
      <c r="H1265" s="80"/>
      <c r="J1265"/>
      <c r="K1265"/>
      <c r="L1265"/>
    </row>
    <row r="1266" spans="1:12" s="4" customFormat="1" ht="14.25">
      <c r="A1266" s="80"/>
      <c r="B1266" s="80"/>
      <c r="C1266" s="80"/>
      <c r="D1266" s="80"/>
      <c r="E1266" s="80"/>
      <c r="F1266" s="80"/>
      <c r="G1266" s="80"/>
      <c r="H1266" s="80"/>
      <c r="J1266"/>
      <c r="K1266"/>
      <c r="L1266"/>
    </row>
    <row r="1267" spans="1:12" s="4" customFormat="1" ht="14.25">
      <c r="A1267" s="80"/>
      <c r="B1267" s="80"/>
      <c r="C1267" s="80"/>
      <c r="D1267" s="80"/>
      <c r="E1267" s="80"/>
      <c r="F1267" s="80"/>
      <c r="G1267" s="80"/>
      <c r="H1267" s="80"/>
      <c r="J1267"/>
      <c r="K1267"/>
      <c r="L1267"/>
    </row>
    <row r="1268" spans="1:12" s="4" customFormat="1" ht="14.25">
      <c r="A1268" s="80"/>
      <c r="B1268" s="80"/>
      <c r="C1268" s="80"/>
      <c r="D1268" s="80"/>
      <c r="E1268" s="80"/>
      <c r="F1268" s="80"/>
      <c r="G1268" s="80"/>
      <c r="H1268" s="80"/>
      <c r="J1268"/>
      <c r="K1268"/>
      <c r="L1268"/>
    </row>
    <row r="1269" spans="1:12" s="4" customFormat="1" ht="14.25">
      <c r="A1269" s="80"/>
      <c r="B1269" s="80"/>
      <c r="C1269" s="80"/>
      <c r="D1269" s="80"/>
      <c r="E1269" s="80"/>
      <c r="F1269" s="80"/>
      <c r="G1269" s="80"/>
      <c r="H1269" s="80"/>
      <c r="J1269"/>
      <c r="K1269"/>
      <c r="L1269"/>
    </row>
    <row r="1270" spans="1:12" s="4" customFormat="1" ht="14.25">
      <c r="A1270" s="80"/>
      <c r="B1270" s="80"/>
      <c r="C1270" s="80"/>
      <c r="D1270" s="80"/>
      <c r="E1270" s="80"/>
      <c r="F1270" s="80"/>
      <c r="G1270" s="80"/>
      <c r="H1270" s="80"/>
      <c r="J1270"/>
      <c r="K1270"/>
      <c r="L1270"/>
    </row>
    <row r="1271" spans="1:12" s="4" customFormat="1" ht="14.25">
      <c r="A1271" s="80"/>
      <c r="B1271" s="80"/>
      <c r="C1271" s="80"/>
      <c r="D1271" s="80"/>
      <c r="E1271" s="80"/>
      <c r="F1271" s="80"/>
      <c r="G1271" s="80"/>
      <c r="H1271" s="80"/>
      <c r="J1271"/>
      <c r="K1271"/>
      <c r="L1271"/>
    </row>
    <row r="1272" spans="1:12" s="4" customFormat="1" ht="14.25">
      <c r="A1272" s="80"/>
      <c r="B1272" s="80"/>
      <c r="C1272" s="80"/>
      <c r="D1272" s="80"/>
      <c r="E1272" s="80"/>
      <c r="F1272" s="80"/>
      <c r="G1272" s="80"/>
      <c r="H1272" s="80"/>
      <c r="J1272"/>
      <c r="K1272"/>
      <c r="L1272"/>
    </row>
    <row r="1273" spans="1:12" s="4" customFormat="1" ht="14.25">
      <c r="A1273" s="80"/>
      <c r="B1273" s="80"/>
      <c r="C1273" s="80"/>
      <c r="D1273" s="80"/>
      <c r="E1273" s="80"/>
      <c r="F1273" s="80"/>
      <c r="G1273" s="80"/>
      <c r="H1273" s="80"/>
      <c r="J1273"/>
      <c r="K1273"/>
      <c r="L1273"/>
    </row>
    <row r="1274" spans="1:12" s="4" customFormat="1" ht="14.25">
      <c r="A1274" s="80"/>
      <c r="B1274" s="80"/>
      <c r="C1274" s="80"/>
      <c r="D1274" s="80"/>
      <c r="E1274" s="80"/>
      <c r="F1274" s="80"/>
      <c r="G1274" s="80"/>
      <c r="H1274" s="80"/>
      <c r="J1274"/>
      <c r="K1274"/>
      <c r="L1274"/>
    </row>
    <row r="1275" spans="1:12" s="4" customFormat="1" ht="14.25">
      <c r="A1275" s="80"/>
      <c r="B1275" s="80"/>
      <c r="C1275" s="80"/>
      <c r="D1275" s="80"/>
      <c r="E1275" s="80"/>
      <c r="F1275" s="80"/>
      <c r="G1275" s="80"/>
      <c r="H1275" s="80"/>
      <c r="J1275"/>
      <c r="K1275"/>
      <c r="L1275"/>
    </row>
    <row r="1276" spans="1:12" s="4" customFormat="1" ht="14.25">
      <c r="A1276" s="80"/>
      <c r="B1276" s="80"/>
      <c r="C1276" s="80"/>
      <c r="D1276" s="80"/>
      <c r="E1276" s="80"/>
      <c r="F1276" s="80"/>
      <c r="G1276" s="80"/>
      <c r="H1276" s="80"/>
      <c r="J1276"/>
      <c r="K1276"/>
      <c r="L1276"/>
    </row>
    <row r="1277" spans="1:12" s="4" customFormat="1" ht="14.25">
      <c r="A1277" s="80"/>
      <c r="B1277" s="80"/>
      <c r="C1277" s="80"/>
      <c r="D1277" s="80"/>
      <c r="E1277" s="80"/>
      <c r="F1277" s="80"/>
      <c r="G1277" s="80"/>
      <c r="H1277" s="80"/>
      <c r="J1277"/>
      <c r="K1277"/>
      <c r="L1277"/>
    </row>
    <row r="1278" spans="1:12" s="4" customFormat="1" ht="14.25">
      <c r="A1278" s="80"/>
      <c r="B1278" s="80"/>
      <c r="C1278" s="80"/>
      <c r="D1278" s="80"/>
      <c r="E1278" s="80"/>
      <c r="F1278" s="80"/>
      <c r="G1278" s="80"/>
      <c r="H1278" s="80"/>
      <c r="J1278"/>
      <c r="K1278"/>
      <c r="L1278"/>
    </row>
    <row r="1279" spans="1:12" s="4" customFormat="1" ht="14.25">
      <c r="A1279" s="80"/>
      <c r="B1279" s="80"/>
      <c r="C1279" s="80"/>
      <c r="D1279" s="80"/>
      <c r="E1279" s="80"/>
      <c r="F1279" s="80"/>
      <c r="G1279" s="80"/>
      <c r="H1279" s="80"/>
      <c r="J1279"/>
      <c r="K1279"/>
      <c r="L1279"/>
    </row>
    <row r="1280" spans="1:12" s="4" customFormat="1" ht="14.25">
      <c r="A1280" s="80"/>
      <c r="B1280" s="80"/>
      <c r="C1280" s="80"/>
      <c r="D1280" s="80"/>
      <c r="E1280" s="80"/>
      <c r="F1280" s="80"/>
      <c r="G1280" s="80"/>
      <c r="H1280" s="80"/>
      <c r="J1280"/>
      <c r="K1280"/>
      <c r="L1280"/>
    </row>
    <row r="1281" spans="1:12" s="4" customFormat="1" ht="14.25">
      <c r="A1281" s="80"/>
      <c r="B1281" s="80"/>
      <c r="C1281" s="80"/>
      <c r="D1281" s="80"/>
      <c r="E1281" s="80"/>
      <c r="F1281" s="80"/>
      <c r="G1281" s="80"/>
      <c r="H1281" s="80"/>
      <c r="J1281"/>
      <c r="K1281"/>
      <c r="L1281"/>
    </row>
    <row r="1282" spans="1:12" s="4" customFormat="1" ht="14.25">
      <c r="A1282" s="80"/>
      <c r="B1282" s="80"/>
      <c r="C1282" s="80"/>
      <c r="D1282" s="80"/>
      <c r="E1282" s="80"/>
      <c r="F1282" s="80"/>
      <c r="G1282" s="80"/>
      <c r="H1282" s="80"/>
      <c r="J1282"/>
      <c r="K1282"/>
      <c r="L1282"/>
    </row>
    <row r="1283" spans="1:12" s="4" customFormat="1" ht="14.25">
      <c r="A1283" s="80"/>
      <c r="B1283" s="80"/>
      <c r="C1283" s="80"/>
      <c r="D1283" s="80"/>
      <c r="E1283" s="80"/>
      <c r="F1283" s="80"/>
      <c r="G1283" s="80"/>
      <c r="H1283" s="80"/>
      <c r="J1283"/>
      <c r="K1283"/>
      <c r="L1283"/>
    </row>
    <row r="1284" spans="1:12" s="4" customFormat="1" ht="14.25">
      <c r="A1284" s="80"/>
      <c r="B1284" s="80"/>
      <c r="C1284" s="80"/>
      <c r="D1284" s="80"/>
      <c r="E1284" s="80"/>
      <c r="F1284" s="80"/>
      <c r="G1284" s="80"/>
      <c r="H1284" s="80"/>
      <c r="J1284"/>
      <c r="K1284"/>
      <c r="L1284"/>
    </row>
    <row r="1285" spans="1:12" s="4" customFormat="1" ht="14.25">
      <c r="A1285" s="80"/>
      <c r="B1285" s="80"/>
      <c r="C1285" s="80"/>
      <c r="D1285" s="80"/>
      <c r="E1285" s="80"/>
      <c r="F1285" s="80"/>
      <c r="G1285" s="80"/>
      <c r="H1285" s="80"/>
      <c r="J1285"/>
      <c r="K1285"/>
      <c r="L1285"/>
    </row>
    <row r="1286" spans="1:12" s="4" customFormat="1" ht="14.25">
      <c r="A1286" s="80"/>
      <c r="B1286" s="80"/>
      <c r="C1286" s="80"/>
      <c r="D1286" s="80"/>
      <c r="E1286" s="80"/>
      <c r="F1286" s="80"/>
      <c r="G1286" s="80"/>
      <c r="H1286" s="80"/>
      <c r="J1286"/>
      <c r="K1286"/>
      <c r="L1286"/>
    </row>
    <row r="1287" spans="1:12" s="4" customFormat="1" ht="14.25">
      <c r="A1287" s="80"/>
      <c r="B1287" s="80"/>
      <c r="C1287" s="80"/>
      <c r="D1287" s="80"/>
      <c r="E1287" s="80"/>
      <c r="F1287" s="80"/>
      <c r="G1287" s="80"/>
      <c r="H1287" s="80"/>
      <c r="J1287"/>
      <c r="K1287"/>
      <c r="L1287"/>
    </row>
    <row r="1288" spans="1:12" s="4" customFormat="1" ht="14.25">
      <c r="A1288" s="80"/>
      <c r="B1288" s="80"/>
      <c r="C1288" s="80"/>
      <c r="D1288" s="80"/>
      <c r="E1288" s="80"/>
      <c r="F1288" s="80"/>
      <c r="G1288" s="80"/>
      <c r="H1288" s="80"/>
      <c r="J1288"/>
      <c r="K1288"/>
      <c r="L1288"/>
    </row>
    <row r="1289" spans="1:12" s="4" customFormat="1" ht="14.25">
      <c r="A1289" s="80"/>
      <c r="B1289" s="80"/>
      <c r="C1289" s="80"/>
      <c r="D1289" s="80"/>
      <c r="E1289" s="80"/>
      <c r="F1289" s="80"/>
      <c r="G1289" s="80"/>
      <c r="H1289" s="80"/>
      <c r="J1289"/>
      <c r="K1289"/>
      <c r="L1289"/>
    </row>
    <row r="1290" spans="1:12" s="4" customFormat="1" ht="14.25">
      <c r="A1290" s="80"/>
      <c r="B1290" s="80"/>
      <c r="C1290" s="80"/>
      <c r="D1290" s="80"/>
      <c r="E1290" s="80"/>
      <c r="F1290" s="80"/>
      <c r="G1290" s="80"/>
      <c r="H1290" s="80"/>
      <c r="J1290"/>
      <c r="K1290"/>
      <c r="L1290"/>
    </row>
    <row r="1291" spans="1:12" s="4" customFormat="1" ht="14.25">
      <c r="A1291" s="80"/>
      <c r="B1291" s="80"/>
      <c r="C1291" s="80"/>
      <c r="D1291" s="80"/>
      <c r="E1291" s="80"/>
      <c r="F1291" s="80"/>
      <c r="G1291" s="80"/>
      <c r="H1291" s="80"/>
      <c r="J1291"/>
      <c r="K1291"/>
      <c r="L1291"/>
    </row>
    <row r="1292" spans="1:12" s="4" customFormat="1" ht="14.25">
      <c r="A1292" s="80"/>
      <c r="B1292" s="80"/>
      <c r="C1292" s="80"/>
      <c r="D1292" s="80"/>
      <c r="E1292" s="80"/>
      <c r="F1292" s="80"/>
      <c r="G1292" s="80"/>
      <c r="H1292" s="80"/>
      <c r="J1292"/>
      <c r="K1292"/>
      <c r="L1292"/>
    </row>
    <row r="1293" spans="1:12" s="4" customFormat="1" ht="14.25">
      <c r="A1293" s="80"/>
      <c r="B1293" s="80"/>
      <c r="C1293" s="80"/>
      <c r="D1293" s="80"/>
      <c r="E1293" s="80"/>
      <c r="F1293" s="80"/>
      <c r="G1293" s="80"/>
      <c r="H1293" s="80"/>
      <c r="J1293"/>
      <c r="K1293"/>
      <c r="L1293"/>
    </row>
    <row r="1294" spans="1:12" s="4" customFormat="1" ht="14.25">
      <c r="A1294" s="80"/>
      <c r="B1294" s="80"/>
      <c r="C1294" s="80"/>
      <c r="D1294" s="80"/>
      <c r="E1294" s="80"/>
      <c r="F1294" s="80"/>
      <c r="G1294" s="80"/>
      <c r="H1294" s="80"/>
      <c r="J1294"/>
      <c r="K1294"/>
      <c r="L1294"/>
    </row>
    <row r="1295" spans="1:12" s="4" customFormat="1" ht="14.25">
      <c r="A1295" s="80"/>
      <c r="B1295" s="80"/>
      <c r="C1295" s="80"/>
      <c r="D1295" s="80"/>
      <c r="E1295" s="80"/>
      <c r="F1295" s="80"/>
      <c r="G1295" s="80"/>
      <c r="H1295" s="80"/>
      <c r="J1295"/>
      <c r="K1295"/>
      <c r="L1295"/>
    </row>
    <row r="1296" spans="1:12" s="4" customFormat="1" ht="14.25">
      <c r="A1296" s="80"/>
      <c r="B1296" s="80"/>
      <c r="C1296" s="80"/>
      <c r="D1296" s="80"/>
      <c r="E1296" s="80"/>
      <c r="F1296" s="80"/>
      <c r="G1296" s="80"/>
      <c r="H1296" s="80"/>
      <c r="J1296"/>
      <c r="K1296"/>
      <c r="L1296"/>
    </row>
    <row r="1297" spans="1:12" s="4" customFormat="1" ht="14.25">
      <c r="A1297" s="80"/>
      <c r="B1297" s="80"/>
      <c r="C1297" s="80"/>
      <c r="D1297" s="80"/>
      <c r="E1297" s="80"/>
      <c r="F1297" s="80"/>
      <c r="G1297" s="80"/>
      <c r="H1297" s="80"/>
      <c r="J1297"/>
      <c r="K1297"/>
      <c r="L1297"/>
    </row>
    <row r="1298" spans="1:12" s="4" customFormat="1" ht="14.25">
      <c r="A1298" s="80"/>
      <c r="B1298" s="80"/>
      <c r="C1298" s="80"/>
      <c r="D1298" s="80"/>
      <c r="E1298" s="80"/>
      <c r="F1298" s="80"/>
      <c r="G1298" s="80"/>
      <c r="H1298" s="80"/>
      <c r="J1298"/>
      <c r="K1298"/>
      <c r="L1298"/>
    </row>
    <row r="1299" spans="1:12" s="4" customFormat="1" ht="14.25">
      <c r="A1299" s="80"/>
      <c r="B1299" s="80"/>
      <c r="C1299" s="80"/>
      <c r="D1299" s="80"/>
      <c r="E1299" s="80"/>
      <c r="F1299" s="80"/>
      <c r="G1299" s="80"/>
      <c r="H1299" s="80"/>
      <c r="J1299"/>
      <c r="K1299"/>
      <c r="L1299"/>
    </row>
    <row r="1300" spans="1:12" s="4" customFormat="1" ht="14.25">
      <c r="A1300" s="80"/>
      <c r="B1300" s="80"/>
      <c r="C1300" s="80"/>
      <c r="D1300" s="80"/>
      <c r="E1300" s="80"/>
      <c r="F1300" s="80"/>
      <c r="G1300" s="80"/>
      <c r="H1300" s="80"/>
      <c r="J1300"/>
      <c r="K1300"/>
      <c r="L1300"/>
    </row>
    <row r="1301" spans="1:12" s="4" customFormat="1" ht="14.25">
      <c r="A1301" s="80"/>
      <c r="B1301" s="80"/>
      <c r="C1301" s="80"/>
      <c r="D1301" s="80"/>
      <c r="E1301" s="80"/>
      <c r="F1301" s="80"/>
      <c r="G1301" s="80"/>
      <c r="H1301" s="80"/>
      <c r="J1301"/>
      <c r="K1301"/>
      <c r="L1301"/>
    </row>
    <row r="1302" spans="1:12" s="4" customFormat="1" ht="14.25">
      <c r="A1302" s="80"/>
      <c r="B1302" s="80"/>
      <c r="C1302" s="80"/>
      <c r="D1302" s="80"/>
      <c r="E1302" s="80"/>
      <c r="F1302" s="80"/>
      <c r="G1302" s="80"/>
      <c r="H1302" s="80"/>
      <c r="J1302"/>
      <c r="K1302"/>
      <c r="L1302"/>
    </row>
    <row r="1303" spans="1:12" s="4" customFormat="1" ht="14.25">
      <c r="A1303" s="80"/>
      <c r="B1303" s="80"/>
      <c r="C1303" s="80"/>
      <c r="D1303" s="80"/>
      <c r="E1303" s="80"/>
      <c r="F1303" s="80"/>
      <c r="G1303" s="80"/>
      <c r="H1303" s="80"/>
      <c r="J1303"/>
      <c r="K1303"/>
      <c r="L1303"/>
    </row>
    <row r="1304" spans="1:12" s="4" customFormat="1" ht="14.25">
      <c r="A1304" s="80"/>
      <c r="B1304" s="80"/>
      <c r="C1304" s="80"/>
      <c r="D1304" s="80"/>
      <c r="E1304" s="80"/>
      <c r="F1304" s="80"/>
      <c r="G1304" s="80"/>
      <c r="H1304" s="80"/>
      <c r="J1304"/>
      <c r="K1304"/>
      <c r="L1304"/>
    </row>
    <row r="1305" spans="1:12" s="4" customFormat="1" ht="14.25">
      <c r="A1305" s="80"/>
      <c r="B1305" s="80"/>
      <c r="C1305" s="80"/>
      <c r="D1305" s="80"/>
      <c r="E1305" s="80"/>
      <c r="F1305" s="80"/>
      <c r="G1305" s="80"/>
      <c r="H1305" s="80"/>
      <c r="J1305"/>
      <c r="K1305"/>
      <c r="L1305"/>
    </row>
    <row r="1306" spans="1:12" s="4" customFormat="1" ht="14.25">
      <c r="A1306" s="80"/>
      <c r="B1306" s="80"/>
      <c r="C1306" s="80"/>
      <c r="D1306" s="80"/>
      <c r="E1306" s="80"/>
      <c r="F1306" s="80"/>
      <c r="G1306" s="80"/>
      <c r="H1306" s="80"/>
      <c r="J1306"/>
      <c r="K1306"/>
      <c r="L1306"/>
    </row>
    <row r="1307" spans="1:12" s="4" customFormat="1" ht="14.25">
      <c r="A1307" s="80"/>
      <c r="B1307" s="80"/>
      <c r="C1307" s="80"/>
      <c r="D1307" s="80"/>
      <c r="E1307" s="80"/>
      <c r="F1307" s="80"/>
      <c r="G1307" s="80"/>
      <c r="H1307" s="80"/>
      <c r="J1307"/>
      <c r="K1307"/>
      <c r="L1307"/>
    </row>
    <row r="1308" spans="1:12" s="4" customFormat="1" ht="14.25">
      <c r="A1308" s="80"/>
      <c r="B1308" s="80"/>
      <c r="C1308" s="80"/>
      <c r="D1308" s="80"/>
      <c r="E1308" s="80"/>
      <c r="F1308" s="80"/>
      <c r="G1308" s="80"/>
      <c r="H1308" s="80"/>
      <c r="J1308"/>
      <c r="K1308"/>
      <c r="L1308"/>
    </row>
    <row r="1309" spans="1:12" s="4" customFormat="1" ht="14.25">
      <c r="A1309" s="80"/>
      <c r="B1309" s="80"/>
      <c r="C1309" s="80"/>
      <c r="D1309" s="80"/>
      <c r="E1309" s="80"/>
      <c r="F1309" s="80"/>
      <c r="G1309" s="80"/>
      <c r="H1309" s="80"/>
      <c r="J1309"/>
      <c r="K1309"/>
      <c r="L1309"/>
    </row>
    <row r="1310" spans="1:12" s="4" customFormat="1" ht="14.25">
      <c r="A1310" s="80"/>
      <c r="B1310" s="80"/>
      <c r="C1310" s="80"/>
      <c r="D1310" s="80"/>
      <c r="E1310" s="80"/>
      <c r="F1310" s="80"/>
      <c r="G1310" s="80"/>
      <c r="H1310" s="80"/>
      <c r="J1310"/>
      <c r="K1310"/>
      <c r="L1310"/>
    </row>
    <row r="1311" spans="1:12" s="4" customFormat="1" ht="14.25">
      <c r="A1311" s="80"/>
      <c r="B1311" s="80"/>
      <c r="C1311" s="80"/>
      <c r="D1311" s="80"/>
      <c r="E1311" s="80"/>
      <c r="F1311" s="80"/>
      <c r="G1311" s="80"/>
      <c r="H1311" s="80"/>
      <c r="J1311"/>
      <c r="K1311"/>
      <c r="L1311"/>
    </row>
    <row r="1312" spans="1:12" s="4" customFormat="1" ht="14.25">
      <c r="A1312" s="80"/>
      <c r="B1312" s="80"/>
      <c r="C1312" s="80"/>
      <c r="D1312" s="80"/>
      <c r="E1312" s="80"/>
      <c r="F1312" s="80"/>
      <c r="G1312" s="80"/>
      <c r="H1312" s="80"/>
      <c r="J1312"/>
      <c r="K1312"/>
      <c r="L1312"/>
    </row>
    <row r="1313" spans="1:12" s="4" customFormat="1" ht="14.25">
      <c r="A1313" s="80"/>
      <c r="B1313" s="80"/>
      <c r="C1313" s="80"/>
      <c r="D1313" s="80"/>
      <c r="E1313" s="80"/>
      <c r="F1313" s="80"/>
      <c r="G1313" s="80"/>
      <c r="H1313" s="80"/>
      <c r="J1313"/>
      <c r="K1313"/>
      <c r="L1313"/>
    </row>
    <row r="1314" spans="1:12" s="4" customFormat="1" ht="14.25">
      <c r="A1314" s="80"/>
      <c r="B1314" s="80"/>
      <c r="C1314" s="80"/>
      <c r="D1314" s="80"/>
      <c r="E1314" s="80"/>
      <c r="F1314" s="80"/>
      <c r="G1314" s="80"/>
      <c r="H1314" s="80"/>
      <c r="J1314"/>
      <c r="K1314"/>
      <c r="L1314"/>
    </row>
    <row r="1315" spans="1:12" s="4" customFormat="1" ht="14.25">
      <c r="A1315" s="80"/>
      <c r="B1315" s="80"/>
      <c r="C1315" s="80"/>
      <c r="D1315" s="80"/>
      <c r="E1315" s="80"/>
      <c r="F1315" s="80"/>
      <c r="G1315" s="80"/>
      <c r="H1315" s="80"/>
      <c r="J1315"/>
      <c r="K1315"/>
      <c r="L1315"/>
    </row>
    <row r="1316" spans="1:12" s="4" customFormat="1" ht="14.25">
      <c r="A1316" s="80"/>
      <c r="B1316" s="80"/>
      <c r="C1316" s="80"/>
      <c r="D1316" s="80"/>
      <c r="E1316" s="80"/>
      <c r="F1316" s="80"/>
      <c r="G1316" s="80"/>
      <c r="H1316" s="80"/>
      <c r="J1316"/>
      <c r="K1316"/>
      <c r="L1316"/>
    </row>
    <row r="1317" spans="1:12" s="4" customFormat="1" ht="14.25">
      <c r="A1317" s="80"/>
      <c r="B1317" s="80"/>
      <c r="C1317" s="80"/>
      <c r="D1317" s="80"/>
      <c r="E1317" s="80"/>
      <c r="F1317" s="80"/>
      <c r="G1317" s="80"/>
      <c r="H1317" s="80"/>
      <c r="J1317"/>
      <c r="K1317"/>
      <c r="L1317"/>
    </row>
    <row r="1318" spans="1:12" s="4" customFormat="1" ht="14.25">
      <c r="A1318" s="80"/>
      <c r="B1318" s="80"/>
      <c r="C1318" s="80"/>
      <c r="D1318" s="80"/>
      <c r="E1318" s="80"/>
      <c r="F1318" s="80"/>
      <c r="G1318" s="80"/>
      <c r="H1318" s="80"/>
      <c r="J1318"/>
      <c r="K1318"/>
      <c r="L1318"/>
    </row>
    <row r="1319" spans="1:12" s="4" customFormat="1" ht="14.25">
      <c r="A1319" s="80"/>
      <c r="B1319" s="80"/>
      <c r="C1319" s="80"/>
      <c r="D1319" s="80"/>
      <c r="E1319" s="80"/>
      <c r="F1319" s="80"/>
      <c r="G1319" s="80"/>
      <c r="H1319" s="80"/>
      <c r="J1319"/>
      <c r="K1319"/>
      <c r="L1319"/>
    </row>
    <row r="1320" spans="1:12" s="4" customFormat="1" ht="14.25">
      <c r="A1320" s="80"/>
      <c r="B1320" s="80"/>
      <c r="C1320" s="80"/>
      <c r="D1320" s="80"/>
      <c r="E1320" s="80"/>
      <c r="F1320" s="80"/>
      <c r="G1320" s="80"/>
      <c r="H1320" s="80"/>
      <c r="J1320"/>
      <c r="K1320"/>
      <c r="L1320"/>
    </row>
    <row r="1321" spans="1:12" s="4" customFormat="1" ht="14.25">
      <c r="A1321" s="80"/>
      <c r="B1321" s="80"/>
      <c r="C1321" s="80"/>
      <c r="D1321" s="80"/>
      <c r="E1321" s="80"/>
      <c r="F1321" s="80"/>
      <c r="G1321" s="80"/>
      <c r="H1321" s="80"/>
      <c r="J1321"/>
      <c r="K1321"/>
      <c r="L1321"/>
    </row>
    <row r="1322" spans="1:12" s="4" customFormat="1" ht="14.25">
      <c r="A1322" s="80"/>
      <c r="B1322" s="80"/>
      <c r="C1322" s="80"/>
      <c r="D1322" s="80"/>
      <c r="E1322" s="80"/>
      <c r="F1322" s="80"/>
      <c r="G1322" s="80"/>
      <c r="H1322" s="80"/>
      <c r="J1322"/>
      <c r="K1322"/>
      <c r="L1322"/>
    </row>
    <row r="1323" spans="1:12" s="4" customFormat="1" ht="14.25">
      <c r="A1323" s="80"/>
      <c r="B1323" s="80"/>
      <c r="C1323" s="80"/>
      <c r="D1323" s="80"/>
      <c r="E1323" s="80"/>
      <c r="F1323" s="80"/>
      <c r="G1323" s="80"/>
      <c r="H1323" s="80"/>
      <c r="J1323"/>
      <c r="K1323"/>
      <c r="L1323"/>
    </row>
    <row r="1324" spans="1:12" s="4" customFormat="1" ht="14.25">
      <c r="A1324" s="80"/>
      <c r="B1324" s="80"/>
      <c r="C1324" s="80"/>
      <c r="D1324" s="80"/>
      <c r="E1324" s="80"/>
      <c r="F1324" s="80"/>
      <c r="G1324" s="80"/>
      <c r="H1324" s="80"/>
      <c r="J1324"/>
      <c r="K1324"/>
      <c r="L1324"/>
    </row>
    <row r="1325" spans="1:12" s="4" customFormat="1" ht="14.25">
      <c r="A1325" s="80"/>
      <c r="B1325" s="80"/>
      <c r="C1325" s="80"/>
      <c r="D1325" s="80"/>
      <c r="E1325" s="80"/>
      <c r="F1325" s="80"/>
      <c r="G1325" s="80"/>
      <c r="H1325" s="80"/>
      <c r="J1325"/>
      <c r="K1325"/>
      <c r="L1325"/>
    </row>
    <row r="1326" spans="1:12" s="4" customFormat="1" ht="14.25">
      <c r="A1326" s="80"/>
      <c r="B1326" s="80"/>
      <c r="C1326" s="80"/>
      <c r="D1326" s="80"/>
      <c r="E1326" s="80"/>
      <c r="F1326" s="80"/>
      <c r="G1326" s="80"/>
      <c r="H1326" s="80"/>
      <c r="J1326"/>
      <c r="K1326"/>
      <c r="L1326"/>
    </row>
    <row r="1327" spans="1:12" s="4" customFormat="1" ht="14.25">
      <c r="A1327" s="80"/>
      <c r="B1327" s="80"/>
      <c r="C1327" s="80"/>
      <c r="D1327" s="80"/>
      <c r="E1327" s="80"/>
      <c r="F1327" s="80"/>
      <c r="G1327" s="80"/>
      <c r="H1327" s="80"/>
      <c r="J1327"/>
      <c r="K1327"/>
      <c r="L1327"/>
    </row>
    <row r="1328" spans="1:12" s="4" customFormat="1" ht="14.25">
      <c r="A1328" s="80"/>
      <c r="B1328" s="80"/>
      <c r="C1328" s="80"/>
      <c r="D1328" s="80"/>
      <c r="E1328" s="80"/>
      <c r="F1328" s="80"/>
      <c r="G1328" s="80"/>
      <c r="H1328" s="80"/>
      <c r="J1328"/>
      <c r="K1328"/>
      <c r="L1328"/>
    </row>
    <row r="1329" spans="1:12" s="4" customFormat="1" ht="14.25">
      <c r="A1329" s="80"/>
      <c r="B1329" s="80"/>
      <c r="C1329" s="80"/>
      <c r="D1329" s="80"/>
      <c r="E1329" s="80"/>
      <c r="F1329" s="80"/>
      <c r="G1329" s="80"/>
      <c r="H1329" s="80"/>
      <c r="J1329"/>
      <c r="K1329"/>
      <c r="L1329"/>
    </row>
    <row r="1330" spans="1:12" s="4" customFormat="1" ht="14.25">
      <c r="A1330" s="80"/>
      <c r="B1330" s="80"/>
      <c r="C1330" s="80"/>
      <c r="D1330" s="80"/>
      <c r="E1330" s="80"/>
      <c r="F1330" s="80"/>
      <c r="G1330" s="80"/>
      <c r="H1330" s="80"/>
      <c r="J1330"/>
      <c r="K1330"/>
      <c r="L1330"/>
    </row>
    <row r="1331" spans="1:12" s="4" customFormat="1" ht="14.25">
      <c r="A1331" s="80"/>
      <c r="B1331" s="80"/>
      <c r="C1331" s="80"/>
      <c r="D1331" s="80"/>
      <c r="E1331" s="80"/>
      <c r="F1331" s="80"/>
      <c r="G1331" s="80"/>
      <c r="H1331" s="80"/>
      <c r="J1331"/>
      <c r="K1331"/>
      <c r="L1331"/>
    </row>
    <row r="1332" spans="1:12" s="4" customFormat="1" ht="14.25">
      <c r="A1332" s="80"/>
      <c r="B1332" s="80"/>
      <c r="C1332" s="80"/>
      <c r="D1332" s="80"/>
      <c r="E1332" s="80"/>
      <c r="F1332" s="80"/>
      <c r="G1332" s="80"/>
      <c r="H1332" s="80"/>
      <c r="J1332"/>
      <c r="K1332"/>
      <c r="L1332"/>
    </row>
    <row r="1333" spans="1:12" s="4" customFormat="1" ht="14.25">
      <c r="A1333" s="80"/>
      <c r="B1333" s="80"/>
      <c r="C1333" s="80"/>
      <c r="D1333" s="80"/>
      <c r="E1333" s="80"/>
      <c r="F1333" s="80"/>
      <c r="G1333" s="80"/>
      <c r="H1333" s="80"/>
      <c r="J1333"/>
      <c r="K1333"/>
      <c r="L1333"/>
    </row>
    <row r="1334" spans="1:12" s="4" customFormat="1" ht="14.25">
      <c r="A1334" s="80"/>
      <c r="B1334" s="80"/>
      <c r="C1334" s="80"/>
      <c r="D1334" s="80"/>
      <c r="E1334" s="80"/>
      <c r="F1334" s="80"/>
      <c r="G1334" s="80"/>
      <c r="H1334" s="80"/>
      <c r="J1334"/>
      <c r="K1334"/>
      <c r="L1334"/>
    </row>
    <row r="1335" spans="1:12" s="4" customFormat="1" ht="14.25">
      <c r="A1335" s="80"/>
      <c r="B1335" s="80"/>
      <c r="C1335" s="80"/>
      <c r="D1335" s="80"/>
      <c r="E1335" s="80"/>
      <c r="F1335" s="80"/>
      <c r="G1335" s="80"/>
      <c r="H1335" s="80"/>
      <c r="J1335"/>
      <c r="K1335"/>
      <c r="L1335"/>
    </row>
    <row r="1336" spans="1:12" s="4" customFormat="1" ht="14.25">
      <c r="A1336" s="80"/>
      <c r="B1336" s="80"/>
      <c r="C1336" s="80"/>
      <c r="D1336" s="80"/>
      <c r="E1336" s="80"/>
      <c r="F1336" s="80"/>
      <c r="G1336" s="80"/>
      <c r="H1336" s="80"/>
      <c r="J1336"/>
      <c r="K1336"/>
      <c r="L1336"/>
    </row>
    <row r="1337" spans="1:12" s="4" customFormat="1" ht="14.25">
      <c r="A1337" s="80"/>
      <c r="B1337" s="80"/>
      <c r="C1337" s="80"/>
      <c r="D1337" s="80"/>
      <c r="E1337" s="80"/>
      <c r="F1337" s="80"/>
      <c r="G1337" s="80"/>
      <c r="H1337" s="80"/>
      <c r="J1337"/>
      <c r="K1337"/>
      <c r="L1337"/>
    </row>
    <row r="1338" spans="1:12" s="4" customFormat="1" ht="14.25">
      <c r="A1338" s="80"/>
      <c r="B1338" s="80"/>
      <c r="C1338" s="80"/>
      <c r="D1338" s="80"/>
      <c r="E1338" s="80"/>
      <c r="F1338" s="80"/>
      <c r="G1338" s="80"/>
      <c r="H1338" s="80"/>
      <c r="J1338"/>
      <c r="K1338"/>
      <c r="L1338"/>
    </row>
    <row r="1339" spans="1:12" s="4" customFormat="1" ht="14.25">
      <c r="A1339" s="80"/>
      <c r="B1339" s="80"/>
      <c r="C1339" s="80"/>
      <c r="D1339" s="80"/>
      <c r="E1339" s="80"/>
      <c r="F1339" s="80"/>
      <c r="G1339" s="80"/>
      <c r="H1339" s="80"/>
      <c r="J1339"/>
      <c r="K1339"/>
      <c r="L1339"/>
    </row>
    <row r="1340" spans="1:12" s="4" customFormat="1" ht="14.25">
      <c r="A1340" s="80"/>
      <c r="B1340" s="80"/>
      <c r="C1340" s="80"/>
      <c r="D1340" s="80"/>
      <c r="E1340" s="80"/>
      <c r="F1340" s="80"/>
      <c r="G1340" s="80"/>
      <c r="H1340" s="80"/>
      <c r="J1340"/>
      <c r="K1340"/>
      <c r="L1340"/>
    </row>
    <row r="1341" spans="1:12" s="4" customFormat="1" ht="14.25">
      <c r="A1341" s="80"/>
      <c r="B1341" s="80"/>
      <c r="C1341" s="80"/>
      <c r="D1341" s="80"/>
      <c r="E1341" s="80"/>
      <c r="F1341" s="80"/>
      <c r="G1341" s="80"/>
      <c r="H1341" s="80"/>
      <c r="J1341"/>
      <c r="K1341"/>
      <c r="L1341"/>
    </row>
    <row r="1342" spans="1:12" s="4" customFormat="1" ht="14.25">
      <c r="A1342" s="80"/>
      <c r="B1342" s="80"/>
      <c r="C1342" s="80"/>
      <c r="D1342" s="80"/>
      <c r="E1342" s="80"/>
      <c r="F1342" s="80"/>
      <c r="G1342" s="80"/>
      <c r="H1342" s="80"/>
      <c r="J1342"/>
      <c r="K1342"/>
      <c r="L1342"/>
    </row>
    <row r="1343" spans="1:12" s="4" customFormat="1" ht="14.25">
      <c r="A1343" s="80"/>
      <c r="B1343" s="80"/>
      <c r="C1343" s="80"/>
      <c r="D1343" s="80"/>
      <c r="E1343" s="80"/>
      <c r="F1343" s="80"/>
      <c r="G1343" s="80"/>
      <c r="H1343" s="80"/>
      <c r="J1343"/>
      <c r="K1343"/>
      <c r="L1343"/>
    </row>
    <row r="1344" spans="1:12" s="4" customFormat="1" ht="14.25">
      <c r="A1344" s="80"/>
      <c r="B1344" s="80"/>
      <c r="C1344" s="80"/>
      <c r="D1344" s="80"/>
      <c r="E1344" s="80"/>
      <c r="F1344" s="80"/>
      <c r="G1344" s="80"/>
      <c r="H1344" s="80"/>
      <c r="J1344"/>
      <c r="K1344"/>
      <c r="L1344"/>
    </row>
    <row r="1345" spans="1:12" s="4" customFormat="1" ht="14.25">
      <c r="A1345" s="80"/>
      <c r="B1345" s="80"/>
      <c r="C1345" s="80"/>
      <c r="D1345" s="80"/>
      <c r="E1345" s="80"/>
      <c r="F1345" s="80"/>
      <c r="G1345" s="80"/>
      <c r="H1345" s="80"/>
      <c r="J1345"/>
      <c r="K1345"/>
      <c r="L1345"/>
    </row>
    <row r="1346" spans="1:12" s="4" customFormat="1" ht="14.25">
      <c r="A1346" s="80"/>
      <c r="B1346" s="80"/>
      <c r="C1346" s="80"/>
      <c r="D1346" s="80"/>
      <c r="E1346" s="80"/>
      <c r="F1346" s="80"/>
      <c r="G1346" s="80"/>
      <c r="H1346" s="80"/>
      <c r="J1346"/>
      <c r="K1346"/>
      <c r="L1346"/>
    </row>
    <row r="1347" spans="1:12" s="4" customFormat="1" ht="14.25">
      <c r="A1347" s="80"/>
      <c r="B1347" s="80"/>
      <c r="C1347" s="80"/>
      <c r="D1347" s="80"/>
      <c r="E1347" s="80"/>
      <c r="F1347" s="80"/>
      <c r="G1347" s="80"/>
      <c r="H1347" s="80"/>
      <c r="J1347"/>
      <c r="K1347"/>
      <c r="L1347"/>
    </row>
    <row r="1348" spans="1:12" s="4" customFormat="1" ht="14.25">
      <c r="A1348" s="80"/>
      <c r="B1348" s="80"/>
      <c r="C1348" s="80"/>
      <c r="D1348" s="80"/>
      <c r="E1348" s="80"/>
      <c r="F1348" s="80"/>
      <c r="G1348" s="80"/>
      <c r="H1348" s="80"/>
      <c r="J1348"/>
      <c r="K1348"/>
      <c r="L1348"/>
    </row>
    <row r="1349" spans="1:12" s="4" customFormat="1" ht="14.25">
      <c r="A1349" s="80"/>
      <c r="B1349" s="80"/>
      <c r="C1349" s="80"/>
      <c r="D1349" s="80"/>
      <c r="E1349" s="80"/>
      <c r="F1349" s="80"/>
      <c r="G1349" s="80"/>
      <c r="H1349" s="80"/>
      <c r="J1349"/>
      <c r="K1349"/>
      <c r="L1349"/>
    </row>
    <row r="1350" spans="1:12" s="4" customFormat="1" ht="14.25">
      <c r="A1350" s="80"/>
      <c r="B1350" s="80"/>
      <c r="C1350" s="80"/>
      <c r="D1350" s="80"/>
      <c r="E1350" s="80"/>
      <c r="F1350" s="80"/>
      <c r="G1350" s="80"/>
      <c r="H1350" s="80"/>
      <c r="J1350"/>
      <c r="K1350"/>
      <c r="L1350"/>
    </row>
    <row r="1351" spans="1:12" s="4" customFormat="1" ht="14.25">
      <c r="A1351" s="80"/>
      <c r="B1351" s="80"/>
      <c r="C1351" s="80"/>
      <c r="D1351" s="80"/>
      <c r="E1351" s="80"/>
      <c r="F1351" s="80"/>
      <c r="G1351" s="80"/>
      <c r="H1351" s="80"/>
      <c r="J1351"/>
      <c r="K1351"/>
      <c r="L1351"/>
    </row>
    <row r="1352" spans="1:12" s="4" customFormat="1" ht="14.25">
      <c r="A1352" s="80"/>
      <c r="B1352" s="80"/>
      <c r="C1352" s="80"/>
      <c r="D1352" s="80"/>
      <c r="E1352" s="80"/>
      <c r="F1352" s="80"/>
      <c r="G1352" s="80"/>
      <c r="H1352" s="80"/>
      <c r="J1352"/>
      <c r="K1352"/>
      <c r="L1352"/>
    </row>
    <row r="1353" spans="1:12" s="4" customFormat="1" ht="14.25">
      <c r="A1353" s="80"/>
      <c r="B1353" s="80"/>
      <c r="C1353" s="80"/>
      <c r="D1353" s="80"/>
      <c r="E1353" s="80"/>
      <c r="F1353" s="80"/>
      <c r="G1353" s="80"/>
      <c r="H1353" s="80"/>
      <c r="J1353"/>
      <c r="K1353"/>
      <c r="L1353"/>
    </row>
    <row r="1354" spans="1:12" s="4" customFormat="1" ht="14.25">
      <c r="A1354" s="80"/>
      <c r="B1354" s="80"/>
      <c r="C1354" s="80"/>
      <c r="D1354" s="80"/>
      <c r="E1354" s="80"/>
      <c r="F1354" s="80"/>
      <c r="G1354" s="80"/>
      <c r="H1354" s="80"/>
      <c r="J1354"/>
      <c r="K1354"/>
      <c r="L1354"/>
    </row>
    <row r="1355" spans="1:12" s="4" customFormat="1" ht="14.25">
      <c r="A1355" s="80"/>
      <c r="B1355" s="80"/>
      <c r="C1355" s="80"/>
      <c r="D1355" s="80"/>
      <c r="E1355" s="80"/>
      <c r="F1355" s="80"/>
      <c r="G1355" s="80"/>
      <c r="H1355" s="80"/>
      <c r="J1355"/>
      <c r="K1355"/>
      <c r="L1355"/>
    </row>
    <row r="1356" spans="1:12" s="4" customFormat="1" ht="14.25">
      <c r="A1356" s="80"/>
      <c r="B1356" s="80"/>
      <c r="C1356" s="80"/>
      <c r="D1356" s="80"/>
      <c r="E1356" s="80"/>
      <c r="F1356" s="80"/>
      <c r="G1356" s="80"/>
      <c r="H1356" s="80"/>
      <c r="J1356"/>
      <c r="K1356"/>
      <c r="L1356"/>
    </row>
    <row r="1357" spans="1:12" s="4" customFormat="1" ht="14.25">
      <c r="A1357" s="80"/>
      <c r="B1357" s="80"/>
      <c r="C1357" s="80"/>
      <c r="D1357" s="80"/>
      <c r="E1357" s="80"/>
      <c r="F1357" s="80"/>
      <c r="G1357" s="80"/>
      <c r="H1357" s="80"/>
      <c r="J1357"/>
      <c r="K1357"/>
      <c r="L1357"/>
    </row>
    <row r="1358" spans="1:12" s="4" customFormat="1" ht="14.25">
      <c r="A1358" s="80"/>
      <c r="B1358" s="80"/>
      <c r="C1358" s="80"/>
      <c r="D1358" s="80"/>
      <c r="E1358" s="80"/>
      <c r="F1358" s="80"/>
      <c r="G1358" s="80"/>
      <c r="H1358" s="80"/>
      <c r="J1358"/>
      <c r="K1358"/>
      <c r="L1358"/>
    </row>
    <row r="1359" spans="1:12" s="4" customFormat="1" ht="14.25">
      <c r="A1359" s="80"/>
      <c r="B1359" s="80"/>
      <c r="C1359" s="80"/>
      <c r="D1359" s="80"/>
      <c r="E1359" s="80"/>
      <c r="F1359" s="80"/>
      <c r="G1359" s="80"/>
      <c r="H1359" s="80"/>
      <c r="J1359"/>
      <c r="K1359"/>
      <c r="L1359"/>
    </row>
    <row r="1360" spans="1:12" s="4" customFormat="1" ht="14.25">
      <c r="A1360" s="80"/>
      <c r="B1360" s="80"/>
      <c r="C1360" s="80"/>
      <c r="D1360" s="80"/>
      <c r="E1360" s="80"/>
      <c r="F1360" s="80"/>
      <c r="G1360" s="80"/>
      <c r="H1360" s="80"/>
      <c r="J1360"/>
      <c r="K1360"/>
      <c r="L1360"/>
    </row>
    <row r="1361" spans="1:12" s="4" customFormat="1" ht="14.25">
      <c r="A1361" s="80"/>
      <c r="B1361" s="80"/>
      <c r="C1361" s="80"/>
      <c r="D1361" s="80"/>
      <c r="E1361" s="80"/>
      <c r="F1361" s="80"/>
      <c r="G1361" s="80"/>
      <c r="H1361" s="80"/>
      <c r="J1361"/>
      <c r="K1361"/>
      <c r="L1361"/>
    </row>
    <row r="1362" spans="1:12" s="4" customFormat="1" ht="14.25">
      <c r="A1362" s="80"/>
      <c r="B1362" s="80"/>
      <c r="C1362" s="80"/>
      <c r="D1362" s="80"/>
      <c r="E1362" s="80"/>
      <c r="F1362" s="80"/>
      <c r="G1362" s="80"/>
      <c r="H1362" s="80"/>
      <c r="J1362"/>
      <c r="K1362"/>
      <c r="L1362"/>
    </row>
    <row r="1363" spans="1:12" s="4" customFormat="1" ht="14.25">
      <c r="A1363" s="80"/>
      <c r="B1363" s="80"/>
      <c r="C1363" s="80"/>
      <c r="D1363" s="80"/>
      <c r="E1363" s="80"/>
      <c r="F1363" s="80"/>
      <c r="G1363" s="80"/>
      <c r="H1363" s="80"/>
      <c r="J1363"/>
      <c r="K1363"/>
      <c r="L1363"/>
    </row>
    <row r="1364" spans="1:12" s="4" customFormat="1" ht="14.25">
      <c r="A1364" s="80"/>
      <c r="B1364" s="80"/>
      <c r="C1364" s="80"/>
      <c r="D1364" s="80"/>
      <c r="E1364" s="80"/>
      <c r="F1364" s="80"/>
      <c r="G1364" s="80"/>
      <c r="H1364" s="80"/>
      <c r="J1364"/>
      <c r="K1364"/>
      <c r="L1364"/>
    </row>
    <row r="1365" spans="1:12" s="4" customFormat="1" ht="14.25">
      <c r="A1365" s="80"/>
      <c r="B1365" s="80"/>
      <c r="C1365" s="80"/>
      <c r="D1365" s="80"/>
      <c r="E1365" s="80"/>
      <c r="F1365" s="80"/>
      <c r="G1365" s="80"/>
      <c r="H1365" s="80"/>
      <c r="J1365"/>
      <c r="K1365"/>
      <c r="L1365"/>
    </row>
    <row r="1366" spans="1:12" s="4" customFormat="1" ht="14.25">
      <c r="A1366" s="80"/>
      <c r="B1366" s="80"/>
      <c r="C1366" s="80"/>
      <c r="D1366" s="80"/>
      <c r="E1366" s="80"/>
      <c r="F1366" s="80"/>
      <c r="G1366" s="80"/>
      <c r="H1366" s="80"/>
      <c r="J1366"/>
      <c r="K1366"/>
      <c r="L1366"/>
    </row>
    <row r="1367" spans="1:12" s="4" customFormat="1" ht="14.25">
      <c r="A1367" s="80"/>
      <c r="B1367" s="80"/>
      <c r="C1367" s="80"/>
      <c r="D1367" s="80"/>
      <c r="E1367" s="80"/>
      <c r="F1367" s="80"/>
      <c r="G1367" s="80"/>
      <c r="H1367" s="80"/>
      <c r="J1367"/>
      <c r="K1367"/>
      <c r="L1367"/>
    </row>
    <row r="1368" spans="1:12" s="4" customFormat="1" ht="14.25">
      <c r="A1368" s="80"/>
      <c r="B1368" s="80"/>
      <c r="C1368" s="80"/>
      <c r="D1368" s="80"/>
      <c r="E1368" s="80"/>
      <c r="F1368" s="80"/>
      <c r="G1368" s="80"/>
      <c r="H1368" s="80"/>
      <c r="J1368"/>
      <c r="K1368"/>
      <c r="L1368"/>
    </row>
    <row r="1369" spans="1:12" s="4" customFormat="1" ht="14.25">
      <c r="A1369" s="80"/>
      <c r="B1369" s="80"/>
      <c r="C1369" s="80"/>
      <c r="D1369" s="80"/>
      <c r="E1369" s="80"/>
      <c r="F1369" s="80"/>
      <c r="G1369" s="80"/>
      <c r="H1369" s="80"/>
      <c r="J1369"/>
      <c r="K1369"/>
      <c r="L1369"/>
    </row>
    <row r="1370" spans="1:12" s="4" customFormat="1" ht="14.25">
      <c r="A1370" s="80"/>
      <c r="B1370" s="80"/>
      <c r="C1370" s="80"/>
      <c r="D1370" s="80"/>
      <c r="E1370" s="80"/>
      <c r="F1370" s="80"/>
      <c r="G1370" s="80"/>
      <c r="H1370" s="80"/>
      <c r="J1370"/>
      <c r="K1370"/>
      <c r="L1370"/>
    </row>
    <row r="1371" spans="1:12" s="4" customFormat="1" ht="14.25">
      <c r="A1371" s="80"/>
      <c r="B1371" s="80"/>
      <c r="C1371" s="80"/>
      <c r="D1371" s="80"/>
      <c r="E1371" s="80"/>
      <c r="F1371" s="80"/>
      <c r="G1371" s="80"/>
      <c r="H1371" s="80"/>
      <c r="J1371"/>
      <c r="K1371"/>
      <c r="L1371"/>
    </row>
    <row r="1372" spans="1:12" s="4" customFormat="1" ht="14.25">
      <c r="A1372" s="80"/>
      <c r="B1372" s="80"/>
      <c r="C1372" s="80"/>
      <c r="D1372" s="80"/>
      <c r="E1372" s="80"/>
      <c r="F1372" s="80"/>
      <c r="G1372" s="80"/>
      <c r="H1372" s="80"/>
      <c r="J1372"/>
      <c r="K1372"/>
      <c r="L1372"/>
    </row>
    <row r="1373" spans="1:12" s="4" customFormat="1" ht="14.25">
      <c r="A1373" s="80"/>
      <c r="B1373" s="80"/>
      <c r="C1373" s="80"/>
      <c r="D1373" s="80"/>
      <c r="E1373" s="80"/>
      <c r="F1373" s="80"/>
      <c r="G1373" s="80"/>
      <c r="H1373" s="80"/>
      <c r="J1373"/>
      <c r="K1373"/>
      <c r="L1373"/>
    </row>
    <row r="1374" spans="1:12" s="4" customFormat="1" ht="14.25">
      <c r="A1374" s="80"/>
      <c r="B1374" s="80"/>
      <c r="C1374" s="80"/>
      <c r="D1374" s="80"/>
      <c r="E1374" s="80"/>
      <c r="F1374" s="80"/>
      <c r="G1374" s="80"/>
      <c r="H1374" s="80"/>
      <c r="J1374"/>
      <c r="K1374"/>
      <c r="L1374"/>
    </row>
    <row r="1375" spans="1:12" s="4" customFormat="1" ht="14.25">
      <c r="A1375" s="80"/>
      <c r="B1375" s="80"/>
      <c r="C1375" s="80"/>
      <c r="D1375" s="80"/>
      <c r="E1375" s="80"/>
      <c r="F1375" s="80"/>
      <c r="G1375" s="80"/>
      <c r="H1375" s="80"/>
      <c r="J1375"/>
      <c r="K1375"/>
      <c r="L1375"/>
    </row>
    <row r="1376" spans="1:12" s="4" customFormat="1" ht="14.25">
      <c r="A1376" s="80"/>
      <c r="B1376" s="80"/>
      <c r="C1376" s="80"/>
      <c r="D1376" s="80"/>
      <c r="E1376" s="80"/>
      <c r="F1376" s="80"/>
      <c r="G1376" s="80"/>
      <c r="H1376" s="80"/>
      <c r="J1376"/>
      <c r="K1376"/>
      <c r="L1376"/>
    </row>
    <row r="1377" spans="1:12" s="4" customFormat="1" ht="14.25">
      <c r="A1377" s="80"/>
      <c r="B1377" s="80"/>
      <c r="C1377" s="80"/>
      <c r="D1377" s="80"/>
      <c r="E1377" s="80"/>
      <c r="F1377" s="80"/>
      <c r="G1377" s="80"/>
      <c r="H1377" s="80"/>
      <c r="J1377"/>
      <c r="K1377"/>
      <c r="L1377"/>
    </row>
    <row r="1378" spans="1:12" s="4" customFormat="1" ht="14.25">
      <c r="A1378" s="80"/>
      <c r="B1378" s="80"/>
      <c r="C1378" s="80"/>
      <c r="D1378" s="80"/>
      <c r="E1378" s="80"/>
      <c r="F1378" s="80"/>
      <c r="G1378" s="80"/>
      <c r="H1378" s="80"/>
      <c r="J1378"/>
      <c r="K1378"/>
      <c r="L1378"/>
    </row>
    <row r="1379" spans="1:12" s="4" customFormat="1" ht="14.25">
      <c r="A1379" s="80"/>
      <c r="B1379" s="80"/>
      <c r="C1379" s="80"/>
      <c r="D1379" s="80"/>
      <c r="E1379" s="80"/>
      <c r="F1379" s="80"/>
      <c r="G1379" s="80"/>
      <c r="H1379" s="80"/>
      <c r="J1379"/>
      <c r="K1379"/>
      <c r="L1379"/>
    </row>
    <row r="1380" spans="1:12" s="4" customFormat="1" ht="14.25">
      <c r="A1380" s="80"/>
      <c r="B1380" s="80"/>
      <c r="C1380" s="80"/>
      <c r="D1380" s="80"/>
      <c r="E1380" s="80"/>
      <c r="F1380" s="80"/>
      <c r="G1380" s="80"/>
      <c r="H1380" s="80"/>
      <c r="J1380"/>
      <c r="K1380"/>
      <c r="L1380"/>
    </row>
    <row r="1381" spans="1:12" s="4" customFormat="1" ht="14.25">
      <c r="A1381" s="80"/>
      <c r="B1381" s="80"/>
      <c r="C1381" s="80"/>
      <c r="D1381" s="80"/>
      <c r="E1381" s="80"/>
      <c r="F1381" s="80"/>
      <c r="G1381" s="80"/>
      <c r="H1381" s="80"/>
      <c r="J1381"/>
      <c r="K1381"/>
      <c r="L1381"/>
    </row>
    <row r="1382" spans="1:12" s="4" customFormat="1" ht="14.25">
      <c r="A1382" s="80"/>
      <c r="B1382" s="80"/>
      <c r="C1382" s="80"/>
      <c r="D1382" s="80"/>
      <c r="E1382" s="80"/>
      <c r="F1382" s="80"/>
      <c r="G1382" s="80"/>
      <c r="H1382" s="80"/>
      <c r="J1382"/>
      <c r="K1382"/>
      <c r="L1382"/>
    </row>
    <row r="1383" spans="1:12" s="4" customFormat="1" ht="14.25">
      <c r="A1383" s="80"/>
      <c r="B1383" s="80"/>
      <c r="C1383" s="80"/>
      <c r="D1383" s="80"/>
      <c r="E1383" s="80"/>
      <c r="F1383" s="80"/>
      <c r="G1383" s="80"/>
      <c r="H1383" s="80"/>
      <c r="J1383"/>
      <c r="K1383"/>
      <c r="L1383"/>
    </row>
    <row r="1384" spans="1:12" s="4" customFormat="1" ht="14.25">
      <c r="A1384" s="80"/>
      <c r="B1384" s="80"/>
      <c r="C1384" s="80"/>
      <c r="D1384" s="80"/>
      <c r="E1384" s="80"/>
      <c r="F1384" s="80"/>
      <c r="G1384" s="80"/>
      <c r="H1384" s="80"/>
      <c r="J1384"/>
      <c r="K1384"/>
      <c r="L1384"/>
    </row>
    <row r="1385" spans="1:12" s="4" customFormat="1" ht="14.25">
      <c r="A1385" s="80"/>
      <c r="B1385" s="80"/>
      <c r="C1385" s="80"/>
      <c r="D1385" s="80"/>
      <c r="E1385" s="80"/>
      <c r="F1385" s="80"/>
      <c r="G1385" s="80"/>
      <c r="H1385" s="80"/>
      <c r="J1385"/>
      <c r="K1385"/>
      <c r="L1385"/>
    </row>
    <row r="1386" spans="1:12" s="4" customFormat="1" ht="14.25">
      <c r="A1386" s="80"/>
      <c r="B1386" s="80"/>
      <c r="C1386" s="80"/>
      <c r="D1386" s="80"/>
      <c r="E1386" s="80"/>
      <c r="F1386" s="80"/>
      <c r="G1386" s="80"/>
      <c r="H1386" s="80"/>
      <c r="J1386"/>
      <c r="K1386"/>
      <c r="L1386"/>
    </row>
    <row r="1387" spans="1:12" s="4" customFormat="1" ht="14.25">
      <c r="A1387" s="80"/>
      <c r="B1387" s="80"/>
      <c r="C1387" s="80"/>
      <c r="D1387" s="80"/>
      <c r="E1387" s="80"/>
      <c r="F1387" s="80"/>
      <c r="G1387" s="80"/>
      <c r="H1387" s="80"/>
      <c r="J1387"/>
      <c r="K1387"/>
      <c r="L1387"/>
    </row>
    <row r="1388" spans="1:12" s="4" customFormat="1" ht="14.25">
      <c r="A1388" s="80"/>
      <c r="B1388" s="80"/>
      <c r="C1388" s="80"/>
      <c r="D1388" s="80"/>
      <c r="E1388" s="80"/>
      <c r="F1388" s="80"/>
      <c r="G1388" s="80"/>
      <c r="H1388" s="80"/>
      <c r="J1388"/>
      <c r="K1388"/>
      <c r="L1388"/>
    </row>
    <row r="1389" spans="1:12" s="4" customFormat="1" ht="14.25">
      <c r="A1389" s="80"/>
      <c r="B1389" s="80"/>
      <c r="C1389" s="80"/>
      <c r="D1389" s="80"/>
      <c r="E1389" s="80"/>
      <c r="F1389" s="80"/>
      <c r="G1389" s="80"/>
      <c r="H1389" s="80"/>
      <c r="J1389"/>
      <c r="K1389"/>
      <c r="L1389"/>
    </row>
    <row r="1390" spans="1:12" s="4" customFormat="1" ht="14.25">
      <c r="A1390" s="80"/>
      <c r="B1390" s="80"/>
      <c r="C1390" s="80"/>
      <c r="D1390" s="80"/>
      <c r="E1390" s="80"/>
      <c r="F1390" s="80"/>
      <c r="G1390" s="80"/>
      <c r="H1390" s="80"/>
      <c r="J1390"/>
      <c r="K1390"/>
      <c r="L1390"/>
    </row>
    <row r="1391" spans="1:12" s="4" customFormat="1" ht="14.25">
      <c r="A1391" s="80"/>
      <c r="B1391" s="80"/>
      <c r="C1391" s="80"/>
      <c r="D1391" s="80"/>
      <c r="E1391" s="80"/>
      <c r="F1391" s="80"/>
      <c r="G1391" s="80"/>
      <c r="H1391" s="80"/>
      <c r="J1391"/>
      <c r="K1391"/>
      <c r="L1391"/>
    </row>
    <row r="1392" spans="1:12" s="4" customFormat="1" ht="14.25">
      <c r="A1392" s="80"/>
      <c r="B1392" s="80"/>
      <c r="C1392" s="80"/>
      <c r="D1392" s="80"/>
      <c r="E1392" s="80"/>
      <c r="F1392" s="80"/>
      <c r="G1392" s="80"/>
      <c r="H1392" s="80"/>
      <c r="J1392"/>
      <c r="K1392"/>
      <c r="L1392"/>
    </row>
    <row r="1393" spans="1:12" s="4" customFormat="1" ht="14.25">
      <c r="A1393" s="80"/>
      <c r="B1393" s="80"/>
      <c r="C1393" s="80"/>
      <c r="D1393" s="80"/>
      <c r="E1393" s="80"/>
      <c r="F1393" s="80"/>
      <c r="G1393" s="80"/>
      <c r="H1393" s="80"/>
      <c r="J1393"/>
      <c r="K1393"/>
      <c r="L1393"/>
    </row>
    <row r="1394" spans="1:12" s="4" customFormat="1" ht="14.25">
      <c r="A1394" s="80"/>
      <c r="B1394" s="80"/>
      <c r="C1394" s="80"/>
      <c r="D1394" s="80"/>
      <c r="E1394" s="80"/>
      <c r="F1394" s="80"/>
      <c r="G1394" s="80"/>
      <c r="H1394" s="80"/>
      <c r="J1394"/>
      <c r="K1394"/>
      <c r="L1394"/>
    </row>
    <row r="1395" spans="1:12" s="4" customFormat="1" ht="14.25">
      <c r="A1395" s="80"/>
      <c r="B1395" s="80"/>
      <c r="C1395" s="80"/>
      <c r="D1395" s="80"/>
      <c r="E1395" s="80"/>
      <c r="F1395" s="80"/>
      <c r="G1395" s="80"/>
      <c r="H1395" s="80"/>
      <c r="J1395"/>
      <c r="K1395"/>
      <c r="L1395"/>
    </row>
    <row r="1396" spans="1:12" s="4" customFormat="1" ht="14.25">
      <c r="A1396" s="80"/>
      <c r="B1396" s="80"/>
      <c r="C1396" s="80"/>
      <c r="D1396" s="80"/>
      <c r="E1396" s="80"/>
      <c r="F1396" s="80"/>
      <c r="G1396" s="80"/>
      <c r="H1396" s="80"/>
      <c r="J1396"/>
      <c r="K1396"/>
      <c r="L1396"/>
    </row>
    <row r="1397" spans="1:12" s="4" customFormat="1" ht="14.25">
      <c r="A1397" s="80"/>
      <c r="B1397" s="80"/>
      <c r="C1397" s="80"/>
      <c r="D1397" s="80"/>
      <c r="E1397" s="80"/>
      <c r="F1397" s="80"/>
      <c r="G1397" s="80"/>
      <c r="H1397" s="80"/>
      <c r="J1397"/>
      <c r="K1397"/>
      <c r="L1397"/>
    </row>
    <row r="1398" spans="1:12" s="4" customFormat="1" ht="14.25">
      <c r="A1398" s="80"/>
      <c r="B1398" s="80"/>
      <c r="C1398" s="80"/>
      <c r="D1398" s="80"/>
      <c r="E1398" s="80"/>
      <c r="F1398" s="80"/>
      <c r="G1398" s="80"/>
      <c r="H1398" s="80"/>
      <c r="J1398"/>
      <c r="K1398"/>
      <c r="L1398"/>
    </row>
    <row r="1399" spans="1:12" s="4" customFormat="1" ht="14.25">
      <c r="A1399" s="80"/>
      <c r="B1399" s="80"/>
      <c r="C1399" s="80"/>
      <c r="D1399" s="80"/>
      <c r="E1399" s="80"/>
      <c r="F1399" s="80"/>
      <c r="G1399" s="80"/>
      <c r="H1399" s="80"/>
      <c r="J1399"/>
      <c r="K1399"/>
      <c r="L1399"/>
    </row>
    <row r="1400" spans="1:12" s="4" customFormat="1" ht="14.25">
      <c r="A1400" s="80"/>
      <c r="B1400" s="80"/>
      <c r="C1400" s="80"/>
      <c r="D1400" s="80"/>
      <c r="E1400" s="80"/>
      <c r="F1400" s="80"/>
      <c r="G1400" s="80"/>
      <c r="H1400" s="80"/>
      <c r="J1400"/>
      <c r="K1400"/>
      <c r="L1400"/>
    </row>
    <row r="1401" spans="1:12" s="4" customFormat="1" ht="14.25">
      <c r="A1401" s="80"/>
      <c r="B1401" s="80"/>
      <c r="C1401" s="80"/>
      <c r="D1401" s="80"/>
      <c r="E1401" s="80"/>
      <c r="F1401" s="80"/>
      <c r="G1401" s="80"/>
      <c r="H1401" s="80"/>
      <c r="J1401"/>
      <c r="K1401"/>
      <c r="L1401"/>
    </row>
    <row r="1402" spans="1:12" s="4" customFormat="1" ht="14.25">
      <c r="A1402" s="80"/>
      <c r="B1402" s="80"/>
      <c r="C1402" s="80"/>
      <c r="D1402" s="80"/>
      <c r="E1402" s="80"/>
      <c r="F1402" s="80"/>
      <c r="G1402" s="80"/>
      <c r="H1402" s="80"/>
      <c r="J1402"/>
      <c r="K1402"/>
      <c r="L1402"/>
    </row>
    <row r="1403" spans="1:12" s="4" customFormat="1" ht="14.25">
      <c r="A1403" s="80"/>
      <c r="B1403" s="80"/>
      <c r="C1403" s="80"/>
      <c r="D1403" s="80"/>
      <c r="E1403" s="80"/>
      <c r="F1403" s="80"/>
      <c r="G1403" s="80"/>
      <c r="H1403" s="80"/>
      <c r="J1403"/>
      <c r="K1403"/>
      <c r="L1403"/>
    </row>
    <row r="1404" spans="1:12" s="4" customFormat="1" ht="14.25">
      <c r="A1404" s="80"/>
      <c r="B1404" s="80"/>
      <c r="C1404" s="80"/>
      <c r="D1404" s="80"/>
      <c r="E1404" s="80"/>
      <c r="F1404" s="80"/>
      <c r="G1404" s="80"/>
      <c r="H1404" s="80"/>
      <c r="J1404"/>
      <c r="K1404"/>
      <c r="L1404"/>
    </row>
    <row r="1405" spans="1:12" s="4" customFormat="1" ht="14.25">
      <c r="A1405" s="80"/>
      <c r="B1405" s="80"/>
      <c r="C1405" s="80"/>
      <c r="D1405" s="80"/>
      <c r="E1405" s="80"/>
      <c r="F1405" s="80"/>
      <c r="G1405" s="80"/>
      <c r="H1405" s="80"/>
      <c r="J1405"/>
      <c r="K1405"/>
      <c r="L1405"/>
    </row>
    <row r="1406" spans="1:12" s="4" customFormat="1" ht="14.25">
      <c r="A1406" s="80"/>
      <c r="B1406" s="80"/>
      <c r="C1406" s="80"/>
      <c r="D1406" s="80"/>
      <c r="E1406" s="80"/>
      <c r="F1406" s="80"/>
      <c r="G1406" s="80"/>
      <c r="H1406" s="80"/>
      <c r="J1406"/>
      <c r="K1406"/>
      <c r="L1406"/>
    </row>
    <row r="1407" spans="1:12" s="4" customFormat="1" ht="14.25">
      <c r="A1407" s="80"/>
      <c r="B1407" s="80"/>
      <c r="C1407" s="80"/>
      <c r="D1407" s="80"/>
      <c r="E1407" s="80"/>
      <c r="F1407" s="80"/>
      <c r="G1407" s="80"/>
      <c r="H1407" s="80"/>
      <c r="J1407"/>
      <c r="K1407"/>
      <c r="L1407"/>
    </row>
    <row r="1408" spans="1:12" s="4" customFormat="1" ht="14.25">
      <c r="A1408" s="80"/>
      <c r="B1408" s="80"/>
      <c r="C1408" s="80"/>
      <c r="D1408" s="80"/>
      <c r="E1408" s="80"/>
      <c r="F1408" s="80"/>
      <c r="G1408" s="80"/>
      <c r="H1408" s="80"/>
      <c r="J1408"/>
      <c r="K1408"/>
      <c r="L1408"/>
    </row>
    <row r="1409" spans="1:12" s="4" customFormat="1" ht="14.25">
      <c r="A1409" s="80"/>
      <c r="B1409" s="80"/>
      <c r="C1409" s="80"/>
      <c r="D1409" s="80"/>
      <c r="E1409" s="80"/>
      <c r="F1409" s="80"/>
      <c r="G1409" s="80"/>
      <c r="H1409" s="80"/>
      <c r="J1409"/>
      <c r="K1409"/>
      <c r="L1409"/>
    </row>
    <row r="1410" spans="1:12" s="4" customFormat="1" ht="14.25">
      <c r="A1410" s="80"/>
      <c r="B1410" s="80"/>
      <c r="C1410" s="80"/>
      <c r="D1410" s="80"/>
      <c r="E1410" s="80"/>
      <c r="F1410" s="80"/>
      <c r="G1410" s="80"/>
      <c r="H1410" s="80"/>
      <c r="J1410"/>
      <c r="K1410"/>
      <c r="L1410"/>
    </row>
    <row r="1411" spans="1:12" s="4" customFormat="1" ht="14.25">
      <c r="A1411" s="80"/>
      <c r="B1411" s="80"/>
      <c r="C1411" s="80"/>
      <c r="D1411" s="80"/>
      <c r="E1411" s="80"/>
      <c r="F1411" s="80"/>
      <c r="G1411" s="80"/>
      <c r="H1411" s="80"/>
      <c r="J1411"/>
      <c r="K1411"/>
      <c r="L1411"/>
    </row>
    <row r="1412" spans="1:12" s="4" customFormat="1" ht="14.25">
      <c r="A1412" s="80"/>
      <c r="B1412" s="80"/>
      <c r="C1412" s="80"/>
      <c r="D1412" s="80"/>
      <c r="E1412" s="80"/>
      <c r="F1412" s="80"/>
      <c r="G1412" s="80"/>
      <c r="H1412" s="80"/>
      <c r="J1412"/>
      <c r="K1412"/>
      <c r="L1412"/>
    </row>
    <row r="1413" spans="1:12" s="4" customFormat="1" ht="14.25">
      <c r="A1413" s="80"/>
      <c r="B1413" s="80"/>
      <c r="C1413" s="80"/>
      <c r="D1413" s="80"/>
      <c r="E1413" s="80"/>
      <c r="F1413" s="80"/>
      <c r="G1413" s="80"/>
      <c r="H1413" s="80"/>
      <c r="J1413"/>
      <c r="K1413"/>
      <c r="L1413"/>
    </row>
    <row r="1414" spans="1:12" s="4" customFormat="1" ht="14.25">
      <c r="A1414" s="80"/>
      <c r="B1414" s="80"/>
      <c r="C1414" s="80"/>
      <c r="D1414" s="80"/>
      <c r="E1414" s="80"/>
      <c r="F1414" s="80"/>
      <c r="G1414" s="80"/>
      <c r="H1414" s="80"/>
      <c r="J1414"/>
      <c r="K1414"/>
      <c r="L1414"/>
    </row>
    <row r="1415" spans="1:12" s="4" customFormat="1" ht="14.25">
      <c r="A1415" s="80"/>
      <c r="B1415" s="80"/>
      <c r="C1415" s="80"/>
      <c r="D1415" s="80"/>
      <c r="E1415" s="80"/>
      <c r="F1415" s="80"/>
      <c r="G1415" s="80"/>
      <c r="H1415" s="80"/>
      <c r="J1415"/>
      <c r="K1415"/>
      <c r="L1415"/>
    </row>
    <row r="1416" spans="1:12" s="4" customFormat="1" ht="14.25">
      <c r="A1416" s="80"/>
      <c r="B1416" s="80"/>
      <c r="C1416" s="80"/>
      <c r="D1416" s="80"/>
      <c r="E1416" s="80"/>
      <c r="F1416" s="80"/>
      <c r="G1416" s="80"/>
      <c r="H1416" s="80"/>
      <c r="J1416"/>
      <c r="K1416"/>
      <c r="L1416"/>
    </row>
    <row r="1417" spans="1:12" s="4" customFormat="1" ht="14.25">
      <c r="A1417" s="80"/>
      <c r="B1417" s="80"/>
      <c r="C1417" s="80"/>
      <c r="D1417" s="80"/>
      <c r="E1417" s="80"/>
      <c r="F1417" s="80"/>
      <c r="G1417" s="80"/>
      <c r="H1417" s="80"/>
      <c r="J1417"/>
      <c r="K1417"/>
      <c r="L1417"/>
    </row>
    <row r="1418" spans="1:12" s="4" customFormat="1" ht="14.25">
      <c r="A1418" s="80"/>
      <c r="B1418" s="80"/>
      <c r="C1418" s="80"/>
      <c r="D1418" s="80"/>
      <c r="E1418" s="80"/>
      <c r="F1418" s="80"/>
      <c r="G1418" s="80"/>
      <c r="H1418" s="80"/>
      <c r="J1418"/>
      <c r="K1418"/>
      <c r="L1418"/>
    </row>
    <row r="1419" spans="1:12" s="4" customFormat="1" ht="14.25">
      <c r="A1419" s="80"/>
      <c r="B1419" s="80"/>
      <c r="C1419" s="80"/>
      <c r="D1419" s="80"/>
      <c r="E1419" s="80"/>
      <c r="F1419" s="80"/>
      <c r="G1419" s="80"/>
      <c r="H1419" s="80"/>
      <c r="J1419"/>
      <c r="K1419"/>
      <c r="L1419"/>
    </row>
    <row r="1420" spans="1:12" s="4" customFormat="1" ht="14.25">
      <c r="A1420" s="80"/>
      <c r="B1420" s="80"/>
      <c r="C1420" s="80"/>
      <c r="D1420" s="80"/>
      <c r="E1420" s="80"/>
      <c r="F1420" s="80"/>
      <c r="G1420" s="80"/>
      <c r="H1420" s="80"/>
      <c r="J1420"/>
      <c r="K1420"/>
      <c r="L1420"/>
    </row>
    <row r="1421" spans="1:12" s="4" customFormat="1" ht="14.25">
      <c r="A1421" s="80"/>
      <c r="B1421" s="80"/>
      <c r="C1421" s="80"/>
      <c r="D1421" s="80"/>
      <c r="E1421" s="80"/>
      <c r="F1421" s="80"/>
      <c r="G1421" s="80"/>
      <c r="H1421" s="80"/>
      <c r="J1421"/>
      <c r="K1421"/>
      <c r="L1421"/>
    </row>
    <row r="1422" spans="1:12" s="4" customFormat="1" ht="14.25">
      <c r="A1422" s="80"/>
      <c r="B1422" s="80"/>
      <c r="C1422" s="80"/>
      <c r="D1422" s="80"/>
      <c r="E1422" s="80"/>
      <c r="F1422" s="80"/>
      <c r="G1422" s="80"/>
      <c r="H1422" s="80"/>
      <c r="J1422"/>
      <c r="K1422"/>
      <c r="L1422"/>
    </row>
    <row r="1423" spans="1:12" s="4" customFormat="1" ht="14.25">
      <c r="A1423" s="80"/>
      <c r="B1423" s="80"/>
      <c r="C1423" s="80"/>
      <c r="D1423" s="80"/>
      <c r="E1423" s="80"/>
      <c r="F1423" s="80"/>
      <c r="G1423" s="80"/>
      <c r="H1423" s="80"/>
      <c r="J1423"/>
      <c r="K1423"/>
      <c r="L1423"/>
    </row>
    <row r="1424" spans="1:12" s="4" customFormat="1" ht="14.25">
      <c r="A1424" s="80"/>
      <c r="B1424" s="80"/>
      <c r="C1424" s="80"/>
      <c r="D1424" s="80"/>
      <c r="E1424" s="80"/>
      <c r="F1424" s="80"/>
      <c r="G1424" s="80"/>
      <c r="H1424" s="80"/>
      <c r="J1424"/>
      <c r="K1424"/>
      <c r="L1424"/>
    </row>
    <row r="1425" spans="1:12" s="4" customFormat="1" ht="14.25">
      <c r="A1425" s="80"/>
      <c r="B1425" s="80"/>
      <c r="C1425" s="80"/>
      <c r="D1425" s="80"/>
      <c r="E1425" s="80"/>
      <c r="F1425" s="80"/>
      <c r="G1425" s="80"/>
      <c r="H1425" s="80"/>
      <c r="J1425"/>
      <c r="K1425"/>
      <c r="L1425"/>
    </row>
    <row r="1426" spans="1:12" s="4" customFormat="1" ht="14.25">
      <c r="A1426" s="80"/>
      <c r="B1426" s="80"/>
      <c r="C1426" s="80"/>
      <c r="D1426" s="80"/>
      <c r="E1426" s="80"/>
      <c r="F1426" s="80"/>
      <c r="G1426" s="80"/>
      <c r="H1426" s="80"/>
      <c r="J1426"/>
      <c r="K1426"/>
      <c r="L1426"/>
    </row>
    <row r="1427" spans="1:12" s="4" customFormat="1" ht="14.25">
      <c r="A1427" s="80"/>
      <c r="B1427" s="80"/>
      <c r="C1427" s="80"/>
      <c r="D1427" s="80"/>
      <c r="E1427" s="80"/>
      <c r="F1427" s="80"/>
      <c r="G1427" s="80"/>
      <c r="H1427" s="80"/>
      <c r="J1427"/>
      <c r="K1427"/>
      <c r="L1427"/>
    </row>
    <row r="1428" spans="1:12" s="4" customFormat="1" ht="14.25">
      <c r="A1428" s="80"/>
      <c r="B1428" s="80"/>
      <c r="C1428" s="80"/>
      <c r="D1428" s="80"/>
      <c r="E1428" s="80"/>
      <c r="F1428" s="80"/>
      <c r="G1428" s="80"/>
      <c r="H1428" s="80"/>
      <c r="J1428"/>
      <c r="K1428"/>
      <c r="L1428"/>
    </row>
    <row r="1429" spans="1:12" s="4" customFormat="1" ht="14.25">
      <c r="A1429" s="80"/>
      <c r="B1429" s="80"/>
      <c r="C1429" s="80"/>
      <c r="D1429" s="80"/>
      <c r="E1429" s="80"/>
      <c r="F1429" s="80"/>
      <c r="G1429" s="80"/>
      <c r="H1429" s="80"/>
      <c r="J1429"/>
      <c r="K1429"/>
      <c r="L1429"/>
    </row>
    <row r="1430" spans="1:12" s="4" customFormat="1" ht="14.25">
      <c r="A1430" s="80"/>
      <c r="B1430" s="80"/>
      <c r="C1430" s="80"/>
      <c r="D1430" s="80"/>
      <c r="E1430" s="80"/>
      <c r="F1430" s="80"/>
      <c r="G1430" s="80"/>
      <c r="H1430" s="80"/>
      <c r="J1430"/>
      <c r="K1430"/>
      <c r="L1430"/>
    </row>
    <row r="1431" spans="1:12" s="4" customFormat="1" ht="14.25">
      <c r="A1431" s="80"/>
      <c r="B1431" s="80"/>
      <c r="C1431" s="80"/>
      <c r="D1431" s="80"/>
      <c r="E1431" s="80"/>
      <c r="F1431" s="80"/>
      <c r="G1431" s="80"/>
      <c r="H1431" s="80"/>
      <c r="J1431"/>
      <c r="K1431"/>
      <c r="L1431"/>
    </row>
    <row r="1432" spans="1:12" s="4" customFormat="1" ht="14.25">
      <c r="A1432" s="80"/>
      <c r="B1432" s="80"/>
      <c r="C1432" s="80"/>
      <c r="D1432" s="80"/>
      <c r="E1432" s="80"/>
      <c r="F1432" s="80"/>
      <c r="G1432" s="80"/>
      <c r="H1432" s="80"/>
      <c r="J1432"/>
      <c r="K1432"/>
      <c r="L1432"/>
    </row>
    <row r="1433" spans="1:12" s="4" customFormat="1" ht="14.25">
      <c r="A1433" s="80"/>
      <c r="B1433" s="80"/>
      <c r="C1433" s="80"/>
      <c r="D1433" s="80"/>
      <c r="E1433" s="80"/>
      <c r="F1433" s="80"/>
      <c r="G1433" s="80"/>
      <c r="H1433" s="80"/>
      <c r="J1433"/>
      <c r="K1433"/>
      <c r="L1433"/>
    </row>
    <row r="1434" spans="1:12" s="4" customFormat="1" ht="14.25">
      <c r="A1434" s="80"/>
      <c r="B1434" s="80"/>
      <c r="C1434" s="80"/>
      <c r="D1434" s="80"/>
      <c r="E1434" s="80"/>
      <c r="F1434" s="80"/>
      <c r="G1434" s="80"/>
      <c r="H1434" s="80"/>
      <c r="J1434"/>
      <c r="K1434"/>
      <c r="L1434"/>
    </row>
    <row r="1435" spans="1:12" s="4" customFormat="1" ht="14.25">
      <c r="A1435" s="80"/>
      <c r="B1435" s="80"/>
      <c r="C1435" s="80"/>
      <c r="D1435" s="80"/>
      <c r="E1435" s="80"/>
      <c r="F1435" s="80"/>
      <c r="G1435" s="80"/>
      <c r="H1435" s="80"/>
      <c r="J1435"/>
      <c r="K1435"/>
      <c r="L1435"/>
    </row>
    <row r="1436" spans="1:12" s="4" customFormat="1" ht="14.25">
      <c r="A1436" s="80"/>
      <c r="B1436" s="80"/>
      <c r="C1436" s="80"/>
      <c r="D1436" s="80"/>
      <c r="E1436" s="80"/>
      <c r="F1436" s="80"/>
      <c r="G1436" s="80"/>
      <c r="H1436" s="80"/>
      <c r="J1436"/>
      <c r="K1436"/>
      <c r="L1436"/>
    </row>
    <row r="1437" spans="1:12" s="4" customFormat="1" ht="14.25">
      <c r="A1437" s="80"/>
      <c r="B1437" s="80"/>
      <c r="C1437" s="80"/>
      <c r="D1437" s="80"/>
      <c r="E1437" s="80"/>
      <c r="F1437" s="80"/>
      <c r="G1437" s="80"/>
      <c r="H1437" s="80"/>
      <c r="J1437"/>
      <c r="K1437"/>
      <c r="L1437"/>
    </row>
    <row r="1438" spans="1:12" s="4" customFormat="1" ht="14.25">
      <c r="A1438" s="80"/>
      <c r="B1438" s="80"/>
      <c r="C1438" s="80"/>
      <c r="D1438" s="80"/>
      <c r="E1438" s="80"/>
      <c r="F1438" s="80"/>
      <c r="G1438" s="80"/>
      <c r="H1438" s="80"/>
      <c r="J1438"/>
      <c r="K1438"/>
      <c r="L1438"/>
    </row>
    <row r="1439" spans="1:12" s="4" customFormat="1" ht="14.25">
      <c r="A1439" s="80"/>
      <c r="B1439" s="80"/>
      <c r="C1439" s="80"/>
      <c r="D1439" s="80"/>
      <c r="E1439" s="80"/>
      <c r="F1439" s="80"/>
      <c r="G1439" s="80"/>
      <c r="H1439" s="80"/>
      <c r="J1439"/>
      <c r="K1439"/>
      <c r="L1439"/>
    </row>
    <row r="1440" spans="1:12" s="4" customFormat="1" ht="14.25">
      <c r="A1440" s="80"/>
      <c r="B1440" s="80"/>
      <c r="C1440" s="80"/>
      <c r="D1440" s="80"/>
      <c r="E1440" s="80"/>
      <c r="F1440" s="80"/>
      <c r="G1440" s="80"/>
      <c r="H1440" s="80"/>
      <c r="J1440"/>
      <c r="K1440"/>
      <c r="L1440"/>
    </row>
    <row r="1441" spans="1:12" s="4" customFormat="1" ht="14.25">
      <c r="A1441" s="80"/>
      <c r="B1441" s="80"/>
      <c r="C1441" s="80"/>
      <c r="D1441" s="80"/>
      <c r="E1441" s="80"/>
      <c r="F1441" s="80"/>
      <c r="G1441" s="80"/>
      <c r="H1441" s="80"/>
      <c r="J1441"/>
      <c r="K1441"/>
      <c r="L1441"/>
    </row>
    <row r="1442" spans="1:12" s="4" customFormat="1" ht="14.25">
      <c r="A1442" s="80"/>
      <c r="B1442" s="80"/>
      <c r="C1442" s="80"/>
      <c r="D1442" s="80"/>
      <c r="E1442" s="80"/>
      <c r="F1442" s="80"/>
      <c r="G1442" s="80"/>
      <c r="H1442" s="80"/>
      <c r="J1442"/>
      <c r="K1442"/>
      <c r="L1442"/>
    </row>
    <row r="1443" spans="1:12" s="4" customFormat="1" ht="14.25">
      <c r="A1443" s="80"/>
      <c r="B1443" s="80"/>
      <c r="C1443" s="80"/>
      <c r="D1443" s="80"/>
      <c r="E1443" s="80"/>
      <c r="F1443" s="80"/>
      <c r="G1443" s="80"/>
      <c r="H1443" s="80"/>
      <c r="J1443"/>
      <c r="K1443"/>
      <c r="L1443"/>
    </row>
    <row r="1444" spans="1:12" s="4" customFormat="1" ht="14.25">
      <c r="A1444" s="80"/>
      <c r="B1444" s="80"/>
      <c r="C1444" s="80"/>
      <c r="D1444" s="80"/>
      <c r="E1444" s="80"/>
      <c r="F1444" s="80"/>
      <c r="G1444" s="80"/>
      <c r="H1444" s="80"/>
      <c r="J1444"/>
      <c r="K1444"/>
      <c r="L1444"/>
    </row>
    <row r="1445" spans="1:12" s="4" customFormat="1" ht="14.25">
      <c r="A1445" s="80"/>
      <c r="B1445" s="80"/>
      <c r="C1445" s="80"/>
      <c r="D1445" s="80"/>
      <c r="E1445" s="80"/>
      <c r="F1445" s="80"/>
      <c r="G1445" s="80"/>
      <c r="H1445" s="80"/>
      <c r="J1445"/>
      <c r="K1445"/>
      <c r="L1445"/>
    </row>
    <row r="1446" spans="1:12" s="4" customFormat="1" ht="14.25">
      <c r="A1446" s="80"/>
      <c r="B1446" s="80"/>
      <c r="C1446" s="80"/>
      <c r="D1446" s="80"/>
      <c r="E1446" s="80"/>
      <c r="F1446" s="80"/>
      <c r="G1446" s="80"/>
      <c r="H1446" s="80"/>
      <c r="J1446"/>
      <c r="K1446"/>
      <c r="L1446"/>
    </row>
    <row r="1447" spans="1:12" s="4" customFormat="1" ht="14.25">
      <c r="A1447" s="80"/>
      <c r="B1447" s="80"/>
      <c r="C1447" s="80"/>
      <c r="D1447" s="80"/>
      <c r="E1447" s="80"/>
      <c r="F1447" s="80"/>
      <c r="G1447" s="80"/>
      <c r="H1447" s="80"/>
      <c r="J1447"/>
      <c r="K1447"/>
      <c r="L1447"/>
    </row>
    <row r="1448" spans="1:12" s="4" customFormat="1" ht="14.25">
      <c r="A1448" s="80"/>
      <c r="B1448" s="80"/>
      <c r="C1448" s="80"/>
      <c r="D1448" s="80"/>
      <c r="E1448" s="80"/>
      <c r="F1448" s="80"/>
      <c r="G1448" s="80"/>
      <c r="H1448" s="80"/>
      <c r="J1448"/>
      <c r="K1448"/>
      <c r="L1448"/>
    </row>
    <row r="1449" spans="1:12" s="4" customFormat="1" ht="14.25">
      <c r="A1449" s="80"/>
      <c r="B1449" s="80"/>
      <c r="C1449" s="80"/>
      <c r="D1449" s="80"/>
      <c r="E1449" s="80"/>
      <c r="F1449" s="80"/>
      <c r="G1449" s="80"/>
      <c r="H1449" s="80"/>
      <c r="J1449"/>
      <c r="K1449"/>
      <c r="L1449"/>
    </row>
    <row r="1450" spans="1:12" s="4" customFormat="1" ht="14.25">
      <c r="A1450" s="80"/>
      <c r="B1450" s="80"/>
      <c r="C1450" s="80"/>
      <c r="D1450" s="80"/>
      <c r="E1450" s="80"/>
      <c r="F1450" s="80"/>
      <c r="G1450" s="80"/>
      <c r="H1450" s="80"/>
      <c r="J1450"/>
      <c r="K1450"/>
      <c r="L1450"/>
    </row>
    <row r="1451" spans="1:12" s="4" customFormat="1" ht="14.25">
      <c r="A1451" s="80"/>
      <c r="B1451" s="80"/>
      <c r="C1451" s="80"/>
      <c r="D1451" s="80"/>
      <c r="E1451" s="80"/>
      <c r="F1451" s="80"/>
      <c r="G1451" s="80"/>
      <c r="H1451" s="80"/>
      <c r="J1451"/>
      <c r="K1451"/>
      <c r="L1451"/>
    </row>
    <row r="1452" spans="1:12" s="4" customFormat="1" ht="14.25">
      <c r="A1452" s="80"/>
      <c r="B1452" s="80"/>
      <c r="C1452" s="80"/>
      <c r="D1452" s="80"/>
      <c r="E1452" s="80"/>
      <c r="F1452" s="80"/>
      <c r="G1452" s="80"/>
      <c r="H1452" s="80"/>
      <c r="J1452"/>
      <c r="K1452"/>
      <c r="L1452"/>
    </row>
    <row r="1453" spans="1:12" s="4" customFormat="1" ht="14.25">
      <c r="A1453" s="80"/>
      <c r="B1453" s="80"/>
      <c r="C1453" s="80"/>
      <c r="D1453" s="80"/>
      <c r="E1453" s="80"/>
      <c r="F1453" s="80"/>
      <c r="G1453" s="80"/>
      <c r="H1453" s="80"/>
      <c r="J1453"/>
      <c r="K1453"/>
      <c r="L1453"/>
    </row>
    <row r="1454" spans="1:12" s="4" customFormat="1" ht="14.25">
      <c r="A1454" s="80"/>
      <c r="B1454" s="80"/>
      <c r="C1454" s="80"/>
      <c r="D1454" s="80"/>
      <c r="E1454" s="80"/>
      <c r="F1454" s="80"/>
      <c r="G1454" s="80"/>
      <c r="H1454" s="80"/>
      <c r="J1454"/>
      <c r="K1454"/>
      <c r="L1454"/>
    </row>
    <row r="1455" spans="1:12" s="4" customFormat="1" ht="14.25">
      <c r="A1455" s="80"/>
      <c r="B1455" s="80"/>
      <c r="C1455" s="80"/>
      <c r="D1455" s="80"/>
      <c r="E1455" s="80"/>
      <c r="F1455" s="80"/>
      <c r="G1455" s="80"/>
      <c r="H1455" s="80"/>
      <c r="J1455"/>
      <c r="K1455"/>
      <c r="L1455"/>
    </row>
    <row r="1456" spans="1:12" s="4" customFormat="1" ht="14.25">
      <c r="A1456" s="80"/>
      <c r="B1456" s="80"/>
      <c r="C1456" s="80"/>
      <c r="D1456" s="80"/>
      <c r="E1456" s="80"/>
      <c r="F1456" s="80"/>
      <c r="G1456" s="80"/>
      <c r="H1456" s="80"/>
      <c r="J1456"/>
      <c r="K1456"/>
      <c r="L1456"/>
    </row>
    <row r="1457" spans="1:12" s="4" customFormat="1" ht="14.25">
      <c r="A1457" s="80"/>
      <c r="B1457" s="80"/>
      <c r="C1457" s="80"/>
      <c r="D1457" s="80"/>
      <c r="E1457" s="80"/>
      <c r="F1457" s="80"/>
      <c r="G1457" s="80"/>
      <c r="H1457" s="80"/>
      <c r="J1457"/>
      <c r="K1457"/>
      <c r="L1457"/>
    </row>
    <row r="1458" spans="1:12" s="4" customFormat="1" ht="14.25">
      <c r="A1458" s="80"/>
      <c r="B1458" s="80"/>
      <c r="C1458" s="80"/>
      <c r="D1458" s="80"/>
      <c r="E1458" s="80"/>
      <c r="F1458" s="80"/>
      <c r="G1458" s="80"/>
      <c r="H1458" s="80"/>
      <c r="J1458"/>
      <c r="K1458"/>
      <c r="L1458"/>
    </row>
    <row r="1459" spans="1:12" s="4" customFormat="1" ht="14.25">
      <c r="A1459" s="80"/>
      <c r="B1459" s="80"/>
      <c r="C1459" s="80"/>
      <c r="D1459" s="80"/>
      <c r="E1459" s="80"/>
      <c r="F1459" s="80"/>
      <c r="G1459" s="80"/>
      <c r="H1459" s="80"/>
      <c r="J1459"/>
      <c r="K1459"/>
      <c r="L1459"/>
    </row>
    <row r="1460" spans="1:12" s="4" customFormat="1" ht="14.25">
      <c r="A1460" s="80"/>
      <c r="B1460" s="80"/>
      <c r="C1460" s="80"/>
      <c r="D1460" s="80"/>
      <c r="E1460" s="80"/>
      <c r="F1460" s="80"/>
      <c r="G1460" s="80"/>
      <c r="H1460" s="80"/>
      <c r="J1460"/>
      <c r="K1460"/>
      <c r="L1460"/>
    </row>
    <row r="1461" spans="1:12" s="4" customFormat="1" ht="14.25">
      <c r="A1461" s="80"/>
      <c r="B1461" s="80"/>
      <c r="C1461" s="80"/>
      <c r="D1461" s="80"/>
      <c r="E1461" s="80"/>
      <c r="F1461" s="80"/>
      <c r="G1461" s="80"/>
      <c r="H1461" s="80"/>
      <c r="J1461"/>
      <c r="K1461"/>
      <c r="L1461"/>
    </row>
    <row r="1462" spans="1:12" s="4" customFormat="1" ht="14.25">
      <c r="A1462" s="80"/>
      <c r="B1462" s="80"/>
      <c r="C1462" s="80"/>
      <c r="D1462" s="80"/>
      <c r="E1462" s="80"/>
      <c r="F1462" s="80"/>
      <c r="G1462" s="80"/>
      <c r="H1462" s="80"/>
      <c r="J1462"/>
      <c r="K1462"/>
      <c r="L1462"/>
    </row>
    <row r="1463" spans="1:12" s="4" customFormat="1" ht="14.25">
      <c r="A1463" s="80"/>
      <c r="B1463" s="80"/>
      <c r="C1463" s="80"/>
      <c r="D1463" s="80"/>
      <c r="E1463" s="80"/>
      <c r="F1463" s="80"/>
      <c r="G1463" s="80"/>
      <c r="H1463" s="80"/>
      <c r="J1463"/>
      <c r="K1463"/>
      <c r="L1463"/>
    </row>
    <row r="1464" spans="1:12" s="4" customFormat="1" ht="14.25">
      <c r="A1464" s="80"/>
      <c r="B1464" s="80"/>
      <c r="C1464" s="80"/>
      <c r="D1464" s="80"/>
      <c r="E1464" s="80"/>
      <c r="F1464" s="80"/>
      <c r="G1464" s="80"/>
      <c r="H1464" s="80"/>
      <c r="J1464"/>
      <c r="K1464"/>
      <c r="L1464"/>
    </row>
    <row r="1465" spans="1:12" s="4" customFormat="1" ht="14.25">
      <c r="A1465" s="80"/>
      <c r="B1465" s="80"/>
      <c r="C1465" s="80"/>
      <c r="D1465" s="80"/>
      <c r="E1465" s="80"/>
      <c r="F1465" s="80"/>
      <c r="G1465" s="80"/>
      <c r="H1465" s="80"/>
      <c r="J1465"/>
      <c r="K1465"/>
      <c r="L1465"/>
    </row>
    <row r="1466" spans="1:12" s="4" customFormat="1" ht="14.25">
      <c r="A1466" s="80"/>
      <c r="B1466" s="80"/>
      <c r="C1466" s="80"/>
      <c r="D1466" s="80"/>
      <c r="E1466" s="80"/>
      <c r="F1466" s="80"/>
      <c r="G1466" s="80"/>
      <c r="H1466" s="80"/>
      <c r="J1466"/>
      <c r="K1466"/>
      <c r="L1466"/>
    </row>
    <row r="1467" spans="1:12" s="4" customFormat="1" ht="14.25">
      <c r="A1467" s="80"/>
      <c r="B1467" s="80"/>
      <c r="C1467" s="80"/>
      <c r="D1467" s="80"/>
      <c r="E1467" s="80"/>
      <c r="F1467" s="80"/>
      <c r="G1467" s="80"/>
      <c r="H1467" s="80"/>
      <c r="J1467"/>
      <c r="K1467"/>
      <c r="L1467"/>
    </row>
    <row r="1468" spans="1:12" s="4" customFormat="1" ht="14.25">
      <c r="A1468" s="80"/>
      <c r="B1468" s="80"/>
      <c r="C1468" s="80"/>
      <c r="D1468" s="80"/>
      <c r="E1468" s="80"/>
      <c r="F1468" s="80"/>
      <c r="G1468" s="80"/>
      <c r="H1468" s="80"/>
      <c r="J1468"/>
      <c r="K1468"/>
      <c r="L1468"/>
    </row>
    <row r="1469" spans="1:12" s="4" customFormat="1" ht="14.25">
      <c r="A1469" s="80"/>
      <c r="B1469" s="80"/>
      <c r="C1469" s="80"/>
      <c r="D1469" s="80"/>
      <c r="E1469" s="80"/>
      <c r="F1469" s="80"/>
      <c r="G1469" s="80"/>
      <c r="H1469" s="80"/>
      <c r="J1469"/>
      <c r="K1469"/>
      <c r="L1469"/>
    </row>
    <row r="1470" spans="1:12" s="4" customFormat="1" ht="14.25">
      <c r="A1470" s="80"/>
      <c r="B1470" s="80"/>
      <c r="C1470" s="80"/>
      <c r="D1470" s="80"/>
      <c r="E1470" s="80"/>
      <c r="F1470" s="80"/>
      <c r="G1470" s="80"/>
      <c r="H1470" s="80"/>
      <c r="J1470"/>
      <c r="K1470"/>
      <c r="L1470"/>
    </row>
    <row r="1471" spans="1:12" s="4" customFormat="1" ht="14.25">
      <c r="A1471" s="80"/>
      <c r="B1471" s="80"/>
      <c r="C1471" s="80"/>
      <c r="D1471" s="80"/>
      <c r="E1471" s="80"/>
      <c r="F1471" s="80"/>
      <c r="G1471" s="80"/>
      <c r="H1471" s="80"/>
      <c r="J1471"/>
      <c r="K1471"/>
      <c r="L1471"/>
    </row>
    <row r="1472" spans="1:12" s="4" customFormat="1" ht="14.25">
      <c r="A1472" s="80"/>
      <c r="B1472" s="80"/>
      <c r="C1472" s="80"/>
      <c r="D1472" s="80"/>
      <c r="E1472" s="80"/>
      <c r="F1472" s="80"/>
      <c r="G1472" s="80"/>
      <c r="H1472" s="80"/>
      <c r="J1472"/>
      <c r="K1472"/>
      <c r="L1472"/>
    </row>
    <row r="1473" spans="1:12" s="4" customFormat="1" ht="14.25">
      <c r="A1473" s="80"/>
      <c r="B1473" s="80"/>
      <c r="C1473" s="80"/>
      <c r="D1473" s="80"/>
      <c r="E1473" s="80"/>
      <c r="F1473" s="80"/>
      <c r="G1473" s="80"/>
      <c r="H1473" s="80"/>
      <c r="J1473"/>
      <c r="K1473"/>
      <c r="L1473"/>
    </row>
    <row r="1474" spans="1:12" s="4" customFormat="1" ht="14.25">
      <c r="A1474" s="80"/>
      <c r="B1474" s="80"/>
      <c r="C1474" s="80"/>
      <c r="D1474" s="80"/>
      <c r="E1474" s="80"/>
      <c r="F1474" s="80"/>
      <c r="G1474" s="80"/>
      <c r="H1474" s="80"/>
      <c r="J1474"/>
      <c r="K1474"/>
      <c r="L1474"/>
    </row>
    <row r="1475" spans="1:12" s="4" customFormat="1" ht="14.25">
      <c r="A1475" s="80"/>
      <c r="B1475" s="80"/>
      <c r="C1475" s="80"/>
      <c r="D1475" s="80"/>
      <c r="E1475" s="80"/>
      <c r="F1475" s="80"/>
      <c r="G1475" s="80"/>
      <c r="H1475" s="80"/>
      <c r="J1475"/>
      <c r="K1475"/>
      <c r="L1475"/>
    </row>
    <row r="1476" spans="1:12" s="4" customFormat="1" ht="14.25">
      <c r="A1476" s="80"/>
      <c r="B1476" s="80"/>
      <c r="C1476" s="80"/>
      <c r="D1476" s="80"/>
      <c r="E1476" s="80"/>
      <c r="F1476" s="80"/>
      <c r="G1476" s="80"/>
      <c r="H1476" s="80"/>
      <c r="J1476"/>
      <c r="K1476"/>
      <c r="L1476"/>
    </row>
    <row r="1477" spans="1:12" s="4" customFormat="1" ht="14.25">
      <c r="A1477" s="80"/>
      <c r="B1477" s="80"/>
      <c r="C1477" s="80"/>
      <c r="D1477" s="80"/>
      <c r="E1477" s="80"/>
      <c r="F1477" s="80"/>
      <c r="G1477" s="80"/>
      <c r="H1477" s="80"/>
      <c r="J1477"/>
      <c r="K1477"/>
      <c r="L1477"/>
    </row>
    <row r="1478" spans="1:12" s="4" customFormat="1" ht="14.25">
      <c r="A1478" s="80"/>
      <c r="B1478" s="80"/>
      <c r="C1478" s="80"/>
      <c r="D1478" s="80"/>
      <c r="E1478" s="80"/>
      <c r="F1478" s="80"/>
      <c r="G1478" s="80"/>
      <c r="H1478" s="80"/>
      <c r="J1478"/>
      <c r="K1478"/>
      <c r="L1478"/>
    </row>
    <row r="1479" spans="1:12" s="4" customFormat="1" ht="14.25">
      <c r="A1479" s="80"/>
      <c r="B1479" s="80"/>
      <c r="C1479" s="80"/>
      <c r="D1479" s="80"/>
      <c r="E1479" s="80"/>
      <c r="F1479" s="80"/>
      <c r="G1479" s="80"/>
      <c r="H1479" s="80"/>
      <c r="J1479"/>
      <c r="K1479"/>
      <c r="L1479"/>
    </row>
    <row r="1480" spans="1:12" s="4" customFormat="1" ht="14.25">
      <c r="A1480" s="80"/>
      <c r="B1480" s="80"/>
      <c r="C1480" s="80"/>
      <c r="D1480" s="80"/>
      <c r="E1480" s="80"/>
      <c r="F1480" s="80"/>
      <c r="G1480" s="80"/>
      <c r="H1480" s="80"/>
      <c r="J1480"/>
      <c r="K1480"/>
      <c r="L1480"/>
    </row>
    <row r="1481" spans="1:12" s="4" customFormat="1" ht="14.25">
      <c r="A1481" s="80"/>
      <c r="B1481" s="80"/>
      <c r="C1481" s="80"/>
      <c r="D1481" s="80"/>
      <c r="E1481" s="80"/>
      <c r="F1481" s="80"/>
      <c r="G1481" s="80"/>
      <c r="H1481" s="80"/>
      <c r="J1481"/>
      <c r="K1481"/>
      <c r="L1481"/>
    </row>
    <row r="1482" spans="1:12" s="4" customFormat="1" ht="14.25">
      <c r="A1482" s="80"/>
      <c r="B1482" s="80"/>
      <c r="C1482" s="80"/>
      <c r="D1482" s="80"/>
      <c r="E1482" s="80"/>
      <c r="F1482" s="80"/>
      <c r="G1482" s="80"/>
      <c r="H1482" s="80"/>
      <c r="J1482"/>
      <c r="K1482"/>
      <c r="L1482"/>
    </row>
    <row r="1483" spans="1:12" s="4" customFormat="1" ht="14.25">
      <c r="A1483" s="80"/>
      <c r="B1483" s="80"/>
      <c r="C1483" s="80"/>
      <c r="D1483" s="80"/>
      <c r="E1483" s="80"/>
      <c r="F1483" s="80"/>
      <c r="G1483" s="80"/>
      <c r="H1483" s="80"/>
      <c r="J1483"/>
      <c r="K1483"/>
      <c r="L1483"/>
    </row>
    <row r="1484" spans="1:12" s="4" customFormat="1" ht="14.25">
      <c r="A1484" s="80"/>
      <c r="B1484" s="80"/>
      <c r="C1484" s="80"/>
      <c r="D1484" s="80"/>
      <c r="E1484" s="80"/>
      <c r="F1484" s="80"/>
      <c r="G1484" s="80"/>
      <c r="H1484" s="80"/>
      <c r="J1484"/>
      <c r="K1484"/>
      <c r="L1484"/>
    </row>
    <row r="1485" spans="1:12" s="4" customFormat="1" ht="14.25">
      <c r="A1485" s="80"/>
      <c r="B1485" s="80"/>
      <c r="C1485" s="80"/>
      <c r="D1485" s="80"/>
      <c r="E1485" s="80"/>
      <c r="F1485" s="80"/>
      <c r="G1485" s="80"/>
      <c r="H1485" s="80"/>
      <c r="J1485"/>
      <c r="K1485"/>
      <c r="L1485"/>
    </row>
    <row r="1486" spans="1:12" s="4" customFormat="1" ht="14.25">
      <c r="A1486" s="80"/>
      <c r="B1486" s="80"/>
      <c r="C1486" s="80"/>
      <c r="D1486" s="80"/>
      <c r="E1486" s="80"/>
      <c r="F1486" s="80"/>
      <c r="G1486" s="80"/>
      <c r="H1486" s="80"/>
      <c r="J1486"/>
      <c r="K1486"/>
      <c r="L1486"/>
    </row>
    <row r="1487" spans="1:12" s="4" customFormat="1" ht="14.25">
      <c r="A1487" s="80"/>
      <c r="B1487" s="80"/>
      <c r="C1487" s="80"/>
      <c r="D1487" s="80"/>
      <c r="E1487" s="80"/>
      <c r="F1487" s="80"/>
      <c r="G1487" s="80"/>
      <c r="H1487" s="80"/>
      <c r="J1487"/>
      <c r="K1487"/>
      <c r="L1487"/>
    </row>
    <row r="1488" spans="1:12" s="4" customFormat="1" ht="14.25">
      <c r="A1488" s="80"/>
      <c r="B1488" s="80"/>
      <c r="C1488" s="80"/>
      <c r="D1488" s="80"/>
      <c r="E1488" s="80"/>
      <c r="F1488" s="80"/>
      <c r="G1488" s="80"/>
      <c r="H1488" s="80"/>
      <c r="J1488"/>
      <c r="K1488"/>
      <c r="L1488"/>
    </row>
    <row r="1489" spans="1:12" s="4" customFormat="1" ht="14.25">
      <c r="A1489" s="80"/>
      <c r="B1489" s="80"/>
      <c r="C1489" s="80"/>
      <c r="D1489" s="80"/>
      <c r="E1489" s="80"/>
      <c r="F1489" s="80"/>
      <c r="G1489" s="80"/>
      <c r="H1489" s="80"/>
      <c r="J1489"/>
      <c r="K1489"/>
      <c r="L1489"/>
    </row>
    <row r="1490" spans="1:12" s="4" customFormat="1" ht="14.25">
      <c r="A1490" s="80"/>
      <c r="B1490" s="80"/>
      <c r="C1490" s="80"/>
      <c r="D1490" s="80"/>
      <c r="E1490" s="80"/>
      <c r="F1490" s="80"/>
      <c r="G1490" s="80"/>
      <c r="H1490" s="80"/>
      <c r="J1490"/>
      <c r="K1490"/>
      <c r="L1490"/>
    </row>
    <row r="1491" spans="1:12" s="4" customFormat="1" ht="14.25">
      <c r="A1491" s="80"/>
      <c r="B1491" s="80"/>
      <c r="C1491" s="80"/>
      <c r="D1491" s="80"/>
      <c r="E1491" s="80"/>
      <c r="F1491" s="80"/>
      <c r="G1491" s="80"/>
      <c r="H1491" s="80"/>
      <c r="J1491"/>
      <c r="K1491"/>
      <c r="L1491"/>
    </row>
    <row r="1492" spans="1:12" s="4" customFormat="1" ht="14.25">
      <c r="A1492" s="80"/>
      <c r="B1492" s="80"/>
      <c r="C1492" s="80"/>
      <c r="D1492" s="80"/>
      <c r="E1492" s="80"/>
      <c r="F1492" s="80"/>
      <c r="G1492" s="80"/>
      <c r="H1492" s="80"/>
      <c r="J1492"/>
      <c r="K1492"/>
      <c r="L1492"/>
    </row>
    <row r="1493" spans="1:12" s="4" customFormat="1" ht="14.25">
      <c r="A1493" s="80"/>
      <c r="B1493" s="80"/>
      <c r="C1493" s="80"/>
      <c r="D1493" s="80"/>
      <c r="E1493" s="80"/>
      <c r="F1493" s="80"/>
      <c r="G1493" s="80"/>
      <c r="H1493" s="80"/>
      <c r="J1493"/>
      <c r="K1493"/>
      <c r="L1493"/>
    </row>
    <row r="1494" spans="1:12" s="4" customFormat="1" ht="14.25">
      <c r="A1494" s="80"/>
      <c r="B1494" s="80"/>
      <c r="C1494" s="80"/>
      <c r="D1494" s="80"/>
      <c r="E1494" s="80"/>
      <c r="F1494" s="80"/>
      <c r="G1494" s="80"/>
      <c r="H1494" s="80"/>
      <c r="J1494"/>
      <c r="K1494"/>
      <c r="L1494"/>
    </row>
    <row r="1495" spans="1:12" s="4" customFormat="1" ht="14.25">
      <c r="A1495" s="80"/>
      <c r="B1495" s="80"/>
      <c r="C1495" s="80"/>
      <c r="D1495" s="80"/>
      <c r="E1495" s="80"/>
      <c r="F1495" s="80"/>
      <c r="G1495" s="80"/>
      <c r="H1495" s="80"/>
      <c r="J1495"/>
      <c r="K1495"/>
      <c r="L1495"/>
    </row>
    <row r="1496" spans="1:12" s="4" customFormat="1" ht="14.25">
      <c r="A1496" s="80"/>
      <c r="B1496" s="80"/>
      <c r="C1496" s="80"/>
      <c r="D1496" s="80"/>
      <c r="E1496" s="80"/>
      <c r="F1496" s="80"/>
      <c r="G1496" s="80"/>
      <c r="H1496" s="80"/>
      <c r="J1496"/>
      <c r="K1496"/>
      <c r="L1496"/>
    </row>
    <row r="1497" spans="1:12" s="4" customFormat="1" ht="14.25">
      <c r="A1497" s="80"/>
      <c r="B1497" s="80"/>
      <c r="C1497" s="80"/>
      <c r="D1497" s="80"/>
      <c r="E1497" s="80"/>
      <c r="F1497" s="80"/>
      <c r="G1497" s="80"/>
      <c r="H1497" s="80"/>
      <c r="J1497"/>
      <c r="K1497"/>
      <c r="L1497"/>
    </row>
    <row r="1498" spans="1:12" s="4" customFormat="1" ht="14.25">
      <c r="A1498" s="80"/>
      <c r="B1498" s="80"/>
      <c r="C1498" s="80"/>
      <c r="D1498" s="80"/>
      <c r="E1498" s="80"/>
      <c r="F1498" s="80"/>
      <c r="G1498" s="80"/>
      <c r="H1498" s="80"/>
      <c r="J1498"/>
      <c r="K1498"/>
      <c r="L1498"/>
    </row>
    <row r="1499" spans="1:12" s="4" customFormat="1" ht="14.25">
      <c r="A1499" s="80"/>
      <c r="B1499" s="80"/>
      <c r="C1499" s="80"/>
      <c r="D1499" s="80"/>
      <c r="E1499" s="80"/>
      <c r="F1499" s="80"/>
      <c r="G1499" s="80"/>
      <c r="H1499" s="80"/>
      <c r="J1499"/>
      <c r="K1499"/>
      <c r="L1499"/>
    </row>
    <row r="1500" spans="1:12" ht="14.25">
      <c r="A1500" s="80"/>
      <c r="B1500" s="80"/>
      <c r="C1500" s="80"/>
      <c r="D1500" s="80"/>
      <c r="E1500" s="80"/>
      <c r="F1500" s="80"/>
      <c r="G1500" s="80"/>
      <c r="H1500" s="80"/>
    </row>
    <row r="1501" spans="1:12" ht="14.25">
      <c r="A1501" s="80"/>
      <c r="B1501" s="80"/>
      <c r="C1501" s="80"/>
      <c r="D1501" s="80"/>
      <c r="E1501" s="80"/>
    </row>
    <row r="1502" spans="1:12" ht="14.25">
      <c r="A1502" s="80"/>
      <c r="B1502" s="80"/>
      <c r="C1502" s="80"/>
      <c r="D1502" s="80"/>
      <c r="E1502" s="80"/>
    </row>
    <row r="1503" spans="1:12" ht="14.25">
      <c r="A1503" s="80"/>
      <c r="B1503" s="80"/>
      <c r="C1503" s="80"/>
      <c r="D1503" s="80"/>
      <c r="E1503" s="80"/>
    </row>
    <row r="1504" spans="1:12" ht="14.25">
      <c r="A1504" s="80"/>
      <c r="B1504" s="80"/>
      <c r="C1504" s="80"/>
      <c r="D1504" s="80"/>
      <c r="E1504" s="80"/>
    </row>
    <row r="1505" spans="1:5" ht="14.25">
      <c r="A1505" s="80"/>
      <c r="B1505" s="80"/>
      <c r="C1505" s="80"/>
      <c r="D1505" s="80"/>
      <c r="E1505" s="80"/>
    </row>
    <row r="1506" spans="1:5" ht="14.25">
      <c r="A1506" s="80"/>
      <c r="B1506" s="80"/>
      <c r="C1506" s="80"/>
      <c r="D1506" s="80"/>
      <c r="E1506" s="80"/>
    </row>
    <row r="1507" spans="1:5" ht="14.25">
      <c r="A1507" s="80"/>
      <c r="B1507" s="80"/>
      <c r="C1507" s="80"/>
      <c r="D1507" s="80"/>
      <c r="E1507" s="80"/>
    </row>
    <row r="1508" spans="1:5" ht="14.25">
      <c r="A1508" s="80"/>
      <c r="B1508" s="80"/>
      <c r="C1508" s="80"/>
      <c r="D1508" s="80"/>
      <c r="E1508" s="80"/>
    </row>
    <row r="1509" spans="1:5" ht="14.25">
      <c r="A1509" s="80"/>
      <c r="B1509" s="80"/>
      <c r="C1509" s="80"/>
      <c r="D1509" s="80"/>
    </row>
    <row r="1510" spans="1:5" ht="14.25">
      <c r="A1510" s="80"/>
      <c r="B1510" s="80"/>
      <c r="C1510" s="80"/>
      <c r="D1510" s="80"/>
    </row>
  </sheetData>
  <pageMargins left="0.6692913385826772" right="0.39370078740157483" top="0.98425196850393704" bottom="0.98425196850393704" header="0.51181102362204722" footer="0.51181102362204722"/>
  <pageSetup paperSize="9" scale="82" fitToHeight="2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 enableFormatConditionsCalculation="0">
    <pageSetUpPr fitToPage="1"/>
  </sheetPr>
  <dimension ref="A1:L1572"/>
  <sheetViews>
    <sheetView topLeftCell="A38" workbookViewId="0">
      <selection activeCell="H24" sqref="B21:H24"/>
    </sheetView>
  </sheetViews>
  <sheetFormatPr defaultColWidth="8.85546875" defaultRowHeight="12.75"/>
  <cols>
    <col min="1" max="1" width="12" style="4" customWidth="1"/>
    <col min="2" max="2" width="11.28515625" style="4" bestFit="1" customWidth="1"/>
    <col min="3" max="3" width="10.42578125" style="4" customWidth="1"/>
    <col min="4" max="4" width="12.140625" style="4" customWidth="1"/>
    <col min="5" max="5" width="17.140625" style="4" customWidth="1"/>
    <col min="6" max="6" width="8.85546875" style="4" customWidth="1"/>
    <col min="7" max="7" width="12.7109375" style="4" bestFit="1" customWidth="1"/>
    <col min="8" max="8" width="16.42578125" style="4" customWidth="1"/>
    <col min="9" max="9" width="12" style="4" customWidth="1"/>
    <col min="12" max="12" width="9.7109375" bestFit="1" customWidth="1"/>
  </cols>
  <sheetData>
    <row r="1" spans="1:8">
      <c r="A1" s="1" t="s">
        <v>105</v>
      </c>
      <c r="B1" s="275">
        <v>39707</v>
      </c>
      <c r="C1" s="3"/>
      <c r="F1" s="4" t="s">
        <v>1</v>
      </c>
      <c r="G1" s="5" t="s">
        <v>29</v>
      </c>
      <c r="H1" s="6"/>
    </row>
    <row r="2" spans="1:8">
      <c r="A2" s="1"/>
      <c r="E2" s="7"/>
      <c r="F2" s="7"/>
    </row>
    <row r="3" spans="1:8" ht="15.75">
      <c r="A3" s="8" t="s">
        <v>2</v>
      </c>
      <c r="E3" s="9"/>
      <c r="F3" s="7"/>
      <c r="H3" s="7"/>
    </row>
    <row r="4" spans="1:8">
      <c r="F4" s="9"/>
      <c r="G4" s="7"/>
      <c r="H4" s="7"/>
    </row>
    <row r="5" spans="1:8" ht="15.75">
      <c r="A5" s="10" t="s">
        <v>29</v>
      </c>
      <c r="B5" s="11"/>
      <c r="C5" s="11"/>
      <c r="D5" s="11"/>
      <c r="F5" s="12" t="s">
        <v>30</v>
      </c>
      <c r="G5" s="7" t="s">
        <v>31</v>
      </c>
      <c r="H5" s="7"/>
    </row>
    <row r="6" spans="1:8" ht="15">
      <c r="A6" s="13" t="s">
        <v>108</v>
      </c>
      <c r="B6" s="14"/>
      <c r="C6" s="14"/>
      <c r="D6" s="15"/>
      <c r="E6" s="11"/>
      <c r="F6" s="11"/>
      <c r="G6" s="16"/>
      <c r="H6" s="16"/>
    </row>
    <row r="7" spans="1:8" ht="15">
      <c r="A7" s="14" t="s">
        <v>4</v>
      </c>
      <c r="B7" s="15"/>
      <c r="C7" s="15"/>
      <c r="D7" s="15"/>
      <c r="E7" s="16"/>
      <c r="F7" s="16"/>
      <c r="G7" s="16"/>
      <c r="H7" s="16"/>
    </row>
    <row r="8" spans="1:8">
      <c r="A8" s="16"/>
      <c r="B8" s="16"/>
      <c r="C8" s="16"/>
      <c r="D8" s="16"/>
      <c r="E8" s="16"/>
      <c r="F8" s="16"/>
      <c r="G8" s="16"/>
      <c r="H8" s="16"/>
    </row>
    <row r="9" spans="1:8">
      <c r="A9" s="16"/>
      <c r="B9" s="16"/>
      <c r="C9" s="16"/>
      <c r="D9" s="16"/>
      <c r="E9" s="16"/>
      <c r="F9" s="16"/>
      <c r="G9" s="17"/>
      <c r="H9" s="16"/>
    </row>
    <row r="10" spans="1:8" ht="21.95" customHeight="1" thickBot="1">
      <c r="A10" s="18" t="s">
        <v>5</v>
      </c>
      <c r="B10" s="19"/>
      <c r="C10" s="19"/>
      <c r="D10" s="19"/>
      <c r="E10" s="16"/>
      <c r="F10" s="16"/>
      <c r="G10" s="16"/>
      <c r="H10" s="16"/>
    </row>
    <row r="11" spans="1:8" ht="21.95" customHeight="1">
      <c r="A11" s="20"/>
      <c r="B11" s="20"/>
      <c r="C11" s="20"/>
      <c r="D11" s="21"/>
      <c r="E11" s="21"/>
      <c r="F11" s="22" t="s">
        <v>6</v>
      </c>
      <c r="G11" s="21"/>
      <c r="H11" s="22"/>
    </row>
    <row r="12" spans="1:8" ht="21.95" customHeight="1">
      <c r="A12" s="24"/>
      <c r="B12" s="24"/>
      <c r="C12" s="25"/>
      <c r="D12" s="25"/>
      <c r="E12" s="25"/>
      <c r="F12" s="26" t="s">
        <v>7</v>
      </c>
      <c r="G12" s="25"/>
      <c r="H12" s="23" t="s">
        <v>8</v>
      </c>
    </row>
    <row r="13" spans="1:8" ht="21.95" customHeight="1">
      <c r="A13" s="27"/>
      <c r="B13" s="27" t="s">
        <v>9</v>
      </c>
      <c r="C13" s="26" t="s">
        <v>10</v>
      </c>
      <c r="D13" s="26"/>
      <c r="E13" s="26" t="s">
        <v>11</v>
      </c>
      <c r="F13" s="26" t="s">
        <v>12</v>
      </c>
      <c r="G13" s="26" t="s">
        <v>7</v>
      </c>
      <c r="H13" s="23" t="s">
        <v>13</v>
      </c>
    </row>
    <row r="14" spans="1:8" ht="21.95" customHeight="1" thickBot="1">
      <c r="A14" s="28" t="s">
        <v>14</v>
      </c>
      <c r="B14" s="28" t="s">
        <v>15</v>
      </c>
      <c r="C14" s="29" t="s">
        <v>16</v>
      </c>
      <c r="D14" s="29" t="s">
        <v>17</v>
      </c>
      <c r="E14" s="29" t="s">
        <v>13</v>
      </c>
      <c r="F14" s="29" t="s">
        <v>18</v>
      </c>
      <c r="G14" s="29" t="s">
        <v>19</v>
      </c>
      <c r="H14" s="30" t="s">
        <v>20</v>
      </c>
    </row>
    <row r="15" spans="1:8" ht="21.95" customHeight="1" thickTop="1" thickBot="1">
      <c r="A15" s="118">
        <v>39295</v>
      </c>
      <c r="B15" s="119">
        <f>'2006-2007'!H31</f>
        <v>49818.548811369532</v>
      </c>
      <c r="C15" s="119">
        <f>B43+B44</f>
        <v>184.13</v>
      </c>
      <c r="D15" s="119">
        <v>0</v>
      </c>
      <c r="E15" s="278">
        <f t="shared" ref="E15:E24" si="0">SUM(B15+C15)-D15</f>
        <v>50002.678811369529</v>
      </c>
      <c r="F15" s="121">
        <f>VLOOKUP(A15:A26,'[3]07-08'!$A$6:$B$17,2,FALSE)</f>
        <v>4.62</v>
      </c>
      <c r="G15" s="120">
        <f t="shared" ref="G15:G26" si="1">F15/100/12*B15</f>
        <v>191.80141292377269</v>
      </c>
      <c r="H15" s="122">
        <f t="shared" ref="H15:H26" si="2">G15+E15</f>
        <v>50194.4802242933</v>
      </c>
    </row>
    <row r="16" spans="1:8" ht="21.95" customHeight="1">
      <c r="A16" s="118">
        <v>39326</v>
      </c>
      <c r="B16" s="119">
        <f>H15</f>
        <v>50194.4802242933</v>
      </c>
      <c r="C16" s="119">
        <f>B45+G38+G39+G40</f>
        <v>112.87179487179488</v>
      </c>
      <c r="D16" s="119">
        <v>0</v>
      </c>
      <c r="E16" s="120">
        <f t="shared" si="0"/>
        <v>50307.352019165097</v>
      </c>
      <c r="F16" s="121">
        <f>VLOOKUP(A16:A27,'[3]07-08'!$A$6:$B$17,2,FALSE)</f>
        <v>4.62</v>
      </c>
      <c r="G16" s="120">
        <f t="shared" si="1"/>
        <v>193.24874886352919</v>
      </c>
      <c r="H16" s="122">
        <f t="shared" si="2"/>
        <v>50500.600768028627</v>
      </c>
    </row>
    <row r="17" spans="1:12" ht="21.95" customHeight="1">
      <c r="A17" s="118">
        <v>39356</v>
      </c>
      <c r="B17" s="119">
        <f t="shared" ref="B17:B26" si="3">H16</f>
        <v>50500.600768028627</v>
      </c>
      <c r="C17" s="119">
        <f>B46</f>
        <v>48</v>
      </c>
      <c r="D17" s="119">
        <v>0</v>
      </c>
      <c r="E17" s="120">
        <f t="shared" si="0"/>
        <v>50548.600768028627</v>
      </c>
      <c r="F17" s="121">
        <f>VLOOKUP(A17:A28,'[3]07-08'!$A$6:$B$17,2,FALSE)</f>
        <v>4.95</v>
      </c>
      <c r="G17" s="120">
        <f t="shared" si="1"/>
        <v>208.3149781681181</v>
      </c>
      <c r="H17" s="122">
        <f t="shared" si="2"/>
        <v>50756.915746196748</v>
      </c>
    </row>
    <row r="18" spans="1:12" ht="21.95" customHeight="1">
      <c r="A18" s="118">
        <v>39387</v>
      </c>
      <c r="B18" s="119">
        <f t="shared" si="3"/>
        <v>50756.915746196748</v>
      </c>
      <c r="C18" s="119">
        <f>B47+B48+B49</f>
        <v>588</v>
      </c>
      <c r="D18" s="119">
        <v>0</v>
      </c>
      <c r="E18" s="120">
        <f t="shared" si="0"/>
        <v>51344.915746196748</v>
      </c>
      <c r="F18" s="121">
        <f>VLOOKUP(A18:A29,'[3]07-08'!$A$6:$B$17,2,FALSE)</f>
        <v>4.88</v>
      </c>
      <c r="G18" s="120">
        <f t="shared" si="1"/>
        <v>206.41145736786675</v>
      </c>
      <c r="H18" s="122">
        <f t="shared" si="2"/>
        <v>51551.327203564615</v>
      </c>
    </row>
    <row r="19" spans="1:12" ht="21.95" customHeight="1">
      <c r="A19" s="118">
        <v>39417</v>
      </c>
      <c r="B19" s="119">
        <f t="shared" si="3"/>
        <v>51551.327203564615</v>
      </c>
      <c r="C19" s="119">
        <f>B50</f>
        <v>48</v>
      </c>
      <c r="D19" s="119">
        <v>0</v>
      </c>
      <c r="E19" s="120">
        <f t="shared" si="0"/>
        <v>51599.327203564615</v>
      </c>
      <c r="F19" s="121">
        <f>VLOOKUP(A19:A30,'[3]07-08'!$A$6:$B$17,2,FALSE)</f>
        <v>4.6900000000000004</v>
      </c>
      <c r="G19" s="120">
        <f t="shared" si="1"/>
        <v>201.47977048726506</v>
      </c>
      <c r="H19" s="122">
        <f t="shared" si="2"/>
        <v>51800.806974051877</v>
      </c>
      <c r="L19" s="36"/>
    </row>
    <row r="20" spans="1:12" ht="21.95" customHeight="1">
      <c r="A20" s="118">
        <v>39448</v>
      </c>
      <c r="B20" s="119">
        <f t="shared" si="3"/>
        <v>51800.806974051877</v>
      </c>
      <c r="C20" s="119">
        <f>B51</f>
        <v>48</v>
      </c>
      <c r="D20" s="194">
        <f>B64+B65</f>
        <v>18391.5</v>
      </c>
      <c r="E20" s="120">
        <f t="shared" si="0"/>
        <v>33457.306974051877</v>
      </c>
      <c r="F20" s="121">
        <f>VLOOKUP(A20:A31,'[3]07-08'!$A$6:$B$17,2,FALSE)</f>
        <v>4.34</v>
      </c>
      <c r="G20" s="120">
        <f t="shared" si="1"/>
        <v>187.34625188948763</v>
      </c>
      <c r="H20" s="122">
        <f t="shared" si="2"/>
        <v>33644.653225941365</v>
      </c>
      <c r="J20" s="36"/>
    </row>
    <row r="21" spans="1:12" ht="21.95" customHeight="1">
      <c r="A21" s="118">
        <v>39479</v>
      </c>
      <c r="B21" s="119">
        <f t="shared" si="3"/>
        <v>33644.653225941365</v>
      </c>
      <c r="C21" s="119">
        <f>B52+B53</f>
        <v>98</v>
      </c>
      <c r="D21" s="119">
        <v>0</v>
      </c>
      <c r="E21" s="120">
        <f t="shared" si="0"/>
        <v>33742.653225941365</v>
      </c>
      <c r="F21" s="121">
        <f>VLOOKUP(A21:A32,'[3]07-08'!$A$6:$B$17,2,FALSE)</f>
        <v>4.43</v>
      </c>
      <c r="G21" s="120">
        <f t="shared" si="1"/>
        <v>124.20484482576687</v>
      </c>
      <c r="H21" s="122">
        <f t="shared" si="2"/>
        <v>33866.858070767135</v>
      </c>
      <c r="K21" s="36"/>
    </row>
    <row r="22" spans="1:12" ht="21.95" customHeight="1">
      <c r="A22" s="118">
        <v>39508</v>
      </c>
      <c r="B22" s="119">
        <f t="shared" si="3"/>
        <v>33866.858070767135</v>
      </c>
      <c r="C22" s="119">
        <f>B54+B55</f>
        <v>58</v>
      </c>
      <c r="D22" s="119">
        <v>0</v>
      </c>
      <c r="E22" s="120">
        <f t="shared" si="0"/>
        <v>33924.858070767135</v>
      </c>
      <c r="F22" s="121">
        <f>VLOOKUP(A22:A33,'[3]07-08'!$A$6:$B$17,2,FALSE)</f>
        <v>4.1500000000000004</v>
      </c>
      <c r="G22" s="120">
        <f t="shared" si="1"/>
        <v>117.12288416140302</v>
      </c>
      <c r="H22" s="122">
        <f t="shared" si="2"/>
        <v>34041.980954928542</v>
      </c>
    </row>
    <row r="23" spans="1:12" ht="21.95" customHeight="1">
      <c r="A23" s="118">
        <v>39539</v>
      </c>
      <c r="B23" s="119">
        <f t="shared" si="3"/>
        <v>34041.980954928542</v>
      </c>
      <c r="C23" s="119">
        <f>B56</f>
        <v>48</v>
      </c>
      <c r="D23" s="194">
        <f>B67+B66</f>
        <v>24195.75</v>
      </c>
      <c r="E23" s="120">
        <f t="shared" si="0"/>
        <v>9894.2309549285419</v>
      </c>
      <c r="F23" s="121">
        <f>VLOOKUP(A23:A33,'[3]07-08'!$A$6:$B$17,2,FALSE)</f>
        <v>4.3099999999999996</v>
      </c>
      <c r="G23" s="120">
        <f t="shared" si="1"/>
        <v>122.26744826311834</v>
      </c>
      <c r="H23" s="122">
        <f t="shared" si="2"/>
        <v>10016.498403191661</v>
      </c>
    </row>
    <row r="24" spans="1:12" ht="21.95" customHeight="1">
      <c r="A24" s="118">
        <v>39569</v>
      </c>
      <c r="B24" s="119">
        <f t="shared" si="3"/>
        <v>10016.498403191661</v>
      </c>
      <c r="C24" s="119">
        <f>B57+G53</f>
        <v>62.102564102564102</v>
      </c>
      <c r="D24" s="119">
        <v>0</v>
      </c>
      <c r="E24" s="120">
        <f t="shared" si="0"/>
        <v>10078.600967294225</v>
      </c>
      <c r="F24" s="121">
        <f>VLOOKUP(A24:A33,'[3]07-08'!$A$6:$B$17,2,FALSE)</f>
        <v>4.1500000000000004</v>
      </c>
      <c r="G24" s="120">
        <f t="shared" si="1"/>
        <v>34.640390311037834</v>
      </c>
      <c r="H24" s="122">
        <f t="shared" si="2"/>
        <v>10113.241357605264</v>
      </c>
    </row>
    <row r="25" spans="1:12" ht="21.95" customHeight="1">
      <c r="A25" s="118">
        <v>39600</v>
      </c>
      <c r="B25" s="119">
        <f t="shared" si="3"/>
        <v>10113.241357605264</v>
      </c>
      <c r="C25" s="119">
        <f>B58+B59</f>
        <v>1538.73</v>
      </c>
      <c r="D25" s="119">
        <v>0</v>
      </c>
      <c r="E25" s="120">
        <f>SUM(B25:C25)-D25</f>
        <v>11651.971357605264</v>
      </c>
      <c r="F25" s="121">
        <f>VLOOKUP(A25:A33,'[3]07-08'!$A$6:$B$17,2,FALSE)</f>
        <v>4.1500000000000004</v>
      </c>
      <c r="G25" s="120">
        <f t="shared" si="1"/>
        <v>34.974959695051538</v>
      </c>
      <c r="H25" s="122">
        <f t="shared" si="2"/>
        <v>11686.946317300315</v>
      </c>
    </row>
    <row r="26" spans="1:12" ht="21.95" customHeight="1" thickBot="1">
      <c r="A26" s="118">
        <v>39630</v>
      </c>
      <c r="B26" s="119">
        <f t="shared" si="3"/>
        <v>11686.946317300315</v>
      </c>
      <c r="C26" s="119">
        <f>B60</f>
        <v>48</v>
      </c>
      <c r="D26" s="119">
        <v>0</v>
      </c>
      <c r="E26" s="120">
        <f>SUM(B26:C26)-D26</f>
        <v>11734.946317300315</v>
      </c>
      <c r="F26" s="121">
        <f>VLOOKUP(A26:A40,'[3]07-08'!$A$6:$B$17,2,FALSE)</f>
        <v>4.2</v>
      </c>
      <c r="G26" s="120">
        <f t="shared" si="1"/>
        <v>40.904312110551103</v>
      </c>
      <c r="H26" s="122">
        <f t="shared" si="2"/>
        <v>11775.850629410867</v>
      </c>
    </row>
    <row r="27" spans="1:12" ht="21.95" customHeight="1" thickTop="1" thickBot="1">
      <c r="A27" s="123"/>
      <c r="B27" s="124"/>
      <c r="C27" s="125"/>
      <c r="D27" s="124"/>
      <c r="E27" s="124"/>
      <c r="F27" s="126"/>
      <c r="G27" s="124"/>
      <c r="H27" s="127"/>
    </row>
    <row r="28" spans="1:12" ht="17.100000000000001" customHeight="1" thickTop="1">
      <c r="A28" s="128"/>
      <c r="B28" s="129"/>
      <c r="C28" s="129"/>
      <c r="D28" s="129"/>
      <c r="E28" s="129"/>
      <c r="F28" s="130"/>
      <c r="G28" s="272"/>
      <c r="H28" s="273"/>
    </row>
    <row r="29" spans="1:12" ht="17.100000000000001" customHeight="1">
      <c r="A29" s="128"/>
      <c r="B29" s="129"/>
      <c r="C29" s="129"/>
      <c r="D29" s="129"/>
      <c r="E29" s="129"/>
      <c r="F29" s="130"/>
      <c r="G29" s="266" t="s">
        <v>7</v>
      </c>
      <c r="H29" s="267" t="s">
        <v>106</v>
      </c>
      <c r="J29" s="36"/>
    </row>
    <row r="30" spans="1:12" ht="17.100000000000001" customHeight="1">
      <c r="A30" s="128"/>
      <c r="B30" s="134"/>
      <c r="C30" s="134"/>
      <c r="D30" s="134"/>
      <c r="E30" s="134"/>
      <c r="F30" s="135"/>
      <c r="G30" s="268" t="s">
        <v>19</v>
      </c>
      <c r="H30" s="269" t="s">
        <v>13</v>
      </c>
    </row>
    <row r="31" spans="1:12" ht="17.100000000000001" customHeight="1">
      <c r="A31" s="197" t="s">
        <v>103</v>
      </c>
      <c r="B31" s="129"/>
      <c r="C31" s="134"/>
      <c r="D31" s="134"/>
      <c r="E31" s="134"/>
      <c r="F31" s="138"/>
      <c r="G31" s="270">
        <f>SUM(G15:G26)</f>
        <v>1662.7174590669681</v>
      </c>
      <c r="H31" s="271">
        <f>H26</f>
        <v>11775.850629410867</v>
      </c>
    </row>
    <row r="32" spans="1:12" ht="17.100000000000001" customHeight="1" thickBot="1">
      <c r="A32" s="139"/>
      <c r="B32" s="140"/>
      <c r="C32" s="140"/>
      <c r="D32" s="140"/>
      <c r="E32" s="140"/>
      <c r="F32" s="141"/>
      <c r="G32" s="142"/>
      <c r="H32" s="143"/>
    </row>
    <row r="33" spans="1:10" ht="17.100000000000001" customHeight="1" thickBot="1">
      <c r="A33" s="64"/>
      <c r="B33" s="65"/>
      <c r="C33" s="66"/>
      <c r="D33" s="65"/>
      <c r="E33" s="65"/>
      <c r="F33" s="65"/>
      <c r="G33" s="65"/>
      <c r="H33" s="67"/>
    </row>
    <row r="34" spans="1:10" ht="17.100000000000001" customHeight="1">
      <c r="A34" s="292" t="s">
        <v>119</v>
      </c>
      <c r="B34" s="76"/>
      <c r="C34" s="76"/>
      <c r="D34" s="76"/>
      <c r="E34" s="76"/>
      <c r="F34" s="69"/>
      <c r="G34" s="69"/>
      <c r="H34" s="69"/>
    </row>
    <row r="35" spans="1:10" ht="17.100000000000001" customHeight="1">
      <c r="A35" s="76" t="s">
        <v>121</v>
      </c>
      <c r="B35" s="76"/>
      <c r="C35" s="76"/>
      <c r="D35" s="76"/>
      <c r="E35" s="76"/>
      <c r="F35" s="69"/>
      <c r="G35" s="69"/>
      <c r="H35" s="295">
        <f>H31-455.81</f>
        <v>11320.040629410867</v>
      </c>
    </row>
    <row r="36" spans="1:10" ht="17.100000000000001" customHeight="1">
      <c r="A36" s="174"/>
      <c r="B36" s="174"/>
      <c r="C36" s="174"/>
      <c r="D36" s="174"/>
      <c r="E36" s="74"/>
      <c r="F36" s="69"/>
      <c r="G36" s="69"/>
      <c r="H36" s="246"/>
      <c r="I36" s="7"/>
    </row>
    <row r="37" spans="1:10" ht="17.100000000000001" customHeight="1">
      <c r="A37" s="7" t="s">
        <v>107</v>
      </c>
      <c r="B37" s="174"/>
      <c r="C37" s="174"/>
      <c r="D37" s="174"/>
      <c r="E37" s="74"/>
      <c r="F37" s="256" t="s">
        <v>101</v>
      </c>
      <c r="G37" s="256" t="s">
        <v>99</v>
      </c>
      <c r="H37" s="257" t="s">
        <v>100</v>
      </c>
      <c r="I37" s="7"/>
    </row>
    <row r="38" spans="1:10" ht="15">
      <c r="A38" s="242">
        <v>39255</v>
      </c>
      <c r="B38" s="243">
        <v>150</v>
      </c>
      <c r="C38" s="244">
        <v>2094</v>
      </c>
      <c r="D38" s="245" t="s">
        <v>85</v>
      </c>
      <c r="E38" s="117"/>
      <c r="F38" s="254" t="s">
        <v>87</v>
      </c>
      <c r="G38" s="254">
        <f>22/78*B38</f>
        <v>42.307692307692307</v>
      </c>
      <c r="H38" s="165">
        <v>39326</v>
      </c>
    </row>
    <row r="39" spans="1:10" ht="15">
      <c r="A39" s="242">
        <v>39255</v>
      </c>
      <c r="B39" s="243">
        <v>50</v>
      </c>
      <c r="C39" s="244">
        <v>2094</v>
      </c>
      <c r="D39" s="245" t="s">
        <v>86</v>
      </c>
      <c r="E39" s="117"/>
      <c r="F39" s="254" t="s">
        <v>87</v>
      </c>
      <c r="G39" s="254">
        <f>22/78*B39</f>
        <v>14.102564102564102</v>
      </c>
      <c r="H39" s="165">
        <v>39326</v>
      </c>
    </row>
    <row r="40" spans="1:10" ht="15">
      <c r="A40" s="282">
        <v>39286</v>
      </c>
      <c r="B40" s="283">
        <v>30</v>
      </c>
      <c r="C40" s="284">
        <v>2123</v>
      </c>
      <c r="D40" s="285" t="s">
        <v>88</v>
      </c>
      <c r="E40" s="286"/>
      <c r="F40" s="287" t="s">
        <v>87</v>
      </c>
      <c r="G40" s="254">
        <f>22/78*B40</f>
        <v>8.4615384615384617</v>
      </c>
      <c r="H40" s="288">
        <v>39326</v>
      </c>
    </row>
    <row r="41" spans="1:10" ht="16.5">
      <c r="A41" s="216"/>
      <c r="B41" s="221"/>
      <c r="C41" s="281"/>
      <c r="D41" s="218"/>
      <c r="E41" s="211"/>
      <c r="F41" s="164"/>
      <c r="G41" s="152"/>
      <c r="H41" s="165"/>
    </row>
    <row r="42" spans="1:10" ht="15">
      <c r="A42" s="253" t="s">
        <v>22</v>
      </c>
      <c r="B42" s="247" t="s">
        <v>98</v>
      </c>
      <c r="C42" s="188"/>
      <c r="D42" s="188"/>
      <c r="E42" s="188"/>
      <c r="F42" s="69"/>
      <c r="G42" s="248"/>
      <c r="H42" s="198"/>
    </row>
    <row r="43" spans="1:10" ht="15.75">
      <c r="A43" s="226">
        <v>39297</v>
      </c>
      <c r="B43" s="249">
        <v>48</v>
      </c>
      <c r="C43" s="227" t="s">
        <v>93</v>
      </c>
      <c r="D43" s="228" t="s">
        <v>94</v>
      </c>
      <c r="E43" s="229"/>
      <c r="F43" s="80"/>
      <c r="G43" s="210"/>
      <c r="H43" s="149"/>
    </row>
    <row r="44" spans="1:10" ht="15.75">
      <c r="A44" s="584">
        <v>39316</v>
      </c>
      <c r="B44" s="619">
        <v>136.13</v>
      </c>
      <c r="C44" s="620">
        <v>2133</v>
      </c>
      <c r="D44" s="621" t="s">
        <v>102</v>
      </c>
      <c r="E44" s="622"/>
      <c r="F44" s="587"/>
      <c r="G44" s="623"/>
      <c r="H44" s="149"/>
      <c r="J44" s="274"/>
    </row>
    <row r="45" spans="1:10" ht="15.75">
      <c r="A45" s="226">
        <v>39330</v>
      </c>
      <c r="B45" s="250">
        <v>48</v>
      </c>
      <c r="C45" s="230" t="s">
        <v>93</v>
      </c>
      <c r="D45" s="231" t="s">
        <v>94</v>
      </c>
      <c r="E45" s="163"/>
      <c r="F45" s="80"/>
      <c r="G45" s="210"/>
      <c r="H45" s="149"/>
    </row>
    <row r="46" spans="1:10" ht="15.75">
      <c r="A46" s="232">
        <v>39358</v>
      </c>
      <c r="B46" s="152">
        <v>48</v>
      </c>
      <c r="C46" s="233" t="s">
        <v>93</v>
      </c>
      <c r="D46" s="234" t="s">
        <v>95</v>
      </c>
      <c r="E46" s="154"/>
      <c r="F46" s="80"/>
      <c r="G46" s="210"/>
      <c r="H46" s="149"/>
      <c r="I46" s="265"/>
    </row>
    <row r="47" spans="1:10" ht="15.75">
      <c r="A47" s="195">
        <v>39387</v>
      </c>
      <c r="B47" s="161">
        <v>340</v>
      </c>
      <c r="C47" s="235">
        <v>2191</v>
      </c>
      <c r="D47" s="234" t="s">
        <v>96</v>
      </c>
      <c r="E47" s="236"/>
      <c r="F47" s="80"/>
      <c r="G47" s="240"/>
      <c r="H47" s="80"/>
    </row>
    <row r="48" spans="1:10" ht="15.75">
      <c r="A48" s="195">
        <v>39391</v>
      </c>
      <c r="B48" s="152">
        <v>48</v>
      </c>
      <c r="C48" s="233" t="s">
        <v>93</v>
      </c>
      <c r="D48" s="234" t="s">
        <v>92</v>
      </c>
      <c r="E48" s="74"/>
      <c r="F48" s="80"/>
      <c r="G48" s="240"/>
      <c r="H48" s="80"/>
    </row>
    <row r="49" spans="1:9" ht="15.75">
      <c r="A49" s="584">
        <v>39398</v>
      </c>
      <c r="B49" s="565">
        <v>200</v>
      </c>
      <c r="C49" s="585">
        <v>2199</v>
      </c>
      <c r="D49" s="586" t="s">
        <v>96</v>
      </c>
      <c r="E49" s="587"/>
      <c r="F49" s="588"/>
      <c r="G49" s="589"/>
      <c r="H49" s="588"/>
    </row>
    <row r="50" spans="1:9" ht="15.75">
      <c r="A50" s="195">
        <v>39421</v>
      </c>
      <c r="B50" s="251">
        <v>48</v>
      </c>
      <c r="C50" s="237" t="s">
        <v>93</v>
      </c>
      <c r="D50" s="234" t="s">
        <v>94</v>
      </c>
      <c r="E50" s="74"/>
      <c r="F50" s="80"/>
      <c r="G50" s="240"/>
      <c r="H50" s="80"/>
    </row>
    <row r="51" spans="1:9" ht="15.75">
      <c r="A51" s="195">
        <v>39451</v>
      </c>
      <c r="B51" s="251">
        <v>48</v>
      </c>
      <c r="C51" s="237" t="s">
        <v>93</v>
      </c>
      <c r="D51" s="234" t="s">
        <v>94</v>
      </c>
      <c r="E51" s="74"/>
      <c r="F51" s="80"/>
      <c r="G51" s="240"/>
      <c r="H51" s="80"/>
    </row>
    <row r="52" spans="1:9" ht="15.75">
      <c r="A52" s="195">
        <v>39482</v>
      </c>
      <c r="B52" s="251">
        <v>48</v>
      </c>
      <c r="C52" s="237" t="s">
        <v>93</v>
      </c>
      <c r="D52" s="234" t="s">
        <v>94</v>
      </c>
      <c r="E52" s="74"/>
      <c r="F52" s="80"/>
      <c r="G52" s="240"/>
      <c r="H52" s="80"/>
    </row>
    <row r="53" spans="1:9" ht="15">
      <c r="A53" s="238">
        <v>39491</v>
      </c>
      <c r="B53" s="252">
        <v>50</v>
      </c>
      <c r="C53" s="239">
        <v>2255</v>
      </c>
      <c r="D53" s="169" t="s">
        <v>97</v>
      </c>
      <c r="E53" s="169"/>
      <c r="F53" s="254" t="s">
        <v>87</v>
      </c>
      <c r="G53" s="241">
        <f>22/78*B53</f>
        <v>14.102564102564102</v>
      </c>
      <c r="H53" s="255">
        <v>39569</v>
      </c>
    </row>
    <row r="54" spans="1:9" ht="15.75">
      <c r="A54" s="195">
        <v>39512</v>
      </c>
      <c r="B54" s="251">
        <v>48</v>
      </c>
      <c r="C54" s="237" t="s">
        <v>93</v>
      </c>
      <c r="D54" s="234" t="s">
        <v>94</v>
      </c>
      <c r="E54" s="74"/>
      <c r="F54" s="80"/>
      <c r="G54" s="240"/>
      <c r="H54" s="80"/>
    </row>
    <row r="55" spans="1:9" ht="15.75">
      <c r="A55" s="584">
        <v>39520</v>
      </c>
      <c r="B55" s="590">
        <v>10</v>
      </c>
      <c r="C55" s="591" t="s">
        <v>225</v>
      </c>
      <c r="D55" s="586" t="s">
        <v>226</v>
      </c>
      <c r="E55" s="587"/>
      <c r="F55" s="80"/>
      <c r="G55" s="240"/>
      <c r="H55" s="80"/>
    </row>
    <row r="56" spans="1:9" ht="15.75">
      <c r="A56" s="195">
        <v>39542</v>
      </c>
      <c r="B56" s="251">
        <v>48</v>
      </c>
      <c r="C56" s="237" t="str">
        <f>C54</f>
        <v>BT</v>
      </c>
      <c r="D56" s="234" t="s">
        <v>94</v>
      </c>
      <c r="E56" s="74"/>
      <c r="F56" s="80"/>
      <c r="G56" s="240"/>
      <c r="H56" s="80"/>
    </row>
    <row r="57" spans="1:9" ht="15.75">
      <c r="A57" s="195">
        <v>39574</v>
      </c>
      <c r="B57" s="251">
        <v>48</v>
      </c>
      <c r="C57" s="237" t="str">
        <f>C56</f>
        <v>BT</v>
      </c>
      <c r="D57" s="234" t="s">
        <v>94</v>
      </c>
      <c r="E57" s="74"/>
      <c r="F57" s="80"/>
      <c r="G57" s="240"/>
      <c r="H57" s="80"/>
    </row>
    <row r="58" spans="1:9" ht="15.75">
      <c r="A58" s="195">
        <v>39606</v>
      </c>
      <c r="B58" s="251">
        <v>48</v>
      </c>
      <c r="C58" s="237" t="str">
        <f>C57</f>
        <v>BT</v>
      </c>
      <c r="D58" s="234" t="s">
        <v>94</v>
      </c>
      <c r="E58" s="74"/>
      <c r="F58" s="80"/>
      <c r="G58" s="240"/>
      <c r="H58" s="279"/>
    </row>
    <row r="59" spans="1:9" ht="15.75">
      <c r="A59" s="276">
        <v>39629</v>
      </c>
      <c r="B59" s="277">
        <v>1490.73</v>
      </c>
      <c r="C59" s="74">
        <v>2343</v>
      </c>
      <c r="D59" s="234" t="s">
        <v>109</v>
      </c>
      <c r="E59" s="74"/>
      <c r="F59" s="80"/>
      <c r="G59" s="240"/>
      <c r="H59" s="80"/>
      <c r="I59" s="280"/>
    </row>
    <row r="60" spans="1:9" ht="15">
      <c r="A60" s="195">
        <v>39632</v>
      </c>
      <c r="B60" s="159">
        <v>48</v>
      </c>
      <c r="C60" s="237" t="str">
        <f>C58</f>
        <v>BT</v>
      </c>
      <c r="D60" s="234" t="s">
        <v>94</v>
      </c>
      <c r="E60" s="169"/>
      <c r="F60" s="254"/>
      <c r="G60" s="241"/>
      <c r="H60" s="255"/>
    </row>
    <row r="61" spans="1:9" ht="15.75">
      <c r="A61" s="276"/>
      <c r="B61" s="277"/>
      <c r="C61" s="74"/>
      <c r="D61" s="234"/>
      <c r="E61" s="74"/>
      <c r="F61" s="74"/>
      <c r="G61" s="240"/>
      <c r="H61" s="80"/>
    </row>
    <row r="62" spans="1:9" ht="14.25">
      <c r="A62" s="80"/>
      <c r="B62" s="240"/>
      <c r="C62" s="80"/>
      <c r="D62" s="80"/>
      <c r="E62" s="80"/>
      <c r="F62" s="80"/>
      <c r="G62" s="80"/>
      <c r="H62" s="80"/>
    </row>
    <row r="63" spans="1:9" ht="14.25">
      <c r="A63" s="258" t="s">
        <v>17</v>
      </c>
      <c r="B63" s="80"/>
      <c r="C63" s="80"/>
      <c r="D63" s="80"/>
      <c r="E63" s="80"/>
      <c r="F63" s="80"/>
      <c r="G63" s="80"/>
      <c r="H63" s="80"/>
    </row>
    <row r="64" spans="1:9" ht="15.75">
      <c r="A64" s="232">
        <v>39477</v>
      </c>
      <c r="B64" s="259">
        <v>9195.75</v>
      </c>
      <c r="C64" s="79">
        <v>1179</v>
      </c>
      <c r="D64" s="79">
        <v>10050445</v>
      </c>
      <c r="E64" s="260" t="s">
        <v>76</v>
      </c>
      <c r="F64" s="80"/>
      <c r="G64" s="80"/>
      <c r="H64" s="80"/>
    </row>
    <row r="65" spans="1:10" ht="15.75">
      <c r="A65" s="232">
        <v>39477</v>
      </c>
      <c r="B65" s="259">
        <v>9195.75</v>
      </c>
      <c r="C65" s="79">
        <v>1181</v>
      </c>
      <c r="D65" s="261">
        <v>10050446</v>
      </c>
      <c r="E65" s="154" t="s">
        <v>76</v>
      </c>
      <c r="F65" s="80"/>
      <c r="G65" s="80"/>
      <c r="H65" s="80"/>
    </row>
    <row r="66" spans="1:10" ht="15.75">
      <c r="A66" s="77">
        <v>39548</v>
      </c>
      <c r="B66" s="262">
        <v>9195.75</v>
      </c>
      <c r="C66" s="263">
        <v>1203</v>
      </c>
      <c r="D66" s="79">
        <v>10051433</v>
      </c>
      <c r="E66" s="154" t="s">
        <v>76</v>
      </c>
      <c r="F66" s="80"/>
      <c r="G66" s="80"/>
      <c r="H66" s="80"/>
    </row>
    <row r="67" spans="1:10" ht="15.75">
      <c r="A67" s="77">
        <v>39560</v>
      </c>
      <c r="B67" s="264">
        <v>15000</v>
      </c>
      <c r="C67" s="263">
        <v>1224</v>
      </c>
      <c r="D67" s="79">
        <v>10054508</v>
      </c>
      <c r="E67" s="154" t="s">
        <v>76</v>
      </c>
      <c r="F67" s="80"/>
      <c r="G67" s="80"/>
      <c r="H67" s="80"/>
    </row>
    <row r="68" spans="1:10" ht="14.25">
      <c r="A68" s="80"/>
      <c r="B68" s="80"/>
      <c r="C68" s="80"/>
      <c r="D68" s="80"/>
      <c r="E68" s="80"/>
      <c r="F68" s="80"/>
      <c r="G68" s="80"/>
      <c r="H68" s="80"/>
      <c r="I68"/>
    </row>
    <row r="69" spans="1:10" ht="15">
      <c r="A69" s="71"/>
      <c r="B69" s="72"/>
      <c r="C69" s="73"/>
      <c r="D69" s="74"/>
      <c r="E69" s="75"/>
      <c r="F69" s="76"/>
      <c r="G69" s="69"/>
      <c r="H69" s="69"/>
      <c r="I69"/>
    </row>
    <row r="70" spans="1:10" ht="15">
      <c r="A70" s="81"/>
      <c r="B70" s="82"/>
      <c r="C70" s="83"/>
      <c r="D70" s="84"/>
      <c r="E70" s="85"/>
      <c r="F70" s="86"/>
      <c r="G70" s="87"/>
      <c r="I70"/>
    </row>
    <row r="71" spans="1:10" ht="15">
      <c r="A71" s="88" t="s">
        <v>23</v>
      </c>
      <c r="B71" s="89"/>
      <c r="C71" s="89"/>
      <c r="D71" s="89"/>
      <c r="E71" s="89"/>
      <c r="F71" s="89"/>
      <c r="G71" s="89"/>
      <c r="H71" s="89"/>
    </row>
    <row r="72" spans="1:10" ht="15">
      <c r="A72" s="90" t="s">
        <v>104</v>
      </c>
      <c r="B72" s="89"/>
      <c r="C72" s="89"/>
      <c r="D72" s="89"/>
      <c r="E72" s="89"/>
      <c r="F72" s="89"/>
      <c r="G72" s="89"/>
      <c r="H72" s="89"/>
    </row>
    <row r="73" spans="1:10" ht="15">
      <c r="A73" s="91"/>
      <c r="B73" s="92"/>
      <c r="C73" s="92"/>
      <c r="D73" s="92"/>
      <c r="E73" s="92"/>
      <c r="F73" s="92"/>
      <c r="G73" s="92"/>
      <c r="H73" s="92"/>
      <c r="J73" s="95"/>
    </row>
    <row r="74" spans="1:10" ht="15">
      <c r="A74" s="88" t="s">
        <v>24</v>
      </c>
      <c r="B74" s="93"/>
      <c r="C74" s="93"/>
      <c r="D74" s="93"/>
      <c r="E74" s="94"/>
      <c r="F74" s="88" t="s">
        <v>25</v>
      </c>
      <c r="G74" s="93"/>
      <c r="H74" s="93"/>
      <c r="J74" s="95"/>
    </row>
    <row r="75" spans="1:10" ht="13.5">
      <c r="A75" s="92"/>
      <c r="B75" s="92"/>
      <c r="C75" s="92"/>
      <c r="D75" s="92"/>
      <c r="E75" s="92"/>
      <c r="F75" s="92"/>
      <c r="G75" s="92"/>
      <c r="H75" s="92"/>
      <c r="J75" s="95"/>
    </row>
    <row r="76" spans="1:10">
      <c r="A76"/>
      <c r="B76"/>
      <c r="C76"/>
      <c r="D76"/>
      <c r="E76"/>
      <c r="F76"/>
      <c r="G76"/>
      <c r="H76"/>
      <c r="I76"/>
      <c r="J76" s="95"/>
    </row>
    <row r="77" spans="1:10" ht="15">
      <c r="A77" s="96"/>
      <c r="B77" s="97"/>
      <c r="C77" s="98"/>
      <c r="D77" s="99"/>
      <c r="E77" s="100"/>
      <c r="F77" s="87"/>
      <c r="G77" s="87"/>
      <c r="I77" s="95"/>
      <c r="J77" s="95"/>
    </row>
    <row r="78" spans="1:10" ht="15">
      <c r="A78" s="96"/>
      <c r="B78" s="97"/>
      <c r="C78" s="98"/>
      <c r="D78" s="101"/>
      <c r="E78" s="100"/>
      <c r="F78" s="87"/>
      <c r="G78" s="102"/>
    </row>
    <row r="79" spans="1:10" ht="15">
      <c r="A79" s="96"/>
      <c r="B79" s="97"/>
      <c r="C79" s="98"/>
      <c r="D79" s="98"/>
      <c r="E79" s="101"/>
      <c r="F79" s="100"/>
      <c r="G79" s="87"/>
      <c r="H79" s="87"/>
    </row>
    <row r="80" spans="1:10" ht="14.25">
      <c r="A80" s="80"/>
      <c r="B80" s="80"/>
      <c r="C80" s="80"/>
      <c r="D80" s="80"/>
      <c r="E80" s="80"/>
      <c r="F80" s="80"/>
      <c r="G80" s="80"/>
      <c r="H80" s="80"/>
    </row>
    <row r="81" spans="1:8" ht="14.25">
      <c r="A81" s="80"/>
      <c r="B81" s="80"/>
      <c r="C81" s="80"/>
      <c r="D81" s="80"/>
      <c r="E81" s="80"/>
      <c r="F81" s="80"/>
      <c r="G81" s="80"/>
      <c r="H81" s="80"/>
    </row>
    <row r="82" spans="1:8" ht="14.25">
      <c r="A82" s="80"/>
      <c r="B82" s="80"/>
      <c r="C82" s="80"/>
      <c r="D82" s="80"/>
      <c r="E82" s="80"/>
      <c r="F82" s="80"/>
      <c r="G82" s="80"/>
      <c r="H82" s="80"/>
    </row>
    <row r="83" spans="1:8" ht="14.25">
      <c r="A83" s="80"/>
      <c r="B83" s="80"/>
      <c r="C83" s="80"/>
      <c r="D83" s="80"/>
      <c r="E83" s="80"/>
      <c r="F83" s="80"/>
      <c r="G83" s="80"/>
      <c r="H83" s="80"/>
    </row>
    <row r="84" spans="1:8" ht="14.25">
      <c r="A84" s="80"/>
      <c r="B84" s="80"/>
      <c r="C84" s="80"/>
      <c r="D84" s="80"/>
      <c r="E84" s="80"/>
      <c r="F84" s="80"/>
      <c r="G84" s="80"/>
      <c r="H84" s="80"/>
    </row>
    <row r="85" spans="1:8" ht="14.25">
      <c r="A85" s="80"/>
      <c r="B85" s="80"/>
      <c r="C85" s="80"/>
      <c r="D85" s="80"/>
      <c r="E85" s="80"/>
      <c r="F85" s="80"/>
      <c r="G85" s="80"/>
      <c r="H85" s="80"/>
    </row>
    <row r="86" spans="1:8" ht="14.25">
      <c r="A86" s="80"/>
      <c r="B86" s="80"/>
      <c r="C86" s="80"/>
      <c r="D86" s="80"/>
      <c r="E86" s="80"/>
      <c r="F86" s="80"/>
      <c r="G86" s="80"/>
      <c r="H86" s="80"/>
    </row>
    <row r="87" spans="1:8" ht="14.25">
      <c r="A87" s="80"/>
      <c r="B87" s="80"/>
      <c r="C87" s="80"/>
      <c r="D87" s="80"/>
      <c r="E87" s="80"/>
      <c r="F87" s="80"/>
      <c r="G87" s="80"/>
      <c r="H87" s="80"/>
    </row>
    <row r="88" spans="1:8" ht="14.25">
      <c r="A88" s="80"/>
      <c r="B88" s="80"/>
      <c r="C88" s="80"/>
      <c r="D88" s="80"/>
      <c r="E88" s="80"/>
      <c r="F88" s="80"/>
      <c r="G88" s="80"/>
      <c r="H88" s="80"/>
    </row>
    <row r="89" spans="1:8" ht="14.25">
      <c r="A89" s="80"/>
      <c r="B89" s="80"/>
      <c r="C89" s="80"/>
      <c r="D89" s="80"/>
      <c r="E89" s="80"/>
      <c r="F89" s="80"/>
      <c r="G89" s="80"/>
      <c r="H89" s="80"/>
    </row>
    <row r="90" spans="1:8" ht="14.25">
      <c r="A90" s="80"/>
      <c r="B90" s="80"/>
      <c r="C90" s="80"/>
      <c r="D90" s="80"/>
      <c r="E90" s="80"/>
      <c r="F90" s="80"/>
      <c r="G90" s="80"/>
      <c r="H90" s="80"/>
    </row>
    <row r="91" spans="1:8" ht="14.25">
      <c r="A91" s="80"/>
      <c r="B91" s="80"/>
      <c r="C91" s="80"/>
      <c r="D91" s="80"/>
      <c r="E91" s="80"/>
      <c r="F91" s="80"/>
      <c r="G91" s="80"/>
      <c r="H91" s="80"/>
    </row>
    <row r="92" spans="1:8" ht="14.25">
      <c r="A92" s="80"/>
      <c r="B92" s="80"/>
      <c r="C92" s="80"/>
      <c r="D92" s="80"/>
      <c r="E92" s="80"/>
      <c r="F92" s="80"/>
      <c r="G92" s="80"/>
      <c r="H92" s="80"/>
    </row>
    <row r="93" spans="1:8" ht="14.25">
      <c r="A93" s="80"/>
      <c r="B93" s="80"/>
      <c r="C93" s="80"/>
      <c r="D93" s="80"/>
      <c r="E93" s="80"/>
      <c r="F93" s="80"/>
      <c r="G93" s="80"/>
      <c r="H93" s="80"/>
    </row>
    <row r="94" spans="1:8" ht="14.25">
      <c r="A94" s="80"/>
      <c r="B94" s="80"/>
      <c r="C94" s="80"/>
      <c r="D94" s="80"/>
      <c r="E94" s="80"/>
      <c r="F94" s="80"/>
      <c r="G94" s="80"/>
      <c r="H94" s="80"/>
    </row>
    <row r="95" spans="1:8" ht="14.25">
      <c r="A95" s="80"/>
      <c r="B95" s="80"/>
      <c r="C95" s="80"/>
      <c r="D95" s="80"/>
      <c r="E95" s="80"/>
      <c r="F95" s="80"/>
      <c r="G95" s="80"/>
      <c r="H95" s="80"/>
    </row>
    <row r="96" spans="1:8" ht="14.25">
      <c r="A96" s="80"/>
      <c r="B96" s="80"/>
      <c r="C96" s="80"/>
      <c r="D96" s="80"/>
      <c r="E96" s="80"/>
      <c r="F96" s="80"/>
      <c r="G96" s="80"/>
      <c r="H96" s="80"/>
    </row>
    <row r="97" spans="1:8" ht="14.25">
      <c r="A97" s="80"/>
      <c r="B97" s="80"/>
      <c r="C97" s="80"/>
      <c r="D97" s="80"/>
      <c r="E97" s="80"/>
      <c r="F97" s="80"/>
      <c r="G97" s="80"/>
      <c r="H97" s="80"/>
    </row>
    <row r="98" spans="1:8" ht="14.25">
      <c r="A98" s="80"/>
      <c r="B98" s="80"/>
      <c r="C98" s="80"/>
      <c r="D98" s="80"/>
      <c r="E98" s="80"/>
      <c r="F98" s="80"/>
      <c r="G98" s="80"/>
      <c r="H98" s="80"/>
    </row>
    <row r="99" spans="1:8" ht="14.25">
      <c r="A99" s="80"/>
      <c r="B99" s="80"/>
      <c r="C99" s="80"/>
      <c r="D99" s="80"/>
      <c r="E99" s="80"/>
      <c r="F99" s="80"/>
      <c r="G99" s="80"/>
      <c r="H99" s="80"/>
    </row>
    <row r="100" spans="1:8" ht="14.25">
      <c r="A100" s="80"/>
      <c r="B100" s="80"/>
      <c r="C100" s="80"/>
      <c r="D100" s="80"/>
      <c r="E100" s="80"/>
      <c r="F100" s="80"/>
      <c r="G100" s="80"/>
      <c r="H100" s="80"/>
    </row>
    <row r="101" spans="1:8" ht="14.25">
      <c r="A101" s="80"/>
      <c r="B101" s="80"/>
      <c r="C101" s="80"/>
      <c r="D101" s="80"/>
      <c r="E101" s="80"/>
      <c r="F101" s="80"/>
      <c r="G101" s="80"/>
      <c r="H101" s="80"/>
    </row>
    <row r="102" spans="1:8" ht="14.25">
      <c r="A102" s="80"/>
      <c r="B102" s="80"/>
      <c r="C102" s="80"/>
      <c r="D102" s="80"/>
      <c r="E102" s="80"/>
      <c r="F102" s="80"/>
      <c r="G102" s="80"/>
      <c r="H102" s="80"/>
    </row>
    <row r="103" spans="1:8" ht="14.25">
      <c r="A103" s="80"/>
      <c r="B103" s="80"/>
      <c r="C103" s="80"/>
      <c r="D103" s="80"/>
      <c r="E103" s="80"/>
      <c r="F103" s="80"/>
      <c r="G103" s="80"/>
      <c r="H103" s="80"/>
    </row>
    <row r="104" spans="1:8" ht="14.25">
      <c r="A104" s="80"/>
      <c r="B104" s="80"/>
      <c r="C104" s="80"/>
      <c r="D104" s="80"/>
      <c r="E104" s="80"/>
      <c r="F104" s="80"/>
      <c r="G104" s="80"/>
      <c r="H104" s="80"/>
    </row>
    <row r="105" spans="1:8" ht="14.25">
      <c r="A105" s="80"/>
      <c r="B105" s="80"/>
      <c r="C105" s="80"/>
      <c r="D105" s="80"/>
      <c r="E105" s="80"/>
      <c r="F105" s="80"/>
      <c r="G105" s="80"/>
      <c r="H105" s="80"/>
    </row>
    <row r="106" spans="1:8" ht="14.25">
      <c r="A106" s="80"/>
      <c r="B106" s="80"/>
      <c r="C106" s="80"/>
      <c r="D106" s="80"/>
      <c r="E106" s="80"/>
      <c r="F106" s="80"/>
      <c r="G106" s="80"/>
      <c r="H106" s="80"/>
    </row>
    <row r="107" spans="1:8" ht="14.25">
      <c r="A107" s="80"/>
      <c r="B107" s="80"/>
      <c r="C107" s="80"/>
      <c r="D107" s="80"/>
      <c r="E107" s="80"/>
      <c r="F107" s="80"/>
      <c r="G107" s="80"/>
      <c r="H107" s="80"/>
    </row>
    <row r="108" spans="1:8" ht="14.25">
      <c r="A108" s="80"/>
      <c r="B108" s="80"/>
      <c r="C108" s="80"/>
      <c r="D108" s="80"/>
      <c r="E108" s="80"/>
      <c r="F108" s="80"/>
      <c r="G108" s="80"/>
      <c r="H108" s="80"/>
    </row>
    <row r="109" spans="1:8" ht="14.25">
      <c r="A109" s="80"/>
      <c r="B109" s="80"/>
      <c r="C109" s="80"/>
      <c r="D109" s="80"/>
      <c r="E109" s="80"/>
      <c r="F109" s="80"/>
      <c r="G109" s="80"/>
      <c r="H109" s="80"/>
    </row>
    <row r="110" spans="1:8" ht="14.25">
      <c r="A110" s="80"/>
      <c r="B110" s="80"/>
      <c r="C110" s="80"/>
      <c r="D110" s="80"/>
      <c r="E110" s="80"/>
      <c r="F110" s="80"/>
      <c r="G110" s="80"/>
      <c r="H110" s="80"/>
    </row>
    <row r="111" spans="1:8" ht="14.25">
      <c r="A111" s="80"/>
      <c r="B111" s="80"/>
      <c r="C111" s="80"/>
      <c r="D111" s="80"/>
      <c r="E111" s="80"/>
      <c r="F111" s="80"/>
      <c r="G111" s="80"/>
      <c r="H111" s="80"/>
    </row>
    <row r="112" spans="1:8" ht="14.25">
      <c r="A112" s="80"/>
      <c r="B112" s="80"/>
      <c r="C112" s="80"/>
      <c r="D112" s="80"/>
      <c r="E112" s="80"/>
      <c r="F112" s="80"/>
      <c r="G112" s="80"/>
      <c r="H112" s="80"/>
    </row>
    <row r="113" spans="1:8" ht="14.25">
      <c r="A113" s="80"/>
      <c r="B113" s="80"/>
      <c r="C113" s="80"/>
      <c r="D113" s="80"/>
      <c r="E113" s="80"/>
      <c r="F113" s="80"/>
      <c r="G113" s="80"/>
      <c r="H113" s="80"/>
    </row>
    <row r="114" spans="1:8" ht="14.25">
      <c r="A114" s="80"/>
      <c r="B114" s="80"/>
      <c r="C114" s="80"/>
      <c r="D114" s="80"/>
      <c r="E114" s="80"/>
      <c r="F114" s="80"/>
      <c r="G114" s="80"/>
      <c r="H114" s="80"/>
    </row>
    <row r="115" spans="1:8" ht="14.25">
      <c r="A115" s="80"/>
      <c r="B115" s="80"/>
      <c r="C115" s="80"/>
      <c r="D115" s="80"/>
      <c r="E115" s="80"/>
      <c r="F115" s="80"/>
      <c r="G115" s="80"/>
      <c r="H115" s="80"/>
    </row>
    <row r="116" spans="1:8" ht="14.25">
      <c r="A116" s="80"/>
      <c r="B116" s="80"/>
      <c r="C116" s="80"/>
      <c r="D116" s="80"/>
      <c r="E116" s="80"/>
      <c r="F116" s="80"/>
      <c r="G116" s="80"/>
      <c r="H116" s="80"/>
    </row>
    <row r="117" spans="1:8" ht="14.25">
      <c r="A117" s="80"/>
      <c r="B117" s="80"/>
      <c r="C117" s="80"/>
      <c r="D117" s="80"/>
      <c r="E117" s="80"/>
      <c r="F117" s="80"/>
      <c r="G117" s="80"/>
      <c r="H117" s="80"/>
    </row>
    <row r="118" spans="1:8" ht="14.25">
      <c r="A118" s="80"/>
      <c r="B118" s="80"/>
      <c r="C118" s="80"/>
      <c r="D118" s="80"/>
      <c r="E118" s="80"/>
      <c r="F118" s="80"/>
      <c r="G118" s="80"/>
      <c r="H118" s="80"/>
    </row>
    <row r="119" spans="1:8" ht="14.25">
      <c r="A119" s="80"/>
      <c r="B119" s="80"/>
      <c r="C119" s="80"/>
      <c r="D119" s="80"/>
      <c r="E119" s="80"/>
      <c r="F119" s="80"/>
      <c r="G119" s="80"/>
      <c r="H119" s="80"/>
    </row>
    <row r="120" spans="1:8" ht="14.25">
      <c r="A120" s="80"/>
      <c r="B120" s="80"/>
      <c r="C120" s="80"/>
      <c r="D120" s="80"/>
      <c r="E120" s="80"/>
      <c r="F120" s="80"/>
      <c r="G120" s="80"/>
      <c r="H120" s="80"/>
    </row>
    <row r="121" spans="1:8" ht="14.25">
      <c r="A121" s="80"/>
      <c r="B121" s="80"/>
      <c r="C121" s="80"/>
      <c r="D121" s="80"/>
      <c r="E121" s="80"/>
      <c r="F121" s="80"/>
      <c r="G121" s="80"/>
      <c r="H121" s="80"/>
    </row>
    <row r="122" spans="1:8" ht="14.25">
      <c r="A122" s="80"/>
      <c r="B122" s="80"/>
      <c r="C122" s="80"/>
      <c r="D122" s="80"/>
      <c r="E122" s="80"/>
      <c r="F122" s="80"/>
      <c r="G122" s="80"/>
      <c r="H122" s="80"/>
    </row>
    <row r="123" spans="1:8" ht="14.25">
      <c r="A123" s="80"/>
      <c r="B123" s="80"/>
      <c r="C123" s="80"/>
      <c r="D123" s="80"/>
      <c r="E123" s="80"/>
      <c r="F123" s="80"/>
      <c r="G123" s="80"/>
      <c r="H123" s="80"/>
    </row>
    <row r="124" spans="1:8" ht="14.25">
      <c r="A124" s="80"/>
      <c r="B124" s="80"/>
      <c r="C124" s="80"/>
      <c r="D124" s="80"/>
      <c r="E124" s="80"/>
      <c r="F124" s="80"/>
      <c r="G124" s="80"/>
      <c r="H124" s="80"/>
    </row>
    <row r="125" spans="1:8" ht="14.25">
      <c r="A125" s="80"/>
      <c r="B125" s="80"/>
      <c r="C125" s="80"/>
      <c r="D125" s="80"/>
      <c r="E125" s="80"/>
      <c r="F125" s="80"/>
      <c r="G125" s="80"/>
      <c r="H125" s="80"/>
    </row>
    <row r="126" spans="1:8" ht="14.25">
      <c r="A126" s="80"/>
      <c r="B126" s="80"/>
      <c r="C126" s="80"/>
      <c r="D126" s="80"/>
      <c r="E126" s="80"/>
      <c r="F126" s="80"/>
      <c r="G126" s="80"/>
      <c r="H126" s="80"/>
    </row>
    <row r="127" spans="1:8" ht="14.25">
      <c r="A127" s="80"/>
      <c r="B127" s="80"/>
      <c r="C127" s="80"/>
      <c r="D127" s="80"/>
      <c r="E127" s="80"/>
      <c r="F127" s="80"/>
      <c r="G127" s="80"/>
      <c r="H127" s="80"/>
    </row>
    <row r="128" spans="1:8" ht="14.25">
      <c r="A128" s="80"/>
      <c r="B128" s="80"/>
      <c r="C128" s="80"/>
      <c r="D128" s="80"/>
      <c r="E128" s="80"/>
      <c r="F128" s="80"/>
      <c r="G128" s="80"/>
      <c r="H128" s="80"/>
    </row>
    <row r="129" spans="1:8" ht="14.25">
      <c r="A129" s="80"/>
      <c r="B129" s="80"/>
      <c r="C129" s="80"/>
      <c r="D129" s="80"/>
      <c r="E129" s="80"/>
      <c r="F129" s="80"/>
      <c r="G129" s="80"/>
      <c r="H129" s="80"/>
    </row>
    <row r="130" spans="1:8" ht="14.25">
      <c r="A130" s="80"/>
      <c r="B130" s="80"/>
      <c r="C130" s="80"/>
      <c r="D130" s="80"/>
      <c r="E130" s="80"/>
      <c r="F130" s="80"/>
      <c r="G130" s="80"/>
      <c r="H130" s="80"/>
    </row>
    <row r="131" spans="1:8" ht="14.25">
      <c r="A131" s="80"/>
      <c r="B131" s="80"/>
      <c r="C131" s="80"/>
      <c r="D131" s="80"/>
      <c r="E131" s="80"/>
      <c r="F131" s="80"/>
      <c r="G131" s="80"/>
      <c r="H131" s="80"/>
    </row>
    <row r="132" spans="1:8" ht="14.25">
      <c r="A132" s="80"/>
      <c r="B132" s="80"/>
      <c r="C132" s="80"/>
      <c r="D132" s="80"/>
      <c r="E132" s="80"/>
      <c r="F132" s="80"/>
      <c r="G132" s="80"/>
      <c r="H132" s="80"/>
    </row>
    <row r="133" spans="1:8" ht="14.25">
      <c r="A133" s="80"/>
      <c r="B133" s="80"/>
      <c r="C133" s="80"/>
      <c r="D133" s="80"/>
      <c r="E133" s="80"/>
      <c r="F133" s="80"/>
      <c r="G133" s="80"/>
      <c r="H133" s="80"/>
    </row>
    <row r="134" spans="1:8" ht="14.25">
      <c r="A134" s="80"/>
      <c r="B134" s="80"/>
      <c r="C134" s="80"/>
      <c r="D134" s="80"/>
      <c r="E134" s="80"/>
      <c r="F134" s="80"/>
      <c r="G134" s="80"/>
      <c r="H134" s="80"/>
    </row>
    <row r="135" spans="1:8" ht="14.25">
      <c r="A135" s="80"/>
      <c r="B135" s="80"/>
      <c r="C135" s="80"/>
      <c r="D135" s="80"/>
      <c r="E135" s="80"/>
      <c r="F135" s="80"/>
      <c r="G135" s="80"/>
      <c r="H135" s="80"/>
    </row>
    <row r="136" spans="1:8" ht="14.25">
      <c r="A136" s="80"/>
      <c r="B136" s="80"/>
      <c r="C136" s="80"/>
      <c r="D136" s="80"/>
      <c r="E136" s="80"/>
      <c r="F136" s="80"/>
      <c r="G136" s="80"/>
      <c r="H136" s="80"/>
    </row>
    <row r="137" spans="1:8" ht="14.25">
      <c r="A137" s="80"/>
      <c r="B137" s="80"/>
      <c r="C137" s="80"/>
      <c r="D137" s="80"/>
      <c r="E137" s="80"/>
      <c r="F137" s="80"/>
      <c r="G137" s="80"/>
      <c r="H137" s="80"/>
    </row>
    <row r="138" spans="1:8" ht="14.25">
      <c r="A138" s="80"/>
      <c r="B138" s="80"/>
      <c r="C138" s="80"/>
      <c r="D138" s="80"/>
      <c r="E138" s="80"/>
      <c r="F138" s="80"/>
      <c r="G138" s="80"/>
      <c r="H138" s="80"/>
    </row>
    <row r="139" spans="1:8" ht="14.25">
      <c r="A139" s="80"/>
      <c r="B139" s="80"/>
      <c r="C139" s="80"/>
      <c r="D139" s="80"/>
      <c r="E139" s="80"/>
      <c r="F139" s="80"/>
      <c r="G139" s="80"/>
      <c r="H139" s="80"/>
    </row>
    <row r="140" spans="1:8" ht="14.25">
      <c r="A140" s="80"/>
      <c r="B140" s="80"/>
      <c r="C140" s="80"/>
      <c r="D140" s="80"/>
      <c r="E140" s="80"/>
      <c r="F140" s="80"/>
      <c r="G140" s="80"/>
      <c r="H140" s="80"/>
    </row>
    <row r="141" spans="1:8" ht="14.25">
      <c r="A141" s="80"/>
      <c r="B141" s="80"/>
      <c r="C141" s="80"/>
      <c r="D141" s="80"/>
      <c r="E141" s="80"/>
      <c r="F141" s="80"/>
      <c r="G141" s="80"/>
      <c r="H141" s="80"/>
    </row>
    <row r="142" spans="1:8" ht="14.25">
      <c r="A142" s="80"/>
      <c r="B142" s="80"/>
      <c r="C142" s="80"/>
      <c r="D142" s="80"/>
      <c r="E142" s="80"/>
      <c r="F142" s="80"/>
      <c r="G142" s="80"/>
      <c r="H142" s="80"/>
    </row>
    <row r="143" spans="1:8" ht="14.25">
      <c r="A143" s="80"/>
      <c r="B143" s="80"/>
      <c r="C143" s="80"/>
      <c r="D143" s="80"/>
      <c r="E143" s="80"/>
      <c r="F143" s="80"/>
      <c r="G143" s="80"/>
      <c r="H143" s="80"/>
    </row>
    <row r="144" spans="1:8" ht="14.25">
      <c r="A144" s="80"/>
      <c r="B144" s="80"/>
      <c r="C144" s="80"/>
      <c r="D144" s="80"/>
      <c r="E144" s="80"/>
      <c r="F144" s="80"/>
      <c r="G144" s="80"/>
      <c r="H144" s="80"/>
    </row>
    <row r="145" spans="1:8" ht="14.25">
      <c r="A145" s="80"/>
      <c r="B145" s="80"/>
      <c r="C145" s="80"/>
      <c r="D145" s="80"/>
      <c r="E145" s="80"/>
      <c r="F145" s="80"/>
      <c r="G145" s="80"/>
      <c r="H145" s="80"/>
    </row>
    <row r="146" spans="1:8" ht="14.25">
      <c r="A146" s="80"/>
      <c r="B146" s="80"/>
      <c r="C146" s="80"/>
      <c r="D146" s="80"/>
      <c r="E146" s="80"/>
      <c r="F146" s="80"/>
      <c r="G146" s="80"/>
      <c r="H146" s="80"/>
    </row>
    <row r="147" spans="1:8" ht="14.25">
      <c r="A147" s="80"/>
      <c r="B147" s="80"/>
      <c r="C147" s="80"/>
      <c r="D147" s="80"/>
      <c r="E147" s="80"/>
      <c r="F147" s="80"/>
      <c r="G147" s="80"/>
      <c r="H147" s="80"/>
    </row>
    <row r="148" spans="1:8" ht="14.25">
      <c r="A148" s="80"/>
      <c r="B148" s="80"/>
      <c r="C148" s="80"/>
      <c r="D148" s="80"/>
      <c r="E148" s="80"/>
      <c r="F148" s="80"/>
      <c r="G148" s="80"/>
      <c r="H148" s="80"/>
    </row>
    <row r="149" spans="1:8" ht="14.25">
      <c r="A149" s="80"/>
      <c r="B149" s="80"/>
      <c r="C149" s="80"/>
      <c r="D149" s="80"/>
      <c r="E149" s="80"/>
      <c r="F149" s="80"/>
      <c r="G149" s="80"/>
      <c r="H149" s="80"/>
    </row>
    <row r="150" spans="1:8" ht="14.25">
      <c r="A150" s="80"/>
      <c r="B150" s="80"/>
      <c r="C150" s="80"/>
      <c r="D150" s="80"/>
      <c r="E150" s="80"/>
      <c r="F150" s="80"/>
      <c r="G150" s="80"/>
      <c r="H150" s="80"/>
    </row>
    <row r="151" spans="1:8" ht="14.25">
      <c r="A151" s="80"/>
      <c r="B151" s="80"/>
      <c r="C151" s="80"/>
      <c r="D151" s="80"/>
      <c r="E151" s="80"/>
      <c r="F151" s="80"/>
      <c r="G151" s="80"/>
      <c r="H151" s="80"/>
    </row>
    <row r="152" spans="1:8" ht="14.25">
      <c r="A152" s="80"/>
      <c r="B152" s="80"/>
      <c r="C152" s="80"/>
      <c r="D152" s="80"/>
      <c r="E152" s="80"/>
      <c r="F152" s="80"/>
      <c r="G152" s="80"/>
      <c r="H152" s="80"/>
    </row>
    <row r="153" spans="1:8" ht="14.25">
      <c r="A153" s="80"/>
      <c r="B153" s="80"/>
      <c r="C153" s="80"/>
      <c r="D153" s="80"/>
      <c r="E153" s="80"/>
      <c r="F153" s="80"/>
      <c r="G153" s="80"/>
      <c r="H153" s="80"/>
    </row>
    <row r="154" spans="1:8" ht="14.25">
      <c r="A154" s="80"/>
      <c r="B154" s="80"/>
      <c r="C154" s="80"/>
      <c r="D154" s="80"/>
      <c r="E154" s="80"/>
      <c r="F154" s="80"/>
      <c r="G154" s="80"/>
      <c r="H154" s="80"/>
    </row>
    <row r="155" spans="1:8" ht="14.25">
      <c r="A155" s="80"/>
      <c r="B155" s="80"/>
      <c r="C155" s="80"/>
      <c r="D155" s="80"/>
      <c r="E155" s="80"/>
      <c r="F155" s="80"/>
      <c r="G155" s="80"/>
      <c r="H155" s="80"/>
    </row>
    <row r="156" spans="1:8" ht="14.25">
      <c r="A156" s="80"/>
      <c r="B156" s="80"/>
      <c r="C156" s="80"/>
      <c r="D156" s="80"/>
      <c r="E156" s="80"/>
      <c r="F156" s="80"/>
      <c r="G156" s="80"/>
      <c r="H156" s="80"/>
    </row>
    <row r="157" spans="1:8" ht="14.25">
      <c r="A157" s="80"/>
      <c r="B157" s="80"/>
      <c r="C157" s="80"/>
      <c r="D157" s="80"/>
      <c r="E157" s="80"/>
      <c r="F157" s="80"/>
      <c r="G157" s="80"/>
      <c r="H157" s="80"/>
    </row>
    <row r="158" spans="1:8" ht="14.25">
      <c r="A158" s="80"/>
      <c r="B158" s="80"/>
      <c r="C158" s="80"/>
      <c r="D158" s="80"/>
      <c r="E158" s="80"/>
      <c r="F158" s="80"/>
      <c r="G158" s="80"/>
      <c r="H158" s="80"/>
    </row>
    <row r="159" spans="1:8" ht="14.25">
      <c r="A159" s="80"/>
      <c r="B159" s="80"/>
      <c r="C159" s="80"/>
      <c r="D159" s="80"/>
      <c r="E159" s="80"/>
      <c r="F159" s="80"/>
      <c r="G159" s="80"/>
      <c r="H159" s="80"/>
    </row>
    <row r="160" spans="1:8" ht="14.25">
      <c r="A160" s="80"/>
      <c r="B160" s="80"/>
      <c r="C160" s="80"/>
      <c r="D160" s="80"/>
      <c r="E160" s="80"/>
      <c r="F160" s="80"/>
      <c r="G160" s="80"/>
      <c r="H160" s="80"/>
    </row>
    <row r="161" spans="1:8" ht="14.25">
      <c r="A161" s="80"/>
      <c r="B161" s="80"/>
      <c r="C161" s="80"/>
      <c r="D161" s="80"/>
      <c r="E161" s="80"/>
      <c r="F161" s="80"/>
      <c r="G161" s="80"/>
      <c r="H161" s="80"/>
    </row>
    <row r="162" spans="1:8" ht="14.25">
      <c r="A162" s="80"/>
      <c r="B162" s="80"/>
      <c r="C162" s="80"/>
      <c r="D162" s="80"/>
      <c r="E162" s="80"/>
      <c r="F162" s="80"/>
      <c r="G162" s="80"/>
      <c r="H162" s="80"/>
    </row>
    <row r="163" spans="1:8" ht="14.25">
      <c r="A163" s="80"/>
      <c r="B163" s="80"/>
      <c r="C163" s="80"/>
      <c r="D163" s="80"/>
      <c r="E163" s="80"/>
      <c r="F163" s="80"/>
      <c r="G163" s="80"/>
      <c r="H163" s="80"/>
    </row>
    <row r="164" spans="1:8" ht="14.25">
      <c r="A164" s="80"/>
      <c r="B164" s="80"/>
      <c r="C164" s="80"/>
      <c r="D164" s="80"/>
      <c r="E164" s="80"/>
      <c r="F164" s="80"/>
      <c r="G164" s="80"/>
      <c r="H164" s="80"/>
    </row>
    <row r="165" spans="1:8" ht="14.25">
      <c r="A165" s="80"/>
      <c r="B165" s="80"/>
      <c r="C165" s="80"/>
      <c r="D165" s="80"/>
      <c r="E165" s="80"/>
      <c r="F165" s="80"/>
      <c r="G165" s="80"/>
      <c r="H165" s="80"/>
    </row>
    <row r="166" spans="1:8" ht="14.25">
      <c r="A166" s="80"/>
      <c r="B166" s="80"/>
      <c r="C166" s="80"/>
      <c r="D166" s="80"/>
      <c r="E166" s="80"/>
      <c r="F166" s="80"/>
      <c r="G166" s="80"/>
      <c r="H166" s="80"/>
    </row>
    <row r="167" spans="1:8" ht="14.25">
      <c r="A167" s="80"/>
      <c r="B167" s="80"/>
      <c r="C167" s="80"/>
      <c r="D167" s="80"/>
      <c r="E167" s="80"/>
      <c r="F167" s="80"/>
      <c r="G167" s="80"/>
      <c r="H167" s="80"/>
    </row>
    <row r="168" spans="1:8" ht="14.25">
      <c r="A168" s="80"/>
      <c r="B168" s="80"/>
      <c r="C168" s="80"/>
      <c r="D168" s="80"/>
      <c r="E168" s="80"/>
      <c r="F168" s="80"/>
      <c r="G168" s="80"/>
      <c r="H168" s="80"/>
    </row>
    <row r="169" spans="1:8" ht="14.25">
      <c r="A169" s="80"/>
      <c r="B169" s="80"/>
      <c r="C169" s="80"/>
      <c r="D169" s="80"/>
      <c r="E169" s="80"/>
      <c r="F169" s="80"/>
      <c r="G169" s="80"/>
      <c r="H169" s="80"/>
    </row>
    <row r="170" spans="1:8" ht="14.25">
      <c r="A170" s="80"/>
      <c r="B170" s="80"/>
      <c r="C170" s="80"/>
      <c r="D170" s="80"/>
      <c r="E170" s="80"/>
      <c r="F170" s="80"/>
      <c r="G170" s="80"/>
      <c r="H170" s="80"/>
    </row>
    <row r="171" spans="1:8" ht="14.25">
      <c r="A171" s="80"/>
      <c r="B171" s="80"/>
      <c r="C171" s="80"/>
      <c r="D171" s="80"/>
      <c r="E171" s="80"/>
      <c r="F171" s="80"/>
      <c r="G171" s="80"/>
      <c r="H171" s="80"/>
    </row>
    <row r="172" spans="1:8" ht="14.25">
      <c r="A172" s="80"/>
      <c r="B172" s="80"/>
      <c r="C172" s="80"/>
      <c r="D172" s="80"/>
      <c r="E172" s="80"/>
      <c r="F172" s="80"/>
      <c r="G172" s="80"/>
      <c r="H172" s="80"/>
    </row>
    <row r="173" spans="1:8" ht="14.25">
      <c r="A173" s="80"/>
      <c r="B173" s="80"/>
      <c r="C173" s="80"/>
      <c r="D173" s="80"/>
      <c r="E173" s="80"/>
      <c r="F173" s="80"/>
      <c r="G173" s="80"/>
      <c r="H173" s="80"/>
    </row>
    <row r="174" spans="1:8" ht="14.25">
      <c r="A174" s="80"/>
      <c r="B174" s="80"/>
      <c r="C174" s="80"/>
      <c r="D174" s="80"/>
      <c r="E174" s="80"/>
      <c r="F174" s="80"/>
      <c r="G174" s="80"/>
      <c r="H174" s="80"/>
    </row>
    <row r="175" spans="1:8" ht="14.25">
      <c r="A175" s="80"/>
      <c r="B175" s="80"/>
      <c r="C175" s="80"/>
      <c r="D175" s="80"/>
      <c r="E175" s="80"/>
      <c r="F175" s="80"/>
      <c r="G175" s="80"/>
      <c r="H175" s="80"/>
    </row>
    <row r="176" spans="1:8" ht="14.25">
      <c r="A176" s="80"/>
      <c r="B176" s="80"/>
      <c r="C176" s="80"/>
      <c r="D176" s="80"/>
      <c r="E176" s="80"/>
      <c r="F176" s="80"/>
      <c r="G176" s="80"/>
      <c r="H176" s="80"/>
    </row>
    <row r="177" spans="1:8" ht="14.25">
      <c r="A177" s="80"/>
      <c r="B177" s="80"/>
      <c r="C177" s="80"/>
      <c r="D177" s="80"/>
      <c r="E177" s="80"/>
      <c r="F177" s="80"/>
      <c r="G177" s="80"/>
      <c r="H177" s="80"/>
    </row>
    <row r="178" spans="1:8" ht="14.25">
      <c r="A178" s="80"/>
      <c r="B178" s="80"/>
      <c r="C178" s="80"/>
      <c r="D178" s="80"/>
      <c r="E178" s="80"/>
      <c r="F178" s="80"/>
      <c r="G178" s="80"/>
      <c r="H178" s="80"/>
    </row>
    <row r="179" spans="1:8" ht="14.25">
      <c r="A179" s="80"/>
      <c r="B179" s="80"/>
      <c r="C179" s="80"/>
      <c r="D179" s="80"/>
      <c r="E179" s="80"/>
      <c r="F179" s="80"/>
      <c r="G179" s="80"/>
      <c r="H179" s="80"/>
    </row>
    <row r="180" spans="1:8" ht="14.25">
      <c r="A180" s="80"/>
      <c r="B180" s="80"/>
      <c r="C180" s="80"/>
      <c r="D180" s="80"/>
      <c r="E180" s="80"/>
      <c r="F180" s="80"/>
      <c r="G180" s="80"/>
      <c r="H180" s="80"/>
    </row>
    <row r="181" spans="1:8" ht="14.25">
      <c r="A181" s="80"/>
      <c r="B181" s="80"/>
      <c r="C181" s="80"/>
      <c r="D181" s="80"/>
      <c r="E181" s="80"/>
      <c r="F181" s="80"/>
      <c r="G181" s="80"/>
      <c r="H181" s="80"/>
    </row>
    <row r="182" spans="1:8" ht="14.25">
      <c r="A182" s="80"/>
      <c r="B182" s="80"/>
      <c r="C182" s="80"/>
      <c r="D182" s="80"/>
      <c r="E182" s="80"/>
      <c r="F182" s="80"/>
      <c r="G182" s="80"/>
      <c r="H182" s="80"/>
    </row>
    <row r="183" spans="1:8" ht="14.25">
      <c r="A183" s="80"/>
      <c r="B183" s="80"/>
      <c r="C183" s="80"/>
      <c r="D183" s="80"/>
      <c r="E183" s="80"/>
      <c r="F183" s="80"/>
      <c r="G183" s="80"/>
      <c r="H183" s="80"/>
    </row>
    <row r="184" spans="1:8" ht="14.25">
      <c r="A184" s="80"/>
      <c r="B184" s="80"/>
      <c r="C184" s="80"/>
      <c r="D184" s="80"/>
      <c r="E184" s="80"/>
      <c r="F184" s="80"/>
      <c r="G184" s="80"/>
      <c r="H184" s="80"/>
    </row>
    <row r="185" spans="1:8" ht="14.25">
      <c r="A185" s="80"/>
      <c r="B185" s="80"/>
      <c r="C185" s="80"/>
      <c r="D185" s="80"/>
      <c r="E185" s="80"/>
      <c r="F185" s="80"/>
      <c r="G185" s="80"/>
      <c r="H185" s="80"/>
    </row>
    <row r="186" spans="1:8" ht="14.25">
      <c r="A186" s="80"/>
      <c r="B186" s="80"/>
      <c r="C186" s="80"/>
      <c r="D186" s="80"/>
      <c r="E186" s="80"/>
      <c r="F186" s="80"/>
      <c r="G186" s="80"/>
      <c r="H186" s="80"/>
    </row>
    <row r="187" spans="1:8" ht="14.25">
      <c r="A187" s="80"/>
      <c r="B187" s="80"/>
      <c r="C187" s="80"/>
      <c r="D187" s="80"/>
      <c r="E187" s="80"/>
      <c r="F187" s="80"/>
      <c r="G187" s="80"/>
      <c r="H187" s="80"/>
    </row>
    <row r="188" spans="1:8" ht="14.25">
      <c r="A188" s="80"/>
      <c r="B188" s="80"/>
      <c r="C188" s="80"/>
      <c r="D188" s="80"/>
      <c r="E188" s="80"/>
      <c r="F188" s="80"/>
      <c r="G188" s="80"/>
      <c r="H188" s="80"/>
    </row>
    <row r="189" spans="1:8" ht="14.25">
      <c r="A189" s="80"/>
      <c r="B189" s="80"/>
      <c r="C189" s="80"/>
      <c r="D189" s="80"/>
      <c r="E189" s="80"/>
      <c r="F189" s="80"/>
      <c r="G189" s="80"/>
      <c r="H189" s="80"/>
    </row>
    <row r="190" spans="1:8" ht="14.25">
      <c r="A190" s="80"/>
      <c r="B190" s="80"/>
      <c r="C190" s="80"/>
      <c r="D190" s="80"/>
      <c r="E190" s="80"/>
      <c r="F190" s="80"/>
      <c r="G190" s="80"/>
      <c r="H190" s="80"/>
    </row>
    <row r="191" spans="1:8" ht="14.25">
      <c r="A191" s="80"/>
      <c r="B191" s="80"/>
      <c r="C191" s="80"/>
      <c r="D191" s="80"/>
      <c r="E191" s="80"/>
      <c r="F191" s="80"/>
      <c r="G191" s="80"/>
      <c r="H191" s="80"/>
    </row>
    <row r="192" spans="1:8" ht="14.25">
      <c r="A192" s="80"/>
      <c r="B192" s="80"/>
      <c r="C192" s="80"/>
      <c r="D192" s="80"/>
      <c r="E192" s="80"/>
      <c r="F192" s="80"/>
      <c r="G192" s="80"/>
      <c r="H192" s="80"/>
    </row>
    <row r="193" spans="1:8" ht="14.25">
      <c r="A193" s="80"/>
      <c r="B193" s="80"/>
      <c r="C193" s="80"/>
      <c r="D193" s="80"/>
      <c r="E193" s="80"/>
      <c r="F193" s="80"/>
      <c r="G193" s="80"/>
      <c r="H193" s="80"/>
    </row>
    <row r="194" spans="1:8" ht="14.25">
      <c r="A194" s="80"/>
      <c r="B194" s="80"/>
      <c r="C194" s="80"/>
      <c r="D194" s="80"/>
      <c r="E194" s="80"/>
      <c r="F194" s="80"/>
      <c r="G194" s="80"/>
      <c r="H194" s="80"/>
    </row>
    <row r="195" spans="1:8" ht="14.25">
      <c r="A195" s="80"/>
      <c r="B195" s="80"/>
      <c r="C195" s="80"/>
      <c r="D195" s="80"/>
      <c r="E195" s="80"/>
      <c r="F195" s="80"/>
      <c r="G195" s="80"/>
      <c r="H195" s="80"/>
    </row>
    <row r="196" spans="1:8" ht="14.25">
      <c r="A196" s="80"/>
      <c r="B196" s="80"/>
      <c r="C196" s="80"/>
      <c r="D196" s="80"/>
      <c r="E196" s="80"/>
      <c r="F196" s="80"/>
      <c r="G196" s="80"/>
      <c r="H196" s="80"/>
    </row>
    <row r="197" spans="1:8" ht="14.25">
      <c r="A197" s="80"/>
      <c r="B197" s="80"/>
      <c r="C197" s="80"/>
      <c r="D197" s="80"/>
      <c r="E197" s="80"/>
      <c r="F197" s="80"/>
      <c r="G197" s="80"/>
      <c r="H197" s="80"/>
    </row>
    <row r="198" spans="1:8" ht="14.25">
      <c r="A198" s="80"/>
      <c r="B198" s="80"/>
      <c r="C198" s="80"/>
      <c r="D198" s="80"/>
      <c r="E198" s="80"/>
      <c r="F198" s="80"/>
      <c r="G198" s="80"/>
      <c r="H198" s="80"/>
    </row>
    <row r="199" spans="1:8" ht="14.25">
      <c r="A199" s="80"/>
      <c r="B199" s="80"/>
      <c r="C199" s="80"/>
      <c r="D199" s="80"/>
      <c r="E199" s="80"/>
      <c r="F199" s="80"/>
      <c r="G199" s="80"/>
      <c r="H199" s="80"/>
    </row>
    <row r="200" spans="1:8" ht="14.25">
      <c r="A200" s="80"/>
      <c r="B200" s="80"/>
      <c r="C200" s="80"/>
      <c r="D200" s="80"/>
      <c r="E200" s="80"/>
      <c r="F200" s="80"/>
      <c r="G200" s="80"/>
      <c r="H200" s="80"/>
    </row>
    <row r="201" spans="1:8" ht="14.25">
      <c r="A201" s="80"/>
      <c r="B201" s="80"/>
      <c r="C201" s="80"/>
      <c r="D201" s="80"/>
      <c r="E201" s="80"/>
      <c r="F201" s="80"/>
      <c r="G201" s="80"/>
      <c r="H201" s="80"/>
    </row>
    <row r="202" spans="1:8" ht="14.25">
      <c r="A202" s="80"/>
      <c r="B202" s="80"/>
      <c r="C202" s="80"/>
      <c r="D202" s="80"/>
      <c r="E202" s="80"/>
      <c r="F202" s="80"/>
      <c r="G202" s="80"/>
      <c r="H202" s="80"/>
    </row>
    <row r="203" spans="1:8" ht="14.25">
      <c r="A203" s="80"/>
      <c r="B203" s="80"/>
      <c r="C203" s="80"/>
      <c r="D203" s="80"/>
      <c r="E203" s="80"/>
      <c r="F203" s="80"/>
      <c r="G203" s="80"/>
      <c r="H203" s="80"/>
    </row>
    <row r="204" spans="1:8" ht="14.25">
      <c r="A204" s="80"/>
      <c r="B204" s="80"/>
      <c r="C204" s="80"/>
      <c r="D204" s="80"/>
      <c r="E204" s="80"/>
      <c r="F204" s="80"/>
      <c r="G204" s="80"/>
      <c r="H204" s="80"/>
    </row>
    <row r="205" spans="1:8" ht="14.25">
      <c r="A205" s="80"/>
      <c r="B205" s="80"/>
      <c r="C205" s="80"/>
      <c r="D205" s="80"/>
      <c r="E205" s="80"/>
      <c r="F205" s="80"/>
      <c r="G205" s="80"/>
      <c r="H205" s="80"/>
    </row>
    <row r="206" spans="1:8" ht="14.25">
      <c r="A206" s="80"/>
      <c r="B206" s="80"/>
      <c r="C206" s="80"/>
      <c r="D206" s="80"/>
      <c r="E206" s="80"/>
      <c r="F206" s="80"/>
      <c r="G206" s="80"/>
      <c r="H206" s="80"/>
    </row>
    <row r="207" spans="1:8" ht="14.25">
      <c r="A207" s="80"/>
      <c r="B207" s="80"/>
      <c r="C207" s="80"/>
      <c r="D207" s="80"/>
      <c r="E207" s="80"/>
      <c r="F207" s="80"/>
      <c r="G207" s="80"/>
      <c r="H207" s="80"/>
    </row>
    <row r="208" spans="1:8" ht="14.25">
      <c r="A208" s="80"/>
      <c r="B208" s="80"/>
      <c r="C208" s="80"/>
      <c r="D208" s="80"/>
      <c r="E208" s="80"/>
      <c r="F208" s="80"/>
      <c r="G208" s="80"/>
      <c r="H208" s="80"/>
    </row>
    <row r="209" spans="1:8" ht="14.25">
      <c r="A209" s="80"/>
      <c r="B209" s="80"/>
      <c r="C209" s="80"/>
      <c r="D209" s="80"/>
      <c r="E209" s="80"/>
      <c r="F209" s="80"/>
      <c r="G209" s="80"/>
      <c r="H209" s="80"/>
    </row>
    <row r="210" spans="1:8" ht="14.25">
      <c r="A210" s="80"/>
      <c r="B210" s="80"/>
      <c r="C210" s="80"/>
      <c r="D210" s="80"/>
      <c r="E210" s="80"/>
      <c r="F210" s="80"/>
      <c r="G210" s="80"/>
      <c r="H210" s="80"/>
    </row>
    <row r="211" spans="1:8" ht="14.25">
      <c r="A211" s="80"/>
      <c r="B211" s="80"/>
      <c r="C211" s="80"/>
      <c r="D211" s="80"/>
      <c r="E211" s="80"/>
      <c r="F211" s="80"/>
      <c r="G211" s="80"/>
      <c r="H211" s="80"/>
    </row>
    <row r="212" spans="1:8" ht="14.25">
      <c r="A212" s="80"/>
      <c r="B212" s="80"/>
      <c r="C212" s="80"/>
      <c r="D212" s="80"/>
      <c r="E212" s="80"/>
      <c r="F212" s="80"/>
      <c r="G212" s="80"/>
      <c r="H212" s="80"/>
    </row>
    <row r="213" spans="1:8" ht="14.25">
      <c r="A213" s="80"/>
      <c r="B213" s="80"/>
      <c r="C213" s="80"/>
      <c r="D213" s="80"/>
      <c r="E213" s="80"/>
      <c r="F213" s="80"/>
      <c r="G213" s="80"/>
      <c r="H213" s="80"/>
    </row>
    <row r="214" spans="1:8" ht="14.25">
      <c r="A214" s="80"/>
      <c r="B214" s="80"/>
      <c r="C214" s="80"/>
      <c r="D214" s="80"/>
      <c r="E214" s="80"/>
      <c r="F214" s="80"/>
      <c r="G214" s="80"/>
      <c r="H214" s="80"/>
    </row>
    <row r="215" spans="1:8" ht="14.25">
      <c r="A215" s="80"/>
      <c r="B215" s="80"/>
      <c r="C215" s="80"/>
      <c r="D215" s="80"/>
      <c r="E215" s="80"/>
      <c r="F215" s="80"/>
      <c r="G215" s="80"/>
      <c r="H215" s="80"/>
    </row>
    <row r="216" spans="1:8" ht="14.25">
      <c r="A216" s="80"/>
      <c r="B216" s="80"/>
      <c r="C216" s="80"/>
      <c r="D216" s="80"/>
      <c r="E216" s="80"/>
      <c r="F216" s="80"/>
      <c r="G216" s="80"/>
      <c r="H216" s="80"/>
    </row>
    <row r="217" spans="1:8" ht="14.25">
      <c r="A217" s="80"/>
      <c r="B217" s="80"/>
      <c r="C217" s="80"/>
      <c r="D217" s="80"/>
      <c r="E217" s="80"/>
      <c r="F217" s="80"/>
      <c r="G217" s="80"/>
      <c r="H217" s="80"/>
    </row>
    <row r="218" spans="1:8" ht="14.25">
      <c r="A218" s="80"/>
      <c r="B218" s="80"/>
      <c r="C218" s="80"/>
      <c r="D218" s="80"/>
      <c r="E218" s="80"/>
      <c r="F218" s="80"/>
      <c r="G218" s="80"/>
      <c r="H218" s="80"/>
    </row>
    <row r="219" spans="1:8" ht="14.25">
      <c r="A219" s="80"/>
      <c r="B219" s="80"/>
      <c r="C219" s="80"/>
      <c r="D219" s="80"/>
      <c r="E219" s="80"/>
      <c r="F219" s="80"/>
      <c r="G219" s="80"/>
      <c r="H219" s="80"/>
    </row>
    <row r="220" spans="1:8" ht="14.25">
      <c r="A220" s="80"/>
      <c r="B220" s="80"/>
      <c r="C220" s="80"/>
      <c r="D220" s="80"/>
      <c r="E220" s="80"/>
      <c r="F220" s="80"/>
      <c r="G220" s="80"/>
      <c r="H220" s="80"/>
    </row>
    <row r="221" spans="1:8" ht="14.25">
      <c r="A221" s="80"/>
      <c r="B221" s="80"/>
      <c r="C221" s="80"/>
      <c r="D221" s="80"/>
      <c r="E221" s="80"/>
      <c r="F221" s="80"/>
      <c r="G221" s="80"/>
      <c r="H221" s="80"/>
    </row>
    <row r="222" spans="1:8" ht="14.25">
      <c r="A222" s="80"/>
      <c r="B222" s="80"/>
      <c r="C222" s="80"/>
      <c r="D222" s="80"/>
      <c r="E222" s="80"/>
      <c r="F222" s="80"/>
      <c r="G222" s="80"/>
      <c r="H222" s="80"/>
    </row>
    <row r="223" spans="1:8" ht="14.25">
      <c r="A223" s="80"/>
      <c r="B223" s="80"/>
      <c r="C223" s="80"/>
      <c r="D223" s="80"/>
      <c r="E223" s="80"/>
      <c r="F223" s="80"/>
      <c r="G223" s="80"/>
      <c r="H223" s="80"/>
    </row>
    <row r="224" spans="1:8" ht="14.25">
      <c r="A224" s="80"/>
      <c r="B224" s="80"/>
      <c r="C224" s="80"/>
      <c r="D224" s="80"/>
      <c r="E224" s="80"/>
      <c r="F224" s="80"/>
      <c r="G224" s="80"/>
      <c r="H224" s="80"/>
    </row>
    <row r="225" spans="1:8" ht="14.25">
      <c r="A225" s="80"/>
      <c r="B225" s="80"/>
      <c r="C225" s="80"/>
      <c r="D225" s="80"/>
      <c r="E225" s="80"/>
      <c r="F225" s="80"/>
      <c r="G225" s="80"/>
      <c r="H225" s="80"/>
    </row>
    <row r="226" spans="1:8" ht="14.25">
      <c r="A226" s="80"/>
      <c r="B226" s="80"/>
      <c r="C226" s="80"/>
      <c r="D226" s="80"/>
      <c r="E226" s="80"/>
      <c r="F226" s="80"/>
      <c r="G226" s="80"/>
      <c r="H226" s="80"/>
    </row>
    <row r="227" spans="1:8" ht="14.25">
      <c r="A227" s="80"/>
      <c r="B227" s="80"/>
      <c r="C227" s="80"/>
      <c r="D227" s="80"/>
      <c r="E227" s="80"/>
      <c r="F227" s="80"/>
      <c r="G227" s="80"/>
      <c r="H227" s="80"/>
    </row>
    <row r="228" spans="1:8" ht="14.25">
      <c r="A228" s="80"/>
      <c r="B228" s="80"/>
      <c r="C228" s="80"/>
      <c r="D228" s="80"/>
      <c r="E228" s="80"/>
      <c r="F228" s="80"/>
      <c r="G228" s="80"/>
      <c r="H228" s="80"/>
    </row>
    <row r="229" spans="1:8" ht="14.25">
      <c r="A229" s="80"/>
      <c r="B229" s="80"/>
      <c r="C229" s="80"/>
      <c r="D229" s="80"/>
      <c r="E229" s="80"/>
      <c r="F229" s="80"/>
      <c r="G229" s="80"/>
      <c r="H229" s="80"/>
    </row>
    <row r="230" spans="1:8" ht="14.25">
      <c r="A230" s="80"/>
      <c r="B230" s="80"/>
      <c r="C230" s="80"/>
      <c r="D230" s="80"/>
      <c r="E230" s="80"/>
      <c r="F230" s="80"/>
      <c r="G230" s="80"/>
      <c r="H230" s="80"/>
    </row>
    <row r="231" spans="1:8" ht="14.25">
      <c r="A231" s="80"/>
      <c r="B231" s="80"/>
      <c r="C231" s="80"/>
      <c r="D231" s="80"/>
      <c r="E231" s="80"/>
      <c r="F231" s="80"/>
      <c r="G231" s="80"/>
      <c r="H231" s="80"/>
    </row>
    <row r="232" spans="1:8" ht="14.25">
      <c r="A232" s="80"/>
      <c r="B232" s="80"/>
      <c r="C232" s="80"/>
      <c r="D232" s="80"/>
      <c r="E232" s="80"/>
      <c r="F232" s="80"/>
      <c r="G232" s="80"/>
      <c r="H232" s="80"/>
    </row>
    <row r="233" spans="1:8" ht="14.25">
      <c r="A233" s="80"/>
      <c r="B233" s="80"/>
      <c r="C233" s="80"/>
      <c r="D233" s="80"/>
      <c r="E233" s="80"/>
      <c r="F233" s="80"/>
      <c r="G233" s="80"/>
      <c r="H233" s="80"/>
    </row>
    <row r="234" spans="1:8" ht="14.25">
      <c r="A234" s="80"/>
      <c r="B234" s="80"/>
      <c r="C234" s="80"/>
      <c r="D234" s="80"/>
      <c r="E234" s="80"/>
      <c r="F234" s="80"/>
      <c r="G234" s="80"/>
      <c r="H234" s="80"/>
    </row>
    <row r="235" spans="1:8" ht="14.25">
      <c r="A235" s="80"/>
      <c r="B235" s="80"/>
      <c r="C235" s="80"/>
      <c r="D235" s="80"/>
      <c r="E235" s="80"/>
      <c r="F235" s="80"/>
      <c r="G235" s="80"/>
      <c r="H235" s="80"/>
    </row>
    <row r="236" spans="1:8" ht="14.25">
      <c r="A236" s="80"/>
      <c r="B236" s="80"/>
      <c r="C236" s="80"/>
      <c r="D236" s="80"/>
      <c r="E236" s="80"/>
      <c r="F236" s="80"/>
      <c r="G236" s="80"/>
      <c r="H236" s="80"/>
    </row>
    <row r="237" spans="1:8" ht="14.25">
      <c r="A237" s="80"/>
      <c r="B237" s="80"/>
      <c r="C237" s="80"/>
      <c r="D237" s="80"/>
      <c r="E237" s="80"/>
      <c r="F237" s="80"/>
      <c r="G237" s="80"/>
      <c r="H237" s="80"/>
    </row>
    <row r="238" spans="1:8" ht="14.25">
      <c r="A238" s="80"/>
      <c r="B238" s="80"/>
      <c r="C238" s="80"/>
      <c r="D238" s="80"/>
      <c r="E238" s="80"/>
      <c r="F238" s="80"/>
      <c r="G238" s="80"/>
      <c r="H238" s="80"/>
    </row>
    <row r="239" spans="1:8" ht="14.25">
      <c r="A239" s="80"/>
      <c r="B239" s="80"/>
      <c r="C239" s="80"/>
      <c r="D239" s="80"/>
      <c r="E239" s="80"/>
      <c r="F239" s="80"/>
      <c r="G239" s="80"/>
      <c r="H239" s="80"/>
    </row>
    <row r="240" spans="1:8" ht="14.25">
      <c r="A240" s="80"/>
      <c r="B240" s="80"/>
      <c r="C240" s="80"/>
      <c r="D240" s="80"/>
      <c r="E240" s="80"/>
      <c r="F240" s="80"/>
      <c r="G240" s="80"/>
      <c r="H240" s="80"/>
    </row>
    <row r="241" spans="1:8" ht="14.25">
      <c r="A241" s="80"/>
      <c r="B241" s="80"/>
      <c r="C241" s="80"/>
      <c r="D241" s="80"/>
      <c r="E241" s="80"/>
      <c r="F241" s="80"/>
      <c r="G241" s="80"/>
      <c r="H241" s="80"/>
    </row>
    <row r="242" spans="1:8" ht="14.25">
      <c r="A242" s="80"/>
      <c r="B242" s="80"/>
      <c r="C242" s="80"/>
      <c r="D242" s="80"/>
      <c r="E242" s="80"/>
      <c r="F242" s="80"/>
      <c r="G242" s="80"/>
      <c r="H242" s="80"/>
    </row>
    <row r="243" spans="1:8" ht="14.25">
      <c r="A243" s="80"/>
      <c r="B243" s="80"/>
      <c r="C243" s="80"/>
      <c r="D243" s="80"/>
      <c r="E243" s="80"/>
      <c r="F243" s="80"/>
      <c r="G243" s="80"/>
      <c r="H243" s="80"/>
    </row>
    <row r="244" spans="1:8" ht="14.25">
      <c r="A244" s="80"/>
      <c r="B244" s="80"/>
      <c r="C244" s="80"/>
      <c r="D244" s="80"/>
      <c r="E244" s="80"/>
      <c r="F244" s="80"/>
      <c r="G244" s="80"/>
      <c r="H244" s="80"/>
    </row>
    <row r="245" spans="1:8" ht="14.25">
      <c r="A245" s="80"/>
      <c r="B245" s="80"/>
      <c r="C245" s="80"/>
      <c r="D245" s="80"/>
      <c r="E245" s="80"/>
      <c r="F245" s="80"/>
      <c r="G245" s="80"/>
      <c r="H245" s="80"/>
    </row>
    <row r="246" spans="1:8" ht="14.25">
      <c r="A246" s="80"/>
      <c r="B246" s="80"/>
      <c r="C246" s="80"/>
      <c r="D246" s="80"/>
      <c r="E246" s="80"/>
      <c r="F246" s="80"/>
      <c r="G246" s="80"/>
      <c r="H246" s="80"/>
    </row>
    <row r="247" spans="1:8" ht="14.25">
      <c r="A247" s="80"/>
      <c r="B247" s="80"/>
      <c r="C247" s="80"/>
      <c r="D247" s="80"/>
      <c r="E247" s="80"/>
      <c r="F247" s="80"/>
      <c r="G247" s="80"/>
      <c r="H247" s="80"/>
    </row>
    <row r="248" spans="1:8" ht="14.25">
      <c r="A248" s="80"/>
      <c r="B248" s="80"/>
      <c r="C248" s="80"/>
      <c r="D248" s="80"/>
      <c r="E248" s="80"/>
      <c r="F248" s="80"/>
      <c r="G248" s="80"/>
      <c r="H248" s="80"/>
    </row>
    <row r="249" spans="1:8" ht="14.25">
      <c r="A249" s="80"/>
      <c r="B249" s="80"/>
      <c r="C249" s="80"/>
      <c r="D249" s="80"/>
      <c r="E249" s="80"/>
      <c r="F249" s="80"/>
      <c r="G249" s="80"/>
      <c r="H249" s="80"/>
    </row>
    <row r="250" spans="1:8" ht="14.25">
      <c r="A250" s="80"/>
      <c r="B250" s="80"/>
      <c r="C250" s="80"/>
      <c r="D250" s="80"/>
      <c r="E250" s="80"/>
      <c r="F250" s="80"/>
      <c r="G250" s="80"/>
      <c r="H250" s="80"/>
    </row>
    <row r="251" spans="1:8" ht="14.25">
      <c r="A251" s="80"/>
      <c r="B251" s="80"/>
      <c r="C251" s="80"/>
      <c r="D251" s="80"/>
      <c r="E251" s="80"/>
      <c r="F251" s="80"/>
      <c r="G251" s="80"/>
      <c r="H251" s="80"/>
    </row>
    <row r="252" spans="1:8" ht="14.25">
      <c r="A252" s="80"/>
      <c r="B252" s="80"/>
      <c r="C252" s="80"/>
      <c r="D252" s="80"/>
      <c r="E252" s="80"/>
      <c r="F252" s="80"/>
      <c r="G252" s="80"/>
      <c r="H252" s="80"/>
    </row>
    <row r="253" spans="1:8" ht="14.25">
      <c r="A253" s="80"/>
      <c r="B253" s="80"/>
      <c r="C253" s="80"/>
      <c r="D253" s="80"/>
      <c r="E253" s="80"/>
      <c r="F253" s="80"/>
      <c r="G253" s="80"/>
      <c r="H253" s="80"/>
    </row>
    <row r="254" spans="1:8" ht="14.25">
      <c r="A254" s="80"/>
      <c r="B254" s="80"/>
      <c r="C254" s="80"/>
      <c r="D254" s="80"/>
      <c r="E254" s="80"/>
      <c r="F254" s="80"/>
      <c r="G254" s="80"/>
      <c r="H254" s="80"/>
    </row>
    <row r="255" spans="1:8" ht="14.25">
      <c r="A255" s="80"/>
      <c r="B255" s="80"/>
      <c r="C255" s="80"/>
      <c r="D255" s="80"/>
      <c r="E255" s="80"/>
      <c r="F255" s="80"/>
      <c r="G255" s="80"/>
      <c r="H255" s="80"/>
    </row>
    <row r="256" spans="1:8" ht="14.25">
      <c r="A256" s="80"/>
      <c r="B256" s="80"/>
      <c r="C256" s="80"/>
      <c r="D256" s="80"/>
      <c r="E256" s="80"/>
      <c r="F256" s="80"/>
      <c r="G256" s="80"/>
      <c r="H256" s="80"/>
    </row>
    <row r="257" spans="1:8" ht="14.25">
      <c r="A257" s="80"/>
      <c r="B257" s="80"/>
      <c r="C257" s="80"/>
      <c r="D257" s="80"/>
      <c r="E257" s="80"/>
      <c r="F257" s="80"/>
      <c r="G257" s="80"/>
      <c r="H257" s="80"/>
    </row>
    <row r="258" spans="1:8" ht="14.25">
      <c r="A258" s="80"/>
      <c r="B258" s="80"/>
      <c r="C258" s="80"/>
      <c r="D258" s="80"/>
      <c r="E258" s="80"/>
      <c r="F258" s="80"/>
      <c r="G258" s="80"/>
      <c r="H258" s="80"/>
    </row>
    <row r="259" spans="1:8" ht="14.25">
      <c r="A259" s="80"/>
      <c r="B259" s="80"/>
      <c r="C259" s="80"/>
      <c r="D259" s="80"/>
      <c r="E259" s="80"/>
      <c r="F259" s="80"/>
      <c r="G259" s="80"/>
      <c r="H259" s="80"/>
    </row>
    <row r="260" spans="1:8" ht="14.25">
      <c r="A260" s="80"/>
      <c r="B260" s="80"/>
      <c r="C260" s="80"/>
      <c r="D260" s="80"/>
      <c r="E260" s="80"/>
      <c r="F260" s="80"/>
      <c r="G260" s="80"/>
      <c r="H260" s="80"/>
    </row>
    <row r="261" spans="1:8" ht="14.25">
      <c r="A261" s="80"/>
      <c r="B261" s="80"/>
      <c r="C261" s="80"/>
      <c r="D261" s="80"/>
      <c r="E261" s="80"/>
      <c r="F261" s="80"/>
      <c r="G261" s="80"/>
      <c r="H261" s="80"/>
    </row>
    <row r="262" spans="1:8" ht="14.25">
      <c r="A262" s="80"/>
      <c r="B262" s="80"/>
      <c r="C262" s="80"/>
      <c r="D262" s="80"/>
      <c r="E262" s="80"/>
      <c r="F262" s="80"/>
      <c r="G262" s="80"/>
      <c r="H262" s="80"/>
    </row>
    <row r="263" spans="1:8" ht="14.25">
      <c r="A263" s="80"/>
      <c r="B263" s="80"/>
      <c r="C263" s="80"/>
      <c r="D263" s="80"/>
      <c r="E263" s="80"/>
      <c r="F263" s="80"/>
      <c r="G263" s="80"/>
      <c r="H263" s="80"/>
    </row>
    <row r="264" spans="1:8" ht="14.25">
      <c r="A264" s="80"/>
      <c r="B264" s="80"/>
      <c r="C264" s="80"/>
      <c r="D264" s="80"/>
      <c r="E264" s="80"/>
      <c r="F264" s="80"/>
      <c r="G264" s="80"/>
      <c r="H264" s="80"/>
    </row>
    <row r="265" spans="1:8" ht="14.25">
      <c r="A265" s="80"/>
      <c r="B265" s="80"/>
      <c r="C265" s="80"/>
      <c r="D265" s="80"/>
      <c r="E265" s="80"/>
      <c r="F265" s="80"/>
      <c r="G265" s="80"/>
      <c r="H265" s="80"/>
    </row>
    <row r="266" spans="1:8" ht="14.25">
      <c r="A266" s="80"/>
      <c r="B266" s="80"/>
      <c r="C266" s="80"/>
      <c r="D266" s="80"/>
      <c r="E266" s="80"/>
      <c r="F266" s="80"/>
      <c r="G266" s="80"/>
      <c r="H266" s="80"/>
    </row>
    <row r="267" spans="1:8" ht="14.25">
      <c r="A267" s="80"/>
      <c r="B267" s="80"/>
      <c r="C267" s="80"/>
      <c r="D267" s="80"/>
      <c r="E267" s="80"/>
      <c r="F267" s="80"/>
      <c r="G267" s="80"/>
      <c r="H267" s="80"/>
    </row>
    <row r="268" spans="1:8" ht="14.25">
      <c r="A268" s="80"/>
      <c r="B268" s="80"/>
      <c r="C268" s="80"/>
      <c r="D268" s="80"/>
      <c r="E268" s="80"/>
      <c r="F268" s="80"/>
      <c r="G268" s="80"/>
      <c r="H268" s="80"/>
    </row>
    <row r="269" spans="1:8" ht="14.25">
      <c r="A269" s="80"/>
      <c r="B269" s="80"/>
      <c r="C269" s="80"/>
      <c r="D269" s="80"/>
      <c r="E269" s="80"/>
      <c r="F269" s="80"/>
      <c r="G269" s="80"/>
      <c r="H269" s="80"/>
    </row>
    <row r="270" spans="1:8" ht="14.25">
      <c r="A270" s="80"/>
      <c r="B270" s="80"/>
      <c r="C270" s="80"/>
      <c r="D270" s="80"/>
      <c r="E270" s="80"/>
      <c r="F270" s="80"/>
      <c r="G270" s="80"/>
      <c r="H270" s="80"/>
    </row>
    <row r="271" spans="1:8" ht="14.25">
      <c r="A271" s="80"/>
      <c r="B271" s="80"/>
      <c r="C271" s="80"/>
      <c r="D271" s="80"/>
      <c r="E271" s="80"/>
      <c r="F271" s="80"/>
      <c r="G271" s="80"/>
      <c r="H271" s="80"/>
    </row>
    <row r="272" spans="1:8" ht="14.25">
      <c r="A272" s="80"/>
      <c r="B272" s="80"/>
      <c r="C272" s="80"/>
      <c r="D272" s="80"/>
      <c r="E272" s="80"/>
      <c r="F272" s="80"/>
      <c r="G272" s="80"/>
      <c r="H272" s="80"/>
    </row>
    <row r="273" spans="1:8" ht="14.25">
      <c r="A273" s="80"/>
      <c r="B273" s="80"/>
      <c r="C273" s="80"/>
      <c r="D273" s="80"/>
      <c r="E273" s="80"/>
      <c r="F273" s="80"/>
      <c r="G273" s="80"/>
      <c r="H273" s="80"/>
    </row>
    <row r="274" spans="1:8" ht="14.25">
      <c r="A274" s="80"/>
      <c r="B274" s="80"/>
      <c r="C274" s="80"/>
      <c r="D274" s="80"/>
      <c r="E274" s="80"/>
      <c r="F274" s="80"/>
      <c r="G274" s="80"/>
      <c r="H274" s="80"/>
    </row>
    <row r="275" spans="1:8" ht="14.25">
      <c r="A275" s="80"/>
      <c r="B275" s="80"/>
      <c r="C275" s="80"/>
      <c r="D275" s="80"/>
      <c r="E275" s="80"/>
      <c r="F275" s="80"/>
      <c r="G275" s="80"/>
      <c r="H275" s="80"/>
    </row>
    <row r="276" spans="1:8" ht="14.25">
      <c r="A276" s="80"/>
      <c r="B276" s="80"/>
      <c r="C276" s="80"/>
      <c r="D276" s="80"/>
      <c r="E276" s="80"/>
      <c r="F276" s="80"/>
      <c r="G276" s="80"/>
      <c r="H276" s="80"/>
    </row>
    <row r="277" spans="1:8" ht="14.25">
      <c r="A277" s="80"/>
      <c r="B277" s="80"/>
      <c r="C277" s="80"/>
      <c r="D277" s="80"/>
      <c r="E277" s="80"/>
      <c r="F277" s="80"/>
      <c r="G277" s="80"/>
      <c r="H277" s="80"/>
    </row>
    <row r="278" spans="1:8" ht="14.25">
      <c r="A278" s="80"/>
      <c r="B278" s="80"/>
      <c r="C278" s="80"/>
      <c r="D278" s="80"/>
      <c r="E278" s="80"/>
      <c r="F278" s="80"/>
      <c r="G278" s="80"/>
      <c r="H278" s="80"/>
    </row>
    <row r="279" spans="1:8" ht="14.25">
      <c r="A279" s="80"/>
      <c r="B279" s="80"/>
      <c r="C279" s="80"/>
      <c r="D279" s="80"/>
      <c r="E279" s="80"/>
      <c r="F279" s="80"/>
      <c r="G279" s="80"/>
      <c r="H279" s="80"/>
    </row>
    <row r="280" spans="1:8" ht="14.25">
      <c r="A280" s="80"/>
      <c r="B280" s="80"/>
      <c r="C280" s="80"/>
      <c r="D280" s="80"/>
      <c r="E280" s="80"/>
      <c r="F280" s="80"/>
      <c r="G280" s="80"/>
      <c r="H280" s="80"/>
    </row>
    <row r="281" spans="1:8" ht="14.25">
      <c r="A281" s="80"/>
      <c r="B281" s="80"/>
      <c r="C281" s="80"/>
      <c r="D281" s="80"/>
      <c r="E281" s="80"/>
      <c r="F281" s="80"/>
      <c r="G281" s="80"/>
      <c r="H281" s="80"/>
    </row>
    <row r="282" spans="1:8" ht="14.25">
      <c r="A282" s="80"/>
      <c r="B282" s="80"/>
      <c r="C282" s="80"/>
      <c r="D282" s="80"/>
      <c r="E282" s="80"/>
      <c r="F282" s="80"/>
      <c r="G282" s="80"/>
      <c r="H282" s="80"/>
    </row>
    <row r="283" spans="1:8" ht="14.25">
      <c r="A283" s="80"/>
      <c r="B283" s="80"/>
      <c r="C283" s="80"/>
      <c r="D283" s="80"/>
      <c r="E283" s="80"/>
      <c r="F283" s="80"/>
      <c r="G283" s="80"/>
      <c r="H283" s="80"/>
    </row>
    <row r="284" spans="1:8" ht="14.25">
      <c r="A284" s="80"/>
      <c r="B284" s="80"/>
      <c r="C284" s="80"/>
      <c r="D284" s="80"/>
      <c r="E284" s="80"/>
      <c r="F284" s="80"/>
      <c r="G284" s="80"/>
      <c r="H284" s="80"/>
    </row>
    <row r="285" spans="1:8" ht="14.25">
      <c r="A285" s="80"/>
      <c r="B285" s="80"/>
      <c r="C285" s="80"/>
      <c r="D285" s="80"/>
      <c r="E285" s="80"/>
      <c r="F285" s="80"/>
      <c r="G285" s="80"/>
      <c r="H285" s="80"/>
    </row>
    <row r="286" spans="1:8" ht="14.25">
      <c r="A286" s="80"/>
      <c r="B286" s="80"/>
      <c r="C286" s="80"/>
      <c r="D286" s="80"/>
      <c r="E286" s="80"/>
      <c r="F286" s="80"/>
      <c r="G286" s="80"/>
      <c r="H286" s="80"/>
    </row>
    <row r="287" spans="1:8" ht="14.25">
      <c r="A287" s="80"/>
      <c r="B287" s="80"/>
      <c r="C287" s="80"/>
      <c r="D287" s="80"/>
      <c r="E287" s="80"/>
      <c r="F287" s="80"/>
      <c r="G287" s="80"/>
      <c r="H287" s="80"/>
    </row>
    <row r="288" spans="1:8" ht="14.25">
      <c r="A288" s="80"/>
      <c r="B288" s="80"/>
      <c r="C288" s="80"/>
      <c r="D288" s="80"/>
      <c r="E288" s="80"/>
      <c r="F288" s="80"/>
      <c r="G288" s="80"/>
      <c r="H288" s="80"/>
    </row>
    <row r="289" spans="1:8" ht="14.25">
      <c r="A289" s="80"/>
      <c r="B289" s="80"/>
      <c r="C289" s="80"/>
      <c r="D289" s="80"/>
      <c r="E289" s="80"/>
      <c r="F289" s="80"/>
      <c r="G289" s="80"/>
      <c r="H289" s="80"/>
    </row>
    <row r="290" spans="1:8" ht="14.25">
      <c r="A290" s="80"/>
      <c r="B290" s="80"/>
      <c r="C290" s="80"/>
      <c r="D290" s="80"/>
      <c r="E290" s="80"/>
      <c r="F290" s="80"/>
      <c r="G290" s="80"/>
      <c r="H290" s="80"/>
    </row>
    <row r="291" spans="1:8" ht="14.25">
      <c r="A291" s="80"/>
      <c r="B291" s="80"/>
      <c r="C291" s="80"/>
      <c r="D291" s="80"/>
      <c r="E291" s="80"/>
      <c r="F291" s="80"/>
      <c r="G291" s="80"/>
      <c r="H291" s="80"/>
    </row>
    <row r="292" spans="1:8" ht="14.25">
      <c r="A292" s="80"/>
      <c r="B292" s="80"/>
      <c r="C292" s="80"/>
      <c r="D292" s="80"/>
      <c r="E292" s="80"/>
      <c r="F292" s="80"/>
      <c r="G292" s="80"/>
      <c r="H292" s="80"/>
    </row>
    <row r="293" spans="1:8" ht="14.25">
      <c r="A293" s="80"/>
      <c r="B293" s="80"/>
      <c r="C293" s="80"/>
      <c r="D293" s="80"/>
      <c r="E293" s="80"/>
      <c r="F293" s="80"/>
      <c r="G293" s="80"/>
      <c r="H293" s="80"/>
    </row>
    <row r="294" spans="1:8" ht="14.25">
      <c r="A294" s="80"/>
      <c r="B294" s="80"/>
      <c r="C294" s="80"/>
      <c r="D294" s="80"/>
      <c r="E294" s="80"/>
      <c r="F294" s="80"/>
      <c r="G294" s="80"/>
      <c r="H294" s="80"/>
    </row>
    <row r="295" spans="1:8" ht="14.25">
      <c r="A295" s="80"/>
      <c r="B295" s="80"/>
      <c r="C295" s="80"/>
      <c r="D295" s="80"/>
      <c r="E295" s="80"/>
      <c r="F295" s="80"/>
      <c r="G295" s="80"/>
      <c r="H295" s="80"/>
    </row>
    <row r="296" spans="1:8" ht="14.25">
      <c r="A296" s="80"/>
      <c r="B296" s="80"/>
      <c r="C296" s="80"/>
      <c r="D296" s="80"/>
      <c r="E296" s="80"/>
      <c r="F296" s="80"/>
      <c r="G296" s="80"/>
      <c r="H296" s="80"/>
    </row>
    <row r="297" spans="1:8" ht="14.25">
      <c r="A297" s="80"/>
      <c r="B297" s="80"/>
      <c r="C297" s="80"/>
      <c r="D297" s="80"/>
      <c r="E297" s="80"/>
      <c r="F297" s="80"/>
      <c r="G297" s="80"/>
      <c r="H297" s="80"/>
    </row>
    <row r="298" spans="1:8" ht="14.25">
      <c r="A298" s="80"/>
      <c r="B298" s="80"/>
      <c r="C298" s="80"/>
      <c r="D298" s="80"/>
      <c r="E298" s="80"/>
      <c r="F298" s="80"/>
      <c r="G298" s="80"/>
      <c r="H298" s="80"/>
    </row>
    <row r="299" spans="1:8" ht="14.25">
      <c r="A299" s="80"/>
      <c r="B299" s="80"/>
      <c r="C299" s="80"/>
      <c r="D299" s="80"/>
      <c r="E299" s="80"/>
      <c r="F299" s="80"/>
      <c r="G299" s="80"/>
      <c r="H299" s="80"/>
    </row>
    <row r="300" spans="1:8" ht="14.25">
      <c r="A300" s="80"/>
      <c r="B300" s="80"/>
      <c r="C300" s="80"/>
      <c r="D300" s="80"/>
      <c r="E300" s="80"/>
      <c r="F300" s="80"/>
      <c r="G300" s="80"/>
      <c r="H300" s="80"/>
    </row>
    <row r="301" spans="1:8" ht="14.25">
      <c r="A301" s="80"/>
      <c r="B301" s="80"/>
      <c r="C301" s="80"/>
      <c r="D301" s="80"/>
      <c r="E301" s="80"/>
      <c r="F301" s="80"/>
      <c r="G301" s="80"/>
      <c r="H301" s="80"/>
    </row>
    <row r="302" spans="1:8" ht="14.25">
      <c r="A302" s="80"/>
      <c r="B302" s="80"/>
      <c r="C302" s="80"/>
      <c r="D302" s="80"/>
      <c r="E302" s="80"/>
      <c r="F302" s="80"/>
      <c r="G302" s="80"/>
      <c r="H302" s="80"/>
    </row>
    <row r="303" spans="1:8" ht="14.25">
      <c r="A303" s="80"/>
      <c r="B303" s="80"/>
      <c r="C303" s="80"/>
      <c r="D303" s="80"/>
      <c r="E303" s="80"/>
      <c r="F303" s="80"/>
      <c r="G303" s="80"/>
      <c r="H303" s="80"/>
    </row>
    <row r="304" spans="1:8" ht="14.25">
      <c r="A304" s="80"/>
      <c r="B304" s="80"/>
      <c r="C304" s="80"/>
      <c r="D304" s="80"/>
      <c r="E304" s="80"/>
      <c r="F304" s="80"/>
      <c r="G304" s="80"/>
      <c r="H304" s="80"/>
    </row>
    <row r="305" spans="1:8" ht="14.25">
      <c r="A305" s="80"/>
      <c r="B305" s="80"/>
      <c r="C305" s="80"/>
      <c r="D305" s="80"/>
      <c r="E305" s="80"/>
      <c r="F305" s="80"/>
      <c r="G305" s="80"/>
      <c r="H305" s="80"/>
    </row>
    <row r="306" spans="1:8" ht="14.25">
      <c r="A306" s="80"/>
      <c r="B306" s="80"/>
      <c r="C306" s="80"/>
      <c r="D306" s="80"/>
      <c r="E306" s="80"/>
      <c r="F306" s="80"/>
      <c r="G306" s="80"/>
      <c r="H306" s="80"/>
    </row>
    <row r="307" spans="1:8" ht="14.25">
      <c r="A307" s="80"/>
      <c r="B307" s="80"/>
      <c r="C307" s="80"/>
      <c r="D307" s="80"/>
      <c r="E307" s="80"/>
      <c r="F307" s="80"/>
      <c r="G307" s="80"/>
      <c r="H307" s="80"/>
    </row>
    <row r="308" spans="1:8" ht="14.25">
      <c r="A308" s="80"/>
      <c r="B308" s="80"/>
      <c r="C308" s="80"/>
      <c r="D308" s="80"/>
      <c r="E308" s="80"/>
      <c r="F308" s="80"/>
      <c r="G308" s="80"/>
      <c r="H308" s="80"/>
    </row>
    <row r="309" spans="1:8" ht="14.25">
      <c r="A309" s="80"/>
      <c r="B309" s="80"/>
      <c r="C309" s="80"/>
      <c r="D309" s="80"/>
      <c r="E309" s="80"/>
      <c r="F309" s="80"/>
      <c r="G309" s="80"/>
      <c r="H309" s="80"/>
    </row>
    <row r="310" spans="1:8" ht="14.25">
      <c r="A310" s="80"/>
      <c r="B310" s="80"/>
      <c r="C310" s="80"/>
      <c r="D310" s="80"/>
      <c r="E310" s="80"/>
      <c r="F310" s="80"/>
      <c r="G310" s="80"/>
      <c r="H310" s="80"/>
    </row>
    <row r="311" spans="1:8" ht="14.25">
      <c r="A311" s="80"/>
      <c r="B311" s="80"/>
      <c r="C311" s="80"/>
      <c r="D311" s="80"/>
      <c r="E311" s="80"/>
      <c r="F311" s="80"/>
      <c r="G311" s="80"/>
      <c r="H311" s="80"/>
    </row>
    <row r="312" spans="1:8" ht="14.25">
      <c r="A312" s="80"/>
      <c r="B312" s="80"/>
      <c r="C312" s="80"/>
      <c r="D312" s="80"/>
      <c r="E312" s="80"/>
      <c r="F312" s="80"/>
      <c r="G312" s="80"/>
      <c r="H312" s="80"/>
    </row>
    <row r="313" spans="1:8" ht="14.25">
      <c r="A313" s="80"/>
      <c r="B313" s="80"/>
      <c r="C313" s="80"/>
      <c r="D313" s="80"/>
      <c r="E313" s="80"/>
      <c r="F313" s="80"/>
      <c r="G313" s="80"/>
      <c r="H313" s="80"/>
    </row>
    <row r="314" spans="1:8" ht="14.25">
      <c r="A314" s="80"/>
      <c r="B314" s="80"/>
      <c r="C314" s="80"/>
      <c r="D314" s="80"/>
      <c r="E314" s="80"/>
      <c r="F314" s="80"/>
      <c r="G314" s="80"/>
      <c r="H314" s="80"/>
    </row>
    <row r="315" spans="1:8" ht="14.25">
      <c r="A315" s="80"/>
      <c r="B315" s="80"/>
      <c r="C315" s="80"/>
      <c r="D315" s="80"/>
      <c r="E315" s="80"/>
      <c r="F315" s="80"/>
      <c r="G315" s="80"/>
      <c r="H315" s="80"/>
    </row>
    <row r="316" spans="1:8" ht="14.25">
      <c r="A316" s="80"/>
      <c r="B316" s="80"/>
      <c r="C316" s="80"/>
      <c r="D316" s="80"/>
      <c r="E316" s="80"/>
      <c r="F316" s="80"/>
      <c r="G316" s="80"/>
      <c r="H316" s="80"/>
    </row>
    <row r="317" spans="1:8" ht="14.25">
      <c r="A317" s="80"/>
      <c r="B317" s="80"/>
      <c r="C317" s="80"/>
      <c r="D317" s="80"/>
      <c r="E317" s="80"/>
      <c r="F317" s="80"/>
      <c r="G317" s="80"/>
      <c r="H317" s="80"/>
    </row>
    <row r="318" spans="1:8" ht="14.25">
      <c r="A318" s="80"/>
      <c r="B318" s="80"/>
      <c r="C318" s="80"/>
      <c r="D318" s="80"/>
      <c r="E318" s="80"/>
      <c r="F318" s="80"/>
      <c r="G318" s="80"/>
      <c r="H318" s="80"/>
    </row>
    <row r="319" spans="1:8" ht="14.25">
      <c r="A319" s="80"/>
      <c r="B319" s="80"/>
      <c r="C319" s="80"/>
      <c r="D319" s="80"/>
      <c r="E319" s="80"/>
      <c r="F319" s="80"/>
      <c r="G319" s="80"/>
      <c r="H319" s="80"/>
    </row>
    <row r="320" spans="1:8" ht="14.25">
      <c r="A320" s="80"/>
      <c r="B320" s="80"/>
      <c r="C320" s="80"/>
      <c r="D320" s="80"/>
      <c r="E320" s="80"/>
      <c r="F320" s="80"/>
      <c r="G320" s="80"/>
      <c r="H320" s="80"/>
    </row>
    <row r="321" spans="1:8" ht="14.25">
      <c r="A321" s="80"/>
      <c r="B321" s="80"/>
      <c r="C321" s="80"/>
      <c r="D321" s="80"/>
      <c r="E321" s="80"/>
      <c r="F321" s="80"/>
      <c r="G321" s="80"/>
      <c r="H321" s="80"/>
    </row>
    <row r="322" spans="1:8" ht="14.25">
      <c r="A322" s="80"/>
      <c r="B322" s="80"/>
      <c r="C322" s="80"/>
      <c r="D322" s="80"/>
      <c r="E322" s="80"/>
      <c r="F322" s="80"/>
      <c r="G322" s="80"/>
      <c r="H322" s="80"/>
    </row>
    <row r="323" spans="1:8" ht="14.25">
      <c r="A323" s="80"/>
      <c r="B323" s="80"/>
      <c r="C323" s="80"/>
      <c r="D323" s="80"/>
      <c r="E323" s="80"/>
      <c r="F323" s="80"/>
      <c r="G323" s="80"/>
      <c r="H323" s="80"/>
    </row>
    <row r="324" spans="1:8" ht="14.25">
      <c r="A324" s="80"/>
      <c r="B324" s="80"/>
      <c r="C324" s="80"/>
      <c r="D324" s="80"/>
      <c r="E324" s="80"/>
      <c r="F324" s="80"/>
      <c r="G324" s="80"/>
      <c r="H324" s="80"/>
    </row>
    <row r="325" spans="1:8" ht="14.25">
      <c r="A325" s="80"/>
      <c r="B325" s="80"/>
      <c r="C325" s="80"/>
      <c r="D325" s="80"/>
      <c r="E325" s="80"/>
      <c r="F325" s="80"/>
      <c r="G325" s="80"/>
      <c r="H325" s="80"/>
    </row>
    <row r="326" spans="1:8" ht="14.25">
      <c r="A326" s="80"/>
      <c r="B326" s="80"/>
      <c r="C326" s="80"/>
      <c r="D326" s="80"/>
      <c r="E326" s="80"/>
      <c r="F326" s="80"/>
      <c r="G326" s="80"/>
      <c r="H326" s="80"/>
    </row>
    <row r="327" spans="1:8" ht="14.25">
      <c r="A327" s="80"/>
      <c r="B327" s="80"/>
      <c r="C327" s="80"/>
      <c r="D327" s="80"/>
      <c r="E327" s="80"/>
      <c r="F327" s="80"/>
      <c r="G327" s="80"/>
      <c r="H327" s="80"/>
    </row>
    <row r="328" spans="1:8" ht="14.25">
      <c r="A328" s="80"/>
      <c r="B328" s="80"/>
      <c r="C328" s="80"/>
      <c r="D328" s="80"/>
      <c r="E328" s="80"/>
      <c r="F328" s="80"/>
      <c r="G328" s="80"/>
      <c r="H328" s="80"/>
    </row>
    <row r="329" spans="1:8" ht="14.25">
      <c r="A329" s="80"/>
      <c r="B329" s="80"/>
      <c r="C329" s="80"/>
      <c r="D329" s="80"/>
      <c r="E329" s="80"/>
      <c r="F329" s="80"/>
      <c r="G329" s="80"/>
      <c r="H329" s="80"/>
    </row>
    <row r="330" spans="1:8" ht="14.25">
      <c r="A330" s="80"/>
      <c r="B330" s="80"/>
      <c r="C330" s="80"/>
      <c r="D330" s="80"/>
      <c r="E330" s="80"/>
      <c r="F330" s="80"/>
      <c r="G330" s="80"/>
      <c r="H330" s="80"/>
    </row>
    <row r="331" spans="1:8" ht="14.25">
      <c r="A331" s="80"/>
      <c r="B331" s="80"/>
      <c r="C331" s="80"/>
      <c r="D331" s="80"/>
      <c r="E331" s="80"/>
      <c r="F331" s="80"/>
      <c r="G331" s="80"/>
      <c r="H331" s="80"/>
    </row>
    <row r="332" spans="1:8" ht="14.25">
      <c r="A332" s="80"/>
      <c r="B332" s="80"/>
      <c r="C332" s="80"/>
      <c r="D332" s="80"/>
      <c r="E332" s="80"/>
      <c r="F332" s="80"/>
      <c r="G332" s="80"/>
      <c r="H332" s="80"/>
    </row>
    <row r="333" spans="1:8" ht="14.25">
      <c r="A333" s="80"/>
      <c r="B333" s="80"/>
      <c r="C333" s="80"/>
      <c r="D333" s="80"/>
      <c r="E333" s="80"/>
      <c r="F333" s="80"/>
      <c r="G333" s="80"/>
      <c r="H333" s="80"/>
    </row>
    <row r="334" spans="1:8" ht="14.25">
      <c r="A334" s="80"/>
      <c r="B334" s="80"/>
      <c r="C334" s="80"/>
      <c r="D334" s="80"/>
      <c r="E334" s="80"/>
      <c r="F334" s="80"/>
      <c r="G334" s="80"/>
      <c r="H334" s="80"/>
    </row>
    <row r="335" spans="1:8" ht="14.25">
      <c r="A335" s="80"/>
      <c r="B335" s="80"/>
      <c r="C335" s="80"/>
      <c r="D335" s="80"/>
      <c r="E335" s="80"/>
      <c r="F335" s="80"/>
      <c r="G335" s="80"/>
      <c r="H335" s="80"/>
    </row>
    <row r="336" spans="1:8" ht="14.25">
      <c r="A336" s="80"/>
      <c r="B336" s="80"/>
      <c r="C336" s="80"/>
      <c r="D336" s="80"/>
      <c r="E336" s="80"/>
      <c r="F336" s="80"/>
      <c r="G336" s="80"/>
      <c r="H336" s="80"/>
    </row>
    <row r="337" spans="1:8" ht="14.25">
      <c r="A337" s="80"/>
      <c r="B337" s="80"/>
      <c r="C337" s="80"/>
      <c r="D337" s="80"/>
      <c r="E337" s="80"/>
      <c r="F337" s="80"/>
      <c r="G337" s="80"/>
      <c r="H337" s="80"/>
    </row>
    <row r="338" spans="1:8" ht="14.25">
      <c r="A338" s="80"/>
      <c r="B338" s="80"/>
      <c r="C338" s="80"/>
      <c r="D338" s="80"/>
      <c r="E338" s="80"/>
      <c r="F338" s="80"/>
      <c r="G338" s="80"/>
      <c r="H338" s="80"/>
    </row>
    <row r="339" spans="1:8" ht="14.25">
      <c r="A339" s="80"/>
      <c r="B339" s="80"/>
      <c r="C339" s="80"/>
      <c r="D339" s="80"/>
      <c r="E339" s="80"/>
      <c r="F339" s="80"/>
      <c r="G339" s="80"/>
      <c r="H339" s="80"/>
    </row>
    <row r="340" spans="1:8" ht="14.25">
      <c r="A340" s="80"/>
      <c r="B340" s="80"/>
      <c r="C340" s="80"/>
      <c r="D340" s="80"/>
      <c r="E340" s="80"/>
      <c r="F340" s="80"/>
      <c r="G340" s="80"/>
      <c r="H340" s="80"/>
    </row>
    <row r="341" spans="1:8" ht="14.25">
      <c r="A341" s="80"/>
      <c r="B341" s="80"/>
      <c r="C341" s="80"/>
      <c r="D341" s="80"/>
      <c r="E341" s="80"/>
      <c r="F341" s="80"/>
      <c r="G341" s="80"/>
      <c r="H341" s="80"/>
    </row>
    <row r="342" spans="1:8" ht="14.25">
      <c r="A342" s="80"/>
      <c r="B342" s="80"/>
      <c r="C342" s="80"/>
      <c r="D342" s="80"/>
      <c r="E342" s="80"/>
      <c r="F342" s="80"/>
      <c r="G342" s="80"/>
      <c r="H342" s="80"/>
    </row>
    <row r="343" spans="1:8" ht="14.25">
      <c r="A343" s="80"/>
      <c r="B343" s="80"/>
      <c r="C343" s="80"/>
      <c r="D343" s="80"/>
      <c r="E343" s="80"/>
      <c r="F343" s="80"/>
      <c r="G343" s="80"/>
      <c r="H343" s="80"/>
    </row>
    <row r="344" spans="1:8" ht="14.25">
      <c r="A344" s="80"/>
      <c r="B344" s="80"/>
      <c r="C344" s="80"/>
      <c r="D344" s="80"/>
      <c r="E344" s="80"/>
      <c r="F344" s="80"/>
      <c r="G344" s="80"/>
      <c r="H344" s="80"/>
    </row>
    <row r="345" spans="1:8" ht="14.25">
      <c r="A345" s="80"/>
      <c r="B345" s="80"/>
      <c r="C345" s="80"/>
      <c r="D345" s="80"/>
      <c r="E345" s="80"/>
      <c r="F345" s="80"/>
      <c r="G345" s="80"/>
      <c r="H345" s="80"/>
    </row>
    <row r="346" spans="1:8" ht="14.25">
      <c r="A346" s="80"/>
      <c r="B346" s="80"/>
      <c r="C346" s="80"/>
      <c r="D346" s="80"/>
      <c r="E346" s="80"/>
      <c r="F346" s="80"/>
      <c r="G346" s="80"/>
      <c r="H346" s="80"/>
    </row>
    <row r="347" spans="1:8" ht="14.25">
      <c r="A347" s="80"/>
      <c r="B347" s="80"/>
      <c r="C347" s="80"/>
      <c r="D347" s="80"/>
      <c r="E347" s="80"/>
      <c r="F347" s="80"/>
      <c r="G347" s="80"/>
      <c r="H347" s="80"/>
    </row>
    <row r="348" spans="1:8" ht="14.25">
      <c r="A348" s="80"/>
      <c r="B348" s="80"/>
      <c r="C348" s="80"/>
      <c r="D348" s="80"/>
      <c r="E348" s="80"/>
      <c r="F348" s="80"/>
      <c r="G348" s="80"/>
      <c r="H348" s="80"/>
    </row>
    <row r="349" spans="1:8" ht="14.25">
      <c r="A349" s="80"/>
      <c r="B349" s="80"/>
      <c r="C349" s="80"/>
      <c r="D349" s="80"/>
      <c r="E349" s="80"/>
      <c r="F349" s="80"/>
      <c r="G349" s="80"/>
      <c r="H349" s="80"/>
    </row>
    <row r="350" spans="1:8" ht="14.25">
      <c r="A350" s="80"/>
      <c r="B350" s="80"/>
      <c r="C350" s="80"/>
      <c r="D350" s="80"/>
      <c r="E350" s="80"/>
      <c r="F350" s="80"/>
      <c r="G350" s="80"/>
      <c r="H350" s="80"/>
    </row>
    <row r="351" spans="1:8" ht="14.25">
      <c r="A351" s="80"/>
      <c r="B351" s="80"/>
      <c r="C351" s="80"/>
      <c r="D351" s="80"/>
      <c r="E351" s="80"/>
      <c r="F351" s="80"/>
      <c r="G351" s="80"/>
      <c r="H351" s="80"/>
    </row>
    <row r="352" spans="1:8" ht="14.25">
      <c r="A352" s="80"/>
      <c r="B352" s="80"/>
      <c r="C352" s="80"/>
      <c r="D352" s="80"/>
      <c r="E352" s="80"/>
      <c r="F352" s="80"/>
      <c r="G352" s="80"/>
      <c r="H352" s="80"/>
    </row>
    <row r="353" spans="1:8" ht="14.25">
      <c r="A353" s="80"/>
      <c r="B353" s="80"/>
      <c r="C353" s="80"/>
      <c r="D353" s="80"/>
      <c r="E353" s="80"/>
      <c r="F353" s="80"/>
      <c r="G353" s="80"/>
      <c r="H353" s="80"/>
    </row>
    <row r="354" spans="1:8" ht="14.25">
      <c r="A354" s="80"/>
      <c r="B354" s="80"/>
      <c r="C354" s="80"/>
      <c r="D354" s="80"/>
      <c r="E354" s="80"/>
      <c r="F354" s="80"/>
      <c r="G354" s="80"/>
      <c r="H354" s="80"/>
    </row>
    <row r="355" spans="1:8" ht="14.25">
      <c r="A355" s="80"/>
      <c r="B355" s="80"/>
      <c r="C355" s="80"/>
      <c r="D355" s="80"/>
      <c r="E355" s="80"/>
      <c r="F355" s="80"/>
      <c r="G355" s="80"/>
      <c r="H355" s="80"/>
    </row>
    <row r="356" spans="1:8" ht="14.25">
      <c r="A356" s="80"/>
      <c r="B356" s="80"/>
      <c r="C356" s="80"/>
      <c r="D356" s="80"/>
      <c r="E356" s="80"/>
      <c r="F356" s="80"/>
      <c r="G356" s="80"/>
      <c r="H356" s="80"/>
    </row>
    <row r="357" spans="1:8" ht="14.25">
      <c r="A357" s="80"/>
      <c r="B357" s="80"/>
      <c r="C357" s="80"/>
      <c r="D357" s="80"/>
      <c r="E357" s="80"/>
      <c r="F357" s="80"/>
      <c r="G357" s="80"/>
      <c r="H357" s="80"/>
    </row>
    <row r="358" spans="1:8" ht="14.25">
      <c r="A358" s="80"/>
      <c r="B358" s="80"/>
      <c r="C358" s="80"/>
      <c r="D358" s="80"/>
      <c r="E358" s="80"/>
      <c r="F358" s="80"/>
      <c r="G358" s="80"/>
      <c r="H358" s="80"/>
    </row>
    <row r="359" spans="1:8" ht="14.25">
      <c r="A359" s="80"/>
      <c r="B359" s="80"/>
      <c r="C359" s="80"/>
      <c r="D359" s="80"/>
      <c r="E359" s="80"/>
      <c r="F359" s="80"/>
      <c r="G359" s="80"/>
      <c r="H359" s="80"/>
    </row>
    <row r="360" spans="1:8" ht="14.25">
      <c r="A360" s="80"/>
      <c r="B360" s="80"/>
      <c r="C360" s="80"/>
      <c r="D360" s="80"/>
      <c r="E360" s="80"/>
      <c r="F360" s="80"/>
      <c r="G360" s="80"/>
      <c r="H360" s="80"/>
    </row>
    <row r="361" spans="1:8" ht="14.25">
      <c r="A361" s="80"/>
      <c r="B361" s="80"/>
      <c r="C361" s="80"/>
      <c r="D361" s="80"/>
      <c r="E361" s="80"/>
      <c r="F361" s="80"/>
      <c r="G361" s="80"/>
      <c r="H361" s="80"/>
    </row>
    <row r="362" spans="1:8" ht="14.25">
      <c r="A362" s="80"/>
      <c r="B362" s="80"/>
      <c r="C362" s="80"/>
      <c r="D362" s="80"/>
      <c r="E362" s="80"/>
      <c r="F362" s="80"/>
      <c r="G362" s="80"/>
      <c r="H362" s="80"/>
    </row>
    <row r="363" spans="1:8" ht="14.25">
      <c r="A363" s="80"/>
      <c r="B363" s="80"/>
      <c r="C363" s="80"/>
      <c r="D363" s="80"/>
      <c r="E363" s="80"/>
      <c r="F363" s="80"/>
      <c r="G363" s="80"/>
      <c r="H363" s="80"/>
    </row>
    <row r="364" spans="1:8" ht="14.25">
      <c r="A364" s="80"/>
      <c r="B364" s="80"/>
      <c r="C364" s="80"/>
      <c r="D364" s="80"/>
      <c r="E364" s="80"/>
      <c r="F364" s="80"/>
      <c r="G364" s="80"/>
      <c r="H364" s="80"/>
    </row>
    <row r="365" spans="1:8" ht="14.25">
      <c r="A365" s="80"/>
      <c r="B365" s="80"/>
      <c r="C365" s="80"/>
      <c r="D365" s="80"/>
      <c r="E365" s="80"/>
      <c r="F365" s="80"/>
      <c r="G365" s="80"/>
      <c r="H365" s="80"/>
    </row>
    <row r="366" spans="1:8" ht="14.25">
      <c r="A366" s="80"/>
      <c r="B366" s="80"/>
      <c r="C366" s="80"/>
      <c r="D366" s="80"/>
      <c r="E366" s="80"/>
      <c r="F366" s="80"/>
      <c r="G366" s="80"/>
      <c r="H366" s="80"/>
    </row>
    <row r="367" spans="1:8" ht="14.25">
      <c r="A367" s="80"/>
      <c r="B367" s="80"/>
      <c r="C367" s="80"/>
      <c r="D367" s="80"/>
      <c r="E367" s="80"/>
      <c r="F367" s="80"/>
      <c r="G367" s="80"/>
      <c r="H367" s="80"/>
    </row>
    <row r="368" spans="1:8" ht="14.25">
      <c r="A368" s="80"/>
      <c r="B368" s="80"/>
      <c r="C368" s="80"/>
      <c r="D368" s="80"/>
      <c r="E368" s="80"/>
      <c r="F368" s="80"/>
      <c r="G368" s="80"/>
      <c r="H368" s="80"/>
    </row>
    <row r="369" spans="1:8" ht="14.25">
      <c r="A369" s="80"/>
      <c r="B369" s="80"/>
      <c r="C369" s="80"/>
      <c r="D369" s="80"/>
      <c r="E369" s="80"/>
      <c r="F369" s="80"/>
      <c r="G369" s="80"/>
      <c r="H369" s="80"/>
    </row>
    <row r="370" spans="1:8" ht="14.25">
      <c r="A370" s="80"/>
      <c r="B370" s="80"/>
      <c r="C370" s="80"/>
      <c r="D370" s="80"/>
      <c r="E370" s="80"/>
      <c r="F370" s="80"/>
      <c r="G370" s="80"/>
      <c r="H370" s="80"/>
    </row>
    <row r="371" spans="1:8" ht="14.25">
      <c r="A371" s="80"/>
      <c r="B371" s="80"/>
      <c r="C371" s="80"/>
      <c r="D371" s="80"/>
      <c r="E371" s="80"/>
      <c r="F371" s="80"/>
      <c r="G371" s="80"/>
      <c r="H371" s="80"/>
    </row>
    <row r="372" spans="1:8" ht="14.25">
      <c r="A372" s="80"/>
      <c r="B372" s="80"/>
      <c r="C372" s="80"/>
      <c r="D372" s="80"/>
      <c r="E372" s="80"/>
      <c r="F372" s="80"/>
      <c r="G372" s="80"/>
      <c r="H372" s="80"/>
    </row>
    <row r="373" spans="1:8" ht="14.25">
      <c r="A373" s="80"/>
      <c r="B373" s="80"/>
      <c r="C373" s="80"/>
      <c r="D373" s="80"/>
      <c r="E373" s="80"/>
      <c r="F373" s="80"/>
      <c r="G373" s="80"/>
      <c r="H373" s="80"/>
    </row>
    <row r="374" spans="1:8" ht="14.25">
      <c r="A374" s="80"/>
      <c r="B374" s="80"/>
      <c r="C374" s="80"/>
      <c r="D374" s="80"/>
      <c r="E374" s="80"/>
      <c r="F374" s="80"/>
      <c r="G374" s="80"/>
      <c r="H374" s="80"/>
    </row>
    <row r="375" spans="1:8" ht="14.25">
      <c r="A375" s="80"/>
      <c r="B375" s="80"/>
      <c r="C375" s="80"/>
      <c r="D375" s="80"/>
      <c r="E375" s="80"/>
      <c r="F375" s="80"/>
      <c r="G375" s="80"/>
      <c r="H375" s="80"/>
    </row>
    <row r="376" spans="1:8" ht="14.25">
      <c r="A376" s="80"/>
      <c r="B376" s="80"/>
      <c r="C376" s="80"/>
      <c r="D376" s="80"/>
      <c r="E376" s="80"/>
      <c r="F376" s="80"/>
      <c r="G376" s="80"/>
      <c r="H376" s="80"/>
    </row>
    <row r="377" spans="1:8" ht="14.25">
      <c r="A377" s="80"/>
      <c r="B377" s="80"/>
      <c r="C377" s="80"/>
      <c r="D377" s="80"/>
      <c r="E377" s="80"/>
      <c r="F377" s="80"/>
      <c r="G377" s="80"/>
      <c r="H377" s="80"/>
    </row>
    <row r="378" spans="1:8" ht="14.25">
      <c r="A378" s="80"/>
      <c r="B378" s="80"/>
      <c r="C378" s="80"/>
      <c r="D378" s="80"/>
      <c r="E378" s="80"/>
      <c r="F378" s="80"/>
      <c r="G378" s="80"/>
      <c r="H378" s="80"/>
    </row>
    <row r="379" spans="1:8" ht="14.25">
      <c r="A379" s="80"/>
      <c r="B379" s="80"/>
      <c r="C379" s="80"/>
      <c r="D379" s="80"/>
      <c r="E379" s="80"/>
      <c r="F379" s="80"/>
      <c r="G379" s="80"/>
      <c r="H379" s="80"/>
    </row>
    <row r="380" spans="1:8" ht="14.25">
      <c r="A380" s="80"/>
      <c r="B380" s="80"/>
      <c r="C380" s="80"/>
      <c r="D380" s="80"/>
      <c r="E380" s="80"/>
      <c r="F380" s="80"/>
      <c r="G380" s="80"/>
      <c r="H380" s="80"/>
    </row>
    <row r="381" spans="1:8" ht="14.25">
      <c r="A381" s="80"/>
      <c r="B381" s="80"/>
      <c r="C381" s="80"/>
      <c r="D381" s="80"/>
      <c r="E381" s="80"/>
      <c r="F381" s="80"/>
      <c r="G381" s="80"/>
      <c r="H381" s="80"/>
    </row>
    <row r="382" spans="1:8" ht="14.25">
      <c r="A382" s="80"/>
      <c r="B382" s="80"/>
      <c r="C382" s="80"/>
      <c r="D382" s="80"/>
      <c r="E382" s="80"/>
      <c r="F382" s="80"/>
      <c r="G382" s="80"/>
      <c r="H382" s="80"/>
    </row>
    <row r="383" spans="1:8" ht="14.25">
      <c r="A383" s="80"/>
      <c r="B383" s="80"/>
      <c r="C383" s="80"/>
      <c r="D383" s="80"/>
      <c r="E383" s="80"/>
      <c r="F383" s="80"/>
      <c r="G383" s="80"/>
      <c r="H383" s="80"/>
    </row>
    <row r="384" spans="1:8" ht="14.25">
      <c r="A384" s="80"/>
      <c r="B384" s="80"/>
      <c r="C384" s="80"/>
      <c r="D384" s="80"/>
      <c r="E384" s="80"/>
      <c r="F384" s="80"/>
      <c r="G384" s="80"/>
      <c r="H384" s="80"/>
    </row>
    <row r="385" spans="1:8" ht="14.25">
      <c r="A385" s="80"/>
      <c r="B385" s="80"/>
      <c r="C385" s="80"/>
      <c r="D385" s="80"/>
      <c r="E385" s="80"/>
      <c r="F385" s="80"/>
      <c r="G385" s="80"/>
      <c r="H385" s="80"/>
    </row>
    <row r="386" spans="1:8" ht="14.25">
      <c r="A386" s="80"/>
      <c r="B386" s="80"/>
      <c r="C386" s="80"/>
      <c r="D386" s="80"/>
      <c r="E386" s="80"/>
      <c r="F386" s="80"/>
      <c r="G386" s="80"/>
      <c r="H386" s="80"/>
    </row>
    <row r="387" spans="1:8" ht="14.25">
      <c r="A387" s="80"/>
      <c r="B387" s="80"/>
      <c r="C387" s="80"/>
      <c r="D387" s="80"/>
      <c r="E387" s="80"/>
      <c r="F387" s="80"/>
      <c r="G387" s="80"/>
      <c r="H387" s="80"/>
    </row>
    <row r="388" spans="1:8" ht="14.25">
      <c r="A388" s="80"/>
      <c r="B388" s="80"/>
      <c r="C388" s="80"/>
      <c r="D388" s="80"/>
      <c r="E388" s="80"/>
      <c r="F388" s="80"/>
      <c r="G388" s="80"/>
      <c r="H388" s="80"/>
    </row>
    <row r="389" spans="1:8" ht="14.25">
      <c r="A389" s="80"/>
      <c r="B389" s="80"/>
      <c r="C389" s="80"/>
      <c r="D389" s="80"/>
      <c r="E389" s="80"/>
      <c r="F389" s="80"/>
      <c r="G389" s="80"/>
      <c r="H389" s="80"/>
    </row>
    <row r="390" spans="1:8" ht="14.25">
      <c r="A390" s="80"/>
      <c r="B390" s="80"/>
      <c r="C390" s="80"/>
      <c r="D390" s="80"/>
      <c r="E390" s="80"/>
      <c r="F390" s="80"/>
      <c r="G390" s="80"/>
      <c r="H390" s="80"/>
    </row>
    <row r="391" spans="1:8" ht="14.25">
      <c r="A391" s="80"/>
      <c r="B391" s="80"/>
      <c r="C391" s="80"/>
      <c r="D391" s="80"/>
      <c r="E391" s="80"/>
      <c r="F391" s="80"/>
      <c r="G391" s="80"/>
      <c r="H391" s="80"/>
    </row>
    <row r="392" spans="1:8" ht="14.25">
      <c r="A392" s="80"/>
      <c r="B392" s="80"/>
      <c r="C392" s="80"/>
      <c r="D392" s="80"/>
      <c r="E392" s="80"/>
      <c r="F392" s="80"/>
      <c r="G392" s="80"/>
      <c r="H392" s="80"/>
    </row>
    <row r="393" spans="1:8" ht="14.25">
      <c r="A393" s="80"/>
      <c r="B393" s="80"/>
      <c r="C393" s="80"/>
      <c r="D393" s="80"/>
      <c r="E393" s="80"/>
      <c r="F393" s="80"/>
      <c r="G393" s="80"/>
      <c r="H393" s="80"/>
    </row>
    <row r="394" spans="1:8" ht="14.25">
      <c r="A394" s="80"/>
      <c r="B394" s="80"/>
      <c r="C394" s="80"/>
      <c r="D394" s="80"/>
      <c r="E394" s="80"/>
      <c r="F394" s="80"/>
      <c r="G394" s="80"/>
      <c r="H394" s="80"/>
    </row>
    <row r="395" spans="1:8" ht="14.25">
      <c r="A395" s="80"/>
      <c r="B395" s="80"/>
      <c r="C395" s="80"/>
      <c r="D395" s="80"/>
      <c r="E395" s="80"/>
      <c r="F395" s="80"/>
      <c r="G395" s="80"/>
      <c r="H395" s="80"/>
    </row>
    <row r="396" spans="1:8" ht="14.25">
      <c r="A396" s="80"/>
      <c r="B396" s="80"/>
      <c r="C396" s="80"/>
      <c r="D396" s="80"/>
      <c r="E396" s="80"/>
      <c r="F396" s="80"/>
      <c r="G396" s="80"/>
      <c r="H396" s="80"/>
    </row>
    <row r="397" spans="1:8" ht="14.25">
      <c r="A397" s="80"/>
      <c r="B397" s="80"/>
      <c r="C397" s="80"/>
      <c r="D397" s="80"/>
      <c r="E397" s="80"/>
      <c r="F397" s="80"/>
      <c r="G397" s="80"/>
      <c r="H397" s="80"/>
    </row>
    <row r="398" spans="1:8" ht="14.25">
      <c r="A398" s="80"/>
      <c r="B398" s="80"/>
      <c r="C398" s="80"/>
      <c r="D398" s="80"/>
      <c r="E398" s="80"/>
      <c r="F398" s="80"/>
      <c r="G398" s="80"/>
      <c r="H398" s="80"/>
    </row>
    <row r="399" spans="1:8" ht="14.25">
      <c r="A399" s="80"/>
      <c r="B399" s="80"/>
      <c r="C399" s="80"/>
      <c r="D399" s="80"/>
      <c r="E399" s="80"/>
      <c r="F399" s="80"/>
      <c r="G399" s="80"/>
      <c r="H399" s="80"/>
    </row>
    <row r="400" spans="1:8" ht="14.25">
      <c r="A400" s="80"/>
      <c r="B400" s="80"/>
      <c r="C400" s="80"/>
      <c r="D400" s="80"/>
      <c r="E400" s="80"/>
      <c r="F400" s="80"/>
      <c r="G400" s="80"/>
      <c r="H400" s="80"/>
    </row>
    <row r="401" spans="1:8" ht="14.25">
      <c r="A401" s="80"/>
      <c r="B401" s="80"/>
      <c r="C401" s="80"/>
      <c r="D401" s="80"/>
      <c r="E401" s="80"/>
      <c r="F401" s="80"/>
      <c r="G401" s="80"/>
      <c r="H401" s="80"/>
    </row>
    <row r="402" spans="1:8" ht="14.25">
      <c r="A402" s="80"/>
      <c r="B402" s="80"/>
      <c r="C402" s="80"/>
      <c r="D402" s="80"/>
      <c r="E402" s="80"/>
      <c r="F402" s="80"/>
      <c r="G402" s="80"/>
      <c r="H402" s="80"/>
    </row>
    <row r="403" spans="1:8" ht="14.25">
      <c r="A403" s="80"/>
      <c r="B403" s="80"/>
      <c r="C403" s="80"/>
      <c r="D403" s="80"/>
      <c r="E403" s="80"/>
      <c r="F403" s="80"/>
      <c r="G403" s="80"/>
      <c r="H403" s="80"/>
    </row>
    <row r="404" spans="1:8" ht="14.25">
      <c r="A404" s="80"/>
      <c r="B404" s="80"/>
      <c r="C404" s="80"/>
      <c r="D404" s="80"/>
      <c r="E404" s="80"/>
      <c r="F404" s="80"/>
      <c r="G404" s="80"/>
      <c r="H404" s="80"/>
    </row>
    <row r="405" spans="1:8" ht="14.25">
      <c r="A405" s="80"/>
      <c r="B405" s="80"/>
      <c r="C405" s="80"/>
      <c r="D405" s="80"/>
      <c r="E405" s="80"/>
      <c r="F405" s="80"/>
      <c r="G405" s="80"/>
      <c r="H405" s="80"/>
    </row>
    <row r="406" spans="1:8" ht="14.25">
      <c r="A406" s="80"/>
      <c r="B406" s="80"/>
      <c r="C406" s="80"/>
      <c r="D406" s="80"/>
      <c r="E406" s="80"/>
      <c r="F406" s="80"/>
      <c r="G406" s="80"/>
      <c r="H406" s="80"/>
    </row>
    <row r="407" spans="1:8" ht="14.25">
      <c r="A407" s="80"/>
      <c r="B407" s="80"/>
      <c r="C407" s="80"/>
      <c r="D407" s="80"/>
      <c r="E407" s="80"/>
      <c r="F407" s="80"/>
      <c r="G407" s="80"/>
      <c r="H407" s="80"/>
    </row>
    <row r="408" spans="1:8" ht="14.25">
      <c r="A408" s="80"/>
      <c r="B408" s="80"/>
      <c r="C408" s="80"/>
      <c r="D408" s="80"/>
      <c r="E408" s="80"/>
      <c r="F408" s="80"/>
      <c r="G408" s="80"/>
      <c r="H408" s="80"/>
    </row>
    <row r="409" spans="1:8" ht="14.25">
      <c r="A409" s="80"/>
      <c r="B409" s="80"/>
      <c r="C409" s="80"/>
      <c r="D409" s="80"/>
      <c r="E409" s="80"/>
      <c r="F409" s="80"/>
      <c r="G409" s="80"/>
      <c r="H409" s="80"/>
    </row>
    <row r="410" spans="1:8" ht="14.25">
      <c r="A410" s="80"/>
      <c r="B410" s="80"/>
      <c r="C410" s="80"/>
      <c r="D410" s="80"/>
      <c r="E410" s="80"/>
      <c r="F410" s="80"/>
      <c r="G410" s="80"/>
      <c r="H410" s="80"/>
    </row>
    <row r="411" spans="1:8" ht="14.25">
      <c r="A411" s="80"/>
      <c r="B411" s="80"/>
      <c r="C411" s="80"/>
      <c r="D411" s="80"/>
      <c r="E411" s="80"/>
      <c r="F411" s="80"/>
      <c r="G411" s="80"/>
      <c r="H411" s="80"/>
    </row>
    <row r="412" spans="1:8" ht="14.25">
      <c r="A412" s="80"/>
      <c r="B412" s="80"/>
      <c r="C412" s="80"/>
      <c r="D412" s="80"/>
      <c r="E412" s="80"/>
      <c r="F412" s="80"/>
      <c r="G412" s="80"/>
      <c r="H412" s="80"/>
    </row>
    <row r="413" spans="1:8" ht="14.25">
      <c r="A413" s="80"/>
      <c r="B413" s="80"/>
      <c r="C413" s="80"/>
      <c r="D413" s="80"/>
      <c r="E413" s="80"/>
      <c r="F413" s="80"/>
      <c r="G413" s="80"/>
      <c r="H413" s="80"/>
    </row>
    <row r="414" spans="1:8" ht="14.25">
      <c r="A414" s="80"/>
      <c r="B414" s="80"/>
      <c r="C414" s="80"/>
      <c r="D414" s="80"/>
      <c r="E414" s="80"/>
      <c r="F414" s="80"/>
      <c r="G414" s="80"/>
      <c r="H414" s="80"/>
    </row>
    <row r="415" spans="1:8" ht="14.25">
      <c r="A415" s="80"/>
      <c r="B415" s="80"/>
      <c r="C415" s="80"/>
      <c r="D415" s="80"/>
      <c r="E415" s="80"/>
      <c r="F415" s="80"/>
      <c r="G415" s="80"/>
      <c r="H415" s="80"/>
    </row>
    <row r="416" spans="1:8" ht="14.25">
      <c r="A416" s="80"/>
      <c r="B416" s="80"/>
      <c r="C416" s="80"/>
      <c r="D416" s="80"/>
      <c r="E416" s="80"/>
      <c r="F416" s="80"/>
      <c r="G416" s="80"/>
      <c r="H416" s="80"/>
    </row>
    <row r="417" spans="1:8" ht="14.25">
      <c r="A417" s="80"/>
      <c r="B417" s="80"/>
      <c r="C417" s="80"/>
      <c r="D417" s="80"/>
      <c r="E417" s="80"/>
      <c r="F417" s="80"/>
      <c r="G417" s="80"/>
      <c r="H417" s="80"/>
    </row>
    <row r="418" spans="1:8" ht="14.25">
      <c r="A418" s="80"/>
      <c r="B418" s="80"/>
      <c r="C418" s="80"/>
      <c r="D418" s="80"/>
      <c r="E418" s="80"/>
      <c r="F418" s="80"/>
      <c r="G418" s="80"/>
      <c r="H418" s="80"/>
    </row>
    <row r="419" spans="1:8" ht="14.25">
      <c r="A419" s="80"/>
      <c r="B419" s="80"/>
      <c r="C419" s="80"/>
      <c r="D419" s="80"/>
      <c r="E419" s="80"/>
      <c r="F419" s="80"/>
      <c r="G419" s="80"/>
      <c r="H419" s="80"/>
    </row>
    <row r="420" spans="1:8" ht="14.25">
      <c r="A420" s="80"/>
      <c r="B420" s="80"/>
      <c r="C420" s="80"/>
      <c r="D420" s="80"/>
      <c r="E420" s="80"/>
      <c r="F420" s="80"/>
      <c r="G420" s="80"/>
      <c r="H420" s="80"/>
    </row>
    <row r="421" spans="1:8" ht="14.25">
      <c r="A421" s="80"/>
      <c r="B421" s="80"/>
      <c r="C421" s="80"/>
      <c r="D421" s="80"/>
      <c r="E421" s="80"/>
      <c r="F421" s="80"/>
      <c r="G421" s="80"/>
      <c r="H421" s="80"/>
    </row>
    <row r="422" spans="1:8" ht="14.25">
      <c r="A422" s="80"/>
      <c r="B422" s="80"/>
      <c r="C422" s="80"/>
      <c r="D422" s="80"/>
      <c r="E422" s="80"/>
      <c r="F422" s="80"/>
      <c r="G422" s="80"/>
      <c r="H422" s="80"/>
    </row>
    <row r="423" spans="1:8" ht="14.25">
      <c r="A423" s="80"/>
      <c r="B423" s="80"/>
      <c r="C423" s="80"/>
      <c r="D423" s="80"/>
      <c r="E423" s="80"/>
      <c r="F423" s="80"/>
      <c r="G423" s="80"/>
      <c r="H423" s="80"/>
    </row>
    <row r="424" spans="1:8" ht="14.25">
      <c r="A424" s="80"/>
      <c r="B424" s="80"/>
      <c r="C424" s="80"/>
      <c r="D424" s="80"/>
      <c r="E424" s="80"/>
      <c r="F424" s="80"/>
      <c r="G424" s="80"/>
      <c r="H424" s="80"/>
    </row>
    <row r="425" spans="1:8" ht="14.25">
      <c r="A425" s="80"/>
      <c r="B425" s="80"/>
      <c r="C425" s="80"/>
      <c r="D425" s="80"/>
      <c r="E425" s="80"/>
      <c r="F425" s="80"/>
      <c r="G425" s="80"/>
      <c r="H425" s="80"/>
    </row>
    <row r="426" spans="1:8" ht="14.25">
      <c r="A426" s="80"/>
      <c r="B426" s="80"/>
      <c r="C426" s="80"/>
      <c r="D426" s="80"/>
      <c r="E426" s="80"/>
      <c r="F426" s="80"/>
      <c r="G426" s="80"/>
      <c r="H426" s="80"/>
    </row>
    <row r="427" spans="1:8" ht="14.25">
      <c r="A427" s="80"/>
      <c r="B427" s="80"/>
      <c r="C427" s="80"/>
      <c r="D427" s="80"/>
      <c r="E427" s="80"/>
      <c r="F427" s="80"/>
      <c r="G427" s="80"/>
      <c r="H427" s="80"/>
    </row>
    <row r="428" spans="1:8" ht="14.25">
      <c r="A428" s="80"/>
      <c r="B428" s="80"/>
      <c r="C428" s="80"/>
      <c r="D428" s="80"/>
      <c r="E428" s="80"/>
      <c r="F428" s="80"/>
      <c r="G428" s="80"/>
      <c r="H428" s="80"/>
    </row>
    <row r="429" spans="1:8" ht="14.25">
      <c r="A429" s="80"/>
      <c r="B429" s="80"/>
      <c r="C429" s="80"/>
      <c r="D429" s="80"/>
      <c r="E429" s="80"/>
      <c r="F429" s="80"/>
      <c r="G429" s="80"/>
      <c r="H429" s="80"/>
    </row>
    <row r="430" spans="1:8" ht="14.25">
      <c r="A430" s="80"/>
      <c r="B430" s="80"/>
      <c r="C430" s="80"/>
      <c r="D430" s="80"/>
      <c r="E430" s="80"/>
      <c r="F430" s="80"/>
      <c r="G430" s="80"/>
      <c r="H430" s="80"/>
    </row>
    <row r="431" spans="1:8" ht="14.25">
      <c r="A431" s="80"/>
      <c r="B431" s="80"/>
      <c r="C431" s="80"/>
      <c r="D431" s="80"/>
      <c r="E431" s="80"/>
      <c r="F431" s="80"/>
      <c r="G431" s="80"/>
      <c r="H431" s="80"/>
    </row>
    <row r="432" spans="1:8" ht="14.25">
      <c r="A432" s="80"/>
      <c r="B432" s="80"/>
      <c r="C432" s="80"/>
      <c r="D432" s="80"/>
      <c r="E432" s="80"/>
      <c r="F432" s="80"/>
      <c r="G432" s="80"/>
      <c r="H432" s="80"/>
    </row>
    <row r="433" spans="1:8" ht="14.25">
      <c r="A433" s="80"/>
      <c r="B433" s="80"/>
      <c r="C433" s="80"/>
      <c r="D433" s="80"/>
      <c r="E433" s="80"/>
      <c r="F433" s="80"/>
      <c r="G433" s="80"/>
      <c r="H433" s="80"/>
    </row>
    <row r="434" spans="1:8" ht="14.25">
      <c r="A434" s="80"/>
      <c r="B434" s="80"/>
      <c r="C434" s="80"/>
      <c r="D434" s="80"/>
      <c r="E434" s="80"/>
      <c r="F434" s="80"/>
      <c r="G434" s="80"/>
      <c r="H434" s="80"/>
    </row>
    <row r="435" spans="1:8" ht="14.25">
      <c r="A435" s="80"/>
      <c r="B435" s="80"/>
      <c r="C435" s="80"/>
      <c r="D435" s="80"/>
      <c r="E435" s="80"/>
      <c r="F435" s="80"/>
      <c r="G435" s="80"/>
      <c r="H435" s="80"/>
    </row>
    <row r="436" spans="1:8" ht="14.25">
      <c r="A436" s="80"/>
      <c r="B436" s="80"/>
      <c r="C436" s="80"/>
      <c r="D436" s="80"/>
      <c r="E436" s="80"/>
      <c r="F436" s="80"/>
      <c r="G436" s="80"/>
      <c r="H436" s="80"/>
    </row>
    <row r="437" spans="1:8" ht="14.25">
      <c r="A437" s="80"/>
      <c r="B437" s="80"/>
      <c r="C437" s="80"/>
      <c r="D437" s="80"/>
      <c r="E437" s="80"/>
      <c r="F437" s="80"/>
      <c r="G437" s="80"/>
      <c r="H437" s="80"/>
    </row>
    <row r="438" spans="1:8" ht="14.25">
      <c r="A438" s="80"/>
      <c r="B438" s="80"/>
      <c r="C438" s="80"/>
      <c r="D438" s="80"/>
      <c r="E438" s="80"/>
      <c r="F438" s="80"/>
      <c r="G438" s="80"/>
      <c r="H438" s="80"/>
    </row>
    <row r="439" spans="1:8" ht="14.25">
      <c r="A439" s="80"/>
      <c r="B439" s="80"/>
      <c r="C439" s="80"/>
      <c r="D439" s="80"/>
      <c r="E439" s="80"/>
      <c r="F439" s="80"/>
      <c r="G439" s="80"/>
      <c r="H439" s="80"/>
    </row>
    <row r="440" spans="1:8" ht="14.25">
      <c r="A440" s="80"/>
      <c r="B440" s="80"/>
      <c r="C440" s="80"/>
      <c r="D440" s="80"/>
      <c r="E440" s="80"/>
      <c r="F440" s="80"/>
      <c r="G440" s="80"/>
      <c r="H440" s="80"/>
    </row>
    <row r="441" spans="1:8" ht="14.25">
      <c r="A441" s="80"/>
      <c r="B441" s="80"/>
      <c r="C441" s="80"/>
      <c r="D441" s="80"/>
      <c r="E441" s="80"/>
      <c r="F441" s="80"/>
      <c r="G441" s="80"/>
      <c r="H441" s="80"/>
    </row>
    <row r="442" spans="1:8" ht="14.25">
      <c r="A442" s="80"/>
      <c r="B442" s="80"/>
      <c r="C442" s="80"/>
      <c r="D442" s="80"/>
      <c r="E442" s="80"/>
      <c r="F442" s="80"/>
      <c r="G442" s="80"/>
      <c r="H442" s="80"/>
    </row>
    <row r="443" spans="1:8" ht="14.25">
      <c r="A443" s="80"/>
      <c r="B443" s="80"/>
      <c r="C443" s="80"/>
      <c r="D443" s="80"/>
      <c r="E443" s="80"/>
      <c r="F443" s="80"/>
      <c r="G443" s="80"/>
      <c r="H443" s="80"/>
    </row>
    <row r="444" spans="1:8" ht="14.25">
      <c r="A444" s="80"/>
      <c r="B444" s="80"/>
      <c r="C444" s="80"/>
      <c r="D444" s="80"/>
      <c r="E444" s="80"/>
      <c r="F444" s="80"/>
      <c r="G444" s="80"/>
      <c r="H444" s="80"/>
    </row>
    <row r="445" spans="1:8" ht="14.25">
      <c r="A445" s="80"/>
      <c r="B445" s="80"/>
      <c r="C445" s="80"/>
      <c r="D445" s="80"/>
      <c r="E445" s="80"/>
      <c r="F445" s="80"/>
      <c r="G445" s="80"/>
      <c r="H445" s="80"/>
    </row>
    <row r="446" spans="1:8" ht="14.25">
      <c r="A446" s="80"/>
      <c r="B446" s="80"/>
      <c r="C446" s="80"/>
      <c r="D446" s="80"/>
      <c r="E446" s="80"/>
      <c r="F446" s="80"/>
      <c r="G446" s="80"/>
      <c r="H446" s="80"/>
    </row>
    <row r="447" spans="1:8" ht="14.25">
      <c r="A447" s="80"/>
      <c r="B447" s="80"/>
      <c r="C447" s="80"/>
      <c r="D447" s="80"/>
      <c r="E447" s="80"/>
      <c r="F447" s="80"/>
      <c r="G447" s="80"/>
      <c r="H447" s="80"/>
    </row>
    <row r="448" spans="1:8" ht="14.25">
      <c r="A448" s="80"/>
      <c r="B448" s="80"/>
      <c r="C448" s="80"/>
      <c r="D448" s="80"/>
      <c r="E448" s="80"/>
      <c r="F448" s="80"/>
      <c r="G448" s="80"/>
      <c r="H448" s="80"/>
    </row>
    <row r="449" spans="1:8" ht="14.25">
      <c r="A449" s="80"/>
      <c r="B449" s="80"/>
      <c r="C449" s="80"/>
      <c r="D449" s="80"/>
      <c r="E449" s="80"/>
      <c r="F449" s="80"/>
      <c r="G449" s="80"/>
      <c r="H449" s="80"/>
    </row>
    <row r="450" spans="1:8" ht="14.25">
      <c r="A450" s="80"/>
      <c r="B450" s="80"/>
      <c r="C450" s="80"/>
      <c r="D450" s="80"/>
      <c r="E450" s="80"/>
      <c r="F450" s="80"/>
      <c r="G450" s="80"/>
      <c r="H450" s="80"/>
    </row>
    <row r="451" spans="1:8" ht="14.25">
      <c r="A451" s="80"/>
      <c r="B451" s="80"/>
      <c r="C451" s="80"/>
      <c r="D451" s="80"/>
      <c r="E451" s="80"/>
      <c r="F451" s="80"/>
      <c r="G451" s="80"/>
      <c r="H451" s="80"/>
    </row>
    <row r="452" spans="1:8" ht="14.25">
      <c r="A452" s="80"/>
      <c r="B452" s="80"/>
      <c r="C452" s="80"/>
      <c r="D452" s="80"/>
      <c r="E452" s="80"/>
      <c r="F452" s="80"/>
      <c r="G452" s="80"/>
      <c r="H452" s="80"/>
    </row>
    <row r="453" spans="1:8" ht="14.25">
      <c r="A453" s="80"/>
      <c r="B453" s="80"/>
      <c r="C453" s="80"/>
      <c r="D453" s="80"/>
      <c r="E453" s="80"/>
      <c r="F453" s="80"/>
      <c r="G453" s="80"/>
      <c r="H453" s="80"/>
    </row>
    <row r="454" spans="1:8" ht="14.25">
      <c r="A454" s="80"/>
      <c r="B454" s="80"/>
      <c r="C454" s="80"/>
      <c r="D454" s="80"/>
      <c r="E454" s="80"/>
      <c r="F454" s="80"/>
      <c r="G454" s="80"/>
      <c r="H454" s="80"/>
    </row>
    <row r="455" spans="1:8" ht="14.25">
      <c r="A455" s="80"/>
      <c r="B455" s="80"/>
      <c r="C455" s="80"/>
      <c r="D455" s="80"/>
      <c r="E455" s="80"/>
      <c r="F455" s="80"/>
      <c r="G455" s="80"/>
      <c r="H455" s="80"/>
    </row>
    <row r="456" spans="1:8" ht="14.25">
      <c r="A456" s="80"/>
      <c r="B456" s="80"/>
      <c r="C456" s="80"/>
      <c r="D456" s="80"/>
      <c r="E456" s="80"/>
      <c r="F456" s="80"/>
      <c r="G456" s="80"/>
      <c r="H456" s="80"/>
    </row>
    <row r="457" spans="1:8" ht="14.25">
      <c r="A457" s="80"/>
      <c r="B457" s="80"/>
      <c r="C457" s="80"/>
      <c r="D457" s="80"/>
      <c r="E457" s="80"/>
      <c r="F457" s="80"/>
      <c r="G457" s="80"/>
      <c r="H457" s="80"/>
    </row>
    <row r="458" spans="1:8" ht="14.25">
      <c r="A458" s="80"/>
      <c r="B458" s="80"/>
      <c r="C458" s="80"/>
      <c r="D458" s="80"/>
      <c r="E458" s="80"/>
      <c r="F458" s="80"/>
      <c r="G458" s="80"/>
      <c r="H458" s="80"/>
    </row>
    <row r="459" spans="1:8" ht="14.25">
      <c r="A459" s="80"/>
      <c r="B459" s="80"/>
      <c r="C459" s="80"/>
      <c r="D459" s="80"/>
      <c r="E459" s="80"/>
      <c r="F459" s="80"/>
      <c r="G459" s="80"/>
      <c r="H459" s="80"/>
    </row>
    <row r="460" spans="1:8" ht="14.25">
      <c r="A460" s="80"/>
      <c r="B460" s="80"/>
      <c r="C460" s="80"/>
      <c r="D460" s="80"/>
      <c r="E460" s="80"/>
      <c r="F460" s="80"/>
      <c r="G460" s="80"/>
      <c r="H460" s="80"/>
    </row>
    <row r="461" spans="1:8" ht="14.25">
      <c r="A461" s="80"/>
      <c r="B461" s="80"/>
      <c r="C461" s="80"/>
      <c r="D461" s="80"/>
      <c r="E461" s="80"/>
      <c r="F461" s="80"/>
      <c r="G461" s="80"/>
      <c r="H461" s="80"/>
    </row>
    <row r="462" spans="1:8" ht="14.25">
      <c r="A462" s="80"/>
      <c r="B462" s="80"/>
      <c r="C462" s="80"/>
      <c r="D462" s="80"/>
      <c r="E462" s="80"/>
      <c r="F462" s="80"/>
      <c r="G462" s="80"/>
      <c r="H462" s="80"/>
    </row>
    <row r="463" spans="1:8" ht="14.25">
      <c r="A463" s="80"/>
      <c r="B463" s="80"/>
      <c r="C463" s="80"/>
      <c r="D463" s="80"/>
      <c r="E463" s="80"/>
      <c r="F463" s="80"/>
      <c r="G463" s="80"/>
      <c r="H463" s="80"/>
    </row>
    <row r="464" spans="1:8" ht="14.25">
      <c r="A464" s="80"/>
      <c r="B464" s="80"/>
      <c r="C464" s="80"/>
      <c r="D464" s="80"/>
      <c r="E464" s="80"/>
      <c r="F464" s="80"/>
      <c r="G464" s="80"/>
      <c r="H464" s="80"/>
    </row>
    <row r="465" spans="1:8" ht="14.25">
      <c r="A465" s="80"/>
      <c r="B465" s="80"/>
      <c r="C465" s="80"/>
      <c r="D465" s="80"/>
      <c r="E465" s="80"/>
      <c r="F465" s="80"/>
      <c r="G465" s="80"/>
      <c r="H465" s="80"/>
    </row>
    <row r="466" spans="1:8" ht="14.25">
      <c r="A466" s="80"/>
      <c r="B466" s="80"/>
      <c r="C466" s="80"/>
      <c r="D466" s="80"/>
      <c r="E466" s="80"/>
      <c r="F466" s="80"/>
      <c r="G466" s="80"/>
      <c r="H466" s="80"/>
    </row>
    <row r="467" spans="1:8" ht="14.25">
      <c r="A467" s="80"/>
      <c r="B467" s="80"/>
      <c r="C467" s="80"/>
      <c r="D467" s="80"/>
      <c r="E467" s="80"/>
      <c r="F467" s="80"/>
      <c r="G467" s="80"/>
      <c r="H467" s="80"/>
    </row>
    <row r="468" spans="1:8" ht="14.25">
      <c r="A468" s="80"/>
      <c r="B468" s="80"/>
      <c r="C468" s="80"/>
      <c r="D468" s="80"/>
      <c r="E468" s="80"/>
      <c r="F468" s="80"/>
      <c r="G468" s="80"/>
      <c r="H468" s="80"/>
    </row>
    <row r="469" spans="1:8" ht="14.25">
      <c r="A469" s="80"/>
      <c r="B469" s="80"/>
      <c r="C469" s="80"/>
      <c r="D469" s="80"/>
      <c r="E469" s="80"/>
      <c r="F469" s="80"/>
      <c r="G469" s="80"/>
      <c r="H469" s="80"/>
    </row>
    <row r="470" spans="1:8" ht="14.25">
      <c r="A470" s="80"/>
      <c r="B470" s="80"/>
      <c r="C470" s="80"/>
      <c r="D470" s="80"/>
      <c r="E470" s="80"/>
      <c r="F470" s="80"/>
      <c r="G470" s="80"/>
      <c r="H470" s="80"/>
    </row>
    <row r="471" spans="1:8" ht="14.25">
      <c r="A471" s="80"/>
      <c r="B471" s="80"/>
      <c r="C471" s="80"/>
      <c r="D471" s="80"/>
      <c r="E471" s="80"/>
      <c r="F471" s="80"/>
      <c r="G471" s="80"/>
      <c r="H471" s="80"/>
    </row>
    <row r="472" spans="1:8" ht="14.25">
      <c r="A472" s="80"/>
      <c r="B472" s="80"/>
      <c r="C472" s="80"/>
      <c r="D472" s="80"/>
      <c r="E472" s="80"/>
      <c r="F472" s="80"/>
      <c r="G472" s="80"/>
      <c r="H472" s="80"/>
    </row>
    <row r="473" spans="1:8" ht="14.25">
      <c r="A473" s="80"/>
      <c r="B473" s="80"/>
      <c r="C473" s="80"/>
      <c r="D473" s="80"/>
      <c r="E473" s="80"/>
      <c r="F473" s="80"/>
      <c r="G473" s="80"/>
      <c r="H473" s="80"/>
    </row>
    <row r="474" spans="1:8" ht="14.25">
      <c r="A474" s="80"/>
      <c r="B474" s="80"/>
      <c r="C474" s="80"/>
      <c r="D474" s="80"/>
      <c r="E474" s="80"/>
      <c r="F474" s="80"/>
      <c r="G474" s="80"/>
      <c r="H474" s="80"/>
    </row>
    <row r="475" spans="1:8" ht="14.25">
      <c r="A475" s="80"/>
      <c r="B475" s="80"/>
      <c r="C475" s="80"/>
      <c r="D475" s="80"/>
      <c r="E475" s="80"/>
      <c r="F475" s="80"/>
      <c r="G475" s="80"/>
      <c r="H475" s="80"/>
    </row>
    <row r="476" spans="1:8" ht="14.25">
      <c r="A476" s="80"/>
      <c r="B476" s="80"/>
      <c r="C476" s="80"/>
      <c r="D476" s="80"/>
      <c r="E476" s="80"/>
      <c r="F476" s="80"/>
      <c r="G476" s="80"/>
      <c r="H476" s="80"/>
    </row>
    <row r="477" spans="1:8" ht="14.25">
      <c r="A477" s="80"/>
      <c r="B477" s="80"/>
      <c r="C477" s="80"/>
      <c r="D477" s="80"/>
      <c r="E477" s="80"/>
      <c r="F477" s="80"/>
      <c r="G477" s="80"/>
      <c r="H477" s="80"/>
    </row>
    <row r="478" spans="1:8" ht="14.25">
      <c r="A478" s="80"/>
      <c r="B478" s="80"/>
      <c r="C478" s="80"/>
      <c r="D478" s="80"/>
      <c r="E478" s="80"/>
      <c r="F478" s="80"/>
      <c r="G478" s="80"/>
      <c r="H478" s="80"/>
    </row>
    <row r="479" spans="1:8" ht="14.25">
      <c r="A479" s="80"/>
      <c r="B479" s="80"/>
      <c r="C479" s="80"/>
      <c r="D479" s="80"/>
      <c r="E479" s="80"/>
      <c r="F479" s="80"/>
      <c r="G479" s="80"/>
      <c r="H479" s="80"/>
    </row>
    <row r="480" spans="1:8" ht="14.25">
      <c r="A480" s="80"/>
      <c r="B480" s="80"/>
      <c r="C480" s="80"/>
      <c r="D480" s="80"/>
      <c r="E480" s="80"/>
      <c r="F480" s="80"/>
      <c r="G480" s="80"/>
      <c r="H480" s="80"/>
    </row>
    <row r="481" spans="1:8" ht="14.25">
      <c r="A481" s="80"/>
      <c r="B481" s="80"/>
      <c r="C481" s="80"/>
      <c r="D481" s="80"/>
      <c r="E481" s="80"/>
      <c r="F481" s="80"/>
      <c r="G481" s="80"/>
      <c r="H481" s="80"/>
    </row>
    <row r="482" spans="1:8" ht="14.25">
      <c r="A482" s="80"/>
      <c r="B482" s="80"/>
      <c r="C482" s="80"/>
      <c r="D482" s="80"/>
      <c r="E482" s="80"/>
      <c r="F482" s="80"/>
      <c r="G482" s="80"/>
      <c r="H482" s="80"/>
    </row>
    <row r="483" spans="1:8" ht="14.25">
      <c r="A483" s="80"/>
      <c r="B483" s="80"/>
      <c r="C483" s="80"/>
      <c r="D483" s="80"/>
      <c r="E483" s="80"/>
      <c r="F483" s="80"/>
      <c r="G483" s="80"/>
      <c r="H483" s="80"/>
    </row>
    <row r="484" spans="1:8" ht="14.25">
      <c r="A484" s="80"/>
      <c r="B484" s="80"/>
      <c r="C484" s="80"/>
      <c r="D484" s="80"/>
      <c r="E484" s="80"/>
      <c r="F484" s="80"/>
      <c r="G484" s="80"/>
      <c r="H484" s="80"/>
    </row>
    <row r="485" spans="1:8" ht="14.25">
      <c r="A485" s="80"/>
      <c r="B485" s="80"/>
      <c r="C485" s="80"/>
      <c r="D485" s="80"/>
      <c r="E485" s="80"/>
      <c r="F485" s="80"/>
      <c r="G485" s="80"/>
      <c r="H485" s="80"/>
    </row>
    <row r="486" spans="1:8" ht="14.25">
      <c r="A486" s="80"/>
      <c r="B486" s="80"/>
      <c r="C486" s="80"/>
      <c r="D486" s="80"/>
      <c r="E486" s="80"/>
      <c r="F486" s="80"/>
      <c r="G486" s="80"/>
      <c r="H486" s="80"/>
    </row>
    <row r="487" spans="1:8" ht="14.25">
      <c r="A487" s="80"/>
      <c r="B487" s="80"/>
      <c r="C487" s="80"/>
      <c r="D487" s="80"/>
      <c r="E487" s="80"/>
      <c r="F487" s="80"/>
      <c r="G487" s="80"/>
      <c r="H487" s="80"/>
    </row>
    <row r="488" spans="1:8" ht="14.25">
      <c r="A488" s="80"/>
      <c r="B488" s="80"/>
      <c r="C488" s="80"/>
      <c r="D488" s="80"/>
      <c r="E488" s="80"/>
      <c r="F488" s="80"/>
      <c r="G488" s="80"/>
      <c r="H488" s="80"/>
    </row>
    <row r="489" spans="1:8" ht="14.25">
      <c r="A489" s="80"/>
      <c r="B489" s="80"/>
      <c r="C489" s="80"/>
      <c r="D489" s="80"/>
      <c r="E489" s="80"/>
      <c r="F489" s="80"/>
      <c r="G489" s="80"/>
      <c r="H489" s="80"/>
    </row>
    <row r="490" spans="1:8" ht="14.25">
      <c r="A490" s="80"/>
      <c r="B490" s="80"/>
      <c r="C490" s="80"/>
      <c r="D490" s="80"/>
      <c r="E490" s="80"/>
      <c r="F490" s="80"/>
      <c r="G490" s="80"/>
      <c r="H490" s="80"/>
    </row>
    <row r="491" spans="1:8" ht="14.25">
      <c r="A491" s="80"/>
      <c r="B491" s="80"/>
      <c r="C491" s="80"/>
      <c r="D491" s="80"/>
      <c r="E491" s="80"/>
      <c r="F491" s="80"/>
      <c r="G491" s="80"/>
      <c r="H491" s="80"/>
    </row>
    <row r="492" spans="1:8" ht="14.25">
      <c r="A492" s="80"/>
      <c r="B492" s="80"/>
      <c r="C492" s="80"/>
      <c r="D492" s="80"/>
      <c r="E492" s="80"/>
      <c r="F492" s="80"/>
      <c r="G492" s="80"/>
      <c r="H492" s="80"/>
    </row>
    <row r="493" spans="1:8" ht="14.25">
      <c r="A493" s="80"/>
      <c r="B493" s="80"/>
      <c r="C493" s="80"/>
      <c r="D493" s="80"/>
      <c r="E493" s="80"/>
      <c r="F493" s="80"/>
      <c r="G493" s="80"/>
      <c r="H493" s="80"/>
    </row>
    <row r="494" spans="1:8" ht="14.25">
      <c r="A494" s="80"/>
      <c r="B494" s="80"/>
      <c r="C494" s="80"/>
      <c r="D494" s="80"/>
      <c r="E494" s="80"/>
      <c r="F494" s="80"/>
      <c r="G494" s="80"/>
      <c r="H494" s="80"/>
    </row>
    <row r="495" spans="1:8" ht="14.25">
      <c r="A495" s="80"/>
      <c r="B495" s="80"/>
      <c r="C495" s="80"/>
      <c r="D495" s="80"/>
      <c r="E495" s="80"/>
      <c r="F495" s="80"/>
      <c r="G495" s="80"/>
      <c r="H495" s="80"/>
    </row>
    <row r="496" spans="1:8" ht="14.25">
      <c r="A496" s="80"/>
      <c r="B496" s="80"/>
      <c r="C496" s="80"/>
      <c r="D496" s="80"/>
      <c r="E496" s="80"/>
      <c r="F496" s="80"/>
      <c r="G496" s="80"/>
      <c r="H496" s="80"/>
    </row>
    <row r="497" spans="1:8" ht="14.25">
      <c r="A497" s="80"/>
      <c r="B497" s="80"/>
      <c r="C497" s="80"/>
      <c r="D497" s="80"/>
      <c r="E497" s="80"/>
      <c r="F497" s="80"/>
      <c r="G497" s="80"/>
      <c r="H497" s="80"/>
    </row>
    <row r="498" spans="1:8" ht="14.25">
      <c r="A498" s="80"/>
      <c r="B498" s="80"/>
      <c r="C498" s="80"/>
      <c r="D498" s="80"/>
      <c r="E498" s="80"/>
      <c r="F498" s="80"/>
      <c r="G498" s="80"/>
      <c r="H498" s="80"/>
    </row>
    <row r="499" spans="1:8" ht="14.25">
      <c r="A499" s="80"/>
      <c r="B499" s="80"/>
      <c r="C499" s="80"/>
      <c r="D499" s="80"/>
      <c r="E499" s="80"/>
      <c r="F499" s="80"/>
      <c r="G499" s="80"/>
      <c r="H499" s="80"/>
    </row>
    <row r="500" spans="1:8" ht="14.25">
      <c r="A500" s="80"/>
      <c r="B500" s="80"/>
      <c r="C500" s="80"/>
      <c r="D500" s="80"/>
      <c r="E500" s="80"/>
      <c r="F500" s="80"/>
      <c r="G500" s="80"/>
      <c r="H500" s="80"/>
    </row>
    <row r="501" spans="1:8" ht="14.25">
      <c r="A501" s="80"/>
      <c r="B501" s="80"/>
      <c r="C501" s="80"/>
      <c r="D501" s="80"/>
      <c r="E501" s="80"/>
      <c r="F501" s="80"/>
      <c r="G501" s="80"/>
      <c r="H501" s="80"/>
    </row>
    <row r="502" spans="1:8" ht="14.25">
      <c r="A502" s="80"/>
      <c r="B502" s="80"/>
      <c r="C502" s="80"/>
      <c r="D502" s="80"/>
      <c r="E502" s="80"/>
      <c r="F502" s="80"/>
      <c r="G502" s="80"/>
      <c r="H502" s="80"/>
    </row>
    <row r="503" spans="1:8" ht="14.25">
      <c r="A503" s="80"/>
      <c r="B503" s="80"/>
      <c r="C503" s="80"/>
      <c r="D503" s="80"/>
      <c r="E503" s="80"/>
      <c r="F503" s="80"/>
      <c r="G503" s="80"/>
      <c r="H503" s="80"/>
    </row>
    <row r="504" spans="1:8" ht="14.25">
      <c r="A504" s="80"/>
      <c r="B504" s="80"/>
      <c r="C504" s="80"/>
      <c r="D504" s="80"/>
      <c r="E504" s="80"/>
      <c r="F504" s="80"/>
      <c r="G504" s="80"/>
      <c r="H504" s="80"/>
    </row>
    <row r="505" spans="1:8" ht="14.25">
      <c r="A505" s="80"/>
      <c r="B505" s="80"/>
      <c r="C505" s="80"/>
      <c r="D505" s="80"/>
      <c r="E505" s="80"/>
      <c r="F505" s="80"/>
      <c r="G505" s="80"/>
      <c r="H505" s="80"/>
    </row>
    <row r="506" spans="1:8" ht="14.25">
      <c r="A506" s="80"/>
      <c r="B506" s="80"/>
      <c r="C506" s="80"/>
      <c r="D506" s="80"/>
      <c r="E506" s="80"/>
      <c r="F506" s="80"/>
      <c r="G506" s="80"/>
      <c r="H506" s="80"/>
    </row>
    <row r="507" spans="1:8" ht="14.25">
      <c r="A507" s="80"/>
      <c r="B507" s="80"/>
      <c r="C507" s="80"/>
      <c r="D507" s="80"/>
      <c r="E507" s="80"/>
      <c r="F507" s="80"/>
      <c r="G507" s="80"/>
      <c r="H507" s="80"/>
    </row>
    <row r="508" spans="1:8" ht="14.25">
      <c r="A508" s="80"/>
      <c r="B508" s="80"/>
      <c r="C508" s="80"/>
      <c r="D508" s="80"/>
      <c r="E508" s="80"/>
      <c r="F508" s="80"/>
      <c r="G508" s="80"/>
      <c r="H508" s="80"/>
    </row>
    <row r="509" spans="1:8" ht="14.25">
      <c r="A509" s="80"/>
      <c r="B509" s="80"/>
      <c r="C509" s="80"/>
      <c r="D509" s="80"/>
      <c r="E509" s="80"/>
      <c r="F509" s="80"/>
      <c r="G509" s="80"/>
      <c r="H509" s="80"/>
    </row>
    <row r="510" spans="1:8" ht="14.25">
      <c r="A510" s="80"/>
      <c r="B510" s="80"/>
      <c r="C510" s="80"/>
      <c r="D510" s="80"/>
      <c r="E510" s="80"/>
      <c r="F510" s="80"/>
      <c r="G510" s="80"/>
      <c r="H510" s="80"/>
    </row>
    <row r="511" spans="1:8" ht="14.25">
      <c r="A511" s="80"/>
      <c r="B511" s="80"/>
      <c r="C511" s="80"/>
      <c r="D511" s="80"/>
      <c r="E511" s="80"/>
      <c r="F511" s="80"/>
      <c r="G511" s="80"/>
      <c r="H511" s="80"/>
    </row>
    <row r="512" spans="1:8" ht="14.25">
      <c r="A512" s="80"/>
      <c r="B512" s="80"/>
      <c r="C512" s="80"/>
      <c r="D512" s="80"/>
      <c r="E512" s="80"/>
      <c r="F512" s="80"/>
      <c r="G512" s="80"/>
      <c r="H512" s="80"/>
    </row>
    <row r="513" spans="1:8" ht="14.25">
      <c r="A513" s="80"/>
      <c r="B513" s="80"/>
      <c r="C513" s="80"/>
      <c r="D513" s="80"/>
      <c r="E513" s="80"/>
      <c r="F513" s="80"/>
      <c r="G513" s="80"/>
      <c r="H513" s="80"/>
    </row>
    <row r="514" spans="1:8" ht="14.25">
      <c r="A514" s="80"/>
      <c r="B514" s="80"/>
      <c r="C514" s="80"/>
      <c r="D514" s="80"/>
      <c r="E514" s="80"/>
      <c r="F514" s="80"/>
      <c r="G514" s="80"/>
      <c r="H514" s="80"/>
    </row>
    <row r="515" spans="1:8" ht="14.25">
      <c r="A515" s="80"/>
      <c r="B515" s="80"/>
      <c r="C515" s="80"/>
      <c r="D515" s="80"/>
      <c r="E515" s="80"/>
      <c r="F515" s="80"/>
      <c r="G515" s="80"/>
      <c r="H515" s="80"/>
    </row>
    <row r="516" spans="1:8" ht="14.25">
      <c r="A516" s="80"/>
      <c r="B516" s="80"/>
      <c r="C516" s="80"/>
      <c r="D516" s="80"/>
      <c r="E516" s="80"/>
      <c r="F516" s="80"/>
      <c r="G516" s="80"/>
      <c r="H516" s="80"/>
    </row>
    <row r="517" spans="1:8" ht="14.25">
      <c r="A517" s="80"/>
      <c r="B517" s="80"/>
      <c r="C517" s="80"/>
      <c r="D517" s="80"/>
      <c r="E517" s="80"/>
      <c r="F517" s="80"/>
      <c r="G517" s="80"/>
      <c r="H517" s="80"/>
    </row>
    <row r="518" spans="1:8" ht="14.25">
      <c r="A518" s="80"/>
      <c r="B518" s="80"/>
      <c r="C518" s="80"/>
      <c r="D518" s="80"/>
      <c r="E518" s="80"/>
      <c r="F518" s="80"/>
      <c r="G518" s="80"/>
      <c r="H518" s="80"/>
    </row>
    <row r="519" spans="1:8" ht="14.25">
      <c r="A519" s="80"/>
      <c r="B519" s="80"/>
      <c r="C519" s="80"/>
      <c r="D519" s="80"/>
      <c r="E519" s="80"/>
      <c r="F519" s="80"/>
      <c r="G519" s="80"/>
      <c r="H519" s="80"/>
    </row>
    <row r="520" spans="1:8" ht="14.25">
      <c r="A520" s="80"/>
      <c r="B520" s="80"/>
      <c r="C520" s="80"/>
      <c r="D520" s="80"/>
      <c r="E520" s="80"/>
      <c r="F520" s="80"/>
      <c r="G520" s="80"/>
      <c r="H520" s="80"/>
    </row>
    <row r="521" spans="1:8" ht="14.25">
      <c r="A521" s="80"/>
      <c r="B521" s="80"/>
      <c r="C521" s="80"/>
      <c r="D521" s="80"/>
      <c r="E521" s="80"/>
      <c r="F521" s="80"/>
      <c r="G521" s="80"/>
      <c r="H521" s="80"/>
    </row>
    <row r="522" spans="1:8" ht="14.25">
      <c r="A522" s="80"/>
      <c r="B522" s="80"/>
      <c r="C522" s="80"/>
      <c r="D522" s="80"/>
      <c r="E522" s="80"/>
      <c r="F522" s="80"/>
      <c r="G522" s="80"/>
      <c r="H522" s="80"/>
    </row>
    <row r="523" spans="1:8" ht="14.25">
      <c r="A523" s="80"/>
      <c r="B523" s="80"/>
      <c r="C523" s="80"/>
      <c r="D523" s="80"/>
      <c r="E523" s="80"/>
      <c r="F523" s="80"/>
      <c r="G523" s="80"/>
      <c r="H523" s="80"/>
    </row>
    <row r="524" spans="1:8" ht="14.25">
      <c r="A524" s="80"/>
      <c r="B524" s="80"/>
      <c r="C524" s="80"/>
      <c r="D524" s="80"/>
      <c r="E524" s="80"/>
      <c r="F524" s="80"/>
      <c r="G524" s="80"/>
      <c r="H524" s="80"/>
    </row>
    <row r="525" spans="1:8" ht="14.25">
      <c r="A525" s="80"/>
      <c r="B525" s="80"/>
      <c r="C525" s="80"/>
      <c r="D525" s="80"/>
      <c r="E525" s="80"/>
      <c r="F525" s="80"/>
      <c r="G525" s="80"/>
      <c r="H525" s="80"/>
    </row>
    <row r="526" spans="1:8" ht="14.25">
      <c r="A526" s="80"/>
      <c r="B526" s="80"/>
      <c r="C526" s="80"/>
      <c r="D526" s="80"/>
      <c r="E526" s="80"/>
      <c r="F526" s="80"/>
      <c r="G526" s="80"/>
      <c r="H526" s="80"/>
    </row>
    <row r="527" spans="1:8" ht="14.25">
      <c r="A527" s="80"/>
      <c r="B527" s="80"/>
      <c r="C527" s="80"/>
      <c r="D527" s="80"/>
      <c r="E527" s="80"/>
      <c r="F527" s="80"/>
      <c r="G527" s="80"/>
      <c r="H527" s="80"/>
    </row>
    <row r="528" spans="1:8" ht="14.25">
      <c r="A528" s="80"/>
      <c r="B528" s="80"/>
      <c r="C528" s="80"/>
      <c r="D528" s="80"/>
      <c r="E528" s="80"/>
      <c r="F528" s="80"/>
      <c r="G528" s="80"/>
      <c r="H528" s="80"/>
    </row>
    <row r="529" spans="1:8" ht="14.25">
      <c r="A529" s="80"/>
      <c r="B529" s="80"/>
      <c r="C529" s="80"/>
      <c r="D529" s="80"/>
      <c r="E529" s="80"/>
      <c r="F529" s="80"/>
      <c r="G529" s="80"/>
      <c r="H529" s="80"/>
    </row>
    <row r="530" spans="1:8" ht="14.25">
      <c r="A530" s="80"/>
      <c r="B530" s="80"/>
      <c r="C530" s="80"/>
      <c r="D530" s="80"/>
      <c r="E530" s="80"/>
      <c r="F530" s="80"/>
      <c r="G530" s="80"/>
      <c r="H530" s="80"/>
    </row>
    <row r="531" spans="1:8" ht="14.25">
      <c r="A531" s="80"/>
      <c r="B531" s="80"/>
      <c r="C531" s="80"/>
      <c r="D531" s="80"/>
      <c r="E531" s="80"/>
      <c r="F531" s="80"/>
      <c r="G531" s="80"/>
      <c r="H531" s="80"/>
    </row>
    <row r="532" spans="1:8" ht="14.25">
      <c r="A532" s="80"/>
      <c r="B532" s="80"/>
      <c r="C532" s="80"/>
      <c r="D532" s="80"/>
      <c r="E532" s="80"/>
      <c r="F532" s="80"/>
      <c r="G532" s="80"/>
      <c r="H532" s="80"/>
    </row>
    <row r="533" spans="1:8" ht="14.25">
      <c r="A533" s="80"/>
      <c r="B533" s="80"/>
      <c r="C533" s="80"/>
      <c r="D533" s="80"/>
      <c r="E533" s="80"/>
      <c r="F533" s="80"/>
      <c r="G533" s="80"/>
      <c r="H533" s="80"/>
    </row>
    <row r="534" spans="1:8" ht="14.25">
      <c r="A534" s="80"/>
      <c r="B534" s="80"/>
      <c r="C534" s="80"/>
      <c r="D534" s="80"/>
      <c r="E534" s="80"/>
      <c r="F534" s="80"/>
      <c r="G534" s="80"/>
      <c r="H534" s="80"/>
    </row>
    <row r="535" spans="1:8" ht="14.25">
      <c r="A535" s="80"/>
      <c r="B535" s="80"/>
      <c r="C535" s="80"/>
      <c r="D535" s="80"/>
      <c r="E535" s="80"/>
      <c r="F535" s="80"/>
      <c r="G535" s="80"/>
      <c r="H535" s="80"/>
    </row>
    <row r="536" spans="1:8" ht="14.25">
      <c r="A536" s="80"/>
      <c r="B536" s="80"/>
      <c r="C536" s="80"/>
      <c r="D536" s="80"/>
      <c r="E536" s="80"/>
      <c r="F536" s="80"/>
      <c r="G536" s="80"/>
      <c r="H536" s="80"/>
    </row>
    <row r="537" spans="1:8" ht="14.25">
      <c r="A537" s="80"/>
      <c r="B537" s="80"/>
      <c r="C537" s="80"/>
      <c r="D537" s="80"/>
      <c r="E537" s="80"/>
      <c r="F537" s="80"/>
      <c r="G537" s="80"/>
      <c r="H537" s="80"/>
    </row>
    <row r="538" spans="1:8" ht="14.25">
      <c r="A538" s="80"/>
      <c r="B538" s="80"/>
      <c r="C538" s="80"/>
      <c r="D538" s="80"/>
      <c r="E538" s="80"/>
      <c r="F538" s="80"/>
      <c r="G538" s="80"/>
      <c r="H538" s="80"/>
    </row>
    <row r="539" spans="1:8" ht="14.25">
      <c r="A539" s="80"/>
      <c r="B539" s="80"/>
      <c r="C539" s="80"/>
      <c r="D539" s="80"/>
      <c r="E539" s="80"/>
      <c r="F539" s="80"/>
      <c r="G539" s="80"/>
      <c r="H539" s="80"/>
    </row>
    <row r="540" spans="1:8" ht="14.25">
      <c r="A540" s="80"/>
      <c r="B540" s="80"/>
      <c r="C540" s="80"/>
      <c r="D540" s="80"/>
      <c r="E540" s="80"/>
      <c r="F540" s="80"/>
      <c r="G540" s="80"/>
      <c r="H540" s="80"/>
    </row>
    <row r="541" spans="1:8" ht="14.25">
      <c r="A541" s="80"/>
      <c r="B541" s="80"/>
      <c r="C541" s="80"/>
      <c r="D541" s="80"/>
      <c r="E541" s="80"/>
      <c r="F541" s="80"/>
      <c r="G541" s="80"/>
      <c r="H541" s="80"/>
    </row>
    <row r="542" spans="1:8" ht="14.25">
      <c r="A542" s="80"/>
      <c r="B542" s="80"/>
      <c r="C542" s="80"/>
      <c r="D542" s="80"/>
      <c r="E542" s="80"/>
      <c r="F542" s="80"/>
      <c r="G542" s="80"/>
      <c r="H542" s="80"/>
    </row>
    <row r="543" spans="1:8" ht="14.25">
      <c r="A543" s="80"/>
      <c r="B543" s="80"/>
      <c r="C543" s="80"/>
      <c r="D543" s="80"/>
      <c r="E543" s="80"/>
      <c r="F543" s="80"/>
      <c r="G543" s="80"/>
      <c r="H543" s="80"/>
    </row>
    <row r="544" spans="1:8" ht="14.25">
      <c r="A544" s="80"/>
      <c r="B544" s="80"/>
      <c r="C544" s="80"/>
      <c r="D544" s="80"/>
      <c r="E544" s="80"/>
      <c r="F544" s="80"/>
      <c r="G544" s="80"/>
      <c r="H544" s="80"/>
    </row>
    <row r="545" spans="1:8" ht="14.25">
      <c r="A545" s="80"/>
      <c r="B545" s="80"/>
      <c r="C545" s="80"/>
      <c r="D545" s="80"/>
      <c r="E545" s="80"/>
      <c r="F545" s="80"/>
      <c r="G545" s="80"/>
      <c r="H545" s="80"/>
    </row>
    <row r="546" spans="1:8" ht="14.25">
      <c r="A546" s="80"/>
      <c r="B546" s="80"/>
      <c r="C546" s="80"/>
      <c r="D546" s="80"/>
      <c r="E546" s="80"/>
      <c r="F546" s="80"/>
      <c r="G546" s="80"/>
      <c r="H546" s="80"/>
    </row>
    <row r="547" spans="1:8" ht="14.25">
      <c r="A547" s="80"/>
      <c r="B547" s="80"/>
      <c r="C547" s="80"/>
      <c r="D547" s="80"/>
      <c r="E547" s="80"/>
      <c r="F547" s="80"/>
      <c r="G547" s="80"/>
      <c r="H547" s="80"/>
    </row>
    <row r="548" spans="1:8" ht="14.25">
      <c r="A548" s="80"/>
      <c r="B548" s="80"/>
      <c r="C548" s="80"/>
      <c r="D548" s="80"/>
      <c r="E548" s="80"/>
      <c r="F548" s="80"/>
      <c r="G548" s="80"/>
      <c r="H548" s="80"/>
    </row>
    <row r="549" spans="1:8" ht="14.25">
      <c r="A549" s="80"/>
      <c r="B549" s="80"/>
      <c r="C549" s="80"/>
      <c r="D549" s="80"/>
      <c r="E549" s="80"/>
      <c r="F549" s="80"/>
      <c r="G549" s="80"/>
      <c r="H549" s="80"/>
    </row>
    <row r="550" spans="1:8" ht="14.25">
      <c r="A550" s="80"/>
      <c r="B550" s="80"/>
      <c r="C550" s="80"/>
      <c r="D550" s="80"/>
      <c r="E550" s="80"/>
      <c r="F550" s="80"/>
      <c r="G550" s="80"/>
      <c r="H550" s="80"/>
    </row>
    <row r="551" spans="1:8" ht="14.25">
      <c r="A551" s="80"/>
      <c r="B551" s="80"/>
      <c r="C551" s="80"/>
      <c r="D551" s="80"/>
      <c r="E551" s="80"/>
      <c r="F551" s="80"/>
      <c r="G551" s="80"/>
      <c r="H551" s="80"/>
    </row>
    <row r="552" spans="1:8" ht="14.25">
      <c r="A552" s="80"/>
      <c r="B552" s="80"/>
      <c r="C552" s="80"/>
      <c r="D552" s="80"/>
      <c r="E552" s="80"/>
      <c r="F552" s="80"/>
      <c r="G552" s="80"/>
      <c r="H552" s="80"/>
    </row>
    <row r="553" spans="1:8" ht="14.25">
      <c r="A553" s="80"/>
      <c r="B553" s="80"/>
      <c r="C553" s="80"/>
      <c r="D553" s="80"/>
      <c r="E553" s="80"/>
      <c r="F553" s="80"/>
      <c r="G553" s="80"/>
      <c r="H553" s="80"/>
    </row>
    <row r="554" spans="1:8" ht="14.25">
      <c r="A554" s="80"/>
      <c r="B554" s="80"/>
      <c r="C554" s="80"/>
      <c r="D554" s="80"/>
      <c r="E554" s="80"/>
      <c r="F554" s="80"/>
      <c r="G554" s="80"/>
      <c r="H554" s="80"/>
    </row>
    <row r="555" spans="1:8" ht="14.25">
      <c r="A555" s="80"/>
      <c r="B555" s="80"/>
      <c r="C555" s="80"/>
      <c r="D555" s="80"/>
      <c r="E555" s="80"/>
      <c r="F555" s="80"/>
      <c r="G555" s="80"/>
      <c r="H555" s="80"/>
    </row>
    <row r="556" spans="1:8" ht="14.25">
      <c r="A556" s="80"/>
      <c r="B556" s="80"/>
      <c r="C556" s="80"/>
      <c r="D556" s="80"/>
      <c r="E556" s="80"/>
      <c r="F556" s="80"/>
      <c r="G556" s="80"/>
      <c r="H556" s="80"/>
    </row>
    <row r="557" spans="1:8" ht="14.25">
      <c r="A557" s="80"/>
      <c r="B557" s="80"/>
      <c r="C557" s="80"/>
      <c r="D557" s="80"/>
      <c r="E557" s="80"/>
      <c r="F557" s="80"/>
      <c r="G557" s="80"/>
      <c r="H557" s="80"/>
    </row>
    <row r="558" spans="1:8" ht="14.25">
      <c r="A558" s="80"/>
      <c r="B558" s="80"/>
      <c r="C558" s="80"/>
      <c r="D558" s="80"/>
      <c r="E558" s="80"/>
      <c r="F558" s="80"/>
      <c r="G558" s="80"/>
      <c r="H558" s="80"/>
    </row>
    <row r="559" spans="1:8" ht="14.25">
      <c r="A559" s="80"/>
      <c r="B559" s="80"/>
      <c r="C559" s="80"/>
      <c r="D559" s="80"/>
      <c r="E559" s="80"/>
      <c r="F559" s="80"/>
      <c r="G559" s="80"/>
      <c r="H559" s="80"/>
    </row>
    <row r="560" spans="1:8" ht="14.25">
      <c r="A560" s="80"/>
      <c r="B560" s="80"/>
      <c r="C560" s="80"/>
      <c r="D560" s="80"/>
      <c r="E560" s="80"/>
      <c r="F560" s="80"/>
      <c r="G560" s="80"/>
      <c r="H560" s="80"/>
    </row>
    <row r="561" spans="1:8" ht="14.25">
      <c r="A561" s="80"/>
      <c r="B561" s="80"/>
      <c r="C561" s="80"/>
      <c r="D561" s="80"/>
      <c r="E561" s="80"/>
      <c r="F561" s="80"/>
      <c r="G561" s="80"/>
      <c r="H561" s="80"/>
    </row>
    <row r="562" spans="1:8" ht="14.25">
      <c r="A562" s="80"/>
      <c r="B562" s="80"/>
      <c r="C562" s="80"/>
      <c r="D562" s="80"/>
      <c r="E562" s="80"/>
      <c r="F562" s="80"/>
      <c r="G562" s="80"/>
      <c r="H562" s="80"/>
    </row>
    <row r="563" spans="1:8" ht="14.25">
      <c r="A563" s="80"/>
      <c r="B563" s="80"/>
      <c r="C563" s="80"/>
      <c r="D563" s="80"/>
      <c r="E563" s="80"/>
      <c r="F563" s="80"/>
      <c r="G563" s="80"/>
      <c r="H563" s="80"/>
    </row>
    <row r="564" spans="1:8" ht="14.25">
      <c r="A564" s="80"/>
      <c r="B564" s="80"/>
      <c r="C564" s="80"/>
      <c r="D564" s="80"/>
      <c r="E564" s="80"/>
      <c r="F564" s="80"/>
      <c r="G564" s="80"/>
      <c r="H564" s="80"/>
    </row>
    <row r="565" spans="1:8" ht="14.25">
      <c r="A565" s="80"/>
      <c r="B565" s="80"/>
      <c r="C565" s="80"/>
      <c r="D565" s="80"/>
      <c r="E565" s="80"/>
      <c r="F565" s="80"/>
      <c r="G565" s="80"/>
      <c r="H565" s="80"/>
    </row>
    <row r="566" spans="1:8" ht="14.25">
      <c r="A566" s="80"/>
      <c r="B566" s="80"/>
      <c r="C566" s="80"/>
      <c r="D566" s="80"/>
      <c r="E566" s="80"/>
      <c r="F566" s="80"/>
      <c r="G566" s="80"/>
      <c r="H566" s="80"/>
    </row>
    <row r="567" spans="1:8" ht="14.25">
      <c r="A567" s="80"/>
      <c r="B567" s="80"/>
      <c r="C567" s="80"/>
      <c r="D567" s="80"/>
      <c r="E567" s="80"/>
      <c r="F567" s="80"/>
      <c r="G567" s="80"/>
      <c r="H567" s="80"/>
    </row>
    <row r="568" spans="1:8" ht="14.25">
      <c r="A568" s="80"/>
      <c r="B568" s="80"/>
      <c r="C568" s="80"/>
      <c r="D568" s="80"/>
      <c r="E568" s="80"/>
      <c r="F568" s="80"/>
      <c r="G568" s="80"/>
      <c r="H568" s="80"/>
    </row>
    <row r="569" spans="1:8" ht="14.25">
      <c r="A569" s="80"/>
      <c r="B569" s="80"/>
      <c r="C569" s="80"/>
      <c r="D569" s="80"/>
      <c r="E569" s="80"/>
      <c r="F569" s="80"/>
      <c r="G569" s="80"/>
      <c r="H569" s="80"/>
    </row>
    <row r="570" spans="1:8" ht="14.25">
      <c r="A570" s="80"/>
      <c r="B570" s="80"/>
      <c r="C570" s="80"/>
      <c r="D570" s="80"/>
      <c r="E570" s="80"/>
      <c r="F570" s="80"/>
      <c r="G570" s="80"/>
      <c r="H570" s="80"/>
    </row>
    <row r="571" spans="1:8" ht="14.25">
      <c r="A571" s="80"/>
      <c r="B571" s="80"/>
      <c r="C571" s="80"/>
      <c r="D571" s="80"/>
      <c r="E571" s="80"/>
      <c r="F571" s="80"/>
      <c r="G571" s="80"/>
      <c r="H571" s="80"/>
    </row>
    <row r="572" spans="1:8" ht="14.25">
      <c r="A572" s="80"/>
      <c r="B572" s="80"/>
      <c r="C572" s="80"/>
      <c r="D572" s="80"/>
      <c r="E572" s="80"/>
      <c r="F572" s="80"/>
      <c r="G572" s="80"/>
      <c r="H572" s="80"/>
    </row>
    <row r="573" spans="1:8" ht="14.25">
      <c r="A573" s="80"/>
      <c r="B573" s="80"/>
      <c r="C573" s="80"/>
      <c r="D573" s="80"/>
      <c r="E573" s="80"/>
      <c r="F573" s="80"/>
      <c r="G573" s="80"/>
      <c r="H573" s="80"/>
    </row>
    <row r="574" spans="1:8" ht="14.25">
      <c r="A574" s="80"/>
      <c r="B574" s="80"/>
      <c r="C574" s="80"/>
      <c r="D574" s="80"/>
      <c r="E574" s="80"/>
      <c r="F574" s="80"/>
      <c r="G574" s="80"/>
      <c r="H574" s="80"/>
    </row>
    <row r="575" spans="1:8" ht="14.25">
      <c r="A575" s="80"/>
      <c r="B575" s="80"/>
      <c r="C575" s="80"/>
      <c r="D575" s="80"/>
      <c r="E575" s="80"/>
      <c r="F575" s="80"/>
      <c r="G575" s="80"/>
      <c r="H575" s="80"/>
    </row>
    <row r="576" spans="1:8" ht="14.25">
      <c r="A576" s="80"/>
      <c r="B576" s="80"/>
      <c r="C576" s="80"/>
      <c r="D576" s="80"/>
      <c r="E576" s="80"/>
      <c r="F576" s="80"/>
      <c r="G576" s="80"/>
      <c r="H576" s="80"/>
    </row>
    <row r="577" spans="1:8" ht="14.25">
      <c r="A577" s="80"/>
      <c r="B577" s="80"/>
      <c r="C577" s="80"/>
      <c r="D577" s="80"/>
      <c r="E577" s="80"/>
      <c r="F577" s="80"/>
      <c r="G577" s="80"/>
      <c r="H577" s="80"/>
    </row>
    <row r="578" spans="1:8" ht="14.25">
      <c r="A578" s="80"/>
      <c r="B578" s="80"/>
      <c r="C578" s="80"/>
      <c r="D578" s="80"/>
      <c r="E578" s="80"/>
      <c r="F578" s="80"/>
      <c r="G578" s="80"/>
      <c r="H578" s="80"/>
    </row>
    <row r="579" spans="1:8" ht="14.25">
      <c r="A579" s="80"/>
      <c r="B579" s="80"/>
      <c r="C579" s="80"/>
      <c r="D579" s="80"/>
      <c r="E579" s="80"/>
      <c r="F579" s="80"/>
      <c r="G579" s="80"/>
      <c r="H579" s="80"/>
    </row>
    <row r="580" spans="1:8" ht="14.25">
      <c r="A580" s="80"/>
      <c r="B580" s="80"/>
      <c r="C580" s="80"/>
      <c r="D580" s="80"/>
      <c r="E580" s="80"/>
      <c r="F580" s="80"/>
      <c r="G580" s="80"/>
      <c r="H580" s="80"/>
    </row>
    <row r="581" spans="1:8" ht="14.25">
      <c r="A581" s="80"/>
      <c r="B581" s="80"/>
      <c r="C581" s="80"/>
      <c r="D581" s="80"/>
      <c r="E581" s="80"/>
      <c r="F581" s="80"/>
      <c r="G581" s="80"/>
      <c r="H581" s="80"/>
    </row>
    <row r="582" spans="1:8" ht="14.25">
      <c r="A582" s="80"/>
      <c r="B582" s="80"/>
      <c r="C582" s="80"/>
      <c r="D582" s="80"/>
      <c r="E582" s="80"/>
      <c r="F582" s="80"/>
      <c r="G582" s="80"/>
      <c r="H582" s="80"/>
    </row>
    <row r="583" spans="1:8" ht="14.25">
      <c r="A583" s="80"/>
      <c r="B583" s="80"/>
      <c r="C583" s="80"/>
      <c r="D583" s="80"/>
      <c r="E583" s="80"/>
      <c r="F583" s="80"/>
      <c r="G583" s="80"/>
      <c r="H583" s="80"/>
    </row>
    <row r="584" spans="1:8" ht="14.25">
      <c r="A584" s="80"/>
      <c r="B584" s="80"/>
      <c r="C584" s="80"/>
      <c r="D584" s="80"/>
      <c r="E584" s="80"/>
      <c r="F584" s="80"/>
      <c r="G584" s="80"/>
      <c r="H584" s="80"/>
    </row>
    <row r="585" spans="1:8" ht="14.25">
      <c r="A585" s="80"/>
      <c r="B585" s="80"/>
      <c r="C585" s="80"/>
      <c r="D585" s="80"/>
      <c r="E585" s="80"/>
      <c r="F585" s="80"/>
      <c r="G585" s="80"/>
      <c r="H585" s="80"/>
    </row>
    <row r="586" spans="1:8" ht="14.25">
      <c r="A586" s="80"/>
      <c r="B586" s="80"/>
      <c r="C586" s="80"/>
      <c r="D586" s="80"/>
      <c r="E586" s="80"/>
      <c r="F586" s="80"/>
      <c r="G586" s="80"/>
      <c r="H586" s="80"/>
    </row>
    <row r="587" spans="1:8" ht="14.25">
      <c r="A587" s="80"/>
      <c r="B587" s="80"/>
      <c r="C587" s="80"/>
      <c r="D587" s="80"/>
      <c r="E587" s="80"/>
      <c r="F587" s="80"/>
      <c r="G587" s="80"/>
      <c r="H587" s="80"/>
    </row>
    <row r="588" spans="1:8" ht="14.25">
      <c r="A588" s="80"/>
      <c r="B588" s="80"/>
      <c r="C588" s="80"/>
      <c r="D588" s="80"/>
      <c r="E588" s="80"/>
      <c r="F588" s="80"/>
      <c r="G588" s="80"/>
      <c r="H588" s="80"/>
    </row>
    <row r="589" spans="1:8" ht="14.25">
      <c r="A589" s="80"/>
      <c r="B589" s="80"/>
      <c r="C589" s="80"/>
      <c r="D589" s="80"/>
      <c r="E589" s="80"/>
      <c r="F589" s="80"/>
      <c r="G589" s="80"/>
      <c r="H589" s="80"/>
    </row>
    <row r="590" spans="1:8" ht="14.25">
      <c r="A590" s="80"/>
      <c r="B590" s="80"/>
      <c r="C590" s="80"/>
      <c r="D590" s="80"/>
      <c r="E590" s="80"/>
      <c r="F590" s="80"/>
      <c r="G590" s="80"/>
      <c r="H590" s="80"/>
    </row>
    <row r="591" spans="1:8" ht="14.25">
      <c r="A591" s="80"/>
      <c r="B591" s="80"/>
      <c r="C591" s="80"/>
      <c r="D591" s="80"/>
      <c r="E591" s="80"/>
      <c r="F591" s="80"/>
      <c r="G591" s="80"/>
      <c r="H591" s="80"/>
    </row>
    <row r="592" spans="1:8" ht="14.25">
      <c r="A592" s="80"/>
      <c r="B592" s="80"/>
      <c r="C592" s="80"/>
      <c r="D592" s="80"/>
      <c r="E592" s="80"/>
      <c r="F592" s="80"/>
      <c r="G592" s="80"/>
      <c r="H592" s="80"/>
    </row>
    <row r="593" spans="1:8" ht="14.25">
      <c r="A593" s="80"/>
      <c r="B593" s="80"/>
      <c r="C593" s="80"/>
      <c r="D593" s="80"/>
      <c r="E593" s="80"/>
      <c r="F593" s="80"/>
      <c r="G593" s="80"/>
      <c r="H593" s="80"/>
    </row>
    <row r="594" spans="1:8" ht="14.25">
      <c r="A594" s="80"/>
      <c r="B594" s="80"/>
      <c r="C594" s="80"/>
      <c r="D594" s="80"/>
      <c r="E594" s="80"/>
      <c r="F594" s="80"/>
      <c r="G594" s="80"/>
      <c r="H594" s="80"/>
    </row>
    <row r="595" spans="1:8" ht="14.25">
      <c r="A595" s="80"/>
      <c r="B595" s="80"/>
      <c r="C595" s="80"/>
      <c r="D595" s="80"/>
      <c r="E595" s="80"/>
      <c r="F595" s="80"/>
      <c r="G595" s="80"/>
      <c r="H595" s="80"/>
    </row>
    <row r="596" spans="1:8" ht="14.25">
      <c r="A596" s="80"/>
      <c r="B596" s="80"/>
      <c r="C596" s="80"/>
      <c r="D596" s="80"/>
      <c r="E596" s="80"/>
      <c r="F596" s="80"/>
      <c r="G596" s="80"/>
      <c r="H596" s="80"/>
    </row>
    <row r="597" spans="1:8" ht="14.25">
      <c r="A597" s="80"/>
      <c r="B597" s="80"/>
      <c r="C597" s="80"/>
      <c r="D597" s="80"/>
      <c r="E597" s="80"/>
      <c r="F597" s="80"/>
      <c r="G597" s="80"/>
      <c r="H597" s="80"/>
    </row>
    <row r="598" spans="1:8" ht="14.25">
      <c r="A598" s="80"/>
      <c r="B598" s="80"/>
      <c r="C598" s="80"/>
      <c r="D598" s="80"/>
      <c r="E598" s="80"/>
      <c r="F598" s="80"/>
      <c r="G598" s="80"/>
      <c r="H598" s="80"/>
    </row>
    <row r="599" spans="1:8" ht="14.25">
      <c r="A599" s="80"/>
      <c r="B599" s="80"/>
      <c r="C599" s="80"/>
      <c r="D599" s="80"/>
      <c r="E599" s="80"/>
      <c r="F599" s="80"/>
      <c r="G599" s="80"/>
      <c r="H599" s="80"/>
    </row>
    <row r="600" spans="1:8" ht="14.25">
      <c r="A600" s="80"/>
      <c r="B600" s="80"/>
      <c r="C600" s="80"/>
      <c r="D600" s="80"/>
      <c r="E600" s="80"/>
      <c r="F600" s="80"/>
      <c r="G600" s="80"/>
      <c r="H600" s="80"/>
    </row>
    <row r="601" spans="1:8" ht="14.25">
      <c r="A601" s="80"/>
      <c r="B601" s="80"/>
      <c r="C601" s="80"/>
      <c r="D601" s="80"/>
      <c r="E601" s="80"/>
      <c r="F601" s="80"/>
      <c r="G601" s="80"/>
      <c r="H601" s="80"/>
    </row>
    <row r="602" spans="1:8" ht="14.25">
      <c r="A602" s="80"/>
      <c r="B602" s="80"/>
      <c r="C602" s="80"/>
      <c r="D602" s="80"/>
      <c r="E602" s="80"/>
      <c r="F602" s="80"/>
      <c r="G602" s="80"/>
      <c r="H602" s="80"/>
    </row>
    <row r="603" spans="1:8" ht="14.25">
      <c r="A603" s="80"/>
      <c r="B603" s="80"/>
      <c r="C603" s="80"/>
      <c r="D603" s="80"/>
      <c r="E603" s="80"/>
      <c r="F603" s="80"/>
      <c r="G603" s="80"/>
      <c r="H603" s="80"/>
    </row>
    <row r="604" spans="1:8" ht="14.25">
      <c r="A604" s="80"/>
      <c r="B604" s="80"/>
      <c r="C604" s="80"/>
      <c r="D604" s="80"/>
      <c r="E604" s="80"/>
      <c r="F604" s="80"/>
      <c r="G604" s="80"/>
      <c r="H604" s="80"/>
    </row>
    <row r="605" spans="1:8" ht="14.25">
      <c r="A605" s="80"/>
      <c r="B605" s="80"/>
      <c r="C605" s="80"/>
      <c r="D605" s="80"/>
      <c r="E605" s="80"/>
      <c r="F605" s="80"/>
      <c r="G605" s="80"/>
      <c r="H605" s="80"/>
    </row>
    <row r="606" spans="1:8" ht="14.25">
      <c r="A606" s="80"/>
      <c r="B606" s="80"/>
      <c r="C606" s="80"/>
      <c r="D606" s="80"/>
      <c r="E606" s="80"/>
      <c r="F606" s="80"/>
      <c r="G606" s="80"/>
      <c r="H606" s="80"/>
    </row>
    <row r="607" spans="1:8" ht="14.25">
      <c r="A607" s="80"/>
      <c r="B607" s="80"/>
      <c r="C607" s="80"/>
      <c r="D607" s="80"/>
      <c r="E607" s="80"/>
      <c r="F607" s="80"/>
      <c r="G607" s="80"/>
      <c r="H607" s="80"/>
    </row>
    <row r="608" spans="1:8" ht="14.25">
      <c r="A608" s="80"/>
      <c r="B608" s="80"/>
      <c r="C608" s="80"/>
      <c r="D608" s="80"/>
      <c r="E608" s="80"/>
      <c r="F608" s="80"/>
      <c r="G608" s="80"/>
      <c r="H608" s="80"/>
    </row>
    <row r="609" spans="1:8" ht="14.25">
      <c r="A609" s="80"/>
      <c r="B609" s="80"/>
      <c r="C609" s="80"/>
      <c r="D609" s="80"/>
      <c r="E609" s="80"/>
      <c r="F609" s="80"/>
      <c r="G609" s="80"/>
      <c r="H609" s="80"/>
    </row>
    <row r="610" spans="1:8" ht="14.25">
      <c r="A610" s="80"/>
      <c r="B610" s="80"/>
      <c r="C610" s="80"/>
      <c r="D610" s="80"/>
      <c r="E610" s="80"/>
      <c r="F610" s="80"/>
      <c r="G610" s="80"/>
      <c r="H610" s="80"/>
    </row>
    <row r="611" spans="1:8" ht="14.25">
      <c r="A611" s="80"/>
      <c r="B611" s="80"/>
      <c r="C611" s="80"/>
      <c r="D611" s="80"/>
      <c r="E611" s="80"/>
      <c r="F611" s="80"/>
      <c r="G611" s="80"/>
      <c r="H611" s="80"/>
    </row>
    <row r="612" spans="1:8" ht="14.25">
      <c r="A612" s="80"/>
      <c r="B612" s="80"/>
      <c r="C612" s="80"/>
      <c r="D612" s="80"/>
      <c r="E612" s="80"/>
      <c r="F612" s="80"/>
      <c r="G612" s="80"/>
      <c r="H612" s="80"/>
    </row>
    <row r="613" spans="1:8" ht="14.25">
      <c r="A613" s="80"/>
      <c r="B613" s="80"/>
      <c r="C613" s="80"/>
      <c r="D613" s="80"/>
      <c r="E613" s="80"/>
      <c r="F613" s="80"/>
      <c r="G613" s="80"/>
      <c r="H613" s="80"/>
    </row>
    <row r="614" spans="1:8" ht="14.25">
      <c r="A614" s="80"/>
      <c r="B614" s="80"/>
      <c r="C614" s="80"/>
      <c r="D614" s="80"/>
      <c r="E614" s="80"/>
      <c r="F614" s="80"/>
      <c r="G614" s="80"/>
      <c r="H614" s="80"/>
    </row>
    <row r="615" spans="1:8" ht="14.25">
      <c r="A615" s="80"/>
      <c r="B615" s="80"/>
      <c r="C615" s="80"/>
      <c r="D615" s="80"/>
      <c r="E615" s="80"/>
      <c r="F615" s="80"/>
      <c r="G615" s="80"/>
      <c r="H615" s="80"/>
    </row>
    <row r="616" spans="1:8" ht="14.25">
      <c r="A616" s="80"/>
      <c r="B616" s="80"/>
      <c r="C616" s="80"/>
      <c r="D616" s="80"/>
      <c r="E616" s="80"/>
      <c r="F616" s="80"/>
      <c r="G616" s="80"/>
      <c r="H616" s="80"/>
    </row>
    <row r="617" spans="1:8" ht="14.25">
      <c r="A617" s="80"/>
      <c r="B617" s="80"/>
      <c r="C617" s="80"/>
      <c r="D617" s="80"/>
      <c r="E617" s="80"/>
      <c r="F617" s="80"/>
      <c r="G617" s="80"/>
      <c r="H617" s="80"/>
    </row>
    <row r="618" spans="1:8" ht="14.25">
      <c r="A618" s="80"/>
      <c r="B618" s="80"/>
      <c r="C618" s="80"/>
      <c r="D618" s="80"/>
      <c r="E618" s="80"/>
      <c r="F618" s="80"/>
      <c r="G618" s="80"/>
      <c r="H618" s="80"/>
    </row>
    <row r="619" spans="1:8" ht="14.25">
      <c r="A619" s="80"/>
      <c r="B619" s="80"/>
      <c r="C619" s="80"/>
      <c r="D619" s="80"/>
      <c r="E619" s="80"/>
      <c r="F619" s="80"/>
      <c r="G619" s="80"/>
      <c r="H619" s="80"/>
    </row>
    <row r="620" spans="1:8" ht="14.25">
      <c r="A620" s="80"/>
      <c r="B620" s="80"/>
      <c r="C620" s="80"/>
      <c r="D620" s="80"/>
      <c r="E620" s="80"/>
      <c r="F620" s="80"/>
      <c r="G620" s="80"/>
      <c r="H620" s="80"/>
    </row>
    <row r="621" spans="1:8" ht="14.25">
      <c r="A621" s="80"/>
      <c r="B621" s="80"/>
      <c r="C621" s="80"/>
      <c r="D621" s="80"/>
      <c r="E621" s="80"/>
      <c r="F621" s="80"/>
      <c r="G621" s="80"/>
      <c r="H621" s="80"/>
    </row>
    <row r="622" spans="1:8" ht="14.25">
      <c r="A622" s="80"/>
      <c r="B622" s="80"/>
      <c r="C622" s="80"/>
      <c r="D622" s="80"/>
      <c r="E622" s="80"/>
      <c r="F622" s="80"/>
      <c r="G622" s="80"/>
      <c r="H622" s="80"/>
    </row>
    <row r="623" spans="1:8" ht="14.25">
      <c r="A623" s="80"/>
      <c r="B623" s="80"/>
      <c r="C623" s="80"/>
      <c r="D623" s="80"/>
      <c r="E623" s="80"/>
      <c r="F623" s="80"/>
      <c r="G623" s="80"/>
      <c r="H623" s="80"/>
    </row>
    <row r="624" spans="1:8" ht="14.25">
      <c r="A624" s="80"/>
      <c r="B624" s="80"/>
      <c r="C624" s="80"/>
      <c r="D624" s="80"/>
      <c r="E624" s="80"/>
      <c r="F624" s="80"/>
      <c r="G624" s="80"/>
      <c r="H624" s="80"/>
    </row>
    <row r="625" spans="1:8" ht="14.25">
      <c r="A625" s="80"/>
      <c r="B625" s="80"/>
      <c r="C625" s="80"/>
      <c r="D625" s="80"/>
      <c r="E625" s="80"/>
      <c r="F625" s="80"/>
      <c r="G625" s="80"/>
      <c r="H625" s="80"/>
    </row>
    <row r="626" spans="1:8" ht="14.25">
      <c r="A626" s="80"/>
      <c r="B626" s="80"/>
      <c r="C626" s="80"/>
      <c r="D626" s="80"/>
      <c r="E626" s="80"/>
      <c r="F626" s="80"/>
      <c r="G626" s="80"/>
      <c r="H626" s="80"/>
    </row>
    <row r="627" spans="1:8" ht="14.25">
      <c r="A627" s="80"/>
      <c r="B627" s="80"/>
      <c r="C627" s="80"/>
      <c r="D627" s="80"/>
      <c r="E627" s="80"/>
      <c r="F627" s="80"/>
      <c r="G627" s="80"/>
      <c r="H627" s="80"/>
    </row>
    <row r="628" spans="1:8" ht="14.25">
      <c r="A628" s="80"/>
      <c r="B628" s="80"/>
      <c r="C628" s="80"/>
      <c r="D628" s="80"/>
      <c r="E628" s="80"/>
      <c r="F628" s="80"/>
      <c r="G628" s="80"/>
      <c r="H628" s="80"/>
    </row>
    <row r="629" spans="1:8" ht="14.25">
      <c r="A629" s="80"/>
      <c r="B629" s="80"/>
      <c r="C629" s="80"/>
      <c r="D629" s="80"/>
      <c r="E629" s="80"/>
      <c r="F629" s="80"/>
      <c r="G629" s="80"/>
      <c r="H629" s="80"/>
    </row>
    <row r="630" spans="1:8" ht="14.25">
      <c r="A630" s="80"/>
      <c r="B630" s="80"/>
      <c r="C630" s="80"/>
      <c r="D630" s="80"/>
      <c r="E630" s="80"/>
      <c r="F630" s="80"/>
      <c r="G630" s="80"/>
      <c r="H630" s="80"/>
    </row>
    <row r="631" spans="1:8" ht="14.25">
      <c r="A631" s="80"/>
      <c r="B631" s="80"/>
      <c r="C631" s="80"/>
      <c r="D631" s="80"/>
      <c r="E631" s="80"/>
      <c r="F631" s="80"/>
      <c r="G631" s="80"/>
      <c r="H631" s="80"/>
    </row>
    <row r="632" spans="1:8" ht="14.25">
      <c r="A632" s="80"/>
      <c r="B632" s="80"/>
      <c r="C632" s="80"/>
      <c r="D632" s="80"/>
      <c r="E632" s="80"/>
      <c r="F632" s="80"/>
      <c r="G632" s="80"/>
      <c r="H632" s="80"/>
    </row>
    <row r="633" spans="1:8" ht="14.25">
      <c r="A633" s="80"/>
      <c r="B633" s="80"/>
      <c r="C633" s="80"/>
      <c r="D633" s="80"/>
      <c r="E633" s="80"/>
      <c r="F633" s="80"/>
      <c r="G633" s="80"/>
      <c r="H633" s="80"/>
    </row>
    <row r="634" spans="1:8" ht="14.25">
      <c r="A634" s="80"/>
      <c r="B634" s="80"/>
      <c r="C634" s="80"/>
      <c r="D634" s="80"/>
      <c r="E634" s="80"/>
      <c r="F634" s="80"/>
      <c r="G634" s="80"/>
      <c r="H634" s="80"/>
    </row>
    <row r="635" spans="1:8" ht="14.25">
      <c r="A635" s="80"/>
      <c r="B635" s="80"/>
      <c r="C635" s="80"/>
      <c r="D635" s="80"/>
      <c r="E635" s="80"/>
      <c r="F635" s="80"/>
      <c r="G635" s="80"/>
      <c r="H635" s="80"/>
    </row>
    <row r="636" spans="1:8" ht="14.25">
      <c r="A636" s="80"/>
      <c r="B636" s="80"/>
      <c r="C636" s="80"/>
      <c r="D636" s="80"/>
      <c r="E636" s="80"/>
      <c r="F636" s="80"/>
      <c r="G636" s="80"/>
      <c r="H636" s="80"/>
    </row>
    <row r="637" spans="1:8" ht="14.25">
      <c r="A637" s="80"/>
      <c r="B637" s="80"/>
      <c r="C637" s="80"/>
      <c r="D637" s="80"/>
      <c r="E637" s="80"/>
      <c r="F637" s="80"/>
      <c r="G637" s="80"/>
      <c r="H637" s="80"/>
    </row>
    <row r="638" spans="1:8" ht="14.25">
      <c r="A638" s="80"/>
      <c r="B638" s="80"/>
      <c r="C638" s="80"/>
      <c r="D638" s="80"/>
      <c r="E638" s="80"/>
      <c r="F638" s="80"/>
      <c r="G638" s="80"/>
      <c r="H638" s="80"/>
    </row>
    <row r="639" spans="1:8" ht="14.25">
      <c r="A639" s="80"/>
      <c r="B639" s="80"/>
      <c r="C639" s="80"/>
      <c r="D639" s="80"/>
      <c r="E639" s="80"/>
      <c r="F639" s="80"/>
      <c r="G639" s="80"/>
      <c r="H639" s="80"/>
    </row>
    <row r="640" spans="1:8" ht="14.25">
      <c r="A640" s="80"/>
      <c r="B640" s="80"/>
      <c r="C640" s="80"/>
      <c r="D640" s="80"/>
      <c r="E640" s="80"/>
      <c r="F640" s="80"/>
      <c r="G640" s="80"/>
      <c r="H640" s="80"/>
    </row>
    <row r="641" spans="1:8" ht="14.25">
      <c r="A641" s="80"/>
      <c r="B641" s="80"/>
      <c r="C641" s="80"/>
      <c r="D641" s="80"/>
      <c r="E641" s="80"/>
      <c r="F641" s="80"/>
      <c r="G641" s="80"/>
      <c r="H641" s="80"/>
    </row>
    <row r="642" spans="1:8" ht="14.25">
      <c r="A642" s="80"/>
      <c r="B642" s="80"/>
      <c r="C642" s="80"/>
      <c r="D642" s="80"/>
      <c r="E642" s="80"/>
      <c r="F642" s="80"/>
      <c r="G642" s="80"/>
      <c r="H642" s="80"/>
    </row>
    <row r="643" spans="1:8" ht="14.25">
      <c r="A643" s="80"/>
      <c r="B643" s="80"/>
      <c r="C643" s="80"/>
      <c r="D643" s="80"/>
      <c r="E643" s="80"/>
      <c r="F643" s="80"/>
      <c r="G643" s="80"/>
      <c r="H643" s="80"/>
    </row>
    <row r="644" spans="1:8" ht="14.25">
      <c r="A644" s="80"/>
      <c r="B644" s="80"/>
      <c r="C644" s="80"/>
      <c r="D644" s="80"/>
      <c r="E644" s="80"/>
      <c r="F644" s="80"/>
      <c r="G644" s="80"/>
      <c r="H644" s="80"/>
    </row>
    <row r="645" spans="1:8" ht="14.25">
      <c r="A645" s="80"/>
      <c r="B645" s="80"/>
      <c r="C645" s="80"/>
      <c r="D645" s="80"/>
      <c r="E645" s="80"/>
      <c r="F645" s="80"/>
      <c r="G645" s="80"/>
      <c r="H645" s="80"/>
    </row>
    <row r="646" spans="1:8" ht="14.25">
      <c r="A646" s="80"/>
      <c r="B646" s="80"/>
      <c r="C646" s="80"/>
      <c r="D646" s="80"/>
      <c r="E646" s="80"/>
      <c r="F646" s="80"/>
      <c r="G646" s="80"/>
      <c r="H646" s="80"/>
    </row>
    <row r="647" spans="1:8" ht="14.25">
      <c r="A647" s="80"/>
      <c r="B647" s="80"/>
      <c r="C647" s="80"/>
      <c r="D647" s="80"/>
      <c r="E647" s="80"/>
      <c r="F647" s="80"/>
      <c r="G647" s="80"/>
      <c r="H647" s="80"/>
    </row>
    <row r="648" spans="1:8" ht="14.25">
      <c r="A648" s="80"/>
      <c r="B648" s="80"/>
      <c r="C648" s="80"/>
      <c r="D648" s="80"/>
      <c r="E648" s="80"/>
      <c r="F648" s="80"/>
      <c r="G648" s="80"/>
      <c r="H648" s="80"/>
    </row>
    <row r="649" spans="1:8" ht="14.25">
      <c r="A649" s="80"/>
      <c r="B649" s="80"/>
      <c r="C649" s="80"/>
      <c r="D649" s="80"/>
      <c r="E649" s="80"/>
      <c r="F649" s="80"/>
      <c r="G649" s="80"/>
      <c r="H649" s="80"/>
    </row>
    <row r="650" spans="1:8" ht="14.25">
      <c r="A650" s="80"/>
      <c r="B650" s="80"/>
      <c r="C650" s="80"/>
      <c r="D650" s="80"/>
      <c r="E650" s="80"/>
      <c r="F650" s="80"/>
      <c r="G650" s="80"/>
      <c r="H650" s="80"/>
    </row>
    <row r="651" spans="1:8" ht="14.25">
      <c r="A651" s="80"/>
      <c r="B651" s="80"/>
      <c r="C651" s="80"/>
      <c r="D651" s="80"/>
      <c r="E651" s="80"/>
      <c r="F651" s="80"/>
      <c r="G651" s="80"/>
      <c r="H651" s="80"/>
    </row>
    <row r="652" spans="1:8" ht="14.25">
      <c r="A652" s="80"/>
      <c r="B652" s="80"/>
      <c r="C652" s="80"/>
      <c r="D652" s="80"/>
      <c r="E652" s="80"/>
      <c r="F652" s="80"/>
      <c r="G652" s="80"/>
      <c r="H652" s="80"/>
    </row>
    <row r="653" spans="1:8" ht="14.25">
      <c r="A653" s="80"/>
      <c r="B653" s="80"/>
      <c r="C653" s="80"/>
      <c r="D653" s="80"/>
      <c r="E653" s="80"/>
      <c r="F653" s="80"/>
      <c r="G653" s="80"/>
      <c r="H653" s="80"/>
    </row>
    <row r="654" spans="1:8" ht="14.25">
      <c r="A654" s="80"/>
      <c r="B654" s="80"/>
      <c r="C654" s="80"/>
      <c r="D654" s="80"/>
      <c r="E654" s="80"/>
      <c r="F654" s="80"/>
      <c r="G654" s="80"/>
      <c r="H654" s="80"/>
    </row>
    <row r="655" spans="1:8" ht="14.25">
      <c r="A655" s="80"/>
      <c r="B655" s="80"/>
      <c r="C655" s="80"/>
      <c r="D655" s="80"/>
      <c r="E655" s="80"/>
      <c r="F655" s="80"/>
      <c r="G655" s="80"/>
      <c r="H655" s="80"/>
    </row>
    <row r="656" spans="1:8" ht="14.25">
      <c r="A656" s="80"/>
      <c r="B656" s="80"/>
      <c r="C656" s="80"/>
      <c r="D656" s="80"/>
      <c r="E656" s="80"/>
      <c r="F656" s="80"/>
      <c r="G656" s="80"/>
      <c r="H656" s="80"/>
    </row>
    <row r="657" spans="1:8" ht="14.25">
      <c r="A657" s="80"/>
      <c r="B657" s="80"/>
      <c r="C657" s="80"/>
      <c r="D657" s="80"/>
      <c r="E657" s="80"/>
      <c r="F657" s="80"/>
      <c r="G657" s="80"/>
      <c r="H657" s="80"/>
    </row>
    <row r="658" spans="1:8" ht="14.25">
      <c r="A658" s="80"/>
      <c r="B658" s="80"/>
      <c r="C658" s="80"/>
      <c r="D658" s="80"/>
      <c r="E658" s="80"/>
      <c r="F658" s="80"/>
      <c r="G658" s="80"/>
      <c r="H658" s="80"/>
    </row>
    <row r="659" spans="1:8" ht="14.25">
      <c r="A659" s="80"/>
      <c r="B659" s="80"/>
      <c r="C659" s="80"/>
      <c r="D659" s="80"/>
      <c r="E659" s="80"/>
      <c r="F659" s="80"/>
      <c r="G659" s="80"/>
      <c r="H659" s="80"/>
    </row>
    <row r="660" spans="1:8" ht="14.25">
      <c r="A660" s="80"/>
      <c r="B660" s="80"/>
      <c r="C660" s="80"/>
      <c r="D660" s="80"/>
      <c r="E660" s="80"/>
      <c r="F660" s="80"/>
      <c r="G660" s="80"/>
      <c r="H660" s="80"/>
    </row>
    <row r="661" spans="1:8" ht="14.25">
      <c r="A661" s="80"/>
      <c r="B661" s="80"/>
      <c r="C661" s="80"/>
      <c r="D661" s="80"/>
      <c r="E661" s="80"/>
      <c r="F661" s="80"/>
      <c r="G661" s="80"/>
      <c r="H661" s="80"/>
    </row>
    <row r="662" spans="1:8" ht="14.25">
      <c r="A662" s="80"/>
      <c r="B662" s="80"/>
      <c r="C662" s="80"/>
      <c r="D662" s="80"/>
      <c r="E662" s="80"/>
      <c r="F662" s="80"/>
      <c r="G662" s="80"/>
      <c r="H662" s="80"/>
    </row>
    <row r="663" spans="1:8" ht="14.25">
      <c r="A663" s="80"/>
      <c r="B663" s="80"/>
      <c r="C663" s="80"/>
      <c r="D663" s="80"/>
      <c r="E663" s="80"/>
      <c r="F663" s="80"/>
      <c r="G663" s="80"/>
      <c r="H663" s="80"/>
    </row>
    <row r="664" spans="1:8" ht="14.25">
      <c r="A664" s="80"/>
      <c r="B664" s="80"/>
      <c r="C664" s="80"/>
      <c r="D664" s="80"/>
      <c r="E664" s="80"/>
      <c r="F664" s="80"/>
      <c r="G664" s="80"/>
      <c r="H664" s="80"/>
    </row>
    <row r="665" spans="1:8" ht="14.25">
      <c r="A665" s="80"/>
      <c r="B665" s="80"/>
      <c r="C665" s="80"/>
      <c r="D665" s="80"/>
      <c r="E665" s="80"/>
      <c r="F665" s="80"/>
      <c r="G665" s="80"/>
      <c r="H665" s="80"/>
    </row>
    <row r="666" spans="1:8" ht="14.25">
      <c r="A666" s="80"/>
      <c r="B666" s="80"/>
      <c r="C666" s="80"/>
      <c r="D666" s="80"/>
      <c r="E666" s="80"/>
      <c r="F666" s="80"/>
      <c r="G666" s="80"/>
      <c r="H666" s="80"/>
    </row>
    <row r="667" spans="1:8" ht="14.25">
      <c r="A667" s="80"/>
      <c r="B667" s="80"/>
      <c r="C667" s="80"/>
      <c r="D667" s="80"/>
      <c r="E667" s="80"/>
      <c r="F667" s="80"/>
      <c r="G667" s="80"/>
      <c r="H667" s="80"/>
    </row>
    <row r="668" spans="1:8" ht="14.25">
      <c r="A668" s="80"/>
      <c r="B668" s="80"/>
      <c r="C668" s="80"/>
      <c r="D668" s="80"/>
      <c r="E668" s="80"/>
      <c r="F668" s="80"/>
      <c r="G668" s="80"/>
      <c r="H668" s="80"/>
    </row>
    <row r="669" spans="1:8" ht="14.25">
      <c r="A669" s="80"/>
      <c r="B669" s="80"/>
      <c r="C669" s="80"/>
      <c r="D669" s="80"/>
      <c r="E669" s="80"/>
      <c r="F669" s="80"/>
      <c r="G669" s="80"/>
      <c r="H669" s="80"/>
    </row>
    <row r="670" spans="1:8" ht="14.25">
      <c r="A670" s="80"/>
      <c r="B670" s="80"/>
      <c r="C670" s="80"/>
      <c r="D670" s="80"/>
      <c r="E670" s="80"/>
      <c r="F670" s="80"/>
      <c r="G670" s="80"/>
      <c r="H670" s="80"/>
    </row>
    <row r="671" spans="1:8" ht="14.25">
      <c r="A671" s="80"/>
      <c r="B671" s="80"/>
      <c r="C671" s="80"/>
      <c r="D671" s="80"/>
      <c r="E671" s="80"/>
      <c r="F671" s="80"/>
      <c r="G671" s="80"/>
      <c r="H671" s="80"/>
    </row>
    <row r="672" spans="1:8" ht="14.25">
      <c r="A672" s="80"/>
      <c r="B672" s="80"/>
      <c r="C672" s="80"/>
      <c r="D672" s="80"/>
      <c r="E672" s="80"/>
      <c r="F672" s="80"/>
      <c r="G672" s="80"/>
      <c r="H672" s="80"/>
    </row>
    <row r="673" spans="1:8" ht="14.25">
      <c r="A673" s="80"/>
      <c r="B673" s="80"/>
      <c r="C673" s="80"/>
      <c r="D673" s="80"/>
      <c r="E673" s="80"/>
      <c r="F673" s="80"/>
      <c r="G673" s="80"/>
      <c r="H673" s="80"/>
    </row>
    <row r="674" spans="1:8" ht="14.25">
      <c r="A674" s="80"/>
      <c r="B674" s="80"/>
      <c r="C674" s="80"/>
      <c r="D674" s="80"/>
      <c r="E674" s="80"/>
      <c r="F674" s="80"/>
      <c r="G674" s="80"/>
      <c r="H674" s="80"/>
    </row>
    <row r="675" spans="1:8" ht="14.25">
      <c r="A675" s="80"/>
      <c r="B675" s="80"/>
      <c r="C675" s="80"/>
      <c r="D675" s="80"/>
      <c r="E675" s="80"/>
      <c r="F675" s="80"/>
      <c r="G675" s="80"/>
      <c r="H675" s="80"/>
    </row>
    <row r="676" spans="1:8" ht="14.25">
      <c r="A676" s="80"/>
      <c r="B676" s="80"/>
      <c r="C676" s="80"/>
      <c r="D676" s="80"/>
      <c r="E676" s="80"/>
      <c r="F676" s="80"/>
      <c r="G676" s="80"/>
      <c r="H676" s="80"/>
    </row>
    <row r="677" spans="1:8" ht="14.25">
      <c r="A677" s="80"/>
      <c r="B677" s="80"/>
      <c r="C677" s="80"/>
      <c r="D677" s="80"/>
      <c r="E677" s="80"/>
      <c r="F677" s="80"/>
      <c r="G677" s="80"/>
      <c r="H677" s="80"/>
    </row>
    <row r="678" spans="1:8" ht="14.25">
      <c r="A678" s="80"/>
      <c r="B678" s="80"/>
      <c r="C678" s="80"/>
      <c r="D678" s="80"/>
      <c r="E678" s="80"/>
      <c r="F678" s="80"/>
      <c r="G678" s="80"/>
      <c r="H678" s="80"/>
    </row>
    <row r="679" spans="1:8" ht="14.25">
      <c r="A679" s="80"/>
      <c r="B679" s="80"/>
      <c r="C679" s="80"/>
      <c r="D679" s="80"/>
      <c r="E679" s="80"/>
      <c r="F679" s="80"/>
      <c r="G679" s="80"/>
      <c r="H679" s="80"/>
    </row>
    <row r="680" spans="1:8" ht="14.25">
      <c r="A680" s="80"/>
      <c r="B680" s="80"/>
      <c r="C680" s="80"/>
      <c r="D680" s="80"/>
      <c r="E680" s="80"/>
      <c r="F680" s="80"/>
      <c r="G680" s="80"/>
      <c r="H680" s="80"/>
    </row>
    <row r="681" spans="1:8" ht="14.25">
      <c r="A681" s="80"/>
      <c r="B681" s="80"/>
      <c r="C681" s="80"/>
      <c r="D681" s="80"/>
      <c r="E681" s="80"/>
      <c r="F681" s="80"/>
      <c r="G681" s="80"/>
      <c r="H681" s="80"/>
    </row>
    <row r="682" spans="1:8" ht="14.25">
      <c r="A682" s="80"/>
      <c r="B682" s="80"/>
      <c r="C682" s="80"/>
      <c r="D682" s="80"/>
      <c r="E682" s="80"/>
      <c r="F682" s="80"/>
      <c r="G682" s="80"/>
      <c r="H682" s="80"/>
    </row>
    <row r="683" spans="1:8" ht="14.25">
      <c r="A683" s="80"/>
      <c r="B683" s="80"/>
      <c r="C683" s="80"/>
      <c r="D683" s="80"/>
      <c r="E683" s="80"/>
      <c r="F683" s="80"/>
      <c r="G683" s="80"/>
      <c r="H683" s="80"/>
    </row>
    <row r="684" spans="1:8" ht="14.25">
      <c r="A684" s="80"/>
      <c r="B684" s="80"/>
      <c r="C684" s="80"/>
      <c r="D684" s="80"/>
      <c r="E684" s="80"/>
      <c r="F684" s="80"/>
      <c r="G684" s="80"/>
      <c r="H684" s="80"/>
    </row>
    <row r="685" spans="1:8" ht="14.25">
      <c r="A685" s="80"/>
      <c r="B685" s="80"/>
      <c r="C685" s="80"/>
      <c r="D685" s="80"/>
      <c r="E685" s="80"/>
      <c r="F685" s="80"/>
      <c r="G685" s="80"/>
      <c r="H685" s="80"/>
    </row>
    <row r="686" spans="1:8" ht="14.25">
      <c r="A686" s="80"/>
      <c r="B686" s="80"/>
      <c r="C686" s="80"/>
      <c r="D686" s="80"/>
      <c r="E686" s="80"/>
      <c r="F686" s="80"/>
      <c r="G686" s="80"/>
      <c r="H686" s="80"/>
    </row>
    <row r="687" spans="1:8" ht="14.25">
      <c r="A687" s="80"/>
      <c r="B687" s="80"/>
      <c r="C687" s="80"/>
      <c r="D687" s="80"/>
      <c r="E687" s="80"/>
      <c r="F687" s="80"/>
      <c r="G687" s="80"/>
      <c r="H687" s="80"/>
    </row>
    <row r="688" spans="1:8" ht="14.25">
      <c r="A688" s="80"/>
      <c r="B688" s="80"/>
      <c r="C688" s="80"/>
      <c r="D688" s="80"/>
      <c r="E688" s="80"/>
      <c r="F688" s="80"/>
      <c r="G688" s="80"/>
      <c r="H688" s="80"/>
    </row>
    <row r="689" spans="1:8" ht="14.25">
      <c r="A689" s="80"/>
      <c r="B689" s="80"/>
      <c r="C689" s="80"/>
      <c r="D689" s="80"/>
      <c r="E689" s="80"/>
      <c r="F689" s="80"/>
      <c r="G689" s="80"/>
      <c r="H689" s="80"/>
    </row>
    <row r="690" spans="1:8" ht="14.25">
      <c r="A690" s="80"/>
      <c r="B690" s="80"/>
      <c r="C690" s="80"/>
      <c r="D690" s="80"/>
      <c r="E690" s="80"/>
      <c r="F690" s="80"/>
      <c r="G690" s="80"/>
      <c r="H690" s="80"/>
    </row>
    <row r="691" spans="1:8" ht="14.25">
      <c r="A691" s="80"/>
      <c r="B691" s="80"/>
      <c r="C691" s="80"/>
      <c r="D691" s="80"/>
      <c r="E691" s="80"/>
      <c r="F691" s="80"/>
      <c r="G691" s="80"/>
      <c r="H691" s="80"/>
    </row>
    <row r="692" spans="1:8" ht="14.25">
      <c r="A692" s="80"/>
      <c r="B692" s="80"/>
      <c r="C692" s="80"/>
      <c r="D692" s="80"/>
      <c r="E692" s="80"/>
      <c r="F692" s="80"/>
      <c r="G692" s="80"/>
      <c r="H692" s="80"/>
    </row>
    <row r="693" spans="1:8" ht="14.25">
      <c r="A693" s="80"/>
      <c r="B693" s="80"/>
      <c r="C693" s="80"/>
      <c r="D693" s="80"/>
      <c r="E693" s="80"/>
      <c r="F693" s="80"/>
      <c r="G693" s="80"/>
      <c r="H693" s="80"/>
    </row>
    <row r="694" spans="1:8" ht="14.25">
      <c r="A694" s="80"/>
      <c r="B694" s="80"/>
      <c r="C694" s="80"/>
      <c r="D694" s="80"/>
      <c r="E694" s="80"/>
      <c r="F694" s="80"/>
      <c r="G694" s="80"/>
      <c r="H694" s="80"/>
    </row>
    <row r="695" spans="1:8" ht="14.25">
      <c r="A695" s="80"/>
      <c r="B695" s="80"/>
      <c r="C695" s="80"/>
      <c r="D695" s="80"/>
      <c r="E695" s="80"/>
      <c r="F695" s="80"/>
      <c r="G695" s="80"/>
      <c r="H695" s="80"/>
    </row>
    <row r="696" spans="1:8" ht="14.25">
      <c r="A696" s="80"/>
      <c r="B696" s="80"/>
      <c r="C696" s="80"/>
      <c r="D696" s="80"/>
      <c r="E696" s="80"/>
      <c r="F696" s="80"/>
      <c r="G696" s="80"/>
      <c r="H696" s="80"/>
    </row>
    <row r="697" spans="1:8" ht="14.25">
      <c r="A697" s="80"/>
      <c r="B697" s="80"/>
      <c r="C697" s="80"/>
      <c r="D697" s="80"/>
      <c r="E697" s="80"/>
      <c r="F697" s="80"/>
      <c r="G697" s="80"/>
      <c r="H697" s="80"/>
    </row>
    <row r="698" spans="1:8" ht="14.25">
      <c r="A698" s="80"/>
      <c r="B698" s="80"/>
      <c r="C698" s="80"/>
      <c r="D698" s="80"/>
      <c r="E698" s="80"/>
      <c r="F698" s="80"/>
      <c r="G698" s="80"/>
      <c r="H698" s="80"/>
    </row>
    <row r="699" spans="1:8" ht="14.25">
      <c r="A699" s="80"/>
      <c r="B699" s="80"/>
      <c r="C699" s="80"/>
      <c r="D699" s="80"/>
      <c r="E699" s="80"/>
      <c r="F699" s="80"/>
      <c r="G699" s="80"/>
      <c r="H699" s="80"/>
    </row>
    <row r="700" spans="1:8" ht="14.25">
      <c r="A700" s="80"/>
      <c r="B700" s="80"/>
      <c r="C700" s="80"/>
      <c r="D700" s="80"/>
      <c r="E700" s="80"/>
      <c r="F700" s="80"/>
      <c r="G700" s="80"/>
      <c r="H700" s="80"/>
    </row>
    <row r="701" spans="1:8" ht="14.25">
      <c r="A701" s="80"/>
      <c r="B701" s="80"/>
      <c r="C701" s="80"/>
      <c r="D701" s="80"/>
      <c r="E701" s="80"/>
      <c r="F701" s="80"/>
      <c r="G701" s="80"/>
      <c r="H701" s="80"/>
    </row>
    <row r="702" spans="1:8" ht="14.25">
      <c r="A702" s="80"/>
      <c r="B702" s="80"/>
      <c r="C702" s="80"/>
      <c r="D702" s="80"/>
      <c r="E702" s="80"/>
      <c r="F702" s="80"/>
      <c r="G702" s="80"/>
      <c r="H702" s="80"/>
    </row>
    <row r="703" spans="1:8" ht="14.25">
      <c r="A703" s="80"/>
      <c r="B703" s="80"/>
      <c r="C703" s="80"/>
      <c r="D703" s="80"/>
      <c r="E703" s="80"/>
      <c r="F703" s="80"/>
      <c r="G703" s="80"/>
      <c r="H703" s="80"/>
    </row>
    <row r="704" spans="1:8" ht="14.25">
      <c r="A704" s="80"/>
      <c r="B704" s="80"/>
      <c r="C704" s="80"/>
      <c r="D704" s="80"/>
      <c r="E704" s="80"/>
      <c r="F704" s="80"/>
      <c r="G704" s="80"/>
      <c r="H704" s="80"/>
    </row>
    <row r="705" spans="1:8" ht="14.25">
      <c r="A705" s="80"/>
      <c r="B705" s="80"/>
      <c r="C705" s="80"/>
      <c r="D705" s="80"/>
      <c r="E705" s="80"/>
      <c r="F705" s="80"/>
      <c r="G705" s="80"/>
      <c r="H705" s="80"/>
    </row>
    <row r="706" spans="1:8" ht="14.25">
      <c r="A706" s="80"/>
      <c r="B706" s="80"/>
      <c r="C706" s="80"/>
      <c r="D706" s="80"/>
      <c r="E706" s="80"/>
      <c r="F706" s="80"/>
      <c r="G706" s="80"/>
      <c r="H706" s="80"/>
    </row>
    <row r="707" spans="1:8" ht="14.25">
      <c r="A707" s="80"/>
      <c r="B707" s="80"/>
      <c r="C707" s="80"/>
      <c r="D707" s="80"/>
      <c r="E707" s="80"/>
      <c r="F707" s="80"/>
      <c r="G707" s="80"/>
      <c r="H707" s="80"/>
    </row>
    <row r="708" spans="1:8" ht="14.25">
      <c r="A708" s="80"/>
      <c r="B708" s="80"/>
      <c r="C708" s="80"/>
      <c r="D708" s="80"/>
      <c r="E708" s="80"/>
      <c r="F708" s="80"/>
      <c r="G708" s="80"/>
      <c r="H708" s="80"/>
    </row>
    <row r="709" spans="1:8" ht="14.25">
      <c r="A709" s="80"/>
      <c r="B709" s="80"/>
      <c r="C709" s="80"/>
      <c r="D709" s="80"/>
      <c r="E709" s="80"/>
      <c r="F709" s="80"/>
      <c r="G709" s="80"/>
      <c r="H709" s="80"/>
    </row>
    <row r="710" spans="1:8" ht="14.25">
      <c r="A710" s="80"/>
      <c r="B710" s="80"/>
      <c r="C710" s="80"/>
      <c r="D710" s="80"/>
      <c r="E710" s="80"/>
      <c r="F710" s="80"/>
      <c r="G710" s="80"/>
      <c r="H710" s="80"/>
    </row>
    <row r="711" spans="1:8" ht="14.25">
      <c r="A711" s="80"/>
      <c r="B711" s="80"/>
      <c r="C711" s="80"/>
      <c r="D711" s="80"/>
      <c r="E711" s="80"/>
      <c r="F711" s="80"/>
      <c r="G711" s="80"/>
      <c r="H711" s="80"/>
    </row>
    <row r="712" spans="1:8" ht="14.25">
      <c r="A712" s="80"/>
      <c r="B712" s="80"/>
      <c r="C712" s="80"/>
      <c r="D712" s="80"/>
      <c r="E712" s="80"/>
      <c r="F712" s="80"/>
      <c r="G712" s="80"/>
      <c r="H712" s="80"/>
    </row>
    <row r="713" spans="1:8" ht="14.25">
      <c r="A713" s="80"/>
      <c r="B713" s="80"/>
      <c r="C713" s="80"/>
      <c r="D713" s="80"/>
      <c r="E713" s="80"/>
      <c r="F713" s="80"/>
      <c r="G713" s="80"/>
      <c r="H713" s="80"/>
    </row>
    <row r="714" spans="1:8" ht="14.25">
      <c r="A714" s="80"/>
      <c r="B714" s="80"/>
      <c r="C714" s="80"/>
      <c r="D714" s="80"/>
      <c r="E714" s="80"/>
      <c r="F714" s="80"/>
      <c r="G714" s="80"/>
      <c r="H714" s="80"/>
    </row>
    <row r="715" spans="1:8" ht="14.25">
      <c r="A715" s="80"/>
      <c r="B715" s="80"/>
      <c r="C715" s="80"/>
      <c r="D715" s="80"/>
      <c r="E715" s="80"/>
      <c r="F715" s="80"/>
      <c r="G715" s="80"/>
      <c r="H715" s="80"/>
    </row>
    <row r="716" spans="1:8" ht="14.25">
      <c r="A716" s="80"/>
      <c r="B716" s="80"/>
      <c r="C716" s="80"/>
      <c r="D716" s="80"/>
      <c r="E716" s="80"/>
      <c r="F716" s="80"/>
      <c r="G716" s="80"/>
      <c r="H716" s="80"/>
    </row>
    <row r="717" spans="1:8" ht="14.25">
      <c r="A717" s="80"/>
      <c r="B717" s="80"/>
      <c r="C717" s="80"/>
      <c r="D717" s="80"/>
      <c r="E717" s="80"/>
      <c r="F717" s="80"/>
      <c r="G717" s="80"/>
      <c r="H717" s="80"/>
    </row>
    <row r="718" spans="1:8" ht="14.25">
      <c r="A718" s="80"/>
      <c r="B718" s="80"/>
      <c r="C718" s="80"/>
      <c r="D718" s="80"/>
      <c r="E718" s="80"/>
      <c r="F718" s="80"/>
      <c r="G718" s="80"/>
      <c r="H718" s="80"/>
    </row>
    <row r="719" spans="1:8" ht="14.25">
      <c r="A719" s="80"/>
      <c r="B719" s="80"/>
      <c r="C719" s="80"/>
      <c r="D719" s="80"/>
      <c r="E719" s="80"/>
      <c r="F719" s="80"/>
      <c r="G719" s="80"/>
      <c r="H719" s="80"/>
    </row>
    <row r="720" spans="1:8" ht="14.25">
      <c r="A720" s="80"/>
      <c r="B720" s="80"/>
      <c r="C720" s="80"/>
      <c r="D720" s="80"/>
      <c r="E720" s="80"/>
      <c r="F720" s="80"/>
      <c r="G720" s="80"/>
      <c r="H720" s="80"/>
    </row>
    <row r="721" spans="1:8" ht="14.25">
      <c r="A721" s="80"/>
      <c r="B721" s="80"/>
      <c r="C721" s="80"/>
      <c r="D721" s="80"/>
      <c r="E721" s="80"/>
      <c r="F721" s="80"/>
      <c r="G721" s="80"/>
      <c r="H721" s="80"/>
    </row>
    <row r="722" spans="1:8" ht="14.25">
      <c r="A722" s="80"/>
      <c r="B722" s="80"/>
      <c r="C722" s="80"/>
      <c r="D722" s="80"/>
      <c r="E722" s="80"/>
      <c r="F722" s="80"/>
      <c r="G722" s="80"/>
      <c r="H722" s="80"/>
    </row>
    <row r="723" spans="1:8" ht="14.25">
      <c r="A723" s="80"/>
      <c r="B723" s="80"/>
      <c r="C723" s="80"/>
      <c r="D723" s="80"/>
      <c r="E723" s="80"/>
      <c r="F723" s="80"/>
      <c r="G723" s="80"/>
      <c r="H723" s="80"/>
    </row>
    <row r="724" spans="1:8" ht="14.25">
      <c r="A724" s="80"/>
      <c r="B724" s="80"/>
      <c r="C724" s="80"/>
      <c r="D724" s="80"/>
      <c r="E724" s="80"/>
      <c r="F724" s="80"/>
      <c r="G724" s="80"/>
      <c r="H724" s="80"/>
    </row>
    <row r="725" spans="1:8" ht="14.25">
      <c r="A725" s="80"/>
      <c r="B725" s="80"/>
      <c r="C725" s="80"/>
      <c r="D725" s="80"/>
      <c r="E725" s="80"/>
      <c r="F725" s="80"/>
      <c r="G725" s="80"/>
      <c r="H725" s="80"/>
    </row>
    <row r="726" spans="1:8" ht="14.25">
      <c r="A726" s="80"/>
      <c r="B726" s="80"/>
      <c r="C726" s="80"/>
      <c r="D726" s="80"/>
      <c r="E726" s="80"/>
      <c r="F726" s="80"/>
      <c r="G726" s="80"/>
      <c r="H726" s="80"/>
    </row>
    <row r="727" spans="1:8" ht="14.25">
      <c r="A727" s="80"/>
      <c r="B727" s="80"/>
      <c r="C727" s="80"/>
      <c r="D727" s="80"/>
      <c r="E727" s="80"/>
      <c r="F727" s="80"/>
      <c r="G727" s="80"/>
      <c r="H727" s="80"/>
    </row>
    <row r="728" spans="1:8" ht="14.25">
      <c r="A728" s="80"/>
      <c r="B728" s="80"/>
      <c r="C728" s="80"/>
      <c r="D728" s="80"/>
      <c r="E728" s="80"/>
      <c r="F728" s="80"/>
      <c r="G728" s="80"/>
      <c r="H728" s="80"/>
    </row>
    <row r="729" spans="1:8" ht="14.25">
      <c r="A729" s="80"/>
      <c r="B729" s="80"/>
      <c r="C729" s="80"/>
      <c r="D729" s="80"/>
      <c r="E729" s="80"/>
      <c r="F729" s="80"/>
      <c r="G729" s="80"/>
      <c r="H729" s="80"/>
    </row>
    <row r="730" spans="1:8" ht="14.25">
      <c r="A730" s="80"/>
      <c r="B730" s="80"/>
      <c r="C730" s="80"/>
      <c r="D730" s="80"/>
      <c r="E730" s="80"/>
      <c r="F730" s="80"/>
      <c r="G730" s="80"/>
      <c r="H730" s="80"/>
    </row>
    <row r="731" spans="1:8" ht="14.25">
      <c r="A731" s="80"/>
      <c r="B731" s="80"/>
      <c r="C731" s="80"/>
      <c r="D731" s="80"/>
      <c r="E731" s="80"/>
      <c r="F731" s="80"/>
      <c r="G731" s="80"/>
      <c r="H731" s="80"/>
    </row>
    <row r="732" spans="1:8" ht="14.25">
      <c r="A732" s="80"/>
      <c r="B732" s="80"/>
      <c r="C732" s="80"/>
      <c r="D732" s="80"/>
      <c r="E732" s="80"/>
      <c r="F732" s="80"/>
      <c r="G732" s="80"/>
      <c r="H732" s="80"/>
    </row>
    <row r="733" spans="1:8" ht="14.25">
      <c r="A733" s="80"/>
      <c r="B733" s="80"/>
      <c r="C733" s="80"/>
      <c r="D733" s="80"/>
      <c r="E733" s="80"/>
      <c r="F733" s="80"/>
      <c r="G733" s="80"/>
      <c r="H733" s="80"/>
    </row>
    <row r="734" spans="1:8" ht="14.25">
      <c r="A734" s="80"/>
      <c r="B734" s="80"/>
      <c r="C734" s="80"/>
      <c r="D734" s="80"/>
      <c r="E734" s="80"/>
      <c r="F734" s="80"/>
      <c r="G734" s="80"/>
      <c r="H734" s="80"/>
    </row>
    <row r="735" spans="1:8" ht="14.25">
      <c r="A735" s="80"/>
      <c r="B735" s="80"/>
      <c r="C735" s="80"/>
      <c r="D735" s="80"/>
      <c r="E735" s="80"/>
      <c r="F735" s="80"/>
      <c r="G735" s="80"/>
      <c r="H735" s="80"/>
    </row>
    <row r="736" spans="1:8" ht="14.25">
      <c r="A736" s="80"/>
      <c r="B736" s="80"/>
      <c r="C736" s="80"/>
      <c r="D736" s="80"/>
      <c r="E736" s="80"/>
      <c r="F736" s="80"/>
      <c r="G736" s="80"/>
      <c r="H736" s="80"/>
    </row>
    <row r="737" spans="1:8" ht="14.25">
      <c r="A737" s="80"/>
      <c r="B737" s="80"/>
      <c r="C737" s="80"/>
      <c r="D737" s="80"/>
      <c r="E737" s="80"/>
      <c r="F737" s="80"/>
      <c r="G737" s="80"/>
      <c r="H737" s="80"/>
    </row>
    <row r="738" spans="1:8" ht="14.25">
      <c r="A738" s="80"/>
      <c r="B738" s="80"/>
      <c r="C738" s="80"/>
      <c r="D738" s="80"/>
      <c r="E738" s="80"/>
      <c r="F738" s="80"/>
      <c r="G738" s="80"/>
      <c r="H738" s="80"/>
    </row>
    <row r="739" spans="1:8" ht="14.25">
      <c r="A739" s="80"/>
      <c r="B739" s="80"/>
      <c r="C739" s="80"/>
      <c r="D739" s="80"/>
      <c r="E739" s="80"/>
      <c r="F739" s="80"/>
      <c r="G739" s="80"/>
      <c r="H739" s="80"/>
    </row>
    <row r="740" spans="1:8" ht="14.25">
      <c r="A740" s="80"/>
      <c r="B740" s="80"/>
      <c r="C740" s="80"/>
      <c r="D740" s="80"/>
      <c r="E740" s="80"/>
      <c r="F740" s="80"/>
      <c r="G740" s="80"/>
      <c r="H740" s="80"/>
    </row>
    <row r="741" spans="1:8" ht="14.25">
      <c r="A741" s="80"/>
      <c r="B741" s="80"/>
      <c r="C741" s="80"/>
      <c r="D741" s="80"/>
      <c r="E741" s="80"/>
      <c r="F741" s="80"/>
      <c r="G741" s="80"/>
      <c r="H741" s="80"/>
    </row>
    <row r="742" spans="1:8" ht="14.25">
      <c r="A742" s="80"/>
      <c r="B742" s="80"/>
      <c r="C742" s="80"/>
      <c r="D742" s="80"/>
      <c r="E742" s="80"/>
      <c r="F742" s="80"/>
      <c r="G742" s="80"/>
      <c r="H742" s="80"/>
    </row>
    <row r="743" spans="1:8" ht="14.25">
      <c r="A743" s="80"/>
      <c r="B743" s="80"/>
      <c r="C743" s="80"/>
      <c r="D743" s="80"/>
      <c r="E743" s="80"/>
      <c r="F743" s="80"/>
      <c r="G743" s="80"/>
      <c r="H743" s="80"/>
    </row>
    <row r="744" spans="1:8" ht="14.25">
      <c r="A744" s="80"/>
      <c r="B744" s="80"/>
      <c r="C744" s="80"/>
      <c r="D744" s="80"/>
      <c r="E744" s="80"/>
      <c r="F744" s="80"/>
      <c r="G744" s="80"/>
      <c r="H744" s="80"/>
    </row>
    <row r="745" spans="1:8" ht="14.25">
      <c r="A745" s="80"/>
      <c r="B745" s="80"/>
      <c r="C745" s="80"/>
      <c r="D745" s="80"/>
      <c r="E745" s="80"/>
      <c r="F745" s="80"/>
      <c r="G745" s="80"/>
      <c r="H745" s="80"/>
    </row>
    <row r="746" spans="1:8" ht="14.25">
      <c r="A746" s="80"/>
      <c r="B746" s="80"/>
      <c r="C746" s="80"/>
      <c r="D746" s="80"/>
      <c r="E746" s="80"/>
      <c r="F746" s="80"/>
      <c r="G746" s="80"/>
      <c r="H746" s="80"/>
    </row>
    <row r="747" spans="1:8" ht="14.25">
      <c r="A747" s="80"/>
      <c r="B747" s="80"/>
      <c r="C747" s="80"/>
      <c r="D747" s="80"/>
      <c r="E747" s="80"/>
      <c r="F747" s="80"/>
      <c r="G747" s="80"/>
      <c r="H747" s="80"/>
    </row>
    <row r="748" spans="1:8" ht="14.25">
      <c r="A748" s="80"/>
      <c r="B748" s="80"/>
      <c r="C748" s="80"/>
      <c r="D748" s="80"/>
      <c r="E748" s="80"/>
      <c r="F748" s="80"/>
      <c r="G748" s="80"/>
      <c r="H748" s="80"/>
    </row>
    <row r="749" spans="1:8" ht="14.25">
      <c r="A749" s="80"/>
      <c r="B749" s="80"/>
      <c r="C749" s="80"/>
      <c r="D749" s="80"/>
      <c r="E749" s="80"/>
      <c r="F749" s="80"/>
      <c r="G749" s="80"/>
      <c r="H749" s="80"/>
    </row>
    <row r="750" spans="1:8" ht="14.25">
      <c r="A750" s="80"/>
      <c r="B750" s="80"/>
      <c r="C750" s="80"/>
      <c r="D750" s="80"/>
      <c r="E750" s="80"/>
      <c r="F750" s="80"/>
      <c r="G750" s="80"/>
      <c r="H750" s="80"/>
    </row>
    <row r="751" spans="1:8" ht="14.25">
      <c r="A751" s="80"/>
      <c r="B751" s="80"/>
      <c r="C751" s="80"/>
      <c r="D751" s="80"/>
      <c r="E751" s="80"/>
      <c r="F751" s="80"/>
      <c r="G751" s="80"/>
      <c r="H751" s="80"/>
    </row>
    <row r="752" spans="1:8" ht="14.25">
      <c r="A752" s="80"/>
      <c r="B752" s="80"/>
      <c r="C752" s="80"/>
      <c r="D752" s="80"/>
      <c r="E752" s="80"/>
      <c r="F752" s="80"/>
      <c r="G752" s="80"/>
      <c r="H752" s="80"/>
    </row>
    <row r="753" spans="1:8" ht="14.25">
      <c r="A753" s="80"/>
      <c r="B753" s="80"/>
      <c r="C753" s="80"/>
      <c r="D753" s="80"/>
      <c r="E753" s="80"/>
      <c r="F753" s="80"/>
      <c r="G753" s="80"/>
      <c r="H753" s="80"/>
    </row>
    <row r="754" spans="1:8" ht="14.25">
      <c r="A754" s="80"/>
      <c r="B754" s="80"/>
      <c r="C754" s="80"/>
      <c r="D754" s="80"/>
      <c r="E754" s="80"/>
      <c r="F754" s="80"/>
      <c r="G754" s="80"/>
      <c r="H754" s="80"/>
    </row>
    <row r="755" spans="1:8" ht="14.25">
      <c r="A755" s="80"/>
      <c r="B755" s="80"/>
      <c r="C755" s="80"/>
      <c r="D755" s="80"/>
      <c r="E755" s="80"/>
      <c r="F755" s="80"/>
      <c r="G755" s="80"/>
      <c r="H755" s="80"/>
    </row>
    <row r="756" spans="1:8" ht="14.25">
      <c r="A756" s="80"/>
      <c r="B756" s="80"/>
      <c r="C756" s="80"/>
      <c r="D756" s="80"/>
      <c r="E756" s="80"/>
      <c r="F756" s="80"/>
      <c r="G756" s="80"/>
      <c r="H756" s="80"/>
    </row>
    <row r="757" spans="1:8" ht="14.25">
      <c r="A757" s="80"/>
      <c r="B757" s="80"/>
      <c r="C757" s="80"/>
      <c r="D757" s="80"/>
      <c r="E757" s="80"/>
      <c r="F757" s="80"/>
      <c r="G757" s="80"/>
      <c r="H757" s="80"/>
    </row>
    <row r="758" spans="1:8" ht="14.25">
      <c r="A758" s="80"/>
      <c r="B758" s="80"/>
      <c r="C758" s="80"/>
      <c r="D758" s="80"/>
      <c r="E758" s="80"/>
      <c r="F758" s="80"/>
      <c r="G758" s="80"/>
      <c r="H758" s="80"/>
    </row>
    <row r="759" spans="1:8" ht="14.25">
      <c r="A759" s="80"/>
      <c r="B759" s="80"/>
      <c r="C759" s="80"/>
      <c r="D759" s="80"/>
      <c r="E759" s="80"/>
      <c r="F759" s="80"/>
      <c r="G759" s="80"/>
      <c r="H759" s="80"/>
    </row>
    <row r="760" spans="1:8" ht="14.25">
      <c r="A760" s="80"/>
      <c r="B760" s="80"/>
      <c r="C760" s="80"/>
      <c r="D760" s="80"/>
      <c r="E760" s="80"/>
      <c r="F760" s="80"/>
      <c r="G760" s="80"/>
      <c r="H760" s="80"/>
    </row>
    <row r="761" spans="1:8" ht="14.25">
      <c r="A761" s="80"/>
      <c r="B761" s="80"/>
      <c r="C761" s="80"/>
      <c r="D761" s="80"/>
      <c r="E761" s="80"/>
      <c r="F761" s="80"/>
      <c r="G761" s="80"/>
      <c r="H761" s="80"/>
    </row>
    <row r="762" spans="1:8" ht="14.25">
      <c r="A762" s="80"/>
      <c r="B762" s="80"/>
      <c r="C762" s="80"/>
      <c r="D762" s="80"/>
      <c r="E762" s="80"/>
      <c r="F762" s="80"/>
      <c r="G762" s="80"/>
      <c r="H762" s="80"/>
    </row>
    <row r="763" spans="1:8" ht="14.25">
      <c r="A763" s="80"/>
      <c r="B763" s="80"/>
      <c r="C763" s="80"/>
      <c r="D763" s="80"/>
      <c r="E763" s="80"/>
      <c r="F763" s="80"/>
      <c r="G763" s="80"/>
      <c r="H763" s="80"/>
    </row>
    <row r="764" spans="1:8" ht="14.25">
      <c r="A764" s="80"/>
      <c r="B764" s="80"/>
      <c r="C764" s="80"/>
      <c r="D764" s="80"/>
      <c r="E764" s="80"/>
      <c r="F764" s="80"/>
      <c r="G764" s="80"/>
      <c r="H764" s="80"/>
    </row>
    <row r="765" spans="1:8" ht="14.25">
      <c r="A765" s="80"/>
      <c r="B765" s="80"/>
      <c r="C765" s="80"/>
      <c r="D765" s="80"/>
      <c r="E765" s="80"/>
      <c r="F765" s="80"/>
      <c r="G765" s="80"/>
      <c r="H765" s="80"/>
    </row>
    <row r="766" spans="1:8" ht="14.25">
      <c r="A766" s="80"/>
      <c r="B766" s="80"/>
      <c r="C766" s="80"/>
      <c r="D766" s="80"/>
      <c r="E766" s="80"/>
      <c r="F766" s="80"/>
      <c r="G766" s="80"/>
      <c r="H766" s="80"/>
    </row>
    <row r="767" spans="1:8" ht="14.25">
      <c r="A767" s="80"/>
      <c r="B767" s="80"/>
      <c r="C767" s="80"/>
      <c r="D767" s="80"/>
      <c r="E767" s="80"/>
      <c r="F767" s="80"/>
      <c r="G767" s="80"/>
      <c r="H767" s="80"/>
    </row>
    <row r="768" spans="1:8" ht="14.25">
      <c r="A768" s="80"/>
      <c r="B768" s="80"/>
      <c r="C768" s="80"/>
      <c r="D768" s="80"/>
      <c r="E768" s="80"/>
      <c r="F768" s="80"/>
      <c r="G768" s="80"/>
      <c r="H768" s="80"/>
    </row>
    <row r="769" spans="1:8" ht="14.25">
      <c r="A769" s="80"/>
      <c r="B769" s="80"/>
      <c r="C769" s="80"/>
      <c r="D769" s="80"/>
      <c r="E769" s="80"/>
      <c r="F769" s="80"/>
      <c r="G769" s="80"/>
      <c r="H769" s="80"/>
    </row>
    <row r="770" spans="1:8" ht="14.25">
      <c r="A770" s="80"/>
      <c r="B770" s="80"/>
      <c r="C770" s="80"/>
      <c r="D770" s="80"/>
      <c r="E770" s="80"/>
      <c r="F770" s="80"/>
      <c r="G770" s="80"/>
      <c r="H770" s="80"/>
    </row>
    <row r="771" spans="1:8" ht="14.25">
      <c r="A771" s="80"/>
      <c r="B771" s="80"/>
      <c r="C771" s="80"/>
      <c r="D771" s="80"/>
      <c r="E771" s="80"/>
      <c r="F771" s="80"/>
      <c r="G771" s="80"/>
      <c r="H771" s="80"/>
    </row>
    <row r="772" spans="1:8" ht="14.25">
      <c r="A772" s="80"/>
      <c r="B772" s="80"/>
      <c r="C772" s="80"/>
      <c r="D772" s="80"/>
      <c r="E772" s="80"/>
      <c r="F772" s="80"/>
      <c r="G772" s="80"/>
      <c r="H772" s="80"/>
    </row>
    <row r="773" spans="1:8" ht="14.25">
      <c r="A773" s="80"/>
      <c r="B773" s="80"/>
      <c r="C773" s="80"/>
      <c r="D773" s="80"/>
      <c r="E773" s="80"/>
      <c r="F773" s="80"/>
      <c r="G773" s="80"/>
      <c r="H773" s="80"/>
    </row>
    <row r="774" spans="1:8" ht="14.25">
      <c r="A774" s="80"/>
      <c r="B774" s="80"/>
      <c r="C774" s="80"/>
      <c r="D774" s="80"/>
      <c r="E774" s="80"/>
      <c r="F774" s="80"/>
      <c r="G774" s="80"/>
      <c r="H774" s="80"/>
    </row>
    <row r="775" spans="1:8" ht="14.25">
      <c r="A775" s="80"/>
      <c r="B775" s="80"/>
      <c r="C775" s="80"/>
      <c r="D775" s="80"/>
      <c r="E775" s="80"/>
      <c r="F775" s="80"/>
      <c r="G775" s="80"/>
      <c r="H775" s="80"/>
    </row>
    <row r="776" spans="1:8" ht="14.25">
      <c r="A776" s="80"/>
      <c r="B776" s="80"/>
      <c r="C776" s="80"/>
      <c r="D776" s="80"/>
      <c r="E776" s="80"/>
      <c r="F776" s="80"/>
      <c r="G776" s="80"/>
      <c r="H776" s="80"/>
    </row>
    <row r="777" spans="1:8" ht="14.25">
      <c r="A777" s="80"/>
      <c r="B777" s="80"/>
      <c r="C777" s="80"/>
      <c r="D777" s="80"/>
      <c r="E777" s="80"/>
      <c r="F777" s="80"/>
      <c r="G777" s="80"/>
      <c r="H777" s="80"/>
    </row>
    <row r="778" spans="1:8" ht="14.25">
      <c r="A778" s="80"/>
      <c r="B778" s="80"/>
      <c r="C778" s="80"/>
      <c r="D778" s="80"/>
      <c r="E778" s="80"/>
      <c r="F778" s="80"/>
      <c r="G778" s="80"/>
      <c r="H778" s="80"/>
    </row>
    <row r="779" spans="1:8" ht="14.25">
      <c r="A779" s="80"/>
      <c r="B779" s="80"/>
      <c r="C779" s="80"/>
      <c r="D779" s="80"/>
      <c r="E779" s="80"/>
      <c r="F779" s="80"/>
      <c r="G779" s="80"/>
      <c r="H779" s="80"/>
    </row>
    <row r="780" spans="1:8" ht="14.25">
      <c r="A780" s="80"/>
      <c r="B780" s="80"/>
      <c r="C780" s="80"/>
      <c r="D780" s="80"/>
      <c r="E780" s="80"/>
      <c r="F780" s="80"/>
      <c r="G780" s="80"/>
      <c r="H780" s="80"/>
    </row>
    <row r="781" spans="1:8" ht="14.25">
      <c r="A781" s="80"/>
      <c r="B781" s="80"/>
      <c r="C781" s="80"/>
      <c r="D781" s="80"/>
      <c r="E781" s="80"/>
      <c r="F781" s="80"/>
      <c r="G781" s="80"/>
      <c r="H781" s="80"/>
    </row>
    <row r="782" spans="1:8" ht="14.25">
      <c r="A782" s="80"/>
      <c r="B782" s="80"/>
      <c r="C782" s="80"/>
      <c r="D782" s="80"/>
      <c r="E782" s="80"/>
      <c r="F782" s="80"/>
      <c r="G782" s="80"/>
      <c r="H782" s="80"/>
    </row>
    <row r="783" spans="1:8" ht="14.25">
      <c r="A783" s="80"/>
      <c r="B783" s="80"/>
      <c r="C783" s="80"/>
      <c r="D783" s="80"/>
      <c r="E783" s="80"/>
      <c r="F783" s="80"/>
      <c r="G783" s="80"/>
      <c r="H783" s="80"/>
    </row>
    <row r="784" spans="1:8" ht="14.25">
      <c r="A784" s="80"/>
      <c r="B784" s="80"/>
      <c r="C784" s="80"/>
      <c r="D784" s="80"/>
      <c r="E784" s="80"/>
      <c r="F784" s="80"/>
      <c r="G784" s="80"/>
      <c r="H784" s="80"/>
    </row>
    <row r="785" spans="1:8" ht="14.25">
      <c r="A785" s="80"/>
      <c r="B785" s="80"/>
      <c r="C785" s="80"/>
      <c r="D785" s="80"/>
      <c r="E785" s="80"/>
      <c r="F785" s="80"/>
      <c r="G785" s="80"/>
      <c r="H785" s="80"/>
    </row>
    <row r="786" spans="1:8" ht="14.25">
      <c r="A786" s="80"/>
      <c r="B786" s="80"/>
      <c r="C786" s="80"/>
      <c r="D786" s="80"/>
      <c r="E786" s="80"/>
      <c r="F786" s="80"/>
      <c r="G786" s="80"/>
      <c r="H786" s="80"/>
    </row>
    <row r="787" spans="1:8" ht="14.25">
      <c r="A787" s="80"/>
      <c r="B787" s="80"/>
      <c r="C787" s="80"/>
      <c r="D787" s="80"/>
      <c r="E787" s="80"/>
      <c r="F787" s="80"/>
      <c r="G787" s="80"/>
      <c r="H787" s="80"/>
    </row>
    <row r="788" spans="1:8" ht="14.25">
      <c r="A788" s="80"/>
      <c r="B788" s="80"/>
      <c r="C788" s="80"/>
      <c r="D788" s="80"/>
      <c r="E788" s="80"/>
      <c r="F788" s="80"/>
      <c r="G788" s="80"/>
      <c r="H788" s="80"/>
    </row>
    <row r="789" spans="1:8" ht="14.25">
      <c r="A789" s="80"/>
      <c r="B789" s="80"/>
      <c r="C789" s="80"/>
      <c r="D789" s="80"/>
      <c r="E789" s="80"/>
      <c r="F789" s="80"/>
      <c r="G789" s="80"/>
      <c r="H789" s="80"/>
    </row>
    <row r="790" spans="1:8" ht="14.25">
      <c r="A790" s="80"/>
      <c r="B790" s="80"/>
      <c r="C790" s="80"/>
      <c r="D790" s="80"/>
      <c r="E790" s="80"/>
      <c r="F790" s="80"/>
      <c r="G790" s="80"/>
      <c r="H790" s="80"/>
    </row>
    <row r="791" spans="1:8" ht="14.25">
      <c r="A791" s="80"/>
      <c r="B791" s="80"/>
      <c r="C791" s="80"/>
      <c r="D791" s="80"/>
      <c r="E791" s="80"/>
      <c r="F791" s="80"/>
      <c r="G791" s="80"/>
      <c r="H791" s="80"/>
    </row>
    <row r="792" spans="1:8" ht="14.25">
      <c r="A792" s="80"/>
      <c r="B792" s="80"/>
      <c r="C792" s="80"/>
      <c r="D792" s="80"/>
      <c r="E792" s="80"/>
      <c r="F792" s="80"/>
      <c r="G792" s="80"/>
      <c r="H792" s="80"/>
    </row>
    <row r="793" spans="1:8" ht="14.25">
      <c r="A793" s="80"/>
      <c r="B793" s="80"/>
      <c r="C793" s="80"/>
      <c r="D793" s="80"/>
      <c r="E793" s="80"/>
      <c r="F793" s="80"/>
      <c r="G793" s="80"/>
      <c r="H793" s="80"/>
    </row>
    <row r="794" spans="1:8" ht="14.25">
      <c r="A794" s="80"/>
      <c r="B794" s="80"/>
      <c r="C794" s="80"/>
      <c r="D794" s="80"/>
      <c r="E794" s="80"/>
      <c r="F794" s="80"/>
      <c r="G794" s="80"/>
      <c r="H794" s="80"/>
    </row>
    <row r="795" spans="1:8" ht="14.25">
      <c r="A795" s="80"/>
      <c r="B795" s="80"/>
      <c r="C795" s="80"/>
      <c r="D795" s="80"/>
      <c r="E795" s="80"/>
      <c r="F795" s="80"/>
      <c r="G795" s="80"/>
      <c r="H795" s="80"/>
    </row>
    <row r="796" spans="1:8" ht="14.25">
      <c r="A796" s="80"/>
      <c r="B796" s="80"/>
      <c r="C796" s="80"/>
      <c r="D796" s="80"/>
      <c r="E796" s="80"/>
      <c r="F796" s="80"/>
      <c r="G796" s="80"/>
      <c r="H796" s="80"/>
    </row>
    <row r="797" spans="1:8" ht="14.25">
      <c r="A797" s="80"/>
      <c r="B797" s="80"/>
      <c r="C797" s="80"/>
      <c r="D797" s="80"/>
      <c r="E797" s="80"/>
      <c r="F797" s="80"/>
      <c r="G797" s="80"/>
      <c r="H797" s="80"/>
    </row>
    <row r="798" spans="1:8" ht="14.25">
      <c r="A798" s="80"/>
      <c r="B798" s="80"/>
      <c r="C798" s="80"/>
      <c r="D798" s="80"/>
      <c r="E798" s="80"/>
      <c r="F798" s="80"/>
      <c r="G798" s="80"/>
      <c r="H798" s="80"/>
    </row>
    <row r="799" spans="1:8" ht="14.25">
      <c r="A799" s="80"/>
      <c r="B799" s="80"/>
      <c r="C799" s="80"/>
      <c r="D799" s="80"/>
      <c r="E799" s="80"/>
      <c r="F799" s="80"/>
      <c r="G799" s="80"/>
      <c r="H799" s="80"/>
    </row>
    <row r="800" spans="1:8" ht="14.25">
      <c r="A800" s="80"/>
      <c r="B800" s="80"/>
      <c r="C800" s="80"/>
      <c r="D800" s="80"/>
      <c r="E800" s="80"/>
      <c r="F800" s="80"/>
      <c r="G800" s="80"/>
      <c r="H800" s="80"/>
    </row>
    <row r="801" spans="1:8" ht="14.25">
      <c r="A801" s="80"/>
      <c r="B801" s="80"/>
      <c r="C801" s="80"/>
      <c r="D801" s="80"/>
      <c r="E801" s="80"/>
      <c r="F801" s="80"/>
      <c r="G801" s="80"/>
      <c r="H801" s="80"/>
    </row>
    <row r="802" spans="1:8" ht="14.25">
      <c r="A802" s="80"/>
      <c r="B802" s="80"/>
      <c r="C802" s="80"/>
      <c r="D802" s="80"/>
      <c r="E802" s="80"/>
      <c r="F802" s="80"/>
      <c r="G802" s="80"/>
      <c r="H802" s="80"/>
    </row>
    <row r="803" spans="1:8" ht="14.25">
      <c r="A803" s="80"/>
      <c r="B803" s="80"/>
      <c r="C803" s="80"/>
      <c r="D803" s="80"/>
      <c r="E803" s="80"/>
      <c r="F803" s="80"/>
      <c r="G803" s="80"/>
      <c r="H803" s="80"/>
    </row>
    <row r="804" spans="1:8" ht="14.25">
      <c r="A804" s="80"/>
      <c r="B804" s="80"/>
      <c r="C804" s="80"/>
      <c r="D804" s="80"/>
      <c r="E804" s="80"/>
      <c r="F804" s="80"/>
      <c r="G804" s="80"/>
      <c r="H804" s="80"/>
    </row>
    <row r="805" spans="1:8" ht="14.25">
      <c r="A805" s="80"/>
      <c r="B805" s="80"/>
      <c r="C805" s="80"/>
      <c r="D805" s="80"/>
      <c r="E805" s="80"/>
      <c r="F805" s="80"/>
      <c r="G805" s="80"/>
      <c r="H805" s="80"/>
    </row>
    <row r="806" spans="1:8" ht="14.25">
      <c r="A806" s="80"/>
      <c r="B806" s="80"/>
      <c r="C806" s="80"/>
      <c r="D806" s="80"/>
      <c r="E806" s="80"/>
      <c r="F806" s="80"/>
      <c r="G806" s="80"/>
      <c r="H806" s="80"/>
    </row>
    <row r="807" spans="1:8" ht="14.25">
      <c r="A807" s="80"/>
      <c r="B807" s="80"/>
      <c r="C807" s="80"/>
      <c r="D807" s="80"/>
      <c r="E807" s="80"/>
      <c r="F807" s="80"/>
      <c r="G807" s="80"/>
      <c r="H807" s="80"/>
    </row>
    <row r="808" spans="1:8" ht="14.25">
      <c r="A808" s="80"/>
      <c r="B808" s="80"/>
      <c r="C808" s="80"/>
      <c r="D808" s="80"/>
      <c r="E808" s="80"/>
      <c r="F808" s="80"/>
      <c r="G808" s="80"/>
      <c r="H808" s="80"/>
    </row>
    <row r="809" spans="1:8" ht="14.25">
      <c r="A809" s="80"/>
      <c r="B809" s="80"/>
      <c r="C809" s="80"/>
      <c r="D809" s="80"/>
      <c r="E809" s="80"/>
      <c r="F809" s="80"/>
      <c r="G809" s="80"/>
      <c r="H809" s="80"/>
    </row>
    <row r="810" spans="1:8" ht="14.25">
      <c r="A810" s="80"/>
      <c r="B810" s="80"/>
      <c r="C810" s="80"/>
      <c r="D810" s="80"/>
      <c r="E810" s="80"/>
      <c r="F810" s="80"/>
      <c r="G810" s="80"/>
      <c r="H810" s="80"/>
    </row>
    <row r="811" spans="1:8" ht="14.25">
      <c r="A811" s="80"/>
      <c r="B811" s="80"/>
      <c r="C811" s="80"/>
      <c r="D811" s="80"/>
      <c r="E811" s="80"/>
      <c r="F811" s="80"/>
      <c r="G811" s="80"/>
      <c r="H811" s="80"/>
    </row>
    <row r="812" spans="1:8" ht="14.25">
      <c r="A812" s="80"/>
      <c r="B812" s="80"/>
      <c r="C812" s="80"/>
      <c r="D812" s="80"/>
      <c r="E812" s="80"/>
      <c r="F812" s="80"/>
      <c r="G812" s="80"/>
      <c r="H812" s="80"/>
    </row>
    <row r="813" spans="1:8" ht="14.25">
      <c r="A813" s="80"/>
      <c r="B813" s="80"/>
      <c r="C813" s="80"/>
      <c r="D813" s="80"/>
      <c r="E813" s="80"/>
      <c r="F813" s="80"/>
      <c r="G813" s="80"/>
      <c r="H813" s="80"/>
    </row>
    <row r="814" spans="1:8" ht="14.25">
      <c r="A814" s="80"/>
      <c r="B814" s="80"/>
      <c r="C814" s="80"/>
      <c r="D814" s="80"/>
      <c r="E814" s="80"/>
      <c r="F814" s="80"/>
      <c r="G814" s="80"/>
      <c r="H814" s="80"/>
    </row>
    <row r="815" spans="1:8" ht="14.25">
      <c r="A815" s="80"/>
      <c r="B815" s="80"/>
      <c r="C815" s="80"/>
      <c r="D815" s="80"/>
      <c r="E815" s="80"/>
      <c r="F815" s="80"/>
      <c r="G815" s="80"/>
      <c r="H815" s="80"/>
    </row>
    <row r="816" spans="1:8" ht="14.25">
      <c r="A816" s="80"/>
      <c r="B816" s="80"/>
      <c r="C816" s="80"/>
      <c r="D816" s="80"/>
      <c r="E816" s="80"/>
      <c r="F816" s="80"/>
      <c r="G816" s="80"/>
      <c r="H816" s="80"/>
    </row>
    <row r="817" spans="1:8" ht="14.25">
      <c r="A817" s="80"/>
      <c r="B817" s="80"/>
      <c r="C817" s="80"/>
      <c r="D817" s="80"/>
      <c r="E817" s="80"/>
      <c r="F817" s="80"/>
      <c r="G817" s="80"/>
      <c r="H817" s="80"/>
    </row>
    <row r="818" spans="1:8" ht="14.25">
      <c r="A818" s="80"/>
      <c r="B818" s="80"/>
      <c r="C818" s="80"/>
      <c r="D818" s="80"/>
      <c r="E818" s="80"/>
      <c r="F818" s="80"/>
      <c r="G818" s="80"/>
      <c r="H818" s="80"/>
    </row>
    <row r="819" spans="1:8" ht="14.25">
      <c r="A819" s="80"/>
      <c r="B819" s="80"/>
      <c r="C819" s="80"/>
      <c r="D819" s="80"/>
      <c r="E819" s="80"/>
      <c r="F819" s="80"/>
      <c r="G819" s="80"/>
      <c r="H819" s="80"/>
    </row>
    <row r="820" spans="1:8" ht="14.25">
      <c r="A820" s="80"/>
      <c r="B820" s="80"/>
      <c r="C820" s="80"/>
      <c r="D820" s="80"/>
      <c r="E820" s="80"/>
      <c r="F820" s="80"/>
      <c r="G820" s="80"/>
      <c r="H820" s="80"/>
    </row>
    <row r="821" spans="1:8" ht="14.25">
      <c r="A821" s="80"/>
      <c r="B821" s="80"/>
      <c r="C821" s="80"/>
      <c r="D821" s="80"/>
      <c r="E821" s="80"/>
      <c r="F821" s="80"/>
      <c r="G821" s="80"/>
      <c r="H821" s="80"/>
    </row>
    <row r="822" spans="1:8" ht="14.25">
      <c r="A822" s="80"/>
      <c r="B822" s="80"/>
      <c r="C822" s="80"/>
      <c r="D822" s="80"/>
      <c r="E822" s="80"/>
      <c r="F822" s="80"/>
      <c r="G822" s="80"/>
      <c r="H822" s="80"/>
    </row>
    <row r="823" spans="1:8" ht="14.25">
      <c r="A823" s="80"/>
      <c r="B823" s="80"/>
      <c r="C823" s="80"/>
      <c r="D823" s="80"/>
      <c r="E823" s="80"/>
      <c r="F823" s="80"/>
      <c r="G823" s="80"/>
      <c r="H823" s="80"/>
    </row>
    <row r="824" spans="1:8" ht="14.25">
      <c r="A824" s="80"/>
      <c r="B824" s="80"/>
      <c r="C824" s="80"/>
      <c r="D824" s="80"/>
      <c r="E824" s="80"/>
      <c r="F824" s="80"/>
      <c r="G824" s="80"/>
      <c r="H824" s="80"/>
    </row>
    <row r="825" spans="1:8" ht="14.25">
      <c r="A825" s="80"/>
      <c r="B825" s="80"/>
      <c r="C825" s="80"/>
      <c r="D825" s="80"/>
      <c r="E825" s="80"/>
      <c r="F825" s="80"/>
      <c r="G825" s="80"/>
      <c r="H825" s="80"/>
    </row>
    <row r="826" spans="1:8" ht="14.25">
      <c r="A826" s="80"/>
      <c r="B826" s="80"/>
      <c r="C826" s="80"/>
      <c r="D826" s="80"/>
      <c r="E826" s="80"/>
      <c r="F826" s="80"/>
      <c r="G826" s="80"/>
      <c r="H826" s="80"/>
    </row>
    <row r="827" spans="1:8" ht="14.25">
      <c r="A827" s="80"/>
      <c r="B827" s="80"/>
      <c r="C827" s="80"/>
      <c r="D827" s="80"/>
      <c r="E827" s="80"/>
      <c r="F827" s="80"/>
      <c r="G827" s="80"/>
      <c r="H827" s="80"/>
    </row>
    <row r="828" spans="1:8" ht="14.25">
      <c r="A828" s="80"/>
      <c r="B828" s="80"/>
      <c r="C828" s="80"/>
      <c r="D828" s="80"/>
      <c r="E828" s="80"/>
      <c r="F828" s="80"/>
      <c r="G828" s="80"/>
      <c r="H828" s="80"/>
    </row>
    <row r="829" spans="1:8" ht="14.25">
      <c r="A829" s="80"/>
      <c r="B829" s="80"/>
      <c r="C829" s="80"/>
      <c r="D829" s="80"/>
      <c r="E829" s="80"/>
      <c r="F829" s="80"/>
      <c r="G829" s="80"/>
      <c r="H829" s="80"/>
    </row>
    <row r="830" spans="1:8" ht="14.25">
      <c r="A830" s="80"/>
      <c r="B830" s="80"/>
      <c r="C830" s="80"/>
      <c r="D830" s="80"/>
      <c r="E830" s="80"/>
      <c r="F830" s="80"/>
      <c r="G830" s="80"/>
      <c r="H830" s="80"/>
    </row>
    <row r="831" spans="1:8" ht="14.25">
      <c r="A831" s="80"/>
      <c r="B831" s="80"/>
      <c r="C831" s="80"/>
      <c r="D831" s="80"/>
      <c r="E831" s="80"/>
      <c r="F831" s="80"/>
      <c r="G831" s="80"/>
      <c r="H831" s="80"/>
    </row>
    <row r="832" spans="1:8" ht="14.25">
      <c r="A832" s="80"/>
      <c r="B832" s="80"/>
      <c r="C832" s="80"/>
      <c r="D832" s="80"/>
      <c r="E832" s="80"/>
      <c r="F832" s="80"/>
      <c r="G832" s="80"/>
      <c r="H832" s="80"/>
    </row>
    <row r="833" spans="1:8" ht="14.25">
      <c r="A833" s="80"/>
      <c r="B833" s="80"/>
      <c r="C833" s="80"/>
      <c r="D833" s="80"/>
      <c r="E833" s="80"/>
      <c r="F833" s="80"/>
      <c r="G833" s="80"/>
      <c r="H833" s="80"/>
    </row>
    <row r="834" spans="1:8" ht="14.25">
      <c r="A834" s="80"/>
      <c r="B834" s="80"/>
      <c r="C834" s="80"/>
      <c r="D834" s="80"/>
      <c r="E834" s="80"/>
      <c r="F834" s="80"/>
      <c r="G834" s="80"/>
      <c r="H834" s="80"/>
    </row>
    <row r="835" spans="1:8" ht="14.25">
      <c r="A835" s="80"/>
      <c r="B835" s="80"/>
      <c r="C835" s="80"/>
      <c r="D835" s="80"/>
      <c r="E835" s="80"/>
      <c r="F835" s="80"/>
      <c r="G835" s="80"/>
      <c r="H835" s="80"/>
    </row>
    <row r="836" spans="1:8" ht="14.25">
      <c r="A836" s="80"/>
      <c r="B836" s="80"/>
      <c r="C836" s="80"/>
      <c r="D836" s="80"/>
      <c r="E836" s="80"/>
      <c r="F836" s="80"/>
      <c r="G836" s="80"/>
      <c r="H836" s="80"/>
    </row>
    <row r="837" spans="1:8" ht="14.25">
      <c r="A837" s="80"/>
      <c r="B837" s="80"/>
      <c r="C837" s="80"/>
      <c r="D837" s="80"/>
      <c r="E837" s="80"/>
      <c r="F837" s="80"/>
      <c r="G837" s="80"/>
      <c r="H837" s="80"/>
    </row>
    <row r="838" spans="1:8" ht="14.25">
      <c r="A838" s="80"/>
      <c r="B838" s="80"/>
      <c r="C838" s="80"/>
      <c r="D838" s="80"/>
      <c r="E838" s="80"/>
      <c r="F838" s="80"/>
      <c r="G838" s="80"/>
      <c r="H838" s="80"/>
    </row>
    <row r="839" spans="1:8" ht="14.25">
      <c r="A839" s="80"/>
      <c r="B839" s="80"/>
      <c r="C839" s="80"/>
      <c r="D839" s="80"/>
      <c r="E839" s="80"/>
      <c r="F839" s="80"/>
      <c r="G839" s="80"/>
      <c r="H839" s="80"/>
    </row>
    <row r="840" spans="1:8" ht="14.25">
      <c r="A840" s="80"/>
      <c r="B840" s="80"/>
      <c r="C840" s="80"/>
      <c r="D840" s="80"/>
      <c r="E840" s="80"/>
      <c r="F840" s="80"/>
      <c r="G840" s="80"/>
      <c r="H840" s="80"/>
    </row>
    <row r="841" spans="1:8" ht="14.25">
      <c r="A841" s="80"/>
      <c r="B841" s="80"/>
      <c r="C841" s="80"/>
      <c r="D841" s="80"/>
      <c r="E841" s="80"/>
      <c r="F841" s="80"/>
      <c r="G841" s="80"/>
      <c r="H841" s="80"/>
    </row>
    <row r="842" spans="1:8" ht="14.25">
      <c r="A842" s="80"/>
      <c r="B842" s="80"/>
      <c r="C842" s="80"/>
      <c r="D842" s="80"/>
      <c r="E842" s="80"/>
      <c r="F842" s="80"/>
      <c r="G842" s="80"/>
      <c r="H842" s="80"/>
    </row>
    <row r="843" spans="1:8" ht="14.25">
      <c r="A843" s="80"/>
      <c r="B843" s="80"/>
      <c r="C843" s="80"/>
      <c r="D843" s="80"/>
      <c r="E843" s="80"/>
      <c r="F843" s="80"/>
      <c r="G843" s="80"/>
      <c r="H843" s="80"/>
    </row>
    <row r="844" spans="1:8" ht="14.25">
      <c r="A844" s="80"/>
      <c r="B844" s="80"/>
      <c r="C844" s="80"/>
      <c r="D844" s="80"/>
      <c r="E844" s="80"/>
      <c r="F844" s="80"/>
      <c r="G844" s="80"/>
      <c r="H844" s="80"/>
    </row>
    <row r="845" spans="1:8" ht="14.25">
      <c r="A845" s="80"/>
      <c r="B845" s="80"/>
      <c r="C845" s="80"/>
      <c r="D845" s="80"/>
      <c r="E845" s="80"/>
      <c r="F845" s="80"/>
      <c r="G845" s="80"/>
      <c r="H845" s="80"/>
    </row>
    <row r="846" spans="1:8" ht="14.25">
      <c r="A846" s="80"/>
      <c r="B846" s="80"/>
      <c r="C846" s="80"/>
      <c r="D846" s="80"/>
      <c r="E846" s="80"/>
      <c r="F846" s="80"/>
      <c r="G846" s="80"/>
      <c r="H846" s="80"/>
    </row>
    <row r="847" spans="1:8" ht="14.25">
      <c r="A847" s="80"/>
      <c r="B847" s="80"/>
      <c r="C847" s="80"/>
      <c r="D847" s="80"/>
      <c r="E847" s="80"/>
      <c r="F847" s="80"/>
      <c r="G847" s="80"/>
      <c r="H847" s="80"/>
    </row>
    <row r="848" spans="1:8" ht="14.25">
      <c r="A848" s="80"/>
      <c r="B848" s="80"/>
      <c r="C848" s="80"/>
      <c r="D848" s="80"/>
      <c r="E848" s="80"/>
      <c r="F848" s="80"/>
      <c r="G848" s="80"/>
      <c r="H848" s="80"/>
    </row>
    <row r="849" spans="1:8" ht="14.25">
      <c r="A849" s="80"/>
      <c r="B849" s="80"/>
      <c r="C849" s="80"/>
      <c r="D849" s="80"/>
      <c r="E849" s="80"/>
      <c r="F849" s="80"/>
      <c r="G849" s="80"/>
      <c r="H849" s="80"/>
    </row>
    <row r="850" spans="1:8" ht="14.25">
      <c r="A850" s="80"/>
      <c r="B850" s="80"/>
      <c r="C850" s="80"/>
      <c r="D850" s="80"/>
      <c r="E850" s="80"/>
      <c r="F850" s="80"/>
      <c r="G850" s="80"/>
      <c r="H850" s="80"/>
    </row>
    <row r="851" spans="1:8" ht="14.25">
      <c r="A851" s="80"/>
      <c r="B851" s="80"/>
      <c r="C851" s="80"/>
      <c r="D851" s="80"/>
      <c r="E851" s="80"/>
      <c r="F851" s="80"/>
      <c r="G851" s="80"/>
      <c r="H851" s="80"/>
    </row>
    <row r="852" spans="1:8" ht="14.25">
      <c r="A852" s="80"/>
      <c r="B852" s="80"/>
      <c r="C852" s="80"/>
      <c r="D852" s="80"/>
      <c r="E852" s="80"/>
      <c r="F852" s="80"/>
      <c r="G852" s="80"/>
      <c r="H852" s="80"/>
    </row>
    <row r="853" spans="1:8" ht="14.25">
      <c r="A853" s="80"/>
      <c r="B853" s="80"/>
      <c r="C853" s="80"/>
      <c r="D853" s="80"/>
      <c r="E853" s="80"/>
      <c r="F853" s="80"/>
      <c r="G853" s="80"/>
      <c r="H853" s="80"/>
    </row>
    <row r="854" spans="1:8" ht="14.25">
      <c r="A854" s="80"/>
      <c r="B854" s="80"/>
      <c r="C854" s="80"/>
      <c r="D854" s="80"/>
      <c r="E854" s="80"/>
      <c r="F854" s="80"/>
      <c r="G854" s="80"/>
      <c r="H854" s="80"/>
    </row>
    <row r="855" spans="1:8" ht="14.25">
      <c r="A855" s="80"/>
      <c r="B855" s="80"/>
      <c r="C855" s="80"/>
      <c r="D855" s="80"/>
      <c r="E855" s="80"/>
      <c r="F855" s="80"/>
      <c r="G855" s="80"/>
      <c r="H855" s="80"/>
    </row>
    <row r="856" spans="1:8" ht="14.25">
      <c r="A856" s="80"/>
      <c r="B856" s="80"/>
      <c r="C856" s="80"/>
      <c r="D856" s="80"/>
      <c r="E856" s="80"/>
      <c r="F856" s="80"/>
      <c r="G856" s="80"/>
      <c r="H856" s="80"/>
    </row>
    <row r="857" spans="1:8" ht="14.25">
      <c r="A857" s="80"/>
      <c r="B857" s="80"/>
      <c r="C857" s="80"/>
      <c r="D857" s="80"/>
      <c r="E857" s="80"/>
      <c r="F857" s="80"/>
      <c r="G857" s="80"/>
      <c r="H857" s="80"/>
    </row>
    <row r="858" spans="1:8" ht="14.25">
      <c r="A858" s="80"/>
      <c r="B858" s="80"/>
      <c r="C858" s="80"/>
      <c r="D858" s="80"/>
      <c r="E858" s="80"/>
      <c r="F858" s="80"/>
      <c r="G858" s="80"/>
      <c r="H858" s="80"/>
    </row>
    <row r="859" spans="1:8" ht="14.25">
      <c r="A859" s="80"/>
      <c r="B859" s="80"/>
      <c r="C859" s="80"/>
      <c r="D859" s="80"/>
      <c r="E859" s="80"/>
      <c r="F859" s="80"/>
      <c r="G859" s="80"/>
      <c r="H859" s="80"/>
    </row>
    <row r="860" spans="1:8" ht="14.25">
      <c r="A860" s="80"/>
      <c r="B860" s="80"/>
      <c r="C860" s="80"/>
      <c r="D860" s="80"/>
      <c r="E860" s="80"/>
      <c r="F860" s="80"/>
      <c r="G860" s="80"/>
      <c r="H860" s="80"/>
    </row>
    <row r="861" spans="1:8" ht="14.25">
      <c r="A861" s="80"/>
      <c r="B861" s="80"/>
      <c r="C861" s="80"/>
      <c r="D861" s="80"/>
      <c r="E861" s="80"/>
      <c r="F861" s="80"/>
      <c r="G861" s="80"/>
      <c r="H861" s="80"/>
    </row>
    <row r="862" spans="1:8" ht="14.25">
      <c r="A862" s="80"/>
      <c r="B862" s="80"/>
      <c r="C862" s="80"/>
      <c r="D862" s="80"/>
      <c r="E862" s="80"/>
      <c r="F862" s="80"/>
      <c r="G862" s="80"/>
      <c r="H862" s="80"/>
    </row>
    <row r="863" spans="1:8" ht="14.25">
      <c r="A863" s="80"/>
      <c r="B863" s="80"/>
      <c r="C863" s="80"/>
      <c r="D863" s="80"/>
      <c r="E863" s="80"/>
      <c r="F863" s="80"/>
      <c r="G863" s="80"/>
      <c r="H863" s="80"/>
    </row>
    <row r="864" spans="1:8" ht="14.25">
      <c r="A864" s="80"/>
      <c r="B864" s="80"/>
      <c r="C864" s="80"/>
      <c r="D864" s="80"/>
      <c r="E864" s="80"/>
      <c r="F864" s="80"/>
      <c r="G864" s="80"/>
      <c r="H864" s="80"/>
    </row>
    <row r="865" spans="1:8" ht="14.25">
      <c r="A865" s="80"/>
      <c r="B865" s="80"/>
      <c r="C865" s="80"/>
      <c r="D865" s="80"/>
      <c r="E865" s="80"/>
      <c r="F865" s="80"/>
      <c r="G865" s="80"/>
      <c r="H865" s="80"/>
    </row>
    <row r="866" spans="1:8" ht="14.25">
      <c r="A866" s="80"/>
      <c r="B866" s="80"/>
      <c r="C866" s="80"/>
      <c r="D866" s="80"/>
      <c r="E866" s="80"/>
      <c r="F866" s="80"/>
      <c r="G866" s="80"/>
      <c r="H866" s="80"/>
    </row>
    <row r="867" spans="1:8" ht="14.25">
      <c r="A867" s="80"/>
      <c r="B867" s="80"/>
      <c r="C867" s="80"/>
      <c r="D867" s="80"/>
      <c r="E867" s="80"/>
      <c r="F867" s="80"/>
      <c r="G867" s="80"/>
      <c r="H867" s="80"/>
    </row>
    <row r="868" spans="1:8" ht="14.25">
      <c r="A868" s="80"/>
      <c r="B868" s="80"/>
      <c r="C868" s="80"/>
      <c r="D868" s="80"/>
      <c r="E868" s="80"/>
      <c r="F868" s="80"/>
      <c r="G868" s="80"/>
      <c r="H868" s="80"/>
    </row>
    <row r="869" spans="1:8" ht="14.25">
      <c r="A869" s="80"/>
      <c r="B869" s="80"/>
      <c r="C869" s="80"/>
      <c r="D869" s="80"/>
      <c r="E869" s="80"/>
      <c r="F869" s="80"/>
      <c r="G869" s="80"/>
      <c r="H869" s="80"/>
    </row>
    <row r="870" spans="1:8" ht="14.25">
      <c r="A870" s="80"/>
      <c r="B870" s="80"/>
      <c r="C870" s="80"/>
      <c r="D870" s="80"/>
      <c r="E870" s="80"/>
      <c r="F870" s="80"/>
      <c r="G870" s="80"/>
      <c r="H870" s="80"/>
    </row>
    <row r="871" spans="1:8" ht="14.25">
      <c r="A871" s="80"/>
      <c r="B871" s="80"/>
      <c r="C871" s="80"/>
      <c r="D871" s="80"/>
      <c r="E871" s="80"/>
      <c r="F871" s="80"/>
      <c r="G871" s="80"/>
      <c r="H871" s="80"/>
    </row>
    <row r="872" spans="1:8" ht="14.25">
      <c r="A872" s="80"/>
      <c r="B872" s="80"/>
      <c r="C872" s="80"/>
      <c r="D872" s="80"/>
      <c r="E872" s="80"/>
      <c r="F872" s="80"/>
      <c r="G872" s="80"/>
      <c r="H872" s="80"/>
    </row>
    <row r="873" spans="1:8" ht="14.25">
      <c r="A873" s="80"/>
      <c r="B873" s="80"/>
      <c r="C873" s="80"/>
      <c r="D873" s="80"/>
      <c r="E873" s="80"/>
      <c r="F873" s="80"/>
      <c r="G873" s="80"/>
      <c r="H873" s="80"/>
    </row>
    <row r="874" spans="1:8" ht="14.25">
      <c r="A874" s="80"/>
      <c r="B874" s="80"/>
      <c r="C874" s="80"/>
      <c r="D874" s="80"/>
      <c r="E874" s="80"/>
      <c r="F874" s="80"/>
      <c r="G874" s="80"/>
      <c r="H874" s="80"/>
    </row>
    <row r="875" spans="1:8" ht="14.25">
      <c r="A875" s="80"/>
      <c r="B875" s="80"/>
      <c r="C875" s="80"/>
      <c r="D875" s="80"/>
      <c r="E875" s="80"/>
      <c r="F875" s="80"/>
      <c r="G875" s="80"/>
      <c r="H875" s="80"/>
    </row>
    <row r="876" spans="1:8" ht="14.25">
      <c r="A876" s="80"/>
      <c r="B876" s="80"/>
      <c r="C876" s="80"/>
      <c r="D876" s="80"/>
      <c r="E876" s="80"/>
      <c r="F876" s="80"/>
      <c r="G876" s="80"/>
      <c r="H876" s="80"/>
    </row>
    <row r="877" spans="1:8" ht="14.25">
      <c r="A877" s="80"/>
      <c r="B877" s="80"/>
      <c r="C877" s="80"/>
      <c r="D877" s="80"/>
      <c r="E877" s="80"/>
      <c r="F877" s="80"/>
      <c r="G877" s="80"/>
      <c r="H877" s="80"/>
    </row>
    <row r="878" spans="1:8" ht="14.25">
      <c r="A878" s="80"/>
      <c r="B878" s="80"/>
      <c r="C878" s="80"/>
      <c r="D878" s="80"/>
      <c r="E878" s="80"/>
      <c r="F878" s="80"/>
      <c r="G878" s="80"/>
      <c r="H878" s="80"/>
    </row>
    <row r="879" spans="1:8" ht="14.25">
      <c r="A879" s="80"/>
      <c r="B879" s="80"/>
      <c r="C879" s="80"/>
      <c r="D879" s="80"/>
      <c r="E879" s="80"/>
      <c r="F879" s="80"/>
      <c r="G879" s="80"/>
      <c r="H879" s="80"/>
    </row>
    <row r="880" spans="1:8" ht="14.25">
      <c r="A880" s="80"/>
      <c r="B880" s="80"/>
      <c r="C880" s="80"/>
      <c r="D880" s="80"/>
      <c r="E880" s="80"/>
      <c r="F880" s="80"/>
      <c r="G880" s="80"/>
      <c r="H880" s="80"/>
    </row>
    <row r="881" spans="1:8" ht="14.25">
      <c r="A881" s="80"/>
      <c r="B881" s="80"/>
      <c r="C881" s="80"/>
      <c r="D881" s="80"/>
      <c r="E881" s="80"/>
      <c r="F881" s="80"/>
      <c r="G881" s="80"/>
      <c r="H881" s="80"/>
    </row>
    <row r="882" spans="1:8" ht="14.25">
      <c r="A882" s="80"/>
      <c r="B882" s="80"/>
      <c r="C882" s="80"/>
      <c r="D882" s="80"/>
      <c r="E882" s="80"/>
      <c r="F882" s="80"/>
      <c r="G882" s="80"/>
      <c r="H882" s="80"/>
    </row>
    <row r="883" spans="1:8" ht="14.25">
      <c r="A883" s="80"/>
      <c r="B883" s="80"/>
      <c r="C883" s="80"/>
      <c r="D883" s="80"/>
      <c r="E883" s="80"/>
      <c r="F883" s="80"/>
      <c r="G883" s="80"/>
      <c r="H883" s="80"/>
    </row>
    <row r="884" spans="1:8" ht="14.25">
      <c r="A884" s="80"/>
      <c r="B884" s="80"/>
      <c r="C884" s="80"/>
      <c r="D884" s="80"/>
      <c r="E884" s="80"/>
      <c r="F884" s="80"/>
      <c r="G884" s="80"/>
      <c r="H884" s="80"/>
    </row>
    <row r="885" spans="1:8" ht="14.25">
      <c r="A885" s="80"/>
      <c r="B885" s="80"/>
      <c r="C885" s="80"/>
      <c r="D885" s="80"/>
      <c r="E885" s="80"/>
      <c r="F885" s="80"/>
      <c r="G885" s="80"/>
      <c r="H885" s="80"/>
    </row>
    <row r="886" spans="1:8" ht="14.25">
      <c r="A886" s="80"/>
      <c r="B886" s="80"/>
      <c r="C886" s="80"/>
      <c r="D886" s="80"/>
      <c r="E886" s="80"/>
      <c r="F886" s="80"/>
      <c r="G886" s="80"/>
      <c r="H886" s="80"/>
    </row>
    <row r="887" spans="1:8" ht="14.25">
      <c r="A887" s="80"/>
      <c r="B887" s="80"/>
      <c r="C887" s="80"/>
      <c r="D887" s="80"/>
      <c r="E887" s="80"/>
      <c r="F887" s="80"/>
      <c r="G887" s="80"/>
      <c r="H887" s="80"/>
    </row>
    <row r="888" spans="1:8" ht="14.25">
      <c r="A888" s="80"/>
      <c r="B888" s="80"/>
      <c r="C888" s="80"/>
      <c r="D888" s="80"/>
      <c r="E888" s="80"/>
      <c r="F888" s="80"/>
      <c r="G888" s="80"/>
      <c r="H888" s="80"/>
    </row>
    <row r="889" spans="1:8" ht="14.25">
      <c r="A889" s="80"/>
      <c r="B889" s="80"/>
      <c r="C889" s="80"/>
      <c r="D889" s="80"/>
      <c r="E889" s="80"/>
      <c r="F889" s="80"/>
      <c r="G889" s="80"/>
      <c r="H889" s="80"/>
    </row>
    <row r="890" spans="1:8" ht="14.25">
      <c r="A890" s="80"/>
      <c r="B890" s="80"/>
      <c r="C890" s="80"/>
      <c r="D890" s="80"/>
      <c r="E890" s="80"/>
      <c r="F890" s="80"/>
      <c r="G890" s="80"/>
      <c r="H890" s="80"/>
    </row>
    <row r="891" spans="1:8" ht="14.25">
      <c r="A891" s="80"/>
      <c r="B891" s="80"/>
      <c r="C891" s="80"/>
      <c r="D891" s="80"/>
      <c r="E891" s="80"/>
      <c r="F891" s="80"/>
      <c r="G891" s="80"/>
      <c r="H891" s="80"/>
    </row>
    <row r="892" spans="1:8" ht="14.25">
      <c r="A892" s="80"/>
      <c r="B892" s="80"/>
      <c r="C892" s="80"/>
      <c r="D892" s="80"/>
      <c r="E892" s="80"/>
      <c r="F892" s="80"/>
      <c r="G892" s="80"/>
      <c r="H892" s="80"/>
    </row>
    <row r="893" spans="1:8" ht="14.25">
      <c r="A893" s="80"/>
      <c r="B893" s="80"/>
      <c r="C893" s="80"/>
      <c r="D893" s="80"/>
      <c r="E893" s="80"/>
      <c r="F893" s="80"/>
      <c r="G893" s="80"/>
      <c r="H893" s="80"/>
    </row>
    <row r="894" spans="1:8" ht="14.25">
      <c r="A894" s="80"/>
      <c r="B894" s="80"/>
      <c r="C894" s="80"/>
      <c r="D894" s="80"/>
      <c r="E894" s="80"/>
      <c r="F894" s="80"/>
      <c r="G894" s="80"/>
      <c r="H894" s="80"/>
    </row>
    <row r="895" spans="1:8" ht="14.25">
      <c r="A895" s="80"/>
      <c r="B895" s="80"/>
      <c r="C895" s="80"/>
      <c r="D895" s="80"/>
      <c r="E895" s="80"/>
      <c r="F895" s="80"/>
      <c r="G895" s="80"/>
      <c r="H895" s="80"/>
    </row>
    <row r="896" spans="1:8" ht="14.25">
      <c r="A896" s="80"/>
      <c r="B896" s="80"/>
      <c r="C896" s="80"/>
      <c r="D896" s="80"/>
      <c r="E896" s="80"/>
      <c r="F896" s="80"/>
      <c r="G896" s="80"/>
      <c r="H896" s="80"/>
    </row>
    <row r="897" spans="1:8" ht="14.25">
      <c r="A897" s="80"/>
      <c r="B897" s="80"/>
      <c r="C897" s="80"/>
      <c r="D897" s="80"/>
      <c r="E897" s="80"/>
      <c r="F897" s="80"/>
      <c r="G897" s="80"/>
      <c r="H897" s="80"/>
    </row>
    <row r="898" spans="1:8" ht="14.25">
      <c r="A898" s="80"/>
      <c r="B898" s="80"/>
      <c r="C898" s="80"/>
      <c r="D898" s="80"/>
      <c r="E898" s="80"/>
      <c r="F898" s="80"/>
      <c r="G898" s="80"/>
      <c r="H898" s="80"/>
    </row>
    <row r="899" spans="1:8" ht="14.25">
      <c r="A899" s="80"/>
      <c r="B899" s="80"/>
      <c r="C899" s="80"/>
      <c r="D899" s="80"/>
      <c r="E899" s="80"/>
      <c r="F899" s="80"/>
      <c r="G899" s="80"/>
      <c r="H899" s="80"/>
    </row>
    <row r="900" spans="1:8" ht="14.25">
      <c r="A900" s="80"/>
      <c r="B900" s="80"/>
      <c r="C900" s="80"/>
      <c r="D900" s="80"/>
      <c r="E900" s="80"/>
      <c r="F900" s="80"/>
      <c r="G900" s="80"/>
      <c r="H900" s="80"/>
    </row>
    <row r="901" spans="1:8" ht="14.25">
      <c r="A901" s="80"/>
      <c r="B901" s="80"/>
      <c r="C901" s="80"/>
      <c r="D901" s="80"/>
      <c r="E901" s="80"/>
      <c r="F901" s="80"/>
      <c r="G901" s="80"/>
      <c r="H901" s="80"/>
    </row>
    <row r="902" spans="1:8" ht="14.25">
      <c r="A902" s="80"/>
      <c r="B902" s="80"/>
      <c r="C902" s="80"/>
      <c r="D902" s="80"/>
      <c r="E902" s="80"/>
      <c r="F902" s="80"/>
      <c r="G902" s="80"/>
      <c r="H902" s="80"/>
    </row>
    <row r="903" spans="1:8" ht="14.25">
      <c r="A903" s="80"/>
      <c r="B903" s="80"/>
      <c r="C903" s="80"/>
      <c r="D903" s="80"/>
      <c r="E903" s="80"/>
      <c r="F903" s="80"/>
      <c r="G903" s="80"/>
      <c r="H903" s="80"/>
    </row>
    <row r="904" spans="1:8" ht="14.25">
      <c r="A904" s="80"/>
      <c r="B904" s="80"/>
      <c r="C904" s="80"/>
      <c r="D904" s="80"/>
      <c r="E904" s="80"/>
      <c r="F904" s="80"/>
      <c r="G904" s="80"/>
      <c r="H904" s="80"/>
    </row>
    <row r="905" spans="1:8" ht="14.25">
      <c r="A905" s="80"/>
      <c r="B905" s="80"/>
      <c r="C905" s="80"/>
      <c r="D905" s="80"/>
      <c r="E905" s="80"/>
      <c r="F905" s="80"/>
      <c r="G905" s="80"/>
      <c r="H905" s="80"/>
    </row>
    <row r="906" spans="1:8" ht="14.25">
      <c r="A906" s="80"/>
      <c r="B906" s="80"/>
      <c r="C906" s="80"/>
      <c r="D906" s="80"/>
      <c r="E906" s="80"/>
      <c r="F906" s="80"/>
      <c r="G906" s="80"/>
      <c r="H906" s="80"/>
    </row>
    <row r="907" spans="1:8" ht="14.25">
      <c r="A907" s="80"/>
      <c r="B907" s="80"/>
      <c r="C907" s="80"/>
      <c r="D907" s="80"/>
      <c r="E907" s="80"/>
      <c r="F907" s="80"/>
      <c r="G907" s="80"/>
      <c r="H907" s="80"/>
    </row>
    <row r="908" spans="1:8" ht="14.25">
      <c r="A908" s="80"/>
      <c r="B908" s="80"/>
      <c r="C908" s="80"/>
      <c r="D908" s="80"/>
      <c r="E908" s="80"/>
      <c r="F908" s="80"/>
      <c r="G908" s="80"/>
      <c r="H908" s="80"/>
    </row>
    <row r="909" spans="1:8" ht="14.25">
      <c r="A909" s="80"/>
      <c r="B909" s="80"/>
      <c r="C909" s="80"/>
      <c r="D909" s="80"/>
      <c r="E909" s="80"/>
      <c r="F909" s="80"/>
      <c r="G909" s="80"/>
      <c r="H909" s="80"/>
    </row>
    <row r="910" spans="1:8" ht="14.25">
      <c r="A910" s="80"/>
      <c r="B910" s="80"/>
      <c r="C910" s="80"/>
      <c r="D910" s="80"/>
      <c r="E910" s="80"/>
      <c r="F910" s="80"/>
      <c r="G910" s="80"/>
      <c r="H910" s="80"/>
    </row>
    <row r="911" spans="1:8" ht="14.25">
      <c r="A911" s="80"/>
      <c r="B911" s="80"/>
      <c r="C911" s="80"/>
      <c r="D911" s="80"/>
      <c r="E911" s="80"/>
      <c r="F911" s="80"/>
      <c r="G911" s="80"/>
      <c r="H911" s="80"/>
    </row>
    <row r="912" spans="1:8" ht="14.25">
      <c r="A912" s="80"/>
      <c r="B912" s="80"/>
      <c r="C912" s="80"/>
      <c r="D912" s="80"/>
      <c r="E912" s="80"/>
      <c r="F912" s="80"/>
      <c r="G912" s="80"/>
      <c r="H912" s="80"/>
    </row>
    <row r="913" spans="1:8" ht="14.25">
      <c r="A913" s="80"/>
      <c r="B913" s="80"/>
      <c r="C913" s="80"/>
      <c r="D913" s="80"/>
      <c r="E913" s="80"/>
      <c r="F913" s="80"/>
      <c r="G913" s="80"/>
      <c r="H913" s="80"/>
    </row>
    <row r="914" spans="1:8" ht="14.25">
      <c r="A914" s="80"/>
      <c r="B914" s="80"/>
      <c r="C914" s="80"/>
      <c r="D914" s="80"/>
      <c r="E914" s="80"/>
      <c r="F914" s="80"/>
      <c r="G914" s="80"/>
      <c r="H914" s="80"/>
    </row>
    <row r="915" spans="1:8" ht="14.25">
      <c r="A915" s="80"/>
      <c r="B915" s="80"/>
      <c r="C915" s="80"/>
      <c r="D915" s="80"/>
      <c r="E915" s="80"/>
      <c r="F915" s="80"/>
      <c r="G915" s="80"/>
      <c r="H915" s="80"/>
    </row>
    <row r="916" spans="1:8" ht="14.25">
      <c r="A916" s="80"/>
      <c r="B916" s="80"/>
      <c r="C916" s="80"/>
      <c r="D916" s="80"/>
      <c r="E916" s="80"/>
      <c r="F916" s="80"/>
      <c r="G916" s="80"/>
      <c r="H916" s="80"/>
    </row>
    <row r="917" spans="1:8" ht="14.25">
      <c r="A917" s="80"/>
      <c r="B917" s="80"/>
      <c r="C917" s="80"/>
      <c r="D917" s="80"/>
      <c r="E917" s="80"/>
      <c r="F917" s="80"/>
      <c r="G917" s="80"/>
      <c r="H917" s="80"/>
    </row>
    <row r="918" spans="1:8" ht="14.25">
      <c r="A918" s="80"/>
      <c r="B918" s="80"/>
      <c r="C918" s="80"/>
      <c r="D918" s="80"/>
      <c r="E918" s="80"/>
      <c r="F918" s="80"/>
      <c r="G918" s="80"/>
      <c r="H918" s="80"/>
    </row>
    <row r="919" spans="1:8" ht="14.25">
      <c r="A919" s="80"/>
      <c r="B919" s="80"/>
      <c r="C919" s="80"/>
      <c r="D919" s="80"/>
      <c r="E919" s="80"/>
      <c r="F919" s="80"/>
      <c r="G919" s="80"/>
      <c r="H919" s="80"/>
    </row>
    <row r="920" spans="1:8" ht="14.25">
      <c r="A920" s="80"/>
      <c r="B920" s="80"/>
      <c r="C920" s="80"/>
      <c r="D920" s="80"/>
      <c r="E920" s="80"/>
      <c r="F920" s="80"/>
      <c r="G920" s="80"/>
      <c r="H920" s="80"/>
    </row>
    <row r="921" spans="1:8" ht="14.25">
      <c r="A921" s="80"/>
      <c r="B921" s="80"/>
      <c r="C921" s="80"/>
      <c r="D921" s="80"/>
      <c r="E921" s="80"/>
      <c r="F921" s="80"/>
      <c r="G921" s="80"/>
      <c r="H921" s="80"/>
    </row>
    <row r="922" spans="1:8" ht="14.25">
      <c r="A922" s="80"/>
      <c r="B922" s="80"/>
      <c r="C922" s="80"/>
      <c r="D922" s="80"/>
      <c r="E922" s="80"/>
      <c r="F922" s="80"/>
      <c r="G922" s="80"/>
      <c r="H922" s="80"/>
    </row>
    <row r="923" spans="1:8" ht="14.25">
      <c r="A923" s="80"/>
      <c r="B923" s="80"/>
      <c r="C923" s="80"/>
      <c r="D923" s="80"/>
      <c r="E923" s="80"/>
      <c r="F923" s="80"/>
      <c r="G923" s="80"/>
      <c r="H923" s="80"/>
    </row>
    <row r="924" spans="1:8" ht="14.25">
      <c r="A924" s="80"/>
      <c r="B924" s="80"/>
      <c r="C924" s="80"/>
      <c r="D924" s="80"/>
      <c r="E924" s="80"/>
      <c r="F924" s="80"/>
      <c r="G924" s="80"/>
      <c r="H924" s="80"/>
    </row>
    <row r="925" spans="1:8" ht="14.25">
      <c r="A925" s="80"/>
      <c r="B925" s="80"/>
      <c r="C925" s="80"/>
      <c r="D925" s="80"/>
      <c r="E925" s="80"/>
      <c r="F925" s="80"/>
      <c r="G925" s="80"/>
      <c r="H925" s="80"/>
    </row>
    <row r="926" spans="1:8" ht="14.25">
      <c r="A926" s="80"/>
      <c r="B926" s="80"/>
      <c r="C926" s="80"/>
      <c r="D926" s="80"/>
      <c r="E926" s="80"/>
      <c r="F926" s="80"/>
      <c r="G926" s="80"/>
      <c r="H926" s="80"/>
    </row>
    <row r="927" spans="1:8" ht="14.25">
      <c r="A927" s="80"/>
      <c r="B927" s="80"/>
      <c r="C927" s="80"/>
      <c r="D927" s="80"/>
      <c r="E927" s="80"/>
      <c r="F927" s="80"/>
      <c r="G927" s="80"/>
      <c r="H927" s="80"/>
    </row>
    <row r="928" spans="1:8" ht="14.25">
      <c r="A928" s="80"/>
      <c r="B928" s="80"/>
      <c r="C928" s="80"/>
      <c r="D928" s="80"/>
      <c r="E928" s="80"/>
      <c r="F928" s="80"/>
      <c r="G928" s="80"/>
      <c r="H928" s="80"/>
    </row>
    <row r="929" spans="1:8" ht="14.25">
      <c r="A929" s="80"/>
      <c r="B929" s="80"/>
      <c r="C929" s="80"/>
      <c r="D929" s="80"/>
      <c r="E929" s="80"/>
      <c r="F929" s="80"/>
      <c r="G929" s="80"/>
      <c r="H929" s="80"/>
    </row>
    <row r="930" spans="1:8" ht="14.25">
      <c r="A930" s="80"/>
      <c r="B930" s="80"/>
      <c r="C930" s="80"/>
      <c r="D930" s="80"/>
      <c r="E930" s="80"/>
      <c r="F930" s="80"/>
      <c r="G930" s="80"/>
      <c r="H930" s="80"/>
    </row>
    <row r="931" spans="1:8" ht="14.25">
      <c r="A931" s="80"/>
      <c r="B931" s="80"/>
      <c r="C931" s="80"/>
      <c r="D931" s="80"/>
      <c r="E931" s="80"/>
      <c r="F931" s="80"/>
      <c r="G931" s="80"/>
      <c r="H931" s="80"/>
    </row>
    <row r="932" spans="1:8" ht="14.25">
      <c r="A932" s="80"/>
      <c r="B932" s="80"/>
      <c r="C932" s="80"/>
      <c r="D932" s="80"/>
      <c r="E932" s="80"/>
      <c r="F932" s="80"/>
      <c r="G932" s="80"/>
      <c r="H932" s="80"/>
    </row>
    <row r="933" spans="1:8" ht="14.25">
      <c r="A933" s="80"/>
      <c r="B933" s="80"/>
      <c r="C933" s="80"/>
      <c r="D933" s="80"/>
      <c r="E933" s="80"/>
      <c r="F933" s="80"/>
      <c r="G933" s="80"/>
      <c r="H933" s="80"/>
    </row>
    <row r="934" spans="1:8" ht="14.25">
      <c r="A934" s="80"/>
      <c r="B934" s="80"/>
      <c r="C934" s="80"/>
      <c r="D934" s="80"/>
      <c r="E934" s="80"/>
      <c r="F934" s="80"/>
      <c r="G934" s="80"/>
      <c r="H934" s="80"/>
    </row>
    <row r="935" spans="1:8" ht="14.25">
      <c r="A935" s="80"/>
      <c r="B935" s="80"/>
      <c r="C935" s="80"/>
      <c r="D935" s="80"/>
      <c r="E935" s="80"/>
      <c r="F935" s="80"/>
      <c r="G935" s="80"/>
      <c r="H935" s="80"/>
    </row>
    <row r="936" spans="1:8" ht="14.25">
      <c r="A936" s="80"/>
      <c r="B936" s="80"/>
      <c r="C936" s="80"/>
      <c r="D936" s="80"/>
      <c r="E936" s="80"/>
      <c r="F936" s="80"/>
      <c r="G936" s="80"/>
      <c r="H936" s="80"/>
    </row>
    <row r="937" spans="1:8" ht="14.25">
      <c r="A937" s="80"/>
      <c r="B937" s="80"/>
      <c r="C937" s="80"/>
      <c r="D937" s="80"/>
      <c r="E937" s="80"/>
      <c r="F937" s="80"/>
      <c r="G937" s="80"/>
      <c r="H937" s="80"/>
    </row>
    <row r="938" spans="1:8" ht="14.25">
      <c r="A938" s="80"/>
      <c r="B938" s="80"/>
      <c r="C938" s="80"/>
      <c r="D938" s="80"/>
      <c r="E938" s="80"/>
      <c r="F938" s="80"/>
      <c r="G938" s="80"/>
      <c r="H938" s="80"/>
    </row>
    <row r="939" spans="1:8" ht="14.25">
      <c r="A939" s="80"/>
      <c r="B939" s="80"/>
      <c r="C939" s="80"/>
      <c r="D939" s="80"/>
      <c r="E939" s="80"/>
      <c r="F939" s="80"/>
      <c r="G939" s="80"/>
      <c r="H939" s="80"/>
    </row>
    <row r="940" spans="1:8" ht="14.25">
      <c r="A940" s="80"/>
      <c r="B940" s="80"/>
      <c r="C940" s="80"/>
      <c r="D940" s="80"/>
      <c r="E940" s="80"/>
      <c r="F940" s="80"/>
      <c r="G940" s="80"/>
      <c r="H940" s="80"/>
    </row>
    <row r="941" spans="1:8" ht="14.25">
      <c r="A941" s="80"/>
      <c r="B941" s="80"/>
      <c r="C941" s="80"/>
      <c r="D941" s="80"/>
      <c r="E941" s="80"/>
      <c r="F941" s="80"/>
      <c r="G941" s="80"/>
      <c r="H941" s="80"/>
    </row>
    <row r="942" spans="1:8" ht="14.25">
      <c r="A942" s="80"/>
      <c r="B942" s="80"/>
      <c r="C942" s="80"/>
      <c r="D942" s="80"/>
      <c r="E942" s="80"/>
      <c r="F942" s="80"/>
      <c r="G942" s="80"/>
      <c r="H942" s="80"/>
    </row>
    <row r="943" spans="1:8" ht="14.25">
      <c r="A943" s="80"/>
      <c r="B943" s="80"/>
      <c r="C943" s="80"/>
      <c r="D943" s="80"/>
      <c r="E943" s="80"/>
      <c r="F943" s="80"/>
      <c r="G943" s="80"/>
      <c r="H943" s="80"/>
    </row>
    <row r="944" spans="1:8" ht="14.25">
      <c r="A944" s="80"/>
      <c r="B944" s="80"/>
      <c r="C944" s="80"/>
      <c r="D944" s="80"/>
      <c r="E944" s="80"/>
      <c r="F944" s="80"/>
      <c r="G944" s="80"/>
      <c r="H944" s="80"/>
    </row>
    <row r="945" spans="1:8" ht="14.25">
      <c r="A945" s="80"/>
      <c r="B945" s="80"/>
      <c r="C945" s="80"/>
      <c r="D945" s="80"/>
      <c r="E945" s="80"/>
      <c r="F945" s="80"/>
      <c r="G945" s="80"/>
      <c r="H945" s="80"/>
    </row>
    <row r="946" spans="1:8" ht="14.25">
      <c r="A946" s="80"/>
      <c r="B946" s="80"/>
      <c r="C946" s="80"/>
      <c r="D946" s="80"/>
      <c r="E946" s="80"/>
      <c r="F946" s="80"/>
      <c r="G946" s="80"/>
      <c r="H946" s="80"/>
    </row>
    <row r="947" spans="1:8" ht="14.25">
      <c r="A947" s="80"/>
      <c r="B947" s="80"/>
      <c r="C947" s="80"/>
      <c r="D947" s="80"/>
      <c r="E947" s="80"/>
      <c r="F947" s="80"/>
      <c r="G947" s="80"/>
      <c r="H947" s="80"/>
    </row>
    <row r="948" spans="1:8" ht="14.25">
      <c r="A948" s="80"/>
      <c r="B948" s="80"/>
      <c r="C948" s="80"/>
      <c r="D948" s="80"/>
      <c r="E948" s="80"/>
      <c r="F948" s="80"/>
      <c r="G948" s="80"/>
      <c r="H948" s="80"/>
    </row>
    <row r="949" spans="1:8" ht="14.25">
      <c r="A949" s="80"/>
      <c r="B949" s="80"/>
      <c r="C949" s="80"/>
      <c r="D949" s="80"/>
      <c r="E949" s="80"/>
      <c r="F949" s="80"/>
      <c r="G949" s="80"/>
      <c r="H949" s="80"/>
    </row>
    <row r="950" spans="1:8" ht="14.25">
      <c r="A950" s="80"/>
      <c r="B950" s="80"/>
      <c r="C950" s="80"/>
      <c r="D950" s="80"/>
      <c r="E950" s="80"/>
      <c r="F950" s="80"/>
      <c r="G950" s="80"/>
      <c r="H950" s="80"/>
    </row>
    <row r="951" spans="1:8" ht="14.25">
      <c r="A951" s="80"/>
      <c r="B951" s="80"/>
      <c r="C951" s="80"/>
      <c r="D951" s="80"/>
      <c r="E951" s="80"/>
      <c r="F951" s="80"/>
      <c r="G951" s="80"/>
      <c r="H951" s="80"/>
    </row>
    <row r="952" spans="1:8" ht="14.25">
      <c r="A952" s="80"/>
      <c r="B952" s="80"/>
      <c r="C952" s="80"/>
      <c r="D952" s="80"/>
      <c r="E952" s="80"/>
      <c r="F952" s="80"/>
      <c r="G952" s="80"/>
      <c r="H952" s="80"/>
    </row>
    <row r="953" spans="1:8" ht="14.25">
      <c r="A953" s="80"/>
      <c r="B953" s="80"/>
      <c r="C953" s="80"/>
      <c r="D953" s="80"/>
      <c r="E953" s="80"/>
      <c r="F953" s="80"/>
      <c r="G953" s="80"/>
      <c r="H953" s="80"/>
    </row>
    <row r="954" spans="1:8" ht="14.25">
      <c r="A954" s="80"/>
      <c r="B954" s="80"/>
      <c r="C954" s="80"/>
      <c r="D954" s="80"/>
      <c r="E954" s="80"/>
      <c r="F954" s="80"/>
      <c r="G954" s="80"/>
      <c r="H954" s="80"/>
    </row>
    <row r="955" spans="1:8" ht="14.25">
      <c r="A955" s="80"/>
      <c r="B955" s="80"/>
      <c r="C955" s="80"/>
      <c r="D955" s="80"/>
      <c r="E955" s="80"/>
      <c r="F955" s="80"/>
      <c r="G955" s="80"/>
      <c r="H955" s="80"/>
    </row>
    <row r="956" spans="1:8" ht="14.25">
      <c r="A956" s="80"/>
      <c r="B956" s="80"/>
      <c r="C956" s="80"/>
      <c r="D956" s="80"/>
      <c r="E956" s="80"/>
      <c r="F956" s="80"/>
      <c r="G956" s="80"/>
      <c r="H956" s="80"/>
    </row>
    <row r="957" spans="1:8" ht="14.25">
      <c r="A957" s="80"/>
      <c r="B957" s="80"/>
      <c r="C957" s="80"/>
      <c r="D957" s="80"/>
      <c r="E957" s="80"/>
      <c r="F957" s="80"/>
      <c r="G957" s="80"/>
      <c r="H957" s="80"/>
    </row>
    <row r="958" spans="1:8" ht="14.25">
      <c r="A958" s="80"/>
      <c r="B958" s="80"/>
      <c r="C958" s="80"/>
      <c r="D958" s="80"/>
      <c r="E958" s="80"/>
      <c r="F958" s="80"/>
      <c r="G958" s="80"/>
      <c r="H958" s="80"/>
    </row>
    <row r="959" spans="1:8" ht="14.25">
      <c r="A959" s="80"/>
      <c r="B959" s="80"/>
      <c r="C959" s="80"/>
      <c r="D959" s="80"/>
      <c r="E959" s="80"/>
      <c r="F959" s="80"/>
      <c r="G959" s="80"/>
      <c r="H959" s="80"/>
    </row>
    <row r="960" spans="1:8" ht="14.25">
      <c r="A960" s="80"/>
      <c r="B960" s="80"/>
      <c r="C960" s="80"/>
      <c r="D960" s="80"/>
      <c r="E960" s="80"/>
      <c r="F960" s="80"/>
      <c r="G960" s="80"/>
      <c r="H960" s="80"/>
    </row>
    <row r="961" spans="1:8" ht="14.25">
      <c r="A961" s="80"/>
      <c r="B961" s="80"/>
      <c r="C961" s="80"/>
      <c r="D961" s="80"/>
      <c r="E961" s="80"/>
      <c r="F961" s="80"/>
      <c r="G961" s="80"/>
      <c r="H961" s="80"/>
    </row>
    <row r="962" spans="1:8" ht="14.25">
      <c r="A962" s="80"/>
      <c r="B962" s="80"/>
      <c r="C962" s="80"/>
      <c r="D962" s="80"/>
      <c r="E962" s="80"/>
      <c r="F962" s="80"/>
      <c r="G962" s="80"/>
      <c r="H962" s="80"/>
    </row>
    <row r="963" spans="1:8" ht="14.25">
      <c r="A963" s="80"/>
      <c r="B963" s="80"/>
      <c r="C963" s="80"/>
      <c r="D963" s="80"/>
      <c r="E963" s="80"/>
      <c r="F963" s="80"/>
      <c r="G963" s="80"/>
      <c r="H963" s="80"/>
    </row>
    <row r="964" spans="1:8" ht="14.25">
      <c r="A964" s="80"/>
      <c r="B964" s="80"/>
      <c r="C964" s="80"/>
      <c r="D964" s="80"/>
      <c r="E964" s="80"/>
      <c r="F964" s="80"/>
      <c r="G964" s="80"/>
      <c r="H964" s="80"/>
    </row>
    <row r="965" spans="1:8" ht="14.25">
      <c r="A965" s="80"/>
      <c r="B965" s="80"/>
      <c r="C965" s="80"/>
      <c r="D965" s="80"/>
      <c r="E965" s="80"/>
      <c r="F965" s="80"/>
      <c r="G965" s="80"/>
      <c r="H965" s="80"/>
    </row>
    <row r="966" spans="1:8" ht="14.25">
      <c r="A966" s="80"/>
      <c r="B966" s="80"/>
      <c r="C966" s="80"/>
      <c r="D966" s="80"/>
      <c r="E966" s="80"/>
      <c r="F966" s="80"/>
      <c r="G966" s="80"/>
      <c r="H966" s="80"/>
    </row>
    <row r="967" spans="1:8" ht="14.25">
      <c r="A967" s="80"/>
      <c r="B967" s="80"/>
      <c r="C967" s="80"/>
      <c r="D967" s="80"/>
      <c r="E967" s="80"/>
      <c r="F967" s="80"/>
      <c r="G967" s="80"/>
      <c r="H967" s="80"/>
    </row>
    <row r="968" spans="1:8" ht="14.25">
      <c r="A968" s="80"/>
      <c r="B968" s="80"/>
      <c r="C968" s="80"/>
      <c r="D968" s="80"/>
      <c r="E968" s="80"/>
      <c r="F968" s="80"/>
      <c r="G968" s="80"/>
      <c r="H968" s="80"/>
    </row>
    <row r="969" spans="1:8" ht="14.25">
      <c r="A969" s="80"/>
      <c r="B969" s="80"/>
      <c r="C969" s="80"/>
      <c r="D969" s="80"/>
      <c r="E969" s="80"/>
      <c r="F969" s="80"/>
      <c r="G969" s="80"/>
      <c r="H969" s="80"/>
    </row>
    <row r="970" spans="1:8" ht="14.25">
      <c r="A970" s="80"/>
      <c r="B970" s="80"/>
      <c r="C970" s="80"/>
      <c r="D970" s="80"/>
      <c r="E970" s="80"/>
      <c r="F970" s="80"/>
      <c r="G970" s="80"/>
      <c r="H970" s="80"/>
    </row>
    <row r="971" spans="1:8" ht="14.25">
      <c r="A971" s="80"/>
      <c r="B971" s="80"/>
      <c r="C971" s="80"/>
      <c r="D971" s="80"/>
      <c r="E971" s="80"/>
      <c r="F971" s="80"/>
      <c r="G971" s="80"/>
      <c r="H971" s="80"/>
    </row>
    <row r="972" spans="1:8" ht="14.25">
      <c r="A972" s="80"/>
      <c r="B972" s="80"/>
      <c r="C972" s="80"/>
      <c r="D972" s="80"/>
      <c r="E972" s="80"/>
      <c r="F972" s="80"/>
      <c r="G972" s="80"/>
      <c r="H972" s="80"/>
    </row>
    <row r="973" spans="1:8" ht="14.25">
      <c r="A973" s="80"/>
      <c r="B973" s="80"/>
      <c r="C973" s="80"/>
      <c r="D973" s="80"/>
      <c r="E973" s="80"/>
      <c r="F973" s="80"/>
      <c r="G973" s="80"/>
      <c r="H973" s="80"/>
    </row>
    <row r="974" spans="1:8" ht="14.25">
      <c r="A974" s="80"/>
      <c r="B974" s="80"/>
      <c r="C974" s="80"/>
      <c r="D974" s="80"/>
      <c r="E974" s="80"/>
      <c r="F974" s="80"/>
      <c r="G974" s="80"/>
      <c r="H974" s="80"/>
    </row>
    <row r="975" spans="1:8" ht="14.25">
      <c r="A975" s="80"/>
      <c r="B975" s="80"/>
      <c r="C975" s="80"/>
      <c r="D975" s="80"/>
      <c r="E975" s="80"/>
      <c r="F975" s="80"/>
      <c r="G975" s="80"/>
      <c r="H975" s="80"/>
    </row>
    <row r="976" spans="1:8" ht="14.25">
      <c r="A976" s="80"/>
      <c r="B976" s="80"/>
      <c r="C976" s="80"/>
      <c r="D976" s="80"/>
      <c r="E976" s="80"/>
      <c r="F976" s="80"/>
      <c r="G976" s="80"/>
      <c r="H976" s="80"/>
    </row>
    <row r="977" spans="1:8" ht="14.25">
      <c r="A977" s="80"/>
      <c r="B977" s="80"/>
      <c r="C977" s="80"/>
      <c r="D977" s="80"/>
      <c r="E977" s="80"/>
      <c r="F977" s="80"/>
      <c r="G977" s="80"/>
      <c r="H977" s="80"/>
    </row>
    <row r="978" spans="1:8" ht="14.25">
      <c r="A978" s="80"/>
      <c r="B978" s="80"/>
      <c r="C978" s="80"/>
      <c r="D978" s="80"/>
      <c r="E978" s="80"/>
      <c r="F978" s="80"/>
      <c r="G978" s="80"/>
      <c r="H978" s="80"/>
    </row>
    <row r="979" spans="1:8" ht="14.25">
      <c r="A979" s="80"/>
      <c r="B979" s="80"/>
      <c r="C979" s="80"/>
      <c r="D979" s="80"/>
      <c r="E979" s="80"/>
      <c r="F979" s="80"/>
      <c r="G979" s="80"/>
      <c r="H979" s="80"/>
    </row>
    <row r="980" spans="1:8" ht="14.25">
      <c r="A980" s="80"/>
      <c r="B980" s="80"/>
      <c r="C980" s="80"/>
      <c r="D980" s="80"/>
      <c r="E980" s="80"/>
      <c r="F980" s="80"/>
      <c r="G980" s="80"/>
      <c r="H980" s="80"/>
    </row>
    <row r="981" spans="1:8" ht="14.25">
      <c r="A981" s="80"/>
      <c r="B981" s="80"/>
      <c r="C981" s="80"/>
      <c r="D981" s="80"/>
      <c r="E981" s="80"/>
      <c r="F981" s="80"/>
      <c r="G981" s="80"/>
      <c r="H981" s="80"/>
    </row>
    <row r="982" spans="1:8" ht="14.25">
      <c r="A982" s="80"/>
      <c r="B982" s="80"/>
      <c r="C982" s="80"/>
      <c r="D982" s="80"/>
      <c r="E982" s="80"/>
      <c r="F982" s="80"/>
      <c r="G982" s="80"/>
      <c r="H982" s="80"/>
    </row>
    <row r="983" spans="1:8" ht="14.25">
      <c r="A983" s="80"/>
      <c r="B983" s="80"/>
      <c r="C983" s="80"/>
      <c r="D983" s="80"/>
      <c r="E983" s="80"/>
      <c r="F983" s="80"/>
      <c r="G983" s="80"/>
      <c r="H983" s="80"/>
    </row>
    <row r="984" spans="1:8" ht="14.25">
      <c r="A984" s="80"/>
      <c r="B984" s="80"/>
      <c r="C984" s="80"/>
      <c r="D984" s="80"/>
      <c r="E984" s="80"/>
      <c r="F984" s="80"/>
      <c r="G984" s="80"/>
      <c r="H984" s="80"/>
    </row>
    <row r="985" spans="1:8" ht="14.25">
      <c r="A985" s="80"/>
      <c r="B985" s="80"/>
      <c r="C985" s="80"/>
      <c r="D985" s="80"/>
      <c r="E985" s="80"/>
      <c r="F985" s="80"/>
      <c r="G985" s="80"/>
      <c r="H985" s="80"/>
    </row>
    <row r="986" spans="1:8" ht="14.25">
      <c r="A986" s="80"/>
      <c r="B986" s="80"/>
      <c r="C986" s="80"/>
      <c r="D986" s="80"/>
      <c r="E986" s="80"/>
      <c r="F986" s="80"/>
      <c r="G986" s="80"/>
      <c r="H986" s="80"/>
    </row>
    <row r="987" spans="1:8" ht="14.25">
      <c r="A987" s="80"/>
      <c r="B987" s="80"/>
      <c r="C987" s="80"/>
      <c r="D987" s="80"/>
      <c r="E987" s="80"/>
      <c r="F987" s="80"/>
      <c r="G987" s="80"/>
      <c r="H987" s="80"/>
    </row>
    <row r="988" spans="1:8" ht="14.25">
      <c r="A988" s="80"/>
      <c r="B988" s="80"/>
      <c r="C988" s="80"/>
      <c r="D988" s="80"/>
      <c r="E988" s="80"/>
      <c r="F988" s="80"/>
      <c r="G988" s="80"/>
      <c r="H988" s="80"/>
    </row>
    <row r="989" spans="1:8" ht="14.25">
      <c r="A989" s="80"/>
      <c r="B989" s="80"/>
      <c r="C989" s="80"/>
      <c r="D989" s="80"/>
      <c r="E989" s="80"/>
      <c r="F989" s="80"/>
      <c r="G989" s="80"/>
      <c r="H989" s="80"/>
    </row>
    <row r="990" spans="1:8" ht="14.25">
      <c r="A990" s="80"/>
      <c r="B990" s="80"/>
      <c r="C990" s="80"/>
      <c r="D990" s="80"/>
      <c r="E990" s="80"/>
      <c r="F990" s="80"/>
      <c r="G990" s="80"/>
      <c r="H990" s="80"/>
    </row>
    <row r="991" spans="1:8" ht="14.25">
      <c r="A991" s="80"/>
      <c r="B991" s="80"/>
      <c r="C991" s="80"/>
      <c r="D991" s="80"/>
      <c r="E991" s="80"/>
      <c r="F991" s="80"/>
      <c r="G991" s="80"/>
      <c r="H991" s="80"/>
    </row>
    <row r="992" spans="1:8" ht="14.25">
      <c r="A992" s="80"/>
      <c r="B992" s="80"/>
      <c r="C992" s="80"/>
      <c r="D992" s="80"/>
      <c r="E992" s="80"/>
      <c r="F992" s="80"/>
      <c r="G992" s="80"/>
      <c r="H992" s="80"/>
    </row>
    <row r="993" spans="1:8" ht="14.25">
      <c r="A993" s="80"/>
      <c r="B993" s="80"/>
      <c r="C993" s="80"/>
      <c r="D993" s="80"/>
      <c r="E993" s="80"/>
      <c r="F993" s="80"/>
      <c r="G993" s="80"/>
      <c r="H993" s="80"/>
    </row>
    <row r="994" spans="1:8" ht="14.25">
      <c r="A994" s="80"/>
      <c r="B994" s="80"/>
      <c r="C994" s="80"/>
      <c r="D994" s="80"/>
      <c r="E994" s="80"/>
      <c r="F994" s="80"/>
      <c r="G994" s="80"/>
      <c r="H994" s="80"/>
    </row>
    <row r="995" spans="1:8" ht="14.25">
      <c r="A995" s="80"/>
      <c r="B995" s="80"/>
      <c r="C995" s="80"/>
      <c r="D995" s="80"/>
      <c r="E995" s="80"/>
      <c r="F995" s="80"/>
      <c r="G995" s="80"/>
      <c r="H995" s="80"/>
    </row>
    <row r="996" spans="1:8" ht="14.25">
      <c r="A996" s="80"/>
      <c r="B996" s="80"/>
      <c r="C996" s="80"/>
      <c r="D996" s="80"/>
      <c r="E996" s="80"/>
      <c r="F996" s="80"/>
      <c r="G996" s="80"/>
      <c r="H996" s="80"/>
    </row>
    <row r="997" spans="1:8" ht="14.25">
      <c r="A997" s="80"/>
      <c r="B997" s="80"/>
      <c r="C997" s="80"/>
      <c r="D997" s="80"/>
      <c r="E997" s="80"/>
      <c r="F997" s="80"/>
      <c r="G997" s="80"/>
      <c r="H997" s="80"/>
    </row>
    <row r="998" spans="1:8" ht="14.25">
      <c r="A998" s="80"/>
      <c r="B998" s="80"/>
      <c r="C998" s="80"/>
      <c r="D998" s="80"/>
      <c r="E998" s="80"/>
      <c r="F998" s="80"/>
      <c r="G998" s="80"/>
      <c r="H998" s="80"/>
    </row>
    <row r="999" spans="1:8" ht="14.25">
      <c r="A999" s="80"/>
      <c r="B999" s="80"/>
      <c r="C999" s="80"/>
      <c r="D999" s="80"/>
      <c r="E999" s="80"/>
      <c r="F999" s="80"/>
      <c r="G999" s="80"/>
      <c r="H999" s="80"/>
    </row>
    <row r="1000" spans="1:8" ht="14.25">
      <c r="A1000" s="80"/>
      <c r="B1000" s="80"/>
      <c r="C1000" s="80"/>
      <c r="D1000" s="80"/>
      <c r="E1000" s="80"/>
      <c r="F1000" s="80"/>
      <c r="G1000" s="80"/>
      <c r="H1000" s="80"/>
    </row>
    <row r="1001" spans="1:8" ht="14.25">
      <c r="A1001" s="80"/>
      <c r="B1001" s="80"/>
      <c r="C1001" s="80"/>
      <c r="D1001" s="80"/>
      <c r="E1001" s="80"/>
      <c r="F1001" s="80"/>
      <c r="G1001" s="80"/>
      <c r="H1001" s="80"/>
    </row>
    <row r="1002" spans="1:8" ht="14.25">
      <c r="A1002" s="80"/>
      <c r="B1002" s="80"/>
      <c r="C1002" s="80"/>
      <c r="D1002" s="80"/>
      <c r="E1002" s="80"/>
      <c r="F1002" s="80"/>
      <c r="G1002" s="80"/>
      <c r="H1002" s="80"/>
    </row>
    <row r="1003" spans="1:8" ht="14.25">
      <c r="A1003" s="80"/>
      <c r="B1003" s="80"/>
      <c r="C1003" s="80"/>
      <c r="D1003" s="80"/>
      <c r="E1003" s="80"/>
      <c r="F1003" s="80"/>
      <c r="G1003" s="80"/>
      <c r="H1003" s="80"/>
    </row>
    <row r="1004" spans="1:8" ht="14.25">
      <c r="A1004" s="80"/>
      <c r="B1004" s="80"/>
      <c r="C1004" s="80"/>
      <c r="D1004" s="80"/>
      <c r="E1004" s="80"/>
      <c r="F1004" s="80"/>
      <c r="G1004" s="80"/>
      <c r="H1004" s="80"/>
    </row>
    <row r="1005" spans="1:8" ht="14.25">
      <c r="A1005" s="80"/>
      <c r="B1005" s="80"/>
      <c r="C1005" s="80"/>
      <c r="D1005" s="80"/>
      <c r="E1005" s="80"/>
      <c r="F1005" s="80"/>
      <c r="G1005" s="80"/>
      <c r="H1005" s="80"/>
    </row>
    <row r="1006" spans="1:8" ht="14.25">
      <c r="A1006" s="80"/>
      <c r="B1006" s="80"/>
      <c r="C1006" s="80"/>
      <c r="D1006" s="80"/>
      <c r="E1006" s="80"/>
      <c r="F1006" s="80"/>
      <c r="G1006" s="80"/>
      <c r="H1006" s="80"/>
    </row>
    <row r="1007" spans="1:8" ht="14.25">
      <c r="A1007" s="80"/>
      <c r="B1007" s="80"/>
      <c r="C1007" s="80"/>
      <c r="D1007" s="80"/>
      <c r="E1007" s="80"/>
      <c r="F1007" s="80"/>
      <c r="G1007" s="80"/>
      <c r="H1007" s="80"/>
    </row>
    <row r="1008" spans="1:8" ht="14.25">
      <c r="A1008" s="80"/>
      <c r="B1008" s="80"/>
      <c r="C1008" s="80"/>
      <c r="D1008" s="80"/>
      <c r="E1008" s="80"/>
      <c r="F1008" s="80"/>
      <c r="G1008" s="80"/>
      <c r="H1008" s="80"/>
    </row>
    <row r="1009" spans="1:8" ht="14.25">
      <c r="A1009" s="80"/>
      <c r="B1009" s="80"/>
      <c r="C1009" s="80"/>
      <c r="D1009" s="80"/>
      <c r="E1009" s="80"/>
      <c r="F1009" s="80"/>
      <c r="G1009" s="80"/>
      <c r="H1009" s="80"/>
    </row>
    <row r="1010" spans="1:8" ht="14.25">
      <c r="A1010" s="80"/>
      <c r="B1010" s="80"/>
      <c r="C1010" s="80"/>
      <c r="D1010" s="80"/>
      <c r="E1010" s="80"/>
      <c r="F1010" s="80"/>
      <c r="G1010" s="80"/>
      <c r="H1010" s="80"/>
    </row>
    <row r="1011" spans="1:8" ht="14.25">
      <c r="A1011" s="80"/>
      <c r="B1011" s="80"/>
      <c r="C1011" s="80"/>
      <c r="D1011" s="80"/>
      <c r="E1011" s="80"/>
      <c r="F1011" s="80"/>
      <c r="G1011" s="80"/>
      <c r="H1011" s="80"/>
    </row>
    <row r="1012" spans="1:8" ht="14.25">
      <c r="A1012" s="80"/>
      <c r="B1012" s="80"/>
      <c r="C1012" s="80"/>
      <c r="D1012" s="80"/>
      <c r="E1012" s="80"/>
      <c r="F1012" s="80"/>
      <c r="G1012" s="80"/>
      <c r="H1012" s="80"/>
    </row>
    <row r="1013" spans="1:8" ht="14.25">
      <c r="A1013" s="80"/>
      <c r="B1013" s="80"/>
      <c r="C1013" s="80"/>
      <c r="D1013" s="80"/>
      <c r="E1013" s="80"/>
      <c r="F1013" s="80"/>
      <c r="G1013" s="80"/>
      <c r="H1013" s="80"/>
    </row>
    <row r="1014" spans="1:8" ht="14.25">
      <c r="A1014" s="80"/>
      <c r="B1014" s="80"/>
      <c r="C1014" s="80"/>
      <c r="D1014" s="80"/>
      <c r="E1014" s="80"/>
      <c r="F1014" s="80"/>
      <c r="G1014" s="80"/>
      <c r="H1014" s="80"/>
    </row>
    <row r="1015" spans="1:8" ht="14.25">
      <c r="A1015" s="80"/>
      <c r="B1015" s="80"/>
      <c r="C1015" s="80"/>
      <c r="D1015" s="80"/>
      <c r="E1015" s="80"/>
      <c r="F1015" s="80"/>
      <c r="G1015" s="80"/>
      <c r="H1015" s="80"/>
    </row>
    <row r="1016" spans="1:8" ht="14.25">
      <c r="A1016" s="80"/>
      <c r="B1016" s="80"/>
      <c r="C1016" s="80"/>
      <c r="D1016" s="80"/>
      <c r="E1016" s="80"/>
      <c r="F1016" s="80"/>
      <c r="G1016" s="80"/>
      <c r="H1016" s="80"/>
    </row>
    <row r="1017" spans="1:8" ht="14.25">
      <c r="A1017" s="80"/>
      <c r="B1017" s="80"/>
      <c r="C1017" s="80"/>
      <c r="D1017" s="80"/>
      <c r="E1017" s="80"/>
      <c r="F1017" s="80"/>
      <c r="G1017" s="80"/>
      <c r="H1017" s="80"/>
    </row>
    <row r="1018" spans="1:8" ht="14.25">
      <c r="A1018" s="80"/>
      <c r="B1018" s="80"/>
      <c r="C1018" s="80"/>
      <c r="D1018" s="80"/>
      <c r="E1018" s="80"/>
      <c r="F1018" s="80"/>
      <c r="G1018" s="80"/>
      <c r="H1018" s="80"/>
    </row>
    <row r="1019" spans="1:8" ht="14.25">
      <c r="A1019" s="80"/>
      <c r="B1019" s="80"/>
      <c r="C1019" s="80"/>
      <c r="D1019" s="80"/>
      <c r="E1019" s="80"/>
      <c r="F1019" s="80"/>
      <c r="G1019" s="80"/>
      <c r="H1019" s="80"/>
    </row>
    <row r="1020" spans="1:8" ht="14.25">
      <c r="A1020" s="80"/>
      <c r="B1020" s="80"/>
      <c r="C1020" s="80"/>
      <c r="D1020" s="80"/>
      <c r="E1020" s="80"/>
      <c r="F1020" s="80"/>
      <c r="G1020" s="80"/>
      <c r="H1020" s="80"/>
    </row>
    <row r="1021" spans="1:8" ht="14.25">
      <c r="A1021" s="80"/>
      <c r="B1021" s="80"/>
      <c r="C1021" s="80"/>
      <c r="D1021" s="80"/>
      <c r="E1021" s="80"/>
      <c r="F1021" s="80"/>
      <c r="G1021" s="80"/>
      <c r="H1021" s="80"/>
    </row>
    <row r="1022" spans="1:8" ht="14.25">
      <c r="A1022" s="80"/>
      <c r="B1022" s="80"/>
      <c r="C1022" s="80"/>
      <c r="D1022" s="80"/>
      <c r="E1022" s="80"/>
      <c r="F1022" s="80"/>
      <c r="G1022" s="80"/>
      <c r="H1022" s="80"/>
    </row>
    <row r="1023" spans="1:8" ht="14.25">
      <c r="A1023" s="80"/>
      <c r="B1023" s="80"/>
      <c r="C1023" s="80"/>
      <c r="D1023" s="80"/>
      <c r="E1023" s="80"/>
      <c r="F1023" s="80"/>
      <c r="G1023" s="80"/>
      <c r="H1023" s="80"/>
    </row>
    <row r="1024" spans="1:8" ht="14.25">
      <c r="A1024" s="80"/>
      <c r="B1024" s="80"/>
      <c r="C1024" s="80"/>
      <c r="D1024" s="80"/>
      <c r="E1024" s="80"/>
      <c r="F1024" s="80"/>
      <c r="G1024" s="80"/>
      <c r="H1024" s="80"/>
    </row>
    <row r="1025" spans="1:8" ht="14.25">
      <c r="A1025" s="80"/>
      <c r="B1025" s="80"/>
      <c r="C1025" s="80"/>
      <c r="D1025" s="80"/>
      <c r="E1025" s="80"/>
      <c r="F1025" s="80"/>
      <c r="G1025" s="80"/>
      <c r="H1025" s="80"/>
    </row>
    <row r="1026" spans="1:8" ht="14.25">
      <c r="A1026" s="80"/>
      <c r="B1026" s="80"/>
      <c r="C1026" s="80"/>
      <c r="D1026" s="80"/>
      <c r="E1026" s="80"/>
      <c r="F1026" s="80"/>
      <c r="G1026" s="80"/>
      <c r="H1026" s="80"/>
    </row>
    <row r="1027" spans="1:8" ht="14.25">
      <c r="A1027" s="80"/>
      <c r="B1027" s="80"/>
      <c r="C1027" s="80"/>
      <c r="D1027" s="80"/>
      <c r="E1027" s="80"/>
      <c r="F1027" s="80"/>
      <c r="G1027" s="80"/>
      <c r="H1027" s="80"/>
    </row>
    <row r="1028" spans="1:8" ht="14.25">
      <c r="A1028" s="80"/>
      <c r="B1028" s="80"/>
      <c r="C1028" s="80"/>
      <c r="D1028" s="80"/>
      <c r="E1028" s="80"/>
      <c r="F1028" s="80"/>
      <c r="G1028" s="80"/>
      <c r="H1028" s="80"/>
    </row>
    <row r="1029" spans="1:8" ht="14.25">
      <c r="A1029" s="80"/>
      <c r="B1029" s="80"/>
      <c r="C1029" s="80"/>
      <c r="D1029" s="80"/>
      <c r="E1029" s="80"/>
      <c r="F1029" s="80"/>
      <c r="G1029" s="80"/>
      <c r="H1029" s="80"/>
    </row>
    <row r="1030" spans="1:8" ht="14.25">
      <c r="A1030" s="80"/>
      <c r="B1030" s="80"/>
      <c r="C1030" s="80"/>
      <c r="D1030" s="80"/>
      <c r="E1030" s="80"/>
      <c r="F1030" s="80"/>
      <c r="G1030" s="80"/>
      <c r="H1030" s="80"/>
    </row>
    <row r="1031" spans="1:8" ht="14.25">
      <c r="A1031" s="80"/>
      <c r="B1031" s="80"/>
      <c r="C1031" s="80"/>
      <c r="D1031" s="80"/>
      <c r="E1031" s="80"/>
      <c r="F1031" s="80"/>
      <c r="G1031" s="80"/>
      <c r="H1031" s="80"/>
    </row>
    <row r="1032" spans="1:8" ht="14.25">
      <c r="A1032" s="80"/>
      <c r="B1032" s="80"/>
      <c r="C1032" s="80"/>
      <c r="D1032" s="80"/>
      <c r="E1032" s="80"/>
      <c r="F1032" s="80"/>
      <c r="G1032" s="80"/>
      <c r="H1032" s="80"/>
    </row>
    <row r="1033" spans="1:8" ht="14.25">
      <c r="A1033" s="80"/>
      <c r="B1033" s="80"/>
      <c r="C1033" s="80"/>
      <c r="D1033" s="80"/>
      <c r="E1033" s="80"/>
      <c r="F1033" s="80"/>
      <c r="G1033" s="80"/>
      <c r="H1033" s="80"/>
    </row>
    <row r="1034" spans="1:8" ht="14.25">
      <c r="A1034" s="80"/>
      <c r="B1034" s="80"/>
      <c r="C1034" s="80"/>
      <c r="D1034" s="80"/>
      <c r="E1034" s="80"/>
      <c r="F1034" s="80"/>
      <c r="G1034" s="80"/>
      <c r="H1034" s="80"/>
    </row>
    <row r="1035" spans="1:8" ht="14.25">
      <c r="A1035" s="80"/>
      <c r="B1035" s="80"/>
      <c r="C1035" s="80"/>
      <c r="D1035" s="80"/>
      <c r="E1035" s="80"/>
      <c r="F1035" s="80"/>
      <c r="G1035" s="80"/>
      <c r="H1035" s="80"/>
    </row>
    <row r="1036" spans="1:8" ht="14.25">
      <c r="A1036" s="80"/>
      <c r="B1036" s="80"/>
      <c r="C1036" s="80"/>
      <c r="D1036" s="80"/>
      <c r="E1036" s="80"/>
      <c r="F1036" s="80"/>
      <c r="G1036" s="80"/>
      <c r="H1036" s="80"/>
    </row>
    <row r="1037" spans="1:8" ht="14.25">
      <c r="A1037" s="80"/>
      <c r="B1037" s="80"/>
      <c r="C1037" s="80"/>
      <c r="D1037" s="80"/>
      <c r="E1037" s="80"/>
      <c r="F1037" s="80"/>
      <c r="G1037" s="80"/>
      <c r="H1037" s="80"/>
    </row>
    <row r="1038" spans="1:8" ht="14.25">
      <c r="A1038" s="80"/>
      <c r="B1038" s="80"/>
      <c r="C1038" s="80"/>
      <c r="D1038" s="80"/>
      <c r="E1038" s="80"/>
      <c r="F1038" s="80"/>
      <c r="G1038" s="80"/>
      <c r="H1038" s="80"/>
    </row>
    <row r="1039" spans="1:8" ht="14.25">
      <c r="A1039" s="80"/>
      <c r="B1039" s="80"/>
      <c r="C1039" s="80"/>
      <c r="D1039" s="80"/>
      <c r="E1039" s="80"/>
      <c r="F1039" s="80"/>
      <c r="G1039" s="80"/>
      <c r="H1039" s="80"/>
    </row>
    <row r="1040" spans="1:8" ht="14.25">
      <c r="A1040" s="80"/>
      <c r="B1040" s="80"/>
      <c r="C1040" s="80"/>
      <c r="D1040" s="80"/>
      <c r="E1040" s="80"/>
      <c r="F1040" s="80"/>
      <c r="G1040" s="80"/>
      <c r="H1040" s="80"/>
    </row>
    <row r="1041" spans="1:8" ht="14.25">
      <c r="A1041" s="80"/>
      <c r="B1041" s="80"/>
      <c r="C1041" s="80"/>
      <c r="D1041" s="80"/>
      <c r="E1041" s="80"/>
      <c r="F1041" s="80"/>
      <c r="G1041" s="80"/>
      <c r="H1041" s="80"/>
    </row>
    <row r="1042" spans="1:8" ht="14.25">
      <c r="A1042" s="80"/>
      <c r="B1042" s="80"/>
      <c r="C1042" s="80"/>
      <c r="D1042" s="80"/>
      <c r="E1042" s="80"/>
      <c r="F1042" s="80"/>
      <c r="G1042" s="80"/>
      <c r="H1042" s="80"/>
    </row>
    <row r="1043" spans="1:8" ht="14.25">
      <c r="A1043" s="80"/>
      <c r="B1043" s="80"/>
      <c r="C1043" s="80"/>
      <c r="D1043" s="80"/>
      <c r="E1043" s="80"/>
      <c r="F1043" s="80"/>
      <c r="G1043" s="80"/>
      <c r="H1043" s="80"/>
    </row>
    <row r="1044" spans="1:8" ht="14.25">
      <c r="A1044" s="80"/>
      <c r="B1044" s="80"/>
      <c r="C1044" s="80"/>
      <c r="D1044" s="80"/>
      <c r="E1044" s="80"/>
      <c r="F1044" s="80"/>
      <c r="G1044" s="80"/>
      <c r="H1044" s="80"/>
    </row>
    <row r="1045" spans="1:8" ht="14.25">
      <c r="A1045" s="80"/>
      <c r="B1045" s="80"/>
      <c r="C1045" s="80"/>
      <c r="D1045" s="80"/>
      <c r="E1045" s="80"/>
      <c r="F1045" s="80"/>
      <c r="G1045" s="80"/>
      <c r="H1045" s="80"/>
    </row>
    <row r="1046" spans="1:8" ht="14.25">
      <c r="A1046" s="80"/>
      <c r="B1046" s="80"/>
      <c r="C1046" s="80"/>
      <c r="D1046" s="80"/>
      <c r="E1046" s="80"/>
      <c r="F1046" s="80"/>
      <c r="G1046" s="80"/>
      <c r="H1046" s="80"/>
    </row>
    <row r="1047" spans="1:8" ht="14.25">
      <c r="A1047" s="80"/>
      <c r="B1047" s="80"/>
      <c r="C1047" s="80"/>
      <c r="D1047" s="80"/>
      <c r="E1047" s="80"/>
      <c r="F1047" s="80"/>
      <c r="G1047" s="80"/>
      <c r="H1047" s="80"/>
    </row>
    <row r="1048" spans="1:8" ht="14.25">
      <c r="A1048" s="80"/>
      <c r="B1048" s="80"/>
      <c r="C1048" s="80"/>
      <c r="D1048" s="80"/>
      <c r="E1048" s="80"/>
      <c r="F1048" s="80"/>
      <c r="G1048" s="80"/>
      <c r="H1048" s="80"/>
    </row>
    <row r="1049" spans="1:8" ht="14.25">
      <c r="A1049" s="80"/>
      <c r="B1049" s="80"/>
      <c r="C1049" s="80"/>
      <c r="D1049" s="80"/>
      <c r="E1049" s="80"/>
      <c r="F1049" s="80"/>
      <c r="G1049" s="80"/>
      <c r="H1049" s="80"/>
    </row>
    <row r="1050" spans="1:8" ht="14.25">
      <c r="A1050" s="80"/>
      <c r="B1050" s="80"/>
      <c r="C1050" s="80"/>
      <c r="D1050" s="80"/>
      <c r="E1050" s="80"/>
      <c r="F1050" s="80"/>
      <c r="G1050" s="80"/>
      <c r="H1050" s="80"/>
    </row>
    <row r="1051" spans="1:8" ht="14.25">
      <c r="A1051" s="80"/>
      <c r="B1051" s="80"/>
      <c r="C1051" s="80"/>
      <c r="D1051" s="80"/>
      <c r="E1051" s="80"/>
      <c r="F1051" s="80"/>
      <c r="G1051" s="80"/>
      <c r="H1051" s="80"/>
    </row>
    <row r="1052" spans="1:8" ht="14.25">
      <c r="A1052" s="80"/>
      <c r="B1052" s="80"/>
      <c r="C1052" s="80"/>
      <c r="D1052" s="80"/>
      <c r="E1052" s="80"/>
      <c r="F1052" s="80"/>
      <c r="G1052" s="80"/>
      <c r="H1052" s="80"/>
    </row>
    <row r="1053" spans="1:8" ht="14.25">
      <c r="A1053" s="80"/>
      <c r="B1053" s="80"/>
      <c r="C1053" s="80"/>
      <c r="D1053" s="80"/>
      <c r="E1053" s="80"/>
      <c r="F1053" s="80"/>
      <c r="G1053" s="80"/>
      <c r="H1053" s="80"/>
    </row>
    <row r="1054" spans="1:8" ht="14.25">
      <c r="A1054" s="80"/>
      <c r="B1054" s="80"/>
      <c r="C1054" s="80"/>
      <c r="D1054" s="80"/>
      <c r="E1054" s="80"/>
      <c r="F1054" s="80"/>
      <c r="G1054" s="80"/>
      <c r="H1054" s="80"/>
    </row>
    <row r="1055" spans="1:8" ht="14.25">
      <c r="A1055" s="80"/>
      <c r="B1055" s="80"/>
      <c r="C1055" s="80"/>
      <c r="D1055" s="80"/>
      <c r="E1055" s="80"/>
      <c r="F1055" s="80"/>
      <c r="G1055" s="80"/>
      <c r="H1055" s="80"/>
    </row>
    <row r="1056" spans="1:8" ht="14.25">
      <c r="A1056" s="80"/>
      <c r="B1056" s="80"/>
      <c r="C1056" s="80"/>
      <c r="D1056" s="80"/>
      <c r="E1056" s="80"/>
      <c r="F1056" s="80"/>
      <c r="G1056" s="80"/>
      <c r="H1056" s="80"/>
    </row>
    <row r="1057" spans="1:8" ht="14.25">
      <c r="A1057" s="80"/>
      <c r="B1057" s="80"/>
      <c r="C1057" s="80"/>
      <c r="D1057" s="80"/>
      <c r="E1057" s="80"/>
      <c r="F1057" s="80"/>
      <c r="G1057" s="80"/>
      <c r="H1057" s="80"/>
    </row>
    <row r="1058" spans="1:8" ht="14.25">
      <c r="A1058" s="80"/>
      <c r="B1058" s="80"/>
      <c r="C1058" s="80"/>
      <c r="D1058" s="80"/>
      <c r="E1058" s="80"/>
      <c r="F1058" s="80"/>
      <c r="G1058" s="80"/>
      <c r="H1058" s="80"/>
    </row>
    <row r="1059" spans="1:8" ht="14.25">
      <c r="A1059" s="80"/>
      <c r="B1059" s="80"/>
      <c r="C1059" s="80"/>
      <c r="D1059" s="80"/>
      <c r="E1059" s="80"/>
      <c r="F1059" s="80"/>
      <c r="G1059" s="80"/>
      <c r="H1059" s="80"/>
    </row>
    <row r="1060" spans="1:8" ht="14.25">
      <c r="A1060" s="80"/>
      <c r="B1060" s="80"/>
      <c r="C1060" s="80"/>
      <c r="D1060" s="80"/>
      <c r="E1060" s="80"/>
      <c r="F1060" s="80"/>
      <c r="G1060" s="80"/>
      <c r="H1060" s="80"/>
    </row>
    <row r="1061" spans="1:8" ht="14.25">
      <c r="A1061" s="80"/>
      <c r="B1061" s="80"/>
      <c r="C1061" s="80"/>
      <c r="D1061" s="80"/>
      <c r="E1061" s="80"/>
      <c r="F1061" s="80"/>
      <c r="G1061" s="80"/>
      <c r="H1061" s="80"/>
    </row>
    <row r="1062" spans="1:8" ht="14.25">
      <c r="A1062" s="80"/>
      <c r="B1062" s="80"/>
      <c r="C1062" s="80"/>
      <c r="D1062" s="80"/>
      <c r="E1062" s="80"/>
      <c r="F1062" s="80"/>
      <c r="G1062" s="80"/>
      <c r="H1062" s="80"/>
    </row>
    <row r="1063" spans="1:8" ht="14.25">
      <c r="A1063" s="80"/>
      <c r="B1063" s="80"/>
      <c r="C1063" s="80"/>
      <c r="D1063" s="80"/>
      <c r="E1063" s="80"/>
      <c r="F1063" s="80"/>
      <c r="G1063" s="80"/>
      <c r="H1063" s="80"/>
    </row>
    <row r="1064" spans="1:8" ht="14.25">
      <c r="A1064" s="80"/>
      <c r="B1064" s="80"/>
      <c r="C1064" s="80"/>
      <c r="D1064" s="80"/>
      <c r="E1064" s="80"/>
      <c r="F1064" s="80"/>
      <c r="G1064" s="80"/>
      <c r="H1064" s="80"/>
    </row>
    <row r="1065" spans="1:8" ht="14.25">
      <c r="A1065" s="80"/>
      <c r="B1065" s="80"/>
      <c r="C1065" s="80"/>
      <c r="D1065" s="80"/>
      <c r="E1065" s="80"/>
      <c r="F1065" s="80"/>
      <c r="G1065" s="80"/>
      <c r="H1065" s="80"/>
    </row>
    <row r="1066" spans="1:8" ht="14.25">
      <c r="A1066" s="80"/>
      <c r="B1066" s="80"/>
      <c r="C1066" s="80"/>
      <c r="D1066" s="80"/>
      <c r="E1066" s="80"/>
      <c r="F1066" s="80"/>
      <c r="G1066" s="80"/>
      <c r="H1066" s="80"/>
    </row>
    <row r="1067" spans="1:8" ht="14.25">
      <c r="A1067" s="80"/>
      <c r="B1067" s="80"/>
      <c r="C1067" s="80"/>
      <c r="D1067" s="80"/>
      <c r="E1067" s="80"/>
      <c r="F1067" s="80"/>
      <c r="G1067" s="80"/>
      <c r="H1067" s="80"/>
    </row>
    <row r="1068" spans="1:8" ht="14.25">
      <c r="A1068" s="80"/>
      <c r="B1068" s="80"/>
      <c r="C1068" s="80"/>
      <c r="D1068" s="80"/>
      <c r="E1068" s="80"/>
      <c r="F1068" s="80"/>
      <c r="G1068" s="80"/>
      <c r="H1068" s="80"/>
    </row>
    <row r="1069" spans="1:8" ht="14.25">
      <c r="A1069" s="80"/>
      <c r="B1069" s="80"/>
      <c r="C1069" s="80"/>
      <c r="D1069" s="80"/>
      <c r="E1069" s="80"/>
      <c r="F1069" s="80"/>
      <c r="G1069" s="80"/>
      <c r="H1069" s="80"/>
    </row>
    <row r="1070" spans="1:8" ht="14.25">
      <c r="A1070" s="80"/>
      <c r="B1070" s="80"/>
      <c r="C1070" s="80"/>
      <c r="D1070" s="80"/>
      <c r="E1070" s="80"/>
      <c r="F1070" s="80"/>
      <c r="G1070" s="80"/>
      <c r="H1070" s="80"/>
    </row>
    <row r="1071" spans="1:8" ht="14.25">
      <c r="A1071" s="80"/>
      <c r="B1071" s="80"/>
      <c r="C1071" s="80"/>
      <c r="D1071" s="80"/>
      <c r="E1071" s="80"/>
      <c r="F1071" s="80"/>
      <c r="G1071" s="80"/>
      <c r="H1071" s="80"/>
    </row>
    <row r="1072" spans="1:8" ht="14.25">
      <c r="A1072" s="80"/>
      <c r="B1072" s="80"/>
      <c r="C1072" s="80"/>
      <c r="D1072" s="80"/>
      <c r="E1072" s="80"/>
      <c r="F1072" s="80"/>
      <c r="G1072" s="80"/>
      <c r="H1072" s="80"/>
    </row>
    <row r="1073" spans="1:8" ht="14.25">
      <c r="A1073" s="80"/>
      <c r="B1073" s="80"/>
      <c r="C1073" s="80"/>
      <c r="D1073" s="80"/>
      <c r="E1073" s="80"/>
      <c r="F1073" s="80"/>
      <c r="G1073" s="80"/>
      <c r="H1073" s="80"/>
    </row>
    <row r="1074" spans="1:8" ht="14.25">
      <c r="A1074" s="80"/>
      <c r="B1074" s="80"/>
      <c r="C1074" s="80"/>
      <c r="D1074" s="80"/>
      <c r="E1074" s="80"/>
      <c r="F1074" s="80"/>
      <c r="G1074" s="80"/>
      <c r="H1074" s="80"/>
    </row>
    <row r="1075" spans="1:8" ht="14.25">
      <c r="A1075" s="80"/>
      <c r="B1075" s="80"/>
      <c r="C1075" s="80"/>
      <c r="D1075" s="80"/>
      <c r="E1075" s="80"/>
      <c r="F1075" s="80"/>
      <c r="G1075" s="80"/>
      <c r="H1075" s="80"/>
    </row>
    <row r="1076" spans="1:8" ht="14.25">
      <c r="A1076" s="80"/>
      <c r="B1076" s="80"/>
      <c r="C1076" s="80"/>
      <c r="D1076" s="80"/>
      <c r="E1076" s="80"/>
      <c r="F1076" s="80"/>
      <c r="G1076" s="80"/>
      <c r="H1076" s="80"/>
    </row>
    <row r="1077" spans="1:8" ht="14.25">
      <c r="A1077" s="80"/>
      <c r="B1077" s="80"/>
      <c r="C1077" s="80"/>
      <c r="D1077" s="80"/>
      <c r="E1077" s="80"/>
      <c r="F1077" s="80"/>
      <c r="G1077" s="80"/>
      <c r="H1077" s="80"/>
    </row>
    <row r="1078" spans="1:8" ht="14.25">
      <c r="A1078" s="80"/>
      <c r="B1078" s="80"/>
      <c r="C1078" s="80"/>
      <c r="D1078" s="80"/>
      <c r="E1078" s="80"/>
      <c r="F1078" s="80"/>
      <c r="G1078" s="80"/>
      <c r="H1078" s="80"/>
    </row>
    <row r="1079" spans="1:8" ht="14.25">
      <c r="A1079" s="80"/>
      <c r="B1079" s="80"/>
      <c r="C1079" s="80"/>
      <c r="D1079" s="80"/>
      <c r="E1079" s="80"/>
      <c r="F1079" s="80"/>
      <c r="G1079" s="80"/>
      <c r="H1079" s="80"/>
    </row>
    <row r="1080" spans="1:8" ht="14.25">
      <c r="A1080" s="80"/>
      <c r="B1080" s="80"/>
      <c r="C1080" s="80"/>
      <c r="D1080" s="80"/>
      <c r="E1080" s="80"/>
      <c r="F1080" s="80"/>
      <c r="G1080" s="80"/>
      <c r="H1080" s="80"/>
    </row>
    <row r="1081" spans="1:8" ht="14.25">
      <c r="A1081" s="80"/>
      <c r="B1081" s="80"/>
      <c r="C1081" s="80"/>
      <c r="D1081" s="80"/>
      <c r="E1081" s="80"/>
      <c r="F1081" s="80"/>
      <c r="G1081" s="80"/>
      <c r="H1081" s="80"/>
    </row>
    <row r="1082" spans="1:8" ht="14.25">
      <c r="A1082" s="80"/>
      <c r="B1082" s="80"/>
      <c r="C1082" s="80"/>
      <c r="D1082" s="80"/>
      <c r="E1082" s="80"/>
      <c r="F1082" s="80"/>
      <c r="G1082" s="80"/>
      <c r="H1082" s="80"/>
    </row>
    <row r="1083" spans="1:8" ht="14.25">
      <c r="A1083" s="80"/>
      <c r="B1083" s="80"/>
      <c r="C1083" s="80"/>
      <c r="D1083" s="80"/>
      <c r="E1083" s="80"/>
      <c r="F1083" s="80"/>
      <c r="G1083" s="80"/>
      <c r="H1083" s="80"/>
    </row>
    <row r="1084" spans="1:8" ht="14.25">
      <c r="A1084" s="80"/>
      <c r="B1084" s="80"/>
      <c r="C1084" s="80"/>
      <c r="D1084" s="80"/>
      <c r="E1084" s="80"/>
      <c r="F1084" s="80"/>
      <c r="G1084" s="80"/>
      <c r="H1084" s="80"/>
    </row>
    <row r="1085" spans="1:8" ht="14.25">
      <c r="A1085" s="80"/>
      <c r="B1085" s="80"/>
      <c r="C1085" s="80"/>
      <c r="D1085" s="80"/>
      <c r="E1085" s="80"/>
      <c r="F1085" s="80"/>
      <c r="G1085" s="80"/>
      <c r="H1085" s="80"/>
    </row>
    <row r="1086" spans="1:8" ht="14.25">
      <c r="A1086" s="80"/>
      <c r="B1086" s="80"/>
      <c r="C1086" s="80"/>
      <c r="D1086" s="80"/>
      <c r="E1086" s="80"/>
      <c r="F1086" s="80"/>
      <c r="G1086" s="80"/>
      <c r="H1086" s="80"/>
    </row>
    <row r="1087" spans="1:8" ht="14.25">
      <c r="A1087" s="80"/>
      <c r="B1087" s="80"/>
      <c r="C1087" s="80"/>
      <c r="D1087" s="80"/>
      <c r="E1087" s="80"/>
      <c r="F1087" s="80"/>
      <c r="G1087" s="80"/>
      <c r="H1087" s="80"/>
    </row>
    <row r="1088" spans="1:8" ht="14.25">
      <c r="A1088" s="80"/>
      <c r="B1088" s="80"/>
      <c r="C1088" s="80"/>
      <c r="D1088" s="80"/>
      <c r="E1088" s="80"/>
      <c r="F1088" s="80"/>
      <c r="G1088" s="80"/>
      <c r="H1088" s="80"/>
    </row>
    <row r="1089" spans="1:8" ht="14.25">
      <c r="A1089" s="80"/>
      <c r="B1089" s="80"/>
      <c r="C1089" s="80"/>
      <c r="D1089" s="80"/>
      <c r="E1089" s="80"/>
      <c r="F1089" s="80"/>
      <c r="G1089" s="80"/>
      <c r="H1089" s="80"/>
    </row>
    <row r="1090" spans="1:8" ht="14.25">
      <c r="A1090" s="80"/>
      <c r="B1090" s="80"/>
      <c r="C1090" s="80"/>
      <c r="D1090" s="80"/>
      <c r="E1090" s="80"/>
      <c r="F1090" s="80"/>
      <c r="G1090" s="80"/>
      <c r="H1090" s="80"/>
    </row>
    <row r="1091" spans="1:8" ht="14.25">
      <c r="A1091" s="80"/>
      <c r="B1091" s="80"/>
      <c r="C1091" s="80"/>
      <c r="D1091" s="80"/>
      <c r="E1091" s="80"/>
      <c r="F1091" s="80"/>
      <c r="G1091" s="80"/>
      <c r="H1091" s="80"/>
    </row>
    <row r="1092" spans="1:8" ht="14.25">
      <c r="A1092" s="80"/>
      <c r="B1092" s="80"/>
      <c r="C1092" s="80"/>
      <c r="D1092" s="80"/>
      <c r="E1092" s="80"/>
      <c r="F1092" s="80"/>
      <c r="G1092" s="80"/>
      <c r="H1092" s="80"/>
    </row>
    <row r="1093" spans="1:8" ht="14.25">
      <c r="A1093" s="80"/>
      <c r="B1093" s="80"/>
      <c r="C1093" s="80"/>
      <c r="D1093" s="80"/>
      <c r="E1093" s="80"/>
      <c r="F1093" s="80"/>
      <c r="G1093" s="80"/>
      <c r="H1093" s="80"/>
    </row>
    <row r="1094" spans="1:8" ht="14.25">
      <c r="A1094" s="80"/>
      <c r="B1094" s="80"/>
      <c r="C1094" s="80"/>
      <c r="D1094" s="80"/>
      <c r="E1094" s="80"/>
      <c r="F1094" s="80"/>
      <c r="G1094" s="80"/>
      <c r="H1094" s="80"/>
    </row>
    <row r="1095" spans="1:8" ht="14.25">
      <c r="A1095" s="80"/>
      <c r="B1095" s="80"/>
      <c r="C1095" s="80"/>
      <c r="D1095" s="80"/>
      <c r="E1095" s="80"/>
      <c r="F1095" s="80"/>
      <c r="G1095" s="80"/>
      <c r="H1095" s="80"/>
    </row>
    <row r="1096" spans="1:8" ht="14.25">
      <c r="A1096" s="80"/>
      <c r="B1096" s="80"/>
      <c r="C1096" s="80"/>
      <c r="D1096" s="80"/>
      <c r="E1096" s="80"/>
      <c r="F1096" s="80"/>
      <c r="G1096" s="80"/>
      <c r="H1096" s="80"/>
    </row>
    <row r="1097" spans="1:8" ht="14.25">
      <c r="A1097" s="80"/>
      <c r="B1097" s="80"/>
      <c r="C1097" s="80"/>
      <c r="D1097" s="80"/>
      <c r="E1097" s="80"/>
      <c r="F1097" s="80"/>
      <c r="G1097" s="80"/>
      <c r="H1097" s="80"/>
    </row>
    <row r="1098" spans="1:8" ht="14.25">
      <c r="A1098" s="80"/>
      <c r="B1098" s="80"/>
      <c r="C1098" s="80"/>
      <c r="D1098" s="80"/>
      <c r="E1098" s="80"/>
      <c r="F1098" s="80"/>
      <c r="G1098" s="80"/>
      <c r="H1098" s="80"/>
    </row>
    <row r="1099" spans="1:8" ht="14.25">
      <c r="A1099" s="80"/>
      <c r="B1099" s="80"/>
      <c r="C1099" s="80"/>
      <c r="D1099" s="80"/>
      <c r="E1099" s="80"/>
      <c r="F1099" s="80"/>
      <c r="G1099" s="80"/>
      <c r="H1099" s="80"/>
    </row>
    <row r="1100" spans="1:8" ht="14.25">
      <c r="A1100" s="80"/>
      <c r="B1100" s="80"/>
      <c r="C1100" s="80"/>
      <c r="D1100" s="80"/>
      <c r="E1100" s="80"/>
      <c r="F1100" s="80"/>
      <c r="G1100" s="80"/>
      <c r="H1100" s="80"/>
    </row>
    <row r="1101" spans="1:8" ht="14.25">
      <c r="A1101" s="80"/>
      <c r="B1101" s="80"/>
      <c r="C1101" s="80"/>
      <c r="D1101" s="80"/>
      <c r="E1101" s="80"/>
      <c r="F1101" s="80"/>
      <c r="G1101" s="80"/>
      <c r="H1101" s="80"/>
    </row>
    <row r="1102" spans="1:8" ht="14.25">
      <c r="A1102" s="80"/>
      <c r="B1102" s="80"/>
      <c r="C1102" s="80"/>
      <c r="D1102" s="80"/>
      <c r="E1102" s="80"/>
      <c r="F1102" s="80"/>
      <c r="G1102" s="80"/>
      <c r="H1102" s="80"/>
    </row>
    <row r="1103" spans="1:8" ht="14.25">
      <c r="A1103" s="80"/>
      <c r="B1103" s="80"/>
      <c r="C1103" s="80"/>
      <c r="D1103" s="80"/>
      <c r="E1103" s="80"/>
      <c r="F1103" s="80"/>
      <c r="G1103" s="80"/>
      <c r="H1103" s="80"/>
    </row>
    <row r="1104" spans="1:8" ht="14.25">
      <c r="A1104" s="80"/>
      <c r="B1104" s="80"/>
      <c r="C1104" s="80"/>
      <c r="D1104" s="80"/>
      <c r="E1104" s="80"/>
      <c r="F1104" s="80"/>
      <c r="G1104" s="80"/>
      <c r="H1104" s="80"/>
    </row>
    <row r="1105" spans="1:8" ht="14.25">
      <c r="A1105" s="80"/>
      <c r="B1105" s="80"/>
      <c r="C1105" s="80"/>
      <c r="D1105" s="80"/>
      <c r="E1105" s="80"/>
      <c r="F1105" s="80"/>
      <c r="G1105" s="80"/>
      <c r="H1105" s="80"/>
    </row>
    <row r="1106" spans="1:8" ht="14.25">
      <c r="A1106" s="80"/>
      <c r="B1106" s="80"/>
      <c r="C1106" s="80"/>
      <c r="D1106" s="80"/>
      <c r="E1106" s="80"/>
      <c r="F1106" s="80"/>
      <c r="G1106" s="80"/>
      <c r="H1106" s="80"/>
    </row>
    <row r="1107" spans="1:8" ht="14.25">
      <c r="A1107" s="80"/>
      <c r="B1107" s="80"/>
      <c r="C1107" s="80"/>
      <c r="D1107" s="80"/>
      <c r="E1107" s="80"/>
      <c r="F1107" s="80"/>
      <c r="G1107" s="80"/>
      <c r="H1107" s="80"/>
    </row>
    <row r="1108" spans="1:8" ht="14.25">
      <c r="A1108" s="80"/>
      <c r="B1108" s="80"/>
      <c r="C1108" s="80"/>
      <c r="D1108" s="80"/>
      <c r="E1108" s="80"/>
      <c r="F1108" s="80"/>
      <c r="G1108" s="80"/>
      <c r="H1108" s="80"/>
    </row>
    <row r="1109" spans="1:8" ht="14.25">
      <c r="A1109" s="80"/>
      <c r="B1109" s="80"/>
      <c r="C1109" s="80"/>
      <c r="D1109" s="80"/>
      <c r="E1109" s="80"/>
      <c r="F1109" s="80"/>
      <c r="G1109" s="80"/>
      <c r="H1109" s="80"/>
    </row>
    <row r="1110" spans="1:8" ht="14.25">
      <c r="A1110" s="80"/>
      <c r="B1110" s="80"/>
      <c r="C1110" s="80"/>
      <c r="D1110" s="80"/>
      <c r="E1110" s="80"/>
      <c r="F1110" s="80"/>
      <c r="G1110" s="80"/>
      <c r="H1110" s="80"/>
    </row>
    <row r="1111" spans="1:8" ht="14.25">
      <c r="A1111" s="80"/>
      <c r="B1111" s="80"/>
      <c r="C1111" s="80"/>
      <c r="D1111" s="80"/>
      <c r="E1111" s="80"/>
      <c r="F1111" s="80"/>
      <c r="G1111" s="80"/>
      <c r="H1111" s="80"/>
    </row>
    <row r="1112" spans="1:8" ht="14.25">
      <c r="A1112" s="80"/>
      <c r="B1112" s="80"/>
      <c r="C1112" s="80"/>
      <c r="D1112" s="80"/>
      <c r="E1112" s="80"/>
      <c r="F1112" s="80"/>
      <c r="G1112" s="80"/>
      <c r="H1112" s="80"/>
    </row>
    <row r="1113" spans="1:8" ht="14.25">
      <c r="A1113" s="80"/>
      <c r="B1113" s="80"/>
      <c r="C1113" s="80"/>
      <c r="D1113" s="80"/>
      <c r="E1113" s="80"/>
      <c r="F1113" s="80"/>
      <c r="G1113" s="80"/>
      <c r="H1113" s="80"/>
    </row>
    <row r="1114" spans="1:8" ht="14.25">
      <c r="A1114" s="80"/>
      <c r="B1114" s="80"/>
      <c r="C1114" s="80"/>
      <c r="D1114" s="80"/>
      <c r="E1114" s="80"/>
      <c r="F1114" s="80"/>
      <c r="G1114" s="80"/>
      <c r="H1114" s="80"/>
    </row>
    <row r="1115" spans="1:8" ht="14.25">
      <c r="A1115" s="80"/>
      <c r="B1115" s="80"/>
      <c r="C1115" s="80"/>
      <c r="D1115" s="80"/>
      <c r="E1115" s="80"/>
      <c r="F1115" s="80"/>
      <c r="G1115" s="80"/>
      <c r="H1115" s="80"/>
    </row>
    <row r="1116" spans="1:8" ht="14.25">
      <c r="A1116" s="80"/>
      <c r="B1116" s="80"/>
      <c r="C1116" s="80"/>
      <c r="D1116" s="80"/>
      <c r="E1116" s="80"/>
      <c r="F1116" s="80"/>
      <c r="G1116" s="80"/>
      <c r="H1116" s="80"/>
    </row>
    <row r="1117" spans="1:8" ht="14.25">
      <c r="A1117" s="80"/>
      <c r="B1117" s="80"/>
      <c r="C1117" s="80"/>
      <c r="D1117" s="80"/>
      <c r="E1117" s="80"/>
      <c r="F1117" s="80"/>
      <c r="G1117" s="80"/>
      <c r="H1117" s="80"/>
    </row>
    <row r="1118" spans="1:8" ht="14.25">
      <c r="A1118" s="80"/>
      <c r="B1118" s="80"/>
      <c r="C1118" s="80"/>
      <c r="D1118" s="80"/>
      <c r="E1118" s="80"/>
      <c r="F1118" s="80"/>
      <c r="G1118" s="80"/>
      <c r="H1118" s="80"/>
    </row>
    <row r="1119" spans="1:8" ht="14.25">
      <c r="A1119" s="80"/>
      <c r="B1119" s="80"/>
      <c r="C1119" s="80"/>
      <c r="D1119" s="80"/>
      <c r="E1119" s="80"/>
      <c r="F1119" s="80"/>
      <c r="G1119" s="80"/>
      <c r="H1119" s="80"/>
    </row>
    <row r="1120" spans="1:8" ht="14.25">
      <c r="A1120" s="80"/>
      <c r="B1120" s="80"/>
      <c r="C1120" s="80"/>
      <c r="D1120" s="80"/>
      <c r="E1120" s="80"/>
      <c r="F1120" s="80"/>
      <c r="G1120" s="80"/>
      <c r="H1120" s="80"/>
    </row>
    <row r="1121" spans="1:8" ht="14.25">
      <c r="A1121" s="80"/>
      <c r="B1121" s="80"/>
      <c r="C1121" s="80"/>
      <c r="D1121" s="80"/>
      <c r="E1121" s="80"/>
      <c r="F1121" s="80"/>
      <c r="G1121" s="80"/>
      <c r="H1121" s="80"/>
    </row>
    <row r="1122" spans="1:8" ht="14.25">
      <c r="A1122" s="80"/>
      <c r="B1122" s="80"/>
      <c r="C1122" s="80"/>
      <c r="D1122" s="80"/>
      <c r="E1122" s="80"/>
      <c r="F1122" s="80"/>
      <c r="G1122" s="80"/>
      <c r="H1122" s="80"/>
    </row>
    <row r="1123" spans="1:8" ht="14.25">
      <c r="A1123" s="80"/>
      <c r="B1123" s="80"/>
      <c r="C1123" s="80"/>
      <c r="D1123" s="80"/>
      <c r="E1123" s="80"/>
      <c r="F1123" s="80"/>
      <c r="G1123" s="80"/>
      <c r="H1123" s="80"/>
    </row>
    <row r="1124" spans="1:8" ht="14.25">
      <c r="A1124" s="80"/>
      <c r="B1124" s="80"/>
      <c r="C1124" s="80"/>
      <c r="D1124" s="80"/>
      <c r="E1124" s="80"/>
      <c r="F1124" s="80"/>
      <c r="G1124" s="80"/>
      <c r="H1124" s="80"/>
    </row>
    <row r="1125" spans="1:8" ht="14.25">
      <c r="A1125" s="80"/>
      <c r="B1125" s="80"/>
      <c r="C1125" s="80"/>
      <c r="D1125" s="80"/>
      <c r="E1125" s="80"/>
      <c r="F1125" s="80"/>
      <c r="G1125" s="80"/>
      <c r="H1125" s="80"/>
    </row>
    <row r="1126" spans="1:8" ht="14.25">
      <c r="A1126" s="80"/>
      <c r="B1126" s="80"/>
      <c r="C1126" s="80"/>
      <c r="D1126" s="80"/>
      <c r="E1126" s="80"/>
      <c r="F1126" s="80"/>
      <c r="G1126" s="80"/>
      <c r="H1126" s="80"/>
    </row>
    <row r="1127" spans="1:8" ht="14.25">
      <c r="A1127" s="80"/>
      <c r="B1127" s="80"/>
      <c r="C1127" s="80"/>
      <c r="D1127" s="80"/>
      <c r="E1127" s="80"/>
      <c r="F1127" s="80"/>
      <c r="G1127" s="80"/>
      <c r="H1127" s="80"/>
    </row>
    <row r="1128" spans="1:8" ht="14.25">
      <c r="A1128" s="80"/>
      <c r="B1128" s="80"/>
      <c r="C1128" s="80"/>
      <c r="D1128" s="80"/>
      <c r="E1128" s="80"/>
      <c r="F1128" s="80"/>
      <c r="G1128" s="80"/>
      <c r="H1128" s="80"/>
    </row>
    <row r="1129" spans="1:8" ht="14.25">
      <c r="A1129" s="80"/>
      <c r="B1129" s="80"/>
      <c r="C1129" s="80"/>
      <c r="D1129" s="80"/>
      <c r="E1129" s="80"/>
      <c r="F1129" s="80"/>
      <c r="G1129" s="80"/>
      <c r="H1129" s="80"/>
    </row>
    <row r="1130" spans="1:8" ht="14.25">
      <c r="A1130" s="80"/>
      <c r="B1130" s="80"/>
      <c r="C1130" s="80"/>
      <c r="D1130" s="80"/>
      <c r="E1130" s="80"/>
      <c r="F1130" s="80"/>
      <c r="G1130" s="80"/>
      <c r="H1130" s="80"/>
    </row>
    <row r="1131" spans="1:8" ht="14.25">
      <c r="A1131" s="80"/>
      <c r="B1131" s="80"/>
      <c r="C1131" s="80"/>
      <c r="D1131" s="80"/>
      <c r="E1131" s="80"/>
      <c r="F1131" s="80"/>
      <c r="G1131" s="80"/>
      <c r="H1131" s="80"/>
    </row>
    <row r="1132" spans="1:8" ht="14.25">
      <c r="A1132" s="80"/>
      <c r="B1132" s="80"/>
      <c r="C1132" s="80"/>
      <c r="D1132" s="80"/>
      <c r="E1132" s="80"/>
      <c r="F1132" s="80"/>
      <c r="G1132" s="80"/>
      <c r="H1132" s="80"/>
    </row>
    <row r="1133" spans="1:8" ht="14.25">
      <c r="A1133" s="80"/>
      <c r="B1133" s="80"/>
      <c r="C1133" s="80"/>
      <c r="D1133" s="80"/>
      <c r="E1133" s="80"/>
      <c r="F1133" s="80"/>
      <c r="G1133" s="80"/>
      <c r="H1133" s="80"/>
    </row>
    <row r="1134" spans="1:8" ht="14.25">
      <c r="A1134" s="80"/>
      <c r="B1134" s="80"/>
      <c r="C1134" s="80"/>
      <c r="D1134" s="80"/>
      <c r="E1134" s="80"/>
      <c r="F1134" s="80"/>
      <c r="G1134" s="80"/>
      <c r="H1134" s="80"/>
    </row>
    <row r="1135" spans="1:8" ht="14.25">
      <c r="A1135" s="80"/>
      <c r="B1135" s="80"/>
      <c r="C1135" s="80"/>
      <c r="D1135" s="80"/>
      <c r="E1135" s="80"/>
      <c r="F1135" s="80"/>
      <c r="G1135" s="80"/>
      <c r="H1135" s="80"/>
    </row>
    <row r="1136" spans="1:8" ht="14.25">
      <c r="A1136" s="80"/>
      <c r="B1136" s="80"/>
      <c r="C1136" s="80"/>
      <c r="D1136" s="80"/>
      <c r="E1136" s="80"/>
      <c r="F1136" s="80"/>
      <c r="G1136" s="80"/>
      <c r="H1136" s="80"/>
    </row>
    <row r="1137" spans="1:8" ht="14.25">
      <c r="A1137" s="80"/>
      <c r="B1137" s="80"/>
      <c r="C1137" s="80"/>
      <c r="D1137" s="80"/>
      <c r="E1137" s="80"/>
      <c r="F1137" s="80"/>
      <c r="G1137" s="80"/>
      <c r="H1137" s="80"/>
    </row>
    <row r="1138" spans="1:8" ht="14.25">
      <c r="A1138" s="80"/>
      <c r="B1138" s="80"/>
      <c r="C1138" s="80"/>
      <c r="D1138" s="80"/>
      <c r="E1138" s="80"/>
      <c r="F1138" s="80"/>
      <c r="G1138" s="80"/>
      <c r="H1138" s="80"/>
    </row>
    <row r="1139" spans="1:8" ht="14.25">
      <c r="A1139" s="80"/>
      <c r="B1139" s="80"/>
      <c r="C1139" s="80"/>
      <c r="D1139" s="80"/>
      <c r="E1139" s="80"/>
      <c r="F1139" s="80"/>
      <c r="G1139" s="80"/>
      <c r="H1139" s="80"/>
    </row>
    <row r="1140" spans="1:8" ht="14.25">
      <c r="A1140" s="80"/>
      <c r="B1140" s="80"/>
      <c r="C1140" s="80"/>
      <c r="D1140" s="80"/>
      <c r="E1140" s="80"/>
      <c r="F1140" s="80"/>
      <c r="G1140" s="80"/>
      <c r="H1140" s="80"/>
    </row>
    <row r="1141" spans="1:8" ht="14.25">
      <c r="A1141" s="80"/>
      <c r="B1141" s="80"/>
      <c r="C1141" s="80"/>
      <c r="D1141" s="80"/>
      <c r="E1141" s="80"/>
      <c r="F1141" s="80"/>
      <c r="G1141" s="80"/>
      <c r="H1141" s="80"/>
    </row>
    <row r="1142" spans="1:8" ht="14.25">
      <c r="A1142" s="80"/>
      <c r="B1142" s="80"/>
      <c r="C1142" s="80"/>
      <c r="D1142" s="80"/>
      <c r="E1142" s="80"/>
      <c r="F1142" s="80"/>
      <c r="G1142" s="80"/>
      <c r="H1142" s="80"/>
    </row>
    <row r="1143" spans="1:8" ht="14.25">
      <c r="A1143" s="80"/>
      <c r="B1143" s="80"/>
      <c r="C1143" s="80"/>
      <c r="D1143" s="80"/>
      <c r="E1143" s="80"/>
      <c r="F1143" s="80"/>
      <c r="G1143" s="80"/>
      <c r="H1143" s="80"/>
    </row>
    <row r="1144" spans="1:8" ht="14.25">
      <c r="A1144" s="80"/>
      <c r="B1144" s="80"/>
      <c r="C1144" s="80"/>
      <c r="D1144" s="80"/>
      <c r="E1144" s="80"/>
      <c r="F1144" s="80"/>
      <c r="G1144" s="80"/>
      <c r="H1144" s="80"/>
    </row>
    <row r="1145" spans="1:8" ht="14.25">
      <c r="A1145" s="80"/>
      <c r="B1145" s="80"/>
      <c r="C1145" s="80"/>
      <c r="D1145" s="80"/>
      <c r="E1145" s="80"/>
      <c r="F1145" s="80"/>
      <c r="G1145" s="80"/>
      <c r="H1145" s="80"/>
    </row>
    <row r="1146" spans="1:8" ht="14.25">
      <c r="A1146" s="80"/>
      <c r="B1146" s="80"/>
      <c r="C1146" s="80"/>
      <c r="D1146" s="80"/>
      <c r="E1146" s="80"/>
      <c r="F1146" s="80"/>
      <c r="G1146" s="80"/>
      <c r="H1146" s="80"/>
    </row>
    <row r="1147" spans="1:8" ht="14.25">
      <c r="A1147" s="80"/>
      <c r="B1147" s="80"/>
      <c r="C1147" s="80"/>
      <c r="D1147" s="80"/>
      <c r="E1147" s="80"/>
      <c r="F1147" s="80"/>
      <c r="G1147" s="80"/>
      <c r="H1147" s="80"/>
    </row>
    <row r="1148" spans="1:8" ht="14.25">
      <c r="A1148" s="80"/>
      <c r="B1148" s="80"/>
      <c r="C1148" s="80"/>
      <c r="D1148" s="80"/>
      <c r="E1148" s="80"/>
      <c r="F1148" s="80"/>
      <c r="G1148" s="80"/>
      <c r="H1148" s="80"/>
    </row>
    <row r="1149" spans="1:8" ht="14.25">
      <c r="A1149" s="80"/>
      <c r="B1149" s="80"/>
      <c r="C1149" s="80"/>
      <c r="D1149" s="80"/>
      <c r="E1149" s="80"/>
      <c r="F1149" s="80"/>
      <c r="G1149" s="80"/>
      <c r="H1149" s="80"/>
    </row>
    <row r="1150" spans="1:8" ht="14.25">
      <c r="A1150" s="80"/>
      <c r="B1150" s="80"/>
      <c r="C1150" s="80"/>
      <c r="D1150" s="80"/>
      <c r="E1150" s="80"/>
      <c r="F1150" s="80"/>
      <c r="G1150" s="80"/>
      <c r="H1150" s="80"/>
    </row>
    <row r="1151" spans="1:8" ht="14.25">
      <c r="A1151" s="80"/>
      <c r="B1151" s="80"/>
      <c r="C1151" s="80"/>
      <c r="D1151" s="80"/>
      <c r="E1151" s="80"/>
      <c r="F1151" s="80"/>
      <c r="G1151" s="80"/>
      <c r="H1151" s="80"/>
    </row>
    <row r="1152" spans="1:8" ht="14.25">
      <c r="A1152" s="80"/>
      <c r="B1152" s="80"/>
      <c r="C1152" s="80"/>
      <c r="D1152" s="80"/>
      <c r="E1152" s="80"/>
      <c r="F1152" s="80"/>
      <c r="G1152" s="80"/>
      <c r="H1152" s="80"/>
    </row>
    <row r="1153" spans="1:8" ht="14.25">
      <c r="A1153" s="80"/>
      <c r="B1153" s="80"/>
      <c r="C1153" s="80"/>
      <c r="D1153" s="80"/>
      <c r="E1153" s="80"/>
      <c r="F1153" s="80"/>
      <c r="G1153" s="80"/>
      <c r="H1153" s="80"/>
    </row>
    <row r="1154" spans="1:8" ht="14.25">
      <c r="A1154" s="80"/>
      <c r="B1154" s="80"/>
      <c r="C1154" s="80"/>
      <c r="D1154" s="80"/>
      <c r="E1154" s="80"/>
      <c r="F1154" s="80"/>
      <c r="G1154" s="80"/>
      <c r="H1154" s="80"/>
    </row>
    <row r="1155" spans="1:8" ht="14.25">
      <c r="A1155" s="80"/>
      <c r="B1155" s="80"/>
      <c r="C1155" s="80"/>
      <c r="D1155" s="80"/>
      <c r="E1155" s="80"/>
      <c r="F1155" s="80"/>
      <c r="G1155" s="80"/>
      <c r="H1155" s="80"/>
    </row>
    <row r="1156" spans="1:8" ht="14.25">
      <c r="A1156" s="80"/>
      <c r="B1156" s="80"/>
      <c r="C1156" s="80"/>
      <c r="D1156" s="80"/>
      <c r="E1156" s="80"/>
      <c r="F1156" s="80"/>
      <c r="G1156" s="80"/>
      <c r="H1156" s="80"/>
    </row>
    <row r="1157" spans="1:8" ht="14.25">
      <c r="A1157" s="80"/>
      <c r="B1157" s="80"/>
      <c r="C1157" s="80"/>
      <c r="D1157" s="80"/>
      <c r="E1157" s="80"/>
      <c r="F1157" s="80"/>
      <c r="G1157" s="80"/>
      <c r="H1157" s="80"/>
    </row>
    <row r="1158" spans="1:8" ht="14.25">
      <c r="A1158" s="80"/>
      <c r="B1158" s="80"/>
      <c r="C1158" s="80"/>
      <c r="D1158" s="80"/>
      <c r="E1158" s="80"/>
      <c r="F1158" s="80"/>
      <c r="G1158" s="80"/>
      <c r="H1158" s="80"/>
    </row>
    <row r="1159" spans="1:8" ht="14.25">
      <c r="A1159" s="80"/>
      <c r="B1159" s="80"/>
      <c r="C1159" s="80"/>
      <c r="D1159" s="80"/>
      <c r="E1159" s="80"/>
      <c r="F1159" s="80"/>
      <c r="G1159" s="80"/>
      <c r="H1159" s="80"/>
    </row>
    <row r="1160" spans="1:8" ht="14.25">
      <c r="A1160" s="80"/>
      <c r="B1160" s="80"/>
      <c r="C1160" s="80"/>
      <c r="D1160" s="80"/>
      <c r="E1160" s="80"/>
      <c r="F1160" s="80"/>
      <c r="G1160" s="80"/>
      <c r="H1160" s="80"/>
    </row>
    <row r="1161" spans="1:8" ht="14.25">
      <c r="A1161" s="80"/>
      <c r="B1161" s="80"/>
      <c r="C1161" s="80"/>
      <c r="D1161" s="80"/>
      <c r="E1161" s="80"/>
      <c r="F1161" s="80"/>
      <c r="G1161" s="80"/>
      <c r="H1161" s="80"/>
    </row>
    <row r="1162" spans="1:8" ht="14.25">
      <c r="A1162" s="80"/>
      <c r="B1162" s="80"/>
      <c r="C1162" s="80"/>
      <c r="D1162" s="80"/>
      <c r="E1162" s="80"/>
      <c r="F1162" s="80"/>
      <c r="G1162" s="80"/>
      <c r="H1162" s="80"/>
    </row>
    <row r="1163" spans="1:8" ht="14.25">
      <c r="A1163" s="80"/>
      <c r="B1163" s="80"/>
      <c r="C1163" s="80"/>
      <c r="D1163" s="80"/>
      <c r="E1163" s="80"/>
      <c r="F1163" s="80"/>
      <c r="G1163" s="80"/>
      <c r="H1163" s="80"/>
    </row>
    <row r="1164" spans="1:8" ht="14.25">
      <c r="A1164" s="80"/>
      <c r="B1164" s="80"/>
      <c r="C1164" s="80"/>
      <c r="D1164" s="80"/>
      <c r="E1164" s="80"/>
      <c r="F1164" s="80"/>
      <c r="G1164" s="80"/>
      <c r="H1164" s="80"/>
    </row>
    <row r="1165" spans="1:8" ht="14.25">
      <c r="A1165" s="80"/>
      <c r="B1165" s="80"/>
      <c r="C1165" s="80"/>
      <c r="D1165" s="80"/>
      <c r="E1165" s="80"/>
      <c r="F1165" s="80"/>
      <c r="G1165" s="80"/>
      <c r="H1165" s="80"/>
    </row>
    <row r="1166" spans="1:8" ht="14.25">
      <c r="A1166" s="80"/>
      <c r="B1166" s="80"/>
      <c r="C1166" s="80"/>
      <c r="D1166" s="80"/>
      <c r="E1166" s="80"/>
      <c r="F1166" s="80"/>
      <c r="G1166" s="80"/>
      <c r="H1166" s="80"/>
    </row>
    <row r="1167" spans="1:8" ht="14.25">
      <c r="A1167" s="80"/>
      <c r="B1167" s="80"/>
      <c r="C1167" s="80"/>
      <c r="D1167" s="80"/>
      <c r="E1167" s="80"/>
      <c r="F1167" s="80"/>
      <c r="G1167" s="80"/>
      <c r="H1167" s="80"/>
    </row>
    <row r="1168" spans="1:8" ht="14.25">
      <c r="A1168" s="80"/>
      <c r="B1168" s="80"/>
      <c r="C1168" s="80"/>
      <c r="D1168" s="80"/>
      <c r="E1168" s="80"/>
      <c r="F1168" s="80"/>
      <c r="G1168" s="80"/>
      <c r="H1168" s="80"/>
    </row>
    <row r="1169" spans="1:8" ht="14.25">
      <c r="A1169" s="80"/>
      <c r="B1169" s="80"/>
      <c r="C1169" s="80"/>
      <c r="D1169" s="80"/>
      <c r="E1169" s="80"/>
      <c r="F1169" s="80"/>
      <c r="G1169" s="80"/>
      <c r="H1169" s="80"/>
    </row>
    <row r="1170" spans="1:8" ht="14.25">
      <c r="A1170" s="80"/>
      <c r="B1170" s="80"/>
      <c r="C1170" s="80"/>
      <c r="D1170" s="80"/>
      <c r="E1170" s="80"/>
      <c r="F1170" s="80"/>
      <c r="G1170" s="80"/>
      <c r="H1170" s="80"/>
    </row>
    <row r="1171" spans="1:8" ht="14.25">
      <c r="A1171" s="80"/>
      <c r="B1171" s="80"/>
      <c r="C1171" s="80"/>
      <c r="D1171" s="80"/>
      <c r="E1171" s="80"/>
      <c r="F1171" s="80"/>
      <c r="G1171" s="80"/>
      <c r="H1171" s="80"/>
    </row>
    <row r="1172" spans="1:8" ht="14.25">
      <c r="A1172" s="80"/>
      <c r="B1172" s="80"/>
      <c r="C1172" s="80"/>
      <c r="D1172" s="80"/>
      <c r="E1172" s="80"/>
      <c r="F1172" s="80"/>
      <c r="G1172" s="80"/>
      <c r="H1172" s="80"/>
    </row>
    <row r="1173" spans="1:8" ht="14.25">
      <c r="A1173" s="80"/>
      <c r="B1173" s="80"/>
      <c r="C1173" s="80"/>
      <c r="D1173" s="80"/>
      <c r="E1173" s="80"/>
      <c r="F1173" s="80"/>
      <c r="G1173" s="80"/>
      <c r="H1173" s="80"/>
    </row>
    <row r="1174" spans="1:8" ht="14.25">
      <c r="A1174" s="80"/>
      <c r="B1174" s="80"/>
      <c r="C1174" s="80"/>
      <c r="D1174" s="80"/>
      <c r="E1174" s="80"/>
      <c r="F1174" s="80"/>
      <c r="G1174" s="80"/>
      <c r="H1174" s="80"/>
    </row>
    <row r="1175" spans="1:8" ht="14.25">
      <c r="A1175" s="80"/>
      <c r="B1175" s="80"/>
      <c r="C1175" s="80"/>
      <c r="D1175" s="80"/>
      <c r="E1175" s="80"/>
      <c r="F1175" s="80"/>
      <c r="G1175" s="80"/>
      <c r="H1175" s="80"/>
    </row>
    <row r="1176" spans="1:8" ht="14.25">
      <c r="A1176" s="80"/>
      <c r="B1176" s="80"/>
      <c r="C1176" s="80"/>
      <c r="D1176" s="80"/>
      <c r="E1176" s="80"/>
      <c r="F1176" s="80"/>
      <c r="G1176" s="80"/>
      <c r="H1176" s="80"/>
    </row>
    <row r="1177" spans="1:8" ht="14.25">
      <c r="A1177" s="80"/>
      <c r="B1177" s="80"/>
      <c r="C1177" s="80"/>
      <c r="D1177" s="80"/>
      <c r="E1177" s="80"/>
      <c r="F1177" s="80"/>
      <c r="G1177" s="80"/>
      <c r="H1177" s="80"/>
    </row>
    <row r="1178" spans="1:8" ht="14.25">
      <c r="A1178" s="80"/>
      <c r="B1178" s="80"/>
      <c r="C1178" s="80"/>
      <c r="D1178" s="80"/>
      <c r="E1178" s="80"/>
      <c r="F1178" s="80"/>
      <c r="G1178" s="80"/>
      <c r="H1178" s="80"/>
    </row>
    <row r="1179" spans="1:8" ht="14.25">
      <c r="A1179" s="80"/>
      <c r="B1179" s="80"/>
      <c r="C1179" s="80"/>
      <c r="D1179" s="80"/>
      <c r="E1179" s="80"/>
      <c r="F1179" s="80"/>
      <c r="G1179" s="80"/>
      <c r="H1179" s="80"/>
    </row>
    <row r="1180" spans="1:8" ht="14.25">
      <c r="A1180" s="80"/>
      <c r="B1180" s="80"/>
      <c r="C1180" s="80"/>
      <c r="D1180" s="80"/>
      <c r="E1180" s="80"/>
      <c r="F1180" s="80"/>
      <c r="G1180" s="80"/>
      <c r="H1180" s="80"/>
    </row>
    <row r="1181" spans="1:8" ht="14.25">
      <c r="A1181" s="80"/>
      <c r="B1181" s="80"/>
      <c r="C1181" s="80"/>
      <c r="D1181" s="80"/>
      <c r="E1181" s="80"/>
      <c r="F1181" s="80"/>
      <c r="G1181" s="80"/>
      <c r="H1181" s="80"/>
    </row>
    <row r="1182" spans="1:8" ht="14.25">
      <c r="A1182" s="80"/>
      <c r="B1182" s="80"/>
      <c r="C1182" s="80"/>
      <c r="D1182" s="80"/>
      <c r="E1182" s="80"/>
      <c r="F1182" s="80"/>
      <c r="G1182" s="80"/>
      <c r="H1182" s="80"/>
    </row>
    <row r="1183" spans="1:8" ht="14.25">
      <c r="A1183" s="80"/>
      <c r="B1183" s="80"/>
      <c r="C1183" s="80"/>
      <c r="D1183" s="80"/>
      <c r="E1183" s="80"/>
      <c r="F1183" s="80"/>
      <c r="G1183" s="80"/>
      <c r="H1183" s="80"/>
    </row>
    <row r="1184" spans="1:8" ht="14.25">
      <c r="A1184" s="80"/>
      <c r="B1184" s="80"/>
      <c r="C1184" s="80"/>
      <c r="D1184" s="80"/>
      <c r="E1184" s="80"/>
      <c r="F1184" s="80"/>
      <c r="G1184" s="80"/>
      <c r="H1184" s="80"/>
    </row>
    <row r="1185" spans="1:8" ht="14.25">
      <c r="A1185" s="80"/>
      <c r="B1185" s="80"/>
      <c r="C1185" s="80"/>
      <c r="D1185" s="80"/>
      <c r="E1185" s="80"/>
      <c r="F1185" s="80"/>
      <c r="G1185" s="80"/>
      <c r="H1185" s="80"/>
    </row>
    <row r="1186" spans="1:8" ht="14.25">
      <c r="A1186" s="80"/>
      <c r="B1186" s="80"/>
      <c r="C1186" s="80"/>
      <c r="D1186" s="80"/>
      <c r="E1186" s="80"/>
      <c r="F1186" s="80"/>
      <c r="G1186" s="80"/>
      <c r="H1186" s="80"/>
    </row>
    <row r="1187" spans="1:8" ht="14.25">
      <c r="A1187" s="80"/>
      <c r="B1187" s="80"/>
      <c r="C1187" s="80"/>
      <c r="D1187" s="80"/>
      <c r="E1187" s="80"/>
      <c r="F1187" s="80"/>
      <c r="G1187" s="80"/>
      <c r="H1187" s="80"/>
    </row>
    <row r="1188" spans="1:8" ht="14.25">
      <c r="A1188" s="80"/>
      <c r="B1188" s="80"/>
      <c r="C1188" s="80"/>
      <c r="D1188" s="80"/>
      <c r="E1188" s="80"/>
      <c r="F1188" s="80"/>
      <c r="G1188" s="80"/>
      <c r="H1188" s="80"/>
    </row>
    <row r="1189" spans="1:8" ht="14.25">
      <c r="A1189" s="80"/>
      <c r="B1189" s="80"/>
      <c r="C1189" s="80"/>
      <c r="D1189" s="80"/>
      <c r="E1189" s="80"/>
      <c r="F1189" s="80"/>
      <c r="G1189" s="80"/>
      <c r="H1189" s="80"/>
    </row>
    <row r="1190" spans="1:8" ht="14.25">
      <c r="A1190" s="80"/>
      <c r="B1190" s="80"/>
      <c r="C1190" s="80"/>
      <c r="D1190" s="80"/>
      <c r="E1190" s="80"/>
      <c r="F1190" s="80"/>
      <c r="G1190" s="80"/>
      <c r="H1190" s="80"/>
    </row>
    <row r="1191" spans="1:8" ht="14.25">
      <c r="A1191" s="80"/>
      <c r="B1191" s="80"/>
      <c r="C1191" s="80"/>
      <c r="D1191" s="80"/>
      <c r="E1191" s="80"/>
      <c r="F1191" s="80"/>
      <c r="G1191" s="80"/>
      <c r="H1191" s="80"/>
    </row>
    <row r="1192" spans="1:8" ht="14.25">
      <c r="A1192" s="80"/>
      <c r="B1192" s="80"/>
      <c r="C1192" s="80"/>
      <c r="D1192" s="80"/>
      <c r="E1192" s="80"/>
      <c r="F1192" s="80"/>
      <c r="G1192" s="80"/>
      <c r="H1192" s="80"/>
    </row>
    <row r="1193" spans="1:8" ht="14.25">
      <c r="A1193" s="80"/>
      <c r="B1193" s="80"/>
      <c r="C1193" s="80"/>
      <c r="D1193" s="80"/>
      <c r="E1193" s="80"/>
      <c r="F1193" s="80"/>
      <c r="G1193" s="80"/>
      <c r="H1193" s="80"/>
    </row>
    <row r="1194" spans="1:8" ht="14.25">
      <c r="A1194" s="80"/>
      <c r="B1194" s="80"/>
      <c r="C1194" s="80"/>
      <c r="D1194" s="80"/>
      <c r="E1194" s="80"/>
      <c r="F1194" s="80"/>
      <c r="G1194" s="80"/>
      <c r="H1194" s="80"/>
    </row>
    <row r="1195" spans="1:8" ht="14.25">
      <c r="A1195" s="80"/>
      <c r="B1195" s="80"/>
      <c r="C1195" s="80"/>
      <c r="D1195" s="80"/>
      <c r="E1195" s="80"/>
      <c r="F1195" s="80"/>
      <c r="G1195" s="80"/>
      <c r="H1195" s="80"/>
    </row>
    <row r="1196" spans="1:8" ht="14.25">
      <c r="A1196" s="80"/>
      <c r="B1196" s="80"/>
      <c r="C1196" s="80"/>
      <c r="D1196" s="80"/>
      <c r="E1196" s="80"/>
      <c r="F1196" s="80"/>
      <c r="G1196" s="80"/>
      <c r="H1196" s="80"/>
    </row>
    <row r="1197" spans="1:8" ht="14.25">
      <c r="A1197" s="80"/>
      <c r="B1197" s="80"/>
      <c r="C1197" s="80"/>
      <c r="D1197" s="80"/>
      <c r="E1197" s="80"/>
      <c r="F1197" s="80"/>
      <c r="G1197" s="80"/>
      <c r="H1197" s="80"/>
    </row>
    <row r="1198" spans="1:8" ht="14.25">
      <c r="A1198" s="80"/>
      <c r="B1198" s="80"/>
      <c r="C1198" s="80"/>
      <c r="D1198" s="80"/>
      <c r="E1198" s="80"/>
      <c r="F1198" s="80"/>
      <c r="G1198" s="80"/>
      <c r="H1198" s="80"/>
    </row>
    <row r="1199" spans="1:8" ht="14.25">
      <c r="A1199" s="80"/>
      <c r="B1199" s="80"/>
      <c r="C1199" s="80"/>
      <c r="D1199" s="80"/>
      <c r="E1199" s="80"/>
      <c r="F1199" s="80"/>
      <c r="G1199" s="80"/>
      <c r="H1199" s="80"/>
    </row>
    <row r="1200" spans="1:8" ht="14.25">
      <c r="A1200" s="80"/>
      <c r="B1200" s="80"/>
      <c r="C1200" s="80"/>
      <c r="D1200" s="80"/>
      <c r="E1200" s="80"/>
      <c r="F1200" s="80"/>
      <c r="G1200" s="80"/>
      <c r="H1200" s="80"/>
    </row>
    <row r="1201" spans="1:8" ht="14.25">
      <c r="A1201" s="80"/>
      <c r="B1201" s="80"/>
      <c r="C1201" s="80"/>
      <c r="D1201" s="80"/>
      <c r="E1201" s="80"/>
      <c r="F1201" s="80"/>
      <c r="G1201" s="80"/>
      <c r="H1201" s="80"/>
    </row>
    <row r="1202" spans="1:8" ht="14.25">
      <c r="A1202" s="80"/>
      <c r="B1202" s="80"/>
      <c r="C1202" s="80"/>
      <c r="D1202" s="80"/>
      <c r="E1202" s="80"/>
      <c r="F1202" s="80"/>
      <c r="G1202" s="80"/>
      <c r="H1202" s="80"/>
    </row>
    <row r="1203" spans="1:8" ht="14.25">
      <c r="A1203" s="80"/>
      <c r="B1203" s="80"/>
      <c r="C1203" s="80"/>
      <c r="D1203" s="80"/>
      <c r="E1203" s="80"/>
      <c r="F1203" s="80"/>
      <c r="G1203" s="80"/>
      <c r="H1203" s="80"/>
    </row>
    <row r="1204" spans="1:8" ht="14.25">
      <c r="A1204" s="80"/>
      <c r="B1204" s="80"/>
      <c r="C1204" s="80"/>
      <c r="D1204" s="80"/>
      <c r="E1204" s="80"/>
      <c r="F1204" s="80"/>
      <c r="G1204" s="80"/>
      <c r="H1204" s="80"/>
    </row>
    <row r="1205" spans="1:8" ht="14.25">
      <c r="A1205" s="80"/>
      <c r="B1205" s="80"/>
      <c r="C1205" s="80"/>
      <c r="D1205" s="80"/>
      <c r="E1205" s="80"/>
      <c r="F1205" s="80"/>
      <c r="G1205" s="80"/>
      <c r="H1205" s="80"/>
    </row>
    <row r="1206" spans="1:8" ht="14.25">
      <c r="A1206" s="80"/>
      <c r="B1206" s="80"/>
      <c r="C1206" s="80"/>
      <c r="D1206" s="80"/>
      <c r="E1206" s="80"/>
      <c r="F1206" s="80"/>
      <c r="G1206" s="80"/>
      <c r="H1206" s="80"/>
    </row>
    <row r="1207" spans="1:8" ht="14.25">
      <c r="A1207" s="80"/>
      <c r="B1207" s="80"/>
      <c r="C1207" s="80"/>
      <c r="D1207" s="80"/>
      <c r="E1207" s="80"/>
      <c r="F1207" s="80"/>
      <c r="G1207" s="80"/>
      <c r="H1207" s="80"/>
    </row>
    <row r="1208" spans="1:8" ht="14.25">
      <c r="A1208" s="80"/>
      <c r="B1208" s="80"/>
      <c r="C1208" s="80"/>
      <c r="D1208" s="80"/>
      <c r="E1208" s="80"/>
      <c r="F1208" s="80"/>
      <c r="G1208" s="80"/>
      <c r="H1208" s="80"/>
    </row>
    <row r="1209" spans="1:8" ht="14.25">
      <c r="A1209" s="80"/>
      <c r="B1209" s="80"/>
      <c r="C1209" s="80"/>
      <c r="D1209" s="80"/>
      <c r="E1209" s="80"/>
      <c r="F1209" s="80"/>
      <c r="G1209" s="80"/>
      <c r="H1209" s="80"/>
    </row>
    <row r="1210" spans="1:8" ht="14.25">
      <c r="A1210" s="80"/>
      <c r="B1210" s="80"/>
      <c r="C1210" s="80"/>
      <c r="D1210" s="80"/>
      <c r="E1210" s="80"/>
      <c r="F1210" s="80"/>
      <c r="G1210" s="80"/>
      <c r="H1210" s="80"/>
    </row>
    <row r="1211" spans="1:8" ht="14.25">
      <c r="A1211" s="80"/>
      <c r="B1211" s="80"/>
      <c r="C1211" s="80"/>
      <c r="D1211" s="80"/>
      <c r="E1211" s="80"/>
      <c r="F1211" s="80"/>
      <c r="G1211" s="80"/>
      <c r="H1211" s="80"/>
    </row>
    <row r="1212" spans="1:8" ht="14.25">
      <c r="A1212" s="80"/>
      <c r="B1212" s="80"/>
      <c r="C1212" s="80"/>
      <c r="D1212" s="80"/>
      <c r="E1212" s="80"/>
      <c r="F1212" s="80"/>
      <c r="G1212" s="80"/>
      <c r="H1212" s="80"/>
    </row>
    <row r="1213" spans="1:8" ht="14.25">
      <c r="A1213" s="80"/>
      <c r="B1213" s="80"/>
      <c r="C1213" s="80"/>
      <c r="D1213" s="80"/>
      <c r="E1213" s="80"/>
      <c r="F1213" s="80"/>
      <c r="G1213" s="80"/>
      <c r="H1213" s="80"/>
    </row>
    <row r="1214" spans="1:8" ht="14.25">
      <c r="A1214" s="80"/>
      <c r="B1214" s="80"/>
      <c r="C1214" s="80"/>
      <c r="D1214" s="80"/>
      <c r="E1214" s="80"/>
      <c r="F1214" s="80"/>
      <c r="G1214" s="80"/>
      <c r="H1214" s="80"/>
    </row>
    <row r="1215" spans="1:8" ht="14.25">
      <c r="A1215" s="80"/>
      <c r="B1215" s="80"/>
      <c r="C1215" s="80"/>
      <c r="D1215" s="80"/>
      <c r="E1215" s="80"/>
      <c r="F1215" s="80"/>
      <c r="G1215" s="80"/>
      <c r="H1215" s="80"/>
    </row>
    <row r="1216" spans="1:8" ht="14.25">
      <c r="A1216" s="80"/>
      <c r="B1216" s="80"/>
      <c r="C1216" s="80"/>
      <c r="D1216" s="80"/>
      <c r="E1216" s="80"/>
      <c r="F1216" s="80"/>
      <c r="G1216" s="80"/>
      <c r="H1216" s="80"/>
    </row>
    <row r="1217" spans="1:8" ht="14.25">
      <c r="A1217" s="80"/>
      <c r="B1217" s="80"/>
      <c r="C1217" s="80"/>
      <c r="D1217" s="80"/>
      <c r="E1217" s="80"/>
      <c r="F1217" s="80"/>
      <c r="G1217" s="80"/>
      <c r="H1217" s="80"/>
    </row>
    <row r="1218" spans="1:8" ht="14.25">
      <c r="A1218" s="80"/>
      <c r="B1218" s="80"/>
      <c r="C1218" s="80"/>
      <c r="D1218" s="80"/>
      <c r="E1218" s="80"/>
      <c r="F1218" s="80"/>
      <c r="G1218" s="80"/>
      <c r="H1218" s="80"/>
    </row>
    <row r="1219" spans="1:8" ht="14.25">
      <c r="A1219" s="80"/>
      <c r="B1219" s="80"/>
      <c r="C1219" s="80"/>
      <c r="D1219" s="80"/>
      <c r="E1219" s="80"/>
      <c r="F1219" s="80"/>
      <c r="G1219" s="80"/>
      <c r="H1219" s="80"/>
    </row>
    <row r="1220" spans="1:8" ht="14.25">
      <c r="A1220" s="80"/>
      <c r="B1220" s="80"/>
      <c r="C1220" s="80"/>
      <c r="D1220" s="80"/>
      <c r="E1220" s="80"/>
      <c r="F1220" s="80"/>
      <c r="G1220" s="80"/>
      <c r="H1220" s="80"/>
    </row>
    <row r="1221" spans="1:8" ht="14.25">
      <c r="A1221" s="80"/>
      <c r="B1221" s="80"/>
      <c r="C1221" s="80"/>
      <c r="D1221" s="80"/>
      <c r="E1221" s="80"/>
      <c r="F1221" s="80"/>
      <c r="G1221" s="80"/>
      <c r="H1221" s="80"/>
    </row>
    <row r="1222" spans="1:8" ht="14.25">
      <c r="A1222" s="80"/>
      <c r="B1222" s="80"/>
      <c r="C1222" s="80"/>
      <c r="D1222" s="80"/>
      <c r="E1222" s="80"/>
      <c r="F1222" s="80"/>
      <c r="G1222" s="80"/>
      <c r="H1222" s="80"/>
    </row>
    <row r="1223" spans="1:8" ht="14.25">
      <c r="A1223" s="80"/>
      <c r="B1223" s="80"/>
      <c r="C1223" s="80"/>
      <c r="D1223" s="80"/>
      <c r="E1223" s="80"/>
      <c r="F1223" s="80"/>
      <c r="G1223" s="80"/>
      <c r="H1223" s="80"/>
    </row>
    <row r="1224" spans="1:8" ht="14.25">
      <c r="A1224" s="80"/>
      <c r="B1224" s="80"/>
      <c r="C1224" s="80"/>
      <c r="D1224" s="80"/>
      <c r="E1224" s="80"/>
      <c r="F1224" s="80"/>
      <c r="G1224" s="80"/>
      <c r="H1224" s="80"/>
    </row>
    <row r="1225" spans="1:8" ht="14.25">
      <c r="A1225" s="80"/>
      <c r="B1225" s="80"/>
      <c r="C1225" s="80"/>
      <c r="D1225" s="80"/>
      <c r="E1225" s="80"/>
      <c r="F1225" s="80"/>
      <c r="G1225" s="80"/>
      <c r="H1225" s="80"/>
    </row>
    <row r="1226" spans="1:8" ht="14.25">
      <c r="A1226" s="80"/>
      <c r="B1226" s="80"/>
      <c r="C1226" s="80"/>
      <c r="D1226" s="80"/>
      <c r="E1226" s="80"/>
      <c r="F1226" s="80"/>
      <c r="G1226" s="80"/>
      <c r="H1226" s="80"/>
    </row>
    <row r="1227" spans="1:8" ht="14.25">
      <c r="A1227" s="80"/>
      <c r="B1227" s="80"/>
      <c r="C1227" s="80"/>
      <c r="D1227" s="80"/>
      <c r="E1227" s="80"/>
      <c r="F1227" s="80"/>
      <c r="G1227" s="80"/>
      <c r="H1227" s="80"/>
    </row>
    <row r="1228" spans="1:8" ht="14.25">
      <c r="A1228" s="80"/>
      <c r="B1228" s="80"/>
      <c r="C1228" s="80"/>
      <c r="D1228" s="80"/>
      <c r="E1228" s="80"/>
      <c r="F1228" s="80"/>
      <c r="G1228" s="80"/>
      <c r="H1228" s="80"/>
    </row>
    <row r="1229" spans="1:8" ht="14.25">
      <c r="A1229" s="80"/>
      <c r="B1229" s="80"/>
      <c r="C1229" s="80"/>
      <c r="D1229" s="80"/>
      <c r="E1229" s="80"/>
      <c r="F1229" s="80"/>
      <c r="G1229" s="80"/>
      <c r="H1229" s="80"/>
    </row>
    <row r="1230" spans="1:8" ht="14.25">
      <c r="A1230" s="80"/>
      <c r="B1230" s="80"/>
      <c r="C1230" s="80"/>
      <c r="D1230" s="80"/>
      <c r="E1230" s="80"/>
      <c r="F1230" s="80"/>
      <c r="G1230" s="80"/>
      <c r="H1230" s="80"/>
    </row>
    <row r="1231" spans="1:8" ht="14.25">
      <c r="A1231" s="80"/>
      <c r="B1231" s="80"/>
      <c r="C1231" s="80"/>
      <c r="D1231" s="80"/>
      <c r="E1231" s="80"/>
      <c r="F1231" s="80"/>
      <c r="G1231" s="80"/>
      <c r="H1231" s="80"/>
    </row>
    <row r="1232" spans="1:8" ht="14.25">
      <c r="A1232" s="80"/>
      <c r="B1232" s="80"/>
      <c r="C1232" s="80"/>
      <c r="D1232" s="80"/>
      <c r="E1232" s="80"/>
      <c r="F1232" s="80"/>
      <c r="G1232" s="80"/>
      <c r="H1232" s="80"/>
    </row>
    <row r="1233" spans="1:8" ht="14.25">
      <c r="A1233" s="80"/>
      <c r="B1233" s="80"/>
      <c r="C1233" s="80"/>
      <c r="D1233" s="80"/>
      <c r="E1233" s="80"/>
      <c r="F1233" s="80"/>
      <c r="G1233" s="80"/>
      <c r="H1233" s="80"/>
    </row>
    <row r="1234" spans="1:8" ht="14.25">
      <c r="A1234" s="80"/>
      <c r="B1234" s="80"/>
      <c r="C1234" s="80"/>
      <c r="D1234" s="80"/>
      <c r="E1234" s="80"/>
      <c r="F1234" s="80"/>
      <c r="G1234" s="80"/>
      <c r="H1234" s="80"/>
    </row>
    <row r="1235" spans="1:8" ht="14.25">
      <c r="A1235" s="80"/>
      <c r="B1235" s="80"/>
      <c r="C1235" s="80"/>
      <c r="D1235" s="80"/>
      <c r="E1235" s="80"/>
      <c r="F1235" s="80"/>
      <c r="G1235" s="80"/>
      <c r="H1235" s="80"/>
    </row>
    <row r="1236" spans="1:8" ht="14.25">
      <c r="A1236" s="80"/>
      <c r="B1236" s="80"/>
      <c r="C1236" s="80"/>
      <c r="D1236" s="80"/>
      <c r="E1236" s="80"/>
      <c r="F1236" s="80"/>
      <c r="G1236" s="80"/>
      <c r="H1236" s="80"/>
    </row>
    <row r="1237" spans="1:8" ht="14.25">
      <c r="A1237" s="80"/>
      <c r="B1237" s="80"/>
      <c r="C1237" s="80"/>
      <c r="D1237" s="80"/>
      <c r="E1237" s="80"/>
      <c r="F1237" s="80"/>
      <c r="G1237" s="80"/>
      <c r="H1237" s="80"/>
    </row>
    <row r="1238" spans="1:8" ht="14.25">
      <c r="A1238" s="80"/>
      <c r="B1238" s="80"/>
      <c r="C1238" s="80"/>
      <c r="D1238" s="80"/>
      <c r="E1238" s="80"/>
      <c r="F1238" s="80"/>
      <c r="G1238" s="80"/>
      <c r="H1238" s="80"/>
    </row>
    <row r="1239" spans="1:8" ht="14.25">
      <c r="A1239" s="80"/>
      <c r="B1239" s="80"/>
      <c r="C1239" s="80"/>
      <c r="D1239" s="80"/>
      <c r="E1239" s="80"/>
      <c r="F1239" s="80"/>
      <c r="G1239" s="80"/>
      <c r="H1239" s="80"/>
    </row>
    <row r="1240" spans="1:8" ht="14.25">
      <c r="A1240" s="80"/>
      <c r="B1240" s="80"/>
      <c r="C1240" s="80"/>
      <c r="D1240" s="80"/>
      <c r="E1240" s="80"/>
      <c r="F1240" s="80"/>
      <c r="G1240" s="80"/>
      <c r="H1240" s="80"/>
    </row>
    <row r="1241" spans="1:8" ht="14.25">
      <c r="A1241" s="80"/>
      <c r="B1241" s="80"/>
      <c r="C1241" s="80"/>
      <c r="D1241" s="80"/>
      <c r="E1241" s="80"/>
      <c r="F1241" s="80"/>
      <c r="G1241" s="80"/>
      <c r="H1241" s="80"/>
    </row>
    <row r="1242" spans="1:8" ht="14.25">
      <c r="A1242" s="80"/>
      <c r="B1242" s="80"/>
      <c r="C1242" s="80"/>
      <c r="D1242" s="80"/>
      <c r="E1242" s="80"/>
      <c r="F1242" s="80"/>
      <c r="G1242" s="80"/>
      <c r="H1242" s="80"/>
    </row>
    <row r="1243" spans="1:8" ht="14.25">
      <c r="A1243" s="80"/>
      <c r="B1243" s="80"/>
      <c r="C1243" s="80"/>
      <c r="D1243" s="80"/>
      <c r="E1243" s="80"/>
      <c r="F1243" s="80"/>
      <c r="G1243" s="80"/>
      <c r="H1243" s="80"/>
    </row>
    <row r="1244" spans="1:8" ht="14.25">
      <c r="A1244" s="80"/>
      <c r="B1244" s="80"/>
      <c r="C1244" s="80"/>
      <c r="D1244" s="80"/>
      <c r="E1244" s="80"/>
      <c r="F1244" s="80"/>
      <c r="G1244" s="80"/>
      <c r="H1244" s="80"/>
    </row>
    <row r="1245" spans="1:8" ht="14.25">
      <c r="A1245" s="80"/>
      <c r="B1245" s="80"/>
      <c r="C1245" s="80"/>
      <c r="D1245" s="80"/>
      <c r="E1245" s="80"/>
      <c r="F1245" s="80"/>
      <c r="G1245" s="80"/>
      <c r="H1245" s="80"/>
    </row>
    <row r="1246" spans="1:8" ht="14.25">
      <c r="A1246" s="80"/>
      <c r="B1246" s="80"/>
      <c r="C1246" s="80"/>
      <c r="D1246" s="80"/>
      <c r="E1246" s="80"/>
      <c r="F1246" s="80"/>
      <c r="G1246" s="80"/>
      <c r="H1246" s="80"/>
    </row>
    <row r="1247" spans="1:8" ht="14.25">
      <c r="A1247" s="80"/>
      <c r="B1247" s="80"/>
      <c r="C1247" s="80"/>
      <c r="D1247" s="80"/>
      <c r="E1247" s="80"/>
      <c r="F1247" s="80"/>
      <c r="G1247" s="80"/>
      <c r="H1247" s="80"/>
    </row>
    <row r="1248" spans="1:8" ht="14.25">
      <c r="A1248" s="80"/>
      <c r="B1248" s="80"/>
      <c r="C1248" s="80"/>
      <c r="D1248" s="80"/>
      <c r="E1248" s="80"/>
      <c r="F1248" s="80"/>
      <c r="G1248" s="80"/>
      <c r="H1248" s="80"/>
    </row>
    <row r="1249" spans="1:8" ht="14.25">
      <c r="A1249" s="80"/>
      <c r="B1249" s="80"/>
      <c r="C1249" s="80"/>
      <c r="D1249" s="80"/>
      <c r="E1249" s="80"/>
      <c r="F1249" s="80"/>
      <c r="G1249" s="80"/>
      <c r="H1249" s="80"/>
    </row>
    <row r="1250" spans="1:8" ht="14.25">
      <c r="A1250" s="80"/>
      <c r="B1250" s="80"/>
      <c r="C1250" s="80"/>
      <c r="D1250" s="80"/>
      <c r="E1250" s="80"/>
      <c r="F1250" s="80"/>
      <c r="G1250" s="80"/>
      <c r="H1250" s="80"/>
    </row>
    <row r="1251" spans="1:8" ht="14.25">
      <c r="A1251" s="80"/>
      <c r="B1251" s="80"/>
      <c r="C1251" s="80"/>
      <c r="D1251" s="80"/>
      <c r="E1251" s="80"/>
      <c r="F1251" s="80"/>
      <c r="G1251" s="80"/>
      <c r="H1251" s="80"/>
    </row>
    <row r="1252" spans="1:8" ht="14.25">
      <c r="A1252" s="80"/>
      <c r="B1252" s="80"/>
      <c r="C1252" s="80"/>
      <c r="D1252" s="80"/>
      <c r="E1252" s="80"/>
      <c r="F1252" s="80"/>
      <c r="G1252" s="80"/>
      <c r="H1252" s="80"/>
    </row>
    <row r="1253" spans="1:8" ht="14.25">
      <c r="A1253" s="80"/>
      <c r="B1253" s="80"/>
      <c r="C1253" s="80"/>
      <c r="D1253" s="80"/>
      <c r="E1253" s="80"/>
      <c r="F1253" s="80"/>
      <c r="G1253" s="80"/>
      <c r="H1253" s="80"/>
    </row>
    <row r="1254" spans="1:8" ht="14.25">
      <c r="A1254" s="80"/>
      <c r="B1254" s="80"/>
      <c r="C1254" s="80"/>
      <c r="D1254" s="80"/>
      <c r="E1254" s="80"/>
      <c r="F1254" s="80"/>
      <c r="G1254" s="80"/>
      <c r="H1254" s="80"/>
    </row>
    <row r="1255" spans="1:8" ht="14.25">
      <c r="A1255" s="80"/>
      <c r="B1255" s="80"/>
      <c r="C1255" s="80"/>
      <c r="D1255" s="80"/>
      <c r="E1255" s="80"/>
      <c r="F1255" s="80"/>
      <c r="G1255" s="80"/>
      <c r="H1255" s="80"/>
    </row>
    <row r="1256" spans="1:8" ht="14.25">
      <c r="A1256" s="80"/>
      <c r="B1256" s="80"/>
      <c r="C1256" s="80"/>
      <c r="D1256" s="80"/>
      <c r="E1256" s="80"/>
      <c r="F1256" s="80"/>
      <c r="G1256" s="80"/>
      <c r="H1256" s="80"/>
    </row>
    <row r="1257" spans="1:8" ht="14.25">
      <c r="A1257" s="80"/>
      <c r="B1257" s="80"/>
      <c r="C1257" s="80"/>
      <c r="D1257" s="80"/>
      <c r="E1257" s="80"/>
      <c r="F1257" s="80"/>
      <c r="G1257" s="80"/>
      <c r="H1257" s="80"/>
    </row>
    <row r="1258" spans="1:8" ht="14.25">
      <c r="A1258" s="80"/>
      <c r="B1258" s="80"/>
      <c r="C1258" s="80"/>
      <c r="D1258" s="80"/>
      <c r="E1258" s="80"/>
      <c r="F1258" s="80"/>
      <c r="G1258" s="80"/>
      <c r="H1258" s="80"/>
    </row>
    <row r="1259" spans="1:8" ht="14.25">
      <c r="A1259" s="80"/>
      <c r="B1259" s="80"/>
      <c r="C1259" s="80"/>
      <c r="D1259" s="80"/>
      <c r="E1259" s="80"/>
      <c r="F1259" s="80"/>
      <c r="G1259" s="80"/>
      <c r="H1259" s="80"/>
    </row>
    <row r="1260" spans="1:8" ht="14.25">
      <c r="A1260" s="80"/>
      <c r="B1260" s="80"/>
      <c r="C1260" s="80"/>
      <c r="D1260" s="80"/>
      <c r="E1260" s="80"/>
      <c r="F1260" s="80"/>
      <c r="G1260" s="80"/>
      <c r="H1260" s="80"/>
    </row>
    <row r="1261" spans="1:8" ht="14.25">
      <c r="A1261" s="80"/>
      <c r="B1261" s="80"/>
      <c r="C1261" s="80"/>
      <c r="D1261" s="80"/>
      <c r="E1261" s="80"/>
      <c r="F1261" s="80"/>
      <c r="G1261" s="80"/>
      <c r="H1261" s="80"/>
    </row>
    <row r="1262" spans="1:8" ht="14.25">
      <c r="A1262" s="80"/>
      <c r="B1262" s="80"/>
      <c r="C1262" s="80"/>
      <c r="D1262" s="80"/>
      <c r="E1262" s="80"/>
      <c r="F1262" s="80"/>
      <c r="G1262" s="80"/>
      <c r="H1262" s="80"/>
    </row>
    <row r="1263" spans="1:8" ht="14.25">
      <c r="A1263" s="80"/>
      <c r="B1263" s="80"/>
      <c r="C1263" s="80"/>
      <c r="D1263" s="80"/>
      <c r="E1263" s="80"/>
      <c r="F1263" s="80"/>
      <c r="G1263" s="80"/>
      <c r="H1263" s="80"/>
    </row>
    <row r="1264" spans="1:8" ht="14.25">
      <c r="A1264" s="80"/>
      <c r="B1264" s="80"/>
      <c r="C1264" s="80"/>
      <c r="D1264" s="80"/>
      <c r="E1264" s="80"/>
      <c r="F1264" s="80"/>
      <c r="G1264" s="80"/>
      <c r="H1264" s="80"/>
    </row>
    <row r="1265" spans="1:8" ht="14.25">
      <c r="A1265" s="80"/>
      <c r="B1265" s="80"/>
      <c r="C1265" s="80"/>
      <c r="D1265" s="80"/>
      <c r="E1265" s="80"/>
      <c r="F1265" s="80"/>
      <c r="G1265" s="80"/>
      <c r="H1265" s="80"/>
    </row>
    <row r="1266" spans="1:8" ht="14.25">
      <c r="A1266" s="80"/>
      <c r="B1266" s="80"/>
      <c r="C1266" s="80"/>
      <c r="D1266" s="80"/>
      <c r="E1266" s="80"/>
      <c r="F1266" s="80"/>
      <c r="G1266" s="80"/>
      <c r="H1266" s="80"/>
    </row>
    <row r="1267" spans="1:8" ht="14.25">
      <c r="A1267" s="80"/>
      <c r="B1267" s="80"/>
      <c r="C1267" s="80"/>
      <c r="D1267" s="80"/>
      <c r="E1267" s="80"/>
      <c r="F1267" s="80"/>
      <c r="G1267" s="80"/>
      <c r="H1267" s="80"/>
    </row>
    <row r="1268" spans="1:8" ht="14.25">
      <c r="A1268" s="80"/>
      <c r="B1268" s="80"/>
      <c r="C1268" s="80"/>
      <c r="D1268" s="80"/>
      <c r="E1268" s="80"/>
      <c r="F1268" s="80"/>
      <c r="G1268" s="80"/>
      <c r="H1268" s="80"/>
    </row>
    <row r="1269" spans="1:8" ht="14.25">
      <c r="A1269" s="80"/>
      <c r="B1269" s="80"/>
      <c r="C1269" s="80"/>
      <c r="D1269" s="80"/>
      <c r="E1269" s="80"/>
      <c r="F1269" s="80"/>
      <c r="G1269" s="80"/>
      <c r="H1269" s="80"/>
    </row>
    <row r="1270" spans="1:8" ht="14.25">
      <c r="A1270" s="80"/>
      <c r="B1270" s="80"/>
      <c r="C1270" s="80"/>
      <c r="D1270" s="80"/>
      <c r="E1270" s="80"/>
      <c r="F1270" s="80"/>
      <c r="G1270" s="80"/>
      <c r="H1270" s="80"/>
    </row>
    <row r="1271" spans="1:8" ht="14.25">
      <c r="A1271" s="80"/>
      <c r="B1271" s="80"/>
      <c r="C1271" s="80"/>
      <c r="D1271" s="80"/>
      <c r="E1271" s="80"/>
      <c r="F1271" s="80"/>
      <c r="G1271" s="80"/>
      <c r="H1271" s="80"/>
    </row>
    <row r="1272" spans="1:8" ht="14.25">
      <c r="A1272" s="80"/>
      <c r="B1272" s="80"/>
      <c r="C1272" s="80"/>
      <c r="D1272" s="80"/>
      <c r="E1272" s="80"/>
      <c r="F1272" s="80"/>
      <c r="G1272" s="80"/>
      <c r="H1272" s="80"/>
    </row>
    <row r="1273" spans="1:8" ht="14.25">
      <c r="A1273" s="80"/>
      <c r="B1273" s="80"/>
      <c r="C1273" s="80"/>
      <c r="D1273" s="80"/>
      <c r="E1273" s="80"/>
      <c r="F1273" s="80"/>
      <c r="G1273" s="80"/>
      <c r="H1273" s="80"/>
    </row>
    <row r="1274" spans="1:8" ht="14.25">
      <c r="A1274" s="80"/>
      <c r="B1274" s="80"/>
      <c r="C1274" s="80"/>
      <c r="D1274" s="80"/>
      <c r="E1274" s="80"/>
      <c r="F1274" s="80"/>
      <c r="G1274" s="80"/>
      <c r="H1274" s="80"/>
    </row>
    <row r="1275" spans="1:8" ht="14.25">
      <c r="A1275" s="80"/>
      <c r="B1275" s="80"/>
      <c r="C1275" s="80"/>
      <c r="D1275" s="80"/>
      <c r="E1275" s="80"/>
      <c r="F1275" s="80"/>
      <c r="G1275" s="80"/>
      <c r="H1275" s="80"/>
    </row>
    <row r="1276" spans="1:8" ht="14.25">
      <c r="A1276" s="80"/>
      <c r="B1276" s="80"/>
      <c r="C1276" s="80"/>
      <c r="D1276" s="80"/>
      <c r="E1276" s="80"/>
      <c r="F1276" s="80"/>
      <c r="G1276" s="80"/>
      <c r="H1276" s="80"/>
    </row>
    <row r="1277" spans="1:8" ht="14.25">
      <c r="A1277" s="80"/>
      <c r="B1277" s="80"/>
      <c r="C1277" s="80"/>
      <c r="D1277" s="80"/>
      <c r="E1277" s="80"/>
      <c r="F1277" s="80"/>
      <c r="G1277" s="80"/>
      <c r="H1277" s="80"/>
    </row>
    <row r="1278" spans="1:8" ht="14.25">
      <c r="A1278" s="80"/>
      <c r="B1278" s="80"/>
      <c r="C1278" s="80"/>
      <c r="D1278" s="80"/>
      <c r="E1278" s="80"/>
      <c r="F1278" s="80"/>
      <c r="G1278" s="80"/>
      <c r="H1278" s="80"/>
    </row>
    <row r="1279" spans="1:8" ht="14.25">
      <c r="A1279" s="80"/>
      <c r="B1279" s="80"/>
      <c r="C1279" s="80"/>
      <c r="D1279" s="80"/>
      <c r="E1279" s="80"/>
      <c r="F1279" s="80"/>
      <c r="G1279" s="80"/>
      <c r="H1279" s="80"/>
    </row>
    <row r="1280" spans="1:8" ht="14.25">
      <c r="A1280" s="80"/>
      <c r="B1280" s="80"/>
      <c r="C1280" s="80"/>
      <c r="D1280" s="80"/>
      <c r="E1280" s="80"/>
      <c r="F1280" s="80"/>
      <c r="G1280" s="80"/>
      <c r="H1280" s="80"/>
    </row>
    <row r="1281" spans="1:8" ht="14.25">
      <c r="A1281" s="80"/>
      <c r="B1281" s="80"/>
      <c r="C1281" s="80"/>
      <c r="D1281" s="80"/>
      <c r="E1281" s="80"/>
      <c r="F1281" s="80"/>
      <c r="G1281" s="80"/>
      <c r="H1281" s="80"/>
    </row>
    <row r="1282" spans="1:8" ht="14.25">
      <c r="A1282" s="80"/>
      <c r="B1282" s="80"/>
      <c r="C1282" s="80"/>
      <c r="D1282" s="80"/>
      <c r="E1282" s="80"/>
      <c r="F1282" s="80"/>
      <c r="G1282" s="80"/>
      <c r="H1282" s="80"/>
    </row>
    <row r="1283" spans="1:8" ht="14.25">
      <c r="A1283" s="80"/>
      <c r="B1283" s="80"/>
      <c r="C1283" s="80"/>
      <c r="D1283" s="80"/>
      <c r="E1283" s="80"/>
      <c r="F1283" s="80"/>
      <c r="G1283" s="80"/>
      <c r="H1283" s="80"/>
    </row>
    <row r="1284" spans="1:8" ht="14.25">
      <c r="A1284" s="80"/>
      <c r="B1284" s="80"/>
      <c r="C1284" s="80"/>
      <c r="D1284" s="80"/>
      <c r="E1284" s="80"/>
      <c r="F1284" s="80"/>
      <c r="G1284" s="80"/>
      <c r="H1284" s="80"/>
    </row>
    <row r="1285" spans="1:8" ht="14.25">
      <c r="A1285" s="80"/>
      <c r="B1285" s="80"/>
      <c r="C1285" s="80"/>
      <c r="D1285" s="80"/>
      <c r="E1285" s="80"/>
      <c r="F1285" s="80"/>
      <c r="G1285" s="80"/>
      <c r="H1285" s="80"/>
    </row>
    <row r="1286" spans="1:8" ht="14.25">
      <c r="A1286" s="80"/>
      <c r="B1286" s="80"/>
      <c r="C1286" s="80"/>
      <c r="D1286" s="80"/>
      <c r="E1286" s="80"/>
      <c r="F1286" s="80"/>
      <c r="G1286" s="80"/>
      <c r="H1286" s="80"/>
    </row>
    <row r="1287" spans="1:8" ht="14.25">
      <c r="A1287" s="80"/>
      <c r="B1287" s="80"/>
      <c r="C1287" s="80"/>
      <c r="D1287" s="80"/>
      <c r="E1287" s="80"/>
      <c r="F1287" s="80"/>
      <c r="G1287" s="80"/>
      <c r="H1287" s="80"/>
    </row>
    <row r="1288" spans="1:8" ht="14.25">
      <c r="A1288" s="80"/>
      <c r="B1288" s="80"/>
      <c r="C1288" s="80"/>
      <c r="D1288" s="80"/>
      <c r="E1288" s="80"/>
      <c r="F1288" s="80"/>
      <c r="G1288" s="80"/>
      <c r="H1288" s="80"/>
    </row>
    <row r="1289" spans="1:8" ht="14.25">
      <c r="A1289" s="80"/>
      <c r="B1289" s="80"/>
      <c r="C1289" s="80"/>
      <c r="D1289" s="80"/>
      <c r="E1289" s="80"/>
      <c r="F1289" s="80"/>
      <c r="G1289" s="80"/>
      <c r="H1289" s="80"/>
    </row>
    <row r="1290" spans="1:8" ht="14.25">
      <c r="A1290" s="80"/>
      <c r="B1290" s="80"/>
      <c r="C1290" s="80"/>
      <c r="D1290" s="80"/>
      <c r="E1290" s="80"/>
      <c r="F1290" s="80"/>
      <c r="G1290" s="80"/>
      <c r="H1290" s="80"/>
    </row>
    <row r="1291" spans="1:8" ht="14.25">
      <c r="A1291" s="80"/>
      <c r="B1291" s="80"/>
      <c r="C1291" s="80"/>
      <c r="D1291" s="80"/>
      <c r="E1291" s="80"/>
      <c r="F1291" s="80"/>
      <c r="G1291" s="80"/>
      <c r="H1291" s="80"/>
    </row>
    <row r="1292" spans="1:8" ht="14.25">
      <c r="A1292" s="80"/>
      <c r="B1292" s="80"/>
      <c r="C1292" s="80"/>
      <c r="D1292" s="80"/>
      <c r="E1292" s="80"/>
      <c r="F1292" s="80"/>
      <c r="G1292" s="80"/>
      <c r="H1292" s="80"/>
    </row>
    <row r="1293" spans="1:8" ht="14.25">
      <c r="A1293" s="80"/>
      <c r="B1293" s="80"/>
      <c r="C1293" s="80"/>
      <c r="D1293" s="80"/>
      <c r="E1293" s="80"/>
      <c r="F1293" s="80"/>
      <c r="G1293" s="80"/>
      <c r="H1293" s="80"/>
    </row>
    <row r="1294" spans="1:8" ht="14.25">
      <c r="A1294" s="80"/>
      <c r="B1294" s="80"/>
      <c r="C1294" s="80"/>
      <c r="D1294" s="80"/>
      <c r="E1294" s="80"/>
      <c r="F1294" s="80"/>
      <c r="G1294" s="80"/>
      <c r="H1294" s="80"/>
    </row>
    <row r="1295" spans="1:8" ht="14.25">
      <c r="A1295" s="80"/>
      <c r="B1295" s="80"/>
      <c r="C1295" s="80"/>
      <c r="D1295" s="80"/>
      <c r="E1295" s="80"/>
      <c r="F1295" s="80"/>
      <c r="G1295" s="80"/>
      <c r="H1295" s="80"/>
    </row>
    <row r="1296" spans="1:8" ht="14.25">
      <c r="A1296" s="80"/>
      <c r="B1296" s="80"/>
      <c r="C1296" s="80"/>
      <c r="D1296" s="80"/>
      <c r="E1296" s="80"/>
      <c r="F1296" s="80"/>
      <c r="G1296" s="80"/>
      <c r="H1296" s="80"/>
    </row>
    <row r="1297" spans="1:8" ht="14.25">
      <c r="A1297" s="80"/>
      <c r="B1297" s="80"/>
      <c r="C1297" s="80"/>
      <c r="D1297" s="80"/>
      <c r="E1297" s="80"/>
      <c r="F1297" s="80"/>
      <c r="G1297" s="80"/>
      <c r="H1297" s="80"/>
    </row>
    <row r="1298" spans="1:8" ht="14.25">
      <c r="A1298" s="80"/>
      <c r="B1298" s="80"/>
      <c r="C1298" s="80"/>
      <c r="D1298" s="80"/>
      <c r="E1298" s="80"/>
      <c r="F1298" s="80"/>
      <c r="G1298" s="80"/>
      <c r="H1298" s="80"/>
    </row>
    <row r="1299" spans="1:8" ht="14.25">
      <c r="A1299" s="80"/>
      <c r="B1299" s="80"/>
      <c r="C1299" s="80"/>
      <c r="D1299" s="80"/>
      <c r="E1299" s="80"/>
      <c r="F1299" s="80"/>
      <c r="G1299" s="80"/>
      <c r="H1299" s="80"/>
    </row>
    <row r="1300" spans="1:8" ht="14.25">
      <c r="A1300" s="80"/>
      <c r="B1300" s="80"/>
      <c r="C1300" s="80"/>
      <c r="D1300" s="80"/>
      <c r="E1300" s="80"/>
      <c r="F1300" s="80"/>
      <c r="G1300" s="80"/>
      <c r="H1300" s="80"/>
    </row>
    <row r="1301" spans="1:8" ht="14.25">
      <c r="A1301" s="80"/>
      <c r="B1301" s="80"/>
      <c r="C1301" s="80"/>
      <c r="D1301" s="80"/>
      <c r="E1301" s="80"/>
      <c r="F1301" s="80"/>
      <c r="G1301" s="80"/>
      <c r="H1301" s="80"/>
    </row>
    <row r="1302" spans="1:8" ht="14.25">
      <c r="A1302" s="80"/>
      <c r="B1302" s="80"/>
      <c r="C1302" s="80"/>
      <c r="D1302" s="80"/>
      <c r="E1302" s="80"/>
      <c r="F1302" s="80"/>
      <c r="G1302" s="80"/>
      <c r="H1302" s="80"/>
    </row>
    <row r="1303" spans="1:8" ht="14.25">
      <c r="A1303" s="80"/>
      <c r="B1303" s="80"/>
      <c r="C1303" s="80"/>
      <c r="D1303" s="80"/>
      <c r="E1303" s="80"/>
      <c r="F1303" s="80"/>
      <c r="G1303" s="80"/>
      <c r="H1303" s="80"/>
    </row>
    <row r="1304" spans="1:8" ht="14.25">
      <c r="A1304" s="80"/>
      <c r="B1304" s="80"/>
      <c r="C1304" s="80"/>
      <c r="D1304" s="80"/>
      <c r="E1304" s="80"/>
      <c r="F1304" s="80"/>
      <c r="G1304" s="80"/>
      <c r="H1304" s="80"/>
    </row>
    <row r="1305" spans="1:8" ht="14.25">
      <c r="A1305" s="80"/>
      <c r="B1305" s="80"/>
      <c r="C1305" s="80"/>
      <c r="D1305" s="80"/>
      <c r="E1305" s="80"/>
      <c r="F1305" s="80"/>
      <c r="G1305" s="80"/>
      <c r="H1305" s="80"/>
    </row>
    <row r="1306" spans="1:8" ht="14.25">
      <c r="A1306" s="80"/>
      <c r="B1306" s="80"/>
      <c r="C1306" s="80"/>
      <c r="D1306" s="80"/>
      <c r="E1306" s="80"/>
      <c r="F1306" s="80"/>
      <c r="G1306" s="80"/>
      <c r="H1306" s="80"/>
    </row>
    <row r="1307" spans="1:8" ht="14.25">
      <c r="A1307" s="80"/>
      <c r="B1307" s="80"/>
      <c r="C1307" s="80"/>
      <c r="D1307" s="80"/>
      <c r="E1307" s="80"/>
      <c r="F1307" s="80"/>
      <c r="G1307" s="80"/>
      <c r="H1307" s="80"/>
    </row>
    <row r="1308" spans="1:8" ht="14.25">
      <c r="A1308" s="80"/>
      <c r="B1308" s="80"/>
      <c r="C1308" s="80"/>
      <c r="D1308" s="80"/>
      <c r="E1308" s="80"/>
      <c r="F1308" s="80"/>
      <c r="G1308" s="80"/>
      <c r="H1308" s="80"/>
    </row>
    <row r="1309" spans="1:8" ht="14.25">
      <c r="A1309" s="80"/>
      <c r="B1309" s="80"/>
      <c r="C1309" s="80"/>
      <c r="D1309" s="80"/>
      <c r="E1309" s="80"/>
      <c r="F1309" s="80"/>
      <c r="G1309" s="80"/>
      <c r="H1309" s="80"/>
    </row>
    <row r="1310" spans="1:8" ht="14.25">
      <c r="A1310" s="80"/>
      <c r="B1310" s="80"/>
      <c r="C1310" s="80"/>
      <c r="D1310" s="80"/>
      <c r="E1310" s="80"/>
      <c r="F1310" s="80"/>
      <c r="G1310" s="80"/>
      <c r="H1310" s="80"/>
    </row>
    <row r="1311" spans="1:8" ht="14.25">
      <c r="A1311" s="80"/>
      <c r="B1311" s="80"/>
      <c r="C1311" s="80"/>
      <c r="D1311" s="80"/>
      <c r="E1311" s="80"/>
      <c r="F1311" s="80"/>
      <c r="G1311" s="80"/>
      <c r="H1311" s="80"/>
    </row>
    <row r="1312" spans="1:8" ht="14.25">
      <c r="A1312" s="80"/>
      <c r="B1312" s="80"/>
      <c r="C1312" s="80"/>
      <c r="D1312" s="80"/>
      <c r="E1312" s="80"/>
      <c r="F1312" s="80"/>
      <c r="G1312" s="80"/>
      <c r="H1312" s="80"/>
    </row>
    <row r="1313" spans="1:8" ht="14.25">
      <c r="A1313" s="80"/>
      <c r="B1313" s="80"/>
      <c r="C1313" s="80"/>
      <c r="D1313" s="80"/>
      <c r="E1313" s="80"/>
      <c r="F1313" s="80"/>
      <c r="G1313" s="80"/>
      <c r="H1313" s="80"/>
    </row>
    <row r="1314" spans="1:8" ht="14.25">
      <c r="A1314" s="80"/>
      <c r="B1314" s="80"/>
      <c r="C1314" s="80"/>
      <c r="D1314" s="80"/>
      <c r="E1314" s="80"/>
      <c r="F1314" s="80"/>
      <c r="G1314" s="80"/>
      <c r="H1314" s="80"/>
    </row>
    <row r="1315" spans="1:8" ht="14.25">
      <c r="A1315" s="80"/>
      <c r="B1315" s="80"/>
      <c r="C1315" s="80"/>
      <c r="D1315" s="80"/>
      <c r="E1315" s="80"/>
      <c r="F1315" s="80"/>
      <c r="G1315" s="80"/>
      <c r="H1315" s="80"/>
    </row>
    <row r="1316" spans="1:8" ht="14.25">
      <c r="A1316" s="80"/>
      <c r="B1316" s="80"/>
      <c r="C1316" s="80"/>
      <c r="D1316" s="80"/>
      <c r="E1316" s="80"/>
      <c r="F1316" s="80"/>
      <c r="G1316" s="80"/>
      <c r="H1316" s="80"/>
    </row>
    <row r="1317" spans="1:8" ht="14.25">
      <c r="A1317" s="80"/>
      <c r="B1317" s="80"/>
      <c r="C1317" s="80"/>
      <c r="D1317" s="80"/>
      <c r="E1317" s="80"/>
      <c r="F1317" s="80"/>
      <c r="G1317" s="80"/>
      <c r="H1317" s="80"/>
    </row>
    <row r="1318" spans="1:8" ht="14.25">
      <c r="A1318" s="80"/>
      <c r="B1318" s="80"/>
      <c r="C1318" s="80"/>
      <c r="D1318" s="80"/>
      <c r="E1318" s="80"/>
      <c r="F1318" s="80"/>
      <c r="G1318" s="80"/>
      <c r="H1318" s="80"/>
    </row>
    <row r="1319" spans="1:8" ht="14.25">
      <c r="A1319" s="80"/>
      <c r="B1319" s="80"/>
      <c r="C1319" s="80"/>
      <c r="D1319" s="80"/>
      <c r="E1319" s="80"/>
      <c r="F1319" s="80"/>
      <c r="G1319" s="80"/>
      <c r="H1319" s="80"/>
    </row>
    <row r="1320" spans="1:8" ht="14.25">
      <c r="A1320" s="80"/>
      <c r="B1320" s="80"/>
      <c r="C1320" s="80"/>
      <c r="D1320" s="80"/>
      <c r="E1320" s="80"/>
      <c r="F1320" s="80"/>
      <c r="G1320" s="80"/>
      <c r="H1320" s="80"/>
    </row>
    <row r="1321" spans="1:8" ht="14.25">
      <c r="A1321" s="80"/>
      <c r="B1321" s="80"/>
      <c r="C1321" s="80"/>
      <c r="D1321" s="80"/>
      <c r="E1321" s="80"/>
      <c r="F1321" s="80"/>
      <c r="G1321" s="80"/>
      <c r="H1321" s="80"/>
    </row>
    <row r="1322" spans="1:8" ht="14.25">
      <c r="A1322" s="80"/>
      <c r="B1322" s="80"/>
      <c r="C1322" s="80"/>
      <c r="D1322" s="80"/>
      <c r="E1322" s="80"/>
      <c r="F1322" s="80"/>
      <c r="G1322" s="80"/>
      <c r="H1322" s="80"/>
    </row>
    <row r="1323" spans="1:8" ht="14.25">
      <c r="A1323" s="80"/>
      <c r="B1323" s="80"/>
      <c r="C1323" s="80"/>
      <c r="D1323" s="80"/>
      <c r="E1323" s="80"/>
      <c r="F1323" s="80"/>
      <c r="G1323" s="80"/>
      <c r="H1323" s="80"/>
    </row>
    <row r="1324" spans="1:8" ht="14.25">
      <c r="A1324" s="80"/>
      <c r="B1324" s="80"/>
      <c r="C1324" s="80"/>
      <c r="D1324" s="80"/>
      <c r="E1324" s="80"/>
      <c r="F1324" s="80"/>
      <c r="G1324" s="80"/>
      <c r="H1324" s="80"/>
    </row>
    <row r="1325" spans="1:8" ht="14.25">
      <c r="A1325" s="80"/>
      <c r="B1325" s="80"/>
      <c r="C1325" s="80"/>
      <c r="D1325" s="80"/>
      <c r="E1325" s="80"/>
      <c r="F1325" s="80"/>
      <c r="G1325" s="80"/>
      <c r="H1325" s="80"/>
    </row>
    <row r="1326" spans="1:8" ht="14.25">
      <c r="A1326" s="80"/>
      <c r="B1326" s="80"/>
      <c r="C1326" s="80"/>
      <c r="D1326" s="80"/>
      <c r="E1326" s="80"/>
      <c r="F1326" s="80"/>
      <c r="G1326" s="80"/>
      <c r="H1326" s="80"/>
    </row>
    <row r="1327" spans="1:8" ht="14.25">
      <c r="A1327" s="80"/>
      <c r="B1327" s="80"/>
      <c r="C1327" s="80"/>
      <c r="D1327" s="80"/>
      <c r="E1327" s="80"/>
      <c r="F1327" s="80"/>
      <c r="G1327" s="80"/>
      <c r="H1327" s="80"/>
    </row>
    <row r="1328" spans="1:8" ht="14.25">
      <c r="A1328" s="80"/>
      <c r="B1328" s="80"/>
      <c r="C1328" s="80"/>
      <c r="D1328" s="80"/>
      <c r="E1328" s="80"/>
      <c r="F1328" s="80"/>
      <c r="G1328" s="80"/>
      <c r="H1328" s="80"/>
    </row>
    <row r="1329" spans="1:8" ht="14.25">
      <c r="A1329" s="80"/>
      <c r="B1329" s="80"/>
      <c r="C1329" s="80"/>
      <c r="D1329" s="80"/>
      <c r="E1329" s="80"/>
      <c r="F1329" s="80"/>
      <c r="G1329" s="80"/>
      <c r="H1329" s="80"/>
    </row>
    <row r="1330" spans="1:8" ht="14.25">
      <c r="A1330" s="80"/>
      <c r="B1330" s="80"/>
      <c r="C1330" s="80"/>
      <c r="D1330" s="80"/>
      <c r="E1330" s="80"/>
      <c r="F1330" s="80"/>
      <c r="G1330" s="80"/>
      <c r="H1330" s="80"/>
    </row>
    <row r="1331" spans="1:8" ht="14.25">
      <c r="A1331" s="80"/>
      <c r="B1331" s="80"/>
      <c r="C1331" s="80"/>
      <c r="D1331" s="80"/>
      <c r="E1331" s="80"/>
      <c r="F1331" s="80"/>
      <c r="G1331" s="80"/>
      <c r="H1331" s="80"/>
    </row>
    <row r="1332" spans="1:8" ht="14.25">
      <c r="A1332" s="80"/>
      <c r="B1332" s="80"/>
      <c r="C1332" s="80"/>
      <c r="D1332" s="80"/>
      <c r="E1332" s="80"/>
      <c r="F1332" s="80"/>
      <c r="G1332" s="80"/>
      <c r="H1332" s="80"/>
    </row>
    <row r="1333" spans="1:8" ht="14.25">
      <c r="A1333" s="80"/>
      <c r="B1333" s="80"/>
      <c r="C1333" s="80"/>
      <c r="D1333" s="80"/>
      <c r="E1333" s="80"/>
      <c r="F1333" s="80"/>
      <c r="G1333" s="80"/>
      <c r="H1333" s="80"/>
    </row>
    <row r="1334" spans="1:8" ht="14.25">
      <c r="A1334" s="80"/>
      <c r="B1334" s="80"/>
      <c r="C1334" s="80"/>
      <c r="D1334" s="80"/>
      <c r="E1334" s="80"/>
      <c r="F1334" s="80"/>
      <c r="G1334" s="80"/>
      <c r="H1334" s="80"/>
    </row>
    <row r="1335" spans="1:8" ht="14.25">
      <c r="A1335" s="80"/>
      <c r="B1335" s="80"/>
      <c r="C1335" s="80"/>
      <c r="D1335" s="80"/>
      <c r="E1335" s="80"/>
      <c r="F1335" s="80"/>
      <c r="G1335" s="80"/>
      <c r="H1335" s="80"/>
    </row>
    <row r="1336" spans="1:8" ht="14.25">
      <c r="A1336" s="80"/>
      <c r="B1336" s="80"/>
      <c r="C1336" s="80"/>
      <c r="D1336" s="80"/>
      <c r="E1336" s="80"/>
      <c r="F1336" s="80"/>
      <c r="G1336" s="80"/>
      <c r="H1336" s="80"/>
    </row>
    <row r="1337" spans="1:8" ht="14.25">
      <c r="A1337" s="80"/>
      <c r="B1337" s="80"/>
      <c r="C1337" s="80"/>
      <c r="D1337" s="80"/>
      <c r="E1337" s="80"/>
      <c r="F1337" s="80"/>
      <c r="G1337" s="80"/>
      <c r="H1337" s="80"/>
    </row>
    <row r="1338" spans="1:8" ht="14.25">
      <c r="A1338" s="80"/>
      <c r="B1338" s="80"/>
      <c r="C1338" s="80"/>
      <c r="D1338" s="80"/>
      <c r="E1338" s="80"/>
      <c r="F1338" s="80"/>
      <c r="G1338" s="80"/>
      <c r="H1338" s="80"/>
    </row>
    <row r="1339" spans="1:8" ht="14.25">
      <c r="A1339" s="80"/>
      <c r="B1339" s="80"/>
      <c r="C1339" s="80"/>
      <c r="D1339" s="80"/>
      <c r="E1339" s="80"/>
      <c r="F1339" s="80"/>
      <c r="G1339" s="80"/>
      <c r="H1339" s="80"/>
    </row>
    <row r="1340" spans="1:8" ht="14.25">
      <c r="A1340" s="80"/>
      <c r="B1340" s="80"/>
      <c r="C1340" s="80"/>
      <c r="D1340" s="80"/>
      <c r="E1340" s="80"/>
      <c r="F1340" s="80"/>
      <c r="G1340" s="80"/>
      <c r="H1340" s="80"/>
    </row>
    <row r="1341" spans="1:8" ht="14.25">
      <c r="A1341" s="80"/>
      <c r="B1341" s="80"/>
      <c r="C1341" s="80"/>
      <c r="D1341" s="80"/>
      <c r="E1341" s="80"/>
      <c r="F1341" s="80"/>
      <c r="G1341" s="80"/>
      <c r="H1341" s="80"/>
    </row>
    <row r="1342" spans="1:8" ht="14.25">
      <c r="A1342" s="80"/>
      <c r="B1342" s="80"/>
      <c r="C1342" s="80"/>
      <c r="D1342" s="80"/>
      <c r="E1342" s="80"/>
      <c r="F1342" s="80"/>
      <c r="G1342" s="80"/>
      <c r="H1342" s="80"/>
    </row>
    <row r="1343" spans="1:8" ht="14.25">
      <c r="A1343" s="80"/>
      <c r="B1343" s="80"/>
      <c r="C1343" s="80"/>
      <c r="D1343" s="80"/>
      <c r="E1343" s="80"/>
      <c r="F1343" s="80"/>
      <c r="G1343" s="80"/>
      <c r="H1343" s="80"/>
    </row>
    <row r="1344" spans="1:8" ht="14.25">
      <c r="A1344" s="80"/>
      <c r="B1344" s="80"/>
      <c r="C1344" s="80"/>
      <c r="D1344" s="80"/>
      <c r="E1344" s="80"/>
      <c r="F1344" s="80"/>
      <c r="G1344" s="80"/>
      <c r="H1344" s="80"/>
    </row>
    <row r="1345" spans="1:8" ht="14.25">
      <c r="A1345" s="80"/>
      <c r="B1345" s="80"/>
      <c r="C1345" s="80"/>
      <c r="D1345" s="80"/>
      <c r="E1345" s="80"/>
      <c r="F1345" s="80"/>
      <c r="G1345" s="80"/>
      <c r="H1345" s="80"/>
    </row>
    <row r="1346" spans="1:8" ht="14.25">
      <c r="A1346" s="80"/>
      <c r="B1346" s="80"/>
      <c r="C1346" s="80"/>
      <c r="D1346" s="80"/>
      <c r="E1346" s="80"/>
      <c r="F1346" s="80"/>
      <c r="G1346" s="80"/>
      <c r="H1346" s="80"/>
    </row>
    <row r="1347" spans="1:8" ht="14.25">
      <c r="A1347" s="80"/>
      <c r="B1347" s="80"/>
      <c r="C1347" s="80"/>
      <c r="D1347" s="80"/>
      <c r="E1347" s="80"/>
      <c r="F1347" s="80"/>
      <c r="G1347" s="80"/>
      <c r="H1347" s="80"/>
    </row>
    <row r="1348" spans="1:8" ht="14.25">
      <c r="A1348" s="80"/>
      <c r="B1348" s="80"/>
      <c r="C1348" s="80"/>
      <c r="D1348" s="80"/>
      <c r="E1348" s="80"/>
      <c r="F1348" s="80"/>
      <c r="G1348" s="80"/>
      <c r="H1348" s="80"/>
    </row>
    <row r="1349" spans="1:8" ht="14.25">
      <c r="A1349" s="80"/>
      <c r="B1349" s="80"/>
      <c r="C1349" s="80"/>
      <c r="D1349" s="80"/>
      <c r="E1349" s="80"/>
      <c r="F1349" s="80"/>
      <c r="G1349" s="80"/>
      <c r="H1349" s="80"/>
    </row>
    <row r="1350" spans="1:8" ht="14.25">
      <c r="A1350" s="80"/>
      <c r="B1350" s="80"/>
      <c r="C1350" s="80"/>
      <c r="D1350" s="80"/>
      <c r="E1350" s="80"/>
      <c r="F1350" s="80"/>
      <c r="G1350" s="80"/>
      <c r="H1350" s="80"/>
    </row>
    <row r="1351" spans="1:8" ht="14.25">
      <c r="A1351" s="80"/>
      <c r="B1351" s="80"/>
      <c r="C1351" s="80"/>
      <c r="D1351" s="80"/>
      <c r="E1351" s="80"/>
      <c r="F1351" s="80"/>
      <c r="G1351" s="80"/>
      <c r="H1351" s="80"/>
    </row>
    <row r="1352" spans="1:8" ht="14.25">
      <c r="A1352" s="80"/>
      <c r="B1352" s="80"/>
      <c r="C1352" s="80"/>
      <c r="D1352" s="80"/>
      <c r="E1352" s="80"/>
      <c r="F1352" s="80"/>
      <c r="G1352" s="80"/>
      <c r="H1352" s="80"/>
    </row>
    <row r="1353" spans="1:8" ht="14.25">
      <c r="A1353" s="80"/>
      <c r="B1353" s="80"/>
      <c r="C1353" s="80"/>
      <c r="D1353" s="80"/>
      <c r="E1353" s="80"/>
      <c r="F1353" s="80"/>
      <c r="G1353" s="80"/>
      <c r="H1353" s="80"/>
    </row>
    <row r="1354" spans="1:8" ht="14.25">
      <c r="A1354" s="80"/>
      <c r="B1354" s="80"/>
      <c r="C1354" s="80"/>
      <c r="D1354" s="80"/>
      <c r="E1354" s="80"/>
      <c r="F1354" s="80"/>
      <c r="G1354" s="80"/>
      <c r="H1354" s="80"/>
    </row>
    <row r="1355" spans="1:8" ht="14.25">
      <c r="A1355" s="80"/>
      <c r="B1355" s="80"/>
      <c r="C1355" s="80"/>
      <c r="D1355" s="80"/>
      <c r="E1355" s="80"/>
      <c r="F1355" s="80"/>
      <c r="G1355" s="80"/>
      <c r="H1355" s="80"/>
    </row>
    <row r="1356" spans="1:8" ht="14.25">
      <c r="A1356" s="80"/>
      <c r="B1356" s="80"/>
      <c r="C1356" s="80"/>
      <c r="D1356" s="80"/>
      <c r="E1356" s="80"/>
      <c r="F1356" s="80"/>
      <c r="G1356" s="80"/>
      <c r="H1356" s="80"/>
    </row>
    <row r="1357" spans="1:8" ht="14.25">
      <c r="A1357" s="80"/>
      <c r="B1357" s="80"/>
      <c r="C1357" s="80"/>
      <c r="D1357" s="80"/>
      <c r="E1357" s="80"/>
      <c r="F1357" s="80"/>
      <c r="G1357" s="80"/>
      <c r="H1357" s="80"/>
    </row>
    <row r="1358" spans="1:8" ht="14.25">
      <c r="A1358" s="80"/>
      <c r="B1358" s="80"/>
      <c r="C1358" s="80"/>
      <c r="D1358" s="80"/>
      <c r="E1358" s="80"/>
      <c r="F1358" s="80"/>
      <c r="G1358" s="80"/>
      <c r="H1358" s="80"/>
    </row>
    <row r="1359" spans="1:8" ht="14.25">
      <c r="A1359" s="80"/>
      <c r="B1359" s="80"/>
      <c r="C1359" s="80"/>
      <c r="D1359" s="80"/>
      <c r="E1359" s="80"/>
      <c r="F1359" s="80"/>
      <c r="G1359" s="80"/>
      <c r="H1359" s="80"/>
    </row>
    <row r="1360" spans="1:8" ht="14.25">
      <c r="A1360" s="80"/>
      <c r="B1360" s="80"/>
      <c r="C1360" s="80"/>
      <c r="D1360" s="80"/>
      <c r="E1360" s="80"/>
      <c r="F1360" s="80"/>
      <c r="G1360" s="80"/>
      <c r="H1360" s="80"/>
    </row>
    <row r="1361" spans="1:8" ht="14.25">
      <c r="A1361" s="80"/>
      <c r="B1361" s="80"/>
      <c r="C1361" s="80"/>
      <c r="D1361" s="80"/>
      <c r="E1361" s="80"/>
      <c r="F1361" s="80"/>
      <c r="G1361" s="80"/>
      <c r="H1361" s="80"/>
    </row>
    <row r="1362" spans="1:8" ht="14.25">
      <c r="A1362" s="80"/>
      <c r="B1362" s="80"/>
      <c r="C1362" s="80"/>
      <c r="D1362" s="80"/>
      <c r="E1362" s="80"/>
      <c r="F1362" s="80"/>
      <c r="G1362" s="80"/>
      <c r="H1362" s="80"/>
    </row>
    <row r="1363" spans="1:8" ht="14.25">
      <c r="A1363" s="80"/>
      <c r="B1363" s="80"/>
      <c r="C1363" s="80"/>
      <c r="D1363" s="80"/>
      <c r="E1363" s="80"/>
      <c r="F1363" s="80"/>
      <c r="G1363" s="80"/>
      <c r="H1363" s="80"/>
    </row>
    <row r="1364" spans="1:8" ht="14.25">
      <c r="A1364" s="80"/>
      <c r="B1364" s="80"/>
      <c r="C1364" s="80"/>
      <c r="D1364" s="80"/>
      <c r="E1364" s="80"/>
      <c r="F1364" s="80"/>
      <c r="G1364" s="80"/>
      <c r="H1364" s="80"/>
    </row>
    <row r="1365" spans="1:8" ht="14.25">
      <c r="A1365" s="80"/>
      <c r="B1365" s="80"/>
      <c r="C1365" s="80"/>
      <c r="D1365" s="80"/>
      <c r="E1365" s="80"/>
      <c r="F1365" s="80"/>
      <c r="G1365" s="80"/>
      <c r="H1365" s="80"/>
    </row>
    <row r="1366" spans="1:8" ht="14.25">
      <c r="A1366" s="80"/>
      <c r="B1366" s="80"/>
      <c r="C1366" s="80"/>
      <c r="D1366" s="80"/>
      <c r="E1366" s="80"/>
      <c r="F1366" s="80"/>
      <c r="G1366" s="80"/>
      <c r="H1366" s="80"/>
    </row>
    <row r="1367" spans="1:8" ht="14.25">
      <c r="A1367" s="80"/>
      <c r="B1367" s="80"/>
      <c r="C1367" s="80"/>
      <c r="D1367" s="80"/>
      <c r="E1367" s="80"/>
      <c r="F1367" s="80"/>
      <c r="G1367" s="80"/>
      <c r="H1367" s="80"/>
    </row>
    <row r="1368" spans="1:8" ht="14.25">
      <c r="A1368" s="80"/>
      <c r="B1368" s="80"/>
      <c r="C1368" s="80"/>
      <c r="D1368" s="80"/>
      <c r="E1368" s="80"/>
      <c r="F1368" s="80"/>
      <c r="G1368" s="80"/>
      <c r="H1368" s="80"/>
    </row>
    <row r="1369" spans="1:8" ht="14.25">
      <c r="A1369" s="80"/>
      <c r="B1369" s="80"/>
      <c r="C1369" s="80"/>
      <c r="D1369" s="80"/>
      <c r="E1369" s="80"/>
      <c r="F1369" s="80"/>
      <c r="G1369" s="80"/>
      <c r="H1369" s="80"/>
    </row>
    <row r="1370" spans="1:8" ht="14.25">
      <c r="A1370" s="80"/>
      <c r="B1370" s="80"/>
      <c r="C1370" s="80"/>
      <c r="D1370" s="80"/>
      <c r="E1370" s="80"/>
      <c r="F1370" s="80"/>
      <c r="G1370" s="80"/>
      <c r="H1370" s="80"/>
    </row>
    <row r="1371" spans="1:8" ht="14.25">
      <c r="A1371" s="80"/>
      <c r="B1371" s="80"/>
      <c r="C1371" s="80"/>
      <c r="D1371" s="80"/>
      <c r="E1371" s="80"/>
      <c r="F1371" s="80"/>
      <c r="G1371" s="80"/>
      <c r="H1371" s="80"/>
    </row>
    <row r="1372" spans="1:8" ht="14.25">
      <c r="A1372" s="80"/>
      <c r="B1372" s="80"/>
      <c r="C1372" s="80"/>
      <c r="D1372" s="80"/>
      <c r="E1372" s="80"/>
      <c r="F1372" s="80"/>
      <c r="G1372" s="80"/>
      <c r="H1372" s="80"/>
    </row>
    <row r="1373" spans="1:8" ht="14.25">
      <c r="A1373" s="80"/>
      <c r="B1373" s="80"/>
      <c r="C1373" s="80"/>
      <c r="D1373" s="80"/>
      <c r="E1373" s="80"/>
      <c r="F1373" s="80"/>
      <c r="G1373" s="80"/>
      <c r="H1373" s="80"/>
    </row>
    <row r="1374" spans="1:8" ht="14.25">
      <c r="A1374" s="80"/>
      <c r="B1374" s="80"/>
      <c r="C1374" s="80"/>
      <c r="D1374" s="80"/>
      <c r="E1374" s="80"/>
      <c r="F1374" s="80"/>
      <c r="G1374" s="80"/>
      <c r="H1374" s="80"/>
    </row>
    <row r="1375" spans="1:8" ht="14.25">
      <c r="A1375" s="80"/>
      <c r="B1375" s="80"/>
      <c r="C1375" s="80"/>
      <c r="D1375" s="80"/>
      <c r="E1375" s="80"/>
      <c r="F1375" s="80"/>
      <c r="G1375" s="80"/>
      <c r="H1375" s="80"/>
    </row>
    <row r="1376" spans="1:8" ht="14.25">
      <c r="A1376" s="80"/>
      <c r="B1376" s="80"/>
      <c r="C1376" s="80"/>
      <c r="D1376" s="80"/>
      <c r="E1376" s="80"/>
      <c r="F1376" s="80"/>
      <c r="G1376" s="80"/>
      <c r="H1376" s="80"/>
    </row>
    <row r="1377" spans="1:8" ht="14.25">
      <c r="A1377" s="80"/>
      <c r="B1377" s="80"/>
      <c r="C1377" s="80"/>
      <c r="D1377" s="80"/>
      <c r="E1377" s="80"/>
      <c r="F1377" s="80"/>
      <c r="G1377" s="80"/>
      <c r="H1377" s="80"/>
    </row>
    <row r="1378" spans="1:8" ht="14.25">
      <c r="A1378" s="80"/>
      <c r="B1378" s="80"/>
      <c r="C1378" s="80"/>
      <c r="D1378" s="80"/>
      <c r="E1378" s="80"/>
      <c r="F1378" s="80"/>
      <c r="G1378" s="80"/>
      <c r="H1378" s="80"/>
    </row>
    <row r="1379" spans="1:8" ht="14.25">
      <c r="A1379" s="80"/>
      <c r="B1379" s="80"/>
      <c r="C1379" s="80"/>
      <c r="D1379" s="80"/>
      <c r="E1379" s="80"/>
      <c r="F1379" s="80"/>
      <c r="G1379" s="80"/>
      <c r="H1379" s="80"/>
    </row>
    <row r="1380" spans="1:8" ht="14.25">
      <c r="A1380" s="80"/>
      <c r="B1380" s="80"/>
      <c r="C1380" s="80"/>
      <c r="D1380" s="80"/>
      <c r="E1380" s="80"/>
      <c r="F1380" s="80"/>
      <c r="G1380" s="80"/>
      <c r="H1380" s="80"/>
    </row>
    <row r="1381" spans="1:8" ht="14.25">
      <c r="A1381" s="80"/>
      <c r="B1381" s="80"/>
      <c r="C1381" s="80"/>
      <c r="D1381" s="80"/>
      <c r="E1381" s="80"/>
      <c r="F1381" s="80"/>
      <c r="G1381" s="80"/>
      <c r="H1381" s="80"/>
    </row>
    <row r="1382" spans="1:8" ht="14.25">
      <c r="A1382" s="80"/>
      <c r="B1382" s="80"/>
      <c r="C1382" s="80"/>
      <c r="D1382" s="80"/>
      <c r="E1382" s="80"/>
      <c r="F1382" s="80"/>
      <c r="G1382" s="80"/>
      <c r="H1382" s="80"/>
    </row>
    <row r="1383" spans="1:8" ht="14.25">
      <c r="A1383" s="80"/>
      <c r="B1383" s="80"/>
      <c r="C1383" s="80"/>
      <c r="D1383" s="80"/>
      <c r="E1383" s="80"/>
      <c r="F1383" s="80"/>
      <c r="G1383" s="80"/>
      <c r="H1383" s="80"/>
    </row>
    <row r="1384" spans="1:8" ht="14.25">
      <c r="A1384" s="80"/>
      <c r="B1384" s="80"/>
      <c r="C1384" s="80"/>
      <c r="D1384" s="80"/>
      <c r="E1384" s="80"/>
      <c r="F1384" s="80"/>
      <c r="G1384" s="80"/>
      <c r="H1384" s="80"/>
    </row>
    <row r="1385" spans="1:8" ht="14.25">
      <c r="A1385" s="80"/>
      <c r="B1385" s="80"/>
      <c r="C1385" s="80"/>
      <c r="D1385" s="80"/>
      <c r="E1385" s="80"/>
      <c r="F1385" s="80"/>
      <c r="G1385" s="80"/>
      <c r="H1385" s="80"/>
    </row>
    <row r="1386" spans="1:8" ht="14.25">
      <c r="A1386" s="80"/>
      <c r="B1386" s="80"/>
      <c r="C1386" s="80"/>
      <c r="D1386" s="80"/>
      <c r="E1386" s="80"/>
      <c r="F1386" s="80"/>
      <c r="G1386" s="80"/>
      <c r="H1386" s="80"/>
    </row>
    <row r="1387" spans="1:8" ht="14.25">
      <c r="A1387" s="80"/>
      <c r="B1387" s="80"/>
      <c r="C1387" s="80"/>
      <c r="D1387" s="80"/>
      <c r="E1387" s="80"/>
      <c r="F1387" s="80"/>
      <c r="G1387" s="80"/>
      <c r="H1387" s="80"/>
    </row>
    <row r="1388" spans="1:8" ht="14.25">
      <c r="A1388" s="80"/>
      <c r="B1388" s="80"/>
      <c r="C1388" s="80"/>
      <c r="D1388" s="80"/>
      <c r="E1388" s="80"/>
      <c r="F1388" s="80"/>
      <c r="G1388" s="80"/>
      <c r="H1388" s="80"/>
    </row>
    <row r="1389" spans="1:8" ht="14.25">
      <c r="A1389" s="80"/>
      <c r="B1389" s="80"/>
      <c r="C1389" s="80"/>
      <c r="D1389" s="80"/>
      <c r="E1389" s="80"/>
      <c r="F1389" s="80"/>
      <c r="G1389" s="80"/>
      <c r="H1389" s="80"/>
    </row>
    <row r="1390" spans="1:8" ht="14.25">
      <c r="A1390" s="80"/>
      <c r="B1390" s="80"/>
      <c r="C1390" s="80"/>
      <c r="D1390" s="80"/>
      <c r="E1390" s="80"/>
      <c r="F1390" s="80"/>
      <c r="G1390" s="80"/>
      <c r="H1390" s="80"/>
    </row>
    <row r="1391" spans="1:8" ht="14.25">
      <c r="A1391" s="80"/>
      <c r="B1391" s="80"/>
      <c r="C1391" s="80"/>
      <c r="D1391" s="80"/>
      <c r="E1391" s="80"/>
      <c r="F1391" s="80"/>
      <c r="G1391" s="80"/>
      <c r="H1391" s="80"/>
    </row>
    <row r="1392" spans="1:8" ht="14.25">
      <c r="A1392" s="80"/>
      <c r="B1392" s="80"/>
      <c r="C1392" s="80"/>
      <c r="D1392" s="80"/>
      <c r="E1392" s="80"/>
      <c r="F1392" s="80"/>
      <c r="G1392" s="80"/>
      <c r="H1392" s="80"/>
    </row>
    <row r="1393" spans="1:8" ht="14.25">
      <c r="A1393" s="80"/>
      <c r="B1393" s="80"/>
      <c r="C1393" s="80"/>
      <c r="D1393" s="80"/>
      <c r="E1393" s="80"/>
      <c r="F1393" s="80"/>
      <c r="G1393" s="80"/>
      <c r="H1393" s="80"/>
    </row>
    <row r="1394" spans="1:8" ht="14.25">
      <c r="A1394" s="80"/>
      <c r="B1394" s="80"/>
      <c r="C1394" s="80"/>
      <c r="D1394" s="80"/>
      <c r="E1394" s="80"/>
      <c r="F1394" s="80"/>
      <c r="G1394" s="80"/>
      <c r="H1394" s="80"/>
    </row>
    <row r="1395" spans="1:8" ht="14.25">
      <c r="A1395" s="80"/>
      <c r="B1395" s="80"/>
      <c r="C1395" s="80"/>
      <c r="D1395" s="80"/>
      <c r="E1395" s="80"/>
      <c r="F1395" s="80"/>
      <c r="G1395" s="80"/>
      <c r="H1395" s="80"/>
    </row>
    <row r="1396" spans="1:8" ht="14.25">
      <c r="A1396" s="80"/>
      <c r="B1396" s="80"/>
      <c r="C1396" s="80"/>
      <c r="D1396" s="80"/>
      <c r="E1396" s="80"/>
      <c r="F1396" s="80"/>
      <c r="G1396" s="80"/>
      <c r="H1396" s="80"/>
    </row>
    <row r="1397" spans="1:8" ht="14.25">
      <c r="A1397" s="80"/>
      <c r="B1397" s="80"/>
      <c r="C1397" s="80"/>
      <c r="D1397" s="80"/>
      <c r="E1397" s="80"/>
      <c r="F1397" s="80"/>
      <c r="G1397" s="80"/>
      <c r="H1397" s="80"/>
    </row>
    <row r="1398" spans="1:8" ht="14.25">
      <c r="A1398" s="80"/>
      <c r="B1398" s="80"/>
      <c r="C1398" s="80"/>
      <c r="D1398" s="80"/>
      <c r="E1398" s="80"/>
      <c r="F1398" s="80"/>
      <c r="G1398" s="80"/>
      <c r="H1398" s="80"/>
    </row>
    <row r="1399" spans="1:8" ht="14.25">
      <c r="A1399" s="80"/>
      <c r="B1399" s="80"/>
      <c r="C1399" s="80"/>
      <c r="D1399" s="80"/>
      <c r="E1399" s="80"/>
      <c r="F1399" s="80"/>
      <c r="G1399" s="80"/>
      <c r="H1399" s="80"/>
    </row>
    <row r="1400" spans="1:8" ht="14.25">
      <c r="A1400" s="80"/>
      <c r="B1400" s="80"/>
      <c r="C1400" s="80"/>
      <c r="D1400" s="80"/>
      <c r="E1400" s="80"/>
      <c r="F1400" s="80"/>
      <c r="G1400" s="80"/>
      <c r="H1400" s="80"/>
    </row>
    <row r="1401" spans="1:8" ht="14.25">
      <c r="A1401" s="80"/>
      <c r="B1401" s="80"/>
      <c r="C1401" s="80"/>
      <c r="D1401" s="80"/>
      <c r="E1401" s="80"/>
      <c r="F1401" s="80"/>
      <c r="G1401" s="80"/>
      <c r="H1401" s="80"/>
    </row>
    <row r="1402" spans="1:8" ht="14.25">
      <c r="A1402" s="80"/>
      <c r="B1402" s="80"/>
      <c r="C1402" s="80"/>
      <c r="D1402" s="80"/>
      <c r="E1402" s="80"/>
      <c r="F1402" s="80"/>
      <c r="G1402" s="80"/>
      <c r="H1402" s="80"/>
    </row>
    <row r="1403" spans="1:8" ht="14.25">
      <c r="A1403" s="80"/>
      <c r="B1403" s="80"/>
      <c r="C1403" s="80"/>
      <c r="D1403" s="80"/>
      <c r="E1403" s="80"/>
      <c r="F1403" s="80"/>
      <c r="G1403" s="80"/>
      <c r="H1403" s="80"/>
    </row>
    <row r="1404" spans="1:8" ht="14.25">
      <c r="A1404" s="80"/>
      <c r="B1404" s="80"/>
      <c r="C1404" s="80"/>
      <c r="D1404" s="80"/>
      <c r="E1404" s="80"/>
      <c r="F1404" s="80"/>
      <c r="G1404" s="80"/>
      <c r="H1404" s="80"/>
    </row>
    <row r="1405" spans="1:8" ht="14.25">
      <c r="A1405" s="80"/>
      <c r="B1405" s="80"/>
      <c r="C1405" s="80"/>
      <c r="D1405" s="80"/>
      <c r="E1405" s="80"/>
      <c r="F1405" s="80"/>
      <c r="G1405" s="80"/>
      <c r="H1405" s="80"/>
    </row>
    <row r="1406" spans="1:8" ht="14.25">
      <c r="A1406" s="80"/>
      <c r="B1406" s="80"/>
      <c r="C1406" s="80"/>
      <c r="D1406" s="80"/>
      <c r="E1406" s="80"/>
      <c r="F1406" s="80"/>
      <c r="G1406" s="80"/>
      <c r="H1406" s="80"/>
    </row>
    <row r="1407" spans="1:8" ht="14.25">
      <c r="A1407" s="80"/>
      <c r="B1407" s="80"/>
      <c r="C1407" s="80"/>
      <c r="D1407" s="80"/>
      <c r="E1407" s="80"/>
      <c r="F1407" s="80"/>
      <c r="G1407" s="80"/>
      <c r="H1407" s="80"/>
    </row>
    <row r="1408" spans="1:8" ht="14.25">
      <c r="A1408" s="80"/>
      <c r="B1408" s="80"/>
      <c r="C1408" s="80"/>
      <c r="D1408" s="80"/>
      <c r="E1408" s="80"/>
      <c r="F1408" s="80"/>
      <c r="G1408" s="80"/>
      <c r="H1408" s="80"/>
    </row>
    <row r="1409" spans="1:8" ht="14.25">
      <c r="A1409" s="80"/>
      <c r="B1409" s="80"/>
      <c r="C1409" s="80"/>
      <c r="D1409" s="80"/>
      <c r="E1409" s="80"/>
      <c r="F1409" s="80"/>
      <c r="G1409" s="80"/>
      <c r="H1409" s="80"/>
    </row>
    <row r="1410" spans="1:8" ht="14.25">
      <c r="A1410" s="80"/>
      <c r="B1410" s="80"/>
      <c r="C1410" s="80"/>
      <c r="D1410" s="80"/>
      <c r="E1410" s="80"/>
      <c r="F1410" s="80"/>
      <c r="G1410" s="80"/>
      <c r="H1410" s="80"/>
    </row>
    <row r="1411" spans="1:8" ht="14.25">
      <c r="A1411" s="80"/>
      <c r="B1411" s="80"/>
      <c r="C1411" s="80"/>
      <c r="D1411" s="80"/>
      <c r="E1411" s="80"/>
      <c r="F1411" s="80"/>
      <c r="G1411" s="80"/>
      <c r="H1411" s="80"/>
    </row>
    <row r="1412" spans="1:8" ht="14.25">
      <c r="A1412" s="80"/>
      <c r="B1412" s="80"/>
      <c r="C1412" s="80"/>
      <c r="D1412" s="80"/>
      <c r="E1412" s="80"/>
      <c r="F1412" s="80"/>
      <c r="G1412" s="80"/>
      <c r="H1412" s="80"/>
    </row>
    <row r="1413" spans="1:8" ht="14.25">
      <c r="A1413" s="80"/>
      <c r="B1413" s="80"/>
      <c r="C1413" s="80"/>
      <c r="D1413" s="80"/>
      <c r="E1413" s="80"/>
      <c r="F1413" s="80"/>
      <c r="G1413" s="80"/>
      <c r="H1413" s="80"/>
    </row>
    <row r="1414" spans="1:8" ht="14.25">
      <c r="A1414" s="80"/>
      <c r="B1414" s="80"/>
      <c r="C1414" s="80"/>
      <c r="D1414" s="80"/>
      <c r="E1414" s="80"/>
      <c r="F1414" s="80"/>
      <c r="G1414" s="80"/>
      <c r="H1414" s="80"/>
    </row>
    <row r="1415" spans="1:8" ht="14.25">
      <c r="A1415" s="80"/>
      <c r="B1415" s="80"/>
      <c r="C1415" s="80"/>
      <c r="D1415" s="80"/>
      <c r="E1415" s="80"/>
      <c r="F1415" s="80"/>
      <c r="G1415" s="80"/>
      <c r="H1415" s="80"/>
    </row>
    <row r="1416" spans="1:8" ht="14.25">
      <c r="A1416" s="80"/>
      <c r="B1416" s="80"/>
      <c r="C1416" s="80"/>
      <c r="D1416" s="80"/>
      <c r="E1416" s="80"/>
      <c r="F1416" s="80"/>
      <c r="G1416" s="80"/>
      <c r="H1416" s="80"/>
    </row>
    <row r="1417" spans="1:8" ht="14.25">
      <c r="A1417" s="80"/>
      <c r="B1417" s="80"/>
      <c r="C1417" s="80"/>
      <c r="D1417" s="80"/>
      <c r="E1417" s="80"/>
      <c r="F1417" s="80"/>
      <c r="G1417" s="80"/>
      <c r="H1417" s="80"/>
    </row>
    <row r="1418" spans="1:8" ht="14.25">
      <c r="A1418" s="80"/>
      <c r="B1418" s="80"/>
      <c r="C1418" s="80"/>
      <c r="D1418" s="80"/>
      <c r="E1418" s="80"/>
      <c r="F1418" s="80"/>
      <c r="G1418" s="80"/>
      <c r="H1418" s="80"/>
    </row>
    <row r="1419" spans="1:8" ht="14.25">
      <c r="A1419" s="80"/>
      <c r="B1419" s="80"/>
      <c r="C1419" s="80"/>
      <c r="D1419" s="80"/>
      <c r="E1419" s="80"/>
      <c r="F1419" s="80"/>
      <c r="G1419" s="80"/>
      <c r="H1419" s="80"/>
    </row>
    <row r="1420" spans="1:8" ht="14.25">
      <c r="A1420" s="80"/>
      <c r="B1420" s="80"/>
      <c r="C1420" s="80"/>
      <c r="D1420" s="80"/>
      <c r="E1420" s="80"/>
      <c r="F1420" s="80"/>
      <c r="G1420" s="80"/>
      <c r="H1420" s="80"/>
    </row>
    <row r="1421" spans="1:8" ht="14.25">
      <c r="A1421" s="80"/>
      <c r="B1421" s="80"/>
      <c r="C1421" s="80"/>
      <c r="D1421" s="80"/>
      <c r="E1421" s="80"/>
      <c r="F1421" s="80"/>
      <c r="G1421" s="80"/>
      <c r="H1421" s="80"/>
    </row>
    <row r="1422" spans="1:8" ht="14.25">
      <c r="A1422" s="80"/>
      <c r="B1422" s="80"/>
      <c r="C1422" s="80"/>
      <c r="D1422" s="80"/>
      <c r="E1422" s="80"/>
      <c r="F1422" s="80"/>
      <c r="G1422" s="80"/>
      <c r="H1422" s="80"/>
    </row>
    <row r="1423" spans="1:8" ht="14.25">
      <c r="A1423" s="80"/>
      <c r="B1423" s="80"/>
      <c r="C1423" s="80"/>
      <c r="D1423" s="80"/>
      <c r="E1423" s="80"/>
      <c r="F1423" s="80"/>
      <c r="G1423" s="80"/>
      <c r="H1423" s="80"/>
    </row>
    <row r="1424" spans="1:8" ht="14.25">
      <c r="A1424" s="80"/>
      <c r="B1424" s="80"/>
      <c r="C1424" s="80"/>
      <c r="D1424" s="80"/>
      <c r="E1424" s="80"/>
      <c r="F1424" s="80"/>
      <c r="G1424" s="80"/>
      <c r="H1424" s="80"/>
    </row>
    <row r="1425" spans="1:8" ht="14.25">
      <c r="A1425" s="80"/>
      <c r="B1425" s="80"/>
      <c r="C1425" s="80"/>
      <c r="D1425" s="80"/>
      <c r="E1425" s="80"/>
      <c r="F1425" s="80"/>
      <c r="G1425" s="80"/>
      <c r="H1425" s="80"/>
    </row>
    <row r="1426" spans="1:8" ht="14.25">
      <c r="A1426" s="80"/>
      <c r="B1426" s="80"/>
      <c r="C1426" s="80"/>
      <c r="D1426" s="80"/>
      <c r="E1426" s="80"/>
      <c r="F1426" s="80"/>
      <c r="G1426" s="80"/>
      <c r="H1426" s="80"/>
    </row>
    <row r="1427" spans="1:8" ht="14.25">
      <c r="A1427" s="80"/>
      <c r="B1427" s="80"/>
      <c r="C1427" s="80"/>
      <c r="D1427" s="80"/>
      <c r="E1427" s="80"/>
      <c r="F1427" s="80"/>
      <c r="G1427" s="80"/>
      <c r="H1427" s="80"/>
    </row>
    <row r="1428" spans="1:8" ht="14.25">
      <c r="A1428" s="80"/>
      <c r="B1428" s="80"/>
      <c r="C1428" s="80"/>
      <c r="D1428" s="80"/>
      <c r="E1428" s="80"/>
      <c r="F1428" s="80"/>
      <c r="G1428" s="80"/>
      <c r="H1428" s="80"/>
    </row>
    <row r="1429" spans="1:8" ht="14.25">
      <c r="A1429" s="80"/>
      <c r="B1429" s="80"/>
      <c r="C1429" s="80"/>
      <c r="D1429" s="80"/>
      <c r="E1429" s="80"/>
      <c r="F1429" s="80"/>
      <c r="G1429" s="80"/>
      <c r="H1429" s="80"/>
    </row>
    <row r="1430" spans="1:8" ht="14.25">
      <c r="A1430" s="80"/>
      <c r="B1430" s="80"/>
      <c r="C1430" s="80"/>
      <c r="D1430" s="80"/>
      <c r="E1430" s="80"/>
      <c r="F1430" s="80"/>
      <c r="G1430" s="80"/>
      <c r="H1430" s="80"/>
    </row>
    <row r="1431" spans="1:8" ht="14.25">
      <c r="A1431" s="80"/>
      <c r="B1431" s="80"/>
      <c r="C1431" s="80"/>
      <c r="D1431" s="80"/>
      <c r="E1431" s="80"/>
      <c r="F1431" s="80"/>
      <c r="G1431" s="80"/>
      <c r="H1431" s="80"/>
    </row>
    <row r="1432" spans="1:8" ht="14.25">
      <c r="A1432" s="80"/>
      <c r="B1432" s="80"/>
      <c r="C1432" s="80"/>
      <c r="D1432" s="80"/>
      <c r="E1432" s="80"/>
      <c r="F1432" s="80"/>
      <c r="G1432" s="80"/>
      <c r="H1432" s="80"/>
    </row>
    <row r="1433" spans="1:8" ht="14.25">
      <c r="A1433" s="80"/>
      <c r="B1433" s="80"/>
      <c r="C1433" s="80"/>
      <c r="D1433" s="80"/>
      <c r="E1433" s="80"/>
      <c r="F1433" s="80"/>
      <c r="G1433" s="80"/>
      <c r="H1433" s="80"/>
    </row>
    <row r="1434" spans="1:8" ht="14.25">
      <c r="A1434" s="80"/>
      <c r="B1434" s="80"/>
      <c r="C1434" s="80"/>
      <c r="D1434" s="80"/>
      <c r="E1434" s="80"/>
      <c r="F1434" s="80"/>
      <c r="G1434" s="80"/>
      <c r="H1434" s="80"/>
    </row>
    <row r="1435" spans="1:8" ht="14.25">
      <c r="A1435" s="80"/>
      <c r="B1435" s="80"/>
      <c r="C1435" s="80"/>
      <c r="D1435" s="80"/>
      <c r="E1435" s="80"/>
      <c r="F1435" s="80"/>
      <c r="G1435" s="80"/>
      <c r="H1435" s="80"/>
    </row>
    <row r="1436" spans="1:8" ht="14.25">
      <c r="A1436" s="80"/>
      <c r="B1436" s="80"/>
      <c r="C1436" s="80"/>
      <c r="D1436" s="80"/>
      <c r="E1436" s="80"/>
      <c r="F1436" s="80"/>
      <c r="G1436" s="80"/>
      <c r="H1436" s="80"/>
    </row>
    <row r="1437" spans="1:8" ht="14.25">
      <c r="A1437" s="80"/>
      <c r="B1437" s="80"/>
      <c r="C1437" s="80"/>
      <c r="D1437" s="80"/>
      <c r="E1437" s="80"/>
      <c r="F1437" s="80"/>
      <c r="G1437" s="80"/>
      <c r="H1437" s="80"/>
    </row>
    <row r="1438" spans="1:8" ht="14.25">
      <c r="A1438" s="80"/>
      <c r="B1438" s="80"/>
      <c r="C1438" s="80"/>
      <c r="D1438" s="80"/>
      <c r="E1438" s="80"/>
      <c r="F1438" s="80"/>
      <c r="G1438" s="80"/>
      <c r="H1438" s="80"/>
    </row>
    <row r="1439" spans="1:8" ht="14.25">
      <c r="A1439" s="80"/>
      <c r="B1439" s="80"/>
      <c r="C1439" s="80"/>
      <c r="D1439" s="80"/>
      <c r="E1439" s="80"/>
      <c r="F1439" s="80"/>
      <c r="G1439" s="80"/>
      <c r="H1439" s="80"/>
    </row>
    <row r="1440" spans="1:8" ht="14.25">
      <c r="A1440" s="80"/>
      <c r="B1440" s="80"/>
      <c r="C1440" s="80"/>
      <c r="D1440" s="80"/>
      <c r="E1440" s="80"/>
      <c r="F1440" s="80"/>
      <c r="G1440" s="80"/>
      <c r="H1440" s="80"/>
    </row>
    <row r="1441" spans="1:8" ht="14.25">
      <c r="A1441" s="80"/>
      <c r="B1441" s="80"/>
      <c r="C1441" s="80"/>
      <c r="D1441" s="80"/>
      <c r="E1441" s="80"/>
      <c r="F1441" s="80"/>
      <c r="G1441" s="80"/>
      <c r="H1441" s="80"/>
    </row>
    <row r="1442" spans="1:8" ht="14.25">
      <c r="A1442" s="80"/>
      <c r="B1442" s="80"/>
      <c r="C1442" s="80"/>
      <c r="D1442" s="80"/>
      <c r="E1442" s="80"/>
      <c r="F1442" s="80"/>
      <c r="G1442" s="80"/>
      <c r="H1442" s="80"/>
    </row>
    <row r="1443" spans="1:8" ht="14.25">
      <c r="A1443" s="80"/>
      <c r="B1443" s="80"/>
      <c r="C1443" s="80"/>
      <c r="D1443" s="80"/>
      <c r="E1443" s="80"/>
      <c r="F1443" s="80"/>
      <c r="G1443" s="80"/>
      <c r="H1443" s="80"/>
    </row>
    <row r="1444" spans="1:8" ht="14.25">
      <c r="A1444" s="80"/>
      <c r="B1444" s="80"/>
      <c r="C1444" s="80"/>
      <c r="D1444" s="80"/>
      <c r="E1444" s="80"/>
      <c r="F1444" s="80"/>
      <c r="G1444" s="80"/>
      <c r="H1444" s="80"/>
    </row>
    <row r="1445" spans="1:8" ht="14.25">
      <c r="A1445" s="80"/>
      <c r="B1445" s="80"/>
      <c r="C1445" s="80"/>
      <c r="D1445" s="80"/>
      <c r="E1445" s="80"/>
      <c r="F1445" s="80"/>
      <c r="G1445" s="80"/>
      <c r="H1445" s="80"/>
    </row>
    <row r="1446" spans="1:8" ht="14.25">
      <c r="A1446" s="80"/>
      <c r="B1446" s="80"/>
      <c r="C1446" s="80"/>
      <c r="D1446" s="80"/>
      <c r="E1446" s="80"/>
      <c r="F1446" s="80"/>
      <c r="G1446" s="80"/>
      <c r="H1446" s="80"/>
    </row>
    <row r="1447" spans="1:8" ht="14.25">
      <c r="A1447" s="80"/>
      <c r="B1447" s="80"/>
      <c r="C1447" s="80"/>
      <c r="D1447" s="80"/>
      <c r="E1447" s="80"/>
      <c r="F1447" s="80"/>
      <c r="G1447" s="80"/>
      <c r="H1447" s="80"/>
    </row>
    <row r="1448" spans="1:8" ht="14.25">
      <c r="A1448" s="80"/>
      <c r="B1448" s="80"/>
      <c r="C1448" s="80"/>
      <c r="D1448" s="80"/>
      <c r="E1448" s="80"/>
      <c r="F1448" s="80"/>
      <c r="G1448" s="80"/>
      <c r="H1448" s="80"/>
    </row>
    <row r="1449" spans="1:8" ht="14.25">
      <c r="A1449" s="80"/>
      <c r="B1449" s="80"/>
      <c r="C1449" s="80"/>
      <c r="D1449" s="80"/>
      <c r="E1449" s="80"/>
      <c r="F1449" s="80"/>
      <c r="G1449" s="80"/>
      <c r="H1449" s="80"/>
    </row>
    <row r="1450" spans="1:8" ht="14.25">
      <c r="A1450" s="80"/>
      <c r="B1450" s="80"/>
      <c r="C1450" s="80"/>
      <c r="D1450" s="80"/>
      <c r="E1450" s="80"/>
      <c r="F1450" s="80"/>
      <c r="G1450" s="80"/>
      <c r="H1450" s="80"/>
    </row>
    <row r="1451" spans="1:8" ht="14.25">
      <c r="A1451" s="80"/>
      <c r="B1451" s="80"/>
      <c r="C1451" s="80"/>
      <c r="D1451" s="80"/>
      <c r="E1451" s="80"/>
      <c r="F1451" s="80"/>
      <c r="G1451" s="80"/>
      <c r="H1451" s="80"/>
    </row>
    <row r="1452" spans="1:8" ht="14.25">
      <c r="A1452" s="80"/>
      <c r="B1452" s="80"/>
      <c r="C1452" s="80"/>
      <c r="D1452" s="80"/>
      <c r="E1452" s="80"/>
      <c r="F1452" s="80"/>
      <c r="G1452" s="80"/>
      <c r="H1452" s="80"/>
    </row>
    <row r="1453" spans="1:8" ht="14.25">
      <c r="A1453" s="80"/>
      <c r="B1453" s="80"/>
      <c r="C1453" s="80"/>
      <c r="D1453" s="80"/>
      <c r="E1453" s="80"/>
      <c r="F1453" s="80"/>
      <c r="G1453" s="80"/>
      <c r="H1453" s="80"/>
    </row>
    <row r="1454" spans="1:8" ht="14.25">
      <c r="A1454" s="80"/>
      <c r="B1454" s="80"/>
      <c r="C1454" s="80"/>
      <c r="D1454" s="80"/>
      <c r="E1454" s="80"/>
      <c r="F1454" s="80"/>
      <c r="G1454" s="80"/>
      <c r="H1454" s="80"/>
    </row>
    <row r="1455" spans="1:8" ht="14.25">
      <c r="A1455" s="80"/>
      <c r="B1455" s="80"/>
      <c r="C1455" s="80"/>
      <c r="D1455" s="80"/>
      <c r="E1455" s="80"/>
      <c r="F1455" s="80"/>
      <c r="G1455" s="80"/>
      <c r="H1455" s="80"/>
    </row>
    <row r="1456" spans="1:8" ht="14.25">
      <c r="A1456" s="80"/>
      <c r="B1456" s="80"/>
      <c r="C1456" s="80"/>
      <c r="D1456" s="80"/>
      <c r="E1456" s="80"/>
      <c r="F1456" s="80"/>
      <c r="G1456" s="80"/>
      <c r="H1456" s="80"/>
    </row>
    <row r="1457" spans="1:8" ht="14.25">
      <c r="A1457" s="80"/>
      <c r="B1457" s="80"/>
      <c r="C1457" s="80"/>
      <c r="D1457" s="80"/>
      <c r="E1457" s="80"/>
      <c r="F1457" s="80"/>
      <c r="G1457" s="80"/>
      <c r="H1457" s="80"/>
    </row>
    <row r="1458" spans="1:8" ht="14.25">
      <c r="A1458" s="80"/>
      <c r="B1458" s="80"/>
      <c r="C1458" s="80"/>
      <c r="D1458" s="80"/>
      <c r="E1458" s="80"/>
      <c r="F1458" s="80"/>
      <c r="G1458" s="80"/>
      <c r="H1458" s="80"/>
    </row>
    <row r="1459" spans="1:8" ht="14.25">
      <c r="A1459" s="80"/>
      <c r="B1459" s="80"/>
      <c r="C1459" s="80"/>
      <c r="D1459" s="80"/>
      <c r="E1459" s="80"/>
      <c r="F1459" s="80"/>
      <c r="G1459" s="80"/>
      <c r="H1459" s="80"/>
    </row>
    <row r="1460" spans="1:8" ht="14.25">
      <c r="A1460" s="80"/>
      <c r="B1460" s="80"/>
      <c r="C1460" s="80"/>
      <c r="D1460" s="80"/>
      <c r="E1460" s="80"/>
      <c r="F1460" s="80"/>
      <c r="G1460" s="80"/>
      <c r="H1460" s="80"/>
    </row>
    <row r="1461" spans="1:8" ht="14.25">
      <c r="A1461" s="80"/>
      <c r="B1461" s="80"/>
      <c r="C1461" s="80"/>
      <c r="D1461" s="80"/>
      <c r="E1461" s="80"/>
      <c r="F1461" s="80"/>
      <c r="G1461" s="80"/>
      <c r="H1461" s="80"/>
    </row>
    <row r="1462" spans="1:8" ht="14.25">
      <c r="A1462" s="80"/>
      <c r="B1462" s="80"/>
      <c r="C1462" s="80"/>
      <c r="D1462" s="80"/>
      <c r="E1462" s="80"/>
      <c r="F1462" s="80"/>
      <c r="G1462" s="80"/>
      <c r="H1462" s="80"/>
    </row>
    <row r="1463" spans="1:8" ht="14.25">
      <c r="A1463" s="80"/>
      <c r="B1463" s="80"/>
      <c r="C1463" s="80"/>
      <c r="D1463" s="80"/>
      <c r="E1463" s="80"/>
      <c r="F1463" s="80"/>
      <c r="G1463" s="80"/>
      <c r="H1463" s="80"/>
    </row>
    <row r="1464" spans="1:8" ht="14.25">
      <c r="A1464" s="80"/>
      <c r="B1464" s="80"/>
      <c r="C1464" s="80"/>
      <c r="D1464" s="80"/>
      <c r="E1464" s="80"/>
      <c r="F1464" s="80"/>
      <c r="G1464" s="80"/>
      <c r="H1464" s="80"/>
    </row>
    <row r="1465" spans="1:8" ht="14.25">
      <c r="A1465" s="80"/>
      <c r="B1465" s="80"/>
      <c r="C1465" s="80"/>
      <c r="D1465" s="80"/>
      <c r="E1465" s="80"/>
      <c r="F1465" s="80"/>
      <c r="G1465" s="80"/>
      <c r="H1465" s="80"/>
    </row>
    <row r="1466" spans="1:8" ht="14.25">
      <c r="A1466" s="80"/>
      <c r="B1466" s="80"/>
      <c r="C1466" s="80"/>
      <c r="D1466" s="80"/>
      <c r="E1466" s="80"/>
      <c r="F1466" s="80"/>
      <c r="G1466" s="80"/>
      <c r="H1466" s="80"/>
    </row>
    <row r="1467" spans="1:8" ht="14.25">
      <c r="A1467" s="80"/>
      <c r="B1467" s="80"/>
      <c r="C1467" s="80"/>
      <c r="D1467" s="80"/>
      <c r="E1467" s="80"/>
      <c r="F1467" s="80"/>
      <c r="G1467" s="80"/>
      <c r="H1467" s="80"/>
    </row>
    <row r="1468" spans="1:8" ht="14.25">
      <c r="A1468" s="80"/>
      <c r="B1468" s="80"/>
      <c r="C1468" s="80"/>
      <c r="D1468" s="80"/>
      <c r="E1468" s="80"/>
      <c r="F1468" s="80"/>
      <c r="G1468" s="80"/>
      <c r="H1468" s="80"/>
    </row>
    <row r="1469" spans="1:8" ht="14.25">
      <c r="A1469" s="80"/>
      <c r="B1469" s="80"/>
      <c r="C1469" s="80"/>
      <c r="D1469" s="80"/>
      <c r="E1469" s="80"/>
      <c r="F1469" s="80"/>
      <c r="G1469" s="80"/>
      <c r="H1469" s="80"/>
    </row>
    <row r="1470" spans="1:8" ht="14.25">
      <c r="A1470" s="80"/>
      <c r="B1470" s="80"/>
      <c r="C1470" s="80"/>
      <c r="D1470" s="80"/>
      <c r="E1470" s="80"/>
      <c r="F1470" s="80"/>
      <c r="G1470" s="80"/>
      <c r="H1470" s="80"/>
    </row>
    <row r="1471" spans="1:8" ht="14.25">
      <c r="A1471" s="80"/>
      <c r="B1471" s="80"/>
      <c r="C1471" s="80"/>
      <c r="D1471" s="80"/>
      <c r="E1471" s="80"/>
      <c r="F1471" s="80"/>
      <c r="G1471" s="80"/>
      <c r="H1471" s="80"/>
    </row>
    <row r="1472" spans="1:8" ht="14.25">
      <c r="A1472" s="80"/>
      <c r="B1472" s="80"/>
      <c r="C1472" s="80"/>
      <c r="D1472" s="80"/>
      <c r="E1472" s="80"/>
      <c r="F1472" s="80"/>
      <c r="G1472" s="80"/>
      <c r="H1472" s="80"/>
    </row>
    <row r="1473" spans="1:8" ht="14.25">
      <c r="A1473" s="80"/>
      <c r="B1473" s="80"/>
      <c r="C1473" s="80"/>
      <c r="D1473" s="80"/>
      <c r="E1473" s="80"/>
      <c r="F1473" s="80"/>
      <c r="G1473" s="80"/>
      <c r="H1473" s="80"/>
    </row>
    <row r="1474" spans="1:8" ht="14.25">
      <c r="A1474" s="80"/>
      <c r="B1474" s="80"/>
      <c r="C1474" s="80"/>
      <c r="D1474" s="80"/>
      <c r="E1474" s="80"/>
      <c r="F1474" s="80"/>
      <c r="G1474" s="80"/>
      <c r="H1474" s="80"/>
    </row>
    <row r="1475" spans="1:8" ht="14.25">
      <c r="A1475" s="80"/>
      <c r="B1475" s="80"/>
      <c r="C1475" s="80"/>
      <c r="D1475" s="80"/>
      <c r="E1475" s="80"/>
      <c r="F1475" s="80"/>
      <c r="G1475" s="80"/>
      <c r="H1475" s="80"/>
    </row>
    <row r="1476" spans="1:8" ht="14.25">
      <c r="A1476" s="80"/>
      <c r="B1476" s="80"/>
      <c r="C1476" s="80"/>
      <c r="D1476" s="80"/>
      <c r="E1476" s="80"/>
      <c r="F1476" s="80"/>
      <c r="G1476" s="80"/>
      <c r="H1476" s="80"/>
    </row>
    <row r="1477" spans="1:8" ht="14.25">
      <c r="A1477" s="80"/>
      <c r="B1477" s="80"/>
      <c r="C1477" s="80"/>
      <c r="D1477" s="80"/>
      <c r="E1477" s="80"/>
      <c r="F1477" s="80"/>
      <c r="G1477" s="80"/>
      <c r="H1477" s="80"/>
    </row>
    <row r="1478" spans="1:8" ht="14.25">
      <c r="A1478" s="80"/>
      <c r="B1478" s="80"/>
      <c r="C1478" s="80"/>
      <c r="D1478" s="80"/>
      <c r="E1478" s="80"/>
      <c r="F1478" s="80"/>
      <c r="G1478" s="80"/>
      <c r="H1478" s="80"/>
    </row>
    <row r="1479" spans="1:8" ht="14.25">
      <c r="A1479" s="80"/>
      <c r="B1479" s="80"/>
      <c r="C1479" s="80"/>
      <c r="D1479" s="80"/>
      <c r="E1479" s="80"/>
      <c r="F1479" s="80"/>
      <c r="G1479" s="80"/>
      <c r="H1479" s="80"/>
    </row>
    <row r="1480" spans="1:8" ht="14.25">
      <c r="A1480" s="80"/>
      <c r="B1480" s="80"/>
      <c r="C1480" s="80"/>
      <c r="D1480" s="80"/>
      <c r="E1480" s="80"/>
      <c r="F1480" s="80"/>
      <c r="G1480" s="80"/>
      <c r="H1480" s="80"/>
    </row>
    <row r="1481" spans="1:8" ht="14.25">
      <c r="A1481" s="80"/>
      <c r="B1481" s="80"/>
      <c r="C1481" s="80"/>
      <c r="D1481" s="80"/>
      <c r="E1481" s="80"/>
      <c r="F1481" s="80"/>
      <c r="G1481" s="80"/>
      <c r="H1481" s="80"/>
    </row>
    <row r="1482" spans="1:8" ht="14.25">
      <c r="A1482" s="80"/>
      <c r="B1482" s="80"/>
      <c r="C1482" s="80"/>
      <c r="D1482" s="80"/>
      <c r="E1482" s="80"/>
      <c r="F1482" s="80"/>
      <c r="G1482" s="80"/>
      <c r="H1482" s="80"/>
    </row>
    <row r="1483" spans="1:8" ht="14.25">
      <c r="A1483" s="80"/>
      <c r="B1483" s="80"/>
      <c r="C1483" s="80"/>
      <c r="D1483" s="80"/>
      <c r="E1483" s="80"/>
      <c r="F1483" s="80"/>
      <c r="G1483" s="80"/>
      <c r="H1483" s="80"/>
    </row>
    <row r="1484" spans="1:8" ht="14.25">
      <c r="A1484" s="80"/>
      <c r="B1484" s="80"/>
      <c r="C1484" s="80"/>
      <c r="D1484" s="80"/>
      <c r="E1484" s="80"/>
      <c r="F1484" s="80"/>
      <c r="G1484" s="80"/>
      <c r="H1484" s="80"/>
    </row>
    <row r="1485" spans="1:8" ht="14.25">
      <c r="A1485" s="80"/>
      <c r="B1485" s="80"/>
      <c r="C1485" s="80"/>
      <c r="D1485" s="80"/>
      <c r="E1485" s="80"/>
      <c r="F1485" s="80"/>
      <c r="G1485" s="80"/>
      <c r="H1485" s="80"/>
    </row>
    <row r="1486" spans="1:8" ht="14.25">
      <c r="A1486" s="80"/>
      <c r="B1486" s="80"/>
      <c r="C1486" s="80"/>
      <c r="D1486" s="80"/>
      <c r="E1486" s="80"/>
      <c r="F1486" s="80"/>
      <c r="G1486" s="80"/>
      <c r="H1486" s="80"/>
    </row>
    <row r="1487" spans="1:8" ht="14.25">
      <c r="A1487" s="80"/>
      <c r="B1487" s="80"/>
      <c r="C1487" s="80"/>
      <c r="D1487" s="80"/>
      <c r="E1487" s="80"/>
      <c r="F1487" s="80"/>
      <c r="G1487" s="80"/>
      <c r="H1487" s="80"/>
    </row>
    <row r="1488" spans="1:8" ht="14.25">
      <c r="A1488" s="80"/>
      <c r="B1488" s="80"/>
      <c r="C1488" s="80"/>
      <c r="D1488" s="80"/>
      <c r="E1488" s="80"/>
      <c r="F1488" s="80"/>
      <c r="G1488" s="80"/>
      <c r="H1488" s="80"/>
    </row>
    <row r="1489" spans="1:8" ht="14.25">
      <c r="A1489" s="80"/>
      <c r="B1489" s="80"/>
      <c r="C1489" s="80"/>
      <c r="D1489" s="80"/>
      <c r="E1489" s="80"/>
      <c r="F1489" s="80"/>
      <c r="G1489" s="80"/>
      <c r="H1489" s="80"/>
    </row>
    <row r="1490" spans="1:8" ht="14.25">
      <c r="A1490" s="80"/>
      <c r="B1490" s="80"/>
      <c r="C1490" s="80"/>
      <c r="D1490" s="80"/>
      <c r="E1490" s="80"/>
      <c r="F1490" s="80"/>
      <c r="G1490" s="80"/>
      <c r="H1490" s="80"/>
    </row>
    <row r="1491" spans="1:8" ht="14.25">
      <c r="A1491" s="80"/>
      <c r="B1491" s="80"/>
      <c r="C1491" s="80"/>
      <c r="D1491" s="80"/>
      <c r="E1491" s="80"/>
      <c r="F1491" s="80"/>
      <c r="G1491" s="80"/>
      <c r="H1491" s="80"/>
    </row>
    <row r="1492" spans="1:8" ht="14.25">
      <c r="A1492" s="80"/>
      <c r="B1492" s="80"/>
      <c r="C1492" s="80"/>
      <c r="D1492" s="80"/>
      <c r="E1492" s="80"/>
      <c r="F1492" s="80"/>
      <c r="G1492" s="80"/>
      <c r="H1492" s="80"/>
    </row>
    <row r="1493" spans="1:8" ht="14.25">
      <c r="A1493" s="80"/>
      <c r="B1493" s="80"/>
      <c r="C1493" s="80"/>
      <c r="D1493" s="80"/>
      <c r="E1493" s="80"/>
      <c r="F1493" s="80"/>
      <c r="G1493" s="80"/>
      <c r="H1493" s="80"/>
    </row>
    <row r="1494" spans="1:8" ht="14.25">
      <c r="A1494" s="80"/>
      <c r="B1494" s="80"/>
      <c r="C1494" s="80"/>
      <c r="D1494" s="80"/>
      <c r="E1494" s="80"/>
      <c r="F1494" s="80"/>
      <c r="G1494" s="80"/>
      <c r="H1494" s="80"/>
    </row>
    <row r="1495" spans="1:8" ht="14.25">
      <c r="A1495" s="80"/>
      <c r="B1495" s="80"/>
      <c r="C1495" s="80"/>
      <c r="D1495" s="80"/>
      <c r="E1495" s="80"/>
      <c r="F1495" s="80"/>
      <c r="G1495" s="80"/>
      <c r="H1495" s="80"/>
    </row>
    <row r="1496" spans="1:8" ht="14.25">
      <c r="A1496" s="80"/>
      <c r="B1496" s="80"/>
      <c r="C1496" s="80"/>
      <c r="D1496" s="80"/>
      <c r="E1496" s="80"/>
      <c r="F1496" s="80"/>
      <c r="G1496" s="80"/>
      <c r="H1496" s="80"/>
    </row>
    <row r="1497" spans="1:8" ht="14.25">
      <c r="A1497" s="80"/>
      <c r="B1497" s="80"/>
      <c r="C1497" s="80"/>
      <c r="D1497" s="80"/>
      <c r="E1497" s="80"/>
      <c r="F1497" s="80"/>
      <c r="G1497" s="80"/>
      <c r="H1497" s="80"/>
    </row>
    <row r="1498" spans="1:8" ht="14.25">
      <c r="A1498" s="80"/>
      <c r="B1498" s="80"/>
      <c r="C1498" s="80"/>
      <c r="D1498" s="80"/>
      <c r="E1498" s="80"/>
      <c r="F1498" s="80"/>
      <c r="G1498" s="80"/>
      <c r="H1498" s="80"/>
    </row>
    <row r="1499" spans="1:8" ht="14.25">
      <c r="A1499" s="80"/>
      <c r="B1499" s="80"/>
      <c r="C1499" s="80"/>
      <c r="D1499" s="80"/>
      <c r="E1499" s="80"/>
      <c r="F1499" s="80"/>
      <c r="G1499" s="80"/>
      <c r="H1499" s="80"/>
    </row>
    <row r="1500" spans="1:8" ht="14.25">
      <c r="A1500" s="80"/>
      <c r="B1500" s="80"/>
      <c r="C1500" s="80"/>
      <c r="D1500" s="80"/>
      <c r="E1500" s="80"/>
      <c r="F1500" s="80"/>
      <c r="G1500" s="80"/>
      <c r="H1500" s="80"/>
    </row>
    <row r="1501" spans="1:8" ht="14.25">
      <c r="A1501" s="80"/>
      <c r="B1501" s="80"/>
      <c r="C1501" s="80"/>
      <c r="D1501" s="80"/>
      <c r="E1501" s="80"/>
      <c r="F1501" s="80"/>
      <c r="G1501" s="80"/>
      <c r="H1501" s="80"/>
    </row>
    <row r="1502" spans="1:8" ht="14.25">
      <c r="A1502" s="80"/>
      <c r="B1502" s="80"/>
      <c r="C1502" s="80"/>
      <c r="D1502" s="80"/>
      <c r="E1502" s="80"/>
      <c r="F1502" s="80"/>
      <c r="G1502" s="80"/>
      <c r="H1502" s="80"/>
    </row>
    <row r="1503" spans="1:8" ht="14.25">
      <c r="A1503" s="80"/>
      <c r="B1503" s="80"/>
      <c r="C1503" s="80"/>
      <c r="D1503" s="80"/>
      <c r="E1503" s="80"/>
      <c r="F1503" s="80"/>
      <c r="G1503" s="80"/>
      <c r="H1503" s="80"/>
    </row>
    <row r="1504" spans="1:8" ht="14.25">
      <c r="A1504" s="80"/>
      <c r="B1504" s="80"/>
      <c r="C1504" s="80"/>
      <c r="D1504" s="80"/>
      <c r="E1504" s="80"/>
      <c r="F1504" s="80"/>
      <c r="G1504" s="80"/>
      <c r="H1504" s="80"/>
    </row>
    <row r="1505" spans="1:8" ht="14.25">
      <c r="A1505" s="80"/>
      <c r="B1505" s="80"/>
      <c r="C1505" s="80"/>
      <c r="D1505" s="80"/>
      <c r="E1505" s="80"/>
      <c r="F1505" s="80"/>
      <c r="G1505" s="80"/>
      <c r="H1505" s="80"/>
    </row>
    <row r="1506" spans="1:8" ht="14.25">
      <c r="A1506" s="80"/>
      <c r="B1506" s="80"/>
      <c r="C1506" s="80"/>
      <c r="D1506" s="80"/>
      <c r="E1506" s="80"/>
      <c r="F1506" s="80"/>
      <c r="G1506" s="80"/>
      <c r="H1506" s="80"/>
    </row>
    <row r="1507" spans="1:8" ht="14.25">
      <c r="A1507" s="80"/>
      <c r="B1507" s="80"/>
      <c r="C1507" s="80"/>
      <c r="D1507" s="80"/>
      <c r="E1507" s="80"/>
      <c r="F1507" s="80"/>
      <c r="G1507" s="80"/>
      <c r="H1507" s="80"/>
    </row>
    <row r="1508" spans="1:8" ht="14.25">
      <c r="A1508" s="80"/>
      <c r="B1508" s="80"/>
      <c r="C1508" s="80"/>
      <c r="D1508" s="80"/>
      <c r="E1508" s="80"/>
      <c r="F1508" s="80"/>
      <c r="G1508" s="80"/>
      <c r="H1508" s="80"/>
    </row>
    <row r="1509" spans="1:8" ht="14.25">
      <c r="A1509" s="80"/>
      <c r="B1509" s="80"/>
      <c r="C1509" s="80"/>
      <c r="D1509" s="80"/>
      <c r="E1509" s="80"/>
      <c r="F1509" s="80"/>
      <c r="G1509" s="80"/>
      <c r="H1509" s="80"/>
    </row>
    <row r="1510" spans="1:8" ht="14.25">
      <c r="A1510" s="80"/>
      <c r="B1510" s="80"/>
      <c r="C1510" s="80"/>
      <c r="D1510" s="80"/>
      <c r="E1510" s="80"/>
      <c r="F1510" s="80"/>
      <c r="G1510" s="80"/>
      <c r="H1510" s="80"/>
    </row>
    <row r="1511" spans="1:8" ht="14.25">
      <c r="A1511" s="80"/>
      <c r="B1511" s="80"/>
      <c r="C1511" s="80"/>
      <c r="D1511" s="80"/>
      <c r="E1511" s="80"/>
      <c r="F1511" s="80"/>
      <c r="G1511" s="80"/>
      <c r="H1511" s="80"/>
    </row>
    <row r="1512" spans="1:8" ht="14.25">
      <c r="A1512" s="80"/>
      <c r="B1512" s="80"/>
      <c r="C1512" s="80"/>
      <c r="D1512" s="80"/>
      <c r="E1512" s="80"/>
      <c r="F1512" s="80"/>
      <c r="G1512" s="80"/>
      <c r="H1512" s="80"/>
    </row>
    <row r="1513" spans="1:8" ht="14.25">
      <c r="A1513" s="80"/>
      <c r="B1513" s="80"/>
      <c r="C1513" s="80"/>
      <c r="D1513" s="80"/>
      <c r="E1513" s="80"/>
      <c r="F1513" s="80"/>
      <c r="G1513" s="80"/>
      <c r="H1513" s="80"/>
    </row>
    <row r="1514" spans="1:8" ht="14.25">
      <c r="A1514" s="80"/>
      <c r="B1514" s="80"/>
      <c r="C1514" s="80"/>
      <c r="D1514" s="80"/>
      <c r="E1514" s="80"/>
      <c r="F1514" s="80"/>
      <c r="G1514" s="80"/>
      <c r="H1514" s="80"/>
    </row>
    <row r="1515" spans="1:8" ht="14.25">
      <c r="A1515" s="80"/>
      <c r="B1515" s="80"/>
      <c r="C1515" s="80"/>
      <c r="D1515" s="80"/>
      <c r="E1515" s="80"/>
      <c r="F1515" s="80"/>
      <c r="G1515" s="80"/>
      <c r="H1515" s="80"/>
    </row>
    <row r="1516" spans="1:8" ht="14.25">
      <c r="A1516" s="80"/>
      <c r="B1516" s="80"/>
      <c r="C1516" s="80"/>
      <c r="D1516" s="80"/>
      <c r="E1516" s="80"/>
      <c r="F1516" s="80"/>
      <c r="G1516" s="80"/>
      <c r="H1516" s="80"/>
    </row>
    <row r="1517" spans="1:8" ht="14.25">
      <c r="A1517" s="80"/>
      <c r="B1517" s="80"/>
      <c r="C1517" s="80"/>
      <c r="D1517" s="80"/>
      <c r="E1517" s="80"/>
      <c r="F1517" s="80"/>
      <c r="G1517" s="80"/>
      <c r="H1517" s="80"/>
    </row>
    <row r="1518" spans="1:8" ht="14.25">
      <c r="A1518" s="80"/>
      <c r="B1518" s="80"/>
      <c r="C1518" s="80"/>
      <c r="D1518" s="80"/>
      <c r="E1518" s="80"/>
      <c r="F1518" s="80"/>
      <c r="G1518" s="80"/>
      <c r="H1518" s="80"/>
    </row>
    <row r="1519" spans="1:8" ht="14.25">
      <c r="A1519" s="80"/>
      <c r="B1519" s="80"/>
      <c r="C1519" s="80"/>
      <c r="D1519" s="80"/>
      <c r="E1519" s="80"/>
      <c r="F1519" s="80"/>
      <c r="G1519" s="80"/>
      <c r="H1519" s="80"/>
    </row>
    <row r="1520" spans="1:8" ht="14.25">
      <c r="A1520" s="80"/>
      <c r="B1520" s="80"/>
      <c r="C1520" s="80"/>
      <c r="D1520" s="80"/>
      <c r="E1520" s="80"/>
      <c r="F1520" s="80"/>
      <c r="G1520" s="80"/>
      <c r="H1520" s="80"/>
    </row>
    <row r="1521" spans="1:8" ht="14.25">
      <c r="A1521" s="80"/>
      <c r="B1521" s="80"/>
      <c r="C1521" s="80"/>
      <c r="D1521" s="80"/>
      <c r="E1521" s="80"/>
      <c r="F1521" s="80"/>
      <c r="G1521" s="80"/>
      <c r="H1521" s="80"/>
    </row>
    <row r="1522" spans="1:8" ht="14.25">
      <c r="A1522" s="80"/>
      <c r="B1522" s="80"/>
      <c r="C1522" s="80"/>
      <c r="D1522" s="80"/>
      <c r="E1522" s="80"/>
      <c r="F1522" s="80"/>
      <c r="G1522" s="80"/>
      <c r="H1522" s="80"/>
    </row>
    <row r="1523" spans="1:8" ht="14.25">
      <c r="A1523" s="80"/>
      <c r="B1523" s="80"/>
      <c r="C1523" s="80"/>
      <c r="D1523" s="80"/>
      <c r="E1523" s="80"/>
      <c r="F1523" s="80"/>
      <c r="G1523" s="80"/>
      <c r="H1523" s="80"/>
    </row>
    <row r="1524" spans="1:8" ht="14.25">
      <c r="A1524" s="80"/>
      <c r="B1524" s="80"/>
      <c r="C1524" s="80"/>
      <c r="D1524" s="80"/>
      <c r="E1524" s="80"/>
      <c r="F1524" s="80"/>
      <c r="G1524" s="80"/>
      <c r="H1524" s="80"/>
    </row>
    <row r="1525" spans="1:8" ht="14.25">
      <c r="A1525" s="80"/>
      <c r="B1525" s="80"/>
      <c r="C1525" s="80"/>
      <c r="D1525" s="80"/>
      <c r="E1525" s="80"/>
      <c r="F1525" s="80"/>
      <c r="G1525" s="80"/>
      <c r="H1525" s="80"/>
    </row>
    <row r="1526" spans="1:8" ht="14.25">
      <c r="A1526" s="80"/>
      <c r="B1526" s="80"/>
      <c r="C1526" s="80"/>
      <c r="D1526" s="80"/>
      <c r="E1526" s="80"/>
      <c r="F1526" s="80"/>
      <c r="G1526" s="80"/>
      <c r="H1526" s="80"/>
    </row>
    <row r="1527" spans="1:8" ht="14.25">
      <c r="A1527" s="80"/>
      <c r="B1527" s="80"/>
      <c r="C1527" s="80"/>
      <c r="D1527" s="80"/>
      <c r="E1527" s="80"/>
      <c r="F1527" s="80"/>
      <c r="G1527" s="80"/>
      <c r="H1527" s="80"/>
    </row>
    <row r="1528" spans="1:8" ht="14.25">
      <c r="A1528" s="80"/>
      <c r="B1528" s="80"/>
      <c r="C1528" s="80"/>
      <c r="D1528" s="80"/>
      <c r="E1528" s="80"/>
      <c r="F1528" s="80"/>
      <c r="G1528" s="80"/>
      <c r="H1528" s="80"/>
    </row>
    <row r="1529" spans="1:8" ht="14.25">
      <c r="A1529" s="80"/>
      <c r="B1529" s="80"/>
      <c r="C1529" s="80"/>
      <c r="D1529" s="80"/>
      <c r="E1529" s="80"/>
      <c r="F1529" s="80"/>
      <c r="G1529" s="80"/>
      <c r="H1529" s="80"/>
    </row>
    <row r="1530" spans="1:8" ht="14.25">
      <c r="A1530" s="80"/>
      <c r="B1530" s="80"/>
      <c r="C1530" s="80"/>
      <c r="D1530" s="80"/>
      <c r="E1530" s="80"/>
      <c r="F1530" s="80"/>
      <c r="G1530" s="80"/>
      <c r="H1530" s="80"/>
    </row>
    <row r="1531" spans="1:8" ht="14.25">
      <c r="A1531" s="80"/>
      <c r="B1531" s="80"/>
      <c r="C1531" s="80"/>
      <c r="D1531" s="80"/>
      <c r="E1531" s="80"/>
      <c r="F1531" s="80"/>
      <c r="G1531" s="80"/>
      <c r="H1531" s="80"/>
    </row>
    <row r="1532" spans="1:8" ht="14.25">
      <c r="A1532" s="80"/>
      <c r="B1532" s="80"/>
      <c r="C1532" s="80"/>
      <c r="D1532" s="80"/>
      <c r="E1532" s="80"/>
      <c r="F1532" s="80"/>
      <c r="G1532" s="80"/>
      <c r="H1532" s="80"/>
    </row>
    <row r="1533" spans="1:8" ht="14.25">
      <c r="A1533" s="80"/>
      <c r="B1533" s="80"/>
      <c r="C1533" s="80"/>
      <c r="D1533" s="80"/>
      <c r="E1533" s="80"/>
      <c r="F1533" s="80"/>
      <c r="G1533" s="80"/>
      <c r="H1533" s="80"/>
    </row>
    <row r="1534" spans="1:8" ht="14.25">
      <c r="A1534" s="80"/>
      <c r="B1534" s="80"/>
      <c r="C1534" s="80"/>
      <c r="D1534" s="80"/>
      <c r="E1534" s="80"/>
      <c r="F1534" s="80"/>
      <c r="G1534" s="80"/>
      <c r="H1534" s="80"/>
    </row>
    <row r="1535" spans="1:8" ht="14.25">
      <c r="A1535" s="80"/>
      <c r="B1535" s="80"/>
      <c r="C1535" s="80"/>
      <c r="D1535" s="80"/>
      <c r="E1535" s="80"/>
      <c r="F1535" s="80"/>
      <c r="G1535" s="80"/>
      <c r="H1535" s="80"/>
    </row>
    <row r="1536" spans="1:8" ht="14.25">
      <c r="A1536" s="80"/>
      <c r="B1536" s="80"/>
      <c r="C1536" s="80"/>
      <c r="D1536" s="80"/>
      <c r="E1536" s="80"/>
      <c r="F1536" s="80"/>
      <c r="G1536" s="80"/>
      <c r="H1536" s="80"/>
    </row>
    <row r="1537" spans="1:8" ht="14.25">
      <c r="A1537" s="80"/>
      <c r="B1537" s="80"/>
      <c r="C1537" s="80"/>
      <c r="D1537" s="80"/>
      <c r="E1537" s="80"/>
      <c r="F1537" s="80"/>
      <c r="G1537" s="80"/>
      <c r="H1537" s="80"/>
    </row>
    <row r="1538" spans="1:8" ht="14.25">
      <c r="A1538" s="80"/>
      <c r="B1538" s="80"/>
      <c r="C1538" s="80"/>
      <c r="D1538" s="80"/>
      <c r="E1538" s="80"/>
      <c r="F1538" s="80"/>
      <c r="G1538" s="80"/>
      <c r="H1538" s="80"/>
    </row>
    <row r="1539" spans="1:8" ht="14.25">
      <c r="A1539" s="80"/>
      <c r="B1539" s="80"/>
      <c r="C1539" s="80"/>
      <c r="D1539" s="80"/>
      <c r="E1539" s="80"/>
      <c r="F1539" s="80"/>
      <c r="G1539" s="80"/>
      <c r="H1539" s="80"/>
    </row>
    <row r="1540" spans="1:8" ht="14.25">
      <c r="A1540" s="80"/>
      <c r="B1540" s="80"/>
      <c r="C1540" s="80"/>
      <c r="D1540" s="80"/>
      <c r="E1540" s="80"/>
      <c r="F1540" s="80"/>
      <c r="G1540" s="80"/>
      <c r="H1540" s="80"/>
    </row>
    <row r="1541" spans="1:8" ht="14.25">
      <c r="A1541" s="80"/>
      <c r="B1541" s="80"/>
      <c r="C1541" s="80"/>
      <c r="D1541" s="80"/>
      <c r="E1541" s="80"/>
      <c r="F1541" s="80"/>
      <c r="G1541" s="80"/>
      <c r="H1541" s="80"/>
    </row>
    <row r="1542" spans="1:8" ht="14.25">
      <c r="A1542" s="80"/>
      <c r="B1542" s="80"/>
      <c r="C1542" s="80"/>
      <c r="D1542" s="80"/>
      <c r="E1542" s="80"/>
      <c r="F1542" s="80"/>
      <c r="G1542" s="80"/>
      <c r="H1542" s="80"/>
    </row>
    <row r="1543" spans="1:8" ht="14.25">
      <c r="A1543" s="80"/>
      <c r="B1543" s="80"/>
      <c r="C1543" s="80"/>
      <c r="D1543" s="80"/>
      <c r="E1543" s="80"/>
      <c r="F1543" s="80"/>
      <c r="G1543" s="80"/>
      <c r="H1543" s="80"/>
    </row>
    <row r="1544" spans="1:8" ht="14.25">
      <c r="A1544" s="80"/>
      <c r="B1544" s="80"/>
      <c r="C1544" s="80"/>
      <c r="D1544" s="80"/>
      <c r="E1544" s="80"/>
      <c r="F1544" s="80"/>
      <c r="G1544" s="80"/>
      <c r="H1544" s="80"/>
    </row>
    <row r="1545" spans="1:8" ht="14.25">
      <c r="A1545" s="80"/>
      <c r="B1545" s="80"/>
      <c r="C1545" s="80"/>
      <c r="D1545" s="80"/>
      <c r="E1545" s="80"/>
      <c r="F1545" s="80"/>
      <c r="G1545" s="80"/>
      <c r="H1545" s="80"/>
    </row>
    <row r="1546" spans="1:8" ht="14.25">
      <c r="A1546" s="80"/>
      <c r="B1546" s="80"/>
      <c r="C1546" s="80"/>
      <c r="D1546" s="80"/>
      <c r="E1546" s="80"/>
      <c r="F1546" s="80"/>
      <c r="G1546" s="80"/>
      <c r="H1546" s="80"/>
    </row>
    <row r="1547" spans="1:8" ht="14.25">
      <c r="A1547" s="80"/>
      <c r="B1547" s="80"/>
      <c r="C1547" s="80"/>
      <c r="D1547" s="80"/>
      <c r="E1547" s="80"/>
      <c r="F1547" s="80"/>
      <c r="G1547" s="80"/>
      <c r="H1547" s="80"/>
    </row>
    <row r="1548" spans="1:8" ht="14.25">
      <c r="A1548" s="80"/>
      <c r="B1548" s="80"/>
      <c r="C1548" s="80"/>
      <c r="D1548" s="80"/>
      <c r="E1548" s="80"/>
      <c r="F1548" s="80"/>
      <c r="G1548" s="80"/>
      <c r="H1548" s="80"/>
    </row>
    <row r="1549" spans="1:8" ht="14.25">
      <c r="A1549" s="80"/>
      <c r="B1549" s="80"/>
      <c r="C1549" s="80"/>
      <c r="D1549" s="80"/>
      <c r="E1549" s="80"/>
      <c r="F1549" s="80"/>
      <c r="G1549" s="80"/>
      <c r="H1549" s="80"/>
    </row>
    <row r="1550" spans="1:8" ht="14.25">
      <c r="A1550" s="80"/>
      <c r="B1550" s="80"/>
      <c r="C1550" s="80"/>
      <c r="D1550" s="80"/>
      <c r="E1550" s="80"/>
      <c r="F1550" s="80"/>
      <c r="G1550" s="80"/>
      <c r="H1550" s="80"/>
    </row>
    <row r="1551" spans="1:8" ht="14.25">
      <c r="A1551" s="80"/>
      <c r="B1551" s="80"/>
      <c r="C1551" s="80"/>
      <c r="D1551" s="80"/>
      <c r="E1551" s="80"/>
      <c r="F1551" s="80"/>
      <c r="G1551" s="80"/>
      <c r="H1551" s="80"/>
    </row>
    <row r="1552" spans="1:8" ht="14.25">
      <c r="A1552" s="80"/>
      <c r="B1552" s="80"/>
      <c r="C1552" s="80"/>
      <c r="D1552" s="80"/>
      <c r="E1552" s="80"/>
      <c r="F1552" s="80"/>
      <c r="G1552" s="80"/>
      <c r="H1552" s="80"/>
    </row>
    <row r="1553" spans="1:8" ht="14.25">
      <c r="A1553" s="80"/>
      <c r="B1553" s="80"/>
      <c r="C1553" s="80"/>
      <c r="D1553" s="80"/>
      <c r="E1553" s="80"/>
      <c r="F1553" s="80"/>
      <c r="G1553" s="80"/>
      <c r="H1553" s="80"/>
    </row>
    <row r="1554" spans="1:8" ht="14.25">
      <c r="A1554" s="80"/>
      <c r="B1554" s="80"/>
      <c r="C1554" s="80"/>
      <c r="D1554" s="80"/>
      <c r="E1554" s="80"/>
      <c r="F1554" s="80"/>
      <c r="G1554" s="80"/>
      <c r="H1554" s="80"/>
    </row>
    <row r="1555" spans="1:8" ht="14.25">
      <c r="A1555" s="80"/>
      <c r="B1555" s="80"/>
      <c r="C1555" s="80"/>
      <c r="D1555" s="80"/>
      <c r="E1555" s="80"/>
      <c r="F1555" s="80"/>
      <c r="G1555" s="80"/>
      <c r="H1555" s="80"/>
    </row>
    <row r="1556" spans="1:8" ht="14.25">
      <c r="A1556" s="80"/>
      <c r="B1556" s="80"/>
      <c r="C1556" s="80"/>
      <c r="D1556" s="80"/>
      <c r="E1556" s="80"/>
      <c r="F1556" s="80"/>
      <c r="G1556" s="80"/>
      <c r="H1556" s="80"/>
    </row>
    <row r="1557" spans="1:8" ht="14.25">
      <c r="A1557" s="80"/>
      <c r="B1557" s="80"/>
      <c r="C1557" s="80"/>
      <c r="D1557" s="80"/>
      <c r="E1557" s="80"/>
      <c r="F1557" s="80"/>
      <c r="G1557" s="80"/>
      <c r="H1557" s="80"/>
    </row>
    <row r="1558" spans="1:8" ht="14.25">
      <c r="A1558" s="80"/>
      <c r="B1558" s="80"/>
      <c r="C1558" s="80"/>
      <c r="D1558" s="80"/>
      <c r="E1558" s="80"/>
      <c r="F1558" s="80"/>
      <c r="G1558" s="80"/>
      <c r="H1558" s="80"/>
    </row>
    <row r="1559" spans="1:8" ht="14.25">
      <c r="A1559" s="80"/>
      <c r="B1559" s="80"/>
      <c r="C1559" s="80"/>
      <c r="D1559" s="80"/>
      <c r="E1559" s="80"/>
      <c r="F1559" s="80"/>
      <c r="G1559" s="80"/>
      <c r="H1559" s="80"/>
    </row>
    <row r="1560" spans="1:8" ht="14.25">
      <c r="A1560" s="80"/>
      <c r="B1560" s="80"/>
      <c r="C1560" s="80"/>
      <c r="D1560" s="80"/>
      <c r="E1560" s="80"/>
      <c r="F1560" s="80"/>
      <c r="G1560" s="80"/>
      <c r="H1560" s="80"/>
    </row>
    <row r="1561" spans="1:8" ht="14.25">
      <c r="A1561" s="80"/>
      <c r="B1561" s="80"/>
      <c r="C1561" s="80"/>
      <c r="D1561" s="80"/>
      <c r="E1561" s="80"/>
      <c r="F1561" s="80"/>
      <c r="G1561" s="80"/>
      <c r="H1561" s="80"/>
    </row>
    <row r="1562" spans="1:8" ht="14.25">
      <c r="A1562" s="80"/>
      <c r="B1562" s="80"/>
      <c r="C1562" s="80"/>
      <c r="D1562" s="80"/>
      <c r="E1562" s="80"/>
      <c r="F1562" s="80"/>
      <c r="G1562" s="80"/>
      <c r="H1562" s="80"/>
    </row>
    <row r="1563" spans="1:8" ht="14.25">
      <c r="A1563" s="80"/>
      <c r="B1563" s="80"/>
      <c r="C1563" s="80"/>
      <c r="D1563" s="80"/>
      <c r="E1563" s="80"/>
      <c r="F1563" s="80"/>
      <c r="G1563" s="80"/>
      <c r="H1563" s="80"/>
    </row>
    <row r="1564" spans="1:8" ht="14.25">
      <c r="A1564" s="80"/>
      <c r="B1564" s="80"/>
      <c r="C1564" s="80"/>
      <c r="D1564" s="80"/>
      <c r="E1564" s="80"/>
      <c r="F1564" s="80"/>
      <c r="G1564" s="80"/>
      <c r="H1564" s="80"/>
    </row>
    <row r="1565" spans="1:8" ht="14.25">
      <c r="A1565" s="80"/>
      <c r="B1565" s="80"/>
      <c r="C1565" s="80"/>
      <c r="D1565" s="80"/>
      <c r="E1565" s="80"/>
      <c r="F1565" s="80"/>
      <c r="G1565" s="80"/>
      <c r="H1565" s="80"/>
    </row>
    <row r="1566" spans="1:8" ht="14.25">
      <c r="A1566" s="80"/>
      <c r="B1566" s="80"/>
      <c r="C1566" s="80"/>
      <c r="D1566" s="80"/>
      <c r="E1566" s="80"/>
      <c r="F1566" s="80"/>
      <c r="G1566" s="80"/>
      <c r="H1566" s="80"/>
    </row>
    <row r="1567" spans="1:8" ht="14.25">
      <c r="A1567" s="80"/>
      <c r="B1567" s="80"/>
      <c r="C1567" s="80"/>
      <c r="D1567" s="80"/>
      <c r="E1567" s="80"/>
      <c r="F1567" s="80"/>
      <c r="G1567" s="80"/>
      <c r="H1567" s="80"/>
    </row>
    <row r="1568" spans="1:8" ht="14.25">
      <c r="A1568" s="80"/>
      <c r="B1568" s="80"/>
      <c r="C1568" s="80"/>
      <c r="D1568" s="80"/>
      <c r="E1568" s="80"/>
      <c r="F1568" s="80"/>
      <c r="G1568" s="80"/>
      <c r="H1568" s="80"/>
    </row>
    <row r="1569" spans="1:8" ht="14.25">
      <c r="A1569" s="80"/>
      <c r="B1569" s="80"/>
      <c r="C1569" s="80"/>
      <c r="D1569" s="80"/>
      <c r="E1569" s="80"/>
      <c r="F1569" s="80"/>
      <c r="G1569" s="80"/>
      <c r="H1569" s="80"/>
    </row>
    <row r="1570" spans="1:8" ht="14.25">
      <c r="A1570" s="80"/>
      <c r="B1570" s="80"/>
      <c r="C1570" s="80"/>
      <c r="D1570" s="80"/>
      <c r="E1570" s="80"/>
      <c r="F1570" s="80"/>
      <c r="G1570" s="80"/>
      <c r="H1570" s="80"/>
    </row>
    <row r="1571" spans="1:8" ht="14.25">
      <c r="A1571" s="80"/>
      <c r="B1571" s="80"/>
      <c r="C1571" s="80"/>
      <c r="D1571" s="80"/>
    </row>
    <row r="1572" spans="1:8" ht="14.25">
      <c r="A1572" s="80"/>
      <c r="B1572" s="80"/>
      <c r="C1572" s="80"/>
      <c r="D1572" s="80"/>
    </row>
  </sheetData>
  <phoneticPr fontId="0" type="noConversion"/>
  <pageMargins left="0.66" right="0.4" top="1" bottom="1" header="0.5" footer="0.5"/>
  <pageSetup paperSize="9" scale="92" fitToHeight="2" orientation="portrait" r:id="rId1"/>
  <headerFooter alignWithMargins="0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 enableFormatConditionsCalculation="0"/>
  <dimension ref="A1:M1633"/>
  <sheetViews>
    <sheetView topLeftCell="A36" workbookViewId="0">
      <selection activeCell="H24" sqref="B21:H24"/>
    </sheetView>
  </sheetViews>
  <sheetFormatPr defaultColWidth="8.85546875" defaultRowHeight="12.75"/>
  <cols>
    <col min="1" max="1" width="12" style="4" customWidth="1"/>
    <col min="2" max="2" width="11.28515625" style="4" bestFit="1" customWidth="1"/>
    <col min="3" max="3" width="12" style="4" customWidth="1"/>
    <col min="4" max="4" width="12.140625" style="4" customWidth="1"/>
    <col min="5" max="5" width="17.140625" style="4" customWidth="1"/>
    <col min="6" max="6" width="9.7109375" style="4" customWidth="1"/>
    <col min="7" max="7" width="11.42578125" style="4" bestFit="1" customWidth="1"/>
    <col min="8" max="8" width="14" style="4" customWidth="1"/>
    <col min="9" max="9" width="12" style="4" customWidth="1"/>
    <col min="12" max="12" width="9.7109375" bestFit="1" customWidth="1"/>
  </cols>
  <sheetData>
    <row r="1" spans="1:8">
      <c r="A1" s="1" t="s">
        <v>0</v>
      </c>
      <c r="B1" s="2"/>
      <c r="C1" s="3"/>
      <c r="F1" s="4" t="s">
        <v>1</v>
      </c>
      <c r="G1" s="5" t="s">
        <v>29</v>
      </c>
      <c r="H1" s="6"/>
    </row>
    <row r="2" spans="1:8">
      <c r="A2" s="1"/>
      <c r="E2" s="7"/>
      <c r="F2" s="7"/>
    </row>
    <row r="3" spans="1:8" ht="15.75">
      <c r="A3" s="8" t="s">
        <v>2</v>
      </c>
      <c r="E3" s="9"/>
      <c r="F3" s="7"/>
      <c r="H3" s="7"/>
    </row>
    <row r="4" spans="1:8">
      <c r="F4" s="9"/>
      <c r="G4" s="7"/>
      <c r="H4" s="7"/>
    </row>
    <row r="5" spans="1:8" ht="15.75">
      <c r="A5" s="10" t="s">
        <v>29</v>
      </c>
      <c r="B5" s="11"/>
      <c r="C5" s="11"/>
      <c r="D5" s="11"/>
      <c r="F5" s="12" t="s">
        <v>30</v>
      </c>
      <c r="G5" s="7" t="s">
        <v>31</v>
      </c>
      <c r="H5" s="7"/>
    </row>
    <row r="6" spans="1:8" ht="15">
      <c r="A6" s="13" t="s">
        <v>68</v>
      </c>
      <c r="B6" s="14"/>
      <c r="C6" s="14"/>
      <c r="D6" s="15"/>
      <c r="E6" s="11"/>
      <c r="F6" s="11"/>
      <c r="G6" s="16"/>
      <c r="H6" s="16"/>
    </row>
    <row r="7" spans="1:8" ht="15">
      <c r="A7" s="14" t="s">
        <v>4</v>
      </c>
      <c r="B7" s="15"/>
      <c r="C7" s="15"/>
      <c r="D7" s="15"/>
      <c r="E7" s="16"/>
      <c r="F7" s="16"/>
      <c r="G7" s="16"/>
      <c r="H7" s="16"/>
    </row>
    <row r="8" spans="1:8">
      <c r="A8" s="16"/>
      <c r="B8" s="16"/>
      <c r="C8" s="16"/>
      <c r="D8" s="16"/>
      <c r="E8" s="16"/>
      <c r="F8" s="16"/>
      <c r="G8" s="16"/>
      <c r="H8" s="16"/>
    </row>
    <row r="9" spans="1:8">
      <c r="A9" s="16"/>
      <c r="B9" s="16"/>
      <c r="C9" s="16"/>
      <c r="D9" s="16"/>
      <c r="E9" s="16"/>
      <c r="F9" s="16"/>
      <c r="G9" s="17"/>
      <c r="H9" s="16"/>
    </row>
    <row r="10" spans="1:8" ht="15" thickBot="1">
      <c r="A10" s="18" t="s">
        <v>5</v>
      </c>
      <c r="B10" s="19"/>
      <c r="C10" s="19"/>
      <c r="D10" s="19"/>
      <c r="E10" s="16"/>
      <c r="F10" s="16"/>
      <c r="G10" s="16"/>
      <c r="H10" s="16"/>
    </row>
    <row r="11" spans="1:8">
      <c r="A11" s="20"/>
      <c r="B11" s="20"/>
      <c r="C11" s="20"/>
      <c r="D11" s="21"/>
      <c r="E11" s="21"/>
      <c r="F11" s="22" t="s">
        <v>6</v>
      </c>
      <c r="G11" s="21"/>
      <c r="H11" s="23"/>
    </row>
    <row r="12" spans="1:8">
      <c r="A12" s="24"/>
      <c r="B12" s="24"/>
      <c r="C12" s="25"/>
      <c r="D12" s="25"/>
      <c r="E12" s="25"/>
      <c r="F12" s="26" t="s">
        <v>7</v>
      </c>
      <c r="G12" s="25"/>
      <c r="H12" s="23" t="s">
        <v>8</v>
      </c>
    </row>
    <row r="13" spans="1:8">
      <c r="A13" s="27"/>
      <c r="B13" s="27" t="s">
        <v>9</v>
      </c>
      <c r="C13" s="26" t="s">
        <v>10</v>
      </c>
      <c r="D13" s="26"/>
      <c r="E13" s="26" t="s">
        <v>11</v>
      </c>
      <c r="F13" s="26" t="s">
        <v>12</v>
      </c>
      <c r="G13" s="26" t="s">
        <v>7</v>
      </c>
      <c r="H13" s="23" t="s">
        <v>13</v>
      </c>
    </row>
    <row r="14" spans="1:8" ht="13.5" thickBot="1">
      <c r="A14" s="28" t="s">
        <v>14</v>
      </c>
      <c r="B14" s="28" t="s">
        <v>15</v>
      </c>
      <c r="C14" s="29" t="s">
        <v>16</v>
      </c>
      <c r="D14" s="29" t="s">
        <v>17</v>
      </c>
      <c r="E14" s="29" t="s">
        <v>13</v>
      </c>
      <c r="F14" s="29" t="s">
        <v>18</v>
      </c>
      <c r="G14" s="29" t="s">
        <v>19</v>
      </c>
      <c r="H14" s="30" t="s">
        <v>20</v>
      </c>
    </row>
    <row r="15" spans="1:8" ht="18" customHeight="1" thickTop="1">
      <c r="A15" s="118">
        <v>38930</v>
      </c>
      <c r="B15" s="119">
        <f>'2005-2006'!H31</f>
        <v>500</v>
      </c>
      <c r="C15" s="119">
        <v>0</v>
      </c>
      <c r="D15" s="119">
        <v>0</v>
      </c>
      <c r="E15" s="120">
        <f>SUM(B15+C15)-D15</f>
        <v>500</v>
      </c>
      <c r="F15" s="121">
        <f>VLOOKUP(A15:A26,'[3]06-07'!$A$6:$B$17,2,FALSE)</f>
        <v>3.5</v>
      </c>
      <c r="G15" s="120">
        <f t="shared" ref="G15:G26" si="0">F15/100/12*B15</f>
        <v>1.4583333333333335</v>
      </c>
      <c r="H15" s="122">
        <f t="shared" ref="H15:H26" si="1">G15+E15</f>
        <v>501.45833333333331</v>
      </c>
    </row>
    <row r="16" spans="1:8" ht="18" customHeight="1">
      <c r="A16" s="118">
        <v>38961</v>
      </c>
      <c r="B16" s="119">
        <f t="shared" ref="B16:B26" si="2">H15</f>
        <v>501.45833333333331</v>
      </c>
      <c r="C16" s="119">
        <f>B45</f>
        <v>38619.15</v>
      </c>
      <c r="D16" s="119">
        <v>0</v>
      </c>
      <c r="E16" s="120">
        <f t="shared" ref="E16:E24" si="3">SUM(B16+C16)-D16</f>
        <v>39120.608333333337</v>
      </c>
      <c r="F16" s="121">
        <f>VLOOKUP(A16:A27,'[3]06-07'!$A$6:$B$17,2,FALSE)</f>
        <v>3.5</v>
      </c>
      <c r="G16" s="120">
        <f t="shared" si="0"/>
        <v>1.4625868055555555</v>
      </c>
      <c r="H16" s="122">
        <f t="shared" si="1"/>
        <v>39122.070920138896</v>
      </c>
    </row>
    <row r="17" spans="1:12" ht="18" customHeight="1">
      <c r="A17" s="118">
        <v>38991</v>
      </c>
      <c r="B17" s="119">
        <f t="shared" si="2"/>
        <v>39122.070920138896</v>
      </c>
      <c r="C17" s="119">
        <f>B46</f>
        <v>1100</v>
      </c>
      <c r="D17" s="119">
        <v>0</v>
      </c>
      <c r="E17" s="120">
        <f t="shared" si="3"/>
        <v>40222.070920138896</v>
      </c>
      <c r="F17" s="121">
        <f>VLOOKUP(A17:A28,'[3]06-07'!$A$6:$B$17,2,FALSE)</f>
        <v>3.5</v>
      </c>
      <c r="G17" s="120">
        <f t="shared" si="0"/>
        <v>114.10604018373846</v>
      </c>
      <c r="H17" s="122">
        <f t="shared" si="1"/>
        <v>40336.176960322635</v>
      </c>
    </row>
    <row r="18" spans="1:12" ht="18" customHeight="1">
      <c r="A18" s="118">
        <v>39022</v>
      </c>
      <c r="B18" s="119">
        <f t="shared" si="2"/>
        <v>40336.176960322635</v>
      </c>
      <c r="C18" s="119">
        <v>0</v>
      </c>
      <c r="D18" s="119">
        <v>0</v>
      </c>
      <c r="E18" s="120">
        <f t="shared" si="3"/>
        <v>40336.176960322635</v>
      </c>
      <c r="F18" s="121">
        <f>VLOOKUP(A18:A29,'[3]06-07'!$A$6:$B$17,2,FALSE)</f>
        <v>3.5</v>
      </c>
      <c r="G18" s="120">
        <f t="shared" si="0"/>
        <v>117.64718280094102</v>
      </c>
      <c r="H18" s="122">
        <f t="shared" si="1"/>
        <v>40453.824143123573</v>
      </c>
    </row>
    <row r="19" spans="1:12" ht="18" customHeight="1">
      <c r="A19" s="118">
        <v>39052</v>
      </c>
      <c r="B19" s="119">
        <f t="shared" si="2"/>
        <v>40453.824143123573</v>
      </c>
      <c r="C19" s="119">
        <f>B47</f>
        <v>250</v>
      </c>
      <c r="D19" s="119">
        <v>0</v>
      </c>
      <c r="E19" s="120">
        <f t="shared" si="3"/>
        <v>40703.824143123573</v>
      </c>
      <c r="F19" s="121">
        <f>VLOOKUP(A19:A30,'[3]06-07'!$A$6:$B$17,2,FALSE)</f>
        <v>3.5</v>
      </c>
      <c r="G19" s="120">
        <f t="shared" si="0"/>
        <v>117.99032041744375</v>
      </c>
      <c r="H19" s="122">
        <f t="shared" si="1"/>
        <v>40821.814463541014</v>
      </c>
      <c r="L19" s="36"/>
    </row>
    <row r="20" spans="1:12" ht="18" customHeight="1">
      <c r="A20" s="118">
        <v>39083</v>
      </c>
      <c r="B20" s="119">
        <f t="shared" si="2"/>
        <v>40821.814463541014</v>
      </c>
      <c r="C20" s="119">
        <f>B48+B49</f>
        <v>130</v>
      </c>
      <c r="D20" s="119">
        <v>0</v>
      </c>
      <c r="E20" s="120">
        <f t="shared" si="3"/>
        <v>40951.814463541014</v>
      </c>
      <c r="F20" s="121">
        <f>VLOOKUP(A20:A31,'[3]06-07'!$A$6:$B$17,2,FALSE)</f>
        <v>3.5</v>
      </c>
      <c r="G20" s="120">
        <f t="shared" si="0"/>
        <v>119.0636255186613</v>
      </c>
      <c r="H20" s="122">
        <f t="shared" si="1"/>
        <v>41070.878089059675</v>
      </c>
      <c r="J20" s="36"/>
    </row>
    <row r="21" spans="1:12" ht="18" customHeight="1">
      <c r="A21" s="118">
        <v>39114</v>
      </c>
      <c r="B21" s="119">
        <f t="shared" si="2"/>
        <v>41070.878089059675</v>
      </c>
      <c r="C21" s="119">
        <f>SUM(B50:B70)</f>
        <v>1895</v>
      </c>
      <c r="D21" s="119">
        <v>0</v>
      </c>
      <c r="E21" s="120">
        <f t="shared" si="3"/>
        <v>42965.878089059675</v>
      </c>
      <c r="F21" s="121">
        <f>VLOOKUP(A21:A32,'[3]06-07'!$A$6:$B$17,2,FALSE)</f>
        <v>4.29</v>
      </c>
      <c r="G21" s="120">
        <f t="shared" si="0"/>
        <v>146.82838916838836</v>
      </c>
      <c r="H21" s="122">
        <f t="shared" si="1"/>
        <v>43112.706478228065</v>
      </c>
      <c r="K21" s="36"/>
    </row>
    <row r="22" spans="1:12" ht="18" customHeight="1">
      <c r="A22" s="118">
        <v>39142</v>
      </c>
      <c r="B22" s="119">
        <f t="shared" si="2"/>
        <v>43112.706478228065</v>
      </c>
      <c r="C22" s="119">
        <f>SUM(B71:B78)</f>
        <v>880</v>
      </c>
      <c r="D22" s="119">
        <v>0</v>
      </c>
      <c r="E22" s="120">
        <f t="shared" si="3"/>
        <v>43992.706478228065</v>
      </c>
      <c r="F22" s="121">
        <f>VLOOKUP(A22:A33,'[3]06-07'!$A$6:$B$17,2,FALSE)</f>
        <v>4.29</v>
      </c>
      <c r="G22" s="120">
        <f t="shared" si="0"/>
        <v>154.12792565966532</v>
      </c>
      <c r="H22" s="122">
        <f t="shared" si="1"/>
        <v>44146.834403887733</v>
      </c>
    </row>
    <row r="23" spans="1:12" ht="18" customHeight="1">
      <c r="A23" s="118">
        <v>39173</v>
      </c>
      <c r="B23" s="119">
        <f t="shared" si="2"/>
        <v>44146.834403887733</v>
      </c>
      <c r="C23" s="119">
        <f>SUM(B79:B80)+G48+G49</f>
        <v>2436.6666666666665</v>
      </c>
      <c r="D23" s="194">
        <f>B40</f>
        <v>9195.75</v>
      </c>
      <c r="E23" s="120">
        <f t="shared" si="3"/>
        <v>37387.751070554397</v>
      </c>
      <c r="F23" s="121">
        <f>VLOOKUP(A23:A34,'[3]06-07'!$A$6:$B$17,2,FALSE)</f>
        <v>4.3099999999999996</v>
      </c>
      <c r="G23" s="120">
        <f t="shared" si="0"/>
        <v>158.56071356729677</v>
      </c>
      <c r="H23" s="122">
        <f t="shared" si="1"/>
        <v>37546.311784121695</v>
      </c>
    </row>
    <row r="24" spans="1:12" ht="18" customHeight="1">
      <c r="A24" s="118">
        <v>39203</v>
      </c>
      <c r="B24" s="119">
        <f t="shared" si="2"/>
        <v>37546.311784121695</v>
      </c>
      <c r="C24" s="119">
        <f>SUM(B81:B87)+SUM(G50:G70)</f>
        <v>10583.448205128205</v>
      </c>
      <c r="D24" s="119">
        <v>0</v>
      </c>
      <c r="E24" s="120">
        <f t="shared" si="3"/>
        <v>48129.759989249898</v>
      </c>
      <c r="F24" s="121">
        <f>VLOOKUP(A24:A35,'[3]06-07'!$A$6:$B$17,2,FALSE)</f>
        <v>4.37</v>
      </c>
      <c r="G24" s="120">
        <f t="shared" si="0"/>
        <v>136.73115208050984</v>
      </c>
      <c r="H24" s="122">
        <f t="shared" si="1"/>
        <v>48266.491141330407</v>
      </c>
    </row>
    <row r="25" spans="1:12" ht="18" customHeight="1">
      <c r="A25" s="118">
        <v>39234</v>
      </c>
      <c r="B25" s="119">
        <f t="shared" si="2"/>
        <v>48266.491141330407</v>
      </c>
      <c r="C25" s="119">
        <f>SUM(B89:B93)+G72+G73+G74+G77+G78+B88</f>
        <v>1003.5128205128204</v>
      </c>
      <c r="D25" s="119">
        <v>0</v>
      </c>
      <c r="E25" s="120">
        <f>SUM(B25:C25)-D25</f>
        <v>49270.003961843227</v>
      </c>
      <c r="F25" s="121">
        <f>VLOOKUP(A25:A36,'[3]06-07'!$A$6:$B$17,2,FALSE)</f>
        <v>4.5199999999999996</v>
      </c>
      <c r="G25" s="120">
        <f t="shared" si="0"/>
        <v>181.8037832990112</v>
      </c>
      <c r="H25" s="122">
        <f t="shared" si="1"/>
        <v>49451.807745142236</v>
      </c>
    </row>
    <row r="26" spans="1:12" ht="18" customHeight="1" thickBot="1">
      <c r="A26" s="118">
        <v>39264</v>
      </c>
      <c r="B26" s="119">
        <f t="shared" si="2"/>
        <v>49451.807745142236</v>
      </c>
      <c r="C26" s="119">
        <f>SUM(B95:B96)+B94</f>
        <v>178</v>
      </c>
      <c r="D26" s="119">
        <v>0</v>
      </c>
      <c r="E26" s="120">
        <f>SUM(B26:C26)-D26</f>
        <v>49629.807745142236</v>
      </c>
      <c r="F26" s="121">
        <f>VLOOKUP(A26:A37,'[3]06-07'!$A$6:$B$17,2,FALSE)</f>
        <v>4.58</v>
      </c>
      <c r="G26" s="120">
        <f t="shared" si="0"/>
        <v>188.74106622729286</v>
      </c>
      <c r="H26" s="122">
        <f t="shared" si="1"/>
        <v>49818.548811369532</v>
      </c>
    </row>
    <row r="27" spans="1:12" ht="18" customHeight="1" thickTop="1" thickBot="1">
      <c r="A27" s="123"/>
      <c r="B27" s="124"/>
      <c r="C27" s="125"/>
      <c r="D27" s="124"/>
      <c r="E27" s="124"/>
      <c r="F27" s="126"/>
      <c r="G27" s="124"/>
      <c r="H27" s="127"/>
    </row>
    <row r="28" spans="1:12" ht="17.100000000000001" customHeight="1" thickTop="1">
      <c r="A28" s="128"/>
      <c r="B28" s="129"/>
      <c r="C28" s="129"/>
      <c r="D28" s="129"/>
      <c r="E28" s="129"/>
      <c r="F28" s="130"/>
      <c r="G28" s="130"/>
      <c r="H28" s="131"/>
    </row>
    <row r="29" spans="1:12" ht="17.100000000000001" customHeight="1">
      <c r="A29" s="128"/>
      <c r="B29" s="129"/>
      <c r="C29" s="129"/>
      <c r="D29" s="129"/>
      <c r="E29" s="129"/>
      <c r="F29" s="130"/>
      <c r="G29" s="132" t="s">
        <v>7</v>
      </c>
      <c r="H29" s="133"/>
    </row>
    <row r="30" spans="1:12" ht="17.100000000000001" customHeight="1">
      <c r="A30" s="128"/>
      <c r="B30" s="134"/>
      <c r="C30" s="134"/>
      <c r="D30" s="134"/>
      <c r="E30" s="134"/>
      <c r="F30" s="135"/>
      <c r="G30" s="136" t="s">
        <v>19</v>
      </c>
      <c r="H30" s="137" t="s">
        <v>13</v>
      </c>
    </row>
    <row r="31" spans="1:12" ht="17.100000000000001" customHeight="1">
      <c r="A31" s="197" t="s">
        <v>89</v>
      </c>
      <c r="B31" s="129"/>
      <c r="C31" s="134"/>
      <c r="D31" s="134"/>
      <c r="E31" s="134"/>
      <c r="F31" s="138"/>
      <c r="G31" s="190">
        <f>SUM(G15:G26)</f>
        <v>1438.5211190618377</v>
      </c>
      <c r="H31" s="191">
        <f>H26</f>
        <v>49818.548811369532</v>
      </c>
    </row>
    <row r="32" spans="1:12" ht="17.100000000000001" customHeight="1" thickBot="1">
      <c r="A32" s="139"/>
      <c r="B32" s="140"/>
      <c r="C32" s="140"/>
      <c r="D32" s="140"/>
      <c r="E32" s="140"/>
      <c r="F32" s="141"/>
      <c r="G32" s="142"/>
      <c r="H32" s="143"/>
    </row>
    <row r="33" spans="1:11" ht="17.100000000000001" customHeight="1" thickBot="1">
      <c r="A33" s="64"/>
      <c r="B33" s="65"/>
      <c r="C33" s="66"/>
      <c r="D33" s="65"/>
      <c r="E33" s="65"/>
      <c r="F33" s="65"/>
      <c r="G33" s="65"/>
      <c r="H33" s="67"/>
    </row>
    <row r="34" spans="1:11" ht="20.25" customHeight="1">
      <c r="A34" s="187" t="s">
        <v>78</v>
      </c>
      <c r="B34" s="69"/>
      <c r="C34" s="69"/>
      <c r="D34" s="69"/>
      <c r="E34" s="69"/>
      <c r="F34" s="69"/>
      <c r="G34" s="69"/>
      <c r="H34" s="69"/>
    </row>
    <row r="35" spans="1:11" ht="18.75" customHeight="1">
      <c r="A35" s="189" t="s">
        <v>79</v>
      </c>
      <c r="B35" s="174"/>
      <c r="C35" s="174"/>
      <c r="D35" s="174"/>
      <c r="E35" s="174"/>
      <c r="F35" s="69"/>
      <c r="G35" s="69"/>
      <c r="H35" s="193">
        <f>36783-B40</f>
        <v>27587.25</v>
      </c>
    </row>
    <row r="36" spans="1:11" ht="17.100000000000001" customHeight="1">
      <c r="A36" s="174" t="s">
        <v>90</v>
      </c>
      <c r="B36" s="174"/>
      <c r="C36" s="174"/>
      <c r="D36" s="174"/>
      <c r="E36" s="74"/>
      <c r="F36" s="69"/>
      <c r="G36" s="69"/>
      <c r="H36" s="192">
        <f>H31-H35</f>
        <v>22231.298811369532</v>
      </c>
    </row>
    <row r="37" spans="1:11" ht="17.100000000000001" customHeight="1">
      <c r="A37" s="188"/>
      <c r="B37" s="188"/>
      <c r="C37" s="188"/>
      <c r="D37" s="188"/>
      <c r="E37" s="188"/>
      <c r="F37" s="69"/>
      <c r="G37" s="69"/>
      <c r="H37" s="69"/>
    </row>
    <row r="38" spans="1:11" ht="17.100000000000001" customHeight="1">
      <c r="A38" s="187" t="s">
        <v>77</v>
      </c>
      <c r="B38" s="198" t="s">
        <v>80</v>
      </c>
      <c r="C38" s="69"/>
      <c r="D38" s="69"/>
      <c r="E38" s="69"/>
      <c r="F38" s="69"/>
      <c r="G38" s="69"/>
      <c r="H38" s="69"/>
    </row>
    <row r="39" spans="1:11" ht="17.100000000000001" customHeight="1">
      <c r="A39" s="187" t="s">
        <v>71</v>
      </c>
      <c r="B39" s="187" t="s">
        <v>81</v>
      </c>
      <c r="C39" s="196" t="s">
        <v>72</v>
      </c>
      <c r="D39" s="69"/>
      <c r="E39" s="69"/>
      <c r="F39" s="69"/>
      <c r="G39" s="69"/>
      <c r="H39" s="69"/>
    </row>
    <row r="40" spans="1:11" ht="17.100000000000001" customHeight="1">
      <c r="A40" s="195">
        <v>39196</v>
      </c>
      <c r="B40" s="183">
        <v>9195.75</v>
      </c>
      <c r="C40" s="184">
        <v>1092</v>
      </c>
      <c r="D40" s="185">
        <v>10044640</v>
      </c>
      <c r="E40" s="186" t="s">
        <v>76</v>
      </c>
      <c r="F40" s="157"/>
      <c r="G40" s="157"/>
      <c r="H40" s="157"/>
      <c r="I40" s="74"/>
      <c r="J40" s="74"/>
    </row>
    <row r="41" spans="1:11" ht="17.100000000000001" customHeight="1">
      <c r="A41" s="69"/>
      <c r="B41" s="69"/>
      <c r="C41" s="69"/>
      <c r="D41" s="69"/>
      <c r="E41" s="69"/>
      <c r="F41" s="69"/>
      <c r="G41" s="69"/>
      <c r="H41" s="69"/>
    </row>
    <row r="42" spans="1:11" ht="17.100000000000001" customHeight="1">
      <c r="A42" s="69"/>
      <c r="B42" s="69"/>
      <c r="C42" s="69"/>
      <c r="D42" s="69"/>
      <c r="E42" s="69"/>
      <c r="F42" s="69"/>
      <c r="G42" s="69"/>
      <c r="H42" s="69"/>
    </row>
    <row r="43" spans="1:11" ht="17.100000000000001" customHeight="1">
      <c r="A43" s="187" t="s">
        <v>22</v>
      </c>
      <c r="B43" s="68"/>
      <c r="C43" s="68"/>
      <c r="D43" s="69"/>
      <c r="E43" s="69"/>
      <c r="F43" s="69"/>
      <c r="G43" s="144" t="s">
        <v>69</v>
      </c>
      <c r="H43" s="144" t="s">
        <v>70</v>
      </c>
    </row>
    <row r="44" spans="1:11" ht="17.100000000000001" customHeight="1">
      <c r="A44" s="187" t="s">
        <v>71</v>
      </c>
      <c r="B44" s="187" t="s">
        <v>81</v>
      </c>
      <c r="C44" s="196" t="s">
        <v>72</v>
      </c>
      <c r="D44" s="145"/>
      <c r="E44" s="145"/>
      <c r="F44" s="145"/>
      <c r="G44" s="146">
        <f>22/78</f>
        <v>0.28205128205128205</v>
      </c>
      <c r="H44" s="147" t="s">
        <v>73</v>
      </c>
    </row>
    <row r="45" spans="1:11" ht="17.100000000000001" customHeight="1">
      <c r="A45" s="151">
        <v>38979</v>
      </c>
      <c r="B45" s="152">
        <v>38619.15</v>
      </c>
      <c r="C45" s="153">
        <v>897</v>
      </c>
      <c r="D45" s="154" t="s">
        <v>32</v>
      </c>
      <c r="E45" s="155"/>
      <c r="F45" s="155"/>
      <c r="G45" s="156"/>
      <c r="H45" s="157"/>
    </row>
    <row r="46" spans="1:11" ht="17.100000000000001" customHeight="1">
      <c r="A46" s="158">
        <v>38999</v>
      </c>
      <c r="B46" s="159">
        <v>1100</v>
      </c>
      <c r="C46" s="160">
        <v>918</v>
      </c>
      <c r="D46" s="154" t="s">
        <v>33</v>
      </c>
      <c r="E46" s="155"/>
      <c r="F46" s="155"/>
      <c r="G46" s="156"/>
      <c r="H46" s="157"/>
    </row>
    <row r="47" spans="1:11" ht="15" customHeight="1">
      <c r="A47" s="158">
        <v>39071</v>
      </c>
      <c r="B47" s="161">
        <v>250</v>
      </c>
      <c r="C47" s="162">
        <v>931</v>
      </c>
      <c r="D47" s="163" t="s">
        <v>34</v>
      </c>
      <c r="E47" s="74"/>
      <c r="F47" s="74"/>
      <c r="G47" s="156"/>
      <c r="H47" s="74"/>
      <c r="I47"/>
      <c r="K47" s="36"/>
    </row>
    <row r="48" spans="1:11" ht="15" customHeight="1">
      <c r="A48" s="559">
        <v>39107</v>
      </c>
      <c r="B48" s="560">
        <v>50</v>
      </c>
      <c r="C48" s="561">
        <v>972</v>
      </c>
      <c r="D48" s="562" t="s">
        <v>35</v>
      </c>
      <c r="E48" s="563"/>
      <c r="F48" s="564" t="s">
        <v>87</v>
      </c>
      <c r="G48" s="565">
        <f>$G$44*B48</f>
        <v>14.102564102564102</v>
      </c>
      <c r="H48" s="566">
        <v>39202</v>
      </c>
      <c r="I48" s="567"/>
    </row>
    <row r="49" spans="1:11" ht="15" customHeight="1">
      <c r="A49" s="166">
        <v>39107</v>
      </c>
      <c r="B49" s="167">
        <v>80</v>
      </c>
      <c r="C49" s="168">
        <v>977</v>
      </c>
      <c r="D49" s="169" t="s">
        <v>36</v>
      </c>
      <c r="E49" s="164"/>
      <c r="F49" s="164" t="s">
        <v>87</v>
      </c>
      <c r="G49" s="152">
        <f>$G$44*B49</f>
        <v>22.564102564102562</v>
      </c>
      <c r="H49" s="165">
        <f>H48</f>
        <v>39202</v>
      </c>
      <c r="I49"/>
    </row>
    <row r="50" spans="1:11" ht="15" customHeight="1">
      <c r="A50" s="166">
        <v>39114</v>
      </c>
      <c r="B50" s="167">
        <v>25</v>
      </c>
      <c r="C50" s="168">
        <v>989</v>
      </c>
      <c r="D50" s="170" t="s">
        <v>37</v>
      </c>
      <c r="E50" s="74"/>
      <c r="F50" s="164" t="s">
        <v>87</v>
      </c>
      <c r="G50" s="152">
        <f>$G$44*B50</f>
        <v>7.0512820512820511</v>
      </c>
      <c r="H50" s="165">
        <v>39203</v>
      </c>
    </row>
    <row r="51" spans="1:11" ht="17.100000000000001" customHeight="1">
      <c r="A51" s="171">
        <v>39114</v>
      </c>
      <c r="B51" s="172">
        <v>40</v>
      </c>
      <c r="C51" s="173">
        <v>990</v>
      </c>
      <c r="D51" s="170" t="s">
        <v>38</v>
      </c>
      <c r="E51" s="74"/>
      <c r="F51" s="164" t="s">
        <v>87</v>
      </c>
      <c r="G51" s="152">
        <f>$G$44*B51</f>
        <v>11.282051282051281</v>
      </c>
      <c r="H51" s="165">
        <v>39203</v>
      </c>
    </row>
    <row r="52" spans="1:11" ht="17.100000000000001" customHeight="1">
      <c r="A52" s="171">
        <v>39114</v>
      </c>
      <c r="B52" s="172">
        <v>600</v>
      </c>
      <c r="C52" s="173">
        <v>991</v>
      </c>
      <c r="D52" s="170" t="s">
        <v>39</v>
      </c>
      <c r="E52" s="74"/>
      <c r="F52" s="164" t="s">
        <v>87</v>
      </c>
      <c r="G52" s="152">
        <f>$G$44*B52</f>
        <v>169.23076923076923</v>
      </c>
      <c r="H52" s="165">
        <v>39203</v>
      </c>
      <c r="J52" s="95"/>
    </row>
    <row r="53" spans="1:11" ht="17.100000000000001" customHeight="1">
      <c r="A53" s="158">
        <v>39114</v>
      </c>
      <c r="B53" s="161">
        <v>370</v>
      </c>
      <c r="C53" s="175">
        <v>992</v>
      </c>
      <c r="D53" s="154" t="s">
        <v>34</v>
      </c>
      <c r="E53" s="74"/>
      <c r="F53" s="74"/>
      <c r="G53" s="152"/>
      <c r="H53" s="165">
        <v>39203</v>
      </c>
      <c r="J53" s="95"/>
    </row>
    <row r="54" spans="1:11" ht="15.75">
      <c r="A54" s="166">
        <v>39122</v>
      </c>
      <c r="B54" s="167">
        <v>50</v>
      </c>
      <c r="C54" s="168">
        <v>993</v>
      </c>
      <c r="D54" s="169" t="s">
        <v>40</v>
      </c>
      <c r="E54" s="74"/>
      <c r="F54" s="164" t="s">
        <v>87</v>
      </c>
      <c r="G54" s="152">
        <f>$G$44*B54</f>
        <v>14.102564102564102</v>
      </c>
      <c r="H54" s="165">
        <v>39203</v>
      </c>
      <c r="J54" s="95"/>
    </row>
    <row r="55" spans="1:11" ht="15.75">
      <c r="A55" s="166">
        <v>39122</v>
      </c>
      <c r="B55" s="167">
        <v>50</v>
      </c>
      <c r="C55" s="168">
        <v>993</v>
      </c>
      <c r="D55" s="169" t="s">
        <v>41</v>
      </c>
      <c r="E55" s="74"/>
      <c r="F55" s="164" t="s">
        <v>87</v>
      </c>
      <c r="G55" s="152">
        <f t="shared" ref="G55:G74" si="4">$G$44*B55</f>
        <v>14.102564102564102</v>
      </c>
      <c r="H55" s="165">
        <v>39203</v>
      </c>
      <c r="I55"/>
      <c r="J55" s="95"/>
    </row>
    <row r="56" spans="1:11" ht="15.75">
      <c r="A56" s="166">
        <v>39122</v>
      </c>
      <c r="B56" s="167">
        <v>100</v>
      </c>
      <c r="C56" s="168">
        <v>993</v>
      </c>
      <c r="D56" s="169" t="s">
        <v>42</v>
      </c>
      <c r="E56" s="176"/>
      <c r="F56" s="164" t="s">
        <v>87</v>
      </c>
      <c r="G56" s="152">
        <f t="shared" si="4"/>
        <v>28.205128205128204</v>
      </c>
      <c r="H56" s="165">
        <v>39203</v>
      </c>
      <c r="I56" s="95"/>
      <c r="J56" s="95"/>
      <c r="K56" s="95"/>
    </row>
    <row r="57" spans="1:11" ht="15.75">
      <c r="A57" s="166">
        <v>39122</v>
      </c>
      <c r="B57" s="167">
        <v>100</v>
      </c>
      <c r="C57" s="168">
        <v>993</v>
      </c>
      <c r="D57" s="169" t="s">
        <v>43</v>
      </c>
      <c r="E57" s="176"/>
      <c r="F57" s="164" t="s">
        <v>87</v>
      </c>
      <c r="G57" s="152">
        <f t="shared" si="4"/>
        <v>28.205128205128204</v>
      </c>
      <c r="H57" s="165">
        <v>39203</v>
      </c>
      <c r="I57" s="95"/>
      <c r="J57" s="95"/>
      <c r="K57" s="95"/>
    </row>
    <row r="58" spans="1:11" ht="15.75">
      <c r="A58" s="166">
        <v>39122</v>
      </c>
      <c r="B58" s="167">
        <v>30</v>
      </c>
      <c r="C58" s="168">
        <v>993</v>
      </c>
      <c r="D58" s="169" t="s">
        <v>44</v>
      </c>
      <c r="E58" s="176"/>
      <c r="F58" s="164" t="s">
        <v>87</v>
      </c>
      <c r="G58" s="152">
        <f t="shared" si="4"/>
        <v>8.4615384615384617</v>
      </c>
      <c r="H58" s="165">
        <v>39203</v>
      </c>
      <c r="I58" s="95"/>
      <c r="J58" s="95"/>
      <c r="K58" s="95"/>
    </row>
    <row r="59" spans="1:11" ht="15.75">
      <c r="A59" s="166">
        <v>39122</v>
      </c>
      <c r="B59" s="167">
        <v>30</v>
      </c>
      <c r="C59" s="168">
        <v>993</v>
      </c>
      <c r="D59" s="177" t="s">
        <v>45</v>
      </c>
      <c r="E59" s="164"/>
      <c r="F59" s="164" t="s">
        <v>87</v>
      </c>
      <c r="G59" s="152">
        <f t="shared" si="4"/>
        <v>8.4615384615384617</v>
      </c>
      <c r="H59" s="165">
        <v>39203</v>
      </c>
      <c r="I59" s="95"/>
      <c r="J59" s="95"/>
      <c r="K59" s="95"/>
    </row>
    <row r="60" spans="1:11" ht="15.75">
      <c r="A60" s="166">
        <v>39122</v>
      </c>
      <c r="B60" s="167">
        <v>50</v>
      </c>
      <c r="C60" s="168">
        <v>993</v>
      </c>
      <c r="D60" s="169" t="s">
        <v>46</v>
      </c>
      <c r="E60" s="164"/>
      <c r="F60" s="164" t="s">
        <v>87</v>
      </c>
      <c r="G60" s="152">
        <f t="shared" si="4"/>
        <v>14.102564102564102</v>
      </c>
      <c r="H60" s="165">
        <v>39203</v>
      </c>
      <c r="I60" s="95"/>
      <c r="J60" s="95"/>
      <c r="K60" s="95"/>
    </row>
    <row r="61" spans="1:11" ht="15.75">
      <c r="A61" s="166">
        <v>39122</v>
      </c>
      <c r="B61" s="167">
        <v>30</v>
      </c>
      <c r="C61" s="168">
        <v>993</v>
      </c>
      <c r="D61" s="169" t="s">
        <v>47</v>
      </c>
      <c r="E61" s="74"/>
      <c r="F61" s="164" t="s">
        <v>87</v>
      </c>
      <c r="G61" s="152">
        <f t="shared" si="4"/>
        <v>8.4615384615384617</v>
      </c>
      <c r="H61" s="165">
        <v>39203</v>
      </c>
      <c r="I61" s="109"/>
      <c r="J61" s="95"/>
      <c r="K61" s="95"/>
    </row>
    <row r="62" spans="1:11" ht="15.75">
      <c r="A62" s="166">
        <v>39122</v>
      </c>
      <c r="B62" s="167">
        <v>25</v>
      </c>
      <c r="C62" s="168">
        <v>993</v>
      </c>
      <c r="D62" s="169" t="s">
        <v>48</v>
      </c>
      <c r="E62" s="74"/>
      <c r="F62" s="164" t="s">
        <v>87</v>
      </c>
      <c r="G62" s="152">
        <f t="shared" si="4"/>
        <v>7.0512820512820511</v>
      </c>
      <c r="H62" s="165">
        <v>39203</v>
      </c>
    </row>
    <row r="63" spans="1:11" ht="15.75">
      <c r="A63" s="166">
        <v>39122</v>
      </c>
      <c r="B63" s="167">
        <v>25</v>
      </c>
      <c r="C63" s="168">
        <v>993</v>
      </c>
      <c r="D63" s="169" t="s">
        <v>49</v>
      </c>
      <c r="E63" s="174"/>
      <c r="F63" s="164" t="s">
        <v>87</v>
      </c>
      <c r="G63" s="152">
        <f t="shared" si="4"/>
        <v>7.0512820512820511</v>
      </c>
      <c r="H63" s="165">
        <v>39203</v>
      </c>
    </row>
    <row r="64" spans="1:11" ht="15.75">
      <c r="A64" s="166">
        <v>39122</v>
      </c>
      <c r="B64" s="167">
        <v>50</v>
      </c>
      <c r="C64" s="168">
        <v>993</v>
      </c>
      <c r="D64" s="169" t="s">
        <v>50</v>
      </c>
      <c r="E64" s="174"/>
      <c r="F64" s="164" t="s">
        <v>87</v>
      </c>
      <c r="G64" s="152">
        <f t="shared" si="4"/>
        <v>14.102564102564102</v>
      </c>
      <c r="H64" s="165">
        <v>39203</v>
      </c>
    </row>
    <row r="65" spans="1:9" ht="15.75">
      <c r="A65" s="166">
        <v>39122</v>
      </c>
      <c r="B65" s="167">
        <v>50</v>
      </c>
      <c r="C65" s="168">
        <v>993</v>
      </c>
      <c r="D65" s="169" t="s">
        <v>51</v>
      </c>
      <c r="E65" s="174"/>
      <c r="F65" s="164" t="s">
        <v>87</v>
      </c>
      <c r="G65" s="152">
        <f t="shared" si="4"/>
        <v>14.102564102564102</v>
      </c>
      <c r="H65" s="165">
        <v>39203</v>
      </c>
    </row>
    <row r="66" spans="1:9" ht="15.75">
      <c r="A66" s="166">
        <v>39122</v>
      </c>
      <c r="B66" s="167">
        <v>25</v>
      </c>
      <c r="C66" s="168">
        <v>993</v>
      </c>
      <c r="D66" s="169" t="s">
        <v>52</v>
      </c>
      <c r="E66" s="174"/>
      <c r="F66" s="164" t="s">
        <v>87</v>
      </c>
      <c r="G66" s="152">
        <f t="shared" si="4"/>
        <v>7.0512820512820511</v>
      </c>
      <c r="H66" s="165">
        <v>39203</v>
      </c>
    </row>
    <row r="67" spans="1:9" ht="15.75">
      <c r="A67" s="166">
        <v>39122</v>
      </c>
      <c r="B67" s="167">
        <v>25</v>
      </c>
      <c r="C67" s="168">
        <v>993</v>
      </c>
      <c r="D67" s="169" t="s">
        <v>53</v>
      </c>
      <c r="E67" s="174"/>
      <c r="F67" s="164" t="s">
        <v>87</v>
      </c>
      <c r="G67" s="152">
        <f t="shared" si="4"/>
        <v>7.0512820512820511</v>
      </c>
      <c r="H67" s="165">
        <v>39203</v>
      </c>
    </row>
    <row r="68" spans="1:9" ht="15.75">
      <c r="A68" s="166">
        <v>39125</v>
      </c>
      <c r="B68" s="167">
        <v>150</v>
      </c>
      <c r="C68" s="168">
        <v>994</v>
      </c>
      <c r="D68" s="169" t="s">
        <v>54</v>
      </c>
      <c r="E68" s="174"/>
      <c r="F68" s="164" t="s">
        <v>87</v>
      </c>
      <c r="G68" s="152">
        <f t="shared" si="4"/>
        <v>42.307692307692307</v>
      </c>
      <c r="H68" s="165">
        <v>39203</v>
      </c>
    </row>
    <row r="69" spans="1:9" ht="15.75">
      <c r="A69" s="166">
        <v>39125</v>
      </c>
      <c r="B69" s="167">
        <v>50</v>
      </c>
      <c r="C69" s="178" t="s">
        <v>55</v>
      </c>
      <c r="D69" s="169" t="s">
        <v>56</v>
      </c>
      <c r="E69" s="74"/>
      <c r="F69" s="164" t="s">
        <v>87</v>
      </c>
      <c r="G69" s="152">
        <f t="shared" si="4"/>
        <v>14.102564102564102</v>
      </c>
      <c r="H69" s="165">
        <v>39203</v>
      </c>
    </row>
    <row r="70" spans="1:9" ht="15.75">
      <c r="A70" s="166">
        <v>39125</v>
      </c>
      <c r="B70" s="167">
        <v>20</v>
      </c>
      <c r="C70" s="179" t="s">
        <v>57</v>
      </c>
      <c r="D70" s="169" t="s">
        <v>58</v>
      </c>
      <c r="E70" s="74"/>
      <c r="F70" s="164" t="s">
        <v>87</v>
      </c>
      <c r="G70" s="152">
        <f t="shared" si="4"/>
        <v>5.6410256410256405</v>
      </c>
      <c r="H70" s="165">
        <v>39203</v>
      </c>
    </row>
    <row r="71" spans="1:9" ht="15.75">
      <c r="A71" s="158">
        <v>39162</v>
      </c>
      <c r="B71" s="161">
        <v>260</v>
      </c>
      <c r="C71" s="160">
        <v>30</v>
      </c>
      <c r="D71" s="154" t="s">
        <v>34</v>
      </c>
      <c r="E71" s="74"/>
      <c r="F71" s="74" t="s">
        <v>91</v>
      </c>
      <c r="G71" s="152"/>
      <c r="H71" s="165"/>
    </row>
    <row r="72" spans="1:9" ht="15.75">
      <c r="A72" s="166">
        <v>39162</v>
      </c>
      <c r="B72" s="167">
        <v>50</v>
      </c>
      <c r="C72" s="180">
        <v>31</v>
      </c>
      <c r="D72" s="169" t="s">
        <v>59</v>
      </c>
      <c r="E72" s="74"/>
      <c r="F72" s="164" t="s">
        <v>87</v>
      </c>
      <c r="G72" s="152">
        <f t="shared" si="4"/>
        <v>14.102564102564102</v>
      </c>
      <c r="H72" s="165">
        <v>39234</v>
      </c>
      <c r="I72" s="148" t="s">
        <v>74</v>
      </c>
    </row>
    <row r="73" spans="1:9" ht="15.75">
      <c r="A73" s="166">
        <v>39162</v>
      </c>
      <c r="B73" s="167">
        <v>50</v>
      </c>
      <c r="C73" s="180">
        <v>32</v>
      </c>
      <c r="D73" s="169" t="s">
        <v>60</v>
      </c>
      <c r="E73" s="74"/>
      <c r="F73" s="164" t="s">
        <v>87</v>
      </c>
      <c r="G73" s="152">
        <f t="shared" si="4"/>
        <v>14.102564102564102</v>
      </c>
      <c r="H73" s="165">
        <v>39234</v>
      </c>
      <c r="I73" s="148" t="s">
        <v>74</v>
      </c>
    </row>
    <row r="74" spans="1:9" ht="15.75">
      <c r="A74" s="166">
        <v>39162</v>
      </c>
      <c r="B74" s="167">
        <v>50</v>
      </c>
      <c r="C74" s="180">
        <v>38</v>
      </c>
      <c r="D74" s="169" t="s">
        <v>61</v>
      </c>
      <c r="E74" s="74"/>
      <c r="F74" s="164" t="s">
        <v>87</v>
      </c>
      <c r="G74" s="152">
        <f t="shared" si="4"/>
        <v>14.102564102564102</v>
      </c>
      <c r="H74" s="165">
        <v>39234</v>
      </c>
      <c r="I74" s="148" t="s">
        <v>74</v>
      </c>
    </row>
    <row r="75" spans="1:9" ht="17.25">
      <c r="A75" s="158">
        <v>39163</v>
      </c>
      <c r="B75" s="161">
        <v>120</v>
      </c>
      <c r="C75" s="160">
        <v>43</v>
      </c>
      <c r="D75" s="154" t="s">
        <v>62</v>
      </c>
      <c r="E75" s="74"/>
      <c r="F75" s="74"/>
      <c r="G75" s="152"/>
      <c r="H75" s="181"/>
      <c r="I75" s="148"/>
    </row>
    <row r="76" spans="1:9" ht="17.25">
      <c r="A76" s="158">
        <v>39163</v>
      </c>
      <c r="B76" s="161">
        <v>250</v>
      </c>
      <c r="C76" s="160">
        <v>2044</v>
      </c>
      <c r="D76" s="154" t="s">
        <v>62</v>
      </c>
      <c r="E76" s="74"/>
      <c r="F76" s="74"/>
      <c r="G76" s="152"/>
      <c r="H76" s="181"/>
      <c r="I76" s="148"/>
    </row>
    <row r="77" spans="1:9" ht="15.75">
      <c r="A77" s="166">
        <v>39163</v>
      </c>
      <c r="B77" s="167">
        <v>50</v>
      </c>
      <c r="C77" s="180">
        <v>1045</v>
      </c>
      <c r="D77" s="169" t="s">
        <v>63</v>
      </c>
      <c r="E77" s="74"/>
      <c r="F77" s="164" t="s">
        <v>87</v>
      </c>
      <c r="G77" s="152">
        <f>$G$44*B77</f>
        <v>14.102564102564102</v>
      </c>
      <c r="H77" s="165">
        <v>39234</v>
      </c>
      <c r="I77" s="148" t="s">
        <v>74</v>
      </c>
    </row>
    <row r="78" spans="1:9" ht="15.75">
      <c r="A78" s="166">
        <v>39163</v>
      </c>
      <c r="B78" s="167">
        <v>50</v>
      </c>
      <c r="C78" s="180">
        <v>2046</v>
      </c>
      <c r="D78" s="169" t="s">
        <v>64</v>
      </c>
      <c r="E78" s="74"/>
      <c r="F78" s="164" t="s">
        <v>87</v>
      </c>
      <c r="G78" s="152">
        <f>$G$44*B78</f>
        <v>14.102564102564102</v>
      </c>
      <c r="H78" s="165">
        <v>39234</v>
      </c>
      <c r="I78" s="148" t="s">
        <v>74</v>
      </c>
    </row>
    <row r="79" spans="1:9" ht="15">
      <c r="A79" s="195">
        <v>39189</v>
      </c>
      <c r="B79" s="201">
        <v>1500</v>
      </c>
      <c r="C79" s="202">
        <v>2053</v>
      </c>
      <c r="D79" s="200" t="s">
        <v>82</v>
      </c>
      <c r="E79" s="74"/>
      <c r="F79" s="74"/>
      <c r="G79" s="152"/>
      <c r="H79" s="165"/>
    </row>
    <row r="80" spans="1:9" ht="17.25">
      <c r="A80" s="158">
        <v>39197</v>
      </c>
      <c r="B80" s="159">
        <v>900</v>
      </c>
      <c r="C80" s="160">
        <v>2056</v>
      </c>
      <c r="D80" s="154" t="s">
        <v>65</v>
      </c>
      <c r="E80" s="74"/>
      <c r="F80" s="74"/>
      <c r="G80" s="152"/>
      <c r="H80" s="181"/>
    </row>
    <row r="81" spans="1:13" ht="17.25">
      <c r="A81" s="158">
        <v>39211</v>
      </c>
      <c r="B81" s="161">
        <v>50</v>
      </c>
      <c r="C81" s="160">
        <v>2067</v>
      </c>
      <c r="D81" s="154" t="s">
        <v>66</v>
      </c>
      <c r="E81" s="74"/>
      <c r="F81" s="74"/>
      <c r="G81" s="152"/>
      <c r="H81" s="181"/>
    </row>
    <row r="82" spans="1:13" ht="17.25">
      <c r="A82" s="158">
        <v>39211</v>
      </c>
      <c r="B82" s="161">
        <v>4962.26</v>
      </c>
      <c r="C82" s="160">
        <v>2068</v>
      </c>
      <c r="D82" s="154" t="s">
        <v>75</v>
      </c>
      <c r="E82" s="74"/>
      <c r="F82" s="74"/>
      <c r="G82" s="152"/>
      <c r="H82" s="181"/>
    </row>
    <row r="83" spans="1:13" ht="17.25">
      <c r="A83" s="158">
        <v>39211</v>
      </c>
      <c r="B83" s="161">
        <v>4051.06</v>
      </c>
      <c r="C83" s="160" t="s">
        <v>83</v>
      </c>
      <c r="D83" s="154" t="s">
        <v>84</v>
      </c>
      <c r="E83" s="74"/>
      <c r="F83" s="74"/>
      <c r="G83" s="152"/>
      <c r="H83" s="181"/>
    </row>
    <row r="84" spans="1:13" ht="17.25">
      <c r="A84" s="158">
        <v>39211</v>
      </c>
      <c r="B84" s="159">
        <v>540</v>
      </c>
      <c r="C84" s="160">
        <v>2069</v>
      </c>
      <c r="D84" s="154" t="s">
        <v>34</v>
      </c>
      <c r="E84" s="74"/>
      <c r="F84" s="74"/>
      <c r="G84" s="152"/>
      <c r="H84" s="181"/>
      <c r="I84" s="109"/>
      <c r="J84" s="95"/>
      <c r="K84" s="95"/>
      <c r="L84" s="95"/>
      <c r="M84" s="95"/>
    </row>
    <row r="85" spans="1:13" ht="17.25">
      <c r="A85" s="158">
        <v>39211</v>
      </c>
      <c r="B85" s="161">
        <v>25</v>
      </c>
      <c r="C85" s="160">
        <v>2070</v>
      </c>
      <c r="D85" s="154" t="s">
        <v>67</v>
      </c>
      <c r="E85" s="74"/>
      <c r="F85" s="74"/>
      <c r="G85" s="152"/>
      <c r="H85" s="181"/>
      <c r="I85" s="203"/>
      <c r="J85" s="204"/>
      <c r="K85" s="199"/>
      <c r="L85" s="205"/>
      <c r="M85" s="206"/>
    </row>
    <row r="86" spans="1:13" ht="17.25">
      <c r="A86" s="158">
        <v>39211</v>
      </c>
      <c r="B86" s="161">
        <v>105</v>
      </c>
      <c r="C86" s="160">
        <v>2071</v>
      </c>
      <c r="D86" s="154" t="s">
        <v>62</v>
      </c>
      <c r="E86" s="74"/>
      <c r="F86" s="74"/>
      <c r="G86" s="152"/>
      <c r="H86" s="181"/>
      <c r="I86" s="203"/>
      <c r="J86" s="204"/>
      <c r="K86" s="199"/>
      <c r="L86" s="205"/>
      <c r="M86" s="206"/>
    </row>
    <row r="87" spans="1:13" ht="16.5">
      <c r="A87" s="182">
        <v>39215</v>
      </c>
      <c r="B87" s="161">
        <v>420</v>
      </c>
      <c r="C87" s="160">
        <v>2076</v>
      </c>
      <c r="D87" s="154" t="s">
        <v>34</v>
      </c>
      <c r="E87" s="74"/>
      <c r="F87" s="74"/>
      <c r="G87" s="152"/>
      <c r="H87" s="181"/>
    </row>
    <row r="88" spans="1:13" ht="16.5">
      <c r="A88" s="182">
        <v>39238</v>
      </c>
      <c r="B88" s="161">
        <v>48</v>
      </c>
      <c r="C88" s="225" t="s">
        <v>83</v>
      </c>
      <c r="D88" s="154" t="s">
        <v>92</v>
      </c>
      <c r="E88" s="74"/>
      <c r="F88" s="74"/>
      <c r="G88" s="152"/>
      <c r="H88" s="181"/>
    </row>
    <row r="89" spans="1:13" ht="16.5">
      <c r="A89" s="568">
        <v>39255</v>
      </c>
      <c r="B89" s="569">
        <v>100</v>
      </c>
      <c r="C89" s="570">
        <v>2087</v>
      </c>
      <c r="D89" s="571" t="s">
        <v>62</v>
      </c>
      <c r="E89" s="572"/>
      <c r="F89" s="573"/>
      <c r="G89" s="565"/>
      <c r="H89" s="573"/>
      <c r="I89" s="574"/>
      <c r="J89" s="567"/>
    </row>
    <row r="90" spans="1:13" ht="15">
      <c r="A90" s="207">
        <v>39255</v>
      </c>
      <c r="B90" s="219">
        <v>150</v>
      </c>
      <c r="C90" s="208">
        <v>2094</v>
      </c>
      <c r="D90" s="209" t="s">
        <v>85</v>
      </c>
      <c r="E90" s="117"/>
      <c r="F90" s="164" t="s">
        <v>87</v>
      </c>
      <c r="G90" s="152">
        <f>$G$44*B90</f>
        <v>42.307692307692307</v>
      </c>
      <c r="H90" s="165">
        <v>39326</v>
      </c>
      <c r="K90" s="36"/>
    </row>
    <row r="91" spans="1:13" ht="15">
      <c r="A91" s="207">
        <v>39255</v>
      </c>
      <c r="B91" s="219">
        <v>50</v>
      </c>
      <c r="C91" s="208">
        <v>2094</v>
      </c>
      <c r="D91" s="209" t="s">
        <v>86</v>
      </c>
      <c r="E91" s="117"/>
      <c r="F91" s="164" t="s">
        <v>87</v>
      </c>
      <c r="G91" s="152">
        <f>$G$44*B91</f>
        <v>14.102564102564102</v>
      </c>
      <c r="H91" s="165">
        <v>39326</v>
      </c>
      <c r="I91" s="150"/>
    </row>
    <row r="92" spans="1:13" ht="15.75">
      <c r="A92" s="577">
        <v>39255</v>
      </c>
      <c r="B92" s="578">
        <v>350</v>
      </c>
      <c r="C92" s="579">
        <v>2097</v>
      </c>
      <c r="D92" s="580" t="s">
        <v>34</v>
      </c>
      <c r="E92" s="581"/>
      <c r="F92" s="581"/>
      <c r="G92" s="582"/>
      <c r="H92" s="583"/>
    </row>
    <row r="93" spans="1:13" ht="15.75">
      <c r="A93" s="568">
        <v>39261</v>
      </c>
      <c r="B93" s="569">
        <v>235</v>
      </c>
      <c r="C93" s="570">
        <v>2098</v>
      </c>
      <c r="D93" s="575" t="s">
        <v>34</v>
      </c>
      <c r="E93" s="576"/>
      <c r="F93" s="576"/>
      <c r="G93" s="152"/>
      <c r="H93" s="149"/>
    </row>
    <row r="94" spans="1:13" ht="15.75">
      <c r="A94" s="212">
        <v>39268</v>
      </c>
      <c r="B94" s="220">
        <v>48</v>
      </c>
      <c r="C94" s="213" t="s">
        <v>83</v>
      </c>
      <c r="D94" s="214" t="str">
        <f>D88</f>
        <v>Chris Watt</v>
      </c>
      <c r="E94" s="215"/>
      <c r="F94" s="215"/>
      <c r="G94" s="152"/>
      <c r="H94" s="149"/>
    </row>
    <row r="95" spans="1:13" ht="16.5">
      <c r="A95" s="216">
        <v>39286</v>
      </c>
      <c r="B95" s="221">
        <v>30</v>
      </c>
      <c r="C95" s="217">
        <v>2123</v>
      </c>
      <c r="D95" s="218" t="s">
        <v>88</v>
      </c>
      <c r="E95" s="211"/>
      <c r="F95" s="164" t="s">
        <v>87</v>
      </c>
      <c r="G95" s="152">
        <f>$G$44*B95</f>
        <v>8.4615384615384617</v>
      </c>
      <c r="H95" s="165">
        <v>39326</v>
      </c>
    </row>
    <row r="96" spans="1:13" ht="15.75">
      <c r="A96" s="212">
        <v>39286</v>
      </c>
      <c r="B96" s="220">
        <v>100</v>
      </c>
      <c r="C96" s="222">
        <v>2123</v>
      </c>
      <c r="D96" s="214" t="s">
        <v>62</v>
      </c>
      <c r="E96" s="215"/>
      <c r="F96" s="215"/>
      <c r="G96" s="210"/>
      <c r="H96" s="149"/>
    </row>
    <row r="97" spans="1:8" ht="15.75">
      <c r="A97" s="215"/>
      <c r="B97" s="215"/>
      <c r="C97" s="223"/>
      <c r="D97" s="215"/>
      <c r="E97" s="215"/>
      <c r="F97" s="215"/>
      <c r="G97" s="210"/>
      <c r="H97" s="149"/>
    </row>
    <row r="98" spans="1:8" ht="16.5">
      <c r="A98" s="211"/>
      <c r="B98" s="211"/>
      <c r="C98" s="224"/>
      <c r="D98" s="211"/>
      <c r="E98" s="211"/>
      <c r="F98" s="211"/>
      <c r="G98" s="210"/>
      <c r="H98" s="149"/>
    </row>
    <row r="99" spans="1:8" ht="16.5">
      <c r="A99" s="211"/>
      <c r="B99" s="211"/>
      <c r="C99" s="224"/>
      <c r="D99" s="211"/>
      <c r="E99" s="211"/>
      <c r="F99" s="211"/>
      <c r="G99" s="149"/>
      <c r="H99" s="149"/>
    </row>
    <row r="100" spans="1:8" ht="16.5">
      <c r="A100" s="211"/>
      <c r="B100" s="211"/>
      <c r="C100" s="211"/>
      <c r="D100" s="211"/>
      <c r="E100" s="211"/>
      <c r="F100" s="211"/>
      <c r="G100" s="149"/>
      <c r="H100" s="149"/>
    </row>
    <row r="101" spans="1:8" ht="16.5">
      <c r="A101" s="211"/>
      <c r="B101" s="211"/>
      <c r="C101" s="211"/>
      <c r="D101" s="211"/>
      <c r="E101" s="80"/>
      <c r="F101" s="80"/>
      <c r="G101" s="149"/>
      <c r="H101" s="149"/>
    </row>
    <row r="102" spans="1:8" ht="15">
      <c r="A102" s="80"/>
      <c r="B102" s="80"/>
      <c r="C102" s="80"/>
      <c r="D102" s="80"/>
      <c r="E102" s="80"/>
      <c r="F102" s="80"/>
      <c r="G102" s="149"/>
      <c r="H102" s="149"/>
    </row>
    <row r="103" spans="1:8" ht="15">
      <c r="A103" s="80"/>
      <c r="B103" s="80"/>
      <c r="C103" s="80"/>
      <c r="D103" s="80"/>
      <c r="E103" s="80"/>
      <c r="F103" s="80"/>
      <c r="G103" s="149"/>
      <c r="H103" s="149"/>
    </row>
    <row r="104" spans="1:8" ht="15">
      <c r="A104" s="80"/>
      <c r="B104" s="80"/>
      <c r="C104" s="80"/>
      <c r="D104" s="80"/>
      <c r="E104" s="80"/>
      <c r="F104" s="80"/>
      <c r="G104" s="149"/>
      <c r="H104" s="149"/>
    </row>
    <row r="105" spans="1:8" ht="15">
      <c r="A105" s="80"/>
      <c r="B105" s="80"/>
      <c r="C105" s="80"/>
      <c r="D105" s="80"/>
      <c r="E105" s="80"/>
      <c r="F105" s="80"/>
      <c r="G105" s="149"/>
      <c r="H105" s="149"/>
    </row>
    <row r="106" spans="1:8" ht="15">
      <c r="A106" s="80"/>
      <c r="B106" s="80"/>
      <c r="C106" s="80"/>
      <c r="D106" s="80"/>
      <c r="E106" s="80"/>
      <c r="F106" s="80"/>
      <c r="G106" s="149"/>
      <c r="H106" s="149"/>
    </row>
    <row r="107" spans="1:8" ht="15">
      <c r="A107" s="80"/>
      <c r="B107" s="80"/>
      <c r="C107" s="80"/>
      <c r="D107" s="80"/>
      <c r="E107" s="80"/>
      <c r="F107" s="80"/>
      <c r="G107" s="149"/>
      <c r="H107" s="149"/>
    </row>
    <row r="108" spans="1:8" ht="15">
      <c r="A108" s="80"/>
      <c r="B108" s="80"/>
      <c r="C108" s="80"/>
      <c r="D108" s="80"/>
      <c r="E108" s="80"/>
      <c r="F108" s="80"/>
      <c r="G108" s="149"/>
      <c r="H108" s="149"/>
    </row>
    <row r="109" spans="1:8" ht="15">
      <c r="A109" s="80"/>
      <c r="B109" s="80"/>
      <c r="C109" s="80"/>
      <c r="D109" s="80"/>
      <c r="E109" s="80"/>
      <c r="F109" s="80"/>
      <c r="G109" s="149"/>
      <c r="H109" s="149"/>
    </row>
    <row r="110" spans="1:8" ht="15">
      <c r="A110" s="80"/>
      <c r="B110" s="80"/>
      <c r="C110" s="80"/>
      <c r="D110" s="80"/>
      <c r="E110" s="80"/>
      <c r="F110" s="80"/>
      <c r="G110" s="149"/>
      <c r="H110" s="149"/>
    </row>
    <row r="111" spans="1:8" ht="15">
      <c r="A111" s="80"/>
      <c r="B111" s="80"/>
      <c r="C111" s="80"/>
      <c r="D111" s="80"/>
      <c r="E111" s="80"/>
      <c r="F111" s="80"/>
      <c r="G111" s="149"/>
      <c r="H111" s="149"/>
    </row>
    <row r="112" spans="1:8" ht="15">
      <c r="A112" s="80"/>
      <c r="B112" s="80"/>
      <c r="C112" s="80"/>
      <c r="D112" s="80"/>
      <c r="E112" s="80"/>
      <c r="F112" s="80"/>
      <c r="G112" s="149"/>
      <c r="H112" s="149"/>
    </row>
    <row r="113" spans="1:8" ht="15">
      <c r="A113" s="80"/>
      <c r="B113" s="80"/>
      <c r="C113" s="80"/>
      <c r="D113" s="80"/>
      <c r="E113" s="80"/>
      <c r="F113" s="80"/>
      <c r="G113" s="149"/>
      <c r="H113" s="149"/>
    </row>
    <row r="114" spans="1:8" ht="15">
      <c r="A114" s="80"/>
      <c r="B114" s="80"/>
      <c r="C114" s="80"/>
      <c r="D114" s="80"/>
      <c r="E114" s="80"/>
      <c r="F114" s="80"/>
      <c r="G114" s="149"/>
      <c r="H114" s="149"/>
    </row>
    <row r="115" spans="1:8" ht="14.25">
      <c r="A115" s="80"/>
      <c r="B115" s="80"/>
      <c r="C115" s="80"/>
      <c r="D115" s="80"/>
      <c r="E115" s="80"/>
      <c r="F115" s="80"/>
      <c r="G115" s="80"/>
      <c r="H115" s="80"/>
    </row>
    <row r="116" spans="1:8" ht="14.25">
      <c r="A116" s="80"/>
      <c r="B116" s="80"/>
      <c r="C116" s="80"/>
      <c r="D116" s="80"/>
      <c r="E116" s="80"/>
      <c r="F116" s="80"/>
      <c r="G116" s="80"/>
      <c r="H116" s="80"/>
    </row>
    <row r="117" spans="1:8" ht="14.25">
      <c r="A117" s="80"/>
      <c r="B117" s="80"/>
      <c r="C117" s="80"/>
      <c r="D117" s="80"/>
      <c r="E117" s="80"/>
      <c r="F117" s="80"/>
      <c r="G117" s="80"/>
      <c r="H117" s="80"/>
    </row>
    <row r="118" spans="1:8" ht="14.25">
      <c r="A118" s="80"/>
      <c r="B118" s="80"/>
      <c r="C118" s="80"/>
      <c r="D118" s="80"/>
      <c r="E118" s="80"/>
      <c r="F118" s="80"/>
      <c r="G118" s="80"/>
      <c r="H118" s="80"/>
    </row>
    <row r="119" spans="1:8" ht="14.25">
      <c r="A119" s="80"/>
      <c r="B119" s="80"/>
      <c r="C119" s="80"/>
      <c r="D119" s="80"/>
      <c r="E119" s="80"/>
      <c r="F119" s="80"/>
      <c r="G119" s="80"/>
      <c r="H119" s="80"/>
    </row>
    <row r="120" spans="1:8" ht="14.25">
      <c r="A120" s="80"/>
      <c r="B120" s="80"/>
      <c r="C120" s="80"/>
      <c r="D120" s="80"/>
      <c r="E120" s="80"/>
      <c r="F120" s="80"/>
      <c r="G120" s="80"/>
      <c r="H120" s="80"/>
    </row>
    <row r="121" spans="1:8" ht="14.25">
      <c r="A121" s="80"/>
      <c r="B121" s="80"/>
      <c r="C121" s="80"/>
      <c r="D121" s="80"/>
      <c r="E121" s="80"/>
      <c r="F121" s="80"/>
      <c r="G121" s="80"/>
      <c r="H121" s="80"/>
    </row>
    <row r="122" spans="1:8" ht="14.25">
      <c r="A122" s="80"/>
      <c r="B122" s="80"/>
      <c r="C122" s="80"/>
      <c r="D122" s="80"/>
      <c r="E122" s="80"/>
      <c r="F122" s="80"/>
      <c r="G122" s="80"/>
      <c r="H122" s="80"/>
    </row>
    <row r="123" spans="1:8" ht="14.25">
      <c r="A123" s="80"/>
      <c r="B123" s="80"/>
      <c r="C123" s="80"/>
      <c r="D123" s="80"/>
      <c r="E123" s="80"/>
      <c r="F123" s="80"/>
      <c r="G123" s="80"/>
      <c r="H123" s="80"/>
    </row>
    <row r="124" spans="1:8" ht="14.25">
      <c r="A124" s="80"/>
      <c r="B124" s="80"/>
      <c r="C124" s="80"/>
      <c r="D124" s="80"/>
      <c r="E124" s="80"/>
      <c r="F124" s="80"/>
      <c r="G124" s="80"/>
      <c r="H124" s="80"/>
    </row>
    <row r="125" spans="1:8" ht="14.25">
      <c r="A125" s="80"/>
      <c r="B125" s="80"/>
      <c r="C125" s="80"/>
      <c r="D125" s="80"/>
      <c r="E125" s="80"/>
      <c r="F125" s="80"/>
      <c r="G125" s="80"/>
      <c r="H125" s="80"/>
    </row>
    <row r="126" spans="1:8" ht="14.25">
      <c r="A126" s="80"/>
      <c r="B126" s="80"/>
      <c r="C126" s="80"/>
      <c r="D126" s="80"/>
      <c r="E126" s="80"/>
      <c r="F126" s="80"/>
      <c r="G126" s="80"/>
      <c r="H126" s="80"/>
    </row>
    <row r="127" spans="1:8" ht="14.25">
      <c r="A127" s="80"/>
      <c r="B127" s="80"/>
      <c r="C127" s="80"/>
      <c r="D127" s="80"/>
      <c r="E127" s="80"/>
      <c r="F127" s="80"/>
      <c r="G127" s="80"/>
      <c r="H127" s="80"/>
    </row>
    <row r="128" spans="1:8" ht="14.25">
      <c r="A128" s="80"/>
      <c r="B128" s="80"/>
      <c r="C128" s="80"/>
      <c r="D128" s="80"/>
      <c r="E128" s="80"/>
      <c r="F128" s="80"/>
      <c r="G128" s="80"/>
      <c r="H128" s="80"/>
    </row>
    <row r="129" spans="1:8" ht="14.25">
      <c r="A129" s="80"/>
      <c r="B129" s="80"/>
      <c r="C129" s="80"/>
      <c r="D129" s="80"/>
      <c r="E129" s="80"/>
      <c r="F129" s="80"/>
      <c r="G129" s="80"/>
      <c r="H129" s="80"/>
    </row>
    <row r="130" spans="1:8" ht="14.25">
      <c r="A130" s="80"/>
      <c r="B130" s="80"/>
      <c r="C130" s="80"/>
      <c r="D130" s="80"/>
      <c r="E130" s="80"/>
      <c r="F130" s="80"/>
      <c r="G130" s="80"/>
      <c r="H130" s="80"/>
    </row>
    <row r="131" spans="1:8" ht="14.25">
      <c r="A131" s="80"/>
      <c r="B131" s="80"/>
      <c r="C131" s="80"/>
      <c r="D131" s="80"/>
      <c r="E131" s="80"/>
      <c r="F131" s="80"/>
      <c r="G131" s="80"/>
      <c r="H131" s="80"/>
    </row>
    <row r="132" spans="1:8" ht="14.25">
      <c r="A132" s="80"/>
      <c r="B132" s="80"/>
      <c r="C132" s="80"/>
      <c r="D132" s="80"/>
      <c r="E132" s="80"/>
      <c r="F132" s="80"/>
      <c r="G132" s="80"/>
      <c r="H132" s="80"/>
    </row>
    <row r="133" spans="1:8" ht="14.25">
      <c r="A133" s="80"/>
      <c r="B133" s="80"/>
      <c r="C133" s="80"/>
      <c r="D133" s="80"/>
      <c r="E133" s="80"/>
      <c r="F133" s="80"/>
      <c r="G133" s="80"/>
      <c r="H133" s="80"/>
    </row>
    <row r="134" spans="1:8" ht="14.25">
      <c r="A134" s="80"/>
      <c r="B134" s="80"/>
      <c r="C134" s="80"/>
      <c r="D134" s="80"/>
      <c r="E134" s="80"/>
      <c r="F134" s="80"/>
      <c r="G134" s="80"/>
      <c r="H134" s="80"/>
    </row>
    <row r="135" spans="1:8" ht="14.25">
      <c r="A135" s="80"/>
      <c r="B135" s="80"/>
      <c r="C135" s="80"/>
      <c r="D135" s="80"/>
      <c r="E135" s="80"/>
      <c r="F135" s="80"/>
      <c r="G135" s="80"/>
      <c r="H135" s="80"/>
    </row>
    <row r="136" spans="1:8" ht="14.25">
      <c r="A136" s="80"/>
      <c r="B136" s="80"/>
      <c r="C136" s="80"/>
      <c r="D136" s="80"/>
      <c r="E136" s="80"/>
      <c r="F136" s="80"/>
      <c r="G136" s="80"/>
      <c r="H136" s="80"/>
    </row>
    <row r="137" spans="1:8" ht="14.25">
      <c r="A137" s="80"/>
      <c r="B137" s="80"/>
      <c r="C137" s="80"/>
      <c r="D137" s="80"/>
      <c r="E137" s="80"/>
      <c r="F137" s="80"/>
      <c r="G137" s="80"/>
      <c r="H137" s="80"/>
    </row>
    <row r="138" spans="1:8" ht="14.25">
      <c r="A138" s="80"/>
      <c r="B138" s="80"/>
      <c r="C138" s="80"/>
      <c r="D138" s="80"/>
      <c r="E138" s="80"/>
      <c r="F138" s="80"/>
      <c r="G138" s="80"/>
      <c r="H138" s="80"/>
    </row>
    <row r="139" spans="1:8" ht="14.25">
      <c r="A139" s="80"/>
      <c r="B139" s="80"/>
      <c r="C139" s="80"/>
      <c r="D139" s="80"/>
      <c r="E139" s="80"/>
      <c r="F139" s="80"/>
      <c r="G139" s="80"/>
      <c r="H139" s="80"/>
    </row>
    <row r="140" spans="1:8" ht="14.25">
      <c r="A140" s="80"/>
      <c r="B140" s="80"/>
      <c r="C140" s="80"/>
      <c r="D140" s="80"/>
      <c r="E140" s="80"/>
      <c r="F140" s="80"/>
      <c r="G140" s="80"/>
      <c r="H140" s="80"/>
    </row>
    <row r="141" spans="1:8" ht="14.25">
      <c r="A141" s="80"/>
      <c r="B141" s="80"/>
      <c r="C141" s="80"/>
      <c r="D141" s="80"/>
      <c r="E141" s="80"/>
      <c r="F141" s="80"/>
      <c r="G141" s="80"/>
      <c r="H141" s="80"/>
    </row>
    <row r="142" spans="1:8" ht="14.25">
      <c r="A142" s="80"/>
      <c r="B142" s="80"/>
      <c r="C142" s="80"/>
      <c r="D142" s="80"/>
      <c r="E142" s="80"/>
      <c r="F142" s="80"/>
      <c r="G142" s="80"/>
      <c r="H142" s="80"/>
    </row>
    <row r="143" spans="1:8" ht="14.25">
      <c r="A143" s="80"/>
      <c r="B143" s="80"/>
      <c r="C143" s="80"/>
      <c r="D143" s="80"/>
      <c r="E143" s="80"/>
      <c r="F143" s="80"/>
      <c r="G143" s="80"/>
      <c r="H143" s="80"/>
    </row>
    <row r="144" spans="1:8" ht="14.25">
      <c r="A144" s="80"/>
      <c r="B144" s="80"/>
      <c r="C144" s="80"/>
      <c r="D144" s="80"/>
      <c r="E144" s="80"/>
      <c r="F144" s="80"/>
      <c r="G144" s="80"/>
      <c r="H144" s="80"/>
    </row>
    <row r="145" spans="1:8" ht="14.25">
      <c r="A145" s="80"/>
      <c r="B145" s="80"/>
      <c r="C145" s="80"/>
      <c r="D145" s="80"/>
      <c r="E145" s="80"/>
      <c r="F145" s="80"/>
      <c r="G145" s="80"/>
      <c r="H145" s="80"/>
    </row>
    <row r="146" spans="1:8" ht="14.25">
      <c r="A146" s="80"/>
      <c r="B146" s="80"/>
      <c r="C146" s="80"/>
      <c r="D146" s="80"/>
      <c r="E146" s="80"/>
      <c r="F146" s="80"/>
      <c r="G146" s="80"/>
      <c r="H146" s="80"/>
    </row>
    <row r="147" spans="1:8" ht="14.25">
      <c r="A147" s="80"/>
      <c r="B147" s="80"/>
      <c r="C147" s="80"/>
      <c r="D147" s="80"/>
      <c r="E147" s="80"/>
      <c r="F147" s="80"/>
      <c r="G147" s="80"/>
      <c r="H147" s="80"/>
    </row>
    <row r="148" spans="1:8" ht="14.25">
      <c r="A148" s="80"/>
      <c r="B148" s="80"/>
      <c r="C148" s="80"/>
      <c r="D148" s="80"/>
      <c r="E148" s="80"/>
      <c r="F148" s="80"/>
      <c r="G148" s="80"/>
      <c r="H148" s="80"/>
    </row>
    <row r="149" spans="1:8" ht="14.25">
      <c r="A149" s="80"/>
      <c r="B149" s="80"/>
      <c r="C149" s="80"/>
      <c r="D149" s="80"/>
      <c r="E149" s="80"/>
      <c r="F149" s="80"/>
      <c r="G149" s="80"/>
      <c r="H149" s="80"/>
    </row>
    <row r="150" spans="1:8" ht="14.25">
      <c r="A150" s="80"/>
      <c r="B150" s="80"/>
      <c r="C150" s="80"/>
      <c r="D150" s="80"/>
      <c r="E150" s="80"/>
      <c r="F150" s="80"/>
      <c r="G150" s="80"/>
      <c r="H150" s="80"/>
    </row>
    <row r="151" spans="1:8" ht="14.25">
      <c r="A151" s="80"/>
      <c r="B151" s="80"/>
      <c r="C151" s="80"/>
      <c r="D151" s="80"/>
      <c r="E151" s="80"/>
      <c r="F151" s="80"/>
      <c r="G151" s="80"/>
      <c r="H151" s="80"/>
    </row>
    <row r="152" spans="1:8" ht="14.25">
      <c r="A152" s="80"/>
      <c r="B152" s="80"/>
      <c r="C152" s="80"/>
      <c r="D152" s="80"/>
      <c r="E152" s="80"/>
      <c r="F152" s="80"/>
      <c r="G152" s="80"/>
      <c r="H152" s="80"/>
    </row>
    <row r="153" spans="1:8" ht="14.25">
      <c r="A153" s="80"/>
      <c r="B153" s="80"/>
      <c r="C153" s="80"/>
      <c r="D153" s="80"/>
      <c r="E153" s="80"/>
      <c r="F153" s="80"/>
      <c r="G153" s="80"/>
      <c r="H153" s="80"/>
    </row>
    <row r="154" spans="1:8" ht="14.25">
      <c r="A154" s="80"/>
      <c r="B154" s="80"/>
      <c r="C154" s="80"/>
      <c r="D154" s="80"/>
      <c r="E154" s="80"/>
      <c r="F154" s="80"/>
      <c r="G154" s="80"/>
      <c r="H154" s="80"/>
    </row>
    <row r="155" spans="1:8" ht="14.25">
      <c r="A155" s="80"/>
      <c r="B155" s="80"/>
      <c r="C155" s="80"/>
      <c r="D155" s="80"/>
      <c r="E155" s="80"/>
      <c r="F155" s="80"/>
      <c r="G155" s="80"/>
      <c r="H155" s="80"/>
    </row>
    <row r="156" spans="1:8" ht="14.25">
      <c r="A156" s="80"/>
      <c r="B156" s="80"/>
      <c r="C156" s="80"/>
      <c r="D156" s="80"/>
      <c r="E156" s="80"/>
      <c r="F156" s="80"/>
      <c r="G156" s="80"/>
      <c r="H156" s="80"/>
    </row>
    <row r="157" spans="1:8" ht="14.25">
      <c r="A157" s="80"/>
      <c r="B157" s="80"/>
      <c r="C157" s="80"/>
      <c r="D157" s="80"/>
      <c r="E157" s="80"/>
      <c r="F157" s="80"/>
      <c r="G157" s="80"/>
      <c r="H157" s="80"/>
    </row>
    <row r="158" spans="1:8" ht="14.25">
      <c r="A158" s="80"/>
      <c r="B158" s="80"/>
      <c r="C158" s="80"/>
      <c r="D158" s="80"/>
      <c r="E158" s="80"/>
      <c r="F158" s="80"/>
      <c r="G158" s="80"/>
      <c r="H158" s="80"/>
    </row>
    <row r="159" spans="1:8" ht="14.25">
      <c r="A159" s="80"/>
      <c r="B159" s="80"/>
      <c r="C159" s="80"/>
      <c r="D159" s="80"/>
      <c r="E159" s="80"/>
      <c r="F159" s="80"/>
      <c r="G159" s="80"/>
      <c r="H159" s="80"/>
    </row>
    <row r="160" spans="1:8" ht="14.25">
      <c r="A160" s="80"/>
      <c r="B160" s="80"/>
      <c r="C160" s="80"/>
      <c r="D160" s="80"/>
      <c r="E160" s="80"/>
      <c r="F160" s="80"/>
      <c r="G160" s="80"/>
      <c r="H160" s="80"/>
    </row>
    <row r="161" spans="1:8" ht="14.25">
      <c r="A161" s="80"/>
      <c r="B161" s="80"/>
      <c r="C161" s="80"/>
      <c r="D161" s="80"/>
      <c r="E161" s="80"/>
      <c r="F161" s="80"/>
      <c r="G161" s="80"/>
      <c r="H161" s="80"/>
    </row>
    <row r="162" spans="1:8" ht="14.25">
      <c r="A162" s="80"/>
      <c r="B162" s="80"/>
      <c r="C162" s="80"/>
      <c r="D162" s="80"/>
      <c r="E162" s="80"/>
      <c r="F162" s="80"/>
      <c r="G162" s="80"/>
      <c r="H162" s="80"/>
    </row>
    <row r="163" spans="1:8" ht="14.25">
      <c r="A163" s="80"/>
      <c r="B163" s="80"/>
      <c r="C163" s="80"/>
      <c r="D163" s="80"/>
      <c r="E163" s="80"/>
      <c r="F163" s="80"/>
      <c r="G163" s="80"/>
      <c r="H163" s="80"/>
    </row>
    <row r="164" spans="1:8" ht="14.25">
      <c r="A164" s="80"/>
      <c r="B164" s="80"/>
      <c r="C164" s="80"/>
      <c r="D164" s="80"/>
      <c r="E164" s="80"/>
      <c r="F164" s="80"/>
      <c r="G164" s="80"/>
      <c r="H164" s="80"/>
    </row>
    <row r="165" spans="1:8" ht="14.25">
      <c r="A165" s="80"/>
      <c r="B165" s="80"/>
      <c r="C165" s="80"/>
      <c r="D165" s="80"/>
      <c r="E165" s="80"/>
      <c r="F165" s="80"/>
      <c r="G165" s="80"/>
      <c r="H165" s="80"/>
    </row>
    <row r="166" spans="1:8" ht="14.25">
      <c r="A166" s="80"/>
      <c r="B166" s="80"/>
      <c r="C166" s="80"/>
      <c r="D166" s="80"/>
      <c r="E166" s="80"/>
      <c r="F166" s="80"/>
      <c r="G166" s="80"/>
      <c r="H166" s="80"/>
    </row>
    <row r="167" spans="1:8" ht="14.25">
      <c r="A167" s="80"/>
      <c r="B167" s="80"/>
      <c r="C167" s="80"/>
      <c r="D167" s="80"/>
      <c r="E167" s="80"/>
      <c r="F167" s="80"/>
      <c r="G167" s="80"/>
      <c r="H167" s="80"/>
    </row>
    <row r="168" spans="1:8" ht="14.25">
      <c r="A168" s="80"/>
      <c r="B168" s="80"/>
      <c r="C168" s="80"/>
      <c r="D168" s="80"/>
      <c r="E168" s="80"/>
      <c r="F168" s="80"/>
      <c r="G168" s="80"/>
      <c r="H168" s="80"/>
    </row>
    <row r="169" spans="1:8" ht="14.25">
      <c r="A169" s="80"/>
      <c r="B169" s="80"/>
      <c r="C169" s="80"/>
      <c r="D169" s="80"/>
      <c r="E169" s="80"/>
      <c r="F169" s="80"/>
      <c r="G169" s="80"/>
      <c r="H169" s="80"/>
    </row>
    <row r="170" spans="1:8" ht="14.25">
      <c r="A170" s="80"/>
      <c r="B170" s="80"/>
      <c r="C170" s="80"/>
      <c r="D170" s="80"/>
      <c r="E170" s="80"/>
      <c r="F170" s="80"/>
      <c r="G170" s="80"/>
      <c r="H170" s="80"/>
    </row>
    <row r="171" spans="1:8" ht="14.25">
      <c r="A171" s="80"/>
      <c r="B171" s="80"/>
      <c r="C171" s="80"/>
      <c r="D171" s="80"/>
      <c r="E171" s="80"/>
      <c r="F171" s="80"/>
      <c r="G171" s="80"/>
      <c r="H171" s="80"/>
    </row>
    <row r="172" spans="1:8" ht="14.25">
      <c r="A172" s="80"/>
      <c r="B172" s="80"/>
      <c r="C172" s="80"/>
      <c r="D172" s="80"/>
      <c r="E172" s="80"/>
      <c r="F172" s="80"/>
      <c r="G172" s="80"/>
      <c r="H172" s="80"/>
    </row>
    <row r="173" spans="1:8" ht="14.25">
      <c r="A173" s="80"/>
      <c r="B173" s="80"/>
      <c r="C173" s="80"/>
      <c r="D173" s="80"/>
      <c r="E173" s="80"/>
      <c r="F173" s="80"/>
      <c r="G173" s="80"/>
      <c r="H173" s="80"/>
    </row>
    <row r="174" spans="1:8" ht="14.25">
      <c r="A174" s="80"/>
      <c r="B174" s="80"/>
      <c r="C174" s="80"/>
      <c r="D174" s="80"/>
      <c r="E174" s="80"/>
      <c r="F174" s="80"/>
      <c r="G174" s="80"/>
      <c r="H174" s="80"/>
    </row>
    <row r="175" spans="1:8" ht="14.25">
      <c r="A175" s="80"/>
      <c r="B175" s="80"/>
      <c r="C175" s="80"/>
      <c r="D175" s="80"/>
      <c r="E175" s="80"/>
      <c r="F175" s="80"/>
      <c r="G175" s="80"/>
      <c r="H175" s="80"/>
    </row>
    <row r="176" spans="1:8" ht="14.25">
      <c r="A176" s="80"/>
      <c r="B176" s="80"/>
      <c r="C176" s="80"/>
      <c r="D176" s="80"/>
      <c r="E176" s="80"/>
      <c r="F176" s="80"/>
      <c r="G176" s="80"/>
      <c r="H176" s="80"/>
    </row>
    <row r="177" spans="1:8" ht="14.25">
      <c r="A177" s="80"/>
      <c r="B177" s="80"/>
      <c r="C177" s="80"/>
      <c r="D177" s="80"/>
      <c r="E177" s="80"/>
      <c r="F177" s="80"/>
      <c r="G177" s="80"/>
      <c r="H177" s="80"/>
    </row>
    <row r="178" spans="1:8" ht="14.25">
      <c r="A178" s="80"/>
      <c r="B178" s="80"/>
      <c r="C178" s="80"/>
      <c r="D178" s="80"/>
      <c r="E178" s="80"/>
      <c r="F178" s="80"/>
      <c r="G178" s="80"/>
      <c r="H178" s="80"/>
    </row>
    <row r="179" spans="1:8" ht="14.25">
      <c r="A179" s="80"/>
      <c r="B179" s="80"/>
      <c r="C179" s="80"/>
      <c r="D179" s="80"/>
      <c r="E179" s="80"/>
      <c r="F179" s="80"/>
      <c r="G179" s="80"/>
      <c r="H179" s="80"/>
    </row>
    <row r="180" spans="1:8" ht="14.25">
      <c r="A180" s="80"/>
      <c r="B180" s="80"/>
      <c r="C180" s="80"/>
      <c r="D180" s="80"/>
      <c r="E180" s="80"/>
      <c r="F180" s="80"/>
      <c r="G180" s="80"/>
      <c r="H180" s="80"/>
    </row>
    <row r="181" spans="1:8" ht="14.25">
      <c r="A181" s="80"/>
      <c r="B181" s="80"/>
      <c r="C181" s="80"/>
      <c r="D181" s="80"/>
      <c r="E181" s="80"/>
      <c r="F181" s="80"/>
      <c r="G181" s="80"/>
      <c r="H181" s="80"/>
    </row>
    <row r="182" spans="1:8" ht="14.25">
      <c r="A182" s="80"/>
      <c r="B182" s="80"/>
      <c r="C182" s="80"/>
      <c r="D182" s="80"/>
      <c r="E182" s="80"/>
      <c r="F182" s="80"/>
      <c r="G182" s="80"/>
      <c r="H182" s="80"/>
    </row>
    <row r="183" spans="1:8" ht="14.25">
      <c r="A183" s="80"/>
      <c r="B183" s="80"/>
      <c r="C183" s="80"/>
      <c r="D183" s="80"/>
      <c r="E183" s="80"/>
      <c r="F183" s="80"/>
      <c r="G183" s="80"/>
      <c r="H183" s="80"/>
    </row>
    <row r="184" spans="1:8" ht="14.25">
      <c r="A184" s="80"/>
      <c r="B184" s="80"/>
      <c r="C184" s="80"/>
      <c r="D184" s="80"/>
      <c r="E184" s="80"/>
      <c r="F184" s="80"/>
      <c r="G184" s="80"/>
      <c r="H184" s="80"/>
    </row>
    <row r="185" spans="1:8" ht="14.25">
      <c r="A185" s="80"/>
      <c r="B185" s="80"/>
      <c r="C185" s="80"/>
      <c r="D185" s="80"/>
      <c r="E185" s="80"/>
      <c r="F185" s="80"/>
      <c r="G185" s="80"/>
      <c r="H185" s="80"/>
    </row>
    <row r="186" spans="1:8" ht="14.25">
      <c r="A186" s="80"/>
      <c r="B186" s="80"/>
      <c r="C186" s="80"/>
      <c r="D186" s="80"/>
      <c r="E186" s="80"/>
      <c r="F186" s="80"/>
      <c r="G186" s="80"/>
      <c r="H186" s="80"/>
    </row>
    <row r="187" spans="1:8" ht="14.25">
      <c r="A187" s="80"/>
      <c r="B187" s="80"/>
      <c r="C187" s="80"/>
      <c r="D187" s="80"/>
      <c r="E187" s="80"/>
      <c r="F187" s="80"/>
      <c r="G187" s="80"/>
      <c r="H187" s="80"/>
    </row>
    <row r="188" spans="1:8" ht="14.25">
      <c r="A188" s="80"/>
      <c r="B188" s="80"/>
      <c r="C188" s="80"/>
      <c r="D188" s="80"/>
      <c r="E188" s="80"/>
      <c r="F188" s="80"/>
      <c r="G188" s="80"/>
      <c r="H188" s="80"/>
    </row>
    <row r="189" spans="1:8" ht="14.25">
      <c r="A189" s="80"/>
      <c r="B189" s="80"/>
      <c r="C189" s="80"/>
      <c r="D189" s="80"/>
      <c r="E189" s="80"/>
      <c r="F189" s="80"/>
      <c r="G189" s="80"/>
      <c r="H189" s="80"/>
    </row>
    <row r="190" spans="1:8" ht="14.25">
      <c r="A190" s="80"/>
      <c r="B190" s="80"/>
      <c r="C190" s="80"/>
      <c r="D190" s="80"/>
      <c r="E190" s="80"/>
      <c r="F190" s="80"/>
      <c r="G190" s="80"/>
      <c r="H190" s="80"/>
    </row>
    <row r="191" spans="1:8" ht="14.25">
      <c r="A191" s="80"/>
      <c r="B191" s="80"/>
      <c r="C191" s="80"/>
      <c r="D191" s="80"/>
      <c r="E191" s="80"/>
      <c r="F191" s="80"/>
      <c r="G191" s="80"/>
      <c r="H191" s="80"/>
    </row>
    <row r="192" spans="1:8" ht="14.25">
      <c r="A192" s="80"/>
      <c r="B192" s="80"/>
      <c r="C192" s="80"/>
      <c r="D192" s="80"/>
      <c r="E192" s="80"/>
      <c r="F192" s="80"/>
      <c r="G192" s="80"/>
      <c r="H192" s="80"/>
    </row>
    <row r="193" spans="1:8" ht="14.25">
      <c r="A193" s="80"/>
      <c r="B193" s="80"/>
      <c r="C193" s="80"/>
      <c r="D193" s="80"/>
      <c r="E193" s="80"/>
      <c r="F193" s="80"/>
      <c r="G193" s="80"/>
      <c r="H193" s="80"/>
    </row>
    <row r="194" spans="1:8" ht="14.25">
      <c r="A194" s="80"/>
      <c r="B194" s="80"/>
      <c r="C194" s="80"/>
      <c r="D194" s="80"/>
      <c r="E194" s="80"/>
      <c r="F194" s="80"/>
      <c r="G194" s="80"/>
      <c r="H194" s="80"/>
    </row>
    <row r="195" spans="1:8" ht="14.25">
      <c r="A195" s="80"/>
      <c r="B195" s="80"/>
      <c r="C195" s="80"/>
      <c r="D195" s="80"/>
      <c r="E195" s="80"/>
      <c r="F195" s="80"/>
      <c r="G195" s="80"/>
      <c r="H195" s="80"/>
    </row>
    <row r="196" spans="1:8" ht="14.25">
      <c r="A196" s="80"/>
      <c r="B196" s="80"/>
      <c r="C196" s="80"/>
      <c r="D196" s="80"/>
      <c r="E196" s="80"/>
      <c r="F196" s="80"/>
      <c r="G196" s="80"/>
      <c r="H196" s="80"/>
    </row>
    <row r="197" spans="1:8" ht="14.25">
      <c r="A197" s="80"/>
      <c r="B197" s="80"/>
      <c r="C197" s="80"/>
      <c r="D197" s="80"/>
      <c r="E197" s="80"/>
      <c r="F197" s="80"/>
      <c r="G197" s="80"/>
      <c r="H197" s="80"/>
    </row>
    <row r="198" spans="1:8" ht="14.25">
      <c r="A198" s="80"/>
      <c r="B198" s="80"/>
      <c r="C198" s="80"/>
      <c r="D198" s="80"/>
      <c r="E198" s="80"/>
      <c r="F198" s="80"/>
      <c r="G198" s="80"/>
      <c r="H198" s="80"/>
    </row>
    <row r="199" spans="1:8" ht="14.25">
      <c r="A199" s="80"/>
      <c r="B199" s="80"/>
      <c r="C199" s="80"/>
      <c r="D199" s="80"/>
      <c r="E199" s="80"/>
      <c r="F199" s="80"/>
      <c r="G199" s="80"/>
      <c r="H199" s="80"/>
    </row>
    <row r="200" spans="1:8" ht="14.25">
      <c r="A200" s="80"/>
      <c r="B200" s="80"/>
      <c r="C200" s="80"/>
      <c r="D200" s="80"/>
      <c r="E200" s="80"/>
      <c r="F200" s="80"/>
      <c r="G200" s="80"/>
      <c r="H200" s="80"/>
    </row>
    <row r="201" spans="1:8" ht="14.25">
      <c r="A201" s="80"/>
      <c r="B201" s="80"/>
      <c r="C201" s="80"/>
      <c r="D201" s="80"/>
      <c r="E201" s="80"/>
      <c r="F201" s="80"/>
      <c r="G201" s="80"/>
      <c r="H201" s="80"/>
    </row>
    <row r="202" spans="1:8" ht="14.25">
      <c r="A202" s="80"/>
      <c r="B202" s="80"/>
      <c r="C202" s="80"/>
      <c r="D202" s="80"/>
      <c r="E202" s="80"/>
      <c r="F202" s="80"/>
      <c r="G202" s="80"/>
      <c r="H202" s="80"/>
    </row>
    <row r="203" spans="1:8" ht="14.25">
      <c r="A203" s="80"/>
      <c r="B203" s="80"/>
      <c r="C203" s="80"/>
      <c r="D203" s="80"/>
      <c r="E203" s="80"/>
      <c r="F203" s="80"/>
      <c r="G203" s="80"/>
      <c r="H203" s="80"/>
    </row>
    <row r="204" spans="1:8" ht="14.25">
      <c r="A204" s="80"/>
      <c r="B204" s="80"/>
      <c r="C204" s="80"/>
      <c r="D204" s="80"/>
      <c r="E204" s="80"/>
      <c r="F204" s="80"/>
      <c r="G204" s="80"/>
      <c r="H204" s="80"/>
    </row>
    <row r="205" spans="1:8" ht="14.25">
      <c r="A205" s="80"/>
      <c r="B205" s="80"/>
      <c r="C205" s="80"/>
      <c r="D205" s="80"/>
      <c r="E205" s="80"/>
      <c r="F205" s="80"/>
      <c r="G205" s="80"/>
      <c r="H205" s="80"/>
    </row>
    <row r="206" spans="1:8" ht="14.25">
      <c r="A206" s="80"/>
      <c r="B206" s="80"/>
      <c r="C206" s="80"/>
      <c r="D206" s="80"/>
      <c r="E206" s="80"/>
      <c r="F206" s="80"/>
      <c r="G206" s="80"/>
      <c r="H206" s="80"/>
    </row>
    <row r="207" spans="1:8" ht="14.25">
      <c r="A207" s="80"/>
      <c r="B207" s="80"/>
      <c r="C207" s="80"/>
      <c r="D207" s="80"/>
      <c r="E207" s="80"/>
      <c r="F207" s="80"/>
      <c r="G207" s="80"/>
      <c r="H207" s="80"/>
    </row>
    <row r="208" spans="1:8" ht="14.25">
      <c r="A208" s="80"/>
      <c r="B208" s="80"/>
      <c r="C208" s="80"/>
      <c r="D208" s="80"/>
      <c r="E208" s="80"/>
      <c r="F208" s="80"/>
      <c r="G208" s="80"/>
      <c r="H208" s="80"/>
    </row>
    <row r="209" spans="1:8" ht="14.25">
      <c r="A209" s="80"/>
      <c r="B209" s="80"/>
      <c r="C209" s="80"/>
      <c r="D209" s="80"/>
      <c r="E209" s="80"/>
      <c r="F209" s="80"/>
      <c r="G209" s="80"/>
      <c r="H209" s="80"/>
    </row>
    <row r="210" spans="1:8" ht="14.25">
      <c r="A210" s="80"/>
      <c r="B210" s="80"/>
      <c r="C210" s="80"/>
      <c r="D210" s="80"/>
      <c r="E210" s="80"/>
      <c r="F210" s="80"/>
      <c r="G210" s="80"/>
      <c r="H210" s="80"/>
    </row>
    <row r="211" spans="1:8" ht="14.25">
      <c r="A211" s="80"/>
      <c r="B211" s="80"/>
      <c r="C211" s="80"/>
      <c r="D211" s="80"/>
      <c r="E211" s="80"/>
      <c r="F211" s="80"/>
      <c r="G211" s="80"/>
      <c r="H211" s="80"/>
    </row>
    <row r="212" spans="1:8" ht="14.25">
      <c r="A212" s="80"/>
      <c r="B212" s="80"/>
      <c r="C212" s="80"/>
      <c r="D212" s="80"/>
      <c r="E212" s="80"/>
      <c r="F212" s="80"/>
      <c r="G212" s="80"/>
      <c r="H212" s="80"/>
    </row>
    <row r="213" spans="1:8" ht="14.25">
      <c r="A213" s="80"/>
      <c r="B213" s="80"/>
      <c r="C213" s="80"/>
      <c r="D213" s="80"/>
      <c r="E213" s="80"/>
      <c r="F213" s="80"/>
      <c r="G213" s="80"/>
      <c r="H213" s="80"/>
    </row>
    <row r="214" spans="1:8" ht="14.25">
      <c r="A214" s="80"/>
      <c r="B214" s="80"/>
      <c r="C214" s="80"/>
      <c r="D214" s="80"/>
      <c r="E214" s="80"/>
      <c r="F214" s="80"/>
      <c r="G214" s="80"/>
      <c r="H214" s="80"/>
    </row>
    <row r="215" spans="1:8" ht="14.25">
      <c r="A215" s="80"/>
      <c r="B215" s="80"/>
      <c r="C215" s="80"/>
      <c r="D215" s="80"/>
      <c r="E215" s="80"/>
      <c r="F215" s="80"/>
      <c r="G215" s="80"/>
      <c r="H215" s="80"/>
    </row>
    <row r="216" spans="1:8" ht="14.25">
      <c r="A216" s="80"/>
      <c r="B216" s="80"/>
      <c r="C216" s="80"/>
      <c r="D216" s="80"/>
      <c r="E216" s="80"/>
      <c r="F216" s="80"/>
      <c r="G216" s="80"/>
      <c r="H216" s="80"/>
    </row>
    <row r="217" spans="1:8" ht="14.25">
      <c r="A217" s="80"/>
      <c r="B217" s="80"/>
      <c r="C217" s="80"/>
      <c r="D217" s="80"/>
      <c r="E217" s="80"/>
      <c r="F217" s="80"/>
      <c r="G217" s="80"/>
      <c r="H217" s="80"/>
    </row>
    <row r="218" spans="1:8" ht="14.25">
      <c r="A218" s="80"/>
      <c r="B218" s="80"/>
      <c r="C218" s="80"/>
      <c r="D218" s="80"/>
      <c r="E218" s="80"/>
      <c r="F218" s="80"/>
      <c r="G218" s="80"/>
      <c r="H218" s="80"/>
    </row>
    <row r="219" spans="1:8" ht="14.25">
      <c r="A219" s="80"/>
      <c r="B219" s="80"/>
      <c r="C219" s="80"/>
      <c r="D219" s="80"/>
      <c r="E219" s="80"/>
      <c r="F219" s="80"/>
      <c r="G219" s="80"/>
      <c r="H219" s="80"/>
    </row>
    <row r="220" spans="1:8" ht="14.25">
      <c r="A220" s="80"/>
      <c r="B220" s="80"/>
      <c r="C220" s="80"/>
      <c r="D220" s="80"/>
      <c r="E220" s="80"/>
      <c r="F220" s="80"/>
      <c r="G220" s="80"/>
      <c r="H220" s="80"/>
    </row>
    <row r="221" spans="1:8" ht="14.25">
      <c r="A221" s="80"/>
      <c r="B221" s="80"/>
      <c r="C221" s="80"/>
      <c r="D221" s="80"/>
      <c r="E221" s="80"/>
      <c r="F221" s="80"/>
      <c r="G221" s="80"/>
      <c r="H221" s="80"/>
    </row>
    <row r="222" spans="1:8" ht="14.25">
      <c r="A222" s="80"/>
      <c r="B222" s="80"/>
      <c r="C222" s="80"/>
      <c r="D222" s="80"/>
      <c r="E222" s="80"/>
      <c r="F222" s="80"/>
      <c r="G222" s="80"/>
      <c r="H222" s="80"/>
    </row>
    <row r="223" spans="1:8" ht="14.25">
      <c r="A223" s="80"/>
      <c r="B223" s="80"/>
      <c r="C223" s="80"/>
      <c r="D223" s="80"/>
      <c r="E223" s="80"/>
      <c r="F223" s="80"/>
      <c r="G223" s="80"/>
      <c r="H223" s="80"/>
    </row>
    <row r="224" spans="1:8" ht="14.25">
      <c r="A224" s="80"/>
      <c r="B224" s="80"/>
      <c r="C224" s="80"/>
      <c r="D224" s="80"/>
      <c r="E224" s="80"/>
      <c r="F224" s="80"/>
      <c r="G224" s="80"/>
      <c r="H224" s="80"/>
    </row>
    <row r="225" spans="1:8" ht="14.25">
      <c r="A225" s="80"/>
      <c r="B225" s="80"/>
      <c r="C225" s="80"/>
      <c r="D225" s="80"/>
      <c r="E225" s="80"/>
      <c r="F225" s="80"/>
      <c r="G225" s="80"/>
      <c r="H225" s="80"/>
    </row>
    <row r="226" spans="1:8" ht="14.25">
      <c r="A226" s="80"/>
      <c r="B226" s="80"/>
      <c r="C226" s="80"/>
      <c r="D226" s="80"/>
      <c r="E226" s="80"/>
      <c r="F226" s="80"/>
      <c r="G226" s="80"/>
      <c r="H226" s="80"/>
    </row>
    <row r="227" spans="1:8" ht="14.25">
      <c r="A227" s="80"/>
      <c r="B227" s="80"/>
      <c r="C227" s="80"/>
      <c r="D227" s="80"/>
      <c r="E227" s="80"/>
      <c r="F227" s="80"/>
      <c r="G227" s="80"/>
      <c r="H227" s="80"/>
    </row>
    <row r="228" spans="1:8" ht="14.25">
      <c r="A228" s="80"/>
      <c r="B228" s="80"/>
      <c r="C228" s="80"/>
      <c r="D228" s="80"/>
      <c r="E228" s="80"/>
      <c r="F228" s="80"/>
      <c r="G228" s="80"/>
      <c r="H228" s="80"/>
    </row>
    <row r="229" spans="1:8" ht="14.25">
      <c r="A229" s="80"/>
      <c r="B229" s="80"/>
      <c r="C229" s="80"/>
      <c r="D229" s="80"/>
      <c r="E229" s="80"/>
      <c r="F229" s="80"/>
      <c r="G229" s="80"/>
      <c r="H229" s="80"/>
    </row>
    <row r="230" spans="1:8" ht="14.25">
      <c r="A230" s="80"/>
      <c r="B230" s="80"/>
      <c r="C230" s="80"/>
      <c r="D230" s="80"/>
      <c r="E230" s="80"/>
      <c r="F230" s="80"/>
      <c r="G230" s="80"/>
      <c r="H230" s="80"/>
    </row>
    <row r="231" spans="1:8" ht="14.25">
      <c r="A231" s="80"/>
      <c r="B231" s="80"/>
      <c r="C231" s="80"/>
      <c r="D231" s="80"/>
      <c r="E231" s="80"/>
      <c r="F231" s="80"/>
      <c r="G231" s="80"/>
      <c r="H231" s="80"/>
    </row>
    <row r="232" spans="1:8" ht="14.25">
      <c r="A232" s="80"/>
      <c r="B232" s="80"/>
      <c r="C232" s="80"/>
      <c r="D232" s="80"/>
      <c r="E232" s="80"/>
      <c r="F232" s="80"/>
      <c r="G232" s="80"/>
      <c r="H232" s="80"/>
    </row>
    <row r="233" spans="1:8" ht="14.25">
      <c r="A233" s="80"/>
      <c r="B233" s="80"/>
      <c r="C233" s="80"/>
      <c r="D233" s="80"/>
      <c r="E233" s="80"/>
      <c r="F233" s="80"/>
      <c r="G233" s="80"/>
      <c r="H233" s="80"/>
    </row>
    <row r="234" spans="1:8" ht="14.25">
      <c r="A234" s="80"/>
      <c r="B234" s="80"/>
      <c r="C234" s="80"/>
      <c r="D234" s="80"/>
      <c r="E234" s="80"/>
      <c r="F234" s="80"/>
      <c r="G234" s="80"/>
      <c r="H234" s="80"/>
    </row>
    <row r="235" spans="1:8" ht="14.25">
      <c r="A235" s="80"/>
      <c r="B235" s="80"/>
      <c r="C235" s="80"/>
      <c r="D235" s="80"/>
      <c r="E235" s="80"/>
      <c r="F235" s="80"/>
      <c r="G235" s="80"/>
      <c r="H235" s="80"/>
    </row>
    <row r="236" spans="1:8" ht="14.25">
      <c r="A236" s="80"/>
      <c r="B236" s="80"/>
      <c r="C236" s="80"/>
      <c r="D236" s="80"/>
      <c r="E236" s="80"/>
      <c r="F236" s="80"/>
      <c r="G236" s="80"/>
      <c r="H236" s="80"/>
    </row>
    <row r="237" spans="1:8" ht="14.25">
      <c r="A237" s="80"/>
      <c r="B237" s="80"/>
      <c r="C237" s="80"/>
      <c r="D237" s="80"/>
      <c r="E237" s="80"/>
      <c r="F237" s="80"/>
      <c r="G237" s="80"/>
      <c r="H237" s="80"/>
    </row>
    <row r="238" spans="1:8" ht="14.25">
      <c r="A238" s="80"/>
      <c r="B238" s="80"/>
      <c r="C238" s="80"/>
      <c r="D238" s="80"/>
      <c r="E238" s="80"/>
      <c r="F238" s="80"/>
      <c r="G238" s="80"/>
      <c r="H238" s="80"/>
    </row>
    <row r="239" spans="1:8" ht="14.25">
      <c r="A239" s="80"/>
      <c r="B239" s="80"/>
      <c r="C239" s="80"/>
      <c r="D239" s="80"/>
      <c r="E239" s="80"/>
      <c r="F239" s="80"/>
      <c r="G239" s="80"/>
      <c r="H239" s="80"/>
    </row>
    <row r="240" spans="1:8" ht="14.25">
      <c r="A240" s="80"/>
      <c r="B240" s="80"/>
      <c r="C240" s="80"/>
      <c r="D240" s="80"/>
      <c r="E240" s="80"/>
      <c r="F240" s="80"/>
      <c r="G240" s="80"/>
      <c r="H240" s="80"/>
    </row>
    <row r="241" spans="1:8" ht="14.25">
      <c r="A241" s="80"/>
      <c r="B241" s="80"/>
      <c r="C241" s="80"/>
      <c r="D241" s="80"/>
      <c r="E241" s="80"/>
      <c r="F241" s="80"/>
      <c r="G241" s="80"/>
      <c r="H241" s="80"/>
    </row>
    <row r="242" spans="1:8" ht="14.25">
      <c r="A242" s="80"/>
      <c r="B242" s="80"/>
      <c r="C242" s="80"/>
      <c r="D242" s="80"/>
      <c r="E242" s="80"/>
      <c r="F242" s="80"/>
      <c r="G242" s="80"/>
      <c r="H242" s="80"/>
    </row>
    <row r="243" spans="1:8" ht="14.25">
      <c r="A243" s="80"/>
      <c r="B243" s="80"/>
      <c r="C243" s="80"/>
      <c r="D243" s="80"/>
      <c r="E243" s="80"/>
      <c r="F243" s="80"/>
      <c r="G243" s="80"/>
      <c r="H243" s="80"/>
    </row>
    <row r="244" spans="1:8" ht="14.25">
      <c r="A244" s="80"/>
      <c r="B244" s="80"/>
      <c r="C244" s="80"/>
      <c r="D244" s="80"/>
      <c r="E244" s="80"/>
      <c r="F244" s="80"/>
      <c r="G244" s="80"/>
      <c r="H244" s="80"/>
    </row>
    <row r="245" spans="1:8" ht="14.25">
      <c r="A245" s="80"/>
      <c r="B245" s="80"/>
      <c r="C245" s="80"/>
      <c r="D245" s="80"/>
      <c r="E245" s="80"/>
      <c r="F245" s="80"/>
      <c r="G245" s="80"/>
      <c r="H245" s="80"/>
    </row>
    <row r="246" spans="1:8" ht="14.25">
      <c r="A246" s="80"/>
      <c r="B246" s="80"/>
      <c r="C246" s="80"/>
      <c r="D246" s="80"/>
      <c r="E246" s="80"/>
      <c r="F246" s="80"/>
      <c r="G246" s="80"/>
      <c r="H246" s="80"/>
    </row>
    <row r="247" spans="1:8" ht="14.25">
      <c r="A247" s="80"/>
      <c r="B247" s="80"/>
      <c r="C247" s="80"/>
      <c r="D247" s="80"/>
      <c r="E247" s="80"/>
      <c r="F247" s="80"/>
      <c r="G247" s="80"/>
      <c r="H247" s="80"/>
    </row>
    <row r="248" spans="1:8" ht="14.25">
      <c r="A248" s="80"/>
      <c r="B248" s="80"/>
      <c r="C248" s="80"/>
      <c r="D248" s="80"/>
      <c r="E248" s="80"/>
      <c r="F248" s="80"/>
      <c r="G248" s="80"/>
      <c r="H248" s="80"/>
    </row>
    <row r="249" spans="1:8" ht="14.25">
      <c r="A249" s="80"/>
      <c r="B249" s="80"/>
      <c r="C249" s="80"/>
      <c r="D249" s="80"/>
      <c r="E249" s="80"/>
      <c r="F249" s="80"/>
      <c r="G249" s="80"/>
      <c r="H249" s="80"/>
    </row>
    <row r="250" spans="1:8" ht="14.25">
      <c r="A250" s="80"/>
      <c r="B250" s="80"/>
      <c r="C250" s="80"/>
      <c r="D250" s="80"/>
      <c r="E250" s="80"/>
      <c r="F250" s="80"/>
      <c r="G250" s="80"/>
      <c r="H250" s="80"/>
    </row>
    <row r="251" spans="1:8" ht="14.25">
      <c r="A251" s="80"/>
      <c r="B251" s="80"/>
      <c r="C251" s="80"/>
      <c r="D251" s="80"/>
      <c r="E251" s="80"/>
      <c r="F251" s="80"/>
      <c r="G251" s="80"/>
      <c r="H251" s="80"/>
    </row>
    <row r="252" spans="1:8" ht="14.25">
      <c r="A252" s="80"/>
      <c r="B252" s="80"/>
      <c r="C252" s="80"/>
      <c r="D252" s="80"/>
      <c r="E252" s="80"/>
      <c r="F252" s="80"/>
      <c r="G252" s="80"/>
      <c r="H252" s="80"/>
    </row>
    <row r="253" spans="1:8" ht="14.25">
      <c r="A253" s="80"/>
      <c r="B253" s="80"/>
      <c r="C253" s="80"/>
      <c r="D253" s="80"/>
      <c r="E253" s="80"/>
      <c r="F253" s="80"/>
      <c r="G253" s="80"/>
      <c r="H253" s="80"/>
    </row>
    <row r="254" spans="1:8" ht="14.25">
      <c r="A254" s="80"/>
      <c r="B254" s="80"/>
      <c r="C254" s="80"/>
      <c r="D254" s="80"/>
      <c r="E254" s="80"/>
      <c r="F254" s="80"/>
      <c r="G254" s="80"/>
      <c r="H254" s="80"/>
    </row>
    <row r="255" spans="1:8" ht="14.25">
      <c r="A255" s="80"/>
      <c r="B255" s="80"/>
      <c r="C255" s="80"/>
      <c r="D255" s="80"/>
      <c r="E255" s="80"/>
      <c r="F255" s="80"/>
      <c r="G255" s="80"/>
      <c r="H255" s="80"/>
    </row>
    <row r="256" spans="1:8" ht="14.25">
      <c r="A256" s="80"/>
      <c r="B256" s="80"/>
      <c r="C256" s="80"/>
      <c r="D256" s="80"/>
      <c r="E256" s="80"/>
      <c r="F256" s="80"/>
      <c r="G256" s="80"/>
      <c r="H256" s="80"/>
    </row>
    <row r="257" spans="1:8" ht="14.25">
      <c r="A257" s="80"/>
      <c r="B257" s="80"/>
      <c r="C257" s="80"/>
      <c r="D257" s="80"/>
      <c r="E257" s="80"/>
      <c r="F257" s="80"/>
      <c r="G257" s="80"/>
      <c r="H257" s="80"/>
    </row>
    <row r="258" spans="1:8" ht="14.25">
      <c r="A258" s="80"/>
      <c r="B258" s="80"/>
      <c r="C258" s="80"/>
      <c r="D258" s="80"/>
      <c r="E258" s="80"/>
      <c r="F258" s="80"/>
      <c r="G258" s="80"/>
      <c r="H258" s="80"/>
    </row>
    <row r="259" spans="1:8" ht="14.25">
      <c r="A259" s="80"/>
      <c r="B259" s="80"/>
      <c r="C259" s="80"/>
      <c r="D259" s="80"/>
      <c r="E259" s="80"/>
      <c r="F259" s="80"/>
      <c r="G259" s="80"/>
      <c r="H259" s="80"/>
    </row>
    <row r="260" spans="1:8" ht="14.25">
      <c r="A260" s="80"/>
      <c r="B260" s="80"/>
      <c r="C260" s="80"/>
      <c r="D260" s="80"/>
      <c r="E260" s="80"/>
      <c r="F260" s="80"/>
      <c r="G260" s="80"/>
      <c r="H260" s="80"/>
    </row>
    <row r="261" spans="1:8" ht="14.25">
      <c r="A261" s="80"/>
      <c r="B261" s="80"/>
      <c r="C261" s="80"/>
      <c r="D261" s="80"/>
      <c r="E261" s="80"/>
      <c r="F261" s="80"/>
      <c r="G261" s="80"/>
      <c r="H261" s="80"/>
    </row>
    <row r="262" spans="1:8" ht="14.25">
      <c r="A262" s="80"/>
      <c r="B262" s="80"/>
      <c r="C262" s="80"/>
      <c r="D262" s="80"/>
      <c r="E262" s="80"/>
      <c r="F262" s="80"/>
      <c r="G262" s="80"/>
      <c r="H262" s="80"/>
    </row>
    <row r="263" spans="1:8" ht="14.25">
      <c r="A263" s="80"/>
      <c r="B263" s="80"/>
      <c r="C263" s="80"/>
      <c r="D263" s="80"/>
      <c r="E263" s="80"/>
      <c r="F263" s="80"/>
      <c r="G263" s="80"/>
      <c r="H263" s="80"/>
    </row>
    <row r="264" spans="1:8" ht="14.25">
      <c r="A264" s="80"/>
      <c r="B264" s="80"/>
      <c r="C264" s="80"/>
      <c r="D264" s="80"/>
      <c r="E264" s="80"/>
      <c r="F264" s="80"/>
      <c r="G264" s="80"/>
      <c r="H264" s="80"/>
    </row>
    <row r="265" spans="1:8" ht="14.25">
      <c r="A265" s="80"/>
      <c r="B265" s="80"/>
      <c r="C265" s="80"/>
      <c r="D265" s="80"/>
      <c r="E265" s="80"/>
      <c r="F265" s="80"/>
      <c r="G265" s="80"/>
      <c r="H265" s="80"/>
    </row>
    <row r="266" spans="1:8" ht="14.25">
      <c r="A266" s="80"/>
      <c r="B266" s="80"/>
      <c r="C266" s="80"/>
      <c r="D266" s="80"/>
      <c r="E266" s="80"/>
      <c r="F266" s="80"/>
      <c r="G266" s="80"/>
      <c r="H266" s="80"/>
    </row>
    <row r="267" spans="1:8" ht="14.25">
      <c r="A267" s="80"/>
      <c r="B267" s="80"/>
      <c r="C267" s="80"/>
      <c r="D267" s="80"/>
      <c r="E267" s="80"/>
      <c r="F267" s="80"/>
      <c r="G267" s="80"/>
      <c r="H267" s="80"/>
    </row>
    <row r="268" spans="1:8" ht="14.25">
      <c r="A268" s="80"/>
      <c r="B268" s="80"/>
      <c r="C268" s="80"/>
      <c r="D268" s="80"/>
      <c r="E268" s="80"/>
      <c r="F268" s="80"/>
      <c r="G268" s="80"/>
      <c r="H268" s="80"/>
    </row>
    <row r="269" spans="1:8" ht="14.25">
      <c r="A269" s="80"/>
      <c r="B269" s="80"/>
      <c r="C269" s="80"/>
      <c r="D269" s="80"/>
      <c r="E269" s="80"/>
      <c r="F269" s="80"/>
      <c r="G269" s="80"/>
      <c r="H269" s="80"/>
    </row>
    <row r="270" spans="1:8" ht="14.25">
      <c r="A270" s="80"/>
      <c r="B270" s="80"/>
      <c r="C270" s="80"/>
      <c r="D270" s="80"/>
      <c r="E270" s="80"/>
      <c r="F270" s="80"/>
      <c r="G270" s="80"/>
      <c r="H270" s="80"/>
    </row>
    <row r="271" spans="1:8" ht="14.25">
      <c r="A271" s="80"/>
      <c r="B271" s="80"/>
      <c r="C271" s="80"/>
      <c r="D271" s="80"/>
      <c r="E271" s="80"/>
      <c r="F271" s="80"/>
      <c r="G271" s="80"/>
      <c r="H271" s="80"/>
    </row>
    <row r="272" spans="1:8" ht="14.25">
      <c r="A272" s="80"/>
      <c r="B272" s="80"/>
      <c r="C272" s="80"/>
      <c r="D272" s="80"/>
      <c r="E272" s="80"/>
      <c r="F272" s="80"/>
      <c r="G272" s="80"/>
      <c r="H272" s="80"/>
    </row>
    <row r="273" spans="1:8" ht="14.25">
      <c r="A273" s="80"/>
      <c r="B273" s="80"/>
      <c r="C273" s="80"/>
      <c r="D273" s="80"/>
      <c r="E273" s="80"/>
      <c r="F273" s="80"/>
      <c r="G273" s="80"/>
      <c r="H273" s="80"/>
    </row>
    <row r="274" spans="1:8" ht="14.25">
      <c r="A274" s="80"/>
      <c r="B274" s="80"/>
      <c r="C274" s="80"/>
      <c r="D274" s="80"/>
      <c r="E274" s="80"/>
      <c r="F274" s="80"/>
      <c r="G274" s="80"/>
      <c r="H274" s="80"/>
    </row>
    <row r="275" spans="1:8" ht="14.25">
      <c r="A275" s="80"/>
      <c r="B275" s="80"/>
      <c r="C275" s="80"/>
      <c r="D275" s="80"/>
      <c r="E275" s="80"/>
      <c r="F275" s="80"/>
      <c r="G275" s="80"/>
      <c r="H275" s="80"/>
    </row>
    <row r="276" spans="1:8" ht="14.25">
      <c r="A276" s="80"/>
      <c r="B276" s="80"/>
      <c r="C276" s="80"/>
      <c r="D276" s="80"/>
      <c r="E276" s="80"/>
      <c r="F276" s="80"/>
      <c r="G276" s="80"/>
      <c r="H276" s="80"/>
    </row>
    <row r="277" spans="1:8" ht="14.25">
      <c r="A277" s="80"/>
      <c r="B277" s="80"/>
      <c r="C277" s="80"/>
      <c r="D277" s="80"/>
      <c r="E277" s="80"/>
      <c r="F277" s="80"/>
      <c r="G277" s="80"/>
      <c r="H277" s="80"/>
    </row>
    <row r="278" spans="1:8" ht="14.25">
      <c r="A278" s="80"/>
      <c r="B278" s="80"/>
      <c r="C278" s="80"/>
      <c r="D278" s="80"/>
      <c r="E278" s="80"/>
      <c r="F278" s="80"/>
      <c r="G278" s="80"/>
      <c r="H278" s="80"/>
    </row>
    <row r="279" spans="1:8" ht="14.25">
      <c r="A279" s="80"/>
      <c r="B279" s="80"/>
      <c r="C279" s="80"/>
      <c r="D279" s="80"/>
      <c r="E279" s="80"/>
      <c r="F279" s="80"/>
      <c r="G279" s="80"/>
      <c r="H279" s="80"/>
    </row>
    <row r="280" spans="1:8" ht="14.25">
      <c r="A280" s="80"/>
      <c r="B280" s="80"/>
      <c r="C280" s="80"/>
      <c r="D280" s="80"/>
      <c r="E280" s="80"/>
      <c r="F280" s="80"/>
      <c r="G280" s="80"/>
      <c r="H280" s="80"/>
    </row>
    <row r="281" spans="1:8" ht="14.25">
      <c r="A281" s="80"/>
      <c r="B281" s="80"/>
      <c r="C281" s="80"/>
      <c r="D281" s="80"/>
      <c r="E281" s="80"/>
      <c r="F281" s="80"/>
      <c r="G281" s="80"/>
      <c r="H281" s="80"/>
    </row>
    <row r="282" spans="1:8" ht="14.25">
      <c r="A282" s="80"/>
      <c r="B282" s="80"/>
      <c r="C282" s="80"/>
      <c r="D282" s="80"/>
      <c r="E282" s="80"/>
      <c r="F282" s="80"/>
      <c r="G282" s="80"/>
      <c r="H282" s="80"/>
    </row>
    <row r="283" spans="1:8" ht="14.25">
      <c r="A283" s="80"/>
      <c r="B283" s="80"/>
      <c r="C283" s="80"/>
      <c r="D283" s="80"/>
      <c r="E283" s="80"/>
      <c r="F283" s="80"/>
      <c r="G283" s="80"/>
      <c r="H283" s="80"/>
    </row>
    <row r="284" spans="1:8" ht="14.25">
      <c r="A284" s="80"/>
      <c r="B284" s="80"/>
      <c r="C284" s="80"/>
      <c r="D284" s="80"/>
      <c r="E284" s="80"/>
      <c r="F284" s="80"/>
      <c r="G284" s="80"/>
      <c r="H284" s="80"/>
    </row>
    <row r="285" spans="1:8" ht="14.25">
      <c r="A285" s="80"/>
      <c r="B285" s="80"/>
      <c r="C285" s="80"/>
      <c r="D285" s="80"/>
      <c r="E285" s="80"/>
      <c r="F285" s="80"/>
      <c r="G285" s="80"/>
      <c r="H285" s="80"/>
    </row>
    <row r="286" spans="1:8" ht="14.25">
      <c r="A286" s="80"/>
      <c r="B286" s="80"/>
      <c r="C286" s="80"/>
      <c r="D286" s="80"/>
      <c r="E286" s="80"/>
      <c r="F286" s="80"/>
      <c r="G286" s="80"/>
      <c r="H286" s="80"/>
    </row>
    <row r="287" spans="1:8" ht="14.25">
      <c r="A287" s="80"/>
      <c r="B287" s="80"/>
      <c r="C287" s="80"/>
      <c r="D287" s="80"/>
      <c r="E287" s="80"/>
      <c r="F287" s="80"/>
      <c r="G287" s="80"/>
      <c r="H287" s="80"/>
    </row>
    <row r="288" spans="1:8" ht="14.25">
      <c r="A288" s="80"/>
      <c r="B288" s="80"/>
      <c r="C288" s="80"/>
      <c r="D288" s="80"/>
      <c r="E288" s="80"/>
      <c r="F288" s="80"/>
      <c r="G288" s="80"/>
      <c r="H288" s="80"/>
    </row>
    <row r="289" spans="1:8" ht="14.25">
      <c r="A289" s="80"/>
      <c r="B289" s="80"/>
      <c r="C289" s="80"/>
      <c r="D289" s="80"/>
      <c r="E289" s="80"/>
      <c r="F289" s="80"/>
      <c r="G289" s="80"/>
      <c r="H289" s="80"/>
    </row>
    <row r="290" spans="1:8" ht="14.25">
      <c r="A290" s="80"/>
      <c r="B290" s="80"/>
      <c r="C290" s="80"/>
      <c r="D290" s="80"/>
      <c r="E290" s="80"/>
      <c r="F290" s="80"/>
      <c r="G290" s="80"/>
      <c r="H290" s="80"/>
    </row>
    <row r="291" spans="1:8" ht="14.25">
      <c r="A291" s="80"/>
      <c r="B291" s="80"/>
      <c r="C291" s="80"/>
      <c r="D291" s="80"/>
      <c r="E291" s="80"/>
      <c r="F291" s="80"/>
      <c r="G291" s="80"/>
      <c r="H291" s="80"/>
    </row>
    <row r="292" spans="1:8" ht="14.25">
      <c r="A292" s="80"/>
      <c r="B292" s="80"/>
      <c r="C292" s="80"/>
      <c r="D292" s="80"/>
      <c r="E292" s="80"/>
      <c r="F292" s="80"/>
      <c r="G292" s="80"/>
      <c r="H292" s="80"/>
    </row>
    <row r="293" spans="1:8" ht="14.25">
      <c r="A293" s="80"/>
      <c r="B293" s="80"/>
      <c r="C293" s="80"/>
      <c r="D293" s="80"/>
      <c r="E293" s="80"/>
      <c r="F293" s="80"/>
      <c r="G293" s="80"/>
      <c r="H293" s="80"/>
    </row>
    <row r="294" spans="1:8" ht="14.25">
      <c r="A294" s="80"/>
      <c r="B294" s="80"/>
      <c r="C294" s="80"/>
      <c r="D294" s="80"/>
      <c r="E294" s="80"/>
      <c r="F294" s="80"/>
      <c r="G294" s="80"/>
      <c r="H294" s="80"/>
    </row>
    <row r="295" spans="1:8" ht="14.25">
      <c r="A295" s="80"/>
      <c r="B295" s="80"/>
      <c r="C295" s="80"/>
      <c r="D295" s="80"/>
      <c r="E295" s="80"/>
      <c r="F295" s="80"/>
      <c r="G295" s="80"/>
      <c r="H295" s="80"/>
    </row>
    <row r="296" spans="1:8" ht="14.25">
      <c r="A296" s="80"/>
      <c r="B296" s="80"/>
      <c r="C296" s="80"/>
      <c r="D296" s="80"/>
      <c r="E296" s="80"/>
      <c r="F296" s="80"/>
      <c r="G296" s="80"/>
      <c r="H296" s="80"/>
    </row>
    <row r="297" spans="1:8" ht="14.25">
      <c r="A297" s="80"/>
      <c r="B297" s="80"/>
      <c r="C297" s="80"/>
      <c r="D297" s="80"/>
      <c r="E297" s="80"/>
      <c r="F297" s="80"/>
      <c r="G297" s="80"/>
      <c r="H297" s="80"/>
    </row>
    <row r="298" spans="1:8" ht="14.25">
      <c r="A298" s="80"/>
      <c r="B298" s="80"/>
      <c r="C298" s="80"/>
      <c r="D298" s="80"/>
      <c r="E298" s="80"/>
      <c r="F298" s="80"/>
      <c r="G298" s="80"/>
      <c r="H298" s="80"/>
    </row>
    <row r="299" spans="1:8" ht="14.25">
      <c r="A299" s="80"/>
      <c r="B299" s="80"/>
      <c r="C299" s="80"/>
      <c r="D299" s="80"/>
      <c r="E299" s="80"/>
      <c r="F299" s="80"/>
      <c r="G299" s="80"/>
      <c r="H299" s="80"/>
    </row>
    <row r="300" spans="1:8" ht="14.25">
      <c r="A300" s="80"/>
      <c r="B300" s="80"/>
      <c r="C300" s="80"/>
      <c r="D300" s="80"/>
      <c r="E300" s="80"/>
      <c r="F300" s="80"/>
      <c r="G300" s="80"/>
      <c r="H300" s="80"/>
    </row>
    <row r="301" spans="1:8" ht="14.25">
      <c r="A301" s="80"/>
      <c r="B301" s="80"/>
      <c r="C301" s="80"/>
      <c r="D301" s="80"/>
      <c r="E301" s="80"/>
      <c r="F301" s="80"/>
      <c r="G301" s="80"/>
      <c r="H301" s="80"/>
    </row>
    <row r="302" spans="1:8" ht="14.25">
      <c r="A302" s="80"/>
      <c r="B302" s="80"/>
      <c r="C302" s="80"/>
      <c r="D302" s="80"/>
      <c r="E302" s="80"/>
      <c r="F302" s="80"/>
      <c r="G302" s="80"/>
      <c r="H302" s="80"/>
    </row>
    <row r="303" spans="1:8" ht="14.25">
      <c r="A303" s="80"/>
      <c r="B303" s="80"/>
      <c r="C303" s="80"/>
      <c r="D303" s="80"/>
      <c r="E303" s="80"/>
      <c r="F303" s="80"/>
      <c r="G303" s="80"/>
      <c r="H303" s="80"/>
    </row>
    <row r="304" spans="1:8" ht="14.25">
      <c r="A304" s="80"/>
      <c r="B304" s="80"/>
      <c r="C304" s="80"/>
      <c r="D304" s="80"/>
      <c r="E304" s="80"/>
      <c r="F304" s="80"/>
      <c r="G304" s="80"/>
      <c r="H304" s="80"/>
    </row>
    <row r="305" spans="1:8" ht="14.25">
      <c r="A305" s="80"/>
      <c r="B305" s="80"/>
      <c r="C305" s="80"/>
      <c r="D305" s="80"/>
      <c r="E305" s="80"/>
      <c r="F305" s="80"/>
      <c r="G305" s="80"/>
      <c r="H305" s="80"/>
    </row>
    <row r="306" spans="1:8" ht="14.25">
      <c r="A306" s="80"/>
      <c r="B306" s="80"/>
      <c r="C306" s="80"/>
      <c r="D306" s="80"/>
      <c r="E306" s="80"/>
      <c r="F306" s="80"/>
      <c r="G306" s="80"/>
      <c r="H306" s="80"/>
    </row>
    <row r="307" spans="1:8" ht="14.25">
      <c r="A307" s="80"/>
      <c r="B307" s="80"/>
      <c r="C307" s="80"/>
      <c r="D307" s="80"/>
      <c r="E307" s="80"/>
      <c r="F307" s="80"/>
      <c r="G307" s="80"/>
      <c r="H307" s="80"/>
    </row>
    <row r="308" spans="1:8" ht="14.25">
      <c r="A308" s="80"/>
      <c r="B308" s="80"/>
      <c r="C308" s="80"/>
      <c r="D308" s="80"/>
      <c r="E308" s="80"/>
      <c r="F308" s="80"/>
      <c r="G308" s="80"/>
      <c r="H308" s="80"/>
    </row>
    <row r="309" spans="1:8" ht="14.25">
      <c r="A309" s="80"/>
      <c r="B309" s="80"/>
      <c r="C309" s="80"/>
      <c r="D309" s="80"/>
      <c r="E309" s="80"/>
      <c r="F309" s="80"/>
      <c r="G309" s="80"/>
      <c r="H309" s="80"/>
    </row>
    <row r="310" spans="1:8" ht="14.25">
      <c r="A310" s="80"/>
      <c r="B310" s="80"/>
      <c r="C310" s="80"/>
      <c r="D310" s="80"/>
      <c r="E310" s="80"/>
      <c r="F310" s="80"/>
      <c r="G310" s="80"/>
      <c r="H310" s="80"/>
    </row>
    <row r="311" spans="1:8" ht="14.25">
      <c r="A311" s="80"/>
      <c r="B311" s="80"/>
      <c r="C311" s="80"/>
      <c r="D311" s="80"/>
      <c r="E311" s="80"/>
      <c r="F311" s="80"/>
      <c r="G311" s="80"/>
      <c r="H311" s="80"/>
    </row>
    <row r="312" spans="1:8" ht="14.25">
      <c r="A312" s="80"/>
      <c r="B312" s="80"/>
      <c r="C312" s="80"/>
      <c r="D312" s="80"/>
      <c r="E312" s="80"/>
      <c r="F312" s="80"/>
      <c r="G312" s="80"/>
      <c r="H312" s="80"/>
    </row>
    <row r="313" spans="1:8" ht="14.25">
      <c r="A313" s="80"/>
      <c r="B313" s="80"/>
      <c r="C313" s="80"/>
      <c r="D313" s="80"/>
      <c r="E313" s="80"/>
      <c r="F313" s="80"/>
      <c r="G313" s="80"/>
      <c r="H313" s="80"/>
    </row>
    <row r="314" spans="1:8" ht="14.25">
      <c r="A314" s="80"/>
      <c r="B314" s="80"/>
      <c r="C314" s="80"/>
      <c r="D314" s="80"/>
      <c r="E314" s="80"/>
      <c r="F314" s="80"/>
      <c r="G314" s="80"/>
      <c r="H314" s="80"/>
    </row>
    <row r="315" spans="1:8" ht="14.25">
      <c r="A315" s="80"/>
      <c r="B315" s="80"/>
      <c r="C315" s="80"/>
      <c r="D315" s="80"/>
      <c r="E315" s="80"/>
      <c r="F315" s="80"/>
      <c r="G315" s="80"/>
      <c r="H315" s="80"/>
    </row>
    <row r="316" spans="1:8" ht="14.25">
      <c r="A316" s="80"/>
      <c r="B316" s="80"/>
      <c r="C316" s="80"/>
      <c r="D316" s="80"/>
      <c r="E316" s="80"/>
      <c r="F316" s="80"/>
      <c r="G316" s="80"/>
      <c r="H316" s="80"/>
    </row>
    <row r="317" spans="1:8" ht="14.25">
      <c r="A317" s="80"/>
      <c r="B317" s="80"/>
      <c r="C317" s="80"/>
      <c r="D317" s="80"/>
      <c r="E317" s="80"/>
      <c r="F317" s="80"/>
      <c r="G317" s="80"/>
      <c r="H317" s="80"/>
    </row>
    <row r="318" spans="1:8" ht="14.25">
      <c r="A318" s="80"/>
      <c r="B318" s="80"/>
      <c r="C318" s="80"/>
      <c r="D318" s="80"/>
      <c r="E318" s="80"/>
      <c r="F318" s="80"/>
      <c r="G318" s="80"/>
      <c r="H318" s="80"/>
    </row>
    <row r="319" spans="1:8" ht="14.25">
      <c r="A319" s="80"/>
      <c r="B319" s="80"/>
      <c r="C319" s="80"/>
      <c r="D319" s="80"/>
      <c r="E319" s="80"/>
      <c r="F319" s="80"/>
      <c r="G319" s="80"/>
      <c r="H319" s="80"/>
    </row>
    <row r="320" spans="1:8" ht="14.25">
      <c r="A320" s="80"/>
      <c r="B320" s="80"/>
      <c r="C320" s="80"/>
      <c r="D320" s="80"/>
      <c r="E320" s="80"/>
      <c r="F320" s="80"/>
      <c r="G320" s="80"/>
      <c r="H320" s="80"/>
    </row>
    <row r="321" spans="1:8" ht="14.25">
      <c r="A321" s="80"/>
      <c r="B321" s="80"/>
      <c r="C321" s="80"/>
      <c r="D321" s="80"/>
      <c r="E321" s="80"/>
      <c r="F321" s="80"/>
      <c r="G321" s="80"/>
      <c r="H321" s="80"/>
    </row>
    <row r="322" spans="1:8" ht="14.25">
      <c r="A322" s="80"/>
      <c r="B322" s="80"/>
      <c r="C322" s="80"/>
      <c r="D322" s="80"/>
      <c r="E322" s="80"/>
      <c r="F322" s="80"/>
      <c r="G322" s="80"/>
      <c r="H322" s="80"/>
    </row>
    <row r="323" spans="1:8" ht="14.25">
      <c r="A323" s="80"/>
      <c r="B323" s="80"/>
      <c r="C323" s="80"/>
      <c r="D323" s="80"/>
      <c r="E323" s="80"/>
      <c r="F323" s="80"/>
      <c r="G323" s="80"/>
      <c r="H323" s="80"/>
    </row>
    <row r="324" spans="1:8" ht="14.25">
      <c r="A324" s="80"/>
      <c r="B324" s="80"/>
      <c r="C324" s="80"/>
      <c r="D324" s="80"/>
      <c r="E324" s="80"/>
      <c r="F324" s="80"/>
      <c r="G324" s="80"/>
      <c r="H324" s="80"/>
    </row>
    <row r="325" spans="1:8" ht="14.25">
      <c r="A325" s="80"/>
      <c r="B325" s="80"/>
      <c r="C325" s="80"/>
      <c r="D325" s="80"/>
      <c r="E325" s="80"/>
      <c r="F325" s="80"/>
      <c r="G325" s="80"/>
      <c r="H325" s="80"/>
    </row>
    <row r="326" spans="1:8" ht="14.25">
      <c r="A326" s="80"/>
      <c r="B326" s="80"/>
      <c r="C326" s="80"/>
      <c r="D326" s="80"/>
      <c r="E326" s="80"/>
      <c r="F326" s="80"/>
      <c r="G326" s="80"/>
      <c r="H326" s="80"/>
    </row>
    <row r="327" spans="1:8" ht="14.25">
      <c r="A327" s="80"/>
      <c r="B327" s="80"/>
      <c r="C327" s="80"/>
      <c r="D327" s="80"/>
      <c r="E327" s="80"/>
      <c r="F327" s="80"/>
      <c r="G327" s="80"/>
      <c r="H327" s="80"/>
    </row>
    <row r="328" spans="1:8" ht="14.25">
      <c r="A328" s="80"/>
      <c r="B328" s="80"/>
      <c r="C328" s="80"/>
      <c r="D328" s="80"/>
      <c r="E328" s="80"/>
      <c r="F328" s="80"/>
      <c r="G328" s="80"/>
      <c r="H328" s="80"/>
    </row>
    <row r="329" spans="1:8" ht="14.25">
      <c r="A329" s="80"/>
      <c r="B329" s="80"/>
      <c r="C329" s="80"/>
      <c r="D329" s="80"/>
      <c r="E329" s="80"/>
      <c r="F329" s="80"/>
      <c r="G329" s="80"/>
      <c r="H329" s="80"/>
    </row>
    <row r="330" spans="1:8" ht="14.25">
      <c r="A330" s="80"/>
      <c r="B330" s="80"/>
      <c r="C330" s="80"/>
      <c r="D330" s="80"/>
      <c r="E330" s="80"/>
      <c r="F330" s="80"/>
      <c r="G330" s="80"/>
      <c r="H330" s="80"/>
    </row>
    <row r="331" spans="1:8" ht="14.25">
      <c r="A331" s="80"/>
      <c r="B331" s="80"/>
      <c r="C331" s="80"/>
      <c r="D331" s="80"/>
      <c r="E331" s="80"/>
      <c r="F331" s="80"/>
      <c r="G331" s="80"/>
      <c r="H331" s="80"/>
    </row>
    <row r="332" spans="1:8" ht="14.25">
      <c r="A332" s="80"/>
      <c r="B332" s="80"/>
      <c r="C332" s="80"/>
      <c r="D332" s="80"/>
      <c r="E332" s="80"/>
      <c r="F332" s="80"/>
      <c r="G332" s="80"/>
      <c r="H332" s="80"/>
    </row>
    <row r="333" spans="1:8" ht="14.25">
      <c r="A333" s="80"/>
      <c r="B333" s="80"/>
      <c r="C333" s="80"/>
      <c r="D333" s="80"/>
      <c r="E333" s="80"/>
      <c r="F333" s="80"/>
      <c r="G333" s="80"/>
      <c r="H333" s="80"/>
    </row>
    <row r="334" spans="1:8" ht="14.25">
      <c r="A334" s="80"/>
      <c r="B334" s="80"/>
      <c r="C334" s="80"/>
      <c r="D334" s="80"/>
      <c r="E334" s="80"/>
      <c r="F334" s="80"/>
      <c r="G334" s="80"/>
      <c r="H334" s="80"/>
    </row>
    <row r="335" spans="1:8" ht="14.25">
      <c r="A335" s="80"/>
      <c r="B335" s="80"/>
      <c r="C335" s="80"/>
      <c r="D335" s="80"/>
      <c r="E335" s="80"/>
      <c r="F335" s="80"/>
      <c r="G335" s="80"/>
      <c r="H335" s="80"/>
    </row>
    <row r="336" spans="1:8" ht="14.25">
      <c r="A336" s="80"/>
      <c r="B336" s="80"/>
      <c r="C336" s="80"/>
      <c r="D336" s="80"/>
      <c r="E336" s="80"/>
      <c r="F336" s="80"/>
      <c r="G336" s="80"/>
      <c r="H336" s="80"/>
    </row>
    <row r="337" spans="1:8" ht="14.25">
      <c r="A337" s="80"/>
      <c r="B337" s="80"/>
      <c r="C337" s="80"/>
      <c r="D337" s="80"/>
      <c r="E337" s="80"/>
      <c r="F337" s="80"/>
      <c r="G337" s="80"/>
      <c r="H337" s="80"/>
    </row>
    <row r="338" spans="1:8" ht="14.25">
      <c r="A338" s="80"/>
      <c r="B338" s="80"/>
      <c r="C338" s="80"/>
      <c r="D338" s="80"/>
      <c r="E338" s="80"/>
      <c r="F338" s="80"/>
      <c r="G338" s="80"/>
      <c r="H338" s="80"/>
    </row>
    <row r="339" spans="1:8" ht="14.25">
      <c r="A339" s="80"/>
      <c r="B339" s="80"/>
      <c r="C339" s="80"/>
      <c r="D339" s="80"/>
      <c r="E339" s="80"/>
      <c r="F339" s="80"/>
      <c r="G339" s="80"/>
      <c r="H339" s="80"/>
    </row>
    <row r="340" spans="1:8" ht="14.25">
      <c r="A340" s="80"/>
      <c r="B340" s="80"/>
      <c r="C340" s="80"/>
      <c r="D340" s="80"/>
      <c r="E340" s="80"/>
      <c r="F340" s="80"/>
      <c r="G340" s="80"/>
      <c r="H340" s="80"/>
    </row>
    <row r="341" spans="1:8" ht="14.25">
      <c r="A341" s="80"/>
      <c r="B341" s="80"/>
      <c r="C341" s="80"/>
      <c r="D341" s="80"/>
      <c r="E341" s="80"/>
      <c r="F341" s="80"/>
      <c r="G341" s="80"/>
      <c r="H341" s="80"/>
    </row>
    <row r="342" spans="1:8" ht="14.25">
      <c r="A342" s="80"/>
      <c r="B342" s="80"/>
      <c r="C342" s="80"/>
      <c r="D342" s="80"/>
      <c r="E342" s="80"/>
      <c r="F342" s="80"/>
      <c r="G342" s="80"/>
      <c r="H342" s="80"/>
    </row>
    <row r="343" spans="1:8" ht="14.25">
      <c r="A343" s="80"/>
      <c r="B343" s="80"/>
      <c r="C343" s="80"/>
      <c r="D343" s="80"/>
      <c r="E343" s="80"/>
      <c r="F343" s="80"/>
      <c r="G343" s="80"/>
      <c r="H343" s="80"/>
    </row>
    <row r="344" spans="1:8" ht="14.25">
      <c r="A344" s="80"/>
      <c r="B344" s="80"/>
      <c r="C344" s="80"/>
      <c r="D344" s="80"/>
      <c r="E344" s="80"/>
      <c r="F344" s="80"/>
      <c r="G344" s="80"/>
      <c r="H344" s="80"/>
    </row>
    <row r="345" spans="1:8" ht="14.25">
      <c r="A345" s="80"/>
      <c r="B345" s="80"/>
      <c r="C345" s="80"/>
      <c r="D345" s="80"/>
      <c r="E345" s="80"/>
      <c r="F345" s="80"/>
      <c r="G345" s="80"/>
      <c r="H345" s="80"/>
    </row>
    <row r="346" spans="1:8" ht="14.25">
      <c r="A346" s="80"/>
      <c r="B346" s="80"/>
      <c r="C346" s="80"/>
      <c r="D346" s="80"/>
      <c r="E346" s="80"/>
      <c r="F346" s="80"/>
      <c r="G346" s="80"/>
      <c r="H346" s="80"/>
    </row>
    <row r="347" spans="1:8" ht="14.25">
      <c r="A347" s="80"/>
      <c r="B347" s="80"/>
      <c r="C347" s="80"/>
      <c r="D347" s="80"/>
      <c r="E347" s="80"/>
      <c r="F347" s="80"/>
      <c r="G347" s="80"/>
      <c r="H347" s="80"/>
    </row>
    <row r="348" spans="1:8" ht="14.25">
      <c r="A348" s="80"/>
      <c r="B348" s="80"/>
      <c r="C348" s="80"/>
      <c r="D348" s="80"/>
      <c r="E348" s="80"/>
      <c r="F348" s="80"/>
      <c r="G348" s="80"/>
      <c r="H348" s="80"/>
    </row>
    <row r="349" spans="1:8" ht="14.25">
      <c r="A349" s="80"/>
      <c r="B349" s="80"/>
      <c r="C349" s="80"/>
      <c r="D349" s="80"/>
      <c r="E349" s="80"/>
      <c r="F349" s="80"/>
      <c r="G349" s="80"/>
      <c r="H349" s="80"/>
    </row>
    <row r="350" spans="1:8" ht="14.25">
      <c r="A350" s="80"/>
      <c r="B350" s="80"/>
      <c r="C350" s="80"/>
      <c r="D350" s="80"/>
      <c r="E350" s="80"/>
      <c r="F350" s="80"/>
      <c r="G350" s="80"/>
      <c r="H350" s="80"/>
    </row>
    <row r="351" spans="1:8" ht="14.25">
      <c r="A351" s="80"/>
      <c r="B351" s="80"/>
      <c r="C351" s="80"/>
      <c r="D351" s="80"/>
      <c r="E351" s="80"/>
      <c r="F351" s="80"/>
      <c r="G351" s="80"/>
      <c r="H351" s="80"/>
    </row>
    <row r="352" spans="1:8" ht="14.25">
      <c r="A352" s="80"/>
      <c r="B352" s="80"/>
      <c r="C352" s="80"/>
      <c r="D352" s="80"/>
      <c r="E352" s="80"/>
      <c r="F352" s="80"/>
      <c r="G352" s="80"/>
      <c r="H352" s="80"/>
    </row>
    <row r="353" spans="1:8" ht="14.25">
      <c r="A353" s="80"/>
      <c r="B353" s="80"/>
      <c r="C353" s="80"/>
      <c r="D353" s="80"/>
      <c r="E353" s="80"/>
      <c r="F353" s="80"/>
      <c r="G353" s="80"/>
      <c r="H353" s="80"/>
    </row>
    <row r="354" spans="1:8" ht="14.25">
      <c r="A354" s="80"/>
      <c r="B354" s="80"/>
      <c r="C354" s="80"/>
      <c r="D354" s="80"/>
      <c r="E354" s="80"/>
      <c r="F354" s="80"/>
      <c r="G354" s="80"/>
      <c r="H354" s="80"/>
    </row>
    <row r="355" spans="1:8" ht="14.25">
      <c r="A355" s="80"/>
      <c r="B355" s="80"/>
      <c r="C355" s="80"/>
      <c r="D355" s="80"/>
      <c r="E355" s="80"/>
      <c r="F355" s="80"/>
      <c r="G355" s="80"/>
      <c r="H355" s="80"/>
    </row>
    <row r="356" spans="1:8" ht="14.25">
      <c r="A356" s="80"/>
      <c r="B356" s="80"/>
      <c r="C356" s="80"/>
      <c r="D356" s="80"/>
      <c r="E356" s="80"/>
      <c r="F356" s="80"/>
      <c r="G356" s="80"/>
      <c r="H356" s="80"/>
    </row>
    <row r="357" spans="1:8" ht="14.25">
      <c r="A357" s="80"/>
      <c r="B357" s="80"/>
      <c r="C357" s="80"/>
      <c r="D357" s="80"/>
      <c r="E357" s="80"/>
      <c r="F357" s="80"/>
      <c r="G357" s="80"/>
      <c r="H357" s="80"/>
    </row>
    <row r="358" spans="1:8" ht="14.25">
      <c r="A358" s="80"/>
      <c r="B358" s="80"/>
      <c r="C358" s="80"/>
      <c r="D358" s="80"/>
      <c r="E358" s="80"/>
      <c r="F358" s="80"/>
      <c r="G358" s="80"/>
      <c r="H358" s="80"/>
    </row>
    <row r="359" spans="1:8" ht="14.25">
      <c r="A359" s="80"/>
      <c r="B359" s="80"/>
      <c r="C359" s="80"/>
      <c r="D359" s="80"/>
      <c r="E359" s="80"/>
      <c r="F359" s="80"/>
      <c r="G359" s="80"/>
      <c r="H359" s="80"/>
    </row>
    <row r="360" spans="1:8" ht="14.25">
      <c r="A360" s="80"/>
      <c r="B360" s="80"/>
      <c r="C360" s="80"/>
      <c r="D360" s="80"/>
      <c r="E360" s="80"/>
      <c r="F360" s="80"/>
      <c r="G360" s="80"/>
      <c r="H360" s="80"/>
    </row>
    <row r="361" spans="1:8" ht="14.25">
      <c r="A361" s="80"/>
      <c r="B361" s="80"/>
      <c r="C361" s="80"/>
      <c r="D361" s="80"/>
      <c r="E361" s="80"/>
      <c r="F361" s="80"/>
      <c r="G361" s="80"/>
      <c r="H361" s="80"/>
    </row>
    <row r="362" spans="1:8" ht="14.25">
      <c r="A362" s="80"/>
      <c r="B362" s="80"/>
      <c r="C362" s="80"/>
      <c r="D362" s="80"/>
      <c r="E362" s="80"/>
      <c r="F362" s="80"/>
      <c r="G362" s="80"/>
      <c r="H362" s="80"/>
    </row>
    <row r="363" spans="1:8" ht="14.25">
      <c r="A363" s="80"/>
      <c r="B363" s="80"/>
      <c r="C363" s="80"/>
      <c r="D363" s="80"/>
      <c r="E363" s="80"/>
      <c r="F363" s="80"/>
      <c r="G363" s="80"/>
      <c r="H363" s="80"/>
    </row>
    <row r="364" spans="1:8" ht="14.25">
      <c r="A364" s="80"/>
      <c r="B364" s="80"/>
      <c r="C364" s="80"/>
      <c r="D364" s="80"/>
      <c r="E364" s="80"/>
      <c r="F364" s="80"/>
      <c r="G364" s="80"/>
      <c r="H364" s="80"/>
    </row>
    <row r="365" spans="1:8" ht="14.25">
      <c r="A365" s="80"/>
      <c r="B365" s="80"/>
      <c r="C365" s="80"/>
      <c r="D365" s="80"/>
      <c r="E365" s="80"/>
      <c r="F365" s="80"/>
      <c r="G365" s="80"/>
      <c r="H365" s="80"/>
    </row>
    <row r="366" spans="1:8" ht="14.25">
      <c r="A366" s="80"/>
      <c r="B366" s="80"/>
      <c r="C366" s="80"/>
      <c r="D366" s="80"/>
      <c r="E366" s="80"/>
      <c r="F366" s="80"/>
      <c r="G366" s="80"/>
      <c r="H366" s="80"/>
    </row>
    <row r="367" spans="1:8" ht="14.25">
      <c r="A367" s="80"/>
      <c r="B367" s="80"/>
      <c r="C367" s="80"/>
      <c r="D367" s="80"/>
      <c r="E367" s="80"/>
      <c r="F367" s="80"/>
      <c r="G367" s="80"/>
      <c r="H367" s="80"/>
    </row>
    <row r="368" spans="1:8" ht="14.25">
      <c r="A368" s="80"/>
      <c r="B368" s="80"/>
      <c r="C368" s="80"/>
      <c r="D368" s="80"/>
      <c r="E368" s="80"/>
      <c r="F368" s="80"/>
      <c r="G368" s="80"/>
      <c r="H368" s="80"/>
    </row>
    <row r="369" spans="1:8" ht="14.25">
      <c r="A369" s="80"/>
      <c r="B369" s="80"/>
      <c r="C369" s="80"/>
      <c r="D369" s="80"/>
      <c r="E369" s="80"/>
      <c r="F369" s="80"/>
      <c r="G369" s="80"/>
      <c r="H369" s="80"/>
    </row>
    <row r="370" spans="1:8" ht="14.25">
      <c r="A370" s="80"/>
      <c r="B370" s="80"/>
      <c r="C370" s="80"/>
      <c r="D370" s="80"/>
      <c r="E370" s="80"/>
      <c r="F370" s="80"/>
      <c r="G370" s="80"/>
      <c r="H370" s="80"/>
    </row>
    <row r="371" spans="1:8" ht="14.25">
      <c r="A371" s="80"/>
      <c r="B371" s="80"/>
      <c r="C371" s="80"/>
      <c r="D371" s="80"/>
      <c r="E371" s="80"/>
      <c r="F371" s="80"/>
      <c r="G371" s="80"/>
      <c r="H371" s="80"/>
    </row>
    <row r="372" spans="1:8" ht="14.25">
      <c r="A372" s="80"/>
      <c r="B372" s="80"/>
      <c r="C372" s="80"/>
      <c r="D372" s="80"/>
      <c r="E372" s="80"/>
      <c r="F372" s="80"/>
      <c r="G372" s="80"/>
      <c r="H372" s="80"/>
    </row>
    <row r="373" spans="1:8" ht="14.25">
      <c r="A373" s="80"/>
      <c r="B373" s="80"/>
      <c r="C373" s="80"/>
      <c r="D373" s="80"/>
      <c r="E373" s="80"/>
      <c r="F373" s="80"/>
      <c r="G373" s="80"/>
      <c r="H373" s="80"/>
    </row>
    <row r="374" spans="1:8" ht="14.25">
      <c r="A374" s="80"/>
      <c r="B374" s="80"/>
      <c r="C374" s="80"/>
      <c r="D374" s="80"/>
      <c r="E374" s="80"/>
      <c r="F374" s="80"/>
      <c r="G374" s="80"/>
      <c r="H374" s="80"/>
    </row>
    <row r="375" spans="1:8" ht="14.25">
      <c r="A375" s="80"/>
      <c r="B375" s="80"/>
      <c r="C375" s="80"/>
      <c r="D375" s="80"/>
      <c r="E375" s="80"/>
      <c r="F375" s="80"/>
      <c r="G375" s="80"/>
      <c r="H375" s="80"/>
    </row>
    <row r="376" spans="1:8" ht="14.25">
      <c r="A376" s="80"/>
      <c r="B376" s="80"/>
      <c r="C376" s="80"/>
      <c r="D376" s="80"/>
      <c r="E376" s="80"/>
      <c r="F376" s="80"/>
      <c r="G376" s="80"/>
      <c r="H376" s="80"/>
    </row>
    <row r="377" spans="1:8" ht="14.25">
      <c r="A377" s="80"/>
      <c r="B377" s="80"/>
      <c r="C377" s="80"/>
      <c r="D377" s="80"/>
      <c r="E377" s="80"/>
      <c r="F377" s="80"/>
      <c r="G377" s="80"/>
      <c r="H377" s="80"/>
    </row>
    <row r="378" spans="1:8" ht="14.25">
      <c r="A378" s="80"/>
      <c r="B378" s="80"/>
      <c r="C378" s="80"/>
      <c r="D378" s="80"/>
      <c r="E378" s="80"/>
      <c r="F378" s="80"/>
      <c r="G378" s="80"/>
      <c r="H378" s="80"/>
    </row>
    <row r="379" spans="1:8" ht="14.25">
      <c r="A379" s="80"/>
      <c r="B379" s="80"/>
      <c r="C379" s="80"/>
      <c r="D379" s="80"/>
      <c r="E379" s="80"/>
      <c r="F379" s="80"/>
      <c r="G379" s="80"/>
      <c r="H379" s="80"/>
    </row>
    <row r="380" spans="1:8" ht="14.25">
      <c r="A380" s="80"/>
      <c r="B380" s="80"/>
      <c r="C380" s="80"/>
      <c r="D380" s="80"/>
      <c r="E380" s="80"/>
      <c r="F380" s="80"/>
      <c r="G380" s="80"/>
      <c r="H380" s="80"/>
    </row>
    <row r="381" spans="1:8" ht="14.25">
      <c r="A381" s="80"/>
      <c r="B381" s="80"/>
      <c r="C381" s="80"/>
      <c r="D381" s="80"/>
      <c r="E381" s="80"/>
      <c r="F381" s="80"/>
      <c r="G381" s="80"/>
      <c r="H381" s="80"/>
    </row>
    <row r="382" spans="1:8" ht="14.25">
      <c r="A382" s="80"/>
      <c r="B382" s="80"/>
      <c r="C382" s="80"/>
      <c r="D382" s="80"/>
      <c r="E382" s="80"/>
      <c r="F382" s="80"/>
      <c r="G382" s="80"/>
      <c r="H382" s="80"/>
    </row>
    <row r="383" spans="1:8" ht="14.25">
      <c r="A383" s="80"/>
      <c r="B383" s="80"/>
      <c r="C383" s="80"/>
      <c r="D383" s="80"/>
      <c r="E383" s="80"/>
      <c r="F383" s="80"/>
      <c r="G383" s="80"/>
      <c r="H383" s="80"/>
    </row>
    <row r="384" spans="1:8" ht="14.25">
      <c r="A384" s="80"/>
      <c r="B384" s="80"/>
      <c r="C384" s="80"/>
      <c r="D384" s="80"/>
      <c r="E384" s="80"/>
      <c r="F384" s="80"/>
      <c r="G384" s="80"/>
      <c r="H384" s="80"/>
    </row>
    <row r="385" spans="1:8" ht="14.25">
      <c r="A385" s="80"/>
      <c r="B385" s="80"/>
      <c r="C385" s="80"/>
      <c r="D385" s="80"/>
      <c r="E385" s="80"/>
      <c r="F385" s="80"/>
      <c r="G385" s="80"/>
      <c r="H385" s="80"/>
    </row>
    <row r="386" spans="1:8" ht="14.25">
      <c r="A386" s="80"/>
      <c r="B386" s="80"/>
      <c r="C386" s="80"/>
      <c r="D386" s="80"/>
      <c r="E386" s="80"/>
      <c r="F386" s="80"/>
      <c r="G386" s="80"/>
      <c r="H386" s="80"/>
    </row>
    <row r="387" spans="1:8" ht="14.25">
      <c r="A387" s="80"/>
      <c r="B387" s="80"/>
      <c r="C387" s="80"/>
      <c r="D387" s="80"/>
      <c r="E387" s="80"/>
      <c r="F387" s="80"/>
      <c r="G387" s="80"/>
      <c r="H387" s="80"/>
    </row>
    <row r="388" spans="1:8" ht="14.25">
      <c r="A388" s="80"/>
      <c r="B388" s="80"/>
      <c r="C388" s="80"/>
      <c r="D388" s="80"/>
      <c r="E388" s="80"/>
      <c r="F388" s="80"/>
      <c r="G388" s="80"/>
      <c r="H388" s="80"/>
    </row>
    <row r="389" spans="1:8" ht="14.25">
      <c r="A389" s="80"/>
      <c r="B389" s="80"/>
      <c r="C389" s="80"/>
      <c r="D389" s="80"/>
      <c r="E389" s="80"/>
      <c r="F389" s="80"/>
      <c r="G389" s="80"/>
      <c r="H389" s="80"/>
    </row>
    <row r="390" spans="1:8" ht="14.25">
      <c r="A390" s="80"/>
      <c r="B390" s="80"/>
      <c r="C390" s="80"/>
      <c r="D390" s="80"/>
      <c r="E390" s="80"/>
      <c r="F390" s="80"/>
      <c r="G390" s="80"/>
      <c r="H390" s="80"/>
    </row>
    <row r="391" spans="1:8" ht="14.25">
      <c r="A391" s="80"/>
      <c r="B391" s="80"/>
      <c r="C391" s="80"/>
      <c r="D391" s="80"/>
      <c r="E391" s="80"/>
      <c r="F391" s="80"/>
      <c r="G391" s="80"/>
      <c r="H391" s="80"/>
    </row>
    <row r="392" spans="1:8" ht="14.25">
      <c r="A392" s="80"/>
      <c r="B392" s="80"/>
      <c r="C392" s="80"/>
      <c r="D392" s="80"/>
      <c r="E392" s="80"/>
      <c r="F392" s="80"/>
      <c r="G392" s="80"/>
      <c r="H392" s="80"/>
    </row>
    <row r="393" spans="1:8" ht="14.25">
      <c r="A393" s="80"/>
      <c r="B393" s="80"/>
      <c r="C393" s="80"/>
      <c r="D393" s="80"/>
      <c r="E393" s="80"/>
      <c r="F393" s="80"/>
      <c r="G393" s="80"/>
      <c r="H393" s="80"/>
    </row>
    <row r="394" spans="1:8" ht="14.25">
      <c r="A394" s="80"/>
      <c r="B394" s="80"/>
      <c r="C394" s="80"/>
      <c r="D394" s="80"/>
      <c r="E394" s="80"/>
      <c r="F394" s="80"/>
      <c r="G394" s="80"/>
      <c r="H394" s="80"/>
    </row>
    <row r="395" spans="1:8" ht="14.25">
      <c r="A395" s="80"/>
      <c r="B395" s="80"/>
      <c r="C395" s="80"/>
      <c r="D395" s="80"/>
      <c r="E395" s="80"/>
      <c r="F395" s="80"/>
      <c r="G395" s="80"/>
      <c r="H395" s="80"/>
    </row>
    <row r="396" spans="1:8" ht="14.25">
      <c r="A396" s="80"/>
      <c r="B396" s="80"/>
      <c r="C396" s="80"/>
      <c r="D396" s="80"/>
      <c r="E396" s="80"/>
      <c r="F396" s="80"/>
      <c r="G396" s="80"/>
      <c r="H396" s="80"/>
    </row>
    <row r="397" spans="1:8" ht="14.25">
      <c r="A397" s="80"/>
      <c r="B397" s="80"/>
      <c r="C397" s="80"/>
      <c r="D397" s="80"/>
      <c r="E397" s="80"/>
      <c r="F397" s="80"/>
      <c r="G397" s="80"/>
      <c r="H397" s="80"/>
    </row>
    <row r="398" spans="1:8" ht="14.25">
      <c r="A398" s="80"/>
      <c r="B398" s="80"/>
      <c r="C398" s="80"/>
      <c r="D398" s="80"/>
      <c r="E398" s="80"/>
      <c r="F398" s="80"/>
      <c r="G398" s="80"/>
      <c r="H398" s="80"/>
    </row>
    <row r="399" spans="1:8" ht="14.25">
      <c r="A399" s="80"/>
      <c r="B399" s="80"/>
      <c r="C399" s="80"/>
      <c r="D399" s="80"/>
      <c r="E399" s="80"/>
      <c r="F399" s="80"/>
      <c r="G399" s="80"/>
      <c r="H399" s="80"/>
    </row>
    <row r="400" spans="1:8" ht="14.25">
      <c r="A400" s="80"/>
      <c r="B400" s="80"/>
      <c r="C400" s="80"/>
      <c r="D400" s="80"/>
      <c r="E400" s="80"/>
      <c r="F400" s="80"/>
      <c r="G400" s="80"/>
      <c r="H400" s="80"/>
    </row>
    <row r="401" spans="1:8" ht="14.25">
      <c r="A401" s="80"/>
      <c r="B401" s="80"/>
      <c r="C401" s="80"/>
      <c r="D401" s="80"/>
      <c r="E401" s="80"/>
      <c r="F401" s="80"/>
      <c r="G401" s="80"/>
      <c r="H401" s="80"/>
    </row>
    <row r="402" spans="1:8" ht="14.25">
      <c r="A402" s="80"/>
      <c r="B402" s="80"/>
      <c r="C402" s="80"/>
      <c r="D402" s="80"/>
      <c r="E402" s="80"/>
      <c r="F402" s="80"/>
      <c r="G402" s="80"/>
      <c r="H402" s="80"/>
    </row>
    <row r="403" spans="1:8" ht="14.25">
      <c r="A403" s="80"/>
      <c r="B403" s="80"/>
      <c r="C403" s="80"/>
      <c r="D403" s="80"/>
      <c r="E403" s="80"/>
      <c r="F403" s="80"/>
      <c r="G403" s="80"/>
      <c r="H403" s="80"/>
    </row>
    <row r="404" spans="1:8" ht="14.25">
      <c r="A404" s="80"/>
      <c r="B404" s="80"/>
      <c r="C404" s="80"/>
      <c r="D404" s="80"/>
      <c r="E404" s="80"/>
      <c r="F404" s="80"/>
      <c r="G404" s="80"/>
      <c r="H404" s="80"/>
    </row>
    <row r="405" spans="1:8" ht="14.25">
      <c r="A405" s="80"/>
      <c r="B405" s="80"/>
      <c r="C405" s="80"/>
      <c r="D405" s="80"/>
      <c r="E405" s="80"/>
      <c r="F405" s="80"/>
      <c r="G405" s="80"/>
      <c r="H405" s="80"/>
    </row>
    <row r="406" spans="1:8" ht="14.25">
      <c r="A406" s="80"/>
      <c r="B406" s="80"/>
      <c r="C406" s="80"/>
      <c r="D406" s="80"/>
      <c r="E406" s="80"/>
      <c r="F406" s="80"/>
      <c r="G406" s="80"/>
      <c r="H406" s="80"/>
    </row>
    <row r="407" spans="1:8" ht="14.25">
      <c r="A407" s="80"/>
      <c r="B407" s="80"/>
      <c r="C407" s="80"/>
      <c r="D407" s="80"/>
      <c r="E407" s="80"/>
      <c r="F407" s="80"/>
      <c r="G407" s="80"/>
      <c r="H407" s="80"/>
    </row>
    <row r="408" spans="1:8" ht="14.25">
      <c r="A408" s="80"/>
      <c r="B408" s="80"/>
      <c r="C408" s="80"/>
      <c r="D408" s="80"/>
      <c r="E408" s="80"/>
      <c r="F408" s="80"/>
      <c r="G408" s="80"/>
      <c r="H408" s="80"/>
    </row>
    <row r="409" spans="1:8" ht="14.25">
      <c r="A409" s="80"/>
      <c r="B409" s="80"/>
      <c r="C409" s="80"/>
      <c r="D409" s="80"/>
      <c r="E409" s="80"/>
      <c r="F409" s="80"/>
      <c r="G409" s="80"/>
      <c r="H409" s="80"/>
    </row>
    <row r="410" spans="1:8" ht="14.25">
      <c r="A410" s="80"/>
      <c r="B410" s="80"/>
      <c r="C410" s="80"/>
      <c r="D410" s="80"/>
      <c r="E410" s="80"/>
      <c r="F410" s="80"/>
      <c r="G410" s="80"/>
      <c r="H410" s="80"/>
    </row>
    <row r="411" spans="1:8" ht="14.25">
      <c r="A411" s="80"/>
      <c r="B411" s="80"/>
      <c r="C411" s="80"/>
      <c r="D411" s="80"/>
      <c r="E411" s="80"/>
      <c r="F411" s="80"/>
      <c r="G411" s="80"/>
      <c r="H411" s="80"/>
    </row>
    <row r="412" spans="1:8" ht="14.25">
      <c r="A412" s="80"/>
      <c r="B412" s="80"/>
      <c r="C412" s="80"/>
      <c r="D412" s="80"/>
      <c r="E412" s="80"/>
      <c r="F412" s="80"/>
      <c r="G412" s="80"/>
      <c r="H412" s="80"/>
    </row>
    <row r="413" spans="1:8" ht="14.25">
      <c r="A413" s="80"/>
      <c r="B413" s="80"/>
      <c r="C413" s="80"/>
      <c r="D413" s="80"/>
      <c r="E413" s="80"/>
      <c r="F413" s="80"/>
      <c r="G413" s="80"/>
      <c r="H413" s="80"/>
    </row>
    <row r="414" spans="1:8" ht="14.25">
      <c r="A414" s="80"/>
      <c r="B414" s="80"/>
      <c r="C414" s="80"/>
      <c r="D414" s="80"/>
      <c r="E414" s="80"/>
      <c r="F414" s="80"/>
      <c r="G414" s="80"/>
      <c r="H414" s="80"/>
    </row>
    <row r="415" spans="1:8" ht="14.25">
      <c r="A415" s="80"/>
      <c r="B415" s="80"/>
      <c r="C415" s="80"/>
      <c r="D415" s="80"/>
      <c r="E415" s="80"/>
      <c r="F415" s="80"/>
      <c r="G415" s="80"/>
      <c r="H415" s="80"/>
    </row>
    <row r="416" spans="1:8" ht="14.25">
      <c r="A416" s="80"/>
      <c r="B416" s="80"/>
      <c r="C416" s="80"/>
      <c r="D416" s="80"/>
      <c r="E416" s="80"/>
      <c r="F416" s="80"/>
      <c r="G416" s="80"/>
      <c r="H416" s="80"/>
    </row>
    <row r="417" spans="1:8" ht="14.25">
      <c r="A417" s="80"/>
      <c r="B417" s="80"/>
      <c r="C417" s="80"/>
      <c r="D417" s="80"/>
      <c r="E417" s="80"/>
      <c r="F417" s="80"/>
      <c r="G417" s="80"/>
      <c r="H417" s="80"/>
    </row>
    <row r="418" spans="1:8" ht="14.25">
      <c r="A418" s="80"/>
      <c r="B418" s="80"/>
      <c r="C418" s="80"/>
      <c r="D418" s="80"/>
      <c r="E418" s="80"/>
      <c r="F418" s="80"/>
      <c r="G418" s="80"/>
      <c r="H418" s="80"/>
    </row>
    <row r="419" spans="1:8" ht="14.25">
      <c r="A419" s="80"/>
      <c r="B419" s="80"/>
      <c r="C419" s="80"/>
      <c r="D419" s="80"/>
      <c r="E419" s="80"/>
      <c r="F419" s="80"/>
      <c r="G419" s="80"/>
      <c r="H419" s="80"/>
    </row>
    <row r="420" spans="1:8" ht="14.25">
      <c r="A420" s="80"/>
      <c r="B420" s="80"/>
      <c r="C420" s="80"/>
      <c r="D420" s="80"/>
      <c r="E420" s="80"/>
      <c r="F420" s="80"/>
      <c r="G420" s="80"/>
      <c r="H420" s="80"/>
    </row>
    <row r="421" spans="1:8" ht="14.25">
      <c r="A421" s="80"/>
      <c r="B421" s="80"/>
      <c r="C421" s="80"/>
      <c r="D421" s="80"/>
      <c r="E421" s="80"/>
      <c r="F421" s="80"/>
      <c r="G421" s="80"/>
      <c r="H421" s="80"/>
    </row>
    <row r="422" spans="1:8" ht="14.25">
      <c r="A422" s="80"/>
      <c r="B422" s="80"/>
      <c r="C422" s="80"/>
      <c r="D422" s="80"/>
      <c r="E422" s="80"/>
      <c r="F422" s="80"/>
      <c r="G422" s="80"/>
      <c r="H422" s="80"/>
    </row>
    <row r="423" spans="1:8" ht="14.25">
      <c r="A423" s="80"/>
      <c r="B423" s="80"/>
      <c r="C423" s="80"/>
      <c r="D423" s="80"/>
      <c r="E423" s="80"/>
      <c r="F423" s="80"/>
      <c r="G423" s="80"/>
      <c r="H423" s="80"/>
    </row>
    <row r="424" spans="1:8" ht="14.25">
      <c r="A424" s="80"/>
      <c r="B424" s="80"/>
      <c r="C424" s="80"/>
      <c r="D424" s="80"/>
      <c r="E424" s="80"/>
      <c r="F424" s="80"/>
      <c r="G424" s="80"/>
      <c r="H424" s="80"/>
    </row>
    <row r="425" spans="1:8" ht="14.25">
      <c r="A425" s="80"/>
      <c r="B425" s="80"/>
      <c r="C425" s="80"/>
      <c r="D425" s="80"/>
      <c r="E425" s="80"/>
      <c r="F425" s="80"/>
      <c r="G425" s="80"/>
      <c r="H425" s="80"/>
    </row>
    <row r="426" spans="1:8" ht="14.25">
      <c r="A426" s="80"/>
      <c r="B426" s="80"/>
      <c r="C426" s="80"/>
      <c r="D426" s="80"/>
      <c r="E426" s="80"/>
      <c r="F426" s="80"/>
      <c r="G426" s="80"/>
      <c r="H426" s="80"/>
    </row>
    <row r="427" spans="1:8" ht="14.25">
      <c r="A427" s="80"/>
      <c r="B427" s="80"/>
      <c r="C427" s="80"/>
      <c r="D427" s="80"/>
      <c r="E427" s="80"/>
      <c r="F427" s="80"/>
      <c r="G427" s="80"/>
      <c r="H427" s="80"/>
    </row>
    <row r="428" spans="1:8" ht="14.25">
      <c r="A428" s="80"/>
      <c r="B428" s="80"/>
      <c r="C428" s="80"/>
      <c r="D428" s="80"/>
      <c r="E428" s="80"/>
      <c r="F428" s="80"/>
      <c r="G428" s="80"/>
      <c r="H428" s="80"/>
    </row>
    <row r="429" spans="1:8" ht="14.25">
      <c r="A429" s="80"/>
      <c r="B429" s="80"/>
      <c r="C429" s="80"/>
      <c r="D429" s="80"/>
      <c r="E429" s="80"/>
      <c r="F429" s="80"/>
      <c r="G429" s="80"/>
      <c r="H429" s="80"/>
    </row>
    <row r="430" spans="1:8" ht="14.25">
      <c r="A430" s="80"/>
      <c r="B430" s="80"/>
      <c r="C430" s="80"/>
      <c r="D430" s="80"/>
      <c r="E430" s="80"/>
      <c r="F430" s="80"/>
      <c r="G430" s="80"/>
      <c r="H430" s="80"/>
    </row>
    <row r="431" spans="1:8" ht="14.25">
      <c r="A431" s="80"/>
      <c r="B431" s="80"/>
      <c r="C431" s="80"/>
      <c r="D431" s="80"/>
      <c r="E431" s="80"/>
      <c r="F431" s="80"/>
      <c r="G431" s="80"/>
      <c r="H431" s="80"/>
    </row>
    <row r="432" spans="1:8" ht="14.25">
      <c r="A432" s="80"/>
      <c r="B432" s="80"/>
      <c r="C432" s="80"/>
      <c r="D432" s="80"/>
      <c r="E432" s="80"/>
      <c r="F432" s="80"/>
      <c r="G432" s="80"/>
      <c r="H432" s="80"/>
    </row>
    <row r="433" spans="1:8" ht="14.25">
      <c r="A433" s="80"/>
      <c r="B433" s="80"/>
      <c r="C433" s="80"/>
      <c r="D433" s="80"/>
      <c r="E433" s="80"/>
      <c r="F433" s="80"/>
      <c r="G433" s="80"/>
      <c r="H433" s="80"/>
    </row>
    <row r="434" spans="1:8" ht="14.25">
      <c r="A434" s="80"/>
      <c r="B434" s="80"/>
      <c r="C434" s="80"/>
      <c r="D434" s="80"/>
      <c r="E434" s="80"/>
      <c r="F434" s="80"/>
      <c r="G434" s="80"/>
      <c r="H434" s="80"/>
    </row>
    <row r="435" spans="1:8" ht="14.25">
      <c r="A435" s="80"/>
      <c r="B435" s="80"/>
      <c r="C435" s="80"/>
      <c r="D435" s="80"/>
      <c r="E435" s="80"/>
      <c r="F435" s="80"/>
      <c r="G435" s="80"/>
      <c r="H435" s="80"/>
    </row>
    <row r="436" spans="1:8" ht="14.25">
      <c r="A436" s="80"/>
      <c r="B436" s="80"/>
      <c r="C436" s="80"/>
      <c r="D436" s="80"/>
      <c r="E436" s="80"/>
      <c r="F436" s="80"/>
      <c r="G436" s="80"/>
      <c r="H436" s="80"/>
    </row>
    <row r="437" spans="1:8" ht="14.25">
      <c r="A437" s="80"/>
      <c r="B437" s="80"/>
      <c r="C437" s="80"/>
      <c r="D437" s="80"/>
      <c r="E437" s="80"/>
      <c r="F437" s="80"/>
      <c r="G437" s="80"/>
      <c r="H437" s="80"/>
    </row>
    <row r="438" spans="1:8" ht="14.25">
      <c r="A438" s="80"/>
      <c r="B438" s="80"/>
      <c r="C438" s="80"/>
      <c r="D438" s="80"/>
      <c r="E438" s="80"/>
      <c r="F438" s="80"/>
      <c r="G438" s="80"/>
      <c r="H438" s="80"/>
    </row>
    <row r="439" spans="1:8" ht="14.25">
      <c r="A439" s="80"/>
      <c r="B439" s="80"/>
      <c r="C439" s="80"/>
      <c r="D439" s="80"/>
      <c r="E439" s="80"/>
      <c r="F439" s="80"/>
      <c r="G439" s="80"/>
      <c r="H439" s="80"/>
    </row>
    <row r="440" spans="1:8" ht="14.25">
      <c r="A440" s="80"/>
      <c r="B440" s="80"/>
      <c r="C440" s="80"/>
      <c r="D440" s="80"/>
      <c r="E440" s="80"/>
      <c r="F440" s="80"/>
      <c r="G440" s="80"/>
      <c r="H440" s="80"/>
    </row>
    <row r="441" spans="1:8" ht="14.25">
      <c r="A441" s="80"/>
      <c r="B441" s="80"/>
      <c r="C441" s="80"/>
      <c r="D441" s="80"/>
      <c r="E441" s="80"/>
      <c r="F441" s="80"/>
      <c r="G441" s="80"/>
      <c r="H441" s="80"/>
    </row>
    <row r="442" spans="1:8" ht="14.25">
      <c r="A442" s="80"/>
      <c r="B442" s="80"/>
      <c r="C442" s="80"/>
      <c r="D442" s="80"/>
      <c r="E442" s="80"/>
      <c r="F442" s="80"/>
      <c r="G442" s="80"/>
      <c r="H442" s="80"/>
    </row>
    <row r="443" spans="1:8" ht="14.25">
      <c r="A443" s="80"/>
      <c r="B443" s="80"/>
      <c r="C443" s="80"/>
      <c r="D443" s="80"/>
      <c r="E443" s="80"/>
      <c r="F443" s="80"/>
      <c r="G443" s="80"/>
      <c r="H443" s="80"/>
    </row>
    <row r="444" spans="1:8" ht="14.25">
      <c r="A444" s="80"/>
      <c r="B444" s="80"/>
      <c r="C444" s="80"/>
      <c r="D444" s="80"/>
      <c r="E444" s="80"/>
      <c r="F444" s="80"/>
      <c r="G444" s="80"/>
      <c r="H444" s="80"/>
    </row>
    <row r="445" spans="1:8" ht="14.25">
      <c r="A445" s="80"/>
      <c r="B445" s="80"/>
      <c r="C445" s="80"/>
      <c r="D445" s="80"/>
      <c r="E445" s="80"/>
      <c r="F445" s="80"/>
      <c r="G445" s="80"/>
      <c r="H445" s="80"/>
    </row>
    <row r="446" spans="1:8" ht="14.25">
      <c r="A446" s="80"/>
      <c r="B446" s="80"/>
      <c r="C446" s="80"/>
      <c r="D446" s="80"/>
      <c r="E446" s="80"/>
      <c r="F446" s="80"/>
      <c r="G446" s="80"/>
      <c r="H446" s="80"/>
    </row>
    <row r="447" spans="1:8" ht="14.25">
      <c r="A447" s="80"/>
      <c r="B447" s="80"/>
      <c r="C447" s="80"/>
      <c r="D447" s="80"/>
      <c r="E447" s="80"/>
      <c r="F447" s="80"/>
      <c r="G447" s="80"/>
      <c r="H447" s="80"/>
    </row>
    <row r="448" spans="1:8" ht="14.25">
      <c r="A448" s="80"/>
      <c r="B448" s="80"/>
      <c r="C448" s="80"/>
      <c r="D448" s="80"/>
      <c r="E448" s="80"/>
      <c r="F448" s="80"/>
      <c r="G448" s="80"/>
      <c r="H448" s="80"/>
    </row>
    <row r="449" spans="1:8" ht="14.25">
      <c r="A449" s="80"/>
      <c r="B449" s="80"/>
      <c r="C449" s="80"/>
      <c r="D449" s="80"/>
      <c r="E449" s="80"/>
      <c r="F449" s="80"/>
      <c r="G449" s="80"/>
      <c r="H449" s="80"/>
    </row>
    <row r="450" spans="1:8" ht="14.25">
      <c r="A450" s="80"/>
      <c r="B450" s="80"/>
      <c r="C450" s="80"/>
      <c r="D450" s="80"/>
      <c r="E450" s="80"/>
      <c r="F450" s="80"/>
      <c r="G450" s="80"/>
      <c r="H450" s="80"/>
    </row>
    <row r="451" spans="1:8" ht="14.25">
      <c r="A451" s="80"/>
      <c r="B451" s="80"/>
      <c r="C451" s="80"/>
      <c r="D451" s="80"/>
      <c r="E451" s="80"/>
      <c r="F451" s="80"/>
      <c r="G451" s="80"/>
      <c r="H451" s="80"/>
    </row>
    <row r="452" spans="1:8" ht="14.25">
      <c r="A452" s="80"/>
      <c r="B452" s="80"/>
      <c r="C452" s="80"/>
      <c r="D452" s="80"/>
      <c r="E452" s="80"/>
      <c r="F452" s="80"/>
      <c r="G452" s="80"/>
      <c r="H452" s="80"/>
    </row>
    <row r="453" spans="1:8" ht="14.25">
      <c r="A453" s="80"/>
      <c r="B453" s="80"/>
      <c r="C453" s="80"/>
      <c r="D453" s="80"/>
      <c r="E453" s="80"/>
      <c r="F453" s="80"/>
      <c r="G453" s="80"/>
      <c r="H453" s="80"/>
    </row>
    <row r="454" spans="1:8" ht="14.25">
      <c r="A454" s="80"/>
      <c r="B454" s="80"/>
      <c r="C454" s="80"/>
      <c r="D454" s="80"/>
      <c r="E454" s="80"/>
      <c r="F454" s="80"/>
      <c r="G454" s="80"/>
      <c r="H454" s="80"/>
    </row>
    <row r="455" spans="1:8" ht="14.25">
      <c r="A455" s="80"/>
      <c r="B455" s="80"/>
      <c r="C455" s="80"/>
      <c r="D455" s="80"/>
      <c r="E455" s="80"/>
      <c r="F455" s="80"/>
      <c r="G455" s="80"/>
      <c r="H455" s="80"/>
    </row>
    <row r="456" spans="1:8" ht="14.25">
      <c r="A456" s="80"/>
      <c r="B456" s="80"/>
      <c r="C456" s="80"/>
      <c r="D456" s="80"/>
      <c r="E456" s="80"/>
      <c r="F456" s="80"/>
      <c r="G456" s="80"/>
      <c r="H456" s="80"/>
    </row>
    <row r="457" spans="1:8" ht="14.25">
      <c r="A457" s="80"/>
      <c r="B457" s="80"/>
      <c r="C457" s="80"/>
      <c r="D457" s="80"/>
      <c r="E457" s="80"/>
      <c r="F457" s="80"/>
      <c r="G457" s="80"/>
      <c r="H457" s="80"/>
    </row>
    <row r="458" spans="1:8" ht="14.25">
      <c r="A458" s="80"/>
      <c r="B458" s="80"/>
      <c r="C458" s="80"/>
      <c r="D458" s="80"/>
      <c r="E458" s="80"/>
      <c r="F458" s="80"/>
      <c r="G458" s="80"/>
      <c r="H458" s="80"/>
    </row>
    <row r="459" spans="1:8" ht="14.25">
      <c r="A459" s="80"/>
      <c r="B459" s="80"/>
      <c r="C459" s="80"/>
      <c r="D459" s="80"/>
      <c r="E459" s="80"/>
      <c r="F459" s="80"/>
      <c r="G459" s="80"/>
      <c r="H459" s="80"/>
    </row>
    <row r="460" spans="1:8" ht="14.25">
      <c r="A460" s="80"/>
      <c r="B460" s="80"/>
      <c r="C460" s="80"/>
      <c r="D460" s="80"/>
      <c r="E460" s="80"/>
      <c r="F460" s="80"/>
      <c r="G460" s="80"/>
      <c r="H460" s="80"/>
    </row>
    <row r="461" spans="1:8" ht="14.25">
      <c r="A461" s="80"/>
      <c r="B461" s="80"/>
      <c r="C461" s="80"/>
      <c r="D461" s="80"/>
      <c r="E461" s="80"/>
      <c r="F461" s="80"/>
      <c r="G461" s="80"/>
      <c r="H461" s="80"/>
    </row>
    <row r="462" spans="1:8" ht="14.25">
      <c r="A462" s="80"/>
      <c r="B462" s="80"/>
      <c r="C462" s="80"/>
      <c r="D462" s="80"/>
      <c r="E462" s="80"/>
      <c r="F462" s="80"/>
      <c r="G462" s="80"/>
      <c r="H462" s="80"/>
    </row>
    <row r="463" spans="1:8" ht="14.25">
      <c r="A463" s="80"/>
      <c r="B463" s="80"/>
      <c r="C463" s="80"/>
      <c r="D463" s="80"/>
      <c r="E463" s="80"/>
      <c r="F463" s="80"/>
      <c r="G463" s="80"/>
      <c r="H463" s="80"/>
    </row>
    <row r="464" spans="1:8" ht="14.25">
      <c r="A464" s="80"/>
      <c r="B464" s="80"/>
      <c r="C464" s="80"/>
      <c r="D464" s="80"/>
      <c r="E464" s="80"/>
      <c r="F464" s="80"/>
      <c r="G464" s="80"/>
      <c r="H464" s="80"/>
    </row>
    <row r="465" spans="1:8" ht="14.25">
      <c r="A465" s="80"/>
      <c r="B465" s="80"/>
      <c r="C465" s="80"/>
      <c r="D465" s="80"/>
      <c r="E465" s="80"/>
      <c r="F465" s="80"/>
      <c r="G465" s="80"/>
      <c r="H465" s="80"/>
    </row>
    <row r="466" spans="1:8" ht="14.25">
      <c r="A466" s="80"/>
      <c r="B466" s="80"/>
      <c r="C466" s="80"/>
      <c r="D466" s="80"/>
      <c r="E466" s="80"/>
      <c r="F466" s="80"/>
      <c r="G466" s="80"/>
      <c r="H466" s="80"/>
    </row>
    <row r="467" spans="1:8" ht="14.25">
      <c r="A467" s="80"/>
      <c r="B467" s="80"/>
      <c r="C467" s="80"/>
      <c r="D467" s="80"/>
      <c r="E467" s="80"/>
      <c r="F467" s="80"/>
      <c r="G467" s="80"/>
      <c r="H467" s="80"/>
    </row>
    <row r="468" spans="1:8" ht="14.25">
      <c r="A468" s="80"/>
      <c r="B468" s="80"/>
      <c r="C468" s="80"/>
      <c r="D468" s="80"/>
      <c r="E468" s="80"/>
      <c r="F468" s="80"/>
      <c r="G468" s="80"/>
      <c r="H468" s="80"/>
    </row>
    <row r="469" spans="1:8" ht="14.25">
      <c r="A469" s="80"/>
      <c r="B469" s="80"/>
      <c r="C469" s="80"/>
      <c r="D469" s="80"/>
      <c r="E469" s="80"/>
      <c r="F469" s="80"/>
      <c r="G469" s="80"/>
      <c r="H469" s="80"/>
    </row>
    <row r="470" spans="1:8" ht="14.25">
      <c r="A470" s="80"/>
      <c r="B470" s="80"/>
      <c r="C470" s="80"/>
      <c r="D470" s="80"/>
      <c r="E470" s="80"/>
      <c r="F470" s="80"/>
      <c r="G470" s="80"/>
      <c r="H470" s="80"/>
    </row>
    <row r="471" spans="1:8" ht="14.25">
      <c r="A471" s="80"/>
      <c r="B471" s="80"/>
      <c r="C471" s="80"/>
      <c r="D471" s="80"/>
      <c r="E471" s="80"/>
      <c r="F471" s="80"/>
      <c r="G471" s="80"/>
      <c r="H471" s="80"/>
    </row>
    <row r="472" spans="1:8" ht="14.25">
      <c r="A472" s="80"/>
      <c r="B472" s="80"/>
      <c r="C472" s="80"/>
      <c r="D472" s="80"/>
      <c r="E472" s="80"/>
      <c r="F472" s="80"/>
      <c r="G472" s="80"/>
      <c r="H472" s="80"/>
    </row>
    <row r="473" spans="1:8" ht="14.25">
      <c r="A473" s="80"/>
      <c r="B473" s="80"/>
      <c r="C473" s="80"/>
      <c r="D473" s="80"/>
      <c r="E473" s="80"/>
      <c r="F473" s="80"/>
      <c r="G473" s="80"/>
      <c r="H473" s="80"/>
    </row>
    <row r="474" spans="1:8" ht="14.25">
      <c r="A474" s="80"/>
      <c r="B474" s="80"/>
      <c r="C474" s="80"/>
      <c r="D474" s="80"/>
      <c r="E474" s="80"/>
      <c r="F474" s="80"/>
      <c r="G474" s="80"/>
      <c r="H474" s="80"/>
    </row>
    <row r="475" spans="1:8" ht="14.25">
      <c r="A475" s="80"/>
      <c r="B475" s="80"/>
      <c r="C475" s="80"/>
      <c r="D475" s="80"/>
      <c r="E475" s="80"/>
      <c r="F475" s="80"/>
      <c r="G475" s="80"/>
      <c r="H475" s="80"/>
    </row>
    <row r="476" spans="1:8" ht="14.25">
      <c r="A476" s="80"/>
      <c r="B476" s="80"/>
      <c r="C476" s="80"/>
      <c r="D476" s="80"/>
      <c r="E476" s="80"/>
      <c r="F476" s="80"/>
      <c r="G476" s="80"/>
      <c r="H476" s="80"/>
    </row>
    <row r="477" spans="1:8" ht="14.25">
      <c r="A477" s="80"/>
      <c r="B477" s="80"/>
      <c r="C477" s="80"/>
      <c r="D477" s="80"/>
      <c r="E477" s="80"/>
      <c r="F477" s="80"/>
      <c r="G477" s="80"/>
      <c r="H477" s="80"/>
    </row>
    <row r="478" spans="1:8" ht="14.25">
      <c r="A478" s="80"/>
      <c r="B478" s="80"/>
      <c r="C478" s="80"/>
      <c r="D478" s="80"/>
      <c r="E478" s="80"/>
      <c r="F478" s="80"/>
      <c r="G478" s="80"/>
      <c r="H478" s="80"/>
    </row>
    <row r="479" spans="1:8" ht="14.25">
      <c r="A479" s="80"/>
      <c r="B479" s="80"/>
      <c r="C479" s="80"/>
      <c r="D479" s="80"/>
      <c r="E479" s="80"/>
      <c r="F479" s="80"/>
      <c r="G479" s="80"/>
      <c r="H479" s="80"/>
    </row>
    <row r="480" spans="1:8" ht="14.25">
      <c r="A480" s="80"/>
      <c r="B480" s="80"/>
      <c r="C480" s="80"/>
      <c r="D480" s="80"/>
      <c r="E480" s="80"/>
      <c r="F480" s="80"/>
      <c r="G480" s="80"/>
      <c r="H480" s="80"/>
    </row>
    <row r="481" spans="1:8" ht="14.25">
      <c r="A481" s="80"/>
      <c r="B481" s="80"/>
      <c r="C481" s="80"/>
      <c r="D481" s="80"/>
      <c r="E481" s="80"/>
      <c r="F481" s="80"/>
      <c r="G481" s="80"/>
      <c r="H481" s="80"/>
    </row>
    <row r="482" spans="1:8" ht="14.25">
      <c r="A482" s="80"/>
      <c r="B482" s="80"/>
      <c r="C482" s="80"/>
      <c r="D482" s="80"/>
      <c r="E482" s="80"/>
      <c r="F482" s="80"/>
      <c r="G482" s="80"/>
      <c r="H482" s="80"/>
    </row>
    <row r="483" spans="1:8" ht="14.25">
      <c r="A483" s="80"/>
      <c r="B483" s="80"/>
      <c r="C483" s="80"/>
      <c r="D483" s="80"/>
      <c r="E483" s="80"/>
      <c r="F483" s="80"/>
      <c r="G483" s="80"/>
      <c r="H483" s="80"/>
    </row>
    <row r="484" spans="1:8" ht="14.25">
      <c r="A484" s="80"/>
      <c r="B484" s="80"/>
      <c r="C484" s="80"/>
      <c r="D484" s="80"/>
      <c r="E484" s="80"/>
      <c r="F484" s="80"/>
      <c r="G484" s="80"/>
      <c r="H484" s="80"/>
    </row>
    <row r="485" spans="1:8" ht="14.25">
      <c r="A485" s="80"/>
      <c r="B485" s="80"/>
      <c r="C485" s="80"/>
      <c r="D485" s="80"/>
      <c r="E485" s="80"/>
      <c r="F485" s="80"/>
      <c r="G485" s="80"/>
      <c r="H485" s="80"/>
    </row>
    <row r="486" spans="1:8" ht="14.25">
      <c r="A486" s="80"/>
      <c r="B486" s="80"/>
      <c r="C486" s="80"/>
      <c r="D486" s="80"/>
      <c r="E486" s="80"/>
      <c r="F486" s="80"/>
      <c r="G486" s="80"/>
      <c r="H486" s="80"/>
    </row>
    <row r="487" spans="1:8" ht="14.25">
      <c r="A487" s="80"/>
      <c r="B487" s="80"/>
      <c r="C487" s="80"/>
      <c r="D487" s="80"/>
      <c r="E487" s="80"/>
      <c r="F487" s="80"/>
      <c r="G487" s="80"/>
      <c r="H487" s="80"/>
    </row>
    <row r="488" spans="1:8" ht="14.25">
      <c r="A488" s="80"/>
      <c r="B488" s="80"/>
      <c r="C488" s="80"/>
      <c r="D488" s="80"/>
      <c r="E488" s="80"/>
      <c r="F488" s="80"/>
      <c r="G488" s="80"/>
      <c r="H488" s="80"/>
    </row>
    <row r="489" spans="1:8" ht="14.25">
      <c r="A489" s="80"/>
      <c r="B489" s="80"/>
      <c r="C489" s="80"/>
      <c r="D489" s="80"/>
      <c r="E489" s="80"/>
      <c r="F489" s="80"/>
      <c r="G489" s="80"/>
      <c r="H489" s="80"/>
    </row>
    <row r="490" spans="1:8" ht="14.25">
      <c r="A490" s="80"/>
      <c r="B490" s="80"/>
      <c r="C490" s="80"/>
      <c r="D490" s="80"/>
      <c r="E490" s="80"/>
      <c r="F490" s="80"/>
      <c r="G490" s="80"/>
      <c r="H490" s="80"/>
    </row>
    <row r="491" spans="1:8" ht="14.25">
      <c r="A491" s="80"/>
      <c r="B491" s="80"/>
      <c r="C491" s="80"/>
      <c r="D491" s="80"/>
      <c r="E491" s="80"/>
      <c r="F491" s="80"/>
      <c r="G491" s="80"/>
      <c r="H491" s="80"/>
    </row>
    <row r="492" spans="1:8" ht="14.25">
      <c r="A492" s="80"/>
      <c r="B492" s="80"/>
      <c r="C492" s="80"/>
      <c r="D492" s="80"/>
      <c r="E492" s="80"/>
      <c r="F492" s="80"/>
      <c r="G492" s="80"/>
      <c r="H492" s="80"/>
    </row>
    <row r="493" spans="1:8" ht="14.25">
      <c r="A493" s="80"/>
      <c r="B493" s="80"/>
      <c r="C493" s="80"/>
      <c r="D493" s="80"/>
      <c r="E493" s="80"/>
      <c r="F493" s="80"/>
      <c r="G493" s="80"/>
      <c r="H493" s="80"/>
    </row>
    <row r="494" spans="1:8" ht="14.25">
      <c r="A494" s="80"/>
      <c r="B494" s="80"/>
      <c r="C494" s="80"/>
      <c r="D494" s="80"/>
      <c r="E494" s="80"/>
      <c r="F494" s="80"/>
      <c r="G494" s="80"/>
      <c r="H494" s="80"/>
    </row>
    <row r="495" spans="1:8" ht="14.25">
      <c r="A495" s="80"/>
      <c r="B495" s="80"/>
      <c r="C495" s="80"/>
      <c r="D495" s="80"/>
      <c r="E495" s="80"/>
      <c r="F495" s="80"/>
      <c r="G495" s="80"/>
      <c r="H495" s="80"/>
    </row>
    <row r="496" spans="1:8" ht="14.25">
      <c r="A496" s="80"/>
      <c r="B496" s="80"/>
      <c r="C496" s="80"/>
      <c r="D496" s="80"/>
      <c r="E496" s="80"/>
      <c r="F496" s="80"/>
      <c r="G496" s="80"/>
      <c r="H496" s="80"/>
    </row>
    <row r="497" spans="1:8" ht="14.25">
      <c r="A497" s="80"/>
      <c r="B497" s="80"/>
      <c r="C497" s="80"/>
      <c r="D497" s="80"/>
      <c r="E497" s="80"/>
      <c r="F497" s="80"/>
      <c r="G497" s="80"/>
      <c r="H497" s="80"/>
    </row>
    <row r="498" spans="1:8" ht="14.25">
      <c r="A498" s="80"/>
      <c r="B498" s="80"/>
      <c r="C498" s="80"/>
      <c r="D498" s="80"/>
      <c r="E498" s="80"/>
      <c r="F498" s="80"/>
      <c r="G498" s="80"/>
      <c r="H498" s="80"/>
    </row>
    <row r="499" spans="1:8" ht="14.25">
      <c r="A499" s="80"/>
      <c r="B499" s="80"/>
      <c r="C499" s="80"/>
      <c r="D499" s="80"/>
      <c r="E499" s="80"/>
      <c r="F499" s="80"/>
      <c r="G499" s="80"/>
      <c r="H499" s="80"/>
    </row>
    <row r="500" spans="1:8" ht="14.25">
      <c r="A500" s="80"/>
      <c r="B500" s="80"/>
      <c r="C500" s="80"/>
      <c r="D500" s="80"/>
      <c r="E500" s="80"/>
      <c r="F500" s="80"/>
      <c r="G500" s="80"/>
      <c r="H500" s="80"/>
    </row>
    <row r="501" spans="1:8" ht="14.25">
      <c r="A501" s="80"/>
      <c r="B501" s="80"/>
      <c r="C501" s="80"/>
      <c r="D501" s="80"/>
      <c r="E501" s="80"/>
      <c r="F501" s="80"/>
      <c r="G501" s="80"/>
      <c r="H501" s="80"/>
    </row>
    <row r="502" spans="1:8" ht="14.25">
      <c r="A502" s="80"/>
      <c r="B502" s="80"/>
      <c r="C502" s="80"/>
      <c r="D502" s="80"/>
      <c r="E502" s="80"/>
      <c r="F502" s="80"/>
      <c r="G502" s="80"/>
      <c r="H502" s="80"/>
    </row>
    <row r="503" spans="1:8" ht="14.25">
      <c r="A503" s="80"/>
      <c r="B503" s="80"/>
      <c r="C503" s="80"/>
      <c r="D503" s="80"/>
      <c r="E503" s="80"/>
      <c r="F503" s="80"/>
      <c r="G503" s="80"/>
      <c r="H503" s="80"/>
    </row>
    <row r="504" spans="1:8" ht="14.25">
      <c r="A504" s="80"/>
      <c r="B504" s="80"/>
      <c r="C504" s="80"/>
      <c r="D504" s="80"/>
      <c r="E504" s="80"/>
      <c r="F504" s="80"/>
      <c r="G504" s="80"/>
      <c r="H504" s="80"/>
    </row>
    <row r="505" spans="1:8" ht="14.25">
      <c r="A505" s="80"/>
      <c r="B505" s="80"/>
      <c r="C505" s="80"/>
      <c r="D505" s="80"/>
      <c r="E505" s="80"/>
      <c r="F505" s="80"/>
      <c r="G505" s="80"/>
      <c r="H505" s="80"/>
    </row>
    <row r="506" spans="1:8" ht="14.25">
      <c r="A506" s="80"/>
      <c r="B506" s="80"/>
      <c r="C506" s="80"/>
      <c r="D506" s="80"/>
      <c r="E506" s="80"/>
      <c r="F506" s="80"/>
      <c r="G506" s="80"/>
      <c r="H506" s="80"/>
    </row>
    <row r="507" spans="1:8" ht="14.25">
      <c r="A507" s="80"/>
      <c r="B507" s="80"/>
      <c r="C507" s="80"/>
      <c r="D507" s="80"/>
      <c r="E507" s="80"/>
      <c r="F507" s="80"/>
      <c r="G507" s="80"/>
      <c r="H507" s="80"/>
    </row>
    <row r="508" spans="1:8" ht="14.25">
      <c r="A508" s="80"/>
      <c r="B508" s="80"/>
      <c r="C508" s="80"/>
      <c r="D508" s="80"/>
      <c r="E508" s="80"/>
      <c r="F508" s="80"/>
      <c r="G508" s="80"/>
      <c r="H508" s="80"/>
    </row>
    <row r="509" spans="1:8" ht="14.25">
      <c r="A509" s="80"/>
      <c r="B509" s="80"/>
      <c r="C509" s="80"/>
      <c r="D509" s="80"/>
      <c r="E509" s="80"/>
      <c r="F509" s="80"/>
      <c r="G509" s="80"/>
      <c r="H509" s="80"/>
    </row>
    <row r="510" spans="1:8" ht="14.25">
      <c r="A510" s="80"/>
      <c r="B510" s="80"/>
      <c r="C510" s="80"/>
      <c r="D510" s="80"/>
      <c r="E510" s="80"/>
      <c r="F510" s="80"/>
      <c r="G510" s="80"/>
      <c r="H510" s="80"/>
    </row>
    <row r="511" spans="1:8" ht="14.25">
      <c r="A511" s="80"/>
      <c r="B511" s="80"/>
      <c r="C511" s="80"/>
      <c r="D511" s="80"/>
      <c r="E511" s="80"/>
      <c r="F511" s="80"/>
      <c r="G511" s="80"/>
      <c r="H511" s="80"/>
    </row>
    <row r="512" spans="1:8" ht="14.25">
      <c r="A512" s="80"/>
      <c r="B512" s="80"/>
      <c r="C512" s="80"/>
      <c r="D512" s="80"/>
      <c r="E512" s="80"/>
      <c r="F512" s="80"/>
      <c r="G512" s="80"/>
      <c r="H512" s="80"/>
    </row>
    <row r="513" spans="1:8" ht="14.25">
      <c r="A513" s="80"/>
      <c r="B513" s="80"/>
      <c r="C513" s="80"/>
      <c r="D513" s="80"/>
      <c r="E513" s="80"/>
      <c r="F513" s="80"/>
      <c r="G513" s="80"/>
      <c r="H513" s="80"/>
    </row>
    <row r="514" spans="1:8" ht="14.25">
      <c r="A514" s="80"/>
      <c r="B514" s="80"/>
      <c r="C514" s="80"/>
      <c r="D514" s="80"/>
      <c r="E514" s="80"/>
      <c r="F514" s="80"/>
      <c r="G514" s="80"/>
      <c r="H514" s="80"/>
    </row>
    <row r="515" spans="1:8" ht="14.25">
      <c r="A515" s="80"/>
      <c r="B515" s="80"/>
      <c r="C515" s="80"/>
      <c r="D515" s="80"/>
      <c r="E515" s="80"/>
      <c r="F515" s="80"/>
      <c r="G515" s="80"/>
      <c r="H515" s="80"/>
    </row>
    <row r="516" spans="1:8" ht="14.25">
      <c r="A516" s="80"/>
      <c r="B516" s="80"/>
      <c r="C516" s="80"/>
      <c r="D516" s="80"/>
      <c r="E516" s="80"/>
      <c r="F516" s="80"/>
      <c r="G516" s="80"/>
      <c r="H516" s="80"/>
    </row>
    <row r="517" spans="1:8" ht="14.25">
      <c r="A517" s="80"/>
      <c r="B517" s="80"/>
      <c r="C517" s="80"/>
      <c r="D517" s="80"/>
      <c r="E517" s="80"/>
      <c r="F517" s="80"/>
      <c r="G517" s="80"/>
      <c r="H517" s="80"/>
    </row>
    <row r="518" spans="1:8" ht="14.25">
      <c r="A518" s="80"/>
      <c r="B518" s="80"/>
      <c r="C518" s="80"/>
      <c r="D518" s="80"/>
      <c r="E518" s="80"/>
      <c r="F518" s="80"/>
      <c r="G518" s="80"/>
      <c r="H518" s="80"/>
    </row>
    <row r="519" spans="1:8" ht="14.25">
      <c r="A519" s="80"/>
      <c r="B519" s="80"/>
      <c r="C519" s="80"/>
      <c r="D519" s="80"/>
      <c r="E519" s="80"/>
      <c r="F519" s="80"/>
      <c r="G519" s="80"/>
      <c r="H519" s="80"/>
    </row>
    <row r="520" spans="1:8" ht="14.25">
      <c r="A520" s="80"/>
      <c r="B520" s="80"/>
      <c r="C520" s="80"/>
      <c r="D520" s="80"/>
      <c r="E520" s="80"/>
      <c r="F520" s="80"/>
      <c r="G520" s="80"/>
      <c r="H520" s="80"/>
    </row>
    <row r="521" spans="1:8" ht="14.25">
      <c r="A521" s="80"/>
      <c r="B521" s="80"/>
      <c r="C521" s="80"/>
      <c r="D521" s="80"/>
      <c r="E521" s="80"/>
      <c r="F521" s="80"/>
      <c r="G521" s="80"/>
      <c r="H521" s="80"/>
    </row>
    <row r="522" spans="1:8" ht="14.25">
      <c r="A522" s="80"/>
      <c r="B522" s="80"/>
      <c r="C522" s="80"/>
      <c r="D522" s="80"/>
      <c r="E522" s="80"/>
      <c r="F522" s="80"/>
      <c r="G522" s="80"/>
      <c r="H522" s="80"/>
    </row>
    <row r="523" spans="1:8" ht="14.25">
      <c r="A523" s="80"/>
      <c r="B523" s="80"/>
      <c r="C523" s="80"/>
      <c r="D523" s="80"/>
      <c r="E523" s="80"/>
      <c r="F523" s="80"/>
      <c r="G523" s="80"/>
      <c r="H523" s="80"/>
    </row>
    <row r="524" spans="1:8" ht="14.25">
      <c r="A524" s="80"/>
      <c r="B524" s="80"/>
      <c r="C524" s="80"/>
      <c r="D524" s="80"/>
      <c r="E524" s="80"/>
      <c r="F524" s="80"/>
      <c r="G524" s="80"/>
      <c r="H524" s="80"/>
    </row>
    <row r="525" spans="1:8" ht="14.25">
      <c r="A525" s="80"/>
      <c r="B525" s="80"/>
      <c r="C525" s="80"/>
      <c r="D525" s="80"/>
      <c r="E525" s="80"/>
      <c r="F525" s="80"/>
      <c r="G525" s="80"/>
      <c r="H525" s="80"/>
    </row>
    <row r="526" spans="1:8" ht="14.25">
      <c r="A526" s="80"/>
      <c r="B526" s="80"/>
      <c r="C526" s="80"/>
      <c r="D526" s="80"/>
      <c r="E526" s="80"/>
      <c r="F526" s="80"/>
      <c r="G526" s="80"/>
      <c r="H526" s="80"/>
    </row>
    <row r="527" spans="1:8" ht="14.25">
      <c r="A527" s="80"/>
      <c r="B527" s="80"/>
      <c r="C527" s="80"/>
      <c r="D527" s="80"/>
      <c r="E527" s="80"/>
      <c r="F527" s="80"/>
      <c r="G527" s="80"/>
      <c r="H527" s="80"/>
    </row>
    <row r="528" spans="1:8" ht="14.25">
      <c r="A528" s="80"/>
      <c r="B528" s="80"/>
      <c r="C528" s="80"/>
      <c r="D528" s="80"/>
      <c r="E528" s="80"/>
      <c r="F528" s="80"/>
      <c r="G528" s="80"/>
      <c r="H528" s="80"/>
    </row>
    <row r="529" spans="1:8" ht="14.25">
      <c r="A529" s="80"/>
      <c r="B529" s="80"/>
      <c r="C529" s="80"/>
      <c r="D529" s="80"/>
      <c r="E529" s="80"/>
      <c r="F529" s="80"/>
      <c r="G529" s="80"/>
      <c r="H529" s="80"/>
    </row>
    <row r="530" spans="1:8" ht="14.25">
      <c r="A530" s="80"/>
      <c r="B530" s="80"/>
      <c r="C530" s="80"/>
      <c r="D530" s="80"/>
      <c r="E530" s="80"/>
      <c r="F530" s="80"/>
      <c r="G530" s="80"/>
      <c r="H530" s="80"/>
    </row>
    <row r="531" spans="1:8" ht="14.25">
      <c r="A531" s="80"/>
      <c r="B531" s="80"/>
      <c r="C531" s="80"/>
      <c r="D531" s="80"/>
      <c r="E531" s="80"/>
      <c r="F531" s="80"/>
      <c r="G531" s="80"/>
      <c r="H531" s="80"/>
    </row>
    <row r="532" spans="1:8" ht="14.25">
      <c r="A532" s="80"/>
      <c r="B532" s="80"/>
      <c r="C532" s="80"/>
      <c r="D532" s="80"/>
      <c r="E532" s="80"/>
      <c r="F532" s="80"/>
      <c r="G532" s="80"/>
      <c r="H532" s="80"/>
    </row>
    <row r="533" spans="1:8" ht="14.25">
      <c r="A533" s="80"/>
      <c r="B533" s="80"/>
      <c r="C533" s="80"/>
      <c r="D533" s="80"/>
      <c r="E533" s="80"/>
      <c r="F533" s="80"/>
      <c r="G533" s="80"/>
      <c r="H533" s="80"/>
    </row>
    <row r="534" spans="1:8" ht="14.25">
      <c r="A534" s="80"/>
      <c r="B534" s="80"/>
      <c r="C534" s="80"/>
      <c r="D534" s="80"/>
      <c r="E534" s="80"/>
      <c r="F534" s="80"/>
      <c r="G534" s="80"/>
      <c r="H534" s="80"/>
    </row>
    <row r="535" spans="1:8" ht="14.25">
      <c r="A535" s="80"/>
      <c r="B535" s="80"/>
      <c r="C535" s="80"/>
      <c r="D535" s="80"/>
      <c r="E535" s="80"/>
      <c r="F535" s="80"/>
      <c r="G535" s="80"/>
      <c r="H535" s="80"/>
    </row>
    <row r="536" spans="1:8" ht="14.25">
      <c r="A536" s="80"/>
      <c r="B536" s="80"/>
      <c r="C536" s="80"/>
      <c r="D536" s="80"/>
      <c r="E536" s="80"/>
      <c r="F536" s="80"/>
      <c r="G536" s="80"/>
      <c r="H536" s="80"/>
    </row>
    <row r="537" spans="1:8" ht="14.25">
      <c r="A537" s="80"/>
      <c r="B537" s="80"/>
      <c r="C537" s="80"/>
      <c r="D537" s="80"/>
      <c r="E537" s="80"/>
      <c r="F537" s="80"/>
      <c r="G537" s="80"/>
      <c r="H537" s="80"/>
    </row>
    <row r="538" spans="1:8" ht="14.25">
      <c r="A538" s="80"/>
      <c r="B538" s="80"/>
      <c r="C538" s="80"/>
      <c r="D538" s="80"/>
      <c r="E538" s="80"/>
      <c r="F538" s="80"/>
      <c r="G538" s="80"/>
      <c r="H538" s="80"/>
    </row>
    <row r="539" spans="1:8" ht="14.25">
      <c r="A539" s="80"/>
      <c r="B539" s="80"/>
      <c r="C539" s="80"/>
      <c r="D539" s="80"/>
      <c r="E539" s="80"/>
      <c r="F539" s="80"/>
      <c r="G539" s="80"/>
      <c r="H539" s="80"/>
    </row>
    <row r="540" spans="1:8" ht="14.25">
      <c r="A540" s="80"/>
      <c r="B540" s="80"/>
      <c r="C540" s="80"/>
      <c r="D540" s="80"/>
      <c r="E540" s="80"/>
      <c r="F540" s="80"/>
      <c r="G540" s="80"/>
      <c r="H540" s="80"/>
    </row>
    <row r="541" spans="1:8" ht="14.25">
      <c r="A541" s="80"/>
      <c r="B541" s="80"/>
      <c r="C541" s="80"/>
      <c r="D541" s="80"/>
      <c r="E541" s="80"/>
      <c r="F541" s="80"/>
      <c r="G541" s="80"/>
      <c r="H541" s="80"/>
    </row>
    <row r="542" spans="1:8" ht="14.25">
      <c r="A542" s="80"/>
      <c r="B542" s="80"/>
      <c r="C542" s="80"/>
      <c r="D542" s="80"/>
      <c r="E542" s="80"/>
      <c r="F542" s="80"/>
      <c r="G542" s="80"/>
      <c r="H542" s="80"/>
    </row>
    <row r="543" spans="1:8" ht="14.25">
      <c r="A543" s="80"/>
      <c r="B543" s="80"/>
      <c r="C543" s="80"/>
      <c r="D543" s="80"/>
      <c r="E543" s="80"/>
      <c r="F543" s="80"/>
      <c r="G543" s="80"/>
      <c r="H543" s="80"/>
    </row>
    <row r="544" spans="1:8" ht="14.25">
      <c r="A544" s="80"/>
      <c r="B544" s="80"/>
      <c r="C544" s="80"/>
      <c r="D544" s="80"/>
      <c r="E544" s="80"/>
      <c r="F544" s="80"/>
      <c r="G544" s="80"/>
      <c r="H544" s="80"/>
    </row>
    <row r="545" spans="1:8" ht="14.25">
      <c r="A545" s="80"/>
      <c r="B545" s="80"/>
      <c r="C545" s="80"/>
      <c r="D545" s="80"/>
      <c r="E545" s="80"/>
      <c r="F545" s="80"/>
      <c r="G545" s="80"/>
      <c r="H545" s="80"/>
    </row>
    <row r="546" spans="1:8" ht="14.25">
      <c r="A546" s="80"/>
      <c r="B546" s="80"/>
      <c r="C546" s="80"/>
      <c r="D546" s="80"/>
      <c r="E546" s="80"/>
      <c r="F546" s="80"/>
      <c r="G546" s="80"/>
      <c r="H546" s="80"/>
    </row>
    <row r="547" spans="1:8" ht="14.25">
      <c r="A547" s="80"/>
      <c r="B547" s="80"/>
      <c r="C547" s="80"/>
      <c r="D547" s="80"/>
      <c r="E547" s="80"/>
      <c r="F547" s="80"/>
      <c r="G547" s="80"/>
      <c r="H547" s="80"/>
    </row>
    <row r="548" spans="1:8" ht="14.25">
      <c r="A548" s="80"/>
      <c r="B548" s="80"/>
      <c r="C548" s="80"/>
      <c r="D548" s="80"/>
      <c r="E548" s="80"/>
      <c r="F548" s="80"/>
      <c r="G548" s="80"/>
      <c r="H548" s="80"/>
    </row>
    <row r="549" spans="1:8" ht="14.25">
      <c r="A549" s="80"/>
      <c r="B549" s="80"/>
      <c r="C549" s="80"/>
      <c r="D549" s="80"/>
      <c r="E549" s="80"/>
      <c r="F549" s="80"/>
      <c r="G549" s="80"/>
      <c r="H549" s="80"/>
    </row>
    <row r="550" spans="1:8" ht="14.25">
      <c r="A550" s="80"/>
      <c r="B550" s="80"/>
      <c r="C550" s="80"/>
      <c r="D550" s="80"/>
      <c r="E550" s="80"/>
      <c r="F550" s="80"/>
      <c r="G550" s="80"/>
      <c r="H550" s="80"/>
    </row>
    <row r="551" spans="1:8" ht="14.25">
      <c r="A551" s="80"/>
      <c r="B551" s="80"/>
      <c r="C551" s="80"/>
      <c r="D551" s="80"/>
      <c r="E551" s="80"/>
      <c r="F551" s="80"/>
      <c r="G551" s="80"/>
      <c r="H551" s="80"/>
    </row>
    <row r="552" spans="1:8" ht="14.25">
      <c r="A552" s="80"/>
      <c r="B552" s="80"/>
      <c r="C552" s="80"/>
      <c r="D552" s="80"/>
      <c r="E552" s="80"/>
      <c r="F552" s="80"/>
      <c r="G552" s="80"/>
      <c r="H552" s="80"/>
    </row>
    <row r="553" spans="1:8" ht="14.25">
      <c r="A553" s="80"/>
      <c r="B553" s="80"/>
      <c r="C553" s="80"/>
      <c r="D553" s="80"/>
      <c r="E553" s="80"/>
      <c r="F553" s="80"/>
      <c r="G553" s="80"/>
      <c r="H553" s="80"/>
    </row>
    <row r="554" spans="1:8" ht="14.25">
      <c r="A554" s="80"/>
      <c r="B554" s="80"/>
      <c r="C554" s="80"/>
      <c r="D554" s="80"/>
      <c r="E554" s="80"/>
      <c r="F554" s="80"/>
      <c r="G554" s="80"/>
      <c r="H554" s="80"/>
    </row>
    <row r="555" spans="1:8" ht="14.25">
      <c r="A555" s="80"/>
      <c r="B555" s="80"/>
      <c r="C555" s="80"/>
      <c r="D555" s="80"/>
      <c r="E555" s="80"/>
      <c r="F555" s="80"/>
      <c r="G555" s="80"/>
      <c r="H555" s="80"/>
    </row>
    <row r="556" spans="1:8" ht="14.25">
      <c r="A556" s="80"/>
      <c r="B556" s="80"/>
      <c r="C556" s="80"/>
      <c r="D556" s="80"/>
      <c r="E556" s="80"/>
      <c r="F556" s="80"/>
      <c r="G556" s="80"/>
      <c r="H556" s="80"/>
    </row>
    <row r="557" spans="1:8" ht="14.25">
      <c r="A557" s="80"/>
      <c r="B557" s="80"/>
      <c r="C557" s="80"/>
      <c r="D557" s="80"/>
      <c r="E557" s="80"/>
      <c r="F557" s="80"/>
      <c r="G557" s="80"/>
      <c r="H557" s="80"/>
    </row>
    <row r="558" spans="1:8" ht="14.25">
      <c r="A558" s="80"/>
      <c r="B558" s="80"/>
      <c r="C558" s="80"/>
      <c r="D558" s="80"/>
      <c r="E558" s="80"/>
      <c r="F558" s="80"/>
      <c r="G558" s="80"/>
      <c r="H558" s="80"/>
    </row>
    <row r="559" spans="1:8" ht="14.25">
      <c r="A559" s="80"/>
      <c r="B559" s="80"/>
      <c r="C559" s="80"/>
      <c r="D559" s="80"/>
      <c r="E559" s="80"/>
      <c r="F559" s="80"/>
      <c r="G559" s="80"/>
      <c r="H559" s="80"/>
    </row>
    <row r="560" spans="1:8" ht="14.25">
      <c r="A560" s="80"/>
      <c r="B560" s="80"/>
      <c r="C560" s="80"/>
      <c r="D560" s="80"/>
      <c r="E560" s="80"/>
      <c r="F560" s="80"/>
      <c r="G560" s="80"/>
      <c r="H560" s="80"/>
    </row>
    <row r="561" spans="1:8" ht="14.25">
      <c r="A561" s="80"/>
      <c r="B561" s="80"/>
      <c r="C561" s="80"/>
      <c r="D561" s="80"/>
      <c r="E561" s="80"/>
      <c r="F561" s="80"/>
      <c r="G561" s="80"/>
      <c r="H561" s="80"/>
    </row>
    <row r="562" spans="1:8" ht="14.25">
      <c r="A562" s="80"/>
      <c r="B562" s="80"/>
      <c r="C562" s="80"/>
      <c r="D562" s="80"/>
      <c r="E562" s="80"/>
      <c r="F562" s="80"/>
      <c r="G562" s="80"/>
      <c r="H562" s="80"/>
    </row>
    <row r="563" spans="1:8" ht="14.25">
      <c r="A563" s="80"/>
      <c r="B563" s="80"/>
      <c r="C563" s="80"/>
      <c r="D563" s="80"/>
      <c r="E563" s="80"/>
      <c r="F563" s="80"/>
      <c r="G563" s="80"/>
      <c r="H563" s="80"/>
    </row>
    <row r="564" spans="1:8" ht="14.25">
      <c r="A564" s="80"/>
      <c r="B564" s="80"/>
      <c r="C564" s="80"/>
      <c r="D564" s="80"/>
      <c r="E564" s="80"/>
      <c r="F564" s="80"/>
      <c r="G564" s="80"/>
      <c r="H564" s="80"/>
    </row>
    <row r="565" spans="1:8" ht="14.25">
      <c r="A565" s="80"/>
      <c r="B565" s="80"/>
      <c r="C565" s="80"/>
      <c r="D565" s="80"/>
      <c r="E565" s="80"/>
      <c r="F565" s="80"/>
      <c r="G565" s="80"/>
      <c r="H565" s="80"/>
    </row>
    <row r="566" spans="1:8" ht="14.25">
      <c r="A566" s="80"/>
      <c r="B566" s="80"/>
      <c r="C566" s="80"/>
      <c r="D566" s="80"/>
      <c r="E566" s="80"/>
      <c r="F566" s="80"/>
      <c r="G566" s="80"/>
      <c r="H566" s="80"/>
    </row>
    <row r="567" spans="1:8" ht="14.25">
      <c r="A567" s="80"/>
      <c r="B567" s="80"/>
      <c r="C567" s="80"/>
      <c r="D567" s="80"/>
      <c r="E567" s="80"/>
      <c r="F567" s="80"/>
      <c r="G567" s="80"/>
      <c r="H567" s="80"/>
    </row>
    <row r="568" spans="1:8" ht="14.25">
      <c r="A568" s="80"/>
      <c r="B568" s="80"/>
      <c r="C568" s="80"/>
      <c r="D568" s="80"/>
      <c r="E568" s="80"/>
      <c r="F568" s="80"/>
      <c r="G568" s="80"/>
      <c r="H568" s="80"/>
    </row>
    <row r="569" spans="1:8" ht="14.25">
      <c r="A569" s="80"/>
      <c r="B569" s="80"/>
      <c r="C569" s="80"/>
      <c r="D569" s="80"/>
      <c r="E569" s="80"/>
      <c r="F569" s="80"/>
      <c r="G569" s="80"/>
      <c r="H569" s="80"/>
    </row>
    <row r="570" spans="1:8" ht="14.25">
      <c r="A570" s="80"/>
      <c r="B570" s="80"/>
      <c r="C570" s="80"/>
      <c r="D570" s="80"/>
      <c r="E570" s="80"/>
      <c r="F570" s="80"/>
      <c r="G570" s="80"/>
      <c r="H570" s="80"/>
    </row>
    <row r="571" spans="1:8" ht="14.25">
      <c r="A571" s="80"/>
      <c r="B571" s="80"/>
      <c r="C571" s="80"/>
      <c r="D571" s="80"/>
      <c r="E571" s="80"/>
      <c r="F571" s="80"/>
      <c r="G571" s="80"/>
      <c r="H571" s="80"/>
    </row>
    <row r="572" spans="1:8" ht="14.25">
      <c r="A572" s="80"/>
      <c r="B572" s="80"/>
      <c r="C572" s="80"/>
      <c r="D572" s="80"/>
      <c r="E572" s="80"/>
      <c r="F572" s="80"/>
      <c r="G572" s="80"/>
      <c r="H572" s="80"/>
    </row>
    <row r="573" spans="1:8" ht="14.25">
      <c r="A573" s="80"/>
      <c r="B573" s="80"/>
      <c r="C573" s="80"/>
      <c r="D573" s="80"/>
      <c r="E573" s="80"/>
      <c r="F573" s="80"/>
      <c r="G573" s="80"/>
      <c r="H573" s="80"/>
    </row>
    <row r="574" spans="1:8" ht="14.25">
      <c r="A574" s="80"/>
      <c r="B574" s="80"/>
      <c r="C574" s="80"/>
      <c r="D574" s="80"/>
      <c r="E574" s="80"/>
      <c r="F574" s="80"/>
      <c r="G574" s="80"/>
      <c r="H574" s="80"/>
    </row>
    <row r="575" spans="1:8" ht="14.25">
      <c r="A575" s="80"/>
      <c r="B575" s="80"/>
      <c r="C575" s="80"/>
      <c r="D575" s="80"/>
      <c r="E575" s="80"/>
      <c r="F575" s="80"/>
      <c r="G575" s="80"/>
      <c r="H575" s="80"/>
    </row>
    <row r="576" spans="1:8" ht="14.25">
      <c r="A576" s="80"/>
      <c r="B576" s="80"/>
      <c r="C576" s="80"/>
      <c r="D576" s="80"/>
      <c r="E576" s="80"/>
      <c r="F576" s="80"/>
      <c r="G576" s="80"/>
      <c r="H576" s="80"/>
    </row>
    <row r="577" spans="1:8" ht="14.25">
      <c r="A577" s="80"/>
      <c r="B577" s="80"/>
      <c r="C577" s="80"/>
      <c r="D577" s="80"/>
      <c r="E577" s="80"/>
      <c r="F577" s="80"/>
      <c r="G577" s="80"/>
      <c r="H577" s="80"/>
    </row>
    <row r="578" spans="1:8" ht="14.25">
      <c r="A578" s="80"/>
      <c r="B578" s="80"/>
      <c r="C578" s="80"/>
      <c r="D578" s="80"/>
      <c r="E578" s="80"/>
      <c r="F578" s="80"/>
      <c r="G578" s="80"/>
      <c r="H578" s="80"/>
    </row>
    <row r="579" spans="1:8" ht="14.25">
      <c r="A579" s="80"/>
      <c r="B579" s="80"/>
      <c r="C579" s="80"/>
      <c r="D579" s="80"/>
      <c r="E579" s="80"/>
      <c r="F579" s="80"/>
      <c r="G579" s="80"/>
      <c r="H579" s="80"/>
    </row>
    <row r="580" spans="1:8" ht="14.25">
      <c r="A580" s="80"/>
      <c r="B580" s="80"/>
      <c r="C580" s="80"/>
      <c r="D580" s="80"/>
      <c r="E580" s="80"/>
      <c r="F580" s="80"/>
      <c r="G580" s="80"/>
      <c r="H580" s="80"/>
    </row>
    <row r="581" spans="1:8" ht="14.25">
      <c r="A581" s="80"/>
      <c r="B581" s="80"/>
      <c r="C581" s="80"/>
      <c r="D581" s="80"/>
      <c r="E581" s="80"/>
      <c r="F581" s="80"/>
      <c r="G581" s="80"/>
      <c r="H581" s="80"/>
    </row>
    <row r="582" spans="1:8" ht="14.25">
      <c r="A582" s="80"/>
      <c r="B582" s="80"/>
      <c r="C582" s="80"/>
      <c r="D582" s="80"/>
      <c r="E582" s="80"/>
      <c r="F582" s="80"/>
      <c r="G582" s="80"/>
      <c r="H582" s="80"/>
    </row>
    <row r="583" spans="1:8" ht="14.25">
      <c r="A583" s="80"/>
      <c r="B583" s="80"/>
      <c r="C583" s="80"/>
      <c r="D583" s="80"/>
      <c r="E583" s="80"/>
      <c r="F583" s="80"/>
      <c r="G583" s="80"/>
      <c r="H583" s="80"/>
    </row>
    <row r="584" spans="1:8" ht="14.25">
      <c r="A584" s="80"/>
      <c r="B584" s="80"/>
      <c r="C584" s="80"/>
      <c r="D584" s="80"/>
      <c r="E584" s="80"/>
      <c r="F584" s="80"/>
      <c r="G584" s="80"/>
      <c r="H584" s="80"/>
    </row>
    <row r="585" spans="1:8" ht="14.25">
      <c r="A585" s="80"/>
      <c r="B585" s="80"/>
      <c r="C585" s="80"/>
      <c r="D585" s="80"/>
      <c r="E585" s="80"/>
      <c r="F585" s="80"/>
      <c r="G585" s="80"/>
      <c r="H585" s="80"/>
    </row>
    <row r="586" spans="1:8" ht="14.25">
      <c r="A586" s="80"/>
      <c r="B586" s="80"/>
      <c r="C586" s="80"/>
      <c r="D586" s="80"/>
      <c r="E586" s="80"/>
      <c r="F586" s="80"/>
      <c r="G586" s="80"/>
      <c r="H586" s="80"/>
    </row>
    <row r="587" spans="1:8" ht="14.25">
      <c r="A587" s="80"/>
      <c r="B587" s="80"/>
      <c r="C587" s="80"/>
      <c r="D587" s="80"/>
      <c r="E587" s="80"/>
      <c r="F587" s="80"/>
      <c r="G587" s="80"/>
      <c r="H587" s="80"/>
    </row>
    <row r="588" spans="1:8" ht="14.25">
      <c r="A588" s="80"/>
      <c r="B588" s="80"/>
      <c r="C588" s="80"/>
      <c r="D588" s="80"/>
      <c r="E588" s="80"/>
      <c r="F588" s="80"/>
      <c r="G588" s="80"/>
      <c r="H588" s="80"/>
    </row>
    <row r="589" spans="1:8" ht="14.25">
      <c r="A589" s="80"/>
      <c r="B589" s="80"/>
      <c r="C589" s="80"/>
      <c r="D589" s="80"/>
      <c r="E589" s="80"/>
      <c r="F589" s="80"/>
      <c r="G589" s="80"/>
      <c r="H589" s="80"/>
    </row>
    <row r="590" spans="1:8" ht="14.25">
      <c r="A590" s="80"/>
      <c r="B590" s="80"/>
      <c r="C590" s="80"/>
      <c r="D590" s="80"/>
      <c r="E590" s="80"/>
      <c r="F590" s="80"/>
      <c r="G590" s="80"/>
      <c r="H590" s="80"/>
    </row>
    <row r="591" spans="1:8" ht="14.25">
      <c r="A591" s="80"/>
      <c r="B591" s="80"/>
      <c r="C591" s="80"/>
      <c r="D591" s="80"/>
      <c r="E591" s="80"/>
      <c r="F591" s="80"/>
      <c r="G591" s="80"/>
      <c r="H591" s="80"/>
    </row>
    <row r="592" spans="1:8" ht="14.25">
      <c r="A592" s="80"/>
      <c r="B592" s="80"/>
      <c r="C592" s="80"/>
      <c r="D592" s="80"/>
      <c r="E592" s="80"/>
      <c r="F592" s="80"/>
      <c r="G592" s="80"/>
      <c r="H592" s="80"/>
    </row>
    <row r="593" spans="1:8" ht="14.25">
      <c r="A593" s="80"/>
      <c r="B593" s="80"/>
      <c r="C593" s="80"/>
      <c r="D593" s="80"/>
      <c r="E593" s="80"/>
      <c r="F593" s="80"/>
      <c r="G593" s="80"/>
      <c r="H593" s="80"/>
    </row>
    <row r="594" spans="1:8" ht="14.25">
      <c r="A594" s="80"/>
      <c r="B594" s="80"/>
      <c r="C594" s="80"/>
      <c r="D594" s="80"/>
      <c r="E594" s="80"/>
      <c r="F594" s="80"/>
      <c r="G594" s="80"/>
      <c r="H594" s="80"/>
    </row>
    <row r="595" spans="1:8" ht="14.25">
      <c r="A595" s="80"/>
      <c r="B595" s="80"/>
      <c r="C595" s="80"/>
      <c r="D595" s="80"/>
      <c r="E595" s="80"/>
      <c r="F595" s="80"/>
      <c r="G595" s="80"/>
      <c r="H595" s="80"/>
    </row>
    <row r="596" spans="1:8" ht="14.25">
      <c r="A596" s="80"/>
      <c r="B596" s="80"/>
      <c r="C596" s="80"/>
      <c r="D596" s="80"/>
      <c r="E596" s="80"/>
      <c r="F596" s="80"/>
      <c r="G596" s="80"/>
      <c r="H596" s="80"/>
    </row>
    <row r="597" spans="1:8" ht="14.25">
      <c r="A597" s="80"/>
      <c r="B597" s="80"/>
      <c r="C597" s="80"/>
      <c r="D597" s="80"/>
      <c r="E597" s="80"/>
      <c r="F597" s="80"/>
      <c r="G597" s="80"/>
      <c r="H597" s="80"/>
    </row>
    <row r="598" spans="1:8" ht="14.25">
      <c r="A598" s="80"/>
      <c r="B598" s="80"/>
      <c r="C598" s="80"/>
      <c r="D598" s="80"/>
      <c r="E598" s="80"/>
      <c r="F598" s="80"/>
      <c r="G598" s="80"/>
      <c r="H598" s="80"/>
    </row>
    <row r="599" spans="1:8" ht="14.25">
      <c r="A599" s="80"/>
      <c r="B599" s="80"/>
      <c r="C599" s="80"/>
      <c r="D599" s="80"/>
      <c r="E599" s="80"/>
      <c r="F599" s="80"/>
      <c r="G599" s="80"/>
      <c r="H599" s="80"/>
    </row>
    <row r="600" spans="1:8" ht="14.25">
      <c r="A600" s="80"/>
      <c r="B600" s="80"/>
      <c r="C600" s="80"/>
      <c r="D600" s="80"/>
      <c r="E600" s="80"/>
      <c r="F600" s="80"/>
      <c r="G600" s="80"/>
      <c r="H600" s="80"/>
    </row>
    <row r="601" spans="1:8" ht="14.25">
      <c r="A601" s="80"/>
      <c r="B601" s="80"/>
      <c r="C601" s="80"/>
      <c r="D601" s="80"/>
      <c r="E601" s="80"/>
      <c r="F601" s="80"/>
      <c r="G601" s="80"/>
      <c r="H601" s="80"/>
    </row>
    <row r="602" spans="1:8" ht="14.25">
      <c r="A602" s="80"/>
      <c r="B602" s="80"/>
      <c r="C602" s="80"/>
      <c r="D602" s="80"/>
      <c r="E602" s="80"/>
      <c r="F602" s="80"/>
      <c r="G602" s="80"/>
      <c r="H602" s="80"/>
    </row>
    <row r="603" spans="1:8" ht="14.25">
      <c r="A603" s="80"/>
      <c r="B603" s="80"/>
      <c r="C603" s="80"/>
      <c r="D603" s="80"/>
      <c r="E603" s="80"/>
      <c r="F603" s="80"/>
      <c r="G603" s="80"/>
      <c r="H603" s="80"/>
    </row>
    <row r="604" spans="1:8" ht="14.25">
      <c r="A604" s="80"/>
      <c r="B604" s="80"/>
      <c r="C604" s="80"/>
      <c r="D604" s="80"/>
      <c r="E604" s="80"/>
      <c r="F604" s="80"/>
      <c r="G604" s="80"/>
      <c r="H604" s="80"/>
    </row>
    <row r="605" spans="1:8" ht="14.25">
      <c r="A605" s="80"/>
      <c r="B605" s="80"/>
      <c r="C605" s="80"/>
      <c r="D605" s="80"/>
      <c r="E605" s="80"/>
      <c r="F605" s="80"/>
      <c r="G605" s="80"/>
      <c r="H605" s="80"/>
    </row>
    <row r="606" spans="1:8" ht="14.25">
      <c r="A606" s="80"/>
      <c r="B606" s="80"/>
      <c r="C606" s="80"/>
      <c r="D606" s="80"/>
      <c r="E606" s="80"/>
      <c r="F606" s="80"/>
      <c r="G606" s="80"/>
      <c r="H606" s="80"/>
    </row>
    <row r="607" spans="1:8" ht="14.25">
      <c r="A607" s="80"/>
      <c r="B607" s="80"/>
      <c r="C607" s="80"/>
      <c r="D607" s="80"/>
      <c r="E607" s="80"/>
      <c r="F607" s="80"/>
      <c r="G607" s="80"/>
      <c r="H607" s="80"/>
    </row>
    <row r="608" spans="1:8" ht="14.25">
      <c r="A608" s="80"/>
      <c r="B608" s="80"/>
      <c r="C608" s="80"/>
      <c r="D608" s="80"/>
      <c r="E608" s="80"/>
      <c r="F608" s="80"/>
      <c r="G608" s="80"/>
      <c r="H608" s="80"/>
    </row>
    <row r="609" spans="1:8" ht="14.25">
      <c r="A609" s="80"/>
      <c r="B609" s="80"/>
      <c r="C609" s="80"/>
      <c r="D609" s="80"/>
      <c r="E609" s="80"/>
      <c r="F609" s="80"/>
      <c r="G609" s="80"/>
      <c r="H609" s="80"/>
    </row>
    <row r="610" spans="1:8" ht="14.25">
      <c r="A610" s="80"/>
      <c r="B610" s="80"/>
      <c r="C610" s="80"/>
      <c r="D610" s="80"/>
      <c r="E610" s="80"/>
      <c r="F610" s="80"/>
      <c r="G610" s="80"/>
      <c r="H610" s="80"/>
    </row>
    <row r="611" spans="1:8" ht="14.25">
      <c r="A611" s="80"/>
      <c r="B611" s="80"/>
      <c r="C611" s="80"/>
      <c r="D611" s="80"/>
      <c r="E611" s="80"/>
      <c r="F611" s="80"/>
      <c r="G611" s="80"/>
      <c r="H611" s="80"/>
    </row>
    <row r="612" spans="1:8" ht="14.25">
      <c r="A612" s="80"/>
      <c r="B612" s="80"/>
      <c r="C612" s="80"/>
      <c r="D612" s="80"/>
      <c r="E612" s="80"/>
      <c r="F612" s="80"/>
      <c r="G612" s="80"/>
      <c r="H612" s="80"/>
    </row>
    <row r="613" spans="1:8" ht="14.25">
      <c r="A613" s="80"/>
      <c r="B613" s="80"/>
      <c r="C613" s="80"/>
      <c r="D613" s="80"/>
      <c r="E613" s="80"/>
      <c r="F613" s="80"/>
      <c r="G613" s="80"/>
      <c r="H613" s="80"/>
    </row>
    <row r="614" spans="1:8" ht="14.25">
      <c r="A614" s="80"/>
      <c r="B614" s="80"/>
      <c r="C614" s="80"/>
      <c r="D614" s="80"/>
      <c r="E614" s="80"/>
      <c r="F614" s="80"/>
      <c r="G614" s="80"/>
      <c r="H614" s="80"/>
    </row>
    <row r="615" spans="1:8" ht="14.25">
      <c r="A615" s="80"/>
      <c r="B615" s="80"/>
      <c r="C615" s="80"/>
      <c r="D615" s="80"/>
      <c r="E615" s="80"/>
      <c r="F615" s="80"/>
      <c r="G615" s="80"/>
      <c r="H615" s="80"/>
    </row>
    <row r="616" spans="1:8" ht="14.25">
      <c r="A616" s="80"/>
      <c r="B616" s="80"/>
      <c r="C616" s="80"/>
      <c r="D616" s="80"/>
      <c r="E616" s="80"/>
      <c r="F616" s="80"/>
      <c r="G616" s="80"/>
      <c r="H616" s="80"/>
    </row>
    <row r="617" spans="1:8" ht="14.25">
      <c r="A617" s="80"/>
      <c r="B617" s="80"/>
      <c r="C617" s="80"/>
      <c r="D617" s="80"/>
      <c r="E617" s="80"/>
      <c r="F617" s="80"/>
      <c r="G617" s="80"/>
      <c r="H617" s="80"/>
    </row>
    <row r="618" spans="1:8" ht="14.25">
      <c r="A618" s="80"/>
      <c r="B618" s="80"/>
      <c r="C618" s="80"/>
      <c r="D618" s="80"/>
      <c r="E618" s="80"/>
      <c r="F618" s="80"/>
      <c r="G618" s="80"/>
      <c r="H618" s="80"/>
    </row>
    <row r="619" spans="1:8" ht="14.25">
      <c r="A619" s="80"/>
      <c r="B619" s="80"/>
      <c r="C619" s="80"/>
      <c r="D619" s="80"/>
      <c r="E619" s="80"/>
      <c r="F619" s="80"/>
      <c r="G619" s="80"/>
      <c r="H619" s="80"/>
    </row>
    <row r="620" spans="1:8" ht="14.25">
      <c r="A620" s="80"/>
      <c r="B620" s="80"/>
      <c r="C620" s="80"/>
      <c r="D620" s="80"/>
      <c r="E620" s="80"/>
      <c r="F620" s="80"/>
      <c r="G620" s="80"/>
      <c r="H620" s="80"/>
    </row>
    <row r="621" spans="1:8" ht="14.25">
      <c r="A621" s="80"/>
      <c r="B621" s="80"/>
      <c r="C621" s="80"/>
      <c r="D621" s="80"/>
      <c r="E621" s="80"/>
      <c r="F621" s="80"/>
      <c r="G621" s="80"/>
      <c r="H621" s="80"/>
    </row>
    <row r="622" spans="1:8" ht="14.25">
      <c r="A622" s="80"/>
      <c r="B622" s="80"/>
      <c r="C622" s="80"/>
      <c r="D622" s="80"/>
      <c r="E622" s="80"/>
      <c r="F622" s="80"/>
      <c r="G622" s="80"/>
      <c r="H622" s="80"/>
    </row>
    <row r="623" spans="1:8" ht="14.25">
      <c r="A623" s="80"/>
      <c r="B623" s="80"/>
      <c r="C623" s="80"/>
      <c r="D623" s="80"/>
      <c r="E623" s="80"/>
      <c r="F623" s="80"/>
      <c r="G623" s="80"/>
      <c r="H623" s="80"/>
    </row>
    <row r="624" spans="1:8" ht="14.25">
      <c r="A624" s="80"/>
      <c r="B624" s="80"/>
      <c r="C624" s="80"/>
      <c r="D624" s="80"/>
      <c r="E624" s="80"/>
      <c r="F624" s="80"/>
      <c r="G624" s="80"/>
      <c r="H624" s="80"/>
    </row>
    <row r="625" spans="1:8" ht="14.25">
      <c r="A625" s="80"/>
      <c r="B625" s="80"/>
      <c r="C625" s="80"/>
      <c r="D625" s="80"/>
      <c r="E625" s="80"/>
      <c r="F625" s="80"/>
      <c r="G625" s="80"/>
      <c r="H625" s="80"/>
    </row>
    <row r="626" spans="1:8" ht="14.25">
      <c r="A626" s="80"/>
      <c r="B626" s="80"/>
      <c r="C626" s="80"/>
      <c r="D626" s="80"/>
      <c r="E626" s="80"/>
      <c r="F626" s="80"/>
      <c r="G626" s="80"/>
      <c r="H626" s="80"/>
    </row>
    <row r="627" spans="1:8" ht="14.25">
      <c r="A627" s="80"/>
      <c r="B627" s="80"/>
      <c r="C627" s="80"/>
      <c r="D627" s="80"/>
      <c r="E627" s="80"/>
      <c r="F627" s="80"/>
      <c r="G627" s="80"/>
      <c r="H627" s="80"/>
    </row>
    <row r="628" spans="1:8" ht="14.25">
      <c r="A628" s="80"/>
      <c r="B628" s="80"/>
      <c r="C628" s="80"/>
      <c r="D628" s="80"/>
      <c r="E628" s="80"/>
      <c r="F628" s="80"/>
      <c r="G628" s="80"/>
      <c r="H628" s="80"/>
    </row>
    <row r="629" spans="1:8" ht="14.25">
      <c r="A629" s="80"/>
      <c r="B629" s="80"/>
      <c r="C629" s="80"/>
      <c r="D629" s="80"/>
      <c r="E629" s="80"/>
      <c r="F629" s="80"/>
      <c r="G629" s="80"/>
      <c r="H629" s="80"/>
    </row>
    <row r="630" spans="1:8" ht="14.25">
      <c r="A630" s="80"/>
      <c r="B630" s="80"/>
      <c r="C630" s="80"/>
      <c r="D630" s="80"/>
      <c r="E630" s="80"/>
      <c r="F630" s="80"/>
      <c r="G630" s="80"/>
      <c r="H630" s="80"/>
    </row>
    <row r="631" spans="1:8" ht="14.25">
      <c r="A631" s="80"/>
      <c r="B631" s="80"/>
      <c r="C631" s="80"/>
      <c r="D631" s="80"/>
      <c r="E631" s="80"/>
      <c r="F631" s="80"/>
      <c r="G631" s="80"/>
      <c r="H631" s="80"/>
    </row>
    <row r="632" spans="1:8" ht="14.25">
      <c r="A632" s="80"/>
      <c r="B632" s="80"/>
      <c r="C632" s="80"/>
      <c r="D632" s="80"/>
      <c r="E632" s="80"/>
      <c r="F632" s="80"/>
      <c r="G632" s="80"/>
      <c r="H632" s="80"/>
    </row>
    <row r="633" spans="1:8" ht="14.25">
      <c r="A633" s="80"/>
      <c r="B633" s="80"/>
      <c r="C633" s="80"/>
      <c r="D633" s="80"/>
      <c r="E633" s="80"/>
      <c r="F633" s="80"/>
      <c r="G633" s="80"/>
      <c r="H633" s="80"/>
    </row>
    <row r="634" spans="1:8" ht="14.25">
      <c r="A634" s="80"/>
      <c r="B634" s="80"/>
      <c r="C634" s="80"/>
      <c r="D634" s="80"/>
      <c r="E634" s="80"/>
      <c r="F634" s="80"/>
      <c r="G634" s="80"/>
      <c r="H634" s="80"/>
    </row>
    <row r="635" spans="1:8" ht="14.25">
      <c r="A635" s="80"/>
      <c r="B635" s="80"/>
      <c r="C635" s="80"/>
      <c r="D635" s="80"/>
      <c r="E635" s="80"/>
      <c r="F635" s="80"/>
      <c r="G635" s="80"/>
      <c r="H635" s="80"/>
    </row>
    <row r="636" spans="1:8" ht="14.25">
      <c r="A636" s="80"/>
      <c r="B636" s="80"/>
      <c r="C636" s="80"/>
      <c r="D636" s="80"/>
      <c r="E636" s="80"/>
      <c r="F636" s="80"/>
      <c r="G636" s="80"/>
      <c r="H636" s="80"/>
    </row>
    <row r="637" spans="1:8" ht="14.25">
      <c r="A637" s="80"/>
      <c r="B637" s="80"/>
      <c r="C637" s="80"/>
      <c r="D637" s="80"/>
      <c r="E637" s="80"/>
      <c r="F637" s="80"/>
      <c r="G637" s="80"/>
      <c r="H637" s="80"/>
    </row>
    <row r="638" spans="1:8" ht="14.25">
      <c r="A638" s="80"/>
      <c r="B638" s="80"/>
      <c r="C638" s="80"/>
      <c r="D638" s="80"/>
      <c r="E638" s="80"/>
      <c r="F638" s="80"/>
      <c r="G638" s="80"/>
      <c r="H638" s="80"/>
    </row>
    <row r="639" spans="1:8" ht="14.25">
      <c r="A639" s="80"/>
      <c r="B639" s="80"/>
      <c r="C639" s="80"/>
      <c r="D639" s="80"/>
      <c r="E639" s="80"/>
      <c r="F639" s="80"/>
      <c r="G639" s="80"/>
      <c r="H639" s="80"/>
    </row>
    <row r="640" spans="1:8" ht="14.25">
      <c r="A640" s="80"/>
      <c r="B640" s="80"/>
      <c r="C640" s="80"/>
      <c r="D640" s="80"/>
      <c r="E640" s="80"/>
      <c r="F640" s="80"/>
      <c r="G640" s="80"/>
      <c r="H640" s="80"/>
    </row>
    <row r="641" spans="1:8" ht="14.25">
      <c r="A641" s="80"/>
      <c r="B641" s="80"/>
      <c r="C641" s="80"/>
      <c r="D641" s="80"/>
      <c r="E641" s="80"/>
      <c r="F641" s="80"/>
      <c r="G641" s="80"/>
      <c r="H641" s="80"/>
    </row>
    <row r="642" spans="1:8" ht="14.25">
      <c r="A642" s="80"/>
      <c r="B642" s="80"/>
      <c r="C642" s="80"/>
      <c r="D642" s="80"/>
      <c r="E642" s="80"/>
      <c r="F642" s="80"/>
      <c r="G642" s="80"/>
      <c r="H642" s="80"/>
    </row>
    <row r="643" spans="1:8" ht="14.25">
      <c r="A643" s="80"/>
      <c r="B643" s="80"/>
      <c r="C643" s="80"/>
      <c r="D643" s="80"/>
      <c r="E643" s="80"/>
      <c r="F643" s="80"/>
      <c r="G643" s="80"/>
      <c r="H643" s="80"/>
    </row>
    <row r="644" spans="1:8" ht="14.25">
      <c r="A644" s="80"/>
      <c r="B644" s="80"/>
      <c r="C644" s="80"/>
      <c r="D644" s="80"/>
      <c r="E644" s="80"/>
      <c r="F644" s="80"/>
      <c r="G644" s="80"/>
      <c r="H644" s="80"/>
    </row>
    <row r="645" spans="1:8" ht="14.25">
      <c r="A645" s="80"/>
      <c r="B645" s="80"/>
      <c r="C645" s="80"/>
      <c r="D645" s="80"/>
      <c r="E645" s="80"/>
      <c r="F645" s="80"/>
      <c r="G645" s="80"/>
      <c r="H645" s="80"/>
    </row>
    <row r="646" spans="1:8" ht="14.25">
      <c r="A646" s="80"/>
      <c r="B646" s="80"/>
      <c r="C646" s="80"/>
      <c r="D646" s="80"/>
      <c r="E646" s="80"/>
      <c r="F646" s="80"/>
      <c r="G646" s="80"/>
      <c r="H646" s="80"/>
    </row>
    <row r="647" spans="1:8" ht="14.25">
      <c r="A647" s="80"/>
      <c r="B647" s="80"/>
      <c r="C647" s="80"/>
      <c r="D647" s="80"/>
      <c r="E647" s="80"/>
      <c r="F647" s="80"/>
      <c r="G647" s="80"/>
      <c r="H647" s="80"/>
    </row>
    <row r="648" spans="1:8" ht="14.25">
      <c r="A648" s="80"/>
      <c r="B648" s="80"/>
      <c r="C648" s="80"/>
      <c r="D648" s="80"/>
      <c r="E648" s="80"/>
      <c r="F648" s="80"/>
      <c r="G648" s="80"/>
      <c r="H648" s="80"/>
    </row>
    <row r="649" spans="1:8" ht="14.25">
      <c r="A649" s="80"/>
      <c r="B649" s="80"/>
      <c r="C649" s="80"/>
      <c r="D649" s="80"/>
      <c r="E649" s="80"/>
      <c r="F649" s="80"/>
      <c r="G649" s="80"/>
      <c r="H649" s="80"/>
    </row>
    <row r="650" spans="1:8" ht="14.25">
      <c r="A650" s="80"/>
      <c r="B650" s="80"/>
      <c r="C650" s="80"/>
      <c r="D650" s="80"/>
      <c r="E650" s="80"/>
      <c r="F650" s="80"/>
      <c r="G650" s="80"/>
      <c r="H650" s="80"/>
    </row>
    <row r="651" spans="1:8" ht="14.25">
      <c r="A651" s="80"/>
      <c r="B651" s="80"/>
      <c r="C651" s="80"/>
      <c r="D651" s="80"/>
      <c r="E651" s="80"/>
      <c r="F651" s="80"/>
      <c r="G651" s="80"/>
      <c r="H651" s="80"/>
    </row>
    <row r="652" spans="1:8" ht="14.25">
      <c r="A652" s="80"/>
      <c r="B652" s="80"/>
      <c r="C652" s="80"/>
      <c r="D652" s="80"/>
      <c r="E652" s="80"/>
      <c r="F652" s="80"/>
      <c r="G652" s="80"/>
      <c r="H652" s="80"/>
    </row>
    <row r="653" spans="1:8" ht="14.25">
      <c r="A653" s="80"/>
      <c r="B653" s="80"/>
      <c r="C653" s="80"/>
      <c r="D653" s="80"/>
      <c r="E653" s="80"/>
      <c r="F653" s="80"/>
      <c r="G653" s="80"/>
      <c r="H653" s="80"/>
    </row>
    <row r="654" spans="1:8" ht="14.25">
      <c r="A654" s="80"/>
      <c r="B654" s="80"/>
      <c r="C654" s="80"/>
      <c r="D654" s="80"/>
      <c r="E654" s="80"/>
      <c r="F654" s="80"/>
      <c r="G654" s="80"/>
      <c r="H654" s="80"/>
    </row>
    <row r="655" spans="1:8" ht="14.25">
      <c r="A655" s="80"/>
      <c r="B655" s="80"/>
      <c r="C655" s="80"/>
      <c r="D655" s="80"/>
      <c r="E655" s="80"/>
      <c r="F655" s="80"/>
      <c r="G655" s="80"/>
      <c r="H655" s="80"/>
    </row>
    <row r="656" spans="1:8" ht="14.25">
      <c r="A656" s="80"/>
      <c r="B656" s="80"/>
      <c r="C656" s="80"/>
      <c r="D656" s="80"/>
      <c r="E656" s="80"/>
      <c r="F656" s="80"/>
      <c r="G656" s="80"/>
      <c r="H656" s="80"/>
    </row>
    <row r="657" spans="1:8" ht="14.25">
      <c r="A657" s="80"/>
      <c r="B657" s="80"/>
      <c r="C657" s="80"/>
      <c r="D657" s="80"/>
      <c r="E657" s="80"/>
      <c r="F657" s="80"/>
      <c r="G657" s="80"/>
      <c r="H657" s="80"/>
    </row>
    <row r="658" spans="1:8" ht="14.25">
      <c r="A658" s="80"/>
      <c r="B658" s="80"/>
      <c r="C658" s="80"/>
      <c r="D658" s="80"/>
      <c r="E658" s="80"/>
      <c r="F658" s="80"/>
      <c r="G658" s="80"/>
      <c r="H658" s="80"/>
    </row>
    <row r="659" spans="1:8" ht="14.25">
      <c r="A659" s="80"/>
      <c r="B659" s="80"/>
      <c r="C659" s="80"/>
      <c r="D659" s="80"/>
      <c r="E659" s="80"/>
      <c r="F659" s="80"/>
      <c r="G659" s="80"/>
      <c r="H659" s="80"/>
    </row>
    <row r="660" spans="1:8" ht="14.25">
      <c r="A660" s="80"/>
      <c r="B660" s="80"/>
      <c r="C660" s="80"/>
      <c r="D660" s="80"/>
      <c r="E660" s="80"/>
      <c r="F660" s="80"/>
      <c r="G660" s="80"/>
      <c r="H660" s="80"/>
    </row>
    <row r="661" spans="1:8" ht="14.25">
      <c r="A661" s="80"/>
      <c r="B661" s="80"/>
      <c r="C661" s="80"/>
      <c r="D661" s="80"/>
      <c r="E661" s="80"/>
      <c r="F661" s="80"/>
      <c r="G661" s="80"/>
      <c r="H661" s="80"/>
    </row>
    <row r="662" spans="1:8" ht="14.25">
      <c r="A662" s="80"/>
      <c r="B662" s="80"/>
      <c r="C662" s="80"/>
      <c r="D662" s="80"/>
      <c r="E662" s="80"/>
      <c r="F662" s="80"/>
      <c r="G662" s="80"/>
      <c r="H662" s="80"/>
    </row>
    <row r="663" spans="1:8" ht="14.25">
      <c r="A663" s="80"/>
      <c r="B663" s="80"/>
      <c r="C663" s="80"/>
      <c r="D663" s="80"/>
      <c r="E663" s="80"/>
      <c r="F663" s="80"/>
      <c r="G663" s="80"/>
      <c r="H663" s="80"/>
    </row>
    <row r="664" spans="1:8" ht="14.25">
      <c r="A664" s="80"/>
      <c r="B664" s="80"/>
      <c r="C664" s="80"/>
      <c r="D664" s="80"/>
      <c r="E664" s="80"/>
      <c r="F664" s="80"/>
      <c r="G664" s="80"/>
      <c r="H664" s="80"/>
    </row>
    <row r="665" spans="1:8" ht="14.25">
      <c r="A665" s="80"/>
      <c r="B665" s="80"/>
      <c r="C665" s="80"/>
      <c r="D665" s="80"/>
      <c r="E665" s="80"/>
      <c r="F665" s="80"/>
      <c r="G665" s="80"/>
      <c r="H665" s="80"/>
    </row>
    <row r="666" spans="1:8" ht="14.25">
      <c r="A666" s="80"/>
      <c r="B666" s="80"/>
      <c r="C666" s="80"/>
      <c r="D666" s="80"/>
      <c r="E666" s="80"/>
      <c r="F666" s="80"/>
      <c r="G666" s="80"/>
      <c r="H666" s="80"/>
    </row>
    <row r="667" spans="1:8" ht="14.25">
      <c r="A667" s="80"/>
      <c r="B667" s="80"/>
      <c r="C667" s="80"/>
      <c r="D667" s="80"/>
      <c r="E667" s="80"/>
      <c r="F667" s="80"/>
      <c r="G667" s="80"/>
      <c r="H667" s="80"/>
    </row>
    <row r="668" spans="1:8" ht="14.25">
      <c r="A668" s="80"/>
      <c r="B668" s="80"/>
      <c r="C668" s="80"/>
      <c r="D668" s="80"/>
      <c r="E668" s="80"/>
      <c r="F668" s="80"/>
      <c r="G668" s="80"/>
      <c r="H668" s="80"/>
    </row>
    <row r="669" spans="1:8" ht="14.25">
      <c r="A669" s="80"/>
      <c r="B669" s="80"/>
      <c r="C669" s="80"/>
      <c r="D669" s="80"/>
      <c r="E669" s="80"/>
      <c r="F669" s="80"/>
      <c r="G669" s="80"/>
      <c r="H669" s="80"/>
    </row>
    <row r="670" spans="1:8" ht="14.25">
      <c r="A670" s="80"/>
      <c r="B670" s="80"/>
      <c r="C670" s="80"/>
      <c r="D670" s="80"/>
      <c r="E670" s="80"/>
      <c r="F670" s="80"/>
      <c r="G670" s="80"/>
      <c r="H670" s="80"/>
    </row>
    <row r="671" spans="1:8" ht="14.25">
      <c r="A671" s="80"/>
      <c r="B671" s="80"/>
      <c r="C671" s="80"/>
      <c r="D671" s="80"/>
      <c r="E671" s="80"/>
      <c r="F671" s="80"/>
      <c r="G671" s="80"/>
      <c r="H671" s="80"/>
    </row>
    <row r="672" spans="1:8" ht="14.25">
      <c r="A672" s="80"/>
      <c r="B672" s="80"/>
      <c r="C672" s="80"/>
      <c r="D672" s="80"/>
      <c r="E672" s="80"/>
      <c r="F672" s="80"/>
      <c r="G672" s="80"/>
      <c r="H672" s="80"/>
    </row>
    <row r="673" spans="1:8" ht="14.25">
      <c r="A673" s="80"/>
      <c r="B673" s="80"/>
      <c r="C673" s="80"/>
      <c r="D673" s="80"/>
      <c r="E673" s="80"/>
      <c r="F673" s="80"/>
      <c r="G673" s="80"/>
      <c r="H673" s="80"/>
    </row>
    <row r="674" spans="1:8" ht="14.25">
      <c r="A674" s="80"/>
      <c r="B674" s="80"/>
      <c r="C674" s="80"/>
      <c r="D674" s="80"/>
      <c r="E674" s="80"/>
      <c r="F674" s="80"/>
      <c r="G674" s="80"/>
      <c r="H674" s="80"/>
    </row>
    <row r="675" spans="1:8" ht="14.25">
      <c r="A675" s="80"/>
      <c r="B675" s="80"/>
      <c r="C675" s="80"/>
      <c r="D675" s="80"/>
      <c r="E675" s="80"/>
      <c r="F675" s="80"/>
      <c r="G675" s="80"/>
      <c r="H675" s="80"/>
    </row>
    <row r="676" spans="1:8" ht="14.25">
      <c r="A676" s="80"/>
      <c r="B676" s="80"/>
      <c r="C676" s="80"/>
      <c r="D676" s="80"/>
      <c r="E676" s="80"/>
      <c r="F676" s="80"/>
      <c r="G676" s="80"/>
      <c r="H676" s="80"/>
    </row>
    <row r="677" spans="1:8" ht="14.25">
      <c r="A677" s="80"/>
      <c r="B677" s="80"/>
      <c r="C677" s="80"/>
      <c r="D677" s="80"/>
      <c r="E677" s="80"/>
      <c r="F677" s="80"/>
      <c r="G677" s="80"/>
      <c r="H677" s="80"/>
    </row>
    <row r="678" spans="1:8" ht="14.25">
      <c r="A678" s="80"/>
      <c r="B678" s="80"/>
      <c r="C678" s="80"/>
      <c r="D678" s="80"/>
      <c r="E678" s="80"/>
      <c r="F678" s="80"/>
      <c r="G678" s="80"/>
      <c r="H678" s="80"/>
    </row>
    <row r="679" spans="1:8" ht="14.25">
      <c r="A679" s="80"/>
      <c r="B679" s="80"/>
      <c r="C679" s="80"/>
      <c r="D679" s="80"/>
      <c r="E679" s="80"/>
      <c r="F679" s="80"/>
      <c r="G679" s="80"/>
      <c r="H679" s="80"/>
    </row>
    <row r="680" spans="1:8" ht="14.25">
      <c r="A680" s="80"/>
      <c r="B680" s="80"/>
      <c r="C680" s="80"/>
      <c r="D680" s="80"/>
      <c r="E680" s="80"/>
      <c r="F680" s="80"/>
      <c r="G680" s="80"/>
      <c r="H680" s="80"/>
    </row>
    <row r="681" spans="1:8" ht="14.25">
      <c r="A681" s="80"/>
      <c r="B681" s="80"/>
      <c r="C681" s="80"/>
      <c r="D681" s="80"/>
      <c r="E681" s="80"/>
      <c r="F681" s="80"/>
      <c r="G681" s="80"/>
      <c r="H681" s="80"/>
    </row>
    <row r="682" spans="1:8" ht="14.25">
      <c r="A682" s="80"/>
      <c r="B682" s="80"/>
      <c r="C682" s="80"/>
      <c r="D682" s="80"/>
      <c r="E682" s="80"/>
      <c r="F682" s="80"/>
      <c r="G682" s="80"/>
      <c r="H682" s="80"/>
    </row>
    <row r="683" spans="1:8" ht="14.25">
      <c r="A683" s="80"/>
      <c r="B683" s="80"/>
      <c r="C683" s="80"/>
      <c r="D683" s="80"/>
      <c r="E683" s="80"/>
      <c r="F683" s="80"/>
      <c r="G683" s="80"/>
      <c r="H683" s="80"/>
    </row>
    <row r="684" spans="1:8" ht="14.25">
      <c r="A684" s="80"/>
      <c r="B684" s="80"/>
      <c r="C684" s="80"/>
      <c r="D684" s="80"/>
      <c r="E684" s="80"/>
      <c r="F684" s="80"/>
      <c r="G684" s="80"/>
      <c r="H684" s="80"/>
    </row>
    <row r="685" spans="1:8" ht="14.25">
      <c r="A685" s="80"/>
      <c r="B685" s="80"/>
      <c r="C685" s="80"/>
      <c r="D685" s="80"/>
      <c r="E685" s="80"/>
      <c r="F685" s="80"/>
      <c r="G685" s="80"/>
      <c r="H685" s="80"/>
    </row>
    <row r="686" spans="1:8" ht="14.25">
      <c r="A686" s="80"/>
      <c r="B686" s="80"/>
      <c r="C686" s="80"/>
      <c r="D686" s="80"/>
      <c r="E686" s="80"/>
      <c r="F686" s="80"/>
      <c r="G686" s="80"/>
      <c r="H686" s="80"/>
    </row>
    <row r="687" spans="1:8" ht="14.25">
      <c r="A687" s="80"/>
      <c r="B687" s="80"/>
      <c r="C687" s="80"/>
      <c r="D687" s="80"/>
      <c r="E687" s="80"/>
      <c r="F687" s="80"/>
      <c r="G687" s="80"/>
      <c r="H687" s="80"/>
    </row>
    <row r="688" spans="1:8" ht="14.25">
      <c r="A688" s="80"/>
      <c r="B688" s="80"/>
      <c r="C688" s="80"/>
      <c r="D688" s="80"/>
      <c r="E688" s="80"/>
      <c r="F688" s="80"/>
      <c r="G688" s="80"/>
      <c r="H688" s="80"/>
    </row>
    <row r="689" spans="1:8" ht="14.25">
      <c r="A689" s="80"/>
      <c r="B689" s="80"/>
      <c r="C689" s="80"/>
      <c r="D689" s="80"/>
      <c r="E689" s="80"/>
      <c r="F689" s="80"/>
      <c r="G689" s="80"/>
      <c r="H689" s="80"/>
    </row>
    <row r="690" spans="1:8" ht="14.25">
      <c r="A690" s="80"/>
      <c r="B690" s="80"/>
      <c r="C690" s="80"/>
      <c r="D690" s="80"/>
      <c r="E690" s="80"/>
      <c r="F690" s="80"/>
      <c r="G690" s="80"/>
      <c r="H690" s="80"/>
    </row>
    <row r="691" spans="1:8" ht="14.25">
      <c r="A691" s="80"/>
      <c r="B691" s="80"/>
      <c r="C691" s="80"/>
      <c r="D691" s="80"/>
      <c r="E691" s="80"/>
      <c r="F691" s="80"/>
      <c r="G691" s="80"/>
      <c r="H691" s="80"/>
    </row>
    <row r="692" spans="1:8" ht="14.25">
      <c r="A692" s="80"/>
      <c r="B692" s="80"/>
      <c r="C692" s="80"/>
      <c r="D692" s="80"/>
      <c r="E692" s="80"/>
      <c r="F692" s="80"/>
      <c r="G692" s="80"/>
      <c r="H692" s="80"/>
    </row>
    <row r="693" spans="1:8" ht="14.25">
      <c r="A693" s="80"/>
      <c r="B693" s="80"/>
      <c r="C693" s="80"/>
      <c r="D693" s="80"/>
      <c r="E693" s="80"/>
      <c r="F693" s="80"/>
      <c r="G693" s="80"/>
      <c r="H693" s="80"/>
    </row>
    <row r="694" spans="1:8" ht="14.25">
      <c r="A694" s="80"/>
      <c r="B694" s="80"/>
      <c r="C694" s="80"/>
      <c r="D694" s="80"/>
      <c r="E694" s="80"/>
      <c r="F694" s="80"/>
      <c r="G694" s="80"/>
      <c r="H694" s="80"/>
    </row>
    <row r="695" spans="1:8" ht="14.25">
      <c r="A695" s="80"/>
      <c r="B695" s="80"/>
      <c r="C695" s="80"/>
      <c r="D695" s="80"/>
      <c r="E695" s="80"/>
      <c r="F695" s="80"/>
      <c r="G695" s="80"/>
      <c r="H695" s="80"/>
    </row>
    <row r="696" spans="1:8" ht="14.25">
      <c r="A696" s="80"/>
      <c r="B696" s="80"/>
      <c r="C696" s="80"/>
      <c r="D696" s="80"/>
      <c r="E696" s="80"/>
      <c r="F696" s="80"/>
      <c r="G696" s="80"/>
      <c r="H696" s="80"/>
    </row>
    <row r="697" spans="1:8" ht="14.25">
      <c r="A697" s="80"/>
      <c r="B697" s="80"/>
      <c r="C697" s="80"/>
      <c r="D697" s="80"/>
      <c r="E697" s="80"/>
      <c r="F697" s="80"/>
      <c r="G697" s="80"/>
      <c r="H697" s="80"/>
    </row>
    <row r="698" spans="1:8" ht="14.25">
      <c r="A698" s="80"/>
      <c r="B698" s="80"/>
      <c r="C698" s="80"/>
      <c r="D698" s="80"/>
      <c r="E698" s="80"/>
      <c r="F698" s="80"/>
      <c r="G698" s="80"/>
      <c r="H698" s="80"/>
    </row>
    <row r="699" spans="1:8" ht="14.25">
      <c r="A699" s="80"/>
      <c r="B699" s="80"/>
      <c r="C699" s="80"/>
      <c r="D699" s="80"/>
      <c r="E699" s="80"/>
      <c r="F699" s="80"/>
      <c r="G699" s="80"/>
      <c r="H699" s="80"/>
    </row>
    <row r="700" spans="1:8" ht="14.25">
      <c r="A700" s="80"/>
      <c r="B700" s="80"/>
      <c r="C700" s="80"/>
      <c r="D700" s="80"/>
      <c r="E700" s="80"/>
      <c r="F700" s="80"/>
      <c r="G700" s="80"/>
      <c r="H700" s="80"/>
    </row>
    <row r="701" spans="1:8" ht="14.25">
      <c r="A701" s="80"/>
      <c r="B701" s="80"/>
      <c r="C701" s="80"/>
      <c r="D701" s="80"/>
      <c r="E701" s="80"/>
      <c r="F701" s="80"/>
      <c r="G701" s="80"/>
      <c r="H701" s="80"/>
    </row>
    <row r="702" spans="1:8" ht="14.25">
      <c r="A702" s="80"/>
      <c r="B702" s="80"/>
      <c r="C702" s="80"/>
      <c r="D702" s="80"/>
      <c r="E702" s="80"/>
      <c r="F702" s="80"/>
      <c r="G702" s="80"/>
      <c r="H702" s="80"/>
    </row>
    <row r="703" spans="1:8" ht="14.25">
      <c r="A703" s="80"/>
      <c r="B703" s="80"/>
      <c r="C703" s="80"/>
      <c r="D703" s="80"/>
      <c r="E703" s="80"/>
      <c r="F703" s="80"/>
      <c r="G703" s="80"/>
      <c r="H703" s="80"/>
    </row>
    <row r="704" spans="1:8" ht="14.25">
      <c r="A704" s="80"/>
      <c r="B704" s="80"/>
      <c r="C704" s="80"/>
      <c r="D704" s="80"/>
      <c r="E704" s="80"/>
      <c r="F704" s="80"/>
      <c r="G704" s="80"/>
      <c r="H704" s="80"/>
    </row>
    <row r="705" spans="1:8" ht="14.25">
      <c r="A705" s="80"/>
      <c r="B705" s="80"/>
      <c r="C705" s="80"/>
      <c r="D705" s="80"/>
      <c r="E705" s="80"/>
      <c r="F705" s="80"/>
      <c r="G705" s="80"/>
      <c r="H705" s="80"/>
    </row>
    <row r="706" spans="1:8" ht="14.25">
      <c r="A706" s="80"/>
      <c r="B706" s="80"/>
      <c r="C706" s="80"/>
      <c r="D706" s="80"/>
      <c r="E706" s="80"/>
      <c r="F706" s="80"/>
      <c r="G706" s="80"/>
      <c r="H706" s="80"/>
    </row>
    <row r="707" spans="1:8" ht="14.25">
      <c r="A707" s="80"/>
      <c r="B707" s="80"/>
      <c r="C707" s="80"/>
      <c r="D707" s="80"/>
      <c r="E707" s="80"/>
      <c r="F707" s="80"/>
      <c r="G707" s="80"/>
      <c r="H707" s="80"/>
    </row>
    <row r="708" spans="1:8" ht="14.25">
      <c r="A708" s="80"/>
      <c r="B708" s="80"/>
      <c r="C708" s="80"/>
      <c r="D708" s="80"/>
      <c r="E708" s="80"/>
      <c r="F708" s="80"/>
      <c r="G708" s="80"/>
      <c r="H708" s="80"/>
    </row>
    <row r="709" spans="1:8" ht="14.25">
      <c r="A709" s="80"/>
      <c r="B709" s="80"/>
      <c r="C709" s="80"/>
      <c r="D709" s="80"/>
      <c r="E709" s="80"/>
      <c r="F709" s="80"/>
      <c r="G709" s="80"/>
      <c r="H709" s="80"/>
    </row>
    <row r="710" spans="1:8" ht="14.25">
      <c r="A710" s="80"/>
      <c r="B710" s="80"/>
      <c r="C710" s="80"/>
      <c r="D710" s="80"/>
      <c r="E710" s="80"/>
      <c r="F710" s="80"/>
      <c r="G710" s="80"/>
      <c r="H710" s="80"/>
    </row>
    <row r="711" spans="1:8" ht="14.25">
      <c r="A711" s="80"/>
      <c r="B711" s="80"/>
      <c r="C711" s="80"/>
      <c r="D711" s="80"/>
      <c r="E711" s="80"/>
      <c r="F711" s="80"/>
      <c r="G711" s="80"/>
      <c r="H711" s="80"/>
    </row>
    <row r="712" spans="1:8" ht="14.25">
      <c r="A712" s="80"/>
      <c r="B712" s="80"/>
      <c r="C712" s="80"/>
      <c r="D712" s="80"/>
      <c r="E712" s="80"/>
      <c r="F712" s="80"/>
      <c r="G712" s="80"/>
      <c r="H712" s="80"/>
    </row>
    <row r="713" spans="1:8" ht="14.25">
      <c r="A713" s="80"/>
      <c r="B713" s="80"/>
      <c r="C713" s="80"/>
      <c r="D713" s="80"/>
      <c r="E713" s="80"/>
      <c r="F713" s="80"/>
      <c r="G713" s="80"/>
      <c r="H713" s="80"/>
    </row>
    <row r="714" spans="1:8" ht="14.25">
      <c r="A714" s="80"/>
      <c r="B714" s="80"/>
      <c r="C714" s="80"/>
      <c r="D714" s="80"/>
      <c r="E714" s="80"/>
      <c r="F714" s="80"/>
      <c r="G714" s="80"/>
      <c r="H714" s="80"/>
    </row>
    <row r="715" spans="1:8" ht="14.25">
      <c r="A715" s="80"/>
      <c r="B715" s="80"/>
      <c r="C715" s="80"/>
      <c r="D715" s="80"/>
      <c r="E715" s="80"/>
      <c r="F715" s="80"/>
      <c r="G715" s="80"/>
      <c r="H715" s="80"/>
    </row>
    <row r="716" spans="1:8" ht="14.25">
      <c r="A716" s="80"/>
      <c r="B716" s="80"/>
      <c r="C716" s="80"/>
      <c r="D716" s="80"/>
      <c r="E716" s="80"/>
      <c r="F716" s="80"/>
      <c r="G716" s="80"/>
      <c r="H716" s="80"/>
    </row>
    <row r="717" spans="1:8" ht="14.25">
      <c r="A717" s="80"/>
      <c r="B717" s="80"/>
      <c r="C717" s="80"/>
      <c r="D717" s="80"/>
      <c r="E717" s="80"/>
      <c r="F717" s="80"/>
      <c r="G717" s="80"/>
      <c r="H717" s="80"/>
    </row>
    <row r="718" spans="1:8" ht="14.25">
      <c r="A718" s="80"/>
      <c r="B718" s="80"/>
      <c r="C718" s="80"/>
      <c r="D718" s="80"/>
      <c r="E718" s="80"/>
      <c r="F718" s="80"/>
      <c r="G718" s="80"/>
      <c r="H718" s="80"/>
    </row>
    <row r="719" spans="1:8" ht="14.25">
      <c r="A719" s="80"/>
      <c r="B719" s="80"/>
      <c r="C719" s="80"/>
      <c r="D719" s="80"/>
      <c r="E719" s="80"/>
      <c r="F719" s="80"/>
      <c r="G719" s="80"/>
      <c r="H719" s="80"/>
    </row>
    <row r="720" spans="1:8" ht="14.25">
      <c r="A720" s="80"/>
      <c r="B720" s="80"/>
      <c r="C720" s="80"/>
      <c r="D720" s="80"/>
      <c r="E720" s="80"/>
      <c r="F720" s="80"/>
      <c r="G720" s="80"/>
      <c r="H720" s="80"/>
    </row>
    <row r="721" spans="1:8" ht="14.25">
      <c r="A721" s="80"/>
      <c r="B721" s="80"/>
      <c r="C721" s="80"/>
      <c r="D721" s="80"/>
      <c r="E721" s="80"/>
      <c r="F721" s="80"/>
      <c r="G721" s="80"/>
      <c r="H721" s="80"/>
    </row>
    <row r="722" spans="1:8" ht="14.25">
      <c r="A722" s="80"/>
      <c r="B722" s="80"/>
      <c r="C722" s="80"/>
      <c r="D722" s="80"/>
      <c r="E722" s="80"/>
      <c r="F722" s="80"/>
      <c r="G722" s="80"/>
      <c r="H722" s="80"/>
    </row>
    <row r="723" spans="1:8" ht="14.25">
      <c r="A723" s="80"/>
      <c r="B723" s="80"/>
      <c r="C723" s="80"/>
      <c r="D723" s="80"/>
      <c r="E723" s="80"/>
      <c r="F723" s="80"/>
      <c r="G723" s="80"/>
      <c r="H723" s="80"/>
    </row>
    <row r="724" spans="1:8" ht="14.25">
      <c r="A724" s="80"/>
      <c r="B724" s="80"/>
      <c r="C724" s="80"/>
      <c r="D724" s="80"/>
      <c r="E724" s="80"/>
      <c r="F724" s="80"/>
      <c r="G724" s="80"/>
      <c r="H724" s="80"/>
    </row>
    <row r="725" spans="1:8" ht="14.25">
      <c r="A725" s="80"/>
      <c r="B725" s="80"/>
      <c r="C725" s="80"/>
      <c r="D725" s="80"/>
      <c r="E725" s="80"/>
      <c r="F725" s="80"/>
      <c r="G725" s="80"/>
      <c r="H725" s="80"/>
    </row>
    <row r="726" spans="1:8" ht="14.25">
      <c r="A726" s="80"/>
      <c r="B726" s="80"/>
      <c r="C726" s="80"/>
      <c r="D726" s="80"/>
      <c r="E726" s="80"/>
      <c r="F726" s="80"/>
      <c r="G726" s="80"/>
      <c r="H726" s="80"/>
    </row>
    <row r="727" spans="1:8" ht="14.25">
      <c r="A727" s="80"/>
      <c r="B727" s="80"/>
      <c r="C727" s="80"/>
      <c r="D727" s="80"/>
      <c r="E727" s="80"/>
      <c r="F727" s="80"/>
      <c r="G727" s="80"/>
      <c r="H727" s="80"/>
    </row>
    <row r="728" spans="1:8" ht="14.25">
      <c r="A728" s="80"/>
      <c r="B728" s="80"/>
      <c r="C728" s="80"/>
      <c r="D728" s="80"/>
      <c r="E728" s="80"/>
      <c r="F728" s="80"/>
      <c r="G728" s="80"/>
      <c r="H728" s="80"/>
    </row>
    <row r="729" spans="1:8" ht="14.25">
      <c r="A729" s="80"/>
      <c r="B729" s="80"/>
      <c r="C729" s="80"/>
      <c r="D729" s="80"/>
      <c r="E729" s="80"/>
      <c r="F729" s="80"/>
      <c r="G729" s="80"/>
      <c r="H729" s="80"/>
    </row>
    <row r="730" spans="1:8" ht="14.25">
      <c r="A730" s="80"/>
      <c r="B730" s="80"/>
      <c r="C730" s="80"/>
      <c r="D730" s="80"/>
      <c r="E730" s="80"/>
      <c r="F730" s="80"/>
      <c r="G730" s="80"/>
      <c r="H730" s="80"/>
    </row>
    <row r="731" spans="1:8" ht="14.25">
      <c r="A731" s="80"/>
      <c r="B731" s="80"/>
      <c r="C731" s="80"/>
      <c r="D731" s="80"/>
      <c r="E731" s="80"/>
      <c r="F731" s="80"/>
      <c r="G731" s="80"/>
      <c r="H731" s="80"/>
    </row>
    <row r="732" spans="1:8" ht="14.25">
      <c r="A732" s="80"/>
      <c r="B732" s="80"/>
      <c r="C732" s="80"/>
      <c r="D732" s="80"/>
      <c r="E732" s="80"/>
      <c r="F732" s="80"/>
      <c r="G732" s="80"/>
      <c r="H732" s="80"/>
    </row>
    <row r="733" spans="1:8" ht="14.25">
      <c r="A733" s="80"/>
      <c r="B733" s="80"/>
      <c r="C733" s="80"/>
      <c r="D733" s="80"/>
      <c r="E733" s="80"/>
      <c r="F733" s="80"/>
      <c r="G733" s="80"/>
      <c r="H733" s="80"/>
    </row>
    <row r="734" spans="1:8" ht="14.25">
      <c r="A734" s="80"/>
      <c r="B734" s="80"/>
      <c r="C734" s="80"/>
      <c r="D734" s="80"/>
      <c r="E734" s="80"/>
      <c r="F734" s="80"/>
      <c r="G734" s="80"/>
      <c r="H734" s="80"/>
    </row>
    <row r="735" spans="1:8" ht="14.25">
      <c r="A735" s="80"/>
      <c r="B735" s="80"/>
      <c r="C735" s="80"/>
      <c r="D735" s="80"/>
      <c r="E735" s="80"/>
      <c r="F735" s="80"/>
      <c r="G735" s="80"/>
      <c r="H735" s="80"/>
    </row>
    <row r="736" spans="1:8" ht="14.25">
      <c r="A736" s="80"/>
      <c r="B736" s="80"/>
      <c r="C736" s="80"/>
      <c r="D736" s="80"/>
      <c r="E736" s="80"/>
      <c r="F736" s="80"/>
      <c r="G736" s="80"/>
      <c r="H736" s="80"/>
    </row>
    <row r="737" spans="1:8" ht="14.25">
      <c r="A737" s="80"/>
      <c r="B737" s="80"/>
      <c r="C737" s="80"/>
      <c r="D737" s="80"/>
      <c r="E737" s="80"/>
      <c r="F737" s="80"/>
      <c r="G737" s="80"/>
      <c r="H737" s="80"/>
    </row>
    <row r="738" spans="1:8" ht="14.25">
      <c r="A738" s="80"/>
      <c r="B738" s="80"/>
      <c r="C738" s="80"/>
      <c r="D738" s="80"/>
      <c r="E738" s="80"/>
      <c r="F738" s="80"/>
      <c r="G738" s="80"/>
      <c r="H738" s="80"/>
    </row>
    <row r="739" spans="1:8" ht="14.25">
      <c r="A739" s="80"/>
      <c r="B739" s="80"/>
      <c r="C739" s="80"/>
      <c r="D739" s="80"/>
      <c r="E739" s="80"/>
      <c r="F739" s="80"/>
      <c r="G739" s="80"/>
      <c r="H739" s="80"/>
    </row>
    <row r="740" spans="1:8" ht="14.25">
      <c r="A740" s="80"/>
      <c r="B740" s="80"/>
      <c r="C740" s="80"/>
      <c r="D740" s="80"/>
      <c r="E740" s="80"/>
      <c r="F740" s="80"/>
      <c r="G740" s="80"/>
      <c r="H740" s="80"/>
    </row>
    <row r="741" spans="1:8" ht="14.25">
      <c r="A741" s="80"/>
      <c r="B741" s="80"/>
      <c r="C741" s="80"/>
      <c r="D741" s="80"/>
      <c r="E741" s="80"/>
      <c r="F741" s="80"/>
      <c r="G741" s="80"/>
      <c r="H741" s="80"/>
    </row>
    <row r="742" spans="1:8" ht="14.25">
      <c r="A742" s="80"/>
      <c r="B742" s="80"/>
      <c r="C742" s="80"/>
      <c r="D742" s="80"/>
      <c r="E742" s="80"/>
      <c r="F742" s="80"/>
      <c r="G742" s="80"/>
      <c r="H742" s="80"/>
    </row>
    <row r="743" spans="1:8" ht="14.25">
      <c r="A743" s="80"/>
      <c r="B743" s="80"/>
      <c r="C743" s="80"/>
      <c r="D743" s="80"/>
      <c r="E743" s="80"/>
      <c r="F743" s="80"/>
      <c r="G743" s="80"/>
      <c r="H743" s="80"/>
    </row>
    <row r="744" spans="1:8" ht="14.25">
      <c r="A744" s="80"/>
      <c r="B744" s="80"/>
      <c r="C744" s="80"/>
      <c r="D744" s="80"/>
      <c r="E744" s="80"/>
      <c r="F744" s="80"/>
      <c r="G744" s="80"/>
      <c r="H744" s="80"/>
    </row>
    <row r="745" spans="1:8" ht="14.25">
      <c r="A745" s="80"/>
      <c r="B745" s="80"/>
      <c r="C745" s="80"/>
      <c r="D745" s="80"/>
      <c r="E745" s="80"/>
      <c r="F745" s="80"/>
      <c r="G745" s="80"/>
      <c r="H745" s="80"/>
    </row>
    <row r="746" spans="1:8" ht="14.25">
      <c r="A746" s="80"/>
      <c r="B746" s="80"/>
      <c r="C746" s="80"/>
      <c r="D746" s="80"/>
      <c r="E746" s="80"/>
      <c r="F746" s="80"/>
      <c r="G746" s="80"/>
      <c r="H746" s="80"/>
    </row>
    <row r="747" spans="1:8" ht="14.25">
      <c r="A747" s="80"/>
      <c r="B747" s="80"/>
      <c r="C747" s="80"/>
      <c r="D747" s="80"/>
      <c r="E747" s="80"/>
      <c r="F747" s="80"/>
      <c r="G747" s="80"/>
      <c r="H747" s="80"/>
    </row>
    <row r="748" spans="1:8" ht="14.25">
      <c r="A748" s="80"/>
      <c r="B748" s="80"/>
      <c r="C748" s="80"/>
      <c r="D748" s="80"/>
      <c r="E748" s="80"/>
      <c r="F748" s="80"/>
      <c r="G748" s="80"/>
      <c r="H748" s="80"/>
    </row>
    <row r="749" spans="1:8" ht="14.25">
      <c r="A749" s="80"/>
      <c r="B749" s="80"/>
      <c r="C749" s="80"/>
      <c r="D749" s="80"/>
      <c r="E749" s="80"/>
      <c r="F749" s="80"/>
      <c r="G749" s="80"/>
      <c r="H749" s="80"/>
    </row>
    <row r="750" spans="1:8" ht="14.25">
      <c r="A750" s="80"/>
      <c r="B750" s="80"/>
      <c r="C750" s="80"/>
      <c r="D750" s="80"/>
      <c r="E750" s="80"/>
      <c r="F750" s="80"/>
      <c r="G750" s="80"/>
      <c r="H750" s="80"/>
    </row>
    <row r="751" spans="1:8" ht="14.25">
      <c r="A751" s="80"/>
      <c r="B751" s="80"/>
      <c r="C751" s="80"/>
      <c r="D751" s="80"/>
      <c r="E751" s="80"/>
      <c r="F751" s="80"/>
      <c r="G751" s="80"/>
      <c r="H751" s="80"/>
    </row>
    <row r="752" spans="1:8" ht="14.25">
      <c r="A752" s="80"/>
      <c r="B752" s="80"/>
      <c r="C752" s="80"/>
      <c r="D752" s="80"/>
      <c r="E752" s="80"/>
      <c r="F752" s="80"/>
      <c r="G752" s="80"/>
      <c r="H752" s="80"/>
    </row>
    <row r="753" spans="1:8" ht="14.25">
      <c r="A753" s="80"/>
      <c r="B753" s="80"/>
      <c r="C753" s="80"/>
      <c r="D753" s="80"/>
      <c r="E753" s="80"/>
      <c r="F753" s="80"/>
      <c r="G753" s="80"/>
      <c r="H753" s="80"/>
    </row>
    <row r="754" spans="1:8" ht="14.25">
      <c r="A754" s="80"/>
      <c r="B754" s="80"/>
      <c r="C754" s="80"/>
      <c r="D754" s="80"/>
      <c r="E754" s="80"/>
      <c r="F754" s="80"/>
      <c r="G754" s="80"/>
      <c r="H754" s="80"/>
    </row>
    <row r="755" spans="1:8" ht="14.25">
      <c r="A755" s="80"/>
      <c r="B755" s="80"/>
      <c r="C755" s="80"/>
      <c r="D755" s="80"/>
      <c r="E755" s="80"/>
      <c r="F755" s="80"/>
      <c r="G755" s="80"/>
      <c r="H755" s="80"/>
    </row>
    <row r="756" spans="1:8" ht="14.25">
      <c r="A756" s="80"/>
      <c r="B756" s="80"/>
      <c r="C756" s="80"/>
      <c r="D756" s="80"/>
      <c r="E756" s="80"/>
      <c r="F756" s="80"/>
      <c r="G756" s="80"/>
      <c r="H756" s="80"/>
    </row>
    <row r="757" spans="1:8" ht="14.25">
      <c r="A757" s="80"/>
      <c r="B757" s="80"/>
      <c r="C757" s="80"/>
      <c r="D757" s="80"/>
      <c r="E757" s="80"/>
      <c r="F757" s="80"/>
      <c r="G757" s="80"/>
      <c r="H757" s="80"/>
    </row>
    <row r="758" spans="1:8" ht="14.25">
      <c r="A758" s="80"/>
      <c r="B758" s="80"/>
      <c r="C758" s="80"/>
      <c r="D758" s="80"/>
      <c r="E758" s="80"/>
      <c r="F758" s="80"/>
      <c r="G758" s="80"/>
      <c r="H758" s="80"/>
    </row>
    <row r="759" spans="1:8" ht="14.25">
      <c r="A759" s="80"/>
      <c r="B759" s="80"/>
      <c r="C759" s="80"/>
      <c r="D759" s="80"/>
      <c r="E759" s="80"/>
      <c r="F759" s="80"/>
      <c r="G759" s="80"/>
      <c r="H759" s="80"/>
    </row>
    <row r="760" spans="1:8" ht="14.25">
      <c r="A760" s="80"/>
      <c r="B760" s="80"/>
      <c r="C760" s="80"/>
      <c r="D760" s="80"/>
      <c r="E760" s="80"/>
      <c r="F760" s="80"/>
      <c r="G760" s="80"/>
      <c r="H760" s="80"/>
    </row>
    <row r="761" spans="1:8" ht="14.25">
      <c r="A761" s="80"/>
      <c r="B761" s="80"/>
      <c r="C761" s="80"/>
      <c r="D761" s="80"/>
      <c r="E761" s="80"/>
      <c r="F761" s="80"/>
      <c r="G761" s="80"/>
      <c r="H761" s="80"/>
    </row>
    <row r="762" spans="1:8" ht="14.25">
      <c r="A762" s="80"/>
      <c r="B762" s="80"/>
      <c r="C762" s="80"/>
      <c r="D762" s="80"/>
      <c r="E762" s="80"/>
      <c r="F762" s="80"/>
      <c r="G762" s="80"/>
      <c r="H762" s="80"/>
    </row>
    <row r="763" spans="1:8" ht="14.25">
      <c r="A763" s="80"/>
      <c r="B763" s="80"/>
      <c r="C763" s="80"/>
      <c r="D763" s="80"/>
      <c r="E763" s="80"/>
      <c r="F763" s="80"/>
      <c r="G763" s="80"/>
      <c r="H763" s="80"/>
    </row>
    <row r="764" spans="1:8" ht="14.25">
      <c r="A764" s="80"/>
      <c r="B764" s="80"/>
      <c r="C764" s="80"/>
      <c r="D764" s="80"/>
      <c r="E764" s="80"/>
      <c r="F764" s="80"/>
      <c r="G764" s="80"/>
      <c r="H764" s="80"/>
    </row>
    <row r="765" spans="1:8" ht="14.25">
      <c r="A765" s="80"/>
      <c r="B765" s="80"/>
      <c r="C765" s="80"/>
      <c r="D765" s="80"/>
      <c r="E765" s="80"/>
      <c r="F765" s="80"/>
      <c r="G765" s="80"/>
      <c r="H765" s="80"/>
    </row>
    <row r="766" spans="1:8" ht="14.25">
      <c r="A766" s="80"/>
      <c r="B766" s="80"/>
      <c r="C766" s="80"/>
      <c r="D766" s="80"/>
      <c r="E766" s="80"/>
      <c r="F766" s="80"/>
      <c r="G766" s="80"/>
      <c r="H766" s="80"/>
    </row>
    <row r="767" spans="1:8" ht="14.25">
      <c r="A767" s="80"/>
      <c r="B767" s="80"/>
      <c r="C767" s="80"/>
      <c r="D767" s="80"/>
      <c r="E767" s="80"/>
      <c r="F767" s="80"/>
      <c r="G767" s="80"/>
      <c r="H767" s="80"/>
    </row>
    <row r="768" spans="1:8" ht="14.25">
      <c r="A768" s="80"/>
      <c r="B768" s="80"/>
      <c r="C768" s="80"/>
      <c r="D768" s="80"/>
      <c r="E768" s="80"/>
      <c r="F768" s="80"/>
      <c r="G768" s="80"/>
      <c r="H768" s="80"/>
    </row>
    <row r="769" spans="1:8" ht="14.25">
      <c r="A769" s="80"/>
      <c r="B769" s="80"/>
      <c r="C769" s="80"/>
      <c r="D769" s="80"/>
      <c r="E769" s="80"/>
      <c r="F769" s="80"/>
      <c r="G769" s="80"/>
      <c r="H769" s="80"/>
    </row>
    <row r="770" spans="1:8" ht="14.25">
      <c r="A770" s="80"/>
      <c r="B770" s="80"/>
      <c r="C770" s="80"/>
      <c r="D770" s="80"/>
      <c r="E770" s="80"/>
      <c r="F770" s="80"/>
      <c r="G770" s="80"/>
      <c r="H770" s="80"/>
    </row>
    <row r="771" spans="1:8" ht="14.25">
      <c r="A771" s="80"/>
      <c r="B771" s="80"/>
      <c r="C771" s="80"/>
      <c r="D771" s="80"/>
      <c r="E771" s="80"/>
      <c r="F771" s="80"/>
      <c r="G771" s="80"/>
      <c r="H771" s="80"/>
    </row>
    <row r="772" spans="1:8" ht="14.25">
      <c r="A772" s="80"/>
      <c r="B772" s="80"/>
      <c r="C772" s="80"/>
      <c r="D772" s="80"/>
      <c r="E772" s="80"/>
      <c r="F772" s="80"/>
      <c r="G772" s="80"/>
      <c r="H772" s="80"/>
    </row>
    <row r="773" spans="1:8" ht="14.25">
      <c r="A773" s="80"/>
      <c r="B773" s="80"/>
      <c r="C773" s="80"/>
      <c r="D773" s="80"/>
      <c r="E773" s="80"/>
      <c r="F773" s="80"/>
      <c r="G773" s="80"/>
      <c r="H773" s="80"/>
    </row>
    <row r="774" spans="1:8" ht="14.25">
      <c r="A774" s="80"/>
      <c r="B774" s="80"/>
      <c r="C774" s="80"/>
      <c r="D774" s="80"/>
      <c r="E774" s="80"/>
      <c r="F774" s="80"/>
      <c r="G774" s="80"/>
      <c r="H774" s="80"/>
    </row>
    <row r="775" spans="1:8" ht="14.25">
      <c r="A775" s="80"/>
      <c r="B775" s="80"/>
      <c r="C775" s="80"/>
      <c r="D775" s="80"/>
      <c r="E775" s="80"/>
      <c r="F775" s="80"/>
      <c r="G775" s="80"/>
      <c r="H775" s="80"/>
    </row>
    <row r="776" spans="1:8" ht="14.25">
      <c r="A776" s="80"/>
      <c r="B776" s="80"/>
      <c r="C776" s="80"/>
      <c r="D776" s="80"/>
      <c r="E776" s="80"/>
      <c r="F776" s="80"/>
      <c r="G776" s="80"/>
      <c r="H776" s="80"/>
    </row>
    <row r="777" spans="1:8" ht="14.25">
      <c r="A777" s="80"/>
      <c r="B777" s="80"/>
      <c r="C777" s="80"/>
      <c r="D777" s="80"/>
      <c r="E777" s="80"/>
      <c r="F777" s="80"/>
      <c r="G777" s="80"/>
      <c r="H777" s="80"/>
    </row>
    <row r="778" spans="1:8" ht="14.25">
      <c r="A778" s="80"/>
      <c r="B778" s="80"/>
      <c r="C778" s="80"/>
      <c r="D778" s="80"/>
      <c r="E778" s="80"/>
      <c r="F778" s="80"/>
      <c r="G778" s="80"/>
      <c r="H778" s="80"/>
    </row>
    <row r="779" spans="1:8" ht="14.25">
      <c r="A779" s="80"/>
      <c r="B779" s="80"/>
      <c r="C779" s="80"/>
      <c r="D779" s="80"/>
      <c r="E779" s="80"/>
      <c r="F779" s="80"/>
      <c r="G779" s="80"/>
      <c r="H779" s="80"/>
    </row>
    <row r="780" spans="1:8" ht="14.25">
      <c r="A780" s="80"/>
      <c r="B780" s="80"/>
      <c r="C780" s="80"/>
      <c r="D780" s="80"/>
      <c r="E780" s="80"/>
      <c r="F780" s="80"/>
      <c r="G780" s="80"/>
      <c r="H780" s="80"/>
    </row>
    <row r="781" spans="1:8" ht="14.25">
      <c r="A781" s="80"/>
      <c r="B781" s="80"/>
      <c r="C781" s="80"/>
      <c r="D781" s="80"/>
      <c r="E781" s="80"/>
      <c r="F781" s="80"/>
      <c r="G781" s="80"/>
      <c r="H781" s="80"/>
    </row>
    <row r="782" spans="1:8" ht="14.25">
      <c r="A782" s="80"/>
      <c r="B782" s="80"/>
      <c r="C782" s="80"/>
      <c r="D782" s="80"/>
      <c r="E782" s="80"/>
      <c r="F782" s="80"/>
      <c r="G782" s="80"/>
      <c r="H782" s="80"/>
    </row>
    <row r="783" spans="1:8" ht="14.25">
      <c r="A783" s="80"/>
      <c r="B783" s="80"/>
      <c r="C783" s="80"/>
      <c r="D783" s="80"/>
      <c r="E783" s="80"/>
      <c r="F783" s="80"/>
      <c r="G783" s="80"/>
      <c r="H783" s="80"/>
    </row>
    <row r="784" spans="1:8" ht="14.25">
      <c r="A784" s="80"/>
      <c r="B784" s="80"/>
      <c r="C784" s="80"/>
      <c r="D784" s="80"/>
      <c r="E784" s="80"/>
      <c r="F784" s="80"/>
      <c r="G784" s="80"/>
      <c r="H784" s="80"/>
    </row>
    <row r="785" spans="1:8" ht="14.25">
      <c r="A785" s="80"/>
      <c r="B785" s="80"/>
      <c r="C785" s="80"/>
      <c r="D785" s="80"/>
      <c r="E785" s="80"/>
      <c r="F785" s="80"/>
      <c r="G785" s="80"/>
      <c r="H785" s="80"/>
    </row>
    <row r="786" spans="1:8" ht="14.25">
      <c r="A786" s="80"/>
      <c r="B786" s="80"/>
      <c r="C786" s="80"/>
      <c r="D786" s="80"/>
      <c r="E786" s="80"/>
      <c r="F786" s="80"/>
      <c r="G786" s="80"/>
      <c r="H786" s="80"/>
    </row>
    <row r="787" spans="1:8" ht="14.25">
      <c r="A787" s="80"/>
      <c r="B787" s="80"/>
      <c r="C787" s="80"/>
      <c r="D787" s="80"/>
      <c r="E787" s="80"/>
      <c r="F787" s="80"/>
      <c r="G787" s="80"/>
      <c r="H787" s="80"/>
    </row>
    <row r="788" spans="1:8" ht="14.25">
      <c r="A788" s="80"/>
      <c r="B788" s="80"/>
      <c r="C788" s="80"/>
      <c r="D788" s="80"/>
      <c r="E788" s="80"/>
      <c r="F788" s="80"/>
      <c r="G788" s="80"/>
      <c r="H788" s="80"/>
    </row>
    <row r="789" spans="1:8" ht="14.25">
      <c r="A789" s="80"/>
      <c r="B789" s="80"/>
      <c r="C789" s="80"/>
      <c r="D789" s="80"/>
      <c r="E789" s="80"/>
      <c r="F789" s="80"/>
      <c r="G789" s="80"/>
      <c r="H789" s="80"/>
    </row>
    <row r="790" spans="1:8" ht="14.25">
      <c r="A790" s="80"/>
      <c r="B790" s="80"/>
      <c r="C790" s="80"/>
      <c r="D790" s="80"/>
      <c r="E790" s="80"/>
      <c r="F790" s="80"/>
      <c r="G790" s="80"/>
      <c r="H790" s="80"/>
    </row>
    <row r="791" spans="1:8" ht="14.25">
      <c r="A791" s="80"/>
      <c r="B791" s="80"/>
      <c r="C791" s="80"/>
      <c r="D791" s="80"/>
      <c r="E791" s="80"/>
      <c r="F791" s="80"/>
      <c r="G791" s="80"/>
      <c r="H791" s="80"/>
    </row>
    <row r="792" spans="1:8" ht="14.25">
      <c r="A792" s="80"/>
      <c r="B792" s="80"/>
      <c r="C792" s="80"/>
      <c r="D792" s="80"/>
      <c r="E792" s="80"/>
      <c r="F792" s="80"/>
      <c r="G792" s="80"/>
      <c r="H792" s="80"/>
    </row>
    <row r="793" spans="1:8" ht="14.25">
      <c r="A793" s="80"/>
      <c r="B793" s="80"/>
      <c r="C793" s="80"/>
      <c r="D793" s="80"/>
      <c r="E793" s="80"/>
      <c r="F793" s="80"/>
      <c r="G793" s="80"/>
      <c r="H793" s="80"/>
    </row>
    <row r="794" spans="1:8" ht="14.25">
      <c r="A794" s="80"/>
      <c r="B794" s="80"/>
      <c r="C794" s="80"/>
      <c r="D794" s="80"/>
      <c r="E794" s="80"/>
      <c r="F794" s="80"/>
      <c r="G794" s="80"/>
      <c r="H794" s="80"/>
    </row>
    <row r="795" spans="1:8" ht="14.25">
      <c r="A795" s="80"/>
      <c r="B795" s="80"/>
      <c r="C795" s="80"/>
      <c r="D795" s="80"/>
      <c r="E795" s="80"/>
      <c r="F795" s="80"/>
      <c r="G795" s="80"/>
      <c r="H795" s="80"/>
    </row>
    <row r="796" spans="1:8" ht="14.25">
      <c r="A796" s="80"/>
      <c r="B796" s="80"/>
      <c r="C796" s="80"/>
      <c r="D796" s="80"/>
      <c r="E796" s="80"/>
      <c r="F796" s="80"/>
      <c r="G796" s="80"/>
      <c r="H796" s="80"/>
    </row>
    <row r="797" spans="1:8" ht="14.25">
      <c r="A797" s="80"/>
      <c r="B797" s="80"/>
      <c r="C797" s="80"/>
      <c r="D797" s="80"/>
      <c r="E797" s="80"/>
      <c r="F797" s="80"/>
      <c r="G797" s="80"/>
      <c r="H797" s="80"/>
    </row>
    <row r="798" spans="1:8" ht="14.25">
      <c r="A798" s="80"/>
      <c r="B798" s="80"/>
      <c r="C798" s="80"/>
      <c r="D798" s="80"/>
      <c r="E798" s="80"/>
      <c r="F798" s="80"/>
      <c r="G798" s="80"/>
      <c r="H798" s="80"/>
    </row>
    <row r="799" spans="1:8" ht="14.25">
      <c r="A799" s="80"/>
      <c r="B799" s="80"/>
      <c r="C799" s="80"/>
      <c r="D799" s="80"/>
      <c r="E799" s="80"/>
      <c r="F799" s="80"/>
      <c r="G799" s="80"/>
      <c r="H799" s="80"/>
    </row>
    <row r="800" spans="1:8" ht="14.25">
      <c r="A800" s="80"/>
      <c r="B800" s="80"/>
      <c r="C800" s="80"/>
      <c r="D800" s="80"/>
      <c r="E800" s="80"/>
      <c r="F800" s="80"/>
      <c r="G800" s="80"/>
      <c r="H800" s="80"/>
    </row>
    <row r="801" spans="1:8" ht="14.25">
      <c r="A801" s="80"/>
      <c r="B801" s="80"/>
      <c r="C801" s="80"/>
      <c r="D801" s="80"/>
      <c r="E801" s="80"/>
      <c r="F801" s="80"/>
      <c r="G801" s="80"/>
      <c r="H801" s="80"/>
    </row>
    <row r="802" spans="1:8" ht="14.25">
      <c r="A802" s="80"/>
      <c r="B802" s="80"/>
      <c r="C802" s="80"/>
      <c r="D802" s="80"/>
      <c r="E802" s="80"/>
      <c r="F802" s="80"/>
      <c r="G802" s="80"/>
      <c r="H802" s="80"/>
    </row>
    <row r="803" spans="1:8" ht="14.25">
      <c r="A803" s="80"/>
      <c r="B803" s="80"/>
      <c r="C803" s="80"/>
      <c r="D803" s="80"/>
      <c r="E803" s="80"/>
      <c r="F803" s="80"/>
      <c r="G803" s="80"/>
      <c r="H803" s="80"/>
    </row>
    <row r="804" spans="1:8" ht="14.25">
      <c r="A804" s="80"/>
      <c r="B804" s="80"/>
      <c r="C804" s="80"/>
      <c r="D804" s="80"/>
      <c r="E804" s="80"/>
      <c r="F804" s="80"/>
      <c r="G804" s="80"/>
      <c r="H804" s="80"/>
    </row>
    <row r="805" spans="1:8" ht="14.25">
      <c r="A805" s="80"/>
      <c r="B805" s="80"/>
      <c r="C805" s="80"/>
      <c r="D805" s="80"/>
      <c r="E805" s="80"/>
      <c r="F805" s="80"/>
      <c r="G805" s="80"/>
      <c r="H805" s="80"/>
    </row>
    <row r="806" spans="1:8" ht="14.25">
      <c r="A806" s="80"/>
      <c r="B806" s="80"/>
      <c r="C806" s="80"/>
      <c r="D806" s="80"/>
      <c r="E806" s="80"/>
      <c r="F806" s="80"/>
      <c r="G806" s="80"/>
      <c r="H806" s="80"/>
    </row>
    <row r="807" spans="1:8" ht="14.25">
      <c r="A807" s="80"/>
      <c r="B807" s="80"/>
      <c r="C807" s="80"/>
      <c r="D807" s="80"/>
      <c r="E807" s="80"/>
      <c r="F807" s="80"/>
      <c r="G807" s="80"/>
      <c r="H807" s="80"/>
    </row>
    <row r="808" spans="1:8" ht="14.25">
      <c r="A808" s="80"/>
      <c r="B808" s="80"/>
      <c r="C808" s="80"/>
      <c r="D808" s="80"/>
      <c r="E808" s="80"/>
      <c r="F808" s="80"/>
      <c r="G808" s="80"/>
      <c r="H808" s="80"/>
    </row>
    <row r="809" spans="1:8" ht="14.25">
      <c r="A809" s="80"/>
      <c r="B809" s="80"/>
      <c r="C809" s="80"/>
      <c r="D809" s="80"/>
      <c r="E809" s="80"/>
      <c r="F809" s="80"/>
      <c r="G809" s="80"/>
      <c r="H809" s="80"/>
    </row>
    <row r="810" spans="1:8" ht="14.25">
      <c r="A810" s="80"/>
      <c r="B810" s="80"/>
      <c r="C810" s="80"/>
      <c r="D810" s="80"/>
      <c r="E810" s="80"/>
      <c r="F810" s="80"/>
      <c r="G810" s="80"/>
      <c r="H810" s="80"/>
    </row>
    <row r="811" spans="1:8" ht="14.25">
      <c r="A811" s="80"/>
      <c r="B811" s="80"/>
      <c r="C811" s="80"/>
      <c r="D811" s="80"/>
      <c r="E811" s="80"/>
      <c r="F811" s="80"/>
      <c r="G811" s="80"/>
      <c r="H811" s="80"/>
    </row>
    <row r="812" spans="1:8" ht="14.25">
      <c r="A812" s="80"/>
      <c r="B812" s="80"/>
      <c r="C812" s="80"/>
      <c r="D812" s="80"/>
      <c r="E812" s="80"/>
      <c r="F812" s="80"/>
      <c r="G812" s="80"/>
      <c r="H812" s="80"/>
    </row>
    <row r="813" spans="1:8" ht="14.25">
      <c r="A813" s="80"/>
      <c r="B813" s="80"/>
      <c r="C813" s="80"/>
      <c r="D813" s="80"/>
      <c r="E813" s="80"/>
      <c r="F813" s="80"/>
      <c r="G813" s="80"/>
      <c r="H813" s="80"/>
    </row>
    <row r="814" spans="1:8" ht="14.25">
      <c r="A814" s="80"/>
      <c r="B814" s="80"/>
      <c r="C814" s="80"/>
      <c r="D814" s="80"/>
      <c r="E814" s="80"/>
      <c r="F814" s="80"/>
      <c r="G814" s="80"/>
      <c r="H814" s="80"/>
    </row>
    <row r="815" spans="1:8" ht="14.25">
      <c r="A815" s="80"/>
      <c r="B815" s="80"/>
      <c r="C815" s="80"/>
      <c r="D815" s="80"/>
      <c r="E815" s="80"/>
      <c r="F815" s="80"/>
      <c r="G815" s="80"/>
      <c r="H815" s="80"/>
    </row>
    <row r="816" spans="1:8" ht="14.25">
      <c r="A816" s="80"/>
      <c r="B816" s="80"/>
      <c r="C816" s="80"/>
      <c r="D816" s="80"/>
      <c r="E816" s="80"/>
      <c r="F816" s="80"/>
      <c r="G816" s="80"/>
      <c r="H816" s="80"/>
    </row>
    <row r="817" spans="1:8" ht="14.25">
      <c r="A817" s="80"/>
      <c r="B817" s="80"/>
      <c r="C817" s="80"/>
      <c r="D817" s="80"/>
      <c r="E817" s="80"/>
      <c r="F817" s="80"/>
      <c r="G817" s="80"/>
      <c r="H817" s="80"/>
    </row>
    <row r="818" spans="1:8" ht="14.25">
      <c r="A818" s="80"/>
      <c r="B818" s="80"/>
      <c r="C818" s="80"/>
      <c r="D818" s="80"/>
      <c r="E818" s="80"/>
      <c r="F818" s="80"/>
      <c r="G818" s="80"/>
      <c r="H818" s="80"/>
    </row>
    <row r="819" spans="1:8" ht="14.25">
      <c r="A819" s="80"/>
      <c r="B819" s="80"/>
      <c r="C819" s="80"/>
      <c r="D819" s="80"/>
      <c r="E819" s="80"/>
      <c r="F819" s="80"/>
      <c r="G819" s="80"/>
      <c r="H819" s="80"/>
    </row>
    <row r="820" spans="1:8" ht="14.25">
      <c r="A820" s="80"/>
      <c r="B820" s="80"/>
      <c r="C820" s="80"/>
      <c r="D820" s="80"/>
      <c r="E820" s="80"/>
      <c r="F820" s="80"/>
      <c r="G820" s="80"/>
      <c r="H820" s="80"/>
    </row>
    <row r="821" spans="1:8" ht="14.25">
      <c r="A821" s="80"/>
      <c r="B821" s="80"/>
      <c r="C821" s="80"/>
      <c r="D821" s="80"/>
      <c r="E821" s="80"/>
      <c r="F821" s="80"/>
      <c r="G821" s="80"/>
      <c r="H821" s="80"/>
    </row>
    <row r="822" spans="1:8" ht="14.25">
      <c r="A822" s="80"/>
      <c r="B822" s="80"/>
      <c r="C822" s="80"/>
      <c r="D822" s="80"/>
      <c r="E822" s="80"/>
      <c r="F822" s="80"/>
      <c r="G822" s="80"/>
      <c r="H822" s="80"/>
    </row>
    <row r="823" spans="1:8" ht="14.25">
      <c r="A823" s="80"/>
      <c r="B823" s="80"/>
      <c r="C823" s="80"/>
      <c r="D823" s="80"/>
      <c r="E823" s="80"/>
      <c r="F823" s="80"/>
      <c r="G823" s="80"/>
      <c r="H823" s="80"/>
    </row>
    <row r="824" spans="1:8" ht="14.25">
      <c r="A824" s="80"/>
      <c r="B824" s="80"/>
      <c r="C824" s="80"/>
      <c r="D824" s="80"/>
      <c r="E824" s="80"/>
      <c r="F824" s="80"/>
      <c r="G824" s="80"/>
      <c r="H824" s="80"/>
    </row>
    <row r="825" spans="1:8" ht="14.25">
      <c r="A825" s="80"/>
      <c r="B825" s="80"/>
      <c r="C825" s="80"/>
      <c r="D825" s="80"/>
      <c r="E825" s="80"/>
      <c r="F825" s="80"/>
      <c r="G825" s="80"/>
      <c r="H825" s="80"/>
    </row>
    <row r="826" spans="1:8" ht="14.25">
      <c r="A826" s="80"/>
      <c r="B826" s="80"/>
      <c r="C826" s="80"/>
      <c r="D826" s="80"/>
      <c r="E826" s="80"/>
      <c r="F826" s="80"/>
      <c r="G826" s="80"/>
      <c r="H826" s="80"/>
    </row>
    <row r="827" spans="1:8" ht="14.25">
      <c r="A827" s="80"/>
      <c r="B827" s="80"/>
      <c r="C827" s="80"/>
      <c r="D827" s="80"/>
      <c r="E827" s="80"/>
      <c r="F827" s="80"/>
      <c r="G827" s="80"/>
      <c r="H827" s="80"/>
    </row>
    <row r="828" spans="1:8" ht="14.25">
      <c r="A828" s="80"/>
      <c r="B828" s="80"/>
      <c r="C828" s="80"/>
      <c r="D828" s="80"/>
      <c r="E828" s="80"/>
      <c r="F828" s="80"/>
      <c r="G828" s="80"/>
      <c r="H828" s="80"/>
    </row>
    <row r="829" spans="1:8" ht="14.25">
      <c r="A829" s="80"/>
      <c r="B829" s="80"/>
      <c r="C829" s="80"/>
      <c r="D829" s="80"/>
      <c r="E829" s="80"/>
      <c r="F829" s="80"/>
      <c r="G829" s="80"/>
      <c r="H829" s="80"/>
    </row>
    <row r="830" spans="1:8" ht="14.25">
      <c r="A830" s="80"/>
      <c r="B830" s="80"/>
      <c r="C830" s="80"/>
      <c r="D830" s="80"/>
      <c r="E830" s="80"/>
      <c r="F830" s="80"/>
      <c r="G830" s="80"/>
      <c r="H830" s="80"/>
    </row>
    <row r="831" spans="1:8" ht="14.25">
      <c r="A831" s="80"/>
      <c r="B831" s="80"/>
      <c r="C831" s="80"/>
      <c r="D831" s="80"/>
      <c r="E831" s="80"/>
      <c r="F831" s="80"/>
      <c r="G831" s="80"/>
      <c r="H831" s="80"/>
    </row>
    <row r="832" spans="1:8" ht="14.25">
      <c r="A832" s="80"/>
      <c r="B832" s="80"/>
      <c r="C832" s="80"/>
      <c r="D832" s="80"/>
      <c r="E832" s="80"/>
      <c r="F832" s="80"/>
      <c r="G832" s="80"/>
      <c r="H832" s="80"/>
    </row>
    <row r="833" spans="1:8" ht="14.25">
      <c r="A833" s="80"/>
      <c r="B833" s="80"/>
      <c r="C833" s="80"/>
      <c r="D833" s="80"/>
      <c r="E833" s="80"/>
      <c r="F833" s="80"/>
      <c r="G833" s="80"/>
      <c r="H833" s="80"/>
    </row>
    <row r="834" spans="1:8" ht="14.25">
      <c r="A834" s="80"/>
      <c r="B834" s="80"/>
      <c r="C834" s="80"/>
      <c r="D834" s="80"/>
      <c r="E834" s="80"/>
      <c r="F834" s="80"/>
      <c r="G834" s="80"/>
      <c r="H834" s="80"/>
    </row>
    <row r="835" spans="1:8" ht="14.25">
      <c r="A835" s="80"/>
      <c r="B835" s="80"/>
      <c r="C835" s="80"/>
      <c r="D835" s="80"/>
      <c r="E835" s="80"/>
      <c r="F835" s="80"/>
      <c r="G835" s="80"/>
      <c r="H835" s="80"/>
    </row>
    <row r="836" spans="1:8" ht="14.25">
      <c r="A836" s="80"/>
      <c r="B836" s="80"/>
      <c r="C836" s="80"/>
      <c r="D836" s="80"/>
      <c r="E836" s="80"/>
      <c r="F836" s="80"/>
      <c r="G836" s="80"/>
      <c r="H836" s="80"/>
    </row>
    <row r="837" spans="1:8" ht="14.25">
      <c r="A837" s="80"/>
      <c r="B837" s="80"/>
      <c r="C837" s="80"/>
      <c r="D837" s="80"/>
      <c r="E837" s="80"/>
      <c r="F837" s="80"/>
      <c r="G837" s="80"/>
      <c r="H837" s="80"/>
    </row>
    <row r="838" spans="1:8" ht="14.25">
      <c r="A838" s="80"/>
      <c r="B838" s="80"/>
      <c r="C838" s="80"/>
      <c r="D838" s="80"/>
      <c r="E838" s="80"/>
      <c r="F838" s="80"/>
      <c r="G838" s="80"/>
      <c r="H838" s="80"/>
    </row>
    <row r="839" spans="1:8" ht="14.25">
      <c r="A839" s="80"/>
      <c r="B839" s="80"/>
      <c r="C839" s="80"/>
      <c r="D839" s="80"/>
      <c r="E839" s="80"/>
      <c r="F839" s="80"/>
      <c r="G839" s="80"/>
      <c r="H839" s="80"/>
    </row>
    <row r="840" spans="1:8" ht="14.25">
      <c r="A840" s="80"/>
      <c r="B840" s="80"/>
      <c r="C840" s="80"/>
      <c r="D840" s="80"/>
      <c r="E840" s="80"/>
      <c r="F840" s="80"/>
      <c r="G840" s="80"/>
      <c r="H840" s="80"/>
    </row>
    <row r="841" spans="1:8" ht="14.25">
      <c r="A841" s="80"/>
      <c r="B841" s="80"/>
      <c r="C841" s="80"/>
      <c r="D841" s="80"/>
      <c r="E841" s="80"/>
      <c r="F841" s="80"/>
      <c r="G841" s="80"/>
      <c r="H841" s="80"/>
    </row>
    <row r="842" spans="1:8" ht="14.25">
      <c r="A842" s="80"/>
      <c r="B842" s="80"/>
      <c r="C842" s="80"/>
      <c r="D842" s="80"/>
      <c r="E842" s="80"/>
      <c r="F842" s="80"/>
      <c r="G842" s="80"/>
      <c r="H842" s="80"/>
    </row>
    <row r="843" spans="1:8" ht="14.25">
      <c r="A843" s="80"/>
      <c r="B843" s="80"/>
      <c r="C843" s="80"/>
      <c r="D843" s="80"/>
      <c r="E843" s="80"/>
      <c r="F843" s="80"/>
      <c r="G843" s="80"/>
      <c r="H843" s="80"/>
    </row>
    <row r="844" spans="1:8" ht="14.25">
      <c r="A844" s="80"/>
      <c r="B844" s="80"/>
      <c r="C844" s="80"/>
      <c r="D844" s="80"/>
      <c r="E844" s="80"/>
      <c r="F844" s="80"/>
      <c r="G844" s="80"/>
      <c r="H844" s="80"/>
    </row>
    <row r="845" spans="1:8" ht="14.25">
      <c r="A845" s="80"/>
      <c r="B845" s="80"/>
      <c r="C845" s="80"/>
      <c r="D845" s="80"/>
      <c r="E845" s="80"/>
      <c r="F845" s="80"/>
      <c r="G845" s="80"/>
      <c r="H845" s="80"/>
    </row>
    <row r="846" spans="1:8" ht="14.25">
      <c r="A846" s="80"/>
      <c r="B846" s="80"/>
      <c r="C846" s="80"/>
      <c r="D846" s="80"/>
      <c r="E846" s="80"/>
      <c r="F846" s="80"/>
      <c r="G846" s="80"/>
      <c r="H846" s="80"/>
    </row>
    <row r="847" spans="1:8" ht="14.25">
      <c r="A847" s="80"/>
      <c r="B847" s="80"/>
      <c r="C847" s="80"/>
      <c r="D847" s="80"/>
      <c r="E847" s="80"/>
      <c r="F847" s="80"/>
      <c r="G847" s="80"/>
      <c r="H847" s="80"/>
    </row>
    <row r="848" spans="1:8" ht="14.25">
      <c r="A848" s="80"/>
      <c r="B848" s="80"/>
      <c r="C848" s="80"/>
      <c r="D848" s="80"/>
      <c r="E848" s="80"/>
      <c r="F848" s="80"/>
      <c r="G848" s="80"/>
      <c r="H848" s="80"/>
    </row>
    <row r="849" spans="1:8" ht="14.25">
      <c r="A849" s="80"/>
      <c r="B849" s="80"/>
      <c r="C849" s="80"/>
      <c r="D849" s="80"/>
      <c r="E849" s="80"/>
      <c r="F849" s="80"/>
      <c r="G849" s="80"/>
      <c r="H849" s="80"/>
    </row>
    <row r="850" spans="1:8" ht="14.25">
      <c r="A850" s="80"/>
      <c r="B850" s="80"/>
      <c r="C850" s="80"/>
      <c r="D850" s="80"/>
      <c r="E850" s="80"/>
      <c r="F850" s="80"/>
      <c r="G850" s="80"/>
      <c r="H850" s="80"/>
    </row>
    <row r="851" spans="1:8" ht="14.25">
      <c r="A851" s="80"/>
      <c r="B851" s="80"/>
      <c r="C851" s="80"/>
      <c r="D851" s="80"/>
      <c r="E851" s="80"/>
      <c r="F851" s="80"/>
      <c r="G851" s="80"/>
      <c r="H851" s="80"/>
    </row>
    <row r="852" spans="1:8" ht="14.25">
      <c r="A852" s="80"/>
      <c r="B852" s="80"/>
      <c r="C852" s="80"/>
      <c r="D852" s="80"/>
      <c r="E852" s="80"/>
      <c r="F852" s="80"/>
      <c r="G852" s="80"/>
      <c r="H852" s="80"/>
    </row>
    <row r="853" spans="1:8" ht="14.25">
      <c r="A853" s="80"/>
      <c r="B853" s="80"/>
      <c r="C853" s="80"/>
      <c r="D853" s="80"/>
      <c r="E853" s="80"/>
      <c r="F853" s="80"/>
      <c r="G853" s="80"/>
      <c r="H853" s="80"/>
    </row>
    <row r="854" spans="1:8" ht="14.25">
      <c r="A854" s="80"/>
      <c r="B854" s="80"/>
      <c r="C854" s="80"/>
      <c r="D854" s="80"/>
      <c r="E854" s="80"/>
      <c r="F854" s="80"/>
      <c r="G854" s="80"/>
      <c r="H854" s="80"/>
    </row>
    <row r="855" spans="1:8" ht="14.25">
      <c r="A855" s="80"/>
      <c r="B855" s="80"/>
      <c r="C855" s="80"/>
      <c r="D855" s="80"/>
      <c r="E855" s="80"/>
      <c r="F855" s="80"/>
      <c r="G855" s="80"/>
      <c r="H855" s="80"/>
    </row>
    <row r="856" spans="1:8" ht="14.25">
      <c r="A856" s="80"/>
      <c r="B856" s="80"/>
      <c r="C856" s="80"/>
      <c r="D856" s="80"/>
      <c r="E856" s="80"/>
      <c r="F856" s="80"/>
      <c r="G856" s="80"/>
      <c r="H856" s="80"/>
    </row>
    <row r="857" spans="1:8" ht="14.25">
      <c r="A857" s="80"/>
      <c r="B857" s="80"/>
      <c r="C857" s="80"/>
      <c r="D857" s="80"/>
      <c r="E857" s="80"/>
      <c r="F857" s="80"/>
      <c r="G857" s="80"/>
      <c r="H857" s="80"/>
    </row>
    <row r="858" spans="1:8" ht="14.25">
      <c r="A858" s="80"/>
      <c r="B858" s="80"/>
      <c r="C858" s="80"/>
      <c r="D858" s="80"/>
      <c r="E858" s="80"/>
      <c r="F858" s="80"/>
      <c r="G858" s="80"/>
      <c r="H858" s="80"/>
    </row>
    <row r="859" spans="1:8" ht="14.25">
      <c r="A859" s="80"/>
      <c r="B859" s="80"/>
      <c r="C859" s="80"/>
      <c r="D859" s="80"/>
      <c r="E859" s="80"/>
      <c r="F859" s="80"/>
      <c r="G859" s="80"/>
      <c r="H859" s="80"/>
    </row>
    <row r="860" spans="1:8" ht="14.25">
      <c r="A860" s="80"/>
      <c r="B860" s="80"/>
      <c r="C860" s="80"/>
      <c r="D860" s="80"/>
      <c r="E860" s="80"/>
      <c r="F860" s="80"/>
      <c r="G860" s="80"/>
      <c r="H860" s="80"/>
    </row>
    <row r="861" spans="1:8" ht="14.25">
      <c r="A861" s="80"/>
      <c r="B861" s="80"/>
      <c r="C861" s="80"/>
      <c r="D861" s="80"/>
      <c r="E861" s="80"/>
      <c r="F861" s="80"/>
      <c r="G861" s="80"/>
      <c r="H861" s="80"/>
    </row>
    <row r="862" spans="1:8" ht="14.25">
      <c r="A862" s="80"/>
      <c r="B862" s="80"/>
      <c r="C862" s="80"/>
      <c r="D862" s="80"/>
      <c r="E862" s="80"/>
      <c r="F862" s="80"/>
      <c r="G862" s="80"/>
      <c r="H862" s="80"/>
    </row>
    <row r="863" spans="1:8" ht="14.25">
      <c r="A863" s="80"/>
      <c r="B863" s="80"/>
      <c r="C863" s="80"/>
      <c r="D863" s="80"/>
      <c r="E863" s="80"/>
      <c r="F863" s="80"/>
      <c r="G863" s="80"/>
      <c r="H863" s="80"/>
    </row>
    <row r="864" spans="1:8" ht="14.25">
      <c r="A864" s="80"/>
      <c r="B864" s="80"/>
      <c r="C864" s="80"/>
      <c r="D864" s="80"/>
      <c r="E864" s="80"/>
      <c r="F864" s="80"/>
      <c r="G864" s="80"/>
      <c r="H864" s="80"/>
    </row>
    <row r="865" spans="1:8" ht="14.25">
      <c r="A865" s="80"/>
      <c r="B865" s="80"/>
      <c r="C865" s="80"/>
      <c r="D865" s="80"/>
      <c r="E865" s="80"/>
      <c r="F865" s="80"/>
      <c r="G865" s="80"/>
      <c r="H865" s="80"/>
    </row>
    <row r="866" spans="1:8" ht="14.25">
      <c r="A866" s="80"/>
      <c r="B866" s="80"/>
      <c r="C866" s="80"/>
      <c r="D866" s="80"/>
      <c r="E866" s="80"/>
      <c r="F866" s="80"/>
      <c r="G866" s="80"/>
      <c r="H866" s="80"/>
    </row>
    <row r="867" spans="1:8" ht="14.25">
      <c r="A867" s="80"/>
      <c r="B867" s="80"/>
      <c r="C867" s="80"/>
      <c r="D867" s="80"/>
      <c r="E867" s="80"/>
      <c r="F867" s="80"/>
      <c r="G867" s="80"/>
      <c r="H867" s="80"/>
    </row>
    <row r="868" spans="1:8" ht="14.25">
      <c r="A868" s="80"/>
      <c r="B868" s="80"/>
      <c r="C868" s="80"/>
      <c r="D868" s="80"/>
      <c r="E868" s="80"/>
      <c r="F868" s="80"/>
      <c r="G868" s="80"/>
      <c r="H868" s="80"/>
    </row>
    <row r="869" spans="1:8" ht="14.25">
      <c r="A869" s="80"/>
      <c r="B869" s="80"/>
      <c r="C869" s="80"/>
      <c r="D869" s="80"/>
      <c r="E869" s="80"/>
      <c r="F869" s="80"/>
      <c r="G869" s="80"/>
      <c r="H869" s="80"/>
    </row>
    <row r="870" spans="1:8" ht="14.25">
      <c r="A870" s="80"/>
      <c r="B870" s="80"/>
      <c r="C870" s="80"/>
      <c r="D870" s="80"/>
      <c r="E870" s="80"/>
      <c r="F870" s="80"/>
      <c r="G870" s="80"/>
      <c r="H870" s="80"/>
    </row>
    <row r="871" spans="1:8" ht="14.25">
      <c r="A871" s="80"/>
      <c r="B871" s="80"/>
      <c r="C871" s="80"/>
      <c r="D871" s="80"/>
      <c r="E871" s="80"/>
      <c r="F871" s="80"/>
      <c r="G871" s="80"/>
      <c r="H871" s="80"/>
    </row>
    <row r="872" spans="1:8" ht="14.25">
      <c r="A872" s="80"/>
      <c r="B872" s="80"/>
      <c r="C872" s="80"/>
      <c r="D872" s="80"/>
      <c r="E872" s="80"/>
      <c r="F872" s="80"/>
      <c r="G872" s="80"/>
      <c r="H872" s="80"/>
    </row>
    <row r="873" spans="1:8" ht="14.25">
      <c r="A873" s="80"/>
      <c r="B873" s="80"/>
      <c r="C873" s="80"/>
      <c r="D873" s="80"/>
      <c r="E873" s="80"/>
      <c r="F873" s="80"/>
      <c r="G873" s="80"/>
      <c r="H873" s="80"/>
    </row>
    <row r="874" spans="1:8" ht="14.25">
      <c r="A874" s="80"/>
      <c r="B874" s="80"/>
      <c r="C874" s="80"/>
      <c r="D874" s="80"/>
      <c r="E874" s="80"/>
      <c r="F874" s="80"/>
      <c r="G874" s="80"/>
      <c r="H874" s="80"/>
    </row>
    <row r="875" spans="1:8" ht="14.25">
      <c r="A875" s="80"/>
      <c r="B875" s="80"/>
      <c r="C875" s="80"/>
      <c r="D875" s="80"/>
      <c r="E875" s="80"/>
      <c r="F875" s="80"/>
      <c r="G875" s="80"/>
      <c r="H875" s="80"/>
    </row>
    <row r="876" spans="1:8" ht="14.25">
      <c r="A876" s="80"/>
      <c r="B876" s="80"/>
      <c r="C876" s="80"/>
      <c r="D876" s="80"/>
      <c r="E876" s="80"/>
      <c r="F876" s="80"/>
      <c r="G876" s="80"/>
      <c r="H876" s="80"/>
    </row>
    <row r="877" spans="1:8" ht="14.25">
      <c r="A877" s="80"/>
      <c r="B877" s="80"/>
      <c r="C877" s="80"/>
      <c r="D877" s="80"/>
      <c r="E877" s="80"/>
      <c r="F877" s="80"/>
      <c r="G877" s="80"/>
      <c r="H877" s="80"/>
    </row>
    <row r="878" spans="1:8" ht="14.25">
      <c r="A878" s="80"/>
      <c r="B878" s="80"/>
      <c r="C878" s="80"/>
      <c r="D878" s="80"/>
      <c r="E878" s="80"/>
      <c r="F878" s="80"/>
      <c r="G878" s="80"/>
      <c r="H878" s="80"/>
    </row>
    <row r="879" spans="1:8" ht="14.25">
      <c r="A879" s="80"/>
      <c r="B879" s="80"/>
      <c r="C879" s="80"/>
      <c r="D879" s="80"/>
      <c r="E879" s="80"/>
      <c r="F879" s="80"/>
      <c r="G879" s="80"/>
      <c r="H879" s="80"/>
    </row>
    <row r="880" spans="1:8" ht="14.25">
      <c r="A880" s="80"/>
      <c r="B880" s="80"/>
      <c r="C880" s="80"/>
      <c r="D880" s="80"/>
      <c r="E880" s="80"/>
      <c r="F880" s="80"/>
      <c r="G880" s="80"/>
      <c r="H880" s="80"/>
    </row>
    <row r="881" spans="1:8" ht="14.25">
      <c r="A881" s="80"/>
      <c r="B881" s="80"/>
      <c r="C881" s="80"/>
      <c r="D881" s="80"/>
      <c r="E881" s="80"/>
      <c r="F881" s="80"/>
      <c r="G881" s="80"/>
      <c r="H881" s="80"/>
    </row>
    <row r="882" spans="1:8" ht="14.25">
      <c r="A882" s="80"/>
      <c r="B882" s="80"/>
      <c r="C882" s="80"/>
      <c r="D882" s="80"/>
      <c r="E882" s="80"/>
      <c r="F882" s="80"/>
      <c r="G882" s="80"/>
      <c r="H882" s="80"/>
    </row>
    <row r="883" spans="1:8" ht="14.25">
      <c r="A883" s="80"/>
      <c r="B883" s="80"/>
      <c r="C883" s="80"/>
      <c r="D883" s="80"/>
      <c r="E883" s="80"/>
      <c r="F883" s="80"/>
      <c r="G883" s="80"/>
      <c r="H883" s="80"/>
    </row>
    <row r="884" spans="1:8" ht="14.25">
      <c r="A884" s="80"/>
      <c r="B884" s="80"/>
      <c r="C884" s="80"/>
      <c r="D884" s="80"/>
      <c r="E884" s="80"/>
      <c r="F884" s="80"/>
      <c r="G884" s="80"/>
      <c r="H884" s="80"/>
    </row>
    <row r="885" spans="1:8" ht="14.25">
      <c r="A885" s="80"/>
      <c r="B885" s="80"/>
      <c r="C885" s="80"/>
      <c r="D885" s="80"/>
      <c r="E885" s="80"/>
      <c r="F885" s="80"/>
      <c r="G885" s="80"/>
      <c r="H885" s="80"/>
    </row>
    <row r="886" spans="1:8" ht="14.25">
      <c r="A886" s="80"/>
      <c r="B886" s="80"/>
      <c r="C886" s="80"/>
      <c r="D886" s="80"/>
      <c r="E886" s="80"/>
      <c r="F886" s="80"/>
      <c r="G886" s="80"/>
      <c r="H886" s="80"/>
    </row>
    <row r="887" spans="1:8" ht="14.25">
      <c r="A887" s="80"/>
      <c r="B887" s="80"/>
      <c r="C887" s="80"/>
      <c r="D887" s="80"/>
      <c r="E887" s="80"/>
      <c r="F887" s="80"/>
      <c r="G887" s="80"/>
      <c r="H887" s="80"/>
    </row>
    <row r="888" spans="1:8" ht="14.25">
      <c r="A888" s="80"/>
      <c r="B888" s="80"/>
      <c r="C888" s="80"/>
      <c r="D888" s="80"/>
      <c r="E888" s="80"/>
      <c r="F888" s="80"/>
      <c r="G888" s="80"/>
      <c r="H888" s="80"/>
    </row>
    <row r="889" spans="1:8" ht="14.25">
      <c r="A889" s="80"/>
      <c r="B889" s="80"/>
      <c r="C889" s="80"/>
      <c r="D889" s="80"/>
      <c r="E889" s="80"/>
      <c r="F889" s="80"/>
      <c r="G889" s="80"/>
      <c r="H889" s="80"/>
    </row>
    <row r="890" spans="1:8" ht="14.25">
      <c r="A890" s="80"/>
      <c r="B890" s="80"/>
      <c r="C890" s="80"/>
      <c r="D890" s="80"/>
      <c r="E890" s="80"/>
      <c r="F890" s="80"/>
      <c r="G890" s="80"/>
      <c r="H890" s="80"/>
    </row>
    <row r="891" spans="1:8" ht="14.25">
      <c r="A891" s="80"/>
      <c r="B891" s="80"/>
      <c r="C891" s="80"/>
      <c r="D891" s="80"/>
      <c r="E891" s="80"/>
      <c r="F891" s="80"/>
      <c r="G891" s="80"/>
      <c r="H891" s="80"/>
    </row>
    <row r="892" spans="1:8" ht="14.25">
      <c r="A892" s="80"/>
      <c r="B892" s="80"/>
      <c r="C892" s="80"/>
      <c r="D892" s="80"/>
      <c r="E892" s="80"/>
      <c r="F892" s="80"/>
      <c r="G892" s="80"/>
      <c r="H892" s="80"/>
    </row>
    <row r="893" spans="1:8" ht="14.25">
      <c r="A893" s="80"/>
      <c r="B893" s="80"/>
      <c r="C893" s="80"/>
      <c r="D893" s="80"/>
      <c r="E893" s="80"/>
      <c r="F893" s="80"/>
      <c r="G893" s="80"/>
      <c r="H893" s="80"/>
    </row>
    <row r="894" spans="1:8" ht="14.25">
      <c r="A894" s="80"/>
      <c r="B894" s="80"/>
      <c r="C894" s="80"/>
      <c r="D894" s="80"/>
      <c r="E894" s="80"/>
      <c r="F894" s="80"/>
      <c r="G894" s="80"/>
      <c r="H894" s="80"/>
    </row>
    <row r="895" spans="1:8" ht="14.25">
      <c r="A895" s="80"/>
      <c r="B895" s="80"/>
      <c r="C895" s="80"/>
      <c r="D895" s="80"/>
      <c r="E895" s="80"/>
      <c r="F895" s="80"/>
      <c r="G895" s="80"/>
      <c r="H895" s="80"/>
    </row>
    <row r="896" spans="1:8" ht="14.25">
      <c r="A896" s="80"/>
      <c r="B896" s="80"/>
      <c r="C896" s="80"/>
      <c r="D896" s="80"/>
      <c r="E896" s="80"/>
      <c r="F896" s="80"/>
      <c r="G896" s="80"/>
      <c r="H896" s="80"/>
    </row>
    <row r="897" spans="1:8" ht="14.25">
      <c r="A897" s="80"/>
      <c r="B897" s="80"/>
      <c r="C897" s="80"/>
      <c r="D897" s="80"/>
      <c r="E897" s="80"/>
      <c r="F897" s="80"/>
      <c r="G897" s="80"/>
      <c r="H897" s="80"/>
    </row>
    <row r="898" spans="1:8" ht="14.25">
      <c r="A898" s="80"/>
      <c r="B898" s="80"/>
      <c r="C898" s="80"/>
      <c r="D898" s="80"/>
      <c r="E898" s="80"/>
      <c r="F898" s="80"/>
      <c r="G898" s="80"/>
      <c r="H898" s="80"/>
    </row>
    <row r="899" spans="1:8" ht="14.25">
      <c r="A899" s="80"/>
      <c r="B899" s="80"/>
      <c r="C899" s="80"/>
      <c r="D899" s="80"/>
      <c r="E899" s="80"/>
      <c r="F899" s="80"/>
      <c r="G899" s="80"/>
      <c r="H899" s="80"/>
    </row>
    <row r="900" spans="1:8" ht="14.25">
      <c r="A900" s="80"/>
      <c r="B900" s="80"/>
      <c r="C900" s="80"/>
      <c r="D900" s="80"/>
      <c r="E900" s="80"/>
      <c r="F900" s="80"/>
      <c r="G900" s="80"/>
      <c r="H900" s="80"/>
    </row>
    <row r="901" spans="1:8" ht="14.25">
      <c r="A901" s="80"/>
      <c r="B901" s="80"/>
      <c r="C901" s="80"/>
      <c r="D901" s="80"/>
      <c r="E901" s="80"/>
      <c r="F901" s="80"/>
      <c r="G901" s="80"/>
      <c r="H901" s="80"/>
    </row>
    <row r="902" spans="1:8" ht="14.25">
      <c r="A902" s="80"/>
      <c r="B902" s="80"/>
      <c r="C902" s="80"/>
      <c r="D902" s="80"/>
      <c r="E902" s="80"/>
      <c r="F902" s="80"/>
      <c r="G902" s="80"/>
      <c r="H902" s="80"/>
    </row>
    <row r="903" spans="1:8" ht="14.25">
      <c r="A903" s="80"/>
      <c r="B903" s="80"/>
      <c r="C903" s="80"/>
      <c r="D903" s="80"/>
      <c r="E903" s="80"/>
      <c r="F903" s="80"/>
      <c r="G903" s="80"/>
      <c r="H903" s="80"/>
    </row>
    <row r="904" spans="1:8" ht="14.25">
      <c r="A904" s="80"/>
      <c r="B904" s="80"/>
      <c r="C904" s="80"/>
      <c r="D904" s="80"/>
      <c r="E904" s="80"/>
      <c r="F904" s="80"/>
      <c r="G904" s="80"/>
      <c r="H904" s="80"/>
    </row>
    <row r="905" spans="1:8" ht="14.25">
      <c r="A905" s="80"/>
      <c r="B905" s="80"/>
      <c r="C905" s="80"/>
      <c r="D905" s="80"/>
      <c r="E905" s="80"/>
      <c r="F905" s="80"/>
      <c r="G905" s="80"/>
      <c r="H905" s="80"/>
    </row>
    <row r="906" spans="1:8" ht="14.25">
      <c r="A906" s="80"/>
      <c r="B906" s="80"/>
      <c r="C906" s="80"/>
      <c r="D906" s="80"/>
      <c r="E906" s="80"/>
      <c r="F906" s="80"/>
      <c r="G906" s="80"/>
      <c r="H906" s="80"/>
    </row>
    <row r="907" spans="1:8" ht="14.25">
      <c r="A907" s="80"/>
      <c r="B907" s="80"/>
      <c r="C907" s="80"/>
      <c r="D907" s="80"/>
      <c r="E907" s="80"/>
      <c r="F907" s="80"/>
      <c r="G907" s="80"/>
      <c r="H907" s="80"/>
    </row>
    <row r="908" spans="1:8" ht="14.25">
      <c r="A908" s="80"/>
      <c r="B908" s="80"/>
      <c r="C908" s="80"/>
      <c r="D908" s="80"/>
      <c r="E908" s="80"/>
      <c r="F908" s="80"/>
      <c r="G908" s="80"/>
      <c r="H908" s="80"/>
    </row>
    <row r="909" spans="1:8" ht="14.25">
      <c r="A909" s="80"/>
      <c r="B909" s="80"/>
      <c r="C909" s="80"/>
      <c r="D909" s="80"/>
      <c r="E909" s="80"/>
      <c r="F909" s="80"/>
      <c r="G909" s="80"/>
      <c r="H909" s="80"/>
    </row>
    <row r="910" spans="1:8" ht="14.25">
      <c r="A910" s="80"/>
      <c r="B910" s="80"/>
      <c r="C910" s="80"/>
      <c r="D910" s="80"/>
      <c r="E910" s="80"/>
      <c r="F910" s="80"/>
      <c r="G910" s="80"/>
      <c r="H910" s="80"/>
    </row>
    <row r="911" spans="1:8" ht="14.25">
      <c r="A911" s="80"/>
      <c r="B911" s="80"/>
      <c r="C911" s="80"/>
      <c r="D911" s="80"/>
      <c r="E911" s="80"/>
      <c r="F911" s="80"/>
      <c r="G911" s="80"/>
      <c r="H911" s="80"/>
    </row>
    <row r="912" spans="1:8" ht="14.25">
      <c r="A912" s="80"/>
      <c r="B912" s="80"/>
      <c r="C912" s="80"/>
      <c r="D912" s="80"/>
      <c r="E912" s="80"/>
      <c r="F912" s="80"/>
      <c r="G912" s="80"/>
      <c r="H912" s="80"/>
    </row>
    <row r="913" spans="1:8" ht="14.25">
      <c r="A913" s="80"/>
      <c r="B913" s="80"/>
      <c r="C913" s="80"/>
      <c r="D913" s="80"/>
      <c r="E913" s="80"/>
      <c r="F913" s="80"/>
      <c r="G913" s="80"/>
      <c r="H913" s="80"/>
    </row>
    <row r="914" spans="1:8" ht="14.25">
      <c r="A914" s="80"/>
      <c r="B914" s="80"/>
      <c r="C914" s="80"/>
      <c r="D914" s="80"/>
      <c r="E914" s="80"/>
      <c r="F914" s="80"/>
      <c r="G914" s="80"/>
      <c r="H914" s="80"/>
    </row>
    <row r="915" spans="1:8" ht="14.25">
      <c r="A915" s="80"/>
      <c r="B915" s="80"/>
      <c r="C915" s="80"/>
      <c r="D915" s="80"/>
      <c r="E915" s="80"/>
      <c r="F915" s="80"/>
      <c r="G915" s="80"/>
      <c r="H915" s="80"/>
    </row>
    <row r="916" spans="1:8" ht="14.25">
      <c r="A916" s="80"/>
      <c r="B916" s="80"/>
      <c r="C916" s="80"/>
      <c r="D916" s="80"/>
      <c r="E916" s="80"/>
      <c r="F916" s="80"/>
      <c r="G916" s="80"/>
      <c r="H916" s="80"/>
    </row>
    <row r="917" spans="1:8" ht="14.25">
      <c r="A917" s="80"/>
      <c r="B917" s="80"/>
      <c r="C917" s="80"/>
      <c r="D917" s="80"/>
      <c r="E917" s="80"/>
      <c r="F917" s="80"/>
      <c r="G917" s="80"/>
      <c r="H917" s="80"/>
    </row>
    <row r="918" spans="1:8" ht="14.25">
      <c r="A918" s="80"/>
      <c r="B918" s="80"/>
      <c r="C918" s="80"/>
      <c r="D918" s="80"/>
      <c r="E918" s="80"/>
      <c r="F918" s="80"/>
      <c r="G918" s="80"/>
      <c r="H918" s="80"/>
    </row>
    <row r="919" spans="1:8" ht="14.25">
      <c r="A919" s="80"/>
      <c r="B919" s="80"/>
      <c r="C919" s="80"/>
      <c r="D919" s="80"/>
      <c r="E919" s="80"/>
      <c r="F919" s="80"/>
      <c r="G919" s="80"/>
      <c r="H919" s="80"/>
    </row>
    <row r="920" spans="1:8" ht="14.25">
      <c r="A920" s="80"/>
      <c r="B920" s="80"/>
      <c r="C920" s="80"/>
      <c r="D920" s="80"/>
      <c r="E920" s="80"/>
      <c r="F920" s="80"/>
      <c r="G920" s="80"/>
      <c r="H920" s="80"/>
    </row>
    <row r="921" spans="1:8" ht="14.25">
      <c r="A921" s="80"/>
      <c r="B921" s="80"/>
      <c r="C921" s="80"/>
      <c r="D921" s="80"/>
      <c r="E921" s="80"/>
      <c r="F921" s="80"/>
      <c r="G921" s="80"/>
      <c r="H921" s="80"/>
    </row>
    <row r="922" spans="1:8" ht="14.25">
      <c r="A922" s="80"/>
      <c r="B922" s="80"/>
      <c r="C922" s="80"/>
      <c r="D922" s="80"/>
      <c r="E922" s="80"/>
      <c r="F922" s="80"/>
      <c r="G922" s="80"/>
      <c r="H922" s="80"/>
    </row>
    <row r="923" spans="1:8" ht="14.25">
      <c r="A923" s="80"/>
      <c r="B923" s="80"/>
      <c r="C923" s="80"/>
      <c r="D923" s="80"/>
      <c r="E923" s="80"/>
      <c r="F923" s="80"/>
      <c r="G923" s="80"/>
      <c r="H923" s="80"/>
    </row>
    <row r="924" spans="1:8" ht="14.25">
      <c r="A924" s="80"/>
      <c r="B924" s="80"/>
      <c r="C924" s="80"/>
      <c r="D924" s="80"/>
      <c r="E924" s="80"/>
      <c r="F924" s="80"/>
      <c r="G924" s="80"/>
      <c r="H924" s="80"/>
    </row>
    <row r="925" spans="1:8" ht="14.25">
      <c r="A925" s="80"/>
      <c r="B925" s="80"/>
      <c r="C925" s="80"/>
      <c r="D925" s="80"/>
      <c r="E925" s="80"/>
      <c r="F925" s="80"/>
      <c r="G925" s="80"/>
      <c r="H925" s="80"/>
    </row>
    <row r="926" spans="1:8" ht="14.25">
      <c r="A926" s="80"/>
      <c r="B926" s="80"/>
      <c r="C926" s="80"/>
      <c r="D926" s="80"/>
      <c r="E926" s="80"/>
      <c r="F926" s="80"/>
      <c r="G926" s="80"/>
      <c r="H926" s="80"/>
    </row>
    <row r="927" spans="1:8" ht="14.25">
      <c r="A927" s="80"/>
      <c r="B927" s="80"/>
      <c r="C927" s="80"/>
      <c r="D927" s="80"/>
      <c r="E927" s="80"/>
      <c r="F927" s="80"/>
      <c r="G927" s="80"/>
      <c r="H927" s="80"/>
    </row>
    <row r="928" spans="1:8" ht="14.25">
      <c r="A928" s="80"/>
      <c r="B928" s="80"/>
      <c r="C928" s="80"/>
      <c r="D928" s="80"/>
      <c r="E928" s="80"/>
      <c r="F928" s="80"/>
      <c r="G928" s="80"/>
      <c r="H928" s="80"/>
    </row>
    <row r="929" spans="1:8" ht="14.25">
      <c r="A929" s="80"/>
      <c r="B929" s="80"/>
      <c r="C929" s="80"/>
      <c r="D929" s="80"/>
      <c r="E929" s="80"/>
      <c r="F929" s="80"/>
      <c r="G929" s="80"/>
      <c r="H929" s="80"/>
    </row>
    <row r="930" spans="1:8" ht="14.25">
      <c r="A930" s="80"/>
      <c r="B930" s="80"/>
      <c r="C930" s="80"/>
      <c r="D930" s="80"/>
      <c r="E930" s="80"/>
      <c r="F930" s="80"/>
      <c r="G930" s="80"/>
      <c r="H930" s="80"/>
    </row>
    <row r="931" spans="1:8" ht="14.25">
      <c r="A931" s="80"/>
      <c r="B931" s="80"/>
      <c r="C931" s="80"/>
      <c r="D931" s="80"/>
      <c r="E931" s="80"/>
      <c r="F931" s="80"/>
      <c r="G931" s="80"/>
      <c r="H931" s="80"/>
    </row>
    <row r="932" spans="1:8" ht="14.25">
      <c r="A932" s="80"/>
      <c r="B932" s="80"/>
      <c r="C932" s="80"/>
      <c r="D932" s="80"/>
      <c r="E932" s="80"/>
      <c r="F932" s="80"/>
      <c r="G932" s="80"/>
      <c r="H932" s="80"/>
    </row>
    <row r="933" spans="1:8" ht="14.25">
      <c r="A933" s="80"/>
      <c r="B933" s="80"/>
      <c r="C933" s="80"/>
      <c r="D933" s="80"/>
      <c r="E933" s="80"/>
      <c r="F933" s="80"/>
      <c r="G933" s="80"/>
      <c r="H933" s="80"/>
    </row>
    <row r="934" spans="1:8" ht="14.25">
      <c r="A934" s="80"/>
      <c r="B934" s="80"/>
      <c r="C934" s="80"/>
      <c r="D934" s="80"/>
      <c r="E934" s="80"/>
      <c r="F934" s="80"/>
      <c r="G934" s="80"/>
      <c r="H934" s="80"/>
    </row>
    <row r="935" spans="1:8" ht="14.25">
      <c r="A935" s="80"/>
      <c r="B935" s="80"/>
      <c r="C935" s="80"/>
      <c r="D935" s="80"/>
      <c r="E935" s="80"/>
      <c r="F935" s="80"/>
      <c r="G935" s="80"/>
      <c r="H935" s="80"/>
    </row>
    <row r="936" spans="1:8" ht="14.25">
      <c r="A936" s="80"/>
      <c r="B936" s="80"/>
      <c r="C936" s="80"/>
      <c r="D936" s="80"/>
      <c r="E936" s="80"/>
      <c r="F936" s="80"/>
      <c r="G936" s="80"/>
      <c r="H936" s="80"/>
    </row>
    <row r="937" spans="1:8" ht="14.25">
      <c r="A937" s="80"/>
      <c r="B937" s="80"/>
      <c r="C937" s="80"/>
      <c r="D937" s="80"/>
      <c r="E937" s="80"/>
      <c r="F937" s="80"/>
      <c r="G937" s="80"/>
      <c r="H937" s="80"/>
    </row>
    <row r="938" spans="1:8" ht="14.25">
      <c r="A938" s="80"/>
      <c r="B938" s="80"/>
      <c r="C938" s="80"/>
      <c r="D938" s="80"/>
      <c r="E938" s="80"/>
      <c r="F938" s="80"/>
      <c r="G938" s="80"/>
      <c r="H938" s="80"/>
    </row>
    <row r="939" spans="1:8" ht="14.25">
      <c r="A939" s="80"/>
      <c r="B939" s="80"/>
      <c r="C939" s="80"/>
      <c r="D939" s="80"/>
      <c r="E939" s="80"/>
      <c r="F939" s="80"/>
      <c r="G939" s="80"/>
      <c r="H939" s="80"/>
    </row>
    <row r="940" spans="1:8" ht="14.25">
      <c r="A940" s="80"/>
      <c r="B940" s="80"/>
      <c r="C940" s="80"/>
      <c r="D940" s="80"/>
      <c r="E940" s="80"/>
      <c r="F940" s="80"/>
      <c r="G940" s="80"/>
      <c r="H940" s="80"/>
    </row>
    <row r="941" spans="1:8" ht="14.25">
      <c r="A941" s="80"/>
      <c r="B941" s="80"/>
      <c r="C941" s="80"/>
      <c r="D941" s="80"/>
      <c r="E941" s="80"/>
      <c r="F941" s="80"/>
      <c r="G941" s="80"/>
      <c r="H941" s="80"/>
    </row>
    <row r="942" spans="1:8" ht="14.25">
      <c r="A942" s="80"/>
      <c r="B942" s="80"/>
      <c r="C942" s="80"/>
      <c r="D942" s="80"/>
      <c r="E942" s="80"/>
      <c r="F942" s="80"/>
      <c r="G942" s="80"/>
      <c r="H942" s="80"/>
    </row>
    <row r="943" spans="1:8" ht="14.25">
      <c r="A943" s="80"/>
      <c r="B943" s="80"/>
      <c r="C943" s="80"/>
      <c r="D943" s="80"/>
      <c r="E943" s="80"/>
      <c r="F943" s="80"/>
      <c r="G943" s="80"/>
      <c r="H943" s="80"/>
    </row>
    <row r="944" spans="1:8" ht="14.25">
      <c r="A944" s="80"/>
      <c r="B944" s="80"/>
      <c r="C944" s="80"/>
      <c r="D944" s="80"/>
      <c r="E944" s="80"/>
      <c r="F944" s="80"/>
      <c r="G944" s="80"/>
      <c r="H944" s="80"/>
    </row>
    <row r="945" spans="1:8" ht="14.25">
      <c r="A945" s="80"/>
      <c r="B945" s="80"/>
      <c r="C945" s="80"/>
      <c r="D945" s="80"/>
      <c r="E945" s="80"/>
      <c r="F945" s="80"/>
      <c r="G945" s="80"/>
      <c r="H945" s="80"/>
    </row>
    <row r="946" spans="1:8" ht="14.25">
      <c r="A946" s="80"/>
      <c r="B946" s="80"/>
      <c r="C946" s="80"/>
      <c r="D946" s="80"/>
      <c r="E946" s="80"/>
      <c r="F946" s="80"/>
      <c r="G946" s="80"/>
      <c r="H946" s="80"/>
    </row>
    <row r="947" spans="1:8" ht="14.25">
      <c r="A947" s="80"/>
      <c r="B947" s="80"/>
      <c r="C947" s="80"/>
      <c r="D947" s="80"/>
      <c r="E947" s="80"/>
      <c r="F947" s="80"/>
      <c r="G947" s="80"/>
      <c r="H947" s="80"/>
    </row>
    <row r="948" spans="1:8" ht="14.25">
      <c r="A948" s="80"/>
      <c r="B948" s="80"/>
      <c r="C948" s="80"/>
      <c r="D948" s="80"/>
      <c r="E948" s="80"/>
      <c r="F948" s="80"/>
      <c r="G948" s="80"/>
      <c r="H948" s="80"/>
    </row>
    <row r="949" spans="1:8" ht="14.25">
      <c r="A949" s="80"/>
      <c r="B949" s="80"/>
      <c r="C949" s="80"/>
      <c r="D949" s="80"/>
      <c r="E949" s="80"/>
      <c r="F949" s="80"/>
      <c r="G949" s="80"/>
      <c r="H949" s="80"/>
    </row>
    <row r="950" spans="1:8" ht="14.25">
      <c r="A950" s="80"/>
      <c r="B950" s="80"/>
      <c r="C950" s="80"/>
      <c r="D950" s="80"/>
      <c r="E950" s="80"/>
      <c r="F950" s="80"/>
      <c r="G950" s="80"/>
      <c r="H950" s="80"/>
    </row>
    <row r="951" spans="1:8" ht="14.25">
      <c r="A951" s="80"/>
      <c r="B951" s="80"/>
      <c r="C951" s="80"/>
      <c r="D951" s="80"/>
      <c r="E951" s="80"/>
      <c r="F951" s="80"/>
      <c r="G951" s="80"/>
      <c r="H951" s="80"/>
    </row>
    <row r="952" spans="1:8" ht="14.25">
      <c r="A952" s="80"/>
      <c r="B952" s="80"/>
      <c r="C952" s="80"/>
      <c r="D952" s="80"/>
      <c r="E952" s="80"/>
      <c r="F952" s="80"/>
      <c r="G952" s="80"/>
      <c r="H952" s="80"/>
    </row>
    <row r="953" spans="1:8" ht="14.25">
      <c r="A953" s="80"/>
      <c r="B953" s="80"/>
      <c r="C953" s="80"/>
      <c r="D953" s="80"/>
      <c r="E953" s="80"/>
      <c r="F953" s="80"/>
      <c r="G953" s="80"/>
      <c r="H953" s="80"/>
    </row>
    <row r="954" spans="1:8" ht="14.25">
      <c r="A954" s="80"/>
      <c r="B954" s="80"/>
      <c r="C954" s="80"/>
      <c r="D954" s="80"/>
      <c r="E954" s="80"/>
      <c r="F954" s="80"/>
      <c r="G954" s="80"/>
      <c r="H954" s="80"/>
    </row>
    <row r="955" spans="1:8" ht="14.25">
      <c r="A955" s="80"/>
      <c r="B955" s="80"/>
      <c r="C955" s="80"/>
      <c r="D955" s="80"/>
      <c r="E955" s="80"/>
      <c r="F955" s="80"/>
      <c r="G955" s="80"/>
      <c r="H955" s="80"/>
    </row>
    <row r="956" spans="1:8" ht="14.25">
      <c r="A956" s="80"/>
      <c r="B956" s="80"/>
      <c r="C956" s="80"/>
      <c r="D956" s="80"/>
      <c r="E956" s="80"/>
      <c r="F956" s="80"/>
      <c r="G956" s="80"/>
      <c r="H956" s="80"/>
    </row>
    <row r="957" spans="1:8" ht="14.25">
      <c r="A957" s="80"/>
      <c r="B957" s="80"/>
      <c r="C957" s="80"/>
      <c r="D957" s="80"/>
      <c r="E957" s="80"/>
      <c r="F957" s="80"/>
      <c r="G957" s="80"/>
      <c r="H957" s="80"/>
    </row>
    <row r="958" spans="1:8" ht="14.25">
      <c r="A958" s="80"/>
      <c r="B958" s="80"/>
      <c r="C958" s="80"/>
      <c r="D958" s="80"/>
      <c r="E958" s="80"/>
      <c r="F958" s="80"/>
      <c r="G958" s="80"/>
      <c r="H958" s="80"/>
    </row>
    <row r="959" spans="1:8" ht="14.25">
      <c r="A959" s="80"/>
      <c r="B959" s="80"/>
      <c r="C959" s="80"/>
      <c r="D959" s="80"/>
      <c r="E959" s="80"/>
      <c r="F959" s="80"/>
      <c r="G959" s="80"/>
      <c r="H959" s="80"/>
    </row>
    <row r="960" spans="1:8" ht="14.25">
      <c r="A960" s="80"/>
      <c r="B960" s="80"/>
      <c r="C960" s="80"/>
      <c r="D960" s="80"/>
      <c r="E960" s="80"/>
      <c r="F960" s="80"/>
      <c r="G960" s="80"/>
      <c r="H960" s="80"/>
    </row>
    <row r="961" spans="1:8" ht="14.25">
      <c r="A961" s="80"/>
      <c r="B961" s="80"/>
      <c r="C961" s="80"/>
      <c r="D961" s="80"/>
      <c r="E961" s="80"/>
      <c r="F961" s="80"/>
      <c r="G961" s="80"/>
      <c r="H961" s="80"/>
    </row>
    <row r="962" spans="1:8" ht="14.25">
      <c r="A962" s="80"/>
      <c r="B962" s="80"/>
      <c r="C962" s="80"/>
      <c r="D962" s="80"/>
      <c r="E962" s="80"/>
      <c r="F962" s="80"/>
      <c r="G962" s="80"/>
      <c r="H962" s="80"/>
    </row>
    <row r="963" spans="1:8" ht="14.25">
      <c r="A963" s="80"/>
      <c r="B963" s="80"/>
      <c r="C963" s="80"/>
      <c r="D963" s="80"/>
      <c r="E963" s="80"/>
      <c r="F963" s="80"/>
      <c r="G963" s="80"/>
      <c r="H963" s="80"/>
    </row>
    <row r="964" spans="1:8" ht="14.25">
      <c r="A964" s="80"/>
      <c r="B964" s="80"/>
      <c r="C964" s="80"/>
      <c r="D964" s="80"/>
      <c r="E964" s="80"/>
      <c r="F964" s="80"/>
      <c r="G964" s="80"/>
      <c r="H964" s="80"/>
    </row>
    <row r="965" spans="1:8" ht="14.25">
      <c r="A965" s="80"/>
      <c r="B965" s="80"/>
      <c r="C965" s="80"/>
      <c r="D965" s="80"/>
      <c r="E965" s="80"/>
      <c r="F965" s="80"/>
      <c r="G965" s="80"/>
      <c r="H965" s="80"/>
    </row>
    <row r="966" spans="1:8" ht="14.25">
      <c r="A966" s="80"/>
      <c r="B966" s="80"/>
      <c r="C966" s="80"/>
      <c r="D966" s="80"/>
      <c r="E966" s="80"/>
      <c r="F966" s="80"/>
      <c r="G966" s="80"/>
      <c r="H966" s="80"/>
    </row>
    <row r="967" spans="1:8" ht="14.25">
      <c r="A967" s="80"/>
      <c r="B967" s="80"/>
      <c r="C967" s="80"/>
      <c r="D967" s="80"/>
      <c r="E967" s="80"/>
      <c r="F967" s="80"/>
      <c r="G967" s="80"/>
      <c r="H967" s="80"/>
    </row>
    <row r="968" spans="1:8" ht="14.25">
      <c r="A968" s="80"/>
      <c r="B968" s="80"/>
      <c r="C968" s="80"/>
      <c r="D968" s="80"/>
      <c r="E968" s="80"/>
      <c r="F968" s="80"/>
      <c r="G968" s="80"/>
      <c r="H968" s="80"/>
    </row>
    <row r="969" spans="1:8" ht="14.25">
      <c r="A969" s="80"/>
      <c r="B969" s="80"/>
      <c r="C969" s="80"/>
      <c r="D969" s="80"/>
      <c r="E969" s="80"/>
      <c r="F969" s="80"/>
      <c r="G969" s="80"/>
      <c r="H969" s="80"/>
    </row>
    <row r="970" spans="1:8" ht="14.25">
      <c r="A970" s="80"/>
      <c r="B970" s="80"/>
      <c r="C970" s="80"/>
      <c r="D970" s="80"/>
      <c r="E970" s="80"/>
      <c r="F970" s="80"/>
      <c r="G970" s="80"/>
      <c r="H970" s="80"/>
    </row>
    <row r="971" spans="1:8" ht="14.25">
      <c r="A971" s="80"/>
      <c r="B971" s="80"/>
      <c r="C971" s="80"/>
      <c r="D971" s="80"/>
      <c r="E971" s="80"/>
      <c r="F971" s="80"/>
      <c r="G971" s="80"/>
      <c r="H971" s="80"/>
    </row>
    <row r="972" spans="1:8" ht="14.25">
      <c r="A972" s="80"/>
      <c r="B972" s="80"/>
      <c r="C972" s="80"/>
      <c r="D972" s="80"/>
      <c r="E972" s="80"/>
      <c r="F972" s="80"/>
      <c r="G972" s="80"/>
      <c r="H972" s="80"/>
    </row>
    <row r="973" spans="1:8" ht="14.25">
      <c r="A973" s="80"/>
      <c r="B973" s="80"/>
      <c r="C973" s="80"/>
      <c r="D973" s="80"/>
      <c r="E973" s="80"/>
      <c r="F973" s="80"/>
      <c r="G973" s="80"/>
      <c r="H973" s="80"/>
    </row>
    <row r="974" spans="1:8" ht="14.25">
      <c r="A974" s="80"/>
      <c r="B974" s="80"/>
      <c r="C974" s="80"/>
      <c r="D974" s="80"/>
      <c r="E974" s="80"/>
      <c r="F974" s="80"/>
      <c r="G974" s="80"/>
      <c r="H974" s="80"/>
    </row>
    <row r="975" spans="1:8" ht="14.25">
      <c r="A975" s="80"/>
      <c r="B975" s="80"/>
      <c r="C975" s="80"/>
      <c r="D975" s="80"/>
      <c r="E975" s="80"/>
      <c r="F975" s="80"/>
      <c r="G975" s="80"/>
      <c r="H975" s="80"/>
    </row>
    <row r="976" spans="1:8" ht="14.25">
      <c r="A976" s="80"/>
      <c r="B976" s="80"/>
      <c r="C976" s="80"/>
      <c r="D976" s="80"/>
      <c r="E976" s="80"/>
      <c r="F976" s="80"/>
      <c r="G976" s="80"/>
      <c r="H976" s="80"/>
    </row>
    <row r="977" spans="1:8" ht="14.25">
      <c r="A977" s="80"/>
      <c r="B977" s="80"/>
      <c r="C977" s="80"/>
      <c r="D977" s="80"/>
      <c r="E977" s="80"/>
      <c r="F977" s="80"/>
      <c r="G977" s="80"/>
      <c r="H977" s="80"/>
    </row>
    <row r="978" spans="1:8" ht="14.25">
      <c r="A978" s="80"/>
      <c r="B978" s="80"/>
      <c r="C978" s="80"/>
      <c r="D978" s="80"/>
      <c r="E978" s="80"/>
      <c r="F978" s="80"/>
      <c r="G978" s="80"/>
      <c r="H978" s="80"/>
    </row>
    <row r="979" spans="1:8" ht="14.25">
      <c r="A979" s="80"/>
      <c r="B979" s="80"/>
      <c r="C979" s="80"/>
      <c r="D979" s="80"/>
      <c r="E979" s="80"/>
      <c r="F979" s="80"/>
      <c r="G979" s="80"/>
      <c r="H979" s="80"/>
    </row>
    <row r="980" spans="1:8" ht="14.25">
      <c r="A980" s="80"/>
      <c r="B980" s="80"/>
      <c r="C980" s="80"/>
      <c r="D980" s="80"/>
      <c r="E980" s="80"/>
      <c r="F980" s="80"/>
      <c r="G980" s="80"/>
      <c r="H980" s="80"/>
    </row>
    <row r="981" spans="1:8" ht="14.25">
      <c r="A981" s="80"/>
      <c r="B981" s="80"/>
      <c r="C981" s="80"/>
      <c r="D981" s="80"/>
      <c r="E981" s="80"/>
      <c r="F981" s="80"/>
      <c r="G981" s="80"/>
      <c r="H981" s="80"/>
    </row>
    <row r="982" spans="1:8" ht="14.25">
      <c r="A982" s="80"/>
      <c r="B982" s="80"/>
      <c r="C982" s="80"/>
      <c r="D982" s="80"/>
      <c r="E982" s="80"/>
      <c r="F982" s="80"/>
      <c r="G982" s="80"/>
      <c r="H982" s="80"/>
    </row>
    <row r="983" spans="1:8" ht="14.25">
      <c r="A983" s="80"/>
      <c r="B983" s="80"/>
      <c r="C983" s="80"/>
      <c r="D983" s="80"/>
      <c r="E983" s="80"/>
      <c r="F983" s="80"/>
      <c r="G983" s="80"/>
      <c r="H983" s="80"/>
    </row>
    <row r="984" spans="1:8" ht="14.25">
      <c r="A984" s="80"/>
      <c r="B984" s="80"/>
      <c r="C984" s="80"/>
      <c r="D984" s="80"/>
      <c r="E984" s="80"/>
      <c r="F984" s="80"/>
      <c r="G984" s="80"/>
      <c r="H984" s="80"/>
    </row>
    <row r="985" spans="1:8" ht="14.25">
      <c r="A985" s="80"/>
      <c r="B985" s="80"/>
      <c r="C985" s="80"/>
      <c r="D985" s="80"/>
      <c r="E985" s="80"/>
      <c r="F985" s="80"/>
      <c r="G985" s="80"/>
      <c r="H985" s="80"/>
    </row>
    <row r="986" spans="1:8" ht="14.25">
      <c r="A986" s="80"/>
      <c r="B986" s="80"/>
      <c r="C986" s="80"/>
      <c r="D986" s="80"/>
      <c r="E986" s="80"/>
      <c r="F986" s="80"/>
      <c r="G986" s="80"/>
      <c r="H986" s="80"/>
    </row>
    <row r="987" spans="1:8" ht="14.25">
      <c r="A987" s="80"/>
      <c r="B987" s="80"/>
      <c r="C987" s="80"/>
      <c r="D987" s="80"/>
      <c r="E987" s="80"/>
      <c r="F987" s="80"/>
      <c r="G987" s="80"/>
      <c r="H987" s="80"/>
    </row>
    <row r="988" spans="1:8" ht="14.25">
      <c r="A988" s="80"/>
      <c r="B988" s="80"/>
      <c r="C988" s="80"/>
      <c r="D988" s="80"/>
      <c r="E988" s="80"/>
      <c r="F988" s="80"/>
      <c r="G988" s="80"/>
      <c r="H988" s="80"/>
    </row>
    <row r="989" spans="1:8" ht="14.25">
      <c r="A989" s="80"/>
      <c r="B989" s="80"/>
      <c r="C989" s="80"/>
      <c r="D989" s="80"/>
      <c r="E989" s="80"/>
      <c r="F989" s="80"/>
      <c r="G989" s="80"/>
      <c r="H989" s="80"/>
    </row>
    <row r="990" spans="1:8" ht="14.25">
      <c r="A990" s="80"/>
      <c r="B990" s="80"/>
      <c r="C990" s="80"/>
      <c r="D990" s="80"/>
      <c r="E990" s="80"/>
      <c r="F990" s="80"/>
      <c r="G990" s="80"/>
      <c r="H990" s="80"/>
    </row>
    <row r="991" spans="1:8" ht="14.25">
      <c r="A991" s="80"/>
      <c r="B991" s="80"/>
      <c r="C991" s="80"/>
      <c r="D991" s="80"/>
      <c r="E991" s="80"/>
      <c r="F991" s="80"/>
      <c r="G991" s="80"/>
      <c r="H991" s="80"/>
    </row>
    <row r="992" spans="1:8" ht="14.25">
      <c r="A992" s="80"/>
      <c r="B992" s="80"/>
      <c r="C992" s="80"/>
      <c r="D992" s="80"/>
      <c r="E992" s="80"/>
      <c r="F992" s="80"/>
      <c r="G992" s="80"/>
      <c r="H992" s="80"/>
    </row>
    <row r="993" spans="1:8" ht="14.25">
      <c r="A993" s="80"/>
      <c r="B993" s="80"/>
      <c r="C993" s="80"/>
      <c r="D993" s="80"/>
      <c r="E993" s="80"/>
      <c r="F993" s="80"/>
      <c r="G993" s="80"/>
      <c r="H993" s="80"/>
    </row>
    <row r="994" spans="1:8" ht="14.25">
      <c r="A994" s="80"/>
      <c r="B994" s="80"/>
      <c r="C994" s="80"/>
      <c r="D994" s="80"/>
      <c r="E994" s="80"/>
      <c r="F994" s="80"/>
      <c r="G994" s="80"/>
      <c r="H994" s="80"/>
    </row>
    <row r="995" spans="1:8" ht="14.25">
      <c r="A995" s="80"/>
      <c r="B995" s="80"/>
      <c r="C995" s="80"/>
      <c r="D995" s="80"/>
      <c r="E995" s="80"/>
      <c r="F995" s="80"/>
      <c r="G995" s="80"/>
      <c r="H995" s="80"/>
    </row>
    <row r="996" spans="1:8" ht="14.25">
      <c r="A996" s="80"/>
      <c r="B996" s="80"/>
      <c r="C996" s="80"/>
      <c r="D996" s="80"/>
      <c r="E996" s="80"/>
      <c r="F996" s="80"/>
      <c r="G996" s="80"/>
      <c r="H996" s="80"/>
    </row>
    <row r="997" spans="1:8" ht="14.25">
      <c r="A997" s="80"/>
      <c r="B997" s="80"/>
      <c r="C997" s="80"/>
      <c r="D997" s="80"/>
      <c r="E997" s="80"/>
      <c r="F997" s="80"/>
      <c r="G997" s="80"/>
      <c r="H997" s="80"/>
    </row>
    <row r="998" spans="1:8" ht="14.25">
      <c r="A998" s="80"/>
      <c r="B998" s="80"/>
      <c r="C998" s="80"/>
      <c r="D998" s="80"/>
      <c r="E998" s="80"/>
      <c r="F998" s="80"/>
      <c r="G998" s="80"/>
      <c r="H998" s="80"/>
    </row>
    <row r="999" spans="1:8" ht="14.25">
      <c r="A999" s="80"/>
      <c r="B999" s="80"/>
      <c r="C999" s="80"/>
      <c r="D999" s="80"/>
      <c r="E999" s="80"/>
      <c r="F999" s="80"/>
      <c r="G999" s="80"/>
      <c r="H999" s="80"/>
    </row>
    <row r="1000" spans="1:8" ht="14.25">
      <c r="A1000" s="80"/>
      <c r="B1000" s="80"/>
      <c r="C1000" s="80"/>
      <c r="D1000" s="80"/>
      <c r="E1000" s="80"/>
      <c r="F1000" s="80"/>
      <c r="G1000" s="80"/>
      <c r="H1000" s="80"/>
    </row>
    <row r="1001" spans="1:8" ht="14.25">
      <c r="A1001" s="80"/>
      <c r="B1001" s="80"/>
      <c r="C1001" s="80"/>
      <c r="D1001" s="80"/>
      <c r="E1001" s="80"/>
      <c r="F1001" s="80"/>
      <c r="G1001" s="80"/>
      <c r="H1001" s="80"/>
    </row>
    <row r="1002" spans="1:8" ht="14.25">
      <c r="A1002" s="80"/>
      <c r="B1002" s="80"/>
      <c r="C1002" s="80"/>
      <c r="D1002" s="80"/>
      <c r="E1002" s="80"/>
      <c r="F1002" s="80"/>
      <c r="G1002" s="80"/>
      <c r="H1002" s="80"/>
    </row>
    <row r="1003" spans="1:8" ht="14.25">
      <c r="A1003" s="80"/>
      <c r="B1003" s="80"/>
      <c r="C1003" s="80"/>
      <c r="D1003" s="80"/>
      <c r="E1003" s="80"/>
      <c r="F1003" s="80"/>
      <c r="G1003" s="80"/>
      <c r="H1003" s="80"/>
    </row>
    <row r="1004" spans="1:8" ht="14.25">
      <c r="A1004" s="80"/>
      <c r="B1004" s="80"/>
      <c r="C1004" s="80"/>
      <c r="D1004" s="80"/>
      <c r="E1004" s="80"/>
      <c r="F1004" s="80"/>
      <c r="G1004" s="80"/>
      <c r="H1004" s="80"/>
    </row>
    <row r="1005" spans="1:8" ht="14.25">
      <c r="A1005" s="80"/>
      <c r="B1005" s="80"/>
      <c r="C1005" s="80"/>
      <c r="D1005" s="80"/>
      <c r="E1005" s="80"/>
      <c r="F1005" s="80"/>
      <c r="G1005" s="80"/>
      <c r="H1005" s="80"/>
    </row>
    <row r="1006" spans="1:8" ht="14.25">
      <c r="A1006" s="80"/>
      <c r="B1006" s="80"/>
      <c r="C1006" s="80"/>
      <c r="D1006" s="80"/>
      <c r="E1006" s="80"/>
      <c r="F1006" s="80"/>
      <c r="G1006" s="80"/>
      <c r="H1006" s="80"/>
    </row>
    <row r="1007" spans="1:8" ht="14.25">
      <c r="A1007" s="80"/>
      <c r="B1007" s="80"/>
      <c r="C1007" s="80"/>
      <c r="D1007" s="80"/>
      <c r="E1007" s="80"/>
      <c r="F1007" s="80"/>
      <c r="G1007" s="80"/>
      <c r="H1007" s="80"/>
    </row>
    <row r="1008" spans="1:8" ht="14.25">
      <c r="A1008" s="80"/>
      <c r="B1008" s="80"/>
      <c r="C1008" s="80"/>
      <c r="D1008" s="80"/>
      <c r="E1008" s="80"/>
      <c r="F1008" s="80"/>
      <c r="G1008" s="80"/>
      <c r="H1008" s="80"/>
    </row>
    <row r="1009" spans="1:8" ht="14.25">
      <c r="A1009" s="80"/>
      <c r="B1009" s="80"/>
      <c r="C1009" s="80"/>
      <c r="D1009" s="80"/>
      <c r="E1009" s="80"/>
      <c r="F1009" s="80"/>
      <c r="G1009" s="80"/>
      <c r="H1009" s="80"/>
    </row>
    <row r="1010" spans="1:8" ht="14.25">
      <c r="A1010" s="80"/>
      <c r="B1010" s="80"/>
      <c r="C1010" s="80"/>
      <c r="D1010" s="80"/>
      <c r="E1010" s="80"/>
      <c r="F1010" s="80"/>
      <c r="G1010" s="80"/>
      <c r="H1010" s="80"/>
    </row>
    <row r="1011" spans="1:8" ht="14.25">
      <c r="A1011" s="80"/>
      <c r="B1011" s="80"/>
      <c r="C1011" s="80"/>
      <c r="D1011" s="80"/>
      <c r="E1011" s="80"/>
      <c r="F1011" s="80"/>
      <c r="G1011" s="80"/>
      <c r="H1011" s="80"/>
    </row>
    <row r="1012" spans="1:8" ht="14.25">
      <c r="A1012" s="80"/>
      <c r="B1012" s="80"/>
      <c r="C1012" s="80"/>
      <c r="D1012" s="80"/>
      <c r="E1012" s="80"/>
      <c r="F1012" s="80"/>
      <c r="G1012" s="80"/>
      <c r="H1012" s="80"/>
    </row>
    <row r="1013" spans="1:8" ht="14.25">
      <c r="A1013" s="80"/>
      <c r="B1013" s="80"/>
      <c r="C1013" s="80"/>
      <c r="D1013" s="80"/>
      <c r="E1013" s="80"/>
      <c r="F1013" s="80"/>
      <c r="G1013" s="80"/>
      <c r="H1013" s="80"/>
    </row>
    <row r="1014" spans="1:8" ht="14.25">
      <c r="A1014" s="80"/>
      <c r="B1014" s="80"/>
      <c r="C1014" s="80"/>
      <c r="D1014" s="80"/>
      <c r="E1014" s="80"/>
      <c r="F1014" s="80"/>
      <c r="G1014" s="80"/>
      <c r="H1014" s="80"/>
    </row>
    <row r="1015" spans="1:8" ht="14.25">
      <c r="A1015" s="80"/>
      <c r="B1015" s="80"/>
      <c r="C1015" s="80"/>
      <c r="D1015" s="80"/>
      <c r="E1015" s="80"/>
      <c r="F1015" s="80"/>
      <c r="G1015" s="80"/>
      <c r="H1015" s="80"/>
    </row>
    <row r="1016" spans="1:8" ht="14.25">
      <c r="A1016" s="80"/>
      <c r="B1016" s="80"/>
      <c r="C1016" s="80"/>
      <c r="D1016" s="80"/>
      <c r="E1016" s="80"/>
      <c r="F1016" s="80"/>
      <c r="G1016" s="80"/>
      <c r="H1016" s="80"/>
    </row>
    <row r="1017" spans="1:8" ht="14.25">
      <c r="A1017" s="80"/>
      <c r="B1017" s="80"/>
      <c r="C1017" s="80"/>
      <c r="D1017" s="80"/>
      <c r="E1017" s="80"/>
      <c r="F1017" s="80"/>
      <c r="G1017" s="80"/>
      <c r="H1017" s="80"/>
    </row>
    <row r="1018" spans="1:8" ht="14.25">
      <c r="A1018" s="80"/>
      <c r="B1018" s="80"/>
      <c r="C1018" s="80"/>
      <c r="D1018" s="80"/>
      <c r="E1018" s="80"/>
      <c r="F1018" s="80"/>
      <c r="G1018" s="80"/>
      <c r="H1018" s="80"/>
    </row>
    <row r="1019" spans="1:8" ht="14.25">
      <c r="A1019" s="80"/>
      <c r="B1019" s="80"/>
      <c r="C1019" s="80"/>
      <c r="D1019" s="80"/>
      <c r="E1019" s="80"/>
      <c r="F1019" s="80"/>
      <c r="G1019" s="80"/>
      <c r="H1019" s="80"/>
    </row>
    <row r="1020" spans="1:8" ht="14.25">
      <c r="A1020" s="80"/>
      <c r="B1020" s="80"/>
      <c r="C1020" s="80"/>
      <c r="D1020" s="80"/>
      <c r="E1020" s="80"/>
      <c r="F1020" s="80"/>
      <c r="G1020" s="80"/>
      <c r="H1020" s="80"/>
    </row>
    <row r="1021" spans="1:8" ht="14.25">
      <c r="A1021" s="80"/>
      <c r="B1021" s="80"/>
      <c r="C1021" s="80"/>
      <c r="D1021" s="80"/>
      <c r="E1021" s="80"/>
      <c r="F1021" s="80"/>
      <c r="G1021" s="80"/>
      <c r="H1021" s="80"/>
    </row>
    <row r="1022" spans="1:8" ht="14.25">
      <c r="A1022" s="80"/>
      <c r="B1022" s="80"/>
      <c r="C1022" s="80"/>
      <c r="D1022" s="80"/>
      <c r="E1022" s="80"/>
      <c r="F1022" s="80"/>
      <c r="G1022" s="80"/>
      <c r="H1022" s="80"/>
    </row>
    <row r="1023" spans="1:8" ht="14.25">
      <c r="A1023" s="80"/>
      <c r="B1023" s="80"/>
      <c r="C1023" s="80"/>
      <c r="D1023" s="80"/>
      <c r="E1023" s="80"/>
      <c r="F1023" s="80"/>
      <c r="G1023" s="80"/>
      <c r="H1023" s="80"/>
    </row>
    <row r="1024" spans="1:8" ht="14.25">
      <c r="A1024" s="80"/>
      <c r="B1024" s="80"/>
      <c r="C1024" s="80"/>
      <c r="D1024" s="80"/>
      <c r="E1024" s="80"/>
      <c r="F1024" s="80"/>
      <c r="G1024" s="80"/>
      <c r="H1024" s="80"/>
    </row>
    <row r="1025" spans="1:8" ht="14.25">
      <c r="A1025" s="80"/>
      <c r="B1025" s="80"/>
      <c r="C1025" s="80"/>
      <c r="D1025" s="80"/>
      <c r="E1025" s="80"/>
      <c r="F1025" s="80"/>
      <c r="G1025" s="80"/>
      <c r="H1025" s="80"/>
    </row>
    <row r="1026" spans="1:8" ht="14.25">
      <c r="A1026" s="80"/>
      <c r="B1026" s="80"/>
      <c r="C1026" s="80"/>
      <c r="D1026" s="80"/>
      <c r="E1026" s="80"/>
      <c r="F1026" s="80"/>
      <c r="G1026" s="80"/>
      <c r="H1026" s="80"/>
    </row>
    <row r="1027" spans="1:8" ht="14.25">
      <c r="A1027" s="80"/>
      <c r="B1027" s="80"/>
      <c r="C1027" s="80"/>
      <c r="D1027" s="80"/>
      <c r="E1027" s="80"/>
      <c r="F1027" s="80"/>
      <c r="G1027" s="80"/>
      <c r="H1027" s="80"/>
    </row>
    <row r="1028" spans="1:8" ht="14.25">
      <c r="A1028" s="80"/>
      <c r="B1028" s="80"/>
      <c r="C1028" s="80"/>
      <c r="D1028" s="80"/>
      <c r="E1028" s="80"/>
      <c r="F1028" s="80"/>
      <c r="G1028" s="80"/>
      <c r="H1028" s="80"/>
    </row>
    <row r="1029" spans="1:8" ht="14.25">
      <c r="A1029" s="80"/>
      <c r="B1029" s="80"/>
      <c r="C1029" s="80"/>
      <c r="D1029" s="80"/>
      <c r="E1029" s="80"/>
      <c r="F1029" s="80"/>
      <c r="G1029" s="80"/>
      <c r="H1029" s="80"/>
    </row>
    <row r="1030" spans="1:8" ht="14.25">
      <c r="A1030" s="80"/>
      <c r="B1030" s="80"/>
      <c r="C1030" s="80"/>
      <c r="D1030" s="80"/>
      <c r="E1030" s="80"/>
      <c r="F1030" s="80"/>
      <c r="G1030" s="80"/>
      <c r="H1030" s="80"/>
    </row>
    <row r="1031" spans="1:8" ht="14.25">
      <c r="A1031" s="80"/>
      <c r="B1031" s="80"/>
      <c r="C1031" s="80"/>
      <c r="D1031" s="80"/>
      <c r="E1031" s="80"/>
      <c r="F1031" s="80"/>
      <c r="G1031" s="80"/>
      <c r="H1031" s="80"/>
    </row>
    <row r="1032" spans="1:8" ht="14.25">
      <c r="A1032" s="80"/>
      <c r="B1032" s="80"/>
      <c r="C1032" s="80"/>
      <c r="D1032" s="80"/>
      <c r="E1032" s="80"/>
      <c r="F1032" s="80"/>
      <c r="G1032" s="80"/>
      <c r="H1032" s="80"/>
    </row>
    <row r="1033" spans="1:8" ht="14.25">
      <c r="A1033" s="80"/>
      <c r="B1033" s="80"/>
      <c r="C1033" s="80"/>
      <c r="D1033" s="80"/>
      <c r="E1033" s="80"/>
      <c r="F1033" s="80"/>
      <c r="G1033" s="80"/>
      <c r="H1033" s="80"/>
    </row>
    <row r="1034" spans="1:8" ht="14.25">
      <c r="A1034" s="80"/>
      <c r="B1034" s="80"/>
      <c r="C1034" s="80"/>
      <c r="D1034" s="80"/>
      <c r="E1034" s="80"/>
      <c r="F1034" s="80"/>
      <c r="G1034" s="80"/>
      <c r="H1034" s="80"/>
    </row>
    <row r="1035" spans="1:8" ht="14.25">
      <c r="A1035" s="80"/>
      <c r="B1035" s="80"/>
      <c r="C1035" s="80"/>
      <c r="D1035" s="80"/>
      <c r="E1035" s="80"/>
      <c r="F1035" s="80"/>
      <c r="G1035" s="80"/>
      <c r="H1035" s="80"/>
    </row>
    <row r="1036" spans="1:8" ht="14.25">
      <c r="A1036" s="80"/>
      <c r="B1036" s="80"/>
      <c r="C1036" s="80"/>
      <c r="D1036" s="80"/>
      <c r="E1036" s="80"/>
      <c r="F1036" s="80"/>
      <c r="G1036" s="80"/>
      <c r="H1036" s="80"/>
    </row>
    <row r="1037" spans="1:8" ht="14.25">
      <c r="A1037" s="80"/>
      <c r="B1037" s="80"/>
      <c r="C1037" s="80"/>
      <c r="D1037" s="80"/>
      <c r="E1037" s="80"/>
      <c r="F1037" s="80"/>
      <c r="G1037" s="80"/>
      <c r="H1037" s="80"/>
    </row>
    <row r="1038" spans="1:8" ht="14.25">
      <c r="A1038" s="80"/>
      <c r="B1038" s="80"/>
      <c r="C1038" s="80"/>
      <c r="D1038" s="80"/>
      <c r="E1038" s="80"/>
      <c r="F1038" s="80"/>
      <c r="G1038" s="80"/>
      <c r="H1038" s="80"/>
    </row>
    <row r="1039" spans="1:8" ht="14.25">
      <c r="A1039" s="80"/>
      <c r="B1039" s="80"/>
      <c r="C1039" s="80"/>
      <c r="D1039" s="80"/>
      <c r="E1039" s="80"/>
      <c r="F1039" s="80"/>
      <c r="G1039" s="80"/>
      <c r="H1039" s="80"/>
    </row>
    <row r="1040" spans="1:8" ht="14.25">
      <c r="A1040" s="80"/>
      <c r="B1040" s="80"/>
      <c r="C1040" s="80"/>
      <c r="D1040" s="80"/>
      <c r="E1040" s="80"/>
      <c r="F1040" s="80"/>
      <c r="G1040" s="80"/>
      <c r="H1040" s="80"/>
    </row>
    <row r="1041" spans="1:8" ht="14.25">
      <c r="A1041" s="80"/>
      <c r="B1041" s="80"/>
      <c r="C1041" s="80"/>
      <c r="D1041" s="80"/>
      <c r="E1041" s="80"/>
      <c r="F1041" s="80"/>
      <c r="G1041" s="80"/>
      <c r="H1041" s="80"/>
    </row>
    <row r="1042" spans="1:8" ht="14.25">
      <c r="A1042" s="80"/>
      <c r="B1042" s="80"/>
      <c r="C1042" s="80"/>
      <c r="D1042" s="80"/>
      <c r="E1042" s="80"/>
      <c r="F1042" s="80"/>
      <c r="G1042" s="80"/>
      <c r="H1042" s="80"/>
    </row>
    <row r="1043" spans="1:8" ht="14.25">
      <c r="A1043" s="80"/>
      <c r="B1043" s="80"/>
      <c r="C1043" s="80"/>
      <c r="D1043" s="80"/>
      <c r="E1043" s="80"/>
      <c r="F1043" s="80"/>
      <c r="G1043" s="80"/>
      <c r="H1043" s="80"/>
    </row>
    <row r="1044" spans="1:8" ht="14.25">
      <c r="A1044" s="80"/>
      <c r="B1044" s="80"/>
      <c r="C1044" s="80"/>
      <c r="D1044" s="80"/>
      <c r="E1044" s="80"/>
      <c r="F1044" s="80"/>
      <c r="G1044" s="80"/>
      <c r="H1044" s="80"/>
    </row>
    <row r="1045" spans="1:8" ht="14.25">
      <c r="A1045" s="80"/>
      <c r="B1045" s="80"/>
      <c r="C1045" s="80"/>
      <c r="D1045" s="80"/>
      <c r="E1045" s="80"/>
      <c r="F1045" s="80"/>
      <c r="G1045" s="80"/>
      <c r="H1045" s="80"/>
    </row>
    <row r="1046" spans="1:8" ht="14.25">
      <c r="A1046" s="80"/>
      <c r="B1046" s="80"/>
      <c r="C1046" s="80"/>
      <c r="D1046" s="80"/>
      <c r="E1046" s="80"/>
      <c r="F1046" s="80"/>
      <c r="G1046" s="80"/>
      <c r="H1046" s="80"/>
    </row>
    <row r="1047" spans="1:8" ht="14.25">
      <c r="A1047" s="80"/>
      <c r="B1047" s="80"/>
      <c r="C1047" s="80"/>
      <c r="D1047" s="80"/>
      <c r="E1047" s="80"/>
      <c r="F1047" s="80"/>
      <c r="G1047" s="80"/>
      <c r="H1047" s="80"/>
    </row>
    <row r="1048" spans="1:8" ht="14.25">
      <c r="A1048" s="80"/>
      <c r="B1048" s="80"/>
      <c r="C1048" s="80"/>
      <c r="D1048" s="80"/>
      <c r="E1048" s="80"/>
      <c r="F1048" s="80"/>
      <c r="G1048" s="80"/>
      <c r="H1048" s="80"/>
    </row>
    <row r="1049" spans="1:8" ht="14.25">
      <c r="A1049" s="80"/>
      <c r="B1049" s="80"/>
      <c r="C1049" s="80"/>
      <c r="D1049" s="80"/>
      <c r="E1049" s="80"/>
      <c r="F1049" s="80"/>
      <c r="G1049" s="80"/>
      <c r="H1049" s="80"/>
    </row>
    <row r="1050" spans="1:8" ht="14.25">
      <c r="A1050" s="80"/>
      <c r="B1050" s="80"/>
      <c r="C1050" s="80"/>
      <c r="D1050" s="80"/>
      <c r="E1050" s="80"/>
      <c r="F1050" s="80"/>
      <c r="G1050" s="80"/>
      <c r="H1050" s="80"/>
    </row>
    <row r="1051" spans="1:8" ht="14.25">
      <c r="A1051" s="80"/>
      <c r="B1051" s="80"/>
      <c r="C1051" s="80"/>
      <c r="D1051" s="80"/>
      <c r="E1051" s="80"/>
      <c r="F1051" s="80"/>
      <c r="G1051" s="80"/>
      <c r="H1051" s="80"/>
    </row>
    <row r="1052" spans="1:8" ht="14.25">
      <c r="A1052" s="80"/>
      <c r="B1052" s="80"/>
      <c r="C1052" s="80"/>
      <c r="D1052" s="80"/>
      <c r="E1052" s="80"/>
      <c r="F1052" s="80"/>
      <c r="G1052" s="80"/>
      <c r="H1052" s="80"/>
    </row>
    <row r="1053" spans="1:8" ht="14.25">
      <c r="A1053" s="80"/>
      <c r="B1053" s="80"/>
      <c r="C1053" s="80"/>
      <c r="D1053" s="80"/>
      <c r="E1053" s="80"/>
      <c r="F1053" s="80"/>
      <c r="G1053" s="80"/>
      <c r="H1053" s="80"/>
    </row>
    <row r="1054" spans="1:8" ht="14.25">
      <c r="A1054" s="80"/>
      <c r="B1054" s="80"/>
      <c r="C1054" s="80"/>
      <c r="D1054" s="80"/>
      <c r="E1054" s="80"/>
      <c r="F1054" s="80"/>
      <c r="G1054" s="80"/>
      <c r="H1054" s="80"/>
    </row>
    <row r="1055" spans="1:8" ht="14.25">
      <c r="A1055" s="80"/>
      <c r="B1055" s="80"/>
      <c r="C1055" s="80"/>
      <c r="D1055" s="80"/>
      <c r="E1055" s="80"/>
      <c r="F1055" s="80"/>
      <c r="G1055" s="80"/>
      <c r="H1055" s="80"/>
    </row>
    <row r="1056" spans="1:8" ht="14.25">
      <c r="A1056" s="80"/>
      <c r="B1056" s="80"/>
      <c r="C1056" s="80"/>
      <c r="D1056" s="80"/>
      <c r="E1056" s="80"/>
      <c r="F1056" s="80"/>
      <c r="G1056" s="80"/>
      <c r="H1056" s="80"/>
    </row>
    <row r="1057" spans="1:8" ht="14.25">
      <c r="A1057" s="80"/>
      <c r="B1057" s="80"/>
      <c r="C1057" s="80"/>
      <c r="D1057" s="80"/>
      <c r="E1057" s="80"/>
      <c r="F1057" s="80"/>
      <c r="G1057" s="80"/>
      <c r="H1057" s="80"/>
    </row>
    <row r="1058" spans="1:8" ht="14.25">
      <c r="A1058" s="80"/>
      <c r="B1058" s="80"/>
      <c r="C1058" s="80"/>
      <c r="D1058" s="80"/>
      <c r="E1058" s="80"/>
      <c r="F1058" s="80"/>
      <c r="G1058" s="80"/>
      <c r="H1058" s="80"/>
    </row>
    <row r="1059" spans="1:8" ht="14.25">
      <c r="A1059" s="80"/>
      <c r="B1059" s="80"/>
      <c r="C1059" s="80"/>
      <c r="D1059" s="80"/>
      <c r="E1059" s="80"/>
      <c r="F1059" s="80"/>
      <c r="G1059" s="80"/>
      <c r="H1059" s="80"/>
    </row>
    <row r="1060" spans="1:8" ht="14.25">
      <c r="A1060" s="80"/>
      <c r="B1060" s="80"/>
      <c r="C1060" s="80"/>
      <c r="D1060" s="80"/>
      <c r="E1060" s="80"/>
      <c r="F1060" s="80"/>
      <c r="G1060" s="80"/>
      <c r="H1060" s="80"/>
    </row>
    <row r="1061" spans="1:8" ht="14.25">
      <c r="A1061" s="80"/>
      <c r="B1061" s="80"/>
      <c r="C1061" s="80"/>
      <c r="D1061" s="80"/>
      <c r="E1061" s="80"/>
      <c r="F1061" s="80"/>
      <c r="G1061" s="80"/>
      <c r="H1061" s="80"/>
    </row>
    <row r="1062" spans="1:8" ht="14.25">
      <c r="A1062" s="80"/>
      <c r="B1062" s="80"/>
      <c r="C1062" s="80"/>
      <c r="D1062" s="80"/>
      <c r="E1062" s="80"/>
      <c r="F1062" s="80"/>
      <c r="G1062" s="80"/>
      <c r="H1062" s="80"/>
    </row>
    <row r="1063" spans="1:8" ht="14.25">
      <c r="A1063" s="80"/>
      <c r="B1063" s="80"/>
      <c r="C1063" s="80"/>
      <c r="D1063" s="80"/>
      <c r="E1063" s="80"/>
      <c r="F1063" s="80"/>
      <c r="G1063" s="80"/>
      <c r="H1063" s="80"/>
    </row>
    <row r="1064" spans="1:8" ht="14.25">
      <c r="A1064" s="80"/>
      <c r="B1064" s="80"/>
      <c r="C1064" s="80"/>
      <c r="D1064" s="80"/>
      <c r="E1064" s="80"/>
      <c r="F1064" s="80"/>
      <c r="G1064" s="80"/>
      <c r="H1064" s="80"/>
    </row>
    <row r="1065" spans="1:8" ht="14.25">
      <c r="A1065" s="80"/>
      <c r="B1065" s="80"/>
      <c r="C1065" s="80"/>
      <c r="D1065" s="80"/>
      <c r="E1065" s="80"/>
      <c r="F1065" s="80"/>
      <c r="G1065" s="80"/>
      <c r="H1065" s="80"/>
    </row>
    <row r="1066" spans="1:8" ht="14.25">
      <c r="A1066" s="80"/>
      <c r="B1066" s="80"/>
      <c r="C1066" s="80"/>
      <c r="D1066" s="80"/>
      <c r="E1066" s="80"/>
      <c r="F1066" s="80"/>
      <c r="G1066" s="80"/>
      <c r="H1066" s="80"/>
    </row>
    <row r="1067" spans="1:8" ht="14.25">
      <c r="A1067" s="80"/>
      <c r="B1067" s="80"/>
      <c r="C1067" s="80"/>
      <c r="D1067" s="80"/>
      <c r="E1067" s="80"/>
      <c r="F1067" s="80"/>
      <c r="G1067" s="80"/>
      <c r="H1067" s="80"/>
    </row>
    <row r="1068" spans="1:8" ht="14.25">
      <c r="A1068" s="80"/>
      <c r="B1068" s="80"/>
      <c r="C1068" s="80"/>
      <c r="D1068" s="80"/>
      <c r="E1068" s="80"/>
      <c r="F1068" s="80"/>
      <c r="G1068" s="80"/>
      <c r="H1068" s="80"/>
    </row>
    <row r="1069" spans="1:8" ht="14.25">
      <c r="A1069" s="80"/>
      <c r="B1069" s="80"/>
      <c r="C1069" s="80"/>
      <c r="D1069" s="80"/>
      <c r="E1069" s="80"/>
      <c r="F1069" s="80"/>
      <c r="G1069" s="80"/>
      <c r="H1069" s="80"/>
    </row>
    <row r="1070" spans="1:8" ht="14.25">
      <c r="A1070" s="80"/>
      <c r="B1070" s="80"/>
      <c r="C1070" s="80"/>
      <c r="D1070" s="80"/>
      <c r="E1070" s="80"/>
      <c r="F1070" s="80"/>
      <c r="G1070" s="80"/>
      <c r="H1070" s="80"/>
    </row>
    <row r="1071" spans="1:8" ht="14.25">
      <c r="A1071" s="80"/>
      <c r="B1071" s="80"/>
      <c r="C1071" s="80"/>
      <c r="D1071" s="80"/>
      <c r="E1071" s="80"/>
      <c r="F1071" s="80"/>
      <c r="G1071" s="80"/>
      <c r="H1071" s="80"/>
    </row>
    <row r="1072" spans="1:8" ht="14.25">
      <c r="A1072" s="80"/>
      <c r="B1072" s="80"/>
      <c r="C1072" s="80"/>
      <c r="D1072" s="80"/>
      <c r="E1072" s="80"/>
      <c r="F1072" s="80"/>
      <c r="G1072" s="80"/>
      <c r="H1072" s="80"/>
    </row>
    <row r="1073" spans="1:8" ht="14.25">
      <c r="A1073" s="80"/>
      <c r="B1073" s="80"/>
      <c r="C1073" s="80"/>
      <c r="D1073" s="80"/>
      <c r="E1073" s="80"/>
      <c r="F1073" s="80"/>
      <c r="G1073" s="80"/>
      <c r="H1073" s="80"/>
    </row>
    <row r="1074" spans="1:8" ht="14.25">
      <c r="A1074" s="80"/>
      <c r="B1074" s="80"/>
      <c r="C1074" s="80"/>
      <c r="D1074" s="80"/>
      <c r="E1074" s="80"/>
      <c r="F1074" s="80"/>
      <c r="G1074" s="80"/>
      <c r="H1074" s="80"/>
    </row>
    <row r="1075" spans="1:8" ht="14.25">
      <c r="A1075" s="80"/>
      <c r="B1075" s="80"/>
      <c r="C1075" s="80"/>
      <c r="D1075" s="80"/>
      <c r="E1075" s="80"/>
      <c r="F1075" s="80"/>
      <c r="G1075" s="80"/>
      <c r="H1075" s="80"/>
    </row>
    <row r="1076" spans="1:8" ht="14.25">
      <c r="A1076" s="80"/>
      <c r="B1076" s="80"/>
      <c r="C1076" s="80"/>
      <c r="D1076" s="80"/>
      <c r="E1076" s="80"/>
      <c r="F1076" s="80"/>
      <c r="G1076" s="80"/>
      <c r="H1076" s="80"/>
    </row>
    <row r="1077" spans="1:8" ht="14.25">
      <c r="A1077" s="80"/>
      <c r="B1077" s="80"/>
      <c r="C1077" s="80"/>
      <c r="D1077" s="80"/>
      <c r="E1077" s="80"/>
      <c r="F1077" s="80"/>
      <c r="G1077" s="80"/>
      <c r="H1077" s="80"/>
    </row>
    <row r="1078" spans="1:8" ht="14.25">
      <c r="A1078" s="80"/>
      <c r="B1078" s="80"/>
      <c r="C1078" s="80"/>
      <c r="D1078" s="80"/>
      <c r="E1078" s="80"/>
      <c r="F1078" s="80"/>
      <c r="G1078" s="80"/>
      <c r="H1078" s="80"/>
    </row>
    <row r="1079" spans="1:8" ht="14.25">
      <c r="A1079" s="80"/>
      <c r="B1079" s="80"/>
      <c r="C1079" s="80"/>
      <c r="D1079" s="80"/>
      <c r="E1079" s="80"/>
      <c r="F1079" s="80"/>
      <c r="G1079" s="80"/>
      <c r="H1079" s="80"/>
    </row>
    <row r="1080" spans="1:8" ht="14.25">
      <c r="A1080" s="80"/>
      <c r="B1080" s="80"/>
      <c r="C1080" s="80"/>
      <c r="D1080" s="80"/>
      <c r="E1080" s="80"/>
      <c r="F1080" s="80"/>
      <c r="G1080" s="80"/>
      <c r="H1080" s="80"/>
    </row>
    <row r="1081" spans="1:8" ht="14.25">
      <c r="A1081" s="80"/>
      <c r="B1081" s="80"/>
      <c r="C1081" s="80"/>
      <c r="D1081" s="80"/>
      <c r="E1081" s="80"/>
      <c r="F1081" s="80"/>
      <c r="G1081" s="80"/>
      <c r="H1081" s="80"/>
    </row>
    <row r="1082" spans="1:8" ht="14.25">
      <c r="A1082" s="80"/>
      <c r="B1082" s="80"/>
      <c r="C1082" s="80"/>
      <c r="D1082" s="80"/>
      <c r="E1082" s="80"/>
      <c r="F1082" s="80"/>
      <c r="G1082" s="80"/>
      <c r="H1082" s="80"/>
    </row>
    <row r="1083" spans="1:8" ht="14.25">
      <c r="A1083" s="80"/>
      <c r="B1083" s="80"/>
      <c r="C1083" s="80"/>
      <c r="D1083" s="80"/>
      <c r="E1083" s="80"/>
      <c r="F1083" s="80"/>
      <c r="G1083" s="80"/>
      <c r="H1083" s="80"/>
    </row>
    <row r="1084" spans="1:8" ht="14.25">
      <c r="A1084" s="80"/>
      <c r="B1084" s="80"/>
      <c r="C1084" s="80"/>
      <c r="D1084" s="80"/>
      <c r="E1084" s="80"/>
      <c r="F1084" s="80"/>
      <c r="G1084" s="80"/>
      <c r="H1084" s="80"/>
    </row>
    <row r="1085" spans="1:8" ht="14.25">
      <c r="A1085" s="80"/>
      <c r="B1085" s="80"/>
      <c r="C1085" s="80"/>
      <c r="D1085" s="80"/>
      <c r="E1085" s="80"/>
      <c r="F1085" s="80"/>
      <c r="G1085" s="80"/>
      <c r="H1085" s="80"/>
    </row>
    <row r="1086" spans="1:8" ht="14.25">
      <c r="A1086" s="80"/>
      <c r="B1086" s="80"/>
      <c r="C1086" s="80"/>
      <c r="D1086" s="80"/>
      <c r="E1086" s="80"/>
      <c r="F1086" s="80"/>
      <c r="G1086" s="80"/>
      <c r="H1086" s="80"/>
    </row>
    <row r="1087" spans="1:8" ht="14.25">
      <c r="A1087" s="80"/>
      <c r="B1087" s="80"/>
      <c r="C1087" s="80"/>
      <c r="D1087" s="80"/>
      <c r="E1087" s="80"/>
      <c r="F1087" s="80"/>
      <c r="G1087" s="80"/>
      <c r="H1087" s="80"/>
    </row>
    <row r="1088" spans="1:8" ht="14.25">
      <c r="A1088" s="80"/>
      <c r="B1088" s="80"/>
      <c r="C1088" s="80"/>
      <c r="D1088" s="80"/>
      <c r="E1088" s="80"/>
      <c r="F1088" s="80"/>
      <c r="G1088" s="80"/>
      <c r="H1088" s="80"/>
    </row>
    <row r="1089" spans="1:8" ht="14.25">
      <c r="A1089" s="80"/>
      <c r="B1089" s="80"/>
      <c r="C1089" s="80"/>
      <c r="D1089" s="80"/>
      <c r="E1089" s="80"/>
      <c r="F1089" s="80"/>
      <c r="G1089" s="80"/>
      <c r="H1089" s="80"/>
    </row>
    <row r="1090" spans="1:8" ht="14.25">
      <c r="A1090" s="80"/>
      <c r="B1090" s="80"/>
      <c r="C1090" s="80"/>
      <c r="D1090" s="80"/>
      <c r="E1090" s="80"/>
      <c r="F1090" s="80"/>
      <c r="G1090" s="80"/>
      <c r="H1090" s="80"/>
    </row>
    <row r="1091" spans="1:8" ht="14.25">
      <c r="A1091" s="80"/>
      <c r="B1091" s="80"/>
      <c r="C1091" s="80"/>
      <c r="D1091" s="80"/>
      <c r="E1091" s="80"/>
      <c r="F1091" s="80"/>
      <c r="G1091" s="80"/>
      <c r="H1091" s="80"/>
    </row>
    <row r="1092" spans="1:8" ht="14.25">
      <c r="A1092" s="80"/>
      <c r="B1092" s="80"/>
      <c r="C1092" s="80"/>
      <c r="D1092" s="80"/>
      <c r="E1092" s="80"/>
      <c r="F1092" s="80"/>
      <c r="G1092" s="80"/>
      <c r="H1092" s="80"/>
    </row>
    <row r="1093" spans="1:8" ht="14.25">
      <c r="A1093" s="80"/>
      <c r="B1093" s="80"/>
      <c r="C1093" s="80"/>
      <c r="D1093" s="80"/>
      <c r="E1093" s="80"/>
      <c r="F1093" s="80"/>
      <c r="G1093" s="80"/>
      <c r="H1093" s="80"/>
    </row>
    <row r="1094" spans="1:8" ht="14.25">
      <c r="A1094" s="80"/>
      <c r="B1094" s="80"/>
      <c r="C1094" s="80"/>
      <c r="D1094" s="80"/>
      <c r="E1094" s="80"/>
      <c r="F1094" s="80"/>
      <c r="G1094" s="80"/>
      <c r="H1094" s="80"/>
    </row>
    <row r="1095" spans="1:8" ht="14.25">
      <c r="A1095" s="80"/>
      <c r="B1095" s="80"/>
      <c r="C1095" s="80"/>
      <c r="D1095" s="80"/>
      <c r="E1095" s="80"/>
      <c r="F1095" s="80"/>
      <c r="G1095" s="80"/>
      <c r="H1095" s="80"/>
    </row>
    <row r="1096" spans="1:8" ht="14.25">
      <c r="A1096" s="80"/>
      <c r="B1096" s="80"/>
      <c r="C1096" s="80"/>
      <c r="D1096" s="80"/>
      <c r="E1096" s="80"/>
      <c r="F1096" s="80"/>
      <c r="G1096" s="80"/>
      <c r="H1096" s="80"/>
    </row>
    <row r="1097" spans="1:8" ht="14.25">
      <c r="A1097" s="80"/>
      <c r="B1097" s="80"/>
      <c r="C1097" s="80"/>
      <c r="D1097" s="80"/>
      <c r="E1097" s="80"/>
      <c r="F1097" s="80"/>
      <c r="G1097" s="80"/>
      <c r="H1097" s="80"/>
    </row>
    <row r="1098" spans="1:8" ht="14.25">
      <c r="A1098" s="80"/>
      <c r="B1098" s="80"/>
      <c r="C1098" s="80"/>
      <c r="D1098" s="80"/>
      <c r="E1098" s="80"/>
      <c r="F1098" s="80"/>
      <c r="G1098" s="80"/>
      <c r="H1098" s="80"/>
    </row>
    <row r="1099" spans="1:8" ht="14.25">
      <c r="A1099" s="80"/>
      <c r="B1099" s="80"/>
      <c r="C1099" s="80"/>
      <c r="D1099" s="80"/>
      <c r="E1099" s="80"/>
      <c r="F1099" s="80"/>
      <c r="G1099" s="80"/>
      <c r="H1099" s="80"/>
    </row>
    <row r="1100" spans="1:8" ht="14.25">
      <c r="A1100" s="80"/>
      <c r="B1100" s="80"/>
      <c r="C1100" s="80"/>
      <c r="D1100" s="80"/>
      <c r="E1100" s="80"/>
      <c r="F1100" s="80"/>
      <c r="G1100" s="80"/>
      <c r="H1100" s="80"/>
    </row>
    <row r="1101" spans="1:8" ht="14.25">
      <c r="A1101" s="80"/>
      <c r="B1101" s="80"/>
      <c r="C1101" s="80"/>
      <c r="D1101" s="80"/>
      <c r="E1101" s="80"/>
      <c r="F1101" s="80"/>
      <c r="G1101" s="80"/>
      <c r="H1101" s="80"/>
    </row>
    <row r="1102" spans="1:8" ht="14.25">
      <c r="A1102" s="80"/>
      <c r="B1102" s="80"/>
      <c r="C1102" s="80"/>
      <c r="D1102" s="80"/>
      <c r="E1102" s="80"/>
      <c r="F1102" s="80"/>
      <c r="G1102" s="80"/>
      <c r="H1102" s="80"/>
    </row>
    <row r="1103" spans="1:8" ht="14.25">
      <c r="A1103" s="80"/>
      <c r="B1103" s="80"/>
      <c r="C1103" s="80"/>
      <c r="D1103" s="80"/>
      <c r="E1103" s="80"/>
      <c r="F1103" s="80"/>
      <c r="G1103" s="80"/>
      <c r="H1103" s="80"/>
    </row>
    <row r="1104" spans="1:8" ht="14.25">
      <c r="A1104" s="80"/>
      <c r="B1104" s="80"/>
      <c r="C1104" s="80"/>
      <c r="D1104" s="80"/>
      <c r="E1104" s="80"/>
      <c r="F1104" s="80"/>
      <c r="G1104" s="80"/>
      <c r="H1104" s="80"/>
    </row>
    <row r="1105" spans="1:8" ht="14.25">
      <c r="A1105" s="80"/>
      <c r="B1105" s="80"/>
      <c r="C1105" s="80"/>
      <c r="D1105" s="80"/>
      <c r="E1105" s="80"/>
      <c r="F1105" s="80"/>
      <c r="G1105" s="80"/>
      <c r="H1105" s="80"/>
    </row>
    <row r="1106" spans="1:8" ht="14.25">
      <c r="A1106" s="80"/>
      <c r="B1106" s="80"/>
      <c r="C1106" s="80"/>
      <c r="D1106" s="80"/>
      <c r="E1106" s="80"/>
      <c r="F1106" s="80"/>
      <c r="G1106" s="80"/>
      <c r="H1106" s="80"/>
    </row>
    <row r="1107" spans="1:8" ht="14.25">
      <c r="A1107" s="80"/>
      <c r="B1107" s="80"/>
      <c r="C1107" s="80"/>
      <c r="D1107" s="80"/>
      <c r="E1107" s="80"/>
      <c r="F1107" s="80"/>
      <c r="G1107" s="80"/>
      <c r="H1107" s="80"/>
    </row>
    <row r="1108" spans="1:8" ht="14.25">
      <c r="A1108" s="80"/>
      <c r="B1108" s="80"/>
      <c r="C1108" s="80"/>
      <c r="D1108" s="80"/>
      <c r="E1108" s="80"/>
      <c r="F1108" s="80"/>
      <c r="G1108" s="80"/>
      <c r="H1108" s="80"/>
    </row>
    <row r="1109" spans="1:8" ht="14.25">
      <c r="A1109" s="80"/>
      <c r="B1109" s="80"/>
      <c r="C1109" s="80"/>
      <c r="D1109" s="80"/>
      <c r="E1109" s="80"/>
      <c r="F1109" s="80"/>
      <c r="G1109" s="80"/>
      <c r="H1109" s="80"/>
    </row>
    <row r="1110" spans="1:8" ht="14.25">
      <c r="A1110" s="80"/>
      <c r="B1110" s="80"/>
      <c r="C1110" s="80"/>
      <c r="D1110" s="80"/>
      <c r="E1110" s="80"/>
      <c r="F1110" s="80"/>
      <c r="G1110" s="80"/>
      <c r="H1110" s="80"/>
    </row>
    <row r="1111" spans="1:8" ht="14.25">
      <c r="A1111" s="80"/>
      <c r="B1111" s="80"/>
      <c r="C1111" s="80"/>
      <c r="D1111" s="80"/>
      <c r="E1111" s="80"/>
      <c r="F1111" s="80"/>
      <c r="G1111" s="80"/>
      <c r="H1111" s="80"/>
    </row>
    <row r="1112" spans="1:8" ht="14.25">
      <c r="A1112" s="80"/>
      <c r="B1112" s="80"/>
      <c r="C1112" s="80"/>
      <c r="D1112" s="80"/>
      <c r="E1112" s="80"/>
      <c r="F1112" s="80"/>
      <c r="G1112" s="80"/>
      <c r="H1112" s="80"/>
    </row>
    <row r="1113" spans="1:8" ht="14.25">
      <c r="A1113" s="80"/>
      <c r="B1113" s="80"/>
      <c r="C1113" s="80"/>
      <c r="D1113" s="80"/>
      <c r="E1113" s="80"/>
      <c r="F1113" s="80"/>
      <c r="G1113" s="80"/>
      <c r="H1113" s="80"/>
    </row>
    <row r="1114" spans="1:8" ht="14.25">
      <c r="A1114" s="80"/>
      <c r="B1114" s="80"/>
      <c r="C1114" s="80"/>
      <c r="D1114" s="80"/>
      <c r="E1114" s="80"/>
      <c r="F1114" s="80"/>
      <c r="G1114" s="80"/>
      <c r="H1114" s="80"/>
    </row>
    <row r="1115" spans="1:8" ht="14.25">
      <c r="A1115" s="80"/>
      <c r="B1115" s="80"/>
      <c r="C1115" s="80"/>
      <c r="D1115" s="80"/>
      <c r="E1115" s="80"/>
      <c r="F1115" s="80"/>
      <c r="G1115" s="80"/>
      <c r="H1115" s="80"/>
    </row>
    <row r="1116" spans="1:8" ht="14.25">
      <c r="A1116" s="80"/>
      <c r="B1116" s="80"/>
      <c r="C1116" s="80"/>
      <c r="D1116" s="80"/>
      <c r="E1116" s="80"/>
      <c r="F1116" s="80"/>
      <c r="G1116" s="80"/>
      <c r="H1116" s="80"/>
    </row>
    <row r="1117" spans="1:8" ht="14.25">
      <c r="A1117" s="80"/>
      <c r="B1117" s="80"/>
      <c r="C1117" s="80"/>
      <c r="D1117" s="80"/>
      <c r="E1117" s="80"/>
      <c r="F1117" s="80"/>
      <c r="G1117" s="80"/>
      <c r="H1117" s="80"/>
    </row>
    <row r="1118" spans="1:8" ht="14.25">
      <c r="A1118" s="80"/>
      <c r="B1118" s="80"/>
      <c r="C1118" s="80"/>
      <c r="D1118" s="80"/>
      <c r="E1118" s="80"/>
      <c r="F1118" s="80"/>
      <c r="G1118" s="80"/>
      <c r="H1118" s="80"/>
    </row>
    <row r="1119" spans="1:8" ht="14.25">
      <c r="A1119" s="80"/>
      <c r="B1119" s="80"/>
      <c r="C1119" s="80"/>
      <c r="D1119" s="80"/>
      <c r="E1119" s="80"/>
      <c r="F1119" s="80"/>
      <c r="G1119" s="80"/>
      <c r="H1119" s="80"/>
    </row>
    <row r="1120" spans="1:8" ht="14.25">
      <c r="A1120" s="80"/>
      <c r="B1120" s="80"/>
      <c r="C1120" s="80"/>
      <c r="D1120" s="80"/>
      <c r="E1120" s="80"/>
      <c r="F1120" s="80"/>
      <c r="G1120" s="80"/>
      <c r="H1120" s="80"/>
    </row>
    <row r="1121" spans="1:8" ht="14.25">
      <c r="A1121" s="80"/>
      <c r="B1121" s="80"/>
      <c r="C1121" s="80"/>
      <c r="D1121" s="80"/>
      <c r="E1121" s="80"/>
      <c r="F1121" s="80"/>
      <c r="G1121" s="80"/>
      <c r="H1121" s="80"/>
    </row>
    <row r="1122" spans="1:8" ht="14.25">
      <c r="A1122" s="80"/>
      <c r="B1122" s="80"/>
      <c r="C1122" s="80"/>
      <c r="D1122" s="80"/>
      <c r="E1122" s="80"/>
      <c r="F1122" s="80"/>
      <c r="G1122" s="80"/>
      <c r="H1122" s="80"/>
    </row>
    <row r="1123" spans="1:8" ht="14.25">
      <c r="A1123" s="80"/>
      <c r="B1123" s="80"/>
      <c r="C1123" s="80"/>
      <c r="D1123" s="80"/>
      <c r="E1123" s="80"/>
      <c r="F1123" s="80"/>
      <c r="G1123" s="80"/>
      <c r="H1123" s="80"/>
    </row>
    <row r="1124" spans="1:8" ht="14.25">
      <c r="A1124" s="80"/>
      <c r="B1124" s="80"/>
      <c r="C1124" s="80"/>
      <c r="D1124" s="80"/>
      <c r="E1124" s="80"/>
      <c r="F1124" s="80"/>
      <c r="G1124" s="80"/>
      <c r="H1124" s="80"/>
    </row>
    <row r="1125" spans="1:8" ht="14.25">
      <c r="A1125" s="80"/>
      <c r="B1125" s="80"/>
      <c r="C1125" s="80"/>
      <c r="D1125" s="80"/>
      <c r="E1125" s="80"/>
      <c r="F1125" s="80"/>
      <c r="G1125" s="80"/>
      <c r="H1125" s="80"/>
    </row>
    <row r="1126" spans="1:8" ht="14.25">
      <c r="A1126" s="80"/>
      <c r="B1126" s="80"/>
      <c r="C1126" s="80"/>
      <c r="D1126" s="80"/>
      <c r="E1126" s="80"/>
      <c r="F1126" s="80"/>
      <c r="G1126" s="80"/>
      <c r="H1126" s="80"/>
    </row>
    <row r="1127" spans="1:8" ht="14.25">
      <c r="A1127" s="80"/>
      <c r="B1127" s="80"/>
      <c r="C1127" s="80"/>
      <c r="D1127" s="80"/>
      <c r="E1127" s="80"/>
      <c r="F1127" s="80"/>
      <c r="G1127" s="80"/>
      <c r="H1127" s="80"/>
    </row>
    <row r="1128" spans="1:8" ht="14.25">
      <c r="A1128" s="80"/>
      <c r="B1128" s="80"/>
      <c r="C1128" s="80"/>
      <c r="D1128" s="80"/>
      <c r="E1128" s="80"/>
      <c r="F1128" s="80"/>
      <c r="G1128" s="80"/>
      <c r="H1128" s="80"/>
    </row>
    <row r="1129" spans="1:8" ht="14.25">
      <c r="A1129" s="80"/>
      <c r="B1129" s="80"/>
      <c r="C1129" s="80"/>
      <c r="D1129" s="80"/>
      <c r="E1129" s="80"/>
      <c r="F1129" s="80"/>
      <c r="G1129" s="80"/>
      <c r="H1129" s="80"/>
    </row>
    <row r="1130" spans="1:8" ht="14.25">
      <c r="A1130" s="80"/>
      <c r="B1130" s="80"/>
      <c r="C1130" s="80"/>
      <c r="D1130" s="80"/>
      <c r="E1130" s="80"/>
      <c r="F1130" s="80"/>
      <c r="G1130" s="80"/>
      <c r="H1130" s="80"/>
    </row>
    <row r="1131" spans="1:8" ht="14.25">
      <c r="A1131" s="80"/>
      <c r="B1131" s="80"/>
      <c r="C1131" s="80"/>
      <c r="D1131" s="80"/>
      <c r="E1131" s="80"/>
      <c r="F1131" s="80"/>
      <c r="G1131" s="80"/>
      <c r="H1131" s="80"/>
    </row>
    <row r="1132" spans="1:8" ht="14.25">
      <c r="A1132" s="80"/>
      <c r="B1132" s="80"/>
      <c r="C1132" s="80"/>
      <c r="D1132" s="80"/>
      <c r="E1132" s="80"/>
      <c r="F1132" s="80"/>
      <c r="G1132" s="80"/>
      <c r="H1132" s="80"/>
    </row>
    <row r="1133" spans="1:8" ht="14.25">
      <c r="A1133" s="80"/>
      <c r="B1133" s="80"/>
      <c r="C1133" s="80"/>
      <c r="D1133" s="80"/>
      <c r="E1133" s="80"/>
      <c r="F1133" s="80"/>
      <c r="G1133" s="80"/>
      <c r="H1133" s="80"/>
    </row>
    <row r="1134" spans="1:8" ht="14.25">
      <c r="A1134" s="80"/>
      <c r="B1134" s="80"/>
      <c r="C1134" s="80"/>
      <c r="D1134" s="80"/>
      <c r="E1134" s="80"/>
      <c r="F1134" s="80"/>
      <c r="G1134" s="80"/>
      <c r="H1134" s="80"/>
    </row>
    <row r="1135" spans="1:8" ht="14.25">
      <c r="A1135" s="80"/>
      <c r="B1135" s="80"/>
      <c r="C1135" s="80"/>
      <c r="D1135" s="80"/>
      <c r="E1135" s="80"/>
      <c r="F1135" s="80"/>
      <c r="G1135" s="80"/>
      <c r="H1135" s="80"/>
    </row>
    <row r="1136" spans="1:8" ht="14.25">
      <c r="A1136" s="80"/>
      <c r="B1136" s="80"/>
      <c r="C1136" s="80"/>
      <c r="D1136" s="80"/>
      <c r="E1136" s="80"/>
      <c r="F1136" s="80"/>
      <c r="G1136" s="80"/>
      <c r="H1136" s="80"/>
    </row>
    <row r="1137" spans="1:8" ht="14.25">
      <c r="A1137" s="80"/>
      <c r="B1137" s="80"/>
      <c r="C1137" s="80"/>
      <c r="D1137" s="80"/>
      <c r="E1137" s="80"/>
      <c r="F1137" s="80"/>
      <c r="G1137" s="80"/>
      <c r="H1137" s="80"/>
    </row>
    <row r="1138" spans="1:8" ht="14.25">
      <c r="A1138" s="80"/>
      <c r="B1138" s="80"/>
      <c r="C1138" s="80"/>
      <c r="D1138" s="80"/>
      <c r="E1138" s="80"/>
      <c r="F1138" s="80"/>
      <c r="G1138" s="80"/>
      <c r="H1138" s="80"/>
    </row>
    <row r="1139" spans="1:8" ht="14.25">
      <c r="A1139" s="80"/>
      <c r="B1139" s="80"/>
      <c r="C1139" s="80"/>
      <c r="D1139" s="80"/>
      <c r="E1139" s="80"/>
      <c r="F1139" s="80"/>
      <c r="G1139" s="80"/>
      <c r="H1139" s="80"/>
    </row>
    <row r="1140" spans="1:8" ht="14.25">
      <c r="A1140" s="80"/>
      <c r="B1140" s="80"/>
      <c r="C1140" s="80"/>
      <c r="D1140" s="80"/>
      <c r="E1140" s="80"/>
      <c r="F1140" s="80"/>
      <c r="G1140" s="80"/>
      <c r="H1140" s="80"/>
    </row>
    <row r="1141" spans="1:8" ht="14.25">
      <c r="A1141" s="80"/>
      <c r="B1141" s="80"/>
      <c r="C1141" s="80"/>
      <c r="D1141" s="80"/>
      <c r="E1141" s="80"/>
      <c r="F1141" s="80"/>
      <c r="G1141" s="80"/>
      <c r="H1141" s="80"/>
    </row>
    <row r="1142" spans="1:8" ht="14.25">
      <c r="A1142" s="80"/>
      <c r="B1142" s="80"/>
      <c r="C1142" s="80"/>
      <c r="D1142" s="80"/>
      <c r="E1142" s="80"/>
      <c r="F1142" s="80"/>
      <c r="G1142" s="80"/>
      <c r="H1142" s="80"/>
    </row>
    <row r="1143" spans="1:8" ht="14.25">
      <c r="A1143" s="80"/>
      <c r="B1143" s="80"/>
      <c r="C1143" s="80"/>
      <c r="D1143" s="80"/>
      <c r="E1143" s="80"/>
      <c r="F1143" s="80"/>
      <c r="G1143" s="80"/>
      <c r="H1143" s="80"/>
    </row>
    <row r="1144" spans="1:8" ht="14.25">
      <c r="A1144" s="80"/>
      <c r="B1144" s="80"/>
      <c r="C1144" s="80"/>
      <c r="D1144" s="80"/>
      <c r="E1144" s="80"/>
      <c r="F1144" s="80"/>
      <c r="G1144" s="80"/>
      <c r="H1144" s="80"/>
    </row>
    <row r="1145" spans="1:8" ht="14.25">
      <c r="A1145" s="80"/>
      <c r="B1145" s="80"/>
      <c r="C1145" s="80"/>
      <c r="D1145" s="80"/>
      <c r="E1145" s="80"/>
      <c r="F1145" s="80"/>
      <c r="G1145" s="80"/>
      <c r="H1145" s="80"/>
    </row>
    <row r="1146" spans="1:8" ht="14.25">
      <c r="A1146" s="80"/>
      <c r="B1146" s="80"/>
      <c r="C1146" s="80"/>
      <c r="D1146" s="80"/>
      <c r="E1146" s="80"/>
      <c r="F1146" s="80"/>
      <c r="G1146" s="80"/>
      <c r="H1146" s="80"/>
    </row>
    <row r="1147" spans="1:8" ht="14.25">
      <c r="A1147" s="80"/>
      <c r="B1147" s="80"/>
      <c r="C1147" s="80"/>
      <c r="D1147" s="80"/>
      <c r="E1147" s="80"/>
      <c r="F1147" s="80"/>
      <c r="G1147" s="80"/>
      <c r="H1147" s="80"/>
    </row>
    <row r="1148" spans="1:8" ht="14.25">
      <c r="A1148" s="80"/>
      <c r="B1148" s="80"/>
      <c r="C1148" s="80"/>
      <c r="D1148" s="80"/>
      <c r="E1148" s="80"/>
      <c r="F1148" s="80"/>
      <c r="G1148" s="80"/>
      <c r="H1148" s="80"/>
    </row>
    <row r="1149" spans="1:8" ht="14.25">
      <c r="A1149" s="80"/>
      <c r="B1149" s="80"/>
      <c r="C1149" s="80"/>
      <c r="D1149" s="80"/>
      <c r="E1149" s="80"/>
      <c r="F1149" s="80"/>
      <c r="G1149" s="80"/>
      <c r="H1149" s="80"/>
    </row>
    <row r="1150" spans="1:8" ht="14.25">
      <c r="A1150" s="80"/>
      <c r="B1150" s="80"/>
      <c r="C1150" s="80"/>
      <c r="D1150" s="80"/>
      <c r="E1150" s="80"/>
      <c r="F1150" s="80"/>
      <c r="G1150" s="80"/>
      <c r="H1150" s="80"/>
    </row>
    <row r="1151" spans="1:8" ht="14.25">
      <c r="A1151" s="80"/>
      <c r="B1151" s="80"/>
      <c r="C1151" s="80"/>
      <c r="D1151" s="80"/>
      <c r="E1151" s="80"/>
      <c r="F1151" s="80"/>
      <c r="G1151" s="80"/>
      <c r="H1151" s="80"/>
    </row>
    <row r="1152" spans="1:8" ht="14.25">
      <c r="A1152" s="80"/>
      <c r="B1152" s="80"/>
      <c r="C1152" s="80"/>
      <c r="D1152" s="80"/>
      <c r="E1152" s="80"/>
      <c r="F1152" s="80"/>
      <c r="G1152" s="80"/>
      <c r="H1152" s="80"/>
    </row>
    <row r="1153" spans="1:8" ht="14.25">
      <c r="A1153" s="80"/>
      <c r="B1153" s="80"/>
      <c r="C1153" s="80"/>
      <c r="D1153" s="80"/>
      <c r="E1153" s="80"/>
      <c r="F1153" s="80"/>
      <c r="G1153" s="80"/>
      <c r="H1153" s="80"/>
    </row>
    <row r="1154" spans="1:8" ht="14.25">
      <c r="A1154" s="80"/>
      <c r="B1154" s="80"/>
      <c r="C1154" s="80"/>
      <c r="D1154" s="80"/>
      <c r="E1154" s="80"/>
      <c r="F1154" s="80"/>
      <c r="G1154" s="80"/>
      <c r="H1154" s="80"/>
    </row>
    <row r="1155" spans="1:8" ht="14.25">
      <c r="A1155" s="80"/>
      <c r="B1155" s="80"/>
      <c r="C1155" s="80"/>
      <c r="D1155" s="80"/>
      <c r="E1155" s="80"/>
      <c r="F1155" s="80"/>
      <c r="G1155" s="80"/>
      <c r="H1155" s="80"/>
    </row>
    <row r="1156" spans="1:8" ht="14.25">
      <c r="A1156" s="80"/>
      <c r="B1156" s="80"/>
      <c r="C1156" s="80"/>
      <c r="D1156" s="80"/>
      <c r="E1156" s="80"/>
      <c r="F1156" s="80"/>
      <c r="G1156" s="80"/>
      <c r="H1156" s="80"/>
    </row>
    <row r="1157" spans="1:8" ht="14.25">
      <c r="A1157" s="80"/>
      <c r="B1157" s="80"/>
      <c r="C1157" s="80"/>
      <c r="D1157" s="80"/>
      <c r="E1157" s="80"/>
      <c r="F1157" s="80"/>
      <c r="G1157" s="80"/>
      <c r="H1157" s="80"/>
    </row>
    <row r="1158" spans="1:8" ht="14.25">
      <c r="A1158" s="80"/>
      <c r="B1158" s="80"/>
      <c r="C1158" s="80"/>
      <c r="D1158" s="80"/>
      <c r="E1158" s="80"/>
      <c r="F1158" s="80"/>
      <c r="G1158" s="80"/>
      <c r="H1158" s="80"/>
    </row>
    <row r="1159" spans="1:8" ht="14.25">
      <c r="A1159" s="80"/>
      <c r="B1159" s="80"/>
      <c r="C1159" s="80"/>
      <c r="D1159" s="80"/>
      <c r="E1159" s="80"/>
      <c r="F1159" s="80"/>
      <c r="G1159" s="80"/>
      <c r="H1159" s="80"/>
    </row>
    <row r="1160" spans="1:8" ht="14.25">
      <c r="A1160" s="80"/>
      <c r="B1160" s="80"/>
      <c r="C1160" s="80"/>
      <c r="D1160" s="80"/>
      <c r="E1160" s="80"/>
      <c r="F1160" s="80"/>
      <c r="G1160" s="80"/>
      <c r="H1160" s="80"/>
    </row>
    <row r="1161" spans="1:8" ht="14.25">
      <c r="A1161" s="80"/>
      <c r="B1161" s="80"/>
      <c r="C1161" s="80"/>
      <c r="D1161" s="80"/>
      <c r="E1161" s="80"/>
      <c r="F1161" s="80"/>
      <c r="G1161" s="80"/>
      <c r="H1161" s="80"/>
    </row>
    <row r="1162" spans="1:8" ht="14.25">
      <c r="A1162" s="80"/>
      <c r="B1162" s="80"/>
      <c r="C1162" s="80"/>
      <c r="D1162" s="80"/>
      <c r="E1162" s="80"/>
      <c r="F1162" s="80"/>
      <c r="G1162" s="80"/>
      <c r="H1162" s="80"/>
    </row>
    <row r="1163" spans="1:8" ht="14.25">
      <c r="A1163" s="80"/>
      <c r="B1163" s="80"/>
      <c r="C1163" s="80"/>
      <c r="D1163" s="80"/>
      <c r="E1163" s="80"/>
      <c r="F1163" s="80"/>
      <c r="G1163" s="80"/>
      <c r="H1163" s="80"/>
    </row>
    <row r="1164" spans="1:8" ht="14.25">
      <c r="A1164" s="80"/>
      <c r="B1164" s="80"/>
      <c r="C1164" s="80"/>
      <c r="D1164" s="80"/>
      <c r="E1164" s="80"/>
      <c r="F1164" s="80"/>
      <c r="G1164" s="80"/>
      <c r="H1164" s="80"/>
    </row>
    <row r="1165" spans="1:8" ht="14.25">
      <c r="A1165" s="80"/>
      <c r="B1165" s="80"/>
      <c r="C1165" s="80"/>
      <c r="D1165" s="80"/>
      <c r="E1165" s="80"/>
      <c r="F1165" s="80"/>
      <c r="G1165" s="80"/>
      <c r="H1165" s="80"/>
    </row>
    <row r="1166" spans="1:8" ht="14.25">
      <c r="A1166" s="80"/>
      <c r="B1166" s="80"/>
      <c r="C1166" s="80"/>
      <c r="D1166" s="80"/>
      <c r="E1166" s="80"/>
      <c r="F1166" s="80"/>
      <c r="G1166" s="80"/>
      <c r="H1166" s="80"/>
    </row>
    <row r="1167" spans="1:8" ht="14.25">
      <c r="A1167" s="80"/>
      <c r="B1167" s="80"/>
      <c r="C1167" s="80"/>
      <c r="D1167" s="80"/>
      <c r="E1167" s="80"/>
      <c r="F1167" s="80"/>
      <c r="G1167" s="80"/>
      <c r="H1167" s="80"/>
    </row>
    <row r="1168" spans="1:8" ht="14.25">
      <c r="A1168" s="80"/>
      <c r="B1168" s="80"/>
      <c r="C1168" s="80"/>
      <c r="D1168" s="80"/>
      <c r="E1168" s="80"/>
      <c r="F1168" s="80"/>
      <c r="G1168" s="80"/>
      <c r="H1168" s="80"/>
    </row>
    <row r="1169" spans="1:8" ht="14.25">
      <c r="A1169" s="80"/>
      <c r="B1169" s="80"/>
      <c r="C1169" s="80"/>
      <c r="D1169" s="80"/>
      <c r="E1169" s="80"/>
      <c r="F1169" s="80"/>
      <c r="G1169" s="80"/>
      <c r="H1169" s="80"/>
    </row>
    <row r="1170" spans="1:8" ht="14.25">
      <c r="A1170" s="80"/>
      <c r="B1170" s="80"/>
      <c r="C1170" s="80"/>
      <c r="D1170" s="80"/>
      <c r="E1170" s="80"/>
      <c r="F1170" s="80"/>
      <c r="G1170" s="80"/>
      <c r="H1170" s="80"/>
    </row>
    <row r="1171" spans="1:8" ht="14.25">
      <c r="A1171" s="80"/>
      <c r="B1171" s="80"/>
      <c r="C1171" s="80"/>
      <c r="D1171" s="80"/>
      <c r="E1171" s="80"/>
      <c r="F1171" s="80"/>
      <c r="G1171" s="80"/>
      <c r="H1171" s="80"/>
    </row>
    <row r="1172" spans="1:8" ht="14.25">
      <c r="A1172" s="80"/>
      <c r="B1172" s="80"/>
      <c r="C1172" s="80"/>
      <c r="D1172" s="80"/>
      <c r="E1172" s="80"/>
      <c r="F1172" s="80"/>
      <c r="G1172" s="80"/>
      <c r="H1172" s="80"/>
    </row>
    <row r="1173" spans="1:8" ht="14.25">
      <c r="A1173" s="80"/>
      <c r="B1173" s="80"/>
      <c r="C1173" s="80"/>
      <c r="D1173" s="80"/>
      <c r="E1173" s="80"/>
      <c r="F1173" s="80"/>
      <c r="G1173" s="80"/>
      <c r="H1173" s="80"/>
    </row>
    <row r="1174" spans="1:8" ht="14.25">
      <c r="A1174" s="80"/>
      <c r="B1174" s="80"/>
      <c r="C1174" s="80"/>
      <c r="D1174" s="80"/>
      <c r="E1174" s="80"/>
      <c r="F1174" s="80"/>
      <c r="G1174" s="80"/>
      <c r="H1174" s="80"/>
    </row>
    <row r="1175" spans="1:8" ht="14.25">
      <c r="A1175" s="80"/>
      <c r="B1175" s="80"/>
      <c r="C1175" s="80"/>
      <c r="D1175" s="80"/>
      <c r="E1175" s="80"/>
      <c r="F1175" s="80"/>
      <c r="G1175" s="80"/>
      <c r="H1175" s="80"/>
    </row>
    <row r="1176" spans="1:8" ht="14.25">
      <c r="A1176" s="80"/>
      <c r="B1176" s="80"/>
      <c r="C1176" s="80"/>
      <c r="D1176" s="80"/>
      <c r="E1176" s="80"/>
      <c r="F1176" s="80"/>
      <c r="G1176" s="80"/>
      <c r="H1176" s="80"/>
    </row>
    <row r="1177" spans="1:8" ht="14.25">
      <c r="A1177" s="80"/>
      <c r="B1177" s="80"/>
      <c r="C1177" s="80"/>
      <c r="D1177" s="80"/>
      <c r="E1177" s="80"/>
      <c r="F1177" s="80"/>
      <c r="G1177" s="80"/>
      <c r="H1177" s="80"/>
    </row>
    <row r="1178" spans="1:8" ht="14.25">
      <c r="A1178" s="80"/>
      <c r="B1178" s="80"/>
      <c r="C1178" s="80"/>
      <c r="D1178" s="80"/>
      <c r="E1178" s="80"/>
      <c r="F1178" s="80"/>
      <c r="G1178" s="80"/>
      <c r="H1178" s="80"/>
    </row>
    <row r="1179" spans="1:8" ht="14.25">
      <c r="A1179" s="80"/>
      <c r="B1179" s="80"/>
      <c r="C1179" s="80"/>
      <c r="D1179" s="80"/>
      <c r="E1179" s="80"/>
      <c r="F1179" s="80"/>
      <c r="G1179" s="80"/>
      <c r="H1179" s="80"/>
    </row>
    <row r="1180" spans="1:8" ht="14.25">
      <c r="A1180" s="80"/>
      <c r="B1180" s="80"/>
      <c r="C1180" s="80"/>
      <c r="D1180" s="80"/>
      <c r="E1180" s="80"/>
      <c r="F1180" s="80"/>
      <c r="G1180" s="80"/>
      <c r="H1180" s="80"/>
    </row>
    <row r="1181" spans="1:8" ht="14.25">
      <c r="A1181" s="80"/>
      <c r="B1181" s="80"/>
      <c r="C1181" s="80"/>
      <c r="D1181" s="80"/>
      <c r="E1181" s="80"/>
      <c r="F1181" s="80"/>
      <c r="G1181" s="80"/>
      <c r="H1181" s="80"/>
    </row>
    <row r="1182" spans="1:8" ht="14.25">
      <c r="A1182" s="80"/>
      <c r="B1182" s="80"/>
      <c r="C1182" s="80"/>
      <c r="D1182" s="80"/>
      <c r="E1182" s="80"/>
      <c r="F1182" s="80"/>
      <c r="G1182" s="80"/>
      <c r="H1182" s="80"/>
    </row>
    <row r="1183" spans="1:8" ht="14.25">
      <c r="A1183" s="80"/>
      <c r="B1183" s="80"/>
      <c r="C1183" s="80"/>
      <c r="D1183" s="80"/>
      <c r="E1183" s="80"/>
      <c r="F1183" s="80"/>
      <c r="G1183" s="80"/>
      <c r="H1183" s="80"/>
    </row>
    <row r="1184" spans="1:8" ht="14.25">
      <c r="A1184" s="80"/>
      <c r="B1184" s="80"/>
      <c r="C1184" s="80"/>
      <c r="D1184" s="80"/>
      <c r="E1184" s="80"/>
      <c r="F1184" s="80"/>
      <c r="G1184" s="80"/>
      <c r="H1184" s="80"/>
    </row>
    <row r="1185" spans="1:8" ht="14.25">
      <c r="A1185" s="80"/>
      <c r="B1185" s="80"/>
      <c r="C1185" s="80"/>
      <c r="D1185" s="80"/>
      <c r="E1185" s="80"/>
      <c r="F1185" s="80"/>
      <c r="G1185" s="80"/>
      <c r="H1185" s="80"/>
    </row>
    <row r="1186" spans="1:8" ht="14.25">
      <c r="A1186" s="80"/>
      <c r="B1186" s="80"/>
      <c r="C1186" s="80"/>
      <c r="D1186" s="80"/>
      <c r="E1186" s="80"/>
      <c r="F1186" s="80"/>
      <c r="G1186" s="80"/>
      <c r="H1186" s="80"/>
    </row>
    <row r="1187" spans="1:8" ht="14.25">
      <c r="A1187" s="80"/>
      <c r="B1187" s="80"/>
      <c r="C1187" s="80"/>
      <c r="D1187" s="80"/>
      <c r="E1187" s="80"/>
      <c r="F1187" s="80"/>
      <c r="G1187" s="80"/>
      <c r="H1187" s="80"/>
    </row>
    <row r="1188" spans="1:8" ht="14.25">
      <c r="A1188" s="80"/>
      <c r="B1188" s="80"/>
      <c r="C1188" s="80"/>
      <c r="D1188" s="80"/>
      <c r="E1188" s="80"/>
      <c r="F1188" s="80"/>
      <c r="G1188" s="80"/>
      <c r="H1188" s="80"/>
    </row>
    <row r="1189" spans="1:8" ht="14.25">
      <c r="A1189" s="80"/>
      <c r="B1189" s="80"/>
      <c r="C1189" s="80"/>
      <c r="D1189" s="80"/>
      <c r="E1189" s="80"/>
      <c r="F1189" s="80"/>
      <c r="G1189" s="80"/>
      <c r="H1189" s="80"/>
    </row>
    <row r="1190" spans="1:8" ht="14.25">
      <c r="A1190" s="80"/>
      <c r="B1190" s="80"/>
      <c r="C1190" s="80"/>
      <c r="D1190" s="80"/>
      <c r="E1190" s="80"/>
      <c r="F1190" s="80"/>
      <c r="G1190" s="80"/>
      <c r="H1190" s="80"/>
    </row>
    <row r="1191" spans="1:8" ht="14.25">
      <c r="A1191" s="80"/>
      <c r="B1191" s="80"/>
      <c r="C1191" s="80"/>
      <c r="D1191" s="80"/>
      <c r="E1191" s="80"/>
      <c r="F1191" s="80"/>
      <c r="G1191" s="80"/>
      <c r="H1191" s="80"/>
    </row>
    <row r="1192" spans="1:8" ht="14.25">
      <c r="A1192" s="80"/>
      <c r="B1192" s="80"/>
      <c r="C1192" s="80"/>
      <c r="D1192" s="80"/>
      <c r="E1192" s="80"/>
      <c r="F1192" s="80"/>
      <c r="G1192" s="80"/>
      <c r="H1192" s="80"/>
    </row>
    <row r="1193" spans="1:8" ht="14.25">
      <c r="A1193" s="80"/>
      <c r="B1193" s="80"/>
      <c r="C1193" s="80"/>
      <c r="D1193" s="80"/>
      <c r="E1193" s="80"/>
      <c r="F1193" s="80"/>
      <c r="G1193" s="80"/>
      <c r="H1193" s="80"/>
    </row>
    <row r="1194" spans="1:8" ht="14.25">
      <c r="A1194" s="80"/>
      <c r="B1194" s="80"/>
      <c r="C1194" s="80"/>
      <c r="D1194" s="80"/>
      <c r="E1194" s="80"/>
      <c r="F1194" s="80"/>
      <c r="G1194" s="80"/>
      <c r="H1194" s="80"/>
    </row>
    <row r="1195" spans="1:8" ht="14.25">
      <c r="A1195" s="80"/>
      <c r="B1195" s="80"/>
      <c r="C1195" s="80"/>
      <c r="D1195" s="80"/>
      <c r="E1195" s="80"/>
      <c r="F1195" s="80"/>
      <c r="G1195" s="80"/>
      <c r="H1195" s="80"/>
    </row>
    <row r="1196" spans="1:8" ht="14.25">
      <c r="A1196" s="80"/>
      <c r="B1196" s="80"/>
      <c r="C1196" s="80"/>
      <c r="D1196" s="80"/>
      <c r="E1196" s="80"/>
      <c r="F1196" s="80"/>
      <c r="G1196" s="80"/>
      <c r="H1196" s="80"/>
    </row>
    <row r="1197" spans="1:8" ht="14.25">
      <c r="A1197" s="80"/>
      <c r="B1197" s="80"/>
      <c r="C1197" s="80"/>
      <c r="D1197" s="80"/>
      <c r="E1197" s="80"/>
      <c r="F1197" s="80"/>
      <c r="G1197" s="80"/>
      <c r="H1197" s="80"/>
    </row>
    <row r="1198" spans="1:8" ht="14.25">
      <c r="A1198" s="80"/>
      <c r="B1198" s="80"/>
      <c r="C1198" s="80"/>
      <c r="D1198" s="80"/>
      <c r="E1198" s="80"/>
      <c r="F1198" s="80"/>
      <c r="G1198" s="80"/>
      <c r="H1198" s="80"/>
    </row>
    <row r="1199" spans="1:8" ht="14.25">
      <c r="A1199" s="80"/>
      <c r="B1199" s="80"/>
      <c r="C1199" s="80"/>
      <c r="D1199" s="80"/>
      <c r="E1199" s="80"/>
      <c r="F1199" s="80"/>
      <c r="G1199" s="80"/>
      <c r="H1199" s="80"/>
    </row>
    <row r="1200" spans="1:8" ht="14.25">
      <c r="A1200" s="80"/>
      <c r="B1200" s="80"/>
      <c r="C1200" s="80"/>
      <c r="D1200" s="80"/>
      <c r="E1200" s="80"/>
      <c r="F1200" s="80"/>
      <c r="G1200" s="80"/>
      <c r="H1200" s="80"/>
    </row>
    <row r="1201" spans="1:8" ht="14.25">
      <c r="A1201" s="80"/>
      <c r="B1201" s="80"/>
      <c r="C1201" s="80"/>
      <c r="D1201" s="80"/>
      <c r="E1201" s="80"/>
      <c r="F1201" s="80"/>
      <c r="G1201" s="80"/>
      <c r="H1201" s="80"/>
    </row>
    <row r="1202" spans="1:8" ht="14.25">
      <c r="A1202" s="80"/>
      <c r="B1202" s="80"/>
      <c r="C1202" s="80"/>
      <c r="D1202" s="80"/>
      <c r="E1202" s="80"/>
      <c r="F1202" s="80"/>
      <c r="G1202" s="80"/>
      <c r="H1202" s="80"/>
    </row>
    <row r="1203" spans="1:8" ht="14.25">
      <c r="A1203" s="80"/>
      <c r="B1203" s="80"/>
      <c r="C1203" s="80"/>
      <c r="D1203" s="80"/>
      <c r="E1203" s="80"/>
      <c r="F1203" s="80"/>
      <c r="G1203" s="80"/>
      <c r="H1203" s="80"/>
    </row>
    <row r="1204" spans="1:8" ht="14.25">
      <c r="A1204" s="80"/>
      <c r="B1204" s="80"/>
      <c r="C1204" s="80"/>
      <c r="D1204" s="80"/>
      <c r="E1204" s="80"/>
      <c r="F1204" s="80"/>
      <c r="G1204" s="80"/>
      <c r="H1204" s="80"/>
    </row>
    <row r="1205" spans="1:8" ht="14.25">
      <c r="A1205" s="80"/>
      <c r="B1205" s="80"/>
      <c r="C1205" s="80"/>
      <c r="D1205" s="80"/>
      <c r="E1205" s="80"/>
      <c r="F1205" s="80"/>
      <c r="G1205" s="80"/>
      <c r="H1205" s="80"/>
    </row>
    <row r="1206" spans="1:8" ht="14.25">
      <c r="A1206" s="80"/>
      <c r="B1206" s="80"/>
      <c r="C1206" s="80"/>
      <c r="D1206" s="80"/>
      <c r="E1206" s="80"/>
      <c r="F1206" s="80"/>
      <c r="G1206" s="80"/>
      <c r="H1206" s="80"/>
    </row>
    <row r="1207" spans="1:8" ht="14.25">
      <c r="A1207" s="80"/>
      <c r="B1207" s="80"/>
      <c r="C1207" s="80"/>
      <c r="D1207" s="80"/>
      <c r="E1207" s="80"/>
      <c r="F1207" s="80"/>
      <c r="G1207" s="80"/>
      <c r="H1207" s="80"/>
    </row>
    <row r="1208" spans="1:8" ht="14.25">
      <c r="A1208" s="80"/>
      <c r="B1208" s="80"/>
      <c r="C1208" s="80"/>
      <c r="D1208" s="80"/>
      <c r="E1208" s="80"/>
      <c r="F1208" s="80"/>
      <c r="G1208" s="80"/>
      <c r="H1208" s="80"/>
    </row>
    <row r="1209" spans="1:8" ht="14.25">
      <c r="A1209" s="80"/>
      <c r="B1209" s="80"/>
      <c r="C1209" s="80"/>
      <c r="D1209" s="80"/>
      <c r="E1209" s="80"/>
      <c r="F1209" s="80"/>
      <c r="G1209" s="80"/>
      <c r="H1209" s="80"/>
    </row>
    <row r="1210" spans="1:8" ht="14.25">
      <c r="A1210" s="80"/>
      <c r="B1210" s="80"/>
      <c r="C1210" s="80"/>
      <c r="D1210" s="80"/>
      <c r="E1210" s="80"/>
      <c r="F1210" s="80"/>
      <c r="G1210" s="80"/>
      <c r="H1210" s="80"/>
    </row>
    <row r="1211" spans="1:8" ht="14.25">
      <c r="A1211" s="80"/>
      <c r="B1211" s="80"/>
      <c r="C1211" s="80"/>
      <c r="D1211" s="80"/>
      <c r="E1211" s="80"/>
      <c r="F1211" s="80"/>
      <c r="G1211" s="80"/>
      <c r="H1211" s="80"/>
    </row>
    <row r="1212" spans="1:8" ht="14.25">
      <c r="A1212" s="80"/>
      <c r="B1212" s="80"/>
      <c r="C1212" s="80"/>
      <c r="D1212" s="80"/>
      <c r="E1212" s="80"/>
      <c r="F1212" s="80"/>
      <c r="G1212" s="80"/>
      <c r="H1212" s="80"/>
    </row>
    <row r="1213" spans="1:8" ht="14.25">
      <c r="A1213" s="80"/>
      <c r="B1213" s="80"/>
      <c r="C1213" s="80"/>
      <c r="D1213" s="80"/>
      <c r="E1213" s="80"/>
      <c r="F1213" s="80"/>
      <c r="G1213" s="80"/>
      <c r="H1213" s="80"/>
    </row>
    <row r="1214" spans="1:8" ht="14.25">
      <c r="A1214" s="80"/>
      <c r="B1214" s="80"/>
      <c r="C1214" s="80"/>
      <c r="D1214" s="80"/>
      <c r="E1214" s="80"/>
      <c r="F1214" s="80"/>
      <c r="G1214" s="80"/>
      <c r="H1214" s="80"/>
    </row>
    <row r="1215" spans="1:8" ht="14.25">
      <c r="A1215" s="80"/>
      <c r="B1215" s="80"/>
      <c r="C1215" s="80"/>
      <c r="D1215" s="80"/>
      <c r="E1215" s="80"/>
      <c r="F1215" s="80"/>
      <c r="G1215" s="80"/>
      <c r="H1215" s="80"/>
    </row>
    <row r="1216" spans="1:8" ht="14.25">
      <c r="A1216" s="80"/>
      <c r="B1216" s="80"/>
      <c r="C1216" s="80"/>
      <c r="D1216" s="80"/>
      <c r="E1216" s="80"/>
      <c r="F1216" s="80"/>
      <c r="G1216" s="80"/>
      <c r="H1216" s="80"/>
    </row>
    <row r="1217" spans="1:8" ht="14.25">
      <c r="A1217" s="80"/>
      <c r="B1217" s="80"/>
      <c r="C1217" s="80"/>
      <c r="D1217" s="80"/>
      <c r="E1217" s="80"/>
      <c r="F1217" s="80"/>
      <c r="G1217" s="80"/>
      <c r="H1217" s="80"/>
    </row>
    <row r="1218" spans="1:8" ht="14.25">
      <c r="A1218" s="80"/>
      <c r="B1218" s="80"/>
      <c r="C1218" s="80"/>
      <c r="D1218" s="80"/>
      <c r="E1218" s="80"/>
      <c r="F1218" s="80"/>
      <c r="G1218" s="80"/>
      <c r="H1218" s="80"/>
    </row>
    <row r="1219" spans="1:8" ht="14.25">
      <c r="A1219" s="80"/>
      <c r="B1219" s="80"/>
      <c r="C1219" s="80"/>
      <c r="D1219" s="80"/>
      <c r="E1219" s="80"/>
      <c r="F1219" s="80"/>
      <c r="G1219" s="80"/>
      <c r="H1219" s="80"/>
    </row>
    <row r="1220" spans="1:8" ht="14.25">
      <c r="A1220" s="80"/>
      <c r="B1220" s="80"/>
      <c r="C1220" s="80"/>
      <c r="D1220" s="80"/>
      <c r="E1220" s="80"/>
      <c r="F1220" s="80"/>
      <c r="G1220" s="80"/>
      <c r="H1220" s="80"/>
    </row>
    <row r="1221" spans="1:8" ht="14.25">
      <c r="A1221" s="80"/>
      <c r="B1221" s="80"/>
      <c r="C1221" s="80"/>
      <c r="D1221" s="80"/>
      <c r="E1221" s="80"/>
      <c r="F1221" s="80"/>
      <c r="G1221" s="80"/>
      <c r="H1221" s="80"/>
    </row>
    <row r="1222" spans="1:8" ht="14.25">
      <c r="A1222" s="80"/>
      <c r="B1222" s="80"/>
      <c r="C1222" s="80"/>
      <c r="D1222" s="80"/>
      <c r="E1222" s="80"/>
      <c r="F1222" s="80"/>
      <c r="G1222" s="80"/>
      <c r="H1222" s="80"/>
    </row>
    <row r="1223" spans="1:8" ht="14.25">
      <c r="A1223" s="80"/>
      <c r="B1223" s="80"/>
      <c r="C1223" s="80"/>
      <c r="D1223" s="80"/>
      <c r="E1223" s="80"/>
      <c r="F1223" s="80"/>
      <c r="G1223" s="80"/>
      <c r="H1223" s="80"/>
    </row>
    <row r="1224" spans="1:8" ht="14.25">
      <c r="A1224" s="80"/>
      <c r="B1224" s="80"/>
      <c r="C1224" s="80"/>
      <c r="D1224" s="80"/>
      <c r="E1224" s="80"/>
      <c r="F1224" s="80"/>
      <c r="G1224" s="80"/>
      <c r="H1224" s="80"/>
    </row>
    <row r="1225" spans="1:8" ht="14.25">
      <c r="A1225" s="80"/>
      <c r="B1225" s="80"/>
      <c r="C1225" s="80"/>
      <c r="D1225" s="80"/>
      <c r="E1225" s="80"/>
      <c r="F1225" s="80"/>
      <c r="G1225" s="80"/>
      <c r="H1225" s="80"/>
    </row>
    <row r="1226" spans="1:8" ht="14.25">
      <c r="A1226" s="80"/>
      <c r="B1226" s="80"/>
      <c r="C1226" s="80"/>
      <c r="D1226" s="80"/>
      <c r="E1226" s="80"/>
      <c r="F1226" s="80"/>
      <c r="G1226" s="80"/>
      <c r="H1226" s="80"/>
    </row>
    <row r="1227" spans="1:8" ht="14.25">
      <c r="A1227" s="80"/>
      <c r="B1227" s="80"/>
      <c r="C1227" s="80"/>
      <c r="D1227" s="80"/>
      <c r="E1227" s="80"/>
      <c r="F1227" s="80"/>
      <c r="G1227" s="80"/>
      <c r="H1227" s="80"/>
    </row>
    <row r="1228" spans="1:8" ht="14.25">
      <c r="A1228" s="80"/>
      <c r="B1228" s="80"/>
      <c r="C1228" s="80"/>
      <c r="D1228" s="80"/>
      <c r="E1228" s="80"/>
      <c r="F1228" s="80"/>
      <c r="G1228" s="80"/>
      <c r="H1228" s="80"/>
    </row>
    <row r="1229" spans="1:8" ht="14.25">
      <c r="A1229" s="80"/>
      <c r="B1229" s="80"/>
      <c r="C1229" s="80"/>
      <c r="D1229" s="80"/>
      <c r="E1229" s="80"/>
      <c r="F1229" s="80"/>
      <c r="G1229" s="80"/>
      <c r="H1229" s="80"/>
    </row>
    <row r="1230" spans="1:8" ht="14.25">
      <c r="A1230" s="80"/>
      <c r="B1230" s="80"/>
      <c r="C1230" s="80"/>
      <c r="D1230" s="80"/>
      <c r="E1230" s="80"/>
      <c r="F1230" s="80"/>
      <c r="G1230" s="80"/>
      <c r="H1230" s="80"/>
    </row>
    <row r="1231" spans="1:8" ht="14.25">
      <c r="A1231" s="80"/>
      <c r="B1231" s="80"/>
      <c r="C1231" s="80"/>
      <c r="D1231" s="80"/>
      <c r="E1231" s="80"/>
      <c r="F1231" s="80"/>
      <c r="G1231" s="80"/>
      <c r="H1231" s="80"/>
    </row>
    <row r="1232" spans="1:8" ht="14.25">
      <c r="A1232" s="80"/>
      <c r="B1232" s="80"/>
      <c r="C1232" s="80"/>
      <c r="D1232" s="80"/>
      <c r="E1232" s="80"/>
      <c r="F1232" s="80"/>
      <c r="G1232" s="80"/>
      <c r="H1232" s="80"/>
    </row>
    <row r="1233" spans="1:8" ht="14.25">
      <c r="A1233" s="80"/>
      <c r="B1233" s="80"/>
      <c r="C1233" s="80"/>
      <c r="D1233" s="80"/>
      <c r="E1233" s="80"/>
      <c r="F1233" s="80"/>
      <c r="G1233" s="80"/>
      <c r="H1233" s="80"/>
    </row>
    <row r="1234" spans="1:8" ht="14.25">
      <c r="A1234" s="80"/>
      <c r="B1234" s="80"/>
      <c r="C1234" s="80"/>
      <c r="D1234" s="80"/>
      <c r="E1234" s="80"/>
      <c r="F1234" s="80"/>
      <c r="G1234" s="80"/>
      <c r="H1234" s="80"/>
    </row>
    <row r="1235" spans="1:8" ht="14.25">
      <c r="A1235" s="80"/>
      <c r="B1235" s="80"/>
      <c r="C1235" s="80"/>
      <c r="D1235" s="80"/>
      <c r="E1235" s="80"/>
      <c r="F1235" s="80"/>
      <c r="G1235" s="80"/>
      <c r="H1235" s="80"/>
    </row>
    <row r="1236" spans="1:8" ht="14.25">
      <c r="A1236" s="80"/>
      <c r="B1236" s="80"/>
      <c r="C1236" s="80"/>
      <c r="D1236" s="80"/>
      <c r="E1236" s="80"/>
      <c r="F1236" s="80"/>
      <c r="G1236" s="80"/>
      <c r="H1236" s="80"/>
    </row>
    <row r="1237" spans="1:8" ht="14.25">
      <c r="A1237" s="80"/>
      <c r="B1237" s="80"/>
      <c r="C1237" s="80"/>
      <c r="D1237" s="80"/>
      <c r="E1237" s="80"/>
      <c r="F1237" s="80"/>
      <c r="G1237" s="80"/>
      <c r="H1237" s="80"/>
    </row>
    <row r="1238" spans="1:8" ht="14.25">
      <c r="A1238" s="80"/>
      <c r="B1238" s="80"/>
      <c r="C1238" s="80"/>
      <c r="D1238" s="80"/>
      <c r="E1238" s="80"/>
      <c r="F1238" s="80"/>
      <c r="G1238" s="80"/>
      <c r="H1238" s="80"/>
    </row>
    <row r="1239" spans="1:8" ht="14.25">
      <c r="A1239" s="80"/>
      <c r="B1239" s="80"/>
      <c r="C1239" s="80"/>
      <c r="D1239" s="80"/>
      <c r="E1239" s="80"/>
      <c r="F1239" s="80"/>
      <c r="G1239" s="80"/>
      <c r="H1239" s="80"/>
    </row>
    <row r="1240" spans="1:8" ht="14.25">
      <c r="A1240" s="80"/>
      <c r="B1240" s="80"/>
      <c r="C1240" s="80"/>
      <c r="D1240" s="80"/>
      <c r="E1240" s="80"/>
      <c r="F1240" s="80"/>
      <c r="G1240" s="80"/>
      <c r="H1240" s="80"/>
    </row>
    <row r="1241" spans="1:8" ht="14.25">
      <c r="A1241" s="80"/>
      <c r="B1241" s="80"/>
      <c r="C1241" s="80"/>
      <c r="D1241" s="80"/>
      <c r="E1241" s="80"/>
      <c r="F1241" s="80"/>
      <c r="G1241" s="80"/>
      <c r="H1241" s="80"/>
    </row>
    <row r="1242" spans="1:8" ht="14.25">
      <c r="A1242" s="80"/>
      <c r="B1242" s="80"/>
      <c r="C1242" s="80"/>
      <c r="D1242" s="80"/>
      <c r="E1242" s="80"/>
      <c r="F1242" s="80"/>
      <c r="G1242" s="80"/>
      <c r="H1242" s="80"/>
    </row>
    <row r="1243" spans="1:8" ht="14.25">
      <c r="A1243" s="80"/>
      <c r="B1243" s="80"/>
      <c r="C1243" s="80"/>
      <c r="D1243" s="80"/>
      <c r="E1243" s="80"/>
      <c r="F1243" s="80"/>
      <c r="G1243" s="80"/>
      <c r="H1243" s="80"/>
    </row>
    <row r="1244" spans="1:8" ht="14.25">
      <c r="A1244" s="80"/>
      <c r="B1244" s="80"/>
      <c r="C1244" s="80"/>
      <c r="D1244" s="80"/>
      <c r="E1244" s="80"/>
      <c r="F1244" s="80"/>
      <c r="G1244" s="80"/>
      <c r="H1244" s="80"/>
    </row>
    <row r="1245" spans="1:8" ht="14.25">
      <c r="A1245" s="80"/>
      <c r="B1245" s="80"/>
      <c r="C1245" s="80"/>
      <c r="D1245" s="80"/>
      <c r="E1245" s="80"/>
      <c r="F1245" s="80"/>
      <c r="G1245" s="80"/>
      <c r="H1245" s="80"/>
    </row>
    <row r="1246" spans="1:8" ht="14.25">
      <c r="A1246" s="80"/>
      <c r="B1246" s="80"/>
      <c r="C1246" s="80"/>
      <c r="D1246" s="80"/>
      <c r="E1246" s="80"/>
      <c r="F1246" s="80"/>
      <c r="G1246" s="80"/>
      <c r="H1246" s="80"/>
    </row>
    <row r="1247" spans="1:8" ht="14.25">
      <c r="A1247" s="80"/>
      <c r="B1247" s="80"/>
      <c r="C1247" s="80"/>
      <c r="D1247" s="80"/>
      <c r="E1247" s="80"/>
      <c r="F1247" s="80"/>
      <c r="G1247" s="80"/>
      <c r="H1247" s="80"/>
    </row>
    <row r="1248" spans="1:8" ht="14.25">
      <c r="A1248" s="80"/>
      <c r="B1248" s="80"/>
      <c r="C1248" s="80"/>
      <c r="D1248" s="80"/>
      <c r="E1248" s="80"/>
      <c r="F1248" s="80"/>
      <c r="G1248" s="80"/>
      <c r="H1248" s="80"/>
    </row>
    <row r="1249" spans="1:8" ht="14.25">
      <c r="A1249" s="80"/>
      <c r="B1249" s="80"/>
      <c r="C1249" s="80"/>
      <c r="D1249" s="80"/>
      <c r="E1249" s="80"/>
      <c r="F1249" s="80"/>
      <c r="G1249" s="80"/>
      <c r="H1249" s="80"/>
    </row>
    <row r="1250" spans="1:8" ht="14.25">
      <c r="A1250" s="80"/>
      <c r="B1250" s="80"/>
      <c r="C1250" s="80"/>
      <c r="D1250" s="80"/>
      <c r="E1250" s="80"/>
      <c r="F1250" s="80"/>
      <c r="G1250" s="80"/>
      <c r="H1250" s="80"/>
    </row>
    <row r="1251" spans="1:8" ht="14.25">
      <c r="A1251" s="80"/>
      <c r="B1251" s="80"/>
      <c r="C1251" s="80"/>
      <c r="D1251" s="80"/>
      <c r="E1251" s="80"/>
      <c r="F1251" s="80"/>
      <c r="G1251" s="80"/>
      <c r="H1251" s="80"/>
    </row>
    <row r="1252" spans="1:8" ht="14.25">
      <c r="A1252" s="80"/>
      <c r="B1252" s="80"/>
      <c r="C1252" s="80"/>
      <c r="D1252" s="80"/>
      <c r="E1252" s="80"/>
      <c r="F1252" s="80"/>
      <c r="G1252" s="80"/>
      <c r="H1252" s="80"/>
    </row>
    <row r="1253" spans="1:8" ht="14.25">
      <c r="A1253" s="80"/>
      <c r="B1253" s="80"/>
      <c r="C1253" s="80"/>
      <c r="D1253" s="80"/>
      <c r="E1253" s="80"/>
      <c r="F1253" s="80"/>
      <c r="G1253" s="80"/>
      <c r="H1253" s="80"/>
    </row>
    <row r="1254" spans="1:8" ht="14.25">
      <c r="A1254" s="80"/>
      <c r="B1254" s="80"/>
      <c r="C1254" s="80"/>
      <c r="D1254" s="80"/>
      <c r="E1254" s="80"/>
      <c r="F1254" s="80"/>
      <c r="G1254" s="80"/>
      <c r="H1254" s="80"/>
    </row>
    <row r="1255" spans="1:8" ht="14.25">
      <c r="A1255" s="80"/>
      <c r="B1255" s="80"/>
      <c r="C1255" s="80"/>
      <c r="D1255" s="80"/>
      <c r="E1255" s="80"/>
      <c r="F1255" s="80"/>
      <c r="G1255" s="80"/>
      <c r="H1255" s="80"/>
    </row>
    <row r="1256" spans="1:8" ht="14.25">
      <c r="A1256" s="80"/>
      <c r="B1256" s="80"/>
      <c r="C1256" s="80"/>
      <c r="D1256" s="80"/>
      <c r="E1256" s="80"/>
      <c r="F1256" s="80"/>
      <c r="G1256" s="80"/>
      <c r="H1256" s="80"/>
    </row>
    <row r="1257" spans="1:8" ht="14.25">
      <c r="A1257" s="80"/>
      <c r="B1257" s="80"/>
      <c r="C1257" s="80"/>
      <c r="D1257" s="80"/>
      <c r="E1257" s="80"/>
      <c r="F1257" s="80"/>
      <c r="G1257" s="80"/>
      <c r="H1257" s="80"/>
    </row>
    <row r="1258" spans="1:8" ht="14.25">
      <c r="A1258" s="80"/>
      <c r="B1258" s="80"/>
      <c r="C1258" s="80"/>
      <c r="D1258" s="80"/>
      <c r="E1258" s="80"/>
      <c r="F1258" s="80"/>
      <c r="G1258" s="80"/>
      <c r="H1258" s="80"/>
    </row>
    <row r="1259" spans="1:8" ht="14.25">
      <c r="A1259" s="80"/>
      <c r="B1259" s="80"/>
      <c r="C1259" s="80"/>
      <c r="D1259" s="80"/>
      <c r="E1259" s="80"/>
      <c r="F1259" s="80"/>
      <c r="G1259" s="80"/>
      <c r="H1259" s="80"/>
    </row>
    <row r="1260" spans="1:8" ht="14.25">
      <c r="A1260" s="80"/>
      <c r="B1260" s="80"/>
      <c r="C1260" s="80"/>
      <c r="D1260" s="80"/>
      <c r="E1260" s="80"/>
      <c r="F1260" s="80"/>
      <c r="G1260" s="80"/>
      <c r="H1260" s="80"/>
    </row>
    <row r="1261" spans="1:8" ht="14.25">
      <c r="A1261" s="80"/>
      <c r="B1261" s="80"/>
      <c r="C1261" s="80"/>
      <c r="D1261" s="80"/>
      <c r="E1261" s="80"/>
      <c r="F1261" s="80"/>
      <c r="G1261" s="80"/>
      <c r="H1261" s="80"/>
    </row>
    <row r="1262" spans="1:8" ht="14.25">
      <c r="A1262" s="80"/>
      <c r="B1262" s="80"/>
      <c r="C1262" s="80"/>
      <c r="D1262" s="80"/>
      <c r="E1262" s="80"/>
      <c r="F1262" s="80"/>
      <c r="G1262" s="80"/>
      <c r="H1262" s="80"/>
    </row>
    <row r="1263" spans="1:8" ht="14.25">
      <c r="A1263" s="80"/>
      <c r="B1263" s="80"/>
      <c r="C1263" s="80"/>
      <c r="D1263" s="80"/>
      <c r="E1263" s="80"/>
      <c r="F1263" s="80"/>
      <c r="G1263" s="80"/>
      <c r="H1263" s="80"/>
    </row>
    <row r="1264" spans="1:8" ht="14.25">
      <c r="A1264" s="80"/>
      <c r="B1264" s="80"/>
      <c r="C1264" s="80"/>
      <c r="D1264" s="80"/>
      <c r="E1264" s="80"/>
      <c r="F1264" s="80"/>
      <c r="G1264" s="80"/>
      <c r="H1264" s="80"/>
    </row>
    <row r="1265" spans="1:8" ht="14.25">
      <c r="A1265" s="80"/>
      <c r="B1265" s="80"/>
      <c r="C1265" s="80"/>
      <c r="D1265" s="80"/>
      <c r="E1265" s="80"/>
      <c r="F1265" s="80"/>
      <c r="G1265" s="80"/>
      <c r="H1265" s="80"/>
    </row>
    <row r="1266" spans="1:8" ht="14.25">
      <c r="A1266" s="80"/>
      <c r="B1266" s="80"/>
      <c r="C1266" s="80"/>
      <c r="D1266" s="80"/>
      <c r="E1266" s="80"/>
      <c r="F1266" s="80"/>
      <c r="G1266" s="80"/>
      <c r="H1266" s="80"/>
    </row>
    <row r="1267" spans="1:8" ht="14.25">
      <c r="A1267" s="80"/>
      <c r="B1267" s="80"/>
      <c r="C1267" s="80"/>
      <c r="D1267" s="80"/>
      <c r="E1267" s="80"/>
      <c r="F1267" s="80"/>
      <c r="G1267" s="80"/>
      <c r="H1267" s="80"/>
    </row>
    <row r="1268" spans="1:8" ht="14.25">
      <c r="A1268" s="80"/>
      <c r="B1268" s="80"/>
      <c r="C1268" s="80"/>
      <c r="D1268" s="80"/>
      <c r="E1268" s="80"/>
      <c r="F1268" s="80"/>
      <c r="G1268" s="80"/>
      <c r="H1268" s="80"/>
    </row>
    <row r="1269" spans="1:8" ht="14.25">
      <c r="A1269" s="80"/>
      <c r="B1269" s="80"/>
      <c r="C1269" s="80"/>
      <c r="D1269" s="80"/>
      <c r="E1269" s="80"/>
      <c r="F1269" s="80"/>
      <c r="G1269" s="80"/>
      <c r="H1269" s="80"/>
    </row>
    <row r="1270" spans="1:8" ht="14.25">
      <c r="A1270" s="80"/>
      <c r="B1270" s="80"/>
      <c r="C1270" s="80"/>
      <c r="D1270" s="80"/>
      <c r="E1270" s="80"/>
      <c r="F1270" s="80"/>
      <c r="G1270" s="80"/>
      <c r="H1270" s="80"/>
    </row>
    <row r="1271" spans="1:8" ht="14.25">
      <c r="A1271" s="80"/>
      <c r="B1271" s="80"/>
      <c r="C1271" s="80"/>
      <c r="D1271" s="80"/>
      <c r="E1271" s="80"/>
      <c r="F1271" s="80"/>
      <c r="G1271" s="80"/>
      <c r="H1271" s="80"/>
    </row>
    <row r="1272" spans="1:8" ht="14.25">
      <c r="A1272" s="80"/>
      <c r="B1272" s="80"/>
      <c r="C1272" s="80"/>
      <c r="D1272" s="80"/>
      <c r="E1272" s="80"/>
      <c r="F1272" s="80"/>
      <c r="G1272" s="80"/>
      <c r="H1272" s="80"/>
    </row>
    <row r="1273" spans="1:8" ht="14.25">
      <c r="A1273" s="80"/>
      <c r="B1273" s="80"/>
      <c r="C1273" s="80"/>
      <c r="D1273" s="80"/>
      <c r="E1273" s="80"/>
      <c r="F1273" s="80"/>
      <c r="G1273" s="80"/>
      <c r="H1273" s="80"/>
    </row>
    <row r="1274" spans="1:8" ht="14.25">
      <c r="A1274" s="80"/>
      <c r="B1274" s="80"/>
      <c r="C1274" s="80"/>
      <c r="D1274" s="80"/>
      <c r="E1274" s="80"/>
      <c r="F1274" s="80"/>
      <c r="G1274" s="80"/>
      <c r="H1274" s="80"/>
    </row>
    <row r="1275" spans="1:8" ht="14.25">
      <c r="A1275" s="80"/>
      <c r="B1275" s="80"/>
      <c r="C1275" s="80"/>
      <c r="D1275" s="80"/>
      <c r="E1275" s="80"/>
      <c r="F1275" s="80"/>
      <c r="G1275" s="80"/>
      <c r="H1275" s="80"/>
    </row>
    <row r="1276" spans="1:8" ht="14.25">
      <c r="A1276" s="80"/>
      <c r="B1276" s="80"/>
      <c r="C1276" s="80"/>
      <c r="D1276" s="80"/>
      <c r="E1276" s="80"/>
      <c r="F1276" s="80"/>
      <c r="G1276" s="80"/>
      <c r="H1276" s="80"/>
    </row>
    <row r="1277" spans="1:8" ht="14.25">
      <c r="A1277" s="80"/>
      <c r="B1277" s="80"/>
      <c r="C1277" s="80"/>
      <c r="D1277" s="80"/>
      <c r="E1277" s="80"/>
      <c r="F1277" s="80"/>
      <c r="G1277" s="80"/>
      <c r="H1277" s="80"/>
    </row>
    <row r="1278" spans="1:8" ht="14.25">
      <c r="A1278" s="80"/>
      <c r="B1278" s="80"/>
      <c r="C1278" s="80"/>
      <c r="D1278" s="80"/>
      <c r="E1278" s="80"/>
      <c r="F1278" s="80"/>
      <c r="G1278" s="80"/>
      <c r="H1278" s="80"/>
    </row>
    <row r="1279" spans="1:8" ht="14.25">
      <c r="A1279" s="80"/>
      <c r="B1279" s="80"/>
      <c r="C1279" s="80"/>
      <c r="D1279" s="80"/>
      <c r="E1279" s="80"/>
      <c r="F1279" s="80"/>
      <c r="G1279" s="80"/>
      <c r="H1279" s="80"/>
    </row>
    <row r="1280" spans="1:8" ht="14.25">
      <c r="A1280" s="80"/>
      <c r="B1280" s="80"/>
      <c r="C1280" s="80"/>
      <c r="D1280" s="80"/>
      <c r="E1280" s="80"/>
      <c r="F1280" s="80"/>
      <c r="G1280" s="80"/>
      <c r="H1280" s="80"/>
    </row>
    <row r="1281" spans="1:8" ht="14.25">
      <c r="A1281" s="80"/>
      <c r="B1281" s="80"/>
      <c r="C1281" s="80"/>
      <c r="D1281" s="80"/>
      <c r="E1281" s="80"/>
      <c r="F1281" s="80"/>
      <c r="G1281" s="80"/>
      <c r="H1281" s="80"/>
    </row>
    <row r="1282" spans="1:8" ht="14.25">
      <c r="A1282" s="80"/>
      <c r="B1282" s="80"/>
      <c r="C1282" s="80"/>
      <c r="D1282" s="80"/>
      <c r="E1282" s="80"/>
      <c r="F1282" s="80"/>
      <c r="G1282" s="80"/>
      <c r="H1282" s="80"/>
    </row>
    <row r="1283" spans="1:8" ht="14.25">
      <c r="A1283" s="80"/>
      <c r="B1283" s="80"/>
      <c r="C1283" s="80"/>
      <c r="D1283" s="80"/>
      <c r="E1283" s="80"/>
      <c r="F1283" s="80"/>
      <c r="G1283" s="80"/>
      <c r="H1283" s="80"/>
    </row>
    <row r="1284" spans="1:8" ht="14.25">
      <c r="A1284" s="80"/>
      <c r="B1284" s="80"/>
      <c r="C1284" s="80"/>
      <c r="D1284" s="80"/>
      <c r="E1284" s="80"/>
      <c r="F1284" s="80"/>
      <c r="G1284" s="80"/>
      <c r="H1284" s="80"/>
    </row>
    <row r="1285" spans="1:8" ht="14.25">
      <c r="A1285" s="80"/>
      <c r="B1285" s="80"/>
      <c r="C1285" s="80"/>
      <c r="D1285" s="80"/>
      <c r="E1285" s="80"/>
      <c r="F1285" s="80"/>
      <c r="G1285" s="80"/>
      <c r="H1285" s="80"/>
    </row>
    <row r="1286" spans="1:8" ht="14.25">
      <c r="A1286" s="80"/>
      <c r="B1286" s="80"/>
      <c r="C1286" s="80"/>
      <c r="D1286" s="80"/>
      <c r="E1286" s="80"/>
      <c r="F1286" s="80"/>
      <c r="G1286" s="80"/>
      <c r="H1286" s="80"/>
    </row>
    <row r="1287" spans="1:8" ht="14.25">
      <c r="A1287" s="80"/>
      <c r="B1287" s="80"/>
      <c r="C1287" s="80"/>
      <c r="D1287" s="80"/>
      <c r="E1287" s="80"/>
      <c r="F1287" s="80"/>
      <c r="G1287" s="80"/>
      <c r="H1287" s="80"/>
    </row>
    <row r="1288" spans="1:8" ht="14.25">
      <c r="A1288" s="80"/>
      <c r="B1288" s="80"/>
      <c r="C1288" s="80"/>
      <c r="D1288" s="80"/>
      <c r="E1288" s="80"/>
      <c r="F1288" s="80"/>
      <c r="G1288" s="80"/>
      <c r="H1288" s="80"/>
    </row>
    <row r="1289" spans="1:8" ht="14.25">
      <c r="A1289" s="80"/>
      <c r="B1289" s="80"/>
      <c r="C1289" s="80"/>
      <c r="D1289" s="80"/>
      <c r="E1289" s="80"/>
      <c r="F1289" s="80"/>
      <c r="G1289" s="80"/>
      <c r="H1289" s="80"/>
    </row>
    <row r="1290" spans="1:8" ht="14.25">
      <c r="A1290" s="80"/>
      <c r="B1290" s="80"/>
      <c r="C1290" s="80"/>
      <c r="D1290" s="80"/>
      <c r="E1290" s="80"/>
      <c r="F1290" s="80"/>
      <c r="G1290" s="80"/>
      <c r="H1290" s="80"/>
    </row>
    <row r="1291" spans="1:8" ht="14.25">
      <c r="A1291" s="80"/>
      <c r="B1291" s="80"/>
      <c r="C1291" s="80"/>
      <c r="D1291" s="80"/>
      <c r="E1291" s="80"/>
      <c r="F1291" s="80"/>
      <c r="G1291" s="80"/>
      <c r="H1291" s="80"/>
    </row>
    <row r="1292" spans="1:8" ht="14.25">
      <c r="A1292" s="80"/>
      <c r="B1292" s="80"/>
      <c r="C1292" s="80"/>
      <c r="D1292" s="80"/>
      <c r="E1292" s="80"/>
      <c r="F1292" s="80"/>
      <c r="G1292" s="80"/>
      <c r="H1292" s="80"/>
    </row>
    <row r="1293" spans="1:8" ht="14.25">
      <c r="A1293" s="80"/>
      <c r="B1293" s="80"/>
      <c r="C1293" s="80"/>
      <c r="D1293" s="80"/>
      <c r="E1293" s="80"/>
      <c r="F1293" s="80"/>
      <c r="G1293" s="80"/>
      <c r="H1293" s="80"/>
    </row>
    <row r="1294" spans="1:8" ht="14.25">
      <c r="A1294" s="80"/>
      <c r="B1294" s="80"/>
      <c r="C1294" s="80"/>
      <c r="D1294" s="80"/>
      <c r="E1294" s="80"/>
      <c r="F1294" s="80"/>
      <c r="G1294" s="80"/>
      <c r="H1294" s="80"/>
    </row>
    <row r="1295" spans="1:8" ht="14.25">
      <c r="A1295" s="80"/>
      <c r="B1295" s="80"/>
      <c r="C1295" s="80"/>
      <c r="D1295" s="80"/>
      <c r="E1295" s="80"/>
      <c r="F1295" s="80"/>
      <c r="G1295" s="80"/>
      <c r="H1295" s="80"/>
    </row>
    <row r="1296" spans="1:8" ht="14.25">
      <c r="A1296" s="80"/>
      <c r="B1296" s="80"/>
      <c r="C1296" s="80"/>
      <c r="D1296" s="80"/>
      <c r="E1296" s="80"/>
      <c r="F1296" s="80"/>
      <c r="G1296" s="80"/>
      <c r="H1296" s="80"/>
    </row>
    <row r="1297" spans="1:8" ht="14.25">
      <c r="A1297" s="80"/>
      <c r="B1297" s="80"/>
      <c r="C1297" s="80"/>
      <c r="D1297" s="80"/>
      <c r="E1297" s="80"/>
      <c r="F1297" s="80"/>
      <c r="G1297" s="80"/>
      <c r="H1297" s="80"/>
    </row>
    <row r="1298" spans="1:8" ht="14.25">
      <c r="A1298" s="80"/>
      <c r="B1298" s="80"/>
      <c r="C1298" s="80"/>
      <c r="D1298" s="80"/>
      <c r="E1298" s="80"/>
      <c r="F1298" s="80"/>
      <c r="G1298" s="80"/>
      <c r="H1298" s="80"/>
    </row>
    <row r="1299" spans="1:8" ht="14.25">
      <c r="A1299" s="80"/>
      <c r="B1299" s="80"/>
      <c r="C1299" s="80"/>
      <c r="D1299" s="80"/>
      <c r="E1299" s="80"/>
      <c r="F1299" s="80"/>
      <c r="G1299" s="80"/>
      <c r="H1299" s="80"/>
    </row>
    <row r="1300" spans="1:8" ht="14.25">
      <c r="A1300" s="80"/>
      <c r="B1300" s="80"/>
      <c r="C1300" s="80"/>
      <c r="D1300" s="80"/>
      <c r="E1300" s="80"/>
      <c r="F1300" s="80"/>
      <c r="G1300" s="80"/>
      <c r="H1300" s="80"/>
    </row>
    <row r="1301" spans="1:8" ht="14.25">
      <c r="A1301" s="80"/>
      <c r="B1301" s="80"/>
      <c r="C1301" s="80"/>
      <c r="D1301" s="80"/>
      <c r="E1301" s="80"/>
      <c r="F1301" s="80"/>
      <c r="G1301" s="80"/>
      <c r="H1301" s="80"/>
    </row>
    <row r="1302" spans="1:8" ht="14.25">
      <c r="A1302" s="80"/>
      <c r="B1302" s="80"/>
      <c r="C1302" s="80"/>
      <c r="D1302" s="80"/>
      <c r="E1302" s="80"/>
      <c r="F1302" s="80"/>
      <c r="G1302" s="80"/>
      <c r="H1302" s="80"/>
    </row>
    <row r="1303" spans="1:8" ht="14.25">
      <c r="A1303" s="80"/>
      <c r="B1303" s="80"/>
      <c r="C1303" s="80"/>
      <c r="D1303" s="80"/>
      <c r="E1303" s="80"/>
      <c r="F1303" s="80"/>
      <c r="G1303" s="80"/>
      <c r="H1303" s="80"/>
    </row>
    <row r="1304" spans="1:8" ht="14.25">
      <c r="A1304" s="80"/>
      <c r="B1304" s="80"/>
      <c r="C1304" s="80"/>
      <c r="D1304" s="80"/>
      <c r="E1304" s="80"/>
      <c r="F1304" s="80"/>
      <c r="G1304" s="80"/>
      <c r="H1304" s="80"/>
    </row>
    <row r="1305" spans="1:8" ht="14.25">
      <c r="A1305" s="80"/>
      <c r="B1305" s="80"/>
      <c r="C1305" s="80"/>
      <c r="D1305" s="80"/>
      <c r="E1305" s="80"/>
      <c r="F1305" s="80"/>
      <c r="G1305" s="80"/>
      <c r="H1305" s="80"/>
    </row>
    <row r="1306" spans="1:8" ht="14.25">
      <c r="A1306" s="80"/>
      <c r="B1306" s="80"/>
      <c r="C1306" s="80"/>
      <c r="D1306" s="80"/>
      <c r="E1306" s="80"/>
      <c r="F1306" s="80"/>
      <c r="G1306" s="80"/>
      <c r="H1306" s="80"/>
    </row>
    <row r="1307" spans="1:8" ht="14.25">
      <c r="A1307" s="80"/>
      <c r="B1307" s="80"/>
      <c r="C1307" s="80"/>
      <c r="D1307" s="80"/>
      <c r="E1307" s="80"/>
      <c r="F1307" s="80"/>
      <c r="G1307" s="80"/>
      <c r="H1307" s="80"/>
    </row>
    <row r="1308" spans="1:8" ht="14.25">
      <c r="A1308" s="80"/>
      <c r="B1308" s="80"/>
      <c r="C1308" s="80"/>
      <c r="D1308" s="80"/>
      <c r="E1308" s="80"/>
      <c r="F1308" s="80"/>
      <c r="G1308" s="80"/>
      <c r="H1308" s="80"/>
    </row>
    <row r="1309" spans="1:8" ht="14.25">
      <c r="A1309" s="80"/>
      <c r="B1309" s="80"/>
      <c r="C1309" s="80"/>
      <c r="D1309" s="80"/>
      <c r="E1309" s="80"/>
      <c r="F1309" s="80"/>
      <c r="G1309" s="80"/>
      <c r="H1309" s="80"/>
    </row>
    <row r="1310" spans="1:8" ht="14.25">
      <c r="A1310" s="80"/>
      <c r="B1310" s="80"/>
      <c r="C1310" s="80"/>
      <c r="D1310" s="80"/>
      <c r="E1310" s="80"/>
      <c r="F1310" s="80"/>
      <c r="G1310" s="80"/>
      <c r="H1310" s="80"/>
    </row>
    <row r="1311" spans="1:8" ht="14.25">
      <c r="A1311" s="80"/>
      <c r="B1311" s="80"/>
      <c r="C1311" s="80"/>
      <c r="D1311" s="80"/>
      <c r="E1311" s="80"/>
      <c r="F1311" s="80"/>
      <c r="G1311" s="80"/>
      <c r="H1311" s="80"/>
    </row>
    <row r="1312" spans="1:8" ht="14.25">
      <c r="A1312" s="80"/>
      <c r="B1312" s="80"/>
      <c r="C1312" s="80"/>
      <c r="D1312" s="80"/>
      <c r="E1312" s="80"/>
      <c r="F1312" s="80"/>
      <c r="G1312" s="80"/>
      <c r="H1312" s="80"/>
    </row>
    <row r="1313" spans="1:8" ht="14.25">
      <c r="A1313" s="80"/>
      <c r="B1313" s="80"/>
      <c r="C1313" s="80"/>
      <c r="D1313" s="80"/>
      <c r="E1313" s="80"/>
      <c r="F1313" s="80"/>
      <c r="G1313" s="80"/>
      <c r="H1313" s="80"/>
    </row>
    <row r="1314" spans="1:8" ht="14.25">
      <c r="A1314" s="80"/>
      <c r="B1314" s="80"/>
      <c r="C1314" s="80"/>
      <c r="D1314" s="80"/>
      <c r="E1314" s="80"/>
      <c r="F1314" s="80"/>
      <c r="G1314" s="80"/>
      <c r="H1314" s="80"/>
    </row>
    <row r="1315" spans="1:8" ht="14.25">
      <c r="A1315" s="80"/>
      <c r="B1315" s="80"/>
      <c r="C1315" s="80"/>
      <c r="D1315" s="80"/>
      <c r="E1315" s="80"/>
      <c r="F1315" s="80"/>
      <c r="G1315" s="80"/>
      <c r="H1315" s="80"/>
    </row>
    <row r="1316" spans="1:8" ht="14.25">
      <c r="A1316" s="80"/>
      <c r="B1316" s="80"/>
      <c r="C1316" s="80"/>
      <c r="D1316" s="80"/>
      <c r="E1316" s="80"/>
      <c r="F1316" s="80"/>
      <c r="G1316" s="80"/>
      <c r="H1316" s="80"/>
    </row>
    <row r="1317" spans="1:8" ht="14.25">
      <c r="A1317" s="80"/>
      <c r="B1317" s="80"/>
      <c r="C1317" s="80"/>
      <c r="D1317" s="80"/>
      <c r="E1317" s="80"/>
      <c r="F1317" s="80"/>
      <c r="G1317" s="80"/>
      <c r="H1317" s="80"/>
    </row>
    <row r="1318" spans="1:8" ht="14.25">
      <c r="A1318" s="80"/>
      <c r="B1318" s="80"/>
      <c r="C1318" s="80"/>
      <c r="D1318" s="80"/>
      <c r="E1318" s="80"/>
      <c r="F1318" s="80"/>
      <c r="G1318" s="80"/>
      <c r="H1318" s="80"/>
    </row>
    <row r="1319" spans="1:8" ht="14.25">
      <c r="A1319" s="80"/>
      <c r="B1319" s="80"/>
      <c r="C1319" s="80"/>
      <c r="D1319" s="80"/>
      <c r="E1319" s="80"/>
      <c r="F1319" s="80"/>
      <c r="G1319" s="80"/>
      <c r="H1319" s="80"/>
    </row>
    <row r="1320" spans="1:8" ht="14.25">
      <c r="A1320" s="80"/>
      <c r="B1320" s="80"/>
      <c r="C1320" s="80"/>
      <c r="D1320" s="80"/>
      <c r="E1320" s="80"/>
      <c r="F1320" s="80"/>
      <c r="G1320" s="80"/>
      <c r="H1320" s="80"/>
    </row>
    <row r="1321" spans="1:8" ht="14.25">
      <c r="A1321" s="80"/>
      <c r="B1321" s="80"/>
      <c r="C1321" s="80"/>
      <c r="D1321" s="80"/>
      <c r="E1321" s="80"/>
      <c r="F1321" s="80"/>
      <c r="G1321" s="80"/>
      <c r="H1321" s="80"/>
    </row>
    <row r="1322" spans="1:8" ht="14.25">
      <c r="A1322" s="80"/>
      <c r="B1322" s="80"/>
      <c r="C1322" s="80"/>
      <c r="D1322" s="80"/>
      <c r="E1322" s="80"/>
      <c r="F1322" s="80"/>
      <c r="G1322" s="80"/>
      <c r="H1322" s="80"/>
    </row>
    <row r="1323" spans="1:8" ht="14.25">
      <c r="A1323" s="80"/>
      <c r="B1323" s="80"/>
      <c r="C1323" s="80"/>
      <c r="D1323" s="80"/>
      <c r="E1323" s="80"/>
      <c r="F1323" s="80"/>
      <c r="G1323" s="80"/>
      <c r="H1323" s="80"/>
    </row>
    <row r="1324" spans="1:8" ht="14.25">
      <c r="A1324" s="80"/>
      <c r="B1324" s="80"/>
      <c r="C1324" s="80"/>
      <c r="D1324" s="80"/>
      <c r="E1324" s="80"/>
      <c r="F1324" s="80"/>
      <c r="G1324" s="80"/>
      <c r="H1324" s="80"/>
    </row>
    <row r="1325" spans="1:8" ht="14.25">
      <c r="A1325" s="80"/>
      <c r="B1325" s="80"/>
      <c r="C1325" s="80"/>
      <c r="D1325" s="80"/>
      <c r="E1325" s="80"/>
      <c r="F1325" s="80"/>
      <c r="G1325" s="80"/>
      <c r="H1325" s="80"/>
    </row>
    <row r="1326" spans="1:8" ht="14.25">
      <c r="A1326" s="80"/>
      <c r="B1326" s="80"/>
      <c r="C1326" s="80"/>
      <c r="D1326" s="80"/>
      <c r="E1326" s="80"/>
      <c r="F1326" s="80"/>
      <c r="G1326" s="80"/>
      <c r="H1326" s="80"/>
    </row>
    <row r="1327" spans="1:8" ht="14.25">
      <c r="A1327" s="80"/>
      <c r="B1327" s="80"/>
      <c r="C1327" s="80"/>
      <c r="D1327" s="80"/>
      <c r="E1327" s="80"/>
      <c r="F1327" s="80"/>
      <c r="G1327" s="80"/>
      <c r="H1327" s="80"/>
    </row>
    <row r="1328" spans="1:8" ht="14.25">
      <c r="A1328" s="80"/>
      <c r="B1328" s="80"/>
      <c r="C1328" s="80"/>
      <c r="D1328" s="80"/>
      <c r="E1328" s="80"/>
      <c r="F1328" s="80"/>
      <c r="G1328" s="80"/>
      <c r="H1328" s="80"/>
    </row>
    <row r="1329" spans="1:8" ht="14.25">
      <c r="A1329" s="80"/>
      <c r="B1329" s="80"/>
      <c r="C1329" s="80"/>
      <c r="D1329" s="80"/>
      <c r="E1329" s="80"/>
      <c r="F1329" s="80"/>
      <c r="G1329" s="80"/>
      <c r="H1329" s="80"/>
    </row>
    <row r="1330" spans="1:8" ht="14.25">
      <c r="A1330" s="80"/>
      <c r="B1330" s="80"/>
      <c r="C1330" s="80"/>
      <c r="D1330" s="80"/>
      <c r="E1330" s="80"/>
      <c r="F1330" s="80"/>
      <c r="G1330" s="80"/>
      <c r="H1330" s="80"/>
    </row>
    <row r="1331" spans="1:8" ht="14.25">
      <c r="A1331" s="80"/>
      <c r="B1331" s="80"/>
      <c r="C1331" s="80"/>
      <c r="D1331" s="80"/>
      <c r="E1331" s="80"/>
      <c r="F1331" s="80"/>
      <c r="G1331" s="80"/>
      <c r="H1331" s="80"/>
    </row>
    <row r="1332" spans="1:8" ht="14.25">
      <c r="A1332" s="80"/>
      <c r="B1332" s="80"/>
      <c r="C1332" s="80"/>
      <c r="D1332" s="80"/>
      <c r="E1332" s="80"/>
      <c r="F1332" s="80"/>
      <c r="G1332" s="80"/>
      <c r="H1332" s="80"/>
    </row>
    <row r="1333" spans="1:8" ht="14.25">
      <c r="A1333" s="80"/>
      <c r="B1333" s="80"/>
      <c r="C1333" s="80"/>
      <c r="D1333" s="80"/>
      <c r="E1333" s="80"/>
      <c r="F1333" s="80"/>
      <c r="G1333" s="80"/>
      <c r="H1333" s="80"/>
    </row>
    <row r="1334" spans="1:8" ht="14.25">
      <c r="A1334" s="80"/>
      <c r="B1334" s="80"/>
      <c r="C1334" s="80"/>
      <c r="D1334" s="80"/>
      <c r="E1334" s="80"/>
      <c r="F1334" s="80"/>
      <c r="G1334" s="80"/>
      <c r="H1334" s="80"/>
    </row>
    <row r="1335" spans="1:8" ht="14.25">
      <c r="A1335" s="80"/>
      <c r="B1335" s="80"/>
      <c r="C1335" s="80"/>
      <c r="D1335" s="80"/>
      <c r="E1335" s="80"/>
      <c r="F1335" s="80"/>
      <c r="G1335" s="80"/>
      <c r="H1335" s="80"/>
    </row>
    <row r="1336" spans="1:8" ht="14.25">
      <c r="A1336" s="80"/>
      <c r="B1336" s="80"/>
      <c r="C1336" s="80"/>
      <c r="D1336" s="80"/>
      <c r="E1336" s="80"/>
      <c r="F1336" s="80"/>
      <c r="G1336" s="80"/>
      <c r="H1336" s="80"/>
    </row>
    <row r="1337" spans="1:8" ht="14.25">
      <c r="A1337" s="80"/>
      <c r="B1337" s="80"/>
      <c r="C1337" s="80"/>
      <c r="D1337" s="80"/>
      <c r="E1337" s="80"/>
      <c r="F1337" s="80"/>
      <c r="G1337" s="80"/>
      <c r="H1337" s="80"/>
    </row>
    <row r="1338" spans="1:8" ht="14.25">
      <c r="A1338" s="80"/>
      <c r="B1338" s="80"/>
      <c r="C1338" s="80"/>
      <c r="D1338" s="80"/>
      <c r="E1338" s="80"/>
      <c r="F1338" s="80"/>
      <c r="G1338" s="80"/>
      <c r="H1338" s="80"/>
    </row>
    <row r="1339" spans="1:8" ht="14.25">
      <c r="A1339" s="80"/>
      <c r="B1339" s="80"/>
      <c r="C1339" s="80"/>
      <c r="D1339" s="80"/>
      <c r="E1339" s="80"/>
      <c r="F1339" s="80"/>
      <c r="G1339" s="80"/>
      <c r="H1339" s="80"/>
    </row>
    <row r="1340" spans="1:8" ht="14.25">
      <c r="A1340" s="80"/>
      <c r="B1340" s="80"/>
      <c r="C1340" s="80"/>
      <c r="D1340" s="80"/>
      <c r="E1340" s="80"/>
      <c r="F1340" s="80"/>
      <c r="G1340" s="80"/>
      <c r="H1340" s="80"/>
    </row>
    <row r="1341" spans="1:8" ht="14.25">
      <c r="A1341" s="80"/>
      <c r="B1341" s="80"/>
      <c r="C1341" s="80"/>
      <c r="D1341" s="80"/>
      <c r="E1341" s="80"/>
      <c r="F1341" s="80"/>
      <c r="G1341" s="80"/>
      <c r="H1341" s="80"/>
    </row>
    <row r="1342" spans="1:8" ht="14.25">
      <c r="A1342" s="80"/>
      <c r="B1342" s="80"/>
      <c r="C1342" s="80"/>
      <c r="D1342" s="80"/>
      <c r="E1342" s="80"/>
      <c r="F1342" s="80"/>
      <c r="G1342" s="80"/>
      <c r="H1342" s="80"/>
    </row>
    <row r="1343" spans="1:8" ht="14.25">
      <c r="A1343" s="80"/>
      <c r="B1343" s="80"/>
      <c r="C1343" s="80"/>
      <c r="D1343" s="80"/>
      <c r="E1343" s="80"/>
      <c r="F1343" s="80"/>
      <c r="G1343" s="80"/>
      <c r="H1343" s="80"/>
    </row>
    <row r="1344" spans="1:8" ht="14.25">
      <c r="A1344" s="80"/>
      <c r="B1344" s="80"/>
      <c r="C1344" s="80"/>
      <c r="D1344" s="80"/>
      <c r="E1344" s="80"/>
      <c r="F1344" s="80"/>
      <c r="G1344" s="80"/>
      <c r="H1344" s="80"/>
    </row>
    <row r="1345" spans="1:8" ht="14.25">
      <c r="A1345" s="80"/>
      <c r="B1345" s="80"/>
      <c r="C1345" s="80"/>
      <c r="D1345" s="80"/>
      <c r="E1345" s="80"/>
      <c r="F1345" s="80"/>
      <c r="G1345" s="80"/>
      <c r="H1345" s="80"/>
    </row>
    <row r="1346" spans="1:8" ht="14.25">
      <c r="A1346" s="80"/>
      <c r="B1346" s="80"/>
      <c r="C1346" s="80"/>
      <c r="D1346" s="80"/>
      <c r="E1346" s="80"/>
      <c r="F1346" s="80"/>
      <c r="G1346" s="80"/>
      <c r="H1346" s="80"/>
    </row>
    <row r="1347" spans="1:8" ht="14.25">
      <c r="A1347" s="80"/>
      <c r="B1347" s="80"/>
      <c r="C1347" s="80"/>
      <c r="D1347" s="80"/>
      <c r="E1347" s="80"/>
      <c r="F1347" s="80"/>
      <c r="G1347" s="80"/>
      <c r="H1347" s="80"/>
    </row>
    <row r="1348" spans="1:8" ht="14.25">
      <c r="A1348" s="80"/>
      <c r="B1348" s="80"/>
      <c r="C1348" s="80"/>
      <c r="D1348" s="80"/>
      <c r="E1348" s="80"/>
      <c r="F1348" s="80"/>
      <c r="G1348" s="80"/>
      <c r="H1348" s="80"/>
    </row>
    <row r="1349" spans="1:8" ht="14.25">
      <c r="A1349" s="80"/>
      <c r="B1349" s="80"/>
      <c r="C1349" s="80"/>
      <c r="D1349" s="80"/>
      <c r="E1349" s="80"/>
      <c r="F1349" s="80"/>
      <c r="G1349" s="80"/>
      <c r="H1349" s="80"/>
    </row>
    <row r="1350" spans="1:8" ht="14.25">
      <c r="A1350" s="80"/>
      <c r="B1350" s="80"/>
      <c r="C1350" s="80"/>
      <c r="D1350" s="80"/>
      <c r="E1350" s="80"/>
      <c r="F1350" s="80"/>
      <c r="G1350" s="80"/>
      <c r="H1350" s="80"/>
    </row>
    <row r="1351" spans="1:8" ht="14.25">
      <c r="A1351" s="80"/>
      <c r="B1351" s="80"/>
      <c r="C1351" s="80"/>
      <c r="D1351" s="80"/>
      <c r="E1351" s="80"/>
      <c r="F1351" s="80"/>
      <c r="G1351" s="80"/>
      <c r="H1351" s="80"/>
    </row>
    <row r="1352" spans="1:8" ht="14.25">
      <c r="A1352" s="80"/>
      <c r="B1352" s="80"/>
      <c r="C1352" s="80"/>
      <c r="D1352" s="80"/>
      <c r="E1352" s="80"/>
      <c r="F1352" s="80"/>
      <c r="G1352" s="80"/>
      <c r="H1352" s="80"/>
    </row>
    <row r="1353" spans="1:8" ht="14.25">
      <c r="A1353" s="80"/>
      <c r="B1353" s="80"/>
      <c r="C1353" s="80"/>
      <c r="D1353" s="80"/>
      <c r="E1353" s="80"/>
      <c r="F1353" s="80"/>
      <c r="G1353" s="80"/>
      <c r="H1353" s="80"/>
    </row>
    <row r="1354" spans="1:8" ht="14.25">
      <c r="A1354" s="80"/>
      <c r="B1354" s="80"/>
      <c r="C1354" s="80"/>
      <c r="D1354" s="80"/>
      <c r="E1354" s="80"/>
      <c r="F1354" s="80"/>
      <c r="G1354" s="80"/>
      <c r="H1354" s="80"/>
    </row>
    <row r="1355" spans="1:8" ht="14.25">
      <c r="A1355" s="80"/>
      <c r="B1355" s="80"/>
      <c r="C1355" s="80"/>
      <c r="D1355" s="80"/>
      <c r="E1355" s="80"/>
      <c r="F1355" s="80"/>
      <c r="G1355" s="80"/>
      <c r="H1355" s="80"/>
    </row>
    <row r="1356" spans="1:8" ht="14.25">
      <c r="A1356" s="80"/>
      <c r="B1356" s="80"/>
      <c r="C1356" s="80"/>
      <c r="D1356" s="80"/>
      <c r="E1356" s="80"/>
      <c r="F1356" s="80"/>
      <c r="G1356" s="80"/>
      <c r="H1356" s="80"/>
    </row>
    <row r="1357" spans="1:8" ht="14.25">
      <c r="A1357" s="80"/>
      <c r="B1357" s="80"/>
      <c r="C1357" s="80"/>
      <c r="D1357" s="80"/>
      <c r="E1357" s="80"/>
      <c r="F1357" s="80"/>
      <c r="G1357" s="80"/>
      <c r="H1357" s="80"/>
    </row>
    <row r="1358" spans="1:8" ht="14.25">
      <c r="A1358" s="80"/>
      <c r="B1358" s="80"/>
      <c r="C1358" s="80"/>
      <c r="D1358" s="80"/>
      <c r="E1358" s="80"/>
      <c r="F1358" s="80"/>
      <c r="G1358" s="80"/>
      <c r="H1358" s="80"/>
    </row>
    <row r="1359" spans="1:8" ht="14.25">
      <c r="A1359" s="80"/>
      <c r="B1359" s="80"/>
      <c r="C1359" s="80"/>
      <c r="D1359" s="80"/>
      <c r="E1359" s="80"/>
      <c r="F1359" s="80"/>
      <c r="G1359" s="80"/>
      <c r="H1359" s="80"/>
    </row>
    <row r="1360" spans="1:8" ht="14.25">
      <c r="A1360" s="80"/>
      <c r="B1360" s="80"/>
      <c r="C1360" s="80"/>
      <c r="D1360" s="80"/>
      <c r="E1360" s="80"/>
      <c r="F1360" s="80"/>
      <c r="G1360" s="80"/>
      <c r="H1360" s="80"/>
    </row>
    <row r="1361" spans="1:8" ht="14.25">
      <c r="A1361" s="80"/>
      <c r="B1361" s="80"/>
      <c r="C1361" s="80"/>
      <c r="D1361" s="80"/>
      <c r="E1361" s="80"/>
      <c r="F1361" s="80"/>
      <c r="G1361" s="80"/>
      <c r="H1361" s="80"/>
    </row>
    <row r="1362" spans="1:8" ht="14.25">
      <c r="A1362" s="80"/>
      <c r="B1362" s="80"/>
      <c r="C1362" s="80"/>
      <c r="D1362" s="80"/>
      <c r="E1362" s="80"/>
      <c r="F1362" s="80"/>
      <c r="G1362" s="80"/>
      <c r="H1362" s="80"/>
    </row>
    <row r="1363" spans="1:8" ht="14.25">
      <c r="A1363" s="80"/>
      <c r="B1363" s="80"/>
      <c r="C1363" s="80"/>
      <c r="D1363" s="80"/>
      <c r="E1363" s="80"/>
      <c r="F1363" s="80"/>
      <c r="G1363" s="80"/>
      <c r="H1363" s="80"/>
    </row>
    <row r="1364" spans="1:8" ht="14.25">
      <c r="A1364" s="80"/>
      <c r="B1364" s="80"/>
      <c r="C1364" s="80"/>
      <c r="D1364" s="80"/>
      <c r="E1364" s="80"/>
      <c r="F1364" s="80"/>
      <c r="G1364" s="80"/>
      <c r="H1364" s="80"/>
    </row>
    <row r="1365" spans="1:8" ht="14.25">
      <c r="A1365" s="80"/>
      <c r="B1365" s="80"/>
      <c r="C1365" s="80"/>
      <c r="D1365" s="80"/>
      <c r="E1365" s="80"/>
      <c r="F1365" s="80"/>
      <c r="G1365" s="80"/>
      <c r="H1365" s="80"/>
    </row>
    <row r="1366" spans="1:8" ht="14.25">
      <c r="A1366" s="80"/>
      <c r="B1366" s="80"/>
      <c r="C1366" s="80"/>
      <c r="D1366" s="80"/>
      <c r="E1366" s="80"/>
      <c r="F1366" s="80"/>
      <c r="G1366" s="80"/>
      <c r="H1366" s="80"/>
    </row>
    <row r="1367" spans="1:8" ht="14.25">
      <c r="A1367" s="80"/>
      <c r="B1367" s="80"/>
      <c r="C1367" s="80"/>
      <c r="D1367" s="80"/>
      <c r="E1367" s="80"/>
      <c r="F1367" s="80"/>
      <c r="G1367" s="80"/>
      <c r="H1367" s="80"/>
    </row>
    <row r="1368" spans="1:8" ht="14.25">
      <c r="A1368" s="80"/>
      <c r="B1368" s="80"/>
      <c r="C1368" s="80"/>
      <c r="D1368" s="80"/>
      <c r="E1368" s="80"/>
      <c r="F1368" s="80"/>
      <c r="G1368" s="80"/>
      <c r="H1368" s="80"/>
    </row>
    <row r="1369" spans="1:8" ht="14.25">
      <c r="A1369" s="80"/>
      <c r="B1369" s="80"/>
      <c r="C1369" s="80"/>
      <c r="D1369" s="80"/>
      <c r="E1369" s="80"/>
      <c r="F1369" s="80"/>
      <c r="G1369" s="80"/>
      <c r="H1369" s="80"/>
    </row>
    <row r="1370" spans="1:8" ht="14.25">
      <c r="A1370" s="80"/>
      <c r="B1370" s="80"/>
      <c r="C1370" s="80"/>
      <c r="D1370" s="80"/>
      <c r="E1370" s="80"/>
      <c r="F1370" s="80"/>
      <c r="G1370" s="80"/>
      <c r="H1370" s="80"/>
    </row>
    <row r="1371" spans="1:8" ht="14.25">
      <c r="A1371" s="80"/>
      <c r="B1371" s="80"/>
      <c r="C1371" s="80"/>
      <c r="D1371" s="80"/>
      <c r="E1371" s="80"/>
      <c r="F1371" s="80"/>
      <c r="G1371" s="80"/>
      <c r="H1371" s="80"/>
    </row>
    <row r="1372" spans="1:8" ht="14.25">
      <c r="A1372" s="80"/>
      <c r="B1372" s="80"/>
      <c r="C1372" s="80"/>
      <c r="D1372" s="80"/>
      <c r="E1372" s="80"/>
      <c r="F1372" s="80"/>
      <c r="G1372" s="80"/>
      <c r="H1372" s="80"/>
    </row>
    <row r="1373" spans="1:8" ht="14.25">
      <c r="A1373" s="80"/>
      <c r="B1373" s="80"/>
      <c r="C1373" s="80"/>
      <c r="D1373" s="80"/>
      <c r="E1373" s="80"/>
      <c r="F1373" s="80"/>
      <c r="G1373" s="80"/>
      <c r="H1373" s="80"/>
    </row>
    <row r="1374" spans="1:8" ht="14.25">
      <c r="A1374" s="80"/>
      <c r="B1374" s="80"/>
      <c r="C1374" s="80"/>
      <c r="D1374" s="80"/>
      <c r="E1374" s="80"/>
      <c r="F1374" s="80"/>
      <c r="G1374" s="80"/>
      <c r="H1374" s="80"/>
    </row>
    <row r="1375" spans="1:8" ht="14.25">
      <c r="A1375" s="80"/>
      <c r="B1375" s="80"/>
      <c r="C1375" s="80"/>
      <c r="D1375" s="80"/>
      <c r="E1375" s="80"/>
      <c r="F1375" s="80"/>
      <c r="G1375" s="80"/>
      <c r="H1375" s="80"/>
    </row>
    <row r="1376" spans="1:8" ht="14.25">
      <c r="A1376" s="80"/>
      <c r="B1376" s="80"/>
      <c r="C1376" s="80"/>
      <c r="D1376" s="80"/>
      <c r="E1376" s="80"/>
      <c r="F1376" s="80"/>
      <c r="G1376" s="80"/>
      <c r="H1376" s="80"/>
    </row>
    <row r="1377" spans="1:8" ht="14.25">
      <c r="A1377" s="80"/>
      <c r="B1377" s="80"/>
      <c r="C1377" s="80"/>
      <c r="D1377" s="80"/>
      <c r="E1377" s="80"/>
      <c r="F1377" s="80"/>
      <c r="G1377" s="80"/>
      <c r="H1377" s="80"/>
    </row>
    <row r="1378" spans="1:8" ht="14.25">
      <c r="A1378" s="80"/>
      <c r="B1378" s="80"/>
      <c r="C1378" s="80"/>
      <c r="D1378" s="80"/>
      <c r="E1378" s="80"/>
      <c r="F1378" s="80"/>
      <c r="G1378" s="80"/>
      <c r="H1378" s="80"/>
    </row>
    <row r="1379" spans="1:8" ht="14.25">
      <c r="A1379" s="80"/>
      <c r="B1379" s="80"/>
      <c r="C1379" s="80"/>
      <c r="D1379" s="80"/>
      <c r="E1379" s="80"/>
      <c r="F1379" s="80"/>
      <c r="G1379" s="80"/>
      <c r="H1379" s="80"/>
    </row>
    <row r="1380" spans="1:8" ht="14.25">
      <c r="A1380" s="80"/>
      <c r="B1380" s="80"/>
      <c r="C1380" s="80"/>
      <c r="D1380" s="80"/>
      <c r="E1380" s="80"/>
      <c r="F1380" s="80"/>
      <c r="G1380" s="80"/>
      <c r="H1380" s="80"/>
    </row>
    <row r="1381" spans="1:8" ht="14.25">
      <c r="A1381" s="80"/>
      <c r="B1381" s="80"/>
      <c r="C1381" s="80"/>
      <c r="D1381" s="80"/>
      <c r="E1381" s="80"/>
      <c r="F1381" s="80"/>
      <c r="G1381" s="80"/>
      <c r="H1381" s="80"/>
    </row>
    <row r="1382" spans="1:8" ht="14.25">
      <c r="A1382" s="80"/>
      <c r="B1382" s="80"/>
      <c r="C1382" s="80"/>
      <c r="D1382" s="80"/>
      <c r="E1382" s="80"/>
      <c r="F1382" s="80"/>
      <c r="G1382" s="80"/>
      <c r="H1382" s="80"/>
    </row>
    <row r="1383" spans="1:8" ht="14.25">
      <c r="A1383" s="80"/>
      <c r="B1383" s="80"/>
      <c r="C1383" s="80"/>
      <c r="D1383" s="80"/>
      <c r="E1383" s="80"/>
      <c r="F1383" s="80"/>
      <c r="G1383" s="80"/>
      <c r="H1383" s="80"/>
    </row>
    <row r="1384" spans="1:8" ht="14.25">
      <c r="A1384" s="80"/>
      <c r="B1384" s="80"/>
      <c r="C1384" s="80"/>
      <c r="D1384" s="80"/>
      <c r="E1384" s="80"/>
      <c r="F1384" s="80"/>
      <c r="G1384" s="80"/>
      <c r="H1384" s="80"/>
    </row>
    <row r="1385" spans="1:8" ht="14.25">
      <c r="A1385" s="80"/>
      <c r="B1385" s="80"/>
      <c r="C1385" s="80"/>
      <c r="D1385" s="80"/>
      <c r="E1385" s="80"/>
      <c r="F1385" s="80"/>
      <c r="G1385" s="80"/>
      <c r="H1385" s="80"/>
    </row>
    <row r="1386" spans="1:8" ht="14.25">
      <c r="A1386" s="80"/>
      <c r="B1386" s="80"/>
      <c r="C1386" s="80"/>
      <c r="D1386" s="80"/>
      <c r="E1386" s="80"/>
      <c r="F1386" s="80"/>
      <c r="G1386" s="80"/>
      <c r="H1386" s="80"/>
    </row>
    <row r="1387" spans="1:8" ht="14.25">
      <c r="A1387" s="80"/>
      <c r="B1387" s="80"/>
      <c r="C1387" s="80"/>
      <c r="D1387" s="80"/>
      <c r="E1387" s="80"/>
      <c r="F1387" s="80"/>
      <c r="G1387" s="80"/>
      <c r="H1387" s="80"/>
    </row>
    <row r="1388" spans="1:8" ht="14.25">
      <c r="A1388" s="80"/>
      <c r="B1388" s="80"/>
      <c r="C1388" s="80"/>
      <c r="D1388" s="80"/>
      <c r="E1388" s="80"/>
      <c r="F1388" s="80"/>
      <c r="G1388" s="80"/>
      <c r="H1388" s="80"/>
    </row>
    <row r="1389" spans="1:8" ht="14.25">
      <c r="A1389" s="80"/>
      <c r="B1389" s="80"/>
      <c r="C1389" s="80"/>
      <c r="D1389" s="80"/>
      <c r="E1389" s="80"/>
      <c r="F1389" s="80"/>
      <c r="G1389" s="80"/>
      <c r="H1389" s="80"/>
    </row>
    <row r="1390" spans="1:8" ht="14.25">
      <c r="A1390" s="80"/>
      <c r="B1390" s="80"/>
      <c r="C1390" s="80"/>
      <c r="D1390" s="80"/>
      <c r="E1390" s="80"/>
      <c r="F1390" s="80"/>
      <c r="G1390" s="80"/>
      <c r="H1390" s="80"/>
    </row>
    <row r="1391" spans="1:8" ht="14.25">
      <c r="A1391" s="80"/>
      <c r="B1391" s="80"/>
      <c r="C1391" s="80"/>
      <c r="D1391" s="80"/>
      <c r="E1391" s="80"/>
      <c r="F1391" s="80"/>
      <c r="G1391" s="80"/>
      <c r="H1391" s="80"/>
    </row>
    <row r="1392" spans="1:8" ht="14.25">
      <c r="A1392" s="80"/>
      <c r="B1392" s="80"/>
      <c r="C1392" s="80"/>
      <c r="D1392" s="80"/>
      <c r="E1392" s="80"/>
      <c r="F1392" s="80"/>
      <c r="G1392" s="80"/>
      <c r="H1392" s="80"/>
    </row>
    <row r="1393" spans="1:8" ht="14.25">
      <c r="A1393" s="80"/>
      <c r="B1393" s="80"/>
      <c r="C1393" s="80"/>
      <c r="D1393" s="80"/>
      <c r="E1393" s="80"/>
      <c r="F1393" s="80"/>
      <c r="G1393" s="80"/>
      <c r="H1393" s="80"/>
    </row>
    <row r="1394" spans="1:8" ht="14.25">
      <c r="A1394" s="80"/>
      <c r="B1394" s="80"/>
      <c r="C1394" s="80"/>
      <c r="D1394" s="80"/>
      <c r="E1394" s="80"/>
      <c r="F1394" s="80"/>
      <c r="G1394" s="80"/>
      <c r="H1394" s="80"/>
    </row>
    <row r="1395" spans="1:8" ht="14.25">
      <c r="A1395" s="80"/>
      <c r="B1395" s="80"/>
      <c r="C1395" s="80"/>
      <c r="D1395" s="80"/>
      <c r="E1395" s="80"/>
      <c r="F1395" s="80"/>
      <c r="G1395" s="80"/>
      <c r="H1395" s="80"/>
    </row>
    <row r="1396" spans="1:8" ht="14.25">
      <c r="A1396" s="80"/>
      <c r="B1396" s="80"/>
      <c r="C1396" s="80"/>
      <c r="D1396" s="80"/>
      <c r="E1396" s="80"/>
      <c r="F1396" s="80"/>
      <c r="G1396" s="80"/>
      <c r="H1396" s="80"/>
    </row>
    <row r="1397" spans="1:8" ht="14.25">
      <c r="A1397" s="80"/>
      <c r="B1397" s="80"/>
      <c r="C1397" s="80"/>
      <c r="D1397" s="80"/>
      <c r="E1397" s="80"/>
      <c r="F1397" s="80"/>
      <c r="G1397" s="80"/>
      <c r="H1397" s="80"/>
    </row>
    <row r="1398" spans="1:8" ht="14.25">
      <c r="A1398" s="80"/>
      <c r="B1398" s="80"/>
      <c r="C1398" s="80"/>
      <c r="D1398" s="80"/>
      <c r="E1398" s="80"/>
      <c r="F1398" s="80"/>
      <c r="G1398" s="80"/>
      <c r="H1398" s="80"/>
    </row>
    <row r="1399" spans="1:8" ht="14.25">
      <c r="A1399" s="80"/>
      <c r="B1399" s="80"/>
      <c r="C1399" s="80"/>
      <c r="D1399" s="80"/>
      <c r="E1399" s="80"/>
      <c r="F1399" s="80"/>
      <c r="G1399" s="80"/>
      <c r="H1399" s="80"/>
    </row>
    <row r="1400" spans="1:8" ht="14.25">
      <c r="A1400" s="80"/>
      <c r="B1400" s="80"/>
      <c r="C1400" s="80"/>
      <c r="D1400" s="80"/>
      <c r="E1400" s="80"/>
      <c r="F1400" s="80"/>
      <c r="G1400" s="80"/>
      <c r="H1400" s="80"/>
    </row>
    <row r="1401" spans="1:8" ht="14.25">
      <c r="A1401" s="80"/>
      <c r="B1401" s="80"/>
      <c r="C1401" s="80"/>
      <c r="D1401" s="80"/>
      <c r="E1401" s="80"/>
      <c r="F1401" s="80"/>
      <c r="G1401" s="80"/>
      <c r="H1401" s="80"/>
    </row>
    <row r="1402" spans="1:8" ht="14.25">
      <c r="A1402" s="80"/>
      <c r="B1402" s="80"/>
      <c r="C1402" s="80"/>
      <c r="D1402" s="80"/>
      <c r="E1402" s="80"/>
      <c r="F1402" s="80"/>
      <c r="G1402" s="80"/>
      <c r="H1402" s="80"/>
    </row>
    <row r="1403" spans="1:8" ht="14.25">
      <c r="A1403" s="80"/>
      <c r="B1403" s="80"/>
      <c r="C1403" s="80"/>
      <c r="D1403" s="80"/>
      <c r="E1403" s="80"/>
      <c r="F1403" s="80"/>
      <c r="G1403" s="80"/>
      <c r="H1403" s="80"/>
    </row>
    <row r="1404" spans="1:8" ht="14.25">
      <c r="A1404" s="80"/>
      <c r="B1404" s="80"/>
      <c r="C1404" s="80"/>
      <c r="D1404" s="80"/>
      <c r="E1404" s="80"/>
      <c r="F1404" s="80"/>
      <c r="G1404" s="80"/>
      <c r="H1404" s="80"/>
    </row>
    <row r="1405" spans="1:8" ht="14.25">
      <c r="A1405" s="80"/>
      <c r="B1405" s="80"/>
      <c r="C1405" s="80"/>
      <c r="D1405" s="80"/>
      <c r="E1405" s="80"/>
      <c r="F1405" s="80"/>
      <c r="G1405" s="80"/>
      <c r="H1405" s="80"/>
    </row>
    <row r="1406" spans="1:8" ht="14.25">
      <c r="A1406" s="80"/>
      <c r="B1406" s="80"/>
      <c r="C1406" s="80"/>
      <c r="D1406" s="80"/>
      <c r="E1406" s="80"/>
      <c r="F1406" s="80"/>
      <c r="G1406" s="80"/>
      <c r="H1406" s="80"/>
    </row>
    <row r="1407" spans="1:8" ht="14.25">
      <c r="A1407" s="80"/>
      <c r="B1407" s="80"/>
      <c r="C1407" s="80"/>
      <c r="D1407" s="80"/>
      <c r="E1407" s="80"/>
      <c r="F1407" s="80"/>
      <c r="G1407" s="80"/>
      <c r="H1407" s="80"/>
    </row>
    <row r="1408" spans="1:8" ht="14.25">
      <c r="A1408" s="80"/>
      <c r="B1408" s="80"/>
      <c r="C1408" s="80"/>
      <c r="D1408" s="80"/>
      <c r="E1408" s="80"/>
      <c r="F1408" s="80"/>
      <c r="G1408" s="80"/>
      <c r="H1408" s="80"/>
    </row>
    <row r="1409" spans="1:8" ht="14.25">
      <c r="A1409" s="80"/>
      <c r="B1409" s="80"/>
      <c r="C1409" s="80"/>
      <c r="D1409" s="80"/>
      <c r="E1409" s="80"/>
      <c r="F1409" s="80"/>
      <c r="G1409" s="80"/>
      <c r="H1409" s="80"/>
    </row>
    <row r="1410" spans="1:8" ht="14.25">
      <c r="A1410" s="80"/>
      <c r="B1410" s="80"/>
      <c r="C1410" s="80"/>
      <c r="D1410" s="80"/>
      <c r="E1410" s="80"/>
      <c r="F1410" s="80"/>
      <c r="G1410" s="80"/>
      <c r="H1410" s="80"/>
    </row>
    <row r="1411" spans="1:8" ht="14.25">
      <c r="A1411" s="80"/>
      <c r="B1411" s="80"/>
      <c r="C1411" s="80"/>
      <c r="D1411" s="80"/>
      <c r="E1411" s="80"/>
      <c r="F1411" s="80"/>
      <c r="G1411" s="80"/>
      <c r="H1411" s="80"/>
    </row>
    <row r="1412" spans="1:8" ht="14.25">
      <c r="A1412" s="80"/>
      <c r="B1412" s="80"/>
      <c r="C1412" s="80"/>
      <c r="D1412" s="80"/>
      <c r="E1412" s="80"/>
      <c r="F1412" s="80"/>
      <c r="G1412" s="80"/>
      <c r="H1412" s="80"/>
    </row>
    <row r="1413" spans="1:8" ht="14.25">
      <c r="A1413" s="80"/>
      <c r="B1413" s="80"/>
      <c r="C1413" s="80"/>
      <c r="D1413" s="80"/>
      <c r="E1413" s="80"/>
      <c r="F1413" s="80"/>
      <c r="G1413" s="80"/>
      <c r="H1413" s="80"/>
    </row>
    <row r="1414" spans="1:8" ht="14.25">
      <c r="A1414" s="80"/>
      <c r="B1414" s="80"/>
      <c r="C1414" s="80"/>
      <c r="D1414" s="80"/>
      <c r="E1414" s="80"/>
      <c r="F1414" s="80"/>
      <c r="G1414" s="80"/>
      <c r="H1414" s="80"/>
    </row>
    <row r="1415" spans="1:8" ht="14.25">
      <c r="A1415" s="80"/>
      <c r="B1415" s="80"/>
      <c r="C1415" s="80"/>
      <c r="D1415" s="80"/>
      <c r="E1415" s="80"/>
      <c r="F1415" s="80"/>
      <c r="G1415" s="80"/>
      <c r="H1415" s="80"/>
    </row>
    <row r="1416" spans="1:8" ht="14.25">
      <c r="A1416" s="80"/>
      <c r="B1416" s="80"/>
      <c r="C1416" s="80"/>
      <c r="D1416" s="80"/>
      <c r="E1416" s="80"/>
      <c r="F1416" s="80"/>
      <c r="G1416" s="80"/>
      <c r="H1416" s="80"/>
    </row>
    <row r="1417" spans="1:8" ht="14.25">
      <c r="A1417" s="80"/>
      <c r="B1417" s="80"/>
      <c r="C1417" s="80"/>
      <c r="D1417" s="80"/>
      <c r="E1417" s="80"/>
      <c r="F1417" s="80"/>
      <c r="G1417" s="80"/>
      <c r="H1417" s="80"/>
    </row>
    <row r="1418" spans="1:8" ht="14.25">
      <c r="A1418" s="80"/>
      <c r="B1418" s="80"/>
      <c r="C1418" s="80"/>
      <c r="D1418" s="80"/>
      <c r="E1418" s="80"/>
      <c r="F1418" s="80"/>
      <c r="G1418" s="80"/>
      <c r="H1418" s="80"/>
    </row>
    <row r="1419" spans="1:8" ht="14.25">
      <c r="A1419" s="80"/>
      <c r="B1419" s="80"/>
      <c r="C1419" s="80"/>
      <c r="D1419" s="80"/>
      <c r="E1419" s="80"/>
      <c r="F1419" s="80"/>
      <c r="G1419" s="80"/>
      <c r="H1419" s="80"/>
    </row>
    <row r="1420" spans="1:8" ht="14.25">
      <c r="A1420" s="80"/>
      <c r="B1420" s="80"/>
      <c r="C1420" s="80"/>
      <c r="D1420" s="80"/>
      <c r="E1420" s="80"/>
      <c r="F1420" s="80"/>
      <c r="G1420" s="80"/>
      <c r="H1420" s="80"/>
    </row>
    <row r="1421" spans="1:8" ht="14.25">
      <c r="A1421" s="80"/>
      <c r="B1421" s="80"/>
      <c r="C1421" s="80"/>
      <c r="D1421" s="80"/>
      <c r="E1421" s="80"/>
      <c r="F1421" s="80"/>
      <c r="G1421" s="80"/>
      <c r="H1421" s="80"/>
    </row>
    <row r="1422" spans="1:8" ht="14.25">
      <c r="A1422" s="80"/>
      <c r="B1422" s="80"/>
      <c r="C1422" s="80"/>
      <c r="D1422" s="80"/>
      <c r="E1422" s="80"/>
      <c r="F1422" s="80"/>
      <c r="G1422" s="80"/>
      <c r="H1422" s="80"/>
    </row>
    <row r="1423" spans="1:8" ht="14.25">
      <c r="A1423" s="80"/>
      <c r="B1423" s="80"/>
      <c r="C1423" s="80"/>
      <c r="D1423" s="80"/>
      <c r="E1423" s="80"/>
      <c r="F1423" s="80"/>
      <c r="G1423" s="80"/>
      <c r="H1423" s="80"/>
    </row>
    <row r="1424" spans="1:8" ht="14.25">
      <c r="A1424" s="80"/>
      <c r="B1424" s="80"/>
      <c r="C1424" s="80"/>
      <c r="D1424" s="80"/>
      <c r="E1424" s="80"/>
      <c r="F1424" s="80"/>
      <c r="G1424" s="80"/>
      <c r="H1424" s="80"/>
    </row>
    <row r="1425" spans="1:8" ht="14.25">
      <c r="A1425" s="80"/>
      <c r="B1425" s="80"/>
      <c r="C1425" s="80"/>
      <c r="D1425" s="80"/>
      <c r="E1425" s="80"/>
      <c r="F1425" s="80"/>
      <c r="G1425" s="80"/>
      <c r="H1425" s="80"/>
    </row>
    <row r="1426" spans="1:8" ht="14.25">
      <c r="A1426" s="80"/>
      <c r="B1426" s="80"/>
      <c r="C1426" s="80"/>
      <c r="D1426" s="80"/>
      <c r="E1426" s="80"/>
      <c r="F1426" s="80"/>
      <c r="G1426" s="80"/>
      <c r="H1426" s="80"/>
    </row>
    <row r="1427" spans="1:8" ht="14.25">
      <c r="A1427" s="80"/>
      <c r="B1427" s="80"/>
      <c r="C1427" s="80"/>
      <c r="D1427" s="80"/>
      <c r="E1427" s="80"/>
      <c r="F1427" s="80"/>
      <c r="G1427" s="80"/>
      <c r="H1427" s="80"/>
    </row>
    <row r="1428" spans="1:8" ht="14.25">
      <c r="A1428" s="80"/>
      <c r="B1428" s="80"/>
      <c r="C1428" s="80"/>
      <c r="D1428" s="80"/>
      <c r="E1428" s="80"/>
      <c r="F1428" s="80"/>
      <c r="G1428" s="80"/>
      <c r="H1428" s="80"/>
    </row>
    <row r="1429" spans="1:8" ht="14.25">
      <c r="A1429" s="80"/>
      <c r="B1429" s="80"/>
      <c r="C1429" s="80"/>
      <c r="D1429" s="80"/>
      <c r="E1429" s="80"/>
      <c r="F1429" s="80"/>
      <c r="G1429" s="80"/>
      <c r="H1429" s="80"/>
    </row>
    <row r="1430" spans="1:8" ht="14.25">
      <c r="A1430" s="80"/>
      <c r="B1430" s="80"/>
      <c r="C1430" s="80"/>
      <c r="D1430" s="80"/>
      <c r="E1430" s="80"/>
      <c r="F1430" s="80"/>
      <c r="G1430" s="80"/>
      <c r="H1430" s="80"/>
    </row>
    <row r="1431" spans="1:8" ht="14.25">
      <c r="A1431" s="80"/>
      <c r="B1431" s="80"/>
      <c r="C1431" s="80"/>
      <c r="D1431" s="80"/>
      <c r="E1431" s="80"/>
      <c r="F1431" s="80"/>
      <c r="G1431" s="80"/>
      <c r="H1431" s="80"/>
    </row>
    <row r="1432" spans="1:8" ht="14.25">
      <c r="A1432" s="80"/>
      <c r="B1432" s="80"/>
      <c r="C1432" s="80"/>
      <c r="D1432" s="80"/>
      <c r="E1432" s="80"/>
      <c r="F1432" s="80"/>
      <c r="G1432" s="80"/>
      <c r="H1432" s="80"/>
    </row>
    <row r="1433" spans="1:8" ht="14.25">
      <c r="A1433" s="80"/>
      <c r="B1433" s="80"/>
      <c r="C1433" s="80"/>
      <c r="D1433" s="80"/>
      <c r="E1433" s="80"/>
      <c r="F1433" s="80"/>
      <c r="G1433" s="80"/>
      <c r="H1433" s="80"/>
    </row>
    <row r="1434" spans="1:8" ht="14.25">
      <c r="A1434" s="80"/>
      <c r="B1434" s="80"/>
      <c r="C1434" s="80"/>
      <c r="D1434" s="80"/>
      <c r="E1434" s="80"/>
      <c r="F1434" s="80"/>
      <c r="G1434" s="80"/>
      <c r="H1434" s="80"/>
    </row>
    <row r="1435" spans="1:8" ht="14.25">
      <c r="A1435" s="80"/>
      <c r="B1435" s="80"/>
      <c r="C1435" s="80"/>
      <c r="D1435" s="80"/>
      <c r="E1435" s="80"/>
      <c r="F1435" s="80"/>
      <c r="G1435" s="80"/>
      <c r="H1435" s="80"/>
    </row>
    <row r="1436" spans="1:8" ht="14.25">
      <c r="A1436" s="80"/>
      <c r="B1436" s="80"/>
      <c r="C1436" s="80"/>
      <c r="D1436" s="80"/>
      <c r="E1436" s="80"/>
      <c r="F1436" s="80"/>
      <c r="G1436" s="80"/>
      <c r="H1436" s="80"/>
    </row>
    <row r="1437" spans="1:8" ht="14.25">
      <c r="A1437" s="80"/>
      <c r="B1437" s="80"/>
      <c r="C1437" s="80"/>
      <c r="D1437" s="80"/>
      <c r="E1437" s="80"/>
      <c r="F1437" s="80"/>
      <c r="G1437" s="80"/>
      <c r="H1437" s="80"/>
    </row>
    <row r="1438" spans="1:8" ht="14.25">
      <c r="A1438" s="80"/>
      <c r="B1438" s="80"/>
      <c r="C1438" s="80"/>
      <c r="D1438" s="80"/>
      <c r="E1438" s="80"/>
      <c r="F1438" s="80"/>
      <c r="G1438" s="80"/>
      <c r="H1438" s="80"/>
    </row>
    <row r="1439" spans="1:8" ht="14.25">
      <c r="A1439" s="80"/>
      <c r="B1439" s="80"/>
      <c r="C1439" s="80"/>
      <c r="D1439" s="80"/>
      <c r="E1439" s="80"/>
      <c r="F1439" s="80"/>
      <c r="G1439" s="80"/>
      <c r="H1439" s="80"/>
    </row>
    <row r="1440" spans="1:8" ht="14.25">
      <c r="A1440" s="80"/>
      <c r="B1440" s="80"/>
      <c r="C1440" s="80"/>
      <c r="D1440" s="80"/>
      <c r="E1440" s="80"/>
      <c r="F1440" s="80"/>
      <c r="G1440" s="80"/>
      <c r="H1440" s="80"/>
    </row>
    <row r="1441" spans="1:8" ht="14.25">
      <c r="A1441" s="80"/>
      <c r="B1441" s="80"/>
      <c r="C1441" s="80"/>
      <c r="D1441" s="80"/>
      <c r="E1441" s="80"/>
      <c r="F1441" s="80"/>
      <c r="G1441" s="80"/>
      <c r="H1441" s="80"/>
    </row>
    <row r="1442" spans="1:8" ht="14.25">
      <c r="A1442" s="80"/>
      <c r="B1442" s="80"/>
      <c r="C1442" s="80"/>
      <c r="D1442" s="80"/>
      <c r="E1442" s="80"/>
      <c r="F1442" s="80"/>
      <c r="G1442" s="80"/>
      <c r="H1442" s="80"/>
    </row>
    <row r="1443" spans="1:8" ht="14.25">
      <c r="A1443" s="80"/>
      <c r="B1443" s="80"/>
      <c r="C1443" s="80"/>
      <c r="D1443" s="80"/>
      <c r="E1443" s="80"/>
      <c r="F1443" s="80"/>
      <c r="G1443" s="80"/>
      <c r="H1443" s="80"/>
    </row>
    <row r="1444" spans="1:8" ht="14.25">
      <c r="A1444" s="80"/>
      <c r="B1444" s="80"/>
      <c r="C1444" s="80"/>
      <c r="D1444" s="80"/>
      <c r="E1444" s="80"/>
      <c r="F1444" s="80"/>
      <c r="G1444" s="80"/>
      <c r="H1444" s="80"/>
    </row>
    <row r="1445" spans="1:8" ht="14.25">
      <c r="A1445" s="80"/>
      <c r="B1445" s="80"/>
      <c r="C1445" s="80"/>
      <c r="D1445" s="80"/>
      <c r="E1445" s="80"/>
      <c r="F1445" s="80"/>
      <c r="G1445" s="80"/>
      <c r="H1445" s="80"/>
    </row>
    <row r="1446" spans="1:8" ht="14.25">
      <c r="A1446" s="80"/>
      <c r="B1446" s="80"/>
      <c r="C1446" s="80"/>
      <c r="D1446" s="80"/>
      <c r="E1446" s="80"/>
      <c r="F1446" s="80"/>
      <c r="G1446" s="80"/>
      <c r="H1446" s="80"/>
    </row>
    <row r="1447" spans="1:8" ht="14.25">
      <c r="A1447" s="80"/>
      <c r="B1447" s="80"/>
      <c r="C1447" s="80"/>
      <c r="D1447" s="80"/>
      <c r="E1447" s="80"/>
      <c r="F1447" s="80"/>
      <c r="G1447" s="80"/>
      <c r="H1447" s="80"/>
    </row>
    <row r="1448" spans="1:8" ht="14.25">
      <c r="A1448" s="80"/>
      <c r="B1448" s="80"/>
      <c r="C1448" s="80"/>
      <c r="D1448" s="80"/>
      <c r="E1448" s="80"/>
      <c r="F1448" s="80"/>
      <c r="G1448" s="80"/>
      <c r="H1448" s="80"/>
    </row>
    <row r="1449" spans="1:8" ht="14.25">
      <c r="A1449" s="80"/>
      <c r="B1449" s="80"/>
      <c r="C1449" s="80"/>
      <c r="D1449" s="80"/>
      <c r="E1449" s="80"/>
      <c r="F1449" s="80"/>
      <c r="G1449" s="80"/>
      <c r="H1449" s="80"/>
    </row>
    <row r="1450" spans="1:8" ht="14.25">
      <c r="A1450" s="80"/>
      <c r="B1450" s="80"/>
      <c r="C1450" s="80"/>
      <c r="D1450" s="80"/>
      <c r="E1450" s="80"/>
      <c r="F1450" s="80"/>
      <c r="G1450" s="80"/>
      <c r="H1450" s="80"/>
    </row>
    <row r="1451" spans="1:8" ht="14.25">
      <c r="A1451" s="80"/>
      <c r="B1451" s="80"/>
      <c r="C1451" s="80"/>
      <c r="D1451" s="80"/>
      <c r="E1451" s="80"/>
      <c r="F1451" s="80"/>
      <c r="G1451" s="80"/>
      <c r="H1451" s="80"/>
    </row>
    <row r="1452" spans="1:8" ht="14.25">
      <c r="A1452" s="80"/>
      <c r="B1452" s="80"/>
      <c r="C1452" s="80"/>
      <c r="D1452" s="80"/>
      <c r="E1452" s="80"/>
      <c r="F1452" s="80"/>
      <c r="G1452" s="80"/>
      <c r="H1452" s="80"/>
    </row>
    <row r="1453" spans="1:8" ht="14.25">
      <c r="A1453" s="80"/>
      <c r="B1453" s="80"/>
      <c r="C1453" s="80"/>
      <c r="D1453" s="80"/>
      <c r="E1453" s="80"/>
      <c r="F1453" s="80"/>
      <c r="G1453" s="80"/>
      <c r="H1453" s="80"/>
    </row>
    <row r="1454" spans="1:8" ht="14.25">
      <c r="A1454" s="80"/>
      <c r="B1454" s="80"/>
      <c r="C1454" s="80"/>
      <c r="D1454" s="80"/>
      <c r="E1454" s="80"/>
      <c r="F1454" s="80"/>
      <c r="G1454" s="80"/>
      <c r="H1454" s="80"/>
    </row>
    <row r="1455" spans="1:8" ht="14.25">
      <c r="A1455" s="80"/>
      <c r="B1455" s="80"/>
      <c r="C1455" s="80"/>
      <c r="D1455" s="80"/>
      <c r="E1455" s="80"/>
      <c r="F1455" s="80"/>
      <c r="G1455" s="80"/>
      <c r="H1455" s="80"/>
    </row>
    <row r="1456" spans="1:8" ht="14.25">
      <c r="A1456" s="80"/>
      <c r="B1456" s="80"/>
      <c r="C1456" s="80"/>
      <c r="D1456" s="80"/>
      <c r="E1456" s="80"/>
      <c r="F1456" s="80"/>
      <c r="G1456" s="80"/>
      <c r="H1456" s="80"/>
    </row>
    <row r="1457" spans="1:8" ht="14.25">
      <c r="A1457" s="80"/>
      <c r="B1457" s="80"/>
      <c r="C1457" s="80"/>
      <c r="D1457" s="80"/>
      <c r="E1457" s="80"/>
      <c r="F1457" s="80"/>
      <c r="G1457" s="80"/>
      <c r="H1457" s="80"/>
    </row>
    <row r="1458" spans="1:8" ht="14.25">
      <c r="A1458" s="80"/>
      <c r="B1458" s="80"/>
      <c r="C1458" s="80"/>
      <c r="D1458" s="80"/>
      <c r="E1458" s="80"/>
      <c r="F1458" s="80"/>
      <c r="G1458" s="80"/>
      <c r="H1458" s="80"/>
    </row>
    <row r="1459" spans="1:8" ht="14.25">
      <c r="A1459" s="80"/>
      <c r="B1459" s="80"/>
      <c r="C1459" s="80"/>
      <c r="D1459" s="80"/>
      <c r="E1459" s="80"/>
      <c r="F1459" s="80"/>
      <c r="G1459" s="80"/>
      <c r="H1459" s="80"/>
    </row>
    <row r="1460" spans="1:8" ht="14.25">
      <c r="A1460" s="80"/>
      <c r="B1460" s="80"/>
      <c r="C1460" s="80"/>
      <c r="D1460" s="80"/>
      <c r="E1460" s="80"/>
      <c r="F1460" s="80"/>
      <c r="G1460" s="80"/>
      <c r="H1460" s="80"/>
    </row>
    <row r="1461" spans="1:8" ht="14.25">
      <c r="A1461" s="80"/>
      <c r="B1461" s="80"/>
      <c r="C1461" s="80"/>
      <c r="D1461" s="80"/>
      <c r="E1461" s="80"/>
      <c r="F1461" s="80"/>
      <c r="G1461" s="80"/>
      <c r="H1461" s="80"/>
    </row>
    <row r="1462" spans="1:8" ht="14.25">
      <c r="A1462" s="80"/>
      <c r="B1462" s="80"/>
      <c r="C1462" s="80"/>
      <c r="D1462" s="80"/>
      <c r="E1462" s="80"/>
      <c r="F1462" s="80"/>
      <c r="G1462" s="80"/>
      <c r="H1462" s="80"/>
    </row>
    <row r="1463" spans="1:8" ht="14.25">
      <c r="A1463" s="80"/>
      <c r="B1463" s="80"/>
      <c r="C1463" s="80"/>
      <c r="D1463" s="80"/>
      <c r="E1463" s="80"/>
      <c r="F1463" s="80"/>
      <c r="G1463" s="80"/>
      <c r="H1463" s="80"/>
    </row>
    <row r="1464" spans="1:8" ht="14.25">
      <c r="A1464" s="80"/>
      <c r="B1464" s="80"/>
      <c r="C1464" s="80"/>
      <c r="D1464" s="80"/>
      <c r="E1464" s="80"/>
      <c r="F1464" s="80"/>
      <c r="G1464" s="80"/>
      <c r="H1464" s="80"/>
    </row>
    <row r="1465" spans="1:8" ht="14.25">
      <c r="A1465" s="80"/>
      <c r="B1465" s="80"/>
      <c r="C1465" s="80"/>
      <c r="D1465" s="80"/>
      <c r="E1465" s="80"/>
      <c r="F1465" s="80"/>
      <c r="G1465" s="80"/>
      <c r="H1465" s="80"/>
    </row>
    <row r="1466" spans="1:8" ht="14.25">
      <c r="A1466" s="80"/>
      <c r="B1466" s="80"/>
      <c r="C1466" s="80"/>
      <c r="D1466" s="80"/>
      <c r="E1466" s="80"/>
      <c r="F1466" s="80"/>
      <c r="G1466" s="80"/>
      <c r="H1466" s="80"/>
    </row>
    <row r="1467" spans="1:8" ht="14.25">
      <c r="A1467" s="80"/>
      <c r="B1467" s="80"/>
      <c r="C1467" s="80"/>
      <c r="D1467" s="80"/>
      <c r="E1467" s="80"/>
      <c r="F1467" s="80"/>
      <c r="G1467" s="80"/>
      <c r="H1467" s="80"/>
    </row>
    <row r="1468" spans="1:8" ht="14.25">
      <c r="A1468" s="80"/>
      <c r="B1468" s="80"/>
      <c r="C1468" s="80"/>
      <c r="D1468" s="80"/>
      <c r="E1468" s="80"/>
      <c r="F1468" s="80"/>
      <c r="G1468" s="80"/>
      <c r="H1468" s="80"/>
    </row>
    <row r="1469" spans="1:8" ht="14.25">
      <c r="A1469" s="80"/>
      <c r="B1469" s="80"/>
      <c r="C1469" s="80"/>
      <c r="D1469" s="80"/>
      <c r="E1469" s="80"/>
      <c r="F1469" s="80"/>
      <c r="G1469" s="80"/>
      <c r="H1469" s="80"/>
    </row>
    <row r="1470" spans="1:8" ht="14.25">
      <c r="A1470" s="80"/>
      <c r="B1470" s="80"/>
      <c r="C1470" s="80"/>
      <c r="D1470" s="80"/>
      <c r="E1470" s="80"/>
      <c r="F1470" s="80"/>
      <c r="G1470" s="80"/>
      <c r="H1470" s="80"/>
    </row>
    <row r="1471" spans="1:8" ht="14.25">
      <c r="A1471" s="80"/>
      <c r="B1471" s="80"/>
      <c r="C1471" s="80"/>
      <c r="D1471" s="80"/>
      <c r="E1471" s="80"/>
      <c r="F1471" s="80"/>
      <c r="G1471" s="80"/>
      <c r="H1471" s="80"/>
    </row>
    <row r="1472" spans="1:8" ht="14.25">
      <c r="A1472" s="80"/>
      <c r="B1472" s="80"/>
      <c r="C1472" s="80"/>
      <c r="D1472" s="80"/>
      <c r="E1472" s="80"/>
      <c r="F1472" s="80"/>
      <c r="G1472" s="80"/>
      <c r="H1472" s="80"/>
    </row>
    <row r="1473" spans="1:8" ht="14.25">
      <c r="A1473" s="80"/>
      <c r="B1473" s="80"/>
      <c r="C1473" s="80"/>
      <c r="D1473" s="80"/>
      <c r="E1473" s="80"/>
      <c r="F1473" s="80"/>
      <c r="G1473" s="80"/>
      <c r="H1473" s="80"/>
    </row>
    <row r="1474" spans="1:8" ht="14.25">
      <c r="A1474" s="80"/>
      <c r="B1474" s="80"/>
      <c r="C1474" s="80"/>
      <c r="D1474" s="80"/>
      <c r="E1474" s="80"/>
      <c r="F1474" s="80"/>
      <c r="G1474" s="80"/>
      <c r="H1474" s="80"/>
    </row>
    <row r="1475" spans="1:8" ht="14.25">
      <c r="A1475" s="80"/>
      <c r="B1475" s="80"/>
      <c r="C1475" s="80"/>
      <c r="D1475" s="80"/>
      <c r="E1475" s="80"/>
      <c r="F1475" s="80"/>
      <c r="G1475" s="80"/>
      <c r="H1475" s="80"/>
    </row>
    <row r="1476" spans="1:8" ht="14.25">
      <c r="A1476" s="80"/>
      <c r="B1476" s="80"/>
      <c r="C1476" s="80"/>
      <c r="D1476" s="80"/>
      <c r="E1476" s="80"/>
      <c r="F1476" s="80"/>
      <c r="G1476" s="80"/>
      <c r="H1476" s="80"/>
    </row>
    <row r="1477" spans="1:8" ht="14.25">
      <c r="A1477" s="80"/>
      <c r="B1477" s="80"/>
      <c r="C1477" s="80"/>
      <c r="D1477" s="80"/>
      <c r="E1477" s="80"/>
      <c r="F1477" s="80"/>
      <c r="G1477" s="80"/>
      <c r="H1477" s="80"/>
    </row>
    <row r="1478" spans="1:8" ht="14.25">
      <c r="A1478" s="80"/>
      <c r="B1478" s="80"/>
      <c r="C1478" s="80"/>
      <c r="D1478" s="80"/>
      <c r="E1478" s="80"/>
      <c r="F1478" s="80"/>
      <c r="G1478" s="80"/>
      <c r="H1478" s="80"/>
    </row>
    <row r="1479" spans="1:8" ht="14.25">
      <c r="A1479" s="80"/>
      <c r="B1479" s="80"/>
      <c r="C1479" s="80"/>
      <c r="D1479" s="80"/>
      <c r="E1479" s="80"/>
      <c r="F1479" s="80"/>
      <c r="G1479" s="80"/>
      <c r="H1479" s="80"/>
    </row>
    <row r="1480" spans="1:8" ht="14.25">
      <c r="A1480" s="80"/>
      <c r="B1480" s="80"/>
      <c r="C1480" s="80"/>
      <c r="D1480" s="80"/>
      <c r="E1480" s="80"/>
      <c r="F1480" s="80"/>
      <c r="G1480" s="80"/>
      <c r="H1480" s="80"/>
    </row>
    <row r="1481" spans="1:8" ht="14.25">
      <c r="A1481" s="80"/>
      <c r="B1481" s="80"/>
      <c r="C1481" s="80"/>
      <c r="D1481" s="80"/>
      <c r="E1481" s="80"/>
      <c r="F1481" s="80"/>
      <c r="G1481" s="80"/>
      <c r="H1481" s="80"/>
    </row>
    <row r="1482" spans="1:8" ht="14.25">
      <c r="A1482" s="80"/>
      <c r="B1482" s="80"/>
      <c r="C1482" s="80"/>
      <c r="D1482" s="80"/>
      <c r="E1482" s="80"/>
      <c r="F1482" s="80"/>
      <c r="G1482" s="80"/>
      <c r="H1482" s="80"/>
    </row>
    <row r="1483" spans="1:8" ht="14.25">
      <c r="A1483" s="80"/>
      <c r="B1483" s="80"/>
      <c r="C1483" s="80"/>
      <c r="D1483" s="80"/>
      <c r="E1483" s="80"/>
      <c r="F1483" s="80"/>
      <c r="G1483" s="80"/>
      <c r="H1483" s="80"/>
    </row>
    <row r="1484" spans="1:8" ht="14.25">
      <c r="A1484" s="80"/>
      <c r="B1484" s="80"/>
      <c r="C1484" s="80"/>
      <c r="D1484" s="80"/>
      <c r="E1484" s="80"/>
      <c r="F1484" s="80"/>
      <c r="G1484" s="80"/>
      <c r="H1484" s="80"/>
    </row>
    <row r="1485" spans="1:8" ht="14.25">
      <c r="A1485" s="80"/>
      <c r="B1485" s="80"/>
      <c r="C1485" s="80"/>
      <c r="D1485" s="80"/>
      <c r="E1485" s="80"/>
      <c r="F1485" s="80"/>
      <c r="G1485" s="80"/>
      <c r="H1485" s="80"/>
    </row>
    <row r="1486" spans="1:8" ht="14.25">
      <c r="A1486" s="80"/>
      <c r="B1486" s="80"/>
      <c r="C1486" s="80"/>
      <c r="D1486" s="80"/>
      <c r="E1486" s="80"/>
      <c r="F1486" s="80"/>
      <c r="G1486" s="80"/>
      <c r="H1486" s="80"/>
    </row>
    <row r="1487" spans="1:8" ht="14.25">
      <c r="A1487" s="80"/>
      <c r="B1487" s="80"/>
      <c r="C1487" s="80"/>
      <c r="D1487" s="80"/>
      <c r="E1487" s="80"/>
      <c r="F1487" s="80"/>
      <c r="G1487" s="80"/>
      <c r="H1487" s="80"/>
    </row>
    <row r="1488" spans="1:8" ht="14.25">
      <c r="A1488" s="80"/>
      <c r="B1488" s="80"/>
      <c r="C1488" s="80"/>
      <c r="D1488" s="80"/>
      <c r="E1488" s="80"/>
      <c r="F1488" s="80"/>
      <c r="G1488" s="80"/>
      <c r="H1488" s="80"/>
    </row>
    <row r="1489" spans="1:8" ht="14.25">
      <c r="A1489" s="80"/>
      <c r="B1489" s="80"/>
      <c r="C1489" s="80"/>
      <c r="D1489" s="80"/>
      <c r="E1489" s="80"/>
      <c r="F1489" s="80"/>
      <c r="G1489" s="80"/>
      <c r="H1489" s="80"/>
    </row>
    <row r="1490" spans="1:8" ht="14.25">
      <c r="A1490" s="80"/>
      <c r="B1490" s="80"/>
      <c r="C1490" s="80"/>
      <c r="D1490" s="80"/>
      <c r="E1490" s="80"/>
      <c r="F1490" s="80"/>
      <c r="G1490" s="80"/>
      <c r="H1490" s="80"/>
    </row>
    <row r="1491" spans="1:8" ht="14.25">
      <c r="A1491" s="80"/>
      <c r="B1491" s="80"/>
      <c r="C1491" s="80"/>
      <c r="D1491" s="80"/>
      <c r="E1491" s="80"/>
      <c r="F1491" s="80"/>
      <c r="G1491" s="80"/>
      <c r="H1491" s="80"/>
    </row>
    <row r="1492" spans="1:8" ht="14.25">
      <c r="A1492" s="80"/>
      <c r="B1492" s="80"/>
      <c r="C1492" s="80"/>
      <c r="D1492" s="80"/>
      <c r="E1492" s="80"/>
      <c r="F1492" s="80"/>
      <c r="G1492" s="80"/>
      <c r="H1492" s="80"/>
    </row>
    <row r="1493" spans="1:8" ht="14.25">
      <c r="A1493" s="80"/>
      <c r="B1493" s="80"/>
      <c r="C1493" s="80"/>
      <c r="D1493" s="80"/>
      <c r="E1493" s="80"/>
      <c r="F1493" s="80"/>
      <c r="G1493" s="80"/>
      <c r="H1493" s="80"/>
    </row>
    <row r="1494" spans="1:8" ht="14.25">
      <c r="A1494" s="80"/>
      <c r="B1494" s="80"/>
      <c r="C1494" s="80"/>
      <c r="D1494" s="80"/>
      <c r="E1494" s="80"/>
      <c r="F1494" s="80"/>
      <c r="G1494" s="80"/>
      <c r="H1494" s="80"/>
    </row>
    <row r="1495" spans="1:8" ht="14.25">
      <c r="A1495" s="80"/>
      <c r="B1495" s="80"/>
      <c r="C1495" s="80"/>
      <c r="D1495" s="80"/>
      <c r="E1495" s="80"/>
      <c r="F1495" s="80"/>
      <c r="G1495" s="80"/>
      <c r="H1495" s="80"/>
    </row>
    <row r="1496" spans="1:8" ht="14.25">
      <c r="A1496" s="80"/>
      <c r="B1496" s="80"/>
      <c r="C1496" s="80"/>
      <c r="D1496" s="80"/>
      <c r="E1496" s="80"/>
      <c r="F1496" s="80"/>
      <c r="G1496" s="80"/>
      <c r="H1496" s="80"/>
    </row>
    <row r="1497" spans="1:8" ht="14.25">
      <c r="A1497" s="80"/>
      <c r="B1497" s="80"/>
      <c r="C1497" s="80"/>
      <c r="D1497" s="80"/>
      <c r="E1497" s="80"/>
      <c r="F1497" s="80"/>
      <c r="G1497" s="80"/>
      <c r="H1497" s="80"/>
    </row>
    <row r="1498" spans="1:8" ht="14.25">
      <c r="A1498" s="80"/>
      <c r="B1498" s="80"/>
      <c r="C1498" s="80"/>
      <c r="D1498" s="80"/>
      <c r="E1498" s="80"/>
      <c r="F1498" s="80"/>
      <c r="G1498" s="80"/>
      <c r="H1498" s="80"/>
    </row>
    <row r="1499" spans="1:8" ht="14.25">
      <c r="A1499" s="80"/>
      <c r="B1499" s="80"/>
      <c r="C1499" s="80"/>
      <c r="D1499" s="80"/>
      <c r="E1499" s="80"/>
      <c r="F1499" s="80"/>
      <c r="G1499" s="80"/>
      <c r="H1499" s="80"/>
    </row>
    <row r="1500" spans="1:8" ht="14.25">
      <c r="A1500" s="80"/>
      <c r="B1500" s="80"/>
      <c r="C1500" s="80"/>
      <c r="D1500" s="80"/>
      <c r="E1500" s="80"/>
      <c r="F1500" s="80"/>
      <c r="G1500" s="80"/>
      <c r="H1500" s="80"/>
    </row>
    <row r="1501" spans="1:8" ht="14.25">
      <c r="A1501" s="80"/>
      <c r="B1501" s="80"/>
      <c r="C1501" s="80"/>
      <c r="D1501" s="80"/>
      <c r="E1501" s="80"/>
      <c r="F1501" s="80"/>
      <c r="G1501" s="80"/>
      <c r="H1501" s="80"/>
    </row>
    <row r="1502" spans="1:8" ht="14.25">
      <c r="A1502" s="80"/>
      <c r="B1502" s="80"/>
      <c r="C1502" s="80"/>
      <c r="D1502" s="80"/>
      <c r="E1502" s="80"/>
      <c r="F1502" s="80"/>
      <c r="G1502" s="80"/>
      <c r="H1502" s="80"/>
    </row>
    <row r="1503" spans="1:8" ht="14.25">
      <c r="A1503" s="80"/>
      <c r="B1503" s="80"/>
      <c r="C1503" s="80"/>
      <c r="D1503" s="80"/>
      <c r="E1503" s="80"/>
      <c r="F1503" s="80"/>
      <c r="G1503" s="80"/>
      <c r="H1503" s="80"/>
    </row>
    <row r="1504" spans="1:8" ht="14.25">
      <c r="A1504" s="80"/>
      <c r="B1504" s="80"/>
      <c r="C1504" s="80"/>
      <c r="D1504" s="80"/>
      <c r="E1504" s="80"/>
      <c r="F1504" s="80"/>
      <c r="G1504" s="80"/>
      <c r="H1504" s="80"/>
    </row>
    <row r="1505" spans="1:8" ht="14.25">
      <c r="A1505" s="80"/>
      <c r="B1505" s="80"/>
      <c r="C1505" s="80"/>
      <c r="D1505" s="80"/>
      <c r="E1505" s="80"/>
      <c r="F1505" s="80"/>
      <c r="G1505" s="80"/>
      <c r="H1505" s="80"/>
    </row>
    <row r="1506" spans="1:8" ht="14.25">
      <c r="A1506" s="80"/>
      <c r="B1506" s="80"/>
      <c r="C1506" s="80"/>
      <c r="D1506" s="80"/>
      <c r="E1506" s="80"/>
      <c r="F1506" s="80"/>
      <c r="G1506" s="80"/>
      <c r="H1506" s="80"/>
    </row>
    <row r="1507" spans="1:8" ht="14.25">
      <c r="A1507" s="80"/>
      <c r="B1507" s="80"/>
      <c r="C1507" s="80"/>
      <c r="D1507" s="80"/>
      <c r="E1507" s="80"/>
      <c r="F1507" s="80"/>
      <c r="G1507" s="80"/>
      <c r="H1507" s="80"/>
    </row>
    <row r="1508" spans="1:8" ht="14.25">
      <c r="A1508" s="80"/>
      <c r="B1508" s="80"/>
      <c r="C1508" s="80"/>
      <c r="D1508" s="80"/>
      <c r="E1508" s="80"/>
      <c r="F1508" s="80"/>
      <c r="G1508" s="80"/>
      <c r="H1508" s="80"/>
    </row>
    <row r="1509" spans="1:8" ht="14.25">
      <c r="A1509" s="80"/>
      <c r="B1509" s="80"/>
      <c r="C1509" s="80"/>
      <c r="D1509" s="80"/>
      <c r="E1509" s="80"/>
      <c r="F1509" s="80"/>
      <c r="G1509" s="80"/>
      <c r="H1509" s="80"/>
    </row>
    <row r="1510" spans="1:8" ht="14.25">
      <c r="A1510" s="80"/>
      <c r="B1510" s="80"/>
      <c r="C1510" s="80"/>
      <c r="D1510" s="80"/>
      <c r="E1510" s="80"/>
      <c r="F1510" s="80"/>
      <c r="G1510" s="80"/>
      <c r="H1510" s="80"/>
    </row>
    <row r="1511" spans="1:8" ht="14.25">
      <c r="A1511" s="80"/>
      <c r="B1511" s="80"/>
      <c r="C1511" s="80"/>
      <c r="D1511" s="80"/>
      <c r="E1511" s="80"/>
      <c r="F1511" s="80"/>
      <c r="G1511" s="80"/>
      <c r="H1511" s="80"/>
    </row>
    <row r="1512" spans="1:8" ht="14.25">
      <c r="A1512" s="80"/>
      <c r="B1512" s="80"/>
      <c r="C1512" s="80"/>
      <c r="D1512" s="80"/>
      <c r="E1512" s="80"/>
      <c r="F1512" s="80"/>
      <c r="G1512" s="80"/>
      <c r="H1512" s="80"/>
    </row>
    <row r="1513" spans="1:8" ht="14.25">
      <c r="A1513" s="80"/>
      <c r="B1513" s="80"/>
      <c r="C1513" s="80"/>
      <c r="D1513" s="80"/>
      <c r="E1513" s="80"/>
      <c r="F1513" s="80"/>
      <c r="G1513" s="80"/>
      <c r="H1513" s="80"/>
    </row>
    <row r="1514" spans="1:8" ht="14.25">
      <c r="A1514" s="80"/>
      <c r="B1514" s="80"/>
      <c r="C1514" s="80"/>
      <c r="D1514" s="80"/>
      <c r="E1514" s="80"/>
      <c r="F1514" s="80"/>
      <c r="G1514" s="80"/>
      <c r="H1514" s="80"/>
    </row>
    <row r="1515" spans="1:8" ht="14.25">
      <c r="A1515" s="80"/>
      <c r="B1515" s="80"/>
      <c r="C1515" s="80"/>
      <c r="D1515" s="80"/>
      <c r="E1515" s="80"/>
      <c r="F1515" s="80"/>
      <c r="G1515" s="80"/>
      <c r="H1515" s="80"/>
    </row>
    <row r="1516" spans="1:8" ht="14.25">
      <c r="A1516" s="80"/>
      <c r="B1516" s="80"/>
      <c r="C1516" s="80"/>
      <c r="D1516" s="80"/>
      <c r="E1516" s="80"/>
      <c r="F1516" s="80"/>
      <c r="G1516" s="80"/>
      <c r="H1516" s="80"/>
    </row>
    <row r="1517" spans="1:8" ht="14.25">
      <c r="A1517" s="80"/>
      <c r="B1517" s="80"/>
      <c r="C1517" s="80"/>
      <c r="D1517" s="80"/>
      <c r="E1517" s="80"/>
      <c r="F1517" s="80"/>
      <c r="G1517" s="80"/>
      <c r="H1517" s="80"/>
    </row>
    <row r="1518" spans="1:8" ht="14.25">
      <c r="A1518" s="80"/>
      <c r="B1518" s="80"/>
      <c r="C1518" s="80"/>
      <c r="D1518" s="80"/>
      <c r="E1518" s="80"/>
      <c r="F1518" s="80"/>
      <c r="G1518" s="80"/>
      <c r="H1518" s="80"/>
    </row>
    <row r="1519" spans="1:8" ht="14.25">
      <c r="A1519" s="80"/>
      <c r="B1519" s="80"/>
      <c r="C1519" s="80"/>
      <c r="D1519" s="80"/>
      <c r="E1519" s="80"/>
      <c r="F1519" s="80"/>
      <c r="G1519" s="80"/>
      <c r="H1519" s="80"/>
    </row>
    <row r="1520" spans="1:8" ht="14.25">
      <c r="A1520" s="80"/>
      <c r="B1520" s="80"/>
      <c r="C1520" s="80"/>
      <c r="D1520" s="80"/>
      <c r="E1520" s="80"/>
      <c r="F1520" s="80"/>
      <c r="G1520" s="80"/>
      <c r="H1520" s="80"/>
    </row>
    <row r="1521" spans="1:8" ht="14.25">
      <c r="A1521" s="80"/>
      <c r="B1521" s="80"/>
      <c r="C1521" s="80"/>
      <c r="D1521" s="80"/>
      <c r="E1521" s="80"/>
      <c r="F1521" s="80"/>
      <c r="G1521" s="80"/>
      <c r="H1521" s="80"/>
    </row>
    <row r="1522" spans="1:8" ht="14.25">
      <c r="A1522" s="80"/>
      <c r="B1522" s="80"/>
      <c r="C1522" s="80"/>
      <c r="D1522" s="80"/>
      <c r="E1522" s="80"/>
      <c r="F1522" s="80"/>
      <c r="G1522" s="80"/>
      <c r="H1522" s="80"/>
    </row>
    <row r="1523" spans="1:8" ht="14.25">
      <c r="A1523" s="80"/>
      <c r="B1523" s="80"/>
      <c r="C1523" s="80"/>
      <c r="D1523" s="80"/>
      <c r="E1523" s="80"/>
      <c r="F1523" s="80"/>
      <c r="G1523" s="80"/>
      <c r="H1523" s="80"/>
    </row>
    <row r="1524" spans="1:8" ht="14.25">
      <c r="A1524" s="80"/>
      <c r="B1524" s="80"/>
      <c r="C1524" s="80"/>
      <c r="D1524" s="80"/>
      <c r="E1524" s="80"/>
      <c r="F1524" s="80"/>
      <c r="G1524" s="80"/>
      <c r="H1524" s="80"/>
    </row>
    <row r="1525" spans="1:8" ht="14.25">
      <c r="A1525" s="80"/>
      <c r="B1525" s="80"/>
      <c r="C1525" s="80"/>
      <c r="D1525" s="80"/>
      <c r="E1525" s="80"/>
      <c r="F1525" s="80"/>
      <c r="G1525" s="80"/>
      <c r="H1525" s="80"/>
    </row>
    <row r="1526" spans="1:8" ht="14.25">
      <c r="A1526" s="80"/>
      <c r="B1526" s="80"/>
      <c r="C1526" s="80"/>
      <c r="D1526" s="80"/>
      <c r="E1526" s="80"/>
      <c r="F1526" s="80"/>
      <c r="G1526" s="80"/>
      <c r="H1526" s="80"/>
    </row>
    <row r="1527" spans="1:8" ht="14.25">
      <c r="A1527" s="80"/>
      <c r="B1527" s="80"/>
      <c r="C1527" s="80"/>
      <c r="D1527" s="80"/>
      <c r="E1527" s="80"/>
      <c r="F1527" s="80"/>
      <c r="G1527" s="80"/>
      <c r="H1527" s="80"/>
    </row>
    <row r="1528" spans="1:8" ht="14.25">
      <c r="A1528" s="80"/>
      <c r="B1528" s="80"/>
      <c r="C1528" s="80"/>
      <c r="D1528" s="80"/>
      <c r="E1528" s="80"/>
      <c r="F1528" s="80"/>
      <c r="G1528" s="80"/>
      <c r="H1528" s="80"/>
    </row>
    <row r="1529" spans="1:8" ht="14.25">
      <c r="A1529" s="80"/>
      <c r="B1529" s="80"/>
      <c r="C1529" s="80"/>
      <c r="D1529" s="80"/>
      <c r="E1529" s="80"/>
      <c r="F1529" s="80"/>
      <c r="G1529" s="80"/>
      <c r="H1529" s="80"/>
    </row>
    <row r="1530" spans="1:8" ht="14.25">
      <c r="A1530" s="80"/>
      <c r="B1530" s="80"/>
      <c r="C1530" s="80"/>
      <c r="D1530" s="80"/>
      <c r="E1530" s="80"/>
      <c r="F1530" s="80"/>
      <c r="G1530" s="80"/>
      <c r="H1530" s="80"/>
    </row>
    <row r="1531" spans="1:8" ht="14.25">
      <c r="A1531" s="80"/>
      <c r="B1531" s="80"/>
      <c r="C1531" s="80"/>
      <c r="D1531" s="80"/>
      <c r="E1531" s="80"/>
      <c r="F1531" s="80"/>
      <c r="G1531" s="80"/>
      <c r="H1531" s="80"/>
    </row>
    <row r="1532" spans="1:8" ht="14.25">
      <c r="A1532" s="80"/>
      <c r="B1532" s="80"/>
      <c r="C1532" s="80"/>
      <c r="D1532" s="80"/>
      <c r="E1532" s="80"/>
      <c r="F1532" s="80"/>
      <c r="G1532" s="80"/>
      <c r="H1532" s="80"/>
    </row>
    <row r="1533" spans="1:8" ht="14.25">
      <c r="A1533" s="80"/>
      <c r="B1533" s="80"/>
      <c r="C1533" s="80"/>
      <c r="D1533" s="80"/>
      <c r="E1533" s="80"/>
      <c r="F1533" s="80"/>
      <c r="G1533" s="80"/>
      <c r="H1533" s="80"/>
    </row>
    <row r="1534" spans="1:8" ht="14.25">
      <c r="A1534" s="80"/>
      <c r="B1534" s="80"/>
      <c r="C1534" s="80"/>
      <c r="D1534" s="80"/>
      <c r="E1534" s="80"/>
      <c r="F1534" s="80"/>
      <c r="G1534" s="80"/>
      <c r="H1534" s="80"/>
    </row>
    <row r="1535" spans="1:8" ht="14.25">
      <c r="A1535" s="80"/>
      <c r="B1535" s="80"/>
      <c r="C1535" s="80"/>
      <c r="D1535" s="80"/>
      <c r="E1535" s="80"/>
      <c r="F1535" s="80"/>
      <c r="G1535" s="80"/>
      <c r="H1535" s="80"/>
    </row>
    <row r="1536" spans="1:8" ht="14.25">
      <c r="A1536" s="80"/>
      <c r="B1536" s="80"/>
      <c r="C1536" s="80"/>
      <c r="D1536" s="80"/>
      <c r="E1536" s="80"/>
      <c r="F1536" s="80"/>
      <c r="G1536" s="80"/>
      <c r="H1536" s="80"/>
    </row>
    <row r="1537" spans="1:8" ht="14.25">
      <c r="A1537" s="80"/>
      <c r="B1537" s="80"/>
      <c r="C1537" s="80"/>
      <c r="D1537" s="80"/>
      <c r="E1537" s="80"/>
      <c r="F1537" s="80"/>
      <c r="G1537" s="80"/>
      <c r="H1537" s="80"/>
    </row>
    <row r="1538" spans="1:8" ht="14.25">
      <c r="A1538" s="80"/>
      <c r="B1538" s="80"/>
      <c r="C1538" s="80"/>
      <c r="D1538" s="80"/>
      <c r="E1538" s="80"/>
      <c r="F1538" s="80"/>
      <c r="G1538" s="80"/>
      <c r="H1538" s="80"/>
    </row>
    <row r="1539" spans="1:8" ht="14.25">
      <c r="A1539" s="80"/>
      <c r="B1539" s="80"/>
      <c r="C1539" s="80"/>
      <c r="D1539" s="80"/>
      <c r="E1539" s="80"/>
      <c r="F1539" s="80"/>
      <c r="G1539" s="80"/>
      <c r="H1539" s="80"/>
    </row>
    <row r="1540" spans="1:8" ht="14.25">
      <c r="A1540" s="80"/>
      <c r="B1540" s="80"/>
      <c r="C1540" s="80"/>
      <c r="D1540" s="80"/>
      <c r="E1540" s="80"/>
      <c r="F1540" s="80"/>
      <c r="G1540" s="80"/>
      <c r="H1540" s="80"/>
    </row>
    <row r="1541" spans="1:8" ht="14.25">
      <c r="A1541" s="80"/>
      <c r="B1541" s="80"/>
      <c r="C1541" s="80"/>
      <c r="D1541" s="80"/>
      <c r="E1541" s="80"/>
      <c r="F1541" s="80"/>
      <c r="G1541" s="80"/>
      <c r="H1541" s="80"/>
    </row>
    <row r="1542" spans="1:8" ht="14.25">
      <c r="A1542" s="80"/>
      <c r="B1542" s="80"/>
      <c r="C1542" s="80"/>
      <c r="D1542" s="80"/>
      <c r="E1542" s="80"/>
      <c r="F1542" s="80"/>
      <c r="G1542" s="80"/>
      <c r="H1542" s="80"/>
    </row>
    <row r="1543" spans="1:8" ht="14.25">
      <c r="A1543" s="80"/>
      <c r="B1543" s="80"/>
      <c r="C1543" s="80"/>
      <c r="D1543" s="80"/>
      <c r="E1543" s="80"/>
      <c r="F1543" s="80"/>
      <c r="G1543" s="80"/>
      <c r="H1543" s="80"/>
    </row>
    <row r="1544" spans="1:8" ht="14.25">
      <c r="A1544" s="80"/>
      <c r="B1544" s="80"/>
      <c r="C1544" s="80"/>
      <c r="D1544" s="80"/>
      <c r="E1544" s="80"/>
      <c r="F1544" s="80"/>
      <c r="G1544" s="80"/>
      <c r="H1544" s="80"/>
    </row>
    <row r="1545" spans="1:8" ht="14.25">
      <c r="A1545" s="80"/>
      <c r="B1545" s="80"/>
      <c r="C1545" s="80"/>
      <c r="D1545" s="80"/>
      <c r="E1545" s="80"/>
      <c r="F1545" s="80"/>
      <c r="G1545" s="80"/>
      <c r="H1545" s="80"/>
    </row>
    <row r="1546" spans="1:8" ht="14.25">
      <c r="A1546" s="80"/>
      <c r="B1546" s="80"/>
      <c r="C1546" s="80"/>
      <c r="D1546" s="80"/>
      <c r="E1546" s="80"/>
      <c r="F1546" s="80"/>
      <c r="G1546" s="80"/>
      <c r="H1546" s="80"/>
    </row>
    <row r="1547" spans="1:8" ht="14.25">
      <c r="A1547" s="80"/>
      <c r="B1547" s="80"/>
      <c r="C1547" s="80"/>
      <c r="D1547" s="80"/>
      <c r="E1547" s="80"/>
      <c r="F1547" s="80"/>
      <c r="G1547" s="80"/>
      <c r="H1547" s="80"/>
    </row>
    <row r="1548" spans="1:8" ht="14.25">
      <c r="A1548" s="80"/>
      <c r="B1548" s="80"/>
      <c r="C1548" s="80"/>
      <c r="D1548" s="80"/>
      <c r="E1548" s="80"/>
      <c r="F1548" s="80"/>
      <c r="G1548" s="80"/>
      <c r="H1548" s="80"/>
    </row>
    <row r="1549" spans="1:8" ht="14.25">
      <c r="A1549" s="80"/>
      <c r="B1549" s="80"/>
      <c r="C1549" s="80"/>
      <c r="D1549" s="80"/>
      <c r="E1549" s="80"/>
      <c r="F1549" s="80"/>
      <c r="G1549" s="80"/>
      <c r="H1549" s="80"/>
    </row>
    <row r="1550" spans="1:8" ht="14.25">
      <c r="A1550" s="80"/>
      <c r="B1550" s="80"/>
      <c r="C1550" s="80"/>
      <c r="D1550" s="80"/>
      <c r="E1550" s="80"/>
      <c r="F1550" s="80"/>
      <c r="G1550" s="80"/>
      <c r="H1550" s="80"/>
    </row>
    <row r="1551" spans="1:8" ht="14.25">
      <c r="A1551" s="80"/>
      <c r="B1551" s="80"/>
      <c r="C1551" s="80"/>
      <c r="D1551" s="80"/>
      <c r="E1551" s="80"/>
      <c r="F1551" s="80"/>
      <c r="G1551" s="80"/>
      <c r="H1551" s="80"/>
    </row>
    <row r="1552" spans="1:8" ht="14.25">
      <c r="A1552" s="80"/>
      <c r="B1552" s="80"/>
      <c r="C1552" s="80"/>
      <c r="D1552" s="80"/>
      <c r="E1552" s="80"/>
      <c r="F1552" s="80"/>
      <c r="G1552" s="80"/>
      <c r="H1552" s="80"/>
    </row>
    <row r="1553" spans="1:8" ht="14.25">
      <c r="A1553" s="80"/>
      <c r="B1553" s="80"/>
      <c r="C1553" s="80"/>
      <c r="D1553" s="80"/>
      <c r="E1553" s="80"/>
      <c r="F1553" s="80"/>
      <c r="G1553" s="80"/>
      <c r="H1553" s="80"/>
    </row>
    <row r="1554" spans="1:8" ht="14.25">
      <c r="A1554" s="80"/>
      <c r="B1554" s="80"/>
      <c r="C1554" s="80"/>
      <c r="D1554" s="80"/>
      <c r="E1554" s="80"/>
      <c r="F1554" s="80"/>
      <c r="G1554" s="80"/>
      <c r="H1554" s="80"/>
    </row>
    <row r="1555" spans="1:8" ht="14.25">
      <c r="A1555" s="80"/>
      <c r="B1555" s="80"/>
      <c r="C1555" s="80"/>
      <c r="D1555" s="80"/>
      <c r="E1555" s="80"/>
      <c r="F1555" s="80"/>
      <c r="G1555" s="80"/>
      <c r="H1555" s="80"/>
    </row>
    <row r="1556" spans="1:8" ht="14.25">
      <c r="A1556" s="80"/>
      <c r="B1556" s="80"/>
      <c r="C1556" s="80"/>
      <c r="D1556" s="80"/>
      <c r="E1556" s="80"/>
      <c r="F1556" s="80"/>
      <c r="G1556" s="80"/>
      <c r="H1556" s="80"/>
    </row>
    <row r="1557" spans="1:8" ht="14.25">
      <c r="A1557" s="80"/>
      <c r="B1557" s="80"/>
      <c r="C1557" s="80"/>
      <c r="D1557" s="80"/>
      <c r="E1557" s="80"/>
      <c r="F1557" s="80"/>
      <c r="G1557" s="80"/>
      <c r="H1557" s="80"/>
    </row>
    <row r="1558" spans="1:8" ht="14.25">
      <c r="A1558" s="80"/>
      <c r="B1558" s="80"/>
      <c r="C1558" s="80"/>
      <c r="D1558" s="80"/>
      <c r="E1558" s="80"/>
      <c r="F1558" s="80"/>
      <c r="G1558" s="80"/>
      <c r="H1558" s="80"/>
    </row>
    <row r="1559" spans="1:8" ht="14.25">
      <c r="A1559" s="80"/>
      <c r="B1559" s="80"/>
      <c r="C1559" s="80"/>
      <c r="D1559" s="80"/>
      <c r="E1559" s="80"/>
      <c r="F1559" s="80"/>
      <c r="G1559" s="80"/>
      <c r="H1559" s="80"/>
    </row>
    <row r="1560" spans="1:8" ht="14.25">
      <c r="A1560" s="80"/>
      <c r="B1560" s="80"/>
      <c r="C1560" s="80"/>
      <c r="D1560" s="80"/>
      <c r="E1560" s="80"/>
      <c r="F1560" s="80"/>
      <c r="G1560" s="80"/>
      <c r="H1560" s="80"/>
    </row>
    <row r="1561" spans="1:8" ht="14.25">
      <c r="A1561" s="80"/>
      <c r="B1561" s="80"/>
      <c r="C1561" s="80"/>
      <c r="D1561" s="80"/>
      <c r="E1561" s="80"/>
      <c r="F1561" s="80"/>
      <c r="G1561" s="80"/>
      <c r="H1561" s="80"/>
    </row>
    <row r="1562" spans="1:8" ht="14.25">
      <c r="A1562" s="80"/>
      <c r="B1562" s="80"/>
      <c r="C1562" s="80"/>
      <c r="D1562" s="80"/>
      <c r="E1562" s="80"/>
      <c r="F1562" s="80"/>
      <c r="G1562" s="80"/>
      <c r="H1562" s="80"/>
    </row>
    <row r="1563" spans="1:8" ht="14.25">
      <c r="A1563" s="80"/>
      <c r="B1563" s="80"/>
      <c r="C1563" s="80"/>
      <c r="D1563" s="80"/>
      <c r="E1563" s="80"/>
      <c r="F1563" s="80"/>
      <c r="G1563" s="80"/>
      <c r="H1563" s="80"/>
    </row>
    <row r="1564" spans="1:8" ht="14.25">
      <c r="A1564" s="80"/>
      <c r="B1564" s="80"/>
      <c r="C1564" s="80"/>
      <c r="D1564" s="80"/>
      <c r="E1564" s="80"/>
      <c r="F1564" s="80"/>
      <c r="G1564" s="80"/>
      <c r="H1564" s="80"/>
    </row>
    <row r="1565" spans="1:8" ht="14.25">
      <c r="A1565" s="80"/>
      <c r="B1565" s="80"/>
      <c r="C1565" s="80"/>
      <c r="D1565" s="80"/>
      <c r="E1565" s="80"/>
      <c r="F1565" s="80"/>
      <c r="G1565" s="80"/>
      <c r="H1565" s="80"/>
    </row>
    <row r="1566" spans="1:8" ht="14.25">
      <c r="A1566" s="80"/>
      <c r="B1566" s="80"/>
      <c r="C1566" s="80"/>
      <c r="D1566" s="80"/>
      <c r="E1566" s="80"/>
      <c r="F1566" s="80"/>
      <c r="G1566" s="80"/>
      <c r="H1566" s="80"/>
    </row>
    <row r="1567" spans="1:8" ht="14.25">
      <c r="A1567" s="80"/>
      <c r="B1567" s="80"/>
      <c r="C1567" s="80"/>
      <c r="D1567" s="80"/>
      <c r="E1567" s="80"/>
      <c r="F1567" s="80"/>
      <c r="G1567" s="80"/>
      <c r="H1567" s="80"/>
    </row>
    <row r="1568" spans="1:8" ht="14.25">
      <c r="A1568" s="80"/>
      <c r="B1568" s="80"/>
      <c r="C1568" s="80"/>
      <c r="D1568" s="80"/>
      <c r="E1568" s="80"/>
      <c r="F1568" s="80"/>
      <c r="G1568" s="80"/>
      <c r="H1568" s="80"/>
    </row>
    <row r="1569" spans="1:8" ht="14.25">
      <c r="A1569" s="80"/>
      <c r="B1569" s="80"/>
      <c r="C1569" s="80"/>
      <c r="D1569" s="80"/>
      <c r="E1569" s="80"/>
      <c r="F1569" s="80"/>
      <c r="G1569" s="80"/>
      <c r="H1569" s="80"/>
    </row>
    <row r="1570" spans="1:8" ht="14.25">
      <c r="A1570" s="80"/>
      <c r="B1570" s="80"/>
      <c r="C1570" s="80"/>
      <c r="D1570" s="80"/>
      <c r="E1570" s="80"/>
      <c r="F1570" s="80"/>
      <c r="G1570" s="80"/>
      <c r="H1570" s="80"/>
    </row>
    <row r="1571" spans="1:8" ht="14.25">
      <c r="A1571" s="80"/>
      <c r="B1571" s="80"/>
      <c r="C1571" s="80"/>
      <c r="D1571" s="80"/>
      <c r="E1571" s="80"/>
      <c r="F1571" s="80"/>
      <c r="G1571" s="80"/>
      <c r="H1571" s="80"/>
    </row>
    <row r="1572" spans="1:8" ht="14.25">
      <c r="A1572" s="80"/>
      <c r="B1572" s="80"/>
      <c r="C1572" s="80"/>
      <c r="D1572" s="80"/>
      <c r="E1572" s="80"/>
      <c r="F1572" s="80"/>
      <c r="G1572" s="80"/>
      <c r="H1572" s="80"/>
    </row>
    <row r="1573" spans="1:8" ht="14.25">
      <c r="A1573" s="80"/>
      <c r="B1573" s="80"/>
      <c r="C1573" s="80"/>
      <c r="D1573" s="80"/>
      <c r="E1573" s="80"/>
      <c r="F1573" s="80"/>
      <c r="G1573" s="80"/>
      <c r="H1573" s="80"/>
    </row>
    <row r="1574" spans="1:8" ht="14.25">
      <c r="A1574" s="80"/>
      <c r="B1574" s="80"/>
      <c r="C1574" s="80"/>
      <c r="D1574" s="80"/>
      <c r="E1574" s="80"/>
      <c r="F1574" s="80"/>
      <c r="G1574" s="80"/>
      <c r="H1574" s="80"/>
    </row>
    <row r="1575" spans="1:8" ht="14.25">
      <c r="A1575" s="80"/>
      <c r="B1575" s="80"/>
      <c r="C1575" s="80"/>
      <c r="D1575" s="80"/>
      <c r="E1575" s="80"/>
      <c r="F1575" s="80"/>
      <c r="G1575" s="80"/>
      <c r="H1575" s="80"/>
    </row>
    <row r="1576" spans="1:8" ht="14.25">
      <c r="A1576" s="80"/>
      <c r="B1576" s="80"/>
      <c r="C1576" s="80"/>
      <c r="D1576" s="80"/>
      <c r="E1576" s="80"/>
      <c r="F1576" s="80"/>
      <c r="G1576" s="80"/>
      <c r="H1576" s="80"/>
    </row>
    <row r="1577" spans="1:8" ht="14.25">
      <c r="A1577" s="80"/>
      <c r="B1577" s="80"/>
      <c r="C1577" s="80"/>
      <c r="D1577" s="80"/>
      <c r="E1577" s="80"/>
      <c r="F1577" s="80"/>
      <c r="G1577" s="80"/>
      <c r="H1577" s="80"/>
    </row>
    <row r="1578" spans="1:8" ht="14.25">
      <c r="A1578" s="80"/>
      <c r="B1578" s="80"/>
      <c r="C1578" s="80"/>
      <c r="D1578" s="80"/>
      <c r="E1578" s="80"/>
      <c r="F1578" s="80"/>
      <c r="G1578" s="80"/>
      <c r="H1578" s="80"/>
    </row>
    <row r="1579" spans="1:8" ht="14.25">
      <c r="A1579" s="80"/>
      <c r="B1579" s="80"/>
      <c r="C1579" s="80"/>
      <c r="D1579" s="80"/>
      <c r="E1579" s="80"/>
      <c r="F1579" s="80"/>
      <c r="G1579" s="80"/>
      <c r="H1579" s="80"/>
    </row>
    <row r="1580" spans="1:8" ht="14.25">
      <c r="A1580" s="80"/>
      <c r="B1580" s="80"/>
      <c r="C1580" s="80"/>
      <c r="D1580" s="80"/>
      <c r="E1580" s="80"/>
      <c r="F1580" s="80"/>
      <c r="G1580" s="80"/>
      <c r="H1580" s="80"/>
    </row>
    <row r="1581" spans="1:8" ht="14.25">
      <c r="A1581" s="80"/>
      <c r="B1581" s="80"/>
      <c r="C1581" s="80"/>
      <c r="D1581" s="80"/>
      <c r="E1581" s="80"/>
      <c r="F1581" s="80"/>
      <c r="G1581" s="80"/>
      <c r="H1581" s="80"/>
    </row>
    <row r="1582" spans="1:8" ht="14.25">
      <c r="A1582" s="80"/>
      <c r="B1582" s="80"/>
      <c r="C1582" s="80"/>
      <c r="D1582" s="80"/>
      <c r="E1582" s="80"/>
      <c r="F1582" s="80"/>
      <c r="G1582" s="80"/>
      <c r="H1582" s="80"/>
    </row>
    <row r="1583" spans="1:8" ht="14.25">
      <c r="A1583" s="80"/>
      <c r="B1583" s="80"/>
      <c r="C1583" s="80"/>
      <c r="D1583" s="80"/>
      <c r="E1583" s="80"/>
      <c r="F1583" s="80"/>
      <c r="G1583" s="80"/>
      <c r="H1583" s="80"/>
    </row>
    <row r="1584" spans="1:8" ht="14.25">
      <c r="A1584" s="80"/>
      <c r="B1584" s="80"/>
      <c r="C1584" s="80"/>
      <c r="D1584" s="80"/>
      <c r="E1584" s="80"/>
      <c r="F1584" s="80"/>
      <c r="G1584" s="80"/>
      <c r="H1584" s="80"/>
    </row>
    <row r="1585" spans="1:8" ht="14.25">
      <c r="A1585" s="80"/>
      <c r="B1585" s="80"/>
      <c r="C1585" s="80"/>
      <c r="D1585" s="80"/>
      <c r="E1585" s="80"/>
      <c r="F1585" s="80"/>
      <c r="G1585" s="80"/>
      <c r="H1585" s="80"/>
    </row>
    <row r="1586" spans="1:8" ht="14.25">
      <c r="A1586" s="80"/>
      <c r="B1586" s="80"/>
      <c r="C1586" s="80"/>
      <c r="D1586" s="80"/>
      <c r="E1586" s="80"/>
      <c r="F1586" s="80"/>
      <c r="G1586" s="80"/>
      <c r="H1586" s="80"/>
    </row>
    <row r="1587" spans="1:8" ht="14.25">
      <c r="A1587" s="80"/>
      <c r="B1587" s="80"/>
      <c r="C1587" s="80"/>
      <c r="D1587" s="80"/>
      <c r="E1587" s="80"/>
      <c r="F1587" s="80"/>
      <c r="G1587" s="80"/>
      <c r="H1587" s="80"/>
    </row>
    <row r="1588" spans="1:8" ht="14.25">
      <c r="A1588" s="80"/>
      <c r="B1588" s="80"/>
      <c r="C1588" s="80"/>
      <c r="D1588" s="80"/>
      <c r="E1588" s="80"/>
      <c r="F1588" s="80"/>
      <c r="G1588" s="80"/>
      <c r="H1588" s="80"/>
    </row>
    <row r="1589" spans="1:8" ht="14.25">
      <c r="A1589" s="80"/>
      <c r="B1589" s="80"/>
      <c r="C1589" s="80"/>
      <c r="D1589" s="80"/>
      <c r="E1589" s="80"/>
      <c r="F1589" s="80"/>
      <c r="G1589" s="80"/>
      <c r="H1589" s="80"/>
    </row>
    <row r="1590" spans="1:8" ht="14.25">
      <c r="A1590" s="80"/>
      <c r="B1590" s="80"/>
      <c r="C1590" s="80"/>
      <c r="D1590" s="80"/>
      <c r="E1590" s="80"/>
      <c r="F1590" s="80"/>
      <c r="G1590" s="80"/>
      <c r="H1590" s="80"/>
    </row>
    <row r="1591" spans="1:8" ht="14.25">
      <c r="A1591" s="80"/>
      <c r="B1591" s="80"/>
      <c r="C1591" s="80"/>
      <c r="D1591" s="80"/>
      <c r="E1591" s="80"/>
      <c r="F1591" s="80"/>
      <c r="G1591" s="80"/>
      <c r="H1591" s="80"/>
    </row>
    <row r="1592" spans="1:8" ht="14.25">
      <c r="A1592" s="80"/>
      <c r="B1592" s="80"/>
      <c r="C1592" s="80"/>
      <c r="D1592" s="80"/>
      <c r="E1592" s="80"/>
      <c r="F1592" s="80"/>
      <c r="G1592" s="80"/>
      <c r="H1592" s="80"/>
    </row>
    <row r="1593" spans="1:8" ht="14.25">
      <c r="A1593" s="80"/>
      <c r="B1593" s="80"/>
      <c r="C1593" s="80"/>
      <c r="D1593" s="80"/>
      <c r="E1593" s="80"/>
      <c r="F1593" s="80"/>
      <c r="G1593" s="80"/>
      <c r="H1593" s="80"/>
    </row>
    <row r="1594" spans="1:8" ht="14.25">
      <c r="A1594" s="80"/>
      <c r="B1594" s="80"/>
      <c r="C1594" s="80"/>
      <c r="D1594" s="80"/>
      <c r="E1594" s="80"/>
      <c r="F1594" s="80"/>
      <c r="G1594" s="80"/>
      <c r="H1594" s="80"/>
    </row>
    <row r="1595" spans="1:8" ht="14.25">
      <c r="A1595" s="80"/>
      <c r="B1595" s="80"/>
      <c r="C1595" s="80"/>
      <c r="D1595" s="80"/>
      <c r="E1595" s="80"/>
      <c r="F1595" s="80"/>
      <c r="G1595" s="80"/>
      <c r="H1595" s="80"/>
    </row>
    <row r="1596" spans="1:8" ht="14.25">
      <c r="A1596" s="80"/>
      <c r="B1596" s="80"/>
      <c r="C1596" s="80"/>
      <c r="D1596" s="80"/>
      <c r="E1596" s="80"/>
      <c r="F1596" s="80"/>
      <c r="G1596" s="80"/>
      <c r="H1596" s="80"/>
    </row>
    <row r="1597" spans="1:8" ht="14.25">
      <c r="A1597" s="80"/>
      <c r="B1597" s="80"/>
      <c r="C1597" s="80"/>
      <c r="D1597" s="80"/>
      <c r="E1597" s="80"/>
      <c r="F1597" s="80"/>
      <c r="G1597" s="80"/>
      <c r="H1597" s="80"/>
    </row>
    <row r="1598" spans="1:8" ht="14.25">
      <c r="A1598" s="80"/>
      <c r="B1598" s="80"/>
      <c r="C1598" s="80"/>
      <c r="D1598" s="80"/>
      <c r="E1598" s="80"/>
      <c r="F1598" s="80"/>
      <c r="G1598" s="80"/>
      <c r="H1598" s="80"/>
    </row>
    <row r="1599" spans="1:8" ht="14.25">
      <c r="A1599" s="80"/>
      <c r="B1599" s="80"/>
      <c r="C1599" s="80"/>
      <c r="D1599" s="80"/>
      <c r="E1599" s="80"/>
      <c r="F1599" s="80"/>
      <c r="G1599" s="80"/>
      <c r="H1599" s="80"/>
    </row>
    <row r="1600" spans="1:8" ht="14.25">
      <c r="A1600" s="80"/>
      <c r="B1600" s="80"/>
      <c r="C1600" s="80"/>
      <c r="D1600" s="80"/>
      <c r="E1600" s="80"/>
      <c r="F1600" s="80"/>
      <c r="G1600" s="80"/>
      <c r="H1600" s="80"/>
    </row>
    <row r="1601" spans="1:8" ht="14.25">
      <c r="A1601" s="80"/>
      <c r="B1601" s="80"/>
      <c r="C1601" s="80"/>
      <c r="D1601" s="80"/>
      <c r="E1601" s="80"/>
      <c r="F1601" s="80"/>
      <c r="G1601" s="80"/>
      <c r="H1601" s="80"/>
    </row>
    <row r="1602" spans="1:8" ht="14.25">
      <c r="A1602" s="80"/>
      <c r="B1602" s="80"/>
      <c r="C1602" s="80"/>
      <c r="D1602" s="80"/>
      <c r="E1602" s="80"/>
      <c r="F1602" s="80"/>
      <c r="G1602" s="80"/>
      <c r="H1602" s="80"/>
    </row>
    <row r="1603" spans="1:8" ht="14.25">
      <c r="A1603" s="80"/>
      <c r="B1603" s="80"/>
      <c r="C1603" s="80"/>
      <c r="D1603" s="80"/>
      <c r="E1603" s="80"/>
      <c r="F1603" s="80"/>
      <c r="G1603" s="80"/>
      <c r="H1603" s="80"/>
    </row>
    <row r="1604" spans="1:8" ht="14.25">
      <c r="A1604" s="80"/>
      <c r="B1604" s="80"/>
      <c r="C1604" s="80"/>
      <c r="D1604" s="80"/>
      <c r="E1604" s="80"/>
      <c r="F1604" s="80"/>
      <c r="G1604" s="80"/>
      <c r="H1604" s="80"/>
    </row>
    <row r="1605" spans="1:8" ht="14.25">
      <c r="A1605" s="80"/>
      <c r="B1605" s="80"/>
      <c r="C1605" s="80"/>
      <c r="D1605" s="80"/>
      <c r="E1605" s="80"/>
      <c r="F1605" s="80"/>
      <c r="G1605" s="80"/>
      <c r="H1605" s="80"/>
    </row>
    <row r="1606" spans="1:8" ht="14.25">
      <c r="A1606" s="80"/>
      <c r="B1606" s="80"/>
      <c r="C1606" s="80"/>
      <c r="D1606" s="80"/>
      <c r="E1606" s="80"/>
      <c r="F1606" s="80"/>
      <c r="G1606" s="80"/>
      <c r="H1606" s="80"/>
    </row>
    <row r="1607" spans="1:8" ht="14.25">
      <c r="A1607" s="80"/>
      <c r="B1607" s="80"/>
      <c r="C1607" s="80"/>
      <c r="D1607" s="80"/>
      <c r="E1607" s="80"/>
      <c r="F1607" s="80"/>
      <c r="G1607" s="80"/>
      <c r="H1607" s="80"/>
    </row>
    <row r="1608" spans="1:8" ht="14.25">
      <c r="A1608" s="80"/>
      <c r="B1608" s="80"/>
      <c r="C1608" s="80"/>
      <c r="D1608" s="80"/>
      <c r="E1608" s="80"/>
      <c r="F1608" s="80"/>
      <c r="G1608" s="80"/>
      <c r="H1608" s="80"/>
    </row>
    <row r="1609" spans="1:8" ht="14.25">
      <c r="A1609" s="80"/>
      <c r="B1609" s="80"/>
      <c r="C1609" s="80"/>
      <c r="D1609" s="80"/>
      <c r="E1609" s="80"/>
      <c r="F1609" s="80"/>
      <c r="G1609" s="80"/>
      <c r="H1609" s="80"/>
    </row>
    <row r="1610" spans="1:8" ht="14.25">
      <c r="A1610" s="80"/>
      <c r="B1610" s="80"/>
      <c r="C1610" s="80"/>
      <c r="D1610" s="80"/>
      <c r="E1610" s="80"/>
      <c r="F1610" s="80"/>
      <c r="G1610" s="80"/>
      <c r="H1610" s="80"/>
    </row>
    <row r="1611" spans="1:8" ht="14.25">
      <c r="A1611" s="80"/>
      <c r="B1611" s="80"/>
      <c r="C1611" s="80"/>
      <c r="D1611" s="80"/>
      <c r="E1611" s="80"/>
      <c r="F1611" s="80"/>
      <c r="G1611" s="80"/>
      <c r="H1611" s="80"/>
    </row>
    <row r="1612" spans="1:8" ht="14.25">
      <c r="A1612" s="80"/>
      <c r="B1612" s="80"/>
      <c r="C1612" s="80"/>
      <c r="D1612" s="80"/>
      <c r="E1612" s="80"/>
      <c r="F1612" s="80"/>
      <c r="G1612" s="80"/>
      <c r="H1612" s="80"/>
    </row>
    <row r="1613" spans="1:8" ht="14.25">
      <c r="A1613" s="80"/>
      <c r="B1613" s="80"/>
      <c r="C1613" s="80"/>
      <c r="D1613" s="80"/>
      <c r="E1613" s="80"/>
      <c r="F1613" s="80"/>
      <c r="G1613" s="80"/>
      <c r="H1613" s="80"/>
    </row>
    <row r="1614" spans="1:8" ht="14.25">
      <c r="A1614" s="80"/>
      <c r="B1614" s="80"/>
      <c r="C1614" s="80"/>
      <c r="D1614" s="80"/>
      <c r="E1614" s="80"/>
      <c r="F1614" s="80"/>
      <c r="G1614" s="80"/>
      <c r="H1614" s="80"/>
    </row>
    <row r="1615" spans="1:8" ht="14.25">
      <c r="A1615" s="80"/>
      <c r="B1615" s="80"/>
      <c r="C1615" s="80"/>
      <c r="D1615" s="80"/>
      <c r="E1615" s="80"/>
      <c r="F1615" s="80"/>
      <c r="G1615" s="80"/>
      <c r="H1615" s="80"/>
    </row>
    <row r="1616" spans="1:8" ht="14.25">
      <c r="A1616" s="80"/>
      <c r="B1616" s="80"/>
      <c r="C1616" s="80"/>
      <c r="D1616" s="80"/>
      <c r="E1616" s="80"/>
      <c r="F1616" s="80"/>
      <c r="G1616" s="80"/>
      <c r="H1616" s="80"/>
    </row>
    <row r="1617" spans="1:8" ht="14.25">
      <c r="A1617" s="80"/>
      <c r="B1617" s="80"/>
      <c r="C1617" s="80"/>
      <c r="D1617" s="80"/>
      <c r="E1617" s="80"/>
      <c r="F1617" s="80"/>
      <c r="G1617" s="80"/>
      <c r="H1617" s="80"/>
    </row>
    <row r="1618" spans="1:8" ht="14.25">
      <c r="A1618" s="80"/>
      <c r="B1618" s="80"/>
      <c r="C1618" s="80"/>
      <c r="D1618" s="80"/>
      <c r="E1618" s="80"/>
      <c r="F1618" s="80"/>
      <c r="G1618" s="80"/>
      <c r="H1618" s="80"/>
    </row>
    <row r="1619" spans="1:8" ht="14.25">
      <c r="A1619" s="80"/>
      <c r="B1619" s="80"/>
      <c r="C1619" s="80"/>
      <c r="D1619" s="80"/>
      <c r="E1619" s="80"/>
      <c r="F1619" s="80"/>
      <c r="G1619" s="80"/>
      <c r="H1619" s="80"/>
    </row>
    <row r="1620" spans="1:8" ht="14.25">
      <c r="A1620" s="80"/>
      <c r="B1620" s="80"/>
      <c r="C1620" s="80"/>
      <c r="D1620" s="80"/>
      <c r="E1620" s="80"/>
      <c r="F1620" s="80"/>
      <c r="G1620" s="80"/>
      <c r="H1620" s="80"/>
    </row>
    <row r="1621" spans="1:8" ht="14.25">
      <c r="A1621" s="80"/>
      <c r="B1621" s="80"/>
      <c r="C1621" s="80"/>
      <c r="D1621" s="80"/>
      <c r="E1621" s="80"/>
      <c r="F1621" s="80"/>
      <c r="G1621" s="80"/>
      <c r="H1621" s="80"/>
    </row>
    <row r="1622" spans="1:8" ht="14.25">
      <c r="A1622" s="80"/>
      <c r="B1622" s="80"/>
      <c r="C1622" s="80"/>
      <c r="D1622" s="80"/>
      <c r="E1622" s="80"/>
      <c r="F1622" s="80"/>
      <c r="G1622" s="80"/>
      <c r="H1622" s="80"/>
    </row>
    <row r="1623" spans="1:8" ht="14.25">
      <c r="A1623" s="80"/>
      <c r="B1623" s="80"/>
      <c r="C1623" s="80"/>
      <c r="D1623" s="80"/>
      <c r="E1623" s="80"/>
      <c r="F1623" s="80"/>
      <c r="G1623" s="80"/>
      <c r="H1623" s="80"/>
    </row>
    <row r="1624" spans="1:8" ht="14.25">
      <c r="A1624" s="80"/>
      <c r="B1624" s="80"/>
      <c r="C1624" s="80"/>
      <c r="D1624" s="80"/>
      <c r="E1624" s="80"/>
      <c r="F1624" s="80"/>
      <c r="G1624" s="80"/>
      <c r="H1624" s="80"/>
    </row>
    <row r="1625" spans="1:8" ht="14.25">
      <c r="A1625" s="80"/>
      <c r="B1625" s="80"/>
      <c r="C1625" s="80"/>
      <c r="D1625" s="80"/>
      <c r="E1625" s="80"/>
      <c r="F1625" s="80"/>
      <c r="G1625" s="80"/>
      <c r="H1625" s="80"/>
    </row>
    <row r="1626" spans="1:8" ht="14.25">
      <c r="A1626" s="80"/>
      <c r="B1626" s="80"/>
      <c r="C1626" s="80"/>
      <c r="D1626" s="80"/>
      <c r="E1626" s="80"/>
      <c r="F1626" s="80"/>
      <c r="G1626" s="80"/>
      <c r="H1626" s="80"/>
    </row>
    <row r="1627" spans="1:8" ht="14.25">
      <c r="A1627" s="80"/>
      <c r="B1627" s="80"/>
      <c r="C1627" s="80"/>
      <c r="D1627" s="80"/>
      <c r="E1627" s="80"/>
      <c r="F1627" s="80"/>
      <c r="G1627" s="80"/>
      <c r="H1627" s="80"/>
    </row>
    <row r="1628" spans="1:8" ht="14.25">
      <c r="A1628" s="80"/>
      <c r="B1628" s="80"/>
      <c r="C1628" s="80"/>
      <c r="D1628" s="80"/>
      <c r="E1628" s="80"/>
      <c r="F1628" s="80"/>
      <c r="G1628" s="80"/>
      <c r="H1628" s="80"/>
    </row>
    <row r="1629" spans="1:8" ht="14.25">
      <c r="A1629" s="80"/>
      <c r="B1629" s="80"/>
      <c r="C1629" s="80"/>
      <c r="D1629" s="80"/>
      <c r="E1629" s="80"/>
      <c r="F1629" s="80"/>
      <c r="G1629" s="80"/>
      <c r="H1629" s="80"/>
    </row>
    <row r="1630" spans="1:8" ht="14.25">
      <c r="A1630" s="80"/>
      <c r="B1630" s="80"/>
      <c r="C1630" s="80"/>
      <c r="D1630" s="80"/>
      <c r="E1630" s="80"/>
      <c r="F1630" s="80"/>
      <c r="G1630" s="80"/>
      <c r="H1630" s="80"/>
    </row>
    <row r="1631" spans="1:8" ht="14.25">
      <c r="A1631" s="80"/>
      <c r="B1631" s="80"/>
      <c r="C1631" s="80"/>
      <c r="D1631" s="80"/>
      <c r="E1631" s="80"/>
      <c r="F1631" s="80"/>
      <c r="G1631" s="80"/>
      <c r="H1631" s="80"/>
    </row>
    <row r="1632" spans="1:8" ht="14.25">
      <c r="A1632" s="80"/>
      <c r="B1632" s="80"/>
      <c r="C1632" s="80"/>
      <c r="D1632" s="80"/>
    </row>
    <row r="1633" spans="1:4" ht="14.25">
      <c r="A1633" s="80"/>
      <c r="B1633" s="80"/>
      <c r="C1633" s="80"/>
      <c r="D1633" s="80"/>
    </row>
  </sheetData>
  <phoneticPr fontId="0" type="noConversion"/>
  <dataValidations count="1">
    <dataValidation type="list" allowBlank="1" showInputMessage="1" showErrorMessage="1" sqref="I85:I86">
      <formula1>Funds_list</formula1>
    </dataValidation>
  </dataValidations>
  <pageMargins left="0.75" right="0.75" top="1" bottom="1" header="0.5" footer="0.5"/>
  <pageSetup paperSize="9" scale="90" orientation="portrait" r:id="rId1"/>
  <headerFooter alignWithMargins="0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 enableFormatConditionsCalculation="0"/>
  <dimension ref="A1:L1622"/>
  <sheetViews>
    <sheetView topLeftCell="A4" workbookViewId="0">
      <selection activeCell="H24" sqref="B21:H24"/>
    </sheetView>
  </sheetViews>
  <sheetFormatPr defaultColWidth="8.85546875" defaultRowHeight="12.75"/>
  <cols>
    <col min="1" max="1" width="10.85546875" style="4" customWidth="1"/>
    <col min="2" max="2" width="11.28515625" style="4" bestFit="1" customWidth="1"/>
    <col min="3" max="3" width="11.42578125" style="4" customWidth="1"/>
    <col min="4" max="4" width="12.140625" style="4" customWidth="1"/>
    <col min="5" max="5" width="12.28515625" style="4" bestFit="1" customWidth="1"/>
    <col min="6" max="6" width="8.85546875" style="4"/>
    <col min="7" max="7" width="11.42578125" style="4" bestFit="1" customWidth="1"/>
    <col min="8" max="8" width="13.28515625" style="4" customWidth="1"/>
    <col min="9" max="9" width="8.85546875" style="4"/>
    <col min="12" max="12" width="9.7109375" bestFit="1" customWidth="1"/>
  </cols>
  <sheetData>
    <row r="1" spans="1:8">
      <c r="A1" s="1" t="s">
        <v>0</v>
      </c>
      <c r="B1" s="2">
        <v>38980</v>
      </c>
      <c r="C1" s="3"/>
      <c r="F1" s="4" t="s">
        <v>1</v>
      </c>
      <c r="G1" s="5" t="s">
        <v>29</v>
      </c>
      <c r="H1" s="6"/>
    </row>
    <row r="2" spans="1:8">
      <c r="A2" s="1"/>
      <c r="E2" s="7"/>
      <c r="F2" s="7"/>
    </row>
    <row r="3" spans="1:8" ht="15.75">
      <c r="A3" s="8" t="s">
        <v>2</v>
      </c>
      <c r="E3" s="9"/>
      <c r="F3" s="7"/>
      <c r="H3" s="7"/>
    </row>
    <row r="4" spans="1:8">
      <c r="F4" s="9"/>
      <c r="G4" s="7"/>
      <c r="H4" s="7"/>
    </row>
    <row r="5" spans="1:8" ht="15.75">
      <c r="A5" s="10" t="s">
        <v>29</v>
      </c>
      <c r="B5" s="11"/>
      <c r="C5" s="11"/>
      <c r="D5" s="11"/>
      <c r="F5" s="12" t="s">
        <v>30</v>
      </c>
      <c r="G5" s="7" t="s">
        <v>31</v>
      </c>
      <c r="H5" s="7"/>
    </row>
    <row r="6" spans="1:8" ht="15">
      <c r="A6" s="13" t="s">
        <v>3</v>
      </c>
      <c r="B6" s="14"/>
      <c r="C6" s="14"/>
      <c r="D6" s="15"/>
      <c r="E6" s="11"/>
      <c r="F6" s="11"/>
      <c r="G6" s="16"/>
      <c r="H6" s="16"/>
    </row>
    <row r="7" spans="1:8" ht="15">
      <c r="A7" s="14" t="s">
        <v>4</v>
      </c>
      <c r="B7" s="15"/>
      <c r="C7" s="15"/>
      <c r="D7" s="15"/>
      <c r="E7" s="16"/>
      <c r="F7" s="16"/>
      <c r="G7" s="16"/>
      <c r="H7" s="16"/>
    </row>
    <row r="8" spans="1:8">
      <c r="A8" s="16"/>
      <c r="B8" s="16"/>
      <c r="C8" s="16"/>
      <c r="D8" s="16"/>
      <c r="E8" s="16"/>
      <c r="F8" s="16"/>
      <c r="G8" s="16"/>
      <c r="H8" s="16"/>
    </row>
    <row r="9" spans="1:8">
      <c r="A9" s="16"/>
      <c r="B9" s="16"/>
      <c r="C9" s="16"/>
      <c r="D9" s="16"/>
      <c r="E9" s="16"/>
      <c r="F9" s="16"/>
      <c r="G9" s="17"/>
      <c r="H9" s="16"/>
    </row>
    <row r="10" spans="1:8" ht="15" thickBot="1">
      <c r="A10" s="18" t="s">
        <v>5</v>
      </c>
      <c r="B10" s="19"/>
      <c r="C10" s="19"/>
      <c r="D10" s="19"/>
      <c r="E10" s="16"/>
      <c r="F10" s="16"/>
      <c r="G10" s="16"/>
      <c r="H10" s="16"/>
    </row>
    <row r="11" spans="1:8">
      <c r="A11" s="20"/>
      <c r="B11" s="20"/>
      <c r="C11" s="20"/>
      <c r="D11" s="21"/>
      <c r="E11" s="21"/>
      <c r="F11" s="22" t="s">
        <v>6</v>
      </c>
      <c r="G11" s="21"/>
      <c r="H11" s="23"/>
    </row>
    <row r="12" spans="1:8">
      <c r="A12" s="24"/>
      <c r="B12" s="24"/>
      <c r="C12" s="25"/>
      <c r="D12" s="25"/>
      <c r="E12" s="25"/>
      <c r="F12" s="26" t="s">
        <v>7</v>
      </c>
      <c r="G12" s="25"/>
      <c r="H12" s="23" t="s">
        <v>8</v>
      </c>
    </row>
    <row r="13" spans="1:8">
      <c r="A13" s="27"/>
      <c r="B13" s="27" t="s">
        <v>9</v>
      </c>
      <c r="C13" s="26" t="s">
        <v>10</v>
      </c>
      <c r="D13" s="26"/>
      <c r="E13" s="26" t="s">
        <v>11</v>
      </c>
      <c r="F13" s="26" t="s">
        <v>12</v>
      </c>
      <c r="G13" s="26" t="s">
        <v>7</v>
      </c>
      <c r="H13" s="23" t="s">
        <v>13</v>
      </c>
    </row>
    <row r="14" spans="1:8" ht="13.5" thickBot="1">
      <c r="A14" s="28" t="s">
        <v>14</v>
      </c>
      <c r="B14" s="28" t="s">
        <v>15</v>
      </c>
      <c r="C14" s="29" t="s">
        <v>16</v>
      </c>
      <c r="D14" s="29" t="s">
        <v>17</v>
      </c>
      <c r="E14" s="29" t="s">
        <v>13</v>
      </c>
      <c r="F14" s="29" t="s">
        <v>18</v>
      </c>
      <c r="G14" s="29" t="s">
        <v>19</v>
      </c>
      <c r="H14" s="30" t="s">
        <v>20</v>
      </c>
    </row>
    <row r="15" spans="1:8" ht="18" customHeight="1" thickTop="1">
      <c r="A15" s="31">
        <v>38565</v>
      </c>
      <c r="B15" s="32">
        <v>0</v>
      </c>
      <c r="C15" s="32">
        <v>0</v>
      </c>
      <c r="D15" s="32">
        <v>0</v>
      </c>
      <c r="E15" s="33">
        <f t="shared" ref="E15:E26" si="0">SUM(B15:C15)-D15</f>
        <v>0</v>
      </c>
      <c r="F15" s="34">
        <v>0</v>
      </c>
      <c r="G15" s="33">
        <f t="shared" ref="G15:G26" si="1">F15/100/12*B15</f>
        <v>0</v>
      </c>
      <c r="H15" s="35">
        <f t="shared" ref="H15:H26" si="2">G15+E15</f>
        <v>0</v>
      </c>
    </row>
    <row r="16" spans="1:8" ht="18" customHeight="1">
      <c r="A16" s="31">
        <v>38596</v>
      </c>
      <c r="B16" s="32">
        <f t="shared" ref="B16:B24" si="3">H15</f>
        <v>0</v>
      </c>
      <c r="C16" s="32">
        <v>0</v>
      </c>
      <c r="D16" s="32">
        <v>0</v>
      </c>
      <c r="E16" s="33">
        <f t="shared" si="0"/>
        <v>0</v>
      </c>
      <c r="F16" s="34">
        <v>0</v>
      </c>
      <c r="G16" s="33">
        <f t="shared" si="1"/>
        <v>0</v>
      </c>
      <c r="H16" s="35">
        <f t="shared" si="2"/>
        <v>0</v>
      </c>
    </row>
    <row r="17" spans="1:12" ht="18" customHeight="1">
      <c r="A17" s="31">
        <v>38626</v>
      </c>
      <c r="B17" s="32">
        <f t="shared" si="3"/>
        <v>0</v>
      </c>
      <c r="C17" s="32">
        <v>0</v>
      </c>
      <c r="D17" s="32">
        <v>0</v>
      </c>
      <c r="E17" s="33">
        <f t="shared" si="0"/>
        <v>0</v>
      </c>
      <c r="F17" s="34">
        <v>0</v>
      </c>
      <c r="G17" s="33">
        <f t="shared" si="1"/>
        <v>0</v>
      </c>
      <c r="H17" s="35">
        <f t="shared" si="2"/>
        <v>0</v>
      </c>
    </row>
    <row r="18" spans="1:12" ht="18" customHeight="1">
      <c r="A18" s="31">
        <v>38657</v>
      </c>
      <c r="B18" s="32">
        <f t="shared" si="3"/>
        <v>0</v>
      </c>
      <c r="C18" s="32">
        <v>0</v>
      </c>
      <c r="D18" s="32">
        <v>0</v>
      </c>
      <c r="E18" s="33">
        <f t="shared" si="0"/>
        <v>0</v>
      </c>
      <c r="F18" s="34">
        <v>0</v>
      </c>
      <c r="G18" s="33">
        <f t="shared" si="1"/>
        <v>0</v>
      </c>
      <c r="H18" s="35">
        <f t="shared" si="2"/>
        <v>0</v>
      </c>
    </row>
    <row r="19" spans="1:12" ht="18" customHeight="1">
      <c r="A19" s="31">
        <v>38687</v>
      </c>
      <c r="B19" s="32">
        <f t="shared" si="3"/>
        <v>0</v>
      </c>
      <c r="C19" s="32">
        <v>0</v>
      </c>
      <c r="D19" s="32">
        <v>0</v>
      </c>
      <c r="E19" s="33">
        <f t="shared" si="0"/>
        <v>0</v>
      </c>
      <c r="F19" s="34">
        <v>0</v>
      </c>
      <c r="G19" s="33">
        <f t="shared" si="1"/>
        <v>0</v>
      </c>
      <c r="H19" s="35">
        <f t="shared" si="2"/>
        <v>0</v>
      </c>
      <c r="L19" s="36"/>
    </row>
    <row r="20" spans="1:12" ht="18" customHeight="1">
      <c r="A20" s="31">
        <v>38718</v>
      </c>
      <c r="B20" s="32">
        <f t="shared" si="3"/>
        <v>0</v>
      </c>
      <c r="C20" s="32">
        <v>0</v>
      </c>
      <c r="D20" s="32">
        <v>0</v>
      </c>
      <c r="E20" s="33">
        <f t="shared" si="0"/>
        <v>0</v>
      </c>
      <c r="F20" s="34">
        <v>0</v>
      </c>
      <c r="G20" s="33">
        <f t="shared" si="1"/>
        <v>0</v>
      </c>
      <c r="H20" s="35">
        <f t="shared" si="2"/>
        <v>0</v>
      </c>
      <c r="J20" s="36"/>
    </row>
    <row r="21" spans="1:12" ht="18" customHeight="1">
      <c r="A21" s="31">
        <v>38749</v>
      </c>
      <c r="B21" s="32">
        <f t="shared" si="3"/>
        <v>0</v>
      </c>
      <c r="C21" s="32">
        <v>0</v>
      </c>
      <c r="D21" s="32">
        <v>0</v>
      </c>
      <c r="E21" s="33">
        <f t="shared" si="0"/>
        <v>0</v>
      </c>
      <c r="F21" s="34">
        <v>0</v>
      </c>
      <c r="G21" s="33">
        <f t="shared" si="1"/>
        <v>0</v>
      </c>
      <c r="H21" s="35">
        <f t="shared" si="2"/>
        <v>0</v>
      </c>
    </row>
    <row r="22" spans="1:12" ht="18" customHeight="1">
      <c r="A22" s="31">
        <v>38777</v>
      </c>
      <c r="B22" s="32">
        <f t="shared" si="3"/>
        <v>0</v>
      </c>
      <c r="C22" s="32">
        <v>0</v>
      </c>
      <c r="D22" s="32">
        <v>0</v>
      </c>
      <c r="E22" s="33">
        <f t="shared" si="0"/>
        <v>0</v>
      </c>
      <c r="F22" s="34">
        <v>0</v>
      </c>
      <c r="G22" s="33">
        <f t="shared" si="1"/>
        <v>0</v>
      </c>
      <c r="H22" s="35">
        <f t="shared" si="2"/>
        <v>0</v>
      </c>
    </row>
    <row r="23" spans="1:12" ht="18" customHeight="1">
      <c r="A23" s="31">
        <v>38808</v>
      </c>
      <c r="B23" s="32">
        <f t="shared" si="3"/>
        <v>0</v>
      </c>
      <c r="C23" s="32">
        <v>0</v>
      </c>
      <c r="D23" s="32">
        <v>0</v>
      </c>
      <c r="E23" s="33">
        <f t="shared" si="0"/>
        <v>0</v>
      </c>
      <c r="F23" s="34">
        <v>0</v>
      </c>
      <c r="G23" s="33">
        <f t="shared" si="1"/>
        <v>0</v>
      </c>
      <c r="H23" s="35">
        <f t="shared" si="2"/>
        <v>0</v>
      </c>
    </row>
    <row r="24" spans="1:12" ht="18" customHeight="1">
      <c r="A24" s="31">
        <v>38838</v>
      </c>
      <c r="B24" s="32">
        <f t="shared" si="3"/>
        <v>0</v>
      </c>
      <c r="C24" s="32">
        <v>0</v>
      </c>
      <c r="D24" s="32">
        <v>0</v>
      </c>
      <c r="E24" s="33">
        <f t="shared" si="0"/>
        <v>0</v>
      </c>
      <c r="F24" s="34">
        <v>0</v>
      </c>
      <c r="G24" s="33">
        <f t="shared" si="1"/>
        <v>0</v>
      </c>
      <c r="H24" s="35">
        <f t="shared" si="2"/>
        <v>0</v>
      </c>
    </row>
    <row r="25" spans="1:12" ht="18" customHeight="1">
      <c r="A25" s="31">
        <v>38869</v>
      </c>
      <c r="B25" s="32">
        <v>0</v>
      </c>
      <c r="C25" s="32">
        <v>0</v>
      </c>
      <c r="D25" s="32">
        <v>0</v>
      </c>
      <c r="E25" s="33">
        <f t="shared" si="0"/>
        <v>0</v>
      </c>
      <c r="F25" s="34">
        <v>0</v>
      </c>
      <c r="G25" s="33">
        <f t="shared" si="1"/>
        <v>0</v>
      </c>
      <c r="H25" s="35">
        <f t="shared" si="2"/>
        <v>0</v>
      </c>
    </row>
    <row r="26" spans="1:12" ht="18" customHeight="1" thickBot="1">
      <c r="A26" s="31">
        <v>38899</v>
      </c>
      <c r="B26" s="32">
        <v>0</v>
      </c>
      <c r="C26" s="32">
        <f>B36</f>
        <v>500</v>
      </c>
      <c r="D26" s="32">
        <v>0</v>
      </c>
      <c r="E26" s="33">
        <f t="shared" si="0"/>
        <v>500</v>
      </c>
      <c r="F26" s="34">
        <v>0</v>
      </c>
      <c r="G26" s="33">
        <f t="shared" si="1"/>
        <v>0</v>
      </c>
      <c r="H26" s="35">
        <f t="shared" si="2"/>
        <v>500</v>
      </c>
    </row>
    <row r="27" spans="1:12" ht="18" customHeight="1" thickTop="1" thickBot="1">
      <c r="A27" s="37"/>
      <c r="B27" s="38"/>
      <c r="C27" s="39"/>
      <c r="D27" s="38"/>
      <c r="E27" s="38"/>
      <c r="F27" s="40"/>
      <c r="G27" s="38"/>
      <c r="H27" s="41"/>
    </row>
    <row r="28" spans="1:12" ht="17.100000000000001" customHeight="1" thickTop="1">
      <c r="A28" s="42"/>
      <c r="B28" s="43"/>
      <c r="C28" s="43"/>
      <c r="D28" s="43"/>
      <c r="E28" s="43"/>
      <c r="F28" s="44"/>
      <c r="G28" s="44"/>
      <c r="H28" s="45"/>
    </row>
    <row r="29" spans="1:12" ht="17.100000000000001" customHeight="1">
      <c r="A29" s="46"/>
      <c r="B29" s="47"/>
      <c r="C29" s="47"/>
      <c r="D29" s="47"/>
      <c r="E29" s="47"/>
      <c r="F29" s="48"/>
      <c r="G29" s="49" t="s">
        <v>7</v>
      </c>
      <c r="H29" s="50" t="s">
        <v>21</v>
      </c>
    </row>
    <row r="30" spans="1:12" ht="17.100000000000001" customHeight="1">
      <c r="A30" s="46"/>
      <c r="B30" s="51"/>
      <c r="C30" s="51"/>
      <c r="D30" s="51"/>
      <c r="E30" s="51"/>
      <c r="F30" s="52"/>
      <c r="G30" s="53" t="s">
        <v>19</v>
      </c>
      <c r="H30" s="54" t="s">
        <v>13</v>
      </c>
    </row>
    <row r="31" spans="1:12" ht="17.100000000000001" customHeight="1">
      <c r="A31" s="55" t="s">
        <v>27</v>
      </c>
      <c r="B31" s="47"/>
      <c r="C31" s="51"/>
      <c r="D31" s="51"/>
      <c r="E31" s="51"/>
      <c r="F31" s="56"/>
      <c r="G31" s="57">
        <f>SUM(G15:G26)</f>
        <v>0</v>
      </c>
      <c r="H31" s="58">
        <f>H26</f>
        <v>500</v>
      </c>
    </row>
    <row r="32" spans="1:12" ht="17.100000000000001" customHeight="1" thickBot="1">
      <c r="A32" s="59"/>
      <c r="B32" s="60"/>
      <c r="C32" s="60"/>
      <c r="D32" s="60"/>
      <c r="E32" s="60"/>
      <c r="F32" s="61"/>
      <c r="G32" s="62"/>
      <c r="H32" s="63"/>
    </row>
    <row r="33" spans="1:11" ht="17.100000000000001" customHeight="1" thickBot="1">
      <c r="A33" s="64"/>
      <c r="B33" s="65"/>
      <c r="C33" s="66"/>
      <c r="D33" s="65"/>
      <c r="E33" s="65"/>
      <c r="F33" s="65"/>
      <c r="G33" s="65"/>
      <c r="H33" s="67"/>
    </row>
    <row r="34" spans="1:11" ht="17.100000000000001" customHeight="1">
      <c r="A34" s="68"/>
      <c r="B34" s="68"/>
      <c r="C34" s="68"/>
      <c r="D34" s="69"/>
      <c r="E34" s="69"/>
      <c r="F34" s="69"/>
      <c r="G34" s="69"/>
      <c r="H34" s="69"/>
    </row>
    <row r="35" spans="1:11" ht="17.100000000000001" customHeight="1">
      <c r="A35" s="70" t="s">
        <v>22</v>
      </c>
      <c r="B35" s="69"/>
      <c r="C35" s="69"/>
      <c r="D35" s="69"/>
      <c r="E35" s="69"/>
      <c r="F35" s="11"/>
      <c r="G35" s="69"/>
      <c r="H35" s="69"/>
    </row>
    <row r="36" spans="1:11" ht="17.100000000000001" customHeight="1">
      <c r="A36" s="77">
        <v>38919</v>
      </c>
      <c r="B36" s="78">
        <v>500</v>
      </c>
      <c r="C36" s="79">
        <v>863</v>
      </c>
      <c r="D36" s="74" t="s">
        <v>26</v>
      </c>
      <c r="E36" s="75"/>
      <c r="F36" s="76"/>
      <c r="G36" s="69"/>
      <c r="H36" s="69"/>
    </row>
    <row r="37" spans="1:11" ht="17.100000000000001" customHeight="1">
      <c r="A37" s="71"/>
      <c r="B37" s="72"/>
      <c r="C37" s="73"/>
      <c r="D37" s="74"/>
      <c r="E37" s="75"/>
      <c r="F37" s="76"/>
      <c r="G37" s="69"/>
      <c r="H37" s="69"/>
    </row>
    <row r="38" spans="1:11" ht="15" customHeight="1">
      <c r="A38" s="81"/>
      <c r="B38" s="82"/>
      <c r="C38" s="83"/>
      <c r="D38" s="84"/>
      <c r="E38" s="85"/>
      <c r="F38" s="86"/>
      <c r="G38" s="87"/>
      <c r="I38"/>
    </row>
    <row r="39" spans="1:11" ht="15" customHeight="1">
      <c r="A39" s="88" t="s">
        <v>23</v>
      </c>
      <c r="B39" s="89"/>
      <c r="C39" s="89"/>
      <c r="D39" s="89"/>
      <c r="E39" s="89"/>
      <c r="F39" s="89"/>
      <c r="G39" s="89"/>
      <c r="H39" s="89"/>
      <c r="I39"/>
    </row>
    <row r="40" spans="1:11" ht="15" customHeight="1">
      <c r="A40" s="90" t="s">
        <v>28</v>
      </c>
      <c r="B40" s="89"/>
      <c r="C40" s="89"/>
      <c r="D40" s="89"/>
      <c r="E40" s="89"/>
      <c r="F40" s="89"/>
      <c r="G40" s="89"/>
      <c r="H40" s="89"/>
      <c r="I40"/>
    </row>
    <row r="41" spans="1:11" ht="15" customHeight="1">
      <c r="A41" s="91"/>
      <c r="B41" s="92"/>
      <c r="C41" s="92"/>
      <c r="D41" s="92"/>
      <c r="E41" s="92"/>
      <c r="F41" s="92"/>
      <c r="G41" s="92"/>
      <c r="H41" s="92"/>
    </row>
    <row r="42" spans="1:11" ht="17.100000000000001" customHeight="1">
      <c r="A42" s="88" t="s">
        <v>24</v>
      </c>
      <c r="B42" s="93"/>
      <c r="C42" s="93"/>
      <c r="D42" s="93"/>
      <c r="E42" s="94"/>
      <c r="F42" s="88" t="s">
        <v>25</v>
      </c>
      <c r="G42" s="93"/>
      <c r="H42" s="93"/>
    </row>
    <row r="43" spans="1:11" ht="17.100000000000001" customHeight="1">
      <c r="A43" s="92"/>
      <c r="B43" s="92"/>
      <c r="C43" s="92"/>
      <c r="D43" s="92"/>
      <c r="E43" s="92"/>
      <c r="F43" s="92"/>
      <c r="G43" s="92"/>
      <c r="H43" s="92"/>
      <c r="J43" s="95"/>
    </row>
    <row r="44" spans="1:11" ht="17.100000000000001" customHeight="1">
      <c r="A44"/>
      <c r="B44"/>
      <c r="C44"/>
      <c r="D44"/>
      <c r="E44"/>
      <c r="F44"/>
      <c r="G44"/>
      <c r="H44"/>
      <c r="J44" s="95"/>
    </row>
    <row r="45" spans="1:11" ht="15">
      <c r="A45" s="96"/>
      <c r="B45" s="97"/>
      <c r="C45" s="98"/>
      <c r="D45" s="99"/>
      <c r="E45" s="100"/>
      <c r="F45" s="87"/>
      <c r="G45" s="87"/>
      <c r="J45" s="95"/>
    </row>
    <row r="46" spans="1:11" ht="15">
      <c r="A46" s="96"/>
      <c r="B46" s="97"/>
      <c r="C46" s="98"/>
      <c r="D46" s="101"/>
      <c r="E46" s="100"/>
      <c r="F46" s="87"/>
      <c r="G46" s="102"/>
      <c r="I46"/>
      <c r="J46" s="95"/>
    </row>
    <row r="47" spans="1:11" ht="15">
      <c r="A47" s="96"/>
      <c r="B47" s="97"/>
      <c r="C47" s="98"/>
      <c r="D47" s="98"/>
      <c r="E47" s="101"/>
      <c r="F47" s="100"/>
      <c r="G47" s="87"/>
      <c r="H47" s="87"/>
      <c r="I47" s="95"/>
      <c r="J47" s="95"/>
      <c r="K47" s="95"/>
    </row>
    <row r="48" spans="1:11" ht="14.25">
      <c r="A48" s="103"/>
      <c r="B48" s="104"/>
      <c r="C48"/>
      <c r="D48"/>
      <c r="E48"/>
      <c r="F48" s="100"/>
      <c r="G48" s="80"/>
      <c r="H48" s="80"/>
      <c r="I48" s="95"/>
      <c r="J48" s="95"/>
      <c r="K48" s="95"/>
    </row>
    <row r="49" spans="1:11" ht="14.25">
      <c r="A49" s="105"/>
      <c r="B49" s="104"/>
      <c r="C49"/>
      <c r="D49"/>
      <c r="E49"/>
      <c r="F49" s="100"/>
      <c r="G49" s="80"/>
      <c r="H49" s="80"/>
      <c r="I49" s="95"/>
      <c r="J49" s="95"/>
      <c r="K49" s="95"/>
    </row>
    <row r="50" spans="1:11">
      <c r="A50" s="106"/>
      <c r="B50" s="107"/>
      <c r="C50" s="107"/>
      <c r="D50" s="107"/>
      <c r="E50" s="107"/>
      <c r="F50" s="107"/>
      <c r="G50" s="107"/>
      <c r="H50" s="107"/>
      <c r="I50" s="95"/>
      <c r="J50" s="95"/>
      <c r="K50" s="95"/>
    </row>
    <row r="51" spans="1:11">
      <c r="A51" s="108"/>
      <c r="B51" s="107"/>
      <c r="C51" s="107"/>
      <c r="D51" s="107"/>
      <c r="E51" s="107"/>
      <c r="F51" s="107"/>
      <c r="G51" s="107"/>
      <c r="H51" s="107"/>
      <c r="I51" s="95"/>
      <c r="J51" s="95"/>
      <c r="K51" s="95"/>
    </row>
    <row r="52" spans="1:11">
      <c r="A52" s="12"/>
      <c r="I52" s="109"/>
      <c r="J52" s="95"/>
      <c r="K52" s="95"/>
    </row>
    <row r="53" spans="1:11">
      <c r="A53" s="110"/>
      <c r="B53" s="111"/>
      <c r="C53" s="112"/>
      <c r="D53" s="113"/>
      <c r="E53"/>
      <c r="F53"/>
      <c r="G53"/>
      <c r="H53"/>
    </row>
    <row r="54" spans="1:11">
      <c r="A54" s="114"/>
      <c r="B54" s="115"/>
      <c r="C54" s="115"/>
      <c r="D54" s="115"/>
      <c r="E54" s="115"/>
      <c r="F54" s="115"/>
      <c r="G54" s="115"/>
      <c r="H54" s="115"/>
    </row>
    <row r="55" spans="1:11">
      <c r="A55"/>
      <c r="B55" s="95"/>
      <c r="C55" s="95"/>
      <c r="D55" s="95"/>
      <c r="E55" s="95"/>
      <c r="F55" s="95"/>
      <c r="G55" s="95"/>
      <c r="H55" s="95"/>
    </row>
    <row r="56" spans="1:11">
      <c r="A56"/>
      <c r="B56" s="95"/>
      <c r="C56" s="95"/>
      <c r="D56" s="95"/>
      <c r="E56" s="95"/>
      <c r="F56" s="95"/>
      <c r="G56" s="95"/>
      <c r="H56" s="95"/>
    </row>
    <row r="57" spans="1:11">
      <c r="A57"/>
      <c r="B57" s="95"/>
      <c r="C57" s="95"/>
      <c r="D57" s="95"/>
      <c r="E57" s="95"/>
      <c r="F57" s="95"/>
      <c r="G57" s="95"/>
      <c r="H57" s="95"/>
    </row>
    <row r="58" spans="1:11">
      <c r="A58"/>
      <c r="B58" s="95"/>
      <c r="C58" s="95"/>
      <c r="D58" s="95"/>
      <c r="E58" s="95"/>
      <c r="F58" s="95"/>
      <c r="G58" s="95"/>
      <c r="H58" s="95"/>
    </row>
    <row r="59" spans="1:11" ht="14.25">
      <c r="A59" s="80"/>
      <c r="B59" s="116"/>
      <c r="C59" s="116"/>
      <c r="D59" s="116"/>
      <c r="E59" s="116"/>
      <c r="F59" s="116"/>
      <c r="G59" s="116"/>
      <c r="H59" s="116"/>
    </row>
    <row r="60" spans="1:11" ht="14.25">
      <c r="A60" s="80"/>
      <c r="B60" s="80"/>
      <c r="C60" s="80"/>
      <c r="D60" s="80"/>
      <c r="E60" s="80"/>
      <c r="F60" s="80"/>
      <c r="G60" s="80"/>
      <c r="H60" s="80"/>
    </row>
    <row r="61" spans="1:11" ht="14.25">
      <c r="A61" s="80"/>
      <c r="B61" s="80"/>
      <c r="C61" s="80"/>
      <c r="D61" s="80"/>
      <c r="E61" s="80"/>
      <c r="F61" s="80"/>
      <c r="G61" s="80"/>
      <c r="H61" s="80"/>
    </row>
    <row r="62" spans="1:11" ht="14.25">
      <c r="A62" s="80"/>
      <c r="B62" s="80"/>
      <c r="C62" s="80"/>
      <c r="D62" s="80"/>
      <c r="E62" s="80"/>
      <c r="F62" s="80"/>
      <c r="G62" s="80"/>
      <c r="H62" s="80"/>
    </row>
    <row r="63" spans="1:11" ht="14.25">
      <c r="A63" s="80"/>
      <c r="B63" s="80"/>
      <c r="C63" s="80"/>
      <c r="D63" s="80"/>
      <c r="E63" s="80"/>
      <c r="F63" s="80"/>
      <c r="G63" s="80"/>
      <c r="H63" s="80"/>
    </row>
    <row r="64" spans="1:11" ht="14.25">
      <c r="A64" s="80"/>
      <c r="B64" s="80"/>
      <c r="C64" s="80"/>
      <c r="D64" s="80"/>
      <c r="E64" s="80"/>
      <c r="F64" s="80"/>
      <c r="G64" s="80"/>
      <c r="H64" s="80"/>
    </row>
    <row r="65" spans="1:8" ht="14.25">
      <c r="A65" s="80"/>
      <c r="B65" s="80"/>
      <c r="C65" s="80"/>
      <c r="D65" s="80"/>
      <c r="E65" s="80"/>
      <c r="F65" s="80"/>
      <c r="G65" s="80"/>
      <c r="H65" s="80"/>
    </row>
    <row r="66" spans="1:8" ht="14.25">
      <c r="A66" s="80"/>
      <c r="B66" s="80"/>
      <c r="C66" s="80"/>
      <c r="D66" s="80"/>
      <c r="E66" s="80"/>
      <c r="F66" s="80"/>
      <c r="G66" s="80"/>
      <c r="H66" s="80"/>
    </row>
    <row r="67" spans="1:8" ht="14.25">
      <c r="A67" s="80"/>
      <c r="B67" s="80"/>
      <c r="C67" s="80"/>
      <c r="D67" s="80"/>
      <c r="E67" s="80"/>
      <c r="F67" s="80"/>
      <c r="G67" s="80"/>
      <c r="H67" s="80"/>
    </row>
    <row r="68" spans="1:8" ht="14.25">
      <c r="A68" s="80"/>
      <c r="B68" s="80"/>
      <c r="C68" s="80"/>
      <c r="D68" s="80"/>
      <c r="E68" s="80"/>
      <c r="F68" s="80"/>
      <c r="G68" s="80"/>
      <c r="H68" s="80"/>
    </row>
    <row r="69" spans="1:8" ht="14.25">
      <c r="A69" s="80"/>
      <c r="B69" s="80"/>
      <c r="C69" s="80"/>
      <c r="D69" s="80"/>
      <c r="E69" s="80"/>
      <c r="F69" s="80"/>
      <c r="G69" s="80"/>
      <c r="H69" s="80"/>
    </row>
    <row r="70" spans="1:8" ht="14.25">
      <c r="A70" s="80"/>
      <c r="B70" s="80"/>
      <c r="C70" s="80"/>
      <c r="D70" s="80"/>
      <c r="E70" s="80"/>
      <c r="F70" s="80"/>
      <c r="G70" s="80"/>
      <c r="H70" s="80"/>
    </row>
    <row r="71" spans="1:8" ht="14.25">
      <c r="A71" s="80"/>
      <c r="B71" s="80"/>
      <c r="C71" s="80"/>
      <c r="D71" s="80"/>
      <c r="E71" s="80"/>
      <c r="F71" s="80"/>
      <c r="G71" s="80"/>
      <c r="H71" s="80"/>
    </row>
    <row r="72" spans="1:8" ht="14.25">
      <c r="A72" s="80"/>
      <c r="B72" s="80"/>
      <c r="C72" s="80"/>
      <c r="D72" s="80"/>
      <c r="E72" s="80"/>
      <c r="F72" s="80"/>
      <c r="G72" s="80"/>
      <c r="H72" s="80"/>
    </row>
    <row r="73" spans="1:8" ht="14.25">
      <c r="A73" s="80"/>
      <c r="B73" s="80"/>
      <c r="C73" s="80"/>
      <c r="D73" s="80"/>
      <c r="E73" s="80"/>
      <c r="F73" s="80"/>
      <c r="G73" s="80"/>
      <c r="H73" s="80"/>
    </row>
    <row r="74" spans="1:8" ht="14.25">
      <c r="A74" s="80"/>
      <c r="B74" s="80"/>
      <c r="C74" s="80"/>
      <c r="D74" s="80"/>
      <c r="E74" s="80"/>
      <c r="F74" s="80"/>
      <c r="G74" s="80"/>
      <c r="H74" s="80"/>
    </row>
    <row r="75" spans="1:8" ht="14.25">
      <c r="A75" s="80"/>
      <c r="B75" s="80"/>
      <c r="C75" s="80"/>
      <c r="D75" s="80"/>
      <c r="E75" s="80"/>
      <c r="F75" s="80"/>
      <c r="G75" s="80"/>
      <c r="H75" s="80"/>
    </row>
    <row r="76" spans="1:8" ht="14.25">
      <c r="A76" s="80"/>
      <c r="B76" s="80"/>
      <c r="C76" s="80"/>
      <c r="D76" s="80"/>
      <c r="E76" s="80"/>
      <c r="F76" s="80"/>
      <c r="G76" s="80"/>
      <c r="H76" s="80"/>
    </row>
    <row r="77" spans="1:8" ht="14.25">
      <c r="A77" s="80"/>
      <c r="B77" s="80"/>
      <c r="C77" s="80"/>
      <c r="D77" s="80"/>
      <c r="E77" s="80"/>
      <c r="F77" s="80"/>
      <c r="G77" s="80"/>
      <c r="H77" s="80"/>
    </row>
    <row r="78" spans="1:8" ht="14.25">
      <c r="A78" s="80"/>
      <c r="B78" s="80"/>
      <c r="C78" s="80"/>
      <c r="D78" s="80"/>
      <c r="E78" s="80"/>
      <c r="F78" s="80"/>
      <c r="G78" s="80"/>
      <c r="H78" s="80"/>
    </row>
    <row r="79" spans="1:8" ht="14.25">
      <c r="A79" s="80"/>
      <c r="B79" s="80"/>
      <c r="C79" s="80"/>
      <c r="D79" s="80"/>
      <c r="E79" s="80"/>
      <c r="F79" s="80"/>
      <c r="G79" s="80"/>
      <c r="H79" s="80"/>
    </row>
    <row r="80" spans="1:8" ht="14.25">
      <c r="A80" s="80"/>
      <c r="B80" s="80"/>
      <c r="C80" s="80"/>
      <c r="D80" s="80"/>
      <c r="E80" s="80"/>
      <c r="F80" s="80"/>
      <c r="G80" s="80"/>
      <c r="H80" s="80"/>
    </row>
    <row r="81" spans="1:8" ht="14.25">
      <c r="A81" s="80"/>
      <c r="B81" s="80"/>
      <c r="C81" s="80"/>
      <c r="D81" s="80"/>
      <c r="E81" s="80"/>
      <c r="F81" s="80"/>
      <c r="G81" s="80"/>
      <c r="H81" s="80"/>
    </row>
    <row r="82" spans="1:8" ht="14.25">
      <c r="A82" s="80"/>
      <c r="B82" s="80"/>
      <c r="C82" s="80"/>
      <c r="D82" s="80"/>
      <c r="E82" s="80"/>
      <c r="F82" s="80"/>
      <c r="G82" s="80"/>
      <c r="H82" s="80"/>
    </row>
    <row r="83" spans="1:8" ht="14.25">
      <c r="A83" s="80"/>
      <c r="B83" s="80"/>
      <c r="C83" s="80"/>
      <c r="D83" s="80"/>
      <c r="E83" s="80"/>
      <c r="F83" s="80"/>
      <c r="G83" s="80"/>
      <c r="H83" s="80"/>
    </row>
    <row r="84" spans="1:8" ht="14.25">
      <c r="A84" s="80"/>
      <c r="B84" s="80"/>
      <c r="C84" s="80"/>
      <c r="D84" s="80"/>
      <c r="E84" s="80"/>
      <c r="F84" s="80"/>
      <c r="G84" s="80"/>
      <c r="H84" s="80"/>
    </row>
    <row r="85" spans="1:8" ht="14.25">
      <c r="A85" s="80"/>
      <c r="B85" s="80"/>
      <c r="C85" s="80"/>
      <c r="D85" s="80"/>
      <c r="E85" s="80"/>
      <c r="F85" s="80"/>
      <c r="G85" s="80"/>
      <c r="H85" s="80"/>
    </row>
    <row r="86" spans="1:8" ht="14.25">
      <c r="A86" s="80"/>
      <c r="B86" s="80"/>
      <c r="C86" s="80"/>
      <c r="D86" s="80"/>
      <c r="E86" s="80"/>
      <c r="F86" s="80"/>
      <c r="G86" s="80"/>
      <c r="H86" s="80"/>
    </row>
    <row r="87" spans="1:8" ht="14.25">
      <c r="A87" s="80"/>
      <c r="B87" s="80"/>
      <c r="C87" s="80"/>
      <c r="D87" s="80"/>
      <c r="E87" s="80"/>
      <c r="F87" s="80"/>
      <c r="G87" s="80"/>
      <c r="H87" s="80"/>
    </row>
    <row r="88" spans="1:8" ht="14.25">
      <c r="A88" s="80"/>
      <c r="B88" s="80"/>
      <c r="C88" s="80"/>
      <c r="D88" s="80"/>
      <c r="E88" s="80"/>
      <c r="F88" s="80"/>
      <c r="G88" s="80"/>
      <c r="H88" s="80"/>
    </row>
    <row r="89" spans="1:8" ht="14.25">
      <c r="A89" s="80"/>
      <c r="B89" s="80"/>
      <c r="C89" s="80"/>
      <c r="D89" s="80"/>
      <c r="E89" s="80"/>
      <c r="F89" s="80"/>
      <c r="G89" s="80"/>
      <c r="H89" s="80"/>
    </row>
    <row r="90" spans="1:8" ht="14.25">
      <c r="A90" s="80"/>
      <c r="B90" s="80"/>
      <c r="C90" s="80"/>
      <c r="D90" s="80"/>
      <c r="E90" s="80"/>
      <c r="F90" s="80"/>
      <c r="G90" s="80"/>
      <c r="H90" s="80"/>
    </row>
    <row r="91" spans="1:8" ht="14.25">
      <c r="A91" s="80"/>
      <c r="B91" s="80"/>
      <c r="C91" s="80"/>
      <c r="D91" s="80"/>
      <c r="E91" s="80"/>
      <c r="F91" s="80"/>
      <c r="G91" s="80"/>
      <c r="H91" s="80"/>
    </row>
    <row r="92" spans="1:8" ht="14.25">
      <c r="A92" s="80"/>
      <c r="B92" s="80"/>
      <c r="C92" s="80"/>
      <c r="D92" s="80"/>
      <c r="E92" s="80"/>
      <c r="F92" s="80"/>
      <c r="G92" s="80"/>
      <c r="H92" s="80"/>
    </row>
    <row r="93" spans="1:8" ht="14.25">
      <c r="A93" s="80"/>
      <c r="B93" s="80"/>
      <c r="C93" s="80"/>
      <c r="D93" s="80"/>
      <c r="E93" s="80"/>
      <c r="F93" s="80"/>
      <c r="G93" s="80"/>
      <c r="H93" s="80"/>
    </row>
    <row r="94" spans="1:8" ht="14.25">
      <c r="A94" s="80"/>
      <c r="B94" s="80"/>
      <c r="C94" s="80"/>
      <c r="D94" s="80"/>
      <c r="E94" s="80"/>
      <c r="F94" s="80"/>
      <c r="G94" s="80"/>
      <c r="H94" s="80"/>
    </row>
    <row r="95" spans="1:8" ht="14.25">
      <c r="A95" s="80"/>
      <c r="B95" s="80"/>
      <c r="C95" s="80"/>
      <c r="D95" s="80"/>
      <c r="E95" s="80"/>
      <c r="F95" s="80"/>
      <c r="G95" s="80"/>
      <c r="H95" s="80"/>
    </row>
    <row r="96" spans="1:8" ht="14.25">
      <c r="A96" s="80"/>
      <c r="B96" s="80"/>
      <c r="C96" s="80"/>
      <c r="D96" s="80"/>
      <c r="E96" s="80"/>
      <c r="F96" s="80"/>
      <c r="G96" s="80"/>
      <c r="H96" s="80"/>
    </row>
    <row r="97" spans="1:8" ht="14.25">
      <c r="A97" s="80"/>
      <c r="B97" s="80"/>
      <c r="C97" s="80"/>
      <c r="D97" s="80"/>
      <c r="E97" s="80"/>
      <c r="F97" s="80"/>
      <c r="G97" s="80"/>
      <c r="H97" s="80"/>
    </row>
    <row r="98" spans="1:8" ht="14.25">
      <c r="A98" s="80"/>
      <c r="B98" s="80"/>
      <c r="C98" s="80"/>
      <c r="D98" s="80"/>
      <c r="E98" s="80"/>
      <c r="F98" s="80"/>
      <c r="G98" s="80"/>
      <c r="H98" s="80"/>
    </row>
    <row r="99" spans="1:8" ht="14.25">
      <c r="A99" s="80"/>
      <c r="B99" s="80"/>
      <c r="C99" s="80"/>
      <c r="D99" s="80"/>
      <c r="E99" s="80"/>
      <c r="F99" s="80"/>
      <c r="G99" s="80"/>
      <c r="H99" s="80"/>
    </row>
    <row r="100" spans="1:8" ht="14.25">
      <c r="A100" s="80"/>
      <c r="B100" s="80"/>
      <c r="C100" s="80"/>
      <c r="D100" s="80"/>
      <c r="E100" s="80"/>
      <c r="F100" s="80"/>
      <c r="G100" s="80"/>
      <c r="H100" s="80"/>
    </row>
    <row r="101" spans="1:8" ht="14.25">
      <c r="A101" s="80"/>
      <c r="B101" s="80"/>
      <c r="C101" s="80"/>
      <c r="D101" s="80"/>
      <c r="E101" s="80"/>
      <c r="F101" s="80"/>
      <c r="G101" s="80"/>
      <c r="H101" s="80"/>
    </row>
    <row r="102" spans="1:8" ht="14.25">
      <c r="A102" s="80"/>
      <c r="B102" s="80"/>
      <c r="C102" s="80"/>
      <c r="D102" s="80"/>
      <c r="E102" s="80"/>
      <c r="F102" s="80"/>
      <c r="G102" s="80"/>
      <c r="H102" s="80"/>
    </row>
    <row r="103" spans="1:8" ht="14.25">
      <c r="A103" s="80"/>
      <c r="B103" s="80"/>
      <c r="C103" s="80"/>
      <c r="D103" s="80"/>
      <c r="E103" s="80"/>
      <c r="F103" s="80"/>
      <c r="G103" s="80"/>
      <c r="H103" s="80"/>
    </row>
    <row r="104" spans="1:8" ht="14.25">
      <c r="A104" s="80"/>
      <c r="B104" s="80"/>
      <c r="C104" s="80"/>
      <c r="D104" s="80"/>
      <c r="E104" s="80"/>
      <c r="F104" s="80"/>
      <c r="G104" s="80"/>
      <c r="H104" s="80"/>
    </row>
    <row r="105" spans="1:8" ht="14.25">
      <c r="A105" s="80"/>
      <c r="B105" s="80"/>
      <c r="C105" s="80"/>
      <c r="D105" s="80"/>
      <c r="E105" s="80"/>
      <c r="F105" s="80"/>
      <c r="G105" s="80"/>
      <c r="H105" s="80"/>
    </row>
    <row r="106" spans="1:8" ht="14.25">
      <c r="A106" s="80"/>
      <c r="B106" s="80"/>
      <c r="C106" s="80"/>
      <c r="D106" s="80"/>
      <c r="E106" s="80"/>
      <c r="F106" s="80"/>
      <c r="G106" s="80"/>
      <c r="H106" s="80"/>
    </row>
    <row r="107" spans="1:8" ht="14.25">
      <c r="A107" s="80"/>
      <c r="B107" s="80"/>
      <c r="C107" s="80"/>
      <c r="D107" s="80"/>
      <c r="E107" s="80"/>
      <c r="F107" s="80"/>
      <c r="G107" s="80"/>
      <c r="H107" s="80"/>
    </row>
    <row r="108" spans="1:8" ht="14.25">
      <c r="A108" s="80"/>
      <c r="B108" s="80"/>
      <c r="C108" s="80"/>
      <c r="D108" s="80"/>
      <c r="E108" s="80"/>
      <c r="F108" s="80"/>
      <c r="G108" s="80"/>
      <c r="H108" s="80"/>
    </row>
    <row r="109" spans="1:8" ht="14.25">
      <c r="A109" s="80"/>
      <c r="B109" s="80"/>
      <c r="C109" s="80"/>
      <c r="D109" s="80"/>
      <c r="E109" s="80"/>
      <c r="F109" s="80"/>
      <c r="G109" s="80"/>
      <c r="H109" s="80"/>
    </row>
    <row r="110" spans="1:8" ht="14.25">
      <c r="A110" s="80"/>
      <c r="B110" s="80"/>
      <c r="C110" s="80"/>
      <c r="D110" s="80"/>
      <c r="E110" s="80"/>
      <c r="F110" s="80"/>
      <c r="G110" s="80"/>
      <c r="H110" s="80"/>
    </row>
    <row r="111" spans="1:8" ht="14.25">
      <c r="A111" s="80"/>
      <c r="B111" s="80"/>
      <c r="C111" s="80"/>
      <c r="D111" s="80"/>
      <c r="E111" s="80"/>
      <c r="F111" s="80"/>
      <c r="G111" s="80"/>
      <c r="H111" s="80"/>
    </row>
    <row r="112" spans="1:8" ht="14.25">
      <c r="A112" s="80"/>
      <c r="B112" s="80"/>
      <c r="C112" s="80"/>
      <c r="D112" s="80"/>
      <c r="E112" s="80"/>
      <c r="F112" s="80"/>
      <c r="G112" s="80"/>
      <c r="H112" s="80"/>
    </row>
    <row r="113" spans="1:8" ht="14.25">
      <c r="A113" s="80"/>
      <c r="B113" s="80"/>
      <c r="C113" s="80"/>
      <c r="D113" s="80"/>
      <c r="E113" s="80"/>
      <c r="F113" s="80"/>
      <c r="G113" s="80"/>
      <c r="H113" s="80"/>
    </row>
    <row r="114" spans="1:8" ht="14.25">
      <c r="A114" s="80"/>
      <c r="B114" s="80"/>
      <c r="C114" s="80"/>
      <c r="D114" s="80"/>
      <c r="E114" s="80"/>
      <c r="F114" s="80"/>
      <c r="G114" s="80"/>
      <c r="H114" s="80"/>
    </row>
    <row r="115" spans="1:8" ht="14.25">
      <c r="A115" s="80"/>
      <c r="B115" s="80"/>
      <c r="C115" s="80"/>
      <c r="D115" s="80"/>
      <c r="E115" s="80"/>
      <c r="F115" s="80"/>
      <c r="G115" s="80"/>
      <c r="H115" s="80"/>
    </row>
    <row r="116" spans="1:8" ht="14.25">
      <c r="A116" s="80"/>
      <c r="B116" s="80"/>
      <c r="C116" s="80"/>
      <c r="D116" s="80"/>
      <c r="E116" s="80"/>
      <c r="F116" s="80"/>
      <c r="G116" s="80"/>
      <c r="H116" s="80"/>
    </row>
    <row r="117" spans="1:8" ht="14.25">
      <c r="A117" s="80"/>
      <c r="B117" s="80"/>
      <c r="C117" s="80"/>
      <c r="D117" s="80"/>
      <c r="E117" s="80"/>
      <c r="F117" s="80"/>
      <c r="G117" s="80"/>
      <c r="H117" s="80"/>
    </row>
    <row r="118" spans="1:8" ht="14.25">
      <c r="A118" s="80"/>
      <c r="B118" s="80"/>
      <c r="C118" s="80"/>
      <c r="D118" s="80"/>
      <c r="E118" s="80"/>
      <c r="F118" s="80"/>
      <c r="G118" s="80"/>
      <c r="H118" s="80"/>
    </row>
    <row r="119" spans="1:8" ht="14.25">
      <c r="A119" s="80"/>
      <c r="B119" s="80"/>
      <c r="C119" s="80"/>
      <c r="D119" s="80"/>
      <c r="E119" s="80"/>
      <c r="F119" s="80"/>
      <c r="G119" s="80"/>
      <c r="H119" s="80"/>
    </row>
    <row r="120" spans="1:8" ht="14.25">
      <c r="A120" s="80"/>
      <c r="B120" s="80"/>
      <c r="C120" s="80"/>
      <c r="D120" s="80"/>
      <c r="E120" s="80"/>
      <c r="F120" s="80"/>
      <c r="G120" s="80"/>
      <c r="H120" s="80"/>
    </row>
    <row r="121" spans="1:8" ht="14.25">
      <c r="A121" s="80"/>
      <c r="B121" s="80"/>
      <c r="C121" s="80"/>
      <c r="D121" s="80"/>
      <c r="E121" s="80"/>
      <c r="F121" s="80"/>
      <c r="G121" s="80"/>
      <c r="H121" s="80"/>
    </row>
    <row r="122" spans="1:8" ht="14.25">
      <c r="A122" s="80"/>
      <c r="B122" s="80"/>
      <c r="C122" s="80"/>
      <c r="D122" s="80"/>
      <c r="E122" s="80"/>
      <c r="F122" s="80"/>
      <c r="G122" s="80"/>
      <c r="H122" s="80"/>
    </row>
    <row r="123" spans="1:8" ht="14.25">
      <c r="A123" s="80"/>
      <c r="B123" s="80"/>
      <c r="C123" s="80"/>
      <c r="D123" s="80"/>
      <c r="E123" s="80"/>
      <c r="F123" s="80"/>
      <c r="G123" s="80"/>
      <c r="H123" s="80"/>
    </row>
    <row r="124" spans="1:8" ht="14.25">
      <c r="A124" s="80"/>
      <c r="B124" s="80"/>
      <c r="C124" s="80"/>
      <c r="D124" s="80"/>
      <c r="E124" s="80"/>
      <c r="F124" s="80"/>
      <c r="G124" s="80"/>
      <c r="H124" s="80"/>
    </row>
    <row r="125" spans="1:8" ht="14.25">
      <c r="A125" s="80"/>
      <c r="B125" s="80"/>
      <c r="C125" s="80"/>
      <c r="D125" s="80"/>
      <c r="E125" s="80"/>
      <c r="F125" s="80"/>
      <c r="G125" s="80"/>
      <c r="H125" s="80"/>
    </row>
    <row r="126" spans="1:8" ht="14.25">
      <c r="A126" s="80"/>
      <c r="B126" s="80"/>
      <c r="C126" s="80"/>
      <c r="D126" s="80"/>
      <c r="E126" s="80"/>
      <c r="F126" s="80"/>
      <c r="G126" s="80"/>
      <c r="H126" s="80"/>
    </row>
    <row r="127" spans="1:8" ht="14.25">
      <c r="A127" s="80"/>
      <c r="B127" s="80"/>
      <c r="C127" s="80"/>
      <c r="D127" s="80"/>
      <c r="E127" s="80"/>
      <c r="F127" s="80"/>
      <c r="G127" s="80"/>
      <c r="H127" s="80"/>
    </row>
    <row r="128" spans="1:8" ht="14.25">
      <c r="A128" s="80"/>
      <c r="B128" s="80"/>
      <c r="C128" s="80"/>
      <c r="D128" s="80"/>
      <c r="E128" s="80"/>
      <c r="F128" s="80"/>
      <c r="G128" s="80"/>
      <c r="H128" s="80"/>
    </row>
    <row r="129" spans="1:8" ht="14.25">
      <c r="A129" s="80"/>
      <c r="B129" s="80"/>
      <c r="C129" s="80"/>
      <c r="D129" s="80"/>
      <c r="E129" s="80"/>
      <c r="F129" s="80"/>
      <c r="G129" s="80"/>
      <c r="H129" s="80"/>
    </row>
    <row r="130" spans="1:8" ht="14.25">
      <c r="A130" s="80"/>
      <c r="B130" s="80"/>
      <c r="C130" s="80"/>
      <c r="D130" s="80"/>
      <c r="E130" s="80"/>
      <c r="F130" s="80"/>
      <c r="G130" s="80"/>
      <c r="H130" s="80"/>
    </row>
    <row r="131" spans="1:8" ht="14.25">
      <c r="A131" s="80"/>
      <c r="B131" s="80"/>
      <c r="C131" s="80"/>
      <c r="D131" s="80"/>
      <c r="E131" s="80"/>
      <c r="F131" s="80"/>
      <c r="G131" s="80"/>
      <c r="H131" s="80"/>
    </row>
    <row r="132" spans="1:8" ht="14.25">
      <c r="A132" s="80"/>
      <c r="B132" s="80"/>
      <c r="C132" s="80"/>
      <c r="D132" s="80"/>
      <c r="E132" s="80"/>
      <c r="F132" s="80"/>
      <c r="G132" s="80"/>
      <c r="H132" s="80"/>
    </row>
    <row r="133" spans="1:8" ht="14.25">
      <c r="A133" s="80"/>
      <c r="B133" s="80"/>
      <c r="C133" s="80"/>
      <c r="D133" s="80"/>
      <c r="E133" s="80"/>
      <c r="F133" s="80"/>
      <c r="G133" s="80"/>
      <c r="H133" s="80"/>
    </row>
    <row r="134" spans="1:8" ht="14.25">
      <c r="A134" s="80"/>
      <c r="B134" s="80"/>
      <c r="C134" s="80"/>
      <c r="D134" s="80"/>
      <c r="E134" s="80"/>
      <c r="F134" s="80"/>
      <c r="G134" s="80"/>
      <c r="H134" s="80"/>
    </row>
    <row r="135" spans="1:8" ht="14.25">
      <c r="A135" s="80"/>
      <c r="B135" s="80"/>
      <c r="C135" s="80"/>
      <c r="D135" s="80"/>
      <c r="E135" s="80"/>
      <c r="F135" s="80"/>
      <c r="G135" s="80"/>
      <c r="H135" s="80"/>
    </row>
    <row r="136" spans="1:8" ht="14.25">
      <c r="A136" s="80"/>
      <c r="B136" s="80"/>
      <c r="C136" s="80"/>
      <c r="D136" s="80"/>
      <c r="E136" s="80"/>
      <c r="F136" s="80"/>
      <c r="G136" s="80"/>
      <c r="H136" s="80"/>
    </row>
    <row r="137" spans="1:8" ht="14.25">
      <c r="A137" s="80"/>
      <c r="B137" s="80"/>
      <c r="C137" s="80"/>
      <c r="D137" s="80"/>
      <c r="E137" s="80"/>
      <c r="F137" s="80"/>
      <c r="G137" s="80"/>
      <c r="H137" s="80"/>
    </row>
    <row r="138" spans="1:8" ht="14.25">
      <c r="A138" s="80"/>
      <c r="B138" s="80"/>
      <c r="C138" s="80"/>
      <c r="D138" s="80"/>
      <c r="E138" s="80"/>
      <c r="F138" s="80"/>
      <c r="G138" s="80"/>
      <c r="H138" s="80"/>
    </row>
    <row r="139" spans="1:8" ht="14.25">
      <c r="A139" s="80"/>
      <c r="B139" s="80"/>
      <c r="C139" s="80"/>
      <c r="D139" s="80"/>
      <c r="E139" s="80"/>
      <c r="F139" s="80"/>
      <c r="G139" s="80"/>
      <c r="H139" s="80"/>
    </row>
    <row r="140" spans="1:8" ht="14.25">
      <c r="A140" s="80"/>
      <c r="B140" s="80"/>
      <c r="C140" s="80"/>
      <c r="D140" s="80"/>
      <c r="E140" s="80"/>
      <c r="F140" s="80"/>
      <c r="G140" s="80"/>
      <c r="H140" s="80"/>
    </row>
    <row r="141" spans="1:8" ht="14.25">
      <c r="A141" s="80"/>
      <c r="B141" s="80"/>
      <c r="C141" s="80"/>
      <c r="D141" s="80"/>
      <c r="E141" s="80"/>
      <c r="F141" s="80"/>
      <c r="G141" s="80"/>
      <c r="H141" s="80"/>
    </row>
    <row r="142" spans="1:8" ht="14.25">
      <c r="A142" s="80"/>
      <c r="B142" s="80"/>
      <c r="C142" s="80"/>
      <c r="D142" s="80"/>
      <c r="E142" s="80"/>
      <c r="F142" s="80"/>
      <c r="G142" s="80"/>
      <c r="H142" s="80"/>
    </row>
    <row r="143" spans="1:8" ht="14.25">
      <c r="A143" s="80"/>
      <c r="B143" s="80"/>
      <c r="C143" s="80"/>
      <c r="D143" s="80"/>
      <c r="E143" s="80"/>
      <c r="F143" s="80"/>
      <c r="G143" s="80"/>
      <c r="H143" s="80"/>
    </row>
    <row r="144" spans="1:8" ht="14.25">
      <c r="A144" s="80"/>
      <c r="B144" s="80"/>
      <c r="C144" s="80"/>
      <c r="D144" s="80"/>
      <c r="E144" s="80"/>
      <c r="F144" s="80"/>
      <c r="G144" s="80"/>
      <c r="H144" s="80"/>
    </row>
    <row r="145" spans="1:8" ht="14.25">
      <c r="A145" s="80"/>
      <c r="B145" s="80"/>
      <c r="C145" s="80"/>
      <c r="D145" s="80"/>
      <c r="E145" s="80"/>
      <c r="F145" s="80"/>
      <c r="G145" s="80"/>
      <c r="H145" s="80"/>
    </row>
    <row r="146" spans="1:8" ht="14.25">
      <c r="A146" s="80"/>
      <c r="B146" s="80"/>
      <c r="C146" s="80"/>
      <c r="D146" s="80"/>
      <c r="E146" s="80"/>
      <c r="F146" s="80"/>
      <c r="G146" s="80"/>
      <c r="H146" s="80"/>
    </row>
    <row r="147" spans="1:8" ht="14.25">
      <c r="A147" s="80"/>
      <c r="B147" s="80"/>
      <c r="C147" s="80"/>
      <c r="D147" s="80"/>
      <c r="E147" s="80"/>
      <c r="F147" s="80"/>
      <c r="G147" s="80"/>
      <c r="H147" s="80"/>
    </row>
    <row r="148" spans="1:8" ht="14.25">
      <c r="A148" s="80"/>
      <c r="B148" s="80"/>
      <c r="C148" s="80"/>
      <c r="D148" s="80"/>
      <c r="E148" s="80"/>
      <c r="F148" s="80"/>
      <c r="G148" s="80"/>
      <c r="H148" s="80"/>
    </row>
    <row r="149" spans="1:8" ht="14.25">
      <c r="A149" s="80"/>
      <c r="B149" s="80"/>
      <c r="C149" s="80"/>
      <c r="D149" s="80"/>
      <c r="E149" s="80"/>
      <c r="F149" s="80"/>
      <c r="G149" s="80"/>
      <c r="H149" s="80"/>
    </row>
    <row r="150" spans="1:8" ht="14.25">
      <c r="A150" s="80"/>
      <c r="B150" s="80"/>
      <c r="C150" s="80"/>
      <c r="D150" s="80"/>
      <c r="E150" s="80"/>
      <c r="F150" s="80"/>
      <c r="G150" s="80"/>
      <c r="H150" s="80"/>
    </row>
    <row r="151" spans="1:8" ht="14.25">
      <c r="A151" s="80"/>
      <c r="B151" s="80"/>
      <c r="C151" s="80"/>
      <c r="D151" s="80"/>
      <c r="E151" s="80"/>
      <c r="F151" s="80"/>
      <c r="G151" s="80"/>
      <c r="H151" s="80"/>
    </row>
    <row r="152" spans="1:8" ht="14.25">
      <c r="A152" s="80"/>
      <c r="B152" s="80"/>
      <c r="C152" s="80"/>
      <c r="D152" s="80"/>
      <c r="E152" s="80"/>
      <c r="F152" s="80"/>
      <c r="G152" s="80"/>
      <c r="H152" s="80"/>
    </row>
    <row r="153" spans="1:8" ht="14.25">
      <c r="A153" s="80"/>
      <c r="B153" s="80"/>
      <c r="C153" s="80"/>
      <c r="D153" s="80"/>
      <c r="E153" s="80"/>
      <c r="F153" s="80"/>
      <c r="G153" s="80"/>
      <c r="H153" s="80"/>
    </row>
    <row r="154" spans="1:8" ht="14.25">
      <c r="A154" s="80"/>
      <c r="B154" s="80"/>
      <c r="C154" s="80"/>
      <c r="D154" s="80"/>
      <c r="E154" s="80"/>
      <c r="F154" s="80"/>
      <c r="G154" s="80"/>
      <c r="H154" s="80"/>
    </row>
    <row r="155" spans="1:8" ht="14.25">
      <c r="A155" s="80"/>
      <c r="B155" s="80"/>
      <c r="C155" s="80"/>
      <c r="D155" s="80"/>
      <c r="E155" s="80"/>
      <c r="F155" s="80"/>
      <c r="G155" s="80"/>
      <c r="H155" s="80"/>
    </row>
    <row r="156" spans="1:8" ht="14.25">
      <c r="A156" s="80"/>
      <c r="B156" s="80"/>
      <c r="C156" s="80"/>
      <c r="D156" s="80"/>
      <c r="E156" s="80"/>
      <c r="F156" s="80"/>
      <c r="G156" s="80"/>
      <c r="H156" s="80"/>
    </row>
    <row r="157" spans="1:8" ht="14.25">
      <c r="A157" s="80"/>
      <c r="B157" s="80"/>
      <c r="C157" s="80"/>
      <c r="D157" s="80"/>
      <c r="E157" s="80"/>
      <c r="F157" s="80"/>
      <c r="G157" s="80"/>
      <c r="H157" s="80"/>
    </row>
    <row r="158" spans="1:8" ht="14.25">
      <c r="A158" s="80"/>
      <c r="B158" s="80"/>
      <c r="C158" s="80"/>
      <c r="D158" s="80"/>
      <c r="E158" s="80"/>
      <c r="F158" s="80"/>
      <c r="G158" s="80"/>
      <c r="H158" s="80"/>
    </row>
    <row r="159" spans="1:8" ht="14.25">
      <c r="A159" s="80"/>
      <c r="B159" s="80"/>
      <c r="C159" s="80"/>
      <c r="D159" s="80"/>
      <c r="E159" s="80"/>
      <c r="F159" s="80"/>
      <c r="G159" s="80"/>
      <c r="H159" s="80"/>
    </row>
    <row r="160" spans="1:8" ht="14.25">
      <c r="A160" s="80"/>
      <c r="B160" s="80"/>
      <c r="C160" s="80"/>
      <c r="D160" s="80"/>
      <c r="E160" s="80"/>
      <c r="F160" s="80"/>
      <c r="G160" s="80"/>
      <c r="H160" s="80"/>
    </row>
    <row r="161" spans="1:8" ht="14.25">
      <c r="A161" s="80"/>
      <c r="B161" s="80"/>
      <c r="C161" s="80"/>
      <c r="D161" s="80"/>
      <c r="E161" s="80"/>
      <c r="F161" s="80"/>
      <c r="G161" s="80"/>
      <c r="H161" s="80"/>
    </row>
    <row r="162" spans="1:8" ht="14.25">
      <c r="A162" s="80"/>
      <c r="B162" s="80"/>
      <c r="C162" s="80"/>
      <c r="D162" s="80"/>
      <c r="E162" s="80"/>
      <c r="F162" s="80"/>
      <c r="G162" s="80"/>
      <c r="H162" s="80"/>
    </row>
    <row r="163" spans="1:8" ht="14.25">
      <c r="A163" s="80"/>
      <c r="B163" s="80"/>
      <c r="C163" s="80"/>
      <c r="D163" s="80"/>
      <c r="E163" s="80"/>
      <c r="F163" s="80"/>
      <c r="G163" s="80"/>
      <c r="H163" s="80"/>
    </row>
    <row r="164" spans="1:8" ht="14.25">
      <c r="A164" s="80"/>
      <c r="B164" s="80"/>
      <c r="C164" s="80"/>
      <c r="D164" s="80"/>
      <c r="E164" s="80"/>
      <c r="F164" s="80"/>
      <c r="G164" s="80"/>
      <c r="H164" s="80"/>
    </row>
    <row r="165" spans="1:8" ht="14.25">
      <c r="A165" s="80"/>
      <c r="B165" s="80"/>
      <c r="C165" s="80"/>
      <c r="D165" s="80"/>
      <c r="E165" s="80"/>
      <c r="F165" s="80"/>
      <c r="G165" s="80"/>
      <c r="H165" s="80"/>
    </row>
    <row r="166" spans="1:8" ht="14.25">
      <c r="A166" s="80"/>
      <c r="B166" s="80"/>
      <c r="C166" s="80"/>
      <c r="D166" s="80"/>
      <c r="E166" s="80"/>
      <c r="F166" s="80"/>
      <c r="G166" s="80"/>
      <c r="H166" s="80"/>
    </row>
    <row r="167" spans="1:8" ht="14.25">
      <c r="A167" s="80"/>
      <c r="B167" s="80"/>
      <c r="C167" s="80"/>
      <c r="D167" s="80"/>
      <c r="E167" s="80"/>
      <c r="F167" s="80"/>
      <c r="G167" s="80"/>
      <c r="H167" s="80"/>
    </row>
    <row r="168" spans="1:8" ht="14.25">
      <c r="A168" s="80"/>
      <c r="B168" s="80"/>
      <c r="C168" s="80"/>
      <c r="D168" s="80"/>
      <c r="E168" s="80"/>
      <c r="F168" s="80"/>
      <c r="G168" s="80"/>
      <c r="H168" s="80"/>
    </row>
    <row r="169" spans="1:8" ht="14.25">
      <c r="A169" s="80"/>
      <c r="B169" s="80"/>
      <c r="C169" s="80"/>
      <c r="D169" s="80"/>
      <c r="E169" s="80"/>
      <c r="F169" s="80"/>
      <c r="G169" s="80"/>
      <c r="H169" s="80"/>
    </row>
    <row r="170" spans="1:8" ht="14.25">
      <c r="A170" s="80"/>
      <c r="B170" s="80"/>
      <c r="C170" s="80"/>
      <c r="D170" s="80"/>
      <c r="E170" s="80"/>
      <c r="F170" s="80"/>
      <c r="G170" s="80"/>
      <c r="H170" s="80"/>
    </row>
    <row r="171" spans="1:8" ht="14.25">
      <c r="A171" s="80"/>
      <c r="B171" s="80"/>
      <c r="C171" s="80"/>
      <c r="D171" s="80"/>
      <c r="E171" s="80"/>
      <c r="F171" s="80"/>
      <c r="G171" s="80"/>
      <c r="H171" s="80"/>
    </row>
    <row r="172" spans="1:8" ht="14.25">
      <c r="A172" s="80"/>
      <c r="B172" s="80"/>
      <c r="C172" s="80"/>
      <c r="D172" s="80"/>
      <c r="E172" s="80"/>
      <c r="F172" s="80"/>
      <c r="G172" s="80"/>
      <c r="H172" s="80"/>
    </row>
    <row r="173" spans="1:8" ht="14.25">
      <c r="A173" s="80"/>
      <c r="B173" s="80"/>
      <c r="C173" s="80"/>
      <c r="D173" s="80"/>
      <c r="E173" s="80"/>
      <c r="F173" s="80"/>
      <c r="G173" s="80"/>
      <c r="H173" s="80"/>
    </row>
    <row r="174" spans="1:8" ht="14.25">
      <c r="A174" s="80"/>
      <c r="B174" s="80"/>
      <c r="C174" s="80"/>
      <c r="D174" s="80"/>
      <c r="E174" s="80"/>
      <c r="F174" s="80"/>
      <c r="G174" s="80"/>
      <c r="H174" s="80"/>
    </row>
    <row r="175" spans="1:8" ht="14.25">
      <c r="A175" s="80"/>
      <c r="B175" s="80"/>
      <c r="C175" s="80"/>
      <c r="D175" s="80"/>
      <c r="E175" s="80"/>
      <c r="F175" s="80"/>
      <c r="G175" s="80"/>
      <c r="H175" s="80"/>
    </row>
    <row r="176" spans="1:8" ht="14.25">
      <c r="A176" s="80"/>
      <c r="B176" s="80"/>
      <c r="C176" s="80"/>
      <c r="D176" s="80"/>
      <c r="E176" s="80"/>
      <c r="F176" s="80"/>
      <c r="G176" s="80"/>
      <c r="H176" s="80"/>
    </row>
    <row r="177" spans="1:8" ht="14.25">
      <c r="A177" s="80"/>
      <c r="B177" s="80"/>
      <c r="C177" s="80"/>
      <c r="D177" s="80"/>
      <c r="E177" s="80"/>
      <c r="F177" s="80"/>
      <c r="G177" s="80"/>
      <c r="H177" s="80"/>
    </row>
    <row r="178" spans="1:8" ht="14.25">
      <c r="A178" s="80"/>
      <c r="B178" s="80"/>
      <c r="C178" s="80"/>
      <c r="D178" s="80"/>
      <c r="E178" s="80"/>
      <c r="F178" s="80"/>
      <c r="G178" s="80"/>
      <c r="H178" s="80"/>
    </row>
    <row r="179" spans="1:8" ht="14.25">
      <c r="A179" s="80"/>
      <c r="B179" s="80"/>
      <c r="C179" s="80"/>
      <c r="D179" s="80"/>
      <c r="E179" s="80"/>
      <c r="F179" s="80"/>
      <c r="G179" s="80"/>
      <c r="H179" s="80"/>
    </row>
    <row r="180" spans="1:8" ht="14.25">
      <c r="A180" s="80"/>
      <c r="B180" s="80"/>
      <c r="C180" s="80"/>
      <c r="D180" s="80"/>
      <c r="E180" s="80"/>
      <c r="F180" s="80"/>
      <c r="G180" s="80"/>
      <c r="H180" s="80"/>
    </row>
    <row r="181" spans="1:8" ht="14.25">
      <c r="A181" s="80"/>
      <c r="B181" s="80"/>
      <c r="C181" s="80"/>
      <c r="D181" s="80"/>
      <c r="E181" s="80"/>
      <c r="F181" s="80"/>
      <c r="G181" s="80"/>
      <c r="H181" s="80"/>
    </row>
    <row r="182" spans="1:8" ht="14.25">
      <c r="A182" s="80"/>
      <c r="B182" s="80"/>
      <c r="C182" s="80"/>
      <c r="D182" s="80"/>
      <c r="E182" s="80"/>
      <c r="F182" s="80"/>
      <c r="G182" s="80"/>
      <c r="H182" s="80"/>
    </row>
    <row r="183" spans="1:8" ht="14.25">
      <c r="A183" s="80"/>
      <c r="B183" s="80"/>
      <c r="C183" s="80"/>
      <c r="D183" s="80"/>
      <c r="E183" s="80"/>
      <c r="F183" s="80"/>
      <c r="G183" s="80"/>
      <c r="H183" s="80"/>
    </row>
    <row r="184" spans="1:8" ht="14.25">
      <c r="A184" s="80"/>
      <c r="B184" s="80"/>
      <c r="C184" s="80"/>
      <c r="D184" s="80"/>
      <c r="E184" s="80"/>
      <c r="F184" s="80"/>
      <c r="G184" s="80"/>
      <c r="H184" s="80"/>
    </row>
    <row r="185" spans="1:8" ht="14.25">
      <c r="A185" s="80"/>
      <c r="B185" s="80"/>
      <c r="C185" s="80"/>
      <c r="D185" s="80"/>
      <c r="E185" s="80"/>
      <c r="F185" s="80"/>
      <c r="G185" s="80"/>
      <c r="H185" s="80"/>
    </row>
    <row r="186" spans="1:8" ht="14.25">
      <c r="A186" s="80"/>
      <c r="B186" s="80"/>
      <c r="C186" s="80"/>
      <c r="D186" s="80"/>
      <c r="E186" s="80"/>
      <c r="F186" s="80"/>
      <c r="G186" s="80"/>
      <c r="H186" s="80"/>
    </row>
    <row r="187" spans="1:8" ht="14.25">
      <c r="A187" s="80"/>
      <c r="B187" s="80"/>
      <c r="C187" s="80"/>
      <c r="D187" s="80"/>
      <c r="E187" s="80"/>
      <c r="F187" s="80"/>
      <c r="G187" s="80"/>
      <c r="H187" s="80"/>
    </row>
    <row r="188" spans="1:8" ht="14.25">
      <c r="A188" s="80"/>
      <c r="B188" s="80"/>
      <c r="C188" s="80"/>
      <c r="D188" s="80"/>
      <c r="E188" s="80"/>
      <c r="F188" s="80"/>
      <c r="G188" s="80"/>
      <c r="H188" s="80"/>
    </row>
    <row r="189" spans="1:8" ht="14.25">
      <c r="A189" s="80"/>
      <c r="B189" s="80"/>
      <c r="C189" s="80"/>
      <c r="D189" s="80"/>
      <c r="E189" s="80"/>
      <c r="F189" s="80"/>
      <c r="G189" s="80"/>
      <c r="H189" s="80"/>
    </row>
    <row r="190" spans="1:8" ht="14.25">
      <c r="A190" s="80"/>
      <c r="B190" s="80"/>
      <c r="C190" s="80"/>
      <c r="D190" s="80"/>
      <c r="E190" s="80"/>
      <c r="F190" s="80"/>
      <c r="G190" s="80"/>
      <c r="H190" s="80"/>
    </row>
    <row r="191" spans="1:8" ht="14.25">
      <c r="A191" s="80"/>
      <c r="B191" s="80"/>
      <c r="C191" s="80"/>
      <c r="D191" s="80"/>
      <c r="E191" s="80"/>
      <c r="F191" s="80"/>
      <c r="G191" s="80"/>
      <c r="H191" s="80"/>
    </row>
    <row r="192" spans="1:8" ht="14.25">
      <c r="A192" s="80"/>
      <c r="B192" s="80"/>
      <c r="C192" s="80"/>
      <c r="D192" s="80"/>
      <c r="E192" s="80"/>
      <c r="F192" s="80"/>
      <c r="G192" s="80"/>
      <c r="H192" s="80"/>
    </row>
    <row r="193" spans="1:8" ht="14.25">
      <c r="A193" s="80"/>
      <c r="B193" s="80"/>
      <c r="C193" s="80"/>
      <c r="D193" s="80"/>
      <c r="E193" s="80"/>
      <c r="F193" s="80"/>
      <c r="G193" s="80"/>
      <c r="H193" s="80"/>
    </row>
    <row r="194" spans="1:8" ht="14.25">
      <c r="A194" s="80"/>
      <c r="B194" s="80"/>
      <c r="C194" s="80"/>
      <c r="D194" s="80"/>
      <c r="E194" s="80"/>
      <c r="F194" s="80"/>
      <c r="G194" s="80"/>
      <c r="H194" s="80"/>
    </row>
    <row r="195" spans="1:8" ht="14.25">
      <c r="A195" s="80"/>
      <c r="B195" s="80"/>
      <c r="C195" s="80"/>
      <c r="D195" s="80"/>
      <c r="E195" s="80"/>
      <c r="F195" s="80"/>
      <c r="G195" s="80"/>
      <c r="H195" s="80"/>
    </row>
    <row r="196" spans="1:8" ht="14.25">
      <c r="A196" s="80"/>
      <c r="B196" s="80"/>
      <c r="C196" s="80"/>
      <c r="D196" s="80"/>
      <c r="E196" s="80"/>
      <c r="F196" s="80"/>
      <c r="G196" s="80"/>
      <c r="H196" s="80"/>
    </row>
    <row r="197" spans="1:8" ht="14.25">
      <c r="A197" s="80"/>
      <c r="B197" s="80"/>
      <c r="C197" s="80"/>
      <c r="D197" s="80"/>
      <c r="E197" s="80"/>
      <c r="F197" s="80"/>
      <c r="G197" s="80"/>
      <c r="H197" s="80"/>
    </row>
    <row r="198" spans="1:8" ht="14.25">
      <c r="A198" s="80"/>
      <c r="B198" s="80"/>
      <c r="C198" s="80"/>
      <c r="D198" s="80"/>
      <c r="E198" s="80"/>
      <c r="F198" s="80"/>
      <c r="G198" s="80"/>
      <c r="H198" s="80"/>
    </row>
    <row r="199" spans="1:8" ht="14.25">
      <c r="A199" s="80"/>
      <c r="B199" s="80"/>
      <c r="C199" s="80"/>
      <c r="D199" s="80"/>
      <c r="E199" s="80"/>
      <c r="F199" s="80"/>
      <c r="G199" s="80"/>
      <c r="H199" s="80"/>
    </row>
    <row r="200" spans="1:8" ht="14.25">
      <c r="A200" s="80"/>
      <c r="B200" s="80"/>
      <c r="C200" s="80"/>
      <c r="D200" s="80"/>
      <c r="E200" s="80"/>
      <c r="F200" s="80"/>
      <c r="G200" s="80"/>
      <c r="H200" s="80"/>
    </row>
    <row r="201" spans="1:8" ht="14.25">
      <c r="A201" s="80"/>
      <c r="B201" s="80"/>
      <c r="C201" s="80"/>
      <c r="D201" s="80"/>
      <c r="E201" s="80"/>
      <c r="F201" s="80"/>
      <c r="G201" s="80"/>
      <c r="H201" s="80"/>
    </row>
    <row r="202" spans="1:8" ht="14.25">
      <c r="A202" s="80"/>
      <c r="B202" s="80"/>
      <c r="C202" s="80"/>
      <c r="D202" s="80"/>
      <c r="E202" s="80"/>
      <c r="F202" s="80"/>
      <c r="G202" s="80"/>
      <c r="H202" s="80"/>
    </row>
    <row r="203" spans="1:8" ht="14.25">
      <c r="A203" s="80"/>
      <c r="B203" s="80"/>
      <c r="C203" s="80"/>
      <c r="D203" s="80"/>
      <c r="E203" s="80"/>
      <c r="F203" s="80"/>
      <c r="G203" s="80"/>
      <c r="H203" s="80"/>
    </row>
    <row r="204" spans="1:8" ht="14.25">
      <c r="A204" s="80"/>
      <c r="B204" s="80"/>
      <c r="C204" s="80"/>
      <c r="D204" s="80"/>
      <c r="E204" s="80"/>
      <c r="F204" s="80"/>
      <c r="G204" s="80"/>
      <c r="H204" s="80"/>
    </row>
    <row r="205" spans="1:8" ht="14.25">
      <c r="A205" s="80"/>
      <c r="B205" s="80"/>
      <c r="C205" s="80"/>
      <c r="D205" s="80"/>
      <c r="E205" s="80"/>
      <c r="F205" s="80"/>
      <c r="G205" s="80"/>
      <c r="H205" s="80"/>
    </row>
    <row r="206" spans="1:8" ht="14.25">
      <c r="A206" s="80"/>
      <c r="B206" s="80"/>
      <c r="C206" s="80"/>
      <c r="D206" s="80"/>
      <c r="E206" s="80"/>
      <c r="F206" s="80"/>
      <c r="G206" s="80"/>
      <c r="H206" s="80"/>
    </row>
    <row r="207" spans="1:8" ht="14.25">
      <c r="A207" s="80"/>
      <c r="B207" s="80"/>
      <c r="C207" s="80"/>
      <c r="D207" s="80"/>
      <c r="E207" s="80"/>
      <c r="F207" s="80"/>
      <c r="G207" s="80"/>
      <c r="H207" s="80"/>
    </row>
    <row r="208" spans="1:8" ht="14.25">
      <c r="A208" s="80"/>
      <c r="B208" s="80"/>
      <c r="C208" s="80"/>
      <c r="D208" s="80"/>
      <c r="E208" s="80"/>
      <c r="F208" s="80"/>
      <c r="G208" s="80"/>
      <c r="H208" s="80"/>
    </row>
    <row r="209" spans="1:8" ht="14.25">
      <c r="A209" s="80"/>
      <c r="B209" s="80"/>
      <c r="C209" s="80"/>
      <c r="D209" s="80"/>
      <c r="E209" s="80"/>
      <c r="F209" s="80"/>
      <c r="G209" s="80"/>
      <c r="H209" s="80"/>
    </row>
    <row r="210" spans="1:8" ht="14.25">
      <c r="A210" s="80"/>
      <c r="B210" s="80"/>
      <c r="C210" s="80"/>
      <c r="D210" s="80"/>
      <c r="E210" s="80"/>
      <c r="F210" s="80"/>
      <c r="G210" s="80"/>
      <c r="H210" s="80"/>
    </row>
    <row r="211" spans="1:8" ht="14.25">
      <c r="A211" s="80"/>
      <c r="B211" s="80"/>
      <c r="C211" s="80"/>
      <c r="D211" s="80"/>
      <c r="E211" s="80"/>
      <c r="F211" s="80"/>
      <c r="G211" s="80"/>
      <c r="H211" s="80"/>
    </row>
    <row r="212" spans="1:8" ht="14.25">
      <c r="A212" s="80"/>
      <c r="B212" s="80"/>
      <c r="C212" s="80"/>
      <c r="D212" s="80"/>
      <c r="E212" s="80"/>
      <c r="F212" s="80"/>
      <c r="G212" s="80"/>
      <c r="H212" s="80"/>
    </row>
    <row r="213" spans="1:8" ht="14.25">
      <c r="A213" s="80"/>
      <c r="B213" s="80"/>
      <c r="C213" s="80"/>
      <c r="D213" s="80"/>
      <c r="E213" s="80"/>
      <c r="F213" s="80"/>
      <c r="G213" s="80"/>
      <c r="H213" s="80"/>
    </row>
    <row r="214" spans="1:8" ht="14.25">
      <c r="A214" s="80"/>
      <c r="B214" s="80"/>
      <c r="C214" s="80"/>
      <c r="D214" s="80"/>
      <c r="E214" s="80"/>
      <c r="F214" s="80"/>
      <c r="G214" s="80"/>
      <c r="H214" s="80"/>
    </row>
    <row r="215" spans="1:8" ht="14.25">
      <c r="A215" s="80"/>
      <c r="B215" s="80"/>
      <c r="C215" s="80"/>
      <c r="D215" s="80"/>
      <c r="E215" s="80"/>
      <c r="F215" s="80"/>
      <c r="G215" s="80"/>
      <c r="H215" s="80"/>
    </row>
    <row r="216" spans="1:8" ht="14.25">
      <c r="A216" s="80"/>
      <c r="B216" s="80"/>
      <c r="C216" s="80"/>
      <c r="D216" s="80"/>
      <c r="E216" s="80"/>
      <c r="F216" s="80"/>
      <c r="G216" s="80"/>
      <c r="H216" s="80"/>
    </row>
    <row r="217" spans="1:8" ht="14.25">
      <c r="A217" s="80"/>
      <c r="B217" s="80"/>
      <c r="C217" s="80"/>
      <c r="D217" s="80"/>
      <c r="E217" s="80"/>
      <c r="F217" s="80"/>
      <c r="G217" s="80"/>
      <c r="H217" s="80"/>
    </row>
    <row r="218" spans="1:8" ht="14.25">
      <c r="A218" s="80"/>
      <c r="B218" s="80"/>
      <c r="C218" s="80"/>
      <c r="D218" s="80"/>
      <c r="E218" s="80"/>
      <c r="F218" s="80"/>
      <c r="G218" s="80"/>
      <c r="H218" s="80"/>
    </row>
    <row r="219" spans="1:8" ht="14.25">
      <c r="A219" s="80"/>
      <c r="B219" s="80"/>
      <c r="C219" s="80"/>
      <c r="D219" s="80"/>
      <c r="E219" s="80"/>
      <c r="F219" s="80"/>
      <c r="G219" s="80"/>
      <c r="H219" s="80"/>
    </row>
    <row r="220" spans="1:8" ht="14.25">
      <c r="A220" s="80"/>
      <c r="B220" s="80"/>
      <c r="C220" s="80"/>
      <c r="D220" s="80"/>
      <c r="E220" s="80"/>
      <c r="F220" s="80"/>
      <c r="G220" s="80"/>
      <c r="H220" s="80"/>
    </row>
    <row r="221" spans="1:8" ht="14.25">
      <c r="A221" s="80"/>
      <c r="B221" s="80"/>
      <c r="C221" s="80"/>
      <c r="D221" s="80"/>
      <c r="E221" s="80"/>
      <c r="F221" s="80"/>
      <c r="G221" s="80"/>
      <c r="H221" s="80"/>
    </row>
    <row r="222" spans="1:8" ht="14.25">
      <c r="A222" s="80"/>
      <c r="B222" s="80"/>
      <c r="C222" s="80"/>
      <c r="D222" s="80"/>
      <c r="E222" s="80"/>
      <c r="F222" s="80"/>
      <c r="G222" s="80"/>
      <c r="H222" s="80"/>
    </row>
    <row r="223" spans="1:8" ht="14.25">
      <c r="A223" s="80"/>
      <c r="B223" s="80"/>
      <c r="C223" s="80"/>
      <c r="D223" s="80"/>
      <c r="E223" s="80"/>
      <c r="F223" s="80"/>
      <c r="G223" s="80"/>
      <c r="H223" s="80"/>
    </row>
    <row r="224" spans="1:8" ht="14.25">
      <c r="A224" s="80"/>
      <c r="B224" s="80"/>
      <c r="C224" s="80"/>
      <c r="D224" s="80"/>
      <c r="E224" s="80"/>
      <c r="F224" s="80"/>
      <c r="G224" s="80"/>
      <c r="H224" s="80"/>
    </row>
    <row r="225" spans="1:8" ht="14.25">
      <c r="A225" s="80"/>
      <c r="B225" s="80"/>
      <c r="C225" s="80"/>
      <c r="D225" s="80"/>
      <c r="E225" s="80"/>
      <c r="F225" s="80"/>
      <c r="G225" s="80"/>
      <c r="H225" s="80"/>
    </row>
    <row r="226" spans="1:8" ht="14.25">
      <c r="A226" s="80"/>
      <c r="B226" s="80"/>
      <c r="C226" s="80"/>
      <c r="D226" s="80"/>
      <c r="E226" s="80"/>
      <c r="F226" s="80"/>
      <c r="G226" s="80"/>
      <c r="H226" s="80"/>
    </row>
    <row r="227" spans="1:8" ht="14.25">
      <c r="A227" s="80"/>
      <c r="B227" s="80"/>
      <c r="C227" s="80"/>
      <c r="D227" s="80"/>
      <c r="E227" s="80"/>
      <c r="F227" s="80"/>
      <c r="G227" s="80"/>
      <c r="H227" s="80"/>
    </row>
    <row r="228" spans="1:8" ht="14.25">
      <c r="A228" s="80"/>
      <c r="B228" s="80"/>
      <c r="C228" s="80"/>
      <c r="D228" s="80"/>
      <c r="E228" s="80"/>
      <c r="F228" s="80"/>
      <c r="G228" s="80"/>
      <c r="H228" s="80"/>
    </row>
    <row r="229" spans="1:8" ht="14.25">
      <c r="A229" s="80"/>
      <c r="B229" s="80"/>
      <c r="C229" s="80"/>
      <c r="D229" s="80"/>
      <c r="E229" s="80"/>
      <c r="F229" s="80"/>
      <c r="G229" s="80"/>
      <c r="H229" s="80"/>
    </row>
    <row r="230" spans="1:8" ht="14.25">
      <c r="A230" s="80"/>
      <c r="B230" s="80"/>
      <c r="C230" s="80"/>
      <c r="D230" s="80"/>
      <c r="E230" s="80"/>
      <c r="F230" s="80"/>
      <c r="G230" s="80"/>
      <c r="H230" s="80"/>
    </row>
    <row r="231" spans="1:8" ht="14.25">
      <c r="A231" s="80"/>
      <c r="B231" s="80"/>
      <c r="C231" s="80"/>
      <c r="D231" s="80"/>
      <c r="E231" s="80"/>
      <c r="F231" s="80"/>
      <c r="G231" s="80"/>
      <c r="H231" s="80"/>
    </row>
    <row r="232" spans="1:8" ht="14.25">
      <c r="A232" s="80"/>
      <c r="B232" s="80"/>
      <c r="C232" s="80"/>
      <c r="D232" s="80"/>
      <c r="E232" s="80"/>
      <c r="F232" s="80"/>
      <c r="G232" s="80"/>
      <c r="H232" s="80"/>
    </row>
    <row r="233" spans="1:8" ht="14.25">
      <c r="A233" s="80"/>
      <c r="B233" s="80"/>
      <c r="C233" s="80"/>
      <c r="D233" s="80"/>
      <c r="E233" s="80"/>
      <c r="F233" s="80"/>
      <c r="G233" s="80"/>
      <c r="H233" s="80"/>
    </row>
    <row r="234" spans="1:8" ht="14.25">
      <c r="A234" s="80"/>
      <c r="B234" s="80"/>
      <c r="C234" s="80"/>
      <c r="D234" s="80"/>
      <c r="E234" s="80"/>
      <c r="F234" s="80"/>
      <c r="G234" s="80"/>
      <c r="H234" s="80"/>
    </row>
    <row r="235" spans="1:8" ht="14.25">
      <c r="A235" s="80"/>
      <c r="B235" s="80"/>
      <c r="C235" s="80"/>
      <c r="D235" s="80"/>
      <c r="E235" s="80"/>
      <c r="F235" s="80"/>
      <c r="G235" s="80"/>
      <c r="H235" s="80"/>
    </row>
    <row r="236" spans="1:8" ht="14.25">
      <c r="A236" s="80"/>
      <c r="B236" s="80"/>
      <c r="C236" s="80"/>
      <c r="D236" s="80"/>
      <c r="E236" s="80"/>
      <c r="F236" s="80"/>
      <c r="G236" s="80"/>
      <c r="H236" s="80"/>
    </row>
    <row r="237" spans="1:8" ht="14.25">
      <c r="A237" s="80"/>
      <c r="B237" s="80"/>
      <c r="C237" s="80"/>
      <c r="D237" s="80"/>
      <c r="E237" s="80"/>
      <c r="F237" s="80"/>
      <c r="G237" s="80"/>
      <c r="H237" s="80"/>
    </row>
    <row r="238" spans="1:8" ht="14.25">
      <c r="A238" s="80"/>
      <c r="B238" s="80"/>
      <c r="C238" s="80"/>
      <c r="D238" s="80"/>
      <c r="E238" s="80"/>
      <c r="F238" s="80"/>
      <c r="G238" s="80"/>
      <c r="H238" s="80"/>
    </row>
    <row r="239" spans="1:8" ht="14.25">
      <c r="A239" s="80"/>
      <c r="B239" s="80"/>
      <c r="C239" s="80"/>
      <c r="D239" s="80"/>
      <c r="E239" s="80"/>
      <c r="F239" s="80"/>
      <c r="G239" s="80"/>
      <c r="H239" s="80"/>
    </row>
    <row r="240" spans="1:8" ht="14.25">
      <c r="A240" s="80"/>
      <c r="B240" s="80"/>
      <c r="C240" s="80"/>
      <c r="D240" s="80"/>
      <c r="E240" s="80"/>
      <c r="F240" s="80"/>
      <c r="G240" s="80"/>
      <c r="H240" s="80"/>
    </row>
    <row r="241" spans="1:8" ht="14.25">
      <c r="A241" s="80"/>
      <c r="B241" s="80"/>
      <c r="C241" s="80"/>
      <c r="D241" s="80"/>
      <c r="E241" s="80"/>
      <c r="F241" s="80"/>
      <c r="G241" s="80"/>
      <c r="H241" s="80"/>
    </row>
    <row r="242" spans="1:8" ht="14.25">
      <c r="A242" s="80"/>
      <c r="B242" s="80"/>
      <c r="C242" s="80"/>
      <c r="D242" s="80"/>
      <c r="E242" s="80"/>
      <c r="F242" s="80"/>
      <c r="G242" s="80"/>
      <c r="H242" s="80"/>
    </row>
    <row r="243" spans="1:8" ht="14.25">
      <c r="A243" s="80"/>
      <c r="B243" s="80"/>
      <c r="C243" s="80"/>
      <c r="D243" s="80"/>
      <c r="E243" s="80"/>
      <c r="F243" s="80"/>
      <c r="G243" s="80"/>
      <c r="H243" s="80"/>
    </row>
    <row r="244" spans="1:8" ht="14.25">
      <c r="A244" s="80"/>
      <c r="B244" s="80"/>
      <c r="C244" s="80"/>
      <c r="D244" s="80"/>
      <c r="E244" s="80"/>
      <c r="F244" s="80"/>
      <c r="G244" s="80"/>
      <c r="H244" s="80"/>
    </row>
    <row r="245" spans="1:8" ht="14.25">
      <c r="A245" s="80"/>
      <c r="B245" s="80"/>
      <c r="C245" s="80"/>
      <c r="D245" s="80"/>
      <c r="E245" s="80"/>
      <c r="F245" s="80"/>
      <c r="G245" s="80"/>
      <c r="H245" s="80"/>
    </row>
    <row r="246" spans="1:8" ht="14.25">
      <c r="A246" s="80"/>
      <c r="B246" s="80"/>
      <c r="C246" s="80"/>
      <c r="D246" s="80"/>
      <c r="E246" s="80"/>
      <c r="F246" s="80"/>
      <c r="G246" s="80"/>
      <c r="H246" s="80"/>
    </row>
    <row r="247" spans="1:8" ht="14.25">
      <c r="A247" s="80"/>
      <c r="B247" s="80"/>
      <c r="C247" s="80"/>
      <c r="D247" s="80"/>
      <c r="E247" s="80"/>
      <c r="F247" s="80"/>
      <c r="G247" s="80"/>
      <c r="H247" s="80"/>
    </row>
    <row r="248" spans="1:8" ht="14.25">
      <c r="A248" s="80"/>
      <c r="B248" s="80"/>
      <c r="C248" s="80"/>
      <c r="D248" s="80"/>
      <c r="E248" s="80"/>
      <c r="F248" s="80"/>
      <c r="G248" s="80"/>
      <c r="H248" s="80"/>
    </row>
    <row r="249" spans="1:8" ht="14.25">
      <c r="A249" s="80"/>
      <c r="B249" s="80"/>
      <c r="C249" s="80"/>
      <c r="D249" s="80"/>
      <c r="E249" s="80"/>
      <c r="F249" s="80"/>
      <c r="G249" s="80"/>
      <c r="H249" s="80"/>
    </row>
    <row r="250" spans="1:8" ht="14.25">
      <c r="A250" s="80"/>
      <c r="B250" s="80"/>
      <c r="C250" s="80"/>
      <c r="D250" s="80"/>
      <c r="E250" s="80"/>
      <c r="F250" s="80"/>
      <c r="G250" s="80"/>
      <c r="H250" s="80"/>
    </row>
    <row r="251" spans="1:8" ht="14.25">
      <c r="A251" s="80"/>
      <c r="B251" s="80"/>
      <c r="C251" s="80"/>
      <c r="D251" s="80"/>
      <c r="E251" s="80"/>
      <c r="F251" s="80"/>
      <c r="G251" s="80"/>
      <c r="H251" s="80"/>
    </row>
    <row r="252" spans="1:8" ht="14.25">
      <c r="A252" s="80"/>
      <c r="B252" s="80"/>
      <c r="C252" s="80"/>
      <c r="D252" s="80"/>
      <c r="E252" s="80"/>
      <c r="F252" s="80"/>
      <c r="G252" s="80"/>
      <c r="H252" s="80"/>
    </row>
    <row r="253" spans="1:8" ht="14.25">
      <c r="A253" s="80"/>
      <c r="B253" s="80"/>
      <c r="C253" s="80"/>
      <c r="D253" s="80"/>
      <c r="E253" s="80"/>
      <c r="F253" s="80"/>
      <c r="G253" s="80"/>
      <c r="H253" s="80"/>
    </row>
    <row r="254" spans="1:8" ht="14.25">
      <c r="A254" s="80"/>
      <c r="B254" s="80"/>
      <c r="C254" s="80"/>
      <c r="D254" s="80"/>
      <c r="E254" s="80"/>
      <c r="F254" s="80"/>
      <c r="G254" s="80"/>
      <c r="H254" s="80"/>
    </row>
    <row r="255" spans="1:8" ht="14.25">
      <c r="A255" s="80"/>
      <c r="B255" s="80"/>
      <c r="C255" s="80"/>
      <c r="D255" s="80"/>
      <c r="E255" s="80"/>
      <c r="F255" s="80"/>
      <c r="G255" s="80"/>
      <c r="H255" s="80"/>
    </row>
    <row r="256" spans="1:8" ht="14.25">
      <c r="A256" s="80"/>
      <c r="B256" s="80"/>
      <c r="C256" s="80"/>
      <c r="D256" s="80"/>
      <c r="E256" s="80"/>
      <c r="F256" s="80"/>
      <c r="G256" s="80"/>
      <c r="H256" s="80"/>
    </row>
    <row r="257" spans="1:8" ht="14.25">
      <c r="A257" s="80"/>
      <c r="B257" s="80"/>
      <c r="C257" s="80"/>
      <c r="D257" s="80"/>
      <c r="E257" s="80"/>
      <c r="F257" s="80"/>
      <c r="G257" s="80"/>
      <c r="H257" s="80"/>
    </row>
    <row r="258" spans="1:8" ht="14.25">
      <c r="A258" s="80"/>
      <c r="B258" s="80"/>
      <c r="C258" s="80"/>
      <c r="D258" s="80"/>
      <c r="E258" s="80"/>
      <c r="F258" s="80"/>
      <c r="G258" s="80"/>
      <c r="H258" s="80"/>
    </row>
    <row r="259" spans="1:8" ht="14.25">
      <c r="A259" s="80"/>
      <c r="B259" s="80"/>
      <c r="C259" s="80"/>
      <c r="D259" s="80"/>
      <c r="E259" s="80"/>
      <c r="F259" s="80"/>
      <c r="G259" s="80"/>
      <c r="H259" s="80"/>
    </row>
    <row r="260" spans="1:8" ht="14.25">
      <c r="A260" s="80"/>
      <c r="B260" s="80"/>
      <c r="C260" s="80"/>
      <c r="D260" s="80"/>
      <c r="E260" s="80"/>
      <c r="F260" s="80"/>
      <c r="G260" s="80"/>
      <c r="H260" s="80"/>
    </row>
    <row r="261" spans="1:8" ht="14.25">
      <c r="A261" s="80"/>
      <c r="B261" s="80"/>
      <c r="C261" s="80"/>
      <c r="D261" s="80"/>
      <c r="E261" s="80"/>
      <c r="F261" s="80"/>
      <c r="G261" s="80"/>
      <c r="H261" s="80"/>
    </row>
    <row r="262" spans="1:8" ht="14.25">
      <c r="A262" s="80"/>
      <c r="B262" s="80"/>
      <c r="C262" s="80"/>
      <c r="D262" s="80"/>
      <c r="E262" s="80"/>
      <c r="F262" s="80"/>
      <c r="G262" s="80"/>
      <c r="H262" s="80"/>
    </row>
    <row r="263" spans="1:8" ht="14.25">
      <c r="A263" s="80"/>
      <c r="B263" s="80"/>
      <c r="C263" s="80"/>
      <c r="D263" s="80"/>
      <c r="E263" s="80"/>
      <c r="F263" s="80"/>
      <c r="G263" s="80"/>
      <c r="H263" s="80"/>
    </row>
    <row r="264" spans="1:8" ht="14.25">
      <c r="A264" s="80"/>
      <c r="B264" s="80"/>
      <c r="C264" s="80"/>
      <c r="D264" s="80"/>
      <c r="E264" s="80"/>
      <c r="F264" s="80"/>
      <c r="G264" s="80"/>
      <c r="H264" s="80"/>
    </row>
    <row r="265" spans="1:8" ht="14.25">
      <c r="A265" s="80"/>
      <c r="B265" s="80"/>
      <c r="C265" s="80"/>
      <c r="D265" s="80"/>
      <c r="E265" s="80"/>
      <c r="F265" s="80"/>
      <c r="G265" s="80"/>
      <c r="H265" s="80"/>
    </row>
    <row r="266" spans="1:8" ht="14.25">
      <c r="A266" s="80"/>
      <c r="B266" s="80"/>
      <c r="C266" s="80"/>
      <c r="D266" s="80"/>
      <c r="E266" s="80"/>
      <c r="F266" s="80"/>
      <c r="G266" s="80"/>
      <c r="H266" s="80"/>
    </row>
    <row r="267" spans="1:8" ht="14.25">
      <c r="A267" s="80"/>
      <c r="B267" s="80"/>
      <c r="C267" s="80"/>
      <c r="D267" s="80"/>
      <c r="E267" s="80"/>
      <c r="F267" s="80"/>
      <c r="G267" s="80"/>
      <c r="H267" s="80"/>
    </row>
    <row r="268" spans="1:8" ht="14.25">
      <c r="A268" s="80"/>
      <c r="B268" s="80"/>
      <c r="C268" s="80"/>
      <c r="D268" s="80"/>
      <c r="E268" s="80"/>
      <c r="F268" s="80"/>
      <c r="G268" s="80"/>
      <c r="H268" s="80"/>
    </row>
    <row r="269" spans="1:8" ht="14.25">
      <c r="A269" s="80"/>
      <c r="B269" s="80"/>
      <c r="C269" s="80"/>
      <c r="D269" s="80"/>
      <c r="E269" s="80"/>
      <c r="F269" s="80"/>
      <c r="G269" s="80"/>
      <c r="H269" s="80"/>
    </row>
    <row r="270" spans="1:8" ht="14.25">
      <c r="A270" s="80"/>
      <c r="B270" s="80"/>
      <c r="C270" s="80"/>
      <c r="D270" s="80"/>
      <c r="E270" s="80"/>
      <c r="F270" s="80"/>
      <c r="G270" s="80"/>
      <c r="H270" s="80"/>
    </row>
    <row r="271" spans="1:8" ht="14.25">
      <c r="A271" s="80"/>
      <c r="B271" s="80"/>
      <c r="C271" s="80"/>
      <c r="D271" s="80"/>
      <c r="E271" s="80"/>
      <c r="F271" s="80"/>
      <c r="G271" s="80"/>
      <c r="H271" s="80"/>
    </row>
    <row r="272" spans="1:8" ht="14.25">
      <c r="A272" s="80"/>
      <c r="B272" s="80"/>
      <c r="C272" s="80"/>
      <c r="D272" s="80"/>
      <c r="E272" s="80"/>
      <c r="F272" s="80"/>
      <c r="G272" s="80"/>
      <c r="H272" s="80"/>
    </row>
    <row r="273" spans="1:8" ht="14.25">
      <c r="A273" s="80"/>
      <c r="B273" s="80"/>
      <c r="C273" s="80"/>
      <c r="D273" s="80"/>
      <c r="E273" s="80"/>
      <c r="F273" s="80"/>
      <c r="G273" s="80"/>
      <c r="H273" s="80"/>
    </row>
    <row r="274" spans="1:8" ht="14.25">
      <c r="A274" s="80"/>
      <c r="B274" s="80"/>
      <c r="C274" s="80"/>
      <c r="D274" s="80"/>
      <c r="E274" s="80"/>
      <c r="F274" s="80"/>
      <c r="G274" s="80"/>
      <c r="H274" s="80"/>
    </row>
    <row r="275" spans="1:8" ht="14.25">
      <c r="A275" s="80"/>
      <c r="B275" s="80"/>
      <c r="C275" s="80"/>
      <c r="D275" s="80"/>
      <c r="E275" s="80"/>
      <c r="F275" s="80"/>
      <c r="G275" s="80"/>
      <c r="H275" s="80"/>
    </row>
    <row r="276" spans="1:8" ht="14.25">
      <c r="A276" s="80"/>
      <c r="B276" s="80"/>
      <c r="C276" s="80"/>
      <c r="D276" s="80"/>
      <c r="E276" s="80"/>
      <c r="F276" s="80"/>
      <c r="G276" s="80"/>
      <c r="H276" s="80"/>
    </row>
    <row r="277" spans="1:8" ht="14.25">
      <c r="A277" s="80"/>
      <c r="B277" s="80"/>
      <c r="C277" s="80"/>
      <c r="D277" s="80"/>
      <c r="E277" s="80"/>
      <c r="F277" s="80"/>
      <c r="G277" s="80"/>
      <c r="H277" s="80"/>
    </row>
    <row r="278" spans="1:8" ht="14.25">
      <c r="A278" s="80"/>
      <c r="B278" s="80"/>
      <c r="C278" s="80"/>
      <c r="D278" s="80"/>
      <c r="E278" s="80"/>
      <c r="F278" s="80"/>
      <c r="G278" s="80"/>
      <c r="H278" s="80"/>
    </row>
    <row r="279" spans="1:8" ht="14.25">
      <c r="A279" s="80"/>
      <c r="B279" s="80"/>
      <c r="C279" s="80"/>
      <c r="D279" s="80"/>
      <c r="E279" s="80"/>
      <c r="F279" s="80"/>
      <c r="G279" s="80"/>
      <c r="H279" s="80"/>
    </row>
    <row r="280" spans="1:8" ht="14.25">
      <c r="A280" s="80"/>
      <c r="B280" s="80"/>
      <c r="C280" s="80"/>
      <c r="D280" s="80"/>
      <c r="E280" s="80"/>
      <c r="F280" s="80"/>
      <c r="G280" s="80"/>
      <c r="H280" s="80"/>
    </row>
    <row r="281" spans="1:8" ht="14.25">
      <c r="A281" s="80"/>
      <c r="B281" s="80"/>
      <c r="C281" s="80"/>
      <c r="D281" s="80"/>
      <c r="E281" s="80"/>
      <c r="F281" s="80"/>
      <c r="G281" s="80"/>
      <c r="H281" s="80"/>
    </row>
    <row r="282" spans="1:8" ht="14.25">
      <c r="A282" s="80"/>
      <c r="B282" s="80"/>
      <c r="C282" s="80"/>
      <c r="D282" s="80"/>
      <c r="E282" s="80"/>
      <c r="F282" s="80"/>
      <c r="G282" s="80"/>
      <c r="H282" s="80"/>
    </row>
    <row r="283" spans="1:8" ht="14.25">
      <c r="A283" s="80"/>
      <c r="B283" s="80"/>
      <c r="C283" s="80"/>
      <c r="D283" s="80"/>
      <c r="E283" s="80"/>
      <c r="F283" s="80"/>
      <c r="G283" s="80"/>
      <c r="H283" s="80"/>
    </row>
    <row r="284" spans="1:8" ht="14.25">
      <c r="A284" s="80"/>
      <c r="B284" s="80"/>
      <c r="C284" s="80"/>
      <c r="D284" s="80"/>
      <c r="E284" s="80"/>
      <c r="F284" s="80"/>
      <c r="G284" s="80"/>
      <c r="H284" s="80"/>
    </row>
    <row r="285" spans="1:8" ht="14.25">
      <c r="A285" s="80"/>
      <c r="B285" s="80"/>
      <c r="C285" s="80"/>
      <c r="D285" s="80"/>
      <c r="E285" s="80"/>
      <c r="F285" s="80"/>
      <c r="G285" s="80"/>
      <c r="H285" s="80"/>
    </row>
    <row r="286" spans="1:8" ht="14.25">
      <c r="A286" s="80"/>
      <c r="B286" s="80"/>
      <c r="C286" s="80"/>
      <c r="D286" s="80"/>
      <c r="E286" s="80"/>
      <c r="F286" s="80"/>
      <c r="G286" s="80"/>
      <c r="H286" s="80"/>
    </row>
    <row r="287" spans="1:8" ht="14.25">
      <c r="A287" s="80"/>
      <c r="B287" s="80"/>
      <c r="C287" s="80"/>
      <c r="D287" s="80"/>
      <c r="E287" s="80"/>
      <c r="F287" s="80"/>
      <c r="G287" s="80"/>
      <c r="H287" s="80"/>
    </row>
    <row r="288" spans="1:8" ht="14.25">
      <c r="A288" s="80"/>
      <c r="B288" s="80"/>
      <c r="C288" s="80"/>
      <c r="D288" s="80"/>
      <c r="E288" s="80"/>
      <c r="F288" s="80"/>
      <c r="G288" s="80"/>
      <c r="H288" s="80"/>
    </row>
    <row r="289" spans="1:8" ht="14.25">
      <c r="A289" s="80"/>
      <c r="B289" s="80"/>
      <c r="C289" s="80"/>
      <c r="D289" s="80"/>
      <c r="E289" s="80"/>
      <c r="F289" s="80"/>
      <c r="G289" s="80"/>
      <c r="H289" s="80"/>
    </row>
    <row r="290" spans="1:8" ht="14.25">
      <c r="A290" s="80"/>
      <c r="B290" s="80"/>
      <c r="C290" s="80"/>
      <c r="D290" s="80"/>
      <c r="E290" s="80"/>
      <c r="F290" s="80"/>
      <c r="G290" s="80"/>
      <c r="H290" s="80"/>
    </row>
    <row r="291" spans="1:8" ht="14.25">
      <c r="A291" s="80"/>
      <c r="B291" s="80"/>
      <c r="C291" s="80"/>
      <c r="D291" s="80"/>
      <c r="E291" s="80"/>
      <c r="F291" s="80"/>
      <c r="G291" s="80"/>
      <c r="H291" s="80"/>
    </row>
    <row r="292" spans="1:8" ht="14.25">
      <c r="A292" s="80"/>
      <c r="B292" s="80"/>
      <c r="C292" s="80"/>
      <c r="D292" s="80"/>
      <c r="E292" s="80"/>
      <c r="F292" s="80"/>
      <c r="G292" s="80"/>
      <c r="H292" s="80"/>
    </row>
    <row r="293" spans="1:8" ht="14.25">
      <c r="A293" s="80"/>
      <c r="B293" s="80"/>
      <c r="C293" s="80"/>
      <c r="D293" s="80"/>
      <c r="E293" s="80"/>
      <c r="F293" s="80"/>
      <c r="G293" s="80"/>
      <c r="H293" s="80"/>
    </row>
    <row r="294" spans="1:8" ht="14.25">
      <c r="A294" s="80"/>
      <c r="B294" s="80"/>
      <c r="C294" s="80"/>
      <c r="D294" s="80"/>
      <c r="E294" s="80"/>
      <c r="F294" s="80"/>
      <c r="G294" s="80"/>
      <c r="H294" s="80"/>
    </row>
    <row r="295" spans="1:8" ht="14.25">
      <c r="A295" s="80"/>
      <c r="B295" s="80"/>
      <c r="C295" s="80"/>
      <c r="D295" s="80"/>
      <c r="E295" s="80"/>
      <c r="F295" s="80"/>
      <c r="G295" s="80"/>
      <c r="H295" s="80"/>
    </row>
    <row r="296" spans="1:8" ht="14.25">
      <c r="A296" s="80"/>
      <c r="B296" s="80"/>
      <c r="C296" s="80"/>
      <c r="D296" s="80"/>
      <c r="E296" s="80"/>
      <c r="F296" s="80"/>
      <c r="G296" s="80"/>
      <c r="H296" s="80"/>
    </row>
    <row r="297" spans="1:8" ht="14.25">
      <c r="A297" s="80"/>
      <c r="B297" s="80"/>
      <c r="C297" s="80"/>
      <c r="D297" s="80"/>
      <c r="E297" s="80"/>
      <c r="F297" s="80"/>
      <c r="G297" s="80"/>
      <c r="H297" s="80"/>
    </row>
    <row r="298" spans="1:8" ht="14.25">
      <c r="A298" s="80"/>
      <c r="B298" s="80"/>
      <c r="C298" s="80"/>
      <c r="D298" s="80"/>
      <c r="E298" s="80"/>
      <c r="F298" s="80"/>
      <c r="G298" s="80"/>
      <c r="H298" s="80"/>
    </row>
    <row r="299" spans="1:8" ht="14.25">
      <c r="A299" s="80"/>
      <c r="B299" s="80"/>
      <c r="C299" s="80"/>
      <c r="D299" s="80"/>
      <c r="E299" s="80"/>
      <c r="F299" s="80"/>
      <c r="G299" s="80"/>
      <c r="H299" s="80"/>
    </row>
    <row r="300" spans="1:8" ht="14.25">
      <c r="A300" s="80"/>
      <c r="B300" s="80"/>
      <c r="C300" s="80"/>
      <c r="D300" s="80"/>
      <c r="E300" s="80"/>
      <c r="F300" s="80"/>
      <c r="G300" s="80"/>
      <c r="H300" s="80"/>
    </row>
    <row r="301" spans="1:8" ht="14.25">
      <c r="A301" s="80"/>
      <c r="B301" s="80"/>
      <c r="C301" s="80"/>
      <c r="D301" s="80"/>
      <c r="E301" s="80"/>
      <c r="F301" s="80"/>
      <c r="G301" s="80"/>
      <c r="H301" s="80"/>
    </row>
    <row r="302" spans="1:8" ht="14.25">
      <c r="A302" s="80"/>
      <c r="B302" s="80"/>
      <c r="C302" s="80"/>
      <c r="D302" s="80"/>
      <c r="E302" s="80"/>
      <c r="F302" s="80"/>
      <c r="G302" s="80"/>
      <c r="H302" s="80"/>
    </row>
    <row r="303" spans="1:8" ht="14.25">
      <c r="A303" s="80"/>
      <c r="B303" s="80"/>
      <c r="C303" s="80"/>
      <c r="D303" s="80"/>
      <c r="E303" s="80"/>
      <c r="F303" s="80"/>
      <c r="G303" s="80"/>
      <c r="H303" s="80"/>
    </row>
    <row r="304" spans="1:8" ht="14.25">
      <c r="A304" s="80"/>
      <c r="B304" s="80"/>
      <c r="C304" s="80"/>
      <c r="D304" s="80"/>
      <c r="E304" s="80"/>
      <c r="F304" s="80"/>
      <c r="G304" s="80"/>
      <c r="H304" s="80"/>
    </row>
    <row r="305" spans="1:8" ht="14.25">
      <c r="A305" s="80"/>
      <c r="B305" s="80"/>
      <c r="C305" s="80"/>
      <c r="D305" s="80"/>
      <c r="E305" s="80"/>
      <c r="F305" s="80"/>
      <c r="G305" s="80"/>
      <c r="H305" s="80"/>
    </row>
    <row r="306" spans="1:8" ht="14.25">
      <c r="A306" s="80"/>
      <c r="B306" s="80"/>
      <c r="C306" s="80"/>
      <c r="D306" s="80"/>
      <c r="E306" s="80"/>
      <c r="F306" s="80"/>
      <c r="G306" s="80"/>
      <c r="H306" s="80"/>
    </row>
    <row r="307" spans="1:8" ht="14.25">
      <c r="A307" s="80"/>
      <c r="B307" s="80"/>
      <c r="C307" s="80"/>
      <c r="D307" s="80"/>
      <c r="E307" s="80"/>
      <c r="F307" s="80"/>
      <c r="G307" s="80"/>
      <c r="H307" s="80"/>
    </row>
    <row r="308" spans="1:8" ht="14.25">
      <c r="A308" s="80"/>
      <c r="B308" s="80"/>
      <c r="C308" s="80"/>
      <c r="D308" s="80"/>
      <c r="E308" s="80"/>
      <c r="F308" s="80"/>
      <c r="G308" s="80"/>
      <c r="H308" s="80"/>
    </row>
    <row r="309" spans="1:8" ht="14.25">
      <c r="A309" s="80"/>
      <c r="B309" s="80"/>
      <c r="C309" s="80"/>
      <c r="D309" s="80"/>
      <c r="E309" s="80"/>
      <c r="F309" s="80"/>
      <c r="G309" s="80"/>
      <c r="H309" s="80"/>
    </row>
    <row r="310" spans="1:8" ht="14.25">
      <c r="A310" s="80"/>
      <c r="B310" s="80"/>
      <c r="C310" s="80"/>
      <c r="D310" s="80"/>
      <c r="E310" s="80"/>
      <c r="F310" s="80"/>
      <c r="G310" s="80"/>
      <c r="H310" s="80"/>
    </row>
    <row r="311" spans="1:8" ht="14.25">
      <c r="A311" s="80"/>
      <c r="B311" s="80"/>
      <c r="C311" s="80"/>
      <c r="D311" s="80"/>
      <c r="E311" s="80"/>
      <c r="F311" s="80"/>
      <c r="G311" s="80"/>
      <c r="H311" s="80"/>
    </row>
    <row r="312" spans="1:8" ht="14.25">
      <c r="A312" s="80"/>
      <c r="B312" s="80"/>
      <c r="C312" s="80"/>
      <c r="D312" s="80"/>
      <c r="E312" s="80"/>
      <c r="F312" s="80"/>
      <c r="G312" s="80"/>
      <c r="H312" s="80"/>
    </row>
    <row r="313" spans="1:8" ht="14.25">
      <c r="A313" s="80"/>
      <c r="B313" s="80"/>
      <c r="C313" s="80"/>
      <c r="D313" s="80"/>
      <c r="E313" s="80"/>
      <c r="F313" s="80"/>
      <c r="G313" s="80"/>
      <c r="H313" s="80"/>
    </row>
    <row r="314" spans="1:8" ht="14.25">
      <c r="A314" s="80"/>
      <c r="B314" s="80"/>
      <c r="C314" s="80"/>
      <c r="D314" s="80"/>
      <c r="E314" s="80"/>
      <c r="F314" s="80"/>
      <c r="G314" s="80"/>
      <c r="H314" s="80"/>
    </row>
    <row r="315" spans="1:8" ht="14.25">
      <c r="A315" s="80"/>
      <c r="B315" s="80"/>
      <c r="C315" s="80"/>
      <c r="D315" s="80"/>
      <c r="E315" s="80"/>
      <c r="F315" s="80"/>
      <c r="G315" s="80"/>
      <c r="H315" s="80"/>
    </row>
    <row r="316" spans="1:8" ht="14.25">
      <c r="A316" s="80"/>
      <c r="B316" s="80"/>
      <c r="C316" s="80"/>
      <c r="D316" s="80"/>
      <c r="E316" s="80"/>
      <c r="F316" s="80"/>
      <c r="G316" s="80"/>
      <c r="H316" s="80"/>
    </row>
    <row r="317" spans="1:8" ht="14.25">
      <c r="A317" s="80"/>
      <c r="B317" s="80"/>
      <c r="C317" s="80"/>
      <c r="D317" s="80"/>
      <c r="E317" s="80"/>
      <c r="F317" s="80"/>
      <c r="G317" s="80"/>
      <c r="H317" s="80"/>
    </row>
    <row r="318" spans="1:8" ht="14.25">
      <c r="A318" s="80"/>
      <c r="B318" s="80"/>
      <c r="C318" s="80"/>
      <c r="D318" s="80"/>
      <c r="E318" s="80"/>
      <c r="F318" s="80"/>
      <c r="G318" s="80"/>
      <c r="H318" s="80"/>
    </row>
    <row r="319" spans="1:8" ht="14.25">
      <c r="A319" s="80"/>
      <c r="B319" s="80"/>
      <c r="C319" s="80"/>
      <c r="D319" s="80"/>
      <c r="E319" s="80"/>
      <c r="F319" s="80"/>
      <c r="G319" s="80"/>
      <c r="H319" s="80"/>
    </row>
    <row r="320" spans="1:8" ht="14.25">
      <c r="A320" s="80"/>
      <c r="B320" s="80"/>
      <c r="C320" s="80"/>
      <c r="D320" s="80"/>
      <c r="E320" s="80"/>
      <c r="F320" s="80"/>
      <c r="G320" s="80"/>
      <c r="H320" s="80"/>
    </row>
    <row r="321" spans="1:8" ht="14.25">
      <c r="A321" s="80"/>
      <c r="B321" s="80"/>
      <c r="C321" s="80"/>
      <c r="D321" s="80"/>
      <c r="E321" s="80"/>
      <c r="F321" s="80"/>
      <c r="G321" s="80"/>
      <c r="H321" s="80"/>
    </row>
    <row r="322" spans="1:8" ht="14.25">
      <c r="A322" s="80"/>
      <c r="B322" s="80"/>
      <c r="C322" s="80"/>
      <c r="D322" s="80"/>
      <c r="E322" s="80"/>
      <c r="F322" s="80"/>
      <c r="G322" s="80"/>
      <c r="H322" s="80"/>
    </row>
    <row r="323" spans="1:8" ht="14.25">
      <c r="A323" s="80"/>
      <c r="B323" s="80"/>
      <c r="C323" s="80"/>
      <c r="D323" s="80"/>
      <c r="E323" s="80"/>
      <c r="F323" s="80"/>
      <c r="G323" s="80"/>
      <c r="H323" s="80"/>
    </row>
    <row r="324" spans="1:8" ht="14.25">
      <c r="A324" s="80"/>
      <c r="B324" s="80"/>
      <c r="C324" s="80"/>
      <c r="D324" s="80"/>
      <c r="E324" s="80"/>
      <c r="F324" s="80"/>
      <c r="G324" s="80"/>
      <c r="H324" s="80"/>
    </row>
    <row r="325" spans="1:8" ht="14.25">
      <c r="A325" s="80"/>
      <c r="B325" s="80"/>
      <c r="C325" s="80"/>
      <c r="D325" s="80"/>
      <c r="E325" s="80"/>
      <c r="F325" s="80"/>
      <c r="G325" s="80"/>
      <c r="H325" s="80"/>
    </row>
    <row r="326" spans="1:8" ht="14.25">
      <c r="A326" s="80"/>
      <c r="B326" s="80"/>
      <c r="C326" s="80"/>
      <c r="D326" s="80"/>
      <c r="E326" s="80"/>
      <c r="F326" s="80"/>
      <c r="G326" s="80"/>
      <c r="H326" s="80"/>
    </row>
    <row r="327" spans="1:8" ht="14.25">
      <c r="A327" s="80"/>
      <c r="B327" s="80"/>
      <c r="C327" s="80"/>
      <c r="D327" s="80"/>
      <c r="E327" s="80"/>
      <c r="F327" s="80"/>
      <c r="G327" s="80"/>
      <c r="H327" s="80"/>
    </row>
    <row r="328" spans="1:8" ht="14.25">
      <c r="A328" s="80"/>
      <c r="B328" s="80"/>
      <c r="C328" s="80"/>
      <c r="D328" s="80"/>
      <c r="E328" s="80"/>
      <c r="F328" s="80"/>
      <c r="G328" s="80"/>
      <c r="H328" s="80"/>
    </row>
    <row r="329" spans="1:8" ht="14.25">
      <c r="A329" s="80"/>
      <c r="B329" s="80"/>
      <c r="C329" s="80"/>
      <c r="D329" s="80"/>
      <c r="E329" s="80"/>
      <c r="F329" s="80"/>
      <c r="G329" s="80"/>
      <c r="H329" s="80"/>
    </row>
    <row r="330" spans="1:8" ht="14.25">
      <c r="A330" s="80"/>
      <c r="B330" s="80"/>
      <c r="C330" s="80"/>
      <c r="D330" s="80"/>
      <c r="E330" s="80"/>
      <c r="F330" s="80"/>
      <c r="G330" s="80"/>
      <c r="H330" s="80"/>
    </row>
    <row r="331" spans="1:8" ht="14.25">
      <c r="A331" s="80"/>
      <c r="B331" s="80"/>
      <c r="C331" s="80"/>
      <c r="D331" s="80"/>
      <c r="E331" s="80"/>
      <c r="F331" s="80"/>
      <c r="G331" s="80"/>
      <c r="H331" s="80"/>
    </row>
    <row r="332" spans="1:8" ht="14.25">
      <c r="A332" s="80"/>
      <c r="B332" s="80"/>
      <c r="C332" s="80"/>
      <c r="D332" s="80"/>
      <c r="E332" s="80"/>
      <c r="F332" s="80"/>
      <c r="G332" s="80"/>
      <c r="H332" s="80"/>
    </row>
    <row r="333" spans="1:8" ht="14.25">
      <c r="A333" s="80"/>
      <c r="B333" s="80"/>
      <c r="C333" s="80"/>
      <c r="D333" s="80"/>
      <c r="E333" s="80"/>
      <c r="F333" s="80"/>
      <c r="G333" s="80"/>
      <c r="H333" s="80"/>
    </row>
    <row r="334" spans="1:8" ht="14.25">
      <c r="A334" s="80"/>
      <c r="B334" s="80"/>
      <c r="C334" s="80"/>
      <c r="D334" s="80"/>
      <c r="E334" s="80"/>
      <c r="F334" s="80"/>
      <c r="G334" s="80"/>
      <c r="H334" s="80"/>
    </row>
    <row r="335" spans="1:8" ht="14.25">
      <c r="A335" s="80"/>
      <c r="B335" s="80"/>
      <c r="C335" s="80"/>
      <c r="D335" s="80"/>
      <c r="E335" s="80"/>
      <c r="F335" s="80"/>
      <c r="G335" s="80"/>
      <c r="H335" s="80"/>
    </row>
    <row r="336" spans="1:8" ht="14.25">
      <c r="A336" s="80"/>
      <c r="B336" s="80"/>
      <c r="C336" s="80"/>
      <c r="D336" s="80"/>
      <c r="E336" s="80"/>
      <c r="F336" s="80"/>
      <c r="G336" s="80"/>
      <c r="H336" s="80"/>
    </row>
    <row r="337" spans="1:8" ht="14.25">
      <c r="A337" s="80"/>
      <c r="B337" s="80"/>
      <c r="C337" s="80"/>
      <c r="D337" s="80"/>
      <c r="E337" s="80"/>
      <c r="F337" s="80"/>
      <c r="G337" s="80"/>
      <c r="H337" s="80"/>
    </row>
    <row r="338" spans="1:8" ht="14.25">
      <c r="A338" s="80"/>
      <c r="B338" s="80"/>
      <c r="C338" s="80"/>
      <c r="D338" s="80"/>
      <c r="E338" s="80"/>
      <c r="F338" s="80"/>
      <c r="G338" s="80"/>
      <c r="H338" s="80"/>
    </row>
    <row r="339" spans="1:8" ht="14.25">
      <c r="A339" s="80"/>
      <c r="B339" s="80"/>
      <c r="C339" s="80"/>
      <c r="D339" s="80"/>
      <c r="E339" s="80"/>
      <c r="F339" s="80"/>
      <c r="G339" s="80"/>
      <c r="H339" s="80"/>
    </row>
    <row r="340" spans="1:8" ht="14.25">
      <c r="A340" s="80"/>
      <c r="B340" s="80"/>
      <c r="C340" s="80"/>
      <c r="D340" s="80"/>
      <c r="E340" s="80"/>
      <c r="F340" s="80"/>
      <c r="G340" s="80"/>
      <c r="H340" s="80"/>
    </row>
    <row r="341" spans="1:8" ht="14.25">
      <c r="A341" s="80"/>
      <c r="B341" s="80"/>
      <c r="C341" s="80"/>
      <c r="D341" s="80"/>
      <c r="E341" s="80"/>
      <c r="F341" s="80"/>
      <c r="G341" s="80"/>
      <c r="H341" s="80"/>
    </row>
    <row r="342" spans="1:8" ht="14.25">
      <c r="A342" s="80"/>
      <c r="B342" s="80"/>
      <c r="C342" s="80"/>
      <c r="D342" s="80"/>
      <c r="E342" s="80"/>
      <c r="F342" s="80"/>
      <c r="G342" s="80"/>
      <c r="H342" s="80"/>
    </row>
    <row r="343" spans="1:8" ht="14.25">
      <c r="A343" s="80"/>
      <c r="B343" s="80"/>
      <c r="C343" s="80"/>
      <c r="D343" s="80"/>
      <c r="E343" s="80"/>
      <c r="F343" s="80"/>
      <c r="G343" s="80"/>
      <c r="H343" s="80"/>
    </row>
    <row r="344" spans="1:8" ht="14.25">
      <c r="A344" s="80"/>
      <c r="B344" s="80"/>
      <c r="C344" s="80"/>
      <c r="D344" s="80"/>
      <c r="E344" s="80"/>
      <c r="F344" s="80"/>
      <c r="G344" s="80"/>
      <c r="H344" s="80"/>
    </row>
    <row r="345" spans="1:8" ht="14.25">
      <c r="A345" s="80"/>
      <c r="B345" s="80"/>
      <c r="C345" s="80"/>
      <c r="D345" s="80"/>
      <c r="E345" s="80"/>
      <c r="F345" s="80"/>
      <c r="G345" s="80"/>
      <c r="H345" s="80"/>
    </row>
    <row r="346" spans="1:8" ht="14.25">
      <c r="A346" s="80"/>
      <c r="B346" s="80"/>
      <c r="C346" s="80"/>
      <c r="D346" s="80"/>
      <c r="E346" s="80"/>
      <c r="F346" s="80"/>
      <c r="G346" s="80"/>
      <c r="H346" s="80"/>
    </row>
    <row r="347" spans="1:8" ht="14.25">
      <c r="A347" s="80"/>
      <c r="B347" s="80"/>
      <c r="C347" s="80"/>
      <c r="D347" s="80"/>
      <c r="E347" s="80"/>
      <c r="F347" s="80"/>
      <c r="G347" s="80"/>
      <c r="H347" s="80"/>
    </row>
    <row r="348" spans="1:8" ht="14.25">
      <c r="A348" s="80"/>
      <c r="B348" s="80"/>
      <c r="C348" s="80"/>
      <c r="D348" s="80"/>
      <c r="E348" s="80"/>
      <c r="F348" s="80"/>
      <c r="G348" s="80"/>
      <c r="H348" s="80"/>
    </row>
    <row r="349" spans="1:8" ht="14.25">
      <c r="A349" s="80"/>
      <c r="B349" s="80"/>
      <c r="C349" s="80"/>
      <c r="D349" s="80"/>
      <c r="E349" s="80"/>
      <c r="F349" s="80"/>
      <c r="G349" s="80"/>
      <c r="H349" s="80"/>
    </row>
    <row r="350" spans="1:8" ht="14.25">
      <c r="A350" s="80"/>
      <c r="B350" s="80"/>
      <c r="C350" s="80"/>
      <c r="D350" s="80"/>
      <c r="E350" s="80"/>
      <c r="F350" s="80"/>
      <c r="G350" s="80"/>
      <c r="H350" s="80"/>
    </row>
    <row r="351" spans="1:8" ht="14.25">
      <c r="A351" s="80"/>
      <c r="B351" s="80"/>
      <c r="C351" s="80"/>
      <c r="D351" s="80"/>
      <c r="E351" s="80"/>
      <c r="F351" s="80"/>
      <c r="G351" s="80"/>
      <c r="H351" s="80"/>
    </row>
    <row r="352" spans="1:8" ht="14.25">
      <c r="A352" s="80"/>
      <c r="B352" s="80"/>
      <c r="C352" s="80"/>
      <c r="D352" s="80"/>
      <c r="E352" s="80"/>
      <c r="F352" s="80"/>
      <c r="G352" s="80"/>
      <c r="H352" s="80"/>
    </row>
    <row r="353" spans="1:8" ht="14.25">
      <c r="A353" s="80"/>
      <c r="B353" s="80"/>
      <c r="C353" s="80"/>
      <c r="D353" s="80"/>
      <c r="E353" s="80"/>
      <c r="F353" s="80"/>
      <c r="G353" s="80"/>
      <c r="H353" s="80"/>
    </row>
    <row r="354" spans="1:8" ht="14.25">
      <c r="A354" s="80"/>
      <c r="B354" s="80"/>
      <c r="C354" s="80"/>
      <c r="D354" s="80"/>
      <c r="E354" s="80"/>
      <c r="F354" s="80"/>
      <c r="G354" s="80"/>
      <c r="H354" s="80"/>
    </row>
    <row r="355" spans="1:8" ht="14.25">
      <c r="A355" s="80"/>
      <c r="B355" s="80"/>
      <c r="C355" s="80"/>
      <c r="D355" s="80"/>
      <c r="E355" s="80"/>
      <c r="F355" s="80"/>
      <c r="G355" s="80"/>
      <c r="H355" s="80"/>
    </row>
    <row r="356" spans="1:8" ht="14.25">
      <c r="A356" s="80"/>
      <c r="B356" s="80"/>
      <c r="C356" s="80"/>
      <c r="D356" s="80"/>
      <c r="E356" s="80"/>
      <c r="F356" s="80"/>
      <c r="G356" s="80"/>
      <c r="H356" s="80"/>
    </row>
    <row r="357" spans="1:8" ht="14.25">
      <c r="A357" s="80"/>
      <c r="B357" s="80"/>
      <c r="C357" s="80"/>
      <c r="D357" s="80"/>
      <c r="E357" s="80"/>
      <c r="F357" s="80"/>
      <c r="G357" s="80"/>
      <c r="H357" s="80"/>
    </row>
    <row r="358" spans="1:8" ht="14.25">
      <c r="A358" s="80"/>
      <c r="B358" s="80"/>
      <c r="C358" s="80"/>
      <c r="D358" s="80"/>
      <c r="E358" s="80"/>
      <c r="F358" s="80"/>
      <c r="G358" s="80"/>
      <c r="H358" s="80"/>
    </row>
    <row r="359" spans="1:8" ht="14.25">
      <c r="A359" s="80"/>
      <c r="B359" s="80"/>
      <c r="C359" s="80"/>
      <c r="D359" s="80"/>
      <c r="E359" s="80"/>
      <c r="F359" s="80"/>
      <c r="G359" s="80"/>
      <c r="H359" s="80"/>
    </row>
    <row r="360" spans="1:8" ht="14.25">
      <c r="A360" s="80"/>
      <c r="B360" s="80"/>
      <c r="C360" s="80"/>
      <c r="D360" s="80"/>
      <c r="E360" s="80"/>
      <c r="F360" s="80"/>
      <c r="G360" s="80"/>
      <c r="H360" s="80"/>
    </row>
    <row r="361" spans="1:8" ht="14.25">
      <c r="A361" s="80"/>
      <c r="B361" s="80"/>
      <c r="C361" s="80"/>
      <c r="D361" s="80"/>
      <c r="E361" s="80"/>
      <c r="F361" s="80"/>
      <c r="G361" s="80"/>
      <c r="H361" s="80"/>
    </row>
    <row r="362" spans="1:8" ht="14.25">
      <c r="A362" s="80"/>
      <c r="B362" s="80"/>
      <c r="C362" s="80"/>
      <c r="D362" s="80"/>
      <c r="E362" s="80"/>
      <c r="F362" s="80"/>
      <c r="G362" s="80"/>
      <c r="H362" s="80"/>
    </row>
    <row r="363" spans="1:8" ht="14.25">
      <c r="A363" s="80"/>
      <c r="B363" s="80"/>
      <c r="C363" s="80"/>
      <c r="D363" s="80"/>
      <c r="E363" s="80"/>
      <c r="F363" s="80"/>
      <c r="G363" s="80"/>
      <c r="H363" s="80"/>
    </row>
    <row r="364" spans="1:8" ht="14.25">
      <c r="A364" s="80"/>
      <c r="B364" s="80"/>
      <c r="C364" s="80"/>
      <c r="D364" s="80"/>
      <c r="E364" s="80"/>
      <c r="F364" s="80"/>
      <c r="G364" s="80"/>
      <c r="H364" s="80"/>
    </row>
    <row r="365" spans="1:8" ht="14.25">
      <c r="A365" s="80"/>
      <c r="B365" s="80"/>
      <c r="C365" s="80"/>
      <c r="D365" s="80"/>
      <c r="E365" s="80"/>
      <c r="F365" s="80"/>
      <c r="G365" s="80"/>
      <c r="H365" s="80"/>
    </row>
    <row r="366" spans="1:8" ht="14.25">
      <c r="A366" s="80"/>
      <c r="B366" s="80"/>
      <c r="C366" s="80"/>
      <c r="D366" s="80"/>
      <c r="E366" s="80"/>
      <c r="F366" s="80"/>
      <c r="G366" s="80"/>
      <c r="H366" s="80"/>
    </row>
    <row r="367" spans="1:8" ht="14.25">
      <c r="A367" s="80"/>
      <c r="B367" s="80"/>
      <c r="C367" s="80"/>
      <c r="D367" s="80"/>
      <c r="E367" s="80"/>
      <c r="F367" s="80"/>
      <c r="G367" s="80"/>
      <c r="H367" s="80"/>
    </row>
    <row r="368" spans="1:8" ht="14.25">
      <c r="A368" s="80"/>
      <c r="B368" s="80"/>
      <c r="C368" s="80"/>
      <c r="D368" s="80"/>
      <c r="E368" s="80"/>
      <c r="F368" s="80"/>
      <c r="G368" s="80"/>
      <c r="H368" s="80"/>
    </row>
    <row r="369" spans="1:8" ht="14.25">
      <c r="A369" s="80"/>
      <c r="B369" s="80"/>
      <c r="C369" s="80"/>
      <c r="D369" s="80"/>
      <c r="E369" s="80"/>
      <c r="F369" s="80"/>
      <c r="G369" s="80"/>
      <c r="H369" s="80"/>
    </row>
    <row r="370" spans="1:8" ht="14.25">
      <c r="A370" s="80"/>
      <c r="B370" s="80"/>
      <c r="C370" s="80"/>
      <c r="D370" s="80"/>
      <c r="E370" s="80"/>
      <c r="F370" s="80"/>
      <c r="G370" s="80"/>
      <c r="H370" s="80"/>
    </row>
    <row r="371" spans="1:8" ht="14.25">
      <c r="A371" s="80"/>
      <c r="B371" s="80"/>
      <c r="C371" s="80"/>
      <c r="D371" s="80"/>
      <c r="E371" s="80"/>
      <c r="F371" s="80"/>
      <c r="G371" s="80"/>
      <c r="H371" s="80"/>
    </row>
    <row r="372" spans="1:8" ht="14.25">
      <c r="A372" s="80"/>
      <c r="B372" s="80"/>
      <c r="C372" s="80"/>
      <c r="D372" s="80"/>
      <c r="E372" s="80"/>
      <c r="F372" s="80"/>
      <c r="G372" s="80"/>
      <c r="H372" s="80"/>
    </row>
    <row r="373" spans="1:8" ht="14.25">
      <c r="A373" s="80"/>
      <c r="B373" s="80"/>
      <c r="C373" s="80"/>
      <c r="D373" s="80"/>
      <c r="E373" s="80"/>
      <c r="F373" s="80"/>
      <c r="G373" s="80"/>
      <c r="H373" s="80"/>
    </row>
    <row r="374" spans="1:8" ht="14.25">
      <c r="A374" s="80"/>
      <c r="B374" s="80"/>
      <c r="C374" s="80"/>
      <c r="D374" s="80"/>
      <c r="E374" s="80"/>
      <c r="F374" s="80"/>
      <c r="G374" s="80"/>
      <c r="H374" s="80"/>
    </row>
    <row r="375" spans="1:8" ht="14.25">
      <c r="A375" s="80"/>
      <c r="B375" s="80"/>
      <c r="C375" s="80"/>
      <c r="D375" s="80"/>
      <c r="E375" s="80"/>
      <c r="F375" s="80"/>
      <c r="G375" s="80"/>
      <c r="H375" s="80"/>
    </row>
    <row r="376" spans="1:8" ht="14.25">
      <c r="A376" s="80"/>
      <c r="B376" s="80"/>
      <c r="C376" s="80"/>
      <c r="D376" s="80"/>
      <c r="E376" s="80"/>
      <c r="F376" s="80"/>
      <c r="G376" s="80"/>
      <c r="H376" s="80"/>
    </row>
    <row r="377" spans="1:8" ht="14.25">
      <c r="A377" s="80"/>
      <c r="B377" s="80"/>
      <c r="C377" s="80"/>
      <c r="D377" s="80"/>
      <c r="E377" s="80"/>
      <c r="F377" s="80"/>
      <c r="G377" s="80"/>
      <c r="H377" s="80"/>
    </row>
    <row r="378" spans="1:8" ht="14.25">
      <c r="A378" s="80"/>
      <c r="B378" s="80"/>
      <c r="C378" s="80"/>
      <c r="D378" s="80"/>
      <c r="E378" s="80"/>
      <c r="F378" s="80"/>
      <c r="G378" s="80"/>
      <c r="H378" s="80"/>
    </row>
    <row r="379" spans="1:8" ht="14.25">
      <c r="A379" s="80"/>
      <c r="B379" s="80"/>
      <c r="C379" s="80"/>
      <c r="D379" s="80"/>
      <c r="E379" s="80"/>
      <c r="F379" s="80"/>
      <c r="G379" s="80"/>
      <c r="H379" s="80"/>
    </row>
    <row r="380" spans="1:8" ht="14.25">
      <c r="A380" s="80"/>
      <c r="B380" s="80"/>
      <c r="C380" s="80"/>
      <c r="D380" s="80"/>
      <c r="E380" s="80"/>
      <c r="F380" s="80"/>
      <c r="G380" s="80"/>
      <c r="H380" s="80"/>
    </row>
    <row r="381" spans="1:8" ht="14.25">
      <c r="A381" s="80"/>
      <c r="B381" s="80"/>
      <c r="C381" s="80"/>
      <c r="D381" s="80"/>
      <c r="E381" s="80"/>
      <c r="F381" s="80"/>
      <c r="G381" s="80"/>
      <c r="H381" s="80"/>
    </row>
    <row r="382" spans="1:8" ht="14.25">
      <c r="A382" s="80"/>
      <c r="B382" s="80"/>
      <c r="C382" s="80"/>
      <c r="D382" s="80"/>
      <c r="E382" s="80"/>
      <c r="F382" s="80"/>
      <c r="G382" s="80"/>
      <c r="H382" s="80"/>
    </row>
    <row r="383" spans="1:8" ht="14.25">
      <c r="A383" s="80"/>
      <c r="B383" s="80"/>
      <c r="C383" s="80"/>
      <c r="D383" s="80"/>
      <c r="E383" s="80"/>
      <c r="F383" s="80"/>
      <c r="G383" s="80"/>
      <c r="H383" s="80"/>
    </row>
    <row r="384" spans="1:8" ht="14.25">
      <c r="A384" s="80"/>
      <c r="B384" s="80"/>
      <c r="C384" s="80"/>
      <c r="D384" s="80"/>
      <c r="E384" s="80"/>
      <c r="F384" s="80"/>
      <c r="G384" s="80"/>
      <c r="H384" s="80"/>
    </row>
    <row r="385" spans="1:8" ht="14.25">
      <c r="A385" s="80"/>
      <c r="B385" s="80"/>
      <c r="C385" s="80"/>
      <c r="D385" s="80"/>
      <c r="E385" s="80"/>
      <c r="F385" s="80"/>
      <c r="G385" s="80"/>
      <c r="H385" s="80"/>
    </row>
    <row r="386" spans="1:8" ht="14.25">
      <c r="A386" s="80"/>
      <c r="B386" s="80"/>
      <c r="C386" s="80"/>
      <c r="D386" s="80"/>
      <c r="E386" s="80"/>
      <c r="F386" s="80"/>
      <c r="G386" s="80"/>
      <c r="H386" s="80"/>
    </row>
    <row r="387" spans="1:8" ht="14.25">
      <c r="A387" s="80"/>
      <c r="B387" s="80"/>
      <c r="C387" s="80"/>
      <c r="D387" s="80"/>
      <c r="E387" s="80"/>
      <c r="F387" s="80"/>
      <c r="G387" s="80"/>
      <c r="H387" s="80"/>
    </row>
    <row r="388" spans="1:8" ht="14.25">
      <c r="A388" s="80"/>
      <c r="B388" s="80"/>
      <c r="C388" s="80"/>
      <c r="D388" s="80"/>
      <c r="E388" s="80"/>
      <c r="F388" s="80"/>
      <c r="G388" s="80"/>
      <c r="H388" s="80"/>
    </row>
    <row r="389" spans="1:8" ht="14.25">
      <c r="A389" s="80"/>
      <c r="B389" s="80"/>
      <c r="C389" s="80"/>
      <c r="D389" s="80"/>
      <c r="E389" s="80"/>
      <c r="F389" s="80"/>
      <c r="G389" s="80"/>
      <c r="H389" s="80"/>
    </row>
    <row r="390" spans="1:8" ht="14.25">
      <c r="A390" s="80"/>
      <c r="B390" s="80"/>
      <c r="C390" s="80"/>
      <c r="D390" s="80"/>
      <c r="E390" s="80"/>
      <c r="F390" s="80"/>
      <c r="G390" s="80"/>
      <c r="H390" s="80"/>
    </row>
    <row r="391" spans="1:8" ht="14.25">
      <c r="A391" s="80"/>
      <c r="B391" s="80"/>
      <c r="C391" s="80"/>
      <c r="D391" s="80"/>
      <c r="E391" s="80"/>
      <c r="F391" s="80"/>
      <c r="G391" s="80"/>
      <c r="H391" s="80"/>
    </row>
    <row r="392" spans="1:8" ht="14.25">
      <c r="A392" s="80"/>
      <c r="B392" s="80"/>
      <c r="C392" s="80"/>
      <c r="D392" s="80"/>
      <c r="E392" s="80"/>
      <c r="F392" s="80"/>
      <c r="G392" s="80"/>
      <c r="H392" s="80"/>
    </row>
    <row r="393" spans="1:8" ht="14.25">
      <c r="A393" s="80"/>
      <c r="B393" s="80"/>
      <c r="C393" s="80"/>
      <c r="D393" s="80"/>
      <c r="E393" s="80"/>
      <c r="F393" s="80"/>
      <c r="G393" s="80"/>
      <c r="H393" s="80"/>
    </row>
    <row r="394" spans="1:8" ht="14.25">
      <c r="A394" s="80"/>
      <c r="B394" s="80"/>
      <c r="C394" s="80"/>
      <c r="D394" s="80"/>
      <c r="E394" s="80"/>
      <c r="F394" s="80"/>
      <c r="G394" s="80"/>
      <c r="H394" s="80"/>
    </row>
    <row r="395" spans="1:8" ht="14.25">
      <c r="A395" s="80"/>
      <c r="B395" s="80"/>
      <c r="C395" s="80"/>
      <c r="D395" s="80"/>
      <c r="E395" s="80"/>
      <c r="F395" s="80"/>
      <c r="G395" s="80"/>
      <c r="H395" s="80"/>
    </row>
    <row r="396" spans="1:8" ht="14.25">
      <c r="A396" s="80"/>
      <c r="B396" s="80"/>
      <c r="C396" s="80"/>
      <c r="D396" s="80"/>
      <c r="E396" s="80"/>
      <c r="F396" s="80"/>
      <c r="G396" s="80"/>
      <c r="H396" s="80"/>
    </row>
    <row r="397" spans="1:8" ht="14.25">
      <c r="A397" s="80"/>
      <c r="B397" s="80"/>
      <c r="C397" s="80"/>
      <c r="D397" s="80"/>
      <c r="E397" s="80"/>
      <c r="F397" s="80"/>
      <c r="G397" s="80"/>
      <c r="H397" s="80"/>
    </row>
    <row r="398" spans="1:8" ht="14.25">
      <c r="A398" s="80"/>
      <c r="B398" s="80"/>
      <c r="C398" s="80"/>
      <c r="D398" s="80"/>
      <c r="E398" s="80"/>
      <c r="F398" s="80"/>
      <c r="G398" s="80"/>
      <c r="H398" s="80"/>
    </row>
    <row r="399" spans="1:8" ht="14.25">
      <c r="A399" s="80"/>
      <c r="B399" s="80"/>
      <c r="C399" s="80"/>
      <c r="D399" s="80"/>
      <c r="E399" s="80"/>
      <c r="F399" s="80"/>
      <c r="G399" s="80"/>
      <c r="H399" s="80"/>
    </row>
    <row r="400" spans="1:8" ht="14.25">
      <c r="A400" s="80"/>
      <c r="B400" s="80"/>
      <c r="C400" s="80"/>
      <c r="D400" s="80"/>
      <c r="E400" s="80"/>
      <c r="F400" s="80"/>
      <c r="G400" s="80"/>
      <c r="H400" s="80"/>
    </row>
    <row r="401" spans="1:8" ht="14.25">
      <c r="A401" s="80"/>
      <c r="B401" s="80"/>
      <c r="C401" s="80"/>
      <c r="D401" s="80"/>
      <c r="E401" s="80"/>
      <c r="F401" s="80"/>
      <c r="G401" s="80"/>
      <c r="H401" s="80"/>
    </row>
    <row r="402" spans="1:8" ht="14.25">
      <c r="A402" s="80"/>
      <c r="B402" s="80"/>
      <c r="C402" s="80"/>
      <c r="D402" s="80"/>
      <c r="E402" s="80"/>
      <c r="F402" s="80"/>
      <c r="G402" s="80"/>
      <c r="H402" s="80"/>
    </row>
    <row r="403" spans="1:8" ht="14.25">
      <c r="A403" s="80"/>
      <c r="B403" s="80"/>
      <c r="C403" s="80"/>
      <c r="D403" s="80"/>
      <c r="E403" s="80"/>
      <c r="F403" s="80"/>
      <c r="G403" s="80"/>
      <c r="H403" s="80"/>
    </row>
    <row r="404" spans="1:8" ht="14.25">
      <c r="A404" s="80"/>
      <c r="B404" s="80"/>
      <c r="C404" s="80"/>
      <c r="D404" s="80"/>
      <c r="E404" s="80"/>
      <c r="F404" s="80"/>
      <c r="G404" s="80"/>
      <c r="H404" s="80"/>
    </row>
    <row r="405" spans="1:8" ht="14.25">
      <c r="A405" s="80"/>
      <c r="B405" s="80"/>
      <c r="C405" s="80"/>
      <c r="D405" s="80"/>
      <c r="E405" s="80"/>
      <c r="F405" s="80"/>
      <c r="G405" s="80"/>
      <c r="H405" s="80"/>
    </row>
    <row r="406" spans="1:8" ht="14.25">
      <c r="A406" s="80"/>
      <c r="B406" s="80"/>
      <c r="C406" s="80"/>
      <c r="D406" s="80"/>
      <c r="E406" s="80"/>
      <c r="F406" s="80"/>
      <c r="G406" s="80"/>
      <c r="H406" s="80"/>
    </row>
    <row r="407" spans="1:8" ht="14.25">
      <c r="A407" s="80"/>
      <c r="B407" s="80"/>
      <c r="C407" s="80"/>
      <c r="D407" s="80"/>
      <c r="E407" s="80"/>
      <c r="F407" s="80"/>
      <c r="G407" s="80"/>
      <c r="H407" s="80"/>
    </row>
    <row r="408" spans="1:8" ht="14.25">
      <c r="A408" s="80"/>
      <c r="B408" s="80"/>
      <c r="C408" s="80"/>
      <c r="D408" s="80"/>
      <c r="E408" s="80"/>
      <c r="F408" s="80"/>
      <c r="G408" s="80"/>
      <c r="H408" s="80"/>
    </row>
    <row r="409" spans="1:8" ht="14.25">
      <c r="A409" s="80"/>
      <c r="B409" s="80"/>
      <c r="C409" s="80"/>
      <c r="D409" s="80"/>
      <c r="E409" s="80"/>
      <c r="F409" s="80"/>
      <c r="G409" s="80"/>
      <c r="H409" s="80"/>
    </row>
    <row r="410" spans="1:8" ht="14.25">
      <c r="A410" s="80"/>
      <c r="B410" s="80"/>
      <c r="C410" s="80"/>
      <c r="D410" s="80"/>
      <c r="E410" s="80"/>
      <c r="F410" s="80"/>
      <c r="G410" s="80"/>
      <c r="H410" s="80"/>
    </row>
    <row r="411" spans="1:8" ht="14.25">
      <c r="A411" s="80"/>
      <c r="B411" s="80"/>
      <c r="C411" s="80"/>
      <c r="D411" s="80"/>
      <c r="E411" s="80"/>
      <c r="F411" s="80"/>
      <c r="G411" s="80"/>
      <c r="H411" s="80"/>
    </row>
    <row r="412" spans="1:8" ht="14.25">
      <c r="A412" s="80"/>
      <c r="B412" s="80"/>
      <c r="C412" s="80"/>
      <c r="D412" s="80"/>
      <c r="E412" s="80"/>
      <c r="F412" s="80"/>
      <c r="G412" s="80"/>
      <c r="H412" s="80"/>
    </row>
    <row r="413" spans="1:8" ht="14.25">
      <c r="A413" s="80"/>
      <c r="B413" s="80"/>
      <c r="C413" s="80"/>
      <c r="D413" s="80"/>
      <c r="E413" s="80"/>
      <c r="F413" s="80"/>
      <c r="G413" s="80"/>
      <c r="H413" s="80"/>
    </row>
    <row r="414" spans="1:8" ht="14.25">
      <c r="A414" s="80"/>
      <c r="B414" s="80"/>
      <c r="C414" s="80"/>
      <c r="D414" s="80"/>
      <c r="E414" s="80"/>
      <c r="F414" s="80"/>
      <c r="G414" s="80"/>
      <c r="H414" s="80"/>
    </row>
    <row r="415" spans="1:8" ht="14.25">
      <c r="A415" s="80"/>
      <c r="B415" s="80"/>
      <c r="C415" s="80"/>
      <c r="D415" s="80"/>
      <c r="E415" s="80"/>
      <c r="F415" s="80"/>
      <c r="G415" s="80"/>
      <c r="H415" s="80"/>
    </row>
    <row r="416" spans="1:8" ht="14.25">
      <c r="A416" s="80"/>
      <c r="B416" s="80"/>
      <c r="C416" s="80"/>
      <c r="D416" s="80"/>
      <c r="E416" s="80"/>
      <c r="F416" s="80"/>
      <c r="G416" s="80"/>
      <c r="H416" s="80"/>
    </row>
    <row r="417" spans="1:8" ht="14.25">
      <c r="A417" s="80"/>
      <c r="B417" s="80"/>
      <c r="C417" s="80"/>
      <c r="D417" s="80"/>
      <c r="E417" s="80"/>
      <c r="F417" s="80"/>
      <c r="G417" s="80"/>
      <c r="H417" s="80"/>
    </row>
    <row r="418" spans="1:8" ht="14.25">
      <c r="A418" s="80"/>
      <c r="B418" s="80"/>
      <c r="C418" s="80"/>
      <c r="D418" s="80"/>
      <c r="E418" s="80"/>
      <c r="F418" s="80"/>
      <c r="G418" s="80"/>
      <c r="H418" s="80"/>
    </row>
    <row r="419" spans="1:8" ht="14.25">
      <c r="A419" s="80"/>
      <c r="B419" s="80"/>
      <c r="C419" s="80"/>
      <c r="D419" s="80"/>
      <c r="E419" s="80"/>
      <c r="F419" s="80"/>
      <c r="G419" s="80"/>
      <c r="H419" s="80"/>
    </row>
    <row r="420" spans="1:8" ht="14.25">
      <c r="A420" s="80"/>
      <c r="B420" s="80"/>
      <c r="C420" s="80"/>
      <c r="D420" s="80"/>
      <c r="E420" s="80"/>
      <c r="F420" s="80"/>
      <c r="G420" s="80"/>
      <c r="H420" s="80"/>
    </row>
    <row r="421" spans="1:8" ht="14.25">
      <c r="A421" s="80"/>
      <c r="B421" s="80"/>
      <c r="C421" s="80"/>
      <c r="D421" s="80"/>
      <c r="E421" s="80"/>
      <c r="F421" s="80"/>
      <c r="G421" s="80"/>
      <c r="H421" s="80"/>
    </row>
    <row r="422" spans="1:8" ht="14.25">
      <c r="A422" s="80"/>
      <c r="B422" s="80"/>
      <c r="C422" s="80"/>
      <c r="D422" s="80"/>
      <c r="E422" s="80"/>
      <c r="F422" s="80"/>
      <c r="G422" s="80"/>
      <c r="H422" s="80"/>
    </row>
    <row r="423" spans="1:8" ht="14.25">
      <c r="A423" s="80"/>
      <c r="B423" s="80"/>
      <c r="C423" s="80"/>
      <c r="D423" s="80"/>
      <c r="E423" s="80"/>
      <c r="F423" s="80"/>
      <c r="G423" s="80"/>
      <c r="H423" s="80"/>
    </row>
    <row r="424" spans="1:8" ht="14.25">
      <c r="A424" s="80"/>
      <c r="B424" s="80"/>
      <c r="C424" s="80"/>
      <c r="D424" s="80"/>
      <c r="E424" s="80"/>
      <c r="F424" s="80"/>
      <c r="G424" s="80"/>
      <c r="H424" s="80"/>
    </row>
    <row r="425" spans="1:8" ht="14.25">
      <c r="A425" s="80"/>
      <c r="B425" s="80"/>
      <c r="C425" s="80"/>
      <c r="D425" s="80"/>
      <c r="E425" s="80"/>
      <c r="F425" s="80"/>
      <c r="G425" s="80"/>
      <c r="H425" s="80"/>
    </row>
    <row r="426" spans="1:8" ht="14.25">
      <c r="A426" s="80"/>
      <c r="B426" s="80"/>
      <c r="C426" s="80"/>
      <c r="D426" s="80"/>
      <c r="E426" s="80"/>
      <c r="F426" s="80"/>
      <c r="G426" s="80"/>
      <c r="H426" s="80"/>
    </row>
    <row r="427" spans="1:8" ht="14.25">
      <c r="A427" s="80"/>
      <c r="B427" s="80"/>
      <c r="C427" s="80"/>
      <c r="D427" s="80"/>
      <c r="E427" s="80"/>
      <c r="F427" s="80"/>
      <c r="G427" s="80"/>
      <c r="H427" s="80"/>
    </row>
    <row r="428" spans="1:8" ht="14.25">
      <c r="A428" s="80"/>
      <c r="B428" s="80"/>
      <c r="C428" s="80"/>
      <c r="D428" s="80"/>
      <c r="E428" s="80"/>
      <c r="F428" s="80"/>
      <c r="G428" s="80"/>
      <c r="H428" s="80"/>
    </row>
    <row r="429" spans="1:8" ht="14.25">
      <c r="A429" s="80"/>
      <c r="B429" s="80"/>
      <c r="C429" s="80"/>
      <c r="D429" s="80"/>
      <c r="E429" s="80"/>
      <c r="F429" s="80"/>
      <c r="G429" s="80"/>
      <c r="H429" s="80"/>
    </row>
    <row r="430" spans="1:8" ht="14.25">
      <c r="A430" s="80"/>
      <c r="B430" s="80"/>
      <c r="C430" s="80"/>
      <c r="D430" s="80"/>
      <c r="E430" s="80"/>
      <c r="F430" s="80"/>
      <c r="G430" s="80"/>
      <c r="H430" s="80"/>
    </row>
    <row r="431" spans="1:8" ht="14.25">
      <c r="A431" s="80"/>
      <c r="B431" s="80"/>
      <c r="C431" s="80"/>
      <c r="D431" s="80"/>
      <c r="E431" s="80"/>
      <c r="F431" s="80"/>
      <c r="G431" s="80"/>
      <c r="H431" s="80"/>
    </row>
    <row r="432" spans="1:8" ht="14.25">
      <c r="A432" s="80"/>
      <c r="B432" s="80"/>
      <c r="C432" s="80"/>
      <c r="D432" s="80"/>
      <c r="E432" s="80"/>
      <c r="F432" s="80"/>
      <c r="G432" s="80"/>
      <c r="H432" s="80"/>
    </row>
    <row r="433" spans="1:8" ht="14.25">
      <c r="A433" s="80"/>
      <c r="B433" s="80"/>
      <c r="C433" s="80"/>
      <c r="D433" s="80"/>
      <c r="E433" s="80"/>
      <c r="F433" s="80"/>
      <c r="G433" s="80"/>
      <c r="H433" s="80"/>
    </row>
    <row r="434" spans="1:8" ht="14.25">
      <c r="A434" s="80"/>
      <c r="B434" s="80"/>
      <c r="C434" s="80"/>
      <c r="D434" s="80"/>
      <c r="E434" s="80"/>
      <c r="F434" s="80"/>
      <c r="G434" s="80"/>
      <c r="H434" s="80"/>
    </row>
    <row r="435" spans="1:8" ht="14.25">
      <c r="A435" s="80"/>
      <c r="B435" s="80"/>
      <c r="C435" s="80"/>
      <c r="D435" s="80"/>
      <c r="E435" s="80"/>
      <c r="F435" s="80"/>
      <c r="G435" s="80"/>
      <c r="H435" s="80"/>
    </row>
    <row r="436" spans="1:8" ht="14.25">
      <c r="A436" s="80"/>
      <c r="B436" s="80"/>
      <c r="C436" s="80"/>
      <c r="D436" s="80"/>
      <c r="E436" s="80"/>
      <c r="F436" s="80"/>
      <c r="G436" s="80"/>
      <c r="H436" s="80"/>
    </row>
    <row r="437" spans="1:8" ht="14.25">
      <c r="A437" s="80"/>
      <c r="B437" s="80"/>
      <c r="C437" s="80"/>
      <c r="D437" s="80"/>
      <c r="E437" s="80"/>
      <c r="F437" s="80"/>
      <c r="G437" s="80"/>
      <c r="H437" s="80"/>
    </row>
    <row r="438" spans="1:8" ht="14.25">
      <c r="A438" s="80"/>
      <c r="B438" s="80"/>
      <c r="C438" s="80"/>
      <c r="D438" s="80"/>
      <c r="E438" s="80"/>
      <c r="F438" s="80"/>
      <c r="G438" s="80"/>
      <c r="H438" s="80"/>
    </row>
    <row r="439" spans="1:8" ht="14.25">
      <c r="A439" s="80"/>
      <c r="B439" s="80"/>
      <c r="C439" s="80"/>
      <c r="D439" s="80"/>
      <c r="E439" s="80"/>
      <c r="F439" s="80"/>
      <c r="G439" s="80"/>
      <c r="H439" s="80"/>
    </row>
    <row r="440" spans="1:8" ht="14.25">
      <c r="A440" s="80"/>
      <c r="B440" s="80"/>
      <c r="C440" s="80"/>
      <c r="D440" s="80"/>
      <c r="E440" s="80"/>
      <c r="F440" s="80"/>
      <c r="G440" s="80"/>
      <c r="H440" s="80"/>
    </row>
    <row r="441" spans="1:8" ht="14.25">
      <c r="A441" s="80"/>
      <c r="B441" s="80"/>
      <c r="C441" s="80"/>
      <c r="D441" s="80"/>
      <c r="E441" s="80"/>
      <c r="F441" s="80"/>
      <c r="G441" s="80"/>
      <c r="H441" s="80"/>
    </row>
    <row r="442" spans="1:8" ht="14.25">
      <c r="A442" s="80"/>
      <c r="B442" s="80"/>
      <c r="C442" s="80"/>
      <c r="D442" s="80"/>
      <c r="E442" s="80"/>
      <c r="F442" s="80"/>
      <c r="G442" s="80"/>
      <c r="H442" s="80"/>
    </row>
    <row r="443" spans="1:8" ht="14.25">
      <c r="A443" s="80"/>
      <c r="B443" s="80"/>
      <c r="C443" s="80"/>
      <c r="D443" s="80"/>
      <c r="E443" s="80"/>
      <c r="F443" s="80"/>
      <c r="G443" s="80"/>
      <c r="H443" s="80"/>
    </row>
    <row r="444" spans="1:8" ht="14.25">
      <c r="A444" s="80"/>
      <c r="B444" s="80"/>
      <c r="C444" s="80"/>
      <c r="D444" s="80"/>
      <c r="E444" s="80"/>
      <c r="F444" s="80"/>
      <c r="G444" s="80"/>
      <c r="H444" s="80"/>
    </row>
    <row r="445" spans="1:8" ht="14.25">
      <c r="A445" s="80"/>
      <c r="B445" s="80"/>
      <c r="C445" s="80"/>
      <c r="D445" s="80"/>
      <c r="E445" s="80"/>
      <c r="F445" s="80"/>
      <c r="G445" s="80"/>
      <c r="H445" s="80"/>
    </row>
    <row r="446" spans="1:8" ht="14.25">
      <c r="A446" s="80"/>
      <c r="B446" s="80"/>
      <c r="C446" s="80"/>
      <c r="D446" s="80"/>
      <c r="E446" s="80"/>
      <c r="F446" s="80"/>
      <c r="G446" s="80"/>
      <c r="H446" s="80"/>
    </row>
    <row r="447" spans="1:8" ht="14.25">
      <c r="A447" s="80"/>
      <c r="B447" s="80"/>
      <c r="C447" s="80"/>
      <c r="D447" s="80"/>
      <c r="E447" s="80"/>
      <c r="F447" s="80"/>
      <c r="G447" s="80"/>
      <c r="H447" s="80"/>
    </row>
    <row r="448" spans="1:8" ht="14.25">
      <c r="A448" s="80"/>
      <c r="B448" s="80"/>
      <c r="C448" s="80"/>
      <c r="D448" s="80"/>
      <c r="E448" s="80"/>
      <c r="F448" s="80"/>
      <c r="G448" s="80"/>
      <c r="H448" s="80"/>
    </row>
    <row r="449" spans="1:8" ht="14.25">
      <c r="A449" s="80"/>
      <c r="B449" s="80"/>
      <c r="C449" s="80"/>
      <c r="D449" s="80"/>
      <c r="E449" s="80"/>
      <c r="F449" s="80"/>
      <c r="G449" s="80"/>
      <c r="H449" s="80"/>
    </row>
    <row r="450" spans="1:8" ht="14.25">
      <c r="A450" s="80"/>
      <c r="B450" s="80"/>
      <c r="C450" s="80"/>
      <c r="D450" s="80"/>
      <c r="E450" s="80"/>
      <c r="F450" s="80"/>
      <c r="G450" s="80"/>
      <c r="H450" s="80"/>
    </row>
    <row r="451" spans="1:8" ht="14.25">
      <c r="A451" s="80"/>
      <c r="B451" s="80"/>
      <c r="C451" s="80"/>
      <c r="D451" s="80"/>
      <c r="E451" s="80"/>
      <c r="F451" s="80"/>
      <c r="G451" s="80"/>
      <c r="H451" s="80"/>
    </row>
    <row r="452" spans="1:8" ht="14.25">
      <c r="A452" s="80"/>
      <c r="B452" s="80"/>
      <c r="C452" s="80"/>
      <c r="D452" s="80"/>
      <c r="E452" s="80"/>
      <c r="F452" s="80"/>
      <c r="G452" s="80"/>
      <c r="H452" s="80"/>
    </row>
    <row r="453" spans="1:8" ht="14.25">
      <c r="A453" s="80"/>
      <c r="B453" s="80"/>
      <c r="C453" s="80"/>
      <c r="D453" s="80"/>
      <c r="E453" s="80"/>
      <c r="F453" s="80"/>
      <c r="G453" s="80"/>
      <c r="H453" s="80"/>
    </row>
    <row r="454" spans="1:8" ht="14.25">
      <c r="A454" s="80"/>
      <c r="B454" s="80"/>
      <c r="C454" s="80"/>
      <c r="D454" s="80"/>
      <c r="E454" s="80"/>
      <c r="F454" s="80"/>
      <c r="G454" s="80"/>
      <c r="H454" s="80"/>
    </row>
    <row r="455" spans="1:8" ht="14.25">
      <c r="A455" s="80"/>
      <c r="B455" s="80"/>
      <c r="C455" s="80"/>
      <c r="D455" s="80"/>
      <c r="E455" s="80"/>
      <c r="F455" s="80"/>
      <c r="G455" s="80"/>
      <c r="H455" s="80"/>
    </row>
    <row r="456" spans="1:8" ht="14.25">
      <c r="A456" s="80"/>
      <c r="B456" s="80"/>
      <c r="C456" s="80"/>
      <c r="D456" s="80"/>
      <c r="E456" s="80"/>
      <c r="F456" s="80"/>
      <c r="G456" s="80"/>
      <c r="H456" s="80"/>
    </row>
    <row r="457" spans="1:8" ht="14.25">
      <c r="A457" s="80"/>
      <c r="B457" s="80"/>
      <c r="C457" s="80"/>
      <c r="D457" s="80"/>
      <c r="E457" s="80"/>
      <c r="F457" s="80"/>
      <c r="G457" s="80"/>
      <c r="H457" s="80"/>
    </row>
    <row r="458" spans="1:8" ht="14.25">
      <c r="A458" s="80"/>
      <c r="B458" s="80"/>
      <c r="C458" s="80"/>
      <c r="D458" s="80"/>
      <c r="E458" s="80"/>
      <c r="F458" s="80"/>
      <c r="G458" s="80"/>
      <c r="H458" s="80"/>
    </row>
    <row r="459" spans="1:8" ht="14.25">
      <c r="A459" s="80"/>
      <c r="B459" s="80"/>
      <c r="C459" s="80"/>
      <c r="D459" s="80"/>
      <c r="E459" s="80"/>
      <c r="F459" s="80"/>
      <c r="G459" s="80"/>
      <c r="H459" s="80"/>
    </row>
    <row r="460" spans="1:8" ht="14.25">
      <c r="A460" s="80"/>
      <c r="B460" s="80"/>
      <c r="C460" s="80"/>
      <c r="D460" s="80"/>
      <c r="E460" s="80"/>
      <c r="F460" s="80"/>
      <c r="G460" s="80"/>
      <c r="H460" s="80"/>
    </row>
    <row r="461" spans="1:8" ht="14.25">
      <c r="A461" s="80"/>
      <c r="B461" s="80"/>
      <c r="C461" s="80"/>
      <c r="D461" s="80"/>
      <c r="E461" s="80"/>
      <c r="F461" s="80"/>
      <c r="G461" s="80"/>
      <c r="H461" s="80"/>
    </row>
    <row r="462" spans="1:8" ht="14.25">
      <c r="A462" s="80"/>
      <c r="B462" s="80"/>
      <c r="C462" s="80"/>
      <c r="D462" s="80"/>
      <c r="E462" s="80"/>
      <c r="F462" s="80"/>
      <c r="G462" s="80"/>
      <c r="H462" s="80"/>
    </row>
    <row r="463" spans="1:8" ht="14.25">
      <c r="A463" s="80"/>
      <c r="B463" s="80"/>
      <c r="C463" s="80"/>
      <c r="D463" s="80"/>
      <c r="E463" s="80"/>
      <c r="F463" s="80"/>
      <c r="G463" s="80"/>
      <c r="H463" s="80"/>
    </row>
    <row r="464" spans="1:8" ht="14.25">
      <c r="A464" s="80"/>
      <c r="B464" s="80"/>
      <c r="C464" s="80"/>
      <c r="D464" s="80"/>
      <c r="E464" s="80"/>
      <c r="F464" s="80"/>
      <c r="G464" s="80"/>
      <c r="H464" s="80"/>
    </row>
    <row r="465" spans="1:8" ht="14.25">
      <c r="A465" s="80"/>
      <c r="B465" s="80"/>
      <c r="C465" s="80"/>
      <c r="D465" s="80"/>
      <c r="E465" s="80"/>
      <c r="F465" s="80"/>
      <c r="G465" s="80"/>
      <c r="H465" s="80"/>
    </row>
    <row r="466" spans="1:8" ht="14.25">
      <c r="A466" s="80"/>
      <c r="B466" s="80"/>
      <c r="C466" s="80"/>
      <c r="D466" s="80"/>
      <c r="E466" s="80"/>
      <c r="F466" s="80"/>
      <c r="G466" s="80"/>
      <c r="H466" s="80"/>
    </row>
    <row r="467" spans="1:8" ht="14.25">
      <c r="A467" s="80"/>
      <c r="B467" s="80"/>
      <c r="C467" s="80"/>
      <c r="D467" s="80"/>
      <c r="E467" s="80"/>
      <c r="F467" s="80"/>
      <c r="G467" s="80"/>
      <c r="H467" s="80"/>
    </row>
    <row r="468" spans="1:8" ht="14.25">
      <c r="A468" s="80"/>
      <c r="B468" s="80"/>
      <c r="C468" s="80"/>
      <c r="D468" s="80"/>
      <c r="E468" s="80"/>
      <c r="F468" s="80"/>
      <c r="G468" s="80"/>
      <c r="H468" s="80"/>
    </row>
    <row r="469" spans="1:8" ht="14.25">
      <c r="A469" s="80"/>
      <c r="B469" s="80"/>
      <c r="C469" s="80"/>
      <c r="D469" s="80"/>
      <c r="E469" s="80"/>
      <c r="F469" s="80"/>
      <c r="G469" s="80"/>
      <c r="H469" s="80"/>
    </row>
    <row r="470" spans="1:8" ht="14.25">
      <c r="A470" s="80"/>
      <c r="B470" s="80"/>
      <c r="C470" s="80"/>
      <c r="D470" s="80"/>
      <c r="E470" s="80"/>
      <c r="F470" s="80"/>
      <c r="G470" s="80"/>
      <c r="H470" s="80"/>
    </row>
    <row r="471" spans="1:8" ht="14.25">
      <c r="A471" s="80"/>
      <c r="B471" s="80"/>
      <c r="C471" s="80"/>
      <c r="D471" s="80"/>
      <c r="E471" s="80"/>
      <c r="F471" s="80"/>
      <c r="G471" s="80"/>
      <c r="H471" s="80"/>
    </row>
    <row r="472" spans="1:8" ht="14.25">
      <c r="A472" s="80"/>
      <c r="B472" s="80"/>
      <c r="C472" s="80"/>
      <c r="D472" s="80"/>
      <c r="E472" s="80"/>
      <c r="F472" s="80"/>
      <c r="G472" s="80"/>
      <c r="H472" s="80"/>
    </row>
    <row r="473" spans="1:8" ht="14.25">
      <c r="A473" s="80"/>
      <c r="B473" s="80"/>
      <c r="C473" s="80"/>
      <c r="D473" s="80"/>
      <c r="E473" s="80"/>
      <c r="F473" s="80"/>
      <c r="G473" s="80"/>
      <c r="H473" s="80"/>
    </row>
    <row r="474" spans="1:8" ht="14.25">
      <c r="A474" s="80"/>
      <c r="B474" s="80"/>
      <c r="C474" s="80"/>
      <c r="D474" s="80"/>
      <c r="E474" s="80"/>
      <c r="F474" s="80"/>
      <c r="G474" s="80"/>
      <c r="H474" s="80"/>
    </row>
    <row r="475" spans="1:8" ht="14.25">
      <c r="A475" s="80"/>
      <c r="B475" s="80"/>
      <c r="C475" s="80"/>
      <c r="D475" s="80"/>
      <c r="E475" s="80"/>
      <c r="F475" s="80"/>
      <c r="G475" s="80"/>
      <c r="H475" s="80"/>
    </row>
    <row r="476" spans="1:8" ht="14.25">
      <c r="A476" s="80"/>
      <c r="B476" s="80"/>
      <c r="C476" s="80"/>
      <c r="D476" s="80"/>
      <c r="E476" s="80"/>
      <c r="F476" s="80"/>
      <c r="G476" s="80"/>
      <c r="H476" s="80"/>
    </row>
    <row r="477" spans="1:8" ht="14.25">
      <c r="A477" s="80"/>
      <c r="B477" s="80"/>
      <c r="C477" s="80"/>
      <c r="D477" s="80"/>
      <c r="E477" s="80"/>
      <c r="F477" s="80"/>
      <c r="G477" s="80"/>
      <c r="H477" s="80"/>
    </row>
    <row r="478" spans="1:8" ht="14.25">
      <c r="A478" s="80"/>
      <c r="B478" s="80"/>
      <c r="C478" s="80"/>
      <c r="D478" s="80"/>
      <c r="E478" s="80"/>
      <c r="F478" s="80"/>
      <c r="G478" s="80"/>
      <c r="H478" s="80"/>
    </row>
    <row r="479" spans="1:8" ht="14.25">
      <c r="A479" s="80"/>
      <c r="B479" s="80"/>
      <c r="C479" s="80"/>
      <c r="D479" s="80"/>
      <c r="E479" s="80"/>
      <c r="F479" s="80"/>
      <c r="G479" s="80"/>
      <c r="H479" s="80"/>
    </row>
    <row r="480" spans="1:8" ht="14.25">
      <c r="A480" s="80"/>
      <c r="B480" s="80"/>
      <c r="C480" s="80"/>
      <c r="D480" s="80"/>
      <c r="E480" s="80"/>
      <c r="F480" s="80"/>
      <c r="G480" s="80"/>
      <c r="H480" s="80"/>
    </row>
    <row r="481" spans="1:8" ht="14.25">
      <c r="A481" s="80"/>
      <c r="B481" s="80"/>
      <c r="C481" s="80"/>
      <c r="D481" s="80"/>
      <c r="E481" s="80"/>
      <c r="F481" s="80"/>
      <c r="G481" s="80"/>
      <c r="H481" s="80"/>
    </row>
    <row r="482" spans="1:8" ht="14.25">
      <c r="A482" s="80"/>
      <c r="B482" s="80"/>
      <c r="C482" s="80"/>
      <c r="D482" s="80"/>
      <c r="E482" s="80"/>
      <c r="F482" s="80"/>
      <c r="G482" s="80"/>
      <c r="H482" s="80"/>
    </row>
    <row r="483" spans="1:8" ht="14.25">
      <c r="A483" s="80"/>
      <c r="B483" s="80"/>
      <c r="C483" s="80"/>
      <c r="D483" s="80"/>
      <c r="E483" s="80"/>
      <c r="F483" s="80"/>
      <c r="G483" s="80"/>
      <c r="H483" s="80"/>
    </row>
    <row r="484" spans="1:8" ht="14.25">
      <c r="A484" s="80"/>
      <c r="B484" s="80"/>
      <c r="C484" s="80"/>
      <c r="D484" s="80"/>
      <c r="E484" s="80"/>
      <c r="F484" s="80"/>
      <c r="G484" s="80"/>
      <c r="H484" s="80"/>
    </row>
    <row r="485" spans="1:8" ht="14.25">
      <c r="A485" s="80"/>
      <c r="B485" s="80"/>
      <c r="C485" s="80"/>
      <c r="D485" s="80"/>
      <c r="E485" s="80"/>
      <c r="F485" s="80"/>
      <c r="G485" s="80"/>
      <c r="H485" s="80"/>
    </row>
    <row r="486" spans="1:8" ht="14.25">
      <c r="A486" s="80"/>
      <c r="B486" s="80"/>
      <c r="C486" s="80"/>
      <c r="D486" s="80"/>
      <c r="E486" s="80"/>
      <c r="F486" s="80"/>
      <c r="G486" s="80"/>
      <c r="H486" s="80"/>
    </row>
    <row r="487" spans="1:8" ht="14.25">
      <c r="A487" s="80"/>
      <c r="B487" s="80"/>
      <c r="C487" s="80"/>
      <c r="D487" s="80"/>
      <c r="E487" s="80"/>
      <c r="F487" s="80"/>
      <c r="G487" s="80"/>
      <c r="H487" s="80"/>
    </row>
    <row r="488" spans="1:8" ht="14.25">
      <c r="A488" s="80"/>
      <c r="B488" s="80"/>
      <c r="C488" s="80"/>
      <c r="D488" s="80"/>
      <c r="E488" s="80"/>
      <c r="F488" s="80"/>
      <c r="G488" s="80"/>
      <c r="H488" s="80"/>
    </row>
    <row r="489" spans="1:8" ht="14.25">
      <c r="A489" s="80"/>
      <c r="B489" s="80"/>
      <c r="C489" s="80"/>
      <c r="D489" s="80"/>
      <c r="E489" s="80"/>
      <c r="F489" s="80"/>
      <c r="G489" s="80"/>
      <c r="H489" s="80"/>
    </row>
    <row r="490" spans="1:8" ht="14.25">
      <c r="A490" s="80"/>
      <c r="B490" s="80"/>
      <c r="C490" s="80"/>
      <c r="D490" s="80"/>
      <c r="E490" s="80"/>
      <c r="F490" s="80"/>
      <c r="G490" s="80"/>
      <c r="H490" s="80"/>
    </row>
    <row r="491" spans="1:8" ht="14.25">
      <c r="A491" s="80"/>
      <c r="B491" s="80"/>
      <c r="C491" s="80"/>
      <c r="D491" s="80"/>
      <c r="E491" s="80"/>
      <c r="F491" s="80"/>
      <c r="G491" s="80"/>
      <c r="H491" s="80"/>
    </row>
    <row r="492" spans="1:8" ht="14.25">
      <c r="A492" s="80"/>
      <c r="B492" s="80"/>
      <c r="C492" s="80"/>
      <c r="D492" s="80"/>
      <c r="E492" s="80"/>
      <c r="F492" s="80"/>
      <c r="G492" s="80"/>
      <c r="H492" s="80"/>
    </row>
    <row r="493" spans="1:8" ht="14.25">
      <c r="A493" s="80"/>
      <c r="B493" s="80"/>
      <c r="C493" s="80"/>
      <c r="D493" s="80"/>
      <c r="E493" s="80"/>
      <c r="F493" s="80"/>
      <c r="G493" s="80"/>
      <c r="H493" s="80"/>
    </row>
    <row r="494" spans="1:8" ht="14.25">
      <c r="A494" s="80"/>
      <c r="B494" s="80"/>
      <c r="C494" s="80"/>
      <c r="D494" s="80"/>
      <c r="E494" s="80"/>
      <c r="F494" s="80"/>
      <c r="G494" s="80"/>
      <c r="H494" s="80"/>
    </row>
    <row r="495" spans="1:8" ht="14.25">
      <c r="A495" s="80"/>
      <c r="B495" s="80"/>
      <c r="C495" s="80"/>
      <c r="D495" s="80"/>
      <c r="E495" s="80"/>
      <c r="F495" s="80"/>
      <c r="G495" s="80"/>
      <c r="H495" s="80"/>
    </row>
    <row r="496" spans="1:8" ht="14.25">
      <c r="A496" s="80"/>
      <c r="B496" s="80"/>
      <c r="C496" s="80"/>
      <c r="D496" s="80"/>
      <c r="E496" s="80"/>
      <c r="F496" s="80"/>
      <c r="G496" s="80"/>
      <c r="H496" s="80"/>
    </row>
    <row r="497" spans="1:8" ht="14.25">
      <c r="A497" s="80"/>
      <c r="B497" s="80"/>
      <c r="C497" s="80"/>
      <c r="D497" s="80"/>
      <c r="E497" s="80"/>
      <c r="F497" s="80"/>
      <c r="G497" s="80"/>
      <c r="H497" s="80"/>
    </row>
    <row r="498" spans="1:8" ht="14.25">
      <c r="A498" s="80"/>
      <c r="B498" s="80"/>
      <c r="C498" s="80"/>
      <c r="D498" s="80"/>
      <c r="E498" s="80"/>
      <c r="F498" s="80"/>
      <c r="G498" s="80"/>
      <c r="H498" s="80"/>
    </row>
    <row r="499" spans="1:8" ht="14.25">
      <c r="A499" s="80"/>
      <c r="B499" s="80"/>
      <c r="C499" s="80"/>
      <c r="D499" s="80"/>
      <c r="E499" s="80"/>
      <c r="F499" s="80"/>
      <c r="G499" s="80"/>
      <c r="H499" s="80"/>
    </row>
    <row r="500" spans="1:8" ht="14.25">
      <c r="A500" s="80"/>
      <c r="B500" s="80"/>
      <c r="C500" s="80"/>
      <c r="D500" s="80"/>
      <c r="E500" s="80"/>
      <c r="F500" s="80"/>
      <c r="G500" s="80"/>
      <c r="H500" s="80"/>
    </row>
    <row r="501" spans="1:8" ht="14.25">
      <c r="A501" s="80"/>
      <c r="B501" s="80"/>
      <c r="C501" s="80"/>
      <c r="D501" s="80"/>
      <c r="E501" s="80"/>
      <c r="F501" s="80"/>
      <c r="G501" s="80"/>
      <c r="H501" s="80"/>
    </row>
    <row r="502" spans="1:8" ht="14.25">
      <c r="A502" s="80"/>
      <c r="B502" s="80"/>
      <c r="C502" s="80"/>
      <c r="D502" s="80"/>
      <c r="E502" s="80"/>
      <c r="F502" s="80"/>
      <c r="G502" s="80"/>
      <c r="H502" s="80"/>
    </row>
    <row r="503" spans="1:8" ht="14.25">
      <c r="A503" s="80"/>
      <c r="B503" s="80"/>
      <c r="C503" s="80"/>
      <c r="D503" s="80"/>
      <c r="E503" s="80"/>
      <c r="F503" s="80"/>
      <c r="G503" s="80"/>
      <c r="H503" s="80"/>
    </row>
    <row r="504" spans="1:8" ht="14.25">
      <c r="A504" s="80"/>
      <c r="B504" s="80"/>
      <c r="C504" s="80"/>
      <c r="D504" s="80"/>
      <c r="E504" s="80"/>
      <c r="F504" s="80"/>
      <c r="G504" s="80"/>
      <c r="H504" s="80"/>
    </row>
    <row r="505" spans="1:8" ht="14.25">
      <c r="A505" s="80"/>
      <c r="B505" s="80"/>
      <c r="C505" s="80"/>
      <c r="D505" s="80"/>
      <c r="E505" s="80"/>
      <c r="F505" s="80"/>
      <c r="G505" s="80"/>
      <c r="H505" s="80"/>
    </row>
    <row r="506" spans="1:8" ht="14.25">
      <c r="A506" s="80"/>
      <c r="B506" s="80"/>
      <c r="C506" s="80"/>
      <c r="D506" s="80"/>
      <c r="E506" s="80"/>
      <c r="F506" s="80"/>
      <c r="G506" s="80"/>
      <c r="H506" s="80"/>
    </row>
    <row r="507" spans="1:8" ht="14.25">
      <c r="A507" s="80"/>
      <c r="B507" s="80"/>
      <c r="C507" s="80"/>
      <c r="D507" s="80"/>
      <c r="E507" s="80"/>
      <c r="F507" s="80"/>
      <c r="G507" s="80"/>
      <c r="H507" s="80"/>
    </row>
    <row r="508" spans="1:8" ht="14.25">
      <c r="A508" s="80"/>
      <c r="B508" s="80"/>
      <c r="C508" s="80"/>
      <c r="D508" s="80"/>
      <c r="E508" s="80"/>
      <c r="F508" s="80"/>
      <c r="G508" s="80"/>
      <c r="H508" s="80"/>
    </row>
    <row r="509" spans="1:8" ht="14.25">
      <c r="A509" s="80"/>
      <c r="B509" s="80"/>
      <c r="C509" s="80"/>
      <c r="D509" s="80"/>
      <c r="E509" s="80"/>
      <c r="F509" s="80"/>
      <c r="G509" s="80"/>
      <c r="H509" s="80"/>
    </row>
    <row r="510" spans="1:8" ht="14.25">
      <c r="A510" s="80"/>
      <c r="B510" s="80"/>
      <c r="C510" s="80"/>
      <c r="D510" s="80"/>
      <c r="E510" s="80"/>
      <c r="F510" s="80"/>
      <c r="G510" s="80"/>
      <c r="H510" s="80"/>
    </row>
    <row r="511" spans="1:8" ht="14.25">
      <c r="A511" s="80"/>
      <c r="B511" s="80"/>
      <c r="C511" s="80"/>
      <c r="D511" s="80"/>
      <c r="E511" s="80"/>
      <c r="F511" s="80"/>
      <c r="G511" s="80"/>
      <c r="H511" s="80"/>
    </row>
    <row r="512" spans="1:8" ht="14.25">
      <c r="A512" s="80"/>
      <c r="B512" s="80"/>
      <c r="C512" s="80"/>
      <c r="D512" s="80"/>
      <c r="E512" s="80"/>
      <c r="F512" s="80"/>
      <c r="G512" s="80"/>
      <c r="H512" s="80"/>
    </row>
    <row r="513" spans="1:8" ht="14.25">
      <c r="A513" s="80"/>
      <c r="B513" s="80"/>
      <c r="C513" s="80"/>
      <c r="D513" s="80"/>
      <c r="E513" s="80"/>
      <c r="F513" s="80"/>
      <c r="G513" s="80"/>
      <c r="H513" s="80"/>
    </row>
    <row r="514" spans="1:8" ht="14.25">
      <c r="A514" s="80"/>
      <c r="B514" s="80"/>
      <c r="C514" s="80"/>
      <c r="D514" s="80"/>
      <c r="E514" s="80"/>
      <c r="F514" s="80"/>
      <c r="G514" s="80"/>
      <c r="H514" s="80"/>
    </row>
    <row r="515" spans="1:8" ht="14.25">
      <c r="A515" s="80"/>
      <c r="B515" s="80"/>
      <c r="C515" s="80"/>
      <c r="D515" s="80"/>
      <c r="E515" s="80"/>
      <c r="F515" s="80"/>
      <c r="G515" s="80"/>
      <c r="H515" s="80"/>
    </row>
    <row r="516" spans="1:8" ht="14.25">
      <c r="A516" s="80"/>
      <c r="B516" s="80"/>
      <c r="C516" s="80"/>
      <c r="D516" s="80"/>
      <c r="E516" s="80"/>
      <c r="F516" s="80"/>
      <c r="G516" s="80"/>
      <c r="H516" s="80"/>
    </row>
    <row r="517" spans="1:8" ht="14.25">
      <c r="A517" s="80"/>
      <c r="B517" s="80"/>
      <c r="C517" s="80"/>
      <c r="D517" s="80"/>
      <c r="E517" s="80"/>
      <c r="F517" s="80"/>
      <c r="G517" s="80"/>
      <c r="H517" s="80"/>
    </row>
    <row r="518" spans="1:8" ht="14.25">
      <c r="A518" s="80"/>
      <c r="B518" s="80"/>
      <c r="C518" s="80"/>
      <c r="D518" s="80"/>
      <c r="E518" s="80"/>
      <c r="F518" s="80"/>
      <c r="G518" s="80"/>
      <c r="H518" s="80"/>
    </row>
    <row r="519" spans="1:8" ht="14.25">
      <c r="A519" s="80"/>
      <c r="B519" s="80"/>
      <c r="C519" s="80"/>
      <c r="D519" s="80"/>
      <c r="E519" s="80"/>
      <c r="F519" s="80"/>
      <c r="G519" s="80"/>
      <c r="H519" s="80"/>
    </row>
    <row r="520" spans="1:8" ht="14.25">
      <c r="A520" s="80"/>
      <c r="B520" s="80"/>
      <c r="C520" s="80"/>
      <c r="D520" s="80"/>
      <c r="E520" s="80"/>
      <c r="F520" s="80"/>
      <c r="G520" s="80"/>
      <c r="H520" s="80"/>
    </row>
    <row r="521" spans="1:8" ht="14.25">
      <c r="A521" s="80"/>
      <c r="B521" s="80"/>
      <c r="C521" s="80"/>
      <c r="D521" s="80"/>
      <c r="E521" s="80"/>
      <c r="F521" s="80"/>
      <c r="G521" s="80"/>
      <c r="H521" s="80"/>
    </row>
    <row r="522" spans="1:8" ht="14.25">
      <c r="A522" s="80"/>
      <c r="B522" s="80"/>
      <c r="C522" s="80"/>
      <c r="D522" s="80"/>
      <c r="E522" s="80"/>
      <c r="F522" s="80"/>
      <c r="G522" s="80"/>
      <c r="H522" s="80"/>
    </row>
    <row r="523" spans="1:8" ht="14.25">
      <c r="A523" s="80"/>
      <c r="B523" s="80"/>
      <c r="C523" s="80"/>
      <c r="D523" s="80"/>
      <c r="E523" s="80"/>
      <c r="F523" s="80"/>
      <c r="G523" s="80"/>
      <c r="H523" s="80"/>
    </row>
    <row r="524" spans="1:8" ht="14.25">
      <c r="A524" s="80"/>
      <c r="B524" s="80"/>
      <c r="C524" s="80"/>
      <c r="D524" s="80"/>
      <c r="E524" s="80"/>
      <c r="F524" s="80"/>
      <c r="G524" s="80"/>
      <c r="H524" s="80"/>
    </row>
    <row r="525" spans="1:8" ht="14.25">
      <c r="A525" s="80"/>
      <c r="B525" s="80"/>
      <c r="C525" s="80"/>
      <c r="D525" s="80"/>
      <c r="E525" s="80"/>
      <c r="F525" s="80"/>
      <c r="G525" s="80"/>
      <c r="H525" s="80"/>
    </row>
    <row r="526" spans="1:8" ht="14.25">
      <c r="A526" s="80"/>
      <c r="B526" s="80"/>
      <c r="C526" s="80"/>
      <c r="D526" s="80"/>
      <c r="E526" s="80"/>
      <c r="F526" s="80"/>
      <c r="G526" s="80"/>
      <c r="H526" s="80"/>
    </row>
    <row r="527" spans="1:8" ht="14.25">
      <c r="A527" s="80"/>
      <c r="B527" s="80"/>
      <c r="C527" s="80"/>
      <c r="D527" s="80"/>
      <c r="E527" s="80"/>
      <c r="F527" s="80"/>
      <c r="G527" s="80"/>
      <c r="H527" s="80"/>
    </row>
    <row r="528" spans="1:8" ht="14.25">
      <c r="A528" s="80"/>
      <c r="B528" s="80"/>
      <c r="C528" s="80"/>
      <c r="D528" s="80"/>
      <c r="E528" s="80"/>
      <c r="F528" s="80"/>
      <c r="G528" s="80"/>
      <c r="H528" s="80"/>
    </row>
    <row r="529" spans="1:8" ht="14.25">
      <c r="A529" s="80"/>
      <c r="B529" s="80"/>
      <c r="C529" s="80"/>
      <c r="D529" s="80"/>
      <c r="E529" s="80"/>
      <c r="F529" s="80"/>
      <c r="G529" s="80"/>
      <c r="H529" s="80"/>
    </row>
    <row r="530" spans="1:8" ht="14.25">
      <c r="A530" s="80"/>
      <c r="B530" s="80"/>
      <c r="C530" s="80"/>
      <c r="D530" s="80"/>
      <c r="E530" s="80"/>
      <c r="F530" s="80"/>
      <c r="G530" s="80"/>
      <c r="H530" s="80"/>
    </row>
    <row r="531" spans="1:8" ht="14.25">
      <c r="A531" s="80"/>
      <c r="B531" s="80"/>
      <c r="C531" s="80"/>
      <c r="D531" s="80"/>
      <c r="E531" s="80"/>
      <c r="F531" s="80"/>
      <c r="G531" s="80"/>
      <c r="H531" s="80"/>
    </row>
    <row r="532" spans="1:8" ht="14.25">
      <c r="A532" s="80"/>
      <c r="B532" s="80"/>
      <c r="C532" s="80"/>
      <c r="D532" s="80"/>
      <c r="E532" s="80"/>
      <c r="F532" s="80"/>
      <c r="G532" s="80"/>
      <c r="H532" s="80"/>
    </row>
    <row r="533" spans="1:8" ht="14.25">
      <c r="A533" s="80"/>
      <c r="B533" s="80"/>
      <c r="C533" s="80"/>
      <c r="D533" s="80"/>
      <c r="E533" s="80"/>
      <c r="F533" s="80"/>
      <c r="G533" s="80"/>
      <c r="H533" s="80"/>
    </row>
    <row r="534" spans="1:8" ht="14.25">
      <c r="A534" s="80"/>
      <c r="B534" s="80"/>
      <c r="C534" s="80"/>
      <c r="D534" s="80"/>
      <c r="E534" s="80"/>
      <c r="F534" s="80"/>
      <c r="G534" s="80"/>
      <c r="H534" s="80"/>
    </row>
    <row r="535" spans="1:8" ht="14.25">
      <c r="A535" s="80"/>
      <c r="B535" s="80"/>
      <c r="C535" s="80"/>
      <c r="D535" s="80"/>
      <c r="E535" s="80"/>
      <c r="F535" s="80"/>
      <c r="G535" s="80"/>
      <c r="H535" s="80"/>
    </row>
    <row r="536" spans="1:8" ht="14.25">
      <c r="A536" s="80"/>
      <c r="B536" s="80"/>
      <c r="C536" s="80"/>
      <c r="D536" s="80"/>
      <c r="E536" s="80"/>
      <c r="F536" s="80"/>
      <c r="G536" s="80"/>
      <c r="H536" s="80"/>
    </row>
    <row r="537" spans="1:8" ht="14.25">
      <c r="A537" s="80"/>
      <c r="B537" s="80"/>
      <c r="C537" s="80"/>
      <c r="D537" s="80"/>
      <c r="E537" s="80"/>
      <c r="F537" s="80"/>
      <c r="G537" s="80"/>
      <c r="H537" s="80"/>
    </row>
    <row r="538" spans="1:8" ht="14.25">
      <c r="A538" s="80"/>
      <c r="B538" s="80"/>
      <c r="C538" s="80"/>
      <c r="D538" s="80"/>
      <c r="E538" s="80"/>
      <c r="F538" s="80"/>
      <c r="G538" s="80"/>
      <c r="H538" s="80"/>
    </row>
    <row r="539" spans="1:8" ht="14.25">
      <c r="A539" s="80"/>
      <c r="B539" s="80"/>
      <c r="C539" s="80"/>
      <c r="D539" s="80"/>
      <c r="E539" s="80"/>
      <c r="F539" s="80"/>
      <c r="G539" s="80"/>
      <c r="H539" s="80"/>
    </row>
    <row r="540" spans="1:8" ht="14.25">
      <c r="A540" s="80"/>
      <c r="B540" s="80"/>
      <c r="C540" s="80"/>
      <c r="D540" s="80"/>
      <c r="E540" s="80"/>
      <c r="F540" s="80"/>
      <c r="G540" s="80"/>
      <c r="H540" s="80"/>
    </row>
    <row r="541" spans="1:8" ht="14.25">
      <c r="A541" s="80"/>
      <c r="B541" s="80"/>
      <c r="C541" s="80"/>
      <c r="D541" s="80"/>
      <c r="E541" s="80"/>
      <c r="F541" s="80"/>
      <c r="G541" s="80"/>
      <c r="H541" s="80"/>
    </row>
    <row r="542" spans="1:8" ht="14.25">
      <c r="A542" s="80"/>
      <c r="B542" s="80"/>
      <c r="C542" s="80"/>
      <c r="D542" s="80"/>
      <c r="E542" s="80"/>
      <c r="F542" s="80"/>
      <c r="G542" s="80"/>
      <c r="H542" s="80"/>
    </row>
    <row r="543" spans="1:8" ht="14.25">
      <c r="A543" s="80"/>
      <c r="B543" s="80"/>
      <c r="C543" s="80"/>
      <c r="D543" s="80"/>
      <c r="E543" s="80"/>
      <c r="F543" s="80"/>
      <c r="G543" s="80"/>
      <c r="H543" s="80"/>
    </row>
    <row r="544" spans="1:8" ht="14.25">
      <c r="A544" s="80"/>
      <c r="B544" s="80"/>
      <c r="C544" s="80"/>
      <c r="D544" s="80"/>
      <c r="E544" s="80"/>
      <c r="F544" s="80"/>
      <c r="G544" s="80"/>
      <c r="H544" s="80"/>
    </row>
    <row r="545" spans="1:8" ht="14.25">
      <c r="A545" s="80"/>
      <c r="B545" s="80"/>
      <c r="C545" s="80"/>
      <c r="D545" s="80"/>
      <c r="E545" s="80"/>
      <c r="F545" s="80"/>
      <c r="G545" s="80"/>
      <c r="H545" s="80"/>
    </row>
    <row r="546" spans="1:8" ht="14.25">
      <c r="A546" s="80"/>
      <c r="B546" s="80"/>
      <c r="C546" s="80"/>
      <c r="D546" s="80"/>
      <c r="E546" s="80"/>
      <c r="F546" s="80"/>
      <c r="G546" s="80"/>
      <c r="H546" s="80"/>
    </row>
    <row r="547" spans="1:8" ht="14.25">
      <c r="A547" s="80"/>
      <c r="B547" s="80"/>
      <c r="C547" s="80"/>
      <c r="D547" s="80"/>
      <c r="E547" s="80"/>
      <c r="F547" s="80"/>
      <c r="G547" s="80"/>
      <c r="H547" s="80"/>
    </row>
    <row r="548" spans="1:8" ht="14.25">
      <c r="A548" s="80"/>
      <c r="B548" s="80"/>
      <c r="C548" s="80"/>
      <c r="D548" s="80"/>
      <c r="E548" s="80"/>
      <c r="F548" s="80"/>
      <c r="G548" s="80"/>
      <c r="H548" s="80"/>
    </row>
    <row r="549" spans="1:8" ht="14.25">
      <c r="A549" s="80"/>
      <c r="B549" s="80"/>
      <c r="C549" s="80"/>
      <c r="D549" s="80"/>
      <c r="E549" s="80"/>
      <c r="F549" s="80"/>
      <c r="G549" s="80"/>
      <c r="H549" s="80"/>
    </row>
    <row r="550" spans="1:8" ht="14.25">
      <c r="A550" s="80"/>
      <c r="B550" s="80"/>
      <c r="C550" s="80"/>
      <c r="D550" s="80"/>
      <c r="E550" s="80"/>
      <c r="F550" s="80"/>
      <c r="G550" s="80"/>
      <c r="H550" s="80"/>
    </row>
    <row r="551" spans="1:8" ht="14.25">
      <c r="A551" s="80"/>
      <c r="B551" s="80"/>
      <c r="C551" s="80"/>
      <c r="D551" s="80"/>
      <c r="E551" s="80"/>
      <c r="F551" s="80"/>
      <c r="G551" s="80"/>
      <c r="H551" s="80"/>
    </row>
    <row r="552" spans="1:8" ht="14.25">
      <c r="A552" s="80"/>
      <c r="B552" s="80"/>
      <c r="C552" s="80"/>
      <c r="D552" s="80"/>
      <c r="E552" s="80"/>
      <c r="F552" s="80"/>
      <c r="G552" s="80"/>
      <c r="H552" s="80"/>
    </row>
    <row r="553" spans="1:8" ht="14.25">
      <c r="A553" s="80"/>
      <c r="B553" s="80"/>
      <c r="C553" s="80"/>
      <c r="D553" s="80"/>
      <c r="E553" s="80"/>
      <c r="F553" s="80"/>
      <c r="G553" s="80"/>
      <c r="H553" s="80"/>
    </row>
    <row r="554" spans="1:8" ht="14.25">
      <c r="A554" s="80"/>
      <c r="B554" s="80"/>
      <c r="C554" s="80"/>
      <c r="D554" s="80"/>
      <c r="E554" s="80"/>
      <c r="F554" s="80"/>
      <c r="G554" s="80"/>
      <c r="H554" s="80"/>
    </row>
    <row r="555" spans="1:8" ht="14.25">
      <c r="A555" s="80"/>
      <c r="B555" s="80"/>
      <c r="C555" s="80"/>
      <c r="D555" s="80"/>
      <c r="E555" s="80"/>
      <c r="F555" s="80"/>
      <c r="G555" s="80"/>
      <c r="H555" s="80"/>
    </row>
    <row r="556" spans="1:8" ht="14.25">
      <c r="A556" s="80"/>
      <c r="B556" s="80"/>
      <c r="C556" s="80"/>
      <c r="D556" s="80"/>
      <c r="E556" s="80"/>
      <c r="F556" s="80"/>
      <c r="G556" s="80"/>
      <c r="H556" s="80"/>
    </row>
    <row r="557" spans="1:8" ht="14.25">
      <c r="A557" s="80"/>
      <c r="B557" s="80"/>
      <c r="C557" s="80"/>
      <c r="D557" s="80"/>
      <c r="E557" s="80"/>
      <c r="F557" s="80"/>
      <c r="G557" s="80"/>
      <c r="H557" s="80"/>
    </row>
    <row r="558" spans="1:8" ht="14.25">
      <c r="A558" s="80"/>
      <c r="B558" s="80"/>
      <c r="C558" s="80"/>
      <c r="D558" s="80"/>
      <c r="E558" s="80"/>
      <c r="F558" s="80"/>
      <c r="G558" s="80"/>
      <c r="H558" s="80"/>
    </row>
    <row r="559" spans="1:8" ht="14.25">
      <c r="A559" s="80"/>
      <c r="B559" s="80"/>
      <c r="C559" s="80"/>
      <c r="D559" s="80"/>
      <c r="E559" s="80"/>
      <c r="F559" s="80"/>
      <c r="G559" s="80"/>
      <c r="H559" s="80"/>
    </row>
    <row r="560" spans="1:8" ht="14.25">
      <c r="A560" s="80"/>
      <c r="B560" s="80"/>
      <c r="C560" s="80"/>
      <c r="D560" s="80"/>
      <c r="E560" s="80"/>
      <c r="F560" s="80"/>
      <c r="G560" s="80"/>
      <c r="H560" s="80"/>
    </row>
    <row r="561" spans="1:8" ht="14.25">
      <c r="A561" s="80"/>
      <c r="B561" s="80"/>
      <c r="C561" s="80"/>
      <c r="D561" s="80"/>
      <c r="E561" s="80"/>
      <c r="F561" s="80"/>
      <c r="G561" s="80"/>
      <c r="H561" s="80"/>
    </row>
    <row r="562" spans="1:8" ht="14.25">
      <c r="A562" s="80"/>
      <c r="B562" s="80"/>
      <c r="C562" s="80"/>
      <c r="D562" s="80"/>
      <c r="E562" s="80"/>
      <c r="F562" s="80"/>
      <c r="G562" s="80"/>
      <c r="H562" s="80"/>
    </row>
    <row r="563" spans="1:8" ht="14.25">
      <c r="A563" s="80"/>
      <c r="B563" s="80"/>
      <c r="C563" s="80"/>
      <c r="D563" s="80"/>
      <c r="E563" s="80"/>
      <c r="F563" s="80"/>
      <c r="G563" s="80"/>
      <c r="H563" s="80"/>
    </row>
    <row r="564" spans="1:8" ht="14.25">
      <c r="A564" s="80"/>
      <c r="B564" s="80"/>
      <c r="C564" s="80"/>
      <c r="D564" s="80"/>
      <c r="E564" s="80"/>
      <c r="F564" s="80"/>
      <c r="G564" s="80"/>
      <c r="H564" s="80"/>
    </row>
    <row r="565" spans="1:8" ht="14.25">
      <c r="A565" s="80"/>
      <c r="B565" s="80"/>
      <c r="C565" s="80"/>
      <c r="D565" s="80"/>
      <c r="E565" s="80"/>
      <c r="F565" s="80"/>
      <c r="G565" s="80"/>
      <c r="H565" s="80"/>
    </row>
    <row r="566" spans="1:8" ht="14.25">
      <c r="A566" s="80"/>
      <c r="B566" s="80"/>
      <c r="C566" s="80"/>
      <c r="D566" s="80"/>
      <c r="E566" s="80"/>
      <c r="F566" s="80"/>
      <c r="G566" s="80"/>
      <c r="H566" s="80"/>
    </row>
    <row r="567" spans="1:8" ht="14.25">
      <c r="A567" s="80"/>
      <c r="B567" s="80"/>
      <c r="C567" s="80"/>
      <c r="D567" s="80"/>
      <c r="E567" s="80"/>
      <c r="F567" s="80"/>
      <c r="G567" s="80"/>
      <c r="H567" s="80"/>
    </row>
    <row r="568" spans="1:8" ht="14.25">
      <c r="A568" s="80"/>
      <c r="B568" s="80"/>
      <c r="C568" s="80"/>
      <c r="D568" s="80"/>
      <c r="E568" s="80"/>
      <c r="F568" s="80"/>
      <c r="G568" s="80"/>
      <c r="H568" s="80"/>
    </row>
    <row r="569" spans="1:8" ht="14.25">
      <c r="A569" s="80"/>
      <c r="B569" s="80"/>
      <c r="C569" s="80"/>
      <c r="D569" s="80"/>
      <c r="E569" s="80"/>
      <c r="F569" s="80"/>
      <c r="G569" s="80"/>
      <c r="H569" s="80"/>
    </row>
    <row r="570" spans="1:8" ht="14.25">
      <c r="A570" s="80"/>
      <c r="B570" s="80"/>
      <c r="C570" s="80"/>
      <c r="D570" s="80"/>
      <c r="E570" s="80"/>
      <c r="F570" s="80"/>
      <c r="G570" s="80"/>
      <c r="H570" s="80"/>
    </row>
    <row r="571" spans="1:8" ht="14.25">
      <c r="A571" s="80"/>
      <c r="B571" s="80"/>
      <c r="C571" s="80"/>
      <c r="D571" s="80"/>
      <c r="E571" s="80"/>
      <c r="F571" s="80"/>
      <c r="G571" s="80"/>
      <c r="H571" s="80"/>
    </row>
    <row r="572" spans="1:8" ht="14.25">
      <c r="A572" s="80"/>
      <c r="B572" s="80"/>
      <c r="C572" s="80"/>
      <c r="D572" s="80"/>
      <c r="E572" s="80"/>
      <c r="F572" s="80"/>
      <c r="G572" s="80"/>
      <c r="H572" s="80"/>
    </row>
    <row r="573" spans="1:8" ht="14.25">
      <c r="A573" s="80"/>
      <c r="B573" s="80"/>
      <c r="C573" s="80"/>
      <c r="D573" s="80"/>
      <c r="E573" s="80"/>
      <c r="F573" s="80"/>
      <c r="G573" s="80"/>
      <c r="H573" s="80"/>
    </row>
    <row r="574" spans="1:8" ht="14.25">
      <c r="A574" s="80"/>
      <c r="B574" s="80"/>
      <c r="C574" s="80"/>
      <c r="D574" s="80"/>
      <c r="E574" s="80"/>
      <c r="F574" s="80"/>
      <c r="G574" s="80"/>
      <c r="H574" s="80"/>
    </row>
    <row r="575" spans="1:8" ht="14.25">
      <c r="A575" s="80"/>
      <c r="B575" s="80"/>
      <c r="C575" s="80"/>
      <c r="D575" s="80"/>
      <c r="E575" s="80"/>
      <c r="F575" s="80"/>
      <c r="G575" s="80"/>
      <c r="H575" s="80"/>
    </row>
    <row r="576" spans="1:8" ht="14.25">
      <c r="A576" s="80"/>
      <c r="B576" s="80"/>
      <c r="C576" s="80"/>
      <c r="D576" s="80"/>
      <c r="E576" s="80"/>
      <c r="F576" s="80"/>
      <c r="G576" s="80"/>
      <c r="H576" s="80"/>
    </row>
    <row r="577" spans="1:8" ht="14.25">
      <c r="A577" s="80"/>
      <c r="B577" s="80"/>
      <c r="C577" s="80"/>
      <c r="D577" s="80"/>
      <c r="E577" s="80"/>
      <c r="F577" s="80"/>
      <c r="G577" s="80"/>
      <c r="H577" s="80"/>
    </row>
    <row r="578" spans="1:8" ht="14.25">
      <c r="A578" s="80"/>
      <c r="B578" s="80"/>
      <c r="C578" s="80"/>
      <c r="D578" s="80"/>
      <c r="E578" s="80"/>
      <c r="F578" s="80"/>
      <c r="G578" s="80"/>
      <c r="H578" s="80"/>
    </row>
    <row r="579" spans="1:8" ht="14.25">
      <c r="A579" s="80"/>
      <c r="B579" s="80"/>
      <c r="C579" s="80"/>
      <c r="D579" s="80"/>
      <c r="E579" s="80"/>
      <c r="F579" s="80"/>
      <c r="G579" s="80"/>
      <c r="H579" s="80"/>
    </row>
    <row r="580" spans="1:8" ht="14.25">
      <c r="A580" s="80"/>
      <c r="B580" s="80"/>
      <c r="C580" s="80"/>
      <c r="D580" s="80"/>
      <c r="E580" s="80"/>
      <c r="F580" s="80"/>
      <c r="G580" s="80"/>
      <c r="H580" s="80"/>
    </row>
    <row r="581" spans="1:8" ht="14.25">
      <c r="A581" s="80"/>
      <c r="B581" s="80"/>
      <c r="C581" s="80"/>
      <c r="D581" s="80"/>
      <c r="E581" s="80"/>
      <c r="F581" s="80"/>
      <c r="G581" s="80"/>
      <c r="H581" s="80"/>
    </row>
    <row r="582" spans="1:8" ht="14.25">
      <c r="A582" s="80"/>
      <c r="B582" s="80"/>
      <c r="C582" s="80"/>
      <c r="D582" s="80"/>
      <c r="E582" s="80"/>
      <c r="F582" s="80"/>
      <c r="G582" s="80"/>
      <c r="H582" s="80"/>
    </row>
    <row r="583" spans="1:8" ht="14.25">
      <c r="A583" s="80"/>
      <c r="B583" s="80"/>
      <c r="C583" s="80"/>
      <c r="D583" s="80"/>
      <c r="E583" s="80"/>
      <c r="F583" s="80"/>
      <c r="G583" s="80"/>
      <c r="H583" s="80"/>
    </row>
    <row r="584" spans="1:8" ht="14.25">
      <c r="A584" s="80"/>
      <c r="B584" s="80"/>
      <c r="C584" s="80"/>
      <c r="D584" s="80"/>
      <c r="E584" s="80"/>
      <c r="F584" s="80"/>
      <c r="G584" s="80"/>
      <c r="H584" s="80"/>
    </row>
    <row r="585" spans="1:8" ht="14.25">
      <c r="A585" s="80"/>
      <c r="B585" s="80"/>
      <c r="C585" s="80"/>
      <c r="D585" s="80"/>
      <c r="E585" s="80"/>
      <c r="F585" s="80"/>
      <c r="G585" s="80"/>
      <c r="H585" s="80"/>
    </row>
    <row r="586" spans="1:8" ht="14.25">
      <c r="A586" s="80"/>
      <c r="B586" s="80"/>
      <c r="C586" s="80"/>
      <c r="D586" s="80"/>
      <c r="E586" s="80"/>
      <c r="F586" s="80"/>
      <c r="G586" s="80"/>
      <c r="H586" s="80"/>
    </row>
    <row r="587" spans="1:8" ht="14.25">
      <c r="A587" s="80"/>
      <c r="B587" s="80"/>
      <c r="C587" s="80"/>
      <c r="D587" s="80"/>
      <c r="E587" s="80"/>
      <c r="F587" s="80"/>
      <c r="G587" s="80"/>
      <c r="H587" s="80"/>
    </row>
    <row r="588" spans="1:8" ht="14.25">
      <c r="A588" s="80"/>
      <c r="B588" s="80"/>
      <c r="C588" s="80"/>
      <c r="D588" s="80"/>
      <c r="E588" s="80"/>
      <c r="F588" s="80"/>
      <c r="G588" s="80"/>
      <c r="H588" s="80"/>
    </row>
    <row r="589" spans="1:8" ht="14.25">
      <c r="A589" s="80"/>
      <c r="B589" s="80"/>
      <c r="C589" s="80"/>
      <c r="D589" s="80"/>
      <c r="E589" s="80"/>
      <c r="F589" s="80"/>
      <c r="G589" s="80"/>
      <c r="H589" s="80"/>
    </row>
    <row r="590" spans="1:8" ht="14.25">
      <c r="A590" s="80"/>
      <c r="B590" s="80"/>
      <c r="C590" s="80"/>
      <c r="D590" s="80"/>
      <c r="E590" s="80"/>
      <c r="F590" s="80"/>
      <c r="G590" s="80"/>
      <c r="H590" s="80"/>
    </row>
    <row r="591" spans="1:8" ht="14.25">
      <c r="A591" s="80"/>
      <c r="B591" s="80"/>
      <c r="C591" s="80"/>
      <c r="D591" s="80"/>
      <c r="E591" s="80"/>
      <c r="F591" s="80"/>
      <c r="G591" s="80"/>
      <c r="H591" s="80"/>
    </row>
    <row r="592" spans="1:8" ht="14.25">
      <c r="A592" s="80"/>
      <c r="B592" s="80"/>
      <c r="C592" s="80"/>
      <c r="D592" s="80"/>
      <c r="E592" s="80"/>
      <c r="F592" s="80"/>
      <c r="G592" s="80"/>
      <c r="H592" s="80"/>
    </row>
    <row r="593" spans="1:8" ht="14.25">
      <c r="A593" s="80"/>
      <c r="B593" s="80"/>
      <c r="C593" s="80"/>
      <c r="D593" s="80"/>
      <c r="E593" s="80"/>
      <c r="F593" s="80"/>
      <c r="G593" s="80"/>
      <c r="H593" s="80"/>
    </row>
    <row r="594" spans="1:8" ht="14.25">
      <c r="A594" s="80"/>
      <c r="B594" s="80"/>
      <c r="C594" s="80"/>
      <c r="D594" s="80"/>
      <c r="E594" s="80"/>
      <c r="F594" s="80"/>
      <c r="G594" s="80"/>
      <c r="H594" s="80"/>
    </row>
    <row r="595" spans="1:8" ht="14.25">
      <c r="A595" s="80"/>
      <c r="B595" s="80"/>
      <c r="C595" s="80"/>
      <c r="D595" s="80"/>
      <c r="E595" s="80"/>
      <c r="F595" s="80"/>
      <c r="G595" s="80"/>
      <c r="H595" s="80"/>
    </row>
    <row r="596" spans="1:8" ht="14.25">
      <c r="A596" s="80"/>
      <c r="B596" s="80"/>
      <c r="C596" s="80"/>
      <c r="D596" s="80"/>
      <c r="E596" s="80"/>
      <c r="F596" s="80"/>
      <c r="G596" s="80"/>
      <c r="H596" s="80"/>
    </row>
    <row r="597" spans="1:8" ht="14.25">
      <c r="A597" s="80"/>
      <c r="B597" s="80"/>
      <c r="C597" s="80"/>
      <c r="D597" s="80"/>
      <c r="E597" s="80"/>
      <c r="F597" s="80"/>
      <c r="G597" s="80"/>
      <c r="H597" s="80"/>
    </row>
    <row r="598" spans="1:8" ht="14.25">
      <c r="A598" s="80"/>
      <c r="B598" s="80"/>
      <c r="C598" s="80"/>
      <c r="D598" s="80"/>
      <c r="E598" s="80"/>
      <c r="F598" s="80"/>
      <c r="G598" s="80"/>
      <c r="H598" s="80"/>
    </row>
    <row r="599" spans="1:8" ht="14.25">
      <c r="A599" s="80"/>
      <c r="B599" s="80"/>
      <c r="C599" s="80"/>
      <c r="D599" s="80"/>
      <c r="E599" s="80"/>
      <c r="F599" s="80"/>
      <c r="G599" s="80"/>
      <c r="H599" s="80"/>
    </row>
    <row r="600" spans="1:8" ht="14.25">
      <c r="A600" s="80"/>
      <c r="B600" s="80"/>
      <c r="C600" s="80"/>
      <c r="D600" s="80"/>
      <c r="E600" s="80"/>
      <c r="F600" s="80"/>
      <c r="G600" s="80"/>
      <c r="H600" s="80"/>
    </row>
    <row r="601" spans="1:8" ht="14.25">
      <c r="A601" s="80"/>
      <c r="B601" s="80"/>
      <c r="C601" s="80"/>
      <c r="D601" s="80"/>
      <c r="E601" s="80"/>
      <c r="F601" s="80"/>
      <c r="G601" s="80"/>
      <c r="H601" s="80"/>
    </row>
    <row r="602" spans="1:8" ht="14.25">
      <c r="A602" s="80"/>
      <c r="B602" s="80"/>
      <c r="C602" s="80"/>
      <c r="D602" s="80"/>
      <c r="E602" s="80"/>
      <c r="F602" s="80"/>
      <c r="G602" s="80"/>
      <c r="H602" s="80"/>
    </row>
    <row r="603" spans="1:8" ht="14.25">
      <c r="A603" s="80"/>
      <c r="B603" s="80"/>
      <c r="C603" s="80"/>
      <c r="D603" s="80"/>
      <c r="E603" s="80"/>
      <c r="F603" s="80"/>
      <c r="G603" s="80"/>
      <c r="H603" s="80"/>
    </row>
    <row r="604" spans="1:8" ht="14.25">
      <c r="A604" s="80"/>
      <c r="B604" s="80"/>
      <c r="C604" s="80"/>
      <c r="D604" s="80"/>
      <c r="E604" s="80"/>
      <c r="F604" s="80"/>
      <c r="G604" s="80"/>
      <c r="H604" s="80"/>
    </row>
    <row r="605" spans="1:8" ht="14.25">
      <c r="A605" s="80"/>
      <c r="B605" s="80"/>
      <c r="C605" s="80"/>
      <c r="D605" s="80"/>
      <c r="E605" s="80"/>
      <c r="F605" s="80"/>
      <c r="G605" s="80"/>
      <c r="H605" s="80"/>
    </row>
    <row r="606" spans="1:8" ht="14.25">
      <c r="A606" s="80"/>
      <c r="B606" s="80"/>
      <c r="C606" s="80"/>
      <c r="D606" s="80"/>
      <c r="E606" s="80"/>
      <c r="F606" s="80"/>
      <c r="G606" s="80"/>
      <c r="H606" s="80"/>
    </row>
    <row r="607" spans="1:8" ht="14.25">
      <c r="A607" s="80"/>
      <c r="B607" s="80"/>
      <c r="C607" s="80"/>
      <c r="D607" s="80"/>
      <c r="E607" s="80"/>
      <c r="F607" s="80"/>
      <c r="G607" s="80"/>
      <c r="H607" s="80"/>
    </row>
    <row r="608" spans="1:8" ht="14.25">
      <c r="A608" s="80"/>
      <c r="B608" s="80"/>
      <c r="C608" s="80"/>
      <c r="D608" s="80"/>
      <c r="E608" s="80"/>
      <c r="F608" s="80"/>
      <c r="G608" s="80"/>
      <c r="H608" s="80"/>
    </row>
    <row r="609" spans="1:8" ht="14.25">
      <c r="A609" s="80"/>
      <c r="B609" s="80"/>
      <c r="C609" s="80"/>
      <c r="D609" s="80"/>
      <c r="E609" s="80"/>
      <c r="F609" s="80"/>
      <c r="G609" s="80"/>
      <c r="H609" s="80"/>
    </row>
    <row r="610" spans="1:8" ht="14.25">
      <c r="A610" s="80"/>
      <c r="B610" s="80"/>
      <c r="C610" s="80"/>
      <c r="D610" s="80"/>
      <c r="E610" s="80"/>
      <c r="F610" s="80"/>
      <c r="G610" s="80"/>
      <c r="H610" s="80"/>
    </row>
    <row r="611" spans="1:8" ht="14.25">
      <c r="A611" s="80"/>
      <c r="B611" s="80"/>
      <c r="C611" s="80"/>
      <c r="D611" s="80"/>
      <c r="E611" s="80"/>
      <c r="F611" s="80"/>
      <c r="G611" s="80"/>
      <c r="H611" s="80"/>
    </row>
    <row r="612" spans="1:8" ht="14.25">
      <c r="A612" s="80"/>
      <c r="B612" s="80"/>
      <c r="C612" s="80"/>
      <c r="D612" s="80"/>
      <c r="E612" s="80"/>
      <c r="F612" s="80"/>
      <c r="G612" s="80"/>
      <c r="H612" s="80"/>
    </row>
    <row r="613" spans="1:8" ht="14.25">
      <c r="A613" s="80"/>
      <c r="B613" s="80"/>
      <c r="C613" s="80"/>
      <c r="D613" s="80"/>
      <c r="E613" s="80"/>
      <c r="F613" s="80"/>
      <c r="G613" s="80"/>
      <c r="H613" s="80"/>
    </row>
    <row r="614" spans="1:8" ht="14.25">
      <c r="A614" s="80"/>
      <c r="B614" s="80"/>
      <c r="C614" s="80"/>
      <c r="D614" s="80"/>
      <c r="E614" s="80"/>
      <c r="F614" s="80"/>
      <c r="G614" s="80"/>
      <c r="H614" s="80"/>
    </row>
    <row r="615" spans="1:8" ht="14.25">
      <c r="A615" s="80"/>
      <c r="B615" s="80"/>
      <c r="C615" s="80"/>
      <c r="D615" s="80"/>
      <c r="E615" s="80"/>
      <c r="F615" s="80"/>
      <c r="G615" s="80"/>
      <c r="H615" s="80"/>
    </row>
    <row r="616" spans="1:8" ht="14.25">
      <c r="A616" s="80"/>
      <c r="B616" s="80"/>
      <c r="C616" s="80"/>
      <c r="D616" s="80"/>
      <c r="E616" s="80"/>
      <c r="F616" s="80"/>
      <c r="G616" s="80"/>
      <c r="H616" s="80"/>
    </row>
    <row r="617" spans="1:8" ht="14.25">
      <c r="A617" s="80"/>
      <c r="B617" s="80"/>
      <c r="C617" s="80"/>
      <c r="D617" s="80"/>
      <c r="E617" s="80"/>
      <c r="F617" s="80"/>
      <c r="G617" s="80"/>
      <c r="H617" s="80"/>
    </row>
    <row r="618" spans="1:8" ht="14.25">
      <c r="A618" s="80"/>
      <c r="B618" s="80"/>
      <c r="C618" s="80"/>
      <c r="D618" s="80"/>
      <c r="E618" s="80"/>
      <c r="F618" s="80"/>
      <c r="G618" s="80"/>
      <c r="H618" s="80"/>
    </row>
    <row r="619" spans="1:8" ht="14.25">
      <c r="A619" s="80"/>
      <c r="B619" s="80"/>
      <c r="C619" s="80"/>
      <c r="D619" s="80"/>
      <c r="E619" s="80"/>
      <c r="F619" s="80"/>
      <c r="G619" s="80"/>
      <c r="H619" s="80"/>
    </row>
    <row r="620" spans="1:8" ht="14.25">
      <c r="A620" s="80"/>
      <c r="B620" s="80"/>
      <c r="C620" s="80"/>
      <c r="D620" s="80"/>
      <c r="E620" s="80"/>
      <c r="F620" s="80"/>
      <c r="G620" s="80"/>
      <c r="H620" s="80"/>
    </row>
    <row r="621" spans="1:8" ht="14.25">
      <c r="A621" s="80"/>
      <c r="B621" s="80"/>
      <c r="C621" s="80"/>
      <c r="D621" s="80"/>
      <c r="E621" s="80"/>
      <c r="F621" s="80"/>
      <c r="G621" s="80"/>
      <c r="H621" s="80"/>
    </row>
    <row r="622" spans="1:8" ht="14.25">
      <c r="A622" s="80"/>
      <c r="B622" s="80"/>
      <c r="C622" s="80"/>
      <c r="D622" s="80"/>
      <c r="E622" s="80"/>
      <c r="F622" s="80"/>
      <c r="G622" s="80"/>
      <c r="H622" s="80"/>
    </row>
    <row r="623" spans="1:8" ht="14.25">
      <c r="A623" s="80"/>
      <c r="B623" s="80"/>
      <c r="C623" s="80"/>
      <c r="D623" s="80"/>
      <c r="E623" s="80"/>
      <c r="F623" s="80"/>
      <c r="G623" s="80"/>
      <c r="H623" s="80"/>
    </row>
    <row r="624" spans="1:8" ht="14.25">
      <c r="A624" s="80"/>
      <c r="B624" s="80"/>
      <c r="C624" s="80"/>
      <c r="D624" s="80"/>
      <c r="E624" s="80"/>
      <c r="F624" s="80"/>
      <c r="G624" s="80"/>
      <c r="H624" s="80"/>
    </row>
    <row r="625" spans="1:8" ht="14.25">
      <c r="A625" s="80"/>
      <c r="B625" s="80"/>
      <c r="C625" s="80"/>
      <c r="D625" s="80"/>
      <c r="E625" s="80"/>
      <c r="F625" s="80"/>
      <c r="G625" s="80"/>
      <c r="H625" s="80"/>
    </row>
    <row r="626" spans="1:8" ht="14.25">
      <c r="A626" s="80"/>
      <c r="B626" s="80"/>
      <c r="C626" s="80"/>
      <c r="D626" s="80"/>
      <c r="E626" s="80"/>
      <c r="F626" s="80"/>
      <c r="G626" s="80"/>
      <c r="H626" s="80"/>
    </row>
    <row r="627" spans="1:8" ht="14.25">
      <c r="A627" s="80"/>
      <c r="B627" s="80"/>
      <c r="C627" s="80"/>
      <c r="D627" s="80"/>
      <c r="E627" s="80"/>
      <c r="F627" s="80"/>
      <c r="G627" s="80"/>
      <c r="H627" s="80"/>
    </row>
    <row r="628" spans="1:8" ht="14.25">
      <c r="A628" s="80"/>
      <c r="B628" s="80"/>
      <c r="C628" s="80"/>
      <c r="D628" s="80"/>
      <c r="E628" s="80"/>
      <c r="F628" s="80"/>
      <c r="G628" s="80"/>
      <c r="H628" s="80"/>
    </row>
    <row r="629" spans="1:8" ht="14.25">
      <c r="A629" s="80"/>
      <c r="B629" s="80"/>
      <c r="C629" s="80"/>
      <c r="D629" s="80"/>
      <c r="E629" s="80"/>
      <c r="F629" s="80"/>
      <c r="G629" s="80"/>
      <c r="H629" s="80"/>
    </row>
    <row r="630" spans="1:8" ht="14.25">
      <c r="A630" s="80"/>
      <c r="B630" s="80"/>
      <c r="C630" s="80"/>
      <c r="D630" s="80"/>
      <c r="E630" s="80"/>
      <c r="F630" s="80"/>
      <c r="G630" s="80"/>
      <c r="H630" s="80"/>
    </row>
    <row r="631" spans="1:8" ht="14.25">
      <c r="A631" s="80"/>
      <c r="B631" s="80"/>
      <c r="C631" s="80"/>
      <c r="D631" s="80"/>
      <c r="E631" s="80"/>
      <c r="F631" s="80"/>
      <c r="G631" s="80"/>
      <c r="H631" s="80"/>
    </row>
    <row r="632" spans="1:8" ht="14.25">
      <c r="A632" s="80"/>
      <c r="B632" s="80"/>
      <c r="C632" s="80"/>
      <c r="D632" s="80"/>
      <c r="E632" s="80"/>
      <c r="F632" s="80"/>
      <c r="G632" s="80"/>
      <c r="H632" s="80"/>
    </row>
    <row r="633" spans="1:8" ht="14.25">
      <c r="A633" s="80"/>
      <c r="B633" s="80"/>
      <c r="C633" s="80"/>
      <c r="D633" s="80"/>
      <c r="E633" s="80"/>
      <c r="F633" s="80"/>
      <c r="G633" s="80"/>
      <c r="H633" s="80"/>
    </row>
    <row r="634" spans="1:8" ht="14.25">
      <c r="A634" s="80"/>
      <c r="B634" s="80"/>
      <c r="C634" s="80"/>
      <c r="D634" s="80"/>
      <c r="E634" s="80"/>
      <c r="F634" s="80"/>
      <c r="G634" s="80"/>
      <c r="H634" s="80"/>
    </row>
    <row r="635" spans="1:8" ht="14.25">
      <c r="A635" s="80"/>
      <c r="B635" s="80"/>
      <c r="C635" s="80"/>
      <c r="D635" s="80"/>
      <c r="E635" s="80"/>
      <c r="F635" s="80"/>
      <c r="G635" s="80"/>
      <c r="H635" s="80"/>
    </row>
    <row r="636" spans="1:8" ht="14.25">
      <c r="A636" s="80"/>
      <c r="B636" s="80"/>
      <c r="C636" s="80"/>
      <c r="D636" s="80"/>
      <c r="E636" s="80"/>
      <c r="F636" s="80"/>
      <c r="G636" s="80"/>
      <c r="H636" s="80"/>
    </row>
    <row r="637" spans="1:8" ht="14.25">
      <c r="A637" s="80"/>
      <c r="B637" s="80"/>
      <c r="C637" s="80"/>
      <c r="D637" s="80"/>
      <c r="E637" s="80"/>
      <c r="F637" s="80"/>
      <c r="G637" s="80"/>
      <c r="H637" s="80"/>
    </row>
    <row r="638" spans="1:8" ht="14.25">
      <c r="A638" s="80"/>
      <c r="B638" s="80"/>
      <c r="C638" s="80"/>
      <c r="D638" s="80"/>
      <c r="E638" s="80"/>
      <c r="F638" s="80"/>
      <c r="G638" s="80"/>
      <c r="H638" s="80"/>
    </row>
    <row r="639" spans="1:8" ht="14.25">
      <c r="A639" s="80"/>
      <c r="B639" s="80"/>
      <c r="C639" s="80"/>
      <c r="D639" s="80"/>
      <c r="E639" s="80"/>
      <c r="F639" s="80"/>
      <c r="G639" s="80"/>
      <c r="H639" s="80"/>
    </row>
    <row r="640" spans="1:8" ht="14.25">
      <c r="A640" s="80"/>
      <c r="B640" s="80"/>
      <c r="C640" s="80"/>
      <c r="D640" s="80"/>
      <c r="E640" s="80"/>
      <c r="F640" s="80"/>
      <c r="G640" s="80"/>
      <c r="H640" s="80"/>
    </row>
    <row r="641" spans="1:8" ht="14.25">
      <c r="A641" s="80"/>
      <c r="B641" s="80"/>
      <c r="C641" s="80"/>
      <c r="D641" s="80"/>
      <c r="E641" s="80"/>
      <c r="F641" s="80"/>
      <c r="G641" s="80"/>
      <c r="H641" s="80"/>
    </row>
    <row r="642" spans="1:8" ht="14.25">
      <c r="A642" s="80"/>
      <c r="B642" s="80"/>
      <c r="C642" s="80"/>
      <c r="D642" s="80"/>
      <c r="E642" s="80"/>
      <c r="F642" s="80"/>
      <c r="G642" s="80"/>
      <c r="H642" s="80"/>
    </row>
    <row r="643" spans="1:8" ht="14.25">
      <c r="A643" s="80"/>
      <c r="B643" s="80"/>
      <c r="C643" s="80"/>
      <c r="D643" s="80"/>
      <c r="E643" s="80"/>
      <c r="F643" s="80"/>
      <c r="G643" s="80"/>
      <c r="H643" s="80"/>
    </row>
    <row r="644" spans="1:8" ht="14.25">
      <c r="A644" s="80"/>
      <c r="B644" s="80"/>
      <c r="C644" s="80"/>
      <c r="D644" s="80"/>
      <c r="E644" s="80"/>
      <c r="F644" s="80"/>
      <c r="G644" s="80"/>
      <c r="H644" s="80"/>
    </row>
    <row r="645" spans="1:8" ht="14.25">
      <c r="A645" s="80"/>
      <c r="B645" s="80"/>
      <c r="C645" s="80"/>
      <c r="D645" s="80"/>
      <c r="E645" s="80"/>
      <c r="F645" s="80"/>
      <c r="G645" s="80"/>
      <c r="H645" s="80"/>
    </row>
    <row r="646" spans="1:8" ht="14.25">
      <c r="A646" s="80"/>
      <c r="B646" s="80"/>
      <c r="C646" s="80"/>
      <c r="D646" s="80"/>
      <c r="E646" s="80"/>
      <c r="F646" s="80"/>
      <c r="G646" s="80"/>
      <c r="H646" s="80"/>
    </row>
    <row r="647" spans="1:8" ht="14.25">
      <c r="A647" s="80"/>
      <c r="B647" s="80"/>
      <c r="C647" s="80"/>
      <c r="D647" s="80"/>
      <c r="E647" s="80"/>
      <c r="F647" s="80"/>
      <c r="G647" s="80"/>
      <c r="H647" s="80"/>
    </row>
    <row r="648" spans="1:8" ht="14.25">
      <c r="A648" s="80"/>
      <c r="B648" s="80"/>
      <c r="C648" s="80"/>
      <c r="D648" s="80"/>
      <c r="E648" s="80"/>
      <c r="F648" s="80"/>
      <c r="G648" s="80"/>
      <c r="H648" s="80"/>
    </row>
    <row r="649" spans="1:8" ht="14.25">
      <c r="A649" s="80"/>
      <c r="B649" s="80"/>
      <c r="C649" s="80"/>
      <c r="D649" s="80"/>
      <c r="E649" s="80"/>
      <c r="F649" s="80"/>
      <c r="G649" s="80"/>
      <c r="H649" s="80"/>
    </row>
    <row r="650" spans="1:8" ht="14.25">
      <c r="A650" s="80"/>
      <c r="B650" s="80"/>
      <c r="C650" s="80"/>
      <c r="D650" s="80"/>
      <c r="E650" s="80"/>
      <c r="F650" s="80"/>
      <c r="G650" s="80"/>
      <c r="H650" s="80"/>
    </row>
    <row r="651" spans="1:8" ht="14.25">
      <c r="A651" s="80"/>
      <c r="B651" s="80"/>
      <c r="C651" s="80"/>
      <c r="D651" s="80"/>
      <c r="E651" s="80"/>
      <c r="F651" s="80"/>
      <c r="G651" s="80"/>
      <c r="H651" s="80"/>
    </row>
    <row r="652" spans="1:8" ht="14.25">
      <c r="A652" s="80"/>
      <c r="B652" s="80"/>
      <c r="C652" s="80"/>
      <c r="D652" s="80"/>
      <c r="E652" s="80"/>
      <c r="F652" s="80"/>
      <c r="G652" s="80"/>
      <c r="H652" s="80"/>
    </row>
    <row r="653" spans="1:8" ht="14.25">
      <c r="A653" s="80"/>
      <c r="B653" s="80"/>
      <c r="C653" s="80"/>
      <c r="D653" s="80"/>
      <c r="E653" s="80"/>
      <c r="F653" s="80"/>
      <c r="G653" s="80"/>
      <c r="H653" s="80"/>
    </row>
    <row r="654" spans="1:8" ht="14.25">
      <c r="A654" s="80"/>
      <c r="B654" s="80"/>
      <c r="C654" s="80"/>
      <c r="D654" s="80"/>
      <c r="E654" s="80"/>
      <c r="F654" s="80"/>
      <c r="G654" s="80"/>
      <c r="H654" s="80"/>
    </row>
    <row r="655" spans="1:8" ht="14.25">
      <c r="A655" s="80"/>
      <c r="B655" s="80"/>
      <c r="C655" s="80"/>
      <c r="D655" s="80"/>
      <c r="E655" s="80"/>
      <c r="F655" s="80"/>
      <c r="G655" s="80"/>
      <c r="H655" s="80"/>
    </row>
    <row r="656" spans="1:8" ht="14.25">
      <c r="A656" s="80"/>
      <c r="B656" s="80"/>
      <c r="C656" s="80"/>
      <c r="D656" s="80"/>
      <c r="E656" s="80"/>
      <c r="F656" s="80"/>
      <c r="G656" s="80"/>
      <c r="H656" s="80"/>
    </row>
    <row r="657" spans="1:8" ht="14.25">
      <c r="A657" s="80"/>
      <c r="B657" s="80"/>
      <c r="C657" s="80"/>
      <c r="D657" s="80"/>
      <c r="E657" s="80"/>
      <c r="F657" s="80"/>
      <c r="G657" s="80"/>
      <c r="H657" s="80"/>
    </row>
    <row r="658" spans="1:8" ht="14.25">
      <c r="A658" s="80"/>
      <c r="B658" s="80"/>
      <c r="C658" s="80"/>
      <c r="D658" s="80"/>
      <c r="E658" s="80"/>
      <c r="F658" s="80"/>
      <c r="G658" s="80"/>
      <c r="H658" s="80"/>
    </row>
    <row r="659" spans="1:8" ht="14.25">
      <c r="A659" s="80"/>
      <c r="B659" s="80"/>
      <c r="C659" s="80"/>
      <c r="D659" s="80"/>
      <c r="E659" s="80"/>
      <c r="F659" s="80"/>
      <c r="G659" s="80"/>
      <c r="H659" s="80"/>
    </row>
    <row r="660" spans="1:8" ht="14.25">
      <c r="A660" s="80"/>
      <c r="B660" s="80"/>
      <c r="C660" s="80"/>
      <c r="D660" s="80"/>
      <c r="E660" s="80"/>
      <c r="F660" s="80"/>
      <c r="G660" s="80"/>
      <c r="H660" s="80"/>
    </row>
    <row r="661" spans="1:8" ht="14.25">
      <c r="A661" s="80"/>
      <c r="B661" s="80"/>
      <c r="C661" s="80"/>
      <c r="D661" s="80"/>
      <c r="E661" s="80"/>
      <c r="F661" s="80"/>
      <c r="G661" s="80"/>
      <c r="H661" s="80"/>
    </row>
    <row r="662" spans="1:8" ht="14.25">
      <c r="A662" s="80"/>
      <c r="B662" s="80"/>
      <c r="C662" s="80"/>
      <c r="D662" s="80"/>
      <c r="E662" s="80"/>
      <c r="F662" s="80"/>
      <c r="G662" s="80"/>
      <c r="H662" s="80"/>
    </row>
    <row r="663" spans="1:8" ht="14.25">
      <c r="A663" s="80"/>
      <c r="B663" s="80"/>
      <c r="C663" s="80"/>
      <c r="D663" s="80"/>
      <c r="E663" s="80"/>
      <c r="F663" s="80"/>
      <c r="G663" s="80"/>
      <c r="H663" s="80"/>
    </row>
    <row r="664" spans="1:8" ht="14.25">
      <c r="A664" s="80"/>
      <c r="B664" s="80"/>
      <c r="C664" s="80"/>
      <c r="D664" s="80"/>
      <c r="E664" s="80"/>
      <c r="F664" s="80"/>
      <c r="G664" s="80"/>
      <c r="H664" s="80"/>
    </row>
    <row r="665" spans="1:8" ht="14.25">
      <c r="A665" s="80"/>
      <c r="B665" s="80"/>
      <c r="C665" s="80"/>
      <c r="D665" s="80"/>
      <c r="E665" s="80"/>
      <c r="F665" s="80"/>
      <c r="G665" s="80"/>
      <c r="H665" s="80"/>
    </row>
    <row r="666" spans="1:8" ht="14.25">
      <c r="A666" s="80"/>
      <c r="B666" s="80"/>
      <c r="C666" s="80"/>
      <c r="D666" s="80"/>
      <c r="E666" s="80"/>
      <c r="F666" s="80"/>
      <c r="G666" s="80"/>
      <c r="H666" s="80"/>
    </row>
    <row r="667" spans="1:8" ht="14.25">
      <c r="A667" s="80"/>
      <c r="B667" s="80"/>
      <c r="C667" s="80"/>
      <c r="D667" s="80"/>
      <c r="E667" s="80"/>
      <c r="F667" s="80"/>
      <c r="G667" s="80"/>
      <c r="H667" s="80"/>
    </row>
    <row r="668" spans="1:8" ht="14.25">
      <c r="A668" s="80"/>
      <c r="B668" s="80"/>
      <c r="C668" s="80"/>
      <c r="D668" s="80"/>
      <c r="E668" s="80"/>
      <c r="F668" s="80"/>
      <c r="G668" s="80"/>
      <c r="H668" s="80"/>
    </row>
    <row r="669" spans="1:8" ht="14.25">
      <c r="A669" s="80"/>
      <c r="B669" s="80"/>
      <c r="C669" s="80"/>
      <c r="D669" s="80"/>
      <c r="E669" s="80"/>
      <c r="F669" s="80"/>
      <c r="G669" s="80"/>
      <c r="H669" s="80"/>
    </row>
    <row r="670" spans="1:8" ht="14.25">
      <c r="A670" s="80"/>
      <c r="B670" s="80"/>
      <c r="C670" s="80"/>
      <c r="D670" s="80"/>
      <c r="E670" s="80"/>
      <c r="F670" s="80"/>
      <c r="G670" s="80"/>
      <c r="H670" s="80"/>
    </row>
    <row r="671" spans="1:8" ht="14.25">
      <c r="A671" s="80"/>
      <c r="B671" s="80"/>
      <c r="C671" s="80"/>
      <c r="D671" s="80"/>
      <c r="E671" s="80"/>
      <c r="F671" s="80"/>
      <c r="G671" s="80"/>
      <c r="H671" s="80"/>
    </row>
    <row r="672" spans="1:8" ht="14.25">
      <c r="A672" s="80"/>
      <c r="B672" s="80"/>
      <c r="C672" s="80"/>
      <c r="D672" s="80"/>
      <c r="E672" s="80"/>
      <c r="F672" s="80"/>
      <c r="G672" s="80"/>
      <c r="H672" s="80"/>
    </row>
    <row r="673" spans="1:8" ht="14.25">
      <c r="A673" s="80"/>
      <c r="B673" s="80"/>
      <c r="C673" s="80"/>
      <c r="D673" s="80"/>
      <c r="E673" s="80"/>
      <c r="F673" s="80"/>
      <c r="G673" s="80"/>
      <c r="H673" s="80"/>
    </row>
    <row r="674" spans="1:8" ht="14.25">
      <c r="A674" s="80"/>
      <c r="B674" s="80"/>
      <c r="C674" s="80"/>
      <c r="D674" s="80"/>
      <c r="E674" s="80"/>
      <c r="F674" s="80"/>
      <c r="G674" s="80"/>
      <c r="H674" s="80"/>
    </row>
    <row r="675" spans="1:8" ht="14.25">
      <c r="A675" s="80"/>
      <c r="B675" s="80"/>
      <c r="C675" s="80"/>
      <c r="D675" s="80"/>
      <c r="E675" s="80"/>
      <c r="F675" s="80"/>
      <c r="G675" s="80"/>
      <c r="H675" s="80"/>
    </row>
    <row r="676" spans="1:8" ht="14.25">
      <c r="A676" s="80"/>
      <c r="B676" s="80"/>
      <c r="C676" s="80"/>
      <c r="D676" s="80"/>
      <c r="E676" s="80"/>
      <c r="F676" s="80"/>
      <c r="G676" s="80"/>
      <c r="H676" s="80"/>
    </row>
    <row r="677" spans="1:8" ht="14.25">
      <c r="A677" s="80"/>
      <c r="B677" s="80"/>
      <c r="C677" s="80"/>
      <c r="D677" s="80"/>
      <c r="E677" s="80"/>
      <c r="F677" s="80"/>
      <c r="G677" s="80"/>
      <c r="H677" s="80"/>
    </row>
    <row r="678" spans="1:8" ht="14.25">
      <c r="A678" s="80"/>
      <c r="B678" s="80"/>
      <c r="C678" s="80"/>
      <c r="D678" s="80"/>
      <c r="E678" s="80"/>
      <c r="F678" s="80"/>
      <c r="G678" s="80"/>
      <c r="H678" s="80"/>
    </row>
    <row r="679" spans="1:8" ht="14.25">
      <c r="A679" s="80"/>
      <c r="B679" s="80"/>
      <c r="C679" s="80"/>
      <c r="D679" s="80"/>
      <c r="E679" s="80"/>
      <c r="F679" s="80"/>
      <c r="G679" s="80"/>
      <c r="H679" s="80"/>
    </row>
    <row r="680" spans="1:8" ht="14.25">
      <c r="A680" s="80"/>
      <c r="B680" s="80"/>
      <c r="C680" s="80"/>
      <c r="D680" s="80"/>
      <c r="E680" s="80"/>
      <c r="F680" s="80"/>
      <c r="G680" s="80"/>
      <c r="H680" s="80"/>
    </row>
    <row r="681" spans="1:8" ht="14.25">
      <c r="A681" s="80"/>
      <c r="B681" s="80"/>
      <c r="C681" s="80"/>
      <c r="D681" s="80"/>
      <c r="E681" s="80"/>
      <c r="F681" s="80"/>
      <c r="G681" s="80"/>
      <c r="H681" s="80"/>
    </row>
    <row r="682" spans="1:8" ht="14.25">
      <c r="A682" s="80"/>
      <c r="B682" s="80"/>
      <c r="C682" s="80"/>
      <c r="D682" s="80"/>
      <c r="E682" s="80"/>
      <c r="F682" s="80"/>
      <c r="G682" s="80"/>
      <c r="H682" s="80"/>
    </row>
    <row r="683" spans="1:8" ht="14.25">
      <c r="A683" s="80"/>
      <c r="B683" s="80"/>
      <c r="C683" s="80"/>
      <c r="D683" s="80"/>
      <c r="E683" s="80"/>
      <c r="F683" s="80"/>
      <c r="G683" s="80"/>
      <c r="H683" s="80"/>
    </row>
    <row r="684" spans="1:8" ht="14.25">
      <c r="A684" s="80"/>
      <c r="B684" s="80"/>
      <c r="C684" s="80"/>
      <c r="D684" s="80"/>
      <c r="E684" s="80"/>
      <c r="F684" s="80"/>
      <c r="G684" s="80"/>
      <c r="H684" s="80"/>
    </row>
    <row r="685" spans="1:8" ht="14.25">
      <c r="A685" s="80"/>
      <c r="B685" s="80"/>
      <c r="C685" s="80"/>
      <c r="D685" s="80"/>
      <c r="E685" s="80"/>
      <c r="F685" s="80"/>
      <c r="G685" s="80"/>
      <c r="H685" s="80"/>
    </row>
    <row r="686" spans="1:8" ht="14.25">
      <c r="A686" s="80"/>
      <c r="B686" s="80"/>
      <c r="C686" s="80"/>
      <c r="D686" s="80"/>
      <c r="E686" s="80"/>
      <c r="F686" s="80"/>
      <c r="G686" s="80"/>
      <c r="H686" s="80"/>
    </row>
    <row r="687" spans="1:8" ht="14.25">
      <c r="A687" s="80"/>
      <c r="B687" s="80"/>
      <c r="C687" s="80"/>
      <c r="D687" s="80"/>
      <c r="E687" s="80"/>
      <c r="F687" s="80"/>
      <c r="G687" s="80"/>
      <c r="H687" s="80"/>
    </row>
    <row r="688" spans="1:8" ht="14.25">
      <c r="A688" s="80"/>
      <c r="B688" s="80"/>
      <c r="C688" s="80"/>
      <c r="D688" s="80"/>
      <c r="E688" s="80"/>
      <c r="F688" s="80"/>
      <c r="G688" s="80"/>
      <c r="H688" s="80"/>
    </row>
    <row r="689" spans="1:8" ht="14.25">
      <c r="A689" s="80"/>
      <c r="B689" s="80"/>
      <c r="C689" s="80"/>
      <c r="D689" s="80"/>
      <c r="E689" s="80"/>
      <c r="F689" s="80"/>
      <c r="G689" s="80"/>
      <c r="H689" s="80"/>
    </row>
    <row r="690" spans="1:8" ht="14.25">
      <c r="A690" s="80"/>
      <c r="B690" s="80"/>
      <c r="C690" s="80"/>
      <c r="D690" s="80"/>
      <c r="E690" s="80"/>
      <c r="F690" s="80"/>
      <c r="G690" s="80"/>
      <c r="H690" s="80"/>
    </row>
    <row r="691" spans="1:8" ht="14.25">
      <c r="A691" s="80"/>
      <c r="B691" s="80"/>
      <c r="C691" s="80"/>
      <c r="D691" s="80"/>
      <c r="E691" s="80"/>
      <c r="F691" s="80"/>
      <c r="G691" s="80"/>
      <c r="H691" s="80"/>
    </row>
    <row r="692" spans="1:8" ht="14.25">
      <c r="A692" s="80"/>
      <c r="B692" s="80"/>
      <c r="C692" s="80"/>
      <c r="D692" s="80"/>
      <c r="E692" s="80"/>
      <c r="F692" s="80"/>
      <c r="G692" s="80"/>
      <c r="H692" s="80"/>
    </row>
    <row r="693" spans="1:8" ht="14.25">
      <c r="A693" s="80"/>
      <c r="B693" s="80"/>
      <c r="C693" s="80"/>
      <c r="D693" s="80"/>
      <c r="E693" s="80"/>
      <c r="F693" s="80"/>
      <c r="G693" s="80"/>
      <c r="H693" s="80"/>
    </row>
    <row r="694" spans="1:8" ht="14.25">
      <c r="A694" s="80"/>
      <c r="B694" s="80"/>
      <c r="C694" s="80"/>
      <c r="D694" s="80"/>
      <c r="E694" s="80"/>
      <c r="F694" s="80"/>
      <c r="G694" s="80"/>
      <c r="H694" s="80"/>
    </row>
    <row r="695" spans="1:8" ht="14.25">
      <c r="A695" s="80"/>
      <c r="B695" s="80"/>
      <c r="C695" s="80"/>
      <c r="D695" s="80"/>
      <c r="E695" s="80"/>
      <c r="F695" s="80"/>
      <c r="G695" s="80"/>
      <c r="H695" s="80"/>
    </row>
    <row r="696" spans="1:8" ht="14.25">
      <c r="A696" s="80"/>
      <c r="B696" s="80"/>
      <c r="C696" s="80"/>
      <c r="D696" s="80"/>
      <c r="E696" s="80"/>
      <c r="F696" s="80"/>
      <c r="G696" s="80"/>
      <c r="H696" s="80"/>
    </row>
    <row r="697" spans="1:8" ht="14.25">
      <c r="A697" s="80"/>
      <c r="B697" s="80"/>
      <c r="C697" s="80"/>
      <c r="D697" s="80"/>
      <c r="E697" s="80"/>
      <c r="F697" s="80"/>
      <c r="G697" s="80"/>
      <c r="H697" s="80"/>
    </row>
    <row r="698" spans="1:8" ht="14.25">
      <c r="A698" s="80"/>
      <c r="B698" s="80"/>
      <c r="C698" s="80"/>
      <c r="D698" s="80"/>
      <c r="E698" s="80"/>
      <c r="F698" s="80"/>
      <c r="G698" s="80"/>
      <c r="H698" s="80"/>
    </row>
    <row r="699" spans="1:8" ht="14.25">
      <c r="A699" s="80"/>
      <c r="B699" s="80"/>
      <c r="C699" s="80"/>
      <c r="D699" s="80"/>
      <c r="E699" s="80"/>
      <c r="F699" s="80"/>
      <c r="G699" s="80"/>
      <c r="H699" s="80"/>
    </row>
    <row r="700" spans="1:8" ht="14.25">
      <c r="A700" s="80"/>
      <c r="B700" s="80"/>
      <c r="C700" s="80"/>
      <c r="D700" s="80"/>
      <c r="E700" s="80"/>
      <c r="F700" s="80"/>
      <c r="G700" s="80"/>
      <c r="H700" s="80"/>
    </row>
    <row r="701" spans="1:8" ht="14.25">
      <c r="A701" s="80"/>
      <c r="B701" s="80"/>
      <c r="C701" s="80"/>
      <c r="D701" s="80"/>
      <c r="E701" s="80"/>
      <c r="F701" s="80"/>
      <c r="G701" s="80"/>
      <c r="H701" s="80"/>
    </row>
    <row r="702" spans="1:8" ht="14.25">
      <c r="A702" s="80"/>
      <c r="B702" s="80"/>
      <c r="C702" s="80"/>
      <c r="D702" s="80"/>
      <c r="E702" s="80"/>
      <c r="F702" s="80"/>
      <c r="G702" s="80"/>
      <c r="H702" s="80"/>
    </row>
    <row r="703" spans="1:8" ht="14.25">
      <c r="A703" s="80"/>
      <c r="B703" s="80"/>
      <c r="C703" s="80"/>
      <c r="D703" s="80"/>
      <c r="E703" s="80"/>
      <c r="F703" s="80"/>
      <c r="G703" s="80"/>
      <c r="H703" s="80"/>
    </row>
    <row r="704" spans="1:8" ht="14.25">
      <c r="A704" s="80"/>
      <c r="B704" s="80"/>
      <c r="C704" s="80"/>
      <c r="D704" s="80"/>
      <c r="E704" s="80"/>
      <c r="F704" s="80"/>
      <c r="G704" s="80"/>
      <c r="H704" s="80"/>
    </row>
    <row r="705" spans="1:8" ht="14.25">
      <c r="A705" s="80"/>
      <c r="B705" s="80"/>
      <c r="C705" s="80"/>
      <c r="D705" s="80"/>
      <c r="E705" s="80"/>
      <c r="F705" s="80"/>
      <c r="G705" s="80"/>
      <c r="H705" s="80"/>
    </row>
    <row r="706" spans="1:8" ht="14.25">
      <c r="A706" s="80"/>
      <c r="B706" s="80"/>
      <c r="C706" s="80"/>
      <c r="D706" s="80"/>
      <c r="E706" s="80"/>
      <c r="F706" s="80"/>
      <c r="G706" s="80"/>
      <c r="H706" s="80"/>
    </row>
    <row r="707" spans="1:8" ht="14.25">
      <c r="A707" s="80"/>
      <c r="B707" s="80"/>
      <c r="C707" s="80"/>
      <c r="D707" s="80"/>
      <c r="E707" s="80"/>
      <c r="F707" s="80"/>
      <c r="G707" s="80"/>
      <c r="H707" s="80"/>
    </row>
    <row r="708" spans="1:8" ht="14.25">
      <c r="A708" s="80"/>
      <c r="B708" s="80"/>
      <c r="C708" s="80"/>
      <c r="D708" s="80"/>
      <c r="E708" s="80"/>
      <c r="F708" s="80"/>
      <c r="G708" s="80"/>
      <c r="H708" s="80"/>
    </row>
    <row r="709" spans="1:8" ht="14.25">
      <c r="A709" s="80"/>
      <c r="B709" s="80"/>
      <c r="C709" s="80"/>
      <c r="D709" s="80"/>
      <c r="E709" s="80"/>
      <c r="F709" s="80"/>
      <c r="G709" s="80"/>
      <c r="H709" s="80"/>
    </row>
    <row r="710" spans="1:8" ht="14.25">
      <c r="A710" s="80"/>
      <c r="B710" s="80"/>
      <c r="C710" s="80"/>
      <c r="D710" s="80"/>
      <c r="E710" s="80"/>
      <c r="F710" s="80"/>
      <c r="G710" s="80"/>
      <c r="H710" s="80"/>
    </row>
    <row r="711" spans="1:8" ht="14.25">
      <c r="A711" s="80"/>
      <c r="B711" s="80"/>
      <c r="C711" s="80"/>
      <c r="D711" s="80"/>
      <c r="E711" s="80"/>
      <c r="F711" s="80"/>
      <c r="G711" s="80"/>
      <c r="H711" s="80"/>
    </row>
    <row r="712" spans="1:8" ht="14.25">
      <c r="A712" s="80"/>
      <c r="B712" s="80"/>
      <c r="C712" s="80"/>
      <c r="D712" s="80"/>
      <c r="E712" s="80"/>
      <c r="F712" s="80"/>
      <c r="G712" s="80"/>
      <c r="H712" s="80"/>
    </row>
    <row r="713" spans="1:8" ht="14.25">
      <c r="A713" s="80"/>
      <c r="B713" s="80"/>
      <c r="C713" s="80"/>
      <c r="D713" s="80"/>
      <c r="E713" s="80"/>
      <c r="F713" s="80"/>
      <c r="G713" s="80"/>
      <c r="H713" s="80"/>
    </row>
    <row r="714" spans="1:8" ht="14.25">
      <c r="A714" s="80"/>
      <c r="B714" s="80"/>
      <c r="C714" s="80"/>
      <c r="D714" s="80"/>
      <c r="E714" s="80"/>
      <c r="F714" s="80"/>
      <c r="G714" s="80"/>
      <c r="H714" s="80"/>
    </row>
    <row r="715" spans="1:8" ht="14.25">
      <c r="A715" s="80"/>
      <c r="B715" s="80"/>
      <c r="C715" s="80"/>
      <c r="D715" s="80"/>
      <c r="E715" s="80"/>
      <c r="F715" s="80"/>
      <c r="G715" s="80"/>
      <c r="H715" s="80"/>
    </row>
    <row r="716" spans="1:8" ht="14.25">
      <c r="A716" s="80"/>
      <c r="B716" s="80"/>
      <c r="C716" s="80"/>
      <c r="D716" s="80"/>
      <c r="E716" s="80"/>
      <c r="F716" s="80"/>
      <c r="G716" s="80"/>
      <c r="H716" s="80"/>
    </row>
    <row r="717" spans="1:8" ht="14.25">
      <c r="A717" s="80"/>
      <c r="B717" s="80"/>
      <c r="C717" s="80"/>
      <c r="D717" s="80"/>
      <c r="E717" s="80"/>
      <c r="F717" s="80"/>
      <c r="G717" s="80"/>
      <c r="H717" s="80"/>
    </row>
    <row r="718" spans="1:8" ht="14.25">
      <c r="A718" s="80"/>
      <c r="B718" s="80"/>
      <c r="C718" s="80"/>
      <c r="D718" s="80"/>
      <c r="E718" s="80"/>
      <c r="F718" s="80"/>
      <c r="G718" s="80"/>
      <c r="H718" s="80"/>
    </row>
    <row r="719" spans="1:8" ht="14.25">
      <c r="A719" s="80"/>
      <c r="B719" s="80"/>
      <c r="C719" s="80"/>
      <c r="D719" s="80"/>
      <c r="E719" s="80"/>
      <c r="F719" s="80"/>
      <c r="G719" s="80"/>
      <c r="H719" s="80"/>
    </row>
    <row r="720" spans="1:8" ht="14.25">
      <c r="A720" s="80"/>
      <c r="B720" s="80"/>
      <c r="C720" s="80"/>
      <c r="D720" s="80"/>
      <c r="E720" s="80"/>
      <c r="F720" s="80"/>
      <c r="G720" s="80"/>
      <c r="H720" s="80"/>
    </row>
    <row r="721" spans="1:8" ht="14.25">
      <c r="A721" s="80"/>
      <c r="B721" s="80"/>
      <c r="C721" s="80"/>
      <c r="D721" s="80"/>
      <c r="E721" s="80"/>
      <c r="F721" s="80"/>
      <c r="G721" s="80"/>
      <c r="H721" s="80"/>
    </row>
    <row r="722" spans="1:8" ht="14.25">
      <c r="A722" s="80"/>
      <c r="B722" s="80"/>
      <c r="C722" s="80"/>
      <c r="D722" s="80"/>
      <c r="E722" s="80"/>
      <c r="F722" s="80"/>
      <c r="G722" s="80"/>
      <c r="H722" s="80"/>
    </row>
    <row r="723" spans="1:8" ht="14.25">
      <c r="A723" s="80"/>
      <c r="B723" s="80"/>
      <c r="C723" s="80"/>
      <c r="D723" s="80"/>
      <c r="E723" s="80"/>
      <c r="F723" s="80"/>
      <c r="G723" s="80"/>
      <c r="H723" s="80"/>
    </row>
    <row r="724" spans="1:8" ht="14.25">
      <c r="A724" s="80"/>
      <c r="B724" s="80"/>
      <c r="C724" s="80"/>
      <c r="D724" s="80"/>
      <c r="E724" s="80"/>
      <c r="F724" s="80"/>
      <c r="G724" s="80"/>
      <c r="H724" s="80"/>
    </row>
    <row r="725" spans="1:8" ht="14.25">
      <c r="A725" s="80"/>
      <c r="B725" s="80"/>
      <c r="C725" s="80"/>
      <c r="D725" s="80"/>
      <c r="E725" s="80"/>
      <c r="F725" s="80"/>
      <c r="G725" s="80"/>
      <c r="H725" s="80"/>
    </row>
    <row r="726" spans="1:8" ht="14.25">
      <c r="A726" s="80"/>
      <c r="B726" s="80"/>
      <c r="C726" s="80"/>
      <c r="D726" s="80"/>
      <c r="E726" s="80"/>
      <c r="F726" s="80"/>
      <c r="G726" s="80"/>
      <c r="H726" s="80"/>
    </row>
    <row r="727" spans="1:8" ht="14.25">
      <c r="A727" s="80"/>
      <c r="B727" s="80"/>
      <c r="C727" s="80"/>
      <c r="D727" s="80"/>
      <c r="E727" s="80"/>
      <c r="F727" s="80"/>
      <c r="G727" s="80"/>
      <c r="H727" s="80"/>
    </row>
    <row r="728" spans="1:8" ht="14.25">
      <c r="A728" s="80"/>
      <c r="B728" s="80"/>
      <c r="C728" s="80"/>
      <c r="D728" s="80"/>
      <c r="E728" s="80"/>
      <c r="F728" s="80"/>
      <c r="G728" s="80"/>
      <c r="H728" s="80"/>
    </row>
    <row r="729" spans="1:8" ht="14.25">
      <c r="A729" s="80"/>
      <c r="B729" s="80"/>
      <c r="C729" s="80"/>
      <c r="D729" s="80"/>
      <c r="E729" s="80"/>
      <c r="F729" s="80"/>
      <c r="G729" s="80"/>
      <c r="H729" s="80"/>
    </row>
    <row r="730" spans="1:8" ht="14.25">
      <c r="A730" s="80"/>
      <c r="B730" s="80"/>
      <c r="C730" s="80"/>
      <c r="D730" s="80"/>
      <c r="E730" s="80"/>
      <c r="F730" s="80"/>
      <c r="G730" s="80"/>
      <c r="H730" s="80"/>
    </row>
    <row r="731" spans="1:8" ht="14.25">
      <c r="A731" s="80"/>
      <c r="B731" s="80"/>
      <c r="C731" s="80"/>
      <c r="D731" s="80"/>
      <c r="E731" s="80"/>
      <c r="F731" s="80"/>
      <c r="G731" s="80"/>
      <c r="H731" s="80"/>
    </row>
    <row r="732" spans="1:8" ht="14.25">
      <c r="A732" s="80"/>
      <c r="B732" s="80"/>
      <c r="C732" s="80"/>
      <c r="D732" s="80"/>
      <c r="E732" s="80"/>
      <c r="F732" s="80"/>
      <c r="G732" s="80"/>
      <c r="H732" s="80"/>
    </row>
    <row r="733" spans="1:8" ht="14.25">
      <c r="A733" s="80"/>
      <c r="B733" s="80"/>
      <c r="C733" s="80"/>
      <c r="D733" s="80"/>
      <c r="E733" s="80"/>
      <c r="F733" s="80"/>
      <c r="G733" s="80"/>
      <c r="H733" s="80"/>
    </row>
    <row r="734" spans="1:8" ht="14.25">
      <c r="A734" s="80"/>
      <c r="B734" s="80"/>
      <c r="C734" s="80"/>
      <c r="D734" s="80"/>
      <c r="E734" s="80"/>
      <c r="F734" s="80"/>
      <c r="G734" s="80"/>
      <c r="H734" s="80"/>
    </row>
    <row r="735" spans="1:8" ht="14.25">
      <c r="A735" s="80"/>
      <c r="B735" s="80"/>
      <c r="C735" s="80"/>
      <c r="D735" s="80"/>
      <c r="E735" s="80"/>
      <c r="F735" s="80"/>
      <c r="G735" s="80"/>
      <c r="H735" s="80"/>
    </row>
    <row r="736" spans="1:8" ht="14.25">
      <c r="A736" s="80"/>
      <c r="B736" s="80"/>
      <c r="C736" s="80"/>
      <c r="D736" s="80"/>
      <c r="E736" s="80"/>
      <c r="F736" s="80"/>
      <c r="G736" s="80"/>
      <c r="H736" s="80"/>
    </row>
    <row r="737" spans="1:8" ht="14.25">
      <c r="A737" s="80"/>
      <c r="B737" s="80"/>
      <c r="C737" s="80"/>
      <c r="D737" s="80"/>
      <c r="E737" s="80"/>
      <c r="F737" s="80"/>
      <c r="G737" s="80"/>
      <c r="H737" s="80"/>
    </row>
    <row r="738" spans="1:8" ht="14.25">
      <c r="A738" s="80"/>
      <c r="B738" s="80"/>
      <c r="C738" s="80"/>
      <c r="D738" s="80"/>
      <c r="E738" s="80"/>
      <c r="F738" s="80"/>
      <c r="G738" s="80"/>
      <c r="H738" s="80"/>
    </row>
    <row r="739" spans="1:8" ht="14.25">
      <c r="A739" s="80"/>
      <c r="B739" s="80"/>
      <c r="C739" s="80"/>
      <c r="D739" s="80"/>
      <c r="E739" s="80"/>
      <c r="F739" s="80"/>
      <c r="G739" s="80"/>
      <c r="H739" s="80"/>
    </row>
    <row r="740" spans="1:8" ht="14.25">
      <c r="A740" s="80"/>
      <c r="B740" s="80"/>
      <c r="C740" s="80"/>
      <c r="D740" s="80"/>
      <c r="E740" s="80"/>
      <c r="F740" s="80"/>
      <c r="G740" s="80"/>
      <c r="H740" s="80"/>
    </row>
    <row r="741" spans="1:8" ht="14.25">
      <c r="A741" s="80"/>
      <c r="B741" s="80"/>
      <c r="C741" s="80"/>
      <c r="D741" s="80"/>
      <c r="E741" s="80"/>
      <c r="F741" s="80"/>
      <c r="G741" s="80"/>
      <c r="H741" s="80"/>
    </row>
    <row r="742" spans="1:8" ht="14.25">
      <c r="A742" s="80"/>
      <c r="B742" s="80"/>
      <c r="C742" s="80"/>
      <c r="D742" s="80"/>
      <c r="E742" s="80"/>
      <c r="F742" s="80"/>
      <c r="G742" s="80"/>
      <c r="H742" s="80"/>
    </row>
    <row r="743" spans="1:8" ht="14.25">
      <c r="A743" s="80"/>
      <c r="B743" s="80"/>
      <c r="C743" s="80"/>
      <c r="D743" s="80"/>
      <c r="E743" s="80"/>
      <c r="F743" s="80"/>
      <c r="G743" s="80"/>
      <c r="H743" s="80"/>
    </row>
    <row r="744" spans="1:8" ht="14.25">
      <c r="A744" s="80"/>
      <c r="B744" s="80"/>
      <c r="C744" s="80"/>
      <c r="D744" s="80"/>
      <c r="E744" s="80"/>
      <c r="F744" s="80"/>
      <c r="G744" s="80"/>
      <c r="H744" s="80"/>
    </row>
    <row r="745" spans="1:8" ht="14.25">
      <c r="A745" s="80"/>
      <c r="B745" s="80"/>
      <c r="C745" s="80"/>
      <c r="D745" s="80"/>
      <c r="E745" s="80"/>
      <c r="F745" s="80"/>
      <c r="G745" s="80"/>
      <c r="H745" s="80"/>
    </row>
    <row r="746" spans="1:8" ht="14.25">
      <c r="A746" s="80"/>
      <c r="B746" s="80"/>
      <c r="C746" s="80"/>
      <c r="D746" s="80"/>
      <c r="E746" s="80"/>
      <c r="F746" s="80"/>
      <c r="G746" s="80"/>
      <c r="H746" s="80"/>
    </row>
    <row r="747" spans="1:8" ht="14.25">
      <c r="A747" s="80"/>
      <c r="B747" s="80"/>
      <c r="C747" s="80"/>
      <c r="D747" s="80"/>
      <c r="E747" s="80"/>
      <c r="F747" s="80"/>
      <c r="G747" s="80"/>
      <c r="H747" s="80"/>
    </row>
    <row r="748" spans="1:8" ht="14.25">
      <c r="A748" s="80"/>
      <c r="B748" s="80"/>
      <c r="C748" s="80"/>
      <c r="D748" s="80"/>
      <c r="E748" s="80"/>
      <c r="F748" s="80"/>
      <c r="G748" s="80"/>
      <c r="H748" s="80"/>
    </row>
    <row r="749" spans="1:8" ht="14.25">
      <c r="A749" s="80"/>
      <c r="B749" s="80"/>
      <c r="C749" s="80"/>
      <c r="D749" s="80"/>
      <c r="E749" s="80"/>
      <c r="F749" s="80"/>
      <c r="G749" s="80"/>
      <c r="H749" s="80"/>
    </row>
    <row r="750" spans="1:8" ht="14.25">
      <c r="A750" s="80"/>
      <c r="B750" s="80"/>
      <c r="C750" s="80"/>
      <c r="D750" s="80"/>
      <c r="E750" s="80"/>
      <c r="F750" s="80"/>
      <c r="G750" s="80"/>
      <c r="H750" s="80"/>
    </row>
    <row r="751" spans="1:8" ht="14.25">
      <c r="A751" s="80"/>
      <c r="B751" s="80"/>
      <c r="C751" s="80"/>
      <c r="D751" s="80"/>
      <c r="E751" s="80"/>
      <c r="F751" s="80"/>
      <c r="G751" s="80"/>
      <c r="H751" s="80"/>
    </row>
    <row r="752" spans="1:8" ht="14.25">
      <c r="A752" s="80"/>
      <c r="B752" s="80"/>
      <c r="C752" s="80"/>
      <c r="D752" s="80"/>
      <c r="E752" s="80"/>
      <c r="F752" s="80"/>
      <c r="G752" s="80"/>
      <c r="H752" s="80"/>
    </row>
    <row r="753" spans="1:8" ht="14.25">
      <c r="A753" s="80"/>
      <c r="B753" s="80"/>
      <c r="C753" s="80"/>
      <c r="D753" s="80"/>
      <c r="E753" s="80"/>
      <c r="F753" s="80"/>
      <c r="G753" s="80"/>
      <c r="H753" s="80"/>
    </row>
    <row r="754" spans="1:8" ht="14.25">
      <c r="A754" s="80"/>
      <c r="B754" s="80"/>
      <c r="C754" s="80"/>
      <c r="D754" s="80"/>
      <c r="E754" s="80"/>
      <c r="F754" s="80"/>
      <c r="G754" s="80"/>
      <c r="H754" s="80"/>
    </row>
    <row r="755" spans="1:8" ht="14.25">
      <c r="A755" s="80"/>
      <c r="B755" s="80"/>
      <c r="C755" s="80"/>
      <c r="D755" s="80"/>
      <c r="E755" s="80"/>
      <c r="F755" s="80"/>
      <c r="G755" s="80"/>
      <c r="H755" s="80"/>
    </row>
    <row r="756" spans="1:8" ht="14.25">
      <c r="A756" s="80"/>
      <c r="B756" s="80"/>
      <c r="C756" s="80"/>
      <c r="D756" s="80"/>
      <c r="E756" s="80"/>
      <c r="F756" s="80"/>
      <c r="G756" s="80"/>
      <c r="H756" s="80"/>
    </row>
    <row r="757" spans="1:8" ht="14.25">
      <c r="A757" s="80"/>
      <c r="B757" s="80"/>
      <c r="C757" s="80"/>
      <c r="D757" s="80"/>
      <c r="E757" s="80"/>
      <c r="F757" s="80"/>
      <c r="G757" s="80"/>
      <c r="H757" s="80"/>
    </row>
    <row r="758" spans="1:8" ht="14.25">
      <c r="A758" s="80"/>
      <c r="B758" s="80"/>
      <c r="C758" s="80"/>
      <c r="D758" s="80"/>
      <c r="E758" s="80"/>
      <c r="F758" s="80"/>
      <c r="G758" s="80"/>
      <c r="H758" s="80"/>
    </row>
    <row r="759" spans="1:8" ht="14.25">
      <c r="A759" s="80"/>
      <c r="B759" s="80"/>
      <c r="C759" s="80"/>
      <c r="D759" s="80"/>
      <c r="E759" s="80"/>
      <c r="F759" s="80"/>
      <c r="G759" s="80"/>
      <c r="H759" s="80"/>
    </row>
    <row r="760" spans="1:8" ht="14.25">
      <c r="A760" s="80"/>
      <c r="B760" s="80"/>
      <c r="C760" s="80"/>
      <c r="D760" s="80"/>
      <c r="E760" s="80"/>
      <c r="F760" s="80"/>
      <c r="G760" s="80"/>
      <c r="H760" s="80"/>
    </row>
    <row r="761" spans="1:8" ht="14.25">
      <c r="A761" s="80"/>
      <c r="B761" s="80"/>
      <c r="C761" s="80"/>
      <c r="D761" s="80"/>
      <c r="E761" s="80"/>
      <c r="F761" s="80"/>
      <c r="G761" s="80"/>
      <c r="H761" s="80"/>
    </row>
    <row r="762" spans="1:8" ht="14.25">
      <c r="A762" s="80"/>
      <c r="B762" s="80"/>
      <c r="C762" s="80"/>
      <c r="D762" s="80"/>
      <c r="E762" s="80"/>
      <c r="F762" s="80"/>
      <c r="G762" s="80"/>
      <c r="H762" s="80"/>
    </row>
    <row r="763" spans="1:8" ht="14.25">
      <c r="A763" s="80"/>
      <c r="B763" s="80"/>
      <c r="C763" s="80"/>
      <c r="D763" s="80"/>
      <c r="E763" s="80"/>
      <c r="F763" s="80"/>
      <c r="G763" s="80"/>
      <c r="H763" s="80"/>
    </row>
    <row r="764" spans="1:8" ht="14.25">
      <c r="A764" s="80"/>
      <c r="B764" s="80"/>
      <c r="C764" s="80"/>
      <c r="D764" s="80"/>
      <c r="E764" s="80"/>
      <c r="F764" s="80"/>
      <c r="G764" s="80"/>
      <c r="H764" s="80"/>
    </row>
    <row r="765" spans="1:8" ht="14.25">
      <c r="A765" s="80"/>
      <c r="B765" s="80"/>
      <c r="C765" s="80"/>
      <c r="D765" s="80"/>
      <c r="E765" s="80"/>
      <c r="F765" s="80"/>
      <c r="G765" s="80"/>
      <c r="H765" s="80"/>
    </row>
    <row r="766" spans="1:8" ht="14.25">
      <c r="A766" s="80"/>
      <c r="B766" s="80"/>
      <c r="C766" s="80"/>
      <c r="D766" s="80"/>
      <c r="E766" s="80"/>
      <c r="F766" s="80"/>
      <c r="G766" s="80"/>
      <c r="H766" s="80"/>
    </row>
    <row r="767" spans="1:8" ht="14.25">
      <c r="A767" s="80"/>
      <c r="B767" s="80"/>
      <c r="C767" s="80"/>
      <c r="D767" s="80"/>
      <c r="E767" s="80"/>
      <c r="F767" s="80"/>
      <c r="G767" s="80"/>
      <c r="H767" s="80"/>
    </row>
    <row r="768" spans="1:8" ht="14.25">
      <c r="A768" s="80"/>
      <c r="B768" s="80"/>
      <c r="C768" s="80"/>
      <c r="D768" s="80"/>
      <c r="E768" s="80"/>
      <c r="F768" s="80"/>
      <c r="G768" s="80"/>
      <c r="H768" s="80"/>
    </row>
    <row r="769" spans="1:8" ht="14.25">
      <c r="A769" s="80"/>
      <c r="B769" s="80"/>
      <c r="C769" s="80"/>
      <c r="D769" s="80"/>
      <c r="E769" s="80"/>
      <c r="F769" s="80"/>
      <c r="G769" s="80"/>
      <c r="H769" s="80"/>
    </row>
    <row r="770" spans="1:8" ht="14.25">
      <c r="A770" s="80"/>
      <c r="B770" s="80"/>
      <c r="C770" s="80"/>
      <c r="D770" s="80"/>
      <c r="E770" s="80"/>
      <c r="F770" s="80"/>
      <c r="G770" s="80"/>
      <c r="H770" s="80"/>
    </row>
    <row r="771" spans="1:8" ht="14.25">
      <c r="A771" s="80"/>
      <c r="B771" s="80"/>
      <c r="C771" s="80"/>
      <c r="D771" s="80"/>
      <c r="E771" s="80"/>
      <c r="F771" s="80"/>
      <c r="G771" s="80"/>
      <c r="H771" s="80"/>
    </row>
    <row r="772" spans="1:8" ht="14.25">
      <c r="A772" s="80"/>
      <c r="B772" s="80"/>
      <c r="C772" s="80"/>
      <c r="D772" s="80"/>
      <c r="E772" s="80"/>
      <c r="F772" s="80"/>
      <c r="G772" s="80"/>
      <c r="H772" s="80"/>
    </row>
    <row r="773" spans="1:8" ht="14.25">
      <c r="A773" s="80"/>
      <c r="B773" s="80"/>
      <c r="C773" s="80"/>
      <c r="D773" s="80"/>
      <c r="E773" s="80"/>
      <c r="F773" s="80"/>
      <c r="G773" s="80"/>
      <c r="H773" s="80"/>
    </row>
    <row r="774" spans="1:8" ht="14.25">
      <c r="A774" s="80"/>
      <c r="B774" s="80"/>
      <c r="C774" s="80"/>
      <c r="D774" s="80"/>
      <c r="E774" s="80"/>
      <c r="F774" s="80"/>
      <c r="G774" s="80"/>
      <c r="H774" s="80"/>
    </row>
    <row r="775" spans="1:8" ht="14.25">
      <c r="A775" s="80"/>
      <c r="B775" s="80"/>
      <c r="C775" s="80"/>
      <c r="D775" s="80"/>
      <c r="E775" s="80"/>
      <c r="F775" s="80"/>
      <c r="G775" s="80"/>
      <c r="H775" s="80"/>
    </row>
    <row r="776" spans="1:8" ht="14.25">
      <c r="A776" s="80"/>
      <c r="B776" s="80"/>
      <c r="C776" s="80"/>
      <c r="D776" s="80"/>
      <c r="E776" s="80"/>
      <c r="F776" s="80"/>
      <c r="G776" s="80"/>
      <c r="H776" s="80"/>
    </row>
    <row r="777" spans="1:8" ht="14.25">
      <c r="A777" s="80"/>
      <c r="B777" s="80"/>
      <c r="C777" s="80"/>
      <c r="D777" s="80"/>
      <c r="E777" s="80"/>
      <c r="F777" s="80"/>
      <c r="G777" s="80"/>
      <c r="H777" s="80"/>
    </row>
    <row r="778" spans="1:8" ht="14.25">
      <c r="A778" s="80"/>
      <c r="B778" s="80"/>
      <c r="C778" s="80"/>
      <c r="D778" s="80"/>
      <c r="E778" s="80"/>
      <c r="F778" s="80"/>
      <c r="G778" s="80"/>
      <c r="H778" s="80"/>
    </row>
    <row r="779" spans="1:8" ht="14.25">
      <c r="A779" s="80"/>
      <c r="B779" s="80"/>
      <c r="C779" s="80"/>
      <c r="D779" s="80"/>
      <c r="E779" s="80"/>
      <c r="F779" s="80"/>
      <c r="G779" s="80"/>
      <c r="H779" s="80"/>
    </row>
    <row r="780" spans="1:8" ht="14.25">
      <c r="A780" s="80"/>
      <c r="B780" s="80"/>
      <c r="C780" s="80"/>
      <c r="D780" s="80"/>
      <c r="E780" s="80"/>
      <c r="F780" s="80"/>
      <c r="G780" s="80"/>
      <c r="H780" s="80"/>
    </row>
    <row r="781" spans="1:8" ht="14.25">
      <c r="A781" s="80"/>
      <c r="B781" s="80"/>
      <c r="C781" s="80"/>
      <c r="D781" s="80"/>
      <c r="E781" s="80"/>
      <c r="F781" s="80"/>
      <c r="G781" s="80"/>
      <c r="H781" s="80"/>
    </row>
    <row r="782" spans="1:8" ht="14.25">
      <c r="A782" s="80"/>
      <c r="B782" s="80"/>
      <c r="C782" s="80"/>
      <c r="D782" s="80"/>
      <c r="E782" s="80"/>
      <c r="F782" s="80"/>
      <c r="G782" s="80"/>
      <c r="H782" s="80"/>
    </row>
    <row r="783" spans="1:8" ht="14.25">
      <c r="A783" s="80"/>
      <c r="B783" s="80"/>
      <c r="C783" s="80"/>
      <c r="D783" s="80"/>
      <c r="E783" s="80"/>
      <c r="F783" s="80"/>
      <c r="G783" s="80"/>
      <c r="H783" s="80"/>
    </row>
    <row r="784" spans="1:8" ht="14.25">
      <c r="A784" s="80"/>
      <c r="B784" s="80"/>
      <c r="C784" s="80"/>
      <c r="D784" s="80"/>
      <c r="E784" s="80"/>
      <c r="F784" s="80"/>
      <c r="G784" s="80"/>
      <c r="H784" s="80"/>
    </row>
    <row r="785" spans="1:8" ht="14.25">
      <c r="A785" s="80"/>
      <c r="B785" s="80"/>
      <c r="C785" s="80"/>
      <c r="D785" s="80"/>
      <c r="E785" s="80"/>
      <c r="F785" s="80"/>
      <c r="G785" s="80"/>
      <c r="H785" s="80"/>
    </row>
    <row r="786" spans="1:8" ht="14.25">
      <c r="A786" s="80"/>
      <c r="B786" s="80"/>
      <c r="C786" s="80"/>
      <c r="D786" s="80"/>
      <c r="E786" s="80"/>
      <c r="F786" s="80"/>
      <c r="G786" s="80"/>
      <c r="H786" s="80"/>
    </row>
    <row r="787" spans="1:8" ht="14.25">
      <c r="A787" s="80"/>
      <c r="B787" s="80"/>
      <c r="C787" s="80"/>
      <c r="D787" s="80"/>
      <c r="E787" s="80"/>
      <c r="F787" s="80"/>
      <c r="G787" s="80"/>
      <c r="H787" s="80"/>
    </row>
    <row r="788" spans="1:8" ht="14.25">
      <c r="A788" s="80"/>
      <c r="B788" s="80"/>
      <c r="C788" s="80"/>
      <c r="D788" s="80"/>
      <c r="E788" s="80"/>
      <c r="F788" s="80"/>
      <c r="G788" s="80"/>
      <c r="H788" s="80"/>
    </row>
    <row r="789" spans="1:8" ht="14.25">
      <c r="A789" s="80"/>
      <c r="B789" s="80"/>
      <c r="C789" s="80"/>
      <c r="D789" s="80"/>
      <c r="E789" s="80"/>
      <c r="F789" s="80"/>
      <c r="G789" s="80"/>
      <c r="H789" s="80"/>
    </row>
    <row r="790" spans="1:8" ht="14.25">
      <c r="A790" s="80"/>
      <c r="B790" s="80"/>
      <c r="C790" s="80"/>
      <c r="D790" s="80"/>
      <c r="E790" s="80"/>
      <c r="F790" s="80"/>
      <c r="G790" s="80"/>
      <c r="H790" s="80"/>
    </row>
    <row r="791" spans="1:8" ht="14.25">
      <c r="A791" s="80"/>
      <c r="B791" s="80"/>
      <c r="C791" s="80"/>
      <c r="D791" s="80"/>
      <c r="E791" s="80"/>
      <c r="F791" s="80"/>
      <c r="G791" s="80"/>
      <c r="H791" s="80"/>
    </row>
    <row r="792" spans="1:8" ht="14.25">
      <c r="A792" s="80"/>
      <c r="B792" s="80"/>
      <c r="C792" s="80"/>
      <c r="D792" s="80"/>
      <c r="E792" s="80"/>
      <c r="F792" s="80"/>
      <c r="G792" s="80"/>
      <c r="H792" s="80"/>
    </row>
    <row r="793" spans="1:8" ht="14.25">
      <c r="A793" s="80"/>
      <c r="B793" s="80"/>
      <c r="C793" s="80"/>
      <c r="D793" s="80"/>
      <c r="E793" s="80"/>
      <c r="F793" s="80"/>
      <c r="G793" s="80"/>
      <c r="H793" s="80"/>
    </row>
    <row r="794" spans="1:8" ht="14.25">
      <c r="A794" s="80"/>
      <c r="B794" s="80"/>
      <c r="C794" s="80"/>
      <c r="D794" s="80"/>
      <c r="E794" s="80"/>
      <c r="F794" s="80"/>
      <c r="G794" s="80"/>
      <c r="H794" s="80"/>
    </row>
    <row r="795" spans="1:8" ht="14.25">
      <c r="A795" s="80"/>
      <c r="B795" s="80"/>
      <c r="C795" s="80"/>
      <c r="D795" s="80"/>
      <c r="E795" s="80"/>
      <c r="F795" s="80"/>
      <c r="G795" s="80"/>
      <c r="H795" s="80"/>
    </row>
    <row r="796" spans="1:8" ht="14.25">
      <c r="A796" s="80"/>
      <c r="B796" s="80"/>
      <c r="C796" s="80"/>
      <c r="D796" s="80"/>
      <c r="E796" s="80"/>
      <c r="F796" s="80"/>
      <c r="G796" s="80"/>
      <c r="H796" s="80"/>
    </row>
    <row r="797" spans="1:8" ht="14.25">
      <c r="A797" s="80"/>
      <c r="B797" s="80"/>
      <c r="C797" s="80"/>
      <c r="D797" s="80"/>
      <c r="E797" s="80"/>
      <c r="F797" s="80"/>
      <c r="G797" s="80"/>
      <c r="H797" s="80"/>
    </row>
    <row r="798" spans="1:8" ht="14.25">
      <c r="A798" s="80"/>
      <c r="B798" s="80"/>
      <c r="C798" s="80"/>
      <c r="D798" s="80"/>
      <c r="E798" s="80"/>
      <c r="F798" s="80"/>
      <c r="G798" s="80"/>
      <c r="H798" s="80"/>
    </row>
    <row r="799" spans="1:8" ht="14.25">
      <c r="A799" s="80"/>
      <c r="B799" s="80"/>
      <c r="C799" s="80"/>
      <c r="D799" s="80"/>
      <c r="E799" s="80"/>
      <c r="F799" s="80"/>
      <c r="G799" s="80"/>
      <c r="H799" s="80"/>
    </row>
    <row r="800" spans="1:8" ht="14.25">
      <c r="A800" s="80"/>
      <c r="B800" s="80"/>
      <c r="C800" s="80"/>
      <c r="D800" s="80"/>
      <c r="E800" s="80"/>
      <c r="F800" s="80"/>
      <c r="G800" s="80"/>
      <c r="H800" s="80"/>
    </row>
    <row r="801" spans="1:8" ht="14.25">
      <c r="A801" s="80"/>
      <c r="B801" s="80"/>
      <c r="C801" s="80"/>
      <c r="D801" s="80"/>
      <c r="E801" s="80"/>
      <c r="F801" s="80"/>
      <c r="G801" s="80"/>
      <c r="H801" s="80"/>
    </row>
    <row r="802" spans="1:8" ht="14.25">
      <c r="A802" s="80"/>
      <c r="B802" s="80"/>
      <c r="C802" s="80"/>
      <c r="D802" s="80"/>
      <c r="E802" s="80"/>
      <c r="F802" s="80"/>
      <c r="G802" s="80"/>
      <c r="H802" s="80"/>
    </row>
    <row r="803" spans="1:8" ht="14.25">
      <c r="A803" s="80"/>
      <c r="B803" s="80"/>
      <c r="C803" s="80"/>
      <c r="D803" s="80"/>
      <c r="E803" s="80"/>
      <c r="F803" s="80"/>
      <c r="G803" s="80"/>
      <c r="H803" s="80"/>
    </row>
    <row r="804" spans="1:8" ht="14.25">
      <c r="A804" s="80"/>
      <c r="B804" s="80"/>
      <c r="C804" s="80"/>
      <c r="D804" s="80"/>
      <c r="E804" s="80"/>
      <c r="F804" s="80"/>
      <c r="G804" s="80"/>
      <c r="H804" s="80"/>
    </row>
    <row r="805" spans="1:8" ht="14.25">
      <c r="A805" s="80"/>
      <c r="B805" s="80"/>
      <c r="C805" s="80"/>
      <c r="D805" s="80"/>
      <c r="E805" s="80"/>
      <c r="F805" s="80"/>
      <c r="G805" s="80"/>
      <c r="H805" s="80"/>
    </row>
    <row r="806" spans="1:8" ht="14.25">
      <c r="A806" s="80"/>
      <c r="B806" s="80"/>
      <c r="C806" s="80"/>
      <c r="D806" s="80"/>
      <c r="E806" s="80"/>
      <c r="F806" s="80"/>
      <c r="G806" s="80"/>
      <c r="H806" s="80"/>
    </row>
    <row r="807" spans="1:8" ht="14.25">
      <c r="A807" s="80"/>
      <c r="B807" s="80"/>
      <c r="C807" s="80"/>
      <c r="D807" s="80"/>
      <c r="E807" s="80"/>
      <c r="F807" s="80"/>
      <c r="G807" s="80"/>
      <c r="H807" s="80"/>
    </row>
    <row r="808" spans="1:8" ht="14.25">
      <c r="A808" s="80"/>
      <c r="B808" s="80"/>
      <c r="C808" s="80"/>
      <c r="D808" s="80"/>
      <c r="E808" s="80"/>
      <c r="F808" s="80"/>
      <c r="G808" s="80"/>
      <c r="H808" s="80"/>
    </row>
    <row r="809" spans="1:8" ht="14.25">
      <c r="A809" s="80"/>
      <c r="B809" s="80"/>
      <c r="C809" s="80"/>
      <c r="D809" s="80"/>
      <c r="E809" s="80"/>
      <c r="F809" s="80"/>
      <c r="G809" s="80"/>
      <c r="H809" s="80"/>
    </row>
    <row r="810" spans="1:8" ht="14.25">
      <c r="A810" s="80"/>
      <c r="B810" s="80"/>
      <c r="C810" s="80"/>
      <c r="D810" s="80"/>
      <c r="E810" s="80"/>
      <c r="F810" s="80"/>
      <c r="G810" s="80"/>
      <c r="H810" s="80"/>
    </row>
    <row r="811" spans="1:8" ht="14.25">
      <c r="A811" s="80"/>
      <c r="B811" s="80"/>
      <c r="C811" s="80"/>
      <c r="D811" s="80"/>
      <c r="E811" s="80"/>
      <c r="F811" s="80"/>
      <c r="G811" s="80"/>
      <c r="H811" s="80"/>
    </row>
    <row r="812" spans="1:8" ht="14.25">
      <c r="A812" s="80"/>
      <c r="B812" s="80"/>
      <c r="C812" s="80"/>
      <c r="D812" s="80"/>
      <c r="E812" s="80"/>
      <c r="F812" s="80"/>
      <c r="G812" s="80"/>
      <c r="H812" s="80"/>
    </row>
    <row r="813" spans="1:8" ht="14.25">
      <c r="A813" s="80"/>
      <c r="B813" s="80"/>
      <c r="C813" s="80"/>
      <c r="D813" s="80"/>
      <c r="E813" s="80"/>
      <c r="F813" s="80"/>
      <c r="G813" s="80"/>
      <c r="H813" s="80"/>
    </row>
    <row r="814" spans="1:8" ht="14.25">
      <c r="A814" s="80"/>
      <c r="B814" s="80"/>
      <c r="C814" s="80"/>
      <c r="D814" s="80"/>
      <c r="E814" s="80"/>
      <c r="F814" s="80"/>
      <c r="G814" s="80"/>
      <c r="H814" s="80"/>
    </row>
    <row r="815" spans="1:8" ht="14.25">
      <c r="A815" s="80"/>
      <c r="B815" s="80"/>
      <c r="C815" s="80"/>
      <c r="D815" s="80"/>
      <c r="E815" s="80"/>
      <c r="F815" s="80"/>
      <c r="G815" s="80"/>
      <c r="H815" s="80"/>
    </row>
    <row r="816" spans="1:8" ht="14.25">
      <c r="A816" s="80"/>
      <c r="B816" s="80"/>
      <c r="C816" s="80"/>
      <c r="D816" s="80"/>
      <c r="E816" s="80"/>
      <c r="F816" s="80"/>
      <c r="G816" s="80"/>
      <c r="H816" s="80"/>
    </row>
    <row r="817" spans="1:8" ht="14.25">
      <c r="A817" s="80"/>
      <c r="B817" s="80"/>
      <c r="C817" s="80"/>
      <c r="D817" s="80"/>
      <c r="E817" s="80"/>
      <c r="F817" s="80"/>
      <c r="G817" s="80"/>
      <c r="H817" s="80"/>
    </row>
    <row r="818" spans="1:8" ht="14.25">
      <c r="A818" s="80"/>
      <c r="B818" s="80"/>
      <c r="C818" s="80"/>
      <c r="D818" s="80"/>
      <c r="E818" s="80"/>
      <c r="F818" s="80"/>
      <c r="G818" s="80"/>
      <c r="H818" s="80"/>
    </row>
    <row r="819" spans="1:8" ht="14.25">
      <c r="A819" s="80"/>
      <c r="B819" s="80"/>
      <c r="C819" s="80"/>
      <c r="D819" s="80"/>
      <c r="E819" s="80"/>
      <c r="F819" s="80"/>
      <c r="G819" s="80"/>
      <c r="H819" s="80"/>
    </row>
    <row r="820" spans="1:8" ht="14.25">
      <c r="A820" s="80"/>
      <c r="B820" s="80"/>
      <c r="C820" s="80"/>
      <c r="D820" s="80"/>
      <c r="E820" s="80"/>
      <c r="F820" s="80"/>
      <c r="G820" s="80"/>
      <c r="H820" s="80"/>
    </row>
    <row r="821" spans="1:8" ht="14.25">
      <c r="A821" s="80"/>
      <c r="B821" s="80"/>
      <c r="C821" s="80"/>
      <c r="D821" s="80"/>
      <c r="E821" s="80"/>
      <c r="F821" s="80"/>
      <c r="G821" s="80"/>
      <c r="H821" s="80"/>
    </row>
    <row r="822" spans="1:8" ht="14.25">
      <c r="A822" s="80"/>
      <c r="B822" s="80"/>
      <c r="C822" s="80"/>
      <c r="D822" s="80"/>
      <c r="E822" s="80"/>
      <c r="F822" s="80"/>
      <c r="G822" s="80"/>
      <c r="H822" s="80"/>
    </row>
    <row r="823" spans="1:8" ht="14.25">
      <c r="A823" s="80"/>
      <c r="B823" s="80"/>
      <c r="C823" s="80"/>
      <c r="D823" s="80"/>
      <c r="E823" s="80"/>
      <c r="F823" s="80"/>
      <c r="G823" s="80"/>
      <c r="H823" s="80"/>
    </row>
    <row r="824" spans="1:8" ht="14.25">
      <c r="A824" s="80"/>
      <c r="B824" s="80"/>
      <c r="C824" s="80"/>
      <c r="D824" s="80"/>
      <c r="E824" s="80"/>
      <c r="F824" s="80"/>
      <c r="G824" s="80"/>
      <c r="H824" s="80"/>
    </row>
    <row r="825" spans="1:8" ht="14.25">
      <c r="A825" s="80"/>
      <c r="B825" s="80"/>
      <c r="C825" s="80"/>
      <c r="D825" s="80"/>
      <c r="E825" s="80"/>
      <c r="F825" s="80"/>
      <c r="G825" s="80"/>
      <c r="H825" s="80"/>
    </row>
    <row r="826" spans="1:8" ht="14.25">
      <c r="A826" s="80"/>
      <c r="B826" s="80"/>
      <c r="C826" s="80"/>
      <c r="D826" s="80"/>
      <c r="E826" s="80"/>
      <c r="F826" s="80"/>
      <c r="G826" s="80"/>
      <c r="H826" s="80"/>
    </row>
    <row r="827" spans="1:8" ht="14.25">
      <c r="A827" s="80"/>
      <c r="B827" s="80"/>
      <c r="C827" s="80"/>
      <c r="D827" s="80"/>
      <c r="E827" s="80"/>
      <c r="F827" s="80"/>
      <c r="G827" s="80"/>
      <c r="H827" s="80"/>
    </row>
    <row r="828" spans="1:8" ht="14.25">
      <c r="A828" s="80"/>
      <c r="B828" s="80"/>
      <c r="C828" s="80"/>
      <c r="D828" s="80"/>
      <c r="E828" s="80"/>
      <c r="F828" s="80"/>
      <c r="G828" s="80"/>
      <c r="H828" s="80"/>
    </row>
    <row r="829" spans="1:8" ht="14.25">
      <c r="A829" s="80"/>
      <c r="B829" s="80"/>
      <c r="C829" s="80"/>
      <c r="D829" s="80"/>
      <c r="E829" s="80"/>
      <c r="F829" s="80"/>
      <c r="G829" s="80"/>
      <c r="H829" s="80"/>
    </row>
    <row r="830" spans="1:8" ht="14.25">
      <c r="A830" s="80"/>
      <c r="B830" s="80"/>
      <c r="C830" s="80"/>
      <c r="D830" s="80"/>
      <c r="E830" s="80"/>
      <c r="F830" s="80"/>
      <c r="G830" s="80"/>
      <c r="H830" s="80"/>
    </row>
    <row r="831" spans="1:8" ht="14.25">
      <c r="A831" s="80"/>
      <c r="B831" s="80"/>
      <c r="C831" s="80"/>
      <c r="D831" s="80"/>
      <c r="E831" s="80"/>
      <c r="F831" s="80"/>
      <c r="G831" s="80"/>
      <c r="H831" s="80"/>
    </row>
    <row r="832" spans="1:8" ht="14.25">
      <c r="A832" s="80"/>
      <c r="B832" s="80"/>
      <c r="C832" s="80"/>
      <c r="D832" s="80"/>
      <c r="E832" s="80"/>
      <c r="F832" s="80"/>
      <c r="G832" s="80"/>
      <c r="H832" s="80"/>
    </row>
    <row r="833" spans="1:8" ht="14.25">
      <c r="A833" s="80"/>
      <c r="B833" s="80"/>
      <c r="C833" s="80"/>
      <c r="D833" s="80"/>
      <c r="E833" s="80"/>
      <c r="F833" s="80"/>
      <c r="G833" s="80"/>
      <c r="H833" s="80"/>
    </row>
    <row r="834" spans="1:8" ht="14.25">
      <c r="A834" s="80"/>
      <c r="B834" s="80"/>
      <c r="C834" s="80"/>
      <c r="D834" s="80"/>
      <c r="E834" s="80"/>
      <c r="F834" s="80"/>
      <c r="G834" s="80"/>
      <c r="H834" s="80"/>
    </row>
    <row r="835" spans="1:8" ht="14.25">
      <c r="A835" s="80"/>
      <c r="B835" s="80"/>
      <c r="C835" s="80"/>
      <c r="D835" s="80"/>
      <c r="E835" s="80"/>
      <c r="F835" s="80"/>
      <c r="G835" s="80"/>
      <c r="H835" s="80"/>
    </row>
    <row r="836" spans="1:8" ht="14.25">
      <c r="A836" s="80"/>
      <c r="B836" s="80"/>
      <c r="C836" s="80"/>
      <c r="D836" s="80"/>
      <c r="E836" s="80"/>
      <c r="F836" s="80"/>
      <c r="G836" s="80"/>
      <c r="H836" s="80"/>
    </row>
    <row r="837" spans="1:8" ht="14.25">
      <c r="A837" s="80"/>
      <c r="B837" s="80"/>
      <c r="C837" s="80"/>
      <c r="D837" s="80"/>
      <c r="E837" s="80"/>
      <c r="F837" s="80"/>
      <c r="G837" s="80"/>
      <c r="H837" s="80"/>
    </row>
    <row r="838" spans="1:8" ht="14.25">
      <c r="A838" s="80"/>
      <c r="B838" s="80"/>
      <c r="C838" s="80"/>
      <c r="D838" s="80"/>
      <c r="E838" s="80"/>
      <c r="F838" s="80"/>
      <c r="G838" s="80"/>
      <c r="H838" s="80"/>
    </row>
    <row r="839" spans="1:8" ht="14.25">
      <c r="A839" s="80"/>
      <c r="B839" s="80"/>
      <c r="C839" s="80"/>
      <c r="D839" s="80"/>
      <c r="E839" s="80"/>
      <c r="F839" s="80"/>
      <c r="G839" s="80"/>
      <c r="H839" s="80"/>
    </row>
    <row r="840" spans="1:8" ht="14.25">
      <c r="A840" s="80"/>
      <c r="B840" s="80"/>
      <c r="C840" s="80"/>
      <c r="D840" s="80"/>
      <c r="E840" s="80"/>
      <c r="F840" s="80"/>
      <c r="G840" s="80"/>
      <c r="H840" s="80"/>
    </row>
    <row r="841" spans="1:8" ht="14.25">
      <c r="A841" s="80"/>
      <c r="B841" s="80"/>
      <c r="C841" s="80"/>
      <c r="D841" s="80"/>
      <c r="E841" s="80"/>
      <c r="F841" s="80"/>
      <c r="G841" s="80"/>
      <c r="H841" s="80"/>
    </row>
    <row r="842" spans="1:8" ht="14.25">
      <c r="A842" s="80"/>
      <c r="B842" s="80"/>
      <c r="C842" s="80"/>
      <c r="D842" s="80"/>
      <c r="E842" s="80"/>
      <c r="F842" s="80"/>
      <c r="G842" s="80"/>
      <c r="H842" s="80"/>
    </row>
    <row r="843" spans="1:8" ht="14.25">
      <c r="A843" s="80"/>
      <c r="B843" s="80"/>
      <c r="C843" s="80"/>
      <c r="D843" s="80"/>
      <c r="E843" s="80"/>
      <c r="F843" s="80"/>
      <c r="G843" s="80"/>
      <c r="H843" s="80"/>
    </row>
    <row r="844" spans="1:8" ht="14.25">
      <c r="A844" s="80"/>
      <c r="B844" s="80"/>
      <c r="C844" s="80"/>
      <c r="D844" s="80"/>
      <c r="E844" s="80"/>
      <c r="F844" s="80"/>
      <c r="G844" s="80"/>
      <c r="H844" s="80"/>
    </row>
    <row r="845" spans="1:8" ht="14.25">
      <c r="A845" s="80"/>
      <c r="B845" s="80"/>
      <c r="C845" s="80"/>
      <c r="D845" s="80"/>
      <c r="E845" s="80"/>
      <c r="F845" s="80"/>
      <c r="G845" s="80"/>
      <c r="H845" s="80"/>
    </row>
    <row r="846" spans="1:8" ht="14.25">
      <c r="A846" s="80"/>
      <c r="B846" s="80"/>
      <c r="C846" s="80"/>
      <c r="D846" s="80"/>
      <c r="E846" s="80"/>
      <c r="F846" s="80"/>
      <c r="G846" s="80"/>
      <c r="H846" s="80"/>
    </row>
    <row r="847" spans="1:8" ht="14.25">
      <c r="A847" s="80"/>
      <c r="B847" s="80"/>
      <c r="C847" s="80"/>
      <c r="D847" s="80"/>
      <c r="E847" s="80"/>
      <c r="F847" s="80"/>
      <c r="G847" s="80"/>
      <c r="H847" s="80"/>
    </row>
    <row r="848" spans="1:8" ht="14.25">
      <c r="A848" s="80"/>
      <c r="B848" s="80"/>
      <c r="C848" s="80"/>
      <c r="D848" s="80"/>
      <c r="E848" s="80"/>
      <c r="F848" s="80"/>
      <c r="G848" s="80"/>
      <c r="H848" s="80"/>
    </row>
    <row r="849" spans="1:8" ht="14.25">
      <c r="A849" s="80"/>
      <c r="B849" s="80"/>
      <c r="C849" s="80"/>
      <c r="D849" s="80"/>
      <c r="E849" s="80"/>
      <c r="F849" s="80"/>
      <c r="G849" s="80"/>
      <c r="H849" s="80"/>
    </row>
    <row r="850" spans="1:8" ht="14.25">
      <c r="A850" s="80"/>
      <c r="B850" s="80"/>
      <c r="C850" s="80"/>
      <c r="D850" s="80"/>
      <c r="E850" s="80"/>
      <c r="F850" s="80"/>
      <c r="G850" s="80"/>
      <c r="H850" s="80"/>
    </row>
    <row r="851" spans="1:8" ht="14.25">
      <c r="A851" s="80"/>
      <c r="B851" s="80"/>
      <c r="C851" s="80"/>
      <c r="D851" s="80"/>
      <c r="E851" s="80"/>
      <c r="F851" s="80"/>
      <c r="G851" s="80"/>
      <c r="H851" s="80"/>
    </row>
    <row r="852" spans="1:8" ht="14.25">
      <c r="A852" s="80"/>
      <c r="B852" s="80"/>
      <c r="C852" s="80"/>
      <c r="D852" s="80"/>
      <c r="E852" s="80"/>
      <c r="F852" s="80"/>
      <c r="G852" s="80"/>
      <c r="H852" s="80"/>
    </row>
    <row r="853" spans="1:8" ht="14.25">
      <c r="A853" s="80"/>
      <c r="B853" s="80"/>
      <c r="C853" s="80"/>
      <c r="D853" s="80"/>
      <c r="E853" s="80"/>
      <c r="F853" s="80"/>
      <c r="G853" s="80"/>
      <c r="H853" s="80"/>
    </row>
    <row r="854" spans="1:8" ht="14.25">
      <c r="A854" s="80"/>
      <c r="B854" s="80"/>
      <c r="C854" s="80"/>
      <c r="D854" s="80"/>
      <c r="E854" s="80"/>
      <c r="F854" s="80"/>
      <c r="G854" s="80"/>
      <c r="H854" s="80"/>
    </row>
    <row r="855" spans="1:8" ht="14.25">
      <c r="A855" s="80"/>
      <c r="B855" s="80"/>
      <c r="C855" s="80"/>
      <c r="D855" s="80"/>
      <c r="E855" s="80"/>
      <c r="F855" s="80"/>
      <c r="G855" s="80"/>
      <c r="H855" s="80"/>
    </row>
    <row r="856" spans="1:8" ht="14.25">
      <c r="A856" s="80"/>
      <c r="B856" s="80"/>
      <c r="C856" s="80"/>
      <c r="D856" s="80"/>
      <c r="E856" s="80"/>
      <c r="F856" s="80"/>
      <c r="G856" s="80"/>
      <c r="H856" s="80"/>
    </row>
    <row r="857" spans="1:8" ht="14.25">
      <c r="A857" s="80"/>
      <c r="B857" s="80"/>
      <c r="C857" s="80"/>
      <c r="D857" s="80"/>
      <c r="E857" s="80"/>
      <c r="F857" s="80"/>
      <c r="G857" s="80"/>
      <c r="H857" s="80"/>
    </row>
    <row r="858" spans="1:8" ht="14.25">
      <c r="A858" s="80"/>
      <c r="B858" s="80"/>
      <c r="C858" s="80"/>
      <c r="D858" s="80"/>
      <c r="E858" s="80"/>
      <c r="F858" s="80"/>
      <c r="G858" s="80"/>
      <c r="H858" s="80"/>
    </row>
    <row r="859" spans="1:8" ht="14.25">
      <c r="A859" s="80"/>
      <c r="B859" s="80"/>
      <c r="C859" s="80"/>
      <c r="D859" s="80"/>
      <c r="E859" s="80"/>
      <c r="F859" s="80"/>
      <c r="G859" s="80"/>
      <c r="H859" s="80"/>
    </row>
    <row r="860" spans="1:8" ht="14.25">
      <c r="A860" s="80"/>
      <c r="B860" s="80"/>
      <c r="C860" s="80"/>
      <c r="D860" s="80"/>
      <c r="E860" s="80"/>
      <c r="F860" s="80"/>
      <c r="G860" s="80"/>
      <c r="H860" s="80"/>
    </row>
    <row r="861" spans="1:8" ht="14.25">
      <c r="A861" s="80"/>
      <c r="B861" s="80"/>
      <c r="C861" s="80"/>
      <c r="D861" s="80"/>
      <c r="E861" s="80"/>
      <c r="F861" s="80"/>
      <c r="G861" s="80"/>
      <c r="H861" s="80"/>
    </row>
    <row r="862" spans="1:8" ht="14.25">
      <c r="A862" s="80"/>
      <c r="B862" s="80"/>
      <c r="C862" s="80"/>
      <c r="D862" s="80"/>
      <c r="E862" s="80"/>
      <c r="F862" s="80"/>
      <c r="G862" s="80"/>
      <c r="H862" s="80"/>
    </row>
    <row r="863" spans="1:8" ht="14.25">
      <c r="A863" s="80"/>
      <c r="B863" s="80"/>
      <c r="C863" s="80"/>
      <c r="D863" s="80"/>
      <c r="E863" s="80"/>
      <c r="F863" s="80"/>
      <c r="G863" s="80"/>
      <c r="H863" s="80"/>
    </row>
    <row r="864" spans="1:8" ht="14.25">
      <c r="A864" s="80"/>
      <c r="B864" s="80"/>
      <c r="C864" s="80"/>
      <c r="D864" s="80"/>
      <c r="E864" s="80"/>
      <c r="F864" s="80"/>
      <c r="G864" s="80"/>
      <c r="H864" s="80"/>
    </row>
    <row r="865" spans="1:8" ht="14.25">
      <c r="A865" s="80"/>
      <c r="B865" s="80"/>
      <c r="C865" s="80"/>
      <c r="D865" s="80"/>
      <c r="E865" s="80"/>
      <c r="F865" s="80"/>
      <c r="G865" s="80"/>
      <c r="H865" s="80"/>
    </row>
    <row r="866" spans="1:8" ht="14.25">
      <c r="A866" s="80"/>
      <c r="B866" s="80"/>
      <c r="C866" s="80"/>
      <c r="D866" s="80"/>
      <c r="E866" s="80"/>
      <c r="F866" s="80"/>
      <c r="G866" s="80"/>
      <c r="H866" s="80"/>
    </row>
    <row r="867" spans="1:8" ht="14.25">
      <c r="A867" s="80"/>
      <c r="B867" s="80"/>
      <c r="C867" s="80"/>
      <c r="D867" s="80"/>
      <c r="E867" s="80"/>
      <c r="F867" s="80"/>
      <c r="G867" s="80"/>
      <c r="H867" s="80"/>
    </row>
    <row r="868" spans="1:8" ht="14.25">
      <c r="A868" s="80"/>
      <c r="B868" s="80"/>
      <c r="C868" s="80"/>
      <c r="D868" s="80"/>
      <c r="E868" s="80"/>
      <c r="F868" s="80"/>
      <c r="G868" s="80"/>
      <c r="H868" s="80"/>
    </row>
    <row r="869" spans="1:8" ht="14.25">
      <c r="A869" s="80"/>
      <c r="B869" s="80"/>
      <c r="C869" s="80"/>
      <c r="D869" s="80"/>
      <c r="E869" s="80"/>
      <c r="F869" s="80"/>
      <c r="G869" s="80"/>
      <c r="H869" s="80"/>
    </row>
    <row r="870" spans="1:8" ht="14.25">
      <c r="A870" s="80"/>
      <c r="B870" s="80"/>
      <c r="C870" s="80"/>
      <c r="D870" s="80"/>
      <c r="E870" s="80"/>
      <c r="F870" s="80"/>
      <c r="G870" s="80"/>
      <c r="H870" s="80"/>
    </row>
    <row r="871" spans="1:8" ht="14.25">
      <c r="A871" s="80"/>
      <c r="B871" s="80"/>
      <c r="C871" s="80"/>
      <c r="D871" s="80"/>
      <c r="E871" s="80"/>
      <c r="F871" s="80"/>
      <c r="G871" s="80"/>
      <c r="H871" s="80"/>
    </row>
    <row r="872" spans="1:8" ht="14.25">
      <c r="A872" s="80"/>
      <c r="B872" s="80"/>
      <c r="C872" s="80"/>
      <c r="D872" s="80"/>
      <c r="E872" s="80"/>
      <c r="F872" s="80"/>
      <c r="G872" s="80"/>
      <c r="H872" s="80"/>
    </row>
    <row r="873" spans="1:8" ht="14.25">
      <c r="A873" s="80"/>
      <c r="B873" s="80"/>
      <c r="C873" s="80"/>
      <c r="D873" s="80"/>
      <c r="E873" s="80"/>
      <c r="F873" s="80"/>
      <c r="G873" s="80"/>
      <c r="H873" s="80"/>
    </row>
    <row r="874" spans="1:8" ht="14.25">
      <c r="A874" s="80"/>
      <c r="B874" s="80"/>
      <c r="C874" s="80"/>
      <c r="D874" s="80"/>
      <c r="E874" s="80"/>
      <c r="F874" s="80"/>
      <c r="G874" s="80"/>
      <c r="H874" s="80"/>
    </row>
    <row r="875" spans="1:8" ht="14.25">
      <c r="A875" s="80"/>
      <c r="B875" s="80"/>
      <c r="C875" s="80"/>
      <c r="D875" s="80"/>
      <c r="E875" s="80"/>
      <c r="F875" s="80"/>
      <c r="G875" s="80"/>
      <c r="H875" s="80"/>
    </row>
    <row r="876" spans="1:8" ht="14.25">
      <c r="A876" s="80"/>
      <c r="B876" s="80"/>
      <c r="C876" s="80"/>
      <c r="D876" s="80"/>
      <c r="E876" s="80"/>
      <c r="F876" s="80"/>
      <c r="G876" s="80"/>
      <c r="H876" s="80"/>
    </row>
    <row r="877" spans="1:8" ht="14.25">
      <c r="A877" s="80"/>
      <c r="B877" s="80"/>
      <c r="C877" s="80"/>
      <c r="D877" s="80"/>
      <c r="E877" s="80"/>
      <c r="F877" s="80"/>
      <c r="G877" s="80"/>
      <c r="H877" s="80"/>
    </row>
    <row r="878" spans="1:8" ht="14.25">
      <c r="A878" s="80"/>
      <c r="B878" s="80"/>
      <c r="C878" s="80"/>
      <c r="D878" s="80"/>
      <c r="E878" s="80"/>
      <c r="F878" s="80"/>
      <c r="G878" s="80"/>
      <c r="H878" s="80"/>
    </row>
    <row r="879" spans="1:8" ht="14.25">
      <c r="A879" s="80"/>
      <c r="B879" s="80"/>
      <c r="C879" s="80"/>
      <c r="D879" s="80"/>
      <c r="E879" s="80"/>
      <c r="F879" s="80"/>
      <c r="G879" s="80"/>
      <c r="H879" s="80"/>
    </row>
    <row r="880" spans="1:8" ht="14.25">
      <c r="A880" s="80"/>
      <c r="B880" s="80"/>
      <c r="C880" s="80"/>
      <c r="D880" s="80"/>
      <c r="E880" s="80"/>
      <c r="F880" s="80"/>
      <c r="G880" s="80"/>
      <c r="H880" s="80"/>
    </row>
    <row r="881" spans="1:8" ht="14.25">
      <c r="A881" s="80"/>
      <c r="B881" s="80"/>
      <c r="C881" s="80"/>
      <c r="D881" s="80"/>
      <c r="E881" s="80"/>
      <c r="F881" s="80"/>
      <c r="G881" s="80"/>
      <c r="H881" s="80"/>
    </row>
    <row r="882" spans="1:8" ht="14.25">
      <c r="A882" s="80"/>
      <c r="B882" s="80"/>
      <c r="C882" s="80"/>
      <c r="D882" s="80"/>
      <c r="E882" s="80"/>
      <c r="F882" s="80"/>
      <c r="G882" s="80"/>
      <c r="H882" s="80"/>
    </row>
    <row r="883" spans="1:8" ht="14.25">
      <c r="A883" s="80"/>
      <c r="B883" s="80"/>
      <c r="C883" s="80"/>
      <c r="D883" s="80"/>
      <c r="E883" s="80"/>
      <c r="F883" s="80"/>
      <c r="G883" s="80"/>
      <c r="H883" s="80"/>
    </row>
    <row r="884" spans="1:8" ht="14.25">
      <c r="A884" s="80"/>
      <c r="B884" s="80"/>
      <c r="C884" s="80"/>
      <c r="D884" s="80"/>
      <c r="E884" s="80"/>
      <c r="F884" s="80"/>
      <c r="G884" s="80"/>
      <c r="H884" s="80"/>
    </row>
    <row r="885" spans="1:8" ht="14.25">
      <c r="A885" s="80"/>
      <c r="B885" s="80"/>
      <c r="C885" s="80"/>
      <c r="D885" s="80"/>
      <c r="E885" s="80"/>
      <c r="F885" s="80"/>
      <c r="G885" s="80"/>
      <c r="H885" s="80"/>
    </row>
    <row r="886" spans="1:8" ht="14.25">
      <c r="A886" s="80"/>
      <c r="B886" s="80"/>
      <c r="C886" s="80"/>
      <c r="D886" s="80"/>
      <c r="E886" s="80"/>
      <c r="F886" s="80"/>
      <c r="G886" s="80"/>
      <c r="H886" s="80"/>
    </row>
    <row r="887" spans="1:8" ht="14.25">
      <c r="A887" s="80"/>
      <c r="B887" s="80"/>
      <c r="C887" s="80"/>
      <c r="D887" s="80"/>
      <c r="E887" s="80"/>
      <c r="F887" s="80"/>
      <c r="G887" s="80"/>
      <c r="H887" s="80"/>
    </row>
    <row r="888" spans="1:8" ht="14.25">
      <c r="A888" s="80"/>
      <c r="B888" s="80"/>
      <c r="C888" s="80"/>
      <c r="D888" s="80"/>
      <c r="E888" s="80"/>
      <c r="F888" s="80"/>
      <c r="G888" s="80"/>
      <c r="H888" s="80"/>
    </row>
    <row r="889" spans="1:8" ht="14.25">
      <c r="A889" s="80"/>
      <c r="B889" s="80"/>
      <c r="C889" s="80"/>
      <c r="D889" s="80"/>
      <c r="E889" s="80"/>
      <c r="F889" s="80"/>
      <c r="G889" s="80"/>
      <c r="H889" s="80"/>
    </row>
    <row r="890" spans="1:8" ht="14.25">
      <c r="A890" s="80"/>
      <c r="B890" s="80"/>
      <c r="C890" s="80"/>
      <c r="D890" s="80"/>
      <c r="E890" s="80"/>
      <c r="F890" s="80"/>
      <c r="G890" s="80"/>
      <c r="H890" s="80"/>
    </row>
    <row r="891" spans="1:8" ht="14.25">
      <c r="A891" s="80"/>
      <c r="B891" s="80"/>
      <c r="C891" s="80"/>
      <c r="D891" s="80"/>
      <c r="E891" s="80"/>
      <c r="F891" s="80"/>
      <c r="G891" s="80"/>
      <c r="H891" s="80"/>
    </row>
    <row r="892" spans="1:8" ht="14.25">
      <c r="A892" s="80"/>
      <c r="B892" s="80"/>
      <c r="C892" s="80"/>
      <c r="D892" s="80"/>
      <c r="E892" s="80"/>
      <c r="F892" s="80"/>
      <c r="G892" s="80"/>
      <c r="H892" s="80"/>
    </row>
    <row r="893" spans="1:8" ht="14.25">
      <c r="A893" s="80"/>
      <c r="B893" s="80"/>
      <c r="C893" s="80"/>
      <c r="D893" s="80"/>
      <c r="E893" s="80"/>
      <c r="F893" s="80"/>
      <c r="G893" s="80"/>
      <c r="H893" s="80"/>
    </row>
    <row r="894" spans="1:8" ht="14.25">
      <c r="A894" s="80"/>
      <c r="B894" s="80"/>
      <c r="C894" s="80"/>
      <c r="D894" s="80"/>
      <c r="E894" s="80"/>
      <c r="F894" s="80"/>
      <c r="G894" s="80"/>
      <c r="H894" s="80"/>
    </row>
    <row r="895" spans="1:8" ht="14.25">
      <c r="A895" s="80"/>
      <c r="B895" s="80"/>
      <c r="C895" s="80"/>
      <c r="D895" s="80"/>
      <c r="E895" s="80"/>
      <c r="F895" s="80"/>
      <c r="G895" s="80"/>
      <c r="H895" s="80"/>
    </row>
    <row r="896" spans="1:8" ht="14.25">
      <c r="A896" s="80"/>
      <c r="B896" s="80"/>
      <c r="C896" s="80"/>
      <c r="D896" s="80"/>
      <c r="E896" s="80"/>
      <c r="F896" s="80"/>
      <c r="G896" s="80"/>
      <c r="H896" s="80"/>
    </row>
    <row r="897" spans="1:8" ht="14.25">
      <c r="A897" s="80"/>
      <c r="B897" s="80"/>
      <c r="C897" s="80"/>
      <c r="D897" s="80"/>
      <c r="E897" s="80"/>
      <c r="F897" s="80"/>
      <c r="G897" s="80"/>
      <c r="H897" s="80"/>
    </row>
    <row r="898" spans="1:8" ht="14.25">
      <c r="A898" s="80"/>
      <c r="B898" s="80"/>
      <c r="C898" s="80"/>
      <c r="D898" s="80"/>
      <c r="E898" s="80"/>
      <c r="F898" s="80"/>
      <c r="G898" s="80"/>
      <c r="H898" s="80"/>
    </row>
    <row r="899" spans="1:8" ht="14.25">
      <c r="A899" s="80"/>
      <c r="B899" s="80"/>
      <c r="C899" s="80"/>
      <c r="D899" s="80"/>
      <c r="E899" s="80"/>
      <c r="F899" s="80"/>
      <c r="G899" s="80"/>
      <c r="H899" s="80"/>
    </row>
    <row r="900" spans="1:8" ht="14.25">
      <c r="A900" s="80"/>
      <c r="B900" s="80"/>
      <c r="C900" s="80"/>
      <c r="D900" s="80"/>
      <c r="E900" s="80"/>
      <c r="F900" s="80"/>
      <c r="G900" s="80"/>
      <c r="H900" s="80"/>
    </row>
    <row r="901" spans="1:8" ht="14.25">
      <c r="A901" s="80"/>
      <c r="B901" s="80"/>
      <c r="C901" s="80"/>
      <c r="D901" s="80"/>
      <c r="E901" s="80"/>
      <c r="F901" s="80"/>
      <c r="G901" s="80"/>
      <c r="H901" s="80"/>
    </row>
    <row r="902" spans="1:8" ht="14.25">
      <c r="A902" s="80"/>
      <c r="B902" s="80"/>
      <c r="C902" s="80"/>
      <c r="D902" s="80"/>
      <c r="E902" s="80"/>
      <c r="F902" s="80"/>
      <c r="G902" s="80"/>
      <c r="H902" s="80"/>
    </row>
    <row r="903" spans="1:8" ht="14.25">
      <c r="A903" s="80"/>
      <c r="B903" s="80"/>
      <c r="C903" s="80"/>
      <c r="D903" s="80"/>
      <c r="E903" s="80"/>
      <c r="F903" s="80"/>
      <c r="G903" s="80"/>
      <c r="H903" s="80"/>
    </row>
    <row r="904" spans="1:8" ht="14.25">
      <c r="A904" s="80"/>
      <c r="B904" s="80"/>
      <c r="C904" s="80"/>
      <c r="D904" s="80"/>
      <c r="E904" s="80"/>
      <c r="F904" s="80"/>
      <c r="G904" s="80"/>
      <c r="H904" s="80"/>
    </row>
    <row r="905" spans="1:8" ht="14.25">
      <c r="A905" s="80"/>
      <c r="B905" s="80"/>
      <c r="C905" s="80"/>
      <c r="D905" s="80"/>
      <c r="E905" s="80"/>
      <c r="F905" s="80"/>
      <c r="G905" s="80"/>
      <c r="H905" s="80"/>
    </row>
    <row r="906" spans="1:8" ht="14.25">
      <c r="A906" s="80"/>
      <c r="B906" s="80"/>
      <c r="C906" s="80"/>
      <c r="D906" s="80"/>
      <c r="E906" s="80"/>
      <c r="F906" s="80"/>
      <c r="G906" s="80"/>
      <c r="H906" s="80"/>
    </row>
    <row r="907" spans="1:8" ht="14.25">
      <c r="A907" s="80"/>
      <c r="B907" s="80"/>
      <c r="C907" s="80"/>
      <c r="D907" s="80"/>
      <c r="E907" s="80"/>
      <c r="F907" s="80"/>
      <c r="G907" s="80"/>
      <c r="H907" s="80"/>
    </row>
    <row r="908" spans="1:8" ht="14.25">
      <c r="A908" s="80"/>
      <c r="B908" s="80"/>
      <c r="C908" s="80"/>
      <c r="D908" s="80"/>
      <c r="E908" s="80"/>
      <c r="F908" s="80"/>
      <c r="G908" s="80"/>
      <c r="H908" s="80"/>
    </row>
    <row r="909" spans="1:8" ht="14.25">
      <c r="A909" s="80"/>
      <c r="B909" s="80"/>
      <c r="C909" s="80"/>
      <c r="D909" s="80"/>
      <c r="E909" s="80"/>
      <c r="F909" s="80"/>
      <c r="G909" s="80"/>
      <c r="H909" s="80"/>
    </row>
    <row r="910" spans="1:8" ht="14.25">
      <c r="A910" s="80"/>
      <c r="B910" s="80"/>
      <c r="C910" s="80"/>
      <c r="D910" s="80"/>
      <c r="E910" s="80"/>
      <c r="F910" s="80"/>
      <c r="G910" s="80"/>
      <c r="H910" s="80"/>
    </row>
    <row r="911" spans="1:8" ht="14.25">
      <c r="A911" s="80"/>
      <c r="B911" s="80"/>
      <c r="C911" s="80"/>
      <c r="D911" s="80"/>
      <c r="E911" s="80"/>
      <c r="F911" s="80"/>
      <c r="G911" s="80"/>
      <c r="H911" s="80"/>
    </row>
    <row r="912" spans="1:8" ht="14.25">
      <c r="A912" s="80"/>
      <c r="B912" s="80"/>
      <c r="C912" s="80"/>
      <c r="D912" s="80"/>
      <c r="E912" s="80"/>
      <c r="F912" s="80"/>
      <c r="G912" s="80"/>
      <c r="H912" s="80"/>
    </row>
    <row r="913" spans="1:8" ht="14.25">
      <c r="A913" s="80"/>
      <c r="B913" s="80"/>
      <c r="C913" s="80"/>
      <c r="D913" s="80"/>
      <c r="E913" s="80"/>
      <c r="F913" s="80"/>
      <c r="G913" s="80"/>
      <c r="H913" s="80"/>
    </row>
    <row r="914" spans="1:8" ht="14.25">
      <c r="A914" s="80"/>
      <c r="B914" s="80"/>
      <c r="C914" s="80"/>
      <c r="D914" s="80"/>
      <c r="E914" s="80"/>
      <c r="F914" s="80"/>
      <c r="G914" s="80"/>
      <c r="H914" s="80"/>
    </row>
    <row r="915" spans="1:8" ht="14.25">
      <c r="A915" s="80"/>
      <c r="B915" s="80"/>
      <c r="C915" s="80"/>
      <c r="D915" s="80"/>
      <c r="E915" s="80"/>
      <c r="F915" s="80"/>
      <c r="G915" s="80"/>
      <c r="H915" s="80"/>
    </row>
    <row r="916" spans="1:8" ht="14.25">
      <c r="A916" s="80"/>
      <c r="B916" s="80"/>
      <c r="C916" s="80"/>
      <c r="D916" s="80"/>
      <c r="E916" s="80"/>
      <c r="F916" s="80"/>
      <c r="G916" s="80"/>
      <c r="H916" s="80"/>
    </row>
    <row r="917" spans="1:8" ht="14.25">
      <c r="A917" s="80"/>
      <c r="B917" s="80"/>
      <c r="C917" s="80"/>
      <c r="D917" s="80"/>
      <c r="E917" s="80"/>
      <c r="F917" s="80"/>
      <c r="G917" s="80"/>
      <c r="H917" s="80"/>
    </row>
    <row r="918" spans="1:8" ht="14.25">
      <c r="A918" s="80"/>
      <c r="B918" s="80"/>
      <c r="C918" s="80"/>
      <c r="D918" s="80"/>
      <c r="E918" s="80"/>
      <c r="F918" s="80"/>
      <c r="G918" s="80"/>
      <c r="H918" s="80"/>
    </row>
    <row r="919" spans="1:8" ht="14.25">
      <c r="A919" s="80"/>
      <c r="B919" s="80"/>
      <c r="C919" s="80"/>
      <c r="D919" s="80"/>
      <c r="E919" s="80"/>
      <c r="F919" s="80"/>
      <c r="G919" s="80"/>
      <c r="H919" s="80"/>
    </row>
    <row r="920" spans="1:8" ht="14.25">
      <c r="A920" s="80"/>
      <c r="B920" s="80"/>
      <c r="C920" s="80"/>
      <c r="D920" s="80"/>
      <c r="E920" s="80"/>
      <c r="F920" s="80"/>
      <c r="G920" s="80"/>
      <c r="H920" s="80"/>
    </row>
    <row r="921" spans="1:8" ht="14.25">
      <c r="A921" s="80"/>
      <c r="B921" s="80"/>
      <c r="C921" s="80"/>
      <c r="D921" s="80"/>
      <c r="E921" s="80"/>
      <c r="F921" s="80"/>
      <c r="G921" s="80"/>
      <c r="H921" s="80"/>
    </row>
    <row r="922" spans="1:8" ht="14.25">
      <c r="A922" s="80"/>
      <c r="B922" s="80"/>
      <c r="C922" s="80"/>
      <c r="D922" s="80"/>
      <c r="E922" s="80"/>
      <c r="F922" s="80"/>
      <c r="G922" s="80"/>
      <c r="H922" s="80"/>
    </row>
    <row r="923" spans="1:8" ht="14.25">
      <c r="A923" s="80"/>
      <c r="B923" s="80"/>
      <c r="C923" s="80"/>
      <c r="D923" s="80"/>
      <c r="E923" s="80"/>
      <c r="F923" s="80"/>
      <c r="G923" s="80"/>
      <c r="H923" s="80"/>
    </row>
    <row r="924" spans="1:8" ht="14.25">
      <c r="A924" s="80"/>
      <c r="B924" s="80"/>
      <c r="C924" s="80"/>
      <c r="D924" s="80"/>
      <c r="E924" s="80"/>
      <c r="F924" s="80"/>
      <c r="G924" s="80"/>
      <c r="H924" s="80"/>
    </row>
    <row r="925" spans="1:8" ht="14.25">
      <c r="A925" s="80"/>
      <c r="B925" s="80"/>
      <c r="C925" s="80"/>
      <c r="D925" s="80"/>
      <c r="E925" s="80"/>
      <c r="F925" s="80"/>
      <c r="G925" s="80"/>
      <c r="H925" s="80"/>
    </row>
    <row r="926" spans="1:8" ht="14.25">
      <c r="A926" s="80"/>
      <c r="B926" s="80"/>
      <c r="C926" s="80"/>
      <c r="D926" s="80"/>
      <c r="E926" s="80"/>
      <c r="F926" s="80"/>
      <c r="G926" s="80"/>
      <c r="H926" s="80"/>
    </row>
    <row r="927" spans="1:8" ht="14.25">
      <c r="A927" s="80"/>
      <c r="B927" s="80"/>
      <c r="C927" s="80"/>
      <c r="D927" s="80"/>
      <c r="E927" s="80"/>
      <c r="F927" s="80"/>
      <c r="G927" s="80"/>
      <c r="H927" s="80"/>
    </row>
    <row r="928" spans="1:8" ht="14.25">
      <c r="A928" s="80"/>
      <c r="B928" s="80"/>
      <c r="C928" s="80"/>
      <c r="D928" s="80"/>
      <c r="E928" s="80"/>
      <c r="F928" s="80"/>
      <c r="G928" s="80"/>
      <c r="H928" s="80"/>
    </row>
    <row r="929" spans="1:8" ht="14.25">
      <c r="A929" s="80"/>
      <c r="B929" s="80"/>
      <c r="C929" s="80"/>
      <c r="D929" s="80"/>
      <c r="E929" s="80"/>
      <c r="F929" s="80"/>
      <c r="G929" s="80"/>
      <c r="H929" s="80"/>
    </row>
    <row r="930" spans="1:8" ht="14.25">
      <c r="A930" s="80"/>
      <c r="B930" s="80"/>
      <c r="C930" s="80"/>
      <c r="D930" s="80"/>
      <c r="E930" s="80"/>
      <c r="F930" s="80"/>
      <c r="G930" s="80"/>
      <c r="H930" s="80"/>
    </row>
    <row r="931" spans="1:8" ht="14.25">
      <c r="A931" s="80"/>
      <c r="B931" s="80"/>
      <c r="C931" s="80"/>
      <c r="D931" s="80"/>
      <c r="E931" s="80"/>
      <c r="F931" s="80"/>
      <c r="G931" s="80"/>
      <c r="H931" s="80"/>
    </row>
    <row r="932" spans="1:8" ht="14.25">
      <c r="A932" s="80"/>
      <c r="B932" s="80"/>
      <c r="C932" s="80"/>
      <c r="D932" s="80"/>
      <c r="E932" s="80"/>
      <c r="F932" s="80"/>
      <c r="G932" s="80"/>
      <c r="H932" s="80"/>
    </row>
    <row r="933" spans="1:8" ht="14.25">
      <c r="A933" s="80"/>
      <c r="B933" s="80"/>
      <c r="C933" s="80"/>
      <c r="D933" s="80"/>
      <c r="E933" s="80"/>
      <c r="F933" s="80"/>
      <c r="G933" s="80"/>
      <c r="H933" s="80"/>
    </row>
    <row r="934" spans="1:8" ht="14.25">
      <c r="A934" s="80"/>
      <c r="B934" s="80"/>
      <c r="C934" s="80"/>
      <c r="D934" s="80"/>
      <c r="E934" s="80"/>
      <c r="F934" s="80"/>
      <c r="G934" s="80"/>
      <c r="H934" s="80"/>
    </row>
    <row r="935" spans="1:8" ht="14.25">
      <c r="A935" s="80"/>
      <c r="B935" s="80"/>
      <c r="C935" s="80"/>
      <c r="D935" s="80"/>
      <c r="E935" s="80"/>
      <c r="F935" s="80"/>
      <c r="G935" s="80"/>
      <c r="H935" s="80"/>
    </row>
    <row r="936" spans="1:8" ht="14.25">
      <c r="A936" s="80"/>
      <c r="B936" s="80"/>
      <c r="C936" s="80"/>
      <c r="D936" s="80"/>
      <c r="E936" s="80"/>
      <c r="F936" s="80"/>
      <c r="G936" s="80"/>
      <c r="H936" s="80"/>
    </row>
    <row r="937" spans="1:8" ht="14.25">
      <c r="A937" s="80"/>
      <c r="B937" s="80"/>
      <c r="C937" s="80"/>
      <c r="D937" s="80"/>
      <c r="E937" s="80"/>
      <c r="F937" s="80"/>
      <c r="G937" s="80"/>
      <c r="H937" s="80"/>
    </row>
    <row r="938" spans="1:8" ht="14.25">
      <c r="A938" s="80"/>
      <c r="B938" s="80"/>
      <c r="C938" s="80"/>
      <c r="D938" s="80"/>
      <c r="E938" s="80"/>
      <c r="F938" s="80"/>
      <c r="G938" s="80"/>
      <c r="H938" s="80"/>
    </row>
    <row r="939" spans="1:8" ht="14.25">
      <c r="A939" s="80"/>
      <c r="B939" s="80"/>
      <c r="C939" s="80"/>
      <c r="D939" s="80"/>
      <c r="E939" s="80"/>
      <c r="F939" s="80"/>
      <c r="G939" s="80"/>
      <c r="H939" s="80"/>
    </row>
    <row r="940" spans="1:8" ht="14.25">
      <c r="A940" s="80"/>
      <c r="B940" s="80"/>
      <c r="C940" s="80"/>
      <c r="D940" s="80"/>
      <c r="E940" s="80"/>
      <c r="F940" s="80"/>
      <c r="G940" s="80"/>
      <c r="H940" s="80"/>
    </row>
    <row r="941" spans="1:8" ht="14.25">
      <c r="A941" s="80"/>
      <c r="B941" s="80"/>
      <c r="C941" s="80"/>
      <c r="D941" s="80"/>
      <c r="E941" s="80"/>
      <c r="F941" s="80"/>
      <c r="G941" s="80"/>
      <c r="H941" s="80"/>
    </row>
    <row r="942" spans="1:8" ht="14.25">
      <c r="A942" s="80"/>
      <c r="B942" s="80"/>
      <c r="C942" s="80"/>
      <c r="D942" s="80"/>
      <c r="E942" s="80"/>
      <c r="F942" s="80"/>
      <c r="G942" s="80"/>
      <c r="H942" s="80"/>
    </row>
    <row r="943" spans="1:8" ht="14.25">
      <c r="A943" s="80"/>
      <c r="B943" s="80"/>
      <c r="C943" s="80"/>
      <c r="D943" s="80"/>
      <c r="E943" s="80"/>
      <c r="F943" s="80"/>
      <c r="G943" s="80"/>
      <c r="H943" s="80"/>
    </row>
    <row r="944" spans="1:8" ht="14.25">
      <c r="A944" s="80"/>
      <c r="B944" s="80"/>
      <c r="C944" s="80"/>
      <c r="D944" s="80"/>
      <c r="E944" s="80"/>
      <c r="F944" s="80"/>
      <c r="G944" s="80"/>
      <c r="H944" s="80"/>
    </row>
    <row r="945" spans="1:8" ht="14.25">
      <c r="A945" s="80"/>
      <c r="B945" s="80"/>
      <c r="C945" s="80"/>
      <c r="D945" s="80"/>
      <c r="E945" s="80"/>
      <c r="F945" s="80"/>
      <c r="G945" s="80"/>
      <c r="H945" s="80"/>
    </row>
    <row r="946" spans="1:8" ht="14.25">
      <c r="A946" s="80"/>
      <c r="B946" s="80"/>
      <c r="C946" s="80"/>
      <c r="D946" s="80"/>
      <c r="E946" s="80"/>
      <c r="F946" s="80"/>
      <c r="G946" s="80"/>
      <c r="H946" s="80"/>
    </row>
    <row r="947" spans="1:8" ht="14.25">
      <c r="A947" s="80"/>
      <c r="B947" s="80"/>
      <c r="C947" s="80"/>
      <c r="D947" s="80"/>
      <c r="E947" s="80"/>
      <c r="F947" s="80"/>
      <c r="G947" s="80"/>
      <c r="H947" s="80"/>
    </row>
    <row r="948" spans="1:8" ht="14.25">
      <c r="A948" s="80"/>
      <c r="B948" s="80"/>
      <c r="C948" s="80"/>
      <c r="D948" s="80"/>
      <c r="E948" s="80"/>
      <c r="F948" s="80"/>
      <c r="G948" s="80"/>
      <c r="H948" s="80"/>
    </row>
    <row r="949" spans="1:8" ht="14.25">
      <c r="A949" s="80"/>
      <c r="B949" s="80"/>
      <c r="C949" s="80"/>
      <c r="D949" s="80"/>
      <c r="E949" s="80"/>
      <c r="F949" s="80"/>
      <c r="G949" s="80"/>
      <c r="H949" s="80"/>
    </row>
    <row r="950" spans="1:8" ht="14.25">
      <c r="A950" s="80"/>
      <c r="B950" s="80"/>
      <c r="C950" s="80"/>
      <c r="D950" s="80"/>
      <c r="E950" s="80"/>
      <c r="F950" s="80"/>
      <c r="G950" s="80"/>
      <c r="H950" s="80"/>
    </row>
    <row r="951" spans="1:8" ht="14.25">
      <c r="A951" s="80"/>
      <c r="B951" s="80"/>
      <c r="C951" s="80"/>
      <c r="D951" s="80"/>
      <c r="E951" s="80"/>
      <c r="F951" s="80"/>
      <c r="G951" s="80"/>
      <c r="H951" s="80"/>
    </row>
    <row r="952" spans="1:8" ht="14.25">
      <c r="A952" s="80"/>
      <c r="B952" s="80"/>
      <c r="C952" s="80"/>
      <c r="D952" s="80"/>
      <c r="E952" s="80"/>
      <c r="F952" s="80"/>
      <c r="G952" s="80"/>
      <c r="H952" s="80"/>
    </row>
    <row r="953" spans="1:8" ht="14.25">
      <c r="A953" s="80"/>
      <c r="B953" s="80"/>
      <c r="C953" s="80"/>
      <c r="D953" s="80"/>
      <c r="E953" s="80"/>
      <c r="F953" s="80"/>
      <c r="G953" s="80"/>
      <c r="H953" s="80"/>
    </row>
    <row r="954" spans="1:8" ht="14.25">
      <c r="A954" s="80"/>
      <c r="B954" s="80"/>
      <c r="C954" s="80"/>
      <c r="D954" s="80"/>
      <c r="E954" s="80"/>
      <c r="F954" s="80"/>
      <c r="G954" s="80"/>
      <c r="H954" s="80"/>
    </row>
    <row r="955" spans="1:8" ht="14.25">
      <c r="A955" s="80"/>
      <c r="B955" s="80"/>
      <c r="C955" s="80"/>
      <c r="D955" s="80"/>
      <c r="E955" s="80"/>
      <c r="F955" s="80"/>
      <c r="G955" s="80"/>
      <c r="H955" s="80"/>
    </row>
    <row r="956" spans="1:8" ht="14.25">
      <c r="A956" s="80"/>
      <c r="B956" s="80"/>
      <c r="C956" s="80"/>
      <c r="D956" s="80"/>
      <c r="E956" s="80"/>
      <c r="F956" s="80"/>
      <c r="G956" s="80"/>
      <c r="H956" s="80"/>
    </row>
    <row r="957" spans="1:8" ht="14.25">
      <c r="A957" s="80"/>
      <c r="B957" s="80"/>
      <c r="C957" s="80"/>
      <c r="D957" s="80"/>
      <c r="E957" s="80"/>
      <c r="F957" s="80"/>
      <c r="G957" s="80"/>
      <c r="H957" s="80"/>
    </row>
    <row r="958" spans="1:8" ht="14.25">
      <c r="A958" s="80"/>
      <c r="B958" s="80"/>
      <c r="C958" s="80"/>
      <c r="D958" s="80"/>
      <c r="E958" s="80"/>
      <c r="F958" s="80"/>
      <c r="G958" s="80"/>
      <c r="H958" s="80"/>
    </row>
    <row r="959" spans="1:8" ht="14.25">
      <c r="A959" s="80"/>
      <c r="B959" s="80"/>
      <c r="C959" s="80"/>
      <c r="D959" s="80"/>
      <c r="E959" s="80"/>
      <c r="F959" s="80"/>
      <c r="G959" s="80"/>
      <c r="H959" s="80"/>
    </row>
    <row r="960" spans="1:8" ht="14.25">
      <c r="A960" s="80"/>
      <c r="B960" s="80"/>
      <c r="C960" s="80"/>
      <c r="D960" s="80"/>
      <c r="E960" s="80"/>
      <c r="F960" s="80"/>
      <c r="G960" s="80"/>
      <c r="H960" s="80"/>
    </row>
    <row r="961" spans="1:8" ht="14.25">
      <c r="A961" s="80"/>
      <c r="B961" s="80"/>
      <c r="C961" s="80"/>
      <c r="D961" s="80"/>
      <c r="E961" s="80"/>
      <c r="F961" s="80"/>
      <c r="G961" s="80"/>
      <c r="H961" s="80"/>
    </row>
    <row r="962" spans="1:8" ht="14.25">
      <c r="A962" s="80"/>
      <c r="B962" s="80"/>
      <c r="C962" s="80"/>
      <c r="D962" s="80"/>
      <c r="E962" s="80"/>
      <c r="F962" s="80"/>
      <c r="G962" s="80"/>
      <c r="H962" s="80"/>
    </row>
    <row r="963" spans="1:8" ht="14.25">
      <c r="A963" s="80"/>
      <c r="B963" s="80"/>
      <c r="C963" s="80"/>
      <c r="D963" s="80"/>
      <c r="E963" s="80"/>
      <c r="F963" s="80"/>
      <c r="G963" s="80"/>
      <c r="H963" s="80"/>
    </row>
    <row r="964" spans="1:8" ht="14.25">
      <c r="A964" s="80"/>
      <c r="B964" s="80"/>
      <c r="C964" s="80"/>
      <c r="D964" s="80"/>
      <c r="E964" s="80"/>
      <c r="F964" s="80"/>
      <c r="G964" s="80"/>
      <c r="H964" s="80"/>
    </row>
    <row r="965" spans="1:8" ht="14.25">
      <c r="A965" s="80"/>
      <c r="B965" s="80"/>
      <c r="C965" s="80"/>
      <c r="D965" s="80"/>
      <c r="E965" s="80"/>
      <c r="F965" s="80"/>
      <c r="G965" s="80"/>
      <c r="H965" s="80"/>
    </row>
    <row r="966" spans="1:8" ht="14.25">
      <c r="A966" s="80"/>
      <c r="B966" s="80"/>
      <c r="C966" s="80"/>
      <c r="D966" s="80"/>
      <c r="E966" s="80"/>
      <c r="F966" s="80"/>
      <c r="G966" s="80"/>
      <c r="H966" s="80"/>
    </row>
    <row r="967" spans="1:8" ht="14.25">
      <c r="A967" s="80"/>
      <c r="B967" s="80"/>
      <c r="C967" s="80"/>
      <c r="D967" s="80"/>
      <c r="E967" s="80"/>
      <c r="F967" s="80"/>
      <c r="G967" s="80"/>
      <c r="H967" s="80"/>
    </row>
    <row r="968" spans="1:8" ht="14.25">
      <c r="A968" s="80"/>
      <c r="B968" s="80"/>
      <c r="C968" s="80"/>
      <c r="D968" s="80"/>
      <c r="E968" s="80"/>
      <c r="F968" s="80"/>
      <c r="G968" s="80"/>
      <c r="H968" s="80"/>
    </row>
    <row r="969" spans="1:8" ht="14.25">
      <c r="A969" s="80"/>
      <c r="B969" s="80"/>
      <c r="C969" s="80"/>
      <c r="D969" s="80"/>
      <c r="E969" s="80"/>
      <c r="F969" s="80"/>
      <c r="G969" s="80"/>
      <c r="H969" s="80"/>
    </row>
    <row r="970" spans="1:8" ht="14.25">
      <c r="A970" s="80"/>
      <c r="B970" s="80"/>
      <c r="C970" s="80"/>
      <c r="D970" s="80"/>
      <c r="E970" s="80"/>
      <c r="F970" s="80"/>
      <c r="G970" s="80"/>
      <c r="H970" s="80"/>
    </row>
    <row r="971" spans="1:8" ht="14.25">
      <c r="A971" s="80"/>
      <c r="B971" s="80"/>
      <c r="C971" s="80"/>
      <c r="D971" s="80"/>
      <c r="E971" s="80"/>
      <c r="F971" s="80"/>
      <c r="G971" s="80"/>
      <c r="H971" s="80"/>
    </row>
    <row r="972" spans="1:8" ht="14.25">
      <c r="A972" s="80"/>
      <c r="B972" s="80"/>
      <c r="C972" s="80"/>
      <c r="D972" s="80"/>
      <c r="E972" s="80"/>
      <c r="F972" s="80"/>
      <c r="G972" s="80"/>
      <c r="H972" s="80"/>
    </row>
    <row r="973" spans="1:8" ht="14.25">
      <c r="A973" s="80"/>
      <c r="B973" s="80"/>
      <c r="C973" s="80"/>
      <c r="D973" s="80"/>
      <c r="E973" s="80"/>
      <c r="F973" s="80"/>
      <c r="G973" s="80"/>
      <c r="H973" s="80"/>
    </row>
    <row r="974" spans="1:8" ht="14.25">
      <c r="A974" s="80"/>
      <c r="B974" s="80"/>
      <c r="C974" s="80"/>
      <c r="D974" s="80"/>
      <c r="E974" s="80"/>
      <c r="F974" s="80"/>
      <c r="G974" s="80"/>
      <c r="H974" s="80"/>
    </row>
    <row r="975" spans="1:8" ht="14.25">
      <c r="A975" s="80"/>
      <c r="B975" s="80"/>
      <c r="C975" s="80"/>
      <c r="D975" s="80"/>
      <c r="E975" s="80"/>
      <c r="F975" s="80"/>
      <c r="G975" s="80"/>
      <c r="H975" s="80"/>
    </row>
    <row r="976" spans="1:8" ht="14.25">
      <c r="A976" s="80"/>
      <c r="B976" s="80"/>
      <c r="C976" s="80"/>
      <c r="D976" s="80"/>
      <c r="E976" s="80"/>
      <c r="F976" s="80"/>
      <c r="G976" s="80"/>
      <c r="H976" s="80"/>
    </row>
    <row r="977" spans="1:8" ht="14.25">
      <c r="A977" s="80"/>
      <c r="B977" s="80"/>
      <c r="C977" s="80"/>
      <c r="D977" s="80"/>
      <c r="E977" s="80"/>
      <c r="F977" s="80"/>
      <c r="G977" s="80"/>
      <c r="H977" s="80"/>
    </row>
    <row r="978" spans="1:8" ht="14.25">
      <c r="A978" s="80"/>
      <c r="B978" s="80"/>
      <c r="C978" s="80"/>
      <c r="D978" s="80"/>
      <c r="E978" s="80"/>
      <c r="F978" s="80"/>
      <c r="G978" s="80"/>
      <c r="H978" s="80"/>
    </row>
    <row r="979" spans="1:8" ht="14.25">
      <c r="A979" s="80"/>
      <c r="B979" s="80"/>
      <c r="C979" s="80"/>
      <c r="D979" s="80"/>
      <c r="E979" s="80"/>
      <c r="F979" s="80"/>
      <c r="G979" s="80"/>
      <c r="H979" s="80"/>
    </row>
    <row r="980" spans="1:8" ht="14.25">
      <c r="A980" s="80"/>
      <c r="B980" s="80"/>
      <c r="C980" s="80"/>
      <c r="D980" s="80"/>
      <c r="E980" s="80"/>
      <c r="F980" s="80"/>
      <c r="G980" s="80"/>
      <c r="H980" s="80"/>
    </row>
    <row r="981" spans="1:8" ht="14.25">
      <c r="A981" s="80"/>
      <c r="B981" s="80"/>
      <c r="C981" s="80"/>
      <c r="D981" s="80"/>
      <c r="E981" s="80"/>
      <c r="F981" s="80"/>
      <c r="G981" s="80"/>
      <c r="H981" s="80"/>
    </row>
    <row r="982" spans="1:8" ht="14.25">
      <c r="A982" s="80"/>
      <c r="B982" s="80"/>
      <c r="C982" s="80"/>
      <c r="D982" s="80"/>
      <c r="E982" s="80"/>
      <c r="F982" s="80"/>
      <c r="G982" s="80"/>
      <c r="H982" s="80"/>
    </row>
    <row r="983" spans="1:8" ht="14.25">
      <c r="A983" s="80"/>
      <c r="B983" s="80"/>
      <c r="C983" s="80"/>
      <c r="D983" s="80"/>
      <c r="E983" s="80"/>
      <c r="F983" s="80"/>
      <c r="G983" s="80"/>
      <c r="H983" s="80"/>
    </row>
    <row r="984" spans="1:8" ht="14.25">
      <c r="A984" s="80"/>
      <c r="B984" s="80"/>
      <c r="C984" s="80"/>
      <c r="D984" s="80"/>
      <c r="E984" s="80"/>
      <c r="F984" s="80"/>
      <c r="G984" s="80"/>
      <c r="H984" s="80"/>
    </row>
    <row r="985" spans="1:8" ht="14.25">
      <c r="A985" s="80"/>
      <c r="B985" s="80"/>
      <c r="C985" s="80"/>
      <c r="D985" s="80"/>
      <c r="E985" s="80"/>
      <c r="F985" s="80"/>
      <c r="G985" s="80"/>
      <c r="H985" s="80"/>
    </row>
    <row r="986" spans="1:8" ht="14.25">
      <c r="A986" s="80"/>
      <c r="B986" s="80"/>
      <c r="C986" s="80"/>
      <c r="D986" s="80"/>
      <c r="E986" s="80"/>
      <c r="F986" s="80"/>
      <c r="G986" s="80"/>
      <c r="H986" s="80"/>
    </row>
    <row r="987" spans="1:8" ht="14.25">
      <c r="A987" s="80"/>
      <c r="B987" s="80"/>
      <c r="C987" s="80"/>
      <c r="D987" s="80"/>
      <c r="E987" s="80"/>
      <c r="F987" s="80"/>
      <c r="G987" s="80"/>
      <c r="H987" s="80"/>
    </row>
    <row r="988" spans="1:8" ht="14.25">
      <c r="A988" s="80"/>
      <c r="B988" s="80"/>
      <c r="C988" s="80"/>
      <c r="D988" s="80"/>
      <c r="E988" s="80"/>
      <c r="F988" s="80"/>
      <c r="G988" s="80"/>
      <c r="H988" s="80"/>
    </row>
    <row r="989" spans="1:8" ht="14.25">
      <c r="A989" s="80"/>
      <c r="B989" s="80"/>
      <c r="C989" s="80"/>
      <c r="D989" s="80"/>
      <c r="E989" s="80"/>
      <c r="F989" s="80"/>
      <c r="G989" s="80"/>
      <c r="H989" s="80"/>
    </row>
    <row r="990" spans="1:8" ht="14.25">
      <c r="A990" s="80"/>
      <c r="B990" s="80"/>
      <c r="C990" s="80"/>
      <c r="D990" s="80"/>
      <c r="E990" s="80"/>
      <c r="F990" s="80"/>
      <c r="G990" s="80"/>
      <c r="H990" s="80"/>
    </row>
    <row r="991" spans="1:8" ht="14.25">
      <c r="A991" s="80"/>
      <c r="B991" s="80"/>
      <c r="C991" s="80"/>
      <c r="D991" s="80"/>
      <c r="E991" s="80"/>
      <c r="F991" s="80"/>
      <c r="G991" s="80"/>
      <c r="H991" s="80"/>
    </row>
    <row r="992" spans="1:8" ht="14.25">
      <c r="A992" s="80"/>
      <c r="B992" s="80"/>
      <c r="C992" s="80"/>
      <c r="D992" s="80"/>
      <c r="E992" s="80"/>
      <c r="F992" s="80"/>
      <c r="G992" s="80"/>
      <c r="H992" s="80"/>
    </row>
    <row r="993" spans="1:8" ht="14.25">
      <c r="A993" s="80"/>
      <c r="B993" s="80"/>
      <c r="C993" s="80"/>
      <c r="D993" s="80"/>
      <c r="E993" s="80"/>
      <c r="F993" s="80"/>
      <c r="G993" s="80"/>
      <c r="H993" s="80"/>
    </row>
    <row r="994" spans="1:8" ht="14.25">
      <c r="A994" s="80"/>
      <c r="B994" s="80"/>
      <c r="C994" s="80"/>
      <c r="D994" s="80"/>
      <c r="E994" s="80"/>
      <c r="F994" s="80"/>
      <c r="G994" s="80"/>
      <c r="H994" s="80"/>
    </row>
    <row r="995" spans="1:8" ht="14.25">
      <c r="A995" s="80"/>
      <c r="B995" s="80"/>
      <c r="C995" s="80"/>
      <c r="D995" s="80"/>
      <c r="E995" s="80"/>
      <c r="F995" s="80"/>
      <c r="G995" s="80"/>
      <c r="H995" s="80"/>
    </row>
    <row r="996" spans="1:8" ht="14.25">
      <c r="A996" s="80"/>
      <c r="B996" s="80"/>
      <c r="C996" s="80"/>
      <c r="D996" s="80"/>
      <c r="E996" s="80"/>
      <c r="F996" s="80"/>
      <c r="G996" s="80"/>
      <c r="H996" s="80"/>
    </row>
    <row r="997" spans="1:8" ht="14.25">
      <c r="A997" s="80"/>
      <c r="B997" s="80"/>
      <c r="C997" s="80"/>
      <c r="D997" s="80"/>
      <c r="E997" s="80"/>
      <c r="F997" s="80"/>
      <c r="G997" s="80"/>
      <c r="H997" s="80"/>
    </row>
    <row r="998" spans="1:8" ht="14.25">
      <c r="A998" s="80"/>
      <c r="B998" s="80"/>
      <c r="C998" s="80"/>
      <c r="D998" s="80"/>
      <c r="E998" s="80"/>
      <c r="F998" s="80"/>
      <c r="G998" s="80"/>
      <c r="H998" s="80"/>
    </row>
    <row r="999" spans="1:8" ht="14.25">
      <c r="A999" s="80"/>
      <c r="B999" s="80"/>
      <c r="C999" s="80"/>
      <c r="D999" s="80"/>
      <c r="E999" s="80"/>
      <c r="F999" s="80"/>
      <c r="G999" s="80"/>
      <c r="H999" s="80"/>
    </row>
    <row r="1000" spans="1:8" ht="14.25">
      <c r="A1000" s="80"/>
      <c r="B1000" s="80"/>
      <c r="C1000" s="80"/>
      <c r="D1000" s="80"/>
      <c r="E1000" s="80"/>
      <c r="F1000" s="80"/>
      <c r="G1000" s="80"/>
      <c r="H1000" s="80"/>
    </row>
    <row r="1001" spans="1:8" ht="14.25">
      <c r="A1001" s="80"/>
      <c r="B1001" s="80"/>
      <c r="C1001" s="80"/>
      <c r="D1001" s="80"/>
      <c r="E1001" s="80"/>
      <c r="F1001" s="80"/>
      <c r="G1001" s="80"/>
      <c r="H1001" s="80"/>
    </row>
    <row r="1002" spans="1:8" ht="14.25">
      <c r="A1002" s="80"/>
      <c r="B1002" s="80"/>
      <c r="C1002" s="80"/>
      <c r="D1002" s="80"/>
      <c r="E1002" s="80"/>
      <c r="F1002" s="80"/>
      <c r="G1002" s="80"/>
      <c r="H1002" s="80"/>
    </row>
    <row r="1003" spans="1:8" ht="14.25">
      <c r="A1003" s="80"/>
      <c r="B1003" s="80"/>
      <c r="C1003" s="80"/>
      <c r="D1003" s="80"/>
      <c r="E1003" s="80"/>
      <c r="F1003" s="80"/>
      <c r="G1003" s="80"/>
      <c r="H1003" s="80"/>
    </row>
    <row r="1004" spans="1:8" ht="14.25">
      <c r="A1004" s="80"/>
      <c r="B1004" s="80"/>
      <c r="C1004" s="80"/>
      <c r="D1004" s="80"/>
      <c r="E1004" s="80"/>
      <c r="F1004" s="80"/>
      <c r="G1004" s="80"/>
      <c r="H1004" s="80"/>
    </row>
    <row r="1005" spans="1:8" ht="14.25">
      <c r="A1005" s="80"/>
      <c r="B1005" s="80"/>
      <c r="C1005" s="80"/>
      <c r="D1005" s="80"/>
      <c r="E1005" s="80"/>
      <c r="F1005" s="80"/>
      <c r="G1005" s="80"/>
      <c r="H1005" s="80"/>
    </row>
    <row r="1006" spans="1:8" ht="14.25">
      <c r="A1006" s="80"/>
      <c r="B1006" s="80"/>
      <c r="C1006" s="80"/>
      <c r="D1006" s="80"/>
      <c r="E1006" s="80"/>
      <c r="F1006" s="80"/>
      <c r="G1006" s="80"/>
      <c r="H1006" s="80"/>
    </row>
    <row r="1007" spans="1:8" ht="14.25">
      <c r="A1007" s="80"/>
      <c r="B1007" s="80"/>
      <c r="C1007" s="80"/>
      <c r="D1007" s="80"/>
      <c r="E1007" s="80"/>
      <c r="F1007" s="80"/>
      <c r="G1007" s="80"/>
      <c r="H1007" s="80"/>
    </row>
    <row r="1008" spans="1:8" ht="14.25">
      <c r="A1008" s="80"/>
      <c r="B1008" s="80"/>
      <c r="C1008" s="80"/>
      <c r="D1008" s="80"/>
      <c r="E1008" s="80"/>
      <c r="F1008" s="80"/>
      <c r="G1008" s="80"/>
      <c r="H1008" s="80"/>
    </row>
    <row r="1009" spans="1:8" ht="14.25">
      <c r="A1009" s="80"/>
      <c r="B1009" s="80"/>
      <c r="C1009" s="80"/>
      <c r="D1009" s="80"/>
      <c r="E1009" s="80"/>
      <c r="F1009" s="80"/>
      <c r="G1009" s="80"/>
      <c r="H1009" s="80"/>
    </row>
    <row r="1010" spans="1:8" ht="14.25">
      <c r="A1010" s="80"/>
      <c r="B1010" s="80"/>
      <c r="C1010" s="80"/>
      <c r="D1010" s="80"/>
      <c r="E1010" s="80"/>
      <c r="F1010" s="80"/>
      <c r="G1010" s="80"/>
      <c r="H1010" s="80"/>
    </row>
    <row r="1011" spans="1:8" ht="14.25">
      <c r="A1011" s="80"/>
      <c r="B1011" s="80"/>
      <c r="C1011" s="80"/>
      <c r="D1011" s="80"/>
      <c r="E1011" s="80"/>
      <c r="F1011" s="80"/>
      <c r="G1011" s="80"/>
      <c r="H1011" s="80"/>
    </row>
    <row r="1012" spans="1:8" ht="14.25">
      <c r="A1012" s="80"/>
      <c r="B1012" s="80"/>
      <c r="C1012" s="80"/>
      <c r="D1012" s="80"/>
      <c r="E1012" s="80"/>
      <c r="F1012" s="80"/>
      <c r="G1012" s="80"/>
      <c r="H1012" s="80"/>
    </row>
    <row r="1013" spans="1:8" ht="14.25">
      <c r="A1013" s="80"/>
      <c r="B1013" s="80"/>
      <c r="C1013" s="80"/>
      <c r="D1013" s="80"/>
      <c r="E1013" s="80"/>
      <c r="F1013" s="80"/>
      <c r="G1013" s="80"/>
      <c r="H1013" s="80"/>
    </row>
    <row r="1014" spans="1:8" ht="14.25">
      <c r="A1014" s="80"/>
      <c r="B1014" s="80"/>
      <c r="C1014" s="80"/>
      <c r="D1014" s="80"/>
      <c r="E1014" s="80"/>
      <c r="F1014" s="80"/>
      <c r="G1014" s="80"/>
      <c r="H1014" s="80"/>
    </row>
    <row r="1015" spans="1:8" ht="14.25">
      <c r="A1015" s="80"/>
      <c r="B1015" s="80"/>
      <c r="C1015" s="80"/>
      <c r="D1015" s="80"/>
      <c r="E1015" s="80"/>
      <c r="F1015" s="80"/>
      <c r="G1015" s="80"/>
      <c r="H1015" s="80"/>
    </row>
    <row r="1016" spans="1:8" ht="14.25">
      <c r="A1016" s="80"/>
      <c r="B1016" s="80"/>
      <c r="C1016" s="80"/>
      <c r="D1016" s="80"/>
      <c r="E1016" s="80"/>
      <c r="F1016" s="80"/>
      <c r="G1016" s="80"/>
      <c r="H1016" s="80"/>
    </row>
    <row r="1017" spans="1:8" ht="14.25">
      <c r="A1017" s="80"/>
      <c r="B1017" s="80"/>
      <c r="C1017" s="80"/>
      <c r="D1017" s="80"/>
      <c r="E1017" s="80"/>
      <c r="F1017" s="80"/>
      <c r="G1017" s="80"/>
      <c r="H1017" s="80"/>
    </row>
    <row r="1018" spans="1:8" ht="14.25">
      <c r="A1018" s="80"/>
      <c r="B1018" s="80"/>
      <c r="C1018" s="80"/>
      <c r="D1018" s="80"/>
      <c r="E1018" s="80"/>
      <c r="F1018" s="80"/>
      <c r="G1018" s="80"/>
      <c r="H1018" s="80"/>
    </row>
    <row r="1019" spans="1:8" ht="14.25">
      <c r="A1019" s="80"/>
      <c r="B1019" s="80"/>
      <c r="C1019" s="80"/>
      <c r="D1019" s="80"/>
      <c r="E1019" s="80"/>
      <c r="F1019" s="80"/>
      <c r="G1019" s="80"/>
      <c r="H1019" s="80"/>
    </row>
    <row r="1020" spans="1:8" ht="14.25">
      <c r="A1020" s="80"/>
      <c r="B1020" s="80"/>
      <c r="C1020" s="80"/>
      <c r="D1020" s="80"/>
      <c r="E1020" s="80"/>
      <c r="F1020" s="80"/>
      <c r="G1020" s="80"/>
      <c r="H1020" s="80"/>
    </row>
    <row r="1021" spans="1:8" ht="14.25">
      <c r="A1021" s="80"/>
      <c r="B1021" s="80"/>
      <c r="C1021" s="80"/>
      <c r="D1021" s="80"/>
      <c r="E1021" s="80"/>
      <c r="F1021" s="80"/>
      <c r="G1021" s="80"/>
      <c r="H1021" s="80"/>
    </row>
    <row r="1022" spans="1:8" ht="14.25">
      <c r="A1022" s="80"/>
      <c r="B1022" s="80"/>
      <c r="C1022" s="80"/>
      <c r="D1022" s="80"/>
      <c r="E1022" s="80"/>
      <c r="F1022" s="80"/>
      <c r="G1022" s="80"/>
      <c r="H1022" s="80"/>
    </row>
    <row r="1023" spans="1:8" ht="14.25">
      <c r="A1023" s="80"/>
      <c r="B1023" s="80"/>
      <c r="C1023" s="80"/>
      <c r="D1023" s="80"/>
      <c r="E1023" s="80"/>
      <c r="F1023" s="80"/>
      <c r="G1023" s="80"/>
      <c r="H1023" s="80"/>
    </row>
    <row r="1024" spans="1:8" ht="14.25">
      <c r="A1024" s="80"/>
      <c r="B1024" s="80"/>
      <c r="C1024" s="80"/>
      <c r="D1024" s="80"/>
      <c r="E1024" s="80"/>
      <c r="F1024" s="80"/>
      <c r="G1024" s="80"/>
      <c r="H1024" s="80"/>
    </row>
    <row r="1025" spans="1:8" ht="14.25">
      <c r="A1025" s="80"/>
      <c r="B1025" s="80"/>
      <c r="C1025" s="80"/>
      <c r="D1025" s="80"/>
      <c r="E1025" s="80"/>
      <c r="F1025" s="80"/>
      <c r="G1025" s="80"/>
      <c r="H1025" s="80"/>
    </row>
    <row r="1026" spans="1:8" ht="14.25">
      <c r="A1026" s="80"/>
      <c r="B1026" s="80"/>
      <c r="C1026" s="80"/>
      <c r="D1026" s="80"/>
      <c r="E1026" s="80"/>
      <c r="F1026" s="80"/>
      <c r="G1026" s="80"/>
      <c r="H1026" s="80"/>
    </row>
    <row r="1027" spans="1:8" ht="14.25">
      <c r="A1027" s="80"/>
      <c r="B1027" s="80"/>
      <c r="C1027" s="80"/>
      <c r="D1027" s="80"/>
      <c r="E1027" s="80"/>
      <c r="F1027" s="80"/>
      <c r="G1027" s="80"/>
      <c r="H1027" s="80"/>
    </row>
    <row r="1028" spans="1:8" ht="14.25">
      <c r="A1028" s="80"/>
      <c r="B1028" s="80"/>
      <c r="C1028" s="80"/>
      <c r="D1028" s="80"/>
      <c r="E1028" s="80"/>
      <c r="F1028" s="80"/>
      <c r="G1028" s="80"/>
      <c r="H1028" s="80"/>
    </row>
    <row r="1029" spans="1:8" ht="14.25">
      <c r="A1029" s="80"/>
      <c r="B1029" s="80"/>
      <c r="C1029" s="80"/>
      <c r="D1029" s="80"/>
      <c r="E1029" s="80"/>
      <c r="F1029" s="80"/>
      <c r="G1029" s="80"/>
      <c r="H1029" s="80"/>
    </row>
    <row r="1030" spans="1:8" ht="14.25">
      <c r="A1030" s="80"/>
      <c r="B1030" s="80"/>
      <c r="C1030" s="80"/>
      <c r="D1030" s="80"/>
      <c r="E1030" s="80"/>
      <c r="F1030" s="80"/>
      <c r="G1030" s="80"/>
      <c r="H1030" s="80"/>
    </row>
    <row r="1031" spans="1:8" ht="14.25">
      <c r="A1031" s="80"/>
      <c r="B1031" s="80"/>
      <c r="C1031" s="80"/>
      <c r="D1031" s="80"/>
      <c r="E1031" s="80"/>
      <c r="F1031" s="80"/>
      <c r="G1031" s="80"/>
      <c r="H1031" s="80"/>
    </row>
    <row r="1032" spans="1:8" ht="14.25">
      <c r="A1032" s="80"/>
      <c r="B1032" s="80"/>
      <c r="C1032" s="80"/>
      <c r="D1032" s="80"/>
      <c r="E1032" s="80"/>
      <c r="F1032" s="80"/>
      <c r="G1032" s="80"/>
      <c r="H1032" s="80"/>
    </row>
    <row r="1033" spans="1:8" ht="14.25">
      <c r="A1033" s="80"/>
      <c r="B1033" s="80"/>
      <c r="C1033" s="80"/>
      <c r="D1033" s="80"/>
      <c r="E1033" s="80"/>
      <c r="F1033" s="80"/>
      <c r="G1033" s="80"/>
      <c r="H1033" s="80"/>
    </row>
    <row r="1034" spans="1:8" ht="14.25">
      <c r="A1034" s="80"/>
      <c r="B1034" s="80"/>
      <c r="C1034" s="80"/>
      <c r="D1034" s="80"/>
      <c r="E1034" s="80"/>
      <c r="F1034" s="80"/>
      <c r="G1034" s="80"/>
      <c r="H1034" s="80"/>
    </row>
    <row r="1035" spans="1:8" ht="14.25">
      <c r="A1035" s="80"/>
      <c r="B1035" s="80"/>
      <c r="C1035" s="80"/>
      <c r="D1035" s="80"/>
      <c r="E1035" s="80"/>
      <c r="F1035" s="80"/>
      <c r="G1035" s="80"/>
      <c r="H1035" s="80"/>
    </row>
    <row r="1036" spans="1:8" ht="14.25">
      <c r="A1036" s="80"/>
      <c r="B1036" s="80"/>
      <c r="C1036" s="80"/>
      <c r="D1036" s="80"/>
      <c r="E1036" s="80"/>
      <c r="F1036" s="80"/>
      <c r="G1036" s="80"/>
      <c r="H1036" s="80"/>
    </row>
    <row r="1037" spans="1:8" ht="14.25">
      <c r="A1037" s="80"/>
      <c r="B1037" s="80"/>
      <c r="C1037" s="80"/>
      <c r="D1037" s="80"/>
      <c r="E1037" s="80"/>
      <c r="F1037" s="80"/>
      <c r="G1037" s="80"/>
      <c r="H1037" s="80"/>
    </row>
    <row r="1038" spans="1:8" ht="14.25">
      <c r="A1038" s="80"/>
      <c r="B1038" s="80"/>
      <c r="C1038" s="80"/>
      <c r="D1038" s="80"/>
      <c r="E1038" s="80"/>
      <c r="F1038" s="80"/>
      <c r="G1038" s="80"/>
      <c r="H1038" s="80"/>
    </row>
    <row r="1039" spans="1:8" ht="14.25">
      <c r="A1039" s="80"/>
      <c r="B1039" s="80"/>
      <c r="C1039" s="80"/>
      <c r="D1039" s="80"/>
      <c r="E1039" s="80"/>
      <c r="F1039" s="80"/>
      <c r="G1039" s="80"/>
      <c r="H1039" s="80"/>
    </row>
    <row r="1040" spans="1:8" ht="14.25">
      <c r="A1040" s="80"/>
      <c r="B1040" s="80"/>
      <c r="C1040" s="80"/>
      <c r="D1040" s="80"/>
      <c r="E1040" s="80"/>
      <c r="F1040" s="80"/>
      <c r="G1040" s="80"/>
      <c r="H1040" s="80"/>
    </row>
    <row r="1041" spans="1:8" ht="14.25">
      <c r="A1041" s="80"/>
      <c r="B1041" s="80"/>
      <c r="C1041" s="80"/>
      <c r="D1041" s="80"/>
      <c r="E1041" s="80"/>
      <c r="F1041" s="80"/>
      <c r="G1041" s="80"/>
      <c r="H1041" s="80"/>
    </row>
    <row r="1042" spans="1:8" ht="14.25">
      <c r="A1042" s="80"/>
      <c r="B1042" s="80"/>
      <c r="C1042" s="80"/>
      <c r="D1042" s="80"/>
      <c r="E1042" s="80"/>
      <c r="F1042" s="80"/>
      <c r="G1042" s="80"/>
      <c r="H1042" s="80"/>
    </row>
    <row r="1043" spans="1:8" ht="14.25">
      <c r="A1043" s="80"/>
      <c r="B1043" s="80"/>
      <c r="C1043" s="80"/>
      <c r="D1043" s="80"/>
      <c r="E1043" s="80"/>
      <c r="F1043" s="80"/>
      <c r="G1043" s="80"/>
      <c r="H1043" s="80"/>
    </row>
    <row r="1044" spans="1:8" ht="14.25">
      <c r="A1044" s="80"/>
      <c r="B1044" s="80"/>
      <c r="C1044" s="80"/>
      <c r="D1044" s="80"/>
      <c r="E1044" s="80"/>
      <c r="F1044" s="80"/>
      <c r="G1044" s="80"/>
      <c r="H1044" s="80"/>
    </row>
    <row r="1045" spans="1:8" ht="14.25">
      <c r="A1045" s="80"/>
      <c r="B1045" s="80"/>
      <c r="C1045" s="80"/>
      <c r="D1045" s="80"/>
      <c r="E1045" s="80"/>
      <c r="F1045" s="80"/>
      <c r="G1045" s="80"/>
      <c r="H1045" s="80"/>
    </row>
    <row r="1046" spans="1:8" ht="14.25">
      <c r="A1046" s="80"/>
      <c r="B1046" s="80"/>
      <c r="C1046" s="80"/>
      <c r="D1046" s="80"/>
      <c r="E1046" s="80"/>
      <c r="F1046" s="80"/>
      <c r="G1046" s="80"/>
      <c r="H1046" s="80"/>
    </row>
    <row r="1047" spans="1:8" ht="14.25">
      <c r="A1047" s="80"/>
      <c r="B1047" s="80"/>
      <c r="C1047" s="80"/>
      <c r="D1047" s="80"/>
      <c r="E1047" s="80"/>
      <c r="F1047" s="80"/>
      <c r="G1047" s="80"/>
      <c r="H1047" s="80"/>
    </row>
    <row r="1048" spans="1:8" ht="14.25">
      <c r="A1048" s="80"/>
      <c r="B1048" s="80"/>
      <c r="C1048" s="80"/>
      <c r="D1048" s="80"/>
      <c r="E1048" s="80"/>
      <c r="F1048" s="80"/>
      <c r="G1048" s="80"/>
      <c r="H1048" s="80"/>
    </row>
    <row r="1049" spans="1:8" ht="14.25">
      <c r="A1049" s="80"/>
      <c r="B1049" s="80"/>
      <c r="C1049" s="80"/>
      <c r="D1049" s="80"/>
      <c r="E1049" s="80"/>
      <c r="F1049" s="80"/>
      <c r="G1049" s="80"/>
      <c r="H1049" s="80"/>
    </row>
    <row r="1050" spans="1:8" ht="14.25">
      <c r="A1050" s="80"/>
      <c r="B1050" s="80"/>
      <c r="C1050" s="80"/>
      <c r="D1050" s="80"/>
      <c r="E1050" s="80"/>
      <c r="F1050" s="80"/>
      <c r="G1050" s="80"/>
      <c r="H1050" s="80"/>
    </row>
    <row r="1051" spans="1:8" ht="14.25">
      <c r="A1051" s="80"/>
      <c r="B1051" s="80"/>
      <c r="C1051" s="80"/>
      <c r="D1051" s="80"/>
      <c r="E1051" s="80"/>
      <c r="F1051" s="80"/>
      <c r="G1051" s="80"/>
      <c r="H1051" s="80"/>
    </row>
    <row r="1052" spans="1:8" ht="14.25">
      <c r="A1052" s="80"/>
      <c r="B1052" s="80"/>
      <c r="C1052" s="80"/>
      <c r="D1052" s="80"/>
      <c r="E1052" s="80"/>
      <c r="F1052" s="80"/>
      <c r="G1052" s="80"/>
      <c r="H1052" s="80"/>
    </row>
    <row r="1053" spans="1:8" ht="14.25">
      <c r="A1053" s="80"/>
      <c r="B1053" s="80"/>
      <c r="C1053" s="80"/>
      <c r="D1053" s="80"/>
      <c r="E1053" s="80"/>
      <c r="F1053" s="80"/>
      <c r="G1053" s="80"/>
      <c r="H1053" s="80"/>
    </row>
    <row r="1054" spans="1:8" ht="14.25">
      <c r="A1054" s="80"/>
      <c r="B1054" s="80"/>
      <c r="C1054" s="80"/>
      <c r="D1054" s="80"/>
      <c r="E1054" s="80"/>
      <c r="F1054" s="80"/>
      <c r="G1054" s="80"/>
      <c r="H1054" s="80"/>
    </row>
    <row r="1055" spans="1:8" ht="14.25">
      <c r="A1055" s="80"/>
      <c r="B1055" s="80"/>
      <c r="C1055" s="80"/>
      <c r="D1055" s="80"/>
      <c r="E1055" s="80"/>
      <c r="F1055" s="80"/>
      <c r="G1055" s="80"/>
      <c r="H1055" s="80"/>
    </row>
    <row r="1056" spans="1:8" ht="14.25">
      <c r="A1056" s="80"/>
      <c r="B1056" s="80"/>
      <c r="C1056" s="80"/>
      <c r="D1056" s="80"/>
      <c r="E1056" s="80"/>
      <c r="F1056" s="80"/>
      <c r="G1056" s="80"/>
      <c r="H1056" s="80"/>
    </row>
    <row r="1057" spans="1:8" ht="14.25">
      <c r="A1057" s="80"/>
      <c r="B1057" s="80"/>
      <c r="C1057" s="80"/>
      <c r="D1057" s="80"/>
      <c r="E1057" s="80"/>
      <c r="F1057" s="80"/>
      <c r="G1057" s="80"/>
      <c r="H1057" s="80"/>
    </row>
    <row r="1058" spans="1:8" ht="14.25">
      <c r="A1058" s="80"/>
      <c r="B1058" s="80"/>
      <c r="C1058" s="80"/>
      <c r="D1058" s="80"/>
      <c r="E1058" s="80"/>
      <c r="F1058" s="80"/>
      <c r="G1058" s="80"/>
      <c r="H1058" s="80"/>
    </row>
    <row r="1059" spans="1:8" ht="14.25">
      <c r="A1059" s="80"/>
      <c r="B1059" s="80"/>
      <c r="C1059" s="80"/>
      <c r="D1059" s="80"/>
      <c r="E1059" s="80"/>
      <c r="F1059" s="80"/>
      <c r="G1059" s="80"/>
      <c r="H1059" s="80"/>
    </row>
    <row r="1060" spans="1:8" ht="14.25">
      <c r="A1060" s="80"/>
      <c r="B1060" s="80"/>
      <c r="C1060" s="80"/>
      <c r="D1060" s="80"/>
      <c r="E1060" s="80"/>
      <c r="F1060" s="80"/>
      <c r="G1060" s="80"/>
      <c r="H1060" s="80"/>
    </row>
    <row r="1061" spans="1:8" ht="14.25">
      <c r="A1061" s="80"/>
      <c r="B1061" s="80"/>
      <c r="C1061" s="80"/>
      <c r="D1061" s="80"/>
      <c r="E1061" s="80"/>
      <c r="F1061" s="80"/>
      <c r="G1061" s="80"/>
      <c r="H1061" s="80"/>
    </row>
    <row r="1062" spans="1:8" ht="14.25">
      <c r="A1062" s="80"/>
      <c r="B1062" s="80"/>
      <c r="C1062" s="80"/>
      <c r="D1062" s="80"/>
      <c r="E1062" s="80"/>
      <c r="F1062" s="80"/>
      <c r="G1062" s="80"/>
      <c r="H1062" s="80"/>
    </row>
    <row r="1063" spans="1:8" ht="14.25">
      <c r="A1063" s="80"/>
      <c r="B1063" s="80"/>
      <c r="C1063" s="80"/>
      <c r="D1063" s="80"/>
      <c r="E1063" s="80"/>
      <c r="F1063" s="80"/>
      <c r="G1063" s="80"/>
      <c r="H1063" s="80"/>
    </row>
    <row r="1064" spans="1:8" ht="14.25">
      <c r="A1064" s="80"/>
      <c r="B1064" s="80"/>
      <c r="C1064" s="80"/>
      <c r="D1064" s="80"/>
      <c r="E1064" s="80"/>
      <c r="F1064" s="80"/>
      <c r="G1064" s="80"/>
      <c r="H1064" s="80"/>
    </row>
    <row r="1065" spans="1:8" ht="14.25">
      <c r="A1065" s="80"/>
      <c r="B1065" s="80"/>
      <c r="C1065" s="80"/>
      <c r="D1065" s="80"/>
      <c r="E1065" s="80"/>
      <c r="F1065" s="80"/>
      <c r="G1065" s="80"/>
      <c r="H1065" s="80"/>
    </row>
    <row r="1066" spans="1:8" ht="14.25">
      <c r="A1066" s="80"/>
      <c r="B1066" s="80"/>
      <c r="C1066" s="80"/>
      <c r="D1066" s="80"/>
      <c r="E1066" s="80"/>
      <c r="F1066" s="80"/>
      <c r="G1066" s="80"/>
      <c r="H1066" s="80"/>
    </row>
    <row r="1067" spans="1:8" ht="14.25">
      <c r="A1067" s="80"/>
      <c r="B1067" s="80"/>
      <c r="C1067" s="80"/>
      <c r="D1067" s="80"/>
      <c r="E1067" s="80"/>
      <c r="F1067" s="80"/>
      <c r="G1067" s="80"/>
      <c r="H1067" s="80"/>
    </row>
    <row r="1068" spans="1:8" ht="14.25">
      <c r="A1068" s="80"/>
      <c r="B1068" s="80"/>
      <c r="C1068" s="80"/>
      <c r="D1068" s="80"/>
      <c r="E1068" s="80"/>
      <c r="F1068" s="80"/>
      <c r="G1068" s="80"/>
      <c r="H1068" s="80"/>
    </row>
    <row r="1069" spans="1:8" ht="14.25">
      <c r="A1069" s="80"/>
      <c r="B1069" s="80"/>
      <c r="C1069" s="80"/>
      <c r="D1069" s="80"/>
      <c r="E1069" s="80"/>
      <c r="F1069" s="80"/>
      <c r="G1069" s="80"/>
      <c r="H1069" s="80"/>
    </row>
    <row r="1070" spans="1:8" ht="14.25">
      <c r="A1070" s="80"/>
      <c r="B1070" s="80"/>
      <c r="C1070" s="80"/>
      <c r="D1070" s="80"/>
      <c r="E1070" s="80"/>
      <c r="F1070" s="80"/>
      <c r="G1070" s="80"/>
      <c r="H1070" s="80"/>
    </row>
    <row r="1071" spans="1:8" ht="14.25">
      <c r="A1071" s="80"/>
      <c r="B1071" s="80"/>
      <c r="C1071" s="80"/>
      <c r="D1071" s="80"/>
      <c r="E1071" s="80"/>
      <c r="F1071" s="80"/>
      <c r="G1071" s="80"/>
      <c r="H1071" s="80"/>
    </row>
    <row r="1072" spans="1:8" ht="14.25">
      <c r="A1072" s="80"/>
      <c r="B1072" s="80"/>
      <c r="C1072" s="80"/>
      <c r="D1072" s="80"/>
      <c r="E1072" s="80"/>
      <c r="F1072" s="80"/>
      <c r="G1072" s="80"/>
      <c r="H1072" s="80"/>
    </row>
    <row r="1073" spans="1:8" ht="14.25">
      <c r="A1073" s="80"/>
      <c r="B1073" s="80"/>
      <c r="C1073" s="80"/>
      <c r="D1073" s="80"/>
      <c r="E1073" s="80"/>
      <c r="F1073" s="80"/>
      <c r="G1073" s="80"/>
      <c r="H1073" s="80"/>
    </row>
    <row r="1074" spans="1:8" ht="14.25">
      <c r="A1074" s="80"/>
      <c r="B1074" s="80"/>
      <c r="C1074" s="80"/>
      <c r="D1074" s="80"/>
      <c r="E1074" s="80"/>
      <c r="F1074" s="80"/>
      <c r="G1074" s="80"/>
      <c r="H1074" s="80"/>
    </row>
    <row r="1075" spans="1:8" ht="14.25">
      <c r="A1075" s="80"/>
      <c r="B1075" s="80"/>
      <c r="C1075" s="80"/>
      <c r="D1075" s="80"/>
      <c r="E1075" s="80"/>
      <c r="F1075" s="80"/>
      <c r="G1075" s="80"/>
      <c r="H1075" s="80"/>
    </row>
    <row r="1076" spans="1:8" ht="14.25">
      <c r="A1076" s="80"/>
      <c r="B1076" s="80"/>
      <c r="C1076" s="80"/>
      <c r="D1076" s="80"/>
      <c r="E1076" s="80"/>
      <c r="F1076" s="80"/>
      <c r="G1076" s="80"/>
      <c r="H1076" s="80"/>
    </row>
    <row r="1077" spans="1:8" ht="14.25">
      <c r="A1077" s="80"/>
      <c r="B1077" s="80"/>
      <c r="C1077" s="80"/>
      <c r="D1077" s="80"/>
      <c r="E1077" s="80"/>
      <c r="F1077" s="80"/>
      <c r="G1077" s="80"/>
      <c r="H1077" s="80"/>
    </row>
    <row r="1078" spans="1:8" ht="14.25">
      <c r="A1078" s="80"/>
      <c r="B1078" s="80"/>
      <c r="C1078" s="80"/>
      <c r="D1078" s="80"/>
      <c r="E1078" s="80"/>
      <c r="F1078" s="80"/>
      <c r="G1078" s="80"/>
      <c r="H1078" s="80"/>
    </row>
    <row r="1079" spans="1:8" ht="14.25">
      <c r="A1079" s="80"/>
      <c r="B1079" s="80"/>
      <c r="C1079" s="80"/>
      <c r="D1079" s="80"/>
      <c r="E1079" s="80"/>
      <c r="F1079" s="80"/>
      <c r="G1079" s="80"/>
      <c r="H1079" s="80"/>
    </row>
    <row r="1080" spans="1:8" ht="14.25">
      <c r="A1080" s="80"/>
      <c r="B1080" s="80"/>
      <c r="C1080" s="80"/>
      <c r="D1080" s="80"/>
      <c r="E1080" s="80"/>
      <c r="F1080" s="80"/>
      <c r="G1080" s="80"/>
      <c r="H1080" s="80"/>
    </row>
    <row r="1081" spans="1:8" ht="14.25">
      <c r="A1081" s="80"/>
      <c r="B1081" s="80"/>
      <c r="C1081" s="80"/>
      <c r="D1081" s="80"/>
      <c r="E1081" s="80"/>
      <c r="F1081" s="80"/>
      <c r="G1081" s="80"/>
      <c r="H1081" s="80"/>
    </row>
    <row r="1082" spans="1:8" ht="14.25">
      <c r="A1082" s="80"/>
      <c r="B1082" s="80"/>
      <c r="C1082" s="80"/>
      <c r="D1082" s="80"/>
      <c r="E1082" s="80"/>
      <c r="F1082" s="80"/>
      <c r="G1082" s="80"/>
      <c r="H1082" s="80"/>
    </row>
    <row r="1083" spans="1:8" ht="14.25">
      <c r="A1083" s="80"/>
      <c r="B1083" s="80"/>
      <c r="C1083" s="80"/>
      <c r="D1083" s="80"/>
      <c r="E1083" s="80"/>
      <c r="F1083" s="80"/>
      <c r="G1083" s="80"/>
      <c r="H1083" s="80"/>
    </row>
    <row r="1084" spans="1:8" ht="14.25">
      <c r="A1084" s="80"/>
      <c r="B1084" s="80"/>
      <c r="C1084" s="80"/>
      <c r="D1084" s="80"/>
      <c r="E1084" s="80"/>
      <c r="F1084" s="80"/>
      <c r="G1084" s="80"/>
      <c r="H1084" s="80"/>
    </row>
    <row r="1085" spans="1:8" ht="14.25">
      <c r="A1085" s="80"/>
      <c r="B1085" s="80"/>
      <c r="C1085" s="80"/>
      <c r="D1085" s="80"/>
      <c r="E1085" s="80"/>
      <c r="F1085" s="80"/>
      <c r="G1085" s="80"/>
      <c r="H1085" s="80"/>
    </row>
    <row r="1086" spans="1:8" ht="14.25">
      <c r="A1086" s="80"/>
      <c r="B1086" s="80"/>
      <c r="C1086" s="80"/>
      <c r="D1086" s="80"/>
      <c r="E1086" s="80"/>
      <c r="F1086" s="80"/>
      <c r="G1086" s="80"/>
      <c r="H1086" s="80"/>
    </row>
    <row r="1087" spans="1:8" ht="14.25">
      <c r="A1087" s="80"/>
      <c r="B1087" s="80"/>
      <c r="C1087" s="80"/>
      <c r="D1087" s="80"/>
      <c r="E1087" s="80"/>
      <c r="F1087" s="80"/>
      <c r="G1087" s="80"/>
      <c r="H1087" s="80"/>
    </row>
    <row r="1088" spans="1:8" ht="14.25">
      <c r="A1088" s="80"/>
      <c r="B1088" s="80"/>
      <c r="C1088" s="80"/>
      <c r="D1088" s="80"/>
      <c r="E1088" s="80"/>
      <c r="F1088" s="80"/>
      <c r="G1088" s="80"/>
      <c r="H1088" s="80"/>
    </row>
    <row r="1089" spans="1:8" ht="14.25">
      <c r="A1089" s="80"/>
      <c r="B1089" s="80"/>
      <c r="C1089" s="80"/>
      <c r="D1089" s="80"/>
      <c r="E1089" s="80"/>
      <c r="F1089" s="80"/>
      <c r="G1089" s="80"/>
      <c r="H1089" s="80"/>
    </row>
    <row r="1090" spans="1:8" ht="14.25">
      <c r="A1090" s="80"/>
      <c r="B1090" s="80"/>
      <c r="C1090" s="80"/>
      <c r="D1090" s="80"/>
      <c r="E1090" s="80"/>
      <c r="F1090" s="80"/>
      <c r="G1090" s="80"/>
      <c r="H1090" s="80"/>
    </row>
    <row r="1091" spans="1:8" ht="14.25">
      <c r="A1091" s="80"/>
      <c r="B1091" s="80"/>
      <c r="C1091" s="80"/>
      <c r="D1091" s="80"/>
      <c r="E1091" s="80"/>
      <c r="F1091" s="80"/>
      <c r="G1091" s="80"/>
      <c r="H1091" s="80"/>
    </row>
    <row r="1092" spans="1:8" ht="14.25">
      <c r="A1092" s="80"/>
      <c r="B1092" s="80"/>
      <c r="C1092" s="80"/>
      <c r="D1092" s="80"/>
      <c r="E1092" s="80"/>
      <c r="F1092" s="80"/>
      <c r="G1092" s="80"/>
      <c r="H1092" s="80"/>
    </row>
    <row r="1093" spans="1:8" ht="14.25">
      <c r="A1093" s="80"/>
      <c r="B1093" s="80"/>
      <c r="C1093" s="80"/>
      <c r="D1093" s="80"/>
      <c r="E1093" s="80"/>
      <c r="F1093" s="80"/>
      <c r="G1093" s="80"/>
      <c r="H1093" s="80"/>
    </row>
    <row r="1094" spans="1:8" ht="14.25">
      <c r="A1094" s="80"/>
      <c r="B1094" s="80"/>
      <c r="C1094" s="80"/>
      <c r="D1094" s="80"/>
      <c r="E1094" s="80"/>
      <c r="F1094" s="80"/>
      <c r="G1094" s="80"/>
      <c r="H1094" s="80"/>
    </row>
    <row r="1095" spans="1:8" ht="14.25">
      <c r="A1095" s="80"/>
      <c r="B1095" s="80"/>
      <c r="C1095" s="80"/>
      <c r="D1095" s="80"/>
      <c r="E1095" s="80"/>
      <c r="F1095" s="80"/>
      <c r="G1095" s="80"/>
      <c r="H1095" s="80"/>
    </row>
    <row r="1096" spans="1:8" ht="14.25">
      <c r="A1096" s="80"/>
      <c r="B1096" s="80"/>
      <c r="C1096" s="80"/>
      <c r="D1096" s="80"/>
      <c r="E1096" s="80"/>
      <c r="F1096" s="80"/>
      <c r="G1096" s="80"/>
      <c r="H1096" s="80"/>
    </row>
    <row r="1097" spans="1:8" ht="14.25">
      <c r="A1097" s="80"/>
      <c r="B1097" s="80"/>
      <c r="C1097" s="80"/>
      <c r="D1097" s="80"/>
      <c r="E1097" s="80"/>
      <c r="F1097" s="80"/>
      <c r="G1097" s="80"/>
      <c r="H1097" s="80"/>
    </row>
    <row r="1098" spans="1:8" ht="14.25">
      <c r="A1098" s="80"/>
      <c r="B1098" s="80"/>
      <c r="C1098" s="80"/>
      <c r="D1098" s="80"/>
      <c r="E1098" s="80"/>
      <c r="F1098" s="80"/>
      <c r="G1098" s="80"/>
      <c r="H1098" s="80"/>
    </row>
    <row r="1099" spans="1:8" ht="14.25">
      <c r="A1099" s="80"/>
      <c r="B1099" s="80"/>
      <c r="C1099" s="80"/>
      <c r="D1099" s="80"/>
      <c r="E1099" s="80"/>
      <c r="F1099" s="80"/>
      <c r="G1099" s="80"/>
      <c r="H1099" s="80"/>
    </row>
    <row r="1100" spans="1:8" ht="14.25">
      <c r="A1100" s="80"/>
      <c r="B1100" s="80"/>
      <c r="C1100" s="80"/>
      <c r="D1100" s="80"/>
      <c r="E1100" s="80"/>
      <c r="F1100" s="80"/>
      <c r="G1100" s="80"/>
      <c r="H1100" s="80"/>
    </row>
    <row r="1101" spans="1:8" ht="14.25">
      <c r="A1101" s="80"/>
      <c r="B1101" s="80"/>
      <c r="C1101" s="80"/>
      <c r="D1101" s="80"/>
      <c r="E1101" s="80"/>
      <c r="F1101" s="80"/>
      <c r="G1101" s="80"/>
      <c r="H1101" s="80"/>
    </row>
    <row r="1102" spans="1:8" ht="14.25">
      <c r="A1102" s="80"/>
      <c r="B1102" s="80"/>
      <c r="C1102" s="80"/>
      <c r="D1102" s="80"/>
      <c r="E1102" s="80"/>
      <c r="F1102" s="80"/>
      <c r="G1102" s="80"/>
      <c r="H1102" s="80"/>
    </row>
    <row r="1103" spans="1:8" ht="14.25">
      <c r="A1103" s="80"/>
      <c r="B1103" s="80"/>
      <c r="C1103" s="80"/>
      <c r="D1103" s="80"/>
      <c r="E1103" s="80"/>
      <c r="F1103" s="80"/>
      <c r="G1103" s="80"/>
      <c r="H1103" s="80"/>
    </row>
    <row r="1104" spans="1:8" ht="14.25">
      <c r="A1104" s="80"/>
      <c r="B1104" s="80"/>
      <c r="C1104" s="80"/>
      <c r="D1104" s="80"/>
      <c r="E1104" s="80"/>
      <c r="F1104" s="80"/>
      <c r="G1104" s="80"/>
      <c r="H1104" s="80"/>
    </row>
    <row r="1105" spans="1:8" ht="14.25">
      <c r="A1105" s="80"/>
      <c r="B1105" s="80"/>
      <c r="C1105" s="80"/>
      <c r="D1105" s="80"/>
      <c r="E1105" s="80"/>
      <c r="F1105" s="80"/>
      <c r="G1105" s="80"/>
      <c r="H1105" s="80"/>
    </row>
    <row r="1106" spans="1:8" ht="14.25">
      <c r="A1106" s="80"/>
      <c r="B1106" s="80"/>
      <c r="C1106" s="80"/>
      <c r="D1106" s="80"/>
      <c r="E1106" s="80"/>
      <c r="F1106" s="80"/>
      <c r="G1106" s="80"/>
      <c r="H1106" s="80"/>
    </row>
    <row r="1107" spans="1:8" ht="14.25">
      <c r="A1107" s="80"/>
      <c r="B1107" s="80"/>
      <c r="C1107" s="80"/>
      <c r="D1107" s="80"/>
      <c r="E1107" s="80"/>
      <c r="F1107" s="80"/>
      <c r="G1107" s="80"/>
      <c r="H1107" s="80"/>
    </row>
    <row r="1108" spans="1:8" ht="14.25">
      <c r="A1108" s="80"/>
      <c r="B1108" s="80"/>
      <c r="C1108" s="80"/>
      <c r="D1108" s="80"/>
      <c r="E1108" s="80"/>
      <c r="F1108" s="80"/>
      <c r="G1108" s="80"/>
      <c r="H1108" s="80"/>
    </row>
    <row r="1109" spans="1:8" ht="14.25">
      <c r="A1109" s="80"/>
      <c r="B1109" s="80"/>
      <c r="C1109" s="80"/>
      <c r="D1109" s="80"/>
      <c r="E1109" s="80"/>
      <c r="F1109" s="80"/>
      <c r="G1109" s="80"/>
      <c r="H1109" s="80"/>
    </row>
    <row r="1110" spans="1:8" ht="14.25">
      <c r="A1110" s="80"/>
      <c r="B1110" s="80"/>
      <c r="C1110" s="80"/>
      <c r="D1110" s="80"/>
      <c r="E1110" s="80"/>
      <c r="F1110" s="80"/>
      <c r="G1110" s="80"/>
      <c r="H1110" s="80"/>
    </row>
    <row r="1111" spans="1:8" ht="14.25">
      <c r="A1111" s="80"/>
      <c r="B1111" s="80"/>
      <c r="C1111" s="80"/>
      <c r="D1111" s="80"/>
      <c r="E1111" s="80"/>
      <c r="F1111" s="80"/>
      <c r="G1111" s="80"/>
      <c r="H1111" s="80"/>
    </row>
    <row r="1112" spans="1:8" ht="14.25">
      <c r="A1112" s="80"/>
      <c r="B1112" s="80"/>
      <c r="C1112" s="80"/>
      <c r="D1112" s="80"/>
      <c r="E1112" s="80"/>
      <c r="F1112" s="80"/>
      <c r="G1112" s="80"/>
      <c r="H1112" s="80"/>
    </row>
    <row r="1113" spans="1:8" ht="14.25">
      <c r="A1113" s="80"/>
      <c r="B1113" s="80"/>
      <c r="C1113" s="80"/>
      <c r="D1113" s="80"/>
      <c r="E1113" s="80"/>
      <c r="F1113" s="80"/>
      <c r="G1113" s="80"/>
      <c r="H1113" s="80"/>
    </row>
    <row r="1114" spans="1:8" ht="14.25">
      <c r="A1114" s="80"/>
      <c r="B1114" s="80"/>
      <c r="C1114" s="80"/>
      <c r="D1114" s="80"/>
      <c r="E1114" s="80"/>
      <c r="F1114" s="80"/>
      <c r="G1114" s="80"/>
      <c r="H1114" s="80"/>
    </row>
    <row r="1115" spans="1:8" ht="14.25">
      <c r="A1115" s="80"/>
      <c r="B1115" s="80"/>
      <c r="C1115" s="80"/>
      <c r="D1115" s="80"/>
      <c r="E1115" s="80"/>
      <c r="F1115" s="80"/>
      <c r="G1115" s="80"/>
      <c r="H1115" s="80"/>
    </row>
    <row r="1116" spans="1:8" ht="14.25">
      <c r="A1116" s="80"/>
      <c r="B1116" s="80"/>
      <c r="C1116" s="80"/>
      <c r="D1116" s="80"/>
      <c r="E1116" s="80"/>
      <c r="F1116" s="80"/>
      <c r="G1116" s="80"/>
      <c r="H1116" s="80"/>
    </row>
    <row r="1117" spans="1:8" ht="14.25">
      <c r="A1117" s="80"/>
      <c r="B1117" s="80"/>
      <c r="C1117" s="80"/>
      <c r="D1117" s="80"/>
      <c r="E1117" s="80"/>
      <c r="F1117" s="80"/>
      <c r="G1117" s="80"/>
      <c r="H1117" s="80"/>
    </row>
    <row r="1118" spans="1:8" ht="14.25">
      <c r="A1118" s="80"/>
      <c r="B1118" s="80"/>
      <c r="C1118" s="80"/>
      <c r="D1118" s="80"/>
      <c r="E1118" s="80"/>
      <c r="F1118" s="80"/>
      <c r="G1118" s="80"/>
      <c r="H1118" s="80"/>
    </row>
    <row r="1119" spans="1:8" ht="14.25">
      <c r="A1119" s="80"/>
      <c r="B1119" s="80"/>
      <c r="C1119" s="80"/>
      <c r="D1119" s="80"/>
      <c r="E1119" s="80"/>
      <c r="F1119" s="80"/>
      <c r="G1119" s="80"/>
      <c r="H1119" s="80"/>
    </row>
    <row r="1120" spans="1:8" ht="14.25">
      <c r="A1120" s="80"/>
      <c r="B1120" s="80"/>
      <c r="C1120" s="80"/>
      <c r="D1120" s="80"/>
      <c r="E1120" s="80"/>
      <c r="F1120" s="80"/>
      <c r="G1120" s="80"/>
      <c r="H1120" s="80"/>
    </row>
    <row r="1121" spans="1:8" ht="14.25">
      <c r="A1121" s="80"/>
      <c r="B1121" s="80"/>
      <c r="C1121" s="80"/>
      <c r="D1121" s="80"/>
      <c r="E1121" s="80"/>
      <c r="F1121" s="80"/>
      <c r="G1121" s="80"/>
      <c r="H1121" s="80"/>
    </row>
    <row r="1122" spans="1:8" ht="14.25">
      <c r="A1122" s="80"/>
      <c r="B1122" s="80"/>
      <c r="C1122" s="80"/>
      <c r="D1122" s="80"/>
      <c r="E1122" s="80"/>
      <c r="F1122" s="80"/>
      <c r="G1122" s="80"/>
      <c r="H1122" s="80"/>
    </row>
    <row r="1123" spans="1:8" ht="14.25">
      <c r="A1123" s="80"/>
      <c r="B1123" s="80"/>
      <c r="C1123" s="80"/>
      <c r="D1123" s="80"/>
      <c r="E1123" s="80"/>
      <c r="F1123" s="80"/>
      <c r="G1123" s="80"/>
      <c r="H1123" s="80"/>
    </row>
    <row r="1124" spans="1:8" ht="14.25">
      <c r="A1124" s="80"/>
      <c r="B1124" s="80"/>
      <c r="C1124" s="80"/>
      <c r="D1124" s="80"/>
      <c r="E1124" s="80"/>
      <c r="F1124" s="80"/>
      <c r="G1124" s="80"/>
      <c r="H1124" s="80"/>
    </row>
    <row r="1125" spans="1:8" ht="14.25">
      <c r="A1125" s="80"/>
      <c r="B1125" s="80"/>
      <c r="C1125" s="80"/>
      <c r="D1125" s="80"/>
      <c r="E1125" s="80"/>
      <c r="F1125" s="80"/>
      <c r="G1125" s="80"/>
      <c r="H1125" s="80"/>
    </row>
    <row r="1126" spans="1:8" ht="14.25">
      <c r="A1126" s="80"/>
      <c r="B1126" s="80"/>
      <c r="C1126" s="80"/>
      <c r="D1126" s="80"/>
      <c r="E1126" s="80"/>
      <c r="F1126" s="80"/>
      <c r="G1126" s="80"/>
      <c r="H1126" s="80"/>
    </row>
    <row r="1127" spans="1:8" ht="14.25">
      <c r="A1127" s="80"/>
      <c r="B1127" s="80"/>
      <c r="C1127" s="80"/>
      <c r="D1127" s="80"/>
      <c r="E1127" s="80"/>
      <c r="F1127" s="80"/>
      <c r="G1127" s="80"/>
      <c r="H1127" s="80"/>
    </row>
    <row r="1128" spans="1:8" ht="14.25">
      <c r="A1128" s="80"/>
      <c r="B1128" s="80"/>
      <c r="C1128" s="80"/>
      <c r="D1128" s="80"/>
      <c r="E1128" s="80"/>
      <c r="F1128" s="80"/>
      <c r="G1128" s="80"/>
      <c r="H1128" s="80"/>
    </row>
    <row r="1129" spans="1:8" ht="14.25">
      <c r="A1129" s="80"/>
      <c r="B1129" s="80"/>
      <c r="C1129" s="80"/>
      <c r="D1129" s="80"/>
      <c r="E1129" s="80"/>
      <c r="F1129" s="80"/>
      <c r="G1129" s="80"/>
      <c r="H1129" s="80"/>
    </row>
    <row r="1130" spans="1:8" ht="14.25">
      <c r="A1130" s="80"/>
      <c r="B1130" s="80"/>
      <c r="C1130" s="80"/>
      <c r="D1130" s="80"/>
      <c r="E1130" s="80"/>
      <c r="F1130" s="80"/>
      <c r="G1130" s="80"/>
      <c r="H1130" s="80"/>
    </row>
    <row r="1131" spans="1:8" ht="14.25">
      <c r="A1131" s="80"/>
      <c r="B1131" s="80"/>
      <c r="C1131" s="80"/>
      <c r="D1131" s="80"/>
      <c r="E1131" s="80"/>
      <c r="F1131" s="80"/>
      <c r="G1131" s="80"/>
      <c r="H1131" s="80"/>
    </row>
    <row r="1132" spans="1:8" ht="14.25">
      <c r="A1132" s="80"/>
      <c r="B1132" s="80"/>
      <c r="C1132" s="80"/>
      <c r="D1132" s="80"/>
      <c r="E1132" s="80"/>
      <c r="F1132" s="80"/>
      <c r="G1132" s="80"/>
      <c r="H1132" s="80"/>
    </row>
    <row r="1133" spans="1:8" ht="14.25">
      <c r="A1133" s="80"/>
      <c r="B1133" s="80"/>
      <c r="C1133" s="80"/>
      <c r="D1133" s="80"/>
      <c r="E1133" s="80"/>
      <c r="F1133" s="80"/>
      <c r="G1133" s="80"/>
      <c r="H1133" s="80"/>
    </row>
    <row r="1134" spans="1:8" ht="14.25">
      <c r="A1134" s="80"/>
      <c r="B1134" s="80"/>
      <c r="C1134" s="80"/>
      <c r="D1134" s="80"/>
      <c r="E1134" s="80"/>
      <c r="F1134" s="80"/>
      <c r="G1134" s="80"/>
      <c r="H1134" s="80"/>
    </row>
    <row r="1135" spans="1:8" ht="14.25">
      <c r="A1135" s="80"/>
      <c r="B1135" s="80"/>
      <c r="C1135" s="80"/>
      <c r="D1135" s="80"/>
      <c r="E1135" s="80"/>
      <c r="F1135" s="80"/>
      <c r="G1135" s="80"/>
      <c r="H1135" s="80"/>
    </row>
    <row r="1136" spans="1:8" ht="14.25">
      <c r="A1136" s="80"/>
      <c r="B1136" s="80"/>
      <c r="C1136" s="80"/>
      <c r="D1136" s="80"/>
      <c r="E1136" s="80"/>
      <c r="F1136" s="80"/>
      <c r="G1136" s="80"/>
      <c r="H1136" s="80"/>
    </row>
    <row r="1137" spans="1:8" ht="14.25">
      <c r="A1137" s="80"/>
      <c r="B1137" s="80"/>
      <c r="C1137" s="80"/>
      <c r="D1137" s="80"/>
      <c r="E1137" s="80"/>
      <c r="F1137" s="80"/>
      <c r="G1137" s="80"/>
      <c r="H1137" s="80"/>
    </row>
    <row r="1138" spans="1:8" ht="14.25">
      <c r="A1138" s="80"/>
      <c r="B1138" s="80"/>
      <c r="C1138" s="80"/>
      <c r="D1138" s="80"/>
      <c r="E1138" s="80"/>
      <c r="F1138" s="80"/>
      <c r="G1138" s="80"/>
      <c r="H1138" s="80"/>
    </row>
    <row r="1139" spans="1:8" ht="14.25">
      <c r="A1139" s="80"/>
      <c r="B1139" s="80"/>
      <c r="C1139" s="80"/>
      <c r="D1139" s="80"/>
      <c r="E1139" s="80"/>
      <c r="F1139" s="80"/>
      <c r="G1139" s="80"/>
      <c r="H1139" s="80"/>
    </row>
    <row r="1140" spans="1:8" ht="14.25">
      <c r="A1140" s="80"/>
      <c r="B1140" s="80"/>
      <c r="C1140" s="80"/>
      <c r="D1140" s="80"/>
      <c r="E1140" s="80"/>
      <c r="F1140" s="80"/>
      <c r="G1140" s="80"/>
      <c r="H1140" s="80"/>
    </row>
    <row r="1141" spans="1:8" ht="14.25">
      <c r="A1141" s="80"/>
      <c r="B1141" s="80"/>
      <c r="C1141" s="80"/>
      <c r="D1141" s="80"/>
      <c r="E1141" s="80"/>
      <c r="F1141" s="80"/>
      <c r="G1141" s="80"/>
      <c r="H1141" s="80"/>
    </row>
    <row r="1142" spans="1:8" ht="14.25">
      <c r="A1142" s="80"/>
      <c r="B1142" s="80"/>
      <c r="C1142" s="80"/>
      <c r="D1142" s="80"/>
      <c r="E1142" s="80"/>
      <c r="F1142" s="80"/>
      <c r="G1142" s="80"/>
      <c r="H1142" s="80"/>
    </row>
    <row r="1143" spans="1:8" ht="14.25">
      <c r="A1143" s="80"/>
      <c r="B1143" s="80"/>
      <c r="C1143" s="80"/>
      <c r="D1143" s="80"/>
      <c r="E1143" s="80"/>
      <c r="F1143" s="80"/>
      <c r="G1143" s="80"/>
      <c r="H1143" s="80"/>
    </row>
    <row r="1144" spans="1:8" ht="14.25">
      <c r="A1144" s="80"/>
      <c r="B1144" s="80"/>
      <c r="C1144" s="80"/>
      <c r="D1144" s="80"/>
      <c r="E1144" s="80"/>
      <c r="F1144" s="80"/>
      <c r="G1144" s="80"/>
      <c r="H1144" s="80"/>
    </row>
    <row r="1145" spans="1:8" ht="14.25">
      <c r="A1145" s="80"/>
      <c r="B1145" s="80"/>
      <c r="C1145" s="80"/>
      <c r="D1145" s="80"/>
      <c r="E1145" s="80"/>
      <c r="F1145" s="80"/>
      <c r="G1145" s="80"/>
      <c r="H1145" s="80"/>
    </row>
    <row r="1146" spans="1:8" ht="14.25">
      <c r="A1146" s="80"/>
      <c r="B1146" s="80"/>
      <c r="C1146" s="80"/>
      <c r="D1146" s="80"/>
      <c r="E1146" s="80"/>
      <c r="F1146" s="80"/>
      <c r="G1146" s="80"/>
      <c r="H1146" s="80"/>
    </row>
    <row r="1147" spans="1:8" ht="14.25">
      <c r="A1147" s="80"/>
      <c r="B1147" s="80"/>
      <c r="C1147" s="80"/>
      <c r="D1147" s="80"/>
      <c r="E1147" s="80"/>
      <c r="F1147" s="80"/>
      <c r="G1147" s="80"/>
      <c r="H1147" s="80"/>
    </row>
    <row r="1148" spans="1:8" ht="14.25">
      <c r="A1148" s="80"/>
      <c r="B1148" s="80"/>
      <c r="C1148" s="80"/>
      <c r="D1148" s="80"/>
      <c r="E1148" s="80"/>
      <c r="F1148" s="80"/>
      <c r="G1148" s="80"/>
      <c r="H1148" s="80"/>
    </row>
    <row r="1149" spans="1:8" ht="14.25">
      <c r="A1149" s="80"/>
      <c r="B1149" s="80"/>
      <c r="C1149" s="80"/>
      <c r="D1149" s="80"/>
      <c r="E1149" s="80"/>
      <c r="F1149" s="80"/>
      <c r="G1149" s="80"/>
      <c r="H1149" s="80"/>
    </row>
    <row r="1150" spans="1:8" ht="14.25">
      <c r="A1150" s="80"/>
      <c r="B1150" s="80"/>
      <c r="C1150" s="80"/>
      <c r="D1150" s="80"/>
      <c r="E1150" s="80"/>
      <c r="F1150" s="80"/>
      <c r="G1150" s="80"/>
      <c r="H1150" s="80"/>
    </row>
    <row r="1151" spans="1:8" ht="14.25">
      <c r="A1151" s="80"/>
      <c r="B1151" s="80"/>
      <c r="C1151" s="80"/>
      <c r="D1151" s="80"/>
      <c r="E1151" s="80"/>
      <c r="F1151" s="80"/>
      <c r="G1151" s="80"/>
      <c r="H1151" s="80"/>
    </row>
    <row r="1152" spans="1:8" ht="14.25">
      <c r="A1152" s="80"/>
      <c r="B1152" s="80"/>
      <c r="C1152" s="80"/>
      <c r="D1152" s="80"/>
      <c r="E1152" s="80"/>
      <c r="F1152" s="80"/>
      <c r="G1152" s="80"/>
      <c r="H1152" s="80"/>
    </row>
    <row r="1153" spans="1:8" ht="14.25">
      <c r="A1153" s="80"/>
      <c r="B1153" s="80"/>
      <c r="C1153" s="80"/>
      <c r="D1153" s="80"/>
      <c r="E1153" s="80"/>
      <c r="F1153" s="80"/>
      <c r="G1153" s="80"/>
      <c r="H1153" s="80"/>
    </row>
    <row r="1154" spans="1:8" ht="14.25">
      <c r="A1154" s="80"/>
      <c r="B1154" s="80"/>
      <c r="C1154" s="80"/>
      <c r="D1154" s="80"/>
      <c r="E1154" s="80"/>
      <c r="F1154" s="80"/>
      <c r="G1154" s="80"/>
      <c r="H1154" s="80"/>
    </row>
    <row r="1155" spans="1:8" ht="14.25">
      <c r="A1155" s="80"/>
      <c r="B1155" s="80"/>
      <c r="C1155" s="80"/>
      <c r="D1155" s="80"/>
      <c r="E1155" s="80"/>
      <c r="F1155" s="80"/>
      <c r="G1155" s="80"/>
      <c r="H1155" s="80"/>
    </row>
    <row r="1156" spans="1:8" ht="14.25">
      <c r="A1156" s="80"/>
      <c r="B1156" s="80"/>
      <c r="C1156" s="80"/>
      <c r="D1156" s="80"/>
      <c r="E1156" s="80"/>
      <c r="F1156" s="80"/>
      <c r="G1156" s="80"/>
      <c r="H1156" s="80"/>
    </row>
    <row r="1157" spans="1:8" ht="14.25">
      <c r="A1157" s="80"/>
      <c r="B1157" s="80"/>
      <c r="C1157" s="80"/>
      <c r="D1157" s="80"/>
      <c r="E1157" s="80"/>
      <c r="F1157" s="80"/>
      <c r="G1157" s="80"/>
      <c r="H1157" s="80"/>
    </row>
    <row r="1158" spans="1:8" ht="14.25">
      <c r="A1158" s="80"/>
      <c r="B1158" s="80"/>
      <c r="C1158" s="80"/>
      <c r="D1158" s="80"/>
      <c r="E1158" s="80"/>
      <c r="F1158" s="80"/>
      <c r="G1158" s="80"/>
      <c r="H1158" s="80"/>
    </row>
    <row r="1159" spans="1:8" ht="14.25">
      <c r="A1159" s="80"/>
      <c r="B1159" s="80"/>
      <c r="C1159" s="80"/>
      <c r="D1159" s="80"/>
      <c r="E1159" s="80"/>
      <c r="F1159" s="80"/>
      <c r="G1159" s="80"/>
      <c r="H1159" s="80"/>
    </row>
    <row r="1160" spans="1:8" ht="14.25">
      <c r="A1160" s="80"/>
      <c r="B1160" s="80"/>
      <c r="C1160" s="80"/>
      <c r="D1160" s="80"/>
      <c r="E1160" s="80"/>
      <c r="F1160" s="80"/>
      <c r="G1160" s="80"/>
      <c r="H1160" s="80"/>
    </row>
    <row r="1161" spans="1:8" ht="14.25">
      <c r="A1161" s="80"/>
      <c r="B1161" s="80"/>
      <c r="C1161" s="80"/>
      <c r="D1161" s="80"/>
      <c r="E1161" s="80"/>
      <c r="F1161" s="80"/>
      <c r="G1161" s="80"/>
      <c r="H1161" s="80"/>
    </row>
    <row r="1162" spans="1:8" ht="14.25">
      <c r="A1162" s="80"/>
      <c r="B1162" s="80"/>
      <c r="C1162" s="80"/>
      <c r="D1162" s="80"/>
      <c r="E1162" s="80"/>
      <c r="F1162" s="80"/>
      <c r="G1162" s="80"/>
      <c r="H1162" s="80"/>
    </row>
    <row r="1163" spans="1:8" ht="14.25">
      <c r="A1163" s="80"/>
      <c r="B1163" s="80"/>
      <c r="C1163" s="80"/>
      <c r="D1163" s="80"/>
      <c r="E1163" s="80"/>
      <c r="F1163" s="80"/>
      <c r="G1163" s="80"/>
      <c r="H1163" s="80"/>
    </row>
    <row r="1164" spans="1:8" ht="14.25">
      <c r="A1164" s="80"/>
      <c r="B1164" s="80"/>
      <c r="C1164" s="80"/>
      <c r="D1164" s="80"/>
      <c r="E1164" s="80"/>
      <c r="F1164" s="80"/>
      <c r="G1164" s="80"/>
      <c r="H1164" s="80"/>
    </row>
    <row r="1165" spans="1:8" ht="14.25">
      <c r="A1165" s="80"/>
      <c r="B1165" s="80"/>
      <c r="C1165" s="80"/>
      <c r="D1165" s="80"/>
      <c r="E1165" s="80"/>
      <c r="F1165" s="80"/>
      <c r="G1165" s="80"/>
      <c r="H1165" s="80"/>
    </row>
    <row r="1166" spans="1:8" ht="14.25">
      <c r="A1166" s="80"/>
      <c r="B1166" s="80"/>
      <c r="C1166" s="80"/>
      <c r="D1166" s="80"/>
      <c r="E1166" s="80"/>
      <c r="F1166" s="80"/>
      <c r="G1166" s="80"/>
      <c r="H1166" s="80"/>
    </row>
    <row r="1167" spans="1:8" ht="14.25">
      <c r="A1167" s="80"/>
      <c r="B1167" s="80"/>
      <c r="C1167" s="80"/>
      <c r="D1167" s="80"/>
      <c r="E1167" s="80"/>
      <c r="F1167" s="80"/>
      <c r="G1167" s="80"/>
      <c r="H1167" s="80"/>
    </row>
    <row r="1168" spans="1:8" ht="14.25">
      <c r="A1168" s="80"/>
      <c r="B1168" s="80"/>
      <c r="C1168" s="80"/>
      <c r="D1168" s="80"/>
      <c r="E1168" s="80"/>
      <c r="F1168" s="80"/>
      <c r="G1168" s="80"/>
      <c r="H1168" s="80"/>
    </row>
    <row r="1169" spans="1:8" ht="14.25">
      <c r="A1169" s="80"/>
      <c r="B1169" s="80"/>
      <c r="C1169" s="80"/>
      <c r="D1169" s="80"/>
      <c r="E1169" s="80"/>
      <c r="F1169" s="80"/>
      <c r="G1169" s="80"/>
      <c r="H1169" s="80"/>
    </row>
    <row r="1170" spans="1:8" ht="14.25">
      <c r="A1170" s="80"/>
      <c r="B1170" s="80"/>
      <c r="C1170" s="80"/>
      <c r="D1170" s="80"/>
      <c r="E1170" s="80"/>
      <c r="F1170" s="80"/>
      <c r="G1170" s="80"/>
      <c r="H1170" s="80"/>
    </row>
    <row r="1171" spans="1:8" ht="14.25">
      <c r="A1171" s="80"/>
      <c r="B1171" s="80"/>
      <c r="C1171" s="80"/>
      <c r="D1171" s="80"/>
      <c r="E1171" s="80"/>
      <c r="F1171" s="80"/>
      <c r="G1171" s="80"/>
      <c r="H1171" s="80"/>
    </row>
    <row r="1172" spans="1:8" ht="14.25">
      <c r="A1172" s="80"/>
      <c r="B1172" s="80"/>
      <c r="C1172" s="80"/>
      <c r="D1172" s="80"/>
      <c r="E1172" s="80"/>
      <c r="F1172" s="80"/>
      <c r="G1172" s="80"/>
      <c r="H1172" s="80"/>
    </row>
    <row r="1173" spans="1:8" ht="14.25">
      <c r="A1173" s="80"/>
      <c r="B1173" s="80"/>
      <c r="C1173" s="80"/>
      <c r="D1173" s="80"/>
      <c r="E1173" s="80"/>
      <c r="F1173" s="80"/>
      <c r="G1173" s="80"/>
      <c r="H1173" s="80"/>
    </row>
    <row r="1174" spans="1:8" ht="14.25">
      <c r="A1174" s="80"/>
      <c r="B1174" s="80"/>
      <c r="C1174" s="80"/>
      <c r="D1174" s="80"/>
      <c r="E1174" s="80"/>
      <c r="F1174" s="80"/>
      <c r="G1174" s="80"/>
      <c r="H1174" s="80"/>
    </row>
    <row r="1175" spans="1:8" ht="14.25">
      <c r="A1175" s="80"/>
      <c r="B1175" s="80"/>
      <c r="C1175" s="80"/>
      <c r="D1175" s="80"/>
      <c r="E1175" s="80"/>
      <c r="F1175" s="80"/>
      <c r="G1175" s="80"/>
      <c r="H1175" s="80"/>
    </row>
    <row r="1176" spans="1:8" ht="14.25">
      <c r="A1176" s="80"/>
      <c r="B1176" s="80"/>
      <c r="C1176" s="80"/>
      <c r="D1176" s="80"/>
      <c r="E1176" s="80"/>
      <c r="F1176" s="80"/>
      <c r="G1176" s="80"/>
      <c r="H1176" s="80"/>
    </row>
    <row r="1177" spans="1:8" ht="14.25">
      <c r="A1177" s="80"/>
      <c r="B1177" s="80"/>
      <c r="C1177" s="80"/>
      <c r="D1177" s="80"/>
      <c r="E1177" s="80"/>
      <c r="F1177" s="80"/>
      <c r="G1177" s="80"/>
      <c r="H1177" s="80"/>
    </row>
    <row r="1178" spans="1:8" ht="14.25">
      <c r="A1178" s="80"/>
      <c r="B1178" s="80"/>
      <c r="C1178" s="80"/>
      <c r="D1178" s="80"/>
      <c r="E1178" s="80"/>
      <c r="F1178" s="80"/>
      <c r="G1178" s="80"/>
      <c r="H1178" s="80"/>
    </row>
    <row r="1179" spans="1:8" ht="14.25">
      <c r="A1179" s="80"/>
      <c r="B1179" s="80"/>
      <c r="C1179" s="80"/>
      <c r="D1179" s="80"/>
      <c r="E1179" s="80"/>
      <c r="F1179" s="80"/>
      <c r="G1179" s="80"/>
      <c r="H1179" s="80"/>
    </row>
    <row r="1180" spans="1:8" ht="14.25">
      <c r="A1180" s="80"/>
      <c r="B1180" s="80"/>
      <c r="C1180" s="80"/>
      <c r="D1180" s="80"/>
      <c r="E1180" s="80"/>
      <c r="F1180" s="80"/>
      <c r="G1180" s="80"/>
      <c r="H1180" s="80"/>
    </row>
    <row r="1181" spans="1:8" ht="14.25">
      <c r="A1181" s="80"/>
      <c r="B1181" s="80"/>
      <c r="C1181" s="80"/>
      <c r="D1181" s="80"/>
      <c r="E1181" s="80"/>
      <c r="F1181" s="80"/>
      <c r="G1181" s="80"/>
      <c r="H1181" s="80"/>
    </row>
    <row r="1182" spans="1:8" ht="14.25">
      <c r="A1182" s="80"/>
      <c r="B1182" s="80"/>
      <c r="C1182" s="80"/>
      <c r="D1182" s="80"/>
      <c r="E1182" s="80"/>
      <c r="F1182" s="80"/>
      <c r="G1182" s="80"/>
      <c r="H1182" s="80"/>
    </row>
    <row r="1183" spans="1:8" ht="14.25">
      <c r="A1183" s="80"/>
      <c r="B1183" s="80"/>
      <c r="C1183" s="80"/>
      <c r="D1183" s="80"/>
      <c r="E1183" s="80"/>
      <c r="F1183" s="80"/>
      <c r="G1183" s="80"/>
      <c r="H1183" s="80"/>
    </row>
    <row r="1184" spans="1:8" ht="14.25">
      <c r="A1184" s="80"/>
      <c r="B1184" s="80"/>
      <c r="C1184" s="80"/>
      <c r="D1184" s="80"/>
      <c r="E1184" s="80"/>
      <c r="F1184" s="80"/>
      <c r="G1184" s="80"/>
      <c r="H1184" s="80"/>
    </row>
    <row r="1185" spans="1:8" ht="14.25">
      <c r="A1185" s="80"/>
      <c r="B1185" s="80"/>
      <c r="C1185" s="80"/>
      <c r="D1185" s="80"/>
      <c r="E1185" s="80"/>
      <c r="F1185" s="80"/>
      <c r="G1185" s="80"/>
      <c r="H1185" s="80"/>
    </row>
    <row r="1186" spans="1:8" ht="14.25">
      <c r="A1186" s="80"/>
      <c r="B1186" s="80"/>
      <c r="C1186" s="80"/>
      <c r="D1186" s="80"/>
      <c r="E1186" s="80"/>
      <c r="F1186" s="80"/>
      <c r="G1186" s="80"/>
      <c r="H1186" s="80"/>
    </row>
    <row r="1187" spans="1:8" ht="14.25">
      <c r="A1187" s="80"/>
      <c r="B1187" s="80"/>
      <c r="C1187" s="80"/>
      <c r="D1187" s="80"/>
      <c r="E1187" s="80"/>
      <c r="F1187" s="80"/>
      <c r="G1187" s="80"/>
      <c r="H1187" s="80"/>
    </row>
    <row r="1188" spans="1:8" ht="14.25">
      <c r="A1188" s="80"/>
      <c r="B1188" s="80"/>
      <c r="C1188" s="80"/>
      <c r="D1188" s="80"/>
      <c r="E1188" s="80"/>
      <c r="F1188" s="80"/>
      <c r="G1188" s="80"/>
      <c r="H1188" s="80"/>
    </row>
    <row r="1189" spans="1:8" ht="14.25">
      <c r="A1189" s="80"/>
      <c r="B1189" s="80"/>
      <c r="C1189" s="80"/>
      <c r="D1189" s="80"/>
      <c r="E1189" s="80"/>
      <c r="F1189" s="80"/>
      <c r="G1189" s="80"/>
      <c r="H1189" s="80"/>
    </row>
    <row r="1190" spans="1:8" ht="14.25">
      <c r="A1190" s="80"/>
      <c r="B1190" s="80"/>
      <c r="C1190" s="80"/>
      <c r="D1190" s="80"/>
      <c r="E1190" s="80"/>
      <c r="F1190" s="80"/>
      <c r="G1190" s="80"/>
      <c r="H1190" s="80"/>
    </row>
    <row r="1191" spans="1:8" ht="14.25">
      <c r="A1191" s="80"/>
      <c r="B1191" s="80"/>
      <c r="C1191" s="80"/>
      <c r="D1191" s="80"/>
      <c r="E1191" s="80"/>
      <c r="F1191" s="80"/>
      <c r="G1191" s="80"/>
      <c r="H1191" s="80"/>
    </row>
    <row r="1192" spans="1:8" ht="14.25">
      <c r="A1192" s="80"/>
      <c r="B1192" s="80"/>
      <c r="C1192" s="80"/>
      <c r="D1192" s="80"/>
      <c r="E1192" s="80"/>
      <c r="F1192" s="80"/>
      <c r="G1192" s="80"/>
      <c r="H1192" s="80"/>
    </row>
    <row r="1193" spans="1:8" ht="14.25">
      <c r="A1193" s="80"/>
      <c r="B1193" s="80"/>
      <c r="C1193" s="80"/>
      <c r="D1193" s="80"/>
      <c r="E1193" s="80"/>
      <c r="F1193" s="80"/>
      <c r="G1193" s="80"/>
      <c r="H1193" s="80"/>
    </row>
    <row r="1194" spans="1:8" ht="14.25">
      <c r="A1194" s="80"/>
      <c r="B1194" s="80"/>
      <c r="C1194" s="80"/>
      <c r="D1194" s="80"/>
      <c r="E1194" s="80"/>
      <c r="F1194" s="80"/>
      <c r="G1194" s="80"/>
      <c r="H1194" s="80"/>
    </row>
    <row r="1195" spans="1:8" ht="14.25">
      <c r="A1195" s="80"/>
      <c r="B1195" s="80"/>
      <c r="C1195" s="80"/>
      <c r="D1195" s="80"/>
      <c r="E1195" s="80"/>
      <c r="F1195" s="80"/>
      <c r="G1195" s="80"/>
      <c r="H1195" s="80"/>
    </row>
    <row r="1196" spans="1:8" ht="14.25">
      <c r="A1196" s="80"/>
      <c r="B1196" s="80"/>
      <c r="C1196" s="80"/>
      <c r="D1196" s="80"/>
      <c r="E1196" s="80"/>
      <c r="F1196" s="80"/>
      <c r="G1196" s="80"/>
      <c r="H1196" s="80"/>
    </row>
    <row r="1197" spans="1:8" ht="14.25">
      <c r="A1197" s="80"/>
      <c r="B1197" s="80"/>
      <c r="C1197" s="80"/>
      <c r="D1197" s="80"/>
      <c r="E1197" s="80"/>
      <c r="F1197" s="80"/>
      <c r="G1197" s="80"/>
      <c r="H1197" s="80"/>
    </row>
    <row r="1198" spans="1:8" ht="14.25">
      <c r="A1198" s="80"/>
      <c r="B1198" s="80"/>
      <c r="C1198" s="80"/>
      <c r="D1198" s="80"/>
      <c r="E1198" s="80"/>
      <c r="F1198" s="80"/>
      <c r="G1198" s="80"/>
      <c r="H1198" s="80"/>
    </row>
    <row r="1199" spans="1:8" ht="14.25">
      <c r="A1199" s="80"/>
      <c r="B1199" s="80"/>
      <c r="C1199" s="80"/>
      <c r="D1199" s="80"/>
      <c r="E1199" s="80"/>
      <c r="F1199" s="80"/>
      <c r="G1199" s="80"/>
      <c r="H1199" s="80"/>
    </row>
    <row r="1200" spans="1:8" ht="14.25">
      <c r="A1200" s="80"/>
      <c r="B1200" s="80"/>
      <c r="C1200" s="80"/>
      <c r="D1200" s="80"/>
      <c r="E1200" s="80"/>
      <c r="F1200" s="80"/>
      <c r="G1200" s="80"/>
      <c r="H1200" s="80"/>
    </row>
    <row r="1201" spans="1:8" ht="14.25">
      <c r="A1201" s="80"/>
      <c r="B1201" s="80"/>
      <c r="C1201" s="80"/>
      <c r="D1201" s="80"/>
      <c r="E1201" s="80"/>
      <c r="F1201" s="80"/>
      <c r="G1201" s="80"/>
      <c r="H1201" s="80"/>
    </row>
    <row r="1202" spans="1:8" ht="14.25">
      <c r="A1202" s="80"/>
      <c r="B1202" s="80"/>
      <c r="C1202" s="80"/>
      <c r="D1202" s="80"/>
      <c r="E1202" s="80"/>
      <c r="F1202" s="80"/>
      <c r="G1202" s="80"/>
      <c r="H1202" s="80"/>
    </row>
    <row r="1203" spans="1:8" ht="14.25">
      <c r="A1203" s="80"/>
      <c r="B1203" s="80"/>
      <c r="C1203" s="80"/>
      <c r="D1203" s="80"/>
      <c r="E1203" s="80"/>
      <c r="F1203" s="80"/>
      <c r="G1203" s="80"/>
      <c r="H1203" s="80"/>
    </row>
    <row r="1204" spans="1:8" ht="14.25">
      <c r="A1204" s="80"/>
      <c r="B1204" s="80"/>
      <c r="C1204" s="80"/>
      <c r="D1204" s="80"/>
      <c r="E1204" s="80"/>
      <c r="F1204" s="80"/>
      <c r="G1204" s="80"/>
      <c r="H1204" s="80"/>
    </row>
    <row r="1205" spans="1:8" ht="14.25">
      <c r="A1205" s="80"/>
      <c r="B1205" s="80"/>
      <c r="C1205" s="80"/>
      <c r="D1205" s="80"/>
      <c r="E1205" s="80"/>
      <c r="F1205" s="80"/>
      <c r="G1205" s="80"/>
      <c r="H1205" s="80"/>
    </row>
    <row r="1206" spans="1:8" ht="14.25">
      <c r="A1206" s="80"/>
      <c r="B1206" s="80"/>
      <c r="C1206" s="80"/>
      <c r="D1206" s="80"/>
      <c r="E1206" s="80"/>
      <c r="F1206" s="80"/>
      <c r="G1206" s="80"/>
      <c r="H1206" s="80"/>
    </row>
    <row r="1207" spans="1:8" ht="14.25">
      <c r="A1207" s="80"/>
      <c r="B1207" s="80"/>
      <c r="C1207" s="80"/>
      <c r="D1207" s="80"/>
      <c r="E1207" s="80"/>
      <c r="F1207" s="80"/>
      <c r="G1207" s="80"/>
      <c r="H1207" s="80"/>
    </row>
    <row r="1208" spans="1:8" ht="14.25">
      <c r="A1208" s="80"/>
      <c r="B1208" s="80"/>
      <c r="C1208" s="80"/>
      <c r="D1208" s="80"/>
      <c r="E1208" s="80"/>
      <c r="F1208" s="80"/>
      <c r="G1208" s="80"/>
      <c r="H1208" s="80"/>
    </row>
    <row r="1209" spans="1:8" ht="14.25">
      <c r="A1209" s="80"/>
      <c r="B1209" s="80"/>
      <c r="C1209" s="80"/>
      <c r="D1209" s="80"/>
      <c r="E1209" s="80"/>
      <c r="F1209" s="80"/>
      <c r="G1209" s="80"/>
      <c r="H1209" s="80"/>
    </row>
    <row r="1210" spans="1:8" ht="14.25">
      <c r="A1210" s="80"/>
      <c r="B1210" s="80"/>
      <c r="C1210" s="80"/>
      <c r="D1210" s="80"/>
      <c r="E1210" s="80"/>
      <c r="F1210" s="80"/>
      <c r="G1210" s="80"/>
      <c r="H1210" s="80"/>
    </row>
    <row r="1211" spans="1:8" ht="14.25">
      <c r="A1211" s="80"/>
      <c r="B1211" s="80"/>
      <c r="C1211" s="80"/>
      <c r="D1211" s="80"/>
      <c r="E1211" s="80"/>
      <c r="F1211" s="80"/>
      <c r="G1211" s="80"/>
      <c r="H1211" s="80"/>
    </row>
    <row r="1212" spans="1:8" ht="14.25">
      <c r="A1212" s="80"/>
      <c r="B1212" s="80"/>
      <c r="C1212" s="80"/>
      <c r="D1212" s="80"/>
      <c r="E1212" s="80"/>
      <c r="F1212" s="80"/>
      <c r="G1212" s="80"/>
      <c r="H1212" s="80"/>
    </row>
    <row r="1213" spans="1:8" ht="14.25">
      <c r="A1213" s="80"/>
      <c r="B1213" s="80"/>
      <c r="C1213" s="80"/>
      <c r="D1213" s="80"/>
      <c r="E1213" s="80"/>
      <c r="F1213" s="80"/>
      <c r="G1213" s="80"/>
      <c r="H1213" s="80"/>
    </row>
    <row r="1214" spans="1:8" ht="14.25">
      <c r="A1214" s="80"/>
      <c r="B1214" s="80"/>
      <c r="C1214" s="80"/>
      <c r="D1214" s="80"/>
      <c r="E1214" s="80"/>
      <c r="F1214" s="80"/>
      <c r="G1214" s="80"/>
      <c r="H1214" s="80"/>
    </row>
    <row r="1215" spans="1:8" ht="14.25">
      <c r="A1215" s="80"/>
      <c r="B1215" s="80"/>
      <c r="C1215" s="80"/>
      <c r="D1215" s="80"/>
      <c r="E1215" s="80"/>
      <c r="F1215" s="80"/>
      <c r="G1215" s="80"/>
      <c r="H1215" s="80"/>
    </row>
    <row r="1216" spans="1:8" ht="14.25">
      <c r="A1216" s="80"/>
      <c r="B1216" s="80"/>
      <c r="C1216" s="80"/>
      <c r="D1216" s="80"/>
      <c r="E1216" s="80"/>
      <c r="F1216" s="80"/>
      <c r="G1216" s="80"/>
      <c r="H1216" s="80"/>
    </row>
    <row r="1217" spans="1:8" ht="14.25">
      <c r="A1217" s="80"/>
      <c r="B1217" s="80"/>
      <c r="C1217" s="80"/>
      <c r="D1217" s="80"/>
      <c r="E1217" s="80"/>
      <c r="F1217" s="80"/>
      <c r="G1217" s="80"/>
      <c r="H1217" s="80"/>
    </row>
    <row r="1218" spans="1:8" ht="14.25">
      <c r="A1218" s="80"/>
      <c r="B1218" s="80"/>
      <c r="C1218" s="80"/>
      <c r="D1218" s="80"/>
      <c r="E1218" s="80"/>
      <c r="F1218" s="80"/>
      <c r="G1218" s="80"/>
      <c r="H1218" s="80"/>
    </row>
    <row r="1219" spans="1:8" ht="14.25">
      <c r="A1219" s="80"/>
      <c r="B1219" s="80"/>
      <c r="C1219" s="80"/>
      <c r="D1219" s="80"/>
      <c r="E1219" s="80"/>
      <c r="F1219" s="80"/>
      <c r="G1219" s="80"/>
      <c r="H1219" s="80"/>
    </row>
    <row r="1220" spans="1:8" ht="14.25">
      <c r="A1220" s="80"/>
      <c r="B1220" s="80"/>
      <c r="C1220" s="80"/>
      <c r="D1220" s="80"/>
      <c r="E1220" s="80"/>
      <c r="F1220" s="80"/>
      <c r="G1220" s="80"/>
      <c r="H1220" s="80"/>
    </row>
    <row r="1221" spans="1:8" ht="14.25">
      <c r="A1221" s="80"/>
      <c r="B1221" s="80"/>
      <c r="C1221" s="80"/>
      <c r="D1221" s="80"/>
      <c r="E1221" s="80"/>
      <c r="F1221" s="80"/>
      <c r="G1221" s="80"/>
      <c r="H1221" s="80"/>
    </row>
    <row r="1222" spans="1:8" ht="14.25">
      <c r="A1222" s="80"/>
      <c r="B1222" s="80"/>
      <c r="C1222" s="80"/>
      <c r="D1222" s="80"/>
      <c r="E1222" s="80"/>
      <c r="F1222" s="80"/>
      <c r="G1222" s="80"/>
      <c r="H1222" s="80"/>
    </row>
    <row r="1223" spans="1:8" ht="14.25">
      <c r="A1223" s="80"/>
      <c r="B1223" s="80"/>
      <c r="C1223" s="80"/>
      <c r="D1223" s="80"/>
      <c r="E1223" s="80"/>
      <c r="F1223" s="80"/>
      <c r="G1223" s="80"/>
      <c r="H1223" s="80"/>
    </row>
    <row r="1224" spans="1:8" ht="14.25">
      <c r="A1224" s="80"/>
      <c r="B1224" s="80"/>
      <c r="C1224" s="80"/>
      <c r="D1224" s="80"/>
      <c r="E1224" s="80"/>
      <c r="F1224" s="80"/>
      <c r="G1224" s="80"/>
      <c r="H1224" s="80"/>
    </row>
    <row r="1225" spans="1:8" ht="14.25">
      <c r="A1225" s="80"/>
      <c r="B1225" s="80"/>
      <c r="C1225" s="80"/>
      <c r="D1225" s="80"/>
      <c r="E1225" s="80"/>
      <c r="F1225" s="80"/>
      <c r="G1225" s="80"/>
      <c r="H1225" s="80"/>
    </row>
    <row r="1226" spans="1:8" ht="14.25">
      <c r="A1226" s="80"/>
      <c r="B1226" s="80"/>
      <c r="C1226" s="80"/>
      <c r="D1226" s="80"/>
      <c r="E1226" s="80"/>
      <c r="F1226" s="80"/>
      <c r="G1226" s="80"/>
      <c r="H1226" s="80"/>
    </row>
    <row r="1227" spans="1:8" ht="14.25">
      <c r="A1227" s="80"/>
      <c r="B1227" s="80"/>
      <c r="C1227" s="80"/>
      <c r="D1227" s="80"/>
      <c r="E1227" s="80"/>
      <c r="F1227" s="80"/>
      <c r="G1227" s="80"/>
      <c r="H1227" s="80"/>
    </row>
    <row r="1228" spans="1:8" ht="14.25">
      <c r="A1228" s="80"/>
      <c r="B1228" s="80"/>
      <c r="C1228" s="80"/>
      <c r="D1228" s="80"/>
      <c r="E1228" s="80"/>
      <c r="F1228" s="80"/>
      <c r="G1228" s="80"/>
      <c r="H1228" s="80"/>
    </row>
    <row r="1229" spans="1:8" ht="14.25">
      <c r="A1229" s="80"/>
      <c r="B1229" s="80"/>
      <c r="C1229" s="80"/>
      <c r="D1229" s="80"/>
      <c r="E1229" s="80"/>
      <c r="F1229" s="80"/>
      <c r="G1229" s="80"/>
      <c r="H1229" s="80"/>
    </row>
    <row r="1230" spans="1:8" ht="14.25">
      <c r="A1230" s="80"/>
      <c r="B1230" s="80"/>
      <c r="C1230" s="80"/>
      <c r="D1230" s="80"/>
      <c r="E1230" s="80"/>
      <c r="F1230" s="80"/>
      <c r="G1230" s="80"/>
      <c r="H1230" s="80"/>
    </row>
    <row r="1231" spans="1:8" ht="14.25">
      <c r="A1231" s="80"/>
      <c r="B1231" s="80"/>
      <c r="C1231" s="80"/>
      <c r="D1231" s="80"/>
      <c r="E1231" s="80"/>
      <c r="F1231" s="80"/>
      <c r="G1231" s="80"/>
      <c r="H1231" s="80"/>
    </row>
    <row r="1232" spans="1:8" ht="14.25">
      <c r="A1232" s="80"/>
      <c r="B1232" s="80"/>
      <c r="C1232" s="80"/>
      <c r="D1232" s="80"/>
      <c r="E1232" s="80"/>
      <c r="F1232" s="80"/>
      <c r="G1232" s="80"/>
      <c r="H1232" s="80"/>
    </row>
    <row r="1233" spans="1:8" ht="14.25">
      <c r="A1233" s="80"/>
      <c r="B1233" s="80"/>
      <c r="C1233" s="80"/>
      <c r="D1233" s="80"/>
      <c r="E1233" s="80"/>
      <c r="F1233" s="80"/>
      <c r="G1233" s="80"/>
      <c r="H1233" s="80"/>
    </row>
    <row r="1234" spans="1:8" ht="14.25">
      <c r="A1234" s="80"/>
      <c r="B1234" s="80"/>
      <c r="C1234" s="80"/>
      <c r="D1234" s="80"/>
      <c r="E1234" s="80"/>
      <c r="F1234" s="80"/>
      <c r="G1234" s="80"/>
      <c r="H1234" s="80"/>
    </row>
    <row r="1235" spans="1:8" ht="14.25">
      <c r="A1235" s="80"/>
      <c r="B1235" s="80"/>
      <c r="C1235" s="80"/>
      <c r="D1235" s="80"/>
      <c r="E1235" s="80"/>
      <c r="F1235" s="80"/>
      <c r="G1235" s="80"/>
      <c r="H1235" s="80"/>
    </row>
    <row r="1236" spans="1:8" ht="14.25">
      <c r="A1236" s="80"/>
      <c r="B1236" s="80"/>
      <c r="C1236" s="80"/>
      <c r="D1236" s="80"/>
      <c r="E1236" s="80"/>
      <c r="F1236" s="80"/>
      <c r="G1236" s="80"/>
      <c r="H1236" s="80"/>
    </row>
    <row r="1237" spans="1:8" ht="14.25">
      <c r="A1237" s="80"/>
      <c r="B1237" s="80"/>
      <c r="C1237" s="80"/>
      <c r="D1237" s="80"/>
      <c r="E1237" s="80"/>
      <c r="F1237" s="80"/>
      <c r="G1237" s="80"/>
      <c r="H1237" s="80"/>
    </row>
    <row r="1238" spans="1:8" ht="14.25">
      <c r="A1238" s="80"/>
      <c r="B1238" s="80"/>
      <c r="C1238" s="80"/>
      <c r="D1238" s="80"/>
      <c r="E1238" s="80"/>
      <c r="F1238" s="80"/>
      <c r="G1238" s="80"/>
      <c r="H1238" s="80"/>
    </row>
    <row r="1239" spans="1:8" ht="14.25">
      <c r="A1239" s="80"/>
      <c r="B1239" s="80"/>
      <c r="C1239" s="80"/>
      <c r="D1239" s="80"/>
      <c r="E1239" s="80"/>
      <c r="F1239" s="80"/>
      <c r="G1239" s="80"/>
      <c r="H1239" s="80"/>
    </row>
    <row r="1240" spans="1:8" ht="14.25">
      <c r="A1240" s="80"/>
      <c r="B1240" s="80"/>
      <c r="C1240" s="80"/>
      <c r="D1240" s="80"/>
      <c r="E1240" s="80"/>
      <c r="F1240" s="80"/>
      <c r="G1240" s="80"/>
      <c r="H1240" s="80"/>
    </row>
    <row r="1241" spans="1:8" ht="14.25">
      <c r="A1241" s="80"/>
      <c r="B1241" s="80"/>
      <c r="C1241" s="80"/>
      <c r="D1241" s="80"/>
      <c r="E1241" s="80"/>
      <c r="F1241" s="80"/>
      <c r="G1241" s="80"/>
      <c r="H1241" s="80"/>
    </row>
    <row r="1242" spans="1:8" ht="14.25">
      <c r="A1242" s="80"/>
      <c r="B1242" s="80"/>
      <c r="C1242" s="80"/>
      <c r="D1242" s="80"/>
      <c r="E1242" s="80"/>
      <c r="F1242" s="80"/>
      <c r="G1242" s="80"/>
      <c r="H1242" s="80"/>
    </row>
    <row r="1243" spans="1:8" ht="14.25">
      <c r="A1243" s="80"/>
      <c r="B1243" s="80"/>
      <c r="C1243" s="80"/>
      <c r="D1243" s="80"/>
      <c r="E1243" s="80"/>
      <c r="F1243" s="80"/>
      <c r="G1243" s="80"/>
      <c r="H1243" s="80"/>
    </row>
    <row r="1244" spans="1:8" ht="14.25">
      <c r="A1244" s="80"/>
      <c r="B1244" s="80"/>
      <c r="C1244" s="80"/>
      <c r="D1244" s="80"/>
      <c r="E1244" s="80"/>
      <c r="F1244" s="80"/>
      <c r="G1244" s="80"/>
      <c r="H1244" s="80"/>
    </row>
    <row r="1245" spans="1:8" ht="14.25">
      <c r="A1245" s="80"/>
      <c r="B1245" s="80"/>
      <c r="C1245" s="80"/>
      <c r="D1245" s="80"/>
      <c r="E1245" s="80"/>
      <c r="F1245" s="80"/>
      <c r="G1245" s="80"/>
      <c r="H1245" s="80"/>
    </row>
    <row r="1246" spans="1:8" ht="14.25">
      <c r="A1246" s="80"/>
      <c r="B1246" s="80"/>
      <c r="C1246" s="80"/>
      <c r="D1246" s="80"/>
      <c r="E1246" s="80"/>
      <c r="F1246" s="80"/>
      <c r="G1246" s="80"/>
      <c r="H1246" s="80"/>
    </row>
    <row r="1247" spans="1:8" ht="14.25">
      <c r="A1247" s="80"/>
      <c r="B1247" s="80"/>
      <c r="C1247" s="80"/>
      <c r="D1247" s="80"/>
      <c r="E1247" s="80"/>
      <c r="F1247" s="80"/>
      <c r="G1247" s="80"/>
      <c r="H1247" s="80"/>
    </row>
    <row r="1248" spans="1:8" ht="14.25">
      <c r="A1248" s="80"/>
      <c r="B1248" s="80"/>
      <c r="C1248" s="80"/>
      <c r="D1248" s="80"/>
      <c r="E1248" s="80"/>
      <c r="F1248" s="80"/>
      <c r="G1248" s="80"/>
      <c r="H1248" s="80"/>
    </row>
    <row r="1249" spans="1:8" ht="14.25">
      <c r="A1249" s="80"/>
      <c r="B1249" s="80"/>
      <c r="C1249" s="80"/>
      <c r="D1249" s="80"/>
      <c r="E1249" s="80"/>
      <c r="F1249" s="80"/>
      <c r="G1249" s="80"/>
      <c r="H1249" s="80"/>
    </row>
    <row r="1250" spans="1:8" ht="14.25">
      <c r="A1250" s="80"/>
      <c r="B1250" s="80"/>
      <c r="C1250" s="80"/>
      <c r="D1250" s="80"/>
      <c r="E1250" s="80"/>
      <c r="F1250" s="80"/>
      <c r="G1250" s="80"/>
      <c r="H1250" s="80"/>
    </row>
    <row r="1251" spans="1:8" ht="14.25">
      <c r="A1251" s="80"/>
      <c r="B1251" s="80"/>
      <c r="C1251" s="80"/>
      <c r="D1251" s="80"/>
      <c r="E1251" s="80"/>
      <c r="F1251" s="80"/>
      <c r="G1251" s="80"/>
      <c r="H1251" s="80"/>
    </row>
    <row r="1252" spans="1:8" ht="14.25">
      <c r="A1252" s="80"/>
      <c r="B1252" s="80"/>
      <c r="C1252" s="80"/>
      <c r="D1252" s="80"/>
      <c r="E1252" s="80"/>
      <c r="F1252" s="80"/>
      <c r="G1252" s="80"/>
      <c r="H1252" s="80"/>
    </row>
    <row r="1253" spans="1:8" ht="14.25">
      <c r="A1253" s="80"/>
      <c r="B1253" s="80"/>
      <c r="C1253" s="80"/>
      <c r="D1253" s="80"/>
      <c r="E1253" s="80"/>
      <c r="F1253" s="80"/>
      <c r="G1253" s="80"/>
      <c r="H1253" s="80"/>
    </row>
    <row r="1254" spans="1:8" ht="14.25">
      <c r="A1254" s="80"/>
      <c r="B1254" s="80"/>
      <c r="C1254" s="80"/>
      <c r="D1254" s="80"/>
      <c r="E1254" s="80"/>
      <c r="F1254" s="80"/>
      <c r="G1254" s="80"/>
      <c r="H1254" s="80"/>
    </row>
    <row r="1255" spans="1:8" ht="14.25">
      <c r="A1255" s="80"/>
      <c r="B1255" s="80"/>
      <c r="C1255" s="80"/>
      <c r="D1255" s="80"/>
      <c r="E1255" s="80"/>
      <c r="F1255" s="80"/>
      <c r="G1255" s="80"/>
      <c r="H1255" s="80"/>
    </row>
    <row r="1256" spans="1:8" ht="14.25">
      <c r="A1256" s="80"/>
      <c r="B1256" s="80"/>
      <c r="C1256" s="80"/>
      <c r="D1256" s="80"/>
      <c r="E1256" s="80"/>
      <c r="F1256" s="80"/>
      <c r="G1256" s="80"/>
      <c r="H1256" s="80"/>
    </row>
    <row r="1257" spans="1:8" ht="14.25">
      <c r="A1257" s="80"/>
      <c r="B1257" s="80"/>
      <c r="C1257" s="80"/>
      <c r="D1257" s="80"/>
      <c r="E1257" s="80"/>
      <c r="F1257" s="80"/>
      <c r="G1257" s="80"/>
      <c r="H1257" s="80"/>
    </row>
    <row r="1258" spans="1:8" ht="14.25">
      <c r="A1258" s="80"/>
      <c r="B1258" s="80"/>
      <c r="C1258" s="80"/>
      <c r="D1258" s="80"/>
      <c r="E1258" s="80"/>
      <c r="F1258" s="80"/>
      <c r="G1258" s="80"/>
      <c r="H1258" s="80"/>
    </row>
    <row r="1259" spans="1:8" ht="14.25">
      <c r="A1259" s="80"/>
      <c r="B1259" s="80"/>
      <c r="C1259" s="80"/>
      <c r="D1259" s="80"/>
      <c r="E1259" s="80"/>
      <c r="F1259" s="80"/>
      <c r="G1259" s="80"/>
      <c r="H1259" s="80"/>
    </row>
    <row r="1260" spans="1:8" ht="14.25">
      <c r="A1260" s="80"/>
      <c r="B1260" s="80"/>
      <c r="C1260" s="80"/>
      <c r="D1260" s="80"/>
      <c r="E1260" s="80"/>
      <c r="F1260" s="80"/>
      <c r="G1260" s="80"/>
      <c r="H1260" s="80"/>
    </row>
    <row r="1261" spans="1:8" ht="14.25">
      <c r="A1261" s="80"/>
      <c r="B1261" s="80"/>
      <c r="C1261" s="80"/>
      <c r="D1261" s="80"/>
      <c r="E1261" s="80"/>
      <c r="F1261" s="80"/>
      <c r="G1261" s="80"/>
      <c r="H1261" s="80"/>
    </row>
    <row r="1262" spans="1:8" ht="14.25">
      <c r="A1262" s="80"/>
      <c r="B1262" s="80"/>
      <c r="C1262" s="80"/>
      <c r="D1262" s="80"/>
      <c r="E1262" s="80"/>
      <c r="F1262" s="80"/>
      <c r="G1262" s="80"/>
      <c r="H1262" s="80"/>
    </row>
    <row r="1263" spans="1:8" ht="14.25">
      <c r="A1263" s="80"/>
      <c r="B1263" s="80"/>
      <c r="C1263" s="80"/>
      <c r="D1263" s="80"/>
      <c r="E1263" s="80"/>
      <c r="F1263" s="80"/>
      <c r="G1263" s="80"/>
      <c r="H1263" s="80"/>
    </row>
    <row r="1264" spans="1:8" ht="14.25">
      <c r="A1264" s="80"/>
      <c r="B1264" s="80"/>
      <c r="C1264" s="80"/>
      <c r="D1264" s="80"/>
      <c r="E1264" s="80"/>
      <c r="F1264" s="80"/>
      <c r="G1264" s="80"/>
      <c r="H1264" s="80"/>
    </row>
    <row r="1265" spans="1:8" ht="14.25">
      <c r="A1265" s="80"/>
      <c r="B1265" s="80"/>
      <c r="C1265" s="80"/>
      <c r="D1265" s="80"/>
      <c r="E1265" s="80"/>
      <c r="F1265" s="80"/>
      <c r="G1265" s="80"/>
      <c r="H1265" s="80"/>
    </row>
    <row r="1266" spans="1:8" ht="14.25">
      <c r="A1266" s="80"/>
      <c r="B1266" s="80"/>
      <c r="C1266" s="80"/>
      <c r="D1266" s="80"/>
      <c r="E1266" s="80"/>
      <c r="F1266" s="80"/>
      <c r="G1266" s="80"/>
      <c r="H1266" s="80"/>
    </row>
    <row r="1267" spans="1:8" ht="14.25">
      <c r="A1267" s="80"/>
      <c r="B1267" s="80"/>
      <c r="C1267" s="80"/>
      <c r="D1267" s="80"/>
      <c r="E1267" s="80"/>
      <c r="F1267" s="80"/>
      <c r="G1267" s="80"/>
      <c r="H1267" s="80"/>
    </row>
    <row r="1268" spans="1:8" ht="14.25">
      <c r="A1268" s="80"/>
      <c r="B1268" s="80"/>
      <c r="C1268" s="80"/>
      <c r="D1268" s="80"/>
      <c r="E1268" s="80"/>
      <c r="F1268" s="80"/>
      <c r="G1268" s="80"/>
      <c r="H1268" s="80"/>
    </row>
    <row r="1269" spans="1:8" ht="14.25">
      <c r="A1269" s="80"/>
      <c r="B1269" s="80"/>
      <c r="C1269" s="80"/>
      <c r="D1269" s="80"/>
      <c r="E1269" s="80"/>
      <c r="F1269" s="80"/>
      <c r="G1269" s="80"/>
      <c r="H1269" s="80"/>
    </row>
    <row r="1270" spans="1:8" ht="14.25">
      <c r="A1270" s="80"/>
      <c r="B1270" s="80"/>
      <c r="C1270" s="80"/>
      <c r="D1270" s="80"/>
      <c r="E1270" s="80"/>
      <c r="F1270" s="80"/>
      <c r="G1270" s="80"/>
      <c r="H1270" s="80"/>
    </row>
    <row r="1271" spans="1:8" ht="14.25">
      <c r="A1271" s="80"/>
      <c r="B1271" s="80"/>
      <c r="C1271" s="80"/>
      <c r="D1271" s="80"/>
      <c r="E1271" s="80"/>
      <c r="F1271" s="80"/>
      <c r="G1271" s="80"/>
      <c r="H1271" s="80"/>
    </row>
    <row r="1272" spans="1:8" ht="14.25">
      <c r="A1272" s="80"/>
      <c r="B1272" s="80"/>
      <c r="C1272" s="80"/>
      <c r="D1272" s="80"/>
      <c r="E1272" s="80"/>
      <c r="F1272" s="80"/>
      <c r="G1272" s="80"/>
      <c r="H1272" s="80"/>
    </row>
    <row r="1273" spans="1:8" ht="14.25">
      <c r="A1273" s="80"/>
      <c r="B1273" s="80"/>
      <c r="C1273" s="80"/>
      <c r="D1273" s="80"/>
      <c r="E1273" s="80"/>
      <c r="F1273" s="80"/>
      <c r="G1273" s="80"/>
      <c r="H1273" s="80"/>
    </row>
    <row r="1274" spans="1:8" ht="14.25">
      <c r="A1274" s="80"/>
      <c r="B1274" s="80"/>
      <c r="C1274" s="80"/>
      <c r="D1274" s="80"/>
      <c r="E1274" s="80"/>
      <c r="F1274" s="80"/>
      <c r="G1274" s="80"/>
      <c r="H1274" s="80"/>
    </row>
    <row r="1275" spans="1:8" ht="14.25">
      <c r="A1275" s="80"/>
      <c r="B1275" s="80"/>
      <c r="C1275" s="80"/>
      <c r="D1275" s="80"/>
      <c r="E1275" s="80"/>
      <c r="F1275" s="80"/>
      <c r="G1275" s="80"/>
      <c r="H1275" s="80"/>
    </row>
    <row r="1276" spans="1:8" ht="14.25">
      <c r="A1276" s="80"/>
      <c r="B1276" s="80"/>
      <c r="C1276" s="80"/>
      <c r="D1276" s="80"/>
      <c r="E1276" s="80"/>
      <c r="F1276" s="80"/>
      <c r="G1276" s="80"/>
      <c r="H1276" s="80"/>
    </row>
    <row r="1277" spans="1:8" ht="14.25">
      <c r="A1277" s="80"/>
      <c r="B1277" s="80"/>
      <c r="C1277" s="80"/>
      <c r="D1277" s="80"/>
      <c r="E1277" s="80"/>
      <c r="F1277" s="80"/>
      <c r="G1277" s="80"/>
      <c r="H1277" s="80"/>
    </row>
    <row r="1278" spans="1:8" ht="14.25">
      <c r="A1278" s="80"/>
      <c r="B1278" s="80"/>
      <c r="C1278" s="80"/>
      <c r="D1278" s="80"/>
      <c r="E1278" s="80"/>
      <c r="F1278" s="80"/>
      <c r="G1278" s="80"/>
      <c r="H1278" s="80"/>
    </row>
    <row r="1279" spans="1:8" ht="14.25">
      <c r="A1279" s="80"/>
      <c r="B1279" s="80"/>
      <c r="C1279" s="80"/>
      <c r="D1279" s="80"/>
      <c r="E1279" s="80"/>
      <c r="F1279" s="80"/>
      <c r="G1279" s="80"/>
      <c r="H1279" s="80"/>
    </row>
    <row r="1280" spans="1:8" ht="14.25">
      <c r="A1280" s="80"/>
      <c r="B1280" s="80"/>
      <c r="C1280" s="80"/>
      <c r="D1280" s="80"/>
      <c r="E1280" s="80"/>
      <c r="F1280" s="80"/>
      <c r="G1280" s="80"/>
      <c r="H1280" s="80"/>
    </row>
    <row r="1281" spans="1:8" ht="14.25">
      <c r="A1281" s="80"/>
      <c r="B1281" s="80"/>
      <c r="C1281" s="80"/>
      <c r="D1281" s="80"/>
      <c r="E1281" s="80"/>
      <c r="F1281" s="80"/>
      <c r="G1281" s="80"/>
      <c r="H1281" s="80"/>
    </row>
    <row r="1282" spans="1:8" ht="14.25">
      <c r="A1282" s="80"/>
      <c r="B1282" s="80"/>
      <c r="C1282" s="80"/>
      <c r="D1282" s="80"/>
      <c r="E1282" s="80"/>
      <c r="F1282" s="80"/>
      <c r="G1282" s="80"/>
      <c r="H1282" s="80"/>
    </row>
    <row r="1283" spans="1:8" ht="14.25">
      <c r="A1283" s="80"/>
      <c r="B1283" s="80"/>
      <c r="C1283" s="80"/>
      <c r="D1283" s="80"/>
      <c r="E1283" s="80"/>
      <c r="F1283" s="80"/>
      <c r="G1283" s="80"/>
      <c r="H1283" s="80"/>
    </row>
    <row r="1284" spans="1:8" ht="14.25">
      <c r="A1284" s="80"/>
      <c r="B1284" s="80"/>
      <c r="C1284" s="80"/>
      <c r="D1284" s="80"/>
      <c r="E1284" s="80"/>
      <c r="F1284" s="80"/>
      <c r="G1284" s="80"/>
      <c r="H1284" s="80"/>
    </row>
    <row r="1285" spans="1:8" ht="14.25">
      <c r="A1285" s="80"/>
      <c r="B1285" s="80"/>
      <c r="C1285" s="80"/>
      <c r="D1285" s="80"/>
      <c r="E1285" s="80"/>
      <c r="F1285" s="80"/>
      <c r="G1285" s="80"/>
      <c r="H1285" s="80"/>
    </row>
    <row r="1286" spans="1:8" ht="14.25">
      <c r="A1286" s="80"/>
      <c r="B1286" s="80"/>
      <c r="C1286" s="80"/>
      <c r="D1286" s="80"/>
      <c r="E1286" s="80"/>
      <c r="F1286" s="80"/>
      <c r="G1286" s="80"/>
      <c r="H1286" s="80"/>
    </row>
    <row r="1287" spans="1:8" ht="14.25">
      <c r="A1287" s="80"/>
      <c r="B1287" s="80"/>
      <c r="C1287" s="80"/>
      <c r="D1287" s="80"/>
      <c r="E1287" s="80"/>
      <c r="F1287" s="80"/>
      <c r="G1287" s="80"/>
      <c r="H1287" s="80"/>
    </row>
    <row r="1288" spans="1:8" ht="14.25">
      <c r="A1288" s="80"/>
      <c r="B1288" s="80"/>
      <c r="C1288" s="80"/>
      <c r="D1288" s="80"/>
      <c r="E1288" s="80"/>
      <c r="F1288" s="80"/>
      <c r="G1288" s="80"/>
      <c r="H1288" s="80"/>
    </row>
    <row r="1289" spans="1:8" ht="14.25">
      <c r="A1289" s="80"/>
      <c r="B1289" s="80"/>
      <c r="C1289" s="80"/>
      <c r="D1289" s="80"/>
      <c r="E1289" s="80"/>
      <c r="F1289" s="80"/>
      <c r="G1289" s="80"/>
      <c r="H1289" s="80"/>
    </row>
    <row r="1290" spans="1:8" ht="14.25">
      <c r="A1290" s="80"/>
      <c r="B1290" s="80"/>
      <c r="C1290" s="80"/>
      <c r="D1290" s="80"/>
      <c r="E1290" s="80"/>
      <c r="F1290" s="80"/>
      <c r="G1290" s="80"/>
      <c r="H1290" s="80"/>
    </row>
    <row r="1291" spans="1:8" ht="14.25">
      <c r="A1291" s="80"/>
      <c r="B1291" s="80"/>
      <c r="C1291" s="80"/>
      <c r="D1291" s="80"/>
      <c r="E1291" s="80"/>
      <c r="F1291" s="80"/>
      <c r="G1291" s="80"/>
      <c r="H1291" s="80"/>
    </row>
    <row r="1292" spans="1:8" ht="14.25">
      <c r="A1292" s="80"/>
      <c r="B1292" s="80"/>
      <c r="C1292" s="80"/>
      <c r="D1292" s="80"/>
      <c r="E1292" s="80"/>
      <c r="F1292" s="80"/>
      <c r="G1292" s="80"/>
      <c r="H1292" s="80"/>
    </row>
    <row r="1293" spans="1:8" ht="14.25">
      <c r="A1293" s="80"/>
      <c r="B1293" s="80"/>
      <c r="C1293" s="80"/>
      <c r="D1293" s="80"/>
      <c r="E1293" s="80"/>
      <c r="F1293" s="80"/>
      <c r="G1293" s="80"/>
      <c r="H1293" s="80"/>
    </row>
    <row r="1294" spans="1:8" ht="14.25">
      <c r="A1294" s="80"/>
      <c r="B1294" s="80"/>
      <c r="C1294" s="80"/>
      <c r="D1294" s="80"/>
      <c r="E1294" s="80"/>
      <c r="F1294" s="80"/>
      <c r="G1294" s="80"/>
      <c r="H1294" s="80"/>
    </row>
    <row r="1295" spans="1:8" ht="14.25">
      <c r="A1295" s="80"/>
      <c r="B1295" s="80"/>
      <c r="C1295" s="80"/>
      <c r="D1295" s="80"/>
      <c r="E1295" s="80"/>
      <c r="F1295" s="80"/>
      <c r="G1295" s="80"/>
      <c r="H1295" s="80"/>
    </row>
    <row r="1296" spans="1:8" ht="14.25">
      <c r="A1296" s="80"/>
      <c r="B1296" s="80"/>
      <c r="C1296" s="80"/>
      <c r="D1296" s="80"/>
      <c r="E1296" s="80"/>
      <c r="F1296" s="80"/>
      <c r="G1296" s="80"/>
      <c r="H1296" s="80"/>
    </row>
    <row r="1297" spans="1:8" ht="14.25">
      <c r="A1297" s="80"/>
      <c r="B1297" s="80"/>
      <c r="C1297" s="80"/>
      <c r="D1297" s="80"/>
      <c r="E1297" s="80"/>
      <c r="F1297" s="80"/>
      <c r="G1297" s="80"/>
      <c r="H1297" s="80"/>
    </row>
    <row r="1298" spans="1:8" ht="14.25">
      <c r="A1298" s="80"/>
      <c r="B1298" s="80"/>
      <c r="C1298" s="80"/>
      <c r="D1298" s="80"/>
      <c r="E1298" s="80"/>
      <c r="F1298" s="80"/>
      <c r="G1298" s="80"/>
      <c r="H1298" s="80"/>
    </row>
    <row r="1299" spans="1:8" ht="14.25">
      <c r="A1299" s="80"/>
      <c r="B1299" s="80"/>
      <c r="C1299" s="80"/>
      <c r="D1299" s="80"/>
      <c r="E1299" s="80"/>
      <c r="F1299" s="80"/>
      <c r="G1299" s="80"/>
      <c r="H1299" s="80"/>
    </row>
    <row r="1300" spans="1:8" ht="14.25">
      <c r="A1300" s="80"/>
      <c r="B1300" s="80"/>
      <c r="C1300" s="80"/>
      <c r="D1300" s="80"/>
      <c r="E1300" s="80"/>
      <c r="F1300" s="80"/>
      <c r="G1300" s="80"/>
      <c r="H1300" s="80"/>
    </row>
    <row r="1301" spans="1:8" ht="14.25">
      <c r="A1301" s="80"/>
      <c r="B1301" s="80"/>
      <c r="C1301" s="80"/>
      <c r="D1301" s="80"/>
      <c r="E1301" s="80"/>
      <c r="F1301" s="80"/>
      <c r="G1301" s="80"/>
      <c r="H1301" s="80"/>
    </row>
    <row r="1302" spans="1:8" ht="14.25">
      <c r="A1302" s="80"/>
      <c r="B1302" s="80"/>
      <c r="C1302" s="80"/>
      <c r="D1302" s="80"/>
      <c r="E1302" s="80"/>
      <c r="F1302" s="80"/>
      <c r="G1302" s="80"/>
      <c r="H1302" s="80"/>
    </row>
    <row r="1303" spans="1:8" ht="14.25">
      <c r="A1303" s="80"/>
      <c r="B1303" s="80"/>
      <c r="C1303" s="80"/>
      <c r="D1303" s="80"/>
      <c r="E1303" s="80"/>
      <c r="F1303" s="80"/>
      <c r="G1303" s="80"/>
      <c r="H1303" s="80"/>
    </row>
    <row r="1304" spans="1:8" ht="14.25">
      <c r="A1304" s="80"/>
      <c r="B1304" s="80"/>
      <c r="C1304" s="80"/>
      <c r="D1304" s="80"/>
      <c r="E1304" s="80"/>
      <c r="F1304" s="80"/>
      <c r="G1304" s="80"/>
      <c r="H1304" s="80"/>
    </row>
    <row r="1305" spans="1:8" ht="14.25">
      <c r="A1305" s="80"/>
      <c r="B1305" s="80"/>
      <c r="C1305" s="80"/>
      <c r="D1305" s="80"/>
      <c r="E1305" s="80"/>
      <c r="F1305" s="80"/>
      <c r="G1305" s="80"/>
      <c r="H1305" s="80"/>
    </row>
    <row r="1306" spans="1:8" ht="14.25">
      <c r="A1306" s="80"/>
      <c r="B1306" s="80"/>
      <c r="C1306" s="80"/>
      <c r="D1306" s="80"/>
      <c r="E1306" s="80"/>
      <c r="F1306" s="80"/>
      <c r="G1306" s="80"/>
      <c r="H1306" s="80"/>
    </row>
    <row r="1307" spans="1:8" ht="14.25">
      <c r="A1307" s="80"/>
      <c r="B1307" s="80"/>
      <c r="C1307" s="80"/>
      <c r="D1307" s="80"/>
      <c r="E1307" s="80"/>
      <c r="F1307" s="80"/>
      <c r="G1307" s="80"/>
      <c r="H1307" s="80"/>
    </row>
    <row r="1308" spans="1:8" ht="14.25">
      <c r="A1308" s="80"/>
      <c r="B1308" s="80"/>
      <c r="C1308" s="80"/>
      <c r="D1308" s="80"/>
      <c r="E1308" s="80"/>
      <c r="F1308" s="80"/>
      <c r="G1308" s="80"/>
      <c r="H1308" s="80"/>
    </row>
    <row r="1309" spans="1:8" ht="14.25">
      <c r="A1309" s="80"/>
      <c r="B1309" s="80"/>
      <c r="C1309" s="80"/>
      <c r="D1309" s="80"/>
      <c r="E1309" s="80"/>
      <c r="F1309" s="80"/>
      <c r="G1309" s="80"/>
      <c r="H1309" s="80"/>
    </row>
    <row r="1310" spans="1:8" ht="14.25">
      <c r="A1310" s="80"/>
      <c r="B1310" s="80"/>
      <c r="C1310" s="80"/>
      <c r="D1310" s="80"/>
      <c r="E1310" s="80"/>
      <c r="F1310" s="80"/>
      <c r="G1310" s="80"/>
      <c r="H1310" s="80"/>
    </row>
    <row r="1311" spans="1:8" ht="14.25">
      <c r="A1311" s="80"/>
      <c r="B1311" s="80"/>
      <c r="C1311" s="80"/>
      <c r="D1311" s="80"/>
      <c r="E1311" s="80"/>
      <c r="F1311" s="80"/>
      <c r="G1311" s="80"/>
      <c r="H1311" s="80"/>
    </row>
    <row r="1312" spans="1:8" ht="14.25">
      <c r="A1312" s="80"/>
      <c r="B1312" s="80"/>
      <c r="C1312" s="80"/>
      <c r="D1312" s="80"/>
      <c r="E1312" s="80"/>
      <c r="F1312" s="80"/>
      <c r="G1312" s="80"/>
      <c r="H1312" s="80"/>
    </row>
    <row r="1313" spans="1:8" ht="14.25">
      <c r="A1313" s="80"/>
      <c r="B1313" s="80"/>
      <c r="C1313" s="80"/>
      <c r="D1313" s="80"/>
      <c r="E1313" s="80"/>
      <c r="F1313" s="80"/>
      <c r="G1313" s="80"/>
      <c r="H1313" s="80"/>
    </row>
    <row r="1314" spans="1:8" ht="14.25">
      <c r="A1314" s="80"/>
      <c r="B1314" s="80"/>
      <c r="C1314" s="80"/>
      <c r="D1314" s="80"/>
      <c r="E1314" s="80"/>
      <c r="F1314" s="80"/>
      <c r="G1314" s="80"/>
      <c r="H1314" s="80"/>
    </row>
    <row r="1315" spans="1:8" ht="14.25">
      <c r="A1315" s="80"/>
      <c r="B1315" s="80"/>
      <c r="C1315" s="80"/>
      <c r="D1315" s="80"/>
      <c r="E1315" s="80"/>
      <c r="F1315" s="80"/>
      <c r="G1315" s="80"/>
      <c r="H1315" s="80"/>
    </row>
    <row r="1316" spans="1:8" ht="14.25">
      <c r="A1316" s="80"/>
      <c r="B1316" s="80"/>
      <c r="C1316" s="80"/>
      <c r="D1316" s="80"/>
      <c r="E1316" s="80"/>
      <c r="F1316" s="80"/>
      <c r="G1316" s="80"/>
      <c r="H1316" s="80"/>
    </row>
    <row r="1317" spans="1:8" ht="14.25">
      <c r="A1317" s="80"/>
      <c r="B1317" s="80"/>
      <c r="C1317" s="80"/>
      <c r="D1317" s="80"/>
      <c r="E1317" s="80"/>
      <c r="F1317" s="80"/>
      <c r="G1317" s="80"/>
      <c r="H1317" s="80"/>
    </row>
    <row r="1318" spans="1:8" ht="14.25">
      <c r="A1318" s="80"/>
      <c r="B1318" s="80"/>
      <c r="C1318" s="80"/>
      <c r="D1318" s="80"/>
      <c r="E1318" s="80"/>
      <c r="F1318" s="80"/>
      <c r="G1318" s="80"/>
      <c r="H1318" s="80"/>
    </row>
    <row r="1319" spans="1:8" ht="14.25">
      <c r="A1319" s="80"/>
      <c r="B1319" s="80"/>
      <c r="C1319" s="80"/>
      <c r="D1319" s="80"/>
      <c r="E1319" s="80"/>
      <c r="F1319" s="80"/>
      <c r="G1319" s="80"/>
      <c r="H1319" s="80"/>
    </row>
    <row r="1320" spans="1:8" ht="14.25">
      <c r="A1320" s="80"/>
      <c r="B1320" s="80"/>
      <c r="C1320" s="80"/>
      <c r="D1320" s="80"/>
      <c r="E1320" s="80"/>
      <c r="F1320" s="80"/>
      <c r="G1320" s="80"/>
      <c r="H1320" s="80"/>
    </row>
    <row r="1321" spans="1:8" ht="14.25">
      <c r="A1321" s="80"/>
      <c r="B1321" s="80"/>
      <c r="C1321" s="80"/>
      <c r="D1321" s="80"/>
      <c r="E1321" s="80"/>
      <c r="F1321" s="80"/>
      <c r="G1321" s="80"/>
      <c r="H1321" s="80"/>
    </row>
    <row r="1322" spans="1:8" ht="14.25">
      <c r="A1322" s="80"/>
      <c r="B1322" s="80"/>
      <c r="C1322" s="80"/>
      <c r="D1322" s="80"/>
      <c r="E1322" s="80"/>
      <c r="F1322" s="80"/>
      <c r="G1322" s="80"/>
      <c r="H1322" s="80"/>
    </row>
    <row r="1323" spans="1:8" ht="14.25">
      <c r="A1323" s="80"/>
      <c r="B1323" s="80"/>
      <c r="C1323" s="80"/>
      <c r="D1323" s="80"/>
      <c r="E1323" s="80"/>
      <c r="F1323" s="80"/>
      <c r="G1323" s="80"/>
      <c r="H1323" s="80"/>
    </row>
    <row r="1324" spans="1:8" ht="14.25">
      <c r="A1324" s="80"/>
      <c r="B1324" s="80"/>
      <c r="C1324" s="80"/>
      <c r="D1324" s="80"/>
      <c r="E1324" s="80"/>
      <c r="F1324" s="80"/>
      <c r="G1324" s="80"/>
      <c r="H1324" s="80"/>
    </row>
    <row r="1325" spans="1:8" ht="14.25">
      <c r="A1325" s="80"/>
      <c r="B1325" s="80"/>
      <c r="C1325" s="80"/>
      <c r="D1325" s="80"/>
      <c r="E1325" s="80"/>
      <c r="F1325" s="80"/>
      <c r="G1325" s="80"/>
      <c r="H1325" s="80"/>
    </row>
    <row r="1326" spans="1:8" ht="14.25">
      <c r="A1326" s="80"/>
      <c r="B1326" s="80"/>
      <c r="C1326" s="80"/>
      <c r="D1326" s="80"/>
      <c r="E1326" s="80"/>
      <c r="F1326" s="80"/>
      <c r="G1326" s="80"/>
      <c r="H1326" s="80"/>
    </row>
    <row r="1327" spans="1:8" ht="14.25">
      <c r="A1327" s="80"/>
      <c r="B1327" s="80"/>
      <c r="C1327" s="80"/>
      <c r="D1327" s="80"/>
      <c r="E1327" s="80"/>
      <c r="F1327" s="80"/>
      <c r="G1327" s="80"/>
      <c r="H1327" s="80"/>
    </row>
    <row r="1328" spans="1:8" ht="14.25">
      <c r="A1328" s="80"/>
      <c r="B1328" s="80"/>
      <c r="C1328" s="80"/>
      <c r="D1328" s="80"/>
      <c r="E1328" s="80"/>
      <c r="F1328" s="80"/>
      <c r="G1328" s="80"/>
      <c r="H1328" s="80"/>
    </row>
    <row r="1329" spans="1:8" ht="14.25">
      <c r="A1329" s="80"/>
      <c r="B1329" s="80"/>
      <c r="C1329" s="80"/>
      <c r="D1329" s="80"/>
      <c r="E1329" s="80"/>
      <c r="F1329" s="80"/>
      <c r="G1329" s="80"/>
      <c r="H1329" s="80"/>
    </row>
    <row r="1330" spans="1:8" ht="14.25">
      <c r="A1330" s="80"/>
      <c r="B1330" s="80"/>
      <c r="C1330" s="80"/>
      <c r="D1330" s="80"/>
      <c r="E1330" s="80"/>
      <c r="F1330" s="80"/>
      <c r="G1330" s="80"/>
      <c r="H1330" s="80"/>
    </row>
    <row r="1331" spans="1:8" ht="14.25">
      <c r="A1331" s="80"/>
      <c r="B1331" s="80"/>
      <c r="C1331" s="80"/>
      <c r="D1331" s="80"/>
      <c r="E1331" s="80"/>
      <c r="F1331" s="80"/>
      <c r="G1331" s="80"/>
      <c r="H1331" s="80"/>
    </row>
    <row r="1332" spans="1:8" ht="14.25">
      <c r="A1332" s="80"/>
      <c r="B1332" s="80"/>
      <c r="C1332" s="80"/>
      <c r="D1332" s="80"/>
      <c r="E1332" s="80"/>
      <c r="F1332" s="80"/>
      <c r="G1332" s="80"/>
      <c r="H1332" s="80"/>
    </row>
    <row r="1333" spans="1:8" ht="14.25">
      <c r="A1333" s="80"/>
      <c r="B1333" s="80"/>
      <c r="C1333" s="80"/>
      <c r="D1333" s="80"/>
      <c r="E1333" s="80"/>
      <c r="F1333" s="80"/>
      <c r="G1333" s="80"/>
      <c r="H1333" s="80"/>
    </row>
    <row r="1334" spans="1:8" ht="14.25">
      <c r="A1334" s="80"/>
      <c r="B1334" s="80"/>
      <c r="C1334" s="80"/>
      <c r="D1334" s="80"/>
      <c r="E1334" s="80"/>
      <c r="F1334" s="80"/>
      <c r="G1334" s="80"/>
      <c r="H1334" s="80"/>
    </row>
    <row r="1335" spans="1:8" ht="14.25">
      <c r="A1335" s="80"/>
      <c r="B1335" s="80"/>
      <c r="C1335" s="80"/>
      <c r="D1335" s="80"/>
      <c r="E1335" s="80"/>
      <c r="F1335" s="80"/>
      <c r="G1335" s="80"/>
      <c r="H1335" s="80"/>
    </row>
    <row r="1336" spans="1:8" ht="14.25">
      <c r="A1336" s="80"/>
      <c r="B1336" s="80"/>
      <c r="C1336" s="80"/>
      <c r="D1336" s="80"/>
      <c r="E1336" s="80"/>
      <c r="F1336" s="80"/>
      <c r="G1336" s="80"/>
      <c r="H1336" s="80"/>
    </row>
    <row r="1337" spans="1:8" ht="14.25">
      <c r="A1337" s="80"/>
      <c r="B1337" s="80"/>
      <c r="C1337" s="80"/>
      <c r="D1337" s="80"/>
      <c r="E1337" s="80"/>
      <c r="F1337" s="80"/>
      <c r="G1337" s="80"/>
      <c r="H1337" s="80"/>
    </row>
    <row r="1338" spans="1:8" ht="14.25">
      <c r="A1338" s="80"/>
      <c r="B1338" s="80"/>
      <c r="C1338" s="80"/>
      <c r="D1338" s="80"/>
      <c r="E1338" s="80"/>
      <c r="F1338" s="80"/>
      <c r="G1338" s="80"/>
      <c r="H1338" s="80"/>
    </row>
    <row r="1339" spans="1:8" ht="14.25">
      <c r="A1339" s="80"/>
      <c r="B1339" s="80"/>
      <c r="C1339" s="80"/>
      <c r="D1339" s="80"/>
      <c r="E1339" s="80"/>
      <c r="F1339" s="80"/>
      <c r="G1339" s="80"/>
      <c r="H1339" s="80"/>
    </row>
    <row r="1340" spans="1:8" ht="14.25">
      <c r="A1340" s="80"/>
      <c r="B1340" s="80"/>
      <c r="C1340" s="80"/>
      <c r="D1340" s="80"/>
      <c r="E1340" s="80"/>
      <c r="F1340" s="80"/>
      <c r="G1340" s="80"/>
      <c r="H1340" s="80"/>
    </row>
    <row r="1341" spans="1:8" ht="14.25">
      <c r="A1341" s="80"/>
      <c r="B1341" s="80"/>
      <c r="C1341" s="80"/>
      <c r="D1341" s="80"/>
      <c r="E1341" s="80"/>
      <c r="F1341" s="80"/>
      <c r="G1341" s="80"/>
      <c r="H1341" s="80"/>
    </row>
    <row r="1342" spans="1:8" ht="14.25">
      <c r="A1342" s="80"/>
      <c r="B1342" s="80"/>
      <c r="C1342" s="80"/>
      <c r="D1342" s="80"/>
      <c r="E1342" s="80"/>
      <c r="F1342" s="80"/>
      <c r="G1342" s="80"/>
      <c r="H1342" s="80"/>
    </row>
    <row r="1343" spans="1:8" ht="14.25">
      <c r="A1343" s="80"/>
      <c r="B1343" s="80"/>
      <c r="C1343" s="80"/>
      <c r="D1343" s="80"/>
      <c r="E1343" s="80"/>
      <c r="F1343" s="80"/>
      <c r="G1343" s="80"/>
      <c r="H1343" s="80"/>
    </row>
    <row r="1344" spans="1:8" ht="14.25">
      <c r="A1344" s="80"/>
      <c r="B1344" s="80"/>
      <c r="C1344" s="80"/>
      <c r="D1344" s="80"/>
      <c r="E1344" s="80"/>
      <c r="F1344" s="80"/>
      <c r="G1344" s="80"/>
      <c r="H1344" s="80"/>
    </row>
    <row r="1345" spans="1:8" ht="14.25">
      <c r="A1345" s="80"/>
      <c r="B1345" s="80"/>
      <c r="C1345" s="80"/>
      <c r="D1345" s="80"/>
      <c r="E1345" s="80"/>
      <c r="F1345" s="80"/>
      <c r="G1345" s="80"/>
      <c r="H1345" s="80"/>
    </row>
    <row r="1346" spans="1:8" ht="14.25">
      <c r="A1346" s="80"/>
      <c r="B1346" s="80"/>
      <c r="C1346" s="80"/>
      <c r="D1346" s="80"/>
      <c r="E1346" s="80"/>
      <c r="F1346" s="80"/>
      <c r="G1346" s="80"/>
      <c r="H1346" s="80"/>
    </row>
    <row r="1347" spans="1:8" ht="14.25">
      <c r="A1347" s="80"/>
      <c r="B1347" s="80"/>
      <c r="C1347" s="80"/>
      <c r="D1347" s="80"/>
      <c r="E1347" s="80"/>
      <c r="F1347" s="80"/>
      <c r="G1347" s="80"/>
      <c r="H1347" s="80"/>
    </row>
    <row r="1348" spans="1:8" ht="14.25">
      <c r="A1348" s="80"/>
      <c r="B1348" s="80"/>
      <c r="C1348" s="80"/>
      <c r="D1348" s="80"/>
      <c r="E1348" s="80"/>
      <c r="F1348" s="80"/>
      <c r="G1348" s="80"/>
      <c r="H1348" s="80"/>
    </row>
    <row r="1349" spans="1:8" ht="14.25">
      <c r="A1349" s="80"/>
      <c r="B1349" s="80"/>
      <c r="C1349" s="80"/>
      <c r="D1349" s="80"/>
      <c r="E1349" s="80"/>
      <c r="F1349" s="80"/>
      <c r="G1349" s="80"/>
      <c r="H1349" s="80"/>
    </row>
    <row r="1350" spans="1:8" ht="14.25">
      <c r="A1350" s="80"/>
      <c r="B1350" s="80"/>
      <c r="C1350" s="80"/>
      <c r="D1350" s="80"/>
      <c r="E1350" s="80"/>
      <c r="F1350" s="80"/>
      <c r="G1350" s="80"/>
      <c r="H1350" s="80"/>
    </row>
    <row r="1351" spans="1:8" ht="14.25">
      <c r="A1351" s="80"/>
      <c r="B1351" s="80"/>
      <c r="C1351" s="80"/>
      <c r="D1351" s="80"/>
      <c r="E1351" s="80"/>
      <c r="F1351" s="80"/>
      <c r="G1351" s="80"/>
      <c r="H1351" s="80"/>
    </row>
    <row r="1352" spans="1:8" ht="14.25">
      <c r="A1352" s="80"/>
      <c r="B1352" s="80"/>
      <c r="C1352" s="80"/>
      <c r="D1352" s="80"/>
      <c r="E1352" s="80"/>
      <c r="F1352" s="80"/>
      <c r="G1352" s="80"/>
      <c r="H1352" s="80"/>
    </row>
    <row r="1353" spans="1:8" ht="14.25">
      <c r="A1353" s="80"/>
      <c r="B1353" s="80"/>
      <c r="C1353" s="80"/>
      <c r="D1353" s="80"/>
      <c r="E1353" s="80"/>
      <c r="F1353" s="80"/>
      <c r="G1353" s="80"/>
      <c r="H1353" s="80"/>
    </row>
    <row r="1354" spans="1:8" ht="14.25">
      <c r="A1354" s="80"/>
      <c r="B1354" s="80"/>
      <c r="C1354" s="80"/>
      <c r="D1354" s="80"/>
      <c r="E1354" s="80"/>
      <c r="F1354" s="80"/>
      <c r="G1354" s="80"/>
      <c r="H1354" s="80"/>
    </row>
    <row r="1355" spans="1:8" ht="14.25">
      <c r="A1355" s="80"/>
      <c r="B1355" s="80"/>
      <c r="C1355" s="80"/>
      <c r="D1355" s="80"/>
      <c r="E1355" s="80"/>
      <c r="F1355" s="80"/>
      <c r="G1355" s="80"/>
      <c r="H1355" s="80"/>
    </row>
    <row r="1356" spans="1:8" ht="14.25">
      <c r="A1356" s="80"/>
      <c r="B1356" s="80"/>
      <c r="C1356" s="80"/>
      <c r="D1356" s="80"/>
      <c r="E1356" s="80"/>
      <c r="F1356" s="80"/>
      <c r="G1356" s="80"/>
      <c r="H1356" s="80"/>
    </row>
    <row r="1357" spans="1:8" ht="14.25">
      <c r="A1357" s="80"/>
      <c r="B1357" s="80"/>
      <c r="C1357" s="80"/>
      <c r="D1357" s="80"/>
      <c r="E1357" s="80"/>
      <c r="F1357" s="80"/>
      <c r="G1357" s="80"/>
      <c r="H1357" s="80"/>
    </row>
    <row r="1358" spans="1:8" ht="14.25">
      <c r="A1358" s="80"/>
      <c r="B1358" s="80"/>
      <c r="C1358" s="80"/>
      <c r="D1358" s="80"/>
      <c r="E1358" s="80"/>
      <c r="F1358" s="80"/>
      <c r="G1358" s="80"/>
      <c r="H1358" s="80"/>
    </row>
    <row r="1359" spans="1:8" ht="14.25">
      <c r="A1359" s="80"/>
      <c r="B1359" s="80"/>
      <c r="C1359" s="80"/>
      <c r="D1359" s="80"/>
      <c r="E1359" s="80"/>
      <c r="F1359" s="80"/>
      <c r="G1359" s="80"/>
      <c r="H1359" s="80"/>
    </row>
    <row r="1360" spans="1:8" ht="14.25">
      <c r="A1360" s="80"/>
      <c r="B1360" s="80"/>
      <c r="C1360" s="80"/>
      <c r="D1360" s="80"/>
      <c r="E1360" s="80"/>
      <c r="F1360" s="80"/>
      <c r="G1360" s="80"/>
      <c r="H1360" s="80"/>
    </row>
    <row r="1361" spans="1:8" ht="14.25">
      <c r="A1361" s="80"/>
      <c r="B1361" s="80"/>
      <c r="C1361" s="80"/>
      <c r="D1361" s="80"/>
      <c r="E1361" s="80"/>
      <c r="F1361" s="80"/>
      <c r="G1361" s="80"/>
      <c r="H1361" s="80"/>
    </row>
    <row r="1362" spans="1:8" ht="14.25">
      <c r="A1362" s="80"/>
      <c r="B1362" s="80"/>
      <c r="C1362" s="80"/>
      <c r="D1362" s="80"/>
      <c r="E1362" s="80"/>
      <c r="F1362" s="80"/>
      <c r="G1362" s="80"/>
      <c r="H1362" s="80"/>
    </row>
    <row r="1363" spans="1:8" ht="14.25">
      <c r="A1363" s="80"/>
      <c r="B1363" s="80"/>
      <c r="C1363" s="80"/>
      <c r="D1363" s="80"/>
      <c r="E1363" s="80"/>
      <c r="F1363" s="80"/>
      <c r="G1363" s="80"/>
      <c r="H1363" s="80"/>
    </row>
    <row r="1364" spans="1:8" ht="14.25">
      <c r="A1364" s="80"/>
      <c r="B1364" s="80"/>
      <c r="C1364" s="80"/>
      <c r="D1364" s="80"/>
      <c r="E1364" s="80"/>
      <c r="F1364" s="80"/>
      <c r="G1364" s="80"/>
      <c r="H1364" s="80"/>
    </row>
    <row r="1365" spans="1:8" ht="14.25">
      <c r="A1365" s="80"/>
      <c r="B1365" s="80"/>
      <c r="C1365" s="80"/>
      <c r="D1365" s="80"/>
      <c r="E1365" s="80"/>
      <c r="F1365" s="80"/>
      <c r="G1365" s="80"/>
      <c r="H1365" s="80"/>
    </row>
    <row r="1366" spans="1:8" ht="14.25">
      <c r="A1366" s="80"/>
      <c r="B1366" s="80"/>
      <c r="C1366" s="80"/>
      <c r="D1366" s="80"/>
      <c r="E1366" s="80"/>
      <c r="F1366" s="80"/>
      <c r="G1366" s="80"/>
      <c r="H1366" s="80"/>
    </row>
    <row r="1367" spans="1:8" ht="14.25">
      <c r="A1367" s="80"/>
      <c r="B1367" s="80"/>
      <c r="C1367" s="80"/>
      <c r="D1367" s="80"/>
      <c r="E1367" s="80"/>
      <c r="F1367" s="80"/>
      <c r="G1367" s="80"/>
      <c r="H1367" s="80"/>
    </row>
    <row r="1368" spans="1:8" ht="14.25">
      <c r="A1368" s="80"/>
      <c r="B1368" s="80"/>
      <c r="C1368" s="80"/>
      <c r="D1368" s="80"/>
      <c r="E1368" s="80"/>
      <c r="F1368" s="80"/>
      <c r="G1368" s="80"/>
      <c r="H1368" s="80"/>
    </row>
    <row r="1369" spans="1:8" ht="14.25">
      <c r="A1369" s="80"/>
      <c r="B1369" s="80"/>
      <c r="C1369" s="80"/>
      <c r="D1369" s="80"/>
      <c r="E1369" s="80"/>
      <c r="F1369" s="80"/>
      <c r="G1369" s="80"/>
      <c r="H1369" s="80"/>
    </row>
    <row r="1370" spans="1:8" ht="14.25">
      <c r="A1370" s="80"/>
      <c r="B1370" s="80"/>
      <c r="C1370" s="80"/>
      <c r="D1370" s="80"/>
      <c r="E1370" s="80"/>
      <c r="F1370" s="80"/>
      <c r="G1370" s="80"/>
      <c r="H1370" s="80"/>
    </row>
    <row r="1371" spans="1:8" ht="14.25">
      <c r="A1371" s="80"/>
      <c r="B1371" s="80"/>
      <c r="C1371" s="80"/>
      <c r="D1371" s="80"/>
      <c r="E1371" s="80"/>
      <c r="F1371" s="80"/>
      <c r="G1371" s="80"/>
      <c r="H1371" s="80"/>
    </row>
    <row r="1372" spans="1:8" ht="14.25">
      <c r="A1372" s="80"/>
      <c r="B1372" s="80"/>
      <c r="C1372" s="80"/>
      <c r="D1372" s="80"/>
      <c r="E1372" s="80"/>
      <c r="F1372" s="80"/>
      <c r="G1372" s="80"/>
      <c r="H1372" s="80"/>
    </row>
    <row r="1373" spans="1:8" ht="14.25">
      <c r="A1373" s="80"/>
      <c r="B1373" s="80"/>
      <c r="C1373" s="80"/>
      <c r="D1373" s="80"/>
      <c r="E1373" s="80"/>
      <c r="F1373" s="80"/>
      <c r="G1373" s="80"/>
      <c r="H1373" s="80"/>
    </row>
    <row r="1374" spans="1:8" ht="14.25">
      <c r="A1374" s="80"/>
      <c r="B1374" s="80"/>
      <c r="C1374" s="80"/>
      <c r="D1374" s="80"/>
      <c r="E1374" s="80"/>
      <c r="F1374" s="80"/>
      <c r="G1374" s="80"/>
      <c r="H1374" s="80"/>
    </row>
    <row r="1375" spans="1:8" ht="14.25">
      <c r="A1375" s="80"/>
      <c r="B1375" s="80"/>
      <c r="C1375" s="80"/>
      <c r="D1375" s="80"/>
      <c r="E1375" s="80"/>
      <c r="F1375" s="80"/>
      <c r="G1375" s="80"/>
      <c r="H1375" s="80"/>
    </row>
    <row r="1376" spans="1:8" ht="14.25">
      <c r="A1376" s="80"/>
      <c r="B1376" s="80"/>
      <c r="C1376" s="80"/>
      <c r="D1376" s="80"/>
      <c r="E1376" s="80"/>
      <c r="F1376" s="80"/>
      <c r="G1376" s="80"/>
      <c r="H1376" s="80"/>
    </row>
    <row r="1377" spans="1:8" ht="14.25">
      <c r="A1377" s="80"/>
      <c r="B1377" s="80"/>
      <c r="C1377" s="80"/>
      <c r="D1377" s="80"/>
      <c r="E1377" s="80"/>
      <c r="F1377" s="80"/>
      <c r="G1377" s="80"/>
      <c r="H1377" s="80"/>
    </row>
    <row r="1378" spans="1:8" ht="14.25">
      <c r="A1378" s="80"/>
      <c r="B1378" s="80"/>
      <c r="C1378" s="80"/>
      <c r="D1378" s="80"/>
      <c r="E1378" s="80"/>
      <c r="F1378" s="80"/>
      <c r="G1378" s="80"/>
      <c r="H1378" s="80"/>
    </row>
    <row r="1379" spans="1:8" ht="14.25">
      <c r="A1379" s="80"/>
      <c r="B1379" s="80"/>
      <c r="C1379" s="80"/>
      <c r="D1379" s="80"/>
      <c r="E1379" s="80"/>
      <c r="F1379" s="80"/>
      <c r="G1379" s="80"/>
      <c r="H1379" s="80"/>
    </row>
    <row r="1380" spans="1:8" ht="14.25">
      <c r="A1380" s="80"/>
      <c r="B1380" s="80"/>
      <c r="C1380" s="80"/>
      <c r="D1380" s="80"/>
      <c r="E1380" s="80"/>
      <c r="F1380" s="80"/>
      <c r="G1380" s="80"/>
      <c r="H1380" s="80"/>
    </row>
    <row r="1381" spans="1:8" ht="14.25">
      <c r="A1381" s="80"/>
      <c r="B1381" s="80"/>
      <c r="C1381" s="80"/>
      <c r="D1381" s="80"/>
      <c r="E1381" s="80"/>
      <c r="F1381" s="80"/>
      <c r="G1381" s="80"/>
      <c r="H1381" s="80"/>
    </row>
    <row r="1382" spans="1:8" ht="14.25">
      <c r="A1382" s="80"/>
      <c r="B1382" s="80"/>
      <c r="C1382" s="80"/>
      <c r="D1382" s="80"/>
      <c r="E1382" s="80"/>
      <c r="F1382" s="80"/>
      <c r="G1382" s="80"/>
      <c r="H1382" s="80"/>
    </row>
    <row r="1383" spans="1:8" ht="14.25">
      <c r="A1383" s="80"/>
      <c r="B1383" s="80"/>
      <c r="C1383" s="80"/>
      <c r="D1383" s="80"/>
      <c r="E1383" s="80"/>
      <c r="F1383" s="80"/>
      <c r="G1383" s="80"/>
      <c r="H1383" s="80"/>
    </row>
    <row r="1384" spans="1:8" ht="14.25">
      <c r="A1384" s="80"/>
      <c r="B1384" s="80"/>
      <c r="C1384" s="80"/>
      <c r="D1384" s="80"/>
      <c r="E1384" s="80"/>
      <c r="F1384" s="80"/>
      <c r="G1384" s="80"/>
      <c r="H1384" s="80"/>
    </row>
    <row r="1385" spans="1:8" ht="14.25">
      <c r="A1385" s="80"/>
      <c r="B1385" s="80"/>
      <c r="C1385" s="80"/>
      <c r="D1385" s="80"/>
      <c r="E1385" s="80"/>
      <c r="F1385" s="80"/>
      <c r="G1385" s="80"/>
      <c r="H1385" s="80"/>
    </row>
    <row r="1386" spans="1:8" ht="14.25">
      <c r="A1386" s="80"/>
      <c r="B1386" s="80"/>
      <c r="C1386" s="80"/>
      <c r="D1386" s="80"/>
      <c r="E1386" s="80"/>
      <c r="F1386" s="80"/>
      <c r="G1386" s="80"/>
      <c r="H1386" s="80"/>
    </row>
    <row r="1387" spans="1:8" ht="14.25">
      <c r="A1387" s="80"/>
      <c r="B1387" s="80"/>
      <c r="C1387" s="80"/>
      <c r="D1387" s="80"/>
      <c r="E1387" s="80"/>
      <c r="F1387" s="80"/>
      <c r="G1387" s="80"/>
      <c r="H1387" s="80"/>
    </row>
    <row r="1388" spans="1:8" ht="14.25">
      <c r="A1388" s="80"/>
      <c r="B1388" s="80"/>
      <c r="C1388" s="80"/>
      <c r="D1388" s="80"/>
      <c r="E1388" s="80"/>
      <c r="F1388" s="80"/>
      <c r="G1388" s="80"/>
      <c r="H1388" s="80"/>
    </row>
    <row r="1389" spans="1:8" ht="14.25">
      <c r="A1389" s="80"/>
      <c r="B1389" s="80"/>
      <c r="C1389" s="80"/>
      <c r="D1389" s="80"/>
      <c r="E1389" s="80"/>
      <c r="F1389" s="80"/>
      <c r="G1389" s="80"/>
      <c r="H1389" s="80"/>
    </row>
    <row r="1390" spans="1:8" ht="14.25">
      <c r="A1390" s="80"/>
      <c r="B1390" s="80"/>
      <c r="C1390" s="80"/>
      <c r="D1390" s="80"/>
      <c r="E1390" s="80"/>
      <c r="F1390" s="80"/>
      <c r="G1390" s="80"/>
      <c r="H1390" s="80"/>
    </row>
    <row r="1391" spans="1:8" ht="14.25">
      <c r="A1391" s="80"/>
      <c r="B1391" s="80"/>
      <c r="C1391" s="80"/>
      <c r="D1391" s="80"/>
      <c r="E1391" s="80"/>
      <c r="F1391" s="80"/>
      <c r="G1391" s="80"/>
      <c r="H1391" s="80"/>
    </row>
    <row r="1392" spans="1:8" ht="14.25">
      <c r="A1392" s="80"/>
      <c r="B1392" s="80"/>
      <c r="C1392" s="80"/>
      <c r="D1392" s="80"/>
      <c r="E1392" s="80"/>
      <c r="F1392" s="80"/>
      <c r="G1392" s="80"/>
      <c r="H1392" s="80"/>
    </row>
    <row r="1393" spans="1:8" ht="14.25">
      <c r="A1393" s="80"/>
      <c r="B1393" s="80"/>
      <c r="C1393" s="80"/>
      <c r="D1393" s="80"/>
      <c r="E1393" s="80"/>
      <c r="F1393" s="80"/>
      <c r="G1393" s="80"/>
      <c r="H1393" s="80"/>
    </row>
    <row r="1394" spans="1:8" ht="14.25">
      <c r="A1394" s="80"/>
      <c r="B1394" s="80"/>
      <c r="C1394" s="80"/>
      <c r="D1394" s="80"/>
      <c r="E1394" s="80"/>
      <c r="F1394" s="80"/>
      <c r="G1394" s="80"/>
      <c r="H1394" s="80"/>
    </row>
    <row r="1395" spans="1:8" ht="14.25">
      <c r="A1395" s="80"/>
      <c r="B1395" s="80"/>
      <c r="C1395" s="80"/>
      <c r="D1395" s="80"/>
      <c r="E1395" s="80"/>
      <c r="F1395" s="80"/>
      <c r="G1395" s="80"/>
      <c r="H1395" s="80"/>
    </row>
    <row r="1396" spans="1:8" ht="14.25">
      <c r="A1396" s="80"/>
      <c r="B1396" s="80"/>
      <c r="C1396" s="80"/>
      <c r="D1396" s="80"/>
      <c r="E1396" s="80"/>
      <c r="F1396" s="80"/>
      <c r="G1396" s="80"/>
      <c r="H1396" s="80"/>
    </row>
    <row r="1397" spans="1:8" ht="14.25">
      <c r="A1397" s="80"/>
      <c r="B1397" s="80"/>
      <c r="C1397" s="80"/>
      <c r="D1397" s="80"/>
      <c r="E1397" s="80"/>
      <c r="F1397" s="80"/>
      <c r="G1397" s="80"/>
      <c r="H1397" s="80"/>
    </row>
    <row r="1398" spans="1:8" ht="14.25">
      <c r="A1398" s="80"/>
      <c r="B1398" s="80"/>
      <c r="C1398" s="80"/>
      <c r="D1398" s="80"/>
      <c r="E1398" s="80"/>
      <c r="F1398" s="80"/>
      <c r="G1398" s="80"/>
      <c r="H1398" s="80"/>
    </row>
    <row r="1399" spans="1:8" ht="14.25">
      <c r="A1399" s="80"/>
      <c r="B1399" s="80"/>
      <c r="C1399" s="80"/>
      <c r="D1399" s="80"/>
      <c r="E1399" s="80"/>
      <c r="F1399" s="80"/>
      <c r="G1399" s="80"/>
      <c r="H1399" s="80"/>
    </row>
    <row r="1400" spans="1:8" ht="14.25">
      <c r="A1400" s="80"/>
      <c r="B1400" s="80"/>
      <c r="C1400" s="80"/>
      <c r="D1400" s="80"/>
      <c r="E1400" s="80"/>
      <c r="F1400" s="80"/>
      <c r="G1400" s="80"/>
      <c r="H1400" s="80"/>
    </row>
    <row r="1401" spans="1:8" ht="14.25">
      <c r="A1401" s="80"/>
      <c r="B1401" s="80"/>
      <c r="C1401" s="80"/>
      <c r="D1401" s="80"/>
      <c r="E1401" s="80"/>
      <c r="F1401" s="80"/>
      <c r="G1401" s="80"/>
      <c r="H1401" s="80"/>
    </row>
    <row r="1402" spans="1:8" ht="14.25">
      <c r="A1402" s="80"/>
      <c r="B1402" s="80"/>
      <c r="C1402" s="80"/>
      <c r="D1402" s="80"/>
      <c r="E1402" s="80"/>
      <c r="F1402" s="80"/>
      <c r="G1402" s="80"/>
      <c r="H1402" s="80"/>
    </row>
    <row r="1403" spans="1:8" ht="14.25">
      <c r="A1403" s="80"/>
      <c r="B1403" s="80"/>
      <c r="C1403" s="80"/>
      <c r="D1403" s="80"/>
      <c r="E1403" s="80"/>
      <c r="F1403" s="80"/>
      <c r="G1403" s="80"/>
      <c r="H1403" s="80"/>
    </row>
    <row r="1404" spans="1:8" ht="14.25">
      <c r="A1404" s="80"/>
      <c r="B1404" s="80"/>
      <c r="C1404" s="80"/>
      <c r="D1404" s="80"/>
      <c r="E1404" s="80"/>
      <c r="F1404" s="80"/>
      <c r="G1404" s="80"/>
      <c r="H1404" s="80"/>
    </row>
    <row r="1405" spans="1:8" ht="14.25">
      <c r="A1405" s="80"/>
      <c r="B1405" s="80"/>
      <c r="C1405" s="80"/>
      <c r="D1405" s="80"/>
      <c r="E1405" s="80"/>
      <c r="F1405" s="80"/>
      <c r="G1405" s="80"/>
      <c r="H1405" s="80"/>
    </row>
    <row r="1406" spans="1:8" ht="14.25">
      <c r="A1406" s="80"/>
      <c r="B1406" s="80"/>
      <c r="C1406" s="80"/>
      <c r="D1406" s="80"/>
      <c r="E1406" s="80"/>
      <c r="F1406" s="80"/>
      <c r="G1406" s="80"/>
      <c r="H1406" s="80"/>
    </row>
    <row r="1407" spans="1:8" ht="14.25">
      <c r="A1407" s="80"/>
      <c r="B1407" s="80"/>
      <c r="C1407" s="80"/>
      <c r="D1407" s="80"/>
      <c r="E1407" s="80"/>
      <c r="F1407" s="80"/>
      <c r="G1407" s="80"/>
      <c r="H1407" s="80"/>
    </row>
    <row r="1408" spans="1:8" ht="14.25">
      <c r="A1408" s="80"/>
      <c r="B1408" s="80"/>
      <c r="C1408" s="80"/>
      <c r="D1408" s="80"/>
      <c r="E1408" s="80"/>
      <c r="F1408" s="80"/>
      <c r="G1408" s="80"/>
      <c r="H1408" s="80"/>
    </row>
    <row r="1409" spans="1:8" ht="14.25">
      <c r="A1409" s="80"/>
      <c r="B1409" s="80"/>
      <c r="C1409" s="80"/>
      <c r="D1409" s="80"/>
      <c r="E1409" s="80"/>
      <c r="F1409" s="80"/>
      <c r="G1409" s="80"/>
      <c r="H1409" s="80"/>
    </row>
    <row r="1410" spans="1:8" ht="14.25">
      <c r="A1410" s="80"/>
      <c r="B1410" s="80"/>
      <c r="C1410" s="80"/>
      <c r="D1410" s="80"/>
      <c r="E1410" s="80"/>
      <c r="F1410" s="80"/>
      <c r="G1410" s="80"/>
      <c r="H1410" s="80"/>
    </row>
    <row r="1411" spans="1:8" ht="14.25">
      <c r="A1411" s="80"/>
      <c r="B1411" s="80"/>
      <c r="C1411" s="80"/>
      <c r="D1411" s="80"/>
      <c r="E1411" s="80"/>
      <c r="F1411" s="80"/>
      <c r="G1411" s="80"/>
      <c r="H1411" s="80"/>
    </row>
    <row r="1412" spans="1:8" ht="14.25">
      <c r="A1412" s="80"/>
      <c r="B1412" s="80"/>
      <c r="C1412" s="80"/>
      <c r="D1412" s="80"/>
      <c r="E1412" s="80"/>
      <c r="F1412" s="80"/>
      <c r="G1412" s="80"/>
      <c r="H1412" s="80"/>
    </row>
    <row r="1413" spans="1:8" ht="14.25">
      <c r="A1413" s="80"/>
      <c r="B1413" s="80"/>
      <c r="C1413" s="80"/>
      <c r="D1413" s="80"/>
      <c r="E1413" s="80"/>
      <c r="F1413" s="80"/>
      <c r="G1413" s="80"/>
      <c r="H1413" s="80"/>
    </row>
    <row r="1414" spans="1:8" ht="14.25">
      <c r="A1414" s="80"/>
      <c r="B1414" s="80"/>
      <c r="C1414" s="80"/>
      <c r="D1414" s="80"/>
      <c r="E1414" s="80"/>
      <c r="F1414" s="80"/>
      <c r="G1414" s="80"/>
      <c r="H1414" s="80"/>
    </row>
    <row r="1415" spans="1:8" ht="14.25">
      <c r="A1415" s="80"/>
      <c r="B1415" s="80"/>
      <c r="C1415" s="80"/>
      <c r="D1415" s="80"/>
      <c r="E1415" s="80"/>
      <c r="F1415" s="80"/>
      <c r="G1415" s="80"/>
      <c r="H1415" s="80"/>
    </row>
    <row r="1416" spans="1:8" ht="14.25">
      <c r="A1416" s="80"/>
      <c r="B1416" s="80"/>
      <c r="C1416" s="80"/>
      <c r="D1416" s="80"/>
      <c r="E1416" s="80"/>
      <c r="F1416" s="80"/>
      <c r="G1416" s="80"/>
      <c r="H1416" s="80"/>
    </row>
    <row r="1417" spans="1:8" ht="14.25">
      <c r="A1417" s="80"/>
      <c r="B1417" s="80"/>
      <c r="C1417" s="80"/>
      <c r="D1417" s="80"/>
      <c r="E1417" s="80"/>
      <c r="F1417" s="80"/>
      <c r="G1417" s="80"/>
      <c r="H1417" s="80"/>
    </row>
    <row r="1418" spans="1:8" ht="14.25">
      <c r="A1418" s="80"/>
      <c r="B1418" s="80"/>
      <c r="C1418" s="80"/>
      <c r="D1418" s="80"/>
      <c r="E1418" s="80"/>
      <c r="F1418" s="80"/>
      <c r="G1418" s="80"/>
      <c r="H1418" s="80"/>
    </row>
    <row r="1419" spans="1:8" ht="14.25">
      <c r="A1419" s="80"/>
      <c r="B1419" s="80"/>
      <c r="C1419" s="80"/>
      <c r="D1419" s="80"/>
      <c r="E1419" s="80"/>
      <c r="F1419" s="80"/>
      <c r="G1419" s="80"/>
      <c r="H1419" s="80"/>
    </row>
    <row r="1420" spans="1:8" ht="14.25">
      <c r="A1420" s="80"/>
      <c r="B1420" s="80"/>
      <c r="C1420" s="80"/>
      <c r="D1420" s="80"/>
      <c r="E1420" s="80"/>
      <c r="F1420" s="80"/>
      <c r="G1420" s="80"/>
      <c r="H1420" s="80"/>
    </row>
    <row r="1421" spans="1:8" ht="14.25">
      <c r="A1421" s="80"/>
      <c r="B1421" s="80"/>
      <c r="C1421" s="80"/>
      <c r="D1421" s="80"/>
      <c r="E1421" s="80"/>
      <c r="F1421" s="80"/>
      <c r="G1421" s="80"/>
      <c r="H1421" s="80"/>
    </row>
    <row r="1422" spans="1:8" ht="14.25">
      <c r="A1422" s="80"/>
      <c r="B1422" s="80"/>
      <c r="C1422" s="80"/>
      <c r="D1422" s="80"/>
      <c r="E1422" s="80"/>
      <c r="F1422" s="80"/>
      <c r="G1422" s="80"/>
      <c r="H1422" s="80"/>
    </row>
    <row r="1423" spans="1:8" ht="14.25">
      <c r="A1423" s="80"/>
      <c r="B1423" s="80"/>
      <c r="C1423" s="80"/>
      <c r="D1423" s="80"/>
      <c r="E1423" s="80"/>
      <c r="F1423" s="80"/>
      <c r="G1423" s="80"/>
      <c r="H1423" s="80"/>
    </row>
    <row r="1424" spans="1:8" ht="14.25">
      <c r="A1424" s="80"/>
      <c r="B1424" s="80"/>
      <c r="C1424" s="80"/>
      <c r="D1424" s="80"/>
      <c r="E1424" s="80"/>
      <c r="F1424" s="80"/>
      <c r="G1424" s="80"/>
      <c r="H1424" s="80"/>
    </row>
    <row r="1425" spans="1:8" ht="14.25">
      <c r="A1425" s="80"/>
      <c r="B1425" s="80"/>
      <c r="C1425" s="80"/>
      <c r="D1425" s="80"/>
      <c r="E1425" s="80"/>
      <c r="F1425" s="80"/>
      <c r="G1425" s="80"/>
      <c r="H1425" s="80"/>
    </row>
    <row r="1426" spans="1:8" ht="14.25">
      <c r="A1426" s="80"/>
      <c r="B1426" s="80"/>
      <c r="C1426" s="80"/>
      <c r="D1426" s="80"/>
      <c r="E1426" s="80"/>
      <c r="F1426" s="80"/>
      <c r="G1426" s="80"/>
      <c r="H1426" s="80"/>
    </row>
    <row r="1427" spans="1:8" ht="14.25">
      <c r="A1427" s="80"/>
      <c r="B1427" s="80"/>
      <c r="C1427" s="80"/>
      <c r="D1427" s="80"/>
      <c r="E1427" s="80"/>
      <c r="F1427" s="80"/>
      <c r="G1427" s="80"/>
      <c r="H1427" s="80"/>
    </row>
    <row r="1428" spans="1:8" ht="14.25">
      <c r="A1428" s="80"/>
      <c r="B1428" s="80"/>
      <c r="C1428" s="80"/>
      <c r="D1428" s="80"/>
      <c r="E1428" s="80"/>
      <c r="F1428" s="80"/>
      <c r="G1428" s="80"/>
      <c r="H1428" s="80"/>
    </row>
    <row r="1429" spans="1:8" ht="14.25">
      <c r="A1429" s="80"/>
      <c r="B1429" s="80"/>
      <c r="C1429" s="80"/>
      <c r="D1429" s="80"/>
      <c r="E1429" s="80"/>
      <c r="F1429" s="80"/>
      <c r="G1429" s="80"/>
      <c r="H1429" s="80"/>
    </row>
    <row r="1430" spans="1:8" ht="14.25">
      <c r="A1430" s="80"/>
      <c r="B1430" s="80"/>
      <c r="C1430" s="80"/>
      <c r="D1430" s="80"/>
      <c r="E1430" s="80"/>
      <c r="F1430" s="80"/>
      <c r="G1430" s="80"/>
      <c r="H1430" s="80"/>
    </row>
    <row r="1431" spans="1:8" ht="14.25">
      <c r="A1431" s="80"/>
      <c r="B1431" s="80"/>
      <c r="C1431" s="80"/>
      <c r="D1431" s="80"/>
      <c r="E1431" s="80"/>
      <c r="F1431" s="80"/>
      <c r="G1431" s="80"/>
      <c r="H1431" s="80"/>
    </row>
    <row r="1432" spans="1:8" ht="14.25">
      <c r="A1432" s="80"/>
      <c r="B1432" s="80"/>
      <c r="C1432" s="80"/>
      <c r="D1432" s="80"/>
      <c r="E1432" s="80"/>
      <c r="F1432" s="80"/>
      <c r="G1432" s="80"/>
      <c r="H1432" s="80"/>
    </row>
    <row r="1433" spans="1:8" ht="14.25">
      <c r="A1433" s="80"/>
      <c r="B1433" s="80"/>
      <c r="C1433" s="80"/>
      <c r="D1433" s="80"/>
      <c r="E1433" s="80"/>
      <c r="F1433" s="80"/>
      <c r="G1433" s="80"/>
      <c r="H1433" s="80"/>
    </row>
    <row r="1434" spans="1:8" ht="14.25">
      <c r="A1434" s="80"/>
      <c r="B1434" s="80"/>
      <c r="C1434" s="80"/>
      <c r="D1434" s="80"/>
      <c r="E1434" s="80"/>
      <c r="F1434" s="80"/>
      <c r="G1434" s="80"/>
      <c r="H1434" s="80"/>
    </row>
    <row r="1435" spans="1:8" ht="14.25">
      <c r="A1435" s="80"/>
      <c r="B1435" s="80"/>
      <c r="C1435" s="80"/>
      <c r="D1435" s="80"/>
      <c r="E1435" s="80"/>
      <c r="F1435" s="80"/>
      <c r="G1435" s="80"/>
      <c r="H1435" s="80"/>
    </row>
    <row r="1436" spans="1:8" ht="14.25">
      <c r="A1436" s="80"/>
      <c r="B1436" s="80"/>
      <c r="C1436" s="80"/>
      <c r="D1436" s="80"/>
      <c r="E1436" s="80"/>
      <c r="F1436" s="80"/>
      <c r="G1436" s="80"/>
      <c r="H1436" s="80"/>
    </row>
    <row r="1437" spans="1:8" ht="14.25">
      <c r="A1437" s="80"/>
      <c r="B1437" s="80"/>
      <c r="C1437" s="80"/>
      <c r="D1437" s="80"/>
      <c r="E1437" s="80"/>
      <c r="F1437" s="80"/>
      <c r="G1437" s="80"/>
      <c r="H1437" s="80"/>
    </row>
    <row r="1438" spans="1:8" ht="14.25">
      <c r="A1438" s="80"/>
      <c r="B1438" s="80"/>
      <c r="C1438" s="80"/>
      <c r="D1438" s="80"/>
      <c r="E1438" s="80"/>
      <c r="F1438" s="80"/>
      <c r="G1438" s="80"/>
      <c r="H1438" s="80"/>
    </row>
    <row r="1439" spans="1:8" ht="14.25">
      <c r="A1439" s="80"/>
      <c r="B1439" s="80"/>
      <c r="C1439" s="80"/>
      <c r="D1439" s="80"/>
      <c r="E1439" s="80"/>
      <c r="F1439" s="80"/>
      <c r="G1439" s="80"/>
      <c r="H1439" s="80"/>
    </row>
    <row r="1440" spans="1:8" ht="14.25">
      <c r="A1440" s="80"/>
      <c r="B1440" s="80"/>
      <c r="C1440" s="80"/>
      <c r="D1440" s="80"/>
      <c r="E1440" s="80"/>
      <c r="F1440" s="80"/>
      <c r="G1440" s="80"/>
      <c r="H1440" s="80"/>
    </row>
    <row r="1441" spans="1:8" ht="14.25">
      <c r="A1441" s="80"/>
      <c r="B1441" s="80"/>
      <c r="C1441" s="80"/>
      <c r="D1441" s="80"/>
      <c r="E1441" s="80"/>
      <c r="F1441" s="80"/>
      <c r="G1441" s="80"/>
      <c r="H1441" s="80"/>
    </row>
    <row r="1442" spans="1:8" ht="14.25">
      <c r="A1442" s="80"/>
      <c r="B1442" s="80"/>
      <c r="C1442" s="80"/>
      <c r="D1442" s="80"/>
      <c r="E1442" s="80"/>
      <c r="F1442" s="80"/>
      <c r="G1442" s="80"/>
      <c r="H1442" s="80"/>
    </row>
    <row r="1443" spans="1:8" ht="14.25">
      <c r="A1443" s="80"/>
      <c r="B1443" s="80"/>
      <c r="C1443" s="80"/>
      <c r="D1443" s="80"/>
      <c r="E1443" s="80"/>
      <c r="F1443" s="80"/>
      <c r="G1443" s="80"/>
      <c r="H1443" s="80"/>
    </row>
    <row r="1444" spans="1:8" ht="14.25">
      <c r="A1444" s="80"/>
      <c r="B1444" s="80"/>
      <c r="C1444" s="80"/>
      <c r="D1444" s="80"/>
      <c r="E1444" s="80"/>
      <c r="F1444" s="80"/>
      <c r="G1444" s="80"/>
      <c r="H1444" s="80"/>
    </row>
    <row r="1445" spans="1:8" ht="14.25">
      <c r="A1445" s="80"/>
      <c r="B1445" s="80"/>
      <c r="C1445" s="80"/>
      <c r="D1445" s="80"/>
      <c r="E1445" s="80"/>
      <c r="F1445" s="80"/>
      <c r="G1445" s="80"/>
      <c r="H1445" s="80"/>
    </row>
    <row r="1446" spans="1:8" ht="14.25">
      <c r="A1446" s="80"/>
      <c r="B1446" s="80"/>
      <c r="C1446" s="80"/>
      <c r="D1446" s="80"/>
      <c r="E1446" s="80"/>
      <c r="F1446" s="80"/>
      <c r="G1446" s="80"/>
      <c r="H1446" s="80"/>
    </row>
    <row r="1447" spans="1:8" ht="14.25">
      <c r="A1447" s="80"/>
      <c r="B1447" s="80"/>
      <c r="C1447" s="80"/>
      <c r="D1447" s="80"/>
      <c r="E1447" s="80"/>
      <c r="F1447" s="80"/>
      <c r="G1447" s="80"/>
      <c r="H1447" s="80"/>
    </row>
    <row r="1448" spans="1:8" ht="14.25">
      <c r="A1448" s="80"/>
      <c r="B1448" s="80"/>
      <c r="C1448" s="80"/>
      <c r="D1448" s="80"/>
      <c r="E1448" s="80"/>
      <c r="F1448" s="80"/>
      <c r="G1448" s="80"/>
      <c r="H1448" s="80"/>
    </row>
    <row r="1449" spans="1:8" ht="14.25">
      <c r="A1449" s="80"/>
      <c r="B1449" s="80"/>
      <c r="C1449" s="80"/>
      <c r="D1449" s="80"/>
      <c r="E1449" s="80"/>
      <c r="F1449" s="80"/>
      <c r="G1449" s="80"/>
      <c r="H1449" s="80"/>
    </row>
    <row r="1450" spans="1:8" ht="14.25">
      <c r="A1450" s="80"/>
      <c r="B1450" s="80"/>
      <c r="C1450" s="80"/>
      <c r="D1450" s="80"/>
      <c r="E1450" s="80"/>
      <c r="F1450" s="80"/>
      <c r="G1450" s="80"/>
      <c r="H1450" s="80"/>
    </row>
    <row r="1451" spans="1:8" ht="14.25">
      <c r="A1451" s="80"/>
      <c r="B1451" s="80"/>
      <c r="C1451" s="80"/>
      <c r="D1451" s="80"/>
      <c r="E1451" s="80"/>
      <c r="F1451" s="80"/>
      <c r="G1451" s="80"/>
      <c r="H1451" s="80"/>
    </row>
    <row r="1452" spans="1:8" ht="14.25">
      <c r="A1452" s="80"/>
      <c r="B1452" s="80"/>
      <c r="C1452" s="80"/>
      <c r="D1452" s="80"/>
      <c r="E1452" s="80"/>
      <c r="F1452" s="80"/>
      <c r="G1452" s="80"/>
      <c r="H1452" s="80"/>
    </row>
    <row r="1453" spans="1:8" ht="14.25">
      <c r="A1453" s="80"/>
      <c r="B1453" s="80"/>
      <c r="C1453" s="80"/>
      <c r="D1453" s="80"/>
      <c r="E1453" s="80"/>
      <c r="F1453" s="80"/>
      <c r="G1453" s="80"/>
      <c r="H1453" s="80"/>
    </row>
    <row r="1454" spans="1:8" ht="14.25">
      <c r="A1454" s="80"/>
      <c r="B1454" s="80"/>
      <c r="C1454" s="80"/>
      <c r="D1454" s="80"/>
      <c r="E1454" s="80"/>
      <c r="F1454" s="80"/>
      <c r="G1454" s="80"/>
      <c r="H1454" s="80"/>
    </row>
    <row r="1455" spans="1:8" ht="14.25">
      <c r="A1455" s="80"/>
      <c r="B1455" s="80"/>
      <c r="C1455" s="80"/>
      <c r="D1455" s="80"/>
      <c r="E1455" s="80"/>
      <c r="F1455" s="80"/>
      <c r="G1455" s="80"/>
      <c r="H1455" s="80"/>
    </row>
    <row r="1456" spans="1:8" ht="14.25">
      <c r="A1456" s="80"/>
      <c r="B1456" s="80"/>
      <c r="C1456" s="80"/>
      <c r="D1456" s="80"/>
      <c r="E1456" s="80"/>
      <c r="F1456" s="80"/>
      <c r="G1456" s="80"/>
      <c r="H1456" s="80"/>
    </row>
    <row r="1457" spans="1:8" ht="14.25">
      <c r="A1457" s="80"/>
      <c r="B1457" s="80"/>
      <c r="C1457" s="80"/>
      <c r="D1457" s="80"/>
      <c r="E1457" s="80"/>
      <c r="F1457" s="80"/>
      <c r="G1457" s="80"/>
      <c r="H1457" s="80"/>
    </row>
    <row r="1458" spans="1:8" ht="14.25">
      <c r="A1458" s="80"/>
      <c r="B1458" s="80"/>
      <c r="C1458" s="80"/>
      <c r="D1458" s="80"/>
      <c r="E1458" s="80"/>
      <c r="F1458" s="80"/>
      <c r="G1458" s="80"/>
      <c r="H1458" s="80"/>
    </row>
    <row r="1459" spans="1:8" ht="14.25">
      <c r="A1459" s="80"/>
      <c r="B1459" s="80"/>
      <c r="C1459" s="80"/>
      <c r="D1459" s="80"/>
      <c r="E1459" s="80"/>
      <c r="F1459" s="80"/>
      <c r="G1459" s="80"/>
      <c r="H1459" s="80"/>
    </row>
    <row r="1460" spans="1:8" ht="14.25">
      <c r="A1460" s="80"/>
      <c r="B1460" s="80"/>
      <c r="C1460" s="80"/>
      <c r="D1460" s="80"/>
      <c r="E1460" s="80"/>
      <c r="F1460" s="80"/>
      <c r="G1460" s="80"/>
      <c r="H1460" s="80"/>
    </row>
    <row r="1461" spans="1:8" ht="14.25">
      <c r="A1461" s="80"/>
      <c r="B1461" s="80"/>
      <c r="C1461" s="80"/>
      <c r="D1461" s="80"/>
      <c r="E1461" s="80"/>
      <c r="F1461" s="80"/>
      <c r="G1461" s="80"/>
      <c r="H1461" s="80"/>
    </row>
    <row r="1462" spans="1:8" ht="14.25">
      <c r="A1462" s="80"/>
      <c r="B1462" s="80"/>
      <c r="C1462" s="80"/>
      <c r="D1462" s="80"/>
      <c r="E1462" s="80"/>
      <c r="F1462" s="80"/>
      <c r="G1462" s="80"/>
      <c r="H1462" s="80"/>
    </row>
    <row r="1463" spans="1:8" ht="14.25">
      <c r="A1463" s="80"/>
      <c r="B1463" s="80"/>
      <c r="C1463" s="80"/>
      <c r="D1463" s="80"/>
      <c r="E1463" s="80"/>
      <c r="F1463" s="80"/>
      <c r="G1463" s="80"/>
      <c r="H1463" s="80"/>
    </row>
    <row r="1464" spans="1:8" ht="14.25">
      <c r="A1464" s="80"/>
      <c r="B1464" s="80"/>
      <c r="C1464" s="80"/>
      <c r="D1464" s="80"/>
      <c r="E1464" s="80"/>
      <c r="F1464" s="80"/>
      <c r="G1464" s="80"/>
      <c r="H1464" s="80"/>
    </row>
    <row r="1465" spans="1:8" ht="14.25">
      <c r="A1465" s="80"/>
      <c r="B1465" s="80"/>
      <c r="C1465" s="80"/>
      <c r="D1465" s="80"/>
      <c r="E1465" s="80"/>
      <c r="F1465" s="80"/>
      <c r="G1465" s="80"/>
      <c r="H1465" s="80"/>
    </row>
    <row r="1466" spans="1:8" ht="14.25">
      <c r="A1466" s="80"/>
      <c r="B1466" s="80"/>
      <c r="C1466" s="80"/>
      <c r="D1466" s="80"/>
      <c r="E1466" s="80"/>
      <c r="F1466" s="80"/>
      <c r="G1466" s="80"/>
      <c r="H1466" s="80"/>
    </row>
    <row r="1467" spans="1:8" ht="14.25">
      <c r="A1467" s="80"/>
      <c r="B1467" s="80"/>
      <c r="C1467" s="80"/>
      <c r="D1467" s="80"/>
      <c r="E1467" s="80"/>
      <c r="F1467" s="80"/>
      <c r="G1467" s="80"/>
      <c r="H1467" s="80"/>
    </row>
    <row r="1468" spans="1:8" ht="14.25">
      <c r="A1468" s="80"/>
      <c r="B1468" s="80"/>
      <c r="C1468" s="80"/>
      <c r="D1468" s="80"/>
      <c r="E1468" s="80"/>
      <c r="F1468" s="80"/>
      <c r="G1468" s="80"/>
      <c r="H1468" s="80"/>
    </row>
    <row r="1469" spans="1:8" ht="14.25">
      <c r="A1469" s="80"/>
      <c r="B1469" s="80"/>
      <c r="C1469" s="80"/>
      <c r="D1469" s="80"/>
      <c r="E1469" s="80"/>
      <c r="F1469" s="80"/>
      <c r="G1469" s="80"/>
      <c r="H1469" s="80"/>
    </row>
    <row r="1470" spans="1:8" ht="14.25">
      <c r="A1470" s="80"/>
      <c r="B1470" s="80"/>
      <c r="C1470" s="80"/>
      <c r="D1470" s="80"/>
      <c r="E1470" s="80"/>
      <c r="F1470" s="80"/>
      <c r="G1470" s="80"/>
      <c r="H1470" s="80"/>
    </row>
    <row r="1471" spans="1:8" ht="14.25">
      <c r="A1471" s="80"/>
      <c r="B1471" s="80"/>
      <c r="C1471" s="80"/>
      <c r="D1471" s="80"/>
      <c r="E1471" s="80"/>
      <c r="F1471" s="80"/>
      <c r="G1471" s="80"/>
      <c r="H1471" s="80"/>
    </row>
    <row r="1472" spans="1:8" ht="14.25">
      <c r="A1472" s="80"/>
      <c r="B1472" s="80"/>
      <c r="C1472" s="80"/>
      <c r="D1472" s="80"/>
      <c r="E1472" s="80"/>
      <c r="F1472" s="80"/>
      <c r="G1472" s="80"/>
      <c r="H1472" s="80"/>
    </row>
    <row r="1473" spans="1:8" ht="14.25">
      <c r="A1473" s="80"/>
      <c r="B1473" s="80"/>
      <c r="C1473" s="80"/>
      <c r="D1473" s="80"/>
      <c r="E1473" s="80"/>
      <c r="F1473" s="80"/>
      <c r="G1473" s="80"/>
      <c r="H1473" s="80"/>
    </row>
    <row r="1474" spans="1:8" ht="14.25">
      <c r="A1474" s="80"/>
      <c r="B1474" s="80"/>
      <c r="C1474" s="80"/>
      <c r="D1474" s="80"/>
      <c r="E1474" s="80"/>
      <c r="F1474" s="80"/>
      <c r="G1474" s="80"/>
      <c r="H1474" s="80"/>
    </row>
    <row r="1475" spans="1:8" ht="14.25">
      <c r="A1475" s="80"/>
      <c r="B1475" s="80"/>
      <c r="C1475" s="80"/>
      <c r="D1475" s="80"/>
      <c r="E1475" s="80"/>
      <c r="F1475" s="80"/>
      <c r="G1475" s="80"/>
      <c r="H1475" s="80"/>
    </row>
    <row r="1476" spans="1:8" ht="14.25">
      <c r="A1476" s="80"/>
      <c r="B1476" s="80"/>
      <c r="C1476" s="80"/>
      <c r="D1476" s="80"/>
      <c r="E1476" s="80"/>
      <c r="F1476" s="80"/>
      <c r="G1476" s="80"/>
      <c r="H1476" s="80"/>
    </row>
    <row r="1477" spans="1:8" ht="14.25">
      <c r="A1477" s="80"/>
      <c r="B1477" s="80"/>
      <c r="C1477" s="80"/>
      <c r="D1477" s="80"/>
      <c r="E1477" s="80"/>
      <c r="F1477" s="80"/>
      <c r="G1477" s="80"/>
      <c r="H1477" s="80"/>
    </row>
    <row r="1478" spans="1:8" ht="14.25">
      <c r="A1478" s="80"/>
      <c r="B1478" s="80"/>
      <c r="C1478" s="80"/>
      <c r="D1478" s="80"/>
      <c r="E1478" s="80"/>
      <c r="F1478" s="80"/>
      <c r="G1478" s="80"/>
      <c r="H1478" s="80"/>
    </row>
    <row r="1479" spans="1:8" ht="14.25">
      <c r="A1479" s="80"/>
      <c r="B1479" s="80"/>
      <c r="C1479" s="80"/>
      <c r="D1479" s="80"/>
      <c r="E1479" s="80"/>
      <c r="F1479" s="80"/>
      <c r="G1479" s="80"/>
      <c r="H1479" s="80"/>
    </row>
    <row r="1480" spans="1:8" ht="14.25">
      <c r="A1480" s="80"/>
      <c r="B1480" s="80"/>
      <c r="C1480" s="80"/>
      <c r="D1480" s="80"/>
      <c r="E1480" s="80"/>
      <c r="F1480" s="80"/>
      <c r="G1480" s="80"/>
      <c r="H1480" s="80"/>
    </row>
    <row r="1481" spans="1:8" ht="14.25">
      <c r="A1481" s="80"/>
      <c r="B1481" s="80"/>
      <c r="C1481" s="80"/>
      <c r="D1481" s="80"/>
      <c r="E1481" s="80"/>
      <c r="F1481" s="80"/>
      <c r="G1481" s="80"/>
      <c r="H1481" s="80"/>
    </row>
    <row r="1482" spans="1:8" ht="14.25">
      <c r="A1482" s="80"/>
      <c r="B1482" s="80"/>
      <c r="C1482" s="80"/>
      <c r="D1482" s="80"/>
      <c r="E1482" s="80"/>
      <c r="F1482" s="80"/>
      <c r="G1482" s="80"/>
      <c r="H1482" s="80"/>
    </row>
    <row r="1483" spans="1:8" ht="14.25">
      <c r="A1483" s="80"/>
      <c r="B1483" s="80"/>
      <c r="C1483" s="80"/>
      <c r="D1483" s="80"/>
      <c r="E1483" s="80"/>
      <c r="F1483" s="80"/>
      <c r="G1483" s="80"/>
      <c r="H1483" s="80"/>
    </row>
    <row r="1484" spans="1:8" ht="14.25">
      <c r="A1484" s="80"/>
      <c r="B1484" s="80"/>
      <c r="C1484" s="80"/>
      <c r="D1484" s="80"/>
      <c r="E1484" s="80"/>
      <c r="F1484" s="80"/>
      <c r="G1484" s="80"/>
      <c r="H1484" s="80"/>
    </row>
    <row r="1485" spans="1:8" ht="14.25">
      <c r="A1485" s="80"/>
      <c r="B1485" s="80"/>
      <c r="C1485" s="80"/>
      <c r="D1485" s="80"/>
      <c r="E1485" s="80"/>
      <c r="F1485" s="80"/>
      <c r="G1485" s="80"/>
      <c r="H1485" s="80"/>
    </row>
    <row r="1486" spans="1:8" ht="14.25">
      <c r="A1486" s="80"/>
      <c r="B1486" s="80"/>
      <c r="C1486" s="80"/>
      <c r="D1486" s="80"/>
      <c r="E1486" s="80"/>
      <c r="F1486" s="80"/>
      <c r="G1486" s="80"/>
      <c r="H1486" s="80"/>
    </row>
    <row r="1487" spans="1:8" ht="14.25">
      <c r="A1487" s="80"/>
      <c r="B1487" s="80"/>
      <c r="C1487" s="80"/>
      <c r="D1487" s="80"/>
      <c r="E1487" s="80"/>
      <c r="F1487" s="80"/>
      <c r="G1487" s="80"/>
      <c r="H1487" s="80"/>
    </row>
    <row r="1488" spans="1:8" ht="14.25">
      <c r="A1488" s="80"/>
      <c r="B1488" s="80"/>
      <c r="C1488" s="80"/>
      <c r="D1488" s="80"/>
      <c r="E1488" s="80"/>
      <c r="F1488" s="80"/>
      <c r="G1488" s="80"/>
      <c r="H1488" s="80"/>
    </row>
    <row r="1489" spans="1:8" ht="14.25">
      <c r="A1489" s="80"/>
      <c r="B1489" s="80"/>
      <c r="C1489" s="80"/>
      <c r="D1489" s="80"/>
      <c r="E1489" s="80"/>
      <c r="F1489" s="80"/>
      <c r="G1489" s="80"/>
      <c r="H1489" s="80"/>
    </row>
    <row r="1490" spans="1:8" ht="14.25">
      <c r="A1490" s="80"/>
      <c r="B1490" s="80"/>
      <c r="C1490" s="80"/>
      <c r="D1490" s="80"/>
      <c r="E1490" s="80"/>
      <c r="F1490" s="80"/>
      <c r="G1490" s="80"/>
      <c r="H1490" s="80"/>
    </row>
    <row r="1491" spans="1:8" ht="14.25">
      <c r="A1491" s="80"/>
      <c r="B1491" s="80"/>
      <c r="C1491" s="80"/>
      <c r="D1491" s="80"/>
      <c r="E1491" s="80"/>
      <c r="F1491" s="80"/>
      <c r="G1491" s="80"/>
      <c r="H1491" s="80"/>
    </row>
    <row r="1492" spans="1:8" ht="14.25">
      <c r="A1492" s="80"/>
      <c r="B1492" s="80"/>
      <c r="C1492" s="80"/>
      <c r="D1492" s="80"/>
      <c r="E1492" s="80"/>
      <c r="F1492" s="80"/>
      <c r="G1492" s="80"/>
      <c r="H1492" s="80"/>
    </row>
    <row r="1493" spans="1:8" ht="14.25">
      <c r="A1493" s="80"/>
      <c r="B1493" s="80"/>
      <c r="C1493" s="80"/>
      <c r="D1493" s="80"/>
      <c r="E1493" s="80"/>
      <c r="F1493" s="80"/>
      <c r="G1493" s="80"/>
      <c r="H1493" s="80"/>
    </row>
    <row r="1494" spans="1:8" ht="14.25">
      <c r="A1494" s="80"/>
      <c r="B1494" s="80"/>
      <c r="C1494" s="80"/>
      <c r="D1494" s="80"/>
      <c r="E1494" s="80"/>
      <c r="F1494" s="80"/>
      <c r="G1494" s="80"/>
      <c r="H1494" s="80"/>
    </row>
    <row r="1495" spans="1:8" ht="14.25">
      <c r="A1495" s="80"/>
      <c r="B1495" s="80"/>
      <c r="C1495" s="80"/>
      <c r="D1495" s="80"/>
      <c r="E1495" s="80"/>
      <c r="F1495" s="80"/>
      <c r="G1495" s="80"/>
      <c r="H1495" s="80"/>
    </row>
    <row r="1496" spans="1:8" ht="14.25">
      <c r="A1496" s="80"/>
      <c r="B1496" s="80"/>
      <c r="C1496" s="80"/>
      <c r="D1496" s="80"/>
      <c r="E1496" s="80"/>
      <c r="F1496" s="80"/>
      <c r="G1496" s="80"/>
      <c r="H1496" s="80"/>
    </row>
    <row r="1497" spans="1:8" ht="14.25">
      <c r="A1497" s="80"/>
      <c r="B1497" s="80"/>
      <c r="C1497" s="80"/>
      <c r="D1497" s="80"/>
      <c r="E1497" s="80"/>
      <c r="F1497" s="80"/>
      <c r="G1497" s="80"/>
      <c r="H1497" s="80"/>
    </row>
    <row r="1498" spans="1:8" ht="14.25">
      <c r="A1498" s="80"/>
      <c r="B1498" s="80"/>
      <c r="C1498" s="80"/>
      <c r="D1498" s="80"/>
      <c r="E1498" s="80"/>
      <c r="F1498" s="80"/>
      <c r="G1498" s="80"/>
      <c r="H1498" s="80"/>
    </row>
    <row r="1499" spans="1:8" ht="14.25">
      <c r="A1499" s="80"/>
      <c r="B1499" s="80"/>
      <c r="C1499" s="80"/>
      <c r="D1499" s="80"/>
      <c r="E1499" s="80"/>
      <c r="F1499" s="80"/>
      <c r="G1499" s="80"/>
      <c r="H1499" s="80"/>
    </row>
    <row r="1500" spans="1:8" ht="14.25">
      <c r="A1500" s="80"/>
      <c r="B1500" s="80"/>
      <c r="C1500" s="80"/>
      <c r="D1500" s="80"/>
      <c r="E1500" s="80"/>
      <c r="F1500" s="80"/>
      <c r="G1500" s="80"/>
      <c r="H1500" s="80"/>
    </row>
    <row r="1501" spans="1:8" ht="14.25">
      <c r="A1501" s="80"/>
      <c r="B1501" s="80"/>
      <c r="C1501" s="80"/>
      <c r="D1501" s="80"/>
      <c r="E1501" s="80"/>
      <c r="F1501" s="80"/>
      <c r="G1501" s="80"/>
      <c r="H1501" s="80"/>
    </row>
    <row r="1502" spans="1:8" ht="14.25">
      <c r="A1502" s="80"/>
      <c r="B1502" s="80"/>
      <c r="C1502" s="80"/>
      <c r="D1502" s="80"/>
      <c r="E1502" s="80"/>
      <c r="F1502" s="80"/>
      <c r="G1502" s="80"/>
      <c r="H1502" s="80"/>
    </row>
    <row r="1503" spans="1:8" ht="14.25">
      <c r="A1503" s="80"/>
      <c r="B1503" s="80"/>
      <c r="C1503" s="80"/>
      <c r="D1503" s="80"/>
      <c r="E1503" s="80"/>
      <c r="F1503" s="80"/>
      <c r="G1503" s="80"/>
      <c r="H1503" s="80"/>
    </row>
    <row r="1504" spans="1:8" ht="14.25">
      <c r="A1504" s="80"/>
      <c r="B1504" s="80"/>
      <c r="C1504" s="80"/>
      <c r="D1504" s="80"/>
      <c r="E1504" s="80"/>
      <c r="F1504" s="80"/>
      <c r="G1504" s="80"/>
      <c r="H1504" s="80"/>
    </row>
    <row r="1505" spans="1:8" ht="14.25">
      <c r="A1505" s="80"/>
      <c r="B1505" s="80"/>
      <c r="C1505" s="80"/>
      <c r="D1505" s="80"/>
      <c r="E1505" s="80"/>
      <c r="F1505" s="80"/>
      <c r="G1505" s="80"/>
      <c r="H1505" s="80"/>
    </row>
    <row r="1506" spans="1:8" ht="14.25">
      <c r="A1506" s="80"/>
      <c r="B1506" s="80"/>
      <c r="C1506" s="80"/>
      <c r="D1506" s="80"/>
      <c r="E1506" s="80"/>
      <c r="F1506" s="80"/>
      <c r="G1506" s="80"/>
      <c r="H1506" s="80"/>
    </row>
    <row r="1507" spans="1:8" ht="14.25">
      <c r="A1507" s="80"/>
      <c r="B1507" s="80"/>
      <c r="C1507" s="80"/>
      <c r="D1507" s="80"/>
      <c r="E1507" s="80"/>
      <c r="F1507" s="80"/>
      <c r="G1507" s="80"/>
      <c r="H1507" s="80"/>
    </row>
    <row r="1508" spans="1:8" ht="14.25">
      <c r="A1508" s="80"/>
      <c r="B1508" s="80"/>
      <c r="C1508" s="80"/>
      <c r="D1508" s="80"/>
      <c r="E1508" s="80"/>
      <c r="F1508" s="80"/>
      <c r="G1508" s="80"/>
      <c r="H1508" s="80"/>
    </row>
    <row r="1509" spans="1:8" ht="14.25">
      <c r="A1509" s="80"/>
      <c r="B1509" s="80"/>
      <c r="C1509" s="80"/>
      <c r="D1509" s="80"/>
      <c r="E1509" s="80"/>
      <c r="F1509" s="80"/>
      <c r="G1509" s="80"/>
      <c r="H1509" s="80"/>
    </row>
    <row r="1510" spans="1:8" ht="14.25">
      <c r="A1510" s="80"/>
      <c r="B1510" s="80"/>
      <c r="C1510" s="80"/>
      <c r="D1510" s="80"/>
      <c r="E1510" s="80"/>
      <c r="F1510" s="80"/>
      <c r="G1510" s="80"/>
      <c r="H1510" s="80"/>
    </row>
    <row r="1511" spans="1:8" ht="14.25">
      <c r="A1511" s="80"/>
      <c r="B1511" s="80"/>
      <c r="C1511" s="80"/>
      <c r="D1511" s="80"/>
      <c r="E1511" s="80"/>
      <c r="F1511" s="80"/>
      <c r="G1511" s="80"/>
      <c r="H1511" s="80"/>
    </row>
    <row r="1512" spans="1:8" ht="14.25">
      <c r="A1512" s="80"/>
      <c r="B1512" s="80"/>
      <c r="C1512" s="80"/>
      <c r="D1512" s="80"/>
      <c r="E1512" s="80"/>
      <c r="F1512" s="80"/>
      <c r="G1512" s="80"/>
      <c r="H1512" s="80"/>
    </row>
    <row r="1513" spans="1:8" ht="14.25">
      <c r="A1513" s="80"/>
      <c r="B1513" s="80"/>
      <c r="C1513" s="80"/>
      <c r="D1513" s="80"/>
      <c r="E1513" s="80"/>
      <c r="F1513" s="80"/>
      <c r="G1513" s="80"/>
      <c r="H1513" s="80"/>
    </row>
    <row r="1514" spans="1:8" ht="14.25">
      <c r="A1514" s="80"/>
      <c r="B1514" s="80"/>
      <c r="C1514" s="80"/>
      <c r="D1514" s="80"/>
      <c r="E1514" s="80"/>
      <c r="F1514" s="80"/>
      <c r="G1514" s="80"/>
      <c r="H1514" s="80"/>
    </row>
    <row r="1515" spans="1:8" ht="14.25">
      <c r="A1515" s="80"/>
      <c r="B1515" s="80"/>
      <c r="C1515" s="80"/>
      <c r="D1515" s="80"/>
      <c r="E1515" s="80"/>
      <c r="F1515" s="80"/>
      <c r="G1515" s="80"/>
      <c r="H1515" s="80"/>
    </row>
    <row r="1516" spans="1:8" ht="14.25">
      <c r="A1516" s="80"/>
      <c r="B1516" s="80"/>
      <c r="C1516" s="80"/>
      <c r="D1516" s="80"/>
      <c r="E1516" s="80"/>
      <c r="F1516" s="80"/>
      <c r="G1516" s="80"/>
      <c r="H1516" s="80"/>
    </row>
    <row r="1517" spans="1:8" ht="14.25">
      <c r="A1517" s="80"/>
      <c r="B1517" s="80"/>
      <c r="C1517" s="80"/>
      <c r="D1517" s="80"/>
      <c r="E1517" s="80"/>
      <c r="F1517" s="80"/>
      <c r="G1517" s="80"/>
      <c r="H1517" s="80"/>
    </row>
    <row r="1518" spans="1:8" ht="14.25">
      <c r="A1518" s="80"/>
      <c r="B1518" s="80"/>
      <c r="C1518" s="80"/>
      <c r="D1518" s="80"/>
      <c r="E1518" s="80"/>
      <c r="F1518" s="80"/>
      <c r="G1518" s="80"/>
      <c r="H1518" s="80"/>
    </row>
    <row r="1519" spans="1:8" ht="14.25">
      <c r="A1519" s="80"/>
      <c r="B1519" s="80"/>
      <c r="C1519" s="80"/>
      <c r="D1519" s="80"/>
      <c r="E1519" s="80"/>
      <c r="F1519" s="80"/>
      <c r="G1519" s="80"/>
      <c r="H1519" s="80"/>
    </row>
    <row r="1520" spans="1:8" ht="14.25">
      <c r="A1520" s="80"/>
      <c r="B1520" s="80"/>
      <c r="C1520" s="80"/>
      <c r="D1520" s="80"/>
      <c r="E1520" s="80"/>
      <c r="F1520" s="80"/>
      <c r="G1520" s="80"/>
      <c r="H1520" s="80"/>
    </row>
    <row r="1521" spans="1:8" ht="14.25">
      <c r="A1521" s="80"/>
      <c r="B1521" s="80"/>
      <c r="C1521" s="80"/>
      <c r="D1521" s="80"/>
      <c r="E1521" s="80"/>
      <c r="F1521" s="80"/>
      <c r="G1521" s="80"/>
      <c r="H1521" s="80"/>
    </row>
    <row r="1522" spans="1:8" ht="14.25">
      <c r="A1522" s="80"/>
      <c r="B1522" s="80"/>
      <c r="C1522" s="80"/>
      <c r="D1522" s="80"/>
      <c r="E1522" s="80"/>
      <c r="F1522" s="80"/>
      <c r="G1522" s="80"/>
      <c r="H1522" s="80"/>
    </row>
    <row r="1523" spans="1:8" ht="14.25">
      <c r="A1523" s="80"/>
      <c r="B1523" s="80"/>
      <c r="C1523" s="80"/>
      <c r="D1523" s="80"/>
      <c r="E1523" s="80"/>
      <c r="F1523" s="80"/>
      <c r="G1523" s="80"/>
      <c r="H1523" s="80"/>
    </row>
    <row r="1524" spans="1:8" ht="14.25">
      <c r="A1524" s="80"/>
      <c r="B1524" s="80"/>
      <c r="C1524" s="80"/>
      <c r="D1524" s="80"/>
      <c r="E1524" s="80"/>
      <c r="F1524" s="80"/>
      <c r="G1524" s="80"/>
      <c r="H1524" s="80"/>
    </row>
    <row r="1525" spans="1:8" ht="14.25">
      <c r="A1525" s="80"/>
      <c r="B1525" s="80"/>
      <c r="C1525" s="80"/>
      <c r="D1525" s="80"/>
      <c r="E1525" s="80"/>
      <c r="F1525" s="80"/>
      <c r="G1525" s="80"/>
      <c r="H1525" s="80"/>
    </row>
    <row r="1526" spans="1:8" ht="14.25">
      <c r="A1526" s="80"/>
      <c r="B1526" s="80"/>
      <c r="C1526" s="80"/>
      <c r="D1526" s="80"/>
      <c r="E1526" s="80"/>
      <c r="F1526" s="80"/>
      <c r="G1526" s="80"/>
      <c r="H1526" s="80"/>
    </row>
    <row r="1527" spans="1:8" ht="14.25">
      <c r="A1527" s="80"/>
      <c r="B1527" s="80"/>
      <c r="C1527" s="80"/>
      <c r="D1527" s="80"/>
      <c r="E1527" s="80"/>
      <c r="F1527" s="80"/>
      <c r="G1527" s="80"/>
      <c r="H1527" s="80"/>
    </row>
    <row r="1528" spans="1:8" ht="14.25">
      <c r="A1528" s="80"/>
      <c r="B1528" s="80"/>
      <c r="C1528" s="80"/>
      <c r="D1528" s="80"/>
      <c r="E1528" s="80"/>
      <c r="F1528" s="80"/>
      <c r="G1528" s="80"/>
      <c r="H1528" s="80"/>
    </row>
    <row r="1529" spans="1:8" ht="14.25">
      <c r="A1529" s="80"/>
      <c r="B1529" s="80"/>
      <c r="C1529" s="80"/>
      <c r="D1529" s="80"/>
      <c r="E1529" s="80"/>
      <c r="F1529" s="80"/>
      <c r="G1529" s="80"/>
      <c r="H1529" s="80"/>
    </row>
    <row r="1530" spans="1:8" ht="14.25">
      <c r="A1530" s="80"/>
      <c r="B1530" s="80"/>
      <c r="C1530" s="80"/>
      <c r="D1530" s="80"/>
      <c r="E1530" s="80"/>
      <c r="F1530" s="80"/>
      <c r="G1530" s="80"/>
      <c r="H1530" s="80"/>
    </row>
    <row r="1531" spans="1:8" ht="14.25">
      <c r="A1531" s="80"/>
      <c r="B1531" s="80"/>
      <c r="C1531" s="80"/>
      <c r="D1531" s="80"/>
      <c r="E1531" s="80"/>
      <c r="F1531" s="80"/>
      <c r="G1531" s="80"/>
      <c r="H1531" s="80"/>
    </row>
    <row r="1532" spans="1:8" ht="14.25">
      <c r="A1532" s="80"/>
      <c r="B1532" s="80"/>
      <c r="C1532" s="80"/>
      <c r="D1532" s="80"/>
      <c r="E1532" s="80"/>
      <c r="F1532" s="80"/>
      <c r="G1532" s="80"/>
      <c r="H1532" s="80"/>
    </row>
    <row r="1533" spans="1:8" ht="14.25">
      <c r="A1533" s="80"/>
      <c r="B1533" s="80"/>
      <c r="C1533" s="80"/>
      <c r="D1533" s="80"/>
      <c r="E1533" s="80"/>
      <c r="F1533" s="80"/>
      <c r="G1533" s="80"/>
      <c r="H1533" s="80"/>
    </row>
    <row r="1534" spans="1:8" ht="14.25">
      <c r="A1534" s="80"/>
      <c r="B1534" s="80"/>
      <c r="C1534" s="80"/>
      <c r="D1534" s="80"/>
      <c r="E1534" s="80"/>
      <c r="F1534" s="80"/>
      <c r="G1534" s="80"/>
      <c r="H1534" s="80"/>
    </row>
    <row r="1535" spans="1:8" ht="14.25">
      <c r="A1535" s="80"/>
      <c r="B1535" s="80"/>
      <c r="C1535" s="80"/>
      <c r="D1535" s="80"/>
      <c r="E1535" s="80"/>
      <c r="F1535" s="80"/>
      <c r="G1535" s="80"/>
      <c r="H1535" s="80"/>
    </row>
    <row r="1536" spans="1:8" ht="14.25">
      <c r="A1536" s="80"/>
      <c r="B1536" s="80"/>
      <c r="C1536" s="80"/>
      <c r="D1536" s="80"/>
      <c r="E1536" s="80"/>
      <c r="F1536" s="80"/>
      <c r="G1536" s="80"/>
      <c r="H1536" s="80"/>
    </row>
    <row r="1537" spans="1:8" ht="14.25">
      <c r="A1537" s="80"/>
      <c r="B1537" s="80"/>
      <c r="C1537" s="80"/>
      <c r="D1537" s="80"/>
      <c r="E1537" s="80"/>
      <c r="F1537" s="80"/>
      <c r="G1537" s="80"/>
      <c r="H1537" s="80"/>
    </row>
    <row r="1538" spans="1:8" ht="14.25">
      <c r="A1538" s="80"/>
      <c r="B1538" s="80"/>
      <c r="C1538" s="80"/>
      <c r="D1538" s="80"/>
      <c r="E1538" s="80"/>
      <c r="F1538" s="80"/>
      <c r="G1538" s="80"/>
      <c r="H1538" s="80"/>
    </row>
    <row r="1539" spans="1:8" ht="14.25">
      <c r="A1539" s="80"/>
      <c r="B1539" s="80"/>
      <c r="C1539" s="80"/>
      <c r="D1539" s="80"/>
      <c r="E1539" s="80"/>
      <c r="F1539" s="80"/>
      <c r="G1539" s="80"/>
      <c r="H1539" s="80"/>
    </row>
    <row r="1540" spans="1:8" ht="14.25">
      <c r="A1540" s="80"/>
      <c r="B1540" s="80"/>
      <c r="C1540" s="80"/>
      <c r="D1540" s="80"/>
      <c r="E1540" s="80"/>
      <c r="F1540" s="80"/>
      <c r="G1540" s="80"/>
      <c r="H1540" s="80"/>
    </row>
    <row r="1541" spans="1:8" ht="14.25">
      <c r="A1541" s="80"/>
      <c r="B1541" s="80"/>
      <c r="C1541" s="80"/>
      <c r="D1541" s="80"/>
      <c r="E1541" s="80"/>
      <c r="F1541" s="80"/>
      <c r="G1541" s="80"/>
      <c r="H1541" s="80"/>
    </row>
    <row r="1542" spans="1:8" ht="14.25">
      <c r="A1542" s="80"/>
      <c r="B1542" s="80"/>
      <c r="C1542" s="80"/>
      <c r="D1542" s="80"/>
      <c r="E1542" s="80"/>
      <c r="F1542" s="80"/>
      <c r="G1542" s="80"/>
      <c r="H1542" s="80"/>
    </row>
    <row r="1543" spans="1:8" ht="14.25">
      <c r="A1543" s="80"/>
      <c r="B1543" s="80"/>
      <c r="C1543" s="80"/>
      <c r="D1543" s="80"/>
      <c r="E1543" s="80"/>
      <c r="F1543" s="80"/>
      <c r="G1543" s="80"/>
      <c r="H1543" s="80"/>
    </row>
    <row r="1544" spans="1:8" ht="14.25">
      <c r="A1544" s="80"/>
      <c r="B1544" s="80"/>
      <c r="C1544" s="80"/>
      <c r="D1544" s="80"/>
      <c r="E1544" s="80"/>
      <c r="F1544" s="80"/>
      <c r="G1544" s="80"/>
      <c r="H1544" s="80"/>
    </row>
    <row r="1545" spans="1:8" ht="14.25">
      <c r="A1545" s="80"/>
      <c r="B1545" s="80"/>
      <c r="C1545" s="80"/>
      <c r="D1545" s="80"/>
      <c r="E1545" s="80"/>
      <c r="F1545" s="80"/>
      <c r="G1545" s="80"/>
      <c r="H1545" s="80"/>
    </row>
    <row r="1546" spans="1:8" ht="14.25">
      <c r="A1546" s="80"/>
      <c r="B1546" s="80"/>
      <c r="C1546" s="80"/>
      <c r="D1546" s="80"/>
      <c r="E1546" s="80"/>
      <c r="F1546" s="80"/>
      <c r="G1546" s="80"/>
      <c r="H1546" s="80"/>
    </row>
    <row r="1547" spans="1:8" ht="14.25">
      <c r="A1547" s="80"/>
      <c r="B1547" s="80"/>
      <c r="C1547" s="80"/>
      <c r="D1547" s="80"/>
      <c r="E1547" s="80"/>
      <c r="F1547" s="80"/>
      <c r="G1547" s="80"/>
      <c r="H1547" s="80"/>
    </row>
    <row r="1548" spans="1:8" ht="14.25">
      <c r="A1548" s="80"/>
      <c r="B1548" s="80"/>
      <c r="C1548" s="80"/>
      <c r="D1548" s="80"/>
      <c r="E1548" s="80"/>
      <c r="F1548" s="80"/>
      <c r="G1548" s="80"/>
      <c r="H1548" s="80"/>
    </row>
    <row r="1549" spans="1:8" ht="14.25">
      <c r="A1549" s="80"/>
      <c r="B1549" s="80"/>
      <c r="C1549" s="80"/>
      <c r="D1549" s="80"/>
      <c r="E1549" s="80"/>
      <c r="F1549" s="80"/>
      <c r="G1549" s="80"/>
      <c r="H1549" s="80"/>
    </row>
    <row r="1550" spans="1:8" ht="14.25">
      <c r="A1550" s="80"/>
      <c r="B1550" s="80"/>
      <c r="C1550" s="80"/>
      <c r="D1550" s="80"/>
      <c r="E1550" s="80"/>
      <c r="F1550" s="80"/>
      <c r="G1550" s="80"/>
      <c r="H1550" s="80"/>
    </row>
    <row r="1551" spans="1:8" ht="14.25">
      <c r="A1551" s="80"/>
      <c r="B1551" s="80"/>
      <c r="C1551" s="80"/>
      <c r="D1551" s="80"/>
      <c r="E1551" s="80"/>
      <c r="F1551" s="80"/>
      <c r="G1551" s="80"/>
      <c r="H1551" s="80"/>
    </row>
    <row r="1552" spans="1:8" ht="14.25">
      <c r="A1552" s="80"/>
      <c r="B1552" s="80"/>
      <c r="C1552" s="80"/>
      <c r="D1552" s="80"/>
      <c r="E1552" s="80"/>
      <c r="F1552" s="80"/>
      <c r="G1552" s="80"/>
      <c r="H1552" s="80"/>
    </row>
    <row r="1553" spans="1:8" ht="14.25">
      <c r="A1553" s="80"/>
      <c r="B1553" s="80"/>
      <c r="C1553" s="80"/>
      <c r="D1553" s="80"/>
      <c r="E1553" s="80"/>
      <c r="F1553" s="80"/>
      <c r="G1553" s="80"/>
      <c r="H1553" s="80"/>
    </row>
    <row r="1554" spans="1:8" ht="14.25">
      <c r="A1554" s="80"/>
      <c r="B1554" s="80"/>
      <c r="C1554" s="80"/>
      <c r="D1554" s="80"/>
      <c r="E1554" s="80"/>
      <c r="F1554" s="80"/>
      <c r="G1554" s="80"/>
      <c r="H1554" s="80"/>
    </row>
    <row r="1555" spans="1:8" ht="14.25">
      <c r="A1555" s="80"/>
      <c r="B1555" s="80"/>
      <c r="C1555" s="80"/>
      <c r="D1555" s="80"/>
      <c r="E1555" s="80"/>
      <c r="F1555" s="80"/>
      <c r="G1555" s="80"/>
      <c r="H1555" s="80"/>
    </row>
    <row r="1556" spans="1:8" ht="14.25">
      <c r="A1556" s="80"/>
      <c r="B1556" s="80"/>
      <c r="C1556" s="80"/>
      <c r="D1556" s="80"/>
      <c r="E1556" s="80"/>
      <c r="F1556" s="80"/>
      <c r="G1556" s="80"/>
      <c r="H1556" s="80"/>
    </row>
    <row r="1557" spans="1:8" ht="14.25">
      <c r="A1557" s="80"/>
      <c r="B1557" s="80"/>
      <c r="C1557" s="80"/>
      <c r="D1557" s="80"/>
      <c r="E1557" s="80"/>
      <c r="F1557" s="80"/>
      <c r="G1557" s="80"/>
      <c r="H1557" s="80"/>
    </row>
    <row r="1558" spans="1:8" ht="14.25">
      <c r="A1558" s="80"/>
      <c r="B1558" s="80"/>
      <c r="C1558" s="80"/>
      <c r="D1558" s="80"/>
      <c r="E1558" s="80"/>
      <c r="F1558" s="80"/>
      <c r="G1558" s="80"/>
      <c r="H1558" s="80"/>
    </row>
    <row r="1559" spans="1:8" ht="14.25">
      <c r="A1559" s="80"/>
      <c r="B1559" s="80"/>
      <c r="C1559" s="80"/>
      <c r="D1559" s="80"/>
      <c r="E1559" s="80"/>
      <c r="F1559" s="80"/>
      <c r="G1559" s="80"/>
      <c r="H1559" s="80"/>
    </row>
    <row r="1560" spans="1:8" ht="14.25">
      <c r="A1560" s="80"/>
      <c r="B1560" s="80"/>
      <c r="C1560" s="80"/>
      <c r="D1560" s="80"/>
      <c r="E1560" s="80"/>
      <c r="F1560" s="80"/>
      <c r="G1560" s="80"/>
      <c r="H1560" s="80"/>
    </row>
    <row r="1561" spans="1:8" ht="14.25">
      <c r="A1561" s="80"/>
      <c r="B1561" s="80"/>
      <c r="C1561" s="80"/>
      <c r="D1561" s="80"/>
      <c r="E1561" s="80"/>
      <c r="F1561" s="80"/>
      <c r="G1561" s="80"/>
      <c r="H1561" s="80"/>
    </row>
    <row r="1562" spans="1:8" ht="14.25">
      <c r="A1562" s="80"/>
      <c r="B1562" s="80"/>
      <c r="C1562" s="80"/>
      <c r="D1562" s="80"/>
      <c r="E1562" s="80"/>
      <c r="F1562" s="80"/>
      <c r="G1562" s="80"/>
      <c r="H1562" s="80"/>
    </row>
    <row r="1563" spans="1:8" ht="14.25">
      <c r="A1563" s="80"/>
      <c r="B1563" s="80"/>
      <c r="C1563" s="80"/>
      <c r="D1563" s="80"/>
      <c r="E1563" s="80"/>
      <c r="F1563" s="80"/>
      <c r="G1563" s="80"/>
      <c r="H1563" s="80"/>
    </row>
    <row r="1564" spans="1:8" ht="14.25">
      <c r="A1564" s="80"/>
      <c r="B1564" s="80"/>
      <c r="C1564" s="80"/>
      <c r="D1564" s="80"/>
      <c r="E1564" s="80"/>
      <c r="F1564" s="80"/>
      <c r="G1564" s="80"/>
      <c r="H1564" s="80"/>
    </row>
    <row r="1565" spans="1:8" ht="14.25">
      <c r="A1565" s="80"/>
      <c r="B1565" s="80"/>
      <c r="C1565" s="80"/>
      <c r="D1565" s="80"/>
      <c r="E1565" s="80"/>
      <c r="F1565" s="80"/>
      <c r="G1565" s="80"/>
      <c r="H1565" s="80"/>
    </row>
    <row r="1566" spans="1:8" ht="14.25">
      <c r="A1566" s="80"/>
      <c r="B1566" s="80"/>
      <c r="C1566" s="80"/>
      <c r="D1566" s="80"/>
      <c r="E1566" s="80"/>
      <c r="F1566" s="80"/>
      <c r="G1566" s="80"/>
      <c r="H1566" s="80"/>
    </row>
    <row r="1567" spans="1:8" ht="14.25">
      <c r="A1567" s="80"/>
      <c r="B1567" s="80"/>
      <c r="C1567" s="80"/>
      <c r="D1567" s="80"/>
      <c r="E1567" s="80"/>
      <c r="F1567" s="80"/>
      <c r="G1567" s="80"/>
      <c r="H1567" s="80"/>
    </row>
    <row r="1568" spans="1:8" ht="14.25">
      <c r="A1568" s="80"/>
      <c r="B1568" s="80"/>
      <c r="C1568" s="80"/>
      <c r="D1568" s="80"/>
      <c r="E1568" s="80"/>
      <c r="F1568" s="80"/>
      <c r="G1568" s="80"/>
      <c r="H1568" s="80"/>
    </row>
    <row r="1569" spans="1:8" ht="14.25">
      <c r="A1569" s="80"/>
      <c r="B1569" s="80"/>
      <c r="C1569" s="80"/>
      <c r="D1569" s="80"/>
      <c r="E1569" s="80"/>
      <c r="F1569" s="80"/>
      <c r="G1569" s="80"/>
      <c r="H1569" s="80"/>
    </row>
    <row r="1570" spans="1:8" ht="14.25">
      <c r="A1570" s="80"/>
      <c r="B1570" s="80"/>
      <c r="C1570" s="80"/>
      <c r="D1570" s="80"/>
      <c r="E1570" s="80"/>
      <c r="F1570" s="80"/>
      <c r="G1570" s="80"/>
      <c r="H1570" s="80"/>
    </row>
    <row r="1571" spans="1:8" ht="14.25">
      <c r="A1571" s="80"/>
      <c r="B1571" s="80"/>
      <c r="C1571" s="80"/>
      <c r="D1571" s="80"/>
      <c r="E1571" s="80"/>
      <c r="F1571" s="80"/>
      <c r="G1571" s="80"/>
      <c r="H1571" s="80"/>
    </row>
    <row r="1572" spans="1:8" ht="14.25">
      <c r="A1572" s="80"/>
      <c r="B1572" s="80"/>
      <c r="C1572" s="80"/>
      <c r="D1572" s="80"/>
      <c r="E1572" s="80"/>
      <c r="F1572" s="80"/>
      <c r="G1572" s="80"/>
      <c r="H1572" s="80"/>
    </row>
    <row r="1573" spans="1:8" ht="14.25">
      <c r="A1573" s="80"/>
      <c r="B1573" s="80"/>
      <c r="C1573" s="80"/>
      <c r="D1573" s="80"/>
      <c r="E1573" s="80"/>
      <c r="F1573" s="80"/>
      <c r="G1573" s="80"/>
      <c r="H1573" s="80"/>
    </row>
    <row r="1574" spans="1:8" ht="14.25">
      <c r="A1574" s="80"/>
      <c r="B1574" s="80"/>
      <c r="C1574" s="80"/>
      <c r="D1574" s="80"/>
      <c r="E1574" s="80"/>
      <c r="F1574" s="80"/>
      <c r="G1574" s="80"/>
      <c r="H1574" s="80"/>
    </row>
    <row r="1575" spans="1:8" ht="14.25">
      <c r="A1575" s="80"/>
      <c r="B1575" s="80"/>
      <c r="C1575" s="80"/>
      <c r="D1575" s="80"/>
      <c r="E1575" s="80"/>
      <c r="F1575" s="80"/>
      <c r="G1575" s="80"/>
      <c r="H1575" s="80"/>
    </row>
    <row r="1576" spans="1:8" ht="14.25">
      <c r="A1576" s="80"/>
      <c r="B1576" s="80"/>
      <c r="C1576" s="80"/>
      <c r="D1576" s="80"/>
      <c r="E1576" s="80"/>
      <c r="F1576" s="80"/>
      <c r="G1576" s="80"/>
      <c r="H1576" s="80"/>
    </row>
    <row r="1577" spans="1:8" ht="14.25">
      <c r="A1577" s="80"/>
      <c r="B1577" s="80"/>
      <c r="C1577" s="80"/>
      <c r="D1577" s="80"/>
      <c r="E1577" s="80"/>
      <c r="F1577" s="80"/>
      <c r="G1577" s="80"/>
      <c r="H1577" s="80"/>
    </row>
    <row r="1578" spans="1:8" ht="14.25">
      <c r="A1578" s="80"/>
      <c r="B1578" s="80"/>
      <c r="C1578" s="80"/>
      <c r="D1578" s="80"/>
      <c r="E1578" s="80"/>
      <c r="F1578" s="80"/>
      <c r="G1578" s="80"/>
      <c r="H1578" s="80"/>
    </row>
    <row r="1579" spans="1:8" ht="14.25">
      <c r="A1579" s="80"/>
      <c r="B1579" s="80"/>
      <c r="C1579" s="80"/>
      <c r="D1579" s="80"/>
      <c r="E1579" s="80"/>
      <c r="F1579" s="80"/>
      <c r="G1579" s="80"/>
      <c r="H1579" s="80"/>
    </row>
    <row r="1580" spans="1:8" ht="14.25">
      <c r="A1580" s="80"/>
      <c r="B1580" s="80"/>
      <c r="C1580" s="80"/>
      <c r="D1580" s="80"/>
      <c r="E1580" s="80"/>
      <c r="F1580" s="80"/>
      <c r="G1580" s="80"/>
      <c r="H1580" s="80"/>
    </row>
    <row r="1581" spans="1:8" ht="14.25">
      <c r="A1581" s="80"/>
      <c r="B1581" s="80"/>
      <c r="C1581" s="80"/>
      <c r="D1581" s="80"/>
      <c r="E1581" s="80"/>
      <c r="F1581" s="80"/>
      <c r="G1581" s="80"/>
      <c r="H1581" s="80"/>
    </row>
    <row r="1582" spans="1:8" ht="14.25">
      <c r="A1582" s="80"/>
      <c r="B1582" s="80"/>
      <c r="C1582" s="80"/>
      <c r="D1582" s="80"/>
      <c r="E1582" s="80"/>
      <c r="F1582" s="80"/>
      <c r="G1582" s="80"/>
      <c r="H1582" s="80"/>
    </row>
    <row r="1583" spans="1:8" ht="14.25">
      <c r="A1583" s="80"/>
      <c r="B1583" s="80"/>
      <c r="C1583" s="80"/>
      <c r="D1583" s="80"/>
      <c r="E1583" s="80"/>
      <c r="F1583" s="80"/>
      <c r="G1583" s="80"/>
      <c r="H1583" s="80"/>
    </row>
    <row r="1584" spans="1:8" ht="14.25">
      <c r="A1584" s="80"/>
      <c r="B1584" s="80"/>
      <c r="C1584" s="80"/>
      <c r="D1584" s="80"/>
      <c r="E1584" s="80"/>
      <c r="F1584" s="80"/>
      <c r="G1584" s="80"/>
      <c r="H1584" s="80"/>
    </row>
    <row r="1585" spans="1:8" ht="14.25">
      <c r="A1585" s="80"/>
      <c r="B1585" s="80"/>
      <c r="C1585" s="80"/>
      <c r="D1585" s="80"/>
      <c r="E1585" s="80"/>
      <c r="F1585" s="80"/>
      <c r="G1585" s="80"/>
      <c r="H1585" s="80"/>
    </row>
    <row r="1586" spans="1:8" ht="14.25">
      <c r="A1586" s="80"/>
      <c r="B1586" s="80"/>
      <c r="C1586" s="80"/>
      <c r="D1586" s="80"/>
      <c r="E1586" s="80"/>
      <c r="F1586" s="80"/>
      <c r="G1586" s="80"/>
      <c r="H1586" s="80"/>
    </row>
    <row r="1587" spans="1:8" ht="14.25">
      <c r="A1587" s="80"/>
      <c r="B1587" s="80"/>
      <c r="C1587" s="80"/>
      <c r="D1587" s="80"/>
      <c r="E1587" s="80"/>
      <c r="F1587" s="80"/>
      <c r="G1587" s="80"/>
      <c r="H1587" s="80"/>
    </row>
    <row r="1588" spans="1:8" ht="14.25">
      <c r="A1588" s="80"/>
      <c r="B1588" s="80"/>
      <c r="C1588" s="80"/>
      <c r="D1588" s="80"/>
      <c r="E1588" s="80"/>
      <c r="F1588" s="80"/>
      <c r="G1588" s="80"/>
      <c r="H1588" s="80"/>
    </row>
    <row r="1589" spans="1:8" ht="14.25">
      <c r="A1589" s="80"/>
      <c r="B1589" s="80"/>
      <c r="C1589" s="80"/>
      <c r="D1589" s="80"/>
      <c r="E1589" s="80"/>
      <c r="F1589" s="80"/>
      <c r="G1589" s="80"/>
      <c r="H1589" s="80"/>
    </row>
    <row r="1590" spans="1:8" ht="14.25">
      <c r="A1590" s="80"/>
      <c r="B1590" s="80"/>
      <c r="C1590" s="80"/>
      <c r="D1590" s="80"/>
      <c r="E1590" s="80"/>
      <c r="F1590" s="80"/>
      <c r="G1590" s="80"/>
      <c r="H1590" s="80"/>
    </row>
    <row r="1591" spans="1:8" ht="14.25">
      <c r="A1591" s="80"/>
      <c r="B1591" s="80"/>
      <c r="C1591" s="80"/>
      <c r="D1591" s="80"/>
      <c r="E1591" s="80"/>
      <c r="F1591" s="80"/>
      <c r="G1591" s="80"/>
      <c r="H1591" s="80"/>
    </row>
    <row r="1592" spans="1:8" ht="14.25">
      <c r="A1592" s="80"/>
      <c r="B1592" s="80"/>
      <c r="C1592" s="80"/>
      <c r="D1592" s="80"/>
      <c r="E1592" s="80"/>
      <c r="F1592" s="80"/>
      <c r="G1592" s="80"/>
      <c r="H1592" s="80"/>
    </row>
    <row r="1593" spans="1:8" ht="14.25">
      <c r="A1593" s="80"/>
      <c r="B1593" s="80"/>
      <c r="C1593" s="80"/>
      <c r="D1593" s="80"/>
      <c r="E1593" s="80"/>
      <c r="F1593" s="80"/>
      <c r="G1593" s="80"/>
      <c r="H1593" s="80"/>
    </row>
    <row r="1594" spans="1:8" ht="14.25">
      <c r="A1594" s="80"/>
      <c r="B1594" s="80"/>
      <c r="C1594" s="80"/>
      <c r="D1594" s="80"/>
      <c r="E1594" s="80"/>
      <c r="F1594" s="80"/>
      <c r="G1594" s="80"/>
      <c r="H1594" s="80"/>
    </row>
    <row r="1595" spans="1:8" ht="14.25">
      <c r="A1595" s="80"/>
      <c r="B1595" s="80"/>
      <c r="C1595" s="80"/>
      <c r="D1595" s="80"/>
      <c r="E1595" s="80"/>
      <c r="F1595" s="80"/>
      <c r="G1595" s="80"/>
      <c r="H1595" s="80"/>
    </row>
    <row r="1596" spans="1:8" ht="14.25">
      <c r="A1596" s="80"/>
      <c r="B1596" s="80"/>
      <c r="C1596" s="80"/>
      <c r="D1596" s="80"/>
      <c r="E1596" s="80"/>
      <c r="F1596" s="80"/>
      <c r="G1596" s="80"/>
      <c r="H1596" s="80"/>
    </row>
    <row r="1597" spans="1:8" ht="14.25">
      <c r="A1597" s="80"/>
      <c r="B1597" s="80"/>
      <c r="C1597" s="80"/>
      <c r="D1597" s="80"/>
      <c r="E1597" s="80"/>
      <c r="F1597" s="80"/>
      <c r="G1597" s="80"/>
      <c r="H1597" s="80"/>
    </row>
    <row r="1598" spans="1:8" ht="14.25">
      <c r="A1598" s="80"/>
      <c r="B1598" s="80"/>
      <c r="C1598" s="80"/>
      <c r="D1598" s="80"/>
      <c r="E1598" s="80"/>
      <c r="F1598" s="80"/>
      <c r="G1598" s="80"/>
      <c r="H1598" s="80"/>
    </row>
    <row r="1599" spans="1:8" ht="14.25">
      <c r="A1599" s="80"/>
      <c r="B1599" s="80"/>
      <c r="C1599" s="80"/>
      <c r="D1599" s="80"/>
      <c r="E1599" s="80"/>
      <c r="F1599" s="80"/>
      <c r="G1599" s="80"/>
      <c r="H1599" s="80"/>
    </row>
    <row r="1600" spans="1:8" ht="14.25">
      <c r="A1600" s="80"/>
      <c r="B1600" s="80"/>
      <c r="C1600" s="80"/>
      <c r="D1600" s="80"/>
      <c r="E1600" s="80"/>
      <c r="F1600" s="80"/>
      <c r="G1600" s="80"/>
      <c r="H1600" s="80"/>
    </row>
    <row r="1601" spans="1:8" ht="14.25">
      <c r="A1601" s="80"/>
      <c r="B1601" s="80"/>
      <c r="C1601" s="80"/>
      <c r="D1601" s="80"/>
      <c r="E1601" s="80"/>
      <c r="F1601" s="80"/>
      <c r="G1601" s="80"/>
      <c r="H1601" s="80"/>
    </row>
    <row r="1602" spans="1:8" ht="14.25">
      <c r="A1602" s="80"/>
      <c r="B1602" s="80"/>
      <c r="C1602" s="80"/>
      <c r="D1602" s="80"/>
      <c r="E1602" s="80"/>
      <c r="F1602" s="80"/>
      <c r="G1602" s="80"/>
      <c r="H1602" s="80"/>
    </row>
    <row r="1603" spans="1:8" ht="14.25">
      <c r="A1603" s="80"/>
      <c r="B1603" s="80"/>
      <c r="C1603" s="80"/>
      <c r="D1603" s="80"/>
      <c r="E1603" s="80"/>
      <c r="F1603" s="80"/>
      <c r="G1603" s="80"/>
      <c r="H1603" s="80"/>
    </row>
    <row r="1604" spans="1:8" ht="14.25">
      <c r="A1604" s="80"/>
      <c r="B1604" s="80"/>
      <c r="C1604" s="80"/>
      <c r="D1604" s="80"/>
      <c r="E1604" s="80"/>
      <c r="F1604" s="80"/>
      <c r="G1604" s="80"/>
      <c r="H1604" s="80"/>
    </row>
    <row r="1605" spans="1:8" ht="14.25">
      <c r="A1605" s="80"/>
      <c r="B1605" s="80"/>
      <c r="C1605" s="80"/>
      <c r="D1605" s="80"/>
      <c r="E1605" s="80"/>
      <c r="F1605" s="80"/>
      <c r="G1605" s="80"/>
      <c r="H1605" s="80"/>
    </row>
    <row r="1606" spans="1:8" ht="14.25">
      <c r="A1606" s="80"/>
      <c r="B1606" s="80"/>
      <c r="C1606" s="80"/>
      <c r="D1606" s="80"/>
      <c r="E1606" s="80"/>
      <c r="F1606" s="80"/>
      <c r="G1606" s="80"/>
      <c r="H1606" s="80"/>
    </row>
    <row r="1607" spans="1:8" ht="14.25">
      <c r="A1607" s="80"/>
      <c r="B1607" s="80"/>
      <c r="C1607" s="80"/>
      <c r="D1607" s="80"/>
      <c r="E1607" s="80"/>
      <c r="F1607" s="80"/>
      <c r="G1607" s="80"/>
      <c r="H1607" s="80"/>
    </row>
    <row r="1608" spans="1:8" ht="14.25">
      <c r="A1608" s="80"/>
      <c r="B1608" s="80"/>
      <c r="C1608" s="80"/>
      <c r="D1608" s="80"/>
      <c r="E1608" s="80"/>
      <c r="F1608" s="80"/>
      <c r="G1608" s="80"/>
      <c r="H1608" s="80"/>
    </row>
    <row r="1609" spans="1:8" ht="14.25">
      <c r="A1609" s="80"/>
      <c r="B1609" s="80"/>
      <c r="C1609" s="80"/>
      <c r="D1609" s="80"/>
      <c r="E1609" s="80"/>
      <c r="F1609" s="80"/>
      <c r="G1609" s="80"/>
      <c r="H1609" s="80"/>
    </row>
    <row r="1610" spans="1:8" ht="14.25">
      <c r="A1610" s="80"/>
      <c r="B1610" s="80"/>
      <c r="C1610" s="80"/>
      <c r="D1610" s="80"/>
      <c r="E1610" s="80"/>
      <c r="F1610" s="80"/>
      <c r="G1610" s="80"/>
      <c r="H1610" s="80"/>
    </row>
    <row r="1611" spans="1:8" ht="14.25">
      <c r="A1611" s="80"/>
      <c r="B1611" s="80"/>
      <c r="C1611" s="80"/>
      <c r="D1611" s="80"/>
      <c r="E1611" s="80"/>
      <c r="F1611" s="80"/>
      <c r="G1611" s="80"/>
      <c r="H1611" s="80"/>
    </row>
    <row r="1612" spans="1:8" ht="14.25">
      <c r="A1612" s="80"/>
      <c r="B1612" s="80"/>
      <c r="C1612" s="80"/>
      <c r="D1612" s="80"/>
      <c r="E1612" s="80"/>
      <c r="F1612" s="80"/>
      <c r="G1612" s="80"/>
      <c r="H1612" s="80"/>
    </row>
    <row r="1613" spans="1:8" ht="14.25">
      <c r="A1613" s="80"/>
      <c r="B1613" s="80"/>
      <c r="C1613" s="80"/>
      <c r="D1613" s="80"/>
      <c r="E1613" s="80"/>
      <c r="F1613" s="80"/>
      <c r="G1613" s="80"/>
      <c r="H1613" s="80"/>
    </row>
    <row r="1614" spans="1:8" ht="14.25">
      <c r="A1614" s="80"/>
      <c r="B1614" s="80"/>
      <c r="C1614" s="80"/>
      <c r="D1614" s="80"/>
      <c r="E1614" s="80"/>
      <c r="F1614" s="80"/>
      <c r="G1614" s="80"/>
      <c r="H1614" s="80"/>
    </row>
    <row r="1615" spans="1:8" ht="14.25">
      <c r="A1615" s="80"/>
      <c r="B1615" s="80"/>
      <c r="C1615" s="80"/>
      <c r="D1615" s="80"/>
      <c r="E1615" s="80"/>
      <c r="F1615" s="80"/>
      <c r="G1615" s="80"/>
      <c r="H1615" s="80"/>
    </row>
    <row r="1616" spans="1:8" ht="14.25">
      <c r="A1616" s="80"/>
      <c r="B1616" s="80"/>
      <c r="C1616" s="80"/>
      <c r="D1616" s="80"/>
      <c r="E1616" s="80"/>
      <c r="F1616" s="80"/>
      <c r="G1616" s="80"/>
      <c r="H1616" s="80"/>
    </row>
    <row r="1617" spans="1:8" ht="14.25">
      <c r="A1617" s="80"/>
      <c r="B1617" s="80"/>
      <c r="C1617" s="80"/>
      <c r="D1617" s="80"/>
      <c r="E1617" s="80"/>
      <c r="F1617" s="80"/>
      <c r="G1617" s="80"/>
      <c r="H1617" s="80"/>
    </row>
    <row r="1618" spans="1:8" ht="14.25">
      <c r="A1618" s="80"/>
      <c r="B1618" s="80"/>
      <c r="C1618" s="80"/>
      <c r="D1618" s="80"/>
      <c r="E1618" s="80"/>
      <c r="F1618" s="80"/>
      <c r="G1618" s="80"/>
      <c r="H1618" s="80"/>
    </row>
    <row r="1619" spans="1:8" ht="14.25">
      <c r="A1619" s="80"/>
      <c r="B1619" s="80"/>
      <c r="C1619" s="80"/>
      <c r="D1619" s="80"/>
      <c r="E1619" s="80"/>
      <c r="F1619" s="80"/>
      <c r="G1619" s="80"/>
      <c r="H1619" s="80"/>
    </row>
    <row r="1620" spans="1:8" ht="14.25">
      <c r="A1620" s="80"/>
      <c r="B1620" s="80"/>
      <c r="C1620" s="80"/>
      <c r="D1620" s="80"/>
      <c r="E1620" s="80"/>
      <c r="F1620" s="80"/>
      <c r="G1620" s="80"/>
      <c r="H1620" s="80"/>
    </row>
    <row r="1621" spans="1:8" ht="14.25">
      <c r="A1621" s="80"/>
      <c r="B1621" s="80"/>
      <c r="C1621" s="80"/>
      <c r="D1621" s="80"/>
      <c r="E1621" s="80"/>
      <c r="F1621" s="80"/>
      <c r="G1621" s="80"/>
      <c r="H1621" s="80"/>
    </row>
    <row r="1622" spans="1:8" ht="14.25">
      <c r="A1622" s="80"/>
      <c r="B1622" s="80"/>
      <c r="C1622" s="80"/>
      <c r="D1622" s="80"/>
      <c r="E1622" s="80"/>
      <c r="F1622" s="80"/>
      <c r="G1622" s="80"/>
      <c r="H1622" s="80"/>
    </row>
  </sheetData>
  <phoneticPr fontId="0" type="noConversion"/>
  <pageMargins left="0.75" right="0.75" top="1" bottom="1" header="0.5" footer="0.5"/>
  <pageSetup paperSize="9" scale="90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 enableFormatConditionsCalculation="0"/>
  <dimension ref="A1:F27"/>
  <sheetViews>
    <sheetView workbookViewId="0">
      <selection activeCell="C47" sqref="C47"/>
    </sheetView>
  </sheetViews>
  <sheetFormatPr defaultColWidth="8.85546875" defaultRowHeight="12.75"/>
  <cols>
    <col min="1" max="1" width="20.7109375" customWidth="1"/>
    <col min="2" max="3" width="20.28515625" customWidth="1"/>
    <col min="4" max="4" width="15.140625" customWidth="1"/>
    <col min="5" max="5" width="16.7109375" customWidth="1"/>
    <col min="6" max="6" width="12.140625" customWidth="1"/>
  </cols>
  <sheetData>
    <row r="1" spans="1:6">
      <c r="A1" s="7" t="s">
        <v>149</v>
      </c>
      <c r="B1" s="306" t="s">
        <v>99</v>
      </c>
      <c r="C1" s="306" t="s">
        <v>71</v>
      </c>
      <c r="D1" s="7" t="s">
        <v>150</v>
      </c>
      <c r="E1" s="7" t="s">
        <v>151</v>
      </c>
      <c r="F1" s="7" t="s">
        <v>154</v>
      </c>
    </row>
    <row r="2" spans="1:6">
      <c r="A2" s="305" t="s">
        <v>152</v>
      </c>
      <c r="B2" s="307">
        <v>10</v>
      </c>
      <c r="C2" s="308">
        <v>40389</v>
      </c>
      <c r="D2" s="305" t="s">
        <v>153</v>
      </c>
      <c r="E2" s="7" t="s">
        <v>118</v>
      </c>
    </row>
    <row r="3" spans="1:6">
      <c r="A3" s="305" t="s">
        <v>155</v>
      </c>
      <c r="B3" s="307">
        <v>10</v>
      </c>
      <c r="C3" s="308">
        <v>40298</v>
      </c>
      <c r="D3" s="305" t="s">
        <v>153</v>
      </c>
      <c r="E3" s="305" t="s">
        <v>118</v>
      </c>
    </row>
    <row r="4" spans="1:6">
      <c r="A4" s="305" t="s">
        <v>156</v>
      </c>
      <c r="B4" s="307">
        <v>50</v>
      </c>
      <c r="C4" s="308">
        <v>40302</v>
      </c>
      <c r="D4" s="305" t="s">
        <v>153</v>
      </c>
      <c r="E4" s="305" t="s">
        <v>87</v>
      </c>
    </row>
    <row r="5" spans="1:6">
      <c r="A5" s="305" t="s">
        <v>157</v>
      </c>
      <c r="B5" s="307">
        <v>30</v>
      </c>
      <c r="C5" s="308">
        <v>40252</v>
      </c>
      <c r="D5" s="305" t="s">
        <v>153</v>
      </c>
      <c r="E5" s="305" t="s">
        <v>87</v>
      </c>
    </row>
    <row r="6" spans="1:6">
      <c r="A6" s="305" t="s">
        <v>158</v>
      </c>
      <c r="B6" s="307">
        <v>20</v>
      </c>
      <c r="C6" s="308">
        <v>40270</v>
      </c>
      <c r="D6" s="305" t="s">
        <v>153</v>
      </c>
      <c r="E6" s="305" t="s">
        <v>87</v>
      </c>
    </row>
    <row r="7" spans="1:6">
      <c r="A7" s="305" t="s">
        <v>159</v>
      </c>
      <c r="B7" s="307">
        <v>20</v>
      </c>
      <c r="C7" s="308">
        <v>40221</v>
      </c>
      <c r="D7" s="305" t="s">
        <v>73</v>
      </c>
      <c r="E7" s="305" t="s">
        <v>87</v>
      </c>
    </row>
    <row r="8" spans="1:6">
      <c r="A8" s="305" t="s">
        <v>160</v>
      </c>
      <c r="B8" s="307">
        <v>50</v>
      </c>
      <c r="C8" s="308">
        <v>40472</v>
      </c>
      <c r="D8" s="305" t="s">
        <v>153</v>
      </c>
      <c r="E8" s="305" t="s">
        <v>87</v>
      </c>
    </row>
    <row r="9" spans="1:6">
      <c r="A9" s="305" t="s">
        <v>161</v>
      </c>
      <c r="B9" s="307">
        <v>20</v>
      </c>
      <c r="C9" s="308">
        <v>40472</v>
      </c>
      <c r="D9" s="305" t="s">
        <v>153</v>
      </c>
      <c r="E9" s="305" t="s">
        <v>118</v>
      </c>
    </row>
    <row r="10" spans="1:6">
      <c r="A10" s="305" t="s">
        <v>162</v>
      </c>
      <c r="B10" s="307">
        <v>10</v>
      </c>
      <c r="C10" s="308">
        <v>40148</v>
      </c>
      <c r="D10" s="305" t="s">
        <v>153</v>
      </c>
      <c r="E10" s="305" t="s">
        <v>118</v>
      </c>
    </row>
    <row r="11" spans="1:6">
      <c r="A11" s="305" t="s">
        <v>163</v>
      </c>
      <c r="B11" s="307">
        <v>17.5</v>
      </c>
      <c r="C11" s="308">
        <v>40206</v>
      </c>
      <c r="D11" s="305" t="s">
        <v>153</v>
      </c>
      <c r="E11" s="305" t="s">
        <v>118</v>
      </c>
    </row>
    <row r="12" spans="1:6">
      <c r="A12" s="305" t="s">
        <v>164</v>
      </c>
      <c r="B12" s="307">
        <v>100</v>
      </c>
      <c r="C12" s="308">
        <v>40449</v>
      </c>
      <c r="D12" s="305" t="s">
        <v>153</v>
      </c>
    </row>
    <row r="13" spans="1:6">
      <c r="A13" s="305" t="s">
        <v>165</v>
      </c>
      <c r="B13" s="307">
        <v>2</v>
      </c>
      <c r="C13" s="308">
        <v>40352</v>
      </c>
      <c r="D13" s="305" t="s">
        <v>153</v>
      </c>
      <c r="E13" s="305" t="s">
        <v>87</v>
      </c>
    </row>
    <row r="14" spans="1:6">
      <c r="A14" s="305" t="s">
        <v>166</v>
      </c>
      <c r="B14" s="307">
        <v>10</v>
      </c>
      <c r="C14" s="308">
        <v>40176</v>
      </c>
      <c r="D14" s="305" t="s">
        <v>153</v>
      </c>
      <c r="E14" s="305" t="s">
        <v>118</v>
      </c>
    </row>
    <row r="15" spans="1:6">
      <c r="A15" s="305" t="s">
        <v>167</v>
      </c>
      <c r="B15" s="307">
        <v>30</v>
      </c>
      <c r="C15" s="308">
        <v>36912</v>
      </c>
      <c r="D15" s="305" t="s">
        <v>153</v>
      </c>
      <c r="E15" s="305" t="s">
        <v>87</v>
      </c>
    </row>
    <row r="16" spans="1:6">
      <c r="A16" s="305" t="s">
        <v>168</v>
      </c>
      <c r="B16" s="307">
        <v>15</v>
      </c>
      <c r="C16" s="308">
        <v>40238</v>
      </c>
      <c r="D16" s="305" t="s">
        <v>153</v>
      </c>
    </row>
    <row r="17" spans="1:5">
      <c r="A17" s="305" t="s">
        <v>169</v>
      </c>
      <c r="B17" s="307">
        <v>3</v>
      </c>
      <c r="C17" s="308">
        <v>40472</v>
      </c>
      <c r="D17" s="305" t="s">
        <v>153</v>
      </c>
      <c r="E17" s="305" t="s">
        <v>170</v>
      </c>
    </row>
    <row r="18" spans="1:5">
      <c r="B18" s="307"/>
      <c r="C18" s="308"/>
    </row>
    <row r="19" spans="1:5">
      <c r="B19" s="307"/>
      <c r="C19" s="308"/>
    </row>
    <row r="20" spans="1:5">
      <c r="B20" s="307"/>
      <c r="C20" s="308"/>
    </row>
    <row r="21" spans="1:5">
      <c r="B21" s="307"/>
      <c r="C21" s="308"/>
    </row>
    <row r="22" spans="1:5">
      <c r="B22" s="307"/>
      <c r="C22" s="308"/>
    </row>
    <row r="23" spans="1:5">
      <c r="B23" s="307"/>
      <c r="C23" s="308"/>
    </row>
    <row r="24" spans="1:5">
      <c r="B24" s="307"/>
      <c r="C24" s="308"/>
    </row>
    <row r="25" spans="1:5">
      <c r="B25" s="36"/>
      <c r="C25" s="309"/>
    </row>
    <row r="26" spans="1:5">
      <c r="B26" s="36"/>
      <c r="C26" s="291"/>
    </row>
    <row r="27" spans="1:5">
      <c r="C27" s="291"/>
    </row>
  </sheetData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B050"/>
    <pageSetUpPr fitToPage="1"/>
  </sheetPr>
  <dimension ref="A1:K1945"/>
  <sheetViews>
    <sheetView zoomScale="85" zoomScaleNormal="85" zoomScalePageLayoutView="85" workbookViewId="0">
      <selection activeCell="E8" sqref="E8"/>
    </sheetView>
  </sheetViews>
  <sheetFormatPr defaultColWidth="8.85546875" defaultRowHeight="15"/>
  <cols>
    <col min="1" max="1" width="28.42578125" style="1361" customWidth="1"/>
    <col min="2" max="2" width="17.28515625" style="1361" bestFit="1" customWidth="1"/>
    <col min="3" max="5" width="12.42578125" style="1361" customWidth="1"/>
    <col min="6" max="6" width="14.42578125" style="1361" customWidth="1"/>
    <col min="7" max="7" width="17.7109375" style="1361" customWidth="1"/>
    <col min="8" max="8" width="13.140625" style="1361" customWidth="1"/>
    <col min="9" max="9" width="11.28515625" style="1361" customWidth="1"/>
    <col min="10" max="10" width="17.140625" style="1361" customWidth="1"/>
    <col min="11" max="11" width="13.85546875" style="1361" customWidth="1"/>
  </cols>
  <sheetData>
    <row r="1" spans="1:11">
      <c r="A1" s="1360"/>
      <c r="B1" s="974"/>
      <c r="I1" s="1337" t="s">
        <v>1</v>
      </c>
      <c r="J1" s="977" t="s">
        <v>1892</v>
      </c>
      <c r="K1" s="978"/>
    </row>
    <row r="2" spans="1:11">
      <c r="A2" s="1360"/>
      <c r="B2" s="1360"/>
    </row>
    <row r="3" spans="1:11">
      <c r="A3" s="1360"/>
    </row>
    <row r="4" spans="1:11">
      <c r="A4" s="979" t="s">
        <v>2</v>
      </c>
      <c r="H4" s="980"/>
      <c r="I4" s="980"/>
      <c r="J4" s="980"/>
    </row>
    <row r="5" spans="1:11">
      <c r="A5" s="980"/>
      <c r="B5" s="980"/>
      <c r="D5" s="1362"/>
      <c r="E5" s="1362"/>
      <c r="F5" s="1362"/>
      <c r="G5" s="1362"/>
      <c r="H5" s="982" t="s">
        <v>411</v>
      </c>
      <c r="I5" s="980"/>
      <c r="J5" s="980"/>
    </row>
    <row r="6" spans="1:11">
      <c r="A6" s="830"/>
      <c r="B6" s="980"/>
      <c r="C6" s="980"/>
      <c r="D6" s="980"/>
      <c r="E6" s="980"/>
      <c r="F6" s="1362"/>
      <c r="G6" s="1362"/>
      <c r="H6" s="980" t="s">
        <v>239</v>
      </c>
      <c r="I6" s="980" t="s">
        <v>31</v>
      </c>
      <c r="J6" s="980"/>
    </row>
    <row r="7" spans="1:11">
      <c r="A7" s="984" t="s">
        <v>238</v>
      </c>
      <c r="B7" s="980"/>
      <c r="C7" s="980"/>
      <c r="D7" s="980"/>
      <c r="E7" s="980"/>
      <c r="F7" s="1362"/>
      <c r="G7" s="1362"/>
      <c r="H7" s="1362"/>
      <c r="I7" s="1362"/>
      <c r="J7" s="980"/>
    </row>
    <row r="8" spans="1:11">
      <c r="A8" s="985" t="s">
        <v>1962</v>
      </c>
      <c r="B8" s="980"/>
      <c r="C8" s="980"/>
      <c r="D8" s="980"/>
      <c r="E8" s="980"/>
      <c r="F8" s="983"/>
      <c r="G8" s="1362"/>
      <c r="H8" s="1362"/>
      <c r="I8" s="1362"/>
      <c r="J8" s="1362"/>
    </row>
    <row r="9" spans="1:11">
      <c r="A9" s="980" t="s">
        <v>4</v>
      </c>
      <c r="B9" s="983"/>
      <c r="C9" s="983"/>
      <c r="D9" s="983"/>
      <c r="E9" s="983"/>
      <c r="F9" s="983"/>
      <c r="G9" s="1362"/>
      <c r="H9" s="1362"/>
      <c r="I9" s="1362"/>
      <c r="J9" s="1362"/>
    </row>
    <row r="10" spans="1:11">
      <c r="A10" s="980"/>
      <c r="B10" s="983"/>
      <c r="C10" s="983"/>
      <c r="D10" s="983"/>
      <c r="E10" s="983"/>
      <c r="F10" s="983"/>
      <c r="G10" s="1362"/>
      <c r="H10" s="1362"/>
      <c r="I10" s="1362"/>
      <c r="J10" s="1362"/>
    </row>
    <row r="11" spans="1:11">
      <c r="A11" s="1362"/>
      <c r="B11" s="1362"/>
      <c r="C11" s="1362"/>
      <c r="D11" s="1362"/>
      <c r="E11" s="1362"/>
      <c r="F11" s="1362"/>
      <c r="G11" s="1362"/>
      <c r="H11" s="1362"/>
      <c r="I11" s="1362"/>
      <c r="J11" s="1362"/>
    </row>
    <row r="12" spans="1:11">
      <c r="A12" s="983" t="s">
        <v>5</v>
      </c>
      <c r="B12" s="986"/>
      <c r="C12" s="986"/>
      <c r="D12" s="986"/>
      <c r="E12" s="986"/>
      <c r="F12" s="986"/>
      <c r="G12" s="1362"/>
      <c r="H12" s="1362"/>
      <c r="I12" s="1362"/>
      <c r="J12" s="1362"/>
    </row>
    <row r="13" spans="1:11" ht="15.75" thickBot="1">
      <c r="A13" s="1362"/>
      <c r="B13" s="1362"/>
      <c r="C13" s="1363"/>
      <c r="D13" s="1363"/>
      <c r="E13" s="1363"/>
      <c r="F13" s="1363"/>
      <c r="G13" s="1362"/>
      <c r="H13" s="1362"/>
      <c r="I13" s="1362"/>
      <c r="J13" s="1363"/>
    </row>
    <row r="14" spans="1:11">
      <c r="A14" s="988"/>
      <c r="B14" s="988"/>
      <c r="C14" s="988"/>
      <c r="D14" s="988"/>
      <c r="E14" s="988"/>
      <c r="F14" s="989"/>
      <c r="G14" s="989"/>
      <c r="H14" s="990" t="s">
        <v>6</v>
      </c>
      <c r="I14" s="989"/>
      <c r="J14" s="991"/>
    </row>
    <row r="15" spans="1:11">
      <c r="A15" s="992"/>
      <c r="B15" s="992"/>
      <c r="C15" s="993"/>
      <c r="D15" s="993"/>
      <c r="E15" s="993"/>
      <c r="F15" s="993"/>
      <c r="G15" s="993"/>
      <c r="H15" s="994" t="s">
        <v>7</v>
      </c>
      <c r="I15" s="993"/>
      <c r="J15" s="991" t="s">
        <v>8</v>
      </c>
    </row>
    <row r="16" spans="1:11">
      <c r="A16" s="995"/>
      <c r="B16" s="994" t="s">
        <v>1102</v>
      </c>
      <c r="C16" s="994" t="s">
        <v>10</v>
      </c>
      <c r="D16" s="994" t="s">
        <v>101</v>
      </c>
      <c r="E16" s="994"/>
      <c r="F16" s="994"/>
      <c r="G16" s="994" t="s">
        <v>11</v>
      </c>
      <c r="H16" s="994" t="s">
        <v>12</v>
      </c>
      <c r="I16" s="994" t="s">
        <v>7</v>
      </c>
      <c r="J16" s="991" t="s">
        <v>13</v>
      </c>
    </row>
    <row r="17" spans="1:11" ht="15.75" thickBot="1">
      <c r="A17" s="996" t="s">
        <v>1211</v>
      </c>
      <c r="B17" s="996" t="s">
        <v>13</v>
      </c>
      <c r="C17" s="996" t="s">
        <v>16</v>
      </c>
      <c r="D17" s="996" t="s">
        <v>16</v>
      </c>
      <c r="E17" s="996" t="s">
        <v>1329</v>
      </c>
      <c r="F17" s="996" t="s">
        <v>17</v>
      </c>
      <c r="G17" s="996" t="s">
        <v>13</v>
      </c>
      <c r="H17" s="996" t="s">
        <v>18</v>
      </c>
      <c r="I17" s="996" t="s">
        <v>19</v>
      </c>
      <c r="J17" s="997" t="s">
        <v>1081</v>
      </c>
    </row>
    <row r="18" spans="1:11" ht="15.75" thickTop="1">
      <c r="A18" s="998">
        <v>42217</v>
      </c>
      <c r="B18" s="999">
        <v>1936756.987765694</v>
      </c>
      <c r="C18" s="1000">
        <v>25766.04</v>
      </c>
      <c r="D18" s="1000">
        <v>3872.31</v>
      </c>
      <c r="E18" s="1000">
        <v>0</v>
      </c>
      <c r="F18" s="1000">
        <v>61408.24</v>
      </c>
      <c r="G18" s="1001">
        <v>1904987.0977656941</v>
      </c>
      <c r="H18" s="1002">
        <v>8.7025534944713337E-2</v>
      </c>
      <c r="I18" s="1001">
        <v>140.45609409851761</v>
      </c>
      <c r="J18" s="999">
        <v>1905127.5538597926</v>
      </c>
    </row>
    <row r="19" spans="1:11">
      <c r="A19" s="998">
        <v>42248</v>
      </c>
      <c r="B19" s="999">
        <v>1905127.5538597926</v>
      </c>
      <c r="C19" s="1000">
        <v>32701.519999999997</v>
      </c>
      <c r="D19" s="1000">
        <v>0</v>
      </c>
      <c r="E19" s="1000">
        <v>0</v>
      </c>
      <c r="F19" s="1000">
        <v>0</v>
      </c>
      <c r="G19" s="1001">
        <v>1937829.0738597927</v>
      </c>
      <c r="H19" s="1002">
        <v>0.10633041653697987</v>
      </c>
      <c r="I19" s="1001">
        <v>168.81083863165776</v>
      </c>
      <c r="J19" s="999">
        <v>1937997.8846984243</v>
      </c>
    </row>
    <row r="20" spans="1:11">
      <c r="A20" s="998">
        <v>42278</v>
      </c>
      <c r="B20" s="999">
        <v>1937997.8846984243</v>
      </c>
      <c r="C20" s="1000">
        <v>166198.47</v>
      </c>
      <c r="D20" s="1000">
        <v>2757.03</v>
      </c>
      <c r="E20" s="1000">
        <v>0</v>
      </c>
      <c r="F20" s="1000">
        <v>18</v>
      </c>
      <c r="G20" s="1001">
        <v>2106935.384698424</v>
      </c>
      <c r="H20" s="1002">
        <v>9.7662151460888927E-2</v>
      </c>
      <c r="I20" s="1001">
        <v>157.72420245524987</v>
      </c>
      <c r="J20" s="999">
        <v>2107093.108900879</v>
      </c>
      <c r="K20" s="1364"/>
    </row>
    <row r="21" spans="1:11">
      <c r="A21" s="998">
        <v>42309</v>
      </c>
      <c r="B21" s="999">
        <v>2107093.108900879</v>
      </c>
      <c r="C21" s="1000">
        <v>38496.78</v>
      </c>
      <c r="D21" s="1000">
        <v>0</v>
      </c>
      <c r="E21" s="1000">
        <v>0</v>
      </c>
      <c r="F21" s="1000">
        <v>64056.78</v>
      </c>
      <c r="G21" s="1001">
        <v>2081533.1089008788</v>
      </c>
      <c r="H21" s="1002">
        <v>0.12047564123111547</v>
      </c>
      <c r="I21" s="1001">
        <v>211.54449452374834</v>
      </c>
      <c r="J21" s="999">
        <v>2081744.6533954025</v>
      </c>
    </row>
    <row r="22" spans="1:11">
      <c r="A22" s="998">
        <v>42339</v>
      </c>
      <c r="B22" s="999">
        <v>2081744.6533954025</v>
      </c>
      <c r="C22" s="1000">
        <v>256247.33999999997</v>
      </c>
      <c r="D22" s="1000">
        <v>2778.53</v>
      </c>
      <c r="E22" s="1000">
        <v>0</v>
      </c>
      <c r="F22" s="1000">
        <v>0</v>
      </c>
      <c r="G22" s="1001">
        <v>2340770.5233954024</v>
      </c>
      <c r="H22" s="1002">
        <v>0.12426330899609482</v>
      </c>
      <c r="I22" s="1001">
        <v>215.57039926320101</v>
      </c>
      <c r="J22" s="999">
        <v>2340986.0937946658</v>
      </c>
    </row>
    <row r="23" spans="1:11">
      <c r="A23" s="998">
        <v>42370</v>
      </c>
      <c r="B23" s="999">
        <v>2340986.0937946658</v>
      </c>
      <c r="C23" s="1000">
        <v>51778.74</v>
      </c>
      <c r="D23" s="1000">
        <v>0</v>
      </c>
      <c r="E23" s="1000">
        <v>0</v>
      </c>
      <c r="F23" s="1000">
        <v>0</v>
      </c>
      <c r="G23" s="1001">
        <v>2392764.833794666</v>
      </c>
      <c r="H23" s="1002">
        <v>0.10287280732913703</v>
      </c>
      <c r="I23" s="1001">
        <v>200.68650948927313</v>
      </c>
      <c r="J23" s="999">
        <v>2392965.5203041551</v>
      </c>
    </row>
    <row r="24" spans="1:11">
      <c r="A24" s="998">
        <v>42036</v>
      </c>
      <c r="B24" s="999">
        <v>2392965.5203041551</v>
      </c>
      <c r="C24" s="1000">
        <v>48712.880000000005</v>
      </c>
      <c r="D24" s="1000">
        <v>0</v>
      </c>
      <c r="E24" s="1000">
        <v>0</v>
      </c>
      <c r="F24" s="1000">
        <v>35775</v>
      </c>
      <c r="G24" s="1001">
        <v>2405903.400304155</v>
      </c>
      <c r="H24" s="1002">
        <v>0.10117072184756183</v>
      </c>
      <c r="I24" s="1001">
        <v>201.74837420458144</v>
      </c>
      <c r="J24" s="999">
        <v>2406105.1486783596</v>
      </c>
    </row>
    <row r="25" spans="1:11">
      <c r="A25" s="998">
        <v>42430</v>
      </c>
      <c r="B25" s="999">
        <v>2406105.1486783596</v>
      </c>
      <c r="C25" s="1000">
        <v>22601.57</v>
      </c>
      <c r="D25" s="1000">
        <v>2749.13</v>
      </c>
      <c r="E25" s="1000">
        <v>0</v>
      </c>
      <c r="F25" s="1000">
        <v>297797.58</v>
      </c>
      <c r="G25" s="1001">
        <v>2133658.2686783592</v>
      </c>
      <c r="H25" s="1002">
        <v>0.11953521338268783</v>
      </c>
      <c r="I25" s="1001">
        <v>239.67857697370962</v>
      </c>
      <c r="J25" s="999">
        <v>2133897.947255333</v>
      </c>
    </row>
    <row r="26" spans="1:11">
      <c r="A26" s="998">
        <v>42461</v>
      </c>
      <c r="B26" s="999">
        <v>2133897.947255333</v>
      </c>
      <c r="C26" s="1000">
        <v>22452.710000000003</v>
      </c>
      <c r="D26" s="1000">
        <v>2669.76</v>
      </c>
      <c r="E26" s="1000">
        <v>0</v>
      </c>
      <c r="F26" s="1000">
        <v>0</v>
      </c>
      <c r="G26" s="1001">
        <v>2159020.4172553327</v>
      </c>
      <c r="H26" s="1002">
        <v>0.12439782521771972</v>
      </c>
      <c r="I26" s="1001">
        <v>221.21021989593316</v>
      </c>
      <c r="J26" s="999">
        <v>2159241.6274752286</v>
      </c>
    </row>
    <row r="27" spans="1:11">
      <c r="A27" s="998">
        <v>42491</v>
      </c>
      <c r="B27" s="999"/>
      <c r="C27" s="1000"/>
      <c r="D27" s="1000"/>
      <c r="E27" s="1000"/>
      <c r="F27" s="1000"/>
      <c r="G27" s="1001"/>
      <c r="H27" s="1002"/>
      <c r="I27" s="1001"/>
      <c r="J27" s="999"/>
    </row>
    <row r="28" spans="1:11">
      <c r="A28" s="998">
        <v>42522</v>
      </c>
      <c r="B28" s="999"/>
      <c r="C28" s="1000"/>
      <c r="D28" s="1000"/>
      <c r="E28" s="1000"/>
      <c r="F28" s="1000"/>
      <c r="G28" s="1001"/>
      <c r="H28" s="1002"/>
      <c r="I28" s="1001"/>
      <c r="J28" s="999"/>
    </row>
    <row r="29" spans="1:11" ht="15.75" thickBot="1">
      <c r="A29" s="998">
        <v>42552</v>
      </c>
      <c r="B29" s="999"/>
      <c r="C29" s="1000"/>
      <c r="D29" s="1000"/>
      <c r="E29" s="1000"/>
      <c r="F29" s="1000"/>
      <c r="G29" s="1001"/>
      <c r="H29" s="1002"/>
      <c r="I29" s="1001"/>
      <c r="J29" s="999"/>
    </row>
    <row r="30" spans="1:11" ht="15.75" thickBot="1">
      <c r="A30" s="1004"/>
      <c r="B30" s="1005"/>
      <c r="C30" s="1005"/>
      <c r="D30" s="1005"/>
      <c r="E30" s="1005"/>
      <c r="F30" s="1005"/>
      <c r="G30" s="1005"/>
      <c r="H30" s="1005"/>
      <c r="I30" s="1005"/>
      <c r="J30" s="1006"/>
    </row>
    <row r="31" spans="1:11">
      <c r="A31" s="1007"/>
      <c r="B31" s="1008"/>
      <c r="C31" s="1008"/>
      <c r="D31" s="1008"/>
      <c r="E31" s="1008"/>
      <c r="F31" s="1008"/>
      <c r="G31" s="1008"/>
      <c r="H31" s="1008"/>
      <c r="I31" s="1012"/>
      <c r="J31" s="1341"/>
    </row>
    <row r="32" spans="1:11">
      <c r="A32" s="1011"/>
      <c r="B32" s="1012"/>
      <c r="C32" s="1012"/>
      <c r="D32" s="1012"/>
      <c r="E32" s="1012"/>
      <c r="F32" s="1012"/>
      <c r="G32" s="1012"/>
      <c r="H32" s="1012"/>
      <c r="I32" s="1342" t="s">
        <v>19</v>
      </c>
      <c r="J32" s="1343" t="s">
        <v>13</v>
      </c>
    </row>
    <row r="33" spans="1:11">
      <c r="A33" s="1015" t="s">
        <v>1963</v>
      </c>
      <c r="B33" s="1008"/>
      <c r="C33" s="1012"/>
      <c r="D33" s="1012"/>
      <c r="E33" s="1012"/>
      <c r="F33" s="1012"/>
      <c r="G33" s="1012"/>
      <c r="H33" s="1016"/>
      <c r="I33" s="1344">
        <v>1757.429709535872</v>
      </c>
      <c r="J33" s="1345">
        <v>2159241.6274752286</v>
      </c>
    </row>
    <row r="34" spans="1:11">
      <c r="A34" s="1015"/>
      <c r="B34" s="1008"/>
      <c r="C34" s="1012"/>
      <c r="D34" s="1012"/>
      <c r="E34" s="1012"/>
      <c r="F34" s="1012"/>
      <c r="G34" s="1012"/>
      <c r="H34" s="1016"/>
      <c r="I34" s="1012"/>
      <c r="J34" s="1341"/>
    </row>
    <row r="35" spans="1:11">
      <c r="A35" s="1019"/>
      <c r="B35" s="1008"/>
      <c r="C35" s="1012"/>
      <c r="D35" s="1012"/>
      <c r="E35" s="1012"/>
      <c r="F35" s="1012"/>
      <c r="G35" s="1012"/>
      <c r="H35" s="1016"/>
      <c r="I35" s="1012"/>
      <c r="J35" s="1341"/>
    </row>
    <row r="36" spans="1:11" ht="15.75" thickBot="1">
      <c r="A36" s="1020"/>
      <c r="B36" s="1021"/>
      <c r="C36" s="1021"/>
      <c r="D36" s="1021"/>
      <c r="E36" s="1021"/>
      <c r="F36" s="1021"/>
      <c r="G36" s="1021"/>
      <c r="H36" s="1022"/>
      <c r="I36" s="1021"/>
      <c r="J36" s="1346"/>
    </row>
    <row r="37" spans="1:11">
      <c r="B37" s="1025"/>
      <c r="C37" s="1025"/>
      <c r="D37" s="1025"/>
      <c r="E37" s="1025"/>
      <c r="F37" s="1025"/>
      <c r="G37" s="1025"/>
      <c r="H37" s="1025"/>
      <c r="I37" s="1026"/>
      <c r="J37" s="1026"/>
    </row>
    <row r="38" spans="1:11">
      <c r="A38" s="1027" t="s">
        <v>218</v>
      </c>
      <c r="B38" s="1025"/>
      <c r="C38" s="1025"/>
      <c r="D38" s="1025"/>
      <c r="E38" s="1025"/>
      <c r="F38" s="1025"/>
      <c r="G38" s="1025"/>
      <c r="H38" s="1025"/>
      <c r="I38" s="1026"/>
      <c r="J38" s="1026"/>
    </row>
    <row r="39" spans="1:11" ht="15.75" thickBot="1">
      <c r="A39" s="1028" t="s">
        <v>712</v>
      </c>
      <c r="B39" s="1029"/>
      <c r="C39" s="1030"/>
      <c r="D39" s="1030"/>
      <c r="E39" s="1030"/>
      <c r="F39" s="1031"/>
      <c r="G39" s="1032"/>
      <c r="H39" s="1033"/>
      <c r="I39" s="1034"/>
      <c r="J39" s="1035">
        <v>1535249.7199999997</v>
      </c>
      <c r="K39" s="1365"/>
    </row>
    <row r="40" spans="1:11" ht="15.75" thickBot="1">
      <c r="A40" s="1037" t="s">
        <v>1964</v>
      </c>
      <c r="B40" s="1038"/>
      <c r="C40" s="1039"/>
      <c r="D40" s="1039"/>
      <c r="E40" s="1039"/>
      <c r="F40" s="1040"/>
      <c r="G40" s="1041"/>
      <c r="H40" s="1042"/>
      <c r="I40" s="1040"/>
      <c r="J40" s="1206">
        <v>623991.90747522889</v>
      </c>
      <c r="K40" s="1365"/>
    </row>
    <row r="41" spans="1:11" ht="15.75" thickTop="1">
      <c r="A41" s="1043"/>
      <c r="B41" s="1038"/>
      <c r="C41" s="1039"/>
      <c r="D41" s="1039"/>
      <c r="E41" s="1039"/>
      <c r="F41" s="1040"/>
      <c r="G41" s="1041"/>
      <c r="H41" s="1042"/>
      <c r="I41" s="1040"/>
      <c r="J41" s="1228"/>
      <c r="K41" s="1365"/>
    </row>
    <row r="42" spans="1:11">
      <c r="A42" s="1043"/>
      <c r="B42" s="1038"/>
      <c r="C42" s="1039"/>
      <c r="D42" s="1039"/>
      <c r="E42" s="1039"/>
      <c r="F42" s="1040"/>
      <c r="G42" s="1041"/>
      <c r="H42" s="1042"/>
      <c r="I42" s="1040"/>
      <c r="J42" s="1044"/>
      <c r="K42" s="1365"/>
    </row>
    <row r="43" spans="1:11">
      <c r="A43" s="1045" t="s">
        <v>742</v>
      </c>
      <c r="B43" s="1038"/>
      <c r="C43" s="1039"/>
      <c r="D43" s="1039"/>
      <c r="E43" s="1039"/>
      <c r="F43" s="1040"/>
      <c r="G43" s="1041"/>
      <c r="H43" s="1042"/>
      <c r="I43" s="1040"/>
      <c r="J43" s="1044"/>
      <c r="K43" s="1365"/>
    </row>
    <row r="44" spans="1:11">
      <c r="A44" s="1366"/>
      <c r="B44" s="1367"/>
      <c r="C44" s="1368"/>
      <c r="D44" s="1368"/>
      <c r="E44" s="1368"/>
      <c r="F44" s="1369"/>
      <c r="H44" s="1369"/>
      <c r="I44" s="1369"/>
      <c r="J44" s="1053"/>
      <c r="K44" s="1369" t="s">
        <v>244</v>
      </c>
    </row>
    <row r="45" spans="1:11">
      <c r="A45" s="1370">
        <v>42228</v>
      </c>
      <c r="B45" s="1371">
        <v>3872.31</v>
      </c>
      <c r="C45" s="1372" t="s">
        <v>246</v>
      </c>
      <c r="D45" s="1373" t="s">
        <v>1852</v>
      </c>
      <c r="E45" s="1373"/>
      <c r="H45" s="1369" t="s">
        <v>244</v>
      </c>
      <c r="I45" s="1369" t="s">
        <v>244</v>
      </c>
      <c r="J45" s="1053"/>
      <c r="K45" s="1369" t="s">
        <v>244</v>
      </c>
    </row>
    <row r="46" spans="1:11">
      <c r="A46" s="1370">
        <v>42291</v>
      </c>
      <c r="B46" s="1371">
        <v>2757.03</v>
      </c>
      <c r="C46" s="1372" t="s">
        <v>246</v>
      </c>
      <c r="D46" s="1373" t="s">
        <v>1853</v>
      </c>
      <c r="E46" s="1373"/>
      <c r="H46" s="1369"/>
      <c r="I46" s="1369" t="s">
        <v>244</v>
      </c>
      <c r="J46" s="1053" t="s">
        <v>244</v>
      </c>
      <c r="K46" s="1369" t="s">
        <v>244</v>
      </c>
    </row>
    <row r="47" spans="1:11">
      <c r="A47" s="1370">
        <v>42359</v>
      </c>
      <c r="B47" s="1371">
        <v>2778.53</v>
      </c>
      <c r="C47" s="1372" t="s">
        <v>246</v>
      </c>
      <c r="D47" s="1373" t="s">
        <v>1896</v>
      </c>
      <c r="E47" s="1373"/>
      <c r="H47" s="1369"/>
      <c r="I47" s="1369" t="s">
        <v>244</v>
      </c>
      <c r="J47" s="1053" t="s">
        <v>244</v>
      </c>
      <c r="K47" s="1369" t="s">
        <v>244</v>
      </c>
    </row>
    <row r="48" spans="1:11">
      <c r="A48" s="1370">
        <v>42443</v>
      </c>
      <c r="B48" s="1371">
        <v>2749.13</v>
      </c>
      <c r="C48" s="1372" t="s">
        <v>246</v>
      </c>
      <c r="D48" s="1373" t="s">
        <v>1937</v>
      </c>
      <c r="E48" s="1373"/>
      <c r="H48" s="1369"/>
      <c r="I48" s="1369" t="s">
        <v>244</v>
      </c>
      <c r="J48" s="1053" t="s">
        <v>244</v>
      </c>
      <c r="K48" s="1369" t="s">
        <v>244</v>
      </c>
    </row>
    <row r="49" spans="1:11">
      <c r="A49" s="1370">
        <v>42480</v>
      </c>
      <c r="B49" s="1371">
        <v>2669.76</v>
      </c>
      <c r="C49" s="1372" t="s">
        <v>246</v>
      </c>
      <c r="D49" s="1373" t="s">
        <v>1965</v>
      </c>
      <c r="E49" s="1373"/>
      <c r="H49" s="1369"/>
      <c r="I49" s="1369" t="s">
        <v>244</v>
      </c>
      <c r="J49" s="1053" t="s">
        <v>244</v>
      </c>
      <c r="K49" s="1369" t="s">
        <v>244</v>
      </c>
    </row>
    <row r="50" spans="1:11">
      <c r="A50" s="1370" t="s">
        <v>244</v>
      </c>
      <c r="B50" s="1371" t="s">
        <v>244</v>
      </c>
      <c r="C50" s="1372" t="s">
        <v>244</v>
      </c>
      <c r="D50" s="1373" t="s">
        <v>244</v>
      </c>
      <c r="E50" s="1373"/>
      <c r="H50" s="1369"/>
      <c r="I50" s="1369" t="s">
        <v>244</v>
      </c>
      <c r="J50" s="1053" t="s">
        <v>244</v>
      </c>
      <c r="K50" s="1369" t="s">
        <v>244</v>
      </c>
    </row>
    <row r="51" spans="1:11">
      <c r="A51" s="1370"/>
      <c r="B51" s="1374"/>
      <c r="C51" s="1370"/>
      <c r="D51" s="1368"/>
      <c r="E51" s="1368"/>
      <c r="F51" s="1369"/>
      <c r="H51" s="1369"/>
      <c r="I51" s="1369"/>
      <c r="J51" s="1053"/>
      <c r="K51" s="1369"/>
    </row>
    <row r="52" spans="1:11">
      <c r="A52" s="1059" t="s">
        <v>22</v>
      </c>
      <c r="B52" s="1374" t="s">
        <v>244</v>
      </c>
      <c r="C52" s="1368" t="s">
        <v>244</v>
      </c>
      <c r="D52" s="1368"/>
      <c r="E52" s="1368"/>
      <c r="F52" s="1369" t="s">
        <v>244</v>
      </c>
      <c r="H52" s="1369" t="s">
        <v>244</v>
      </c>
      <c r="I52" s="1053" t="s">
        <v>244</v>
      </c>
      <c r="J52" s="1369">
        <v>0</v>
      </c>
      <c r="K52" s="1365"/>
    </row>
    <row r="53" spans="1:11">
      <c r="A53" s="1370">
        <v>42219</v>
      </c>
      <c r="B53" s="1371">
        <v>25</v>
      </c>
      <c r="C53" s="1372" t="s">
        <v>246</v>
      </c>
      <c r="D53" s="1373" t="s">
        <v>1767</v>
      </c>
      <c r="E53" s="1373"/>
      <c r="G53" s="1373" t="s">
        <v>339</v>
      </c>
      <c r="H53" s="1371"/>
      <c r="I53" s="1053" t="s">
        <v>244</v>
      </c>
      <c r="J53" s="1369">
        <v>0</v>
      </c>
    </row>
    <row r="54" spans="1:11">
      <c r="A54" s="1370">
        <v>42219</v>
      </c>
      <c r="B54" s="1371">
        <v>100</v>
      </c>
      <c r="C54" s="1372" t="s">
        <v>246</v>
      </c>
      <c r="D54" s="1373" t="s">
        <v>267</v>
      </c>
      <c r="E54" s="1373"/>
      <c r="G54" s="1373">
        <v>0</v>
      </c>
      <c r="H54" s="1371"/>
      <c r="I54" s="1053" t="s">
        <v>244</v>
      </c>
      <c r="J54" s="1369">
        <v>0</v>
      </c>
    </row>
    <row r="55" spans="1:11">
      <c r="A55" s="1370">
        <v>42219</v>
      </c>
      <c r="B55" s="1371">
        <v>40</v>
      </c>
      <c r="C55" s="1372" t="s">
        <v>246</v>
      </c>
      <c r="D55" s="1373" t="s">
        <v>703</v>
      </c>
      <c r="E55" s="1373"/>
      <c r="G55" s="1373" t="s">
        <v>339</v>
      </c>
      <c r="H55" s="1371"/>
      <c r="I55" s="1053" t="s">
        <v>244</v>
      </c>
      <c r="J55" s="1369">
        <v>0</v>
      </c>
    </row>
    <row r="56" spans="1:11">
      <c r="A56" s="1370">
        <v>42219</v>
      </c>
      <c r="B56" s="1371">
        <v>10</v>
      </c>
      <c r="C56" s="1372" t="s">
        <v>246</v>
      </c>
      <c r="D56" s="1373" t="s">
        <v>1683</v>
      </c>
      <c r="E56" s="1369"/>
      <c r="G56" s="1373">
        <v>0</v>
      </c>
      <c r="H56" s="1371"/>
      <c r="I56" s="1053" t="s">
        <v>244</v>
      </c>
      <c r="J56" s="1369">
        <v>0</v>
      </c>
    </row>
    <row r="57" spans="1:11">
      <c r="A57" s="1370">
        <v>42219</v>
      </c>
      <c r="B57" s="1371">
        <v>20</v>
      </c>
      <c r="C57" s="1372" t="s">
        <v>246</v>
      </c>
      <c r="D57" s="1373" t="s">
        <v>1453</v>
      </c>
      <c r="E57" s="1369"/>
      <c r="G57" s="1373" t="s">
        <v>339</v>
      </c>
      <c r="H57" s="1371"/>
      <c r="I57" s="1053" t="s">
        <v>244</v>
      </c>
      <c r="J57" s="1369">
        <v>0</v>
      </c>
    </row>
    <row r="58" spans="1:11">
      <c r="A58" s="1370">
        <v>42219</v>
      </c>
      <c r="B58" s="1371">
        <v>10</v>
      </c>
      <c r="C58" s="1372" t="s">
        <v>246</v>
      </c>
      <c r="D58" s="1373" t="s">
        <v>791</v>
      </c>
      <c r="E58" s="1369"/>
      <c r="G58" s="1373" t="s">
        <v>339</v>
      </c>
      <c r="H58" s="1371"/>
      <c r="I58" s="1053" t="s">
        <v>244</v>
      </c>
      <c r="J58" s="1369">
        <v>0</v>
      </c>
    </row>
    <row r="59" spans="1:11">
      <c r="A59" s="1370">
        <v>42219</v>
      </c>
      <c r="B59" s="1371">
        <v>10</v>
      </c>
      <c r="C59" s="1372" t="s">
        <v>246</v>
      </c>
      <c r="D59" s="1373" t="s">
        <v>338</v>
      </c>
      <c r="E59" s="1369"/>
      <c r="G59" s="1373" t="s">
        <v>339</v>
      </c>
      <c r="H59" s="1371"/>
      <c r="I59" s="1053" t="s">
        <v>244</v>
      </c>
      <c r="J59" s="1369">
        <v>0</v>
      </c>
    </row>
    <row r="60" spans="1:11">
      <c r="A60" s="1370">
        <v>42219</v>
      </c>
      <c r="B60" s="1371">
        <v>10</v>
      </c>
      <c r="C60" s="1372" t="s">
        <v>246</v>
      </c>
      <c r="D60" s="1373" t="s">
        <v>1365</v>
      </c>
      <c r="E60" s="1369"/>
      <c r="G60" s="1373" t="s">
        <v>339</v>
      </c>
      <c r="H60" s="1371"/>
      <c r="I60" s="1053" t="s">
        <v>244</v>
      </c>
      <c r="J60" s="1369">
        <v>0</v>
      </c>
    </row>
    <row r="61" spans="1:11">
      <c r="A61" s="1370">
        <v>42219</v>
      </c>
      <c r="B61" s="1371">
        <v>4</v>
      </c>
      <c r="C61" s="1372" t="s">
        <v>246</v>
      </c>
      <c r="D61" s="1373" t="s">
        <v>1366</v>
      </c>
      <c r="E61" s="1369"/>
      <c r="G61" s="1373" t="s">
        <v>339</v>
      </c>
      <c r="H61" s="1371"/>
      <c r="I61" s="1053" t="s">
        <v>244</v>
      </c>
      <c r="J61" s="1369">
        <v>0</v>
      </c>
    </row>
    <row r="62" spans="1:11">
      <c r="A62" s="1370">
        <v>42219</v>
      </c>
      <c r="B62" s="1371">
        <v>5</v>
      </c>
      <c r="C62" s="1372" t="s">
        <v>246</v>
      </c>
      <c r="D62" s="1373" t="s">
        <v>1775</v>
      </c>
      <c r="E62" s="1369"/>
      <c r="G62" s="1373">
        <v>0</v>
      </c>
      <c r="H62" s="1371"/>
      <c r="I62" s="1053" t="s">
        <v>244</v>
      </c>
      <c r="J62" s="1369">
        <v>0</v>
      </c>
    </row>
    <row r="63" spans="1:11">
      <c r="A63" s="1370">
        <v>42219</v>
      </c>
      <c r="B63" s="1371">
        <v>10</v>
      </c>
      <c r="C63" s="1372" t="s">
        <v>246</v>
      </c>
      <c r="D63" s="1373" t="s">
        <v>1697</v>
      </c>
      <c r="E63" s="1369"/>
      <c r="G63" s="1373" t="s">
        <v>339</v>
      </c>
      <c r="H63" s="1371"/>
      <c r="I63" s="1053" t="s">
        <v>244</v>
      </c>
      <c r="J63" s="1369">
        <v>0</v>
      </c>
    </row>
    <row r="64" spans="1:11">
      <c r="A64" s="1370">
        <v>42219</v>
      </c>
      <c r="B64" s="1371">
        <v>100</v>
      </c>
      <c r="C64" s="1372" t="s">
        <v>246</v>
      </c>
      <c r="D64" s="1373" t="s">
        <v>1455</v>
      </c>
      <c r="E64" s="1369"/>
      <c r="G64" s="1373" t="s">
        <v>339</v>
      </c>
      <c r="H64" s="1371"/>
      <c r="I64" s="1053" t="s">
        <v>244</v>
      </c>
      <c r="J64" s="1369">
        <v>0</v>
      </c>
    </row>
    <row r="65" spans="1:10">
      <c r="A65" s="1370">
        <v>42219</v>
      </c>
      <c r="B65" s="1371">
        <v>5</v>
      </c>
      <c r="C65" s="1372" t="s">
        <v>246</v>
      </c>
      <c r="D65" s="1373" t="s">
        <v>1743</v>
      </c>
      <c r="E65" s="1369"/>
      <c r="G65" s="1373">
        <v>0</v>
      </c>
      <c r="H65" s="1371"/>
      <c r="I65" s="1053" t="s">
        <v>244</v>
      </c>
      <c r="J65" s="1369">
        <v>0</v>
      </c>
    </row>
    <row r="66" spans="1:10">
      <c r="A66" s="1370">
        <v>42219</v>
      </c>
      <c r="B66" s="1371">
        <v>280</v>
      </c>
      <c r="C66" s="1372" t="s">
        <v>246</v>
      </c>
      <c r="D66" s="1373" t="s">
        <v>1854</v>
      </c>
      <c r="E66" s="1369"/>
      <c r="G66" s="1373" t="s">
        <v>1855</v>
      </c>
      <c r="H66" s="1371"/>
      <c r="I66" s="1053" t="s">
        <v>244</v>
      </c>
      <c r="J66" s="1369">
        <v>0</v>
      </c>
    </row>
    <row r="67" spans="1:10">
      <c r="A67" s="1370">
        <v>42219</v>
      </c>
      <c r="B67" s="1371">
        <v>50</v>
      </c>
      <c r="C67" s="1372" t="s">
        <v>246</v>
      </c>
      <c r="D67" s="1373" t="s">
        <v>1535</v>
      </c>
      <c r="E67" s="1369"/>
      <c r="G67" s="1373" t="s">
        <v>339</v>
      </c>
      <c r="H67" s="1371"/>
      <c r="I67" s="1053" t="s">
        <v>244</v>
      </c>
      <c r="J67" s="1369">
        <v>0</v>
      </c>
    </row>
    <row r="68" spans="1:10">
      <c r="A68" s="1370">
        <v>42219</v>
      </c>
      <c r="B68" s="1371">
        <v>50</v>
      </c>
      <c r="C68" s="1372" t="s">
        <v>246</v>
      </c>
      <c r="D68" s="1373" t="s">
        <v>995</v>
      </c>
      <c r="E68" s="1369"/>
      <c r="G68" s="1373" t="s">
        <v>339</v>
      </c>
      <c r="H68" s="1371"/>
      <c r="I68" s="1053" t="s">
        <v>244</v>
      </c>
      <c r="J68" s="1369">
        <v>0</v>
      </c>
    </row>
    <row r="69" spans="1:10">
      <c r="A69" s="1370">
        <v>42219</v>
      </c>
      <c r="B69" s="1371">
        <v>50</v>
      </c>
      <c r="C69" s="1372" t="s">
        <v>246</v>
      </c>
      <c r="D69" s="1373" t="s">
        <v>252</v>
      </c>
      <c r="E69" s="1369"/>
      <c r="G69" s="1373" t="s">
        <v>339</v>
      </c>
      <c r="H69" s="1371"/>
      <c r="I69" s="1053" t="s">
        <v>244</v>
      </c>
      <c r="J69" s="1369">
        <v>0</v>
      </c>
    </row>
    <row r="70" spans="1:10">
      <c r="A70" s="1370">
        <v>42219</v>
      </c>
      <c r="B70" s="1371">
        <v>30</v>
      </c>
      <c r="C70" s="1372" t="s">
        <v>246</v>
      </c>
      <c r="D70" s="1373" t="s">
        <v>1746</v>
      </c>
      <c r="E70" s="1369"/>
      <c r="G70" s="1373" t="s">
        <v>339</v>
      </c>
      <c r="H70" s="1371"/>
      <c r="I70" s="1053" t="s">
        <v>244</v>
      </c>
      <c r="J70" s="1369">
        <v>0</v>
      </c>
    </row>
    <row r="71" spans="1:10">
      <c r="A71" s="1370">
        <v>42219</v>
      </c>
      <c r="B71" s="1371">
        <v>5</v>
      </c>
      <c r="C71" s="1372" t="s">
        <v>246</v>
      </c>
      <c r="D71" s="1373" t="s">
        <v>1669</v>
      </c>
      <c r="E71" s="1369"/>
      <c r="G71" s="1373" t="s">
        <v>339</v>
      </c>
      <c r="H71" s="1371"/>
      <c r="I71" s="1053" t="s">
        <v>244</v>
      </c>
      <c r="J71" s="1369">
        <v>0</v>
      </c>
    </row>
    <row r="72" spans="1:10">
      <c r="A72" s="1370">
        <v>42219</v>
      </c>
      <c r="B72" s="1371">
        <v>20</v>
      </c>
      <c r="C72" s="1372" t="s">
        <v>246</v>
      </c>
      <c r="D72" s="1373" t="s">
        <v>1028</v>
      </c>
      <c r="E72" s="1369"/>
      <c r="G72" s="1373" t="s">
        <v>339</v>
      </c>
      <c r="H72" s="1371"/>
      <c r="I72" s="1053" t="s">
        <v>244</v>
      </c>
      <c r="J72" s="1369">
        <v>0</v>
      </c>
    </row>
    <row r="73" spans="1:10">
      <c r="A73" s="1370">
        <v>42219</v>
      </c>
      <c r="B73" s="1371">
        <v>50</v>
      </c>
      <c r="C73" s="1372" t="s">
        <v>246</v>
      </c>
      <c r="D73" s="1373" t="s">
        <v>1367</v>
      </c>
      <c r="E73" s="1369"/>
      <c r="G73" s="1373" t="s">
        <v>339</v>
      </c>
      <c r="H73" s="1371"/>
      <c r="I73" s="1053" t="s">
        <v>244</v>
      </c>
      <c r="J73" s="1369">
        <v>0</v>
      </c>
    </row>
    <row r="74" spans="1:10">
      <c r="A74" s="1370">
        <v>42219</v>
      </c>
      <c r="B74" s="1371">
        <v>30</v>
      </c>
      <c r="C74" s="1372" t="s">
        <v>246</v>
      </c>
      <c r="D74" s="1373" t="s">
        <v>1648</v>
      </c>
      <c r="E74" s="1369"/>
      <c r="G74" s="1373" t="s">
        <v>339</v>
      </c>
      <c r="H74" s="1371"/>
      <c r="I74" s="1053" t="s">
        <v>244</v>
      </c>
      <c r="J74" s="1369">
        <v>0</v>
      </c>
    </row>
    <row r="75" spans="1:10">
      <c r="A75" s="1370">
        <v>42219</v>
      </c>
      <c r="B75" s="1371">
        <v>10</v>
      </c>
      <c r="C75" s="1372" t="s">
        <v>246</v>
      </c>
      <c r="D75" s="1373" t="s">
        <v>1841</v>
      </c>
      <c r="E75" s="1369"/>
      <c r="G75" s="1373" t="s">
        <v>1855</v>
      </c>
      <c r="H75" s="1371"/>
      <c r="I75" s="1053" t="s">
        <v>244</v>
      </c>
      <c r="J75" s="1369">
        <v>0</v>
      </c>
    </row>
    <row r="76" spans="1:10">
      <c r="A76" s="1370">
        <v>42219</v>
      </c>
      <c r="B76" s="1371">
        <v>40</v>
      </c>
      <c r="C76" s="1372" t="s">
        <v>246</v>
      </c>
      <c r="D76" s="1373" t="s">
        <v>1825</v>
      </c>
      <c r="E76" s="1369"/>
      <c r="G76" s="1373" t="s">
        <v>339</v>
      </c>
      <c r="H76" s="1371"/>
      <c r="I76" s="1053" t="s">
        <v>244</v>
      </c>
      <c r="J76" s="1369">
        <v>0</v>
      </c>
    </row>
    <row r="77" spans="1:10">
      <c r="A77" s="1370">
        <v>42219</v>
      </c>
      <c r="B77" s="1371">
        <v>5</v>
      </c>
      <c r="C77" s="1372" t="s">
        <v>246</v>
      </c>
      <c r="D77" s="1373" t="s">
        <v>1649</v>
      </c>
      <c r="E77" s="1369"/>
      <c r="G77" s="1373" t="s">
        <v>339</v>
      </c>
      <c r="H77" s="1371"/>
      <c r="I77" s="1053" t="s">
        <v>244</v>
      </c>
      <c r="J77" s="1369">
        <v>0</v>
      </c>
    </row>
    <row r="78" spans="1:10">
      <c r="A78" s="1370">
        <v>42219</v>
      </c>
      <c r="B78" s="1371">
        <v>75</v>
      </c>
      <c r="C78" s="1372" t="s">
        <v>246</v>
      </c>
      <c r="D78" s="1373" t="s">
        <v>308</v>
      </c>
      <c r="E78" s="1369"/>
      <c r="G78" s="1373" t="s">
        <v>339</v>
      </c>
      <c r="H78" s="1371"/>
      <c r="I78" s="1053" t="s">
        <v>244</v>
      </c>
      <c r="J78" s="1369">
        <v>0</v>
      </c>
    </row>
    <row r="79" spans="1:10">
      <c r="A79" s="1370">
        <v>42219</v>
      </c>
      <c r="B79" s="1371">
        <v>7.5</v>
      </c>
      <c r="C79" s="1372" t="s">
        <v>246</v>
      </c>
      <c r="D79" s="1373" t="s">
        <v>1650</v>
      </c>
      <c r="E79" s="1369"/>
      <c r="G79" s="1373" t="s">
        <v>339</v>
      </c>
      <c r="H79" s="1371"/>
      <c r="I79" s="1053" t="s">
        <v>244</v>
      </c>
      <c r="J79" s="1369">
        <v>0</v>
      </c>
    </row>
    <row r="80" spans="1:10">
      <c r="A80" s="1370">
        <v>42219</v>
      </c>
      <c r="B80" s="1371">
        <v>10</v>
      </c>
      <c r="C80" s="1372" t="s">
        <v>246</v>
      </c>
      <c r="D80" s="1373" t="s">
        <v>955</v>
      </c>
      <c r="E80" s="1369"/>
      <c r="G80" s="1373">
        <v>0</v>
      </c>
      <c r="H80" s="1371"/>
      <c r="I80" s="1053" t="s">
        <v>244</v>
      </c>
      <c r="J80" s="1369">
        <v>0</v>
      </c>
    </row>
    <row r="81" spans="1:10">
      <c r="A81" s="1370">
        <v>42219</v>
      </c>
      <c r="B81" s="1371">
        <v>10</v>
      </c>
      <c r="C81" s="1372" t="s">
        <v>246</v>
      </c>
      <c r="D81" s="1373" t="s">
        <v>1795</v>
      </c>
      <c r="E81" s="1369"/>
      <c r="G81" s="1373" t="s">
        <v>339</v>
      </c>
      <c r="H81" s="1371"/>
      <c r="I81" s="1053" t="s">
        <v>244</v>
      </c>
      <c r="J81" s="1369">
        <v>0</v>
      </c>
    </row>
    <row r="82" spans="1:10">
      <c r="A82" s="1370">
        <v>42219</v>
      </c>
      <c r="B82" s="1371">
        <v>25</v>
      </c>
      <c r="C82" s="1372" t="s">
        <v>246</v>
      </c>
      <c r="D82" s="1373" t="s">
        <v>1603</v>
      </c>
      <c r="E82" s="1369"/>
      <c r="G82" s="1373" t="s">
        <v>339</v>
      </c>
      <c r="H82" s="1371"/>
      <c r="I82" s="1053" t="s">
        <v>244</v>
      </c>
      <c r="J82" s="1369">
        <v>0</v>
      </c>
    </row>
    <row r="83" spans="1:10">
      <c r="A83" s="1370">
        <v>42219</v>
      </c>
      <c r="B83" s="1371">
        <v>10</v>
      </c>
      <c r="C83" s="1372" t="s">
        <v>246</v>
      </c>
      <c r="D83" s="1373" t="s">
        <v>1274</v>
      </c>
      <c r="E83" s="1369"/>
      <c r="G83" s="1373">
        <v>0</v>
      </c>
      <c r="H83" s="1371"/>
      <c r="I83" s="1053" t="s">
        <v>244</v>
      </c>
      <c r="J83" s="1369">
        <v>0</v>
      </c>
    </row>
    <row r="84" spans="1:10">
      <c r="A84" s="1370">
        <v>42219</v>
      </c>
      <c r="B84" s="1371">
        <v>10</v>
      </c>
      <c r="C84" s="1372" t="s">
        <v>246</v>
      </c>
      <c r="D84" s="1373" t="s">
        <v>371</v>
      </c>
      <c r="E84" s="1369"/>
      <c r="G84" s="1373" t="s">
        <v>339</v>
      </c>
      <c r="H84" s="1371"/>
      <c r="I84" s="1053" t="s">
        <v>244</v>
      </c>
      <c r="J84" s="1369">
        <v>0</v>
      </c>
    </row>
    <row r="85" spans="1:10">
      <c r="A85" s="1370">
        <v>42219</v>
      </c>
      <c r="B85" s="1371">
        <v>5</v>
      </c>
      <c r="C85" s="1372" t="s">
        <v>246</v>
      </c>
      <c r="D85" s="1373" t="s">
        <v>1657</v>
      </c>
      <c r="E85" s="1369"/>
      <c r="G85" s="1373" t="s">
        <v>339</v>
      </c>
      <c r="H85" s="1371"/>
      <c r="I85" s="1053" t="s">
        <v>244</v>
      </c>
      <c r="J85" s="1369">
        <v>0</v>
      </c>
    </row>
    <row r="86" spans="1:10">
      <c r="A86" s="1370">
        <v>42219</v>
      </c>
      <c r="B86" s="1371">
        <v>30</v>
      </c>
      <c r="C86" s="1372" t="s">
        <v>246</v>
      </c>
      <c r="D86" s="1373" t="s">
        <v>1315</v>
      </c>
      <c r="E86" s="1369"/>
      <c r="G86" s="1373" t="s">
        <v>339</v>
      </c>
      <c r="H86" s="1371"/>
      <c r="I86" s="1053" t="s">
        <v>244</v>
      </c>
      <c r="J86" s="1369">
        <v>0</v>
      </c>
    </row>
    <row r="87" spans="1:10">
      <c r="A87" s="1370">
        <v>42219</v>
      </c>
      <c r="B87" s="1371">
        <v>15</v>
      </c>
      <c r="C87" s="1372" t="s">
        <v>246</v>
      </c>
      <c r="D87" s="1373" t="s">
        <v>753</v>
      </c>
      <c r="E87" s="1369"/>
      <c r="G87" s="1373" t="s">
        <v>339</v>
      </c>
      <c r="H87" s="1371"/>
      <c r="I87" s="1053" t="s">
        <v>244</v>
      </c>
      <c r="J87" s="1369">
        <v>0</v>
      </c>
    </row>
    <row r="88" spans="1:10">
      <c r="A88" s="1370">
        <v>42219</v>
      </c>
      <c r="B88" s="1371">
        <v>50</v>
      </c>
      <c r="C88" s="1372" t="s">
        <v>246</v>
      </c>
      <c r="D88" s="1373" t="s">
        <v>1105</v>
      </c>
      <c r="E88" s="1369"/>
      <c r="G88" s="1373" t="s">
        <v>339</v>
      </c>
      <c r="H88" s="1371"/>
      <c r="I88" s="1053" t="s">
        <v>244</v>
      </c>
      <c r="J88" s="1369">
        <v>0</v>
      </c>
    </row>
    <row r="89" spans="1:10">
      <c r="A89" s="1370">
        <v>42219</v>
      </c>
      <c r="B89" s="1371">
        <v>10</v>
      </c>
      <c r="C89" s="1372" t="s">
        <v>246</v>
      </c>
      <c r="D89" s="1373" t="s">
        <v>1585</v>
      </c>
      <c r="E89" s="1369"/>
      <c r="G89" s="1373" t="s">
        <v>339</v>
      </c>
      <c r="H89" s="1371"/>
      <c r="I89" s="1053" t="s">
        <v>244</v>
      </c>
      <c r="J89" s="1369">
        <v>0</v>
      </c>
    </row>
    <row r="90" spans="1:10">
      <c r="A90" s="1370">
        <v>42219</v>
      </c>
      <c r="B90" s="1371">
        <v>140</v>
      </c>
      <c r="C90" s="1372" t="s">
        <v>246</v>
      </c>
      <c r="D90" s="1373" t="s">
        <v>1063</v>
      </c>
      <c r="E90" s="1369"/>
      <c r="G90" s="1373">
        <v>0</v>
      </c>
      <c r="H90" s="1371"/>
      <c r="I90" s="1053" t="s">
        <v>244</v>
      </c>
      <c r="J90" s="1369">
        <v>0</v>
      </c>
    </row>
    <row r="91" spans="1:10">
      <c r="A91" s="1370">
        <v>42219</v>
      </c>
      <c r="B91" s="1371">
        <v>31.25</v>
      </c>
      <c r="C91" s="1372" t="s">
        <v>246</v>
      </c>
      <c r="D91" s="1373" t="s">
        <v>1291</v>
      </c>
      <c r="E91" s="1369"/>
      <c r="G91" s="1373" t="s">
        <v>339</v>
      </c>
      <c r="H91" s="1371"/>
      <c r="I91" s="1053" t="s">
        <v>244</v>
      </c>
      <c r="J91" s="1369">
        <v>0</v>
      </c>
    </row>
    <row r="92" spans="1:10">
      <c r="A92" s="1370">
        <v>42219</v>
      </c>
      <c r="B92" s="1371">
        <v>10</v>
      </c>
      <c r="C92" s="1372" t="s">
        <v>246</v>
      </c>
      <c r="D92" s="1373" t="s">
        <v>1005</v>
      </c>
      <c r="E92" s="1369"/>
      <c r="G92" s="1373" t="s">
        <v>339</v>
      </c>
      <c r="H92" s="1371"/>
      <c r="I92" s="1053" t="s">
        <v>244</v>
      </c>
      <c r="J92" s="1369">
        <v>0</v>
      </c>
    </row>
    <row r="93" spans="1:10">
      <c r="A93" s="1370">
        <v>42219</v>
      </c>
      <c r="B93" s="1371">
        <v>10</v>
      </c>
      <c r="C93" s="1372" t="s">
        <v>246</v>
      </c>
      <c r="D93" s="1373" t="s">
        <v>1027</v>
      </c>
      <c r="E93" s="1369"/>
      <c r="G93" s="1373" t="s">
        <v>339</v>
      </c>
      <c r="H93" s="1371"/>
      <c r="I93" s="1053" t="s">
        <v>244</v>
      </c>
      <c r="J93" s="1369">
        <v>0</v>
      </c>
    </row>
    <row r="94" spans="1:10">
      <c r="A94" s="1370">
        <v>42219</v>
      </c>
      <c r="B94" s="1371">
        <v>10</v>
      </c>
      <c r="C94" s="1372" t="s">
        <v>246</v>
      </c>
      <c r="D94" s="1373" t="s">
        <v>1422</v>
      </c>
      <c r="E94" s="1369"/>
      <c r="G94" s="1373" t="s">
        <v>339</v>
      </c>
      <c r="H94" s="1371"/>
      <c r="I94" s="1053" t="s">
        <v>244</v>
      </c>
      <c r="J94" s="1369">
        <v>0</v>
      </c>
    </row>
    <row r="95" spans="1:10">
      <c r="A95" s="1370">
        <v>42219</v>
      </c>
      <c r="B95" s="1371">
        <v>50</v>
      </c>
      <c r="C95" s="1372" t="s">
        <v>246</v>
      </c>
      <c r="D95" s="1373" t="s">
        <v>754</v>
      </c>
      <c r="E95" s="1369"/>
      <c r="G95" s="1373" t="s">
        <v>339</v>
      </c>
      <c r="H95" s="1371"/>
      <c r="I95" s="1053" t="s">
        <v>244</v>
      </c>
      <c r="J95" s="1369">
        <v>0</v>
      </c>
    </row>
    <row r="96" spans="1:10">
      <c r="A96" s="1370">
        <v>42219</v>
      </c>
      <c r="B96" s="1371">
        <v>50</v>
      </c>
      <c r="C96" s="1372" t="s">
        <v>246</v>
      </c>
      <c r="D96" s="1373" t="s">
        <v>1376</v>
      </c>
      <c r="E96" s="1369"/>
      <c r="G96" s="1373">
        <v>0</v>
      </c>
      <c r="H96" s="1371"/>
      <c r="I96" s="1053" t="s">
        <v>244</v>
      </c>
      <c r="J96" s="1369">
        <v>0</v>
      </c>
    </row>
    <row r="97" spans="1:10">
      <c r="A97" s="1370">
        <v>42219</v>
      </c>
      <c r="B97" s="1371">
        <v>50</v>
      </c>
      <c r="C97" s="1372" t="s">
        <v>246</v>
      </c>
      <c r="D97" s="1373" t="s">
        <v>1839</v>
      </c>
      <c r="E97" s="1369"/>
      <c r="G97" s="1373">
        <v>0</v>
      </c>
      <c r="H97" s="1371"/>
      <c r="I97" s="1053" t="s">
        <v>244</v>
      </c>
      <c r="J97" s="1369">
        <v>0</v>
      </c>
    </row>
    <row r="98" spans="1:10">
      <c r="A98" s="1370">
        <v>42219</v>
      </c>
      <c r="B98" s="1371">
        <v>25</v>
      </c>
      <c r="C98" s="1372" t="s">
        <v>246</v>
      </c>
      <c r="D98" s="1373" t="s">
        <v>1070</v>
      </c>
      <c r="E98" s="1369"/>
      <c r="G98" s="1373" t="s">
        <v>339</v>
      </c>
      <c r="H98" s="1371"/>
      <c r="I98" s="1053" t="s">
        <v>244</v>
      </c>
      <c r="J98" s="1369">
        <v>0</v>
      </c>
    </row>
    <row r="99" spans="1:10">
      <c r="A99" s="1370">
        <v>42219</v>
      </c>
      <c r="B99" s="1371">
        <v>274</v>
      </c>
      <c r="C99" s="1372" t="s">
        <v>246</v>
      </c>
      <c r="D99" s="1373" t="s">
        <v>344</v>
      </c>
      <c r="E99" s="1369"/>
      <c r="G99" s="1373" t="s">
        <v>339</v>
      </c>
      <c r="H99" s="1371"/>
      <c r="I99" s="1053" t="s">
        <v>244</v>
      </c>
      <c r="J99" s="1369">
        <v>0</v>
      </c>
    </row>
    <row r="100" spans="1:10">
      <c r="A100" s="1370">
        <v>42219</v>
      </c>
      <c r="B100" s="1371">
        <v>50</v>
      </c>
      <c r="C100" s="1372" t="s">
        <v>246</v>
      </c>
      <c r="D100" s="1373" t="s">
        <v>1843</v>
      </c>
      <c r="E100" s="1369"/>
      <c r="G100" s="1373" t="s">
        <v>339</v>
      </c>
      <c r="H100" s="1371"/>
      <c r="I100" s="1053" t="s">
        <v>244</v>
      </c>
      <c r="J100" s="1369">
        <v>0</v>
      </c>
    </row>
    <row r="101" spans="1:10">
      <c r="A101" s="1370">
        <v>42219</v>
      </c>
      <c r="B101" s="1371">
        <v>125</v>
      </c>
      <c r="C101" s="1372" t="s">
        <v>246</v>
      </c>
      <c r="D101" s="1373" t="s">
        <v>1429</v>
      </c>
      <c r="E101" s="1369"/>
      <c r="G101" s="1373" t="s">
        <v>339</v>
      </c>
      <c r="H101" s="1371"/>
      <c r="I101" s="1053" t="s">
        <v>244</v>
      </c>
      <c r="J101" s="1369">
        <v>0</v>
      </c>
    </row>
    <row r="102" spans="1:10">
      <c r="A102" s="1370">
        <v>42219</v>
      </c>
      <c r="B102" s="1371">
        <v>180</v>
      </c>
      <c r="C102" s="1372" t="s">
        <v>246</v>
      </c>
      <c r="D102" s="1373" t="s">
        <v>783</v>
      </c>
      <c r="E102" s="1369"/>
      <c r="G102" s="1373" t="s">
        <v>339</v>
      </c>
      <c r="H102" s="1371"/>
      <c r="I102" s="1053" t="s">
        <v>244</v>
      </c>
      <c r="J102" s="1369">
        <v>0</v>
      </c>
    </row>
    <row r="103" spans="1:10">
      <c r="A103" s="1370">
        <v>42219</v>
      </c>
      <c r="B103" s="1371">
        <v>15</v>
      </c>
      <c r="C103" s="1372" t="s">
        <v>246</v>
      </c>
      <c r="D103" s="1373" t="s">
        <v>280</v>
      </c>
      <c r="E103" s="1369"/>
      <c r="G103" s="1373" t="s">
        <v>339</v>
      </c>
      <c r="H103" s="1371"/>
      <c r="I103" s="1053" t="s">
        <v>244</v>
      </c>
      <c r="J103" s="1369">
        <v>0</v>
      </c>
    </row>
    <row r="104" spans="1:10">
      <c r="A104" s="1370">
        <v>42219</v>
      </c>
      <c r="B104" s="1371">
        <v>10</v>
      </c>
      <c r="C104" s="1372" t="s">
        <v>246</v>
      </c>
      <c r="D104" s="1373" t="s">
        <v>1704</v>
      </c>
      <c r="E104" s="1369"/>
      <c r="G104" s="1373" t="s">
        <v>339</v>
      </c>
      <c r="H104" s="1371"/>
      <c r="I104" s="1053" t="s">
        <v>244</v>
      </c>
      <c r="J104" s="1369">
        <v>0</v>
      </c>
    </row>
    <row r="105" spans="1:10">
      <c r="A105" s="1370">
        <v>42219</v>
      </c>
      <c r="B105" s="1371">
        <v>20</v>
      </c>
      <c r="C105" s="1372" t="s">
        <v>246</v>
      </c>
      <c r="D105" s="1373" t="s">
        <v>1393</v>
      </c>
      <c r="E105" s="1369"/>
      <c r="G105" s="1373" t="s">
        <v>339</v>
      </c>
      <c r="H105" s="1371"/>
      <c r="I105" s="1053" t="s">
        <v>244</v>
      </c>
      <c r="J105" s="1369">
        <v>0</v>
      </c>
    </row>
    <row r="106" spans="1:10">
      <c r="A106" s="1370">
        <v>42219</v>
      </c>
      <c r="B106" s="1371">
        <v>20</v>
      </c>
      <c r="C106" s="1372" t="s">
        <v>246</v>
      </c>
      <c r="D106" s="1373" t="s">
        <v>787</v>
      </c>
      <c r="E106" s="1369"/>
      <c r="G106" s="1373" t="s">
        <v>339</v>
      </c>
      <c r="H106" s="1371"/>
      <c r="I106" s="1053" t="s">
        <v>244</v>
      </c>
      <c r="J106" s="1369">
        <v>0</v>
      </c>
    </row>
    <row r="107" spans="1:10">
      <c r="A107" s="1370">
        <v>42219</v>
      </c>
      <c r="B107" s="1371">
        <v>20</v>
      </c>
      <c r="C107" s="1372" t="s">
        <v>246</v>
      </c>
      <c r="D107" s="1373" t="s">
        <v>999</v>
      </c>
      <c r="E107" s="1369"/>
      <c r="G107" s="1373" t="s">
        <v>339</v>
      </c>
      <c r="H107" s="1371"/>
      <c r="I107" s="1053" t="s">
        <v>244</v>
      </c>
      <c r="J107" s="1369">
        <v>0</v>
      </c>
    </row>
    <row r="108" spans="1:10">
      <c r="A108" s="1370">
        <v>42219</v>
      </c>
      <c r="B108" s="1371">
        <v>50</v>
      </c>
      <c r="C108" s="1372" t="s">
        <v>246</v>
      </c>
      <c r="D108" s="1373" t="s">
        <v>1537</v>
      </c>
      <c r="E108" s="1369"/>
      <c r="G108" s="1373" t="s">
        <v>339</v>
      </c>
      <c r="H108" s="1371"/>
      <c r="I108" s="1053" t="s">
        <v>244</v>
      </c>
      <c r="J108" s="1369">
        <v>0</v>
      </c>
    </row>
    <row r="109" spans="1:10">
      <c r="A109" s="1370">
        <v>42219</v>
      </c>
      <c r="B109" s="1371">
        <v>50</v>
      </c>
      <c r="C109" s="1372" t="s">
        <v>246</v>
      </c>
      <c r="D109" s="1373" t="s">
        <v>424</v>
      </c>
      <c r="E109" s="1369"/>
      <c r="G109" s="1373" t="s">
        <v>339</v>
      </c>
      <c r="H109" s="1371"/>
      <c r="I109" s="1053" t="s">
        <v>244</v>
      </c>
      <c r="J109" s="1369">
        <v>0</v>
      </c>
    </row>
    <row r="110" spans="1:10">
      <c r="A110" s="1370">
        <v>42219</v>
      </c>
      <c r="B110" s="1371">
        <v>20</v>
      </c>
      <c r="C110" s="1372" t="s">
        <v>246</v>
      </c>
      <c r="D110" s="1373" t="s">
        <v>387</v>
      </c>
      <c r="E110" s="1369"/>
      <c r="G110" s="1373">
        <v>0</v>
      </c>
      <c r="H110" s="1371"/>
      <c r="I110" s="1053" t="s">
        <v>244</v>
      </c>
      <c r="J110" s="1369">
        <v>0</v>
      </c>
    </row>
    <row r="111" spans="1:10">
      <c r="A111" s="1370">
        <v>42219</v>
      </c>
      <c r="B111" s="1371">
        <v>5</v>
      </c>
      <c r="C111" s="1372" t="s">
        <v>246</v>
      </c>
      <c r="D111" s="1373" t="s">
        <v>1395</v>
      </c>
      <c r="E111" s="1369"/>
      <c r="G111" s="1373" t="s">
        <v>339</v>
      </c>
      <c r="H111" s="1371"/>
      <c r="I111" s="1053" t="s">
        <v>244</v>
      </c>
      <c r="J111" s="1369">
        <v>0</v>
      </c>
    </row>
    <row r="112" spans="1:10">
      <c r="A112" s="1370">
        <v>42219</v>
      </c>
      <c r="B112" s="1371">
        <v>50</v>
      </c>
      <c r="C112" s="1372" t="s">
        <v>246</v>
      </c>
      <c r="D112" s="1373" t="s">
        <v>1482</v>
      </c>
      <c r="E112" s="1369"/>
      <c r="G112" s="1373" t="s">
        <v>339</v>
      </c>
      <c r="H112" s="1371"/>
      <c r="I112" s="1053" t="s">
        <v>244</v>
      </c>
      <c r="J112" s="1369">
        <v>0</v>
      </c>
    </row>
    <row r="113" spans="1:10">
      <c r="A113" s="1370">
        <v>42219</v>
      </c>
      <c r="B113" s="1371">
        <v>10</v>
      </c>
      <c r="C113" s="1372" t="s">
        <v>246</v>
      </c>
      <c r="D113" s="1373" t="s">
        <v>1796</v>
      </c>
      <c r="E113" s="1369"/>
      <c r="G113" s="1373" t="s">
        <v>339</v>
      </c>
      <c r="H113" s="1371"/>
      <c r="I113" s="1053" t="s">
        <v>244</v>
      </c>
      <c r="J113" s="1369">
        <v>0</v>
      </c>
    </row>
    <row r="114" spans="1:10">
      <c r="A114" s="1370">
        <v>42219</v>
      </c>
      <c r="B114" s="1371">
        <v>20</v>
      </c>
      <c r="C114" s="1372" t="s">
        <v>246</v>
      </c>
      <c r="D114" s="1373" t="s">
        <v>951</v>
      </c>
      <c r="E114" s="1369"/>
      <c r="G114" s="1373" t="s">
        <v>339</v>
      </c>
      <c r="H114" s="1371"/>
      <c r="I114" s="1053" t="s">
        <v>244</v>
      </c>
      <c r="J114" s="1369">
        <v>0</v>
      </c>
    </row>
    <row r="115" spans="1:10">
      <c r="A115" s="1370">
        <v>42219</v>
      </c>
      <c r="B115" s="1371">
        <v>10</v>
      </c>
      <c r="C115" s="1372" t="s">
        <v>246</v>
      </c>
      <c r="D115" s="1373" t="s">
        <v>388</v>
      </c>
      <c r="E115" s="1369"/>
      <c r="G115" s="1373" t="s">
        <v>339</v>
      </c>
      <c r="H115" s="1371"/>
      <c r="I115" s="1053" t="s">
        <v>244</v>
      </c>
      <c r="J115" s="1369">
        <v>0</v>
      </c>
    </row>
    <row r="116" spans="1:10">
      <c r="A116" s="1370">
        <v>42219</v>
      </c>
      <c r="B116" s="1371">
        <v>300</v>
      </c>
      <c r="C116" s="1372" t="s">
        <v>246</v>
      </c>
      <c r="D116" s="1373" t="s">
        <v>911</v>
      </c>
      <c r="E116" s="1369"/>
      <c r="G116" s="1373">
        <v>0</v>
      </c>
      <c r="H116" s="1371"/>
      <c r="I116" s="1053" t="s">
        <v>244</v>
      </c>
      <c r="J116" s="1369">
        <v>0</v>
      </c>
    </row>
    <row r="117" spans="1:10">
      <c r="A117" s="1370">
        <v>42219</v>
      </c>
      <c r="B117" s="1371">
        <v>100</v>
      </c>
      <c r="C117" s="1372" t="s">
        <v>246</v>
      </c>
      <c r="D117" s="1373" t="s">
        <v>1741</v>
      </c>
      <c r="E117" s="1369"/>
      <c r="G117" s="1373" t="s">
        <v>339</v>
      </c>
      <c r="H117" s="1371"/>
      <c r="I117" s="1053" t="s">
        <v>244</v>
      </c>
      <c r="J117" s="1369">
        <v>0</v>
      </c>
    </row>
    <row r="118" spans="1:10">
      <c r="A118" s="1370">
        <v>42219</v>
      </c>
      <c r="B118" s="1371">
        <v>10</v>
      </c>
      <c r="C118" s="1372" t="s">
        <v>246</v>
      </c>
      <c r="D118" s="1373" t="s">
        <v>993</v>
      </c>
      <c r="E118" s="1369"/>
      <c r="G118" s="1373" t="s">
        <v>339</v>
      </c>
      <c r="H118" s="1371"/>
      <c r="I118" s="1053" t="s">
        <v>244</v>
      </c>
      <c r="J118" s="1369">
        <v>0</v>
      </c>
    </row>
    <row r="119" spans="1:10">
      <c r="A119" s="1370">
        <v>42219</v>
      </c>
      <c r="B119" s="1371">
        <v>10</v>
      </c>
      <c r="C119" s="1372" t="s">
        <v>246</v>
      </c>
      <c r="D119" s="1373" t="s">
        <v>317</v>
      </c>
      <c r="E119" s="1369"/>
      <c r="G119" s="1373" t="s">
        <v>339</v>
      </c>
      <c r="H119" s="1371"/>
      <c r="I119" s="1053" t="s">
        <v>244</v>
      </c>
      <c r="J119" s="1369">
        <v>0</v>
      </c>
    </row>
    <row r="120" spans="1:10">
      <c r="A120" s="1370">
        <v>42219</v>
      </c>
      <c r="B120" s="1371">
        <v>50</v>
      </c>
      <c r="C120" s="1372" t="s">
        <v>246</v>
      </c>
      <c r="D120" s="1373" t="s">
        <v>997</v>
      </c>
      <c r="E120" s="1369"/>
      <c r="G120" s="1373" t="s">
        <v>339</v>
      </c>
      <c r="H120" s="1371"/>
      <c r="I120" s="1053" t="s">
        <v>244</v>
      </c>
      <c r="J120" s="1369">
        <v>0</v>
      </c>
    </row>
    <row r="121" spans="1:10">
      <c r="A121" s="1370">
        <v>42219</v>
      </c>
      <c r="B121" s="1371">
        <v>5</v>
      </c>
      <c r="C121" s="1372" t="s">
        <v>246</v>
      </c>
      <c r="D121" s="1373" t="s">
        <v>1423</v>
      </c>
      <c r="E121" s="1369"/>
      <c r="G121" s="1373">
        <v>0</v>
      </c>
      <c r="H121" s="1371"/>
      <c r="I121" s="1053" t="s">
        <v>244</v>
      </c>
      <c r="J121" s="1369">
        <v>0</v>
      </c>
    </row>
    <row r="122" spans="1:10">
      <c r="A122" s="1370">
        <v>42219</v>
      </c>
      <c r="B122" s="1371">
        <v>10</v>
      </c>
      <c r="C122" s="1372" t="s">
        <v>246</v>
      </c>
      <c r="D122" s="1373" t="s">
        <v>1838</v>
      </c>
      <c r="E122" s="1369"/>
      <c r="G122" s="1373">
        <v>0</v>
      </c>
      <c r="H122" s="1371"/>
      <c r="I122" s="1053" t="s">
        <v>244</v>
      </c>
      <c r="J122" s="1369">
        <v>0</v>
      </c>
    </row>
    <row r="123" spans="1:10">
      <c r="A123" s="1370">
        <v>42219</v>
      </c>
      <c r="B123" s="1371">
        <v>3</v>
      </c>
      <c r="C123" s="1372" t="s">
        <v>246</v>
      </c>
      <c r="D123" s="1373" t="s">
        <v>426</v>
      </c>
      <c r="E123" s="1369"/>
      <c r="G123" s="1373">
        <v>0</v>
      </c>
      <c r="H123" s="1371"/>
      <c r="I123" s="1053" t="s">
        <v>244</v>
      </c>
      <c r="J123" s="1369">
        <v>0</v>
      </c>
    </row>
    <row r="124" spans="1:10">
      <c r="A124" s="1370">
        <v>42219</v>
      </c>
      <c r="B124" s="1371">
        <v>5</v>
      </c>
      <c r="C124" s="1372" t="s">
        <v>246</v>
      </c>
      <c r="D124" s="1373" t="s">
        <v>1773</v>
      </c>
      <c r="E124" s="1369"/>
      <c r="G124" s="1373" t="s">
        <v>339</v>
      </c>
      <c r="H124" s="1371"/>
      <c r="I124" s="1053" t="s">
        <v>244</v>
      </c>
      <c r="J124" s="1369">
        <v>0</v>
      </c>
    </row>
    <row r="125" spans="1:10">
      <c r="A125" s="1370">
        <v>42219</v>
      </c>
      <c r="B125" s="1371">
        <v>50</v>
      </c>
      <c r="C125" s="1372" t="s">
        <v>246</v>
      </c>
      <c r="D125" s="1373" t="s">
        <v>998</v>
      </c>
      <c r="E125" s="1369"/>
      <c r="G125" s="1373" t="s">
        <v>339</v>
      </c>
      <c r="H125" s="1371"/>
      <c r="I125" s="1053" t="s">
        <v>244</v>
      </c>
      <c r="J125" s="1369">
        <v>0</v>
      </c>
    </row>
    <row r="126" spans="1:10">
      <c r="A126" s="1370">
        <v>42219</v>
      </c>
      <c r="B126" s="1371">
        <v>30</v>
      </c>
      <c r="C126" s="1372" t="s">
        <v>246</v>
      </c>
      <c r="D126" s="1373" t="s">
        <v>751</v>
      </c>
      <c r="E126" s="1369"/>
      <c r="G126" s="1373" t="s">
        <v>339</v>
      </c>
      <c r="H126" s="1371"/>
      <c r="I126" s="1053" t="s">
        <v>244</v>
      </c>
      <c r="J126" s="1369">
        <v>0</v>
      </c>
    </row>
    <row r="127" spans="1:10">
      <c r="A127" s="1370">
        <v>42219</v>
      </c>
      <c r="B127" s="1371">
        <v>10</v>
      </c>
      <c r="C127" s="1372" t="s">
        <v>246</v>
      </c>
      <c r="D127" s="1373" t="s">
        <v>1318</v>
      </c>
      <c r="E127" s="1369"/>
      <c r="G127" s="1373">
        <v>0</v>
      </c>
      <c r="H127" s="1371"/>
      <c r="I127" s="1053" t="s">
        <v>244</v>
      </c>
      <c r="J127" s="1369">
        <v>0</v>
      </c>
    </row>
    <row r="128" spans="1:10">
      <c r="A128" s="1370">
        <v>42219</v>
      </c>
      <c r="B128" s="1371">
        <v>100</v>
      </c>
      <c r="C128" s="1372" t="s">
        <v>246</v>
      </c>
      <c r="D128" s="1373" t="s">
        <v>1769</v>
      </c>
      <c r="E128" s="1369"/>
      <c r="G128" s="1373" t="s">
        <v>339</v>
      </c>
      <c r="H128" s="1371"/>
      <c r="I128" s="1053" t="s">
        <v>244</v>
      </c>
      <c r="J128" s="1369">
        <v>0</v>
      </c>
    </row>
    <row r="129" spans="1:10">
      <c r="A129" s="1370">
        <v>42219</v>
      </c>
      <c r="B129" s="1371">
        <v>10</v>
      </c>
      <c r="C129" s="1372" t="s">
        <v>246</v>
      </c>
      <c r="D129" s="1373" t="s">
        <v>1369</v>
      </c>
      <c r="E129" s="1369"/>
      <c r="G129" s="1373" t="s">
        <v>339</v>
      </c>
      <c r="H129" s="1371"/>
      <c r="I129" s="1053" t="s">
        <v>244</v>
      </c>
      <c r="J129" s="1369">
        <v>0</v>
      </c>
    </row>
    <row r="130" spans="1:10">
      <c r="A130" s="1370">
        <v>42219</v>
      </c>
      <c r="B130" s="1371">
        <v>20</v>
      </c>
      <c r="C130" s="1372" t="s">
        <v>246</v>
      </c>
      <c r="D130" s="1373" t="s">
        <v>1813</v>
      </c>
      <c r="E130" s="1369"/>
      <c r="G130" s="1373" t="s">
        <v>339</v>
      </c>
      <c r="H130" s="1371"/>
      <c r="I130" s="1053" t="s">
        <v>244</v>
      </c>
      <c r="J130" s="1369">
        <v>0</v>
      </c>
    </row>
    <row r="131" spans="1:10">
      <c r="A131" s="1370">
        <v>42219</v>
      </c>
      <c r="B131" s="1371">
        <v>20</v>
      </c>
      <c r="C131" s="1372" t="s">
        <v>246</v>
      </c>
      <c r="D131" s="1373" t="s">
        <v>1599</v>
      </c>
      <c r="E131" s="1369"/>
      <c r="G131" s="1373" t="s">
        <v>339</v>
      </c>
      <c r="H131" s="1371"/>
      <c r="I131" s="1053" t="s">
        <v>244</v>
      </c>
      <c r="J131" s="1369">
        <v>0</v>
      </c>
    </row>
    <row r="132" spans="1:10">
      <c r="A132" s="1370">
        <v>42219</v>
      </c>
      <c r="B132" s="1371">
        <v>250</v>
      </c>
      <c r="C132" s="1372" t="s">
        <v>246</v>
      </c>
      <c r="D132" s="1373" t="s">
        <v>778</v>
      </c>
      <c r="E132" s="1369"/>
      <c r="G132" s="1373" t="s">
        <v>339</v>
      </c>
      <c r="H132" s="1371"/>
      <c r="I132" s="1053" t="s">
        <v>244</v>
      </c>
      <c r="J132" s="1369">
        <v>0</v>
      </c>
    </row>
    <row r="133" spans="1:10">
      <c r="A133" s="1370">
        <v>42219</v>
      </c>
      <c r="B133" s="1371">
        <v>10</v>
      </c>
      <c r="C133" s="1372" t="s">
        <v>246</v>
      </c>
      <c r="D133" s="1373" t="s">
        <v>1294</v>
      </c>
      <c r="E133" s="1369"/>
      <c r="G133" s="1373">
        <v>0</v>
      </c>
      <c r="H133" s="1371"/>
      <c r="I133" s="1053" t="s">
        <v>244</v>
      </c>
      <c r="J133" s="1369">
        <v>0</v>
      </c>
    </row>
    <row r="134" spans="1:10">
      <c r="A134" s="1370">
        <v>42219</v>
      </c>
      <c r="B134" s="1371">
        <v>15</v>
      </c>
      <c r="C134" s="1372" t="s">
        <v>246</v>
      </c>
      <c r="D134" s="1373" t="s">
        <v>912</v>
      </c>
      <c r="E134" s="1369"/>
      <c r="G134" s="1373">
        <v>0</v>
      </c>
      <c r="H134" s="1371"/>
      <c r="I134" s="1053" t="s">
        <v>244</v>
      </c>
      <c r="J134" s="1369">
        <v>0</v>
      </c>
    </row>
    <row r="135" spans="1:10">
      <c r="A135" s="1370">
        <v>42219</v>
      </c>
      <c r="B135" s="1371">
        <v>25</v>
      </c>
      <c r="C135" s="1372" t="s">
        <v>246</v>
      </c>
      <c r="D135" s="1373" t="s">
        <v>1516</v>
      </c>
      <c r="E135" s="1369"/>
      <c r="G135" s="1373" t="s">
        <v>339</v>
      </c>
      <c r="H135" s="1371"/>
      <c r="I135" s="1053" t="s">
        <v>244</v>
      </c>
      <c r="J135" s="1369">
        <v>0</v>
      </c>
    </row>
    <row r="136" spans="1:10">
      <c r="A136" s="1370">
        <v>42219</v>
      </c>
      <c r="B136" s="1371">
        <v>30</v>
      </c>
      <c r="C136" s="1372" t="s">
        <v>246</v>
      </c>
      <c r="D136" s="1373" t="s">
        <v>1040</v>
      </c>
      <c r="E136" s="1369"/>
      <c r="G136" s="1373" t="s">
        <v>339</v>
      </c>
      <c r="H136" s="1371"/>
      <c r="I136" s="1053" t="s">
        <v>244</v>
      </c>
      <c r="J136" s="1369">
        <v>0</v>
      </c>
    </row>
    <row r="137" spans="1:10">
      <c r="A137" s="1370">
        <v>42219</v>
      </c>
      <c r="B137" s="1371">
        <v>10</v>
      </c>
      <c r="C137" s="1372" t="s">
        <v>246</v>
      </c>
      <c r="D137" s="1373" t="s">
        <v>1856</v>
      </c>
      <c r="E137" s="1369"/>
      <c r="G137" s="1373" t="s">
        <v>339</v>
      </c>
      <c r="H137" s="1371"/>
      <c r="I137" s="1053" t="s">
        <v>244</v>
      </c>
      <c r="J137" s="1369">
        <v>0</v>
      </c>
    </row>
    <row r="138" spans="1:10">
      <c r="A138" s="1370">
        <v>42219</v>
      </c>
      <c r="B138" s="1371">
        <v>10</v>
      </c>
      <c r="C138" s="1372" t="s">
        <v>246</v>
      </c>
      <c r="D138" s="1373" t="s">
        <v>1001</v>
      </c>
      <c r="E138" s="1369"/>
      <c r="G138" s="1373" t="s">
        <v>339</v>
      </c>
      <c r="H138" s="1371"/>
      <c r="I138" s="1053" t="s">
        <v>244</v>
      </c>
      <c r="J138" s="1369">
        <v>0</v>
      </c>
    </row>
    <row r="139" spans="1:10">
      <c r="A139" s="1370">
        <v>42219</v>
      </c>
      <c r="B139" s="1371">
        <v>5</v>
      </c>
      <c r="C139" s="1372" t="s">
        <v>246</v>
      </c>
      <c r="D139" s="1373" t="s">
        <v>1368</v>
      </c>
      <c r="E139" s="1369"/>
      <c r="G139" s="1373" t="s">
        <v>339</v>
      </c>
      <c r="H139" s="1371"/>
      <c r="I139" s="1053" t="s">
        <v>244</v>
      </c>
      <c r="J139" s="1369">
        <v>0</v>
      </c>
    </row>
    <row r="140" spans="1:10">
      <c r="A140" s="1370">
        <v>42219</v>
      </c>
      <c r="B140" s="1371">
        <v>5</v>
      </c>
      <c r="C140" s="1372" t="s">
        <v>246</v>
      </c>
      <c r="D140" s="1373" t="s">
        <v>755</v>
      </c>
      <c r="E140" s="1369"/>
      <c r="G140" s="1373" t="s">
        <v>339</v>
      </c>
      <c r="H140" s="1371"/>
      <c r="I140" s="1053" t="s">
        <v>244</v>
      </c>
      <c r="J140" s="1369">
        <v>0</v>
      </c>
    </row>
    <row r="141" spans="1:10">
      <c r="A141" s="1370">
        <v>42219</v>
      </c>
      <c r="B141" s="1371">
        <v>15</v>
      </c>
      <c r="C141" s="1372" t="s">
        <v>246</v>
      </c>
      <c r="D141" s="1373" t="s">
        <v>248</v>
      </c>
      <c r="E141" s="1369"/>
      <c r="G141" s="1373">
        <v>0</v>
      </c>
      <c r="H141" s="1371"/>
      <c r="I141" s="1053" t="s">
        <v>244</v>
      </c>
      <c r="J141" s="1369">
        <v>0</v>
      </c>
    </row>
    <row r="142" spans="1:10">
      <c r="A142" s="1370">
        <v>42219</v>
      </c>
      <c r="B142" s="1371">
        <v>10</v>
      </c>
      <c r="C142" s="1372" t="s">
        <v>246</v>
      </c>
      <c r="D142" s="1373" t="s">
        <v>1857</v>
      </c>
      <c r="E142" s="1369"/>
      <c r="G142" s="1373">
        <v>0</v>
      </c>
      <c r="H142" s="1371"/>
      <c r="I142" s="1053" t="s">
        <v>244</v>
      </c>
      <c r="J142" s="1369">
        <v>0</v>
      </c>
    </row>
    <row r="143" spans="1:10">
      <c r="A143" s="1370">
        <v>42219</v>
      </c>
      <c r="B143" s="1371">
        <v>75</v>
      </c>
      <c r="C143" s="1372" t="s">
        <v>246</v>
      </c>
      <c r="D143" s="1373" t="s">
        <v>1003</v>
      </c>
      <c r="E143" s="1369"/>
      <c r="G143" s="1373" t="s">
        <v>339</v>
      </c>
      <c r="H143" s="1371"/>
      <c r="I143" s="1053" t="s">
        <v>244</v>
      </c>
      <c r="J143" s="1369">
        <v>0</v>
      </c>
    </row>
    <row r="144" spans="1:10">
      <c r="A144" s="1370">
        <v>42219</v>
      </c>
      <c r="B144" s="1371">
        <v>30</v>
      </c>
      <c r="C144" s="1372" t="s">
        <v>246</v>
      </c>
      <c r="D144" s="1373" t="s">
        <v>250</v>
      </c>
      <c r="E144" s="1369"/>
      <c r="G144" s="1373">
        <v>0</v>
      </c>
      <c r="H144" s="1371"/>
      <c r="I144" s="1053" t="s">
        <v>244</v>
      </c>
      <c r="J144" s="1369">
        <v>0</v>
      </c>
    </row>
    <row r="145" spans="1:10">
      <c r="A145" s="1370">
        <v>42219</v>
      </c>
      <c r="B145" s="1371">
        <v>10</v>
      </c>
      <c r="C145" s="1372" t="s">
        <v>246</v>
      </c>
      <c r="D145" s="1373" t="s">
        <v>772</v>
      </c>
      <c r="E145" s="1369"/>
      <c r="G145" s="1373" t="s">
        <v>339</v>
      </c>
      <c r="H145" s="1371"/>
      <c r="I145" s="1053" t="s">
        <v>244</v>
      </c>
      <c r="J145" s="1369">
        <v>0</v>
      </c>
    </row>
    <row r="146" spans="1:10">
      <c r="A146" s="1370">
        <v>42219</v>
      </c>
      <c r="B146" s="1371">
        <v>20</v>
      </c>
      <c r="C146" s="1372" t="s">
        <v>246</v>
      </c>
      <c r="D146" s="1373" t="s">
        <v>254</v>
      </c>
      <c r="E146" s="1369"/>
      <c r="G146" s="1373" t="s">
        <v>339</v>
      </c>
      <c r="H146" s="1371"/>
      <c r="I146" s="1053" t="s">
        <v>244</v>
      </c>
      <c r="J146" s="1369">
        <v>0</v>
      </c>
    </row>
    <row r="147" spans="1:10">
      <c r="A147" s="1370">
        <v>42219</v>
      </c>
      <c r="B147" s="1371">
        <v>10</v>
      </c>
      <c r="C147" s="1372" t="s">
        <v>246</v>
      </c>
      <c r="D147" s="1373" t="s">
        <v>369</v>
      </c>
      <c r="E147" s="1369"/>
      <c r="G147" s="1373">
        <v>0</v>
      </c>
      <c r="H147" s="1371"/>
      <c r="I147" s="1053" t="s">
        <v>244</v>
      </c>
      <c r="J147" s="1369">
        <v>0</v>
      </c>
    </row>
    <row r="148" spans="1:10">
      <c r="A148" s="1370">
        <v>42219</v>
      </c>
      <c r="B148" s="1371">
        <v>5</v>
      </c>
      <c r="C148" s="1372" t="s">
        <v>246</v>
      </c>
      <c r="D148" s="1373" t="s">
        <v>1316</v>
      </c>
      <c r="E148" s="1369"/>
      <c r="G148" s="1373" t="s">
        <v>339</v>
      </c>
      <c r="H148" s="1371"/>
      <c r="I148" s="1053" t="s">
        <v>244</v>
      </c>
      <c r="J148" s="1369">
        <v>0</v>
      </c>
    </row>
    <row r="149" spans="1:10">
      <c r="A149" s="1370">
        <v>42219</v>
      </c>
      <c r="B149" s="1371">
        <v>5</v>
      </c>
      <c r="C149" s="1372" t="s">
        <v>246</v>
      </c>
      <c r="D149" s="1373" t="s">
        <v>1598</v>
      </c>
      <c r="E149" s="1369"/>
      <c r="G149" s="1373" t="s">
        <v>339</v>
      </c>
      <c r="H149" s="1371"/>
      <c r="I149" s="1053" t="s">
        <v>244</v>
      </c>
      <c r="J149" s="1369">
        <v>0</v>
      </c>
    </row>
    <row r="150" spans="1:10">
      <c r="A150" s="1370">
        <v>42219</v>
      </c>
      <c r="B150" s="1371">
        <v>6</v>
      </c>
      <c r="C150" s="1372" t="s">
        <v>246</v>
      </c>
      <c r="D150" s="1373" t="s">
        <v>1840</v>
      </c>
      <c r="E150" s="1369"/>
      <c r="G150" s="1373">
        <v>0</v>
      </c>
      <c r="H150" s="1371"/>
      <c r="I150" s="1053" t="s">
        <v>244</v>
      </c>
      <c r="J150" s="1369">
        <v>0</v>
      </c>
    </row>
    <row r="151" spans="1:10">
      <c r="A151" s="1370">
        <v>42219</v>
      </c>
      <c r="B151" s="1371">
        <v>103</v>
      </c>
      <c r="C151" s="1372" t="s">
        <v>246</v>
      </c>
      <c r="D151" s="1373" t="s">
        <v>1534</v>
      </c>
      <c r="E151" s="1369"/>
      <c r="G151" s="1373">
        <v>0</v>
      </c>
      <c r="H151" s="1371"/>
      <c r="I151" s="1053" t="s">
        <v>244</v>
      </c>
      <c r="J151" s="1369">
        <v>0</v>
      </c>
    </row>
    <row r="152" spans="1:10">
      <c r="A152" s="1370">
        <v>42219</v>
      </c>
      <c r="B152" s="1371">
        <v>409.34</v>
      </c>
      <c r="C152" s="1372" t="s">
        <v>246</v>
      </c>
      <c r="D152" s="1373" t="s">
        <v>1858</v>
      </c>
      <c r="E152" s="1369"/>
      <c r="G152" s="1373">
        <v>0</v>
      </c>
      <c r="H152" s="1371"/>
      <c r="I152" s="1053" t="s">
        <v>244</v>
      </c>
      <c r="J152" s="1369">
        <v>0</v>
      </c>
    </row>
    <row r="153" spans="1:10">
      <c r="A153" s="1370">
        <v>42220</v>
      </c>
      <c r="B153" s="1371">
        <v>786.2</v>
      </c>
      <c r="C153" s="1372" t="s">
        <v>1087</v>
      </c>
      <c r="D153" s="1373" t="s">
        <v>1859</v>
      </c>
      <c r="E153" s="1369"/>
      <c r="G153" s="1373">
        <v>0</v>
      </c>
      <c r="H153" s="1371"/>
      <c r="I153" s="1053" t="s">
        <v>244</v>
      </c>
      <c r="J153" s="1369">
        <v>0</v>
      </c>
    </row>
    <row r="154" spans="1:10">
      <c r="A154" s="1370">
        <v>42220</v>
      </c>
      <c r="B154" s="1371">
        <v>50</v>
      </c>
      <c r="C154" s="1372" t="s">
        <v>1087</v>
      </c>
      <c r="D154" s="1373" t="s">
        <v>1088</v>
      </c>
      <c r="E154" s="1369"/>
      <c r="G154" s="1373">
        <v>0</v>
      </c>
      <c r="H154" s="1371"/>
      <c r="I154" s="1053" t="s">
        <v>244</v>
      </c>
      <c r="J154" s="1369">
        <v>0</v>
      </c>
    </row>
    <row r="155" spans="1:10">
      <c r="A155" s="1370">
        <v>42220</v>
      </c>
      <c r="B155" s="1371">
        <v>30</v>
      </c>
      <c r="C155" s="1372" t="s">
        <v>1087</v>
      </c>
      <c r="D155" s="1373" t="s">
        <v>1088</v>
      </c>
      <c r="E155" s="1369"/>
      <c r="G155" s="1373">
        <v>0</v>
      </c>
      <c r="H155" s="1371"/>
      <c r="I155" s="1053" t="s">
        <v>244</v>
      </c>
      <c r="J155" s="1369">
        <v>0</v>
      </c>
    </row>
    <row r="156" spans="1:10">
      <c r="A156" s="1370">
        <v>42220</v>
      </c>
      <c r="B156" s="1371">
        <v>5</v>
      </c>
      <c r="C156" s="1372" t="s">
        <v>246</v>
      </c>
      <c r="D156" s="1373" t="s">
        <v>1678</v>
      </c>
      <c r="E156" s="1369"/>
      <c r="G156" s="1373">
        <v>0</v>
      </c>
      <c r="H156" s="1371"/>
      <c r="I156" s="1053" t="s">
        <v>244</v>
      </c>
      <c r="J156" s="1369">
        <v>0</v>
      </c>
    </row>
    <row r="157" spans="1:10">
      <c r="A157" s="1370">
        <v>42220</v>
      </c>
      <c r="B157" s="1371">
        <v>643</v>
      </c>
      <c r="C157" s="1372" t="s">
        <v>246</v>
      </c>
      <c r="D157" s="1373" t="s">
        <v>1762</v>
      </c>
      <c r="E157" s="1369"/>
      <c r="G157" s="1373">
        <v>0</v>
      </c>
      <c r="H157" s="1371"/>
      <c r="I157" s="1053" t="s">
        <v>244</v>
      </c>
      <c r="J157" s="1369">
        <v>0</v>
      </c>
    </row>
    <row r="158" spans="1:10">
      <c r="A158" s="1370">
        <v>42220</v>
      </c>
      <c r="B158" s="1371">
        <v>10</v>
      </c>
      <c r="C158" s="1372" t="s">
        <v>246</v>
      </c>
      <c r="D158" s="1373" t="s">
        <v>1604</v>
      </c>
      <c r="E158" s="1369"/>
      <c r="G158" s="1373" t="s">
        <v>339</v>
      </c>
      <c r="H158" s="1371"/>
      <c r="I158" s="1053" t="s">
        <v>244</v>
      </c>
      <c r="J158" s="1369">
        <v>0</v>
      </c>
    </row>
    <row r="159" spans="1:10">
      <c r="A159" s="1370">
        <v>42220</v>
      </c>
      <c r="B159" s="1371">
        <v>10</v>
      </c>
      <c r="C159" s="1372" t="s">
        <v>246</v>
      </c>
      <c r="D159" s="1373" t="s">
        <v>1705</v>
      </c>
      <c r="E159" s="1369"/>
      <c r="G159" s="1373" t="s">
        <v>339</v>
      </c>
      <c r="H159" s="1371"/>
      <c r="I159" s="1053" t="s">
        <v>244</v>
      </c>
      <c r="J159" s="1369">
        <v>0</v>
      </c>
    </row>
    <row r="160" spans="1:10">
      <c r="A160" s="1370">
        <v>42220</v>
      </c>
      <c r="B160" s="1371">
        <v>10</v>
      </c>
      <c r="C160" s="1372" t="s">
        <v>246</v>
      </c>
      <c r="D160" s="1373" t="s">
        <v>1296</v>
      </c>
      <c r="E160" s="1369"/>
      <c r="G160" s="1373" t="s">
        <v>339</v>
      </c>
      <c r="H160" s="1371"/>
      <c r="I160" s="1053" t="s">
        <v>244</v>
      </c>
      <c r="J160" s="1369">
        <v>0</v>
      </c>
    </row>
    <row r="161" spans="1:10">
      <c r="A161" s="1370">
        <v>42221</v>
      </c>
      <c r="B161" s="1371">
        <v>10</v>
      </c>
      <c r="C161" s="1372" t="s">
        <v>246</v>
      </c>
      <c r="D161" s="1373" t="s">
        <v>276</v>
      </c>
      <c r="E161" s="1369"/>
      <c r="G161" s="1373">
        <v>0</v>
      </c>
      <c r="H161" s="1371"/>
      <c r="I161" s="1053" t="s">
        <v>244</v>
      </c>
      <c r="J161" s="1369">
        <v>0</v>
      </c>
    </row>
    <row r="162" spans="1:10">
      <c r="A162" s="1370">
        <v>42221</v>
      </c>
      <c r="B162" s="1371">
        <v>67.180000000000007</v>
      </c>
      <c r="C162" s="1372" t="s">
        <v>246</v>
      </c>
      <c r="D162" s="1373" t="s">
        <v>1860</v>
      </c>
      <c r="E162" s="1369"/>
      <c r="G162" s="1373">
        <v>0</v>
      </c>
      <c r="H162" s="1371"/>
      <c r="I162" s="1053" t="s">
        <v>244</v>
      </c>
      <c r="J162" s="1369">
        <v>0</v>
      </c>
    </row>
    <row r="163" spans="1:10">
      <c r="A163" s="1370">
        <v>42221</v>
      </c>
      <c r="B163" s="1371">
        <v>50</v>
      </c>
      <c r="C163" s="1372" t="s">
        <v>246</v>
      </c>
      <c r="D163" s="1373" t="s">
        <v>1753</v>
      </c>
      <c r="E163" s="1369"/>
      <c r="G163" s="1373" t="s">
        <v>339</v>
      </c>
      <c r="H163" s="1371"/>
      <c r="I163" s="1053" t="s">
        <v>244</v>
      </c>
      <c r="J163" s="1369">
        <v>0</v>
      </c>
    </row>
    <row r="164" spans="1:10">
      <c r="A164" s="1370">
        <v>42221</v>
      </c>
      <c r="B164" s="1371">
        <v>100</v>
      </c>
      <c r="C164" s="1372" t="s">
        <v>246</v>
      </c>
      <c r="D164" s="1373" t="s">
        <v>1000</v>
      </c>
      <c r="E164" s="1369"/>
      <c r="G164" s="1373" t="s">
        <v>339</v>
      </c>
      <c r="H164" s="1371"/>
      <c r="I164" s="1053" t="s">
        <v>244</v>
      </c>
      <c r="J164" s="1369">
        <v>0</v>
      </c>
    </row>
    <row r="165" spans="1:10">
      <c r="A165" s="1370">
        <v>42221</v>
      </c>
      <c r="B165" s="1371">
        <v>6</v>
      </c>
      <c r="C165" s="1372" t="s">
        <v>246</v>
      </c>
      <c r="D165" s="1373" t="s">
        <v>310</v>
      </c>
      <c r="E165" s="1369"/>
      <c r="G165" s="1373" t="s">
        <v>339</v>
      </c>
      <c r="H165" s="1371"/>
      <c r="I165" s="1053" t="s">
        <v>244</v>
      </c>
      <c r="J165" s="1369">
        <v>0</v>
      </c>
    </row>
    <row r="166" spans="1:10">
      <c r="A166" s="1370">
        <v>42221</v>
      </c>
      <c r="B166" s="1371">
        <v>15</v>
      </c>
      <c r="C166" s="1372" t="s">
        <v>246</v>
      </c>
      <c r="D166" s="1373" t="s">
        <v>306</v>
      </c>
      <c r="E166" s="1369"/>
      <c r="G166" s="1373" t="s">
        <v>339</v>
      </c>
      <c r="H166" s="1371"/>
      <c r="I166" s="1053" t="s">
        <v>244</v>
      </c>
      <c r="J166" s="1369">
        <v>0</v>
      </c>
    </row>
    <row r="167" spans="1:10">
      <c r="A167" s="1370">
        <v>42222</v>
      </c>
      <c r="B167" s="1371">
        <v>550</v>
      </c>
      <c r="C167" s="1372" t="s">
        <v>1087</v>
      </c>
      <c r="D167" s="1373" t="s">
        <v>1861</v>
      </c>
      <c r="E167" s="1369"/>
      <c r="G167" s="1373">
        <v>0</v>
      </c>
      <c r="H167" s="1371"/>
      <c r="I167" s="1053" t="s">
        <v>244</v>
      </c>
      <c r="J167" s="1369">
        <v>0</v>
      </c>
    </row>
    <row r="168" spans="1:10">
      <c r="A168" s="1370">
        <v>42222</v>
      </c>
      <c r="B168" s="1371">
        <v>20</v>
      </c>
      <c r="C168" s="1372" t="s">
        <v>1087</v>
      </c>
      <c r="D168" s="1373" t="s">
        <v>1363</v>
      </c>
      <c r="E168" s="1369"/>
      <c r="G168" s="1373">
        <v>0</v>
      </c>
      <c r="H168" s="1371"/>
      <c r="I168" s="1053" t="s">
        <v>244</v>
      </c>
      <c r="J168" s="1369">
        <v>0</v>
      </c>
    </row>
    <row r="169" spans="1:10">
      <c r="A169" s="1370">
        <v>42222</v>
      </c>
      <c r="B169" s="1371">
        <v>10</v>
      </c>
      <c r="C169" s="1372" t="s">
        <v>1087</v>
      </c>
      <c r="D169" s="1373" t="s">
        <v>1362</v>
      </c>
      <c r="E169" s="1369"/>
      <c r="G169" s="1373">
        <v>0</v>
      </c>
      <c r="H169" s="1371"/>
      <c r="I169" s="1053" t="s">
        <v>244</v>
      </c>
      <c r="J169" s="1369">
        <v>0</v>
      </c>
    </row>
    <row r="170" spans="1:10">
      <c r="A170" s="1370">
        <v>42222</v>
      </c>
      <c r="B170" s="1371">
        <v>15</v>
      </c>
      <c r="C170" s="1372" t="s">
        <v>1087</v>
      </c>
      <c r="D170" s="1373" t="s">
        <v>1088</v>
      </c>
      <c r="E170" s="1369"/>
      <c r="G170" s="1373">
        <v>0</v>
      </c>
      <c r="H170" s="1371"/>
      <c r="I170" s="1053" t="s">
        <v>244</v>
      </c>
      <c r="J170" s="1369">
        <v>0</v>
      </c>
    </row>
    <row r="171" spans="1:10">
      <c r="A171" s="1370">
        <v>42222</v>
      </c>
      <c r="B171" s="1371">
        <v>100</v>
      </c>
      <c r="C171" s="1372" t="s">
        <v>1087</v>
      </c>
      <c r="D171" s="1373" t="s">
        <v>1093</v>
      </c>
      <c r="E171" s="1369"/>
      <c r="G171" s="1373">
        <v>0</v>
      </c>
      <c r="H171" s="1371"/>
      <c r="I171" s="1053" t="s">
        <v>244</v>
      </c>
      <c r="J171" s="1369">
        <v>0</v>
      </c>
    </row>
    <row r="172" spans="1:10">
      <c r="A172" s="1370">
        <v>42222</v>
      </c>
      <c r="B172" s="1371">
        <v>50</v>
      </c>
      <c r="C172" s="1372" t="s">
        <v>246</v>
      </c>
      <c r="D172" s="1373" t="s">
        <v>1237</v>
      </c>
      <c r="E172" s="1369"/>
      <c r="G172" s="1373" t="s">
        <v>339</v>
      </c>
      <c r="H172" s="1371"/>
      <c r="I172" s="1053" t="s">
        <v>244</v>
      </c>
      <c r="J172" s="1369">
        <v>0</v>
      </c>
    </row>
    <row r="173" spans="1:10">
      <c r="A173" s="1370">
        <v>42223</v>
      </c>
      <c r="B173" s="1371">
        <v>500</v>
      </c>
      <c r="C173" s="1372">
        <v>103750</v>
      </c>
      <c r="D173" s="1373" t="s">
        <v>1835</v>
      </c>
      <c r="E173" s="1369"/>
      <c r="G173" s="1373">
        <v>0</v>
      </c>
      <c r="H173" s="1371"/>
      <c r="I173" s="1053" t="s">
        <v>244</v>
      </c>
      <c r="J173" s="1369">
        <v>0</v>
      </c>
    </row>
    <row r="174" spans="1:10">
      <c r="A174" s="1370">
        <v>42223</v>
      </c>
      <c r="B174" s="1371">
        <v>2250</v>
      </c>
      <c r="C174" s="1372">
        <v>103749</v>
      </c>
      <c r="D174" s="1373" t="s">
        <v>1478</v>
      </c>
      <c r="E174" s="1369"/>
      <c r="G174" s="1373">
        <v>0</v>
      </c>
      <c r="H174" s="1371"/>
      <c r="I174" s="1053" t="s">
        <v>244</v>
      </c>
      <c r="J174" s="1369">
        <v>0</v>
      </c>
    </row>
    <row r="175" spans="1:10">
      <c r="A175" s="1370">
        <v>42223</v>
      </c>
      <c r="B175" s="1371">
        <v>100</v>
      </c>
      <c r="C175" s="1372" t="s">
        <v>246</v>
      </c>
      <c r="D175" s="1373" t="s">
        <v>1030</v>
      </c>
      <c r="E175" s="1369"/>
      <c r="G175" s="1373">
        <v>0</v>
      </c>
      <c r="H175" s="1371"/>
      <c r="I175" s="1053" t="s">
        <v>244</v>
      </c>
      <c r="J175" s="1369">
        <v>0</v>
      </c>
    </row>
    <row r="176" spans="1:10">
      <c r="A176" s="1370">
        <v>42223</v>
      </c>
      <c r="B176" s="1371">
        <v>2.5</v>
      </c>
      <c r="C176" s="1372" t="s">
        <v>246</v>
      </c>
      <c r="D176" s="1373" t="s">
        <v>1572</v>
      </c>
      <c r="E176" s="1369"/>
      <c r="G176" s="1373">
        <v>0</v>
      </c>
      <c r="H176" s="1371"/>
      <c r="I176" s="1053" t="s">
        <v>244</v>
      </c>
      <c r="J176" s="1369">
        <v>0</v>
      </c>
    </row>
    <row r="177" spans="1:10">
      <c r="A177" s="1370">
        <v>42223</v>
      </c>
      <c r="B177" s="1371">
        <v>110</v>
      </c>
      <c r="C177" s="1372" t="s">
        <v>246</v>
      </c>
      <c r="D177" s="1373" t="s">
        <v>967</v>
      </c>
      <c r="E177" s="1369"/>
      <c r="G177" s="1373" t="s">
        <v>339</v>
      </c>
      <c r="H177" s="1371"/>
      <c r="I177" s="1053" t="s">
        <v>244</v>
      </c>
      <c r="J177" s="1369">
        <v>0</v>
      </c>
    </row>
    <row r="178" spans="1:10">
      <c r="A178" s="1370">
        <v>42226</v>
      </c>
      <c r="B178" s="1371">
        <v>100</v>
      </c>
      <c r="C178" s="1372" t="s">
        <v>1087</v>
      </c>
      <c r="D178" s="1373" t="s">
        <v>1088</v>
      </c>
      <c r="E178" s="1369"/>
      <c r="G178" s="1373">
        <v>0</v>
      </c>
      <c r="H178" s="1371"/>
      <c r="I178" s="1053" t="s">
        <v>244</v>
      </c>
      <c r="J178" s="1369">
        <v>0</v>
      </c>
    </row>
    <row r="179" spans="1:10">
      <c r="A179" s="1370">
        <v>42226</v>
      </c>
      <c r="B179" s="1371">
        <v>15</v>
      </c>
      <c r="C179" s="1372" t="s">
        <v>1087</v>
      </c>
      <c r="D179" s="1373" t="s">
        <v>1096</v>
      </c>
      <c r="E179" s="1369"/>
      <c r="G179" s="1373">
        <v>0</v>
      </c>
      <c r="H179" s="1371"/>
      <c r="I179" s="1053" t="s">
        <v>244</v>
      </c>
      <c r="J179" s="1369">
        <v>0</v>
      </c>
    </row>
    <row r="180" spans="1:10">
      <c r="A180" s="1370">
        <v>42226</v>
      </c>
      <c r="B180" s="1371">
        <v>56.8</v>
      </c>
      <c r="C180" s="1372" t="s">
        <v>246</v>
      </c>
      <c r="D180" s="1373" t="s">
        <v>429</v>
      </c>
      <c r="E180" s="1369"/>
      <c r="G180" s="1373" t="s">
        <v>1579</v>
      </c>
      <c r="H180" s="1371"/>
      <c r="I180" s="1053" t="s">
        <v>244</v>
      </c>
      <c r="J180" s="1369">
        <v>0</v>
      </c>
    </row>
    <row r="181" spans="1:10">
      <c r="A181" s="1370">
        <v>42226</v>
      </c>
      <c r="B181" s="1371">
        <v>325.3</v>
      </c>
      <c r="C181" s="1372" t="s">
        <v>246</v>
      </c>
      <c r="D181" s="1373" t="s">
        <v>429</v>
      </c>
      <c r="E181" s="1369"/>
      <c r="G181" s="1373" t="s">
        <v>1579</v>
      </c>
      <c r="H181" s="1371"/>
      <c r="I181" s="1053" t="s">
        <v>244</v>
      </c>
      <c r="J181" s="1369">
        <v>0</v>
      </c>
    </row>
    <row r="182" spans="1:10">
      <c r="A182" s="1370">
        <v>42226</v>
      </c>
      <c r="B182" s="1371">
        <v>12.5</v>
      </c>
      <c r="C182" s="1372" t="s">
        <v>246</v>
      </c>
      <c r="D182" s="1373" t="s">
        <v>429</v>
      </c>
      <c r="E182" s="1369"/>
      <c r="G182" s="1373" t="s">
        <v>1579</v>
      </c>
      <c r="H182" s="1371"/>
      <c r="I182" s="1053" t="s">
        <v>244</v>
      </c>
      <c r="J182" s="1369">
        <v>0</v>
      </c>
    </row>
    <row r="183" spans="1:10">
      <c r="A183" s="1370">
        <v>42226</v>
      </c>
      <c r="B183" s="1371">
        <v>40</v>
      </c>
      <c r="C183" s="1372" t="s">
        <v>246</v>
      </c>
      <c r="D183" s="1373" t="s">
        <v>1282</v>
      </c>
      <c r="E183" s="1369"/>
      <c r="G183" s="1373">
        <v>0</v>
      </c>
      <c r="H183" s="1371"/>
      <c r="I183" s="1053" t="s">
        <v>244</v>
      </c>
      <c r="J183" s="1369">
        <v>0</v>
      </c>
    </row>
    <row r="184" spans="1:10">
      <c r="A184" s="1370">
        <v>42226</v>
      </c>
      <c r="B184" s="1371">
        <v>230</v>
      </c>
      <c r="C184" s="1372" t="s">
        <v>246</v>
      </c>
      <c r="D184" s="1373" t="s">
        <v>920</v>
      </c>
      <c r="E184" s="1369"/>
      <c r="G184" s="1373" t="s">
        <v>339</v>
      </c>
      <c r="H184" s="1371"/>
      <c r="I184" s="1053" t="s">
        <v>244</v>
      </c>
      <c r="J184" s="1369">
        <v>0</v>
      </c>
    </row>
    <row r="185" spans="1:10">
      <c r="A185" s="1370">
        <v>42226</v>
      </c>
      <c r="B185" s="1371">
        <v>10</v>
      </c>
      <c r="C185" s="1372" t="s">
        <v>246</v>
      </c>
      <c r="D185" s="1373" t="s">
        <v>1779</v>
      </c>
      <c r="E185" s="1369"/>
      <c r="G185" s="1373" t="s">
        <v>339</v>
      </c>
      <c r="H185" s="1371"/>
      <c r="I185" s="1053" t="s">
        <v>244</v>
      </c>
      <c r="J185" s="1369">
        <v>0</v>
      </c>
    </row>
    <row r="186" spans="1:10">
      <c r="A186" s="1370">
        <v>42226</v>
      </c>
      <c r="B186" s="1371">
        <v>10</v>
      </c>
      <c r="C186" s="1372" t="s">
        <v>246</v>
      </c>
      <c r="D186" s="1373" t="s">
        <v>1567</v>
      </c>
      <c r="E186" s="1369"/>
      <c r="G186" s="1373" t="s">
        <v>339</v>
      </c>
      <c r="H186" s="1371"/>
      <c r="I186" s="1053" t="s">
        <v>244</v>
      </c>
      <c r="J186" s="1369">
        <v>0</v>
      </c>
    </row>
    <row r="187" spans="1:10">
      <c r="A187" s="1370">
        <v>42226</v>
      </c>
      <c r="B187" s="1371">
        <v>5</v>
      </c>
      <c r="C187" s="1372" t="s">
        <v>246</v>
      </c>
      <c r="D187" s="1373" t="s">
        <v>1256</v>
      </c>
      <c r="E187" s="1369"/>
      <c r="G187" s="1373" t="s">
        <v>339</v>
      </c>
      <c r="H187" s="1371"/>
      <c r="I187" s="1053" t="s">
        <v>244</v>
      </c>
      <c r="J187" s="1369">
        <v>0</v>
      </c>
    </row>
    <row r="188" spans="1:10">
      <c r="A188" s="1370">
        <v>42226</v>
      </c>
      <c r="B188" s="1371">
        <v>1026</v>
      </c>
      <c r="C188" s="1372" t="s">
        <v>246</v>
      </c>
      <c r="D188" s="1373" t="s">
        <v>1862</v>
      </c>
      <c r="E188" s="1369"/>
      <c r="G188" s="1373">
        <v>0</v>
      </c>
      <c r="H188" s="1371"/>
      <c r="I188" s="1053" t="s">
        <v>244</v>
      </c>
      <c r="J188" s="1369">
        <v>0</v>
      </c>
    </row>
    <row r="189" spans="1:10">
      <c r="A189" s="1370">
        <v>42227</v>
      </c>
      <c r="B189" s="1371">
        <v>10</v>
      </c>
      <c r="C189" s="1372" t="s">
        <v>246</v>
      </c>
      <c r="D189" s="1373" t="s">
        <v>1656</v>
      </c>
      <c r="E189" s="1369"/>
      <c r="G189" s="1373" t="s">
        <v>339</v>
      </c>
      <c r="H189" s="1371"/>
      <c r="I189" s="1053" t="s">
        <v>244</v>
      </c>
      <c r="J189" s="1369">
        <v>0</v>
      </c>
    </row>
    <row r="190" spans="1:10">
      <c r="A190" s="1370">
        <v>42229</v>
      </c>
      <c r="B190" s="1371">
        <v>10</v>
      </c>
      <c r="C190" s="1372" t="s">
        <v>1087</v>
      </c>
      <c r="D190" s="1373" t="s">
        <v>1088</v>
      </c>
      <c r="E190" s="1369"/>
      <c r="G190" s="1373">
        <v>0</v>
      </c>
      <c r="H190" s="1371"/>
      <c r="I190" s="1053" t="s">
        <v>244</v>
      </c>
      <c r="J190" s="1369">
        <v>0</v>
      </c>
    </row>
    <row r="191" spans="1:10">
      <c r="A191" s="1370">
        <v>42229</v>
      </c>
      <c r="B191" s="1371">
        <v>10</v>
      </c>
      <c r="C191" s="1372" t="s">
        <v>1087</v>
      </c>
      <c r="D191" s="1373" t="s">
        <v>1088</v>
      </c>
      <c r="E191" s="1369"/>
      <c r="G191" s="1373">
        <v>0</v>
      </c>
      <c r="H191" s="1371"/>
      <c r="I191" s="1053" t="s">
        <v>244</v>
      </c>
      <c r="J191" s="1369">
        <v>0</v>
      </c>
    </row>
    <row r="192" spans="1:10">
      <c r="A192" s="1370">
        <v>42229</v>
      </c>
      <c r="B192" s="1371">
        <v>33.68</v>
      </c>
      <c r="C192" s="1372" t="s">
        <v>246</v>
      </c>
      <c r="D192" s="1373" t="s">
        <v>1863</v>
      </c>
      <c r="E192" s="1369"/>
      <c r="G192" s="1373">
        <v>0</v>
      </c>
      <c r="H192" s="1371"/>
      <c r="I192" s="1053" t="s">
        <v>244</v>
      </c>
      <c r="J192" s="1369">
        <v>0</v>
      </c>
    </row>
    <row r="193" spans="1:10">
      <c r="A193" s="1370">
        <v>42230</v>
      </c>
      <c r="B193" s="1371">
        <v>20</v>
      </c>
      <c r="C193" s="1372" t="s">
        <v>1087</v>
      </c>
      <c r="D193" s="1373" t="s">
        <v>1092</v>
      </c>
      <c r="E193" s="1369"/>
      <c r="G193" s="1373">
        <v>0</v>
      </c>
      <c r="H193" s="1371"/>
      <c r="I193" s="1053" t="s">
        <v>244</v>
      </c>
      <c r="J193" s="1369">
        <v>0</v>
      </c>
    </row>
    <row r="194" spans="1:10">
      <c r="A194" s="1370">
        <v>42230</v>
      </c>
      <c r="B194" s="1371">
        <v>4</v>
      </c>
      <c r="C194" s="1372" t="s">
        <v>246</v>
      </c>
      <c r="D194" s="1373" t="s">
        <v>1844</v>
      </c>
      <c r="E194" s="1369"/>
      <c r="G194" s="1373">
        <v>0</v>
      </c>
      <c r="H194" s="1371"/>
      <c r="I194" s="1053" t="s">
        <v>244</v>
      </c>
      <c r="J194" s="1369">
        <v>0</v>
      </c>
    </row>
    <row r="195" spans="1:10">
      <c r="A195" s="1370">
        <v>42230</v>
      </c>
      <c r="B195" s="1371">
        <v>8.1</v>
      </c>
      <c r="C195" s="1372" t="s">
        <v>246</v>
      </c>
      <c r="D195" s="1373" t="s">
        <v>1844</v>
      </c>
      <c r="E195" s="1369"/>
      <c r="G195" s="1373">
        <v>0</v>
      </c>
      <c r="H195" s="1371"/>
      <c r="I195" s="1053" t="s">
        <v>244</v>
      </c>
      <c r="J195" s="1369">
        <v>0</v>
      </c>
    </row>
    <row r="196" spans="1:10">
      <c r="A196" s="1370">
        <v>42230</v>
      </c>
      <c r="B196" s="1371">
        <v>172.95</v>
      </c>
      <c r="C196" s="1372" t="s">
        <v>246</v>
      </c>
      <c r="D196" s="1373" t="s">
        <v>1288</v>
      </c>
      <c r="E196" s="1369"/>
      <c r="G196" s="1373">
        <v>0</v>
      </c>
      <c r="H196" s="1371"/>
      <c r="I196" s="1053" t="s">
        <v>244</v>
      </c>
      <c r="J196" s="1369">
        <v>0</v>
      </c>
    </row>
    <row r="197" spans="1:10">
      <c r="A197" s="1370">
        <v>42230</v>
      </c>
      <c r="B197" s="1371">
        <v>79.92</v>
      </c>
      <c r="C197" s="1372" t="s">
        <v>246</v>
      </c>
      <c r="D197" s="1373" t="s">
        <v>1288</v>
      </c>
      <c r="E197" s="1369"/>
      <c r="G197" s="1373">
        <v>0</v>
      </c>
      <c r="H197" s="1371"/>
      <c r="I197" s="1053" t="s">
        <v>244</v>
      </c>
      <c r="J197" s="1369">
        <v>0</v>
      </c>
    </row>
    <row r="198" spans="1:10">
      <c r="A198" s="1370">
        <v>42230</v>
      </c>
      <c r="B198" s="1371">
        <v>7.9</v>
      </c>
      <c r="C198" s="1372" t="s">
        <v>246</v>
      </c>
      <c r="D198" s="1373" t="s">
        <v>1716</v>
      </c>
      <c r="E198" s="1369"/>
      <c r="G198" s="1373">
        <v>0</v>
      </c>
      <c r="H198" s="1371"/>
      <c r="I198" s="1053" t="s">
        <v>244</v>
      </c>
      <c r="J198" s="1369">
        <v>0</v>
      </c>
    </row>
    <row r="199" spans="1:10">
      <c r="A199" s="1370">
        <v>42230</v>
      </c>
      <c r="B199" s="1371">
        <v>10</v>
      </c>
      <c r="C199" s="1372" t="s">
        <v>246</v>
      </c>
      <c r="D199" s="1373" t="s">
        <v>1032</v>
      </c>
      <c r="E199" s="1369"/>
      <c r="G199" s="1373" t="s">
        <v>339</v>
      </c>
      <c r="H199" s="1371"/>
      <c r="I199" s="1053" t="s">
        <v>244</v>
      </c>
      <c r="J199" s="1369">
        <v>0</v>
      </c>
    </row>
    <row r="200" spans="1:10">
      <c r="A200" s="1370">
        <v>42230</v>
      </c>
      <c r="B200" s="1371">
        <v>35</v>
      </c>
      <c r="C200" s="1372" t="s">
        <v>246</v>
      </c>
      <c r="D200" s="1373" t="s">
        <v>1622</v>
      </c>
      <c r="E200" s="1369"/>
      <c r="G200" s="1373" t="s">
        <v>339</v>
      </c>
      <c r="H200" s="1371"/>
      <c r="I200" s="1053" t="s">
        <v>244</v>
      </c>
      <c r="J200" s="1369">
        <v>0</v>
      </c>
    </row>
    <row r="201" spans="1:10">
      <c r="A201" s="1370">
        <v>42230</v>
      </c>
      <c r="B201" s="1371">
        <v>2.5</v>
      </c>
      <c r="C201" s="1372" t="s">
        <v>246</v>
      </c>
      <c r="D201" s="1373" t="s">
        <v>1572</v>
      </c>
      <c r="E201" s="1369"/>
      <c r="G201" s="1373">
        <v>0</v>
      </c>
      <c r="H201" s="1371"/>
      <c r="I201" s="1053" t="s">
        <v>244</v>
      </c>
      <c r="J201" s="1369">
        <v>0</v>
      </c>
    </row>
    <row r="202" spans="1:10">
      <c r="A202" s="1370">
        <v>42233</v>
      </c>
      <c r="B202" s="1371">
        <v>15</v>
      </c>
      <c r="C202" s="1372" t="s">
        <v>1087</v>
      </c>
      <c r="D202" s="1373" t="s">
        <v>1361</v>
      </c>
      <c r="E202" s="1369"/>
      <c r="G202" s="1373">
        <v>0</v>
      </c>
      <c r="H202" s="1371"/>
      <c r="I202" s="1053" t="s">
        <v>244</v>
      </c>
      <c r="J202" s="1369">
        <v>0</v>
      </c>
    </row>
    <row r="203" spans="1:10">
      <c r="A203" s="1370">
        <v>42233</v>
      </c>
      <c r="B203" s="1371">
        <v>10</v>
      </c>
      <c r="C203" s="1372" t="s">
        <v>246</v>
      </c>
      <c r="D203" s="1373" t="s">
        <v>1801</v>
      </c>
      <c r="E203" s="1369"/>
      <c r="G203" s="1373" t="s">
        <v>339</v>
      </c>
      <c r="H203" s="1371"/>
      <c r="I203" s="1053" t="s">
        <v>244</v>
      </c>
      <c r="J203" s="1369">
        <v>0</v>
      </c>
    </row>
    <row r="204" spans="1:10">
      <c r="A204" s="1370">
        <v>42233</v>
      </c>
      <c r="B204" s="1371">
        <v>30</v>
      </c>
      <c r="C204" s="1372" t="s">
        <v>246</v>
      </c>
      <c r="D204" s="1373" t="s">
        <v>1204</v>
      </c>
      <c r="E204" s="1369"/>
      <c r="G204" s="1373" t="s">
        <v>339</v>
      </c>
      <c r="H204" s="1371"/>
      <c r="I204" s="1053" t="s">
        <v>244</v>
      </c>
      <c r="J204" s="1369">
        <v>0</v>
      </c>
    </row>
    <row r="205" spans="1:10">
      <c r="A205" s="1370">
        <v>42233</v>
      </c>
      <c r="B205" s="1371">
        <v>5</v>
      </c>
      <c r="C205" s="1372" t="s">
        <v>246</v>
      </c>
      <c r="D205" s="1373" t="s">
        <v>968</v>
      </c>
      <c r="E205" s="1369"/>
      <c r="G205" s="1373" t="s">
        <v>339</v>
      </c>
      <c r="H205" s="1371"/>
      <c r="I205" s="1053" t="s">
        <v>244</v>
      </c>
      <c r="J205" s="1369">
        <v>0</v>
      </c>
    </row>
    <row r="206" spans="1:10">
      <c r="A206" s="1370">
        <v>42233</v>
      </c>
      <c r="B206" s="1371">
        <v>40</v>
      </c>
      <c r="C206" s="1372" t="s">
        <v>246</v>
      </c>
      <c r="D206" s="1373" t="s">
        <v>1405</v>
      </c>
      <c r="E206" s="1369"/>
      <c r="G206" s="1373">
        <v>0</v>
      </c>
      <c r="H206" s="1371"/>
      <c r="I206" s="1053" t="s">
        <v>244</v>
      </c>
      <c r="J206" s="1369">
        <v>0</v>
      </c>
    </row>
    <row r="207" spans="1:10">
      <c r="A207" s="1370">
        <v>42233</v>
      </c>
      <c r="B207" s="1371">
        <v>200</v>
      </c>
      <c r="C207" s="1372" t="s">
        <v>246</v>
      </c>
      <c r="D207" s="1373" t="s">
        <v>1339</v>
      </c>
      <c r="E207" s="1369"/>
      <c r="G207" s="1373">
        <v>0</v>
      </c>
      <c r="H207" s="1371"/>
      <c r="I207" s="1053" t="s">
        <v>244</v>
      </c>
      <c r="J207" s="1369">
        <v>0</v>
      </c>
    </row>
    <row r="208" spans="1:10">
      <c r="A208" s="1370">
        <v>42233</v>
      </c>
      <c r="B208" s="1371">
        <v>100</v>
      </c>
      <c r="C208" s="1372" t="s">
        <v>246</v>
      </c>
      <c r="D208" s="1373" t="s">
        <v>1719</v>
      </c>
      <c r="E208" s="1369"/>
      <c r="G208" s="1373" t="s">
        <v>339</v>
      </c>
      <c r="H208" s="1371"/>
      <c r="I208" s="1053" t="s">
        <v>244</v>
      </c>
      <c r="J208" s="1369">
        <v>0</v>
      </c>
    </row>
    <row r="209" spans="1:10">
      <c r="A209" s="1370">
        <v>42233</v>
      </c>
      <c r="B209" s="1371">
        <v>10</v>
      </c>
      <c r="C209" s="1372" t="s">
        <v>246</v>
      </c>
      <c r="D209" s="1373" t="s">
        <v>1616</v>
      </c>
      <c r="E209" s="1369"/>
      <c r="G209" s="1373" t="s">
        <v>339</v>
      </c>
      <c r="H209" s="1371"/>
      <c r="I209" s="1053" t="s">
        <v>244</v>
      </c>
      <c r="J209" s="1369">
        <v>0</v>
      </c>
    </row>
    <row r="210" spans="1:10">
      <c r="A210" s="1370">
        <v>42233</v>
      </c>
      <c r="B210" s="1371">
        <v>100</v>
      </c>
      <c r="C210" s="1372" t="s">
        <v>246</v>
      </c>
      <c r="D210" s="1373" t="s">
        <v>450</v>
      </c>
      <c r="E210" s="1369"/>
      <c r="G210" s="1373" t="s">
        <v>339</v>
      </c>
      <c r="H210" s="1371"/>
      <c r="I210" s="1053" t="s">
        <v>244</v>
      </c>
      <c r="J210" s="1369">
        <v>0</v>
      </c>
    </row>
    <row r="211" spans="1:10">
      <c r="A211" s="1370">
        <v>42233</v>
      </c>
      <c r="B211" s="1371">
        <v>100</v>
      </c>
      <c r="C211" s="1372" t="s">
        <v>246</v>
      </c>
      <c r="D211" s="1373" t="s">
        <v>1381</v>
      </c>
      <c r="E211" s="1369"/>
      <c r="G211" s="1373" t="s">
        <v>339</v>
      </c>
      <c r="H211" s="1371"/>
      <c r="I211" s="1053" t="s">
        <v>244</v>
      </c>
      <c r="J211" s="1369">
        <v>0</v>
      </c>
    </row>
    <row r="212" spans="1:10">
      <c r="A212" s="1370">
        <v>42233</v>
      </c>
      <c r="B212" s="1371">
        <v>200</v>
      </c>
      <c r="C212" s="1372" t="s">
        <v>246</v>
      </c>
      <c r="D212" s="1373" t="s">
        <v>1406</v>
      </c>
      <c r="E212" s="1369"/>
      <c r="G212" s="1373" t="s">
        <v>339</v>
      </c>
      <c r="H212" s="1371"/>
      <c r="I212" s="1053" t="s">
        <v>244</v>
      </c>
      <c r="J212" s="1369">
        <v>0</v>
      </c>
    </row>
    <row r="213" spans="1:10">
      <c r="A213" s="1370">
        <v>42233</v>
      </c>
      <c r="B213" s="1371">
        <v>50</v>
      </c>
      <c r="C213" s="1372" t="s">
        <v>246</v>
      </c>
      <c r="D213" s="1373" t="s">
        <v>1568</v>
      </c>
      <c r="E213" s="1369"/>
      <c r="G213" s="1373">
        <v>0</v>
      </c>
      <c r="H213" s="1371"/>
      <c r="I213" s="1053" t="s">
        <v>244</v>
      </c>
      <c r="J213" s="1369">
        <v>0</v>
      </c>
    </row>
    <row r="214" spans="1:10">
      <c r="A214" s="1370">
        <v>42233</v>
      </c>
      <c r="B214" s="1371">
        <v>40</v>
      </c>
      <c r="C214" s="1372" t="s">
        <v>246</v>
      </c>
      <c r="D214" s="1373" t="s">
        <v>1836</v>
      </c>
      <c r="E214" s="1369"/>
      <c r="G214" s="1373" t="s">
        <v>339</v>
      </c>
      <c r="H214" s="1371"/>
      <c r="I214" s="1053" t="s">
        <v>244</v>
      </c>
      <c r="J214" s="1369">
        <v>0</v>
      </c>
    </row>
    <row r="215" spans="1:10">
      <c r="A215" s="1370">
        <v>42233</v>
      </c>
      <c r="B215" s="1371">
        <v>100</v>
      </c>
      <c r="C215" s="1372" t="s">
        <v>246</v>
      </c>
      <c r="D215" s="1373" t="s">
        <v>327</v>
      </c>
      <c r="E215" s="1369"/>
      <c r="G215" s="1373" t="s">
        <v>339</v>
      </c>
      <c r="H215" s="1371"/>
      <c r="I215" s="1053" t="s">
        <v>244</v>
      </c>
      <c r="J215" s="1369">
        <v>0</v>
      </c>
    </row>
    <row r="216" spans="1:10">
      <c r="A216" s="1370">
        <v>42233</v>
      </c>
      <c r="B216" s="1371">
        <v>100</v>
      </c>
      <c r="C216" s="1372" t="s">
        <v>246</v>
      </c>
      <c r="D216" s="1373" t="s">
        <v>292</v>
      </c>
      <c r="E216" s="1369"/>
      <c r="G216" s="1373" t="s">
        <v>339</v>
      </c>
      <c r="H216" s="1371"/>
      <c r="I216" s="1053" t="s">
        <v>244</v>
      </c>
      <c r="J216" s="1369">
        <v>0</v>
      </c>
    </row>
    <row r="217" spans="1:10">
      <c r="A217" s="1370">
        <v>42233</v>
      </c>
      <c r="B217" s="1371">
        <v>12.5</v>
      </c>
      <c r="C217" s="1372" t="s">
        <v>246</v>
      </c>
      <c r="D217" s="1373" t="s">
        <v>1717</v>
      </c>
      <c r="E217" s="1369"/>
      <c r="G217" s="1373" t="s">
        <v>339</v>
      </c>
      <c r="H217" s="1371"/>
      <c r="I217" s="1053" t="s">
        <v>244</v>
      </c>
      <c r="J217" s="1369">
        <v>0</v>
      </c>
    </row>
    <row r="218" spans="1:10">
      <c r="A218" s="1370">
        <v>42233</v>
      </c>
      <c r="B218" s="1371">
        <v>140</v>
      </c>
      <c r="C218" s="1372" t="s">
        <v>246</v>
      </c>
      <c r="D218" s="1373" t="s">
        <v>1044</v>
      </c>
      <c r="E218" s="1369"/>
      <c r="G218" s="1373">
        <v>0</v>
      </c>
      <c r="H218" s="1371"/>
      <c r="I218" s="1053" t="s">
        <v>244</v>
      </c>
      <c r="J218" s="1369">
        <v>0</v>
      </c>
    </row>
    <row r="219" spans="1:10">
      <c r="A219" s="1370">
        <v>42233</v>
      </c>
      <c r="B219" s="1371">
        <v>10</v>
      </c>
      <c r="C219" s="1372" t="s">
        <v>246</v>
      </c>
      <c r="D219" s="1373" t="s">
        <v>1467</v>
      </c>
      <c r="E219" s="1369"/>
      <c r="G219" s="1373" t="s">
        <v>339</v>
      </c>
      <c r="H219" s="1371"/>
      <c r="I219" s="1053" t="s">
        <v>244</v>
      </c>
      <c r="J219" s="1369">
        <v>0</v>
      </c>
    </row>
    <row r="220" spans="1:10">
      <c r="A220" s="1370">
        <v>42233</v>
      </c>
      <c r="B220" s="1371">
        <v>10</v>
      </c>
      <c r="C220" s="1372" t="s">
        <v>246</v>
      </c>
      <c r="D220" s="1373" t="s">
        <v>1581</v>
      </c>
      <c r="E220" s="1369"/>
      <c r="G220" s="1373" t="s">
        <v>339</v>
      </c>
      <c r="H220" s="1371"/>
      <c r="I220" s="1053" t="s">
        <v>244</v>
      </c>
      <c r="J220" s="1369">
        <v>0</v>
      </c>
    </row>
    <row r="221" spans="1:10">
      <c r="A221" s="1370">
        <v>42233</v>
      </c>
      <c r="B221" s="1371">
        <v>219.55</v>
      </c>
      <c r="C221" s="1372" t="s">
        <v>246</v>
      </c>
      <c r="D221" s="1373" t="s">
        <v>1864</v>
      </c>
      <c r="E221" s="1369"/>
      <c r="G221" s="1373">
        <v>0</v>
      </c>
      <c r="H221" s="1371"/>
      <c r="I221" s="1053" t="s">
        <v>244</v>
      </c>
      <c r="J221" s="1369">
        <v>0</v>
      </c>
    </row>
    <row r="222" spans="1:10">
      <c r="A222" s="1370">
        <v>42234</v>
      </c>
      <c r="B222" s="1371">
        <v>120</v>
      </c>
      <c r="C222" s="1372" t="s">
        <v>246</v>
      </c>
      <c r="D222" s="1373" t="s">
        <v>784</v>
      </c>
      <c r="E222" s="1369"/>
      <c r="G222" s="1373" t="s">
        <v>339</v>
      </c>
      <c r="H222" s="1371"/>
      <c r="I222" s="1053" t="s">
        <v>244</v>
      </c>
      <c r="J222" s="1369">
        <v>0</v>
      </c>
    </row>
    <row r="223" spans="1:10">
      <c r="A223" s="1370">
        <v>42235</v>
      </c>
      <c r="B223" s="1371">
        <v>17.3</v>
      </c>
      <c r="C223" s="1372" t="s">
        <v>246</v>
      </c>
      <c r="D223" s="1373" t="s">
        <v>1819</v>
      </c>
      <c r="E223" s="1369"/>
      <c r="G223" s="1373">
        <v>0</v>
      </c>
      <c r="H223" s="1371"/>
      <c r="I223" s="1053" t="s">
        <v>244</v>
      </c>
      <c r="J223" s="1369">
        <v>0</v>
      </c>
    </row>
    <row r="224" spans="1:10">
      <c r="A224" s="1370">
        <v>42235</v>
      </c>
      <c r="B224" s="1371">
        <v>300</v>
      </c>
      <c r="C224" s="1372" t="s">
        <v>246</v>
      </c>
      <c r="D224" s="1373" t="s">
        <v>1532</v>
      </c>
      <c r="E224" s="1369"/>
      <c r="G224" s="1373">
        <v>0</v>
      </c>
      <c r="H224" s="1371"/>
      <c r="I224" s="1053" t="s">
        <v>244</v>
      </c>
      <c r="J224" s="1369">
        <v>0</v>
      </c>
    </row>
    <row r="225" spans="1:10">
      <c r="A225" s="1370">
        <v>42235</v>
      </c>
      <c r="B225" s="1371">
        <v>40</v>
      </c>
      <c r="C225" s="1372" t="s">
        <v>246</v>
      </c>
      <c r="D225" s="1373" t="s">
        <v>400</v>
      </c>
      <c r="E225" s="1369"/>
      <c r="G225" s="1373" t="s">
        <v>339</v>
      </c>
      <c r="H225" s="1371"/>
      <c r="I225" s="1053" t="s">
        <v>244</v>
      </c>
      <c r="J225" s="1369">
        <v>0</v>
      </c>
    </row>
    <row r="226" spans="1:10">
      <c r="A226" s="1370">
        <v>42236</v>
      </c>
      <c r="B226" s="1371">
        <v>68.75</v>
      </c>
      <c r="C226" s="1372" t="s">
        <v>246</v>
      </c>
      <c r="D226" s="1373" t="s">
        <v>1288</v>
      </c>
      <c r="E226" s="1369"/>
      <c r="G226" s="1373">
        <v>0</v>
      </c>
      <c r="H226" s="1371"/>
      <c r="I226" s="1053" t="s">
        <v>244</v>
      </c>
      <c r="J226" s="1369">
        <v>0</v>
      </c>
    </row>
    <row r="227" spans="1:10">
      <c r="A227" s="1370">
        <v>42236</v>
      </c>
      <c r="B227" s="1371">
        <v>100</v>
      </c>
      <c r="C227" s="1372" t="s">
        <v>246</v>
      </c>
      <c r="D227" s="1373" t="s">
        <v>1262</v>
      </c>
      <c r="E227" s="1369"/>
      <c r="G227" s="1373" t="s">
        <v>339</v>
      </c>
      <c r="H227" s="1371"/>
      <c r="I227" s="1053" t="s">
        <v>244</v>
      </c>
      <c r="J227" s="1369">
        <v>0</v>
      </c>
    </row>
    <row r="228" spans="1:10">
      <c r="A228" s="1370">
        <v>42236</v>
      </c>
      <c r="B228" s="1371">
        <v>254</v>
      </c>
      <c r="C228" s="1372" t="s">
        <v>246</v>
      </c>
      <c r="D228" s="1373" t="s">
        <v>1837</v>
      </c>
      <c r="E228" s="1369"/>
      <c r="G228" s="1373">
        <v>0</v>
      </c>
      <c r="H228" s="1371"/>
      <c r="I228" s="1053" t="s">
        <v>244</v>
      </c>
      <c r="J228" s="1369">
        <v>0</v>
      </c>
    </row>
    <row r="229" spans="1:10">
      <c r="A229" s="1370">
        <v>42236</v>
      </c>
      <c r="B229" s="1371">
        <v>20</v>
      </c>
      <c r="C229" s="1372" t="s">
        <v>246</v>
      </c>
      <c r="D229" s="1373" t="s">
        <v>1846</v>
      </c>
      <c r="E229" s="1369"/>
      <c r="G229" s="1373">
        <v>0</v>
      </c>
      <c r="H229" s="1371"/>
      <c r="I229" s="1053" t="s">
        <v>244</v>
      </c>
      <c r="J229" s="1369">
        <v>0</v>
      </c>
    </row>
    <row r="230" spans="1:10">
      <c r="A230" s="1370">
        <v>42236</v>
      </c>
      <c r="B230" s="1371">
        <v>10</v>
      </c>
      <c r="C230" s="1372" t="s">
        <v>246</v>
      </c>
      <c r="D230" s="1373" t="s">
        <v>1620</v>
      </c>
      <c r="E230" s="1369"/>
      <c r="G230" s="1373" t="s">
        <v>339</v>
      </c>
      <c r="H230" s="1371"/>
      <c r="I230" s="1053" t="s">
        <v>244</v>
      </c>
      <c r="J230" s="1369">
        <v>0</v>
      </c>
    </row>
    <row r="231" spans="1:10">
      <c r="A231" s="1370">
        <v>42237</v>
      </c>
      <c r="B231" s="1371">
        <v>5</v>
      </c>
      <c r="C231" s="1372" t="s">
        <v>246</v>
      </c>
      <c r="D231" s="1373" t="s">
        <v>773</v>
      </c>
      <c r="E231" s="1369"/>
      <c r="G231" s="1373">
        <v>0</v>
      </c>
      <c r="H231" s="1371"/>
      <c r="I231" s="1053" t="s">
        <v>244</v>
      </c>
      <c r="J231" s="1369">
        <v>0</v>
      </c>
    </row>
    <row r="232" spans="1:10">
      <c r="A232" s="1370">
        <v>42237</v>
      </c>
      <c r="B232" s="1371">
        <v>2.5</v>
      </c>
      <c r="C232" s="1372" t="s">
        <v>246</v>
      </c>
      <c r="D232" s="1373" t="s">
        <v>1572</v>
      </c>
      <c r="E232" s="1369"/>
      <c r="G232" s="1373">
        <v>0</v>
      </c>
      <c r="H232" s="1371"/>
      <c r="I232" s="1053" t="s">
        <v>244</v>
      </c>
      <c r="J232" s="1369">
        <v>0</v>
      </c>
    </row>
    <row r="233" spans="1:10">
      <c r="A233" s="1370">
        <v>42240</v>
      </c>
      <c r="B233" s="1371">
        <v>330</v>
      </c>
      <c r="C233" s="1372" t="s">
        <v>246</v>
      </c>
      <c r="D233" s="1373" t="s">
        <v>355</v>
      </c>
      <c r="E233" s="1369"/>
      <c r="G233" s="1373" t="s">
        <v>339</v>
      </c>
      <c r="H233" s="1371"/>
      <c r="I233" s="1053" t="s">
        <v>244</v>
      </c>
      <c r="J233" s="1369">
        <v>0</v>
      </c>
    </row>
    <row r="234" spans="1:10">
      <c r="A234" s="1370">
        <v>42240</v>
      </c>
      <c r="B234" s="1371">
        <v>25</v>
      </c>
      <c r="C234" s="1372" t="s">
        <v>246</v>
      </c>
      <c r="D234" s="1373" t="s">
        <v>1726</v>
      </c>
      <c r="E234" s="1369"/>
      <c r="G234" s="1373" t="s">
        <v>339</v>
      </c>
      <c r="H234" s="1371"/>
      <c r="I234" s="1053" t="s">
        <v>244</v>
      </c>
      <c r="J234" s="1369">
        <v>0</v>
      </c>
    </row>
    <row r="235" spans="1:10">
      <c r="A235" s="1370">
        <v>42240</v>
      </c>
      <c r="B235" s="1371">
        <v>227</v>
      </c>
      <c r="C235" s="1372" t="s">
        <v>246</v>
      </c>
      <c r="D235" s="1373" t="s">
        <v>355</v>
      </c>
      <c r="E235" s="1369"/>
      <c r="G235" s="1373" t="s">
        <v>339</v>
      </c>
      <c r="H235" s="1371"/>
      <c r="I235" s="1053" t="s">
        <v>244</v>
      </c>
      <c r="J235" s="1369">
        <v>0</v>
      </c>
    </row>
    <row r="236" spans="1:10">
      <c r="A236" s="1370">
        <v>42240</v>
      </c>
      <c r="B236" s="1371">
        <v>3368.01</v>
      </c>
      <c r="C236" s="1372" t="s">
        <v>246</v>
      </c>
      <c r="D236" s="1373" t="s">
        <v>1865</v>
      </c>
      <c r="E236" s="1369"/>
      <c r="G236" s="1373">
        <v>0</v>
      </c>
      <c r="H236" s="1371"/>
      <c r="I236" s="1053" t="s">
        <v>244</v>
      </c>
      <c r="J236" s="1369">
        <v>0</v>
      </c>
    </row>
    <row r="237" spans="1:10">
      <c r="A237" s="1370">
        <v>42241</v>
      </c>
      <c r="B237" s="1371">
        <v>10</v>
      </c>
      <c r="C237" s="1372" t="s">
        <v>246</v>
      </c>
      <c r="D237" s="1373" t="s">
        <v>1819</v>
      </c>
      <c r="E237" s="1369"/>
      <c r="G237" s="1373">
        <v>0</v>
      </c>
      <c r="H237" s="1371"/>
      <c r="I237" s="1053" t="s">
        <v>244</v>
      </c>
      <c r="J237" s="1369">
        <v>0</v>
      </c>
    </row>
    <row r="238" spans="1:10">
      <c r="A238" s="1370">
        <v>42241</v>
      </c>
      <c r="B238" s="1371">
        <v>10</v>
      </c>
      <c r="C238" s="1372" t="s">
        <v>246</v>
      </c>
      <c r="D238" s="1373" t="s">
        <v>1630</v>
      </c>
      <c r="E238" s="1369"/>
      <c r="G238" s="1373" t="s">
        <v>339</v>
      </c>
      <c r="H238" s="1371"/>
      <c r="I238" s="1053" t="s">
        <v>244</v>
      </c>
      <c r="J238" s="1369">
        <v>0</v>
      </c>
    </row>
    <row r="239" spans="1:10">
      <c r="A239" s="1370">
        <v>42241</v>
      </c>
      <c r="B239" s="1371">
        <v>60</v>
      </c>
      <c r="C239" s="1372" t="s">
        <v>246</v>
      </c>
      <c r="D239" s="1373" t="s">
        <v>1789</v>
      </c>
      <c r="E239" s="1369"/>
      <c r="G239" s="1373">
        <v>0</v>
      </c>
      <c r="H239" s="1371"/>
      <c r="I239" s="1053" t="s">
        <v>244</v>
      </c>
      <c r="J239" s="1369">
        <v>0</v>
      </c>
    </row>
    <row r="240" spans="1:10">
      <c r="A240" s="1370">
        <v>42241</v>
      </c>
      <c r="B240" s="1371">
        <v>10</v>
      </c>
      <c r="C240" s="1372" t="s">
        <v>246</v>
      </c>
      <c r="D240" s="1373" t="s">
        <v>302</v>
      </c>
      <c r="E240" s="1369"/>
      <c r="G240" s="1373">
        <v>0</v>
      </c>
      <c r="H240" s="1371"/>
      <c r="I240" s="1053" t="s">
        <v>244</v>
      </c>
      <c r="J240" s="1369">
        <v>0</v>
      </c>
    </row>
    <row r="241" spans="1:10">
      <c r="A241" s="1370">
        <v>42241</v>
      </c>
      <c r="B241" s="1371">
        <v>15</v>
      </c>
      <c r="C241" s="1372" t="s">
        <v>246</v>
      </c>
      <c r="D241" s="1373" t="s">
        <v>1444</v>
      </c>
      <c r="E241" s="1369"/>
      <c r="G241" s="1373" t="s">
        <v>339</v>
      </c>
      <c r="H241" s="1371"/>
      <c r="I241" s="1053" t="s">
        <v>244</v>
      </c>
      <c r="J241" s="1369">
        <v>0</v>
      </c>
    </row>
    <row r="242" spans="1:10">
      <c r="A242" s="1370">
        <v>42243</v>
      </c>
      <c r="B242" s="1371">
        <v>40</v>
      </c>
      <c r="C242" s="1372" t="s">
        <v>1087</v>
      </c>
      <c r="D242" s="1373" t="s">
        <v>1757</v>
      </c>
      <c r="E242" s="1369"/>
      <c r="G242" s="1373">
        <v>0</v>
      </c>
      <c r="H242" s="1371"/>
      <c r="I242" s="1053" t="s">
        <v>244</v>
      </c>
      <c r="J242" s="1369">
        <v>0</v>
      </c>
    </row>
    <row r="243" spans="1:10">
      <c r="A243" s="1370">
        <v>42243</v>
      </c>
      <c r="B243" s="1371">
        <v>4831.8100000000004</v>
      </c>
      <c r="C243" s="1372" t="s">
        <v>246</v>
      </c>
      <c r="D243" s="1373" t="s">
        <v>269</v>
      </c>
      <c r="E243" s="1369"/>
      <c r="G243" s="1373">
        <v>0</v>
      </c>
      <c r="H243" s="1371"/>
      <c r="I243" s="1053" t="s">
        <v>244</v>
      </c>
      <c r="J243" s="1369">
        <v>0</v>
      </c>
    </row>
    <row r="244" spans="1:10">
      <c r="A244" s="1370">
        <v>42243</v>
      </c>
      <c r="B244" s="1371">
        <v>30</v>
      </c>
      <c r="C244" s="1372" t="s">
        <v>246</v>
      </c>
      <c r="D244" s="1373" t="s">
        <v>1671</v>
      </c>
      <c r="E244" s="1369"/>
      <c r="G244" s="1373" t="s">
        <v>339</v>
      </c>
      <c r="H244" s="1371"/>
      <c r="I244" s="1053" t="s">
        <v>244</v>
      </c>
      <c r="J244" s="1369">
        <v>0</v>
      </c>
    </row>
    <row r="245" spans="1:10">
      <c r="A245" s="1370">
        <v>42243</v>
      </c>
      <c r="B245" s="1371">
        <v>1390.25</v>
      </c>
      <c r="C245" s="1372" t="s">
        <v>246</v>
      </c>
      <c r="D245" s="1373" t="s">
        <v>1745</v>
      </c>
      <c r="E245" s="1369"/>
      <c r="G245" s="1373">
        <v>0</v>
      </c>
      <c r="H245" s="1371"/>
      <c r="I245" s="1053" t="s">
        <v>244</v>
      </c>
      <c r="J245" s="1369">
        <v>0</v>
      </c>
    </row>
    <row r="246" spans="1:10">
      <c r="A246" s="1370">
        <v>42243</v>
      </c>
      <c r="B246" s="1371">
        <v>60</v>
      </c>
      <c r="C246" s="1372" t="s">
        <v>246</v>
      </c>
      <c r="D246" s="1373" t="s">
        <v>1309</v>
      </c>
      <c r="E246" s="1369"/>
      <c r="G246" s="1373" t="s">
        <v>339</v>
      </c>
      <c r="H246" s="1371"/>
      <c r="I246" s="1053" t="s">
        <v>244</v>
      </c>
      <c r="J246" s="1369">
        <v>0</v>
      </c>
    </row>
    <row r="247" spans="1:10">
      <c r="A247" s="1370">
        <v>42243</v>
      </c>
      <c r="B247" s="1371">
        <v>50</v>
      </c>
      <c r="C247" s="1372" t="s">
        <v>246</v>
      </c>
      <c r="D247" s="1373" t="s">
        <v>1017</v>
      </c>
      <c r="E247" s="1369"/>
      <c r="G247" s="1373" t="s">
        <v>339</v>
      </c>
      <c r="H247" s="1371"/>
      <c r="I247" s="1053" t="s">
        <v>244</v>
      </c>
      <c r="J247" s="1369">
        <v>0</v>
      </c>
    </row>
    <row r="248" spans="1:10">
      <c r="A248" s="1370">
        <v>42243</v>
      </c>
      <c r="B248" s="1371">
        <v>50</v>
      </c>
      <c r="C248" s="1372" t="s">
        <v>246</v>
      </c>
      <c r="D248" s="1373" t="s">
        <v>1447</v>
      </c>
      <c r="E248" s="1369"/>
      <c r="G248" s="1373" t="s">
        <v>339</v>
      </c>
      <c r="H248" s="1371"/>
      <c r="I248" s="1053" t="s">
        <v>244</v>
      </c>
      <c r="J248" s="1369">
        <v>0</v>
      </c>
    </row>
    <row r="249" spans="1:10">
      <c r="A249" s="1370">
        <v>42244</v>
      </c>
      <c r="B249" s="1371">
        <v>703.75</v>
      </c>
      <c r="C249" s="1372" t="s">
        <v>246</v>
      </c>
      <c r="D249" s="1373" t="s">
        <v>1288</v>
      </c>
      <c r="E249" s="1369"/>
      <c r="G249" s="1373">
        <v>0</v>
      </c>
      <c r="H249" s="1371"/>
      <c r="I249" s="1053" t="s">
        <v>244</v>
      </c>
      <c r="J249" s="1369">
        <v>0</v>
      </c>
    </row>
    <row r="250" spans="1:10">
      <c r="A250" s="1370">
        <v>42244</v>
      </c>
      <c r="B250" s="1371">
        <v>12.5</v>
      </c>
      <c r="C250" s="1372" t="s">
        <v>246</v>
      </c>
      <c r="D250" s="1373" t="s">
        <v>1288</v>
      </c>
      <c r="E250" s="1369"/>
      <c r="G250" s="1373">
        <v>0</v>
      </c>
      <c r="H250" s="1371"/>
      <c r="I250" s="1053" t="s">
        <v>244</v>
      </c>
      <c r="J250" s="1369">
        <v>0</v>
      </c>
    </row>
    <row r="251" spans="1:10">
      <c r="A251" s="1370">
        <v>42244</v>
      </c>
      <c r="B251" s="1371">
        <v>3</v>
      </c>
      <c r="C251" s="1372" t="s">
        <v>246</v>
      </c>
      <c r="D251" s="1373" t="s">
        <v>1004</v>
      </c>
      <c r="E251" s="1369"/>
      <c r="G251" s="1373">
        <v>0</v>
      </c>
      <c r="H251" s="1371"/>
      <c r="I251" s="1053" t="s">
        <v>244</v>
      </c>
      <c r="J251" s="1369">
        <v>0</v>
      </c>
    </row>
    <row r="252" spans="1:10">
      <c r="A252" s="1370">
        <v>42244</v>
      </c>
      <c r="B252" s="1371">
        <v>3</v>
      </c>
      <c r="C252" s="1372" t="s">
        <v>246</v>
      </c>
      <c r="D252" s="1373" t="s">
        <v>1847</v>
      </c>
      <c r="E252" s="1369"/>
      <c r="G252" s="1373">
        <v>0</v>
      </c>
      <c r="H252" s="1371"/>
      <c r="I252" s="1053" t="s">
        <v>244</v>
      </c>
      <c r="J252" s="1369">
        <v>0</v>
      </c>
    </row>
    <row r="253" spans="1:10">
      <c r="A253" s="1370">
        <v>42244</v>
      </c>
      <c r="B253" s="1371">
        <v>42</v>
      </c>
      <c r="C253" s="1372" t="s">
        <v>246</v>
      </c>
      <c r="D253" s="1373" t="s">
        <v>1352</v>
      </c>
      <c r="E253" s="1369"/>
      <c r="G253" s="1373">
        <v>0</v>
      </c>
      <c r="H253" s="1371"/>
      <c r="I253" s="1053" t="s">
        <v>244</v>
      </c>
      <c r="J253" s="1369">
        <v>0</v>
      </c>
    </row>
    <row r="254" spans="1:10">
      <c r="A254" s="1370">
        <v>42244</v>
      </c>
      <c r="B254" s="1371">
        <v>5</v>
      </c>
      <c r="C254" s="1372" t="s">
        <v>246</v>
      </c>
      <c r="D254" s="1373" t="s">
        <v>1390</v>
      </c>
      <c r="E254" s="1369"/>
      <c r="G254" s="1373" t="s">
        <v>339</v>
      </c>
      <c r="H254" s="1371"/>
      <c r="I254" s="1053" t="s">
        <v>244</v>
      </c>
      <c r="J254" s="1369">
        <v>0</v>
      </c>
    </row>
    <row r="255" spans="1:10">
      <c r="A255" s="1370">
        <v>42244</v>
      </c>
      <c r="B255" s="1371">
        <v>2.5</v>
      </c>
      <c r="C255" s="1372" t="s">
        <v>246</v>
      </c>
      <c r="D255" s="1373" t="s">
        <v>1572</v>
      </c>
      <c r="E255" s="1369"/>
      <c r="G255" s="1373">
        <v>0</v>
      </c>
      <c r="H255" s="1371"/>
      <c r="I255" s="1053" t="s">
        <v>244</v>
      </c>
      <c r="J255" s="1369">
        <v>0</v>
      </c>
    </row>
    <row r="256" spans="1:10">
      <c r="A256" s="1370">
        <v>42248</v>
      </c>
      <c r="B256" s="1371">
        <v>20</v>
      </c>
      <c r="C256" s="1372" t="s">
        <v>1087</v>
      </c>
      <c r="D256" s="1373" t="s">
        <v>1647</v>
      </c>
      <c r="E256" s="1369"/>
      <c r="G256" s="1373">
        <v>0</v>
      </c>
      <c r="H256" s="1371"/>
      <c r="I256" s="1053" t="s">
        <v>244</v>
      </c>
      <c r="J256" s="1369">
        <v>0</v>
      </c>
    </row>
    <row r="257" spans="1:10">
      <c r="A257" s="1370">
        <v>42248</v>
      </c>
      <c r="B257" s="1371">
        <v>40</v>
      </c>
      <c r="C257" s="1372" t="s">
        <v>246</v>
      </c>
      <c r="D257" s="1373" t="s">
        <v>1866</v>
      </c>
      <c r="E257" s="1369"/>
      <c r="G257" s="1373">
        <v>0</v>
      </c>
      <c r="H257" s="1371"/>
      <c r="I257" s="1053" t="s">
        <v>244</v>
      </c>
      <c r="J257" s="1369">
        <v>0</v>
      </c>
    </row>
    <row r="258" spans="1:10">
      <c r="A258" s="1370">
        <v>42248</v>
      </c>
      <c r="B258" s="1371">
        <v>15</v>
      </c>
      <c r="C258" s="1372" t="s">
        <v>246</v>
      </c>
      <c r="D258" s="1373" t="s">
        <v>379</v>
      </c>
      <c r="E258" s="1369"/>
      <c r="G258" s="1373" t="s">
        <v>339</v>
      </c>
      <c r="H258" s="1371"/>
      <c r="I258" s="1053" t="s">
        <v>244</v>
      </c>
      <c r="J258" s="1369">
        <v>0</v>
      </c>
    </row>
    <row r="259" spans="1:10">
      <c r="A259" s="1370">
        <v>42248</v>
      </c>
      <c r="B259" s="1371">
        <v>30</v>
      </c>
      <c r="C259" s="1372" t="s">
        <v>246</v>
      </c>
      <c r="D259" s="1373" t="s">
        <v>774</v>
      </c>
      <c r="E259" s="1369"/>
      <c r="G259" s="1373" t="s">
        <v>339</v>
      </c>
      <c r="H259" s="1371"/>
      <c r="I259" s="1053" t="s">
        <v>244</v>
      </c>
      <c r="J259" s="1369">
        <v>0</v>
      </c>
    </row>
    <row r="260" spans="1:10">
      <c r="A260" s="1370">
        <v>42248</v>
      </c>
      <c r="B260" s="1371">
        <v>10</v>
      </c>
      <c r="C260" s="1372" t="s">
        <v>246</v>
      </c>
      <c r="D260" s="1373" t="s">
        <v>1683</v>
      </c>
      <c r="E260" s="1369"/>
      <c r="G260" s="1373">
        <v>0</v>
      </c>
      <c r="H260" s="1371"/>
      <c r="I260" s="1053" t="s">
        <v>244</v>
      </c>
      <c r="J260" s="1369">
        <v>0</v>
      </c>
    </row>
    <row r="261" spans="1:10">
      <c r="A261" s="1370">
        <v>42248</v>
      </c>
      <c r="B261" s="1371">
        <v>25</v>
      </c>
      <c r="C261" s="1372" t="s">
        <v>246</v>
      </c>
      <c r="D261" s="1373" t="s">
        <v>1767</v>
      </c>
      <c r="E261" s="1369"/>
      <c r="G261" s="1373" t="s">
        <v>339</v>
      </c>
      <c r="H261" s="1371"/>
      <c r="I261" s="1053" t="s">
        <v>244</v>
      </c>
      <c r="J261" s="1369">
        <v>0</v>
      </c>
    </row>
    <row r="262" spans="1:10">
      <c r="A262" s="1370">
        <v>42248</v>
      </c>
      <c r="B262" s="1371">
        <v>100</v>
      </c>
      <c r="C262" s="1372" t="s">
        <v>246</v>
      </c>
      <c r="D262" s="1373" t="s">
        <v>267</v>
      </c>
      <c r="E262" s="1369"/>
      <c r="G262" s="1373">
        <v>0</v>
      </c>
      <c r="H262" s="1371"/>
      <c r="I262" s="1053" t="s">
        <v>244</v>
      </c>
      <c r="J262" s="1369">
        <v>0</v>
      </c>
    </row>
    <row r="263" spans="1:10">
      <c r="A263" s="1370">
        <v>42248</v>
      </c>
      <c r="B263" s="1371">
        <v>20</v>
      </c>
      <c r="C263" s="1372" t="s">
        <v>246</v>
      </c>
      <c r="D263" s="1373" t="s">
        <v>1453</v>
      </c>
      <c r="E263" s="1369"/>
      <c r="G263" s="1373" t="s">
        <v>339</v>
      </c>
      <c r="H263" s="1371"/>
      <c r="I263" s="1053" t="s">
        <v>244</v>
      </c>
      <c r="J263" s="1369">
        <v>0</v>
      </c>
    </row>
    <row r="264" spans="1:10">
      <c r="A264" s="1370">
        <v>42248</v>
      </c>
      <c r="B264" s="1371">
        <v>10</v>
      </c>
      <c r="C264" s="1372" t="s">
        <v>246</v>
      </c>
      <c r="D264" s="1373" t="s">
        <v>791</v>
      </c>
      <c r="E264" s="1369"/>
      <c r="G264" s="1373" t="s">
        <v>339</v>
      </c>
      <c r="H264" s="1371"/>
      <c r="I264" s="1053" t="s">
        <v>244</v>
      </c>
      <c r="J264" s="1369">
        <v>0</v>
      </c>
    </row>
    <row r="265" spans="1:10">
      <c r="A265" s="1370">
        <v>42248</v>
      </c>
      <c r="B265" s="1371">
        <v>10</v>
      </c>
      <c r="C265" s="1372" t="s">
        <v>246</v>
      </c>
      <c r="D265" s="1373" t="s">
        <v>338</v>
      </c>
      <c r="E265" s="1369"/>
      <c r="G265" s="1373" t="s">
        <v>339</v>
      </c>
      <c r="H265" s="1371"/>
      <c r="I265" s="1053" t="s">
        <v>244</v>
      </c>
      <c r="J265" s="1369">
        <v>0</v>
      </c>
    </row>
    <row r="266" spans="1:10">
      <c r="A266" s="1370">
        <v>42248</v>
      </c>
      <c r="B266" s="1371">
        <v>10</v>
      </c>
      <c r="C266" s="1372" t="s">
        <v>246</v>
      </c>
      <c r="D266" s="1373" t="s">
        <v>1365</v>
      </c>
      <c r="E266" s="1369"/>
      <c r="G266" s="1373" t="s">
        <v>339</v>
      </c>
      <c r="H266" s="1371"/>
      <c r="I266" s="1053" t="s">
        <v>244</v>
      </c>
      <c r="J266" s="1369">
        <v>0</v>
      </c>
    </row>
    <row r="267" spans="1:10">
      <c r="A267" s="1370">
        <v>42248</v>
      </c>
      <c r="B267" s="1371">
        <v>25</v>
      </c>
      <c r="C267" s="1372" t="s">
        <v>246</v>
      </c>
      <c r="D267" s="1373" t="s">
        <v>762</v>
      </c>
      <c r="E267" s="1369"/>
      <c r="G267" s="1373" t="s">
        <v>339</v>
      </c>
      <c r="H267" s="1371"/>
      <c r="I267" s="1053" t="s">
        <v>244</v>
      </c>
      <c r="J267" s="1369">
        <v>0</v>
      </c>
    </row>
    <row r="268" spans="1:10">
      <c r="A268" s="1370">
        <v>42248</v>
      </c>
      <c r="B268" s="1371">
        <v>643</v>
      </c>
      <c r="C268" s="1372" t="s">
        <v>246</v>
      </c>
      <c r="D268" s="1373" t="s">
        <v>1762</v>
      </c>
      <c r="E268" s="1369"/>
      <c r="G268" s="1373" t="s">
        <v>1842</v>
      </c>
      <c r="H268" s="1371"/>
      <c r="I268" s="1053" t="s">
        <v>244</v>
      </c>
      <c r="J268" s="1369">
        <v>0</v>
      </c>
    </row>
    <row r="269" spans="1:10">
      <c r="A269" s="1370">
        <v>42248</v>
      </c>
      <c r="B269" s="1371">
        <v>10</v>
      </c>
      <c r="C269" s="1372" t="s">
        <v>246</v>
      </c>
      <c r="D269" s="1373" t="s">
        <v>1856</v>
      </c>
      <c r="E269" s="1369"/>
      <c r="G269" s="1373" t="s">
        <v>339</v>
      </c>
      <c r="H269" s="1371"/>
      <c r="I269" s="1053" t="s">
        <v>244</v>
      </c>
      <c r="J269" s="1369">
        <v>0</v>
      </c>
    </row>
    <row r="270" spans="1:10">
      <c r="A270" s="1370">
        <v>42248</v>
      </c>
      <c r="B270" s="1371">
        <v>10</v>
      </c>
      <c r="C270" s="1372" t="s">
        <v>246</v>
      </c>
      <c r="D270" s="1373" t="s">
        <v>955</v>
      </c>
      <c r="E270" s="1369"/>
      <c r="G270" s="1373">
        <v>0</v>
      </c>
      <c r="H270" s="1371"/>
      <c r="I270" s="1053" t="s">
        <v>244</v>
      </c>
      <c r="J270" s="1369">
        <v>0</v>
      </c>
    </row>
    <row r="271" spans="1:10">
      <c r="A271" s="1370">
        <v>42248</v>
      </c>
      <c r="B271" s="1371">
        <v>25</v>
      </c>
      <c r="C271" s="1372" t="s">
        <v>246</v>
      </c>
      <c r="D271" s="1373" t="s">
        <v>1070</v>
      </c>
      <c r="E271" s="1369"/>
      <c r="G271" s="1373" t="s">
        <v>339</v>
      </c>
      <c r="H271" s="1371"/>
      <c r="I271" s="1053" t="s">
        <v>244</v>
      </c>
      <c r="J271" s="1369">
        <v>0</v>
      </c>
    </row>
    <row r="272" spans="1:10">
      <c r="A272" s="1370">
        <v>42248</v>
      </c>
      <c r="B272" s="1371">
        <v>30</v>
      </c>
      <c r="C272" s="1372" t="s">
        <v>246</v>
      </c>
      <c r="D272" s="1373" t="s">
        <v>1315</v>
      </c>
      <c r="E272" s="1369"/>
      <c r="G272" s="1373" t="s">
        <v>339</v>
      </c>
      <c r="H272" s="1371"/>
      <c r="I272" s="1053" t="s">
        <v>244</v>
      </c>
      <c r="J272" s="1369">
        <v>0</v>
      </c>
    </row>
    <row r="273" spans="1:10">
      <c r="A273" s="1370">
        <v>42248</v>
      </c>
      <c r="B273" s="1371">
        <v>5</v>
      </c>
      <c r="C273" s="1372" t="s">
        <v>246</v>
      </c>
      <c r="D273" s="1373" t="s">
        <v>755</v>
      </c>
      <c r="E273" s="1369"/>
      <c r="G273" s="1373" t="s">
        <v>339</v>
      </c>
      <c r="H273" s="1371"/>
      <c r="I273" s="1053" t="s">
        <v>244</v>
      </c>
      <c r="J273" s="1369">
        <v>0</v>
      </c>
    </row>
    <row r="274" spans="1:10">
      <c r="A274" s="1370">
        <v>42248</v>
      </c>
      <c r="B274" s="1371">
        <v>15</v>
      </c>
      <c r="C274" s="1372" t="s">
        <v>246</v>
      </c>
      <c r="D274" s="1373" t="s">
        <v>248</v>
      </c>
      <c r="E274" s="1369"/>
      <c r="G274" s="1373">
        <v>0</v>
      </c>
      <c r="H274" s="1371"/>
      <c r="I274" s="1053" t="s">
        <v>244</v>
      </c>
      <c r="J274" s="1369">
        <v>0</v>
      </c>
    </row>
    <row r="275" spans="1:10">
      <c r="A275" s="1370">
        <v>42248</v>
      </c>
      <c r="B275" s="1371">
        <v>50</v>
      </c>
      <c r="C275" s="1372" t="s">
        <v>246</v>
      </c>
      <c r="D275" s="1373" t="s">
        <v>1535</v>
      </c>
      <c r="E275" s="1369"/>
      <c r="G275" s="1373" t="s">
        <v>339</v>
      </c>
      <c r="H275" s="1371"/>
      <c r="I275" s="1053" t="s">
        <v>244</v>
      </c>
      <c r="J275" s="1369">
        <v>0</v>
      </c>
    </row>
    <row r="276" spans="1:10">
      <c r="A276" s="1370">
        <v>42248</v>
      </c>
      <c r="B276" s="1371">
        <v>10</v>
      </c>
      <c r="C276" s="1372" t="s">
        <v>246</v>
      </c>
      <c r="D276" s="1373" t="s">
        <v>1005</v>
      </c>
      <c r="E276" s="1369"/>
      <c r="G276" s="1373" t="s">
        <v>339</v>
      </c>
      <c r="H276" s="1371"/>
      <c r="I276" s="1053" t="s">
        <v>244</v>
      </c>
      <c r="J276" s="1369">
        <v>0</v>
      </c>
    </row>
    <row r="277" spans="1:10">
      <c r="A277" s="1370">
        <v>42248</v>
      </c>
      <c r="B277" s="1371">
        <v>5</v>
      </c>
      <c r="C277" s="1372" t="s">
        <v>246</v>
      </c>
      <c r="D277" s="1373" t="s">
        <v>1316</v>
      </c>
      <c r="E277" s="1369"/>
      <c r="G277" s="1373" t="s">
        <v>339</v>
      </c>
      <c r="H277" s="1371"/>
      <c r="I277" s="1053" t="s">
        <v>244</v>
      </c>
      <c r="J277" s="1369">
        <v>0</v>
      </c>
    </row>
    <row r="278" spans="1:10">
      <c r="A278" s="1370">
        <v>42248</v>
      </c>
      <c r="B278" s="1371">
        <v>10</v>
      </c>
      <c r="C278" s="1372" t="s">
        <v>246</v>
      </c>
      <c r="D278" s="1373" t="s">
        <v>1422</v>
      </c>
      <c r="E278" s="1369"/>
      <c r="G278" s="1373" t="s">
        <v>339</v>
      </c>
      <c r="H278" s="1371"/>
      <c r="I278" s="1053" t="s">
        <v>244</v>
      </c>
      <c r="J278" s="1369">
        <v>0</v>
      </c>
    </row>
    <row r="279" spans="1:10">
      <c r="A279" s="1370">
        <v>42248</v>
      </c>
      <c r="B279" s="1371">
        <v>50</v>
      </c>
      <c r="C279" s="1372" t="s">
        <v>246</v>
      </c>
      <c r="D279" s="1373" t="s">
        <v>754</v>
      </c>
      <c r="E279" s="1369"/>
      <c r="G279" s="1373" t="s">
        <v>339</v>
      </c>
      <c r="H279" s="1371"/>
      <c r="I279" s="1053" t="s">
        <v>244</v>
      </c>
      <c r="J279" s="1369">
        <v>0</v>
      </c>
    </row>
    <row r="280" spans="1:10">
      <c r="A280" s="1370">
        <v>42248</v>
      </c>
      <c r="B280" s="1371">
        <v>40</v>
      </c>
      <c r="C280" s="1372" t="s">
        <v>246</v>
      </c>
      <c r="D280" s="1373" t="s">
        <v>1825</v>
      </c>
      <c r="E280" s="1369"/>
      <c r="G280" s="1373" t="s">
        <v>339</v>
      </c>
      <c r="H280" s="1371"/>
      <c r="I280" s="1053" t="s">
        <v>244</v>
      </c>
      <c r="J280" s="1369">
        <v>0</v>
      </c>
    </row>
    <row r="281" spans="1:10">
      <c r="A281" s="1370">
        <v>42248</v>
      </c>
      <c r="B281" s="1371">
        <v>10</v>
      </c>
      <c r="C281" s="1372" t="s">
        <v>246</v>
      </c>
      <c r="D281" s="1373" t="s">
        <v>1796</v>
      </c>
      <c r="E281" s="1369"/>
      <c r="G281" s="1373" t="s">
        <v>339</v>
      </c>
      <c r="H281" s="1371"/>
      <c r="I281" s="1053" t="s">
        <v>244</v>
      </c>
      <c r="J281" s="1369">
        <v>0</v>
      </c>
    </row>
    <row r="282" spans="1:10">
      <c r="A282" s="1370">
        <v>42248</v>
      </c>
      <c r="B282" s="1371">
        <v>20</v>
      </c>
      <c r="C282" s="1372" t="s">
        <v>246</v>
      </c>
      <c r="D282" s="1373" t="s">
        <v>787</v>
      </c>
      <c r="E282" s="1369"/>
      <c r="G282" s="1373" t="s">
        <v>339</v>
      </c>
      <c r="H282" s="1371"/>
      <c r="I282" s="1053" t="s">
        <v>244</v>
      </c>
      <c r="J282" s="1369">
        <v>0</v>
      </c>
    </row>
    <row r="283" spans="1:10">
      <c r="A283" s="1370">
        <v>42248</v>
      </c>
      <c r="B283" s="1371">
        <v>10</v>
      </c>
      <c r="C283" s="1372" t="s">
        <v>246</v>
      </c>
      <c r="D283" s="1373" t="s">
        <v>388</v>
      </c>
      <c r="E283" s="1369"/>
      <c r="G283" s="1373" t="s">
        <v>339</v>
      </c>
      <c r="H283" s="1371"/>
      <c r="I283" s="1053" t="s">
        <v>244</v>
      </c>
      <c r="J283" s="1369">
        <v>0</v>
      </c>
    </row>
    <row r="284" spans="1:10">
      <c r="A284" s="1370">
        <v>42248</v>
      </c>
      <c r="B284" s="1371">
        <v>100</v>
      </c>
      <c r="C284" s="1372" t="s">
        <v>246</v>
      </c>
      <c r="D284" s="1373" t="s">
        <v>1741</v>
      </c>
      <c r="E284" s="1369"/>
      <c r="G284" s="1373" t="s">
        <v>339</v>
      </c>
      <c r="H284" s="1371"/>
      <c r="I284" s="1053" t="s">
        <v>244</v>
      </c>
      <c r="J284" s="1369">
        <v>0</v>
      </c>
    </row>
    <row r="285" spans="1:10">
      <c r="A285" s="1370">
        <v>42248</v>
      </c>
      <c r="B285" s="1371">
        <v>180</v>
      </c>
      <c r="C285" s="1372" t="s">
        <v>246</v>
      </c>
      <c r="D285" s="1373" t="s">
        <v>287</v>
      </c>
      <c r="E285" s="1369"/>
      <c r="G285" s="1373" t="s">
        <v>339</v>
      </c>
      <c r="H285" s="1371"/>
      <c r="I285" s="1053" t="s">
        <v>244</v>
      </c>
      <c r="J285" s="1369">
        <v>0</v>
      </c>
    </row>
    <row r="286" spans="1:10">
      <c r="A286" s="1370">
        <v>42248</v>
      </c>
      <c r="B286" s="1371">
        <v>10</v>
      </c>
      <c r="C286" s="1372" t="s">
        <v>246</v>
      </c>
      <c r="D286" s="1373" t="s">
        <v>1838</v>
      </c>
      <c r="E286" s="1369"/>
      <c r="G286" s="1373">
        <v>0</v>
      </c>
      <c r="H286" s="1371"/>
      <c r="I286" s="1053" t="s">
        <v>244</v>
      </c>
      <c r="J286" s="1369">
        <v>0</v>
      </c>
    </row>
    <row r="287" spans="1:10">
      <c r="A287" s="1370">
        <v>42248</v>
      </c>
      <c r="B287" s="1371">
        <v>10</v>
      </c>
      <c r="C287" s="1372" t="s">
        <v>246</v>
      </c>
      <c r="D287" s="1373" t="s">
        <v>1867</v>
      </c>
      <c r="E287" s="1369"/>
      <c r="G287" s="1373" t="s">
        <v>339</v>
      </c>
      <c r="H287" s="1371"/>
      <c r="I287" s="1053" t="s">
        <v>244</v>
      </c>
      <c r="J287" s="1369">
        <v>0</v>
      </c>
    </row>
    <row r="288" spans="1:10">
      <c r="A288" s="1370">
        <v>42248</v>
      </c>
      <c r="B288" s="1371">
        <v>15</v>
      </c>
      <c r="C288" s="1372" t="s">
        <v>246</v>
      </c>
      <c r="D288" s="1373" t="s">
        <v>912</v>
      </c>
      <c r="E288" s="1369"/>
      <c r="G288" s="1373">
        <v>0</v>
      </c>
      <c r="H288" s="1371"/>
      <c r="I288" s="1053" t="s">
        <v>244</v>
      </c>
      <c r="J288" s="1369">
        <v>0</v>
      </c>
    </row>
    <row r="289" spans="1:10">
      <c r="A289" s="1370">
        <v>42248</v>
      </c>
      <c r="B289" s="1371">
        <v>10</v>
      </c>
      <c r="C289" s="1372" t="s">
        <v>246</v>
      </c>
      <c r="D289" s="1373" t="s">
        <v>371</v>
      </c>
      <c r="E289" s="1369"/>
      <c r="G289" s="1373" t="s">
        <v>339</v>
      </c>
      <c r="H289" s="1371"/>
      <c r="I289" s="1053" t="s">
        <v>244</v>
      </c>
      <c r="J289" s="1369">
        <v>0</v>
      </c>
    </row>
    <row r="290" spans="1:10">
      <c r="A290" s="1370">
        <v>42248</v>
      </c>
      <c r="B290" s="1371">
        <v>140</v>
      </c>
      <c r="C290" s="1372" t="s">
        <v>246</v>
      </c>
      <c r="D290" s="1373" t="s">
        <v>1063</v>
      </c>
      <c r="E290" s="1369"/>
      <c r="G290" s="1373">
        <v>0</v>
      </c>
      <c r="H290" s="1371"/>
      <c r="I290" s="1053" t="s">
        <v>244</v>
      </c>
      <c r="J290" s="1369">
        <v>0</v>
      </c>
    </row>
    <row r="291" spans="1:10">
      <c r="A291" s="1370">
        <v>42248</v>
      </c>
      <c r="B291" s="1371">
        <v>30</v>
      </c>
      <c r="C291" s="1372" t="s">
        <v>246</v>
      </c>
      <c r="D291" s="1373" t="s">
        <v>250</v>
      </c>
      <c r="E291" s="1369"/>
      <c r="G291" s="1373">
        <v>0</v>
      </c>
      <c r="H291" s="1371"/>
      <c r="I291" s="1053" t="s">
        <v>244</v>
      </c>
      <c r="J291" s="1369">
        <v>0</v>
      </c>
    </row>
    <row r="292" spans="1:10">
      <c r="A292" s="1370">
        <v>42248</v>
      </c>
      <c r="B292" s="1371">
        <v>5</v>
      </c>
      <c r="C292" s="1372" t="s">
        <v>246</v>
      </c>
      <c r="D292" s="1373" t="s">
        <v>1395</v>
      </c>
      <c r="E292" s="1369"/>
      <c r="G292" s="1373" t="s">
        <v>339</v>
      </c>
      <c r="H292" s="1371"/>
      <c r="I292" s="1053" t="s">
        <v>244</v>
      </c>
      <c r="J292" s="1369">
        <v>0</v>
      </c>
    </row>
    <row r="293" spans="1:10">
      <c r="A293" s="1370">
        <v>42248</v>
      </c>
      <c r="B293" s="1371">
        <v>10</v>
      </c>
      <c r="C293" s="1372" t="s">
        <v>246</v>
      </c>
      <c r="D293" s="1373" t="s">
        <v>369</v>
      </c>
      <c r="E293" s="1369"/>
      <c r="G293" s="1373">
        <v>0</v>
      </c>
      <c r="H293" s="1371"/>
      <c r="I293" s="1053" t="s">
        <v>244</v>
      </c>
      <c r="J293" s="1369">
        <v>0</v>
      </c>
    </row>
    <row r="294" spans="1:10">
      <c r="A294" s="1370">
        <v>42248</v>
      </c>
      <c r="B294" s="1371">
        <v>30</v>
      </c>
      <c r="C294" s="1372" t="s">
        <v>246</v>
      </c>
      <c r="D294" s="1373" t="s">
        <v>1648</v>
      </c>
      <c r="E294" s="1369"/>
      <c r="G294" s="1373" t="s">
        <v>339</v>
      </c>
      <c r="H294" s="1371"/>
      <c r="I294" s="1053" t="s">
        <v>244</v>
      </c>
      <c r="J294" s="1369">
        <v>0</v>
      </c>
    </row>
    <row r="295" spans="1:10">
      <c r="A295" s="1370">
        <v>42248</v>
      </c>
      <c r="B295" s="1371">
        <v>20</v>
      </c>
      <c r="C295" s="1372" t="s">
        <v>246</v>
      </c>
      <c r="D295" s="1373" t="s">
        <v>1813</v>
      </c>
      <c r="E295" s="1369"/>
      <c r="G295" s="1373" t="s">
        <v>339</v>
      </c>
      <c r="H295" s="1371"/>
      <c r="I295" s="1053" t="s">
        <v>244</v>
      </c>
      <c r="J295" s="1369">
        <v>0</v>
      </c>
    </row>
    <row r="296" spans="1:10">
      <c r="A296" s="1370">
        <v>42248</v>
      </c>
      <c r="B296" s="1371">
        <v>5</v>
      </c>
      <c r="C296" s="1372" t="s">
        <v>246</v>
      </c>
      <c r="D296" s="1373" t="s">
        <v>1598</v>
      </c>
      <c r="E296" s="1369"/>
      <c r="G296" s="1373" t="s">
        <v>339</v>
      </c>
      <c r="H296" s="1371"/>
      <c r="I296" s="1053" t="s">
        <v>244</v>
      </c>
      <c r="J296" s="1369">
        <v>0</v>
      </c>
    </row>
    <row r="297" spans="1:10">
      <c r="A297" s="1370">
        <v>42248</v>
      </c>
      <c r="B297" s="1371">
        <v>5</v>
      </c>
      <c r="C297" s="1372" t="s">
        <v>246</v>
      </c>
      <c r="D297" s="1373" t="s">
        <v>1368</v>
      </c>
      <c r="E297" s="1369"/>
      <c r="G297" s="1373" t="s">
        <v>339</v>
      </c>
      <c r="H297" s="1371"/>
      <c r="I297" s="1053" t="s">
        <v>244</v>
      </c>
      <c r="J297" s="1369">
        <v>0</v>
      </c>
    </row>
    <row r="298" spans="1:10">
      <c r="A298" s="1370">
        <v>42248</v>
      </c>
      <c r="B298" s="1371">
        <v>10</v>
      </c>
      <c r="C298" s="1372" t="s">
        <v>246</v>
      </c>
      <c r="D298" s="1373" t="s">
        <v>1697</v>
      </c>
      <c r="E298" s="1369"/>
      <c r="G298" s="1373" t="s">
        <v>339</v>
      </c>
      <c r="H298" s="1371"/>
      <c r="I298" s="1053" t="s">
        <v>244</v>
      </c>
      <c r="J298" s="1369">
        <v>0</v>
      </c>
    </row>
    <row r="299" spans="1:10">
      <c r="A299" s="1370">
        <v>42248</v>
      </c>
      <c r="B299" s="1371">
        <v>25</v>
      </c>
      <c r="C299" s="1372" t="s">
        <v>246</v>
      </c>
      <c r="D299" s="1373" t="s">
        <v>1700</v>
      </c>
      <c r="E299" s="1369"/>
      <c r="G299" s="1373" t="s">
        <v>339</v>
      </c>
      <c r="H299" s="1371"/>
      <c r="I299" s="1053" t="s">
        <v>244</v>
      </c>
      <c r="J299" s="1369">
        <v>0</v>
      </c>
    </row>
    <row r="300" spans="1:10">
      <c r="A300" s="1370">
        <v>42248</v>
      </c>
      <c r="B300" s="1371">
        <v>50</v>
      </c>
      <c r="C300" s="1372" t="s">
        <v>246</v>
      </c>
      <c r="D300" s="1373" t="s">
        <v>1839</v>
      </c>
      <c r="E300" s="1369"/>
      <c r="G300" s="1373" t="s">
        <v>1842</v>
      </c>
      <c r="H300" s="1371"/>
      <c r="I300" s="1053" t="s">
        <v>244</v>
      </c>
      <c r="J300" s="1369">
        <v>0</v>
      </c>
    </row>
    <row r="301" spans="1:10">
      <c r="A301" s="1370">
        <v>42248</v>
      </c>
      <c r="B301" s="1371">
        <v>50</v>
      </c>
      <c r="C301" s="1372" t="s">
        <v>246</v>
      </c>
      <c r="D301" s="1373" t="s">
        <v>997</v>
      </c>
      <c r="E301" s="1369"/>
      <c r="G301" s="1373" t="s">
        <v>339</v>
      </c>
      <c r="H301" s="1371"/>
      <c r="I301" s="1053" t="s">
        <v>244</v>
      </c>
      <c r="J301" s="1369">
        <v>0</v>
      </c>
    </row>
    <row r="302" spans="1:10">
      <c r="A302" s="1370">
        <v>42248</v>
      </c>
      <c r="B302" s="1371">
        <v>5</v>
      </c>
      <c r="C302" s="1372" t="s">
        <v>246</v>
      </c>
      <c r="D302" s="1373" t="s">
        <v>1743</v>
      </c>
      <c r="E302" s="1369"/>
      <c r="G302" s="1373">
        <v>0</v>
      </c>
      <c r="H302" s="1371"/>
      <c r="I302" s="1053" t="s">
        <v>244</v>
      </c>
      <c r="J302" s="1369">
        <v>0</v>
      </c>
    </row>
    <row r="303" spans="1:10">
      <c r="A303" s="1370">
        <v>42248</v>
      </c>
      <c r="B303" s="1371">
        <v>10</v>
      </c>
      <c r="C303" s="1372" t="s">
        <v>246</v>
      </c>
      <c r="D303" s="1373" t="s">
        <v>1704</v>
      </c>
      <c r="E303" s="1369"/>
      <c r="G303" s="1373" t="s">
        <v>339</v>
      </c>
      <c r="H303" s="1371"/>
      <c r="I303" s="1053" t="s">
        <v>244</v>
      </c>
      <c r="J303" s="1369">
        <v>0</v>
      </c>
    </row>
    <row r="304" spans="1:10">
      <c r="A304" s="1370">
        <v>42248</v>
      </c>
      <c r="B304" s="1371">
        <v>280</v>
      </c>
      <c r="C304" s="1372" t="s">
        <v>246</v>
      </c>
      <c r="D304" s="1373" t="s">
        <v>1854</v>
      </c>
      <c r="E304" s="1369"/>
      <c r="G304" s="1373" t="s">
        <v>1855</v>
      </c>
      <c r="H304" s="1371"/>
      <c r="I304" s="1053" t="s">
        <v>244</v>
      </c>
      <c r="J304" s="1369">
        <v>0</v>
      </c>
    </row>
    <row r="305" spans="1:10">
      <c r="A305" s="1370">
        <v>42248</v>
      </c>
      <c r="B305" s="1371">
        <v>10</v>
      </c>
      <c r="C305" s="1372" t="s">
        <v>246</v>
      </c>
      <c r="D305" s="1373" t="s">
        <v>1857</v>
      </c>
      <c r="E305" s="1369"/>
      <c r="G305" s="1373">
        <v>0</v>
      </c>
      <c r="H305" s="1371"/>
      <c r="I305" s="1053" t="s">
        <v>244</v>
      </c>
      <c r="J305" s="1369">
        <v>0</v>
      </c>
    </row>
    <row r="306" spans="1:10">
      <c r="A306" s="1370">
        <v>42248</v>
      </c>
      <c r="B306" s="1371">
        <v>10</v>
      </c>
      <c r="C306" s="1372" t="s">
        <v>246</v>
      </c>
      <c r="D306" s="1373" t="s">
        <v>1585</v>
      </c>
      <c r="E306" s="1369"/>
      <c r="G306" s="1373" t="s">
        <v>339</v>
      </c>
      <c r="H306" s="1371"/>
      <c r="I306" s="1053" t="s">
        <v>244</v>
      </c>
      <c r="J306" s="1369">
        <v>0</v>
      </c>
    </row>
    <row r="307" spans="1:10">
      <c r="A307" s="1370">
        <v>42248</v>
      </c>
      <c r="B307" s="1371">
        <v>50</v>
      </c>
      <c r="C307" s="1372" t="s">
        <v>246</v>
      </c>
      <c r="D307" s="1373" t="s">
        <v>424</v>
      </c>
      <c r="E307" s="1369"/>
      <c r="G307" s="1373" t="s">
        <v>339</v>
      </c>
      <c r="H307" s="1371"/>
      <c r="I307" s="1053" t="s">
        <v>244</v>
      </c>
      <c r="J307" s="1369">
        <v>0</v>
      </c>
    </row>
    <row r="308" spans="1:10">
      <c r="A308" s="1370">
        <v>42248</v>
      </c>
      <c r="B308" s="1371">
        <v>31.25</v>
      </c>
      <c r="C308" s="1372" t="s">
        <v>246</v>
      </c>
      <c r="D308" s="1373" t="s">
        <v>1291</v>
      </c>
      <c r="E308" s="1369"/>
      <c r="G308" s="1373" t="s">
        <v>339</v>
      </c>
      <c r="H308" s="1371"/>
      <c r="I308" s="1053" t="s">
        <v>244</v>
      </c>
      <c r="J308" s="1369">
        <v>0</v>
      </c>
    </row>
    <row r="309" spans="1:10">
      <c r="A309" s="1370">
        <v>42248</v>
      </c>
      <c r="B309" s="1371">
        <v>100</v>
      </c>
      <c r="C309" s="1372" t="s">
        <v>246</v>
      </c>
      <c r="D309" s="1373" t="s">
        <v>1769</v>
      </c>
      <c r="E309" s="1369"/>
      <c r="G309" s="1373" t="s">
        <v>339</v>
      </c>
      <c r="H309" s="1371"/>
      <c r="I309" s="1053" t="s">
        <v>244</v>
      </c>
      <c r="J309" s="1369">
        <v>0</v>
      </c>
    </row>
    <row r="310" spans="1:10">
      <c r="A310" s="1370">
        <v>42248</v>
      </c>
      <c r="B310" s="1371">
        <v>20</v>
      </c>
      <c r="C310" s="1372" t="s">
        <v>246</v>
      </c>
      <c r="D310" s="1373" t="s">
        <v>1028</v>
      </c>
      <c r="E310" s="1369"/>
      <c r="G310" s="1373" t="s">
        <v>339</v>
      </c>
      <c r="H310" s="1371"/>
      <c r="I310" s="1053" t="s">
        <v>244</v>
      </c>
      <c r="J310" s="1369">
        <v>0</v>
      </c>
    </row>
    <row r="311" spans="1:10">
      <c r="A311" s="1370">
        <v>42248</v>
      </c>
      <c r="B311" s="1371">
        <v>20</v>
      </c>
      <c r="C311" s="1372" t="s">
        <v>246</v>
      </c>
      <c r="D311" s="1373" t="s">
        <v>1868</v>
      </c>
      <c r="E311" s="1369"/>
      <c r="G311" s="1373" t="s">
        <v>339</v>
      </c>
      <c r="H311" s="1371"/>
      <c r="I311" s="1053" t="s">
        <v>244</v>
      </c>
      <c r="J311" s="1369">
        <v>0</v>
      </c>
    </row>
    <row r="312" spans="1:10">
      <c r="A312" s="1370">
        <v>42248</v>
      </c>
      <c r="B312" s="1371">
        <v>103</v>
      </c>
      <c r="C312" s="1372" t="s">
        <v>246</v>
      </c>
      <c r="D312" s="1373" t="s">
        <v>1534</v>
      </c>
      <c r="E312" s="1369"/>
      <c r="G312" s="1373">
        <v>0</v>
      </c>
      <c r="H312" s="1371"/>
      <c r="I312" s="1053" t="s">
        <v>244</v>
      </c>
      <c r="J312" s="1369">
        <v>0</v>
      </c>
    </row>
    <row r="313" spans="1:10">
      <c r="A313" s="1370">
        <v>42248</v>
      </c>
      <c r="B313" s="1371">
        <v>20</v>
      </c>
      <c r="C313" s="1372" t="s">
        <v>246</v>
      </c>
      <c r="D313" s="1373" t="s">
        <v>1393</v>
      </c>
      <c r="E313" s="1369"/>
      <c r="G313" s="1373" t="s">
        <v>339</v>
      </c>
      <c r="H313" s="1371"/>
      <c r="I313" s="1053" t="s">
        <v>244</v>
      </c>
      <c r="J313" s="1369">
        <v>0</v>
      </c>
    </row>
    <row r="314" spans="1:10">
      <c r="A314" s="1370">
        <v>42248</v>
      </c>
      <c r="B314" s="1371">
        <v>30</v>
      </c>
      <c r="C314" s="1372" t="s">
        <v>246</v>
      </c>
      <c r="D314" s="1373" t="s">
        <v>1040</v>
      </c>
      <c r="E314" s="1369"/>
      <c r="G314" s="1373" t="s">
        <v>339</v>
      </c>
      <c r="H314" s="1371"/>
      <c r="I314" s="1053" t="s">
        <v>244</v>
      </c>
      <c r="J314" s="1369">
        <v>0</v>
      </c>
    </row>
    <row r="315" spans="1:10">
      <c r="A315" s="1370">
        <v>42248</v>
      </c>
      <c r="B315" s="1371">
        <v>25</v>
      </c>
      <c r="C315" s="1372" t="s">
        <v>246</v>
      </c>
      <c r="D315" s="1373" t="s">
        <v>1603</v>
      </c>
      <c r="E315" s="1369"/>
      <c r="G315" s="1373" t="s">
        <v>339</v>
      </c>
      <c r="H315" s="1371"/>
      <c r="I315" s="1053" t="s">
        <v>244</v>
      </c>
      <c r="J315" s="1369">
        <v>0</v>
      </c>
    </row>
    <row r="316" spans="1:10">
      <c r="A316" s="1370">
        <v>42248</v>
      </c>
      <c r="B316" s="1371">
        <v>20</v>
      </c>
      <c r="C316" s="1372" t="s">
        <v>246</v>
      </c>
      <c r="D316" s="1373" t="s">
        <v>951</v>
      </c>
      <c r="E316" s="1369"/>
      <c r="G316" s="1373" t="s">
        <v>339</v>
      </c>
      <c r="H316" s="1371"/>
      <c r="I316" s="1053" t="s">
        <v>244</v>
      </c>
      <c r="J316" s="1369">
        <v>0</v>
      </c>
    </row>
    <row r="317" spans="1:10">
      <c r="A317" s="1370">
        <v>42248</v>
      </c>
      <c r="B317" s="1371">
        <v>10</v>
      </c>
      <c r="C317" s="1372" t="s">
        <v>246</v>
      </c>
      <c r="D317" s="1373" t="s">
        <v>1795</v>
      </c>
      <c r="E317" s="1369"/>
      <c r="G317" s="1373" t="s">
        <v>339</v>
      </c>
      <c r="H317" s="1371"/>
      <c r="I317" s="1053" t="s">
        <v>244</v>
      </c>
      <c r="J317" s="1369">
        <v>0</v>
      </c>
    </row>
    <row r="318" spans="1:10">
      <c r="A318" s="1370">
        <v>42248</v>
      </c>
      <c r="B318" s="1371">
        <v>300</v>
      </c>
      <c r="C318" s="1372" t="s">
        <v>246</v>
      </c>
      <c r="D318" s="1373" t="s">
        <v>911</v>
      </c>
      <c r="E318" s="1369"/>
      <c r="G318" s="1373">
        <v>0</v>
      </c>
      <c r="H318" s="1371"/>
      <c r="I318" s="1053" t="s">
        <v>244</v>
      </c>
      <c r="J318" s="1369">
        <v>0</v>
      </c>
    </row>
    <row r="319" spans="1:10">
      <c r="A319" s="1370">
        <v>42248</v>
      </c>
      <c r="B319" s="1371">
        <v>10</v>
      </c>
      <c r="C319" s="1372" t="s">
        <v>246</v>
      </c>
      <c r="D319" s="1373" t="s">
        <v>993</v>
      </c>
      <c r="E319" s="1369"/>
      <c r="G319" s="1373" t="s">
        <v>339</v>
      </c>
      <c r="H319" s="1371"/>
      <c r="I319" s="1053" t="s">
        <v>244</v>
      </c>
      <c r="J319" s="1369">
        <v>0</v>
      </c>
    </row>
    <row r="320" spans="1:10">
      <c r="A320" s="1370">
        <v>42248</v>
      </c>
      <c r="B320" s="1371">
        <v>180</v>
      </c>
      <c r="C320" s="1372" t="s">
        <v>246</v>
      </c>
      <c r="D320" s="1373" t="s">
        <v>783</v>
      </c>
      <c r="E320" s="1369"/>
      <c r="G320" s="1373" t="s">
        <v>339</v>
      </c>
      <c r="H320" s="1371"/>
      <c r="I320" s="1053" t="s">
        <v>244</v>
      </c>
      <c r="J320" s="1369">
        <v>0</v>
      </c>
    </row>
    <row r="321" spans="1:10">
      <c r="A321" s="1370">
        <v>42248</v>
      </c>
      <c r="B321" s="1371">
        <v>5</v>
      </c>
      <c r="C321" s="1372" t="s">
        <v>246</v>
      </c>
      <c r="D321" s="1373" t="s">
        <v>1423</v>
      </c>
      <c r="E321" s="1369"/>
      <c r="G321" s="1373">
        <v>0</v>
      </c>
      <c r="H321" s="1371"/>
      <c r="I321" s="1053" t="s">
        <v>244</v>
      </c>
      <c r="J321" s="1369">
        <v>0</v>
      </c>
    </row>
    <row r="322" spans="1:10">
      <c r="A322" s="1370">
        <v>42248</v>
      </c>
      <c r="B322" s="1371">
        <v>15</v>
      </c>
      <c r="C322" s="1372" t="s">
        <v>246</v>
      </c>
      <c r="D322" s="1373" t="s">
        <v>753</v>
      </c>
      <c r="E322" s="1369"/>
      <c r="G322" s="1373" t="s">
        <v>339</v>
      </c>
      <c r="H322" s="1371"/>
      <c r="I322" s="1053" t="s">
        <v>244</v>
      </c>
      <c r="J322" s="1369">
        <v>0</v>
      </c>
    </row>
    <row r="323" spans="1:10">
      <c r="A323" s="1370">
        <v>42248</v>
      </c>
      <c r="B323" s="1371">
        <v>75</v>
      </c>
      <c r="C323" s="1372" t="s">
        <v>246</v>
      </c>
      <c r="D323" s="1373" t="s">
        <v>1003</v>
      </c>
      <c r="E323" s="1369"/>
      <c r="G323" s="1373" t="s">
        <v>339</v>
      </c>
      <c r="H323" s="1371"/>
      <c r="I323" s="1053" t="s">
        <v>244</v>
      </c>
      <c r="J323" s="1369">
        <v>0</v>
      </c>
    </row>
    <row r="324" spans="1:10">
      <c r="A324" s="1370">
        <v>42248</v>
      </c>
      <c r="B324" s="1371">
        <v>10</v>
      </c>
      <c r="C324" s="1372" t="s">
        <v>246</v>
      </c>
      <c r="D324" s="1373" t="s">
        <v>772</v>
      </c>
      <c r="E324" s="1369"/>
      <c r="G324" s="1373" t="s">
        <v>339</v>
      </c>
      <c r="H324" s="1371"/>
      <c r="I324" s="1053" t="s">
        <v>244</v>
      </c>
      <c r="J324" s="1369">
        <v>0</v>
      </c>
    </row>
    <row r="325" spans="1:10">
      <c r="A325" s="1370">
        <v>42248</v>
      </c>
      <c r="B325" s="1371">
        <v>50</v>
      </c>
      <c r="C325" s="1372" t="s">
        <v>246</v>
      </c>
      <c r="D325" s="1373" t="s">
        <v>1367</v>
      </c>
      <c r="E325" s="1369"/>
      <c r="G325" s="1373" t="s">
        <v>339</v>
      </c>
      <c r="H325" s="1371"/>
      <c r="I325" s="1053" t="s">
        <v>244</v>
      </c>
      <c r="J325" s="1369">
        <v>0</v>
      </c>
    </row>
    <row r="326" spans="1:10">
      <c r="A326" s="1370">
        <v>42248</v>
      </c>
      <c r="B326" s="1371">
        <v>10</v>
      </c>
      <c r="C326" s="1372" t="s">
        <v>246</v>
      </c>
      <c r="D326" s="1373" t="s">
        <v>1841</v>
      </c>
      <c r="E326" s="1369"/>
      <c r="G326" s="1373" t="s">
        <v>1855</v>
      </c>
      <c r="H326" s="1371"/>
      <c r="I326" s="1053" t="s">
        <v>244</v>
      </c>
      <c r="J326" s="1369">
        <v>0</v>
      </c>
    </row>
    <row r="327" spans="1:10">
      <c r="A327" s="1370">
        <v>42248</v>
      </c>
      <c r="B327" s="1371">
        <v>20</v>
      </c>
      <c r="C327" s="1372" t="s">
        <v>246</v>
      </c>
      <c r="D327" s="1373" t="s">
        <v>1599</v>
      </c>
      <c r="E327" s="1369"/>
      <c r="G327" s="1373" t="s">
        <v>339</v>
      </c>
      <c r="H327" s="1371"/>
      <c r="I327" s="1053" t="s">
        <v>244</v>
      </c>
      <c r="J327" s="1369">
        <v>0</v>
      </c>
    </row>
    <row r="328" spans="1:10">
      <c r="A328" s="1370">
        <v>42248</v>
      </c>
      <c r="B328" s="1371">
        <v>50</v>
      </c>
      <c r="C328" s="1372" t="s">
        <v>246</v>
      </c>
      <c r="D328" s="1373" t="s">
        <v>1376</v>
      </c>
      <c r="E328" s="1369"/>
      <c r="G328" s="1373">
        <v>0</v>
      </c>
      <c r="H328" s="1371"/>
      <c r="I328" s="1053" t="s">
        <v>244</v>
      </c>
      <c r="J328" s="1369">
        <v>0</v>
      </c>
    </row>
    <row r="329" spans="1:10">
      <c r="A329" s="1370">
        <v>42248</v>
      </c>
      <c r="B329" s="1371">
        <v>5</v>
      </c>
      <c r="C329" s="1372" t="s">
        <v>246</v>
      </c>
      <c r="D329" s="1373" t="s">
        <v>1649</v>
      </c>
      <c r="E329" s="1369"/>
      <c r="G329" s="1373" t="s">
        <v>339</v>
      </c>
      <c r="H329" s="1371"/>
      <c r="I329" s="1053" t="s">
        <v>244</v>
      </c>
      <c r="J329" s="1369">
        <v>0</v>
      </c>
    </row>
    <row r="330" spans="1:10">
      <c r="A330" s="1370">
        <v>42248</v>
      </c>
      <c r="B330" s="1371">
        <v>25</v>
      </c>
      <c r="C330" s="1372" t="s">
        <v>246</v>
      </c>
      <c r="D330" s="1373" t="s">
        <v>1516</v>
      </c>
      <c r="E330" s="1369"/>
      <c r="G330" s="1373" t="s">
        <v>339</v>
      </c>
      <c r="H330" s="1371"/>
      <c r="I330" s="1053" t="s">
        <v>244</v>
      </c>
      <c r="J330" s="1369">
        <v>0</v>
      </c>
    </row>
    <row r="331" spans="1:10">
      <c r="A331" s="1370">
        <v>42248</v>
      </c>
      <c r="B331" s="1371">
        <v>4</v>
      </c>
      <c r="C331" s="1372" t="s">
        <v>246</v>
      </c>
      <c r="D331" s="1373" t="s">
        <v>1366</v>
      </c>
      <c r="E331" s="1369"/>
      <c r="G331" s="1373" t="s">
        <v>339</v>
      </c>
      <c r="H331" s="1371"/>
      <c r="I331" s="1053" t="s">
        <v>244</v>
      </c>
      <c r="J331" s="1369">
        <v>0</v>
      </c>
    </row>
    <row r="332" spans="1:10">
      <c r="A332" s="1370">
        <v>42248</v>
      </c>
      <c r="B332" s="1371">
        <v>25</v>
      </c>
      <c r="C332" s="1372" t="s">
        <v>246</v>
      </c>
      <c r="D332" s="1373" t="s">
        <v>1668</v>
      </c>
      <c r="E332" s="1369"/>
      <c r="G332" s="1373" t="s">
        <v>339</v>
      </c>
      <c r="H332" s="1371"/>
      <c r="I332" s="1053" t="s">
        <v>244</v>
      </c>
      <c r="J332" s="1369">
        <v>0</v>
      </c>
    </row>
    <row r="333" spans="1:10">
      <c r="A333" s="1370">
        <v>42248</v>
      </c>
      <c r="B333" s="1371">
        <v>15</v>
      </c>
      <c r="C333" s="1372" t="s">
        <v>246</v>
      </c>
      <c r="D333" s="1373" t="s">
        <v>280</v>
      </c>
      <c r="E333" s="1369"/>
      <c r="G333" s="1373" t="s">
        <v>339</v>
      </c>
      <c r="H333" s="1371"/>
      <c r="I333" s="1053" t="s">
        <v>244</v>
      </c>
      <c r="J333" s="1369">
        <v>0</v>
      </c>
    </row>
    <row r="334" spans="1:10">
      <c r="A334" s="1370">
        <v>42248</v>
      </c>
      <c r="B334" s="1371">
        <v>274</v>
      </c>
      <c r="C334" s="1372" t="s">
        <v>246</v>
      </c>
      <c r="D334" s="1373" t="s">
        <v>344</v>
      </c>
      <c r="E334" s="1369"/>
      <c r="G334" s="1373" t="s">
        <v>339</v>
      </c>
      <c r="H334" s="1371"/>
      <c r="I334" s="1053" t="s">
        <v>244</v>
      </c>
      <c r="J334" s="1369">
        <v>0</v>
      </c>
    </row>
    <row r="335" spans="1:10">
      <c r="A335" s="1370">
        <v>42248</v>
      </c>
      <c r="B335" s="1371">
        <v>10</v>
      </c>
      <c r="C335" s="1372" t="s">
        <v>246</v>
      </c>
      <c r="D335" s="1373" t="s">
        <v>1274</v>
      </c>
      <c r="E335" s="1369"/>
      <c r="G335" s="1373">
        <v>0</v>
      </c>
      <c r="H335" s="1371"/>
      <c r="I335" s="1053" t="s">
        <v>244</v>
      </c>
      <c r="J335" s="1369">
        <v>0</v>
      </c>
    </row>
    <row r="336" spans="1:10">
      <c r="A336" s="1370">
        <v>42248</v>
      </c>
      <c r="B336" s="1371">
        <v>10</v>
      </c>
      <c r="C336" s="1372" t="s">
        <v>246</v>
      </c>
      <c r="D336" s="1373" t="s">
        <v>1001</v>
      </c>
      <c r="E336" s="1369"/>
      <c r="G336" s="1373" t="s">
        <v>339</v>
      </c>
      <c r="H336" s="1371"/>
      <c r="I336" s="1053" t="s">
        <v>244</v>
      </c>
      <c r="J336" s="1369">
        <v>0</v>
      </c>
    </row>
    <row r="337" spans="1:10">
      <c r="A337" s="1370">
        <v>42248</v>
      </c>
      <c r="B337" s="1371">
        <v>50</v>
      </c>
      <c r="C337" s="1372" t="s">
        <v>246</v>
      </c>
      <c r="D337" s="1373" t="s">
        <v>998</v>
      </c>
      <c r="E337" s="1369"/>
      <c r="G337" s="1373" t="s">
        <v>339</v>
      </c>
      <c r="H337" s="1371"/>
      <c r="I337" s="1053" t="s">
        <v>244</v>
      </c>
      <c r="J337" s="1369">
        <v>0</v>
      </c>
    </row>
    <row r="338" spans="1:10">
      <c r="A338" s="1370">
        <v>42248</v>
      </c>
      <c r="B338" s="1371">
        <v>50</v>
      </c>
      <c r="C338" s="1372" t="s">
        <v>246</v>
      </c>
      <c r="D338" s="1373" t="s">
        <v>995</v>
      </c>
      <c r="E338" s="1369"/>
      <c r="G338" s="1373" t="s">
        <v>339</v>
      </c>
      <c r="H338" s="1371"/>
      <c r="I338" s="1053" t="s">
        <v>244</v>
      </c>
      <c r="J338" s="1369">
        <v>0</v>
      </c>
    </row>
    <row r="339" spans="1:10">
      <c r="A339" s="1370">
        <v>42248</v>
      </c>
      <c r="B339" s="1371">
        <v>50</v>
      </c>
      <c r="C339" s="1372" t="s">
        <v>246</v>
      </c>
      <c r="D339" s="1373" t="s">
        <v>252</v>
      </c>
      <c r="E339" s="1369"/>
      <c r="G339" s="1373" t="s">
        <v>339</v>
      </c>
      <c r="H339" s="1371"/>
      <c r="I339" s="1053" t="s">
        <v>244</v>
      </c>
      <c r="J339" s="1369">
        <v>0</v>
      </c>
    </row>
    <row r="340" spans="1:10">
      <c r="A340" s="1370">
        <v>42248</v>
      </c>
      <c r="B340" s="1371">
        <v>30</v>
      </c>
      <c r="C340" s="1372" t="s">
        <v>246</v>
      </c>
      <c r="D340" s="1373" t="s">
        <v>751</v>
      </c>
      <c r="E340" s="1369"/>
      <c r="G340" s="1373" t="s">
        <v>339</v>
      </c>
      <c r="H340" s="1371"/>
      <c r="I340" s="1053" t="s">
        <v>244</v>
      </c>
      <c r="J340" s="1369">
        <v>0</v>
      </c>
    </row>
    <row r="341" spans="1:10">
      <c r="A341" s="1370">
        <v>42248</v>
      </c>
      <c r="B341" s="1371">
        <v>5</v>
      </c>
      <c r="C341" s="1372" t="s">
        <v>246</v>
      </c>
      <c r="D341" s="1373" t="s">
        <v>1669</v>
      </c>
      <c r="E341" s="1369"/>
      <c r="G341" s="1373" t="s">
        <v>339</v>
      </c>
      <c r="H341" s="1371"/>
      <c r="I341" s="1053" t="s">
        <v>244</v>
      </c>
      <c r="J341" s="1369">
        <v>0</v>
      </c>
    </row>
    <row r="342" spans="1:10">
      <c r="A342" s="1370">
        <v>42248</v>
      </c>
      <c r="B342" s="1371">
        <v>10</v>
      </c>
      <c r="C342" s="1372" t="s">
        <v>246</v>
      </c>
      <c r="D342" s="1373" t="s">
        <v>1027</v>
      </c>
      <c r="E342" s="1369"/>
      <c r="G342" s="1373" t="s">
        <v>339</v>
      </c>
      <c r="H342" s="1371"/>
      <c r="I342" s="1053" t="s">
        <v>244</v>
      </c>
      <c r="J342" s="1369">
        <v>0</v>
      </c>
    </row>
    <row r="343" spans="1:10">
      <c r="A343" s="1370">
        <v>42248</v>
      </c>
      <c r="B343" s="1371">
        <v>50</v>
      </c>
      <c r="C343" s="1372" t="s">
        <v>246</v>
      </c>
      <c r="D343" s="1373" t="s">
        <v>1482</v>
      </c>
      <c r="E343" s="1369"/>
      <c r="G343" s="1373" t="s">
        <v>339</v>
      </c>
      <c r="H343" s="1371"/>
      <c r="I343" s="1053" t="s">
        <v>244</v>
      </c>
      <c r="J343" s="1369">
        <v>0</v>
      </c>
    </row>
    <row r="344" spans="1:10">
      <c r="A344" s="1370">
        <v>42248</v>
      </c>
      <c r="B344" s="1371">
        <v>6</v>
      </c>
      <c r="C344" s="1372" t="s">
        <v>246</v>
      </c>
      <c r="D344" s="1373" t="s">
        <v>1840</v>
      </c>
      <c r="E344" s="1369"/>
      <c r="G344" s="1373">
        <v>0</v>
      </c>
      <c r="H344" s="1371"/>
      <c r="I344" s="1053" t="s">
        <v>244</v>
      </c>
      <c r="J344" s="1369">
        <v>0</v>
      </c>
    </row>
    <row r="345" spans="1:10">
      <c r="A345" s="1370">
        <v>42248</v>
      </c>
      <c r="B345" s="1371">
        <v>342.53</v>
      </c>
      <c r="C345" s="1372" t="s">
        <v>246</v>
      </c>
      <c r="D345" s="1373" t="s">
        <v>1869</v>
      </c>
      <c r="E345" s="1369"/>
      <c r="G345" s="1373">
        <v>0</v>
      </c>
      <c r="H345" s="1371"/>
      <c r="I345" s="1053" t="s">
        <v>244</v>
      </c>
      <c r="J345" s="1369">
        <v>0</v>
      </c>
    </row>
    <row r="346" spans="1:10">
      <c r="A346" s="1370">
        <v>42249</v>
      </c>
      <c r="B346" s="1371">
        <v>10</v>
      </c>
      <c r="C346" s="1372" t="s">
        <v>246</v>
      </c>
      <c r="D346" s="1373" t="s">
        <v>1819</v>
      </c>
      <c r="E346" s="1369"/>
      <c r="G346" s="1373">
        <v>0</v>
      </c>
      <c r="H346" s="1371"/>
      <c r="I346" s="1053" t="s">
        <v>244</v>
      </c>
      <c r="J346" s="1369">
        <v>0</v>
      </c>
    </row>
    <row r="347" spans="1:10">
      <c r="A347" s="1370">
        <v>42249</v>
      </c>
      <c r="B347" s="1371">
        <v>75</v>
      </c>
      <c r="C347" s="1372" t="s">
        <v>246</v>
      </c>
      <c r="D347" s="1373" t="s">
        <v>308</v>
      </c>
      <c r="E347" s="1369"/>
      <c r="G347" s="1373" t="s">
        <v>339</v>
      </c>
      <c r="H347" s="1371"/>
      <c r="I347" s="1053" t="s">
        <v>244</v>
      </c>
      <c r="J347" s="1369">
        <v>0</v>
      </c>
    </row>
    <row r="348" spans="1:10">
      <c r="A348" s="1370">
        <v>42249</v>
      </c>
      <c r="B348" s="1371">
        <v>100</v>
      </c>
      <c r="C348" s="1372" t="s">
        <v>246</v>
      </c>
      <c r="D348" s="1373" t="s">
        <v>1455</v>
      </c>
      <c r="E348" s="1369"/>
      <c r="G348" s="1373" t="s">
        <v>339</v>
      </c>
      <c r="H348" s="1371"/>
      <c r="I348" s="1053" t="s">
        <v>244</v>
      </c>
      <c r="J348" s="1369">
        <v>0</v>
      </c>
    </row>
    <row r="349" spans="1:10">
      <c r="A349" s="1370">
        <v>42249</v>
      </c>
      <c r="B349" s="1371">
        <v>3</v>
      </c>
      <c r="C349" s="1372" t="s">
        <v>246</v>
      </c>
      <c r="D349" s="1373" t="s">
        <v>426</v>
      </c>
      <c r="E349" s="1369"/>
      <c r="G349" s="1373">
        <v>0</v>
      </c>
      <c r="H349" s="1371"/>
      <c r="I349" s="1053" t="s">
        <v>244</v>
      </c>
      <c r="J349" s="1369">
        <v>0</v>
      </c>
    </row>
    <row r="350" spans="1:10">
      <c r="A350" s="1370">
        <v>42249</v>
      </c>
      <c r="B350" s="1371">
        <v>20</v>
      </c>
      <c r="C350" s="1372" t="s">
        <v>246</v>
      </c>
      <c r="D350" s="1373" t="s">
        <v>999</v>
      </c>
      <c r="E350" s="1369"/>
      <c r="G350" s="1373" t="s">
        <v>339</v>
      </c>
      <c r="H350" s="1371"/>
      <c r="I350" s="1053" t="s">
        <v>244</v>
      </c>
      <c r="J350" s="1369">
        <v>0</v>
      </c>
    </row>
    <row r="351" spans="1:10">
      <c r="A351" s="1370">
        <v>42249</v>
      </c>
      <c r="B351" s="1371">
        <v>125</v>
      </c>
      <c r="C351" s="1372" t="s">
        <v>246</v>
      </c>
      <c r="D351" s="1373" t="s">
        <v>1429</v>
      </c>
      <c r="E351" s="1369"/>
      <c r="G351" s="1373" t="s">
        <v>339</v>
      </c>
      <c r="H351" s="1371"/>
      <c r="I351" s="1053" t="s">
        <v>244</v>
      </c>
      <c r="J351" s="1369">
        <v>0</v>
      </c>
    </row>
    <row r="352" spans="1:10">
      <c r="A352" s="1370">
        <v>42249</v>
      </c>
      <c r="B352" s="1371">
        <v>20</v>
      </c>
      <c r="C352" s="1372" t="s">
        <v>246</v>
      </c>
      <c r="D352" s="1373" t="s">
        <v>254</v>
      </c>
      <c r="E352" s="1369"/>
      <c r="G352" s="1373" t="s">
        <v>339</v>
      </c>
      <c r="H352" s="1371"/>
      <c r="I352" s="1053" t="s">
        <v>244</v>
      </c>
      <c r="J352" s="1369">
        <v>0</v>
      </c>
    </row>
    <row r="353" spans="1:10">
      <c r="A353" s="1370">
        <v>42249</v>
      </c>
      <c r="B353" s="1371">
        <v>5</v>
      </c>
      <c r="C353" s="1372" t="s">
        <v>246</v>
      </c>
      <c r="D353" s="1373" t="s">
        <v>1775</v>
      </c>
      <c r="E353" s="1369"/>
      <c r="G353" s="1373">
        <v>0</v>
      </c>
      <c r="H353" s="1371"/>
      <c r="I353" s="1053" t="s">
        <v>244</v>
      </c>
      <c r="J353" s="1369">
        <v>0</v>
      </c>
    </row>
    <row r="354" spans="1:10">
      <c r="A354" s="1370">
        <v>42249</v>
      </c>
      <c r="B354" s="1371">
        <v>10</v>
      </c>
      <c r="C354" s="1372" t="s">
        <v>246</v>
      </c>
      <c r="D354" s="1373" t="s">
        <v>317</v>
      </c>
      <c r="E354" s="1369"/>
      <c r="G354" s="1373" t="s">
        <v>339</v>
      </c>
      <c r="H354" s="1371"/>
      <c r="I354" s="1053" t="s">
        <v>244</v>
      </c>
      <c r="J354" s="1369">
        <v>0</v>
      </c>
    </row>
    <row r="355" spans="1:10">
      <c r="A355" s="1370">
        <v>42249</v>
      </c>
      <c r="B355" s="1371">
        <v>10</v>
      </c>
      <c r="C355" s="1372" t="s">
        <v>246</v>
      </c>
      <c r="D355" s="1373" t="s">
        <v>1369</v>
      </c>
      <c r="E355" s="1369"/>
      <c r="G355" s="1373" t="s">
        <v>339</v>
      </c>
      <c r="H355" s="1371"/>
      <c r="I355" s="1053" t="s">
        <v>244</v>
      </c>
      <c r="J355" s="1369">
        <v>0</v>
      </c>
    </row>
    <row r="356" spans="1:10">
      <c r="A356" s="1370">
        <v>42249</v>
      </c>
      <c r="B356" s="1371">
        <v>50</v>
      </c>
      <c r="C356" s="1372" t="s">
        <v>246</v>
      </c>
      <c r="D356" s="1373" t="s">
        <v>1843</v>
      </c>
      <c r="E356" s="1369"/>
      <c r="G356" s="1373" t="s">
        <v>339</v>
      </c>
      <c r="H356" s="1371"/>
      <c r="I356" s="1053" t="s">
        <v>244</v>
      </c>
      <c r="J356" s="1369">
        <v>0</v>
      </c>
    </row>
    <row r="357" spans="1:10">
      <c r="A357" s="1370">
        <v>42250</v>
      </c>
      <c r="B357" s="1371">
        <v>10</v>
      </c>
      <c r="C357" s="1372" t="s">
        <v>246</v>
      </c>
      <c r="D357" s="1373" t="s">
        <v>276</v>
      </c>
      <c r="E357" s="1369"/>
      <c r="G357" s="1373">
        <v>0</v>
      </c>
      <c r="H357" s="1371"/>
      <c r="I357" s="1053" t="s">
        <v>244</v>
      </c>
      <c r="J357" s="1369">
        <v>0</v>
      </c>
    </row>
    <row r="358" spans="1:10">
      <c r="A358" s="1370">
        <v>42250</v>
      </c>
      <c r="B358" s="1371">
        <v>20</v>
      </c>
      <c r="C358" s="1372" t="s">
        <v>246</v>
      </c>
      <c r="D358" s="1373" t="s">
        <v>387</v>
      </c>
      <c r="E358" s="1369"/>
      <c r="G358" s="1373">
        <v>0</v>
      </c>
      <c r="H358" s="1371"/>
      <c r="I358" s="1053" t="s">
        <v>244</v>
      </c>
      <c r="J358" s="1369">
        <v>0</v>
      </c>
    </row>
    <row r="359" spans="1:10">
      <c r="A359" s="1370">
        <v>42250</v>
      </c>
      <c r="B359" s="1371">
        <v>250</v>
      </c>
      <c r="C359" s="1372" t="s">
        <v>246</v>
      </c>
      <c r="D359" s="1373" t="s">
        <v>778</v>
      </c>
      <c r="E359" s="1369"/>
      <c r="G359" s="1373" t="s">
        <v>339</v>
      </c>
      <c r="H359" s="1371"/>
      <c r="I359" s="1053" t="s">
        <v>244</v>
      </c>
      <c r="J359" s="1369">
        <v>0</v>
      </c>
    </row>
    <row r="360" spans="1:10">
      <c r="A360" s="1370">
        <v>42250</v>
      </c>
      <c r="B360" s="1371">
        <v>5</v>
      </c>
      <c r="C360" s="1372" t="s">
        <v>246</v>
      </c>
      <c r="D360" s="1373" t="s">
        <v>1773</v>
      </c>
      <c r="E360" s="1369"/>
      <c r="G360" s="1373" t="s">
        <v>339</v>
      </c>
      <c r="H360" s="1371"/>
      <c r="I360" s="1053" t="s">
        <v>244</v>
      </c>
      <c r="J360" s="1369">
        <v>0</v>
      </c>
    </row>
    <row r="361" spans="1:10">
      <c r="A361" s="1370">
        <v>42250</v>
      </c>
      <c r="B361" s="1371">
        <v>10</v>
      </c>
      <c r="C361" s="1372" t="s">
        <v>246</v>
      </c>
      <c r="D361" s="1373" t="s">
        <v>1318</v>
      </c>
      <c r="E361" s="1369"/>
      <c r="G361" s="1373">
        <v>0</v>
      </c>
      <c r="H361" s="1371"/>
      <c r="I361" s="1053" t="s">
        <v>244</v>
      </c>
      <c r="J361" s="1369">
        <v>0</v>
      </c>
    </row>
    <row r="362" spans="1:10">
      <c r="A362" s="1370">
        <v>42250</v>
      </c>
      <c r="B362" s="1371">
        <v>50</v>
      </c>
      <c r="C362" s="1372" t="s">
        <v>246</v>
      </c>
      <c r="D362" s="1373" t="s">
        <v>1105</v>
      </c>
      <c r="E362" s="1369"/>
      <c r="G362" s="1373" t="s">
        <v>339</v>
      </c>
      <c r="H362" s="1371"/>
      <c r="I362" s="1053" t="s">
        <v>244</v>
      </c>
      <c r="J362" s="1369">
        <v>0</v>
      </c>
    </row>
    <row r="363" spans="1:10">
      <c r="A363" s="1370">
        <v>42250</v>
      </c>
      <c r="B363" s="1371">
        <v>50</v>
      </c>
      <c r="C363" s="1372" t="s">
        <v>246</v>
      </c>
      <c r="D363" s="1373" t="s">
        <v>1537</v>
      </c>
      <c r="E363" s="1369"/>
      <c r="G363" s="1373" t="s">
        <v>339</v>
      </c>
      <c r="H363" s="1371"/>
      <c r="I363" s="1053" t="s">
        <v>244</v>
      </c>
      <c r="J363" s="1369">
        <v>0</v>
      </c>
    </row>
    <row r="364" spans="1:10">
      <c r="A364" s="1370">
        <v>42250</v>
      </c>
      <c r="B364" s="1371">
        <v>5</v>
      </c>
      <c r="C364" s="1372" t="s">
        <v>246</v>
      </c>
      <c r="D364" s="1373" t="s">
        <v>1657</v>
      </c>
      <c r="E364" s="1369"/>
      <c r="G364" s="1373" t="s">
        <v>339</v>
      </c>
      <c r="H364" s="1371"/>
      <c r="I364" s="1053" t="s">
        <v>244</v>
      </c>
      <c r="J364" s="1369">
        <v>0</v>
      </c>
    </row>
    <row r="365" spans="1:10">
      <c r="A365" s="1370">
        <v>42250</v>
      </c>
      <c r="B365" s="1371">
        <v>10</v>
      </c>
      <c r="C365" s="1372" t="s">
        <v>246</v>
      </c>
      <c r="D365" s="1373" t="s">
        <v>1294</v>
      </c>
      <c r="E365" s="1369"/>
      <c r="G365" s="1373">
        <v>0</v>
      </c>
      <c r="H365" s="1371"/>
      <c r="I365" s="1053" t="s">
        <v>244</v>
      </c>
      <c r="J365" s="1369">
        <v>0</v>
      </c>
    </row>
    <row r="366" spans="1:10">
      <c r="A366" s="1370">
        <v>42250</v>
      </c>
      <c r="B366" s="1371">
        <v>30</v>
      </c>
      <c r="C366" s="1372" t="s">
        <v>246</v>
      </c>
      <c r="D366" s="1373" t="s">
        <v>1746</v>
      </c>
      <c r="E366" s="1369"/>
      <c r="G366" s="1373" t="s">
        <v>339</v>
      </c>
      <c r="H366" s="1371"/>
      <c r="I366" s="1053" t="s">
        <v>244</v>
      </c>
      <c r="J366" s="1369">
        <v>0</v>
      </c>
    </row>
    <row r="367" spans="1:10">
      <c r="A367" s="1370">
        <v>42251</v>
      </c>
      <c r="B367" s="1371">
        <v>50</v>
      </c>
      <c r="C367" s="1372" t="s">
        <v>1087</v>
      </c>
      <c r="D367" s="1373" t="s">
        <v>1088</v>
      </c>
      <c r="E367" s="1369"/>
      <c r="G367" s="1373">
        <v>0</v>
      </c>
      <c r="H367" s="1371"/>
      <c r="I367" s="1053" t="s">
        <v>244</v>
      </c>
      <c r="J367" s="1369">
        <v>0</v>
      </c>
    </row>
    <row r="368" spans="1:10">
      <c r="A368" s="1370">
        <v>42251</v>
      </c>
      <c r="B368" s="1371">
        <v>30</v>
      </c>
      <c r="C368" s="1372" t="s">
        <v>1087</v>
      </c>
      <c r="D368" s="1373" t="s">
        <v>1088</v>
      </c>
      <c r="E368" s="1369"/>
      <c r="G368" s="1373">
        <v>0</v>
      </c>
      <c r="H368" s="1371"/>
      <c r="I368" s="1053"/>
      <c r="J368" s="1369"/>
    </row>
    <row r="369" spans="1:10">
      <c r="A369" s="1370">
        <v>42251</v>
      </c>
      <c r="B369" s="1371">
        <v>10</v>
      </c>
      <c r="C369" s="1372" t="s">
        <v>1087</v>
      </c>
      <c r="D369" s="1373" t="s">
        <v>1362</v>
      </c>
      <c r="E369" s="1369"/>
      <c r="G369" s="1373">
        <v>0</v>
      </c>
      <c r="H369" s="1371"/>
      <c r="I369" s="1053"/>
      <c r="J369" s="1369"/>
    </row>
    <row r="370" spans="1:10">
      <c r="A370" s="1370">
        <v>42251</v>
      </c>
      <c r="B370" s="1371">
        <v>15</v>
      </c>
      <c r="C370" s="1372" t="s">
        <v>1087</v>
      </c>
      <c r="D370" s="1373" t="s">
        <v>1088</v>
      </c>
      <c r="E370" s="1369"/>
      <c r="G370" s="1373">
        <v>0</v>
      </c>
      <c r="H370" s="1371"/>
      <c r="I370" s="1053"/>
      <c r="J370" s="1369"/>
    </row>
    <row r="371" spans="1:10">
      <c r="A371" s="1370">
        <v>42251</v>
      </c>
      <c r="B371" s="1371">
        <v>100</v>
      </c>
      <c r="C371" s="1372" t="s">
        <v>1087</v>
      </c>
      <c r="D371" s="1373" t="s">
        <v>1093</v>
      </c>
      <c r="E371" s="1369"/>
      <c r="G371" s="1373">
        <v>0</v>
      </c>
      <c r="H371" s="1371"/>
      <c r="I371" s="1053"/>
      <c r="J371" s="1369"/>
    </row>
    <row r="372" spans="1:10">
      <c r="A372" s="1370">
        <v>42251</v>
      </c>
      <c r="B372" s="1371">
        <v>50</v>
      </c>
      <c r="C372" s="1372">
        <v>103751</v>
      </c>
      <c r="D372" s="1373" t="s">
        <v>1870</v>
      </c>
      <c r="E372" s="1369"/>
      <c r="G372" s="1373">
        <v>0</v>
      </c>
      <c r="H372" s="1371"/>
      <c r="I372" s="1053"/>
      <c r="J372" s="1369"/>
    </row>
    <row r="373" spans="1:10">
      <c r="A373" s="1370">
        <v>42251</v>
      </c>
      <c r="B373" s="1371">
        <v>50</v>
      </c>
      <c r="C373" s="1372">
        <v>103751</v>
      </c>
      <c r="D373" s="1373" t="s">
        <v>1871</v>
      </c>
      <c r="E373" s="1369"/>
      <c r="G373" s="1373">
        <v>0</v>
      </c>
      <c r="H373" s="1371"/>
      <c r="I373" s="1053"/>
      <c r="J373" s="1369"/>
    </row>
    <row r="374" spans="1:10">
      <c r="A374" s="1370">
        <v>42251</v>
      </c>
      <c r="B374" s="1371">
        <v>20</v>
      </c>
      <c r="C374" s="1372">
        <v>103751</v>
      </c>
      <c r="D374" s="1373" t="s">
        <v>971</v>
      </c>
      <c r="E374" s="1369"/>
      <c r="G374" s="1373">
        <v>0</v>
      </c>
      <c r="H374" s="1371"/>
      <c r="I374" s="1053"/>
      <c r="J374" s="1369"/>
    </row>
    <row r="375" spans="1:10">
      <c r="A375" s="1370">
        <v>42251</v>
      </c>
      <c r="B375" s="1371">
        <v>5</v>
      </c>
      <c r="C375" s="1372" t="s">
        <v>246</v>
      </c>
      <c r="D375" s="1373" t="s">
        <v>1678</v>
      </c>
      <c r="E375" s="1369"/>
      <c r="G375" s="1373">
        <v>0</v>
      </c>
      <c r="H375" s="1371"/>
      <c r="I375" s="1053"/>
      <c r="J375" s="1369"/>
    </row>
    <row r="376" spans="1:10">
      <c r="A376" s="1370">
        <v>42251</v>
      </c>
      <c r="B376" s="1371">
        <v>2.5</v>
      </c>
      <c r="C376" s="1372" t="s">
        <v>246</v>
      </c>
      <c r="D376" s="1373" t="s">
        <v>1572</v>
      </c>
      <c r="E376" s="1369"/>
      <c r="G376" s="1373">
        <v>0</v>
      </c>
      <c r="H376" s="1371"/>
      <c r="I376" s="1053"/>
      <c r="J376" s="1369"/>
    </row>
    <row r="377" spans="1:10">
      <c r="A377" s="1370">
        <v>42251</v>
      </c>
      <c r="B377" s="1371">
        <v>10</v>
      </c>
      <c r="C377" s="1372" t="s">
        <v>246</v>
      </c>
      <c r="D377" s="1373" t="s">
        <v>1705</v>
      </c>
      <c r="E377" s="1369"/>
      <c r="G377" s="1373" t="s">
        <v>339</v>
      </c>
      <c r="H377" s="1371"/>
      <c r="I377" s="1053"/>
      <c r="J377" s="1369"/>
    </row>
    <row r="378" spans="1:10">
      <c r="A378" s="1370">
        <v>42251</v>
      </c>
      <c r="B378" s="1371">
        <v>10</v>
      </c>
      <c r="C378" s="1372" t="s">
        <v>246</v>
      </c>
      <c r="D378" s="1373" t="s">
        <v>1296</v>
      </c>
      <c r="E378" s="1369"/>
      <c r="G378" s="1373" t="s">
        <v>339</v>
      </c>
      <c r="H378" s="1371"/>
      <c r="I378" s="1053"/>
      <c r="J378" s="1369"/>
    </row>
    <row r="379" spans="1:10">
      <c r="A379" s="1370">
        <v>42251</v>
      </c>
      <c r="B379" s="1371">
        <v>10</v>
      </c>
      <c r="C379" s="1372" t="s">
        <v>246</v>
      </c>
      <c r="D379" s="1373" t="s">
        <v>1604</v>
      </c>
      <c r="E379" s="1369"/>
      <c r="G379" s="1373" t="s">
        <v>339</v>
      </c>
      <c r="H379" s="1371"/>
      <c r="I379" s="1053"/>
      <c r="J379" s="1369"/>
    </row>
    <row r="380" spans="1:10">
      <c r="A380" s="1370">
        <v>42254</v>
      </c>
      <c r="B380" s="1371">
        <v>50</v>
      </c>
      <c r="C380" s="1372" t="s">
        <v>246</v>
      </c>
      <c r="D380" s="1373" t="s">
        <v>1237</v>
      </c>
      <c r="E380" s="1369"/>
      <c r="G380" s="1373" t="s">
        <v>339</v>
      </c>
      <c r="H380" s="1371"/>
      <c r="I380" s="1053"/>
      <c r="J380" s="1369"/>
    </row>
    <row r="381" spans="1:10">
      <c r="A381" s="1370">
        <v>42254</v>
      </c>
      <c r="B381" s="1371">
        <v>100</v>
      </c>
      <c r="C381" s="1372" t="s">
        <v>246</v>
      </c>
      <c r="D381" s="1373" t="s">
        <v>1030</v>
      </c>
      <c r="E381" s="1369"/>
      <c r="G381" s="1373">
        <v>0</v>
      </c>
      <c r="H381" s="1371"/>
      <c r="I381" s="1053"/>
      <c r="J381" s="1369"/>
    </row>
    <row r="382" spans="1:10">
      <c r="A382" s="1370">
        <v>42254</v>
      </c>
      <c r="B382" s="1371">
        <v>6</v>
      </c>
      <c r="C382" s="1372" t="s">
        <v>246</v>
      </c>
      <c r="D382" s="1373" t="s">
        <v>310</v>
      </c>
      <c r="E382" s="1369"/>
      <c r="G382" s="1373" t="s">
        <v>339</v>
      </c>
      <c r="H382" s="1371"/>
      <c r="I382" s="1053"/>
      <c r="J382" s="1369"/>
    </row>
    <row r="383" spans="1:10">
      <c r="A383" s="1370">
        <v>42254</v>
      </c>
      <c r="B383" s="1371">
        <v>100</v>
      </c>
      <c r="C383" s="1372" t="s">
        <v>246</v>
      </c>
      <c r="D383" s="1373" t="s">
        <v>1000</v>
      </c>
      <c r="E383" s="1369"/>
      <c r="G383" s="1373" t="s">
        <v>339</v>
      </c>
      <c r="H383" s="1371"/>
      <c r="I383" s="1053"/>
      <c r="J383" s="1369"/>
    </row>
    <row r="384" spans="1:10">
      <c r="A384" s="1370">
        <v>42254</v>
      </c>
      <c r="B384" s="1371">
        <v>130</v>
      </c>
      <c r="C384" s="1372" t="s">
        <v>246</v>
      </c>
      <c r="D384" s="1373" t="s">
        <v>967</v>
      </c>
      <c r="E384" s="1369"/>
      <c r="G384" s="1373" t="s">
        <v>339</v>
      </c>
      <c r="H384" s="1371"/>
      <c r="I384" s="1053"/>
      <c r="J384" s="1369"/>
    </row>
    <row r="385" spans="1:10">
      <c r="A385" s="1370">
        <v>42254</v>
      </c>
      <c r="B385" s="1371">
        <v>15</v>
      </c>
      <c r="C385" s="1372" t="s">
        <v>246</v>
      </c>
      <c r="D385" s="1373" t="s">
        <v>306</v>
      </c>
      <c r="E385" s="1369"/>
      <c r="G385" s="1373" t="s">
        <v>339</v>
      </c>
      <c r="H385" s="1371"/>
      <c r="I385" s="1053"/>
      <c r="J385" s="1369"/>
    </row>
    <row r="386" spans="1:10">
      <c r="A386" s="1370">
        <v>42254</v>
      </c>
      <c r="B386" s="1371">
        <v>50</v>
      </c>
      <c r="C386" s="1372" t="s">
        <v>246</v>
      </c>
      <c r="D386" s="1373" t="s">
        <v>1753</v>
      </c>
      <c r="E386" s="1369"/>
      <c r="G386" s="1373" t="s">
        <v>339</v>
      </c>
      <c r="H386" s="1371"/>
      <c r="I386" s="1053"/>
      <c r="J386" s="1369"/>
    </row>
    <row r="387" spans="1:10">
      <c r="A387" s="1370">
        <v>42254</v>
      </c>
      <c r="B387" s="1371">
        <v>1170.3699999999999</v>
      </c>
      <c r="C387" s="1372" t="s">
        <v>246</v>
      </c>
      <c r="D387" s="1373" t="s">
        <v>1872</v>
      </c>
      <c r="E387" s="1369"/>
      <c r="G387" s="1373">
        <v>0</v>
      </c>
      <c r="H387" s="1371"/>
      <c r="I387" s="1053"/>
      <c r="J387" s="1369"/>
    </row>
    <row r="388" spans="1:10">
      <c r="A388" s="1370">
        <v>42255</v>
      </c>
      <c r="B388" s="1371">
        <v>20</v>
      </c>
      <c r="C388" s="1372" t="s">
        <v>1087</v>
      </c>
      <c r="D388" s="1373" t="s">
        <v>1363</v>
      </c>
      <c r="E388" s="1369"/>
      <c r="G388" s="1373">
        <v>0</v>
      </c>
      <c r="H388" s="1371"/>
      <c r="I388" s="1053"/>
      <c r="J388" s="1369"/>
    </row>
    <row r="389" spans="1:10">
      <c r="A389" s="1370">
        <v>42255</v>
      </c>
      <c r="B389" s="1371">
        <v>10</v>
      </c>
      <c r="C389" s="1372" t="s">
        <v>246</v>
      </c>
      <c r="D389" s="1373" t="s">
        <v>1567</v>
      </c>
      <c r="E389" s="1369"/>
      <c r="G389" s="1373" t="s">
        <v>339</v>
      </c>
      <c r="H389" s="1371"/>
      <c r="I389" s="1053"/>
      <c r="J389" s="1369"/>
    </row>
    <row r="390" spans="1:10">
      <c r="A390" s="1370">
        <v>42256</v>
      </c>
      <c r="B390" s="1371">
        <v>56.8</v>
      </c>
      <c r="C390" s="1372" t="s">
        <v>246</v>
      </c>
      <c r="D390" s="1373" t="s">
        <v>429</v>
      </c>
      <c r="E390" s="1369"/>
      <c r="G390" s="1373">
        <v>0</v>
      </c>
      <c r="H390" s="1371"/>
      <c r="I390" s="1053"/>
      <c r="J390" s="1369"/>
    </row>
    <row r="391" spans="1:10">
      <c r="A391" s="1370">
        <v>42256</v>
      </c>
      <c r="B391" s="1371">
        <v>325.3</v>
      </c>
      <c r="C391" s="1372" t="s">
        <v>246</v>
      </c>
      <c r="D391" s="1373" t="s">
        <v>429</v>
      </c>
      <c r="E391" s="1369"/>
      <c r="G391" s="1373">
        <v>0</v>
      </c>
      <c r="H391" s="1371"/>
      <c r="I391" s="1053"/>
      <c r="J391" s="1369"/>
    </row>
    <row r="392" spans="1:10">
      <c r="A392" s="1370">
        <v>42256</v>
      </c>
      <c r="B392" s="1371">
        <v>12.5</v>
      </c>
      <c r="C392" s="1372" t="s">
        <v>246</v>
      </c>
      <c r="D392" s="1373" t="s">
        <v>429</v>
      </c>
      <c r="E392" s="1369"/>
      <c r="G392" s="1373">
        <v>0</v>
      </c>
      <c r="H392" s="1371"/>
      <c r="I392" s="1053"/>
      <c r="J392" s="1369"/>
    </row>
    <row r="393" spans="1:10">
      <c r="A393" s="1370">
        <v>42257</v>
      </c>
      <c r="B393" s="1371">
        <v>500</v>
      </c>
      <c r="C393" s="1372" t="s">
        <v>1087</v>
      </c>
      <c r="D393" s="1373" t="s">
        <v>1873</v>
      </c>
      <c r="E393" s="1369"/>
      <c r="G393" s="1373">
        <v>0</v>
      </c>
      <c r="H393" s="1371"/>
      <c r="I393" s="1053"/>
      <c r="J393" s="1369"/>
    </row>
    <row r="394" spans="1:10">
      <c r="A394" s="1370">
        <v>42257</v>
      </c>
      <c r="B394" s="1371">
        <v>100</v>
      </c>
      <c r="C394" s="1372" t="s">
        <v>1087</v>
      </c>
      <c r="D394" s="1373" t="s">
        <v>1088</v>
      </c>
      <c r="E394" s="1369"/>
      <c r="G394" s="1373">
        <v>0</v>
      </c>
      <c r="H394" s="1371"/>
      <c r="I394" s="1053"/>
      <c r="J394" s="1369"/>
    </row>
    <row r="395" spans="1:10">
      <c r="A395" s="1370">
        <v>42257</v>
      </c>
      <c r="B395" s="1371">
        <v>15</v>
      </c>
      <c r="C395" s="1372" t="s">
        <v>1087</v>
      </c>
      <c r="D395" s="1373" t="s">
        <v>1096</v>
      </c>
      <c r="E395" s="1369"/>
      <c r="G395" s="1373">
        <v>0</v>
      </c>
      <c r="H395" s="1371"/>
      <c r="I395" s="1053"/>
      <c r="J395" s="1369"/>
    </row>
    <row r="396" spans="1:10">
      <c r="A396" s="1370">
        <v>42257</v>
      </c>
      <c r="B396" s="1371">
        <v>40</v>
      </c>
      <c r="C396" s="1372" t="s">
        <v>246</v>
      </c>
      <c r="D396" s="1373" t="s">
        <v>1282</v>
      </c>
      <c r="E396" s="1369"/>
      <c r="G396" s="1373">
        <v>0</v>
      </c>
      <c r="H396" s="1371"/>
      <c r="I396" s="1053"/>
      <c r="J396" s="1369"/>
    </row>
    <row r="397" spans="1:10">
      <c r="A397" s="1370">
        <v>42257</v>
      </c>
      <c r="B397" s="1371">
        <v>230</v>
      </c>
      <c r="C397" s="1372" t="s">
        <v>246</v>
      </c>
      <c r="D397" s="1373" t="s">
        <v>920</v>
      </c>
      <c r="E397" s="1369"/>
      <c r="G397" s="1373" t="s">
        <v>339</v>
      </c>
      <c r="H397" s="1371"/>
      <c r="I397" s="1053"/>
      <c r="J397" s="1369"/>
    </row>
    <row r="398" spans="1:10">
      <c r="A398" s="1370">
        <v>42257</v>
      </c>
      <c r="B398" s="1371">
        <v>5</v>
      </c>
      <c r="C398" s="1372" t="s">
        <v>246</v>
      </c>
      <c r="D398" s="1373" t="s">
        <v>1256</v>
      </c>
      <c r="E398" s="1369"/>
      <c r="G398" s="1373" t="s">
        <v>339</v>
      </c>
      <c r="H398" s="1371"/>
      <c r="I398" s="1053"/>
      <c r="J398" s="1369"/>
    </row>
    <row r="399" spans="1:10">
      <c r="A399" s="1370">
        <v>42257</v>
      </c>
      <c r="B399" s="1371">
        <v>10</v>
      </c>
      <c r="C399" s="1372" t="s">
        <v>246</v>
      </c>
      <c r="D399" s="1373" t="s">
        <v>1779</v>
      </c>
      <c r="E399" s="1369"/>
      <c r="G399" s="1373" t="s">
        <v>339</v>
      </c>
      <c r="H399" s="1371"/>
      <c r="I399" s="1053"/>
      <c r="J399" s="1369"/>
    </row>
    <row r="400" spans="1:10">
      <c r="A400" s="1370">
        <v>42258</v>
      </c>
      <c r="B400" s="1371">
        <v>11</v>
      </c>
      <c r="C400" s="1372" t="s">
        <v>1087</v>
      </c>
      <c r="D400" s="1373" t="s">
        <v>1874</v>
      </c>
      <c r="E400" s="1369"/>
      <c r="G400" s="1373">
        <v>0</v>
      </c>
      <c r="H400" s="1371"/>
      <c r="I400" s="1053"/>
      <c r="J400" s="1369"/>
    </row>
    <row r="401" spans="1:10">
      <c r="A401" s="1370">
        <v>42258</v>
      </c>
      <c r="B401" s="1371">
        <v>2.5</v>
      </c>
      <c r="C401" s="1372" t="s">
        <v>246</v>
      </c>
      <c r="D401" s="1373" t="s">
        <v>1572</v>
      </c>
      <c r="E401" s="1369"/>
      <c r="G401" s="1373">
        <v>0</v>
      </c>
      <c r="H401" s="1371"/>
      <c r="I401" s="1053"/>
      <c r="J401" s="1369"/>
    </row>
    <row r="402" spans="1:10">
      <c r="A402" s="1370">
        <v>42258</v>
      </c>
      <c r="B402" s="1371">
        <v>10</v>
      </c>
      <c r="C402" s="1372" t="s">
        <v>246</v>
      </c>
      <c r="D402" s="1373" t="s">
        <v>1656</v>
      </c>
      <c r="E402" s="1369"/>
      <c r="G402" s="1373" t="s">
        <v>339</v>
      </c>
      <c r="H402" s="1371"/>
      <c r="I402" s="1053"/>
      <c r="J402" s="1369"/>
    </row>
    <row r="403" spans="1:10">
      <c r="A403" s="1370">
        <v>42261</v>
      </c>
      <c r="B403" s="1371">
        <v>1282.6199999999999</v>
      </c>
      <c r="C403" s="1372" t="s">
        <v>246</v>
      </c>
      <c r="D403" s="1373" t="s">
        <v>1875</v>
      </c>
      <c r="E403" s="1369"/>
      <c r="G403" s="1373">
        <v>0</v>
      </c>
      <c r="H403" s="1371"/>
      <c r="I403" s="1053"/>
      <c r="J403" s="1369"/>
    </row>
    <row r="404" spans="1:10">
      <c r="A404" s="1370">
        <v>42261</v>
      </c>
      <c r="B404" s="1371">
        <v>10</v>
      </c>
      <c r="C404" s="1372" t="s">
        <v>246</v>
      </c>
      <c r="D404" s="1373" t="s">
        <v>1032</v>
      </c>
      <c r="E404" s="1369"/>
      <c r="G404" s="1373" t="s">
        <v>339</v>
      </c>
      <c r="H404" s="1371"/>
      <c r="I404" s="1053"/>
      <c r="J404" s="1369"/>
    </row>
    <row r="405" spans="1:10">
      <c r="A405" s="1370">
        <v>42261</v>
      </c>
      <c r="B405" s="1371">
        <v>35</v>
      </c>
      <c r="C405" s="1372" t="s">
        <v>246</v>
      </c>
      <c r="D405" s="1373" t="s">
        <v>1622</v>
      </c>
      <c r="E405" s="1369"/>
      <c r="G405" s="1373" t="s">
        <v>339</v>
      </c>
      <c r="H405" s="1371"/>
      <c r="I405" s="1053"/>
      <c r="J405" s="1369"/>
    </row>
    <row r="406" spans="1:10">
      <c r="A406" s="1370">
        <v>42261</v>
      </c>
      <c r="B406" s="1371">
        <v>193.66</v>
      </c>
      <c r="C406" s="1372" t="s">
        <v>246</v>
      </c>
      <c r="D406" s="1373" t="s">
        <v>1876</v>
      </c>
      <c r="E406" s="1369"/>
      <c r="G406" s="1373">
        <v>0</v>
      </c>
      <c r="H406" s="1371"/>
      <c r="I406" s="1053"/>
      <c r="J406" s="1369"/>
    </row>
    <row r="407" spans="1:10">
      <c r="A407" s="1370">
        <v>42262</v>
      </c>
      <c r="B407" s="1371">
        <v>10</v>
      </c>
      <c r="C407" s="1372" t="s">
        <v>1087</v>
      </c>
      <c r="D407" s="1373" t="s">
        <v>1088</v>
      </c>
      <c r="E407" s="1369"/>
      <c r="G407" s="1373">
        <v>0</v>
      </c>
      <c r="H407" s="1371"/>
      <c r="I407" s="1053"/>
      <c r="J407" s="1369"/>
    </row>
    <row r="408" spans="1:10">
      <c r="A408" s="1370">
        <v>42262</v>
      </c>
      <c r="B408" s="1371">
        <v>10</v>
      </c>
      <c r="C408" s="1372" t="s">
        <v>1087</v>
      </c>
      <c r="D408" s="1373" t="s">
        <v>1088</v>
      </c>
      <c r="E408" s="1369"/>
      <c r="G408" s="1373">
        <v>0</v>
      </c>
      <c r="H408" s="1371"/>
      <c r="I408" s="1053"/>
      <c r="J408" s="1369"/>
    </row>
    <row r="409" spans="1:10">
      <c r="A409" s="1370">
        <v>42262</v>
      </c>
      <c r="B409" s="1371">
        <v>3.42</v>
      </c>
      <c r="C409" s="1372" t="s">
        <v>246</v>
      </c>
      <c r="D409" s="1373" t="s">
        <v>1819</v>
      </c>
      <c r="E409" s="1369"/>
      <c r="G409" s="1373">
        <v>0</v>
      </c>
      <c r="H409" s="1371"/>
      <c r="I409" s="1053"/>
      <c r="J409" s="1369"/>
    </row>
    <row r="410" spans="1:10">
      <c r="A410" s="1370">
        <v>42262</v>
      </c>
      <c r="B410" s="1371">
        <v>272.95</v>
      </c>
      <c r="C410" s="1372" t="s">
        <v>246</v>
      </c>
      <c r="D410" s="1373" t="s">
        <v>1288</v>
      </c>
      <c r="E410" s="1369"/>
      <c r="G410" s="1373">
        <v>0</v>
      </c>
      <c r="H410" s="1371"/>
      <c r="I410" s="1053"/>
      <c r="J410" s="1369"/>
    </row>
    <row r="411" spans="1:10">
      <c r="A411" s="1370">
        <v>42262</v>
      </c>
      <c r="B411" s="1371">
        <v>379.92</v>
      </c>
      <c r="C411" s="1372" t="s">
        <v>246</v>
      </c>
      <c r="D411" s="1373" t="s">
        <v>1288</v>
      </c>
      <c r="E411" s="1369"/>
      <c r="G411" s="1373">
        <v>0</v>
      </c>
      <c r="H411" s="1371"/>
      <c r="I411" s="1053"/>
      <c r="J411" s="1369"/>
    </row>
    <row r="412" spans="1:10">
      <c r="A412" s="1370">
        <v>42262</v>
      </c>
      <c r="B412" s="1371">
        <v>10</v>
      </c>
      <c r="C412" s="1372" t="s">
        <v>246</v>
      </c>
      <c r="D412" s="1373" t="s">
        <v>1801</v>
      </c>
      <c r="E412" s="1369"/>
      <c r="G412" s="1373" t="s">
        <v>339</v>
      </c>
      <c r="H412" s="1371"/>
      <c r="I412" s="1053"/>
      <c r="J412" s="1369"/>
    </row>
    <row r="413" spans="1:10">
      <c r="A413" s="1370">
        <v>42262</v>
      </c>
      <c r="B413" s="1371">
        <v>30</v>
      </c>
      <c r="C413" s="1372" t="s">
        <v>246</v>
      </c>
      <c r="D413" s="1373" t="s">
        <v>1204</v>
      </c>
      <c r="E413" s="1369"/>
      <c r="G413" s="1373" t="s">
        <v>339</v>
      </c>
      <c r="H413" s="1371"/>
      <c r="I413" s="1053"/>
      <c r="J413" s="1369"/>
    </row>
    <row r="414" spans="1:10">
      <c r="A414" s="1370">
        <v>42262</v>
      </c>
      <c r="B414" s="1371">
        <v>5</v>
      </c>
      <c r="C414" s="1372" t="s">
        <v>246</v>
      </c>
      <c r="D414" s="1373" t="s">
        <v>968</v>
      </c>
      <c r="E414" s="1369"/>
      <c r="G414" s="1373" t="s">
        <v>339</v>
      </c>
      <c r="H414" s="1371"/>
      <c r="I414" s="1053"/>
      <c r="J414" s="1369"/>
    </row>
    <row r="415" spans="1:10">
      <c r="A415" s="1370">
        <v>42262</v>
      </c>
      <c r="B415" s="1371">
        <v>8.14</v>
      </c>
      <c r="C415" s="1372" t="s">
        <v>246</v>
      </c>
      <c r="D415" s="1373" t="s">
        <v>1716</v>
      </c>
      <c r="E415" s="1369"/>
      <c r="G415" s="1373">
        <v>0</v>
      </c>
      <c r="H415" s="1371"/>
      <c r="I415" s="1053"/>
      <c r="J415" s="1369"/>
    </row>
    <row r="416" spans="1:10">
      <c r="A416" s="1370">
        <v>42262</v>
      </c>
      <c r="B416" s="1371">
        <v>10</v>
      </c>
      <c r="C416" s="1372" t="s">
        <v>246</v>
      </c>
      <c r="D416" s="1373" t="s">
        <v>1616</v>
      </c>
      <c r="E416" s="1369"/>
      <c r="G416" s="1373" t="s">
        <v>339</v>
      </c>
      <c r="H416" s="1371"/>
      <c r="I416" s="1053"/>
      <c r="J416" s="1369"/>
    </row>
    <row r="417" spans="1:10">
      <c r="A417" s="1370">
        <v>42262</v>
      </c>
      <c r="B417" s="1371">
        <v>10</v>
      </c>
      <c r="C417" s="1372" t="s">
        <v>246</v>
      </c>
      <c r="D417" s="1373" t="s">
        <v>1467</v>
      </c>
      <c r="E417" s="1369"/>
      <c r="G417" s="1373" t="s">
        <v>339</v>
      </c>
      <c r="H417" s="1371"/>
      <c r="I417" s="1053"/>
      <c r="J417" s="1369"/>
    </row>
    <row r="418" spans="1:10">
      <c r="A418" s="1370">
        <v>42262</v>
      </c>
      <c r="B418" s="1371">
        <v>100</v>
      </c>
      <c r="C418" s="1372" t="s">
        <v>246</v>
      </c>
      <c r="D418" s="1373" t="s">
        <v>1381</v>
      </c>
      <c r="E418" s="1369"/>
      <c r="G418" s="1373" t="s">
        <v>339</v>
      </c>
      <c r="H418" s="1371"/>
      <c r="I418" s="1053"/>
      <c r="J418" s="1369"/>
    </row>
    <row r="419" spans="1:10">
      <c r="A419" s="1370">
        <v>42262</v>
      </c>
      <c r="B419" s="1371">
        <v>200</v>
      </c>
      <c r="C419" s="1372" t="s">
        <v>246</v>
      </c>
      <c r="D419" s="1373" t="s">
        <v>1339</v>
      </c>
      <c r="E419" s="1369"/>
      <c r="G419" s="1373">
        <v>0</v>
      </c>
      <c r="H419" s="1371"/>
      <c r="I419" s="1053"/>
      <c r="J419" s="1369"/>
    </row>
    <row r="420" spans="1:10">
      <c r="A420" s="1370">
        <v>42262</v>
      </c>
      <c r="B420" s="1371">
        <v>100</v>
      </c>
      <c r="C420" s="1372" t="s">
        <v>246</v>
      </c>
      <c r="D420" s="1373" t="s">
        <v>450</v>
      </c>
      <c r="E420" s="1369"/>
      <c r="G420" s="1373" t="s">
        <v>339</v>
      </c>
      <c r="H420" s="1371"/>
      <c r="I420" s="1053"/>
      <c r="J420" s="1369"/>
    </row>
    <row r="421" spans="1:10">
      <c r="A421" s="1370">
        <v>42262</v>
      </c>
      <c r="B421" s="1371">
        <v>100</v>
      </c>
      <c r="C421" s="1372" t="s">
        <v>246</v>
      </c>
      <c r="D421" s="1373" t="s">
        <v>1719</v>
      </c>
      <c r="E421" s="1369"/>
      <c r="G421" s="1373" t="s">
        <v>339</v>
      </c>
      <c r="H421" s="1371"/>
      <c r="I421" s="1053"/>
      <c r="J421" s="1369"/>
    </row>
    <row r="422" spans="1:10">
      <c r="A422" s="1370">
        <v>42262</v>
      </c>
      <c r="B422" s="1371">
        <v>100</v>
      </c>
      <c r="C422" s="1372" t="s">
        <v>246</v>
      </c>
      <c r="D422" s="1373" t="s">
        <v>292</v>
      </c>
      <c r="E422" s="1369"/>
      <c r="G422" s="1373" t="s">
        <v>339</v>
      </c>
      <c r="H422" s="1371"/>
      <c r="I422" s="1053"/>
      <c r="J422" s="1369"/>
    </row>
    <row r="423" spans="1:10">
      <c r="A423" s="1370">
        <v>42262</v>
      </c>
      <c r="B423" s="1371">
        <v>12.5</v>
      </c>
      <c r="C423" s="1372" t="s">
        <v>246</v>
      </c>
      <c r="D423" s="1373" t="s">
        <v>1717</v>
      </c>
      <c r="E423" s="1369"/>
      <c r="G423" s="1373" t="s">
        <v>339</v>
      </c>
      <c r="H423" s="1371"/>
      <c r="I423" s="1053"/>
      <c r="J423" s="1369"/>
    </row>
    <row r="424" spans="1:10">
      <c r="A424" s="1370">
        <v>42262</v>
      </c>
      <c r="B424" s="1371">
        <v>200</v>
      </c>
      <c r="C424" s="1372" t="s">
        <v>246</v>
      </c>
      <c r="D424" s="1373" t="s">
        <v>1406</v>
      </c>
      <c r="E424" s="1369"/>
      <c r="G424" s="1373" t="s">
        <v>339</v>
      </c>
      <c r="H424" s="1371"/>
      <c r="I424" s="1053"/>
      <c r="J424" s="1369"/>
    </row>
    <row r="425" spans="1:10">
      <c r="A425" s="1370">
        <v>42262</v>
      </c>
      <c r="B425" s="1371">
        <v>40</v>
      </c>
      <c r="C425" s="1372" t="s">
        <v>246</v>
      </c>
      <c r="D425" s="1373" t="s">
        <v>1405</v>
      </c>
      <c r="E425" s="1369"/>
      <c r="G425" s="1373">
        <v>0</v>
      </c>
      <c r="H425" s="1371"/>
      <c r="I425" s="1053"/>
      <c r="J425" s="1369"/>
    </row>
    <row r="426" spans="1:10">
      <c r="A426" s="1370">
        <v>42263</v>
      </c>
      <c r="B426" s="1371">
        <v>20</v>
      </c>
      <c r="C426" s="1372" t="s">
        <v>1087</v>
      </c>
      <c r="D426" s="1373" t="s">
        <v>1092</v>
      </c>
      <c r="E426" s="1369"/>
      <c r="G426" s="1373">
        <v>0</v>
      </c>
      <c r="H426" s="1371"/>
      <c r="I426" s="1053"/>
      <c r="J426" s="1369"/>
    </row>
    <row r="427" spans="1:10">
      <c r="A427" s="1370">
        <v>42263</v>
      </c>
      <c r="B427" s="1371">
        <v>100</v>
      </c>
      <c r="C427" s="1372">
        <v>103752</v>
      </c>
      <c r="D427" s="1373" t="s">
        <v>1877</v>
      </c>
      <c r="E427" s="1369"/>
      <c r="G427" s="1373">
        <v>0</v>
      </c>
      <c r="H427" s="1371"/>
      <c r="I427" s="1053"/>
      <c r="J427" s="1369"/>
    </row>
    <row r="428" spans="1:10">
      <c r="A428" s="1370">
        <v>42263</v>
      </c>
      <c r="B428" s="1371">
        <v>320</v>
      </c>
      <c r="C428" s="1372">
        <v>103752</v>
      </c>
      <c r="D428" s="1373" t="s">
        <v>1478</v>
      </c>
      <c r="E428" s="1369"/>
      <c r="G428" s="1373">
        <v>0</v>
      </c>
      <c r="H428" s="1371"/>
      <c r="I428" s="1053"/>
      <c r="J428" s="1369"/>
    </row>
    <row r="429" spans="1:10">
      <c r="A429" s="1370">
        <v>42263</v>
      </c>
      <c r="B429" s="1371">
        <v>40</v>
      </c>
      <c r="C429" s="1372" t="s">
        <v>246</v>
      </c>
      <c r="D429" s="1373" t="s">
        <v>1836</v>
      </c>
      <c r="E429" s="1369"/>
      <c r="G429" s="1373" t="s">
        <v>339</v>
      </c>
      <c r="H429" s="1371"/>
      <c r="I429" s="1053"/>
      <c r="J429" s="1369"/>
    </row>
    <row r="430" spans="1:10">
      <c r="A430" s="1370">
        <v>42263</v>
      </c>
      <c r="B430" s="1371">
        <v>50</v>
      </c>
      <c r="C430" s="1372" t="s">
        <v>246</v>
      </c>
      <c r="D430" s="1373" t="s">
        <v>1568</v>
      </c>
      <c r="E430" s="1369"/>
      <c r="G430" s="1373">
        <v>0</v>
      </c>
      <c r="H430" s="1371"/>
      <c r="I430" s="1053"/>
      <c r="J430" s="1369"/>
    </row>
    <row r="431" spans="1:10">
      <c r="A431" s="1370">
        <v>42263</v>
      </c>
      <c r="B431" s="1371">
        <v>10</v>
      </c>
      <c r="C431" s="1372" t="s">
        <v>246</v>
      </c>
      <c r="D431" s="1373" t="s">
        <v>1581</v>
      </c>
      <c r="E431" s="1369"/>
      <c r="G431" s="1373" t="s">
        <v>339</v>
      </c>
      <c r="H431" s="1371"/>
      <c r="I431" s="1053"/>
      <c r="J431" s="1369"/>
    </row>
    <row r="432" spans="1:10">
      <c r="A432" s="1370">
        <v>42264</v>
      </c>
      <c r="B432" s="1371">
        <v>15</v>
      </c>
      <c r="C432" s="1372" t="s">
        <v>1087</v>
      </c>
      <c r="D432" s="1373" t="s">
        <v>1361</v>
      </c>
      <c r="E432" s="1369"/>
      <c r="G432" s="1373">
        <v>0</v>
      </c>
      <c r="H432" s="1371"/>
      <c r="I432" s="1053"/>
      <c r="J432" s="1369"/>
    </row>
    <row r="433" spans="1:10">
      <c r="A433" s="1370">
        <v>42264</v>
      </c>
      <c r="B433" s="1371">
        <v>100</v>
      </c>
      <c r="C433" s="1372" t="s">
        <v>246</v>
      </c>
      <c r="D433" s="1373" t="s">
        <v>327</v>
      </c>
      <c r="E433" s="1369"/>
      <c r="G433" s="1373" t="s">
        <v>339</v>
      </c>
      <c r="H433" s="1371"/>
      <c r="I433" s="1053"/>
      <c r="J433" s="1369"/>
    </row>
    <row r="434" spans="1:10">
      <c r="A434" s="1370">
        <v>42264</v>
      </c>
      <c r="B434" s="1371">
        <v>140</v>
      </c>
      <c r="C434" s="1372" t="s">
        <v>246</v>
      </c>
      <c r="D434" s="1373" t="s">
        <v>1044</v>
      </c>
      <c r="E434" s="1369"/>
      <c r="G434" s="1373">
        <v>0</v>
      </c>
      <c r="H434" s="1371"/>
      <c r="I434" s="1053"/>
      <c r="J434" s="1369"/>
    </row>
    <row r="435" spans="1:10">
      <c r="A435" s="1370">
        <v>42265</v>
      </c>
      <c r="B435" s="1371">
        <v>20</v>
      </c>
      <c r="C435" s="1372" t="s">
        <v>1087</v>
      </c>
      <c r="D435" s="1373" t="s">
        <v>1098</v>
      </c>
      <c r="E435" s="1369"/>
      <c r="G435" s="1373">
        <v>0</v>
      </c>
      <c r="H435" s="1371"/>
      <c r="I435" s="1053"/>
      <c r="J435" s="1369"/>
    </row>
    <row r="436" spans="1:10">
      <c r="A436" s="1370">
        <v>42265</v>
      </c>
      <c r="B436" s="1371">
        <v>50</v>
      </c>
      <c r="C436" s="1372" t="s">
        <v>246</v>
      </c>
      <c r="D436" s="1373" t="s">
        <v>1288</v>
      </c>
      <c r="E436" s="1369"/>
      <c r="G436" s="1373">
        <v>0</v>
      </c>
      <c r="H436" s="1371"/>
      <c r="I436" s="1053"/>
      <c r="J436" s="1369"/>
    </row>
    <row r="437" spans="1:10">
      <c r="A437" s="1370">
        <v>42265</v>
      </c>
      <c r="B437" s="1371">
        <v>150</v>
      </c>
      <c r="C437" s="1372" t="s">
        <v>246</v>
      </c>
      <c r="D437" s="1373" t="s">
        <v>1605</v>
      </c>
      <c r="E437" s="1369"/>
      <c r="G437" s="1373">
        <v>0</v>
      </c>
      <c r="H437" s="1371"/>
      <c r="I437" s="1053"/>
      <c r="J437" s="1369"/>
    </row>
    <row r="438" spans="1:10">
      <c r="A438" s="1370">
        <v>42265</v>
      </c>
      <c r="B438" s="1371">
        <v>2.5</v>
      </c>
      <c r="C438" s="1372" t="s">
        <v>246</v>
      </c>
      <c r="D438" s="1373" t="s">
        <v>1572</v>
      </c>
      <c r="E438" s="1369"/>
      <c r="G438" s="1373">
        <v>0</v>
      </c>
      <c r="H438" s="1371"/>
      <c r="I438" s="1053"/>
      <c r="J438" s="1369"/>
    </row>
    <row r="439" spans="1:10">
      <c r="A439" s="1370">
        <v>42265</v>
      </c>
      <c r="B439" s="1371">
        <v>120</v>
      </c>
      <c r="C439" s="1372" t="s">
        <v>246</v>
      </c>
      <c r="D439" s="1373" t="s">
        <v>784</v>
      </c>
      <c r="E439" s="1369"/>
      <c r="G439" s="1373" t="s">
        <v>339</v>
      </c>
      <c r="H439" s="1371"/>
      <c r="I439" s="1053"/>
      <c r="J439" s="1369"/>
    </row>
    <row r="440" spans="1:10">
      <c r="A440" s="1370">
        <v>42268</v>
      </c>
      <c r="B440" s="1371">
        <v>100</v>
      </c>
      <c r="C440" s="1372" t="s">
        <v>246</v>
      </c>
      <c r="D440" s="1373" t="s">
        <v>1262</v>
      </c>
      <c r="E440" s="1369"/>
      <c r="G440" s="1373" t="s">
        <v>339</v>
      </c>
      <c r="H440" s="1371"/>
      <c r="I440" s="1053"/>
      <c r="J440" s="1369"/>
    </row>
    <row r="441" spans="1:10">
      <c r="A441" s="1370">
        <v>42268</v>
      </c>
      <c r="B441" s="1371">
        <v>1482.27</v>
      </c>
      <c r="C441" s="1372" t="s">
        <v>246</v>
      </c>
      <c r="D441" s="1373" t="s">
        <v>1370</v>
      </c>
      <c r="E441" s="1369"/>
      <c r="G441" s="1373">
        <v>0</v>
      </c>
      <c r="H441" s="1371"/>
      <c r="I441" s="1053"/>
      <c r="J441" s="1369"/>
    </row>
    <row r="442" spans="1:10">
      <c r="A442" s="1370">
        <v>42268</v>
      </c>
      <c r="B442" s="1371">
        <v>254</v>
      </c>
      <c r="C442" s="1372" t="s">
        <v>246</v>
      </c>
      <c r="D442" s="1373" t="s">
        <v>1837</v>
      </c>
      <c r="E442" s="1369"/>
      <c r="G442" s="1373" t="s">
        <v>1842</v>
      </c>
      <c r="H442" s="1371"/>
      <c r="I442" s="1053"/>
      <c r="J442" s="1369"/>
    </row>
    <row r="443" spans="1:10">
      <c r="A443" s="1370">
        <v>42268</v>
      </c>
      <c r="B443" s="1371">
        <v>10</v>
      </c>
      <c r="C443" s="1372" t="s">
        <v>246</v>
      </c>
      <c r="D443" s="1373" t="s">
        <v>1620</v>
      </c>
      <c r="E443" s="1369"/>
      <c r="G443" s="1373" t="s">
        <v>339</v>
      </c>
      <c r="H443" s="1371"/>
      <c r="I443" s="1053"/>
      <c r="J443" s="1369"/>
    </row>
    <row r="444" spans="1:10">
      <c r="A444" s="1370">
        <v>42268</v>
      </c>
      <c r="B444" s="1371">
        <v>5</v>
      </c>
      <c r="C444" s="1372" t="s">
        <v>246</v>
      </c>
      <c r="D444" s="1373" t="s">
        <v>773</v>
      </c>
      <c r="E444" s="1369"/>
      <c r="G444" s="1373">
        <v>0</v>
      </c>
      <c r="H444" s="1371"/>
      <c r="I444" s="1053"/>
      <c r="J444" s="1369"/>
    </row>
    <row r="445" spans="1:10">
      <c r="A445" s="1370">
        <v>42268</v>
      </c>
      <c r="B445" s="1371">
        <v>40</v>
      </c>
      <c r="C445" s="1372" t="s">
        <v>246</v>
      </c>
      <c r="D445" s="1373" t="s">
        <v>400</v>
      </c>
      <c r="E445" s="1369"/>
      <c r="G445" s="1373" t="s">
        <v>339</v>
      </c>
      <c r="H445" s="1371"/>
      <c r="I445" s="1053"/>
      <c r="J445" s="1369"/>
    </row>
    <row r="446" spans="1:10">
      <c r="A446" s="1370">
        <v>42268</v>
      </c>
      <c r="B446" s="1371">
        <v>20</v>
      </c>
      <c r="C446" s="1372" t="s">
        <v>246</v>
      </c>
      <c r="D446" s="1373" t="s">
        <v>1846</v>
      </c>
      <c r="E446" s="1369"/>
      <c r="G446" s="1373" t="s">
        <v>1842</v>
      </c>
      <c r="H446" s="1371"/>
      <c r="I446" s="1053"/>
      <c r="J446" s="1369"/>
    </row>
    <row r="447" spans="1:10">
      <c r="A447" s="1370">
        <v>42268</v>
      </c>
      <c r="B447" s="1371">
        <v>4694.74</v>
      </c>
      <c r="C447" s="1372" t="s">
        <v>246</v>
      </c>
      <c r="D447" s="1373" t="s">
        <v>1878</v>
      </c>
      <c r="E447" s="1369"/>
      <c r="G447" s="1373">
        <v>0</v>
      </c>
      <c r="H447" s="1371"/>
      <c r="I447" s="1053"/>
      <c r="J447" s="1369"/>
    </row>
    <row r="448" spans="1:10">
      <c r="A448" s="1370">
        <v>42269</v>
      </c>
      <c r="B448" s="1371">
        <v>266</v>
      </c>
      <c r="C448" s="1372" t="s">
        <v>246</v>
      </c>
      <c r="D448" s="1373" t="s">
        <v>355</v>
      </c>
      <c r="E448" s="1369"/>
      <c r="G448" s="1373" t="s">
        <v>339</v>
      </c>
      <c r="H448" s="1371"/>
      <c r="I448" s="1053"/>
      <c r="J448" s="1369"/>
    </row>
    <row r="449" spans="1:10">
      <c r="A449" s="1370">
        <v>42269</v>
      </c>
      <c r="B449" s="1371">
        <v>25</v>
      </c>
      <c r="C449" s="1372" t="s">
        <v>246</v>
      </c>
      <c r="D449" s="1373" t="s">
        <v>1726</v>
      </c>
      <c r="E449" s="1369"/>
      <c r="G449" s="1373" t="s">
        <v>339</v>
      </c>
      <c r="H449" s="1371"/>
      <c r="I449" s="1053"/>
      <c r="J449" s="1369"/>
    </row>
    <row r="450" spans="1:10">
      <c r="A450" s="1370">
        <v>42269</v>
      </c>
      <c r="B450" s="1371">
        <v>227</v>
      </c>
      <c r="C450" s="1372" t="s">
        <v>246</v>
      </c>
      <c r="D450" s="1373" t="s">
        <v>355</v>
      </c>
      <c r="E450" s="1369"/>
      <c r="G450" s="1373" t="s">
        <v>339</v>
      </c>
      <c r="H450" s="1371"/>
      <c r="I450" s="1053"/>
      <c r="J450" s="1369"/>
    </row>
    <row r="451" spans="1:10">
      <c r="A451" s="1370">
        <v>42270</v>
      </c>
      <c r="B451" s="1371">
        <v>1930</v>
      </c>
      <c r="C451" s="1372" t="s">
        <v>246</v>
      </c>
      <c r="D451" s="1373" t="s">
        <v>1879</v>
      </c>
      <c r="E451" s="1369"/>
      <c r="G451" s="1373">
        <v>0</v>
      </c>
      <c r="H451" s="1371"/>
      <c r="I451" s="1053"/>
      <c r="J451" s="1369"/>
    </row>
    <row r="452" spans="1:10">
      <c r="A452" s="1370">
        <v>42271</v>
      </c>
      <c r="B452" s="1371">
        <v>19.600000000000001</v>
      </c>
      <c r="C452" s="1372" t="s">
        <v>246</v>
      </c>
      <c r="D452" s="1373" t="s">
        <v>1844</v>
      </c>
      <c r="E452" s="1369"/>
      <c r="G452" s="1373">
        <v>0</v>
      </c>
      <c r="H452" s="1371"/>
      <c r="I452" s="1053"/>
      <c r="J452" s="1369"/>
    </row>
    <row r="453" spans="1:10">
      <c r="A453" s="1370">
        <v>42271</v>
      </c>
      <c r="B453" s="1371">
        <v>10.14</v>
      </c>
      <c r="C453" s="1372" t="s">
        <v>246</v>
      </c>
      <c r="D453" s="1373" t="s">
        <v>1844</v>
      </c>
      <c r="E453" s="1369"/>
      <c r="G453" s="1373">
        <v>0</v>
      </c>
      <c r="H453" s="1371"/>
      <c r="I453" s="1053"/>
      <c r="J453" s="1369"/>
    </row>
    <row r="454" spans="1:10">
      <c r="A454" s="1370">
        <v>42272</v>
      </c>
      <c r="B454" s="1371">
        <v>40</v>
      </c>
      <c r="C454" s="1372" t="s">
        <v>1087</v>
      </c>
      <c r="D454" s="1373" t="s">
        <v>1757</v>
      </c>
      <c r="E454" s="1369"/>
      <c r="G454" s="1373">
        <v>0</v>
      </c>
      <c r="H454" s="1371"/>
      <c r="I454" s="1053"/>
      <c r="J454" s="1369"/>
    </row>
    <row r="455" spans="1:10">
      <c r="A455" s="1370">
        <v>42272</v>
      </c>
      <c r="B455" s="1371">
        <v>50</v>
      </c>
      <c r="C455" s="1372" t="s">
        <v>1087</v>
      </c>
      <c r="D455" s="1373" t="s">
        <v>1593</v>
      </c>
      <c r="E455" s="1369"/>
      <c r="G455" s="1373">
        <v>0</v>
      </c>
      <c r="H455" s="1371"/>
      <c r="I455" s="1053"/>
      <c r="J455" s="1369"/>
    </row>
    <row r="456" spans="1:10">
      <c r="A456" s="1370">
        <v>42272</v>
      </c>
      <c r="B456" s="1371">
        <v>3649.37</v>
      </c>
      <c r="C456" s="1372" t="s">
        <v>246</v>
      </c>
      <c r="D456" s="1373" t="s">
        <v>269</v>
      </c>
      <c r="E456" s="1369"/>
      <c r="G456" s="1373">
        <v>0</v>
      </c>
      <c r="H456" s="1371"/>
      <c r="I456" s="1053"/>
      <c r="J456" s="1369"/>
    </row>
    <row r="457" spans="1:10">
      <c r="A457" s="1370">
        <v>42272</v>
      </c>
      <c r="B457" s="1371">
        <v>2813.37</v>
      </c>
      <c r="C457" s="1372" t="s">
        <v>246</v>
      </c>
      <c r="D457" s="1373" t="s">
        <v>1745</v>
      </c>
      <c r="E457" s="1369"/>
      <c r="G457" s="1373">
        <v>0</v>
      </c>
      <c r="H457" s="1371"/>
      <c r="I457" s="1053"/>
      <c r="J457" s="1369"/>
    </row>
    <row r="458" spans="1:10">
      <c r="A458" s="1370">
        <v>42272</v>
      </c>
      <c r="B458" s="1371">
        <v>300</v>
      </c>
      <c r="C458" s="1372" t="s">
        <v>246</v>
      </c>
      <c r="D458" s="1373" t="s">
        <v>1532</v>
      </c>
      <c r="E458" s="1369"/>
      <c r="G458" s="1373">
        <v>0</v>
      </c>
      <c r="H458" s="1371"/>
      <c r="I458" s="1053"/>
      <c r="J458" s="1369"/>
    </row>
    <row r="459" spans="1:10">
      <c r="A459" s="1370">
        <v>42272</v>
      </c>
      <c r="B459" s="1371">
        <v>60</v>
      </c>
      <c r="C459" s="1372" t="s">
        <v>246</v>
      </c>
      <c r="D459" s="1373" t="s">
        <v>1789</v>
      </c>
      <c r="E459" s="1369"/>
      <c r="G459" s="1373">
        <v>0</v>
      </c>
      <c r="H459" s="1371"/>
      <c r="I459" s="1053"/>
      <c r="J459" s="1369"/>
    </row>
    <row r="460" spans="1:10">
      <c r="A460" s="1370">
        <v>42272</v>
      </c>
      <c r="B460" s="1371">
        <v>2.5</v>
      </c>
      <c r="C460" s="1372" t="s">
        <v>246</v>
      </c>
      <c r="D460" s="1373" t="s">
        <v>1572</v>
      </c>
      <c r="E460" s="1369"/>
      <c r="G460" s="1373">
        <v>0</v>
      </c>
      <c r="H460" s="1371"/>
      <c r="I460" s="1053"/>
      <c r="J460" s="1369"/>
    </row>
    <row r="461" spans="1:10">
      <c r="A461" s="1370">
        <v>42272</v>
      </c>
      <c r="B461" s="1371">
        <v>10</v>
      </c>
      <c r="C461" s="1372" t="s">
        <v>246</v>
      </c>
      <c r="D461" s="1373" t="s">
        <v>1630</v>
      </c>
      <c r="E461" s="1369"/>
      <c r="G461" s="1373" t="s">
        <v>339</v>
      </c>
      <c r="H461" s="1371"/>
      <c r="I461" s="1053"/>
      <c r="J461" s="1369"/>
    </row>
    <row r="462" spans="1:10">
      <c r="A462" s="1370">
        <v>42272</v>
      </c>
      <c r="B462" s="1371">
        <v>10</v>
      </c>
      <c r="C462" s="1372" t="s">
        <v>246</v>
      </c>
      <c r="D462" s="1373" t="s">
        <v>302</v>
      </c>
      <c r="E462" s="1369"/>
      <c r="G462" s="1373">
        <v>0</v>
      </c>
      <c r="H462" s="1371"/>
      <c r="I462" s="1053"/>
      <c r="J462" s="1369"/>
    </row>
    <row r="463" spans="1:10">
      <c r="A463" s="1370">
        <v>42272</v>
      </c>
      <c r="B463" s="1371">
        <v>15</v>
      </c>
      <c r="C463" s="1372" t="s">
        <v>246</v>
      </c>
      <c r="D463" s="1373" t="s">
        <v>1444</v>
      </c>
      <c r="E463" s="1369"/>
      <c r="G463" s="1373" t="s">
        <v>339</v>
      </c>
      <c r="H463" s="1371"/>
      <c r="I463" s="1053"/>
      <c r="J463" s="1369"/>
    </row>
    <row r="464" spans="1:10">
      <c r="A464" s="1370">
        <v>42275</v>
      </c>
      <c r="B464" s="1371">
        <v>1500</v>
      </c>
      <c r="C464" s="1372" t="s">
        <v>1087</v>
      </c>
      <c r="D464" s="1373" t="s">
        <v>1880</v>
      </c>
      <c r="E464" s="1369"/>
      <c r="G464" s="1373">
        <v>0</v>
      </c>
      <c r="H464" s="1371"/>
      <c r="I464" s="1053"/>
      <c r="J464" s="1369"/>
    </row>
    <row r="465" spans="1:10">
      <c r="A465" s="1370">
        <v>42275</v>
      </c>
      <c r="B465" s="1371">
        <v>30</v>
      </c>
      <c r="C465" s="1372" t="s">
        <v>246</v>
      </c>
      <c r="D465" s="1373" t="s">
        <v>1671</v>
      </c>
      <c r="E465" s="1369"/>
      <c r="G465" s="1373" t="s">
        <v>339</v>
      </c>
      <c r="H465" s="1371"/>
      <c r="I465" s="1053"/>
      <c r="J465" s="1369"/>
    </row>
    <row r="466" spans="1:10">
      <c r="A466" s="1370">
        <v>42275</v>
      </c>
      <c r="B466" s="1371">
        <v>42</v>
      </c>
      <c r="C466" s="1372" t="s">
        <v>246</v>
      </c>
      <c r="D466" s="1373" t="s">
        <v>1352</v>
      </c>
      <c r="E466" s="1369"/>
      <c r="G466" s="1373">
        <v>0</v>
      </c>
      <c r="H466" s="1371"/>
      <c r="I466" s="1053"/>
      <c r="J466" s="1369"/>
    </row>
    <row r="467" spans="1:10">
      <c r="A467" s="1370">
        <v>42275</v>
      </c>
      <c r="B467" s="1371">
        <v>50</v>
      </c>
      <c r="C467" s="1372" t="s">
        <v>246</v>
      </c>
      <c r="D467" s="1373" t="s">
        <v>1447</v>
      </c>
      <c r="E467" s="1369"/>
      <c r="G467" s="1373" t="s">
        <v>339</v>
      </c>
      <c r="H467" s="1371"/>
      <c r="I467" s="1053"/>
      <c r="J467" s="1369"/>
    </row>
    <row r="468" spans="1:10">
      <c r="A468" s="1370">
        <v>42275</v>
      </c>
      <c r="B468" s="1371">
        <v>3</v>
      </c>
      <c r="C468" s="1372" t="s">
        <v>246</v>
      </c>
      <c r="D468" s="1373" t="s">
        <v>1847</v>
      </c>
      <c r="E468" s="1369"/>
      <c r="G468" s="1373" t="s">
        <v>1842</v>
      </c>
      <c r="H468" s="1371"/>
      <c r="I468" s="1053"/>
      <c r="J468" s="1369"/>
    </row>
    <row r="469" spans="1:10">
      <c r="A469" s="1370">
        <v>42275</v>
      </c>
      <c r="B469" s="1371">
        <v>5</v>
      </c>
      <c r="C469" s="1372" t="s">
        <v>246</v>
      </c>
      <c r="D469" s="1373" t="s">
        <v>1390</v>
      </c>
      <c r="E469" s="1369"/>
      <c r="G469" s="1373" t="s">
        <v>339</v>
      </c>
      <c r="H469" s="1371"/>
      <c r="I469" s="1053"/>
      <c r="J469" s="1369"/>
    </row>
    <row r="470" spans="1:10">
      <c r="A470" s="1370">
        <v>42275</v>
      </c>
      <c r="B470" s="1371">
        <v>3</v>
      </c>
      <c r="C470" s="1372" t="s">
        <v>246</v>
      </c>
      <c r="D470" s="1373" t="s">
        <v>1004</v>
      </c>
      <c r="E470" s="1369"/>
      <c r="G470" s="1373">
        <v>0</v>
      </c>
      <c r="H470" s="1371"/>
      <c r="I470" s="1053"/>
      <c r="J470" s="1369"/>
    </row>
    <row r="471" spans="1:10">
      <c r="A471" s="1370">
        <v>42275</v>
      </c>
      <c r="B471" s="1371">
        <v>60</v>
      </c>
      <c r="C471" s="1372" t="s">
        <v>246</v>
      </c>
      <c r="D471" s="1373" t="s">
        <v>1309</v>
      </c>
      <c r="E471" s="1369"/>
      <c r="G471" s="1373" t="s">
        <v>339</v>
      </c>
      <c r="H471" s="1371"/>
      <c r="I471" s="1053"/>
      <c r="J471" s="1369"/>
    </row>
    <row r="472" spans="1:10">
      <c r="A472" s="1370">
        <v>42275</v>
      </c>
      <c r="B472" s="1371">
        <v>262.2</v>
      </c>
      <c r="C472" s="1372" t="s">
        <v>246</v>
      </c>
      <c r="D472" s="1373" t="s">
        <v>1698</v>
      </c>
      <c r="E472" s="1369"/>
      <c r="G472" s="1373">
        <v>0</v>
      </c>
      <c r="H472" s="1371"/>
      <c r="I472" s="1053"/>
      <c r="J472" s="1369"/>
    </row>
    <row r="473" spans="1:10">
      <c r="A473" s="1370">
        <v>42275</v>
      </c>
      <c r="B473" s="1371">
        <v>50</v>
      </c>
      <c r="C473" s="1372" t="s">
        <v>246</v>
      </c>
      <c r="D473" s="1373" t="s">
        <v>1017</v>
      </c>
      <c r="E473" s="1369"/>
      <c r="G473" s="1373" t="s">
        <v>339</v>
      </c>
      <c r="H473" s="1371"/>
      <c r="I473" s="1053"/>
      <c r="J473" s="1369"/>
    </row>
    <row r="474" spans="1:10">
      <c r="A474" s="1370">
        <v>42275</v>
      </c>
      <c r="B474" s="1371">
        <v>676.37</v>
      </c>
      <c r="C474" s="1372" t="s">
        <v>246</v>
      </c>
      <c r="D474" s="1373" t="s">
        <v>1881</v>
      </c>
      <c r="E474" s="1369"/>
      <c r="G474" s="1373">
        <v>0</v>
      </c>
      <c r="H474" s="1371"/>
      <c r="I474" s="1053"/>
      <c r="J474" s="1369"/>
    </row>
    <row r="475" spans="1:10">
      <c r="A475" s="1370">
        <v>42276</v>
      </c>
      <c r="B475" s="1371">
        <v>25</v>
      </c>
      <c r="C475" s="1372" t="s">
        <v>246</v>
      </c>
      <c r="D475" s="1373" t="s">
        <v>1700</v>
      </c>
      <c r="E475" s="1369"/>
      <c r="G475" s="1373" t="s">
        <v>339</v>
      </c>
      <c r="H475" s="1371"/>
      <c r="I475" s="1053"/>
      <c r="J475" s="1369"/>
    </row>
    <row r="476" spans="1:10">
      <c r="A476" s="1370">
        <v>42277</v>
      </c>
      <c r="B476" s="1371">
        <v>864</v>
      </c>
      <c r="C476" s="1372" t="s">
        <v>246</v>
      </c>
      <c r="D476" s="1373" t="s">
        <v>1288</v>
      </c>
      <c r="E476" s="1369"/>
      <c r="G476" s="1373">
        <v>0</v>
      </c>
      <c r="H476" s="1371"/>
      <c r="I476" s="1053"/>
      <c r="J476" s="1369"/>
    </row>
    <row r="477" spans="1:10">
      <c r="A477" s="1370">
        <v>42277</v>
      </c>
      <c r="B477" s="1371">
        <v>12.5</v>
      </c>
      <c r="C477" s="1372" t="s">
        <v>246</v>
      </c>
      <c r="D477" s="1373" t="s">
        <v>1288</v>
      </c>
      <c r="E477" s="1369"/>
      <c r="G477" s="1373">
        <v>0</v>
      </c>
      <c r="H477" s="1371"/>
      <c r="I477" s="1053"/>
      <c r="J477" s="1369"/>
    </row>
    <row r="478" spans="1:10">
      <c r="A478" s="1370">
        <v>42277</v>
      </c>
      <c r="B478" s="1371">
        <v>25</v>
      </c>
      <c r="C478" s="1372" t="s">
        <v>246</v>
      </c>
      <c r="D478" s="1373" t="s">
        <v>762</v>
      </c>
      <c r="E478" s="1369"/>
      <c r="G478" s="1373" t="s">
        <v>339</v>
      </c>
      <c r="H478" s="1371"/>
      <c r="I478" s="1053"/>
      <c r="J478" s="1369"/>
    </row>
    <row r="479" spans="1:10">
      <c r="A479" s="1370">
        <v>42277</v>
      </c>
      <c r="B479" s="1371">
        <v>180</v>
      </c>
      <c r="C479" s="1372" t="s">
        <v>246</v>
      </c>
      <c r="D479" s="1373" t="s">
        <v>287</v>
      </c>
      <c r="E479" s="1369"/>
      <c r="G479" s="1373" t="s">
        <v>339</v>
      </c>
      <c r="H479" s="1371"/>
      <c r="I479" s="1053"/>
      <c r="J479" s="1369"/>
    </row>
    <row r="480" spans="1:10">
      <c r="A480" s="1370">
        <v>42277</v>
      </c>
      <c r="B480" s="1371">
        <v>25</v>
      </c>
      <c r="C480" s="1372" t="s">
        <v>246</v>
      </c>
      <c r="D480" s="1373" t="s">
        <v>1668</v>
      </c>
      <c r="E480" s="1369"/>
      <c r="G480" s="1373" t="s">
        <v>339</v>
      </c>
      <c r="H480" s="1371"/>
      <c r="I480" s="1053"/>
      <c r="J480" s="1369"/>
    </row>
    <row r="481" spans="1:10">
      <c r="A481" s="1370">
        <v>42278</v>
      </c>
      <c r="B481" s="1371">
        <v>20</v>
      </c>
      <c r="C481" s="1372" t="s">
        <v>246</v>
      </c>
      <c r="D481" s="1373" t="s">
        <v>1453</v>
      </c>
      <c r="E481" s="1369"/>
      <c r="G481" s="1373" t="s">
        <v>339</v>
      </c>
      <c r="H481" s="1371"/>
      <c r="I481" s="1053"/>
      <c r="J481" s="1369"/>
    </row>
    <row r="482" spans="1:10">
      <c r="A482" s="1370">
        <v>42278</v>
      </c>
      <c r="B482" s="1371">
        <v>100</v>
      </c>
      <c r="C482" s="1372" t="s">
        <v>246</v>
      </c>
      <c r="D482" s="1373" t="s">
        <v>267</v>
      </c>
      <c r="E482" s="1369"/>
      <c r="G482" s="1373">
        <v>0</v>
      </c>
      <c r="H482" s="1371"/>
      <c r="I482" s="1053"/>
      <c r="J482" s="1369"/>
    </row>
    <row r="483" spans="1:10">
      <c r="A483" s="1370">
        <v>42278</v>
      </c>
      <c r="B483" s="1371">
        <v>40</v>
      </c>
      <c r="C483" s="1372" t="s">
        <v>246</v>
      </c>
      <c r="D483" s="1373" t="s">
        <v>1866</v>
      </c>
      <c r="E483" s="1369"/>
      <c r="G483" s="1373" t="s">
        <v>1842</v>
      </c>
      <c r="H483" s="1371"/>
      <c r="I483" s="1053"/>
      <c r="J483" s="1369"/>
    </row>
    <row r="484" spans="1:10">
      <c r="A484" s="1370">
        <v>42278</v>
      </c>
      <c r="B484" s="1371">
        <v>25</v>
      </c>
      <c r="C484" s="1372" t="s">
        <v>246</v>
      </c>
      <c r="D484" s="1373" t="s">
        <v>1767</v>
      </c>
      <c r="E484" s="1369"/>
      <c r="G484" s="1373" t="s">
        <v>339</v>
      </c>
      <c r="H484" s="1371"/>
      <c r="I484" s="1053"/>
      <c r="J484" s="1369"/>
    </row>
    <row r="485" spans="1:10">
      <c r="A485" s="1370">
        <v>42278</v>
      </c>
      <c r="B485" s="1371">
        <v>10</v>
      </c>
      <c r="C485" s="1372" t="s">
        <v>246</v>
      </c>
      <c r="D485" s="1373" t="s">
        <v>791</v>
      </c>
      <c r="E485" s="1369"/>
      <c r="G485" s="1373" t="s">
        <v>339</v>
      </c>
      <c r="H485" s="1371"/>
      <c r="I485" s="1053"/>
      <c r="J485" s="1369"/>
    </row>
    <row r="486" spans="1:10">
      <c r="A486" s="1370">
        <v>42278</v>
      </c>
      <c r="B486" s="1371">
        <v>10</v>
      </c>
      <c r="C486" s="1372" t="s">
        <v>246</v>
      </c>
      <c r="D486" s="1373" t="s">
        <v>338</v>
      </c>
      <c r="E486" s="1369"/>
      <c r="G486" s="1373" t="s">
        <v>339</v>
      </c>
      <c r="H486" s="1371"/>
      <c r="I486" s="1053"/>
      <c r="J486" s="1369"/>
    </row>
    <row r="487" spans="1:10">
      <c r="A487" s="1370">
        <v>42278</v>
      </c>
      <c r="B487" s="1371">
        <v>10</v>
      </c>
      <c r="C487" s="1372" t="s">
        <v>246</v>
      </c>
      <c r="D487" s="1373" t="s">
        <v>1365</v>
      </c>
      <c r="E487" s="1369"/>
      <c r="G487" s="1373" t="s">
        <v>339</v>
      </c>
      <c r="H487" s="1371"/>
      <c r="I487" s="1053"/>
      <c r="J487" s="1369"/>
    </row>
    <row r="488" spans="1:10">
      <c r="A488" s="1370">
        <v>42278</v>
      </c>
      <c r="B488" s="1371">
        <v>643</v>
      </c>
      <c r="C488" s="1372" t="s">
        <v>246</v>
      </c>
      <c r="D488" s="1373" t="s">
        <v>1762</v>
      </c>
      <c r="E488" s="1369"/>
      <c r="G488" s="1373" t="s">
        <v>1842</v>
      </c>
      <c r="H488" s="1371"/>
      <c r="I488" s="1053"/>
      <c r="J488" s="1369"/>
    </row>
    <row r="489" spans="1:10">
      <c r="A489" s="1370">
        <v>42278</v>
      </c>
      <c r="B489" s="1371">
        <v>5</v>
      </c>
      <c r="C489" s="1372" t="s">
        <v>246</v>
      </c>
      <c r="D489" s="1373" t="s">
        <v>1649</v>
      </c>
      <c r="E489" s="1369"/>
      <c r="G489" s="1373" t="s">
        <v>339</v>
      </c>
      <c r="H489" s="1371"/>
      <c r="I489" s="1053"/>
      <c r="J489" s="1369"/>
    </row>
    <row r="490" spans="1:10">
      <c r="A490" s="1370">
        <v>42278</v>
      </c>
      <c r="B490" s="1371">
        <v>25</v>
      </c>
      <c r="C490" s="1372" t="s">
        <v>246</v>
      </c>
      <c r="D490" s="1373" t="s">
        <v>1070</v>
      </c>
      <c r="E490" s="1369"/>
      <c r="G490" s="1373" t="s">
        <v>339</v>
      </c>
      <c r="H490" s="1371"/>
      <c r="I490" s="1053"/>
      <c r="J490" s="1369"/>
    </row>
    <row r="491" spans="1:10">
      <c r="A491" s="1370">
        <v>42278</v>
      </c>
      <c r="B491" s="1371">
        <v>15</v>
      </c>
      <c r="C491" s="1372" t="s">
        <v>246</v>
      </c>
      <c r="D491" s="1373" t="s">
        <v>280</v>
      </c>
      <c r="E491" s="1369"/>
      <c r="G491" s="1373" t="s">
        <v>339</v>
      </c>
      <c r="H491" s="1371"/>
      <c r="I491" s="1053"/>
      <c r="J491" s="1369"/>
    </row>
    <row r="492" spans="1:10">
      <c r="A492" s="1370">
        <v>42278</v>
      </c>
      <c r="B492" s="1371">
        <v>50</v>
      </c>
      <c r="C492" s="1372" t="s">
        <v>246</v>
      </c>
      <c r="D492" s="1373" t="s">
        <v>997</v>
      </c>
      <c r="E492" s="1369"/>
      <c r="G492" s="1373" t="s">
        <v>339</v>
      </c>
      <c r="H492" s="1371"/>
      <c r="I492" s="1053"/>
      <c r="J492" s="1369"/>
    </row>
    <row r="493" spans="1:10">
      <c r="A493" s="1370">
        <v>42278</v>
      </c>
      <c r="B493" s="1371">
        <v>10</v>
      </c>
      <c r="C493" s="1372" t="s">
        <v>246</v>
      </c>
      <c r="D493" s="1373" t="s">
        <v>1704</v>
      </c>
      <c r="E493" s="1369"/>
      <c r="G493" s="1373" t="s">
        <v>339</v>
      </c>
      <c r="H493" s="1371"/>
      <c r="I493" s="1053"/>
      <c r="J493" s="1369"/>
    </row>
    <row r="494" spans="1:10">
      <c r="A494" s="1370">
        <v>42278</v>
      </c>
      <c r="B494" s="1371">
        <v>10</v>
      </c>
      <c r="C494" s="1372" t="s">
        <v>246</v>
      </c>
      <c r="D494" s="1373" t="s">
        <v>1838</v>
      </c>
      <c r="E494" s="1369"/>
      <c r="G494" s="1373">
        <v>0</v>
      </c>
      <c r="H494" s="1371"/>
      <c r="I494" s="1053"/>
      <c r="J494" s="1369"/>
    </row>
    <row r="495" spans="1:10">
      <c r="A495" s="1370">
        <v>42278</v>
      </c>
      <c r="B495" s="1371">
        <v>5</v>
      </c>
      <c r="C495" s="1372" t="s">
        <v>246</v>
      </c>
      <c r="D495" s="1373" t="s">
        <v>1743</v>
      </c>
      <c r="E495" s="1369"/>
      <c r="G495" s="1373">
        <v>0</v>
      </c>
      <c r="H495" s="1371"/>
      <c r="I495" s="1053"/>
      <c r="J495" s="1369"/>
    </row>
    <row r="496" spans="1:10">
      <c r="A496" s="1370">
        <v>42278</v>
      </c>
      <c r="B496" s="1371">
        <v>180</v>
      </c>
      <c r="C496" s="1372" t="s">
        <v>246</v>
      </c>
      <c r="D496" s="1373" t="s">
        <v>783</v>
      </c>
      <c r="E496" s="1369"/>
      <c r="G496" s="1373" t="s">
        <v>339</v>
      </c>
      <c r="H496" s="1371"/>
      <c r="I496" s="1053"/>
      <c r="J496" s="1369"/>
    </row>
    <row r="497" spans="1:10">
      <c r="A497" s="1370">
        <v>42278</v>
      </c>
      <c r="B497" s="1371">
        <v>5</v>
      </c>
      <c r="C497" s="1372" t="s">
        <v>246</v>
      </c>
      <c r="D497" s="1373" t="s">
        <v>1423</v>
      </c>
      <c r="E497" s="1369"/>
      <c r="G497" s="1373">
        <v>0</v>
      </c>
      <c r="H497" s="1371"/>
      <c r="I497" s="1053"/>
      <c r="J497" s="1369"/>
    </row>
    <row r="498" spans="1:10">
      <c r="A498" s="1370">
        <v>42278</v>
      </c>
      <c r="B498" s="1371">
        <v>50</v>
      </c>
      <c r="C498" s="1372" t="s">
        <v>246</v>
      </c>
      <c r="D498" s="1373" t="s">
        <v>1535</v>
      </c>
      <c r="E498" s="1369"/>
      <c r="G498" s="1373" t="s">
        <v>339</v>
      </c>
      <c r="H498" s="1371"/>
      <c r="I498" s="1053"/>
      <c r="J498" s="1369"/>
    </row>
    <row r="499" spans="1:10">
      <c r="A499" s="1370">
        <v>42278</v>
      </c>
      <c r="B499" s="1371">
        <v>30</v>
      </c>
      <c r="C499" s="1372" t="s">
        <v>246</v>
      </c>
      <c r="D499" s="1373" t="s">
        <v>751</v>
      </c>
      <c r="E499" s="1369"/>
      <c r="G499" s="1373" t="s">
        <v>339</v>
      </c>
      <c r="H499" s="1371"/>
      <c r="I499" s="1053"/>
      <c r="J499" s="1369"/>
    </row>
    <row r="500" spans="1:10">
      <c r="A500" s="1370">
        <v>42278</v>
      </c>
      <c r="B500" s="1371">
        <v>5</v>
      </c>
      <c r="C500" s="1372" t="s">
        <v>246</v>
      </c>
      <c r="D500" s="1373" t="s">
        <v>1669</v>
      </c>
      <c r="E500" s="1369"/>
      <c r="G500" s="1373" t="s">
        <v>339</v>
      </c>
      <c r="H500" s="1371"/>
      <c r="I500" s="1053"/>
      <c r="J500" s="1369"/>
    </row>
    <row r="501" spans="1:10">
      <c r="A501" s="1370">
        <v>42278</v>
      </c>
      <c r="B501" s="1371">
        <v>10</v>
      </c>
      <c r="C501" s="1372" t="s">
        <v>246</v>
      </c>
      <c r="D501" s="1373" t="s">
        <v>369</v>
      </c>
      <c r="E501" s="1369"/>
      <c r="G501" s="1373">
        <v>0</v>
      </c>
      <c r="H501" s="1371"/>
      <c r="I501" s="1053"/>
      <c r="J501" s="1369"/>
    </row>
    <row r="502" spans="1:10">
      <c r="A502" s="1370">
        <v>42278</v>
      </c>
      <c r="B502" s="1371">
        <v>30</v>
      </c>
      <c r="C502" s="1372" t="s">
        <v>246</v>
      </c>
      <c r="D502" s="1373" t="s">
        <v>1648</v>
      </c>
      <c r="E502" s="1369"/>
      <c r="G502" s="1373" t="s">
        <v>339</v>
      </c>
      <c r="H502" s="1371"/>
      <c r="I502" s="1053"/>
      <c r="J502" s="1369"/>
    </row>
    <row r="503" spans="1:10">
      <c r="A503" s="1370">
        <v>42278</v>
      </c>
      <c r="B503" s="1371">
        <v>20</v>
      </c>
      <c r="C503" s="1372" t="s">
        <v>246</v>
      </c>
      <c r="D503" s="1373" t="s">
        <v>1599</v>
      </c>
      <c r="E503" s="1369"/>
      <c r="G503" s="1373" t="s">
        <v>339</v>
      </c>
      <c r="H503" s="1371"/>
      <c r="I503" s="1053"/>
      <c r="J503" s="1369"/>
    </row>
    <row r="504" spans="1:10">
      <c r="A504" s="1370">
        <v>42278</v>
      </c>
      <c r="B504" s="1371">
        <v>10</v>
      </c>
      <c r="C504" s="1372" t="s">
        <v>246</v>
      </c>
      <c r="D504" s="1373" t="s">
        <v>1796</v>
      </c>
      <c r="E504" s="1369"/>
      <c r="G504" s="1373" t="s">
        <v>339</v>
      </c>
      <c r="H504" s="1371"/>
      <c r="I504" s="1053"/>
      <c r="J504" s="1369"/>
    </row>
    <row r="505" spans="1:10">
      <c r="A505" s="1370">
        <v>42278</v>
      </c>
      <c r="B505" s="1371">
        <v>103</v>
      </c>
      <c r="C505" s="1372" t="s">
        <v>246</v>
      </c>
      <c r="D505" s="1373" t="s">
        <v>1534</v>
      </c>
      <c r="E505" s="1369"/>
      <c r="G505" s="1373">
        <v>0</v>
      </c>
      <c r="H505" s="1371"/>
      <c r="I505" s="1053"/>
      <c r="J505" s="1369"/>
    </row>
    <row r="506" spans="1:10">
      <c r="A506" s="1370">
        <v>42278</v>
      </c>
      <c r="B506" s="1371">
        <v>10</v>
      </c>
      <c r="C506" s="1372" t="s">
        <v>246</v>
      </c>
      <c r="D506" s="1373" t="s">
        <v>955</v>
      </c>
      <c r="E506" s="1369"/>
      <c r="G506" s="1373">
        <v>0</v>
      </c>
      <c r="H506" s="1371"/>
      <c r="I506" s="1053"/>
      <c r="J506" s="1369"/>
    </row>
    <row r="507" spans="1:10">
      <c r="A507" s="1370">
        <v>42278</v>
      </c>
      <c r="B507" s="1371">
        <v>20</v>
      </c>
      <c r="C507" s="1372" t="s">
        <v>246</v>
      </c>
      <c r="D507" s="1373" t="s">
        <v>951</v>
      </c>
      <c r="E507" s="1369"/>
      <c r="G507" s="1373" t="s">
        <v>339</v>
      </c>
      <c r="H507" s="1371"/>
      <c r="I507" s="1053"/>
      <c r="J507" s="1369"/>
    </row>
    <row r="508" spans="1:10">
      <c r="A508" s="1370">
        <v>42278</v>
      </c>
      <c r="B508" s="1371">
        <v>10</v>
      </c>
      <c r="C508" s="1372" t="s">
        <v>246</v>
      </c>
      <c r="D508" s="1373" t="s">
        <v>1697</v>
      </c>
      <c r="E508" s="1369"/>
      <c r="G508" s="1373" t="s">
        <v>339</v>
      </c>
      <c r="H508" s="1371"/>
      <c r="I508" s="1053"/>
      <c r="J508" s="1369"/>
    </row>
    <row r="509" spans="1:10">
      <c r="A509" s="1370">
        <v>42278</v>
      </c>
      <c r="B509" s="1371">
        <v>10</v>
      </c>
      <c r="C509" s="1372" t="s">
        <v>246</v>
      </c>
      <c r="D509" s="1373" t="s">
        <v>388</v>
      </c>
      <c r="E509" s="1369"/>
      <c r="G509" s="1373" t="s">
        <v>339</v>
      </c>
      <c r="H509" s="1371"/>
      <c r="I509" s="1053"/>
      <c r="J509" s="1369"/>
    </row>
    <row r="510" spans="1:10">
      <c r="A510" s="1370">
        <v>42278</v>
      </c>
      <c r="B510" s="1371">
        <v>274</v>
      </c>
      <c r="C510" s="1372" t="s">
        <v>246</v>
      </c>
      <c r="D510" s="1373" t="s">
        <v>344</v>
      </c>
      <c r="E510" s="1369"/>
      <c r="G510" s="1373" t="s">
        <v>339</v>
      </c>
      <c r="H510" s="1371"/>
      <c r="I510" s="1053"/>
      <c r="J510" s="1369"/>
    </row>
    <row r="511" spans="1:10">
      <c r="A511" s="1370">
        <v>42278</v>
      </c>
      <c r="B511" s="1371">
        <v>25</v>
      </c>
      <c r="C511" s="1372" t="s">
        <v>246</v>
      </c>
      <c r="D511" s="1373" t="s">
        <v>1516</v>
      </c>
      <c r="E511" s="1369"/>
      <c r="G511" s="1373" t="s">
        <v>339</v>
      </c>
      <c r="H511" s="1371"/>
      <c r="I511" s="1053"/>
      <c r="J511" s="1369"/>
    </row>
    <row r="512" spans="1:10">
      <c r="A512" s="1370">
        <v>42278</v>
      </c>
      <c r="B512" s="1371">
        <v>5</v>
      </c>
      <c r="C512" s="1372" t="s">
        <v>246</v>
      </c>
      <c r="D512" s="1373" t="s">
        <v>1368</v>
      </c>
      <c r="E512" s="1369"/>
      <c r="G512" s="1373" t="s">
        <v>339</v>
      </c>
      <c r="H512" s="1371"/>
      <c r="I512" s="1053"/>
      <c r="J512" s="1369"/>
    </row>
    <row r="513" spans="1:10">
      <c r="A513" s="1370">
        <v>42278</v>
      </c>
      <c r="B513" s="1371">
        <v>30</v>
      </c>
      <c r="C513" s="1372" t="s">
        <v>246</v>
      </c>
      <c r="D513" s="1373" t="s">
        <v>1315</v>
      </c>
      <c r="E513" s="1369"/>
      <c r="G513" s="1373" t="s">
        <v>339</v>
      </c>
      <c r="H513" s="1371"/>
      <c r="I513" s="1053"/>
      <c r="J513" s="1369"/>
    </row>
    <row r="514" spans="1:10">
      <c r="A514" s="1370">
        <v>42278</v>
      </c>
      <c r="B514" s="1371">
        <v>10</v>
      </c>
      <c r="C514" s="1372" t="s">
        <v>246</v>
      </c>
      <c r="D514" s="1373" t="s">
        <v>1585</v>
      </c>
      <c r="E514" s="1369"/>
      <c r="G514" s="1373" t="s">
        <v>339</v>
      </c>
      <c r="H514" s="1371"/>
      <c r="I514" s="1053"/>
      <c r="J514" s="1369"/>
    </row>
    <row r="515" spans="1:10">
      <c r="A515" s="1370">
        <v>42278</v>
      </c>
      <c r="B515" s="1371">
        <v>140</v>
      </c>
      <c r="C515" s="1372" t="s">
        <v>246</v>
      </c>
      <c r="D515" s="1373" t="s">
        <v>1063</v>
      </c>
      <c r="E515" s="1369"/>
      <c r="G515" s="1373">
        <v>0</v>
      </c>
      <c r="H515" s="1371"/>
      <c r="I515" s="1053"/>
      <c r="J515" s="1369"/>
    </row>
    <row r="516" spans="1:10">
      <c r="A516" s="1370">
        <v>42278</v>
      </c>
      <c r="B516" s="1371">
        <v>10</v>
      </c>
      <c r="C516" s="1372" t="s">
        <v>246</v>
      </c>
      <c r="D516" s="1373" t="s">
        <v>1005</v>
      </c>
      <c r="E516" s="1369"/>
      <c r="G516" s="1373" t="s">
        <v>339</v>
      </c>
      <c r="H516" s="1371"/>
      <c r="I516" s="1053"/>
      <c r="J516" s="1369"/>
    </row>
    <row r="517" spans="1:10">
      <c r="A517" s="1370">
        <v>42278</v>
      </c>
      <c r="B517" s="1371">
        <v>10</v>
      </c>
      <c r="C517" s="1372" t="s">
        <v>246</v>
      </c>
      <c r="D517" s="1373" t="s">
        <v>1422</v>
      </c>
      <c r="E517" s="1369"/>
      <c r="G517" s="1373" t="s">
        <v>339</v>
      </c>
      <c r="H517" s="1371"/>
      <c r="I517" s="1053"/>
      <c r="J517" s="1369"/>
    </row>
    <row r="518" spans="1:10">
      <c r="A518" s="1370">
        <v>42278</v>
      </c>
      <c r="B518" s="1371">
        <v>10</v>
      </c>
      <c r="C518" s="1372" t="s">
        <v>246</v>
      </c>
      <c r="D518" s="1373" t="s">
        <v>1841</v>
      </c>
      <c r="E518" s="1369"/>
      <c r="G518" s="1373" t="s">
        <v>1855</v>
      </c>
      <c r="H518" s="1371"/>
      <c r="I518" s="1053"/>
      <c r="J518" s="1369"/>
    </row>
    <row r="519" spans="1:10">
      <c r="A519" s="1370">
        <v>42278</v>
      </c>
      <c r="B519" s="1371">
        <v>50</v>
      </c>
      <c r="C519" s="1372" t="s">
        <v>246</v>
      </c>
      <c r="D519" s="1373" t="s">
        <v>1839</v>
      </c>
      <c r="E519" s="1369"/>
      <c r="G519" s="1373" t="s">
        <v>1842</v>
      </c>
      <c r="H519" s="1371"/>
      <c r="I519" s="1053"/>
      <c r="J519" s="1369"/>
    </row>
    <row r="520" spans="1:10">
      <c r="A520" s="1370">
        <v>42278</v>
      </c>
      <c r="B520" s="1371">
        <v>4</v>
      </c>
      <c r="C520" s="1372" t="s">
        <v>246</v>
      </c>
      <c r="D520" s="1373" t="s">
        <v>1366</v>
      </c>
      <c r="E520" s="1369"/>
      <c r="G520" s="1373" t="s">
        <v>339</v>
      </c>
      <c r="H520" s="1371"/>
      <c r="I520" s="1053"/>
      <c r="J520" s="1369"/>
    </row>
    <row r="521" spans="1:10">
      <c r="A521" s="1370">
        <v>42278</v>
      </c>
      <c r="B521" s="1371">
        <v>10</v>
      </c>
      <c r="C521" s="1372" t="s">
        <v>246</v>
      </c>
      <c r="D521" s="1373" t="s">
        <v>1856</v>
      </c>
      <c r="E521" s="1369"/>
      <c r="G521" s="1373" t="s">
        <v>339</v>
      </c>
      <c r="H521" s="1371"/>
      <c r="I521" s="1053"/>
      <c r="J521" s="1369"/>
    </row>
    <row r="522" spans="1:10">
      <c r="A522" s="1370">
        <v>42278</v>
      </c>
      <c r="B522" s="1371">
        <v>10</v>
      </c>
      <c r="C522" s="1372" t="s">
        <v>246</v>
      </c>
      <c r="D522" s="1373" t="s">
        <v>371</v>
      </c>
      <c r="E522" s="1369"/>
      <c r="G522" s="1373" t="s">
        <v>339</v>
      </c>
      <c r="H522" s="1371"/>
      <c r="I522" s="1053"/>
      <c r="J522" s="1369"/>
    </row>
    <row r="523" spans="1:10">
      <c r="A523" s="1370">
        <v>42278</v>
      </c>
      <c r="B523" s="1371">
        <v>10</v>
      </c>
      <c r="C523" s="1372" t="s">
        <v>246</v>
      </c>
      <c r="D523" s="1373" t="s">
        <v>1867</v>
      </c>
      <c r="E523" s="1369"/>
      <c r="G523" s="1373" t="s">
        <v>339</v>
      </c>
      <c r="H523" s="1371"/>
      <c r="I523" s="1053"/>
      <c r="J523" s="1369"/>
    </row>
    <row r="524" spans="1:10">
      <c r="A524" s="1370">
        <v>42278</v>
      </c>
      <c r="B524" s="1371">
        <v>10</v>
      </c>
      <c r="C524" s="1372" t="s">
        <v>246</v>
      </c>
      <c r="D524" s="1373" t="s">
        <v>1882</v>
      </c>
      <c r="E524" s="1369"/>
      <c r="G524" s="1373">
        <v>0</v>
      </c>
      <c r="H524" s="1371"/>
      <c r="I524" s="1053"/>
      <c r="J524" s="1369"/>
    </row>
    <row r="525" spans="1:10">
      <c r="A525" s="1370">
        <v>42278</v>
      </c>
      <c r="B525" s="1371">
        <v>25</v>
      </c>
      <c r="C525" s="1372" t="s">
        <v>246</v>
      </c>
      <c r="D525" s="1373" t="s">
        <v>1603</v>
      </c>
      <c r="E525" s="1369"/>
      <c r="G525" s="1373" t="s">
        <v>339</v>
      </c>
      <c r="H525" s="1371"/>
      <c r="I525" s="1053"/>
      <c r="J525" s="1369"/>
    </row>
    <row r="526" spans="1:10">
      <c r="A526" s="1370">
        <v>42278</v>
      </c>
      <c r="B526" s="1371">
        <v>20</v>
      </c>
      <c r="C526" s="1372" t="s">
        <v>246</v>
      </c>
      <c r="D526" s="1373" t="s">
        <v>787</v>
      </c>
      <c r="E526" s="1369"/>
      <c r="G526" s="1373" t="s">
        <v>339</v>
      </c>
      <c r="H526" s="1371"/>
      <c r="I526" s="1053"/>
      <c r="J526" s="1369"/>
    </row>
    <row r="527" spans="1:10">
      <c r="A527" s="1370">
        <v>42278</v>
      </c>
      <c r="B527" s="1371">
        <v>15</v>
      </c>
      <c r="C527" s="1372" t="s">
        <v>246</v>
      </c>
      <c r="D527" s="1373" t="s">
        <v>753</v>
      </c>
      <c r="E527" s="1369"/>
      <c r="G527" s="1373" t="s">
        <v>339</v>
      </c>
      <c r="H527" s="1371"/>
      <c r="I527" s="1053"/>
      <c r="J527" s="1369"/>
    </row>
    <row r="528" spans="1:10">
      <c r="A528" s="1370">
        <v>42278</v>
      </c>
      <c r="B528" s="1371">
        <v>15</v>
      </c>
      <c r="C528" s="1372" t="s">
        <v>246</v>
      </c>
      <c r="D528" s="1373" t="s">
        <v>248</v>
      </c>
      <c r="E528" s="1369"/>
      <c r="G528" s="1373">
        <v>0</v>
      </c>
      <c r="H528" s="1371"/>
      <c r="I528" s="1053"/>
      <c r="J528" s="1369"/>
    </row>
    <row r="529" spans="1:10">
      <c r="A529" s="1370">
        <v>42278</v>
      </c>
      <c r="B529" s="1371">
        <v>50</v>
      </c>
      <c r="C529" s="1372" t="s">
        <v>246</v>
      </c>
      <c r="D529" s="1373" t="s">
        <v>424</v>
      </c>
      <c r="E529" s="1369"/>
      <c r="G529" s="1373" t="s">
        <v>339</v>
      </c>
      <c r="H529" s="1371"/>
      <c r="I529" s="1053"/>
      <c r="J529" s="1369"/>
    </row>
    <row r="530" spans="1:10">
      <c r="A530" s="1370">
        <v>42278</v>
      </c>
      <c r="B530" s="1371">
        <v>10</v>
      </c>
      <c r="C530" s="1372" t="s">
        <v>246</v>
      </c>
      <c r="D530" s="1373" t="s">
        <v>1027</v>
      </c>
      <c r="E530" s="1369"/>
      <c r="G530" s="1373" t="s">
        <v>339</v>
      </c>
      <c r="H530" s="1371"/>
      <c r="I530" s="1053"/>
      <c r="J530" s="1369"/>
    </row>
    <row r="531" spans="1:10">
      <c r="A531" s="1370">
        <v>42278</v>
      </c>
      <c r="B531" s="1371">
        <v>5</v>
      </c>
      <c r="C531" s="1372" t="s">
        <v>246</v>
      </c>
      <c r="D531" s="1373" t="s">
        <v>1395</v>
      </c>
      <c r="E531" s="1369"/>
      <c r="G531" s="1373" t="s">
        <v>339</v>
      </c>
      <c r="H531" s="1371"/>
      <c r="I531" s="1053"/>
      <c r="J531" s="1369"/>
    </row>
    <row r="532" spans="1:10">
      <c r="A532" s="1370">
        <v>42278</v>
      </c>
      <c r="B532" s="1371">
        <v>5</v>
      </c>
      <c r="C532" s="1372" t="s">
        <v>246</v>
      </c>
      <c r="D532" s="1373" t="s">
        <v>1316</v>
      </c>
      <c r="E532" s="1369"/>
      <c r="G532" s="1373" t="s">
        <v>339</v>
      </c>
      <c r="H532" s="1371"/>
      <c r="I532" s="1053"/>
      <c r="J532" s="1369"/>
    </row>
    <row r="533" spans="1:10">
      <c r="A533" s="1370">
        <v>42278</v>
      </c>
      <c r="B533" s="1371">
        <v>50</v>
      </c>
      <c r="C533" s="1372" t="s">
        <v>246</v>
      </c>
      <c r="D533" s="1373" t="s">
        <v>1482</v>
      </c>
      <c r="E533" s="1369"/>
      <c r="G533" s="1373" t="s">
        <v>339</v>
      </c>
      <c r="H533" s="1371"/>
      <c r="I533" s="1053"/>
      <c r="J533" s="1369"/>
    </row>
    <row r="534" spans="1:10">
      <c r="A534" s="1370">
        <v>42278</v>
      </c>
      <c r="B534" s="1371">
        <v>6</v>
      </c>
      <c r="C534" s="1372" t="s">
        <v>246</v>
      </c>
      <c r="D534" s="1373" t="s">
        <v>1840</v>
      </c>
      <c r="E534" s="1369"/>
      <c r="G534" s="1373">
        <v>0</v>
      </c>
      <c r="H534" s="1371"/>
      <c r="I534" s="1053"/>
      <c r="J534" s="1369"/>
    </row>
    <row r="535" spans="1:10">
      <c r="A535" s="1370">
        <v>42278</v>
      </c>
      <c r="B535" s="1371">
        <v>30</v>
      </c>
      <c r="C535" s="1372" t="s">
        <v>246</v>
      </c>
      <c r="D535" s="1373" t="s">
        <v>1040</v>
      </c>
      <c r="E535" s="1369"/>
      <c r="G535" s="1373" t="s">
        <v>339</v>
      </c>
      <c r="H535" s="1371"/>
      <c r="I535" s="1053"/>
      <c r="J535" s="1369"/>
    </row>
    <row r="536" spans="1:10">
      <c r="A536" s="1370">
        <v>42278</v>
      </c>
      <c r="B536" s="1371">
        <v>10</v>
      </c>
      <c r="C536" s="1372" t="s">
        <v>246</v>
      </c>
      <c r="D536" s="1373" t="s">
        <v>1795</v>
      </c>
      <c r="E536" s="1369"/>
      <c r="G536" s="1373" t="s">
        <v>339</v>
      </c>
      <c r="H536" s="1371"/>
      <c r="I536" s="1053"/>
      <c r="J536" s="1369"/>
    </row>
    <row r="537" spans="1:10">
      <c r="A537" s="1370">
        <v>42278</v>
      </c>
      <c r="B537" s="1371">
        <v>10</v>
      </c>
      <c r="C537" s="1372" t="s">
        <v>246</v>
      </c>
      <c r="D537" s="1373" t="s">
        <v>1274</v>
      </c>
      <c r="E537" s="1369"/>
      <c r="G537" s="1373">
        <v>0</v>
      </c>
      <c r="H537" s="1371"/>
      <c r="I537" s="1053"/>
      <c r="J537" s="1369"/>
    </row>
    <row r="538" spans="1:10">
      <c r="A538" s="1370">
        <v>42278</v>
      </c>
      <c r="B538" s="1371">
        <v>10</v>
      </c>
      <c r="C538" s="1372" t="s">
        <v>246</v>
      </c>
      <c r="D538" s="1373" t="s">
        <v>993</v>
      </c>
      <c r="E538" s="1369"/>
      <c r="G538" s="1373" t="s">
        <v>339</v>
      </c>
      <c r="H538" s="1371"/>
      <c r="I538" s="1053"/>
      <c r="J538" s="1369"/>
    </row>
    <row r="539" spans="1:10">
      <c r="A539" s="1370">
        <v>42278</v>
      </c>
      <c r="B539" s="1371">
        <v>280</v>
      </c>
      <c r="C539" s="1372" t="s">
        <v>246</v>
      </c>
      <c r="D539" s="1373" t="s">
        <v>1854</v>
      </c>
      <c r="E539" s="1369"/>
      <c r="G539" s="1373" t="s">
        <v>1855</v>
      </c>
      <c r="H539" s="1371"/>
      <c r="I539" s="1053"/>
      <c r="J539" s="1369"/>
    </row>
    <row r="540" spans="1:10">
      <c r="A540" s="1370">
        <v>42278</v>
      </c>
      <c r="B540" s="1371">
        <v>75</v>
      </c>
      <c r="C540" s="1372" t="s">
        <v>246</v>
      </c>
      <c r="D540" s="1373" t="s">
        <v>1003</v>
      </c>
      <c r="E540" s="1369"/>
      <c r="G540" s="1373" t="s">
        <v>339</v>
      </c>
      <c r="H540" s="1371"/>
      <c r="I540" s="1053"/>
      <c r="J540" s="1369"/>
    </row>
    <row r="541" spans="1:10">
      <c r="A541" s="1370">
        <v>42278</v>
      </c>
      <c r="B541" s="1371">
        <v>31.25</v>
      </c>
      <c r="C541" s="1372" t="s">
        <v>246</v>
      </c>
      <c r="D541" s="1373" t="s">
        <v>1291</v>
      </c>
      <c r="E541" s="1369"/>
      <c r="G541" s="1373" t="s">
        <v>339</v>
      </c>
      <c r="H541" s="1371"/>
      <c r="I541" s="1053"/>
      <c r="J541" s="1369"/>
    </row>
    <row r="542" spans="1:10">
      <c r="A542" s="1370">
        <v>42278</v>
      </c>
      <c r="B542" s="1371">
        <v>30</v>
      </c>
      <c r="C542" s="1372" t="s">
        <v>246</v>
      </c>
      <c r="D542" s="1373" t="s">
        <v>250</v>
      </c>
      <c r="E542" s="1369"/>
      <c r="G542" s="1373">
        <v>0</v>
      </c>
      <c r="H542" s="1371"/>
      <c r="I542" s="1053"/>
      <c r="J542" s="1369"/>
    </row>
    <row r="543" spans="1:10">
      <c r="A543" s="1370">
        <v>42278</v>
      </c>
      <c r="B543" s="1371">
        <v>50</v>
      </c>
      <c r="C543" s="1372" t="s">
        <v>246</v>
      </c>
      <c r="D543" s="1373" t="s">
        <v>754</v>
      </c>
      <c r="E543" s="1369"/>
      <c r="G543" s="1373" t="s">
        <v>339</v>
      </c>
      <c r="H543" s="1371"/>
      <c r="I543" s="1053"/>
      <c r="J543" s="1369"/>
    </row>
    <row r="544" spans="1:10">
      <c r="A544" s="1370">
        <v>42278</v>
      </c>
      <c r="B544" s="1371">
        <v>20</v>
      </c>
      <c r="C544" s="1372" t="s">
        <v>246</v>
      </c>
      <c r="D544" s="1373" t="s">
        <v>1868</v>
      </c>
      <c r="E544" s="1369"/>
      <c r="G544" s="1373" t="s">
        <v>339</v>
      </c>
      <c r="H544" s="1371"/>
      <c r="I544" s="1053"/>
      <c r="J544" s="1369"/>
    </row>
    <row r="545" spans="1:10">
      <c r="A545" s="1370">
        <v>42278</v>
      </c>
      <c r="B545" s="1371">
        <v>5</v>
      </c>
      <c r="C545" s="1372" t="s">
        <v>246</v>
      </c>
      <c r="D545" s="1373" t="s">
        <v>1598</v>
      </c>
      <c r="E545" s="1369"/>
      <c r="G545" s="1373" t="s">
        <v>339</v>
      </c>
      <c r="H545" s="1371"/>
      <c r="I545" s="1053"/>
      <c r="J545" s="1369"/>
    </row>
    <row r="546" spans="1:10">
      <c r="A546" s="1370">
        <v>42278</v>
      </c>
      <c r="B546" s="1371">
        <v>40</v>
      </c>
      <c r="C546" s="1372" t="s">
        <v>246</v>
      </c>
      <c r="D546" s="1373" t="s">
        <v>1825</v>
      </c>
      <c r="E546" s="1369"/>
      <c r="G546" s="1373" t="s">
        <v>339</v>
      </c>
      <c r="H546" s="1371"/>
      <c r="I546" s="1053"/>
      <c r="J546" s="1369"/>
    </row>
    <row r="547" spans="1:10">
      <c r="A547" s="1370">
        <v>42278</v>
      </c>
      <c r="B547" s="1371">
        <v>10</v>
      </c>
      <c r="C547" s="1372" t="s">
        <v>246</v>
      </c>
      <c r="D547" s="1373" t="s">
        <v>1001</v>
      </c>
      <c r="E547" s="1369"/>
      <c r="G547" s="1373" t="s">
        <v>339</v>
      </c>
      <c r="H547" s="1371"/>
      <c r="I547" s="1053"/>
      <c r="J547" s="1369"/>
    </row>
    <row r="548" spans="1:10">
      <c r="A548" s="1370">
        <v>42278</v>
      </c>
      <c r="B548" s="1371">
        <v>20</v>
      </c>
      <c r="C548" s="1372" t="s">
        <v>246</v>
      </c>
      <c r="D548" s="1373" t="s">
        <v>1393</v>
      </c>
      <c r="E548" s="1369"/>
      <c r="G548" s="1373" t="s">
        <v>339</v>
      </c>
      <c r="H548" s="1371"/>
      <c r="I548" s="1053"/>
      <c r="J548" s="1369"/>
    </row>
    <row r="549" spans="1:10">
      <c r="A549" s="1370">
        <v>42278</v>
      </c>
      <c r="B549" s="1371">
        <v>300</v>
      </c>
      <c r="C549" s="1372" t="s">
        <v>246</v>
      </c>
      <c r="D549" s="1373" t="s">
        <v>911</v>
      </c>
      <c r="E549" s="1369"/>
      <c r="G549" s="1373">
        <v>0</v>
      </c>
      <c r="H549" s="1371"/>
      <c r="I549" s="1053"/>
      <c r="J549" s="1369"/>
    </row>
    <row r="550" spans="1:10">
      <c r="A550" s="1370">
        <v>42278</v>
      </c>
      <c r="B550" s="1371">
        <v>15</v>
      </c>
      <c r="C550" s="1372" t="s">
        <v>246</v>
      </c>
      <c r="D550" s="1373" t="s">
        <v>912</v>
      </c>
      <c r="E550" s="1369"/>
      <c r="G550" s="1373">
        <v>0</v>
      </c>
      <c r="H550" s="1371"/>
      <c r="I550" s="1053"/>
      <c r="J550" s="1369"/>
    </row>
    <row r="551" spans="1:10">
      <c r="A551" s="1370">
        <v>42278</v>
      </c>
      <c r="B551" s="1371">
        <v>100</v>
      </c>
      <c r="C551" s="1372" t="s">
        <v>246</v>
      </c>
      <c r="D551" s="1373" t="s">
        <v>1741</v>
      </c>
      <c r="E551" s="1369"/>
      <c r="G551" s="1373" t="s">
        <v>339</v>
      </c>
      <c r="H551" s="1371"/>
      <c r="I551" s="1053"/>
      <c r="J551" s="1369"/>
    </row>
    <row r="552" spans="1:10">
      <c r="A552" s="1370">
        <v>42278</v>
      </c>
      <c r="B552" s="1371">
        <v>5</v>
      </c>
      <c r="C552" s="1372" t="s">
        <v>246</v>
      </c>
      <c r="D552" s="1373" t="s">
        <v>755</v>
      </c>
      <c r="E552" s="1369"/>
      <c r="G552" s="1373" t="s">
        <v>339</v>
      </c>
      <c r="H552" s="1371"/>
      <c r="I552" s="1053"/>
      <c r="J552" s="1369"/>
    </row>
    <row r="553" spans="1:10">
      <c r="A553" s="1370">
        <v>42278</v>
      </c>
      <c r="B553" s="1371">
        <v>50</v>
      </c>
      <c r="C553" s="1372" t="s">
        <v>246</v>
      </c>
      <c r="D553" s="1373" t="s">
        <v>998</v>
      </c>
      <c r="E553" s="1369"/>
      <c r="G553" s="1373" t="s">
        <v>339</v>
      </c>
      <c r="H553" s="1371"/>
      <c r="I553" s="1053"/>
      <c r="J553" s="1369"/>
    </row>
    <row r="554" spans="1:10">
      <c r="A554" s="1370">
        <v>42278</v>
      </c>
      <c r="B554" s="1371">
        <v>50</v>
      </c>
      <c r="C554" s="1372" t="s">
        <v>246</v>
      </c>
      <c r="D554" s="1373" t="s">
        <v>995</v>
      </c>
      <c r="E554" s="1369"/>
      <c r="G554" s="1373" t="s">
        <v>339</v>
      </c>
      <c r="H554" s="1371"/>
      <c r="I554" s="1053"/>
      <c r="J554" s="1369"/>
    </row>
    <row r="555" spans="1:10">
      <c r="A555" s="1370">
        <v>42278</v>
      </c>
      <c r="B555" s="1371">
        <v>50</v>
      </c>
      <c r="C555" s="1372" t="s">
        <v>246</v>
      </c>
      <c r="D555" s="1373" t="s">
        <v>252</v>
      </c>
      <c r="E555" s="1369"/>
      <c r="G555" s="1373" t="s">
        <v>339</v>
      </c>
      <c r="H555" s="1371"/>
      <c r="I555" s="1053"/>
      <c r="J555" s="1369"/>
    </row>
    <row r="556" spans="1:10">
      <c r="A556" s="1370">
        <v>42278</v>
      </c>
      <c r="B556" s="1371">
        <v>10</v>
      </c>
      <c r="C556" s="1372" t="s">
        <v>246</v>
      </c>
      <c r="D556" s="1373" t="s">
        <v>772</v>
      </c>
      <c r="E556" s="1369"/>
      <c r="G556" s="1373" t="s">
        <v>339</v>
      </c>
      <c r="H556" s="1371"/>
      <c r="I556" s="1053"/>
      <c r="J556" s="1369"/>
    </row>
    <row r="557" spans="1:10">
      <c r="A557" s="1370">
        <v>42278</v>
      </c>
      <c r="B557" s="1371">
        <v>100</v>
      </c>
      <c r="C557" s="1372" t="s">
        <v>246</v>
      </c>
      <c r="D557" s="1373" t="s">
        <v>1769</v>
      </c>
      <c r="E557" s="1369"/>
      <c r="G557" s="1373" t="s">
        <v>339</v>
      </c>
      <c r="H557" s="1371"/>
      <c r="I557" s="1053"/>
      <c r="J557" s="1369"/>
    </row>
    <row r="558" spans="1:10">
      <c r="A558" s="1370">
        <v>42278</v>
      </c>
      <c r="B558" s="1371">
        <v>20</v>
      </c>
      <c r="C558" s="1372" t="s">
        <v>246</v>
      </c>
      <c r="D558" s="1373" t="s">
        <v>1028</v>
      </c>
      <c r="E558" s="1369"/>
      <c r="G558" s="1373" t="s">
        <v>339</v>
      </c>
      <c r="H558" s="1371"/>
      <c r="I558" s="1053"/>
      <c r="J558" s="1369"/>
    </row>
    <row r="559" spans="1:10">
      <c r="A559" s="1370">
        <v>42278</v>
      </c>
      <c r="B559" s="1371">
        <v>50</v>
      </c>
      <c r="C559" s="1372" t="s">
        <v>246</v>
      </c>
      <c r="D559" s="1373" t="s">
        <v>1367</v>
      </c>
      <c r="E559" s="1369"/>
      <c r="G559" s="1373" t="s">
        <v>339</v>
      </c>
      <c r="H559" s="1371"/>
      <c r="I559" s="1053"/>
      <c r="J559" s="1369"/>
    </row>
    <row r="560" spans="1:10">
      <c r="A560" s="1370">
        <v>42278</v>
      </c>
      <c r="B560" s="1371">
        <v>20</v>
      </c>
      <c r="C560" s="1372" t="s">
        <v>246</v>
      </c>
      <c r="D560" s="1373" t="s">
        <v>1813</v>
      </c>
      <c r="E560" s="1369"/>
      <c r="G560" s="1373" t="s">
        <v>339</v>
      </c>
      <c r="H560" s="1371"/>
      <c r="I560" s="1053"/>
      <c r="J560" s="1369"/>
    </row>
    <row r="561" spans="1:10">
      <c r="A561" s="1370">
        <v>42278</v>
      </c>
      <c r="B561" s="1371">
        <v>30</v>
      </c>
      <c r="C561" s="1372" t="s">
        <v>246</v>
      </c>
      <c r="D561" s="1373" t="s">
        <v>1883</v>
      </c>
      <c r="E561" s="1369"/>
      <c r="G561" s="1373" t="s">
        <v>339</v>
      </c>
      <c r="H561" s="1371"/>
      <c r="I561" s="1053"/>
      <c r="J561" s="1369"/>
    </row>
    <row r="562" spans="1:10">
      <c r="A562" s="1370">
        <v>42278</v>
      </c>
      <c r="B562" s="1371">
        <v>50</v>
      </c>
      <c r="C562" s="1372" t="s">
        <v>246</v>
      </c>
      <c r="D562" s="1373" t="s">
        <v>1376</v>
      </c>
      <c r="E562" s="1369"/>
      <c r="G562" s="1373">
        <v>0</v>
      </c>
      <c r="H562" s="1371"/>
      <c r="I562" s="1053"/>
      <c r="J562" s="1369"/>
    </row>
    <row r="563" spans="1:10">
      <c r="A563" s="1370">
        <v>42279</v>
      </c>
      <c r="B563" s="1371">
        <v>3257</v>
      </c>
      <c r="C563" s="1372" t="s">
        <v>246</v>
      </c>
      <c r="D563" s="1373" t="s">
        <v>1884</v>
      </c>
      <c r="E563" s="1369"/>
      <c r="G563" s="1373">
        <v>0</v>
      </c>
      <c r="H563" s="1371"/>
      <c r="I563" s="1053"/>
      <c r="J563" s="1369"/>
    </row>
    <row r="564" spans="1:10">
      <c r="A564" s="1370">
        <v>42279</v>
      </c>
      <c r="B564" s="1371">
        <v>75</v>
      </c>
      <c r="C564" s="1372" t="s">
        <v>246</v>
      </c>
      <c r="D564" s="1373" t="s">
        <v>308</v>
      </c>
      <c r="E564" s="1369"/>
      <c r="G564" s="1373" t="s">
        <v>339</v>
      </c>
      <c r="H564" s="1371"/>
      <c r="I564" s="1053"/>
      <c r="J564" s="1369"/>
    </row>
    <row r="565" spans="1:10">
      <c r="A565" s="1370">
        <v>42279</v>
      </c>
      <c r="B565" s="1371">
        <v>10</v>
      </c>
      <c r="C565" s="1372" t="s">
        <v>246</v>
      </c>
      <c r="D565" s="1373" t="s">
        <v>317</v>
      </c>
      <c r="E565" s="1369"/>
      <c r="G565" s="1373" t="s">
        <v>339</v>
      </c>
      <c r="H565" s="1371"/>
      <c r="I565" s="1053"/>
      <c r="J565" s="1369"/>
    </row>
    <row r="566" spans="1:10">
      <c r="A566" s="1370">
        <v>42279</v>
      </c>
      <c r="B566" s="1371">
        <v>2.5</v>
      </c>
      <c r="C566" s="1372" t="s">
        <v>246</v>
      </c>
      <c r="D566" s="1373" t="s">
        <v>1572</v>
      </c>
      <c r="E566" s="1369"/>
      <c r="G566" s="1373">
        <v>0</v>
      </c>
      <c r="H566" s="1371"/>
      <c r="I566" s="1053"/>
      <c r="J566" s="1369"/>
    </row>
    <row r="567" spans="1:10">
      <c r="A567" s="1370">
        <v>42279</v>
      </c>
      <c r="B567" s="1371">
        <v>50</v>
      </c>
      <c r="C567" s="1372" t="s">
        <v>246</v>
      </c>
      <c r="D567" s="1373" t="s">
        <v>1843</v>
      </c>
      <c r="E567" s="1369"/>
      <c r="G567" s="1373" t="s">
        <v>339</v>
      </c>
      <c r="H567" s="1371"/>
      <c r="I567" s="1053"/>
      <c r="J567" s="1369"/>
    </row>
    <row r="568" spans="1:10">
      <c r="A568" s="1370">
        <v>42279</v>
      </c>
      <c r="B568" s="1371">
        <v>3</v>
      </c>
      <c r="C568" s="1372" t="s">
        <v>246</v>
      </c>
      <c r="D568" s="1373" t="s">
        <v>426</v>
      </c>
      <c r="E568" s="1369"/>
      <c r="G568" s="1373">
        <v>0</v>
      </c>
      <c r="H568" s="1371"/>
      <c r="I568" s="1053"/>
      <c r="J568" s="1369"/>
    </row>
    <row r="569" spans="1:10">
      <c r="A569" s="1370">
        <v>42279</v>
      </c>
      <c r="B569" s="1371">
        <v>5</v>
      </c>
      <c r="C569" s="1372" t="s">
        <v>246</v>
      </c>
      <c r="D569" s="1373" t="s">
        <v>1775</v>
      </c>
      <c r="E569" s="1369"/>
      <c r="G569" s="1373">
        <v>0</v>
      </c>
      <c r="H569" s="1371"/>
      <c r="I569" s="1053"/>
      <c r="J569" s="1369"/>
    </row>
    <row r="570" spans="1:10">
      <c r="A570" s="1370">
        <v>42279</v>
      </c>
      <c r="B570" s="1371">
        <v>100</v>
      </c>
      <c r="C570" s="1372" t="s">
        <v>246</v>
      </c>
      <c r="D570" s="1373" t="s">
        <v>1455</v>
      </c>
      <c r="E570" s="1369"/>
      <c r="G570" s="1373" t="s">
        <v>339</v>
      </c>
      <c r="H570" s="1371"/>
      <c r="I570" s="1053"/>
      <c r="J570" s="1369"/>
    </row>
    <row r="571" spans="1:10">
      <c r="A571" s="1370">
        <v>42279</v>
      </c>
      <c r="B571" s="1371">
        <v>20</v>
      </c>
      <c r="C571" s="1372" t="s">
        <v>246</v>
      </c>
      <c r="D571" s="1373" t="s">
        <v>254</v>
      </c>
      <c r="E571" s="1369"/>
      <c r="G571" s="1373" t="s">
        <v>339</v>
      </c>
      <c r="H571" s="1371"/>
      <c r="I571" s="1053"/>
      <c r="J571" s="1369"/>
    </row>
    <row r="572" spans="1:10">
      <c r="A572" s="1370">
        <v>42279</v>
      </c>
      <c r="B572" s="1371">
        <v>125</v>
      </c>
      <c r="C572" s="1372" t="s">
        <v>246</v>
      </c>
      <c r="D572" s="1373" t="s">
        <v>1429</v>
      </c>
      <c r="E572" s="1369"/>
      <c r="G572" s="1373" t="s">
        <v>339</v>
      </c>
      <c r="H572" s="1371"/>
      <c r="I572" s="1053"/>
      <c r="J572" s="1369"/>
    </row>
    <row r="573" spans="1:10">
      <c r="A573" s="1370">
        <v>42279</v>
      </c>
      <c r="B573" s="1371">
        <v>20</v>
      </c>
      <c r="C573" s="1372" t="s">
        <v>246</v>
      </c>
      <c r="D573" s="1373" t="s">
        <v>999</v>
      </c>
      <c r="E573" s="1369"/>
      <c r="G573" s="1373" t="s">
        <v>339</v>
      </c>
      <c r="H573" s="1371"/>
      <c r="I573" s="1053"/>
      <c r="J573" s="1369"/>
    </row>
    <row r="574" spans="1:10">
      <c r="A574" s="1370">
        <v>42279</v>
      </c>
      <c r="B574" s="1371">
        <v>10</v>
      </c>
      <c r="C574" s="1372" t="s">
        <v>246</v>
      </c>
      <c r="D574" s="1373" t="s">
        <v>1369</v>
      </c>
      <c r="E574" s="1369"/>
      <c r="G574" s="1373" t="s">
        <v>339</v>
      </c>
      <c r="H574" s="1371"/>
      <c r="I574" s="1053"/>
      <c r="J574" s="1369"/>
    </row>
    <row r="575" spans="1:10">
      <c r="A575" s="1370">
        <v>42282</v>
      </c>
      <c r="B575" s="1371">
        <v>30</v>
      </c>
      <c r="C575" s="1372" t="s">
        <v>1087</v>
      </c>
      <c r="D575" s="1373" t="s">
        <v>1088</v>
      </c>
      <c r="E575" s="1369"/>
      <c r="G575" s="1373">
        <v>0</v>
      </c>
      <c r="H575" s="1371"/>
      <c r="I575" s="1053"/>
      <c r="J575" s="1369"/>
    </row>
    <row r="576" spans="1:10">
      <c r="A576" s="1370">
        <v>42282</v>
      </c>
      <c r="B576" s="1371">
        <v>5</v>
      </c>
      <c r="C576" s="1372" t="s">
        <v>246</v>
      </c>
      <c r="D576" s="1373" t="s">
        <v>1678</v>
      </c>
      <c r="E576" s="1369"/>
      <c r="G576" s="1373">
        <v>0</v>
      </c>
      <c r="H576" s="1371"/>
      <c r="I576" s="1053"/>
      <c r="J576" s="1369"/>
    </row>
    <row r="577" spans="1:10">
      <c r="A577" s="1370">
        <v>42282</v>
      </c>
      <c r="B577" s="1371">
        <v>10</v>
      </c>
      <c r="C577" s="1372" t="s">
        <v>246</v>
      </c>
      <c r="D577" s="1373" t="s">
        <v>1294</v>
      </c>
      <c r="E577" s="1369"/>
      <c r="G577" s="1373">
        <v>0</v>
      </c>
      <c r="H577" s="1371"/>
      <c r="I577" s="1053"/>
      <c r="J577" s="1369"/>
    </row>
    <row r="578" spans="1:10">
      <c r="A578" s="1370">
        <v>42282</v>
      </c>
      <c r="B578" s="1371">
        <v>30</v>
      </c>
      <c r="C578" s="1372" t="s">
        <v>246</v>
      </c>
      <c r="D578" s="1373" t="s">
        <v>1746</v>
      </c>
      <c r="E578" s="1369"/>
      <c r="G578" s="1373" t="s">
        <v>339</v>
      </c>
      <c r="H578" s="1371"/>
      <c r="I578" s="1053"/>
      <c r="J578" s="1369"/>
    </row>
    <row r="579" spans="1:10">
      <c r="A579" s="1370">
        <v>42282</v>
      </c>
      <c r="B579" s="1371">
        <v>10</v>
      </c>
      <c r="C579" s="1372" t="s">
        <v>246</v>
      </c>
      <c r="D579" s="1373" t="s">
        <v>1705</v>
      </c>
      <c r="E579" s="1369"/>
      <c r="G579" s="1373" t="s">
        <v>339</v>
      </c>
      <c r="H579" s="1371"/>
      <c r="I579" s="1053"/>
      <c r="J579" s="1369"/>
    </row>
    <row r="580" spans="1:10">
      <c r="A580" s="1370">
        <v>42282</v>
      </c>
      <c r="B580" s="1371">
        <v>5</v>
      </c>
      <c r="C580" s="1372" t="s">
        <v>246</v>
      </c>
      <c r="D580" s="1373" t="s">
        <v>1773</v>
      </c>
      <c r="E580" s="1369"/>
      <c r="G580" s="1373" t="s">
        <v>339</v>
      </c>
      <c r="H580" s="1371"/>
      <c r="I580" s="1053"/>
      <c r="J580" s="1369"/>
    </row>
    <row r="581" spans="1:10">
      <c r="A581" s="1370">
        <v>42282</v>
      </c>
      <c r="B581" s="1371">
        <v>20</v>
      </c>
      <c r="C581" s="1372" t="s">
        <v>246</v>
      </c>
      <c r="D581" s="1373" t="s">
        <v>387</v>
      </c>
      <c r="E581" s="1369"/>
      <c r="G581" s="1373">
        <v>0</v>
      </c>
      <c r="H581" s="1371"/>
      <c r="I581" s="1053"/>
      <c r="J581" s="1369"/>
    </row>
    <row r="582" spans="1:10">
      <c r="A582" s="1370">
        <v>42282</v>
      </c>
      <c r="B582" s="1371">
        <v>300</v>
      </c>
      <c r="C582" s="1372" t="s">
        <v>246</v>
      </c>
      <c r="D582" s="1373" t="s">
        <v>778</v>
      </c>
      <c r="E582" s="1369"/>
      <c r="G582" s="1373" t="s">
        <v>339</v>
      </c>
      <c r="H582" s="1371"/>
      <c r="I582" s="1053"/>
      <c r="J582" s="1369"/>
    </row>
    <row r="583" spans="1:10">
      <c r="A583" s="1370">
        <v>42282</v>
      </c>
      <c r="B583" s="1371">
        <v>5</v>
      </c>
      <c r="C583" s="1372" t="s">
        <v>246</v>
      </c>
      <c r="D583" s="1373" t="s">
        <v>1657</v>
      </c>
      <c r="E583" s="1369"/>
      <c r="G583" s="1373" t="s">
        <v>339</v>
      </c>
      <c r="H583" s="1371"/>
      <c r="I583" s="1053"/>
      <c r="J583" s="1369"/>
    </row>
    <row r="584" spans="1:10">
      <c r="A584" s="1370">
        <v>42282</v>
      </c>
      <c r="B584" s="1371">
        <v>50</v>
      </c>
      <c r="C584" s="1372" t="s">
        <v>246</v>
      </c>
      <c r="D584" s="1373" t="s">
        <v>1753</v>
      </c>
      <c r="E584" s="1369"/>
      <c r="G584" s="1373" t="s">
        <v>339</v>
      </c>
      <c r="H584" s="1371"/>
      <c r="I584" s="1053"/>
      <c r="J584" s="1369"/>
    </row>
    <row r="585" spans="1:10">
      <c r="A585" s="1370">
        <v>42282</v>
      </c>
      <c r="B585" s="1371">
        <v>10</v>
      </c>
      <c r="C585" s="1372" t="s">
        <v>246</v>
      </c>
      <c r="D585" s="1373" t="s">
        <v>1296</v>
      </c>
      <c r="E585" s="1369"/>
      <c r="G585" s="1373" t="s">
        <v>339</v>
      </c>
      <c r="H585" s="1371"/>
      <c r="I585" s="1053"/>
      <c r="J585" s="1369"/>
    </row>
    <row r="586" spans="1:10">
      <c r="A586" s="1370">
        <v>42282</v>
      </c>
      <c r="B586" s="1371">
        <v>50</v>
      </c>
      <c r="C586" s="1372" t="s">
        <v>246</v>
      </c>
      <c r="D586" s="1373" t="s">
        <v>1537</v>
      </c>
      <c r="E586" s="1369"/>
      <c r="G586" s="1373" t="s">
        <v>339</v>
      </c>
      <c r="H586" s="1371"/>
      <c r="I586" s="1053"/>
      <c r="J586" s="1369"/>
    </row>
    <row r="587" spans="1:10">
      <c r="A587" s="1370">
        <v>42282</v>
      </c>
      <c r="B587" s="1371">
        <v>10</v>
      </c>
      <c r="C587" s="1372" t="s">
        <v>246</v>
      </c>
      <c r="D587" s="1373" t="s">
        <v>1318</v>
      </c>
      <c r="E587" s="1369"/>
      <c r="G587" s="1373">
        <v>0</v>
      </c>
      <c r="H587" s="1371"/>
      <c r="I587" s="1053"/>
      <c r="J587" s="1369"/>
    </row>
    <row r="588" spans="1:10">
      <c r="A588" s="1370">
        <v>42282</v>
      </c>
      <c r="B588" s="1371">
        <v>6</v>
      </c>
      <c r="C588" s="1372" t="s">
        <v>246</v>
      </c>
      <c r="D588" s="1373" t="s">
        <v>310</v>
      </c>
      <c r="E588" s="1369"/>
      <c r="G588" s="1373" t="s">
        <v>339</v>
      </c>
      <c r="H588" s="1371"/>
      <c r="I588" s="1053"/>
      <c r="J588" s="1369"/>
    </row>
    <row r="589" spans="1:10">
      <c r="A589" s="1370">
        <v>42282</v>
      </c>
      <c r="B589" s="1371">
        <v>15</v>
      </c>
      <c r="C589" s="1372" t="s">
        <v>246</v>
      </c>
      <c r="D589" s="1373" t="s">
        <v>306</v>
      </c>
      <c r="E589" s="1369"/>
      <c r="G589" s="1373" t="s">
        <v>339</v>
      </c>
      <c r="H589" s="1371"/>
      <c r="I589" s="1053"/>
      <c r="J589" s="1369"/>
    </row>
    <row r="590" spans="1:10">
      <c r="A590" s="1370">
        <v>42282</v>
      </c>
      <c r="B590" s="1371">
        <v>100</v>
      </c>
      <c r="C590" s="1372" t="s">
        <v>246</v>
      </c>
      <c r="D590" s="1373" t="s">
        <v>1000</v>
      </c>
      <c r="E590" s="1369"/>
      <c r="G590" s="1373" t="s">
        <v>339</v>
      </c>
      <c r="H590" s="1371"/>
      <c r="I590" s="1053"/>
      <c r="J590" s="1369"/>
    </row>
    <row r="591" spans="1:10">
      <c r="A591" s="1370">
        <v>42282</v>
      </c>
      <c r="B591" s="1371">
        <v>50</v>
      </c>
      <c r="C591" s="1372" t="s">
        <v>246</v>
      </c>
      <c r="D591" s="1373" t="s">
        <v>1105</v>
      </c>
      <c r="E591" s="1369"/>
      <c r="G591" s="1373" t="s">
        <v>339</v>
      </c>
      <c r="H591" s="1371"/>
      <c r="I591" s="1053"/>
      <c r="J591" s="1369"/>
    </row>
    <row r="592" spans="1:10">
      <c r="A592" s="1370">
        <v>42282</v>
      </c>
      <c r="B592" s="1371">
        <v>130</v>
      </c>
      <c r="C592" s="1372" t="s">
        <v>246</v>
      </c>
      <c r="D592" s="1373" t="s">
        <v>967</v>
      </c>
      <c r="E592" s="1369"/>
      <c r="G592" s="1373" t="s">
        <v>339</v>
      </c>
      <c r="H592" s="1371"/>
      <c r="I592" s="1053"/>
      <c r="J592" s="1369"/>
    </row>
    <row r="593" spans="1:10">
      <c r="A593" s="1370">
        <v>42282</v>
      </c>
      <c r="B593" s="1371">
        <v>10</v>
      </c>
      <c r="C593" s="1372" t="s">
        <v>246</v>
      </c>
      <c r="D593" s="1373" t="s">
        <v>1604</v>
      </c>
      <c r="E593" s="1369"/>
      <c r="G593" s="1373" t="s">
        <v>339</v>
      </c>
      <c r="H593" s="1371"/>
      <c r="I593" s="1053"/>
      <c r="J593" s="1369"/>
    </row>
    <row r="594" spans="1:10">
      <c r="A594" s="1370">
        <v>42282</v>
      </c>
      <c r="B594" s="1371">
        <v>407.55</v>
      </c>
      <c r="C594" s="1372" t="s">
        <v>246</v>
      </c>
      <c r="D594" s="1373" t="s">
        <v>1885</v>
      </c>
      <c r="E594" s="1369"/>
      <c r="G594" s="1373">
        <v>0</v>
      </c>
      <c r="H594" s="1371"/>
      <c r="I594" s="1053"/>
      <c r="J594" s="1369"/>
    </row>
    <row r="595" spans="1:10">
      <c r="A595" s="1370">
        <v>42283</v>
      </c>
      <c r="B595" s="1371">
        <v>10</v>
      </c>
      <c r="C595" s="1372" t="s">
        <v>1087</v>
      </c>
      <c r="D595" s="1373" t="s">
        <v>1362</v>
      </c>
      <c r="E595" s="1369"/>
      <c r="G595" s="1373">
        <v>0</v>
      </c>
      <c r="H595" s="1371"/>
      <c r="I595" s="1053"/>
      <c r="J595" s="1369"/>
    </row>
    <row r="596" spans="1:10">
      <c r="A596" s="1370">
        <v>42283</v>
      </c>
      <c r="B596" s="1371">
        <v>15</v>
      </c>
      <c r="C596" s="1372" t="s">
        <v>1087</v>
      </c>
      <c r="D596" s="1373" t="s">
        <v>1088</v>
      </c>
      <c r="E596" s="1369"/>
      <c r="G596" s="1373">
        <v>0</v>
      </c>
      <c r="H596" s="1371"/>
      <c r="I596" s="1053"/>
      <c r="J596" s="1369"/>
    </row>
    <row r="597" spans="1:10">
      <c r="A597" s="1370">
        <v>42283</v>
      </c>
      <c r="B597" s="1371">
        <v>100</v>
      </c>
      <c r="C597" s="1372" t="s">
        <v>1087</v>
      </c>
      <c r="D597" s="1373" t="s">
        <v>1093</v>
      </c>
      <c r="E597" s="1369"/>
      <c r="G597" s="1373">
        <v>0</v>
      </c>
      <c r="H597" s="1371"/>
      <c r="I597" s="1053"/>
      <c r="J597" s="1369"/>
    </row>
    <row r="598" spans="1:10">
      <c r="A598" s="1370">
        <v>42283</v>
      </c>
      <c r="B598" s="1371">
        <v>10</v>
      </c>
      <c r="C598" s="1372" t="s">
        <v>246</v>
      </c>
      <c r="D598" s="1373" t="s">
        <v>276</v>
      </c>
      <c r="E598" s="1369"/>
      <c r="G598" s="1373">
        <v>0</v>
      </c>
      <c r="H598" s="1371"/>
      <c r="I598" s="1053"/>
      <c r="J598" s="1369"/>
    </row>
    <row r="599" spans="1:10">
      <c r="A599" s="1370">
        <v>42283</v>
      </c>
      <c r="B599" s="1371">
        <v>50</v>
      </c>
      <c r="C599" s="1372" t="s">
        <v>246</v>
      </c>
      <c r="D599" s="1373" t="s">
        <v>1237</v>
      </c>
      <c r="E599" s="1369"/>
      <c r="G599" s="1373" t="s">
        <v>339</v>
      </c>
      <c r="H599" s="1371"/>
      <c r="I599" s="1053"/>
      <c r="J599" s="1369"/>
    </row>
    <row r="600" spans="1:10">
      <c r="A600" s="1370">
        <v>42283</v>
      </c>
      <c r="B600" s="1371">
        <v>125</v>
      </c>
      <c r="C600" s="1372" t="s">
        <v>246</v>
      </c>
      <c r="D600" s="1373" t="s">
        <v>1606</v>
      </c>
      <c r="E600" s="1369"/>
      <c r="G600" s="1373" t="s">
        <v>339</v>
      </c>
      <c r="H600" s="1371"/>
      <c r="I600" s="1053"/>
      <c r="J600" s="1369"/>
    </row>
    <row r="601" spans="1:10">
      <c r="A601" s="1370">
        <v>42284</v>
      </c>
      <c r="B601" s="1371">
        <v>100</v>
      </c>
      <c r="C601" s="1372" t="s">
        <v>246</v>
      </c>
      <c r="D601" s="1373" t="s">
        <v>1030</v>
      </c>
      <c r="E601" s="1369"/>
      <c r="G601" s="1373">
        <v>0</v>
      </c>
      <c r="H601" s="1371"/>
      <c r="I601" s="1053"/>
      <c r="J601" s="1369"/>
    </row>
    <row r="602" spans="1:10">
      <c r="A602" s="1370">
        <v>42285</v>
      </c>
      <c r="B602" s="1371">
        <v>20</v>
      </c>
      <c r="C602" s="1372" t="s">
        <v>1087</v>
      </c>
      <c r="D602" s="1373" t="s">
        <v>1363</v>
      </c>
      <c r="E602" s="1369"/>
      <c r="G602" s="1373">
        <v>0</v>
      </c>
      <c r="H602" s="1371"/>
      <c r="I602" s="1053"/>
      <c r="J602" s="1369"/>
    </row>
    <row r="603" spans="1:10">
      <c r="A603" s="1370">
        <v>42285</v>
      </c>
      <c r="B603" s="1371">
        <v>100</v>
      </c>
      <c r="C603" s="1372" t="s">
        <v>1087</v>
      </c>
      <c r="D603" s="1373" t="s">
        <v>1088</v>
      </c>
      <c r="E603" s="1369"/>
      <c r="G603" s="1373">
        <v>0</v>
      </c>
      <c r="H603" s="1371"/>
      <c r="I603" s="1053"/>
      <c r="J603" s="1369"/>
    </row>
    <row r="604" spans="1:10">
      <c r="A604" s="1370">
        <v>42285</v>
      </c>
      <c r="B604" s="1371">
        <v>15</v>
      </c>
      <c r="C604" s="1372" t="s">
        <v>1087</v>
      </c>
      <c r="D604" s="1373" t="s">
        <v>1096</v>
      </c>
      <c r="E604" s="1369"/>
      <c r="G604" s="1373">
        <v>0</v>
      </c>
      <c r="H604" s="1371"/>
      <c r="I604" s="1053"/>
      <c r="J604" s="1369"/>
    </row>
    <row r="605" spans="1:10">
      <c r="A605" s="1370">
        <v>42285</v>
      </c>
      <c r="B605" s="1371">
        <v>10</v>
      </c>
      <c r="C605" s="1372" t="s">
        <v>246</v>
      </c>
      <c r="D605" s="1373" t="s">
        <v>1567</v>
      </c>
      <c r="E605" s="1369"/>
      <c r="G605" s="1373" t="s">
        <v>339</v>
      </c>
      <c r="H605" s="1371"/>
      <c r="I605" s="1053"/>
      <c r="J605" s="1369"/>
    </row>
    <row r="606" spans="1:10">
      <c r="A606" s="1370">
        <v>42286</v>
      </c>
      <c r="B606" s="1371">
        <v>17.600000000000001</v>
      </c>
      <c r="C606" s="1372" t="s">
        <v>246</v>
      </c>
      <c r="D606" s="1373" t="s">
        <v>1844</v>
      </c>
      <c r="E606" s="1369"/>
      <c r="G606" s="1373">
        <v>0</v>
      </c>
      <c r="H606" s="1371"/>
      <c r="I606" s="1053"/>
      <c r="J606" s="1369"/>
    </row>
    <row r="607" spans="1:10">
      <c r="A607" s="1370">
        <v>42286</v>
      </c>
      <c r="B607" s="1371">
        <v>56.8</v>
      </c>
      <c r="C607" s="1372" t="s">
        <v>246</v>
      </c>
      <c r="D607" s="1373" t="s">
        <v>429</v>
      </c>
      <c r="E607" s="1369"/>
      <c r="G607" s="1373" t="s">
        <v>1579</v>
      </c>
      <c r="H607" s="1371"/>
      <c r="I607" s="1053"/>
      <c r="J607" s="1369"/>
    </row>
    <row r="608" spans="1:10">
      <c r="A608" s="1370">
        <v>42286</v>
      </c>
      <c r="B608" s="1371">
        <v>325.3</v>
      </c>
      <c r="C608" s="1372" t="s">
        <v>246</v>
      </c>
      <c r="D608" s="1373" t="s">
        <v>429</v>
      </c>
      <c r="E608" s="1369"/>
      <c r="G608" s="1373" t="s">
        <v>1579</v>
      </c>
      <c r="H608" s="1371"/>
      <c r="I608" s="1053"/>
      <c r="J608" s="1369"/>
    </row>
    <row r="609" spans="1:10">
      <c r="A609" s="1370">
        <v>42286</v>
      </c>
      <c r="B609" s="1371">
        <v>12.5</v>
      </c>
      <c r="C609" s="1372" t="s">
        <v>246</v>
      </c>
      <c r="D609" s="1373" t="s">
        <v>429</v>
      </c>
      <c r="E609" s="1369"/>
      <c r="G609" s="1373" t="s">
        <v>1579</v>
      </c>
      <c r="H609" s="1371"/>
      <c r="I609" s="1053"/>
      <c r="J609" s="1369"/>
    </row>
    <row r="610" spans="1:10">
      <c r="A610" s="1370">
        <v>42286</v>
      </c>
      <c r="B610" s="1371">
        <v>13.33</v>
      </c>
      <c r="C610" s="1372" t="s">
        <v>246</v>
      </c>
      <c r="D610" s="1373" t="s">
        <v>1886</v>
      </c>
      <c r="E610" s="1369"/>
      <c r="G610" s="1373">
        <v>0</v>
      </c>
      <c r="H610" s="1371"/>
      <c r="I610" s="1053"/>
      <c r="J610" s="1369"/>
    </row>
    <row r="611" spans="1:10">
      <c r="A611" s="1370">
        <v>42286</v>
      </c>
      <c r="B611" s="1371">
        <v>2.5</v>
      </c>
      <c r="C611" s="1372" t="s">
        <v>246</v>
      </c>
      <c r="D611" s="1373" t="s">
        <v>1572</v>
      </c>
      <c r="E611" s="1369"/>
      <c r="G611" s="1373">
        <v>0</v>
      </c>
      <c r="H611" s="1371"/>
      <c r="I611" s="1053"/>
      <c r="J611" s="1369"/>
    </row>
    <row r="612" spans="1:10">
      <c r="A612" s="1370">
        <v>42286</v>
      </c>
      <c r="B612" s="1371">
        <v>200</v>
      </c>
      <c r="C612" s="1372" t="s">
        <v>246</v>
      </c>
      <c r="D612" s="1373" t="s">
        <v>1372</v>
      </c>
      <c r="E612" s="1369"/>
      <c r="G612" s="1373">
        <v>0</v>
      </c>
      <c r="H612" s="1371"/>
      <c r="I612" s="1053"/>
      <c r="J612" s="1369"/>
    </row>
    <row r="613" spans="1:10">
      <c r="A613" s="1370">
        <v>42289</v>
      </c>
      <c r="B613" s="1371">
        <v>40</v>
      </c>
      <c r="C613" s="1372" t="s">
        <v>246</v>
      </c>
      <c r="D613" s="1373" t="s">
        <v>1282</v>
      </c>
      <c r="E613" s="1369"/>
      <c r="G613" s="1373">
        <v>0</v>
      </c>
      <c r="H613" s="1371"/>
      <c r="I613" s="1053"/>
      <c r="J613" s="1369"/>
    </row>
    <row r="614" spans="1:10">
      <c r="A614" s="1370">
        <v>42289</v>
      </c>
      <c r="B614" s="1371">
        <v>230</v>
      </c>
      <c r="C614" s="1372" t="s">
        <v>246</v>
      </c>
      <c r="D614" s="1373" t="s">
        <v>920</v>
      </c>
      <c r="E614" s="1369"/>
      <c r="G614" s="1373" t="s">
        <v>339</v>
      </c>
      <c r="H614" s="1371"/>
      <c r="I614" s="1053"/>
      <c r="J614" s="1369"/>
    </row>
    <row r="615" spans="1:10">
      <c r="A615" s="1370">
        <v>42289</v>
      </c>
      <c r="B615" s="1371">
        <v>10</v>
      </c>
      <c r="C615" s="1372" t="s">
        <v>246</v>
      </c>
      <c r="D615" s="1373" t="s">
        <v>1656</v>
      </c>
      <c r="E615" s="1369"/>
      <c r="G615" s="1373" t="s">
        <v>339</v>
      </c>
      <c r="H615" s="1371"/>
      <c r="I615" s="1053"/>
      <c r="J615" s="1369"/>
    </row>
    <row r="616" spans="1:10">
      <c r="A616" s="1370">
        <v>42289</v>
      </c>
      <c r="B616" s="1371">
        <v>5</v>
      </c>
      <c r="C616" s="1372" t="s">
        <v>246</v>
      </c>
      <c r="D616" s="1373" t="s">
        <v>1256</v>
      </c>
      <c r="E616" s="1369"/>
      <c r="G616" s="1373" t="s">
        <v>339</v>
      </c>
      <c r="H616" s="1371"/>
      <c r="I616" s="1053"/>
      <c r="J616" s="1369"/>
    </row>
    <row r="617" spans="1:10">
      <c r="A617" s="1370">
        <v>42289</v>
      </c>
      <c r="B617" s="1371">
        <v>10</v>
      </c>
      <c r="C617" s="1372" t="s">
        <v>246</v>
      </c>
      <c r="D617" s="1373" t="s">
        <v>1779</v>
      </c>
      <c r="E617" s="1369"/>
      <c r="G617" s="1373" t="s">
        <v>339</v>
      </c>
      <c r="H617" s="1371"/>
      <c r="I617" s="1053"/>
      <c r="J617" s="1369"/>
    </row>
    <row r="618" spans="1:10">
      <c r="A618" s="1370">
        <v>42289</v>
      </c>
      <c r="B618" s="1371">
        <v>1216.52</v>
      </c>
      <c r="C618" s="1372" t="s">
        <v>246</v>
      </c>
      <c r="D618" s="1373" t="s">
        <v>1887</v>
      </c>
      <c r="E618" s="1369"/>
      <c r="G618" s="1373">
        <v>0</v>
      </c>
      <c r="H618" s="1371"/>
      <c r="I618" s="1053"/>
      <c r="J618" s="1369"/>
    </row>
    <row r="619" spans="1:10">
      <c r="A619" s="1370">
        <v>42290</v>
      </c>
      <c r="B619" s="1371">
        <v>35.18</v>
      </c>
      <c r="C619" s="1372" t="s">
        <v>246</v>
      </c>
      <c r="D619" s="1373" t="s">
        <v>1863</v>
      </c>
      <c r="E619" s="1369"/>
      <c r="G619" s="1373">
        <v>0</v>
      </c>
      <c r="H619" s="1371"/>
      <c r="I619" s="1053"/>
      <c r="J619" s="1369"/>
    </row>
    <row r="620" spans="1:10">
      <c r="A620" s="1370">
        <v>42291</v>
      </c>
      <c r="B620" s="1371">
        <v>8.2899999999999991</v>
      </c>
      <c r="C620" s="1372" t="s">
        <v>246</v>
      </c>
      <c r="D620" s="1373" t="s">
        <v>1716</v>
      </c>
      <c r="E620" s="1369"/>
      <c r="G620" s="1373">
        <v>0</v>
      </c>
      <c r="H620" s="1371"/>
      <c r="I620" s="1053"/>
      <c r="J620" s="1369"/>
    </row>
    <row r="621" spans="1:10">
      <c r="A621" s="1370">
        <v>42291</v>
      </c>
      <c r="B621" s="1371">
        <v>10</v>
      </c>
      <c r="C621" s="1372" t="s">
        <v>246</v>
      </c>
      <c r="D621" s="1373" t="s">
        <v>1032</v>
      </c>
      <c r="E621" s="1369"/>
      <c r="G621" s="1373" t="s">
        <v>339</v>
      </c>
      <c r="H621" s="1371"/>
      <c r="I621" s="1053"/>
      <c r="J621" s="1369"/>
    </row>
    <row r="622" spans="1:10">
      <c r="A622" s="1370">
        <v>42291</v>
      </c>
      <c r="B622" s="1371">
        <v>300</v>
      </c>
      <c r="C622" s="1372" t="s">
        <v>246</v>
      </c>
      <c r="D622" s="1373" t="s">
        <v>1532</v>
      </c>
      <c r="E622" s="1369"/>
      <c r="G622" s="1373">
        <v>0</v>
      </c>
      <c r="H622" s="1371"/>
      <c r="I622" s="1053"/>
      <c r="J622" s="1369"/>
    </row>
    <row r="623" spans="1:10">
      <c r="A623" s="1370">
        <v>42291</v>
      </c>
      <c r="B623" s="1371">
        <v>35</v>
      </c>
      <c r="C623" s="1372" t="s">
        <v>246</v>
      </c>
      <c r="D623" s="1373" t="s">
        <v>1622</v>
      </c>
      <c r="E623" s="1369"/>
      <c r="G623" s="1373" t="s">
        <v>339</v>
      </c>
      <c r="H623" s="1371"/>
      <c r="I623" s="1053"/>
      <c r="J623" s="1369"/>
    </row>
    <row r="624" spans="1:10">
      <c r="A624" s="1370">
        <v>42292</v>
      </c>
      <c r="B624" s="1371">
        <v>10</v>
      </c>
      <c r="C624" s="1372" t="s">
        <v>1087</v>
      </c>
      <c r="D624" s="1373" t="s">
        <v>1088</v>
      </c>
      <c r="E624" s="1369"/>
      <c r="G624" s="1373">
        <v>0</v>
      </c>
      <c r="H624" s="1371"/>
      <c r="I624" s="1053"/>
      <c r="J624" s="1369"/>
    </row>
    <row r="625" spans="1:10">
      <c r="A625" s="1370">
        <v>42292</v>
      </c>
      <c r="B625" s="1371">
        <v>15</v>
      </c>
      <c r="C625" s="1372" t="s">
        <v>1087</v>
      </c>
      <c r="D625" s="1373" t="s">
        <v>1361</v>
      </c>
      <c r="E625" s="1369"/>
      <c r="G625" s="1373">
        <v>0</v>
      </c>
      <c r="H625" s="1371"/>
      <c r="I625" s="1053"/>
      <c r="J625" s="1369"/>
    </row>
    <row r="626" spans="1:10">
      <c r="A626" s="1370">
        <v>42292</v>
      </c>
      <c r="B626" s="1371">
        <v>20</v>
      </c>
      <c r="C626" s="1372" t="s">
        <v>1087</v>
      </c>
      <c r="D626" s="1373" t="s">
        <v>1092</v>
      </c>
      <c r="E626" s="1369"/>
      <c r="G626" s="1373">
        <v>0</v>
      </c>
      <c r="H626" s="1371"/>
      <c r="I626" s="1053"/>
      <c r="J626" s="1369"/>
    </row>
    <row r="627" spans="1:10">
      <c r="A627" s="1370">
        <v>42292</v>
      </c>
      <c r="B627" s="1371">
        <v>10</v>
      </c>
      <c r="C627" s="1372" t="s">
        <v>1087</v>
      </c>
      <c r="D627" s="1373" t="s">
        <v>1088</v>
      </c>
      <c r="E627" s="1369"/>
      <c r="G627" s="1373">
        <v>0</v>
      </c>
      <c r="H627" s="1371"/>
      <c r="I627" s="1053"/>
      <c r="J627" s="1369"/>
    </row>
    <row r="628" spans="1:10">
      <c r="A628" s="1370">
        <v>42292</v>
      </c>
      <c r="B628" s="1371">
        <v>153.19999999999999</v>
      </c>
      <c r="C628" s="1372" t="s">
        <v>246</v>
      </c>
      <c r="D628" s="1373" t="s">
        <v>1288</v>
      </c>
      <c r="E628" s="1369"/>
      <c r="G628" s="1373">
        <v>0</v>
      </c>
      <c r="H628" s="1371"/>
      <c r="I628" s="1053"/>
      <c r="J628" s="1369"/>
    </row>
    <row r="629" spans="1:10">
      <c r="A629" s="1370">
        <v>42292</v>
      </c>
      <c r="B629" s="1371">
        <v>79.92</v>
      </c>
      <c r="C629" s="1372" t="s">
        <v>246</v>
      </c>
      <c r="D629" s="1373" t="s">
        <v>1288</v>
      </c>
      <c r="E629" s="1369"/>
      <c r="G629" s="1373">
        <v>0</v>
      </c>
      <c r="H629" s="1371"/>
      <c r="I629" s="1053"/>
      <c r="J629" s="1369"/>
    </row>
    <row r="630" spans="1:10">
      <c r="A630" s="1370">
        <v>42292</v>
      </c>
      <c r="B630" s="1371">
        <v>10</v>
      </c>
      <c r="C630" s="1372" t="s">
        <v>246</v>
      </c>
      <c r="D630" s="1373" t="s">
        <v>276</v>
      </c>
      <c r="E630" s="1369"/>
      <c r="G630" s="1373">
        <v>0</v>
      </c>
      <c r="H630" s="1371"/>
      <c r="I630" s="1053"/>
      <c r="J630" s="1369"/>
    </row>
    <row r="631" spans="1:10">
      <c r="A631" s="1370">
        <v>42292</v>
      </c>
      <c r="B631" s="1371">
        <v>30</v>
      </c>
      <c r="C631" s="1372" t="s">
        <v>246</v>
      </c>
      <c r="D631" s="1373" t="s">
        <v>1204</v>
      </c>
      <c r="E631" s="1369"/>
      <c r="G631" s="1373" t="s">
        <v>339</v>
      </c>
      <c r="H631" s="1371"/>
      <c r="I631" s="1053"/>
      <c r="J631" s="1369"/>
    </row>
    <row r="632" spans="1:10">
      <c r="A632" s="1370">
        <v>42292</v>
      </c>
      <c r="B632" s="1371">
        <v>10</v>
      </c>
      <c r="C632" s="1372" t="s">
        <v>246</v>
      </c>
      <c r="D632" s="1373" t="s">
        <v>1801</v>
      </c>
      <c r="E632" s="1369"/>
      <c r="G632" s="1373" t="s">
        <v>339</v>
      </c>
      <c r="H632" s="1371"/>
      <c r="I632" s="1053"/>
      <c r="J632" s="1369"/>
    </row>
    <row r="633" spans="1:10">
      <c r="A633" s="1370">
        <v>42292</v>
      </c>
      <c r="B633" s="1371">
        <v>5</v>
      </c>
      <c r="C633" s="1372" t="s">
        <v>246</v>
      </c>
      <c r="D633" s="1373" t="s">
        <v>968</v>
      </c>
      <c r="E633" s="1369"/>
      <c r="G633" s="1373" t="s">
        <v>339</v>
      </c>
      <c r="H633" s="1371"/>
      <c r="I633" s="1053"/>
      <c r="J633" s="1369"/>
    </row>
    <row r="634" spans="1:10">
      <c r="A634" s="1370">
        <v>42292</v>
      </c>
      <c r="B634" s="1371">
        <v>100</v>
      </c>
      <c r="C634" s="1372" t="s">
        <v>246</v>
      </c>
      <c r="D634" s="1373" t="s">
        <v>1381</v>
      </c>
      <c r="E634" s="1369"/>
      <c r="G634" s="1373" t="s">
        <v>339</v>
      </c>
      <c r="H634" s="1371"/>
      <c r="I634" s="1053"/>
      <c r="J634" s="1369"/>
    </row>
    <row r="635" spans="1:10">
      <c r="A635" s="1370">
        <v>42292</v>
      </c>
      <c r="B635" s="1371">
        <v>10</v>
      </c>
      <c r="C635" s="1372" t="s">
        <v>246</v>
      </c>
      <c r="D635" s="1373" t="s">
        <v>1616</v>
      </c>
      <c r="E635" s="1369"/>
      <c r="G635" s="1373" t="s">
        <v>339</v>
      </c>
      <c r="H635" s="1371"/>
      <c r="I635" s="1053"/>
      <c r="J635" s="1369"/>
    </row>
    <row r="636" spans="1:10">
      <c r="A636" s="1370">
        <v>42292</v>
      </c>
      <c r="B636" s="1371">
        <v>100</v>
      </c>
      <c r="C636" s="1372" t="s">
        <v>246</v>
      </c>
      <c r="D636" s="1373" t="s">
        <v>292</v>
      </c>
      <c r="E636" s="1369"/>
      <c r="G636" s="1373" t="s">
        <v>339</v>
      </c>
      <c r="H636" s="1371"/>
      <c r="I636" s="1053"/>
      <c r="J636" s="1369"/>
    </row>
    <row r="637" spans="1:10">
      <c r="A637" s="1370">
        <v>42292</v>
      </c>
      <c r="B637" s="1371">
        <v>100</v>
      </c>
      <c r="C637" s="1372" t="s">
        <v>246</v>
      </c>
      <c r="D637" s="1373" t="s">
        <v>1719</v>
      </c>
      <c r="E637" s="1369"/>
      <c r="G637" s="1373" t="s">
        <v>339</v>
      </c>
      <c r="H637" s="1371"/>
      <c r="I637" s="1053"/>
      <c r="J637" s="1369"/>
    </row>
    <row r="638" spans="1:10">
      <c r="A638" s="1370">
        <v>42292</v>
      </c>
      <c r="B638" s="1371">
        <v>40</v>
      </c>
      <c r="C638" s="1372" t="s">
        <v>246</v>
      </c>
      <c r="D638" s="1373" t="s">
        <v>1405</v>
      </c>
      <c r="E638" s="1369"/>
      <c r="G638" s="1373">
        <v>0</v>
      </c>
      <c r="H638" s="1371"/>
      <c r="I638" s="1053"/>
      <c r="J638" s="1369"/>
    </row>
    <row r="639" spans="1:10">
      <c r="A639" s="1370">
        <v>42292</v>
      </c>
      <c r="B639" s="1371">
        <v>10</v>
      </c>
      <c r="C639" s="1372" t="s">
        <v>246</v>
      </c>
      <c r="D639" s="1373" t="s">
        <v>1467</v>
      </c>
      <c r="E639" s="1369"/>
      <c r="G639" s="1373" t="s">
        <v>339</v>
      </c>
      <c r="H639" s="1371"/>
      <c r="I639" s="1053"/>
      <c r="J639" s="1369"/>
    </row>
    <row r="640" spans="1:10">
      <c r="A640" s="1370">
        <v>42292</v>
      </c>
      <c r="B640" s="1371">
        <v>200</v>
      </c>
      <c r="C640" s="1372" t="s">
        <v>246</v>
      </c>
      <c r="D640" s="1373" t="s">
        <v>1406</v>
      </c>
      <c r="E640" s="1369"/>
      <c r="G640" s="1373" t="s">
        <v>339</v>
      </c>
      <c r="H640" s="1371"/>
      <c r="I640" s="1053"/>
      <c r="J640" s="1369"/>
    </row>
    <row r="641" spans="1:10">
      <c r="A641" s="1370">
        <v>42292</v>
      </c>
      <c r="B641" s="1371">
        <v>100</v>
      </c>
      <c r="C641" s="1372" t="s">
        <v>246</v>
      </c>
      <c r="D641" s="1373" t="s">
        <v>450</v>
      </c>
      <c r="E641" s="1369"/>
      <c r="G641" s="1373" t="s">
        <v>339</v>
      </c>
      <c r="H641" s="1371"/>
      <c r="I641" s="1053"/>
      <c r="J641" s="1369"/>
    </row>
    <row r="642" spans="1:10">
      <c r="A642" s="1370">
        <v>42292</v>
      </c>
      <c r="B642" s="1371">
        <v>12.5</v>
      </c>
      <c r="C642" s="1372" t="s">
        <v>246</v>
      </c>
      <c r="D642" s="1373" t="s">
        <v>1717</v>
      </c>
      <c r="E642" s="1369"/>
      <c r="G642" s="1373" t="s">
        <v>339</v>
      </c>
      <c r="H642" s="1371"/>
      <c r="I642" s="1053"/>
      <c r="J642" s="1369"/>
    </row>
    <row r="643" spans="1:10">
      <c r="A643" s="1370">
        <v>42292</v>
      </c>
      <c r="B643" s="1371">
        <v>200</v>
      </c>
      <c r="C643" s="1372" t="s">
        <v>246</v>
      </c>
      <c r="D643" s="1373" t="s">
        <v>1339</v>
      </c>
      <c r="E643" s="1369"/>
      <c r="G643" s="1373">
        <v>0</v>
      </c>
      <c r="H643" s="1371"/>
      <c r="I643" s="1053"/>
      <c r="J643" s="1369"/>
    </row>
    <row r="644" spans="1:10">
      <c r="A644" s="1370">
        <v>42293</v>
      </c>
      <c r="B644" s="1371">
        <v>5</v>
      </c>
      <c r="C644" s="1372" t="s">
        <v>246</v>
      </c>
      <c r="D644" s="1373" t="s">
        <v>1844</v>
      </c>
      <c r="E644" s="1369"/>
      <c r="G644" s="1373">
        <v>0</v>
      </c>
      <c r="H644" s="1371"/>
      <c r="I644" s="1053"/>
      <c r="J644" s="1369"/>
    </row>
    <row r="645" spans="1:10">
      <c r="A645" s="1370">
        <v>42293</v>
      </c>
      <c r="B645" s="1371">
        <v>6.51</v>
      </c>
      <c r="C645" s="1372" t="s">
        <v>246</v>
      </c>
      <c r="D645" s="1373" t="s">
        <v>1844</v>
      </c>
      <c r="E645" s="1369"/>
      <c r="G645" s="1373">
        <v>0</v>
      </c>
      <c r="H645" s="1371"/>
      <c r="I645" s="1053"/>
      <c r="J645" s="1369"/>
    </row>
    <row r="646" spans="1:10">
      <c r="A646" s="1370">
        <v>42293</v>
      </c>
      <c r="B646" s="1371">
        <v>2.5</v>
      </c>
      <c r="C646" s="1372" t="s">
        <v>246</v>
      </c>
      <c r="D646" s="1373" t="s">
        <v>1572</v>
      </c>
      <c r="E646" s="1369"/>
      <c r="G646" s="1373">
        <v>0</v>
      </c>
      <c r="H646" s="1371"/>
      <c r="I646" s="1053"/>
      <c r="J646" s="1369"/>
    </row>
    <row r="647" spans="1:10">
      <c r="A647" s="1370">
        <v>42293</v>
      </c>
      <c r="B647" s="1371">
        <v>10</v>
      </c>
      <c r="C647" s="1372" t="s">
        <v>246</v>
      </c>
      <c r="D647" s="1373" t="s">
        <v>1581</v>
      </c>
      <c r="E647" s="1369"/>
      <c r="G647" s="1373" t="s">
        <v>339</v>
      </c>
      <c r="H647" s="1371"/>
      <c r="I647" s="1053"/>
      <c r="J647" s="1369"/>
    </row>
    <row r="648" spans="1:10">
      <c r="A648" s="1370">
        <v>42293</v>
      </c>
      <c r="B648" s="1371">
        <v>50</v>
      </c>
      <c r="C648" s="1372" t="s">
        <v>246</v>
      </c>
      <c r="D648" s="1373" t="s">
        <v>1568</v>
      </c>
      <c r="E648" s="1369"/>
      <c r="G648" s="1373">
        <v>0</v>
      </c>
      <c r="H648" s="1371"/>
      <c r="I648" s="1053"/>
      <c r="J648" s="1369"/>
    </row>
    <row r="649" spans="1:10">
      <c r="A649" s="1370">
        <v>42293</v>
      </c>
      <c r="B649" s="1371">
        <v>5</v>
      </c>
      <c r="C649" s="1372" t="s">
        <v>246</v>
      </c>
      <c r="D649" s="1373" t="s">
        <v>1836</v>
      </c>
      <c r="E649" s="1369"/>
      <c r="G649" s="1373" t="s">
        <v>339</v>
      </c>
      <c r="H649" s="1371"/>
      <c r="I649" s="1053"/>
      <c r="J649" s="1369"/>
    </row>
    <row r="650" spans="1:10">
      <c r="A650" s="1370">
        <v>42296</v>
      </c>
      <c r="B650" s="1371">
        <v>50657</v>
      </c>
      <c r="C650" s="1372">
        <v>103883</v>
      </c>
      <c r="D650" s="1373" t="s">
        <v>1888</v>
      </c>
      <c r="E650" s="1369"/>
      <c r="G650" s="1373">
        <v>0</v>
      </c>
      <c r="H650" s="1371"/>
      <c r="I650" s="1053"/>
      <c r="J650" s="1369"/>
    </row>
    <row r="651" spans="1:10">
      <c r="A651" s="1370">
        <v>42296</v>
      </c>
      <c r="B651" s="1371">
        <v>300</v>
      </c>
      <c r="C651" s="1372" t="s">
        <v>1087</v>
      </c>
      <c r="D651" s="1373" t="s">
        <v>1589</v>
      </c>
      <c r="E651" s="1369"/>
      <c r="G651" s="1373">
        <v>0</v>
      </c>
      <c r="H651" s="1371"/>
      <c r="I651" s="1053"/>
      <c r="J651" s="1369"/>
    </row>
    <row r="652" spans="1:10">
      <c r="A652" s="1370">
        <v>42296</v>
      </c>
      <c r="B652" s="1371">
        <v>100</v>
      </c>
      <c r="C652" s="1372" t="s">
        <v>246</v>
      </c>
      <c r="D652" s="1373" t="s">
        <v>327</v>
      </c>
      <c r="E652" s="1369"/>
      <c r="G652" s="1373" t="s">
        <v>339</v>
      </c>
      <c r="H652" s="1371"/>
      <c r="I652" s="1053"/>
      <c r="J652" s="1369"/>
    </row>
    <row r="653" spans="1:10">
      <c r="A653" s="1370">
        <v>42296</v>
      </c>
      <c r="B653" s="1371">
        <v>40</v>
      </c>
      <c r="C653" s="1372" t="s">
        <v>246</v>
      </c>
      <c r="D653" s="1373" t="s">
        <v>400</v>
      </c>
      <c r="E653" s="1369"/>
      <c r="G653" s="1373" t="s">
        <v>339</v>
      </c>
      <c r="H653" s="1371"/>
      <c r="I653" s="1053"/>
      <c r="J653" s="1369"/>
    </row>
    <row r="654" spans="1:10">
      <c r="A654" s="1370">
        <v>42296</v>
      </c>
      <c r="B654" s="1371">
        <v>140</v>
      </c>
      <c r="C654" s="1372" t="s">
        <v>246</v>
      </c>
      <c r="D654" s="1373" t="s">
        <v>1044</v>
      </c>
      <c r="E654" s="1369"/>
      <c r="G654" s="1373">
        <v>0</v>
      </c>
      <c r="H654" s="1371"/>
      <c r="I654" s="1053"/>
      <c r="J654" s="1369"/>
    </row>
    <row r="655" spans="1:10">
      <c r="A655" s="1370">
        <v>42296</v>
      </c>
      <c r="B655" s="1371">
        <v>120</v>
      </c>
      <c r="C655" s="1372" t="s">
        <v>246</v>
      </c>
      <c r="D655" s="1373" t="s">
        <v>784</v>
      </c>
      <c r="E655" s="1369"/>
      <c r="G655" s="1373" t="s">
        <v>339</v>
      </c>
      <c r="H655" s="1371"/>
      <c r="I655" s="1053"/>
      <c r="J655" s="1369"/>
    </row>
    <row r="656" spans="1:10">
      <c r="A656" s="1370">
        <v>42296</v>
      </c>
      <c r="B656" s="1371">
        <v>4044.4</v>
      </c>
      <c r="C656" s="1372" t="s">
        <v>246</v>
      </c>
      <c r="D656" s="1373" t="s">
        <v>1889</v>
      </c>
      <c r="E656" s="1369"/>
      <c r="G656" s="1373">
        <v>0</v>
      </c>
      <c r="H656" s="1371"/>
      <c r="I656" s="1053"/>
      <c r="J656" s="1369"/>
    </row>
    <row r="657" spans="1:10">
      <c r="A657" s="1370">
        <v>42297</v>
      </c>
      <c r="B657" s="1371">
        <v>20</v>
      </c>
      <c r="C657" s="1372" t="s">
        <v>1087</v>
      </c>
      <c r="D657" s="1373" t="s">
        <v>1647</v>
      </c>
      <c r="E657" s="1369"/>
      <c r="G657" s="1373">
        <v>0</v>
      </c>
      <c r="H657" s="1371"/>
      <c r="I657" s="1053"/>
      <c r="J657" s="1369"/>
    </row>
    <row r="658" spans="1:10">
      <c r="A658" s="1370">
        <v>42297</v>
      </c>
      <c r="B658" s="1371">
        <v>550</v>
      </c>
      <c r="C658" s="1372" t="s">
        <v>246</v>
      </c>
      <c r="D658" s="1373" t="s">
        <v>1288</v>
      </c>
      <c r="E658" s="1369"/>
      <c r="G658" s="1373">
        <v>0</v>
      </c>
      <c r="H658" s="1371"/>
      <c r="I658" s="1053"/>
      <c r="J658" s="1369"/>
    </row>
    <row r="659" spans="1:10">
      <c r="A659" s="1370">
        <v>42297</v>
      </c>
      <c r="B659" s="1371">
        <v>10</v>
      </c>
      <c r="C659" s="1372" t="s">
        <v>246</v>
      </c>
      <c r="D659" s="1373" t="s">
        <v>1620</v>
      </c>
      <c r="E659" s="1369"/>
      <c r="G659" s="1373" t="s">
        <v>339</v>
      </c>
      <c r="H659" s="1371"/>
      <c r="I659" s="1053"/>
      <c r="J659" s="1369"/>
    </row>
    <row r="660" spans="1:10">
      <c r="A660" s="1370">
        <v>42297</v>
      </c>
      <c r="B660" s="1371">
        <v>20</v>
      </c>
      <c r="C660" s="1372" t="s">
        <v>246</v>
      </c>
      <c r="D660" s="1373" t="s">
        <v>1846</v>
      </c>
      <c r="E660" s="1369"/>
      <c r="G660" s="1373" t="s">
        <v>1845</v>
      </c>
      <c r="H660" s="1371"/>
      <c r="I660" s="1053"/>
      <c r="J660" s="1369"/>
    </row>
    <row r="661" spans="1:10">
      <c r="A661" s="1370">
        <v>42297</v>
      </c>
      <c r="B661" s="1371">
        <v>100</v>
      </c>
      <c r="C661" s="1372" t="s">
        <v>246</v>
      </c>
      <c r="D661" s="1373" t="s">
        <v>1262</v>
      </c>
      <c r="E661" s="1369"/>
      <c r="G661" s="1373" t="s">
        <v>339</v>
      </c>
      <c r="H661" s="1371"/>
      <c r="I661" s="1053"/>
      <c r="J661" s="1369"/>
    </row>
    <row r="662" spans="1:10">
      <c r="A662" s="1370">
        <v>42297</v>
      </c>
      <c r="B662" s="1371">
        <v>254</v>
      </c>
      <c r="C662" s="1372" t="s">
        <v>246</v>
      </c>
      <c r="D662" s="1373" t="s">
        <v>1837</v>
      </c>
      <c r="E662" s="1369"/>
      <c r="G662" s="1373" t="s">
        <v>1845</v>
      </c>
      <c r="H662" s="1371"/>
      <c r="I662" s="1053"/>
      <c r="J662" s="1369"/>
    </row>
    <row r="663" spans="1:10">
      <c r="A663" s="1370">
        <v>42298</v>
      </c>
      <c r="B663" s="1371">
        <v>5</v>
      </c>
      <c r="C663" s="1372" t="s">
        <v>246</v>
      </c>
      <c r="D663" s="1373" t="s">
        <v>773</v>
      </c>
      <c r="E663" s="1369"/>
      <c r="G663" s="1373">
        <v>0</v>
      </c>
      <c r="H663" s="1371"/>
      <c r="I663" s="1053"/>
      <c r="J663" s="1369"/>
    </row>
    <row r="664" spans="1:10">
      <c r="A664" s="1370">
        <v>42299</v>
      </c>
      <c r="B664" s="1371">
        <v>266</v>
      </c>
      <c r="C664" s="1372" t="s">
        <v>246</v>
      </c>
      <c r="D664" s="1373" t="s">
        <v>355</v>
      </c>
      <c r="E664" s="1369"/>
      <c r="G664" s="1373" t="s">
        <v>339</v>
      </c>
      <c r="H664" s="1371"/>
      <c r="I664" s="1053"/>
      <c r="J664" s="1369"/>
    </row>
    <row r="665" spans="1:10">
      <c r="A665" s="1370">
        <v>42299</v>
      </c>
      <c r="B665" s="1371">
        <v>227</v>
      </c>
      <c r="C665" s="1372" t="s">
        <v>246</v>
      </c>
      <c r="D665" s="1373" t="s">
        <v>355</v>
      </c>
      <c r="E665" s="1369"/>
      <c r="G665" s="1373" t="s">
        <v>339</v>
      </c>
      <c r="H665" s="1371"/>
      <c r="I665" s="1053"/>
      <c r="J665" s="1369"/>
    </row>
    <row r="666" spans="1:10">
      <c r="A666" s="1370">
        <v>42299</v>
      </c>
      <c r="B666" s="1371">
        <v>25</v>
      </c>
      <c r="C666" s="1372" t="s">
        <v>246</v>
      </c>
      <c r="D666" s="1373" t="s">
        <v>1726</v>
      </c>
      <c r="E666" s="1369"/>
      <c r="G666" s="1373" t="s">
        <v>339</v>
      </c>
      <c r="H666" s="1371"/>
      <c r="I666" s="1053"/>
      <c r="J666" s="1369"/>
    </row>
    <row r="667" spans="1:10">
      <c r="A667" s="1370">
        <v>42300</v>
      </c>
      <c r="B667" s="1371">
        <v>2.5</v>
      </c>
      <c r="C667" s="1372" t="s">
        <v>246</v>
      </c>
      <c r="D667" s="1373" t="s">
        <v>1572</v>
      </c>
      <c r="E667" s="1369"/>
      <c r="G667" s="1373">
        <v>0</v>
      </c>
      <c r="H667" s="1371"/>
      <c r="I667" s="1053"/>
      <c r="J667" s="1369"/>
    </row>
    <row r="668" spans="1:10">
      <c r="A668" s="1370">
        <v>42303</v>
      </c>
      <c r="B668" s="1371">
        <v>10</v>
      </c>
      <c r="C668" s="1372" t="s">
        <v>246</v>
      </c>
      <c r="D668" s="1373" t="s">
        <v>302</v>
      </c>
      <c r="E668" s="1369"/>
      <c r="G668" s="1373">
        <v>0</v>
      </c>
      <c r="H668" s="1371"/>
      <c r="I668" s="1053"/>
      <c r="J668" s="1369"/>
    </row>
    <row r="669" spans="1:10">
      <c r="A669" s="1370">
        <v>42303</v>
      </c>
      <c r="B669" s="1371">
        <v>60</v>
      </c>
      <c r="C669" s="1372" t="s">
        <v>246</v>
      </c>
      <c r="D669" s="1373" t="s">
        <v>1789</v>
      </c>
      <c r="E669" s="1369"/>
      <c r="G669" s="1373">
        <v>0</v>
      </c>
      <c r="H669" s="1371"/>
      <c r="I669" s="1053"/>
      <c r="J669" s="1369"/>
    </row>
    <row r="670" spans="1:10">
      <c r="A670" s="1370">
        <v>42303</v>
      </c>
      <c r="B670" s="1371">
        <v>10</v>
      </c>
      <c r="C670" s="1372" t="s">
        <v>246</v>
      </c>
      <c r="D670" s="1373" t="s">
        <v>1630</v>
      </c>
      <c r="E670" s="1369"/>
      <c r="G670" s="1373" t="s">
        <v>339</v>
      </c>
      <c r="H670" s="1371"/>
      <c r="I670" s="1053"/>
      <c r="J670" s="1369"/>
    </row>
    <row r="671" spans="1:10">
      <c r="A671" s="1370">
        <v>42303</v>
      </c>
      <c r="B671" s="1371">
        <v>380.57</v>
      </c>
      <c r="C671" s="1372" t="s">
        <v>246</v>
      </c>
      <c r="D671" s="1373" t="s">
        <v>1890</v>
      </c>
      <c r="E671" s="1369"/>
      <c r="G671" s="1373">
        <v>0</v>
      </c>
      <c r="H671" s="1371"/>
      <c r="I671" s="1053"/>
      <c r="J671" s="1369"/>
    </row>
    <row r="672" spans="1:10">
      <c r="A672" s="1370">
        <v>42304</v>
      </c>
      <c r="B672" s="1371">
        <v>40</v>
      </c>
      <c r="C672" s="1372" t="s">
        <v>1087</v>
      </c>
      <c r="D672" s="1373" t="s">
        <v>1757</v>
      </c>
      <c r="E672" s="1369"/>
      <c r="G672" s="1373">
        <v>0</v>
      </c>
      <c r="H672" s="1371"/>
      <c r="I672" s="1053"/>
      <c r="J672" s="1369"/>
    </row>
    <row r="673" spans="1:10">
      <c r="A673" s="1370">
        <v>42304</v>
      </c>
      <c r="B673" s="1371">
        <v>9.6</v>
      </c>
      <c r="C673" s="1372" t="s">
        <v>1087</v>
      </c>
      <c r="D673" s="1373" t="s">
        <v>1088</v>
      </c>
      <c r="E673" s="1369"/>
      <c r="G673" s="1373">
        <v>0</v>
      </c>
      <c r="H673" s="1371"/>
      <c r="I673" s="1053"/>
      <c r="J673" s="1369"/>
    </row>
    <row r="674" spans="1:10">
      <c r="A674" s="1370">
        <v>42304</v>
      </c>
      <c r="B674" s="1371">
        <v>5596.62</v>
      </c>
      <c r="C674" s="1372" t="s">
        <v>246</v>
      </c>
      <c r="D674" s="1373" t="s">
        <v>269</v>
      </c>
      <c r="E674" s="1369"/>
      <c r="G674" s="1373">
        <v>0</v>
      </c>
      <c r="H674" s="1371"/>
      <c r="I674" s="1053"/>
      <c r="J674" s="1369"/>
    </row>
    <row r="675" spans="1:10">
      <c r="A675" s="1370">
        <v>42304</v>
      </c>
      <c r="B675" s="1371">
        <v>30</v>
      </c>
      <c r="C675" s="1372" t="s">
        <v>246</v>
      </c>
      <c r="D675" s="1373" t="s">
        <v>1671</v>
      </c>
      <c r="E675" s="1369"/>
      <c r="G675" s="1373" t="s">
        <v>339</v>
      </c>
      <c r="H675" s="1371"/>
      <c r="I675" s="1053"/>
      <c r="J675" s="1369"/>
    </row>
    <row r="676" spans="1:10">
      <c r="A676" s="1370">
        <v>42304</v>
      </c>
      <c r="B676" s="1371">
        <v>50</v>
      </c>
      <c r="C676" s="1372" t="s">
        <v>246</v>
      </c>
      <c r="D676" s="1373" t="s">
        <v>1017</v>
      </c>
      <c r="E676" s="1369"/>
      <c r="G676" s="1373" t="s">
        <v>339</v>
      </c>
      <c r="H676" s="1371"/>
      <c r="I676" s="1053"/>
      <c r="J676" s="1369"/>
    </row>
    <row r="677" spans="1:10">
      <c r="A677" s="1370">
        <v>42304</v>
      </c>
      <c r="B677" s="1371">
        <v>60</v>
      </c>
      <c r="C677" s="1372" t="s">
        <v>246</v>
      </c>
      <c r="D677" s="1373" t="s">
        <v>1309</v>
      </c>
      <c r="E677" s="1369"/>
      <c r="G677" s="1373" t="s">
        <v>339</v>
      </c>
      <c r="H677" s="1371"/>
      <c r="I677" s="1053"/>
      <c r="J677" s="1369"/>
    </row>
    <row r="678" spans="1:10">
      <c r="A678" s="1370">
        <v>42304</v>
      </c>
      <c r="B678" s="1371">
        <v>50</v>
      </c>
      <c r="C678" s="1372" t="s">
        <v>246</v>
      </c>
      <c r="D678" s="1373" t="s">
        <v>1447</v>
      </c>
      <c r="E678" s="1369"/>
      <c r="G678" s="1373" t="s">
        <v>339</v>
      </c>
      <c r="H678" s="1371"/>
      <c r="I678" s="1053"/>
      <c r="J678" s="1369"/>
    </row>
    <row r="679" spans="1:10">
      <c r="A679" s="1370">
        <v>42305</v>
      </c>
      <c r="B679" s="1371">
        <v>5</v>
      </c>
      <c r="C679" s="1372" t="s">
        <v>246</v>
      </c>
      <c r="D679" s="1373" t="s">
        <v>1390</v>
      </c>
      <c r="E679" s="1369"/>
      <c r="G679" s="1373" t="s">
        <v>339</v>
      </c>
      <c r="H679" s="1371"/>
      <c r="I679" s="1053"/>
      <c r="J679" s="1369"/>
    </row>
    <row r="680" spans="1:10">
      <c r="A680" s="1370">
        <v>42305</v>
      </c>
      <c r="B680" s="1371">
        <v>3</v>
      </c>
      <c r="C680" s="1372" t="s">
        <v>246</v>
      </c>
      <c r="D680" s="1373" t="s">
        <v>1004</v>
      </c>
      <c r="E680" s="1369"/>
      <c r="G680" s="1373">
        <v>0</v>
      </c>
      <c r="H680" s="1371"/>
      <c r="I680" s="1053"/>
      <c r="J680" s="1369"/>
    </row>
    <row r="681" spans="1:10">
      <c r="A681" s="1370">
        <v>42305</v>
      </c>
      <c r="B681" s="1371">
        <v>42</v>
      </c>
      <c r="C681" s="1372" t="s">
        <v>246</v>
      </c>
      <c r="D681" s="1373" t="s">
        <v>1352</v>
      </c>
      <c r="E681" s="1369"/>
      <c r="G681" s="1373">
        <v>0</v>
      </c>
      <c r="H681" s="1371"/>
      <c r="I681" s="1053"/>
      <c r="J681" s="1369"/>
    </row>
    <row r="682" spans="1:10">
      <c r="A682" s="1370">
        <v>42305</v>
      </c>
      <c r="B682" s="1371">
        <v>3</v>
      </c>
      <c r="C682" s="1372" t="s">
        <v>246</v>
      </c>
      <c r="D682" s="1373" t="s">
        <v>1847</v>
      </c>
      <c r="E682" s="1369"/>
      <c r="G682" s="1373" t="s">
        <v>1842</v>
      </c>
      <c r="H682" s="1371"/>
      <c r="I682" s="1053"/>
      <c r="J682" s="1369"/>
    </row>
    <row r="683" spans="1:10">
      <c r="A683" s="1370">
        <v>42306</v>
      </c>
      <c r="B683" s="1371">
        <v>500</v>
      </c>
      <c r="C683" s="1372" t="s">
        <v>1087</v>
      </c>
      <c r="D683" s="1373" t="s">
        <v>1088</v>
      </c>
      <c r="E683" s="1369"/>
      <c r="G683" s="1373">
        <v>0</v>
      </c>
      <c r="H683" s="1371"/>
      <c r="I683" s="1053"/>
      <c r="J683" s="1369"/>
    </row>
    <row r="684" spans="1:10">
      <c r="A684" s="1370">
        <v>42306</v>
      </c>
      <c r="B684" s="1371">
        <v>20</v>
      </c>
      <c r="C684" s="1372" t="s">
        <v>1087</v>
      </c>
      <c r="D684" s="1373" t="s">
        <v>1647</v>
      </c>
      <c r="E684" s="1369"/>
      <c r="G684" s="1373">
        <v>0</v>
      </c>
      <c r="H684" s="1371"/>
      <c r="I684" s="1053"/>
      <c r="J684" s="1369"/>
    </row>
    <row r="685" spans="1:10">
      <c r="A685" s="1370">
        <v>42306</v>
      </c>
      <c r="B685" s="1371">
        <v>25</v>
      </c>
      <c r="C685" s="1372" t="s">
        <v>246</v>
      </c>
      <c r="D685" s="1373" t="s">
        <v>1700</v>
      </c>
      <c r="E685" s="1369"/>
      <c r="G685" s="1373" t="s">
        <v>339</v>
      </c>
      <c r="H685" s="1371"/>
      <c r="I685" s="1053"/>
      <c r="J685" s="1369"/>
    </row>
    <row r="686" spans="1:10">
      <c r="A686" s="1370">
        <v>42307</v>
      </c>
      <c r="B686" s="1371">
        <v>6</v>
      </c>
      <c r="C686" s="1372" t="s">
        <v>246</v>
      </c>
      <c r="D686" s="1373" t="s">
        <v>1844</v>
      </c>
      <c r="E686" s="1369"/>
      <c r="G686" s="1373">
        <v>0</v>
      </c>
      <c r="H686" s="1371"/>
      <c r="I686" s="1053"/>
      <c r="J686" s="1369"/>
    </row>
    <row r="687" spans="1:10">
      <c r="A687" s="1370">
        <v>42307</v>
      </c>
      <c r="B687" s="1371">
        <v>3413.81</v>
      </c>
      <c r="C687" s="1372" t="s">
        <v>246</v>
      </c>
      <c r="D687" s="1373" t="s">
        <v>1288</v>
      </c>
      <c r="E687" s="1369"/>
      <c r="G687" s="1373">
        <v>0</v>
      </c>
      <c r="H687" s="1371"/>
      <c r="I687" s="1053"/>
      <c r="J687" s="1369"/>
    </row>
    <row r="688" spans="1:10">
      <c r="A688" s="1370">
        <v>42307</v>
      </c>
      <c r="B688" s="1371">
        <v>12.5</v>
      </c>
      <c r="C688" s="1372" t="s">
        <v>246</v>
      </c>
      <c r="D688" s="1373" t="s">
        <v>1288</v>
      </c>
      <c r="E688" s="1369"/>
      <c r="G688" s="1373">
        <v>0</v>
      </c>
      <c r="H688" s="1371"/>
      <c r="I688" s="1053"/>
      <c r="J688" s="1369"/>
    </row>
    <row r="689" spans="1:10">
      <c r="A689" s="1370">
        <v>42307</v>
      </c>
      <c r="B689" s="1371">
        <v>83866.81</v>
      </c>
      <c r="C689" s="1372" t="s">
        <v>246</v>
      </c>
      <c r="D689" s="1373" t="s">
        <v>1806</v>
      </c>
      <c r="E689" s="1369"/>
      <c r="G689" s="1373">
        <v>0</v>
      </c>
      <c r="H689" s="1371"/>
      <c r="I689" s="1053"/>
      <c r="J689" s="1369"/>
    </row>
    <row r="690" spans="1:10">
      <c r="A690" s="1370">
        <v>42307</v>
      </c>
      <c r="B690" s="1371">
        <v>1856.21</v>
      </c>
      <c r="C690" s="1372" t="s">
        <v>246</v>
      </c>
      <c r="D690" s="1373" t="s">
        <v>1745</v>
      </c>
      <c r="E690" s="1369"/>
      <c r="G690" s="1373">
        <v>0</v>
      </c>
      <c r="H690" s="1371"/>
      <c r="I690" s="1053"/>
      <c r="J690" s="1369"/>
    </row>
    <row r="691" spans="1:10">
      <c r="A691" s="1370">
        <v>42307</v>
      </c>
      <c r="B691" s="1371">
        <v>2.5</v>
      </c>
      <c r="C691" s="1372" t="s">
        <v>246</v>
      </c>
      <c r="D691" s="1373" t="s">
        <v>1572</v>
      </c>
      <c r="E691" s="1369"/>
      <c r="G691" s="1373">
        <v>0</v>
      </c>
      <c r="H691" s="1371"/>
      <c r="I691" s="1053"/>
      <c r="J691" s="1369"/>
    </row>
    <row r="692" spans="1:10">
      <c r="A692" s="1370">
        <v>42307</v>
      </c>
      <c r="B692" s="1371">
        <v>25</v>
      </c>
      <c r="C692" s="1372" t="s">
        <v>246</v>
      </c>
      <c r="D692" s="1373" t="s">
        <v>1668</v>
      </c>
      <c r="E692" s="1369"/>
      <c r="G692" s="1373" t="s">
        <v>339</v>
      </c>
      <c r="H692" s="1371"/>
      <c r="I692" s="1053"/>
      <c r="J692" s="1369"/>
    </row>
    <row r="693" spans="1:10">
      <c r="A693" s="1370">
        <v>42307</v>
      </c>
      <c r="B693" s="1371">
        <v>180</v>
      </c>
      <c r="C693" s="1372" t="s">
        <v>246</v>
      </c>
      <c r="D693" s="1373" t="s">
        <v>287</v>
      </c>
      <c r="E693" s="1369"/>
      <c r="G693" s="1373" t="s">
        <v>339</v>
      </c>
      <c r="H693" s="1371"/>
      <c r="I693" s="1053"/>
      <c r="J693" s="1369"/>
    </row>
    <row r="694" spans="1:10">
      <c r="A694" s="1370">
        <v>42310</v>
      </c>
      <c r="B694" s="1371">
        <v>25</v>
      </c>
      <c r="C694" s="1372" t="s">
        <v>246</v>
      </c>
      <c r="D694" s="1373" t="s">
        <v>1767</v>
      </c>
      <c r="E694" s="1369"/>
      <c r="G694" s="1373" t="s">
        <v>339</v>
      </c>
      <c r="H694" s="1371"/>
      <c r="I694" s="1053"/>
      <c r="J694" s="1369"/>
    </row>
    <row r="695" spans="1:10">
      <c r="A695" s="1370">
        <v>42310</v>
      </c>
      <c r="B695" s="1371">
        <v>20</v>
      </c>
      <c r="C695" s="1372" t="s">
        <v>246</v>
      </c>
      <c r="D695" s="1373" t="s">
        <v>1453</v>
      </c>
      <c r="E695" s="1369"/>
      <c r="G695" s="1373" t="s">
        <v>339</v>
      </c>
      <c r="H695" s="1371"/>
      <c r="I695" s="1053"/>
      <c r="J695" s="1369"/>
    </row>
    <row r="696" spans="1:10">
      <c r="A696" s="1370">
        <v>42310</v>
      </c>
      <c r="B696" s="1371">
        <v>40</v>
      </c>
      <c r="C696" s="1372" t="s">
        <v>246</v>
      </c>
      <c r="D696" s="1373" t="s">
        <v>1866</v>
      </c>
      <c r="E696" s="1369"/>
      <c r="G696" s="1373" t="s">
        <v>1842</v>
      </c>
      <c r="H696" s="1371"/>
      <c r="I696" s="1053"/>
      <c r="J696" s="1369"/>
    </row>
    <row r="697" spans="1:10">
      <c r="A697" s="1370">
        <v>42310</v>
      </c>
      <c r="B697" s="1371">
        <v>100</v>
      </c>
      <c r="C697" s="1372" t="s">
        <v>246</v>
      </c>
      <c r="D697" s="1373" t="s">
        <v>267</v>
      </c>
      <c r="E697" s="1369"/>
      <c r="G697" s="1373">
        <v>0</v>
      </c>
      <c r="H697" s="1371"/>
      <c r="I697" s="1053"/>
      <c r="J697" s="1369"/>
    </row>
    <row r="698" spans="1:10">
      <c r="A698" s="1370">
        <v>42310</v>
      </c>
      <c r="B698" s="1371">
        <v>10</v>
      </c>
      <c r="C698" s="1372" t="s">
        <v>246</v>
      </c>
      <c r="D698" s="1373" t="s">
        <v>791</v>
      </c>
      <c r="E698" s="1369"/>
      <c r="G698" s="1373" t="s">
        <v>339</v>
      </c>
      <c r="H698" s="1371"/>
      <c r="I698" s="1053"/>
      <c r="J698" s="1369"/>
    </row>
    <row r="699" spans="1:10">
      <c r="A699" s="1370">
        <v>42310</v>
      </c>
      <c r="B699" s="1371">
        <v>10</v>
      </c>
      <c r="C699" s="1372" t="s">
        <v>246</v>
      </c>
      <c r="D699" s="1373" t="s">
        <v>338</v>
      </c>
      <c r="E699" s="1369"/>
      <c r="G699" s="1373" t="s">
        <v>339</v>
      </c>
      <c r="H699" s="1371"/>
      <c r="I699" s="1053"/>
      <c r="J699" s="1369"/>
    </row>
    <row r="700" spans="1:10">
      <c r="A700" s="1370">
        <v>42310</v>
      </c>
      <c r="B700" s="1371">
        <v>10</v>
      </c>
      <c r="C700" s="1372" t="s">
        <v>246</v>
      </c>
      <c r="D700" s="1373" t="s">
        <v>1365</v>
      </c>
      <c r="E700" s="1369"/>
      <c r="G700" s="1373" t="s">
        <v>339</v>
      </c>
      <c r="H700" s="1371"/>
      <c r="I700" s="1053"/>
      <c r="J700" s="1369"/>
    </row>
    <row r="701" spans="1:10">
      <c r="A701" s="1370">
        <v>42310</v>
      </c>
      <c r="B701" s="1371">
        <v>25</v>
      </c>
      <c r="C701" s="1372" t="s">
        <v>246</v>
      </c>
      <c r="D701" s="1373" t="s">
        <v>762</v>
      </c>
      <c r="E701" s="1369"/>
      <c r="G701" s="1373" t="s">
        <v>339</v>
      </c>
      <c r="H701" s="1371"/>
      <c r="I701" s="1053"/>
      <c r="J701" s="1369"/>
    </row>
    <row r="702" spans="1:10">
      <c r="A702" s="1370">
        <v>42310</v>
      </c>
      <c r="B702" s="1371">
        <v>10</v>
      </c>
      <c r="C702" s="1372" t="s">
        <v>246</v>
      </c>
      <c r="D702" s="1373" t="s">
        <v>1001</v>
      </c>
      <c r="E702" s="1369"/>
      <c r="G702" s="1373" t="s">
        <v>339</v>
      </c>
      <c r="H702" s="1371"/>
      <c r="I702" s="1053"/>
      <c r="J702" s="1369"/>
    </row>
    <row r="703" spans="1:10">
      <c r="A703" s="1370">
        <v>42310</v>
      </c>
      <c r="B703" s="1371">
        <v>180</v>
      </c>
      <c r="C703" s="1372" t="s">
        <v>246</v>
      </c>
      <c r="D703" s="1373" t="s">
        <v>783</v>
      </c>
      <c r="E703" s="1369"/>
      <c r="G703" s="1373" t="s">
        <v>339</v>
      </c>
      <c r="H703" s="1371"/>
      <c r="I703" s="1053"/>
      <c r="J703" s="1369"/>
    </row>
    <row r="704" spans="1:10">
      <c r="A704" s="1370">
        <v>42310</v>
      </c>
      <c r="B704" s="1371">
        <v>20</v>
      </c>
      <c r="C704" s="1372" t="s">
        <v>246</v>
      </c>
      <c r="D704" s="1373" t="s">
        <v>1393</v>
      </c>
      <c r="E704" s="1369"/>
      <c r="G704" s="1373" t="s">
        <v>339</v>
      </c>
      <c r="H704" s="1371"/>
      <c r="I704" s="1053"/>
      <c r="J704" s="1369"/>
    </row>
    <row r="705" spans="1:10">
      <c r="A705" s="1370">
        <v>42310</v>
      </c>
      <c r="B705" s="1371">
        <v>100</v>
      </c>
      <c r="C705" s="1372" t="s">
        <v>246</v>
      </c>
      <c r="D705" s="1373" t="s">
        <v>1741</v>
      </c>
      <c r="E705" s="1369"/>
      <c r="G705" s="1373" t="s">
        <v>339</v>
      </c>
      <c r="H705" s="1371"/>
      <c r="I705" s="1053"/>
      <c r="J705" s="1369"/>
    </row>
    <row r="706" spans="1:10">
      <c r="A706" s="1370">
        <v>42310</v>
      </c>
      <c r="B706" s="1371">
        <v>10</v>
      </c>
      <c r="C706" s="1372" t="s">
        <v>246</v>
      </c>
      <c r="D706" s="1373" t="s">
        <v>371</v>
      </c>
      <c r="E706" s="1369"/>
      <c r="G706" s="1373" t="s">
        <v>339</v>
      </c>
      <c r="H706" s="1371"/>
      <c r="I706" s="1053"/>
      <c r="J706" s="1369"/>
    </row>
    <row r="707" spans="1:10">
      <c r="A707" s="1370">
        <v>42310</v>
      </c>
      <c r="B707" s="1371">
        <v>10</v>
      </c>
      <c r="C707" s="1372" t="s">
        <v>246</v>
      </c>
      <c r="D707" s="1373" t="s">
        <v>1795</v>
      </c>
      <c r="E707" s="1369"/>
      <c r="G707" s="1373" t="s">
        <v>339</v>
      </c>
      <c r="H707" s="1371"/>
      <c r="I707" s="1053"/>
      <c r="J707" s="1369"/>
    </row>
    <row r="708" spans="1:10">
      <c r="A708" s="1370">
        <v>42310</v>
      </c>
      <c r="B708" s="1371">
        <v>300</v>
      </c>
      <c r="C708" s="1372" t="s">
        <v>246</v>
      </c>
      <c r="D708" s="1373" t="s">
        <v>911</v>
      </c>
      <c r="E708" s="1369"/>
      <c r="G708" s="1373">
        <v>0</v>
      </c>
      <c r="H708" s="1371"/>
      <c r="I708" s="1053"/>
      <c r="J708" s="1369"/>
    </row>
    <row r="709" spans="1:10">
      <c r="A709" s="1370">
        <v>42310</v>
      </c>
      <c r="B709" s="1371">
        <v>20</v>
      </c>
      <c r="C709" s="1372" t="s">
        <v>246</v>
      </c>
      <c r="D709" s="1373" t="s">
        <v>951</v>
      </c>
      <c r="E709" s="1369"/>
      <c r="G709" s="1373" t="s">
        <v>339</v>
      </c>
      <c r="H709" s="1371"/>
      <c r="I709" s="1053"/>
      <c r="J709" s="1369"/>
    </row>
    <row r="710" spans="1:10">
      <c r="A710" s="1370">
        <v>42310</v>
      </c>
      <c r="B710" s="1371">
        <v>100</v>
      </c>
      <c r="C710" s="1372" t="s">
        <v>246</v>
      </c>
      <c r="D710" s="1373" t="s">
        <v>1455</v>
      </c>
      <c r="E710" s="1369"/>
      <c r="G710" s="1373" t="s">
        <v>339</v>
      </c>
      <c r="H710" s="1371"/>
      <c r="I710" s="1053"/>
      <c r="J710" s="1369"/>
    </row>
    <row r="711" spans="1:10">
      <c r="A711" s="1370">
        <v>42310</v>
      </c>
      <c r="B711" s="1371">
        <v>30</v>
      </c>
      <c r="C711" s="1372" t="s">
        <v>246</v>
      </c>
      <c r="D711" s="1373" t="s">
        <v>1315</v>
      </c>
      <c r="E711" s="1369"/>
      <c r="G711" s="1373" t="s">
        <v>339</v>
      </c>
      <c r="H711" s="1371"/>
      <c r="I711" s="1053"/>
      <c r="J711" s="1369"/>
    </row>
    <row r="712" spans="1:10">
      <c r="A712" s="1370">
        <v>42310</v>
      </c>
      <c r="B712" s="1371">
        <v>15</v>
      </c>
      <c r="C712" s="1372" t="s">
        <v>246</v>
      </c>
      <c r="D712" s="1373" t="s">
        <v>248</v>
      </c>
      <c r="E712" s="1369"/>
      <c r="G712" s="1373">
        <v>0</v>
      </c>
      <c r="H712" s="1371"/>
      <c r="I712" s="1053"/>
      <c r="J712" s="1369"/>
    </row>
    <row r="713" spans="1:10">
      <c r="A713" s="1370">
        <v>42310</v>
      </c>
      <c r="B713" s="1371">
        <v>140</v>
      </c>
      <c r="C713" s="1372" t="s">
        <v>246</v>
      </c>
      <c r="D713" s="1373" t="s">
        <v>1063</v>
      </c>
      <c r="E713" s="1369"/>
      <c r="G713" s="1373">
        <v>0</v>
      </c>
      <c r="H713" s="1371"/>
      <c r="I713" s="1053"/>
      <c r="J713" s="1369"/>
    </row>
    <row r="714" spans="1:10">
      <c r="A714" s="1370">
        <v>42310</v>
      </c>
      <c r="B714" s="1371">
        <v>5</v>
      </c>
      <c r="C714" s="1372" t="s">
        <v>246</v>
      </c>
      <c r="D714" s="1373" t="s">
        <v>1316</v>
      </c>
      <c r="E714" s="1369"/>
      <c r="G714" s="1373" t="s">
        <v>339</v>
      </c>
      <c r="H714" s="1371"/>
      <c r="I714" s="1053"/>
      <c r="J714" s="1369"/>
    </row>
    <row r="715" spans="1:10">
      <c r="A715" s="1370">
        <v>42310</v>
      </c>
      <c r="B715" s="1371">
        <v>50</v>
      </c>
      <c r="C715" s="1372" t="s">
        <v>246</v>
      </c>
      <c r="D715" s="1373" t="s">
        <v>1482</v>
      </c>
      <c r="E715" s="1369"/>
      <c r="G715" s="1373" t="s">
        <v>339</v>
      </c>
      <c r="H715" s="1369"/>
      <c r="I715" s="1053"/>
      <c r="J715" s="1369"/>
    </row>
    <row r="716" spans="1:10">
      <c r="A716" s="1370">
        <v>42310</v>
      </c>
      <c r="B716" s="1371">
        <v>20</v>
      </c>
      <c r="C716" s="1372" t="s">
        <v>246</v>
      </c>
      <c r="D716" s="1373" t="s">
        <v>1599</v>
      </c>
      <c r="E716" s="1369"/>
      <c r="G716" s="1373" t="s">
        <v>339</v>
      </c>
      <c r="H716" s="1369"/>
      <c r="I716" s="1053"/>
      <c r="J716" s="1369"/>
    </row>
    <row r="717" spans="1:10">
      <c r="A717" s="1370">
        <v>42310</v>
      </c>
      <c r="B717" s="1371">
        <v>10</v>
      </c>
      <c r="C717" s="1372" t="s">
        <v>246</v>
      </c>
      <c r="D717" s="1373" t="s">
        <v>1796</v>
      </c>
      <c r="E717" s="1369"/>
      <c r="G717" s="1373" t="s">
        <v>339</v>
      </c>
      <c r="H717" s="1369"/>
      <c r="I717" s="1053"/>
      <c r="J717" s="1369"/>
    </row>
    <row r="718" spans="1:10">
      <c r="A718" s="1370">
        <v>42310</v>
      </c>
      <c r="B718" s="1371">
        <v>103</v>
      </c>
      <c r="C718" s="1372" t="s">
        <v>246</v>
      </c>
      <c r="D718" s="1373" t="s">
        <v>1534</v>
      </c>
      <c r="E718" s="1369"/>
      <c r="G718" s="1373">
        <v>0</v>
      </c>
      <c r="H718" s="1369"/>
      <c r="I718" s="1053"/>
      <c r="J718" s="1369"/>
    </row>
    <row r="719" spans="1:10">
      <c r="A719" s="1370">
        <v>42310</v>
      </c>
      <c r="B719" s="1371">
        <v>25</v>
      </c>
      <c r="C719" s="1372" t="s">
        <v>246</v>
      </c>
      <c r="D719" s="1373" t="s">
        <v>1070</v>
      </c>
      <c r="E719" s="1369"/>
      <c r="G719" s="1373" t="s">
        <v>339</v>
      </c>
      <c r="H719" s="1369"/>
      <c r="I719" s="1053"/>
      <c r="J719" s="1369"/>
    </row>
    <row r="720" spans="1:10">
      <c r="A720" s="1370">
        <v>42310</v>
      </c>
      <c r="B720" s="1371">
        <v>15</v>
      </c>
      <c r="C720" s="1372" t="s">
        <v>246</v>
      </c>
      <c r="D720" s="1373" t="s">
        <v>280</v>
      </c>
      <c r="E720" s="1369"/>
      <c r="G720" s="1373" t="s">
        <v>339</v>
      </c>
      <c r="H720" s="1369"/>
      <c r="I720" s="1053"/>
      <c r="J720" s="1369"/>
    </row>
    <row r="721" spans="1:10">
      <c r="A721" s="1370">
        <v>42310</v>
      </c>
      <c r="B721" s="1371">
        <v>5</v>
      </c>
      <c r="C721" s="1372" t="s">
        <v>246</v>
      </c>
      <c r="D721" s="1373" t="s">
        <v>1649</v>
      </c>
      <c r="E721" s="1369"/>
      <c r="G721" s="1373" t="s">
        <v>339</v>
      </c>
      <c r="H721" s="1369"/>
      <c r="I721" s="1053"/>
      <c r="J721" s="1369"/>
    </row>
    <row r="722" spans="1:10">
      <c r="A722" s="1370">
        <v>42310</v>
      </c>
      <c r="B722" s="1371">
        <v>15</v>
      </c>
      <c r="C722" s="1372" t="s">
        <v>246</v>
      </c>
      <c r="D722" s="1373" t="s">
        <v>912</v>
      </c>
      <c r="E722" s="1369"/>
      <c r="G722" s="1373">
        <v>0</v>
      </c>
      <c r="H722" s="1369"/>
      <c r="I722" s="1053"/>
      <c r="J722" s="1369"/>
    </row>
    <row r="723" spans="1:10">
      <c r="A723" s="1370">
        <v>42310</v>
      </c>
      <c r="B723" s="1371">
        <v>10</v>
      </c>
      <c r="C723" s="1372" t="s">
        <v>246</v>
      </c>
      <c r="D723" s="1373" t="s">
        <v>317</v>
      </c>
      <c r="E723" s="1369"/>
      <c r="G723" s="1373" t="s">
        <v>339</v>
      </c>
      <c r="H723" s="1369"/>
      <c r="I723" s="1053"/>
      <c r="J723" s="1369"/>
    </row>
    <row r="724" spans="1:10">
      <c r="A724" s="1370">
        <v>42310</v>
      </c>
      <c r="B724" s="1371">
        <v>30</v>
      </c>
      <c r="C724" s="1372" t="s">
        <v>246</v>
      </c>
      <c r="D724" s="1373" t="s">
        <v>1040</v>
      </c>
      <c r="E724" s="1369"/>
      <c r="G724" s="1373" t="s">
        <v>339</v>
      </c>
      <c r="H724" s="1369"/>
      <c r="I724" s="1053"/>
      <c r="J724" s="1369"/>
    </row>
    <row r="725" spans="1:10">
      <c r="A725" s="1370">
        <v>42310</v>
      </c>
      <c r="B725" s="1371">
        <v>25</v>
      </c>
      <c r="C725" s="1372" t="s">
        <v>246</v>
      </c>
      <c r="D725" s="1373" t="s">
        <v>1603</v>
      </c>
      <c r="E725" s="1369"/>
      <c r="G725" s="1373" t="s">
        <v>339</v>
      </c>
      <c r="H725" s="1369"/>
      <c r="I725" s="1053"/>
      <c r="J725" s="1369"/>
    </row>
    <row r="726" spans="1:10">
      <c r="A726" s="1370">
        <v>42310</v>
      </c>
      <c r="B726" s="1371">
        <v>7.5</v>
      </c>
      <c r="C726" s="1372" t="s">
        <v>246</v>
      </c>
      <c r="D726" s="1373" t="s">
        <v>1650</v>
      </c>
      <c r="E726" s="1369"/>
      <c r="G726" s="1373" t="s">
        <v>339</v>
      </c>
      <c r="H726" s="1369"/>
      <c r="I726" s="1053"/>
      <c r="J726" s="1369"/>
    </row>
    <row r="727" spans="1:10">
      <c r="A727" s="1370">
        <v>42310</v>
      </c>
      <c r="B727" s="1371">
        <v>75</v>
      </c>
      <c r="C727" s="1372" t="s">
        <v>246</v>
      </c>
      <c r="D727" s="1373" t="s">
        <v>308</v>
      </c>
      <c r="E727" s="1369"/>
      <c r="G727" s="1373" t="s">
        <v>339</v>
      </c>
      <c r="H727" s="1369"/>
      <c r="I727" s="1053"/>
      <c r="J727" s="1369"/>
    </row>
    <row r="728" spans="1:10">
      <c r="A728" s="1370">
        <v>42310</v>
      </c>
      <c r="B728" s="1371">
        <v>50</v>
      </c>
      <c r="C728" s="1372" t="s">
        <v>246</v>
      </c>
      <c r="D728" s="1373" t="s">
        <v>424</v>
      </c>
      <c r="E728" s="1369"/>
      <c r="G728" s="1373" t="s">
        <v>339</v>
      </c>
      <c r="H728" s="1369"/>
      <c r="I728" s="1053"/>
      <c r="J728" s="1369"/>
    </row>
    <row r="729" spans="1:10">
      <c r="A729" s="1370">
        <v>42310</v>
      </c>
      <c r="B729" s="1371">
        <v>31.25</v>
      </c>
      <c r="C729" s="1372" t="s">
        <v>246</v>
      </c>
      <c r="D729" s="1373" t="s">
        <v>1291</v>
      </c>
      <c r="E729" s="1369"/>
      <c r="G729" s="1373" t="s">
        <v>339</v>
      </c>
      <c r="H729" s="1369"/>
      <c r="I729" s="1053"/>
      <c r="J729" s="1369"/>
    </row>
    <row r="730" spans="1:10">
      <c r="A730" s="1370">
        <v>42310</v>
      </c>
      <c r="B730" s="1371">
        <v>30</v>
      </c>
      <c r="C730" s="1372" t="s">
        <v>246</v>
      </c>
      <c r="D730" s="1373" t="s">
        <v>751</v>
      </c>
      <c r="E730" s="1369"/>
      <c r="G730" s="1373" t="s">
        <v>339</v>
      </c>
      <c r="H730" s="1369"/>
      <c r="I730" s="1053"/>
      <c r="J730" s="1369"/>
    </row>
    <row r="731" spans="1:10">
      <c r="A731" s="1370">
        <v>42310</v>
      </c>
      <c r="B731" s="1371">
        <v>10</v>
      </c>
      <c r="C731" s="1372" t="s">
        <v>246</v>
      </c>
      <c r="D731" s="1373" t="s">
        <v>772</v>
      </c>
      <c r="E731" s="1369"/>
      <c r="G731" s="1373" t="s">
        <v>339</v>
      </c>
      <c r="H731" s="1369"/>
      <c r="I731" s="1053"/>
      <c r="J731" s="1369"/>
    </row>
    <row r="732" spans="1:10">
      <c r="A732" s="1370">
        <v>42310</v>
      </c>
      <c r="B732" s="1371">
        <v>5</v>
      </c>
      <c r="C732" s="1372" t="s">
        <v>246</v>
      </c>
      <c r="D732" s="1373" t="s">
        <v>1395</v>
      </c>
      <c r="E732" s="1369"/>
      <c r="G732" s="1373" t="s">
        <v>339</v>
      </c>
      <c r="H732" s="1369"/>
      <c r="I732" s="1053"/>
      <c r="J732" s="1369"/>
    </row>
    <row r="733" spans="1:10">
      <c r="A733" s="1370">
        <v>42310</v>
      </c>
      <c r="B733" s="1371">
        <v>10</v>
      </c>
      <c r="C733" s="1372" t="s">
        <v>246</v>
      </c>
      <c r="D733" s="1373" t="s">
        <v>1841</v>
      </c>
      <c r="E733" s="1369"/>
      <c r="G733" s="1373" t="s">
        <v>1855</v>
      </c>
      <c r="H733" s="1369"/>
      <c r="I733" s="1053"/>
      <c r="J733" s="1369"/>
    </row>
    <row r="734" spans="1:10">
      <c r="A734" s="1370">
        <v>42310</v>
      </c>
      <c r="B734" s="1371">
        <v>5</v>
      </c>
      <c r="C734" s="1372" t="s">
        <v>246</v>
      </c>
      <c r="D734" s="1373" t="s">
        <v>1598</v>
      </c>
      <c r="E734" s="1369"/>
      <c r="G734" s="1373" t="s">
        <v>339</v>
      </c>
      <c r="H734" s="1369"/>
      <c r="I734" s="1053"/>
      <c r="J734" s="1369"/>
    </row>
    <row r="735" spans="1:10">
      <c r="A735" s="1370">
        <v>42310</v>
      </c>
      <c r="B735" s="1371">
        <v>262.2</v>
      </c>
      <c r="C735" s="1372" t="s">
        <v>246</v>
      </c>
      <c r="D735" s="1373" t="s">
        <v>1698</v>
      </c>
      <c r="E735" s="1369"/>
      <c r="G735" s="1373">
        <v>0</v>
      </c>
      <c r="H735" s="1369"/>
      <c r="I735" s="1053"/>
      <c r="J735" s="1369"/>
    </row>
    <row r="736" spans="1:10">
      <c r="A736" s="1370">
        <v>42310</v>
      </c>
      <c r="B736" s="1371">
        <v>10</v>
      </c>
      <c r="C736" s="1372" t="s">
        <v>246</v>
      </c>
      <c r="D736" s="1373" t="s">
        <v>993</v>
      </c>
      <c r="E736" s="1369"/>
      <c r="G736" s="1373" t="s">
        <v>339</v>
      </c>
      <c r="H736" s="1369"/>
      <c r="I736" s="1053"/>
      <c r="J736" s="1369"/>
    </row>
    <row r="737" spans="1:10">
      <c r="A737" s="1370">
        <v>42310</v>
      </c>
      <c r="B737" s="1371">
        <v>5</v>
      </c>
      <c r="C737" s="1372" t="s">
        <v>246</v>
      </c>
      <c r="D737" s="1373" t="s">
        <v>1423</v>
      </c>
      <c r="E737" s="1369"/>
      <c r="G737" s="1373">
        <v>0</v>
      </c>
      <c r="H737" s="1369"/>
      <c r="I737" s="1053"/>
      <c r="J737" s="1369"/>
    </row>
    <row r="738" spans="1:10">
      <c r="A738" s="1370">
        <v>42310</v>
      </c>
      <c r="B738" s="1371">
        <v>10</v>
      </c>
      <c r="C738" s="1372" t="s">
        <v>246</v>
      </c>
      <c r="D738" s="1373" t="s">
        <v>1856</v>
      </c>
      <c r="E738" s="1369"/>
      <c r="G738" s="1373" t="s">
        <v>339</v>
      </c>
      <c r="H738" s="1369"/>
      <c r="I738" s="1053"/>
      <c r="J738" s="1369"/>
    </row>
    <row r="739" spans="1:10">
      <c r="A739" s="1370">
        <v>42310</v>
      </c>
      <c r="B739" s="1371">
        <v>10</v>
      </c>
      <c r="C739" s="1372" t="s">
        <v>246</v>
      </c>
      <c r="D739" s="1373" t="s">
        <v>388</v>
      </c>
      <c r="E739" s="1369"/>
      <c r="G739" s="1373" t="s">
        <v>339</v>
      </c>
      <c r="H739" s="1369"/>
      <c r="I739" s="1053"/>
      <c r="J739" s="1369"/>
    </row>
    <row r="740" spans="1:10">
      <c r="A740" s="1370">
        <v>42310</v>
      </c>
      <c r="B740" s="1371">
        <v>50</v>
      </c>
      <c r="C740" s="1372" t="s">
        <v>246</v>
      </c>
      <c r="D740" s="1373" t="s">
        <v>997</v>
      </c>
      <c r="E740" s="1369"/>
      <c r="G740" s="1373" t="s">
        <v>339</v>
      </c>
      <c r="H740" s="1369"/>
      <c r="I740" s="1053"/>
      <c r="J740" s="1369"/>
    </row>
    <row r="741" spans="1:10">
      <c r="A741" s="1370">
        <v>42310</v>
      </c>
      <c r="B741" s="1371">
        <v>5</v>
      </c>
      <c r="C741" s="1372" t="s">
        <v>246</v>
      </c>
      <c r="D741" s="1373" t="s">
        <v>1368</v>
      </c>
      <c r="E741" s="1369"/>
      <c r="G741" s="1373" t="s">
        <v>339</v>
      </c>
      <c r="H741" s="1369"/>
      <c r="I741" s="1053"/>
      <c r="J741" s="1369"/>
    </row>
    <row r="742" spans="1:10">
      <c r="A742" s="1370">
        <v>42310</v>
      </c>
      <c r="B742" s="1371">
        <v>25</v>
      </c>
      <c r="C742" s="1372" t="s">
        <v>246</v>
      </c>
      <c r="D742" s="1373" t="s">
        <v>1516</v>
      </c>
      <c r="E742" s="1369"/>
      <c r="G742" s="1373" t="s">
        <v>339</v>
      </c>
      <c r="H742" s="1369"/>
      <c r="I742" s="1053"/>
      <c r="J742" s="1369"/>
    </row>
    <row r="743" spans="1:10">
      <c r="A743" s="1370">
        <v>42310</v>
      </c>
      <c r="B743" s="1371">
        <v>5</v>
      </c>
      <c r="C743" s="1372" t="s">
        <v>246</v>
      </c>
      <c r="D743" s="1373" t="s">
        <v>755</v>
      </c>
      <c r="E743" s="1369"/>
      <c r="G743" s="1373" t="s">
        <v>339</v>
      </c>
      <c r="H743" s="1369"/>
      <c r="I743" s="1053"/>
      <c r="J743" s="1369"/>
    </row>
    <row r="744" spans="1:10">
      <c r="A744" s="1370">
        <v>42310</v>
      </c>
      <c r="B744" s="1371">
        <v>50</v>
      </c>
      <c r="C744" s="1372" t="s">
        <v>246</v>
      </c>
      <c r="D744" s="1373" t="s">
        <v>998</v>
      </c>
      <c r="E744" s="1369"/>
      <c r="G744" s="1373" t="s">
        <v>339</v>
      </c>
      <c r="H744" s="1369"/>
      <c r="I744" s="1053"/>
      <c r="J744" s="1369"/>
    </row>
    <row r="745" spans="1:10">
      <c r="A745" s="1370">
        <v>42310</v>
      </c>
      <c r="B745" s="1371">
        <v>5</v>
      </c>
      <c r="C745" s="1372" t="s">
        <v>246</v>
      </c>
      <c r="D745" s="1373" t="s">
        <v>1669</v>
      </c>
      <c r="E745" s="1369"/>
      <c r="G745" s="1373" t="s">
        <v>339</v>
      </c>
      <c r="H745" s="1369"/>
      <c r="I745" s="1053"/>
      <c r="J745" s="1369"/>
    </row>
    <row r="746" spans="1:10">
      <c r="A746" s="1370">
        <v>42310</v>
      </c>
      <c r="B746" s="1371">
        <v>100</v>
      </c>
      <c r="C746" s="1372" t="s">
        <v>246</v>
      </c>
      <c r="D746" s="1373" t="s">
        <v>1769</v>
      </c>
      <c r="E746" s="1369"/>
      <c r="G746" s="1373" t="s">
        <v>339</v>
      </c>
      <c r="H746" s="1369"/>
      <c r="I746" s="1053"/>
      <c r="J746" s="1369"/>
    </row>
    <row r="747" spans="1:10">
      <c r="A747" s="1370">
        <v>42310</v>
      </c>
      <c r="B747" s="1371">
        <v>6</v>
      </c>
      <c r="C747" s="1372" t="s">
        <v>246</v>
      </c>
      <c r="D747" s="1373" t="s">
        <v>1840</v>
      </c>
      <c r="E747" s="1369"/>
      <c r="G747" s="1373">
        <v>0</v>
      </c>
      <c r="H747" s="1369"/>
      <c r="I747" s="1053"/>
      <c r="J747" s="1369"/>
    </row>
    <row r="748" spans="1:10">
      <c r="A748" s="1370">
        <v>42310</v>
      </c>
      <c r="B748" s="1371">
        <v>20</v>
      </c>
      <c r="C748" s="1372" t="s">
        <v>246</v>
      </c>
      <c r="D748" s="1373" t="s">
        <v>999</v>
      </c>
      <c r="E748" s="1369"/>
      <c r="G748" s="1373" t="s">
        <v>339</v>
      </c>
      <c r="H748" s="1369"/>
      <c r="I748" s="1053"/>
      <c r="J748" s="1369"/>
    </row>
    <row r="749" spans="1:10">
      <c r="A749" s="1370">
        <v>42310</v>
      </c>
      <c r="B749" s="1371">
        <v>20</v>
      </c>
      <c r="C749" s="1372" t="s">
        <v>246</v>
      </c>
      <c r="D749" s="1373" t="s">
        <v>787</v>
      </c>
      <c r="E749" s="1369"/>
      <c r="G749" s="1373" t="s">
        <v>339</v>
      </c>
      <c r="H749" s="1369"/>
      <c r="I749" s="1053"/>
      <c r="J749" s="1369"/>
    </row>
    <row r="750" spans="1:10">
      <c r="A750" s="1370">
        <v>42310</v>
      </c>
      <c r="B750" s="1371">
        <v>10</v>
      </c>
      <c r="C750" s="1372" t="s">
        <v>246</v>
      </c>
      <c r="D750" s="1373" t="s">
        <v>1704</v>
      </c>
      <c r="E750" s="1369"/>
      <c r="G750" s="1373" t="s">
        <v>339</v>
      </c>
      <c r="H750" s="1369"/>
      <c r="I750" s="1053"/>
      <c r="J750" s="1369"/>
    </row>
    <row r="751" spans="1:10">
      <c r="A751" s="1370">
        <v>42310</v>
      </c>
      <c r="B751" s="1371">
        <v>50</v>
      </c>
      <c r="C751" s="1372" t="s">
        <v>246</v>
      </c>
      <c r="D751" s="1373" t="s">
        <v>1843</v>
      </c>
      <c r="E751" s="1369"/>
      <c r="G751" s="1373" t="s">
        <v>339</v>
      </c>
      <c r="H751" s="1369"/>
      <c r="I751" s="1053"/>
      <c r="J751" s="1369"/>
    </row>
    <row r="752" spans="1:10">
      <c r="A752" s="1370">
        <v>42310</v>
      </c>
      <c r="B752" s="1371">
        <v>50</v>
      </c>
      <c r="C752" s="1372" t="s">
        <v>246</v>
      </c>
      <c r="D752" s="1373" t="s">
        <v>1839</v>
      </c>
      <c r="E752" s="1369"/>
      <c r="G752" s="1373" t="s">
        <v>1842</v>
      </c>
      <c r="H752" s="1369"/>
      <c r="I752" s="1053"/>
      <c r="J752" s="1369"/>
    </row>
    <row r="753" spans="1:10">
      <c r="A753" s="1370">
        <v>42310</v>
      </c>
      <c r="B753" s="1371">
        <v>5</v>
      </c>
      <c r="C753" s="1372" t="s">
        <v>246</v>
      </c>
      <c r="D753" s="1373" t="s">
        <v>1775</v>
      </c>
      <c r="E753" s="1369"/>
      <c r="G753" s="1373">
        <v>0</v>
      </c>
      <c r="H753" s="1369"/>
      <c r="I753" s="1053"/>
      <c r="J753" s="1369"/>
    </row>
    <row r="754" spans="1:10">
      <c r="A754" s="1370">
        <v>42310</v>
      </c>
      <c r="B754" s="1371">
        <v>15</v>
      </c>
      <c r="C754" s="1372" t="s">
        <v>246</v>
      </c>
      <c r="D754" s="1373" t="s">
        <v>753</v>
      </c>
      <c r="E754" s="1369"/>
      <c r="G754" s="1373" t="s">
        <v>339</v>
      </c>
      <c r="H754" s="1369"/>
      <c r="I754" s="1053"/>
      <c r="J754" s="1369"/>
    </row>
    <row r="755" spans="1:10">
      <c r="A755" s="1370">
        <v>42310</v>
      </c>
      <c r="B755" s="1371">
        <v>10</v>
      </c>
      <c r="C755" s="1372" t="s">
        <v>246</v>
      </c>
      <c r="D755" s="1373" t="s">
        <v>1585</v>
      </c>
      <c r="E755" s="1369"/>
      <c r="G755" s="1373" t="s">
        <v>339</v>
      </c>
      <c r="H755" s="1369"/>
      <c r="I755" s="1053"/>
      <c r="J755" s="1369"/>
    </row>
    <row r="756" spans="1:10">
      <c r="A756" s="1370">
        <v>42310</v>
      </c>
      <c r="B756" s="1371">
        <v>75</v>
      </c>
      <c r="C756" s="1372" t="s">
        <v>246</v>
      </c>
      <c r="D756" s="1373" t="s">
        <v>1003</v>
      </c>
      <c r="E756" s="1369"/>
      <c r="G756" s="1373" t="s">
        <v>339</v>
      </c>
      <c r="H756" s="1369"/>
      <c r="I756" s="1053"/>
      <c r="J756" s="1369"/>
    </row>
    <row r="757" spans="1:10">
      <c r="A757" s="1370">
        <v>42310</v>
      </c>
      <c r="B757" s="1371">
        <v>50</v>
      </c>
      <c r="C757" s="1372" t="s">
        <v>246</v>
      </c>
      <c r="D757" s="1373" t="s">
        <v>995</v>
      </c>
      <c r="E757" s="1369"/>
      <c r="G757" s="1373" t="s">
        <v>339</v>
      </c>
      <c r="H757" s="1369"/>
      <c r="I757" s="1053"/>
      <c r="J757" s="1369"/>
    </row>
    <row r="758" spans="1:10">
      <c r="A758" s="1370">
        <v>42310</v>
      </c>
      <c r="B758" s="1371">
        <v>50</v>
      </c>
      <c r="C758" s="1372" t="s">
        <v>246</v>
      </c>
      <c r="D758" s="1373" t="s">
        <v>252</v>
      </c>
      <c r="E758" s="1369"/>
      <c r="G758" s="1373" t="s">
        <v>339</v>
      </c>
      <c r="H758" s="1369"/>
      <c r="I758" s="1053"/>
      <c r="J758" s="1369"/>
    </row>
    <row r="759" spans="1:10">
      <c r="A759" s="1370">
        <v>42310</v>
      </c>
      <c r="B759" s="1371">
        <v>10</v>
      </c>
      <c r="C759" s="1372" t="s">
        <v>246</v>
      </c>
      <c r="D759" s="1373" t="s">
        <v>1005</v>
      </c>
      <c r="E759" s="1369"/>
      <c r="G759" s="1373" t="s">
        <v>339</v>
      </c>
      <c r="H759" s="1369"/>
      <c r="I759" s="1053"/>
      <c r="J759" s="1369"/>
    </row>
    <row r="760" spans="1:10">
      <c r="A760" s="1370">
        <v>42310</v>
      </c>
      <c r="B760" s="1371">
        <v>10</v>
      </c>
      <c r="C760" s="1372" t="s">
        <v>246</v>
      </c>
      <c r="D760" s="1373" t="s">
        <v>1027</v>
      </c>
      <c r="E760" s="1369"/>
      <c r="G760" s="1373" t="s">
        <v>339</v>
      </c>
      <c r="H760" s="1369"/>
      <c r="I760" s="1053"/>
      <c r="J760" s="1369"/>
    </row>
    <row r="761" spans="1:10">
      <c r="A761" s="1370">
        <v>42310</v>
      </c>
      <c r="B761" s="1371">
        <v>20</v>
      </c>
      <c r="C761" s="1372" t="s">
        <v>246</v>
      </c>
      <c r="D761" s="1373" t="s">
        <v>254</v>
      </c>
      <c r="E761" s="1369"/>
      <c r="G761" s="1373" t="s">
        <v>339</v>
      </c>
      <c r="H761" s="1369"/>
      <c r="I761" s="1053"/>
      <c r="J761" s="1369"/>
    </row>
    <row r="762" spans="1:10">
      <c r="A762" s="1370">
        <v>42310</v>
      </c>
      <c r="B762" s="1371">
        <v>20</v>
      </c>
      <c r="C762" s="1372" t="s">
        <v>246</v>
      </c>
      <c r="D762" s="1373" t="s">
        <v>1028</v>
      </c>
      <c r="E762" s="1369"/>
      <c r="G762" s="1373" t="s">
        <v>339</v>
      </c>
      <c r="H762" s="1369"/>
      <c r="I762" s="1053"/>
      <c r="J762" s="1369"/>
    </row>
    <row r="763" spans="1:10">
      <c r="A763" s="1370">
        <v>42310</v>
      </c>
      <c r="B763" s="1371">
        <v>10</v>
      </c>
      <c r="C763" s="1372" t="s">
        <v>246</v>
      </c>
      <c r="D763" s="1373" t="s">
        <v>369</v>
      </c>
      <c r="E763" s="1369"/>
      <c r="G763" s="1373">
        <v>0</v>
      </c>
      <c r="H763" s="1369"/>
      <c r="I763" s="1053"/>
      <c r="J763" s="1369"/>
    </row>
    <row r="764" spans="1:10">
      <c r="A764" s="1370">
        <v>42310</v>
      </c>
      <c r="B764" s="1371">
        <v>10</v>
      </c>
      <c r="C764" s="1372" t="s">
        <v>246</v>
      </c>
      <c r="D764" s="1373" t="s">
        <v>1422</v>
      </c>
      <c r="E764" s="1369"/>
      <c r="G764" s="1373" t="s">
        <v>339</v>
      </c>
      <c r="H764" s="1369"/>
      <c r="I764" s="1053"/>
      <c r="J764" s="1369"/>
    </row>
    <row r="765" spans="1:10">
      <c r="A765" s="1370">
        <v>42310</v>
      </c>
      <c r="B765" s="1371">
        <v>50</v>
      </c>
      <c r="C765" s="1372" t="s">
        <v>246</v>
      </c>
      <c r="D765" s="1373" t="s">
        <v>1367</v>
      </c>
      <c r="E765" s="1369"/>
      <c r="G765" s="1373" t="s">
        <v>339</v>
      </c>
      <c r="H765" s="1369"/>
      <c r="I765" s="1053"/>
      <c r="J765" s="1369"/>
    </row>
    <row r="766" spans="1:10">
      <c r="A766" s="1370">
        <v>42310</v>
      </c>
      <c r="B766" s="1371">
        <v>10</v>
      </c>
      <c r="C766" s="1372" t="s">
        <v>246</v>
      </c>
      <c r="D766" s="1373" t="s">
        <v>1369</v>
      </c>
      <c r="E766" s="1369"/>
      <c r="G766" s="1373" t="s">
        <v>339</v>
      </c>
      <c r="H766" s="1369"/>
      <c r="I766" s="1053"/>
      <c r="J766" s="1369"/>
    </row>
    <row r="767" spans="1:10">
      <c r="A767" s="1370">
        <v>42310</v>
      </c>
      <c r="B767" s="1371">
        <v>30</v>
      </c>
      <c r="C767" s="1372" t="s">
        <v>246</v>
      </c>
      <c r="D767" s="1373" t="s">
        <v>1648</v>
      </c>
      <c r="E767" s="1369"/>
      <c r="G767" s="1373" t="s">
        <v>339</v>
      </c>
      <c r="H767" s="1369"/>
      <c r="I767" s="1053"/>
      <c r="J767" s="1369"/>
    </row>
    <row r="768" spans="1:10">
      <c r="A768" s="1370">
        <v>42310</v>
      </c>
      <c r="B768" s="1371">
        <v>50</v>
      </c>
      <c r="C768" s="1372" t="s">
        <v>246</v>
      </c>
      <c r="D768" s="1373" t="s">
        <v>754</v>
      </c>
      <c r="E768" s="1369"/>
      <c r="G768" s="1373" t="s">
        <v>339</v>
      </c>
      <c r="H768" s="1369"/>
      <c r="I768" s="1053"/>
      <c r="J768" s="1369"/>
    </row>
    <row r="769" spans="1:10">
      <c r="A769" s="1370">
        <v>42310</v>
      </c>
      <c r="B769" s="1371">
        <v>30</v>
      </c>
      <c r="C769" s="1372" t="s">
        <v>246</v>
      </c>
      <c r="D769" s="1373" t="s">
        <v>1883</v>
      </c>
      <c r="E769" s="1369"/>
      <c r="G769" s="1373" t="s">
        <v>339</v>
      </c>
      <c r="H769" s="1369"/>
      <c r="I769" s="1053"/>
      <c r="J769" s="1369"/>
    </row>
    <row r="770" spans="1:10">
      <c r="A770" s="1370">
        <v>42310</v>
      </c>
      <c r="B770" s="1371">
        <v>40</v>
      </c>
      <c r="C770" s="1372" t="s">
        <v>246</v>
      </c>
      <c r="D770" s="1373" t="s">
        <v>1825</v>
      </c>
      <c r="E770" s="1369"/>
      <c r="G770" s="1373" t="s">
        <v>339</v>
      </c>
      <c r="H770" s="1369"/>
      <c r="I770" s="1053"/>
      <c r="J770" s="1369"/>
    </row>
    <row r="771" spans="1:10">
      <c r="A771" s="1370">
        <v>42310</v>
      </c>
      <c r="B771" s="1371">
        <v>10</v>
      </c>
      <c r="C771" s="1372" t="s">
        <v>246</v>
      </c>
      <c r="D771" s="1373" t="s">
        <v>1697</v>
      </c>
      <c r="E771" s="1369"/>
      <c r="G771" s="1373" t="s">
        <v>339</v>
      </c>
      <c r="H771" s="1369"/>
      <c r="I771" s="1053"/>
      <c r="J771" s="1369"/>
    </row>
    <row r="772" spans="1:10">
      <c r="A772" s="1370">
        <v>42310</v>
      </c>
      <c r="B772" s="1371">
        <v>10</v>
      </c>
      <c r="C772" s="1372" t="s">
        <v>246</v>
      </c>
      <c r="D772" s="1373" t="s">
        <v>1882</v>
      </c>
      <c r="E772" s="1369"/>
      <c r="G772" s="1373">
        <v>0</v>
      </c>
      <c r="H772" s="1369"/>
      <c r="I772" s="1053"/>
      <c r="J772" s="1369"/>
    </row>
    <row r="773" spans="1:10">
      <c r="A773" s="1370">
        <v>42310</v>
      </c>
      <c r="B773" s="1371">
        <v>4</v>
      </c>
      <c r="C773" s="1372" t="s">
        <v>246</v>
      </c>
      <c r="D773" s="1373" t="s">
        <v>1366</v>
      </c>
      <c r="E773" s="1369"/>
      <c r="G773" s="1373" t="s">
        <v>339</v>
      </c>
      <c r="H773" s="1369"/>
      <c r="I773" s="1053"/>
      <c r="J773" s="1369"/>
    </row>
    <row r="774" spans="1:10">
      <c r="A774" s="1370">
        <v>42310</v>
      </c>
      <c r="B774" s="1371">
        <v>5</v>
      </c>
      <c r="C774" s="1372" t="s">
        <v>246</v>
      </c>
      <c r="D774" s="1373" t="s">
        <v>1743</v>
      </c>
      <c r="E774" s="1369"/>
      <c r="G774" s="1373">
        <v>0</v>
      </c>
      <c r="H774" s="1369"/>
      <c r="I774" s="1053"/>
      <c r="J774" s="1369"/>
    </row>
    <row r="775" spans="1:10">
      <c r="A775" s="1370">
        <v>42310</v>
      </c>
      <c r="B775" s="1371">
        <v>10</v>
      </c>
      <c r="C775" s="1372" t="s">
        <v>246</v>
      </c>
      <c r="D775" s="1373" t="s">
        <v>1274</v>
      </c>
      <c r="E775" s="1369"/>
      <c r="G775" s="1373">
        <v>0</v>
      </c>
      <c r="H775" s="1369"/>
      <c r="I775" s="1053"/>
      <c r="J775" s="1369"/>
    </row>
    <row r="776" spans="1:10">
      <c r="A776" s="1370">
        <v>42310</v>
      </c>
      <c r="B776" s="1371">
        <v>10</v>
      </c>
      <c r="C776" s="1372" t="s">
        <v>246</v>
      </c>
      <c r="D776" s="1373" t="s">
        <v>1838</v>
      </c>
      <c r="E776" s="1369"/>
      <c r="G776" s="1373">
        <v>0</v>
      </c>
      <c r="H776" s="1369"/>
      <c r="I776" s="1053"/>
      <c r="J776" s="1369"/>
    </row>
    <row r="777" spans="1:10">
      <c r="A777" s="1370">
        <v>42310</v>
      </c>
      <c r="B777" s="1371">
        <v>10</v>
      </c>
      <c r="C777" s="1372" t="s">
        <v>246</v>
      </c>
      <c r="D777" s="1373" t="s">
        <v>1867</v>
      </c>
      <c r="E777" s="1369"/>
      <c r="G777" s="1373" t="s">
        <v>339</v>
      </c>
      <c r="H777" s="1369"/>
      <c r="I777" s="1053"/>
      <c r="J777" s="1369"/>
    </row>
    <row r="778" spans="1:10">
      <c r="A778" s="1370">
        <v>42310</v>
      </c>
      <c r="B778" s="1371">
        <v>274</v>
      </c>
      <c r="C778" s="1372" t="s">
        <v>246</v>
      </c>
      <c r="D778" s="1373" t="s">
        <v>344</v>
      </c>
      <c r="E778" s="1369"/>
      <c r="G778" s="1373" t="s">
        <v>339</v>
      </c>
      <c r="H778" s="1369"/>
      <c r="I778" s="1053"/>
      <c r="J778" s="1369"/>
    </row>
    <row r="779" spans="1:10">
      <c r="A779" s="1370">
        <v>42310</v>
      </c>
      <c r="B779" s="1371">
        <v>125</v>
      </c>
      <c r="C779" s="1372" t="s">
        <v>246</v>
      </c>
      <c r="D779" s="1373" t="s">
        <v>1429</v>
      </c>
      <c r="E779" s="1369"/>
      <c r="G779" s="1373" t="s">
        <v>339</v>
      </c>
      <c r="H779" s="1369"/>
      <c r="I779" s="1053"/>
      <c r="J779" s="1369"/>
    </row>
    <row r="780" spans="1:10">
      <c r="A780" s="1370">
        <v>42310</v>
      </c>
      <c r="B780" s="1371">
        <v>10</v>
      </c>
      <c r="C780" s="1372" t="s">
        <v>246</v>
      </c>
      <c r="D780" s="1373" t="s">
        <v>955</v>
      </c>
      <c r="E780" s="1369"/>
      <c r="G780" s="1373">
        <v>0</v>
      </c>
      <c r="H780" s="1369"/>
      <c r="I780" s="1053"/>
      <c r="J780" s="1369"/>
    </row>
    <row r="781" spans="1:10">
      <c r="A781" s="1370">
        <v>42310</v>
      </c>
      <c r="B781" s="1371">
        <v>3</v>
      </c>
      <c r="C781" s="1372" t="s">
        <v>246</v>
      </c>
      <c r="D781" s="1373" t="s">
        <v>426</v>
      </c>
      <c r="E781" s="1369"/>
      <c r="G781" s="1373">
        <v>0</v>
      </c>
      <c r="H781" s="1369"/>
      <c r="I781" s="1053"/>
      <c r="J781" s="1369"/>
    </row>
    <row r="782" spans="1:10">
      <c r="A782" s="1370">
        <v>42310</v>
      </c>
      <c r="B782" s="1371">
        <v>280</v>
      </c>
      <c r="C782" s="1372" t="s">
        <v>246</v>
      </c>
      <c r="D782" s="1373" t="s">
        <v>1854</v>
      </c>
      <c r="E782" s="1369"/>
      <c r="G782" s="1373" t="s">
        <v>1855</v>
      </c>
      <c r="H782" s="1369"/>
      <c r="I782" s="1053"/>
      <c r="J782" s="1369"/>
    </row>
    <row r="783" spans="1:10">
      <c r="A783" s="1370">
        <v>42310</v>
      </c>
      <c r="B783" s="1371">
        <v>50</v>
      </c>
      <c r="C783" s="1372" t="s">
        <v>246</v>
      </c>
      <c r="D783" s="1373" t="s">
        <v>1535</v>
      </c>
      <c r="E783" s="1369"/>
      <c r="G783" s="1373" t="s">
        <v>339</v>
      </c>
      <c r="H783" s="1369"/>
      <c r="I783" s="1053"/>
      <c r="J783" s="1369"/>
    </row>
    <row r="784" spans="1:10">
      <c r="A784" s="1370">
        <v>42310</v>
      </c>
      <c r="B784" s="1371">
        <v>30</v>
      </c>
      <c r="C784" s="1372" t="s">
        <v>246</v>
      </c>
      <c r="D784" s="1373" t="s">
        <v>250</v>
      </c>
      <c r="E784" s="1369"/>
      <c r="G784" s="1373">
        <v>0</v>
      </c>
      <c r="H784" s="1369"/>
      <c r="I784" s="1053"/>
      <c r="J784" s="1369"/>
    </row>
    <row r="785" spans="1:10">
      <c r="A785" s="1370">
        <v>42310</v>
      </c>
      <c r="B785" s="1371">
        <v>20</v>
      </c>
      <c r="C785" s="1372" t="s">
        <v>246</v>
      </c>
      <c r="D785" s="1373" t="s">
        <v>1813</v>
      </c>
      <c r="E785" s="1369"/>
      <c r="G785" s="1373" t="s">
        <v>339</v>
      </c>
      <c r="H785" s="1369"/>
      <c r="I785" s="1053"/>
      <c r="J785" s="1369"/>
    </row>
    <row r="786" spans="1:10">
      <c r="A786" s="1370">
        <v>42310</v>
      </c>
      <c r="B786" s="1371">
        <v>20</v>
      </c>
      <c r="C786" s="1372" t="s">
        <v>246</v>
      </c>
      <c r="D786" s="1373" t="s">
        <v>1868</v>
      </c>
      <c r="E786" s="1369"/>
      <c r="G786" s="1373" t="s">
        <v>339</v>
      </c>
      <c r="H786" s="1369"/>
      <c r="I786" s="1053"/>
      <c r="J786" s="1369"/>
    </row>
    <row r="787" spans="1:10">
      <c r="A787" s="1370">
        <v>42310</v>
      </c>
      <c r="B787" s="1371">
        <v>50</v>
      </c>
      <c r="C787" s="1372" t="s">
        <v>246</v>
      </c>
      <c r="D787" s="1373" t="s">
        <v>1376</v>
      </c>
      <c r="E787" s="1369"/>
      <c r="G787" s="1373">
        <v>0</v>
      </c>
      <c r="H787" s="1369"/>
      <c r="I787" s="1053"/>
      <c r="J787" s="1369"/>
    </row>
    <row r="788" spans="1:10">
      <c r="A788" s="1370">
        <v>42310</v>
      </c>
      <c r="B788" s="1371">
        <v>442.9</v>
      </c>
      <c r="C788" s="1372" t="s">
        <v>246</v>
      </c>
      <c r="D788" s="1373" t="s">
        <v>1897</v>
      </c>
      <c r="E788" s="1369"/>
      <c r="G788" s="1373">
        <v>0</v>
      </c>
      <c r="H788" s="1369"/>
      <c r="I788" s="1053"/>
      <c r="J788" s="1369"/>
    </row>
    <row r="789" spans="1:10">
      <c r="A789" s="1370">
        <v>42311</v>
      </c>
      <c r="B789" s="1371">
        <v>4.22</v>
      </c>
      <c r="C789" s="1372" t="s">
        <v>246</v>
      </c>
      <c r="D789" s="1373" t="s">
        <v>1654</v>
      </c>
      <c r="E789" s="1369"/>
      <c r="G789" s="1373">
        <v>0</v>
      </c>
      <c r="H789" s="1369"/>
      <c r="I789" s="1053"/>
      <c r="J789" s="1369"/>
    </row>
    <row r="790" spans="1:10">
      <c r="A790" s="1370">
        <v>42311</v>
      </c>
      <c r="B790" s="1371">
        <v>300</v>
      </c>
      <c r="C790" s="1372" t="s">
        <v>246</v>
      </c>
      <c r="D790" s="1373" t="s">
        <v>778</v>
      </c>
      <c r="E790" s="1369"/>
      <c r="G790" s="1373" t="s">
        <v>339</v>
      </c>
      <c r="H790" s="1369"/>
      <c r="I790" s="1053"/>
      <c r="J790" s="1369"/>
    </row>
    <row r="791" spans="1:10">
      <c r="A791" s="1370">
        <v>42311</v>
      </c>
      <c r="B791" s="1371">
        <v>5</v>
      </c>
      <c r="C791" s="1372" t="s">
        <v>246</v>
      </c>
      <c r="D791" s="1373" t="s">
        <v>1773</v>
      </c>
      <c r="E791" s="1369"/>
      <c r="G791" s="1373" t="s">
        <v>339</v>
      </c>
      <c r="H791" s="1369"/>
      <c r="I791" s="1053"/>
      <c r="J791" s="1369"/>
    </row>
    <row r="792" spans="1:10">
      <c r="A792" s="1370">
        <v>42311</v>
      </c>
      <c r="B792" s="1371">
        <v>30</v>
      </c>
      <c r="C792" s="1372" t="s">
        <v>246</v>
      </c>
      <c r="D792" s="1373" t="s">
        <v>1746</v>
      </c>
      <c r="E792" s="1369"/>
      <c r="G792" s="1373" t="s">
        <v>339</v>
      </c>
      <c r="H792" s="1369"/>
      <c r="I792" s="1053"/>
      <c r="J792" s="1369"/>
    </row>
    <row r="793" spans="1:10">
      <c r="A793" s="1370">
        <v>42311</v>
      </c>
      <c r="B793" s="1371">
        <v>10</v>
      </c>
      <c r="C793" s="1372" t="s">
        <v>246</v>
      </c>
      <c r="D793" s="1373" t="s">
        <v>1294</v>
      </c>
      <c r="E793" s="1369"/>
      <c r="G793" s="1373">
        <v>0</v>
      </c>
      <c r="H793" s="1369"/>
      <c r="I793" s="1053"/>
      <c r="J793" s="1369"/>
    </row>
    <row r="794" spans="1:10">
      <c r="A794" s="1370">
        <v>42311</v>
      </c>
      <c r="B794" s="1371">
        <v>50</v>
      </c>
      <c r="C794" s="1372" t="s">
        <v>246</v>
      </c>
      <c r="D794" s="1373" t="s">
        <v>1105</v>
      </c>
      <c r="E794" s="1369"/>
      <c r="G794" s="1373" t="s">
        <v>339</v>
      </c>
      <c r="H794" s="1369"/>
      <c r="I794" s="1053"/>
      <c r="J794" s="1369"/>
    </row>
    <row r="795" spans="1:10">
      <c r="A795" s="1370">
        <v>42311</v>
      </c>
      <c r="B795" s="1371">
        <v>20</v>
      </c>
      <c r="C795" s="1372" t="s">
        <v>246</v>
      </c>
      <c r="D795" s="1373" t="s">
        <v>387</v>
      </c>
      <c r="E795" s="1369"/>
      <c r="G795" s="1373">
        <v>0</v>
      </c>
      <c r="H795" s="1369"/>
      <c r="I795" s="1053"/>
      <c r="J795" s="1369"/>
    </row>
    <row r="796" spans="1:10">
      <c r="A796" s="1370">
        <v>42311</v>
      </c>
      <c r="B796" s="1371">
        <v>10</v>
      </c>
      <c r="C796" s="1372" t="s">
        <v>246</v>
      </c>
      <c r="D796" s="1373" t="s">
        <v>1318</v>
      </c>
      <c r="E796" s="1369"/>
      <c r="G796" s="1373">
        <v>0</v>
      </c>
      <c r="H796" s="1369"/>
      <c r="I796" s="1053"/>
      <c r="J796" s="1369"/>
    </row>
    <row r="797" spans="1:10">
      <c r="A797" s="1370">
        <v>42311</v>
      </c>
      <c r="B797" s="1371">
        <v>5</v>
      </c>
      <c r="C797" s="1372" t="s">
        <v>246</v>
      </c>
      <c r="D797" s="1373" t="s">
        <v>1657</v>
      </c>
      <c r="E797" s="1369"/>
      <c r="G797" s="1373" t="s">
        <v>339</v>
      </c>
      <c r="H797" s="1369"/>
      <c r="I797" s="1053"/>
      <c r="J797" s="1369"/>
    </row>
    <row r="798" spans="1:10">
      <c r="A798" s="1370">
        <v>42311</v>
      </c>
      <c r="B798" s="1371">
        <v>50</v>
      </c>
      <c r="C798" s="1372" t="s">
        <v>246</v>
      </c>
      <c r="D798" s="1373" t="s">
        <v>1537</v>
      </c>
      <c r="E798" s="1369"/>
      <c r="G798" s="1373" t="s">
        <v>339</v>
      </c>
      <c r="H798" s="1369"/>
      <c r="I798" s="1053"/>
      <c r="J798" s="1369"/>
    </row>
    <row r="799" spans="1:10">
      <c r="A799" s="1370">
        <v>42312</v>
      </c>
      <c r="B799" s="1371">
        <v>30</v>
      </c>
      <c r="C799" s="1372" t="s">
        <v>1087</v>
      </c>
      <c r="D799" s="1373" t="s">
        <v>1088</v>
      </c>
      <c r="E799" s="1369"/>
      <c r="G799" s="1373">
        <v>0</v>
      </c>
      <c r="H799" s="1369"/>
      <c r="I799" s="1053"/>
      <c r="J799" s="1369"/>
    </row>
    <row r="800" spans="1:10">
      <c r="A800" s="1370">
        <v>42312</v>
      </c>
      <c r="B800" s="1371">
        <v>5</v>
      </c>
      <c r="C800" s="1372" t="s">
        <v>246</v>
      </c>
      <c r="D800" s="1373" t="s">
        <v>1678</v>
      </c>
      <c r="E800" s="1369"/>
      <c r="G800" s="1373">
        <v>0</v>
      </c>
      <c r="H800" s="1369"/>
      <c r="I800" s="1053"/>
      <c r="J800" s="1369"/>
    </row>
    <row r="801" spans="1:10">
      <c r="A801" s="1370">
        <v>42312</v>
      </c>
      <c r="B801" s="1371">
        <v>10</v>
      </c>
      <c r="C801" s="1372" t="s">
        <v>246</v>
      </c>
      <c r="D801" s="1373" t="s">
        <v>1705</v>
      </c>
      <c r="E801" s="1369"/>
      <c r="G801" s="1373" t="s">
        <v>339</v>
      </c>
      <c r="H801" s="1369"/>
      <c r="I801" s="1053"/>
      <c r="J801" s="1369"/>
    </row>
    <row r="802" spans="1:10">
      <c r="A802" s="1370">
        <v>42312</v>
      </c>
      <c r="B802" s="1371">
        <v>10</v>
      </c>
      <c r="C802" s="1372" t="s">
        <v>246</v>
      </c>
      <c r="D802" s="1373" t="s">
        <v>1296</v>
      </c>
      <c r="E802" s="1369"/>
      <c r="G802" s="1373" t="s">
        <v>339</v>
      </c>
      <c r="H802" s="1369"/>
      <c r="I802" s="1053"/>
      <c r="J802" s="1369"/>
    </row>
    <row r="803" spans="1:10">
      <c r="A803" s="1370">
        <v>42312</v>
      </c>
      <c r="B803" s="1371">
        <v>10</v>
      </c>
      <c r="C803" s="1372" t="s">
        <v>246</v>
      </c>
      <c r="D803" s="1373" t="s">
        <v>1604</v>
      </c>
      <c r="E803" s="1369"/>
      <c r="G803" s="1373" t="s">
        <v>339</v>
      </c>
      <c r="H803" s="1369"/>
      <c r="I803" s="1053"/>
      <c r="J803" s="1369"/>
    </row>
    <row r="804" spans="1:10">
      <c r="A804" s="1370">
        <v>42313</v>
      </c>
      <c r="B804" s="1371">
        <v>17.54</v>
      </c>
      <c r="C804" s="1372" t="s">
        <v>246</v>
      </c>
      <c r="D804" s="1373" t="s">
        <v>1898</v>
      </c>
      <c r="E804" s="1369"/>
      <c r="G804" s="1373">
        <v>0</v>
      </c>
      <c r="H804" s="1369"/>
      <c r="I804" s="1053"/>
      <c r="J804" s="1369"/>
    </row>
    <row r="805" spans="1:10">
      <c r="A805" s="1370">
        <v>42313</v>
      </c>
      <c r="B805" s="1371">
        <v>10</v>
      </c>
      <c r="C805" s="1372" t="s">
        <v>1087</v>
      </c>
      <c r="D805" s="1373" t="s">
        <v>1362</v>
      </c>
      <c r="E805" s="1369"/>
      <c r="G805" s="1373">
        <v>0</v>
      </c>
      <c r="H805" s="1369"/>
      <c r="I805" s="1053"/>
      <c r="J805" s="1369"/>
    </row>
    <row r="806" spans="1:10">
      <c r="A806" s="1370">
        <v>42313</v>
      </c>
      <c r="B806" s="1371">
        <v>15</v>
      </c>
      <c r="C806" s="1372" t="s">
        <v>1087</v>
      </c>
      <c r="D806" s="1373" t="s">
        <v>1088</v>
      </c>
      <c r="E806" s="1369"/>
      <c r="G806" s="1373">
        <v>0</v>
      </c>
      <c r="H806" s="1369"/>
      <c r="I806" s="1053"/>
      <c r="J806" s="1369"/>
    </row>
    <row r="807" spans="1:10">
      <c r="A807" s="1370">
        <v>42313</v>
      </c>
      <c r="B807" s="1371">
        <v>6</v>
      </c>
      <c r="C807" s="1372" t="s">
        <v>246</v>
      </c>
      <c r="D807" s="1373" t="s">
        <v>310</v>
      </c>
      <c r="E807" s="1369"/>
      <c r="G807" s="1373" t="s">
        <v>339</v>
      </c>
      <c r="H807" s="1369"/>
      <c r="I807" s="1053"/>
      <c r="J807" s="1369"/>
    </row>
    <row r="808" spans="1:10">
      <c r="A808" s="1370">
        <v>42313</v>
      </c>
      <c r="B808" s="1371">
        <v>100</v>
      </c>
      <c r="C808" s="1372" t="s">
        <v>246</v>
      </c>
      <c r="D808" s="1373" t="s">
        <v>1000</v>
      </c>
      <c r="E808" s="1369"/>
      <c r="G808" s="1373" t="s">
        <v>339</v>
      </c>
      <c r="H808" s="1369"/>
      <c r="I808" s="1053"/>
      <c r="J808" s="1369"/>
    </row>
    <row r="809" spans="1:10">
      <c r="A809" s="1370">
        <v>42313</v>
      </c>
      <c r="B809" s="1371">
        <v>50</v>
      </c>
      <c r="C809" s="1372" t="s">
        <v>246</v>
      </c>
      <c r="D809" s="1373" t="s">
        <v>1753</v>
      </c>
      <c r="E809" s="1369"/>
      <c r="G809" s="1373" t="s">
        <v>339</v>
      </c>
      <c r="H809" s="1369"/>
      <c r="I809" s="1053"/>
      <c r="J809" s="1369"/>
    </row>
    <row r="810" spans="1:10">
      <c r="A810" s="1370">
        <v>42313</v>
      </c>
      <c r="B810" s="1371">
        <v>15</v>
      </c>
      <c r="C810" s="1372" t="s">
        <v>246</v>
      </c>
      <c r="D810" s="1373" t="s">
        <v>306</v>
      </c>
      <c r="E810" s="1369"/>
      <c r="G810" s="1373" t="s">
        <v>339</v>
      </c>
      <c r="H810" s="1369"/>
      <c r="I810" s="1053"/>
      <c r="J810" s="1369"/>
    </row>
    <row r="811" spans="1:10">
      <c r="A811" s="1370">
        <v>42313</v>
      </c>
      <c r="B811" s="1371">
        <v>130</v>
      </c>
      <c r="C811" s="1372" t="s">
        <v>246</v>
      </c>
      <c r="D811" s="1373" t="s">
        <v>967</v>
      </c>
      <c r="E811" s="1369"/>
      <c r="G811" s="1373" t="s">
        <v>339</v>
      </c>
      <c r="H811" s="1369"/>
      <c r="I811" s="1053"/>
      <c r="J811" s="1369"/>
    </row>
    <row r="812" spans="1:10">
      <c r="A812" s="1370">
        <v>42314</v>
      </c>
      <c r="B812" s="1371">
        <v>20</v>
      </c>
      <c r="C812" s="1372" t="s">
        <v>1087</v>
      </c>
      <c r="D812" s="1373" t="s">
        <v>1363</v>
      </c>
      <c r="E812" s="1369"/>
      <c r="G812" s="1373">
        <v>0</v>
      </c>
      <c r="H812" s="1369"/>
      <c r="I812" s="1053"/>
      <c r="J812" s="1369"/>
    </row>
    <row r="813" spans="1:10">
      <c r="A813" s="1370">
        <v>42314</v>
      </c>
      <c r="B813" s="1371">
        <v>50</v>
      </c>
      <c r="C813" s="1372" t="s">
        <v>246</v>
      </c>
      <c r="D813" s="1373" t="s">
        <v>1237</v>
      </c>
      <c r="E813" s="1369"/>
      <c r="G813" s="1373" t="s">
        <v>339</v>
      </c>
      <c r="H813" s="1369"/>
      <c r="I813" s="1053"/>
      <c r="J813" s="1369"/>
    </row>
    <row r="814" spans="1:10">
      <c r="A814" s="1370">
        <v>42314</v>
      </c>
      <c r="B814" s="1371">
        <v>787.59</v>
      </c>
      <c r="C814" s="1372" t="s">
        <v>246</v>
      </c>
      <c r="D814" s="1373" t="s">
        <v>1899</v>
      </c>
      <c r="E814" s="1369"/>
      <c r="G814" s="1373">
        <v>0</v>
      </c>
      <c r="H814" s="1369"/>
      <c r="I814" s="1053"/>
      <c r="J814" s="1369"/>
    </row>
    <row r="815" spans="1:10">
      <c r="A815" s="1370">
        <v>42314</v>
      </c>
      <c r="B815" s="1371">
        <v>2.5</v>
      </c>
      <c r="C815" s="1372" t="s">
        <v>246</v>
      </c>
      <c r="D815" s="1373" t="s">
        <v>1572</v>
      </c>
      <c r="E815" s="1369"/>
      <c r="G815" s="1373">
        <v>0</v>
      </c>
      <c r="H815" s="1369"/>
      <c r="I815" s="1053"/>
      <c r="J815" s="1369"/>
    </row>
    <row r="816" spans="1:10">
      <c r="A816" s="1370">
        <v>42317</v>
      </c>
      <c r="B816" s="1371">
        <v>1000</v>
      </c>
      <c r="C816" s="1372" t="s">
        <v>1087</v>
      </c>
      <c r="D816" s="1373" t="s">
        <v>1900</v>
      </c>
      <c r="E816" s="1369"/>
      <c r="G816" s="1373">
        <v>0</v>
      </c>
      <c r="H816" s="1369"/>
      <c r="I816" s="1053"/>
      <c r="J816" s="1369"/>
    </row>
    <row r="817" spans="1:10">
      <c r="A817" s="1370">
        <v>42317</v>
      </c>
      <c r="B817" s="1371">
        <v>10</v>
      </c>
      <c r="C817" s="1372" t="s">
        <v>1087</v>
      </c>
      <c r="D817" s="1373" t="s">
        <v>1398</v>
      </c>
      <c r="E817" s="1369"/>
      <c r="G817" s="1373">
        <v>0</v>
      </c>
      <c r="H817" s="1369"/>
      <c r="I817" s="1053"/>
      <c r="J817" s="1369"/>
    </row>
    <row r="818" spans="1:10">
      <c r="A818" s="1370">
        <v>42317</v>
      </c>
      <c r="B818" s="1371">
        <v>10</v>
      </c>
      <c r="C818" s="1372" t="s">
        <v>246</v>
      </c>
      <c r="D818" s="1373" t="s">
        <v>276</v>
      </c>
      <c r="E818" s="1369"/>
      <c r="G818" s="1373">
        <v>0</v>
      </c>
      <c r="H818" s="1369"/>
      <c r="I818" s="1053"/>
      <c r="J818" s="1369"/>
    </row>
    <row r="819" spans="1:10">
      <c r="A819" s="1370">
        <v>42317</v>
      </c>
      <c r="B819" s="1371">
        <v>50</v>
      </c>
      <c r="C819" s="1372" t="s">
        <v>246</v>
      </c>
      <c r="D819" s="1373" t="s">
        <v>1030</v>
      </c>
      <c r="E819" s="1369"/>
      <c r="G819" s="1373">
        <v>0</v>
      </c>
      <c r="H819" s="1369"/>
      <c r="I819" s="1053"/>
      <c r="J819" s="1369"/>
    </row>
    <row r="820" spans="1:10">
      <c r="A820" s="1370">
        <v>42317</v>
      </c>
      <c r="B820" s="1371">
        <v>643</v>
      </c>
      <c r="C820" s="1372" t="s">
        <v>246</v>
      </c>
      <c r="D820" s="1373" t="s">
        <v>1762</v>
      </c>
      <c r="E820" s="1369"/>
      <c r="G820" s="1373" t="s">
        <v>1842</v>
      </c>
      <c r="H820" s="1369"/>
      <c r="I820" s="1053"/>
      <c r="J820" s="1369"/>
    </row>
    <row r="821" spans="1:10">
      <c r="A821" s="1370">
        <v>42317</v>
      </c>
      <c r="B821" s="1371">
        <v>10</v>
      </c>
      <c r="C821" s="1372" t="s">
        <v>246</v>
      </c>
      <c r="D821" s="1373" t="s">
        <v>1567</v>
      </c>
      <c r="E821" s="1369"/>
      <c r="G821" s="1373" t="s">
        <v>339</v>
      </c>
      <c r="H821" s="1369"/>
      <c r="I821" s="1053"/>
      <c r="J821" s="1369"/>
    </row>
    <row r="822" spans="1:10">
      <c r="A822" s="1370">
        <v>42317</v>
      </c>
      <c r="B822" s="1371">
        <v>1454.11</v>
      </c>
      <c r="C822" s="1372" t="s">
        <v>246</v>
      </c>
      <c r="D822" s="1373" t="s">
        <v>1901</v>
      </c>
      <c r="E822" s="1369"/>
      <c r="G822" s="1373">
        <v>0</v>
      </c>
      <c r="H822" s="1369"/>
      <c r="I822" s="1053"/>
      <c r="J822" s="1369"/>
    </row>
    <row r="823" spans="1:10">
      <c r="A823" s="1370">
        <v>42318</v>
      </c>
      <c r="B823" s="1371">
        <v>100</v>
      </c>
      <c r="C823" s="1372" t="s">
        <v>1087</v>
      </c>
      <c r="D823" s="1373" t="s">
        <v>1398</v>
      </c>
      <c r="E823" s="1369"/>
      <c r="G823" s="1373">
        <v>0</v>
      </c>
      <c r="H823" s="1369"/>
      <c r="I823" s="1053"/>
      <c r="J823" s="1369"/>
    </row>
    <row r="824" spans="1:10">
      <c r="A824" s="1370">
        <v>42318</v>
      </c>
      <c r="B824" s="1371">
        <v>15</v>
      </c>
      <c r="C824" s="1372" t="s">
        <v>1087</v>
      </c>
      <c r="D824" s="1373" t="s">
        <v>1096</v>
      </c>
      <c r="E824" s="1369"/>
      <c r="G824" s="1373">
        <v>0</v>
      </c>
      <c r="H824" s="1369"/>
      <c r="I824" s="1053"/>
      <c r="J824" s="1369"/>
    </row>
    <row r="825" spans="1:10">
      <c r="A825" s="1370">
        <v>42318</v>
      </c>
      <c r="B825" s="1371">
        <v>100</v>
      </c>
      <c r="C825" s="1372" t="s">
        <v>1087</v>
      </c>
      <c r="D825" s="1373" t="s">
        <v>1093</v>
      </c>
      <c r="E825" s="1369"/>
      <c r="G825" s="1373">
        <v>0</v>
      </c>
      <c r="H825" s="1369"/>
      <c r="I825" s="1053"/>
      <c r="J825" s="1369"/>
    </row>
    <row r="826" spans="1:10">
      <c r="A826" s="1370">
        <v>42318</v>
      </c>
      <c r="B826" s="1371">
        <v>40</v>
      </c>
      <c r="C826" s="1372" t="s">
        <v>246</v>
      </c>
      <c r="D826" s="1373" t="s">
        <v>1282</v>
      </c>
      <c r="E826" s="1369"/>
      <c r="G826" s="1373">
        <v>0</v>
      </c>
      <c r="H826" s="1369"/>
      <c r="I826" s="1053"/>
      <c r="J826" s="1369"/>
    </row>
    <row r="827" spans="1:10">
      <c r="A827" s="1370">
        <v>42318</v>
      </c>
      <c r="B827" s="1371">
        <v>230</v>
      </c>
      <c r="C827" s="1372" t="s">
        <v>246</v>
      </c>
      <c r="D827" s="1373" t="s">
        <v>920</v>
      </c>
      <c r="E827" s="1369"/>
      <c r="G827" s="1373" t="s">
        <v>339</v>
      </c>
      <c r="H827" s="1369"/>
      <c r="I827" s="1053"/>
      <c r="J827" s="1369"/>
    </row>
    <row r="828" spans="1:10">
      <c r="A828" s="1370">
        <v>42318</v>
      </c>
      <c r="B828" s="1371">
        <v>5</v>
      </c>
      <c r="C828" s="1372" t="s">
        <v>246</v>
      </c>
      <c r="D828" s="1373" t="s">
        <v>1256</v>
      </c>
      <c r="E828" s="1369"/>
      <c r="G828" s="1373" t="s">
        <v>339</v>
      </c>
      <c r="H828" s="1369"/>
      <c r="I828" s="1053"/>
      <c r="J828" s="1369"/>
    </row>
    <row r="829" spans="1:10">
      <c r="A829" s="1370">
        <v>42318</v>
      </c>
      <c r="B829" s="1371">
        <v>10</v>
      </c>
      <c r="C829" s="1372" t="s">
        <v>246</v>
      </c>
      <c r="D829" s="1373" t="s">
        <v>1779</v>
      </c>
      <c r="E829" s="1369"/>
      <c r="G829" s="1373" t="s">
        <v>339</v>
      </c>
      <c r="H829" s="1369"/>
      <c r="I829" s="1053"/>
      <c r="J829" s="1369"/>
    </row>
    <row r="830" spans="1:10">
      <c r="A830" s="1370">
        <v>42319</v>
      </c>
      <c r="B830" s="1371">
        <v>36.9</v>
      </c>
      <c r="C830" s="1372" t="s">
        <v>246</v>
      </c>
      <c r="D830" s="1373" t="s">
        <v>429</v>
      </c>
      <c r="E830" s="1369"/>
      <c r="G830" s="1373" t="s">
        <v>1579</v>
      </c>
      <c r="H830" s="1369"/>
      <c r="I830" s="1053"/>
      <c r="J830" s="1369"/>
    </row>
    <row r="831" spans="1:10">
      <c r="A831" s="1370">
        <v>42319</v>
      </c>
      <c r="B831" s="1371">
        <v>325.3</v>
      </c>
      <c r="C831" s="1372" t="s">
        <v>246</v>
      </c>
      <c r="D831" s="1373" t="s">
        <v>429</v>
      </c>
      <c r="E831" s="1369"/>
      <c r="G831" s="1373" t="s">
        <v>1579</v>
      </c>
      <c r="H831" s="1369"/>
      <c r="I831" s="1053"/>
      <c r="J831" s="1369"/>
    </row>
    <row r="832" spans="1:10">
      <c r="A832" s="1370">
        <v>42319</v>
      </c>
      <c r="B832" s="1371">
        <v>12.5</v>
      </c>
      <c r="C832" s="1372" t="s">
        <v>246</v>
      </c>
      <c r="D832" s="1373" t="s">
        <v>429</v>
      </c>
      <c r="E832" s="1369"/>
      <c r="G832" s="1373" t="s">
        <v>1579</v>
      </c>
      <c r="H832" s="1369"/>
      <c r="I832" s="1053"/>
      <c r="J832" s="1369"/>
    </row>
    <row r="833" spans="1:10">
      <c r="A833" s="1370">
        <v>42319</v>
      </c>
      <c r="B833" s="1371">
        <v>10</v>
      </c>
      <c r="C833" s="1372" t="s">
        <v>246</v>
      </c>
      <c r="D833" s="1373" t="s">
        <v>1656</v>
      </c>
      <c r="E833" s="1369"/>
      <c r="G833" s="1373" t="s">
        <v>339</v>
      </c>
      <c r="H833" s="1369"/>
      <c r="I833" s="1053"/>
      <c r="J833" s="1369"/>
    </row>
    <row r="834" spans="1:10">
      <c r="A834" s="1370">
        <v>42321</v>
      </c>
      <c r="B834" s="1371">
        <v>10</v>
      </c>
      <c r="C834" s="1372" t="s">
        <v>1087</v>
      </c>
      <c r="D834" s="1373" t="s">
        <v>1398</v>
      </c>
      <c r="E834" s="1369"/>
      <c r="G834" s="1373">
        <v>0</v>
      </c>
      <c r="H834" s="1369"/>
      <c r="I834" s="1053"/>
      <c r="J834" s="1369"/>
    </row>
    <row r="835" spans="1:10">
      <c r="A835" s="1370">
        <v>42321</v>
      </c>
      <c r="B835" s="1371">
        <v>10</v>
      </c>
      <c r="C835" s="1372" t="s">
        <v>1087</v>
      </c>
      <c r="D835" s="1373" t="s">
        <v>1398</v>
      </c>
      <c r="E835" s="1369"/>
      <c r="G835" s="1373">
        <v>0</v>
      </c>
      <c r="H835" s="1369"/>
      <c r="I835" s="1053"/>
      <c r="J835" s="1369"/>
    </row>
    <row r="836" spans="1:10">
      <c r="A836" s="1370">
        <v>42321</v>
      </c>
      <c r="B836" s="1371">
        <v>13</v>
      </c>
      <c r="C836" s="1372" t="s">
        <v>246</v>
      </c>
      <c r="D836" s="1373" t="s">
        <v>1844</v>
      </c>
      <c r="E836" s="1369"/>
      <c r="G836" s="1373">
        <v>0</v>
      </c>
      <c r="H836" s="1369"/>
      <c r="I836" s="1053"/>
      <c r="J836" s="1369"/>
    </row>
    <row r="837" spans="1:10">
      <c r="A837" s="1370">
        <v>42321</v>
      </c>
      <c r="B837" s="1371">
        <v>862.58</v>
      </c>
      <c r="C837" s="1372" t="s">
        <v>246</v>
      </c>
      <c r="D837" s="1373" t="s">
        <v>1288</v>
      </c>
      <c r="E837" s="1369"/>
      <c r="G837" s="1373">
        <v>0</v>
      </c>
      <c r="H837" s="1369"/>
      <c r="I837" s="1053"/>
      <c r="J837" s="1369"/>
    </row>
    <row r="838" spans="1:10">
      <c r="A838" s="1370">
        <v>42321</v>
      </c>
      <c r="B838" s="1371">
        <v>79.92</v>
      </c>
      <c r="C838" s="1372" t="s">
        <v>246</v>
      </c>
      <c r="D838" s="1373" t="s">
        <v>1288</v>
      </c>
      <c r="E838" s="1369"/>
      <c r="G838" s="1373">
        <v>0</v>
      </c>
      <c r="H838" s="1369"/>
      <c r="I838" s="1053"/>
      <c r="J838" s="1369"/>
    </row>
    <row r="839" spans="1:10">
      <c r="A839" s="1370">
        <v>42321</v>
      </c>
      <c r="B839" s="1371">
        <v>33.54</v>
      </c>
      <c r="C839" s="1372" t="s">
        <v>246</v>
      </c>
      <c r="D839" s="1373" t="s">
        <v>1863</v>
      </c>
      <c r="E839" s="1369"/>
      <c r="G839" s="1373">
        <v>0</v>
      </c>
      <c r="H839" s="1369"/>
      <c r="I839" s="1053"/>
      <c r="J839" s="1369"/>
    </row>
    <row r="840" spans="1:10">
      <c r="A840" s="1370">
        <v>42321</v>
      </c>
      <c r="B840" s="1371">
        <v>2.5</v>
      </c>
      <c r="C840" s="1372" t="s">
        <v>246</v>
      </c>
      <c r="D840" s="1373" t="s">
        <v>1572</v>
      </c>
      <c r="E840" s="1369"/>
      <c r="G840" s="1373">
        <v>0</v>
      </c>
      <c r="H840" s="1369"/>
      <c r="I840" s="1053"/>
      <c r="J840" s="1369"/>
    </row>
    <row r="841" spans="1:10">
      <c r="A841" s="1370">
        <v>42321</v>
      </c>
      <c r="B841" s="1371">
        <v>2964.54</v>
      </c>
      <c r="C841" s="1372" t="s">
        <v>246</v>
      </c>
      <c r="D841" s="1373" t="s">
        <v>1370</v>
      </c>
      <c r="E841" s="1369"/>
      <c r="G841" s="1373">
        <v>0</v>
      </c>
      <c r="H841" s="1369"/>
      <c r="I841" s="1053"/>
      <c r="J841" s="1369"/>
    </row>
    <row r="842" spans="1:10">
      <c r="A842" s="1370">
        <v>42324</v>
      </c>
      <c r="B842" s="1371">
        <v>20</v>
      </c>
      <c r="C842" s="1372" t="s">
        <v>1087</v>
      </c>
      <c r="D842" s="1373" t="s">
        <v>1092</v>
      </c>
      <c r="E842" s="1369"/>
      <c r="G842" s="1373">
        <v>0</v>
      </c>
      <c r="H842" s="1369"/>
      <c r="I842" s="1053"/>
      <c r="J842" s="1369"/>
    </row>
    <row r="843" spans="1:10">
      <c r="A843" s="1370">
        <v>42324</v>
      </c>
      <c r="B843" s="1371">
        <v>30</v>
      </c>
      <c r="C843" s="1372" t="s">
        <v>246</v>
      </c>
      <c r="D843" s="1373" t="s">
        <v>1204</v>
      </c>
      <c r="E843" s="1369"/>
      <c r="G843" s="1373" t="s">
        <v>339</v>
      </c>
      <c r="H843" s="1369"/>
      <c r="I843" s="1053"/>
      <c r="J843" s="1369"/>
    </row>
    <row r="844" spans="1:10">
      <c r="A844" s="1370">
        <v>42324</v>
      </c>
      <c r="B844" s="1371">
        <v>10</v>
      </c>
      <c r="C844" s="1372" t="s">
        <v>246</v>
      </c>
      <c r="D844" s="1373" t="s">
        <v>1801</v>
      </c>
      <c r="E844" s="1369"/>
      <c r="G844" s="1373" t="s">
        <v>339</v>
      </c>
      <c r="H844" s="1369"/>
      <c r="I844" s="1053"/>
      <c r="J844" s="1369"/>
    </row>
    <row r="845" spans="1:10">
      <c r="A845" s="1370">
        <v>42324</v>
      </c>
      <c r="B845" s="1371">
        <v>5</v>
      </c>
      <c r="C845" s="1372" t="s">
        <v>246</v>
      </c>
      <c r="D845" s="1373" t="s">
        <v>968</v>
      </c>
      <c r="E845" s="1369"/>
      <c r="G845" s="1373" t="s">
        <v>339</v>
      </c>
      <c r="H845" s="1369"/>
      <c r="I845" s="1053"/>
      <c r="J845" s="1369"/>
    </row>
    <row r="846" spans="1:10">
      <c r="A846" s="1370">
        <v>42324</v>
      </c>
      <c r="B846" s="1371">
        <v>7.79</v>
      </c>
      <c r="C846" s="1372" t="s">
        <v>246</v>
      </c>
      <c r="D846" s="1373" t="s">
        <v>1716</v>
      </c>
      <c r="E846" s="1369"/>
      <c r="G846" s="1373">
        <v>0</v>
      </c>
      <c r="H846" s="1369"/>
      <c r="I846" s="1053"/>
      <c r="J846" s="1369"/>
    </row>
    <row r="847" spans="1:10">
      <c r="A847" s="1370">
        <v>42324</v>
      </c>
      <c r="B847" s="1371">
        <v>10</v>
      </c>
      <c r="C847" s="1372" t="s">
        <v>246</v>
      </c>
      <c r="D847" s="1373" t="s">
        <v>1467</v>
      </c>
      <c r="E847" s="1369"/>
      <c r="G847" s="1373" t="s">
        <v>339</v>
      </c>
      <c r="H847" s="1369"/>
      <c r="I847" s="1053"/>
      <c r="J847" s="1369"/>
    </row>
    <row r="848" spans="1:10">
      <c r="A848" s="1370">
        <v>42324</v>
      </c>
      <c r="B848" s="1371">
        <v>40</v>
      </c>
      <c r="C848" s="1372" t="s">
        <v>246</v>
      </c>
      <c r="D848" s="1373" t="s">
        <v>1405</v>
      </c>
      <c r="E848" s="1369"/>
      <c r="G848" s="1373">
        <v>0</v>
      </c>
      <c r="H848" s="1369"/>
      <c r="I848" s="1053"/>
      <c r="J848" s="1369"/>
    </row>
    <row r="849" spans="1:10">
      <c r="A849" s="1370">
        <v>42324</v>
      </c>
      <c r="B849" s="1371">
        <v>100</v>
      </c>
      <c r="C849" s="1372" t="s">
        <v>246</v>
      </c>
      <c r="D849" s="1373" t="s">
        <v>1719</v>
      </c>
      <c r="E849" s="1369"/>
      <c r="G849" s="1373" t="s">
        <v>339</v>
      </c>
      <c r="H849" s="1369"/>
      <c r="I849" s="1053"/>
      <c r="J849" s="1369"/>
    </row>
    <row r="850" spans="1:10">
      <c r="A850" s="1370">
        <v>42324</v>
      </c>
      <c r="B850" s="1371">
        <v>100</v>
      </c>
      <c r="C850" s="1372" t="s">
        <v>246</v>
      </c>
      <c r="D850" s="1373" t="s">
        <v>450</v>
      </c>
      <c r="E850" s="1369"/>
      <c r="G850" s="1373" t="s">
        <v>339</v>
      </c>
      <c r="H850" s="1369"/>
      <c r="I850" s="1053"/>
      <c r="J850" s="1369"/>
    </row>
    <row r="851" spans="1:10">
      <c r="A851" s="1370">
        <v>42324</v>
      </c>
      <c r="B851" s="1371">
        <v>5</v>
      </c>
      <c r="C851" s="1372" t="s">
        <v>246</v>
      </c>
      <c r="D851" s="1373" t="s">
        <v>1836</v>
      </c>
      <c r="E851" s="1369"/>
      <c r="G851" s="1373" t="s">
        <v>339</v>
      </c>
      <c r="H851" s="1369"/>
      <c r="I851" s="1053"/>
      <c r="J851" s="1369"/>
    </row>
    <row r="852" spans="1:10">
      <c r="A852" s="1370">
        <v>42324</v>
      </c>
      <c r="B852" s="1371">
        <v>200</v>
      </c>
      <c r="C852" s="1372" t="s">
        <v>246</v>
      </c>
      <c r="D852" s="1373" t="s">
        <v>1406</v>
      </c>
      <c r="E852" s="1369"/>
      <c r="G852" s="1373" t="s">
        <v>339</v>
      </c>
      <c r="H852" s="1369"/>
      <c r="I852" s="1053"/>
      <c r="J852" s="1369"/>
    </row>
    <row r="853" spans="1:10">
      <c r="A853" s="1370">
        <v>42324</v>
      </c>
      <c r="B853" s="1371">
        <v>100</v>
      </c>
      <c r="C853" s="1372" t="s">
        <v>246</v>
      </c>
      <c r="D853" s="1373" t="s">
        <v>292</v>
      </c>
      <c r="E853" s="1369"/>
      <c r="G853" s="1373" t="s">
        <v>339</v>
      </c>
      <c r="H853" s="1369"/>
      <c r="I853" s="1053"/>
      <c r="J853" s="1369"/>
    </row>
    <row r="854" spans="1:10">
      <c r="A854" s="1370">
        <v>42324</v>
      </c>
      <c r="B854" s="1371">
        <v>50</v>
      </c>
      <c r="C854" s="1372" t="s">
        <v>246</v>
      </c>
      <c r="D854" s="1373" t="s">
        <v>1568</v>
      </c>
      <c r="E854" s="1369"/>
      <c r="G854" s="1373">
        <v>0</v>
      </c>
      <c r="H854" s="1369"/>
      <c r="I854" s="1053"/>
      <c r="J854" s="1369"/>
    </row>
    <row r="855" spans="1:10">
      <c r="A855" s="1370">
        <v>42324</v>
      </c>
      <c r="B855" s="1371">
        <v>10</v>
      </c>
      <c r="C855" s="1372" t="s">
        <v>246</v>
      </c>
      <c r="D855" s="1373" t="s">
        <v>1032</v>
      </c>
      <c r="E855" s="1369"/>
      <c r="G855" s="1373" t="s">
        <v>339</v>
      </c>
      <c r="H855" s="1369"/>
      <c r="I855" s="1053"/>
      <c r="J855" s="1369"/>
    </row>
    <row r="856" spans="1:10">
      <c r="A856" s="1370">
        <v>42324</v>
      </c>
      <c r="B856" s="1371">
        <v>10</v>
      </c>
      <c r="C856" s="1372" t="s">
        <v>246</v>
      </c>
      <c r="D856" s="1373" t="s">
        <v>1581</v>
      </c>
      <c r="E856" s="1369"/>
      <c r="G856" s="1373" t="s">
        <v>339</v>
      </c>
      <c r="H856" s="1369"/>
      <c r="I856" s="1053"/>
      <c r="J856" s="1369"/>
    </row>
    <row r="857" spans="1:10">
      <c r="A857" s="1370">
        <v>42324</v>
      </c>
      <c r="B857" s="1371">
        <v>12.5</v>
      </c>
      <c r="C857" s="1372" t="s">
        <v>246</v>
      </c>
      <c r="D857" s="1373" t="s">
        <v>1717</v>
      </c>
      <c r="E857" s="1369"/>
      <c r="G857" s="1373" t="s">
        <v>339</v>
      </c>
      <c r="H857" s="1369"/>
      <c r="I857" s="1053"/>
      <c r="J857" s="1369"/>
    </row>
    <row r="858" spans="1:10">
      <c r="A858" s="1370">
        <v>42324</v>
      </c>
      <c r="B858" s="1371">
        <v>35</v>
      </c>
      <c r="C858" s="1372" t="s">
        <v>246</v>
      </c>
      <c r="D858" s="1373" t="s">
        <v>1622</v>
      </c>
      <c r="E858" s="1369"/>
      <c r="G858" s="1373" t="s">
        <v>339</v>
      </c>
      <c r="H858" s="1369"/>
      <c r="I858" s="1053"/>
      <c r="J858" s="1369"/>
    </row>
    <row r="859" spans="1:10">
      <c r="A859" s="1370">
        <v>42324</v>
      </c>
      <c r="B859" s="1371">
        <v>100</v>
      </c>
      <c r="C859" s="1372" t="s">
        <v>246</v>
      </c>
      <c r="D859" s="1373" t="s">
        <v>1381</v>
      </c>
      <c r="E859" s="1369"/>
      <c r="G859" s="1373" t="s">
        <v>339</v>
      </c>
      <c r="H859" s="1369"/>
      <c r="I859" s="1053"/>
      <c r="J859" s="1369"/>
    </row>
    <row r="860" spans="1:10">
      <c r="A860" s="1370">
        <v>42324</v>
      </c>
      <c r="B860" s="1371">
        <v>10</v>
      </c>
      <c r="C860" s="1372" t="s">
        <v>246</v>
      </c>
      <c r="D860" s="1373" t="s">
        <v>1616</v>
      </c>
      <c r="E860" s="1369"/>
      <c r="G860" s="1373" t="s">
        <v>339</v>
      </c>
      <c r="H860" s="1369"/>
      <c r="I860" s="1053"/>
      <c r="J860" s="1369"/>
    </row>
    <row r="861" spans="1:10">
      <c r="A861" s="1370">
        <v>42324</v>
      </c>
      <c r="B861" s="1371">
        <v>200</v>
      </c>
      <c r="C861" s="1372" t="s">
        <v>246</v>
      </c>
      <c r="D861" s="1373" t="s">
        <v>1339</v>
      </c>
      <c r="E861" s="1369"/>
      <c r="G861" s="1373">
        <v>0</v>
      </c>
      <c r="H861" s="1369"/>
      <c r="I861" s="1053"/>
      <c r="J861" s="1369"/>
    </row>
    <row r="862" spans="1:10">
      <c r="A862" s="1370">
        <v>42324</v>
      </c>
      <c r="B862" s="1371">
        <v>107.55</v>
      </c>
      <c r="C862" s="1372" t="s">
        <v>246</v>
      </c>
      <c r="D862" s="1373" t="s">
        <v>1902</v>
      </c>
      <c r="E862" s="1369"/>
      <c r="G862" s="1373">
        <v>0</v>
      </c>
      <c r="H862" s="1369"/>
      <c r="I862" s="1053"/>
      <c r="J862" s="1369"/>
    </row>
    <row r="863" spans="1:10">
      <c r="A863" s="1370">
        <v>42325</v>
      </c>
      <c r="B863" s="1371">
        <v>15</v>
      </c>
      <c r="C863" s="1372" t="s">
        <v>1087</v>
      </c>
      <c r="D863" s="1373" t="s">
        <v>1361</v>
      </c>
      <c r="E863" s="1369"/>
      <c r="G863" s="1373">
        <v>0</v>
      </c>
      <c r="H863" s="1369"/>
      <c r="I863" s="1053"/>
      <c r="J863" s="1369"/>
    </row>
    <row r="864" spans="1:10">
      <c r="A864" s="1370">
        <v>42325</v>
      </c>
      <c r="B864" s="1371">
        <v>100</v>
      </c>
      <c r="C864" s="1372" t="s">
        <v>246</v>
      </c>
      <c r="D864" s="1373" t="s">
        <v>327</v>
      </c>
      <c r="E864" s="1369"/>
      <c r="G864" s="1373" t="s">
        <v>339</v>
      </c>
      <c r="H864" s="1369"/>
      <c r="I864" s="1053"/>
      <c r="J864" s="1369"/>
    </row>
    <row r="865" spans="1:10">
      <c r="A865" s="1370">
        <v>42325</v>
      </c>
      <c r="B865" s="1371">
        <v>140</v>
      </c>
      <c r="C865" s="1372" t="s">
        <v>246</v>
      </c>
      <c r="D865" s="1373" t="s">
        <v>1044</v>
      </c>
      <c r="E865" s="1369"/>
      <c r="G865" s="1373">
        <v>0</v>
      </c>
      <c r="H865" s="1369"/>
      <c r="I865" s="1053"/>
      <c r="J865" s="1369"/>
    </row>
    <row r="866" spans="1:10">
      <c r="A866" s="1370">
        <v>42326</v>
      </c>
      <c r="B866" s="1371">
        <v>120</v>
      </c>
      <c r="C866" s="1372" t="s">
        <v>246</v>
      </c>
      <c r="D866" s="1373" t="s">
        <v>784</v>
      </c>
      <c r="E866" s="1369"/>
      <c r="G866" s="1373" t="s">
        <v>339</v>
      </c>
      <c r="H866" s="1369"/>
      <c r="I866" s="1053"/>
      <c r="J866" s="1369"/>
    </row>
    <row r="867" spans="1:10">
      <c r="A867" s="1370">
        <v>42327</v>
      </c>
      <c r="B867" s="1371">
        <v>1500</v>
      </c>
      <c r="C867" s="1372" t="s">
        <v>1087</v>
      </c>
      <c r="D867" s="1373" t="s">
        <v>1903</v>
      </c>
      <c r="E867" s="1369"/>
      <c r="G867" s="1373">
        <v>0</v>
      </c>
      <c r="H867" s="1369"/>
      <c r="I867" s="1053"/>
      <c r="J867" s="1369"/>
    </row>
    <row r="868" spans="1:10">
      <c r="A868" s="1370">
        <v>42327</v>
      </c>
      <c r="B868" s="1371">
        <v>68.75</v>
      </c>
      <c r="C868" s="1372" t="s">
        <v>246</v>
      </c>
      <c r="D868" s="1373" t="s">
        <v>1288</v>
      </c>
      <c r="E868" s="1369"/>
      <c r="G868" s="1373">
        <v>0</v>
      </c>
      <c r="H868" s="1369"/>
      <c r="I868" s="1053"/>
      <c r="J868" s="1369"/>
    </row>
    <row r="869" spans="1:10">
      <c r="A869" s="1370">
        <v>42327</v>
      </c>
      <c r="B869" s="1371">
        <v>40</v>
      </c>
      <c r="C869" s="1372" t="s">
        <v>246</v>
      </c>
      <c r="D869" s="1373" t="s">
        <v>400</v>
      </c>
      <c r="E869" s="1369"/>
      <c r="G869" s="1373" t="s">
        <v>339</v>
      </c>
      <c r="H869" s="1369"/>
      <c r="I869" s="1053"/>
      <c r="J869" s="1369"/>
    </row>
    <row r="870" spans="1:10">
      <c r="A870" s="1370">
        <v>42328</v>
      </c>
      <c r="B870" s="1371">
        <v>100</v>
      </c>
      <c r="C870" s="1372" t="s">
        <v>246</v>
      </c>
      <c r="D870" s="1373" t="s">
        <v>1262</v>
      </c>
      <c r="E870" s="1369"/>
      <c r="G870" s="1373" t="s">
        <v>339</v>
      </c>
      <c r="H870" s="1369"/>
      <c r="I870" s="1053"/>
      <c r="J870" s="1369"/>
    </row>
    <row r="871" spans="1:10">
      <c r="A871" s="1370">
        <v>42328</v>
      </c>
      <c r="B871" s="1371">
        <v>10</v>
      </c>
      <c r="C871" s="1372" t="s">
        <v>246</v>
      </c>
      <c r="D871" s="1373" t="s">
        <v>1620</v>
      </c>
      <c r="E871" s="1369"/>
      <c r="G871" s="1373" t="s">
        <v>339</v>
      </c>
      <c r="H871" s="1369"/>
      <c r="I871" s="1053"/>
      <c r="J871" s="1369"/>
    </row>
    <row r="872" spans="1:10">
      <c r="A872" s="1370">
        <v>42328</v>
      </c>
      <c r="B872" s="1371">
        <v>20</v>
      </c>
      <c r="C872" s="1372" t="s">
        <v>246</v>
      </c>
      <c r="D872" s="1373" t="s">
        <v>1846</v>
      </c>
      <c r="E872" s="1369"/>
      <c r="G872" s="1373" t="s">
        <v>1845</v>
      </c>
      <c r="H872" s="1369"/>
      <c r="I872" s="1053"/>
      <c r="J872" s="1369"/>
    </row>
    <row r="873" spans="1:10">
      <c r="A873" s="1370">
        <v>42328</v>
      </c>
      <c r="B873" s="1371">
        <v>2.5</v>
      </c>
      <c r="C873" s="1372" t="s">
        <v>246</v>
      </c>
      <c r="D873" s="1373" t="s">
        <v>1572</v>
      </c>
      <c r="E873" s="1369"/>
      <c r="G873" s="1373">
        <v>0</v>
      </c>
      <c r="H873" s="1369"/>
      <c r="I873" s="1053"/>
      <c r="J873" s="1369"/>
    </row>
    <row r="874" spans="1:10">
      <c r="A874" s="1370">
        <v>42328</v>
      </c>
      <c r="B874" s="1371">
        <v>254</v>
      </c>
      <c r="C874" s="1372" t="s">
        <v>246</v>
      </c>
      <c r="D874" s="1373" t="s">
        <v>1837</v>
      </c>
      <c r="E874" s="1369"/>
      <c r="G874" s="1373" t="s">
        <v>1845</v>
      </c>
      <c r="H874" s="1369"/>
      <c r="I874" s="1053"/>
      <c r="J874" s="1369"/>
    </row>
    <row r="875" spans="1:10">
      <c r="A875" s="1370">
        <v>42331</v>
      </c>
      <c r="B875" s="1371">
        <v>25</v>
      </c>
      <c r="C875" s="1372" t="s">
        <v>246</v>
      </c>
      <c r="D875" s="1373" t="s">
        <v>1726</v>
      </c>
      <c r="E875" s="1369"/>
      <c r="G875" s="1373" t="s">
        <v>339</v>
      </c>
      <c r="H875" s="1369"/>
      <c r="I875" s="1053"/>
      <c r="J875" s="1369"/>
    </row>
    <row r="876" spans="1:10">
      <c r="A876" s="1370">
        <v>42331</v>
      </c>
      <c r="B876" s="1371">
        <v>266</v>
      </c>
      <c r="C876" s="1372" t="s">
        <v>246</v>
      </c>
      <c r="D876" s="1373" t="s">
        <v>355</v>
      </c>
      <c r="E876" s="1369"/>
      <c r="G876" s="1373" t="s">
        <v>339</v>
      </c>
      <c r="H876" s="1369"/>
      <c r="I876" s="1053"/>
      <c r="J876" s="1369"/>
    </row>
    <row r="877" spans="1:10">
      <c r="A877" s="1370">
        <v>42331</v>
      </c>
      <c r="B877" s="1371">
        <v>5</v>
      </c>
      <c r="C877" s="1372" t="s">
        <v>246</v>
      </c>
      <c r="D877" s="1373" t="s">
        <v>773</v>
      </c>
      <c r="E877" s="1369"/>
      <c r="G877" s="1373">
        <v>0</v>
      </c>
      <c r="H877" s="1369"/>
      <c r="I877" s="1053"/>
      <c r="J877" s="1369"/>
    </row>
    <row r="878" spans="1:10">
      <c r="A878" s="1370">
        <v>42331</v>
      </c>
      <c r="B878" s="1371">
        <v>227</v>
      </c>
      <c r="C878" s="1372" t="s">
        <v>246</v>
      </c>
      <c r="D878" s="1373" t="s">
        <v>355</v>
      </c>
      <c r="E878" s="1369"/>
      <c r="G878" s="1373" t="s">
        <v>339</v>
      </c>
      <c r="H878" s="1369"/>
      <c r="I878" s="1053"/>
      <c r="J878" s="1369"/>
    </row>
    <row r="879" spans="1:10">
      <c r="A879" s="1370">
        <v>42331</v>
      </c>
      <c r="B879" s="1371">
        <v>2141.59</v>
      </c>
      <c r="C879" s="1372" t="s">
        <v>246</v>
      </c>
      <c r="D879" s="1373" t="s">
        <v>1904</v>
      </c>
      <c r="E879" s="1369"/>
      <c r="G879" s="1373">
        <v>0</v>
      </c>
      <c r="H879" s="1369"/>
      <c r="I879" s="1053"/>
      <c r="J879" s="1369"/>
    </row>
    <row r="880" spans="1:10">
      <c r="A880" s="1370">
        <v>42332</v>
      </c>
      <c r="B880" s="1371">
        <v>300</v>
      </c>
      <c r="C880" s="1372" t="s">
        <v>246</v>
      </c>
      <c r="D880" s="1373" t="s">
        <v>1532</v>
      </c>
      <c r="E880" s="1369"/>
      <c r="G880" s="1373">
        <v>0</v>
      </c>
      <c r="H880" s="1369"/>
      <c r="I880" s="1053"/>
      <c r="J880" s="1369"/>
    </row>
    <row r="881" spans="1:10">
      <c r="A881" s="1370">
        <v>42333</v>
      </c>
      <c r="B881" s="1371">
        <v>10</v>
      </c>
      <c r="C881" s="1372" t="s">
        <v>246</v>
      </c>
      <c r="D881" s="1373" t="s">
        <v>1630</v>
      </c>
      <c r="E881" s="1369"/>
      <c r="G881" s="1373" t="s">
        <v>339</v>
      </c>
      <c r="H881" s="1369"/>
      <c r="I881" s="1053"/>
      <c r="J881" s="1369"/>
    </row>
    <row r="882" spans="1:10">
      <c r="A882" s="1370">
        <v>42333</v>
      </c>
      <c r="B882" s="1371">
        <v>10</v>
      </c>
      <c r="C882" s="1372" t="s">
        <v>246</v>
      </c>
      <c r="D882" s="1373" t="s">
        <v>302</v>
      </c>
      <c r="E882" s="1369"/>
      <c r="G882" s="1373">
        <v>0</v>
      </c>
      <c r="H882" s="1369"/>
      <c r="I882" s="1053"/>
      <c r="J882" s="1369"/>
    </row>
    <row r="883" spans="1:10">
      <c r="A883" s="1370">
        <v>42333</v>
      </c>
      <c r="B883" s="1371">
        <v>60</v>
      </c>
      <c r="C883" s="1372" t="s">
        <v>246</v>
      </c>
      <c r="D883" s="1373" t="s">
        <v>1789</v>
      </c>
      <c r="E883" s="1369"/>
      <c r="G883" s="1373">
        <v>0</v>
      </c>
      <c r="H883" s="1369"/>
      <c r="I883" s="1053"/>
      <c r="J883" s="1369"/>
    </row>
    <row r="884" spans="1:10">
      <c r="A884" s="1370">
        <v>42334</v>
      </c>
      <c r="B884" s="1371">
        <v>40</v>
      </c>
      <c r="C884" s="1372" t="s">
        <v>1087</v>
      </c>
      <c r="D884" s="1373" t="s">
        <v>1757</v>
      </c>
      <c r="E884" s="1369"/>
      <c r="G884" s="1373">
        <v>0</v>
      </c>
      <c r="H884" s="1369"/>
      <c r="I884" s="1053"/>
      <c r="J884" s="1369"/>
    </row>
    <row r="885" spans="1:10">
      <c r="A885" s="1370">
        <v>42334</v>
      </c>
      <c r="B885" s="1371">
        <v>5115.63</v>
      </c>
      <c r="C885" s="1372" t="s">
        <v>246</v>
      </c>
      <c r="D885" s="1373" t="s">
        <v>269</v>
      </c>
      <c r="E885" s="1369"/>
      <c r="G885" s="1373">
        <v>0</v>
      </c>
      <c r="H885" s="1369"/>
      <c r="I885" s="1053"/>
      <c r="J885" s="1369"/>
    </row>
    <row r="886" spans="1:10">
      <c r="A886" s="1370">
        <v>42335</v>
      </c>
      <c r="B886" s="1371">
        <v>10.48</v>
      </c>
      <c r="C886" s="1372" t="s">
        <v>246</v>
      </c>
      <c r="D886" s="1373" t="s">
        <v>1844</v>
      </c>
      <c r="E886" s="1369"/>
      <c r="G886" s="1373">
        <v>0</v>
      </c>
      <c r="H886" s="1369"/>
      <c r="I886" s="1053"/>
      <c r="J886" s="1369"/>
    </row>
    <row r="887" spans="1:10">
      <c r="A887" s="1370">
        <v>42335</v>
      </c>
      <c r="B887" s="1371">
        <v>26.33</v>
      </c>
      <c r="C887" s="1372" t="s">
        <v>246</v>
      </c>
      <c r="D887" s="1373" t="s">
        <v>1844</v>
      </c>
      <c r="E887" s="1369"/>
      <c r="G887" s="1373">
        <v>0</v>
      </c>
      <c r="H887" s="1369"/>
      <c r="I887" s="1053"/>
      <c r="J887" s="1369"/>
    </row>
    <row r="888" spans="1:10">
      <c r="A888" s="1370">
        <v>42335</v>
      </c>
      <c r="B888" s="1371">
        <v>2.93</v>
      </c>
      <c r="C888" s="1372" t="s">
        <v>246</v>
      </c>
      <c r="D888" s="1373" t="s">
        <v>1844</v>
      </c>
      <c r="E888" s="1369"/>
      <c r="G888" s="1373">
        <v>0</v>
      </c>
      <c r="H888" s="1369"/>
      <c r="I888" s="1053"/>
      <c r="J888" s="1369"/>
    </row>
    <row r="889" spans="1:10">
      <c r="A889" s="1370">
        <v>42335</v>
      </c>
      <c r="B889" s="1371">
        <v>30</v>
      </c>
      <c r="C889" s="1372" t="s">
        <v>246</v>
      </c>
      <c r="D889" s="1373" t="s">
        <v>1671</v>
      </c>
      <c r="E889" s="1369"/>
      <c r="G889" s="1373" t="s">
        <v>339</v>
      </c>
      <c r="H889" s="1369"/>
      <c r="I889" s="1053"/>
      <c r="J889" s="1369"/>
    </row>
    <row r="890" spans="1:10">
      <c r="A890" s="1370">
        <v>42335</v>
      </c>
      <c r="B890" s="1371">
        <v>4873.7700000000004</v>
      </c>
      <c r="C890" s="1372" t="s">
        <v>246</v>
      </c>
      <c r="D890" s="1373" t="s">
        <v>1745</v>
      </c>
      <c r="E890" s="1369"/>
      <c r="G890" s="1373">
        <v>0</v>
      </c>
      <c r="H890" s="1369"/>
      <c r="I890" s="1053"/>
      <c r="J890" s="1369"/>
    </row>
    <row r="891" spans="1:10">
      <c r="A891" s="1370">
        <v>42335</v>
      </c>
      <c r="B891" s="1371">
        <v>2.5</v>
      </c>
      <c r="C891" s="1372" t="s">
        <v>246</v>
      </c>
      <c r="D891" s="1373" t="s">
        <v>1572</v>
      </c>
      <c r="E891" s="1369"/>
      <c r="G891" s="1373">
        <v>0</v>
      </c>
      <c r="H891" s="1369"/>
      <c r="I891" s="1053"/>
      <c r="J891" s="1369"/>
    </row>
    <row r="892" spans="1:10">
      <c r="A892" s="1370">
        <v>42335</v>
      </c>
      <c r="B892" s="1371">
        <v>60</v>
      </c>
      <c r="C892" s="1372" t="s">
        <v>246</v>
      </c>
      <c r="D892" s="1373" t="s">
        <v>1309</v>
      </c>
      <c r="E892" s="1369"/>
      <c r="G892" s="1373" t="s">
        <v>339</v>
      </c>
      <c r="H892" s="1369"/>
      <c r="I892" s="1053"/>
      <c r="J892" s="1369"/>
    </row>
    <row r="893" spans="1:10">
      <c r="A893" s="1370">
        <v>42335</v>
      </c>
      <c r="B893" s="1371">
        <v>50</v>
      </c>
      <c r="C893" s="1372" t="s">
        <v>246</v>
      </c>
      <c r="D893" s="1373" t="s">
        <v>1447</v>
      </c>
      <c r="E893" s="1369"/>
      <c r="G893" s="1373" t="s">
        <v>339</v>
      </c>
      <c r="H893" s="1369"/>
      <c r="I893" s="1053"/>
      <c r="J893" s="1369"/>
    </row>
    <row r="894" spans="1:10">
      <c r="A894" s="1370">
        <v>42335</v>
      </c>
      <c r="B894" s="1371">
        <v>50</v>
      </c>
      <c r="C894" s="1372" t="s">
        <v>246</v>
      </c>
      <c r="D894" s="1373" t="s">
        <v>1017</v>
      </c>
      <c r="E894" s="1369"/>
      <c r="G894" s="1373" t="s">
        <v>339</v>
      </c>
      <c r="H894" s="1369"/>
      <c r="I894" s="1053"/>
      <c r="J894" s="1369"/>
    </row>
    <row r="895" spans="1:10">
      <c r="A895" s="1370">
        <v>42338</v>
      </c>
      <c r="B895" s="1371">
        <v>6893.43</v>
      </c>
      <c r="C895" s="1372" t="s">
        <v>246</v>
      </c>
      <c r="D895" s="1373" t="s">
        <v>1288</v>
      </c>
      <c r="E895" s="1369"/>
      <c r="G895" s="1373">
        <v>0</v>
      </c>
      <c r="H895" s="1369"/>
      <c r="I895" s="1053"/>
      <c r="J895" s="1369"/>
    </row>
    <row r="896" spans="1:10">
      <c r="A896" s="1370">
        <v>42338</v>
      </c>
      <c r="B896" s="1371">
        <v>22.42</v>
      </c>
      <c r="C896" s="1372" t="s">
        <v>246</v>
      </c>
      <c r="D896" s="1373" t="s">
        <v>1288</v>
      </c>
      <c r="E896" s="1369"/>
      <c r="G896" s="1373">
        <v>0</v>
      </c>
      <c r="H896" s="1369"/>
      <c r="I896" s="1053"/>
      <c r="J896" s="1369"/>
    </row>
    <row r="897" spans="1:10">
      <c r="A897" s="1370">
        <v>42338</v>
      </c>
      <c r="B897" s="1371">
        <v>25</v>
      </c>
      <c r="C897" s="1372" t="s">
        <v>246</v>
      </c>
      <c r="D897" s="1373" t="s">
        <v>762</v>
      </c>
      <c r="E897" s="1369"/>
      <c r="G897" s="1373" t="s">
        <v>339</v>
      </c>
      <c r="H897" s="1369"/>
      <c r="I897" s="1053"/>
      <c r="J897" s="1369"/>
    </row>
    <row r="898" spans="1:10">
      <c r="A898" s="1370">
        <v>42338</v>
      </c>
      <c r="B898" s="1371">
        <v>5</v>
      </c>
      <c r="C898" s="1372" t="s">
        <v>246</v>
      </c>
      <c r="D898" s="1373" t="s">
        <v>1390</v>
      </c>
      <c r="E898" s="1369"/>
      <c r="G898" s="1373" t="s">
        <v>339</v>
      </c>
      <c r="H898" s="1369"/>
      <c r="I898" s="1053"/>
      <c r="J898" s="1369"/>
    </row>
    <row r="899" spans="1:10">
      <c r="A899" s="1370">
        <v>42338</v>
      </c>
      <c r="B899" s="1371">
        <v>42</v>
      </c>
      <c r="C899" s="1372" t="s">
        <v>246</v>
      </c>
      <c r="D899" s="1373" t="s">
        <v>1352</v>
      </c>
      <c r="E899" s="1369"/>
      <c r="G899" s="1373">
        <v>0</v>
      </c>
      <c r="H899" s="1369"/>
      <c r="I899" s="1053"/>
      <c r="J899" s="1369"/>
    </row>
    <row r="900" spans="1:10">
      <c r="A900" s="1370">
        <v>42338</v>
      </c>
      <c r="B900" s="1371">
        <v>3</v>
      </c>
      <c r="C900" s="1372" t="s">
        <v>246</v>
      </c>
      <c r="D900" s="1373" t="s">
        <v>1847</v>
      </c>
      <c r="E900" s="1369"/>
      <c r="G900" s="1373" t="s">
        <v>1842</v>
      </c>
      <c r="H900" s="1369"/>
      <c r="I900" s="1053"/>
      <c r="J900" s="1369"/>
    </row>
    <row r="901" spans="1:10">
      <c r="A901" s="1370">
        <v>42338</v>
      </c>
      <c r="B901" s="1371">
        <v>25</v>
      </c>
      <c r="C901" s="1372" t="s">
        <v>246</v>
      </c>
      <c r="D901" s="1373" t="s">
        <v>1668</v>
      </c>
      <c r="E901" s="1369"/>
      <c r="G901" s="1373" t="s">
        <v>339</v>
      </c>
      <c r="H901" s="1369"/>
      <c r="I901" s="1053"/>
      <c r="J901" s="1369"/>
    </row>
    <row r="902" spans="1:10">
      <c r="A902" s="1370">
        <v>42338</v>
      </c>
      <c r="B902" s="1371">
        <v>180</v>
      </c>
      <c r="C902" s="1372" t="s">
        <v>246</v>
      </c>
      <c r="D902" s="1373" t="s">
        <v>287</v>
      </c>
      <c r="E902" s="1369"/>
      <c r="G902" s="1373" t="s">
        <v>339</v>
      </c>
      <c r="H902" s="1369"/>
      <c r="I902" s="1053"/>
      <c r="J902" s="1369"/>
    </row>
    <row r="903" spans="1:10">
      <c r="A903" s="1370">
        <v>42338</v>
      </c>
      <c r="B903" s="1371">
        <v>25</v>
      </c>
      <c r="C903" s="1372" t="s">
        <v>246</v>
      </c>
      <c r="D903" s="1373" t="s">
        <v>1700</v>
      </c>
      <c r="E903" s="1369"/>
      <c r="G903" s="1373" t="s">
        <v>339</v>
      </c>
      <c r="H903" s="1369"/>
      <c r="I903" s="1053"/>
      <c r="J903" s="1369"/>
    </row>
    <row r="904" spans="1:10">
      <c r="A904" s="1370">
        <v>42338</v>
      </c>
      <c r="B904" s="1371">
        <v>3</v>
      </c>
      <c r="C904" s="1372" t="s">
        <v>246</v>
      </c>
      <c r="D904" s="1373" t="s">
        <v>1004</v>
      </c>
      <c r="E904" s="1369"/>
      <c r="G904" s="1373">
        <v>0</v>
      </c>
      <c r="H904" s="1369"/>
      <c r="I904" s="1053"/>
      <c r="J904" s="1369"/>
    </row>
    <row r="905" spans="1:10">
      <c r="A905" s="1370">
        <v>42338</v>
      </c>
      <c r="B905" s="1371">
        <v>379.02</v>
      </c>
      <c r="C905" s="1372" t="s">
        <v>246</v>
      </c>
      <c r="D905" s="1373" t="s">
        <v>1905</v>
      </c>
      <c r="E905" s="1369"/>
      <c r="G905" s="1373">
        <v>0</v>
      </c>
      <c r="H905" s="1369"/>
      <c r="I905" s="1053"/>
      <c r="J905" s="1369"/>
    </row>
    <row r="906" spans="1:10">
      <c r="A906" s="1370">
        <v>42339</v>
      </c>
      <c r="B906" s="1371">
        <v>20</v>
      </c>
      <c r="C906" s="1372" t="s">
        <v>1087</v>
      </c>
      <c r="D906" s="1373" t="s">
        <v>1647</v>
      </c>
      <c r="E906" s="1369"/>
      <c r="G906" s="1373">
        <v>0</v>
      </c>
      <c r="H906" s="1369"/>
      <c r="I906" s="1053"/>
      <c r="J906" s="1369"/>
    </row>
    <row r="907" spans="1:10">
      <c r="A907" s="1370">
        <v>42339</v>
      </c>
      <c r="B907" s="1371">
        <v>100</v>
      </c>
      <c r="C907" s="1372" t="s">
        <v>246</v>
      </c>
      <c r="D907" s="1373" t="s">
        <v>267</v>
      </c>
      <c r="E907" s="1369"/>
      <c r="G907" s="1373">
        <v>0</v>
      </c>
      <c r="H907" s="1369"/>
      <c r="I907" s="1053"/>
      <c r="J907" s="1369"/>
    </row>
    <row r="908" spans="1:10">
      <c r="A908" s="1370">
        <v>42339</v>
      </c>
      <c r="B908" s="1371">
        <v>20</v>
      </c>
      <c r="C908" s="1372" t="s">
        <v>246</v>
      </c>
      <c r="D908" s="1373" t="s">
        <v>1453</v>
      </c>
      <c r="E908" s="1369"/>
      <c r="G908" s="1373" t="s">
        <v>339</v>
      </c>
      <c r="H908" s="1369"/>
      <c r="I908" s="1053"/>
      <c r="J908" s="1369"/>
    </row>
    <row r="909" spans="1:10">
      <c r="A909" s="1370">
        <v>42339</v>
      </c>
      <c r="B909" s="1371">
        <v>40</v>
      </c>
      <c r="C909" s="1372" t="s">
        <v>246</v>
      </c>
      <c r="D909" s="1373" t="s">
        <v>1866</v>
      </c>
      <c r="E909" s="1369"/>
      <c r="G909" s="1373" t="s">
        <v>1842</v>
      </c>
      <c r="H909" s="1369"/>
      <c r="I909" s="1053"/>
      <c r="J909" s="1369"/>
    </row>
    <row r="910" spans="1:10">
      <c r="A910" s="1370">
        <v>42339</v>
      </c>
      <c r="B910" s="1371">
        <v>25</v>
      </c>
      <c r="C910" s="1372" t="s">
        <v>246</v>
      </c>
      <c r="D910" s="1373" t="s">
        <v>1767</v>
      </c>
      <c r="E910" s="1369"/>
      <c r="G910" s="1373" t="s">
        <v>339</v>
      </c>
      <c r="H910" s="1369"/>
      <c r="I910" s="1053"/>
      <c r="J910" s="1369"/>
    </row>
    <row r="911" spans="1:10">
      <c r="A911" s="1370">
        <v>42339</v>
      </c>
      <c r="B911" s="1371">
        <v>10</v>
      </c>
      <c r="C911" s="1372" t="s">
        <v>246</v>
      </c>
      <c r="D911" s="1373" t="s">
        <v>791</v>
      </c>
      <c r="E911" s="1369"/>
      <c r="G911" s="1373" t="s">
        <v>339</v>
      </c>
      <c r="H911" s="1369"/>
      <c r="I911" s="1053"/>
      <c r="J911" s="1369"/>
    </row>
    <row r="912" spans="1:10">
      <c r="A912" s="1370">
        <v>42339</v>
      </c>
      <c r="B912" s="1371">
        <v>10</v>
      </c>
      <c r="C912" s="1372" t="s">
        <v>246</v>
      </c>
      <c r="D912" s="1373" t="s">
        <v>338</v>
      </c>
      <c r="E912" s="1369"/>
      <c r="G912" s="1373" t="s">
        <v>339</v>
      </c>
      <c r="H912" s="1369"/>
      <c r="I912" s="1053"/>
      <c r="J912" s="1369"/>
    </row>
    <row r="913" spans="1:10">
      <c r="A913" s="1370">
        <v>42339</v>
      </c>
      <c r="B913" s="1371">
        <v>10</v>
      </c>
      <c r="C913" s="1372" t="s">
        <v>246</v>
      </c>
      <c r="D913" s="1373" t="s">
        <v>1365</v>
      </c>
      <c r="E913" s="1369"/>
      <c r="G913" s="1373" t="s">
        <v>339</v>
      </c>
      <c r="H913" s="1369"/>
      <c r="I913" s="1053"/>
      <c r="J913" s="1369"/>
    </row>
    <row r="914" spans="1:10">
      <c r="A914" s="1370">
        <v>42339</v>
      </c>
      <c r="B914" s="1371">
        <v>20</v>
      </c>
      <c r="C914" s="1372" t="s">
        <v>246</v>
      </c>
      <c r="D914" s="1373" t="s">
        <v>951</v>
      </c>
      <c r="E914" s="1369"/>
      <c r="G914" s="1373" t="s">
        <v>339</v>
      </c>
      <c r="H914" s="1369"/>
      <c r="I914" s="1053"/>
      <c r="J914" s="1369"/>
    </row>
    <row r="915" spans="1:10">
      <c r="A915" s="1370">
        <v>42339</v>
      </c>
      <c r="B915" s="1371">
        <v>30</v>
      </c>
      <c r="C915" s="1372" t="s">
        <v>246</v>
      </c>
      <c r="D915" s="1373" t="s">
        <v>1040</v>
      </c>
      <c r="E915" s="1369"/>
      <c r="G915" s="1373" t="s">
        <v>339</v>
      </c>
      <c r="H915" s="1369"/>
      <c r="I915" s="1053"/>
      <c r="J915" s="1369"/>
    </row>
    <row r="916" spans="1:10">
      <c r="A916" s="1370">
        <v>42339</v>
      </c>
      <c r="B916" s="1371">
        <v>10</v>
      </c>
      <c r="C916" s="1372" t="s">
        <v>246</v>
      </c>
      <c r="D916" s="1373" t="s">
        <v>1795</v>
      </c>
      <c r="E916" s="1369"/>
      <c r="G916" s="1373" t="s">
        <v>339</v>
      </c>
      <c r="H916" s="1369"/>
      <c r="I916" s="1053"/>
      <c r="J916" s="1369"/>
    </row>
    <row r="917" spans="1:10">
      <c r="A917" s="1370">
        <v>42339</v>
      </c>
      <c r="B917" s="1371">
        <v>10</v>
      </c>
      <c r="C917" s="1372" t="s">
        <v>246</v>
      </c>
      <c r="D917" s="1373" t="s">
        <v>1274</v>
      </c>
      <c r="E917" s="1369"/>
      <c r="G917" s="1373">
        <v>0</v>
      </c>
      <c r="H917" s="1369"/>
      <c r="I917" s="1053"/>
      <c r="J917" s="1369"/>
    </row>
    <row r="918" spans="1:10">
      <c r="A918" s="1370">
        <v>42339</v>
      </c>
      <c r="B918" s="1371">
        <v>50</v>
      </c>
      <c r="C918" s="1372" t="s">
        <v>246</v>
      </c>
      <c r="D918" s="1373" t="s">
        <v>998</v>
      </c>
      <c r="E918" s="1369"/>
      <c r="G918" s="1373" t="s">
        <v>339</v>
      </c>
      <c r="H918" s="1369"/>
      <c r="I918" s="1053"/>
      <c r="J918" s="1369"/>
    </row>
    <row r="919" spans="1:10">
      <c r="A919" s="1370">
        <v>42339</v>
      </c>
      <c r="B919" s="1371">
        <v>20</v>
      </c>
      <c r="C919" s="1372" t="s">
        <v>246</v>
      </c>
      <c r="D919" s="1373" t="s">
        <v>1028</v>
      </c>
      <c r="E919" s="1369"/>
      <c r="G919" s="1373" t="s">
        <v>339</v>
      </c>
      <c r="H919" s="1369"/>
      <c r="I919" s="1053"/>
      <c r="J919" s="1369"/>
    </row>
    <row r="920" spans="1:10">
      <c r="A920" s="1370">
        <v>42339</v>
      </c>
      <c r="B920" s="1371">
        <v>50</v>
      </c>
      <c r="C920" s="1372" t="s">
        <v>246</v>
      </c>
      <c r="D920" s="1373" t="s">
        <v>1367</v>
      </c>
      <c r="E920" s="1369"/>
      <c r="G920" s="1373" t="s">
        <v>339</v>
      </c>
      <c r="H920" s="1369"/>
      <c r="I920" s="1053"/>
      <c r="J920" s="1369"/>
    </row>
    <row r="921" spans="1:10">
      <c r="A921" s="1370">
        <v>42339</v>
      </c>
      <c r="B921" s="1371">
        <v>50</v>
      </c>
      <c r="C921" s="1372" t="s">
        <v>246</v>
      </c>
      <c r="D921" s="1373" t="s">
        <v>1482</v>
      </c>
      <c r="E921" s="1369"/>
      <c r="G921" s="1373" t="s">
        <v>339</v>
      </c>
      <c r="H921" s="1369"/>
      <c r="I921" s="1053"/>
      <c r="J921" s="1369"/>
    </row>
    <row r="922" spans="1:10">
      <c r="A922" s="1370">
        <v>42339</v>
      </c>
      <c r="B922" s="1371">
        <v>30</v>
      </c>
      <c r="C922" s="1372" t="s">
        <v>246</v>
      </c>
      <c r="D922" s="1373" t="s">
        <v>1883</v>
      </c>
      <c r="E922" s="1369"/>
      <c r="G922" s="1373" t="s">
        <v>339</v>
      </c>
      <c r="H922" s="1369"/>
      <c r="I922" s="1053"/>
      <c r="J922" s="1369"/>
    </row>
    <row r="923" spans="1:10">
      <c r="A923" s="1370">
        <v>42339</v>
      </c>
      <c r="B923" s="1371">
        <v>50</v>
      </c>
      <c r="C923" s="1372" t="s">
        <v>246</v>
      </c>
      <c r="D923" s="1373" t="s">
        <v>1376</v>
      </c>
      <c r="E923" s="1369"/>
      <c r="G923" s="1373">
        <v>0</v>
      </c>
      <c r="H923" s="1369"/>
      <c r="I923" s="1053"/>
      <c r="J923" s="1369"/>
    </row>
    <row r="924" spans="1:10">
      <c r="A924" s="1370">
        <v>42339</v>
      </c>
      <c r="B924" s="1371">
        <v>15</v>
      </c>
      <c r="C924" s="1372" t="s">
        <v>246</v>
      </c>
      <c r="D924" s="1373" t="s">
        <v>280</v>
      </c>
      <c r="E924" s="1369"/>
      <c r="G924" s="1373" t="s">
        <v>339</v>
      </c>
      <c r="H924" s="1369"/>
      <c r="I924" s="1053"/>
      <c r="J924" s="1369"/>
    </row>
    <row r="925" spans="1:10">
      <c r="A925" s="1370">
        <v>42339</v>
      </c>
      <c r="B925" s="1371">
        <v>10</v>
      </c>
      <c r="C925" s="1372" t="s">
        <v>246</v>
      </c>
      <c r="D925" s="1373" t="s">
        <v>371</v>
      </c>
      <c r="E925" s="1369"/>
      <c r="G925" s="1373" t="s">
        <v>339</v>
      </c>
      <c r="H925" s="1369"/>
      <c r="I925" s="1053"/>
      <c r="J925" s="1369"/>
    </row>
    <row r="926" spans="1:10">
      <c r="A926" s="1370">
        <v>42339</v>
      </c>
      <c r="B926" s="1371">
        <v>5</v>
      </c>
      <c r="C926" s="1372" t="s">
        <v>246</v>
      </c>
      <c r="D926" s="1373" t="s">
        <v>1743</v>
      </c>
      <c r="E926" s="1369"/>
      <c r="G926" s="1373">
        <v>0</v>
      </c>
      <c r="H926" s="1369"/>
      <c r="I926" s="1053"/>
      <c r="J926" s="1369"/>
    </row>
    <row r="927" spans="1:10">
      <c r="A927" s="1370">
        <v>42339</v>
      </c>
      <c r="B927" s="1371">
        <v>25</v>
      </c>
      <c r="C927" s="1372" t="s">
        <v>246</v>
      </c>
      <c r="D927" s="1373" t="s">
        <v>1070</v>
      </c>
      <c r="E927" s="1369"/>
      <c r="G927" s="1373" t="s">
        <v>339</v>
      </c>
      <c r="H927" s="1369"/>
      <c r="I927" s="1053"/>
      <c r="J927" s="1369"/>
    </row>
    <row r="928" spans="1:10">
      <c r="A928" s="1370">
        <v>42339</v>
      </c>
      <c r="B928" s="1371">
        <v>4</v>
      </c>
      <c r="C928" s="1372" t="s">
        <v>246</v>
      </c>
      <c r="D928" s="1373" t="s">
        <v>1366</v>
      </c>
      <c r="E928" s="1369"/>
      <c r="G928" s="1373" t="s">
        <v>339</v>
      </c>
      <c r="H928" s="1369"/>
      <c r="I928" s="1053"/>
      <c r="J928" s="1369"/>
    </row>
    <row r="929" spans="1:10">
      <c r="A929" s="1370">
        <v>42339</v>
      </c>
      <c r="B929" s="1371">
        <v>10</v>
      </c>
      <c r="C929" s="1372" t="s">
        <v>246</v>
      </c>
      <c r="D929" s="1373" t="s">
        <v>1704</v>
      </c>
      <c r="E929" s="1369"/>
      <c r="G929" s="1373" t="s">
        <v>339</v>
      </c>
      <c r="H929" s="1369"/>
      <c r="I929" s="1053"/>
      <c r="J929" s="1369"/>
    </row>
    <row r="930" spans="1:10">
      <c r="A930" s="1370">
        <v>42339</v>
      </c>
      <c r="B930" s="1371">
        <v>25</v>
      </c>
      <c r="C930" s="1372" t="s">
        <v>246</v>
      </c>
      <c r="D930" s="1373" t="s">
        <v>1603</v>
      </c>
      <c r="E930" s="1369"/>
      <c r="G930" s="1373" t="s">
        <v>339</v>
      </c>
      <c r="H930" s="1369"/>
      <c r="I930" s="1053"/>
      <c r="J930" s="1369"/>
    </row>
    <row r="931" spans="1:10">
      <c r="A931" s="1370">
        <v>42339</v>
      </c>
      <c r="B931" s="1371">
        <v>5</v>
      </c>
      <c r="C931" s="1372" t="s">
        <v>246</v>
      </c>
      <c r="D931" s="1373" t="s">
        <v>1368</v>
      </c>
      <c r="E931" s="1369"/>
      <c r="G931" s="1373" t="s">
        <v>339</v>
      </c>
      <c r="H931" s="1369"/>
      <c r="I931" s="1053"/>
      <c r="J931" s="1369"/>
    </row>
    <row r="932" spans="1:10">
      <c r="A932" s="1370">
        <v>42339</v>
      </c>
      <c r="B932" s="1371">
        <v>15</v>
      </c>
      <c r="C932" s="1372" t="s">
        <v>246</v>
      </c>
      <c r="D932" s="1373" t="s">
        <v>248</v>
      </c>
      <c r="E932" s="1369"/>
      <c r="G932" s="1373">
        <v>0</v>
      </c>
      <c r="H932" s="1369"/>
      <c r="I932" s="1053"/>
      <c r="J932" s="1369"/>
    </row>
    <row r="933" spans="1:10">
      <c r="A933" s="1370">
        <v>42339</v>
      </c>
      <c r="B933" s="1371">
        <v>75</v>
      </c>
      <c r="C933" s="1372" t="s">
        <v>246</v>
      </c>
      <c r="D933" s="1373" t="s">
        <v>1003</v>
      </c>
      <c r="E933" s="1369"/>
      <c r="G933" s="1373" t="s">
        <v>339</v>
      </c>
      <c r="H933" s="1369"/>
      <c r="I933" s="1053"/>
      <c r="J933" s="1369"/>
    </row>
    <row r="934" spans="1:10">
      <c r="A934" s="1370">
        <v>42339</v>
      </c>
      <c r="B934" s="1371">
        <v>50</v>
      </c>
      <c r="C934" s="1372" t="s">
        <v>246</v>
      </c>
      <c r="D934" s="1373" t="s">
        <v>995</v>
      </c>
      <c r="E934" s="1369"/>
      <c r="G934" s="1373" t="s">
        <v>339</v>
      </c>
      <c r="H934" s="1369"/>
      <c r="I934" s="1053"/>
      <c r="J934" s="1369"/>
    </row>
    <row r="935" spans="1:10">
      <c r="A935" s="1370">
        <v>42339</v>
      </c>
      <c r="B935" s="1371">
        <v>50</v>
      </c>
      <c r="C935" s="1372" t="s">
        <v>246</v>
      </c>
      <c r="D935" s="1373" t="s">
        <v>252</v>
      </c>
      <c r="E935" s="1369"/>
      <c r="G935" s="1373" t="s">
        <v>339</v>
      </c>
      <c r="H935" s="1369"/>
      <c r="I935" s="1053"/>
      <c r="J935" s="1369"/>
    </row>
    <row r="936" spans="1:10">
      <c r="A936" s="1370">
        <v>42339</v>
      </c>
      <c r="B936" s="1371">
        <v>30</v>
      </c>
      <c r="C936" s="1372" t="s">
        <v>246</v>
      </c>
      <c r="D936" s="1373" t="s">
        <v>250</v>
      </c>
      <c r="E936" s="1369"/>
      <c r="G936" s="1373">
        <v>0</v>
      </c>
      <c r="H936" s="1369"/>
      <c r="I936" s="1053"/>
      <c r="J936" s="1369"/>
    </row>
    <row r="937" spans="1:10">
      <c r="A937" s="1370">
        <v>42339</v>
      </c>
      <c r="B937" s="1371">
        <v>10</v>
      </c>
      <c r="C937" s="1372" t="s">
        <v>246</v>
      </c>
      <c r="D937" s="1373" t="s">
        <v>772</v>
      </c>
      <c r="E937" s="1369"/>
      <c r="G937" s="1373" t="s">
        <v>339</v>
      </c>
      <c r="H937" s="1369"/>
      <c r="I937" s="1053"/>
      <c r="J937" s="1369"/>
    </row>
    <row r="938" spans="1:10">
      <c r="A938" s="1370">
        <v>42339</v>
      </c>
      <c r="B938" s="1371">
        <v>10</v>
      </c>
      <c r="C938" s="1372" t="s">
        <v>246</v>
      </c>
      <c r="D938" s="1373" t="s">
        <v>1027</v>
      </c>
      <c r="E938" s="1369"/>
      <c r="G938" s="1373" t="s">
        <v>339</v>
      </c>
      <c r="H938" s="1369"/>
      <c r="I938" s="1053"/>
      <c r="J938" s="1369"/>
    </row>
    <row r="939" spans="1:10">
      <c r="A939" s="1370">
        <v>42339</v>
      </c>
      <c r="B939" s="1371">
        <v>10</v>
      </c>
      <c r="C939" s="1372" t="s">
        <v>246</v>
      </c>
      <c r="D939" s="1373" t="s">
        <v>1841</v>
      </c>
      <c r="E939" s="1369"/>
      <c r="G939" s="1373" t="s">
        <v>1855</v>
      </c>
      <c r="H939" s="1369"/>
      <c r="I939" s="1053"/>
      <c r="J939" s="1369"/>
    </row>
    <row r="940" spans="1:10">
      <c r="A940" s="1370">
        <v>42339</v>
      </c>
      <c r="B940" s="1371">
        <v>20</v>
      </c>
      <c r="C940" s="1372" t="s">
        <v>246</v>
      </c>
      <c r="D940" s="1373" t="s">
        <v>1868</v>
      </c>
      <c r="E940" s="1369"/>
      <c r="G940" s="1373" t="s">
        <v>339</v>
      </c>
      <c r="H940" s="1369"/>
      <c r="I940" s="1053"/>
      <c r="J940" s="1369"/>
    </row>
    <row r="941" spans="1:10">
      <c r="A941" s="1370">
        <v>42339</v>
      </c>
      <c r="B941" s="1371">
        <v>10</v>
      </c>
      <c r="C941" s="1372" t="s">
        <v>246</v>
      </c>
      <c r="D941" s="1373" t="s">
        <v>1796</v>
      </c>
      <c r="E941" s="1369"/>
      <c r="G941" s="1373" t="s">
        <v>339</v>
      </c>
      <c r="H941" s="1369"/>
      <c r="I941" s="1053"/>
      <c r="J941" s="1369"/>
    </row>
    <row r="942" spans="1:10">
      <c r="A942" s="1370">
        <v>42339</v>
      </c>
      <c r="B942" s="1371">
        <v>5</v>
      </c>
      <c r="C942" s="1372" t="s">
        <v>246</v>
      </c>
      <c r="D942" s="1373" t="s">
        <v>1649</v>
      </c>
      <c r="E942" s="1369"/>
      <c r="G942" s="1373" t="s">
        <v>339</v>
      </c>
      <c r="H942" s="1369"/>
      <c r="I942" s="1053"/>
      <c r="J942" s="1369"/>
    </row>
    <row r="943" spans="1:10">
      <c r="A943" s="1370">
        <v>42339</v>
      </c>
      <c r="B943" s="1371">
        <v>50</v>
      </c>
      <c r="C943" s="1372" t="s">
        <v>246</v>
      </c>
      <c r="D943" s="1373" t="s">
        <v>1839</v>
      </c>
      <c r="E943" s="1369"/>
      <c r="G943" s="1373" t="s">
        <v>1842</v>
      </c>
      <c r="H943" s="1369"/>
      <c r="I943" s="1053"/>
      <c r="J943" s="1369"/>
    </row>
    <row r="944" spans="1:10">
      <c r="A944" s="1370">
        <v>42339</v>
      </c>
      <c r="B944" s="1371">
        <v>50</v>
      </c>
      <c r="C944" s="1372" t="s">
        <v>246</v>
      </c>
      <c r="D944" s="1373" t="s">
        <v>997</v>
      </c>
      <c r="E944" s="1369"/>
      <c r="G944" s="1373" t="s">
        <v>339</v>
      </c>
      <c r="H944" s="1369"/>
      <c r="I944" s="1053"/>
      <c r="J944" s="1369"/>
    </row>
    <row r="945" spans="1:10">
      <c r="A945" s="1370">
        <v>42339</v>
      </c>
      <c r="B945" s="1371">
        <v>15</v>
      </c>
      <c r="C945" s="1372" t="s">
        <v>246</v>
      </c>
      <c r="D945" s="1373" t="s">
        <v>912</v>
      </c>
      <c r="E945" s="1369"/>
      <c r="G945" s="1373">
        <v>0</v>
      </c>
      <c r="H945" s="1369"/>
      <c r="I945" s="1053"/>
      <c r="J945" s="1369"/>
    </row>
    <row r="946" spans="1:10">
      <c r="A946" s="1370">
        <v>42339</v>
      </c>
      <c r="B946" s="1371">
        <v>180</v>
      </c>
      <c r="C946" s="1372" t="s">
        <v>246</v>
      </c>
      <c r="D946" s="1373" t="s">
        <v>783</v>
      </c>
      <c r="E946" s="1369"/>
      <c r="G946" s="1373" t="s">
        <v>339</v>
      </c>
      <c r="H946" s="1369"/>
      <c r="I946" s="1053"/>
      <c r="J946" s="1369"/>
    </row>
    <row r="947" spans="1:10">
      <c r="A947" s="1370">
        <v>42339</v>
      </c>
      <c r="B947" s="1371">
        <v>274</v>
      </c>
      <c r="C947" s="1372" t="s">
        <v>246</v>
      </c>
      <c r="D947" s="1373" t="s">
        <v>344</v>
      </c>
      <c r="E947" s="1369"/>
      <c r="G947" s="1373" t="s">
        <v>339</v>
      </c>
      <c r="H947" s="1369"/>
      <c r="I947" s="1053"/>
      <c r="J947" s="1369"/>
    </row>
    <row r="948" spans="1:10">
      <c r="A948" s="1370">
        <v>42339</v>
      </c>
      <c r="B948" s="1371">
        <v>10</v>
      </c>
      <c r="C948" s="1372" t="s">
        <v>246</v>
      </c>
      <c r="D948" s="1373" t="s">
        <v>1867</v>
      </c>
      <c r="E948" s="1369"/>
      <c r="G948" s="1373" t="s">
        <v>339</v>
      </c>
      <c r="H948" s="1369"/>
      <c r="I948" s="1053"/>
      <c r="J948" s="1369"/>
    </row>
    <row r="949" spans="1:10">
      <c r="A949" s="1370">
        <v>42339</v>
      </c>
      <c r="B949" s="1371">
        <v>30</v>
      </c>
      <c r="C949" s="1372" t="s">
        <v>246</v>
      </c>
      <c r="D949" s="1373" t="s">
        <v>1315</v>
      </c>
      <c r="E949" s="1369"/>
      <c r="G949" s="1373" t="s">
        <v>339</v>
      </c>
      <c r="H949" s="1369"/>
      <c r="I949" s="1053"/>
      <c r="J949" s="1369"/>
    </row>
    <row r="950" spans="1:10">
      <c r="A950" s="1370">
        <v>42339</v>
      </c>
      <c r="B950" s="1371">
        <v>50</v>
      </c>
      <c r="C950" s="1372" t="s">
        <v>246</v>
      </c>
      <c r="D950" s="1373" t="s">
        <v>1535</v>
      </c>
      <c r="E950" s="1369"/>
      <c r="G950" s="1373" t="s">
        <v>339</v>
      </c>
      <c r="H950" s="1369"/>
      <c r="I950" s="1053"/>
      <c r="J950" s="1369"/>
    </row>
    <row r="951" spans="1:10">
      <c r="A951" s="1370">
        <v>42339</v>
      </c>
      <c r="B951" s="1371">
        <v>5</v>
      </c>
      <c r="C951" s="1372" t="s">
        <v>246</v>
      </c>
      <c r="D951" s="1373" t="s">
        <v>1669</v>
      </c>
      <c r="E951" s="1369"/>
      <c r="G951" s="1373" t="s">
        <v>339</v>
      </c>
      <c r="H951" s="1369"/>
      <c r="I951" s="1053"/>
      <c r="J951" s="1369"/>
    </row>
    <row r="952" spans="1:10">
      <c r="A952" s="1370">
        <v>42339</v>
      </c>
      <c r="B952" s="1371">
        <v>10</v>
      </c>
      <c r="C952" s="1372" t="s">
        <v>246</v>
      </c>
      <c r="D952" s="1373" t="s">
        <v>369</v>
      </c>
      <c r="E952" s="1369"/>
      <c r="G952" s="1373">
        <v>0</v>
      </c>
      <c r="H952" s="1369"/>
      <c r="I952" s="1053"/>
      <c r="J952" s="1369"/>
    </row>
    <row r="953" spans="1:10">
      <c r="A953" s="1370">
        <v>42339</v>
      </c>
      <c r="B953" s="1371">
        <v>50</v>
      </c>
      <c r="C953" s="1372" t="s">
        <v>246</v>
      </c>
      <c r="D953" s="1373" t="s">
        <v>754</v>
      </c>
      <c r="E953" s="1369"/>
      <c r="G953" s="1373" t="s">
        <v>339</v>
      </c>
      <c r="H953" s="1369"/>
      <c r="I953" s="1053"/>
      <c r="J953" s="1369"/>
    </row>
    <row r="954" spans="1:10">
      <c r="A954" s="1370">
        <v>42339</v>
      </c>
      <c r="B954" s="1371">
        <v>20</v>
      </c>
      <c r="C954" s="1372" t="s">
        <v>246</v>
      </c>
      <c r="D954" s="1373" t="s">
        <v>1599</v>
      </c>
      <c r="E954" s="1369"/>
      <c r="G954" s="1373" t="s">
        <v>339</v>
      </c>
      <c r="H954" s="1369"/>
      <c r="I954" s="1053"/>
      <c r="J954" s="1369"/>
    </row>
    <row r="955" spans="1:10">
      <c r="A955" s="1370">
        <v>42339</v>
      </c>
      <c r="B955" s="1371">
        <v>20</v>
      </c>
      <c r="C955" s="1372" t="s">
        <v>246</v>
      </c>
      <c r="D955" s="1373" t="s">
        <v>1393</v>
      </c>
      <c r="E955" s="1369"/>
      <c r="G955" s="1373" t="s">
        <v>339</v>
      </c>
      <c r="H955" s="1369"/>
      <c r="I955" s="1053"/>
      <c r="J955" s="1369"/>
    </row>
    <row r="956" spans="1:10">
      <c r="A956" s="1370">
        <v>42339</v>
      </c>
      <c r="B956" s="1371">
        <v>10</v>
      </c>
      <c r="C956" s="1372" t="s">
        <v>246</v>
      </c>
      <c r="D956" s="1373" t="s">
        <v>388</v>
      </c>
      <c r="E956" s="1369"/>
      <c r="G956" s="1373" t="s">
        <v>339</v>
      </c>
      <c r="H956" s="1369"/>
      <c r="I956" s="1053"/>
      <c r="J956" s="1369"/>
    </row>
    <row r="957" spans="1:10">
      <c r="A957" s="1370">
        <v>42339</v>
      </c>
      <c r="B957" s="1371">
        <v>25</v>
      </c>
      <c r="C957" s="1372" t="s">
        <v>246</v>
      </c>
      <c r="D957" s="1373" t="s">
        <v>1516</v>
      </c>
      <c r="E957" s="1369"/>
      <c r="G957" s="1373" t="s">
        <v>339</v>
      </c>
      <c r="H957" s="1369"/>
      <c r="I957" s="1053"/>
      <c r="J957" s="1369"/>
    </row>
    <row r="958" spans="1:10">
      <c r="A958" s="1370">
        <v>42339</v>
      </c>
      <c r="B958" s="1371">
        <v>10</v>
      </c>
      <c r="C958" s="1372" t="s">
        <v>246</v>
      </c>
      <c r="D958" s="1373" t="s">
        <v>993</v>
      </c>
      <c r="E958" s="1369"/>
      <c r="G958" s="1373" t="s">
        <v>339</v>
      </c>
      <c r="H958" s="1369"/>
      <c r="I958" s="1053"/>
      <c r="J958" s="1369"/>
    </row>
    <row r="959" spans="1:10">
      <c r="A959" s="1370">
        <v>42339</v>
      </c>
      <c r="B959" s="1371">
        <v>10</v>
      </c>
      <c r="C959" s="1372" t="s">
        <v>246</v>
      </c>
      <c r="D959" s="1373" t="s">
        <v>1856</v>
      </c>
      <c r="E959" s="1369"/>
      <c r="G959" s="1373" t="s">
        <v>339</v>
      </c>
      <c r="H959" s="1369"/>
      <c r="I959" s="1053"/>
      <c r="J959" s="1369"/>
    </row>
    <row r="960" spans="1:10">
      <c r="A960" s="1370">
        <v>42339</v>
      </c>
      <c r="B960" s="1371">
        <v>10</v>
      </c>
      <c r="C960" s="1372" t="s">
        <v>246</v>
      </c>
      <c r="D960" s="1373" t="s">
        <v>1697</v>
      </c>
      <c r="E960" s="1369"/>
      <c r="G960" s="1373" t="s">
        <v>339</v>
      </c>
      <c r="H960" s="1369"/>
      <c r="I960" s="1053"/>
      <c r="J960" s="1369"/>
    </row>
    <row r="961" spans="1:10">
      <c r="A961" s="1370">
        <v>42339</v>
      </c>
      <c r="B961" s="1371">
        <v>10</v>
      </c>
      <c r="C961" s="1372" t="s">
        <v>246</v>
      </c>
      <c r="D961" s="1373" t="s">
        <v>1838</v>
      </c>
      <c r="E961" s="1369"/>
      <c r="G961" s="1373">
        <v>0</v>
      </c>
      <c r="H961" s="1369"/>
      <c r="I961" s="1053"/>
      <c r="J961" s="1369"/>
    </row>
    <row r="962" spans="1:10">
      <c r="A962" s="1370">
        <v>42339</v>
      </c>
      <c r="B962" s="1371">
        <v>15</v>
      </c>
      <c r="C962" s="1372" t="s">
        <v>246</v>
      </c>
      <c r="D962" s="1373" t="s">
        <v>753</v>
      </c>
      <c r="E962" s="1369"/>
      <c r="G962" s="1373" t="s">
        <v>339</v>
      </c>
      <c r="H962" s="1369"/>
      <c r="I962" s="1053"/>
      <c r="J962" s="1369"/>
    </row>
    <row r="963" spans="1:10">
      <c r="A963" s="1370">
        <v>42339</v>
      </c>
      <c r="B963" s="1371">
        <v>10</v>
      </c>
      <c r="C963" s="1372" t="s">
        <v>246</v>
      </c>
      <c r="D963" s="1373" t="s">
        <v>1585</v>
      </c>
      <c r="E963" s="1369"/>
      <c r="G963" s="1373" t="s">
        <v>339</v>
      </c>
      <c r="H963" s="1369"/>
      <c r="I963" s="1053"/>
      <c r="J963" s="1369"/>
    </row>
    <row r="964" spans="1:10">
      <c r="A964" s="1370">
        <v>42339</v>
      </c>
      <c r="B964" s="1371">
        <v>140</v>
      </c>
      <c r="C964" s="1372" t="s">
        <v>246</v>
      </c>
      <c r="D964" s="1373" t="s">
        <v>1063</v>
      </c>
      <c r="E964" s="1369"/>
      <c r="G964" s="1373">
        <v>0</v>
      </c>
      <c r="H964" s="1369"/>
      <c r="I964" s="1053"/>
      <c r="J964" s="1369"/>
    </row>
    <row r="965" spans="1:10">
      <c r="A965" s="1370">
        <v>42339</v>
      </c>
      <c r="B965" s="1371">
        <v>31.25</v>
      </c>
      <c r="C965" s="1372" t="s">
        <v>246</v>
      </c>
      <c r="D965" s="1373" t="s">
        <v>1291</v>
      </c>
      <c r="E965" s="1369"/>
      <c r="G965" s="1373" t="s">
        <v>339</v>
      </c>
      <c r="H965" s="1369"/>
      <c r="I965" s="1053"/>
      <c r="J965" s="1369"/>
    </row>
    <row r="966" spans="1:10">
      <c r="A966" s="1370">
        <v>42339</v>
      </c>
      <c r="B966" s="1371">
        <v>30</v>
      </c>
      <c r="C966" s="1372" t="s">
        <v>246</v>
      </c>
      <c r="D966" s="1373" t="s">
        <v>751</v>
      </c>
      <c r="E966" s="1369"/>
      <c r="G966" s="1373" t="s">
        <v>339</v>
      </c>
      <c r="H966" s="1369"/>
      <c r="I966" s="1053"/>
      <c r="J966" s="1369"/>
    </row>
    <row r="967" spans="1:10">
      <c r="A967" s="1370">
        <v>42339</v>
      </c>
      <c r="B967" s="1371">
        <v>5</v>
      </c>
      <c r="C967" s="1372" t="s">
        <v>246</v>
      </c>
      <c r="D967" s="1373" t="s">
        <v>1395</v>
      </c>
      <c r="E967" s="1369"/>
      <c r="G967" s="1373" t="s">
        <v>339</v>
      </c>
      <c r="H967" s="1369"/>
      <c r="I967" s="1053"/>
      <c r="J967" s="1369"/>
    </row>
    <row r="968" spans="1:10">
      <c r="A968" s="1370">
        <v>42339</v>
      </c>
      <c r="B968" s="1371">
        <v>5</v>
      </c>
      <c r="C968" s="1372" t="s">
        <v>246</v>
      </c>
      <c r="D968" s="1373" t="s">
        <v>1316</v>
      </c>
      <c r="E968" s="1369"/>
      <c r="G968" s="1373" t="s">
        <v>339</v>
      </c>
      <c r="H968" s="1369"/>
      <c r="I968" s="1053"/>
      <c r="J968" s="1369"/>
    </row>
    <row r="969" spans="1:10">
      <c r="A969" s="1370">
        <v>42339</v>
      </c>
      <c r="B969" s="1371">
        <v>30</v>
      </c>
      <c r="C969" s="1372" t="s">
        <v>246</v>
      </c>
      <c r="D969" s="1373" t="s">
        <v>1648</v>
      </c>
      <c r="E969" s="1369"/>
      <c r="G969" s="1373" t="s">
        <v>339</v>
      </c>
      <c r="H969" s="1369"/>
      <c r="I969" s="1053"/>
      <c r="J969" s="1369"/>
    </row>
    <row r="970" spans="1:10">
      <c r="A970" s="1370">
        <v>42339</v>
      </c>
      <c r="B970" s="1371">
        <v>5</v>
      </c>
      <c r="C970" s="1372" t="s">
        <v>246</v>
      </c>
      <c r="D970" s="1373" t="s">
        <v>1598</v>
      </c>
      <c r="E970" s="1369"/>
      <c r="G970" s="1373" t="s">
        <v>339</v>
      </c>
      <c r="H970" s="1369"/>
      <c r="I970" s="1053"/>
      <c r="J970" s="1369"/>
    </row>
    <row r="971" spans="1:10">
      <c r="A971" s="1370">
        <v>42339</v>
      </c>
      <c r="B971" s="1371">
        <v>6</v>
      </c>
      <c r="C971" s="1372" t="s">
        <v>246</v>
      </c>
      <c r="D971" s="1373" t="s">
        <v>1840</v>
      </c>
      <c r="E971" s="1369"/>
      <c r="G971" s="1373">
        <v>0</v>
      </c>
      <c r="H971" s="1369"/>
      <c r="I971" s="1053"/>
      <c r="J971" s="1369"/>
    </row>
    <row r="972" spans="1:10">
      <c r="A972" s="1370">
        <v>42339</v>
      </c>
      <c r="B972" s="1371">
        <v>20</v>
      </c>
      <c r="C972" s="1372" t="s">
        <v>246</v>
      </c>
      <c r="D972" s="1373" t="s">
        <v>787</v>
      </c>
      <c r="E972" s="1369"/>
      <c r="G972" s="1373" t="s">
        <v>339</v>
      </c>
      <c r="H972" s="1369"/>
      <c r="I972" s="1053"/>
      <c r="J972" s="1369"/>
    </row>
    <row r="973" spans="1:10">
      <c r="A973" s="1370">
        <v>42339</v>
      </c>
      <c r="B973" s="1371">
        <v>100</v>
      </c>
      <c r="C973" s="1372" t="s">
        <v>246</v>
      </c>
      <c r="D973" s="1373" t="s">
        <v>1741</v>
      </c>
      <c r="E973" s="1369"/>
      <c r="G973" s="1373" t="s">
        <v>339</v>
      </c>
      <c r="H973" s="1369"/>
      <c r="I973" s="1053"/>
      <c r="J973" s="1369"/>
    </row>
    <row r="974" spans="1:10">
      <c r="A974" s="1370">
        <v>42339</v>
      </c>
      <c r="B974" s="1371">
        <v>10</v>
      </c>
      <c r="C974" s="1372" t="s">
        <v>246</v>
      </c>
      <c r="D974" s="1373" t="s">
        <v>1001</v>
      </c>
      <c r="E974" s="1369"/>
      <c r="G974" s="1373" t="s">
        <v>339</v>
      </c>
      <c r="H974" s="1369"/>
      <c r="I974" s="1053"/>
      <c r="J974" s="1369"/>
    </row>
    <row r="975" spans="1:10">
      <c r="A975" s="1370">
        <v>42339</v>
      </c>
      <c r="B975" s="1371">
        <v>10</v>
      </c>
      <c r="C975" s="1372" t="s">
        <v>246</v>
      </c>
      <c r="D975" s="1373" t="s">
        <v>1882</v>
      </c>
      <c r="E975" s="1369"/>
      <c r="G975" s="1373">
        <v>0</v>
      </c>
      <c r="H975" s="1369"/>
      <c r="I975" s="1053"/>
      <c r="J975" s="1369"/>
    </row>
    <row r="976" spans="1:10">
      <c r="A976" s="1370">
        <v>42339</v>
      </c>
      <c r="B976" s="1371">
        <v>10</v>
      </c>
      <c r="C976" s="1372" t="s">
        <v>246</v>
      </c>
      <c r="D976" s="1373" t="s">
        <v>955</v>
      </c>
      <c r="E976" s="1369"/>
      <c r="G976" s="1373">
        <v>0</v>
      </c>
      <c r="H976" s="1369"/>
      <c r="I976" s="1053"/>
      <c r="J976" s="1369"/>
    </row>
    <row r="977" spans="1:10">
      <c r="A977" s="1370">
        <v>42339</v>
      </c>
      <c r="B977" s="1371">
        <v>5</v>
      </c>
      <c r="C977" s="1372" t="s">
        <v>246</v>
      </c>
      <c r="D977" s="1373" t="s">
        <v>1423</v>
      </c>
      <c r="E977" s="1369"/>
      <c r="G977" s="1373">
        <v>0</v>
      </c>
      <c r="H977" s="1369"/>
      <c r="I977" s="1053"/>
      <c r="J977" s="1369"/>
    </row>
    <row r="978" spans="1:10">
      <c r="A978" s="1370">
        <v>42339</v>
      </c>
      <c r="B978" s="1371">
        <v>5</v>
      </c>
      <c r="C978" s="1372" t="s">
        <v>246</v>
      </c>
      <c r="D978" s="1373" t="s">
        <v>755</v>
      </c>
      <c r="E978" s="1369"/>
      <c r="G978" s="1373" t="s">
        <v>339</v>
      </c>
      <c r="H978" s="1369"/>
      <c r="I978" s="1053"/>
      <c r="J978" s="1369"/>
    </row>
    <row r="979" spans="1:10">
      <c r="A979" s="1370">
        <v>42339</v>
      </c>
      <c r="B979" s="1371">
        <v>280</v>
      </c>
      <c r="C979" s="1372" t="s">
        <v>246</v>
      </c>
      <c r="D979" s="1373" t="s">
        <v>1854</v>
      </c>
      <c r="E979" s="1369"/>
      <c r="G979" s="1373" t="s">
        <v>1855</v>
      </c>
      <c r="H979" s="1369"/>
      <c r="I979" s="1053"/>
      <c r="J979" s="1369"/>
    </row>
    <row r="980" spans="1:10">
      <c r="A980" s="1370">
        <v>42339</v>
      </c>
      <c r="B980" s="1371">
        <v>50</v>
      </c>
      <c r="C980" s="1372" t="s">
        <v>246</v>
      </c>
      <c r="D980" s="1373" t="s">
        <v>424</v>
      </c>
      <c r="E980" s="1369"/>
      <c r="G980" s="1373" t="s">
        <v>339</v>
      </c>
      <c r="H980" s="1369"/>
      <c r="I980" s="1053"/>
      <c r="J980" s="1369"/>
    </row>
    <row r="981" spans="1:10">
      <c r="A981" s="1370">
        <v>42339</v>
      </c>
      <c r="B981" s="1371">
        <v>20</v>
      </c>
      <c r="C981" s="1372" t="s">
        <v>246</v>
      </c>
      <c r="D981" s="1373" t="s">
        <v>1005</v>
      </c>
      <c r="E981" s="1369"/>
      <c r="G981" s="1373" t="s">
        <v>339</v>
      </c>
      <c r="H981" s="1369"/>
      <c r="I981" s="1053"/>
      <c r="J981" s="1369"/>
    </row>
    <row r="982" spans="1:10">
      <c r="A982" s="1370">
        <v>42339</v>
      </c>
      <c r="B982" s="1371">
        <v>100</v>
      </c>
      <c r="C982" s="1372" t="s">
        <v>246</v>
      </c>
      <c r="D982" s="1373" t="s">
        <v>1769</v>
      </c>
      <c r="E982" s="1369"/>
      <c r="G982" s="1373" t="s">
        <v>339</v>
      </c>
      <c r="H982" s="1369"/>
      <c r="I982" s="1053"/>
      <c r="J982" s="1369"/>
    </row>
    <row r="983" spans="1:10">
      <c r="A983" s="1370">
        <v>42339</v>
      </c>
      <c r="B983" s="1371">
        <v>10</v>
      </c>
      <c r="C983" s="1372" t="s">
        <v>246</v>
      </c>
      <c r="D983" s="1373" t="s">
        <v>1422</v>
      </c>
      <c r="E983" s="1369"/>
      <c r="G983" s="1373" t="s">
        <v>339</v>
      </c>
      <c r="H983" s="1369"/>
      <c r="I983" s="1053"/>
      <c r="J983" s="1369"/>
    </row>
    <row r="984" spans="1:10">
      <c r="A984" s="1370">
        <v>42339</v>
      </c>
      <c r="B984" s="1371">
        <v>20</v>
      </c>
      <c r="C984" s="1372" t="s">
        <v>246</v>
      </c>
      <c r="D984" s="1373" t="s">
        <v>1813</v>
      </c>
      <c r="E984" s="1369"/>
      <c r="G984" s="1373" t="s">
        <v>339</v>
      </c>
      <c r="H984" s="1369"/>
      <c r="I984" s="1053"/>
      <c r="J984" s="1369"/>
    </row>
    <row r="985" spans="1:10">
      <c r="A985" s="1370">
        <v>42339</v>
      </c>
      <c r="B985" s="1371">
        <v>40</v>
      </c>
      <c r="C985" s="1372" t="s">
        <v>246</v>
      </c>
      <c r="D985" s="1373" t="s">
        <v>1825</v>
      </c>
      <c r="E985" s="1369"/>
      <c r="G985" s="1373" t="s">
        <v>339</v>
      </c>
      <c r="H985" s="1369"/>
      <c r="I985" s="1053"/>
      <c r="J985" s="1369"/>
    </row>
    <row r="986" spans="1:10">
      <c r="A986" s="1370">
        <v>42339</v>
      </c>
      <c r="B986" s="1371">
        <v>103</v>
      </c>
      <c r="C986" s="1372" t="s">
        <v>246</v>
      </c>
      <c r="D986" s="1373" t="s">
        <v>1534</v>
      </c>
      <c r="E986" s="1369"/>
      <c r="G986" s="1373">
        <v>0</v>
      </c>
      <c r="H986" s="1369"/>
      <c r="I986" s="1053"/>
      <c r="J986" s="1369"/>
    </row>
    <row r="987" spans="1:10">
      <c r="A987" s="1370">
        <v>42340</v>
      </c>
      <c r="B987" s="1371">
        <v>10</v>
      </c>
      <c r="C987" s="1372" t="s">
        <v>246</v>
      </c>
      <c r="D987" s="1373" t="s">
        <v>1369</v>
      </c>
      <c r="E987" s="1369"/>
      <c r="G987" s="1373" t="s">
        <v>339</v>
      </c>
      <c r="H987" s="1369"/>
      <c r="I987" s="1053"/>
      <c r="J987" s="1369"/>
    </row>
    <row r="988" spans="1:10">
      <c r="A988" s="1370">
        <v>42340</v>
      </c>
      <c r="B988" s="1371">
        <v>100</v>
      </c>
      <c r="C988" s="1372" t="s">
        <v>246</v>
      </c>
      <c r="D988" s="1373" t="s">
        <v>1455</v>
      </c>
      <c r="E988" s="1369"/>
      <c r="G988" s="1373" t="s">
        <v>339</v>
      </c>
      <c r="H988" s="1369"/>
      <c r="I988" s="1053"/>
      <c r="J988" s="1369"/>
    </row>
    <row r="989" spans="1:10">
      <c r="A989" s="1370">
        <v>42340</v>
      </c>
      <c r="B989" s="1371">
        <v>3</v>
      </c>
      <c r="C989" s="1372" t="s">
        <v>246</v>
      </c>
      <c r="D989" s="1373" t="s">
        <v>426</v>
      </c>
      <c r="E989" s="1369"/>
      <c r="G989" s="1373">
        <v>0</v>
      </c>
      <c r="H989" s="1369"/>
      <c r="I989" s="1053"/>
      <c r="J989" s="1369"/>
    </row>
    <row r="990" spans="1:10">
      <c r="A990" s="1370">
        <v>42340</v>
      </c>
      <c r="B990" s="1371">
        <v>125</v>
      </c>
      <c r="C990" s="1372" t="s">
        <v>246</v>
      </c>
      <c r="D990" s="1373" t="s">
        <v>1429</v>
      </c>
      <c r="E990" s="1369"/>
      <c r="G990" s="1373" t="s">
        <v>339</v>
      </c>
      <c r="H990" s="1369"/>
      <c r="I990" s="1053"/>
      <c r="J990" s="1369"/>
    </row>
    <row r="991" spans="1:10">
      <c r="A991" s="1370">
        <v>42340</v>
      </c>
      <c r="B991" s="1371">
        <v>50</v>
      </c>
      <c r="C991" s="1372" t="s">
        <v>246</v>
      </c>
      <c r="D991" s="1373" t="s">
        <v>1843</v>
      </c>
      <c r="E991" s="1369"/>
      <c r="G991" s="1373" t="s">
        <v>339</v>
      </c>
      <c r="H991" s="1369"/>
      <c r="I991" s="1053"/>
      <c r="J991" s="1369"/>
    </row>
    <row r="992" spans="1:10">
      <c r="A992" s="1370">
        <v>42340</v>
      </c>
      <c r="B992" s="1371">
        <v>75</v>
      </c>
      <c r="C992" s="1372" t="s">
        <v>246</v>
      </c>
      <c r="D992" s="1373" t="s">
        <v>308</v>
      </c>
      <c r="E992" s="1369"/>
      <c r="G992" s="1373" t="s">
        <v>339</v>
      </c>
      <c r="H992" s="1369"/>
      <c r="I992" s="1053"/>
      <c r="J992" s="1369"/>
    </row>
    <row r="993" spans="1:10">
      <c r="A993" s="1370">
        <v>42340</v>
      </c>
      <c r="B993" s="1371">
        <v>10</v>
      </c>
      <c r="C993" s="1372" t="s">
        <v>246</v>
      </c>
      <c r="D993" s="1373" t="s">
        <v>317</v>
      </c>
      <c r="E993" s="1369"/>
      <c r="G993" s="1373" t="s">
        <v>339</v>
      </c>
      <c r="H993" s="1369"/>
      <c r="I993" s="1053"/>
      <c r="J993" s="1369"/>
    </row>
    <row r="994" spans="1:10">
      <c r="A994" s="1370">
        <v>42340</v>
      </c>
      <c r="B994" s="1371">
        <v>5</v>
      </c>
      <c r="C994" s="1372" t="s">
        <v>246</v>
      </c>
      <c r="D994" s="1373" t="s">
        <v>1775</v>
      </c>
      <c r="E994" s="1369"/>
      <c r="G994" s="1373">
        <v>0</v>
      </c>
      <c r="H994" s="1369"/>
      <c r="I994" s="1053"/>
      <c r="J994" s="1369"/>
    </row>
    <row r="995" spans="1:10">
      <c r="A995" s="1370">
        <v>42340</v>
      </c>
      <c r="B995" s="1371">
        <v>20</v>
      </c>
      <c r="C995" s="1372" t="s">
        <v>246</v>
      </c>
      <c r="D995" s="1373" t="s">
        <v>999</v>
      </c>
      <c r="E995" s="1369"/>
      <c r="G995" s="1373" t="s">
        <v>339</v>
      </c>
      <c r="H995" s="1369"/>
      <c r="I995" s="1053"/>
      <c r="J995" s="1369"/>
    </row>
    <row r="996" spans="1:10">
      <c r="A996" s="1370">
        <v>42340</v>
      </c>
      <c r="B996" s="1371">
        <v>20</v>
      </c>
      <c r="C996" s="1372" t="s">
        <v>246</v>
      </c>
      <c r="D996" s="1373" t="s">
        <v>254</v>
      </c>
      <c r="E996" s="1369"/>
      <c r="G996" s="1373" t="s">
        <v>339</v>
      </c>
      <c r="H996" s="1369"/>
      <c r="I996" s="1053"/>
      <c r="J996" s="1369"/>
    </row>
    <row r="997" spans="1:10">
      <c r="A997" s="1370">
        <v>42341</v>
      </c>
      <c r="B997" s="1371">
        <v>30</v>
      </c>
      <c r="C997" s="1372" t="s">
        <v>1087</v>
      </c>
      <c r="D997" s="1373" t="s">
        <v>1398</v>
      </c>
      <c r="E997" s="1369"/>
      <c r="G997" s="1373">
        <v>0</v>
      </c>
      <c r="H997" s="1369"/>
      <c r="I997" s="1053"/>
      <c r="J997" s="1369"/>
    </row>
    <row r="998" spans="1:10">
      <c r="A998" s="1370">
        <v>42341</v>
      </c>
      <c r="B998" s="1371">
        <v>50</v>
      </c>
      <c r="C998" s="1372" t="s">
        <v>246</v>
      </c>
      <c r="D998" s="1373" t="s">
        <v>1537</v>
      </c>
      <c r="E998" s="1369"/>
      <c r="G998" s="1373" t="s">
        <v>339</v>
      </c>
      <c r="H998" s="1369"/>
      <c r="I998" s="1053"/>
      <c r="J998" s="1369"/>
    </row>
    <row r="999" spans="1:10">
      <c r="A999" s="1370">
        <v>42341</v>
      </c>
      <c r="B999" s="1371">
        <v>30</v>
      </c>
      <c r="C999" s="1372" t="s">
        <v>246</v>
      </c>
      <c r="D999" s="1373" t="s">
        <v>1746</v>
      </c>
      <c r="E999" s="1369"/>
      <c r="G999" s="1373" t="s">
        <v>339</v>
      </c>
      <c r="H999" s="1369"/>
      <c r="I999" s="1053"/>
      <c r="J999" s="1369"/>
    </row>
    <row r="1000" spans="1:10">
      <c r="A1000" s="1370">
        <v>42341</v>
      </c>
      <c r="B1000" s="1371">
        <v>5</v>
      </c>
      <c r="C1000" s="1372" t="s">
        <v>246</v>
      </c>
      <c r="D1000" s="1373" t="s">
        <v>1657</v>
      </c>
      <c r="E1000" s="1369"/>
      <c r="G1000" s="1373" t="s">
        <v>339</v>
      </c>
      <c r="H1000" s="1369"/>
      <c r="I1000" s="1053"/>
      <c r="J1000" s="1369"/>
    </row>
    <row r="1001" spans="1:10">
      <c r="A1001" s="1370">
        <v>42341</v>
      </c>
      <c r="B1001" s="1371">
        <v>20</v>
      </c>
      <c r="C1001" s="1372" t="s">
        <v>246</v>
      </c>
      <c r="D1001" s="1373" t="s">
        <v>387</v>
      </c>
      <c r="E1001" s="1369"/>
      <c r="G1001" s="1373">
        <v>0</v>
      </c>
      <c r="H1001" s="1369"/>
      <c r="I1001" s="1053"/>
      <c r="J1001" s="1369"/>
    </row>
    <row r="1002" spans="1:10">
      <c r="A1002" s="1370">
        <v>42341</v>
      </c>
      <c r="B1002" s="1371">
        <v>50</v>
      </c>
      <c r="C1002" s="1372" t="s">
        <v>246</v>
      </c>
      <c r="D1002" s="1373" t="s">
        <v>1105</v>
      </c>
      <c r="E1002" s="1369"/>
      <c r="G1002" s="1373" t="s">
        <v>339</v>
      </c>
      <c r="H1002" s="1369"/>
      <c r="I1002" s="1053"/>
      <c r="J1002" s="1369"/>
    </row>
    <row r="1003" spans="1:10">
      <c r="A1003" s="1370">
        <v>42341</v>
      </c>
      <c r="B1003" s="1371">
        <v>10</v>
      </c>
      <c r="C1003" s="1372" t="s">
        <v>246</v>
      </c>
      <c r="D1003" s="1373" t="s">
        <v>1318</v>
      </c>
      <c r="E1003" s="1369"/>
      <c r="G1003" s="1373">
        <v>0</v>
      </c>
      <c r="H1003" s="1369"/>
      <c r="I1003" s="1053"/>
      <c r="J1003" s="1369"/>
    </row>
    <row r="1004" spans="1:10">
      <c r="A1004" s="1370">
        <v>42341</v>
      </c>
      <c r="B1004" s="1371">
        <v>10</v>
      </c>
      <c r="C1004" s="1372" t="s">
        <v>246</v>
      </c>
      <c r="D1004" s="1373" t="s">
        <v>1294</v>
      </c>
      <c r="E1004" s="1369"/>
      <c r="G1004" s="1373">
        <v>0</v>
      </c>
      <c r="H1004" s="1369"/>
      <c r="I1004" s="1053"/>
      <c r="J1004" s="1369"/>
    </row>
    <row r="1005" spans="1:10">
      <c r="A1005" s="1370">
        <v>42341</v>
      </c>
      <c r="B1005" s="1371">
        <v>5</v>
      </c>
      <c r="C1005" s="1372" t="s">
        <v>246</v>
      </c>
      <c r="D1005" s="1373" t="s">
        <v>1773</v>
      </c>
      <c r="E1005" s="1369"/>
      <c r="G1005" s="1373" t="s">
        <v>339</v>
      </c>
      <c r="H1005" s="1369"/>
      <c r="I1005" s="1053"/>
      <c r="J1005" s="1369"/>
    </row>
    <row r="1006" spans="1:10">
      <c r="A1006" s="1370">
        <v>42341</v>
      </c>
      <c r="B1006" s="1371">
        <v>300</v>
      </c>
      <c r="C1006" s="1372" t="s">
        <v>246</v>
      </c>
      <c r="D1006" s="1373" t="s">
        <v>778</v>
      </c>
      <c r="E1006" s="1369"/>
      <c r="G1006" s="1373" t="s">
        <v>339</v>
      </c>
      <c r="H1006" s="1369"/>
      <c r="I1006" s="1053"/>
      <c r="J1006" s="1369"/>
    </row>
    <row r="1007" spans="1:10">
      <c r="A1007" s="1370">
        <v>42342</v>
      </c>
      <c r="B1007" s="1371">
        <v>10</v>
      </c>
      <c r="C1007" s="1372" t="s">
        <v>1087</v>
      </c>
      <c r="D1007" s="1373" t="s">
        <v>1362</v>
      </c>
      <c r="E1007" s="1369"/>
      <c r="G1007" s="1373">
        <v>0</v>
      </c>
      <c r="H1007" s="1369"/>
      <c r="I1007" s="1053"/>
      <c r="J1007" s="1369"/>
    </row>
    <row r="1008" spans="1:10">
      <c r="A1008" s="1370">
        <v>42342</v>
      </c>
      <c r="B1008" s="1371">
        <v>15</v>
      </c>
      <c r="C1008" s="1372" t="s">
        <v>1087</v>
      </c>
      <c r="D1008" s="1373" t="s">
        <v>1398</v>
      </c>
      <c r="E1008" s="1369"/>
      <c r="G1008" s="1373">
        <v>0</v>
      </c>
      <c r="H1008" s="1369"/>
      <c r="I1008" s="1053"/>
      <c r="J1008" s="1369"/>
    </row>
    <row r="1009" spans="1:10">
      <c r="A1009" s="1370">
        <v>42342</v>
      </c>
      <c r="B1009" s="1371">
        <v>100</v>
      </c>
      <c r="C1009" s="1372" t="s">
        <v>1087</v>
      </c>
      <c r="D1009" s="1373" t="s">
        <v>1093</v>
      </c>
      <c r="E1009" s="1369"/>
      <c r="G1009" s="1373">
        <v>0</v>
      </c>
      <c r="H1009" s="1369"/>
      <c r="I1009" s="1053"/>
      <c r="J1009" s="1369"/>
    </row>
    <row r="1010" spans="1:10">
      <c r="A1010" s="1370">
        <v>42342</v>
      </c>
      <c r="B1010" s="1371">
        <v>2</v>
      </c>
      <c r="C1010" s="1372" t="s">
        <v>246</v>
      </c>
      <c r="D1010" s="1373" t="s">
        <v>1844</v>
      </c>
      <c r="E1010" s="1369"/>
      <c r="G1010" s="1373">
        <v>0</v>
      </c>
      <c r="H1010" s="1369"/>
      <c r="I1010" s="1053"/>
      <c r="J1010" s="1369"/>
    </row>
    <row r="1011" spans="1:10">
      <c r="A1011" s="1370">
        <v>42342</v>
      </c>
      <c r="B1011" s="1371">
        <v>5</v>
      </c>
      <c r="C1011" s="1372" t="s">
        <v>246</v>
      </c>
      <c r="D1011" s="1373" t="s">
        <v>1678</v>
      </c>
      <c r="E1011" s="1369"/>
      <c r="G1011" s="1373">
        <v>0</v>
      </c>
      <c r="H1011" s="1369"/>
      <c r="I1011" s="1053"/>
      <c r="J1011" s="1369"/>
    </row>
    <row r="1012" spans="1:10">
      <c r="A1012" s="1370">
        <v>42342</v>
      </c>
      <c r="B1012" s="1371">
        <v>2.5</v>
      </c>
      <c r="C1012" s="1372" t="s">
        <v>246</v>
      </c>
      <c r="D1012" s="1373" t="s">
        <v>1572</v>
      </c>
      <c r="E1012" s="1369"/>
      <c r="G1012" s="1373">
        <v>0</v>
      </c>
      <c r="H1012" s="1369"/>
      <c r="I1012" s="1053"/>
      <c r="J1012" s="1369"/>
    </row>
    <row r="1013" spans="1:10">
      <c r="A1013" s="1370">
        <v>42342</v>
      </c>
      <c r="B1013" s="1371">
        <v>10</v>
      </c>
      <c r="C1013" s="1372" t="s">
        <v>246</v>
      </c>
      <c r="D1013" s="1373" t="s">
        <v>1705</v>
      </c>
      <c r="E1013" s="1369"/>
      <c r="G1013" s="1373" t="s">
        <v>339</v>
      </c>
      <c r="H1013" s="1369"/>
      <c r="I1013" s="1053"/>
      <c r="J1013" s="1369"/>
    </row>
    <row r="1014" spans="1:10">
      <c r="A1014" s="1370">
        <v>42342</v>
      </c>
      <c r="B1014" s="1371">
        <v>10</v>
      </c>
      <c r="C1014" s="1372" t="s">
        <v>246</v>
      </c>
      <c r="D1014" s="1373" t="s">
        <v>1604</v>
      </c>
      <c r="E1014" s="1369"/>
      <c r="G1014" s="1373" t="s">
        <v>339</v>
      </c>
      <c r="H1014" s="1369"/>
      <c r="I1014" s="1053"/>
      <c r="J1014" s="1369"/>
    </row>
    <row r="1015" spans="1:10">
      <c r="A1015" s="1370">
        <v>42342</v>
      </c>
      <c r="B1015" s="1371">
        <v>10</v>
      </c>
      <c r="C1015" s="1372" t="s">
        <v>246</v>
      </c>
      <c r="D1015" s="1373" t="s">
        <v>1296</v>
      </c>
      <c r="E1015" s="1369"/>
      <c r="G1015" s="1373" t="s">
        <v>339</v>
      </c>
      <c r="H1015" s="1369"/>
      <c r="I1015" s="1053"/>
      <c r="J1015" s="1369"/>
    </row>
    <row r="1016" spans="1:10">
      <c r="A1016" s="1370">
        <v>42345</v>
      </c>
      <c r="B1016" s="1371">
        <v>2297.88</v>
      </c>
      <c r="C1016" s="1372">
        <v>103753</v>
      </c>
      <c r="D1016" s="1373" t="s">
        <v>1906</v>
      </c>
      <c r="E1016" s="1369"/>
      <c r="G1016" s="1373">
        <v>0</v>
      </c>
      <c r="H1016" s="1369"/>
      <c r="I1016" s="1053"/>
      <c r="J1016" s="1369"/>
    </row>
    <row r="1017" spans="1:10">
      <c r="A1017" s="1370">
        <v>42345</v>
      </c>
      <c r="B1017" s="1371">
        <v>150</v>
      </c>
      <c r="C1017" s="1372">
        <v>103753</v>
      </c>
      <c r="D1017" s="1373" t="s">
        <v>1907</v>
      </c>
      <c r="E1017" s="1369"/>
      <c r="G1017" s="1373">
        <v>0</v>
      </c>
      <c r="H1017" s="1369"/>
      <c r="I1017" s="1053"/>
      <c r="J1017" s="1369"/>
    </row>
    <row r="1018" spans="1:10">
      <c r="A1018" s="1370">
        <v>42345</v>
      </c>
      <c r="B1018" s="1371">
        <v>357.66</v>
      </c>
      <c r="C1018" s="1372" t="s">
        <v>246</v>
      </c>
      <c r="D1018" s="1373" t="s">
        <v>1372</v>
      </c>
      <c r="E1018" s="1369"/>
      <c r="G1018" s="1373">
        <v>0</v>
      </c>
      <c r="H1018" s="1369"/>
      <c r="I1018" s="1053"/>
      <c r="J1018" s="1369"/>
    </row>
    <row r="1019" spans="1:10">
      <c r="A1019" s="1370">
        <v>42345</v>
      </c>
      <c r="B1019" s="1371">
        <v>10</v>
      </c>
      <c r="C1019" s="1372" t="s">
        <v>246</v>
      </c>
      <c r="D1019" s="1373" t="s">
        <v>276</v>
      </c>
      <c r="E1019" s="1369"/>
      <c r="G1019" s="1373">
        <v>0</v>
      </c>
      <c r="H1019" s="1369"/>
      <c r="I1019" s="1053"/>
      <c r="J1019" s="1369"/>
    </row>
    <row r="1020" spans="1:10">
      <c r="A1020" s="1370">
        <v>42345</v>
      </c>
      <c r="B1020" s="1371">
        <v>50</v>
      </c>
      <c r="C1020" s="1372" t="s">
        <v>246</v>
      </c>
      <c r="D1020" s="1373" t="s">
        <v>1030</v>
      </c>
      <c r="E1020" s="1369"/>
      <c r="G1020" s="1373">
        <v>0</v>
      </c>
      <c r="H1020" s="1369"/>
      <c r="I1020" s="1053"/>
      <c r="J1020" s="1369"/>
    </row>
    <row r="1021" spans="1:10">
      <c r="A1021" s="1370">
        <v>42345</v>
      </c>
      <c r="B1021" s="1371">
        <v>50</v>
      </c>
      <c r="C1021" s="1372" t="s">
        <v>246</v>
      </c>
      <c r="D1021" s="1373" t="s">
        <v>1237</v>
      </c>
      <c r="E1021" s="1369"/>
      <c r="G1021" s="1373" t="s">
        <v>339</v>
      </c>
      <c r="H1021" s="1369"/>
      <c r="I1021" s="1053"/>
      <c r="J1021" s="1369"/>
    </row>
    <row r="1022" spans="1:10">
      <c r="A1022" s="1370">
        <v>42345</v>
      </c>
      <c r="B1022" s="1371">
        <v>50</v>
      </c>
      <c r="C1022" s="1372" t="s">
        <v>246</v>
      </c>
      <c r="D1022" s="1373" t="s">
        <v>1753</v>
      </c>
      <c r="E1022" s="1369"/>
      <c r="G1022" s="1373" t="s">
        <v>339</v>
      </c>
      <c r="H1022" s="1369"/>
      <c r="I1022" s="1053"/>
      <c r="J1022" s="1369"/>
    </row>
    <row r="1023" spans="1:10">
      <c r="A1023" s="1370">
        <v>42345</v>
      </c>
      <c r="B1023" s="1371">
        <v>15</v>
      </c>
      <c r="C1023" s="1372" t="s">
        <v>246</v>
      </c>
      <c r="D1023" s="1373" t="s">
        <v>306</v>
      </c>
      <c r="E1023" s="1369"/>
      <c r="G1023" s="1373" t="s">
        <v>339</v>
      </c>
      <c r="H1023" s="1369"/>
      <c r="I1023" s="1053"/>
      <c r="J1023" s="1369"/>
    </row>
    <row r="1024" spans="1:10">
      <c r="A1024" s="1370">
        <v>42345</v>
      </c>
      <c r="B1024" s="1371">
        <v>6</v>
      </c>
      <c r="C1024" s="1372" t="s">
        <v>246</v>
      </c>
      <c r="D1024" s="1373" t="s">
        <v>310</v>
      </c>
      <c r="E1024" s="1369"/>
      <c r="G1024" s="1373" t="s">
        <v>339</v>
      </c>
      <c r="H1024" s="1369"/>
      <c r="I1024" s="1053"/>
      <c r="J1024" s="1369"/>
    </row>
    <row r="1025" spans="1:10">
      <c r="A1025" s="1370">
        <v>42345</v>
      </c>
      <c r="B1025" s="1371">
        <v>130</v>
      </c>
      <c r="C1025" s="1372" t="s">
        <v>246</v>
      </c>
      <c r="D1025" s="1373" t="s">
        <v>967</v>
      </c>
      <c r="E1025" s="1369"/>
      <c r="G1025" s="1373" t="s">
        <v>339</v>
      </c>
      <c r="H1025" s="1369"/>
      <c r="I1025" s="1053"/>
      <c r="J1025" s="1369"/>
    </row>
    <row r="1026" spans="1:10">
      <c r="A1026" s="1370">
        <v>42345</v>
      </c>
      <c r="B1026" s="1371">
        <v>150</v>
      </c>
      <c r="C1026" s="1372" t="s">
        <v>246</v>
      </c>
      <c r="D1026" s="1373" t="s">
        <v>1000</v>
      </c>
      <c r="E1026" s="1369"/>
      <c r="G1026" s="1373" t="s">
        <v>339</v>
      </c>
      <c r="H1026" s="1369"/>
      <c r="I1026" s="1053"/>
      <c r="J1026" s="1369"/>
    </row>
    <row r="1027" spans="1:10">
      <c r="A1027" s="1370">
        <v>42346</v>
      </c>
      <c r="B1027" s="1371">
        <v>950.4</v>
      </c>
      <c r="C1027" s="1372" t="s">
        <v>1087</v>
      </c>
      <c r="D1027" s="1373" t="s">
        <v>1908</v>
      </c>
      <c r="E1027" s="1369"/>
      <c r="G1027" s="1373">
        <v>0</v>
      </c>
      <c r="H1027" s="1369"/>
      <c r="I1027" s="1053"/>
      <c r="J1027" s="1369"/>
    </row>
    <row r="1028" spans="1:10">
      <c r="A1028" s="1370">
        <v>42346</v>
      </c>
      <c r="B1028" s="1371">
        <v>20</v>
      </c>
      <c r="C1028" s="1372" t="s">
        <v>1087</v>
      </c>
      <c r="D1028" s="1373" t="s">
        <v>1363</v>
      </c>
      <c r="E1028" s="1369"/>
      <c r="G1028" s="1373">
        <v>0</v>
      </c>
      <c r="H1028" s="1369"/>
      <c r="I1028" s="1053"/>
      <c r="J1028" s="1369"/>
    </row>
    <row r="1029" spans="1:10">
      <c r="A1029" s="1370">
        <v>42346</v>
      </c>
      <c r="B1029" s="1371">
        <v>10</v>
      </c>
      <c r="C1029" s="1372" t="s">
        <v>246</v>
      </c>
      <c r="D1029" s="1373" t="s">
        <v>1567</v>
      </c>
      <c r="E1029" s="1369"/>
      <c r="G1029" s="1373" t="s">
        <v>339</v>
      </c>
      <c r="H1029" s="1369"/>
      <c r="I1029" s="1053"/>
      <c r="J1029" s="1369"/>
    </row>
    <row r="1030" spans="1:10">
      <c r="A1030" s="1370">
        <v>42346</v>
      </c>
      <c r="B1030" s="1371">
        <v>458.1</v>
      </c>
      <c r="C1030" s="1372" t="s">
        <v>246</v>
      </c>
      <c r="D1030" s="1373" t="s">
        <v>1909</v>
      </c>
      <c r="E1030" s="1369"/>
      <c r="G1030" s="1373">
        <v>0</v>
      </c>
      <c r="H1030" s="1369"/>
      <c r="I1030" s="1053"/>
      <c r="J1030" s="1369"/>
    </row>
    <row r="1031" spans="1:10">
      <c r="A1031" s="1370">
        <v>42347</v>
      </c>
      <c r="B1031" s="1371">
        <v>10</v>
      </c>
      <c r="C1031" s="1372" t="s">
        <v>1087</v>
      </c>
      <c r="D1031" s="1373" t="s">
        <v>1398</v>
      </c>
      <c r="E1031" s="1369"/>
      <c r="G1031" s="1373">
        <v>0</v>
      </c>
      <c r="H1031" s="1369"/>
      <c r="I1031" s="1053"/>
      <c r="J1031" s="1369"/>
    </row>
    <row r="1032" spans="1:10">
      <c r="A1032" s="1370">
        <v>42347</v>
      </c>
      <c r="B1032" s="1371">
        <v>76.900000000000006</v>
      </c>
      <c r="C1032" s="1372" t="s">
        <v>246</v>
      </c>
      <c r="D1032" s="1373" t="s">
        <v>429</v>
      </c>
      <c r="E1032" s="1369"/>
      <c r="G1032" s="1373">
        <v>0</v>
      </c>
      <c r="H1032" s="1369"/>
      <c r="I1032" s="1053"/>
      <c r="J1032" s="1369"/>
    </row>
    <row r="1033" spans="1:10">
      <c r="A1033" s="1370">
        <v>42347</v>
      </c>
      <c r="B1033" s="1371">
        <v>335.1</v>
      </c>
      <c r="C1033" s="1372" t="s">
        <v>246</v>
      </c>
      <c r="D1033" s="1373" t="s">
        <v>429</v>
      </c>
      <c r="E1033" s="1369"/>
      <c r="G1033" s="1373">
        <v>0</v>
      </c>
      <c r="H1033" s="1369"/>
      <c r="I1033" s="1053"/>
      <c r="J1033" s="1369"/>
    </row>
    <row r="1034" spans="1:10">
      <c r="A1034" s="1370">
        <v>42347</v>
      </c>
      <c r="B1034" s="1371">
        <v>12.5</v>
      </c>
      <c r="C1034" s="1372" t="s">
        <v>246</v>
      </c>
      <c r="D1034" s="1373" t="s">
        <v>429</v>
      </c>
      <c r="E1034" s="1369"/>
      <c r="G1034" s="1373">
        <v>0</v>
      </c>
      <c r="H1034" s="1369"/>
      <c r="I1034" s="1053"/>
      <c r="J1034" s="1369"/>
    </row>
    <row r="1035" spans="1:10">
      <c r="A1035" s="1370">
        <v>42348</v>
      </c>
      <c r="B1035" s="1371">
        <v>100</v>
      </c>
      <c r="C1035" s="1372" t="s">
        <v>1087</v>
      </c>
      <c r="D1035" s="1373" t="s">
        <v>1398</v>
      </c>
      <c r="E1035" s="1369"/>
      <c r="G1035" s="1373">
        <v>0</v>
      </c>
      <c r="H1035" s="1369"/>
      <c r="I1035" s="1053"/>
      <c r="J1035" s="1369"/>
    </row>
    <row r="1036" spans="1:10">
      <c r="A1036" s="1370">
        <v>42348</v>
      </c>
      <c r="B1036" s="1371">
        <v>40</v>
      </c>
      <c r="C1036" s="1372" t="s">
        <v>246</v>
      </c>
      <c r="D1036" s="1373" t="s">
        <v>1282</v>
      </c>
      <c r="E1036" s="1369"/>
      <c r="G1036" s="1373">
        <v>0</v>
      </c>
      <c r="H1036" s="1369"/>
      <c r="I1036" s="1053"/>
      <c r="J1036" s="1369"/>
    </row>
    <row r="1037" spans="1:10">
      <c r="A1037" s="1370">
        <v>42348</v>
      </c>
      <c r="B1037" s="1371">
        <v>230</v>
      </c>
      <c r="C1037" s="1372" t="s">
        <v>246</v>
      </c>
      <c r="D1037" s="1373" t="s">
        <v>920</v>
      </c>
      <c r="E1037" s="1369"/>
      <c r="G1037" s="1373" t="s">
        <v>339</v>
      </c>
      <c r="H1037" s="1369"/>
      <c r="I1037" s="1053"/>
      <c r="J1037" s="1369"/>
    </row>
    <row r="1038" spans="1:10">
      <c r="A1038" s="1370">
        <v>42348</v>
      </c>
      <c r="B1038" s="1371">
        <v>10</v>
      </c>
      <c r="C1038" s="1372" t="s">
        <v>246</v>
      </c>
      <c r="D1038" s="1373" t="s">
        <v>1779</v>
      </c>
      <c r="E1038" s="1369"/>
      <c r="G1038" s="1373" t="s">
        <v>339</v>
      </c>
      <c r="H1038" s="1369"/>
      <c r="I1038" s="1053"/>
      <c r="J1038" s="1369"/>
    </row>
    <row r="1039" spans="1:10">
      <c r="A1039" s="1370">
        <v>42348</v>
      </c>
      <c r="B1039" s="1371">
        <v>5</v>
      </c>
      <c r="C1039" s="1372" t="s">
        <v>246</v>
      </c>
      <c r="D1039" s="1373" t="s">
        <v>1256</v>
      </c>
      <c r="E1039" s="1369"/>
      <c r="G1039" s="1373" t="s">
        <v>339</v>
      </c>
      <c r="H1039" s="1369"/>
      <c r="I1039" s="1053"/>
      <c r="J1039" s="1369"/>
    </row>
    <row r="1040" spans="1:10">
      <c r="A1040" s="1370">
        <v>42349</v>
      </c>
      <c r="B1040" s="1371">
        <v>15</v>
      </c>
      <c r="C1040" s="1372" t="s">
        <v>246</v>
      </c>
      <c r="D1040" s="1373" t="s">
        <v>1844</v>
      </c>
      <c r="E1040" s="1369"/>
      <c r="G1040" s="1373">
        <v>0</v>
      </c>
      <c r="H1040" s="1369"/>
      <c r="I1040" s="1053"/>
      <c r="J1040" s="1369"/>
    </row>
    <row r="1041" spans="1:10">
      <c r="A1041" s="1370">
        <v>42349</v>
      </c>
      <c r="B1041" s="1371">
        <v>21293.8</v>
      </c>
      <c r="C1041" s="1372" t="s">
        <v>246</v>
      </c>
      <c r="D1041" s="1373" t="s">
        <v>1910</v>
      </c>
      <c r="E1041" s="1369"/>
      <c r="G1041" s="1373">
        <v>0</v>
      </c>
      <c r="H1041" s="1369"/>
      <c r="I1041" s="1053"/>
      <c r="J1041" s="1369"/>
    </row>
    <row r="1042" spans="1:10">
      <c r="A1042" s="1370">
        <v>42349</v>
      </c>
      <c r="B1042" s="1371">
        <v>2.5</v>
      </c>
      <c r="C1042" s="1372" t="s">
        <v>246</v>
      </c>
      <c r="D1042" s="1373" t="s">
        <v>1572</v>
      </c>
      <c r="E1042" s="1369"/>
      <c r="G1042" s="1373">
        <v>0</v>
      </c>
      <c r="H1042" s="1369"/>
      <c r="I1042" s="1053"/>
      <c r="J1042" s="1369"/>
    </row>
    <row r="1043" spans="1:10">
      <c r="A1043" s="1370">
        <v>42349</v>
      </c>
      <c r="B1043" s="1371">
        <v>10</v>
      </c>
      <c r="C1043" s="1372" t="s">
        <v>246</v>
      </c>
      <c r="D1043" s="1373" t="s">
        <v>1656</v>
      </c>
      <c r="E1043" s="1369"/>
      <c r="G1043" s="1373" t="s">
        <v>339</v>
      </c>
      <c r="H1043" s="1369"/>
      <c r="I1043" s="1053"/>
      <c r="J1043" s="1369"/>
    </row>
    <row r="1044" spans="1:10">
      <c r="A1044" s="1370">
        <v>42352</v>
      </c>
      <c r="B1044" s="1371">
        <v>35</v>
      </c>
      <c r="C1044" s="1372" t="s">
        <v>246</v>
      </c>
      <c r="D1044" s="1373" t="s">
        <v>1622</v>
      </c>
      <c r="E1044" s="1369"/>
      <c r="G1044" s="1373" t="s">
        <v>339</v>
      </c>
      <c r="H1044" s="1369"/>
      <c r="I1044" s="1053"/>
      <c r="J1044" s="1369"/>
    </row>
    <row r="1045" spans="1:10">
      <c r="A1045" s="1370">
        <v>42352</v>
      </c>
      <c r="B1045" s="1371">
        <v>10</v>
      </c>
      <c r="C1045" s="1372" t="s">
        <v>246</v>
      </c>
      <c r="D1045" s="1373" t="s">
        <v>1032</v>
      </c>
      <c r="E1045" s="1369"/>
      <c r="G1045" s="1373" t="s">
        <v>339</v>
      </c>
      <c r="H1045" s="1369"/>
      <c r="I1045" s="1053"/>
      <c r="J1045" s="1369"/>
    </row>
    <row r="1046" spans="1:10">
      <c r="A1046" s="1370">
        <v>42352</v>
      </c>
      <c r="B1046" s="1371">
        <v>524.4</v>
      </c>
      <c r="C1046" s="1372" t="s">
        <v>246</v>
      </c>
      <c r="D1046" s="1373" t="s">
        <v>1698</v>
      </c>
      <c r="E1046" s="1369"/>
      <c r="G1046" s="1373">
        <v>0</v>
      </c>
      <c r="H1046" s="1369"/>
      <c r="I1046" s="1053"/>
      <c r="J1046" s="1369"/>
    </row>
    <row r="1047" spans="1:10">
      <c r="A1047" s="1370">
        <v>42352</v>
      </c>
      <c r="B1047" s="1371">
        <v>1932.87</v>
      </c>
      <c r="C1047" s="1372" t="s">
        <v>246</v>
      </c>
      <c r="D1047" s="1373" t="s">
        <v>1911</v>
      </c>
      <c r="E1047" s="1369"/>
      <c r="G1047" s="1373">
        <v>0</v>
      </c>
      <c r="H1047" s="1369"/>
      <c r="I1047" s="1053"/>
      <c r="J1047" s="1369"/>
    </row>
    <row r="1048" spans="1:10">
      <c r="A1048" s="1370">
        <v>42353</v>
      </c>
      <c r="B1048" s="1371">
        <v>10</v>
      </c>
      <c r="C1048" s="1372" t="s">
        <v>1087</v>
      </c>
      <c r="D1048" s="1373" t="s">
        <v>1398</v>
      </c>
      <c r="E1048" s="1369"/>
      <c r="G1048" s="1373">
        <v>0</v>
      </c>
      <c r="H1048" s="1369"/>
      <c r="I1048" s="1053"/>
      <c r="J1048" s="1369"/>
    </row>
    <row r="1049" spans="1:10">
      <c r="A1049" s="1370">
        <v>42353</v>
      </c>
      <c r="B1049" s="1371">
        <v>10</v>
      </c>
      <c r="C1049" s="1372" t="s">
        <v>1087</v>
      </c>
      <c r="D1049" s="1373" t="s">
        <v>1398</v>
      </c>
      <c r="E1049" s="1369"/>
      <c r="G1049" s="1373">
        <v>0</v>
      </c>
      <c r="H1049" s="1369"/>
      <c r="I1049" s="1053"/>
      <c r="J1049" s="1369"/>
    </row>
    <row r="1050" spans="1:10">
      <c r="A1050" s="1370">
        <v>42353</v>
      </c>
      <c r="B1050" s="1371">
        <v>163.08000000000001</v>
      </c>
      <c r="C1050" s="1372" t="s">
        <v>246</v>
      </c>
      <c r="D1050" s="1373" t="s">
        <v>1288</v>
      </c>
      <c r="E1050" s="1369"/>
      <c r="G1050" s="1373">
        <v>0</v>
      </c>
      <c r="H1050" s="1369"/>
      <c r="I1050" s="1053"/>
      <c r="J1050" s="1369"/>
    </row>
    <row r="1051" spans="1:10">
      <c r="A1051" s="1370">
        <v>42353</v>
      </c>
      <c r="B1051" s="1371">
        <v>79.92</v>
      </c>
      <c r="C1051" s="1372" t="s">
        <v>246</v>
      </c>
      <c r="D1051" s="1373" t="s">
        <v>1288</v>
      </c>
      <c r="E1051" s="1369"/>
      <c r="G1051" s="1373">
        <v>0</v>
      </c>
      <c r="H1051" s="1369"/>
      <c r="I1051" s="1053"/>
      <c r="J1051" s="1369"/>
    </row>
    <row r="1052" spans="1:10">
      <c r="A1052" s="1370">
        <v>42353</v>
      </c>
      <c r="B1052" s="1371">
        <v>30</v>
      </c>
      <c r="C1052" s="1372" t="s">
        <v>246</v>
      </c>
      <c r="D1052" s="1373" t="s">
        <v>1204</v>
      </c>
      <c r="E1052" s="1369"/>
      <c r="G1052" s="1373" t="s">
        <v>339</v>
      </c>
      <c r="H1052" s="1369"/>
      <c r="I1052" s="1053"/>
      <c r="J1052" s="1369"/>
    </row>
    <row r="1053" spans="1:10">
      <c r="A1053" s="1370">
        <v>42353</v>
      </c>
      <c r="B1053" s="1371">
        <v>10</v>
      </c>
      <c r="C1053" s="1372" t="s">
        <v>246</v>
      </c>
      <c r="D1053" s="1373" t="s">
        <v>1801</v>
      </c>
      <c r="E1053" s="1369"/>
      <c r="G1053" s="1373" t="s">
        <v>339</v>
      </c>
      <c r="H1053" s="1369"/>
      <c r="I1053" s="1053"/>
      <c r="J1053" s="1369"/>
    </row>
    <row r="1054" spans="1:10">
      <c r="A1054" s="1370">
        <v>42353</v>
      </c>
      <c r="B1054" s="1371">
        <v>5</v>
      </c>
      <c r="C1054" s="1372" t="s">
        <v>246</v>
      </c>
      <c r="D1054" s="1373" t="s">
        <v>968</v>
      </c>
      <c r="E1054" s="1369"/>
      <c r="G1054" s="1373" t="s">
        <v>339</v>
      </c>
      <c r="H1054" s="1369"/>
      <c r="I1054" s="1053"/>
      <c r="J1054" s="1369"/>
    </row>
    <row r="1055" spans="1:10">
      <c r="A1055" s="1370">
        <v>42353</v>
      </c>
      <c r="B1055" s="1371">
        <v>34.44</v>
      </c>
      <c r="C1055" s="1372" t="s">
        <v>246</v>
      </c>
      <c r="D1055" s="1373" t="s">
        <v>1863</v>
      </c>
      <c r="E1055" s="1369"/>
      <c r="G1055" s="1373">
        <v>0</v>
      </c>
      <c r="H1055" s="1369"/>
      <c r="I1055" s="1053"/>
      <c r="J1055" s="1369"/>
    </row>
    <row r="1056" spans="1:10">
      <c r="A1056" s="1370">
        <v>42353</v>
      </c>
      <c r="B1056" s="1371">
        <v>8.06</v>
      </c>
      <c r="C1056" s="1372" t="s">
        <v>246</v>
      </c>
      <c r="D1056" s="1373" t="s">
        <v>1716</v>
      </c>
      <c r="E1056" s="1369"/>
      <c r="G1056" s="1373">
        <v>0</v>
      </c>
      <c r="H1056" s="1369"/>
      <c r="I1056" s="1053"/>
      <c r="J1056" s="1369"/>
    </row>
    <row r="1057" spans="1:10">
      <c r="A1057" s="1370">
        <v>42353</v>
      </c>
      <c r="B1057" s="1371">
        <v>200</v>
      </c>
      <c r="C1057" s="1372" t="s">
        <v>246</v>
      </c>
      <c r="D1057" s="1373" t="s">
        <v>1406</v>
      </c>
      <c r="E1057" s="1369"/>
      <c r="G1057" s="1373" t="s">
        <v>339</v>
      </c>
      <c r="H1057" s="1369"/>
      <c r="I1057" s="1053"/>
      <c r="J1057" s="1369"/>
    </row>
    <row r="1058" spans="1:10">
      <c r="A1058" s="1370">
        <v>42353</v>
      </c>
      <c r="B1058" s="1371">
        <v>100</v>
      </c>
      <c r="C1058" s="1372" t="s">
        <v>246</v>
      </c>
      <c r="D1058" s="1373" t="s">
        <v>292</v>
      </c>
      <c r="E1058" s="1369"/>
      <c r="G1058" s="1373" t="s">
        <v>339</v>
      </c>
      <c r="H1058" s="1369"/>
      <c r="I1058" s="1053"/>
      <c r="J1058" s="1369"/>
    </row>
    <row r="1059" spans="1:10">
      <c r="A1059" s="1370">
        <v>42353</v>
      </c>
      <c r="B1059" s="1371">
        <v>100</v>
      </c>
      <c r="C1059" s="1372" t="s">
        <v>246</v>
      </c>
      <c r="D1059" s="1373" t="s">
        <v>1719</v>
      </c>
      <c r="E1059" s="1369"/>
      <c r="G1059" s="1373" t="s">
        <v>339</v>
      </c>
      <c r="H1059" s="1369"/>
      <c r="I1059" s="1053"/>
      <c r="J1059" s="1369"/>
    </row>
    <row r="1060" spans="1:10">
      <c r="A1060" s="1370">
        <v>42353</v>
      </c>
      <c r="B1060" s="1371">
        <v>100</v>
      </c>
      <c r="C1060" s="1372" t="s">
        <v>246</v>
      </c>
      <c r="D1060" s="1373" t="s">
        <v>450</v>
      </c>
      <c r="E1060" s="1369"/>
      <c r="G1060" s="1373" t="s">
        <v>339</v>
      </c>
      <c r="H1060" s="1369"/>
      <c r="I1060" s="1053"/>
      <c r="J1060" s="1369"/>
    </row>
    <row r="1061" spans="1:10">
      <c r="A1061" s="1370">
        <v>42353</v>
      </c>
      <c r="B1061" s="1371">
        <v>10</v>
      </c>
      <c r="C1061" s="1372" t="s">
        <v>246</v>
      </c>
      <c r="D1061" s="1373" t="s">
        <v>1467</v>
      </c>
      <c r="E1061" s="1369"/>
      <c r="G1061" s="1373" t="s">
        <v>339</v>
      </c>
      <c r="H1061" s="1369"/>
      <c r="I1061" s="1053"/>
      <c r="J1061" s="1369"/>
    </row>
    <row r="1062" spans="1:10">
      <c r="A1062" s="1370">
        <v>42353</v>
      </c>
      <c r="B1062" s="1371">
        <v>40</v>
      </c>
      <c r="C1062" s="1372" t="s">
        <v>246</v>
      </c>
      <c r="D1062" s="1373" t="s">
        <v>1405</v>
      </c>
      <c r="E1062" s="1369"/>
      <c r="G1062" s="1373">
        <v>0</v>
      </c>
      <c r="H1062" s="1369"/>
      <c r="I1062" s="1053"/>
      <c r="J1062" s="1369"/>
    </row>
    <row r="1063" spans="1:10">
      <c r="A1063" s="1370">
        <v>42353</v>
      </c>
      <c r="B1063" s="1371">
        <v>10</v>
      </c>
      <c r="C1063" s="1372" t="s">
        <v>246</v>
      </c>
      <c r="D1063" s="1373" t="s">
        <v>1616</v>
      </c>
      <c r="E1063" s="1369"/>
      <c r="G1063" s="1373" t="s">
        <v>339</v>
      </c>
      <c r="H1063" s="1369"/>
      <c r="I1063" s="1053"/>
      <c r="J1063" s="1369"/>
    </row>
    <row r="1064" spans="1:10">
      <c r="A1064" s="1370">
        <v>42353</v>
      </c>
      <c r="B1064" s="1371">
        <v>12.5</v>
      </c>
      <c r="C1064" s="1372" t="s">
        <v>246</v>
      </c>
      <c r="D1064" s="1373" t="s">
        <v>1717</v>
      </c>
      <c r="E1064" s="1369"/>
      <c r="G1064" s="1373" t="s">
        <v>339</v>
      </c>
      <c r="H1064" s="1369"/>
      <c r="I1064" s="1053"/>
      <c r="J1064" s="1369"/>
    </row>
    <row r="1065" spans="1:10">
      <c r="A1065" s="1370">
        <v>42353</v>
      </c>
      <c r="B1065" s="1371">
        <v>200</v>
      </c>
      <c r="C1065" s="1372" t="s">
        <v>246</v>
      </c>
      <c r="D1065" s="1373" t="s">
        <v>1339</v>
      </c>
      <c r="E1065" s="1369"/>
      <c r="G1065" s="1373">
        <v>0</v>
      </c>
      <c r="H1065" s="1369"/>
      <c r="I1065" s="1053"/>
      <c r="J1065" s="1369"/>
    </row>
    <row r="1066" spans="1:10">
      <c r="A1066" s="1370">
        <v>42353</v>
      </c>
      <c r="B1066" s="1371">
        <v>100</v>
      </c>
      <c r="C1066" s="1372" t="s">
        <v>246</v>
      </c>
      <c r="D1066" s="1373" t="s">
        <v>1381</v>
      </c>
      <c r="E1066" s="1369"/>
      <c r="G1066" s="1373" t="s">
        <v>339</v>
      </c>
      <c r="H1066" s="1369"/>
      <c r="I1066" s="1053"/>
      <c r="J1066" s="1369"/>
    </row>
    <row r="1067" spans="1:10">
      <c r="A1067" s="1370">
        <v>42354</v>
      </c>
      <c r="B1067" s="1371">
        <v>55</v>
      </c>
      <c r="C1067" s="1372" t="s">
        <v>1087</v>
      </c>
      <c r="D1067" s="1373" t="s">
        <v>1398</v>
      </c>
      <c r="E1067" s="1369"/>
      <c r="G1067" s="1373">
        <v>0</v>
      </c>
      <c r="H1067" s="1369"/>
      <c r="I1067" s="1053"/>
      <c r="J1067" s="1369"/>
    </row>
    <row r="1068" spans="1:10">
      <c r="A1068" s="1370">
        <v>42354</v>
      </c>
      <c r="B1068" s="1371">
        <v>20</v>
      </c>
      <c r="C1068" s="1372" t="s">
        <v>1087</v>
      </c>
      <c r="D1068" s="1373" t="s">
        <v>1092</v>
      </c>
      <c r="E1068" s="1369"/>
      <c r="G1068" s="1373">
        <v>0</v>
      </c>
      <c r="H1068" s="1369"/>
      <c r="I1068" s="1053"/>
      <c r="J1068" s="1369"/>
    </row>
    <row r="1069" spans="1:10">
      <c r="A1069" s="1370">
        <v>42354</v>
      </c>
      <c r="B1069" s="1371">
        <v>5</v>
      </c>
      <c r="C1069" s="1372" t="s">
        <v>246</v>
      </c>
      <c r="D1069" s="1373" t="s">
        <v>1836</v>
      </c>
      <c r="E1069" s="1369"/>
      <c r="G1069" s="1373" t="s">
        <v>339</v>
      </c>
      <c r="H1069" s="1369"/>
      <c r="I1069" s="1053"/>
      <c r="J1069" s="1369"/>
    </row>
    <row r="1070" spans="1:10">
      <c r="A1070" s="1370">
        <v>42354</v>
      </c>
      <c r="B1070" s="1371">
        <v>50</v>
      </c>
      <c r="C1070" s="1372" t="s">
        <v>246</v>
      </c>
      <c r="D1070" s="1373" t="s">
        <v>1568</v>
      </c>
      <c r="E1070" s="1369"/>
      <c r="G1070" s="1373">
        <v>0</v>
      </c>
      <c r="H1070" s="1369"/>
      <c r="I1070" s="1053"/>
      <c r="J1070" s="1369"/>
    </row>
    <row r="1071" spans="1:10">
      <c r="A1071" s="1370">
        <v>42354</v>
      </c>
      <c r="B1071" s="1371">
        <v>10</v>
      </c>
      <c r="C1071" s="1372" t="s">
        <v>246</v>
      </c>
      <c r="D1071" s="1373" t="s">
        <v>1581</v>
      </c>
      <c r="E1071" s="1369"/>
      <c r="G1071" s="1373" t="s">
        <v>339</v>
      </c>
      <c r="H1071" s="1369"/>
      <c r="I1071" s="1053"/>
      <c r="J1071" s="1369"/>
    </row>
    <row r="1072" spans="1:10">
      <c r="A1072" s="1370">
        <v>42355</v>
      </c>
      <c r="B1072" s="1371">
        <v>500</v>
      </c>
      <c r="C1072" s="1372">
        <v>103895</v>
      </c>
      <c r="D1072" s="1373" t="s">
        <v>1912</v>
      </c>
      <c r="E1072" s="1369"/>
      <c r="G1072" s="1373">
        <v>0</v>
      </c>
      <c r="H1072" s="1369"/>
      <c r="I1072" s="1053"/>
      <c r="J1072" s="1369"/>
    </row>
    <row r="1073" spans="1:10">
      <c r="A1073" s="1370">
        <v>42355</v>
      </c>
      <c r="B1073" s="1371">
        <v>100</v>
      </c>
      <c r="C1073" s="1372" t="s">
        <v>1439</v>
      </c>
      <c r="D1073" s="1373" t="s">
        <v>1913</v>
      </c>
      <c r="E1073" s="1369"/>
      <c r="G1073" s="1373">
        <v>0</v>
      </c>
      <c r="H1073" s="1369"/>
      <c r="I1073" s="1053"/>
      <c r="J1073" s="1369"/>
    </row>
    <row r="1074" spans="1:10">
      <c r="A1074" s="1370">
        <v>42355</v>
      </c>
      <c r="B1074" s="1371">
        <v>15</v>
      </c>
      <c r="C1074" s="1372" t="s">
        <v>1087</v>
      </c>
      <c r="D1074" s="1373" t="s">
        <v>1361</v>
      </c>
      <c r="E1074" s="1369"/>
      <c r="G1074" s="1373">
        <v>0</v>
      </c>
      <c r="H1074" s="1369"/>
      <c r="I1074" s="1053"/>
      <c r="J1074" s="1369"/>
    </row>
    <row r="1075" spans="1:10">
      <c r="A1075" s="1370">
        <v>42355</v>
      </c>
      <c r="B1075" s="1371">
        <v>199686</v>
      </c>
      <c r="C1075" s="1372" t="s">
        <v>246</v>
      </c>
      <c r="D1075" s="1373" t="s">
        <v>1244</v>
      </c>
      <c r="E1075" s="1369"/>
      <c r="G1075" s="1373">
        <v>0</v>
      </c>
      <c r="H1075" s="1369"/>
      <c r="I1075" s="1053"/>
      <c r="J1075" s="1369"/>
    </row>
    <row r="1076" spans="1:10">
      <c r="A1076" s="1370">
        <v>42355</v>
      </c>
      <c r="B1076" s="1371">
        <v>140</v>
      </c>
      <c r="C1076" s="1372" t="s">
        <v>246</v>
      </c>
      <c r="D1076" s="1373" t="s">
        <v>1044</v>
      </c>
      <c r="E1076" s="1369"/>
      <c r="G1076" s="1373">
        <v>0</v>
      </c>
      <c r="H1076" s="1369"/>
      <c r="I1076" s="1053"/>
      <c r="J1076" s="1369"/>
    </row>
    <row r="1077" spans="1:10">
      <c r="A1077" s="1370">
        <v>42355</v>
      </c>
      <c r="B1077" s="1371">
        <v>100</v>
      </c>
      <c r="C1077" s="1372" t="s">
        <v>246</v>
      </c>
      <c r="D1077" s="1373" t="s">
        <v>327</v>
      </c>
      <c r="E1077" s="1369"/>
      <c r="G1077" s="1373" t="s">
        <v>339</v>
      </c>
      <c r="H1077" s="1369"/>
      <c r="I1077" s="1053"/>
      <c r="J1077" s="1369"/>
    </row>
    <row r="1078" spans="1:10">
      <c r="A1078" s="1370">
        <v>42356</v>
      </c>
      <c r="B1078" s="1371">
        <v>2</v>
      </c>
      <c r="C1078" s="1372" t="s">
        <v>246</v>
      </c>
      <c r="D1078" s="1373" t="s">
        <v>1844</v>
      </c>
      <c r="E1078" s="1369"/>
      <c r="G1078" s="1373">
        <v>0</v>
      </c>
      <c r="H1078" s="1369"/>
      <c r="I1078" s="1053"/>
      <c r="J1078" s="1369"/>
    </row>
    <row r="1079" spans="1:10">
      <c r="A1079" s="1370">
        <v>42356</v>
      </c>
      <c r="B1079" s="1371">
        <v>120</v>
      </c>
      <c r="C1079" s="1372" t="s">
        <v>246</v>
      </c>
      <c r="D1079" s="1373" t="s">
        <v>784</v>
      </c>
      <c r="E1079" s="1369"/>
      <c r="G1079" s="1373" t="s">
        <v>339</v>
      </c>
      <c r="H1079" s="1369"/>
      <c r="I1079" s="1053"/>
      <c r="J1079" s="1369"/>
    </row>
    <row r="1080" spans="1:10">
      <c r="A1080" s="1370">
        <v>42356</v>
      </c>
      <c r="B1080" s="1371">
        <v>2.5</v>
      </c>
      <c r="C1080" s="1372" t="s">
        <v>246</v>
      </c>
      <c r="D1080" s="1373" t="s">
        <v>1572</v>
      </c>
      <c r="E1080" s="1369"/>
      <c r="G1080" s="1373">
        <v>0</v>
      </c>
      <c r="H1080" s="1369"/>
      <c r="I1080" s="1053"/>
      <c r="J1080" s="1369"/>
    </row>
    <row r="1081" spans="1:10">
      <c r="A1081" s="1370">
        <v>42356</v>
      </c>
      <c r="B1081" s="1371">
        <v>26.52</v>
      </c>
      <c r="C1081" s="1372" t="s">
        <v>1087</v>
      </c>
      <c r="D1081" s="1373" t="s">
        <v>1398</v>
      </c>
      <c r="E1081" s="1369"/>
      <c r="G1081" s="1373">
        <v>0</v>
      </c>
      <c r="H1081" s="1369"/>
      <c r="I1081" s="1053"/>
      <c r="J1081" s="1369"/>
    </row>
    <row r="1082" spans="1:10">
      <c r="A1082" s="1370">
        <v>42356</v>
      </c>
      <c r="B1082" s="1371">
        <v>20</v>
      </c>
      <c r="C1082" s="1372" t="s">
        <v>1087</v>
      </c>
      <c r="D1082" s="1373" t="s">
        <v>1098</v>
      </c>
      <c r="E1082" s="1369"/>
      <c r="G1082" s="1373">
        <v>0</v>
      </c>
      <c r="H1082" s="1369"/>
      <c r="I1082" s="1053"/>
      <c r="J1082" s="1369"/>
    </row>
    <row r="1083" spans="1:10">
      <c r="A1083" s="1370">
        <v>42356</v>
      </c>
      <c r="B1083" s="1371">
        <v>1500</v>
      </c>
      <c r="C1083" s="1372" t="s">
        <v>1087</v>
      </c>
      <c r="D1083" s="1373" t="s">
        <v>1903</v>
      </c>
      <c r="E1083" s="1369"/>
      <c r="G1083" s="1373">
        <v>0</v>
      </c>
      <c r="H1083" s="1369"/>
      <c r="I1083" s="1053"/>
      <c r="J1083" s="1369"/>
    </row>
    <row r="1084" spans="1:10">
      <c r="A1084" s="1370">
        <v>42359</v>
      </c>
      <c r="B1084" s="1371">
        <v>40</v>
      </c>
      <c r="C1084" s="1372" t="s">
        <v>246</v>
      </c>
      <c r="D1084" s="1373" t="s">
        <v>400</v>
      </c>
      <c r="E1084" s="1369"/>
      <c r="G1084" s="1373" t="s">
        <v>339</v>
      </c>
      <c r="H1084" s="1369"/>
      <c r="I1084" s="1053"/>
      <c r="J1084" s="1369"/>
    </row>
    <row r="1085" spans="1:10">
      <c r="A1085" s="1370">
        <v>42359</v>
      </c>
      <c r="B1085" s="1371">
        <v>254</v>
      </c>
      <c r="C1085" s="1372" t="s">
        <v>246</v>
      </c>
      <c r="D1085" s="1373" t="s">
        <v>1837</v>
      </c>
      <c r="E1085" s="1369"/>
      <c r="G1085" s="1373">
        <v>0</v>
      </c>
      <c r="H1085" s="1369"/>
      <c r="I1085" s="1053"/>
      <c r="J1085" s="1369"/>
    </row>
    <row r="1086" spans="1:10">
      <c r="A1086" s="1370">
        <v>42359</v>
      </c>
      <c r="B1086" s="1371">
        <v>20</v>
      </c>
      <c r="C1086" s="1372" t="s">
        <v>246</v>
      </c>
      <c r="D1086" s="1373" t="s">
        <v>1846</v>
      </c>
      <c r="E1086" s="1369"/>
      <c r="G1086" s="1373">
        <v>0</v>
      </c>
      <c r="H1086" s="1369"/>
      <c r="I1086" s="1053"/>
      <c r="J1086" s="1369"/>
    </row>
    <row r="1087" spans="1:10">
      <c r="A1087" s="1370">
        <v>42359</v>
      </c>
      <c r="B1087" s="1371">
        <v>5</v>
      </c>
      <c r="C1087" s="1372" t="s">
        <v>246</v>
      </c>
      <c r="D1087" s="1373" t="s">
        <v>773</v>
      </c>
      <c r="E1087" s="1369"/>
      <c r="G1087" s="1373">
        <v>0</v>
      </c>
      <c r="H1087" s="1369"/>
      <c r="I1087" s="1053"/>
      <c r="J1087" s="1369"/>
    </row>
    <row r="1088" spans="1:10">
      <c r="A1088" s="1370">
        <v>42359</v>
      </c>
      <c r="B1088" s="1371">
        <v>10</v>
      </c>
      <c r="C1088" s="1372" t="s">
        <v>246</v>
      </c>
      <c r="D1088" s="1373" t="s">
        <v>1620</v>
      </c>
      <c r="E1088" s="1369"/>
      <c r="G1088" s="1373" t="s">
        <v>339</v>
      </c>
      <c r="H1088" s="1369"/>
      <c r="I1088" s="1053"/>
      <c r="J1088" s="1369"/>
    </row>
    <row r="1089" spans="1:10">
      <c r="A1089" s="1370">
        <v>42359</v>
      </c>
      <c r="B1089" s="1371">
        <v>100</v>
      </c>
      <c r="C1089" s="1372" t="s">
        <v>246</v>
      </c>
      <c r="D1089" s="1373" t="s">
        <v>1262</v>
      </c>
      <c r="E1089" s="1369"/>
      <c r="G1089" s="1373" t="s">
        <v>339</v>
      </c>
      <c r="H1089" s="1369"/>
      <c r="I1089" s="1053"/>
      <c r="J1089" s="1369"/>
    </row>
    <row r="1090" spans="1:10">
      <c r="A1090" s="1370">
        <v>42359</v>
      </c>
      <c r="B1090" s="1371">
        <v>5039.1400000000003</v>
      </c>
      <c r="C1090" s="1372" t="s">
        <v>246</v>
      </c>
      <c r="D1090" s="1373" t="s">
        <v>1914</v>
      </c>
      <c r="E1090" s="1369"/>
      <c r="G1090" s="1373">
        <v>0</v>
      </c>
      <c r="H1090" s="1369"/>
      <c r="I1090" s="1053"/>
      <c r="J1090" s="1369"/>
    </row>
    <row r="1091" spans="1:10">
      <c r="A1091" s="1370">
        <v>42360</v>
      </c>
      <c r="B1091" s="1371">
        <v>25</v>
      </c>
      <c r="C1091" s="1372" t="s">
        <v>246</v>
      </c>
      <c r="D1091" s="1373" t="s">
        <v>1726</v>
      </c>
      <c r="E1091" s="1369"/>
      <c r="G1091" s="1373" t="s">
        <v>339</v>
      </c>
      <c r="H1091" s="1369"/>
      <c r="I1091" s="1053"/>
      <c r="J1091" s="1369"/>
    </row>
    <row r="1092" spans="1:10">
      <c r="A1092" s="1370">
        <v>42360</v>
      </c>
      <c r="B1092" s="1371">
        <v>266</v>
      </c>
      <c r="C1092" s="1372" t="s">
        <v>246</v>
      </c>
      <c r="D1092" s="1373" t="s">
        <v>355</v>
      </c>
      <c r="E1092" s="1369"/>
      <c r="G1092" s="1373" t="s">
        <v>339</v>
      </c>
      <c r="H1092" s="1369"/>
      <c r="I1092" s="1053"/>
      <c r="J1092" s="1369"/>
    </row>
    <row r="1093" spans="1:10">
      <c r="A1093" s="1370">
        <v>42360</v>
      </c>
      <c r="B1093" s="1371">
        <v>300</v>
      </c>
      <c r="C1093" s="1372" t="s">
        <v>246</v>
      </c>
      <c r="D1093" s="1373" t="s">
        <v>1532</v>
      </c>
      <c r="E1093" s="1369"/>
      <c r="G1093" s="1373">
        <v>0</v>
      </c>
      <c r="H1093" s="1369"/>
      <c r="I1093" s="1053"/>
      <c r="J1093" s="1369"/>
    </row>
    <row r="1094" spans="1:10">
      <c r="A1094" s="1370">
        <v>42360</v>
      </c>
      <c r="B1094" s="1371">
        <v>227</v>
      </c>
      <c r="C1094" s="1372" t="s">
        <v>246</v>
      </c>
      <c r="D1094" s="1373" t="s">
        <v>355</v>
      </c>
      <c r="E1094" s="1369"/>
      <c r="G1094" s="1373" t="s">
        <v>339</v>
      </c>
      <c r="H1094" s="1369"/>
      <c r="I1094" s="1053"/>
      <c r="J1094" s="1369"/>
    </row>
    <row r="1095" spans="1:10">
      <c r="A1095" s="1370">
        <v>42361</v>
      </c>
      <c r="B1095" s="1371">
        <v>650</v>
      </c>
      <c r="C1095" s="1372" t="s">
        <v>246</v>
      </c>
      <c r="D1095" s="1373" t="s">
        <v>1288</v>
      </c>
      <c r="E1095" s="1369"/>
      <c r="G1095" s="1373">
        <v>0</v>
      </c>
      <c r="H1095" s="1369"/>
      <c r="I1095" s="1053"/>
      <c r="J1095" s="1369"/>
    </row>
    <row r="1096" spans="1:10">
      <c r="A1096" s="1370">
        <v>42367</v>
      </c>
      <c r="B1096" s="1371">
        <v>40</v>
      </c>
      <c r="C1096" s="1372" t="s">
        <v>1087</v>
      </c>
      <c r="D1096" s="1373" t="s">
        <v>1757</v>
      </c>
      <c r="E1096" s="1369"/>
      <c r="G1096" s="1373">
        <v>0</v>
      </c>
      <c r="H1096" s="1369"/>
      <c r="I1096" s="1053"/>
      <c r="J1096" s="1369"/>
    </row>
    <row r="1097" spans="1:10">
      <c r="A1097" s="1370">
        <v>42367</v>
      </c>
      <c r="B1097" s="1371">
        <v>4511.46</v>
      </c>
      <c r="C1097" s="1372" t="s">
        <v>246</v>
      </c>
      <c r="D1097" s="1373" t="s">
        <v>269</v>
      </c>
      <c r="E1097" s="1369"/>
      <c r="G1097" s="1373">
        <v>0</v>
      </c>
      <c r="H1097" s="1369"/>
      <c r="I1097" s="1053"/>
      <c r="J1097" s="1369"/>
    </row>
    <row r="1098" spans="1:10">
      <c r="A1098" s="1370">
        <v>42367</v>
      </c>
      <c r="B1098" s="1371">
        <v>30</v>
      </c>
      <c r="C1098" s="1372" t="s">
        <v>246</v>
      </c>
      <c r="D1098" s="1373" t="s">
        <v>1671</v>
      </c>
      <c r="E1098" s="1369"/>
      <c r="G1098" s="1373" t="s">
        <v>339</v>
      </c>
      <c r="H1098" s="1369"/>
      <c r="I1098" s="1053"/>
      <c r="J1098" s="1369"/>
    </row>
    <row r="1099" spans="1:10">
      <c r="A1099" s="1370">
        <v>42367</v>
      </c>
      <c r="B1099" s="1371">
        <v>3480.27</v>
      </c>
      <c r="C1099" s="1372" t="s">
        <v>246</v>
      </c>
      <c r="D1099" s="1373" t="s">
        <v>1938</v>
      </c>
      <c r="E1099" s="1369"/>
      <c r="G1099" s="1373">
        <v>0</v>
      </c>
      <c r="H1099" s="1369"/>
      <c r="I1099" s="1053"/>
      <c r="J1099" s="1369"/>
    </row>
    <row r="1100" spans="1:10">
      <c r="A1100" s="1370">
        <v>42367</v>
      </c>
      <c r="B1100" s="1371">
        <v>10</v>
      </c>
      <c r="C1100" s="1372" t="s">
        <v>246</v>
      </c>
      <c r="D1100" s="1373" t="s">
        <v>1630</v>
      </c>
      <c r="E1100" s="1369"/>
      <c r="G1100" s="1373" t="s">
        <v>339</v>
      </c>
      <c r="H1100" s="1369"/>
      <c r="I1100" s="1053"/>
      <c r="J1100" s="1369"/>
    </row>
    <row r="1101" spans="1:10">
      <c r="A1101" s="1370">
        <v>42367</v>
      </c>
      <c r="B1101" s="1371">
        <v>50</v>
      </c>
      <c r="C1101" s="1372" t="s">
        <v>246</v>
      </c>
      <c r="D1101" s="1373" t="s">
        <v>1447</v>
      </c>
      <c r="E1101" s="1369"/>
      <c r="G1101" s="1373" t="s">
        <v>339</v>
      </c>
      <c r="H1101" s="1369"/>
      <c r="I1101" s="1053"/>
      <c r="J1101" s="1369"/>
    </row>
    <row r="1102" spans="1:10">
      <c r="A1102" s="1370">
        <v>42367</v>
      </c>
      <c r="B1102" s="1371">
        <v>5</v>
      </c>
      <c r="C1102" s="1372" t="s">
        <v>246</v>
      </c>
      <c r="D1102" s="1373" t="s">
        <v>1390</v>
      </c>
      <c r="E1102" s="1369"/>
      <c r="G1102" s="1373" t="s">
        <v>339</v>
      </c>
      <c r="H1102" s="1369"/>
      <c r="I1102" s="1053"/>
      <c r="J1102" s="1369"/>
    </row>
    <row r="1103" spans="1:10">
      <c r="A1103" s="1370">
        <v>42367</v>
      </c>
      <c r="B1103" s="1371">
        <v>42</v>
      </c>
      <c r="C1103" s="1372" t="s">
        <v>246</v>
      </c>
      <c r="D1103" s="1373" t="s">
        <v>1352</v>
      </c>
      <c r="E1103" s="1369"/>
      <c r="G1103" s="1373">
        <v>0</v>
      </c>
      <c r="H1103" s="1369"/>
      <c r="I1103" s="1053"/>
      <c r="J1103" s="1369"/>
    </row>
    <row r="1104" spans="1:10">
      <c r="A1104" s="1370">
        <v>42367</v>
      </c>
      <c r="B1104" s="1371">
        <v>50</v>
      </c>
      <c r="C1104" s="1372" t="s">
        <v>246</v>
      </c>
      <c r="D1104" s="1373" t="s">
        <v>1017</v>
      </c>
      <c r="E1104" s="1369"/>
      <c r="G1104" s="1373" t="s">
        <v>339</v>
      </c>
      <c r="H1104" s="1369"/>
      <c r="I1104" s="1053"/>
      <c r="J1104" s="1369"/>
    </row>
    <row r="1105" spans="1:10">
      <c r="A1105" s="1370">
        <v>42367</v>
      </c>
      <c r="B1105" s="1371">
        <v>2.5</v>
      </c>
      <c r="C1105" s="1372" t="s">
        <v>246</v>
      </c>
      <c r="D1105" s="1373" t="s">
        <v>1572</v>
      </c>
      <c r="E1105" s="1369"/>
      <c r="G1105" s="1373">
        <v>0</v>
      </c>
      <c r="H1105" s="1369"/>
      <c r="I1105" s="1053"/>
      <c r="J1105" s="1369"/>
    </row>
    <row r="1106" spans="1:10">
      <c r="A1106" s="1370">
        <v>42367</v>
      </c>
      <c r="B1106" s="1371">
        <v>3</v>
      </c>
      <c r="C1106" s="1372" t="s">
        <v>246</v>
      </c>
      <c r="D1106" s="1373" t="s">
        <v>1847</v>
      </c>
      <c r="E1106" s="1369"/>
      <c r="G1106" s="1373">
        <v>0</v>
      </c>
      <c r="H1106" s="1369"/>
      <c r="I1106" s="1053"/>
      <c r="J1106" s="1369"/>
    </row>
    <row r="1107" spans="1:10">
      <c r="A1107" s="1370">
        <v>42367</v>
      </c>
      <c r="B1107" s="1371">
        <v>10</v>
      </c>
      <c r="C1107" s="1372" t="s">
        <v>246</v>
      </c>
      <c r="D1107" s="1373" t="s">
        <v>302</v>
      </c>
      <c r="E1107" s="1369"/>
      <c r="G1107" s="1373">
        <v>0</v>
      </c>
      <c r="H1107" s="1369"/>
      <c r="I1107" s="1053"/>
      <c r="J1107" s="1369"/>
    </row>
    <row r="1108" spans="1:10">
      <c r="A1108" s="1370">
        <v>42367</v>
      </c>
      <c r="B1108" s="1371">
        <v>145</v>
      </c>
      <c r="C1108" s="1372" t="s">
        <v>246</v>
      </c>
      <c r="D1108" s="1373" t="s">
        <v>1789</v>
      </c>
      <c r="E1108" s="1369"/>
      <c r="G1108" s="1373">
        <v>0</v>
      </c>
      <c r="H1108" s="1369"/>
      <c r="I1108" s="1053"/>
      <c r="J1108" s="1369"/>
    </row>
    <row r="1109" spans="1:10">
      <c r="A1109" s="1370">
        <v>42367</v>
      </c>
      <c r="B1109" s="1371">
        <v>60</v>
      </c>
      <c r="C1109" s="1372" t="s">
        <v>246</v>
      </c>
      <c r="D1109" s="1373" t="s">
        <v>1309</v>
      </c>
      <c r="E1109" s="1369"/>
      <c r="G1109" s="1373" t="s">
        <v>339</v>
      </c>
      <c r="H1109" s="1369"/>
      <c r="I1109" s="1053"/>
      <c r="J1109" s="1369"/>
    </row>
    <row r="1110" spans="1:10">
      <c r="A1110" s="1370">
        <v>42367</v>
      </c>
      <c r="B1110" s="1371">
        <v>3</v>
      </c>
      <c r="C1110" s="1372" t="s">
        <v>246</v>
      </c>
      <c r="D1110" s="1373" t="s">
        <v>1004</v>
      </c>
      <c r="E1110" s="1369"/>
      <c r="G1110" s="1373">
        <v>0</v>
      </c>
      <c r="H1110" s="1369"/>
      <c r="I1110" s="1053"/>
      <c r="J1110" s="1369"/>
    </row>
    <row r="1111" spans="1:10">
      <c r="A1111" s="1370">
        <v>42367</v>
      </c>
      <c r="B1111" s="1371">
        <v>25</v>
      </c>
      <c r="C1111" s="1372" t="s">
        <v>246</v>
      </c>
      <c r="D1111" s="1373" t="s">
        <v>1700</v>
      </c>
      <c r="E1111" s="1369"/>
      <c r="G1111" s="1373" t="s">
        <v>339</v>
      </c>
      <c r="H1111" s="1369"/>
      <c r="I1111" s="1053"/>
      <c r="J1111" s="1369"/>
    </row>
    <row r="1112" spans="1:10">
      <c r="A1112" s="1370">
        <v>42368</v>
      </c>
      <c r="B1112" s="1371">
        <v>22.73</v>
      </c>
      <c r="C1112" s="1372" t="s">
        <v>246</v>
      </c>
      <c r="D1112" s="1373" t="s">
        <v>1654</v>
      </c>
      <c r="E1112" s="1369"/>
      <c r="G1112" s="1373">
        <v>0</v>
      </c>
      <c r="H1112" s="1369"/>
      <c r="I1112" s="1053"/>
      <c r="J1112" s="1369"/>
    </row>
    <row r="1113" spans="1:10">
      <c r="A1113" s="1370">
        <v>42368</v>
      </c>
      <c r="B1113" s="1371">
        <v>25</v>
      </c>
      <c r="C1113" s="1372" t="s">
        <v>246</v>
      </c>
      <c r="D1113" s="1373" t="s">
        <v>1668</v>
      </c>
      <c r="E1113" s="1369"/>
      <c r="G1113" s="1373" t="s">
        <v>339</v>
      </c>
      <c r="H1113" s="1369"/>
      <c r="I1113" s="1053"/>
      <c r="J1113" s="1369"/>
    </row>
    <row r="1114" spans="1:10">
      <c r="A1114" s="1370">
        <v>42368</v>
      </c>
      <c r="B1114" s="1371">
        <v>180</v>
      </c>
      <c r="C1114" s="1372" t="s">
        <v>246</v>
      </c>
      <c r="D1114" s="1373" t="s">
        <v>287</v>
      </c>
      <c r="E1114" s="1369"/>
      <c r="G1114" s="1373" t="s">
        <v>339</v>
      </c>
      <c r="H1114" s="1369"/>
      <c r="I1114" s="1053"/>
      <c r="J1114" s="1369"/>
    </row>
    <row r="1115" spans="1:10">
      <c r="A1115" s="1370">
        <v>42368</v>
      </c>
      <c r="B1115" s="1371">
        <v>2236.2199999999998</v>
      </c>
      <c r="C1115" s="1372" t="s">
        <v>246</v>
      </c>
      <c r="D1115" s="1373" t="s">
        <v>1916</v>
      </c>
      <c r="E1115" s="1369"/>
      <c r="G1115" s="1373">
        <v>0</v>
      </c>
      <c r="H1115" s="1369"/>
      <c r="I1115" s="1053"/>
      <c r="J1115" s="1369"/>
    </row>
    <row r="1116" spans="1:10">
      <c r="A1116" s="1370">
        <v>42369</v>
      </c>
      <c r="B1116" s="1371">
        <v>500</v>
      </c>
      <c r="C1116" s="1372" t="s">
        <v>1087</v>
      </c>
      <c r="D1116" s="1373" t="s">
        <v>1917</v>
      </c>
      <c r="E1116" s="1369"/>
      <c r="G1116" s="1373">
        <v>0</v>
      </c>
      <c r="H1116" s="1369"/>
      <c r="I1116" s="1053"/>
      <c r="J1116" s="1369"/>
    </row>
    <row r="1117" spans="1:10">
      <c r="A1117" s="1370">
        <v>42369</v>
      </c>
      <c r="B1117" s="1371">
        <v>983.68</v>
      </c>
      <c r="C1117" s="1372" t="s">
        <v>246</v>
      </c>
      <c r="D1117" s="1373" t="s">
        <v>1288</v>
      </c>
      <c r="E1117" s="1369"/>
      <c r="G1117" s="1373">
        <v>0</v>
      </c>
      <c r="H1117" s="1369"/>
      <c r="I1117" s="1053"/>
      <c r="J1117" s="1369"/>
    </row>
    <row r="1118" spans="1:10">
      <c r="A1118" s="1370">
        <v>42369</v>
      </c>
      <c r="B1118" s="1371">
        <v>17.46</v>
      </c>
      <c r="C1118" s="1372" t="s">
        <v>246</v>
      </c>
      <c r="D1118" s="1373" t="s">
        <v>1288</v>
      </c>
      <c r="E1118" s="1369"/>
      <c r="G1118" s="1373">
        <v>0</v>
      </c>
      <c r="H1118" s="1369"/>
      <c r="I1118" s="1053"/>
      <c r="J1118" s="1369"/>
    </row>
    <row r="1119" spans="1:10">
      <c r="A1119" s="1370">
        <v>42369</v>
      </c>
      <c r="B1119" s="1371">
        <v>25</v>
      </c>
      <c r="C1119" s="1372" t="s">
        <v>246</v>
      </c>
      <c r="D1119" s="1373" t="s">
        <v>762</v>
      </c>
      <c r="E1119" s="1369"/>
      <c r="G1119" s="1373" t="s">
        <v>339</v>
      </c>
      <c r="H1119" s="1369"/>
      <c r="I1119" s="1053"/>
      <c r="J1119" s="1369"/>
    </row>
    <row r="1120" spans="1:10">
      <c r="A1120" s="1370">
        <v>42373</v>
      </c>
      <c r="B1120" s="1371">
        <v>20</v>
      </c>
      <c r="C1120" s="1372" t="s">
        <v>1087</v>
      </c>
      <c r="D1120" s="1373" t="s">
        <v>1647</v>
      </c>
      <c r="E1120" s="1369"/>
      <c r="G1120" s="1373">
        <v>0</v>
      </c>
      <c r="H1120" s="1369"/>
      <c r="I1120" s="1053"/>
      <c r="J1120" s="1369"/>
    </row>
    <row r="1121" spans="1:10">
      <c r="A1121" s="1370">
        <v>42373</v>
      </c>
      <c r="B1121" s="1371">
        <v>25</v>
      </c>
      <c r="C1121" s="1372" t="s">
        <v>246</v>
      </c>
      <c r="D1121" s="1373" t="s">
        <v>1767</v>
      </c>
      <c r="E1121" s="1369"/>
      <c r="G1121" s="1373" t="s">
        <v>339</v>
      </c>
      <c r="H1121" s="1369"/>
      <c r="I1121" s="1053"/>
      <c r="J1121" s="1369"/>
    </row>
    <row r="1122" spans="1:10">
      <c r="A1122" s="1370">
        <v>42373</v>
      </c>
      <c r="B1122" s="1371">
        <v>40</v>
      </c>
      <c r="C1122" s="1372" t="s">
        <v>246</v>
      </c>
      <c r="D1122" s="1373" t="s">
        <v>1866</v>
      </c>
      <c r="E1122" s="1369"/>
      <c r="G1122" s="1373">
        <v>0</v>
      </c>
      <c r="H1122" s="1369"/>
      <c r="I1122" s="1053"/>
      <c r="J1122" s="1369"/>
    </row>
    <row r="1123" spans="1:10">
      <c r="A1123" s="1370">
        <v>42373</v>
      </c>
      <c r="B1123" s="1371">
        <v>100</v>
      </c>
      <c r="C1123" s="1372" t="s">
        <v>246</v>
      </c>
      <c r="D1123" s="1373" t="s">
        <v>267</v>
      </c>
      <c r="E1123" s="1369"/>
      <c r="G1123" s="1373">
        <v>0</v>
      </c>
      <c r="H1123" s="1369"/>
      <c r="I1123" s="1053"/>
      <c r="J1123" s="1369"/>
    </row>
    <row r="1124" spans="1:10">
      <c r="A1124" s="1370">
        <v>42373</v>
      </c>
      <c r="B1124" s="1371">
        <v>20</v>
      </c>
      <c r="C1124" s="1372" t="s">
        <v>246</v>
      </c>
      <c r="D1124" s="1373" t="s">
        <v>1453</v>
      </c>
      <c r="E1124" s="1369"/>
      <c r="G1124" s="1373" t="s">
        <v>339</v>
      </c>
      <c r="H1124" s="1369"/>
      <c r="I1124" s="1053"/>
      <c r="J1124" s="1369"/>
    </row>
    <row r="1125" spans="1:10">
      <c r="A1125" s="1370">
        <v>42373</v>
      </c>
      <c r="B1125" s="1371">
        <v>5</v>
      </c>
      <c r="C1125" s="1372" t="s">
        <v>246</v>
      </c>
      <c r="D1125" s="1373" t="s">
        <v>1678</v>
      </c>
      <c r="E1125" s="1369"/>
      <c r="G1125" s="1373">
        <v>0</v>
      </c>
      <c r="H1125" s="1369"/>
      <c r="I1125" s="1053"/>
      <c r="J1125" s="1369"/>
    </row>
    <row r="1126" spans="1:10">
      <c r="A1126" s="1370">
        <v>42373</v>
      </c>
      <c r="B1126" s="1371">
        <v>10</v>
      </c>
      <c r="C1126" s="1372" t="s">
        <v>246</v>
      </c>
      <c r="D1126" s="1373" t="s">
        <v>791</v>
      </c>
      <c r="E1126" s="1369"/>
      <c r="G1126" s="1373" t="s">
        <v>339</v>
      </c>
      <c r="H1126" s="1369"/>
      <c r="I1126" s="1053"/>
      <c r="J1126" s="1369"/>
    </row>
    <row r="1127" spans="1:10">
      <c r="A1127" s="1370">
        <v>42373</v>
      </c>
      <c r="B1127" s="1371">
        <v>10</v>
      </c>
      <c r="C1127" s="1372" t="s">
        <v>246</v>
      </c>
      <c r="D1127" s="1373" t="s">
        <v>338</v>
      </c>
      <c r="E1127" s="1369"/>
      <c r="G1127" s="1373" t="s">
        <v>339</v>
      </c>
      <c r="H1127" s="1369"/>
      <c r="I1127" s="1053"/>
      <c r="J1127" s="1369"/>
    </row>
    <row r="1128" spans="1:10">
      <c r="A1128" s="1370">
        <v>42373</v>
      </c>
      <c r="B1128" s="1371">
        <v>10</v>
      </c>
      <c r="C1128" s="1372" t="s">
        <v>246</v>
      </c>
      <c r="D1128" s="1373" t="s">
        <v>1365</v>
      </c>
      <c r="E1128" s="1369"/>
      <c r="G1128" s="1373" t="s">
        <v>339</v>
      </c>
      <c r="H1128" s="1369"/>
      <c r="I1128" s="1053"/>
      <c r="J1128" s="1369"/>
    </row>
    <row r="1129" spans="1:10">
      <c r="A1129" s="1370">
        <v>42373</v>
      </c>
      <c r="B1129" s="1371">
        <v>5</v>
      </c>
      <c r="C1129" s="1372" t="s">
        <v>246</v>
      </c>
      <c r="D1129" s="1373" t="s">
        <v>1657</v>
      </c>
      <c r="E1129" s="1369"/>
      <c r="G1129" s="1373" t="s">
        <v>339</v>
      </c>
      <c r="H1129" s="1369"/>
      <c r="I1129" s="1053"/>
      <c r="J1129" s="1369"/>
    </row>
    <row r="1130" spans="1:10">
      <c r="A1130" s="1370">
        <v>42373</v>
      </c>
      <c r="B1130" s="1371">
        <v>274</v>
      </c>
      <c r="C1130" s="1372" t="s">
        <v>246</v>
      </c>
      <c r="D1130" s="1373" t="s">
        <v>344</v>
      </c>
      <c r="E1130" s="1369"/>
      <c r="G1130" s="1373" t="s">
        <v>339</v>
      </c>
      <c r="H1130" s="1369"/>
      <c r="I1130" s="1053"/>
      <c r="J1130" s="1369"/>
    </row>
    <row r="1131" spans="1:10">
      <c r="A1131" s="1370">
        <v>42373</v>
      </c>
      <c r="B1131" s="1371">
        <v>10</v>
      </c>
      <c r="C1131" s="1372" t="s">
        <v>246</v>
      </c>
      <c r="D1131" s="1373" t="s">
        <v>1882</v>
      </c>
      <c r="E1131" s="1369"/>
      <c r="G1131" s="1373">
        <v>0</v>
      </c>
      <c r="H1131" s="1369"/>
      <c r="I1131" s="1053"/>
      <c r="J1131" s="1369"/>
    </row>
    <row r="1132" spans="1:10">
      <c r="A1132" s="1370">
        <v>42373</v>
      </c>
      <c r="B1132" s="1371">
        <v>100</v>
      </c>
      <c r="C1132" s="1372" t="s">
        <v>246</v>
      </c>
      <c r="D1132" s="1373" t="s">
        <v>1455</v>
      </c>
      <c r="E1132" s="1369"/>
      <c r="G1132" s="1373" t="s">
        <v>339</v>
      </c>
      <c r="H1132" s="1369"/>
      <c r="I1132" s="1053"/>
      <c r="J1132" s="1369"/>
    </row>
    <row r="1133" spans="1:10">
      <c r="A1133" s="1370">
        <v>42373</v>
      </c>
      <c r="B1133" s="1371">
        <v>10</v>
      </c>
      <c r="C1133" s="1372" t="s">
        <v>246</v>
      </c>
      <c r="D1133" s="1373" t="s">
        <v>1294</v>
      </c>
      <c r="E1133" s="1369"/>
      <c r="G1133" s="1373">
        <v>0</v>
      </c>
      <c r="H1133" s="1369"/>
      <c r="I1133" s="1053"/>
      <c r="J1133" s="1369"/>
    </row>
    <row r="1134" spans="1:10">
      <c r="A1134" s="1370">
        <v>42373</v>
      </c>
      <c r="B1134" s="1371">
        <v>10</v>
      </c>
      <c r="C1134" s="1372" t="s">
        <v>246</v>
      </c>
      <c r="D1134" s="1373" t="s">
        <v>1274</v>
      </c>
      <c r="E1134" s="1369"/>
      <c r="G1134" s="1373">
        <v>0</v>
      </c>
      <c r="H1134" s="1369"/>
      <c r="I1134" s="1053"/>
      <c r="J1134" s="1369"/>
    </row>
    <row r="1135" spans="1:10">
      <c r="A1135" s="1370">
        <v>42373</v>
      </c>
      <c r="B1135" s="1371">
        <v>10</v>
      </c>
      <c r="C1135" s="1372" t="s">
        <v>246</v>
      </c>
      <c r="D1135" s="1373" t="s">
        <v>1705</v>
      </c>
      <c r="E1135" s="1369"/>
      <c r="G1135" s="1373" t="s">
        <v>339</v>
      </c>
      <c r="H1135" s="1369"/>
      <c r="I1135" s="1053"/>
      <c r="J1135" s="1369"/>
    </row>
    <row r="1136" spans="1:10">
      <c r="A1136" s="1370">
        <v>42373</v>
      </c>
      <c r="B1136" s="1371">
        <v>10</v>
      </c>
      <c r="C1136" s="1372" t="s">
        <v>246</v>
      </c>
      <c r="D1136" s="1373" t="s">
        <v>1697</v>
      </c>
      <c r="E1136" s="1369"/>
      <c r="G1136" s="1373" t="s">
        <v>339</v>
      </c>
      <c r="H1136" s="1369"/>
      <c r="I1136" s="1053"/>
      <c r="J1136" s="1369"/>
    </row>
    <row r="1137" spans="1:10">
      <c r="A1137" s="1370">
        <v>42373</v>
      </c>
      <c r="B1137" s="1371">
        <v>75</v>
      </c>
      <c r="C1137" s="1372" t="s">
        <v>246</v>
      </c>
      <c r="D1137" s="1373" t="s">
        <v>1003</v>
      </c>
      <c r="E1137" s="1369"/>
      <c r="G1137" s="1373" t="s">
        <v>339</v>
      </c>
      <c r="H1137" s="1369"/>
      <c r="I1137" s="1053"/>
      <c r="J1137" s="1369"/>
    </row>
    <row r="1138" spans="1:10">
      <c r="A1138" s="1370">
        <v>42373</v>
      </c>
      <c r="B1138" s="1371">
        <v>20</v>
      </c>
      <c r="C1138" s="1372" t="s">
        <v>246</v>
      </c>
      <c r="D1138" s="1373" t="s">
        <v>1005</v>
      </c>
      <c r="E1138" s="1369"/>
      <c r="G1138" s="1373" t="s">
        <v>339</v>
      </c>
      <c r="H1138" s="1369"/>
      <c r="I1138" s="1053"/>
      <c r="J1138" s="1369"/>
    </row>
    <row r="1139" spans="1:10">
      <c r="A1139" s="1370">
        <v>42373</v>
      </c>
      <c r="B1139" s="1371">
        <v>10</v>
      </c>
      <c r="C1139" s="1372" t="s">
        <v>246</v>
      </c>
      <c r="D1139" s="1373" t="s">
        <v>1318</v>
      </c>
      <c r="E1139" s="1369"/>
      <c r="G1139" s="1373">
        <v>0</v>
      </c>
      <c r="H1139" s="1369"/>
      <c r="I1139" s="1053"/>
      <c r="J1139" s="1369"/>
    </row>
    <row r="1140" spans="1:10">
      <c r="A1140" s="1370">
        <v>42373</v>
      </c>
      <c r="B1140" s="1371">
        <v>20</v>
      </c>
      <c r="C1140" s="1372" t="s">
        <v>246</v>
      </c>
      <c r="D1140" s="1373" t="s">
        <v>254</v>
      </c>
      <c r="E1140" s="1369"/>
      <c r="G1140" s="1373" t="s">
        <v>339</v>
      </c>
      <c r="H1140" s="1369"/>
      <c r="I1140" s="1053"/>
      <c r="J1140" s="1369"/>
    </row>
    <row r="1141" spans="1:10">
      <c r="A1141" s="1370">
        <v>42373</v>
      </c>
      <c r="B1141" s="1371">
        <v>20</v>
      </c>
      <c r="C1141" s="1372" t="s">
        <v>246</v>
      </c>
      <c r="D1141" s="1373" t="s">
        <v>1028</v>
      </c>
      <c r="E1141" s="1369"/>
      <c r="G1141" s="1373" t="s">
        <v>339</v>
      </c>
      <c r="H1141" s="1369"/>
      <c r="I1141" s="1053"/>
      <c r="J1141" s="1369"/>
    </row>
    <row r="1142" spans="1:10">
      <c r="A1142" s="1370">
        <v>42373</v>
      </c>
      <c r="B1142" s="1371">
        <v>10</v>
      </c>
      <c r="C1142" s="1372" t="s">
        <v>246</v>
      </c>
      <c r="D1142" s="1373" t="s">
        <v>1422</v>
      </c>
      <c r="E1142" s="1369"/>
      <c r="G1142" s="1373" t="s">
        <v>339</v>
      </c>
      <c r="H1142" s="1369"/>
      <c r="I1142" s="1053"/>
      <c r="J1142" s="1369"/>
    </row>
    <row r="1143" spans="1:10">
      <c r="A1143" s="1370">
        <v>42373</v>
      </c>
      <c r="B1143" s="1371">
        <v>6</v>
      </c>
      <c r="C1143" s="1372" t="s">
        <v>246</v>
      </c>
      <c r="D1143" s="1373" t="s">
        <v>1840</v>
      </c>
      <c r="E1143" s="1369"/>
      <c r="G1143" s="1373">
        <v>0</v>
      </c>
      <c r="H1143" s="1369"/>
      <c r="I1143" s="1053"/>
      <c r="J1143" s="1369"/>
    </row>
    <row r="1144" spans="1:10">
      <c r="A1144" s="1370">
        <v>42373</v>
      </c>
      <c r="B1144" s="1371">
        <v>10</v>
      </c>
      <c r="C1144" s="1372" t="s">
        <v>246</v>
      </c>
      <c r="D1144" s="1373" t="s">
        <v>993</v>
      </c>
      <c r="E1144" s="1369"/>
      <c r="G1144" s="1373" t="s">
        <v>339</v>
      </c>
      <c r="H1144" s="1369"/>
      <c r="I1144" s="1053"/>
      <c r="J1144" s="1369"/>
    </row>
    <row r="1145" spans="1:10">
      <c r="A1145" s="1370">
        <v>42373</v>
      </c>
      <c r="B1145" s="1371">
        <v>10</v>
      </c>
      <c r="C1145" s="1372" t="s">
        <v>246</v>
      </c>
      <c r="D1145" s="1373" t="s">
        <v>1856</v>
      </c>
      <c r="E1145" s="1369"/>
      <c r="G1145" s="1373" t="s">
        <v>339</v>
      </c>
      <c r="H1145" s="1369"/>
      <c r="I1145" s="1053"/>
      <c r="J1145" s="1369"/>
    </row>
    <row r="1146" spans="1:10">
      <c r="A1146" s="1370">
        <v>42373</v>
      </c>
      <c r="B1146" s="1371">
        <v>20</v>
      </c>
      <c r="C1146" s="1372" t="s">
        <v>246</v>
      </c>
      <c r="D1146" s="1373" t="s">
        <v>787</v>
      </c>
      <c r="E1146" s="1369"/>
      <c r="G1146" s="1373" t="s">
        <v>339</v>
      </c>
      <c r="H1146" s="1369"/>
      <c r="I1146" s="1053"/>
      <c r="J1146" s="1369"/>
    </row>
    <row r="1147" spans="1:10">
      <c r="A1147" s="1370">
        <v>42373</v>
      </c>
      <c r="B1147" s="1371">
        <v>10</v>
      </c>
      <c r="C1147" s="1372" t="s">
        <v>246</v>
      </c>
      <c r="D1147" s="1373" t="s">
        <v>371</v>
      </c>
      <c r="E1147" s="1369"/>
      <c r="G1147" s="1373" t="s">
        <v>339</v>
      </c>
      <c r="H1147" s="1369"/>
      <c r="I1147" s="1053"/>
      <c r="J1147" s="1369"/>
    </row>
    <row r="1148" spans="1:10">
      <c r="A1148" s="1370">
        <v>42373</v>
      </c>
      <c r="B1148" s="1371">
        <v>5</v>
      </c>
      <c r="C1148" s="1372" t="s">
        <v>246</v>
      </c>
      <c r="D1148" s="1373" t="s">
        <v>1368</v>
      </c>
      <c r="E1148" s="1369"/>
      <c r="G1148" s="1373" t="s">
        <v>339</v>
      </c>
      <c r="H1148" s="1369"/>
      <c r="I1148" s="1053"/>
      <c r="J1148" s="1369"/>
    </row>
    <row r="1149" spans="1:10">
      <c r="A1149" s="1370">
        <v>42373</v>
      </c>
      <c r="B1149" s="1371">
        <v>10</v>
      </c>
      <c r="C1149" s="1372" t="s">
        <v>246</v>
      </c>
      <c r="D1149" s="1373" t="s">
        <v>1867</v>
      </c>
      <c r="E1149" s="1369"/>
      <c r="G1149" s="1373" t="s">
        <v>339</v>
      </c>
      <c r="H1149" s="1369"/>
      <c r="I1149" s="1053"/>
      <c r="J1149" s="1369"/>
    </row>
    <row r="1150" spans="1:10">
      <c r="A1150" s="1370">
        <v>42373</v>
      </c>
      <c r="B1150" s="1371">
        <v>20</v>
      </c>
      <c r="C1150" s="1372" t="s">
        <v>246</v>
      </c>
      <c r="D1150" s="1373" t="s">
        <v>999</v>
      </c>
      <c r="E1150" s="1369"/>
      <c r="G1150" s="1373" t="s">
        <v>339</v>
      </c>
      <c r="H1150" s="1369"/>
      <c r="I1150" s="1053"/>
      <c r="J1150" s="1369"/>
    </row>
    <row r="1151" spans="1:10">
      <c r="A1151" s="1370">
        <v>42373</v>
      </c>
      <c r="B1151" s="1371">
        <v>280</v>
      </c>
      <c r="C1151" s="1372" t="s">
        <v>246</v>
      </c>
      <c r="D1151" s="1373" t="s">
        <v>1854</v>
      </c>
      <c r="E1151" s="1369"/>
      <c r="G1151" s="1373">
        <v>0</v>
      </c>
      <c r="H1151" s="1369"/>
      <c r="I1151" s="1053"/>
      <c r="J1151" s="1369"/>
    </row>
    <row r="1152" spans="1:10">
      <c r="A1152" s="1370">
        <v>42373</v>
      </c>
      <c r="B1152" s="1371">
        <v>5</v>
      </c>
      <c r="C1152" s="1372" t="s">
        <v>246</v>
      </c>
      <c r="D1152" s="1373" t="s">
        <v>1773</v>
      </c>
      <c r="E1152" s="1369"/>
      <c r="G1152" s="1373" t="s">
        <v>339</v>
      </c>
      <c r="H1152" s="1369"/>
      <c r="I1152" s="1053"/>
      <c r="J1152" s="1369"/>
    </row>
    <row r="1153" spans="1:10">
      <c r="A1153" s="1370">
        <v>42373</v>
      </c>
      <c r="B1153" s="1371">
        <v>50</v>
      </c>
      <c r="C1153" s="1372" t="s">
        <v>246</v>
      </c>
      <c r="D1153" s="1373" t="s">
        <v>1535</v>
      </c>
      <c r="E1153" s="1369"/>
      <c r="G1153" s="1373" t="s">
        <v>339</v>
      </c>
      <c r="H1153" s="1369"/>
      <c r="I1153" s="1053"/>
      <c r="J1153" s="1369"/>
    </row>
    <row r="1154" spans="1:10">
      <c r="A1154" s="1370">
        <v>42373</v>
      </c>
      <c r="B1154" s="1371">
        <v>10</v>
      </c>
      <c r="C1154" s="1372" t="s">
        <v>246</v>
      </c>
      <c r="D1154" s="1373" t="s">
        <v>772</v>
      </c>
      <c r="E1154" s="1369"/>
      <c r="G1154" s="1373" t="s">
        <v>339</v>
      </c>
      <c r="H1154" s="1369"/>
      <c r="I1154" s="1053"/>
      <c r="J1154" s="1369"/>
    </row>
    <row r="1155" spans="1:10">
      <c r="A1155" s="1370">
        <v>42373</v>
      </c>
      <c r="B1155" s="1371">
        <v>100</v>
      </c>
      <c r="C1155" s="1372" t="s">
        <v>246</v>
      </c>
      <c r="D1155" s="1373" t="s">
        <v>1769</v>
      </c>
      <c r="E1155" s="1369"/>
      <c r="G1155" s="1373" t="s">
        <v>339</v>
      </c>
      <c r="H1155" s="1369"/>
      <c r="I1155" s="1053"/>
      <c r="J1155" s="1369"/>
    </row>
    <row r="1156" spans="1:10">
      <c r="A1156" s="1370">
        <v>42373</v>
      </c>
      <c r="B1156" s="1371">
        <v>50</v>
      </c>
      <c r="C1156" s="1372" t="s">
        <v>246</v>
      </c>
      <c r="D1156" s="1373" t="s">
        <v>1367</v>
      </c>
      <c r="E1156" s="1369"/>
      <c r="G1156" s="1373" t="s">
        <v>339</v>
      </c>
      <c r="H1156" s="1369"/>
      <c r="I1156" s="1053"/>
      <c r="J1156" s="1369"/>
    </row>
    <row r="1157" spans="1:10">
      <c r="A1157" s="1370">
        <v>42373</v>
      </c>
      <c r="B1157" s="1371">
        <v>50</v>
      </c>
      <c r="C1157" s="1372" t="s">
        <v>246</v>
      </c>
      <c r="D1157" s="1373" t="s">
        <v>1482</v>
      </c>
      <c r="E1157" s="1369"/>
      <c r="G1157" s="1373" t="s">
        <v>339</v>
      </c>
      <c r="H1157" s="1369"/>
      <c r="I1157" s="1053"/>
      <c r="J1157" s="1369"/>
    </row>
    <row r="1158" spans="1:10">
      <c r="A1158" s="1370">
        <v>42373</v>
      </c>
      <c r="B1158" s="1371">
        <v>20</v>
      </c>
      <c r="C1158" s="1372" t="s">
        <v>246</v>
      </c>
      <c r="D1158" s="1373" t="s">
        <v>1813</v>
      </c>
      <c r="E1158" s="1369"/>
      <c r="G1158" s="1373" t="s">
        <v>339</v>
      </c>
      <c r="H1158" s="1369"/>
      <c r="I1158" s="1053"/>
      <c r="J1158" s="1369"/>
    </row>
    <row r="1159" spans="1:10">
      <c r="A1159" s="1370">
        <v>42373</v>
      </c>
      <c r="B1159" s="1371">
        <v>40</v>
      </c>
      <c r="C1159" s="1372" t="s">
        <v>246</v>
      </c>
      <c r="D1159" s="1373" t="s">
        <v>1825</v>
      </c>
      <c r="E1159" s="1369"/>
      <c r="G1159" s="1373" t="s">
        <v>339</v>
      </c>
      <c r="H1159" s="1369"/>
      <c r="I1159" s="1053"/>
      <c r="J1159" s="1369"/>
    </row>
    <row r="1160" spans="1:10">
      <c r="A1160" s="1370">
        <v>42373</v>
      </c>
      <c r="B1160" s="1371">
        <v>123.6</v>
      </c>
      <c r="C1160" s="1372" t="s">
        <v>246</v>
      </c>
      <c r="D1160" s="1373" t="s">
        <v>1534</v>
      </c>
      <c r="E1160" s="1369"/>
      <c r="G1160" s="1373">
        <v>0</v>
      </c>
      <c r="H1160" s="1369"/>
      <c r="I1160" s="1053"/>
      <c r="J1160" s="1369"/>
    </row>
    <row r="1161" spans="1:10">
      <c r="A1161" s="1370">
        <v>42373</v>
      </c>
      <c r="B1161" s="1371">
        <v>25</v>
      </c>
      <c r="C1161" s="1372" t="s">
        <v>246</v>
      </c>
      <c r="D1161" s="1373" t="s">
        <v>1070</v>
      </c>
      <c r="E1161" s="1369"/>
      <c r="G1161" s="1373" t="s">
        <v>339</v>
      </c>
      <c r="H1161" s="1369"/>
      <c r="I1161" s="1053"/>
      <c r="J1161" s="1369"/>
    </row>
    <row r="1162" spans="1:10">
      <c r="A1162" s="1370">
        <v>42373</v>
      </c>
      <c r="B1162" s="1371">
        <v>50</v>
      </c>
      <c r="C1162" s="1372" t="s">
        <v>246</v>
      </c>
      <c r="D1162" s="1373" t="s">
        <v>1537</v>
      </c>
      <c r="E1162" s="1369"/>
      <c r="G1162" s="1373" t="s">
        <v>339</v>
      </c>
      <c r="H1162" s="1369"/>
      <c r="I1162" s="1053"/>
      <c r="J1162" s="1369"/>
    </row>
    <row r="1163" spans="1:10">
      <c r="A1163" s="1370">
        <v>42373</v>
      </c>
      <c r="B1163" s="1371">
        <v>25</v>
      </c>
      <c r="C1163" s="1372" t="s">
        <v>246</v>
      </c>
      <c r="D1163" s="1373" t="s">
        <v>1603</v>
      </c>
      <c r="E1163" s="1369"/>
      <c r="G1163" s="1373" t="s">
        <v>339</v>
      </c>
      <c r="H1163" s="1369"/>
      <c r="I1163" s="1053"/>
      <c r="J1163" s="1369"/>
    </row>
    <row r="1164" spans="1:10">
      <c r="A1164" s="1370">
        <v>42373</v>
      </c>
      <c r="B1164" s="1371">
        <v>10</v>
      </c>
      <c r="C1164" s="1372" t="s">
        <v>246</v>
      </c>
      <c r="D1164" s="1373" t="s">
        <v>1795</v>
      </c>
      <c r="E1164" s="1369"/>
      <c r="G1164" s="1373" t="s">
        <v>339</v>
      </c>
      <c r="H1164" s="1369"/>
      <c r="I1164" s="1053"/>
      <c r="J1164" s="1369"/>
    </row>
    <row r="1165" spans="1:10">
      <c r="A1165" s="1370">
        <v>42373</v>
      </c>
      <c r="B1165" s="1371">
        <v>300</v>
      </c>
      <c r="C1165" s="1372" t="s">
        <v>246</v>
      </c>
      <c r="D1165" s="1373" t="s">
        <v>911</v>
      </c>
      <c r="E1165" s="1369"/>
      <c r="G1165" s="1373">
        <v>0</v>
      </c>
      <c r="H1165" s="1369"/>
      <c r="I1165" s="1053"/>
      <c r="J1165" s="1369"/>
    </row>
    <row r="1166" spans="1:10">
      <c r="A1166" s="1370">
        <v>42373</v>
      </c>
      <c r="B1166" s="1371">
        <v>25</v>
      </c>
      <c r="C1166" s="1372" t="s">
        <v>246</v>
      </c>
      <c r="D1166" s="1373" t="s">
        <v>1516</v>
      </c>
      <c r="E1166" s="1369"/>
      <c r="G1166" s="1373" t="s">
        <v>339</v>
      </c>
      <c r="H1166" s="1369"/>
      <c r="I1166" s="1053"/>
      <c r="J1166" s="1369"/>
    </row>
    <row r="1167" spans="1:10">
      <c r="A1167" s="1370">
        <v>42373</v>
      </c>
      <c r="B1167" s="1371">
        <v>5</v>
      </c>
      <c r="C1167" s="1372" t="s">
        <v>246</v>
      </c>
      <c r="D1167" s="1373" t="s">
        <v>1743</v>
      </c>
      <c r="E1167" s="1369"/>
      <c r="G1167" s="1373">
        <v>0</v>
      </c>
      <c r="H1167" s="1369"/>
      <c r="I1167" s="1053"/>
      <c r="J1167" s="1369"/>
    </row>
    <row r="1168" spans="1:10">
      <c r="A1168" s="1370">
        <v>42373</v>
      </c>
      <c r="B1168" s="1371">
        <v>10</v>
      </c>
      <c r="C1168" s="1372" t="s">
        <v>246</v>
      </c>
      <c r="D1168" s="1373" t="s">
        <v>1001</v>
      </c>
      <c r="E1168" s="1369"/>
      <c r="G1168" s="1373" t="s">
        <v>339</v>
      </c>
      <c r="H1168" s="1369"/>
      <c r="I1168" s="1053"/>
      <c r="J1168" s="1369"/>
    </row>
    <row r="1169" spans="1:10">
      <c r="A1169" s="1370">
        <v>42373</v>
      </c>
      <c r="B1169" s="1371">
        <v>125</v>
      </c>
      <c r="C1169" s="1372" t="s">
        <v>246</v>
      </c>
      <c r="D1169" s="1373" t="s">
        <v>1429</v>
      </c>
      <c r="E1169" s="1369"/>
      <c r="G1169" s="1373" t="s">
        <v>339</v>
      </c>
      <c r="H1169" s="1369"/>
      <c r="I1169" s="1053"/>
      <c r="J1169" s="1369"/>
    </row>
    <row r="1170" spans="1:10">
      <c r="A1170" s="1370">
        <v>42373</v>
      </c>
      <c r="B1170" s="1371">
        <v>10</v>
      </c>
      <c r="C1170" s="1372" t="s">
        <v>246</v>
      </c>
      <c r="D1170" s="1373" t="s">
        <v>1838</v>
      </c>
      <c r="E1170" s="1369"/>
      <c r="G1170" s="1373">
        <v>0</v>
      </c>
      <c r="H1170" s="1369"/>
      <c r="I1170" s="1053"/>
      <c r="J1170" s="1369"/>
    </row>
    <row r="1171" spans="1:10">
      <c r="A1171" s="1370">
        <v>42373</v>
      </c>
      <c r="B1171" s="1371">
        <v>10</v>
      </c>
      <c r="C1171" s="1372" t="s">
        <v>246</v>
      </c>
      <c r="D1171" s="1373" t="s">
        <v>955</v>
      </c>
      <c r="E1171" s="1369"/>
      <c r="G1171" s="1373">
        <v>0</v>
      </c>
      <c r="H1171" s="1369"/>
      <c r="I1171" s="1053"/>
      <c r="J1171" s="1369"/>
    </row>
    <row r="1172" spans="1:10">
      <c r="A1172" s="1370">
        <v>42373</v>
      </c>
      <c r="B1172" s="1371">
        <v>50</v>
      </c>
      <c r="C1172" s="1372" t="s">
        <v>246</v>
      </c>
      <c r="D1172" s="1373" t="s">
        <v>997</v>
      </c>
      <c r="E1172" s="1369"/>
      <c r="G1172" s="1373" t="s">
        <v>339</v>
      </c>
      <c r="H1172" s="1369"/>
      <c r="I1172" s="1053"/>
      <c r="J1172" s="1369"/>
    </row>
    <row r="1173" spans="1:10">
      <c r="A1173" s="1370">
        <v>42373</v>
      </c>
      <c r="B1173" s="1371">
        <v>30</v>
      </c>
      <c r="C1173" s="1372" t="s">
        <v>246</v>
      </c>
      <c r="D1173" s="1373" t="s">
        <v>1040</v>
      </c>
      <c r="E1173" s="1369"/>
      <c r="G1173" s="1373" t="s">
        <v>339</v>
      </c>
      <c r="H1173" s="1369"/>
      <c r="I1173" s="1053"/>
      <c r="J1173" s="1369"/>
    </row>
    <row r="1174" spans="1:10">
      <c r="A1174" s="1370">
        <v>42373</v>
      </c>
      <c r="B1174" s="1371">
        <v>15</v>
      </c>
      <c r="C1174" s="1372" t="s">
        <v>246</v>
      </c>
      <c r="D1174" s="1373" t="s">
        <v>753</v>
      </c>
      <c r="E1174" s="1369"/>
      <c r="G1174" s="1373" t="s">
        <v>339</v>
      </c>
      <c r="H1174" s="1369"/>
      <c r="I1174" s="1053"/>
      <c r="J1174" s="1369"/>
    </row>
    <row r="1175" spans="1:10">
      <c r="A1175" s="1370">
        <v>42373</v>
      </c>
      <c r="B1175" s="1371">
        <v>140</v>
      </c>
      <c r="C1175" s="1372" t="s">
        <v>246</v>
      </c>
      <c r="D1175" s="1373" t="s">
        <v>1063</v>
      </c>
      <c r="E1175" s="1369"/>
      <c r="G1175" s="1373">
        <v>0</v>
      </c>
      <c r="H1175" s="1369"/>
      <c r="I1175" s="1053"/>
      <c r="J1175" s="1369"/>
    </row>
    <row r="1176" spans="1:10">
      <c r="A1176" s="1370">
        <v>42373</v>
      </c>
      <c r="B1176" s="1371">
        <v>31.25</v>
      </c>
      <c r="C1176" s="1372" t="s">
        <v>246</v>
      </c>
      <c r="D1176" s="1373" t="s">
        <v>1291</v>
      </c>
      <c r="E1176" s="1369"/>
      <c r="G1176" s="1373" t="s">
        <v>339</v>
      </c>
      <c r="H1176" s="1369"/>
      <c r="I1176" s="1053"/>
      <c r="J1176" s="1369"/>
    </row>
    <row r="1177" spans="1:10">
      <c r="A1177" s="1370">
        <v>42373</v>
      </c>
      <c r="B1177" s="1371">
        <v>10</v>
      </c>
      <c r="C1177" s="1372" t="s">
        <v>246</v>
      </c>
      <c r="D1177" s="1373" t="s">
        <v>369</v>
      </c>
      <c r="E1177" s="1369"/>
      <c r="G1177" s="1373">
        <v>0</v>
      </c>
      <c r="H1177" s="1369"/>
      <c r="I1177" s="1053"/>
      <c r="J1177" s="1369"/>
    </row>
    <row r="1178" spans="1:10">
      <c r="A1178" s="1370">
        <v>42373</v>
      </c>
      <c r="B1178" s="1371">
        <v>2.5</v>
      </c>
      <c r="C1178" s="1372" t="s">
        <v>246</v>
      </c>
      <c r="D1178" s="1373" t="s">
        <v>1572</v>
      </c>
      <c r="E1178" s="1369"/>
      <c r="G1178" s="1373">
        <v>0</v>
      </c>
      <c r="H1178" s="1369"/>
      <c r="I1178" s="1053"/>
      <c r="J1178" s="1369"/>
    </row>
    <row r="1179" spans="1:10">
      <c r="A1179" s="1370">
        <v>42373</v>
      </c>
      <c r="B1179" s="1371">
        <v>10</v>
      </c>
      <c r="C1179" s="1372" t="s">
        <v>246</v>
      </c>
      <c r="D1179" s="1373" t="s">
        <v>1604</v>
      </c>
      <c r="E1179" s="1369"/>
      <c r="G1179" s="1373" t="s">
        <v>339</v>
      </c>
      <c r="H1179" s="1369"/>
      <c r="I1179" s="1053"/>
      <c r="J1179" s="1369"/>
    </row>
    <row r="1180" spans="1:10">
      <c r="A1180" s="1370">
        <v>42373</v>
      </c>
      <c r="B1180" s="1371">
        <v>20</v>
      </c>
      <c r="C1180" s="1372" t="s">
        <v>246</v>
      </c>
      <c r="D1180" s="1373" t="s">
        <v>1868</v>
      </c>
      <c r="E1180" s="1369"/>
      <c r="G1180" s="1373" t="s">
        <v>339</v>
      </c>
      <c r="H1180" s="1369"/>
      <c r="I1180" s="1053"/>
      <c r="J1180" s="1369"/>
    </row>
    <row r="1181" spans="1:10">
      <c r="A1181" s="1370">
        <v>42373</v>
      </c>
      <c r="B1181" s="1371">
        <v>30</v>
      </c>
      <c r="C1181" s="1372" t="s">
        <v>246</v>
      </c>
      <c r="D1181" s="1373" t="s">
        <v>1883</v>
      </c>
      <c r="E1181" s="1369"/>
      <c r="G1181" s="1373" t="s">
        <v>339</v>
      </c>
      <c r="H1181" s="1369"/>
      <c r="I1181" s="1053"/>
      <c r="J1181" s="1369"/>
    </row>
    <row r="1182" spans="1:10">
      <c r="A1182" s="1370">
        <v>42373</v>
      </c>
      <c r="B1182" s="1371">
        <v>50</v>
      </c>
      <c r="C1182" s="1372" t="s">
        <v>246</v>
      </c>
      <c r="D1182" s="1373" t="s">
        <v>1376</v>
      </c>
      <c r="E1182" s="1369"/>
      <c r="G1182" s="1373">
        <v>0</v>
      </c>
      <c r="H1182" s="1369"/>
      <c r="I1182" s="1053"/>
      <c r="J1182" s="1369"/>
    </row>
    <row r="1183" spans="1:10">
      <c r="A1183" s="1370">
        <v>42373</v>
      </c>
      <c r="B1183" s="1371">
        <v>5</v>
      </c>
      <c r="C1183" s="1372" t="s">
        <v>246</v>
      </c>
      <c r="D1183" s="1373" t="s">
        <v>1775</v>
      </c>
      <c r="E1183" s="1369"/>
      <c r="G1183" s="1373">
        <v>0</v>
      </c>
      <c r="H1183" s="1369"/>
      <c r="I1183" s="1053"/>
      <c r="J1183" s="1369"/>
    </row>
    <row r="1184" spans="1:10">
      <c r="A1184" s="1370">
        <v>42373</v>
      </c>
      <c r="B1184" s="1371">
        <v>5</v>
      </c>
      <c r="C1184" s="1372" t="s">
        <v>246</v>
      </c>
      <c r="D1184" s="1373" t="s">
        <v>1649</v>
      </c>
      <c r="E1184" s="1369"/>
      <c r="G1184" s="1373" t="s">
        <v>339</v>
      </c>
      <c r="H1184" s="1369"/>
      <c r="I1184" s="1053"/>
      <c r="J1184" s="1369"/>
    </row>
    <row r="1185" spans="1:10">
      <c r="A1185" s="1370">
        <v>42373</v>
      </c>
      <c r="B1185" s="1371">
        <v>50</v>
      </c>
      <c r="C1185" s="1372" t="s">
        <v>246</v>
      </c>
      <c r="D1185" s="1373" t="s">
        <v>1843</v>
      </c>
      <c r="E1185" s="1369"/>
      <c r="G1185" s="1373" t="s">
        <v>339</v>
      </c>
      <c r="H1185" s="1369"/>
      <c r="I1185" s="1053"/>
      <c r="J1185" s="1369"/>
    </row>
    <row r="1186" spans="1:10">
      <c r="A1186" s="1370">
        <v>42373</v>
      </c>
      <c r="B1186" s="1371">
        <v>180</v>
      </c>
      <c r="C1186" s="1372" t="s">
        <v>246</v>
      </c>
      <c r="D1186" s="1373" t="s">
        <v>783</v>
      </c>
      <c r="E1186" s="1369"/>
      <c r="G1186" s="1373" t="s">
        <v>339</v>
      </c>
      <c r="H1186" s="1369"/>
      <c r="I1186" s="1053"/>
      <c r="J1186" s="1369"/>
    </row>
    <row r="1187" spans="1:10">
      <c r="A1187" s="1370">
        <v>42373</v>
      </c>
      <c r="B1187" s="1371">
        <v>10</v>
      </c>
      <c r="C1187" s="1372" t="s">
        <v>246</v>
      </c>
      <c r="D1187" s="1373" t="s">
        <v>1704</v>
      </c>
      <c r="E1187" s="1369"/>
      <c r="G1187" s="1373" t="s">
        <v>339</v>
      </c>
      <c r="H1187" s="1369"/>
      <c r="I1187" s="1053"/>
      <c r="J1187" s="1369"/>
    </row>
    <row r="1188" spans="1:10">
      <c r="A1188" s="1370">
        <v>42373</v>
      </c>
      <c r="B1188" s="1371">
        <v>75</v>
      </c>
      <c r="C1188" s="1372" t="s">
        <v>246</v>
      </c>
      <c r="D1188" s="1373" t="s">
        <v>308</v>
      </c>
      <c r="E1188" s="1369"/>
      <c r="G1188" s="1373" t="s">
        <v>339</v>
      </c>
      <c r="H1188" s="1369"/>
      <c r="I1188" s="1053"/>
      <c r="J1188" s="1369"/>
    </row>
    <row r="1189" spans="1:10">
      <c r="A1189" s="1370">
        <v>42373</v>
      </c>
      <c r="B1189" s="1371">
        <v>5</v>
      </c>
      <c r="C1189" s="1372" t="s">
        <v>246</v>
      </c>
      <c r="D1189" s="1373" t="s">
        <v>1423</v>
      </c>
      <c r="E1189" s="1369"/>
      <c r="G1189" s="1373">
        <v>0</v>
      </c>
      <c r="H1189" s="1369"/>
      <c r="I1189" s="1053"/>
      <c r="J1189" s="1369"/>
    </row>
    <row r="1190" spans="1:10">
      <c r="A1190" s="1370">
        <v>42373</v>
      </c>
      <c r="B1190" s="1371">
        <v>15</v>
      </c>
      <c r="C1190" s="1372" t="s">
        <v>246</v>
      </c>
      <c r="D1190" s="1373" t="s">
        <v>912</v>
      </c>
      <c r="E1190" s="1369"/>
      <c r="G1190" s="1373">
        <v>0</v>
      </c>
      <c r="H1190" s="1369"/>
      <c r="I1190" s="1053"/>
      <c r="J1190" s="1369"/>
    </row>
    <row r="1191" spans="1:10">
      <c r="A1191" s="1370">
        <v>42373</v>
      </c>
      <c r="B1191" s="1371">
        <v>30</v>
      </c>
      <c r="C1191" s="1372" t="s">
        <v>246</v>
      </c>
      <c r="D1191" s="1373" t="s">
        <v>1315</v>
      </c>
      <c r="E1191" s="1369"/>
      <c r="G1191" s="1373" t="s">
        <v>339</v>
      </c>
      <c r="H1191" s="1369"/>
      <c r="I1191" s="1053"/>
      <c r="J1191" s="1369"/>
    </row>
    <row r="1192" spans="1:10">
      <c r="A1192" s="1370">
        <v>42373</v>
      </c>
      <c r="B1192" s="1371">
        <v>5</v>
      </c>
      <c r="C1192" s="1372" t="s">
        <v>246</v>
      </c>
      <c r="D1192" s="1373" t="s">
        <v>755</v>
      </c>
      <c r="E1192" s="1369"/>
      <c r="G1192" s="1373" t="s">
        <v>339</v>
      </c>
      <c r="H1192" s="1369"/>
      <c r="I1192" s="1053"/>
      <c r="J1192" s="1369"/>
    </row>
    <row r="1193" spans="1:10">
      <c r="A1193" s="1370">
        <v>42373</v>
      </c>
      <c r="B1193" s="1371">
        <v>3</v>
      </c>
      <c r="C1193" s="1372" t="s">
        <v>246</v>
      </c>
      <c r="D1193" s="1373" t="s">
        <v>426</v>
      </c>
      <c r="E1193" s="1369"/>
      <c r="G1193" s="1373">
        <v>0</v>
      </c>
      <c r="H1193" s="1369"/>
      <c r="I1193" s="1053"/>
      <c r="J1193" s="1369"/>
    </row>
    <row r="1194" spans="1:10">
      <c r="A1194" s="1370">
        <v>42373</v>
      </c>
      <c r="B1194" s="1371">
        <v>15</v>
      </c>
      <c r="C1194" s="1372" t="s">
        <v>246</v>
      </c>
      <c r="D1194" s="1373" t="s">
        <v>248</v>
      </c>
      <c r="E1194" s="1369"/>
      <c r="G1194" s="1373">
        <v>0</v>
      </c>
      <c r="H1194" s="1369"/>
      <c r="I1194" s="1053"/>
      <c r="J1194" s="1369"/>
    </row>
    <row r="1195" spans="1:10">
      <c r="A1195" s="1370">
        <v>42373</v>
      </c>
      <c r="B1195" s="1371">
        <v>10</v>
      </c>
      <c r="C1195" s="1372" t="s">
        <v>246</v>
      </c>
      <c r="D1195" s="1373" t="s">
        <v>1585</v>
      </c>
      <c r="E1195" s="1369"/>
      <c r="G1195" s="1373" t="s">
        <v>339</v>
      </c>
      <c r="H1195" s="1369"/>
      <c r="I1195" s="1053"/>
      <c r="J1195" s="1369"/>
    </row>
    <row r="1196" spans="1:10">
      <c r="A1196" s="1370">
        <v>42373</v>
      </c>
      <c r="B1196" s="1371">
        <v>50</v>
      </c>
      <c r="C1196" s="1372" t="s">
        <v>246</v>
      </c>
      <c r="D1196" s="1373" t="s">
        <v>424</v>
      </c>
      <c r="E1196" s="1369"/>
      <c r="G1196" s="1373" t="s">
        <v>339</v>
      </c>
      <c r="H1196" s="1369"/>
      <c r="I1196" s="1053"/>
      <c r="J1196" s="1369"/>
    </row>
    <row r="1197" spans="1:10">
      <c r="A1197" s="1370">
        <v>42373</v>
      </c>
      <c r="B1197" s="1371">
        <v>30</v>
      </c>
      <c r="C1197" s="1372" t="s">
        <v>246</v>
      </c>
      <c r="D1197" s="1373" t="s">
        <v>250</v>
      </c>
      <c r="E1197" s="1369"/>
      <c r="G1197" s="1373">
        <v>0</v>
      </c>
      <c r="H1197" s="1369"/>
      <c r="I1197" s="1053"/>
      <c r="J1197" s="1369"/>
    </row>
    <row r="1198" spans="1:10">
      <c r="A1198" s="1370">
        <v>42373</v>
      </c>
      <c r="B1198" s="1371">
        <v>30</v>
      </c>
      <c r="C1198" s="1372" t="s">
        <v>246</v>
      </c>
      <c r="D1198" s="1373" t="s">
        <v>751</v>
      </c>
      <c r="E1198" s="1369"/>
      <c r="G1198" s="1373" t="s">
        <v>339</v>
      </c>
      <c r="H1198" s="1369"/>
      <c r="I1198" s="1053"/>
      <c r="J1198" s="1369"/>
    </row>
    <row r="1199" spans="1:10">
      <c r="A1199" s="1370">
        <v>42373</v>
      </c>
      <c r="B1199" s="1371">
        <v>5</v>
      </c>
      <c r="C1199" s="1372" t="s">
        <v>246</v>
      </c>
      <c r="D1199" s="1373" t="s">
        <v>1669</v>
      </c>
      <c r="E1199" s="1369"/>
      <c r="G1199" s="1373" t="s">
        <v>339</v>
      </c>
      <c r="H1199" s="1369"/>
      <c r="I1199" s="1053"/>
      <c r="J1199" s="1369"/>
    </row>
    <row r="1200" spans="1:10">
      <c r="A1200" s="1370">
        <v>42373</v>
      </c>
      <c r="B1200" s="1371">
        <v>5</v>
      </c>
      <c r="C1200" s="1372" t="s">
        <v>246</v>
      </c>
      <c r="D1200" s="1373" t="s">
        <v>1316</v>
      </c>
      <c r="E1200" s="1369"/>
      <c r="G1200" s="1373" t="s">
        <v>339</v>
      </c>
      <c r="H1200" s="1369"/>
      <c r="I1200" s="1053"/>
      <c r="J1200" s="1369"/>
    </row>
    <row r="1201" spans="1:10">
      <c r="A1201" s="1370">
        <v>42373</v>
      </c>
      <c r="B1201" s="1371">
        <v>10</v>
      </c>
      <c r="C1201" s="1372" t="s">
        <v>246</v>
      </c>
      <c r="D1201" s="1373" t="s">
        <v>1369</v>
      </c>
      <c r="E1201" s="1369"/>
      <c r="G1201" s="1373" t="s">
        <v>339</v>
      </c>
      <c r="H1201" s="1369"/>
      <c r="I1201" s="1053"/>
      <c r="J1201" s="1369"/>
    </row>
    <row r="1202" spans="1:10">
      <c r="A1202" s="1370">
        <v>42373</v>
      </c>
      <c r="B1202" s="1371">
        <v>30</v>
      </c>
      <c r="C1202" s="1372" t="s">
        <v>246</v>
      </c>
      <c r="D1202" s="1373" t="s">
        <v>1648</v>
      </c>
      <c r="E1202" s="1369"/>
      <c r="G1202" s="1373" t="s">
        <v>339</v>
      </c>
      <c r="H1202" s="1369"/>
      <c r="I1202" s="1053"/>
      <c r="J1202" s="1369"/>
    </row>
    <row r="1203" spans="1:10">
      <c r="A1203" s="1370">
        <v>42373</v>
      </c>
      <c r="B1203" s="1371">
        <v>10</v>
      </c>
      <c r="C1203" s="1372" t="s">
        <v>246</v>
      </c>
      <c r="D1203" s="1373" t="s">
        <v>1841</v>
      </c>
      <c r="E1203" s="1369"/>
      <c r="G1203" s="1373">
        <v>0</v>
      </c>
      <c r="H1203" s="1369"/>
      <c r="I1203" s="1053"/>
      <c r="J1203" s="1369"/>
    </row>
    <row r="1204" spans="1:10">
      <c r="A1204" s="1370">
        <v>42373</v>
      </c>
      <c r="B1204" s="1371">
        <v>20</v>
      </c>
      <c r="C1204" s="1372" t="s">
        <v>246</v>
      </c>
      <c r="D1204" s="1373" t="s">
        <v>1599</v>
      </c>
      <c r="E1204" s="1369"/>
      <c r="G1204" s="1373" t="s">
        <v>339</v>
      </c>
      <c r="H1204" s="1369"/>
      <c r="I1204" s="1053"/>
      <c r="J1204" s="1369"/>
    </row>
    <row r="1205" spans="1:10">
      <c r="A1205" s="1370">
        <v>42373</v>
      </c>
      <c r="B1205" s="1371">
        <v>5</v>
      </c>
      <c r="C1205" s="1372" t="s">
        <v>246</v>
      </c>
      <c r="D1205" s="1373" t="s">
        <v>1598</v>
      </c>
      <c r="E1205" s="1369"/>
      <c r="G1205" s="1373" t="s">
        <v>339</v>
      </c>
      <c r="H1205" s="1369"/>
      <c r="I1205" s="1053"/>
      <c r="J1205" s="1369"/>
    </row>
    <row r="1206" spans="1:10">
      <c r="A1206" s="1370">
        <v>42373</v>
      </c>
      <c r="B1206" s="1371">
        <v>10</v>
      </c>
      <c r="C1206" s="1372" t="s">
        <v>246</v>
      </c>
      <c r="D1206" s="1373" t="s">
        <v>1796</v>
      </c>
      <c r="E1206" s="1369"/>
      <c r="G1206" s="1373" t="s">
        <v>339</v>
      </c>
      <c r="H1206" s="1369"/>
      <c r="I1206" s="1053"/>
      <c r="J1206" s="1369"/>
    </row>
    <row r="1207" spans="1:10">
      <c r="A1207" s="1370">
        <v>42373</v>
      </c>
      <c r="B1207" s="1371">
        <v>103</v>
      </c>
      <c r="C1207" s="1372" t="s">
        <v>246</v>
      </c>
      <c r="D1207" s="1373" t="s">
        <v>1534</v>
      </c>
      <c r="E1207" s="1369"/>
      <c r="G1207" s="1373">
        <v>0</v>
      </c>
      <c r="H1207" s="1369"/>
      <c r="I1207" s="1053"/>
      <c r="J1207" s="1369"/>
    </row>
    <row r="1208" spans="1:10">
      <c r="A1208" s="1370">
        <v>42373</v>
      </c>
      <c r="B1208" s="1371">
        <v>15</v>
      </c>
      <c r="C1208" s="1372" t="s">
        <v>246</v>
      </c>
      <c r="D1208" s="1373" t="s">
        <v>280</v>
      </c>
      <c r="E1208" s="1369"/>
      <c r="G1208" s="1373" t="s">
        <v>339</v>
      </c>
      <c r="H1208" s="1369"/>
      <c r="I1208" s="1053"/>
      <c r="J1208" s="1369"/>
    </row>
    <row r="1209" spans="1:10">
      <c r="A1209" s="1370">
        <v>42373</v>
      </c>
      <c r="B1209" s="1371">
        <v>10</v>
      </c>
      <c r="C1209" s="1372" t="s">
        <v>246</v>
      </c>
      <c r="D1209" s="1373" t="s">
        <v>388</v>
      </c>
      <c r="E1209" s="1369"/>
      <c r="G1209" s="1373" t="s">
        <v>339</v>
      </c>
      <c r="H1209" s="1369"/>
      <c r="I1209" s="1053"/>
      <c r="J1209" s="1369"/>
    </row>
    <row r="1210" spans="1:10">
      <c r="A1210" s="1370">
        <v>42373</v>
      </c>
      <c r="B1210" s="1371">
        <v>4</v>
      </c>
      <c r="C1210" s="1372" t="s">
        <v>246</v>
      </c>
      <c r="D1210" s="1373" t="s">
        <v>1366</v>
      </c>
      <c r="E1210" s="1369"/>
      <c r="G1210" s="1373" t="s">
        <v>339</v>
      </c>
      <c r="H1210" s="1369"/>
      <c r="I1210" s="1053"/>
      <c r="J1210" s="1369"/>
    </row>
    <row r="1211" spans="1:10">
      <c r="A1211" s="1370">
        <v>42373</v>
      </c>
      <c r="B1211" s="1371">
        <v>10</v>
      </c>
      <c r="C1211" s="1372" t="s">
        <v>246</v>
      </c>
      <c r="D1211" s="1373" t="s">
        <v>1296</v>
      </c>
      <c r="E1211" s="1369"/>
      <c r="G1211" s="1373" t="s">
        <v>339</v>
      </c>
      <c r="H1211" s="1369"/>
      <c r="I1211" s="1053"/>
      <c r="J1211" s="1369"/>
    </row>
    <row r="1212" spans="1:10">
      <c r="A1212" s="1370">
        <v>42373</v>
      </c>
      <c r="B1212" s="1371">
        <v>300</v>
      </c>
      <c r="C1212" s="1372" t="s">
        <v>246</v>
      </c>
      <c r="D1212" s="1373" t="s">
        <v>778</v>
      </c>
      <c r="E1212" s="1369"/>
      <c r="G1212" s="1373" t="s">
        <v>339</v>
      </c>
      <c r="H1212" s="1369"/>
      <c r="I1212" s="1053"/>
      <c r="J1212" s="1369"/>
    </row>
    <row r="1213" spans="1:10">
      <c r="A1213" s="1370">
        <v>42373</v>
      </c>
      <c r="B1213" s="1371">
        <v>50</v>
      </c>
      <c r="C1213" s="1372" t="s">
        <v>246</v>
      </c>
      <c r="D1213" s="1373" t="s">
        <v>1839</v>
      </c>
      <c r="E1213" s="1369"/>
      <c r="G1213" s="1373" t="s">
        <v>1842</v>
      </c>
      <c r="H1213" s="1369"/>
      <c r="I1213" s="1053"/>
      <c r="J1213" s="1369"/>
    </row>
    <row r="1214" spans="1:10">
      <c r="A1214" s="1370">
        <v>42373</v>
      </c>
      <c r="B1214" s="1371">
        <v>20</v>
      </c>
      <c r="C1214" s="1372" t="s">
        <v>246</v>
      </c>
      <c r="D1214" s="1373" t="s">
        <v>951</v>
      </c>
      <c r="E1214" s="1369"/>
      <c r="G1214" s="1373" t="s">
        <v>339</v>
      </c>
      <c r="H1214" s="1369"/>
      <c r="I1214" s="1053"/>
      <c r="J1214" s="1369"/>
    </row>
    <row r="1215" spans="1:10">
      <c r="A1215" s="1370">
        <v>42373</v>
      </c>
      <c r="B1215" s="1371">
        <v>100</v>
      </c>
      <c r="C1215" s="1372" t="s">
        <v>246</v>
      </c>
      <c r="D1215" s="1373" t="s">
        <v>1741</v>
      </c>
      <c r="E1215" s="1369"/>
      <c r="G1215" s="1373" t="s">
        <v>339</v>
      </c>
      <c r="H1215" s="1369"/>
      <c r="I1215" s="1053"/>
      <c r="J1215" s="1369"/>
    </row>
    <row r="1216" spans="1:10">
      <c r="A1216" s="1370">
        <v>42373</v>
      </c>
      <c r="B1216" s="1371">
        <v>20</v>
      </c>
      <c r="C1216" s="1372" t="s">
        <v>246</v>
      </c>
      <c r="D1216" s="1373" t="s">
        <v>1393</v>
      </c>
      <c r="E1216" s="1369"/>
      <c r="G1216" s="1373" t="s">
        <v>339</v>
      </c>
      <c r="H1216" s="1369"/>
      <c r="I1216" s="1053"/>
      <c r="J1216" s="1369"/>
    </row>
    <row r="1217" spans="1:10">
      <c r="A1217" s="1370">
        <v>42373</v>
      </c>
      <c r="B1217" s="1371">
        <v>10</v>
      </c>
      <c r="C1217" s="1372" t="s">
        <v>246</v>
      </c>
      <c r="D1217" s="1373" t="s">
        <v>317</v>
      </c>
      <c r="E1217" s="1369"/>
      <c r="G1217" s="1373" t="s">
        <v>339</v>
      </c>
      <c r="H1217" s="1369"/>
      <c r="I1217" s="1053"/>
      <c r="J1217" s="1369"/>
    </row>
    <row r="1218" spans="1:10">
      <c r="A1218" s="1370">
        <v>42373</v>
      </c>
      <c r="B1218" s="1371">
        <v>50</v>
      </c>
      <c r="C1218" s="1372" t="s">
        <v>246</v>
      </c>
      <c r="D1218" s="1373" t="s">
        <v>1105</v>
      </c>
      <c r="E1218" s="1369"/>
      <c r="G1218" s="1373" t="s">
        <v>339</v>
      </c>
      <c r="H1218" s="1369"/>
      <c r="I1218" s="1053"/>
      <c r="J1218" s="1369"/>
    </row>
    <row r="1219" spans="1:10">
      <c r="A1219" s="1370">
        <v>42373</v>
      </c>
      <c r="B1219" s="1371">
        <v>50</v>
      </c>
      <c r="C1219" s="1372" t="s">
        <v>246</v>
      </c>
      <c r="D1219" s="1373" t="s">
        <v>998</v>
      </c>
      <c r="E1219" s="1369"/>
      <c r="G1219" s="1373" t="s">
        <v>339</v>
      </c>
      <c r="H1219" s="1369"/>
      <c r="I1219" s="1053"/>
      <c r="J1219" s="1369"/>
    </row>
    <row r="1220" spans="1:10">
      <c r="A1220" s="1370">
        <v>42373</v>
      </c>
      <c r="B1220" s="1371">
        <v>50</v>
      </c>
      <c r="C1220" s="1372" t="s">
        <v>246</v>
      </c>
      <c r="D1220" s="1373" t="s">
        <v>995</v>
      </c>
      <c r="E1220" s="1369"/>
      <c r="G1220" s="1373" t="s">
        <v>339</v>
      </c>
      <c r="H1220" s="1369"/>
      <c r="I1220" s="1053"/>
      <c r="J1220" s="1369"/>
    </row>
    <row r="1221" spans="1:10">
      <c r="A1221" s="1370">
        <v>42373</v>
      </c>
      <c r="B1221" s="1371">
        <v>50</v>
      </c>
      <c r="C1221" s="1372" t="s">
        <v>246</v>
      </c>
      <c r="D1221" s="1373" t="s">
        <v>252</v>
      </c>
      <c r="E1221" s="1369"/>
      <c r="G1221" s="1373" t="s">
        <v>339</v>
      </c>
      <c r="H1221" s="1369"/>
      <c r="I1221" s="1053"/>
      <c r="J1221" s="1369"/>
    </row>
    <row r="1222" spans="1:10">
      <c r="A1222" s="1370">
        <v>42373</v>
      </c>
      <c r="B1222" s="1371">
        <v>30</v>
      </c>
      <c r="C1222" s="1372" t="s">
        <v>246</v>
      </c>
      <c r="D1222" s="1373" t="s">
        <v>1746</v>
      </c>
      <c r="E1222" s="1369"/>
      <c r="G1222" s="1373" t="s">
        <v>339</v>
      </c>
      <c r="H1222" s="1369"/>
      <c r="I1222" s="1053"/>
      <c r="J1222" s="1369"/>
    </row>
    <row r="1223" spans="1:10">
      <c r="A1223" s="1370">
        <v>42373</v>
      </c>
      <c r="B1223" s="1371">
        <v>20</v>
      </c>
      <c r="C1223" s="1372" t="s">
        <v>246</v>
      </c>
      <c r="D1223" s="1373" t="s">
        <v>387</v>
      </c>
      <c r="E1223" s="1369"/>
      <c r="G1223" s="1373">
        <v>0</v>
      </c>
      <c r="H1223" s="1369"/>
      <c r="I1223" s="1053"/>
      <c r="J1223" s="1369"/>
    </row>
    <row r="1224" spans="1:10">
      <c r="A1224" s="1370">
        <v>42373</v>
      </c>
      <c r="B1224" s="1371">
        <v>10</v>
      </c>
      <c r="C1224" s="1372" t="s">
        <v>246</v>
      </c>
      <c r="D1224" s="1373" t="s">
        <v>1027</v>
      </c>
      <c r="E1224" s="1369"/>
      <c r="G1224" s="1373" t="s">
        <v>339</v>
      </c>
      <c r="H1224" s="1369"/>
      <c r="I1224" s="1053"/>
      <c r="J1224" s="1369"/>
    </row>
    <row r="1225" spans="1:10">
      <c r="A1225" s="1370">
        <v>42373</v>
      </c>
      <c r="B1225" s="1371">
        <v>5</v>
      </c>
      <c r="C1225" s="1372" t="s">
        <v>246</v>
      </c>
      <c r="D1225" s="1373" t="s">
        <v>1395</v>
      </c>
      <c r="E1225" s="1369"/>
      <c r="G1225" s="1373" t="s">
        <v>339</v>
      </c>
      <c r="H1225" s="1369"/>
      <c r="I1225" s="1053"/>
      <c r="J1225" s="1369"/>
    </row>
    <row r="1226" spans="1:10">
      <c r="A1226" s="1370">
        <v>42373</v>
      </c>
      <c r="B1226" s="1371">
        <v>50</v>
      </c>
      <c r="C1226" s="1372" t="s">
        <v>246</v>
      </c>
      <c r="D1226" s="1373" t="s">
        <v>754</v>
      </c>
      <c r="E1226" s="1369"/>
      <c r="G1226" s="1373" t="s">
        <v>339</v>
      </c>
      <c r="H1226" s="1369"/>
      <c r="I1226" s="1053"/>
      <c r="J1226" s="1369"/>
    </row>
    <row r="1227" spans="1:10">
      <c r="A1227" s="1370">
        <v>42374</v>
      </c>
      <c r="B1227" s="1371">
        <v>6</v>
      </c>
      <c r="C1227" s="1372" t="s">
        <v>246</v>
      </c>
      <c r="D1227" s="1373" t="s">
        <v>310</v>
      </c>
      <c r="E1227" s="1369"/>
      <c r="G1227" s="1373" t="s">
        <v>339</v>
      </c>
      <c r="H1227" s="1369"/>
      <c r="I1227" s="1053"/>
      <c r="J1227" s="1369"/>
    </row>
    <row r="1228" spans="1:10">
      <c r="A1228" s="1370">
        <v>42374</v>
      </c>
      <c r="B1228" s="1371">
        <v>130</v>
      </c>
      <c r="C1228" s="1372" t="s">
        <v>246</v>
      </c>
      <c r="D1228" s="1373" t="s">
        <v>967</v>
      </c>
      <c r="E1228" s="1369"/>
      <c r="G1228" s="1373" t="s">
        <v>339</v>
      </c>
      <c r="H1228" s="1369"/>
      <c r="I1228" s="1053"/>
      <c r="J1228" s="1369"/>
    </row>
    <row r="1229" spans="1:10">
      <c r="A1229" s="1370">
        <v>42374</v>
      </c>
      <c r="B1229" s="1371">
        <v>150</v>
      </c>
      <c r="C1229" s="1372" t="s">
        <v>246</v>
      </c>
      <c r="D1229" s="1373" t="s">
        <v>1000</v>
      </c>
      <c r="E1229" s="1369"/>
      <c r="G1229" s="1373" t="s">
        <v>339</v>
      </c>
      <c r="H1229" s="1369"/>
      <c r="I1229" s="1053"/>
      <c r="J1229" s="1369"/>
    </row>
    <row r="1230" spans="1:10">
      <c r="A1230" s="1370">
        <v>42374</v>
      </c>
      <c r="B1230" s="1371">
        <v>15</v>
      </c>
      <c r="C1230" s="1372" t="s">
        <v>246</v>
      </c>
      <c r="D1230" s="1373" t="s">
        <v>306</v>
      </c>
      <c r="E1230" s="1369"/>
      <c r="G1230" s="1373" t="s">
        <v>339</v>
      </c>
      <c r="H1230" s="1369"/>
      <c r="I1230" s="1053"/>
      <c r="J1230" s="1369"/>
    </row>
    <row r="1231" spans="1:10">
      <c r="A1231" s="1370">
        <v>42374</v>
      </c>
      <c r="B1231" s="1371">
        <v>50</v>
      </c>
      <c r="C1231" s="1372" t="s">
        <v>246</v>
      </c>
      <c r="D1231" s="1373" t="s">
        <v>1753</v>
      </c>
      <c r="E1231" s="1369"/>
      <c r="G1231" s="1373" t="s">
        <v>339</v>
      </c>
      <c r="H1231" s="1369"/>
      <c r="I1231" s="1053"/>
      <c r="J1231" s="1369"/>
    </row>
    <row r="1232" spans="1:10">
      <c r="A1232" s="1370">
        <v>42374</v>
      </c>
      <c r="B1232" s="1371">
        <v>30</v>
      </c>
      <c r="C1232" s="1372" t="s">
        <v>1087</v>
      </c>
      <c r="D1232" s="1373" t="s">
        <v>1398</v>
      </c>
      <c r="E1232" s="1369"/>
      <c r="G1232" s="1373">
        <v>0</v>
      </c>
      <c r="H1232" s="1369"/>
      <c r="I1232" s="1053"/>
      <c r="J1232" s="1369"/>
    </row>
    <row r="1233" spans="1:10">
      <c r="A1233" s="1370">
        <v>42374</v>
      </c>
      <c r="B1233" s="1371">
        <v>635.91</v>
      </c>
      <c r="C1233" s="1372" t="s">
        <v>246</v>
      </c>
      <c r="D1233" s="1373" t="s">
        <v>1918</v>
      </c>
      <c r="E1233" s="1369"/>
      <c r="G1233" s="1373">
        <v>0</v>
      </c>
      <c r="H1233" s="1369"/>
      <c r="I1233" s="1053"/>
      <c r="J1233" s="1369"/>
    </row>
    <row r="1234" spans="1:10">
      <c r="A1234" s="1370">
        <v>42375</v>
      </c>
      <c r="B1234" s="1371">
        <v>10</v>
      </c>
      <c r="C1234" s="1372" t="s">
        <v>246</v>
      </c>
      <c r="D1234" s="1373" t="s">
        <v>276</v>
      </c>
      <c r="E1234" s="1369"/>
      <c r="G1234" s="1373">
        <v>0</v>
      </c>
      <c r="H1234" s="1369"/>
      <c r="I1234" s="1053"/>
      <c r="J1234" s="1369"/>
    </row>
    <row r="1235" spans="1:10">
      <c r="A1235" s="1370">
        <v>42375</v>
      </c>
      <c r="B1235" s="1371">
        <v>50</v>
      </c>
      <c r="C1235" s="1372" t="s">
        <v>246</v>
      </c>
      <c r="D1235" s="1373" t="s">
        <v>1237</v>
      </c>
      <c r="E1235" s="1369"/>
      <c r="G1235" s="1373" t="s">
        <v>339</v>
      </c>
      <c r="H1235" s="1369"/>
      <c r="I1235" s="1053"/>
      <c r="J1235" s="1369"/>
    </row>
    <row r="1236" spans="1:10">
      <c r="A1236" s="1370">
        <v>42375</v>
      </c>
      <c r="B1236" s="1371">
        <v>125</v>
      </c>
      <c r="C1236" s="1372" t="s">
        <v>246</v>
      </c>
      <c r="D1236" s="1373" t="s">
        <v>1606</v>
      </c>
      <c r="E1236" s="1369"/>
      <c r="G1236" s="1373" t="s">
        <v>339</v>
      </c>
      <c r="H1236" s="1369"/>
      <c r="I1236" s="1053"/>
      <c r="J1236" s="1369"/>
    </row>
    <row r="1237" spans="1:10">
      <c r="A1237" s="1370">
        <v>42376</v>
      </c>
      <c r="B1237" s="1371">
        <v>10</v>
      </c>
      <c r="C1237" s="1372" t="s">
        <v>1087</v>
      </c>
      <c r="D1237" s="1373" t="s">
        <v>1398</v>
      </c>
      <c r="E1237" s="1369"/>
      <c r="G1237" s="1373">
        <v>0</v>
      </c>
      <c r="H1237" s="1369"/>
      <c r="I1237" s="1053"/>
      <c r="J1237" s="1369"/>
    </row>
    <row r="1238" spans="1:10">
      <c r="A1238" s="1370">
        <v>42376</v>
      </c>
      <c r="B1238" s="1371">
        <v>20</v>
      </c>
      <c r="C1238" s="1372" t="s">
        <v>1087</v>
      </c>
      <c r="D1238" s="1373" t="s">
        <v>1363</v>
      </c>
      <c r="E1238" s="1369"/>
      <c r="G1238" s="1373">
        <v>0</v>
      </c>
      <c r="H1238" s="1369"/>
      <c r="I1238" s="1053"/>
      <c r="J1238" s="1369"/>
    </row>
    <row r="1239" spans="1:10">
      <c r="A1239" s="1370">
        <v>42376</v>
      </c>
      <c r="B1239" s="1371">
        <v>10</v>
      </c>
      <c r="C1239" s="1372" t="s">
        <v>1087</v>
      </c>
      <c r="D1239" s="1373" t="s">
        <v>1362</v>
      </c>
      <c r="E1239" s="1369"/>
      <c r="G1239" s="1373">
        <v>0</v>
      </c>
      <c r="H1239" s="1369"/>
      <c r="I1239" s="1053"/>
      <c r="J1239" s="1369"/>
    </row>
    <row r="1240" spans="1:10">
      <c r="A1240" s="1370">
        <v>42376</v>
      </c>
      <c r="B1240" s="1371">
        <v>15</v>
      </c>
      <c r="C1240" s="1372" t="s">
        <v>1087</v>
      </c>
      <c r="D1240" s="1373" t="s">
        <v>1398</v>
      </c>
      <c r="E1240" s="1369"/>
      <c r="G1240" s="1373">
        <v>0</v>
      </c>
      <c r="H1240" s="1369"/>
      <c r="I1240" s="1053"/>
      <c r="J1240" s="1369"/>
    </row>
    <row r="1241" spans="1:10">
      <c r="A1241" s="1370">
        <v>42376</v>
      </c>
      <c r="B1241" s="1371">
        <v>100</v>
      </c>
      <c r="C1241" s="1372" t="s">
        <v>1087</v>
      </c>
      <c r="D1241" s="1373" t="s">
        <v>1093</v>
      </c>
      <c r="E1241" s="1369"/>
      <c r="G1241" s="1373">
        <v>0</v>
      </c>
      <c r="H1241" s="1369"/>
      <c r="I1241" s="1053"/>
      <c r="J1241" s="1369"/>
    </row>
    <row r="1242" spans="1:10">
      <c r="A1242" s="1370">
        <v>42376</v>
      </c>
      <c r="B1242" s="1371">
        <v>50</v>
      </c>
      <c r="C1242" s="1372" t="s">
        <v>246</v>
      </c>
      <c r="D1242" s="1373" t="s">
        <v>1030</v>
      </c>
      <c r="E1242" s="1369"/>
      <c r="G1242" s="1373">
        <v>0</v>
      </c>
      <c r="H1242" s="1369"/>
      <c r="I1242" s="1053"/>
      <c r="J1242" s="1369"/>
    </row>
    <row r="1243" spans="1:10">
      <c r="A1243" s="1370">
        <v>42377</v>
      </c>
      <c r="B1243" s="1371">
        <v>100</v>
      </c>
      <c r="C1243" s="1372" t="s">
        <v>1087</v>
      </c>
      <c r="D1243" s="1373" t="s">
        <v>1398</v>
      </c>
      <c r="E1243" s="1369"/>
      <c r="G1243" s="1373">
        <v>0</v>
      </c>
      <c r="H1243" s="1369"/>
      <c r="I1243" s="1053"/>
      <c r="J1243" s="1369"/>
    </row>
    <row r="1244" spans="1:10">
      <c r="A1244" s="1370">
        <v>42377</v>
      </c>
      <c r="B1244" s="1371">
        <v>23</v>
      </c>
      <c r="C1244" s="1372" t="s">
        <v>246</v>
      </c>
      <c r="D1244" s="1373" t="s">
        <v>1844</v>
      </c>
      <c r="E1244" s="1369"/>
      <c r="G1244" s="1373">
        <v>0</v>
      </c>
      <c r="H1244" s="1369"/>
      <c r="I1244" s="1053"/>
      <c r="J1244" s="1369"/>
    </row>
    <row r="1245" spans="1:10">
      <c r="A1245" s="1370">
        <v>42377</v>
      </c>
      <c r="B1245" s="1371">
        <v>10</v>
      </c>
      <c r="C1245" s="1372" t="s">
        <v>246</v>
      </c>
      <c r="D1245" s="1373" t="s">
        <v>1567</v>
      </c>
      <c r="E1245" s="1369"/>
      <c r="G1245" s="1373" t="s">
        <v>339</v>
      </c>
      <c r="H1245" s="1369"/>
      <c r="I1245" s="1053"/>
      <c r="J1245" s="1369"/>
    </row>
    <row r="1246" spans="1:10">
      <c r="A1246" s="1370">
        <v>42377</v>
      </c>
      <c r="B1246" s="1371">
        <v>2.5</v>
      </c>
      <c r="C1246" s="1372" t="s">
        <v>246</v>
      </c>
      <c r="D1246" s="1373" t="s">
        <v>1572</v>
      </c>
      <c r="E1246" s="1369"/>
      <c r="G1246" s="1373">
        <v>0</v>
      </c>
      <c r="H1246" s="1369"/>
      <c r="I1246" s="1053"/>
      <c r="J1246" s="1369"/>
    </row>
    <row r="1247" spans="1:10">
      <c r="A1247" s="1370">
        <v>42380</v>
      </c>
      <c r="B1247" s="1371">
        <v>36.9</v>
      </c>
      <c r="C1247" s="1372" t="s">
        <v>246</v>
      </c>
      <c r="D1247" s="1373" t="s">
        <v>429</v>
      </c>
      <c r="E1247" s="1369"/>
      <c r="G1247" s="1373">
        <v>0</v>
      </c>
      <c r="H1247" s="1369"/>
      <c r="I1247" s="1053"/>
      <c r="J1247" s="1369"/>
    </row>
    <row r="1248" spans="1:10">
      <c r="A1248" s="1370">
        <v>42380</v>
      </c>
      <c r="B1248" s="1371">
        <v>299.88</v>
      </c>
      <c r="C1248" s="1372" t="s">
        <v>246</v>
      </c>
      <c r="D1248" s="1373" t="s">
        <v>429</v>
      </c>
      <c r="E1248" s="1369"/>
      <c r="G1248" s="1373">
        <v>0</v>
      </c>
      <c r="H1248" s="1369"/>
      <c r="I1248" s="1053"/>
      <c r="J1248" s="1369"/>
    </row>
    <row r="1249" spans="1:10">
      <c r="A1249" s="1370">
        <v>42380</v>
      </c>
      <c r="B1249" s="1371">
        <v>12.5</v>
      </c>
      <c r="C1249" s="1372" t="s">
        <v>246</v>
      </c>
      <c r="D1249" s="1373" t="s">
        <v>429</v>
      </c>
      <c r="E1249" s="1369"/>
      <c r="G1249" s="1373">
        <v>0</v>
      </c>
      <c r="H1249" s="1369"/>
      <c r="I1249" s="1053"/>
      <c r="J1249" s="1369"/>
    </row>
    <row r="1250" spans="1:10">
      <c r="A1250" s="1370">
        <v>42380</v>
      </c>
      <c r="B1250" s="1371">
        <v>40</v>
      </c>
      <c r="C1250" s="1372" t="s">
        <v>246</v>
      </c>
      <c r="D1250" s="1373" t="s">
        <v>1282</v>
      </c>
      <c r="E1250" s="1369"/>
      <c r="G1250" s="1373">
        <v>0</v>
      </c>
      <c r="H1250" s="1369"/>
      <c r="I1250" s="1053"/>
      <c r="J1250" s="1369"/>
    </row>
    <row r="1251" spans="1:10">
      <c r="A1251" s="1370">
        <v>42380</v>
      </c>
      <c r="B1251" s="1371">
        <v>230</v>
      </c>
      <c r="C1251" s="1372" t="s">
        <v>246</v>
      </c>
      <c r="D1251" s="1373" t="s">
        <v>920</v>
      </c>
      <c r="E1251" s="1369"/>
      <c r="G1251" s="1373" t="s">
        <v>339</v>
      </c>
      <c r="H1251" s="1369"/>
      <c r="I1251" s="1053"/>
      <c r="J1251" s="1369"/>
    </row>
    <row r="1252" spans="1:10">
      <c r="A1252" s="1370">
        <v>42380</v>
      </c>
      <c r="B1252" s="1371">
        <v>5</v>
      </c>
      <c r="C1252" s="1372" t="s">
        <v>246</v>
      </c>
      <c r="D1252" s="1373" t="s">
        <v>1256</v>
      </c>
      <c r="E1252" s="1369"/>
      <c r="G1252" s="1373" t="s">
        <v>339</v>
      </c>
      <c r="H1252" s="1369"/>
      <c r="I1252" s="1053"/>
      <c r="J1252" s="1369"/>
    </row>
    <row r="1253" spans="1:10">
      <c r="A1253" s="1370">
        <v>42380</v>
      </c>
      <c r="B1253" s="1371">
        <v>10</v>
      </c>
      <c r="C1253" s="1372" t="s">
        <v>246</v>
      </c>
      <c r="D1253" s="1373" t="s">
        <v>1656</v>
      </c>
      <c r="E1253" s="1369"/>
      <c r="G1253" s="1373" t="s">
        <v>339</v>
      </c>
      <c r="H1253" s="1369"/>
      <c r="I1253" s="1053"/>
      <c r="J1253" s="1369"/>
    </row>
    <row r="1254" spans="1:10">
      <c r="A1254" s="1370">
        <v>42380</v>
      </c>
      <c r="B1254" s="1371">
        <v>10</v>
      </c>
      <c r="C1254" s="1372" t="s">
        <v>246</v>
      </c>
      <c r="D1254" s="1373" t="s">
        <v>1779</v>
      </c>
      <c r="E1254" s="1369"/>
      <c r="G1254" s="1373" t="s">
        <v>339</v>
      </c>
      <c r="H1254" s="1369"/>
      <c r="I1254" s="1053"/>
      <c r="J1254" s="1369"/>
    </row>
    <row r="1255" spans="1:10">
      <c r="A1255" s="1370">
        <v>42380</v>
      </c>
      <c r="B1255" s="1371">
        <v>4928.68</v>
      </c>
      <c r="C1255" s="1372" t="s">
        <v>246</v>
      </c>
      <c r="D1255" s="1373" t="s">
        <v>1919</v>
      </c>
      <c r="E1255" s="1369"/>
      <c r="G1255" s="1373">
        <v>0</v>
      </c>
      <c r="H1255" s="1369"/>
      <c r="I1255" s="1053"/>
      <c r="J1255" s="1369"/>
    </row>
    <row r="1256" spans="1:10">
      <c r="A1256" s="1370">
        <v>42382</v>
      </c>
      <c r="B1256" s="1371">
        <v>35.53</v>
      </c>
      <c r="C1256" s="1372" t="s">
        <v>246</v>
      </c>
      <c r="D1256" s="1373" t="s">
        <v>1863</v>
      </c>
      <c r="E1256" s="1369"/>
      <c r="G1256" s="1373">
        <v>0</v>
      </c>
      <c r="H1256" s="1369"/>
      <c r="I1256" s="1053"/>
      <c r="J1256" s="1369"/>
    </row>
    <row r="1257" spans="1:10">
      <c r="A1257" s="1370">
        <v>42383</v>
      </c>
      <c r="B1257" s="1371">
        <v>25</v>
      </c>
      <c r="C1257" s="1372" t="s">
        <v>1087</v>
      </c>
      <c r="D1257" s="1373" t="s">
        <v>1920</v>
      </c>
      <c r="E1257" s="1369"/>
      <c r="G1257" s="1373">
        <v>0</v>
      </c>
      <c r="H1257" s="1369"/>
      <c r="I1257" s="1053"/>
      <c r="J1257" s="1369"/>
    </row>
    <row r="1258" spans="1:10">
      <c r="A1258" s="1370">
        <v>42383</v>
      </c>
      <c r="B1258" s="1371">
        <v>15</v>
      </c>
      <c r="C1258" s="1372" t="s">
        <v>1087</v>
      </c>
      <c r="D1258" s="1373" t="s">
        <v>1361</v>
      </c>
      <c r="E1258" s="1369"/>
      <c r="G1258" s="1373">
        <v>0</v>
      </c>
      <c r="H1258" s="1369"/>
      <c r="I1258" s="1053"/>
      <c r="J1258" s="1369"/>
    </row>
    <row r="1259" spans="1:10">
      <c r="A1259" s="1370">
        <v>42383</v>
      </c>
      <c r="B1259" s="1371">
        <v>200</v>
      </c>
      <c r="C1259" s="1372">
        <v>103754</v>
      </c>
      <c r="D1259" s="1373" t="s">
        <v>1921</v>
      </c>
      <c r="E1259" s="1369"/>
      <c r="G1259" s="1373">
        <v>0</v>
      </c>
      <c r="H1259" s="1369"/>
      <c r="I1259" s="1053"/>
      <c r="J1259" s="1369"/>
    </row>
    <row r="1260" spans="1:10">
      <c r="A1260" s="1370">
        <v>42383</v>
      </c>
      <c r="B1260" s="1371">
        <v>35</v>
      </c>
      <c r="C1260" s="1372" t="s">
        <v>246</v>
      </c>
      <c r="D1260" s="1373" t="s">
        <v>1622</v>
      </c>
      <c r="E1260" s="1369"/>
      <c r="G1260" s="1373" t="s">
        <v>339</v>
      </c>
      <c r="H1260" s="1369"/>
      <c r="I1260" s="1053"/>
      <c r="J1260" s="1369"/>
    </row>
    <row r="1261" spans="1:10">
      <c r="A1261" s="1370">
        <v>42383</v>
      </c>
      <c r="B1261" s="1371">
        <v>10</v>
      </c>
      <c r="C1261" s="1372" t="s">
        <v>246</v>
      </c>
      <c r="D1261" s="1373" t="s">
        <v>1032</v>
      </c>
      <c r="E1261" s="1369"/>
      <c r="G1261" s="1373" t="s">
        <v>339</v>
      </c>
      <c r="H1261" s="1369"/>
      <c r="I1261" s="1053"/>
      <c r="J1261" s="1369"/>
    </row>
    <row r="1262" spans="1:10">
      <c r="A1262" s="1370">
        <v>42384</v>
      </c>
      <c r="B1262" s="1371">
        <v>10</v>
      </c>
      <c r="C1262" s="1372" t="s">
        <v>1087</v>
      </c>
      <c r="D1262" s="1373" t="s">
        <v>1398</v>
      </c>
      <c r="E1262" s="1369"/>
      <c r="G1262" s="1373">
        <v>0</v>
      </c>
      <c r="H1262" s="1369"/>
      <c r="I1262" s="1053"/>
      <c r="J1262" s="1369"/>
    </row>
    <row r="1263" spans="1:10">
      <c r="A1263" s="1370">
        <v>42384</v>
      </c>
      <c r="B1263" s="1371">
        <v>10</v>
      </c>
      <c r="C1263" s="1372" t="s">
        <v>1087</v>
      </c>
      <c r="D1263" s="1373" t="s">
        <v>1398</v>
      </c>
      <c r="E1263" s="1369"/>
      <c r="G1263" s="1373">
        <v>0</v>
      </c>
      <c r="H1263" s="1369"/>
      <c r="I1263" s="1053"/>
      <c r="J1263" s="1369"/>
    </row>
    <row r="1264" spans="1:10">
      <c r="A1264" s="1370">
        <v>42384</v>
      </c>
      <c r="B1264" s="1371">
        <v>20</v>
      </c>
      <c r="C1264" s="1372" t="s">
        <v>1087</v>
      </c>
      <c r="D1264" s="1373" t="s">
        <v>1092</v>
      </c>
      <c r="E1264" s="1369"/>
      <c r="G1264" s="1373">
        <v>0</v>
      </c>
      <c r="H1264" s="1369"/>
      <c r="I1264" s="1053"/>
      <c r="J1264" s="1369"/>
    </row>
    <row r="1265" spans="1:10">
      <c r="A1265" s="1370">
        <v>42384</v>
      </c>
      <c r="B1265" s="1371">
        <v>10</v>
      </c>
      <c r="C1265" s="1372" t="s">
        <v>1087</v>
      </c>
      <c r="D1265" s="1373" t="s">
        <v>1398</v>
      </c>
      <c r="E1265" s="1369"/>
      <c r="G1265" s="1373">
        <v>0</v>
      </c>
      <c r="H1265" s="1369"/>
      <c r="I1265" s="1053"/>
      <c r="J1265" s="1369"/>
    </row>
    <row r="1266" spans="1:10">
      <c r="A1266" s="1370">
        <v>42384</v>
      </c>
      <c r="B1266" s="1371">
        <v>9</v>
      </c>
      <c r="C1266" s="1372" t="s">
        <v>246</v>
      </c>
      <c r="D1266" s="1373" t="s">
        <v>1844</v>
      </c>
      <c r="E1266" s="1369"/>
      <c r="G1266" s="1373">
        <v>0</v>
      </c>
      <c r="H1266" s="1369"/>
      <c r="I1266" s="1053"/>
      <c r="J1266" s="1369"/>
    </row>
    <row r="1267" spans="1:10">
      <c r="A1267" s="1370">
        <v>42384</v>
      </c>
      <c r="B1267" s="1371">
        <v>2679.88</v>
      </c>
      <c r="C1267" s="1372" t="s">
        <v>246</v>
      </c>
      <c r="D1267" s="1373" t="s">
        <v>1288</v>
      </c>
      <c r="E1267" s="1369"/>
      <c r="G1267" s="1373">
        <v>0</v>
      </c>
      <c r="H1267" s="1369"/>
      <c r="I1267" s="1053"/>
      <c r="J1267" s="1369"/>
    </row>
    <row r="1268" spans="1:10">
      <c r="A1268" s="1370">
        <v>42384</v>
      </c>
      <c r="B1268" s="1371">
        <v>30</v>
      </c>
      <c r="C1268" s="1372" t="s">
        <v>246</v>
      </c>
      <c r="D1268" s="1373" t="s">
        <v>1288</v>
      </c>
      <c r="E1268" s="1369"/>
      <c r="G1268" s="1373">
        <v>0</v>
      </c>
      <c r="H1268" s="1369"/>
      <c r="I1268" s="1053"/>
      <c r="J1268" s="1369"/>
    </row>
    <row r="1269" spans="1:10">
      <c r="A1269" s="1370">
        <v>42384</v>
      </c>
      <c r="B1269" s="1371">
        <v>30</v>
      </c>
      <c r="C1269" s="1372" t="s">
        <v>246</v>
      </c>
      <c r="D1269" s="1373" t="s">
        <v>1204</v>
      </c>
      <c r="E1269" s="1369"/>
      <c r="G1269" s="1373" t="s">
        <v>339</v>
      </c>
      <c r="H1269" s="1369"/>
      <c r="I1269" s="1053"/>
      <c r="J1269" s="1369"/>
    </row>
    <row r="1270" spans="1:10">
      <c r="A1270" s="1370">
        <v>42384</v>
      </c>
      <c r="B1270" s="1371">
        <v>10</v>
      </c>
      <c r="C1270" s="1372" t="s">
        <v>246</v>
      </c>
      <c r="D1270" s="1373" t="s">
        <v>1801</v>
      </c>
      <c r="E1270" s="1369"/>
      <c r="G1270" s="1373" t="s">
        <v>339</v>
      </c>
      <c r="H1270" s="1369"/>
      <c r="I1270" s="1053"/>
      <c r="J1270" s="1369"/>
    </row>
    <row r="1271" spans="1:10">
      <c r="A1271" s="1370">
        <v>42384</v>
      </c>
      <c r="B1271" s="1371">
        <v>5</v>
      </c>
      <c r="C1271" s="1372" t="s">
        <v>246</v>
      </c>
      <c r="D1271" s="1373" t="s">
        <v>968</v>
      </c>
      <c r="E1271" s="1369"/>
      <c r="G1271" s="1373" t="s">
        <v>339</v>
      </c>
      <c r="H1271" s="1369"/>
      <c r="I1271" s="1053"/>
      <c r="J1271" s="1369"/>
    </row>
    <row r="1272" spans="1:10">
      <c r="A1272" s="1370">
        <v>42384</v>
      </c>
      <c r="B1272" s="1371">
        <v>12.5</v>
      </c>
      <c r="C1272" s="1372" t="s">
        <v>246</v>
      </c>
      <c r="D1272" s="1373" t="s">
        <v>1717</v>
      </c>
      <c r="E1272" s="1369"/>
      <c r="G1272" s="1373" t="s">
        <v>339</v>
      </c>
      <c r="H1272" s="1369"/>
      <c r="I1272" s="1053"/>
      <c r="J1272" s="1369"/>
    </row>
    <row r="1273" spans="1:10">
      <c r="A1273" s="1370">
        <v>42384</v>
      </c>
      <c r="B1273" s="1371">
        <v>100</v>
      </c>
      <c r="C1273" s="1372" t="s">
        <v>246</v>
      </c>
      <c r="D1273" s="1373" t="s">
        <v>450</v>
      </c>
      <c r="E1273" s="1369"/>
      <c r="G1273" s="1373" t="s">
        <v>339</v>
      </c>
      <c r="H1273" s="1369"/>
      <c r="I1273" s="1053"/>
      <c r="J1273" s="1369"/>
    </row>
    <row r="1274" spans="1:10">
      <c r="A1274" s="1370">
        <v>42384</v>
      </c>
      <c r="B1274" s="1371">
        <v>40</v>
      </c>
      <c r="C1274" s="1372" t="s">
        <v>246</v>
      </c>
      <c r="D1274" s="1373" t="s">
        <v>1405</v>
      </c>
      <c r="E1274" s="1369"/>
      <c r="G1274" s="1373">
        <v>0</v>
      </c>
      <c r="H1274" s="1369"/>
      <c r="I1274" s="1053"/>
      <c r="J1274" s="1369"/>
    </row>
    <row r="1275" spans="1:10">
      <c r="A1275" s="1370">
        <v>42384</v>
      </c>
      <c r="B1275" s="1371">
        <v>100</v>
      </c>
      <c r="C1275" s="1372" t="s">
        <v>246</v>
      </c>
      <c r="D1275" s="1373" t="s">
        <v>292</v>
      </c>
      <c r="E1275" s="1369"/>
      <c r="G1275" s="1373" t="s">
        <v>339</v>
      </c>
      <c r="H1275" s="1369"/>
      <c r="I1275" s="1053"/>
      <c r="J1275" s="1369"/>
    </row>
    <row r="1276" spans="1:10">
      <c r="A1276" s="1370">
        <v>42384</v>
      </c>
      <c r="B1276" s="1371">
        <v>100</v>
      </c>
      <c r="C1276" s="1372" t="s">
        <v>246</v>
      </c>
      <c r="D1276" s="1373" t="s">
        <v>1719</v>
      </c>
      <c r="E1276" s="1369"/>
      <c r="G1276" s="1373" t="s">
        <v>339</v>
      </c>
      <c r="H1276" s="1369"/>
      <c r="I1276" s="1053"/>
      <c r="J1276" s="1369"/>
    </row>
    <row r="1277" spans="1:10">
      <c r="A1277" s="1370">
        <v>42384</v>
      </c>
      <c r="B1277" s="1371">
        <v>200</v>
      </c>
      <c r="C1277" s="1372" t="s">
        <v>246</v>
      </c>
      <c r="D1277" s="1373" t="s">
        <v>1406</v>
      </c>
      <c r="E1277" s="1369"/>
      <c r="G1277" s="1373" t="s">
        <v>339</v>
      </c>
      <c r="H1277" s="1369"/>
      <c r="I1277" s="1053"/>
      <c r="J1277" s="1369"/>
    </row>
    <row r="1278" spans="1:10">
      <c r="A1278" s="1370">
        <v>42384</v>
      </c>
      <c r="B1278" s="1371">
        <v>10</v>
      </c>
      <c r="C1278" s="1372" t="s">
        <v>246</v>
      </c>
      <c r="D1278" s="1373" t="s">
        <v>1467</v>
      </c>
      <c r="E1278" s="1369"/>
      <c r="G1278" s="1373" t="s">
        <v>339</v>
      </c>
      <c r="H1278" s="1369"/>
      <c r="I1278" s="1053"/>
      <c r="J1278" s="1369"/>
    </row>
    <row r="1279" spans="1:10">
      <c r="A1279" s="1370">
        <v>42384</v>
      </c>
      <c r="B1279" s="1371">
        <v>200</v>
      </c>
      <c r="C1279" s="1372" t="s">
        <v>246</v>
      </c>
      <c r="D1279" s="1373" t="s">
        <v>1339</v>
      </c>
      <c r="E1279" s="1369"/>
      <c r="G1279" s="1373">
        <v>0</v>
      </c>
      <c r="H1279" s="1369"/>
      <c r="I1279" s="1053"/>
      <c r="J1279" s="1369"/>
    </row>
    <row r="1280" spans="1:10">
      <c r="A1280" s="1370">
        <v>42384</v>
      </c>
      <c r="B1280" s="1371">
        <v>100</v>
      </c>
      <c r="C1280" s="1372" t="s">
        <v>246</v>
      </c>
      <c r="D1280" s="1373" t="s">
        <v>1381</v>
      </c>
      <c r="E1280" s="1369"/>
      <c r="G1280" s="1373" t="s">
        <v>339</v>
      </c>
      <c r="H1280" s="1369"/>
      <c r="I1280" s="1053"/>
      <c r="J1280" s="1369"/>
    </row>
    <row r="1281" spans="1:10">
      <c r="A1281" s="1370">
        <v>42384</v>
      </c>
      <c r="B1281" s="1371">
        <v>2.5</v>
      </c>
      <c r="C1281" s="1372" t="s">
        <v>246</v>
      </c>
      <c r="D1281" s="1373" t="s">
        <v>1572</v>
      </c>
      <c r="E1281" s="1369"/>
      <c r="G1281" s="1373">
        <v>0</v>
      </c>
      <c r="H1281" s="1369"/>
      <c r="I1281" s="1053"/>
      <c r="J1281" s="1369"/>
    </row>
    <row r="1282" spans="1:10">
      <c r="A1282" s="1370">
        <v>42384</v>
      </c>
      <c r="B1282" s="1371">
        <v>10</v>
      </c>
      <c r="C1282" s="1372" t="s">
        <v>246</v>
      </c>
      <c r="D1282" s="1373" t="s">
        <v>1616</v>
      </c>
      <c r="E1282" s="1369"/>
      <c r="G1282" s="1373" t="s">
        <v>339</v>
      </c>
      <c r="H1282" s="1369"/>
      <c r="I1282" s="1053"/>
      <c r="J1282" s="1369"/>
    </row>
    <row r="1283" spans="1:10">
      <c r="A1283" s="1370">
        <v>42387</v>
      </c>
      <c r="B1283" s="1371">
        <v>10</v>
      </c>
      <c r="C1283" s="1372" t="s">
        <v>246</v>
      </c>
      <c r="D1283" s="1373" t="s">
        <v>1581</v>
      </c>
      <c r="E1283" s="1369"/>
      <c r="G1283" s="1373" t="s">
        <v>339</v>
      </c>
      <c r="H1283" s="1369"/>
      <c r="I1283" s="1053"/>
      <c r="J1283" s="1369"/>
    </row>
    <row r="1284" spans="1:10">
      <c r="A1284" s="1370">
        <v>42387</v>
      </c>
      <c r="B1284" s="1371">
        <v>120</v>
      </c>
      <c r="C1284" s="1372" t="s">
        <v>246</v>
      </c>
      <c r="D1284" s="1373" t="s">
        <v>784</v>
      </c>
      <c r="E1284" s="1369"/>
      <c r="G1284" s="1373" t="s">
        <v>339</v>
      </c>
      <c r="H1284" s="1369"/>
      <c r="I1284" s="1053"/>
      <c r="J1284" s="1369"/>
    </row>
    <row r="1285" spans="1:10">
      <c r="A1285" s="1370">
        <v>42387</v>
      </c>
      <c r="B1285" s="1371">
        <v>100</v>
      </c>
      <c r="C1285" s="1372" t="s">
        <v>246</v>
      </c>
      <c r="D1285" s="1373" t="s">
        <v>327</v>
      </c>
      <c r="E1285" s="1369"/>
      <c r="G1285" s="1373" t="s">
        <v>339</v>
      </c>
      <c r="H1285" s="1369"/>
      <c r="I1285" s="1053"/>
      <c r="J1285" s="1369"/>
    </row>
    <row r="1286" spans="1:10">
      <c r="A1286" s="1370">
        <v>42387</v>
      </c>
      <c r="B1286" s="1371">
        <v>50</v>
      </c>
      <c r="C1286" s="1372" t="s">
        <v>246</v>
      </c>
      <c r="D1286" s="1373" t="s">
        <v>1568</v>
      </c>
      <c r="E1286" s="1369"/>
      <c r="G1286" s="1373">
        <v>0</v>
      </c>
      <c r="H1286" s="1369"/>
      <c r="I1286" s="1053"/>
      <c r="J1286" s="1369"/>
    </row>
    <row r="1287" spans="1:10">
      <c r="A1287" s="1370">
        <v>42387</v>
      </c>
      <c r="B1287" s="1371">
        <v>5</v>
      </c>
      <c r="C1287" s="1372" t="s">
        <v>246</v>
      </c>
      <c r="D1287" s="1373" t="s">
        <v>1836</v>
      </c>
      <c r="E1287" s="1369"/>
      <c r="G1287" s="1373" t="s">
        <v>339</v>
      </c>
      <c r="H1287" s="1369"/>
      <c r="I1287" s="1053"/>
      <c r="J1287" s="1369"/>
    </row>
    <row r="1288" spans="1:10">
      <c r="A1288" s="1370">
        <v>42387</v>
      </c>
      <c r="B1288" s="1371">
        <v>300</v>
      </c>
      <c r="C1288" s="1372" t="s">
        <v>246</v>
      </c>
      <c r="D1288" s="1373" t="s">
        <v>1532</v>
      </c>
      <c r="E1288" s="1369"/>
      <c r="G1288" s="1373">
        <v>0</v>
      </c>
      <c r="H1288" s="1369"/>
      <c r="I1288" s="1053"/>
      <c r="J1288" s="1369"/>
    </row>
    <row r="1289" spans="1:10">
      <c r="A1289" s="1370">
        <v>42387</v>
      </c>
      <c r="B1289" s="1371">
        <v>140</v>
      </c>
      <c r="C1289" s="1372" t="s">
        <v>246</v>
      </c>
      <c r="D1289" s="1373" t="s">
        <v>1044</v>
      </c>
      <c r="E1289" s="1369"/>
      <c r="G1289" s="1373">
        <v>0</v>
      </c>
      <c r="H1289" s="1369"/>
      <c r="I1289" s="1053"/>
      <c r="J1289" s="1369"/>
    </row>
    <row r="1290" spans="1:10">
      <c r="A1290" s="1370">
        <v>42387</v>
      </c>
      <c r="B1290" s="1371">
        <v>5387.93</v>
      </c>
      <c r="C1290" s="1372" t="s">
        <v>246</v>
      </c>
      <c r="D1290" s="1373" t="s">
        <v>1922</v>
      </c>
      <c r="E1290" s="1369"/>
      <c r="G1290" s="1373">
        <v>0</v>
      </c>
      <c r="H1290" s="1369"/>
      <c r="I1290" s="1053"/>
      <c r="J1290" s="1369"/>
    </row>
    <row r="1291" spans="1:10">
      <c r="A1291" s="1370">
        <v>42388</v>
      </c>
      <c r="B1291" s="1371">
        <v>40</v>
      </c>
      <c r="C1291" s="1372" t="s">
        <v>246</v>
      </c>
      <c r="D1291" s="1373" t="s">
        <v>400</v>
      </c>
      <c r="E1291" s="1369"/>
      <c r="G1291" s="1373" t="s">
        <v>339</v>
      </c>
      <c r="H1291" s="1369"/>
      <c r="I1291" s="1053"/>
      <c r="J1291" s="1369"/>
    </row>
    <row r="1292" spans="1:10">
      <c r="A1292" s="1370">
        <v>42388</v>
      </c>
      <c r="B1292" s="1371">
        <v>3392.35</v>
      </c>
      <c r="C1292" s="1372" t="s">
        <v>246</v>
      </c>
      <c r="D1292" s="1373" t="s">
        <v>1923</v>
      </c>
      <c r="E1292" s="1369"/>
      <c r="G1292" s="1373">
        <v>0</v>
      </c>
      <c r="H1292" s="1369"/>
      <c r="I1292" s="1053"/>
      <c r="J1292" s="1369"/>
    </row>
    <row r="1293" spans="1:10">
      <c r="A1293" s="1370">
        <v>42389</v>
      </c>
      <c r="B1293" s="1371">
        <v>1500</v>
      </c>
      <c r="C1293" s="1372" t="s">
        <v>1087</v>
      </c>
      <c r="D1293" s="1373" t="s">
        <v>1924</v>
      </c>
      <c r="E1293" s="1369"/>
      <c r="G1293" s="1373">
        <v>0</v>
      </c>
      <c r="H1293" s="1369"/>
      <c r="I1293" s="1053"/>
      <c r="J1293" s="1369"/>
    </row>
    <row r="1294" spans="1:10">
      <c r="A1294" s="1370">
        <v>42389</v>
      </c>
      <c r="B1294" s="1371">
        <v>50</v>
      </c>
      <c r="C1294" s="1372" t="s">
        <v>246</v>
      </c>
      <c r="D1294" s="1373" t="s">
        <v>1288</v>
      </c>
      <c r="E1294" s="1369"/>
      <c r="G1294" s="1373">
        <v>0</v>
      </c>
      <c r="H1294" s="1369"/>
      <c r="I1294" s="1053"/>
      <c r="J1294" s="1369"/>
    </row>
    <row r="1295" spans="1:10">
      <c r="A1295" s="1370">
        <v>42389</v>
      </c>
      <c r="B1295" s="1371">
        <v>100</v>
      </c>
      <c r="C1295" s="1372" t="s">
        <v>246</v>
      </c>
      <c r="D1295" s="1373" t="s">
        <v>1262</v>
      </c>
      <c r="E1295" s="1369"/>
      <c r="G1295" s="1373" t="s">
        <v>339</v>
      </c>
      <c r="H1295" s="1369"/>
      <c r="I1295" s="1053"/>
      <c r="J1295" s="1369"/>
    </row>
    <row r="1296" spans="1:10">
      <c r="A1296" s="1370">
        <v>42389</v>
      </c>
      <c r="B1296" s="1371">
        <v>20</v>
      </c>
      <c r="C1296" s="1372" t="s">
        <v>246</v>
      </c>
      <c r="D1296" s="1373" t="s">
        <v>1846</v>
      </c>
      <c r="E1296" s="1369"/>
      <c r="G1296" s="1373">
        <v>0</v>
      </c>
      <c r="H1296" s="1369"/>
      <c r="I1296" s="1053"/>
      <c r="J1296" s="1369"/>
    </row>
    <row r="1297" spans="1:10">
      <c r="A1297" s="1370">
        <v>42389</v>
      </c>
      <c r="B1297" s="1371">
        <v>10</v>
      </c>
      <c r="C1297" s="1372" t="s">
        <v>246</v>
      </c>
      <c r="D1297" s="1373" t="s">
        <v>1620</v>
      </c>
      <c r="E1297" s="1369"/>
      <c r="G1297" s="1373" t="s">
        <v>339</v>
      </c>
      <c r="H1297" s="1369"/>
      <c r="I1297" s="1053"/>
      <c r="J1297" s="1369"/>
    </row>
    <row r="1298" spans="1:10">
      <c r="A1298" s="1370">
        <v>42390</v>
      </c>
      <c r="B1298" s="1371">
        <v>3.71</v>
      </c>
      <c r="C1298" s="1372" t="s">
        <v>246</v>
      </c>
      <c r="D1298" s="1373" t="s">
        <v>1654</v>
      </c>
      <c r="E1298" s="1369"/>
      <c r="G1298" s="1373">
        <v>0</v>
      </c>
      <c r="H1298" s="1369"/>
      <c r="I1298" s="1053"/>
      <c r="J1298" s="1369"/>
    </row>
    <row r="1299" spans="1:10">
      <c r="A1299" s="1370">
        <v>42390</v>
      </c>
      <c r="B1299" s="1371">
        <v>5</v>
      </c>
      <c r="C1299" s="1372" t="s">
        <v>246</v>
      </c>
      <c r="D1299" s="1373" t="s">
        <v>773</v>
      </c>
      <c r="E1299" s="1369"/>
      <c r="G1299" s="1373">
        <v>0</v>
      </c>
      <c r="H1299" s="1369"/>
      <c r="I1299" s="1053"/>
      <c r="J1299" s="1369"/>
    </row>
    <row r="1300" spans="1:10">
      <c r="A1300" s="1370">
        <v>42391</v>
      </c>
      <c r="B1300" s="1371">
        <v>227</v>
      </c>
      <c r="C1300" s="1372" t="s">
        <v>246</v>
      </c>
      <c r="D1300" s="1373" t="s">
        <v>355</v>
      </c>
      <c r="E1300" s="1369"/>
      <c r="G1300" s="1373" t="s">
        <v>339</v>
      </c>
      <c r="H1300" s="1369"/>
      <c r="I1300" s="1053"/>
      <c r="J1300" s="1369"/>
    </row>
    <row r="1301" spans="1:10">
      <c r="A1301" s="1370">
        <v>42391</v>
      </c>
      <c r="B1301" s="1371">
        <v>25</v>
      </c>
      <c r="C1301" s="1372" t="s">
        <v>246</v>
      </c>
      <c r="D1301" s="1373" t="s">
        <v>1726</v>
      </c>
      <c r="E1301" s="1369"/>
      <c r="G1301" s="1373" t="s">
        <v>339</v>
      </c>
      <c r="H1301" s="1369"/>
      <c r="I1301" s="1053"/>
      <c r="J1301" s="1369"/>
    </row>
    <row r="1302" spans="1:10">
      <c r="A1302" s="1370">
        <v>42391</v>
      </c>
      <c r="B1302" s="1371">
        <v>2.5</v>
      </c>
      <c r="C1302" s="1372" t="s">
        <v>246</v>
      </c>
      <c r="D1302" s="1373" t="s">
        <v>1572</v>
      </c>
      <c r="E1302" s="1369"/>
      <c r="G1302" s="1373">
        <v>0</v>
      </c>
      <c r="H1302" s="1369"/>
      <c r="I1302" s="1053"/>
      <c r="J1302" s="1369"/>
    </row>
    <row r="1303" spans="1:10">
      <c r="A1303" s="1370">
        <v>42391</v>
      </c>
      <c r="B1303" s="1371">
        <v>266</v>
      </c>
      <c r="C1303" s="1372" t="s">
        <v>246</v>
      </c>
      <c r="D1303" s="1373" t="s">
        <v>355</v>
      </c>
      <c r="E1303" s="1369"/>
      <c r="G1303" s="1373" t="s">
        <v>339</v>
      </c>
      <c r="H1303" s="1369"/>
      <c r="I1303" s="1053"/>
      <c r="J1303" s="1369"/>
    </row>
    <row r="1304" spans="1:10">
      <c r="A1304" s="1370">
        <v>42394</v>
      </c>
      <c r="B1304" s="1371">
        <v>1500</v>
      </c>
      <c r="C1304" s="1372" t="s">
        <v>1087</v>
      </c>
      <c r="D1304" s="1373" t="s">
        <v>1903</v>
      </c>
      <c r="E1304" s="1369"/>
      <c r="G1304" s="1373">
        <v>0</v>
      </c>
      <c r="H1304" s="1369"/>
      <c r="I1304" s="1053"/>
      <c r="J1304" s="1369"/>
    </row>
    <row r="1305" spans="1:10">
      <c r="A1305" s="1370">
        <v>42394</v>
      </c>
      <c r="B1305" s="1371">
        <v>4</v>
      </c>
      <c r="C1305" s="1372" t="s">
        <v>246</v>
      </c>
      <c r="D1305" s="1373" t="s">
        <v>1844</v>
      </c>
      <c r="E1305" s="1369"/>
      <c r="G1305" s="1373">
        <v>0</v>
      </c>
      <c r="H1305" s="1369"/>
      <c r="I1305" s="1053"/>
      <c r="J1305" s="1369"/>
    </row>
    <row r="1306" spans="1:10">
      <c r="A1306" s="1370">
        <v>42394</v>
      </c>
      <c r="B1306" s="1371">
        <v>16.72</v>
      </c>
      <c r="C1306" s="1372" t="s">
        <v>246</v>
      </c>
      <c r="D1306" s="1373" t="s">
        <v>1844</v>
      </c>
      <c r="E1306" s="1369"/>
      <c r="G1306" s="1373">
        <v>0</v>
      </c>
      <c r="H1306" s="1369"/>
      <c r="I1306" s="1053"/>
      <c r="J1306" s="1369"/>
    </row>
    <row r="1307" spans="1:10">
      <c r="A1307" s="1370">
        <v>42394</v>
      </c>
      <c r="B1307" s="1371">
        <v>1.85</v>
      </c>
      <c r="C1307" s="1372" t="s">
        <v>246</v>
      </c>
      <c r="D1307" s="1373" t="s">
        <v>1844</v>
      </c>
      <c r="E1307" s="1369"/>
      <c r="G1307" s="1373">
        <v>0</v>
      </c>
      <c r="H1307" s="1369"/>
      <c r="I1307" s="1053"/>
      <c r="J1307" s="1369"/>
    </row>
    <row r="1308" spans="1:10">
      <c r="A1308" s="1370">
        <v>42394</v>
      </c>
      <c r="B1308" s="1371">
        <v>10</v>
      </c>
      <c r="C1308" s="1372" t="s">
        <v>246</v>
      </c>
      <c r="D1308" s="1373" t="s">
        <v>302</v>
      </c>
      <c r="E1308" s="1369"/>
      <c r="G1308" s="1373">
        <v>0</v>
      </c>
      <c r="H1308" s="1369"/>
      <c r="I1308" s="1053"/>
      <c r="J1308" s="1369"/>
    </row>
    <row r="1309" spans="1:10">
      <c r="A1309" s="1370">
        <v>42394</v>
      </c>
      <c r="B1309" s="1371">
        <v>10</v>
      </c>
      <c r="C1309" s="1372" t="s">
        <v>246</v>
      </c>
      <c r="D1309" s="1373" t="s">
        <v>1630</v>
      </c>
      <c r="E1309" s="1369"/>
      <c r="G1309" s="1373" t="s">
        <v>339</v>
      </c>
      <c r="H1309" s="1369"/>
      <c r="I1309" s="1053"/>
      <c r="J1309" s="1369"/>
    </row>
    <row r="1310" spans="1:10">
      <c r="A1310" s="1370">
        <v>42394</v>
      </c>
      <c r="B1310" s="1371">
        <v>145</v>
      </c>
      <c r="C1310" s="1372" t="s">
        <v>246</v>
      </c>
      <c r="D1310" s="1373" t="s">
        <v>1789</v>
      </c>
      <c r="E1310" s="1369"/>
      <c r="G1310" s="1373">
        <v>0</v>
      </c>
      <c r="H1310" s="1369"/>
      <c r="I1310" s="1053"/>
      <c r="J1310" s="1369"/>
    </row>
    <row r="1311" spans="1:10">
      <c r="A1311" s="1370">
        <v>42394</v>
      </c>
      <c r="B1311" s="1371">
        <v>390.69</v>
      </c>
      <c r="C1311" s="1372" t="s">
        <v>246</v>
      </c>
      <c r="D1311" s="1373" t="s">
        <v>1925</v>
      </c>
      <c r="E1311" s="1369"/>
      <c r="G1311" s="1373">
        <v>0</v>
      </c>
      <c r="H1311" s="1369"/>
      <c r="I1311" s="1053"/>
      <c r="J1311" s="1369"/>
    </row>
    <row r="1312" spans="1:10">
      <c r="A1312" s="1370">
        <v>42396</v>
      </c>
      <c r="B1312" s="1371">
        <v>40</v>
      </c>
      <c r="C1312" s="1372" t="s">
        <v>1087</v>
      </c>
      <c r="D1312" s="1373" t="s">
        <v>1757</v>
      </c>
      <c r="E1312" s="1369"/>
      <c r="G1312" s="1373">
        <v>0</v>
      </c>
      <c r="H1312" s="1369"/>
      <c r="I1312" s="1053"/>
      <c r="J1312" s="1369"/>
    </row>
    <row r="1313" spans="1:10">
      <c r="A1313" s="1370">
        <v>42396</v>
      </c>
      <c r="B1313" s="1371">
        <v>4571.12</v>
      </c>
      <c r="C1313" s="1372" t="s">
        <v>246</v>
      </c>
      <c r="D1313" s="1373" t="s">
        <v>269</v>
      </c>
      <c r="E1313" s="1369"/>
      <c r="G1313" s="1373">
        <v>0</v>
      </c>
      <c r="H1313" s="1369"/>
      <c r="I1313" s="1053"/>
      <c r="J1313" s="1369"/>
    </row>
    <row r="1314" spans="1:10">
      <c r="A1314" s="1370">
        <v>42396</v>
      </c>
      <c r="B1314" s="1371">
        <v>30</v>
      </c>
      <c r="C1314" s="1372" t="s">
        <v>246</v>
      </c>
      <c r="D1314" s="1373" t="s">
        <v>1671</v>
      </c>
      <c r="E1314" s="1369"/>
      <c r="G1314" s="1373" t="s">
        <v>339</v>
      </c>
      <c r="H1314" s="1369"/>
      <c r="I1314" s="1053"/>
      <c r="J1314" s="1369"/>
    </row>
    <row r="1315" spans="1:10">
      <c r="A1315" s="1370">
        <v>42396</v>
      </c>
      <c r="B1315" s="1371">
        <v>50</v>
      </c>
      <c r="C1315" s="1372" t="s">
        <v>246</v>
      </c>
      <c r="D1315" s="1373" t="s">
        <v>1017</v>
      </c>
      <c r="E1315" s="1369"/>
      <c r="G1315" s="1373" t="s">
        <v>339</v>
      </c>
      <c r="H1315" s="1369"/>
      <c r="I1315" s="1053"/>
      <c r="J1315" s="1369"/>
    </row>
    <row r="1316" spans="1:10">
      <c r="A1316" s="1370">
        <v>42396</v>
      </c>
      <c r="B1316" s="1371">
        <v>60</v>
      </c>
      <c r="C1316" s="1372" t="s">
        <v>246</v>
      </c>
      <c r="D1316" s="1373" t="s">
        <v>1309</v>
      </c>
      <c r="E1316" s="1369"/>
      <c r="G1316" s="1373" t="s">
        <v>339</v>
      </c>
      <c r="H1316" s="1369"/>
      <c r="I1316" s="1053"/>
      <c r="J1316" s="1369"/>
    </row>
    <row r="1317" spans="1:10">
      <c r="A1317" s="1370">
        <v>42396</v>
      </c>
      <c r="B1317" s="1371">
        <v>50</v>
      </c>
      <c r="C1317" s="1372" t="s">
        <v>246</v>
      </c>
      <c r="D1317" s="1373" t="s">
        <v>1447</v>
      </c>
      <c r="E1317" s="1369"/>
      <c r="G1317" s="1373" t="s">
        <v>339</v>
      </c>
      <c r="H1317" s="1369"/>
      <c r="I1317" s="1053"/>
      <c r="J1317" s="1369"/>
    </row>
    <row r="1318" spans="1:10">
      <c r="A1318" s="1370">
        <v>42397</v>
      </c>
      <c r="B1318" s="1371">
        <v>25</v>
      </c>
      <c r="C1318" s="1372" t="s">
        <v>1087</v>
      </c>
      <c r="D1318" s="1373" t="s">
        <v>1926</v>
      </c>
      <c r="E1318" s="1369"/>
      <c r="G1318" s="1373">
        <v>0</v>
      </c>
      <c r="H1318" s="1369"/>
      <c r="I1318" s="1053"/>
      <c r="J1318" s="1369"/>
    </row>
    <row r="1319" spans="1:10">
      <c r="A1319" s="1370">
        <v>42397</v>
      </c>
      <c r="B1319" s="1371">
        <v>5</v>
      </c>
      <c r="C1319" s="1372" t="s">
        <v>246</v>
      </c>
      <c r="D1319" s="1373" t="s">
        <v>1390</v>
      </c>
      <c r="E1319" s="1369"/>
      <c r="G1319" s="1373" t="s">
        <v>339</v>
      </c>
      <c r="H1319" s="1369"/>
      <c r="I1319" s="1053"/>
      <c r="J1319" s="1369"/>
    </row>
    <row r="1320" spans="1:10">
      <c r="A1320" s="1370">
        <v>42397</v>
      </c>
      <c r="B1320" s="1371">
        <v>3</v>
      </c>
      <c r="C1320" s="1372" t="s">
        <v>246</v>
      </c>
      <c r="D1320" s="1373" t="s">
        <v>1847</v>
      </c>
      <c r="E1320" s="1369"/>
      <c r="G1320" s="1373">
        <v>0</v>
      </c>
      <c r="H1320" s="1369"/>
      <c r="I1320" s="1053"/>
      <c r="J1320" s="1369"/>
    </row>
    <row r="1321" spans="1:10">
      <c r="A1321" s="1370">
        <v>42397</v>
      </c>
      <c r="B1321" s="1371">
        <v>42</v>
      </c>
      <c r="C1321" s="1372" t="s">
        <v>246</v>
      </c>
      <c r="D1321" s="1373" t="s">
        <v>1352</v>
      </c>
      <c r="E1321" s="1369"/>
      <c r="G1321" s="1373">
        <v>0</v>
      </c>
      <c r="H1321" s="1369"/>
      <c r="I1321" s="1053"/>
      <c r="J1321" s="1369"/>
    </row>
    <row r="1322" spans="1:10">
      <c r="A1322" s="1370">
        <v>42397</v>
      </c>
      <c r="B1322" s="1371">
        <v>40.29</v>
      </c>
      <c r="C1322" s="1372" t="s">
        <v>246</v>
      </c>
      <c r="D1322" s="1373" t="s">
        <v>1449</v>
      </c>
      <c r="E1322" s="1369"/>
      <c r="G1322" s="1373">
        <v>0</v>
      </c>
      <c r="H1322" s="1369"/>
      <c r="I1322" s="1053"/>
      <c r="J1322" s="1369"/>
    </row>
    <row r="1323" spans="1:10">
      <c r="A1323" s="1370">
        <v>42397</v>
      </c>
      <c r="B1323" s="1371">
        <v>3</v>
      </c>
      <c r="C1323" s="1372" t="s">
        <v>246</v>
      </c>
      <c r="D1323" s="1373" t="s">
        <v>1004</v>
      </c>
      <c r="E1323" s="1369"/>
      <c r="G1323" s="1373">
        <v>0</v>
      </c>
      <c r="H1323" s="1369"/>
      <c r="I1323" s="1053"/>
      <c r="J1323" s="1369"/>
    </row>
    <row r="1324" spans="1:10">
      <c r="A1324" s="1370">
        <v>42398</v>
      </c>
      <c r="B1324" s="1371">
        <v>20</v>
      </c>
      <c r="C1324" s="1372" t="s">
        <v>1087</v>
      </c>
      <c r="D1324" s="1373" t="s">
        <v>1647</v>
      </c>
      <c r="E1324" s="1369"/>
      <c r="G1324" s="1373">
        <v>0</v>
      </c>
      <c r="H1324" s="1369"/>
      <c r="I1324" s="1053"/>
      <c r="J1324" s="1369"/>
    </row>
    <row r="1325" spans="1:10">
      <c r="A1325" s="1370">
        <v>42398</v>
      </c>
      <c r="B1325" s="1371">
        <v>10</v>
      </c>
      <c r="C1325" s="1372" t="s">
        <v>246</v>
      </c>
      <c r="D1325" s="1373" t="s">
        <v>1844</v>
      </c>
      <c r="E1325" s="1369"/>
      <c r="G1325" s="1373">
        <v>0</v>
      </c>
      <c r="H1325" s="1369"/>
      <c r="I1325" s="1053"/>
      <c r="J1325" s="1369"/>
    </row>
    <row r="1326" spans="1:10">
      <c r="A1326" s="1370">
        <v>42398</v>
      </c>
      <c r="B1326" s="1371">
        <v>917.13</v>
      </c>
      <c r="C1326" s="1372" t="s">
        <v>246</v>
      </c>
      <c r="D1326" s="1373" t="s">
        <v>1288</v>
      </c>
      <c r="E1326" s="1369"/>
      <c r="G1326" s="1373">
        <v>0</v>
      </c>
      <c r="H1326" s="1369"/>
      <c r="I1326" s="1053"/>
      <c r="J1326" s="1369"/>
    </row>
    <row r="1327" spans="1:10">
      <c r="A1327" s="1370">
        <v>42398</v>
      </c>
      <c r="B1327" s="1371">
        <v>67.38</v>
      </c>
      <c r="C1327" s="1372" t="s">
        <v>246</v>
      </c>
      <c r="D1327" s="1373" t="s">
        <v>1288</v>
      </c>
      <c r="E1327" s="1369"/>
      <c r="G1327" s="1373">
        <v>0</v>
      </c>
      <c r="H1327" s="1369"/>
      <c r="I1327" s="1053"/>
      <c r="J1327" s="1369"/>
    </row>
    <row r="1328" spans="1:10">
      <c r="A1328" s="1370">
        <v>42398</v>
      </c>
      <c r="B1328" s="1371">
        <v>16662.14</v>
      </c>
      <c r="C1328" s="1372" t="s">
        <v>246</v>
      </c>
      <c r="D1328" s="1373" t="s">
        <v>1938</v>
      </c>
      <c r="E1328" s="1369"/>
      <c r="G1328" s="1373">
        <v>0</v>
      </c>
      <c r="H1328" s="1369"/>
      <c r="I1328" s="1053"/>
      <c r="J1328" s="1369"/>
    </row>
    <row r="1329" spans="1:10">
      <c r="A1329" s="1370">
        <v>42398</v>
      </c>
      <c r="B1329" s="1371">
        <v>2.5</v>
      </c>
      <c r="C1329" s="1372" t="s">
        <v>246</v>
      </c>
      <c r="D1329" s="1373" t="s">
        <v>1572</v>
      </c>
      <c r="E1329" s="1369"/>
      <c r="G1329" s="1373">
        <v>0</v>
      </c>
      <c r="H1329" s="1369"/>
      <c r="I1329" s="1053"/>
      <c r="J1329" s="1369"/>
    </row>
    <row r="1330" spans="1:10">
      <c r="A1330" s="1370">
        <v>42398</v>
      </c>
      <c r="B1330" s="1371">
        <v>25</v>
      </c>
      <c r="C1330" s="1372" t="s">
        <v>246</v>
      </c>
      <c r="D1330" s="1373" t="s">
        <v>1700</v>
      </c>
      <c r="E1330" s="1369"/>
      <c r="G1330" s="1373" t="s">
        <v>339</v>
      </c>
      <c r="H1330" s="1369"/>
      <c r="I1330" s="1053"/>
      <c r="J1330" s="1369"/>
    </row>
    <row r="1331" spans="1:10">
      <c r="A1331" s="1370">
        <v>42401</v>
      </c>
      <c r="B1331" s="1371">
        <v>100</v>
      </c>
      <c r="C1331" s="1372" t="s">
        <v>246</v>
      </c>
      <c r="D1331" s="1373" t="s">
        <v>267</v>
      </c>
      <c r="E1331" s="1369"/>
      <c r="G1331" s="1373">
        <v>0</v>
      </c>
      <c r="H1331" s="1369"/>
      <c r="I1331" s="1053"/>
      <c r="J1331" s="1369"/>
    </row>
    <row r="1332" spans="1:10">
      <c r="A1332" s="1370">
        <v>42401</v>
      </c>
      <c r="B1332" s="1371">
        <v>20</v>
      </c>
      <c r="C1332" s="1372" t="s">
        <v>246</v>
      </c>
      <c r="D1332" s="1373" t="s">
        <v>1453</v>
      </c>
      <c r="E1332" s="1369"/>
      <c r="G1332" s="1373" t="s">
        <v>339</v>
      </c>
      <c r="H1332" s="1369"/>
      <c r="I1332" s="1053"/>
      <c r="J1332" s="1369"/>
    </row>
    <row r="1333" spans="1:10">
      <c r="A1333" s="1370">
        <v>42401</v>
      </c>
      <c r="B1333" s="1371">
        <v>25</v>
      </c>
      <c r="C1333" s="1372" t="s">
        <v>246</v>
      </c>
      <c r="D1333" s="1373" t="s">
        <v>1767</v>
      </c>
      <c r="E1333" s="1369"/>
      <c r="G1333" s="1373" t="s">
        <v>339</v>
      </c>
      <c r="H1333" s="1369"/>
      <c r="I1333" s="1053"/>
      <c r="J1333" s="1369"/>
    </row>
    <row r="1334" spans="1:10">
      <c r="A1334" s="1370">
        <v>42401</v>
      </c>
      <c r="B1334" s="1371">
        <v>40</v>
      </c>
      <c r="C1334" s="1372" t="s">
        <v>246</v>
      </c>
      <c r="D1334" s="1373" t="s">
        <v>1866</v>
      </c>
      <c r="E1334" s="1369"/>
      <c r="G1334" s="1373">
        <v>0</v>
      </c>
      <c r="H1334" s="1369"/>
      <c r="I1334" s="1053"/>
      <c r="J1334" s="1369"/>
    </row>
    <row r="1335" spans="1:10">
      <c r="A1335" s="1370">
        <v>42401</v>
      </c>
      <c r="B1335" s="1371">
        <v>10</v>
      </c>
      <c r="C1335" s="1372" t="s">
        <v>246</v>
      </c>
      <c r="D1335" s="1373" t="s">
        <v>791</v>
      </c>
      <c r="E1335" s="1369"/>
      <c r="G1335" s="1373" t="s">
        <v>339</v>
      </c>
      <c r="H1335" s="1369"/>
      <c r="I1335" s="1053"/>
      <c r="J1335" s="1369"/>
    </row>
    <row r="1336" spans="1:10">
      <c r="A1336" s="1370">
        <v>42401</v>
      </c>
      <c r="B1336" s="1371">
        <v>10</v>
      </c>
      <c r="C1336" s="1372" t="s">
        <v>246</v>
      </c>
      <c r="D1336" s="1373" t="s">
        <v>338</v>
      </c>
      <c r="E1336" s="1369"/>
      <c r="G1336" s="1373" t="s">
        <v>339</v>
      </c>
      <c r="H1336" s="1369"/>
      <c r="I1336" s="1053"/>
      <c r="J1336" s="1369"/>
    </row>
    <row r="1337" spans="1:10">
      <c r="A1337" s="1370">
        <v>42401</v>
      </c>
      <c r="B1337" s="1371">
        <v>10</v>
      </c>
      <c r="C1337" s="1372" t="s">
        <v>246</v>
      </c>
      <c r="D1337" s="1373" t="s">
        <v>1365</v>
      </c>
      <c r="E1337" s="1369"/>
      <c r="G1337" s="1373" t="s">
        <v>339</v>
      </c>
      <c r="H1337" s="1369"/>
      <c r="I1337" s="1053"/>
      <c r="J1337" s="1369"/>
    </row>
    <row r="1338" spans="1:10">
      <c r="A1338" s="1370">
        <v>42401</v>
      </c>
      <c r="B1338" s="1371">
        <v>25</v>
      </c>
      <c r="C1338" s="1372" t="s">
        <v>246</v>
      </c>
      <c r="D1338" s="1373" t="s">
        <v>762</v>
      </c>
      <c r="E1338" s="1369"/>
      <c r="G1338" s="1373" t="s">
        <v>339</v>
      </c>
      <c r="H1338" s="1369"/>
      <c r="I1338" s="1053"/>
      <c r="J1338" s="1369"/>
    </row>
    <row r="1339" spans="1:10">
      <c r="A1339" s="1370">
        <v>42401</v>
      </c>
      <c r="B1339" s="1371">
        <v>10</v>
      </c>
      <c r="C1339" s="1372" t="s">
        <v>246</v>
      </c>
      <c r="D1339" s="1373" t="s">
        <v>1856</v>
      </c>
      <c r="E1339" s="1369"/>
      <c r="G1339" s="1373" t="s">
        <v>339</v>
      </c>
      <c r="H1339" s="1369"/>
      <c r="I1339" s="1053"/>
      <c r="J1339" s="1369"/>
    </row>
    <row r="1340" spans="1:10">
      <c r="A1340" s="1370">
        <v>42401</v>
      </c>
      <c r="B1340" s="1371">
        <v>10</v>
      </c>
      <c r="C1340" s="1372" t="s">
        <v>246</v>
      </c>
      <c r="D1340" s="1373" t="s">
        <v>1001</v>
      </c>
      <c r="E1340" s="1369"/>
      <c r="G1340" s="1373" t="s">
        <v>339</v>
      </c>
      <c r="H1340" s="1369"/>
      <c r="I1340" s="1053"/>
      <c r="J1340" s="1369"/>
    </row>
    <row r="1341" spans="1:10">
      <c r="A1341" s="1370">
        <v>42401</v>
      </c>
      <c r="B1341" s="1371">
        <v>5</v>
      </c>
      <c r="C1341" s="1372" t="s">
        <v>246</v>
      </c>
      <c r="D1341" s="1373" t="s">
        <v>1423</v>
      </c>
      <c r="E1341" s="1369"/>
      <c r="G1341" s="1373">
        <v>0</v>
      </c>
      <c r="H1341" s="1369"/>
      <c r="I1341" s="1053"/>
      <c r="J1341" s="1369"/>
    </row>
    <row r="1342" spans="1:10">
      <c r="A1342" s="1370">
        <v>42401</v>
      </c>
      <c r="B1342" s="1371">
        <v>10</v>
      </c>
      <c r="C1342" s="1372" t="s">
        <v>246</v>
      </c>
      <c r="D1342" s="1373" t="s">
        <v>1274</v>
      </c>
      <c r="E1342" s="1369"/>
      <c r="G1342" s="1373">
        <v>0</v>
      </c>
      <c r="H1342" s="1369"/>
      <c r="I1342" s="1053"/>
      <c r="J1342" s="1369"/>
    </row>
    <row r="1343" spans="1:10">
      <c r="A1343" s="1370">
        <v>42401</v>
      </c>
      <c r="B1343" s="1371">
        <v>25</v>
      </c>
      <c r="C1343" s="1372" t="s">
        <v>246</v>
      </c>
      <c r="D1343" s="1373" t="s">
        <v>1668</v>
      </c>
      <c r="E1343" s="1369"/>
      <c r="G1343" s="1373" t="s">
        <v>339</v>
      </c>
      <c r="H1343" s="1369"/>
      <c r="I1343" s="1053"/>
      <c r="J1343" s="1369"/>
    </row>
    <row r="1344" spans="1:10">
      <c r="A1344" s="1370">
        <v>42401</v>
      </c>
      <c r="B1344" s="1371">
        <v>100</v>
      </c>
      <c r="C1344" s="1372" t="s">
        <v>246</v>
      </c>
      <c r="D1344" s="1373" t="s">
        <v>1741</v>
      </c>
      <c r="E1344" s="1369"/>
      <c r="G1344" s="1373" t="s">
        <v>339</v>
      </c>
      <c r="H1344" s="1369"/>
      <c r="I1344" s="1053"/>
      <c r="J1344" s="1369"/>
    </row>
    <row r="1345" spans="1:10">
      <c r="A1345" s="1370">
        <v>42401</v>
      </c>
      <c r="B1345" s="1371">
        <v>5</v>
      </c>
      <c r="C1345" s="1372" t="s">
        <v>246</v>
      </c>
      <c r="D1345" s="1373" t="s">
        <v>1649</v>
      </c>
      <c r="E1345" s="1369"/>
      <c r="G1345" s="1373" t="s">
        <v>339</v>
      </c>
      <c r="H1345" s="1369"/>
      <c r="I1345" s="1053"/>
      <c r="J1345" s="1369"/>
    </row>
    <row r="1346" spans="1:10">
      <c r="A1346" s="1370">
        <v>42401</v>
      </c>
      <c r="B1346" s="1371">
        <v>25</v>
      </c>
      <c r="C1346" s="1372" t="s">
        <v>246</v>
      </c>
      <c r="D1346" s="1373" t="s">
        <v>1070</v>
      </c>
      <c r="E1346" s="1369"/>
      <c r="G1346" s="1373" t="s">
        <v>339</v>
      </c>
      <c r="H1346" s="1369"/>
      <c r="I1346" s="1053"/>
      <c r="J1346" s="1369"/>
    </row>
    <row r="1347" spans="1:10">
      <c r="A1347" s="1370">
        <v>42401</v>
      </c>
      <c r="B1347" s="1371">
        <v>10</v>
      </c>
      <c r="C1347" s="1372" t="s">
        <v>246</v>
      </c>
      <c r="D1347" s="1373" t="s">
        <v>1795</v>
      </c>
      <c r="E1347" s="1369"/>
      <c r="G1347" s="1373" t="s">
        <v>339</v>
      </c>
      <c r="H1347" s="1369"/>
      <c r="I1347" s="1053"/>
      <c r="J1347" s="1369"/>
    </row>
    <row r="1348" spans="1:10">
      <c r="A1348" s="1370">
        <v>42401</v>
      </c>
      <c r="B1348" s="1371">
        <v>7.5</v>
      </c>
      <c r="C1348" s="1372" t="s">
        <v>246</v>
      </c>
      <c r="D1348" s="1373" t="s">
        <v>1650</v>
      </c>
      <c r="E1348" s="1369"/>
      <c r="G1348" s="1373" t="s">
        <v>339</v>
      </c>
      <c r="H1348" s="1369"/>
      <c r="I1348" s="1053"/>
      <c r="J1348" s="1369"/>
    </row>
    <row r="1349" spans="1:10">
      <c r="A1349" s="1370">
        <v>42401</v>
      </c>
      <c r="B1349" s="1371">
        <v>15</v>
      </c>
      <c r="C1349" s="1372" t="s">
        <v>246</v>
      </c>
      <c r="D1349" s="1373" t="s">
        <v>753</v>
      </c>
      <c r="E1349" s="1369"/>
      <c r="G1349" s="1373" t="s">
        <v>339</v>
      </c>
      <c r="H1349" s="1369"/>
      <c r="I1349" s="1053"/>
      <c r="J1349" s="1369"/>
    </row>
    <row r="1350" spans="1:10">
      <c r="A1350" s="1370">
        <v>42401</v>
      </c>
      <c r="B1350" s="1371">
        <v>75</v>
      </c>
      <c r="C1350" s="1372" t="s">
        <v>246</v>
      </c>
      <c r="D1350" s="1373" t="s">
        <v>1003</v>
      </c>
      <c r="E1350" s="1369"/>
      <c r="G1350" s="1373" t="s">
        <v>339</v>
      </c>
      <c r="H1350" s="1369"/>
      <c r="I1350" s="1053"/>
      <c r="J1350" s="1369"/>
    </row>
    <row r="1351" spans="1:10">
      <c r="A1351" s="1370">
        <v>42401</v>
      </c>
      <c r="B1351" s="1371">
        <v>50</v>
      </c>
      <c r="C1351" s="1372" t="s">
        <v>246</v>
      </c>
      <c r="D1351" s="1373" t="s">
        <v>995</v>
      </c>
      <c r="E1351" s="1369"/>
      <c r="G1351" s="1373" t="s">
        <v>339</v>
      </c>
      <c r="H1351" s="1369"/>
      <c r="I1351" s="1053"/>
      <c r="J1351" s="1369"/>
    </row>
    <row r="1352" spans="1:10">
      <c r="A1352" s="1370">
        <v>42401</v>
      </c>
      <c r="B1352" s="1371">
        <v>30</v>
      </c>
      <c r="C1352" s="1372" t="s">
        <v>246</v>
      </c>
      <c r="D1352" s="1373" t="s">
        <v>250</v>
      </c>
      <c r="E1352" s="1369"/>
      <c r="G1352" s="1373">
        <v>0</v>
      </c>
      <c r="H1352" s="1369"/>
      <c r="I1352" s="1053"/>
      <c r="J1352" s="1369"/>
    </row>
    <row r="1353" spans="1:10">
      <c r="A1353" s="1370">
        <v>42401</v>
      </c>
      <c r="B1353" s="1371">
        <v>5</v>
      </c>
      <c r="C1353" s="1372" t="s">
        <v>246</v>
      </c>
      <c r="D1353" s="1373" t="s">
        <v>1395</v>
      </c>
      <c r="E1353" s="1369"/>
      <c r="G1353" s="1373" t="s">
        <v>339</v>
      </c>
      <c r="H1353" s="1369"/>
      <c r="I1353" s="1053"/>
      <c r="J1353" s="1369"/>
    </row>
    <row r="1354" spans="1:10">
      <c r="A1354" s="1370">
        <v>42401</v>
      </c>
      <c r="B1354" s="1371">
        <v>10</v>
      </c>
      <c r="C1354" s="1372" t="s">
        <v>246</v>
      </c>
      <c r="D1354" s="1373" t="s">
        <v>1841</v>
      </c>
      <c r="E1354" s="1369"/>
      <c r="G1354" s="1373" t="s">
        <v>1855</v>
      </c>
      <c r="H1354" s="1369"/>
      <c r="I1354" s="1053"/>
      <c r="J1354" s="1369"/>
    </row>
    <row r="1355" spans="1:10">
      <c r="A1355" s="1370">
        <v>42401</v>
      </c>
      <c r="B1355" s="1371">
        <v>20</v>
      </c>
      <c r="C1355" s="1372" t="s">
        <v>246</v>
      </c>
      <c r="D1355" s="1373" t="s">
        <v>1393</v>
      </c>
      <c r="E1355" s="1369"/>
      <c r="G1355" s="1373" t="s">
        <v>339</v>
      </c>
      <c r="H1355" s="1369"/>
      <c r="I1355" s="1053"/>
      <c r="J1355" s="1369"/>
    </row>
    <row r="1356" spans="1:10">
      <c r="A1356" s="1370">
        <v>42401</v>
      </c>
      <c r="B1356" s="1371">
        <v>15</v>
      </c>
      <c r="C1356" s="1372" t="s">
        <v>246</v>
      </c>
      <c r="D1356" s="1373" t="s">
        <v>280</v>
      </c>
      <c r="E1356" s="1369"/>
      <c r="G1356" s="1373" t="s">
        <v>339</v>
      </c>
      <c r="H1356" s="1369"/>
      <c r="I1356" s="1053"/>
      <c r="J1356" s="1369"/>
    </row>
    <row r="1357" spans="1:10">
      <c r="A1357" s="1370">
        <v>42401</v>
      </c>
      <c r="B1357" s="1371">
        <v>10</v>
      </c>
      <c r="C1357" s="1372" t="s">
        <v>246</v>
      </c>
      <c r="D1357" s="1373" t="s">
        <v>388</v>
      </c>
      <c r="E1357" s="1369"/>
      <c r="G1357" s="1373" t="s">
        <v>339</v>
      </c>
      <c r="H1357" s="1369"/>
      <c r="I1357" s="1053"/>
      <c r="J1357" s="1369"/>
    </row>
    <row r="1358" spans="1:10">
      <c r="A1358" s="1370">
        <v>42401</v>
      </c>
      <c r="B1358" s="1371">
        <v>10</v>
      </c>
      <c r="C1358" s="1372" t="s">
        <v>246</v>
      </c>
      <c r="D1358" s="1373" t="s">
        <v>1704</v>
      </c>
      <c r="E1358" s="1369"/>
      <c r="G1358" s="1373" t="s">
        <v>339</v>
      </c>
      <c r="H1358" s="1369"/>
      <c r="I1358" s="1053"/>
      <c r="J1358" s="1369"/>
    </row>
    <row r="1359" spans="1:10">
      <c r="A1359" s="1370">
        <v>42401</v>
      </c>
      <c r="B1359" s="1371">
        <v>180</v>
      </c>
      <c r="C1359" s="1372" t="s">
        <v>246</v>
      </c>
      <c r="D1359" s="1373" t="s">
        <v>783</v>
      </c>
      <c r="E1359" s="1369"/>
      <c r="G1359" s="1373" t="s">
        <v>339</v>
      </c>
      <c r="H1359" s="1369"/>
      <c r="I1359" s="1053"/>
      <c r="J1359" s="1369"/>
    </row>
    <row r="1360" spans="1:10">
      <c r="A1360" s="1370">
        <v>42401</v>
      </c>
      <c r="B1360" s="1371">
        <v>300</v>
      </c>
      <c r="C1360" s="1372" t="s">
        <v>246</v>
      </c>
      <c r="D1360" s="1373" t="s">
        <v>911</v>
      </c>
      <c r="E1360" s="1369"/>
      <c r="G1360" s="1373">
        <v>0</v>
      </c>
      <c r="H1360" s="1369"/>
      <c r="I1360" s="1053"/>
      <c r="J1360" s="1369"/>
    </row>
    <row r="1361" spans="1:10">
      <c r="A1361" s="1370">
        <v>42401</v>
      </c>
      <c r="B1361" s="1371">
        <v>50</v>
      </c>
      <c r="C1361" s="1372" t="s">
        <v>246</v>
      </c>
      <c r="D1361" s="1373" t="s">
        <v>997</v>
      </c>
      <c r="E1361" s="1369"/>
      <c r="G1361" s="1373" t="s">
        <v>339</v>
      </c>
      <c r="H1361" s="1369"/>
      <c r="I1361" s="1053"/>
      <c r="J1361" s="1369"/>
    </row>
    <row r="1362" spans="1:10">
      <c r="A1362" s="1370">
        <v>42401</v>
      </c>
      <c r="B1362" s="1371">
        <v>15</v>
      </c>
      <c r="C1362" s="1372" t="s">
        <v>246</v>
      </c>
      <c r="D1362" s="1373" t="s">
        <v>912</v>
      </c>
      <c r="E1362" s="1369"/>
      <c r="G1362" s="1373">
        <v>0</v>
      </c>
      <c r="H1362" s="1369"/>
      <c r="I1362" s="1053"/>
      <c r="J1362" s="1369"/>
    </row>
    <row r="1363" spans="1:10">
      <c r="A1363" s="1370">
        <v>42401</v>
      </c>
      <c r="B1363" s="1371">
        <v>10</v>
      </c>
      <c r="C1363" s="1372" t="s">
        <v>246</v>
      </c>
      <c r="D1363" s="1373" t="s">
        <v>1585</v>
      </c>
      <c r="E1363" s="1369"/>
      <c r="G1363" s="1373" t="s">
        <v>339</v>
      </c>
      <c r="H1363" s="1369"/>
      <c r="I1363" s="1053"/>
      <c r="J1363" s="1369"/>
    </row>
    <row r="1364" spans="1:10">
      <c r="A1364" s="1370">
        <v>42401</v>
      </c>
      <c r="B1364" s="1371">
        <v>50</v>
      </c>
      <c r="C1364" s="1372" t="s">
        <v>246</v>
      </c>
      <c r="D1364" s="1373" t="s">
        <v>1535</v>
      </c>
      <c r="E1364" s="1369"/>
      <c r="G1364" s="1373" t="s">
        <v>339</v>
      </c>
      <c r="H1364" s="1369"/>
      <c r="I1364" s="1053"/>
      <c r="J1364" s="1369"/>
    </row>
    <row r="1365" spans="1:10">
      <c r="A1365" s="1370">
        <v>42401</v>
      </c>
      <c r="B1365" s="1371">
        <v>100</v>
      </c>
      <c r="C1365" s="1372" t="s">
        <v>246</v>
      </c>
      <c r="D1365" s="1373" t="s">
        <v>1769</v>
      </c>
      <c r="E1365" s="1369"/>
      <c r="G1365" s="1373" t="s">
        <v>339</v>
      </c>
      <c r="H1365" s="1369"/>
      <c r="I1365" s="1053"/>
      <c r="J1365" s="1369"/>
    </row>
    <row r="1366" spans="1:10">
      <c r="A1366" s="1370">
        <v>42401</v>
      </c>
      <c r="B1366" s="1371">
        <v>50</v>
      </c>
      <c r="C1366" s="1372" t="s">
        <v>246</v>
      </c>
      <c r="D1366" s="1373" t="s">
        <v>1367</v>
      </c>
      <c r="E1366" s="1369"/>
      <c r="G1366" s="1373" t="s">
        <v>339</v>
      </c>
      <c r="H1366" s="1369"/>
      <c r="I1366" s="1053"/>
      <c r="J1366" s="1369"/>
    </row>
    <row r="1367" spans="1:10">
      <c r="A1367" s="1370">
        <v>42401</v>
      </c>
      <c r="B1367" s="1371">
        <v>50</v>
      </c>
      <c r="C1367" s="1372" t="s">
        <v>246</v>
      </c>
      <c r="D1367" s="1373" t="s">
        <v>1482</v>
      </c>
      <c r="E1367" s="1369"/>
      <c r="G1367" s="1373" t="s">
        <v>339</v>
      </c>
      <c r="H1367" s="1369"/>
      <c r="I1367" s="1053"/>
      <c r="J1367" s="1369"/>
    </row>
    <row r="1368" spans="1:10">
      <c r="A1368" s="1370">
        <v>42401</v>
      </c>
      <c r="B1368" s="1371">
        <v>5</v>
      </c>
      <c r="C1368" s="1372" t="s">
        <v>246</v>
      </c>
      <c r="D1368" s="1373" t="s">
        <v>1598</v>
      </c>
      <c r="E1368" s="1369"/>
      <c r="G1368" s="1373" t="s">
        <v>339</v>
      </c>
      <c r="H1368" s="1369"/>
      <c r="I1368" s="1053"/>
      <c r="J1368" s="1369"/>
    </row>
    <row r="1369" spans="1:10">
      <c r="A1369" s="1370">
        <v>42401</v>
      </c>
      <c r="B1369" s="1371">
        <v>6</v>
      </c>
      <c r="C1369" s="1372" t="s">
        <v>246</v>
      </c>
      <c r="D1369" s="1373" t="s">
        <v>1840</v>
      </c>
      <c r="E1369" s="1369"/>
      <c r="G1369" s="1373">
        <v>0</v>
      </c>
      <c r="H1369" s="1369"/>
      <c r="I1369" s="1053"/>
      <c r="J1369" s="1369"/>
    </row>
    <row r="1370" spans="1:10">
      <c r="A1370" s="1370">
        <v>42401</v>
      </c>
      <c r="B1370" s="1371">
        <v>10</v>
      </c>
      <c r="C1370" s="1372" t="s">
        <v>246</v>
      </c>
      <c r="D1370" s="1373" t="s">
        <v>1697</v>
      </c>
      <c r="E1370" s="1369"/>
      <c r="G1370" s="1373" t="s">
        <v>339</v>
      </c>
      <c r="H1370" s="1369"/>
      <c r="I1370" s="1053"/>
      <c r="J1370" s="1369"/>
    </row>
    <row r="1371" spans="1:10">
      <c r="A1371" s="1370">
        <v>42401</v>
      </c>
      <c r="B1371" s="1371">
        <v>10</v>
      </c>
      <c r="C1371" s="1372" t="s">
        <v>246</v>
      </c>
      <c r="D1371" s="1373" t="s">
        <v>1838</v>
      </c>
      <c r="E1371" s="1369"/>
      <c r="G1371" s="1373">
        <v>0</v>
      </c>
      <c r="H1371" s="1369"/>
      <c r="I1371" s="1053"/>
      <c r="J1371" s="1369"/>
    </row>
    <row r="1372" spans="1:10">
      <c r="A1372" s="1370">
        <v>42401</v>
      </c>
      <c r="B1372" s="1371">
        <v>20</v>
      </c>
      <c r="C1372" s="1372" t="s">
        <v>246</v>
      </c>
      <c r="D1372" s="1373" t="s">
        <v>951</v>
      </c>
      <c r="E1372" s="1369"/>
      <c r="G1372" s="1373" t="s">
        <v>339</v>
      </c>
      <c r="H1372" s="1369"/>
      <c r="I1372" s="1053"/>
      <c r="J1372" s="1369"/>
    </row>
    <row r="1373" spans="1:10">
      <c r="A1373" s="1370">
        <v>42401</v>
      </c>
      <c r="B1373" s="1371">
        <v>180</v>
      </c>
      <c r="C1373" s="1372" t="s">
        <v>246</v>
      </c>
      <c r="D1373" s="1373" t="s">
        <v>287</v>
      </c>
      <c r="E1373" s="1369"/>
      <c r="G1373" s="1373" t="s">
        <v>339</v>
      </c>
      <c r="H1373" s="1369"/>
      <c r="I1373" s="1053"/>
      <c r="J1373" s="1369"/>
    </row>
    <row r="1374" spans="1:10">
      <c r="A1374" s="1370">
        <v>42401</v>
      </c>
      <c r="B1374" s="1371">
        <v>20</v>
      </c>
      <c r="C1374" s="1372" t="s">
        <v>246</v>
      </c>
      <c r="D1374" s="1373" t="s">
        <v>787</v>
      </c>
      <c r="E1374" s="1369"/>
      <c r="G1374" s="1373" t="s">
        <v>339</v>
      </c>
      <c r="H1374" s="1369"/>
      <c r="I1374" s="1053"/>
      <c r="J1374" s="1369"/>
    </row>
    <row r="1375" spans="1:10">
      <c r="A1375" s="1370">
        <v>42401</v>
      </c>
      <c r="B1375" s="1371">
        <v>25</v>
      </c>
      <c r="C1375" s="1372" t="s">
        <v>246</v>
      </c>
      <c r="D1375" s="1373" t="s">
        <v>1603</v>
      </c>
      <c r="E1375" s="1369"/>
      <c r="G1375" s="1373" t="s">
        <v>339</v>
      </c>
      <c r="H1375" s="1369"/>
      <c r="I1375" s="1053"/>
      <c r="J1375" s="1369"/>
    </row>
    <row r="1376" spans="1:10">
      <c r="A1376" s="1370">
        <v>42401</v>
      </c>
      <c r="B1376" s="1371">
        <v>25</v>
      </c>
      <c r="C1376" s="1372" t="s">
        <v>246</v>
      </c>
      <c r="D1376" s="1373" t="s">
        <v>1516</v>
      </c>
      <c r="E1376" s="1369"/>
      <c r="G1376" s="1373" t="s">
        <v>339</v>
      </c>
      <c r="H1376" s="1369"/>
      <c r="I1376" s="1053"/>
      <c r="J1376" s="1369"/>
    </row>
    <row r="1377" spans="1:10">
      <c r="A1377" s="1370">
        <v>42401</v>
      </c>
      <c r="B1377" s="1371">
        <v>15</v>
      </c>
      <c r="C1377" s="1372" t="s">
        <v>246</v>
      </c>
      <c r="D1377" s="1373" t="s">
        <v>248</v>
      </c>
      <c r="E1377" s="1369"/>
      <c r="G1377" s="1373">
        <v>0</v>
      </c>
      <c r="H1377" s="1369"/>
      <c r="I1377" s="1053"/>
      <c r="J1377" s="1369"/>
    </row>
    <row r="1378" spans="1:10">
      <c r="A1378" s="1370">
        <v>42401</v>
      </c>
      <c r="B1378" s="1371">
        <v>140</v>
      </c>
      <c r="C1378" s="1372" t="s">
        <v>246</v>
      </c>
      <c r="D1378" s="1373" t="s">
        <v>1063</v>
      </c>
      <c r="E1378" s="1369"/>
      <c r="G1378" s="1373">
        <v>0</v>
      </c>
      <c r="H1378" s="1369"/>
      <c r="I1378" s="1053"/>
      <c r="J1378" s="1369"/>
    </row>
    <row r="1379" spans="1:10">
      <c r="A1379" s="1370">
        <v>42401</v>
      </c>
      <c r="B1379" s="1371">
        <v>31.25</v>
      </c>
      <c r="C1379" s="1372" t="s">
        <v>246</v>
      </c>
      <c r="D1379" s="1373" t="s">
        <v>1291</v>
      </c>
      <c r="E1379" s="1369"/>
      <c r="G1379" s="1373" t="s">
        <v>339</v>
      </c>
      <c r="H1379" s="1369"/>
      <c r="I1379" s="1053"/>
      <c r="J1379" s="1369"/>
    </row>
    <row r="1380" spans="1:10">
      <c r="A1380" s="1370">
        <v>42401</v>
      </c>
      <c r="B1380" s="1371">
        <v>10</v>
      </c>
      <c r="C1380" s="1372" t="s">
        <v>246</v>
      </c>
      <c r="D1380" s="1373" t="s">
        <v>772</v>
      </c>
      <c r="E1380" s="1369"/>
      <c r="G1380" s="1373" t="s">
        <v>339</v>
      </c>
      <c r="H1380" s="1369"/>
      <c r="I1380" s="1053"/>
      <c r="J1380" s="1369"/>
    </row>
    <row r="1381" spans="1:10">
      <c r="A1381" s="1370">
        <v>42401</v>
      </c>
      <c r="B1381" s="1371">
        <v>5</v>
      </c>
      <c r="C1381" s="1372" t="s">
        <v>246</v>
      </c>
      <c r="D1381" s="1373" t="s">
        <v>1316</v>
      </c>
      <c r="E1381" s="1369"/>
      <c r="G1381" s="1373" t="s">
        <v>339</v>
      </c>
      <c r="H1381" s="1369"/>
      <c r="I1381" s="1053"/>
      <c r="J1381" s="1369"/>
    </row>
    <row r="1382" spans="1:10">
      <c r="A1382" s="1370">
        <v>42401</v>
      </c>
      <c r="B1382" s="1371">
        <v>40</v>
      </c>
      <c r="C1382" s="1372" t="s">
        <v>246</v>
      </c>
      <c r="D1382" s="1373" t="s">
        <v>1825</v>
      </c>
      <c r="E1382" s="1369"/>
      <c r="G1382" s="1373" t="s">
        <v>339</v>
      </c>
      <c r="H1382" s="1369"/>
      <c r="I1382" s="1053"/>
      <c r="J1382" s="1369"/>
    </row>
    <row r="1383" spans="1:10">
      <c r="A1383" s="1370">
        <v>42401</v>
      </c>
      <c r="B1383" s="1371">
        <v>50</v>
      </c>
      <c r="C1383" s="1372" t="s">
        <v>246</v>
      </c>
      <c r="D1383" s="1373" t="s">
        <v>1839</v>
      </c>
      <c r="E1383" s="1369"/>
      <c r="G1383" s="1373">
        <v>0</v>
      </c>
      <c r="H1383" s="1369"/>
      <c r="I1383" s="1053"/>
      <c r="J1383" s="1369"/>
    </row>
    <row r="1384" spans="1:10">
      <c r="A1384" s="1370">
        <v>42401</v>
      </c>
      <c r="B1384" s="1371">
        <v>4</v>
      </c>
      <c r="C1384" s="1372" t="s">
        <v>246</v>
      </c>
      <c r="D1384" s="1373" t="s">
        <v>1366</v>
      </c>
      <c r="E1384" s="1369"/>
      <c r="G1384" s="1373" t="s">
        <v>339</v>
      </c>
      <c r="H1384" s="1369"/>
      <c r="I1384" s="1053"/>
      <c r="J1384" s="1369"/>
    </row>
    <row r="1385" spans="1:10">
      <c r="A1385" s="1370">
        <v>42401</v>
      </c>
      <c r="B1385" s="1371">
        <v>30</v>
      </c>
      <c r="C1385" s="1372" t="s">
        <v>246</v>
      </c>
      <c r="D1385" s="1373" t="s">
        <v>1040</v>
      </c>
      <c r="E1385" s="1369"/>
      <c r="G1385" s="1373" t="s">
        <v>339</v>
      </c>
      <c r="H1385" s="1369"/>
      <c r="I1385" s="1053"/>
      <c r="J1385" s="1369"/>
    </row>
    <row r="1386" spans="1:10">
      <c r="A1386" s="1370">
        <v>42401</v>
      </c>
      <c r="B1386" s="1371">
        <v>5</v>
      </c>
      <c r="C1386" s="1372" t="s">
        <v>246</v>
      </c>
      <c r="D1386" s="1373" t="s">
        <v>1743</v>
      </c>
      <c r="E1386" s="1369"/>
      <c r="G1386" s="1373">
        <v>0</v>
      </c>
      <c r="H1386" s="1369"/>
      <c r="I1386" s="1053"/>
      <c r="J1386" s="1369"/>
    </row>
    <row r="1387" spans="1:10">
      <c r="A1387" s="1370">
        <v>42401</v>
      </c>
      <c r="B1387" s="1371">
        <v>10</v>
      </c>
      <c r="C1387" s="1372" t="s">
        <v>246</v>
      </c>
      <c r="D1387" s="1373" t="s">
        <v>955</v>
      </c>
      <c r="E1387" s="1369"/>
      <c r="G1387" s="1373">
        <v>0</v>
      </c>
      <c r="H1387" s="1369"/>
      <c r="I1387" s="1053"/>
      <c r="J1387" s="1369"/>
    </row>
    <row r="1388" spans="1:10">
      <c r="A1388" s="1370">
        <v>42401</v>
      </c>
      <c r="B1388" s="1371">
        <v>10</v>
      </c>
      <c r="C1388" s="1372" t="s">
        <v>246</v>
      </c>
      <c r="D1388" s="1373" t="s">
        <v>993</v>
      </c>
      <c r="E1388" s="1369"/>
      <c r="G1388" s="1373" t="s">
        <v>339</v>
      </c>
      <c r="H1388" s="1369"/>
      <c r="I1388" s="1053"/>
      <c r="J1388" s="1369"/>
    </row>
    <row r="1389" spans="1:10">
      <c r="A1389" s="1370">
        <v>42401</v>
      </c>
      <c r="B1389" s="1371">
        <v>10</v>
      </c>
      <c r="C1389" s="1372" t="s">
        <v>246</v>
      </c>
      <c r="D1389" s="1373" t="s">
        <v>1867</v>
      </c>
      <c r="E1389" s="1369"/>
      <c r="G1389" s="1373" t="s">
        <v>339</v>
      </c>
      <c r="H1389" s="1369"/>
      <c r="I1389" s="1053"/>
      <c r="J1389" s="1369"/>
    </row>
    <row r="1390" spans="1:10">
      <c r="A1390" s="1370">
        <v>42401</v>
      </c>
      <c r="B1390" s="1371">
        <v>274</v>
      </c>
      <c r="C1390" s="1372" t="s">
        <v>246</v>
      </c>
      <c r="D1390" s="1373" t="s">
        <v>344</v>
      </c>
      <c r="E1390" s="1369"/>
      <c r="G1390" s="1373" t="s">
        <v>339</v>
      </c>
      <c r="H1390" s="1369"/>
      <c r="I1390" s="1053"/>
      <c r="J1390" s="1369"/>
    </row>
    <row r="1391" spans="1:10">
      <c r="A1391" s="1370">
        <v>42401</v>
      </c>
      <c r="B1391" s="1371">
        <v>30</v>
      </c>
      <c r="C1391" s="1372" t="s">
        <v>246</v>
      </c>
      <c r="D1391" s="1373" t="s">
        <v>1315</v>
      </c>
      <c r="E1391" s="1369"/>
      <c r="G1391" s="1373" t="s">
        <v>339</v>
      </c>
      <c r="H1391" s="1369"/>
      <c r="I1391" s="1053"/>
      <c r="J1391" s="1369"/>
    </row>
    <row r="1392" spans="1:10">
      <c r="A1392" s="1370">
        <v>42401</v>
      </c>
      <c r="B1392" s="1371">
        <v>280</v>
      </c>
      <c r="C1392" s="1372" t="s">
        <v>246</v>
      </c>
      <c r="D1392" s="1373" t="s">
        <v>1854</v>
      </c>
      <c r="E1392" s="1369"/>
      <c r="G1392" s="1373">
        <v>0</v>
      </c>
      <c r="H1392" s="1369"/>
      <c r="I1392" s="1053"/>
      <c r="J1392" s="1369"/>
    </row>
    <row r="1393" spans="1:10">
      <c r="A1393" s="1370">
        <v>42401</v>
      </c>
      <c r="B1393" s="1371">
        <v>50</v>
      </c>
      <c r="C1393" s="1372" t="s">
        <v>246</v>
      </c>
      <c r="D1393" s="1373" t="s">
        <v>424</v>
      </c>
      <c r="E1393" s="1369"/>
      <c r="G1393" s="1373" t="s">
        <v>339</v>
      </c>
      <c r="H1393" s="1369"/>
      <c r="I1393" s="1053"/>
      <c r="J1393" s="1369"/>
    </row>
    <row r="1394" spans="1:10">
      <c r="A1394" s="1370">
        <v>42401</v>
      </c>
      <c r="B1394" s="1371">
        <v>30</v>
      </c>
      <c r="C1394" s="1372" t="s">
        <v>246</v>
      </c>
      <c r="D1394" s="1373" t="s">
        <v>751</v>
      </c>
      <c r="E1394" s="1369"/>
      <c r="G1394" s="1373" t="s">
        <v>339</v>
      </c>
      <c r="H1394" s="1369"/>
      <c r="I1394" s="1053"/>
      <c r="J1394" s="1369"/>
    </row>
    <row r="1395" spans="1:10">
      <c r="A1395" s="1370">
        <v>42401</v>
      </c>
      <c r="B1395" s="1371">
        <v>5</v>
      </c>
      <c r="C1395" s="1372" t="s">
        <v>246</v>
      </c>
      <c r="D1395" s="1373" t="s">
        <v>1669</v>
      </c>
      <c r="E1395" s="1369"/>
      <c r="G1395" s="1373" t="s">
        <v>339</v>
      </c>
      <c r="H1395" s="1369"/>
      <c r="I1395" s="1053"/>
      <c r="J1395" s="1369"/>
    </row>
    <row r="1396" spans="1:10">
      <c r="A1396" s="1370">
        <v>42401</v>
      </c>
      <c r="B1396" s="1371">
        <v>10</v>
      </c>
      <c r="C1396" s="1372" t="s">
        <v>246</v>
      </c>
      <c r="D1396" s="1373" t="s">
        <v>1422</v>
      </c>
      <c r="E1396" s="1369"/>
      <c r="G1396" s="1373" t="s">
        <v>339</v>
      </c>
      <c r="H1396" s="1369"/>
      <c r="I1396" s="1053"/>
      <c r="J1396" s="1369"/>
    </row>
    <row r="1397" spans="1:10">
      <c r="A1397" s="1370">
        <v>42401</v>
      </c>
      <c r="B1397" s="1371">
        <v>20</v>
      </c>
      <c r="C1397" s="1372" t="s">
        <v>246</v>
      </c>
      <c r="D1397" s="1373" t="s">
        <v>1813</v>
      </c>
      <c r="E1397" s="1369"/>
      <c r="G1397" s="1373" t="s">
        <v>339</v>
      </c>
      <c r="H1397" s="1369"/>
      <c r="I1397" s="1053"/>
      <c r="J1397" s="1369"/>
    </row>
    <row r="1398" spans="1:10">
      <c r="A1398" s="1370">
        <v>42401</v>
      </c>
      <c r="B1398" s="1371">
        <v>20</v>
      </c>
      <c r="C1398" s="1372" t="s">
        <v>246</v>
      </c>
      <c r="D1398" s="1373" t="s">
        <v>1868</v>
      </c>
      <c r="E1398" s="1369"/>
      <c r="G1398" s="1373" t="s">
        <v>339</v>
      </c>
      <c r="H1398" s="1369"/>
      <c r="I1398" s="1053"/>
      <c r="J1398" s="1369"/>
    </row>
    <row r="1399" spans="1:10">
      <c r="A1399" s="1370">
        <v>42401</v>
      </c>
      <c r="B1399" s="1371">
        <v>30</v>
      </c>
      <c r="C1399" s="1372" t="s">
        <v>246</v>
      </c>
      <c r="D1399" s="1373" t="s">
        <v>1883</v>
      </c>
      <c r="E1399" s="1369"/>
      <c r="G1399" s="1373" t="s">
        <v>339</v>
      </c>
      <c r="H1399" s="1369"/>
      <c r="I1399" s="1053"/>
      <c r="J1399" s="1369"/>
    </row>
    <row r="1400" spans="1:10">
      <c r="A1400" s="1370">
        <v>42401</v>
      </c>
      <c r="B1400" s="1371">
        <v>50</v>
      </c>
      <c r="C1400" s="1372" t="s">
        <v>246</v>
      </c>
      <c r="D1400" s="1373" t="s">
        <v>1376</v>
      </c>
      <c r="E1400" s="1369"/>
      <c r="G1400" s="1373">
        <v>0</v>
      </c>
      <c r="H1400" s="1369"/>
      <c r="I1400" s="1053"/>
      <c r="J1400" s="1369"/>
    </row>
    <row r="1401" spans="1:10">
      <c r="A1401" s="1370">
        <v>42401</v>
      </c>
      <c r="B1401" s="1371">
        <v>10</v>
      </c>
      <c r="C1401" s="1372" t="s">
        <v>246</v>
      </c>
      <c r="D1401" s="1373" t="s">
        <v>371</v>
      </c>
      <c r="E1401" s="1369"/>
      <c r="G1401" s="1373" t="s">
        <v>339</v>
      </c>
      <c r="H1401" s="1369"/>
      <c r="I1401" s="1053"/>
      <c r="J1401" s="1369"/>
    </row>
    <row r="1402" spans="1:10">
      <c r="A1402" s="1370">
        <v>42401</v>
      </c>
      <c r="B1402" s="1371">
        <v>5</v>
      </c>
      <c r="C1402" s="1372" t="s">
        <v>246</v>
      </c>
      <c r="D1402" s="1373" t="s">
        <v>1368</v>
      </c>
      <c r="E1402" s="1369"/>
      <c r="G1402" s="1373" t="s">
        <v>339</v>
      </c>
      <c r="H1402" s="1369"/>
      <c r="I1402" s="1053"/>
      <c r="J1402" s="1369"/>
    </row>
    <row r="1403" spans="1:10">
      <c r="A1403" s="1370">
        <v>42401</v>
      </c>
      <c r="B1403" s="1371">
        <v>20000</v>
      </c>
      <c r="C1403" s="1372" t="s">
        <v>246</v>
      </c>
      <c r="D1403" s="1373" t="s">
        <v>1939</v>
      </c>
      <c r="E1403" s="1369"/>
      <c r="G1403" s="1373">
        <v>0</v>
      </c>
      <c r="H1403" s="1369"/>
      <c r="I1403" s="1053"/>
      <c r="J1403" s="1369"/>
    </row>
    <row r="1404" spans="1:10">
      <c r="A1404" s="1370">
        <v>42401</v>
      </c>
      <c r="B1404" s="1371">
        <v>5</v>
      </c>
      <c r="C1404" s="1372" t="s">
        <v>246</v>
      </c>
      <c r="D1404" s="1373" t="s">
        <v>755</v>
      </c>
      <c r="E1404" s="1369"/>
      <c r="G1404" s="1373" t="s">
        <v>339</v>
      </c>
      <c r="H1404" s="1369"/>
      <c r="I1404" s="1053"/>
      <c r="J1404" s="1369"/>
    </row>
    <row r="1405" spans="1:10">
      <c r="A1405" s="1370">
        <v>42401</v>
      </c>
      <c r="B1405" s="1371">
        <v>50</v>
      </c>
      <c r="C1405" s="1372" t="s">
        <v>246</v>
      </c>
      <c r="D1405" s="1373" t="s">
        <v>998</v>
      </c>
      <c r="E1405" s="1369"/>
      <c r="G1405" s="1373" t="s">
        <v>339</v>
      </c>
      <c r="H1405" s="1369"/>
      <c r="I1405" s="1053"/>
      <c r="J1405" s="1369"/>
    </row>
    <row r="1406" spans="1:10">
      <c r="A1406" s="1370">
        <v>42401</v>
      </c>
      <c r="B1406" s="1371">
        <v>50</v>
      </c>
      <c r="C1406" s="1372" t="s">
        <v>246</v>
      </c>
      <c r="D1406" s="1373" t="s">
        <v>252</v>
      </c>
      <c r="E1406" s="1369"/>
      <c r="G1406" s="1373" t="s">
        <v>339</v>
      </c>
      <c r="H1406" s="1369"/>
      <c r="I1406" s="1053"/>
      <c r="J1406" s="1369"/>
    </row>
    <row r="1407" spans="1:10">
      <c r="A1407" s="1370">
        <v>42401</v>
      </c>
      <c r="B1407" s="1371">
        <v>20</v>
      </c>
      <c r="C1407" s="1372" t="s">
        <v>246</v>
      </c>
      <c r="D1407" s="1373" t="s">
        <v>1005</v>
      </c>
      <c r="E1407" s="1369"/>
      <c r="G1407" s="1373" t="s">
        <v>339</v>
      </c>
      <c r="H1407" s="1369"/>
      <c r="I1407" s="1053"/>
      <c r="J1407" s="1369"/>
    </row>
    <row r="1408" spans="1:10">
      <c r="A1408" s="1370">
        <v>42401</v>
      </c>
      <c r="B1408" s="1371">
        <v>10</v>
      </c>
      <c r="C1408" s="1372" t="s">
        <v>246</v>
      </c>
      <c r="D1408" s="1373" t="s">
        <v>1027</v>
      </c>
      <c r="E1408" s="1369"/>
      <c r="G1408" s="1373" t="s">
        <v>339</v>
      </c>
      <c r="H1408" s="1369"/>
      <c r="I1408" s="1053"/>
      <c r="J1408" s="1369"/>
    </row>
    <row r="1409" spans="1:10">
      <c r="A1409" s="1370">
        <v>42401</v>
      </c>
      <c r="B1409" s="1371">
        <v>20</v>
      </c>
      <c r="C1409" s="1372" t="s">
        <v>246</v>
      </c>
      <c r="D1409" s="1373" t="s">
        <v>1028</v>
      </c>
      <c r="E1409" s="1369"/>
      <c r="G1409" s="1373" t="s">
        <v>339</v>
      </c>
      <c r="H1409" s="1369"/>
      <c r="I1409" s="1053"/>
      <c r="J1409" s="1369"/>
    </row>
    <row r="1410" spans="1:10">
      <c r="A1410" s="1370">
        <v>42401</v>
      </c>
      <c r="B1410" s="1371">
        <v>10</v>
      </c>
      <c r="C1410" s="1372" t="s">
        <v>246</v>
      </c>
      <c r="D1410" s="1373" t="s">
        <v>369</v>
      </c>
      <c r="E1410" s="1369"/>
      <c r="G1410" s="1373">
        <v>0</v>
      </c>
      <c r="H1410" s="1369"/>
      <c r="I1410" s="1053"/>
      <c r="J1410" s="1369"/>
    </row>
    <row r="1411" spans="1:10">
      <c r="A1411" s="1370">
        <v>42401</v>
      </c>
      <c r="B1411" s="1371">
        <v>30</v>
      </c>
      <c r="C1411" s="1372" t="s">
        <v>246</v>
      </c>
      <c r="D1411" s="1373" t="s">
        <v>1648</v>
      </c>
      <c r="E1411" s="1369"/>
      <c r="G1411" s="1373" t="s">
        <v>339</v>
      </c>
      <c r="H1411" s="1369"/>
      <c r="I1411" s="1053"/>
      <c r="J1411" s="1369"/>
    </row>
    <row r="1412" spans="1:10">
      <c r="A1412" s="1370">
        <v>42401</v>
      </c>
      <c r="B1412" s="1371">
        <v>20</v>
      </c>
      <c r="C1412" s="1372" t="s">
        <v>246</v>
      </c>
      <c r="D1412" s="1373" t="s">
        <v>1599</v>
      </c>
      <c r="E1412" s="1369"/>
      <c r="G1412" s="1373" t="s">
        <v>339</v>
      </c>
      <c r="H1412" s="1369"/>
      <c r="I1412" s="1053"/>
      <c r="J1412" s="1369"/>
    </row>
    <row r="1413" spans="1:10">
      <c r="A1413" s="1370">
        <v>42401</v>
      </c>
      <c r="B1413" s="1371">
        <v>10</v>
      </c>
      <c r="C1413" s="1372" t="s">
        <v>246</v>
      </c>
      <c r="D1413" s="1373" t="s">
        <v>1796</v>
      </c>
      <c r="E1413" s="1369"/>
      <c r="G1413" s="1373" t="s">
        <v>339</v>
      </c>
      <c r="H1413" s="1369"/>
      <c r="I1413" s="1053"/>
      <c r="J1413" s="1369"/>
    </row>
    <row r="1414" spans="1:10">
      <c r="A1414" s="1370">
        <v>42401</v>
      </c>
      <c r="B1414" s="1371">
        <v>355.95</v>
      </c>
      <c r="C1414" s="1372" t="s">
        <v>246</v>
      </c>
      <c r="D1414" s="1373" t="s">
        <v>1940</v>
      </c>
      <c r="E1414" s="1369"/>
      <c r="G1414" s="1373">
        <v>0</v>
      </c>
      <c r="H1414" s="1369"/>
      <c r="I1414" s="1053"/>
      <c r="J1414" s="1369"/>
    </row>
    <row r="1415" spans="1:10">
      <c r="A1415" s="1370">
        <v>42402</v>
      </c>
      <c r="B1415" s="1371">
        <v>125</v>
      </c>
      <c r="C1415" s="1372" t="s">
        <v>246</v>
      </c>
      <c r="D1415" s="1373" t="s">
        <v>1429</v>
      </c>
      <c r="E1415" s="1369"/>
      <c r="G1415" s="1373" t="s">
        <v>339</v>
      </c>
      <c r="H1415" s="1369"/>
      <c r="I1415" s="1053"/>
      <c r="J1415" s="1369"/>
    </row>
    <row r="1416" spans="1:10">
      <c r="A1416" s="1370">
        <v>42402</v>
      </c>
      <c r="B1416" s="1371">
        <v>50</v>
      </c>
      <c r="C1416" s="1372" t="s">
        <v>246</v>
      </c>
      <c r="D1416" s="1373" t="s">
        <v>1843</v>
      </c>
      <c r="E1416" s="1369"/>
      <c r="G1416" s="1373" t="s">
        <v>339</v>
      </c>
      <c r="H1416" s="1369"/>
      <c r="I1416" s="1053"/>
      <c r="J1416" s="1369"/>
    </row>
    <row r="1417" spans="1:10">
      <c r="A1417" s="1370">
        <v>42402</v>
      </c>
      <c r="B1417" s="1371">
        <v>20</v>
      </c>
      <c r="C1417" s="1372" t="s">
        <v>246</v>
      </c>
      <c r="D1417" s="1373" t="s">
        <v>999</v>
      </c>
      <c r="E1417" s="1369"/>
      <c r="G1417" s="1373" t="s">
        <v>339</v>
      </c>
      <c r="H1417" s="1369"/>
      <c r="I1417" s="1053"/>
      <c r="J1417" s="1369"/>
    </row>
    <row r="1418" spans="1:10">
      <c r="A1418" s="1370">
        <v>42402</v>
      </c>
      <c r="B1418" s="1371">
        <v>10</v>
      </c>
      <c r="C1418" s="1372" t="s">
        <v>246</v>
      </c>
      <c r="D1418" s="1373" t="s">
        <v>317</v>
      </c>
      <c r="E1418" s="1369"/>
      <c r="G1418" s="1373" t="s">
        <v>339</v>
      </c>
      <c r="H1418" s="1369"/>
      <c r="I1418" s="1053"/>
      <c r="J1418" s="1369"/>
    </row>
    <row r="1419" spans="1:10">
      <c r="A1419" s="1370">
        <v>42402</v>
      </c>
      <c r="B1419" s="1371">
        <v>20</v>
      </c>
      <c r="C1419" s="1372" t="s">
        <v>246</v>
      </c>
      <c r="D1419" s="1373" t="s">
        <v>254</v>
      </c>
      <c r="E1419" s="1369"/>
      <c r="G1419" s="1373" t="s">
        <v>339</v>
      </c>
      <c r="H1419" s="1369"/>
      <c r="I1419" s="1053"/>
      <c r="J1419" s="1369"/>
    </row>
    <row r="1420" spans="1:10">
      <c r="A1420" s="1370">
        <v>42402</v>
      </c>
      <c r="B1420" s="1371">
        <v>75</v>
      </c>
      <c r="C1420" s="1372" t="s">
        <v>246</v>
      </c>
      <c r="D1420" s="1373" t="s">
        <v>308</v>
      </c>
      <c r="E1420" s="1369"/>
      <c r="G1420" s="1373" t="s">
        <v>339</v>
      </c>
      <c r="H1420" s="1369"/>
      <c r="I1420" s="1053"/>
      <c r="J1420" s="1369"/>
    </row>
    <row r="1421" spans="1:10">
      <c r="A1421" s="1370">
        <v>42402</v>
      </c>
      <c r="B1421" s="1371">
        <v>5</v>
      </c>
      <c r="C1421" s="1372" t="s">
        <v>246</v>
      </c>
      <c r="D1421" s="1373" t="s">
        <v>1775</v>
      </c>
      <c r="E1421" s="1369"/>
      <c r="G1421" s="1373">
        <v>0</v>
      </c>
      <c r="H1421" s="1369"/>
      <c r="I1421" s="1053"/>
      <c r="J1421" s="1369"/>
    </row>
    <row r="1422" spans="1:10">
      <c r="A1422" s="1370">
        <v>42402</v>
      </c>
      <c r="B1422" s="1371">
        <v>10</v>
      </c>
      <c r="C1422" s="1372" t="s">
        <v>246</v>
      </c>
      <c r="D1422" s="1373" t="s">
        <v>1369</v>
      </c>
      <c r="E1422" s="1369"/>
      <c r="G1422" s="1373" t="s">
        <v>339</v>
      </c>
      <c r="H1422" s="1369"/>
      <c r="I1422" s="1053"/>
      <c r="J1422" s="1369"/>
    </row>
    <row r="1423" spans="1:10">
      <c r="A1423" s="1370">
        <v>42402</v>
      </c>
      <c r="B1423" s="1371">
        <v>100</v>
      </c>
      <c r="C1423" s="1372" t="s">
        <v>246</v>
      </c>
      <c r="D1423" s="1373" t="s">
        <v>1455</v>
      </c>
      <c r="E1423" s="1369"/>
      <c r="G1423" s="1373" t="s">
        <v>339</v>
      </c>
      <c r="H1423" s="1369"/>
      <c r="I1423" s="1053"/>
      <c r="J1423" s="1369"/>
    </row>
    <row r="1424" spans="1:10">
      <c r="A1424" s="1370">
        <v>42402</v>
      </c>
      <c r="B1424" s="1371">
        <v>3</v>
      </c>
      <c r="C1424" s="1372" t="s">
        <v>246</v>
      </c>
      <c r="D1424" s="1373" t="s">
        <v>426</v>
      </c>
      <c r="E1424" s="1369"/>
      <c r="G1424" s="1373">
        <v>0</v>
      </c>
      <c r="H1424" s="1369"/>
      <c r="I1424" s="1053"/>
      <c r="J1424" s="1369"/>
    </row>
    <row r="1425" spans="1:10">
      <c r="A1425" s="1370">
        <v>42403</v>
      </c>
      <c r="B1425" s="1371">
        <v>10</v>
      </c>
      <c r="C1425" s="1372" t="s">
        <v>246</v>
      </c>
      <c r="D1425" s="1373" t="s">
        <v>276</v>
      </c>
      <c r="E1425" s="1369"/>
      <c r="G1425" s="1373">
        <v>0</v>
      </c>
      <c r="H1425" s="1369"/>
      <c r="I1425" s="1053"/>
      <c r="J1425" s="1369"/>
    </row>
    <row r="1426" spans="1:10">
      <c r="A1426" s="1370">
        <v>42403</v>
      </c>
      <c r="B1426" s="1371">
        <v>50</v>
      </c>
      <c r="C1426" s="1372" t="s">
        <v>246</v>
      </c>
      <c r="D1426" s="1373" t="s">
        <v>1105</v>
      </c>
      <c r="E1426" s="1369"/>
      <c r="G1426" s="1373" t="s">
        <v>339</v>
      </c>
      <c r="H1426" s="1369"/>
      <c r="I1426" s="1053"/>
      <c r="J1426" s="1369"/>
    </row>
    <row r="1427" spans="1:10">
      <c r="A1427" s="1370">
        <v>42403</v>
      </c>
      <c r="B1427" s="1371">
        <v>30</v>
      </c>
      <c r="C1427" s="1372" t="s">
        <v>246</v>
      </c>
      <c r="D1427" s="1373" t="s">
        <v>1746</v>
      </c>
      <c r="E1427" s="1369"/>
      <c r="G1427" s="1373" t="s">
        <v>339</v>
      </c>
      <c r="H1427" s="1369"/>
      <c r="I1427" s="1053"/>
      <c r="J1427" s="1369"/>
    </row>
    <row r="1428" spans="1:10">
      <c r="A1428" s="1370">
        <v>42403</v>
      </c>
      <c r="B1428" s="1371">
        <v>20</v>
      </c>
      <c r="C1428" s="1372" t="s">
        <v>246</v>
      </c>
      <c r="D1428" s="1373" t="s">
        <v>387</v>
      </c>
      <c r="E1428" s="1369"/>
      <c r="G1428" s="1373">
        <v>0</v>
      </c>
      <c r="H1428" s="1369"/>
      <c r="I1428" s="1053"/>
      <c r="J1428" s="1369"/>
    </row>
    <row r="1429" spans="1:10">
      <c r="A1429" s="1370">
        <v>42403</v>
      </c>
      <c r="B1429" s="1371">
        <v>10</v>
      </c>
      <c r="C1429" s="1372" t="s">
        <v>246</v>
      </c>
      <c r="D1429" s="1373" t="s">
        <v>1318</v>
      </c>
      <c r="E1429" s="1369"/>
      <c r="G1429" s="1373">
        <v>0</v>
      </c>
      <c r="H1429" s="1369"/>
      <c r="I1429" s="1053"/>
      <c r="J1429" s="1369"/>
    </row>
    <row r="1430" spans="1:10">
      <c r="A1430" s="1370">
        <v>42403</v>
      </c>
      <c r="B1430" s="1371">
        <v>5</v>
      </c>
      <c r="C1430" s="1372" t="s">
        <v>246</v>
      </c>
      <c r="D1430" s="1373" t="s">
        <v>1657</v>
      </c>
      <c r="E1430" s="1369"/>
      <c r="G1430" s="1373" t="s">
        <v>339</v>
      </c>
      <c r="H1430" s="1369"/>
      <c r="I1430" s="1053"/>
      <c r="J1430" s="1369"/>
    </row>
    <row r="1431" spans="1:10">
      <c r="A1431" s="1370">
        <v>42403</v>
      </c>
      <c r="B1431" s="1371">
        <v>300</v>
      </c>
      <c r="C1431" s="1372" t="s">
        <v>246</v>
      </c>
      <c r="D1431" s="1373" t="s">
        <v>778</v>
      </c>
      <c r="E1431" s="1369"/>
      <c r="G1431" s="1373" t="s">
        <v>339</v>
      </c>
      <c r="H1431" s="1369"/>
      <c r="I1431" s="1053"/>
      <c r="J1431" s="1369"/>
    </row>
    <row r="1432" spans="1:10">
      <c r="A1432" s="1370">
        <v>42403</v>
      </c>
      <c r="B1432" s="1371">
        <v>50</v>
      </c>
      <c r="C1432" s="1372" t="s">
        <v>246</v>
      </c>
      <c r="D1432" s="1373" t="s">
        <v>1537</v>
      </c>
      <c r="E1432" s="1369"/>
      <c r="G1432" s="1373" t="s">
        <v>339</v>
      </c>
      <c r="H1432" s="1369"/>
      <c r="I1432" s="1053"/>
      <c r="J1432" s="1369"/>
    </row>
    <row r="1433" spans="1:10">
      <c r="A1433" s="1370">
        <v>42403</v>
      </c>
      <c r="B1433" s="1371">
        <v>10</v>
      </c>
      <c r="C1433" s="1372" t="s">
        <v>246</v>
      </c>
      <c r="D1433" s="1373" t="s">
        <v>1294</v>
      </c>
      <c r="E1433" s="1369"/>
      <c r="G1433" s="1373">
        <v>0</v>
      </c>
      <c r="H1433" s="1369"/>
      <c r="I1433" s="1053"/>
      <c r="J1433" s="1369"/>
    </row>
    <row r="1434" spans="1:10">
      <c r="A1434" s="1370">
        <v>42403</v>
      </c>
      <c r="B1434" s="1371">
        <v>5</v>
      </c>
      <c r="C1434" s="1372" t="s">
        <v>246</v>
      </c>
      <c r="D1434" s="1373" t="s">
        <v>1773</v>
      </c>
      <c r="E1434" s="1369"/>
      <c r="G1434" s="1373" t="s">
        <v>339</v>
      </c>
      <c r="H1434" s="1369"/>
      <c r="I1434" s="1053"/>
      <c r="J1434" s="1369"/>
    </row>
    <row r="1435" spans="1:10">
      <c r="A1435" s="1370">
        <v>42404</v>
      </c>
      <c r="B1435" s="1371">
        <v>30</v>
      </c>
      <c r="C1435" s="1372" t="s">
        <v>1087</v>
      </c>
      <c r="D1435" s="1373" t="s">
        <v>1398</v>
      </c>
      <c r="E1435" s="1369"/>
      <c r="G1435" s="1373">
        <v>0</v>
      </c>
      <c r="H1435" s="1369"/>
      <c r="I1435" s="1053"/>
      <c r="J1435" s="1369"/>
    </row>
    <row r="1436" spans="1:10">
      <c r="A1436" s="1370">
        <v>42404</v>
      </c>
      <c r="B1436" s="1371">
        <v>10</v>
      </c>
      <c r="C1436" s="1372" t="s">
        <v>1087</v>
      </c>
      <c r="D1436" s="1373" t="s">
        <v>1362</v>
      </c>
      <c r="E1436" s="1369"/>
      <c r="G1436" s="1373">
        <v>0</v>
      </c>
      <c r="H1436" s="1369"/>
      <c r="I1436" s="1053"/>
      <c r="J1436" s="1369"/>
    </row>
    <row r="1437" spans="1:10">
      <c r="A1437" s="1370">
        <v>42404</v>
      </c>
      <c r="B1437" s="1371">
        <v>15</v>
      </c>
      <c r="C1437" s="1372" t="s">
        <v>1087</v>
      </c>
      <c r="D1437" s="1373" t="s">
        <v>1398</v>
      </c>
      <c r="E1437" s="1369"/>
      <c r="G1437" s="1373">
        <v>0</v>
      </c>
      <c r="H1437" s="1369"/>
      <c r="I1437" s="1053"/>
      <c r="J1437" s="1369"/>
    </row>
    <row r="1438" spans="1:10">
      <c r="A1438" s="1370">
        <v>42404</v>
      </c>
      <c r="B1438" s="1371">
        <v>150</v>
      </c>
      <c r="C1438" s="1372" t="s">
        <v>1087</v>
      </c>
      <c r="D1438" s="1373" t="s">
        <v>1093</v>
      </c>
      <c r="E1438" s="1369"/>
      <c r="G1438" s="1373">
        <v>0</v>
      </c>
      <c r="H1438" s="1369"/>
      <c r="I1438" s="1053"/>
      <c r="J1438" s="1369"/>
    </row>
    <row r="1439" spans="1:10">
      <c r="A1439" s="1370">
        <v>42404</v>
      </c>
      <c r="B1439" s="1371">
        <v>5</v>
      </c>
      <c r="C1439" s="1372" t="s">
        <v>246</v>
      </c>
      <c r="D1439" s="1373" t="s">
        <v>1678</v>
      </c>
      <c r="E1439" s="1369"/>
      <c r="G1439" s="1373">
        <v>0</v>
      </c>
      <c r="H1439" s="1369"/>
      <c r="I1439" s="1053"/>
      <c r="J1439" s="1369"/>
    </row>
    <row r="1440" spans="1:10">
      <c r="A1440" s="1370">
        <v>42404</v>
      </c>
      <c r="B1440" s="1371">
        <v>10</v>
      </c>
      <c r="C1440" s="1372" t="s">
        <v>246</v>
      </c>
      <c r="D1440" s="1373" t="s">
        <v>1705</v>
      </c>
      <c r="E1440" s="1369"/>
      <c r="G1440" s="1373" t="s">
        <v>339</v>
      </c>
      <c r="H1440" s="1369"/>
      <c r="I1440" s="1053"/>
      <c r="J1440" s="1369"/>
    </row>
    <row r="1441" spans="1:10">
      <c r="A1441" s="1370">
        <v>42404</v>
      </c>
      <c r="B1441" s="1371">
        <v>10</v>
      </c>
      <c r="C1441" s="1372" t="s">
        <v>246</v>
      </c>
      <c r="D1441" s="1373" t="s">
        <v>1296</v>
      </c>
      <c r="E1441" s="1369"/>
      <c r="G1441" s="1373" t="s">
        <v>339</v>
      </c>
      <c r="H1441" s="1369"/>
      <c r="I1441" s="1053"/>
      <c r="J1441" s="1369"/>
    </row>
    <row r="1442" spans="1:10">
      <c r="A1442" s="1370">
        <v>42404</v>
      </c>
      <c r="B1442" s="1371">
        <v>10</v>
      </c>
      <c r="C1442" s="1372" t="s">
        <v>246</v>
      </c>
      <c r="D1442" s="1373" t="s">
        <v>1604</v>
      </c>
      <c r="E1442" s="1369"/>
      <c r="G1442" s="1373" t="s">
        <v>339</v>
      </c>
      <c r="H1442" s="1369"/>
      <c r="I1442" s="1053"/>
      <c r="J1442" s="1369"/>
    </row>
    <row r="1443" spans="1:10">
      <c r="A1443" s="1370">
        <v>42405</v>
      </c>
      <c r="B1443" s="1371">
        <v>50</v>
      </c>
      <c r="C1443" s="1372" t="s">
        <v>246</v>
      </c>
      <c r="D1443" s="1373" t="s">
        <v>1753</v>
      </c>
      <c r="E1443" s="1369"/>
      <c r="G1443" s="1373" t="s">
        <v>339</v>
      </c>
      <c r="H1443" s="1369"/>
      <c r="I1443" s="1053"/>
      <c r="J1443" s="1369"/>
    </row>
    <row r="1444" spans="1:10">
      <c r="A1444" s="1370">
        <v>42405</v>
      </c>
      <c r="B1444" s="1371">
        <v>150</v>
      </c>
      <c r="C1444" s="1372" t="s">
        <v>246</v>
      </c>
      <c r="D1444" s="1373" t="s">
        <v>1000</v>
      </c>
      <c r="E1444" s="1369"/>
      <c r="G1444" s="1373" t="s">
        <v>339</v>
      </c>
      <c r="H1444" s="1369"/>
      <c r="I1444" s="1053"/>
      <c r="J1444" s="1369"/>
    </row>
    <row r="1445" spans="1:10">
      <c r="A1445" s="1370">
        <v>42405</v>
      </c>
      <c r="B1445" s="1371">
        <v>130</v>
      </c>
      <c r="C1445" s="1372" t="s">
        <v>246</v>
      </c>
      <c r="D1445" s="1373" t="s">
        <v>967</v>
      </c>
      <c r="E1445" s="1369"/>
      <c r="G1445" s="1373" t="s">
        <v>339</v>
      </c>
      <c r="H1445" s="1369"/>
      <c r="I1445" s="1053"/>
      <c r="J1445" s="1369"/>
    </row>
    <row r="1446" spans="1:10">
      <c r="A1446" s="1370">
        <v>42405</v>
      </c>
      <c r="B1446" s="1371">
        <v>6</v>
      </c>
      <c r="C1446" s="1372" t="s">
        <v>246</v>
      </c>
      <c r="D1446" s="1373" t="s">
        <v>310</v>
      </c>
      <c r="E1446" s="1369"/>
      <c r="G1446" s="1373" t="s">
        <v>339</v>
      </c>
      <c r="H1446" s="1369"/>
      <c r="I1446" s="1053"/>
      <c r="J1446" s="1369"/>
    </row>
    <row r="1447" spans="1:10">
      <c r="A1447" s="1370">
        <v>42405</v>
      </c>
      <c r="B1447" s="1371">
        <v>2.5</v>
      </c>
      <c r="C1447" s="1372" t="s">
        <v>246</v>
      </c>
      <c r="D1447" s="1373" t="s">
        <v>1572</v>
      </c>
      <c r="E1447" s="1369"/>
      <c r="G1447" s="1373">
        <v>0</v>
      </c>
      <c r="H1447" s="1369"/>
      <c r="I1447" s="1053"/>
      <c r="J1447" s="1369"/>
    </row>
    <row r="1448" spans="1:10">
      <c r="A1448" s="1370">
        <v>42405</v>
      </c>
      <c r="B1448" s="1371">
        <v>15</v>
      </c>
      <c r="C1448" s="1372" t="s">
        <v>246</v>
      </c>
      <c r="D1448" s="1373" t="s">
        <v>306</v>
      </c>
      <c r="E1448" s="1369"/>
      <c r="G1448" s="1373" t="s">
        <v>339</v>
      </c>
      <c r="H1448" s="1369"/>
      <c r="I1448" s="1053"/>
      <c r="J1448" s="1369"/>
    </row>
    <row r="1449" spans="1:10">
      <c r="A1449" s="1370">
        <v>42408</v>
      </c>
      <c r="B1449" s="1371">
        <v>20</v>
      </c>
      <c r="C1449" s="1372" t="s">
        <v>246</v>
      </c>
      <c r="D1449" s="1373" t="s">
        <v>1363</v>
      </c>
      <c r="E1449" s="1369"/>
      <c r="G1449" s="1373">
        <v>0</v>
      </c>
      <c r="H1449" s="1369"/>
      <c r="I1449" s="1053"/>
      <c r="J1449" s="1369"/>
    </row>
    <row r="1450" spans="1:10">
      <c r="A1450" s="1370">
        <v>42408</v>
      </c>
      <c r="B1450" s="1371">
        <v>50</v>
      </c>
      <c r="C1450" s="1372" t="s">
        <v>246</v>
      </c>
      <c r="D1450" s="1373" t="s">
        <v>1030</v>
      </c>
      <c r="E1450" s="1369"/>
      <c r="G1450" s="1373">
        <v>0</v>
      </c>
      <c r="H1450" s="1369"/>
      <c r="I1450" s="1053"/>
      <c r="J1450" s="1369"/>
    </row>
    <row r="1451" spans="1:10">
      <c r="A1451" s="1370">
        <v>42408</v>
      </c>
      <c r="B1451" s="1371">
        <v>10</v>
      </c>
      <c r="C1451" s="1372" t="s">
        <v>246</v>
      </c>
      <c r="D1451" s="1373" t="s">
        <v>1567</v>
      </c>
      <c r="E1451" s="1369"/>
      <c r="G1451" s="1373" t="s">
        <v>339</v>
      </c>
      <c r="H1451" s="1369"/>
      <c r="I1451" s="1053"/>
      <c r="J1451" s="1369"/>
    </row>
    <row r="1452" spans="1:10">
      <c r="A1452" s="1370">
        <v>42408</v>
      </c>
      <c r="B1452" s="1371">
        <v>1237.28</v>
      </c>
      <c r="C1452" s="1372" t="s">
        <v>246</v>
      </c>
      <c r="D1452" s="1373" t="s">
        <v>1941</v>
      </c>
      <c r="E1452" s="1369"/>
      <c r="G1452" s="1373">
        <v>0</v>
      </c>
      <c r="H1452" s="1369"/>
      <c r="I1452" s="1053"/>
      <c r="J1452" s="1369"/>
    </row>
    <row r="1453" spans="1:10">
      <c r="A1453" s="1370">
        <v>42409</v>
      </c>
      <c r="B1453" s="1371">
        <v>10</v>
      </c>
      <c r="C1453" s="1372" t="s">
        <v>1087</v>
      </c>
      <c r="D1453" s="1373" t="s">
        <v>1398</v>
      </c>
      <c r="E1453" s="1369"/>
      <c r="G1453" s="1373">
        <v>0</v>
      </c>
      <c r="H1453" s="1369"/>
      <c r="I1453" s="1053"/>
      <c r="J1453" s="1369"/>
    </row>
    <row r="1454" spans="1:10">
      <c r="A1454" s="1370">
        <v>42409</v>
      </c>
      <c r="B1454" s="1371">
        <v>30</v>
      </c>
      <c r="C1454" s="1372" t="s">
        <v>246</v>
      </c>
      <c r="D1454" s="1373" t="s">
        <v>1421</v>
      </c>
      <c r="E1454" s="1369"/>
      <c r="G1454" s="1373" t="s">
        <v>339</v>
      </c>
      <c r="H1454" s="1369"/>
      <c r="I1454" s="1053"/>
      <c r="J1454" s="1369"/>
    </row>
    <row r="1455" spans="1:10">
      <c r="A1455" s="1370">
        <v>42410</v>
      </c>
      <c r="B1455" s="1371">
        <v>100</v>
      </c>
      <c r="C1455" s="1372" t="s">
        <v>1087</v>
      </c>
      <c r="D1455" s="1373" t="s">
        <v>1398</v>
      </c>
      <c r="E1455" s="1369"/>
      <c r="G1455" s="1373">
        <v>0</v>
      </c>
      <c r="H1455" s="1369"/>
      <c r="I1455" s="1053"/>
      <c r="J1455" s="1369"/>
    </row>
    <row r="1456" spans="1:10">
      <c r="A1456" s="1370">
        <v>42410</v>
      </c>
      <c r="B1456" s="1371">
        <v>56.9</v>
      </c>
      <c r="C1456" s="1372" t="s">
        <v>246</v>
      </c>
      <c r="D1456" s="1373" t="s">
        <v>429</v>
      </c>
      <c r="E1456" s="1369"/>
      <c r="G1456" s="1373">
        <v>0</v>
      </c>
      <c r="H1456" s="1369"/>
      <c r="I1456" s="1053"/>
      <c r="J1456" s="1369"/>
    </row>
    <row r="1457" spans="1:10">
      <c r="A1457" s="1370">
        <v>42410</v>
      </c>
      <c r="B1457" s="1371">
        <v>319.48</v>
      </c>
      <c r="C1457" s="1372" t="s">
        <v>246</v>
      </c>
      <c r="D1457" s="1373" t="s">
        <v>429</v>
      </c>
      <c r="E1457" s="1369"/>
      <c r="G1457" s="1373">
        <v>0</v>
      </c>
      <c r="H1457" s="1369"/>
      <c r="I1457" s="1053"/>
      <c r="J1457" s="1369"/>
    </row>
    <row r="1458" spans="1:10">
      <c r="A1458" s="1370">
        <v>42410</v>
      </c>
      <c r="B1458" s="1371">
        <v>12.5</v>
      </c>
      <c r="C1458" s="1372" t="s">
        <v>246</v>
      </c>
      <c r="D1458" s="1373" t="s">
        <v>429</v>
      </c>
      <c r="E1458" s="1369"/>
      <c r="G1458" s="1373">
        <v>0</v>
      </c>
      <c r="H1458" s="1369"/>
      <c r="I1458" s="1053"/>
      <c r="J1458" s="1369"/>
    </row>
    <row r="1459" spans="1:10">
      <c r="A1459" s="1370">
        <v>42410</v>
      </c>
      <c r="B1459" s="1371">
        <v>40</v>
      </c>
      <c r="C1459" s="1372" t="s">
        <v>246</v>
      </c>
      <c r="D1459" s="1373" t="s">
        <v>1282</v>
      </c>
      <c r="E1459" s="1369"/>
      <c r="G1459" s="1373">
        <v>0</v>
      </c>
      <c r="H1459" s="1369"/>
      <c r="I1459" s="1053"/>
      <c r="J1459" s="1369"/>
    </row>
    <row r="1460" spans="1:10">
      <c r="A1460" s="1370">
        <v>42410</v>
      </c>
      <c r="B1460" s="1371">
        <v>230</v>
      </c>
      <c r="C1460" s="1372" t="s">
        <v>246</v>
      </c>
      <c r="D1460" s="1373" t="s">
        <v>920</v>
      </c>
      <c r="E1460" s="1369"/>
      <c r="G1460" s="1373" t="s">
        <v>339</v>
      </c>
      <c r="H1460" s="1369"/>
      <c r="I1460" s="1053"/>
      <c r="J1460" s="1369"/>
    </row>
    <row r="1461" spans="1:10">
      <c r="A1461" s="1370">
        <v>42410</v>
      </c>
      <c r="B1461" s="1371">
        <v>10</v>
      </c>
      <c r="C1461" s="1372" t="s">
        <v>246</v>
      </c>
      <c r="D1461" s="1373" t="s">
        <v>1779</v>
      </c>
      <c r="E1461" s="1369"/>
      <c r="G1461" s="1373" t="s">
        <v>339</v>
      </c>
      <c r="H1461" s="1369"/>
      <c r="I1461" s="1053"/>
      <c r="J1461" s="1369"/>
    </row>
    <row r="1462" spans="1:10">
      <c r="A1462" s="1370">
        <v>42410</v>
      </c>
      <c r="B1462" s="1371">
        <v>5</v>
      </c>
      <c r="C1462" s="1372" t="s">
        <v>246</v>
      </c>
      <c r="D1462" s="1373" t="s">
        <v>1256</v>
      </c>
      <c r="E1462" s="1369"/>
      <c r="G1462" s="1373" t="s">
        <v>339</v>
      </c>
      <c r="H1462" s="1369"/>
      <c r="I1462" s="1053"/>
      <c r="J1462" s="1369"/>
    </row>
    <row r="1463" spans="1:10">
      <c r="A1463" s="1370">
        <v>42411</v>
      </c>
      <c r="B1463" s="1371">
        <v>14.4</v>
      </c>
      <c r="C1463" s="1372" t="s">
        <v>1087</v>
      </c>
      <c r="D1463" s="1373" t="s">
        <v>1398</v>
      </c>
      <c r="E1463" s="1369"/>
      <c r="G1463" s="1373">
        <v>0</v>
      </c>
      <c r="H1463" s="1369"/>
      <c r="I1463" s="1053"/>
      <c r="J1463" s="1369"/>
    </row>
    <row r="1464" spans="1:10">
      <c r="A1464" s="1370">
        <v>42411</v>
      </c>
      <c r="B1464" s="1371">
        <v>10</v>
      </c>
      <c r="C1464" s="1372" t="s">
        <v>246</v>
      </c>
      <c r="D1464" s="1373" t="s">
        <v>1656</v>
      </c>
      <c r="E1464" s="1369"/>
      <c r="G1464" s="1373" t="s">
        <v>339</v>
      </c>
      <c r="H1464" s="1369"/>
      <c r="I1464" s="1053"/>
      <c r="J1464" s="1369"/>
    </row>
    <row r="1465" spans="1:10">
      <c r="A1465" s="1370">
        <v>42412</v>
      </c>
      <c r="B1465" s="1371">
        <v>2.5</v>
      </c>
      <c r="C1465" s="1372" t="s">
        <v>246</v>
      </c>
      <c r="D1465" s="1373" t="s">
        <v>1572</v>
      </c>
      <c r="E1465" s="1369"/>
      <c r="G1465" s="1373">
        <v>0</v>
      </c>
      <c r="H1465" s="1369"/>
      <c r="I1465" s="1053"/>
      <c r="J1465" s="1369"/>
    </row>
    <row r="1466" spans="1:10">
      <c r="A1466" s="1370">
        <v>42415</v>
      </c>
      <c r="B1466" s="1371">
        <v>10</v>
      </c>
      <c r="C1466" s="1372" t="s">
        <v>1087</v>
      </c>
      <c r="D1466" s="1373" t="s">
        <v>1398</v>
      </c>
      <c r="E1466" s="1369"/>
      <c r="G1466" s="1373">
        <v>0</v>
      </c>
      <c r="H1466" s="1369"/>
      <c r="I1466" s="1053"/>
      <c r="J1466" s="1369"/>
    </row>
    <row r="1467" spans="1:10">
      <c r="A1467" s="1370">
        <v>42415</v>
      </c>
      <c r="B1467" s="1371">
        <v>10</v>
      </c>
      <c r="C1467" s="1372" t="s">
        <v>1087</v>
      </c>
      <c r="D1467" s="1373" t="s">
        <v>1398</v>
      </c>
      <c r="E1467" s="1369"/>
      <c r="G1467" s="1373">
        <v>0</v>
      </c>
      <c r="H1467" s="1369"/>
      <c r="I1467" s="1053"/>
      <c r="J1467" s="1369"/>
    </row>
    <row r="1468" spans="1:10">
      <c r="A1468" s="1370">
        <v>42415</v>
      </c>
      <c r="B1468" s="1371">
        <v>59</v>
      </c>
      <c r="C1468" s="1372" t="s">
        <v>246</v>
      </c>
      <c r="D1468" s="1373" t="s">
        <v>1844</v>
      </c>
      <c r="E1468" s="1369"/>
      <c r="G1468" s="1373">
        <v>0</v>
      </c>
      <c r="H1468" s="1369"/>
      <c r="I1468" s="1053"/>
      <c r="J1468" s="1369"/>
    </row>
    <row r="1469" spans="1:10">
      <c r="A1469" s="1370">
        <v>42415</v>
      </c>
      <c r="B1469" s="1371">
        <v>387.58</v>
      </c>
      <c r="C1469" s="1372" t="s">
        <v>246</v>
      </c>
      <c r="D1469" s="1373" t="s">
        <v>1288</v>
      </c>
      <c r="E1469" s="1369"/>
      <c r="G1469" s="1373">
        <v>0</v>
      </c>
      <c r="H1469" s="1369"/>
      <c r="I1469" s="1053"/>
      <c r="J1469" s="1369"/>
    </row>
    <row r="1470" spans="1:10">
      <c r="A1470" s="1370">
        <v>42415</v>
      </c>
      <c r="B1470" s="1371">
        <v>79.92</v>
      </c>
      <c r="C1470" s="1372" t="s">
        <v>246</v>
      </c>
      <c r="D1470" s="1373" t="s">
        <v>1288</v>
      </c>
      <c r="E1470" s="1369"/>
      <c r="G1470" s="1373">
        <v>0</v>
      </c>
      <c r="H1470" s="1369"/>
      <c r="I1470" s="1053"/>
      <c r="J1470" s="1369"/>
    </row>
    <row r="1471" spans="1:10">
      <c r="A1471" s="1370">
        <v>42415</v>
      </c>
      <c r="B1471" s="1371">
        <v>30</v>
      </c>
      <c r="C1471" s="1372" t="s">
        <v>246</v>
      </c>
      <c r="D1471" s="1373" t="s">
        <v>1204</v>
      </c>
      <c r="E1471" s="1369"/>
      <c r="G1471" s="1373" t="s">
        <v>339</v>
      </c>
      <c r="H1471" s="1369"/>
      <c r="I1471" s="1053"/>
      <c r="J1471" s="1369"/>
    </row>
    <row r="1472" spans="1:10">
      <c r="A1472" s="1370">
        <v>42415</v>
      </c>
      <c r="B1472" s="1371">
        <v>10</v>
      </c>
      <c r="C1472" s="1372" t="s">
        <v>246</v>
      </c>
      <c r="D1472" s="1373" t="s">
        <v>1801</v>
      </c>
      <c r="E1472" s="1369"/>
      <c r="G1472" s="1373" t="s">
        <v>339</v>
      </c>
      <c r="H1472" s="1369"/>
      <c r="I1472" s="1053"/>
      <c r="J1472" s="1369"/>
    </row>
    <row r="1473" spans="1:10">
      <c r="A1473" s="1370">
        <v>42415</v>
      </c>
      <c r="B1473" s="1371">
        <v>5</v>
      </c>
      <c r="C1473" s="1372" t="s">
        <v>246</v>
      </c>
      <c r="D1473" s="1373" t="s">
        <v>968</v>
      </c>
      <c r="E1473" s="1369"/>
      <c r="G1473" s="1373" t="s">
        <v>339</v>
      </c>
      <c r="H1473" s="1369"/>
      <c r="I1473" s="1053"/>
      <c r="J1473" s="1369"/>
    </row>
    <row r="1474" spans="1:10">
      <c r="A1474" s="1370">
        <v>42415</v>
      </c>
      <c r="B1474" s="1371">
        <v>36.65</v>
      </c>
      <c r="C1474" s="1372" t="s">
        <v>246</v>
      </c>
      <c r="D1474" s="1373" t="s">
        <v>1863</v>
      </c>
      <c r="E1474" s="1369"/>
      <c r="G1474" s="1373">
        <v>0</v>
      </c>
      <c r="H1474" s="1369"/>
      <c r="I1474" s="1053"/>
      <c r="J1474" s="1369"/>
    </row>
    <row r="1475" spans="1:10">
      <c r="A1475" s="1370">
        <v>42415</v>
      </c>
      <c r="B1475" s="1371">
        <v>100</v>
      </c>
      <c r="C1475" s="1372" t="s">
        <v>246</v>
      </c>
      <c r="D1475" s="1373" t="s">
        <v>450</v>
      </c>
      <c r="E1475" s="1369"/>
      <c r="G1475" s="1373" t="s">
        <v>339</v>
      </c>
      <c r="H1475" s="1369"/>
      <c r="I1475" s="1053"/>
      <c r="J1475" s="1369"/>
    </row>
    <row r="1476" spans="1:10">
      <c r="A1476" s="1370">
        <v>42415</v>
      </c>
      <c r="B1476" s="1371">
        <v>10</v>
      </c>
      <c r="C1476" s="1372" t="s">
        <v>246</v>
      </c>
      <c r="D1476" s="1373" t="s">
        <v>1032</v>
      </c>
      <c r="E1476" s="1369"/>
      <c r="G1476" s="1373" t="s">
        <v>339</v>
      </c>
      <c r="H1476" s="1369"/>
      <c r="I1476" s="1053"/>
      <c r="J1476" s="1369"/>
    </row>
    <row r="1477" spans="1:10">
      <c r="A1477" s="1370">
        <v>42415</v>
      </c>
      <c r="B1477" s="1371">
        <v>10</v>
      </c>
      <c r="C1477" s="1372" t="s">
        <v>246</v>
      </c>
      <c r="D1477" s="1373" t="s">
        <v>1467</v>
      </c>
      <c r="E1477" s="1369"/>
      <c r="G1477" s="1373" t="s">
        <v>339</v>
      </c>
      <c r="H1477" s="1369"/>
      <c r="I1477" s="1053"/>
      <c r="J1477" s="1369"/>
    </row>
    <row r="1478" spans="1:10">
      <c r="A1478" s="1370">
        <v>42415</v>
      </c>
      <c r="B1478" s="1371">
        <v>200</v>
      </c>
      <c r="C1478" s="1372" t="s">
        <v>246</v>
      </c>
      <c r="D1478" s="1373" t="s">
        <v>1339</v>
      </c>
      <c r="E1478" s="1369"/>
      <c r="G1478" s="1373">
        <v>0</v>
      </c>
      <c r="H1478" s="1369"/>
      <c r="I1478" s="1053"/>
      <c r="J1478" s="1369"/>
    </row>
    <row r="1479" spans="1:10">
      <c r="A1479" s="1370">
        <v>42415</v>
      </c>
      <c r="B1479" s="1371">
        <v>40</v>
      </c>
      <c r="C1479" s="1372" t="s">
        <v>246</v>
      </c>
      <c r="D1479" s="1373" t="s">
        <v>1405</v>
      </c>
      <c r="E1479" s="1369"/>
      <c r="G1479" s="1373">
        <v>0</v>
      </c>
      <c r="H1479" s="1369"/>
      <c r="I1479" s="1053"/>
      <c r="J1479" s="1369"/>
    </row>
    <row r="1480" spans="1:10">
      <c r="A1480" s="1370">
        <v>42415</v>
      </c>
      <c r="B1480" s="1371">
        <v>12.5</v>
      </c>
      <c r="C1480" s="1372" t="s">
        <v>246</v>
      </c>
      <c r="D1480" s="1373" t="s">
        <v>1717</v>
      </c>
      <c r="E1480" s="1369"/>
      <c r="G1480" s="1373" t="s">
        <v>339</v>
      </c>
      <c r="H1480" s="1369"/>
      <c r="I1480" s="1053"/>
      <c r="J1480" s="1369"/>
    </row>
    <row r="1481" spans="1:10">
      <c r="A1481" s="1370">
        <v>42415</v>
      </c>
      <c r="B1481" s="1371">
        <v>100</v>
      </c>
      <c r="C1481" s="1372" t="s">
        <v>246</v>
      </c>
      <c r="D1481" s="1373" t="s">
        <v>1719</v>
      </c>
      <c r="E1481" s="1369"/>
      <c r="G1481" s="1373" t="s">
        <v>339</v>
      </c>
      <c r="H1481" s="1369"/>
      <c r="I1481" s="1053"/>
      <c r="J1481" s="1369"/>
    </row>
    <row r="1482" spans="1:10">
      <c r="A1482" s="1370">
        <v>42415</v>
      </c>
      <c r="B1482" s="1371">
        <v>100</v>
      </c>
      <c r="C1482" s="1372" t="s">
        <v>246</v>
      </c>
      <c r="D1482" s="1373" t="s">
        <v>1381</v>
      </c>
      <c r="E1482" s="1369"/>
      <c r="G1482" s="1373" t="s">
        <v>339</v>
      </c>
      <c r="H1482" s="1369"/>
      <c r="I1482" s="1053"/>
      <c r="J1482" s="1369"/>
    </row>
    <row r="1483" spans="1:10">
      <c r="A1483" s="1370">
        <v>42415</v>
      </c>
      <c r="B1483" s="1371">
        <v>10</v>
      </c>
      <c r="C1483" s="1372" t="s">
        <v>246</v>
      </c>
      <c r="D1483" s="1373" t="s">
        <v>1616</v>
      </c>
      <c r="E1483" s="1369"/>
      <c r="G1483" s="1373" t="s">
        <v>339</v>
      </c>
      <c r="H1483" s="1369"/>
      <c r="I1483" s="1053"/>
      <c r="J1483" s="1369"/>
    </row>
    <row r="1484" spans="1:10">
      <c r="A1484" s="1370">
        <v>42415</v>
      </c>
      <c r="B1484" s="1371">
        <v>35</v>
      </c>
      <c r="C1484" s="1372" t="s">
        <v>246</v>
      </c>
      <c r="D1484" s="1373" t="s">
        <v>1622</v>
      </c>
      <c r="E1484" s="1369"/>
      <c r="G1484" s="1373" t="s">
        <v>339</v>
      </c>
      <c r="H1484" s="1369"/>
      <c r="I1484" s="1053"/>
      <c r="J1484" s="1369"/>
    </row>
    <row r="1485" spans="1:10">
      <c r="A1485" s="1370">
        <v>42415</v>
      </c>
      <c r="B1485" s="1371">
        <v>1108.6500000000001</v>
      </c>
      <c r="C1485" s="1372" t="s">
        <v>246</v>
      </c>
      <c r="D1485" s="1373" t="s">
        <v>1942</v>
      </c>
      <c r="E1485" s="1369"/>
      <c r="G1485" s="1373">
        <v>0</v>
      </c>
      <c r="H1485" s="1369"/>
      <c r="I1485" s="1053"/>
      <c r="J1485" s="1369"/>
    </row>
    <row r="1486" spans="1:10">
      <c r="A1486" s="1370">
        <v>42416</v>
      </c>
      <c r="B1486" s="1371">
        <v>1200</v>
      </c>
      <c r="C1486" s="1372" t="s">
        <v>1087</v>
      </c>
      <c r="D1486" s="1373" t="s">
        <v>1903</v>
      </c>
      <c r="E1486" s="1369"/>
      <c r="G1486" s="1373">
        <v>0</v>
      </c>
      <c r="H1486" s="1369"/>
      <c r="I1486" s="1053"/>
      <c r="J1486" s="1369"/>
    </row>
    <row r="1487" spans="1:10">
      <c r="A1487" s="1370">
        <v>42416</v>
      </c>
      <c r="B1487" s="1371">
        <v>150</v>
      </c>
      <c r="C1487" s="1372" t="s">
        <v>1087</v>
      </c>
      <c r="D1487" s="1373" t="s">
        <v>1943</v>
      </c>
      <c r="E1487" s="1369"/>
      <c r="G1487" s="1373">
        <v>0</v>
      </c>
      <c r="H1487" s="1369"/>
      <c r="I1487" s="1053"/>
      <c r="J1487" s="1369"/>
    </row>
    <row r="1488" spans="1:10">
      <c r="A1488" s="1370">
        <v>42416</v>
      </c>
      <c r="B1488" s="1371">
        <v>20</v>
      </c>
      <c r="C1488" s="1372" t="s">
        <v>1087</v>
      </c>
      <c r="D1488" s="1373" t="s">
        <v>1092</v>
      </c>
      <c r="E1488" s="1369"/>
      <c r="G1488" s="1373">
        <v>0</v>
      </c>
      <c r="H1488" s="1369"/>
      <c r="I1488" s="1053"/>
      <c r="J1488" s="1369"/>
    </row>
    <row r="1489" spans="1:10">
      <c r="A1489" s="1370">
        <v>42416</v>
      </c>
      <c r="B1489" s="1371">
        <v>5</v>
      </c>
      <c r="C1489" s="1372" t="s">
        <v>246</v>
      </c>
      <c r="D1489" s="1373" t="s">
        <v>1836</v>
      </c>
      <c r="E1489" s="1369"/>
      <c r="G1489" s="1373" t="s">
        <v>339</v>
      </c>
      <c r="H1489" s="1369"/>
      <c r="I1489" s="1053"/>
      <c r="J1489" s="1369"/>
    </row>
    <row r="1490" spans="1:10">
      <c r="A1490" s="1370">
        <v>42416</v>
      </c>
      <c r="B1490" s="1371">
        <v>10</v>
      </c>
      <c r="C1490" s="1372" t="s">
        <v>246</v>
      </c>
      <c r="D1490" s="1373" t="s">
        <v>1581</v>
      </c>
      <c r="E1490" s="1369"/>
      <c r="G1490" s="1373" t="s">
        <v>339</v>
      </c>
      <c r="H1490" s="1369"/>
      <c r="I1490" s="1053"/>
      <c r="J1490" s="1369"/>
    </row>
    <row r="1491" spans="1:10">
      <c r="A1491" s="1370">
        <v>42416</v>
      </c>
      <c r="B1491" s="1371">
        <v>50</v>
      </c>
      <c r="C1491" s="1372" t="s">
        <v>246</v>
      </c>
      <c r="D1491" s="1373" t="s">
        <v>1568</v>
      </c>
      <c r="E1491" s="1369"/>
      <c r="G1491" s="1373">
        <v>0</v>
      </c>
      <c r="H1491" s="1369"/>
      <c r="I1491" s="1053"/>
      <c r="J1491" s="1369"/>
    </row>
    <row r="1492" spans="1:10">
      <c r="A1492" s="1370">
        <v>42417</v>
      </c>
      <c r="B1492" s="1371">
        <v>15</v>
      </c>
      <c r="C1492" s="1372" t="s">
        <v>1087</v>
      </c>
      <c r="D1492" s="1373" t="s">
        <v>1361</v>
      </c>
      <c r="E1492" s="1369"/>
      <c r="G1492" s="1373">
        <v>0</v>
      </c>
      <c r="H1492" s="1369"/>
      <c r="I1492" s="1053"/>
      <c r="J1492" s="1369"/>
    </row>
    <row r="1493" spans="1:10">
      <c r="A1493" s="1370">
        <v>42417</v>
      </c>
      <c r="B1493" s="1371">
        <v>70</v>
      </c>
      <c r="C1493" s="1372" t="s">
        <v>246</v>
      </c>
      <c r="D1493" s="1373" t="s">
        <v>1044</v>
      </c>
      <c r="E1493" s="1369"/>
      <c r="G1493" s="1373">
        <v>0</v>
      </c>
      <c r="H1493" s="1369"/>
      <c r="I1493" s="1053"/>
      <c r="J1493" s="1369"/>
    </row>
    <row r="1494" spans="1:10">
      <c r="A1494" s="1370">
        <v>42417</v>
      </c>
      <c r="B1494" s="1371">
        <v>100</v>
      </c>
      <c r="C1494" s="1372" t="s">
        <v>246</v>
      </c>
      <c r="D1494" s="1373" t="s">
        <v>327</v>
      </c>
      <c r="E1494" s="1369"/>
      <c r="G1494" s="1373" t="s">
        <v>339</v>
      </c>
      <c r="H1494" s="1369"/>
      <c r="I1494" s="1053"/>
      <c r="J1494" s="1369"/>
    </row>
    <row r="1495" spans="1:10">
      <c r="A1495" s="1370">
        <v>42418</v>
      </c>
      <c r="B1495" s="1371">
        <v>1500</v>
      </c>
      <c r="C1495" s="1372" t="s">
        <v>1087</v>
      </c>
      <c r="D1495" s="1373" t="s">
        <v>1903</v>
      </c>
      <c r="E1495" s="1369"/>
      <c r="G1495" s="1373">
        <v>0</v>
      </c>
      <c r="H1495" s="1369"/>
      <c r="I1495" s="1053"/>
      <c r="J1495" s="1369"/>
    </row>
    <row r="1496" spans="1:10">
      <c r="A1496" s="1370">
        <v>42418</v>
      </c>
      <c r="B1496" s="1371">
        <v>68.75</v>
      </c>
      <c r="C1496" s="1372" t="s">
        <v>246</v>
      </c>
      <c r="D1496" s="1373" t="s">
        <v>1288</v>
      </c>
      <c r="E1496" s="1369"/>
      <c r="G1496" s="1373">
        <v>0</v>
      </c>
      <c r="H1496" s="1369"/>
      <c r="I1496" s="1053"/>
      <c r="J1496" s="1369"/>
    </row>
    <row r="1497" spans="1:10">
      <c r="A1497" s="1370">
        <v>42418</v>
      </c>
      <c r="B1497" s="1371">
        <v>120</v>
      </c>
      <c r="C1497" s="1372" t="s">
        <v>246</v>
      </c>
      <c r="D1497" s="1373" t="s">
        <v>784</v>
      </c>
      <c r="E1497" s="1369"/>
      <c r="G1497" s="1373" t="s">
        <v>339</v>
      </c>
      <c r="H1497" s="1369"/>
      <c r="I1497" s="1053"/>
      <c r="J1497" s="1369"/>
    </row>
    <row r="1498" spans="1:10">
      <c r="A1498" s="1370">
        <v>42419</v>
      </c>
      <c r="B1498" s="1371">
        <v>1485</v>
      </c>
      <c r="C1498" s="1372" t="s">
        <v>246</v>
      </c>
      <c r="D1498" s="1373" t="s">
        <v>1758</v>
      </c>
      <c r="E1498" s="1369"/>
      <c r="G1498" s="1373">
        <v>0</v>
      </c>
      <c r="H1498" s="1369"/>
      <c r="I1498" s="1053"/>
      <c r="J1498" s="1369"/>
    </row>
    <row r="1499" spans="1:10">
      <c r="A1499" s="1370">
        <v>42419</v>
      </c>
      <c r="B1499" s="1371">
        <v>8</v>
      </c>
      <c r="C1499" s="1372" t="s">
        <v>246</v>
      </c>
      <c r="D1499" s="1373" t="s">
        <v>1844</v>
      </c>
      <c r="E1499" s="1369"/>
      <c r="G1499" s="1373">
        <v>0</v>
      </c>
      <c r="H1499" s="1369"/>
      <c r="I1499" s="1053"/>
      <c r="J1499" s="1369"/>
    </row>
    <row r="1500" spans="1:10">
      <c r="A1500" s="1370">
        <v>42419</v>
      </c>
      <c r="B1500" s="1371">
        <v>12.78</v>
      </c>
      <c r="C1500" s="1372" t="s">
        <v>246</v>
      </c>
      <c r="D1500" s="1373" t="s">
        <v>1844</v>
      </c>
      <c r="E1500" s="1369"/>
      <c r="G1500" s="1373">
        <v>0</v>
      </c>
      <c r="H1500" s="1369"/>
      <c r="I1500" s="1053"/>
      <c r="J1500" s="1369"/>
    </row>
    <row r="1501" spans="1:10">
      <c r="A1501" s="1370">
        <v>42419</v>
      </c>
      <c r="B1501" s="1371">
        <v>2.5</v>
      </c>
      <c r="C1501" s="1372" t="s">
        <v>246</v>
      </c>
      <c r="D1501" s="1373" t="s">
        <v>1572</v>
      </c>
      <c r="E1501" s="1369"/>
      <c r="G1501" s="1373">
        <v>0</v>
      </c>
      <c r="H1501" s="1369"/>
      <c r="I1501" s="1053"/>
      <c r="J1501" s="1369"/>
    </row>
    <row r="1502" spans="1:10">
      <c r="A1502" s="1370">
        <v>42419</v>
      </c>
      <c r="B1502" s="1371">
        <v>40</v>
      </c>
      <c r="C1502" s="1372" t="s">
        <v>246</v>
      </c>
      <c r="D1502" s="1373" t="s">
        <v>400</v>
      </c>
      <c r="E1502" s="1369"/>
      <c r="G1502" s="1373" t="s">
        <v>339</v>
      </c>
      <c r="H1502" s="1369"/>
      <c r="I1502" s="1053"/>
      <c r="J1502" s="1369"/>
    </row>
    <row r="1503" spans="1:10">
      <c r="A1503" s="1370">
        <v>42422</v>
      </c>
      <c r="B1503" s="1371">
        <v>10</v>
      </c>
      <c r="C1503" s="1372" t="s">
        <v>246</v>
      </c>
      <c r="D1503" s="1373" t="s">
        <v>1620</v>
      </c>
      <c r="E1503" s="1369"/>
      <c r="G1503" s="1373" t="s">
        <v>339</v>
      </c>
      <c r="H1503" s="1369"/>
      <c r="I1503" s="1053"/>
      <c r="J1503" s="1369"/>
    </row>
    <row r="1504" spans="1:10">
      <c r="A1504" s="1370">
        <v>42422</v>
      </c>
      <c r="B1504" s="1371">
        <v>5</v>
      </c>
      <c r="C1504" s="1372" t="s">
        <v>246</v>
      </c>
      <c r="D1504" s="1373" t="s">
        <v>773</v>
      </c>
      <c r="E1504" s="1369"/>
      <c r="G1504" s="1373">
        <v>0</v>
      </c>
      <c r="H1504" s="1369"/>
      <c r="I1504" s="1053"/>
      <c r="J1504" s="1369"/>
    </row>
    <row r="1505" spans="1:10">
      <c r="A1505" s="1370">
        <v>42422</v>
      </c>
      <c r="B1505" s="1371">
        <v>20</v>
      </c>
      <c r="C1505" s="1372" t="s">
        <v>246</v>
      </c>
      <c r="D1505" s="1373" t="s">
        <v>1846</v>
      </c>
      <c r="E1505" s="1369"/>
      <c r="G1505" s="1373">
        <v>0</v>
      </c>
      <c r="H1505" s="1369"/>
      <c r="I1505" s="1053"/>
      <c r="J1505" s="1369"/>
    </row>
    <row r="1506" spans="1:10">
      <c r="A1506" s="1370">
        <v>42422</v>
      </c>
      <c r="B1506" s="1371">
        <v>300</v>
      </c>
      <c r="C1506" s="1372" t="s">
        <v>246</v>
      </c>
      <c r="D1506" s="1373" t="s">
        <v>1532</v>
      </c>
      <c r="E1506" s="1369"/>
      <c r="G1506" s="1373">
        <v>0</v>
      </c>
      <c r="H1506" s="1369"/>
      <c r="I1506" s="1053"/>
      <c r="J1506" s="1369"/>
    </row>
    <row r="1507" spans="1:10">
      <c r="A1507" s="1370">
        <v>42422</v>
      </c>
      <c r="B1507" s="1371">
        <v>266</v>
      </c>
      <c r="C1507" s="1372" t="s">
        <v>246</v>
      </c>
      <c r="D1507" s="1373" t="s">
        <v>355</v>
      </c>
      <c r="E1507" s="1369"/>
      <c r="G1507" s="1373" t="s">
        <v>339</v>
      </c>
      <c r="H1507" s="1369"/>
      <c r="I1507" s="1053"/>
      <c r="J1507" s="1369"/>
    </row>
    <row r="1508" spans="1:10">
      <c r="A1508" s="1370">
        <v>42422</v>
      </c>
      <c r="B1508" s="1371">
        <v>227</v>
      </c>
      <c r="C1508" s="1372" t="s">
        <v>246</v>
      </c>
      <c r="D1508" s="1373" t="s">
        <v>355</v>
      </c>
      <c r="E1508" s="1369"/>
      <c r="G1508" s="1373" t="s">
        <v>339</v>
      </c>
      <c r="H1508" s="1369"/>
      <c r="I1508" s="1053"/>
      <c r="J1508" s="1369"/>
    </row>
    <row r="1509" spans="1:10">
      <c r="A1509" s="1370">
        <v>42422</v>
      </c>
      <c r="B1509" s="1371">
        <v>100</v>
      </c>
      <c r="C1509" s="1372" t="s">
        <v>246</v>
      </c>
      <c r="D1509" s="1373" t="s">
        <v>1262</v>
      </c>
      <c r="E1509" s="1369"/>
      <c r="G1509" s="1373" t="s">
        <v>339</v>
      </c>
      <c r="H1509" s="1369"/>
      <c r="I1509" s="1053"/>
      <c r="J1509" s="1369"/>
    </row>
    <row r="1510" spans="1:10">
      <c r="A1510" s="1370">
        <v>42422</v>
      </c>
      <c r="B1510" s="1371">
        <v>25</v>
      </c>
      <c r="C1510" s="1372" t="s">
        <v>246</v>
      </c>
      <c r="D1510" s="1373" t="s">
        <v>1726</v>
      </c>
      <c r="E1510" s="1369"/>
      <c r="G1510" s="1373" t="s">
        <v>339</v>
      </c>
      <c r="H1510" s="1369"/>
      <c r="I1510" s="1053"/>
      <c r="J1510" s="1369"/>
    </row>
    <row r="1511" spans="1:10">
      <c r="A1511" s="1370">
        <v>42422</v>
      </c>
      <c r="B1511" s="1371">
        <v>3435.6</v>
      </c>
      <c r="C1511" s="1372" t="s">
        <v>246</v>
      </c>
      <c r="D1511" s="1373" t="s">
        <v>1944</v>
      </c>
      <c r="E1511" s="1369"/>
      <c r="G1511" s="1373">
        <v>0</v>
      </c>
      <c r="H1511" s="1369"/>
      <c r="I1511" s="1053"/>
      <c r="J1511" s="1369"/>
    </row>
    <row r="1512" spans="1:10">
      <c r="A1512" s="1370">
        <v>42425</v>
      </c>
      <c r="B1512" s="1371">
        <v>40</v>
      </c>
      <c r="C1512" s="1372" t="s">
        <v>1087</v>
      </c>
      <c r="D1512" s="1373" t="s">
        <v>1757</v>
      </c>
      <c r="E1512" s="1369"/>
      <c r="G1512" s="1373">
        <v>0</v>
      </c>
      <c r="H1512" s="1369"/>
      <c r="I1512" s="1053"/>
      <c r="J1512" s="1369"/>
    </row>
    <row r="1513" spans="1:10">
      <c r="A1513" s="1370">
        <v>42425</v>
      </c>
      <c r="B1513" s="1371">
        <v>5</v>
      </c>
      <c r="C1513" s="1372" t="s">
        <v>1087</v>
      </c>
      <c r="D1513" s="1373" t="s">
        <v>1945</v>
      </c>
      <c r="E1513" s="1369"/>
      <c r="G1513" s="1373">
        <v>0</v>
      </c>
      <c r="H1513" s="1369"/>
      <c r="I1513" s="1053"/>
      <c r="J1513" s="1369"/>
    </row>
    <row r="1514" spans="1:10">
      <c r="A1514" s="1370">
        <v>42425</v>
      </c>
      <c r="B1514" s="1371">
        <v>5911.69</v>
      </c>
      <c r="C1514" s="1372" t="s">
        <v>246</v>
      </c>
      <c r="D1514" s="1373" t="s">
        <v>269</v>
      </c>
      <c r="E1514" s="1369"/>
      <c r="G1514" s="1373">
        <v>0</v>
      </c>
      <c r="H1514" s="1369"/>
      <c r="I1514" s="1053"/>
      <c r="J1514" s="1369"/>
    </row>
    <row r="1515" spans="1:10">
      <c r="A1515" s="1370">
        <v>42425</v>
      </c>
      <c r="B1515" s="1371">
        <v>10</v>
      </c>
      <c r="C1515" s="1372" t="s">
        <v>246</v>
      </c>
      <c r="D1515" s="1373" t="s">
        <v>302</v>
      </c>
      <c r="E1515" s="1369"/>
      <c r="G1515" s="1373">
        <v>0</v>
      </c>
      <c r="H1515" s="1369"/>
      <c r="I1515" s="1053"/>
      <c r="J1515" s="1369"/>
    </row>
    <row r="1516" spans="1:10">
      <c r="A1516" s="1370">
        <v>42425</v>
      </c>
      <c r="B1516" s="1371">
        <v>10</v>
      </c>
      <c r="C1516" s="1372" t="s">
        <v>246</v>
      </c>
      <c r="D1516" s="1373" t="s">
        <v>1630</v>
      </c>
      <c r="E1516" s="1369"/>
      <c r="G1516" s="1373" t="s">
        <v>339</v>
      </c>
      <c r="H1516" s="1369"/>
      <c r="I1516" s="1053"/>
      <c r="J1516" s="1369"/>
    </row>
    <row r="1517" spans="1:10">
      <c r="A1517" s="1370">
        <v>42425</v>
      </c>
      <c r="B1517" s="1371">
        <v>145</v>
      </c>
      <c r="C1517" s="1372" t="s">
        <v>246</v>
      </c>
      <c r="D1517" s="1373" t="s">
        <v>1789</v>
      </c>
      <c r="E1517" s="1369"/>
      <c r="G1517" s="1373">
        <v>0</v>
      </c>
      <c r="H1517" s="1369"/>
      <c r="I1517" s="1053"/>
      <c r="J1517" s="1369"/>
    </row>
    <row r="1518" spans="1:10">
      <c r="A1518" s="1370">
        <v>42426</v>
      </c>
      <c r="B1518" s="1371">
        <v>14.4</v>
      </c>
      <c r="C1518" s="1372" t="s">
        <v>246</v>
      </c>
      <c r="D1518" s="1373" t="s">
        <v>1654</v>
      </c>
      <c r="E1518" s="1369"/>
      <c r="G1518" s="1373">
        <v>0</v>
      </c>
      <c r="H1518" s="1369"/>
      <c r="I1518" s="1053"/>
      <c r="J1518" s="1369"/>
    </row>
    <row r="1519" spans="1:10">
      <c r="A1519" s="1370">
        <v>42426</v>
      </c>
      <c r="B1519" s="1371">
        <v>1969.78</v>
      </c>
      <c r="C1519" s="1372" t="s">
        <v>246</v>
      </c>
      <c r="D1519" s="1373" t="s">
        <v>1938</v>
      </c>
      <c r="E1519" s="1369"/>
      <c r="G1519" s="1373">
        <v>0</v>
      </c>
      <c r="H1519" s="1369"/>
      <c r="I1519" s="1053"/>
      <c r="J1519" s="1369"/>
    </row>
    <row r="1520" spans="1:10">
      <c r="A1520" s="1370">
        <v>42426</v>
      </c>
      <c r="B1520" s="1371">
        <v>2.5</v>
      </c>
      <c r="C1520" s="1372" t="s">
        <v>246</v>
      </c>
      <c r="D1520" s="1373" t="s">
        <v>1572</v>
      </c>
      <c r="E1520" s="1369"/>
      <c r="G1520" s="1373">
        <v>0</v>
      </c>
      <c r="H1520" s="1369"/>
      <c r="I1520" s="1053"/>
      <c r="J1520" s="1369"/>
    </row>
    <row r="1521" spans="1:10">
      <c r="A1521" s="1370">
        <v>42429</v>
      </c>
      <c r="B1521" s="1371">
        <v>19.2</v>
      </c>
      <c r="C1521" s="1372" t="s">
        <v>1087</v>
      </c>
      <c r="D1521" s="1373" t="s">
        <v>1946</v>
      </c>
      <c r="E1521" s="1369"/>
      <c r="G1521" s="1373">
        <v>0</v>
      </c>
      <c r="H1521" s="1369"/>
      <c r="I1521" s="1053"/>
      <c r="J1521" s="1369"/>
    </row>
    <row r="1522" spans="1:10">
      <c r="A1522" s="1370">
        <v>42429</v>
      </c>
      <c r="B1522" s="1371">
        <v>1003.68</v>
      </c>
      <c r="C1522" s="1372" t="s">
        <v>246</v>
      </c>
      <c r="D1522" s="1373" t="s">
        <v>1288</v>
      </c>
      <c r="E1522" s="1369"/>
      <c r="G1522" s="1373">
        <v>0</v>
      </c>
      <c r="H1522" s="1369"/>
      <c r="I1522" s="1053"/>
      <c r="J1522" s="1369"/>
    </row>
    <row r="1523" spans="1:10">
      <c r="A1523" s="1370">
        <v>42429</v>
      </c>
      <c r="B1523" s="1371">
        <v>4.96</v>
      </c>
      <c r="C1523" s="1372" t="s">
        <v>246</v>
      </c>
      <c r="D1523" s="1373" t="s">
        <v>1288</v>
      </c>
      <c r="E1523" s="1369"/>
      <c r="G1523" s="1373">
        <v>0</v>
      </c>
      <c r="H1523" s="1369"/>
      <c r="I1523" s="1053"/>
      <c r="J1523" s="1369"/>
    </row>
    <row r="1524" spans="1:10">
      <c r="A1524" s="1370">
        <v>42429</v>
      </c>
      <c r="B1524" s="1371">
        <v>30</v>
      </c>
      <c r="C1524" s="1372" t="s">
        <v>246</v>
      </c>
      <c r="D1524" s="1373" t="s">
        <v>1671</v>
      </c>
      <c r="E1524" s="1369"/>
      <c r="G1524" s="1373" t="s">
        <v>339</v>
      </c>
      <c r="H1524" s="1369"/>
      <c r="I1524" s="1053"/>
      <c r="J1524" s="1369"/>
    </row>
    <row r="1525" spans="1:10">
      <c r="A1525" s="1370">
        <v>42429</v>
      </c>
      <c r="B1525" s="1371">
        <v>25</v>
      </c>
      <c r="C1525" s="1372" t="s">
        <v>246</v>
      </c>
      <c r="D1525" s="1373" t="s">
        <v>762</v>
      </c>
      <c r="E1525" s="1369"/>
      <c r="G1525" s="1373" t="s">
        <v>339</v>
      </c>
      <c r="H1525" s="1369"/>
      <c r="I1525" s="1053"/>
      <c r="J1525" s="1369"/>
    </row>
    <row r="1526" spans="1:10">
      <c r="A1526" s="1370">
        <v>42429</v>
      </c>
      <c r="B1526" s="1371">
        <v>25</v>
      </c>
      <c r="C1526" s="1372" t="s">
        <v>246</v>
      </c>
      <c r="D1526" s="1373" t="s">
        <v>1668</v>
      </c>
      <c r="E1526" s="1369"/>
      <c r="G1526" s="1373" t="s">
        <v>339</v>
      </c>
      <c r="H1526" s="1369"/>
      <c r="I1526" s="1053"/>
      <c r="J1526" s="1369"/>
    </row>
    <row r="1527" spans="1:10">
      <c r="A1527" s="1370">
        <v>42429</v>
      </c>
      <c r="B1527" s="1371">
        <v>5</v>
      </c>
      <c r="C1527" s="1372" t="s">
        <v>246</v>
      </c>
      <c r="D1527" s="1373" t="s">
        <v>1390</v>
      </c>
      <c r="E1527" s="1369"/>
      <c r="G1527" s="1373" t="s">
        <v>339</v>
      </c>
      <c r="H1527" s="1369"/>
      <c r="I1527" s="1053"/>
      <c r="J1527" s="1369"/>
    </row>
    <row r="1528" spans="1:10">
      <c r="A1528" s="1370">
        <v>42429</v>
      </c>
      <c r="B1528" s="1371">
        <v>25</v>
      </c>
      <c r="C1528" s="1372" t="s">
        <v>246</v>
      </c>
      <c r="D1528" s="1373" t="s">
        <v>1700</v>
      </c>
      <c r="E1528" s="1369"/>
      <c r="G1528" s="1373" t="s">
        <v>339</v>
      </c>
      <c r="H1528" s="1369"/>
      <c r="I1528" s="1053"/>
      <c r="J1528" s="1369"/>
    </row>
    <row r="1529" spans="1:10">
      <c r="A1529" s="1370">
        <v>42429</v>
      </c>
      <c r="B1529" s="1371">
        <v>3</v>
      </c>
      <c r="C1529" s="1372" t="s">
        <v>246</v>
      </c>
      <c r="D1529" s="1373" t="s">
        <v>1847</v>
      </c>
      <c r="E1529" s="1369"/>
      <c r="G1529" s="1373">
        <v>0</v>
      </c>
      <c r="H1529" s="1369"/>
      <c r="I1529" s="1053"/>
      <c r="J1529" s="1369"/>
    </row>
    <row r="1530" spans="1:10">
      <c r="A1530" s="1370">
        <v>42429</v>
      </c>
      <c r="B1530" s="1371">
        <v>50</v>
      </c>
      <c r="C1530" s="1372" t="s">
        <v>246</v>
      </c>
      <c r="D1530" s="1373" t="s">
        <v>1017</v>
      </c>
      <c r="E1530" s="1369"/>
      <c r="G1530" s="1373" t="s">
        <v>339</v>
      </c>
      <c r="H1530" s="1369"/>
      <c r="I1530" s="1053"/>
      <c r="J1530" s="1369"/>
    </row>
    <row r="1531" spans="1:10">
      <c r="A1531" s="1370">
        <v>42429</v>
      </c>
      <c r="B1531" s="1371">
        <v>60</v>
      </c>
      <c r="C1531" s="1372" t="s">
        <v>246</v>
      </c>
      <c r="D1531" s="1373" t="s">
        <v>1309</v>
      </c>
      <c r="E1531" s="1369"/>
      <c r="G1531" s="1373" t="s">
        <v>339</v>
      </c>
      <c r="H1531" s="1369"/>
      <c r="I1531" s="1053"/>
      <c r="J1531" s="1369"/>
    </row>
    <row r="1532" spans="1:10">
      <c r="A1532" s="1370">
        <v>42429</v>
      </c>
      <c r="B1532" s="1371">
        <v>42</v>
      </c>
      <c r="C1532" s="1372" t="s">
        <v>246</v>
      </c>
      <c r="D1532" s="1373" t="s">
        <v>1352</v>
      </c>
      <c r="E1532" s="1369"/>
      <c r="G1532" s="1373">
        <v>0</v>
      </c>
      <c r="H1532" s="1369"/>
      <c r="I1532" s="1053"/>
      <c r="J1532" s="1369"/>
    </row>
    <row r="1533" spans="1:10">
      <c r="A1533" s="1370">
        <v>42429</v>
      </c>
      <c r="B1533" s="1371">
        <v>100</v>
      </c>
      <c r="C1533" s="1372" t="s">
        <v>246</v>
      </c>
      <c r="D1533" s="1373" t="s">
        <v>1753</v>
      </c>
      <c r="E1533" s="1369"/>
      <c r="G1533" s="1373" t="s">
        <v>339</v>
      </c>
      <c r="H1533" s="1369"/>
      <c r="I1533" s="1053"/>
      <c r="J1533" s="1369"/>
    </row>
    <row r="1534" spans="1:10">
      <c r="A1534" s="1370">
        <v>42429</v>
      </c>
      <c r="B1534" s="1371">
        <v>180</v>
      </c>
      <c r="C1534" s="1372" t="s">
        <v>246</v>
      </c>
      <c r="D1534" s="1373" t="s">
        <v>287</v>
      </c>
      <c r="E1534" s="1369"/>
      <c r="G1534" s="1373" t="s">
        <v>339</v>
      </c>
      <c r="H1534" s="1369"/>
      <c r="I1534" s="1053"/>
      <c r="J1534" s="1369"/>
    </row>
    <row r="1535" spans="1:10">
      <c r="A1535" s="1370">
        <v>42429</v>
      </c>
      <c r="B1535" s="1371">
        <v>3</v>
      </c>
      <c r="C1535" s="1372" t="s">
        <v>246</v>
      </c>
      <c r="D1535" s="1373" t="s">
        <v>1004</v>
      </c>
      <c r="E1535" s="1369"/>
      <c r="G1535" s="1373">
        <v>0</v>
      </c>
      <c r="H1535" s="1369"/>
      <c r="I1535" s="1053"/>
      <c r="J1535" s="1369"/>
    </row>
    <row r="1536" spans="1:10">
      <c r="A1536" s="1370">
        <v>42429</v>
      </c>
      <c r="B1536" s="1371">
        <v>50</v>
      </c>
      <c r="C1536" s="1372" t="s">
        <v>246</v>
      </c>
      <c r="D1536" s="1373" t="s">
        <v>1447</v>
      </c>
      <c r="E1536" s="1369"/>
      <c r="G1536" s="1373" t="s">
        <v>339</v>
      </c>
      <c r="H1536" s="1369"/>
      <c r="I1536" s="1053"/>
      <c r="J1536" s="1369"/>
    </row>
    <row r="1537" spans="1:10">
      <c r="A1537" s="1370">
        <v>42429</v>
      </c>
      <c r="B1537" s="1371">
        <v>170.48</v>
      </c>
      <c r="C1537" s="1372" t="s">
        <v>246</v>
      </c>
      <c r="D1537" s="1373" t="s">
        <v>1947</v>
      </c>
      <c r="E1537" s="1369"/>
      <c r="G1537" s="1373">
        <v>0</v>
      </c>
      <c r="H1537" s="1369"/>
      <c r="I1537" s="1053"/>
      <c r="J1537" s="1369"/>
    </row>
    <row r="1538" spans="1:10">
      <c r="A1538" s="1370">
        <v>42430</v>
      </c>
      <c r="B1538" s="1371">
        <v>11</v>
      </c>
      <c r="C1538" s="1372" t="s">
        <v>1087</v>
      </c>
      <c r="D1538" s="1373" t="s">
        <v>1948</v>
      </c>
      <c r="E1538" s="1369"/>
      <c r="G1538" s="1373">
        <v>0</v>
      </c>
      <c r="H1538" s="1369"/>
      <c r="I1538" s="1053"/>
      <c r="J1538" s="1369"/>
    </row>
    <row r="1539" spans="1:10">
      <c r="A1539" s="1370">
        <v>42430</v>
      </c>
      <c r="B1539" s="1371">
        <v>100</v>
      </c>
      <c r="C1539" s="1372" t="s">
        <v>246</v>
      </c>
      <c r="D1539" s="1373" t="s">
        <v>267</v>
      </c>
      <c r="E1539" s="1369"/>
      <c r="G1539" s="1373">
        <v>0</v>
      </c>
      <c r="H1539" s="1369"/>
      <c r="I1539" s="1053"/>
      <c r="J1539" s="1369"/>
    </row>
    <row r="1540" spans="1:10">
      <c r="A1540" s="1370">
        <v>42430</v>
      </c>
      <c r="B1540" s="1371">
        <v>60</v>
      </c>
      <c r="C1540" s="1372" t="s">
        <v>246</v>
      </c>
      <c r="D1540" s="1373" t="s">
        <v>1866</v>
      </c>
      <c r="E1540" s="1369"/>
      <c r="G1540" s="1373">
        <v>0</v>
      </c>
      <c r="H1540" s="1369"/>
      <c r="I1540" s="1053"/>
      <c r="J1540" s="1369"/>
    </row>
    <row r="1541" spans="1:10">
      <c r="A1541" s="1370">
        <v>42430</v>
      </c>
      <c r="B1541" s="1371">
        <v>25</v>
      </c>
      <c r="C1541" s="1372" t="s">
        <v>246</v>
      </c>
      <c r="D1541" s="1373" t="s">
        <v>1767</v>
      </c>
      <c r="E1541" s="1369"/>
      <c r="G1541" s="1373" t="s">
        <v>339</v>
      </c>
      <c r="H1541" s="1369"/>
      <c r="I1541" s="1053"/>
      <c r="J1541" s="1369"/>
    </row>
    <row r="1542" spans="1:10">
      <c r="A1542" s="1370">
        <v>42430</v>
      </c>
      <c r="B1542" s="1371">
        <v>20</v>
      </c>
      <c r="C1542" s="1372" t="s">
        <v>246</v>
      </c>
      <c r="D1542" s="1373" t="s">
        <v>1453</v>
      </c>
      <c r="E1542" s="1369"/>
      <c r="G1542" s="1373" t="s">
        <v>339</v>
      </c>
      <c r="H1542" s="1369"/>
      <c r="I1542" s="1053"/>
      <c r="J1542" s="1369"/>
    </row>
    <row r="1543" spans="1:10">
      <c r="A1543" s="1370">
        <v>42430</v>
      </c>
      <c r="B1543" s="1371">
        <v>10</v>
      </c>
      <c r="C1543" s="1372" t="s">
        <v>246</v>
      </c>
      <c r="D1543" s="1373" t="s">
        <v>791</v>
      </c>
      <c r="E1543" s="1369"/>
      <c r="G1543" s="1373" t="s">
        <v>339</v>
      </c>
      <c r="H1543" s="1369"/>
      <c r="I1543" s="1053"/>
      <c r="J1543" s="1369"/>
    </row>
    <row r="1544" spans="1:10">
      <c r="A1544" s="1370">
        <v>42430</v>
      </c>
      <c r="B1544" s="1371">
        <v>10</v>
      </c>
      <c r="C1544" s="1372" t="s">
        <v>246</v>
      </c>
      <c r="D1544" s="1373" t="s">
        <v>338</v>
      </c>
      <c r="E1544" s="1369"/>
      <c r="G1544" s="1373" t="s">
        <v>339</v>
      </c>
      <c r="H1544" s="1369"/>
      <c r="I1544" s="1053"/>
      <c r="J1544" s="1369"/>
    </row>
    <row r="1545" spans="1:10">
      <c r="A1545" s="1370">
        <v>42430</v>
      </c>
      <c r="B1545" s="1371">
        <v>10</v>
      </c>
      <c r="C1545" s="1372" t="s">
        <v>246</v>
      </c>
      <c r="D1545" s="1373" t="s">
        <v>1365</v>
      </c>
      <c r="E1545" s="1369"/>
      <c r="G1545" s="1373" t="s">
        <v>339</v>
      </c>
      <c r="H1545" s="1369"/>
      <c r="I1545" s="1053"/>
      <c r="J1545" s="1369"/>
    </row>
    <row r="1546" spans="1:10">
      <c r="A1546" s="1370">
        <v>42430</v>
      </c>
      <c r="B1546" s="1371">
        <v>100</v>
      </c>
      <c r="C1546" s="1372" t="s">
        <v>246</v>
      </c>
      <c r="D1546" s="1373" t="s">
        <v>1741</v>
      </c>
      <c r="E1546" s="1369"/>
      <c r="G1546" s="1373" t="s">
        <v>339</v>
      </c>
      <c r="H1546" s="1369"/>
      <c r="I1546" s="1053"/>
      <c r="J1546" s="1369"/>
    </row>
    <row r="1547" spans="1:10">
      <c r="A1547" s="1370">
        <v>42430</v>
      </c>
      <c r="B1547" s="1371">
        <v>10</v>
      </c>
      <c r="C1547" s="1372" t="s">
        <v>246</v>
      </c>
      <c r="D1547" s="1373" t="s">
        <v>371</v>
      </c>
      <c r="E1547" s="1369"/>
      <c r="G1547" s="1373" t="s">
        <v>339</v>
      </c>
      <c r="H1547" s="1369"/>
      <c r="I1547" s="1053"/>
      <c r="J1547" s="1369"/>
    </row>
    <row r="1548" spans="1:10">
      <c r="A1548" s="1370">
        <v>42430</v>
      </c>
      <c r="B1548" s="1371">
        <v>5</v>
      </c>
      <c r="C1548" s="1372" t="s">
        <v>246</v>
      </c>
      <c r="D1548" s="1373" t="s">
        <v>1743</v>
      </c>
      <c r="E1548" s="1369"/>
      <c r="G1548" s="1373">
        <v>0</v>
      </c>
      <c r="H1548" s="1369"/>
      <c r="I1548" s="1053"/>
      <c r="J1548" s="1369"/>
    </row>
    <row r="1549" spans="1:10">
      <c r="A1549" s="1370">
        <v>42430</v>
      </c>
      <c r="B1549" s="1371">
        <v>30</v>
      </c>
      <c r="C1549" s="1372" t="s">
        <v>246</v>
      </c>
      <c r="D1549" s="1373" t="s">
        <v>1040</v>
      </c>
      <c r="E1549" s="1369"/>
      <c r="G1549" s="1373" t="s">
        <v>339</v>
      </c>
      <c r="H1549" s="1369"/>
      <c r="I1549" s="1053"/>
      <c r="J1549" s="1369"/>
    </row>
    <row r="1550" spans="1:10">
      <c r="A1550" s="1370">
        <v>42430</v>
      </c>
      <c r="B1550" s="1371">
        <v>15</v>
      </c>
      <c r="C1550" s="1372" t="s">
        <v>246</v>
      </c>
      <c r="D1550" s="1373" t="s">
        <v>912</v>
      </c>
      <c r="E1550" s="1369"/>
      <c r="G1550" s="1373">
        <v>0</v>
      </c>
      <c r="H1550" s="1369"/>
      <c r="I1550" s="1053"/>
      <c r="J1550" s="1369"/>
    </row>
    <row r="1551" spans="1:10">
      <c r="A1551" s="1370">
        <v>42430</v>
      </c>
      <c r="B1551" s="1371">
        <v>5</v>
      </c>
      <c r="C1551" s="1372" t="s">
        <v>246</v>
      </c>
      <c r="D1551" s="1373" t="s">
        <v>1423</v>
      </c>
      <c r="E1551" s="1369"/>
      <c r="G1551" s="1373">
        <v>0</v>
      </c>
      <c r="H1551" s="1369"/>
      <c r="I1551" s="1053"/>
      <c r="J1551" s="1369"/>
    </row>
    <row r="1552" spans="1:10">
      <c r="A1552" s="1370">
        <v>42430</v>
      </c>
      <c r="B1552" s="1371">
        <v>280</v>
      </c>
      <c r="C1552" s="1372" t="s">
        <v>246</v>
      </c>
      <c r="D1552" s="1373" t="s">
        <v>1854</v>
      </c>
      <c r="E1552" s="1369"/>
      <c r="G1552" s="1373">
        <v>0</v>
      </c>
      <c r="H1552" s="1369"/>
      <c r="I1552" s="1053"/>
      <c r="J1552" s="1369"/>
    </row>
    <row r="1553" spans="1:10">
      <c r="A1553" s="1370">
        <v>42430</v>
      </c>
      <c r="B1553" s="1371">
        <v>15</v>
      </c>
      <c r="C1553" s="1372" t="s">
        <v>246</v>
      </c>
      <c r="D1553" s="1373" t="s">
        <v>248</v>
      </c>
      <c r="E1553" s="1369"/>
      <c r="G1553" s="1373">
        <v>0</v>
      </c>
      <c r="H1553" s="1369"/>
      <c r="I1553" s="1053"/>
      <c r="J1553" s="1369"/>
    </row>
    <row r="1554" spans="1:10">
      <c r="A1554" s="1370">
        <v>42430</v>
      </c>
      <c r="B1554" s="1371">
        <v>75</v>
      </c>
      <c r="C1554" s="1372" t="s">
        <v>246</v>
      </c>
      <c r="D1554" s="1373" t="s">
        <v>1003</v>
      </c>
      <c r="E1554" s="1369"/>
      <c r="G1554" s="1373" t="s">
        <v>339</v>
      </c>
      <c r="H1554" s="1369"/>
      <c r="I1554" s="1053"/>
      <c r="J1554" s="1369"/>
    </row>
    <row r="1555" spans="1:10">
      <c r="A1555" s="1370">
        <v>42430</v>
      </c>
      <c r="B1555" s="1371">
        <v>50</v>
      </c>
      <c r="C1555" s="1372" t="s">
        <v>246</v>
      </c>
      <c r="D1555" s="1373" t="s">
        <v>995</v>
      </c>
      <c r="E1555" s="1369"/>
      <c r="G1555" s="1373" t="s">
        <v>339</v>
      </c>
      <c r="H1555" s="1369"/>
      <c r="I1555" s="1053"/>
      <c r="J1555" s="1369"/>
    </row>
    <row r="1556" spans="1:10">
      <c r="A1556" s="1370">
        <v>42430</v>
      </c>
      <c r="B1556" s="1371">
        <v>5</v>
      </c>
      <c r="C1556" s="1372" t="s">
        <v>246</v>
      </c>
      <c r="D1556" s="1373" t="s">
        <v>1669</v>
      </c>
      <c r="E1556" s="1369"/>
      <c r="G1556" s="1373" t="s">
        <v>339</v>
      </c>
      <c r="H1556" s="1369"/>
      <c r="I1556" s="1053"/>
      <c r="J1556" s="1369"/>
    </row>
    <row r="1557" spans="1:10">
      <c r="A1557" s="1370">
        <v>42430</v>
      </c>
      <c r="B1557" s="1371">
        <v>5</v>
      </c>
      <c r="C1557" s="1372" t="s">
        <v>246</v>
      </c>
      <c r="D1557" s="1373" t="s">
        <v>1395</v>
      </c>
      <c r="E1557" s="1369"/>
      <c r="G1557" s="1373" t="s">
        <v>339</v>
      </c>
      <c r="H1557" s="1369"/>
      <c r="I1557" s="1053"/>
      <c r="J1557" s="1369"/>
    </row>
    <row r="1558" spans="1:10">
      <c r="A1558" s="1370">
        <v>42430</v>
      </c>
      <c r="B1558" s="1371">
        <v>30</v>
      </c>
      <c r="C1558" s="1372" t="s">
        <v>246</v>
      </c>
      <c r="D1558" s="1373" t="s">
        <v>1648</v>
      </c>
      <c r="E1558" s="1369"/>
      <c r="G1558" s="1373" t="s">
        <v>339</v>
      </c>
      <c r="H1558" s="1369"/>
      <c r="I1558" s="1053"/>
      <c r="J1558" s="1369"/>
    </row>
    <row r="1559" spans="1:10">
      <c r="A1559" s="1370">
        <v>42430</v>
      </c>
      <c r="B1559" s="1371">
        <v>20</v>
      </c>
      <c r="C1559" s="1372" t="s">
        <v>246</v>
      </c>
      <c r="D1559" s="1373" t="s">
        <v>1813</v>
      </c>
      <c r="E1559" s="1369"/>
      <c r="G1559" s="1373" t="s">
        <v>339</v>
      </c>
      <c r="H1559" s="1369"/>
      <c r="I1559" s="1053"/>
      <c r="J1559" s="1369"/>
    </row>
    <row r="1560" spans="1:10">
      <c r="A1560" s="1370">
        <v>42430</v>
      </c>
      <c r="B1560" s="1371">
        <v>20</v>
      </c>
      <c r="C1560" s="1372" t="s">
        <v>246</v>
      </c>
      <c r="D1560" s="1373" t="s">
        <v>1868</v>
      </c>
      <c r="E1560" s="1369"/>
      <c r="G1560" s="1373" t="s">
        <v>339</v>
      </c>
      <c r="H1560" s="1369"/>
      <c r="I1560" s="1053"/>
      <c r="J1560" s="1369"/>
    </row>
    <row r="1561" spans="1:10">
      <c r="A1561" s="1370">
        <v>42430</v>
      </c>
      <c r="B1561" s="1371">
        <v>30</v>
      </c>
      <c r="C1561" s="1372" t="s">
        <v>246</v>
      </c>
      <c r="D1561" s="1373" t="s">
        <v>1883</v>
      </c>
      <c r="E1561" s="1369"/>
      <c r="G1561" s="1373" t="s">
        <v>339</v>
      </c>
      <c r="H1561" s="1369"/>
      <c r="I1561" s="1053"/>
      <c r="J1561" s="1369"/>
    </row>
    <row r="1562" spans="1:10">
      <c r="A1562" s="1370">
        <v>42430</v>
      </c>
      <c r="B1562" s="1371">
        <v>5</v>
      </c>
      <c r="C1562" s="1372" t="s">
        <v>246</v>
      </c>
      <c r="D1562" s="1373" t="s">
        <v>1649</v>
      </c>
      <c r="E1562" s="1369"/>
      <c r="G1562" s="1373" t="s">
        <v>339</v>
      </c>
      <c r="H1562" s="1369"/>
      <c r="I1562" s="1053"/>
      <c r="J1562" s="1369"/>
    </row>
    <row r="1563" spans="1:10">
      <c r="A1563" s="1370">
        <v>42430</v>
      </c>
      <c r="B1563" s="1371">
        <v>10</v>
      </c>
      <c r="C1563" s="1372" t="s">
        <v>246</v>
      </c>
      <c r="D1563" s="1373" t="s">
        <v>1856</v>
      </c>
      <c r="E1563" s="1369"/>
      <c r="G1563" s="1373" t="s">
        <v>339</v>
      </c>
      <c r="H1563" s="1369"/>
      <c r="I1563" s="1053"/>
      <c r="J1563" s="1369"/>
    </row>
    <row r="1564" spans="1:10">
      <c r="A1564" s="1370">
        <v>42430</v>
      </c>
      <c r="B1564" s="1371">
        <v>4</v>
      </c>
      <c r="C1564" s="1372" t="s">
        <v>246</v>
      </c>
      <c r="D1564" s="1373" t="s">
        <v>1366</v>
      </c>
      <c r="E1564" s="1369"/>
      <c r="G1564" s="1373" t="s">
        <v>339</v>
      </c>
      <c r="H1564" s="1369"/>
      <c r="I1564" s="1053"/>
      <c r="J1564" s="1369"/>
    </row>
    <row r="1565" spans="1:10">
      <c r="A1565" s="1370">
        <v>42430</v>
      </c>
      <c r="B1565" s="1371">
        <v>10</v>
      </c>
      <c r="C1565" s="1372" t="s">
        <v>246</v>
      </c>
      <c r="D1565" s="1373" t="s">
        <v>1274</v>
      </c>
      <c r="E1565" s="1369"/>
      <c r="G1565" s="1373">
        <v>0</v>
      </c>
      <c r="H1565" s="1369"/>
      <c r="I1565" s="1053"/>
      <c r="J1565" s="1369"/>
    </row>
    <row r="1566" spans="1:10">
      <c r="A1566" s="1370">
        <v>42430</v>
      </c>
      <c r="B1566" s="1371">
        <v>10</v>
      </c>
      <c r="C1566" s="1372" t="s">
        <v>246</v>
      </c>
      <c r="D1566" s="1373" t="s">
        <v>1867</v>
      </c>
      <c r="E1566" s="1369"/>
      <c r="G1566" s="1373" t="s">
        <v>339</v>
      </c>
      <c r="H1566" s="1369"/>
      <c r="I1566" s="1053"/>
      <c r="J1566" s="1369"/>
    </row>
    <row r="1567" spans="1:10">
      <c r="A1567" s="1370">
        <v>42430</v>
      </c>
      <c r="B1567" s="1371">
        <v>30</v>
      </c>
      <c r="C1567" s="1372" t="s">
        <v>246</v>
      </c>
      <c r="D1567" s="1373" t="s">
        <v>1315</v>
      </c>
      <c r="E1567" s="1369"/>
      <c r="G1567" s="1373" t="s">
        <v>339</v>
      </c>
      <c r="H1567" s="1369"/>
      <c r="I1567" s="1053"/>
      <c r="J1567" s="1369"/>
    </row>
    <row r="1568" spans="1:10">
      <c r="A1568" s="1370">
        <v>42430</v>
      </c>
      <c r="B1568" s="1371">
        <v>15</v>
      </c>
      <c r="C1568" s="1372" t="s">
        <v>246</v>
      </c>
      <c r="D1568" s="1373" t="s">
        <v>753</v>
      </c>
      <c r="E1568" s="1369"/>
      <c r="G1568" s="1373" t="s">
        <v>339</v>
      </c>
      <c r="H1568" s="1369"/>
      <c r="I1568" s="1053"/>
      <c r="J1568" s="1369"/>
    </row>
    <row r="1569" spans="1:10">
      <c r="A1569" s="1370">
        <v>42430</v>
      </c>
      <c r="B1569" s="1371">
        <v>10</v>
      </c>
      <c r="C1569" s="1372" t="s">
        <v>246</v>
      </c>
      <c r="D1569" s="1373" t="s">
        <v>1585</v>
      </c>
      <c r="E1569" s="1369"/>
      <c r="G1569" s="1373" t="s">
        <v>339</v>
      </c>
      <c r="H1569" s="1369"/>
      <c r="I1569" s="1053"/>
      <c r="J1569" s="1369"/>
    </row>
    <row r="1570" spans="1:10">
      <c r="A1570" s="1370">
        <v>42430</v>
      </c>
      <c r="B1570" s="1371">
        <v>50</v>
      </c>
      <c r="C1570" s="1372" t="s">
        <v>246</v>
      </c>
      <c r="D1570" s="1373" t="s">
        <v>1535</v>
      </c>
      <c r="E1570" s="1369"/>
      <c r="G1570" s="1373" t="s">
        <v>339</v>
      </c>
      <c r="H1570" s="1369"/>
      <c r="I1570" s="1053"/>
      <c r="J1570" s="1369"/>
    </row>
    <row r="1571" spans="1:10">
      <c r="A1571" s="1370">
        <v>42430</v>
      </c>
      <c r="B1571" s="1371">
        <v>31.25</v>
      </c>
      <c r="C1571" s="1372" t="s">
        <v>246</v>
      </c>
      <c r="D1571" s="1373" t="s">
        <v>1291</v>
      </c>
      <c r="E1571" s="1369"/>
      <c r="G1571" s="1373" t="s">
        <v>339</v>
      </c>
      <c r="H1571" s="1369"/>
      <c r="I1571" s="1053"/>
      <c r="J1571" s="1369"/>
    </row>
    <row r="1572" spans="1:10">
      <c r="A1572" s="1370">
        <v>42430</v>
      </c>
      <c r="B1572" s="1371">
        <v>30</v>
      </c>
      <c r="C1572" s="1372" t="s">
        <v>246</v>
      </c>
      <c r="D1572" s="1373" t="s">
        <v>751</v>
      </c>
      <c r="E1572" s="1369"/>
      <c r="G1572" s="1373" t="s">
        <v>339</v>
      </c>
      <c r="H1572" s="1369"/>
      <c r="I1572" s="1053"/>
      <c r="J1572" s="1369"/>
    </row>
    <row r="1573" spans="1:10">
      <c r="A1573" s="1370">
        <v>42430</v>
      </c>
      <c r="B1573" s="1371">
        <v>100</v>
      </c>
      <c r="C1573" s="1372" t="s">
        <v>246</v>
      </c>
      <c r="D1573" s="1373" t="s">
        <v>1769</v>
      </c>
      <c r="E1573" s="1369"/>
      <c r="G1573" s="1373" t="s">
        <v>339</v>
      </c>
      <c r="H1573" s="1369"/>
      <c r="I1573" s="1053"/>
      <c r="J1573" s="1369"/>
    </row>
    <row r="1574" spans="1:10">
      <c r="A1574" s="1370">
        <v>42430</v>
      </c>
      <c r="B1574" s="1371">
        <v>10</v>
      </c>
      <c r="C1574" s="1372" t="s">
        <v>246</v>
      </c>
      <c r="D1574" s="1373" t="s">
        <v>369</v>
      </c>
      <c r="E1574" s="1369"/>
      <c r="G1574" s="1373">
        <v>0</v>
      </c>
      <c r="H1574" s="1369"/>
      <c r="I1574" s="1053"/>
      <c r="J1574" s="1369"/>
    </row>
    <row r="1575" spans="1:10">
      <c r="A1575" s="1370">
        <v>42430</v>
      </c>
      <c r="B1575" s="1371">
        <v>20</v>
      </c>
      <c r="C1575" s="1372" t="s">
        <v>246</v>
      </c>
      <c r="D1575" s="1373" t="s">
        <v>1599</v>
      </c>
      <c r="E1575" s="1369"/>
      <c r="G1575" s="1373" t="s">
        <v>339</v>
      </c>
      <c r="H1575" s="1369"/>
      <c r="I1575" s="1053"/>
      <c r="J1575" s="1369"/>
    </row>
    <row r="1576" spans="1:10">
      <c r="A1576" s="1370">
        <v>42430</v>
      </c>
      <c r="B1576" s="1371">
        <v>6</v>
      </c>
      <c r="C1576" s="1372" t="s">
        <v>246</v>
      </c>
      <c r="D1576" s="1373" t="s">
        <v>1840</v>
      </c>
      <c r="E1576" s="1369"/>
      <c r="G1576" s="1373">
        <v>0</v>
      </c>
      <c r="H1576" s="1369"/>
      <c r="I1576" s="1053"/>
      <c r="J1576" s="1369"/>
    </row>
    <row r="1577" spans="1:10">
      <c r="A1577" s="1370">
        <v>42430</v>
      </c>
      <c r="B1577" s="1371">
        <v>274</v>
      </c>
      <c r="C1577" s="1372" t="s">
        <v>246</v>
      </c>
      <c r="D1577" s="1373" t="s">
        <v>344</v>
      </c>
      <c r="E1577" s="1369"/>
      <c r="G1577" s="1373" t="s">
        <v>339</v>
      </c>
      <c r="H1577" s="1369"/>
      <c r="I1577" s="1053"/>
      <c r="J1577" s="1369"/>
    </row>
    <row r="1578" spans="1:10">
      <c r="A1578" s="1370">
        <v>42430</v>
      </c>
      <c r="B1578" s="1371">
        <v>10</v>
      </c>
      <c r="C1578" s="1372" t="s">
        <v>246</v>
      </c>
      <c r="D1578" s="1373" t="s">
        <v>1697</v>
      </c>
      <c r="E1578" s="1369"/>
      <c r="G1578" s="1373" t="s">
        <v>339</v>
      </c>
      <c r="H1578" s="1369"/>
      <c r="I1578" s="1053"/>
      <c r="J1578" s="1369"/>
    </row>
    <row r="1579" spans="1:10">
      <c r="A1579" s="1370">
        <v>42430</v>
      </c>
      <c r="B1579" s="1371">
        <v>10</v>
      </c>
      <c r="C1579" s="1372" t="s">
        <v>246</v>
      </c>
      <c r="D1579" s="1373" t="s">
        <v>1704</v>
      </c>
      <c r="E1579" s="1369"/>
      <c r="G1579" s="1373" t="s">
        <v>339</v>
      </c>
      <c r="H1579" s="1369"/>
      <c r="I1579" s="1053"/>
      <c r="J1579" s="1369"/>
    </row>
    <row r="1580" spans="1:10">
      <c r="A1580" s="1370">
        <v>42430</v>
      </c>
      <c r="B1580" s="1371">
        <v>20</v>
      </c>
      <c r="C1580" s="1372" t="s">
        <v>246</v>
      </c>
      <c r="D1580" s="1373" t="s">
        <v>1005</v>
      </c>
      <c r="E1580" s="1369"/>
      <c r="G1580" s="1373" t="s">
        <v>339</v>
      </c>
      <c r="H1580" s="1369"/>
      <c r="I1580" s="1053"/>
      <c r="J1580" s="1369"/>
    </row>
    <row r="1581" spans="1:10">
      <c r="A1581" s="1370">
        <v>42430</v>
      </c>
      <c r="B1581" s="1371">
        <v>50</v>
      </c>
      <c r="C1581" s="1372" t="s">
        <v>246</v>
      </c>
      <c r="D1581" s="1373" t="s">
        <v>1367</v>
      </c>
      <c r="E1581" s="1369"/>
      <c r="G1581" s="1373" t="s">
        <v>339</v>
      </c>
      <c r="H1581" s="1369"/>
      <c r="I1581" s="1053"/>
      <c r="J1581" s="1369"/>
    </row>
    <row r="1582" spans="1:10">
      <c r="A1582" s="1370">
        <v>42430</v>
      </c>
      <c r="B1582" s="1371">
        <v>50</v>
      </c>
      <c r="C1582" s="1372" t="s">
        <v>246</v>
      </c>
      <c r="D1582" s="1373" t="s">
        <v>1482</v>
      </c>
      <c r="E1582" s="1369"/>
      <c r="G1582" s="1373" t="s">
        <v>339</v>
      </c>
      <c r="H1582" s="1369"/>
      <c r="I1582" s="1053"/>
      <c r="J1582" s="1369"/>
    </row>
    <row r="1583" spans="1:10">
      <c r="A1583" s="1370">
        <v>42430</v>
      </c>
      <c r="B1583" s="1371">
        <v>10</v>
      </c>
      <c r="C1583" s="1372" t="s">
        <v>246</v>
      </c>
      <c r="D1583" s="1373" t="s">
        <v>1841</v>
      </c>
      <c r="E1583" s="1369"/>
      <c r="G1583" s="1373">
        <v>0</v>
      </c>
      <c r="H1583" s="1369"/>
      <c r="I1583" s="1053"/>
      <c r="J1583" s="1369"/>
    </row>
    <row r="1584" spans="1:10">
      <c r="A1584" s="1370">
        <v>42430</v>
      </c>
      <c r="B1584" s="1371">
        <v>5</v>
      </c>
      <c r="C1584" s="1372" t="s">
        <v>246</v>
      </c>
      <c r="D1584" s="1373" t="s">
        <v>1598</v>
      </c>
      <c r="E1584" s="1369"/>
      <c r="G1584" s="1373" t="s">
        <v>339</v>
      </c>
      <c r="H1584" s="1369"/>
      <c r="I1584" s="1053"/>
      <c r="J1584" s="1369"/>
    </row>
    <row r="1585" spans="1:10">
      <c r="A1585" s="1370">
        <v>42430</v>
      </c>
      <c r="B1585" s="1371">
        <v>40</v>
      </c>
      <c r="C1585" s="1372" t="s">
        <v>246</v>
      </c>
      <c r="D1585" s="1373" t="s">
        <v>1825</v>
      </c>
      <c r="E1585" s="1369"/>
      <c r="G1585" s="1373" t="s">
        <v>339</v>
      </c>
      <c r="H1585" s="1369"/>
      <c r="I1585" s="1053"/>
      <c r="J1585" s="1369"/>
    </row>
    <row r="1586" spans="1:10">
      <c r="A1586" s="1370">
        <v>42430</v>
      </c>
      <c r="B1586" s="1371">
        <v>20</v>
      </c>
      <c r="C1586" s="1372" t="s">
        <v>246</v>
      </c>
      <c r="D1586" s="1373" t="s">
        <v>951</v>
      </c>
      <c r="E1586" s="1369"/>
      <c r="G1586" s="1373" t="s">
        <v>339</v>
      </c>
      <c r="H1586" s="1369"/>
      <c r="I1586" s="1053"/>
      <c r="J1586" s="1369"/>
    </row>
    <row r="1587" spans="1:10">
      <c r="A1587" s="1370">
        <v>42430</v>
      </c>
      <c r="B1587" s="1371">
        <v>10</v>
      </c>
      <c r="C1587" s="1372" t="s">
        <v>246</v>
      </c>
      <c r="D1587" s="1373" t="s">
        <v>955</v>
      </c>
      <c r="E1587" s="1369"/>
      <c r="G1587" s="1373">
        <v>0</v>
      </c>
      <c r="H1587" s="1369"/>
      <c r="I1587" s="1053"/>
      <c r="J1587" s="1369"/>
    </row>
    <row r="1588" spans="1:10">
      <c r="A1588" s="1370">
        <v>42430</v>
      </c>
      <c r="B1588" s="1371">
        <v>10</v>
      </c>
      <c r="C1588" s="1372" t="s">
        <v>246</v>
      </c>
      <c r="D1588" s="1373" t="s">
        <v>993</v>
      </c>
      <c r="E1588" s="1369"/>
      <c r="G1588" s="1373" t="s">
        <v>339</v>
      </c>
      <c r="H1588" s="1369"/>
      <c r="I1588" s="1053"/>
      <c r="J1588" s="1369"/>
    </row>
    <row r="1589" spans="1:10">
      <c r="A1589" s="1370">
        <v>42430</v>
      </c>
      <c r="B1589" s="1371">
        <v>10</v>
      </c>
      <c r="C1589" s="1372" t="s">
        <v>246</v>
      </c>
      <c r="D1589" s="1373" t="s">
        <v>388</v>
      </c>
      <c r="E1589" s="1369"/>
      <c r="G1589" s="1373" t="s">
        <v>339</v>
      </c>
      <c r="H1589" s="1369"/>
      <c r="I1589" s="1053"/>
      <c r="J1589" s="1369"/>
    </row>
    <row r="1590" spans="1:10">
      <c r="A1590" s="1370">
        <v>42430</v>
      </c>
      <c r="B1590" s="1371">
        <v>25</v>
      </c>
      <c r="C1590" s="1372" t="s">
        <v>246</v>
      </c>
      <c r="D1590" s="1373" t="s">
        <v>1516</v>
      </c>
      <c r="E1590" s="1369"/>
      <c r="G1590" s="1373" t="s">
        <v>339</v>
      </c>
      <c r="H1590" s="1369"/>
      <c r="I1590" s="1053"/>
      <c r="J1590" s="1369"/>
    </row>
    <row r="1591" spans="1:10">
      <c r="A1591" s="1370">
        <v>42430</v>
      </c>
      <c r="B1591" s="1371">
        <v>15</v>
      </c>
      <c r="C1591" s="1372" t="s">
        <v>246</v>
      </c>
      <c r="D1591" s="1373" t="s">
        <v>280</v>
      </c>
      <c r="E1591" s="1369"/>
      <c r="G1591" s="1373" t="s">
        <v>339</v>
      </c>
      <c r="H1591" s="1369"/>
      <c r="I1591" s="1053"/>
      <c r="J1591" s="1369"/>
    </row>
    <row r="1592" spans="1:10">
      <c r="A1592" s="1370">
        <v>42430</v>
      </c>
      <c r="B1592" s="1371">
        <v>140</v>
      </c>
      <c r="C1592" s="1372" t="s">
        <v>246</v>
      </c>
      <c r="D1592" s="1373" t="s">
        <v>1063</v>
      </c>
      <c r="E1592" s="1369"/>
      <c r="G1592" s="1373">
        <v>0</v>
      </c>
      <c r="H1592" s="1369"/>
      <c r="I1592" s="1053"/>
      <c r="J1592" s="1369"/>
    </row>
    <row r="1593" spans="1:10">
      <c r="A1593" s="1370">
        <v>42430</v>
      </c>
      <c r="B1593" s="1371">
        <v>10</v>
      </c>
      <c r="C1593" s="1372" t="s">
        <v>246</v>
      </c>
      <c r="D1593" s="1373" t="s">
        <v>1027</v>
      </c>
      <c r="E1593" s="1369"/>
      <c r="G1593" s="1373" t="s">
        <v>339</v>
      </c>
      <c r="H1593" s="1369"/>
      <c r="I1593" s="1053"/>
      <c r="J1593" s="1369"/>
    </row>
    <row r="1594" spans="1:10">
      <c r="A1594" s="1370">
        <v>42430</v>
      </c>
      <c r="B1594" s="1371">
        <v>5</v>
      </c>
      <c r="C1594" s="1372" t="s">
        <v>246</v>
      </c>
      <c r="D1594" s="1373" t="s">
        <v>1316</v>
      </c>
      <c r="E1594" s="1369"/>
      <c r="G1594" s="1373" t="s">
        <v>339</v>
      </c>
      <c r="H1594" s="1369"/>
      <c r="I1594" s="1053"/>
      <c r="J1594" s="1369"/>
    </row>
    <row r="1595" spans="1:10">
      <c r="A1595" s="1370">
        <v>42430</v>
      </c>
      <c r="B1595" s="1371">
        <v>10</v>
      </c>
      <c r="C1595" s="1372" t="s">
        <v>246</v>
      </c>
      <c r="D1595" s="1373" t="s">
        <v>1796</v>
      </c>
      <c r="E1595" s="1369"/>
      <c r="G1595" s="1373" t="s">
        <v>339</v>
      </c>
      <c r="H1595" s="1369"/>
      <c r="I1595" s="1053"/>
      <c r="J1595" s="1369"/>
    </row>
    <row r="1596" spans="1:10">
      <c r="A1596" s="1370">
        <v>42430</v>
      </c>
      <c r="B1596" s="1371">
        <v>5</v>
      </c>
      <c r="C1596" s="1372" t="s">
        <v>246</v>
      </c>
      <c r="D1596" s="1373" t="s">
        <v>1368</v>
      </c>
      <c r="E1596" s="1369"/>
      <c r="G1596" s="1373" t="s">
        <v>339</v>
      </c>
      <c r="H1596" s="1369"/>
      <c r="I1596" s="1053"/>
      <c r="J1596" s="1369"/>
    </row>
    <row r="1597" spans="1:10">
      <c r="A1597" s="1370">
        <v>42430</v>
      </c>
      <c r="B1597" s="1371">
        <v>25</v>
      </c>
      <c r="C1597" s="1372" t="s">
        <v>246</v>
      </c>
      <c r="D1597" s="1373" t="s">
        <v>1070</v>
      </c>
      <c r="E1597" s="1369"/>
      <c r="G1597" s="1373" t="s">
        <v>339</v>
      </c>
      <c r="H1597" s="1369"/>
      <c r="I1597" s="1053"/>
      <c r="J1597" s="1369"/>
    </row>
    <row r="1598" spans="1:10">
      <c r="A1598" s="1370">
        <v>42430</v>
      </c>
      <c r="B1598" s="1371">
        <v>10</v>
      </c>
      <c r="C1598" s="1372" t="s">
        <v>246</v>
      </c>
      <c r="D1598" s="1373" t="s">
        <v>1795</v>
      </c>
      <c r="E1598" s="1369"/>
      <c r="G1598" s="1373" t="s">
        <v>339</v>
      </c>
      <c r="H1598" s="1369"/>
      <c r="I1598" s="1053"/>
      <c r="J1598" s="1369"/>
    </row>
    <row r="1599" spans="1:10">
      <c r="A1599" s="1370">
        <v>42430</v>
      </c>
      <c r="B1599" s="1371">
        <v>20</v>
      </c>
      <c r="C1599" s="1372" t="s">
        <v>246</v>
      </c>
      <c r="D1599" s="1373" t="s">
        <v>1393</v>
      </c>
      <c r="E1599" s="1369"/>
      <c r="G1599" s="1373" t="s">
        <v>339</v>
      </c>
      <c r="H1599" s="1369"/>
      <c r="I1599" s="1053"/>
      <c r="J1599" s="1369"/>
    </row>
    <row r="1600" spans="1:10">
      <c r="A1600" s="1370">
        <v>42430</v>
      </c>
      <c r="B1600" s="1371">
        <v>20</v>
      </c>
      <c r="C1600" s="1372" t="s">
        <v>246</v>
      </c>
      <c r="D1600" s="1373" t="s">
        <v>787</v>
      </c>
      <c r="E1600" s="1369"/>
      <c r="G1600" s="1373" t="s">
        <v>339</v>
      </c>
      <c r="H1600" s="1369"/>
      <c r="I1600" s="1053"/>
      <c r="J1600" s="1369"/>
    </row>
    <row r="1601" spans="1:10">
      <c r="A1601" s="1370">
        <v>42430</v>
      </c>
      <c r="B1601" s="1371">
        <v>180</v>
      </c>
      <c r="C1601" s="1372" t="s">
        <v>246</v>
      </c>
      <c r="D1601" s="1373" t="s">
        <v>783</v>
      </c>
      <c r="E1601" s="1369"/>
      <c r="G1601" s="1373" t="s">
        <v>339</v>
      </c>
      <c r="H1601" s="1369"/>
      <c r="I1601" s="1053"/>
      <c r="J1601" s="1369"/>
    </row>
    <row r="1602" spans="1:10">
      <c r="A1602" s="1370">
        <v>42430</v>
      </c>
      <c r="B1602" s="1371">
        <v>300</v>
      </c>
      <c r="C1602" s="1372" t="s">
        <v>246</v>
      </c>
      <c r="D1602" s="1373" t="s">
        <v>911</v>
      </c>
      <c r="E1602" s="1369"/>
      <c r="G1602" s="1373">
        <v>0</v>
      </c>
      <c r="H1602" s="1369"/>
      <c r="I1602" s="1053"/>
      <c r="J1602" s="1369"/>
    </row>
    <row r="1603" spans="1:10">
      <c r="A1603" s="1370">
        <v>42430</v>
      </c>
      <c r="B1603" s="1371">
        <v>50</v>
      </c>
      <c r="C1603" s="1372" t="s">
        <v>246</v>
      </c>
      <c r="D1603" s="1373" t="s">
        <v>1839</v>
      </c>
      <c r="E1603" s="1369"/>
      <c r="G1603" s="1373">
        <v>0</v>
      </c>
      <c r="H1603" s="1369"/>
      <c r="I1603" s="1053"/>
      <c r="J1603" s="1369"/>
    </row>
    <row r="1604" spans="1:10">
      <c r="A1604" s="1370">
        <v>42430</v>
      </c>
      <c r="B1604" s="1371">
        <v>50</v>
      </c>
      <c r="C1604" s="1372" t="s">
        <v>246</v>
      </c>
      <c r="D1604" s="1373" t="s">
        <v>997</v>
      </c>
      <c r="E1604" s="1369"/>
      <c r="G1604" s="1373" t="s">
        <v>339</v>
      </c>
      <c r="H1604" s="1369"/>
      <c r="I1604" s="1053"/>
      <c r="J1604" s="1369"/>
    </row>
    <row r="1605" spans="1:10">
      <c r="A1605" s="1370">
        <v>42430</v>
      </c>
      <c r="B1605" s="1371">
        <v>10</v>
      </c>
      <c r="C1605" s="1372" t="s">
        <v>246</v>
      </c>
      <c r="D1605" s="1373" t="s">
        <v>1001</v>
      </c>
      <c r="E1605" s="1369"/>
      <c r="G1605" s="1373" t="s">
        <v>339</v>
      </c>
      <c r="H1605" s="1369"/>
      <c r="I1605" s="1053"/>
      <c r="J1605" s="1369"/>
    </row>
    <row r="1606" spans="1:10">
      <c r="A1606" s="1370">
        <v>42430</v>
      </c>
      <c r="B1606" s="1371">
        <v>25</v>
      </c>
      <c r="C1606" s="1372" t="s">
        <v>246</v>
      </c>
      <c r="D1606" s="1373" t="s">
        <v>1603</v>
      </c>
      <c r="E1606" s="1369"/>
      <c r="G1606" s="1373" t="s">
        <v>339</v>
      </c>
      <c r="H1606" s="1369"/>
      <c r="I1606" s="1053"/>
      <c r="J1606" s="1369"/>
    </row>
    <row r="1607" spans="1:10">
      <c r="A1607" s="1370">
        <v>42430</v>
      </c>
      <c r="B1607" s="1371">
        <v>5</v>
      </c>
      <c r="C1607" s="1372" t="s">
        <v>246</v>
      </c>
      <c r="D1607" s="1373" t="s">
        <v>755</v>
      </c>
      <c r="E1607" s="1369"/>
      <c r="G1607" s="1373" t="s">
        <v>339</v>
      </c>
      <c r="H1607" s="1369"/>
      <c r="I1607" s="1053"/>
      <c r="J1607" s="1369"/>
    </row>
    <row r="1608" spans="1:10">
      <c r="A1608" s="1370">
        <v>42430</v>
      </c>
      <c r="B1608" s="1371">
        <v>50</v>
      </c>
      <c r="C1608" s="1372" t="s">
        <v>246</v>
      </c>
      <c r="D1608" s="1373" t="s">
        <v>998</v>
      </c>
      <c r="E1608" s="1369"/>
      <c r="G1608" s="1373" t="s">
        <v>339</v>
      </c>
      <c r="H1608" s="1369"/>
      <c r="I1608" s="1053"/>
      <c r="J1608" s="1369"/>
    </row>
    <row r="1609" spans="1:10">
      <c r="A1609" s="1370">
        <v>42430</v>
      </c>
      <c r="B1609" s="1371">
        <v>50</v>
      </c>
      <c r="C1609" s="1372" t="s">
        <v>246</v>
      </c>
      <c r="D1609" s="1373" t="s">
        <v>424</v>
      </c>
      <c r="E1609" s="1369"/>
      <c r="G1609" s="1373" t="s">
        <v>339</v>
      </c>
      <c r="H1609" s="1369"/>
      <c r="I1609" s="1053"/>
      <c r="J1609" s="1369"/>
    </row>
    <row r="1610" spans="1:10">
      <c r="A1610" s="1370">
        <v>42430</v>
      </c>
      <c r="B1610" s="1371">
        <v>50</v>
      </c>
      <c r="C1610" s="1372" t="s">
        <v>246</v>
      </c>
      <c r="D1610" s="1373" t="s">
        <v>252</v>
      </c>
      <c r="E1610" s="1369"/>
      <c r="G1610" s="1373" t="s">
        <v>339</v>
      </c>
      <c r="H1610" s="1369"/>
      <c r="I1610" s="1053"/>
      <c r="J1610" s="1369"/>
    </row>
    <row r="1611" spans="1:10">
      <c r="A1611" s="1370">
        <v>42430</v>
      </c>
      <c r="B1611" s="1371">
        <v>30</v>
      </c>
      <c r="C1611" s="1372" t="s">
        <v>246</v>
      </c>
      <c r="D1611" s="1373" t="s">
        <v>250</v>
      </c>
      <c r="E1611" s="1369"/>
      <c r="G1611" s="1373">
        <v>0</v>
      </c>
      <c r="H1611" s="1369"/>
      <c r="I1611" s="1053"/>
      <c r="J1611" s="1369"/>
    </row>
    <row r="1612" spans="1:10">
      <c r="A1612" s="1370">
        <v>42430</v>
      </c>
      <c r="B1612" s="1371">
        <v>10</v>
      </c>
      <c r="C1612" s="1372" t="s">
        <v>246</v>
      </c>
      <c r="D1612" s="1373" t="s">
        <v>772</v>
      </c>
      <c r="E1612" s="1369"/>
      <c r="G1612" s="1373" t="s">
        <v>339</v>
      </c>
      <c r="H1612" s="1369"/>
      <c r="I1612" s="1053"/>
      <c r="J1612" s="1369"/>
    </row>
    <row r="1613" spans="1:10">
      <c r="A1613" s="1370">
        <v>42430</v>
      </c>
      <c r="B1613" s="1371">
        <v>20</v>
      </c>
      <c r="C1613" s="1372" t="s">
        <v>246</v>
      </c>
      <c r="D1613" s="1373" t="s">
        <v>1028</v>
      </c>
      <c r="E1613" s="1369"/>
      <c r="G1613" s="1373" t="s">
        <v>339</v>
      </c>
      <c r="H1613" s="1369"/>
      <c r="I1613" s="1053"/>
      <c r="J1613" s="1369"/>
    </row>
    <row r="1614" spans="1:10">
      <c r="A1614" s="1370">
        <v>42430</v>
      </c>
      <c r="B1614" s="1371">
        <v>10</v>
      </c>
      <c r="C1614" s="1372" t="s">
        <v>246</v>
      </c>
      <c r="D1614" s="1373" t="s">
        <v>1422</v>
      </c>
      <c r="E1614" s="1369"/>
      <c r="G1614" s="1373" t="s">
        <v>339</v>
      </c>
      <c r="H1614" s="1369"/>
      <c r="I1614" s="1053"/>
      <c r="J1614" s="1369"/>
    </row>
    <row r="1615" spans="1:10">
      <c r="A1615" s="1370">
        <v>42431</v>
      </c>
      <c r="B1615" s="1371">
        <v>20</v>
      </c>
      <c r="C1615" s="1372" t="s">
        <v>246</v>
      </c>
      <c r="D1615" s="1373" t="s">
        <v>1647</v>
      </c>
      <c r="E1615" s="1369"/>
      <c r="G1615" s="1373">
        <v>0</v>
      </c>
      <c r="H1615" s="1369"/>
      <c r="I1615" s="1053"/>
      <c r="J1615" s="1369"/>
    </row>
    <row r="1616" spans="1:10">
      <c r="A1616" s="1370">
        <v>42431</v>
      </c>
      <c r="B1616" s="1371">
        <v>20</v>
      </c>
      <c r="C1616" s="1372" t="s">
        <v>246</v>
      </c>
      <c r="D1616" s="1373" t="s">
        <v>999</v>
      </c>
      <c r="E1616" s="1369"/>
      <c r="G1616" s="1373" t="s">
        <v>339</v>
      </c>
      <c r="H1616" s="1369"/>
      <c r="I1616" s="1053"/>
      <c r="J1616" s="1369"/>
    </row>
    <row r="1617" spans="1:10">
      <c r="A1617" s="1370">
        <v>42431</v>
      </c>
      <c r="B1617" s="1371">
        <v>100</v>
      </c>
      <c r="C1617" s="1372" t="s">
        <v>246</v>
      </c>
      <c r="D1617" s="1373" t="s">
        <v>1455</v>
      </c>
      <c r="E1617" s="1369"/>
      <c r="G1617" s="1373" t="s">
        <v>339</v>
      </c>
      <c r="H1617" s="1369"/>
      <c r="I1617" s="1053"/>
      <c r="J1617" s="1369"/>
    </row>
    <row r="1618" spans="1:10">
      <c r="A1618" s="1370">
        <v>42431</v>
      </c>
      <c r="B1618" s="1371">
        <v>3</v>
      </c>
      <c r="C1618" s="1372" t="s">
        <v>246</v>
      </c>
      <c r="D1618" s="1373" t="s">
        <v>426</v>
      </c>
      <c r="E1618" s="1369"/>
      <c r="G1618" s="1373">
        <v>0</v>
      </c>
      <c r="H1618" s="1369"/>
      <c r="I1618" s="1053"/>
      <c r="J1618" s="1369"/>
    </row>
    <row r="1619" spans="1:10">
      <c r="A1619" s="1370">
        <v>42431</v>
      </c>
      <c r="B1619" s="1371">
        <v>125</v>
      </c>
      <c r="C1619" s="1372" t="s">
        <v>246</v>
      </c>
      <c r="D1619" s="1373" t="s">
        <v>1429</v>
      </c>
      <c r="E1619" s="1369"/>
      <c r="G1619" s="1373" t="s">
        <v>339</v>
      </c>
      <c r="H1619" s="1369"/>
      <c r="I1619" s="1053"/>
      <c r="J1619" s="1369"/>
    </row>
    <row r="1620" spans="1:10">
      <c r="A1620" s="1370">
        <v>42431</v>
      </c>
      <c r="B1620" s="1371">
        <v>75</v>
      </c>
      <c r="C1620" s="1372" t="s">
        <v>246</v>
      </c>
      <c r="D1620" s="1373" t="s">
        <v>308</v>
      </c>
      <c r="E1620" s="1369"/>
      <c r="G1620" s="1373" t="s">
        <v>339</v>
      </c>
      <c r="H1620" s="1369"/>
      <c r="I1620" s="1053"/>
      <c r="J1620" s="1369"/>
    </row>
    <row r="1621" spans="1:10">
      <c r="A1621" s="1370">
        <v>42431</v>
      </c>
      <c r="B1621" s="1371">
        <v>10</v>
      </c>
      <c r="C1621" s="1372" t="s">
        <v>246</v>
      </c>
      <c r="D1621" s="1373" t="s">
        <v>317</v>
      </c>
      <c r="E1621" s="1369"/>
      <c r="G1621" s="1373" t="s">
        <v>339</v>
      </c>
      <c r="H1621" s="1369"/>
      <c r="I1621" s="1053"/>
      <c r="J1621" s="1369"/>
    </row>
    <row r="1622" spans="1:10">
      <c r="A1622" s="1370">
        <v>42431</v>
      </c>
      <c r="B1622" s="1371">
        <v>50</v>
      </c>
      <c r="C1622" s="1372" t="s">
        <v>246</v>
      </c>
      <c r="D1622" s="1373" t="s">
        <v>1843</v>
      </c>
      <c r="E1622" s="1369"/>
      <c r="G1622" s="1373" t="s">
        <v>339</v>
      </c>
      <c r="H1622" s="1369"/>
      <c r="I1622" s="1053"/>
      <c r="J1622" s="1369"/>
    </row>
    <row r="1623" spans="1:10">
      <c r="A1623" s="1370">
        <v>42431</v>
      </c>
      <c r="B1623" s="1371">
        <v>5</v>
      </c>
      <c r="C1623" s="1372" t="s">
        <v>246</v>
      </c>
      <c r="D1623" s="1373" t="s">
        <v>1775</v>
      </c>
      <c r="E1623" s="1369"/>
      <c r="G1623" s="1373">
        <v>0</v>
      </c>
      <c r="H1623" s="1369"/>
      <c r="I1623" s="1053"/>
      <c r="J1623" s="1369"/>
    </row>
    <row r="1624" spans="1:10">
      <c r="A1624" s="1370">
        <v>42431</v>
      </c>
      <c r="B1624" s="1371">
        <v>20</v>
      </c>
      <c r="C1624" s="1372" t="s">
        <v>246</v>
      </c>
      <c r="D1624" s="1373" t="s">
        <v>254</v>
      </c>
      <c r="E1624" s="1369"/>
      <c r="G1624" s="1373" t="s">
        <v>339</v>
      </c>
      <c r="H1624" s="1369"/>
      <c r="I1624" s="1053"/>
      <c r="J1624" s="1369"/>
    </row>
    <row r="1625" spans="1:10">
      <c r="A1625" s="1370">
        <v>42431</v>
      </c>
      <c r="B1625" s="1371">
        <v>10</v>
      </c>
      <c r="C1625" s="1372" t="s">
        <v>246</v>
      </c>
      <c r="D1625" s="1373" t="s">
        <v>1369</v>
      </c>
      <c r="E1625" s="1369"/>
      <c r="G1625" s="1373" t="s">
        <v>339</v>
      </c>
      <c r="H1625" s="1369"/>
      <c r="I1625" s="1053"/>
      <c r="J1625" s="1369"/>
    </row>
    <row r="1626" spans="1:10">
      <c r="A1626" s="1370">
        <v>42432</v>
      </c>
      <c r="B1626" s="1371">
        <v>30</v>
      </c>
      <c r="C1626" s="1372" t="s">
        <v>1087</v>
      </c>
      <c r="D1626" s="1373" t="s">
        <v>1398</v>
      </c>
      <c r="E1626" s="1369"/>
      <c r="G1626" s="1373">
        <v>0</v>
      </c>
      <c r="H1626" s="1369"/>
      <c r="I1626" s="1053"/>
      <c r="J1626" s="1369"/>
    </row>
    <row r="1627" spans="1:10">
      <c r="A1627" s="1370">
        <v>42432</v>
      </c>
      <c r="B1627" s="1371">
        <v>52</v>
      </c>
      <c r="C1627" s="1372" t="s">
        <v>1087</v>
      </c>
      <c r="D1627" s="1373" t="s">
        <v>1949</v>
      </c>
      <c r="E1627" s="1369"/>
      <c r="G1627" s="1373">
        <v>0</v>
      </c>
      <c r="H1627" s="1369"/>
      <c r="I1627" s="1053"/>
      <c r="J1627" s="1369"/>
    </row>
    <row r="1628" spans="1:10">
      <c r="A1628" s="1370">
        <v>42432</v>
      </c>
      <c r="B1628" s="1371">
        <v>10</v>
      </c>
      <c r="C1628" s="1372" t="s">
        <v>246</v>
      </c>
      <c r="D1628" s="1373" t="s">
        <v>276</v>
      </c>
      <c r="E1628" s="1369"/>
      <c r="G1628" s="1373">
        <v>0</v>
      </c>
      <c r="H1628" s="1369"/>
      <c r="I1628" s="1053"/>
      <c r="J1628" s="1369"/>
    </row>
    <row r="1629" spans="1:10">
      <c r="A1629" s="1370">
        <v>42432</v>
      </c>
      <c r="B1629" s="1371">
        <v>10</v>
      </c>
      <c r="C1629" s="1372" t="s">
        <v>246</v>
      </c>
      <c r="D1629" s="1373" t="s">
        <v>1318</v>
      </c>
      <c r="E1629" s="1369"/>
      <c r="G1629" s="1373">
        <v>0</v>
      </c>
      <c r="H1629" s="1369"/>
      <c r="I1629" s="1053"/>
      <c r="J1629" s="1369"/>
    </row>
    <row r="1630" spans="1:10">
      <c r="A1630" s="1370">
        <v>42432</v>
      </c>
      <c r="B1630" s="1371">
        <v>50</v>
      </c>
      <c r="C1630" s="1372" t="s">
        <v>246</v>
      </c>
      <c r="D1630" s="1373" t="s">
        <v>1537</v>
      </c>
      <c r="E1630" s="1369"/>
      <c r="G1630" s="1373" t="s">
        <v>339</v>
      </c>
      <c r="H1630" s="1369"/>
      <c r="I1630" s="1053"/>
      <c r="J1630" s="1369"/>
    </row>
    <row r="1631" spans="1:10">
      <c r="A1631" s="1370">
        <v>42432</v>
      </c>
      <c r="B1631" s="1371">
        <v>5</v>
      </c>
      <c r="C1631" s="1372" t="s">
        <v>246</v>
      </c>
      <c r="D1631" s="1373" t="s">
        <v>1657</v>
      </c>
      <c r="E1631" s="1369"/>
      <c r="G1631" s="1373" t="s">
        <v>339</v>
      </c>
      <c r="H1631" s="1369"/>
      <c r="I1631" s="1053"/>
      <c r="J1631" s="1369"/>
    </row>
    <row r="1632" spans="1:10">
      <c r="A1632" s="1370">
        <v>42432</v>
      </c>
      <c r="B1632" s="1371">
        <v>5</v>
      </c>
      <c r="C1632" s="1372" t="s">
        <v>246</v>
      </c>
      <c r="D1632" s="1373" t="s">
        <v>1773</v>
      </c>
      <c r="E1632" s="1369"/>
      <c r="G1632" s="1373" t="s">
        <v>339</v>
      </c>
      <c r="H1632" s="1369"/>
      <c r="I1632" s="1053"/>
      <c r="J1632" s="1369"/>
    </row>
    <row r="1633" spans="1:10">
      <c r="A1633" s="1370">
        <v>42432</v>
      </c>
      <c r="B1633" s="1371">
        <v>10</v>
      </c>
      <c r="C1633" s="1372" t="s">
        <v>246</v>
      </c>
      <c r="D1633" s="1373" t="s">
        <v>1294</v>
      </c>
      <c r="E1633" s="1369"/>
      <c r="G1633" s="1373">
        <v>0</v>
      </c>
      <c r="H1633" s="1369"/>
      <c r="I1633" s="1053"/>
      <c r="J1633" s="1369"/>
    </row>
    <row r="1634" spans="1:10">
      <c r="A1634" s="1370">
        <v>42432</v>
      </c>
      <c r="B1634" s="1371">
        <v>300</v>
      </c>
      <c r="C1634" s="1372" t="s">
        <v>246</v>
      </c>
      <c r="D1634" s="1373" t="s">
        <v>778</v>
      </c>
      <c r="E1634" s="1369"/>
      <c r="G1634" s="1373" t="s">
        <v>339</v>
      </c>
      <c r="H1634" s="1369"/>
      <c r="I1634" s="1053"/>
      <c r="J1634" s="1369"/>
    </row>
    <row r="1635" spans="1:10">
      <c r="A1635" s="1370">
        <v>42432</v>
      </c>
      <c r="B1635" s="1371">
        <v>30</v>
      </c>
      <c r="C1635" s="1372" t="s">
        <v>246</v>
      </c>
      <c r="D1635" s="1373" t="s">
        <v>1746</v>
      </c>
      <c r="E1635" s="1369"/>
      <c r="G1635" s="1373" t="s">
        <v>339</v>
      </c>
      <c r="H1635" s="1369"/>
      <c r="I1635" s="1053"/>
      <c r="J1635" s="1369"/>
    </row>
    <row r="1636" spans="1:10">
      <c r="A1636" s="1370">
        <v>42432</v>
      </c>
      <c r="B1636" s="1371">
        <v>50</v>
      </c>
      <c r="C1636" s="1372" t="s">
        <v>246</v>
      </c>
      <c r="D1636" s="1373" t="s">
        <v>1105</v>
      </c>
      <c r="E1636" s="1369"/>
      <c r="G1636" s="1373" t="s">
        <v>339</v>
      </c>
      <c r="H1636" s="1369"/>
      <c r="I1636" s="1053"/>
      <c r="J1636" s="1369"/>
    </row>
    <row r="1637" spans="1:10">
      <c r="A1637" s="1370">
        <v>42432</v>
      </c>
      <c r="B1637" s="1371">
        <v>20</v>
      </c>
      <c r="C1637" s="1372" t="s">
        <v>246</v>
      </c>
      <c r="D1637" s="1373" t="s">
        <v>387</v>
      </c>
      <c r="E1637" s="1369"/>
      <c r="G1637" s="1373">
        <v>0</v>
      </c>
      <c r="H1637" s="1369"/>
      <c r="I1637" s="1053"/>
      <c r="J1637" s="1369"/>
    </row>
    <row r="1638" spans="1:10">
      <c r="A1638" s="1370">
        <v>42433</v>
      </c>
      <c r="B1638" s="1371">
        <v>10</v>
      </c>
      <c r="C1638" s="1372" t="s">
        <v>1087</v>
      </c>
      <c r="D1638" s="1373" t="s">
        <v>1362</v>
      </c>
      <c r="E1638" s="1369"/>
      <c r="G1638" s="1373">
        <v>0</v>
      </c>
      <c r="H1638" s="1369"/>
      <c r="I1638" s="1053"/>
      <c r="J1638" s="1369"/>
    </row>
    <row r="1639" spans="1:10">
      <c r="A1639" s="1370">
        <v>42433</v>
      </c>
      <c r="B1639" s="1371">
        <v>15</v>
      </c>
      <c r="C1639" s="1372" t="s">
        <v>1087</v>
      </c>
      <c r="D1639" s="1373" t="s">
        <v>1398</v>
      </c>
      <c r="E1639" s="1369"/>
      <c r="G1639" s="1373">
        <v>0</v>
      </c>
      <c r="H1639" s="1369"/>
      <c r="I1639" s="1053"/>
      <c r="J1639" s="1369"/>
    </row>
    <row r="1640" spans="1:10">
      <c r="A1640" s="1370">
        <v>42433</v>
      </c>
      <c r="B1640" s="1371">
        <v>150</v>
      </c>
      <c r="C1640" s="1372" t="s">
        <v>1087</v>
      </c>
      <c r="D1640" s="1373" t="s">
        <v>1093</v>
      </c>
      <c r="E1640" s="1369"/>
      <c r="G1640" s="1373">
        <v>0</v>
      </c>
      <c r="H1640" s="1369"/>
      <c r="I1640" s="1053"/>
      <c r="J1640" s="1369"/>
    </row>
    <row r="1641" spans="1:10">
      <c r="A1641" s="1370">
        <v>42433</v>
      </c>
      <c r="B1641" s="1371">
        <v>48</v>
      </c>
      <c r="C1641" s="1372" t="s">
        <v>246</v>
      </c>
      <c r="D1641" s="1373" t="s">
        <v>1844</v>
      </c>
      <c r="E1641" s="1369"/>
      <c r="G1641" s="1373">
        <v>0</v>
      </c>
      <c r="H1641" s="1369"/>
      <c r="I1641" s="1053"/>
      <c r="J1641" s="1369"/>
    </row>
    <row r="1642" spans="1:10">
      <c r="A1642" s="1370">
        <v>42433</v>
      </c>
      <c r="B1642" s="1371">
        <v>5</v>
      </c>
      <c r="C1642" s="1372" t="s">
        <v>246</v>
      </c>
      <c r="D1642" s="1373" t="s">
        <v>1678</v>
      </c>
      <c r="E1642" s="1369"/>
      <c r="G1642" s="1373">
        <v>0</v>
      </c>
      <c r="H1642" s="1369"/>
      <c r="I1642" s="1053"/>
      <c r="J1642" s="1369"/>
    </row>
    <row r="1643" spans="1:10">
      <c r="A1643" s="1370">
        <v>42433</v>
      </c>
      <c r="B1643" s="1371">
        <v>10</v>
      </c>
      <c r="C1643" s="1372" t="s">
        <v>246</v>
      </c>
      <c r="D1643" s="1373" t="s">
        <v>1296</v>
      </c>
      <c r="E1643" s="1369"/>
      <c r="G1643" s="1373" t="s">
        <v>339</v>
      </c>
      <c r="H1643" s="1369"/>
      <c r="I1643" s="1053"/>
      <c r="J1643" s="1369"/>
    </row>
    <row r="1644" spans="1:10">
      <c r="A1644" s="1370">
        <v>42433</v>
      </c>
      <c r="B1644" s="1371">
        <v>2.5</v>
      </c>
      <c r="C1644" s="1372" t="s">
        <v>246</v>
      </c>
      <c r="D1644" s="1373" t="s">
        <v>1572</v>
      </c>
      <c r="E1644" s="1369"/>
      <c r="G1644" s="1373">
        <v>0</v>
      </c>
      <c r="H1644" s="1369"/>
      <c r="I1644" s="1053"/>
      <c r="J1644" s="1369"/>
    </row>
    <row r="1645" spans="1:10">
      <c r="A1645" s="1370">
        <v>42433</v>
      </c>
      <c r="B1645" s="1371">
        <v>10</v>
      </c>
      <c r="C1645" s="1372" t="s">
        <v>246</v>
      </c>
      <c r="D1645" s="1373" t="s">
        <v>1705</v>
      </c>
      <c r="E1645" s="1369"/>
      <c r="G1645" s="1373" t="s">
        <v>339</v>
      </c>
      <c r="H1645" s="1369"/>
      <c r="I1645" s="1053"/>
      <c r="J1645" s="1369"/>
    </row>
    <row r="1646" spans="1:10">
      <c r="A1646" s="1370">
        <v>42433</v>
      </c>
      <c r="B1646" s="1371">
        <v>10</v>
      </c>
      <c r="C1646" s="1372" t="s">
        <v>246</v>
      </c>
      <c r="D1646" s="1373" t="s">
        <v>1604</v>
      </c>
      <c r="E1646" s="1369"/>
      <c r="G1646" s="1373" t="s">
        <v>339</v>
      </c>
      <c r="H1646" s="1369"/>
      <c r="I1646" s="1053"/>
      <c r="J1646" s="1369"/>
    </row>
    <row r="1647" spans="1:10">
      <c r="A1647" s="1370">
        <v>42436</v>
      </c>
      <c r="B1647" s="1371">
        <v>50</v>
      </c>
      <c r="C1647" s="1372" t="s">
        <v>246</v>
      </c>
      <c r="D1647" s="1373" t="s">
        <v>1030</v>
      </c>
      <c r="E1647" s="1369"/>
      <c r="G1647" s="1373">
        <v>0</v>
      </c>
      <c r="H1647" s="1369"/>
      <c r="I1647" s="1053"/>
      <c r="J1647" s="1369"/>
    </row>
    <row r="1648" spans="1:10">
      <c r="A1648" s="1370">
        <v>42436</v>
      </c>
      <c r="B1648" s="1371">
        <v>15</v>
      </c>
      <c r="C1648" s="1372" t="s">
        <v>246</v>
      </c>
      <c r="D1648" s="1373" t="s">
        <v>306</v>
      </c>
      <c r="E1648" s="1369"/>
      <c r="G1648" s="1373" t="s">
        <v>339</v>
      </c>
      <c r="H1648" s="1369"/>
      <c r="I1648" s="1053"/>
      <c r="J1648" s="1369"/>
    </row>
    <row r="1649" spans="1:10">
      <c r="A1649" s="1370">
        <v>42436</v>
      </c>
      <c r="B1649" s="1371">
        <v>150</v>
      </c>
      <c r="C1649" s="1372" t="s">
        <v>246</v>
      </c>
      <c r="D1649" s="1373" t="s">
        <v>1000</v>
      </c>
      <c r="E1649" s="1369"/>
      <c r="G1649" s="1373" t="s">
        <v>339</v>
      </c>
      <c r="H1649" s="1369"/>
      <c r="I1649" s="1053"/>
      <c r="J1649" s="1369"/>
    </row>
    <row r="1650" spans="1:10">
      <c r="A1650" s="1370">
        <v>42436</v>
      </c>
      <c r="B1650" s="1371">
        <v>6</v>
      </c>
      <c r="C1650" s="1372" t="s">
        <v>246</v>
      </c>
      <c r="D1650" s="1373" t="s">
        <v>310</v>
      </c>
      <c r="E1650" s="1369"/>
      <c r="G1650" s="1373" t="s">
        <v>339</v>
      </c>
      <c r="H1650" s="1369"/>
      <c r="I1650" s="1053"/>
      <c r="J1650" s="1369"/>
    </row>
    <row r="1651" spans="1:10">
      <c r="A1651" s="1370">
        <v>42436</v>
      </c>
      <c r="B1651" s="1371">
        <v>130</v>
      </c>
      <c r="C1651" s="1372" t="s">
        <v>246</v>
      </c>
      <c r="D1651" s="1373" t="s">
        <v>967</v>
      </c>
      <c r="E1651" s="1369"/>
      <c r="G1651" s="1373" t="s">
        <v>339</v>
      </c>
      <c r="H1651" s="1369"/>
      <c r="I1651" s="1053"/>
      <c r="J1651" s="1369"/>
    </row>
    <row r="1652" spans="1:10">
      <c r="A1652" s="1370">
        <v>42436</v>
      </c>
      <c r="B1652" s="1371">
        <v>437.75</v>
      </c>
      <c r="C1652" s="1372" t="s">
        <v>246</v>
      </c>
      <c r="D1652" s="1373" t="s">
        <v>1950</v>
      </c>
      <c r="E1652" s="1369"/>
      <c r="G1652" s="1373">
        <v>0</v>
      </c>
      <c r="H1652" s="1369"/>
      <c r="I1652" s="1053"/>
      <c r="J1652" s="1369"/>
    </row>
    <row r="1653" spans="1:10">
      <c r="A1653" s="1370">
        <v>42437</v>
      </c>
      <c r="B1653" s="1371">
        <v>80</v>
      </c>
      <c r="C1653" s="1372" t="s">
        <v>246</v>
      </c>
      <c r="D1653" s="1373" t="s">
        <v>1420</v>
      </c>
      <c r="E1653" s="1369"/>
      <c r="G1653" s="1373">
        <v>0</v>
      </c>
      <c r="H1653" s="1369"/>
      <c r="I1653" s="1053"/>
      <c r="J1653" s="1369"/>
    </row>
    <row r="1654" spans="1:10">
      <c r="A1654" s="1370">
        <v>42437</v>
      </c>
      <c r="B1654" s="1371">
        <v>10</v>
      </c>
      <c r="C1654" s="1372" t="s">
        <v>246</v>
      </c>
      <c r="D1654" s="1373" t="s">
        <v>1567</v>
      </c>
      <c r="E1654" s="1369"/>
      <c r="G1654" s="1373" t="s">
        <v>339</v>
      </c>
      <c r="H1654" s="1369"/>
      <c r="I1654" s="1053"/>
      <c r="J1654" s="1369"/>
    </row>
    <row r="1655" spans="1:10">
      <c r="A1655" s="1370">
        <v>42438</v>
      </c>
      <c r="B1655" s="1371">
        <v>10</v>
      </c>
      <c r="C1655" s="1372" t="s">
        <v>1087</v>
      </c>
      <c r="D1655" s="1373" t="s">
        <v>1398</v>
      </c>
      <c r="E1655" s="1369"/>
      <c r="G1655" s="1373">
        <v>0</v>
      </c>
      <c r="H1655" s="1369"/>
      <c r="I1655" s="1053"/>
      <c r="J1655" s="1369"/>
    </row>
    <row r="1656" spans="1:10">
      <c r="A1656" s="1370">
        <v>42439</v>
      </c>
      <c r="B1656" s="1371">
        <v>100</v>
      </c>
      <c r="C1656" s="1372" t="s">
        <v>246</v>
      </c>
      <c r="D1656" s="1373" t="s">
        <v>1398</v>
      </c>
      <c r="E1656" s="1369"/>
      <c r="G1656" s="1373">
        <v>0</v>
      </c>
      <c r="H1656" s="1369"/>
      <c r="I1656" s="1053"/>
      <c r="J1656" s="1369"/>
    </row>
    <row r="1657" spans="1:10">
      <c r="A1657" s="1370">
        <v>42439</v>
      </c>
      <c r="B1657" s="1371">
        <v>36.9</v>
      </c>
      <c r="C1657" s="1372" t="s">
        <v>246</v>
      </c>
      <c r="D1657" s="1373" t="s">
        <v>429</v>
      </c>
      <c r="E1657" s="1369"/>
      <c r="G1657" s="1373">
        <v>0</v>
      </c>
      <c r="H1657" s="1369"/>
      <c r="I1657" s="1053"/>
      <c r="J1657" s="1369"/>
    </row>
    <row r="1658" spans="1:10">
      <c r="A1658" s="1370">
        <v>42439</v>
      </c>
      <c r="B1658" s="1371">
        <v>309.68</v>
      </c>
      <c r="C1658" s="1372" t="s">
        <v>246</v>
      </c>
      <c r="D1658" s="1373" t="s">
        <v>429</v>
      </c>
      <c r="E1658" s="1369"/>
      <c r="G1658" s="1373">
        <v>0</v>
      </c>
      <c r="H1658" s="1369"/>
      <c r="I1658" s="1053"/>
      <c r="J1658" s="1369"/>
    </row>
    <row r="1659" spans="1:10">
      <c r="A1659" s="1370">
        <v>42439</v>
      </c>
      <c r="B1659" s="1371">
        <v>12.5</v>
      </c>
      <c r="C1659" s="1372" t="s">
        <v>246</v>
      </c>
      <c r="D1659" s="1373" t="s">
        <v>429</v>
      </c>
      <c r="E1659" s="1369"/>
      <c r="G1659" s="1373">
        <v>0</v>
      </c>
      <c r="H1659" s="1369"/>
      <c r="I1659" s="1053"/>
      <c r="J1659" s="1369"/>
    </row>
    <row r="1660" spans="1:10">
      <c r="A1660" s="1370">
        <v>42439</v>
      </c>
      <c r="B1660" s="1371">
        <v>40</v>
      </c>
      <c r="C1660" s="1372" t="s">
        <v>246</v>
      </c>
      <c r="D1660" s="1373" t="s">
        <v>1282</v>
      </c>
      <c r="E1660" s="1369"/>
      <c r="G1660" s="1373">
        <v>0</v>
      </c>
      <c r="H1660" s="1369"/>
      <c r="I1660" s="1053"/>
      <c r="J1660" s="1369"/>
    </row>
    <row r="1661" spans="1:10">
      <c r="A1661" s="1370">
        <v>42439</v>
      </c>
      <c r="B1661" s="1371">
        <v>230</v>
      </c>
      <c r="C1661" s="1372" t="s">
        <v>246</v>
      </c>
      <c r="D1661" s="1373" t="s">
        <v>920</v>
      </c>
      <c r="E1661" s="1369"/>
      <c r="G1661" s="1373" t="s">
        <v>339</v>
      </c>
      <c r="H1661" s="1369"/>
      <c r="I1661" s="1053"/>
      <c r="J1661" s="1369"/>
    </row>
    <row r="1662" spans="1:10">
      <c r="A1662" s="1370">
        <v>42439</v>
      </c>
      <c r="B1662" s="1371">
        <v>10</v>
      </c>
      <c r="C1662" s="1372" t="s">
        <v>246</v>
      </c>
      <c r="D1662" s="1373" t="s">
        <v>1779</v>
      </c>
      <c r="E1662" s="1369"/>
      <c r="G1662" s="1373" t="s">
        <v>339</v>
      </c>
      <c r="H1662" s="1369"/>
      <c r="I1662" s="1053"/>
      <c r="J1662" s="1369"/>
    </row>
    <row r="1663" spans="1:10">
      <c r="A1663" s="1370">
        <v>42439</v>
      </c>
      <c r="B1663" s="1371">
        <v>5</v>
      </c>
      <c r="C1663" s="1372" t="s">
        <v>246</v>
      </c>
      <c r="D1663" s="1373" t="s">
        <v>1256</v>
      </c>
      <c r="E1663" s="1369"/>
      <c r="G1663" s="1373" t="s">
        <v>339</v>
      </c>
      <c r="H1663" s="1369"/>
      <c r="I1663" s="1053"/>
      <c r="J1663" s="1369"/>
    </row>
    <row r="1664" spans="1:10">
      <c r="A1664" s="1370">
        <v>42440</v>
      </c>
      <c r="B1664" s="1371">
        <v>10</v>
      </c>
      <c r="C1664" s="1372" t="s">
        <v>246</v>
      </c>
      <c r="D1664" s="1373" t="s">
        <v>1656</v>
      </c>
      <c r="E1664" s="1369"/>
      <c r="G1664" s="1373" t="s">
        <v>339</v>
      </c>
      <c r="H1664" s="1369"/>
      <c r="I1664" s="1053"/>
      <c r="J1664" s="1369"/>
    </row>
    <row r="1665" spans="1:10">
      <c r="A1665" s="1370">
        <v>42440</v>
      </c>
      <c r="B1665" s="1371">
        <v>2.5</v>
      </c>
      <c r="C1665" s="1372" t="s">
        <v>246</v>
      </c>
      <c r="D1665" s="1373" t="s">
        <v>1572</v>
      </c>
      <c r="E1665" s="1369"/>
      <c r="G1665" s="1373">
        <v>0</v>
      </c>
      <c r="H1665" s="1369"/>
      <c r="I1665" s="1053"/>
      <c r="J1665" s="1369"/>
    </row>
    <row r="1666" spans="1:10">
      <c r="A1666" s="1370">
        <v>42443</v>
      </c>
      <c r="B1666" s="1371">
        <v>35</v>
      </c>
      <c r="C1666" s="1372" t="s">
        <v>246</v>
      </c>
      <c r="D1666" s="1373" t="s">
        <v>1622</v>
      </c>
      <c r="E1666" s="1369"/>
      <c r="G1666" s="1373" t="s">
        <v>339</v>
      </c>
      <c r="H1666" s="1369"/>
      <c r="I1666" s="1053"/>
      <c r="J1666" s="1369"/>
    </row>
    <row r="1667" spans="1:10">
      <c r="A1667" s="1370">
        <v>42443</v>
      </c>
      <c r="B1667" s="1371">
        <v>10</v>
      </c>
      <c r="C1667" s="1372" t="s">
        <v>246</v>
      </c>
      <c r="D1667" s="1373" t="s">
        <v>1032</v>
      </c>
      <c r="E1667" s="1369"/>
      <c r="G1667" s="1373" t="s">
        <v>339</v>
      </c>
      <c r="H1667" s="1369"/>
      <c r="I1667" s="1053"/>
      <c r="J1667" s="1369"/>
    </row>
    <row r="1668" spans="1:10">
      <c r="A1668" s="1370">
        <v>42443</v>
      </c>
      <c r="B1668" s="1371">
        <v>1737.57</v>
      </c>
      <c r="C1668" s="1372" t="s">
        <v>246</v>
      </c>
      <c r="D1668" s="1373" t="s">
        <v>1951</v>
      </c>
      <c r="E1668" s="1369"/>
      <c r="G1668" s="1373">
        <v>0</v>
      </c>
      <c r="H1668" s="1369"/>
      <c r="I1668" s="1053"/>
      <c r="J1668" s="1369"/>
    </row>
    <row r="1669" spans="1:10">
      <c r="A1669" s="1370">
        <v>42444</v>
      </c>
      <c r="B1669" s="1371">
        <v>10</v>
      </c>
      <c r="C1669" s="1372" t="s">
        <v>1087</v>
      </c>
      <c r="D1669" s="1373" t="s">
        <v>1398</v>
      </c>
      <c r="E1669" s="1369"/>
      <c r="G1669" s="1373">
        <v>0</v>
      </c>
      <c r="H1669" s="1369"/>
      <c r="I1669" s="1053"/>
      <c r="J1669" s="1369"/>
    </row>
    <row r="1670" spans="1:10">
      <c r="A1670" s="1370">
        <v>42444</v>
      </c>
      <c r="B1670" s="1371">
        <v>10</v>
      </c>
      <c r="C1670" s="1372" t="s">
        <v>1087</v>
      </c>
      <c r="D1670" s="1373" t="s">
        <v>1398</v>
      </c>
      <c r="E1670" s="1369"/>
      <c r="G1670" s="1373">
        <v>0</v>
      </c>
      <c r="H1670" s="1369"/>
      <c r="I1670" s="1053"/>
      <c r="J1670" s="1369"/>
    </row>
    <row r="1671" spans="1:10">
      <c r="A1671" s="1370">
        <v>42444</v>
      </c>
      <c r="B1671" s="1371">
        <v>7.64</v>
      </c>
      <c r="C1671" s="1372" t="s">
        <v>246</v>
      </c>
      <c r="D1671" s="1373" t="s">
        <v>1844</v>
      </c>
      <c r="E1671" s="1369"/>
      <c r="G1671" s="1373">
        <v>0</v>
      </c>
      <c r="H1671" s="1369"/>
      <c r="I1671" s="1053"/>
      <c r="J1671" s="1369"/>
    </row>
    <row r="1672" spans="1:10">
      <c r="A1672" s="1370">
        <v>42444</v>
      </c>
      <c r="B1672" s="1371">
        <v>188.08</v>
      </c>
      <c r="C1672" s="1372" t="s">
        <v>246</v>
      </c>
      <c r="D1672" s="1373" t="s">
        <v>1288</v>
      </c>
      <c r="E1672" s="1369"/>
      <c r="G1672" s="1373">
        <v>0</v>
      </c>
      <c r="H1672" s="1369"/>
      <c r="I1672" s="1053"/>
      <c r="J1672" s="1369"/>
    </row>
    <row r="1673" spans="1:10">
      <c r="A1673" s="1370">
        <v>42444</v>
      </c>
      <c r="B1673" s="1371">
        <v>79.92</v>
      </c>
      <c r="C1673" s="1372" t="s">
        <v>246</v>
      </c>
      <c r="D1673" s="1373" t="s">
        <v>1288</v>
      </c>
      <c r="E1673" s="1369"/>
      <c r="G1673" s="1373">
        <v>0</v>
      </c>
      <c r="H1673" s="1369"/>
      <c r="I1673" s="1053"/>
      <c r="J1673" s="1369"/>
    </row>
    <row r="1674" spans="1:10">
      <c r="A1674" s="1370">
        <v>42444</v>
      </c>
      <c r="B1674" s="1371">
        <v>10</v>
      </c>
      <c r="C1674" s="1372" t="s">
        <v>246</v>
      </c>
      <c r="D1674" s="1373" t="s">
        <v>1801</v>
      </c>
      <c r="E1674" s="1369"/>
      <c r="G1674" s="1373" t="s">
        <v>339</v>
      </c>
      <c r="H1674" s="1369"/>
      <c r="I1674" s="1053"/>
      <c r="J1674" s="1369"/>
    </row>
    <row r="1675" spans="1:10">
      <c r="A1675" s="1370">
        <v>42444</v>
      </c>
      <c r="B1675" s="1371">
        <v>30</v>
      </c>
      <c r="C1675" s="1372" t="s">
        <v>246</v>
      </c>
      <c r="D1675" s="1373" t="s">
        <v>1204</v>
      </c>
      <c r="E1675" s="1369"/>
      <c r="G1675" s="1373" t="s">
        <v>339</v>
      </c>
      <c r="H1675" s="1369"/>
      <c r="I1675" s="1053"/>
      <c r="J1675" s="1369"/>
    </row>
    <row r="1676" spans="1:10">
      <c r="A1676" s="1370">
        <v>42444</v>
      </c>
      <c r="B1676" s="1371">
        <v>5</v>
      </c>
      <c r="C1676" s="1372" t="s">
        <v>246</v>
      </c>
      <c r="D1676" s="1373" t="s">
        <v>968</v>
      </c>
      <c r="E1676" s="1369"/>
      <c r="G1676" s="1373" t="s">
        <v>339</v>
      </c>
      <c r="H1676" s="1369"/>
      <c r="I1676" s="1053"/>
      <c r="J1676" s="1369"/>
    </row>
    <row r="1677" spans="1:10">
      <c r="A1677" s="1370">
        <v>42444</v>
      </c>
      <c r="B1677" s="1371">
        <v>36.94</v>
      </c>
      <c r="C1677" s="1372" t="s">
        <v>246</v>
      </c>
      <c r="D1677" s="1373" t="s">
        <v>1863</v>
      </c>
      <c r="E1677" s="1369"/>
      <c r="G1677" s="1373">
        <v>0</v>
      </c>
      <c r="H1677" s="1369"/>
      <c r="I1677" s="1053"/>
      <c r="J1677" s="1369"/>
    </row>
    <row r="1678" spans="1:10">
      <c r="A1678" s="1370">
        <v>42444</v>
      </c>
      <c r="B1678" s="1371">
        <v>150</v>
      </c>
      <c r="C1678" s="1372" t="s">
        <v>246</v>
      </c>
      <c r="D1678" s="1373" t="s">
        <v>1719</v>
      </c>
      <c r="E1678" s="1369"/>
      <c r="G1678" s="1373" t="s">
        <v>339</v>
      </c>
      <c r="H1678" s="1369"/>
      <c r="I1678" s="1053"/>
      <c r="J1678" s="1369"/>
    </row>
    <row r="1679" spans="1:10">
      <c r="A1679" s="1370">
        <v>42444</v>
      </c>
      <c r="B1679" s="1371">
        <v>100</v>
      </c>
      <c r="C1679" s="1372" t="s">
        <v>246</v>
      </c>
      <c r="D1679" s="1373" t="s">
        <v>1381</v>
      </c>
      <c r="E1679" s="1369"/>
      <c r="G1679" s="1373" t="s">
        <v>339</v>
      </c>
      <c r="H1679" s="1369"/>
      <c r="I1679" s="1053"/>
      <c r="J1679" s="1369"/>
    </row>
    <row r="1680" spans="1:10">
      <c r="A1680" s="1370">
        <v>42444</v>
      </c>
      <c r="B1680" s="1371">
        <v>12.5</v>
      </c>
      <c r="C1680" s="1372" t="s">
        <v>246</v>
      </c>
      <c r="D1680" s="1373" t="s">
        <v>1717</v>
      </c>
      <c r="E1680" s="1369"/>
      <c r="G1680" s="1373" t="s">
        <v>339</v>
      </c>
      <c r="H1680" s="1369"/>
      <c r="I1680" s="1053"/>
      <c r="J1680" s="1369"/>
    </row>
    <row r="1681" spans="1:10">
      <c r="A1681" s="1370">
        <v>42444</v>
      </c>
      <c r="B1681" s="1371">
        <v>40</v>
      </c>
      <c r="C1681" s="1372" t="s">
        <v>246</v>
      </c>
      <c r="D1681" s="1373" t="s">
        <v>1405</v>
      </c>
      <c r="E1681" s="1369"/>
      <c r="G1681" s="1373">
        <v>0</v>
      </c>
      <c r="H1681" s="1369"/>
      <c r="I1681" s="1053"/>
      <c r="J1681" s="1369"/>
    </row>
    <row r="1682" spans="1:10">
      <c r="A1682" s="1370">
        <v>42444</v>
      </c>
      <c r="B1682" s="1371">
        <v>10</v>
      </c>
      <c r="C1682" s="1372" t="s">
        <v>246</v>
      </c>
      <c r="D1682" s="1373" t="s">
        <v>1616</v>
      </c>
      <c r="E1682" s="1369"/>
      <c r="G1682" s="1373" t="s">
        <v>339</v>
      </c>
      <c r="H1682" s="1369"/>
      <c r="I1682" s="1053"/>
      <c r="J1682" s="1369"/>
    </row>
    <row r="1683" spans="1:10">
      <c r="A1683" s="1370">
        <v>42444</v>
      </c>
      <c r="B1683" s="1371">
        <v>200</v>
      </c>
      <c r="C1683" s="1372" t="s">
        <v>246</v>
      </c>
      <c r="D1683" s="1373" t="s">
        <v>1339</v>
      </c>
      <c r="E1683" s="1369"/>
      <c r="G1683" s="1373">
        <v>0</v>
      </c>
      <c r="H1683" s="1369"/>
      <c r="I1683" s="1053"/>
      <c r="J1683" s="1369"/>
    </row>
    <row r="1684" spans="1:10">
      <c r="A1684" s="1370">
        <v>42444</v>
      </c>
      <c r="B1684" s="1371">
        <v>100</v>
      </c>
      <c r="C1684" s="1372" t="s">
        <v>246</v>
      </c>
      <c r="D1684" s="1373" t="s">
        <v>450</v>
      </c>
      <c r="E1684" s="1369"/>
      <c r="G1684" s="1373" t="s">
        <v>339</v>
      </c>
      <c r="H1684" s="1369"/>
      <c r="I1684" s="1053"/>
      <c r="J1684" s="1369"/>
    </row>
    <row r="1685" spans="1:10">
      <c r="A1685" s="1370">
        <v>42444</v>
      </c>
      <c r="B1685" s="1371">
        <v>300</v>
      </c>
      <c r="C1685" s="1372" t="s">
        <v>246</v>
      </c>
      <c r="D1685" s="1373" t="s">
        <v>1532</v>
      </c>
      <c r="E1685" s="1369"/>
      <c r="G1685" s="1373">
        <v>0</v>
      </c>
      <c r="H1685" s="1369"/>
      <c r="I1685" s="1053"/>
      <c r="J1685" s="1369"/>
    </row>
    <row r="1686" spans="1:10">
      <c r="A1686" s="1370">
        <v>42444</v>
      </c>
      <c r="B1686" s="1371">
        <v>10</v>
      </c>
      <c r="C1686" s="1372" t="s">
        <v>246</v>
      </c>
      <c r="D1686" s="1373" t="s">
        <v>1467</v>
      </c>
      <c r="E1686" s="1369"/>
      <c r="G1686" s="1373" t="s">
        <v>339</v>
      </c>
      <c r="H1686" s="1369"/>
      <c r="I1686" s="1053"/>
      <c r="J1686" s="1369"/>
    </row>
    <row r="1687" spans="1:10">
      <c r="A1687" s="1370">
        <v>42445</v>
      </c>
      <c r="B1687" s="1371">
        <v>20</v>
      </c>
      <c r="C1687" s="1372" t="s">
        <v>1087</v>
      </c>
      <c r="D1687" s="1373" t="s">
        <v>1092</v>
      </c>
      <c r="E1687" s="1369"/>
      <c r="G1687" s="1373">
        <v>0</v>
      </c>
      <c r="H1687" s="1369"/>
      <c r="I1687" s="1053"/>
      <c r="J1687" s="1369"/>
    </row>
    <row r="1688" spans="1:10">
      <c r="A1688" s="1370">
        <v>42445</v>
      </c>
      <c r="B1688" s="1371">
        <v>5</v>
      </c>
      <c r="C1688" s="1372" t="s">
        <v>246</v>
      </c>
      <c r="D1688" s="1373" t="s">
        <v>1836</v>
      </c>
      <c r="E1688" s="1369"/>
      <c r="G1688" s="1373" t="s">
        <v>339</v>
      </c>
      <c r="H1688" s="1369"/>
      <c r="I1688" s="1053"/>
      <c r="J1688" s="1369"/>
    </row>
    <row r="1689" spans="1:10">
      <c r="A1689" s="1370">
        <v>42445</v>
      </c>
      <c r="B1689" s="1371">
        <v>50</v>
      </c>
      <c r="C1689" s="1372" t="s">
        <v>246</v>
      </c>
      <c r="D1689" s="1373" t="s">
        <v>1568</v>
      </c>
      <c r="E1689" s="1369"/>
      <c r="G1689" s="1373">
        <v>0</v>
      </c>
      <c r="H1689" s="1369"/>
      <c r="I1689" s="1053"/>
      <c r="J1689" s="1369"/>
    </row>
    <row r="1690" spans="1:10">
      <c r="A1690" s="1370">
        <v>42445</v>
      </c>
      <c r="B1690" s="1371">
        <v>10</v>
      </c>
      <c r="C1690" s="1372" t="s">
        <v>246</v>
      </c>
      <c r="D1690" s="1373" t="s">
        <v>1581</v>
      </c>
      <c r="E1690" s="1369"/>
      <c r="G1690" s="1373" t="s">
        <v>339</v>
      </c>
      <c r="H1690" s="1369"/>
      <c r="I1690" s="1053"/>
      <c r="J1690" s="1369"/>
    </row>
    <row r="1691" spans="1:10">
      <c r="A1691" s="1370">
        <v>42446</v>
      </c>
      <c r="B1691" s="1371">
        <v>100</v>
      </c>
      <c r="C1691" s="1372" t="s">
        <v>1087</v>
      </c>
      <c r="D1691" s="1373" t="s">
        <v>1952</v>
      </c>
      <c r="E1691" s="1369"/>
      <c r="G1691" s="1373">
        <v>0</v>
      </c>
      <c r="H1691" s="1369"/>
      <c r="I1691" s="1053"/>
      <c r="J1691" s="1369"/>
    </row>
    <row r="1692" spans="1:10">
      <c r="A1692" s="1370">
        <v>42446</v>
      </c>
      <c r="B1692" s="1371">
        <v>15</v>
      </c>
      <c r="C1692" s="1372" t="s">
        <v>1087</v>
      </c>
      <c r="D1692" s="1373" t="s">
        <v>1361</v>
      </c>
      <c r="E1692" s="1369"/>
      <c r="G1692" s="1373">
        <v>0</v>
      </c>
      <c r="H1692" s="1369"/>
      <c r="I1692" s="1053"/>
      <c r="J1692" s="1369"/>
    </row>
    <row r="1693" spans="1:10">
      <c r="A1693" s="1370">
        <v>42446</v>
      </c>
      <c r="B1693" s="1371">
        <v>70</v>
      </c>
      <c r="C1693" s="1372" t="s">
        <v>246</v>
      </c>
      <c r="D1693" s="1373" t="s">
        <v>1044</v>
      </c>
      <c r="E1693" s="1369"/>
      <c r="G1693" s="1373">
        <v>0</v>
      </c>
      <c r="H1693" s="1369"/>
      <c r="I1693" s="1053"/>
      <c r="J1693" s="1369"/>
    </row>
    <row r="1694" spans="1:10">
      <c r="A1694" s="1370">
        <v>42446</v>
      </c>
      <c r="B1694" s="1371">
        <v>100</v>
      </c>
      <c r="C1694" s="1372" t="s">
        <v>246</v>
      </c>
      <c r="D1694" s="1373" t="s">
        <v>327</v>
      </c>
      <c r="E1694" s="1369"/>
      <c r="G1694" s="1373" t="s">
        <v>339</v>
      </c>
      <c r="H1694" s="1369"/>
      <c r="I1694" s="1053"/>
      <c r="J1694" s="1369"/>
    </row>
    <row r="1695" spans="1:10">
      <c r="A1695" s="1370">
        <v>42447</v>
      </c>
      <c r="B1695" s="1371">
        <v>50</v>
      </c>
      <c r="C1695" s="1372" t="s">
        <v>1087</v>
      </c>
      <c r="D1695" s="1373" t="s">
        <v>1920</v>
      </c>
      <c r="E1695" s="1369"/>
      <c r="G1695" s="1373">
        <v>0</v>
      </c>
      <c r="H1695" s="1369"/>
      <c r="I1695" s="1053"/>
      <c r="J1695" s="1369"/>
    </row>
    <row r="1696" spans="1:10">
      <c r="A1696" s="1370">
        <v>42447</v>
      </c>
      <c r="B1696" s="1371">
        <v>20</v>
      </c>
      <c r="C1696" s="1372" t="s">
        <v>1087</v>
      </c>
      <c r="D1696" s="1373" t="s">
        <v>1098</v>
      </c>
      <c r="E1696" s="1369"/>
      <c r="G1696" s="1373">
        <v>0</v>
      </c>
      <c r="H1696" s="1369"/>
      <c r="I1696" s="1053"/>
      <c r="J1696" s="1369"/>
    </row>
    <row r="1697" spans="1:10">
      <c r="A1697" s="1370">
        <v>42447</v>
      </c>
      <c r="B1697" s="1371">
        <v>1500</v>
      </c>
      <c r="C1697" s="1372" t="s">
        <v>1087</v>
      </c>
      <c r="D1697" s="1373" t="s">
        <v>1903</v>
      </c>
      <c r="E1697" s="1369"/>
      <c r="G1697" s="1373">
        <v>0</v>
      </c>
      <c r="H1697" s="1369"/>
      <c r="I1697" s="1053"/>
      <c r="J1697" s="1369"/>
    </row>
    <row r="1698" spans="1:10">
      <c r="A1698" s="1370">
        <v>42447</v>
      </c>
      <c r="B1698" s="1371">
        <v>356.65</v>
      </c>
      <c r="C1698" s="1372" t="s">
        <v>246</v>
      </c>
      <c r="D1698" s="1373" t="s">
        <v>1754</v>
      </c>
      <c r="E1698" s="1369"/>
      <c r="G1698" s="1373">
        <v>0</v>
      </c>
      <c r="H1698" s="1369"/>
      <c r="I1698" s="1053"/>
      <c r="J1698" s="1369"/>
    </row>
    <row r="1699" spans="1:10">
      <c r="A1699" s="1370">
        <v>42447</v>
      </c>
      <c r="B1699" s="1371">
        <v>2.5</v>
      </c>
      <c r="C1699" s="1372" t="s">
        <v>246</v>
      </c>
      <c r="D1699" s="1373" t="s">
        <v>1572</v>
      </c>
      <c r="E1699" s="1369"/>
      <c r="G1699" s="1373">
        <v>0</v>
      </c>
      <c r="H1699" s="1369"/>
      <c r="I1699" s="1053"/>
      <c r="J1699" s="1369"/>
    </row>
    <row r="1700" spans="1:10">
      <c r="A1700" s="1370">
        <v>42447</v>
      </c>
      <c r="B1700" s="1371">
        <v>120</v>
      </c>
      <c r="C1700" s="1372" t="s">
        <v>246</v>
      </c>
      <c r="D1700" s="1373" t="s">
        <v>784</v>
      </c>
      <c r="E1700" s="1369"/>
      <c r="G1700" s="1373" t="s">
        <v>339</v>
      </c>
      <c r="H1700" s="1369"/>
      <c r="I1700" s="1053"/>
      <c r="J1700" s="1369"/>
    </row>
    <row r="1701" spans="1:10">
      <c r="A1701" s="1370">
        <v>42450</v>
      </c>
      <c r="B1701" s="1371">
        <v>10</v>
      </c>
      <c r="C1701" s="1372" t="s">
        <v>246</v>
      </c>
      <c r="D1701" s="1373" t="s">
        <v>1620</v>
      </c>
      <c r="E1701" s="1369"/>
      <c r="G1701" s="1373" t="s">
        <v>339</v>
      </c>
      <c r="H1701" s="1369"/>
      <c r="I1701" s="1053"/>
      <c r="J1701" s="1369"/>
    </row>
    <row r="1702" spans="1:10">
      <c r="A1702" s="1370">
        <v>42450</v>
      </c>
      <c r="B1702" s="1371">
        <v>100</v>
      </c>
      <c r="C1702" s="1372" t="s">
        <v>246</v>
      </c>
      <c r="D1702" s="1373" t="s">
        <v>1262</v>
      </c>
      <c r="E1702" s="1369"/>
      <c r="G1702" s="1373" t="s">
        <v>339</v>
      </c>
      <c r="H1702" s="1369"/>
      <c r="I1702" s="1053"/>
      <c r="J1702" s="1369"/>
    </row>
    <row r="1703" spans="1:10">
      <c r="A1703" s="1370">
        <v>42450</v>
      </c>
      <c r="B1703" s="1371">
        <v>20</v>
      </c>
      <c r="C1703" s="1372" t="s">
        <v>246</v>
      </c>
      <c r="D1703" s="1373" t="s">
        <v>1846</v>
      </c>
      <c r="E1703" s="1369"/>
      <c r="G1703" s="1373">
        <v>0</v>
      </c>
      <c r="H1703" s="1369"/>
      <c r="I1703" s="1053"/>
      <c r="J1703" s="1369"/>
    </row>
    <row r="1704" spans="1:10">
      <c r="A1704" s="1370">
        <v>42450</v>
      </c>
      <c r="B1704" s="1371">
        <v>5</v>
      </c>
      <c r="C1704" s="1372" t="s">
        <v>246</v>
      </c>
      <c r="D1704" s="1373" t="s">
        <v>773</v>
      </c>
      <c r="E1704" s="1369"/>
      <c r="G1704" s="1373">
        <v>0</v>
      </c>
      <c r="H1704" s="1369"/>
      <c r="I1704" s="1053"/>
      <c r="J1704" s="1369"/>
    </row>
    <row r="1705" spans="1:10">
      <c r="A1705" s="1370">
        <v>42450</v>
      </c>
      <c r="B1705" s="1371">
        <v>3512.89</v>
      </c>
      <c r="C1705" s="1372" t="s">
        <v>246</v>
      </c>
      <c r="D1705" s="1373" t="s">
        <v>1953</v>
      </c>
      <c r="E1705" s="1369"/>
      <c r="G1705" s="1373">
        <v>0</v>
      </c>
      <c r="H1705" s="1369"/>
      <c r="I1705" s="1053"/>
      <c r="J1705" s="1369"/>
    </row>
    <row r="1706" spans="1:10">
      <c r="A1706" s="1370">
        <v>42451</v>
      </c>
      <c r="B1706" s="1371">
        <v>25</v>
      </c>
      <c r="C1706" s="1372" t="s">
        <v>246</v>
      </c>
      <c r="D1706" s="1373" t="s">
        <v>1726</v>
      </c>
      <c r="E1706" s="1369"/>
      <c r="G1706" s="1373" t="s">
        <v>339</v>
      </c>
      <c r="H1706" s="1369"/>
      <c r="I1706" s="1053"/>
      <c r="J1706" s="1369"/>
    </row>
    <row r="1707" spans="1:10">
      <c r="A1707" s="1370">
        <v>42451</v>
      </c>
      <c r="B1707" s="1371">
        <v>266</v>
      </c>
      <c r="C1707" s="1372" t="s">
        <v>246</v>
      </c>
      <c r="D1707" s="1373" t="s">
        <v>355</v>
      </c>
      <c r="E1707" s="1369"/>
      <c r="G1707" s="1373" t="s">
        <v>339</v>
      </c>
      <c r="H1707" s="1369"/>
      <c r="I1707" s="1053"/>
      <c r="J1707" s="1369"/>
    </row>
    <row r="1708" spans="1:10">
      <c r="A1708" s="1370">
        <v>42451</v>
      </c>
      <c r="B1708" s="1371">
        <v>227</v>
      </c>
      <c r="C1708" s="1372" t="s">
        <v>246</v>
      </c>
      <c r="D1708" s="1373" t="s">
        <v>355</v>
      </c>
      <c r="E1708" s="1369"/>
      <c r="G1708" s="1373" t="s">
        <v>339</v>
      </c>
      <c r="H1708" s="1369"/>
      <c r="I1708" s="1053"/>
      <c r="J1708" s="1369"/>
    </row>
    <row r="1709" spans="1:10">
      <c r="A1709" s="1370">
        <v>42452</v>
      </c>
      <c r="B1709" s="1371">
        <v>25</v>
      </c>
      <c r="C1709" s="1372" t="s">
        <v>1087</v>
      </c>
      <c r="D1709" s="1373" t="s">
        <v>1926</v>
      </c>
      <c r="E1709" s="1369"/>
      <c r="G1709" s="1373">
        <v>0</v>
      </c>
      <c r="H1709" s="1369"/>
      <c r="I1709" s="1053"/>
      <c r="J1709" s="1369"/>
    </row>
    <row r="1710" spans="1:10">
      <c r="A1710" s="1370">
        <v>42453</v>
      </c>
      <c r="B1710" s="1371">
        <v>5</v>
      </c>
      <c r="C1710" s="1372" t="s">
        <v>1087</v>
      </c>
      <c r="D1710" s="1373" t="s">
        <v>1945</v>
      </c>
      <c r="E1710" s="1369"/>
      <c r="G1710" s="1373">
        <v>0</v>
      </c>
      <c r="H1710" s="1369"/>
      <c r="I1710" s="1053"/>
      <c r="J1710" s="1369"/>
    </row>
    <row r="1711" spans="1:10">
      <c r="A1711" s="1370">
        <v>42453</v>
      </c>
      <c r="B1711" s="1371">
        <v>42.73</v>
      </c>
      <c r="C1711" s="1372" t="s">
        <v>246</v>
      </c>
      <c r="D1711" s="1373" t="s">
        <v>1844</v>
      </c>
      <c r="E1711" s="1369"/>
      <c r="G1711" s="1373">
        <v>0</v>
      </c>
      <c r="H1711" s="1369"/>
      <c r="I1711" s="1053"/>
      <c r="J1711" s="1369"/>
    </row>
    <row r="1712" spans="1:10">
      <c r="A1712" s="1370">
        <v>42458</v>
      </c>
      <c r="B1712" s="1371">
        <v>40</v>
      </c>
      <c r="C1712" s="1372" t="s">
        <v>1087</v>
      </c>
      <c r="D1712" s="1373" t="s">
        <v>1757</v>
      </c>
      <c r="E1712" s="1369"/>
      <c r="G1712" s="1373">
        <v>0</v>
      </c>
      <c r="H1712" s="1369"/>
      <c r="I1712" s="1053"/>
      <c r="J1712" s="1369"/>
    </row>
    <row r="1713" spans="1:10">
      <c r="A1713" s="1370">
        <v>42458</v>
      </c>
      <c r="B1713" s="1371">
        <v>4990.87</v>
      </c>
      <c r="C1713" s="1372" t="s">
        <v>246</v>
      </c>
      <c r="D1713" s="1373" t="s">
        <v>269</v>
      </c>
      <c r="E1713" s="1369"/>
      <c r="G1713" s="1373">
        <v>0</v>
      </c>
      <c r="H1713" s="1369"/>
      <c r="I1713" s="1053"/>
      <c r="J1713" s="1369"/>
    </row>
    <row r="1714" spans="1:10">
      <c r="A1714" s="1370">
        <v>42458</v>
      </c>
      <c r="B1714" s="1371">
        <v>30</v>
      </c>
      <c r="C1714" s="1372" t="s">
        <v>246</v>
      </c>
      <c r="D1714" s="1373" t="s">
        <v>1671</v>
      </c>
      <c r="E1714" s="1369"/>
      <c r="G1714" s="1373" t="s">
        <v>339</v>
      </c>
      <c r="H1714" s="1369"/>
      <c r="I1714" s="1053"/>
      <c r="J1714" s="1369"/>
    </row>
    <row r="1715" spans="1:10">
      <c r="A1715" s="1370">
        <v>42458</v>
      </c>
      <c r="B1715" s="1371">
        <v>145</v>
      </c>
      <c r="C1715" s="1372" t="s">
        <v>246</v>
      </c>
      <c r="D1715" s="1373" t="s">
        <v>1789</v>
      </c>
      <c r="E1715" s="1369"/>
      <c r="G1715" s="1373">
        <v>0</v>
      </c>
      <c r="H1715" s="1369"/>
      <c r="I1715" s="1053"/>
      <c r="J1715" s="1369"/>
    </row>
    <row r="1716" spans="1:10">
      <c r="A1716" s="1370">
        <v>42458</v>
      </c>
      <c r="B1716" s="1371">
        <v>10</v>
      </c>
      <c r="C1716" s="1372" t="s">
        <v>246</v>
      </c>
      <c r="D1716" s="1373" t="s">
        <v>302</v>
      </c>
      <c r="E1716" s="1369"/>
      <c r="G1716" s="1373">
        <v>0</v>
      </c>
      <c r="H1716" s="1369"/>
      <c r="I1716" s="1053"/>
      <c r="J1716" s="1369"/>
    </row>
    <row r="1717" spans="1:10">
      <c r="A1717" s="1370">
        <v>42458</v>
      </c>
      <c r="B1717" s="1371">
        <v>3</v>
      </c>
      <c r="C1717" s="1372" t="s">
        <v>246</v>
      </c>
      <c r="D1717" s="1373" t="s">
        <v>1004</v>
      </c>
      <c r="E1717" s="1369"/>
      <c r="G1717" s="1373">
        <v>0</v>
      </c>
      <c r="H1717" s="1369"/>
      <c r="I1717" s="1053"/>
      <c r="J1717" s="1369"/>
    </row>
    <row r="1718" spans="1:10">
      <c r="A1718" s="1370">
        <v>42458</v>
      </c>
      <c r="B1718" s="1371">
        <v>10</v>
      </c>
      <c r="C1718" s="1372" t="s">
        <v>246</v>
      </c>
      <c r="D1718" s="1373" t="s">
        <v>1630</v>
      </c>
      <c r="E1718" s="1369"/>
      <c r="G1718" s="1373" t="s">
        <v>339</v>
      </c>
      <c r="H1718" s="1369"/>
      <c r="I1718" s="1053"/>
      <c r="J1718" s="1369"/>
    </row>
    <row r="1719" spans="1:10">
      <c r="A1719" s="1370">
        <v>42458</v>
      </c>
      <c r="B1719" s="1371">
        <v>60</v>
      </c>
      <c r="C1719" s="1372" t="s">
        <v>246</v>
      </c>
      <c r="D1719" s="1373" t="s">
        <v>1309</v>
      </c>
      <c r="E1719" s="1369"/>
      <c r="G1719" s="1373" t="s">
        <v>339</v>
      </c>
      <c r="H1719" s="1369"/>
      <c r="I1719" s="1053"/>
      <c r="J1719" s="1369"/>
    </row>
    <row r="1720" spans="1:10">
      <c r="A1720" s="1370">
        <v>42458</v>
      </c>
      <c r="B1720" s="1371">
        <v>5</v>
      </c>
      <c r="C1720" s="1372" t="s">
        <v>246</v>
      </c>
      <c r="D1720" s="1373" t="s">
        <v>1390</v>
      </c>
      <c r="E1720" s="1369"/>
      <c r="G1720" s="1373" t="s">
        <v>339</v>
      </c>
      <c r="H1720" s="1369"/>
      <c r="I1720" s="1053"/>
      <c r="J1720" s="1369"/>
    </row>
    <row r="1721" spans="1:10">
      <c r="A1721" s="1370">
        <v>42458</v>
      </c>
      <c r="B1721" s="1371">
        <v>100</v>
      </c>
      <c r="C1721" s="1372" t="s">
        <v>246</v>
      </c>
      <c r="D1721" s="1373" t="s">
        <v>1753</v>
      </c>
      <c r="E1721" s="1369"/>
      <c r="G1721" s="1373" t="s">
        <v>339</v>
      </c>
      <c r="H1721" s="1369"/>
      <c r="I1721" s="1053"/>
      <c r="J1721" s="1369"/>
    </row>
    <row r="1722" spans="1:10">
      <c r="A1722" s="1370">
        <v>42458</v>
      </c>
      <c r="B1722" s="1371">
        <v>42</v>
      </c>
      <c r="C1722" s="1372" t="s">
        <v>246</v>
      </c>
      <c r="D1722" s="1373" t="s">
        <v>1352</v>
      </c>
      <c r="E1722" s="1369"/>
      <c r="G1722" s="1373">
        <v>0</v>
      </c>
      <c r="H1722" s="1369"/>
      <c r="I1722" s="1053"/>
      <c r="J1722" s="1369"/>
    </row>
    <row r="1723" spans="1:10">
      <c r="A1723" s="1370">
        <v>42458</v>
      </c>
      <c r="B1723" s="1371">
        <v>3</v>
      </c>
      <c r="C1723" s="1372" t="s">
        <v>246</v>
      </c>
      <c r="D1723" s="1373" t="s">
        <v>1847</v>
      </c>
      <c r="E1723" s="1369"/>
      <c r="G1723" s="1373">
        <v>0</v>
      </c>
      <c r="H1723" s="1369"/>
      <c r="I1723" s="1053"/>
      <c r="J1723" s="1369"/>
    </row>
    <row r="1724" spans="1:10">
      <c r="A1724" s="1370">
        <v>42458</v>
      </c>
      <c r="B1724" s="1371">
        <v>25</v>
      </c>
      <c r="C1724" s="1372" t="s">
        <v>246</v>
      </c>
      <c r="D1724" s="1373" t="s">
        <v>1700</v>
      </c>
      <c r="E1724" s="1369"/>
      <c r="G1724" s="1373" t="s">
        <v>339</v>
      </c>
      <c r="H1724" s="1369"/>
      <c r="I1724" s="1053"/>
      <c r="J1724" s="1369"/>
    </row>
    <row r="1725" spans="1:10">
      <c r="A1725" s="1370">
        <v>42458</v>
      </c>
      <c r="B1725" s="1371">
        <v>50</v>
      </c>
      <c r="C1725" s="1372" t="s">
        <v>246</v>
      </c>
      <c r="D1725" s="1373" t="s">
        <v>1017</v>
      </c>
      <c r="E1725" s="1369"/>
      <c r="G1725" s="1373" t="s">
        <v>339</v>
      </c>
      <c r="H1725" s="1369"/>
      <c r="I1725" s="1053"/>
      <c r="J1725" s="1369"/>
    </row>
    <row r="1726" spans="1:10">
      <c r="A1726" s="1370">
        <v>42458</v>
      </c>
      <c r="B1726" s="1371">
        <v>2.5</v>
      </c>
      <c r="C1726" s="1372" t="s">
        <v>246</v>
      </c>
      <c r="D1726" s="1373" t="s">
        <v>1572</v>
      </c>
      <c r="E1726" s="1369"/>
      <c r="G1726" s="1373">
        <v>0</v>
      </c>
      <c r="H1726" s="1369"/>
      <c r="I1726" s="1053"/>
      <c r="J1726" s="1369"/>
    </row>
    <row r="1727" spans="1:10">
      <c r="A1727" s="1370">
        <v>42459</v>
      </c>
      <c r="B1727" s="1371">
        <v>25</v>
      </c>
      <c r="C1727" s="1372" t="s">
        <v>246</v>
      </c>
      <c r="D1727" s="1373" t="s">
        <v>1668</v>
      </c>
      <c r="E1727" s="1369"/>
      <c r="G1727" s="1373" t="s">
        <v>339</v>
      </c>
      <c r="H1727" s="1369"/>
      <c r="I1727" s="1053"/>
      <c r="J1727" s="1369"/>
    </row>
    <row r="1728" spans="1:10">
      <c r="A1728" s="1370">
        <v>42459</v>
      </c>
      <c r="B1728" s="1371">
        <v>180</v>
      </c>
      <c r="C1728" s="1372" t="s">
        <v>246</v>
      </c>
      <c r="D1728" s="1373" t="s">
        <v>287</v>
      </c>
      <c r="E1728" s="1369"/>
      <c r="G1728" s="1373" t="s">
        <v>339</v>
      </c>
      <c r="H1728" s="1369"/>
      <c r="I1728" s="1053"/>
      <c r="J1728" s="1369"/>
    </row>
    <row r="1729" spans="1:10">
      <c r="A1729" s="1370">
        <v>42459</v>
      </c>
      <c r="B1729" s="1371">
        <v>167.2</v>
      </c>
      <c r="C1729" s="1372" t="s">
        <v>246</v>
      </c>
      <c r="D1729" s="1373" t="s">
        <v>1954</v>
      </c>
      <c r="E1729" s="1369"/>
      <c r="G1729" s="1373">
        <v>0</v>
      </c>
      <c r="H1729" s="1369"/>
      <c r="I1729" s="1053"/>
      <c r="J1729" s="1369"/>
    </row>
    <row r="1730" spans="1:10">
      <c r="A1730" s="1370">
        <v>42460</v>
      </c>
      <c r="B1730" s="1371">
        <v>25</v>
      </c>
      <c r="C1730" s="1372" t="s">
        <v>1087</v>
      </c>
      <c r="D1730" s="1373" t="s">
        <v>1926</v>
      </c>
      <c r="E1730" s="1369"/>
      <c r="G1730" s="1373">
        <v>0</v>
      </c>
      <c r="H1730" s="1369"/>
      <c r="I1730" s="1053"/>
      <c r="J1730" s="1369"/>
    </row>
    <row r="1731" spans="1:10">
      <c r="A1731" s="1370">
        <v>42460</v>
      </c>
      <c r="B1731" s="1371">
        <v>859.18</v>
      </c>
      <c r="C1731" s="1372" t="s">
        <v>246</v>
      </c>
      <c r="D1731" s="1373" t="s">
        <v>1288</v>
      </c>
      <c r="E1731" s="1369"/>
      <c r="G1731" s="1373">
        <v>0</v>
      </c>
      <c r="H1731" s="1369"/>
      <c r="I1731" s="1053"/>
      <c r="J1731" s="1369"/>
    </row>
    <row r="1732" spans="1:10">
      <c r="A1732" s="1370">
        <v>42460</v>
      </c>
      <c r="B1732" s="1371">
        <v>4.96</v>
      </c>
      <c r="C1732" s="1372" t="s">
        <v>246</v>
      </c>
      <c r="D1732" s="1373" t="s">
        <v>1288</v>
      </c>
      <c r="E1732" s="1369"/>
      <c r="G1732" s="1373">
        <v>0</v>
      </c>
      <c r="H1732" s="1369"/>
      <c r="I1732" s="1053"/>
      <c r="J1732" s="1369"/>
    </row>
    <row r="1733" spans="1:10">
      <c r="A1733" s="1370">
        <v>42460</v>
      </c>
      <c r="B1733" s="1371">
        <v>216.36</v>
      </c>
      <c r="C1733" s="1372" t="s">
        <v>246</v>
      </c>
      <c r="D1733" s="1373" t="s">
        <v>1955</v>
      </c>
      <c r="E1733" s="1369"/>
      <c r="G1733" s="1373">
        <v>0</v>
      </c>
      <c r="H1733" s="1369"/>
      <c r="I1733" s="1053"/>
      <c r="J1733" s="1369"/>
    </row>
    <row r="1734" spans="1:10">
      <c r="A1734" s="1370">
        <v>42460</v>
      </c>
      <c r="B1734" s="1371">
        <v>25</v>
      </c>
      <c r="C1734" s="1372" t="s">
        <v>246</v>
      </c>
      <c r="D1734" s="1373" t="s">
        <v>762</v>
      </c>
      <c r="E1734" s="1369"/>
      <c r="G1734" s="1373" t="s">
        <v>339</v>
      </c>
      <c r="H1734" s="1369"/>
      <c r="I1734" s="1053"/>
      <c r="J1734" s="1369"/>
    </row>
    <row r="1735" spans="1:10">
      <c r="A1735" s="1370">
        <v>42461</v>
      </c>
      <c r="B1735" s="1371">
        <v>52</v>
      </c>
      <c r="C1735" s="1372" t="s">
        <v>1087</v>
      </c>
      <c r="D1735" s="1373" t="s">
        <v>1949</v>
      </c>
      <c r="E1735" s="1369"/>
      <c r="G1735" s="1373">
        <v>0</v>
      </c>
      <c r="H1735" s="1369"/>
      <c r="I1735" s="1053"/>
      <c r="J1735" s="1369"/>
    </row>
    <row r="1736" spans="1:10">
      <c r="A1736" s="1370">
        <v>42461</v>
      </c>
      <c r="B1736" s="1371">
        <v>20</v>
      </c>
      <c r="C1736" s="1372" t="s">
        <v>1087</v>
      </c>
      <c r="D1736" s="1373" t="s">
        <v>1647</v>
      </c>
      <c r="E1736" s="1369"/>
      <c r="G1736" s="1373">
        <v>0</v>
      </c>
      <c r="H1736" s="1369"/>
      <c r="I1736" s="1053"/>
      <c r="J1736" s="1369"/>
    </row>
    <row r="1737" spans="1:10">
      <c r="A1737" s="1370">
        <v>42461</v>
      </c>
      <c r="B1737" s="1371">
        <v>25</v>
      </c>
      <c r="C1737" s="1372" t="s">
        <v>246</v>
      </c>
      <c r="D1737" s="1373" t="s">
        <v>1767</v>
      </c>
      <c r="E1737" s="1369"/>
      <c r="G1737" s="1373" t="s">
        <v>339</v>
      </c>
      <c r="H1737" s="1369"/>
      <c r="I1737" s="1053"/>
      <c r="J1737" s="1369"/>
    </row>
    <row r="1738" spans="1:10">
      <c r="A1738" s="1370">
        <v>42461</v>
      </c>
      <c r="B1738" s="1371">
        <v>40</v>
      </c>
      <c r="C1738" s="1372" t="s">
        <v>246</v>
      </c>
      <c r="D1738" s="1373" t="s">
        <v>1453</v>
      </c>
      <c r="E1738" s="1369"/>
      <c r="G1738" s="1373" t="s">
        <v>339</v>
      </c>
      <c r="H1738" s="1369"/>
      <c r="I1738" s="1053"/>
      <c r="J1738" s="1369"/>
    </row>
    <row r="1739" spans="1:10">
      <c r="A1739" s="1370">
        <v>42461</v>
      </c>
      <c r="B1739" s="1371">
        <v>100</v>
      </c>
      <c r="C1739" s="1372" t="s">
        <v>246</v>
      </c>
      <c r="D1739" s="1373" t="s">
        <v>267</v>
      </c>
      <c r="E1739" s="1369"/>
      <c r="G1739" s="1373">
        <v>0</v>
      </c>
      <c r="H1739" s="1369"/>
      <c r="I1739" s="1053"/>
      <c r="J1739" s="1369"/>
    </row>
    <row r="1740" spans="1:10">
      <c r="A1740" s="1370">
        <v>42461</v>
      </c>
      <c r="B1740" s="1371">
        <v>60</v>
      </c>
      <c r="C1740" s="1372" t="s">
        <v>246</v>
      </c>
      <c r="D1740" s="1373" t="s">
        <v>1866</v>
      </c>
      <c r="E1740" s="1369"/>
      <c r="G1740" s="1373">
        <v>0</v>
      </c>
      <c r="H1740" s="1369"/>
      <c r="I1740" s="1053"/>
      <c r="J1740" s="1369"/>
    </row>
    <row r="1741" spans="1:10">
      <c r="A1741" s="1370">
        <v>42461</v>
      </c>
      <c r="B1741" s="1371">
        <v>10</v>
      </c>
      <c r="C1741" s="1372" t="s">
        <v>246</v>
      </c>
      <c r="D1741" s="1373" t="s">
        <v>338</v>
      </c>
      <c r="E1741" s="1369"/>
      <c r="G1741" s="1373" t="s">
        <v>339</v>
      </c>
      <c r="H1741" s="1369"/>
      <c r="I1741" s="1053"/>
      <c r="J1741" s="1369"/>
    </row>
    <row r="1742" spans="1:10">
      <c r="A1742" s="1370">
        <v>42461</v>
      </c>
      <c r="B1742" s="1371">
        <v>10</v>
      </c>
      <c r="C1742" s="1372" t="s">
        <v>246</v>
      </c>
      <c r="D1742" s="1373" t="s">
        <v>1966</v>
      </c>
      <c r="E1742" s="1369"/>
      <c r="G1742" s="1373" t="s">
        <v>339</v>
      </c>
      <c r="H1742" s="1369"/>
      <c r="I1742" s="1053"/>
      <c r="J1742" s="1369"/>
    </row>
    <row r="1743" spans="1:10">
      <c r="A1743" s="1370">
        <v>42461</v>
      </c>
      <c r="B1743" s="1371">
        <v>10</v>
      </c>
      <c r="C1743" s="1372" t="s">
        <v>246</v>
      </c>
      <c r="D1743" s="1373" t="s">
        <v>1365</v>
      </c>
      <c r="E1743" s="1369"/>
      <c r="G1743" s="1373" t="s">
        <v>339</v>
      </c>
      <c r="H1743" s="1369"/>
      <c r="I1743" s="1053"/>
      <c r="J1743" s="1369"/>
    </row>
    <row r="1744" spans="1:10">
      <c r="A1744" s="1370">
        <v>42461</v>
      </c>
      <c r="B1744" s="1371">
        <v>10</v>
      </c>
      <c r="C1744" s="1372" t="s">
        <v>246</v>
      </c>
      <c r="D1744" s="1373" t="s">
        <v>955</v>
      </c>
      <c r="E1744" s="1369"/>
      <c r="G1744" s="1373">
        <v>0</v>
      </c>
      <c r="H1744" s="1369"/>
      <c r="I1744" s="1053"/>
      <c r="J1744" s="1369"/>
    </row>
    <row r="1745" spans="1:10">
      <c r="A1745" s="1370">
        <v>42461</v>
      </c>
      <c r="B1745" s="1371">
        <v>10</v>
      </c>
      <c r="C1745" s="1372" t="s">
        <v>246</v>
      </c>
      <c r="D1745" s="1373" t="s">
        <v>1867</v>
      </c>
      <c r="E1745" s="1369"/>
      <c r="G1745" s="1373" t="s">
        <v>339</v>
      </c>
      <c r="H1745" s="1369"/>
      <c r="I1745" s="1053"/>
      <c r="J1745" s="1369"/>
    </row>
    <row r="1746" spans="1:10">
      <c r="A1746" s="1370">
        <v>42461</v>
      </c>
      <c r="B1746" s="1371">
        <v>10</v>
      </c>
      <c r="C1746" s="1372" t="s">
        <v>246</v>
      </c>
      <c r="D1746" s="1373" t="s">
        <v>1704</v>
      </c>
      <c r="E1746" s="1369"/>
      <c r="G1746" s="1373" t="s">
        <v>339</v>
      </c>
      <c r="H1746" s="1369"/>
      <c r="I1746" s="1053"/>
      <c r="J1746" s="1369"/>
    </row>
    <row r="1747" spans="1:10">
      <c r="A1747" s="1370">
        <v>42461</v>
      </c>
      <c r="B1747" s="1371">
        <v>5</v>
      </c>
      <c r="C1747" s="1372" t="s">
        <v>246</v>
      </c>
      <c r="D1747" s="1373" t="s">
        <v>1368</v>
      </c>
      <c r="E1747" s="1369"/>
      <c r="G1747" s="1373" t="s">
        <v>339</v>
      </c>
      <c r="H1747" s="1369"/>
      <c r="I1747" s="1053"/>
      <c r="J1747" s="1369"/>
    </row>
    <row r="1748" spans="1:10">
      <c r="A1748" s="1370">
        <v>42461</v>
      </c>
      <c r="B1748" s="1371">
        <v>25</v>
      </c>
      <c r="C1748" s="1372" t="s">
        <v>246</v>
      </c>
      <c r="D1748" s="1373" t="s">
        <v>1516</v>
      </c>
      <c r="E1748" s="1369"/>
      <c r="G1748" s="1373" t="s">
        <v>339</v>
      </c>
      <c r="H1748" s="1369"/>
      <c r="I1748" s="1053"/>
      <c r="J1748" s="1369"/>
    </row>
    <row r="1749" spans="1:10">
      <c r="A1749" s="1370">
        <v>42461</v>
      </c>
      <c r="B1749" s="1371">
        <v>10</v>
      </c>
      <c r="C1749" s="1372" t="s">
        <v>246</v>
      </c>
      <c r="D1749" s="1373" t="s">
        <v>1697</v>
      </c>
      <c r="E1749" s="1369"/>
      <c r="G1749" s="1373" t="s">
        <v>339</v>
      </c>
      <c r="H1749" s="1369"/>
      <c r="I1749" s="1053"/>
      <c r="J1749" s="1369"/>
    </row>
    <row r="1750" spans="1:10">
      <c r="A1750" s="1370">
        <v>42461</v>
      </c>
      <c r="B1750" s="1371">
        <v>15</v>
      </c>
      <c r="C1750" s="1372" t="s">
        <v>246</v>
      </c>
      <c r="D1750" s="1373" t="s">
        <v>912</v>
      </c>
      <c r="E1750" s="1369"/>
      <c r="G1750" s="1373">
        <v>0</v>
      </c>
      <c r="H1750" s="1369"/>
      <c r="I1750" s="1053"/>
      <c r="J1750" s="1369"/>
    </row>
    <row r="1751" spans="1:10">
      <c r="A1751" s="1370">
        <v>42461</v>
      </c>
      <c r="B1751" s="1371">
        <v>30</v>
      </c>
      <c r="C1751" s="1372" t="s">
        <v>246</v>
      </c>
      <c r="D1751" s="1373" t="s">
        <v>1040</v>
      </c>
      <c r="E1751" s="1369"/>
      <c r="G1751" s="1373" t="s">
        <v>339</v>
      </c>
      <c r="H1751" s="1369"/>
      <c r="I1751" s="1053"/>
      <c r="J1751" s="1369"/>
    </row>
    <row r="1752" spans="1:10">
      <c r="A1752" s="1370">
        <v>42461</v>
      </c>
      <c r="B1752" s="1371">
        <v>10</v>
      </c>
      <c r="C1752" s="1372" t="s">
        <v>246</v>
      </c>
      <c r="D1752" s="1373" t="s">
        <v>388</v>
      </c>
      <c r="E1752" s="1369"/>
      <c r="G1752" s="1373" t="s">
        <v>339</v>
      </c>
      <c r="H1752" s="1369"/>
      <c r="I1752" s="1053"/>
      <c r="J1752" s="1369"/>
    </row>
    <row r="1753" spans="1:10">
      <c r="A1753" s="1370">
        <v>42461</v>
      </c>
      <c r="B1753" s="1371">
        <v>10</v>
      </c>
      <c r="C1753" s="1372" t="s">
        <v>246</v>
      </c>
      <c r="D1753" s="1373" t="s">
        <v>993</v>
      </c>
      <c r="E1753" s="1369"/>
      <c r="G1753" s="1373" t="s">
        <v>339</v>
      </c>
      <c r="H1753" s="1369"/>
      <c r="I1753" s="1053"/>
      <c r="J1753" s="1369"/>
    </row>
    <row r="1754" spans="1:10">
      <c r="A1754" s="1370">
        <v>42461</v>
      </c>
      <c r="B1754" s="1371">
        <v>5</v>
      </c>
      <c r="C1754" s="1372" t="s">
        <v>246</v>
      </c>
      <c r="D1754" s="1373" t="s">
        <v>1423</v>
      </c>
      <c r="E1754" s="1369"/>
      <c r="G1754" s="1373">
        <v>0</v>
      </c>
      <c r="H1754" s="1369"/>
      <c r="I1754" s="1053"/>
      <c r="J1754" s="1369"/>
    </row>
    <row r="1755" spans="1:10">
      <c r="A1755" s="1370">
        <v>42461</v>
      </c>
      <c r="B1755" s="1371">
        <v>15</v>
      </c>
      <c r="C1755" s="1372" t="s">
        <v>246</v>
      </c>
      <c r="D1755" s="1373" t="s">
        <v>753</v>
      </c>
      <c r="E1755" s="1369"/>
      <c r="G1755" s="1373" t="s">
        <v>339</v>
      </c>
      <c r="H1755" s="1369"/>
      <c r="I1755" s="1053"/>
      <c r="J1755" s="1369"/>
    </row>
    <row r="1756" spans="1:10">
      <c r="A1756" s="1370">
        <v>42461</v>
      </c>
      <c r="B1756" s="1371">
        <v>280</v>
      </c>
      <c r="C1756" s="1372" t="s">
        <v>246</v>
      </c>
      <c r="D1756" s="1373" t="s">
        <v>1854</v>
      </c>
      <c r="E1756" s="1369"/>
      <c r="G1756" s="1373">
        <v>0</v>
      </c>
      <c r="H1756" s="1369"/>
      <c r="I1756" s="1053"/>
      <c r="J1756" s="1369"/>
    </row>
    <row r="1757" spans="1:10">
      <c r="A1757" s="1370">
        <v>42461</v>
      </c>
      <c r="B1757" s="1371">
        <v>15</v>
      </c>
      <c r="C1757" s="1372" t="s">
        <v>246</v>
      </c>
      <c r="D1757" s="1373" t="s">
        <v>248</v>
      </c>
      <c r="E1757" s="1369"/>
      <c r="G1757" s="1373">
        <v>0</v>
      </c>
      <c r="H1757" s="1369"/>
      <c r="I1757" s="1053"/>
      <c r="J1757" s="1369"/>
    </row>
    <row r="1758" spans="1:10">
      <c r="A1758" s="1370">
        <v>42461</v>
      </c>
      <c r="B1758" s="1371">
        <v>10</v>
      </c>
      <c r="C1758" s="1372" t="s">
        <v>246</v>
      </c>
      <c r="D1758" s="1373" t="s">
        <v>1585</v>
      </c>
      <c r="E1758" s="1369"/>
      <c r="G1758" s="1373" t="s">
        <v>339</v>
      </c>
      <c r="H1758" s="1369"/>
      <c r="I1758" s="1053"/>
      <c r="J1758" s="1369"/>
    </row>
    <row r="1759" spans="1:10">
      <c r="A1759" s="1370">
        <v>42461</v>
      </c>
      <c r="B1759" s="1371">
        <v>50</v>
      </c>
      <c r="C1759" s="1372" t="s">
        <v>246</v>
      </c>
      <c r="D1759" s="1373" t="s">
        <v>1535</v>
      </c>
      <c r="E1759" s="1369"/>
      <c r="G1759" s="1373" t="s">
        <v>339</v>
      </c>
      <c r="H1759" s="1369"/>
      <c r="I1759" s="1053"/>
      <c r="J1759" s="1369"/>
    </row>
    <row r="1760" spans="1:10">
      <c r="A1760" s="1370">
        <v>42461</v>
      </c>
      <c r="B1760" s="1371">
        <v>31.25</v>
      </c>
      <c r="C1760" s="1372" t="s">
        <v>246</v>
      </c>
      <c r="D1760" s="1373" t="s">
        <v>1291</v>
      </c>
      <c r="E1760" s="1369"/>
      <c r="G1760" s="1373" t="s">
        <v>339</v>
      </c>
      <c r="H1760" s="1369"/>
      <c r="I1760" s="1053"/>
      <c r="J1760" s="1369"/>
    </row>
    <row r="1761" spans="1:10">
      <c r="A1761" s="1370">
        <v>42461</v>
      </c>
      <c r="B1761" s="1371">
        <v>30</v>
      </c>
      <c r="C1761" s="1372" t="s">
        <v>246</v>
      </c>
      <c r="D1761" s="1373" t="s">
        <v>250</v>
      </c>
      <c r="E1761" s="1369"/>
      <c r="G1761" s="1373">
        <v>0</v>
      </c>
      <c r="H1761" s="1369"/>
      <c r="I1761" s="1053"/>
      <c r="J1761" s="1369"/>
    </row>
    <row r="1762" spans="1:10">
      <c r="A1762" s="1370">
        <v>42461</v>
      </c>
      <c r="B1762" s="1371">
        <v>10</v>
      </c>
      <c r="C1762" s="1372" t="s">
        <v>246</v>
      </c>
      <c r="D1762" s="1373" t="s">
        <v>1027</v>
      </c>
      <c r="E1762" s="1369"/>
      <c r="G1762" s="1373" t="s">
        <v>339</v>
      </c>
      <c r="H1762" s="1369"/>
      <c r="I1762" s="1053"/>
      <c r="J1762" s="1369"/>
    </row>
    <row r="1763" spans="1:10">
      <c r="A1763" s="1370">
        <v>42461</v>
      </c>
      <c r="B1763" s="1371">
        <v>50</v>
      </c>
      <c r="C1763" s="1372" t="s">
        <v>246</v>
      </c>
      <c r="D1763" s="1373" t="s">
        <v>1367</v>
      </c>
      <c r="E1763" s="1369"/>
      <c r="G1763" s="1373" t="s">
        <v>339</v>
      </c>
      <c r="H1763" s="1369"/>
      <c r="I1763" s="1053"/>
      <c r="J1763" s="1369"/>
    </row>
    <row r="1764" spans="1:10">
      <c r="A1764" s="1370">
        <v>42461</v>
      </c>
      <c r="B1764" s="1371">
        <v>2.5</v>
      </c>
      <c r="C1764" s="1372" t="s">
        <v>246</v>
      </c>
      <c r="D1764" s="1373" t="s">
        <v>1572</v>
      </c>
      <c r="E1764" s="1369"/>
      <c r="G1764" s="1373">
        <v>0</v>
      </c>
      <c r="H1764" s="1369"/>
      <c r="I1764" s="1053"/>
      <c r="J1764" s="1369"/>
    </row>
    <row r="1765" spans="1:10">
      <c r="A1765" s="1370">
        <v>42461</v>
      </c>
      <c r="B1765" s="1371">
        <v>50</v>
      </c>
      <c r="C1765" s="1372" t="s">
        <v>246</v>
      </c>
      <c r="D1765" s="1373" t="s">
        <v>1482</v>
      </c>
      <c r="E1765" s="1369"/>
      <c r="G1765" s="1373" t="s">
        <v>339</v>
      </c>
      <c r="H1765" s="1369"/>
      <c r="I1765" s="1053"/>
      <c r="J1765" s="1369"/>
    </row>
    <row r="1766" spans="1:10">
      <c r="A1766" s="1370">
        <v>42461</v>
      </c>
      <c r="B1766" s="1371">
        <v>10</v>
      </c>
      <c r="C1766" s="1372" t="s">
        <v>246</v>
      </c>
      <c r="D1766" s="1373" t="s">
        <v>1841</v>
      </c>
      <c r="E1766" s="1369"/>
      <c r="G1766" s="1373">
        <v>0</v>
      </c>
      <c r="H1766" s="1369"/>
      <c r="I1766" s="1053"/>
      <c r="J1766" s="1369"/>
    </row>
    <row r="1767" spans="1:10">
      <c r="A1767" s="1370">
        <v>42461</v>
      </c>
      <c r="B1767" s="1371">
        <v>6</v>
      </c>
      <c r="C1767" s="1372" t="s">
        <v>246</v>
      </c>
      <c r="D1767" s="1373" t="s">
        <v>1840</v>
      </c>
      <c r="E1767" s="1369"/>
      <c r="G1767" s="1373">
        <v>0</v>
      </c>
      <c r="H1767" s="1369"/>
      <c r="I1767" s="1053"/>
      <c r="J1767" s="1369"/>
    </row>
    <row r="1768" spans="1:10">
      <c r="A1768" s="1370">
        <v>42461</v>
      </c>
      <c r="B1768" s="1371">
        <v>274</v>
      </c>
      <c r="C1768" s="1372" t="s">
        <v>246</v>
      </c>
      <c r="D1768" s="1373" t="s">
        <v>344</v>
      </c>
      <c r="E1768" s="1369"/>
      <c r="G1768" s="1373" t="s">
        <v>339</v>
      </c>
      <c r="H1768" s="1369"/>
      <c r="I1768" s="1053"/>
      <c r="J1768" s="1369"/>
    </row>
    <row r="1769" spans="1:10">
      <c r="A1769" s="1370">
        <v>42461</v>
      </c>
      <c r="B1769" s="1371">
        <v>20</v>
      </c>
      <c r="C1769" s="1372" t="s">
        <v>246</v>
      </c>
      <c r="D1769" s="1373" t="s">
        <v>1393</v>
      </c>
      <c r="E1769" s="1369"/>
      <c r="G1769" s="1373" t="s">
        <v>339</v>
      </c>
      <c r="H1769" s="1369"/>
      <c r="I1769" s="1053"/>
      <c r="J1769" s="1369"/>
    </row>
    <row r="1770" spans="1:10">
      <c r="A1770" s="1370">
        <v>42461</v>
      </c>
      <c r="B1770" s="1371">
        <v>10</v>
      </c>
      <c r="C1770" s="1372" t="s">
        <v>246</v>
      </c>
      <c r="D1770" s="1373" t="s">
        <v>1001</v>
      </c>
      <c r="E1770" s="1369"/>
      <c r="G1770" s="1373" t="s">
        <v>339</v>
      </c>
      <c r="H1770" s="1369"/>
      <c r="I1770" s="1053"/>
      <c r="J1770" s="1369"/>
    </row>
    <row r="1771" spans="1:10">
      <c r="A1771" s="1370">
        <v>42461</v>
      </c>
      <c r="B1771" s="1371">
        <v>5</v>
      </c>
      <c r="C1771" s="1372" t="s">
        <v>246</v>
      </c>
      <c r="D1771" s="1373" t="s">
        <v>755</v>
      </c>
      <c r="E1771" s="1369"/>
      <c r="G1771" s="1373" t="s">
        <v>339</v>
      </c>
      <c r="H1771" s="1369"/>
      <c r="I1771" s="1053"/>
      <c r="J1771" s="1369"/>
    </row>
    <row r="1772" spans="1:10">
      <c r="A1772" s="1370">
        <v>42461</v>
      </c>
      <c r="B1772" s="1371">
        <v>10</v>
      </c>
      <c r="C1772" s="1372" t="s">
        <v>246</v>
      </c>
      <c r="D1772" s="1373" t="s">
        <v>369</v>
      </c>
      <c r="E1772" s="1369"/>
      <c r="G1772" s="1373">
        <v>0</v>
      </c>
      <c r="H1772" s="1369"/>
      <c r="I1772" s="1053"/>
      <c r="J1772" s="1369"/>
    </row>
    <row r="1773" spans="1:10">
      <c r="A1773" s="1370">
        <v>42461</v>
      </c>
      <c r="B1773" s="1371">
        <v>5</v>
      </c>
      <c r="C1773" s="1372" t="s">
        <v>246</v>
      </c>
      <c r="D1773" s="1373" t="s">
        <v>1316</v>
      </c>
      <c r="E1773" s="1369"/>
      <c r="G1773" s="1373" t="s">
        <v>339</v>
      </c>
      <c r="H1773" s="1369"/>
      <c r="I1773" s="1053"/>
      <c r="J1773" s="1369"/>
    </row>
    <row r="1774" spans="1:10">
      <c r="A1774" s="1370">
        <v>42461</v>
      </c>
      <c r="B1774" s="1371">
        <v>30</v>
      </c>
      <c r="C1774" s="1372" t="s">
        <v>246</v>
      </c>
      <c r="D1774" s="1373" t="s">
        <v>1648</v>
      </c>
      <c r="E1774" s="1369"/>
      <c r="G1774" s="1373" t="s">
        <v>339</v>
      </c>
      <c r="H1774" s="1369"/>
      <c r="I1774" s="1053"/>
      <c r="J1774" s="1369"/>
    </row>
    <row r="1775" spans="1:10">
      <c r="A1775" s="1370">
        <v>42461</v>
      </c>
      <c r="B1775" s="1371">
        <v>20</v>
      </c>
      <c r="C1775" s="1372" t="s">
        <v>246</v>
      </c>
      <c r="D1775" s="1373" t="s">
        <v>1868</v>
      </c>
      <c r="E1775" s="1369"/>
      <c r="G1775" s="1373" t="s">
        <v>339</v>
      </c>
      <c r="H1775" s="1369"/>
      <c r="I1775" s="1053"/>
      <c r="J1775" s="1369"/>
    </row>
    <row r="1776" spans="1:10">
      <c r="A1776" s="1370">
        <v>42461</v>
      </c>
      <c r="B1776" s="1371">
        <v>5</v>
      </c>
      <c r="C1776" s="1372" t="s">
        <v>246</v>
      </c>
      <c r="D1776" s="1373" t="s">
        <v>1598</v>
      </c>
      <c r="E1776" s="1369"/>
      <c r="G1776" s="1373" t="s">
        <v>339</v>
      </c>
      <c r="H1776" s="1369"/>
      <c r="I1776" s="1053"/>
      <c r="J1776" s="1369"/>
    </row>
    <row r="1777" spans="1:10">
      <c r="A1777" s="1370">
        <v>42461</v>
      </c>
      <c r="B1777" s="1371">
        <v>40</v>
      </c>
      <c r="C1777" s="1372" t="s">
        <v>246</v>
      </c>
      <c r="D1777" s="1373" t="s">
        <v>1825</v>
      </c>
      <c r="E1777" s="1369"/>
      <c r="G1777" s="1373" t="s">
        <v>339</v>
      </c>
      <c r="H1777" s="1369"/>
      <c r="I1777" s="1053"/>
      <c r="J1777" s="1369"/>
    </row>
    <row r="1778" spans="1:10">
      <c r="A1778" s="1370">
        <v>42461</v>
      </c>
      <c r="B1778" s="1371">
        <v>20</v>
      </c>
      <c r="C1778" s="1372" t="s">
        <v>246</v>
      </c>
      <c r="D1778" s="1373" t="s">
        <v>787</v>
      </c>
      <c r="E1778" s="1369"/>
      <c r="G1778" s="1373" t="s">
        <v>339</v>
      </c>
      <c r="H1778" s="1369"/>
      <c r="I1778" s="1053"/>
      <c r="J1778" s="1369"/>
    </row>
    <row r="1779" spans="1:10">
      <c r="A1779" s="1370">
        <v>42461</v>
      </c>
      <c r="B1779" s="1371">
        <v>15</v>
      </c>
      <c r="C1779" s="1372" t="s">
        <v>246</v>
      </c>
      <c r="D1779" s="1373" t="s">
        <v>280</v>
      </c>
      <c r="E1779" s="1369"/>
      <c r="G1779" s="1373" t="s">
        <v>339</v>
      </c>
      <c r="H1779" s="1369"/>
      <c r="I1779" s="1053"/>
      <c r="J1779" s="1369"/>
    </row>
    <row r="1780" spans="1:10">
      <c r="A1780" s="1370">
        <v>42461</v>
      </c>
      <c r="B1780" s="1371">
        <v>4</v>
      </c>
      <c r="C1780" s="1372" t="s">
        <v>246</v>
      </c>
      <c r="D1780" s="1373" t="s">
        <v>1366</v>
      </c>
      <c r="E1780" s="1369"/>
      <c r="G1780" s="1373" t="s">
        <v>339</v>
      </c>
      <c r="H1780" s="1369"/>
      <c r="I1780" s="1053"/>
      <c r="J1780" s="1369"/>
    </row>
    <row r="1781" spans="1:10">
      <c r="A1781" s="1370">
        <v>42461</v>
      </c>
      <c r="B1781" s="1371">
        <v>10</v>
      </c>
      <c r="C1781" s="1372" t="s">
        <v>246</v>
      </c>
      <c r="D1781" s="1373" t="s">
        <v>371</v>
      </c>
      <c r="E1781" s="1369"/>
      <c r="G1781" s="1373" t="s">
        <v>339</v>
      </c>
      <c r="H1781" s="1369"/>
      <c r="I1781" s="1053"/>
      <c r="J1781" s="1369"/>
    </row>
    <row r="1782" spans="1:10">
      <c r="A1782" s="1370">
        <v>42461</v>
      </c>
      <c r="B1782" s="1371">
        <v>180</v>
      </c>
      <c r="C1782" s="1372" t="s">
        <v>246</v>
      </c>
      <c r="D1782" s="1373" t="s">
        <v>783</v>
      </c>
      <c r="E1782" s="1369"/>
      <c r="G1782" s="1373" t="s">
        <v>339</v>
      </c>
      <c r="H1782" s="1369"/>
      <c r="I1782" s="1053"/>
      <c r="J1782" s="1369"/>
    </row>
    <row r="1783" spans="1:10">
      <c r="A1783" s="1370">
        <v>42461</v>
      </c>
      <c r="B1783" s="1371">
        <v>25</v>
      </c>
      <c r="C1783" s="1372" t="s">
        <v>246</v>
      </c>
      <c r="D1783" s="1373" t="s">
        <v>1603</v>
      </c>
      <c r="E1783" s="1369"/>
      <c r="G1783" s="1373" t="s">
        <v>339</v>
      </c>
      <c r="H1783" s="1369"/>
      <c r="I1783" s="1053"/>
      <c r="J1783" s="1369"/>
    </row>
    <row r="1784" spans="1:10">
      <c r="A1784" s="1370">
        <v>42461</v>
      </c>
      <c r="B1784" s="1371">
        <v>140</v>
      </c>
      <c r="C1784" s="1372" t="s">
        <v>246</v>
      </c>
      <c r="D1784" s="1373" t="s">
        <v>1063</v>
      </c>
      <c r="E1784" s="1369"/>
      <c r="G1784" s="1373">
        <v>0</v>
      </c>
      <c r="H1784" s="1369"/>
      <c r="I1784" s="1053"/>
      <c r="J1784" s="1369"/>
    </row>
    <row r="1785" spans="1:10">
      <c r="A1785" s="1370">
        <v>42461</v>
      </c>
      <c r="B1785" s="1371">
        <v>50</v>
      </c>
      <c r="C1785" s="1372" t="s">
        <v>246</v>
      </c>
      <c r="D1785" s="1373" t="s">
        <v>424</v>
      </c>
      <c r="E1785" s="1369"/>
      <c r="G1785" s="1373" t="s">
        <v>339</v>
      </c>
      <c r="H1785" s="1369"/>
      <c r="I1785" s="1053"/>
      <c r="J1785" s="1369"/>
    </row>
    <row r="1786" spans="1:10">
      <c r="A1786" s="1370">
        <v>42461</v>
      </c>
      <c r="B1786" s="1371">
        <v>50</v>
      </c>
      <c r="C1786" s="1372" t="s">
        <v>246</v>
      </c>
      <c r="D1786" s="1373" t="s">
        <v>252</v>
      </c>
      <c r="E1786" s="1369"/>
      <c r="G1786" s="1373" t="s">
        <v>339</v>
      </c>
      <c r="H1786" s="1369"/>
      <c r="I1786" s="1053"/>
      <c r="J1786" s="1369"/>
    </row>
    <row r="1787" spans="1:10">
      <c r="A1787" s="1370">
        <v>42461</v>
      </c>
      <c r="B1787" s="1371">
        <v>30</v>
      </c>
      <c r="C1787" s="1372" t="s">
        <v>246</v>
      </c>
      <c r="D1787" s="1373" t="s">
        <v>751</v>
      </c>
      <c r="E1787" s="1369"/>
      <c r="G1787" s="1373" t="s">
        <v>339</v>
      </c>
      <c r="H1787" s="1369"/>
      <c r="I1787" s="1053"/>
      <c r="J1787" s="1369"/>
    </row>
    <row r="1788" spans="1:10">
      <c r="A1788" s="1370">
        <v>42461</v>
      </c>
      <c r="B1788" s="1371">
        <v>20</v>
      </c>
      <c r="C1788" s="1372" t="s">
        <v>246</v>
      </c>
      <c r="D1788" s="1373" t="s">
        <v>1005</v>
      </c>
      <c r="E1788" s="1369"/>
      <c r="G1788" s="1373" t="s">
        <v>339</v>
      </c>
      <c r="H1788" s="1369"/>
      <c r="I1788" s="1053"/>
      <c r="J1788" s="1369"/>
    </row>
    <row r="1789" spans="1:10">
      <c r="A1789" s="1370">
        <v>42461</v>
      </c>
      <c r="B1789" s="1371">
        <v>10</v>
      </c>
      <c r="C1789" s="1372" t="s">
        <v>246</v>
      </c>
      <c r="D1789" s="1373" t="s">
        <v>1967</v>
      </c>
      <c r="E1789" s="1369"/>
      <c r="G1789" s="1373">
        <v>0</v>
      </c>
      <c r="H1789" s="1369"/>
      <c r="I1789" s="1053"/>
      <c r="J1789" s="1369"/>
    </row>
    <row r="1790" spans="1:10">
      <c r="A1790" s="1370">
        <v>42461</v>
      </c>
      <c r="B1790" s="1371">
        <v>5</v>
      </c>
      <c r="C1790" s="1372" t="s">
        <v>246</v>
      </c>
      <c r="D1790" s="1373" t="s">
        <v>1395</v>
      </c>
      <c r="E1790" s="1369"/>
      <c r="G1790" s="1373" t="s">
        <v>339</v>
      </c>
      <c r="H1790" s="1369"/>
      <c r="I1790" s="1053"/>
      <c r="J1790" s="1369"/>
    </row>
    <row r="1791" spans="1:10">
      <c r="A1791" s="1370">
        <v>42461</v>
      </c>
      <c r="B1791" s="1371">
        <v>10</v>
      </c>
      <c r="C1791" s="1372" t="s">
        <v>246</v>
      </c>
      <c r="D1791" s="1373" t="s">
        <v>1422</v>
      </c>
      <c r="E1791" s="1369"/>
      <c r="G1791" s="1373" t="s">
        <v>339</v>
      </c>
      <c r="H1791" s="1369"/>
      <c r="I1791" s="1053"/>
      <c r="J1791" s="1369"/>
    </row>
    <row r="1792" spans="1:10">
      <c r="A1792" s="1370">
        <v>42461</v>
      </c>
      <c r="B1792" s="1371">
        <v>20</v>
      </c>
      <c r="C1792" s="1372" t="s">
        <v>246</v>
      </c>
      <c r="D1792" s="1373" t="s">
        <v>1599</v>
      </c>
      <c r="E1792" s="1369"/>
      <c r="G1792" s="1373" t="s">
        <v>339</v>
      </c>
      <c r="H1792" s="1369"/>
      <c r="I1792" s="1053"/>
      <c r="J1792" s="1369"/>
    </row>
    <row r="1793" spans="1:10">
      <c r="A1793" s="1370">
        <v>42461</v>
      </c>
      <c r="B1793" s="1371">
        <v>10</v>
      </c>
      <c r="C1793" s="1372" t="s">
        <v>246</v>
      </c>
      <c r="D1793" s="1373" t="s">
        <v>1796</v>
      </c>
      <c r="E1793" s="1369"/>
      <c r="G1793" s="1373" t="s">
        <v>339</v>
      </c>
      <c r="H1793" s="1369"/>
      <c r="I1793" s="1053"/>
      <c r="J1793" s="1369"/>
    </row>
    <row r="1794" spans="1:10">
      <c r="A1794" s="1370">
        <v>42461</v>
      </c>
      <c r="B1794" s="1371">
        <v>5</v>
      </c>
      <c r="C1794" s="1372" t="s">
        <v>246</v>
      </c>
      <c r="D1794" s="1373" t="s">
        <v>1743</v>
      </c>
      <c r="E1794" s="1369"/>
      <c r="G1794" s="1373">
        <v>0</v>
      </c>
      <c r="H1794" s="1369"/>
      <c r="I1794" s="1053"/>
      <c r="J1794" s="1369"/>
    </row>
    <row r="1795" spans="1:10">
      <c r="A1795" s="1370">
        <v>42461</v>
      </c>
      <c r="B1795" s="1371">
        <v>300</v>
      </c>
      <c r="C1795" s="1372" t="s">
        <v>246</v>
      </c>
      <c r="D1795" s="1373" t="s">
        <v>911</v>
      </c>
      <c r="E1795" s="1369"/>
      <c r="G1795" s="1373">
        <v>0</v>
      </c>
      <c r="H1795" s="1369"/>
      <c r="I1795" s="1053"/>
      <c r="J1795" s="1369"/>
    </row>
    <row r="1796" spans="1:10">
      <c r="A1796" s="1370">
        <v>42461</v>
      </c>
      <c r="B1796" s="1371">
        <v>20</v>
      </c>
      <c r="C1796" s="1372" t="s">
        <v>246</v>
      </c>
      <c r="D1796" s="1373" t="s">
        <v>951</v>
      </c>
      <c r="E1796" s="1369"/>
      <c r="G1796" s="1373" t="s">
        <v>339</v>
      </c>
      <c r="H1796" s="1369"/>
      <c r="I1796" s="1053"/>
      <c r="J1796" s="1369"/>
    </row>
    <row r="1797" spans="1:10">
      <c r="A1797" s="1370">
        <v>42461</v>
      </c>
      <c r="B1797" s="1371">
        <v>30</v>
      </c>
      <c r="C1797" s="1372" t="s">
        <v>246</v>
      </c>
      <c r="D1797" s="1373" t="s">
        <v>1315</v>
      </c>
      <c r="E1797" s="1369"/>
      <c r="G1797" s="1373" t="s">
        <v>339</v>
      </c>
      <c r="H1797" s="1369"/>
      <c r="I1797" s="1053"/>
      <c r="J1797" s="1369"/>
    </row>
    <row r="1798" spans="1:10">
      <c r="A1798" s="1370">
        <v>42461</v>
      </c>
      <c r="B1798" s="1371">
        <v>33.18</v>
      </c>
      <c r="C1798" s="1372" t="s">
        <v>246</v>
      </c>
      <c r="D1798" s="1373" t="s">
        <v>1449</v>
      </c>
      <c r="E1798" s="1369"/>
      <c r="G1798" s="1373">
        <v>0</v>
      </c>
      <c r="H1798" s="1369"/>
      <c r="I1798" s="1053"/>
      <c r="J1798" s="1369"/>
    </row>
    <row r="1799" spans="1:10">
      <c r="A1799" s="1370">
        <v>42461</v>
      </c>
      <c r="B1799" s="1371">
        <v>50</v>
      </c>
      <c r="C1799" s="1372" t="s">
        <v>246</v>
      </c>
      <c r="D1799" s="1373" t="s">
        <v>998</v>
      </c>
      <c r="E1799" s="1369"/>
      <c r="G1799" s="1373" t="s">
        <v>339</v>
      </c>
      <c r="H1799" s="1369"/>
      <c r="I1799" s="1053"/>
      <c r="J1799" s="1369"/>
    </row>
    <row r="1800" spans="1:10">
      <c r="A1800" s="1370">
        <v>42461</v>
      </c>
      <c r="B1800" s="1371">
        <v>50</v>
      </c>
      <c r="C1800" s="1372" t="s">
        <v>246</v>
      </c>
      <c r="D1800" s="1373" t="s">
        <v>995</v>
      </c>
      <c r="E1800" s="1369"/>
      <c r="G1800" s="1373" t="s">
        <v>339</v>
      </c>
      <c r="H1800" s="1369"/>
      <c r="I1800" s="1053"/>
      <c r="J1800" s="1369"/>
    </row>
    <row r="1801" spans="1:10">
      <c r="A1801" s="1370">
        <v>42461</v>
      </c>
      <c r="B1801" s="1371">
        <v>10</v>
      </c>
      <c r="C1801" s="1372" t="s">
        <v>246</v>
      </c>
      <c r="D1801" s="1373" t="s">
        <v>772</v>
      </c>
      <c r="E1801" s="1369"/>
      <c r="G1801" s="1373" t="s">
        <v>339</v>
      </c>
      <c r="H1801" s="1369"/>
      <c r="I1801" s="1053"/>
      <c r="J1801" s="1369"/>
    </row>
    <row r="1802" spans="1:10">
      <c r="A1802" s="1370">
        <v>42461</v>
      </c>
      <c r="B1802" s="1371">
        <v>100</v>
      </c>
      <c r="C1802" s="1372" t="s">
        <v>246</v>
      </c>
      <c r="D1802" s="1373" t="s">
        <v>1769</v>
      </c>
      <c r="E1802" s="1369"/>
      <c r="G1802" s="1373" t="s">
        <v>339</v>
      </c>
      <c r="H1802" s="1369"/>
      <c r="I1802" s="1053"/>
      <c r="J1802" s="1369"/>
    </row>
    <row r="1803" spans="1:10">
      <c r="A1803" s="1370">
        <v>42461</v>
      </c>
      <c r="B1803" s="1371">
        <v>20</v>
      </c>
      <c r="C1803" s="1372" t="s">
        <v>246</v>
      </c>
      <c r="D1803" s="1373" t="s">
        <v>1028</v>
      </c>
      <c r="E1803" s="1369"/>
      <c r="G1803" s="1373" t="s">
        <v>339</v>
      </c>
      <c r="H1803" s="1369"/>
      <c r="I1803" s="1053"/>
      <c r="J1803" s="1369"/>
    </row>
    <row r="1804" spans="1:10">
      <c r="A1804" s="1370">
        <v>42461</v>
      </c>
      <c r="B1804" s="1371">
        <v>20</v>
      </c>
      <c r="C1804" s="1372" t="s">
        <v>246</v>
      </c>
      <c r="D1804" s="1373" t="s">
        <v>1813</v>
      </c>
      <c r="E1804" s="1369"/>
      <c r="G1804" s="1373" t="s">
        <v>339</v>
      </c>
      <c r="H1804" s="1369"/>
      <c r="I1804" s="1053"/>
      <c r="J1804" s="1369"/>
    </row>
    <row r="1805" spans="1:10">
      <c r="A1805" s="1370">
        <v>42461</v>
      </c>
      <c r="B1805" s="1371">
        <v>30</v>
      </c>
      <c r="C1805" s="1372" t="s">
        <v>246</v>
      </c>
      <c r="D1805" s="1373" t="s">
        <v>1883</v>
      </c>
      <c r="E1805" s="1369"/>
      <c r="G1805" s="1373" t="s">
        <v>339</v>
      </c>
      <c r="H1805" s="1369"/>
      <c r="I1805" s="1053"/>
      <c r="J1805" s="1369"/>
    </row>
    <row r="1806" spans="1:10">
      <c r="A1806" s="1370">
        <v>42461</v>
      </c>
      <c r="B1806" s="1371">
        <v>25</v>
      </c>
      <c r="C1806" s="1372" t="s">
        <v>246</v>
      </c>
      <c r="D1806" s="1373" t="s">
        <v>1070</v>
      </c>
      <c r="E1806" s="1369"/>
      <c r="G1806" s="1373" t="s">
        <v>339</v>
      </c>
      <c r="H1806" s="1369"/>
      <c r="I1806" s="1053"/>
      <c r="J1806" s="1369"/>
    </row>
    <row r="1807" spans="1:10">
      <c r="A1807" s="1370">
        <v>42461</v>
      </c>
      <c r="B1807" s="1371">
        <v>10</v>
      </c>
      <c r="C1807" s="1372" t="s">
        <v>246</v>
      </c>
      <c r="D1807" s="1373" t="s">
        <v>1856</v>
      </c>
      <c r="E1807" s="1369"/>
      <c r="G1807" s="1373" t="s">
        <v>339</v>
      </c>
      <c r="H1807" s="1369"/>
      <c r="I1807" s="1053"/>
      <c r="J1807" s="1369"/>
    </row>
    <row r="1808" spans="1:10">
      <c r="A1808" s="1370">
        <v>42461</v>
      </c>
      <c r="B1808" s="1371">
        <v>5</v>
      </c>
      <c r="C1808" s="1372" t="s">
        <v>246</v>
      </c>
      <c r="D1808" s="1373" t="s">
        <v>1649</v>
      </c>
      <c r="E1808" s="1369"/>
      <c r="G1808" s="1373" t="s">
        <v>339</v>
      </c>
      <c r="H1808" s="1369"/>
      <c r="I1808" s="1053"/>
      <c r="J1808" s="1369"/>
    </row>
    <row r="1809" spans="1:10">
      <c r="A1809" s="1370">
        <v>42461</v>
      </c>
      <c r="B1809" s="1371">
        <v>10</v>
      </c>
      <c r="C1809" s="1372" t="s">
        <v>246</v>
      </c>
      <c r="D1809" s="1373" t="s">
        <v>1795</v>
      </c>
      <c r="E1809" s="1369"/>
      <c r="G1809" s="1373" t="s">
        <v>339</v>
      </c>
      <c r="H1809" s="1369"/>
      <c r="I1809" s="1053"/>
      <c r="J1809" s="1369"/>
    </row>
    <row r="1810" spans="1:10">
      <c r="A1810" s="1370">
        <v>42461</v>
      </c>
      <c r="B1810" s="1371">
        <v>10</v>
      </c>
      <c r="C1810" s="1372" t="s">
        <v>246</v>
      </c>
      <c r="D1810" s="1373" t="s">
        <v>1274</v>
      </c>
      <c r="E1810" s="1369"/>
      <c r="G1810" s="1373">
        <v>0</v>
      </c>
      <c r="H1810" s="1369"/>
      <c r="I1810" s="1053"/>
      <c r="J1810" s="1369"/>
    </row>
    <row r="1811" spans="1:10">
      <c r="A1811" s="1370">
        <v>42461</v>
      </c>
      <c r="B1811" s="1371">
        <v>50</v>
      </c>
      <c r="C1811" s="1372" t="s">
        <v>246</v>
      </c>
      <c r="D1811" s="1373" t="s">
        <v>1839</v>
      </c>
      <c r="E1811" s="1369"/>
      <c r="G1811" s="1373">
        <v>0</v>
      </c>
      <c r="H1811" s="1369"/>
      <c r="I1811" s="1053"/>
      <c r="J1811" s="1369"/>
    </row>
    <row r="1812" spans="1:10">
      <c r="A1812" s="1370">
        <v>42461</v>
      </c>
      <c r="B1812" s="1371">
        <v>50</v>
      </c>
      <c r="C1812" s="1372" t="s">
        <v>246</v>
      </c>
      <c r="D1812" s="1373" t="s">
        <v>997</v>
      </c>
      <c r="E1812" s="1369"/>
      <c r="G1812" s="1373" t="s">
        <v>339</v>
      </c>
      <c r="H1812" s="1369"/>
      <c r="I1812" s="1053"/>
      <c r="J1812" s="1369"/>
    </row>
    <row r="1813" spans="1:10">
      <c r="A1813" s="1370">
        <v>42461</v>
      </c>
      <c r="B1813" s="1371">
        <v>75</v>
      </c>
      <c r="C1813" s="1372" t="s">
        <v>246</v>
      </c>
      <c r="D1813" s="1373" t="s">
        <v>1003</v>
      </c>
      <c r="E1813" s="1369"/>
      <c r="G1813" s="1373" t="s">
        <v>339</v>
      </c>
      <c r="H1813" s="1369"/>
      <c r="I1813" s="1053"/>
      <c r="J1813" s="1369"/>
    </row>
    <row r="1814" spans="1:10">
      <c r="A1814" s="1370">
        <v>42461</v>
      </c>
      <c r="B1814" s="1371">
        <v>5</v>
      </c>
      <c r="C1814" s="1372" t="s">
        <v>246</v>
      </c>
      <c r="D1814" s="1373" t="s">
        <v>1669</v>
      </c>
      <c r="E1814" s="1369"/>
      <c r="G1814" s="1373" t="s">
        <v>339</v>
      </c>
      <c r="H1814" s="1369"/>
      <c r="I1814" s="1053"/>
      <c r="J1814" s="1369"/>
    </row>
    <row r="1815" spans="1:10">
      <c r="A1815" s="1370">
        <v>42464</v>
      </c>
      <c r="B1815" s="1371">
        <v>30</v>
      </c>
      <c r="C1815" s="1372" t="s">
        <v>1087</v>
      </c>
      <c r="D1815" s="1373" t="s">
        <v>1398</v>
      </c>
      <c r="E1815" s="1369"/>
      <c r="G1815" s="1373">
        <v>0</v>
      </c>
      <c r="H1815" s="1369"/>
      <c r="I1815" s="1053"/>
      <c r="J1815" s="1369"/>
    </row>
    <row r="1816" spans="1:10">
      <c r="A1816" s="1370">
        <v>42464</v>
      </c>
      <c r="B1816" s="1371">
        <v>5</v>
      </c>
      <c r="C1816" s="1372" t="s">
        <v>246</v>
      </c>
      <c r="D1816" s="1373" t="s">
        <v>1678</v>
      </c>
      <c r="E1816" s="1369"/>
      <c r="G1816" s="1373">
        <v>0</v>
      </c>
      <c r="H1816" s="1369"/>
      <c r="I1816" s="1053"/>
      <c r="J1816" s="1369"/>
    </row>
    <row r="1817" spans="1:10">
      <c r="A1817" s="1370">
        <v>42464</v>
      </c>
      <c r="B1817" s="1371">
        <v>5</v>
      </c>
      <c r="C1817" s="1372" t="s">
        <v>246</v>
      </c>
      <c r="D1817" s="1373" t="s">
        <v>1775</v>
      </c>
      <c r="E1817" s="1369"/>
      <c r="G1817" s="1373">
        <v>0</v>
      </c>
      <c r="H1817" s="1369"/>
      <c r="I1817" s="1053"/>
      <c r="J1817" s="1369"/>
    </row>
    <row r="1818" spans="1:10">
      <c r="A1818" s="1370">
        <v>42464</v>
      </c>
      <c r="B1818" s="1371">
        <v>10</v>
      </c>
      <c r="C1818" s="1372" t="s">
        <v>246</v>
      </c>
      <c r="D1818" s="1373" t="s">
        <v>1296</v>
      </c>
      <c r="E1818" s="1369"/>
      <c r="G1818" s="1373" t="s">
        <v>339</v>
      </c>
      <c r="H1818" s="1369"/>
      <c r="I1818" s="1053"/>
      <c r="J1818" s="1369"/>
    </row>
    <row r="1819" spans="1:10">
      <c r="A1819" s="1370">
        <v>42464</v>
      </c>
      <c r="B1819" s="1371">
        <v>20</v>
      </c>
      <c r="C1819" s="1372" t="s">
        <v>246</v>
      </c>
      <c r="D1819" s="1373" t="s">
        <v>999</v>
      </c>
      <c r="E1819" s="1369"/>
      <c r="G1819" s="1373" t="s">
        <v>339</v>
      </c>
      <c r="H1819" s="1369"/>
      <c r="I1819" s="1053"/>
      <c r="J1819" s="1369"/>
    </row>
    <row r="1820" spans="1:10">
      <c r="A1820" s="1370">
        <v>42464</v>
      </c>
      <c r="B1820" s="1371">
        <v>3</v>
      </c>
      <c r="C1820" s="1372" t="s">
        <v>246</v>
      </c>
      <c r="D1820" s="1373" t="s">
        <v>426</v>
      </c>
      <c r="E1820" s="1369"/>
      <c r="G1820" s="1373">
        <v>0</v>
      </c>
      <c r="H1820" s="1369"/>
      <c r="I1820" s="1053"/>
      <c r="J1820" s="1369"/>
    </row>
    <row r="1821" spans="1:10">
      <c r="A1821" s="1370">
        <v>42464</v>
      </c>
      <c r="B1821" s="1371">
        <v>10</v>
      </c>
      <c r="C1821" s="1372" t="s">
        <v>246</v>
      </c>
      <c r="D1821" s="1373" t="s">
        <v>317</v>
      </c>
      <c r="E1821" s="1369"/>
      <c r="G1821" s="1373" t="s">
        <v>339</v>
      </c>
      <c r="H1821" s="1369"/>
      <c r="I1821" s="1053"/>
      <c r="J1821" s="1369"/>
    </row>
    <row r="1822" spans="1:10">
      <c r="A1822" s="1370">
        <v>42464</v>
      </c>
      <c r="B1822" s="1371">
        <v>5</v>
      </c>
      <c r="C1822" s="1372" t="s">
        <v>246</v>
      </c>
      <c r="D1822" s="1373" t="s">
        <v>1657</v>
      </c>
      <c r="E1822" s="1369"/>
      <c r="G1822" s="1373" t="s">
        <v>339</v>
      </c>
      <c r="H1822" s="1369"/>
      <c r="I1822" s="1053"/>
      <c r="J1822" s="1369"/>
    </row>
    <row r="1823" spans="1:10">
      <c r="A1823" s="1370">
        <v>42464</v>
      </c>
      <c r="B1823" s="1371">
        <v>300</v>
      </c>
      <c r="C1823" s="1372" t="s">
        <v>246</v>
      </c>
      <c r="D1823" s="1373" t="s">
        <v>778</v>
      </c>
      <c r="E1823" s="1369"/>
      <c r="G1823" s="1373" t="s">
        <v>339</v>
      </c>
      <c r="H1823" s="1369"/>
      <c r="I1823" s="1053"/>
      <c r="J1823" s="1369"/>
    </row>
    <row r="1824" spans="1:10">
      <c r="A1824" s="1370">
        <v>42464</v>
      </c>
      <c r="B1824" s="1371">
        <v>30</v>
      </c>
      <c r="C1824" s="1372" t="s">
        <v>246</v>
      </c>
      <c r="D1824" s="1373" t="s">
        <v>1746</v>
      </c>
      <c r="E1824" s="1369"/>
      <c r="G1824" s="1373" t="s">
        <v>339</v>
      </c>
      <c r="H1824" s="1369"/>
      <c r="I1824" s="1053"/>
      <c r="J1824" s="1369"/>
    </row>
    <row r="1825" spans="1:10">
      <c r="A1825" s="1370">
        <v>42464</v>
      </c>
      <c r="B1825" s="1371">
        <v>10</v>
      </c>
      <c r="C1825" s="1372" t="s">
        <v>246</v>
      </c>
      <c r="D1825" s="1373" t="s">
        <v>1318</v>
      </c>
      <c r="E1825" s="1369"/>
      <c r="G1825" s="1373">
        <v>0</v>
      </c>
      <c r="H1825" s="1369"/>
      <c r="I1825" s="1053"/>
      <c r="J1825" s="1369"/>
    </row>
    <row r="1826" spans="1:10">
      <c r="A1826" s="1370">
        <v>42464</v>
      </c>
      <c r="B1826" s="1371">
        <v>20</v>
      </c>
      <c r="C1826" s="1372" t="s">
        <v>246</v>
      </c>
      <c r="D1826" s="1373" t="s">
        <v>254</v>
      </c>
      <c r="E1826" s="1369"/>
      <c r="G1826" s="1373" t="s">
        <v>339</v>
      </c>
      <c r="H1826" s="1369"/>
      <c r="I1826" s="1053"/>
      <c r="J1826" s="1369"/>
    </row>
    <row r="1827" spans="1:10">
      <c r="A1827" s="1370">
        <v>42464</v>
      </c>
      <c r="B1827" s="1371">
        <v>50</v>
      </c>
      <c r="C1827" s="1372" t="s">
        <v>246</v>
      </c>
      <c r="D1827" s="1373" t="s">
        <v>1537</v>
      </c>
      <c r="E1827" s="1369"/>
      <c r="G1827" s="1373" t="s">
        <v>339</v>
      </c>
      <c r="H1827" s="1369"/>
      <c r="I1827" s="1053"/>
      <c r="J1827" s="1369"/>
    </row>
    <row r="1828" spans="1:10">
      <c r="A1828" s="1370">
        <v>42464</v>
      </c>
      <c r="B1828" s="1371">
        <v>100</v>
      </c>
      <c r="C1828" s="1372" t="s">
        <v>246</v>
      </c>
      <c r="D1828" s="1373" t="s">
        <v>1455</v>
      </c>
      <c r="E1828" s="1369"/>
      <c r="G1828" s="1373" t="s">
        <v>339</v>
      </c>
      <c r="H1828" s="1369"/>
      <c r="I1828" s="1053"/>
      <c r="J1828" s="1369"/>
    </row>
    <row r="1829" spans="1:10">
      <c r="A1829" s="1370">
        <v>42464</v>
      </c>
      <c r="B1829" s="1371">
        <v>125</v>
      </c>
      <c r="C1829" s="1372" t="s">
        <v>246</v>
      </c>
      <c r="D1829" s="1373" t="s">
        <v>1429</v>
      </c>
      <c r="E1829" s="1369"/>
      <c r="G1829" s="1373" t="s">
        <v>339</v>
      </c>
      <c r="H1829" s="1369"/>
      <c r="I1829" s="1053"/>
      <c r="J1829" s="1369"/>
    </row>
    <row r="1830" spans="1:10">
      <c r="A1830" s="1370">
        <v>42464</v>
      </c>
      <c r="B1830" s="1371">
        <v>5</v>
      </c>
      <c r="C1830" s="1372" t="s">
        <v>246</v>
      </c>
      <c r="D1830" s="1373" t="s">
        <v>1773</v>
      </c>
      <c r="E1830" s="1369"/>
      <c r="G1830" s="1373" t="s">
        <v>339</v>
      </c>
      <c r="H1830" s="1369"/>
      <c r="I1830" s="1053"/>
      <c r="J1830" s="1369"/>
    </row>
    <row r="1831" spans="1:10">
      <c r="A1831" s="1370">
        <v>42464</v>
      </c>
      <c r="B1831" s="1371">
        <v>50</v>
      </c>
      <c r="C1831" s="1372" t="s">
        <v>246</v>
      </c>
      <c r="D1831" s="1373" t="s">
        <v>1105</v>
      </c>
      <c r="E1831" s="1369"/>
      <c r="G1831" s="1373" t="s">
        <v>339</v>
      </c>
      <c r="H1831" s="1369"/>
      <c r="I1831" s="1053"/>
      <c r="J1831" s="1369"/>
    </row>
    <row r="1832" spans="1:10">
      <c r="A1832" s="1370">
        <v>42464</v>
      </c>
      <c r="B1832" s="1371">
        <v>20</v>
      </c>
      <c r="C1832" s="1372" t="s">
        <v>246</v>
      </c>
      <c r="D1832" s="1373" t="s">
        <v>387</v>
      </c>
      <c r="E1832" s="1369"/>
      <c r="G1832" s="1373">
        <v>0</v>
      </c>
      <c r="H1832" s="1369"/>
      <c r="I1832" s="1053"/>
      <c r="J1832" s="1369"/>
    </row>
    <row r="1833" spans="1:10">
      <c r="A1833" s="1370">
        <v>42464</v>
      </c>
      <c r="B1833" s="1371">
        <v>10</v>
      </c>
      <c r="C1833" s="1372" t="s">
        <v>246</v>
      </c>
      <c r="D1833" s="1373" t="s">
        <v>1604</v>
      </c>
      <c r="E1833" s="1369"/>
      <c r="G1833" s="1373" t="s">
        <v>339</v>
      </c>
      <c r="H1833" s="1369"/>
      <c r="I1833" s="1053"/>
      <c r="J1833" s="1369"/>
    </row>
    <row r="1834" spans="1:10">
      <c r="A1834" s="1370">
        <v>42464</v>
      </c>
      <c r="B1834" s="1371">
        <v>50</v>
      </c>
      <c r="C1834" s="1372" t="s">
        <v>246</v>
      </c>
      <c r="D1834" s="1373" t="s">
        <v>1843</v>
      </c>
      <c r="E1834" s="1369"/>
      <c r="G1834" s="1373" t="s">
        <v>339</v>
      </c>
      <c r="H1834" s="1369"/>
      <c r="I1834" s="1053"/>
      <c r="J1834" s="1369"/>
    </row>
    <row r="1835" spans="1:10">
      <c r="A1835" s="1370">
        <v>42464</v>
      </c>
      <c r="B1835" s="1371">
        <v>10</v>
      </c>
      <c r="C1835" s="1372" t="s">
        <v>246</v>
      </c>
      <c r="D1835" s="1373" t="s">
        <v>1294</v>
      </c>
      <c r="E1835" s="1369"/>
      <c r="G1835" s="1373">
        <v>0</v>
      </c>
      <c r="H1835" s="1369"/>
      <c r="I1835" s="1053"/>
      <c r="J1835" s="1369"/>
    </row>
    <row r="1836" spans="1:10">
      <c r="A1836" s="1370">
        <v>42464</v>
      </c>
      <c r="B1836" s="1371">
        <v>10</v>
      </c>
      <c r="C1836" s="1372" t="s">
        <v>246</v>
      </c>
      <c r="D1836" s="1373" t="s">
        <v>1705</v>
      </c>
      <c r="E1836" s="1369"/>
      <c r="G1836" s="1373" t="s">
        <v>339</v>
      </c>
      <c r="H1836" s="1369"/>
      <c r="I1836" s="1053"/>
      <c r="J1836" s="1369"/>
    </row>
    <row r="1837" spans="1:10">
      <c r="A1837" s="1370">
        <v>42464</v>
      </c>
      <c r="B1837" s="1371">
        <v>75</v>
      </c>
      <c r="C1837" s="1372" t="s">
        <v>246</v>
      </c>
      <c r="D1837" s="1373" t="s">
        <v>308</v>
      </c>
      <c r="E1837" s="1369"/>
      <c r="G1837" s="1373" t="s">
        <v>339</v>
      </c>
      <c r="H1837" s="1369"/>
      <c r="I1837" s="1053"/>
      <c r="J1837" s="1369"/>
    </row>
    <row r="1838" spans="1:10">
      <c r="A1838" s="1370">
        <v>42464</v>
      </c>
      <c r="B1838" s="1371">
        <v>10</v>
      </c>
      <c r="C1838" s="1372" t="s">
        <v>246</v>
      </c>
      <c r="D1838" s="1373" t="s">
        <v>1369</v>
      </c>
      <c r="E1838" s="1369"/>
      <c r="G1838" s="1373" t="s">
        <v>339</v>
      </c>
      <c r="H1838" s="1369"/>
      <c r="I1838" s="1053"/>
      <c r="J1838" s="1369"/>
    </row>
    <row r="1839" spans="1:10">
      <c r="A1839" s="1370">
        <v>42464</v>
      </c>
      <c r="B1839" s="1371">
        <v>413.1</v>
      </c>
      <c r="C1839" s="1372" t="s">
        <v>246</v>
      </c>
      <c r="D1839" s="1373" t="s">
        <v>1968</v>
      </c>
      <c r="E1839" s="1369"/>
      <c r="G1839" s="1373">
        <v>0</v>
      </c>
      <c r="H1839" s="1369"/>
      <c r="I1839" s="1053"/>
      <c r="J1839" s="1369"/>
    </row>
    <row r="1840" spans="1:10">
      <c r="A1840" s="1370">
        <v>42465</v>
      </c>
      <c r="B1840" s="1371">
        <v>15</v>
      </c>
      <c r="C1840" s="1372" t="s">
        <v>246</v>
      </c>
      <c r="D1840" s="1373" t="s">
        <v>306</v>
      </c>
      <c r="E1840" s="1369"/>
      <c r="G1840" s="1373" t="s">
        <v>339</v>
      </c>
      <c r="H1840" s="1369"/>
      <c r="I1840" s="1053"/>
      <c r="J1840" s="1369"/>
    </row>
    <row r="1841" spans="1:10">
      <c r="A1841" s="1370">
        <v>42465</v>
      </c>
      <c r="B1841" s="1371">
        <v>6</v>
      </c>
      <c r="C1841" s="1372" t="s">
        <v>246</v>
      </c>
      <c r="D1841" s="1373" t="s">
        <v>310</v>
      </c>
      <c r="E1841" s="1369"/>
      <c r="G1841" s="1373" t="s">
        <v>339</v>
      </c>
      <c r="H1841" s="1369"/>
      <c r="I1841" s="1053"/>
      <c r="J1841" s="1369"/>
    </row>
    <row r="1842" spans="1:10">
      <c r="A1842" s="1370">
        <v>42465</v>
      </c>
      <c r="B1842" s="1371">
        <v>130</v>
      </c>
      <c r="C1842" s="1372" t="s">
        <v>246</v>
      </c>
      <c r="D1842" s="1373" t="s">
        <v>967</v>
      </c>
      <c r="E1842" s="1369"/>
      <c r="G1842" s="1373" t="s">
        <v>339</v>
      </c>
      <c r="H1842" s="1369"/>
      <c r="I1842" s="1053"/>
      <c r="J1842" s="1369"/>
    </row>
    <row r="1843" spans="1:10">
      <c r="A1843" s="1370">
        <v>42466</v>
      </c>
      <c r="B1843" s="1371">
        <v>35</v>
      </c>
      <c r="C1843" s="1372" t="s">
        <v>1087</v>
      </c>
      <c r="D1843" s="1373" t="s">
        <v>1920</v>
      </c>
      <c r="E1843" s="1369"/>
      <c r="G1843" s="1373">
        <v>0</v>
      </c>
      <c r="H1843" s="1369"/>
      <c r="I1843" s="1053"/>
      <c r="J1843" s="1369"/>
    </row>
    <row r="1844" spans="1:10">
      <c r="A1844" s="1370">
        <v>42466</v>
      </c>
      <c r="B1844" s="1371">
        <v>10</v>
      </c>
      <c r="C1844" s="1372" t="s">
        <v>1087</v>
      </c>
      <c r="D1844" s="1373" t="s">
        <v>1969</v>
      </c>
      <c r="E1844" s="1369"/>
      <c r="G1844" s="1373">
        <v>0</v>
      </c>
      <c r="H1844" s="1369"/>
      <c r="I1844" s="1053"/>
      <c r="J1844" s="1369"/>
    </row>
    <row r="1845" spans="1:10">
      <c r="A1845" s="1370">
        <v>42466</v>
      </c>
      <c r="B1845" s="1371">
        <v>10</v>
      </c>
      <c r="C1845" s="1372" t="s">
        <v>1087</v>
      </c>
      <c r="D1845" s="1373" t="s">
        <v>1362</v>
      </c>
      <c r="E1845" s="1369"/>
      <c r="G1845" s="1373">
        <v>0</v>
      </c>
      <c r="H1845" s="1369"/>
      <c r="I1845" s="1053"/>
      <c r="J1845" s="1369"/>
    </row>
    <row r="1846" spans="1:10">
      <c r="A1846" s="1370">
        <v>42466</v>
      </c>
      <c r="B1846" s="1371">
        <v>15</v>
      </c>
      <c r="C1846" s="1372" t="s">
        <v>1087</v>
      </c>
      <c r="D1846" s="1373" t="s">
        <v>1398</v>
      </c>
      <c r="E1846" s="1369"/>
      <c r="G1846" s="1373">
        <v>0</v>
      </c>
      <c r="H1846" s="1369"/>
      <c r="I1846" s="1053"/>
      <c r="J1846" s="1369"/>
    </row>
    <row r="1847" spans="1:10">
      <c r="A1847" s="1370">
        <v>42466</v>
      </c>
      <c r="B1847" s="1371">
        <v>150</v>
      </c>
      <c r="C1847" s="1372" t="s">
        <v>1087</v>
      </c>
      <c r="D1847" s="1373" t="s">
        <v>1093</v>
      </c>
      <c r="E1847" s="1369"/>
      <c r="G1847" s="1373">
        <v>0</v>
      </c>
      <c r="H1847" s="1369"/>
      <c r="I1847" s="1053"/>
      <c r="J1847" s="1369"/>
    </row>
    <row r="1848" spans="1:10">
      <c r="A1848" s="1370">
        <v>42466</v>
      </c>
      <c r="B1848" s="1371">
        <v>10</v>
      </c>
      <c r="C1848" s="1372" t="s">
        <v>246</v>
      </c>
      <c r="D1848" s="1373" t="s">
        <v>276</v>
      </c>
      <c r="E1848" s="1369"/>
      <c r="G1848" s="1373">
        <v>0</v>
      </c>
      <c r="H1848" s="1369"/>
      <c r="I1848" s="1053"/>
      <c r="J1848" s="1369"/>
    </row>
    <row r="1849" spans="1:10">
      <c r="A1849" s="1370">
        <v>42466</v>
      </c>
      <c r="B1849" s="1371">
        <v>125</v>
      </c>
      <c r="C1849" s="1372" t="s">
        <v>246</v>
      </c>
      <c r="D1849" s="1373" t="s">
        <v>1606</v>
      </c>
      <c r="E1849" s="1369"/>
      <c r="G1849" s="1373" t="s">
        <v>339</v>
      </c>
      <c r="H1849" s="1369"/>
      <c r="I1849" s="1053"/>
      <c r="J1849" s="1369"/>
    </row>
    <row r="1850" spans="1:10">
      <c r="A1850" s="1370">
        <v>42467</v>
      </c>
      <c r="B1850" s="1371">
        <v>10</v>
      </c>
      <c r="C1850" s="1372" t="s">
        <v>1087</v>
      </c>
      <c r="D1850" s="1373" t="s">
        <v>1398</v>
      </c>
      <c r="E1850" s="1369"/>
      <c r="G1850" s="1373">
        <v>0</v>
      </c>
      <c r="H1850" s="1369"/>
      <c r="I1850" s="1053"/>
      <c r="J1850" s="1369"/>
    </row>
    <row r="1851" spans="1:10">
      <c r="A1851" s="1370">
        <v>42467</v>
      </c>
      <c r="B1851" s="1371">
        <v>9.6</v>
      </c>
      <c r="C1851" s="1372" t="s">
        <v>1087</v>
      </c>
      <c r="D1851" s="1373" t="s">
        <v>1946</v>
      </c>
      <c r="E1851" s="1369"/>
      <c r="G1851" s="1373">
        <v>0</v>
      </c>
      <c r="H1851" s="1369"/>
      <c r="I1851" s="1053"/>
      <c r="J1851" s="1369"/>
    </row>
    <row r="1852" spans="1:10">
      <c r="A1852" s="1370">
        <v>42467</v>
      </c>
      <c r="B1852" s="1371">
        <v>50</v>
      </c>
      <c r="C1852" s="1372" t="s">
        <v>246</v>
      </c>
      <c r="D1852" s="1373" t="s">
        <v>1030</v>
      </c>
      <c r="E1852" s="1369"/>
      <c r="G1852" s="1373">
        <v>0</v>
      </c>
      <c r="H1852" s="1369"/>
      <c r="I1852" s="1053"/>
      <c r="J1852" s="1369"/>
    </row>
    <row r="1853" spans="1:10">
      <c r="A1853" s="1370">
        <v>42467</v>
      </c>
      <c r="B1853" s="1371">
        <v>100</v>
      </c>
      <c r="C1853" s="1372" t="s">
        <v>246</v>
      </c>
      <c r="D1853" s="1373" t="s">
        <v>1797</v>
      </c>
      <c r="E1853" s="1369"/>
      <c r="G1853" s="1373" t="s">
        <v>339</v>
      </c>
      <c r="H1853" s="1369"/>
      <c r="I1853" s="1053"/>
      <c r="J1853" s="1369"/>
    </row>
    <row r="1854" spans="1:10">
      <c r="A1854" s="1370">
        <v>42468</v>
      </c>
      <c r="B1854" s="1371">
        <v>100</v>
      </c>
      <c r="C1854" s="1372" t="s">
        <v>1087</v>
      </c>
      <c r="D1854" s="1373" t="s">
        <v>1398</v>
      </c>
      <c r="E1854" s="1369"/>
      <c r="G1854" s="1373">
        <v>0</v>
      </c>
      <c r="H1854" s="1369"/>
      <c r="I1854" s="1053"/>
      <c r="J1854" s="1369"/>
    </row>
    <row r="1855" spans="1:10">
      <c r="A1855" s="1370">
        <v>42468</v>
      </c>
      <c r="B1855" s="1371">
        <v>2.5</v>
      </c>
      <c r="C1855" s="1372" t="s">
        <v>246</v>
      </c>
      <c r="D1855" s="1373" t="s">
        <v>1572</v>
      </c>
      <c r="E1855" s="1369"/>
      <c r="G1855" s="1373">
        <v>0</v>
      </c>
      <c r="H1855" s="1369"/>
      <c r="I1855" s="1053"/>
      <c r="J1855" s="1369"/>
    </row>
    <row r="1856" spans="1:10">
      <c r="A1856" s="1370">
        <v>42468</v>
      </c>
      <c r="B1856" s="1371">
        <v>10</v>
      </c>
      <c r="C1856" s="1372" t="s">
        <v>246</v>
      </c>
      <c r="D1856" s="1373" t="s">
        <v>1567</v>
      </c>
      <c r="E1856" s="1369"/>
      <c r="G1856" s="1373" t="s">
        <v>339</v>
      </c>
      <c r="H1856" s="1369"/>
      <c r="I1856" s="1053"/>
      <c r="J1856" s="1369"/>
    </row>
    <row r="1857" spans="1:10">
      <c r="A1857" s="1370">
        <v>42471</v>
      </c>
      <c r="B1857" s="1371">
        <v>36.9</v>
      </c>
      <c r="C1857" s="1372" t="s">
        <v>246</v>
      </c>
      <c r="D1857" s="1373" t="s">
        <v>429</v>
      </c>
      <c r="E1857" s="1369"/>
      <c r="G1857" s="1373">
        <v>0</v>
      </c>
      <c r="H1857" s="1369"/>
      <c r="I1857" s="1053"/>
      <c r="J1857" s="1369"/>
    </row>
    <row r="1858" spans="1:10">
      <c r="A1858" s="1370">
        <v>42471</v>
      </c>
      <c r="B1858" s="1371">
        <v>474.53</v>
      </c>
      <c r="C1858" s="1372" t="s">
        <v>246</v>
      </c>
      <c r="D1858" s="1373" t="s">
        <v>429</v>
      </c>
      <c r="E1858" s="1369"/>
      <c r="G1858" s="1373">
        <v>0</v>
      </c>
      <c r="H1858" s="1369"/>
      <c r="I1858" s="1053"/>
      <c r="J1858" s="1369"/>
    </row>
    <row r="1859" spans="1:10">
      <c r="A1859" s="1370">
        <v>42471</v>
      </c>
      <c r="B1859" s="1371">
        <v>12.5</v>
      </c>
      <c r="C1859" s="1372" t="s">
        <v>246</v>
      </c>
      <c r="D1859" s="1373" t="s">
        <v>429</v>
      </c>
      <c r="E1859" s="1369"/>
      <c r="G1859" s="1373">
        <v>0</v>
      </c>
      <c r="H1859" s="1369"/>
      <c r="I1859" s="1053"/>
      <c r="J1859" s="1369"/>
    </row>
    <row r="1860" spans="1:10">
      <c r="A1860" s="1370">
        <v>42471</v>
      </c>
      <c r="B1860" s="1371">
        <v>40</v>
      </c>
      <c r="C1860" s="1372" t="s">
        <v>246</v>
      </c>
      <c r="D1860" s="1373" t="s">
        <v>1282</v>
      </c>
      <c r="E1860" s="1369"/>
      <c r="G1860" s="1373">
        <v>0</v>
      </c>
      <c r="H1860" s="1369"/>
      <c r="I1860" s="1053"/>
      <c r="J1860" s="1369"/>
    </row>
    <row r="1861" spans="1:10">
      <c r="A1861" s="1370">
        <v>42471</v>
      </c>
      <c r="B1861" s="1371">
        <v>140</v>
      </c>
      <c r="C1861" s="1372" t="s">
        <v>246</v>
      </c>
      <c r="D1861" s="1373" t="s">
        <v>920</v>
      </c>
      <c r="E1861" s="1369"/>
      <c r="G1861" s="1373" t="s">
        <v>339</v>
      </c>
      <c r="H1861" s="1369"/>
      <c r="I1861" s="1053"/>
      <c r="J1861" s="1369"/>
    </row>
    <row r="1862" spans="1:10">
      <c r="A1862" s="1370">
        <v>42471</v>
      </c>
      <c r="B1862" s="1371">
        <v>5</v>
      </c>
      <c r="C1862" s="1372" t="s">
        <v>246</v>
      </c>
      <c r="D1862" s="1373" t="s">
        <v>1256</v>
      </c>
      <c r="E1862" s="1369"/>
      <c r="G1862" s="1373" t="s">
        <v>339</v>
      </c>
      <c r="H1862" s="1369"/>
      <c r="I1862" s="1053"/>
      <c r="J1862" s="1369"/>
    </row>
    <row r="1863" spans="1:10">
      <c r="A1863" s="1370">
        <v>42471</v>
      </c>
      <c r="B1863" s="1371">
        <v>10</v>
      </c>
      <c r="C1863" s="1372" t="s">
        <v>246</v>
      </c>
      <c r="D1863" s="1373" t="s">
        <v>1656</v>
      </c>
      <c r="E1863" s="1369"/>
      <c r="G1863" s="1373" t="s">
        <v>339</v>
      </c>
      <c r="H1863" s="1369"/>
      <c r="I1863" s="1053"/>
      <c r="J1863" s="1369"/>
    </row>
    <row r="1864" spans="1:10">
      <c r="A1864" s="1370">
        <v>42471</v>
      </c>
      <c r="B1864" s="1371">
        <v>10</v>
      </c>
      <c r="C1864" s="1372" t="s">
        <v>246</v>
      </c>
      <c r="D1864" s="1373" t="s">
        <v>1779</v>
      </c>
      <c r="E1864" s="1369"/>
      <c r="G1864" s="1373" t="s">
        <v>339</v>
      </c>
      <c r="H1864" s="1369"/>
      <c r="I1864" s="1053"/>
      <c r="J1864" s="1369"/>
    </row>
    <row r="1865" spans="1:10">
      <c r="A1865" s="1370">
        <v>42471</v>
      </c>
      <c r="B1865" s="1371">
        <v>851.8</v>
      </c>
      <c r="C1865" s="1372" t="s">
        <v>246</v>
      </c>
      <c r="D1865" s="1373" t="s">
        <v>1970</v>
      </c>
      <c r="E1865" s="1369"/>
      <c r="G1865" s="1373">
        <v>0</v>
      </c>
      <c r="H1865" s="1369"/>
      <c r="I1865" s="1053"/>
      <c r="J1865" s="1369"/>
    </row>
    <row r="1866" spans="1:10">
      <c r="A1866" s="1370">
        <v>42472</v>
      </c>
      <c r="B1866" s="1371">
        <v>300</v>
      </c>
      <c r="C1866" s="1372" t="s">
        <v>246</v>
      </c>
      <c r="D1866" s="1373" t="s">
        <v>1532</v>
      </c>
      <c r="E1866" s="1369"/>
      <c r="G1866" s="1373">
        <v>0</v>
      </c>
      <c r="H1866" s="1369"/>
      <c r="I1866" s="1053"/>
      <c r="J1866" s="1369"/>
    </row>
    <row r="1867" spans="1:10">
      <c r="A1867" s="1370">
        <v>42473</v>
      </c>
      <c r="B1867" s="1371">
        <v>37.85</v>
      </c>
      <c r="C1867" s="1372" t="s">
        <v>246</v>
      </c>
      <c r="D1867" s="1373" t="s">
        <v>1863</v>
      </c>
      <c r="E1867" s="1369"/>
      <c r="G1867" s="1373">
        <v>0</v>
      </c>
      <c r="H1867" s="1369"/>
      <c r="I1867" s="1053"/>
      <c r="J1867" s="1369"/>
    </row>
    <row r="1868" spans="1:10">
      <c r="A1868" s="1370">
        <v>42474</v>
      </c>
      <c r="B1868" s="1371">
        <v>9.6</v>
      </c>
      <c r="C1868" s="1372" t="s">
        <v>1087</v>
      </c>
      <c r="D1868" s="1373" t="s">
        <v>1398</v>
      </c>
      <c r="E1868" s="1369"/>
      <c r="G1868" s="1373">
        <v>0</v>
      </c>
      <c r="H1868" s="1369"/>
      <c r="I1868" s="1053"/>
      <c r="J1868" s="1369"/>
    </row>
    <row r="1869" spans="1:10">
      <c r="A1869" s="1370">
        <v>42474</v>
      </c>
      <c r="B1869" s="1371">
        <v>10</v>
      </c>
      <c r="C1869" s="1372" t="s">
        <v>1087</v>
      </c>
      <c r="D1869" s="1373" t="s">
        <v>1092</v>
      </c>
      <c r="E1869" s="1369"/>
      <c r="G1869" s="1373">
        <v>0</v>
      </c>
      <c r="H1869" s="1369"/>
      <c r="I1869" s="1053"/>
      <c r="J1869" s="1369"/>
    </row>
    <row r="1870" spans="1:10">
      <c r="A1870" s="1370">
        <v>42474</v>
      </c>
      <c r="B1870" s="1371">
        <v>20</v>
      </c>
      <c r="C1870" s="1372" t="s">
        <v>1087</v>
      </c>
      <c r="D1870" s="1373" t="s">
        <v>1398</v>
      </c>
      <c r="E1870" s="1369"/>
      <c r="G1870" s="1373">
        <v>0</v>
      </c>
      <c r="H1870" s="1369"/>
      <c r="I1870" s="1053"/>
      <c r="J1870" s="1369"/>
    </row>
    <row r="1871" spans="1:10">
      <c r="A1871" s="1370">
        <v>42474</v>
      </c>
      <c r="B1871" s="1371">
        <v>10</v>
      </c>
      <c r="C1871" s="1372" t="s">
        <v>1087</v>
      </c>
      <c r="D1871" s="1373" t="s">
        <v>1398</v>
      </c>
      <c r="E1871" s="1369"/>
      <c r="G1871" s="1373">
        <v>0</v>
      </c>
      <c r="H1871" s="1369"/>
      <c r="I1871" s="1053"/>
      <c r="J1871" s="1369"/>
    </row>
    <row r="1872" spans="1:10">
      <c r="A1872" s="1370">
        <v>42474</v>
      </c>
      <c r="B1872" s="1371">
        <v>10</v>
      </c>
      <c r="C1872" s="1372" t="s">
        <v>246</v>
      </c>
      <c r="D1872" s="1373" t="s">
        <v>1032</v>
      </c>
      <c r="E1872" s="1369"/>
      <c r="G1872" s="1373" t="s">
        <v>339</v>
      </c>
      <c r="H1872" s="1369"/>
      <c r="I1872" s="1053"/>
      <c r="J1872" s="1369"/>
    </row>
    <row r="1873" spans="1:10">
      <c r="A1873" s="1370">
        <v>42474</v>
      </c>
      <c r="B1873" s="1371">
        <v>35</v>
      </c>
      <c r="C1873" s="1372" t="s">
        <v>246</v>
      </c>
      <c r="D1873" s="1373" t="s">
        <v>1622</v>
      </c>
      <c r="E1873" s="1369"/>
      <c r="G1873" s="1373" t="s">
        <v>339</v>
      </c>
      <c r="H1873" s="1369"/>
      <c r="I1873" s="1053"/>
      <c r="J1873" s="1369"/>
    </row>
    <row r="1874" spans="1:10">
      <c r="A1874" s="1370">
        <v>42475</v>
      </c>
      <c r="B1874" s="1371">
        <v>258.24</v>
      </c>
      <c r="C1874" s="1372" t="s">
        <v>1087</v>
      </c>
      <c r="D1874" s="1373" t="s">
        <v>1971</v>
      </c>
      <c r="E1874" s="1369"/>
      <c r="G1874" s="1373">
        <v>0</v>
      </c>
      <c r="H1874" s="1369"/>
      <c r="I1874" s="1053"/>
      <c r="J1874" s="1369"/>
    </row>
    <row r="1875" spans="1:10">
      <c r="A1875" s="1370">
        <v>42475</v>
      </c>
      <c r="B1875" s="1371">
        <v>15</v>
      </c>
      <c r="C1875" s="1372" t="s">
        <v>1087</v>
      </c>
      <c r="D1875" s="1373" t="s">
        <v>1361</v>
      </c>
      <c r="E1875" s="1369"/>
      <c r="G1875" s="1373">
        <v>0</v>
      </c>
      <c r="H1875" s="1369"/>
      <c r="I1875" s="1053"/>
      <c r="J1875" s="1369"/>
    </row>
    <row r="1876" spans="1:10">
      <c r="A1876" s="1370">
        <v>42475</v>
      </c>
      <c r="B1876" s="1371">
        <v>299.38</v>
      </c>
      <c r="C1876" s="1372" t="s">
        <v>246</v>
      </c>
      <c r="D1876" s="1373" t="s">
        <v>1288</v>
      </c>
      <c r="E1876" s="1369"/>
      <c r="G1876" s="1373">
        <v>0</v>
      </c>
      <c r="H1876" s="1369"/>
      <c r="I1876" s="1053"/>
      <c r="J1876" s="1369"/>
    </row>
    <row r="1877" spans="1:10">
      <c r="A1877" s="1370">
        <v>42475</v>
      </c>
      <c r="B1877" s="1371">
        <v>30</v>
      </c>
      <c r="C1877" s="1372" t="s">
        <v>246</v>
      </c>
      <c r="D1877" s="1373" t="s">
        <v>1288</v>
      </c>
      <c r="E1877" s="1369"/>
      <c r="G1877" s="1373">
        <v>0</v>
      </c>
      <c r="H1877" s="1369"/>
      <c r="I1877" s="1053"/>
      <c r="J1877" s="1369"/>
    </row>
    <row r="1878" spans="1:10">
      <c r="A1878" s="1370">
        <v>42475</v>
      </c>
      <c r="B1878" s="1371">
        <v>30</v>
      </c>
      <c r="C1878" s="1372" t="s">
        <v>246</v>
      </c>
      <c r="D1878" s="1373" t="s">
        <v>1204</v>
      </c>
      <c r="E1878" s="1369"/>
      <c r="G1878" s="1373" t="s">
        <v>339</v>
      </c>
      <c r="H1878" s="1369"/>
      <c r="I1878" s="1053"/>
      <c r="J1878" s="1369"/>
    </row>
    <row r="1879" spans="1:10">
      <c r="A1879" s="1370">
        <v>42475</v>
      </c>
      <c r="B1879" s="1371">
        <v>10</v>
      </c>
      <c r="C1879" s="1372" t="s">
        <v>246</v>
      </c>
      <c r="D1879" s="1373" t="s">
        <v>1801</v>
      </c>
      <c r="E1879" s="1369"/>
      <c r="G1879" s="1373" t="s">
        <v>339</v>
      </c>
      <c r="H1879" s="1369"/>
      <c r="I1879" s="1053"/>
      <c r="J1879" s="1369"/>
    </row>
    <row r="1880" spans="1:10">
      <c r="A1880" s="1370">
        <v>42475</v>
      </c>
      <c r="B1880" s="1371">
        <v>5</v>
      </c>
      <c r="C1880" s="1372" t="s">
        <v>246</v>
      </c>
      <c r="D1880" s="1373" t="s">
        <v>968</v>
      </c>
      <c r="E1880" s="1369"/>
      <c r="G1880" s="1373" t="s">
        <v>339</v>
      </c>
      <c r="H1880" s="1369"/>
      <c r="I1880" s="1053"/>
      <c r="J1880" s="1369"/>
    </row>
    <row r="1881" spans="1:10">
      <c r="A1881" s="1370">
        <v>42475</v>
      </c>
      <c r="B1881" s="1371">
        <v>10</v>
      </c>
      <c r="C1881" s="1372" t="s">
        <v>246</v>
      </c>
      <c r="D1881" s="1373" t="s">
        <v>1467</v>
      </c>
      <c r="E1881" s="1369"/>
      <c r="G1881" s="1373" t="s">
        <v>339</v>
      </c>
      <c r="H1881" s="1369"/>
      <c r="I1881" s="1053"/>
      <c r="J1881" s="1369"/>
    </row>
    <row r="1882" spans="1:10">
      <c r="A1882" s="1370">
        <v>42475</v>
      </c>
      <c r="B1882" s="1371">
        <v>40</v>
      </c>
      <c r="C1882" s="1372" t="s">
        <v>246</v>
      </c>
      <c r="D1882" s="1373" t="s">
        <v>1405</v>
      </c>
      <c r="E1882" s="1369"/>
      <c r="G1882" s="1373">
        <v>0</v>
      </c>
      <c r="H1882" s="1369"/>
      <c r="I1882" s="1053"/>
      <c r="J1882" s="1369"/>
    </row>
    <row r="1883" spans="1:10">
      <c r="A1883" s="1370">
        <v>42475</v>
      </c>
      <c r="B1883" s="1371">
        <v>200</v>
      </c>
      <c r="C1883" s="1372" t="s">
        <v>246</v>
      </c>
      <c r="D1883" s="1373" t="s">
        <v>1339</v>
      </c>
      <c r="E1883" s="1369"/>
      <c r="G1883" s="1373">
        <v>0</v>
      </c>
      <c r="H1883" s="1369"/>
      <c r="I1883" s="1053"/>
      <c r="J1883" s="1369"/>
    </row>
    <row r="1884" spans="1:10">
      <c r="A1884" s="1370">
        <v>42475</v>
      </c>
      <c r="B1884" s="1371">
        <v>150</v>
      </c>
      <c r="C1884" s="1372" t="s">
        <v>246</v>
      </c>
      <c r="D1884" s="1373" t="s">
        <v>1719</v>
      </c>
      <c r="E1884" s="1369"/>
      <c r="G1884" s="1373" t="s">
        <v>339</v>
      </c>
      <c r="H1884" s="1369"/>
      <c r="I1884" s="1053"/>
      <c r="J1884" s="1369"/>
    </row>
    <row r="1885" spans="1:10">
      <c r="A1885" s="1370">
        <v>42475</v>
      </c>
      <c r="B1885" s="1371">
        <v>100</v>
      </c>
      <c r="C1885" s="1372" t="s">
        <v>246</v>
      </c>
      <c r="D1885" s="1373" t="s">
        <v>1381</v>
      </c>
      <c r="E1885" s="1369"/>
      <c r="G1885" s="1373" t="s">
        <v>339</v>
      </c>
      <c r="H1885" s="1369"/>
      <c r="I1885" s="1053"/>
      <c r="J1885" s="1369"/>
    </row>
    <row r="1886" spans="1:10">
      <c r="A1886" s="1370">
        <v>42475</v>
      </c>
      <c r="B1886" s="1371">
        <v>10</v>
      </c>
      <c r="C1886" s="1372" t="s">
        <v>246</v>
      </c>
      <c r="D1886" s="1373" t="s">
        <v>1616</v>
      </c>
      <c r="E1886" s="1369"/>
      <c r="G1886" s="1373" t="s">
        <v>339</v>
      </c>
      <c r="H1886" s="1369"/>
      <c r="I1886" s="1053"/>
      <c r="J1886" s="1369"/>
    </row>
    <row r="1887" spans="1:10">
      <c r="A1887" s="1370">
        <v>42475</v>
      </c>
      <c r="B1887" s="1371">
        <v>12.5</v>
      </c>
      <c r="C1887" s="1372" t="s">
        <v>246</v>
      </c>
      <c r="D1887" s="1373" t="s">
        <v>1717</v>
      </c>
      <c r="E1887" s="1369"/>
      <c r="G1887" s="1373" t="s">
        <v>339</v>
      </c>
      <c r="H1887" s="1369"/>
      <c r="I1887" s="1053"/>
      <c r="J1887" s="1369"/>
    </row>
    <row r="1888" spans="1:10">
      <c r="A1888" s="1370">
        <v>42475</v>
      </c>
      <c r="B1888" s="1371">
        <v>100</v>
      </c>
      <c r="C1888" s="1372" t="s">
        <v>246</v>
      </c>
      <c r="D1888" s="1373" t="s">
        <v>450</v>
      </c>
      <c r="E1888" s="1369"/>
      <c r="G1888" s="1373" t="s">
        <v>339</v>
      </c>
      <c r="H1888" s="1369"/>
      <c r="I1888" s="1053"/>
      <c r="J1888" s="1369"/>
    </row>
    <row r="1889" spans="1:10">
      <c r="A1889" s="1370">
        <v>42475</v>
      </c>
      <c r="B1889" s="1371">
        <v>2.5</v>
      </c>
      <c r="C1889" s="1372" t="s">
        <v>246</v>
      </c>
      <c r="D1889" s="1373" t="s">
        <v>1572</v>
      </c>
      <c r="E1889" s="1369"/>
      <c r="G1889" s="1373">
        <v>0</v>
      </c>
      <c r="H1889" s="1369"/>
      <c r="I1889" s="1053"/>
      <c r="J1889" s="1369"/>
    </row>
    <row r="1890" spans="1:10">
      <c r="A1890" s="1370">
        <v>42478</v>
      </c>
      <c r="B1890" s="1371">
        <v>5</v>
      </c>
      <c r="C1890" s="1372" t="s">
        <v>246</v>
      </c>
      <c r="D1890" s="1373" t="s">
        <v>1836</v>
      </c>
      <c r="E1890" s="1369"/>
      <c r="G1890" s="1373" t="s">
        <v>339</v>
      </c>
      <c r="H1890" s="1369"/>
      <c r="I1890" s="1053"/>
      <c r="J1890" s="1369"/>
    </row>
    <row r="1891" spans="1:10">
      <c r="A1891" s="1370">
        <v>42478</v>
      </c>
      <c r="B1891" s="1371">
        <v>10</v>
      </c>
      <c r="C1891" s="1372" t="s">
        <v>246</v>
      </c>
      <c r="D1891" s="1373" t="s">
        <v>1581</v>
      </c>
      <c r="E1891" s="1369"/>
      <c r="G1891" s="1373" t="s">
        <v>339</v>
      </c>
      <c r="H1891" s="1369"/>
      <c r="I1891" s="1053"/>
      <c r="J1891" s="1369"/>
    </row>
    <row r="1892" spans="1:10">
      <c r="A1892" s="1370">
        <v>42478</v>
      </c>
      <c r="B1892" s="1371">
        <v>70</v>
      </c>
      <c r="C1892" s="1372" t="s">
        <v>246</v>
      </c>
      <c r="D1892" s="1373" t="s">
        <v>1044</v>
      </c>
      <c r="E1892" s="1369"/>
      <c r="G1892" s="1373">
        <v>0</v>
      </c>
      <c r="H1892" s="1369"/>
      <c r="I1892" s="1053"/>
      <c r="J1892" s="1369"/>
    </row>
    <row r="1893" spans="1:10">
      <c r="A1893" s="1370">
        <v>42478</v>
      </c>
      <c r="B1893" s="1371">
        <v>50</v>
      </c>
      <c r="C1893" s="1372" t="s">
        <v>246</v>
      </c>
      <c r="D1893" s="1373" t="s">
        <v>1568</v>
      </c>
      <c r="E1893" s="1369"/>
      <c r="G1893" s="1373">
        <v>0</v>
      </c>
      <c r="H1893" s="1369"/>
      <c r="I1893" s="1053"/>
      <c r="J1893" s="1369"/>
    </row>
    <row r="1894" spans="1:10">
      <c r="A1894" s="1370">
        <v>42478</v>
      </c>
      <c r="B1894" s="1371">
        <v>100</v>
      </c>
      <c r="C1894" s="1372" t="s">
        <v>246</v>
      </c>
      <c r="D1894" s="1373" t="s">
        <v>327</v>
      </c>
      <c r="E1894" s="1369"/>
      <c r="G1894" s="1373" t="s">
        <v>339</v>
      </c>
      <c r="H1894" s="1369"/>
      <c r="I1894" s="1053"/>
      <c r="J1894" s="1369"/>
    </row>
    <row r="1895" spans="1:10">
      <c r="A1895" s="1370">
        <v>42478</v>
      </c>
      <c r="B1895" s="1371">
        <v>4099.1099999999997</v>
      </c>
      <c r="C1895" s="1372" t="s">
        <v>246</v>
      </c>
      <c r="D1895" s="1373" t="s">
        <v>1972</v>
      </c>
      <c r="E1895" s="1369"/>
      <c r="G1895" s="1373">
        <v>0</v>
      </c>
      <c r="H1895" s="1369"/>
      <c r="I1895" s="1053"/>
      <c r="J1895" s="1369"/>
    </row>
    <row r="1896" spans="1:10">
      <c r="A1896" s="1370">
        <v>42480</v>
      </c>
      <c r="B1896" s="1371">
        <v>1500</v>
      </c>
      <c r="C1896" s="1372" t="s">
        <v>1087</v>
      </c>
      <c r="D1896" s="1373" t="s">
        <v>1903</v>
      </c>
      <c r="E1896" s="1369"/>
      <c r="G1896" s="1373">
        <v>0</v>
      </c>
      <c r="H1896" s="1369"/>
      <c r="I1896" s="1053"/>
      <c r="J1896" s="1369"/>
    </row>
    <row r="1897" spans="1:10">
      <c r="A1897" s="1370">
        <v>42480</v>
      </c>
      <c r="B1897" s="1371">
        <v>50</v>
      </c>
      <c r="C1897" s="1372" t="s">
        <v>1087</v>
      </c>
      <c r="D1897" s="1373" t="s">
        <v>1920</v>
      </c>
      <c r="E1897" s="1369"/>
      <c r="G1897" s="1373">
        <v>0</v>
      </c>
      <c r="H1897" s="1369"/>
      <c r="I1897" s="1053"/>
      <c r="J1897" s="1369"/>
    </row>
    <row r="1898" spans="1:10">
      <c r="A1898" s="1370">
        <v>42480</v>
      </c>
      <c r="B1898" s="1371">
        <v>150</v>
      </c>
      <c r="C1898" s="1372" t="s">
        <v>246</v>
      </c>
      <c r="D1898" s="1373" t="s">
        <v>784</v>
      </c>
      <c r="E1898" s="1369"/>
      <c r="G1898" s="1373" t="s">
        <v>339</v>
      </c>
      <c r="H1898" s="1369"/>
      <c r="I1898" s="1053"/>
      <c r="J1898" s="1369"/>
    </row>
    <row r="1899" spans="1:10">
      <c r="A1899" s="1370">
        <v>42480</v>
      </c>
      <c r="B1899" s="1371">
        <v>100</v>
      </c>
      <c r="C1899" s="1372" t="s">
        <v>246</v>
      </c>
      <c r="D1899" s="1373" t="s">
        <v>1262</v>
      </c>
      <c r="E1899" s="1369"/>
      <c r="G1899" s="1373" t="s">
        <v>339</v>
      </c>
      <c r="H1899" s="1369"/>
      <c r="I1899" s="1053"/>
      <c r="J1899" s="1369"/>
    </row>
    <row r="1900" spans="1:10">
      <c r="A1900" s="1370">
        <v>42480</v>
      </c>
      <c r="B1900" s="1371">
        <v>20</v>
      </c>
      <c r="C1900" s="1372" t="s">
        <v>246</v>
      </c>
      <c r="D1900" s="1373" t="s">
        <v>1846</v>
      </c>
      <c r="E1900" s="1369"/>
      <c r="G1900" s="1373">
        <v>0</v>
      </c>
      <c r="H1900" s="1369"/>
      <c r="I1900" s="1053"/>
      <c r="J1900" s="1369"/>
    </row>
    <row r="1901" spans="1:10">
      <c r="A1901" s="1370">
        <v>42480</v>
      </c>
      <c r="B1901" s="1371">
        <v>10</v>
      </c>
      <c r="C1901" s="1372" t="s">
        <v>246</v>
      </c>
      <c r="D1901" s="1373" t="s">
        <v>1620</v>
      </c>
      <c r="E1901" s="1369"/>
      <c r="G1901" s="1373" t="s">
        <v>339</v>
      </c>
      <c r="H1901" s="1369"/>
      <c r="I1901" s="1053"/>
      <c r="J1901" s="1369"/>
    </row>
    <row r="1902" spans="1:10">
      <c r="A1902" s="1370">
        <v>42481</v>
      </c>
      <c r="B1902" s="1371">
        <v>28.08</v>
      </c>
      <c r="C1902" s="1372" t="s">
        <v>1087</v>
      </c>
      <c r="D1902" s="1373" t="s">
        <v>1973</v>
      </c>
      <c r="E1902" s="1369"/>
      <c r="G1902" s="1373">
        <v>0</v>
      </c>
      <c r="H1902" s="1369"/>
      <c r="I1902" s="1053"/>
      <c r="J1902" s="1369"/>
    </row>
    <row r="1903" spans="1:10">
      <c r="A1903" s="1370">
        <v>42481</v>
      </c>
      <c r="B1903" s="1371">
        <v>5</v>
      </c>
      <c r="C1903" s="1372" t="s">
        <v>246</v>
      </c>
      <c r="D1903" s="1373" t="s">
        <v>773</v>
      </c>
      <c r="E1903" s="1369"/>
      <c r="G1903" s="1373">
        <v>0</v>
      </c>
      <c r="H1903" s="1369"/>
      <c r="I1903" s="1053"/>
      <c r="J1903" s="1369"/>
    </row>
    <row r="1904" spans="1:10">
      <c r="A1904" s="1370">
        <v>42482</v>
      </c>
      <c r="B1904" s="1371">
        <v>5.25</v>
      </c>
      <c r="C1904" s="1372" t="s">
        <v>246</v>
      </c>
      <c r="D1904" s="1373" t="s">
        <v>1844</v>
      </c>
      <c r="E1904" s="1369"/>
      <c r="G1904" s="1373">
        <v>0</v>
      </c>
      <c r="H1904" s="1369"/>
      <c r="I1904" s="1053"/>
      <c r="J1904" s="1369"/>
    </row>
    <row r="1905" spans="1:10">
      <c r="A1905" s="1370">
        <v>42482</v>
      </c>
      <c r="B1905" s="1371">
        <v>2.5</v>
      </c>
      <c r="C1905" s="1372" t="s">
        <v>246</v>
      </c>
      <c r="D1905" s="1373" t="s">
        <v>1572</v>
      </c>
      <c r="E1905" s="1369"/>
      <c r="G1905" s="1373">
        <v>0</v>
      </c>
      <c r="H1905" s="1369"/>
      <c r="I1905" s="1053"/>
      <c r="J1905" s="1369"/>
    </row>
    <row r="1906" spans="1:10">
      <c r="A1906" s="1370">
        <v>42482</v>
      </c>
      <c r="B1906" s="1371">
        <v>266</v>
      </c>
      <c r="C1906" s="1372" t="s">
        <v>246</v>
      </c>
      <c r="D1906" s="1373" t="s">
        <v>355</v>
      </c>
      <c r="E1906" s="1369"/>
      <c r="G1906" s="1373" t="s">
        <v>339</v>
      </c>
      <c r="H1906" s="1369"/>
      <c r="I1906" s="1053"/>
      <c r="J1906" s="1369"/>
    </row>
    <row r="1907" spans="1:10">
      <c r="A1907" s="1370">
        <v>42482</v>
      </c>
      <c r="B1907" s="1371">
        <v>227</v>
      </c>
      <c r="C1907" s="1372" t="s">
        <v>246</v>
      </c>
      <c r="D1907" s="1373" t="s">
        <v>355</v>
      </c>
      <c r="E1907" s="1369"/>
      <c r="G1907" s="1373" t="s">
        <v>339</v>
      </c>
      <c r="H1907" s="1369"/>
      <c r="I1907" s="1053"/>
      <c r="J1907" s="1369"/>
    </row>
    <row r="1908" spans="1:10">
      <c r="A1908" s="1370">
        <v>42482</v>
      </c>
      <c r="B1908" s="1371">
        <v>25</v>
      </c>
      <c r="C1908" s="1372" t="s">
        <v>246</v>
      </c>
      <c r="D1908" s="1373" t="s">
        <v>1726</v>
      </c>
      <c r="E1908" s="1369"/>
      <c r="G1908" s="1373" t="s">
        <v>339</v>
      </c>
      <c r="H1908" s="1369"/>
      <c r="I1908" s="1053"/>
      <c r="J1908" s="1369"/>
    </row>
    <row r="1909" spans="1:10">
      <c r="A1909" s="1370">
        <v>42485</v>
      </c>
      <c r="B1909" s="1371">
        <v>5</v>
      </c>
      <c r="C1909" s="1372" t="s">
        <v>1087</v>
      </c>
      <c r="D1909" s="1373" t="s">
        <v>1945</v>
      </c>
      <c r="E1909" s="1369"/>
      <c r="G1909" s="1373">
        <v>0</v>
      </c>
      <c r="H1909" s="1369"/>
      <c r="I1909" s="1053"/>
      <c r="J1909" s="1369"/>
    </row>
    <row r="1910" spans="1:10">
      <c r="A1910" s="1370">
        <v>42485</v>
      </c>
      <c r="B1910" s="1371">
        <v>145</v>
      </c>
      <c r="C1910" s="1372" t="s">
        <v>246</v>
      </c>
      <c r="D1910" s="1373" t="s">
        <v>1789</v>
      </c>
      <c r="E1910" s="1369"/>
      <c r="G1910" s="1373">
        <v>0</v>
      </c>
      <c r="H1910" s="1369"/>
      <c r="I1910" s="1053"/>
      <c r="J1910" s="1369"/>
    </row>
    <row r="1911" spans="1:10">
      <c r="A1911" s="1370">
        <v>42485</v>
      </c>
      <c r="B1911" s="1371">
        <v>10</v>
      </c>
      <c r="C1911" s="1372" t="s">
        <v>246</v>
      </c>
      <c r="D1911" s="1373" t="s">
        <v>1630</v>
      </c>
      <c r="E1911" s="1369"/>
      <c r="G1911" s="1373" t="s">
        <v>339</v>
      </c>
      <c r="H1911" s="1369"/>
      <c r="I1911" s="1053"/>
      <c r="J1911" s="1369"/>
    </row>
    <row r="1912" spans="1:10">
      <c r="A1912" s="1370">
        <v>42485</v>
      </c>
      <c r="B1912" s="1371">
        <v>10</v>
      </c>
      <c r="C1912" s="1372" t="s">
        <v>246</v>
      </c>
      <c r="D1912" s="1373" t="s">
        <v>302</v>
      </c>
      <c r="E1912" s="1369"/>
      <c r="G1912" s="1373">
        <v>0</v>
      </c>
      <c r="H1912" s="1369"/>
      <c r="I1912" s="1053"/>
      <c r="J1912" s="1369"/>
    </row>
    <row r="1913" spans="1:10">
      <c r="A1913" s="1370">
        <v>42485</v>
      </c>
      <c r="B1913" s="1371">
        <v>219.05</v>
      </c>
      <c r="C1913" s="1372" t="s">
        <v>246</v>
      </c>
      <c r="D1913" s="1373" t="s">
        <v>1974</v>
      </c>
      <c r="E1913" s="1369"/>
      <c r="G1913" s="1373">
        <v>0</v>
      </c>
      <c r="H1913" s="1369"/>
      <c r="I1913" s="1053"/>
      <c r="J1913" s="1369"/>
    </row>
    <row r="1914" spans="1:10">
      <c r="A1914" s="1370">
        <v>42487</v>
      </c>
      <c r="B1914" s="1371">
        <v>40</v>
      </c>
      <c r="C1914" s="1372" t="s">
        <v>1087</v>
      </c>
      <c r="D1914" s="1373" t="s">
        <v>1757</v>
      </c>
      <c r="E1914" s="1369"/>
      <c r="G1914" s="1373">
        <v>0</v>
      </c>
      <c r="H1914" s="1369"/>
      <c r="I1914" s="1053"/>
      <c r="J1914" s="1369"/>
    </row>
    <row r="1915" spans="1:10">
      <c r="A1915" s="1370">
        <v>42487</v>
      </c>
      <c r="B1915" s="1371">
        <v>4081.91</v>
      </c>
      <c r="C1915" s="1372" t="s">
        <v>246</v>
      </c>
      <c r="D1915" s="1373" t="s">
        <v>269</v>
      </c>
      <c r="E1915" s="1369"/>
      <c r="G1915" s="1373">
        <v>0</v>
      </c>
      <c r="H1915" s="1369"/>
      <c r="I1915" s="1053"/>
      <c r="J1915" s="1369"/>
    </row>
    <row r="1916" spans="1:10">
      <c r="A1916" s="1370">
        <v>42487</v>
      </c>
      <c r="B1916" s="1371">
        <v>50</v>
      </c>
      <c r="C1916" s="1372" t="s">
        <v>246</v>
      </c>
      <c r="D1916" s="1373" t="s">
        <v>1017</v>
      </c>
      <c r="E1916" s="1369"/>
      <c r="G1916" s="1373" t="s">
        <v>339</v>
      </c>
      <c r="H1916" s="1369"/>
      <c r="I1916" s="1053"/>
      <c r="J1916" s="1369"/>
    </row>
    <row r="1917" spans="1:10">
      <c r="A1917" s="1370">
        <v>42487</v>
      </c>
      <c r="B1917" s="1371">
        <v>60</v>
      </c>
      <c r="C1917" s="1372" t="s">
        <v>246</v>
      </c>
      <c r="D1917" s="1373" t="s">
        <v>1309</v>
      </c>
      <c r="E1917" s="1369"/>
      <c r="G1917" s="1373" t="s">
        <v>339</v>
      </c>
      <c r="H1917" s="1369"/>
      <c r="I1917" s="1053"/>
      <c r="J1917" s="1369"/>
    </row>
    <row r="1918" spans="1:10">
      <c r="A1918" s="1370">
        <v>42488</v>
      </c>
      <c r="B1918" s="1371">
        <v>50</v>
      </c>
      <c r="C1918" s="1372" t="s">
        <v>1087</v>
      </c>
      <c r="D1918" s="1373" t="s">
        <v>1926</v>
      </c>
      <c r="E1918" s="1369"/>
      <c r="G1918" s="1373">
        <v>0</v>
      </c>
      <c r="H1918" s="1369"/>
      <c r="I1918" s="1053"/>
      <c r="J1918" s="1369"/>
    </row>
    <row r="1919" spans="1:10">
      <c r="A1919" s="1370">
        <v>42488</v>
      </c>
      <c r="B1919" s="1371">
        <v>30</v>
      </c>
      <c r="C1919" s="1372" t="s">
        <v>246</v>
      </c>
      <c r="D1919" s="1373" t="s">
        <v>1671</v>
      </c>
      <c r="E1919" s="1369"/>
      <c r="G1919" s="1373" t="s">
        <v>339</v>
      </c>
      <c r="H1919" s="1369"/>
      <c r="I1919" s="1053"/>
      <c r="J1919" s="1369"/>
    </row>
    <row r="1920" spans="1:10">
      <c r="A1920" s="1370">
        <v>42488</v>
      </c>
      <c r="B1920" s="1371">
        <v>42</v>
      </c>
      <c r="C1920" s="1372" t="s">
        <v>246</v>
      </c>
      <c r="D1920" s="1373" t="s">
        <v>1352</v>
      </c>
      <c r="E1920" s="1369"/>
      <c r="G1920" s="1373">
        <v>0</v>
      </c>
      <c r="H1920" s="1369"/>
      <c r="I1920" s="1053"/>
      <c r="J1920" s="1369"/>
    </row>
    <row r="1921" spans="1:10">
      <c r="A1921" s="1370">
        <v>42488</v>
      </c>
      <c r="B1921" s="1371">
        <v>5</v>
      </c>
      <c r="C1921" s="1372" t="s">
        <v>246</v>
      </c>
      <c r="D1921" s="1373" t="s">
        <v>1390</v>
      </c>
      <c r="E1921" s="1369"/>
      <c r="G1921" s="1373" t="s">
        <v>339</v>
      </c>
      <c r="H1921" s="1369"/>
      <c r="I1921" s="1053"/>
      <c r="J1921" s="1369"/>
    </row>
    <row r="1922" spans="1:10">
      <c r="A1922" s="1370">
        <v>42488</v>
      </c>
      <c r="B1922" s="1371">
        <v>3</v>
      </c>
      <c r="C1922" s="1372" t="s">
        <v>246</v>
      </c>
      <c r="D1922" s="1373" t="s">
        <v>1004</v>
      </c>
      <c r="E1922" s="1369"/>
      <c r="G1922" s="1373">
        <v>0</v>
      </c>
      <c r="H1922" s="1369"/>
      <c r="I1922" s="1053"/>
      <c r="J1922" s="1369"/>
    </row>
    <row r="1923" spans="1:10">
      <c r="A1923" s="1370">
        <v>42488</v>
      </c>
      <c r="B1923" s="1371">
        <v>3</v>
      </c>
      <c r="C1923" s="1372" t="s">
        <v>246</v>
      </c>
      <c r="D1923" s="1373" t="s">
        <v>1847</v>
      </c>
      <c r="E1923" s="1369"/>
      <c r="G1923" s="1373">
        <v>0</v>
      </c>
      <c r="H1923" s="1369"/>
      <c r="I1923" s="1053"/>
      <c r="J1923" s="1369"/>
    </row>
    <row r="1924" spans="1:10">
      <c r="A1924" s="1370">
        <v>42489</v>
      </c>
      <c r="B1924" s="1371">
        <v>20</v>
      </c>
      <c r="C1924" s="1372" t="s">
        <v>1087</v>
      </c>
      <c r="D1924" s="1373" t="s">
        <v>1647</v>
      </c>
      <c r="E1924" s="1369"/>
      <c r="G1924" s="1373">
        <v>0</v>
      </c>
      <c r="H1924" s="1369"/>
      <c r="I1924" s="1053"/>
      <c r="J1924" s="1369"/>
    </row>
    <row r="1925" spans="1:10">
      <c r="A1925" s="1370">
        <v>42489</v>
      </c>
      <c r="B1925" s="1371">
        <v>996.87</v>
      </c>
      <c r="C1925" s="1372" t="s">
        <v>246</v>
      </c>
      <c r="D1925" s="1373" t="s">
        <v>1288</v>
      </c>
      <c r="E1925" s="1369"/>
      <c r="G1925" s="1373">
        <v>0</v>
      </c>
      <c r="H1925" s="1369"/>
      <c r="I1925" s="1053"/>
      <c r="J1925" s="1369"/>
    </row>
    <row r="1926" spans="1:10">
      <c r="A1926" s="1370">
        <v>42489</v>
      </c>
      <c r="B1926" s="1371">
        <v>54.88</v>
      </c>
      <c r="C1926" s="1372" t="s">
        <v>246</v>
      </c>
      <c r="D1926" s="1373" t="s">
        <v>1288</v>
      </c>
      <c r="E1926" s="1369"/>
      <c r="G1926" s="1373">
        <v>0</v>
      </c>
      <c r="H1926" s="1369"/>
      <c r="I1926" s="1053"/>
      <c r="J1926" s="1369"/>
    </row>
    <row r="1927" spans="1:10">
      <c r="A1927" s="1370">
        <v>42489</v>
      </c>
      <c r="B1927" s="1371">
        <v>1373.63</v>
      </c>
      <c r="C1927" s="1372" t="s">
        <v>246</v>
      </c>
      <c r="D1927" s="1373" t="s">
        <v>1955</v>
      </c>
      <c r="E1927" s="1369"/>
      <c r="G1927" s="1373">
        <v>0</v>
      </c>
      <c r="H1927" s="1369"/>
      <c r="I1927" s="1053"/>
      <c r="J1927" s="1369"/>
    </row>
    <row r="1928" spans="1:10">
      <c r="A1928" s="1370">
        <v>42489</v>
      </c>
      <c r="B1928" s="1371">
        <v>2.5</v>
      </c>
      <c r="C1928" s="1372" t="s">
        <v>246</v>
      </c>
      <c r="D1928" s="1373" t="s">
        <v>1572</v>
      </c>
      <c r="E1928" s="1369"/>
      <c r="G1928" s="1373">
        <v>0</v>
      </c>
      <c r="H1928" s="1369"/>
      <c r="I1928" s="1053"/>
      <c r="J1928" s="1369"/>
    </row>
    <row r="1929" spans="1:10">
      <c r="A1929" s="1370">
        <v>42489</v>
      </c>
      <c r="B1929" s="1371">
        <v>25</v>
      </c>
      <c r="C1929" s="1372" t="s">
        <v>246</v>
      </c>
      <c r="D1929" s="1373" t="s">
        <v>1700</v>
      </c>
      <c r="E1929" s="1369"/>
      <c r="G1929" s="1373" t="s">
        <v>339</v>
      </c>
      <c r="H1929" s="1369"/>
      <c r="I1929" s="1053"/>
      <c r="J1929" s="1369"/>
    </row>
    <row r="1930" spans="1:10">
      <c r="A1930" s="1370">
        <v>42489</v>
      </c>
      <c r="B1930" s="1371">
        <v>100</v>
      </c>
      <c r="C1930" s="1372" t="s">
        <v>246</v>
      </c>
      <c r="D1930" s="1373" t="s">
        <v>1753</v>
      </c>
      <c r="E1930" s="1369"/>
      <c r="G1930" s="1373" t="s">
        <v>339</v>
      </c>
      <c r="H1930" s="1369"/>
      <c r="I1930" s="1053"/>
      <c r="J1930" s="1369"/>
    </row>
    <row r="1931" spans="1:10">
      <c r="A1931" s="1370" t="s">
        <v>244</v>
      </c>
      <c r="B1931" s="1371" t="s">
        <v>244</v>
      </c>
      <c r="C1931" s="1372" t="s">
        <v>244</v>
      </c>
      <c r="D1931" s="1373" t="s">
        <v>244</v>
      </c>
      <c r="E1931" s="1369"/>
      <c r="G1931" s="1373" t="s">
        <v>244</v>
      </c>
      <c r="H1931" s="1369"/>
      <c r="I1931" s="1053"/>
      <c r="J1931" s="1369"/>
    </row>
    <row r="1932" spans="1:10">
      <c r="A1932" s="1059" t="s">
        <v>17</v>
      </c>
      <c r="B1932" s="1374" t="s">
        <v>244</v>
      </c>
      <c r="C1932" s="1368" t="s">
        <v>244</v>
      </c>
      <c r="D1932" s="1369" t="s">
        <v>244</v>
      </c>
      <c r="E1932" s="1369"/>
      <c r="G1932" s="1369" t="s">
        <v>244</v>
      </c>
      <c r="H1932" s="1053" t="s">
        <v>244</v>
      </c>
      <c r="I1932" s="1053" t="s">
        <v>244</v>
      </c>
      <c r="J1932" s="1365"/>
    </row>
    <row r="1933" spans="1:10">
      <c r="A1933" s="1375">
        <v>42244</v>
      </c>
      <c r="B1933" s="1374">
        <v>61408.24</v>
      </c>
      <c r="C1933" s="1368" t="s">
        <v>246</v>
      </c>
      <c r="D1933" s="1368">
        <v>10125195</v>
      </c>
      <c r="E1933" s="1368"/>
      <c r="F1933" s="1369" t="s">
        <v>1891</v>
      </c>
      <c r="H1933" s="1369" t="s">
        <v>1733</v>
      </c>
      <c r="I1933" s="1053"/>
      <c r="J1933" s="1365"/>
    </row>
    <row r="1934" spans="1:10">
      <c r="A1934" s="1375">
        <v>42284</v>
      </c>
      <c r="B1934" s="1374">
        <v>18</v>
      </c>
      <c r="C1934" s="1368" t="s">
        <v>246</v>
      </c>
      <c r="D1934" s="1368">
        <v>5704126</v>
      </c>
      <c r="E1934" s="1368"/>
      <c r="F1934" s="1369" t="s">
        <v>1928</v>
      </c>
      <c r="G1934" s="1042"/>
      <c r="H1934" s="1369" t="s">
        <v>1956</v>
      </c>
      <c r="I1934" s="1053"/>
      <c r="J1934" s="1365"/>
    </row>
    <row r="1935" spans="1:10">
      <c r="A1935" s="1375">
        <v>42338</v>
      </c>
      <c r="B1935" s="1374">
        <v>64056.78</v>
      </c>
      <c r="C1935" s="1368" t="s">
        <v>246</v>
      </c>
      <c r="D1935" s="1368">
        <v>10128396</v>
      </c>
      <c r="E1935" s="1368"/>
      <c r="F1935" s="1369" t="s">
        <v>1929</v>
      </c>
      <c r="G1935" s="1042"/>
      <c r="H1935" s="1369" t="s">
        <v>838</v>
      </c>
      <c r="I1935" s="1053"/>
      <c r="J1935" s="1365"/>
    </row>
    <row r="1936" spans="1:10">
      <c r="A1936" s="1375">
        <v>42426</v>
      </c>
      <c r="B1936" s="1374">
        <v>35775</v>
      </c>
      <c r="C1936" s="1368" t="s">
        <v>246</v>
      </c>
      <c r="D1936" s="1368">
        <v>10130317</v>
      </c>
      <c r="E1936" s="1368"/>
      <c r="F1936" s="1369" t="s">
        <v>1957</v>
      </c>
      <c r="G1936" s="1042"/>
      <c r="H1936" s="1369" t="s">
        <v>1731</v>
      </c>
      <c r="I1936" s="1053"/>
      <c r="J1936" s="1365"/>
    </row>
    <row r="1937" spans="1:11">
      <c r="A1937" s="1375">
        <v>42458</v>
      </c>
      <c r="B1937" s="1374">
        <v>185649</v>
      </c>
      <c r="C1937" s="1368" t="s">
        <v>246</v>
      </c>
      <c r="D1937" s="1368">
        <v>10130924</v>
      </c>
      <c r="E1937" s="1368"/>
      <c r="F1937" s="1369" t="s">
        <v>1958</v>
      </c>
      <c r="G1937" s="1042"/>
      <c r="H1937" s="1369" t="s">
        <v>1730</v>
      </c>
      <c r="I1937" s="1053"/>
      <c r="J1937" s="1365"/>
    </row>
    <row r="1938" spans="1:11">
      <c r="A1938" s="1375">
        <v>42458</v>
      </c>
      <c r="B1938" s="1374">
        <v>78871.320000000007</v>
      </c>
      <c r="C1938" s="1368" t="s">
        <v>246</v>
      </c>
      <c r="D1938" s="1368">
        <v>10131197</v>
      </c>
      <c r="E1938" s="1368"/>
      <c r="F1938" s="1369" t="s">
        <v>1959</v>
      </c>
      <c r="G1938" s="1042"/>
      <c r="H1938" s="1369" t="s">
        <v>1733</v>
      </c>
      <c r="I1938" s="1053"/>
      <c r="J1938" s="1365"/>
    </row>
    <row r="1939" spans="1:11">
      <c r="A1939" s="1375">
        <v>42458</v>
      </c>
      <c r="B1939" s="1374">
        <v>21352.26</v>
      </c>
      <c r="C1939" s="1368" t="s">
        <v>246</v>
      </c>
      <c r="D1939" s="1368">
        <v>10131206</v>
      </c>
      <c r="E1939" s="1368"/>
      <c r="F1939" s="1369" t="s">
        <v>1960</v>
      </c>
      <c r="G1939" s="1042"/>
      <c r="H1939" s="1369" t="s">
        <v>838</v>
      </c>
      <c r="I1939" s="1053"/>
      <c r="J1939" s="1365"/>
    </row>
    <row r="1940" spans="1:11">
      <c r="A1940" s="1375">
        <v>42458</v>
      </c>
      <c r="B1940" s="1374">
        <v>11925</v>
      </c>
      <c r="C1940" s="1368" t="s">
        <v>246</v>
      </c>
      <c r="D1940" s="1368">
        <v>10131207</v>
      </c>
      <c r="E1940" s="1368"/>
      <c r="F1940" s="1369" t="s">
        <v>1961</v>
      </c>
      <c r="G1940" s="1042"/>
      <c r="H1940" s="1369" t="s">
        <v>1731</v>
      </c>
      <c r="I1940" s="1053"/>
      <c r="J1940" s="1365"/>
    </row>
    <row r="1941" spans="1:11">
      <c r="A1941" s="1375" t="s">
        <v>244</v>
      </c>
      <c r="B1941" s="1374" t="s">
        <v>244</v>
      </c>
      <c r="C1941" s="1368" t="s">
        <v>244</v>
      </c>
      <c r="D1941" s="1368" t="s">
        <v>244</v>
      </c>
      <c r="E1941" s="1368"/>
      <c r="F1941" s="1369" t="s">
        <v>244</v>
      </c>
      <c r="G1941" s="1042"/>
      <c r="H1941" s="1369" t="s">
        <v>244</v>
      </c>
      <c r="I1941" s="1053"/>
      <c r="J1941" s="1365"/>
    </row>
    <row r="1942" spans="1:11">
      <c r="A1942" s="1375" t="s">
        <v>244</v>
      </c>
      <c r="B1942" s="1374" t="s">
        <v>244</v>
      </c>
      <c r="C1942" s="1368" t="s">
        <v>244</v>
      </c>
      <c r="D1942" s="1368"/>
      <c r="E1942" s="1368"/>
      <c r="F1942" s="1368" t="s">
        <v>244</v>
      </c>
      <c r="G1942" s="1369" t="s">
        <v>244</v>
      </c>
      <c r="H1942" s="1042"/>
      <c r="I1942" s="1040"/>
      <c r="J1942" s="979"/>
      <c r="K1942" s="1062"/>
    </row>
    <row r="1943" spans="1:11">
      <c r="A1943" s="1332" t="s">
        <v>1930</v>
      </c>
      <c r="B1943" s="1333" t="s">
        <v>22</v>
      </c>
      <c r="C1943" s="1332" t="s">
        <v>1931</v>
      </c>
      <c r="D1943" s="1332"/>
      <c r="E1943" s="1332"/>
      <c r="F1943" s="1063"/>
      <c r="G1943" s="979"/>
      <c r="H1943" s="979"/>
      <c r="I1943" s="979"/>
      <c r="J1943" s="979"/>
      <c r="K1943" s="1062"/>
    </row>
    <row r="1944" spans="1:11">
      <c r="A1944" s="1376" t="s">
        <v>238</v>
      </c>
      <c r="B1944" s="1374">
        <v>0.3</v>
      </c>
      <c r="C1944" s="1374">
        <v>0</v>
      </c>
      <c r="D1944" s="1374"/>
      <c r="E1944" s="1374"/>
      <c r="F1944" s="1368" t="s">
        <v>1932</v>
      </c>
      <c r="G1944" s="979"/>
      <c r="H1944" s="979"/>
      <c r="I1944" s="979"/>
      <c r="J1944" s="979"/>
      <c r="K1944" s="1062"/>
    </row>
    <row r="1945" spans="1:11">
      <c r="A1945" s="1376" t="s">
        <v>244</v>
      </c>
      <c r="B1945" s="1374" t="s">
        <v>244</v>
      </c>
      <c r="C1945" s="1374" t="s">
        <v>244</v>
      </c>
      <c r="D1945" s="1374"/>
      <c r="E1945" s="1374"/>
      <c r="F1945" s="1368" t="s">
        <v>244</v>
      </c>
      <c r="G1945" s="979"/>
      <c r="H1945" s="979"/>
      <c r="I1945" s="979"/>
      <c r="J1945" s="979"/>
      <c r="K1945" s="1062"/>
    </row>
  </sheetData>
  <pageMargins left="0.70866141732283505" right="0.70866141732283505" top="0.74803149606299202" bottom="0.74803149606299202" header="0.31496062992126" footer="0.31496062992126"/>
  <pageSetup paperSize="9" scale="10" orientation="portrait" cellComments="atEnd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B050"/>
  </sheetPr>
  <dimension ref="A1:K1748"/>
  <sheetViews>
    <sheetView zoomScale="85" zoomScaleNormal="85" zoomScalePageLayoutView="85" workbookViewId="0">
      <selection activeCell="A32" sqref="A32"/>
    </sheetView>
  </sheetViews>
  <sheetFormatPr defaultColWidth="8.85546875" defaultRowHeight="15"/>
  <cols>
    <col min="1" max="1" width="28.42578125" style="1336" customWidth="1"/>
    <col min="2" max="2" width="17.28515625" style="1336" bestFit="1" customWidth="1"/>
    <col min="3" max="5" width="12.42578125" style="1336" customWidth="1"/>
    <col min="6" max="6" width="14.42578125" style="1336" customWidth="1"/>
    <col min="7" max="7" width="17.7109375" style="1336" customWidth="1"/>
    <col min="8" max="8" width="13.140625" style="1336" customWidth="1"/>
    <col min="9" max="9" width="11.28515625" style="1336" customWidth="1"/>
    <col min="10" max="10" width="17.140625" style="1336" customWidth="1"/>
    <col min="11" max="11" width="13.85546875" style="1336" customWidth="1"/>
  </cols>
  <sheetData>
    <row r="1" spans="1:11">
      <c r="A1" s="1335"/>
      <c r="B1" s="974"/>
      <c r="I1" s="1337" t="s">
        <v>1</v>
      </c>
      <c r="J1" s="977" t="s">
        <v>1892</v>
      </c>
      <c r="K1" s="978"/>
    </row>
    <row r="2" spans="1:11">
      <c r="A2" s="1335"/>
      <c r="B2" s="1335"/>
    </row>
    <row r="3" spans="1:11">
      <c r="A3" s="1335"/>
    </row>
    <row r="4" spans="1:11">
      <c r="A4" s="979" t="s">
        <v>2</v>
      </c>
      <c r="H4" s="980"/>
      <c r="I4" s="980"/>
      <c r="J4" s="980"/>
    </row>
    <row r="5" spans="1:11">
      <c r="A5" s="980"/>
      <c r="B5" s="980"/>
      <c r="D5" s="1338"/>
      <c r="E5" s="1338"/>
      <c r="F5" s="1338"/>
      <c r="G5" s="1338"/>
      <c r="H5" s="982" t="s">
        <v>411</v>
      </c>
      <c r="I5" s="980"/>
      <c r="J5" s="980"/>
    </row>
    <row r="6" spans="1:11">
      <c r="A6" s="830"/>
      <c r="B6" s="980"/>
      <c r="C6" s="980"/>
      <c r="D6" s="980"/>
      <c r="E6" s="980"/>
      <c r="F6" s="1338"/>
      <c r="G6" s="1338"/>
      <c r="H6" s="980" t="s">
        <v>239</v>
      </c>
      <c r="I6" s="980" t="s">
        <v>31</v>
      </c>
      <c r="J6" s="980"/>
    </row>
    <row r="7" spans="1:11">
      <c r="A7" s="984" t="s">
        <v>238</v>
      </c>
      <c r="B7" s="980"/>
      <c r="C7" s="980"/>
      <c r="D7" s="980"/>
      <c r="E7" s="980"/>
      <c r="F7" s="1338"/>
      <c r="G7" s="1338"/>
      <c r="H7" s="1338"/>
      <c r="I7" s="1338"/>
      <c r="J7" s="980"/>
    </row>
    <row r="8" spans="1:11">
      <c r="A8" s="985" t="s">
        <v>1934</v>
      </c>
      <c r="B8" s="980"/>
      <c r="C8" s="980"/>
      <c r="D8" s="980"/>
      <c r="E8" s="980"/>
      <c r="F8" s="983"/>
      <c r="G8" s="1338"/>
      <c r="H8" s="1338"/>
      <c r="I8" s="1338"/>
      <c r="J8" s="1338"/>
    </row>
    <row r="9" spans="1:11">
      <c r="A9" s="980" t="s">
        <v>4</v>
      </c>
      <c r="B9" s="983"/>
      <c r="C9" s="983"/>
      <c r="D9" s="983"/>
      <c r="E9" s="983"/>
      <c r="F9" s="983"/>
      <c r="G9" s="1338"/>
      <c r="H9" s="1338"/>
      <c r="I9" s="1338"/>
      <c r="J9" s="1338"/>
    </row>
    <row r="10" spans="1:11">
      <c r="A10" s="980"/>
      <c r="B10" s="983"/>
      <c r="C10" s="983"/>
      <c r="D10" s="983"/>
      <c r="E10" s="983"/>
      <c r="F10" s="983"/>
      <c r="G10" s="1338"/>
      <c r="H10" s="1338"/>
      <c r="I10" s="1338"/>
      <c r="J10" s="1338"/>
    </row>
    <row r="11" spans="1:11">
      <c r="A11" s="1338"/>
      <c r="B11" s="1338"/>
      <c r="C11" s="1338"/>
      <c r="D11" s="1338"/>
      <c r="E11" s="1338"/>
      <c r="F11" s="1338"/>
      <c r="G11" s="1338"/>
      <c r="H11" s="1338"/>
      <c r="I11" s="1338"/>
      <c r="J11" s="1338"/>
    </row>
    <row r="12" spans="1:11">
      <c r="A12" s="983" t="s">
        <v>5</v>
      </c>
      <c r="B12" s="986"/>
      <c r="C12" s="986"/>
      <c r="D12" s="986"/>
      <c r="E12" s="986"/>
      <c r="F12" s="986"/>
      <c r="G12" s="1338"/>
      <c r="H12" s="1338"/>
      <c r="I12" s="1338"/>
      <c r="J12" s="1338"/>
    </row>
    <row r="13" spans="1:11" ht="15.75" thickBot="1">
      <c r="A13" s="1338"/>
      <c r="B13" s="1338"/>
      <c r="C13" s="1339"/>
      <c r="D13" s="1339"/>
      <c r="E13" s="1339"/>
      <c r="F13" s="1339"/>
      <c r="G13" s="1338"/>
      <c r="H13" s="1338"/>
      <c r="I13" s="1338"/>
      <c r="J13" s="1339"/>
    </row>
    <row r="14" spans="1:11">
      <c r="A14" s="988"/>
      <c r="B14" s="988"/>
      <c r="C14" s="988"/>
      <c r="D14" s="988"/>
      <c r="E14" s="988"/>
      <c r="F14" s="989"/>
      <c r="G14" s="989"/>
      <c r="H14" s="990" t="s">
        <v>6</v>
      </c>
      <c r="I14" s="989"/>
      <c r="J14" s="991"/>
    </row>
    <row r="15" spans="1:11">
      <c r="A15" s="992"/>
      <c r="B15" s="992"/>
      <c r="C15" s="993"/>
      <c r="D15" s="993"/>
      <c r="E15" s="993"/>
      <c r="F15" s="993"/>
      <c r="G15" s="993"/>
      <c r="H15" s="994" t="s">
        <v>7</v>
      </c>
      <c r="I15" s="993"/>
      <c r="J15" s="991" t="s">
        <v>8</v>
      </c>
    </row>
    <row r="16" spans="1:11">
      <c r="A16" s="995"/>
      <c r="B16" s="994" t="s">
        <v>1102</v>
      </c>
      <c r="C16" s="994" t="s">
        <v>10</v>
      </c>
      <c r="D16" s="994" t="s">
        <v>101</v>
      </c>
      <c r="E16" s="994"/>
      <c r="F16" s="994"/>
      <c r="G16" s="994" t="s">
        <v>11</v>
      </c>
      <c r="H16" s="994" t="s">
        <v>12</v>
      </c>
      <c r="I16" s="994" t="s">
        <v>7</v>
      </c>
      <c r="J16" s="991" t="s">
        <v>13</v>
      </c>
    </row>
    <row r="17" spans="1:11" ht="15.75" thickBot="1">
      <c r="A17" s="996" t="s">
        <v>1211</v>
      </c>
      <c r="B17" s="996" t="s">
        <v>13</v>
      </c>
      <c r="C17" s="996" t="s">
        <v>16</v>
      </c>
      <c r="D17" s="996" t="s">
        <v>16</v>
      </c>
      <c r="E17" s="996" t="s">
        <v>1329</v>
      </c>
      <c r="F17" s="996" t="s">
        <v>17</v>
      </c>
      <c r="G17" s="996" t="s">
        <v>13</v>
      </c>
      <c r="H17" s="996" t="s">
        <v>18</v>
      </c>
      <c r="I17" s="996" t="s">
        <v>19</v>
      </c>
      <c r="J17" s="997" t="s">
        <v>1081</v>
      </c>
    </row>
    <row r="18" spans="1:11" ht="15.75" thickTop="1">
      <c r="A18" s="998">
        <v>42217</v>
      </c>
      <c r="B18" s="999">
        <v>1936756.987765694</v>
      </c>
      <c r="C18" s="1000">
        <v>25766.04</v>
      </c>
      <c r="D18" s="1000">
        <v>3872.31</v>
      </c>
      <c r="E18" s="1000">
        <v>0</v>
      </c>
      <c r="F18" s="1000">
        <v>61408.24</v>
      </c>
      <c r="G18" s="1001">
        <v>1904987.0977656941</v>
      </c>
      <c r="H18" s="1002">
        <v>8.7025534944713337E-2</v>
      </c>
      <c r="I18" s="1001">
        <v>140.45609409851761</v>
      </c>
      <c r="J18" s="999">
        <v>1905127.5538597926</v>
      </c>
    </row>
    <row r="19" spans="1:11">
      <c r="A19" s="998">
        <v>42248</v>
      </c>
      <c r="B19" s="999">
        <v>1905127.5538597926</v>
      </c>
      <c r="C19" s="1000">
        <v>32701.519999999997</v>
      </c>
      <c r="D19" s="1000">
        <v>0</v>
      </c>
      <c r="E19" s="1000">
        <v>0</v>
      </c>
      <c r="F19" s="1000">
        <v>0</v>
      </c>
      <c r="G19" s="1001">
        <v>1937829.0738597927</v>
      </c>
      <c r="H19" s="1002">
        <v>0.10633041653697987</v>
      </c>
      <c r="I19" s="1001">
        <v>168.81083863165776</v>
      </c>
      <c r="J19" s="999">
        <v>1937997.8846984243</v>
      </c>
    </row>
    <row r="20" spans="1:11">
      <c r="A20" s="998">
        <v>42278</v>
      </c>
      <c r="B20" s="999">
        <v>1937997.8846984243</v>
      </c>
      <c r="C20" s="1000">
        <v>166198.47</v>
      </c>
      <c r="D20" s="1000">
        <v>2757.03</v>
      </c>
      <c r="E20" s="1000">
        <v>0</v>
      </c>
      <c r="F20" s="1000">
        <v>18</v>
      </c>
      <c r="G20" s="1001">
        <v>2106935.384698424</v>
      </c>
      <c r="H20" s="1002">
        <v>9.7662151460888927E-2</v>
      </c>
      <c r="I20" s="1001">
        <v>157.72420245524987</v>
      </c>
      <c r="J20" s="999">
        <v>2107093.108900879</v>
      </c>
      <c r="K20" s="1340"/>
    </row>
    <row r="21" spans="1:11">
      <c r="A21" s="998">
        <v>42309</v>
      </c>
      <c r="B21" s="999">
        <v>2107093.108900879</v>
      </c>
      <c r="C21" s="1000">
        <v>38496.78</v>
      </c>
      <c r="D21" s="1000">
        <v>0</v>
      </c>
      <c r="E21" s="1000">
        <v>0</v>
      </c>
      <c r="F21" s="1000">
        <v>64056.78</v>
      </c>
      <c r="G21" s="1001">
        <v>2081533.1089008788</v>
      </c>
      <c r="H21" s="1002">
        <v>0.12047564123111547</v>
      </c>
      <c r="I21" s="1001">
        <v>211.54449452374834</v>
      </c>
      <c r="J21" s="999">
        <v>2081744.6533954025</v>
      </c>
    </row>
    <row r="22" spans="1:11">
      <c r="A22" s="998">
        <v>42339</v>
      </c>
      <c r="B22" s="999">
        <v>2081744.6533954025</v>
      </c>
      <c r="C22" s="1000">
        <v>256247.33999999997</v>
      </c>
      <c r="D22" s="1000">
        <v>2778.53</v>
      </c>
      <c r="E22" s="1000">
        <v>0</v>
      </c>
      <c r="F22" s="1000">
        <v>0</v>
      </c>
      <c r="G22" s="1001">
        <v>2340770.5233954024</v>
      </c>
      <c r="H22" s="1002">
        <v>0.12426330899609482</v>
      </c>
      <c r="I22" s="1001">
        <v>215.57039926320101</v>
      </c>
      <c r="J22" s="999">
        <v>2340986.0937946658</v>
      </c>
    </row>
    <row r="23" spans="1:11">
      <c r="A23" s="998">
        <v>42370</v>
      </c>
      <c r="B23" s="999">
        <v>2340986.0937946658</v>
      </c>
      <c r="C23" s="1000">
        <v>51778.74</v>
      </c>
      <c r="D23" s="1000">
        <v>0</v>
      </c>
      <c r="E23" s="1000">
        <v>0</v>
      </c>
      <c r="F23" s="1000">
        <v>0</v>
      </c>
      <c r="G23" s="1001">
        <v>2392764.833794666</v>
      </c>
      <c r="H23" s="1002">
        <v>0.10287280732913703</v>
      </c>
      <c r="I23" s="1001">
        <v>200.68650948927313</v>
      </c>
      <c r="J23" s="999">
        <v>2392965.5203041551</v>
      </c>
    </row>
    <row r="24" spans="1:11">
      <c r="A24" s="998">
        <v>42036</v>
      </c>
      <c r="B24" s="999">
        <v>2392965.5203041551</v>
      </c>
      <c r="C24" s="1000">
        <v>48712.880000000005</v>
      </c>
      <c r="D24" s="1000">
        <v>0</v>
      </c>
      <c r="E24" s="1000">
        <v>0</v>
      </c>
      <c r="F24" s="1000">
        <v>35775</v>
      </c>
      <c r="G24" s="1001">
        <v>2405903.400304155</v>
      </c>
      <c r="H24" s="1002">
        <v>0.10117072184756183</v>
      </c>
      <c r="I24" s="1001">
        <v>201.74837420458144</v>
      </c>
      <c r="J24" s="999">
        <v>2406105.1486783596</v>
      </c>
    </row>
    <row r="25" spans="1:11">
      <c r="A25" s="998">
        <v>42430</v>
      </c>
      <c r="B25" s="999">
        <v>2406105.1486783596</v>
      </c>
      <c r="C25" s="1000">
        <v>22601.57</v>
      </c>
      <c r="D25" s="1000">
        <v>2749.13</v>
      </c>
      <c r="E25" s="1000">
        <v>0</v>
      </c>
      <c r="F25" s="1000">
        <v>297797.58</v>
      </c>
      <c r="G25" s="1001">
        <v>2133658.2686783592</v>
      </c>
      <c r="H25" s="1002">
        <v>0.11953521338268783</v>
      </c>
      <c r="I25" s="1001">
        <v>239.67857697370962</v>
      </c>
      <c r="J25" s="999">
        <v>2133897.947255333</v>
      </c>
    </row>
    <row r="26" spans="1:11">
      <c r="A26" s="998">
        <v>42461</v>
      </c>
      <c r="B26" s="999"/>
      <c r="C26" s="1000"/>
      <c r="D26" s="1000"/>
      <c r="E26" s="1000"/>
      <c r="F26" s="1000"/>
      <c r="G26" s="1001"/>
      <c r="H26" s="1002"/>
      <c r="I26" s="1001"/>
      <c r="J26" s="999"/>
    </row>
    <row r="27" spans="1:11">
      <c r="A27" s="998">
        <v>42491</v>
      </c>
      <c r="B27" s="999"/>
      <c r="C27" s="1000"/>
      <c r="D27" s="1000"/>
      <c r="E27" s="1000"/>
      <c r="F27" s="1000"/>
      <c r="G27" s="1001"/>
      <c r="H27" s="1002"/>
      <c r="I27" s="1001"/>
      <c r="J27" s="999"/>
    </row>
    <row r="28" spans="1:11">
      <c r="A28" s="998">
        <v>42522</v>
      </c>
      <c r="B28" s="999"/>
      <c r="C28" s="1000"/>
      <c r="D28" s="1000"/>
      <c r="E28" s="1000"/>
      <c r="F28" s="1000"/>
      <c r="G28" s="1001"/>
      <c r="H28" s="1002"/>
      <c r="I28" s="1001"/>
      <c r="J28" s="999"/>
    </row>
    <row r="29" spans="1:11" ht="15.75" thickBot="1">
      <c r="A29" s="998">
        <v>42552</v>
      </c>
      <c r="B29" s="999"/>
      <c r="C29" s="1000"/>
      <c r="D29" s="1000"/>
      <c r="E29" s="1000"/>
      <c r="F29" s="1000"/>
      <c r="G29" s="1001"/>
      <c r="H29" s="1002"/>
      <c r="I29" s="1001"/>
      <c r="J29" s="999"/>
    </row>
    <row r="30" spans="1:11" ht="15.75" thickBot="1">
      <c r="A30" s="1004"/>
      <c r="B30" s="1005"/>
      <c r="C30" s="1005"/>
      <c r="D30" s="1005"/>
      <c r="E30" s="1005"/>
      <c r="F30" s="1005"/>
      <c r="G30" s="1005"/>
      <c r="H30" s="1005"/>
      <c r="I30" s="1005"/>
      <c r="J30" s="1006"/>
    </row>
    <row r="31" spans="1:11">
      <c r="A31" s="1007"/>
      <c r="B31" s="1008"/>
      <c r="C31" s="1008"/>
      <c r="D31" s="1008"/>
      <c r="E31" s="1008"/>
      <c r="F31" s="1008"/>
      <c r="G31" s="1008"/>
      <c r="H31" s="1008"/>
      <c r="I31" s="1012"/>
      <c r="J31" s="1341"/>
    </row>
    <row r="32" spans="1:11">
      <c r="A32" s="1011"/>
      <c r="B32" s="1012"/>
      <c r="C32" s="1012"/>
      <c r="D32" s="1012"/>
      <c r="E32" s="1012"/>
      <c r="F32" s="1012"/>
      <c r="G32" s="1012"/>
      <c r="H32" s="1012"/>
      <c r="I32" s="1342" t="s">
        <v>19</v>
      </c>
      <c r="J32" s="1343" t="s">
        <v>13</v>
      </c>
    </row>
    <row r="33" spans="1:11">
      <c r="A33" s="1015" t="s">
        <v>1935</v>
      </c>
      <c r="B33" s="1008"/>
      <c r="C33" s="1012"/>
      <c r="D33" s="1012"/>
      <c r="E33" s="1012"/>
      <c r="F33" s="1012"/>
      <c r="G33" s="1012"/>
      <c r="H33" s="1016"/>
      <c r="I33" s="1344">
        <v>1536.219489639939</v>
      </c>
      <c r="J33" s="1345">
        <v>2136567.7072553327</v>
      </c>
    </row>
    <row r="34" spans="1:11">
      <c r="A34" s="1015"/>
      <c r="B34" s="1008"/>
      <c r="C34" s="1012"/>
      <c r="D34" s="1012"/>
      <c r="E34" s="1012"/>
      <c r="F34" s="1012"/>
      <c r="G34" s="1012"/>
      <c r="H34" s="1016"/>
      <c r="I34" s="1012"/>
      <c r="J34" s="1341"/>
    </row>
    <row r="35" spans="1:11">
      <c r="A35" s="1019"/>
      <c r="B35" s="1008"/>
      <c r="C35" s="1012"/>
      <c r="D35" s="1012"/>
      <c r="E35" s="1012"/>
      <c r="F35" s="1012"/>
      <c r="G35" s="1012"/>
      <c r="H35" s="1016"/>
      <c r="I35" s="1012"/>
      <c r="J35" s="1341"/>
    </row>
    <row r="36" spans="1:11" ht="15.75" thickBot="1">
      <c r="A36" s="1020"/>
      <c r="B36" s="1021"/>
      <c r="C36" s="1021"/>
      <c r="D36" s="1021"/>
      <c r="E36" s="1021"/>
      <c r="F36" s="1021"/>
      <c r="G36" s="1021"/>
      <c r="H36" s="1022"/>
      <c r="I36" s="1021"/>
      <c r="J36" s="1346"/>
    </row>
    <row r="37" spans="1:11">
      <c r="B37" s="1025"/>
      <c r="C37" s="1025"/>
      <c r="D37" s="1025"/>
      <c r="E37" s="1025"/>
      <c r="F37" s="1025"/>
      <c r="G37" s="1025"/>
      <c r="H37" s="1025"/>
      <c r="I37" s="1026"/>
      <c r="J37" s="1026"/>
    </row>
    <row r="38" spans="1:11">
      <c r="A38" s="1027" t="s">
        <v>218</v>
      </c>
      <c r="B38" s="1025"/>
      <c r="C38" s="1025"/>
      <c r="D38" s="1025"/>
      <c r="E38" s="1025"/>
      <c r="F38" s="1025"/>
      <c r="G38" s="1025"/>
      <c r="H38" s="1025"/>
      <c r="I38" s="1026"/>
      <c r="J38" s="1026"/>
    </row>
    <row r="39" spans="1:11" ht="15.75" thickBot="1">
      <c r="A39" s="1028" t="s">
        <v>712</v>
      </c>
      <c r="B39" s="1029"/>
      <c r="C39" s="1030"/>
      <c r="D39" s="1030"/>
      <c r="E39" s="1030"/>
      <c r="F39" s="1031"/>
      <c r="G39" s="1032"/>
      <c r="H39" s="1033"/>
      <c r="I39" s="1034"/>
      <c r="J39" s="1035">
        <v>1487534.7199999997</v>
      </c>
      <c r="K39" s="1347"/>
    </row>
    <row r="40" spans="1:11" ht="15.75" thickBot="1">
      <c r="A40" s="1037" t="s">
        <v>1936</v>
      </c>
      <c r="B40" s="1038"/>
      <c r="C40" s="1039"/>
      <c r="D40" s="1039"/>
      <c r="E40" s="1039"/>
      <c r="F40" s="1040"/>
      <c r="G40" s="1041"/>
      <c r="H40" s="1042"/>
      <c r="I40" s="1040"/>
      <c r="J40" s="1206">
        <v>649032.98725533299</v>
      </c>
      <c r="K40" s="1347"/>
    </row>
    <row r="41" spans="1:11" ht="15.75" thickTop="1">
      <c r="A41" s="1043"/>
      <c r="B41" s="1038"/>
      <c r="C41" s="1039"/>
      <c r="D41" s="1039"/>
      <c r="E41" s="1039"/>
      <c r="F41" s="1040"/>
      <c r="G41" s="1041"/>
      <c r="H41" s="1042"/>
      <c r="I41" s="1040"/>
      <c r="J41" s="1228"/>
      <c r="K41" s="1347"/>
    </row>
    <row r="42" spans="1:11">
      <c r="A42" s="1043"/>
      <c r="B42" s="1038"/>
      <c r="C42" s="1039"/>
      <c r="D42" s="1039"/>
      <c r="E42" s="1039"/>
      <c r="F42" s="1040"/>
      <c r="G42" s="1041"/>
      <c r="H42" s="1042"/>
      <c r="I42" s="1040"/>
      <c r="J42" s="1044"/>
      <c r="K42" s="1347"/>
    </row>
    <row r="43" spans="1:11">
      <c r="A43" s="1045" t="s">
        <v>742</v>
      </c>
      <c r="B43" s="1038"/>
      <c r="C43" s="1039"/>
      <c r="D43" s="1039"/>
      <c r="E43" s="1039"/>
      <c r="F43" s="1040"/>
      <c r="G43" s="1041"/>
      <c r="H43" s="1042"/>
      <c r="I43" s="1040"/>
      <c r="J43" s="1044"/>
      <c r="K43" s="1347"/>
    </row>
    <row r="44" spans="1:11">
      <c r="A44" s="1348"/>
      <c r="B44" s="1349"/>
      <c r="C44" s="1350"/>
      <c r="D44" s="1350"/>
      <c r="E44" s="1350"/>
      <c r="F44" s="1351"/>
      <c r="H44" s="1351"/>
      <c r="I44" s="1351"/>
      <c r="J44" s="1053"/>
      <c r="K44" s="1351" t="s">
        <v>244</v>
      </c>
    </row>
    <row r="45" spans="1:11">
      <c r="A45" s="1352">
        <v>42228</v>
      </c>
      <c r="B45" s="1353">
        <v>3872.31</v>
      </c>
      <c r="C45" s="1354" t="s">
        <v>246</v>
      </c>
      <c r="D45" s="1355" t="s">
        <v>1852</v>
      </c>
      <c r="E45" s="1355"/>
      <c r="H45" s="1351" t="s">
        <v>244</v>
      </c>
      <c r="I45" s="1351" t="s">
        <v>244</v>
      </c>
      <c r="J45" s="1053"/>
      <c r="K45" s="1351" t="s">
        <v>244</v>
      </c>
    </row>
    <row r="46" spans="1:11">
      <c r="A46" s="1352">
        <v>42291</v>
      </c>
      <c r="B46" s="1353">
        <v>2757.03</v>
      </c>
      <c r="C46" s="1354" t="s">
        <v>246</v>
      </c>
      <c r="D46" s="1355" t="s">
        <v>1853</v>
      </c>
      <c r="E46" s="1355"/>
      <c r="H46" s="1351"/>
      <c r="I46" s="1351" t="s">
        <v>244</v>
      </c>
      <c r="J46" s="1053" t="s">
        <v>244</v>
      </c>
      <c r="K46" s="1351" t="s">
        <v>244</v>
      </c>
    </row>
    <row r="47" spans="1:11">
      <c r="A47" s="1352">
        <v>42359</v>
      </c>
      <c r="B47" s="1353">
        <v>2778.53</v>
      </c>
      <c r="C47" s="1354" t="s">
        <v>246</v>
      </c>
      <c r="D47" s="1355" t="s">
        <v>1896</v>
      </c>
      <c r="E47" s="1355"/>
      <c r="H47" s="1351"/>
      <c r="I47" s="1351" t="s">
        <v>244</v>
      </c>
      <c r="J47" s="1053" t="s">
        <v>244</v>
      </c>
      <c r="K47" s="1351" t="s">
        <v>244</v>
      </c>
    </row>
    <row r="48" spans="1:11">
      <c r="A48" s="1352">
        <v>42443</v>
      </c>
      <c r="B48" s="1353">
        <v>2749.13</v>
      </c>
      <c r="C48" s="1354" t="s">
        <v>246</v>
      </c>
      <c r="D48" s="1355" t="s">
        <v>1937</v>
      </c>
      <c r="E48" s="1355"/>
      <c r="H48" s="1351"/>
      <c r="I48" s="1351" t="s">
        <v>244</v>
      </c>
      <c r="J48" s="1053" t="s">
        <v>244</v>
      </c>
      <c r="K48" s="1351" t="s">
        <v>244</v>
      </c>
    </row>
    <row r="49" spans="1:11">
      <c r="A49" s="1352"/>
      <c r="B49" s="1356"/>
      <c r="C49" s="1352"/>
      <c r="D49" s="1350"/>
      <c r="E49" s="1350"/>
      <c r="F49" s="1351"/>
      <c r="H49" s="1351"/>
      <c r="I49" s="1351"/>
      <c r="J49" s="1053"/>
      <c r="K49" s="1351"/>
    </row>
    <row r="50" spans="1:11">
      <c r="A50" s="1059" t="s">
        <v>22</v>
      </c>
      <c r="B50" s="1356" t="s">
        <v>244</v>
      </c>
      <c r="C50" s="1350" t="s">
        <v>244</v>
      </c>
      <c r="D50" s="1350"/>
      <c r="E50" s="1350"/>
      <c r="F50" s="1351" t="s">
        <v>244</v>
      </c>
      <c r="H50" s="1351" t="s">
        <v>244</v>
      </c>
      <c r="I50" s="1053" t="s">
        <v>244</v>
      </c>
      <c r="J50" s="1351">
        <v>0</v>
      </c>
      <c r="K50" s="1347"/>
    </row>
    <row r="51" spans="1:11">
      <c r="A51" s="1352">
        <v>42219</v>
      </c>
      <c r="B51" s="1353">
        <v>25</v>
      </c>
      <c r="C51" s="1354" t="s">
        <v>246</v>
      </c>
      <c r="D51" s="1355" t="s">
        <v>1767</v>
      </c>
      <c r="E51" s="1355"/>
      <c r="G51" s="1355" t="s">
        <v>339</v>
      </c>
      <c r="H51" s="1353"/>
      <c r="I51" s="1053" t="s">
        <v>244</v>
      </c>
      <c r="J51" s="1351">
        <v>0</v>
      </c>
    </row>
    <row r="52" spans="1:11">
      <c r="A52" s="1352">
        <v>42219</v>
      </c>
      <c r="B52" s="1353">
        <v>100</v>
      </c>
      <c r="C52" s="1354" t="s">
        <v>246</v>
      </c>
      <c r="D52" s="1355" t="s">
        <v>267</v>
      </c>
      <c r="E52" s="1355"/>
      <c r="G52" s="1355">
        <v>0</v>
      </c>
      <c r="H52" s="1353"/>
      <c r="I52" s="1053" t="s">
        <v>244</v>
      </c>
      <c r="J52" s="1351">
        <v>0</v>
      </c>
    </row>
    <row r="53" spans="1:11">
      <c r="A53" s="1352">
        <v>42219</v>
      </c>
      <c r="B53" s="1353">
        <v>40</v>
      </c>
      <c r="C53" s="1354" t="s">
        <v>246</v>
      </c>
      <c r="D53" s="1355" t="s">
        <v>703</v>
      </c>
      <c r="E53" s="1355"/>
      <c r="G53" s="1355" t="s">
        <v>339</v>
      </c>
      <c r="H53" s="1353"/>
      <c r="I53" s="1053" t="s">
        <v>244</v>
      </c>
      <c r="J53" s="1351">
        <v>0</v>
      </c>
    </row>
    <row r="54" spans="1:11">
      <c r="A54" s="1352">
        <v>42219</v>
      </c>
      <c r="B54" s="1353">
        <v>10</v>
      </c>
      <c r="C54" s="1354" t="s">
        <v>246</v>
      </c>
      <c r="D54" s="1355" t="s">
        <v>1683</v>
      </c>
      <c r="E54" s="1351"/>
      <c r="G54" s="1355">
        <v>0</v>
      </c>
      <c r="H54" s="1353"/>
      <c r="I54" s="1053" t="s">
        <v>244</v>
      </c>
      <c r="J54" s="1351">
        <v>0</v>
      </c>
    </row>
    <row r="55" spans="1:11">
      <c r="A55" s="1352">
        <v>42219</v>
      </c>
      <c r="B55" s="1353">
        <v>20</v>
      </c>
      <c r="C55" s="1354" t="s">
        <v>246</v>
      </c>
      <c r="D55" s="1355" t="s">
        <v>1453</v>
      </c>
      <c r="E55" s="1351"/>
      <c r="G55" s="1355" t="s">
        <v>339</v>
      </c>
      <c r="H55" s="1353"/>
      <c r="I55" s="1053" t="s">
        <v>244</v>
      </c>
      <c r="J55" s="1351">
        <v>0</v>
      </c>
    </row>
    <row r="56" spans="1:11">
      <c r="A56" s="1352">
        <v>42219</v>
      </c>
      <c r="B56" s="1353">
        <v>10</v>
      </c>
      <c r="C56" s="1354" t="s">
        <v>246</v>
      </c>
      <c r="D56" s="1355" t="s">
        <v>791</v>
      </c>
      <c r="E56" s="1351"/>
      <c r="G56" s="1355" t="s">
        <v>339</v>
      </c>
      <c r="H56" s="1353"/>
      <c r="I56" s="1053" t="s">
        <v>244</v>
      </c>
      <c r="J56" s="1351">
        <v>0</v>
      </c>
    </row>
    <row r="57" spans="1:11">
      <c r="A57" s="1352">
        <v>42219</v>
      </c>
      <c r="B57" s="1353">
        <v>10</v>
      </c>
      <c r="C57" s="1354" t="s">
        <v>246</v>
      </c>
      <c r="D57" s="1355" t="s">
        <v>338</v>
      </c>
      <c r="E57" s="1351"/>
      <c r="G57" s="1355" t="s">
        <v>339</v>
      </c>
      <c r="H57" s="1353"/>
      <c r="I57" s="1053" t="s">
        <v>244</v>
      </c>
      <c r="J57" s="1351">
        <v>0</v>
      </c>
    </row>
    <row r="58" spans="1:11">
      <c r="A58" s="1352">
        <v>42219</v>
      </c>
      <c r="B58" s="1353">
        <v>10</v>
      </c>
      <c r="C58" s="1354" t="s">
        <v>246</v>
      </c>
      <c r="D58" s="1355" t="s">
        <v>1365</v>
      </c>
      <c r="E58" s="1351"/>
      <c r="G58" s="1355" t="s">
        <v>339</v>
      </c>
      <c r="H58" s="1353"/>
      <c r="I58" s="1053" t="s">
        <v>244</v>
      </c>
      <c r="J58" s="1351">
        <v>0</v>
      </c>
    </row>
    <row r="59" spans="1:11">
      <c r="A59" s="1352">
        <v>42219</v>
      </c>
      <c r="B59" s="1353">
        <v>4</v>
      </c>
      <c r="C59" s="1354" t="s">
        <v>246</v>
      </c>
      <c r="D59" s="1355" t="s">
        <v>1366</v>
      </c>
      <c r="E59" s="1351"/>
      <c r="G59" s="1355" t="s">
        <v>339</v>
      </c>
      <c r="H59" s="1353"/>
      <c r="I59" s="1053" t="s">
        <v>244</v>
      </c>
      <c r="J59" s="1351">
        <v>0</v>
      </c>
    </row>
    <row r="60" spans="1:11">
      <c r="A60" s="1352">
        <v>42219</v>
      </c>
      <c r="B60" s="1353">
        <v>5</v>
      </c>
      <c r="C60" s="1354" t="s">
        <v>246</v>
      </c>
      <c r="D60" s="1355" t="s">
        <v>1775</v>
      </c>
      <c r="E60" s="1351"/>
      <c r="G60" s="1355">
        <v>0</v>
      </c>
      <c r="H60" s="1353"/>
      <c r="I60" s="1053" t="s">
        <v>244</v>
      </c>
      <c r="J60" s="1351">
        <v>0</v>
      </c>
    </row>
    <row r="61" spans="1:11">
      <c r="A61" s="1352">
        <v>42219</v>
      </c>
      <c r="B61" s="1353">
        <v>10</v>
      </c>
      <c r="C61" s="1354" t="s">
        <v>246</v>
      </c>
      <c r="D61" s="1355" t="s">
        <v>1697</v>
      </c>
      <c r="E61" s="1351"/>
      <c r="G61" s="1355" t="s">
        <v>339</v>
      </c>
      <c r="H61" s="1353"/>
      <c r="I61" s="1053" t="s">
        <v>244</v>
      </c>
      <c r="J61" s="1351">
        <v>0</v>
      </c>
    </row>
    <row r="62" spans="1:11">
      <c r="A62" s="1352">
        <v>42219</v>
      </c>
      <c r="B62" s="1353">
        <v>100</v>
      </c>
      <c r="C62" s="1354" t="s">
        <v>246</v>
      </c>
      <c r="D62" s="1355" t="s">
        <v>1455</v>
      </c>
      <c r="E62" s="1351"/>
      <c r="G62" s="1355" t="s">
        <v>339</v>
      </c>
      <c r="H62" s="1353"/>
      <c r="I62" s="1053" t="s">
        <v>244</v>
      </c>
      <c r="J62" s="1351">
        <v>0</v>
      </c>
    </row>
    <row r="63" spans="1:11">
      <c r="A63" s="1352">
        <v>42219</v>
      </c>
      <c r="B63" s="1353">
        <v>5</v>
      </c>
      <c r="C63" s="1354" t="s">
        <v>246</v>
      </c>
      <c r="D63" s="1355" t="s">
        <v>1743</v>
      </c>
      <c r="E63" s="1351"/>
      <c r="G63" s="1355">
        <v>0</v>
      </c>
      <c r="H63" s="1353"/>
      <c r="I63" s="1053" t="s">
        <v>244</v>
      </c>
      <c r="J63" s="1351">
        <v>0</v>
      </c>
    </row>
    <row r="64" spans="1:11">
      <c r="A64" s="1352">
        <v>42219</v>
      </c>
      <c r="B64" s="1353">
        <v>280</v>
      </c>
      <c r="C64" s="1354" t="s">
        <v>246</v>
      </c>
      <c r="D64" s="1355" t="s">
        <v>1854</v>
      </c>
      <c r="E64" s="1351"/>
      <c r="G64" s="1355" t="s">
        <v>1855</v>
      </c>
      <c r="H64" s="1353"/>
      <c r="I64" s="1053" t="s">
        <v>244</v>
      </c>
      <c r="J64" s="1351">
        <v>0</v>
      </c>
    </row>
    <row r="65" spans="1:10">
      <c r="A65" s="1352">
        <v>42219</v>
      </c>
      <c r="B65" s="1353">
        <v>50</v>
      </c>
      <c r="C65" s="1354" t="s">
        <v>246</v>
      </c>
      <c r="D65" s="1355" t="s">
        <v>1535</v>
      </c>
      <c r="E65" s="1351"/>
      <c r="G65" s="1355" t="s">
        <v>339</v>
      </c>
      <c r="H65" s="1353"/>
      <c r="I65" s="1053" t="s">
        <v>244</v>
      </c>
      <c r="J65" s="1351">
        <v>0</v>
      </c>
    </row>
    <row r="66" spans="1:10">
      <c r="A66" s="1352">
        <v>42219</v>
      </c>
      <c r="B66" s="1353">
        <v>50</v>
      </c>
      <c r="C66" s="1354" t="s">
        <v>246</v>
      </c>
      <c r="D66" s="1355" t="s">
        <v>995</v>
      </c>
      <c r="E66" s="1351"/>
      <c r="G66" s="1355" t="s">
        <v>339</v>
      </c>
      <c r="H66" s="1353"/>
      <c r="I66" s="1053" t="s">
        <v>244</v>
      </c>
      <c r="J66" s="1351">
        <v>0</v>
      </c>
    </row>
    <row r="67" spans="1:10">
      <c r="A67" s="1352">
        <v>42219</v>
      </c>
      <c r="B67" s="1353">
        <v>50</v>
      </c>
      <c r="C67" s="1354" t="s">
        <v>246</v>
      </c>
      <c r="D67" s="1355" t="s">
        <v>252</v>
      </c>
      <c r="E67" s="1351"/>
      <c r="G67" s="1355" t="s">
        <v>339</v>
      </c>
      <c r="H67" s="1353"/>
      <c r="I67" s="1053" t="s">
        <v>244</v>
      </c>
      <c r="J67" s="1351">
        <v>0</v>
      </c>
    </row>
    <row r="68" spans="1:10">
      <c r="A68" s="1352">
        <v>42219</v>
      </c>
      <c r="B68" s="1353">
        <v>30</v>
      </c>
      <c r="C68" s="1354" t="s">
        <v>246</v>
      </c>
      <c r="D68" s="1355" t="s">
        <v>1746</v>
      </c>
      <c r="E68" s="1351"/>
      <c r="G68" s="1355" t="s">
        <v>339</v>
      </c>
      <c r="H68" s="1353"/>
      <c r="I68" s="1053" t="s">
        <v>244</v>
      </c>
      <c r="J68" s="1351">
        <v>0</v>
      </c>
    </row>
    <row r="69" spans="1:10">
      <c r="A69" s="1352">
        <v>42219</v>
      </c>
      <c r="B69" s="1353">
        <v>5</v>
      </c>
      <c r="C69" s="1354" t="s">
        <v>246</v>
      </c>
      <c r="D69" s="1355" t="s">
        <v>1669</v>
      </c>
      <c r="E69" s="1351"/>
      <c r="G69" s="1355" t="s">
        <v>339</v>
      </c>
      <c r="H69" s="1353"/>
      <c r="I69" s="1053" t="s">
        <v>244</v>
      </c>
      <c r="J69" s="1351">
        <v>0</v>
      </c>
    </row>
    <row r="70" spans="1:10">
      <c r="A70" s="1352">
        <v>42219</v>
      </c>
      <c r="B70" s="1353">
        <v>20</v>
      </c>
      <c r="C70" s="1354" t="s">
        <v>246</v>
      </c>
      <c r="D70" s="1355" t="s">
        <v>1028</v>
      </c>
      <c r="E70" s="1351"/>
      <c r="G70" s="1355" t="s">
        <v>339</v>
      </c>
      <c r="H70" s="1353"/>
      <c r="I70" s="1053" t="s">
        <v>244</v>
      </c>
      <c r="J70" s="1351">
        <v>0</v>
      </c>
    </row>
    <row r="71" spans="1:10">
      <c r="A71" s="1352">
        <v>42219</v>
      </c>
      <c r="B71" s="1353">
        <v>50</v>
      </c>
      <c r="C71" s="1354" t="s">
        <v>246</v>
      </c>
      <c r="D71" s="1355" t="s">
        <v>1367</v>
      </c>
      <c r="E71" s="1351"/>
      <c r="G71" s="1355" t="s">
        <v>339</v>
      </c>
      <c r="H71" s="1353"/>
      <c r="I71" s="1053" t="s">
        <v>244</v>
      </c>
      <c r="J71" s="1351">
        <v>0</v>
      </c>
    </row>
    <row r="72" spans="1:10">
      <c r="A72" s="1352">
        <v>42219</v>
      </c>
      <c r="B72" s="1353">
        <v>30</v>
      </c>
      <c r="C72" s="1354" t="s">
        <v>246</v>
      </c>
      <c r="D72" s="1355" t="s">
        <v>1648</v>
      </c>
      <c r="E72" s="1351"/>
      <c r="G72" s="1355" t="s">
        <v>339</v>
      </c>
      <c r="H72" s="1353"/>
      <c r="I72" s="1053" t="s">
        <v>244</v>
      </c>
      <c r="J72" s="1351">
        <v>0</v>
      </c>
    </row>
    <row r="73" spans="1:10">
      <c r="A73" s="1352">
        <v>42219</v>
      </c>
      <c r="B73" s="1353">
        <v>10</v>
      </c>
      <c r="C73" s="1354" t="s">
        <v>246</v>
      </c>
      <c r="D73" s="1355" t="s">
        <v>1841</v>
      </c>
      <c r="E73" s="1351"/>
      <c r="G73" s="1355" t="s">
        <v>1855</v>
      </c>
      <c r="H73" s="1353"/>
      <c r="I73" s="1053" t="s">
        <v>244</v>
      </c>
      <c r="J73" s="1351">
        <v>0</v>
      </c>
    </row>
    <row r="74" spans="1:10">
      <c r="A74" s="1352">
        <v>42219</v>
      </c>
      <c r="B74" s="1353">
        <v>40</v>
      </c>
      <c r="C74" s="1354" t="s">
        <v>246</v>
      </c>
      <c r="D74" s="1355" t="s">
        <v>1825</v>
      </c>
      <c r="E74" s="1351"/>
      <c r="G74" s="1355" t="s">
        <v>339</v>
      </c>
      <c r="H74" s="1353"/>
      <c r="I74" s="1053" t="s">
        <v>244</v>
      </c>
      <c r="J74" s="1351">
        <v>0</v>
      </c>
    </row>
    <row r="75" spans="1:10">
      <c r="A75" s="1352">
        <v>42219</v>
      </c>
      <c r="B75" s="1353">
        <v>5</v>
      </c>
      <c r="C75" s="1354" t="s">
        <v>246</v>
      </c>
      <c r="D75" s="1355" t="s">
        <v>1649</v>
      </c>
      <c r="E75" s="1351"/>
      <c r="G75" s="1355" t="s">
        <v>339</v>
      </c>
      <c r="H75" s="1353"/>
      <c r="I75" s="1053" t="s">
        <v>244</v>
      </c>
      <c r="J75" s="1351">
        <v>0</v>
      </c>
    </row>
    <row r="76" spans="1:10">
      <c r="A76" s="1352">
        <v>42219</v>
      </c>
      <c r="B76" s="1353">
        <v>75</v>
      </c>
      <c r="C76" s="1354" t="s">
        <v>246</v>
      </c>
      <c r="D76" s="1355" t="s">
        <v>308</v>
      </c>
      <c r="E76" s="1351"/>
      <c r="G76" s="1355" t="s">
        <v>339</v>
      </c>
      <c r="H76" s="1353"/>
      <c r="I76" s="1053" t="s">
        <v>244</v>
      </c>
      <c r="J76" s="1351">
        <v>0</v>
      </c>
    </row>
    <row r="77" spans="1:10">
      <c r="A77" s="1352">
        <v>42219</v>
      </c>
      <c r="B77" s="1353">
        <v>7.5</v>
      </c>
      <c r="C77" s="1354" t="s">
        <v>246</v>
      </c>
      <c r="D77" s="1355" t="s">
        <v>1650</v>
      </c>
      <c r="E77" s="1351"/>
      <c r="G77" s="1355" t="s">
        <v>339</v>
      </c>
      <c r="H77" s="1353"/>
      <c r="I77" s="1053" t="s">
        <v>244</v>
      </c>
      <c r="J77" s="1351">
        <v>0</v>
      </c>
    </row>
    <row r="78" spans="1:10">
      <c r="A78" s="1352">
        <v>42219</v>
      </c>
      <c r="B78" s="1353">
        <v>10</v>
      </c>
      <c r="C78" s="1354" t="s">
        <v>246</v>
      </c>
      <c r="D78" s="1355" t="s">
        <v>955</v>
      </c>
      <c r="E78" s="1351"/>
      <c r="G78" s="1355">
        <v>0</v>
      </c>
      <c r="H78" s="1353"/>
      <c r="I78" s="1053" t="s">
        <v>244</v>
      </c>
      <c r="J78" s="1351">
        <v>0</v>
      </c>
    </row>
    <row r="79" spans="1:10">
      <c r="A79" s="1352">
        <v>42219</v>
      </c>
      <c r="B79" s="1353">
        <v>10</v>
      </c>
      <c r="C79" s="1354" t="s">
        <v>246</v>
      </c>
      <c r="D79" s="1355" t="s">
        <v>1795</v>
      </c>
      <c r="E79" s="1351"/>
      <c r="G79" s="1355" t="s">
        <v>339</v>
      </c>
      <c r="H79" s="1353"/>
      <c r="I79" s="1053" t="s">
        <v>244</v>
      </c>
      <c r="J79" s="1351">
        <v>0</v>
      </c>
    </row>
    <row r="80" spans="1:10">
      <c r="A80" s="1352">
        <v>42219</v>
      </c>
      <c r="B80" s="1353">
        <v>25</v>
      </c>
      <c r="C80" s="1354" t="s">
        <v>246</v>
      </c>
      <c r="D80" s="1355" t="s">
        <v>1603</v>
      </c>
      <c r="E80" s="1351"/>
      <c r="G80" s="1355" t="s">
        <v>339</v>
      </c>
      <c r="H80" s="1353"/>
      <c r="I80" s="1053" t="s">
        <v>244</v>
      </c>
      <c r="J80" s="1351">
        <v>0</v>
      </c>
    </row>
    <row r="81" spans="1:10">
      <c r="A81" s="1352">
        <v>42219</v>
      </c>
      <c r="B81" s="1353">
        <v>10</v>
      </c>
      <c r="C81" s="1354" t="s">
        <v>246</v>
      </c>
      <c r="D81" s="1355" t="s">
        <v>1274</v>
      </c>
      <c r="E81" s="1351"/>
      <c r="G81" s="1355">
        <v>0</v>
      </c>
      <c r="H81" s="1353"/>
      <c r="I81" s="1053" t="s">
        <v>244</v>
      </c>
      <c r="J81" s="1351">
        <v>0</v>
      </c>
    </row>
    <row r="82" spans="1:10">
      <c r="A82" s="1352">
        <v>42219</v>
      </c>
      <c r="B82" s="1353">
        <v>10</v>
      </c>
      <c r="C82" s="1354" t="s">
        <v>246</v>
      </c>
      <c r="D82" s="1355" t="s">
        <v>371</v>
      </c>
      <c r="E82" s="1351"/>
      <c r="G82" s="1355" t="s">
        <v>339</v>
      </c>
      <c r="H82" s="1353"/>
      <c r="I82" s="1053" t="s">
        <v>244</v>
      </c>
      <c r="J82" s="1351">
        <v>0</v>
      </c>
    </row>
    <row r="83" spans="1:10">
      <c r="A83" s="1352">
        <v>42219</v>
      </c>
      <c r="B83" s="1353">
        <v>5</v>
      </c>
      <c r="C83" s="1354" t="s">
        <v>246</v>
      </c>
      <c r="D83" s="1355" t="s">
        <v>1657</v>
      </c>
      <c r="E83" s="1351"/>
      <c r="G83" s="1355" t="s">
        <v>339</v>
      </c>
      <c r="H83" s="1353"/>
      <c r="I83" s="1053" t="s">
        <v>244</v>
      </c>
      <c r="J83" s="1351">
        <v>0</v>
      </c>
    </row>
    <row r="84" spans="1:10">
      <c r="A84" s="1352">
        <v>42219</v>
      </c>
      <c r="B84" s="1353">
        <v>30</v>
      </c>
      <c r="C84" s="1354" t="s">
        <v>246</v>
      </c>
      <c r="D84" s="1355" t="s">
        <v>1315</v>
      </c>
      <c r="E84" s="1351"/>
      <c r="G84" s="1355" t="s">
        <v>339</v>
      </c>
      <c r="H84" s="1353"/>
      <c r="I84" s="1053" t="s">
        <v>244</v>
      </c>
      <c r="J84" s="1351">
        <v>0</v>
      </c>
    </row>
    <row r="85" spans="1:10">
      <c r="A85" s="1352">
        <v>42219</v>
      </c>
      <c r="B85" s="1353">
        <v>15</v>
      </c>
      <c r="C85" s="1354" t="s">
        <v>246</v>
      </c>
      <c r="D85" s="1355" t="s">
        <v>753</v>
      </c>
      <c r="E85" s="1351"/>
      <c r="G85" s="1355" t="s">
        <v>339</v>
      </c>
      <c r="H85" s="1353"/>
      <c r="I85" s="1053" t="s">
        <v>244</v>
      </c>
      <c r="J85" s="1351">
        <v>0</v>
      </c>
    </row>
    <row r="86" spans="1:10">
      <c r="A86" s="1352">
        <v>42219</v>
      </c>
      <c r="B86" s="1353">
        <v>50</v>
      </c>
      <c r="C86" s="1354" t="s">
        <v>246</v>
      </c>
      <c r="D86" s="1355" t="s">
        <v>1105</v>
      </c>
      <c r="E86" s="1351"/>
      <c r="G86" s="1355" t="s">
        <v>339</v>
      </c>
      <c r="H86" s="1353"/>
      <c r="I86" s="1053" t="s">
        <v>244</v>
      </c>
      <c r="J86" s="1351">
        <v>0</v>
      </c>
    </row>
    <row r="87" spans="1:10">
      <c r="A87" s="1352">
        <v>42219</v>
      </c>
      <c r="B87" s="1353">
        <v>10</v>
      </c>
      <c r="C87" s="1354" t="s">
        <v>246</v>
      </c>
      <c r="D87" s="1355" t="s">
        <v>1585</v>
      </c>
      <c r="E87" s="1351"/>
      <c r="G87" s="1355" t="s">
        <v>339</v>
      </c>
      <c r="H87" s="1353"/>
      <c r="I87" s="1053" t="s">
        <v>244</v>
      </c>
      <c r="J87" s="1351">
        <v>0</v>
      </c>
    </row>
    <row r="88" spans="1:10">
      <c r="A88" s="1352">
        <v>42219</v>
      </c>
      <c r="B88" s="1353">
        <v>140</v>
      </c>
      <c r="C88" s="1354" t="s">
        <v>246</v>
      </c>
      <c r="D88" s="1355" t="s">
        <v>1063</v>
      </c>
      <c r="E88" s="1351"/>
      <c r="G88" s="1355">
        <v>0</v>
      </c>
      <c r="H88" s="1353"/>
      <c r="I88" s="1053" t="s">
        <v>244</v>
      </c>
      <c r="J88" s="1351">
        <v>0</v>
      </c>
    </row>
    <row r="89" spans="1:10">
      <c r="A89" s="1352">
        <v>42219</v>
      </c>
      <c r="B89" s="1353">
        <v>31.25</v>
      </c>
      <c r="C89" s="1354" t="s">
        <v>246</v>
      </c>
      <c r="D89" s="1355" t="s">
        <v>1291</v>
      </c>
      <c r="E89" s="1351"/>
      <c r="G89" s="1355" t="s">
        <v>339</v>
      </c>
      <c r="H89" s="1353"/>
      <c r="I89" s="1053" t="s">
        <v>244</v>
      </c>
      <c r="J89" s="1351">
        <v>0</v>
      </c>
    </row>
    <row r="90" spans="1:10">
      <c r="A90" s="1352">
        <v>42219</v>
      </c>
      <c r="B90" s="1353">
        <v>10</v>
      </c>
      <c r="C90" s="1354" t="s">
        <v>246</v>
      </c>
      <c r="D90" s="1355" t="s">
        <v>1005</v>
      </c>
      <c r="E90" s="1351"/>
      <c r="G90" s="1355" t="s">
        <v>339</v>
      </c>
      <c r="H90" s="1353"/>
      <c r="I90" s="1053" t="s">
        <v>244</v>
      </c>
      <c r="J90" s="1351">
        <v>0</v>
      </c>
    </row>
    <row r="91" spans="1:10">
      <c r="A91" s="1352">
        <v>42219</v>
      </c>
      <c r="B91" s="1353">
        <v>10</v>
      </c>
      <c r="C91" s="1354" t="s">
        <v>246</v>
      </c>
      <c r="D91" s="1355" t="s">
        <v>1027</v>
      </c>
      <c r="E91" s="1351"/>
      <c r="G91" s="1355" t="s">
        <v>339</v>
      </c>
      <c r="H91" s="1353"/>
      <c r="I91" s="1053" t="s">
        <v>244</v>
      </c>
      <c r="J91" s="1351">
        <v>0</v>
      </c>
    </row>
    <row r="92" spans="1:10">
      <c r="A92" s="1352">
        <v>42219</v>
      </c>
      <c r="B92" s="1353">
        <v>10</v>
      </c>
      <c r="C92" s="1354" t="s">
        <v>246</v>
      </c>
      <c r="D92" s="1355" t="s">
        <v>1422</v>
      </c>
      <c r="E92" s="1351"/>
      <c r="G92" s="1355" t="s">
        <v>339</v>
      </c>
      <c r="H92" s="1353"/>
      <c r="I92" s="1053" t="s">
        <v>244</v>
      </c>
      <c r="J92" s="1351">
        <v>0</v>
      </c>
    </row>
    <row r="93" spans="1:10">
      <c r="A93" s="1352">
        <v>42219</v>
      </c>
      <c r="B93" s="1353">
        <v>50</v>
      </c>
      <c r="C93" s="1354" t="s">
        <v>246</v>
      </c>
      <c r="D93" s="1355" t="s">
        <v>754</v>
      </c>
      <c r="E93" s="1351"/>
      <c r="G93" s="1355" t="s">
        <v>339</v>
      </c>
      <c r="H93" s="1353"/>
      <c r="I93" s="1053" t="s">
        <v>244</v>
      </c>
      <c r="J93" s="1351">
        <v>0</v>
      </c>
    </row>
    <row r="94" spans="1:10">
      <c r="A94" s="1352">
        <v>42219</v>
      </c>
      <c r="B94" s="1353">
        <v>50</v>
      </c>
      <c r="C94" s="1354" t="s">
        <v>246</v>
      </c>
      <c r="D94" s="1355" t="s">
        <v>1376</v>
      </c>
      <c r="E94" s="1351"/>
      <c r="G94" s="1355">
        <v>0</v>
      </c>
      <c r="H94" s="1353"/>
      <c r="I94" s="1053" t="s">
        <v>244</v>
      </c>
      <c r="J94" s="1351">
        <v>0</v>
      </c>
    </row>
    <row r="95" spans="1:10">
      <c r="A95" s="1352">
        <v>42219</v>
      </c>
      <c r="B95" s="1353">
        <v>50</v>
      </c>
      <c r="C95" s="1354" t="s">
        <v>246</v>
      </c>
      <c r="D95" s="1355" t="s">
        <v>1839</v>
      </c>
      <c r="E95" s="1351"/>
      <c r="G95" s="1355">
        <v>0</v>
      </c>
      <c r="H95" s="1353"/>
      <c r="I95" s="1053" t="s">
        <v>244</v>
      </c>
      <c r="J95" s="1351">
        <v>0</v>
      </c>
    </row>
    <row r="96" spans="1:10">
      <c r="A96" s="1352">
        <v>42219</v>
      </c>
      <c r="B96" s="1353">
        <v>25</v>
      </c>
      <c r="C96" s="1354" t="s">
        <v>246</v>
      </c>
      <c r="D96" s="1355" t="s">
        <v>1070</v>
      </c>
      <c r="E96" s="1351"/>
      <c r="G96" s="1355" t="s">
        <v>339</v>
      </c>
      <c r="H96" s="1353"/>
      <c r="I96" s="1053" t="s">
        <v>244</v>
      </c>
      <c r="J96" s="1351">
        <v>0</v>
      </c>
    </row>
    <row r="97" spans="1:10">
      <c r="A97" s="1352">
        <v>42219</v>
      </c>
      <c r="B97" s="1353">
        <v>274</v>
      </c>
      <c r="C97" s="1354" t="s">
        <v>246</v>
      </c>
      <c r="D97" s="1355" t="s">
        <v>344</v>
      </c>
      <c r="E97" s="1351"/>
      <c r="G97" s="1355" t="s">
        <v>339</v>
      </c>
      <c r="H97" s="1353"/>
      <c r="I97" s="1053" t="s">
        <v>244</v>
      </c>
      <c r="J97" s="1351">
        <v>0</v>
      </c>
    </row>
    <row r="98" spans="1:10">
      <c r="A98" s="1352">
        <v>42219</v>
      </c>
      <c r="B98" s="1353">
        <v>50</v>
      </c>
      <c r="C98" s="1354" t="s">
        <v>246</v>
      </c>
      <c r="D98" s="1355" t="s">
        <v>1843</v>
      </c>
      <c r="E98" s="1351"/>
      <c r="G98" s="1355" t="s">
        <v>339</v>
      </c>
      <c r="H98" s="1353"/>
      <c r="I98" s="1053" t="s">
        <v>244</v>
      </c>
      <c r="J98" s="1351">
        <v>0</v>
      </c>
    </row>
    <row r="99" spans="1:10">
      <c r="A99" s="1352">
        <v>42219</v>
      </c>
      <c r="B99" s="1353">
        <v>125</v>
      </c>
      <c r="C99" s="1354" t="s">
        <v>246</v>
      </c>
      <c r="D99" s="1355" t="s">
        <v>1429</v>
      </c>
      <c r="E99" s="1351"/>
      <c r="G99" s="1355" t="s">
        <v>339</v>
      </c>
      <c r="H99" s="1353"/>
      <c r="I99" s="1053" t="s">
        <v>244</v>
      </c>
      <c r="J99" s="1351">
        <v>0</v>
      </c>
    </row>
    <row r="100" spans="1:10">
      <c r="A100" s="1352">
        <v>42219</v>
      </c>
      <c r="B100" s="1353">
        <v>180</v>
      </c>
      <c r="C100" s="1354" t="s">
        <v>246</v>
      </c>
      <c r="D100" s="1355" t="s">
        <v>783</v>
      </c>
      <c r="E100" s="1351"/>
      <c r="G100" s="1355" t="s">
        <v>339</v>
      </c>
      <c r="H100" s="1353"/>
      <c r="I100" s="1053" t="s">
        <v>244</v>
      </c>
      <c r="J100" s="1351">
        <v>0</v>
      </c>
    </row>
    <row r="101" spans="1:10">
      <c r="A101" s="1352">
        <v>42219</v>
      </c>
      <c r="B101" s="1353">
        <v>15</v>
      </c>
      <c r="C101" s="1354" t="s">
        <v>246</v>
      </c>
      <c r="D101" s="1355" t="s">
        <v>280</v>
      </c>
      <c r="E101" s="1351"/>
      <c r="G101" s="1355" t="s">
        <v>339</v>
      </c>
      <c r="H101" s="1353"/>
      <c r="I101" s="1053" t="s">
        <v>244</v>
      </c>
      <c r="J101" s="1351">
        <v>0</v>
      </c>
    </row>
    <row r="102" spans="1:10">
      <c r="A102" s="1352">
        <v>42219</v>
      </c>
      <c r="B102" s="1353">
        <v>10</v>
      </c>
      <c r="C102" s="1354" t="s">
        <v>246</v>
      </c>
      <c r="D102" s="1355" t="s">
        <v>1704</v>
      </c>
      <c r="E102" s="1351"/>
      <c r="G102" s="1355" t="s">
        <v>339</v>
      </c>
      <c r="H102" s="1353"/>
      <c r="I102" s="1053" t="s">
        <v>244</v>
      </c>
      <c r="J102" s="1351">
        <v>0</v>
      </c>
    </row>
    <row r="103" spans="1:10">
      <c r="A103" s="1352">
        <v>42219</v>
      </c>
      <c r="B103" s="1353">
        <v>20</v>
      </c>
      <c r="C103" s="1354" t="s">
        <v>246</v>
      </c>
      <c r="D103" s="1355" t="s">
        <v>1393</v>
      </c>
      <c r="E103" s="1351"/>
      <c r="G103" s="1355" t="s">
        <v>339</v>
      </c>
      <c r="H103" s="1353"/>
      <c r="I103" s="1053" t="s">
        <v>244</v>
      </c>
      <c r="J103" s="1351">
        <v>0</v>
      </c>
    </row>
    <row r="104" spans="1:10">
      <c r="A104" s="1352">
        <v>42219</v>
      </c>
      <c r="B104" s="1353">
        <v>20</v>
      </c>
      <c r="C104" s="1354" t="s">
        <v>246</v>
      </c>
      <c r="D104" s="1355" t="s">
        <v>787</v>
      </c>
      <c r="E104" s="1351"/>
      <c r="G104" s="1355" t="s">
        <v>339</v>
      </c>
      <c r="H104" s="1353"/>
      <c r="I104" s="1053" t="s">
        <v>244</v>
      </c>
      <c r="J104" s="1351">
        <v>0</v>
      </c>
    </row>
    <row r="105" spans="1:10">
      <c r="A105" s="1352">
        <v>42219</v>
      </c>
      <c r="B105" s="1353">
        <v>20</v>
      </c>
      <c r="C105" s="1354" t="s">
        <v>246</v>
      </c>
      <c r="D105" s="1355" t="s">
        <v>999</v>
      </c>
      <c r="E105" s="1351"/>
      <c r="G105" s="1355" t="s">
        <v>339</v>
      </c>
      <c r="H105" s="1353"/>
      <c r="I105" s="1053" t="s">
        <v>244</v>
      </c>
      <c r="J105" s="1351">
        <v>0</v>
      </c>
    </row>
    <row r="106" spans="1:10">
      <c r="A106" s="1352">
        <v>42219</v>
      </c>
      <c r="B106" s="1353">
        <v>50</v>
      </c>
      <c r="C106" s="1354" t="s">
        <v>246</v>
      </c>
      <c r="D106" s="1355" t="s">
        <v>1537</v>
      </c>
      <c r="E106" s="1351"/>
      <c r="G106" s="1355" t="s">
        <v>339</v>
      </c>
      <c r="H106" s="1353"/>
      <c r="I106" s="1053" t="s">
        <v>244</v>
      </c>
      <c r="J106" s="1351">
        <v>0</v>
      </c>
    </row>
    <row r="107" spans="1:10">
      <c r="A107" s="1352">
        <v>42219</v>
      </c>
      <c r="B107" s="1353">
        <v>50</v>
      </c>
      <c r="C107" s="1354" t="s">
        <v>246</v>
      </c>
      <c r="D107" s="1355" t="s">
        <v>424</v>
      </c>
      <c r="E107" s="1351"/>
      <c r="G107" s="1355" t="s">
        <v>339</v>
      </c>
      <c r="H107" s="1353"/>
      <c r="I107" s="1053" t="s">
        <v>244</v>
      </c>
      <c r="J107" s="1351">
        <v>0</v>
      </c>
    </row>
    <row r="108" spans="1:10">
      <c r="A108" s="1352">
        <v>42219</v>
      </c>
      <c r="B108" s="1353">
        <v>20</v>
      </c>
      <c r="C108" s="1354" t="s">
        <v>246</v>
      </c>
      <c r="D108" s="1355" t="s">
        <v>387</v>
      </c>
      <c r="E108" s="1351"/>
      <c r="G108" s="1355">
        <v>0</v>
      </c>
      <c r="H108" s="1353"/>
      <c r="I108" s="1053" t="s">
        <v>244</v>
      </c>
      <c r="J108" s="1351">
        <v>0</v>
      </c>
    </row>
    <row r="109" spans="1:10">
      <c r="A109" s="1352">
        <v>42219</v>
      </c>
      <c r="B109" s="1353">
        <v>5</v>
      </c>
      <c r="C109" s="1354" t="s">
        <v>246</v>
      </c>
      <c r="D109" s="1355" t="s">
        <v>1395</v>
      </c>
      <c r="E109" s="1351"/>
      <c r="G109" s="1355" t="s">
        <v>339</v>
      </c>
      <c r="H109" s="1353"/>
      <c r="I109" s="1053" t="s">
        <v>244</v>
      </c>
      <c r="J109" s="1351">
        <v>0</v>
      </c>
    </row>
    <row r="110" spans="1:10">
      <c r="A110" s="1352">
        <v>42219</v>
      </c>
      <c r="B110" s="1353">
        <v>50</v>
      </c>
      <c r="C110" s="1354" t="s">
        <v>246</v>
      </c>
      <c r="D110" s="1355" t="s">
        <v>1482</v>
      </c>
      <c r="E110" s="1351"/>
      <c r="G110" s="1355" t="s">
        <v>339</v>
      </c>
      <c r="H110" s="1353"/>
      <c r="I110" s="1053" t="s">
        <v>244</v>
      </c>
      <c r="J110" s="1351">
        <v>0</v>
      </c>
    </row>
    <row r="111" spans="1:10">
      <c r="A111" s="1352">
        <v>42219</v>
      </c>
      <c r="B111" s="1353">
        <v>10</v>
      </c>
      <c r="C111" s="1354" t="s">
        <v>246</v>
      </c>
      <c r="D111" s="1355" t="s">
        <v>1796</v>
      </c>
      <c r="E111" s="1351"/>
      <c r="G111" s="1355" t="s">
        <v>339</v>
      </c>
      <c r="H111" s="1353"/>
      <c r="I111" s="1053" t="s">
        <v>244</v>
      </c>
      <c r="J111" s="1351">
        <v>0</v>
      </c>
    </row>
    <row r="112" spans="1:10">
      <c r="A112" s="1352">
        <v>42219</v>
      </c>
      <c r="B112" s="1353">
        <v>20</v>
      </c>
      <c r="C112" s="1354" t="s">
        <v>246</v>
      </c>
      <c r="D112" s="1355" t="s">
        <v>951</v>
      </c>
      <c r="E112" s="1351"/>
      <c r="G112" s="1355" t="s">
        <v>339</v>
      </c>
      <c r="H112" s="1353"/>
      <c r="I112" s="1053" t="s">
        <v>244</v>
      </c>
      <c r="J112" s="1351">
        <v>0</v>
      </c>
    </row>
    <row r="113" spans="1:10">
      <c r="A113" s="1352">
        <v>42219</v>
      </c>
      <c r="B113" s="1353">
        <v>10</v>
      </c>
      <c r="C113" s="1354" t="s">
        <v>246</v>
      </c>
      <c r="D113" s="1355" t="s">
        <v>388</v>
      </c>
      <c r="E113" s="1351"/>
      <c r="G113" s="1355" t="s">
        <v>339</v>
      </c>
      <c r="H113" s="1353"/>
      <c r="I113" s="1053" t="s">
        <v>244</v>
      </c>
      <c r="J113" s="1351">
        <v>0</v>
      </c>
    </row>
    <row r="114" spans="1:10">
      <c r="A114" s="1352">
        <v>42219</v>
      </c>
      <c r="B114" s="1353">
        <v>300</v>
      </c>
      <c r="C114" s="1354" t="s">
        <v>246</v>
      </c>
      <c r="D114" s="1355" t="s">
        <v>911</v>
      </c>
      <c r="E114" s="1351"/>
      <c r="G114" s="1355">
        <v>0</v>
      </c>
      <c r="H114" s="1353"/>
      <c r="I114" s="1053" t="s">
        <v>244</v>
      </c>
      <c r="J114" s="1351">
        <v>0</v>
      </c>
    </row>
    <row r="115" spans="1:10">
      <c r="A115" s="1352">
        <v>42219</v>
      </c>
      <c r="B115" s="1353">
        <v>100</v>
      </c>
      <c r="C115" s="1354" t="s">
        <v>246</v>
      </c>
      <c r="D115" s="1355" t="s">
        <v>1741</v>
      </c>
      <c r="E115" s="1351"/>
      <c r="G115" s="1355" t="s">
        <v>339</v>
      </c>
      <c r="H115" s="1353"/>
      <c r="I115" s="1053" t="s">
        <v>244</v>
      </c>
      <c r="J115" s="1351">
        <v>0</v>
      </c>
    </row>
    <row r="116" spans="1:10">
      <c r="A116" s="1352">
        <v>42219</v>
      </c>
      <c r="B116" s="1353">
        <v>10</v>
      </c>
      <c r="C116" s="1354" t="s">
        <v>246</v>
      </c>
      <c r="D116" s="1355" t="s">
        <v>993</v>
      </c>
      <c r="E116" s="1351"/>
      <c r="G116" s="1355" t="s">
        <v>339</v>
      </c>
      <c r="H116" s="1353"/>
      <c r="I116" s="1053" t="s">
        <v>244</v>
      </c>
      <c r="J116" s="1351">
        <v>0</v>
      </c>
    </row>
    <row r="117" spans="1:10">
      <c r="A117" s="1352">
        <v>42219</v>
      </c>
      <c r="B117" s="1353">
        <v>10</v>
      </c>
      <c r="C117" s="1354" t="s">
        <v>246</v>
      </c>
      <c r="D117" s="1355" t="s">
        <v>317</v>
      </c>
      <c r="E117" s="1351"/>
      <c r="G117" s="1355" t="s">
        <v>339</v>
      </c>
      <c r="H117" s="1353"/>
      <c r="I117" s="1053" t="s">
        <v>244</v>
      </c>
      <c r="J117" s="1351">
        <v>0</v>
      </c>
    </row>
    <row r="118" spans="1:10">
      <c r="A118" s="1352">
        <v>42219</v>
      </c>
      <c r="B118" s="1353">
        <v>50</v>
      </c>
      <c r="C118" s="1354" t="s">
        <v>246</v>
      </c>
      <c r="D118" s="1355" t="s">
        <v>997</v>
      </c>
      <c r="E118" s="1351"/>
      <c r="G118" s="1355" t="s">
        <v>339</v>
      </c>
      <c r="H118" s="1353"/>
      <c r="I118" s="1053" t="s">
        <v>244</v>
      </c>
      <c r="J118" s="1351">
        <v>0</v>
      </c>
    </row>
    <row r="119" spans="1:10">
      <c r="A119" s="1352">
        <v>42219</v>
      </c>
      <c r="B119" s="1353">
        <v>5</v>
      </c>
      <c r="C119" s="1354" t="s">
        <v>246</v>
      </c>
      <c r="D119" s="1355" t="s">
        <v>1423</v>
      </c>
      <c r="E119" s="1351"/>
      <c r="G119" s="1355">
        <v>0</v>
      </c>
      <c r="H119" s="1353"/>
      <c r="I119" s="1053" t="s">
        <v>244</v>
      </c>
      <c r="J119" s="1351">
        <v>0</v>
      </c>
    </row>
    <row r="120" spans="1:10">
      <c r="A120" s="1352">
        <v>42219</v>
      </c>
      <c r="B120" s="1353">
        <v>10</v>
      </c>
      <c r="C120" s="1354" t="s">
        <v>246</v>
      </c>
      <c r="D120" s="1355" t="s">
        <v>1838</v>
      </c>
      <c r="E120" s="1351"/>
      <c r="G120" s="1355">
        <v>0</v>
      </c>
      <c r="H120" s="1353"/>
      <c r="I120" s="1053" t="s">
        <v>244</v>
      </c>
      <c r="J120" s="1351">
        <v>0</v>
      </c>
    </row>
    <row r="121" spans="1:10">
      <c r="A121" s="1352">
        <v>42219</v>
      </c>
      <c r="B121" s="1353">
        <v>3</v>
      </c>
      <c r="C121" s="1354" t="s">
        <v>246</v>
      </c>
      <c r="D121" s="1355" t="s">
        <v>426</v>
      </c>
      <c r="E121" s="1351"/>
      <c r="G121" s="1355">
        <v>0</v>
      </c>
      <c r="H121" s="1353"/>
      <c r="I121" s="1053" t="s">
        <v>244</v>
      </c>
      <c r="J121" s="1351">
        <v>0</v>
      </c>
    </row>
    <row r="122" spans="1:10">
      <c r="A122" s="1352">
        <v>42219</v>
      </c>
      <c r="B122" s="1353">
        <v>5</v>
      </c>
      <c r="C122" s="1354" t="s">
        <v>246</v>
      </c>
      <c r="D122" s="1355" t="s">
        <v>1773</v>
      </c>
      <c r="E122" s="1351"/>
      <c r="G122" s="1355" t="s">
        <v>339</v>
      </c>
      <c r="H122" s="1353"/>
      <c r="I122" s="1053" t="s">
        <v>244</v>
      </c>
      <c r="J122" s="1351">
        <v>0</v>
      </c>
    </row>
    <row r="123" spans="1:10">
      <c r="A123" s="1352">
        <v>42219</v>
      </c>
      <c r="B123" s="1353">
        <v>50</v>
      </c>
      <c r="C123" s="1354" t="s">
        <v>246</v>
      </c>
      <c r="D123" s="1355" t="s">
        <v>998</v>
      </c>
      <c r="E123" s="1351"/>
      <c r="G123" s="1355" t="s">
        <v>339</v>
      </c>
      <c r="H123" s="1353"/>
      <c r="I123" s="1053" t="s">
        <v>244</v>
      </c>
      <c r="J123" s="1351">
        <v>0</v>
      </c>
    </row>
    <row r="124" spans="1:10">
      <c r="A124" s="1352">
        <v>42219</v>
      </c>
      <c r="B124" s="1353">
        <v>30</v>
      </c>
      <c r="C124" s="1354" t="s">
        <v>246</v>
      </c>
      <c r="D124" s="1355" t="s">
        <v>751</v>
      </c>
      <c r="E124" s="1351"/>
      <c r="G124" s="1355" t="s">
        <v>339</v>
      </c>
      <c r="H124" s="1353"/>
      <c r="I124" s="1053" t="s">
        <v>244</v>
      </c>
      <c r="J124" s="1351">
        <v>0</v>
      </c>
    </row>
    <row r="125" spans="1:10">
      <c r="A125" s="1352">
        <v>42219</v>
      </c>
      <c r="B125" s="1353">
        <v>10</v>
      </c>
      <c r="C125" s="1354" t="s">
        <v>246</v>
      </c>
      <c r="D125" s="1355" t="s">
        <v>1318</v>
      </c>
      <c r="E125" s="1351"/>
      <c r="G125" s="1355">
        <v>0</v>
      </c>
      <c r="H125" s="1353"/>
      <c r="I125" s="1053" t="s">
        <v>244</v>
      </c>
      <c r="J125" s="1351">
        <v>0</v>
      </c>
    </row>
    <row r="126" spans="1:10">
      <c r="A126" s="1352">
        <v>42219</v>
      </c>
      <c r="B126" s="1353">
        <v>100</v>
      </c>
      <c r="C126" s="1354" t="s">
        <v>246</v>
      </c>
      <c r="D126" s="1355" t="s">
        <v>1769</v>
      </c>
      <c r="E126" s="1351"/>
      <c r="G126" s="1355" t="s">
        <v>339</v>
      </c>
      <c r="H126" s="1353"/>
      <c r="I126" s="1053" t="s">
        <v>244</v>
      </c>
      <c r="J126" s="1351">
        <v>0</v>
      </c>
    </row>
    <row r="127" spans="1:10">
      <c r="A127" s="1352">
        <v>42219</v>
      </c>
      <c r="B127" s="1353">
        <v>10</v>
      </c>
      <c r="C127" s="1354" t="s">
        <v>246</v>
      </c>
      <c r="D127" s="1355" t="s">
        <v>1369</v>
      </c>
      <c r="E127" s="1351"/>
      <c r="G127" s="1355" t="s">
        <v>339</v>
      </c>
      <c r="H127" s="1353"/>
      <c r="I127" s="1053" t="s">
        <v>244</v>
      </c>
      <c r="J127" s="1351">
        <v>0</v>
      </c>
    </row>
    <row r="128" spans="1:10">
      <c r="A128" s="1352">
        <v>42219</v>
      </c>
      <c r="B128" s="1353">
        <v>20</v>
      </c>
      <c r="C128" s="1354" t="s">
        <v>246</v>
      </c>
      <c r="D128" s="1355" t="s">
        <v>1813</v>
      </c>
      <c r="E128" s="1351"/>
      <c r="G128" s="1355" t="s">
        <v>339</v>
      </c>
      <c r="H128" s="1353"/>
      <c r="I128" s="1053" t="s">
        <v>244</v>
      </c>
      <c r="J128" s="1351">
        <v>0</v>
      </c>
    </row>
    <row r="129" spans="1:10">
      <c r="A129" s="1352">
        <v>42219</v>
      </c>
      <c r="B129" s="1353">
        <v>20</v>
      </c>
      <c r="C129" s="1354" t="s">
        <v>246</v>
      </c>
      <c r="D129" s="1355" t="s">
        <v>1599</v>
      </c>
      <c r="E129" s="1351"/>
      <c r="G129" s="1355" t="s">
        <v>339</v>
      </c>
      <c r="H129" s="1353"/>
      <c r="I129" s="1053" t="s">
        <v>244</v>
      </c>
      <c r="J129" s="1351">
        <v>0</v>
      </c>
    </row>
    <row r="130" spans="1:10">
      <c r="A130" s="1352">
        <v>42219</v>
      </c>
      <c r="B130" s="1353">
        <v>250</v>
      </c>
      <c r="C130" s="1354" t="s">
        <v>246</v>
      </c>
      <c r="D130" s="1355" t="s">
        <v>778</v>
      </c>
      <c r="E130" s="1351"/>
      <c r="G130" s="1355" t="s">
        <v>339</v>
      </c>
      <c r="H130" s="1353"/>
      <c r="I130" s="1053" t="s">
        <v>244</v>
      </c>
      <c r="J130" s="1351">
        <v>0</v>
      </c>
    </row>
    <row r="131" spans="1:10">
      <c r="A131" s="1352">
        <v>42219</v>
      </c>
      <c r="B131" s="1353">
        <v>10</v>
      </c>
      <c r="C131" s="1354" t="s">
        <v>246</v>
      </c>
      <c r="D131" s="1355" t="s">
        <v>1294</v>
      </c>
      <c r="E131" s="1351"/>
      <c r="G131" s="1355">
        <v>0</v>
      </c>
      <c r="H131" s="1353"/>
      <c r="I131" s="1053" t="s">
        <v>244</v>
      </c>
      <c r="J131" s="1351">
        <v>0</v>
      </c>
    </row>
    <row r="132" spans="1:10">
      <c r="A132" s="1352">
        <v>42219</v>
      </c>
      <c r="B132" s="1353">
        <v>15</v>
      </c>
      <c r="C132" s="1354" t="s">
        <v>246</v>
      </c>
      <c r="D132" s="1355" t="s">
        <v>912</v>
      </c>
      <c r="E132" s="1351"/>
      <c r="G132" s="1355">
        <v>0</v>
      </c>
      <c r="H132" s="1353"/>
      <c r="I132" s="1053" t="s">
        <v>244</v>
      </c>
      <c r="J132" s="1351">
        <v>0</v>
      </c>
    </row>
    <row r="133" spans="1:10">
      <c r="A133" s="1352">
        <v>42219</v>
      </c>
      <c r="B133" s="1353">
        <v>25</v>
      </c>
      <c r="C133" s="1354" t="s">
        <v>246</v>
      </c>
      <c r="D133" s="1355" t="s">
        <v>1516</v>
      </c>
      <c r="E133" s="1351"/>
      <c r="G133" s="1355" t="s">
        <v>339</v>
      </c>
      <c r="H133" s="1353"/>
      <c r="I133" s="1053" t="s">
        <v>244</v>
      </c>
      <c r="J133" s="1351">
        <v>0</v>
      </c>
    </row>
    <row r="134" spans="1:10">
      <c r="A134" s="1352">
        <v>42219</v>
      </c>
      <c r="B134" s="1353">
        <v>30</v>
      </c>
      <c r="C134" s="1354" t="s">
        <v>246</v>
      </c>
      <c r="D134" s="1355" t="s">
        <v>1040</v>
      </c>
      <c r="E134" s="1351"/>
      <c r="G134" s="1355" t="s">
        <v>339</v>
      </c>
      <c r="H134" s="1353"/>
      <c r="I134" s="1053" t="s">
        <v>244</v>
      </c>
      <c r="J134" s="1351">
        <v>0</v>
      </c>
    </row>
    <row r="135" spans="1:10">
      <c r="A135" s="1352">
        <v>42219</v>
      </c>
      <c r="B135" s="1353">
        <v>10</v>
      </c>
      <c r="C135" s="1354" t="s">
        <v>246</v>
      </c>
      <c r="D135" s="1355" t="s">
        <v>1856</v>
      </c>
      <c r="E135" s="1351"/>
      <c r="G135" s="1355" t="s">
        <v>339</v>
      </c>
      <c r="H135" s="1353"/>
      <c r="I135" s="1053" t="s">
        <v>244</v>
      </c>
      <c r="J135" s="1351">
        <v>0</v>
      </c>
    </row>
    <row r="136" spans="1:10">
      <c r="A136" s="1352">
        <v>42219</v>
      </c>
      <c r="B136" s="1353">
        <v>10</v>
      </c>
      <c r="C136" s="1354" t="s">
        <v>246</v>
      </c>
      <c r="D136" s="1355" t="s">
        <v>1001</v>
      </c>
      <c r="E136" s="1351"/>
      <c r="G136" s="1355" t="s">
        <v>339</v>
      </c>
      <c r="H136" s="1353"/>
      <c r="I136" s="1053" t="s">
        <v>244</v>
      </c>
      <c r="J136" s="1351">
        <v>0</v>
      </c>
    </row>
    <row r="137" spans="1:10">
      <c r="A137" s="1352">
        <v>42219</v>
      </c>
      <c r="B137" s="1353">
        <v>5</v>
      </c>
      <c r="C137" s="1354" t="s">
        <v>246</v>
      </c>
      <c r="D137" s="1355" t="s">
        <v>1368</v>
      </c>
      <c r="E137" s="1351"/>
      <c r="G137" s="1355" t="s">
        <v>339</v>
      </c>
      <c r="H137" s="1353"/>
      <c r="I137" s="1053" t="s">
        <v>244</v>
      </c>
      <c r="J137" s="1351">
        <v>0</v>
      </c>
    </row>
    <row r="138" spans="1:10">
      <c r="A138" s="1352">
        <v>42219</v>
      </c>
      <c r="B138" s="1353">
        <v>5</v>
      </c>
      <c r="C138" s="1354" t="s">
        <v>246</v>
      </c>
      <c r="D138" s="1355" t="s">
        <v>755</v>
      </c>
      <c r="E138" s="1351"/>
      <c r="G138" s="1355" t="s">
        <v>339</v>
      </c>
      <c r="H138" s="1353"/>
      <c r="I138" s="1053" t="s">
        <v>244</v>
      </c>
      <c r="J138" s="1351">
        <v>0</v>
      </c>
    </row>
    <row r="139" spans="1:10">
      <c r="A139" s="1352">
        <v>42219</v>
      </c>
      <c r="B139" s="1353">
        <v>15</v>
      </c>
      <c r="C139" s="1354" t="s">
        <v>246</v>
      </c>
      <c r="D139" s="1355" t="s">
        <v>248</v>
      </c>
      <c r="E139" s="1351"/>
      <c r="G139" s="1355">
        <v>0</v>
      </c>
      <c r="H139" s="1353"/>
      <c r="I139" s="1053" t="s">
        <v>244</v>
      </c>
      <c r="J139" s="1351">
        <v>0</v>
      </c>
    </row>
    <row r="140" spans="1:10">
      <c r="A140" s="1352">
        <v>42219</v>
      </c>
      <c r="B140" s="1353">
        <v>10</v>
      </c>
      <c r="C140" s="1354" t="s">
        <v>246</v>
      </c>
      <c r="D140" s="1355" t="s">
        <v>1857</v>
      </c>
      <c r="E140" s="1351"/>
      <c r="G140" s="1355">
        <v>0</v>
      </c>
      <c r="H140" s="1353"/>
      <c r="I140" s="1053" t="s">
        <v>244</v>
      </c>
      <c r="J140" s="1351">
        <v>0</v>
      </c>
    </row>
    <row r="141" spans="1:10">
      <c r="A141" s="1352">
        <v>42219</v>
      </c>
      <c r="B141" s="1353">
        <v>75</v>
      </c>
      <c r="C141" s="1354" t="s">
        <v>246</v>
      </c>
      <c r="D141" s="1355" t="s">
        <v>1003</v>
      </c>
      <c r="E141" s="1351"/>
      <c r="G141" s="1355" t="s">
        <v>339</v>
      </c>
      <c r="H141" s="1353"/>
      <c r="I141" s="1053" t="s">
        <v>244</v>
      </c>
      <c r="J141" s="1351">
        <v>0</v>
      </c>
    </row>
    <row r="142" spans="1:10">
      <c r="A142" s="1352">
        <v>42219</v>
      </c>
      <c r="B142" s="1353">
        <v>30</v>
      </c>
      <c r="C142" s="1354" t="s">
        <v>246</v>
      </c>
      <c r="D142" s="1355" t="s">
        <v>250</v>
      </c>
      <c r="E142" s="1351"/>
      <c r="G142" s="1355">
        <v>0</v>
      </c>
      <c r="H142" s="1353"/>
      <c r="I142" s="1053" t="s">
        <v>244</v>
      </c>
      <c r="J142" s="1351">
        <v>0</v>
      </c>
    </row>
    <row r="143" spans="1:10">
      <c r="A143" s="1352">
        <v>42219</v>
      </c>
      <c r="B143" s="1353">
        <v>10</v>
      </c>
      <c r="C143" s="1354" t="s">
        <v>246</v>
      </c>
      <c r="D143" s="1355" t="s">
        <v>772</v>
      </c>
      <c r="E143" s="1351"/>
      <c r="G143" s="1355" t="s">
        <v>339</v>
      </c>
      <c r="H143" s="1353"/>
      <c r="I143" s="1053" t="s">
        <v>244</v>
      </c>
      <c r="J143" s="1351">
        <v>0</v>
      </c>
    </row>
    <row r="144" spans="1:10">
      <c r="A144" s="1352">
        <v>42219</v>
      </c>
      <c r="B144" s="1353">
        <v>20</v>
      </c>
      <c r="C144" s="1354" t="s">
        <v>246</v>
      </c>
      <c r="D144" s="1355" t="s">
        <v>254</v>
      </c>
      <c r="E144" s="1351"/>
      <c r="G144" s="1355" t="s">
        <v>339</v>
      </c>
      <c r="H144" s="1353"/>
      <c r="I144" s="1053" t="s">
        <v>244</v>
      </c>
      <c r="J144" s="1351">
        <v>0</v>
      </c>
    </row>
    <row r="145" spans="1:10">
      <c r="A145" s="1352">
        <v>42219</v>
      </c>
      <c r="B145" s="1353">
        <v>10</v>
      </c>
      <c r="C145" s="1354" t="s">
        <v>246</v>
      </c>
      <c r="D145" s="1355" t="s">
        <v>369</v>
      </c>
      <c r="E145" s="1351"/>
      <c r="G145" s="1355">
        <v>0</v>
      </c>
      <c r="H145" s="1353"/>
      <c r="I145" s="1053" t="s">
        <v>244</v>
      </c>
      <c r="J145" s="1351">
        <v>0</v>
      </c>
    </row>
    <row r="146" spans="1:10">
      <c r="A146" s="1352">
        <v>42219</v>
      </c>
      <c r="B146" s="1353">
        <v>5</v>
      </c>
      <c r="C146" s="1354" t="s">
        <v>246</v>
      </c>
      <c r="D146" s="1355" t="s">
        <v>1316</v>
      </c>
      <c r="E146" s="1351"/>
      <c r="G146" s="1355" t="s">
        <v>339</v>
      </c>
      <c r="H146" s="1353"/>
      <c r="I146" s="1053" t="s">
        <v>244</v>
      </c>
      <c r="J146" s="1351">
        <v>0</v>
      </c>
    </row>
    <row r="147" spans="1:10">
      <c r="A147" s="1352">
        <v>42219</v>
      </c>
      <c r="B147" s="1353">
        <v>5</v>
      </c>
      <c r="C147" s="1354" t="s">
        <v>246</v>
      </c>
      <c r="D147" s="1355" t="s">
        <v>1598</v>
      </c>
      <c r="E147" s="1351"/>
      <c r="G147" s="1355" t="s">
        <v>339</v>
      </c>
      <c r="H147" s="1353"/>
      <c r="I147" s="1053" t="s">
        <v>244</v>
      </c>
      <c r="J147" s="1351">
        <v>0</v>
      </c>
    </row>
    <row r="148" spans="1:10">
      <c r="A148" s="1352">
        <v>42219</v>
      </c>
      <c r="B148" s="1353">
        <v>6</v>
      </c>
      <c r="C148" s="1354" t="s">
        <v>246</v>
      </c>
      <c r="D148" s="1355" t="s">
        <v>1840</v>
      </c>
      <c r="E148" s="1351"/>
      <c r="G148" s="1355">
        <v>0</v>
      </c>
      <c r="H148" s="1353"/>
      <c r="I148" s="1053" t="s">
        <v>244</v>
      </c>
      <c r="J148" s="1351">
        <v>0</v>
      </c>
    </row>
    <row r="149" spans="1:10">
      <c r="A149" s="1352">
        <v>42219</v>
      </c>
      <c r="B149" s="1353">
        <v>103</v>
      </c>
      <c r="C149" s="1354" t="s">
        <v>246</v>
      </c>
      <c r="D149" s="1355" t="s">
        <v>1534</v>
      </c>
      <c r="E149" s="1351"/>
      <c r="G149" s="1355">
        <v>0</v>
      </c>
      <c r="H149" s="1353"/>
      <c r="I149" s="1053" t="s">
        <v>244</v>
      </c>
      <c r="J149" s="1351">
        <v>0</v>
      </c>
    </row>
    <row r="150" spans="1:10">
      <c r="A150" s="1352">
        <v>42219</v>
      </c>
      <c r="B150" s="1353">
        <v>409.34</v>
      </c>
      <c r="C150" s="1354" t="s">
        <v>246</v>
      </c>
      <c r="D150" s="1355" t="s">
        <v>1858</v>
      </c>
      <c r="E150" s="1351"/>
      <c r="G150" s="1355">
        <v>0</v>
      </c>
      <c r="H150" s="1353"/>
      <c r="I150" s="1053" t="s">
        <v>244</v>
      </c>
      <c r="J150" s="1351">
        <v>0</v>
      </c>
    </row>
    <row r="151" spans="1:10">
      <c r="A151" s="1352">
        <v>42220</v>
      </c>
      <c r="B151" s="1353">
        <v>786.2</v>
      </c>
      <c r="C151" s="1354" t="s">
        <v>1087</v>
      </c>
      <c r="D151" s="1355" t="s">
        <v>1859</v>
      </c>
      <c r="E151" s="1351"/>
      <c r="G151" s="1355">
        <v>0</v>
      </c>
      <c r="H151" s="1353"/>
      <c r="I151" s="1053" t="s">
        <v>244</v>
      </c>
      <c r="J151" s="1351">
        <v>0</v>
      </c>
    </row>
    <row r="152" spans="1:10">
      <c r="A152" s="1352">
        <v>42220</v>
      </c>
      <c r="B152" s="1353">
        <v>50</v>
      </c>
      <c r="C152" s="1354" t="s">
        <v>1087</v>
      </c>
      <c r="D152" s="1355" t="s">
        <v>1088</v>
      </c>
      <c r="E152" s="1351"/>
      <c r="G152" s="1355">
        <v>0</v>
      </c>
      <c r="H152" s="1353"/>
      <c r="I152" s="1053" t="s">
        <v>244</v>
      </c>
      <c r="J152" s="1351">
        <v>0</v>
      </c>
    </row>
    <row r="153" spans="1:10">
      <c r="A153" s="1352">
        <v>42220</v>
      </c>
      <c r="B153" s="1353">
        <v>30</v>
      </c>
      <c r="C153" s="1354" t="s">
        <v>1087</v>
      </c>
      <c r="D153" s="1355" t="s">
        <v>1088</v>
      </c>
      <c r="E153" s="1351"/>
      <c r="G153" s="1355">
        <v>0</v>
      </c>
      <c r="H153" s="1353"/>
      <c r="I153" s="1053" t="s">
        <v>244</v>
      </c>
      <c r="J153" s="1351">
        <v>0</v>
      </c>
    </row>
    <row r="154" spans="1:10">
      <c r="A154" s="1352">
        <v>42220</v>
      </c>
      <c r="B154" s="1353">
        <v>5</v>
      </c>
      <c r="C154" s="1354" t="s">
        <v>246</v>
      </c>
      <c r="D154" s="1355" t="s">
        <v>1678</v>
      </c>
      <c r="E154" s="1351"/>
      <c r="G154" s="1355">
        <v>0</v>
      </c>
      <c r="H154" s="1353"/>
      <c r="I154" s="1053" t="s">
        <v>244</v>
      </c>
      <c r="J154" s="1351">
        <v>0</v>
      </c>
    </row>
    <row r="155" spans="1:10">
      <c r="A155" s="1352">
        <v>42220</v>
      </c>
      <c r="B155" s="1353">
        <v>643</v>
      </c>
      <c r="C155" s="1354" t="s">
        <v>246</v>
      </c>
      <c r="D155" s="1355" t="s">
        <v>1762</v>
      </c>
      <c r="E155" s="1351"/>
      <c r="G155" s="1355">
        <v>0</v>
      </c>
      <c r="H155" s="1353"/>
      <c r="I155" s="1053" t="s">
        <v>244</v>
      </c>
      <c r="J155" s="1351">
        <v>0</v>
      </c>
    </row>
    <row r="156" spans="1:10">
      <c r="A156" s="1352">
        <v>42220</v>
      </c>
      <c r="B156" s="1353">
        <v>10</v>
      </c>
      <c r="C156" s="1354" t="s">
        <v>246</v>
      </c>
      <c r="D156" s="1355" t="s">
        <v>1604</v>
      </c>
      <c r="E156" s="1351"/>
      <c r="G156" s="1355" t="s">
        <v>339</v>
      </c>
      <c r="H156" s="1353"/>
      <c r="I156" s="1053" t="s">
        <v>244</v>
      </c>
      <c r="J156" s="1351">
        <v>0</v>
      </c>
    </row>
    <row r="157" spans="1:10">
      <c r="A157" s="1352">
        <v>42220</v>
      </c>
      <c r="B157" s="1353">
        <v>10</v>
      </c>
      <c r="C157" s="1354" t="s">
        <v>246</v>
      </c>
      <c r="D157" s="1355" t="s">
        <v>1705</v>
      </c>
      <c r="E157" s="1351"/>
      <c r="G157" s="1355" t="s">
        <v>339</v>
      </c>
      <c r="H157" s="1353"/>
      <c r="I157" s="1053" t="s">
        <v>244</v>
      </c>
      <c r="J157" s="1351">
        <v>0</v>
      </c>
    </row>
    <row r="158" spans="1:10">
      <c r="A158" s="1352">
        <v>42220</v>
      </c>
      <c r="B158" s="1353">
        <v>10</v>
      </c>
      <c r="C158" s="1354" t="s">
        <v>246</v>
      </c>
      <c r="D158" s="1355" t="s">
        <v>1296</v>
      </c>
      <c r="E158" s="1351"/>
      <c r="G158" s="1355" t="s">
        <v>339</v>
      </c>
      <c r="H158" s="1353"/>
      <c r="I158" s="1053" t="s">
        <v>244</v>
      </c>
      <c r="J158" s="1351">
        <v>0</v>
      </c>
    </row>
    <row r="159" spans="1:10">
      <c r="A159" s="1352">
        <v>42221</v>
      </c>
      <c r="B159" s="1353">
        <v>10</v>
      </c>
      <c r="C159" s="1354" t="s">
        <v>246</v>
      </c>
      <c r="D159" s="1355" t="s">
        <v>276</v>
      </c>
      <c r="E159" s="1351"/>
      <c r="G159" s="1355">
        <v>0</v>
      </c>
      <c r="H159" s="1353"/>
      <c r="I159" s="1053" t="s">
        <v>244</v>
      </c>
      <c r="J159" s="1351">
        <v>0</v>
      </c>
    </row>
    <row r="160" spans="1:10">
      <c r="A160" s="1352">
        <v>42221</v>
      </c>
      <c r="B160" s="1353">
        <v>67.180000000000007</v>
      </c>
      <c r="C160" s="1354" t="s">
        <v>246</v>
      </c>
      <c r="D160" s="1355" t="s">
        <v>1860</v>
      </c>
      <c r="E160" s="1351"/>
      <c r="G160" s="1355">
        <v>0</v>
      </c>
      <c r="H160" s="1353"/>
      <c r="I160" s="1053" t="s">
        <v>244</v>
      </c>
      <c r="J160" s="1351">
        <v>0</v>
      </c>
    </row>
    <row r="161" spans="1:10">
      <c r="A161" s="1352">
        <v>42221</v>
      </c>
      <c r="B161" s="1353">
        <v>50</v>
      </c>
      <c r="C161" s="1354" t="s">
        <v>246</v>
      </c>
      <c r="D161" s="1355" t="s">
        <v>1753</v>
      </c>
      <c r="E161" s="1351"/>
      <c r="G161" s="1355" t="s">
        <v>339</v>
      </c>
      <c r="H161" s="1353"/>
      <c r="I161" s="1053" t="s">
        <v>244</v>
      </c>
      <c r="J161" s="1351">
        <v>0</v>
      </c>
    </row>
    <row r="162" spans="1:10">
      <c r="A162" s="1352">
        <v>42221</v>
      </c>
      <c r="B162" s="1353">
        <v>100</v>
      </c>
      <c r="C162" s="1354" t="s">
        <v>246</v>
      </c>
      <c r="D162" s="1355" t="s">
        <v>1000</v>
      </c>
      <c r="E162" s="1351"/>
      <c r="G162" s="1355" t="s">
        <v>339</v>
      </c>
      <c r="H162" s="1353"/>
      <c r="I162" s="1053" t="s">
        <v>244</v>
      </c>
      <c r="J162" s="1351">
        <v>0</v>
      </c>
    </row>
    <row r="163" spans="1:10">
      <c r="A163" s="1352">
        <v>42221</v>
      </c>
      <c r="B163" s="1353">
        <v>6</v>
      </c>
      <c r="C163" s="1354" t="s">
        <v>246</v>
      </c>
      <c r="D163" s="1355" t="s">
        <v>310</v>
      </c>
      <c r="E163" s="1351"/>
      <c r="G163" s="1355" t="s">
        <v>339</v>
      </c>
      <c r="H163" s="1353"/>
      <c r="I163" s="1053" t="s">
        <v>244</v>
      </c>
      <c r="J163" s="1351">
        <v>0</v>
      </c>
    </row>
    <row r="164" spans="1:10">
      <c r="A164" s="1352">
        <v>42221</v>
      </c>
      <c r="B164" s="1353">
        <v>15</v>
      </c>
      <c r="C164" s="1354" t="s">
        <v>246</v>
      </c>
      <c r="D164" s="1355" t="s">
        <v>306</v>
      </c>
      <c r="E164" s="1351"/>
      <c r="G164" s="1355" t="s">
        <v>339</v>
      </c>
      <c r="H164" s="1353"/>
      <c r="I164" s="1053" t="s">
        <v>244</v>
      </c>
      <c r="J164" s="1351">
        <v>0</v>
      </c>
    </row>
    <row r="165" spans="1:10">
      <c r="A165" s="1352">
        <v>42222</v>
      </c>
      <c r="B165" s="1353">
        <v>550</v>
      </c>
      <c r="C165" s="1354" t="s">
        <v>1087</v>
      </c>
      <c r="D165" s="1355" t="s">
        <v>1861</v>
      </c>
      <c r="E165" s="1351"/>
      <c r="G165" s="1355">
        <v>0</v>
      </c>
      <c r="H165" s="1353"/>
      <c r="I165" s="1053" t="s">
        <v>244</v>
      </c>
      <c r="J165" s="1351">
        <v>0</v>
      </c>
    </row>
    <row r="166" spans="1:10">
      <c r="A166" s="1352">
        <v>42222</v>
      </c>
      <c r="B166" s="1353">
        <v>20</v>
      </c>
      <c r="C166" s="1354" t="s">
        <v>1087</v>
      </c>
      <c r="D166" s="1355" t="s">
        <v>1363</v>
      </c>
      <c r="E166" s="1351"/>
      <c r="G166" s="1355">
        <v>0</v>
      </c>
      <c r="H166" s="1353"/>
      <c r="I166" s="1053" t="s">
        <v>244</v>
      </c>
      <c r="J166" s="1351">
        <v>0</v>
      </c>
    </row>
    <row r="167" spans="1:10">
      <c r="A167" s="1352">
        <v>42222</v>
      </c>
      <c r="B167" s="1353">
        <v>10</v>
      </c>
      <c r="C167" s="1354" t="s">
        <v>1087</v>
      </c>
      <c r="D167" s="1355" t="s">
        <v>1362</v>
      </c>
      <c r="E167" s="1351"/>
      <c r="G167" s="1355">
        <v>0</v>
      </c>
      <c r="H167" s="1353"/>
      <c r="I167" s="1053" t="s">
        <v>244</v>
      </c>
      <c r="J167" s="1351">
        <v>0</v>
      </c>
    </row>
    <row r="168" spans="1:10">
      <c r="A168" s="1352">
        <v>42222</v>
      </c>
      <c r="B168" s="1353">
        <v>15</v>
      </c>
      <c r="C168" s="1354" t="s">
        <v>1087</v>
      </c>
      <c r="D168" s="1355" t="s">
        <v>1088</v>
      </c>
      <c r="E168" s="1351"/>
      <c r="G168" s="1355">
        <v>0</v>
      </c>
      <c r="H168" s="1353"/>
      <c r="I168" s="1053" t="s">
        <v>244</v>
      </c>
      <c r="J168" s="1351">
        <v>0</v>
      </c>
    </row>
    <row r="169" spans="1:10">
      <c r="A169" s="1352">
        <v>42222</v>
      </c>
      <c r="B169" s="1353">
        <v>100</v>
      </c>
      <c r="C169" s="1354" t="s">
        <v>1087</v>
      </c>
      <c r="D169" s="1355" t="s">
        <v>1093</v>
      </c>
      <c r="E169" s="1351"/>
      <c r="G169" s="1355">
        <v>0</v>
      </c>
      <c r="H169" s="1353"/>
      <c r="I169" s="1053" t="s">
        <v>244</v>
      </c>
      <c r="J169" s="1351">
        <v>0</v>
      </c>
    </row>
    <row r="170" spans="1:10">
      <c r="A170" s="1352">
        <v>42222</v>
      </c>
      <c r="B170" s="1353">
        <v>50</v>
      </c>
      <c r="C170" s="1354" t="s">
        <v>246</v>
      </c>
      <c r="D170" s="1355" t="s">
        <v>1237</v>
      </c>
      <c r="E170" s="1351"/>
      <c r="G170" s="1355" t="s">
        <v>339</v>
      </c>
      <c r="H170" s="1353"/>
      <c r="I170" s="1053" t="s">
        <v>244</v>
      </c>
      <c r="J170" s="1351">
        <v>0</v>
      </c>
    </row>
    <row r="171" spans="1:10">
      <c r="A171" s="1352">
        <v>42223</v>
      </c>
      <c r="B171" s="1353">
        <v>500</v>
      </c>
      <c r="C171" s="1354">
        <v>103750</v>
      </c>
      <c r="D171" s="1355" t="s">
        <v>1835</v>
      </c>
      <c r="E171" s="1351"/>
      <c r="G171" s="1355">
        <v>0</v>
      </c>
      <c r="H171" s="1353"/>
      <c r="I171" s="1053" t="s">
        <v>244</v>
      </c>
      <c r="J171" s="1351">
        <v>0</v>
      </c>
    </row>
    <row r="172" spans="1:10">
      <c r="A172" s="1352">
        <v>42223</v>
      </c>
      <c r="B172" s="1353">
        <v>2250</v>
      </c>
      <c r="C172" s="1354">
        <v>103749</v>
      </c>
      <c r="D172" s="1355" t="s">
        <v>1478</v>
      </c>
      <c r="E172" s="1351"/>
      <c r="G172" s="1355">
        <v>0</v>
      </c>
      <c r="H172" s="1353"/>
      <c r="I172" s="1053" t="s">
        <v>244</v>
      </c>
      <c r="J172" s="1351">
        <v>0</v>
      </c>
    </row>
    <row r="173" spans="1:10">
      <c r="A173" s="1352">
        <v>42223</v>
      </c>
      <c r="B173" s="1353">
        <v>100</v>
      </c>
      <c r="C173" s="1354" t="s">
        <v>246</v>
      </c>
      <c r="D173" s="1355" t="s">
        <v>1030</v>
      </c>
      <c r="E173" s="1351"/>
      <c r="G173" s="1355">
        <v>0</v>
      </c>
      <c r="H173" s="1353"/>
      <c r="I173" s="1053" t="s">
        <v>244</v>
      </c>
      <c r="J173" s="1351">
        <v>0</v>
      </c>
    </row>
    <row r="174" spans="1:10">
      <c r="A174" s="1352">
        <v>42223</v>
      </c>
      <c r="B174" s="1353">
        <v>2.5</v>
      </c>
      <c r="C174" s="1354" t="s">
        <v>246</v>
      </c>
      <c r="D174" s="1355" t="s">
        <v>1572</v>
      </c>
      <c r="E174" s="1351"/>
      <c r="G174" s="1355">
        <v>0</v>
      </c>
      <c r="H174" s="1353"/>
      <c r="I174" s="1053" t="s">
        <v>244</v>
      </c>
      <c r="J174" s="1351">
        <v>0</v>
      </c>
    </row>
    <row r="175" spans="1:10">
      <c r="A175" s="1352">
        <v>42223</v>
      </c>
      <c r="B175" s="1353">
        <v>110</v>
      </c>
      <c r="C175" s="1354" t="s">
        <v>246</v>
      </c>
      <c r="D175" s="1355" t="s">
        <v>967</v>
      </c>
      <c r="E175" s="1351"/>
      <c r="G175" s="1355" t="s">
        <v>339</v>
      </c>
      <c r="H175" s="1353"/>
      <c r="I175" s="1053" t="s">
        <v>244</v>
      </c>
      <c r="J175" s="1351">
        <v>0</v>
      </c>
    </row>
    <row r="176" spans="1:10">
      <c r="A176" s="1352">
        <v>42226</v>
      </c>
      <c r="B176" s="1353">
        <v>100</v>
      </c>
      <c r="C176" s="1354" t="s">
        <v>1087</v>
      </c>
      <c r="D176" s="1355" t="s">
        <v>1088</v>
      </c>
      <c r="E176" s="1351"/>
      <c r="G176" s="1355">
        <v>0</v>
      </c>
      <c r="H176" s="1353"/>
      <c r="I176" s="1053" t="s">
        <v>244</v>
      </c>
      <c r="J176" s="1351">
        <v>0</v>
      </c>
    </row>
    <row r="177" spans="1:10">
      <c r="A177" s="1352">
        <v>42226</v>
      </c>
      <c r="B177" s="1353">
        <v>15</v>
      </c>
      <c r="C177" s="1354" t="s">
        <v>1087</v>
      </c>
      <c r="D177" s="1355" t="s">
        <v>1096</v>
      </c>
      <c r="E177" s="1351"/>
      <c r="G177" s="1355">
        <v>0</v>
      </c>
      <c r="H177" s="1353"/>
      <c r="I177" s="1053" t="s">
        <v>244</v>
      </c>
      <c r="J177" s="1351">
        <v>0</v>
      </c>
    </row>
    <row r="178" spans="1:10">
      <c r="A178" s="1352">
        <v>42226</v>
      </c>
      <c r="B178" s="1353">
        <v>56.8</v>
      </c>
      <c r="C178" s="1354" t="s">
        <v>246</v>
      </c>
      <c r="D178" s="1355" t="s">
        <v>429</v>
      </c>
      <c r="E178" s="1351"/>
      <c r="G178" s="1355" t="s">
        <v>1579</v>
      </c>
      <c r="H178" s="1353"/>
      <c r="I178" s="1053" t="s">
        <v>244</v>
      </c>
      <c r="J178" s="1351">
        <v>0</v>
      </c>
    </row>
    <row r="179" spans="1:10">
      <c r="A179" s="1352">
        <v>42226</v>
      </c>
      <c r="B179" s="1353">
        <v>325.3</v>
      </c>
      <c r="C179" s="1354" t="s">
        <v>246</v>
      </c>
      <c r="D179" s="1355" t="s">
        <v>429</v>
      </c>
      <c r="E179" s="1351"/>
      <c r="G179" s="1355" t="s">
        <v>1579</v>
      </c>
      <c r="H179" s="1353"/>
      <c r="I179" s="1053" t="s">
        <v>244</v>
      </c>
      <c r="J179" s="1351">
        <v>0</v>
      </c>
    </row>
    <row r="180" spans="1:10">
      <c r="A180" s="1352">
        <v>42226</v>
      </c>
      <c r="B180" s="1353">
        <v>12.5</v>
      </c>
      <c r="C180" s="1354" t="s">
        <v>246</v>
      </c>
      <c r="D180" s="1355" t="s">
        <v>429</v>
      </c>
      <c r="E180" s="1351"/>
      <c r="G180" s="1355" t="s">
        <v>1579</v>
      </c>
      <c r="H180" s="1353"/>
      <c r="I180" s="1053" t="s">
        <v>244</v>
      </c>
      <c r="J180" s="1351">
        <v>0</v>
      </c>
    </row>
    <row r="181" spans="1:10">
      <c r="A181" s="1352">
        <v>42226</v>
      </c>
      <c r="B181" s="1353">
        <v>40</v>
      </c>
      <c r="C181" s="1354" t="s">
        <v>246</v>
      </c>
      <c r="D181" s="1355" t="s">
        <v>1282</v>
      </c>
      <c r="E181" s="1351"/>
      <c r="G181" s="1355">
        <v>0</v>
      </c>
      <c r="H181" s="1353"/>
      <c r="I181" s="1053" t="s">
        <v>244</v>
      </c>
      <c r="J181" s="1351">
        <v>0</v>
      </c>
    </row>
    <row r="182" spans="1:10">
      <c r="A182" s="1352">
        <v>42226</v>
      </c>
      <c r="B182" s="1353">
        <v>230</v>
      </c>
      <c r="C182" s="1354" t="s">
        <v>246</v>
      </c>
      <c r="D182" s="1355" t="s">
        <v>920</v>
      </c>
      <c r="E182" s="1351"/>
      <c r="G182" s="1355" t="s">
        <v>339</v>
      </c>
      <c r="H182" s="1353"/>
      <c r="I182" s="1053" t="s">
        <v>244</v>
      </c>
      <c r="J182" s="1351">
        <v>0</v>
      </c>
    </row>
    <row r="183" spans="1:10">
      <c r="A183" s="1352">
        <v>42226</v>
      </c>
      <c r="B183" s="1353">
        <v>10</v>
      </c>
      <c r="C183" s="1354" t="s">
        <v>246</v>
      </c>
      <c r="D183" s="1355" t="s">
        <v>1779</v>
      </c>
      <c r="E183" s="1351"/>
      <c r="G183" s="1355" t="s">
        <v>339</v>
      </c>
      <c r="H183" s="1353"/>
      <c r="I183" s="1053" t="s">
        <v>244</v>
      </c>
      <c r="J183" s="1351">
        <v>0</v>
      </c>
    </row>
    <row r="184" spans="1:10">
      <c r="A184" s="1352">
        <v>42226</v>
      </c>
      <c r="B184" s="1353">
        <v>10</v>
      </c>
      <c r="C184" s="1354" t="s">
        <v>246</v>
      </c>
      <c r="D184" s="1355" t="s">
        <v>1567</v>
      </c>
      <c r="E184" s="1351"/>
      <c r="G184" s="1355" t="s">
        <v>339</v>
      </c>
      <c r="H184" s="1353"/>
      <c r="I184" s="1053" t="s">
        <v>244</v>
      </c>
      <c r="J184" s="1351">
        <v>0</v>
      </c>
    </row>
    <row r="185" spans="1:10">
      <c r="A185" s="1352">
        <v>42226</v>
      </c>
      <c r="B185" s="1353">
        <v>5</v>
      </c>
      <c r="C185" s="1354" t="s">
        <v>246</v>
      </c>
      <c r="D185" s="1355" t="s">
        <v>1256</v>
      </c>
      <c r="E185" s="1351"/>
      <c r="G185" s="1355" t="s">
        <v>339</v>
      </c>
      <c r="H185" s="1353"/>
      <c r="I185" s="1053" t="s">
        <v>244</v>
      </c>
      <c r="J185" s="1351">
        <v>0</v>
      </c>
    </row>
    <row r="186" spans="1:10">
      <c r="A186" s="1352">
        <v>42226</v>
      </c>
      <c r="B186" s="1353">
        <v>1026</v>
      </c>
      <c r="C186" s="1354" t="s">
        <v>246</v>
      </c>
      <c r="D186" s="1355" t="s">
        <v>1862</v>
      </c>
      <c r="E186" s="1351"/>
      <c r="G186" s="1355">
        <v>0</v>
      </c>
      <c r="H186" s="1353"/>
      <c r="I186" s="1053" t="s">
        <v>244</v>
      </c>
      <c r="J186" s="1351">
        <v>0</v>
      </c>
    </row>
    <row r="187" spans="1:10">
      <c r="A187" s="1352">
        <v>42227</v>
      </c>
      <c r="B187" s="1353">
        <v>10</v>
      </c>
      <c r="C187" s="1354" t="s">
        <v>246</v>
      </c>
      <c r="D187" s="1355" t="s">
        <v>1656</v>
      </c>
      <c r="E187" s="1351"/>
      <c r="G187" s="1355" t="s">
        <v>339</v>
      </c>
      <c r="H187" s="1353"/>
      <c r="I187" s="1053" t="s">
        <v>244</v>
      </c>
      <c r="J187" s="1351">
        <v>0</v>
      </c>
    </row>
    <row r="188" spans="1:10">
      <c r="A188" s="1352">
        <v>42229</v>
      </c>
      <c r="B188" s="1353">
        <v>10</v>
      </c>
      <c r="C188" s="1354" t="s">
        <v>1087</v>
      </c>
      <c r="D188" s="1355" t="s">
        <v>1088</v>
      </c>
      <c r="E188" s="1351"/>
      <c r="G188" s="1355">
        <v>0</v>
      </c>
      <c r="H188" s="1353"/>
      <c r="I188" s="1053" t="s">
        <v>244</v>
      </c>
      <c r="J188" s="1351">
        <v>0</v>
      </c>
    </row>
    <row r="189" spans="1:10">
      <c r="A189" s="1352">
        <v>42229</v>
      </c>
      <c r="B189" s="1353">
        <v>10</v>
      </c>
      <c r="C189" s="1354" t="s">
        <v>1087</v>
      </c>
      <c r="D189" s="1355" t="s">
        <v>1088</v>
      </c>
      <c r="E189" s="1351"/>
      <c r="G189" s="1355">
        <v>0</v>
      </c>
      <c r="H189" s="1353"/>
      <c r="I189" s="1053" t="s">
        <v>244</v>
      </c>
      <c r="J189" s="1351">
        <v>0</v>
      </c>
    </row>
    <row r="190" spans="1:10">
      <c r="A190" s="1352">
        <v>42229</v>
      </c>
      <c r="B190" s="1353">
        <v>33.68</v>
      </c>
      <c r="C190" s="1354" t="s">
        <v>246</v>
      </c>
      <c r="D190" s="1355" t="s">
        <v>1863</v>
      </c>
      <c r="E190" s="1351"/>
      <c r="G190" s="1355">
        <v>0</v>
      </c>
      <c r="H190" s="1353"/>
      <c r="I190" s="1053" t="s">
        <v>244</v>
      </c>
      <c r="J190" s="1351">
        <v>0</v>
      </c>
    </row>
    <row r="191" spans="1:10">
      <c r="A191" s="1352">
        <v>42230</v>
      </c>
      <c r="B191" s="1353">
        <v>20</v>
      </c>
      <c r="C191" s="1354" t="s">
        <v>1087</v>
      </c>
      <c r="D191" s="1355" t="s">
        <v>1092</v>
      </c>
      <c r="E191" s="1351"/>
      <c r="G191" s="1355">
        <v>0</v>
      </c>
      <c r="H191" s="1353"/>
      <c r="I191" s="1053" t="s">
        <v>244</v>
      </c>
      <c r="J191" s="1351">
        <v>0</v>
      </c>
    </row>
    <row r="192" spans="1:10">
      <c r="A192" s="1352">
        <v>42230</v>
      </c>
      <c r="B192" s="1353">
        <v>4</v>
      </c>
      <c r="C192" s="1354" t="s">
        <v>246</v>
      </c>
      <c r="D192" s="1355" t="s">
        <v>1844</v>
      </c>
      <c r="E192" s="1351"/>
      <c r="G192" s="1355">
        <v>0</v>
      </c>
      <c r="H192" s="1353"/>
      <c r="I192" s="1053" t="s">
        <v>244</v>
      </c>
      <c r="J192" s="1351">
        <v>0</v>
      </c>
    </row>
    <row r="193" spans="1:10">
      <c r="A193" s="1352">
        <v>42230</v>
      </c>
      <c r="B193" s="1353">
        <v>8.1</v>
      </c>
      <c r="C193" s="1354" t="s">
        <v>246</v>
      </c>
      <c r="D193" s="1355" t="s">
        <v>1844</v>
      </c>
      <c r="E193" s="1351"/>
      <c r="G193" s="1355">
        <v>0</v>
      </c>
      <c r="H193" s="1353"/>
      <c r="I193" s="1053" t="s">
        <v>244</v>
      </c>
      <c r="J193" s="1351">
        <v>0</v>
      </c>
    </row>
    <row r="194" spans="1:10">
      <c r="A194" s="1352">
        <v>42230</v>
      </c>
      <c r="B194" s="1353">
        <v>172.95</v>
      </c>
      <c r="C194" s="1354" t="s">
        <v>246</v>
      </c>
      <c r="D194" s="1355" t="s">
        <v>1288</v>
      </c>
      <c r="E194" s="1351"/>
      <c r="G194" s="1355">
        <v>0</v>
      </c>
      <c r="H194" s="1353"/>
      <c r="I194" s="1053" t="s">
        <v>244</v>
      </c>
      <c r="J194" s="1351">
        <v>0</v>
      </c>
    </row>
    <row r="195" spans="1:10">
      <c r="A195" s="1352">
        <v>42230</v>
      </c>
      <c r="B195" s="1353">
        <v>79.92</v>
      </c>
      <c r="C195" s="1354" t="s">
        <v>246</v>
      </c>
      <c r="D195" s="1355" t="s">
        <v>1288</v>
      </c>
      <c r="E195" s="1351"/>
      <c r="G195" s="1355">
        <v>0</v>
      </c>
      <c r="H195" s="1353"/>
      <c r="I195" s="1053" t="s">
        <v>244</v>
      </c>
      <c r="J195" s="1351">
        <v>0</v>
      </c>
    </row>
    <row r="196" spans="1:10">
      <c r="A196" s="1352">
        <v>42230</v>
      </c>
      <c r="B196" s="1353">
        <v>7.9</v>
      </c>
      <c r="C196" s="1354" t="s">
        <v>246</v>
      </c>
      <c r="D196" s="1355" t="s">
        <v>1716</v>
      </c>
      <c r="E196" s="1351"/>
      <c r="G196" s="1355">
        <v>0</v>
      </c>
      <c r="H196" s="1353"/>
      <c r="I196" s="1053" t="s">
        <v>244</v>
      </c>
      <c r="J196" s="1351">
        <v>0</v>
      </c>
    </row>
    <row r="197" spans="1:10">
      <c r="A197" s="1352">
        <v>42230</v>
      </c>
      <c r="B197" s="1353">
        <v>10</v>
      </c>
      <c r="C197" s="1354" t="s">
        <v>246</v>
      </c>
      <c r="D197" s="1355" t="s">
        <v>1032</v>
      </c>
      <c r="E197" s="1351"/>
      <c r="G197" s="1355" t="s">
        <v>339</v>
      </c>
      <c r="H197" s="1353"/>
      <c r="I197" s="1053" t="s">
        <v>244</v>
      </c>
      <c r="J197" s="1351">
        <v>0</v>
      </c>
    </row>
    <row r="198" spans="1:10">
      <c r="A198" s="1352">
        <v>42230</v>
      </c>
      <c r="B198" s="1353">
        <v>35</v>
      </c>
      <c r="C198" s="1354" t="s">
        <v>246</v>
      </c>
      <c r="D198" s="1355" t="s">
        <v>1622</v>
      </c>
      <c r="E198" s="1351"/>
      <c r="G198" s="1355" t="s">
        <v>339</v>
      </c>
      <c r="H198" s="1353"/>
      <c r="I198" s="1053" t="s">
        <v>244</v>
      </c>
      <c r="J198" s="1351">
        <v>0</v>
      </c>
    </row>
    <row r="199" spans="1:10">
      <c r="A199" s="1352">
        <v>42230</v>
      </c>
      <c r="B199" s="1353">
        <v>2.5</v>
      </c>
      <c r="C199" s="1354" t="s">
        <v>246</v>
      </c>
      <c r="D199" s="1355" t="s">
        <v>1572</v>
      </c>
      <c r="E199" s="1351"/>
      <c r="G199" s="1355">
        <v>0</v>
      </c>
      <c r="H199" s="1353"/>
      <c r="I199" s="1053" t="s">
        <v>244</v>
      </c>
      <c r="J199" s="1351">
        <v>0</v>
      </c>
    </row>
    <row r="200" spans="1:10">
      <c r="A200" s="1352">
        <v>42233</v>
      </c>
      <c r="B200" s="1353">
        <v>15</v>
      </c>
      <c r="C200" s="1354" t="s">
        <v>1087</v>
      </c>
      <c r="D200" s="1355" t="s">
        <v>1361</v>
      </c>
      <c r="E200" s="1351"/>
      <c r="G200" s="1355">
        <v>0</v>
      </c>
      <c r="H200" s="1353"/>
      <c r="I200" s="1053" t="s">
        <v>244</v>
      </c>
      <c r="J200" s="1351">
        <v>0</v>
      </c>
    </row>
    <row r="201" spans="1:10">
      <c r="A201" s="1352">
        <v>42233</v>
      </c>
      <c r="B201" s="1353">
        <v>10</v>
      </c>
      <c r="C201" s="1354" t="s">
        <v>246</v>
      </c>
      <c r="D201" s="1355" t="s">
        <v>1801</v>
      </c>
      <c r="E201" s="1351"/>
      <c r="G201" s="1355" t="s">
        <v>339</v>
      </c>
      <c r="H201" s="1353"/>
      <c r="I201" s="1053" t="s">
        <v>244</v>
      </c>
      <c r="J201" s="1351">
        <v>0</v>
      </c>
    </row>
    <row r="202" spans="1:10">
      <c r="A202" s="1352">
        <v>42233</v>
      </c>
      <c r="B202" s="1353">
        <v>30</v>
      </c>
      <c r="C202" s="1354" t="s">
        <v>246</v>
      </c>
      <c r="D202" s="1355" t="s">
        <v>1204</v>
      </c>
      <c r="E202" s="1351"/>
      <c r="G202" s="1355" t="s">
        <v>339</v>
      </c>
      <c r="H202" s="1353"/>
      <c r="I202" s="1053" t="s">
        <v>244</v>
      </c>
      <c r="J202" s="1351">
        <v>0</v>
      </c>
    </row>
    <row r="203" spans="1:10">
      <c r="A203" s="1352">
        <v>42233</v>
      </c>
      <c r="B203" s="1353">
        <v>5</v>
      </c>
      <c r="C203" s="1354" t="s">
        <v>246</v>
      </c>
      <c r="D203" s="1355" t="s">
        <v>968</v>
      </c>
      <c r="E203" s="1351"/>
      <c r="G203" s="1355" t="s">
        <v>339</v>
      </c>
      <c r="H203" s="1353"/>
      <c r="I203" s="1053" t="s">
        <v>244</v>
      </c>
      <c r="J203" s="1351">
        <v>0</v>
      </c>
    </row>
    <row r="204" spans="1:10">
      <c r="A204" s="1352">
        <v>42233</v>
      </c>
      <c r="B204" s="1353">
        <v>40</v>
      </c>
      <c r="C204" s="1354" t="s">
        <v>246</v>
      </c>
      <c r="D204" s="1355" t="s">
        <v>1405</v>
      </c>
      <c r="E204" s="1351"/>
      <c r="G204" s="1355">
        <v>0</v>
      </c>
      <c r="H204" s="1353"/>
      <c r="I204" s="1053" t="s">
        <v>244</v>
      </c>
      <c r="J204" s="1351">
        <v>0</v>
      </c>
    </row>
    <row r="205" spans="1:10">
      <c r="A205" s="1352">
        <v>42233</v>
      </c>
      <c r="B205" s="1353">
        <v>200</v>
      </c>
      <c r="C205" s="1354" t="s">
        <v>246</v>
      </c>
      <c r="D205" s="1355" t="s">
        <v>1339</v>
      </c>
      <c r="E205" s="1351"/>
      <c r="G205" s="1355">
        <v>0</v>
      </c>
      <c r="H205" s="1353"/>
      <c r="I205" s="1053" t="s">
        <v>244</v>
      </c>
      <c r="J205" s="1351">
        <v>0</v>
      </c>
    </row>
    <row r="206" spans="1:10">
      <c r="A206" s="1352">
        <v>42233</v>
      </c>
      <c r="B206" s="1353">
        <v>100</v>
      </c>
      <c r="C206" s="1354" t="s">
        <v>246</v>
      </c>
      <c r="D206" s="1355" t="s">
        <v>1719</v>
      </c>
      <c r="E206" s="1351"/>
      <c r="G206" s="1355" t="s">
        <v>339</v>
      </c>
      <c r="H206" s="1353"/>
      <c r="I206" s="1053" t="s">
        <v>244</v>
      </c>
      <c r="J206" s="1351">
        <v>0</v>
      </c>
    </row>
    <row r="207" spans="1:10">
      <c r="A207" s="1352">
        <v>42233</v>
      </c>
      <c r="B207" s="1353">
        <v>10</v>
      </c>
      <c r="C207" s="1354" t="s">
        <v>246</v>
      </c>
      <c r="D207" s="1355" t="s">
        <v>1616</v>
      </c>
      <c r="E207" s="1351"/>
      <c r="G207" s="1355" t="s">
        <v>339</v>
      </c>
      <c r="H207" s="1353"/>
      <c r="I207" s="1053" t="s">
        <v>244</v>
      </c>
      <c r="J207" s="1351">
        <v>0</v>
      </c>
    </row>
    <row r="208" spans="1:10">
      <c r="A208" s="1352">
        <v>42233</v>
      </c>
      <c r="B208" s="1353">
        <v>100</v>
      </c>
      <c r="C208" s="1354" t="s">
        <v>246</v>
      </c>
      <c r="D208" s="1355" t="s">
        <v>450</v>
      </c>
      <c r="E208" s="1351"/>
      <c r="G208" s="1355" t="s">
        <v>339</v>
      </c>
      <c r="H208" s="1353"/>
      <c r="I208" s="1053" t="s">
        <v>244</v>
      </c>
      <c r="J208" s="1351">
        <v>0</v>
      </c>
    </row>
    <row r="209" spans="1:10">
      <c r="A209" s="1352">
        <v>42233</v>
      </c>
      <c r="B209" s="1353">
        <v>100</v>
      </c>
      <c r="C209" s="1354" t="s">
        <v>246</v>
      </c>
      <c r="D209" s="1355" t="s">
        <v>1381</v>
      </c>
      <c r="E209" s="1351"/>
      <c r="G209" s="1355" t="s">
        <v>339</v>
      </c>
      <c r="H209" s="1353"/>
      <c r="I209" s="1053" t="s">
        <v>244</v>
      </c>
      <c r="J209" s="1351">
        <v>0</v>
      </c>
    </row>
    <row r="210" spans="1:10">
      <c r="A210" s="1352">
        <v>42233</v>
      </c>
      <c r="B210" s="1353">
        <v>200</v>
      </c>
      <c r="C210" s="1354" t="s">
        <v>246</v>
      </c>
      <c r="D210" s="1355" t="s">
        <v>1406</v>
      </c>
      <c r="E210" s="1351"/>
      <c r="G210" s="1355" t="s">
        <v>339</v>
      </c>
      <c r="H210" s="1353"/>
      <c r="I210" s="1053" t="s">
        <v>244</v>
      </c>
      <c r="J210" s="1351">
        <v>0</v>
      </c>
    </row>
    <row r="211" spans="1:10">
      <c r="A211" s="1352">
        <v>42233</v>
      </c>
      <c r="B211" s="1353">
        <v>50</v>
      </c>
      <c r="C211" s="1354" t="s">
        <v>246</v>
      </c>
      <c r="D211" s="1355" t="s">
        <v>1568</v>
      </c>
      <c r="E211" s="1351"/>
      <c r="G211" s="1355">
        <v>0</v>
      </c>
      <c r="H211" s="1353"/>
      <c r="I211" s="1053" t="s">
        <v>244</v>
      </c>
      <c r="J211" s="1351">
        <v>0</v>
      </c>
    </row>
    <row r="212" spans="1:10">
      <c r="A212" s="1352">
        <v>42233</v>
      </c>
      <c r="B212" s="1353">
        <v>40</v>
      </c>
      <c r="C212" s="1354" t="s">
        <v>246</v>
      </c>
      <c r="D212" s="1355" t="s">
        <v>1836</v>
      </c>
      <c r="E212" s="1351"/>
      <c r="G212" s="1355" t="s">
        <v>339</v>
      </c>
      <c r="H212" s="1353"/>
      <c r="I212" s="1053" t="s">
        <v>244</v>
      </c>
      <c r="J212" s="1351">
        <v>0</v>
      </c>
    </row>
    <row r="213" spans="1:10">
      <c r="A213" s="1352">
        <v>42233</v>
      </c>
      <c r="B213" s="1353">
        <v>100</v>
      </c>
      <c r="C213" s="1354" t="s">
        <v>246</v>
      </c>
      <c r="D213" s="1355" t="s">
        <v>327</v>
      </c>
      <c r="E213" s="1351"/>
      <c r="G213" s="1355" t="s">
        <v>339</v>
      </c>
      <c r="H213" s="1353"/>
      <c r="I213" s="1053" t="s">
        <v>244</v>
      </c>
      <c r="J213" s="1351">
        <v>0</v>
      </c>
    </row>
    <row r="214" spans="1:10">
      <c r="A214" s="1352">
        <v>42233</v>
      </c>
      <c r="B214" s="1353">
        <v>100</v>
      </c>
      <c r="C214" s="1354" t="s">
        <v>246</v>
      </c>
      <c r="D214" s="1355" t="s">
        <v>292</v>
      </c>
      <c r="E214" s="1351"/>
      <c r="G214" s="1355" t="s">
        <v>339</v>
      </c>
      <c r="H214" s="1353"/>
      <c r="I214" s="1053" t="s">
        <v>244</v>
      </c>
      <c r="J214" s="1351">
        <v>0</v>
      </c>
    </row>
    <row r="215" spans="1:10">
      <c r="A215" s="1352">
        <v>42233</v>
      </c>
      <c r="B215" s="1353">
        <v>12.5</v>
      </c>
      <c r="C215" s="1354" t="s">
        <v>246</v>
      </c>
      <c r="D215" s="1355" t="s">
        <v>1717</v>
      </c>
      <c r="E215" s="1351"/>
      <c r="G215" s="1355" t="s">
        <v>339</v>
      </c>
      <c r="H215" s="1353"/>
      <c r="I215" s="1053" t="s">
        <v>244</v>
      </c>
      <c r="J215" s="1351">
        <v>0</v>
      </c>
    </row>
    <row r="216" spans="1:10">
      <c r="A216" s="1352">
        <v>42233</v>
      </c>
      <c r="B216" s="1353">
        <v>140</v>
      </c>
      <c r="C216" s="1354" t="s">
        <v>246</v>
      </c>
      <c r="D216" s="1355" t="s">
        <v>1044</v>
      </c>
      <c r="E216" s="1351"/>
      <c r="G216" s="1355">
        <v>0</v>
      </c>
      <c r="H216" s="1353"/>
      <c r="I216" s="1053" t="s">
        <v>244</v>
      </c>
      <c r="J216" s="1351">
        <v>0</v>
      </c>
    </row>
    <row r="217" spans="1:10">
      <c r="A217" s="1352">
        <v>42233</v>
      </c>
      <c r="B217" s="1353">
        <v>10</v>
      </c>
      <c r="C217" s="1354" t="s">
        <v>246</v>
      </c>
      <c r="D217" s="1355" t="s">
        <v>1467</v>
      </c>
      <c r="E217" s="1351"/>
      <c r="G217" s="1355" t="s">
        <v>339</v>
      </c>
      <c r="H217" s="1353"/>
      <c r="I217" s="1053" t="s">
        <v>244</v>
      </c>
      <c r="J217" s="1351">
        <v>0</v>
      </c>
    </row>
    <row r="218" spans="1:10">
      <c r="A218" s="1352">
        <v>42233</v>
      </c>
      <c r="B218" s="1353">
        <v>10</v>
      </c>
      <c r="C218" s="1354" t="s">
        <v>246</v>
      </c>
      <c r="D218" s="1355" t="s">
        <v>1581</v>
      </c>
      <c r="E218" s="1351"/>
      <c r="G218" s="1355" t="s">
        <v>339</v>
      </c>
      <c r="H218" s="1353"/>
      <c r="I218" s="1053" t="s">
        <v>244</v>
      </c>
      <c r="J218" s="1351">
        <v>0</v>
      </c>
    </row>
    <row r="219" spans="1:10">
      <c r="A219" s="1352">
        <v>42233</v>
      </c>
      <c r="B219" s="1353">
        <v>219.55</v>
      </c>
      <c r="C219" s="1354" t="s">
        <v>246</v>
      </c>
      <c r="D219" s="1355" t="s">
        <v>1864</v>
      </c>
      <c r="E219" s="1351"/>
      <c r="G219" s="1355">
        <v>0</v>
      </c>
      <c r="H219" s="1353"/>
      <c r="I219" s="1053" t="s">
        <v>244</v>
      </c>
      <c r="J219" s="1351">
        <v>0</v>
      </c>
    </row>
    <row r="220" spans="1:10">
      <c r="A220" s="1352">
        <v>42234</v>
      </c>
      <c r="B220" s="1353">
        <v>120</v>
      </c>
      <c r="C220" s="1354" t="s">
        <v>246</v>
      </c>
      <c r="D220" s="1355" t="s">
        <v>784</v>
      </c>
      <c r="E220" s="1351"/>
      <c r="G220" s="1355" t="s">
        <v>339</v>
      </c>
      <c r="H220" s="1353"/>
      <c r="I220" s="1053" t="s">
        <v>244</v>
      </c>
      <c r="J220" s="1351">
        <v>0</v>
      </c>
    </row>
    <row r="221" spans="1:10">
      <c r="A221" s="1352">
        <v>42235</v>
      </c>
      <c r="B221" s="1353">
        <v>17.3</v>
      </c>
      <c r="C221" s="1354" t="s">
        <v>246</v>
      </c>
      <c r="D221" s="1355" t="s">
        <v>1819</v>
      </c>
      <c r="E221" s="1351"/>
      <c r="G221" s="1355">
        <v>0</v>
      </c>
      <c r="H221" s="1353"/>
      <c r="I221" s="1053" t="s">
        <v>244</v>
      </c>
      <c r="J221" s="1351">
        <v>0</v>
      </c>
    </row>
    <row r="222" spans="1:10">
      <c r="A222" s="1352">
        <v>42235</v>
      </c>
      <c r="B222" s="1353">
        <v>300</v>
      </c>
      <c r="C222" s="1354" t="s">
        <v>246</v>
      </c>
      <c r="D222" s="1355" t="s">
        <v>1532</v>
      </c>
      <c r="E222" s="1351"/>
      <c r="G222" s="1355">
        <v>0</v>
      </c>
      <c r="H222" s="1353"/>
      <c r="I222" s="1053" t="s">
        <v>244</v>
      </c>
      <c r="J222" s="1351">
        <v>0</v>
      </c>
    </row>
    <row r="223" spans="1:10">
      <c r="A223" s="1352">
        <v>42235</v>
      </c>
      <c r="B223" s="1353">
        <v>40</v>
      </c>
      <c r="C223" s="1354" t="s">
        <v>246</v>
      </c>
      <c r="D223" s="1355" t="s">
        <v>400</v>
      </c>
      <c r="E223" s="1351"/>
      <c r="G223" s="1355" t="s">
        <v>339</v>
      </c>
      <c r="H223" s="1353"/>
      <c r="I223" s="1053" t="s">
        <v>244</v>
      </c>
      <c r="J223" s="1351">
        <v>0</v>
      </c>
    </row>
    <row r="224" spans="1:10">
      <c r="A224" s="1352">
        <v>42236</v>
      </c>
      <c r="B224" s="1353">
        <v>68.75</v>
      </c>
      <c r="C224" s="1354" t="s">
        <v>246</v>
      </c>
      <c r="D224" s="1355" t="s">
        <v>1288</v>
      </c>
      <c r="E224" s="1351"/>
      <c r="G224" s="1355">
        <v>0</v>
      </c>
      <c r="H224" s="1353"/>
      <c r="I224" s="1053" t="s">
        <v>244</v>
      </c>
      <c r="J224" s="1351">
        <v>0</v>
      </c>
    </row>
    <row r="225" spans="1:10">
      <c r="A225" s="1352">
        <v>42236</v>
      </c>
      <c r="B225" s="1353">
        <v>100</v>
      </c>
      <c r="C225" s="1354" t="s">
        <v>246</v>
      </c>
      <c r="D225" s="1355" t="s">
        <v>1262</v>
      </c>
      <c r="E225" s="1351"/>
      <c r="G225" s="1355" t="s">
        <v>339</v>
      </c>
      <c r="H225" s="1353"/>
      <c r="I225" s="1053" t="s">
        <v>244</v>
      </c>
      <c r="J225" s="1351">
        <v>0</v>
      </c>
    </row>
    <row r="226" spans="1:10">
      <c r="A226" s="1352">
        <v>42236</v>
      </c>
      <c r="B226" s="1353">
        <v>254</v>
      </c>
      <c r="C226" s="1354" t="s">
        <v>246</v>
      </c>
      <c r="D226" s="1355" t="s">
        <v>1837</v>
      </c>
      <c r="E226" s="1351"/>
      <c r="G226" s="1355">
        <v>0</v>
      </c>
      <c r="H226" s="1353"/>
      <c r="I226" s="1053" t="s">
        <v>244</v>
      </c>
      <c r="J226" s="1351">
        <v>0</v>
      </c>
    </row>
    <row r="227" spans="1:10">
      <c r="A227" s="1352">
        <v>42236</v>
      </c>
      <c r="B227" s="1353">
        <v>20</v>
      </c>
      <c r="C227" s="1354" t="s">
        <v>246</v>
      </c>
      <c r="D227" s="1355" t="s">
        <v>1846</v>
      </c>
      <c r="E227" s="1351"/>
      <c r="G227" s="1355">
        <v>0</v>
      </c>
      <c r="H227" s="1353"/>
      <c r="I227" s="1053" t="s">
        <v>244</v>
      </c>
      <c r="J227" s="1351">
        <v>0</v>
      </c>
    </row>
    <row r="228" spans="1:10">
      <c r="A228" s="1352">
        <v>42236</v>
      </c>
      <c r="B228" s="1353">
        <v>10</v>
      </c>
      <c r="C228" s="1354" t="s">
        <v>246</v>
      </c>
      <c r="D228" s="1355" t="s">
        <v>1620</v>
      </c>
      <c r="E228" s="1351"/>
      <c r="G228" s="1355" t="s">
        <v>339</v>
      </c>
      <c r="H228" s="1353"/>
      <c r="I228" s="1053" t="s">
        <v>244</v>
      </c>
      <c r="J228" s="1351">
        <v>0</v>
      </c>
    </row>
    <row r="229" spans="1:10">
      <c r="A229" s="1352">
        <v>42237</v>
      </c>
      <c r="B229" s="1353">
        <v>5</v>
      </c>
      <c r="C229" s="1354" t="s">
        <v>246</v>
      </c>
      <c r="D229" s="1355" t="s">
        <v>773</v>
      </c>
      <c r="E229" s="1351"/>
      <c r="G229" s="1355">
        <v>0</v>
      </c>
      <c r="H229" s="1353"/>
      <c r="I229" s="1053" t="s">
        <v>244</v>
      </c>
      <c r="J229" s="1351">
        <v>0</v>
      </c>
    </row>
    <row r="230" spans="1:10">
      <c r="A230" s="1352">
        <v>42237</v>
      </c>
      <c r="B230" s="1353">
        <v>2.5</v>
      </c>
      <c r="C230" s="1354" t="s">
        <v>246</v>
      </c>
      <c r="D230" s="1355" t="s">
        <v>1572</v>
      </c>
      <c r="E230" s="1351"/>
      <c r="G230" s="1355">
        <v>0</v>
      </c>
      <c r="H230" s="1353"/>
      <c r="I230" s="1053" t="s">
        <v>244</v>
      </c>
      <c r="J230" s="1351">
        <v>0</v>
      </c>
    </row>
    <row r="231" spans="1:10">
      <c r="A231" s="1352">
        <v>42240</v>
      </c>
      <c r="B231" s="1353">
        <v>330</v>
      </c>
      <c r="C231" s="1354" t="s">
        <v>246</v>
      </c>
      <c r="D231" s="1355" t="s">
        <v>355</v>
      </c>
      <c r="E231" s="1351"/>
      <c r="G231" s="1355" t="s">
        <v>339</v>
      </c>
      <c r="H231" s="1353"/>
      <c r="I231" s="1053" t="s">
        <v>244</v>
      </c>
      <c r="J231" s="1351">
        <v>0</v>
      </c>
    </row>
    <row r="232" spans="1:10">
      <c r="A232" s="1352">
        <v>42240</v>
      </c>
      <c r="B232" s="1353">
        <v>25</v>
      </c>
      <c r="C232" s="1354" t="s">
        <v>246</v>
      </c>
      <c r="D232" s="1355" t="s">
        <v>1726</v>
      </c>
      <c r="E232" s="1351"/>
      <c r="G232" s="1355" t="s">
        <v>339</v>
      </c>
      <c r="H232" s="1353"/>
      <c r="I232" s="1053" t="s">
        <v>244</v>
      </c>
      <c r="J232" s="1351">
        <v>0</v>
      </c>
    </row>
    <row r="233" spans="1:10">
      <c r="A233" s="1352">
        <v>42240</v>
      </c>
      <c r="B233" s="1353">
        <v>227</v>
      </c>
      <c r="C233" s="1354" t="s">
        <v>246</v>
      </c>
      <c r="D233" s="1355" t="s">
        <v>355</v>
      </c>
      <c r="E233" s="1351"/>
      <c r="G233" s="1355" t="s">
        <v>339</v>
      </c>
      <c r="H233" s="1353"/>
      <c r="I233" s="1053" t="s">
        <v>244</v>
      </c>
      <c r="J233" s="1351">
        <v>0</v>
      </c>
    </row>
    <row r="234" spans="1:10">
      <c r="A234" s="1352">
        <v>42240</v>
      </c>
      <c r="B234" s="1353">
        <v>3368.01</v>
      </c>
      <c r="C234" s="1354" t="s">
        <v>246</v>
      </c>
      <c r="D234" s="1355" t="s">
        <v>1865</v>
      </c>
      <c r="E234" s="1351"/>
      <c r="G234" s="1355">
        <v>0</v>
      </c>
      <c r="H234" s="1353"/>
      <c r="I234" s="1053" t="s">
        <v>244</v>
      </c>
      <c r="J234" s="1351">
        <v>0</v>
      </c>
    </row>
    <row r="235" spans="1:10">
      <c r="A235" s="1352">
        <v>42241</v>
      </c>
      <c r="B235" s="1353">
        <v>10</v>
      </c>
      <c r="C235" s="1354" t="s">
        <v>246</v>
      </c>
      <c r="D235" s="1355" t="s">
        <v>1819</v>
      </c>
      <c r="E235" s="1351"/>
      <c r="G235" s="1355">
        <v>0</v>
      </c>
      <c r="H235" s="1353"/>
      <c r="I235" s="1053" t="s">
        <v>244</v>
      </c>
      <c r="J235" s="1351">
        <v>0</v>
      </c>
    </row>
    <row r="236" spans="1:10">
      <c r="A236" s="1352">
        <v>42241</v>
      </c>
      <c r="B236" s="1353">
        <v>10</v>
      </c>
      <c r="C236" s="1354" t="s">
        <v>246</v>
      </c>
      <c r="D236" s="1355" t="s">
        <v>1630</v>
      </c>
      <c r="E236" s="1351"/>
      <c r="G236" s="1355" t="s">
        <v>339</v>
      </c>
      <c r="H236" s="1353"/>
      <c r="I236" s="1053" t="s">
        <v>244</v>
      </c>
      <c r="J236" s="1351">
        <v>0</v>
      </c>
    </row>
    <row r="237" spans="1:10">
      <c r="A237" s="1352">
        <v>42241</v>
      </c>
      <c r="B237" s="1353">
        <v>60</v>
      </c>
      <c r="C237" s="1354" t="s">
        <v>246</v>
      </c>
      <c r="D237" s="1355" t="s">
        <v>1789</v>
      </c>
      <c r="E237" s="1351"/>
      <c r="G237" s="1355">
        <v>0</v>
      </c>
      <c r="H237" s="1353"/>
      <c r="I237" s="1053" t="s">
        <v>244</v>
      </c>
      <c r="J237" s="1351">
        <v>0</v>
      </c>
    </row>
    <row r="238" spans="1:10">
      <c r="A238" s="1352">
        <v>42241</v>
      </c>
      <c r="B238" s="1353">
        <v>10</v>
      </c>
      <c r="C238" s="1354" t="s">
        <v>246</v>
      </c>
      <c r="D238" s="1355" t="s">
        <v>302</v>
      </c>
      <c r="E238" s="1351"/>
      <c r="G238" s="1355">
        <v>0</v>
      </c>
      <c r="H238" s="1353"/>
      <c r="I238" s="1053" t="s">
        <v>244</v>
      </c>
      <c r="J238" s="1351">
        <v>0</v>
      </c>
    </row>
    <row r="239" spans="1:10">
      <c r="A239" s="1352">
        <v>42241</v>
      </c>
      <c r="B239" s="1353">
        <v>15</v>
      </c>
      <c r="C239" s="1354" t="s">
        <v>246</v>
      </c>
      <c r="D239" s="1355" t="s">
        <v>1444</v>
      </c>
      <c r="E239" s="1351"/>
      <c r="G239" s="1355" t="s">
        <v>339</v>
      </c>
      <c r="H239" s="1353"/>
      <c r="I239" s="1053" t="s">
        <v>244</v>
      </c>
      <c r="J239" s="1351">
        <v>0</v>
      </c>
    </row>
    <row r="240" spans="1:10">
      <c r="A240" s="1352">
        <v>42243</v>
      </c>
      <c r="B240" s="1353">
        <v>40</v>
      </c>
      <c r="C240" s="1354" t="s">
        <v>1087</v>
      </c>
      <c r="D240" s="1355" t="s">
        <v>1757</v>
      </c>
      <c r="E240" s="1351"/>
      <c r="G240" s="1355">
        <v>0</v>
      </c>
      <c r="H240" s="1353"/>
      <c r="I240" s="1053" t="s">
        <v>244</v>
      </c>
      <c r="J240" s="1351">
        <v>0</v>
      </c>
    </row>
    <row r="241" spans="1:10">
      <c r="A241" s="1352">
        <v>42243</v>
      </c>
      <c r="B241" s="1353">
        <v>4831.8100000000004</v>
      </c>
      <c r="C241" s="1354" t="s">
        <v>246</v>
      </c>
      <c r="D241" s="1355" t="s">
        <v>269</v>
      </c>
      <c r="E241" s="1351"/>
      <c r="G241" s="1355">
        <v>0</v>
      </c>
      <c r="H241" s="1353"/>
      <c r="I241" s="1053" t="s">
        <v>244</v>
      </c>
      <c r="J241" s="1351">
        <v>0</v>
      </c>
    </row>
    <row r="242" spans="1:10">
      <c r="A242" s="1352">
        <v>42243</v>
      </c>
      <c r="B242" s="1353">
        <v>30</v>
      </c>
      <c r="C242" s="1354" t="s">
        <v>246</v>
      </c>
      <c r="D242" s="1355" t="s">
        <v>1671</v>
      </c>
      <c r="E242" s="1351"/>
      <c r="G242" s="1355" t="s">
        <v>339</v>
      </c>
      <c r="H242" s="1353"/>
      <c r="I242" s="1053" t="s">
        <v>244</v>
      </c>
      <c r="J242" s="1351">
        <v>0</v>
      </c>
    </row>
    <row r="243" spans="1:10">
      <c r="A243" s="1352">
        <v>42243</v>
      </c>
      <c r="B243" s="1353">
        <v>1390.25</v>
      </c>
      <c r="C243" s="1354" t="s">
        <v>246</v>
      </c>
      <c r="D243" s="1355" t="s">
        <v>1745</v>
      </c>
      <c r="E243" s="1351"/>
      <c r="G243" s="1355">
        <v>0</v>
      </c>
      <c r="H243" s="1353"/>
      <c r="I243" s="1053" t="s">
        <v>244</v>
      </c>
      <c r="J243" s="1351">
        <v>0</v>
      </c>
    </row>
    <row r="244" spans="1:10">
      <c r="A244" s="1352">
        <v>42243</v>
      </c>
      <c r="B244" s="1353">
        <v>60</v>
      </c>
      <c r="C244" s="1354" t="s">
        <v>246</v>
      </c>
      <c r="D244" s="1355" t="s">
        <v>1309</v>
      </c>
      <c r="E244" s="1351"/>
      <c r="G244" s="1355" t="s">
        <v>339</v>
      </c>
      <c r="H244" s="1353"/>
      <c r="I244" s="1053" t="s">
        <v>244</v>
      </c>
      <c r="J244" s="1351">
        <v>0</v>
      </c>
    </row>
    <row r="245" spans="1:10">
      <c r="A245" s="1352">
        <v>42243</v>
      </c>
      <c r="B245" s="1353">
        <v>50</v>
      </c>
      <c r="C245" s="1354" t="s">
        <v>246</v>
      </c>
      <c r="D245" s="1355" t="s">
        <v>1017</v>
      </c>
      <c r="E245" s="1351"/>
      <c r="G245" s="1355" t="s">
        <v>339</v>
      </c>
      <c r="H245" s="1353"/>
      <c r="I245" s="1053" t="s">
        <v>244</v>
      </c>
      <c r="J245" s="1351">
        <v>0</v>
      </c>
    </row>
    <row r="246" spans="1:10">
      <c r="A246" s="1352">
        <v>42243</v>
      </c>
      <c r="B246" s="1353">
        <v>50</v>
      </c>
      <c r="C246" s="1354" t="s">
        <v>246</v>
      </c>
      <c r="D246" s="1355" t="s">
        <v>1447</v>
      </c>
      <c r="E246" s="1351"/>
      <c r="G246" s="1355" t="s">
        <v>339</v>
      </c>
      <c r="H246" s="1353"/>
      <c r="I246" s="1053" t="s">
        <v>244</v>
      </c>
      <c r="J246" s="1351">
        <v>0</v>
      </c>
    </row>
    <row r="247" spans="1:10">
      <c r="A247" s="1352">
        <v>42244</v>
      </c>
      <c r="B247" s="1353">
        <v>703.75</v>
      </c>
      <c r="C247" s="1354" t="s">
        <v>246</v>
      </c>
      <c r="D247" s="1355" t="s">
        <v>1288</v>
      </c>
      <c r="E247" s="1351"/>
      <c r="G247" s="1355">
        <v>0</v>
      </c>
      <c r="H247" s="1353"/>
      <c r="I247" s="1053" t="s">
        <v>244</v>
      </c>
      <c r="J247" s="1351">
        <v>0</v>
      </c>
    </row>
    <row r="248" spans="1:10">
      <c r="A248" s="1352">
        <v>42244</v>
      </c>
      <c r="B248" s="1353">
        <v>12.5</v>
      </c>
      <c r="C248" s="1354" t="s">
        <v>246</v>
      </c>
      <c r="D248" s="1355" t="s">
        <v>1288</v>
      </c>
      <c r="E248" s="1351"/>
      <c r="G248" s="1355">
        <v>0</v>
      </c>
      <c r="H248" s="1353"/>
      <c r="I248" s="1053" t="s">
        <v>244</v>
      </c>
      <c r="J248" s="1351">
        <v>0</v>
      </c>
    </row>
    <row r="249" spans="1:10">
      <c r="A249" s="1352">
        <v>42244</v>
      </c>
      <c r="B249" s="1353">
        <v>3</v>
      </c>
      <c r="C249" s="1354" t="s">
        <v>246</v>
      </c>
      <c r="D249" s="1355" t="s">
        <v>1004</v>
      </c>
      <c r="E249" s="1351"/>
      <c r="G249" s="1355">
        <v>0</v>
      </c>
      <c r="H249" s="1353"/>
      <c r="I249" s="1053" t="s">
        <v>244</v>
      </c>
      <c r="J249" s="1351">
        <v>0</v>
      </c>
    </row>
    <row r="250" spans="1:10">
      <c r="A250" s="1352">
        <v>42244</v>
      </c>
      <c r="B250" s="1353">
        <v>3</v>
      </c>
      <c r="C250" s="1354" t="s">
        <v>246</v>
      </c>
      <c r="D250" s="1355" t="s">
        <v>1847</v>
      </c>
      <c r="E250" s="1351"/>
      <c r="G250" s="1355">
        <v>0</v>
      </c>
      <c r="H250" s="1353"/>
      <c r="I250" s="1053" t="s">
        <v>244</v>
      </c>
      <c r="J250" s="1351">
        <v>0</v>
      </c>
    </row>
    <row r="251" spans="1:10">
      <c r="A251" s="1352">
        <v>42244</v>
      </c>
      <c r="B251" s="1353">
        <v>42</v>
      </c>
      <c r="C251" s="1354" t="s">
        <v>246</v>
      </c>
      <c r="D251" s="1355" t="s">
        <v>1352</v>
      </c>
      <c r="E251" s="1351"/>
      <c r="G251" s="1355">
        <v>0</v>
      </c>
      <c r="H251" s="1353"/>
      <c r="I251" s="1053" t="s">
        <v>244</v>
      </c>
      <c r="J251" s="1351">
        <v>0</v>
      </c>
    </row>
    <row r="252" spans="1:10">
      <c r="A252" s="1352">
        <v>42244</v>
      </c>
      <c r="B252" s="1353">
        <v>5</v>
      </c>
      <c r="C252" s="1354" t="s">
        <v>246</v>
      </c>
      <c r="D252" s="1355" t="s">
        <v>1390</v>
      </c>
      <c r="E252" s="1351"/>
      <c r="G252" s="1355" t="s">
        <v>339</v>
      </c>
      <c r="H252" s="1353"/>
      <c r="I252" s="1053" t="s">
        <v>244</v>
      </c>
      <c r="J252" s="1351">
        <v>0</v>
      </c>
    </row>
    <row r="253" spans="1:10">
      <c r="A253" s="1352">
        <v>42244</v>
      </c>
      <c r="B253" s="1353">
        <v>2.5</v>
      </c>
      <c r="C253" s="1354" t="s">
        <v>246</v>
      </c>
      <c r="D253" s="1355" t="s">
        <v>1572</v>
      </c>
      <c r="E253" s="1351"/>
      <c r="G253" s="1355">
        <v>0</v>
      </c>
      <c r="H253" s="1353"/>
      <c r="I253" s="1053" t="s">
        <v>244</v>
      </c>
      <c r="J253" s="1351">
        <v>0</v>
      </c>
    </row>
    <row r="254" spans="1:10">
      <c r="A254" s="1352">
        <v>42248</v>
      </c>
      <c r="B254" s="1353">
        <v>20</v>
      </c>
      <c r="C254" s="1354" t="s">
        <v>1087</v>
      </c>
      <c r="D254" s="1355" t="s">
        <v>1647</v>
      </c>
      <c r="E254" s="1351"/>
      <c r="G254" s="1355">
        <v>0</v>
      </c>
      <c r="H254" s="1353"/>
      <c r="I254" s="1053" t="s">
        <v>244</v>
      </c>
      <c r="J254" s="1351">
        <v>0</v>
      </c>
    </row>
    <row r="255" spans="1:10">
      <c r="A255" s="1352">
        <v>42248</v>
      </c>
      <c r="B255" s="1353">
        <v>40</v>
      </c>
      <c r="C255" s="1354" t="s">
        <v>246</v>
      </c>
      <c r="D255" s="1355" t="s">
        <v>1866</v>
      </c>
      <c r="E255" s="1351"/>
      <c r="G255" s="1355">
        <v>0</v>
      </c>
      <c r="H255" s="1353"/>
      <c r="I255" s="1053" t="s">
        <v>244</v>
      </c>
      <c r="J255" s="1351">
        <v>0</v>
      </c>
    </row>
    <row r="256" spans="1:10">
      <c r="A256" s="1352">
        <v>42248</v>
      </c>
      <c r="B256" s="1353">
        <v>15</v>
      </c>
      <c r="C256" s="1354" t="s">
        <v>246</v>
      </c>
      <c r="D256" s="1355" t="s">
        <v>379</v>
      </c>
      <c r="E256" s="1351"/>
      <c r="G256" s="1355" t="s">
        <v>339</v>
      </c>
      <c r="H256" s="1353"/>
      <c r="I256" s="1053" t="s">
        <v>244</v>
      </c>
      <c r="J256" s="1351">
        <v>0</v>
      </c>
    </row>
    <row r="257" spans="1:10">
      <c r="A257" s="1352">
        <v>42248</v>
      </c>
      <c r="B257" s="1353">
        <v>30</v>
      </c>
      <c r="C257" s="1354" t="s">
        <v>246</v>
      </c>
      <c r="D257" s="1355" t="s">
        <v>774</v>
      </c>
      <c r="E257" s="1351"/>
      <c r="G257" s="1355" t="s">
        <v>339</v>
      </c>
      <c r="H257" s="1353"/>
      <c r="I257" s="1053" t="s">
        <v>244</v>
      </c>
      <c r="J257" s="1351">
        <v>0</v>
      </c>
    </row>
    <row r="258" spans="1:10">
      <c r="A258" s="1352">
        <v>42248</v>
      </c>
      <c r="B258" s="1353">
        <v>10</v>
      </c>
      <c r="C258" s="1354" t="s">
        <v>246</v>
      </c>
      <c r="D258" s="1355" t="s">
        <v>1683</v>
      </c>
      <c r="E258" s="1351"/>
      <c r="G258" s="1355">
        <v>0</v>
      </c>
      <c r="H258" s="1353"/>
      <c r="I258" s="1053" t="s">
        <v>244</v>
      </c>
      <c r="J258" s="1351">
        <v>0</v>
      </c>
    </row>
    <row r="259" spans="1:10">
      <c r="A259" s="1352">
        <v>42248</v>
      </c>
      <c r="B259" s="1353">
        <v>25</v>
      </c>
      <c r="C259" s="1354" t="s">
        <v>246</v>
      </c>
      <c r="D259" s="1355" t="s">
        <v>1767</v>
      </c>
      <c r="E259" s="1351"/>
      <c r="G259" s="1355" t="s">
        <v>339</v>
      </c>
      <c r="H259" s="1353"/>
      <c r="I259" s="1053" t="s">
        <v>244</v>
      </c>
      <c r="J259" s="1351">
        <v>0</v>
      </c>
    </row>
    <row r="260" spans="1:10">
      <c r="A260" s="1352">
        <v>42248</v>
      </c>
      <c r="B260" s="1353">
        <v>100</v>
      </c>
      <c r="C260" s="1354" t="s">
        <v>246</v>
      </c>
      <c r="D260" s="1355" t="s">
        <v>267</v>
      </c>
      <c r="E260" s="1351"/>
      <c r="G260" s="1355">
        <v>0</v>
      </c>
      <c r="H260" s="1353"/>
      <c r="I260" s="1053" t="s">
        <v>244</v>
      </c>
      <c r="J260" s="1351">
        <v>0</v>
      </c>
    </row>
    <row r="261" spans="1:10">
      <c r="A261" s="1352">
        <v>42248</v>
      </c>
      <c r="B261" s="1353">
        <v>20</v>
      </c>
      <c r="C261" s="1354" t="s">
        <v>246</v>
      </c>
      <c r="D261" s="1355" t="s">
        <v>1453</v>
      </c>
      <c r="E261" s="1351"/>
      <c r="G261" s="1355" t="s">
        <v>339</v>
      </c>
      <c r="H261" s="1353"/>
      <c r="I261" s="1053" t="s">
        <v>244</v>
      </c>
      <c r="J261" s="1351">
        <v>0</v>
      </c>
    </row>
    <row r="262" spans="1:10">
      <c r="A262" s="1352">
        <v>42248</v>
      </c>
      <c r="B262" s="1353">
        <v>10</v>
      </c>
      <c r="C262" s="1354" t="s">
        <v>246</v>
      </c>
      <c r="D262" s="1355" t="s">
        <v>791</v>
      </c>
      <c r="E262" s="1351"/>
      <c r="G262" s="1355" t="s">
        <v>339</v>
      </c>
      <c r="H262" s="1353"/>
      <c r="I262" s="1053" t="s">
        <v>244</v>
      </c>
      <c r="J262" s="1351">
        <v>0</v>
      </c>
    </row>
    <row r="263" spans="1:10">
      <c r="A263" s="1352">
        <v>42248</v>
      </c>
      <c r="B263" s="1353">
        <v>10</v>
      </c>
      <c r="C263" s="1354" t="s">
        <v>246</v>
      </c>
      <c r="D263" s="1355" t="s">
        <v>338</v>
      </c>
      <c r="E263" s="1351"/>
      <c r="G263" s="1355" t="s">
        <v>339</v>
      </c>
      <c r="H263" s="1353"/>
      <c r="I263" s="1053" t="s">
        <v>244</v>
      </c>
      <c r="J263" s="1351">
        <v>0</v>
      </c>
    </row>
    <row r="264" spans="1:10">
      <c r="A264" s="1352">
        <v>42248</v>
      </c>
      <c r="B264" s="1353">
        <v>10</v>
      </c>
      <c r="C264" s="1354" t="s">
        <v>246</v>
      </c>
      <c r="D264" s="1355" t="s">
        <v>1365</v>
      </c>
      <c r="E264" s="1351"/>
      <c r="G264" s="1355" t="s">
        <v>339</v>
      </c>
      <c r="H264" s="1353"/>
      <c r="I264" s="1053" t="s">
        <v>244</v>
      </c>
      <c r="J264" s="1351">
        <v>0</v>
      </c>
    </row>
    <row r="265" spans="1:10">
      <c r="A265" s="1352">
        <v>42248</v>
      </c>
      <c r="B265" s="1353">
        <v>25</v>
      </c>
      <c r="C265" s="1354" t="s">
        <v>246</v>
      </c>
      <c r="D265" s="1355" t="s">
        <v>762</v>
      </c>
      <c r="E265" s="1351"/>
      <c r="G265" s="1355" t="s">
        <v>339</v>
      </c>
      <c r="H265" s="1353"/>
      <c r="I265" s="1053" t="s">
        <v>244</v>
      </c>
      <c r="J265" s="1351">
        <v>0</v>
      </c>
    </row>
    <row r="266" spans="1:10">
      <c r="A266" s="1352">
        <v>42248</v>
      </c>
      <c r="B266" s="1353">
        <v>643</v>
      </c>
      <c r="C266" s="1354" t="s">
        <v>246</v>
      </c>
      <c r="D266" s="1355" t="s">
        <v>1762</v>
      </c>
      <c r="E266" s="1351"/>
      <c r="G266" s="1355" t="s">
        <v>1842</v>
      </c>
      <c r="H266" s="1353"/>
      <c r="I266" s="1053" t="s">
        <v>244</v>
      </c>
      <c r="J266" s="1351">
        <v>0</v>
      </c>
    </row>
    <row r="267" spans="1:10">
      <c r="A267" s="1352">
        <v>42248</v>
      </c>
      <c r="B267" s="1353">
        <v>10</v>
      </c>
      <c r="C267" s="1354" t="s">
        <v>246</v>
      </c>
      <c r="D267" s="1355" t="s">
        <v>1856</v>
      </c>
      <c r="E267" s="1351"/>
      <c r="G267" s="1355" t="s">
        <v>339</v>
      </c>
      <c r="H267" s="1353"/>
      <c r="I267" s="1053" t="s">
        <v>244</v>
      </c>
      <c r="J267" s="1351">
        <v>0</v>
      </c>
    </row>
    <row r="268" spans="1:10">
      <c r="A268" s="1352">
        <v>42248</v>
      </c>
      <c r="B268" s="1353">
        <v>10</v>
      </c>
      <c r="C268" s="1354" t="s">
        <v>246</v>
      </c>
      <c r="D268" s="1355" t="s">
        <v>955</v>
      </c>
      <c r="E268" s="1351"/>
      <c r="G268" s="1355">
        <v>0</v>
      </c>
      <c r="H268" s="1353"/>
      <c r="I268" s="1053" t="s">
        <v>244</v>
      </c>
      <c r="J268" s="1351">
        <v>0</v>
      </c>
    </row>
    <row r="269" spans="1:10">
      <c r="A269" s="1352">
        <v>42248</v>
      </c>
      <c r="B269" s="1353">
        <v>25</v>
      </c>
      <c r="C269" s="1354" t="s">
        <v>246</v>
      </c>
      <c r="D269" s="1355" t="s">
        <v>1070</v>
      </c>
      <c r="E269" s="1351"/>
      <c r="G269" s="1355" t="s">
        <v>339</v>
      </c>
      <c r="H269" s="1353"/>
      <c r="I269" s="1053" t="s">
        <v>244</v>
      </c>
      <c r="J269" s="1351">
        <v>0</v>
      </c>
    </row>
    <row r="270" spans="1:10">
      <c r="A270" s="1352">
        <v>42248</v>
      </c>
      <c r="B270" s="1353">
        <v>30</v>
      </c>
      <c r="C270" s="1354" t="s">
        <v>246</v>
      </c>
      <c r="D270" s="1355" t="s">
        <v>1315</v>
      </c>
      <c r="E270" s="1351"/>
      <c r="G270" s="1355" t="s">
        <v>339</v>
      </c>
      <c r="H270" s="1353"/>
      <c r="I270" s="1053" t="s">
        <v>244</v>
      </c>
      <c r="J270" s="1351">
        <v>0</v>
      </c>
    </row>
    <row r="271" spans="1:10">
      <c r="A271" s="1352">
        <v>42248</v>
      </c>
      <c r="B271" s="1353">
        <v>5</v>
      </c>
      <c r="C271" s="1354" t="s">
        <v>246</v>
      </c>
      <c r="D271" s="1355" t="s">
        <v>755</v>
      </c>
      <c r="E271" s="1351"/>
      <c r="G271" s="1355" t="s">
        <v>339</v>
      </c>
      <c r="H271" s="1353"/>
      <c r="I271" s="1053" t="s">
        <v>244</v>
      </c>
      <c r="J271" s="1351">
        <v>0</v>
      </c>
    </row>
    <row r="272" spans="1:10">
      <c r="A272" s="1352">
        <v>42248</v>
      </c>
      <c r="B272" s="1353">
        <v>15</v>
      </c>
      <c r="C272" s="1354" t="s">
        <v>246</v>
      </c>
      <c r="D272" s="1355" t="s">
        <v>248</v>
      </c>
      <c r="E272" s="1351"/>
      <c r="G272" s="1355">
        <v>0</v>
      </c>
      <c r="H272" s="1353"/>
      <c r="I272" s="1053" t="s">
        <v>244</v>
      </c>
      <c r="J272" s="1351">
        <v>0</v>
      </c>
    </row>
    <row r="273" spans="1:10">
      <c r="A273" s="1352">
        <v>42248</v>
      </c>
      <c r="B273" s="1353">
        <v>50</v>
      </c>
      <c r="C273" s="1354" t="s">
        <v>246</v>
      </c>
      <c r="D273" s="1355" t="s">
        <v>1535</v>
      </c>
      <c r="E273" s="1351"/>
      <c r="G273" s="1355" t="s">
        <v>339</v>
      </c>
      <c r="H273" s="1353"/>
      <c r="I273" s="1053" t="s">
        <v>244</v>
      </c>
      <c r="J273" s="1351">
        <v>0</v>
      </c>
    </row>
    <row r="274" spans="1:10">
      <c r="A274" s="1352">
        <v>42248</v>
      </c>
      <c r="B274" s="1353">
        <v>10</v>
      </c>
      <c r="C274" s="1354" t="s">
        <v>246</v>
      </c>
      <c r="D274" s="1355" t="s">
        <v>1005</v>
      </c>
      <c r="E274" s="1351"/>
      <c r="G274" s="1355" t="s">
        <v>339</v>
      </c>
      <c r="H274" s="1353"/>
      <c r="I274" s="1053" t="s">
        <v>244</v>
      </c>
      <c r="J274" s="1351">
        <v>0</v>
      </c>
    </row>
    <row r="275" spans="1:10">
      <c r="A275" s="1352">
        <v>42248</v>
      </c>
      <c r="B275" s="1353">
        <v>5</v>
      </c>
      <c r="C275" s="1354" t="s">
        <v>246</v>
      </c>
      <c r="D275" s="1355" t="s">
        <v>1316</v>
      </c>
      <c r="E275" s="1351"/>
      <c r="G275" s="1355" t="s">
        <v>339</v>
      </c>
      <c r="H275" s="1353"/>
      <c r="I275" s="1053" t="s">
        <v>244</v>
      </c>
      <c r="J275" s="1351">
        <v>0</v>
      </c>
    </row>
    <row r="276" spans="1:10">
      <c r="A276" s="1352">
        <v>42248</v>
      </c>
      <c r="B276" s="1353">
        <v>10</v>
      </c>
      <c r="C276" s="1354" t="s">
        <v>246</v>
      </c>
      <c r="D276" s="1355" t="s">
        <v>1422</v>
      </c>
      <c r="E276" s="1351"/>
      <c r="G276" s="1355" t="s">
        <v>339</v>
      </c>
      <c r="H276" s="1353"/>
      <c r="I276" s="1053" t="s">
        <v>244</v>
      </c>
      <c r="J276" s="1351">
        <v>0</v>
      </c>
    </row>
    <row r="277" spans="1:10">
      <c r="A277" s="1352">
        <v>42248</v>
      </c>
      <c r="B277" s="1353">
        <v>50</v>
      </c>
      <c r="C277" s="1354" t="s">
        <v>246</v>
      </c>
      <c r="D277" s="1355" t="s">
        <v>754</v>
      </c>
      <c r="E277" s="1351"/>
      <c r="G277" s="1355" t="s">
        <v>339</v>
      </c>
      <c r="H277" s="1353"/>
      <c r="I277" s="1053" t="s">
        <v>244</v>
      </c>
      <c r="J277" s="1351">
        <v>0</v>
      </c>
    </row>
    <row r="278" spans="1:10">
      <c r="A278" s="1352">
        <v>42248</v>
      </c>
      <c r="B278" s="1353">
        <v>40</v>
      </c>
      <c r="C278" s="1354" t="s">
        <v>246</v>
      </c>
      <c r="D278" s="1355" t="s">
        <v>1825</v>
      </c>
      <c r="E278" s="1351"/>
      <c r="G278" s="1355" t="s">
        <v>339</v>
      </c>
      <c r="H278" s="1353"/>
      <c r="I278" s="1053" t="s">
        <v>244</v>
      </c>
      <c r="J278" s="1351">
        <v>0</v>
      </c>
    </row>
    <row r="279" spans="1:10">
      <c r="A279" s="1352">
        <v>42248</v>
      </c>
      <c r="B279" s="1353">
        <v>10</v>
      </c>
      <c r="C279" s="1354" t="s">
        <v>246</v>
      </c>
      <c r="D279" s="1355" t="s">
        <v>1796</v>
      </c>
      <c r="E279" s="1351"/>
      <c r="G279" s="1355" t="s">
        <v>339</v>
      </c>
      <c r="H279" s="1353"/>
      <c r="I279" s="1053" t="s">
        <v>244</v>
      </c>
      <c r="J279" s="1351">
        <v>0</v>
      </c>
    </row>
    <row r="280" spans="1:10">
      <c r="A280" s="1352">
        <v>42248</v>
      </c>
      <c r="B280" s="1353">
        <v>20</v>
      </c>
      <c r="C280" s="1354" t="s">
        <v>246</v>
      </c>
      <c r="D280" s="1355" t="s">
        <v>787</v>
      </c>
      <c r="E280" s="1351"/>
      <c r="G280" s="1355" t="s">
        <v>339</v>
      </c>
      <c r="H280" s="1353"/>
      <c r="I280" s="1053" t="s">
        <v>244</v>
      </c>
      <c r="J280" s="1351">
        <v>0</v>
      </c>
    </row>
    <row r="281" spans="1:10">
      <c r="A281" s="1352">
        <v>42248</v>
      </c>
      <c r="B281" s="1353">
        <v>10</v>
      </c>
      <c r="C281" s="1354" t="s">
        <v>246</v>
      </c>
      <c r="D281" s="1355" t="s">
        <v>388</v>
      </c>
      <c r="E281" s="1351"/>
      <c r="G281" s="1355" t="s">
        <v>339</v>
      </c>
      <c r="H281" s="1353"/>
      <c r="I281" s="1053" t="s">
        <v>244</v>
      </c>
      <c r="J281" s="1351">
        <v>0</v>
      </c>
    </row>
    <row r="282" spans="1:10">
      <c r="A282" s="1352">
        <v>42248</v>
      </c>
      <c r="B282" s="1353">
        <v>100</v>
      </c>
      <c r="C282" s="1354" t="s">
        <v>246</v>
      </c>
      <c r="D282" s="1355" t="s">
        <v>1741</v>
      </c>
      <c r="E282" s="1351"/>
      <c r="G282" s="1355" t="s">
        <v>339</v>
      </c>
      <c r="H282" s="1353"/>
      <c r="I282" s="1053" t="s">
        <v>244</v>
      </c>
      <c r="J282" s="1351">
        <v>0</v>
      </c>
    </row>
    <row r="283" spans="1:10">
      <c r="A283" s="1352">
        <v>42248</v>
      </c>
      <c r="B283" s="1353">
        <v>180</v>
      </c>
      <c r="C283" s="1354" t="s">
        <v>246</v>
      </c>
      <c r="D283" s="1355" t="s">
        <v>287</v>
      </c>
      <c r="E283" s="1351"/>
      <c r="G283" s="1355" t="s">
        <v>339</v>
      </c>
      <c r="H283" s="1353"/>
      <c r="I283" s="1053" t="s">
        <v>244</v>
      </c>
      <c r="J283" s="1351">
        <v>0</v>
      </c>
    </row>
    <row r="284" spans="1:10">
      <c r="A284" s="1352">
        <v>42248</v>
      </c>
      <c r="B284" s="1353">
        <v>10</v>
      </c>
      <c r="C284" s="1354" t="s">
        <v>246</v>
      </c>
      <c r="D284" s="1355" t="s">
        <v>1838</v>
      </c>
      <c r="E284" s="1351"/>
      <c r="G284" s="1355">
        <v>0</v>
      </c>
      <c r="H284" s="1353"/>
      <c r="I284" s="1053" t="s">
        <v>244</v>
      </c>
      <c r="J284" s="1351">
        <v>0</v>
      </c>
    </row>
    <row r="285" spans="1:10">
      <c r="A285" s="1352">
        <v>42248</v>
      </c>
      <c r="B285" s="1353">
        <v>10</v>
      </c>
      <c r="C285" s="1354" t="s">
        <v>246</v>
      </c>
      <c r="D285" s="1355" t="s">
        <v>1867</v>
      </c>
      <c r="E285" s="1351"/>
      <c r="G285" s="1355" t="s">
        <v>339</v>
      </c>
      <c r="H285" s="1353"/>
      <c r="I285" s="1053" t="s">
        <v>244</v>
      </c>
      <c r="J285" s="1351">
        <v>0</v>
      </c>
    </row>
    <row r="286" spans="1:10">
      <c r="A286" s="1352">
        <v>42248</v>
      </c>
      <c r="B286" s="1353">
        <v>15</v>
      </c>
      <c r="C286" s="1354" t="s">
        <v>246</v>
      </c>
      <c r="D286" s="1355" t="s">
        <v>912</v>
      </c>
      <c r="E286" s="1351"/>
      <c r="G286" s="1355">
        <v>0</v>
      </c>
      <c r="H286" s="1353"/>
      <c r="I286" s="1053" t="s">
        <v>244</v>
      </c>
      <c r="J286" s="1351">
        <v>0</v>
      </c>
    </row>
    <row r="287" spans="1:10">
      <c r="A287" s="1352">
        <v>42248</v>
      </c>
      <c r="B287" s="1353">
        <v>10</v>
      </c>
      <c r="C287" s="1354" t="s">
        <v>246</v>
      </c>
      <c r="D287" s="1355" t="s">
        <v>371</v>
      </c>
      <c r="E287" s="1351"/>
      <c r="G287" s="1355" t="s">
        <v>339</v>
      </c>
      <c r="H287" s="1353"/>
      <c r="I287" s="1053" t="s">
        <v>244</v>
      </c>
      <c r="J287" s="1351">
        <v>0</v>
      </c>
    </row>
    <row r="288" spans="1:10">
      <c r="A288" s="1352">
        <v>42248</v>
      </c>
      <c r="B288" s="1353">
        <v>140</v>
      </c>
      <c r="C288" s="1354" t="s">
        <v>246</v>
      </c>
      <c r="D288" s="1355" t="s">
        <v>1063</v>
      </c>
      <c r="E288" s="1351"/>
      <c r="G288" s="1355">
        <v>0</v>
      </c>
      <c r="H288" s="1353"/>
      <c r="I288" s="1053" t="s">
        <v>244</v>
      </c>
      <c r="J288" s="1351">
        <v>0</v>
      </c>
    </row>
    <row r="289" spans="1:10">
      <c r="A289" s="1352">
        <v>42248</v>
      </c>
      <c r="B289" s="1353">
        <v>30</v>
      </c>
      <c r="C289" s="1354" t="s">
        <v>246</v>
      </c>
      <c r="D289" s="1355" t="s">
        <v>250</v>
      </c>
      <c r="E289" s="1351"/>
      <c r="G289" s="1355">
        <v>0</v>
      </c>
      <c r="H289" s="1353"/>
      <c r="I289" s="1053" t="s">
        <v>244</v>
      </c>
      <c r="J289" s="1351">
        <v>0</v>
      </c>
    </row>
    <row r="290" spans="1:10">
      <c r="A290" s="1352">
        <v>42248</v>
      </c>
      <c r="B290" s="1353">
        <v>5</v>
      </c>
      <c r="C290" s="1354" t="s">
        <v>246</v>
      </c>
      <c r="D290" s="1355" t="s">
        <v>1395</v>
      </c>
      <c r="E290" s="1351"/>
      <c r="G290" s="1355" t="s">
        <v>339</v>
      </c>
      <c r="H290" s="1353"/>
      <c r="I290" s="1053" t="s">
        <v>244</v>
      </c>
      <c r="J290" s="1351">
        <v>0</v>
      </c>
    </row>
    <row r="291" spans="1:10">
      <c r="A291" s="1352">
        <v>42248</v>
      </c>
      <c r="B291" s="1353">
        <v>10</v>
      </c>
      <c r="C291" s="1354" t="s">
        <v>246</v>
      </c>
      <c r="D291" s="1355" t="s">
        <v>369</v>
      </c>
      <c r="E291" s="1351"/>
      <c r="G291" s="1355">
        <v>0</v>
      </c>
      <c r="H291" s="1353"/>
      <c r="I291" s="1053" t="s">
        <v>244</v>
      </c>
      <c r="J291" s="1351">
        <v>0</v>
      </c>
    </row>
    <row r="292" spans="1:10">
      <c r="A292" s="1352">
        <v>42248</v>
      </c>
      <c r="B292" s="1353">
        <v>30</v>
      </c>
      <c r="C292" s="1354" t="s">
        <v>246</v>
      </c>
      <c r="D292" s="1355" t="s">
        <v>1648</v>
      </c>
      <c r="E292" s="1351"/>
      <c r="G292" s="1355" t="s">
        <v>339</v>
      </c>
      <c r="H292" s="1353"/>
      <c r="I292" s="1053" t="s">
        <v>244</v>
      </c>
      <c r="J292" s="1351">
        <v>0</v>
      </c>
    </row>
    <row r="293" spans="1:10">
      <c r="A293" s="1352">
        <v>42248</v>
      </c>
      <c r="B293" s="1353">
        <v>20</v>
      </c>
      <c r="C293" s="1354" t="s">
        <v>246</v>
      </c>
      <c r="D293" s="1355" t="s">
        <v>1813</v>
      </c>
      <c r="E293" s="1351"/>
      <c r="G293" s="1355" t="s">
        <v>339</v>
      </c>
      <c r="H293" s="1353"/>
      <c r="I293" s="1053" t="s">
        <v>244</v>
      </c>
      <c r="J293" s="1351">
        <v>0</v>
      </c>
    </row>
    <row r="294" spans="1:10">
      <c r="A294" s="1352">
        <v>42248</v>
      </c>
      <c r="B294" s="1353">
        <v>5</v>
      </c>
      <c r="C294" s="1354" t="s">
        <v>246</v>
      </c>
      <c r="D294" s="1355" t="s">
        <v>1598</v>
      </c>
      <c r="E294" s="1351"/>
      <c r="G294" s="1355" t="s">
        <v>339</v>
      </c>
      <c r="H294" s="1353"/>
      <c r="I294" s="1053" t="s">
        <v>244</v>
      </c>
      <c r="J294" s="1351">
        <v>0</v>
      </c>
    </row>
    <row r="295" spans="1:10">
      <c r="A295" s="1352">
        <v>42248</v>
      </c>
      <c r="B295" s="1353">
        <v>5</v>
      </c>
      <c r="C295" s="1354" t="s">
        <v>246</v>
      </c>
      <c r="D295" s="1355" t="s">
        <v>1368</v>
      </c>
      <c r="E295" s="1351"/>
      <c r="G295" s="1355" t="s">
        <v>339</v>
      </c>
      <c r="H295" s="1353"/>
      <c r="I295" s="1053" t="s">
        <v>244</v>
      </c>
      <c r="J295" s="1351">
        <v>0</v>
      </c>
    </row>
    <row r="296" spans="1:10">
      <c r="A296" s="1352">
        <v>42248</v>
      </c>
      <c r="B296" s="1353">
        <v>10</v>
      </c>
      <c r="C296" s="1354" t="s">
        <v>246</v>
      </c>
      <c r="D296" s="1355" t="s">
        <v>1697</v>
      </c>
      <c r="E296" s="1351"/>
      <c r="G296" s="1355" t="s">
        <v>339</v>
      </c>
      <c r="H296" s="1353"/>
      <c r="I296" s="1053" t="s">
        <v>244</v>
      </c>
      <c r="J296" s="1351">
        <v>0</v>
      </c>
    </row>
    <row r="297" spans="1:10">
      <c r="A297" s="1352">
        <v>42248</v>
      </c>
      <c r="B297" s="1353">
        <v>25</v>
      </c>
      <c r="C297" s="1354" t="s">
        <v>246</v>
      </c>
      <c r="D297" s="1355" t="s">
        <v>1700</v>
      </c>
      <c r="E297" s="1351"/>
      <c r="G297" s="1355" t="s">
        <v>339</v>
      </c>
      <c r="H297" s="1353"/>
      <c r="I297" s="1053" t="s">
        <v>244</v>
      </c>
      <c r="J297" s="1351">
        <v>0</v>
      </c>
    </row>
    <row r="298" spans="1:10">
      <c r="A298" s="1352">
        <v>42248</v>
      </c>
      <c r="B298" s="1353">
        <v>50</v>
      </c>
      <c r="C298" s="1354" t="s">
        <v>246</v>
      </c>
      <c r="D298" s="1355" t="s">
        <v>1839</v>
      </c>
      <c r="E298" s="1351"/>
      <c r="G298" s="1355" t="s">
        <v>1842</v>
      </c>
      <c r="H298" s="1353"/>
      <c r="I298" s="1053" t="s">
        <v>244</v>
      </c>
      <c r="J298" s="1351">
        <v>0</v>
      </c>
    </row>
    <row r="299" spans="1:10">
      <c r="A299" s="1352">
        <v>42248</v>
      </c>
      <c r="B299" s="1353">
        <v>50</v>
      </c>
      <c r="C299" s="1354" t="s">
        <v>246</v>
      </c>
      <c r="D299" s="1355" t="s">
        <v>997</v>
      </c>
      <c r="E299" s="1351"/>
      <c r="G299" s="1355" t="s">
        <v>339</v>
      </c>
      <c r="H299" s="1353"/>
      <c r="I299" s="1053" t="s">
        <v>244</v>
      </c>
      <c r="J299" s="1351">
        <v>0</v>
      </c>
    </row>
    <row r="300" spans="1:10">
      <c r="A300" s="1352">
        <v>42248</v>
      </c>
      <c r="B300" s="1353">
        <v>5</v>
      </c>
      <c r="C300" s="1354" t="s">
        <v>246</v>
      </c>
      <c r="D300" s="1355" t="s">
        <v>1743</v>
      </c>
      <c r="E300" s="1351"/>
      <c r="G300" s="1355">
        <v>0</v>
      </c>
      <c r="H300" s="1353"/>
      <c r="I300" s="1053" t="s">
        <v>244</v>
      </c>
      <c r="J300" s="1351">
        <v>0</v>
      </c>
    </row>
    <row r="301" spans="1:10">
      <c r="A301" s="1352">
        <v>42248</v>
      </c>
      <c r="B301" s="1353">
        <v>10</v>
      </c>
      <c r="C301" s="1354" t="s">
        <v>246</v>
      </c>
      <c r="D301" s="1355" t="s">
        <v>1704</v>
      </c>
      <c r="E301" s="1351"/>
      <c r="G301" s="1355" t="s">
        <v>339</v>
      </c>
      <c r="H301" s="1353"/>
      <c r="I301" s="1053" t="s">
        <v>244</v>
      </c>
      <c r="J301" s="1351">
        <v>0</v>
      </c>
    </row>
    <row r="302" spans="1:10">
      <c r="A302" s="1352">
        <v>42248</v>
      </c>
      <c r="B302" s="1353">
        <v>280</v>
      </c>
      <c r="C302" s="1354" t="s">
        <v>246</v>
      </c>
      <c r="D302" s="1355" t="s">
        <v>1854</v>
      </c>
      <c r="E302" s="1351"/>
      <c r="G302" s="1355" t="s">
        <v>1855</v>
      </c>
      <c r="H302" s="1353"/>
      <c r="I302" s="1053" t="s">
        <v>244</v>
      </c>
      <c r="J302" s="1351">
        <v>0</v>
      </c>
    </row>
    <row r="303" spans="1:10">
      <c r="A303" s="1352">
        <v>42248</v>
      </c>
      <c r="B303" s="1353">
        <v>10</v>
      </c>
      <c r="C303" s="1354" t="s">
        <v>246</v>
      </c>
      <c r="D303" s="1355" t="s">
        <v>1857</v>
      </c>
      <c r="E303" s="1351"/>
      <c r="G303" s="1355">
        <v>0</v>
      </c>
      <c r="H303" s="1353"/>
      <c r="I303" s="1053" t="s">
        <v>244</v>
      </c>
      <c r="J303" s="1351">
        <v>0</v>
      </c>
    </row>
    <row r="304" spans="1:10">
      <c r="A304" s="1352">
        <v>42248</v>
      </c>
      <c r="B304" s="1353">
        <v>10</v>
      </c>
      <c r="C304" s="1354" t="s">
        <v>246</v>
      </c>
      <c r="D304" s="1355" t="s">
        <v>1585</v>
      </c>
      <c r="E304" s="1351"/>
      <c r="G304" s="1355" t="s">
        <v>339</v>
      </c>
      <c r="H304" s="1353"/>
      <c r="I304" s="1053" t="s">
        <v>244</v>
      </c>
      <c r="J304" s="1351">
        <v>0</v>
      </c>
    </row>
    <row r="305" spans="1:10">
      <c r="A305" s="1352">
        <v>42248</v>
      </c>
      <c r="B305" s="1353">
        <v>50</v>
      </c>
      <c r="C305" s="1354" t="s">
        <v>246</v>
      </c>
      <c r="D305" s="1355" t="s">
        <v>424</v>
      </c>
      <c r="E305" s="1351"/>
      <c r="G305" s="1355" t="s">
        <v>339</v>
      </c>
      <c r="H305" s="1353"/>
      <c r="I305" s="1053" t="s">
        <v>244</v>
      </c>
      <c r="J305" s="1351">
        <v>0</v>
      </c>
    </row>
    <row r="306" spans="1:10">
      <c r="A306" s="1352">
        <v>42248</v>
      </c>
      <c r="B306" s="1353">
        <v>31.25</v>
      </c>
      <c r="C306" s="1354" t="s">
        <v>246</v>
      </c>
      <c r="D306" s="1355" t="s">
        <v>1291</v>
      </c>
      <c r="E306" s="1351"/>
      <c r="G306" s="1355" t="s">
        <v>339</v>
      </c>
      <c r="H306" s="1353"/>
      <c r="I306" s="1053" t="s">
        <v>244</v>
      </c>
      <c r="J306" s="1351">
        <v>0</v>
      </c>
    </row>
    <row r="307" spans="1:10">
      <c r="A307" s="1352">
        <v>42248</v>
      </c>
      <c r="B307" s="1353">
        <v>100</v>
      </c>
      <c r="C307" s="1354" t="s">
        <v>246</v>
      </c>
      <c r="D307" s="1355" t="s">
        <v>1769</v>
      </c>
      <c r="E307" s="1351"/>
      <c r="G307" s="1355" t="s">
        <v>339</v>
      </c>
      <c r="H307" s="1353"/>
      <c r="I307" s="1053" t="s">
        <v>244</v>
      </c>
      <c r="J307" s="1351">
        <v>0</v>
      </c>
    </row>
    <row r="308" spans="1:10">
      <c r="A308" s="1352">
        <v>42248</v>
      </c>
      <c r="B308" s="1353">
        <v>20</v>
      </c>
      <c r="C308" s="1354" t="s">
        <v>246</v>
      </c>
      <c r="D308" s="1355" t="s">
        <v>1028</v>
      </c>
      <c r="E308" s="1351"/>
      <c r="G308" s="1355" t="s">
        <v>339</v>
      </c>
      <c r="H308" s="1353"/>
      <c r="I308" s="1053" t="s">
        <v>244</v>
      </c>
      <c r="J308" s="1351">
        <v>0</v>
      </c>
    </row>
    <row r="309" spans="1:10">
      <c r="A309" s="1352">
        <v>42248</v>
      </c>
      <c r="B309" s="1353">
        <v>20</v>
      </c>
      <c r="C309" s="1354" t="s">
        <v>246</v>
      </c>
      <c r="D309" s="1355" t="s">
        <v>1868</v>
      </c>
      <c r="E309" s="1351"/>
      <c r="G309" s="1355" t="s">
        <v>339</v>
      </c>
      <c r="H309" s="1353"/>
      <c r="I309" s="1053" t="s">
        <v>244</v>
      </c>
      <c r="J309" s="1351">
        <v>0</v>
      </c>
    </row>
    <row r="310" spans="1:10">
      <c r="A310" s="1352">
        <v>42248</v>
      </c>
      <c r="B310" s="1353">
        <v>103</v>
      </c>
      <c r="C310" s="1354" t="s">
        <v>246</v>
      </c>
      <c r="D310" s="1355" t="s">
        <v>1534</v>
      </c>
      <c r="E310" s="1351"/>
      <c r="G310" s="1355">
        <v>0</v>
      </c>
      <c r="H310" s="1353"/>
      <c r="I310" s="1053" t="s">
        <v>244</v>
      </c>
      <c r="J310" s="1351">
        <v>0</v>
      </c>
    </row>
    <row r="311" spans="1:10">
      <c r="A311" s="1352">
        <v>42248</v>
      </c>
      <c r="B311" s="1353">
        <v>20</v>
      </c>
      <c r="C311" s="1354" t="s">
        <v>246</v>
      </c>
      <c r="D311" s="1355" t="s">
        <v>1393</v>
      </c>
      <c r="E311" s="1351"/>
      <c r="G311" s="1355" t="s">
        <v>339</v>
      </c>
      <c r="H311" s="1353"/>
      <c r="I311" s="1053" t="s">
        <v>244</v>
      </c>
      <c r="J311" s="1351">
        <v>0</v>
      </c>
    </row>
    <row r="312" spans="1:10">
      <c r="A312" s="1352">
        <v>42248</v>
      </c>
      <c r="B312" s="1353">
        <v>30</v>
      </c>
      <c r="C312" s="1354" t="s">
        <v>246</v>
      </c>
      <c r="D312" s="1355" t="s">
        <v>1040</v>
      </c>
      <c r="E312" s="1351"/>
      <c r="G312" s="1355" t="s">
        <v>339</v>
      </c>
      <c r="H312" s="1353"/>
      <c r="I312" s="1053" t="s">
        <v>244</v>
      </c>
      <c r="J312" s="1351">
        <v>0</v>
      </c>
    </row>
    <row r="313" spans="1:10">
      <c r="A313" s="1352">
        <v>42248</v>
      </c>
      <c r="B313" s="1353">
        <v>25</v>
      </c>
      <c r="C313" s="1354" t="s">
        <v>246</v>
      </c>
      <c r="D313" s="1355" t="s">
        <v>1603</v>
      </c>
      <c r="E313" s="1351"/>
      <c r="G313" s="1355" t="s">
        <v>339</v>
      </c>
      <c r="H313" s="1353"/>
      <c r="I313" s="1053" t="s">
        <v>244</v>
      </c>
      <c r="J313" s="1351">
        <v>0</v>
      </c>
    </row>
    <row r="314" spans="1:10">
      <c r="A314" s="1352">
        <v>42248</v>
      </c>
      <c r="B314" s="1353">
        <v>20</v>
      </c>
      <c r="C314" s="1354" t="s">
        <v>246</v>
      </c>
      <c r="D314" s="1355" t="s">
        <v>951</v>
      </c>
      <c r="E314" s="1351"/>
      <c r="G314" s="1355" t="s">
        <v>339</v>
      </c>
      <c r="H314" s="1353"/>
      <c r="I314" s="1053" t="s">
        <v>244</v>
      </c>
      <c r="J314" s="1351">
        <v>0</v>
      </c>
    </row>
    <row r="315" spans="1:10">
      <c r="A315" s="1352">
        <v>42248</v>
      </c>
      <c r="B315" s="1353">
        <v>10</v>
      </c>
      <c r="C315" s="1354" t="s">
        <v>246</v>
      </c>
      <c r="D315" s="1355" t="s">
        <v>1795</v>
      </c>
      <c r="E315" s="1351"/>
      <c r="G315" s="1355" t="s">
        <v>339</v>
      </c>
      <c r="H315" s="1353"/>
      <c r="I315" s="1053" t="s">
        <v>244</v>
      </c>
      <c r="J315" s="1351">
        <v>0</v>
      </c>
    </row>
    <row r="316" spans="1:10">
      <c r="A316" s="1352">
        <v>42248</v>
      </c>
      <c r="B316" s="1353">
        <v>300</v>
      </c>
      <c r="C316" s="1354" t="s">
        <v>246</v>
      </c>
      <c r="D316" s="1355" t="s">
        <v>911</v>
      </c>
      <c r="E316" s="1351"/>
      <c r="G316" s="1355">
        <v>0</v>
      </c>
      <c r="H316" s="1353"/>
      <c r="I316" s="1053" t="s">
        <v>244</v>
      </c>
      <c r="J316" s="1351">
        <v>0</v>
      </c>
    </row>
    <row r="317" spans="1:10">
      <c r="A317" s="1352">
        <v>42248</v>
      </c>
      <c r="B317" s="1353">
        <v>10</v>
      </c>
      <c r="C317" s="1354" t="s">
        <v>246</v>
      </c>
      <c r="D317" s="1355" t="s">
        <v>993</v>
      </c>
      <c r="E317" s="1351"/>
      <c r="G317" s="1355" t="s">
        <v>339</v>
      </c>
      <c r="H317" s="1353"/>
      <c r="I317" s="1053" t="s">
        <v>244</v>
      </c>
      <c r="J317" s="1351">
        <v>0</v>
      </c>
    </row>
    <row r="318" spans="1:10">
      <c r="A318" s="1352">
        <v>42248</v>
      </c>
      <c r="B318" s="1353">
        <v>180</v>
      </c>
      <c r="C318" s="1354" t="s">
        <v>246</v>
      </c>
      <c r="D318" s="1355" t="s">
        <v>783</v>
      </c>
      <c r="E318" s="1351"/>
      <c r="G318" s="1355" t="s">
        <v>339</v>
      </c>
      <c r="H318" s="1353"/>
      <c r="I318" s="1053" t="s">
        <v>244</v>
      </c>
      <c r="J318" s="1351">
        <v>0</v>
      </c>
    </row>
    <row r="319" spans="1:10">
      <c r="A319" s="1352">
        <v>42248</v>
      </c>
      <c r="B319" s="1353">
        <v>5</v>
      </c>
      <c r="C319" s="1354" t="s">
        <v>246</v>
      </c>
      <c r="D319" s="1355" t="s">
        <v>1423</v>
      </c>
      <c r="E319" s="1351"/>
      <c r="G319" s="1355">
        <v>0</v>
      </c>
      <c r="H319" s="1353"/>
      <c r="I319" s="1053" t="s">
        <v>244</v>
      </c>
      <c r="J319" s="1351">
        <v>0</v>
      </c>
    </row>
    <row r="320" spans="1:10">
      <c r="A320" s="1352">
        <v>42248</v>
      </c>
      <c r="B320" s="1353">
        <v>15</v>
      </c>
      <c r="C320" s="1354" t="s">
        <v>246</v>
      </c>
      <c r="D320" s="1355" t="s">
        <v>753</v>
      </c>
      <c r="E320" s="1351"/>
      <c r="G320" s="1355" t="s">
        <v>339</v>
      </c>
      <c r="H320" s="1353"/>
      <c r="I320" s="1053" t="s">
        <v>244</v>
      </c>
      <c r="J320" s="1351">
        <v>0</v>
      </c>
    </row>
    <row r="321" spans="1:10">
      <c r="A321" s="1352">
        <v>42248</v>
      </c>
      <c r="B321" s="1353">
        <v>75</v>
      </c>
      <c r="C321" s="1354" t="s">
        <v>246</v>
      </c>
      <c r="D321" s="1355" t="s">
        <v>1003</v>
      </c>
      <c r="E321" s="1351"/>
      <c r="G321" s="1355" t="s">
        <v>339</v>
      </c>
      <c r="H321" s="1353"/>
      <c r="I321" s="1053" t="s">
        <v>244</v>
      </c>
      <c r="J321" s="1351">
        <v>0</v>
      </c>
    </row>
    <row r="322" spans="1:10">
      <c r="A322" s="1352">
        <v>42248</v>
      </c>
      <c r="B322" s="1353">
        <v>10</v>
      </c>
      <c r="C322" s="1354" t="s">
        <v>246</v>
      </c>
      <c r="D322" s="1355" t="s">
        <v>772</v>
      </c>
      <c r="E322" s="1351"/>
      <c r="G322" s="1355" t="s">
        <v>339</v>
      </c>
      <c r="H322" s="1353"/>
      <c r="I322" s="1053" t="s">
        <v>244</v>
      </c>
      <c r="J322" s="1351">
        <v>0</v>
      </c>
    </row>
    <row r="323" spans="1:10">
      <c r="A323" s="1352">
        <v>42248</v>
      </c>
      <c r="B323" s="1353">
        <v>50</v>
      </c>
      <c r="C323" s="1354" t="s">
        <v>246</v>
      </c>
      <c r="D323" s="1355" t="s">
        <v>1367</v>
      </c>
      <c r="E323" s="1351"/>
      <c r="G323" s="1355" t="s">
        <v>339</v>
      </c>
      <c r="H323" s="1353"/>
      <c r="I323" s="1053" t="s">
        <v>244</v>
      </c>
      <c r="J323" s="1351">
        <v>0</v>
      </c>
    </row>
    <row r="324" spans="1:10">
      <c r="A324" s="1352">
        <v>42248</v>
      </c>
      <c r="B324" s="1353">
        <v>10</v>
      </c>
      <c r="C324" s="1354" t="s">
        <v>246</v>
      </c>
      <c r="D324" s="1355" t="s">
        <v>1841</v>
      </c>
      <c r="E324" s="1351"/>
      <c r="G324" s="1355" t="s">
        <v>1855</v>
      </c>
      <c r="H324" s="1353"/>
      <c r="I324" s="1053" t="s">
        <v>244</v>
      </c>
      <c r="J324" s="1351">
        <v>0</v>
      </c>
    </row>
    <row r="325" spans="1:10">
      <c r="A325" s="1352">
        <v>42248</v>
      </c>
      <c r="B325" s="1353">
        <v>20</v>
      </c>
      <c r="C325" s="1354" t="s">
        <v>246</v>
      </c>
      <c r="D325" s="1355" t="s">
        <v>1599</v>
      </c>
      <c r="E325" s="1351"/>
      <c r="G325" s="1355" t="s">
        <v>339</v>
      </c>
      <c r="H325" s="1353"/>
      <c r="I325" s="1053" t="s">
        <v>244</v>
      </c>
      <c r="J325" s="1351">
        <v>0</v>
      </c>
    </row>
    <row r="326" spans="1:10">
      <c r="A326" s="1352">
        <v>42248</v>
      </c>
      <c r="B326" s="1353">
        <v>50</v>
      </c>
      <c r="C326" s="1354" t="s">
        <v>246</v>
      </c>
      <c r="D326" s="1355" t="s">
        <v>1376</v>
      </c>
      <c r="E326" s="1351"/>
      <c r="G326" s="1355">
        <v>0</v>
      </c>
      <c r="H326" s="1353"/>
      <c r="I326" s="1053" t="s">
        <v>244</v>
      </c>
      <c r="J326" s="1351">
        <v>0</v>
      </c>
    </row>
    <row r="327" spans="1:10">
      <c r="A327" s="1352">
        <v>42248</v>
      </c>
      <c r="B327" s="1353">
        <v>5</v>
      </c>
      <c r="C327" s="1354" t="s">
        <v>246</v>
      </c>
      <c r="D327" s="1355" t="s">
        <v>1649</v>
      </c>
      <c r="E327" s="1351"/>
      <c r="G327" s="1355" t="s">
        <v>339</v>
      </c>
      <c r="H327" s="1353"/>
      <c r="I327" s="1053" t="s">
        <v>244</v>
      </c>
      <c r="J327" s="1351">
        <v>0</v>
      </c>
    </row>
    <row r="328" spans="1:10">
      <c r="A328" s="1352">
        <v>42248</v>
      </c>
      <c r="B328" s="1353">
        <v>25</v>
      </c>
      <c r="C328" s="1354" t="s">
        <v>246</v>
      </c>
      <c r="D328" s="1355" t="s">
        <v>1516</v>
      </c>
      <c r="E328" s="1351"/>
      <c r="G328" s="1355" t="s">
        <v>339</v>
      </c>
      <c r="H328" s="1353"/>
      <c r="I328" s="1053" t="s">
        <v>244</v>
      </c>
      <c r="J328" s="1351">
        <v>0</v>
      </c>
    </row>
    <row r="329" spans="1:10">
      <c r="A329" s="1352">
        <v>42248</v>
      </c>
      <c r="B329" s="1353">
        <v>4</v>
      </c>
      <c r="C329" s="1354" t="s">
        <v>246</v>
      </c>
      <c r="D329" s="1355" t="s">
        <v>1366</v>
      </c>
      <c r="E329" s="1351"/>
      <c r="G329" s="1355" t="s">
        <v>339</v>
      </c>
      <c r="H329" s="1353"/>
      <c r="I329" s="1053" t="s">
        <v>244</v>
      </c>
      <c r="J329" s="1351">
        <v>0</v>
      </c>
    </row>
    <row r="330" spans="1:10">
      <c r="A330" s="1352">
        <v>42248</v>
      </c>
      <c r="B330" s="1353">
        <v>25</v>
      </c>
      <c r="C330" s="1354" t="s">
        <v>246</v>
      </c>
      <c r="D330" s="1355" t="s">
        <v>1668</v>
      </c>
      <c r="E330" s="1351"/>
      <c r="G330" s="1355" t="s">
        <v>339</v>
      </c>
      <c r="H330" s="1353"/>
      <c r="I330" s="1053" t="s">
        <v>244</v>
      </c>
      <c r="J330" s="1351">
        <v>0</v>
      </c>
    </row>
    <row r="331" spans="1:10">
      <c r="A331" s="1352">
        <v>42248</v>
      </c>
      <c r="B331" s="1353">
        <v>15</v>
      </c>
      <c r="C331" s="1354" t="s">
        <v>246</v>
      </c>
      <c r="D331" s="1355" t="s">
        <v>280</v>
      </c>
      <c r="E331" s="1351"/>
      <c r="G331" s="1355" t="s">
        <v>339</v>
      </c>
      <c r="H331" s="1353"/>
      <c r="I331" s="1053" t="s">
        <v>244</v>
      </c>
      <c r="J331" s="1351">
        <v>0</v>
      </c>
    </row>
    <row r="332" spans="1:10">
      <c r="A332" s="1352">
        <v>42248</v>
      </c>
      <c r="B332" s="1353">
        <v>274</v>
      </c>
      <c r="C332" s="1354" t="s">
        <v>246</v>
      </c>
      <c r="D332" s="1355" t="s">
        <v>344</v>
      </c>
      <c r="E332" s="1351"/>
      <c r="G332" s="1355" t="s">
        <v>339</v>
      </c>
      <c r="H332" s="1353"/>
      <c r="I332" s="1053" t="s">
        <v>244</v>
      </c>
      <c r="J332" s="1351">
        <v>0</v>
      </c>
    </row>
    <row r="333" spans="1:10">
      <c r="A333" s="1352">
        <v>42248</v>
      </c>
      <c r="B333" s="1353">
        <v>10</v>
      </c>
      <c r="C333" s="1354" t="s">
        <v>246</v>
      </c>
      <c r="D333" s="1355" t="s">
        <v>1274</v>
      </c>
      <c r="E333" s="1351"/>
      <c r="G333" s="1355">
        <v>0</v>
      </c>
      <c r="H333" s="1353"/>
      <c r="I333" s="1053" t="s">
        <v>244</v>
      </c>
      <c r="J333" s="1351">
        <v>0</v>
      </c>
    </row>
    <row r="334" spans="1:10">
      <c r="A334" s="1352">
        <v>42248</v>
      </c>
      <c r="B334" s="1353">
        <v>10</v>
      </c>
      <c r="C334" s="1354" t="s">
        <v>246</v>
      </c>
      <c r="D334" s="1355" t="s">
        <v>1001</v>
      </c>
      <c r="E334" s="1351"/>
      <c r="G334" s="1355" t="s">
        <v>339</v>
      </c>
      <c r="H334" s="1353"/>
      <c r="I334" s="1053" t="s">
        <v>244</v>
      </c>
      <c r="J334" s="1351">
        <v>0</v>
      </c>
    </row>
    <row r="335" spans="1:10">
      <c r="A335" s="1352">
        <v>42248</v>
      </c>
      <c r="B335" s="1353">
        <v>50</v>
      </c>
      <c r="C335" s="1354" t="s">
        <v>246</v>
      </c>
      <c r="D335" s="1355" t="s">
        <v>998</v>
      </c>
      <c r="E335" s="1351"/>
      <c r="G335" s="1355" t="s">
        <v>339</v>
      </c>
      <c r="H335" s="1353"/>
      <c r="I335" s="1053" t="s">
        <v>244</v>
      </c>
      <c r="J335" s="1351">
        <v>0</v>
      </c>
    </row>
    <row r="336" spans="1:10">
      <c r="A336" s="1352">
        <v>42248</v>
      </c>
      <c r="B336" s="1353">
        <v>50</v>
      </c>
      <c r="C336" s="1354" t="s">
        <v>246</v>
      </c>
      <c r="D336" s="1355" t="s">
        <v>995</v>
      </c>
      <c r="E336" s="1351"/>
      <c r="G336" s="1355" t="s">
        <v>339</v>
      </c>
      <c r="H336" s="1353"/>
      <c r="I336" s="1053" t="s">
        <v>244</v>
      </c>
      <c r="J336" s="1351">
        <v>0</v>
      </c>
    </row>
    <row r="337" spans="1:10">
      <c r="A337" s="1352">
        <v>42248</v>
      </c>
      <c r="B337" s="1353">
        <v>50</v>
      </c>
      <c r="C337" s="1354" t="s">
        <v>246</v>
      </c>
      <c r="D337" s="1355" t="s">
        <v>252</v>
      </c>
      <c r="E337" s="1351"/>
      <c r="G337" s="1355" t="s">
        <v>339</v>
      </c>
      <c r="H337" s="1353"/>
      <c r="I337" s="1053" t="s">
        <v>244</v>
      </c>
      <c r="J337" s="1351">
        <v>0</v>
      </c>
    </row>
    <row r="338" spans="1:10">
      <c r="A338" s="1352">
        <v>42248</v>
      </c>
      <c r="B338" s="1353">
        <v>30</v>
      </c>
      <c r="C338" s="1354" t="s">
        <v>246</v>
      </c>
      <c r="D338" s="1355" t="s">
        <v>751</v>
      </c>
      <c r="E338" s="1351"/>
      <c r="G338" s="1355" t="s">
        <v>339</v>
      </c>
      <c r="H338" s="1353"/>
      <c r="I338" s="1053" t="s">
        <v>244</v>
      </c>
      <c r="J338" s="1351">
        <v>0</v>
      </c>
    </row>
    <row r="339" spans="1:10">
      <c r="A339" s="1352">
        <v>42248</v>
      </c>
      <c r="B339" s="1353">
        <v>5</v>
      </c>
      <c r="C339" s="1354" t="s">
        <v>246</v>
      </c>
      <c r="D339" s="1355" t="s">
        <v>1669</v>
      </c>
      <c r="E339" s="1351"/>
      <c r="G339" s="1355" t="s">
        <v>339</v>
      </c>
      <c r="H339" s="1353"/>
      <c r="I339" s="1053" t="s">
        <v>244</v>
      </c>
      <c r="J339" s="1351">
        <v>0</v>
      </c>
    </row>
    <row r="340" spans="1:10">
      <c r="A340" s="1352">
        <v>42248</v>
      </c>
      <c r="B340" s="1353">
        <v>10</v>
      </c>
      <c r="C340" s="1354" t="s">
        <v>246</v>
      </c>
      <c r="D340" s="1355" t="s">
        <v>1027</v>
      </c>
      <c r="E340" s="1351"/>
      <c r="G340" s="1355" t="s">
        <v>339</v>
      </c>
      <c r="H340" s="1353"/>
      <c r="I340" s="1053" t="s">
        <v>244</v>
      </c>
      <c r="J340" s="1351">
        <v>0</v>
      </c>
    </row>
    <row r="341" spans="1:10">
      <c r="A341" s="1352">
        <v>42248</v>
      </c>
      <c r="B341" s="1353">
        <v>50</v>
      </c>
      <c r="C341" s="1354" t="s">
        <v>246</v>
      </c>
      <c r="D341" s="1355" t="s">
        <v>1482</v>
      </c>
      <c r="E341" s="1351"/>
      <c r="G341" s="1355" t="s">
        <v>339</v>
      </c>
      <c r="H341" s="1353"/>
      <c r="I341" s="1053" t="s">
        <v>244</v>
      </c>
      <c r="J341" s="1351">
        <v>0</v>
      </c>
    </row>
    <row r="342" spans="1:10">
      <c r="A342" s="1352">
        <v>42248</v>
      </c>
      <c r="B342" s="1353">
        <v>6</v>
      </c>
      <c r="C342" s="1354" t="s">
        <v>246</v>
      </c>
      <c r="D342" s="1355" t="s">
        <v>1840</v>
      </c>
      <c r="E342" s="1351"/>
      <c r="G342" s="1355">
        <v>0</v>
      </c>
      <c r="H342" s="1353"/>
      <c r="I342" s="1053" t="s">
        <v>244</v>
      </c>
      <c r="J342" s="1351">
        <v>0</v>
      </c>
    </row>
    <row r="343" spans="1:10">
      <c r="A343" s="1352">
        <v>42248</v>
      </c>
      <c r="B343" s="1353">
        <v>342.53</v>
      </c>
      <c r="C343" s="1354" t="s">
        <v>246</v>
      </c>
      <c r="D343" s="1355" t="s">
        <v>1869</v>
      </c>
      <c r="E343" s="1351"/>
      <c r="G343" s="1355">
        <v>0</v>
      </c>
      <c r="H343" s="1353"/>
      <c r="I343" s="1053" t="s">
        <v>244</v>
      </c>
      <c r="J343" s="1351">
        <v>0</v>
      </c>
    </row>
    <row r="344" spans="1:10">
      <c r="A344" s="1352">
        <v>42249</v>
      </c>
      <c r="B344" s="1353">
        <v>10</v>
      </c>
      <c r="C344" s="1354" t="s">
        <v>246</v>
      </c>
      <c r="D344" s="1355" t="s">
        <v>1819</v>
      </c>
      <c r="E344" s="1351"/>
      <c r="G344" s="1355">
        <v>0</v>
      </c>
      <c r="H344" s="1353"/>
      <c r="I344" s="1053" t="s">
        <v>244</v>
      </c>
      <c r="J344" s="1351">
        <v>0</v>
      </c>
    </row>
    <row r="345" spans="1:10">
      <c r="A345" s="1352">
        <v>42249</v>
      </c>
      <c r="B345" s="1353">
        <v>75</v>
      </c>
      <c r="C345" s="1354" t="s">
        <v>246</v>
      </c>
      <c r="D345" s="1355" t="s">
        <v>308</v>
      </c>
      <c r="E345" s="1351"/>
      <c r="G345" s="1355" t="s">
        <v>339</v>
      </c>
      <c r="H345" s="1353"/>
      <c r="I345" s="1053" t="s">
        <v>244</v>
      </c>
      <c r="J345" s="1351">
        <v>0</v>
      </c>
    </row>
    <row r="346" spans="1:10">
      <c r="A346" s="1352">
        <v>42249</v>
      </c>
      <c r="B346" s="1353">
        <v>100</v>
      </c>
      <c r="C346" s="1354" t="s">
        <v>246</v>
      </c>
      <c r="D346" s="1355" t="s">
        <v>1455</v>
      </c>
      <c r="E346" s="1351"/>
      <c r="G346" s="1355" t="s">
        <v>339</v>
      </c>
      <c r="H346" s="1353"/>
      <c r="I346" s="1053" t="s">
        <v>244</v>
      </c>
      <c r="J346" s="1351">
        <v>0</v>
      </c>
    </row>
    <row r="347" spans="1:10">
      <c r="A347" s="1352">
        <v>42249</v>
      </c>
      <c r="B347" s="1353">
        <v>3</v>
      </c>
      <c r="C347" s="1354" t="s">
        <v>246</v>
      </c>
      <c r="D347" s="1355" t="s">
        <v>426</v>
      </c>
      <c r="E347" s="1351"/>
      <c r="G347" s="1355">
        <v>0</v>
      </c>
      <c r="H347" s="1353"/>
      <c r="I347" s="1053" t="s">
        <v>244</v>
      </c>
      <c r="J347" s="1351">
        <v>0</v>
      </c>
    </row>
    <row r="348" spans="1:10">
      <c r="A348" s="1352">
        <v>42249</v>
      </c>
      <c r="B348" s="1353">
        <v>20</v>
      </c>
      <c r="C348" s="1354" t="s">
        <v>246</v>
      </c>
      <c r="D348" s="1355" t="s">
        <v>999</v>
      </c>
      <c r="E348" s="1351"/>
      <c r="G348" s="1355" t="s">
        <v>339</v>
      </c>
      <c r="H348" s="1353"/>
      <c r="I348" s="1053" t="s">
        <v>244</v>
      </c>
      <c r="J348" s="1351">
        <v>0</v>
      </c>
    </row>
    <row r="349" spans="1:10">
      <c r="A349" s="1352">
        <v>42249</v>
      </c>
      <c r="B349" s="1353">
        <v>125</v>
      </c>
      <c r="C349" s="1354" t="s">
        <v>246</v>
      </c>
      <c r="D349" s="1355" t="s">
        <v>1429</v>
      </c>
      <c r="E349" s="1351"/>
      <c r="G349" s="1355" t="s">
        <v>339</v>
      </c>
      <c r="H349" s="1353"/>
      <c r="I349" s="1053" t="s">
        <v>244</v>
      </c>
      <c r="J349" s="1351">
        <v>0</v>
      </c>
    </row>
    <row r="350" spans="1:10">
      <c r="A350" s="1352">
        <v>42249</v>
      </c>
      <c r="B350" s="1353">
        <v>20</v>
      </c>
      <c r="C350" s="1354" t="s">
        <v>246</v>
      </c>
      <c r="D350" s="1355" t="s">
        <v>254</v>
      </c>
      <c r="E350" s="1351"/>
      <c r="G350" s="1355" t="s">
        <v>339</v>
      </c>
      <c r="H350" s="1353"/>
      <c r="I350" s="1053" t="s">
        <v>244</v>
      </c>
      <c r="J350" s="1351">
        <v>0</v>
      </c>
    </row>
    <row r="351" spans="1:10">
      <c r="A351" s="1352">
        <v>42249</v>
      </c>
      <c r="B351" s="1353">
        <v>5</v>
      </c>
      <c r="C351" s="1354" t="s">
        <v>246</v>
      </c>
      <c r="D351" s="1355" t="s">
        <v>1775</v>
      </c>
      <c r="E351" s="1351"/>
      <c r="G351" s="1355">
        <v>0</v>
      </c>
      <c r="H351" s="1353"/>
      <c r="I351" s="1053" t="s">
        <v>244</v>
      </c>
      <c r="J351" s="1351">
        <v>0</v>
      </c>
    </row>
    <row r="352" spans="1:10">
      <c r="A352" s="1352">
        <v>42249</v>
      </c>
      <c r="B352" s="1353">
        <v>10</v>
      </c>
      <c r="C352" s="1354" t="s">
        <v>246</v>
      </c>
      <c r="D352" s="1355" t="s">
        <v>317</v>
      </c>
      <c r="E352" s="1351"/>
      <c r="G352" s="1355" t="s">
        <v>339</v>
      </c>
      <c r="H352" s="1353"/>
      <c r="I352" s="1053" t="s">
        <v>244</v>
      </c>
      <c r="J352" s="1351">
        <v>0</v>
      </c>
    </row>
    <row r="353" spans="1:10">
      <c r="A353" s="1352">
        <v>42249</v>
      </c>
      <c r="B353" s="1353">
        <v>10</v>
      </c>
      <c r="C353" s="1354" t="s">
        <v>246</v>
      </c>
      <c r="D353" s="1355" t="s">
        <v>1369</v>
      </c>
      <c r="E353" s="1351"/>
      <c r="G353" s="1355" t="s">
        <v>339</v>
      </c>
      <c r="H353" s="1353"/>
      <c r="I353" s="1053" t="s">
        <v>244</v>
      </c>
      <c r="J353" s="1351">
        <v>0</v>
      </c>
    </row>
    <row r="354" spans="1:10">
      <c r="A354" s="1352">
        <v>42249</v>
      </c>
      <c r="B354" s="1353">
        <v>50</v>
      </c>
      <c r="C354" s="1354" t="s">
        <v>246</v>
      </c>
      <c r="D354" s="1355" t="s">
        <v>1843</v>
      </c>
      <c r="E354" s="1351"/>
      <c r="G354" s="1355" t="s">
        <v>339</v>
      </c>
      <c r="H354" s="1353"/>
      <c r="I354" s="1053" t="s">
        <v>244</v>
      </c>
      <c r="J354" s="1351">
        <v>0</v>
      </c>
    </row>
    <row r="355" spans="1:10">
      <c r="A355" s="1352">
        <v>42250</v>
      </c>
      <c r="B355" s="1353">
        <v>10</v>
      </c>
      <c r="C355" s="1354" t="s">
        <v>246</v>
      </c>
      <c r="D355" s="1355" t="s">
        <v>276</v>
      </c>
      <c r="E355" s="1351"/>
      <c r="G355" s="1355">
        <v>0</v>
      </c>
      <c r="H355" s="1353"/>
      <c r="I355" s="1053" t="s">
        <v>244</v>
      </c>
      <c r="J355" s="1351">
        <v>0</v>
      </c>
    </row>
    <row r="356" spans="1:10">
      <c r="A356" s="1352">
        <v>42250</v>
      </c>
      <c r="B356" s="1353">
        <v>20</v>
      </c>
      <c r="C356" s="1354" t="s">
        <v>246</v>
      </c>
      <c r="D356" s="1355" t="s">
        <v>387</v>
      </c>
      <c r="E356" s="1351"/>
      <c r="G356" s="1355">
        <v>0</v>
      </c>
      <c r="H356" s="1353"/>
      <c r="I356" s="1053" t="s">
        <v>244</v>
      </c>
      <c r="J356" s="1351">
        <v>0</v>
      </c>
    </row>
    <row r="357" spans="1:10">
      <c r="A357" s="1352">
        <v>42250</v>
      </c>
      <c r="B357" s="1353">
        <v>250</v>
      </c>
      <c r="C357" s="1354" t="s">
        <v>246</v>
      </c>
      <c r="D357" s="1355" t="s">
        <v>778</v>
      </c>
      <c r="E357" s="1351"/>
      <c r="G357" s="1355" t="s">
        <v>339</v>
      </c>
      <c r="H357" s="1353"/>
      <c r="I357" s="1053" t="s">
        <v>244</v>
      </c>
      <c r="J357" s="1351">
        <v>0</v>
      </c>
    </row>
    <row r="358" spans="1:10">
      <c r="A358" s="1352">
        <v>42250</v>
      </c>
      <c r="B358" s="1353">
        <v>5</v>
      </c>
      <c r="C358" s="1354" t="s">
        <v>246</v>
      </c>
      <c r="D358" s="1355" t="s">
        <v>1773</v>
      </c>
      <c r="E358" s="1351"/>
      <c r="G358" s="1355" t="s">
        <v>339</v>
      </c>
      <c r="H358" s="1353"/>
      <c r="I358" s="1053" t="s">
        <v>244</v>
      </c>
      <c r="J358" s="1351">
        <v>0</v>
      </c>
    </row>
    <row r="359" spans="1:10">
      <c r="A359" s="1352">
        <v>42250</v>
      </c>
      <c r="B359" s="1353">
        <v>10</v>
      </c>
      <c r="C359" s="1354" t="s">
        <v>246</v>
      </c>
      <c r="D359" s="1355" t="s">
        <v>1318</v>
      </c>
      <c r="E359" s="1351"/>
      <c r="G359" s="1355">
        <v>0</v>
      </c>
      <c r="H359" s="1353"/>
      <c r="I359" s="1053" t="s">
        <v>244</v>
      </c>
      <c r="J359" s="1351">
        <v>0</v>
      </c>
    </row>
    <row r="360" spans="1:10">
      <c r="A360" s="1352">
        <v>42250</v>
      </c>
      <c r="B360" s="1353">
        <v>50</v>
      </c>
      <c r="C360" s="1354" t="s">
        <v>246</v>
      </c>
      <c r="D360" s="1355" t="s">
        <v>1105</v>
      </c>
      <c r="E360" s="1351"/>
      <c r="G360" s="1355" t="s">
        <v>339</v>
      </c>
      <c r="H360" s="1353"/>
      <c r="I360" s="1053" t="s">
        <v>244</v>
      </c>
      <c r="J360" s="1351">
        <v>0</v>
      </c>
    </row>
    <row r="361" spans="1:10">
      <c r="A361" s="1352">
        <v>42250</v>
      </c>
      <c r="B361" s="1353">
        <v>50</v>
      </c>
      <c r="C361" s="1354" t="s">
        <v>246</v>
      </c>
      <c r="D361" s="1355" t="s">
        <v>1537</v>
      </c>
      <c r="E361" s="1351"/>
      <c r="G361" s="1355" t="s">
        <v>339</v>
      </c>
      <c r="H361" s="1353"/>
      <c r="I361" s="1053" t="s">
        <v>244</v>
      </c>
      <c r="J361" s="1351">
        <v>0</v>
      </c>
    </row>
    <row r="362" spans="1:10">
      <c r="A362" s="1352">
        <v>42250</v>
      </c>
      <c r="B362" s="1353">
        <v>5</v>
      </c>
      <c r="C362" s="1354" t="s">
        <v>246</v>
      </c>
      <c r="D362" s="1355" t="s">
        <v>1657</v>
      </c>
      <c r="E362" s="1351"/>
      <c r="G362" s="1355" t="s">
        <v>339</v>
      </c>
      <c r="H362" s="1353"/>
      <c r="I362" s="1053" t="s">
        <v>244</v>
      </c>
      <c r="J362" s="1351">
        <v>0</v>
      </c>
    </row>
    <row r="363" spans="1:10">
      <c r="A363" s="1352">
        <v>42250</v>
      </c>
      <c r="B363" s="1353">
        <v>10</v>
      </c>
      <c r="C363" s="1354" t="s">
        <v>246</v>
      </c>
      <c r="D363" s="1355" t="s">
        <v>1294</v>
      </c>
      <c r="E363" s="1351"/>
      <c r="G363" s="1355">
        <v>0</v>
      </c>
      <c r="H363" s="1353"/>
      <c r="I363" s="1053" t="s">
        <v>244</v>
      </c>
      <c r="J363" s="1351">
        <v>0</v>
      </c>
    </row>
    <row r="364" spans="1:10">
      <c r="A364" s="1352">
        <v>42250</v>
      </c>
      <c r="B364" s="1353">
        <v>30</v>
      </c>
      <c r="C364" s="1354" t="s">
        <v>246</v>
      </c>
      <c r="D364" s="1355" t="s">
        <v>1746</v>
      </c>
      <c r="E364" s="1351"/>
      <c r="G364" s="1355" t="s">
        <v>339</v>
      </c>
      <c r="H364" s="1353"/>
      <c r="I364" s="1053" t="s">
        <v>244</v>
      </c>
      <c r="J364" s="1351">
        <v>0</v>
      </c>
    </row>
    <row r="365" spans="1:10">
      <c r="A365" s="1352">
        <v>42251</v>
      </c>
      <c r="B365" s="1353">
        <v>50</v>
      </c>
      <c r="C365" s="1354" t="s">
        <v>1087</v>
      </c>
      <c r="D365" s="1355" t="s">
        <v>1088</v>
      </c>
      <c r="E365" s="1351"/>
      <c r="G365" s="1355">
        <v>0</v>
      </c>
      <c r="H365" s="1353"/>
      <c r="I365" s="1053" t="s">
        <v>244</v>
      </c>
      <c r="J365" s="1351">
        <v>0</v>
      </c>
    </row>
    <row r="366" spans="1:10">
      <c r="A366" s="1352">
        <v>42251</v>
      </c>
      <c r="B366" s="1353">
        <v>30</v>
      </c>
      <c r="C366" s="1354" t="s">
        <v>1087</v>
      </c>
      <c r="D366" s="1355" t="s">
        <v>1088</v>
      </c>
      <c r="E366" s="1351"/>
      <c r="G366" s="1355">
        <v>0</v>
      </c>
      <c r="H366" s="1353"/>
      <c r="I366" s="1053"/>
      <c r="J366" s="1351"/>
    </row>
    <row r="367" spans="1:10">
      <c r="A367" s="1352">
        <v>42251</v>
      </c>
      <c r="B367" s="1353">
        <v>10</v>
      </c>
      <c r="C367" s="1354" t="s">
        <v>1087</v>
      </c>
      <c r="D367" s="1355" t="s">
        <v>1362</v>
      </c>
      <c r="E367" s="1351"/>
      <c r="G367" s="1355">
        <v>0</v>
      </c>
      <c r="H367" s="1353"/>
      <c r="I367" s="1053"/>
      <c r="J367" s="1351"/>
    </row>
    <row r="368" spans="1:10">
      <c r="A368" s="1352">
        <v>42251</v>
      </c>
      <c r="B368" s="1353">
        <v>15</v>
      </c>
      <c r="C368" s="1354" t="s">
        <v>1087</v>
      </c>
      <c r="D368" s="1355" t="s">
        <v>1088</v>
      </c>
      <c r="E368" s="1351"/>
      <c r="G368" s="1355">
        <v>0</v>
      </c>
      <c r="H368" s="1353"/>
      <c r="I368" s="1053"/>
      <c r="J368" s="1351"/>
    </row>
    <row r="369" spans="1:10">
      <c r="A369" s="1352">
        <v>42251</v>
      </c>
      <c r="B369" s="1353">
        <v>100</v>
      </c>
      <c r="C369" s="1354" t="s">
        <v>1087</v>
      </c>
      <c r="D369" s="1355" t="s">
        <v>1093</v>
      </c>
      <c r="E369" s="1351"/>
      <c r="G369" s="1355">
        <v>0</v>
      </c>
      <c r="H369" s="1353"/>
      <c r="I369" s="1053"/>
      <c r="J369" s="1351"/>
    </row>
    <row r="370" spans="1:10">
      <c r="A370" s="1352">
        <v>42251</v>
      </c>
      <c r="B370" s="1353">
        <v>50</v>
      </c>
      <c r="C370" s="1354">
        <v>103751</v>
      </c>
      <c r="D370" s="1355" t="s">
        <v>1870</v>
      </c>
      <c r="E370" s="1351"/>
      <c r="G370" s="1355">
        <v>0</v>
      </c>
      <c r="H370" s="1353"/>
      <c r="I370" s="1053"/>
      <c r="J370" s="1351"/>
    </row>
    <row r="371" spans="1:10">
      <c r="A371" s="1352">
        <v>42251</v>
      </c>
      <c r="B371" s="1353">
        <v>50</v>
      </c>
      <c r="C371" s="1354">
        <v>103751</v>
      </c>
      <c r="D371" s="1355" t="s">
        <v>1871</v>
      </c>
      <c r="E371" s="1351"/>
      <c r="G371" s="1355">
        <v>0</v>
      </c>
      <c r="H371" s="1353"/>
      <c r="I371" s="1053"/>
      <c r="J371" s="1351"/>
    </row>
    <row r="372" spans="1:10">
      <c r="A372" s="1352">
        <v>42251</v>
      </c>
      <c r="B372" s="1353">
        <v>20</v>
      </c>
      <c r="C372" s="1354">
        <v>103751</v>
      </c>
      <c r="D372" s="1355" t="s">
        <v>971</v>
      </c>
      <c r="E372" s="1351"/>
      <c r="G372" s="1355">
        <v>0</v>
      </c>
      <c r="H372" s="1353"/>
      <c r="I372" s="1053"/>
      <c r="J372" s="1351"/>
    </row>
    <row r="373" spans="1:10">
      <c r="A373" s="1352">
        <v>42251</v>
      </c>
      <c r="B373" s="1353">
        <v>5</v>
      </c>
      <c r="C373" s="1354" t="s">
        <v>246</v>
      </c>
      <c r="D373" s="1355" t="s">
        <v>1678</v>
      </c>
      <c r="E373" s="1351"/>
      <c r="G373" s="1355">
        <v>0</v>
      </c>
      <c r="H373" s="1353"/>
      <c r="I373" s="1053"/>
      <c r="J373" s="1351"/>
    </row>
    <row r="374" spans="1:10">
      <c r="A374" s="1352">
        <v>42251</v>
      </c>
      <c r="B374" s="1353">
        <v>2.5</v>
      </c>
      <c r="C374" s="1354" t="s">
        <v>246</v>
      </c>
      <c r="D374" s="1355" t="s">
        <v>1572</v>
      </c>
      <c r="E374" s="1351"/>
      <c r="G374" s="1355">
        <v>0</v>
      </c>
      <c r="H374" s="1353"/>
      <c r="I374" s="1053"/>
      <c r="J374" s="1351"/>
    </row>
    <row r="375" spans="1:10">
      <c r="A375" s="1352">
        <v>42251</v>
      </c>
      <c r="B375" s="1353">
        <v>10</v>
      </c>
      <c r="C375" s="1354" t="s">
        <v>246</v>
      </c>
      <c r="D375" s="1355" t="s">
        <v>1705</v>
      </c>
      <c r="E375" s="1351"/>
      <c r="G375" s="1355" t="s">
        <v>339</v>
      </c>
      <c r="H375" s="1353"/>
      <c r="I375" s="1053"/>
      <c r="J375" s="1351"/>
    </row>
    <row r="376" spans="1:10">
      <c r="A376" s="1352">
        <v>42251</v>
      </c>
      <c r="B376" s="1353">
        <v>10</v>
      </c>
      <c r="C376" s="1354" t="s">
        <v>246</v>
      </c>
      <c r="D376" s="1355" t="s">
        <v>1296</v>
      </c>
      <c r="E376" s="1351"/>
      <c r="G376" s="1355" t="s">
        <v>339</v>
      </c>
      <c r="H376" s="1353"/>
      <c r="I376" s="1053"/>
      <c r="J376" s="1351"/>
    </row>
    <row r="377" spans="1:10">
      <c r="A377" s="1352">
        <v>42251</v>
      </c>
      <c r="B377" s="1353">
        <v>10</v>
      </c>
      <c r="C377" s="1354" t="s">
        <v>246</v>
      </c>
      <c r="D377" s="1355" t="s">
        <v>1604</v>
      </c>
      <c r="E377" s="1351"/>
      <c r="G377" s="1355" t="s">
        <v>339</v>
      </c>
      <c r="H377" s="1353"/>
      <c r="I377" s="1053"/>
      <c r="J377" s="1351"/>
    </row>
    <row r="378" spans="1:10">
      <c r="A378" s="1352">
        <v>42254</v>
      </c>
      <c r="B378" s="1353">
        <v>50</v>
      </c>
      <c r="C378" s="1354" t="s">
        <v>246</v>
      </c>
      <c r="D378" s="1355" t="s">
        <v>1237</v>
      </c>
      <c r="E378" s="1351"/>
      <c r="G378" s="1355" t="s">
        <v>339</v>
      </c>
      <c r="H378" s="1353"/>
      <c r="I378" s="1053"/>
      <c r="J378" s="1351"/>
    </row>
    <row r="379" spans="1:10">
      <c r="A379" s="1352">
        <v>42254</v>
      </c>
      <c r="B379" s="1353">
        <v>100</v>
      </c>
      <c r="C379" s="1354" t="s">
        <v>246</v>
      </c>
      <c r="D379" s="1355" t="s">
        <v>1030</v>
      </c>
      <c r="E379" s="1351"/>
      <c r="G379" s="1355">
        <v>0</v>
      </c>
      <c r="H379" s="1353"/>
      <c r="I379" s="1053"/>
      <c r="J379" s="1351"/>
    </row>
    <row r="380" spans="1:10">
      <c r="A380" s="1352">
        <v>42254</v>
      </c>
      <c r="B380" s="1353">
        <v>6</v>
      </c>
      <c r="C380" s="1354" t="s">
        <v>246</v>
      </c>
      <c r="D380" s="1355" t="s">
        <v>310</v>
      </c>
      <c r="E380" s="1351"/>
      <c r="G380" s="1355" t="s">
        <v>339</v>
      </c>
      <c r="H380" s="1353"/>
      <c r="I380" s="1053"/>
      <c r="J380" s="1351"/>
    </row>
    <row r="381" spans="1:10">
      <c r="A381" s="1352">
        <v>42254</v>
      </c>
      <c r="B381" s="1353">
        <v>100</v>
      </c>
      <c r="C381" s="1354" t="s">
        <v>246</v>
      </c>
      <c r="D381" s="1355" t="s">
        <v>1000</v>
      </c>
      <c r="E381" s="1351"/>
      <c r="G381" s="1355" t="s">
        <v>339</v>
      </c>
      <c r="H381" s="1353"/>
      <c r="I381" s="1053"/>
      <c r="J381" s="1351"/>
    </row>
    <row r="382" spans="1:10">
      <c r="A382" s="1352">
        <v>42254</v>
      </c>
      <c r="B382" s="1353">
        <v>130</v>
      </c>
      <c r="C382" s="1354" t="s">
        <v>246</v>
      </c>
      <c r="D382" s="1355" t="s">
        <v>967</v>
      </c>
      <c r="E382" s="1351"/>
      <c r="G382" s="1355" t="s">
        <v>339</v>
      </c>
      <c r="H382" s="1353"/>
      <c r="I382" s="1053"/>
      <c r="J382" s="1351"/>
    </row>
    <row r="383" spans="1:10">
      <c r="A383" s="1352">
        <v>42254</v>
      </c>
      <c r="B383" s="1353">
        <v>15</v>
      </c>
      <c r="C383" s="1354" t="s">
        <v>246</v>
      </c>
      <c r="D383" s="1355" t="s">
        <v>306</v>
      </c>
      <c r="E383" s="1351"/>
      <c r="G383" s="1355" t="s">
        <v>339</v>
      </c>
      <c r="H383" s="1353"/>
      <c r="I383" s="1053"/>
      <c r="J383" s="1351"/>
    </row>
    <row r="384" spans="1:10">
      <c r="A384" s="1352">
        <v>42254</v>
      </c>
      <c r="B384" s="1353">
        <v>50</v>
      </c>
      <c r="C384" s="1354" t="s">
        <v>246</v>
      </c>
      <c r="D384" s="1355" t="s">
        <v>1753</v>
      </c>
      <c r="E384" s="1351"/>
      <c r="G384" s="1355" t="s">
        <v>339</v>
      </c>
      <c r="H384" s="1353"/>
      <c r="I384" s="1053"/>
      <c r="J384" s="1351"/>
    </row>
    <row r="385" spans="1:10">
      <c r="A385" s="1352">
        <v>42254</v>
      </c>
      <c r="B385" s="1353">
        <v>1170.3699999999999</v>
      </c>
      <c r="C385" s="1354" t="s">
        <v>246</v>
      </c>
      <c r="D385" s="1355" t="s">
        <v>1872</v>
      </c>
      <c r="E385" s="1351"/>
      <c r="G385" s="1355">
        <v>0</v>
      </c>
      <c r="H385" s="1353"/>
      <c r="I385" s="1053"/>
      <c r="J385" s="1351"/>
    </row>
    <row r="386" spans="1:10">
      <c r="A386" s="1352">
        <v>42255</v>
      </c>
      <c r="B386" s="1353">
        <v>20</v>
      </c>
      <c r="C386" s="1354" t="s">
        <v>1087</v>
      </c>
      <c r="D386" s="1355" t="s">
        <v>1363</v>
      </c>
      <c r="E386" s="1351"/>
      <c r="G386" s="1355">
        <v>0</v>
      </c>
      <c r="H386" s="1353"/>
      <c r="I386" s="1053"/>
      <c r="J386" s="1351"/>
    </row>
    <row r="387" spans="1:10">
      <c r="A387" s="1352">
        <v>42255</v>
      </c>
      <c r="B387" s="1353">
        <v>10</v>
      </c>
      <c r="C387" s="1354" t="s">
        <v>246</v>
      </c>
      <c r="D387" s="1355" t="s">
        <v>1567</v>
      </c>
      <c r="E387" s="1351"/>
      <c r="G387" s="1355" t="s">
        <v>339</v>
      </c>
      <c r="H387" s="1353"/>
      <c r="I387" s="1053"/>
      <c r="J387" s="1351"/>
    </row>
    <row r="388" spans="1:10">
      <c r="A388" s="1352">
        <v>42256</v>
      </c>
      <c r="B388" s="1353">
        <v>56.8</v>
      </c>
      <c r="C388" s="1354" t="s">
        <v>246</v>
      </c>
      <c r="D388" s="1355" t="s">
        <v>429</v>
      </c>
      <c r="E388" s="1351"/>
      <c r="G388" s="1355">
        <v>0</v>
      </c>
      <c r="H388" s="1353"/>
      <c r="I388" s="1053"/>
      <c r="J388" s="1351"/>
    </row>
    <row r="389" spans="1:10">
      <c r="A389" s="1352">
        <v>42256</v>
      </c>
      <c r="B389" s="1353">
        <v>325.3</v>
      </c>
      <c r="C389" s="1354" t="s">
        <v>246</v>
      </c>
      <c r="D389" s="1355" t="s">
        <v>429</v>
      </c>
      <c r="E389" s="1351"/>
      <c r="G389" s="1355">
        <v>0</v>
      </c>
      <c r="H389" s="1353"/>
      <c r="I389" s="1053"/>
      <c r="J389" s="1351"/>
    </row>
    <row r="390" spans="1:10">
      <c r="A390" s="1352">
        <v>42256</v>
      </c>
      <c r="B390" s="1353">
        <v>12.5</v>
      </c>
      <c r="C390" s="1354" t="s">
        <v>246</v>
      </c>
      <c r="D390" s="1355" t="s">
        <v>429</v>
      </c>
      <c r="E390" s="1351"/>
      <c r="G390" s="1355">
        <v>0</v>
      </c>
      <c r="H390" s="1353"/>
      <c r="I390" s="1053"/>
      <c r="J390" s="1351"/>
    </row>
    <row r="391" spans="1:10">
      <c r="A391" s="1352">
        <v>42257</v>
      </c>
      <c r="B391" s="1353">
        <v>500</v>
      </c>
      <c r="C391" s="1354" t="s">
        <v>1087</v>
      </c>
      <c r="D391" s="1355" t="s">
        <v>1873</v>
      </c>
      <c r="E391" s="1351"/>
      <c r="G391" s="1355">
        <v>0</v>
      </c>
      <c r="H391" s="1353"/>
      <c r="I391" s="1053"/>
      <c r="J391" s="1351"/>
    </row>
    <row r="392" spans="1:10">
      <c r="A392" s="1352">
        <v>42257</v>
      </c>
      <c r="B392" s="1353">
        <v>100</v>
      </c>
      <c r="C392" s="1354" t="s">
        <v>1087</v>
      </c>
      <c r="D392" s="1355" t="s">
        <v>1088</v>
      </c>
      <c r="E392" s="1351"/>
      <c r="G392" s="1355">
        <v>0</v>
      </c>
      <c r="H392" s="1353"/>
      <c r="I392" s="1053"/>
      <c r="J392" s="1351"/>
    </row>
    <row r="393" spans="1:10">
      <c r="A393" s="1352">
        <v>42257</v>
      </c>
      <c r="B393" s="1353">
        <v>15</v>
      </c>
      <c r="C393" s="1354" t="s">
        <v>1087</v>
      </c>
      <c r="D393" s="1355" t="s">
        <v>1096</v>
      </c>
      <c r="E393" s="1351"/>
      <c r="G393" s="1355">
        <v>0</v>
      </c>
      <c r="H393" s="1353"/>
      <c r="I393" s="1053"/>
      <c r="J393" s="1351"/>
    </row>
    <row r="394" spans="1:10">
      <c r="A394" s="1352">
        <v>42257</v>
      </c>
      <c r="B394" s="1353">
        <v>40</v>
      </c>
      <c r="C394" s="1354" t="s">
        <v>246</v>
      </c>
      <c r="D394" s="1355" t="s">
        <v>1282</v>
      </c>
      <c r="E394" s="1351"/>
      <c r="G394" s="1355">
        <v>0</v>
      </c>
      <c r="H394" s="1353"/>
      <c r="I394" s="1053"/>
      <c r="J394" s="1351"/>
    </row>
    <row r="395" spans="1:10">
      <c r="A395" s="1352">
        <v>42257</v>
      </c>
      <c r="B395" s="1353">
        <v>230</v>
      </c>
      <c r="C395" s="1354" t="s">
        <v>246</v>
      </c>
      <c r="D395" s="1355" t="s">
        <v>920</v>
      </c>
      <c r="E395" s="1351"/>
      <c r="G395" s="1355" t="s">
        <v>339</v>
      </c>
      <c r="H395" s="1353"/>
      <c r="I395" s="1053"/>
      <c r="J395" s="1351"/>
    </row>
    <row r="396" spans="1:10">
      <c r="A396" s="1352">
        <v>42257</v>
      </c>
      <c r="B396" s="1353">
        <v>5</v>
      </c>
      <c r="C396" s="1354" t="s">
        <v>246</v>
      </c>
      <c r="D396" s="1355" t="s">
        <v>1256</v>
      </c>
      <c r="E396" s="1351"/>
      <c r="G396" s="1355" t="s">
        <v>339</v>
      </c>
      <c r="H396" s="1353"/>
      <c r="I396" s="1053"/>
      <c r="J396" s="1351"/>
    </row>
    <row r="397" spans="1:10">
      <c r="A397" s="1352">
        <v>42257</v>
      </c>
      <c r="B397" s="1353">
        <v>10</v>
      </c>
      <c r="C397" s="1354" t="s">
        <v>246</v>
      </c>
      <c r="D397" s="1355" t="s">
        <v>1779</v>
      </c>
      <c r="E397" s="1351"/>
      <c r="G397" s="1355" t="s">
        <v>339</v>
      </c>
      <c r="H397" s="1353"/>
      <c r="I397" s="1053"/>
      <c r="J397" s="1351"/>
    </row>
    <row r="398" spans="1:10">
      <c r="A398" s="1352">
        <v>42258</v>
      </c>
      <c r="B398" s="1353">
        <v>11</v>
      </c>
      <c r="C398" s="1354" t="s">
        <v>1087</v>
      </c>
      <c r="D398" s="1355" t="s">
        <v>1874</v>
      </c>
      <c r="E398" s="1351"/>
      <c r="G398" s="1355">
        <v>0</v>
      </c>
      <c r="H398" s="1353"/>
      <c r="I398" s="1053"/>
      <c r="J398" s="1351"/>
    </row>
    <row r="399" spans="1:10">
      <c r="A399" s="1352">
        <v>42258</v>
      </c>
      <c r="B399" s="1353">
        <v>2.5</v>
      </c>
      <c r="C399" s="1354" t="s">
        <v>246</v>
      </c>
      <c r="D399" s="1355" t="s">
        <v>1572</v>
      </c>
      <c r="E399" s="1351"/>
      <c r="G399" s="1355">
        <v>0</v>
      </c>
      <c r="H399" s="1353"/>
      <c r="I399" s="1053"/>
      <c r="J399" s="1351"/>
    </row>
    <row r="400" spans="1:10">
      <c r="A400" s="1352">
        <v>42258</v>
      </c>
      <c r="B400" s="1353">
        <v>10</v>
      </c>
      <c r="C400" s="1354" t="s">
        <v>246</v>
      </c>
      <c r="D400" s="1355" t="s">
        <v>1656</v>
      </c>
      <c r="E400" s="1351"/>
      <c r="G400" s="1355" t="s">
        <v>339</v>
      </c>
      <c r="H400" s="1353"/>
      <c r="I400" s="1053"/>
      <c r="J400" s="1351"/>
    </row>
    <row r="401" spans="1:10">
      <c r="A401" s="1352">
        <v>42261</v>
      </c>
      <c r="B401" s="1353">
        <v>1282.6199999999999</v>
      </c>
      <c r="C401" s="1354" t="s">
        <v>246</v>
      </c>
      <c r="D401" s="1355" t="s">
        <v>1875</v>
      </c>
      <c r="E401" s="1351"/>
      <c r="G401" s="1355">
        <v>0</v>
      </c>
      <c r="H401" s="1353"/>
      <c r="I401" s="1053"/>
      <c r="J401" s="1351"/>
    </row>
    <row r="402" spans="1:10">
      <c r="A402" s="1352">
        <v>42261</v>
      </c>
      <c r="B402" s="1353">
        <v>10</v>
      </c>
      <c r="C402" s="1354" t="s">
        <v>246</v>
      </c>
      <c r="D402" s="1355" t="s">
        <v>1032</v>
      </c>
      <c r="E402" s="1351"/>
      <c r="G402" s="1355" t="s">
        <v>339</v>
      </c>
      <c r="H402" s="1353"/>
      <c r="I402" s="1053"/>
      <c r="J402" s="1351"/>
    </row>
    <row r="403" spans="1:10">
      <c r="A403" s="1352">
        <v>42261</v>
      </c>
      <c r="B403" s="1353">
        <v>35</v>
      </c>
      <c r="C403" s="1354" t="s">
        <v>246</v>
      </c>
      <c r="D403" s="1355" t="s">
        <v>1622</v>
      </c>
      <c r="E403" s="1351"/>
      <c r="G403" s="1355" t="s">
        <v>339</v>
      </c>
      <c r="H403" s="1353"/>
      <c r="I403" s="1053"/>
      <c r="J403" s="1351"/>
    </row>
    <row r="404" spans="1:10">
      <c r="A404" s="1352">
        <v>42261</v>
      </c>
      <c r="B404" s="1353">
        <v>193.66</v>
      </c>
      <c r="C404" s="1354" t="s">
        <v>246</v>
      </c>
      <c r="D404" s="1355" t="s">
        <v>1876</v>
      </c>
      <c r="E404" s="1351"/>
      <c r="G404" s="1355">
        <v>0</v>
      </c>
      <c r="H404" s="1353"/>
      <c r="I404" s="1053"/>
      <c r="J404" s="1351"/>
    </row>
    <row r="405" spans="1:10">
      <c r="A405" s="1352">
        <v>42262</v>
      </c>
      <c r="B405" s="1353">
        <v>10</v>
      </c>
      <c r="C405" s="1354" t="s">
        <v>1087</v>
      </c>
      <c r="D405" s="1355" t="s">
        <v>1088</v>
      </c>
      <c r="E405" s="1351"/>
      <c r="G405" s="1355">
        <v>0</v>
      </c>
      <c r="H405" s="1353"/>
      <c r="I405" s="1053"/>
      <c r="J405" s="1351"/>
    </row>
    <row r="406" spans="1:10">
      <c r="A406" s="1352">
        <v>42262</v>
      </c>
      <c r="B406" s="1353">
        <v>10</v>
      </c>
      <c r="C406" s="1354" t="s">
        <v>1087</v>
      </c>
      <c r="D406" s="1355" t="s">
        <v>1088</v>
      </c>
      <c r="E406" s="1351"/>
      <c r="G406" s="1355">
        <v>0</v>
      </c>
      <c r="H406" s="1353"/>
      <c r="I406" s="1053"/>
      <c r="J406" s="1351"/>
    </row>
    <row r="407" spans="1:10">
      <c r="A407" s="1352">
        <v>42262</v>
      </c>
      <c r="B407" s="1353">
        <v>3.42</v>
      </c>
      <c r="C407" s="1354" t="s">
        <v>246</v>
      </c>
      <c r="D407" s="1355" t="s">
        <v>1819</v>
      </c>
      <c r="E407" s="1351"/>
      <c r="G407" s="1355">
        <v>0</v>
      </c>
      <c r="H407" s="1353"/>
      <c r="I407" s="1053"/>
      <c r="J407" s="1351"/>
    </row>
    <row r="408" spans="1:10">
      <c r="A408" s="1352">
        <v>42262</v>
      </c>
      <c r="B408" s="1353">
        <v>272.95</v>
      </c>
      <c r="C408" s="1354" t="s">
        <v>246</v>
      </c>
      <c r="D408" s="1355" t="s">
        <v>1288</v>
      </c>
      <c r="E408" s="1351"/>
      <c r="G408" s="1355">
        <v>0</v>
      </c>
      <c r="H408" s="1353"/>
      <c r="I408" s="1053"/>
      <c r="J408" s="1351"/>
    </row>
    <row r="409" spans="1:10">
      <c r="A409" s="1352">
        <v>42262</v>
      </c>
      <c r="B409" s="1353">
        <v>379.92</v>
      </c>
      <c r="C409" s="1354" t="s">
        <v>246</v>
      </c>
      <c r="D409" s="1355" t="s">
        <v>1288</v>
      </c>
      <c r="E409" s="1351"/>
      <c r="G409" s="1355">
        <v>0</v>
      </c>
      <c r="H409" s="1353"/>
      <c r="I409" s="1053"/>
      <c r="J409" s="1351"/>
    </row>
    <row r="410" spans="1:10">
      <c r="A410" s="1352">
        <v>42262</v>
      </c>
      <c r="B410" s="1353">
        <v>10</v>
      </c>
      <c r="C410" s="1354" t="s">
        <v>246</v>
      </c>
      <c r="D410" s="1355" t="s">
        <v>1801</v>
      </c>
      <c r="E410" s="1351"/>
      <c r="G410" s="1355" t="s">
        <v>339</v>
      </c>
      <c r="H410" s="1353"/>
      <c r="I410" s="1053"/>
      <c r="J410" s="1351"/>
    </row>
    <row r="411" spans="1:10">
      <c r="A411" s="1352">
        <v>42262</v>
      </c>
      <c r="B411" s="1353">
        <v>30</v>
      </c>
      <c r="C411" s="1354" t="s">
        <v>246</v>
      </c>
      <c r="D411" s="1355" t="s">
        <v>1204</v>
      </c>
      <c r="E411" s="1351"/>
      <c r="G411" s="1355" t="s">
        <v>339</v>
      </c>
      <c r="H411" s="1353"/>
      <c r="I411" s="1053"/>
      <c r="J411" s="1351"/>
    </row>
    <row r="412" spans="1:10">
      <c r="A412" s="1352">
        <v>42262</v>
      </c>
      <c r="B412" s="1353">
        <v>5</v>
      </c>
      <c r="C412" s="1354" t="s">
        <v>246</v>
      </c>
      <c r="D412" s="1355" t="s">
        <v>968</v>
      </c>
      <c r="E412" s="1351"/>
      <c r="G412" s="1355" t="s">
        <v>339</v>
      </c>
      <c r="H412" s="1353"/>
      <c r="I412" s="1053"/>
      <c r="J412" s="1351"/>
    </row>
    <row r="413" spans="1:10">
      <c r="A413" s="1352">
        <v>42262</v>
      </c>
      <c r="B413" s="1353">
        <v>8.14</v>
      </c>
      <c r="C413" s="1354" t="s">
        <v>246</v>
      </c>
      <c r="D413" s="1355" t="s">
        <v>1716</v>
      </c>
      <c r="E413" s="1351"/>
      <c r="G413" s="1355">
        <v>0</v>
      </c>
      <c r="H413" s="1353"/>
      <c r="I413" s="1053"/>
      <c r="J413" s="1351"/>
    </row>
    <row r="414" spans="1:10">
      <c r="A414" s="1352">
        <v>42262</v>
      </c>
      <c r="B414" s="1353">
        <v>10</v>
      </c>
      <c r="C414" s="1354" t="s">
        <v>246</v>
      </c>
      <c r="D414" s="1355" t="s">
        <v>1616</v>
      </c>
      <c r="E414" s="1351"/>
      <c r="G414" s="1355" t="s">
        <v>339</v>
      </c>
      <c r="H414" s="1353"/>
      <c r="I414" s="1053"/>
      <c r="J414" s="1351"/>
    </row>
    <row r="415" spans="1:10">
      <c r="A415" s="1352">
        <v>42262</v>
      </c>
      <c r="B415" s="1353">
        <v>10</v>
      </c>
      <c r="C415" s="1354" t="s">
        <v>246</v>
      </c>
      <c r="D415" s="1355" t="s">
        <v>1467</v>
      </c>
      <c r="E415" s="1351"/>
      <c r="G415" s="1355" t="s">
        <v>339</v>
      </c>
      <c r="H415" s="1353"/>
      <c r="I415" s="1053"/>
      <c r="J415" s="1351"/>
    </row>
    <row r="416" spans="1:10">
      <c r="A416" s="1352">
        <v>42262</v>
      </c>
      <c r="B416" s="1353">
        <v>100</v>
      </c>
      <c r="C416" s="1354" t="s">
        <v>246</v>
      </c>
      <c r="D416" s="1355" t="s">
        <v>1381</v>
      </c>
      <c r="E416" s="1351"/>
      <c r="G416" s="1355" t="s">
        <v>339</v>
      </c>
      <c r="H416" s="1353"/>
      <c r="I416" s="1053"/>
      <c r="J416" s="1351"/>
    </row>
    <row r="417" spans="1:10">
      <c r="A417" s="1352">
        <v>42262</v>
      </c>
      <c r="B417" s="1353">
        <v>200</v>
      </c>
      <c r="C417" s="1354" t="s">
        <v>246</v>
      </c>
      <c r="D417" s="1355" t="s">
        <v>1339</v>
      </c>
      <c r="E417" s="1351"/>
      <c r="G417" s="1355">
        <v>0</v>
      </c>
      <c r="H417" s="1353"/>
      <c r="I417" s="1053"/>
      <c r="J417" s="1351"/>
    </row>
    <row r="418" spans="1:10">
      <c r="A418" s="1352">
        <v>42262</v>
      </c>
      <c r="B418" s="1353">
        <v>100</v>
      </c>
      <c r="C418" s="1354" t="s">
        <v>246</v>
      </c>
      <c r="D418" s="1355" t="s">
        <v>450</v>
      </c>
      <c r="E418" s="1351"/>
      <c r="G418" s="1355" t="s">
        <v>339</v>
      </c>
      <c r="H418" s="1353"/>
      <c r="I418" s="1053"/>
      <c r="J418" s="1351"/>
    </row>
    <row r="419" spans="1:10">
      <c r="A419" s="1352">
        <v>42262</v>
      </c>
      <c r="B419" s="1353">
        <v>100</v>
      </c>
      <c r="C419" s="1354" t="s">
        <v>246</v>
      </c>
      <c r="D419" s="1355" t="s">
        <v>1719</v>
      </c>
      <c r="E419" s="1351"/>
      <c r="G419" s="1355" t="s">
        <v>339</v>
      </c>
      <c r="H419" s="1353"/>
      <c r="I419" s="1053"/>
      <c r="J419" s="1351"/>
    </row>
    <row r="420" spans="1:10">
      <c r="A420" s="1352">
        <v>42262</v>
      </c>
      <c r="B420" s="1353">
        <v>100</v>
      </c>
      <c r="C420" s="1354" t="s">
        <v>246</v>
      </c>
      <c r="D420" s="1355" t="s">
        <v>292</v>
      </c>
      <c r="E420" s="1351"/>
      <c r="G420" s="1355" t="s">
        <v>339</v>
      </c>
      <c r="H420" s="1353"/>
      <c r="I420" s="1053"/>
      <c r="J420" s="1351"/>
    </row>
    <row r="421" spans="1:10">
      <c r="A421" s="1352">
        <v>42262</v>
      </c>
      <c r="B421" s="1353">
        <v>12.5</v>
      </c>
      <c r="C421" s="1354" t="s">
        <v>246</v>
      </c>
      <c r="D421" s="1355" t="s">
        <v>1717</v>
      </c>
      <c r="E421" s="1351"/>
      <c r="G421" s="1355" t="s">
        <v>339</v>
      </c>
      <c r="H421" s="1353"/>
      <c r="I421" s="1053"/>
      <c r="J421" s="1351"/>
    </row>
    <row r="422" spans="1:10">
      <c r="A422" s="1352">
        <v>42262</v>
      </c>
      <c r="B422" s="1353">
        <v>200</v>
      </c>
      <c r="C422" s="1354" t="s">
        <v>246</v>
      </c>
      <c r="D422" s="1355" t="s">
        <v>1406</v>
      </c>
      <c r="E422" s="1351"/>
      <c r="G422" s="1355" t="s">
        <v>339</v>
      </c>
      <c r="H422" s="1353"/>
      <c r="I422" s="1053"/>
      <c r="J422" s="1351"/>
    </row>
    <row r="423" spans="1:10">
      <c r="A423" s="1352">
        <v>42262</v>
      </c>
      <c r="B423" s="1353">
        <v>40</v>
      </c>
      <c r="C423" s="1354" t="s">
        <v>246</v>
      </c>
      <c r="D423" s="1355" t="s">
        <v>1405</v>
      </c>
      <c r="E423" s="1351"/>
      <c r="G423" s="1355">
        <v>0</v>
      </c>
      <c r="H423" s="1353"/>
      <c r="I423" s="1053"/>
      <c r="J423" s="1351"/>
    </row>
    <row r="424" spans="1:10">
      <c r="A424" s="1352">
        <v>42263</v>
      </c>
      <c r="B424" s="1353">
        <v>20</v>
      </c>
      <c r="C424" s="1354" t="s">
        <v>1087</v>
      </c>
      <c r="D424" s="1355" t="s">
        <v>1092</v>
      </c>
      <c r="E424" s="1351"/>
      <c r="G424" s="1355">
        <v>0</v>
      </c>
      <c r="H424" s="1353"/>
      <c r="I424" s="1053"/>
      <c r="J424" s="1351"/>
    </row>
    <row r="425" spans="1:10">
      <c r="A425" s="1352">
        <v>42263</v>
      </c>
      <c r="B425" s="1353">
        <v>100</v>
      </c>
      <c r="C425" s="1354">
        <v>103752</v>
      </c>
      <c r="D425" s="1355" t="s">
        <v>1877</v>
      </c>
      <c r="E425" s="1351"/>
      <c r="G425" s="1355">
        <v>0</v>
      </c>
      <c r="H425" s="1353"/>
      <c r="I425" s="1053"/>
      <c r="J425" s="1351"/>
    </row>
    <row r="426" spans="1:10">
      <c r="A426" s="1352">
        <v>42263</v>
      </c>
      <c r="B426" s="1353">
        <v>320</v>
      </c>
      <c r="C426" s="1354">
        <v>103752</v>
      </c>
      <c r="D426" s="1355" t="s">
        <v>1478</v>
      </c>
      <c r="E426" s="1351"/>
      <c r="G426" s="1355">
        <v>0</v>
      </c>
      <c r="H426" s="1353"/>
      <c r="I426" s="1053"/>
      <c r="J426" s="1351"/>
    </row>
    <row r="427" spans="1:10">
      <c r="A427" s="1352">
        <v>42263</v>
      </c>
      <c r="B427" s="1353">
        <v>40</v>
      </c>
      <c r="C427" s="1354" t="s">
        <v>246</v>
      </c>
      <c r="D427" s="1355" t="s">
        <v>1836</v>
      </c>
      <c r="E427" s="1351"/>
      <c r="G427" s="1355" t="s">
        <v>339</v>
      </c>
      <c r="H427" s="1353"/>
      <c r="I427" s="1053"/>
      <c r="J427" s="1351"/>
    </row>
    <row r="428" spans="1:10">
      <c r="A428" s="1352">
        <v>42263</v>
      </c>
      <c r="B428" s="1353">
        <v>50</v>
      </c>
      <c r="C428" s="1354" t="s">
        <v>246</v>
      </c>
      <c r="D428" s="1355" t="s">
        <v>1568</v>
      </c>
      <c r="E428" s="1351"/>
      <c r="G428" s="1355">
        <v>0</v>
      </c>
      <c r="H428" s="1353"/>
      <c r="I428" s="1053"/>
      <c r="J428" s="1351"/>
    </row>
    <row r="429" spans="1:10">
      <c r="A429" s="1352">
        <v>42263</v>
      </c>
      <c r="B429" s="1353">
        <v>10</v>
      </c>
      <c r="C429" s="1354" t="s">
        <v>246</v>
      </c>
      <c r="D429" s="1355" t="s">
        <v>1581</v>
      </c>
      <c r="E429" s="1351"/>
      <c r="G429" s="1355" t="s">
        <v>339</v>
      </c>
      <c r="H429" s="1353"/>
      <c r="I429" s="1053"/>
      <c r="J429" s="1351"/>
    </row>
    <row r="430" spans="1:10">
      <c r="A430" s="1352">
        <v>42264</v>
      </c>
      <c r="B430" s="1353">
        <v>15</v>
      </c>
      <c r="C430" s="1354" t="s">
        <v>1087</v>
      </c>
      <c r="D430" s="1355" t="s">
        <v>1361</v>
      </c>
      <c r="E430" s="1351"/>
      <c r="G430" s="1355">
        <v>0</v>
      </c>
      <c r="H430" s="1353"/>
      <c r="I430" s="1053"/>
      <c r="J430" s="1351"/>
    </row>
    <row r="431" spans="1:10">
      <c r="A431" s="1352">
        <v>42264</v>
      </c>
      <c r="B431" s="1353">
        <v>100</v>
      </c>
      <c r="C431" s="1354" t="s">
        <v>246</v>
      </c>
      <c r="D431" s="1355" t="s">
        <v>327</v>
      </c>
      <c r="E431" s="1351"/>
      <c r="G431" s="1355" t="s">
        <v>339</v>
      </c>
      <c r="H431" s="1353"/>
      <c r="I431" s="1053"/>
      <c r="J431" s="1351"/>
    </row>
    <row r="432" spans="1:10">
      <c r="A432" s="1352">
        <v>42264</v>
      </c>
      <c r="B432" s="1353">
        <v>140</v>
      </c>
      <c r="C432" s="1354" t="s">
        <v>246</v>
      </c>
      <c r="D432" s="1355" t="s">
        <v>1044</v>
      </c>
      <c r="E432" s="1351"/>
      <c r="G432" s="1355">
        <v>0</v>
      </c>
      <c r="H432" s="1353"/>
      <c r="I432" s="1053"/>
      <c r="J432" s="1351"/>
    </row>
    <row r="433" spans="1:10">
      <c r="A433" s="1352">
        <v>42265</v>
      </c>
      <c r="B433" s="1353">
        <v>20</v>
      </c>
      <c r="C433" s="1354" t="s">
        <v>1087</v>
      </c>
      <c r="D433" s="1355" t="s">
        <v>1098</v>
      </c>
      <c r="E433" s="1351"/>
      <c r="G433" s="1355">
        <v>0</v>
      </c>
      <c r="H433" s="1353"/>
      <c r="I433" s="1053"/>
      <c r="J433" s="1351"/>
    </row>
    <row r="434" spans="1:10">
      <c r="A434" s="1352">
        <v>42265</v>
      </c>
      <c r="B434" s="1353">
        <v>50</v>
      </c>
      <c r="C434" s="1354" t="s">
        <v>246</v>
      </c>
      <c r="D434" s="1355" t="s">
        <v>1288</v>
      </c>
      <c r="E434" s="1351"/>
      <c r="G434" s="1355">
        <v>0</v>
      </c>
      <c r="H434" s="1353"/>
      <c r="I434" s="1053"/>
      <c r="J434" s="1351"/>
    </row>
    <row r="435" spans="1:10">
      <c r="A435" s="1352">
        <v>42265</v>
      </c>
      <c r="B435" s="1353">
        <v>150</v>
      </c>
      <c r="C435" s="1354" t="s">
        <v>246</v>
      </c>
      <c r="D435" s="1355" t="s">
        <v>1605</v>
      </c>
      <c r="E435" s="1351"/>
      <c r="G435" s="1355">
        <v>0</v>
      </c>
      <c r="H435" s="1353"/>
      <c r="I435" s="1053"/>
      <c r="J435" s="1351"/>
    </row>
    <row r="436" spans="1:10">
      <c r="A436" s="1352">
        <v>42265</v>
      </c>
      <c r="B436" s="1353">
        <v>2.5</v>
      </c>
      <c r="C436" s="1354" t="s">
        <v>246</v>
      </c>
      <c r="D436" s="1355" t="s">
        <v>1572</v>
      </c>
      <c r="E436" s="1351"/>
      <c r="G436" s="1355">
        <v>0</v>
      </c>
      <c r="H436" s="1353"/>
      <c r="I436" s="1053"/>
      <c r="J436" s="1351"/>
    </row>
    <row r="437" spans="1:10">
      <c r="A437" s="1352">
        <v>42265</v>
      </c>
      <c r="B437" s="1353">
        <v>120</v>
      </c>
      <c r="C437" s="1354" t="s">
        <v>246</v>
      </c>
      <c r="D437" s="1355" t="s">
        <v>784</v>
      </c>
      <c r="E437" s="1351"/>
      <c r="G437" s="1355" t="s">
        <v>339</v>
      </c>
      <c r="H437" s="1353"/>
      <c r="I437" s="1053"/>
      <c r="J437" s="1351"/>
    </row>
    <row r="438" spans="1:10">
      <c r="A438" s="1352">
        <v>42268</v>
      </c>
      <c r="B438" s="1353">
        <v>100</v>
      </c>
      <c r="C438" s="1354" t="s">
        <v>246</v>
      </c>
      <c r="D438" s="1355" t="s">
        <v>1262</v>
      </c>
      <c r="E438" s="1351"/>
      <c r="G438" s="1355" t="s">
        <v>339</v>
      </c>
      <c r="H438" s="1353"/>
      <c r="I438" s="1053"/>
      <c r="J438" s="1351"/>
    </row>
    <row r="439" spans="1:10">
      <c r="A439" s="1352">
        <v>42268</v>
      </c>
      <c r="B439" s="1353">
        <v>1482.27</v>
      </c>
      <c r="C439" s="1354" t="s">
        <v>246</v>
      </c>
      <c r="D439" s="1355" t="s">
        <v>1370</v>
      </c>
      <c r="E439" s="1351"/>
      <c r="G439" s="1355">
        <v>0</v>
      </c>
      <c r="H439" s="1353"/>
      <c r="I439" s="1053"/>
      <c r="J439" s="1351"/>
    </row>
    <row r="440" spans="1:10">
      <c r="A440" s="1352">
        <v>42268</v>
      </c>
      <c r="B440" s="1353">
        <v>254</v>
      </c>
      <c r="C440" s="1354" t="s">
        <v>246</v>
      </c>
      <c r="D440" s="1355" t="s">
        <v>1837</v>
      </c>
      <c r="E440" s="1351"/>
      <c r="G440" s="1355" t="s">
        <v>1842</v>
      </c>
      <c r="H440" s="1353"/>
      <c r="I440" s="1053"/>
      <c r="J440" s="1351"/>
    </row>
    <row r="441" spans="1:10">
      <c r="A441" s="1352">
        <v>42268</v>
      </c>
      <c r="B441" s="1353">
        <v>10</v>
      </c>
      <c r="C441" s="1354" t="s">
        <v>246</v>
      </c>
      <c r="D441" s="1355" t="s">
        <v>1620</v>
      </c>
      <c r="E441" s="1351"/>
      <c r="G441" s="1355" t="s">
        <v>339</v>
      </c>
      <c r="H441" s="1353"/>
      <c r="I441" s="1053"/>
      <c r="J441" s="1351"/>
    </row>
    <row r="442" spans="1:10">
      <c r="A442" s="1352">
        <v>42268</v>
      </c>
      <c r="B442" s="1353">
        <v>5</v>
      </c>
      <c r="C442" s="1354" t="s">
        <v>246</v>
      </c>
      <c r="D442" s="1355" t="s">
        <v>773</v>
      </c>
      <c r="E442" s="1351"/>
      <c r="G442" s="1355">
        <v>0</v>
      </c>
      <c r="H442" s="1353"/>
      <c r="I442" s="1053"/>
      <c r="J442" s="1351"/>
    </row>
    <row r="443" spans="1:10">
      <c r="A443" s="1352">
        <v>42268</v>
      </c>
      <c r="B443" s="1353">
        <v>40</v>
      </c>
      <c r="C443" s="1354" t="s">
        <v>246</v>
      </c>
      <c r="D443" s="1355" t="s">
        <v>400</v>
      </c>
      <c r="E443" s="1351"/>
      <c r="G443" s="1355" t="s">
        <v>339</v>
      </c>
      <c r="H443" s="1353"/>
      <c r="I443" s="1053"/>
      <c r="J443" s="1351"/>
    </row>
    <row r="444" spans="1:10">
      <c r="A444" s="1352">
        <v>42268</v>
      </c>
      <c r="B444" s="1353">
        <v>20</v>
      </c>
      <c r="C444" s="1354" t="s">
        <v>246</v>
      </c>
      <c r="D444" s="1355" t="s">
        <v>1846</v>
      </c>
      <c r="E444" s="1351"/>
      <c r="G444" s="1355" t="s">
        <v>1842</v>
      </c>
      <c r="H444" s="1353"/>
      <c r="I444" s="1053"/>
      <c r="J444" s="1351"/>
    </row>
    <row r="445" spans="1:10">
      <c r="A445" s="1352">
        <v>42268</v>
      </c>
      <c r="B445" s="1353">
        <v>4694.74</v>
      </c>
      <c r="C445" s="1354" t="s">
        <v>246</v>
      </c>
      <c r="D445" s="1355" t="s">
        <v>1878</v>
      </c>
      <c r="E445" s="1351"/>
      <c r="G445" s="1355">
        <v>0</v>
      </c>
      <c r="H445" s="1353"/>
      <c r="I445" s="1053"/>
      <c r="J445" s="1351"/>
    </row>
    <row r="446" spans="1:10">
      <c r="A446" s="1352">
        <v>42269</v>
      </c>
      <c r="B446" s="1353">
        <v>266</v>
      </c>
      <c r="C446" s="1354" t="s">
        <v>246</v>
      </c>
      <c r="D446" s="1355" t="s">
        <v>355</v>
      </c>
      <c r="E446" s="1351"/>
      <c r="G446" s="1355" t="s">
        <v>339</v>
      </c>
      <c r="H446" s="1353"/>
      <c r="I446" s="1053"/>
      <c r="J446" s="1351"/>
    </row>
    <row r="447" spans="1:10">
      <c r="A447" s="1352">
        <v>42269</v>
      </c>
      <c r="B447" s="1353">
        <v>25</v>
      </c>
      <c r="C447" s="1354" t="s">
        <v>246</v>
      </c>
      <c r="D447" s="1355" t="s">
        <v>1726</v>
      </c>
      <c r="E447" s="1351"/>
      <c r="G447" s="1355" t="s">
        <v>339</v>
      </c>
      <c r="H447" s="1353"/>
      <c r="I447" s="1053"/>
      <c r="J447" s="1351"/>
    </row>
    <row r="448" spans="1:10">
      <c r="A448" s="1352">
        <v>42269</v>
      </c>
      <c r="B448" s="1353">
        <v>227</v>
      </c>
      <c r="C448" s="1354" t="s">
        <v>246</v>
      </c>
      <c r="D448" s="1355" t="s">
        <v>355</v>
      </c>
      <c r="E448" s="1351"/>
      <c r="G448" s="1355" t="s">
        <v>339</v>
      </c>
      <c r="H448" s="1353"/>
      <c r="I448" s="1053"/>
      <c r="J448" s="1351"/>
    </row>
    <row r="449" spans="1:10">
      <c r="A449" s="1352">
        <v>42270</v>
      </c>
      <c r="B449" s="1353">
        <v>1930</v>
      </c>
      <c r="C449" s="1354" t="s">
        <v>246</v>
      </c>
      <c r="D449" s="1355" t="s">
        <v>1879</v>
      </c>
      <c r="E449" s="1351"/>
      <c r="G449" s="1355">
        <v>0</v>
      </c>
      <c r="H449" s="1353"/>
      <c r="I449" s="1053"/>
      <c r="J449" s="1351"/>
    </row>
    <row r="450" spans="1:10">
      <c r="A450" s="1352">
        <v>42271</v>
      </c>
      <c r="B450" s="1353">
        <v>19.600000000000001</v>
      </c>
      <c r="C450" s="1354" t="s">
        <v>246</v>
      </c>
      <c r="D450" s="1355" t="s">
        <v>1844</v>
      </c>
      <c r="E450" s="1351"/>
      <c r="G450" s="1355">
        <v>0</v>
      </c>
      <c r="H450" s="1353"/>
      <c r="I450" s="1053"/>
      <c r="J450" s="1351"/>
    </row>
    <row r="451" spans="1:10">
      <c r="A451" s="1352">
        <v>42271</v>
      </c>
      <c r="B451" s="1353">
        <v>10.14</v>
      </c>
      <c r="C451" s="1354" t="s">
        <v>246</v>
      </c>
      <c r="D451" s="1355" t="s">
        <v>1844</v>
      </c>
      <c r="E451" s="1351"/>
      <c r="G451" s="1355">
        <v>0</v>
      </c>
      <c r="H451" s="1353"/>
      <c r="I451" s="1053"/>
      <c r="J451" s="1351"/>
    </row>
    <row r="452" spans="1:10">
      <c r="A452" s="1352">
        <v>42272</v>
      </c>
      <c r="B452" s="1353">
        <v>40</v>
      </c>
      <c r="C452" s="1354" t="s">
        <v>1087</v>
      </c>
      <c r="D452" s="1355" t="s">
        <v>1757</v>
      </c>
      <c r="E452" s="1351"/>
      <c r="G452" s="1355">
        <v>0</v>
      </c>
      <c r="H452" s="1353"/>
      <c r="I452" s="1053"/>
      <c r="J452" s="1351"/>
    </row>
    <row r="453" spans="1:10">
      <c r="A453" s="1352">
        <v>42272</v>
      </c>
      <c r="B453" s="1353">
        <v>50</v>
      </c>
      <c r="C453" s="1354" t="s">
        <v>1087</v>
      </c>
      <c r="D453" s="1355" t="s">
        <v>1593</v>
      </c>
      <c r="E453" s="1351"/>
      <c r="G453" s="1355">
        <v>0</v>
      </c>
      <c r="H453" s="1353"/>
      <c r="I453" s="1053"/>
      <c r="J453" s="1351"/>
    </row>
    <row r="454" spans="1:10">
      <c r="A454" s="1352">
        <v>42272</v>
      </c>
      <c r="B454" s="1353">
        <v>3649.37</v>
      </c>
      <c r="C454" s="1354" t="s">
        <v>246</v>
      </c>
      <c r="D454" s="1355" t="s">
        <v>269</v>
      </c>
      <c r="E454" s="1351"/>
      <c r="G454" s="1355">
        <v>0</v>
      </c>
      <c r="H454" s="1353"/>
      <c r="I454" s="1053"/>
      <c r="J454" s="1351"/>
    </row>
    <row r="455" spans="1:10">
      <c r="A455" s="1352">
        <v>42272</v>
      </c>
      <c r="B455" s="1353">
        <v>2813.37</v>
      </c>
      <c r="C455" s="1354" t="s">
        <v>246</v>
      </c>
      <c r="D455" s="1355" t="s">
        <v>1745</v>
      </c>
      <c r="E455" s="1351"/>
      <c r="G455" s="1355">
        <v>0</v>
      </c>
      <c r="H455" s="1353"/>
      <c r="I455" s="1053"/>
      <c r="J455" s="1351"/>
    </row>
    <row r="456" spans="1:10">
      <c r="A456" s="1352">
        <v>42272</v>
      </c>
      <c r="B456" s="1353">
        <v>300</v>
      </c>
      <c r="C456" s="1354" t="s">
        <v>246</v>
      </c>
      <c r="D456" s="1355" t="s">
        <v>1532</v>
      </c>
      <c r="E456" s="1351"/>
      <c r="G456" s="1355">
        <v>0</v>
      </c>
      <c r="H456" s="1353"/>
      <c r="I456" s="1053"/>
      <c r="J456" s="1351"/>
    </row>
    <row r="457" spans="1:10">
      <c r="A457" s="1352">
        <v>42272</v>
      </c>
      <c r="B457" s="1353">
        <v>60</v>
      </c>
      <c r="C457" s="1354" t="s">
        <v>246</v>
      </c>
      <c r="D457" s="1355" t="s">
        <v>1789</v>
      </c>
      <c r="E457" s="1351"/>
      <c r="G457" s="1355">
        <v>0</v>
      </c>
      <c r="H457" s="1353"/>
      <c r="I457" s="1053"/>
      <c r="J457" s="1351"/>
    </row>
    <row r="458" spans="1:10">
      <c r="A458" s="1352">
        <v>42272</v>
      </c>
      <c r="B458" s="1353">
        <v>2.5</v>
      </c>
      <c r="C458" s="1354" t="s">
        <v>246</v>
      </c>
      <c r="D458" s="1355" t="s">
        <v>1572</v>
      </c>
      <c r="E458" s="1351"/>
      <c r="G458" s="1355">
        <v>0</v>
      </c>
      <c r="H458" s="1353"/>
      <c r="I458" s="1053"/>
      <c r="J458" s="1351"/>
    </row>
    <row r="459" spans="1:10">
      <c r="A459" s="1352">
        <v>42272</v>
      </c>
      <c r="B459" s="1353">
        <v>10</v>
      </c>
      <c r="C459" s="1354" t="s">
        <v>246</v>
      </c>
      <c r="D459" s="1355" t="s">
        <v>1630</v>
      </c>
      <c r="E459" s="1351"/>
      <c r="G459" s="1355" t="s">
        <v>339</v>
      </c>
      <c r="H459" s="1353"/>
      <c r="I459" s="1053"/>
      <c r="J459" s="1351"/>
    </row>
    <row r="460" spans="1:10">
      <c r="A460" s="1352">
        <v>42272</v>
      </c>
      <c r="B460" s="1353">
        <v>10</v>
      </c>
      <c r="C460" s="1354" t="s">
        <v>246</v>
      </c>
      <c r="D460" s="1355" t="s">
        <v>302</v>
      </c>
      <c r="E460" s="1351"/>
      <c r="G460" s="1355">
        <v>0</v>
      </c>
      <c r="H460" s="1353"/>
      <c r="I460" s="1053"/>
      <c r="J460" s="1351"/>
    </row>
    <row r="461" spans="1:10">
      <c r="A461" s="1352">
        <v>42272</v>
      </c>
      <c r="B461" s="1353">
        <v>15</v>
      </c>
      <c r="C461" s="1354" t="s">
        <v>246</v>
      </c>
      <c r="D461" s="1355" t="s">
        <v>1444</v>
      </c>
      <c r="E461" s="1351"/>
      <c r="G461" s="1355" t="s">
        <v>339</v>
      </c>
      <c r="H461" s="1353"/>
      <c r="I461" s="1053"/>
      <c r="J461" s="1351"/>
    </row>
    <row r="462" spans="1:10">
      <c r="A462" s="1352">
        <v>42275</v>
      </c>
      <c r="B462" s="1353">
        <v>1500</v>
      </c>
      <c r="C462" s="1354" t="s">
        <v>1087</v>
      </c>
      <c r="D462" s="1355" t="s">
        <v>1880</v>
      </c>
      <c r="E462" s="1351"/>
      <c r="G462" s="1355">
        <v>0</v>
      </c>
      <c r="H462" s="1353"/>
      <c r="I462" s="1053"/>
      <c r="J462" s="1351"/>
    </row>
    <row r="463" spans="1:10">
      <c r="A463" s="1352">
        <v>42275</v>
      </c>
      <c r="B463" s="1353">
        <v>30</v>
      </c>
      <c r="C463" s="1354" t="s">
        <v>246</v>
      </c>
      <c r="D463" s="1355" t="s">
        <v>1671</v>
      </c>
      <c r="E463" s="1351"/>
      <c r="G463" s="1355" t="s">
        <v>339</v>
      </c>
      <c r="H463" s="1353"/>
      <c r="I463" s="1053"/>
      <c r="J463" s="1351"/>
    </row>
    <row r="464" spans="1:10">
      <c r="A464" s="1352">
        <v>42275</v>
      </c>
      <c r="B464" s="1353">
        <v>42</v>
      </c>
      <c r="C464" s="1354" t="s">
        <v>246</v>
      </c>
      <c r="D464" s="1355" t="s">
        <v>1352</v>
      </c>
      <c r="E464" s="1351"/>
      <c r="G464" s="1355">
        <v>0</v>
      </c>
      <c r="H464" s="1353"/>
      <c r="I464" s="1053"/>
      <c r="J464" s="1351"/>
    </row>
    <row r="465" spans="1:10">
      <c r="A465" s="1352">
        <v>42275</v>
      </c>
      <c r="B465" s="1353">
        <v>50</v>
      </c>
      <c r="C465" s="1354" t="s">
        <v>246</v>
      </c>
      <c r="D465" s="1355" t="s">
        <v>1447</v>
      </c>
      <c r="E465" s="1351"/>
      <c r="G465" s="1355" t="s">
        <v>339</v>
      </c>
      <c r="H465" s="1353"/>
      <c r="I465" s="1053"/>
      <c r="J465" s="1351"/>
    </row>
    <row r="466" spans="1:10">
      <c r="A466" s="1352">
        <v>42275</v>
      </c>
      <c r="B466" s="1353">
        <v>3</v>
      </c>
      <c r="C466" s="1354" t="s">
        <v>246</v>
      </c>
      <c r="D466" s="1355" t="s">
        <v>1847</v>
      </c>
      <c r="E466" s="1351"/>
      <c r="G466" s="1355" t="s">
        <v>1842</v>
      </c>
      <c r="H466" s="1353"/>
      <c r="I466" s="1053"/>
      <c r="J466" s="1351"/>
    </row>
    <row r="467" spans="1:10">
      <c r="A467" s="1352">
        <v>42275</v>
      </c>
      <c r="B467" s="1353">
        <v>5</v>
      </c>
      <c r="C467" s="1354" t="s">
        <v>246</v>
      </c>
      <c r="D467" s="1355" t="s">
        <v>1390</v>
      </c>
      <c r="E467" s="1351"/>
      <c r="G467" s="1355" t="s">
        <v>339</v>
      </c>
      <c r="H467" s="1353"/>
      <c r="I467" s="1053"/>
      <c r="J467" s="1351"/>
    </row>
    <row r="468" spans="1:10">
      <c r="A468" s="1352">
        <v>42275</v>
      </c>
      <c r="B468" s="1353">
        <v>3</v>
      </c>
      <c r="C468" s="1354" t="s">
        <v>246</v>
      </c>
      <c r="D468" s="1355" t="s">
        <v>1004</v>
      </c>
      <c r="E468" s="1351"/>
      <c r="G468" s="1355">
        <v>0</v>
      </c>
      <c r="H468" s="1353"/>
      <c r="I468" s="1053"/>
      <c r="J468" s="1351"/>
    </row>
    <row r="469" spans="1:10">
      <c r="A469" s="1352">
        <v>42275</v>
      </c>
      <c r="B469" s="1353">
        <v>60</v>
      </c>
      <c r="C469" s="1354" t="s">
        <v>246</v>
      </c>
      <c r="D469" s="1355" t="s">
        <v>1309</v>
      </c>
      <c r="E469" s="1351"/>
      <c r="G469" s="1355" t="s">
        <v>339</v>
      </c>
      <c r="H469" s="1353"/>
      <c r="I469" s="1053"/>
      <c r="J469" s="1351"/>
    </row>
    <row r="470" spans="1:10">
      <c r="A470" s="1352">
        <v>42275</v>
      </c>
      <c r="B470" s="1353">
        <v>262.2</v>
      </c>
      <c r="C470" s="1354" t="s">
        <v>246</v>
      </c>
      <c r="D470" s="1355" t="s">
        <v>1698</v>
      </c>
      <c r="E470" s="1351"/>
      <c r="G470" s="1355">
        <v>0</v>
      </c>
      <c r="H470" s="1353"/>
      <c r="I470" s="1053"/>
      <c r="J470" s="1351"/>
    </row>
    <row r="471" spans="1:10">
      <c r="A471" s="1352">
        <v>42275</v>
      </c>
      <c r="B471" s="1353">
        <v>50</v>
      </c>
      <c r="C471" s="1354" t="s">
        <v>246</v>
      </c>
      <c r="D471" s="1355" t="s">
        <v>1017</v>
      </c>
      <c r="E471" s="1351"/>
      <c r="G471" s="1355" t="s">
        <v>339</v>
      </c>
      <c r="H471" s="1353"/>
      <c r="I471" s="1053"/>
      <c r="J471" s="1351"/>
    </row>
    <row r="472" spans="1:10">
      <c r="A472" s="1352">
        <v>42275</v>
      </c>
      <c r="B472" s="1353">
        <v>676.37</v>
      </c>
      <c r="C472" s="1354" t="s">
        <v>246</v>
      </c>
      <c r="D472" s="1355" t="s">
        <v>1881</v>
      </c>
      <c r="E472" s="1351"/>
      <c r="G472" s="1355">
        <v>0</v>
      </c>
      <c r="H472" s="1353"/>
      <c r="I472" s="1053"/>
      <c r="J472" s="1351"/>
    </row>
    <row r="473" spans="1:10">
      <c r="A473" s="1352">
        <v>42276</v>
      </c>
      <c r="B473" s="1353">
        <v>25</v>
      </c>
      <c r="C473" s="1354" t="s">
        <v>246</v>
      </c>
      <c r="D473" s="1355" t="s">
        <v>1700</v>
      </c>
      <c r="E473" s="1351"/>
      <c r="G473" s="1355" t="s">
        <v>339</v>
      </c>
      <c r="H473" s="1353"/>
      <c r="I473" s="1053"/>
      <c r="J473" s="1351"/>
    </row>
    <row r="474" spans="1:10">
      <c r="A474" s="1352">
        <v>42277</v>
      </c>
      <c r="B474" s="1353">
        <v>864</v>
      </c>
      <c r="C474" s="1354" t="s">
        <v>246</v>
      </c>
      <c r="D474" s="1355" t="s">
        <v>1288</v>
      </c>
      <c r="E474" s="1351"/>
      <c r="G474" s="1355">
        <v>0</v>
      </c>
      <c r="H474" s="1353"/>
      <c r="I474" s="1053"/>
      <c r="J474" s="1351"/>
    </row>
    <row r="475" spans="1:10">
      <c r="A475" s="1352">
        <v>42277</v>
      </c>
      <c r="B475" s="1353">
        <v>12.5</v>
      </c>
      <c r="C475" s="1354" t="s">
        <v>246</v>
      </c>
      <c r="D475" s="1355" t="s">
        <v>1288</v>
      </c>
      <c r="E475" s="1351"/>
      <c r="G475" s="1355">
        <v>0</v>
      </c>
      <c r="H475" s="1353"/>
      <c r="I475" s="1053"/>
      <c r="J475" s="1351"/>
    </row>
    <row r="476" spans="1:10">
      <c r="A476" s="1352">
        <v>42277</v>
      </c>
      <c r="B476" s="1353">
        <v>25</v>
      </c>
      <c r="C476" s="1354" t="s">
        <v>246</v>
      </c>
      <c r="D476" s="1355" t="s">
        <v>762</v>
      </c>
      <c r="E476" s="1351"/>
      <c r="G476" s="1355" t="s">
        <v>339</v>
      </c>
      <c r="H476" s="1353"/>
      <c r="I476" s="1053"/>
      <c r="J476" s="1351"/>
    </row>
    <row r="477" spans="1:10">
      <c r="A477" s="1352">
        <v>42277</v>
      </c>
      <c r="B477" s="1353">
        <v>180</v>
      </c>
      <c r="C477" s="1354" t="s">
        <v>246</v>
      </c>
      <c r="D477" s="1355" t="s">
        <v>287</v>
      </c>
      <c r="E477" s="1351"/>
      <c r="G477" s="1355" t="s">
        <v>339</v>
      </c>
      <c r="H477" s="1353"/>
      <c r="I477" s="1053"/>
      <c r="J477" s="1351"/>
    </row>
    <row r="478" spans="1:10">
      <c r="A478" s="1352">
        <v>42277</v>
      </c>
      <c r="B478" s="1353">
        <v>25</v>
      </c>
      <c r="C478" s="1354" t="s">
        <v>246</v>
      </c>
      <c r="D478" s="1355" t="s">
        <v>1668</v>
      </c>
      <c r="E478" s="1351"/>
      <c r="G478" s="1355" t="s">
        <v>339</v>
      </c>
      <c r="H478" s="1353"/>
      <c r="I478" s="1053"/>
      <c r="J478" s="1351"/>
    </row>
    <row r="479" spans="1:10">
      <c r="A479" s="1352">
        <v>42278</v>
      </c>
      <c r="B479" s="1353">
        <v>20</v>
      </c>
      <c r="C479" s="1354" t="s">
        <v>246</v>
      </c>
      <c r="D479" s="1355" t="s">
        <v>1453</v>
      </c>
      <c r="E479" s="1351"/>
      <c r="G479" s="1355" t="s">
        <v>339</v>
      </c>
      <c r="H479" s="1353"/>
      <c r="I479" s="1053"/>
      <c r="J479" s="1351"/>
    </row>
    <row r="480" spans="1:10">
      <c r="A480" s="1352">
        <v>42278</v>
      </c>
      <c r="B480" s="1353">
        <v>100</v>
      </c>
      <c r="C480" s="1354" t="s">
        <v>246</v>
      </c>
      <c r="D480" s="1355" t="s">
        <v>267</v>
      </c>
      <c r="E480" s="1351"/>
      <c r="G480" s="1355">
        <v>0</v>
      </c>
      <c r="H480" s="1353"/>
      <c r="I480" s="1053"/>
      <c r="J480" s="1351"/>
    </row>
    <row r="481" spans="1:10">
      <c r="A481" s="1352">
        <v>42278</v>
      </c>
      <c r="B481" s="1353">
        <v>40</v>
      </c>
      <c r="C481" s="1354" t="s">
        <v>246</v>
      </c>
      <c r="D481" s="1355" t="s">
        <v>1866</v>
      </c>
      <c r="E481" s="1351"/>
      <c r="G481" s="1355" t="s">
        <v>1842</v>
      </c>
      <c r="H481" s="1353"/>
      <c r="I481" s="1053"/>
      <c r="J481" s="1351"/>
    </row>
    <row r="482" spans="1:10">
      <c r="A482" s="1352">
        <v>42278</v>
      </c>
      <c r="B482" s="1353">
        <v>25</v>
      </c>
      <c r="C482" s="1354" t="s">
        <v>246</v>
      </c>
      <c r="D482" s="1355" t="s">
        <v>1767</v>
      </c>
      <c r="E482" s="1351"/>
      <c r="G482" s="1355" t="s">
        <v>339</v>
      </c>
      <c r="H482" s="1353"/>
      <c r="I482" s="1053"/>
      <c r="J482" s="1351"/>
    </row>
    <row r="483" spans="1:10">
      <c r="A483" s="1352">
        <v>42278</v>
      </c>
      <c r="B483" s="1353">
        <v>10</v>
      </c>
      <c r="C483" s="1354" t="s">
        <v>246</v>
      </c>
      <c r="D483" s="1355" t="s">
        <v>791</v>
      </c>
      <c r="E483" s="1351"/>
      <c r="G483" s="1355" t="s">
        <v>339</v>
      </c>
      <c r="H483" s="1353"/>
      <c r="I483" s="1053"/>
      <c r="J483" s="1351"/>
    </row>
    <row r="484" spans="1:10">
      <c r="A484" s="1352">
        <v>42278</v>
      </c>
      <c r="B484" s="1353">
        <v>10</v>
      </c>
      <c r="C484" s="1354" t="s">
        <v>246</v>
      </c>
      <c r="D484" s="1355" t="s">
        <v>338</v>
      </c>
      <c r="E484" s="1351"/>
      <c r="G484" s="1355" t="s">
        <v>339</v>
      </c>
      <c r="H484" s="1353"/>
      <c r="I484" s="1053"/>
      <c r="J484" s="1351"/>
    </row>
    <row r="485" spans="1:10">
      <c r="A485" s="1352">
        <v>42278</v>
      </c>
      <c r="B485" s="1353">
        <v>10</v>
      </c>
      <c r="C485" s="1354" t="s">
        <v>246</v>
      </c>
      <c r="D485" s="1355" t="s">
        <v>1365</v>
      </c>
      <c r="E485" s="1351"/>
      <c r="G485" s="1355" t="s">
        <v>339</v>
      </c>
      <c r="H485" s="1353"/>
      <c r="I485" s="1053"/>
      <c r="J485" s="1351"/>
    </row>
    <row r="486" spans="1:10">
      <c r="A486" s="1352">
        <v>42278</v>
      </c>
      <c r="B486" s="1353">
        <v>643</v>
      </c>
      <c r="C486" s="1354" t="s">
        <v>246</v>
      </c>
      <c r="D486" s="1355" t="s">
        <v>1762</v>
      </c>
      <c r="E486" s="1351"/>
      <c r="G486" s="1355" t="s">
        <v>1842</v>
      </c>
      <c r="H486" s="1353"/>
      <c r="I486" s="1053"/>
      <c r="J486" s="1351"/>
    </row>
    <row r="487" spans="1:10">
      <c r="A487" s="1352">
        <v>42278</v>
      </c>
      <c r="B487" s="1353">
        <v>5</v>
      </c>
      <c r="C487" s="1354" t="s">
        <v>246</v>
      </c>
      <c r="D487" s="1355" t="s">
        <v>1649</v>
      </c>
      <c r="E487" s="1351"/>
      <c r="G487" s="1355" t="s">
        <v>339</v>
      </c>
      <c r="H487" s="1353"/>
      <c r="I487" s="1053"/>
      <c r="J487" s="1351"/>
    </row>
    <row r="488" spans="1:10">
      <c r="A488" s="1352">
        <v>42278</v>
      </c>
      <c r="B488" s="1353">
        <v>25</v>
      </c>
      <c r="C488" s="1354" t="s">
        <v>246</v>
      </c>
      <c r="D488" s="1355" t="s">
        <v>1070</v>
      </c>
      <c r="E488" s="1351"/>
      <c r="G488" s="1355" t="s">
        <v>339</v>
      </c>
      <c r="H488" s="1353"/>
      <c r="I488" s="1053"/>
      <c r="J488" s="1351"/>
    </row>
    <row r="489" spans="1:10">
      <c r="A489" s="1352">
        <v>42278</v>
      </c>
      <c r="B489" s="1353">
        <v>15</v>
      </c>
      <c r="C489" s="1354" t="s">
        <v>246</v>
      </c>
      <c r="D489" s="1355" t="s">
        <v>280</v>
      </c>
      <c r="E489" s="1351"/>
      <c r="G489" s="1355" t="s">
        <v>339</v>
      </c>
      <c r="H489" s="1353"/>
      <c r="I489" s="1053"/>
      <c r="J489" s="1351"/>
    </row>
    <row r="490" spans="1:10">
      <c r="A490" s="1352">
        <v>42278</v>
      </c>
      <c r="B490" s="1353">
        <v>50</v>
      </c>
      <c r="C490" s="1354" t="s">
        <v>246</v>
      </c>
      <c r="D490" s="1355" t="s">
        <v>997</v>
      </c>
      <c r="E490" s="1351"/>
      <c r="G490" s="1355" t="s">
        <v>339</v>
      </c>
      <c r="H490" s="1353"/>
      <c r="I490" s="1053"/>
      <c r="J490" s="1351"/>
    </row>
    <row r="491" spans="1:10">
      <c r="A491" s="1352">
        <v>42278</v>
      </c>
      <c r="B491" s="1353">
        <v>10</v>
      </c>
      <c r="C491" s="1354" t="s">
        <v>246</v>
      </c>
      <c r="D491" s="1355" t="s">
        <v>1704</v>
      </c>
      <c r="E491" s="1351"/>
      <c r="G491" s="1355" t="s">
        <v>339</v>
      </c>
      <c r="H491" s="1353"/>
      <c r="I491" s="1053"/>
      <c r="J491" s="1351"/>
    </row>
    <row r="492" spans="1:10">
      <c r="A492" s="1352">
        <v>42278</v>
      </c>
      <c r="B492" s="1353">
        <v>10</v>
      </c>
      <c r="C492" s="1354" t="s">
        <v>246</v>
      </c>
      <c r="D492" s="1355" t="s">
        <v>1838</v>
      </c>
      <c r="E492" s="1351"/>
      <c r="G492" s="1355">
        <v>0</v>
      </c>
      <c r="H492" s="1353"/>
      <c r="I492" s="1053"/>
      <c r="J492" s="1351"/>
    </row>
    <row r="493" spans="1:10">
      <c r="A493" s="1352">
        <v>42278</v>
      </c>
      <c r="B493" s="1353">
        <v>5</v>
      </c>
      <c r="C493" s="1354" t="s">
        <v>246</v>
      </c>
      <c r="D493" s="1355" t="s">
        <v>1743</v>
      </c>
      <c r="E493" s="1351"/>
      <c r="G493" s="1355">
        <v>0</v>
      </c>
      <c r="H493" s="1353"/>
      <c r="I493" s="1053"/>
      <c r="J493" s="1351"/>
    </row>
    <row r="494" spans="1:10">
      <c r="A494" s="1352">
        <v>42278</v>
      </c>
      <c r="B494" s="1353">
        <v>180</v>
      </c>
      <c r="C494" s="1354" t="s">
        <v>246</v>
      </c>
      <c r="D494" s="1355" t="s">
        <v>783</v>
      </c>
      <c r="E494" s="1351"/>
      <c r="G494" s="1355" t="s">
        <v>339</v>
      </c>
      <c r="H494" s="1353"/>
      <c r="I494" s="1053"/>
      <c r="J494" s="1351"/>
    </row>
    <row r="495" spans="1:10">
      <c r="A495" s="1352">
        <v>42278</v>
      </c>
      <c r="B495" s="1353">
        <v>5</v>
      </c>
      <c r="C495" s="1354" t="s">
        <v>246</v>
      </c>
      <c r="D495" s="1355" t="s">
        <v>1423</v>
      </c>
      <c r="E495" s="1351"/>
      <c r="G495" s="1355">
        <v>0</v>
      </c>
      <c r="H495" s="1353"/>
      <c r="I495" s="1053"/>
      <c r="J495" s="1351"/>
    </row>
    <row r="496" spans="1:10">
      <c r="A496" s="1352">
        <v>42278</v>
      </c>
      <c r="B496" s="1353">
        <v>50</v>
      </c>
      <c r="C496" s="1354" t="s">
        <v>246</v>
      </c>
      <c r="D496" s="1355" t="s">
        <v>1535</v>
      </c>
      <c r="E496" s="1351"/>
      <c r="G496" s="1355" t="s">
        <v>339</v>
      </c>
      <c r="H496" s="1353"/>
      <c r="I496" s="1053"/>
      <c r="J496" s="1351"/>
    </row>
    <row r="497" spans="1:10">
      <c r="A497" s="1352">
        <v>42278</v>
      </c>
      <c r="B497" s="1353">
        <v>30</v>
      </c>
      <c r="C497" s="1354" t="s">
        <v>246</v>
      </c>
      <c r="D497" s="1355" t="s">
        <v>751</v>
      </c>
      <c r="E497" s="1351"/>
      <c r="G497" s="1355" t="s">
        <v>339</v>
      </c>
      <c r="H497" s="1353"/>
      <c r="I497" s="1053"/>
      <c r="J497" s="1351"/>
    </row>
    <row r="498" spans="1:10">
      <c r="A498" s="1352">
        <v>42278</v>
      </c>
      <c r="B498" s="1353">
        <v>5</v>
      </c>
      <c r="C498" s="1354" t="s">
        <v>246</v>
      </c>
      <c r="D498" s="1355" t="s">
        <v>1669</v>
      </c>
      <c r="E498" s="1351"/>
      <c r="G498" s="1355" t="s">
        <v>339</v>
      </c>
      <c r="H498" s="1353"/>
      <c r="I498" s="1053"/>
      <c r="J498" s="1351"/>
    </row>
    <row r="499" spans="1:10">
      <c r="A499" s="1352">
        <v>42278</v>
      </c>
      <c r="B499" s="1353">
        <v>10</v>
      </c>
      <c r="C499" s="1354" t="s">
        <v>246</v>
      </c>
      <c r="D499" s="1355" t="s">
        <v>369</v>
      </c>
      <c r="E499" s="1351"/>
      <c r="G499" s="1355">
        <v>0</v>
      </c>
      <c r="H499" s="1353"/>
      <c r="I499" s="1053"/>
      <c r="J499" s="1351"/>
    </row>
    <row r="500" spans="1:10">
      <c r="A500" s="1352">
        <v>42278</v>
      </c>
      <c r="B500" s="1353">
        <v>30</v>
      </c>
      <c r="C500" s="1354" t="s">
        <v>246</v>
      </c>
      <c r="D500" s="1355" t="s">
        <v>1648</v>
      </c>
      <c r="E500" s="1351"/>
      <c r="G500" s="1355" t="s">
        <v>339</v>
      </c>
      <c r="H500" s="1353"/>
      <c r="I500" s="1053"/>
      <c r="J500" s="1351"/>
    </row>
    <row r="501" spans="1:10">
      <c r="A501" s="1352">
        <v>42278</v>
      </c>
      <c r="B501" s="1353">
        <v>20</v>
      </c>
      <c r="C501" s="1354" t="s">
        <v>246</v>
      </c>
      <c r="D501" s="1355" t="s">
        <v>1599</v>
      </c>
      <c r="E501" s="1351"/>
      <c r="G501" s="1355" t="s">
        <v>339</v>
      </c>
      <c r="H501" s="1353"/>
      <c r="I501" s="1053"/>
      <c r="J501" s="1351"/>
    </row>
    <row r="502" spans="1:10">
      <c r="A502" s="1352">
        <v>42278</v>
      </c>
      <c r="B502" s="1353">
        <v>10</v>
      </c>
      <c r="C502" s="1354" t="s">
        <v>246</v>
      </c>
      <c r="D502" s="1355" t="s">
        <v>1796</v>
      </c>
      <c r="E502" s="1351"/>
      <c r="G502" s="1355" t="s">
        <v>339</v>
      </c>
      <c r="H502" s="1353"/>
      <c r="I502" s="1053"/>
      <c r="J502" s="1351"/>
    </row>
    <row r="503" spans="1:10">
      <c r="A503" s="1352">
        <v>42278</v>
      </c>
      <c r="B503" s="1353">
        <v>103</v>
      </c>
      <c r="C503" s="1354" t="s">
        <v>246</v>
      </c>
      <c r="D503" s="1355" t="s">
        <v>1534</v>
      </c>
      <c r="E503" s="1351"/>
      <c r="G503" s="1355">
        <v>0</v>
      </c>
      <c r="H503" s="1353"/>
      <c r="I503" s="1053"/>
      <c r="J503" s="1351"/>
    </row>
    <row r="504" spans="1:10">
      <c r="A504" s="1352">
        <v>42278</v>
      </c>
      <c r="B504" s="1353">
        <v>10</v>
      </c>
      <c r="C504" s="1354" t="s">
        <v>246</v>
      </c>
      <c r="D504" s="1355" t="s">
        <v>955</v>
      </c>
      <c r="E504" s="1351"/>
      <c r="G504" s="1355">
        <v>0</v>
      </c>
      <c r="H504" s="1353"/>
      <c r="I504" s="1053"/>
      <c r="J504" s="1351"/>
    </row>
    <row r="505" spans="1:10">
      <c r="A505" s="1352">
        <v>42278</v>
      </c>
      <c r="B505" s="1353">
        <v>20</v>
      </c>
      <c r="C505" s="1354" t="s">
        <v>246</v>
      </c>
      <c r="D505" s="1355" t="s">
        <v>951</v>
      </c>
      <c r="E505" s="1351"/>
      <c r="G505" s="1355" t="s">
        <v>339</v>
      </c>
      <c r="H505" s="1353"/>
      <c r="I505" s="1053"/>
      <c r="J505" s="1351"/>
    </row>
    <row r="506" spans="1:10">
      <c r="A506" s="1352">
        <v>42278</v>
      </c>
      <c r="B506" s="1353">
        <v>10</v>
      </c>
      <c r="C506" s="1354" t="s">
        <v>246</v>
      </c>
      <c r="D506" s="1355" t="s">
        <v>1697</v>
      </c>
      <c r="E506" s="1351"/>
      <c r="G506" s="1355" t="s">
        <v>339</v>
      </c>
      <c r="H506" s="1353"/>
      <c r="I506" s="1053"/>
      <c r="J506" s="1351"/>
    </row>
    <row r="507" spans="1:10">
      <c r="A507" s="1352">
        <v>42278</v>
      </c>
      <c r="B507" s="1353">
        <v>10</v>
      </c>
      <c r="C507" s="1354" t="s">
        <v>246</v>
      </c>
      <c r="D507" s="1355" t="s">
        <v>388</v>
      </c>
      <c r="E507" s="1351"/>
      <c r="G507" s="1355" t="s">
        <v>339</v>
      </c>
      <c r="H507" s="1353"/>
      <c r="I507" s="1053"/>
      <c r="J507" s="1351"/>
    </row>
    <row r="508" spans="1:10">
      <c r="A508" s="1352">
        <v>42278</v>
      </c>
      <c r="B508" s="1353">
        <v>274</v>
      </c>
      <c r="C508" s="1354" t="s">
        <v>246</v>
      </c>
      <c r="D508" s="1355" t="s">
        <v>344</v>
      </c>
      <c r="E508" s="1351"/>
      <c r="G508" s="1355" t="s">
        <v>339</v>
      </c>
      <c r="H508" s="1353"/>
      <c r="I508" s="1053"/>
      <c r="J508" s="1351"/>
    </row>
    <row r="509" spans="1:10">
      <c r="A509" s="1352">
        <v>42278</v>
      </c>
      <c r="B509" s="1353">
        <v>25</v>
      </c>
      <c r="C509" s="1354" t="s">
        <v>246</v>
      </c>
      <c r="D509" s="1355" t="s">
        <v>1516</v>
      </c>
      <c r="E509" s="1351"/>
      <c r="G509" s="1355" t="s">
        <v>339</v>
      </c>
      <c r="H509" s="1353"/>
      <c r="I509" s="1053"/>
      <c r="J509" s="1351"/>
    </row>
    <row r="510" spans="1:10">
      <c r="A510" s="1352">
        <v>42278</v>
      </c>
      <c r="B510" s="1353">
        <v>5</v>
      </c>
      <c r="C510" s="1354" t="s">
        <v>246</v>
      </c>
      <c r="D510" s="1355" t="s">
        <v>1368</v>
      </c>
      <c r="E510" s="1351"/>
      <c r="G510" s="1355" t="s">
        <v>339</v>
      </c>
      <c r="H510" s="1353"/>
      <c r="I510" s="1053"/>
      <c r="J510" s="1351"/>
    </row>
    <row r="511" spans="1:10">
      <c r="A511" s="1352">
        <v>42278</v>
      </c>
      <c r="B511" s="1353">
        <v>30</v>
      </c>
      <c r="C511" s="1354" t="s">
        <v>246</v>
      </c>
      <c r="D511" s="1355" t="s">
        <v>1315</v>
      </c>
      <c r="E511" s="1351"/>
      <c r="G511" s="1355" t="s">
        <v>339</v>
      </c>
      <c r="H511" s="1353"/>
      <c r="I511" s="1053"/>
      <c r="J511" s="1351"/>
    </row>
    <row r="512" spans="1:10">
      <c r="A512" s="1352">
        <v>42278</v>
      </c>
      <c r="B512" s="1353">
        <v>10</v>
      </c>
      <c r="C512" s="1354" t="s">
        <v>246</v>
      </c>
      <c r="D512" s="1355" t="s">
        <v>1585</v>
      </c>
      <c r="E512" s="1351"/>
      <c r="G512" s="1355" t="s">
        <v>339</v>
      </c>
      <c r="H512" s="1353"/>
      <c r="I512" s="1053"/>
      <c r="J512" s="1351"/>
    </row>
    <row r="513" spans="1:10">
      <c r="A513" s="1352">
        <v>42278</v>
      </c>
      <c r="B513" s="1353">
        <v>140</v>
      </c>
      <c r="C513" s="1354" t="s">
        <v>246</v>
      </c>
      <c r="D513" s="1355" t="s">
        <v>1063</v>
      </c>
      <c r="E513" s="1351"/>
      <c r="G513" s="1355">
        <v>0</v>
      </c>
      <c r="H513" s="1353"/>
      <c r="I513" s="1053"/>
      <c r="J513" s="1351"/>
    </row>
    <row r="514" spans="1:10">
      <c r="A514" s="1352">
        <v>42278</v>
      </c>
      <c r="B514" s="1353">
        <v>10</v>
      </c>
      <c r="C514" s="1354" t="s">
        <v>246</v>
      </c>
      <c r="D514" s="1355" t="s">
        <v>1005</v>
      </c>
      <c r="E514" s="1351"/>
      <c r="G514" s="1355" t="s">
        <v>339</v>
      </c>
      <c r="H514" s="1353"/>
      <c r="I514" s="1053"/>
      <c r="J514" s="1351"/>
    </row>
    <row r="515" spans="1:10">
      <c r="A515" s="1352">
        <v>42278</v>
      </c>
      <c r="B515" s="1353">
        <v>10</v>
      </c>
      <c r="C515" s="1354" t="s">
        <v>246</v>
      </c>
      <c r="D515" s="1355" t="s">
        <v>1422</v>
      </c>
      <c r="E515" s="1351"/>
      <c r="G515" s="1355" t="s">
        <v>339</v>
      </c>
      <c r="H515" s="1353"/>
      <c r="I515" s="1053"/>
      <c r="J515" s="1351"/>
    </row>
    <row r="516" spans="1:10">
      <c r="A516" s="1352">
        <v>42278</v>
      </c>
      <c r="B516" s="1353">
        <v>10</v>
      </c>
      <c r="C516" s="1354" t="s">
        <v>246</v>
      </c>
      <c r="D516" s="1355" t="s">
        <v>1841</v>
      </c>
      <c r="E516" s="1351"/>
      <c r="G516" s="1355" t="s">
        <v>1855</v>
      </c>
      <c r="H516" s="1353"/>
      <c r="I516" s="1053"/>
      <c r="J516" s="1351"/>
    </row>
    <row r="517" spans="1:10">
      <c r="A517" s="1352">
        <v>42278</v>
      </c>
      <c r="B517" s="1353">
        <v>50</v>
      </c>
      <c r="C517" s="1354" t="s">
        <v>246</v>
      </c>
      <c r="D517" s="1355" t="s">
        <v>1839</v>
      </c>
      <c r="E517" s="1351"/>
      <c r="G517" s="1355" t="s">
        <v>1842</v>
      </c>
      <c r="H517" s="1353"/>
      <c r="I517" s="1053"/>
      <c r="J517" s="1351"/>
    </row>
    <row r="518" spans="1:10">
      <c r="A518" s="1352">
        <v>42278</v>
      </c>
      <c r="B518" s="1353">
        <v>4</v>
      </c>
      <c r="C518" s="1354" t="s">
        <v>246</v>
      </c>
      <c r="D518" s="1355" t="s">
        <v>1366</v>
      </c>
      <c r="E518" s="1351"/>
      <c r="G518" s="1355" t="s">
        <v>339</v>
      </c>
      <c r="H518" s="1353"/>
      <c r="I518" s="1053"/>
      <c r="J518" s="1351"/>
    </row>
    <row r="519" spans="1:10">
      <c r="A519" s="1352">
        <v>42278</v>
      </c>
      <c r="B519" s="1353">
        <v>10</v>
      </c>
      <c r="C519" s="1354" t="s">
        <v>246</v>
      </c>
      <c r="D519" s="1355" t="s">
        <v>1856</v>
      </c>
      <c r="E519" s="1351"/>
      <c r="G519" s="1355" t="s">
        <v>339</v>
      </c>
      <c r="H519" s="1353"/>
      <c r="I519" s="1053"/>
      <c r="J519" s="1351"/>
    </row>
    <row r="520" spans="1:10">
      <c r="A520" s="1352">
        <v>42278</v>
      </c>
      <c r="B520" s="1353">
        <v>10</v>
      </c>
      <c r="C520" s="1354" t="s">
        <v>246</v>
      </c>
      <c r="D520" s="1355" t="s">
        <v>371</v>
      </c>
      <c r="E520" s="1351"/>
      <c r="G520" s="1355" t="s">
        <v>339</v>
      </c>
      <c r="H520" s="1353"/>
      <c r="I520" s="1053"/>
      <c r="J520" s="1351"/>
    </row>
    <row r="521" spans="1:10">
      <c r="A521" s="1352">
        <v>42278</v>
      </c>
      <c r="B521" s="1353">
        <v>10</v>
      </c>
      <c r="C521" s="1354" t="s">
        <v>246</v>
      </c>
      <c r="D521" s="1355" t="s">
        <v>1867</v>
      </c>
      <c r="E521" s="1351"/>
      <c r="G521" s="1355" t="s">
        <v>339</v>
      </c>
      <c r="H521" s="1353"/>
      <c r="I521" s="1053"/>
      <c r="J521" s="1351"/>
    </row>
    <row r="522" spans="1:10">
      <c r="A522" s="1352">
        <v>42278</v>
      </c>
      <c r="B522" s="1353">
        <v>10</v>
      </c>
      <c r="C522" s="1354" t="s">
        <v>246</v>
      </c>
      <c r="D522" s="1355" t="s">
        <v>1882</v>
      </c>
      <c r="E522" s="1351"/>
      <c r="G522" s="1355">
        <v>0</v>
      </c>
      <c r="H522" s="1353"/>
      <c r="I522" s="1053"/>
      <c r="J522" s="1351"/>
    </row>
    <row r="523" spans="1:10">
      <c r="A523" s="1352">
        <v>42278</v>
      </c>
      <c r="B523" s="1353">
        <v>25</v>
      </c>
      <c r="C523" s="1354" t="s">
        <v>246</v>
      </c>
      <c r="D523" s="1355" t="s">
        <v>1603</v>
      </c>
      <c r="E523" s="1351"/>
      <c r="G523" s="1355" t="s">
        <v>339</v>
      </c>
      <c r="H523" s="1353"/>
      <c r="I523" s="1053"/>
      <c r="J523" s="1351"/>
    </row>
    <row r="524" spans="1:10">
      <c r="A524" s="1352">
        <v>42278</v>
      </c>
      <c r="B524" s="1353">
        <v>20</v>
      </c>
      <c r="C524" s="1354" t="s">
        <v>246</v>
      </c>
      <c r="D524" s="1355" t="s">
        <v>787</v>
      </c>
      <c r="E524" s="1351"/>
      <c r="G524" s="1355" t="s">
        <v>339</v>
      </c>
      <c r="H524" s="1353"/>
      <c r="I524" s="1053"/>
      <c r="J524" s="1351"/>
    </row>
    <row r="525" spans="1:10">
      <c r="A525" s="1352">
        <v>42278</v>
      </c>
      <c r="B525" s="1353">
        <v>15</v>
      </c>
      <c r="C525" s="1354" t="s">
        <v>246</v>
      </c>
      <c r="D525" s="1355" t="s">
        <v>753</v>
      </c>
      <c r="E525" s="1351"/>
      <c r="G525" s="1355" t="s">
        <v>339</v>
      </c>
      <c r="H525" s="1353"/>
      <c r="I525" s="1053"/>
      <c r="J525" s="1351"/>
    </row>
    <row r="526" spans="1:10">
      <c r="A526" s="1352">
        <v>42278</v>
      </c>
      <c r="B526" s="1353">
        <v>15</v>
      </c>
      <c r="C526" s="1354" t="s">
        <v>246</v>
      </c>
      <c r="D526" s="1355" t="s">
        <v>248</v>
      </c>
      <c r="E526" s="1351"/>
      <c r="G526" s="1355">
        <v>0</v>
      </c>
      <c r="H526" s="1353"/>
      <c r="I526" s="1053"/>
      <c r="J526" s="1351"/>
    </row>
    <row r="527" spans="1:10">
      <c r="A527" s="1352">
        <v>42278</v>
      </c>
      <c r="B527" s="1353">
        <v>50</v>
      </c>
      <c r="C527" s="1354" t="s">
        <v>246</v>
      </c>
      <c r="D527" s="1355" t="s">
        <v>424</v>
      </c>
      <c r="E527" s="1351"/>
      <c r="G527" s="1355" t="s">
        <v>339</v>
      </c>
      <c r="H527" s="1353"/>
      <c r="I527" s="1053"/>
      <c r="J527" s="1351"/>
    </row>
    <row r="528" spans="1:10">
      <c r="A528" s="1352">
        <v>42278</v>
      </c>
      <c r="B528" s="1353">
        <v>10</v>
      </c>
      <c r="C528" s="1354" t="s">
        <v>246</v>
      </c>
      <c r="D528" s="1355" t="s">
        <v>1027</v>
      </c>
      <c r="E528" s="1351"/>
      <c r="G528" s="1355" t="s">
        <v>339</v>
      </c>
      <c r="H528" s="1353"/>
      <c r="I528" s="1053"/>
      <c r="J528" s="1351"/>
    </row>
    <row r="529" spans="1:10">
      <c r="A529" s="1352">
        <v>42278</v>
      </c>
      <c r="B529" s="1353">
        <v>5</v>
      </c>
      <c r="C529" s="1354" t="s">
        <v>246</v>
      </c>
      <c r="D529" s="1355" t="s">
        <v>1395</v>
      </c>
      <c r="E529" s="1351"/>
      <c r="G529" s="1355" t="s">
        <v>339</v>
      </c>
      <c r="H529" s="1353"/>
      <c r="I529" s="1053"/>
      <c r="J529" s="1351"/>
    </row>
    <row r="530" spans="1:10">
      <c r="A530" s="1352">
        <v>42278</v>
      </c>
      <c r="B530" s="1353">
        <v>5</v>
      </c>
      <c r="C530" s="1354" t="s">
        <v>246</v>
      </c>
      <c r="D530" s="1355" t="s">
        <v>1316</v>
      </c>
      <c r="E530" s="1351"/>
      <c r="G530" s="1355" t="s">
        <v>339</v>
      </c>
      <c r="H530" s="1353"/>
      <c r="I530" s="1053"/>
      <c r="J530" s="1351"/>
    </row>
    <row r="531" spans="1:10">
      <c r="A531" s="1352">
        <v>42278</v>
      </c>
      <c r="B531" s="1353">
        <v>50</v>
      </c>
      <c r="C531" s="1354" t="s">
        <v>246</v>
      </c>
      <c r="D531" s="1355" t="s">
        <v>1482</v>
      </c>
      <c r="E531" s="1351"/>
      <c r="G531" s="1355" t="s">
        <v>339</v>
      </c>
      <c r="H531" s="1353"/>
      <c r="I531" s="1053"/>
      <c r="J531" s="1351"/>
    </row>
    <row r="532" spans="1:10">
      <c r="A532" s="1352">
        <v>42278</v>
      </c>
      <c r="B532" s="1353">
        <v>6</v>
      </c>
      <c r="C532" s="1354" t="s">
        <v>246</v>
      </c>
      <c r="D532" s="1355" t="s">
        <v>1840</v>
      </c>
      <c r="E532" s="1351"/>
      <c r="G532" s="1355">
        <v>0</v>
      </c>
      <c r="H532" s="1353"/>
      <c r="I532" s="1053"/>
      <c r="J532" s="1351"/>
    </row>
    <row r="533" spans="1:10">
      <c r="A533" s="1352">
        <v>42278</v>
      </c>
      <c r="B533" s="1353">
        <v>30</v>
      </c>
      <c r="C533" s="1354" t="s">
        <v>246</v>
      </c>
      <c r="D533" s="1355" t="s">
        <v>1040</v>
      </c>
      <c r="E533" s="1351"/>
      <c r="G533" s="1355" t="s">
        <v>339</v>
      </c>
      <c r="H533" s="1353"/>
      <c r="I533" s="1053"/>
      <c r="J533" s="1351"/>
    </row>
    <row r="534" spans="1:10">
      <c r="A534" s="1352">
        <v>42278</v>
      </c>
      <c r="B534" s="1353">
        <v>10</v>
      </c>
      <c r="C534" s="1354" t="s">
        <v>246</v>
      </c>
      <c r="D534" s="1355" t="s">
        <v>1795</v>
      </c>
      <c r="E534" s="1351"/>
      <c r="G534" s="1355" t="s">
        <v>339</v>
      </c>
      <c r="H534" s="1353"/>
      <c r="I534" s="1053"/>
      <c r="J534" s="1351"/>
    </row>
    <row r="535" spans="1:10">
      <c r="A535" s="1352">
        <v>42278</v>
      </c>
      <c r="B535" s="1353">
        <v>10</v>
      </c>
      <c r="C535" s="1354" t="s">
        <v>246</v>
      </c>
      <c r="D535" s="1355" t="s">
        <v>1274</v>
      </c>
      <c r="E535" s="1351"/>
      <c r="G535" s="1355">
        <v>0</v>
      </c>
      <c r="H535" s="1353"/>
      <c r="I535" s="1053"/>
      <c r="J535" s="1351"/>
    </row>
    <row r="536" spans="1:10">
      <c r="A536" s="1352">
        <v>42278</v>
      </c>
      <c r="B536" s="1353">
        <v>10</v>
      </c>
      <c r="C536" s="1354" t="s">
        <v>246</v>
      </c>
      <c r="D536" s="1355" t="s">
        <v>993</v>
      </c>
      <c r="E536" s="1351"/>
      <c r="G536" s="1355" t="s">
        <v>339</v>
      </c>
      <c r="H536" s="1353"/>
      <c r="I536" s="1053"/>
      <c r="J536" s="1351"/>
    </row>
    <row r="537" spans="1:10">
      <c r="A537" s="1352">
        <v>42278</v>
      </c>
      <c r="B537" s="1353">
        <v>280</v>
      </c>
      <c r="C537" s="1354" t="s">
        <v>246</v>
      </c>
      <c r="D537" s="1355" t="s">
        <v>1854</v>
      </c>
      <c r="E537" s="1351"/>
      <c r="G537" s="1355" t="s">
        <v>1855</v>
      </c>
      <c r="H537" s="1353"/>
      <c r="I537" s="1053"/>
      <c r="J537" s="1351"/>
    </row>
    <row r="538" spans="1:10">
      <c r="A538" s="1352">
        <v>42278</v>
      </c>
      <c r="B538" s="1353">
        <v>75</v>
      </c>
      <c r="C538" s="1354" t="s">
        <v>246</v>
      </c>
      <c r="D538" s="1355" t="s">
        <v>1003</v>
      </c>
      <c r="E538" s="1351"/>
      <c r="G538" s="1355" t="s">
        <v>339</v>
      </c>
      <c r="H538" s="1353"/>
      <c r="I538" s="1053"/>
      <c r="J538" s="1351"/>
    </row>
    <row r="539" spans="1:10">
      <c r="A539" s="1352">
        <v>42278</v>
      </c>
      <c r="B539" s="1353">
        <v>31.25</v>
      </c>
      <c r="C539" s="1354" t="s">
        <v>246</v>
      </c>
      <c r="D539" s="1355" t="s">
        <v>1291</v>
      </c>
      <c r="E539" s="1351"/>
      <c r="G539" s="1355" t="s">
        <v>339</v>
      </c>
      <c r="H539" s="1353"/>
      <c r="I539" s="1053"/>
      <c r="J539" s="1351"/>
    </row>
    <row r="540" spans="1:10">
      <c r="A540" s="1352">
        <v>42278</v>
      </c>
      <c r="B540" s="1353">
        <v>30</v>
      </c>
      <c r="C540" s="1354" t="s">
        <v>246</v>
      </c>
      <c r="D540" s="1355" t="s">
        <v>250</v>
      </c>
      <c r="E540" s="1351"/>
      <c r="G540" s="1355">
        <v>0</v>
      </c>
      <c r="H540" s="1353"/>
      <c r="I540" s="1053"/>
      <c r="J540" s="1351"/>
    </row>
    <row r="541" spans="1:10">
      <c r="A541" s="1352">
        <v>42278</v>
      </c>
      <c r="B541" s="1353">
        <v>50</v>
      </c>
      <c r="C541" s="1354" t="s">
        <v>246</v>
      </c>
      <c r="D541" s="1355" t="s">
        <v>754</v>
      </c>
      <c r="E541" s="1351"/>
      <c r="G541" s="1355" t="s">
        <v>339</v>
      </c>
      <c r="H541" s="1353"/>
      <c r="I541" s="1053"/>
      <c r="J541" s="1351"/>
    </row>
    <row r="542" spans="1:10">
      <c r="A542" s="1352">
        <v>42278</v>
      </c>
      <c r="B542" s="1353">
        <v>20</v>
      </c>
      <c r="C542" s="1354" t="s">
        <v>246</v>
      </c>
      <c r="D542" s="1355" t="s">
        <v>1868</v>
      </c>
      <c r="E542" s="1351"/>
      <c r="G542" s="1355" t="s">
        <v>339</v>
      </c>
      <c r="H542" s="1353"/>
      <c r="I542" s="1053"/>
      <c r="J542" s="1351"/>
    </row>
    <row r="543" spans="1:10">
      <c r="A543" s="1352">
        <v>42278</v>
      </c>
      <c r="B543" s="1353">
        <v>5</v>
      </c>
      <c r="C543" s="1354" t="s">
        <v>246</v>
      </c>
      <c r="D543" s="1355" t="s">
        <v>1598</v>
      </c>
      <c r="E543" s="1351"/>
      <c r="G543" s="1355" t="s">
        <v>339</v>
      </c>
      <c r="H543" s="1353"/>
      <c r="I543" s="1053"/>
      <c r="J543" s="1351"/>
    </row>
    <row r="544" spans="1:10">
      <c r="A544" s="1352">
        <v>42278</v>
      </c>
      <c r="B544" s="1353">
        <v>40</v>
      </c>
      <c r="C544" s="1354" t="s">
        <v>246</v>
      </c>
      <c r="D544" s="1355" t="s">
        <v>1825</v>
      </c>
      <c r="E544" s="1351"/>
      <c r="G544" s="1355" t="s">
        <v>339</v>
      </c>
      <c r="H544" s="1353"/>
      <c r="I544" s="1053"/>
      <c r="J544" s="1351"/>
    </row>
    <row r="545" spans="1:10">
      <c r="A545" s="1352">
        <v>42278</v>
      </c>
      <c r="B545" s="1353">
        <v>10</v>
      </c>
      <c r="C545" s="1354" t="s">
        <v>246</v>
      </c>
      <c r="D545" s="1355" t="s">
        <v>1001</v>
      </c>
      <c r="E545" s="1351"/>
      <c r="G545" s="1355" t="s">
        <v>339</v>
      </c>
      <c r="H545" s="1353"/>
      <c r="I545" s="1053"/>
      <c r="J545" s="1351"/>
    </row>
    <row r="546" spans="1:10">
      <c r="A546" s="1352">
        <v>42278</v>
      </c>
      <c r="B546" s="1353">
        <v>20</v>
      </c>
      <c r="C546" s="1354" t="s">
        <v>246</v>
      </c>
      <c r="D546" s="1355" t="s">
        <v>1393</v>
      </c>
      <c r="E546" s="1351"/>
      <c r="G546" s="1355" t="s">
        <v>339</v>
      </c>
      <c r="H546" s="1353"/>
      <c r="I546" s="1053"/>
      <c r="J546" s="1351"/>
    </row>
    <row r="547" spans="1:10">
      <c r="A547" s="1352">
        <v>42278</v>
      </c>
      <c r="B547" s="1353">
        <v>300</v>
      </c>
      <c r="C547" s="1354" t="s">
        <v>246</v>
      </c>
      <c r="D547" s="1355" t="s">
        <v>911</v>
      </c>
      <c r="E547" s="1351"/>
      <c r="G547" s="1355">
        <v>0</v>
      </c>
      <c r="H547" s="1353"/>
      <c r="I547" s="1053"/>
      <c r="J547" s="1351"/>
    </row>
    <row r="548" spans="1:10">
      <c r="A548" s="1352">
        <v>42278</v>
      </c>
      <c r="B548" s="1353">
        <v>15</v>
      </c>
      <c r="C548" s="1354" t="s">
        <v>246</v>
      </c>
      <c r="D548" s="1355" t="s">
        <v>912</v>
      </c>
      <c r="E548" s="1351"/>
      <c r="G548" s="1355">
        <v>0</v>
      </c>
      <c r="H548" s="1353"/>
      <c r="I548" s="1053"/>
      <c r="J548" s="1351"/>
    </row>
    <row r="549" spans="1:10">
      <c r="A549" s="1352">
        <v>42278</v>
      </c>
      <c r="B549" s="1353">
        <v>100</v>
      </c>
      <c r="C549" s="1354" t="s">
        <v>246</v>
      </c>
      <c r="D549" s="1355" t="s">
        <v>1741</v>
      </c>
      <c r="E549" s="1351"/>
      <c r="G549" s="1355" t="s">
        <v>339</v>
      </c>
      <c r="H549" s="1353"/>
      <c r="I549" s="1053"/>
      <c r="J549" s="1351"/>
    </row>
    <row r="550" spans="1:10">
      <c r="A550" s="1352">
        <v>42278</v>
      </c>
      <c r="B550" s="1353">
        <v>5</v>
      </c>
      <c r="C550" s="1354" t="s">
        <v>246</v>
      </c>
      <c r="D550" s="1355" t="s">
        <v>755</v>
      </c>
      <c r="E550" s="1351"/>
      <c r="G550" s="1355" t="s">
        <v>339</v>
      </c>
      <c r="H550" s="1353"/>
      <c r="I550" s="1053"/>
      <c r="J550" s="1351"/>
    </row>
    <row r="551" spans="1:10">
      <c r="A551" s="1352">
        <v>42278</v>
      </c>
      <c r="B551" s="1353">
        <v>50</v>
      </c>
      <c r="C551" s="1354" t="s">
        <v>246</v>
      </c>
      <c r="D551" s="1355" t="s">
        <v>998</v>
      </c>
      <c r="E551" s="1351"/>
      <c r="G551" s="1355" t="s">
        <v>339</v>
      </c>
      <c r="H551" s="1353"/>
      <c r="I551" s="1053"/>
      <c r="J551" s="1351"/>
    </row>
    <row r="552" spans="1:10">
      <c r="A552" s="1352">
        <v>42278</v>
      </c>
      <c r="B552" s="1353">
        <v>50</v>
      </c>
      <c r="C552" s="1354" t="s">
        <v>246</v>
      </c>
      <c r="D552" s="1355" t="s">
        <v>995</v>
      </c>
      <c r="E552" s="1351"/>
      <c r="G552" s="1355" t="s">
        <v>339</v>
      </c>
      <c r="H552" s="1353"/>
      <c r="I552" s="1053"/>
      <c r="J552" s="1351"/>
    </row>
    <row r="553" spans="1:10">
      <c r="A553" s="1352">
        <v>42278</v>
      </c>
      <c r="B553" s="1353">
        <v>50</v>
      </c>
      <c r="C553" s="1354" t="s">
        <v>246</v>
      </c>
      <c r="D553" s="1355" t="s">
        <v>252</v>
      </c>
      <c r="E553" s="1351"/>
      <c r="G553" s="1355" t="s">
        <v>339</v>
      </c>
      <c r="H553" s="1353"/>
      <c r="I553" s="1053"/>
      <c r="J553" s="1351"/>
    </row>
    <row r="554" spans="1:10">
      <c r="A554" s="1352">
        <v>42278</v>
      </c>
      <c r="B554" s="1353">
        <v>10</v>
      </c>
      <c r="C554" s="1354" t="s">
        <v>246</v>
      </c>
      <c r="D554" s="1355" t="s">
        <v>772</v>
      </c>
      <c r="E554" s="1351"/>
      <c r="G554" s="1355" t="s">
        <v>339</v>
      </c>
      <c r="H554" s="1353"/>
      <c r="I554" s="1053"/>
      <c r="J554" s="1351"/>
    </row>
    <row r="555" spans="1:10">
      <c r="A555" s="1352">
        <v>42278</v>
      </c>
      <c r="B555" s="1353">
        <v>100</v>
      </c>
      <c r="C555" s="1354" t="s">
        <v>246</v>
      </c>
      <c r="D555" s="1355" t="s">
        <v>1769</v>
      </c>
      <c r="E555" s="1351"/>
      <c r="G555" s="1355" t="s">
        <v>339</v>
      </c>
      <c r="H555" s="1353"/>
      <c r="I555" s="1053"/>
      <c r="J555" s="1351"/>
    </row>
    <row r="556" spans="1:10">
      <c r="A556" s="1352">
        <v>42278</v>
      </c>
      <c r="B556" s="1353">
        <v>20</v>
      </c>
      <c r="C556" s="1354" t="s">
        <v>246</v>
      </c>
      <c r="D556" s="1355" t="s">
        <v>1028</v>
      </c>
      <c r="E556" s="1351"/>
      <c r="G556" s="1355" t="s">
        <v>339</v>
      </c>
      <c r="H556" s="1353"/>
      <c r="I556" s="1053"/>
      <c r="J556" s="1351"/>
    </row>
    <row r="557" spans="1:10">
      <c r="A557" s="1352">
        <v>42278</v>
      </c>
      <c r="B557" s="1353">
        <v>50</v>
      </c>
      <c r="C557" s="1354" t="s">
        <v>246</v>
      </c>
      <c r="D557" s="1355" t="s">
        <v>1367</v>
      </c>
      <c r="E557" s="1351"/>
      <c r="G557" s="1355" t="s">
        <v>339</v>
      </c>
      <c r="H557" s="1353"/>
      <c r="I557" s="1053"/>
      <c r="J557" s="1351"/>
    </row>
    <row r="558" spans="1:10">
      <c r="A558" s="1352">
        <v>42278</v>
      </c>
      <c r="B558" s="1353">
        <v>20</v>
      </c>
      <c r="C558" s="1354" t="s">
        <v>246</v>
      </c>
      <c r="D558" s="1355" t="s">
        <v>1813</v>
      </c>
      <c r="E558" s="1351"/>
      <c r="G558" s="1355" t="s">
        <v>339</v>
      </c>
      <c r="H558" s="1353"/>
      <c r="I558" s="1053"/>
      <c r="J558" s="1351"/>
    </row>
    <row r="559" spans="1:10">
      <c r="A559" s="1352">
        <v>42278</v>
      </c>
      <c r="B559" s="1353">
        <v>30</v>
      </c>
      <c r="C559" s="1354" t="s">
        <v>246</v>
      </c>
      <c r="D559" s="1355" t="s">
        <v>1883</v>
      </c>
      <c r="E559" s="1351"/>
      <c r="G559" s="1355" t="s">
        <v>339</v>
      </c>
      <c r="H559" s="1353"/>
      <c r="I559" s="1053"/>
      <c r="J559" s="1351"/>
    </row>
    <row r="560" spans="1:10">
      <c r="A560" s="1352">
        <v>42278</v>
      </c>
      <c r="B560" s="1353">
        <v>50</v>
      </c>
      <c r="C560" s="1354" t="s">
        <v>246</v>
      </c>
      <c r="D560" s="1355" t="s">
        <v>1376</v>
      </c>
      <c r="E560" s="1351"/>
      <c r="G560" s="1355">
        <v>0</v>
      </c>
      <c r="H560" s="1353"/>
      <c r="I560" s="1053"/>
      <c r="J560" s="1351"/>
    </row>
    <row r="561" spans="1:10">
      <c r="A561" s="1352">
        <v>42279</v>
      </c>
      <c r="B561" s="1353">
        <v>3257</v>
      </c>
      <c r="C561" s="1354" t="s">
        <v>246</v>
      </c>
      <c r="D561" s="1355" t="s">
        <v>1884</v>
      </c>
      <c r="E561" s="1351"/>
      <c r="G561" s="1355">
        <v>0</v>
      </c>
      <c r="H561" s="1353"/>
      <c r="I561" s="1053"/>
      <c r="J561" s="1351"/>
    </row>
    <row r="562" spans="1:10">
      <c r="A562" s="1352">
        <v>42279</v>
      </c>
      <c r="B562" s="1353">
        <v>75</v>
      </c>
      <c r="C562" s="1354" t="s">
        <v>246</v>
      </c>
      <c r="D562" s="1355" t="s">
        <v>308</v>
      </c>
      <c r="E562" s="1351"/>
      <c r="G562" s="1355" t="s">
        <v>339</v>
      </c>
      <c r="H562" s="1353"/>
      <c r="I562" s="1053"/>
      <c r="J562" s="1351"/>
    </row>
    <row r="563" spans="1:10">
      <c r="A563" s="1352">
        <v>42279</v>
      </c>
      <c r="B563" s="1353">
        <v>10</v>
      </c>
      <c r="C563" s="1354" t="s">
        <v>246</v>
      </c>
      <c r="D563" s="1355" t="s">
        <v>317</v>
      </c>
      <c r="E563" s="1351"/>
      <c r="G563" s="1355" t="s">
        <v>339</v>
      </c>
      <c r="H563" s="1353"/>
      <c r="I563" s="1053"/>
      <c r="J563" s="1351"/>
    </row>
    <row r="564" spans="1:10">
      <c r="A564" s="1352">
        <v>42279</v>
      </c>
      <c r="B564" s="1353">
        <v>2.5</v>
      </c>
      <c r="C564" s="1354" t="s">
        <v>246</v>
      </c>
      <c r="D564" s="1355" t="s">
        <v>1572</v>
      </c>
      <c r="E564" s="1351"/>
      <c r="G564" s="1355">
        <v>0</v>
      </c>
      <c r="H564" s="1353"/>
      <c r="I564" s="1053"/>
      <c r="J564" s="1351"/>
    </row>
    <row r="565" spans="1:10">
      <c r="A565" s="1352">
        <v>42279</v>
      </c>
      <c r="B565" s="1353">
        <v>50</v>
      </c>
      <c r="C565" s="1354" t="s">
        <v>246</v>
      </c>
      <c r="D565" s="1355" t="s">
        <v>1843</v>
      </c>
      <c r="E565" s="1351"/>
      <c r="G565" s="1355" t="s">
        <v>339</v>
      </c>
      <c r="H565" s="1353"/>
      <c r="I565" s="1053"/>
      <c r="J565" s="1351"/>
    </row>
    <row r="566" spans="1:10">
      <c r="A566" s="1352">
        <v>42279</v>
      </c>
      <c r="B566" s="1353">
        <v>3</v>
      </c>
      <c r="C566" s="1354" t="s">
        <v>246</v>
      </c>
      <c r="D566" s="1355" t="s">
        <v>426</v>
      </c>
      <c r="E566" s="1351"/>
      <c r="G566" s="1355">
        <v>0</v>
      </c>
      <c r="H566" s="1353"/>
      <c r="I566" s="1053"/>
      <c r="J566" s="1351"/>
    </row>
    <row r="567" spans="1:10">
      <c r="A567" s="1352">
        <v>42279</v>
      </c>
      <c r="B567" s="1353">
        <v>5</v>
      </c>
      <c r="C567" s="1354" t="s">
        <v>246</v>
      </c>
      <c r="D567" s="1355" t="s">
        <v>1775</v>
      </c>
      <c r="E567" s="1351"/>
      <c r="G567" s="1355">
        <v>0</v>
      </c>
      <c r="H567" s="1353"/>
      <c r="I567" s="1053"/>
      <c r="J567" s="1351"/>
    </row>
    <row r="568" spans="1:10">
      <c r="A568" s="1352">
        <v>42279</v>
      </c>
      <c r="B568" s="1353">
        <v>100</v>
      </c>
      <c r="C568" s="1354" t="s">
        <v>246</v>
      </c>
      <c r="D568" s="1355" t="s">
        <v>1455</v>
      </c>
      <c r="E568" s="1351"/>
      <c r="G568" s="1355" t="s">
        <v>339</v>
      </c>
      <c r="H568" s="1353"/>
      <c r="I568" s="1053"/>
      <c r="J568" s="1351"/>
    </row>
    <row r="569" spans="1:10">
      <c r="A569" s="1352">
        <v>42279</v>
      </c>
      <c r="B569" s="1353">
        <v>20</v>
      </c>
      <c r="C569" s="1354" t="s">
        <v>246</v>
      </c>
      <c r="D569" s="1355" t="s">
        <v>254</v>
      </c>
      <c r="E569" s="1351"/>
      <c r="G569" s="1355" t="s">
        <v>339</v>
      </c>
      <c r="H569" s="1353"/>
      <c r="I569" s="1053"/>
      <c r="J569" s="1351"/>
    </row>
    <row r="570" spans="1:10">
      <c r="A570" s="1352">
        <v>42279</v>
      </c>
      <c r="B570" s="1353">
        <v>125</v>
      </c>
      <c r="C570" s="1354" t="s">
        <v>246</v>
      </c>
      <c r="D570" s="1355" t="s">
        <v>1429</v>
      </c>
      <c r="E570" s="1351"/>
      <c r="G570" s="1355" t="s">
        <v>339</v>
      </c>
      <c r="H570" s="1353"/>
      <c r="I570" s="1053"/>
      <c r="J570" s="1351"/>
    </row>
    <row r="571" spans="1:10">
      <c r="A571" s="1352">
        <v>42279</v>
      </c>
      <c r="B571" s="1353">
        <v>20</v>
      </c>
      <c r="C571" s="1354" t="s">
        <v>246</v>
      </c>
      <c r="D571" s="1355" t="s">
        <v>999</v>
      </c>
      <c r="E571" s="1351"/>
      <c r="G571" s="1355" t="s">
        <v>339</v>
      </c>
      <c r="H571" s="1353"/>
      <c r="I571" s="1053"/>
      <c r="J571" s="1351"/>
    </row>
    <row r="572" spans="1:10">
      <c r="A572" s="1352">
        <v>42279</v>
      </c>
      <c r="B572" s="1353">
        <v>10</v>
      </c>
      <c r="C572" s="1354" t="s">
        <v>246</v>
      </c>
      <c r="D572" s="1355" t="s">
        <v>1369</v>
      </c>
      <c r="E572" s="1351"/>
      <c r="G572" s="1355" t="s">
        <v>339</v>
      </c>
      <c r="H572" s="1353"/>
      <c r="I572" s="1053"/>
      <c r="J572" s="1351"/>
    </row>
    <row r="573" spans="1:10">
      <c r="A573" s="1352">
        <v>42282</v>
      </c>
      <c r="B573" s="1353">
        <v>30</v>
      </c>
      <c r="C573" s="1354" t="s">
        <v>1087</v>
      </c>
      <c r="D573" s="1355" t="s">
        <v>1088</v>
      </c>
      <c r="E573" s="1351"/>
      <c r="G573" s="1355">
        <v>0</v>
      </c>
      <c r="H573" s="1353"/>
      <c r="I573" s="1053"/>
      <c r="J573" s="1351"/>
    </row>
    <row r="574" spans="1:10">
      <c r="A574" s="1352">
        <v>42282</v>
      </c>
      <c r="B574" s="1353">
        <v>5</v>
      </c>
      <c r="C574" s="1354" t="s">
        <v>246</v>
      </c>
      <c r="D574" s="1355" t="s">
        <v>1678</v>
      </c>
      <c r="E574" s="1351"/>
      <c r="G574" s="1355">
        <v>0</v>
      </c>
      <c r="H574" s="1353"/>
      <c r="I574" s="1053"/>
      <c r="J574" s="1351"/>
    </row>
    <row r="575" spans="1:10">
      <c r="A575" s="1352">
        <v>42282</v>
      </c>
      <c r="B575" s="1353">
        <v>10</v>
      </c>
      <c r="C575" s="1354" t="s">
        <v>246</v>
      </c>
      <c r="D575" s="1355" t="s">
        <v>1294</v>
      </c>
      <c r="E575" s="1351"/>
      <c r="G575" s="1355">
        <v>0</v>
      </c>
      <c r="H575" s="1353"/>
      <c r="I575" s="1053"/>
      <c r="J575" s="1351"/>
    </row>
    <row r="576" spans="1:10">
      <c r="A576" s="1352">
        <v>42282</v>
      </c>
      <c r="B576" s="1353">
        <v>30</v>
      </c>
      <c r="C576" s="1354" t="s">
        <v>246</v>
      </c>
      <c r="D576" s="1355" t="s">
        <v>1746</v>
      </c>
      <c r="E576" s="1351"/>
      <c r="G576" s="1355" t="s">
        <v>339</v>
      </c>
      <c r="H576" s="1353"/>
      <c r="I576" s="1053"/>
      <c r="J576" s="1351"/>
    </row>
    <row r="577" spans="1:10">
      <c r="A577" s="1352">
        <v>42282</v>
      </c>
      <c r="B577" s="1353">
        <v>10</v>
      </c>
      <c r="C577" s="1354" t="s">
        <v>246</v>
      </c>
      <c r="D577" s="1355" t="s">
        <v>1705</v>
      </c>
      <c r="E577" s="1351"/>
      <c r="G577" s="1355" t="s">
        <v>339</v>
      </c>
      <c r="H577" s="1353"/>
      <c r="I577" s="1053"/>
      <c r="J577" s="1351"/>
    </row>
    <row r="578" spans="1:10">
      <c r="A578" s="1352">
        <v>42282</v>
      </c>
      <c r="B578" s="1353">
        <v>5</v>
      </c>
      <c r="C578" s="1354" t="s">
        <v>246</v>
      </c>
      <c r="D578" s="1355" t="s">
        <v>1773</v>
      </c>
      <c r="E578" s="1351"/>
      <c r="G578" s="1355" t="s">
        <v>339</v>
      </c>
      <c r="H578" s="1353"/>
      <c r="I578" s="1053"/>
      <c r="J578" s="1351"/>
    </row>
    <row r="579" spans="1:10">
      <c r="A579" s="1352">
        <v>42282</v>
      </c>
      <c r="B579" s="1353">
        <v>20</v>
      </c>
      <c r="C579" s="1354" t="s">
        <v>246</v>
      </c>
      <c r="D579" s="1355" t="s">
        <v>387</v>
      </c>
      <c r="E579" s="1351"/>
      <c r="G579" s="1355">
        <v>0</v>
      </c>
      <c r="H579" s="1353"/>
      <c r="I579" s="1053"/>
      <c r="J579" s="1351"/>
    </row>
    <row r="580" spans="1:10">
      <c r="A580" s="1352">
        <v>42282</v>
      </c>
      <c r="B580" s="1353">
        <v>300</v>
      </c>
      <c r="C580" s="1354" t="s">
        <v>246</v>
      </c>
      <c r="D580" s="1355" t="s">
        <v>778</v>
      </c>
      <c r="E580" s="1351"/>
      <c r="G580" s="1355" t="s">
        <v>339</v>
      </c>
      <c r="H580" s="1353"/>
      <c r="I580" s="1053"/>
      <c r="J580" s="1351"/>
    </row>
    <row r="581" spans="1:10">
      <c r="A581" s="1352">
        <v>42282</v>
      </c>
      <c r="B581" s="1353">
        <v>5</v>
      </c>
      <c r="C581" s="1354" t="s">
        <v>246</v>
      </c>
      <c r="D581" s="1355" t="s">
        <v>1657</v>
      </c>
      <c r="E581" s="1351"/>
      <c r="G581" s="1355" t="s">
        <v>339</v>
      </c>
      <c r="H581" s="1353"/>
      <c r="I581" s="1053"/>
      <c r="J581" s="1351"/>
    </row>
    <row r="582" spans="1:10">
      <c r="A582" s="1352">
        <v>42282</v>
      </c>
      <c r="B582" s="1353">
        <v>50</v>
      </c>
      <c r="C582" s="1354" t="s">
        <v>246</v>
      </c>
      <c r="D582" s="1355" t="s">
        <v>1753</v>
      </c>
      <c r="E582" s="1351"/>
      <c r="G582" s="1355" t="s">
        <v>339</v>
      </c>
      <c r="H582" s="1353"/>
      <c r="I582" s="1053"/>
      <c r="J582" s="1351"/>
    </row>
    <row r="583" spans="1:10">
      <c r="A583" s="1352">
        <v>42282</v>
      </c>
      <c r="B583" s="1353">
        <v>10</v>
      </c>
      <c r="C583" s="1354" t="s">
        <v>246</v>
      </c>
      <c r="D583" s="1355" t="s">
        <v>1296</v>
      </c>
      <c r="E583" s="1351"/>
      <c r="G583" s="1355" t="s">
        <v>339</v>
      </c>
      <c r="H583" s="1353"/>
      <c r="I583" s="1053"/>
      <c r="J583" s="1351"/>
    </row>
    <row r="584" spans="1:10">
      <c r="A584" s="1352">
        <v>42282</v>
      </c>
      <c r="B584" s="1353">
        <v>50</v>
      </c>
      <c r="C584" s="1354" t="s">
        <v>246</v>
      </c>
      <c r="D584" s="1355" t="s">
        <v>1537</v>
      </c>
      <c r="E584" s="1351"/>
      <c r="G584" s="1355" t="s">
        <v>339</v>
      </c>
      <c r="H584" s="1353"/>
      <c r="I584" s="1053"/>
      <c r="J584" s="1351"/>
    </row>
    <row r="585" spans="1:10">
      <c r="A585" s="1352">
        <v>42282</v>
      </c>
      <c r="B585" s="1353">
        <v>10</v>
      </c>
      <c r="C585" s="1354" t="s">
        <v>246</v>
      </c>
      <c r="D585" s="1355" t="s">
        <v>1318</v>
      </c>
      <c r="E585" s="1351"/>
      <c r="G585" s="1355">
        <v>0</v>
      </c>
      <c r="H585" s="1353"/>
      <c r="I585" s="1053"/>
      <c r="J585" s="1351"/>
    </row>
    <row r="586" spans="1:10">
      <c r="A586" s="1352">
        <v>42282</v>
      </c>
      <c r="B586" s="1353">
        <v>6</v>
      </c>
      <c r="C586" s="1354" t="s">
        <v>246</v>
      </c>
      <c r="D586" s="1355" t="s">
        <v>310</v>
      </c>
      <c r="E586" s="1351"/>
      <c r="G586" s="1355" t="s">
        <v>339</v>
      </c>
      <c r="H586" s="1353"/>
      <c r="I586" s="1053"/>
      <c r="J586" s="1351"/>
    </row>
    <row r="587" spans="1:10">
      <c r="A587" s="1352">
        <v>42282</v>
      </c>
      <c r="B587" s="1353">
        <v>15</v>
      </c>
      <c r="C587" s="1354" t="s">
        <v>246</v>
      </c>
      <c r="D587" s="1355" t="s">
        <v>306</v>
      </c>
      <c r="E587" s="1351"/>
      <c r="G587" s="1355" t="s">
        <v>339</v>
      </c>
      <c r="H587" s="1353"/>
      <c r="I587" s="1053"/>
      <c r="J587" s="1351"/>
    </row>
    <row r="588" spans="1:10">
      <c r="A588" s="1352">
        <v>42282</v>
      </c>
      <c r="B588" s="1353">
        <v>100</v>
      </c>
      <c r="C588" s="1354" t="s">
        <v>246</v>
      </c>
      <c r="D588" s="1355" t="s">
        <v>1000</v>
      </c>
      <c r="E588" s="1351"/>
      <c r="G588" s="1355" t="s">
        <v>339</v>
      </c>
      <c r="H588" s="1353"/>
      <c r="I588" s="1053"/>
      <c r="J588" s="1351"/>
    </row>
    <row r="589" spans="1:10">
      <c r="A589" s="1352">
        <v>42282</v>
      </c>
      <c r="B589" s="1353">
        <v>50</v>
      </c>
      <c r="C589" s="1354" t="s">
        <v>246</v>
      </c>
      <c r="D589" s="1355" t="s">
        <v>1105</v>
      </c>
      <c r="E589" s="1351"/>
      <c r="G589" s="1355" t="s">
        <v>339</v>
      </c>
      <c r="H589" s="1353"/>
      <c r="I589" s="1053"/>
      <c r="J589" s="1351"/>
    </row>
    <row r="590" spans="1:10">
      <c r="A590" s="1352">
        <v>42282</v>
      </c>
      <c r="B590" s="1353">
        <v>130</v>
      </c>
      <c r="C590" s="1354" t="s">
        <v>246</v>
      </c>
      <c r="D590" s="1355" t="s">
        <v>967</v>
      </c>
      <c r="E590" s="1351"/>
      <c r="G590" s="1355" t="s">
        <v>339</v>
      </c>
      <c r="H590" s="1353"/>
      <c r="I590" s="1053"/>
      <c r="J590" s="1351"/>
    </row>
    <row r="591" spans="1:10">
      <c r="A591" s="1352">
        <v>42282</v>
      </c>
      <c r="B591" s="1353">
        <v>10</v>
      </c>
      <c r="C591" s="1354" t="s">
        <v>246</v>
      </c>
      <c r="D591" s="1355" t="s">
        <v>1604</v>
      </c>
      <c r="E591" s="1351"/>
      <c r="G591" s="1355" t="s">
        <v>339</v>
      </c>
      <c r="H591" s="1353"/>
      <c r="I591" s="1053"/>
      <c r="J591" s="1351"/>
    </row>
    <row r="592" spans="1:10">
      <c r="A592" s="1352">
        <v>42282</v>
      </c>
      <c r="B592" s="1353">
        <v>407.55</v>
      </c>
      <c r="C592" s="1354" t="s">
        <v>246</v>
      </c>
      <c r="D592" s="1355" t="s">
        <v>1885</v>
      </c>
      <c r="E592" s="1351"/>
      <c r="G592" s="1355">
        <v>0</v>
      </c>
      <c r="H592" s="1353"/>
      <c r="I592" s="1053"/>
      <c r="J592" s="1351"/>
    </row>
    <row r="593" spans="1:10">
      <c r="A593" s="1352">
        <v>42283</v>
      </c>
      <c r="B593" s="1353">
        <v>10</v>
      </c>
      <c r="C593" s="1354" t="s">
        <v>1087</v>
      </c>
      <c r="D593" s="1355" t="s">
        <v>1362</v>
      </c>
      <c r="E593" s="1351"/>
      <c r="G593" s="1355">
        <v>0</v>
      </c>
      <c r="H593" s="1353"/>
      <c r="I593" s="1053"/>
      <c r="J593" s="1351"/>
    </row>
    <row r="594" spans="1:10">
      <c r="A594" s="1352">
        <v>42283</v>
      </c>
      <c r="B594" s="1353">
        <v>15</v>
      </c>
      <c r="C594" s="1354" t="s">
        <v>1087</v>
      </c>
      <c r="D594" s="1355" t="s">
        <v>1088</v>
      </c>
      <c r="E594" s="1351"/>
      <c r="G594" s="1355">
        <v>0</v>
      </c>
      <c r="H594" s="1353"/>
      <c r="I594" s="1053"/>
      <c r="J594" s="1351"/>
    </row>
    <row r="595" spans="1:10">
      <c r="A595" s="1352">
        <v>42283</v>
      </c>
      <c r="B595" s="1353">
        <v>100</v>
      </c>
      <c r="C595" s="1354" t="s">
        <v>1087</v>
      </c>
      <c r="D595" s="1355" t="s">
        <v>1093</v>
      </c>
      <c r="E595" s="1351"/>
      <c r="G595" s="1355">
        <v>0</v>
      </c>
      <c r="H595" s="1353"/>
      <c r="I595" s="1053"/>
      <c r="J595" s="1351"/>
    </row>
    <row r="596" spans="1:10">
      <c r="A596" s="1352">
        <v>42283</v>
      </c>
      <c r="B596" s="1353">
        <v>10</v>
      </c>
      <c r="C596" s="1354" t="s">
        <v>246</v>
      </c>
      <c r="D596" s="1355" t="s">
        <v>276</v>
      </c>
      <c r="E596" s="1351"/>
      <c r="G596" s="1355">
        <v>0</v>
      </c>
      <c r="H596" s="1353"/>
      <c r="I596" s="1053"/>
      <c r="J596" s="1351"/>
    </row>
    <row r="597" spans="1:10">
      <c r="A597" s="1352">
        <v>42283</v>
      </c>
      <c r="B597" s="1353">
        <v>50</v>
      </c>
      <c r="C597" s="1354" t="s">
        <v>246</v>
      </c>
      <c r="D597" s="1355" t="s">
        <v>1237</v>
      </c>
      <c r="E597" s="1351"/>
      <c r="G597" s="1355" t="s">
        <v>339</v>
      </c>
      <c r="H597" s="1353"/>
      <c r="I597" s="1053"/>
      <c r="J597" s="1351"/>
    </row>
    <row r="598" spans="1:10">
      <c r="A598" s="1352">
        <v>42283</v>
      </c>
      <c r="B598" s="1353">
        <v>125</v>
      </c>
      <c r="C598" s="1354" t="s">
        <v>246</v>
      </c>
      <c r="D598" s="1355" t="s">
        <v>1606</v>
      </c>
      <c r="E598" s="1351"/>
      <c r="G598" s="1355" t="s">
        <v>339</v>
      </c>
      <c r="H598" s="1353"/>
      <c r="I598" s="1053"/>
      <c r="J598" s="1351"/>
    </row>
    <row r="599" spans="1:10">
      <c r="A599" s="1352">
        <v>42284</v>
      </c>
      <c r="B599" s="1353">
        <v>100</v>
      </c>
      <c r="C599" s="1354" t="s">
        <v>246</v>
      </c>
      <c r="D599" s="1355" t="s">
        <v>1030</v>
      </c>
      <c r="E599" s="1351"/>
      <c r="G599" s="1355">
        <v>0</v>
      </c>
      <c r="H599" s="1353"/>
      <c r="I599" s="1053"/>
      <c r="J599" s="1351"/>
    </row>
    <row r="600" spans="1:10">
      <c r="A600" s="1352">
        <v>42285</v>
      </c>
      <c r="B600" s="1353">
        <v>20</v>
      </c>
      <c r="C600" s="1354" t="s">
        <v>1087</v>
      </c>
      <c r="D600" s="1355" t="s">
        <v>1363</v>
      </c>
      <c r="E600" s="1351"/>
      <c r="G600" s="1355">
        <v>0</v>
      </c>
      <c r="H600" s="1353"/>
      <c r="I600" s="1053"/>
      <c r="J600" s="1351"/>
    </row>
    <row r="601" spans="1:10">
      <c r="A601" s="1352">
        <v>42285</v>
      </c>
      <c r="B601" s="1353">
        <v>100</v>
      </c>
      <c r="C601" s="1354" t="s">
        <v>1087</v>
      </c>
      <c r="D601" s="1355" t="s">
        <v>1088</v>
      </c>
      <c r="E601" s="1351"/>
      <c r="G601" s="1355">
        <v>0</v>
      </c>
      <c r="H601" s="1353"/>
      <c r="I601" s="1053"/>
      <c r="J601" s="1351"/>
    </row>
    <row r="602" spans="1:10">
      <c r="A602" s="1352">
        <v>42285</v>
      </c>
      <c r="B602" s="1353">
        <v>15</v>
      </c>
      <c r="C602" s="1354" t="s">
        <v>1087</v>
      </c>
      <c r="D602" s="1355" t="s">
        <v>1096</v>
      </c>
      <c r="E602" s="1351"/>
      <c r="G602" s="1355">
        <v>0</v>
      </c>
      <c r="H602" s="1353"/>
      <c r="I602" s="1053"/>
      <c r="J602" s="1351"/>
    </row>
    <row r="603" spans="1:10">
      <c r="A603" s="1352">
        <v>42285</v>
      </c>
      <c r="B603" s="1353">
        <v>10</v>
      </c>
      <c r="C603" s="1354" t="s">
        <v>246</v>
      </c>
      <c r="D603" s="1355" t="s">
        <v>1567</v>
      </c>
      <c r="E603" s="1351"/>
      <c r="G603" s="1355" t="s">
        <v>339</v>
      </c>
      <c r="H603" s="1353"/>
      <c r="I603" s="1053"/>
      <c r="J603" s="1351"/>
    </row>
    <row r="604" spans="1:10">
      <c r="A604" s="1352">
        <v>42286</v>
      </c>
      <c r="B604" s="1353">
        <v>17.600000000000001</v>
      </c>
      <c r="C604" s="1354" t="s">
        <v>246</v>
      </c>
      <c r="D604" s="1355" t="s">
        <v>1844</v>
      </c>
      <c r="E604" s="1351"/>
      <c r="G604" s="1355">
        <v>0</v>
      </c>
      <c r="H604" s="1353"/>
      <c r="I604" s="1053"/>
      <c r="J604" s="1351"/>
    </row>
    <row r="605" spans="1:10">
      <c r="A605" s="1352">
        <v>42286</v>
      </c>
      <c r="B605" s="1353">
        <v>56.8</v>
      </c>
      <c r="C605" s="1354" t="s">
        <v>246</v>
      </c>
      <c r="D605" s="1355" t="s">
        <v>429</v>
      </c>
      <c r="E605" s="1351"/>
      <c r="G605" s="1355" t="s">
        <v>1579</v>
      </c>
      <c r="H605" s="1353"/>
      <c r="I605" s="1053"/>
      <c r="J605" s="1351"/>
    </row>
    <row r="606" spans="1:10">
      <c r="A606" s="1352">
        <v>42286</v>
      </c>
      <c r="B606" s="1353">
        <v>325.3</v>
      </c>
      <c r="C606" s="1354" t="s">
        <v>246</v>
      </c>
      <c r="D606" s="1355" t="s">
        <v>429</v>
      </c>
      <c r="E606" s="1351"/>
      <c r="G606" s="1355" t="s">
        <v>1579</v>
      </c>
      <c r="H606" s="1353"/>
      <c r="I606" s="1053"/>
      <c r="J606" s="1351"/>
    </row>
    <row r="607" spans="1:10">
      <c r="A607" s="1352">
        <v>42286</v>
      </c>
      <c r="B607" s="1353">
        <v>12.5</v>
      </c>
      <c r="C607" s="1354" t="s">
        <v>246</v>
      </c>
      <c r="D607" s="1355" t="s">
        <v>429</v>
      </c>
      <c r="E607" s="1351"/>
      <c r="G607" s="1355" t="s">
        <v>1579</v>
      </c>
      <c r="H607" s="1353"/>
      <c r="I607" s="1053"/>
      <c r="J607" s="1351"/>
    </row>
    <row r="608" spans="1:10">
      <c r="A608" s="1352">
        <v>42286</v>
      </c>
      <c r="B608" s="1353">
        <v>13.33</v>
      </c>
      <c r="C608" s="1354" t="s">
        <v>246</v>
      </c>
      <c r="D608" s="1355" t="s">
        <v>1886</v>
      </c>
      <c r="E608" s="1351"/>
      <c r="G608" s="1355">
        <v>0</v>
      </c>
      <c r="H608" s="1353"/>
      <c r="I608" s="1053"/>
      <c r="J608" s="1351"/>
    </row>
    <row r="609" spans="1:10">
      <c r="A609" s="1352">
        <v>42286</v>
      </c>
      <c r="B609" s="1353">
        <v>2.5</v>
      </c>
      <c r="C609" s="1354" t="s">
        <v>246</v>
      </c>
      <c r="D609" s="1355" t="s">
        <v>1572</v>
      </c>
      <c r="E609" s="1351"/>
      <c r="G609" s="1355">
        <v>0</v>
      </c>
      <c r="H609" s="1353"/>
      <c r="I609" s="1053"/>
      <c r="J609" s="1351"/>
    </row>
    <row r="610" spans="1:10">
      <c r="A610" s="1352">
        <v>42286</v>
      </c>
      <c r="B610" s="1353">
        <v>200</v>
      </c>
      <c r="C610" s="1354" t="s">
        <v>246</v>
      </c>
      <c r="D610" s="1355" t="s">
        <v>1372</v>
      </c>
      <c r="E610" s="1351"/>
      <c r="G610" s="1355">
        <v>0</v>
      </c>
      <c r="H610" s="1353"/>
      <c r="I610" s="1053"/>
      <c r="J610" s="1351"/>
    </row>
    <row r="611" spans="1:10">
      <c r="A611" s="1352">
        <v>42289</v>
      </c>
      <c r="B611" s="1353">
        <v>40</v>
      </c>
      <c r="C611" s="1354" t="s">
        <v>246</v>
      </c>
      <c r="D611" s="1355" t="s">
        <v>1282</v>
      </c>
      <c r="E611" s="1351"/>
      <c r="G611" s="1355">
        <v>0</v>
      </c>
      <c r="H611" s="1353"/>
      <c r="I611" s="1053"/>
      <c r="J611" s="1351"/>
    </row>
    <row r="612" spans="1:10">
      <c r="A612" s="1352">
        <v>42289</v>
      </c>
      <c r="B612" s="1353">
        <v>230</v>
      </c>
      <c r="C612" s="1354" t="s">
        <v>246</v>
      </c>
      <c r="D612" s="1355" t="s">
        <v>920</v>
      </c>
      <c r="E612" s="1351"/>
      <c r="G612" s="1355" t="s">
        <v>339</v>
      </c>
      <c r="H612" s="1353"/>
      <c r="I612" s="1053"/>
      <c r="J612" s="1351"/>
    </row>
    <row r="613" spans="1:10">
      <c r="A613" s="1352">
        <v>42289</v>
      </c>
      <c r="B613" s="1353">
        <v>10</v>
      </c>
      <c r="C613" s="1354" t="s">
        <v>246</v>
      </c>
      <c r="D613" s="1355" t="s">
        <v>1656</v>
      </c>
      <c r="E613" s="1351"/>
      <c r="G613" s="1355" t="s">
        <v>339</v>
      </c>
      <c r="H613" s="1353"/>
      <c r="I613" s="1053"/>
      <c r="J613" s="1351"/>
    </row>
    <row r="614" spans="1:10">
      <c r="A614" s="1352">
        <v>42289</v>
      </c>
      <c r="B614" s="1353">
        <v>5</v>
      </c>
      <c r="C614" s="1354" t="s">
        <v>246</v>
      </c>
      <c r="D614" s="1355" t="s">
        <v>1256</v>
      </c>
      <c r="E614" s="1351"/>
      <c r="G614" s="1355" t="s">
        <v>339</v>
      </c>
      <c r="H614" s="1353"/>
      <c r="I614" s="1053"/>
      <c r="J614" s="1351"/>
    </row>
    <row r="615" spans="1:10">
      <c r="A615" s="1352">
        <v>42289</v>
      </c>
      <c r="B615" s="1353">
        <v>10</v>
      </c>
      <c r="C615" s="1354" t="s">
        <v>246</v>
      </c>
      <c r="D615" s="1355" t="s">
        <v>1779</v>
      </c>
      <c r="E615" s="1351"/>
      <c r="G615" s="1355" t="s">
        <v>339</v>
      </c>
      <c r="H615" s="1353"/>
      <c r="I615" s="1053"/>
      <c r="J615" s="1351"/>
    </row>
    <row r="616" spans="1:10">
      <c r="A616" s="1352">
        <v>42289</v>
      </c>
      <c r="B616" s="1353">
        <v>1216.52</v>
      </c>
      <c r="C616" s="1354" t="s">
        <v>246</v>
      </c>
      <c r="D616" s="1355" t="s">
        <v>1887</v>
      </c>
      <c r="E616" s="1351"/>
      <c r="G616" s="1355">
        <v>0</v>
      </c>
      <c r="H616" s="1353"/>
      <c r="I616" s="1053"/>
      <c r="J616" s="1351"/>
    </row>
    <row r="617" spans="1:10">
      <c r="A617" s="1352">
        <v>42290</v>
      </c>
      <c r="B617" s="1353">
        <v>35.18</v>
      </c>
      <c r="C617" s="1354" t="s">
        <v>246</v>
      </c>
      <c r="D617" s="1355" t="s">
        <v>1863</v>
      </c>
      <c r="E617" s="1351"/>
      <c r="G617" s="1355">
        <v>0</v>
      </c>
      <c r="H617" s="1353"/>
      <c r="I617" s="1053"/>
      <c r="J617" s="1351"/>
    </row>
    <row r="618" spans="1:10">
      <c r="A618" s="1352">
        <v>42291</v>
      </c>
      <c r="B618" s="1353">
        <v>8.2899999999999991</v>
      </c>
      <c r="C618" s="1354" t="s">
        <v>246</v>
      </c>
      <c r="D618" s="1355" t="s">
        <v>1716</v>
      </c>
      <c r="E618" s="1351"/>
      <c r="G618" s="1355">
        <v>0</v>
      </c>
      <c r="H618" s="1353"/>
      <c r="I618" s="1053"/>
      <c r="J618" s="1351"/>
    </row>
    <row r="619" spans="1:10">
      <c r="A619" s="1352">
        <v>42291</v>
      </c>
      <c r="B619" s="1353">
        <v>10</v>
      </c>
      <c r="C619" s="1354" t="s">
        <v>246</v>
      </c>
      <c r="D619" s="1355" t="s">
        <v>1032</v>
      </c>
      <c r="E619" s="1351"/>
      <c r="G619" s="1355" t="s">
        <v>339</v>
      </c>
      <c r="H619" s="1353"/>
      <c r="I619" s="1053"/>
      <c r="J619" s="1351"/>
    </row>
    <row r="620" spans="1:10">
      <c r="A620" s="1352">
        <v>42291</v>
      </c>
      <c r="B620" s="1353">
        <v>300</v>
      </c>
      <c r="C620" s="1354" t="s">
        <v>246</v>
      </c>
      <c r="D620" s="1355" t="s">
        <v>1532</v>
      </c>
      <c r="E620" s="1351"/>
      <c r="G620" s="1355">
        <v>0</v>
      </c>
      <c r="H620" s="1353"/>
      <c r="I620" s="1053"/>
      <c r="J620" s="1351"/>
    </row>
    <row r="621" spans="1:10">
      <c r="A621" s="1352">
        <v>42291</v>
      </c>
      <c r="B621" s="1353">
        <v>35</v>
      </c>
      <c r="C621" s="1354" t="s">
        <v>246</v>
      </c>
      <c r="D621" s="1355" t="s">
        <v>1622</v>
      </c>
      <c r="E621" s="1351"/>
      <c r="G621" s="1355" t="s">
        <v>339</v>
      </c>
      <c r="H621" s="1353"/>
      <c r="I621" s="1053"/>
      <c r="J621" s="1351"/>
    </row>
    <row r="622" spans="1:10">
      <c r="A622" s="1352">
        <v>42292</v>
      </c>
      <c r="B622" s="1353">
        <v>10</v>
      </c>
      <c r="C622" s="1354" t="s">
        <v>1087</v>
      </c>
      <c r="D622" s="1355" t="s">
        <v>1088</v>
      </c>
      <c r="E622" s="1351"/>
      <c r="G622" s="1355">
        <v>0</v>
      </c>
      <c r="H622" s="1353"/>
      <c r="I622" s="1053"/>
      <c r="J622" s="1351"/>
    </row>
    <row r="623" spans="1:10">
      <c r="A623" s="1352">
        <v>42292</v>
      </c>
      <c r="B623" s="1353">
        <v>15</v>
      </c>
      <c r="C623" s="1354" t="s">
        <v>1087</v>
      </c>
      <c r="D623" s="1355" t="s">
        <v>1361</v>
      </c>
      <c r="E623" s="1351"/>
      <c r="G623" s="1355">
        <v>0</v>
      </c>
      <c r="H623" s="1353"/>
      <c r="I623" s="1053"/>
      <c r="J623" s="1351"/>
    </row>
    <row r="624" spans="1:10">
      <c r="A624" s="1352">
        <v>42292</v>
      </c>
      <c r="B624" s="1353">
        <v>20</v>
      </c>
      <c r="C624" s="1354" t="s">
        <v>1087</v>
      </c>
      <c r="D624" s="1355" t="s">
        <v>1092</v>
      </c>
      <c r="E624" s="1351"/>
      <c r="G624" s="1355">
        <v>0</v>
      </c>
      <c r="H624" s="1353"/>
      <c r="I624" s="1053"/>
      <c r="J624" s="1351"/>
    </row>
    <row r="625" spans="1:10">
      <c r="A625" s="1352">
        <v>42292</v>
      </c>
      <c r="B625" s="1353">
        <v>10</v>
      </c>
      <c r="C625" s="1354" t="s">
        <v>1087</v>
      </c>
      <c r="D625" s="1355" t="s">
        <v>1088</v>
      </c>
      <c r="E625" s="1351"/>
      <c r="G625" s="1355">
        <v>0</v>
      </c>
      <c r="H625" s="1353"/>
      <c r="I625" s="1053"/>
      <c r="J625" s="1351"/>
    </row>
    <row r="626" spans="1:10">
      <c r="A626" s="1352">
        <v>42292</v>
      </c>
      <c r="B626" s="1353">
        <v>153.19999999999999</v>
      </c>
      <c r="C626" s="1354" t="s">
        <v>246</v>
      </c>
      <c r="D626" s="1355" t="s">
        <v>1288</v>
      </c>
      <c r="E626" s="1351"/>
      <c r="G626" s="1355">
        <v>0</v>
      </c>
      <c r="H626" s="1353"/>
      <c r="I626" s="1053"/>
      <c r="J626" s="1351"/>
    </row>
    <row r="627" spans="1:10">
      <c r="A627" s="1352">
        <v>42292</v>
      </c>
      <c r="B627" s="1353">
        <v>79.92</v>
      </c>
      <c r="C627" s="1354" t="s">
        <v>246</v>
      </c>
      <c r="D627" s="1355" t="s">
        <v>1288</v>
      </c>
      <c r="E627" s="1351"/>
      <c r="G627" s="1355">
        <v>0</v>
      </c>
      <c r="H627" s="1353"/>
      <c r="I627" s="1053"/>
      <c r="J627" s="1351"/>
    </row>
    <row r="628" spans="1:10">
      <c r="A628" s="1352">
        <v>42292</v>
      </c>
      <c r="B628" s="1353">
        <v>10</v>
      </c>
      <c r="C628" s="1354" t="s">
        <v>246</v>
      </c>
      <c r="D628" s="1355" t="s">
        <v>276</v>
      </c>
      <c r="E628" s="1351"/>
      <c r="G628" s="1355">
        <v>0</v>
      </c>
      <c r="H628" s="1353"/>
      <c r="I628" s="1053"/>
      <c r="J628" s="1351"/>
    </row>
    <row r="629" spans="1:10">
      <c r="A629" s="1352">
        <v>42292</v>
      </c>
      <c r="B629" s="1353">
        <v>30</v>
      </c>
      <c r="C629" s="1354" t="s">
        <v>246</v>
      </c>
      <c r="D629" s="1355" t="s">
        <v>1204</v>
      </c>
      <c r="E629" s="1351"/>
      <c r="G629" s="1355" t="s">
        <v>339</v>
      </c>
      <c r="H629" s="1353"/>
      <c r="I629" s="1053"/>
      <c r="J629" s="1351"/>
    </row>
    <row r="630" spans="1:10">
      <c r="A630" s="1352">
        <v>42292</v>
      </c>
      <c r="B630" s="1353">
        <v>10</v>
      </c>
      <c r="C630" s="1354" t="s">
        <v>246</v>
      </c>
      <c r="D630" s="1355" t="s">
        <v>1801</v>
      </c>
      <c r="E630" s="1351"/>
      <c r="G630" s="1355" t="s">
        <v>339</v>
      </c>
      <c r="H630" s="1353"/>
      <c r="I630" s="1053"/>
      <c r="J630" s="1351"/>
    </row>
    <row r="631" spans="1:10">
      <c r="A631" s="1352">
        <v>42292</v>
      </c>
      <c r="B631" s="1353">
        <v>5</v>
      </c>
      <c r="C631" s="1354" t="s">
        <v>246</v>
      </c>
      <c r="D631" s="1355" t="s">
        <v>968</v>
      </c>
      <c r="E631" s="1351"/>
      <c r="G631" s="1355" t="s">
        <v>339</v>
      </c>
      <c r="H631" s="1353"/>
      <c r="I631" s="1053"/>
      <c r="J631" s="1351"/>
    </row>
    <row r="632" spans="1:10">
      <c r="A632" s="1352">
        <v>42292</v>
      </c>
      <c r="B632" s="1353">
        <v>100</v>
      </c>
      <c r="C632" s="1354" t="s">
        <v>246</v>
      </c>
      <c r="D632" s="1355" t="s">
        <v>1381</v>
      </c>
      <c r="E632" s="1351"/>
      <c r="G632" s="1355" t="s">
        <v>339</v>
      </c>
      <c r="H632" s="1353"/>
      <c r="I632" s="1053"/>
      <c r="J632" s="1351"/>
    </row>
    <row r="633" spans="1:10">
      <c r="A633" s="1352">
        <v>42292</v>
      </c>
      <c r="B633" s="1353">
        <v>10</v>
      </c>
      <c r="C633" s="1354" t="s">
        <v>246</v>
      </c>
      <c r="D633" s="1355" t="s">
        <v>1616</v>
      </c>
      <c r="E633" s="1351"/>
      <c r="G633" s="1355" t="s">
        <v>339</v>
      </c>
      <c r="H633" s="1353"/>
      <c r="I633" s="1053"/>
      <c r="J633" s="1351"/>
    </row>
    <row r="634" spans="1:10">
      <c r="A634" s="1352">
        <v>42292</v>
      </c>
      <c r="B634" s="1353">
        <v>100</v>
      </c>
      <c r="C634" s="1354" t="s">
        <v>246</v>
      </c>
      <c r="D634" s="1355" t="s">
        <v>292</v>
      </c>
      <c r="E634" s="1351"/>
      <c r="G634" s="1355" t="s">
        <v>339</v>
      </c>
      <c r="H634" s="1353"/>
      <c r="I634" s="1053"/>
      <c r="J634" s="1351"/>
    </row>
    <row r="635" spans="1:10">
      <c r="A635" s="1352">
        <v>42292</v>
      </c>
      <c r="B635" s="1353">
        <v>100</v>
      </c>
      <c r="C635" s="1354" t="s">
        <v>246</v>
      </c>
      <c r="D635" s="1355" t="s">
        <v>1719</v>
      </c>
      <c r="E635" s="1351"/>
      <c r="G635" s="1355" t="s">
        <v>339</v>
      </c>
      <c r="H635" s="1353"/>
      <c r="I635" s="1053"/>
      <c r="J635" s="1351"/>
    </row>
    <row r="636" spans="1:10">
      <c r="A636" s="1352">
        <v>42292</v>
      </c>
      <c r="B636" s="1353">
        <v>40</v>
      </c>
      <c r="C636" s="1354" t="s">
        <v>246</v>
      </c>
      <c r="D636" s="1355" t="s">
        <v>1405</v>
      </c>
      <c r="E636" s="1351"/>
      <c r="G636" s="1355">
        <v>0</v>
      </c>
      <c r="H636" s="1353"/>
      <c r="I636" s="1053"/>
      <c r="J636" s="1351"/>
    </row>
    <row r="637" spans="1:10">
      <c r="A637" s="1352">
        <v>42292</v>
      </c>
      <c r="B637" s="1353">
        <v>10</v>
      </c>
      <c r="C637" s="1354" t="s">
        <v>246</v>
      </c>
      <c r="D637" s="1355" t="s">
        <v>1467</v>
      </c>
      <c r="E637" s="1351"/>
      <c r="G637" s="1355" t="s">
        <v>339</v>
      </c>
      <c r="H637" s="1353"/>
      <c r="I637" s="1053"/>
      <c r="J637" s="1351"/>
    </row>
    <row r="638" spans="1:10">
      <c r="A638" s="1352">
        <v>42292</v>
      </c>
      <c r="B638" s="1353">
        <v>200</v>
      </c>
      <c r="C638" s="1354" t="s">
        <v>246</v>
      </c>
      <c r="D638" s="1355" t="s">
        <v>1406</v>
      </c>
      <c r="E638" s="1351"/>
      <c r="G638" s="1355" t="s">
        <v>339</v>
      </c>
      <c r="H638" s="1353"/>
      <c r="I638" s="1053"/>
      <c r="J638" s="1351"/>
    </row>
    <row r="639" spans="1:10">
      <c r="A639" s="1352">
        <v>42292</v>
      </c>
      <c r="B639" s="1353">
        <v>100</v>
      </c>
      <c r="C639" s="1354" t="s">
        <v>246</v>
      </c>
      <c r="D639" s="1355" t="s">
        <v>450</v>
      </c>
      <c r="E639" s="1351"/>
      <c r="G639" s="1355" t="s">
        <v>339</v>
      </c>
      <c r="H639" s="1353"/>
      <c r="I639" s="1053"/>
      <c r="J639" s="1351"/>
    </row>
    <row r="640" spans="1:10">
      <c r="A640" s="1352">
        <v>42292</v>
      </c>
      <c r="B640" s="1353">
        <v>12.5</v>
      </c>
      <c r="C640" s="1354" t="s">
        <v>246</v>
      </c>
      <c r="D640" s="1355" t="s">
        <v>1717</v>
      </c>
      <c r="E640" s="1351"/>
      <c r="G640" s="1355" t="s">
        <v>339</v>
      </c>
      <c r="H640" s="1353"/>
      <c r="I640" s="1053"/>
      <c r="J640" s="1351"/>
    </row>
    <row r="641" spans="1:10">
      <c r="A641" s="1352">
        <v>42292</v>
      </c>
      <c r="B641" s="1353">
        <v>200</v>
      </c>
      <c r="C641" s="1354" t="s">
        <v>246</v>
      </c>
      <c r="D641" s="1355" t="s">
        <v>1339</v>
      </c>
      <c r="E641" s="1351"/>
      <c r="G641" s="1355">
        <v>0</v>
      </c>
      <c r="H641" s="1353"/>
      <c r="I641" s="1053"/>
      <c r="J641" s="1351"/>
    </row>
    <row r="642" spans="1:10">
      <c r="A642" s="1352">
        <v>42293</v>
      </c>
      <c r="B642" s="1353">
        <v>5</v>
      </c>
      <c r="C642" s="1354" t="s">
        <v>246</v>
      </c>
      <c r="D642" s="1355" t="s">
        <v>1844</v>
      </c>
      <c r="E642" s="1351"/>
      <c r="G642" s="1355">
        <v>0</v>
      </c>
      <c r="H642" s="1353"/>
      <c r="I642" s="1053"/>
      <c r="J642" s="1351"/>
    </row>
    <row r="643" spans="1:10">
      <c r="A643" s="1352">
        <v>42293</v>
      </c>
      <c r="B643" s="1353">
        <v>6.51</v>
      </c>
      <c r="C643" s="1354" t="s">
        <v>246</v>
      </c>
      <c r="D643" s="1355" t="s">
        <v>1844</v>
      </c>
      <c r="E643" s="1351"/>
      <c r="G643" s="1355">
        <v>0</v>
      </c>
      <c r="H643" s="1353"/>
      <c r="I643" s="1053"/>
      <c r="J643" s="1351"/>
    </row>
    <row r="644" spans="1:10">
      <c r="A644" s="1352">
        <v>42293</v>
      </c>
      <c r="B644" s="1353">
        <v>2.5</v>
      </c>
      <c r="C644" s="1354" t="s">
        <v>246</v>
      </c>
      <c r="D644" s="1355" t="s">
        <v>1572</v>
      </c>
      <c r="E644" s="1351"/>
      <c r="G644" s="1355">
        <v>0</v>
      </c>
      <c r="H644" s="1353"/>
      <c r="I644" s="1053"/>
      <c r="J644" s="1351"/>
    </row>
    <row r="645" spans="1:10">
      <c r="A645" s="1352">
        <v>42293</v>
      </c>
      <c r="B645" s="1353">
        <v>10</v>
      </c>
      <c r="C645" s="1354" t="s">
        <v>246</v>
      </c>
      <c r="D645" s="1355" t="s">
        <v>1581</v>
      </c>
      <c r="E645" s="1351"/>
      <c r="G645" s="1355" t="s">
        <v>339</v>
      </c>
      <c r="H645" s="1353"/>
      <c r="I645" s="1053"/>
      <c r="J645" s="1351"/>
    </row>
    <row r="646" spans="1:10">
      <c r="A646" s="1352">
        <v>42293</v>
      </c>
      <c r="B646" s="1353">
        <v>50</v>
      </c>
      <c r="C646" s="1354" t="s">
        <v>246</v>
      </c>
      <c r="D646" s="1355" t="s">
        <v>1568</v>
      </c>
      <c r="E646" s="1351"/>
      <c r="G646" s="1355">
        <v>0</v>
      </c>
      <c r="H646" s="1353"/>
      <c r="I646" s="1053"/>
      <c r="J646" s="1351"/>
    </row>
    <row r="647" spans="1:10">
      <c r="A647" s="1352">
        <v>42293</v>
      </c>
      <c r="B647" s="1353">
        <v>5</v>
      </c>
      <c r="C647" s="1354" t="s">
        <v>246</v>
      </c>
      <c r="D647" s="1355" t="s">
        <v>1836</v>
      </c>
      <c r="E647" s="1351"/>
      <c r="G647" s="1355" t="s">
        <v>339</v>
      </c>
      <c r="H647" s="1353"/>
      <c r="I647" s="1053"/>
      <c r="J647" s="1351"/>
    </row>
    <row r="648" spans="1:10">
      <c r="A648" s="1352">
        <v>42296</v>
      </c>
      <c r="B648" s="1353">
        <v>50657</v>
      </c>
      <c r="C648" s="1354">
        <v>103883</v>
      </c>
      <c r="D648" s="1355" t="s">
        <v>1888</v>
      </c>
      <c r="E648" s="1351"/>
      <c r="G648" s="1355">
        <v>0</v>
      </c>
      <c r="H648" s="1353"/>
      <c r="I648" s="1053"/>
      <c r="J648" s="1351"/>
    </row>
    <row r="649" spans="1:10">
      <c r="A649" s="1352">
        <v>42296</v>
      </c>
      <c r="B649" s="1353">
        <v>300</v>
      </c>
      <c r="C649" s="1354" t="s">
        <v>1087</v>
      </c>
      <c r="D649" s="1355" t="s">
        <v>1589</v>
      </c>
      <c r="E649" s="1351"/>
      <c r="G649" s="1355">
        <v>0</v>
      </c>
      <c r="H649" s="1353"/>
      <c r="I649" s="1053"/>
      <c r="J649" s="1351"/>
    </row>
    <row r="650" spans="1:10">
      <c r="A650" s="1352">
        <v>42296</v>
      </c>
      <c r="B650" s="1353">
        <v>100</v>
      </c>
      <c r="C650" s="1354" t="s">
        <v>246</v>
      </c>
      <c r="D650" s="1355" t="s">
        <v>327</v>
      </c>
      <c r="E650" s="1351"/>
      <c r="G650" s="1355" t="s">
        <v>339</v>
      </c>
      <c r="H650" s="1353"/>
      <c r="I650" s="1053"/>
      <c r="J650" s="1351"/>
    </row>
    <row r="651" spans="1:10">
      <c r="A651" s="1352">
        <v>42296</v>
      </c>
      <c r="B651" s="1353">
        <v>40</v>
      </c>
      <c r="C651" s="1354" t="s">
        <v>246</v>
      </c>
      <c r="D651" s="1355" t="s">
        <v>400</v>
      </c>
      <c r="E651" s="1351"/>
      <c r="G651" s="1355" t="s">
        <v>339</v>
      </c>
      <c r="H651" s="1353"/>
      <c r="I651" s="1053"/>
      <c r="J651" s="1351"/>
    </row>
    <row r="652" spans="1:10">
      <c r="A652" s="1352">
        <v>42296</v>
      </c>
      <c r="B652" s="1353">
        <v>140</v>
      </c>
      <c r="C652" s="1354" t="s">
        <v>246</v>
      </c>
      <c r="D652" s="1355" t="s">
        <v>1044</v>
      </c>
      <c r="E652" s="1351"/>
      <c r="G652" s="1355">
        <v>0</v>
      </c>
      <c r="H652" s="1353"/>
      <c r="I652" s="1053"/>
      <c r="J652" s="1351"/>
    </row>
    <row r="653" spans="1:10">
      <c r="A653" s="1352">
        <v>42296</v>
      </c>
      <c r="B653" s="1353">
        <v>120</v>
      </c>
      <c r="C653" s="1354" t="s">
        <v>246</v>
      </c>
      <c r="D653" s="1355" t="s">
        <v>784</v>
      </c>
      <c r="E653" s="1351"/>
      <c r="G653" s="1355" t="s">
        <v>339</v>
      </c>
      <c r="H653" s="1353"/>
      <c r="I653" s="1053"/>
      <c r="J653" s="1351"/>
    </row>
    <row r="654" spans="1:10">
      <c r="A654" s="1352">
        <v>42296</v>
      </c>
      <c r="B654" s="1353">
        <v>4044.4</v>
      </c>
      <c r="C654" s="1354" t="s">
        <v>246</v>
      </c>
      <c r="D654" s="1355" t="s">
        <v>1889</v>
      </c>
      <c r="E654" s="1351"/>
      <c r="G654" s="1355">
        <v>0</v>
      </c>
      <c r="H654" s="1353"/>
      <c r="I654" s="1053"/>
      <c r="J654" s="1351"/>
    </row>
    <row r="655" spans="1:10">
      <c r="A655" s="1352">
        <v>42297</v>
      </c>
      <c r="B655" s="1353">
        <v>20</v>
      </c>
      <c r="C655" s="1354" t="s">
        <v>1087</v>
      </c>
      <c r="D655" s="1355" t="s">
        <v>1647</v>
      </c>
      <c r="E655" s="1351"/>
      <c r="G655" s="1355">
        <v>0</v>
      </c>
      <c r="H655" s="1353"/>
      <c r="I655" s="1053"/>
      <c r="J655" s="1351"/>
    </row>
    <row r="656" spans="1:10">
      <c r="A656" s="1352">
        <v>42297</v>
      </c>
      <c r="B656" s="1353">
        <v>550</v>
      </c>
      <c r="C656" s="1354" t="s">
        <v>246</v>
      </c>
      <c r="D656" s="1355" t="s">
        <v>1288</v>
      </c>
      <c r="E656" s="1351"/>
      <c r="G656" s="1355">
        <v>0</v>
      </c>
      <c r="H656" s="1353"/>
      <c r="I656" s="1053"/>
      <c r="J656" s="1351"/>
    </row>
    <row r="657" spans="1:10">
      <c r="A657" s="1352">
        <v>42297</v>
      </c>
      <c r="B657" s="1353">
        <v>10</v>
      </c>
      <c r="C657" s="1354" t="s">
        <v>246</v>
      </c>
      <c r="D657" s="1355" t="s">
        <v>1620</v>
      </c>
      <c r="E657" s="1351"/>
      <c r="G657" s="1355" t="s">
        <v>339</v>
      </c>
      <c r="H657" s="1353"/>
      <c r="I657" s="1053"/>
      <c r="J657" s="1351"/>
    </row>
    <row r="658" spans="1:10">
      <c r="A658" s="1352">
        <v>42297</v>
      </c>
      <c r="B658" s="1353">
        <v>20</v>
      </c>
      <c r="C658" s="1354" t="s">
        <v>246</v>
      </c>
      <c r="D658" s="1355" t="s">
        <v>1846</v>
      </c>
      <c r="E658" s="1351"/>
      <c r="G658" s="1355" t="s">
        <v>1845</v>
      </c>
      <c r="H658" s="1353"/>
      <c r="I658" s="1053"/>
      <c r="J658" s="1351"/>
    </row>
    <row r="659" spans="1:10">
      <c r="A659" s="1352">
        <v>42297</v>
      </c>
      <c r="B659" s="1353">
        <v>100</v>
      </c>
      <c r="C659" s="1354" t="s">
        <v>246</v>
      </c>
      <c r="D659" s="1355" t="s">
        <v>1262</v>
      </c>
      <c r="E659" s="1351"/>
      <c r="G659" s="1355" t="s">
        <v>339</v>
      </c>
      <c r="H659" s="1353"/>
      <c r="I659" s="1053"/>
      <c r="J659" s="1351"/>
    </row>
    <row r="660" spans="1:10">
      <c r="A660" s="1352">
        <v>42297</v>
      </c>
      <c r="B660" s="1353">
        <v>254</v>
      </c>
      <c r="C660" s="1354" t="s">
        <v>246</v>
      </c>
      <c r="D660" s="1355" t="s">
        <v>1837</v>
      </c>
      <c r="E660" s="1351"/>
      <c r="G660" s="1355" t="s">
        <v>1845</v>
      </c>
      <c r="H660" s="1353"/>
      <c r="I660" s="1053"/>
      <c r="J660" s="1351"/>
    </row>
    <row r="661" spans="1:10">
      <c r="A661" s="1352">
        <v>42298</v>
      </c>
      <c r="B661" s="1353">
        <v>5</v>
      </c>
      <c r="C661" s="1354" t="s">
        <v>246</v>
      </c>
      <c r="D661" s="1355" t="s">
        <v>773</v>
      </c>
      <c r="E661" s="1351"/>
      <c r="G661" s="1355">
        <v>0</v>
      </c>
      <c r="H661" s="1353"/>
      <c r="I661" s="1053"/>
      <c r="J661" s="1351"/>
    </row>
    <row r="662" spans="1:10">
      <c r="A662" s="1352">
        <v>42299</v>
      </c>
      <c r="B662" s="1353">
        <v>266</v>
      </c>
      <c r="C662" s="1354" t="s">
        <v>246</v>
      </c>
      <c r="D662" s="1355" t="s">
        <v>355</v>
      </c>
      <c r="E662" s="1351"/>
      <c r="G662" s="1355" t="s">
        <v>339</v>
      </c>
      <c r="H662" s="1353"/>
      <c r="I662" s="1053"/>
      <c r="J662" s="1351"/>
    </row>
    <row r="663" spans="1:10">
      <c r="A663" s="1352">
        <v>42299</v>
      </c>
      <c r="B663" s="1353">
        <v>227</v>
      </c>
      <c r="C663" s="1354" t="s">
        <v>246</v>
      </c>
      <c r="D663" s="1355" t="s">
        <v>355</v>
      </c>
      <c r="E663" s="1351"/>
      <c r="G663" s="1355" t="s">
        <v>339</v>
      </c>
      <c r="H663" s="1353"/>
      <c r="I663" s="1053"/>
      <c r="J663" s="1351"/>
    </row>
    <row r="664" spans="1:10">
      <c r="A664" s="1352">
        <v>42299</v>
      </c>
      <c r="B664" s="1353">
        <v>25</v>
      </c>
      <c r="C664" s="1354" t="s">
        <v>246</v>
      </c>
      <c r="D664" s="1355" t="s">
        <v>1726</v>
      </c>
      <c r="E664" s="1351"/>
      <c r="G664" s="1355" t="s">
        <v>339</v>
      </c>
      <c r="H664" s="1353"/>
      <c r="I664" s="1053"/>
      <c r="J664" s="1351"/>
    </row>
    <row r="665" spans="1:10">
      <c r="A665" s="1352">
        <v>42300</v>
      </c>
      <c r="B665" s="1353">
        <v>2.5</v>
      </c>
      <c r="C665" s="1354" t="s">
        <v>246</v>
      </c>
      <c r="D665" s="1355" t="s">
        <v>1572</v>
      </c>
      <c r="E665" s="1351"/>
      <c r="G665" s="1355">
        <v>0</v>
      </c>
      <c r="H665" s="1353"/>
      <c r="I665" s="1053"/>
      <c r="J665" s="1351"/>
    </row>
    <row r="666" spans="1:10">
      <c r="A666" s="1352">
        <v>42303</v>
      </c>
      <c r="B666" s="1353">
        <v>10</v>
      </c>
      <c r="C666" s="1354" t="s">
        <v>246</v>
      </c>
      <c r="D666" s="1355" t="s">
        <v>302</v>
      </c>
      <c r="E666" s="1351"/>
      <c r="G666" s="1355">
        <v>0</v>
      </c>
      <c r="H666" s="1353"/>
      <c r="I666" s="1053"/>
      <c r="J666" s="1351"/>
    </row>
    <row r="667" spans="1:10">
      <c r="A667" s="1352">
        <v>42303</v>
      </c>
      <c r="B667" s="1353">
        <v>60</v>
      </c>
      <c r="C667" s="1354" t="s">
        <v>246</v>
      </c>
      <c r="D667" s="1355" t="s">
        <v>1789</v>
      </c>
      <c r="E667" s="1351"/>
      <c r="G667" s="1355">
        <v>0</v>
      </c>
      <c r="H667" s="1353"/>
      <c r="I667" s="1053"/>
      <c r="J667" s="1351"/>
    </row>
    <row r="668" spans="1:10">
      <c r="A668" s="1352">
        <v>42303</v>
      </c>
      <c r="B668" s="1353">
        <v>10</v>
      </c>
      <c r="C668" s="1354" t="s">
        <v>246</v>
      </c>
      <c r="D668" s="1355" t="s">
        <v>1630</v>
      </c>
      <c r="E668" s="1351"/>
      <c r="G668" s="1355" t="s">
        <v>339</v>
      </c>
      <c r="H668" s="1353"/>
      <c r="I668" s="1053"/>
      <c r="J668" s="1351"/>
    </row>
    <row r="669" spans="1:10">
      <c r="A669" s="1352">
        <v>42303</v>
      </c>
      <c r="B669" s="1353">
        <v>380.57</v>
      </c>
      <c r="C669" s="1354" t="s">
        <v>246</v>
      </c>
      <c r="D669" s="1355" t="s">
        <v>1890</v>
      </c>
      <c r="E669" s="1351"/>
      <c r="G669" s="1355">
        <v>0</v>
      </c>
      <c r="H669" s="1353"/>
      <c r="I669" s="1053"/>
      <c r="J669" s="1351"/>
    </row>
    <row r="670" spans="1:10">
      <c r="A670" s="1352">
        <v>42304</v>
      </c>
      <c r="B670" s="1353">
        <v>40</v>
      </c>
      <c r="C670" s="1354" t="s">
        <v>1087</v>
      </c>
      <c r="D670" s="1355" t="s">
        <v>1757</v>
      </c>
      <c r="E670" s="1351"/>
      <c r="G670" s="1355">
        <v>0</v>
      </c>
      <c r="H670" s="1353"/>
      <c r="I670" s="1053"/>
      <c r="J670" s="1351"/>
    </row>
    <row r="671" spans="1:10">
      <c r="A671" s="1352">
        <v>42304</v>
      </c>
      <c r="B671" s="1353">
        <v>9.6</v>
      </c>
      <c r="C671" s="1354" t="s">
        <v>1087</v>
      </c>
      <c r="D671" s="1355" t="s">
        <v>1088</v>
      </c>
      <c r="E671" s="1351"/>
      <c r="G671" s="1355">
        <v>0</v>
      </c>
      <c r="H671" s="1353"/>
      <c r="I671" s="1053"/>
      <c r="J671" s="1351"/>
    </row>
    <row r="672" spans="1:10">
      <c r="A672" s="1352">
        <v>42304</v>
      </c>
      <c r="B672" s="1353">
        <v>5596.62</v>
      </c>
      <c r="C672" s="1354" t="s">
        <v>246</v>
      </c>
      <c r="D672" s="1355" t="s">
        <v>269</v>
      </c>
      <c r="E672" s="1351"/>
      <c r="G672" s="1355">
        <v>0</v>
      </c>
      <c r="H672" s="1353"/>
      <c r="I672" s="1053"/>
      <c r="J672" s="1351"/>
    </row>
    <row r="673" spans="1:10">
      <c r="A673" s="1352">
        <v>42304</v>
      </c>
      <c r="B673" s="1353">
        <v>30</v>
      </c>
      <c r="C673" s="1354" t="s">
        <v>246</v>
      </c>
      <c r="D673" s="1355" t="s">
        <v>1671</v>
      </c>
      <c r="E673" s="1351"/>
      <c r="G673" s="1355" t="s">
        <v>339</v>
      </c>
      <c r="H673" s="1353"/>
      <c r="I673" s="1053"/>
      <c r="J673" s="1351"/>
    </row>
    <row r="674" spans="1:10">
      <c r="A674" s="1352">
        <v>42304</v>
      </c>
      <c r="B674" s="1353">
        <v>50</v>
      </c>
      <c r="C674" s="1354" t="s">
        <v>246</v>
      </c>
      <c r="D674" s="1355" t="s">
        <v>1017</v>
      </c>
      <c r="E674" s="1351"/>
      <c r="G674" s="1355" t="s">
        <v>339</v>
      </c>
      <c r="H674" s="1353"/>
      <c r="I674" s="1053"/>
      <c r="J674" s="1351"/>
    </row>
    <row r="675" spans="1:10">
      <c r="A675" s="1352">
        <v>42304</v>
      </c>
      <c r="B675" s="1353">
        <v>60</v>
      </c>
      <c r="C675" s="1354" t="s">
        <v>246</v>
      </c>
      <c r="D675" s="1355" t="s">
        <v>1309</v>
      </c>
      <c r="E675" s="1351"/>
      <c r="G675" s="1355" t="s">
        <v>339</v>
      </c>
      <c r="H675" s="1353"/>
      <c r="I675" s="1053"/>
      <c r="J675" s="1351"/>
    </row>
    <row r="676" spans="1:10">
      <c r="A676" s="1352">
        <v>42304</v>
      </c>
      <c r="B676" s="1353">
        <v>50</v>
      </c>
      <c r="C676" s="1354" t="s">
        <v>246</v>
      </c>
      <c r="D676" s="1355" t="s">
        <v>1447</v>
      </c>
      <c r="E676" s="1351"/>
      <c r="G676" s="1355" t="s">
        <v>339</v>
      </c>
      <c r="H676" s="1353"/>
      <c r="I676" s="1053"/>
      <c r="J676" s="1351"/>
    </row>
    <row r="677" spans="1:10">
      <c r="A677" s="1352">
        <v>42305</v>
      </c>
      <c r="B677" s="1353">
        <v>5</v>
      </c>
      <c r="C677" s="1354" t="s">
        <v>246</v>
      </c>
      <c r="D677" s="1355" t="s">
        <v>1390</v>
      </c>
      <c r="E677" s="1351"/>
      <c r="G677" s="1355" t="s">
        <v>339</v>
      </c>
      <c r="H677" s="1353"/>
      <c r="I677" s="1053"/>
      <c r="J677" s="1351"/>
    </row>
    <row r="678" spans="1:10">
      <c r="A678" s="1352">
        <v>42305</v>
      </c>
      <c r="B678" s="1353">
        <v>3</v>
      </c>
      <c r="C678" s="1354" t="s">
        <v>246</v>
      </c>
      <c r="D678" s="1355" t="s">
        <v>1004</v>
      </c>
      <c r="E678" s="1351"/>
      <c r="G678" s="1355">
        <v>0</v>
      </c>
      <c r="H678" s="1353"/>
      <c r="I678" s="1053"/>
      <c r="J678" s="1351"/>
    </row>
    <row r="679" spans="1:10">
      <c r="A679" s="1352">
        <v>42305</v>
      </c>
      <c r="B679" s="1353">
        <v>42</v>
      </c>
      <c r="C679" s="1354" t="s">
        <v>246</v>
      </c>
      <c r="D679" s="1355" t="s">
        <v>1352</v>
      </c>
      <c r="E679" s="1351"/>
      <c r="G679" s="1355">
        <v>0</v>
      </c>
      <c r="H679" s="1353"/>
      <c r="I679" s="1053"/>
      <c r="J679" s="1351"/>
    </row>
    <row r="680" spans="1:10">
      <c r="A680" s="1352">
        <v>42305</v>
      </c>
      <c r="B680" s="1353">
        <v>3</v>
      </c>
      <c r="C680" s="1354" t="s">
        <v>246</v>
      </c>
      <c r="D680" s="1355" t="s">
        <v>1847</v>
      </c>
      <c r="E680" s="1351"/>
      <c r="G680" s="1355" t="s">
        <v>1842</v>
      </c>
      <c r="H680" s="1353"/>
      <c r="I680" s="1053"/>
      <c r="J680" s="1351"/>
    </row>
    <row r="681" spans="1:10">
      <c r="A681" s="1352">
        <v>42306</v>
      </c>
      <c r="B681" s="1353">
        <v>500</v>
      </c>
      <c r="C681" s="1354" t="s">
        <v>1087</v>
      </c>
      <c r="D681" s="1355" t="s">
        <v>1088</v>
      </c>
      <c r="E681" s="1351"/>
      <c r="G681" s="1355">
        <v>0</v>
      </c>
      <c r="H681" s="1353"/>
      <c r="I681" s="1053"/>
      <c r="J681" s="1351"/>
    </row>
    <row r="682" spans="1:10">
      <c r="A682" s="1352">
        <v>42306</v>
      </c>
      <c r="B682" s="1353">
        <v>20</v>
      </c>
      <c r="C682" s="1354" t="s">
        <v>1087</v>
      </c>
      <c r="D682" s="1355" t="s">
        <v>1647</v>
      </c>
      <c r="E682" s="1351"/>
      <c r="G682" s="1355">
        <v>0</v>
      </c>
      <c r="H682" s="1353"/>
      <c r="I682" s="1053"/>
      <c r="J682" s="1351"/>
    </row>
    <row r="683" spans="1:10">
      <c r="A683" s="1352">
        <v>42306</v>
      </c>
      <c r="B683" s="1353">
        <v>25</v>
      </c>
      <c r="C683" s="1354" t="s">
        <v>246</v>
      </c>
      <c r="D683" s="1355" t="s">
        <v>1700</v>
      </c>
      <c r="E683" s="1351"/>
      <c r="G683" s="1355" t="s">
        <v>339</v>
      </c>
      <c r="H683" s="1353"/>
      <c r="I683" s="1053"/>
      <c r="J683" s="1351"/>
    </row>
    <row r="684" spans="1:10">
      <c r="A684" s="1352">
        <v>42307</v>
      </c>
      <c r="B684" s="1353">
        <v>6</v>
      </c>
      <c r="C684" s="1354" t="s">
        <v>246</v>
      </c>
      <c r="D684" s="1355" t="s">
        <v>1844</v>
      </c>
      <c r="E684" s="1351"/>
      <c r="G684" s="1355">
        <v>0</v>
      </c>
      <c r="H684" s="1353"/>
      <c r="I684" s="1053"/>
      <c r="J684" s="1351"/>
    </row>
    <row r="685" spans="1:10">
      <c r="A685" s="1352">
        <v>42307</v>
      </c>
      <c r="B685" s="1353">
        <v>3413.81</v>
      </c>
      <c r="C685" s="1354" t="s">
        <v>246</v>
      </c>
      <c r="D685" s="1355" t="s">
        <v>1288</v>
      </c>
      <c r="E685" s="1351"/>
      <c r="G685" s="1355">
        <v>0</v>
      </c>
      <c r="H685" s="1353"/>
      <c r="I685" s="1053"/>
      <c r="J685" s="1351"/>
    </row>
    <row r="686" spans="1:10">
      <c r="A686" s="1352">
        <v>42307</v>
      </c>
      <c r="B686" s="1353">
        <v>12.5</v>
      </c>
      <c r="C686" s="1354" t="s">
        <v>246</v>
      </c>
      <c r="D686" s="1355" t="s">
        <v>1288</v>
      </c>
      <c r="E686" s="1351"/>
      <c r="G686" s="1355">
        <v>0</v>
      </c>
      <c r="H686" s="1353"/>
      <c r="I686" s="1053"/>
      <c r="J686" s="1351"/>
    </row>
    <row r="687" spans="1:10">
      <c r="A687" s="1352">
        <v>42307</v>
      </c>
      <c r="B687" s="1353">
        <v>83866.81</v>
      </c>
      <c r="C687" s="1354" t="s">
        <v>246</v>
      </c>
      <c r="D687" s="1355" t="s">
        <v>1806</v>
      </c>
      <c r="E687" s="1351"/>
      <c r="G687" s="1355">
        <v>0</v>
      </c>
      <c r="H687" s="1353"/>
      <c r="I687" s="1053"/>
      <c r="J687" s="1351"/>
    </row>
    <row r="688" spans="1:10">
      <c r="A688" s="1352">
        <v>42307</v>
      </c>
      <c r="B688" s="1353">
        <v>1856.21</v>
      </c>
      <c r="C688" s="1354" t="s">
        <v>246</v>
      </c>
      <c r="D688" s="1355" t="s">
        <v>1745</v>
      </c>
      <c r="E688" s="1351"/>
      <c r="G688" s="1355">
        <v>0</v>
      </c>
      <c r="H688" s="1353"/>
      <c r="I688" s="1053"/>
      <c r="J688" s="1351"/>
    </row>
    <row r="689" spans="1:10">
      <c r="A689" s="1352">
        <v>42307</v>
      </c>
      <c r="B689" s="1353">
        <v>2.5</v>
      </c>
      <c r="C689" s="1354" t="s">
        <v>246</v>
      </c>
      <c r="D689" s="1355" t="s">
        <v>1572</v>
      </c>
      <c r="E689" s="1351"/>
      <c r="G689" s="1355">
        <v>0</v>
      </c>
      <c r="H689" s="1353"/>
      <c r="I689" s="1053"/>
      <c r="J689" s="1351"/>
    </row>
    <row r="690" spans="1:10">
      <c r="A690" s="1352">
        <v>42307</v>
      </c>
      <c r="B690" s="1353">
        <v>25</v>
      </c>
      <c r="C690" s="1354" t="s">
        <v>246</v>
      </c>
      <c r="D690" s="1355" t="s">
        <v>1668</v>
      </c>
      <c r="E690" s="1351"/>
      <c r="G690" s="1355" t="s">
        <v>339</v>
      </c>
      <c r="H690" s="1353"/>
      <c r="I690" s="1053"/>
      <c r="J690" s="1351"/>
    </row>
    <row r="691" spans="1:10">
      <c r="A691" s="1352">
        <v>42307</v>
      </c>
      <c r="B691" s="1353">
        <v>180</v>
      </c>
      <c r="C691" s="1354" t="s">
        <v>246</v>
      </c>
      <c r="D691" s="1355" t="s">
        <v>287</v>
      </c>
      <c r="E691" s="1351"/>
      <c r="G691" s="1355" t="s">
        <v>339</v>
      </c>
      <c r="H691" s="1353"/>
      <c r="I691" s="1053"/>
      <c r="J691" s="1351"/>
    </row>
    <row r="692" spans="1:10">
      <c r="A692" s="1352">
        <v>42310</v>
      </c>
      <c r="B692" s="1353">
        <v>25</v>
      </c>
      <c r="C692" s="1354" t="s">
        <v>246</v>
      </c>
      <c r="D692" s="1355" t="s">
        <v>1767</v>
      </c>
      <c r="E692" s="1351"/>
      <c r="G692" s="1355" t="s">
        <v>339</v>
      </c>
      <c r="H692" s="1353"/>
      <c r="I692" s="1053"/>
      <c r="J692" s="1351"/>
    </row>
    <row r="693" spans="1:10">
      <c r="A693" s="1352">
        <v>42310</v>
      </c>
      <c r="B693" s="1353">
        <v>20</v>
      </c>
      <c r="C693" s="1354" t="s">
        <v>246</v>
      </c>
      <c r="D693" s="1355" t="s">
        <v>1453</v>
      </c>
      <c r="E693" s="1351"/>
      <c r="G693" s="1355" t="s">
        <v>339</v>
      </c>
      <c r="H693" s="1353"/>
      <c r="I693" s="1053"/>
      <c r="J693" s="1351"/>
    </row>
    <row r="694" spans="1:10">
      <c r="A694" s="1352">
        <v>42310</v>
      </c>
      <c r="B694" s="1353">
        <v>40</v>
      </c>
      <c r="C694" s="1354" t="s">
        <v>246</v>
      </c>
      <c r="D694" s="1355" t="s">
        <v>1866</v>
      </c>
      <c r="E694" s="1351"/>
      <c r="G694" s="1355" t="s">
        <v>1842</v>
      </c>
      <c r="H694" s="1353"/>
      <c r="I694" s="1053"/>
      <c r="J694" s="1351"/>
    </row>
    <row r="695" spans="1:10">
      <c r="A695" s="1352">
        <v>42310</v>
      </c>
      <c r="B695" s="1353">
        <v>100</v>
      </c>
      <c r="C695" s="1354" t="s">
        <v>246</v>
      </c>
      <c r="D695" s="1355" t="s">
        <v>267</v>
      </c>
      <c r="E695" s="1351"/>
      <c r="G695" s="1355">
        <v>0</v>
      </c>
      <c r="H695" s="1353"/>
      <c r="I695" s="1053"/>
      <c r="J695" s="1351"/>
    </row>
    <row r="696" spans="1:10">
      <c r="A696" s="1352">
        <v>42310</v>
      </c>
      <c r="B696" s="1353">
        <v>10</v>
      </c>
      <c r="C696" s="1354" t="s">
        <v>246</v>
      </c>
      <c r="D696" s="1355" t="s">
        <v>791</v>
      </c>
      <c r="E696" s="1351"/>
      <c r="G696" s="1355" t="s">
        <v>339</v>
      </c>
      <c r="H696" s="1353"/>
      <c r="I696" s="1053"/>
      <c r="J696" s="1351"/>
    </row>
    <row r="697" spans="1:10">
      <c r="A697" s="1352">
        <v>42310</v>
      </c>
      <c r="B697" s="1353">
        <v>10</v>
      </c>
      <c r="C697" s="1354" t="s">
        <v>246</v>
      </c>
      <c r="D697" s="1355" t="s">
        <v>338</v>
      </c>
      <c r="E697" s="1351"/>
      <c r="G697" s="1355" t="s">
        <v>339</v>
      </c>
      <c r="H697" s="1353"/>
      <c r="I697" s="1053"/>
      <c r="J697" s="1351"/>
    </row>
    <row r="698" spans="1:10">
      <c r="A698" s="1352">
        <v>42310</v>
      </c>
      <c r="B698" s="1353">
        <v>10</v>
      </c>
      <c r="C698" s="1354" t="s">
        <v>246</v>
      </c>
      <c r="D698" s="1355" t="s">
        <v>1365</v>
      </c>
      <c r="E698" s="1351"/>
      <c r="G698" s="1355" t="s">
        <v>339</v>
      </c>
      <c r="H698" s="1353"/>
      <c r="I698" s="1053"/>
      <c r="J698" s="1351"/>
    </row>
    <row r="699" spans="1:10">
      <c r="A699" s="1352">
        <v>42310</v>
      </c>
      <c r="B699" s="1353">
        <v>25</v>
      </c>
      <c r="C699" s="1354" t="s">
        <v>246</v>
      </c>
      <c r="D699" s="1355" t="s">
        <v>762</v>
      </c>
      <c r="E699" s="1351"/>
      <c r="G699" s="1355" t="s">
        <v>339</v>
      </c>
      <c r="H699" s="1353"/>
      <c r="I699" s="1053"/>
      <c r="J699" s="1351"/>
    </row>
    <row r="700" spans="1:10">
      <c r="A700" s="1352">
        <v>42310</v>
      </c>
      <c r="B700" s="1353">
        <v>10</v>
      </c>
      <c r="C700" s="1354" t="s">
        <v>246</v>
      </c>
      <c r="D700" s="1355" t="s">
        <v>1001</v>
      </c>
      <c r="E700" s="1351"/>
      <c r="G700" s="1355" t="s">
        <v>339</v>
      </c>
      <c r="H700" s="1353"/>
      <c r="I700" s="1053"/>
      <c r="J700" s="1351"/>
    </row>
    <row r="701" spans="1:10">
      <c r="A701" s="1352">
        <v>42310</v>
      </c>
      <c r="B701" s="1353">
        <v>180</v>
      </c>
      <c r="C701" s="1354" t="s">
        <v>246</v>
      </c>
      <c r="D701" s="1355" t="s">
        <v>783</v>
      </c>
      <c r="E701" s="1351"/>
      <c r="G701" s="1355" t="s">
        <v>339</v>
      </c>
      <c r="H701" s="1353"/>
      <c r="I701" s="1053"/>
      <c r="J701" s="1351"/>
    </row>
    <row r="702" spans="1:10">
      <c r="A702" s="1352">
        <v>42310</v>
      </c>
      <c r="B702" s="1353">
        <v>20</v>
      </c>
      <c r="C702" s="1354" t="s">
        <v>246</v>
      </c>
      <c r="D702" s="1355" t="s">
        <v>1393</v>
      </c>
      <c r="E702" s="1351"/>
      <c r="G702" s="1355" t="s">
        <v>339</v>
      </c>
      <c r="H702" s="1353"/>
      <c r="I702" s="1053"/>
      <c r="J702" s="1351"/>
    </row>
    <row r="703" spans="1:10">
      <c r="A703" s="1352">
        <v>42310</v>
      </c>
      <c r="B703" s="1353">
        <v>100</v>
      </c>
      <c r="C703" s="1354" t="s">
        <v>246</v>
      </c>
      <c r="D703" s="1355" t="s">
        <v>1741</v>
      </c>
      <c r="E703" s="1351"/>
      <c r="G703" s="1355" t="s">
        <v>339</v>
      </c>
      <c r="H703" s="1353"/>
      <c r="I703" s="1053"/>
      <c r="J703" s="1351"/>
    </row>
    <row r="704" spans="1:10">
      <c r="A704" s="1352">
        <v>42310</v>
      </c>
      <c r="B704" s="1353">
        <v>10</v>
      </c>
      <c r="C704" s="1354" t="s">
        <v>246</v>
      </c>
      <c r="D704" s="1355" t="s">
        <v>371</v>
      </c>
      <c r="E704" s="1351"/>
      <c r="G704" s="1355" t="s">
        <v>339</v>
      </c>
      <c r="H704" s="1353"/>
      <c r="I704" s="1053"/>
      <c r="J704" s="1351"/>
    </row>
    <row r="705" spans="1:10">
      <c r="A705" s="1352">
        <v>42310</v>
      </c>
      <c r="B705" s="1353">
        <v>10</v>
      </c>
      <c r="C705" s="1354" t="s">
        <v>246</v>
      </c>
      <c r="D705" s="1355" t="s">
        <v>1795</v>
      </c>
      <c r="E705" s="1351"/>
      <c r="G705" s="1355" t="s">
        <v>339</v>
      </c>
      <c r="H705" s="1353"/>
      <c r="I705" s="1053"/>
      <c r="J705" s="1351"/>
    </row>
    <row r="706" spans="1:10">
      <c r="A706" s="1352">
        <v>42310</v>
      </c>
      <c r="B706" s="1353">
        <v>300</v>
      </c>
      <c r="C706" s="1354" t="s">
        <v>246</v>
      </c>
      <c r="D706" s="1355" t="s">
        <v>911</v>
      </c>
      <c r="E706" s="1351"/>
      <c r="G706" s="1355">
        <v>0</v>
      </c>
      <c r="H706" s="1353"/>
      <c r="I706" s="1053"/>
      <c r="J706" s="1351"/>
    </row>
    <row r="707" spans="1:10">
      <c r="A707" s="1352">
        <v>42310</v>
      </c>
      <c r="B707" s="1353">
        <v>20</v>
      </c>
      <c r="C707" s="1354" t="s">
        <v>246</v>
      </c>
      <c r="D707" s="1355" t="s">
        <v>951</v>
      </c>
      <c r="E707" s="1351"/>
      <c r="G707" s="1355" t="s">
        <v>339</v>
      </c>
      <c r="H707" s="1353"/>
      <c r="I707" s="1053"/>
      <c r="J707" s="1351"/>
    </row>
    <row r="708" spans="1:10">
      <c r="A708" s="1352">
        <v>42310</v>
      </c>
      <c r="B708" s="1353">
        <v>100</v>
      </c>
      <c r="C708" s="1354" t="s">
        <v>246</v>
      </c>
      <c r="D708" s="1355" t="s">
        <v>1455</v>
      </c>
      <c r="E708" s="1351"/>
      <c r="G708" s="1355" t="s">
        <v>339</v>
      </c>
      <c r="H708" s="1353"/>
      <c r="I708" s="1053"/>
      <c r="J708" s="1351"/>
    </row>
    <row r="709" spans="1:10">
      <c r="A709" s="1352">
        <v>42310</v>
      </c>
      <c r="B709" s="1353">
        <v>30</v>
      </c>
      <c r="C709" s="1354" t="s">
        <v>246</v>
      </c>
      <c r="D709" s="1355" t="s">
        <v>1315</v>
      </c>
      <c r="E709" s="1351"/>
      <c r="G709" s="1355" t="s">
        <v>339</v>
      </c>
      <c r="H709" s="1353"/>
      <c r="I709" s="1053"/>
      <c r="J709" s="1351"/>
    </row>
    <row r="710" spans="1:10">
      <c r="A710" s="1352">
        <v>42310</v>
      </c>
      <c r="B710" s="1353">
        <v>15</v>
      </c>
      <c r="C710" s="1354" t="s">
        <v>246</v>
      </c>
      <c r="D710" s="1355" t="s">
        <v>248</v>
      </c>
      <c r="E710" s="1351"/>
      <c r="G710" s="1355">
        <v>0</v>
      </c>
      <c r="H710" s="1353"/>
      <c r="I710" s="1053"/>
      <c r="J710" s="1351"/>
    </row>
    <row r="711" spans="1:10">
      <c r="A711" s="1352">
        <v>42310</v>
      </c>
      <c r="B711" s="1353">
        <v>140</v>
      </c>
      <c r="C711" s="1354" t="s">
        <v>246</v>
      </c>
      <c r="D711" s="1355" t="s">
        <v>1063</v>
      </c>
      <c r="E711" s="1351"/>
      <c r="G711" s="1355">
        <v>0</v>
      </c>
      <c r="H711" s="1353"/>
      <c r="I711" s="1053"/>
      <c r="J711" s="1351"/>
    </row>
    <row r="712" spans="1:10">
      <c r="A712" s="1352">
        <v>42310</v>
      </c>
      <c r="B712" s="1353">
        <v>5</v>
      </c>
      <c r="C712" s="1354" t="s">
        <v>246</v>
      </c>
      <c r="D712" s="1355" t="s">
        <v>1316</v>
      </c>
      <c r="E712" s="1351"/>
      <c r="G712" s="1355" t="s">
        <v>339</v>
      </c>
      <c r="H712" s="1353"/>
      <c r="I712" s="1053"/>
      <c r="J712" s="1351"/>
    </row>
    <row r="713" spans="1:10">
      <c r="A713" s="1352">
        <v>42310</v>
      </c>
      <c r="B713" s="1353">
        <v>50</v>
      </c>
      <c r="C713" s="1354" t="s">
        <v>246</v>
      </c>
      <c r="D713" s="1355" t="s">
        <v>1482</v>
      </c>
      <c r="E713" s="1351"/>
      <c r="G713" s="1355" t="s">
        <v>339</v>
      </c>
      <c r="H713" s="1351"/>
      <c r="I713" s="1053"/>
      <c r="J713" s="1351"/>
    </row>
    <row r="714" spans="1:10">
      <c r="A714" s="1352">
        <v>42310</v>
      </c>
      <c r="B714" s="1353">
        <v>20</v>
      </c>
      <c r="C714" s="1354" t="s">
        <v>246</v>
      </c>
      <c r="D714" s="1355" t="s">
        <v>1599</v>
      </c>
      <c r="E714" s="1351"/>
      <c r="G714" s="1355" t="s">
        <v>339</v>
      </c>
      <c r="H714" s="1351"/>
      <c r="I714" s="1053"/>
      <c r="J714" s="1351"/>
    </row>
    <row r="715" spans="1:10">
      <c r="A715" s="1352">
        <v>42310</v>
      </c>
      <c r="B715" s="1353">
        <v>10</v>
      </c>
      <c r="C715" s="1354" t="s">
        <v>246</v>
      </c>
      <c r="D715" s="1355" t="s">
        <v>1796</v>
      </c>
      <c r="E715" s="1351"/>
      <c r="G715" s="1355" t="s">
        <v>339</v>
      </c>
      <c r="H715" s="1351"/>
      <c r="I715" s="1053"/>
      <c r="J715" s="1351"/>
    </row>
    <row r="716" spans="1:10">
      <c r="A716" s="1352">
        <v>42310</v>
      </c>
      <c r="B716" s="1353">
        <v>103</v>
      </c>
      <c r="C716" s="1354" t="s">
        <v>246</v>
      </c>
      <c r="D716" s="1355" t="s">
        <v>1534</v>
      </c>
      <c r="E716" s="1351"/>
      <c r="G716" s="1355">
        <v>0</v>
      </c>
      <c r="H716" s="1351"/>
      <c r="I716" s="1053"/>
      <c r="J716" s="1351"/>
    </row>
    <row r="717" spans="1:10">
      <c r="A717" s="1352">
        <v>42310</v>
      </c>
      <c r="B717" s="1353">
        <v>25</v>
      </c>
      <c r="C717" s="1354" t="s">
        <v>246</v>
      </c>
      <c r="D717" s="1355" t="s">
        <v>1070</v>
      </c>
      <c r="E717" s="1351"/>
      <c r="G717" s="1355" t="s">
        <v>339</v>
      </c>
      <c r="H717" s="1351"/>
      <c r="I717" s="1053"/>
      <c r="J717" s="1351"/>
    </row>
    <row r="718" spans="1:10">
      <c r="A718" s="1352">
        <v>42310</v>
      </c>
      <c r="B718" s="1353">
        <v>15</v>
      </c>
      <c r="C718" s="1354" t="s">
        <v>246</v>
      </c>
      <c r="D718" s="1355" t="s">
        <v>280</v>
      </c>
      <c r="E718" s="1351"/>
      <c r="G718" s="1355" t="s">
        <v>339</v>
      </c>
      <c r="H718" s="1351"/>
      <c r="I718" s="1053"/>
      <c r="J718" s="1351"/>
    </row>
    <row r="719" spans="1:10">
      <c r="A719" s="1352">
        <v>42310</v>
      </c>
      <c r="B719" s="1353">
        <v>5</v>
      </c>
      <c r="C719" s="1354" t="s">
        <v>246</v>
      </c>
      <c r="D719" s="1355" t="s">
        <v>1649</v>
      </c>
      <c r="E719" s="1351"/>
      <c r="G719" s="1355" t="s">
        <v>339</v>
      </c>
      <c r="H719" s="1351"/>
      <c r="I719" s="1053"/>
      <c r="J719" s="1351"/>
    </row>
    <row r="720" spans="1:10">
      <c r="A720" s="1352">
        <v>42310</v>
      </c>
      <c r="B720" s="1353">
        <v>15</v>
      </c>
      <c r="C720" s="1354" t="s">
        <v>246</v>
      </c>
      <c r="D720" s="1355" t="s">
        <v>912</v>
      </c>
      <c r="E720" s="1351"/>
      <c r="G720" s="1355">
        <v>0</v>
      </c>
      <c r="H720" s="1351"/>
      <c r="I720" s="1053"/>
      <c r="J720" s="1351"/>
    </row>
    <row r="721" spans="1:10">
      <c r="A721" s="1352">
        <v>42310</v>
      </c>
      <c r="B721" s="1353">
        <v>10</v>
      </c>
      <c r="C721" s="1354" t="s">
        <v>246</v>
      </c>
      <c r="D721" s="1355" t="s">
        <v>317</v>
      </c>
      <c r="E721" s="1351"/>
      <c r="G721" s="1355" t="s">
        <v>339</v>
      </c>
      <c r="H721" s="1351"/>
      <c r="I721" s="1053"/>
      <c r="J721" s="1351"/>
    </row>
    <row r="722" spans="1:10">
      <c r="A722" s="1352">
        <v>42310</v>
      </c>
      <c r="B722" s="1353">
        <v>30</v>
      </c>
      <c r="C722" s="1354" t="s">
        <v>246</v>
      </c>
      <c r="D722" s="1355" t="s">
        <v>1040</v>
      </c>
      <c r="E722" s="1351"/>
      <c r="G722" s="1355" t="s">
        <v>339</v>
      </c>
      <c r="H722" s="1351"/>
      <c r="I722" s="1053"/>
      <c r="J722" s="1351"/>
    </row>
    <row r="723" spans="1:10">
      <c r="A723" s="1352">
        <v>42310</v>
      </c>
      <c r="B723" s="1353">
        <v>25</v>
      </c>
      <c r="C723" s="1354" t="s">
        <v>246</v>
      </c>
      <c r="D723" s="1355" t="s">
        <v>1603</v>
      </c>
      <c r="E723" s="1351"/>
      <c r="G723" s="1355" t="s">
        <v>339</v>
      </c>
      <c r="H723" s="1351"/>
      <c r="I723" s="1053"/>
      <c r="J723" s="1351"/>
    </row>
    <row r="724" spans="1:10">
      <c r="A724" s="1352">
        <v>42310</v>
      </c>
      <c r="B724" s="1353">
        <v>7.5</v>
      </c>
      <c r="C724" s="1354" t="s">
        <v>246</v>
      </c>
      <c r="D724" s="1355" t="s">
        <v>1650</v>
      </c>
      <c r="E724" s="1351"/>
      <c r="G724" s="1355" t="s">
        <v>339</v>
      </c>
      <c r="H724" s="1351"/>
      <c r="I724" s="1053"/>
      <c r="J724" s="1351"/>
    </row>
    <row r="725" spans="1:10">
      <c r="A725" s="1352">
        <v>42310</v>
      </c>
      <c r="B725" s="1353">
        <v>75</v>
      </c>
      <c r="C725" s="1354" t="s">
        <v>246</v>
      </c>
      <c r="D725" s="1355" t="s">
        <v>308</v>
      </c>
      <c r="E725" s="1351"/>
      <c r="G725" s="1355" t="s">
        <v>339</v>
      </c>
      <c r="H725" s="1351"/>
      <c r="I725" s="1053"/>
      <c r="J725" s="1351"/>
    </row>
    <row r="726" spans="1:10">
      <c r="A726" s="1352">
        <v>42310</v>
      </c>
      <c r="B726" s="1353">
        <v>50</v>
      </c>
      <c r="C726" s="1354" t="s">
        <v>246</v>
      </c>
      <c r="D726" s="1355" t="s">
        <v>424</v>
      </c>
      <c r="E726" s="1351"/>
      <c r="G726" s="1355" t="s">
        <v>339</v>
      </c>
      <c r="H726" s="1351"/>
      <c r="I726" s="1053"/>
      <c r="J726" s="1351"/>
    </row>
    <row r="727" spans="1:10">
      <c r="A727" s="1352">
        <v>42310</v>
      </c>
      <c r="B727" s="1353">
        <v>31.25</v>
      </c>
      <c r="C727" s="1354" t="s">
        <v>246</v>
      </c>
      <c r="D727" s="1355" t="s">
        <v>1291</v>
      </c>
      <c r="E727" s="1351"/>
      <c r="G727" s="1355" t="s">
        <v>339</v>
      </c>
      <c r="H727" s="1351"/>
      <c r="I727" s="1053"/>
      <c r="J727" s="1351"/>
    </row>
    <row r="728" spans="1:10">
      <c r="A728" s="1352">
        <v>42310</v>
      </c>
      <c r="B728" s="1353">
        <v>30</v>
      </c>
      <c r="C728" s="1354" t="s">
        <v>246</v>
      </c>
      <c r="D728" s="1355" t="s">
        <v>751</v>
      </c>
      <c r="E728" s="1351"/>
      <c r="G728" s="1355" t="s">
        <v>339</v>
      </c>
      <c r="H728" s="1351"/>
      <c r="I728" s="1053"/>
      <c r="J728" s="1351"/>
    </row>
    <row r="729" spans="1:10">
      <c r="A729" s="1352">
        <v>42310</v>
      </c>
      <c r="B729" s="1353">
        <v>10</v>
      </c>
      <c r="C729" s="1354" t="s">
        <v>246</v>
      </c>
      <c r="D729" s="1355" t="s">
        <v>772</v>
      </c>
      <c r="E729" s="1351"/>
      <c r="G729" s="1355" t="s">
        <v>339</v>
      </c>
      <c r="H729" s="1351"/>
      <c r="I729" s="1053"/>
      <c r="J729" s="1351"/>
    </row>
    <row r="730" spans="1:10">
      <c r="A730" s="1352">
        <v>42310</v>
      </c>
      <c r="B730" s="1353">
        <v>5</v>
      </c>
      <c r="C730" s="1354" t="s">
        <v>246</v>
      </c>
      <c r="D730" s="1355" t="s">
        <v>1395</v>
      </c>
      <c r="E730" s="1351"/>
      <c r="G730" s="1355" t="s">
        <v>339</v>
      </c>
      <c r="H730" s="1351"/>
      <c r="I730" s="1053"/>
      <c r="J730" s="1351"/>
    </row>
    <row r="731" spans="1:10">
      <c r="A731" s="1352">
        <v>42310</v>
      </c>
      <c r="B731" s="1353">
        <v>10</v>
      </c>
      <c r="C731" s="1354" t="s">
        <v>246</v>
      </c>
      <c r="D731" s="1355" t="s">
        <v>1841</v>
      </c>
      <c r="E731" s="1351"/>
      <c r="G731" s="1355" t="s">
        <v>1855</v>
      </c>
      <c r="H731" s="1351"/>
      <c r="I731" s="1053"/>
      <c r="J731" s="1351"/>
    </row>
    <row r="732" spans="1:10">
      <c r="A732" s="1352">
        <v>42310</v>
      </c>
      <c r="B732" s="1353">
        <v>5</v>
      </c>
      <c r="C732" s="1354" t="s">
        <v>246</v>
      </c>
      <c r="D732" s="1355" t="s">
        <v>1598</v>
      </c>
      <c r="E732" s="1351"/>
      <c r="G732" s="1355" t="s">
        <v>339</v>
      </c>
      <c r="H732" s="1351"/>
      <c r="I732" s="1053"/>
      <c r="J732" s="1351"/>
    </row>
    <row r="733" spans="1:10">
      <c r="A733" s="1352">
        <v>42310</v>
      </c>
      <c r="B733" s="1353">
        <v>262.2</v>
      </c>
      <c r="C733" s="1354" t="s">
        <v>246</v>
      </c>
      <c r="D733" s="1355" t="s">
        <v>1698</v>
      </c>
      <c r="E733" s="1351"/>
      <c r="G733" s="1355">
        <v>0</v>
      </c>
      <c r="H733" s="1351"/>
      <c r="I733" s="1053"/>
      <c r="J733" s="1351"/>
    </row>
    <row r="734" spans="1:10">
      <c r="A734" s="1352">
        <v>42310</v>
      </c>
      <c r="B734" s="1353">
        <v>10</v>
      </c>
      <c r="C734" s="1354" t="s">
        <v>246</v>
      </c>
      <c r="D734" s="1355" t="s">
        <v>993</v>
      </c>
      <c r="E734" s="1351"/>
      <c r="G734" s="1355" t="s">
        <v>339</v>
      </c>
      <c r="H734" s="1351"/>
      <c r="I734" s="1053"/>
      <c r="J734" s="1351"/>
    </row>
    <row r="735" spans="1:10">
      <c r="A735" s="1352">
        <v>42310</v>
      </c>
      <c r="B735" s="1353">
        <v>5</v>
      </c>
      <c r="C735" s="1354" t="s">
        <v>246</v>
      </c>
      <c r="D735" s="1355" t="s">
        <v>1423</v>
      </c>
      <c r="E735" s="1351"/>
      <c r="G735" s="1355">
        <v>0</v>
      </c>
      <c r="H735" s="1351"/>
      <c r="I735" s="1053"/>
      <c r="J735" s="1351"/>
    </row>
    <row r="736" spans="1:10">
      <c r="A736" s="1352">
        <v>42310</v>
      </c>
      <c r="B736" s="1353">
        <v>10</v>
      </c>
      <c r="C736" s="1354" t="s">
        <v>246</v>
      </c>
      <c r="D736" s="1355" t="s">
        <v>1856</v>
      </c>
      <c r="E736" s="1351"/>
      <c r="G736" s="1355" t="s">
        <v>339</v>
      </c>
      <c r="H736" s="1351"/>
      <c r="I736" s="1053"/>
      <c r="J736" s="1351"/>
    </row>
    <row r="737" spans="1:10">
      <c r="A737" s="1352">
        <v>42310</v>
      </c>
      <c r="B737" s="1353">
        <v>10</v>
      </c>
      <c r="C737" s="1354" t="s">
        <v>246</v>
      </c>
      <c r="D737" s="1355" t="s">
        <v>388</v>
      </c>
      <c r="E737" s="1351"/>
      <c r="G737" s="1355" t="s">
        <v>339</v>
      </c>
      <c r="H737" s="1351"/>
      <c r="I737" s="1053"/>
      <c r="J737" s="1351"/>
    </row>
    <row r="738" spans="1:10">
      <c r="A738" s="1352">
        <v>42310</v>
      </c>
      <c r="B738" s="1353">
        <v>50</v>
      </c>
      <c r="C738" s="1354" t="s">
        <v>246</v>
      </c>
      <c r="D738" s="1355" t="s">
        <v>997</v>
      </c>
      <c r="E738" s="1351"/>
      <c r="G738" s="1355" t="s">
        <v>339</v>
      </c>
      <c r="H738" s="1351"/>
      <c r="I738" s="1053"/>
      <c r="J738" s="1351"/>
    </row>
    <row r="739" spans="1:10">
      <c r="A739" s="1352">
        <v>42310</v>
      </c>
      <c r="B739" s="1353">
        <v>5</v>
      </c>
      <c r="C739" s="1354" t="s">
        <v>246</v>
      </c>
      <c r="D739" s="1355" t="s">
        <v>1368</v>
      </c>
      <c r="E739" s="1351"/>
      <c r="G739" s="1355" t="s">
        <v>339</v>
      </c>
      <c r="H739" s="1351"/>
      <c r="I739" s="1053"/>
      <c r="J739" s="1351"/>
    </row>
    <row r="740" spans="1:10">
      <c r="A740" s="1352">
        <v>42310</v>
      </c>
      <c r="B740" s="1353">
        <v>25</v>
      </c>
      <c r="C740" s="1354" t="s">
        <v>246</v>
      </c>
      <c r="D740" s="1355" t="s">
        <v>1516</v>
      </c>
      <c r="E740" s="1351"/>
      <c r="G740" s="1355" t="s">
        <v>339</v>
      </c>
      <c r="H740" s="1351"/>
      <c r="I740" s="1053"/>
      <c r="J740" s="1351"/>
    </row>
    <row r="741" spans="1:10">
      <c r="A741" s="1352">
        <v>42310</v>
      </c>
      <c r="B741" s="1353">
        <v>5</v>
      </c>
      <c r="C741" s="1354" t="s">
        <v>246</v>
      </c>
      <c r="D741" s="1355" t="s">
        <v>755</v>
      </c>
      <c r="E741" s="1351"/>
      <c r="G741" s="1355" t="s">
        <v>339</v>
      </c>
      <c r="H741" s="1351"/>
      <c r="I741" s="1053"/>
      <c r="J741" s="1351"/>
    </row>
    <row r="742" spans="1:10">
      <c r="A742" s="1352">
        <v>42310</v>
      </c>
      <c r="B742" s="1353">
        <v>50</v>
      </c>
      <c r="C742" s="1354" t="s">
        <v>246</v>
      </c>
      <c r="D742" s="1355" t="s">
        <v>998</v>
      </c>
      <c r="E742" s="1351"/>
      <c r="G742" s="1355" t="s">
        <v>339</v>
      </c>
      <c r="H742" s="1351"/>
      <c r="I742" s="1053"/>
      <c r="J742" s="1351"/>
    </row>
    <row r="743" spans="1:10">
      <c r="A743" s="1352">
        <v>42310</v>
      </c>
      <c r="B743" s="1353">
        <v>5</v>
      </c>
      <c r="C743" s="1354" t="s">
        <v>246</v>
      </c>
      <c r="D743" s="1355" t="s">
        <v>1669</v>
      </c>
      <c r="E743" s="1351"/>
      <c r="G743" s="1355" t="s">
        <v>339</v>
      </c>
      <c r="H743" s="1351"/>
      <c r="I743" s="1053"/>
      <c r="J743" s="1351"/>
    </row>
    <row r="744" spans="1:10">
      <c r="A744" s="1352">
        <v>42310</v>
      </c>
      <c r="B744" s="1353">
        <v>100</v>
      </c>
      <c r="C744" s="1354" t="s">
        <v>246</v>
      </c>
      <c r="D744" s="1355" t="s">
        <v>1769</v>
      </c>
      <c r="E744" s="1351"/>
      <c r="G744" s="1355" t="s">
        <v>339</v>
      </c>
      <c r="H744" s="1351"/>
      <c r="I744" s="1053"/>
      <c r="J744" s="1351"/>
    </row>
    <row r="745" spans="1:10">
      <c r="A745" s="1352">
        <v>42310</v>
      </c>
      <c r="B745" s="1353">
        <v>6</v>
      </c>
      <c r="C745" s="1354" t="s">
        <v>246</v>
      </c>
      <c r="D745" s="1355" t="s">
        <v>1840</v>
      </c>
      <c r="E745" s="1351"/>
      <c r="G745" s="1355">
        <v>0</v>
      </c>
      <c r="H745" s="1351"/>
      <c r="I745" s="1053"/>
      <c r="J745" s="1351"/>
    </row>
    <row r="746" spans="1:10">
      <c r="A746" s="1352">
        <v>42310</v>
      </c>
      <c r="B746" s="1353">
        <v>20</v>
      </c>
      <c r="C746" s="1354" t="s">
        <v>246</v>
      </c>
      <c r="D746" s="1355" t="s">
        <v>999</v>
      </c>
      <c r="E746" s="1351"/>
      <c r="G746" s="1355" t="s">
        <v>339</v>
      </c>
      <c r="H746" s="1351"/>
      <c r="I746" s="1053"/>
      <c r="J746" s="1351"/>
    </row>
    <row r="747" spans="1:10">
      <c r="A747" s="1352">
        <v>42310</v>
      </c>
      <c r="B747" s="1353">
        <v>20</v>
      </c>
      <c r="C747" s="1354" t="s">
        <v>246</v>
      </c>
      <c r="D747" s="1355" t="s">
        <v>787</v>
      </c>
      <c r="E747" s="1351"/>
      <c r="G747" s="1355" t="s">
        <v>339</v>
      </c>
      <c r="H747" s="1351"/>
      <c r="I747" s="1053"/>
      <c r="J747" s="1351"/>
    </row>
    <row r="748" spans="1:10">
      <c r="A748" s="1352">
        <v>42310</v>
      </c>
      <c r="B748" s="1353">
        <v>10</v>
      </c>
      <c r="C748" s="1354" t="s">
        <v>246</v>
      </c>
      <c r="D748" s="1355" t="s">
        <v>1704</v>
      </c>
      <c r="E748" s="1351"/>
      <c r="G748" s="1355" t="s">
        <v>339</v>
      </c>
      <c r="H748" s="1351"/>
      <c r="I748" s="1053"/>
      <c r="J748" s="1351"/>
    </row>
    <row r="749" spans="1:10">
      <c r="A749" s="1352">
        <v>42310</v>
      </c>
      <c r="B749" s="1353">
        <v>50</v>
      </c>
      <c r="C749" s="1354" t="s">
        <v>246</v>
      </c>
      <c r="D749" s="1355" t="s">
        <v>1843</v>
      </c>
      <c r="E749" s="1351"/>
      <c r="G749" s="1355" t="s">
        <v>339</v>
      </c>
      <c r="H749" s="1351"/>
      <c r="I749" s="1053"/>
      <c r="J749" s="1351"/>
    </row>
    <row r="750" spans="1:10">
      <c r="A750" s="1352">
        <v>42310</v>
      </c>
      <c r="B750" s="1353">
        <v>50</v>
      </c>
      <c r="C750" s="1354" t="s">
        <v>246</v>
      </c>
      <c r="D750" s="1355" t="s">
        <v>1839</v>
      </c>
      <c r="E750" s="1351"/>
      <c r="G750" s="1355" t="s">
        <v>1842</v>
      </c>
      <c r="H750" s="1351"/>
      <c r="I750" s="1053"/>
      <c r="J750" s="1351"/>
    </row>
    <row r="751" spans="1:10">
      <c r="A751" s="1352">
        <v>42310</v>
      </c>
      <c r="B751" s="1353">
        <v>5</v>
      </c>
      <c r="C751" s="1354" t="s">
        <v>246</v>
      </c>
      <c r="D751" s="1355" t="s">
        <v>1775</v>
      </c>
      <c r="E751" s="1351"/>
      <c r="G751" s="1355">
        <v>0</v>
      </c>
      <c r="H751" s="1351"/>
      <c r="I751" s="1053"/>
      <c r="J751" s="1351"/>
    </row>
    <row r="752" spans="1:10">
      <c r="A752" s="1352">
        <v>42310</v>
      </c>
      <c r="B752" s="1353">
        <v>15</v>
      </c>
      <c r="C752" s="1354" t="s">
        <v>246</v>
      </c>
      <c r="D752" s="1355" t="s">
        <v>753</v>
      </c>
      <c r="E752" s="1351"/>
      <c r="G752" s="1355" t="s">
        <v>339</v>
      </c>
      <c r="H752" s="1351"/>
      <c r="I752" s="1053"/>
      <c r="J752" s="1351"/>
    </row>
    <row r="753" spans="1:10">
      <c r="A753" s="1352">
        <v>42310</v>
      </c>
      <c r="B753" s="1353">
        <v>10</v>
      </c>
      <c r="C753" s="1354" t="s">
        <v>246</v>
      </c>
      <c r="D753" s="1355" t="s">
        <v>1585</v>
      </c>
      <c r="E753" s="1351"/>
      <c r="G753" s="1355" t="s">
        <v>339</v>
      </c>
      <c r="H753" s="1351"/>
      <c r="I753" s="1053"/>
      <c r="J753" s="1351"/>
    </row>
    <row r="754" spans="1:10">
      <c r="A754" s="1352">
        <v>42310</v>
      </c>
      <c r="B754" s="1353">
        <v>75</v>
      </c>
      <c r="C754" s="1354" t="s">
        <v>246</v>
      </c>
      <c r="D754" s="1355" t="s">
        <v>1003</v>
      </c>
      <c r="E754" s="1351"/>
      <c r="G754" s="1355" t="s">
        <v>339</v>
      </c>
      <c r="H754" s="1351"/>
      <c r="I754" s="1053"/>
      <c r="J754" s="1351"/>
    </row>
    <row r="755" spans="1:10">
      <c r="A755" s="1352">
        <v>42310</v>
      </c>
      <c r="B755" s="1353">
        <v>50</v>
      </c>
      <c r="C755" s="1354" t="s">
        <v>246</v>
      </c>
      <c r="D755" s="1355" t="s">
        <v>995</v>
      </c>
      <c r="E755" s="1351"/>
      <c r="G755" s="1355" t="s">
        <v>339</v>
      </c>
      <c r="H755" s="1351"/>
      <c r="I755" s="1053"/>
      <c r="J755" s="1351"/>
    </row>
    <row r="756" spans="1:10">
      <c r="A756" s="1352">
        <v>42310</v>
      </c>
      <c r="B756" s="1353">
        <v>50</v>
      </c>
      <c r="C756" s="1354" t="s">
        <v>246</v>
      </c>
      <c r="D756" s="1355" t="s">
        <v>252</v>
      </c>
      <c r="E756" s="1351"/>
      <c r="G756" s="1355" t="s">
        <v>339</v>
      </c>
      <c r="H756" s="1351"/>
      <c r="I756" s="1053"/>
      <c r="J756" s="1351"/>
    </row>
    <row r="757" spans="1:10">
      <c r="A757" s="1352">
        <v>42310</v>
      </c>
      <c r="B757" s="1353">
        <v>10</v>
      </c>
      <c r="C757" s="1354" t="s">
        <v>246</v>
      </c>
      <c r="D757" s="1355" t="s">
        <v>1005</v>
      </c>
      <c r="E757" s="1351"/>
      <c r="G757" s="1355" t="s">
        <v>339</v>
      </c>
      <c r="H757" s="1351"/>
      <c r="I757" s="1053"/>
      <c r="J757" s="1351"/>
    </row>
    <row r="758" spans="1:10">
      <c r="A758" s="1352">
        <v>42310</v>
      </c>
      <c r="B758" s="1353">
        <v>10</v>
      </c>
      <c r="C758" s="1354" t="s">
        <v>246</v>
      </c>
      <c r="D758" s="1355" t="s">
        <v>1027</v>
      </c>
      <c r="E758" s="1351"/>
      <c r="G758" s="1355" t="s">
        <v>339</v>
      </c>
      <c r="H758" s="1351"/>
      <c r="I758" s="1053"/>
      <c r="J758" s="1351"/>
    </row>
    <row r="759" spans="1:10">
      <c r="A759" s="1352">
        <v>42310</v>
      </c>
      <c r="B759" s="1353">
        <v>20</v>
      </c>
      <c r="C759" s="1354" t="s">
        <v>246</v>
      </c>
      <c r="D759" s="1355" t="s">
        <v>254</v>
      </c>
      <c r="E759" s="1351"/>
      <c r="G759" s="1355" t="s">
        <v>339</v>
      </c>
      <c r="H759" s="1351"/>
      <c r="I759" s="1053"/>
      <c r="J759" s="1351"/>
    </row>
    <row r="760" spans="1:10">
      <c r="A760" s="1352">
        <v>42310</v>
      </c>
      <c r="B760" s="1353">
        <v>20</v>
      </c>
      <c r="C760" s="1354" t="s">
        <v>246</v>
      </c>
      <c r="D760" s="1355" t="s">
        <v>1028</v>
      </c>
      <c r="E760" s="1351"/>
      <c r="G760" s="1355" t="s">
        <v>339</v>
      </c>
      <c r="H760" s="1351"/>
      <c r="I760" s="1053"/>
      <c r="J760" s="1351"/>
    </row>
    <row r="761" spans="1:10">
      <c r="A761" s="1352">
        <v>42310</v>
      </c>
      <c r="B761" s="1353">
        <v>10</v>
      </c>
      <c r="C761" s="1354" t="s">
        <v>246</v>
      </c>
      <c r="D761" s="1355" t="s">
        <v>369</v>
      </c>
      <c r="E761" s="1351"/>
      <c r="G761" s="1355">
        <v>0</v>
      </c>
      <c r="H761" s="1351"/>
      <c r="I761" s="1053"/>
      <c r="J761" s="1351"/>
    </row>
    <row r="762" spans="1:10">
      <c r="A762" s="1352">
        <v>42310</v>
      </c>
      <c r="B762" s="1353">
        <v>10</v>
      </c>
      <c r="C762" s="1354" t="s">
        <v>246</v>
      </c>
      <c r="D762" s="1355" t="s">
        <v>1422</v>
      </c>
      <c r="E762" s="1351"/>
      <c r="G762" s="1355" t="s">
        <v>339</v>
      </c>
      <c r="H762" s="1351"/>
      <c r="I762" s="1053"/>
      <c r="J762" s="1351"/>
    </row>
    <row r="763" spans="1:10">
      <c r="A763" s="1352">
        <v>42310</v>
      </c>
      <c r="B763" s="1353">
        <v>50</v>
      </c>
      <c r="C763" s="1354" t="s">
        <v>246</v>
      </c>
      <c r="D763" s="1355" t="s">
        <v>1367</v>
      </c>
      <c r="E763" s="1351"/>
      <c r="G763" s="1355" t="s">
        <v>339</v>
      </c>
      <c r="H763" s="1351"/>
      <c r="I763" s="1053"/>
      <c r="J763" s="1351"/>
    </row>
    <row r="764" spans="1:10">
      <c r="A764" s="1352">
        <v>42310</v>
      </c>
      <c r="B764" s="1353">
        <v>10</v>
      </c>
      <c r="C764" s="1354" t="s">
        <v>246</v>
      </c>
      <c r="D764" s="1355" t="s">
        <v>1369</v>
      </c>
      <c r="E764" s="1351"/>
      <c r="G764" s="1355" t="s">
        <v>339</v>
      </c>
      <c r="H764" s="1351"/>
      <c r="I764" s="1053"/>
      <c r="J764" s="1351"/>
    </row>
    <row r="765" spans="1:10">
      <c r="A765" s="1352">
        <v>42310</v>
      </c>
      <c r="B765" s="1353">
        <v>30</v>
      </c>
      <c r="C765" s="1354" t="s">
        <v>246</v>
      </c>
      <c r="D765" s="1355" t="s">
        <v>1648</v>
      </c>
      <c r="E765" s="1351"/>
      <c r="G765" s="1355" t="s">
        <v>339</v>
      </c>
      <c r="H765" s="1351"/>
      <c r="I765" s="1053"/>
      <c r="J765" s="1351"/>
    </row>
    <row r="766" spans="1:10">
      <c r="A766" s="1352">
        <v>42310</v>
      </c>
      <c r="B766" s="1353">
        <v>50</v>
      </c>
      <c r="C766" s="1354" t="s">
        <v>246</v>
      </c>
      <c r="D766" s="1355" t="s">
        <v>754</v>
      </c>
      <c r="E766" s="1351"/>
      <c r="G766" s="1355" t="s">
        <v>339</v>
      </c>
      <c r="H766" s="1351"/>
      <c r="I766" s="1053"/>
      <c r="J766" s="1351"/>
    </row>
    <row r="767" spans="1:10">
      <c r="A767" s="1352">
        <v>42310</v>
      </c>
      <c r="B767" s="1353">
        <v>30</v>
      </c>
      <c r="C767" s="1354" t="s">
        <v>246</v>
      </c>
      <c r="D767" s="1355" t="s">
        <v>1883</v>
      </c>
      <c r="E767" s="1351"/>
      <c r="G767" s="1355" t="s">
        <v>339</v>
      </c>
      <c r="H767" s="1351"/>
      <c r="I767" s="1053"/>
      <c r="J767" s="1351"/>
    </row>
    <row r="768" spans="1:10">
      <c r="A768" s="1352">
        <v>42310</v>
      </c>
      <c r="B768" s="1353">
        <v>40</v>
      </c>
      <c r="C768" s="1354" t="s">
        <v>246</v>
      </c>
      <c r="D768" s="1355" t="s">
        <v>1825</v>
      </c>
      <c r="E768" s="1351"/>
      <c r="G768" s="1355" t="s">
        <v>339</v>
      </c>
      <c r="H768" s="1351"/>
      <c r="I768" s="1053"/>
      <c r="J768" s="1351"/>
    </row>
    <row r="769" spans="1:10">
      <c r="A769" s="1352">
        <v>42310</v>
      </c>
      <c r="B769" s="1353">
        <v>10</v>
      </c>
      <c r="C769" s="1354" t="s">
        <v>246</v>
      </c>
      <c r="D769" s="1355" t="s">
        <v>1697</v>
      </c>
      <c r="E769" s="1351"/>
      <c r="G769" s="1355" t="s">
        <v>339</v>
      </c>
      <c r="H769" s="1351"/>
      <c r="I769" s="1053"/>
      <c r="J769" s="1351"/>
    </row>
    <row r="770" spans="1:10">
      <c r="A770" s="1352">
        <v>42310</v>
      </c>
      <c r="B770" s="1353">
        <v>10</v>
      </c>
      <c r="C770" s="1354" t="s">
        <v>246</v>
      </c>
      <c r="D770" s="1355" t="s">
        <v>1882</v>
      </c>
      <c r="E770" s="1351"/>
      <c r="G770" s="1355">
        <v>0</v>
      </c>
      <c r="H770" s="1351"/>
      <c r="I770" s="1053"/>
      <c r="J770" s="1351"/>
    </row>
    <row r="771" spans="1:10">
      <c r="A771" s="1352">
        <v>42310</v>
      </c>
      <c r="B771" s="1353">
        <v>4</v>
      </c>
      <c r="C771" s="1354" t="s">
        <v>246</v>
      </c>
      <c r="D771" s="1355" t="s">
        <v>1366</v>
      </c>
      <c r="E771" s="1351"/>
      <c r="G771" s="1355" t="s">
        <v>339</v>
      </c>
      <c r="H771" s="1351"/>
      <c r="I771" s="1053"/>
      <c r="J771" s="1351"/>
    </row>
    <row r="772" spans="1:10">
      <c r="A772" s="1352">
        <v>42310</v>
      </c>
      <c r="B772" s="1353">
        <v>5</v>
      </c>
      <c r="C772" s="1354" t="s">
        <v>246</v>
      </c>
      <c r="D772" s="1355" t="s">
        <v>1743</v>
      </c>
      <c r="E772" s="1351"/>
      <c r="G772" s="1355">
        <v>0</v>
      </c>
      <c r="H772" s="1351"/>
      <c r="I772" s="1053"/>
      <c r="J772" s="1351"/>
    </row>
    <row r="773" spans="1:10">
      <c r="A773" s="1352">
        <v>42310</v>
      </c>
      <c r="B773" s="1353">
        <v>10</v>
      </c>
      <c r="C773" s="1354" t="s">
        <v>246</v>
      </c>
      <c r="D773" s="1355" t="s">
        <v>1274</v>
      </c>
      <c r="E773" s="1351"/>
      <c r="G773" s="1355">
        <v>0</v>
      </c>
      <c r="H773" s="1351"/>
      <c r="I773" s="1053"/>
      <c r="J773" s="1351"/>
    </row>
    <row r="774" spans="1:10">
      <c r="A774" s="1352">
        <v>42310</v>
      </c>
      <c r="B774" s="1353">
        <v>10</v>
      </c>
      <c r="C774" s="1354" t="s">
        <v>246</v>
      </c>
      <c r="D774" s="1355" t="s">
        <v>1838</v>
      </c>
      <c r="E774" s="1351"/>
      <c r="G774" s="1355">
        <v>0</v>
      </c>
      <c r="H774" s="1351"/>
      <c r="I774" s="1053"/>
      <c r="J774" s="1351"/>
    </row>
    <row r="775" spans="1:10">
      <c r="A775" s="1352">
        <v>42310</v>
      </c>
      <c r="B775" s="1353">
        <v>10</v>
      </c>
      <c r="C775" s="1354" t="s">
        <v>246</v>
      </c>
      <c r="D775" s="1355" t="s">
        <v>1867</v>
      </c>
      <c r="E775" s="1351"/>
      <c r="G775" s="1355" t="s">
        <v>339</v>
      </c>
      <c r="H775" s="1351"/>
      <c r="I775" s="1053"/>
      <c r="J775" s="1351"/>
    </row>
    <row r="776" spans="1:10">
      <c r="A776" s="1352">
        <v>42310</v>
      </c>
      <c r="B776" s="1353">
        <v>274</v>
      </c>
      <c r="C776" s="1354" t="s">
        <v>246</v>
      </c>
      <c r="D776" s="1355" t="s">
        <v>344</v>
      </c>
      <c r="E776" s="1351"/>
      <c r="G776" s="1355" t="s">
        <v>339</v>
      </c>
      <c r="H776" s="1351"/>
      <c r="I776" s="1053"/>
      <c r="J776" s="1351"/>
    </row>
    <row r="777" spans="1:10">
      <c r="A777" s="1352">
        <v>42310</v>
      </c>
      <c r="B777" s="1353">
        <v>125</v>
      </c>
      <c r="C777" s="1354" t="s">
        <v>246</v>
      </c>
      <c r="D777" s="1355" t="s">
        <v>1429</v>
      </c>
      <c r="E777" s="1351"/>
      <c r="G777" s="1355" t="s">
        <v>339</v>
      </c>
      <c r="H777" s="1351"/>
      <c r="I777" s="1053"/>
      <c r="J777" s="1351"/>
    </row>
    <row r="778" spans="1:10">
      <c r="A778" s="1352">
        <v>42310</v>
      </c>
      <c r="B778" s="1353">
        <v>10</v>
      </c>
      <c r="C778" s="1354" t="s">
        <v>246</v>
      </c>
      <c r="D778" s="1355" t="s">
        <v>955</v>
      </c>
      <c r="E778" s="1351"/>
      <c r="G778" s="1355">
        <v>0</v>
      </c>
      <c r="H778" s="1351"/>
      <c r="I778" s="1053"/>
      <c r="J778" s="1351"/>
    </row>
    <row r="779" spans="1:10">
      <c r="A779" s="1352">
        <v>42310</v>
      </c>
      <c r="B779" s="1353">
        <v>3</v>
      </c>
      <c r="C779" s="1354" t="s">
        <v>246</v>
      </c>
      <c r="D779" s="1355" t="s">
        <v>426</v>
      </c>
      <c r="E779" s="1351"/>
      <c r="G779" s="1355">
        <v>0</v>
      </c>
      <c r="H779" s="1351"/>
      <c r="I779" s="1053"/>
      <c r="J779" s="1351"/>
    </row>
    <row r="780" spans="1:10">
      <c r="A780" s="1352">
        <v>42310</v>
      </c>
      <c r="B780" s="1353">
        <v>280</v>
      </c>
      <c r="C780" s="1354" t="s">
        <v>246</v>
      </c>
      <c r="D780" s="1355" t="s">
        <v>1854</v>
      </c>
      <c r="E780" s="1351"/>
      <c r="G780" s="1355" t="s">
        <v>1855</v>
      </c>
      <c r="H780" s="1351"/>
      <c r="I780" s="1053"/>
      <c r="J780" s="1351"/>
    </row>
    <row r="781" spans="1:10">
      <c r="A781" s="1352">
        <v>42310</v>
      </c>
      <c r="B781" s="1353">
        <v>50</v>
      </c>
      <c r="C781" s="1354" t="s">
        <v>246</v>
      </c>
      <c r="D781" s="1355" t="s">
        <v>1535</v>
      </c>
      <c r="E781" s="1351"/>
      <c r="G781" s="1355" t="s">
        <v>339</v>
      </c>
      <c r="H781" s="1351"/>
      <c r="I781" s="1053"/>
      <c r="J781" s="1351"/>
    </row>
    <row r="782" spans="1:10">
      <c r="A782" s="1352">
        <v>42310</v>
      </c>
      <c r="B782" s="1353">
        <v>30</v>
      </c>
      <c r="C782" s="1354" t="s">
        <v>246</v>
      </c>
      <c r="D782" s="1355" t="s">
        <v>250</v>
      </c>
      <c r="E782" s="1351"/>
      <c r="G782" s="1355">
        <v>0</v>
      </c>
      <c r="H782" s="1351"/>
      <c r="I782" s="1053"/>
      <c r="J782" s="1351"/>
    </row>
    <row r="783" spans="1:10">
      <c r="A783" s="1352">
        <v>42310</v>
      </c>
      <c r="B783" s="1353">
        <v>20</v>
      </c>
      <c r="C783" s="1354" t="s">
        <v>246</v>
      </c>
      <c r="D783" s="1355" t="s">
        <v>1813</v>
      </c>
      <c r="E783" s="1351"/>
      <c r="G783" s="1355" t="s">
        <v>339</v>
      </c>
      <c r="H783" s="1351"/>
      <c r="I783" s="1053"/>
      <c r="J783" s="1351"/>
    </row>
    <row r="784" spans="1:10">
      <c r="A784" s="1352">
        <v>42310</v>
      </c>
      <c r="B784" s="1353">
        <v>20</v>
      </c>
      <c r="C784" s="1354" t="s">
        <v>246</v>
      </c>
      <c r="D784" s="1355" t="s">
        <v>1868</v>
      </c>
      <c r="E784" s="1351"/>
      <c r="G784" s="1355" t="s">
        <v>339</v>
      </c>
      <c r="H784" s="1351"/>
      <c r="I784" s="1053"/>
      <c r="J784" s="1351"/>
    </row>
    <row r="785" spans="1:10">
      <c r="A785" s="1352">
        <v>42310</v>
      </c>
      <c r="B785" s="1353">
        <v>50</v>
      </c>
      <c r="C785" s="1354" t="s">
        <v>246</v>
      </c>
      <c r="D785" s="1355" t="s">
        <v>1376</v>
      </c>
      <c r="E785" s="1351"/>
      <c r="G785" s="1355">
        <v>0</v>
      </c>
      <c r="H785" s="1351"/>
      <c r="I785" s="1053"/>
      <c r="J785" s="1351"/>
    </row>
    <row r="786" spans="1:10">
      <c r="A786" s="1352">
        <v>42310</v>
      </c>
      <c r="B786" s="1353">
        <v>442.9</v>
      </c>
      <c r="C786" s="1354" t="s">
        <v>246</v>
      </c>
      <c r="D786" s="1355" t="s">
        <v>1897</v>
      </c>
      <c r="E786" s="1351"/>
      <c r="G786" s="1355">
        <v>0</v>
      </c>
      <c r="H786" s="1351"/>
      <c r="I786" s="1053"/>
      <c r="J786" s="1351"/>
    </row>
    <row r="787" spans="1:10">
      <c r="A787" s="1352">
        <v>42311</v>
      </c>
      <c r="B787" s="1353">
        <v>4.22</v>
      </c>
      <c r="C787" s="1354" t="s">
        <v>246</v>
      </c>
      <c r="D787" s="1355" t="s">
        <v>1654</v>
      </c>
      <c r="E787" s="1351"/>
      <c r="G787" s="1355">
        <v>0</v>
      </c>
      <c r="H787" s="1351"/>
      <c r="I787" s="1053"/>
      <c r="J787" s="1351"/>
    </row>
    <row r="788" spans="1:10">
      <c r="A788" s="1352">
        <v>42311</v>
      </c>
      <c r="B788" s="1353">
        <v>300</v>
      </c>
      <c r="C788" s="1354" t="s">
        <v>246</v>
      </c>
      <c r="D788" s="1355" t="s">
        <v>778</v>
      </c>
      <c r="E788" s="1351"/>
      <c r="G788" s="1355" t="s">
        <v>339</v>
      </c>
      <c r="H788" s="1351"/>
      <c r="I788" s="1053"/>
      <c r="J788" s="1351"/>
    </row>
    <row r="789" spans="1:10">
      <c r="A789" s="1352">
        <v>42311</v>
      </c>
      <c r="B789" s="1353">
        <v>5</v>
      </c>
      <c r="C789" s="1354" t="s">
        <v>246</v>
      </c>
      <c r="D789" s="1355" t="s">
        <v>1773</v>
      </c>
      <c r="E789" s="1351"/>
      <c r="G789" s="1355" t="s">
        <v>339</v>
      </c>
      <c r="H789" s="1351"/>
      <c r="I789" s="1053"/>
      <c r="J789" s="1351"/>
    </row>
    <row r="790" spans="1:10">
      <c r="A790" s="1352">
        <v>42311</v>
      </c>
      <c r="B790" s="1353">
        <v>30</v>
      </c>
      <c r="C790" s="1354" t="s">
        <v>246</v>
      </c>
      <c r="D790" s="1355" t="s">
        <v>1746</v>
      </c>
      <c r="E790" s="1351"/>
      <c r="G790" s="1355" t="s">
        <v>339</v>
      </c>
      <c r="H790" s="1351"/>
      <c r="I790" s="1053"/>
      <c r="J790" s="1351"/>
    </row>
    <row r="791" spans="1:10">
      <c r="A791" s="1352">
        <v>42311</v>
      </c>
      <c r="B791" s="1353">
        <v>10</v>
      </c>
      <c r="C791" s="1354" t="s">
        <v>246</v>
      </c>
      <c r="D791" s="1355" t="s">
        <v>1294</v>
      </c>
      <c r="E791" s="1351"/>
      <c r="G791" s="1355">
        <v>0</v>
      </c>
      <c r="H791" s="1351"/>
      <c r="I791" s="1053"/>
      <c r="J791" s="1351"/>
    </row>
    <row r="792" spans="1:10">
      <c r="A792" s="1352">
        <v>42311</v>
      </c>
      <c r="B792" s="1353">
        <v>50</v>
      </c>
      <c r="C792" s="1354" t="s">
        <v>246</v>
      </c>
      <c r="D792" s="1355" t="s">
        <v>1105</v>
      </c>
      <c r="E792" s="1351"/>
      <c r="G792" s="1355" t="s">
        <v>339</v>
      </c>
      <c r="H792" s="1351"/>
      <c r="I792" s="1053"/>
      <c r="J792" s="1351"/>
    </row>
    <row r="793" spans="1:10">
      <c r="A793" s="1352">
        <v>42311</v>
      </c>
      <c r="B793" s="1353">
        <v>20</v>
      </c>
      <c r="C793" s="1354" t="s">
        <v>246</v>
      </c>
      <c r="D793" s="1355" t="s">
        <v>387</v>
      </c>
      <c r="E793" s="1351"/>
      <c r="G793" s="1355">
        <v>0</v>
      </c>
      <c r="H793" s="1351"/>
      <c r="I793" s="1053"/>
      <c r="J793" s="1351"/>
    </row>
    <row r="794" spans="1:10">
      <c r="A794" s="1352">
        <v>42311</v>
      </c>
      <c r="B794" s="1353">
        <v>10</v>
      </c>
      <c r="C794" s="1354" t="s">
        <v>246</v>
      </c>
      <c r="D794" s="1355" t="s">
        <v>1318</v>
      </c>
      <c r="E794" s="1351"/>
      <c r="G794" s="1355">
        <v>0</v>
      </c>
      <c r="H794" s="1351"/>
      <c r="I794" s="1053"/>
      <c r="J794" s="1351"/>
    </row>
    <row r="795" spans="1:10">
      <c r="A795" s="1352">
        <v>42311</v>
      </c>
      <c r="B795" s="1353">
        <v>5</v>
      </c>
      <c r="C795" s="1354" t="s">
        <v>246</v>
      </c>
      <c r="D795" s="1355" t="s">
        <v>1657</v>
      </c>
      <c r="E795" s="1351"/>
      <c r="G795" s="1355" t="s">
        <v>339</v>
      </c>
      <c r="H795" s="1351"/>
      <c r="I795" s="1053"/>
      <c r="J795" s="1351"/>
    </row>
    <row r="796" spans="1:10">
      <c r="A796" s="1352">
        <v>42311</v>
      </c>
      <c r="B796" s="1353">
        <v>50</v>
      </c>
      <c r="C796" s="1354" t="s">
        <v>246</v>
      </c>
      <c r="D796" s="1355" t="s">
        <v>1537</v>
      </c>
      <c r="E796" s="1351"/>
      <c r="G796" s="1355" t="s">
        <v>339</v>
      </c>
      <c r="H796" s="1351"/>
      <c r="I796" s="1053"/>
      <c r="J796" s="1351"/>
    </row>
    <row r="797" spans="1:10">
      <c r="A797" s="1352">
        <v>42312</v>
      </c>
      <c r="B797" s="1353">
        <v>30</v>
      </c>
      <c r="C797" s="1354" t="s">
        <v>1087</v>
      </c>
      <c r="D797" s="1355" t="s">
        <v>1088</v>
      </c>
      <c r="E797" s="1351"/>
      <c r="G797" s="1355">
        <v>0</v>
      </c>
      <c r="H797" s="1351"/>
      <c r="I797" s="1053"/>
      <c r="J797" s="1351"/>
    </row>
    <row r="798" spans="1:10">
      <c r="A798" s="1352">
        <v>42312</v>
      </c>
      <c r="B798" s="1353">
        <v>5</v>
      </c>
      <c r="C798" s="1354" t="s">
        <v>246</v>
      </c>
      <c r="D798" s="1355" t="s">
        <v>1678</v>
      </c>
      <c r="E798" s="1351"/>
      <c r="G798" s="1355">
        <v>0</v>
      </c>
      <c r="H798" s="1351"/>
      <c r="I798" s="1053"/>
      <c r="J798" s="1351"/>
    </row>
    <row r="799" spans="1:10">
      <c r="A799" s="1352">
        <v>42312</v>
      </c>
      <c r="B799" s="1353">
        <v>10</v>
      </c>
      <c r="C799" s="1354" t="s">
        <v>246</v>
      </c>
      <c r="D799" s="1355" t="s">
        <v>1705</v>
      </c>
      <c r="E799" s="1351"/>
      <c r="G799" s="1355" t="s">
        <v>339</v>
      </c>
      <c r="H799" s="1351"/>
      <c r="I799" s="1053"/>
      <c r="J799" s="1351"/>
    </row>
    <row r="800" spans="1:10">
      <c r="A800" s="1352">
        <v>42312</v>
      </c>
      <c r="B800" s="1353">
        <v>10</v>
      </c>
      <c r="C800" s="1354" t="s">
        <v>246</v>
      </c>
      <c r="D800" s="1355" t="s">
        <v>1296</v>
      </c>
      <c r="E800" s="1351"/>
      <c r="G800" s="1355" t="s">
        <v>339</v>
      </c>
      <c r="H800" s="1351"/>
      <c r="I800" s="1053"/>
      <c r="J800" s="1351"/>
    </row>
    <row r="801" spans="1:10">
      <c r="A801" s="1352">
        <v>42312</v>
      </c>
      <c r="B801" s="1353">
        <v>10</v>
      </c>
      <c r="C801" s="1354" t="s">
        <v>246</v>
      </c>
      <c r="D801" s="1355" t="s">
        <v>1604</v>
      </c>
      <c r="E801" s="1351"/>
      <c r="G801" s="1355" t="s">
        <v>339</v>
      </c>
      <c r="H801" s="1351"/>
      <c r="I801" s="1053"/>
      <c r="J801" s="1351"/>
    </row>
    <row r="802" spans="1:10">
      <c r="A802" s="1352">
        <v>42313</v>
      </c>
      <c r="B802" s="1353">
        <v>17.54</v>
      </c>
      <c r="C802" s="1354" t="s">
        <v>246</v>
      </c>
      <c r="D802" s="1355" t="s">
        <v>1898</v>
      </c>
      <c r="E802" s="1351"/>
      <c r="G802" s="1355">
        <v>0</v>
      </c>
      <c r="H802" s="1351"/>
      <c r="I802" s="1053"/>
      <c r="J802" s="1351"/>
    </row>
    <row r="803" spans="1:10">
      <c r="A803" s="1352">
        <v>42313</v>
      </c>
      <c r="B803" s="1353">
        <v>10</v>
      </c>
      <c r="C803" s="1354" t="s">
        <v>1087</v>
      </c>
      <c r="D803" s="1355" t="s">
        <v>1362</v>
      </c>
      <c r="E803" s="1351"/>
      <c r="G803" s="1355">
        <v>0</v>
      </c>
      <c r="H803" s="1351"/>
      <c r="I803" s="1053"/>
      <c r="J803" s="1351"/>
    </row>
    <row r="804" spans="1:10">
      <c r="A804" s="1352">
        <v>42313</v>
      </c>
      <c r="B804" s="1353">
        <v>15</v>
      </c>
      <c r="C804" s="1354" t="s">
        <v>1087</v>
      </c>
      <c r="D804" s="1355" t="s">
        <v>1088</v>
      </c>
      <c r="E804" s="1351"/>
      <c r="G804" s="1355">
        <v>0</v>
      </c>
      <c r="H804" s="1351"/>
      <c r="I804" s="1053"/>
      <c r="J804" s="1351"/>
    </row>
    <row r="805" spans="1:10">
      <c r="A805" s="1352">
        <v>42313</v>
      </c>
      <c r="B805" s="1353">
        <v>6</v>
      </c>
      <c r="C805" s="1354" t="s">
        <v>246</v>
      </c>
      <c r="D805" s="1355" t="s">
        <v>310</v>
      </c>
      <c r="E805" s="1351"/>
      <c r="G805" s="1355" t="s">
        <v>339</v>
      </c>
      <c r="H805" s="1351"/>
      <c r="I805" s="1053"/>
      <c r="J805" s="1351"/>
    </row>
    <row r="806" spans="1:10">
      <c r="A806" s="1352">
        <v>42313</v>
      </c>
      <c r="B806" s="1353">
        <v>100</v>
      </c>
      <c r="C806" s="1354" t="s">
        <v>246</v>
      </c>
      <c r="D806" s="1355" t="s">
        <v>1000</v>
      </c>
      <c r="E806" s="1351"/>
      <c r="G806" s="1355" t="s">
        <v>339</v>
      </c>
      <c r="H806" s="1351"/>
      <c r="I806" s="1053"/>
      <c r="J806" s="1351"/>
    </row>
    <row r="807" spans="1:10">
      <c r="A807" s="1352">
        <v>42313</v>
      </c>
      <c r="B807" s="1353">
        <v>50</v>
      </c>
      <c r="C807" s="1354" t="s">
        <v>246</v>
      </c>
      <c r="D807" s="1355" t="s">
        <v>1753</v>
      </c>
      <c r="E807" s="1351"/>
      <c r="G807" s="1355" t="s">
        <v>339</v>
      </c>
      <c r="H807" s="1351"/>
      <c r="I807" s="1053"/>
      <c r="J807" s="1351"/>
    </row>
    <row r="808" spans="1:10">
      <c r="A808" s="1352">
        <v>42313</v>
      </c>
      <c r="B808" s="1353">
        <v>15</v>
      </c>
      <c r="C808" s="1354" t="s">
        <v>246</v>
      </c>
      <c r="D808" s="1355" t="s">
        <v>306</v>
      </c>
      <c r="E808" s="1351"/>
      <c r="G808" s="1355" t="s">
        <v>339</v>
      </c>
      <c r="H808" s="1351"/>
      <c r="I808" s="1053"/>
      <c r="J808" s="1351"/>
    </row>
    <row r="809" spans="1:10">
      <c r="A809" s="1352">
        <v>42313</v>
      </c>
      <c r="B809" s="1353">
        <v>130</v>
      </c>
      <c r="C809" s="1354" t="s">
        <v>246</v>
      </c>
      <c r="D809" s="1355" t="s">
        <v>967</v>
      </c>
      <c r="E809" s="1351"/>
      <c r="G809" s="1355" t="s">
        <v>339</v>
      </c>
      <c r="H809" s="1351"/>
      <c r="I809" s="1053"/>
      <c r="J809" s="1351"/>
    </row>
    <row r="810" spans="1:10">
      <c r="A810" s="1352">
        <v>42314</v>
      </c>
      <c r="B810" s="1353">
        <v>20</v>
      </c>
      <c r="C810" s="1354" t="s">
        <v>1087</v>
      </c>
      <c r="D810" s="1355" t="s">
        <v>1363</v>
      </c>
      <c r="E810" s="1351"/>
      <c r="G810" s="1355">
        <v>0</v>
      </c>
      <c r="H810" s="1351"/>
      <c r="I810" s="1053"/>
      <c r="J810" s="1351"/>
    </row>
    <row r="811" spans="1:10">
      <c r="A811" s="1352">
        <v>42314</v>
      </c>
      <c r="B811" s="1353">
        <v>50</v>
      </c>
      <c r="C811" s="1354" t="s">
        <v>246</v>
      </c>
      <c r="D811" s="1355" t="s">
        <v>1237</v>
      </c>
      <c r="E811" s="1351"/>
      <c r="G811" s="1355" t="s">
        <v>339</v>
      </c>
      <c r="H811" s="1351"/>
      <c r="I811" s="1053"/>
      <c r="J811" s="1351"/>
    </row>
    <row r="812" spans="1:10">
      <c r="A812" s="1352">
        <v>42314</v>
      </c>
      <c r="B812" s="1353">
        <v>787.59</v>
      </c>
      <c r="C812" s="1354" t="s">
        <v>246</v>
      </c>
      <c r="D812" s="1355" t="s">
        <v>1899</v>
      </c>
      <c r="E812" s="1351"/>
      <c r="G812" s="1355">
        <v>0</v>
      </c>
      <c r="H812" s="1351"/>
      <c r="I812" s="1053"/>
      <c r="J812" s="1351"/>
    </row>
    <row r="813" spans="1:10">
      <c r="A813" s="1352">
        <v>42314</v>
      </c>
      <c r="B813" s="1353">
        <v>2.5</v>
      </c>
      <c r="C813" s="1354" t="s">
        <v>246</v>
      </c>
      <c r="D813" s="1355" t="s">
        <v>1572</v>
      </c>
      <c r="E813" s="1351"/>
      <c r="G813" s="1355">
        <v>0</v>
      </c>
      <c r="H813" s="1351"/>
      <c r="I813" s="1053"/>
      <c r="J813" s="1351"/>
    </row>
    <row r="814" spans="1:10">
      <c r="A814" s="1352">
        <v>42317</v>
      </c>
      <c r="B814" s="1353">
        <v>1000</v>
      </c>
      <c r="C814" s="1354" t="s">
        <v>1087</v>
      </c>
      <c r="D814" s="1355" t="s">
        <v>1900</v>
      </c>
      <c r="E814" s="1351"/>
      <c r="G814" s="1355">
        <v>0</v>
      </c>
      <c r="H814" s="1351"/>
      <c r="I814" s="1053"/>
      <c r="J814" s="1351"/>
    </row>
    <row r="815" spans="1:10">
      <c r="A815" s="1352">
        <v>42317</v>
      </c>
      <c r="B815" s="1353">
        <v>10</v>
      </c>
      <c r="C815" s="1354" t="s">
        <v>1087</v>
      </c>
      <c r="D815" s="1355" t="s">
        <v>1398</v>
      </c>
      <c r="E815" s="1351"/>
      <c r="G815" s="1355">
        <v>0</v>
      </c>
      <c r="H815" s="1351"/>
      <c r="I815" s="1053"/>
      <c r="J815" s="1351"/>
    </row>
    <row r="816" spans="1:10">
      <c r="A816" s="1352">
        <v>42317</v>
      </c>
      <c r="B816" s="1353">
        <v>10</v>
      </c>
      <c r="C816" s="1354" t="s">
        <v>246</v>
      </c>
      <c r="D816" s="1355" t="s">
        <v>276</v>
      </c>
      <c r="E816" s="1351"/>
      <c r="G816" s="1355">
        <v>0</v>
      </c>
      <c r="H816" s="1351"/>
      <c r="I816" s="1053"/>
      <c r="J816" s="1351"/>
    </row>
    <row r="817" spans="1:10">
      <c r="A817" s="1352">
        <v>42317</v>
      </c>
      <c r="B817" s="1353">
        <v>50</v>
      </c>
      <c r="C817" s="1354" t="s">
        <v>246</v>
      </c>
      <c r="D817" s="1355" t="s">
        <v>1030</v>
      </c>
      <c r="E817" s="1351"/>
      <c r="G817" s="1355">
        <v>0</v>
      </c>
      <c r="H817" s="1351"/>
      <c r="I817" s="1053"/>
      <c r="J817" s="1351"/>
    </row>
    <row r="818" spans="1:10">
      <c r="A818" s="1352">
        <v>42317</v>
      </c>
      <c r="B818" s="1353">
        <v>643</v>
      </c>
      <c r="C818" s="1354" t="s">
        <v>246</v>
      </c>
      <c r="D818" s="1355" t="s">
        <v>1762</v>
      </c>
      <c r="E818" s="1351"/>
      <c r="G818" s="1355" t="s">
        <v>1842</v>
      </c>
      <c r="H818" s="1351"/>
      <c r="I818" s="1053"/>
      <c r="J818" s="1351"/>
    </row>
    <row r="819" spans="1:10">
      <c r="A819" s="1352">
        <v>42317</v>
      </c>
      <c r="B819" s="1353">
        <v>10</v>
      </c>
      <c r="C819" s="1354" t="s">
        <v>246</v>
      </c>
      <c r="D819" s="1355" t="s">
        <v>1567</v>
      </c>
      <c r="E819" s="1351"/>
      <c r="G819" s="1355" t="s">
        <v>339</v>
      </c>
      <c r="H819" s="1351"/>
      <c r="I819" s="1053"/>
      <c r="J819" s="1351"/>
    </row>
    <row r="820" spans="1:10">
      <c r="A820" s="1352">
        <v>42317</v>
      </c>
      <c r="B820" s="1353">
        <v>1454.11</v>
      </c>
      <c r="C820" s="1354" t="s">
        <v>246</v>
      </c>
      <c r="D820" s="1355" t="s">
        <v>1901</v>
      </c>
      <c r="E820" s="1351"/>
      <c r="G820" s="1355">
        <v>0</v>
      </c>
      <c r="H820" s="1351"/>
      <c r="I820" s="1053"/>
      <c r="J820" s="1351"/>
    </row>
    <row r="821" spans="1:10">
      <c r="A821" s="1352">
        <v>42318</v>
      </c>
      <c r="B821" s="1353">
        <v>100</v>
      </c>
      <c r="C821" s="1354" t="s">
        <v>1087</v>
      </c>
      <c r="D821" s="1355" t="s">
        <v>1398</v>
      </c>
      <c r="E821" s="1351"/>
      <c r="G821" s="1355">
        <v>0</v>
      </c>
      <c r="H821" s="1351"/>
      <c r="I821" s="1053"/>
      <c r="J821" s="1351"/>
    </row>
    <row r="822" spans="1:10">
      <c r="A822" s="1352">
        <v>42318</v>
      </c>
      <c r="B822" s="1353">
        <v>15</v>
      </c>
      <c r="C822" s="1354" t="s">
        <v>1087</v>
      </c>
      <c r="D822" s="1355" t="s">
        <v>1096</v>
      </c>
      <c r="E822" s="1351"/>
      <c r="G822" s="1355">
        <v>0</v>
      </c>
      <c r="H822" s="1351"/>
      <c r="I822" s="1053"/>
      <c r="J822" s="1351"/>
    </row>
    <row r="823" spans="1:10">
      <c r="A823" s="1352">
        <v>42318</v>
      </c>
      <c r="B823" s="1353">
        <v>100</v>
      </c>
      <c r="C823" s="1354" t="s">
        <v>1087</v>
      </c>
      <c r="D823" s="1355" t="s">
        <v>1093</v>
      </c>
      <c r="E823" s="1351"/>
      <c r="G823" s="1355">
        <v>0</v>
      </c>
      <c r="H823" s="1351"/>
      <c r="I823" s="1053"/>
      <c r="J823" s="1351"/>
    </row>
    <row r="824" spans="1:10">
      <c r="A824" s="1352">
        <v>42318</v>
      </c>
      <c r="B824" s="1353">
        <v>40</v>
      </c>
      <c r="C824" s="1354" t="s">
        <v>246</v>
      </c>
      <c r="D824" s="1355" t="s">
        <v>1282</v>
      </c>
      <c r="E824" s="1351"/>
      <c r="G824" s="1355">
        <v>0</v>
      </c>
      <c r="H824" s="1351"/>
      <c r="I824" s="1053"/>
      <c r="J824" s="1351"/>
    </row>
    <row r="825" spans="1:10">
      <c r="A825" s="1352">
        <v>42318</v>
      </c>
      <c r="B825" s="1353">
        <v>230</v>
      </c>
      <c r="C825" s="1354" t="s">
        <v>246</v>
      </c>
      <c r="D825" s="1355" t="s">
        <v>920</v>
      </c>
      <c r="E825" s="1351"/>
      <c r="G825" s="1355" t="s">
        <v>339</v>
      </c>
      <c r="H825" s="1351"/>
      <c r="I825" s="1053"/>
      <c r="J825" s="1351"/>
    </row>
    <row r="826" spans="1:10">
      <c r="A826" s="1352">
        <v>42318</v>
      </c>
      <c r="B826" s="1353">
        <v>5</v>
      </c>
      <c r="C826" s="1354" t="s">
        <v>246</v>
      </c>
      <c r="D826" s="1355" t="s">
        <v>1256</v>
      </c>
      <c r="E826" s="1351"/>
      <c r="G826" s="1355" t="s">
        <v>339</v>
      </c>
      <c r="H826" s="1351"/>
      <c r="I826" s="1053"/>
      <c r="J826" s="1351"/>
    </row>
    <row r="827" spans="1:10">
      <c r="A827" s="1352">
        <v>42318</v>
      </c>
      <c r="B827" s="1353">
        <v>10</v>
      </c>
      <c r="C827" s="1354" t="s">
        <v>246</v>
      </c>
      <c r="D827" s="1355" t="s">
        <v>1779</v>
      </c>
      <c r="E827" s="1351"/>
      <c r="G827" s="1355" t="s">
        <v>339</v>
      </c>
      <c r="H827" s="1351"/>
      <c r="I827" s="1053"/>
      <c r="J827" s="1351"/>
    </row>
    <row r="828" spans="1:10">
      <c r="A828" s="1352">
        <v>42319</v>
      </c>
      <c r="B828" s="1353">
        <v>36.9</v>
      </c>
      <c r="C828" s="1354" t="s">
        <v>246</v>
      </c>
      <c r="D828" s="1355" t="s">
        <v>429</v>
      </c>
      <c r="E828" s="1351"/>
      <c r="G828" s="1355" t="s">
        <v>1579</v>
      </c>
      <c r="H828" s="1351"/>
      <c r="I828" s="1053"/>
      <c r="J828" s="1351"/>
    </row>
    <row r="829" spans="1:10">
      <c r="A829" s="1352">
        <v>42319</v>
      </c>
      <c r="B829" s="1353">
        <v>325.3</v>
      </c>
      <c r="C829" s="1354" t="s">
        <v>246</v>
      </c>
      <c r="D829" s="1355" t="s">
        <v>429</v>
      </c>
      <c r="E829" s="1351"/>
      <c r="G829" s="1355" t="s">
        <v>1579</v>
      </c>
      <c r="H829" s="1351"/>
      <c r="I829" s="1053"/>
      <c r="J829" s="1351"/>
    </row>
    <row r="830" spans="1:10">
      <c r="A830" s="1352">
        <v>42319</v>
      </c>
      <c r="B830" s="1353">
        <v>12.5</v>
      </c>
      <c r="C830" s="1354" t="s">
        <v>246</v>
      </c>
      <c r="D830" s="1355" t="s">
        <v>429</v>
      </c>
      <c r="E830" s="1351"/>
      <c r="G830" s="1355" t="s">
        <v>1579</v>
      </c>
      <c r="H830" s="1351"/>
      <c r="I830" s="1053"/>
      <c r="J830" s="1351"/>
    </row>
    <row r="831" spans="1:10">
      <c r="A831" s="1352">
        <v>42319</v>
      </c>
      <c r="B831" s="1353">
        <v>10</v>
      </c>
      <c r="C831" s="1354" t="s">
        <v>246</v>
      </c>
      <c r="D831" s="1355" t="s">
        <v>1656</v>
      </c>
      <c r="E831" s="1351"/>
      <c r="G831" s="1355" t="s">
        <v>339</v>
      </c>
      <c r="H831" s="1351"/>
      <c r="I831" s="1053"/>
      <c r="J831" s="1351"/>
    </row>
    <row r="832" spans="1:10">
      <c r="A832" s="1352">
        <v>42321</v>
      </c>
      <c r="B832" s="1353">
        <v>10</v>
      </c>
      <c r="C832" s="1354" t="s">
        <v>1087</v>
      </c>
      <c r="D832" s="1355" t="s">
        <v>1398</v>
      </c>
      <c r="E832" s="1351"/>
      <c r="G832" s="1355">
        <v>0</v>
      </c>
      <c r="H832" s="1351"/>
      <c r="I832" s="1053"/>
      <c r="J832" s="1351"/>
    </row>
    <row r="833" spans="1:10">
      <c r="A833" s="1352">
        <v>42321</v>
      </c>
      <c r="B833" s="1353">
        <v>10</v>
      </c>
      <c r="C833" s="1354" t="s">
        <v>1087</v>
      </c>
      <c r="D833" s="1355" t="s">
        <v>1398</v>
      </c>
      <c r="E833" s="1351"/>
      <c r="G833" s="1355">
        <v>0</v>
      </c>
      <c r="H833" s="1351"/>
      <c r="I833" s="1053"/>
      <c r="J833" s="1351"/>
    </row>
    <row r="834" spans="1:10">
      <c r="A834" s="1352">
        <v>42321</v>
      </c>
      <c r="B834" s="1353">
        <v>13</v>
      </c>
      <c r="C834" s="1354" t="s">
        <v>246</v>
      </c>
      <c r="D834" s="1355" t="s">
        <v>1844</v>
      </c>
      <c r="E834" s="1351"/>
      <c r="G834" s="1355">
        <v>0</v>
      </c>
      <c r="H834" s="1351"/>
      <c r="I834" s="1053"/>
      <c r="J834" s="1351"/>
    </row>
    <row r="835" spans="1:10">
      <c r="A835" s="1352">
        <v>42321</v>
      </c>
      <c r="B835" s="1353">
        <v>862.58</v>
      </c>
      <c r="C835" s="1354" t="s">
        <v>246</v>
      </c>
      <c r="D835" s="1355" t="s">
        <v>1288</v>
      </c>
      <c r="E835" s="1351"/>
      <c r="G835" s="1355">
        <v>0</v>
      </c>
      <c r="H835" s="1351"/>
      <c r="I835" s="1053"/>
      <c r="J835" s="1351"/>
    </row>
    <row r="836" spans="1:10">
      <c r="A836" s="1352">
        <v>42321</v>
      </c>
      <c r="B836" s="1353">
        <v>79.92</v>
      </c>
      <c r="C836" s="1354" t="s">
        <v>246</v>
      </c>
      <c r="D836" s="1355" t="s">
        <v>1288</v>
      </c>
      <c r="E836" s="1351"/>
      <c r="G836" s="1355">
        <v>0</v>
      </c>
      <c r="H836" s="1351"/>
      <c r="I836" s="1053"/>
      <c r="J836" s="1351"/>
    </row>
    <row r="837" spans="1:10">
      <c r="A837" s="1352">
        <v>42321</v>
      </c>
      <c r="B837" s="1353">
        <v>33.54</v>
      </c>
      <c r="C837" s="1354" t="s">
        <v>246</v>
      </c>
      <c r="D837" s="1355" t="s">
        <v>1863</v>
      </c>
      <c r="E837" s="1351"/>
      <c r="G837" s="1355">
        <v>0</v>
      </c>
      <c r="H837" s="1351"/>
      <c r="I837" s="1053"/>
      <c r="J837" s="1351"/>
    </row>
    <row r="838" spans="1:10">
      <c r="A838" s="1352">
        <v>42321</v>
      </c>
      <c r="B838" s="1353">
        <v>2.5</v>
      </c>
      <c r="C838" s="1354" t="s">
        <v>246</v>
      </c>
      <c r="D838" s="1355" t="s">
        <v>1572</v>
      </c>
      <c r="E838" s="1351"/>
      <c r="G838" s="1355">
        <v>0</v>
      </c>
      <c r="H838" s="1351"/>
      <c r="I838" s="1053"/>
      <c r="J838" s="1351"/>
    </row>
    <row r="839" spans="1:10">
      <c r="A839" s="1352">
        <v>42321</v>
      </c>
      <c r="B839" s="1353">
        <v>2964.54</v>
      </c>
      <c r="C839" s="1354" t="s">
        <v>246</v>
      </c>
      <c r="D839" s="1355" t="s">
        <v>1370</v>
      </c>
      <c r="E839" s="1351"/>
      <c r="G839" s="1355">
        <v>0</v>
      </c>
      <c r="H839" s="1351"/>
      <c r="I839" s="1053"/>
      <c r="J839" s="1351"/>
    </row>
    <row r="840" spans="1:10">
      <c r="A840" s="1352">
        <v>42324</v>
      </c>
      <c r="B840" s="1353">
        <v>20</v>
      </c>
      <c r="C840" s="1354" t="s">
        <v>1087</v>
      </c>
      <c r="D840" s="1355" t="s">
        <v>1092</v>
      </c>
      <c r="E840" s="1351"/>
      <c r="G840" s="1355">
        <v>0</v>
      </c>
      <c r="H840" s="1351"/>
      <c r="I840" s="1053"/>
      <c r="J840" s="1351"/>
    </row>
    <row r="841" spans="1:10">
      <c r="A841" s="1352">
        <v>42324</v>
      </c>
      <c r="B841" s="1353">
        <v>30</v>
      </c>
      <c r="C841" s="1354" t="s">
        <v>246</v>
      </c>
      <c r="D841" s="1355" t="s">
        <v>1204</v>
      </c>
      <c r="E841" s="1351"/>
      <c r="G841" s="1355" t="s">
        <v>339</v>
      </c>
      <c r="H841" s="1351"/>
      <c r="I841" s="1053"/>
      <c r="J841" s="1351"/>
    </row>
    <row r="842" spans="1:10">
      <c r="A842" s="1352">
        <v>42324</v>
      </c>
      <c r="B842" s="1353">
        <v>10</v>
      </c>
      <c r="C842" s="1354" t="s">
        <v>246</v>
      </c>
      <c r="D842" s="1355" t="s">
        <v>1801</v>
      </c>
      <c r="E842" s="1351"/>
      <c r="G842" s="1355" t="s">
        <v>339</v>
      </c>
      <c r="H842" s="1351"/>
      <c r="I842" s="1053"/>
      <c r="J842" s="1351"/>
    </row>
    <row r="843" spans="1:10">
      <c r="A843" s="1352">
        <v>42324</v>
      </c>
      <c r="B843" s="1353">
        <v>5</v>
      </c>
      <c r="C843" s="1354" t="s">
        <v>246</v>
      </c>
      <c r="D843" s="1355" t="s">
        <v>968</v>
      </c>
      <c r="E843" s="1351"/>
      <c r="G843" s="1355" t="s">
        <v>339</v>
      </c>
      <c r="H843" s="1351"/>
      <c r="I843" s="1053"/>
      <c r="J843" s="1351"/>
    </row>
    <row r="844" spans="1:10">
      <c r="A844" s="1352">
        <v>42324</v>
      </c>
      <c r="B844" s="1353">
        <v>7.79</v>
      </c>
      <c r="C844" s="1354" t="s">
        <v>246</v>
      </c>
      <c r="D844" s="1355" t="s">
        <v>1716</v>
      </c>
      <c r="E844" s="1351"/>
      <c r="G844" s="1355">
        <v>0</v>
      </c>
      <c r="H844" s="1351"/>
      <c r="I844" s="1053"/>
      <c r="J844" s="1351"/>
    </row>
    <row r="845" spans="1:10">
      <c r="A845" s="1352">
        <v>42324</v>
      </c>
      <c r="B845" s="1353">
        <v>10</v>
      </c>
      <c r="C845" s="1354" t="s">
        <v>246</v>
      </c>
      <c r="D845" s="1355" t="s">
        <v>1467</v>
      </c>
      <c r="E845" s="1351"/>
      <c r="G845" s="1355" t="s">
        <v>339</v>
      </c>
      <c r="H845" s="1351"/>
      <c r="I845" s="1053"/>
      <c r="J845" s="1351"/>
    </row>
    <row r="846" spans="1:10">
      <c r="A846" s="1352">
        <v>42324</v>
      </c>
      <c r="B846" s="1353">
        <v>40</v>
      </c>
      <c r="C846" s="1354" t="s">
        <v>246</v>
      </c>
      <c r="D846" s="1355" t="s">
        <v>1405</v>
      </c>
      <c r="E846" s="1351"/>
      <c r="G846" s="1355">
        <v>0</v>
      </c>
      <c r="H846" s="1351"/>
      <c r="I846" s="1053"/>
      <c r="J846" s="1351"/>
    </row>
    <row r="847" spans="1:10">
      <c r="A847" s="1352">
        <v>42324</v>
      </c>
      <c r="B847" s="1353">
        <v>100</v>
      </c>
      <c r="C847" s="1354" t="s">
        <v>246</v>
      </c>
      <c r="D847" s="1355" t="s">
        <v>1719</v>
      </c>
      <c r="E847" s="1351"/>
      <c r="G847" s="1355" t="s">
        <v>339</v>
      </c>
      <c r="H847" s="1351"/>
      <c r="I847" s="1053"/>
      <c r="J847" s="1351"/>
    </row>
    <row r="848" spans="1:10">
      <c r="A848" s="1352">
        <v>42324</v>
      </c>
      <c r="B848" s="1353">
        <v>100</v>
      </c>
      <c r="C848" s="1354" t="s">
        <v>246</v>
      </c>
      <c r="D848" s="1355" t="s">
        <v>450</v>
      </c>
      <c r="E848" s="1351"/>
      <c r="G848" s="1355" t="s">
        <v>339</v>
      </c>
      <c r="H848" s="1351"/>
      <c r="I848" s="1053"/>
      <c r="J848" s="1351"/>
    </row>
    <row r="849" spans="1:10">
      <c r="A849" s="1352">
        <v>42324</v>
      </c>
      <c r="B849" s="1353">
        <v>5</v>
      </c>
      <c r="C849" s="1354" t="s">
        <v>246</v>
      </c>
      <c r="D849" s="1355" t="s">
        <v>1836</v>
      </c>
      <c r="E849" s="1351"/>
      <c r="G849" s="1355" t="s">
        <v>339</v>
      </c>
      <c r="H849" s="1351"/>
      <c r="I849" s="1053"/>
      <c r="J849" s="1351"/>
    </row>
    <row r="850" spans="1:10">
      <c r="A850" s="1352">
        <v>42324</v>
      </c>
      <c r="B850" s="1353">
        <v>200</v>
      </c>
      <c r="C850" s="1354" t="s">
        <v>246</v>
      </c>
      <c r="D850" s="1355" t="s">
        <v>1406</v>
      </c>
      <c r="E850" s="1351"/>
      <c r="G850" s="1355" t="s">
        <v>339</v>
      </c>
      <c r="H850" s="1351"/>
      <c r="I850" s="1053"/>
      <c r="J850" s="1351"/>
    </row>
    <row r="851" spans="1:10">
      <c r="A851" s="1352">
        <v>42324</v>
      </c>
      <c r="B851" s="1353">
        <v>100</v>
      </c>
      <c r="C851" s="1354" t="s">
        <v>246</v>
      </c>
      <c r="D851" s="1355" t="s">
        <v>292</v>
      </c>
      <c r="E851" s="1351"/>
      <c r="G851" s="1355" t="s">
        <v>339</v>
      </c>
      <c r="H851" s="1351"/>
      <c r="I851" s="1053"/>
      <c r="J851" s="1351"/>
    </row>
    <row r="852" spans="1:10">
      <c r="A852" s="1352">
        <v>42324</v>
      </c>
      <c r="B852" s="1353">
        <v>50</v>
      </c>
      <c r="C852" s="1354" t="s">
        <v>246</v>
      </c>
      <c r="D852" s="1355" t="s">
        <v>1568</v>
      </c>
      <c r="E852" s="1351"/>
      <c r="G852" s="1355">
        <v>0</v>
      </c>
      <c r="H852" s="1351"/>
      <c r="I852" s="1053"/>
      <c r="J852" s="1351"/>
    </row>
    <row r="853" spans="1:10">
      <c r="A853" s="1352">
        <v>42324</v>
      </c>
      <c r="B853" s="1353">
        <v>10</v>
      </c>
      <c r="C853" s="1354" t="s">
        <v>246</v>
      </c>
      <c r="D853" s="1355" t="s">
        <v>1032</v>
      </c>
      <c r="E853" s="1351"/>
      <c r="G853" s="1355" t="s">
        <v>339</v>
      </c>
      <c r="H853" s="1351"/>
      <c r="I853" s="1053"/>
      <c r="J853" s="1351"/>
    </row>
    <row r="854" spans="1:10">
      <c r="A854" s="1352">
        <v>42324</v>
      </c>
      <c r="B854" s="1353">
        <v>10</v>
      </c>
      <c r="C854" s="1354" t="s">
        <v>246</v>
      </c>
      <c r="D854" s="1355" t="s">
        <v>1581</v>
      </c>
      <c r="E854" s="1351"/>
      <c r="G854" s="1355" t="s">
        <v>339</v>
      </c>
      <c r="H854" s="1351"/>
      <c r="I854" s="1053"/>
      <c r="J854" s="1351"/>
    </row>
    <row r="855" spans="1:10">
      <c r="A855" s="1352">
        <v>42324</v>
      </c>
      <c r="B855" s="1353">
        <v>12.5</v>
      </c>
      <c r="C855" s="1354" t="s">
        <v>246</v>
      </c>
      <c r="D855" s="1355" t="s">
        <v>1717</v>
      </c>
      <c r="E855" s="1351"/>
      <c r="G855" s="1355" t="s">
        <v>339</v>
      </c>
      <c r="H855" s="1351"/>
      <c r="I855" s="1053"/>
      <c r="J855" s="1351"/>
    </row>
    <row r="856" spans="1:10">
      <c r="A856" s="1352">
        <v>42324</v>
      </c>
      <c r="B856" s="1353">
        <v>35</v>
      </c>
      <c r="C856" s="1354" t="s">
        <v>246</v>
      </c>
      <c r="D856" s="1355" t="s">
        <v>1622</v>
      </c>
      <c r="E856" s="1351"/>
      <c r="G856" s="1355" t="s">
        <v>339</v>
      </c>
      <c r="H856" s="1351"/>
      <c r="I856" s="1053"/>
      <c r="J856" s="1351"/>
    </row>
    <row r="857" spans="1:10">
      <c r="A857" s="1352">
        <v>42324</v>
      </c>
      <c r="B857" s="1353">
        <v>100</v>
      </c>
      <c r="C857" s="1354" t="s">
        <v>246</v>
      </c>
      <c r="D857" s="1355" t="s">
        <v>1381</v>
      </c>
      <c r="E857" s="1351"/>
      <c r="G857" s="1355" t="s">
        <v>339</v>
      </c>
      <c r="H857" s="1351"/>
      <c r="I857" s="1053"/>
      <c r="J857" s="1351"/>
    </row>
    <row r="858" spans="1:10">
      <c r="A858" s="1352">
        <v>42324</v>
      </c>
      <c r="B858" s="1353">
        <v>10</v>
      </c>
      <c r="C858" s="1354" t="s">
        <v>246</v>
      </c>
      <c r="D858" s="1355" t="s">
        <v>1616</v>
      </c>
      <c r="E858" s="1351"/>
      <c r="G858" s="1355" t="s">
        <v>339</v>
      </c>
      <c r="H858" s="1351"/>
      <c r="I858" s="1053"/>
      <c r="J858" s="1351"/>
    </row>
    <row r="859" spans="1:10">
      <c r="A859" s="1352">
        <v>42324</v>
      </c>
      <c r="B859" s="1353">
        <v>200</v>
      </c>
      <c r="C859" s="1354" t="s">
        <v>246</v>
      </c>
      <c r="D859" s="1355" t="s">
        <v>1339</v>
      </c>
      <c r="E859" s="1351"/>
      <c r="G859" s="1355">
        <v>0</v>
      </c>
      <c r="H859" s="1351"/>
      <c r="I859" s="1053"/>
      <c r="J859" s="1351"/>
    </row>
    <row r="860" spans="1:10">
      <c r="A860" s="1352">
        <v>42324</v>
      </c>
      <c r="B860" s="1353">
        <v>107.55</v>
      </c>
      <c r="C860" s="1354" t="s">
        <v>246</v>
      </c>
      <c r="D860" s="1355" t="s">
        <v>1902</v>
      </c>
      <c r="E860" s="1351"/>
      <c r="G860" s="1355">
        <v>0</v>
      </c>
      <c r="H860" s="1351"/>
      <c r="I860" s="1053"/>
      <c r="J860" s="1351"/>
    </row>
    <row r="861" spans="1:10">
      <c r="A861" s="1352">
        <v>42325</v>
      </c>
      <c r="B861" s="1353">
        <v>15</v>
      </c>
      <c r="C861" s="1354" t="s">
        <v>1087</v>
      </c>
      <c r="D861" s="1355" t="s">
        <v>1361</v>
      </c>
      <c r="E861" s="1351"/>
      <c r="G861" s="1355">
        <v>0</v>
      </c>
      <c r="H861" s="1351"/>
      <c r="I861" s="1053"/>
      <c r="J861" s="1351"/>
    </row>
    <row r="862" spans="1:10">
      <c r="A862" s="1352">
        <v>42325</v>
      </c>
      <c r="B862" s="1353">
        <v>100</v>
      </c>
      <c r="C862" s="1354" t="s">
        <v>246</v>
      </c>
      <c r="D862" s="1355" t="s">
        <v>327</v>
      </c>
      <c r="E862" s="1351"/>
      <c r="G862" s="1355" t="s">
        <v>339</v>
      </c>
      <c r="H862" s="1351"/>
      <c r="I862" s="1053"/>
      <c r="J862" s="1351"/>
    </row>
    <row r="863" spans="1:10">
      <c r="A863" s="1352">
        <v>42325</v>
      </c>
      <c r="B863" s="1353">
        <v>140</v>
      </c>
      <c r="C863" s="1354" t="s">
        <v>246</v>
      </c>
      <c r="D863" s="1355" t="s">
        <v>1044</v>
      </c>
      <c r="E863" s="1351"/>
      <c r="G863" s="1355">
        <v>0</v>
      </c>
      <c r="H863" s="1351"/>
      <c r="I863" s="1053"/>
      <c r="J863" s="1351"/>
    </row>
    <row r="864" spans="1:10">
      <c r="A864" s="1352">
        <v>42326</v>
      </c>
      <c r="B864" s="1353">
        <v>120</v>
      </c>
      <c r="C864" s="1354" t="s">
        <v>246</v>
      </c>
      <c r="D864" s="1355" t="s">
        <v>784</v>
      </c>
      <c r="E864" s="1351"/>
      <c r="G864" s="1355" t="s">
        <v>339</v>
      </c>
      <c r="H864" s="1351"/>
      <c r="I864" s="1053"/>
      <c r="J864" s="1351"/>
    </row>
    <row r="865" spans="1:10">
      <c r="A865" s="1352">
        <v>42327</v>
      </c>
      <c r="B865" s="1353">
        <v>1500</v>
      </c>
      <c r="C865" s="1354" t="s">
        <v>1087</v>
      </c>
      <c r="D865" s="1355" t="s">
        <v>1903</v>
      </c>
      <c r="E865" s="1351"/>
      <c r="G865" s="1355">
        <v>0</v>
      </c>
      <c r="H865" s="1351"/>
      <c r="I865" s="1053"/>
      <c r="J865" s="1351"/>
    </row>
    <row r="866" spans="1:10">
      <c r="A866" s="1352">
        <v>42327</v>
      </c>
      <c r="B866" s="1353">
        <v>68.75</v>
      </c>
      <c r="C866" s="1354" t="s">
        <v>246</v>
      </c>
      <c r="D866" s="1355" t="s">
        <v>1288</v>
      </c>
      <c r="E866" s="1351"/>
      <c r="G866" s="1355">
        <v>0</v>
      </c>
      <c r="H866" s="1351"/>
      <c r="I866" s="1053"/>
      <c r="J866" s="1351"/>
    </row>
    <row r="867" spans="1:10">
      <c r="A867" s="1352">
        <v>42327</v>
      </c>
      <c r="B867" s="1353">
        <v>40</v>
      </c>
      <c r="C867" s="1354" t="s">
        <v>246</v>
      </c>
      <c r="D867" s="1355" t="s">
        <v>400</v>
      </c>
      <c r="E867" s="1351"/>
      <c r="G867" s="1355" t="s">
        <v>339</v>
      </c>
      <c r="H867" s="1351"/>
      <c r="I867" s="1053"/>
      <c r="J867" s="1351"/>
    </row>
    <row r="868" spans="1:10">
      <c r="A868" s="1352">
        <v>42328</v>
      </c>
      <c r="B868" s="1353">
        <v>100</v>
      </c>
      <c r="C868" s="1354" t="s">
        <v>246</v>
      </c>
      <c r="D868" s="1355" t="s">
        <v>1262</v>
      </c>
      <c r="E868" s="1351"/>
      <c r="G868" s="1355" t="s">
        <v>339</v>
      </c>
      <c r="H868" s="1351"/>
      <c r="I868" s="1053"/>
      <c r="J868" s="1351"/>
    </row>
    <row r="869" spans="1:10">
      <c r="A869" s="1352">
        <v>42328</v>
      </c>
      <c r="B869" s="1353">
        <v>10</v>
      </c>
      <c r="C869" s="1354" t="s">
        <v>246</v>
      </c>
      <c r="D869" s="1355" t="s">
        <v>1620</v>
      </c>
      <c r="E869" s="1351"/>
      <c r="G869" s="1355" t="s">
        <v>339</v>
      </c>
      <c r="H869" s="1351"/>
      <c r="I869" s="1053"/>
      <c r="J869" s="1351"/>
    </row>
    <row r="870" spans="1:10">
      <c r="A870" s="1352">
        <v>42328</v>
      </c>
      <c r="B870" s="1353">
        <v>20</v>
      </c>
      <c r="C870" s="1354" t="s">
        <v>246</v>
      </c>
      <c r="D870" s="1355" t="s">
        <v>1846</v>
      </c>
      <c r="E870" s="1351"/>
      <c r="G870" s="1355" t="s">
        <v>1845</v>
      </c>
      <c r="H870" s="1351"/>
      <c r="I870" s="1053"/>
      <c r="J870" s="1351"/>
    </row>
    <row r="871" spans="1:10">
      <c r="A871" s="1352">
        <v>42328</v>
      </c>
      <c r="B871" s="1353">
        <v>2.5</v>
      </c>
      <c r="C871" s="1354" t="s">
        <v>246</v>
      </c>
      <c r="D871" s="1355" t="s">
        <v>1572</v>
      </c>
      <c r="E871" s="1351"/>
      <c r="G871" s="1355">
        <v>0</v>
      </c>
      <c r="H871" s="1351"/>
      <c r="I871" s="1053"/>
      <c r="J871" s="1351"/>
    </row>
    <row r="872" spans="1:10">
      <c r="A872" s="1352">
        <v>42328</v>
      </c>
      <c r="B872" s="1353">
        <v>254</v>
      </c>
      <c r="C872" s="1354" t="s">
        <v>246</v>
      </c>
      <c r="D872" s="1355" t="s">
        <v>1837</v>
      </c>
      <c r="E872" s="1351"/>
      <c r="G872" s="1355" t="s">
        <v>1845</v>
      </c>
      <c r="H872" s="1351"/>
      <c r="I872" s="1053"/>
      <c r="J872" s="1351"/>
    </row>
    <row r="873" spans="1:10">
      <c r="A873" s="1352">
        <v>42331</v>
      </c>
      <c r="B873" s="1353">
        <v>25</v>
      </c>
      <c r="C873" s="1354" t="s">
        <v>246</v>
      </c>
      <c r="D873" s="1355" t="s">
        <v>1726</v>
      </c>
      <c r="E873" s="1351"/>
      <c r="G873" s="1355" t="s">
        <v>339</v>
      </c>
      <c r="H873" s="1351"/>
      <c r="I873" s="1053"/>
      <c r="J873" s="1351"/>
    </row>
    <row r="874" spans="1:10">
      <c r="A874" s="1352">
        <v>42331</v>
      </c>
      <c r="B874" s="1353">
        <v>266</v>
      </c>
      <c r="C874" s="1354" t="s">
        <v>246</v>
      </c>
      <c r="D874" s="1355" t="s">
        <v>355</v>
      </c>
      <c r="E874" s="1351"/>
      <c r="G874" s="1355" t="s">
        <v>339</v>
      </c>
      <c r="H874" s="1351"/>
      <c r="I874" s="1053"/>
      <c r="J874" s="1351"/>
    </row>
    <row r="875" spans="1:10">
      <c r="A875" s="1352">
        <v>42331</v>
      </c>
      <c r="B875" s="1353">
        <v>5</v>
      </c>
      <c r="C875" s="1354" t="s">
        <v>246</v>
      </c>
      <c r="D875" s="1355" t="s">
        <v>773</v>
      </c>
      <c r="E875" s="1351"/>
      <c r="G875" s="1355">
        <v>0</v>
      </c>
      <c r="H875" s="1351"/>
      <c r="I875" s="1053"/>
      <c r="J875" s="1351"/>
    </row>
    <row r="876" spans="1:10">
      <c r="A876" s="1352">
        <v>42331</v>
      </c>
      <c r="B876" s="1353">
        <v>227</v>
      </c>
      <c r="C876" s="1354" t="s">
        <v>246</v>
      </c>
      <c r="D876" s="1355" t="s">
        <v>355</v>
      </c>
      <c r="E876" s="1351"/>
      <c r="G876" s="1355" t="s">
        <v>339</v>
      </c>
      <c r="H876" s="1351"/>
      <c r="I876" s="1053"/>
      <c r="J876" s="1351"/>
    </row>
    <row r="877" spans="1:10">
      <c r="A877" s="1352">
        <v>42331</v>
      </c>
      <c r="B877" s="1353">
        <v>2141.59</v>
      </c>
      <c r="C877" s="1354" t="s">
        <v>246</v>
      </c>
      <c r="D877" s="1355" t="s">
        <v>1904</v>
      </c>
      <c r="E877" s="1351"/>
      <c r="G877" s="1355">
        <v>0</v>
      </c>
      <c r="H877" s="1351"/>
      <c r="I877" s="1053"/>
      <c r="J877" s="1351"/>
    </row>
    <row r="878" spans="1:10">
      <c r="A878" s="1352">
        <v>42332</v>
      </c>
      <c r="B878" s="1353">
        <v>300</v>
      </c>
      <c r="C878" s="1354" t="s">
        <v>246</v>
      </c>
      <c r="D878" s="1355" t="s">
        <v>1532</v>
      </c>
      <c r="E878" s="1351"/>
      <c r="G878" s="1355">
        <v>0</v>
      </c>
      <c r="H878" s="1351"/>
      <c r="I878" s="1053"/>
      <c r="J878" s="1351"/>
    </row>
    <row r="879" spans="1:10">
      <c r="A879" s="1352">
        <v>42333</v>
      </c>
      <c r="B879" s="1353">
        <v>10</v>
      </c>
      <c r="C879" s="1354" t="s">
        <v>246</v>
      </c>
      <c r="D879" s="1355" t="s">
        <v>1630</v>
      </c>
      <c r="E879" s="1351"/>
      <c r="G879" s="1355" t="s">
        <v>339</v>
      </c>
      <c r="H879" s="1351"/>
      <c r="I879" s="1053"/>
      <c r="J879" s="1351"/>
    </row>
    <row r="880" spans="1:10">
      <c r="A880" s="1352">
        <v>42333</v>
      </c>
      <c r="B880" s="1353">
        <v>10</v>
      </c>
      <c r="C880" s="1354" t="s">
        <v>246</v>
      </c>
      <c r="D880" s="1355" t="s">
        <v>302</v>
      </c>
      <c r="E880" s="1351"/>
      <c r="G880" s="1355">
        <v>0</v>
      </c>
      <c r="H880" s="1351"/>
      <c r="I880" s="1053"/>
      <c r="J880" s="1351"/>
    </row>
    <row r="881" spans="1:10">
      <c r="A881" s="1352">
        <v>42333</v>
      </c>
      <c r="B881" s="1353">
        <v>60</v>
      </c>
      <c r="C881" s="1354" t="s">
        <v>246</v>
      </c>
      <c r="D881" s="1355" t="s">
        <v>1789</v>
      </c>
      <c r="E881" s="1351"/>
      <c r="G881" s="1355">
        <v>0</v>
      </c>
      <c r="H881" s="1351"/>
      <c r="I881" s="1053"/>
      <c r="J881" s="1351"/>
    </row>
    <row r="882" spans="1:10">
      <c r="A882" s="1352">
        <v>42334</v>
      </c>
      <c r="B882" s="1353">
        <v>40</v>
      </c>
      <c r="C882" s="1354" t="s">
        <v>1087</v>
      </c>
      <c r="D882" s="1355" t="s">
        <v>1757</v>
      </c>
      <c r="E882" s="1351"/>
      <c r="G882" s="1355">
        <v>0</v>
      </c>
      <c r="H882" s="1351"/>
      <c r="I882" s="1053"/>
      <c r="J882" s="1351"/>
    </row>
    <row r="883" spans="1:10">
      <c r="A883" s="1352">
        <v>42334</v>
      </c>
      <c r="B883" s="1353">
        <v>5115.63</v>
      </c>
      <c r="C883" s="1354" t="s">
        <v>246</v>
      </c>
      <c r="D883" s="1355" t="s">
        <v>269</v>
      </c>
      <c r="E883" s="1351"/>
      <c r="G883" s="1355">
        <v>0</v>
      </c>
      <c r="H883" s="1351"/>
      <c r="I883" s="1053"/>
      <c r="J883" s="1351"/>
    </row>
    <row r="884" spans="1:10">
      <c r="A884" s="1352">
        <v>42335</v>
      </c>
      <c r="B884" s="1353">
        <v>10.48</v>
      </c>
      <c r="C884" s="1354" t="s">
        <v>246</v>
      </c>
      <c r="D884" s="1355" t="s">
        <v>1844</v>
      </c>
      <c r="E884" s="1351"/>
      <c r="G884" s="1355">
        <v>0</v>
      </c>
      <c r="H884" s="1351"/>
      <c r="I884" s="1053"/>
      <c r="J884" s="1351"/>
    </row>
    <row r="885" spans="1:10">
      <c r="A885" s="1352">
        <v>42335</v>
      </c>
      <c r="B885" s="1353">
        <v>26.33</v>
      </c>
      <c r="C885" s="1354" t="s">
        <v>246</v>
      </c>
      <c r="D885" s="1355" t="s">
        <v>1844</v>
      </c>
      <c r="E885" s="1351"/>
      <c r="G885" s="1355">
        <v>0</v>
      </c>
      <c r="H885" s="1351"/>
      <c r="I885" s="1053"/>
      <c r="J885" s="1351"/>
    </row>
    <row r="886" spans="1:10">
      <c r="A886" s="1352">
        <v>42335</v>
      </c>
      <c r="B886" s="1353">
        <v>2.93</v>
      </c>
      <c r="C886" s="1354" t="s">
        <v>246</v>
      </c>
      <c r="D886" s="1355" t="s">
        <v>1844</v>
      </c>
      <c r="E886" s="1351"/>
      <c r="G886" s="1355">
        <v>0</v>
      </c>
      <c r="H886" s="1351"/>
      <c r="I886" s="1053"/>
      <c r="J886" s="1351"/>
    </row>
    <row r="887" spans="1:10">
      <c r="A887" s="1352">
        <v>42335</v>
      </c>
      <c r="B887" s="1353">
        <v>30</v>
      </c>
      <c r="C887" s="1354" t="s">
        <v>246</v>
      </c>
      <c r="D887" s="1355" t="s">
        <v>1671</v>
      </c>
      <c r="E887" s="1351"/>
      <c r="G887" s="1355" t="s">
        <v>339</v>
      </c>
      <c r="H887" s="1351"/>
      <c r="I887" s="1053"/>
      <c r="J887" s="1351"/>
    </row>
    <row r="888" spans="1:10">
      <c r="A888" s="1352">
        <v>42335</v>
      </c>
      <c r="B888" s="1353">
        <v>4873.7700000000004</v>
      </c>
      <c r="C888" s="1354" t="s">
        <v>246</v>
      </c>
      <c r="D888" s="1355" t="s">
        <v>1745</v>
      </c>
      <c r="E888" s="1351"/>
      <c r="G888" s="1355">
        <v>0</v>
      </c>
      <c r="H888" s="1351"/>
      <c r="I888" s="1053"/>
      <c r="J888" s="1351"/>
    </row>
    <row r="889" spans="1:10">
      <c r="A889" s="1352">
        <v>42335</v>
      </c>
      <c r="B889" s="1353">
        <v>2.5</v>
      </c>
      <c r="C889" s="1354" t="s">
        <v>246</v>
      </c>
      <c r="D889" s="1355" t="s">
        <v>1572</v>
      </c>
      <c r="E889" s="1351"/>
      <c r="G889" s="1355">
        <v>0</v>
      </c>
      <c r="H889" s="1351"/>
      <c r="I889" s="1053"/>
      <c r="J889" s="1351"/>
    </row>
    <row r="890" spans="1:10">
      <c r="A890" s="1352">
        <v>42335</v>
      </c>
      <c r="B890" s="1353">
        <v>60</v>
      </c>
      <c r="C890" s="1354" t="s">
        <v>246</v>
      </c>
      <c r="D890" s="1355" t="s">
        <v>1309</v>
      </c>
      <c r="E890" s="1351"/>
      <c r="G890" s="1355" t="s">
        <v>339</v>
      </c>
      <c r="H890" s="1351"/>
      <c r="I890" s="1053"/>
      <c r="J890" s="1351"/>
    </row>
    <row r="891" spans="1:10">
      <c r="A891" s="1352">
        <v>42335</v>
      </c>
      <c r="B891" s="1353">
        <v>50</v>
      </c>
      <c r="C891" s="1354" t="s">
        <v>246</v>
      </c>
      <c r="D891" s="1355" t="s">
        <v>1447</v>
      </c>
      <c r="E891" s="1351"/>
      <c r="G891" s="1355" t="s">
        <v>339</v>
      </c>
      <c r="H891" s="1351"/>
      <c r="I891" s="1053"/>
      <c r="J891" s="1351"/>
    </row>
    <row r="892" spans="1:10">
      <c r="A892" s="1352">
        <v>42335</v>
      </c>
      <c r="B892" s="1353">
        <v>50</v>
      </c>
      <c r="C892" s="1354" t="s">
        <v>246</v>
      </c>
      <c r="D892" s="1355" t="s">
        <v>1017</v>
      </c>
      <c r="E892" s="1351"/>
      <c r="G892" s="1355" t="s">
        <v>339</v>
      </c>
      <c r="H892" s="1351"/>
      <c r="I892" s="1053"/>
      <c r="J892" s="1351"/>
    </row>
    <row r="893" spans="1:10">
      <c r="A893" s="1352">
        <v>42338</v>
      </c>
      <c r="B893" s="1353">
        <v>6893.43</v>
      </c>
      <c r="C893" s="1354" t="s">
        <v>246</v>
      </c>
      <c r="D893" s="1355" t="s">
        <v>1288</v>
      </c>
      <c r="E893" s="1351"/>
      <c r="G893" s="1355">
        <v>0</v>
      </c>
      <c r="H893" s="1351"/>
      <c r="I893" s="1053"/>
      <c r="J893" s="1351"/>
    </row>
    <row r="894" spans="1:10">
      <c r="A894" s="1352">
        <v>42338</v>
      </c>
      <c r="B894" s="1353">
        <v>22.42</v>
      </c>
      <c r="C894" s="1354" t="s">
        <v>246</v>
      </c>
      <c r="D894" s="1355" t="s">
        <v>1288</v>
      </c>
      <c r="E894" s="1351"/>
      <c r="G894" s="1355">
        <v>0</v>
      </c>
      <c r="H894" s="1351"/>
      <c r="I894" s="1053"/>
      <c r="J894" s="1351"/>
    </row>
    <row r="895" spans="1:10">
      <c r="A895" s="1352">
        <v>42338</v>
      </c>
      <c r="B895" s="1353">
        <v>25</v>
      </c>
      <c r="C895" s="1354" t="s">
        <v>246</v>
      </c>
      <c r="D895" s="1355" t="s">
        <v>762</v>
      </c>
      <c r="E895" s="1351"/>
      <c r="G895" s="1355" t="s">
        <v>339</v>
      </c>
      <c r="H895" s="1351"/>
      <c r="I895" s="1053"/>
      <c r="J895" s="1351"/>
    </row>
    <row r="896" spans="1:10">
      <c r="A896" s="1352">
        <v>42338</v>
      </c>
      <c r="B896" s="1353">
        <v>5</v>
      </c>
      <c r="C896" s="1354" t="s">
        <v>246</v>
      </c>
      <c r="D896" s="1355" t="s">
        <v>1390</v>
      </c>
      <c r="E896" s="1351"/>
      <c r="G896" s="1355" t="s">
        <v>339</v>
      </c>
      <c r="H896" s="1351"/>
      <c r="I896" s="1053"/>
      <c r="J896" s="1351"/>
    </row>
    <row r="897" spans="1:10">
      <c r="A897" s="1352">
        <v>42338</v>
      </c>
      <c r="B897" s="1353">
        <v>42</v>
      </c>
      <c r="C897" s="1354" t="s">
        <v>246</v>
      </c>
      <c r="D897" s="1355" t="s">
        <v>1352</v>
      </c>
      <c r="E897" s="1351"/>
      <c r="G897" s="1355">
        <v>0</v>
      </c>
      <c r="H897" s="1351"/>
      <c r="I897" s="1053"/>
      <c r="J897" s="1351"/>
    </row>
    <row r="898" spans="1:10">
      <c r="A898" s="1352">
        <v>42338</v>
      </c>
      <c r="B898" s="1353">
        <v>3</v>
      </c>
      <c r="C898" s="1354" t="s">
        <v>246</v>
      </c>
      <c r="D898" s="1355" t="s">
        <v>1847</v>
      </c>
      <c r="E898" s="1351"/>
      <c r="G898" s="1355" t="s">
        <v>1842</v>
      </c>
      <c r="H898" s="1351"/>
      <c r="I898" s="1053"/>
      <c r="J898" s="1351"/>
    </row>
    <row r="899" spans="1:10">
      <c r="A899" s="1352">
        <v>42338</v>
      </c>
      <c r="B899" s="1353">
        <v>25</v>
      </c>
      <c r="C899" s="1354" t="s">
        <v>246</v>
      </c>
      <c r="D899" s="1355" t="s">
        <v>1668</v>
      </c>
      <c r="E899" s="1351"/>
      <c r="G899" s="1355" t="s">
        <v>339</v>
      </c>
      <c r="H899" s="1351"/>
      <c r="I899" s="1053"/>
      <c r="J899" s="1351"/>
    </row>
    <row r="900" spans="1:10">
      <c r="A900" s="1352">
        <v>42338</v>
      </c>
      <c r="B900" s="1353">
        <v>180</v>
      </c>
      <c r="C900" s="1354" t="s">
        <v>246</v>
      </c>
      <c r="D900" s="1355" t="s">
        <v>287</v>
      </c>
      <c r="E900" s="1351"/>
      <c r="G900" s="1355" t="s">
        <v>339</v>
      </c>
      <c r="H900" s="1351"/>
      <c r="I900" s="1053"/>
      <c r="J900" s="1351"/>
    </row>
    <row r="901" spans="1:10">
      <c r="A901" s="1352">
        <v>42338</v>
      </c>
      <c r="B901" s="1353">
        <v>25</v>
      </c>
      <c r="C901" s="1354" t="s">
        <v>246</v>
      </c>
      <c r="D901" s="1355" t="s">
        <v>1700</v>
      </c>
      <c r="E901" s="1351"/>
      <c r="G901" s="1355" t="s">
        <v>339</v>
      </c>
      <c r="H901" s="1351"/>
      <c r="I901" s="1053"/>
      <c r="J901" s="1351"/>
    </row>
    <row r="902" spans="1:10">
      <c r="A902" s="1352">
        <v>42338</v>
      </c>
      <c r="B902" s="1353">
        <v>3</v>
      </c>
      <c r="C902" s="1354" t="s">
        <v>246</v>
      </c>
      <c r="D902" s="1355" t="s">
        <v>1004</v>
      </c>
      <c r="E902" s="1351"/>
      <c r="G902" s="1355">
        <v>0</v>
      </c>
      <c r="H902" s="1351"/>
      <c r="I902" s="1053"/>
      <c r="J902" s="1351"/>
    </row>
    <row r="903" spans="1:10">
      <c r="A903" s="1352">
        <v>42338</v>
      </c>
      <c r="B903" s="1353">
        <v>379.02</v>
      </c>
      <c r="C903" s="1354" t="s">
        <v>246</v>
      </c>
      <c r="D903" s="1355" t="s">
        <v>1905</v>
      </c>
      <c r="E903" s="1351"/>
      <c r="G903" s="1355">
        <v>0</v>
      </c>
      <c r="H903" s="1351"/>
      <c r="I903" s="1053"/>
      <c r="J903" s="1351"/>
    </row>
    <row r="904" spans="1:10">
      <c r="A904" s="1352">
        <v>42339</v>
      </c>
      <c r="B904" s="1353">
        <v>20</v>
      </c>
      <c r="C904" s="1354" t="s">
        <v>1087</v>
      </c>
      <c r="D904" s="1355" t="s">
        <v>1647</v>
      </c>
      <c r="E904" s="1351"/>
      <c r="G904" s="1355">
        <v>0</v>
      </c>
      <c r="H904" s="1351"/>
      <c r="I904" s="1053"/>
      <c r="J904" s="1351"/>
    </row>
    <row r="905" spans="1:10">
      <c r="A905" s="1352">
        <v>42339</v>
      </c>
      <c r="B905" s="1353">
        <v>100</v>
      </c>
      <c r="C905" s="1354" t="s">
        <v>246</v>
      </c>
      <c r="D905" s="1355" t="s">
        <v>267</v>
      </c>
      <c r="E905" s="1351"/>
      <c r="G905" s="1355">
        <v>0</v>
      </c>
      <c r="H905" s="1351"/>
      <c r="I905" s="1053"/>
      <c r="J905" s="1351"/>
    </row>
    <row r="906" spans="1:10">
      <c r="A906" s="1352">
        <v>42339</v>
      </c>
      <c r="B906" s="1353">
        <v>20</v>
      </c>
      <c r="C906" s="1354" t="s">
        <v>246</v>
      </c>
      <c r="D906" s="1355" t="s">
        <v>1453</v>
      </c>
      <c r="E906" s="1351"/>
      <c r="G906" s="1355" t="s">
        <v>339</v>
      </c>
      <c r="H906" s="1351"/>
      <c r="I906" s="1053"/>
      <c r="J906" s="1351"/>
    </row>
    <row r="907" spans="1:10">
      <c r="A907" s="1352">
        <v>42339</v>
      </c>
      <c r="B907" s="1353">
        <v>40</v>
      </c>
      <c r="C907" s="1354" t="s">
        <v>246</v>
      </c>
      <c r="D907" s="1355" t="s">
        <v>1866</v>
      </c>
      <c r="E907" s="1351"/>
      <c r="G907" s="1355" t="s">
        <v>1842</v>
      </c>
      <c r="H907" s="1351"/>
      <c r="I907" s="1053"/>
      <c r="J907" s="1351"/>
    </row>
    <row r="908" spans="1:10">
      <c r="A908" s="1352">
        <v>42339</v>
      </c>
      <c r="B908" s="1353">
        <v>25</v>
      </c>
      <c r="C908" s="1354" t="s">
        <v>246</v>
      </c>
      <c r="D908" s="1355" t="s">
        <v>1767</v>
      </c>
      <c r="E908" s="1351"/>
      <c r="G908" s="1355" t="s">
        <v>339</v>
      </c>
      <c r="H908" s="1351"/>
      <c r="I908" s="1053"/>
      <c r="J908" s="1351"/>
    </row>
    <row r="909" spans="1:10">
      <c r="A909" s="1352">
        <v>42339</v>
      </c>
      <c r="B909" s="1353">
        <v>10</v>
      </c>
      <c r="C909" s="1354" t="s">
        <v>246</v>
      </c>
      <c r="D909" s="1355" t="s">
        <v>791</v>
      </c>
      <c r="E909" s="1351"/>
      <c r="G909" s="1355" t="s">
        <v>339</v>
      </c>
      <c r="H909" s="1351"/>
      <c r="I909" s="1053"/>
      <c r="J909" s="1351"/>
    </row>
    <row r="910" spans="1:10">
      <c r="A910" s="1352">
        <v>42339</v>
      </c>
      <c r="B910" s="1353">
        <v>10</v>
      </c>
      <c r="C910" s="1354" t="s">
        <v>246</v>
      </c>
      <c r="D910" s="1355" t="s">
        <v>338</v>
      </c>
      <c r="E910" s="1351"/>
      <c r="G910" s="1355" t="s">
        <v>339</v>
      </c>
      <c r="H910" s="1351"/>
      <c r="I910" s="1053"/>
      <c r="J910" s="1351"/>
    </row>
    <row r="911" spans="1:10">
      <c r="A911" s="1352">
        <v>42339</v>
      </c>
      <c r="B911" s="1353">
        <v>10</v>
      </c>
      <c r="C911" s="1354" t="s">
        <v>246</v>
      </c>
      <c r="D911" s="1355" t="s">
        <v>1365</v>
      </c>
      <c r="E911" s="1351"/>
      <c r="G911" s="1355" t="s">
        <v>339</v>
      </c>
      <c r="H911" s="1351"/>
      <c r="I911" s="1053"/>
      <c r="J911" s="1351"/>
    </row>
    <row r="912" spans="1:10">
      <c r="A912" s="1352">
        <v>42339</v>
      </c>
      <c r="B912" s="1353">
        <v>20</v>
      </c>
      <c r="C912" s="1354" t="s">
        <v>246</v>
      </c>
      <c r="D912" s="1355" t="s">
        <v>951</v>
      </c>
      <c r="E912" s="1351"/>
      <c r="G912" s="1355" t="s">
        <v>339</v>
      </c>
      <c r="H912" s="1351"/>
      <c r="I912" s="1053"/>
      <c r="J912" s="1351"/>
    </row>
    <row r="913" spans="1:10">
      <c r="A913" s="1352">
        <v>42339</v>
      </c>
      <c r="B913" s="1353">
        <v>30</v>
      </c>
      <c r="C913" s="1354" t="s">
        <v>246</v>
      </c>
      <c r="D913" s="1355" t="s">
        <v>1040</v>
      </c>
      <c r="E913" s="1351"/>
      <c r="G913" s="1355" t="s">
        <v>339</v>
      </c>
      <c r="H913" s="1351"/>
      <c r="I913" s="1053"/>
      <c r="J913" s="1351"/>
    </row>
    <row r="914" spans="1:10">
      <c r="A914" s="1352">
        <v>42339</v>
      </c>
      <c r="B914" s="1353">
        <v>10</v>
      </c>
      <c r="C914" s="1354" t="s">
        <v>246</v>
      </c>
      <c r="D914" s="1355" t="s">
        <v>1795</v>
      </c>
      <c r="E914" s="1351"/>
      <c r="G914" s="1355" t="s">
        <v>339</v>
      </c>
      <c r="H914" s="1351"/>
      <c r="I914" s="1053"/>
      <c r="J914" s="1351"/>
    </row>
    <row r="915" spans="1:10">
      <c r="A915" s="1352">
        <v>42339</v>
      </c>
      <c r="B915" s="1353">
        <v>10</v>
      </c>
      <c r="C915" s="1354" t="s">
        <v>246</v>
      </c>
      <c r="D915" s="1355" t="s">
        <v>1274</v>
      </c>
      <c r="E915" s="1351"/>
      <c r="G915" s="1355">
        <v>0</v>
      </c>
      <c r="H915" s="1351"/>
      <c r="I915" s="1053"/>
      <c r="J915" s="1351"/>
    </row>
    <row r="916" spans="1:10">
      <c r="A916" s="1352">
        <v>42339</v>
      </c>
      <c r="B916" s="1353">
        <v>50</v>
      </c>
      <c r="C916" s="1354" t="s">
        <v>246</v>
      </c>
      <c r="D916" s="1355" t="s">
        <v>998</v>
      </c>
      <c r="E916" s="1351"/>
      <c r="G916" s="1355" t="s">
        <v>339</v>
      </c>
      <c r="H916" s="1351"/>
      <c r="I916" s="1053"/>
      <c r="J916" s="1351"/>
    </row>
    <row r="917" spans="1:10">
      <c r="A917" s="1352">
        <v>42339</v>
      </c>
      <c r="B917" s="1353">
        <v>20</v>
      </c>
      <c r="C917" s="1354" t="s">
        <v>246</v>
      </c>
      <c r="D917" s="1355" t="s">
        <v>1028</v>
      </c>
      <c r="E917" s="1351"/>
      <c r="G917" s="1355" t="s">
        <v>339</v>
      </c>
      <c r="H917" s="1351"/>
      <c r="I917" s="1053"/>
      <c r="J917" s="1351"/>
    </row>
    <row r="918" spans="1:10">
      <c r="A918" s="1352">
        <v>42339</v>
      </c>
      <c r="B918" s="1353">
        <v>50</v>
      </c>
      <c r="C918" s="1354" t="s">
        <v>246</v>
      </c>
      <c r="D918" s="1355" t="s">
        <v>1367</v>
      </c>
      <c r="E918" s="1351"/>
      <c r="G918" s="1355" t="s">
        <v>339</v>
      </c>
      <c r="H918" s="1351"/>
      <c r="I918" s="1053"/>
      <c r="J918" s="1351"/>
    </row>
    <row r="919" spans="1:10">
      <c r="A919" s="1352">
        <v>42339</v>
      </c>
      <c r="B919" s="1353">
        <v>50</v>
      </c>
      <c r="C919" s="1354" t="s">
        <v>246</v>
      </c>
      <c r="D919" s="1355" t="s">
        <v>1482</v>
      </c>
      <c r="E919" s="1351"/>
      <c r="G919" s="1355" t="s">
        <v>339</v>
      </c>
      <c r="H919" s="1351"/>
      <c r="I919" s="1053"/>
      <c r="J919" s="1351"/>
    </row>
    <row r="920" spans="1:10">
      <c r="A920" s="1352">
        <v>42339</v>
      </c>
      <c r="B920" s="1353">
        <v>30</v>
      </c>
      <c r="C920" s="1354" t="s">
        <v>246</v>
      </c>
      <c r="D920" s="1355" t="s">
        <v>1883</v>
      </c>
      <c r="E920" s="1351"/>
      <c r="G920" s="1355" t="s">
        <v>339</v>
      </c>
      <c r="H920" s="1351"/>
      <c r="I920" s="1053"/>
      <c r="J920" s="1351"/>
    </row>
    <row r="921" spans="1:10">
      <c r="A921" s="1352">
        <v>42339</v>
      </c>
      <c r="B921" s="1353">
        <v>50</v>
      </c>
      <c r="C921" s="1354" t="s">
        <v>246</v>
      </c>
      <c r="D921" s="1355" t="s">
        <v>1376</v>
      </c>
      <c r="E921" s="1351"/>
      <c r="G921" s="1355">
        <v>0</v>
      </c>
      <c r="H921" s="1351"/>
      <c r="I921" s="1053"/>
      <c r="J921" s="1351"/>
    </row>
    <row r="922" spans="1:10">
      <c r="A922" s="1352">
        <v>42339</v>
      </c>
      <c r="B922" s="1353">
        <v>15</v>
      </c>
      <c r="C922" s="1354" t="s">
        <v>246</v>
      </c>
      <c r="D922" s="1355" t="s">
        <v>280</v>
      </c>
      <c r="E922" s="1351"/>
      <c r="G922" s="1355" t="s">
        <v>339</v>
      </c>
      <c r="H922" s="1351"/>
      <c r="I922" s="1053"/>
      <c r="J922" s="1351"/>
    </row>
    <row r="923" spans="1:10">
      <c r="A923" s="1352">
        <v>42339</v>
      </c>
      <c r="B923" s="1353">
        <v>10</v>
      </c>
      <c r="C923" s="1354" t="s">
        <v>246</v>
      </c>
      <c r="D923" s="1355" t="s">
        <v>371</v>
      </c>
      <c r="E923" s="1351"/>
      <c r="G923" s="1355" t="s">
        <v>339</v>
      </c>
      <c r="H923" s="1351"/>
      <c r="I923" s="1053"/>
      <c r="J923" s="1351"/>
    </row>
    <row r="924" spans="1:10">
      <c r="A924" s="1352">
        <v>42339</v>
      </c>
      <c r="B924" s="1353">
        <v>5</v>
      </c>
      <c r="C924" s="1354" t="s">
        <v>246</v>
      </c>
      <c r="D924" s="1355" t="s">
        <v>1743</v>
      </c>
      <c r="E924" s="1351"/>
      <c r="G924" s="1355">
        <v>0</v>
      </c>
      <c r="H924" s="1351"/>
      <c r="I924" s="1053"/>
      <c r="J924" s="1351"/>
    </row>
    <row r="925" spans="1:10">
      <c r="A925" s="1352">
        <v>42339</v>
      </c>
      <c r="B925" s="1353">
        <v>25</v>
      </c>
      <c r="C925" s="1354" t="s">
        <v>246</v>
      </c>
      <c r="D925" s="1355" t="s">
        <v>1070</v>
      </c>
      <c r="E925" s="1351"/>
      <c r="G925" s="1355" t="s">
        <v>339</v>
      </c>
      <c r="H925" s="1351"/>
      <c r="I925" s="1053"/>
      <c r="J925" s="1351"/>
    </row>
    <row r="926" spans="1:10">
      <c r="A926" s="1352">
        <v>42339</v>
      </c>
      <c r="B926" s="1353">
        <v>4</v>
      </c>
      <c r="C926" s="1354" t="s">
        <v>246</v>
      </c>
      <c r="D926" s="1355" t="s">
        <v>1366</v>
      </c>
      <c r="E926" s="1351"/>
      <c r="G926" s="1355" t="s">
        <v>339</v>
      </c>
      <c r="H926" s="1351"/>
      <c r="I926" s="1053"/>
      <c r="J926" s="1351"/>
    </row>
    <row r="927" spans="1:10">
      <c r="A927" s="1352">
        <v>42339</v>
      </c>
      <c r="B927" s="1353">
        <v>10</v>
      </c>
      <c r="C927" s="1354" t="s">
        <v>246</v>
      </c>
      <c r="D927" s="1355" t="s">
        <v>1704</v>
      </c>
      <c r="E927" s="1351"/>
      <c r="G927" s="1355" t="s">
        <v>339</v>
      </c>
      <c r="H927" s="1351"/>
      <c r="I927" s="1053"/>
      <c r="J927" s="1351"/>
    </row>
    <row r="928" spans="1:10">
      <c r="A928" s="1352">
        <v>42339</v>
      </c>
      <c r="B928" s="1353">
        <v>25</v>
      </c>
      <c r="C928" s="1354" t="s">
        <v>246</v>
      </c>
      <c r="D928" s="1355" t="s">
        <v>1603</v>
      </c>
      <c r="E928" s="1351"/>
      <c r="G928" s="1355" t="s">
        <v>339</v>
      </c>
      <c r="H928" s="1351"/>
      <c r="I928" s="1053"/>
      <c r="J928" s="1351"/>
    </row>
    <row r="929" spans="1:10">
      <c r="A929" s="1352">
        <v>42339</v>
      </c>
      <c r="B929" s="1353">
        <v>5</v>
      </c>
      <c r="C929" s="1354" t="s">
        <v>246</v>
      </c>
      <c r="D929" s="1355" t="s">
        <v>1368</v>
      </c>
      <c r="E929" s="1351"/>
      <c r="G929" s="1355" t="s">
        <v>339</v>
      </c>
      <c r="H929" s="1351"/>
      <c r="I929" s="1053"/>
      <c r="J929" s="1351"/>
    </row>
    <row r="930" spans="1:10">
      <c r="A930" s="1352">
        <v>42339</v>
      </c>
      <c r="B930" s="1353">
        <v>15</v>
      </c>
      <c r="C930" s="1354" t="s">
        <v>246</v>
      </c>
      <c r="D930" s="1355" t="s">
        <v>248</v>
      </c>
      <c r="E930" s="1351"/>
      <c r="G930" s="1355">
        <v>0</v>
      </c>
      <c r="H930" s="1351"/>
      <c r="I930" s="1053"/>
      <c r="J930" s="1351"/>
    </row>
    <row r="931" spans="1:10">
      <c r="A931" s="1352">
        <v>42339</v>
      </c>
      <c r="B931" s="1353">
        <v>75</v>
      </c>
      <c r="C931" s="1354" t="s">
        <v>246</v>
      </c>
      <c r="D931" s="1355" t="s">
        <v>1003</v>
      </c>
      <c r="E931" s="1351"/>
      <c r="G931" s="1355" t="s">
        <v>339</v>
      </c>
      <c r="H931" s="1351"/>
      <c r="I931" s="1053"/>
      <c r="J931" s="1351"/>
    </row>
    <row r="932" spans="1:10">
      <c r="A932" s="1352">
        <v>42339</v>
      </c>
      <c r="B932" s="1353">
        <v>50</v>
      </c>
      <c r="C932" s="1354" t="s">
        <v>246</v>
      </c>
      <c r="D932" s="1355" t="s">
        <v>995</v>
      </c>
      <c r="E932" s="1351"/>
      <c r="G932" s="1355" t="s">
        <v>339</v>
      </c>
      <c r="H932" s="1351"/>
      <c r="I932" s="1053"/>
      <c r="J932" s="1351"/>
    </row>
    <row r="933" spans="1:10">
      <c r="A933" s="1352">
        <v>42339</v>
      </c>
      <c r="B933" s="1353">
        <v>50</v>
      </c>
      <c r="C933" s="1354" t="s">
        <v>246</v>
      </c>
      <c r="D933" s="1355" t="s">
        <v>252</v>
      </c>
      <c r="E933" s="1351"/>
      <c r="G933" s="1355" t="s">
        <v>339</v>
      </c>
      <c r="H933" s="1351"/>
      <c r="I933" s="1053"/>
      <c r="J933" s="1351"/>
    </row>
    <row r="934" spans="1:10">
      <c r="A934" s="1352">
        <v>42339</v>
      </c>
      <c r="B934" s="1353">
        <v>30</v>
      </c>
      <c r="C934" s="1354" t="s">
        <v>246</v>
      </c>
      <c r="D934" s="1355" t="s">
        <v>250</v>
      </c>
      <c r="E934" s="1351"/>
      <c r="G934" s="1355">
        <v>0</v>
      </c>
      <c r="H934" s="1351"/>
      <c r="I934" s="1053"/>
      <c r="J934" s="1351"/>
    </row>
    <row r="935" spans="1:10">
      <c r="A935" s="1352">
        <v>42339</v>
      </c>
      <c r="B935" s="1353">
        <v>10</v>
      </c>
      <c r="C935" s="1354" t="s">
        <v>246</v>
      </c>
      <c r="D935" s="1355" t="s">
        <v>772</v>
      </c>
      <c r="E935" s="1351"/>
      <c r="G935" s="1355" t="s">
        <v>339</v>
      </c>
      <c r="H935" s="1351"/>
      <c r="I935" s="1053"/>
      <c r="J935" s="1351"/>
    </row>
    <row r="936" spans="1:10">
      <c r="A936" s="1352">
        <v>42339</v>
      </c>
      <c r="B936" s="1353">
        <v>10</v>
      </c>
      <c r="C936" s="1354" t="s">
        <v>246</v>
      </c>
      <c r="D936" s="1355" t="s">
        <v>1027</v>
      </c>
      <c r="E936" s="1351"/>
      <c r="G936" s="1355" t="s">
        <v>339</v>
      </c>
      <c r="H936" s="1351"/>
      <c r="I936" s="1053"/>
      <c r="J936" s="1351"/>
    </row>
    <row r="937" spans="1:10">
      <c r="A937" s="1352">
        <v>42339</v>
      </c>
      <c r="B937" s="1353">
        <v>10</v>
      </c>
      <c r="C937" s="1354" t="s">
        <v>246</v>
      </c>
      <c r="D937" s="1355" t="s">
        <v>1841</v>
      </c>
      <c r="E937" s="1351"/>
      <c r="G937" s="1355" t="s">
        <v>1855</v>
      </c>
      <c r="H937" s="1351"/>
      <c r="I937" s="1053"/>
      <c r="J937" s="1351"/>
    </row>
    <row r="938" spans="1:10">
      <c r="A938" s="1352">
        <v>42339</v>
      </c>
      <c r="B938" s="1353">
        <v>20</v>
      </c>
      <c r="C938" s="1354" t="s">
        <v>246</v>
      </c>
      <c r="D938" s="1355" t="s">
        <v>1868</v>
      </c>
      <c r="E938" s="1351"/>
      <c r="G938" s="1355" t="s">
        <v>339</v>
      </c>
      <c r="H938" s="1351"/>
      <c r="I938" s="1053"/>
      <c r="J938" s="1351"/>
    </row>
    <row r="939" spans="1:10">
      <c r="A939" s="1352">
        <v>42339</v>
      </c>
      <c r="B939" s="1353">
        <v>10</v>
      </c>
      <c r="C939" s="1354" t="s">
        <v>246</v>
      </c>
      <c r="D939" s="1355" t="s">
        <v>1796</v>
      </c>
      <c r="E939" s="1351"/>
      <c r="G939" s="1355" t="s">
        <v>339</v>
      </c>
      <c r="H939" s="1351"/>
      <c r="I939" s="1053"/>
      <c r="J939" s="1351"/>
    </row>
    <row r="940" spans="1:10">
      <c r="A940" s="1352">
        <v>42339</v>
      </c>
      <c r="B940" s="1353">
        <v>5</v>
      </c>
      <c r="C940" s="1354" t="s">
        <v>246</v>
      </c>
      <c r="D940" s="1355" t="s">
        <v>1649</v>
      </c>
      <c r="E940" s="1351"/>
      <c r="G940" s="1355" t="s">
        <v>339</v>
      </c>
      <c r="H940" s="1351"/>
      <c r="I940" s="1053"/>
      <c r="J940" s="1351"/>
    </row>
    <row r="941" spans="1:10">
      <c r="A941" s="1352">
        <v>42339</v>
      </c>
      <c r="B941" s="1353">
        <v>50</v>
      </c>
      <c r="C941" s="1354" t="s">
        <v>246</v>
      </c>
      <c r="D941" s="1355" t="s">
        <v>1839</v>
      </c>
      <c r="E941" s="1351"/>
      <c r="G941" s="1355" t="s">
        <v>1842</v>
      </c>
      <c r="H941" s="1351"/>
      <c r="I941" s="1053"/>
      <c r="J941" s="1351"/>
    </row>
    <row r="942" spans="1:10">
      <c r="A942" s="1352">
        <v>42339</v>
      </c>
      <c r="B942" s="1353">
        <v>50</v>
      </c>
      <c r="C942" s="1354" t="s">
        <v>246</v>
      </c>
      <c r="D942" s="1355" t="s">
        <v>997</v>
      </c>
      <c r="E942" s="1351"/>
      <c r="G942" s="1355" t="s">
        <v>339</v>
      </c>
      <c r="H942" s="1351"/>
      <c r="I942" s="1053"/>
      <c r="J942" s="1351"/>
    </row>
    <row r="943" spans="1:10">
      <c r="A943" s="1352">
        <v>42339</v>
      </c>
      <c r="B943" s="1353">
        <v>15</v>
      </c>
      <c r="C943" s="1354" t="s">
        <v>246</v>
      </c>
      <c r="D943" s="1355" t="s">
        <v>912</v>
      </c>
      <c r="E943" s="1351"/>
      <c r="G943" s="1355">
        <v>0</v>
      </c>
      <c r="H943" s="1351"/>
      <c r="I943" s="1053"/>
      <c r="J943" s="1351"/>
    </row>
    <row r="944" spans="1:10">
      <c r="A944" s="1352">
        <v>42339</v>
      </c>
      <c r="B944" s="1353">
        <v>180</v>
      </c>
      <c r="C944" s="1354" t="s">
        <v>246</v>
      </c>
      <c r="D944" s="1355" t="s">
        <v>783</v>
      </c>
      <c r="E944" s="1351"/>
      <c r="G944" s="1355" t="s">
        <v>339</v>
      </c>
      <c r="H944" s="1351"/>
      <c r="I944" s="1053"/>
      <c r="J944" s="1351"/>
    </row>
    <row r="945" spans="1:10">
      <c r="A945" s="1352">
        <v>42339</v>
      </c>
      <c r="B945" s="1353">
        <v>274</v>
      </c>
      <c r="C945" s="1354" t="s">
        <v>246</v>
      </c>
      <c r="D945" s="1355" t="s">
        <v>344</v>
      </c>
      <c r="E945" s="1351"/>
      <c r="G945" s="1355" t="s">
        <v>339</v>
      </c>
      <c r="H945" s="1351"/>
      <c r="I945" s="1053"/>
      <c r="J945" s="1351"/>
    </row>
    <row r="946" spans="1:10">
      <c r="A946" s="1352">
        <v>42339</v>
      </c>
      <c r="B946" s="1353">
        <v>10</v>
      </c>
      <c r="C946" s="1354" t="s">
        <v>246</v>
      </c>
      <c r="D946" s="1355" t="s">
        <v>1867</v>
      </c>
      <c r="E946" s="1351"/>
      <c r="G946" s="1355" t="s">
        <v>339</v>
      </c>
      <c r="H946" s="1351"/>
      <c r="I946" s="1053"/>
      <c r="J946" s="1351"/>
    </row>
    <row r="947" spans="1:10">
      <c r="A947" s="1352">
        <v>42339</v>
      </c>
      <c r="B947" s="1353">
        <v>30</v>
      </c>
      <c r="C947" s="1354" t="s">
        <v>246</v>
      </c>
      <c r="D947" s="1355" t="s">
        <v>1315</v>
      </c>
      <c r="E947" s="1351"/>
      <c r="G947" s="1355" t="s">
        <v>339</v>
      </c>
      <c r="H947" s="1351"/>
      <c r="I947" s="1053"/>
      <c r="J947" s="1351"/>
    </row>
    <row r="948" spans="1:10">
      <c r="A948" s="1352">
        <v>42339</v>
      </c>
      <c r="B948" s="1353">
        <v>50</v>
      </c>
      <c r="C948" s="1354" t="s">
        <v>246</v>
      </c>
      <c r="D948" s="1355" t="s">
        <v>1535</v>
      </c>
      <c r="E948" s="1351"/>
      <c r="G948" s="1355" t="s">
        <v>339</v>
      </c>
      <c r="H948" s="1351"/>
      <c r="I948" s="1053"/>
      <c r="J948" s="1351"/>
    </row>
    <row r="949" spans="1:10">
      <c r="A949" s="1352">
        <v>42339</v>
      </c>
      <c r="B949" s="1353">
        <v>5</v>
      </c>
      <c r="C949" s="1354" t="s">
        <v>246</v>
      </c>
      <c r="D949" s="1355" t="s">
        <v>1669</v>
      </c>
      <c r="E949" s="1351"/>
      <c r="G949" s="1355" t="s">
        <v>339</v>
      </c>
      <c r="H949" s="1351"/>
      <c r="I949" s="1053"/>
      <c r="J949" s="1351"/>
    </row>
    <row r="950" spans="1:10">
      <c r="A950" s="1352">
        <v>42339</v>
      </c>
      <c r="B950" s="1353">
        <v>10</v>
      </c>
      <c r="C950" s="1354" t="s">
        <v>246</v>
      </c>
      <c r="D950" s="1355" t="s">
        <v>369</v>
      </c>
      <c r="E950" s="1351"/>
      <c r="G950" s="1355">
        <v>0</v>
      </c>
      <c r="H950" s="1351"/>
      <c r="I950" s="1053"/>
      <c r="J950" s="1351"/>
    </row>
    <row r="951" spans="1:10">
      <c r="A951" s="1352">
        <v>42339</v>
      </c>
      <c r="B951" s="1353">
        <v>50</v>
      </c>
      <c r="C951" s="1354" t="s">
        <v>246</v>
      </c>
      <c r="D951" s="1355" t="s">
        <v>754</v>
      </c>
      <c r="E951" s="1351"/>
      <c r="G951" s="1355" t="s">
        <v>339</v>
      </c>
      <c r="H951" s="1351"/>
      <c r="I951" s="1053"/>
      <c r="J951" s="1351"/>
    </row>
    <row r="952" spans="1:10">
      <c r="A952" s="1352">
        <v>42339</v>
      </c>
      <c r="B952" s="1353">
        <v>20</v>
      </c>
      <c r="C952" s="1354" t="s">
        <v>246</v>
      </c>
      <c r="D952" s="1355" t="s">
        <v>1599</v>
      </c>
      <c r="E952" s="1351"/>
      <c r="G952" s="1355" t="s">
        <v>339</v>
      </c>
      <c r="H952" s="1351"/>
      <c r="I952" s="1053"/>
      <c r="J952" s="1351"/>
    </row>
    <row r="953" spans="1:10">
      <c r="A953" s="1352">
        <v>42339</v>
      </c>
      <c r="B953" s="1353">
        <v>20</v>
      </c>
      <c r="C953" s="1354" t="s">
        <v>246</v>
      </c>
      <c r="D953" s="1355" t="s">
        <v>1393</v>
      </c>
      <c r="E953" s="1351"/>
      <c r="G953" s="1355" t="s">
        <v>339</v>
      </c>
      <c r="H953" s="1351"/>
      <c r="I953" s="1053"/>
      <c r="J953" s="1351"/>
    </row>
    <row r="954" spans="1:10">
      <c r="A954" s="1352">
        <v>42339</v>
      </c>
      <c r="B954" s="1353">
        <v>10</v>
      </c>
      <c r="C954" s="1354" t="s">
        <v>246</v>
      </c>
      <c r="D954" s="1355" t="s">
        <v>388</v>
      </c>
      <c r="E954" s="1351"/>
      <c r="G954" s="1355" t="s">
        <v>339</v>
      </c>
      <c r="H954" s="1351"/>
      <c r="I954" s="1053"/>
      <c r="J954" s="1351"/>
    </row>
    <row r="955" spans="1:10">
      <c r="A955" s="1352">
        <v>42339</v>
      </c>
      <c r="B955" s="1353">
        <v>25</v>
      </c>
      <c r="C955" s="1354" t="s">
        <v>246</v>
      </c>
      <c r="D955" s="1355" t="s">
        <v>1516</v>
      </c>
      <c r="E955" s="1351"/>
      <c r="G955" s="1355" t="s">
        <v>339</v>
      </c>
      <c r="H955" s="1351"/>
      <c r="I955" s="1053"/>
      <c r="J955" s="1351"/>
    </row>
    <row r="956" spans="1:10">
      <c r="A956" s="1352">
        <v>42339</v>
      </c>
      <c r="B956" s="1353">
        <v>10</v>
      </c>
      <c r="C956" s="1354" t="s">
        <v>246</v>
      </c>
      <c r="D956" s="1355" t="s">
        <v>993</v>
      </c>
      <c r="E956" s="1351"/>
      <c r="G956" s="1355" t="s">
        <v>339</v>
      </c>
      <c r="H956" s="1351"/>
      <c r="I956" s="1053"/>
      <c r="J956" s="1351"/>
    </row>
    <row r="957" spans="1:10">
      <c r="A957" s="1352">
        <v>42339</v>
      </c>
      <c r="B957" s="1353">
        <v>10</v>
      </c>
      <c r="C957" s="1354" t="s">
        <v>246</v>
      </c>
      <c r="D957" s="1355" t="s">
        <v>1856</v>
      </c>
      <c r="E957" s="1351"/>
      <c r="G957" s="1355" t="s">
        <v>339</v>
      </c>
      <c r="H957" s="1351"/>
      <c r="I957" s="1053"/>
      <c r="J957" s="1351"/>
    </row>
    <row r="958" spans="1:10">
      <c r="A958" s="1352">
        <v>42339</v>
      </c>
      <c r="B958" s="1353">
        <v>10</v>
      </c>
      <c r="C958" s="1354" t="s">
        <v>246</v>
      </c>
      <c r="D958" s="1355" t="s">
        <v>1697</v>
      </c>
      <c r="E958" s="1351"/>
      <c r="G958" s="1355" t="s">
        <v>339</v>
      </c>
      <c r="H958" s="1351"/>
      <c r="I958" s="1053"/>
      <c r="J958" s="1351"/>
    </row>
    <row r="959" spans="1:10">
      <c r="A959" s="1352">
        <v>42339</v>
      </c>
      <c r="B959" s="1353">
        <v>10</v>
      </c>
      <c r="C959" s="1354" t="s">
        <v>246</v>
      </c>
      <c r="D959" s="1355" t="s">
        <v>1838</v>
      </c>
      <c r="E959" s="1351"/>
      <c r="G959" s="1355">
        <v>0</v>
      </c>
      <c r="H959" s="1351"/>
      <c r="I959" s="1053"/>
      <c r="J959" s="1351"/>
    </row>
    <row r="960" spans="1:10">
      <c r="A960" s="1352">
        <v>42339</v>
      </c>
      <c r="B960" s="1353">
        <v>15</v>
      </c>
      <c r="C960" s="1354" t="s">
        <v>246</v>
      </c>
      <c r="D960" s="1355" t="s">
        <v>753</v>
      </c>
      <c r="E960" s="1351"/>
      <c r="G960" s="1355" t="s">
        <v>339</v>
      </c>
      <c r="H960" s="1351"/>
      <c r="I960" s="1053"/>
      <c r="J960" s="1351"/>
    </row>
    <row r="961" spans="1:10">
      <c r="A961" s="1352">
        <v>42339</v>
      </c>
      <c r="B961" s="1353">
        <v>10</v>
      </c>
      <c r="C961" s="1354" t="s">
        <v>246</v>
      </c>
      <c r="D961" s="1355" t="s">
        <v>1585</v>
      </c>
      <c r="E961" s="1351"/>
      <c r="G961" s="1355" t="s">
        <v>339</v>
      </c>
      <c r="H961" s="1351"/>
      <c r="I961" s="1053"/>
      <c r="J961" s="1351"/>
    </row>
    <row r="962" spans="1:10">
      <c r="A962" s="1352">
        <v>42339</v>
      </c>
      <c r="B962" s="1353">
        <v>140</v>
      </c>
      <c r="C962" s="1354" t="s">
        <v>246</v>
      </c>
      <c r="D962" s="1355" t="s">
        <v>1063</v>
      </c>
      <c r="E962" s="1351"/>
      <c r="G962" s="1355">
        <v>0</v>
      </c>
      <c r="H962" s="1351"/>
      <c r="I962" s="1053"/>
      <c r="J962" s="1351"/>
    </row>
    <row r="963" spans="1:10">
      <c r="A963" s="1352">
        <v>42339</v>
      </c>
      <c r="B963" s="1353">
        <v>31.25</v>
      </c>
      <c r="C963" s="1354" t="s">
        <v>246</v>
      </c>
      <c r="D963" s="1355" t="s">
        <v>1291</v>
      </c>
      <c r="E963" s="1351"/>
      <c r="G963" s="1355" t="s">
        <v>339</v>
      </c>
      <c r="H963" s="1351"/>
      <c r="I963" s="1053"/>
      <c r="J963" s="1351"/>
    </row>
    <row r="964" spans="1:10">
      <c r="A964" s="1352">
        <v>42339</v>
      </c>
      <c r="B964" s="1353">
        <v>30</v>
      </c>
      <c r="C964" s="1354" t="s">
        <v>246</v>
      </c>
      <c r="D964" s="1355" t="s">
        <v>751</v>
      </c>
      <c r="E964" s="1351"/>
      <c r="G964" s="1355" t="s">
        <v>339</v>
      </c>
      <c r="H964" s="1351"/>
      <c r="I964" s="1053"/>
      <c r="J964" s="1351"/>
    </row>
    <row r="965" spans="1:10">
      <c r="A965" s="1352">
        <v>42339</v>
      </c>
      <c r="B965" s="1353">
        <v>5</v>
      </c>
      <c r="C965" s="1354" t="s">
        <v>246</v>
      </c>
      <c r="D965" s="1355" t="s">
        <v>1395</v>
      </c>
      <c r="E965" s="1351"/>
      <c r="G965" s="1355" t="s">
        <v>339</v>
      </c>
      <c r="H965" s="1351"/>
      <c r="I965" s="1053"/>
      <c r="J965" s="1351"/>
    </row>
    <row r="966" spans="1:10">
      <c r="A966" s="1352">
        <v>42339</v>
      </c>
      <c r="B966" s="1353">
        <v>5</v>
      </c>
      <c r="C966" s="1354" t="s">
        <v>246</v>
      </c>
      <c r="D966" s="1355" t="s">
        <v>1316</v>
      </c>
      <c r="E966" s="1351"/>
      <c r="G966" s="1355" t="s">
        <v>339</v>
      </c>
      <c r="H966" s="1351"/>
      <c r="I966" s="1053"/>
      <c r="J966" s="1351"/>
    </row>
    <row r="967" spans="1:10">
      <c r="A967" s="1352">
        <v>42339</v>
      </c>
      <c r="B967" s="1353">
        <v>30</v>
      </c>
      <c r="C967" s="1354" t="s">
        <v>246</v>
      </c>
      <c r="D967" s="1355" t="s">
        <v>1648</v>
      </c>
      <c r="E967" s="1351"/>
      <c r="G967" s="1355" t="s">
        <v>339</v>
      </c>
      <c r="H967" s="1351"/>
      <c r="I967" s="1053"/>
      <c r="J967" s="1351"/>
    </row>
    <row r="968" spans="1:10">
      <c r="A968" s="1352">
        <v>42339</v>
      </c>
      <c r="B968" s="1353">
        <v>5</v>
      </c>
      <c r="C968" s="1354" t="s">
        <v>246</v>
      </c>
      <c r="D968" s="1355" t="s">
        <v>1598</v>
      </c>
      <c r="E968" s="1351"/>
      <c r="G968" s="1355" t="s">
        <v>339</v>
      </c>
      <c r="H968" s="1351"/>
      <c r="I968" s="1053"/>
      <c r="J968" s="1351"/>
    </row>
    <row r="969" spans="1:10">
      <c r="A969" s="1352">
        <v>42339</v>
      </c>
      <c r="B969" s="1353">
        <v>6</v>
      </c>
      <c r="C969" s="1354" t="s">
        <v>246</v>
      </c>
      <c r="D969" s="1355" t="s">
        <v>1840</v>
      </c>
      <c r="E969" s="1351"/>
      <c r="G969" s="1355">
        <v>0</v>
      </c>
      <c r="H969" s="1351"/>
      <c r="I969" s="1053"/>
      <c r="J969" s="1351"/>
    </row>
    <row r="970" spans="1:10">
      <c r="A970" s="1352">
        <v>42339</v>
      </c>
      <c r="B970" s="1353">
        <v>20</v>
      </c>
      <c r="C970" s="1354" t="s">
        <v>246</v>
      </c>
      <c r="D970" s="1355" t="s">
        <v>787</v>
      </c>
      <c r="E970" s="1351"/>
      <c r="G970" s="1355" t="s">
        <v>339</v>
      </c>
      <c r="H970" s="1351"/>
      <c r="I970" s="1053"/>
      <c r="J970" s="1351"/>
    </row>
    <row r="971" spans="1:10">
      <c r="A971" s="1352">
        <v>42339</v>
      </c>
      <c r="B971" s="1353">
        <v>100</v>
      </c>
      <c r="C971" s="1354" t="s">
        <v>246</v>
      </c>
      <c r="D971" s="1355" t="s">
        <v>1741</v>
      </c>
      <c r="E971" s="1351"/>
      <c r="G971" s="1355" t="s">
        <v>339</v>
      </c>
      <c r="H971" s="1351"/>
      <c r="I971" s="1053"/>
      <c r="J971" s="1351"/>
    </row>
    <row r="972" spans="1:10">
      <c r="A972" s="1352">
        <v>42339</v>
      </c>
      <c r="B972" s="1353">
        <v>10</v>
      </c>
      <c r="C972" s="1354" t="s">
        <v>246</v>
      </c>
      <c r="D972" s="1355" t="s">
        <v>1001</v>
      </c>
      <c r="E972" s="1351"/>
      <c r="G972" s="1355" t="s">
        <v>339</v>
      </c>
      <c r="H972" s="1351"/>
      <c r="I972" s="1053"/>
      <c r="J972" s="1351"/>
    </row>
    <row r="973" spans="1:10">
      <c r="A973" s="1352">
        <v>42339</v>
      </c>
      <c r="B973" s="1353">
        <v>10</v>
      </c>
      <c r="C973" s="1354" t="s">
        <v>246</v>
      </c>
      <c r="D973" s="1355" t="s">
        <v>1882</v>
      </c>
      <c r="E973" s="1351"/>
      <c r="G973" s="1355">
        <v>0</v>
      </c>
      <c r="H973" s="1351"/>
      <c r="I973" s="1053"/>
      <c r="J973" s="1351"/>
    </row>
    <row r="974" spans="1:10">
      <c r="A974" s="1352">
        <v>42339</v>
      </c>
      <c r="B974" s="1353">
        <v>10</v>
      </c>
      <c r="C974" s="1354" t="s">
        <v>246</v>
      </c>
      <c r="D974" s="1355" t="s">
        <v>955</v>
      </c>
      <c r="E974" s="1351"/>
      <c r="G974" s="1355">
        <v>0</v>
      </c>
      <c r="H974" s="1351"/>
      <c r="I974" s="1053"/>
      <c r="J974" s="1351"/>
    </row>
    <row r="975" spans="1:10">
      <c r="A975" s="1352">
        <v>42339</v>
      </c>
      <c r="B975" s="1353">
        <v>5</v>
      </c>
      <c r="C975" s="1354" t="s">
        <v>246</v>
      </c>
      <c r="D975" s="1355" t="s">
        <v>1423</v>
      </c>
      <c r="E975" s="1351"/>
      <c r="G975" s="1355">
        <v>0</v>
      </c>
      <c r="H975" s="1351"/>
      <c r="I975" s="1053"/>
      <c r="J975" s="1351"/>
    </row>
    <row r="976" spans="1:10">
      <c r="A976" s="1352">
        <v>42339</v>
      </c>
      <c r="B976" s="1353">
        <v>5</v>
      </c>
      <c r="C976" s="1354" t="s">
        <v>246</v>
      </c>
      <c r="D976" s="1355" t="s">
        <v>755</v>
      </c>
      <c r="E976" s="1351"/>
      <c r="G976" s="1355" t="s">
        <v>339</v>
      </c>
      <c r="H976" s="1351"/>
      <c r="I976" s="1053"/>
      <c r="J976" s="1351"/>
    </row>
    <row r="977" spans="1:10">
      <c r="A977" s="1352">
        <v>42339</v>
      </c>
      <c r="B977" s="1353">
        <v>280</v>
      </c>
      <c r="C977" s="1354" t="s">
        <v>246</v>
      </c>
      <c r="D977" s="1355" t="s">
        <v>1854</v>
      </c>
      <c r="E977" s="1351"/>
      <c r="G977" s="1355" t="s">
        <v>1855</v>
      </c>
      <c r="H977" s="1351"/>
      <c r="I977" s="1053"/>
      <c r="J977" s="1351"/>
    </row>
    <row r="978" spans="1:10">
      <c r="A978" s="1352">
        <v>42339</v>
      </c>
      <c r="B978" s="1353">
        <v>50</v>
      </c>
      <c r="C978" s="1354" t="s">
        <v>246</v>
      </c>
      <c r="D978" s="1355" t="s">
        <v>424</v>
      </c>
      <c r="E978" s="1351"/>
      <c r="G978" s="1355" t="s">
        <v>339</v>
      </c>
      <c r="H978" s="1351"/>
      <c r="I978" s="1053"/>
      <c r="J978" s="1351"/>
    </row>
    <row r="979" spans="1:10">
      <c r="A979" s="1352">
        <v>42339</v>
      </c>
      <c r="B979" s="1353">
        <v>20</v>
      </c>
      <c r="C979" s="1354" t="s">
        <v>246</v>
      </c>
      <c r="D979" s="1355" t="s">
        <v>1005</v>
      </c>
      <c r="E979" s="1351"/>
      <c r="G979" s="1355" t="s">
        <v>339</v>
      </c>
      <c r="H979" s="1351"/>
      <c r="I979" s="1053"/>
      <c r="J979" s="1351"/>
    </row>
    <row r="980" spans="1:10">
      <c r="A980" s="1352">
        <v>42339</v>
      </c>
      <c r="B980" s="1353">
        <v>100</v>
      </c>
      <c r="C980" s="1354" t="s">
        <v>246</v>
      </c>
      <c r="D980" s="1355" t="s">
        <v>1769</v>
      </c>
      <c r="E980" s="1351"/>
      <c r="G980" s="1355" t="s">
        <v>339</v>
      </c>
      <c r="H980" s="1351"/>
      <c r="I980" s="1053"/>
      <c r="J980" s="1351"/>
    </row>
    <row r="981" spans="1:10">
      <c r="A981" s="1352">
        <v>42339</v>
      </c>
      <c r="B981" s="1353">
        <v>10</v>
      </c>
      <c r="C981" s="1354" t="s">
        <v>246</v>
      </c>
      <c r="D981" s="1355" t="s">
        <v>1422</v>
      </c>
      <c r="E981" s="1351"/>
      <c r="G981" s="1355" t="s">
        <v>339</v>
      </c>
      <c r="H981" s="1351"/>
      <c r="I981" s="1053"/>
      <c r="J981" s="1351"/>
    </row>
    <row r="982" spans="1:10">
      <c r="A982" s="1352">
        <v>42339</v>
      </c>
      <c r="B982" s="1353">
        <v>20</v>
      </c>
      <c r="C982" s="1354" t="s">
        <v>246</v>
      </c>
      <c r="D982" s="1355" t="s">
        <v>1813</v>
      </c>
      <c r="E982" s="1351"/>
      <c r="G982" s="1355" t="s">
        <v>339</v>
      </c>
      <c r="H982" s="1351"/>
      <c r="I982" s="1053"/>
      <c r="J982" s="1351"/>
    </row>
    <row r="983" spans="1:10">
      <c r="A983" s="1352">
        <v>42339</v>
      </c>
      <c r="B983" s="1353">
        <v>40</v>
      </c>
      <c r="C983" s="1354" t="s">
        <v>246</v>
      </c>
      <c r="D983" s="1355" t="s">
        <v>1825</v>
      </c>
      <c r="E983" s="1351"/>
      <c r="G983" s="1355" t="s">
        <v>339</v>
      </c>
      <c r="H983" s="1351"/>
      <c r="I983" s="1053"/>
      <c r="J983" s="1351"/>
    </row>
    <row r="984" spans="1:10">
      <c r="A984" s="1352">
        <v>42339</v>
      </c>
      <c r="B984" s="1353">
        <v>103</v>
      </c>
      <c r="C984" s="1354" t="s">
        <v>246</v>
      </c>
      <c r="D984" s="1355" t="s">
        <v>1534</v>
      </c>
      <c r="E984" s="1351"/>
      <c r="G984" s="1355">
        <v>0</v>
      </c>
      <c r="H984" s="1351"/>
      <c r="I984" s="1053"/>
      <c r="J984" s="1351"/>
    </row>
    <row r="985" spans="1:10">
      <c r="A985" s="1352">
        <v>42340</v>
      </c>
      <c r="B985" s="1353">
        <v>10</v>
      </c>
      <c r="C985" s="1354" t="s">
        <v>246</v>
      </c>
      <c r="D985" s="1355" t="s">
        <v>1369</v>
      </c>
      <c r="E985" s="1351"/>
      <c r="G985" s="1355" t="s">
        <v>339</v>
      </c>
      <c r="H985" s="1351"/>
      <c r="I985" s="1053"/>
      <c r="J985" s="1351"/>
    </row>
    <row r="986" spans="1:10">
      <c r="A986" s="1352">
        <v>42340</v>
      </c>
      <c r="B986" s="1353">
        <v>100</v>
      </c>
      <c r="C986" s="1354" t="s">
        <v>246</v>
      </c>
      <c r="D986" s="1355" t="s">
        <v>1455</v>
      </c>
      <c r="E986" s="1351"/>
      <c r="G986" s="1355" t="s">
        <v>339</v>
      </c>
      <c r="H986" s="1351"/>
      <c r="I986" s="1053"/>
      <c r="J986" s="1351"/>
    </row>
    <row r="987" spans="1:10">
      <c r="A987" s="1352">
        <v>42340</v>
      </c>
      <c r="B987" s="1353">
        <v>3</v>
      </c>
      <c r="C987" s="1354" t="s">
        <v>246</v>
      </c>
      <c r="D987" s="1355" t="s">
        <v>426</v>
      </c>
      <c r="E987" s="1351"/>
      <c r="G987" s="1355">
        <v>0</v>
      </c>
      <c r="H987" s="1351"/>
      <c r="I987" s="1053"/>
      <c r="J987" s="1351"/>
    </row>
    <row r="988" spans="1:10">
      <c r="A988" s="1352">
        <v>42340</v>
      </c>
      <c r="B988" s="1353">
        <v>125</v>
      </c>
      <c r="C988" s="1354" t="s">
        <v>246</v>
      </c>
      <c r="D988" s="1355" t="s">
        <v>1429</v>
      </c>
      <c r="E988" s="1351"/>
      <c r="G988" s="1355" t="s">
        <v>339</v>
      </c>
      <c r="H988" s="1351"/>
      <c r="I988" s="1053"/>
      <c r="J988" s="1351"/>
    </row>
    <row r="989" spans="1:10">
      <c r="A989" s="1352">
        <v>42340</v>
      </c>
      <c r="B989" s="1353">
        <v>50</v>
      </c>
      <c r="C989" s="1354" t="s">
        <v>246</v>
      </c>
      <c r="D989" s="1355" t="s">
        <v>1843</v>
      </c>
      <c r="E989" s="1351"/>
      <c r="G989" s="1355" t="s">
        <v>339</v>
      </c>
      <c r="H989" s="1351"/>
      <c r="I989" s="1053"/>
      <c r="J989" s="1351"/>
    </row>
    <row r="990" spans="1:10">
      <c r="A990" s="1352">
        <v>42340</v>
      </c>
      <c r="B990" s="1353">
        <v>75</v>
      </c>
      <c r="C990" s="1354" t="s">
        <v>246</v>
      </c>
      <c r="D990" s="1355" t="s">
        <v>308</v>
      </c>
      <c r="E990" s="1351"/>
      <c r="G990" s="1355" t="s">
        <v>339</v>
      </c>
      <c r="H990" s="1351"/>
      <c r="I990" s="1053"/>
      <c r="J990" s="1351"/>
    </row>
    <row r="991" spans="1:10">
      <c r="A991" s="1352">
        <v>42340</v>
      </c>
      <c r="B991" s="1353">
        <v>10</v>
      </c>
      <c r="C991" s="1354" t="s">
        <v>246</v>
      </c>
      <c r="D991" s="1355" t="s">
        <v>317</v>
      </c>
      <c r="E991" s="1351"/>
      <c r="G991" s="1355" t="s">
        <v>339</v>
      </c>
      <c r="H991" s="1351"/>
      <c r="I991" s="1053"/>
      <c r="J991" s="1351"/>
    </row>
    <row r="992" spans="1:10">
      <c r="A992" s="1352">
        <v>42340</v>
      </c>
      <c r="B992" s="1353">
        <v>5</v>
      </c>
      <c r="C992" s="1354" t="s">
        <v>246</v>
      </c>
      <c r="D992" s="1355" t="s">
        <v>1775</v>
      </c>
      <c r="E992" s="1351"/>
      <c r="G992" s="1355">
        <v>0</v>
      </c>
      <c r="H992" s="1351"/>
      <c r="I992" s="1053"/>
      <c r="J992" s="1351"/>
    </row>
    <row r="993" spans="1:10">
      <c r="A993" s="1352">
        <v>42340</v>
      </c>
      <c r="B993" s="1353">
        <v>20</v>
      </c>
      <c r="C993" s="1354" t="s">
        <v>246</v>
      </c>
      <c r="D993" s="1355" t="s">
        <v>999</v>
      </c>
      <c r="E993" s="1351"/>
      <c r="G993" s="1355" t="s">
        <v>339</v>
      </c>
      <c r="H993" s="1351"/>
      <c r="I993" s="1053"/>
      <c r="J993" s="1351"/>
    </row>
    <row r="994" spans="1:10">
      <c r="A994" s="1352">
        <v>42340</v>
      </c>
      <c r="B994" s="1353">
        <v>20</v>
      </c>
      <c r="C994" s="1354" t="s">
        <v>246</v>
      </c>
      <c r="D994" s="1355" t="s">
        <v>254</v>
      </c>
      <c r="E994" s="1351"/>
      <c r="G994" s="1355" t="s">
        <v>339</v>
      </c>
      <c r="H994" s="1351"/>
      <c r="I994" s="1053"/>
      <c r="J994" s="1351"/>
    </row>
    <row r="995" spans="1:10">
      <c r="A995" s="1352">
        <v>42341</v>
      </c>
      <c r="B995" s="1353">
        <v>30</v>
      </c>
      <c r="C995" s="1354" t="s">
        <v>1087</v>
      </c>
      <c r="D995" s="1355" t="s">
        <v>1398</v>
      </c>
      <c r="E995" s="1351"/>
      <c r="G995" s="1355">
        <v>0</v>
      </c>
      <c r="H995" s="1351"/>
      <c r="I995" s="1053"/>
      <c r="J995" s="1351"/>
    </row>
    <row r="996" spans="1:10">
      <c r="A996" s="1352">
        <v>42341</v>
      </c>
      <c r="B996" s="1353">
        <v>50</v>
      </c>
      <c r="C996" s="1354" t="s">
        <v>246</v>
      </c>
      <c r="D996" s="1355" t="s">
        <v>1537</v>
      </c>
      <c r="E996" s="1351"/>
      <c r="G996" s="1355" t="s">
        <v>339</v>
      </c>
      <c r="H996" s="1351"/>
      <c r="I996" s="1053"/>
      <c r="J996" s="1351"/>
    </row>
    <row r="997" spans="1:10">
      <c r="A997" s="1352">
        <v>42341</v>
      </c>
      <c r="B997" s="1353">
        <v>30</v>
      </c>
      <c r="C997" s="1354" t="s">
        <v>246</v>
      </c>
      <c r="D997" s="1355" t="s">
        <v>1746</v>
      </c>
      <c r="E997" s="1351"/>
      <c r="G997" s="1355" t="s">
        <v>339</v>
      </c>
      <c r="H997" s="1351"/>
      <c r="I997" s="1053"/>
      <c r="J997" s="1351"/>
    </row>
    <row r="998" spans="1:10">
      <c r="A998" s="1352">
        <v>42341</v>
      </c>
      <c r="B998" s="1353">
        <v>5</v>
      </c>
      <c r="C998" s="1354" t="s">
        <v>246</v>
      </c>
      <c r="D998" s="1355" t="s">
        <v>1657</v>
      </c>
      <c r="E998" s="1351"/>
      <c r="G998" s="1355" t="s">
        <v>339</v>
      </c>
      <c r="H998" s="1351"/>
      <c r="I998" s="1053"/>
      <c r="J998" s="1351"/>
    </row>
    <row r="999" spans="1:10">
      <c r="A999" s="1352">
        <v>42341</v>
      </c>
      <c r="B999" s="1353">
        <v>20</v>
      </c>
      <c r="C999" s="1354" t="s">
        <v>246</v>
      </c>
      <c r="D999" s="1355" t="s">
        <v>387</v>
      </c>
      <c r="E999" s="1351"/>
      <c r="G999" s="1355">
        <v>0</v>
      </c>
      <c r="H999" s="1351"/>
      <c r="I999" s="1053"/>
      <c r="J999" s="1351"/>
    </row>
    <row r="1000" spans="1:10">
      <c r="A1000" s="1352">
        <v>42341</v>
      </c>
      <c r="B1000" s="1353">
        <v>50</v>
      </c>
      <c r="C1000" s="1354" t="s">
        <v>246</v>
      </c>
      <c r="D1000" s="1355" t="s">
        <v>1105</v>
      </c>
      <c r="E1000" s="1351"/>
      <c r="G1000" s="1355" t="s">
        <v>339</v>
      </c>
      <c r="H1000" s="1351"/>
      <c r="I1000" s="1053"/>
      <c r="J1000" s="1351"/>
    </row>
    <row r="1001" spans="1:10">
      <c r="A1001" s="1352">
        <v>42341</v>
      </c>
      <c r="B1001" s="1353">
        <v>10</v>
      </c>
      <c r="C1001" s="1354" t="s">
        <v>246</v>
      </c>
      <c r="D1001" s="1355" t="s">
        <v>1318</v>
      </c>
      <c r="E1001" s="1351"/>
      <c r="G1001" s="1355">
        <v>0</v>
      </c>
      <c r="H1001" s="1351"/>
      <c r="I1001" s="1053"/>
      <c r="J1001" s="1351"/>
    </row>
    <row r="1002" spans="1:10">
      <c r="A1002" s="1352">
        <v>42341</v>
      </c>
      <c r="B1002" s="1353">
        <v>10</v>
      </c>
      <c r="C1002" s="1354" t="s">
        <v>246</v>
      </c>
      <c r="D1002" s="1355" t="s">
        <v>1294</v>
      </c>
      <c r="E1002" s="1351"/>
      <c r="G1002" s="1355">
        <v>0</v>
      </c>
      <c r="H1002" s="1351"/>
      <c r="I1002" s="1053"/>
      <c r="J1002" s="1351"/>
    </row>
    <row r="1003" spans="1:10">
      <c r="A1003" s="1352">
        <v>42341</v>
      </c>
      <c r="B1003" s="1353">
        <v>5</v>
      </c>
      <c r="C1003" s="1354" t="s">
        <v>246</v>
      </c>
      <c r="D1003" s="1355" t="s">
        <v>1773</v>
      </c>
      <c r="E1003" s="1351"/>
      <c r="G1003" s="1355" t="s">
        <v>339</v>
      </c>
      <c r="H1003" s="1351"/>
      <c r="I1003" s="1053"/>
      <c r="J1003" s="1351"/>
    </row>
    <row r="1004" spans="1:10">
      <c r="A1004" s="1352">
        <v>42341</v>
      </c>
      <c r="B1004" s="1353">
        <v>300</v>
      </c>
      <c r="C1004" s="1354" t="s">
        <v>246</v>
      </c>
      <c r="D1004" s="1355" t="s">
        <v>778</v>
      </c>
      <c r="E1004" s="1351"/>
      <c r="G1004" s="1355" t="s">
        <v>339</v>
      </c>
      <c r="H1004" s="1351"/>
      <c r="I1004" s="1053"/>
      <c r="J1004" s="1351"/>
    </row>
    <row r="1005" spans="1:10">
      <c r="A1005" s="1352">
        <v>42342</v>
      </c>
      <c r="B1005" s="1353">
        <v>10</v>
      </c>
      <c r="C1005" s="1354" t="s">
        <v>1087</v>
      </c>
      <c r="D1005" s="1355" t="s">
        <v>1362</v>
      </c>
      <c r="E1005" s="1351"/>
      <c r="G1005" s="1355">
        <v>0</v>
      </c>
      <c r="H1005" s="1351"/>
      <c r="I1005" s="1053"/>
      <c r="J1005" s="1351"/>
    </row>
    <row r="1006" spans="1:10">
      <c r="A1006" s="1352">
        <v>42342</v>
      </c>
      <c r="B1006" s="1353">
        <v>15</v>
      </c>
      <c r="C1006" s="1354" t="s">
        <v>1087</v>
      </c>
      <c r="D1006" s="1355" t="s">
        <v>1398</v>
      </c>
      <c r="E1006" s="1351"/>
      <c r="G1006" s="1355">
        <v>0</v>
      </c>
      <c r="H1006" s="1351"/>
      <c r="I1006" s="1053"/>
      <c r="J1006" s="1351"/>
    </row>
    <row r="1007" spans="1:10">
      <c r="A1007" s="1352">
        <v>42342</v>
      </c>
      <c r="B1007" s="1353">
        <v>100</v>
      </c>
      <c r="C1007" s="1354" t="s">
        <v>1087</v>
      </c>
      <c r="D1007" s="1355" t="s">
        <v>1093</v>
      </c>
      <c r="E1007" s="1351"/>
      <c r="G1007" s="1355">
        <v>0</v>
      </c>
      <c r="H1007" s="1351"/>
      <c r="I1007" s="1053"/>
      <c r="J1007" s="1351"/>
    </row>
    <row r="1008" spans="1:10">
      <c r="A1008" s="1352">
        <v>42342</v>
      </c>
      <c r="B1008" s="1353">
        <v>2</v>
      </c>
      <c r="C1008" s="1354" t="s">
        <v>246</v>
      </c>
      <c r="D1008" s="1355" t="s">
        <v>1844</v>
      </c>
      <c r="E1008" s="1351"/>
      <c r="G1008" s="1355">
        <v>0</v>
      </c>
      <c r="H1008" s="1351"/>
      <c r="I1008" s="1053"/>
      <c r="J1008" s="1351"/>
    </row>
    <row r="1009" spans="1:10">
      <c r="A1009" s="1352">
        <v>42342</v>
      </c>
      <c r="B1009" s="1353">
        <v>5</v>
      </c>
      <c r="C1009" s="1354" t="s">
        <v>246</v>
      </c>
      <c r="D1009" s="1355" t="s">
        <v>1678</v>
      </c>
      <c r="E1009" s="1351"/>
      <c r="G1009" s="1355">
        <v>0</v>
      </c>
      <c r="H1009" s="1351"/>
      <c r="I1009" s="1053"/>
      <c r="J1009" s="1351"/>
    </row>
    <row r="1010" spans="1:10">
      <c r="A1010" s="1352">
        <v>42342</v>
      </c>
      <c r="B1010" s="1353">
        <v>2.5</v>
      </c>
      <c r="C1010" s="1354" t="s">
        <v>246</v>
      </c>
      <c r="D1010" s="1355" t="s">
        <v>1572</v>
      </c>
      <c r="E1010" s="1351"/>
      <c r="G1010" s="1355">
        <v>0</v>
      </c>
      <c r="H1010" s="1351"/>
      <c r="I1010" s="1053"/>
      <c r="J1010" s="1351"/>
    </row>
    <row r="1011" spans="1:10">
      <c r="A1011" s="1352">
        <v>42342</v>
      </c>
      <c r="B1011" s="1353">
        <v>10</v>
      </c>
      <c r="C1011" s="1354" t="s">
        <v>246</v>
      </c>
      <c r="D1011" s="1355" t="s">
        <v>1705</v>
      </c>
      <c r="E1011" s="1351"/>
      <c r="G1011" s="1355" t="s">
        <v>339</v>
      </c>
      <c r="H1011" s="1351"/>
      <c r="I1011" s="1053"/>
      <c r="J1011" s="1351"/>
    </row>
    <row r="1012" spans="1:10">
      <c r="A1012" s="1352">
        <v>42342</v>
      </c>
      <c r="B1012" s="1353">
        <v>10</v>
      </c>
      <c r="C1012" s="1354" t="s">
        <v>246</v>
      </c>
      <c r="D1012" s="1355" t="s">
        <v>1604</v>
      </c>
      <c r="E1012" s="1351"/>
      <c r="G1012" s="1355" t="s">
        <v>339</v>
      </c>
      <c r="H1012" s="1351"/>
      <c r="I1012" s="1053"/>
      <c r="J1012" s="1351"/>
    </row>
    <row r="1013" spans="1:10">
      <c r="A1013" s="1352">
        <v>42342</v>
      </c>
      <c r="B1013" s="1353">
        <v>10</v>
      </c>
      <c r="C1013" s="1354" t="s">
        <v>246</v>
      </c>
      <c r="D1013" s="1355" t="s">
        <v>1296</v>
      </c>
      <c r="E1013" s="1351"/>
      <c r="G1013" s="1355" t="s">
        <v>339</v>
      </c>
      <c r="H1013" s="1351"/>
      <c r="I1013" s="1053"/>
      <c r="J1013" s="1351"/>
    </row>
    <row r="1014" spans="1:10">
      <c r="A1014" s="1352">
        <v>42345</v>
      </c>
      <c r="B1014" s="1353">
        <v>2297.88</v>
      </c>
      <c r="C1014" s="1354">
        <v>103753</v>
      </c>
      <c r="D1014" s="1355" t="s">
        <v>1906</v>
      </c>
      <c r="E1014" s="1351"/>
      <c r="G1014" s="1355">
        <v>0</v>
      </c>
      <c r="H1014" s="1351"/>
      <c r="I1014" s="1053"/>
      <c r="J1014" s="1351"/>
    </row>
    <row r="1015" spans="1:10">
      <c r="A1015" s="1352">
        <v>42345</v>
      </c>
      <c r="B1015" s="1353">
        <v>150</v>
      </c>
      <c r="C1015" s="1354">
        <v>103753</v>
      </c>
      <c r="D1015" s="1355" t="s">
        <v>1907</v>
      </c>
      <c r="E1015" s="1351"/>
      <c r="G1015" s="1355">
        <v>0</v>
      </c>
      <c r="H1015" s="1351"/>
      <c r="I1015" s="1053"/>
      <c r="J1015" s="1351"/>
    </row>
    <row r="1016" spans="1:10">
      <c r="A1016" s="1352">
        <v>42345</v>
      </c>
      <c r="B1016" s="1353">
        <v>357.66</v>
      </c>
      <c r="C1016" s="1354" t="s">
        <v>246</v>
      </c>
      <c r="D1016" s="1355" t="s">
        <v>1372</v>
      </c>
      <c r="E1016" s="1351"/>
      <c r="G1016" s="1355">
        <v>0</v>
      </c>
      <c r="H1016" s="1351"/>
      <c r="I1016" s="1053"/>
      <c r="J1016" s="1351"/>
    </row>
    <row r="1017" spans="1:10">
      <c r="A1017" s="1352">
        <v>42345</v>
      </c>
      <c r="B1017" s="1353">
        <v>10</v>
      </c>
      <c r="C1017" s="1354" t="s">
        <v>246</v>
      </c>
      <c r="D1017" s="1355" t="s">
        <v>276</v>
      </c>
      <c r="E1017" s="1351"/>
      <c r="G1017" s="1355">
        <v>0</v>
      </c>
      <c r="H1017" s="1351"/>
      <c r="I1017" s="1053"/>
      <c r="J1017" s="1351"/>
    </row>
    <row r="1018" spans="1:10">
      <c r="A1018" s="1352">
        <v>42345</v>
      </c>
      <c r="B1018" s="1353">
        <v>50</v>
      </c>
      <c r="C1018" s="1354" t="s">
        <v>246</v>
      </c>
      <c r="D1018" s="1355" t="s">
        <v>1030</v>
      </c>
      <c r="E1018" s="1351"/>
      <c r="G1018" s="1355">
        <v>0</v>
      </c>
      <c r="H1018" s="1351"/>
      <c r="I1018" s="1053"/>
      <c r="J1018" s="1351"/>
    </row>
    <row r="1019" spans="1:10">
      <c r="A1019" s="1352">
        <v>42345</v>
      </c>
      <c r="B1019" s="1353">
        <v>50</v>
      </c>
      <c r="C1019" s="1354" t="s">
        <v>246</v>
      </c>
      <c r="D1019" s="1355" t="s">
        <v>1237</v>
      </c>
      <c r="E1019" s="1351"/>
      <c r="G1019" s="1355" t="s">
        <v>339</v>
      </c>
      <c r="H1019" s="1351"/>
      <c r="I1019" s="1053"/>
      <c r="J1019" s="1351"/>
    </row>
    <row r="1020" spans="1:10">
      <c r="A1020" s="1352">
        <v>42345</v>
      </c>
      <c r="B1020" s="1353">
        <v>50</v>
      </c>
      <c r="C1020" s="1354" t="s">
        <v>246</v>
      </c>
      <c r="D1020" s="1355" t="s">
        <v>1753</v>
      </c>
      <c r="E1020" s="1351"/>
      <c r="G1020" s="1355" t="s">
        <v>339</v>
      </c>
      <c r="H1020" s="1351"/>
      <c r="I1020" s="1053"/>
      <c r="J1020" s="1351"/>
    </row>
    <row r="1021" spans="1:10">
      <c r="A1021" s="1352">
        <v>42345</v>
      </c>
      <c r="B1021" s="1353">
        <v>15</v>
      </c>
      <c r="C1021" s="1354" t="s">
        <v>246</v>
      </c>
      <c r="D1021" s="1355" t="s">
        <v>306</v>
      </c>
      <c r="E1021" s="1351"/>
      <c r="G1021" s="1355" t="s">
        <v>339</v>
      </c>
      <c r="H1021" s="1351"/>
      <c r="I1021" s="1053"/>
      <c r="J1021" s="1351"/>
    </row>
    <row r="1022" spans="1:10">
      <c r="A1022" s="1352">
        <v>42345</v>
      </c>
      <c r="B1022" s="1353">
        <v>6</v>
      </c>
      <c r="C1022" s="1354" t="s">
        <v>246</v>
      </c>
      <c r="D1022" s="1355" t="s">
        <v>310</v>
      </c>
      <c r="E1022" s="1351"/>
      <c r="G1022" s="1355" t="s">
        <v>339</v>
      </c>
      <c r="H1022" s="1351"/>
      <c r="I1022" s="1053"/>
      <c r="J1022" s="1351"/>
    </row>
    <row r="1023" spans="1:10">
      <c r="A1023" s="1352">
        <v>42345</v>
      </c>
      <c r="B1023" s="1353">
        <v>130</v>
      </c>
      <c r="C1023" s="1354" t="s">
        <v>246</v>
      </c>
      <c r="D1023" s="1355" t="s">
        <v>967</v>
      </c>
      <c r="E1023" s="1351"/>
      <c r="G1023" s="1355" t="s">
        <v>339</v>
      </c>
      <c r="H1023" s="1351"/>
      <c r="I1023" s="1053"/>
      <c r="J1023" s="1351"/>
    </row>
    <row r="1024" spans="1:10">
      <c r="A1024" s="1352">
        <v>42345</v>
      </c>
      <c r="B1024" s="1353">
        <v>150</v>
      </c>
      <c r="C1024" s="1354" t="s">
        <v>246</v>
      </c>
      <c r="D1024" s="1355" t="s">
        <v>1000</v>
      </c>
      <c r="E1024" s="1351"/>
      <c r="G1024" s="1355" t="s">
        <v>339</v>
      </c>
      <c r="H1024" s="1351"/>
      <c r="I1024" s="1053"/>
      <c r="J1024" s="1351"/>
    </row>
    <row r="1025" spans="1:10">
      <c r="A1025" s="1352">
        <v>42346</v>
      </c>
      <c r="B1025" s="1353">
        <v>950.4</v>
      </c>
      <c r="C1025" s="1354" t="s">
        <v>1087</v>
      </c>
      <c r="D1025" s="1355" t="s">
        <v>1908</v>
      </c>
      <c r="E1025" s="1351"/>
      <c r="G1025" s="1355">
        <v>0</v>
      </c>
      <c r="H1025" s="1351"/>
      <c r="I1025" s="1053"/>
      <c r="J1025" s="1351"/>
    </row>
    <row r="1026" spans="1:10">
      <c r="A1026" s="1352">
        <v>42346</v>
      </c>
      <c r="B1026" s="1353">
        <v>20</v>
      </c>
      <c r="C1026" s="1354" t="s">
        <v>1087</v>
      </c>
      <c r="D1026" s="1355" t="s">
        <v>1363</v>
      </c>
      <c r="E1026" s="1351"/>
      <c r="G1026" s="1355">
        <v>0</v>
      </c>
      <c r="H1026" s="1351"/>
      <c r="I1026" s="1053"/>
      <c r="J1026" s="1351"/>
    </row>
    <row r="1027" spans="1:10">
      <c r="A1027" s="1352">
        <v>42346</v>
      </c>
      <c r="B1027" s="1353">
        <v>10</v>
      </c>
      <c r="C1027" s="1354" t="s">
        <v>246</v>
      </c>
      <c r="D1027" s="1355" t="s">
        <v>1567</v>
      </c>
      <c r="E1027" s="1351"/>
      <c r="G1027" s="1355" t="s">
        <v>339</v>
      </c>
      <c r="H1027" s="1351"/>
      <c r="I1027" s="1053"/>
      <c r="J1027" s="1351"/>
    </row>
    <row r="1028" spans="1:10">
      <c r="A1028" s="1352">
        <v>42346</v>
      </c>
      <c r="B1028" s="1353">
        <v>458.1</v>
      </c>
      <c r="C1028" s="1354" t="s">
        <v>246</v>
      </c>
      <c r="D1028" s="1355" t="s">
        <v>1909</v>
      </c>
      <c r="E1028" s="1351"/>
      <c r="G1028" s="1355">
        <v>0</v>
      </c>
      <c r="H1028" s="1351"/>
      <c r="I1028" s="1053"/>
      <c r="J1028" s="1351"/>
    </row>
    <row r="1029" spans="1:10">
      <c r="A1029" s="1352">
        <v>42347</v>
      </c>
      <c r="B1029" s="1353">
        <v>10</v>
      </c>
      <c r="C1029" s="1354" t="s">
        <v>1087</v>
      </c>
      <c r="D1029" s="1355" t="s">
        <v>1398</v>
      </c>
      <c r="E1029" s="1351"/>
      <c r="G1029" s="1355">
        <v>0</v>
      </c>
      <c r="H1029" s="1351"/>
      <c r="I1029" s="1053"/>
      <c r="J1029" s="1351"/>
    </row>
    <row r="1030" spans="1:10">
      <c r="A1030" s="1352">
        <v>42347</v>
      </c>
      <c r="B1030" s="1353">
        <v>76.900000000000006</v>
      </c>
      <c r="C1030" s="1354" t="s">
        <v>246</v>
      </c>
      <c r="D1030" s="1355" t="s">
        <v>429</v>
      </c>
      <c r="E1030" s="1351"/>
      <c r="G1030" s="1355">
        <v>0</v>
      </c>
      <c r="H1030" s="1351"/>
      <c r="I1030" s="1053"/>
      <c r="J1030" s="1351"/>
    </row>
    <row r="1031" spans="1:10">
      <c r="A1031" s="1352">
        <v>42347</v>
      </c>
      <c r="B1031" s="1353">
        <v>335.1</v>
      </c>
      <c r="C1031" s="1354" t="s">
        <v>246</v>
      </c>
      <c r="D1031" s="1355" t="s">
        <v>429</v>
      </c>
      <c r="E1031" s="1351"/>
      <c r="G1031" s="1355">
        <v>0</v>
      </c>
      <c r="H1031" s="1351"/>
      <c r="I1031" s="1053"/>
      <c r="J1031" s="1351"/>
    </row>
    <row r="1032" spans="1:10">
      <c r="A1032" s="1352">
        <v>42347</v>
      </c>
      <c r="B1032" s="1353">
        <v>12.5</v>
      </c>
      <c r="C1032" s="1354" t="s">
        <v>246</v>
      </c>
      <c r="D1032" s="1355" t="s">
        <v>429</v>
      </c>
      <c r="E1032" s="1351"/>
      <c r="G1032" s="1355">
        <v>0</v>
      </c>
      <c r="H1032" s="1351"/>
      <c r="I1032" s="1053"/>
      <c r="J1032" s="1351"/>
    </row>
    <row r="1033" spans="1:10">
      <c r="A1033" s="1352">
        <v>42348</v>
      </c>
      <c r="B1033" s="1353">
        <v>100</v>
      </c>
      <c r="C1033" s="1354" t="s">
        <v>1087</v>
      </c>
      <c r="D1033" s="1355" t="s">
        <v>1398</v>
      </c>
      <c r="E1033" s="1351"/>
      <c r="G1033" s="1355">
        <v>0</v>
      </c>
      <c r="H1033" s="1351"/>
      <c r="I1033" s="1053"/>
      <c r="J1033" s="1351"/>
    </row>
    <row r="1034" spans="1:10">
      <c r="A1034" s="1352">
        <v>42348</v>
      </c>
      <c r="B1034" s="1353">
        <v>40</v>
      </c>
      <c r="C1034" s="1354" t="s">
        <v>246</v>
      </c>
      <c r="D1034" s="1355" t="s">
        <v>1282</v>
      </c>
      <c r="E1034" s="1351"/>
      <c r="G1034" s="1355">
        <v>0</v>
      </c>
      <c r="H1034" s="1351"/>
      <c r="I1034" s="1053"/>
      <c r="J1034" s="1351"/>
    </row>
    <row r="1035" spans="1:10">
      <c r="A1035" s="1352">
        <v>42348</v>
      </c>
      <c r="B1035" s="1353">
        <v>230</v>
      </c>
      <c r="C1035" s="1354" t="s">
        <v>246</v>
      </c>
      <c r="D1035" s="1355" t="s">
        <v>920</v>
      </c>
      <c r="E1035" s="1351"/>
      <c r="G1035" s="1355" t="s">
        <v>339</v>
      </c>
      <c r="H1035" s="1351"/>
      <c r="I1035" s="1053"/>
      <c r="J1035" s="1351"/>
    </row>
    <row r="1036" spans="1:10">
      <c r="A1036" s="1352">
        <v>42348</v>
      </c>
      <c r="B1036" s="1353">
        <v>10</v>
      </c>
      <c r="C1036" s="1354" t="s">
        <v>246</v>
      </c>
      <c r="D1036" s="1355" t="s">
        <v>1779</v>
      </c>
      <c r="E1036" s="1351"/>
      <c r="G1036" s="1355" t="s">
        <v>339</v>
      </c>
      <c r="H1036" s="1351"/>
      <c r="I1036" s="1053"/>
      <c r="J1036" s="1351"/>
    </row>
    <row r="1037" spans="1:10">
      <c r="A1037" s="1352">
        <v>42348</v>
      </c>
      <c r="B1037" s="1353">
        <v>5</v>
      </c>
      <c r="C1037" s="1354" t="s">
        <v>246</v>
      </c>
      <c r="D1037" s="1355" t="s">
        <v>1256</v>
      </c>
      <c r="E1037" s="1351"/>
      <c r="G1037" s="1355" t="s">
        <v>339</v>
      </c>
      <c r="H1037" s="1351"/>
      <c r="I1037" s="1053"/>
      <c r="J1037" s="1351"/>
    </row>
    <row r="1038" spans="1:10">
      <c r="A1038" s="1352">
        <v>42349</v>
      </c>
      <c r="B1038" s="1353">
        <v>15</v>
      </c>
      <c r="C1038" s="1354" t="s">
        <v>246</v>
      </c>
      <c r="D1038" s="1355" t="s">
        <v>1844</v>
      </c>
      <c r="E1038" s="1351"/>
      <c r="G1038" s="1355">
        <v>0</v>
      </c>
      <c r="H1038" s="1351"/>
      <c r="I1038" s="1053"/>
      <c r="J1038" s="1351"/>
    </row>
    <row r="1039" spans="1:10">
      <c r="A1039" s="1352">
        <v>42349</v>
      </c>
      <c r="B1039" s="1353">
        <v>21293.8</v>
      </c>
      <c r="C1039" s="1354" t="s">
        <v>246</v>
      </c>
      <c r="D1039" s="1355" t="s">
        <v>1910</v>
      </c>
      <c r="E1039" s="1351"/>
      <c r="G1039" s="1355">
        <v>0</v>
      </c>
      <c r="H1039" s="1351"/>
      <c r="I1039" s="1053"/>
      <c r="J1039" s="1351"/>
    </row>
    <row r="1040" spans="1:10">
      <c r="A1040" s="1352">
        <v>42349</v>
      </c>
      <c r="B1040" s="1353">
        <v>2.5</v>
      </c>
      <c r="C1040" s="1354" t="s">
        <v>246</v>
      </c>
      <c r="D1040" s="1355" t="s">
        <v>1572</v>
      </c>
      <c r="E1040" s="1351"/>
      <c r="G1040" s="1355">
        <v>0</v>
      </c>
      <c r="H1040" s="1351"/>
      <c r="I1040" s="1053"/>
      <c r="J1040" s="1351"/>
    </row>
    <row r="1041" spans="1:10">
      <c r="A1041" s="1352">
        <v>42349</v>
      </c>
      <c r="B1041" s="1353">
        <v>10</v>
      </c>
      <c r="C1041" s="1354" t="s">
        <v>246</v>
      </c>
      <c r="D1041" s="1355" t="s">
        <v>1656</v>
      </c>
      <c r="E1041" s="1351"/>
      <c r="G1041" s="1355" t="s">
        <v>339</v>
      </c>
      <c r="H1041" s="1351"/>
      <c r="I1041" s="1053"/>
      <c r="J1041" s="1351"/>
    </row>
    <row r="1042" spans="1:10">
      <c r="A1042" s="1352">
        <v>42352</v>
      </c>
      <c r="B1042" s="1353">
        <v>35</v>
      </c>
      <c r="C1042" s="1354" t="s">
        <v>246</v>
      </c>
      <c r="D1042" s="1355" t="s">
        <v>1622</v>
      </c>
      <c r="E1042" s="1351"/>
      <c r="G1042" s="1355" t="s">
        <v>339</v>
      </c>
      <c r="H1042" s="1351"/>
      <c r="I1042" s="1053"/>
      <c r="J1042" s="1351"/>
    </row>
    <row r="1043" spans="1:10">
      <c r="A1043" s="1352">
        <v>42352</v>
      </c>
      <c r="B1043" s="1353">
        <v>10</v>
      </c>
      <c r="C1043" s="1354" t="s">
        <v>246</v>
      </c>
      <c r="D1043" s="1355" t="s">
        <v>1032</v>
      </c>
      <c r="E1043" s="1351"/>
      <c r="G1043" s="1355" t="s">
        <v>339</v>
      </c>
      <c r="H1043" s="1351"/>
      <c r="I1043" s="1053"/>
      <c r="J1043" s="1351"/>
    </row>
    <row r="1044" spans="1:10">
      <c r="A1044" s="1352">
        <v>42352</v>
      </c>
      <c r="B1044" s="1353">
        <v>524.4</v>
      </c>
      <c r="C1044" s="1354" t="s">
        <v>246</v>
      </c>
      <c r="D1044" s="1355" t="s">
        <v>1698</v>
      </c>
      <c r="E1044" s="1351"/>
      <c r="G1044" s="1355">
        <v>0</v>
      </c>
      <c r="H1044" s="1351"/>
      <c r="I1044" s="1053"/>
      <c r="J1044" s="1351"/>
    </row>
    <row r="1045" spans="1:10">
      <c r="A1045" s="1352">
        <v>42352</v>
      </c>
      <c r="B1045" s="1353">
        <v>1932.87</v>
      </c>
      <c r="C1045" s="1354" t="s">
        <v>246</v>
      </c>
      <c r="D1045" s="1355" t="s">
        <v>1911</v>
      </c>
      <c r="E1045" s="1351"/>
      <c r="G1045" s="1355">
        <v>0</v>
      </c>
      <c r="H1045" s="1351"/>
      <c r="I1045" s="1053"/>
      <c r="J1045" s="1351"/>
    </row>
    <row r="1046" spans="1:10">
      <c r="A1046" s="1352">
        <v>42353</v>
      </c>
      <c r="B1046" s="1353">
        <v>10</v>
      </c>
      <c r="C1046" s="1354" t="s">
        <v>1087</v>
      </c>
      <c r="D1046" s="1355" t="s">
        <v>1398</v>
      </c>
      <c r="E1046" s="1351"/>
      <c r="G1046" s="1355">
        <v>0</v>
      </c>
      <c r="H1046" s="1351"/>
      <c r="I1046" s="1053"/>
      <c r="J1046" s="1351"/>
    </row>
    <row r="1047" spans="1:10">
      <c r="A1047" s="1352">
        <v>42353</v>
      </c>
      <c r="B1047" s="1353">
        <v>10</v>
      </c>
      <c r="C1047" s="1354" t="s">
        <v>1087</v>
      </c>
      <c r="D1047" s="1355" t="s">
        <v>1398</v>
      </c>
      <c r="E1047" s="1351"/>
      <c r="G1047" s="1355">
        <v>0</v>
      </c>
      <c r="H1047" s="1351"/>
      <c r="I1047" s="1053"/>
      <c r="J1047" s="1351"/>
    </row>
    <row r="1048" spans="1:10">
      <c r="A1048" s="1352">
        <v>42353</v>
      </c>
      <c r="B1048" s="1353">
        <v>163.08000000000001</v>
      </c>
      <c r="C1048" s="1354" t="s">
        <v>246</v>
      </c>
      <c r="D1048" s="1355" t="s">
        <v>1288</v>
      </c>
      <c r="E1048" s="1351"/>
      <c r="G1048" s="1355">
        <v>0</v>
      </c>
      <c r="H1048" s="1351"/>
      <c r="I1048" s="1053"/>
      <c r="J1048" s="1351"/>
    </row>
    <row r="1049" spans="1:10">
      <c r="A1049" s="1352">
        <v>42353</v>
      </c>
      <c r="B1049" s="1353">
        <v>79.92</v>
      </c>
      <c r="C1049" s="1354" t="s">
        <v>246</v>
      </c>
      <c r="D1049" s="1355" t="s">
        <v>1288</v>
      </c>
      <c r="E1049" s="1351"/>
      <c r="G1049" s="1355">
        <v>0</v>
      </c>
      <c r="H1049" s="1351"/>
      <c r="I1049" s="1053"/>
      <c r="J1049" s="1351"/>
    </row>
    <row r="1050" spans="1:10">
      <c r="A1050" s="1352">
        <v>42353</v>
      </c>
      <c r="B1050" s="1353">
        <v>30</v>
      </c>
      <c r="C1050" s="1354" t="s">
        <v>246</v>
      </c>
      <c r="D1050" s="1355" t="s">
        <v>1204</v>
      </c>
      <c r="E1050" s="1351"/>
      <c r="G1050" s="1355" t="s">
        <v>339</v>
      </c>
      <c r="H1050" s="1351"/>
      <c r="I1050" s="1053"/>
      <c r="J1050" s="1351"/>
    </row>
    <row r="1051" spans="1:10">
      <c r="A1051" s="1352">
        <v>42353</v>
      </c>
      <c r="B1051" s="1353">
        <v>10</v>
      </c>
      <c r="C1051" s="1354" t="s">
        <v>246</v>
      </c>
      <c r="D1051" s="1355" t="s">
        <v>1801</v>
      </c>
      <c r="E1051" s="1351"/>
      <c r="G1051" s="1355" t="s">
        <v>339</v>
      </c>
      <c r="H1051" s="1351"/>
      <c r="I1051" s="1053"/>
      <c r="J1051" s="1351"/>
    </row>
    <row r="1052" spans="1:10">
      <c r="A1052" s="1352">
        <v>42353</v>
      </c>
      <c r="B1052" s="1353">
        <v>5</v>
      </c>
      <c r="C1052" s="1354" t="s">
        <v>246</v>
      </c>
      <c r="D1052" s="1355" t="s">
        <v>968</v>
      </c>
      <c r="E1052" s="1351"/>
      <c r="G1052" s="1355" t="s">
        <v>339</v>
      </c>
      <c r="H1052" s="1351"/>
      <c r="I1052" s="1053"/>
      <c r="J1052" s="1351"/>
    </row>
    <row r="1053" spans="1:10">
      <c r="A1053" s="1352">
        <v>42353</v>
      </c>
      <c r="B1053" s="1353">
        <v>34.44</v>
      </c>
      <c r="C1053" s="1354" t="s">
        <v>246</v>
      </c>
      <c r="D1053" s="1355" t="s">
        <v>1863</v>
      </c>
      <c r="E1053" s="1351"/>
      <c r="G1053" s="1355">
        <v>0</v>
      </c>
      <c r="H1053" s="1351"/>
      <c r="I1053" s="1053"/>
      <c r="J1053" s="1351"/>
    </row>
    <row r="1054" spans="1:10">
      <c r="A1054" s="1352">
        <v>42353</v>
      </c>
      <c r="B1054" s="1353">
        <v>8.06</v>
      </c>
      <c r="C1054" s="1354" t="s">
        <v>246</v>
      </c>
      <c r="D1054" s="1355" t="s">
        <v>1716</v>
      </c>
      <c r="E1054" s="1351"/>
      <c r="G1054" s="1355">
        <v>0</v>
      </c>
      <c r="H1054" s="1351"/>
      <c r="I1054" s="1053"/>
      <c r="J1054" s="1351"/>
    </row>
    <row r="1055" spans="1:10">
      <c r="A1055" s="1352">
        <v>42353</v>
      </c>
      <c r="B1055" s="1353">
        <v>200</v>
      </c>
      <c r="C1055" s="1354" t="s">
        <v>246</v>
      </c>
      <c r="D1055" s="1355" t="s">
        <v>1406</v>
      </c>
      <c r="E1055" s="1351"/>
      <c r="G1055" s="1355" t="s">
        <v>339</v>
      </c>
      <c r="H1055" s="1351"/>
      <c r="I1055" s="1053"/>
      <c r="J1055" s="1351"/>
    </row>
    <row r="1056" spans="1:10">
      <c r="A1056" s="1352">
        <v>42353</v>
      </c>
      <c r="B1056" s="1353">
        <v>100</v>
      </c>
      <c r="C1056" s="1354" t="s">
        <v>246</v>
      </c>
      <c r="D1056" s="1355" t="s">
        <v>292</v>
      </c>
      <c r="E1056" s="1351"/>
      <c r="G1056" s="1355" t="s">
        <v>339</v>
      </c>
      <c r="H1056" s="1351"/>
      <c r="I1056" s="1053"/>
      <c r="J1056" s="1351"/>
    </row>
    <row r="1057" spans="1:10">
      <c r="A1057" s="1352">
        <v>42353</v>
      </c>
      <c r="B1057" s="1353">
        <v>100</v>
      </c>
      <c r="C1057" s="1354" t="s">
        <v>246</v>
      </c>
      <c r="D1057" s="1355" t="s">
        <v>1719</v>
      </c>
      <c r="E1057" s="1351"/>
      <c r="G1057" s="1355" t="s">
        <v>339</v>
      </c>
      <c r="H1057" s="1351"/>
      <c r="I1057" s="1053"/>
      <c r="J1057" s="1351"/>
    </row>
    <row r="1058" spans="1:10">
      <c r="A1058" s="1352">
        <v>42353</v>
      </c>
      <c r="B1058" s="1353">
        <v>100</v>
      </c>
      <c r="C1058" s="1354" t="s">
        <v>246</v>
      </c>
      <c r="D1058" s="1355" t="s">
        <v>450</v>
      </c>
      <c r="E1058" s="1351"/>
      <c r="G1058" s="1355" t="s">
        <v>339</v>
      </c>
      <c r="H1058" s="1351"/>
      <c r="I1058" s="1053"/>
      <c r="J1058" s="1351"/>
    </row>
    <row r="1059" spans="1:10">
      <c r="A1059" s="1352">
        <v>42353</v>
      </c>
      <c r="B1059" s="1353">
        <v>10</v>
      </c>
      <c r="C1059" s="1354" t="s">
        <v>246</v>
      </c>
      <c r="D1059" s="1355" t="s">
        <v>1467</v>
      </c>
      <c r="E1059" s="1351"/>
      <c r="G1059" s="1355" t="s">
        <v>339</v>
      </c>
      <c r="H1059" s="1351"/>
      <c r="I1059" s="1053"/>
      <c r="J1059" s="1351"/>
    </row>
    <row r="1060" spans="1:10">
      <c r="A1060" s="1352">
        <v>42353</v>
      </c>
      <c r="B1060" s="1353">
        <v>40</v>
      </c>
      <c r="C1060" s="1354" t="s">
        <v>246</v>
      </c>
      <c r="D1060" s="1355" t="s">
        <v>1405</v>
      </c>
      <c r="E1060" s="1351"/>
      <c r="G1060" s="1355">
        <v>0</v>
      </c>
      <c r="H1060" s="1351"/>
      <c r="I1060" s="1053"/>
      <c r="J1060" s="1351"/>
    </row>
    <row r="1061" spans="1:10">
      <c r="A1061" s="1352">
        <v>42353</v>
      </c>
      <c r="B1061" s="1353">
        <v>10</v>
      </c>
      <c r="C1061" s="1354" t="s">
        <v>246</v>
      </c>
      <c r="D1061" s="1355" t="s">
        <v>1616</v>
      </c>
      <c r="E1061" s="1351"/>
      <c r="G1061" s="1355" t="s">
        <v>339</v>
      </c>
      <c r="H1061" s="1351"/>
      <c r="I1061" s="1053"/>
      <c r="J1061" s="1351"/>
    </row>
    <row r="1062" spans="1:10">
      <c r="A1062" s="1352">
        <v>42353</v>
      </c>
      <c r="B1062" s="1353">
        <v>12.5</v>
      </c>
      <c r="C1062" s="1354" t="s">
        <v>246</v>
      </c>
      <c r="D1062" s="1355" t="s">
        <v>1717</v>
      </c>
      <c r="E1062" s="1351"/>
      <c r="G1062" s="1355" t="s">
        <v>339</v>
      </c>
      <c r="H1062" s="1351"/>
      <c r="I1062" s="1053"/>
      <c r="J1062" s="1351"/>
    </row>
    <row r="1063" spans="1:10">
      <c r="A1063" s="1352">
        <v>42353</v>
      </c>
      <c r="B1063" s="1353">
        <v>200</v>
      </c>
      <c r="C1063" s="1354" t="s">
        <v>246</v>
      </c>
      <c r="D1063" s="1355" t="s">
        <v>1339</v>
      </c>
      <c r="E1063" s="1351"/>
      <c r="G1063" s="1355">
        <v>0</v>
      </c>
      <c r="H1063" s="1351"/>
      <c r="I1063" s="1053"/>
      <c r="J1063" s="1351"/>
    </row>
    <row r="1064" spans="1:10">
      <c r="A1064" s="1352">
        <v>42353</v>
      </c>
      <c r="B1064" s="1353">
        <v>100</v>
      </c>
      <c r="C1064" s="1354" t="s">
        <v>246</v>
      </c>
      <c r="D1064" s="1355" t="s">
        <v>1381</v>
      </c>
      <c r="E1064" s="1351"/>
      <c r="G1064" s="1355" t="s">
        <v>339</v>
      </c>
      <c r="H1064" s="1351"/>
      <c r="I1064" s="1053"/>
      <c r="J1064" s="1351"/>
    </row>
    <row r="1065" spans="1:10">
      <c r="A1065" s="1352">
        <v>42354</v>
      </c>
      <c r="B1065" s="1353">
        <v>55</v>
      </c>
      <c r="C1065" s="1354" t="s">
        <v>1087</v>
      </c>
      <c r="D1065" s="1355" t="s">
        <v>1398</v>
      </c>
      <c r="E1065" s="1351"/>
      <c r="G1065" s="1355">
        <v>0</v>
      </c>
      <c r="H1065" s="1351"/>
      <c r="I1065" s="1053"/>
      <c r="J1065" s="1351"/>
    </row>
    <row r="1066" spans="1:10">
      <c r="A1066" s="1352">
        <v>42354</v>
      </c>
      <c r="B1066" s="1353">
        <v>20</v>
      </c>
      <c r="C1066" s="1354" t="s">
        <v>1087</v>
      </c>
      <c r="D1066" s="1355" t="s">
        <v>1092</v>
      </c>
      <c r="E1066" s="1351"/>
      <c r="G1066" s="1355">
        <v>0</v>
      </c>
      <c r="H1066" s="1351"/>
      <c r="I1066" s="1053"/>
      <c r="J1066" s="1351"/>
    </row>
    <row r="1067" spans="1:10">
      <c r="A1067" s="1352">
        <v>42354</v>
      </c>
      <c r="B1067" s="1353">
        <v>5</v>
      </c>
      <c r="C1067" s="1354" t="s">
        <v>246</v>
      </c>
      <c r="D1067" s="1355" t="s">
        <v>1836</v>
      </c>
      <c r="E1067" s="1351"/>
      <c r="G1067" s="1355" t="s">
        <v>339</v>
      </c>
      <c r="H1067" s="1351"/>
      <c r="I1067" s="1053"/>
      <c r="J1067" s="1351"/>
    </row>
    <row r="1068" spans="1:10">
      <c r="A1068" s="1352">
        <v>42354</v>
      </c>
      <c r="B1068" s="1353">
        <v>50</v>
      </c>
      <c r="C1068" s="1354" t="s">
        <v>246</v>
      </c>
      <c r="D1068" s="1355" t="s">
        <v>1568</v>
      </c>
      <c r="E1068" s="1351"/>
      <c r="G1068" s="1355">
        <v>0</v>
      </c>
      <c r="H1068" s="1351"/>
      <c r="I1068" s="1053"/>
      <c r="J1068" s="1351"/>
    </row>
    <row r="1069" spans="1:10">
      <c r="A1069" s="1352">
        <v>42354</v>
      </c>
      <c r="B1069" s="1353">
        <v>10</v>
      </c>
      <c r="C1069" s="1354" t="s">
        <v>246</v>
      </c>
      <c r="D1069" s="1355" t="s">
        <v>1581</v>
      </c>
      <c r="E1069" s="1351"/>
      <c r="G1069" s="1355" t="s">
        <v>339</v>
      </c>
      <c r="H1069" s="1351"/>
      <c r="I1069" s="1053"/>
      <c r="J1069" s="1351"/>
    </row>
    <row r="1070" spans="1:10">
      <c r="A1070" s="1352">
        <v>42355</v>
      </c>
      <c r="B1070" s="1353">
        <v>500</v>
      </c>
      <c r="C1070" s="1354">
        <v>103895</v>
      </c>
      <c r="D1070" s="1355" t="s">
        <v>1912</v>
      </c>
      <c r="E1070" s="1351"/>
      <c r="G1070" s="1355">
        <v>0</v>
      </c>
      <c r="H1070" s="1351"/>
      <c r="I1070" s="1053"/>
      <c r="J1070" s="1351"/>
    </row>
    <row r="1071" spans="1:10">
      <c r="A1071" s="1352">
        <v>42355</v>
      </c>
      <c r="B1071" s="1353">
        <v>100</v>
      </c>
      <c r="C1071" s="1354" t="s">
        <v>1439</v>
      </c>
      <c r="D1071" s="1355" t="s">
        <v>1913</v>
      </c>
      <c r="E1071" s="1351"/>
      <c r="G1071" s="1355">
        <v>0</v>
      </c>
      <c r="H1071" s="1351"/>
      <c r="I1071" s="1053"/>
      <c r="J1071" s="1351"/>
    </row>
    <row r="1072" spans="1:10">
      <c r="A1072" s="1352">
        <v>42355</v>
      </c>
      <c r="B1072" s="1353">
        <v>15</v>
      </c>
      <c r="C1072" s="1354" t="s">
        <v>1087</v>
      </c>
      <c r="D1072" s="1355" t="s">
        <v>1361</v>
      </c>
      <c r="E1072" s="1351"/>
      <c r="G1072" s="1355">
        <v>0</v>
      </c>
      <c r="H1072" s="1351"/>
      <c r="I1072" s="1053"/>
      <c r="J1072" s="1351"/>
    </row>
    <row r="1073" spans="1:10">
      <c r="A1073" s="1352">
        <v>42355</v>
      </c>
      <c r="B1073" s="1353">
        <v>199686</v>
      </c>
      <c r="C1073" s="1354" t="s">
        <v>246</v>
      </c>
      <c r="D1073" s="1355" t="s">
        <v>1244</v>
      </c>
      <c r="E1073" s="1351"/>
      <c r="G1073" s="1355">
        <v>0</v>
      </c>
      <c r="H1073" s="1351"/>
      <c r="I1073" s="1053"/>
      <c r="J1073" s="1351"/>
    </row>
    <row r="1074" spans="1:10">
      <c r="A1074" s="1352">
        <v>42355</v>
      </c>
      <c r="B1074" s="1353">
        <v>140</v>
      </c>
      <c r="C1074" s="1354" t="s">
        <v>246</v>
      </c>
      <c r="D1074" s="1355" t="s">
        <v>1044</v>
      </c>
      <c r="E1074" s="1351"/>
      <c r="G1074" s="1355">
        <v>0</v>
      </c>
      <c r="H1074" s="1351"/>
      <c r="I1074" s="1053"/>
      <c r="J1074" s="1351"/>
    </row>
    <row r="1075" spans="1:10">
      <c r="A1075" s="1352">
        <v>42355</v>
      </c>
      <c r="B1075" s="1353">
        <v>100</v>
      </c>
      <c r="C1075" s="1354" t="s">
        <v>246</v>
      </c>
      <c r="D1075" s="1355" t="s">
        <v>327</v>
      </c>
      <c r="E1075" s="1351"/>
      <c r="G1075" s="1355" t="s">
        <v>339</v>
      </c>
      <c r="H1075" s="1351"/>
      <c r="I1075" s="1053"/>
      <c r="J1075" s="1351"/>
    </row>
    <row r="1076" spans="1:10">
      <c r="A1076" s="1352">
        <v>42356</v>
      </c>
      <c r="B1076" s="1353">
        <v>2</v>
      </c>
      <c r="C1076" s="1354" t="s">
        <v>246</v>
      </c>
      <c r="D1076" s="1355" t="s">
        <v>1844</v>
      </c>
      <c r="E1076" s="1351"/>
      <c r="G1076" s="1355">
        <v>0</v>
      </c>
      <c r="H1076" s="1351"/>
      <c r="I1076" s="1053"/>
      <c r="J1076" s="1351"/>
    </row>
    <row r="1077" spans="1:10">
      <c r="A1077" s="1352">
        <v>42356</v>
      </c>
      <c r="B1077" s="1353">
        <v>120</v>
      </c>
      <c r="C1077" s="1354" t="s">
        <v>246</v>
      </c>
      <c r="D1077" s="1355" t="s">
        <v>784</v>
      </c>
      <c r="E1077" s="1351"/>
      <c r="G1077" s="1355" t="s">
        <v>339</v>
      </c>
      <c r="H1077" s="1351"/>
      <c r="I1077" s="1053"/>
      <c r="J1077" s="1351"/>
    </row>
    <row r="1078" spans="1:10">
      <c r="A1078" s="1352">
        <v>42356</v>
      </c>
      <c r="B1078" s="1353">
        <v>2.5</v>
      </c>
      <c r="C1078" s="1354" t="s">
        <v>246</v>
      </c>
      <c r="D1078" s="1355" t="s">
        <v>1572</v>
      </c>
      <c r="E1078" s="1351"/>
      <c r="G1078" s="1355">
        <v>0</v>
      </c>
      <c r="H1078" s="1351"/>
      <c r="I1078" s="1053"/>
      <c r="J1078" s="1351"/>
    </row>
    <row r="1079" spans="1:10">
      <c r="A1079" s="1352">
        <v>42356</v>
      </c>
      <c r="B1079" s="1353">
        <v>26.52</v>
      </c>
      <c r="C1079" s="1354" t="s">
        <v>1087</v>
      </c>
      <c r="D1079" s="1355" t="s">
        <v>1398</v>
      </c>
      <c r="E1079" s="1351"/>
      <c r="G1079" s="1355">
        <v>0</v>
      </c>
      <c r="H1079" s="1351"/>
      <c r="I1079" s="1053"/>
      <c r="J1079" s="1351"/>
    </row>
    <row r="1080" spans="1:10">
      <c r="A1080" s="1352">
        <v>42356</v>
      </c>
      <c r="B1080" s="1353">
        <v>20</v>
      </c>
      <c r="C1080" s="1354" t="s">
        <v>1087</v>
      </c>
      <c r="D1080" s="1355" t="s">
        <v>1098</v>
      </c>
      <c r="E1080" s="1351"/>
      <c r="G1080" s="1355">
        <v>0</v>
      </c>
      <c r="H1080" s="1351"/>
      <c r="I1080" s="1053"/>
      <c r="J1080" s="1351"/>
    </row>
    <row r="1081" spans="1:10">
      <c r="A1081" s="1352">
        <v>42356</v>
      </c>
      <c r="B1081" s="1353">
        <v>1500</v>
      </c>
      <c r="C1081" s="1354" t="s">
        <v>1087</v>
      </c>
      <c r="D1081" s="1355" t="s">
        <v>1903</v>
      </c>
      <c r="E1081" s="1351"/>
      <c r="G1081" s="1355">
        <v>0</v>
      </c>
      <c r="H1081" s="1351"/>
      <c r="I1081" s="1053"/>
      <c r="J1081" s="1351"/>
    </row>
    <row r="1082" spans="1:10">
      <c r="A1082" s="1352">
        <v>42359</v>
      </c>
      <c r="B1082" s="1353">
        <v>40</v>
      </c>
      <c r="C1082" s="1354" t="s">
        <v>246</v>
      </c>
      <c r="D1082" s="1355" t="s">
        <v>400</v>
      </c>
      <c r="E1082" s="1351"/>
      <c r="G1082" s="1355" t="s">
        <v>339</v>
      </c>
      <c r="H1082" s="1351"/>
      <c r="I1082" s="1053"/>
      <c r="J1082" s="1351"/>
    </row>
    <row r="1083" spans="1:10">
      <c r="A1083" s="1352">
        <v>42359</v>
      </c>
      <c r="B1083" s="1353">
        <v>254</v>
      </c>
      <c r="C1083" s="1354" t="s">
        <v>246</v>
      </c>
      <c r="D1083" s="1355" t="s">
        <v>1837</v>
      </c>
      <c r="E1083" s="1351"/>
      <c r="G1083" s="1355">
        <v>0</v>
      </c>
      <c r="H1083" s="1351"/>
      <c r="I1083" s="1053"/>
      <c r="J1083" s="1351"/>
    </row>
    <row r="1084" spans="1:10">
      <c r="A1084" s="1352">
        <v>42359</v>
      </c>
      <c r="B1084" s="1353">
        <v>20</v>
      </c>
      <c r="C1084" s="1354" t="s">
        <v>246</v>
      </c>
      <c r="D1084" s="1355" t="s">
        <v>1846</v>
      </c>
      <c r="E1084" s="1351"/>
      <c r="G1084" s="1355">
        <v>0</v>
      </c>
      <c r="H1084" s="1351"/>
      <c r="I1084" s="1053"/>
      <c r="J1084" s="1351"/>
    </row>
    <row r="1085" spans="1:10">
      <c r="A1085" s="1352">
        <v>42359</v>
      </c>
      <c r="B1085" s="1353">
        <v>5</v>
      </c>
      <c r="C1085" s="1354" t="s">
        <v>246</v>
      </c>
      <c r="D1085" s="1355" t="s">
        <v>773</v>
      </c>
      <c r="E1085" s="1351"/>
      <c r="G1085" s="1355">
        <v>0</v>
      </c>
      <c r="H1085" s="1351"/>
      <c r="I1085" s="1053"/>
      <c r="J1085" s="1351"/>
    </row>
    <row r="1086" spans="1:10">
      <c r="A1086" s="1352">
        <v>42359</v>
      </c>
      <c r="B1086" s="1353">
        <v>10</v>
      </c>
      <c r="C1086" s="1354" t="s">
        <v>246</v>
      </c>
      <c r="D1086" s="1355" t="s">
        <v>1620</v>
      </c>
      <c r="E1086" s="1351"/>
      <c r="G1086" s="1355" t="s">
        <v>339</v>
      </c>
      <c r="H1086" s="1351"/>
      <c r="I1086" s="1053"/>
      <c r="J1086" s="1351"/>
    </row>
    <row r="1087" spans="1:10">
      <c r="A1087" s="1352">
        <v>42359</v>
      </c>
      <c r="B1087" s="1353">
        <v>100</v>
      </c>
      <c r="C1087" s="1354" t="s">
        <v>246</v>
      </c>
      <c r="D1087" s="1355" t="s">
        <v>1262</v>
      </c>
      <c r="E1087" s="1351"/>
      <c r="G1087" s="1355" t="s">
        <v>339</v>
      </c>
      <c r="H1087" s="1351"/>
      <c r="I1087" s="1053"/>
      <c r="J1087" s="1351"/>
    </row>
    <row r="1088" spans="1:10">
      <c r="A1088" s="1352">
        <v>42359</v>
      </c>
      <c r="B1088" s="1353">
        <v>5039.1400000000003</v>
      </c>
      <c r="C1088" s="1354" t="s">
        <v>246</v>
      </c>
      <c r="D1088" s="1355" t="s">
        <v>1914</v>
      </c>
      <c r="E1088" s="1351"/>
      <c r="G1088" s="1355">
        <v>0</v>
      </c>
      <c r="H1088" s="1351"/>
      <c r="I1088" s="1053"/>
      <c r="J1088" s="1351"/>
    </row>
    <row r="1089" spans="1:10">
      <c r="A1089" s="1352">
        <v>42360</v>
      </c>
      <c r="B1089" s="1353">
        <v>25</v>
      </c>
      <c r="C1089" s="1354" t="s">
        <v>246</v>
      </c>
      <c r="D1089" s="1355" t="s">
        <v>1726</v>
      </c>
      <c r="E1089" s="1351"/>
      <c r="G1089" s="1355" t="s">
        <v>339</v>
      </c>
      <c r="H1089" s="1351"/>
      <c r="I1089" s="1053"/>
      <c r="J1089" s="1351"/>
    </row>
    <row r="1090" spans="1:10">
      <c r="A1090" s="1352">
        <v>42360</v>
      </c>
      <c r="B1090" s="1353">
        <v>266</v>
      </c>
      <c r="C1090" s="1354" t="s">
        <v>246</v>
      </c>
      <c r="D1090" s="1355" t="s">
        <v>355</v>
      </c>
      <c r="E1090" s="1351"/>
      <c r="G1090" s="1355" t="s">
        <v>339</v>
      </c>
      <c r="H1090" s="1351"/>
      <c r="I1090" s="1053"/>
      <c r="J1090" s="1351"/>
    </row>
    <row r="1091" spans="1:10">
      <c r="A1091" s="1352">
        <v>42360</v>
      </c>
      <c r="B1091" s="1353">
        <v>300</v>
      </c>
      <c r="C1091" s="1354" t="s">
        <v>246</v>
      </c>
      <c r="D1091" s="1355" t="s">
        <v>1532</v>
      </c>
      <c r="E1091" s="1351"/>
      <c r="G1091" s="1355">
        <v>0</v>
      </c>
      <c r="H1091" s="1351"/>
      <c r="I1091" s="1053"/>
      <c r="J1091" s="1351"/>
    </row>
    <row r="1092" spans="1:10">
      <c r="A1092" s="1352">
        <v>42360</v>
      </c>
      <c r="B1092" s="1353">
        <v>227</v>
      </c>
      <c r="C1092" s="1354" t="s">
        <v>246</v>
      </c>
      <c r="D1092" s="1355" t="s">
        <v>355</v>
      </c>
      <c r="E1092" s="1351"/>
      <c r="G1092" s="1355" t="s">
        <v>339</v>
      </c>
      <c r="H1092" s="1351"/>
      <c r="I1092" s="1053"/>
      <c r="J1092" s="1351"/>
    </row>
    <row r="1093" spans="1:10">
      <c r="A1093" s="1352">
        <v>42361</v>
      </c>
      <c r="B1093" s="1353">
        <v>650</v>
      </c>
      <c r="C1093" s="1354" t="s">
        <v>246</v>
      </c>
      <c r="D1093" s="1355" t="s">
        <v>1288</v>
      </c>
      <c r="E1093" s="1351"/>
      <c r="G1093" s="1355">
        <v>0</v>
      </c>
      <c r="H1093" s="1351"/>
      <c r="I1093" s="1053"/>
      <c r="J1093" s="1351"/>
    </row>
    <row r="1094" spans="1:10">
      <c r="A1094" s="1352">
        <v>42367</v>
      </c>
      <c r="B1094" s="1353">
        <v>40</v>
      </c>
      <c r="C1094" s="1354" t="s">
        <v>1087</v>
      </c>
      <c r="D1094" s="1355" t="s">
        <v>1757</v>
      </c>
      <c r="E1094" s="1351"/>
      <c r="G1094" s="1355">
        <v>0</v>
      </c>
      <c r="H1094" s="1351"/>
      <c r="I1094" s="1053"/>
      <c r="J1094" s="1351"/>
    </row>
    <row r="1095" spans="1:10">
      <c r="A1095" s="1352">
        <v>42367</v>
      </c>
      <c r="B1095" s="1353">
        <v>4511.46</v>
      </c>
      <c r="C1095" s="1354" t="s">
        <v>246</v>
      </c>
      <c r="D1095" s="1355" t="s">
        <v>269</v>
      </c>
      <c r="E1095" s="1351"/>
      <c r="G1095" s="1355">
        <v>0</v>
      </c>
      <c r="H1095" s="1351"/>
      <c r="I1095" s="1053"/>
      <c r="J1095" s="1351"/>
    </row>
    <row r="1096" spans="1:10">
      <c r="A1096" s="1352">
        <v>42367</v>
      </c>
      <c r="B1096" s="1353">
        <v>30</v>
      </c>
      <c r="C1096" s="1354" t="s">
        <v>246</v>
      </c>
      <c r="D1096" s="1355" t="s">
        <v>1671</v>
      </c>
      <c r="E1096" s="1351"/>
      <c r="G1096" s="1355" t="s">
        <v>339</v>
      </c>
      <c r="H1096" s="1351"/>
      <c r="I1096" s="1053"/>
      <c r="J1096" s="1351"/>
    </row>
    <row r="1097" spans="1:10">
      <c r="A1097" s="1352">
        <v>42367</v>
      </c>
      <c r="B1097" s="1353">
        <v>3480.27</v>
      </c>
      <c r="C1097" s="1354" t="s">
        <v>246</v>
      </c>
      <c r="D1097" s="1355" t="s">
        <v>1938</v>
      </c>
      <c r="E1097" s="1351"/>
      <c r="G1097" s="1355">
        <v>0</v>
      </c>
      <c r="H1097" s="1351"/>
      <c r="I1097" s="1053"/>
      <c r="J1097" s="1351"/>
    </row>
    <row r="1098" spans="1:10">
      <c r="A1098" s="1352">
        <v>42367</v>
      </c>
      <c r="B1098" s="1353">
        <v>10</v>
      </c>
      <c r="C1098" s="1354" t="s">
        <v>246</v>
      </c>
      <c r="D1098" s="1355" t="s">
        <v>1630</v>
      </c>
      <c r="E1098" s="1351"/>
      <c r="G1098" s="1355" t="s">
        <v>339</v>
      </c>
      <c r="H1098" s="1351"/>
      <c r="I1098" s="1053"/>
      <c r="J1098" s="1351"/>
    </row>
    <row r="1099" spans="1:10">
      <c r="A1099" s="1352">
        <v>42367</v>
      </c>
      <c r="B1099" s="1353">
        <v>50</v>
      </c>
      <c r="C1099" s="1354" t="s">
        <v>246</v>
      </c>
      <c r="D1099" s="1355" t="s">
        <v>1447</v>
      </c>
      <c r="E1099" s="1351"/>
      <c r="G1099" s="1355" t="s">
        <v>339</v>
      </c>
      <c r="H1099" s="1351"/>
      <c r="I1099" s="1053"/>
      <c r="J1099" s="1351"/>
    </row>
    <row r="1100" spans="1:10">
      <c r="A1100" s="1352">
        <v>42367</v>
      </c>
      <c r="B1100" s="1353">
        <v>5</v>
      </c>
      <c r="C1100" s="1354" t="s">
        <v>246</v>
      </c>
      <c r="D1100" s="1355" t="s">
        <v>1390</v>
      </c>
      <c r="E1100" s="1351"/>
      <c r="G1100" s="1355" t="s">
        <v>339</v>
      </c>
      <c r="H1100" s="1351"/>
      <c r="I1100" s="1053"/>
      <c r="J1100" s="1351"/>
    </row>
    <row r="1101" spans="1:10">
      <c r="A1101" s="1352">
        <v>42367</v>
      </c>
      <c r="B1101" s="1353">
        <v>42</v>
      </c>
      <c r="C1101" s="1354" t="s">
        <v>246</v>
      </c>
      <c r="D1101" s="1355" t="s">
        <v>1352</v>
      </c>
      <c r="E1101" s="1351"/>
      <c r="G1101" s="1355">
        <v>0</v>
      </c>
      <c r="H1101" s="1351"/>
      <c r="I1101" s="1053"/>
      <c r="J1101" s="1351"/>
    </row>
    <row r="1102" spans="1:10">
      <c r="A1102" s="1352">
        <v>42367</v>
      </c>
      <c r="B1102" s="1353">
        <v>50</v>
      </c>
      <c r="C1102" s="1354" t="s">
        <v>246</v>
      </c>
      <c r="D1102" s="1355" t="s">
        <v>1017</v>
      </c>
      <c r="E1102" s="1351"/>
      <c r="G1102" s="1355" t="s">
        <v>339</v>
      </c>
      <c r="H1102" s="1351"/>
      <c r="I1102" s="1053"/>
      <c r="J1102" s="1351"/>
    </row>
    <row r="1103" spans="1:10">
      <c r="A1103" s="1352">
        <v>42367</v>
      </c>
      <c r="B1103" s="1353">
        <v>2.5</v>
      </c>
      <c r="C1103" s="1354" t="s">
        <v>246</v>
      </c>
      <c r="D1103" s="1355" t="s">
        <v>1572</v>
      </c>
      <c r="E1103" s="1351"/>
      <c r="G1103" s="1355">
        <v>0</v>
      </c>
      <c r="H1103" s="1351"/>
      <c r="I1103" s="1053"/>
      <c r="J1103" s="1351"/>
    </row>
    <row r="1104" spans="1:10">
      <c r="A1104" s="1352">
        <v>42367</v>
      </c>
      <c r="B1104" s="1353">
        <v>3</v>
      </c>
      <c r="C1104" s="1354" t="s">
        <v>246</v>
      </c>
      <c r="D1104" s="1355" t="s">
        <v>1847</v>
      </c>
      <c r="E1104" s="1351"/>
      <c r="G1104" s="1355">
        <v>0</v>
      </c>
      <c r="H1104" s="1351"/>
      <c r="I1104" s="1053"/>
      <c r="J1104" s="1351"/>
    </row>
    <row r="1105" spans="1:10">
      <c r="A1105" s="1352">
        <v>42367</v>
      </c>
      <c r="B1105" s="1353">
        <v>10</v>
      </c>
      <c r="C1105" s="1354" t="s">
        <v>246</v>
      </c>
      <c r="D1105" s="1355" t="s">
        <v>302</v>
      </c>
      <c r="E1105" s="1351"/>
      <c r="G1105" s="1355">
        <v>0</v>
      </c>
      <c r="H1105" s="1351"/>
      <c r="I1105" s="1053"/>
      <c r="J1105" s="1351"/>
    </row>
    <row r="1106" spans="1:10">
      <c r="A1106" s="1352">
        <v>42367</v>
      </c>
      <c r="B1106" s="1353">
        <v>145</v>
      </c>
      <c r="C1106" s="1354" t="s">
        <v>246</v>
      </c>
      <c r="D1106" s="1355" t="s">
        <v>1789</v>
      </c>
      <c r="E1106" s="1351"/>
      <c r="G1106" s="1355">
        <v>0</v>
      </c>
      <c r="H1106" s="1351"/>
      <c r="I1106" s="1053"/>
      <c r="J1106" s="1351"/>
    </row>
    <row r="1107" spans="1:10">
      <c r="A1107" s="1352">
        <v>42367</v>
      </c>
      <c r="B1107" s="1353">
        <v>60</v>
      </c>
      <c r="C1107" s="1354" t="s">
        <v>246</v>
      </c>
      <c r="D1107" s="1355" t="s">
        <v>1309</v>
      </c>
      <c r="E1107" s="1351"/>
      <c r="G1107" s="1355" t="s">
        <v>339</v>
      </c>
      <c r="H1107" s="1351"/>
      <c r="I1107" s="1053"/>
      <c r="J1107" s="1351"/>
    </row>
    <row r="1108" spans="1:10">
      <c r="A1108" s="1352">
        <v>42367</v>
      </c>
      <c r="B1108" s="1353">
        <v>3</v>
      </c>
      <c r="C1108" s="1354" t="s">
        <v>246</v>
      </c>
      <c r="D1108" s="1355" t="s">
        <v>1004</v>
      </c>
      <c r="E1108" s="1351"/>
      <c r="G1108" s="1355">
        <v>0</v>
      </c>
      <c r="H1108" s="1351"/>
      <c r="I1108" s="1053"/>
      <c r="J1108" s="1351"/>
    </row>
    <row r="1109" spans="1:10">
      <c r="A1109" s="1352">
        <v>42367</v>
      </c>
      <c r="B1109" s="1353">
        <v>25</v>
      </c>
      <c r="C1109" s="1354" t="s">
        <v>246</v>
      </c>
      <c r="D1109" s="1355" t="s">
        <v>1700</v>
      </c>
      <c r="E1109" s="1351"/>
      <c r="G1109" s="1355" t="s">
        <v>339</v>
      </c>
      <c r="H1109" s="1351"/>
      <c r="I1109" s="1053"/>
      <c r="J1109" s="1351"/>
    </row>
    <row r="1110" spans="1:10">
      <c r="A1110" s="1352">
        <v>42368</v>
      </c>
      <c r="B1110" s="1353">
        <v>22.73</v>
      </c>
      <c r="C1110" s="1354" t="s">
        <v>246</v>
      </c>
      <c r="D1110" s="1355" t="s">
        <v>1654</v>
      </c>
      <c r="E1110" s="1351"/>
      <c r="G1110" s="1355">
        <v>0</v>
      </c>
      <c r="H1110" s="1351"/>
      <c r="I1110" s="1053"/>
      <c r="J1110" s="1351"/>
    </row>
    <row r="1111" spans="1:10">
      <c r="A1111" s="1352">
        <v>42368</v>
      </c>
      <c r="B1111" s="1353">
        <v>25</v>
      </c>
      <c r="C1111" s="1354" t="s">
        <v>246</v>
      </c>
      <c r="D1111" s="1355" t="s">
        <v>1668</v>
      </c>
      <c r="E1111" s="1351"/>
      <c r="G1111" s="1355" t="s">
        <v>339</v>
      </c>
      <c r="H1111" s="1351"/>
      <c r="I1111" s="1053"/>
      <c r="J1111" s="1351"/>
    </row>
    <row r="1112" spans="1:10">
      <c r="A1112" s="1352">
        <v>42368</v>
      </c>
      <c r="B1112" s="1353">
        <v>180</v>
      </c>
      <c r="C1112" s="1354" t="s">
        <v>246</v>
      </c>
      <c r="D1112" s="1355" t="s">
        <v>287</v>
      </c>
      <c r="E1112" s="1351"/>
      <c r="G1112" s="1355" t="s">
        <v>339</v>
      </c>
      <c r="H1112" s="1351"/>
      <c r="I1112" s="1053"/>
      <c r="J1112" s="1351"/>
    </row>
    <row r="1113" spans="1:10">
      <c r="A1113" s="1352">
        <v>42368</v>
      </c>
      <c r="B1113" s="1353">
        <v>2236.2199999999998</v>
      </c>
      <c r="C1113" s="1354" t="s">
        <v>246</v>
      </c>
      <c r="D1113" s="1355" t="s">
        <v>1916</v>
      </c>
      <c r="E1113" s="1351"/>
      <c r="G1113" s="1355">
        <v>0</v>
      </c>
      <c r="H1113" s="1351"/>
      <c r="I1113" s="1053"/>
      <c r="J1113" s="1351"/>
    </row>
    <row r="1114" spans="1:10">
      <c r="A1114" s="1352">
        <v>42369</v>
      </c>
      <c r="B1114" s="1353">
        <v>500</v>
      </c>
      <c r="C1114" s="1354" t="s">
        <v>1087</v>
      </c>
      <c r="D1114" s="1355" t="s">
        <v>1917</v>
      </c>
      <c r="E1114" s="1351"/>
      <c r="G1114" s="1355">
        <v>0</v>
      </c>
      <c r="H1114" s="1351"/>
      <c r="I1114" s="1053"/>
      <c r="J1114" s="1351"/>
    </row>
    <row r="1115" spans="1:10">
      <c r="A1115" s="1352">
        <v>42369</v>
      </c>
      <c r="B1115" s="1353">
        <v>983.68</v>
      </c>
      <c r="C1115" s="1354" t="s">
        <v>246</v>
      </c>
      <c r="D1115" s="1355" t="s">
        <v>1288</v>
      </c>
      <c r="E1115" s="1351"/>
      <c r="G1115" s="1355">
        <v>0</v>
      </c>
      <c r="H1115" s="1351"/>
      <c r="I1115" s="1053"/>
      <c r="J1115" s="1351"/>
    </row>
    <row r="1116" spans="1:10">
      <c r="A1116" s="1352">
        <v>42369</v>
      </c>
      <c r="B1116" s="1353">
        <v>17.46</v>
      </c>
      <c r="C1116" s="1354" t="s">
        <v>246</v>
      </c>
      <c r="D1116" s="1355" t="s">
        <v>1288</v>
      </c>
      <c r="E1116" s="1351"/>
      <c r="G1116" s="1355">
        <v>0</v>
      </c>
      <c r="H1116" s="1351"/>
      <c r="I1116" s="1053"/>
      <c r="J1116" s="1351"/>
    </row>
    <row r="1117" spans="1:10">
      <c r="A1117" s="1352">
        <v>42369</v>
      </c>
      <c r="B1117" s="1353">
        <v>25</v>
      </c>
      <c r="C1117" s="1354" t="s">
        <v>246</v>
      </c>
      <c r="D1117" s="1355" t="s">
        <v>762</v>
      </c>
      <c r="E1117" s="1351"/>
      <c r="G1117" s="1355" t="s">
        <v>339</v>
      </c>
      <c r="H1117" s="1351"/>
      <c r="I1117" s="1053"/>
      <c r="J1117" s="1351"/>
    </row>
    <row r="1118" spans="1:10">
      <c r="A1118" s="1352">
        <v>42373</v>
      </c>
      <c r="B1118" s="1353">
        <v>20</v>
      </c>
      <c r="C1118" s="1354" t="s">
        <v>1087</v>
      </c>
      <c r="D1118" s="1355" t="s">
        <v>1647</v>
      </c>
      <c r="E1118" s="1351"/>
      <c r="G1118" s="1355">
        <v>0</v>
      </c>
      <c r="H1118" s="1351"/>
      <c r="I1118" s="1053"/>
      <c r="J1118" s="1351"/>
    </row>
    <row r="1119" spans="1:10">
      <c r="A1119" s="1352">
        <v>42373</v>
      </c>
      <c r="B1119" s="1353">
        <v>25</v>
      </c>
      <c r="C1119" s="1354" t="s">
        <v>246</v>
      </c>
      <c r="D1119" s="1355" t="s">
        <v>1767</v>
      </c>
      <c r="E1119" s="1351"/>
      <c r="G1119" s="1355" t="s">
        <v>339</v>
      </c>
      <c r="H1119" s="1351"/>
      <c r="I1119" s="1053"/>
      <c r="J1119" s="1351"/>
    </row>
    <row r="1120" spans="1:10">
      <c r="A1120" s="1352">
        <v>42373</v>
      </c>
      <c r="B1120" s="1353">
        <v>40</v>
      </c>
      <c r="C1120" s="1354" t="s">
        <v>246</v>
      </c>
      <c r="D1120" s="1355" t="s">
        <v>1866</v>
      </c>
      <c r="E1120" s="1351"/>
      <c r="G1120" s="1355">
        <v>0</v>
      </c>
      <c r="H1120" s="1351"/>
      <c r="I1120" s="1053"/>
      <c r="J1120" s="1351"/>
    </row>
    <row r="1121" spans="1:10">
      <c r="A1121" s="1352">
        <v>42373</v>
      </c>
      <c r="B1121" s="1353">
        <v>100</v>
      </c>
      <c r="C1121" s="1354" t="s">
        <v>246</v>
      </c>
      <c r="D1121" s="1355" t="s">
        <v>267</v>
      </c>
      <c r="E1121" s="1351"/>
      <c r="G1121" s="1355">
        <v>0</v>
      </c>
      <c r="H1121" s="1351"/>
      <c r="I1121" s="1053"/>
      <c r="J1121" s="1351"/>
    </row>
    <row r="1122" spans="1:10">
      <c r="A1122" s="1352">
        <v>42373</v>
      </c>
      <c r="B1122" s="1353">
        <v>20</v>
      </c>
      <c r="C1122" s="1354" t="s">
        <v>246</v>
      </c>
      <c r="D1122" s="1355" t="s">
        <v>1453</v>
      </c>
      <c r="E1122" s="1351"/>
      <c r="G1122" s="1355" t="s">
        <v>339</v>
      </c>
      <c r="H1122" s="1351"/>
      <c r="I1122" s="1053"/>
      <c r="J1122" s="1351"/>
    </row>
    <row r="1123" spans="1:10">
      <c r="A1123" s="1352">
        <v>42373</v>
      </c>
      <c r="B1123" s="1353">
        <v>5</v>
      </c>
      <c r="C1123" s="1354" t="s">
        <v>246</v>
      </c>
      <c r="D1123" s="1355" t="s">
        <v>1678</v>
      </c>
      <c r="E1123" s="1351"/>
      <c r="G1123" s="1355">
        <v>0</v>
      </c>
      <c r="H1123" s="1351"/>
      <c r="I1123" s="1053"/>
      <c r="J1123" s="1351"/>
    </row>
    <row r="1124" spans="1:10">
      <c r="A1124" s="1352">
        <v>42373</v>
      </c>
      <c r="B1124" s="1353">
        <v>10</v>
      </c>
      <c r="C1124" s="1354" t="s">
        <v>246</v>
      </c>
      <c r="D1124" s="1355" t="s">
        <v>791</v>
      </c>
      <c r="E1124" s="1351"/>
      <c r="G1124" s="1355" t="s">
        <v>339</v>
      </c>
      <c r="H1124" s="1351"/>
      <c r="I1124" s="1053"/>
      <c r="J1124" s="1351"/>
    </row>
    <row r="1125" spans="1:10">
      <c r="A1125" s="1352">
        <v>42373</v>
      </c>
      <c r="B1125" s="1353">
        <v>10</v>
      </c>
      <c r="C1125" s="1354" t="s">
        <v>246</v>
      </c>
      <c r="D1125" s="1355" t="s">
        <v>338</v>
      </c>
      <c r="E1125" s="1351"/>
      <c r="G1125" s="1355" t="s">
        <v>339</v>
      </c>
      <c r="H1125" s="1351"/>
      <c r="I1125" s="1053"/>
      <c r="J1125" s="1351"/>
    </row>
    <row r="1126" spans="1:10">
      <c r="A1126" s="1352">
        <v>42373</v>
      </c>
      <c r="B1126" s="1353">
        <v>10</v>
      </c>
      <c r="C1126" s="1354" t="s">
        <v>246</v>
      </c>
      <c r="D1126" s="1355" t="s">
        <v>1365</v>
      </c>
      <c r="E1126" s="1351"/>
      <c r="G1126" s="1355" t="s">
        <v>339</v>
      </c>
      <c r="H1126" s="1351"/>
      <c r="I1126" s="1053"/>
      <c r="J1126" s="1351"/>
    </row>
    <row r="1127" spans="1:10">
      <c r="A1127" s="1352">
        <v>42373</v>
      </c>
      <c r="B1127" s="1353">
        <v>5</v>
      </c>
      <c r="C1127" s="1354" t="s">
        <v>246</v>
      </c>
      <c r="D1127" s="1355" t="s">
        <v>1657</v>
      </c>
      <c r="E1127" s="1351"/>
      <c r="G1127" s="1355" t="s">
        <v>339</v>
      </c>
      <c r="H1127" s="1351"/>
      <c r="I1127" s="1053"/>
      <c r="J1127" s="1351"/>
    </row>
    <row r="1128" spans="1:10">
      <c r="A1128" s="1352">
        <v>42373</v>
      </c>
      <c r="B1128" s="1353">
        <v>274</v>
      </c>
      <c r="C1128" s="1354" t="s">
        <v>246</v>
      </c>
      <c r="D1128" s="1355" t="s">
        <v>344</v>
      </c>
      <c r="E1128" s="1351"/>
      <c r="G1128" s="1355" t="s">
        <v>339</v>
      </c>
      <c r="H1128" s="1351"/>
      <c r="I1128" s="1053"/>
      <c r="J1128" s="1351"/>
    </row>
    <row r="1129" spans="1:10">
      <c r="A1129" s="1352">
        <v>42373</v>
      </c>
      <c r="B1129" s="1353">
        <v>10</v>
      </c>
      <c r="C1129" s="1354" t="s">
        <v>246</v>
      </c>
      <c r="D1129" s="1355" t="s">
        <v>1882</v>
      </c>
      <c r="E1129" s="1351"/>
      <c r="G1129" s="1355">
        <v>0</v>
      </c>
      <c r="H1129" s="1351"/>
      <c r="I1129" s="1053"/>
      <c r="J1129" s="1351"/>
    </row>
    <row r="1130" spans="1:10">
      <c r="A1130" s="1352">
        <v>42373</v>
      </c>
      <c r="B1130" s="1353">
        <v>100</v>
      </c>
      <c r="C1130" s="1354" t="s">
        <v>246</v>
      </c>
      <c r="D1130" s="1355" t="s">
        <v>1455</v>
      </c>
      <c r="E1130" s="1351"/>
      <c r="G1130" s="1355" t="s">
        <v>339</v>
      </c>
      <c r="H1130" s="1351"/>
      <c r="I1130" s="1053"/>
      <c r="J1130" s="1351"/>
    </row>
    <row r="1131" spans="1:10">
      <c r="A1131" s="1352">
        <v>42373</v>
      </c>
      <c r="B1131" s="1353">
        <v>10</v>
      </c>
      <c r="C1131" s="1354" t="s">
        <v>246</v>
      </c>
      <c r="D1131" s="1355" t="s">
        <v>1294</v>
      </c>
      <c r="E1131" s="1351"/>
      <c r="G1131" s="1355">
        <v>0</v>
      </c>
      <c r="H1131" s="1351"/>
      <c r="I1131" s="1053"/>
      <c r="J1131" s="1351"/>
    </row>
    <row r="1132" spans="1:10">
      <c r="A1132" s="1352">
        <v>42373</v>
      </c>
      <c r="B1132" s="1353">
        <v>10</v>
      </c>
      <c r="C1132" s="1354" t="s">
        <v>246</v>
      </c>
      <c r="D1132" s="1355" t="s">
        <v>1274</v>
      </c>
      <c r="E1132" s="1351"/>
      <c r="G1132" s="1355">
        <v>0</v>
      </c>
      <c r="H1132" s="1351"/>
      <c r="I1132" s="1053"/>
      <c r="J1132" s="1351"/>
    </row>
    <row r="1133" spans="1:10">
      <c r="A1133" s="1352">
        <v>42373</v>
      </c>
      <c r="B1133" s="1353">
        <v>10</v>
      </c>
      <c r="C1133" s="1354" t="s">
        <v>246</v>
      </c>
      <c r="D1133" s="1355" t="s">
        <v>1705</v>
      </c>
      <c r="E1133" s="1351"/>
      <c r="G1133" s="1355" t="s">
        <v>339</v>
      </c>
      <c r="H1133" s="1351"/>
      <c r="I1133" s="1053"/>
      <c r="J1133" s="1351"/>
    </row>
    <row r="1134" spans="1:10">
      <c r="A1134" s="1352">
        <v>42373</v>
      </c>
      <c r="B1134" s="1353">
        <v>10</v>
      </c>
      <c r="C1134" s="1354" t="s">
        <v>246</v>
      </c>
      <c r="D1134" s="1355" t="s">
        <v>1697</v>
      </c>
      <c r="E1134" s="1351"/>
      <c r="G1134" s="1355" t="s">
        <v>339</v>
      </c>
      <c r="H1134" s="1351"/>
      <c r="I1134" s="1053"/>
      <c r="J1134" s="1351"/>
    </row>
    <row r="1135" spans="1:10">
      <c r="A1135" s="1352">
        <v>42373</v>
      </c>
      <c r="B1135" s="1353">
        <v>75</v>
      </c>
      <c r="C1135" s="1354" t="s">
        <v>246</v>
      </c>
      <c r="D1135" s="1355" t="s">
        <v>1003</v>
      </c>
      <c r="E1135" s="1351"/>
      <c r="G1135" s="1355" t="s">
        <v>339</v>
      </c>
      <c r="H1135" s="1351"/>
      <c r="I1135" s="1053"/>
      <c r="J1135" s="1351"/>
    </row>
    <row r="1136" spans="1:10">
      <c r="A1136" s="1352">
        <v>42373</v>
      </c>
      <c r="B1136" s="1353">
        <v>20</v>
      </c>
      <c r="C1136" s="1354" t="s">
        <v>246</v>
      </c>
      <c r="D1136" s="1355" t="s">
        <v>1005</v>
      </c>
      <c r="E1136" s="1351"/>
      <c r="G1136" s="1355" t="s">
        <v>339</v>
      </c>
      <c r="H1136" s="1351"/>
      <c r="I1136" s="1053"/>
      <c r="J1136" s="1351"/>
    </row>
    <row r="1137" spans="1:10">
      <c r="A1137" s="1352">
        <v>42373</v>
      </c>
      <c r="B1137" s="1353">
        <v>10</v>
      </c>
      <c r="C1137" s="1354" t="s">
        <v>246</v>
      </c>
      <c r="D1137" s="1355" t="s">
        <v>1318</v>
      </c>
      <c r="E1137" s="1351"/>
      <c r="G1137" s="1355">
        <v>0</v>
      </c>
      <c r="H1137" s="1351"/>
      <c r="I1137" s="1053"/>
      <c r="J1137" s="1351"/>
    </row>
    <row r="1138" spans="1:10">
      <c r="A1138" s="1352">
        <v>42373</v>
      </c>
      <c r="B1138" s="1353">
        <v>20</v>
      </c>
      <c r="C1138" s="1354" t="s">
        <v>246</v>
      </c>
      <c r="D1138" s="1355" t="s">
        <v>254</v>
      </c>
      <c r="E1138" s="1351"/>
      <c r="G1138" s="1355" t="s">
        <v>339</v>
      </c>
      <c r="H1138" s="1351"/>
      <c r="I1138" s="1053"/>
      <c r="J1138" s="1351"/>
    </row>
    <row r="1139" spans="1:10">
      <c r="A1139" s="1352">
        <v>42373</v>
      </c>
      <c r="B1139" s="1353">
        <v>20</v>
      </c>
      <c r="C1139" s="1354" t="s">
        <v>246</v>
      </c>
      <c r="D1139" s="1355" t="s">
        <v>1028</v>
      </c>
      <c r="E1139" s="1351"/>
      <c r="G1139" s="1355" t="s">
        <v>339</v>
      </c>
      <c r="H1139" s="1351"/>
      <c r="I1139" s="1053"/>
      <c r="J1139" s="1351"/>
    </row>
    <row r="1140" spans="1:10">
      <c r="A1140" s="1352">
        <v>42373</v>
      </c>
      <c r="B1140" s="1353">
        <v>10</v>
      </c>
      <c r="C1140" s="1354" t="s">
        <v>246</v>
      </c>
      <c r="D1140" s="1355" t="s">
        <v>1422</v>
      </c>
      <c r="E1140" s="1351"/>
      <c r="G1140" s="1355" t="s">
        <v>339</v>
      </c>
      <c r="H1140" s="1351"/>
      <c r="I1140" s="1053"/>
      <c r="J1140" s="1351"/>
    </row>
    <row r="1141" spans="1:10">
      <c r="A1141" s="1352">
        <v>42373</v>
      </c>
      <c r="B1141" s="1353">
        <v>6</v>
      </c>
      <c r="C1141" s="1354" t="s">
        <v>246</v>
      </c>
      <c r="D1141" s="1355" t="s">
        <v>1840</v>
      </c>
      <c r="E1141" s="1351"/>
      <c r="G1141" s="1355">
        <v>0</v>
      </c>
      <c r="H1141" s="1351"/>
      <c r="I1141" s="1053"/>
      <c r="J1141" s="1351"/>
    </row>
    <row r="1142" spans="1:10">
      <c r="A1142" s="1352">
        <v>42373</v>
      </c>
      <c r="B1142" s="1353">
        <v>10</v>
      </c>
      <c r="C1142" s="1354" t="s">
        <v>246</v>
      </c>
      <c r="D1142" s="1355" t="s">
        <v>993</v>
      </c>
      <c r="E1142" s="1351"/>
      <c r="G1142" s="1355" t="s">
        <v>339</v>
      </c>
      <c r="H1142" s="1351"/>
      <c r="I1142" s="1053"/>
      <c r="J1142" s="1351"/>
    </row>
    <row r="1143" spans="1:10">
      <c r="A1143" s="1352">
        <v>42373</v>
      </c>
      <c r="B1143" s="1353">
        <v>10</v>
      </c>
      <c r="C1143" s="1354" t="s">
        <v>246</v>
      </c>
      <c r="D1143" s="1355" t="s">
        <v>1856</v>
      </c>
      <c r="E1143" s="1351"/>
      <c r="G1143" s="1355" t="s">
        <v>339</v>
      </c>
      <c r="H1143" s="1351"/>
      <c r="I1143" s="1053"/>
      <c r="J1143" s="1351"/>
    </row>
    <row r="1144" spans="1:10">
      <c r="A1144" s="1352">
        <v>42373</v>
      </c>
      <c r="B1144" s="1353">
        <v>20</v>
      </c>
      <c r="C1144" s="1354" t="s">
        <v>246</v>
      </c>
      <c r="D1144" s="1355" t="s">
        <v>787</v>
      </c>
      <c r="E1144" s="1351"/>
      <c r="G1144" s="1355" t="s">
        <v>339</v>
      </c>
      <c r="H1144" s="1351"/>
      <c r="I1144" s="1053"/>
      <c r="J1144" s="1351"/>
    </row>
    <row r="1145" spans="1:10">
      <c r="A1145" s="1352">
        <v>42373</v>
      </c>
      <c r="B1145" s="1353">
        <v>10</v>
      </c>
      <c r="C1145" s="1354" t="s">
        <v>246</v>
      </c>
      <c r="D1145" s="1355" t="s">
        <v>371</v>
      </c>
      <c r="E1145" s="1351"/>
      <c r="G1145" s="1355" t="s">
        <v>339</v>
      </c>
      <c r="H1145" s="1351"/>
      <c r="I1145" s="1053"/>
      <c r="J1145" s="1351"/>
    </row>
    <row r="1146" spans="1:10">
      <c r="A1146" s="1352">
        <v>42373</v>
      </c>
      <c r="B1146" s="1353">
        <v>5</v>
      </c>
      <c r="C1146" s="1354" t="s">
        <v>246</v>
      </c>
      <c r="D1146" s="1355" t="s">
        <v>1368</v>
      </c>
      <c r="E1146" s="1351"/>
      <c r="G1146" s="1355" t="s">
        <v>339</v>
      </c>
      <c r="H1146" s="1351"/>
      <c r="I1146" s="1053"/>
      <c r="J1146" s="1351"/>
    </row>
    <row r="1147" spans="1:10">
      <c r="A1147" s="1352">
        <v>42373</v>
      </c>
      <c r="B1147" s="1353">
        <v>10</v>
      </c>
      <c r="C1147" s="1354" t="s">
        <v>246</v>
      </c>
      <c r="D1147" s="1355" t="s">
        <v>1867</v>
      </c>
      <c r="E1147" s="1351"/>
      <c r="G1147" s="1355" t="s">
        <v>339</v>
      </c>
      <c r="H1147" s="1351"/>
      <c r="I1147" s="1053"/>
      <c r="J1147" s="1351"/>
    </row>
    <row r="1148" spans="1:10">
      <c r="A1148" s="1352">
        <v>42373</v>
      </c>
      <c r="B1148" s="1353">
        <v>20</v>
      </c>
      <c r="C1148" s="1354" t="s">
        <v>246</v>
      </c>
      <c r="D1148" s="1355" t="s">
        <v>999</v>
      </c>
      <c r="E1148" s="1351"/>
      <c r="G1148" s="1355" t="s">
        <v>339</v>
      </c>
      <c r="H1148" s="1351"/>
      <c r="I1148" s="1053"/>
      <c r="J1148" s="1351"/>
    </row>
    <row r="1149" spans="1:10">
      <c r="A1149" s="1352">
        <v>42373</v>
      </c>
      <c r="B1149" s="1353">
        <v>280</v>
      </c>
      <c r="C1149" s="1354" t="s">
        <v>246</v>
      </c>
      <c r="D1149" s="1355" t="s">
        <v>1854</v>
      </c>
      <c r="E1149" s="1351"/>
      <c r="G1149" s="1355">
        <v>0</v>
      </c>
      <c r="H1149" s="1351"/>
      <c r="I1149" s="1053"/>
      <c r="J1149" s="1351"/>
    </row>
    <row r="1150" spans="1:10">
      <c r="A1150" s="1352">
        <v>42373</v>
      </c>
      <c r="B1150" s="1353">
        <v>5</v>
      </c>
      <c r="C1150" s="1354" t="s">
        <v>246</v>
      </c>
      <c r="D1150" s="1355" t="s">
        <v>1773</v>
      </c>
      <c r="E1150" s="1351"/>
      <c r="G1150" s="1355" t="s">
        <v>339</v>
      </c>
      <c r="H1150" s="1351"/>
      <c r="I1150" s="1053"/>
      <c r="J1150" s="1351"/>
    </row>
    <row r="1151" spans="1:10">
      <c r="A1151" s="1352">
        <v>42373</v>
      </c>
      <c r="B1151" s="1353">
        <v>50</v>
      </c>
      <c r="C1151" s="1354" t="s">
        <v>246</v>
      </c>
      <c r="D1151" s="1355" t="s">
        <v>1535</v>
      </c>
      <c r="E1151" s="1351"/>
      <c r="G1151" s="1355" t="s">
        <v>339</v>
      </c>
      <c r="H1151" s="1351"/>
      <c r="I1151" s="1053"/>
      <c r="J1151" s="1351"/>
    </row>
    <row r="1152" spans="1:10">
      <c r="A1152" s="1352">
        <v>42373</v>
      </c>
      <c r="B1152" s="1353">
        <v>10</v>
      </c>
      <c r="C1152" s="1354" t="s">
        <v>246</v>
      </c>
      <c r="D1152" s="1355" t="s">
        <v>772</v>
      </c>
      <c r="E1152" s="1351"/>
      <c r="G1152" s="1355" t="s">
        <v>339</v>
      </c>
      <c r="H1152" s="1351"/>
      <c r="I1152" s="1053"/>
      <c r="J1152" s="1351"/>
    </row>
    <row r="1153" spans="1:10">
      <c r="A1153" s="1352">
        <v>42373</v>
      </c>
      <c r="B1153" s="1353">
        <v>100</v>
      </c>
      <c r="C1153" s="1354" t="s">
        <v>246</v>
      </c>
      <c r="D1153" s="1355" t="s">
        <v>1769</v>
      </c>
      <c r="E1153" s="1351"/>
      <c r="G1153" s="1355" t="s">
        <v>339</v>
      </c>
      <c r="H1153" s="1351"/>
      <c r="I1153" s="1053"/>
      <c r="J1153" s="1351"/>
    </row>
    <row r="1154" spans="1:10">
      <c r="A1154" s="1352">
        <v>42373</v>
      </c>
      <c r="B1154" s="1353">
        <v>50</v>
      </c>
      <c r="C1154" s="1354" t="s">
        <v>246</v>
      </c>
      <c r="D1154" s="1355" t="s">
        <v>1367</v>
      </c>
      <c r="E1154" s="1351"/>
      <c r="G1154" s="1355" t="s">
        <v>339</v>
      </c>
      <c r="H1154" s="1351"/>
      <c r="I1154" s="1053"/>
      <c r="J1154" s="1351"/>
    </row>
    <row r="1155" spans="1:10">
      <c r="A1155" s="1352">
        <v>42373</v>
      </c>
      <c r="B1155" s="1353">
        <v>50</v>
      </c>
      <c r="C1155" s="1354" t="s">
        <v>246</v>
      </c>
      <c r="D1155" s="1355" t="s">
        <v>1482</v>
      </c>
      <c r="E1155" s="1351"/>
      <c r="G1155" s="1355" t="s">
        <v>339</v>
      </c>
      <c r="H1155" s="1351"/>
      <c r="I1155" s="1053"/>
      <c r="J1155" s="1351"/>
    </row>
    <row r="1156" spans="1:10">
      <c r="A1156" s="1352">
        <v>42373</v>
      </c>
      <c r="B1156" s="1353">
        <v>20</v>
      </c>
      <c r="C1156" s="1354" t="s">
        <v>246</v>
      </c>
      <c r="D1156" s="1355" t="s">
        <v>1813</v>
      </c>
      <c r="E1156" s="1351"/>
      <c r="G1156" s="1355" t="s">
        <v>339</v>
      </c>
      <c r="H1156" s="1351"/>
      <c r="I1156" s="1053"/>
      <c r="J1156" s="1351"/>
    </row>
    <row r="1157" spans="1:10">
      <c r="A1157" s="1352">
        <v>42373</v>
      </c>
      <c r="B1157" s="1353">
        <v>40</v>
      </c>
      <c r="C1157" s="1354" t="s">
        <v>246</v>
      </c>
      <c r="D1157" s="1355" t="s">
        <v>1825</v>
      </c>
      <c r="E1157" s="1351"/>
      <c r="G1157" s="1355" t="s">
        <v>339</v>
      </c>
      <c r="H1157" s="1351"/>
      <c r="I1157" s="1053"/>
      <c r="J1157" s="1351"/>
    </row>
    <row r="1158" spans="1:10">
      <c r="A1158" s="1352">
        <v>42373</v>
      </c>
      <c r="B1158" s="1353">
        <v>123.6</v>
      </c>
      <c r="C1158" s="1354" t="s">
        <v>246</v>
      </c>
      <c r="D1158" s="1355" t="s">
        <v>1534</v>
      </c>
      <c r="E1158" s="1351"/>
      <c r="G1158" s="1355">
        <v>0</v>
      </c>
      <c r="H1158" s="1351"/>
      <c r="I1158" s="1053"/>
      <c r="J1158" s="1351"/>
    </row>
    <row r="1159" spans="1:10">
      <c r="A1159" s="1352">
        <v>42373</v>
      </c>
      <c r="B1159" s="1353">
        <v>25</v>
      </c>
      <c r="C1159" s="1354" t="s">
        <v>246</v>
      </c>
      <c r="D1159" s="1355" t="s">
        <v>1070</v>
      </c>
      <c r="E1159" s="1351"/>
      <c r="G1159" s="1355" t="s">
        <v>339</v>
      </c>
      <c r="H1159" s="1351"/>
      <c r="I1159" s="1053"/>
      <c r="J1159" s="1351"/>
    </row>
    <row r="1160" spans="1:10">
      <c r="A1160" s="1352">
        <v>42373</v>
      </c>
      <c r="B1160" s="1353">
        <v>50</v>
      </c>
      <c r="C1160" s="1354" t="s">
        <v>246</v>
      </c>
      <c r="D1160" s="1355" t="s">
        <v>1537</v>
      </c>
      <c r="E1160" s="1351"/>
      <c r="G1160" s="1355" t="s">
        <v>339</v>
      </c>
      <c r="H1160" s="1351"/>
      <c r="I1160" s="1053"/>
      <c r="J1160" s="1351"/>
    </row>
    <row r="1161" spans="1:10">
      <c r="A1161" s="1352">
        <v>42373</v>
      </c>
      <c r="B1161" s="1353">
        <v>25</v>
      </c>
      <c r="C1161" s="1354" t="s">
        <v>246</v>
      </c>
      <c r="D1161" s="1355" t="s">
        <v>1603</v>
      </c>
      <c r="E1161" s="1351"/>
      <c r="G1161" s="1355" t="s">
        <v>339</v>
      </c>
      <c r="H1161" s="1351"/>
      <c r="I1161" s="1053"/>
      <c r="J1161" s="1351"/>
    </row>
    <row r="1162" spans="1:10">
      <c r="A1162" s="1352">
        <v>42373</v>
      </c>
      <c r="B1162" s="1353">
        <v>10</v>
      </c>
      <c r="C1162" s="1354" t="s">
        <v>246</v>
      </c>
      <c r="D1162" s="1355" t="s">
        <v>1795</v>
      </c>
      <c r="E1162" s="1351"/>
      <c r="G1162" s="1355" t="s">
        <v>339</v>
      </c>
      <c r="H1162" s="1351"/>
      <c r="I1162" s="1053"/>
      <c r="J1162" s="1351"/>
    </row>
    <row r="1163" spans="1:10">
      <c r="A1163" s="1352">
        <v>42373</v>
      </c>
      <c r="B1163" s="1353">
        <v>300</v>
      </c>
      <c r="C1163" s="1354" t="s">
        <v>246</v>
      </c>
      <c r="D1163" s="1355" t="s">
        <v>911</v>
      </c>
      <c r="E1163" s="1351"/>
      <c r="G1163" s="1355">
        <v>0</v>
      </c>
      <c r="H1163" s="1351"/>
      <c r="I1163" s="1053"/>
      <c r="J1163" s="1351"/>
    </row>
    <row r="1164" spans="1:10">
      <c r="A1164" s="1352">
        <v>42373</v>
      </c>
      <c r="B1164" s="1353">
        <v>25</v>
      </c>
      <c r="C1164" s="1354" t="s">
        <v>246</v>
      </c>
      <c r="D1164" s="1355" t="s">
        <v>1516</v>
      </c>
      <c r="E1164" s="1351"/>
      <c r="G1164" s="1355" t="s">
        <v>339</v>
      </c>
      <c r="H1164" s="1351"/>
      <c r="I1164" s="1053"/>
      <c r="J1164" s="1351"/>
    </row>
    <row r="1165" spans="1:10">
      <c r="A1165" s="1352">
        <v>42373</v>
      </c>
      <c r="B1165" s="1353">
        <v>5</v>
      </c>
      <c r="C1165" s="1354" t="s">
        <v>246</v>
      </c>
      <c r="D1165" s="1355" t="s">
        <v>1743</v>
      </c>
      <c r="E1165" s="1351"/>
      <c r="G1165" s="1355">
        <v>0</v>
      </c>
      <c r="H1165" s="1351"/>
      <c r="I1165" s="1053"/>
      <c r="J1165" s="1351"/>
    </row>
    <row r="1166" spans="1:10">
      <c r="A1166" s="1352">
        <v>42373</v>
      </c>
      <c r="B1166" s="1353">
        <v>10</v>
      </c>
      <c r="C1166" s="1354" t="s">
        <v>246</v>
      </c>
      <c r="D1166" s="1355" t="s">
        <v>1001</v>
      </c>
      <c r="E1166" s="1351"/>
      <c r="G1166" s="1355" t="s">
        <v>339</v>
      </c>
      <c r="H1166" s="1351"/>
      <c r="I1166" s="1053"/>
      <c r="J1166" s="1351"/>
    </row>
    <row r="1167" spans="1:10">
      <c r="A1167" s="1352">
        <v>42373</v>
      </c>
      <c r="B1167" s="1353">
        <v>125</v>
      </c>
      <c r="C1167" s="1354" t="s">
        <v>246</v>
      </c>
      <c r="D1167" s="1355" t="s">
        <v>1429</v>
      </c>
      <c r="E1167" s="1351"/>
      <c r="G1167" s="1355" t="s">
        <v>339</v>
      </c>
      <c r="H1167" s="1351"/>
      <c r="I1167" s="1053"/>
      <c r="J1167" s="1351"/>
    </row>
    <row r="1168" spans="1:10">
      <c r="A1168" s="1352">
        <v>42373</v>
      </c>
      <c r="B1168" s="1353">
        <v>10</v>
      </c>
      <c r="C1168" s="1354" t="s">
        <v>246</v>
      </c>
      <c r="D1168" s="1355" t="s">
        <v>1838</v>
      </c>
      <c r="E1168" s="1351"/>
      <c r="G1168" s="1355">
        <v>0</v>
      </c>
      <c r="H1168" s="1351"/>
      <c r="I1168" s="1053"/>
      <c r="J1168" s="1351"/>
    </row>
    <row r="1169" spans="1:10">
      <c r="A1169" s="1352">
        <v>42373</v>
      </c>
      <c r="B1169" s="1353">
        <v>10</v>
      </c>
      <c r="C1169" s="1354" t="s">
        <v>246</v>
      </c>
      <c r="D1169" s="1355" t="s">
        <v>955</v>
      </c>
      <c r="E1169" s="1351"/>
      <c r="G1169" s="1355">
        <v>0</v>
      </c>
      <c r="H1169" s="1351"/>
      <c r="I1169" s="1053"/>
      <c r="J1169" s="1351"/>
    </row>
    <row r="1170" spans="1:10">
      <c r="A1170" s="1352">
        <v>42373</v>
      </c>
      <c r="B1170" s="1353">
        <v>50</v>
      </c>
      <c r="C1170" s="1354" t="s">
        <v>246</v>
      </c>
      <c r="D1170" s="1355" t="s">
        <v>997</v>
      </c>
      <c r="E1170" s="1351"/>
      <c r="G1170" s="1355" t="s">
        <v>339</v>
      </c>
      <c r="H1170" s="1351"/>
      <c r="I1170" s="1053"/>
      <c r="J1170" s="1351"/>
    </row>
    <row r="1171" spans="1:10">
      <c r="A1171" s="1352">
        <v>42373</v>
      </c>
      <c r="B1171" s="1353">
        <v>30</v>
      </c>
      <c r="C1171" s="1354" t="s">
        <v>246</v>
      </c>
      <c r="D1171" s="1355" t="s">
        <v>1040</v>
      </c>
      <c r="E1171" s="1351"/>
      <c r="G1171" s="1355" t="s">
        <v>339</v>
      </c>
      <c r="H1171" s="1351"/>
      <c r="I1171" s="1053"/>
      <c r="J1171" s="1351"/>
    </row>
    <row r="1172" spans="1:10">
      <c r="A1172" s="1352">
        <v>42373</v>
      </c>
      <c r="B1172" s="1353">
        <v>15</v>
      </c>
      <c r="C1172" s="1354" t="s">
        <v>246</v>
      </c>
      <c r="D1172" s="1355" t="s">
        <v>753</v>
      </c>
      <c r="E1172" s="1351"/>
      <c r="G1172" s="1355" t="s">
        <v>339</v>
      </c>
      <c r="H1172" s="1351"/>
      <c r="I1172" s="1053"/>
      <c r="J1172" s="1351"/>
    </row>
    <row r="1173" spans="1:10">
      <c r="A1173" s="1352">
        <v>42373</v>
      </c>
      <c r="B1173" s="1353">
        <v>140</v>
      </c>
      <c r="C1173" s="1354" t="s">
        <v>246</v>
      </c>
      <c r="D1173" s="1355" t="s">
        <v>1063</v>
      </c>
      <c r="E1173" s="1351"/>
      <c r="G1173" s="1355">
        <v>0</v>
      </c>
      <c r="H1173" s="1351"/>
      <c r="I1173" s="1053"/>
      <c r="J1173" s="1351"/>
    </row>
    <row r="1174" spans="1:10">
      <c r="A1174" s="1352">
        <v>42373</v>
      </c>
      <c r="B1174" s="1353">
        <v>31.25</v>
      </c>
      <c r="C1174" s="1354" t="s">
        <v>246</v>
      </c>
      <c r="D1174" s="1355" t="s">
        <v>1291</v>
      </c>
      <c r="E1174" s="1351"/>
      <c r="G1174" s="1355" t="s">
        <v>339</v>
      </c>
      <c r="H1174" s="1351"/>
      <c r="I1174" s="1053"/>
      <c r="J1174" s="1351"/>
    </row>
    <row r="1175" spans="1:10">
      <c r="A1175" s="1352">
        <v>42373</v>
      </c>
      <c r="B1175" s="1353">
        <v>10</v>
      </c>
      <c r="C1175" s="1354" t="s">
        <v>246</v>
      </c>
      <c r="D1175" s="1355" t="s">
        <v>369</v>
      </c>
      <c r="E1175" s="1351"/>
      <c r="G1175" s="1355">
        <v>0</v>
      </c>
      <c r="H1175" s="1351"/>
      <c r="I1175" s="1053"/>
      <c r="J1175" s="1351"/>
    </row>
    <row r="1176" spans="1:10">
      <c r="A1176" s="1352">
        <v>42373</v>
      </c>
      <c r="B1176" s="1353">
        <v>2.5</v>
      </c>
      <c r="C1176" s="1354" t="s">
        <v>246</v>
      </c>
      <c r="D1176" s="1355" t="s">
        <v>1572</v>
      </c>
      <c r="E1176" s="1351"/>
      <c r="G1176" s="1355">
        <v>0</v>
      </c>
      <c r="H1176" s="1351"/>
      <c r="I1176" s="1053"/>
      <c r="J1176" s="1351"/>
    </row>
    <row r="1177" spans="1:10">
      <c r="A1177" s="1352">
        <v>42373</v>
      </c>
      <c r="B1177" s="1353">
        <v>10</v>
      </c>
      <c r="C1177" s="1354" t="s">
        <v>246</v>
      </c>
      <c r="D1177" s="1355" t="s">
        <v>1604</v>
      </c>
      <c r="E1177" s="1351"/>
      <c r="G1177" s="1355" t="s">
        <v>339</v>
      </c>
      <c r="H1177" s="1351"/>
      <c r="I1177" s="1053"/>
      <c r="J1177" s="1351"/>
    </row>
    <row r="1178" spans="1:10">
      <c r="A1178" s="1352">
        <v>42373</v>
      </c>
      <c r="B1178" s="1353">
        <v>20</v>
      </c>
      <c r="C1178" s="1354" t="s">
        <v>246</v>
      </c>
      <c r="D1178" s="1355" t="s">
        <v>1868</v>
      </c>
      <c r="E1178" s="1351"/>
      <c r="G1178" s="1355" t="s">
        <v>339</v>
      </c>
      <c r="H1178" s="1351"/>
      <c r="I1178" s="1053"/>
      <c r="J1178" s="1351"/>
    </row>
    <row r="1179" spans="1:10">
      <c r="A1179" s="1352">
        <v>42373</v>
      </c>
      <c r="B1179" s="1353">
        <v>30</v>
      </c>
      <c r="C1179" s="1354" t="s">
        <v>246</v>
      </c>
      <c r="D1179" s="1355" t="s">
        <v>1883</v>
      </c>
      <c r="E1179" s="1351"/>
      <c r="G1179" s="1355" t="s">
        <v>339</v>
      </c>
      <c r="H1179" s="1351"/>
      <c r="I1179" s="1053"/>
      <c r="J1179" s="1351"/>
    </row>
    <row r="1180" spans="1:10">
      <c r="A1180" s="1352">
        <v>42373</v>
      </c>
      <c r="B1180" s="1353">
        <v>50</v>
      </c>
      <c r="C1180" s="1354" t="s">
        <v>246</v>
      </c>
      <c r="D1180" s="1355" t="s">
        <v>1376</v>
      </c>
      <c r="E1180" s="1351"/>
      <c r="G1180" s="1355">
        <v>0</v>
      </c>
      <c r="H1180" s="1351"/>
      <c r="I1180" s="1053"/>
      <c r="J1180" s="1351"/>
    </row>
    <row r="1181" spans="1:10">
      <c r="A1181" s="1352">
        <v>42373</v>
      </c>
      <c r="B1181" s="1353">
        <v>5</v>
      </c>
      <c r="C1181" s="1354" t="s">
        <v>246</v>
      </c>
      <c r="D1181" s="1355" t="s">
        <v>1775</v>
      </c>
      <c r="E1181" s="1351"/>
      <c r="G1181" s="1355">
        <v>0</v>
      </c>
      <c r="H1181" s="1351"/>
      <c r="I1181" s="1053"/>
      <c r="J1181" s="1351"/>
    </row>
    <row r="1182" spans="1:10">
      <c r="A1182" s="1352">
        <v>42373</v>
      </c>
      <c r="B1182" s="1353">
        <v>5</v>
      </c>
      <c r="C1182" s="1354" t="s">
        <v>246</v>
      </c>
      <c r="D1182" s="1355" t="s">
        <v>1649</v>
      </c>
      <c r="E1182" s="1351"/>
      <c r="G1182" s="1355" t="s">
        <v>339</v>
      </c>
      <c r="H1182" s="1351"/>
      <c r="I1182" s="1053"/>
      <c r="J1182" s="1351"/>
    </row>
    <row r="1183" spans="1:10">
      <c r="A1183" s="1352">
        <v>42373</v>
      </c>
      <c r="B1183" s="1353">
        <v>50</v>
      </c>
      <c r="C1183" s="1354" t="s">
        <v>246</v>
      </c>
      <c r="D1183" s="1355" t="s">
        <v>1843</v>
      </c>
      <c r="E1183" s="1351"/>
      <c r="G1183" s="1355" t="s">
        <v>339</v>
      </c>
      <c r="H1183" s="1351"/>
      <c r="I1183" s="1053"/>
      <c r="J1183" s="1351"/>
    </row>
    <row r="1184" spans="1:10">
      <c r="A1184" s="1352">
        <v>42373</v>
      </c>
      <c r="B1184" s="1353">
        <v>180</v>
      </c>
      <c r="C1184" s="1354" t="s">
        <v>246</v>
      </c>
      <c r="D1184" s="1355" t="s">
        <v>783</v>
      </c>
      <c r="E1184" s="1351"/>
      <c r="G1184" s="1355" t="s">
        <v>339</v>
      </c>
      <c r="H1184" s="1351"/>
      <c r="I1184" s="1053"/>
      <c r="J1184" s="1351"/>
    </row>
    <row r="1185" spans="1:10">
      <c r="A1185" s="1352">
        <v>42373</v>
      </c>
      <c r="B1185" s="1353">
        <v>10</v>
      </c>
      <c r="C1185" s="1354" t="s">
        <v>246</v>
      </c>
      <c r="D1185" s="1355" t="s">
        <v>1704</v>
      </c>
      <c r="E1185" s="1351"/>
      <c r="G1185" s="1355" t="s">
        <v>339</v>
      </c>
      <c r="H1185" s="1351"/>
      <c r="I1185" s="1053"/>
      <c r="J1185" s="1351"/>
    </row>
    <row r="1186" spans="1:10">
      <c r="A1186" s="1352">
        <v>42373</v>
      </c>
      <c r="B1186" s="1353">
        <v>75</v>
      </c>
      <c r="C1186" s="1354" t="s">
        <v>246</v>
      </c>
      <c r="D1186" s="1355" t="s">
        <v>308</v>
      </c>
      <c r="E1186" s="1351"/>
      <c r="G1186" s="1355" t="s">
        <v>339</v>
      </c>
      <c r="H1186" s="1351"/>
      <c r="I1186" s="1053"/>
      <c r="J1186" s="1351"/>
    </row>
    <row r="1187" spans="1:10">
      <c r="A1187" s="1352">
        <v>42373</v>
      </c>
      <c r="B1187" s="1353">
        <v>5</v>
      </c>
      <c r="C1187" s="1354" t="s">
        <v>246</v>
      </c>
      <c r="D1187" s="1355" t="s">
        <v>1423</v>
      </c>
      <c r="E1187" s="1351"/>
      <c r="G1187" s="1355">
        <v>0</v>
      </c>
      <c r="H1187" s="1351"/>
      <c r="I1187" s="1053"/>
      <c r="J1187" s="1351"/>
    </row>
    <row r="1188" spans="1:10">
      <c r="A1188" s="1352">
        <v>42373</v>
      </c>
      <c r="B1188" s="1353">
        <v>15</v>
      </c>
      <c r="C1188" s="1354" t="s">
        <v>246</v>
      </c>
      <c r="D1188" s="1355" t="s">
        <v>912</v>
      </c>
      <c r="E1188" s="1351"/>
      <c r="G1188" s="1355">
        <v>0</v>
      </c>
      <c r="H1188" s="1351"/>
      <c r="I1188" s="1053"/>
      <c r="J1188" s="1351"/>
    </row>
    <row r="1189" spans="1:10">
      <c r="A1189" s="1352">
        <v>42373</v>
      </c>
      <c r="B1189" s="1353">
        <v>30</v>
      </c>
      <c r="C1189" s="1354" t="s">
        <v>246</v>
      </c>
      <c r="D1189" s="1355" t="s">
        <v>1315</v>
      </c>
      <c r="E1189" s="1351"/>
      <c r="G1189" s="1355" t="s">
        <v>339</v>
      </c>
      <c r="H1189" s="1351"/>
      <c r="I1189" s="1053"/>
      <c r="J1189" s="1351"/>
    </row>
    <row r="1190" spans="1:10">
      <c r="A1190" s="1352">
        <v>42373</v>
      </c>
      <c r="B1190" s="1353">
        <v>5</v>
      </c>
      <c r="C1190" s="1354" t="s">
        <v>246</v>
      </c>
      <c r="D1190" s="1355" t="s">
        <v>755</v>
      </c>
      <c r="E1190" s="1351"/>
      <c r="G1190" s="1355" t="s">
        <v>339</v>
      </c>
      <c r="H1190" s="1351"/>
      <c r="I1190" s="1053"/>
      <c r="J1190" s="1351"/>
    </row>
    <row r="1191" spans="1:10">
      <c r="A1191" s="1352">
        <v>42373</v>
      </c>
      <c r="B1191" s="1353">
        <v>3</v>
      </c>
      <c r="C1191" s="1354" t="s">
        <v>246</v>
      </c>
      <c r="D1191" s="1355" t="s">
        <v>426</v>
      </c>
      <c r="E1191" s="1351"/>
      <c r="G1191" s="1355">
        <v>0</v>
      </c>
      <c r="H1191" s="1351"/>
      <c r="I1191" s="1053"/>
      <c r="J1191" s="1351"/>
    </row>
    <row r="1192" spans="1:10">
      <c r="A1192" s="1352">
        <v>42373</v>
      </c>
      <c r="B1192" s="1353">
        <v>15</v>
      </c>
      <c r="C1192" s="1354" t="s">
        <v>246</v>
      </c>
      <c r="D1192" s="1355" t="s">
        <v>248</v>
      </c>
      <c r="E1192" s="1351"/>
      <c r="G1192" s="1355">
        <v>0</v>
      </c>
      <c r="H1192" s="1351"/>
      <c r="I1192" s="1053"/>
      <c r="J1192" s="1351"/>
    </row>
    <row r="1193" spans="1:10">
      <c r="A1193" s="1352">
        <v>42373</v>
      </c>
      <c r="B1193" s="1353">
        <v>10</v>
      </c>
      <c r="C1193" s="1354" t="s">
        <v>246</v>
      </c>
      <c r="D1193" s="1355" t="s">
        <v>1585</v>
      </c>
      <c r="E1193" s="1351"/>
      <c r="G1193" s="1355" t="s">
        <v>339</v>
      </c>
      <c r="H1193" s="1351"/>
      <c r="I1193" s="1053"/>
      <c r="J1193" s="1351"/>
    </row>
    <row r="1194" spans="1:10">
      <c r="A1194" s="1352">
        <v>42373</v>
      </c>
      <c r="B1194" s="1353">
        <v>50</v>
      </c>
      <c r="C1194" s="1354" t="s">
        <v>246</v>
      </c>
      <c r="D1194" s="1355" t="s">
        <v>424</v>
      </c>
      <c r="E1194" s="1351"/>
      <c r="G1194" s="1355" t="s">
        <v>339</v>
      </c>
      <c r="H1194" s="1351"/>
      <c r="I1194" s="1053"/>
      <c r="J1194" s="1351"/>
    </row>
    <row r="1195" spans="1:10">
      <c r="A1195" s="1352">
        <v>42373</v>
      </c>
      <c r="B1195" s="1353">
        <v>30</v>
      </c>
      <c r="C1195" s="1354" t="s">
        <v>246</v>
      </c>
      <c r="D1195" s="1355" t="s">
        <v>250</v>
      </c>
      <c r="E1195" s="1351"/>
      <c r="G1195" s="1355">
        <v>0</v>
      </c>
      <c r="H1195" s="1351"/>
      <c r="I1195" s="1053"/>
      <c r="J1195" s="1351"/>
    </row>
    <row r="1196" spans="1:10">
      <c r="A1196" s="1352">
        <v>42373</v>
      </c>
      <c r="B1196" s="1353">
        <v>30</v>
      </c>
      <c r="C1196" s="1354" t="s">
        <v>246</v>
      </c>
      <c r="D1196" s="1355" t="s">
        <v>751</v>
      </c>
      <c r="E1196" s="1351"/>
      <c r="G1196" s="1355" t="s">
        <v>339</v>
      </c>
      <c r="H1196" s="1351"/>
      <c r="I1196" s="1053"/>
      <c r="J1196" s="1351"/>
    </row>
    <row r="1197" spans="1:10">
      <c r="A1197" s="1352">
        <v>42373</v>
      </c>
      <c r="B1197" s="1353">
        <v>5</v>
      </c>
      <c r="C1197" s="1354" t="s">
        <v>246</v>
      </c>
      <c r="D1197" s="1355" t="s">
        <v>1669</v>
      </c>
      <c r="E1197" s="1351"/>
      <c r="G1197" s="1355" t="s">
        <v>339</v>
      </c>
      <c r="H1197" s="1351"/>
      <c r="I1197" s="1053"/>
      <c r="J1197" s="1351"/>
    </row>
    <row r="1198" spans="1:10">
      <c r="A1198" s="1352">
        <v>42373</v>
      </c>
      <c r="B1198" s="1353">
        <v>5</v>
      </c>
      <c r="C1198" s="1354" t="s">
        <v>246</v>
      </c>
      <c r="D1198" s="1355" t="s">
        <v>1316</v>
      </c>
      <c r="E1198" s="1351"/>
      <c r="G1198" s="1355" t="s">
        <v>339</v>
      </c>
      <c r="H1198" s="1351"/>
      <c r="I1198" s="1053"/>
      <c r="J1198" s="1351"/>
    </row>
    <row r="1199" spans="1:10">
      <c r="A1199" s="1352">
        <v>42373</v>
      </c>
      <c r="B1199" s="1353">
        <v>10</v>
      </c>
      <c r="C1199" s="1354" t="s">
        <v>246</v>
      </c>
      <c r="D1199" s="1355" t="s">
        <v>1369</v>
      </c>
      <c r="E1199" s="1351"/>
      <c r="G1199" s="1355" t="s">
        <v>339</v>
      </c>
      <c r="H1199" s="1351"/>
      <c r="I1199" s="1053"/>
      <c r="J1199" s="1351"/>
    </row>
    <row r="1200" spans="1:10">
      <c r="A1200" s="1352">
        <v>42373</v>
      </c>
      <c r="B1200" s="1353">
        <v>30</v>
      </c>
      <c r="C1200" s="1354" t="s">
        <v>246</v>
      </c>
      <c r="D1200" s="1355" t="s">
        <v>1648</v>
      </c>
      <c r="E1200" s="1351"/>
      <c r="G1200" s="1355" t="s">
        <v>339</v>
      </c>
      <c r="H1200" s="1351"/>
      <c r="I1200" s="1053"/>
      <c r="J1200" s="1351"/>
    </row>
    <row r="1201" spans="1:10">
      <c r="A1201" s="1352">
        <v>42373</v>
      </c>
      <c r="B1201" s="1353">
        <v>10</v>
      </c>
      <c r="C1201" s="1354" t="s">
        <v>246</v>
      </c>
      <c r="D1201" s="1355" t="s">
        <v>1841</v>
      </c>
      <c r="E1201" s="1351"/>
      <c r="G1201" s="1355">
        <v>0</v>
      </c>
      <c r="H1201" s="1351"/>
      <c r="I1201" s="1053"/>
      <c r="J1201" s="1351"/>
    </row>
    <row r="1202" spans="1:10">
      <c r="A1202" s="1352">
        <v>42373</v>
      </c>
      <c r="B1202" s="1353">
        <v>20</v>
      </c>
      <c r="C1202" s="1354" t="s">
        <v>246</v>
      </c>
      <c r="D1202" s="1355" t="s">
        <v>1599</v>
      </c>
      <c r="E1202" s="1351"/>
      <c r="G1202" s="1355" t="s">
        <v>339</v>
      </c>
      <c r="H1202" s="1351"/>
      <c r="I1202" s="1053"/>
      <c r="J1202" s="1351"/>
    </row>
    <row r="1203" spans="1:10">
      <c r="A1203" s="1352">
        <v>42373</v>
      </c>
      <c r="B1203" s="1353">
        <v>5</v>
      </c>
      <c r="C1203" s="1354" t="s">
        <v>246</v>
      </c>
      <c r="D1203" s="1355" t="s">
        <v>1598</v>
      </c>
      <c r="E1203" s="1351"/>
      <c r="G1203" s="1355" t="s">
        <v>339</v>
      </c>
      <c r="H1203" s="1351"/>
      <c r="I1203" s="1053"/>
      <c r="J1203" s="1351"/>
    </row>
    <row r="1204" spans="1:10">
      <c r="A1204" s="1352">
        <v>42373</v>
      </c>
      <c r="B1204" s="1353">
        <v>10</v>
      </c>
      <c r="C1204" s="1354" t="s">
        <v>246</v>
      </c>
      <c r="D1204" s="1355" t="s">
        <v>1796</v>
      </c>
      <c r="E1204" s="1351"/>
      <c r="G1204" s="1355" t="s">
        <v>339</v>
      </c>
      <c r="H1204" s="1351"/>
      <c r="I1204" s="1053"/>
      <c r="J1204" s="1351"/>
    </row>
    <row r="1205" spans="1:10">
      <c r="A1205" s="1352">
        <v>42373</v>
      </c>
      <c r="B1205" s="1353">
        <v>103</v>
      </c>
      <c r="C1205" s="1354" t="s">
        <v>246</v>
      </c>
      <c r="D1205" s="1355" t="s">
        <v>1534</v>
      </c>
      <c r="E1205" s="1351"/>
      <c r="G1205" s="1355">
        <v>0</v>
      </c>
      <c r="H1205" s="1351"/>
      <c r="I1205" s="1053"/>
      <c r="J1205" s="1351"/>
    </row>
    <row r="1206" spans="1:10">
      <c r="A1206" s="1352">
        <v>42373</v>
      </c>
      <c r="B1206" s="1353">
        <v>15</v>
      </c>
      <c r="C1206" s="1354" t="s">
        <v>246</v>
      </c>
      <c r="D1206" s="1355" t="s">
        <v>280</v>
      </c>
      <c r="E1206" s="1351"/>
      <c r="G1206" s="1355" t="s">
        <v>339</v>
      </c>
      <c r="H1206" s="1351"/>
      <c r="I1206" s="1053"/>
      <c r="J1206" s="1351"/>
    </row>
    <row r="1207" spans="1:10">
      <c r="A1207" s="1352">
        <v>42373</v>
      </c>
      <c r="B1207" s="1353">
        <v>10</v>
      </c>
      <c r="C1207" s="1354" t="s">
        <v>246</v>
      </c>
      <c r="D1207" s="1355" t="s">
        <v>388</v>
      </c>
      <c r="E1207" s="1351"/>
      <c r="G1207" s="1355" t="s">
        <v>339</v>
      </c>
      <c r="H1207" s="1351"/>
      <c r="I1207" s="1053"/>
      <c r="J1207" s="1351"/>
    </row>
    <row r="1208" spans="1:10">
      <c r="A1208" s="1352">
        <v>42373</v>
      </c>
      <c r="B1208" s="1353">
        <v>4</v>
      </c>
      <c r="C1208" s="1354" t="s">
        <v>246</v>
      </c>
      <c r="D1208" s="1355" t="s">
        <v>1366</v>
      </c>
      <c r="E1208" s="1351"/>
      <c r="G1208" s="1355" t="s">
        <v>339</v>
      </c>
      <c r="H1208" s="1351"/>
      <c r="I1208" s="1053"/>
      <c r="J1208" s="1351"/>
    </row>
    <row r="1209" spans="1:10">
      <c r="A1209" s="1352">
        <v>42373</v>
      </c>
      <c r="B1209" s="1353">
        <v>10</v>
      </c>
      <c r="C1209" s="1354" t="s">
        <v>246</v>
      </c>
      <c r="D1209" s="1355" t="s">
        <v>1296</v>
      </c>
      <c r="E1209" s="1351"/>
      <c r="G1209" s="1355" t="s">
        <v>339</v>
      </c>
      <c r="H1209" s="1351"/>
      <c r="I1209" s="1053"/>
      <c r="J1209" s="1351"/>
    </row>
    <row r="1210" spans="1:10">
      <c r="A1210" s="1352">
        <v>42373</v>
      </c>
      <c r="B1210" s="1353">
        <v>300</v>
      </c>
      <c r="C1210" s="1354" t="s">
        <v>246</v>
      </c>
      <c r="D1210" s="1355" t="s">
        <v>778</v>
      </c>
      <c r="E1210" s="1351"/>
      <c r="G1210" s="1355" t="s">
        <v>339</v>
      </c>
      <c r="H1210" s="1351"/>
      <c r="I1210" s="1053"/>
      <c r="J1210" s="1351"/>
    </row>
    <row r="1211" spans="1:10">
      <c r="A1211" s="1352">
        <v>42373</v>
      </c>
      <c r="B1211" s="1353">
        <v>50</v>
      </c>
      <c r="C1211" s="1354" t="s">
        <v>246</v>
      </c>
      <c r="D1211" s="1355" t="s">
        <v>1839</v>
      </c>
      <c r="E1211" s="1351"/>
      <c r="G1211" s="1355" t="s">
        <v>1842</v>
      </c>
      <c r="H1211" s="1351"/>
      <c r="I1211" s="1053"/>
      <c r="J1211" s="1351"/>
    </row>
    <row r="1212" spans="1:10">
      <c r="A1212" s="1352">
        <v>42373</v>
      </c>
      <c r="B1212" s="1353">
        <v>20</v>
      </c>
      <c r="C1212" s="1354" t="s">
        <v>246</v>
      </c>
      <c r="D1212" s="1355" t="s">
        <v>951</v>
      </c>
      <c r="E1212" s="1351"/>
      <c r="G1212" s="1355" t="s">
        <v>339</v>
      </c>
      <c r="H1212" s="1351"/>
      <c r="I1212" s="1053"/>
      <c r="J1212" s="1351"/>
    </row>
    <row r="1213" spans="1:10">
      <c r="A1213" s="1352">
        <v>42373</v>
      </c>
      <c r="B1213" s="1353">
        <v>100</v>
      </c>
      <c r="C1213" s="1354" t="s">
        <v>246</v>
      </c>
      <c r="D1213" s="1355" t="s">
        <v>1741</v>
      </c>
      <c r="E1213" s="1351"/>
      <c r="G1213" s="1355" t="s">
        <v>339</v>
      </c>
      <c r="H1213" s="1351"/>
      <c r="I1213" s="1053"/>
      <c r="J1213" s="1351"/>
    </row>
    <row r="1214" spans="1:10">
      <c r="A1214" s="1352">
        <v>42373</v>
      </c>
      <c r="B1214" s="1353">
        <v>20</v>
      </c>
      <c r="C1214" s="1354" t="s">
        <v>246</v>
      </c>
      <c r="D1214" s="1355" t="s">
        <v>1393</v>
      </c>
      <c r="E1214" s="1351"/>
      <c r="G1214" s="1355" t="s">
        <v>339</v>
      </c>
      <c r="H1214" s="1351"/>
      <c r="I1214" s="1053"/>
      <c r="J1214" s="1351"/>
    </row>
    <row r="1215" spans="1:10">
      <c r="A1215" s="1352">
        <v>42373</v>
      </c>
      <c r="B1215" s="1353">
        <v>10</v>
      </c>
      <c r="C1215" s="1354" t="s">
        <v>246</v>
      </c>
      <c r="D1215" s="1355" t="s">
        <v>317</v>
      </c>
      <c r="E1215" s="1351"/>
      <c r="G1215" s="1355" t="s">
        <v>339</v>
      </c>
      <c r="H1215" s="1351"/>
      <c r="I1215" s="1053"/>
      <c r="J1215" s="1351"/>
    </row>
    <row r="1216" spans="1:10">
      <c r="A1216" s="1352">
        <v>42373</v>
      </c>
      <c r="B1216" s="1353">
        <v>50</v>
      </c>
      <c r="C1216" s="1354" t="s">
        <v>246</v>
      </c>
      <c r="D1216" s="1355" t="s">
        <v>1105</v>
      </c>
      <c r="E1216" s="1351"/>
      <c r="G1216" s="1355" t="s">
        <v>339</v>
      </c>
      <c r="H1216" s="1351"/>
      <c r="I1216" s="1053"/>
      <c r="J1216" s="1351"/>
    </row>
    <row r="1217" spans="1:10">
      <c r="A1217" s="1352">
        <v>42373</v>
      </c>
      <c r="B1217" s="1353">
        <v>50</v>
      </c>
      <c r="C1217" s="1354" t="s">
        <v>246</v>
      </c>
      <c r="D1217" s="1355" t="s">
        <v>998</v>
      </c>
      <c r="E1217" s="1351"/>
      <c r="G1217" s="1355" t="s">
        <v>339</v>
      </c>
      <c r="H1217" s="1351"/>
      <c r="I1217" s="1053"/>
      <c r="J1217" s="1351"/>
    </row>
    <row r="1218" spans="1:10">
      <c r="A1218" s="1352">
        <v>42373</v>
      </c>
      <c r="B1218" s="1353">
        <v>50</v>
      </c>
      <c r="C1218" s="1354" t="s">
        <v>246</v>
      </c>
      <c r="D1218" s="1355" t="s">
        <v>995</v>
      </c>
      <c r="E1218" s="1351"/>
      <c r="G1218" s="1355" t="s">
        <v>339</v>
      </c>
      <c r="H1218" s="1351"/>
      <c r="I1218" s="1053"/>
      <c r="J1218" s="1351"/>
    </row>
    <row r="1219" spans="1:10">
      <c r="A1219" s="1352">
        <v>42373</v>
      </c>
      <c r="B1219" s="1353">
        <v>50</v>
      </c>
      <c r="C1219" s="1354" t="s">
        <v>246</v>
      </c>
      <c r="D1219" s="1355" t="s">
        <v>252</v>
      </c>
      <c r="E1219" s="1351"/>
      <c r="G1219" s="1355" t="s">
        <v>339</v>
      </c>
      <c r="H1219" s="1351"/>
      <c r="I1219" s="1053"/>
      <c r="J1219" s="1351"/>
    </row>
    <row r="1220" spans="1:10">
      <c r="A1220" s="1352">
        <v>42373</v>
      </c>
      <c r="B1220" s="1353">
        <v>30</v>
      </c>
      <c r="C1220" s="1354" t="s">
        <v>246</v>
      </c>
      <c r="D1220" s="1355" t="s">
        <v>1746</v>
      </c>
      <c r="E1220" s="1351"/>
      <c r="G1220" s="1355" t="s">
        <v>339</v>
      </c>
      <c r="H1220" s="1351"/>
      <c r="I1220" s="1053"/>
      <c r="J1220" s="1351"/>
    </row>
    <row r="1221" spans="1:10">
      <c r="A1221" s="1352">
        <v>42373</v>
      </c>
      <c r="B1221" s="1353">
        <v>20</v>
      </c>
      <c r="C1221" s="1354" t="s">
        <v>246</v>
      </c>
      <c r="D1221" s="1355" t="s">
        <v>387</v>
      </c>
      <c r="E1221" s="1351"/>
      <c r="G1221" s="1355">
        <v>0</v>
      </c>
      <c r="H1221" s="1351"/>
      <c r="I1221" s="1053"/>
      <c r="J1221" s="1351"/>
    </row>
    <row r="1222" spans="1:10">
      <c r="A1222" s="1352">
        <v>42373</v>
      </c>
      <c r="B1222" s="1353">
        <v>10</v>
      </c>
      <c r="C1222" s="1354" t="s">
        <v>246</v>
      </c>
      <c r="D1222" s="1355" t="s">
        <v>1027</v>
      </c>
      <c r="E1222" s="1351"/>
      <c r="G1222" s="1355" t="s">
        <v>339</v>
      </c>
      <c r="H1222" s="1351"/>
      <c r="I1222" s="1053"/>
      <c r="J1222" s="1351"/>
    </row>
    <row r="1223" spans="1:10">
      <c r="A1223" s="1352">
        <v>42373</v>
      </c>
      <c r="B1223" s="1353">
        <v>5</v>
      </c>
      <c r="C1223" s="1354" t="s">
        <v>246</v>
      </c>
      <c r="D1223" s="1355" t="s">
        <v>1395</v>
      </c>
      <c r="E1223" s="1351"/>
      <c r="G1223" s="1355" t="s">
        <v>339</v>
      </c>
      <c r="H1223" s="1351"/>
      <c r="I1223" s="1053"/>
      <c r="J1223" s="1351"/>
    </row>
    <row r="1224" spans="1:10">
      <c r="A1224" s="1352">
        <v>42373</v>
      </c>
      <c r="B1224" s="1353">
        <v>50</v>
      </c>
      <c r="C1224" s="1354" t="s">
        <v>246</v>
      </c>
      <c r="D1224" s="1355" t="s">
        <v>754</v>
      </c>
      <c r="E1224" s="1351"/>
      <c r="G1224" s="1355" t="s">
        <v>339</v>
      </c>
      <c r="H1224" s="1351"/>
      <c r="I1224" s="1053"/>
      <c r="J1224" s="1351"/>
    </row>
    <row r="1225" spans="1:10">
      <c r="A1225" s="1352">
        <v>42374</v>
      </c>
      <c r="B1225" s="1353">
        <v>6</v>
      </c>
      <c r="C1225" s="1354" t="s">
        <v>246</v>
      </c>
      <c r="D1225" s="1355" t="s">
        <v>310</v>
      </c>
      <c r="E1225" s="1351"/>
      <c r="G1225" s="1355" t="s">
        <v>339</v>
      </c>
      <c r="H1225" s="1351"/>
      <c r="I1225" s="1053"/>
      <c r="J1225" s="1351"/>
    </row>
    <row r="1226" spans="1:10">
      <c r="A1226" s="1352">
        <v>42374</v>
      </c>
      <c r="B1226" s="1353">
        <v>130</v>
      </c>
      <c r="C1226" s="1354" t="s">
        <v>246</v>
      </c>
      <c r="D1226" s="1355" t="s">
        <v>967</v>
      </c>
      <c r="E1226" s="1351"/>
      <c r="G1226" s="1355" t="s">
        <v>339</v>
      </c>
      <c r="H1226" s="1351"/>
      <c r="I1226" s="1053"/>
      <c r="J1226" s="1351"/>
    </row>
    <row r="1227" spans="1:10">
      <c r="A1227" s="1352">
        <v>42374</v>
      </c>
      <c r="B1227" s="1353">
        <v>150</v>
      </c>
      <c r="C1227" s="1354" t="s">
        <v>246</v>
      </c>
      <c r="D1227" s="1355" t="s">
        <v>1000</v>
      </c>
      <c r="E1227" s="1351"/>
      <c r="G1227" s="1355" t="s">
        <v>339</v>
      </c>
      <c r="H1227" s="1351"/>
      <c r="I1227" s="1053"/>
      <c r="J1227" s="1351"/>
    </row>
    <row r="1228" spans="1:10">
      <c r="A1228" s="1352">
        <v>42374</v>
      </c>
      <c r="B1228" s="1353">
        <v>15</v>
      </c>
      <c r="C1228" s="1354" t="s">
        <v>246</v>
      </c>
      <c r="D1228" s="1355" t="s">
        <v>306</v>
      </c>
      <c r="E1228" s="1351"/>
      <c r="G1228" s="1355" t="s">
        <v>339</v>
      </c>
      <c r="H1228" s="1351"/>
      <c r="I1228" s="1053"/>
      <c r="J1228" s="1351"/>
    </row>
    <row r="1229" spans="1:10">
      <c r="A1229" s="1352">
        <v>42374</v>
      </c>
      <c r="B1229" s="1353">
        <v>50</v>
      </c>
      <c r="C1229" s="1354" t="s">
        <v>246</v>
      </c>
      <c r="D1229" s="1355" t="s">
        <v>1753</v>
      </c>
      <c r="E1229" s="1351"/>
      <c r="G1229" s="1355" t="s">
        <v>339</v>
      </c>
      <c r="H1229" s="1351"/>
      <c r="I1229" s="1053"/>
      <c r="J1229" s="1351"/>
    </row>
    <row r="1230" spans="1:10">
      <c r="A1230" s="1352">
        <v>42374</v>
      </c>
      <c r="B1230" s="1353">
        <v>30</v>
      </c>
      <c r="C1230" s="1354" t="s">
        <v>1087</v>
      </c>
      <c r="D1230" s="1355" t="s">
        <v>1398</v>
      </c>
      <c r="E1230" s="1351"/>
      <c r="G1230" s="1355">
        <v>0</v>
      </c>
      <c r="H1230" s="1351"/>
      <c r="I1230" s="1053"/>
      <c r="J1230" s="1351"/>
    </row>
    <row r="1231" spans="1:10">
      <c r="A1231" s="1352">
        <v>42374</v>
      </c>
      <c r="B1231" s="1353">
        <v>635.91</v>
      </c>
      <c r="C1231" s="1354" t="s">
        <v>246</v>
      </c>
      <c r="D1231" s="1355" t="s">
        <v>1918</v>
      </c>
      <c r="E1231" s="1351"/>
      <c r="G1231" s="1355">
        <v>0</v>
      </c>
      <c r="H1231" s="1351"/>
      <c r="I1231" s="1053"/>
      <c r="J1231" s="1351"/>
    </row>
    <row r="1232" spans="1:10">
      <c r="A1232" s="1352">
        <v>42375</v>
      </c>
      <c r="B1232" s="1353">
        <v>10</v>
      </c>
      <c r="C1232" s="1354" t="s">
        <v>246</v>
      </c>
      <c r="D1232" s="1355" t="s">
        <v>276</v>
      </c>
      <c r="E1232" s="1351"/>
      <c r="G1232" s="1355">
        <v>0</v>
      </c>
      <c r="H1232" s="1351"/>
      <c r="I1232" s="1053"/>
      <c r="J1232" s="1351"/>
    </row>
    <row r="1233" spans="1:10">
      <c r="A1233" s="1352">
        <v>42375</v>
      </c>
      <c r="B1233" s="1353">
        <v>50</v>
      </c>
      <c r="C1233" s="1354" t="s">
        <v>246</v>
      </c>
      <c r="D1233" s="1355" t="s">
        <v>1237</v>
      </c>
      <c r="E1233" s="1351"/>
      <c r="G1233" s="1355" t="s">
        <v>339</v>
      </c>
      <c r="H1233" s="1351"/>
      <c r="I1233" s="1053"/>
      <c r="J1233" s="1351"/>
    </row>
    <row r="1234" spans="1:10">
      <c r="A1234" s="1352">
        <v>42375</v>
      </c>
      <c r="B1234" s="1353">
        <v>125</v>
      </c>
      <c r="C1234" s="1354" t="s">
        <v>246</v>
      </c>
      <c r="D1234" s="1355" t="s">
        <v>1606</v>
      </c>
      <c r="E1234" s="1351"/>
      <c r="G1234" s="1355" t="s">
        <v>339</v>
      </c>
      <c r="H1234" s="1351"/>
      <c r="I1234" s="1053"/>
      <c r="J1234" s="1351"/>
    </row>
    <row r="1235" spans="1:10">
      <c r="A1235" s="1352">
        <v>42376</v>
      </c>
      <c r="B1235" s="1353">
        <v>10</v>
      </c>
      <c r="C1235" s="1354" t="s">
        <v>1087</v>
      </c>
      <c r="D1235" s="1355" t="s">
        <v>1398</v>
      </c>
      <c r="E1235" s="1351"/>
      <c r="G1235" s="1355">
        <v>0</v>
      </c>
      <c r="H1235" s="1351"/>
      <c r="I1235" s="1053"/>
      <c r="J1235" s="1351"/>
    </row>
    <row r="1236" spans="1:10">
      <c r="A1236" s="1352">
        <v>42376</v>
      </c>
      <c r="B1236" s="1353">
        <v>20</v>
      </c>
      <c r="C1236" s="1354" t="s">
        <v>1087</v>
      </c>
      <c r="D1236" s="1355" t="s">
        <v>1363</v>
      </c>
      <c r="E1236" s="1351"/>
      <c r="G1236" s="1355">
        <v>0</v>
      </c>
      <c r="H1236" s="1351"/>
      <c r="I1236" s="1053"/>
      <c r="J1236" s="1351"/>
    </row>
    <row r="1237" spans="1:10">
      <c r="A1237" s="1352">
        <v>42376</v>
      </c>
      <c r="B1237" s="1353">
        <v>10</v>
      </c>
      <c r="C1237" s="1354" t="s">
        <v>1087</v>
      </c>
      <c r="D1237" s="1355" t="s">
        <v>1362</v>
      </c>
      <c r="E1237" s="1351"/>
      <c r="G1237" s="1355">
        <v>0</v>
      </c>
      <c r="H1237" s="1351"/>
      <c r="I1237" s="1053"/>
      <c r="J1237" s="1351"/>
    </row>
    <row r="1238" spans="1:10">
      <c r="A1238" s="1352">
        <v>42376</v>
      </c>
      <c r="B1238" s="1353">
        <v>15</v>
      </c>
      <c r="C1238" s="1354" t="s">
        <v>1087</v>
      </c>
      <c r="D1238" s="1355" t="s">
        <v>1398</v>
      </c>
      <c r="E1238" s="1351"/>
      <c r="G1238" s="1355">
        <v>0</v>
      </c>
      <c r="H1238" s="1351"/>
      <c r="I1238" s="1053"/>
      <c r="J1238" s="1351"/>
    </row>
    <row r="1239" spans="1:10">
      <c r="A1239" s="1352">
        <v>42376</v>
      </c>
      <c r="B1239" s="1353">
        <v>100</v>
      </c>
      <c r="C1239" s="1354" t="s">
        <v>1087</v>
      </c>
      <c r="D1239" s="1355" t="s">
        <v>1093</v>
      </c>
      <c r="E1239" s="1351"/>
      <c r="G1239" s="1355">
        <v>0</v>
      </c>
      <c r="H1239" s="1351"/>
      <c r="I1239" s="1053"/>
      <c r="J1239" s="1351"/>
    </row>
    <row r="1240" spans="1:10">
      <c r="A1240" s="1352">
        <v>42376</v>
      </c>
      <c r="B1240" s="1353">
        <v>50</v>
      </c>
      <c r="C1240" s="1354" t="s">
        <v>246</v>
      </c>
      <c r="D1240" s="1355" t="s">
        <v>1030</v>
      </c>
      <c r="E1240" s="1351"/>
      <c r="G1240" s="1355">
        <v>0</v>
      </c>
      <c r="H1240" s="1351"/>
      <c r="I1240" s="1053"/>
      <c r="J1240" s="1351"/>
    </row>
    <row r="1241" spans="1:10">
      <c r="A1241" s="1352">
        <v>42377</v>
      </c>
      <c r="B1241" s="1353">
        <v>100</v>
      </c>
      <c r="C1241" s="1354" t="s">
        <v>1087</v>
      </c>
      <c r="D1241" s="1355" t="s">
        <v>1398</v>
      </c>
      <c r="E1241" s="1351"/>
      <c r="G1241" s="1355">
        <v>0</v>
      </c>
      <c r="H1241" s="1351"/>
      <c r="I1241" s="1053"/>
      <c r="J1241" s="1351"/>
    </row>
    <row r="1242" spans="1:10">
      <c r="A1242" s="1352">
        <v>42377</v>
      </c>
      <c r="B1242" s="1353">
        <v>23</v>
      </c>
      <c r="C1242" s="1354" t="s">
        <v>246</v>
      </c>
      <c r="D1242" s="1355" t="s">
        <v>1844</v>
      </c>
      <c r="E1242" s="1351"/>
      <c r="G1242" s="1355">
        <v>0</v>
      </c>
      <c r="H1242" s="1351"/>
      <c r="I1242" s="1053"/>
      <c r="J1242" s="1351"/>
    </row>
    <row r="1243" spans="1:10">
      <c r="A1243" s="1352">
        <v>42377</v>
      </c>
      <c r="B1243" s="1353">
        <v>10</v>
      </c>
      <c r="C1243" s="1354" t="s">
        <v>246</v>
      </c>
      <c r="D1243" s="1355" t="s">
        <v>1567</v>
      </c>
      <c r="E1243" s="1351"/>
      <c r="G1243" s="1355" t="s">
        <v>339</v>
      </c>
      <c r="H1243" s="1351"/>
      <c r="I1243" s="1053"/>
      <c r="J1243" s="1351"/>
    </row>
    <row r="1244" spans="1:10">
      <c r="A1244" s="1352">
        <v>42377</v>
      </c>
      <c r="B1244" s="1353">
        <v>2.5</v>
      </c>
      <c r="C1244" s="1354" t="s">
        <v>246</v>
      </c>
      <c r="D1244" s="1355" t="s">
        <v>1572</v>
      </c>
      <c r="E1244" s="1351"/>
      <c r="G1244" s="1355">
        <v>0</v>
      </c>
      <c r="H1244" s="1351"/>
      <c r="I1244" s="1053"/>
      <c r="J1244" s="1351"/>
    </row>
    <row r="1245" spans="1:10">
      <c r="A1245" s="1352">
        <v>42380</v>
      </c>
      <c r="B1245" s="1353">
        <v>36.9</v>
      </c>
      <c r="C1245" s="1354" t="s">
        <v>246</v>
      </c>
      <c r="D1245" s="1355" t="s">
        <v>429</v>
      </c>
      <c r="E1245" s="1351"/>
      <c r="G1245" s="1355">
        <v>0</v>
      </c>
      <c r="H1245" s="1351"/>
      <c r="I1245" s="1053"/>
      <c r="J1245" s="1351"/>
    </row>
    <row r="1246" spans="1:10">
      <c r="A1246" s="1352">
        <v>42380</v>
      </c>
      <c r="B1246" s="1353">
        <v>299.88</v>
      </c>
      <c r="C1246" s="1354" t="s">
        <v>246</v>
      </c>
      <c r="D1246" s="1355" t="s">
        <v>429</v>
      </c>
      <c r="E1246" s="1351"/>
      <c r="G1246" s="1355">
        <v>0</v>
      </c>
      <c r="H1246" s="1351"/>
      <c r="I1246" s="1053"/>
      <c r="J1246" s="1351"/>
    </row>
    <row r="1247" spans="1:10">
      <c r="A1247" s="1352">
        <v>42380</v>
      </c>
      <c r="B1247" s="1353">
        <v>12.5</v>
      </c>
      <c r="C1247" s="1354" t="s">
        <v>246</v>
      </c>
      <c r="D1247" s="1355" t="s">
        <v>429</v>
      </c>
      <c r="E1247" s="1351"/>
      <c r="G1247" s="1355">
        <v>0</v>
      </c>
      <c r="H1247" s="1351"/>
      <c r="I1247" s="1053"/>
      <c r="J1247" s="1351"/>
    </row>
    <row r="1248" spans="1:10">
      <c r="A1248" s="1352">
        <v>42380</v>
      </c>
      <c r="B1248" s="1353">
        <v>40</v>
      </c>
      <c r="C1248" s="1354" t="s">
        <v>246</v>
      </c>
      <c r="D1248" s="1355" t="s">
        <v>1282</v>
      </c>
      <c r="E1248" s="1351"/>
      <c r="G1248" s="1355">
        <v>0</v>
      </c>
      <c r="H1248" s="1351"/>
      <c r="I1248" s="1053"/>
      <c r="J1248" s="1351"/>
    </row>
    <row r="1249" spans="1:10">
      <c r="A1249" s="1352">
        <v>42380</v>
      </c>
      <c r="B1249" s="1353">
        <v>230</v>
      </c>
      <c r="C1249" s="1354" t="s">
        <v>246</v>
      </c>
      <c r="D1249" s="1355" t="s">
        <v>920</v>
      </c>
      <c r="E1249" s="1351"/>
      <c r="G1249" s="1355" t="s">
        <v>339</v>
      </c>
      <c r="H1249" s="1351"/>
      <c r="I1249" s="1053"/>
      <c r="J1249" s="1351"/>
    </row>
    <row r="1250" spans="1:10">
      <c r="A1250" s="1352">
        <v>42380</v>
      </c>
      <c r="B1250" s="1353">
        <v>5</v>
      </c>
      <c r="C1250" s="1354" t="s">
        <v>246</v>
      </c>
      <c r="D1250" s="1355" t="s">
        <v>1256</v>
      </c>
      <c r="E1250" s="1351"/>
      <c r="G1250" s="1355" t="s">
        <v>339</v>
      </c>
      <c r="H1250" s="1351"/>
      <c r="I1250" s="1053"/>
      <c r="J1250" s="1351"/>
    </row>
    <row r="1251" spans="1:10">
      <c r="A1251" s="1352">
        <v>42380</v>
      </c>
      <c r="B1251" s="1353">
        <v>10</v>
      </c>
      <c r="C1251" s="1354" t="s">
        <v>246</v>
      </c>
      <c r="D1251" s="1355" t="s">
        <v>1656</v>
      </c>
      <c r="E1251" s="1351"/>
      <c r="G1251" s="1355" t="s">
        <v>339</v>
      </c>
      <c r="H1251" s="1351"/>
      <c r="I1251" s="1053"/>
      <c r="J1251" s="1351"/>
    </row>
    <row r="1252" spans="1:10">
      <c r="A1252" s="1352">
        <v>42380</v>
      </c>
      <c r="B1252" s="1353">
        <v>10</v>
      </c>
      <c r="C1252" s="1354" t="s">
        <v>246</v>
      </c>
      <c r="D1252" s="1355" t="s">
        <v>1779</v>
      </c>
      <c r="E1252" s="1351"/>
      <c r="G1252" s="1355" t="s">
        <v>339</v>
      </c>
      <c r="H1252" s="1351"/>
      <c r="I1252" s="1053"/>
      <c r="J1252" s="1351"/>
    </row>
    <row r="1253" spans="1:10">
      <c r="A1253" s="1352">
        <v>42380</v>
      </c>
      <c r="B1253" s="1353">
        <v>4928.68</v>
      </c>
      <c r="C1253" s="1354" t="s">
        <v>246</v>
      </c>
      <c r="D1253" s="1355" t="s">
        <v>1919</v>
      </c>
      <c r="E1253" s="1351"/>
      <c r="G1253" s="1355">
        <v>0</v>
      </c>
      <c r="H1253" s="1351"/>
      <c r="I1253" s="1053"/>
      <c r="J1253" s="1351"/>
    </row>
    <row r="1254" spans="1:10">
      <c r="A1254" s="1352">
        <v>42382</v>
      </c>
      <c r="B1254" s="1353">
        <v>35.53</v>
      </c>
      <c r="C1254" s="1354" t="s">
        <v>246</v>
      </c>
      <c r="D1254" s="1355" t="s">
        <v>1863</v>
      </c>
      <c r="E1254" s="1351"/>
      <c r="G1254" s="1355">
        <v>0</v>
      </c>
      <c r="H1254" s="1351"/>
      <c r="I1254" s="1053"/>
      <c r="J1254" s="1351"/>
    </row>
    <row r="1255" spans="1:10">
      <c r="A1255" s="1352">
        <v>42383</v>
      </c>
      <c r="B1255" s="1353">
        <v>25</v>
      </c>
      <c r="C1255" s="1354" t="s">
        <v>1087</v>
      </c>
      <c r="D1255" s="1355" t="s">
        <v>1920</v>
      </c>
      <c r="E1255" s="1351"/>
      <c r="G1255" s="1355">
        <v>0</v>
      </c>
      <c r="H1255" s="1351"/>
      <c r="I1255" s="1053"/>
      <c r="J1255" s="1351"/>
    </row>
    <row r="1256" spans="1:10">
      <c r="A1256" s="1352">
        <v>42383</v>
      </c>
      <c r="B1256" s="1353">
        <v>15</v>
      </c>
      <c r="C1256" s="1354" t="s">
        <v>1087</v>
      </c>
      <c r="D1256" s="1355" t="s">
        <v>1361</v>
      </c>
      <c r="E1256" s="1351"/>
      <c r="G1256" s="1355">
        <v>0</v>
      </c>
      <c r="H1256" s="1351"/>
      <c r="I1256" s="1053"/>
      <c r="J1256" s="1351"/>
    </row>
    <row r="1257" spans="1:10">
      <c r="A1257" s="1352">
        <v>42383</v>
      </c>
      <c r="B1257" s="1353">
        <v>200</v>
      </c>
      <c r="C1257" s="1354">
        <v>103754</v>
      </c>
      <c r="D1257" s="1355" t="s">
        <v>1921</v>
      </c>
      <c r="E1257" s="1351"/>
      <c r="G1257" s="1355">
        <v>0</v>
      </c>
      <c r="H1257" s="1351"/>
      <c r="I1257" s="1053"/>
      <c r="J1257" s="1351"/>
    </row>
    <row r="1258" spans="1:10">
      <c r="A1258" s="1352">
        <v>42383</v>
      </c>
      <c r="B1258" s="1353">
        <v>35</v>
      </c>
      <c r="C1258" s="1354" t="s">
        <v>246</v>
      </c>
      <c r="D1258" s="1355" t="s">
        <v>1622</v>
      </c>
      <c r="E1258" s="1351"/>
      <c r="G1258" s="1355" t="s">
        <v>339</v>
      </c>
      <c r="H1258" s="1351"/>
      <c r="I1258" s="1053"/>
      <c r="J1258" s="1351"/>
    </row>
    <row r="1259" spans="1:10">
      <c r="A1259" s="1352">
        <v>42383</v>
      </c>
      <c r="B1259" s="1353">
        <v>10</v>
      </c>
      <c r="C1259" s="1354" t="s">
        <v>246</v>
      </c>
      <c r="D1259" s="1355" t="s">
        <v>1032</v>
      </c>
      <c r="E1259" s="1351"/>
      <c r="G1259" s="1355" t="s">
        <v>339</v>
      </c>
      <c r="H1259" s="1351"/>
      <c r="I1259" s="1053"/>
      <c r="J1259" s="1351"/>
    </row>
    <row r="1260" spans="1:10">
      <c r="A1260" s="1352">
        <v>42384</v>
      </c>
      <c r="B1260" s="1353">
        <v>10</v>
      </c>
      <c r="C1260" s="1354" t="s">
        <v>1087</v>
      </c>
      <c r="D1260" s="1355" t="s">
        <v>1398</v>
      </c>
      <c r="E1260" s="1351"/>
      <c r="G1260" s="1355">
        <v>0</v>
      </c>
      <c r="H1260" s="1351"/>
      <c r="I1260" s="1053"/>
      <c r="J1260" s="1351"/>
    </row>
    <row r="1261" spans="1:10">
      <c r="A1261" s="1352">
        <v>42384</v>
      </c>
      <c r="B1261" s="1353">
        <v>10</v>
      </c>
      <c r="C1261" s="1354" t="s">
        <v>1087</v>
      </c>
      <c r="D1261" s="1355" t="s">
        <v>1398</v>
      </c>
      <c r="E1261" s="1351"/>
      <c r="G1261" s="1355">
        <v>0</v>
      </c>
      <c r="H1261" s="1351"/>
      <c r="I1261" s="1053"/>
      <c r="J1261" s="1351"/>
    </row>
    <row r="1262" spans="1:10">
      <c r="A1262" s="1352">
        <v>42384</v>
      </c>
      <c r="B1262" s="1353">
        <v>20</v>
      </c>
      <c r="C1262" s="1354" t="s">
        <v>1087</v>
      </c>
      <c r="D1262" s="1355" t="s">
        <v>1092</v>
      </c>
      <c r="E1262" s="1351"/>
      <c r="G1262" s="1355">
        <v>0</v>
      </c>
      <c r="H1262" s="1351"/>
      <c r="I1262" s="1053"/>
      <c r="J1262" s="1351"/>
    </row>
    <row r="1263" spans="1:10">
      <c r="A1263" s="1352">
        <v>42384</v>
      </c>
      <c r="B1263" s="1353">
        <v>10</v>
      </c>
      <c r="C1263" s="1354" t="s">
        <v>1087</v>
      </c>
      <c r="D1263" s="1355" t="s">
        <v>1398</v>
      </c>
      <c r="E1263" s="1351"/>
      <c r="G1263" s="1355">
        <v>0</v>
      </c>
      <c r="H1263" s="1351"/>
      <c r="I1263" s="1053"/>
      <c r="J1263" s="1351"/>
    </row>
    <row r="1264" spans="1:10">
      <c r="A1264" s="1352">
        <v>42384</v>
      </c>
      <c r="B1264" s="1353">
        <v>9</v>
      </c>
      <c r="C1264" s="1354" t="s">
        <v>246</v>
      </c>
      <c r="D1264" s="1355" t="s">
        <v>1844</v>
      </c>
      <c r="E1264" s="1351"/>
      <c r="G1264" s="1355">
        <v>0</v>
      </c>
      <c r="H1264" s="1351"/>
      <c r="I1264" s="1053"/>
      <c r="J1264" s="1351"/>
    </row>
    <row r="1265" spans="1:10">
      <c r="A1265" s="1352">
        <v>42384</v>
      </c>
      <c r="B1265" s="1353">
        <v>2679.88</v>
      </c>
      <c r="C1265" s="1354" t="s">
        <v>246</v>
      </c>
      <c r="D1265" s="1355" t="s">
        <v>1288</v>
      </c>
      <c r="E1265" s="1351"/>
      <c r="G1265" s="1355">
        <v>0</v>
      </c>
      <c r="H1265" s="1351"/>
      <c r="I1265" s="1053"/>
      <c r="J1265" s="1351"/>
    </row>
    <row r="1266" spans="1:10">
      <c r="A1266" s="1352">
        <v>42384</v>
      </c>
      <c r="B1266" s="1353">
        <v>30</v>
      </c>
      <c r="C1266" s="1354" t="s">
        <v>246</v>
      </c>
      <c r="D1266" s="1355" t="s">
        <v>1288</v>
      </c>
      <c r="E1266" s="1351"/>
      <c r="G1266" s="1355">
        <v>0</v>
      </c>
      <c r="H1266" s="1351"/>
      <c r="I1266" s="1053"/>
      <c r="J1266" s="1351"/>
    </row>
    <row r="1267" spans="1:10">
      <c r="A1267" s="1352">
        <v>42384</v>
      </c>
      <c r="B1267" s="1353">
        <v>30</v>
      </c>
      <c r="C1267" s="1354" t="s">
        <v>246</v>
      </c>
      <c r="D1267" s="1355" t="s">
        <v>1204</v>
      </c>
      <c r="E1267" s="1351"/>
      <c r="G1267" s="1355" t="s">
        <v>339</v>
      </c>
      <c r="H1267" s="1351"/>
      <c r="I1267" s="1053"/>
      <c r="J1267" s="1351"/>
    </row>
    <row r="1268" spans="1:10">
      <c r="A1268" s="1352">
        <v>42384</v>
      </c>
      <c r="B1268" s="1353">
        <v>10</v>
      </c>
      <c r="C1268" s="1354" t="s">
        <v>246</v>
      </c>
      <c r="D1268" s="1355" t="s">
        <v>1801</v>
      </c>
      <c r="E1268" s="1351"/>
      <c r="G1268" s="1355" t="s">
        <v>339</v>
      </c>
      <c r="H1268" s="1351"/>
      <c r="I1268" s="1053"/>
      <c r="J1268" s="1351"/>
    </row>
    <row r="1269" spans="1:10">
      <c r="A1269" s="1352">
        <v>42384</v>
      </c>
      <c r="B1269" s="1353">
        <v>5</v>
      </c>
      <c r="C1269" s="1354" t="s">
        <v>246</v>
      </c>
      <c r="D1269" s="1355" t="s">
        <v>968</v>
      </c>
      <c r="E1269" s="1351"/>
      <c r="G1269" s="1355" t="s">
        <v>339</v>
      </c>
      <c r="H1269" s="1351"/>
      <c r="I1269" s="1053"/>
      <c r="J1269" s="1351"/>
    </row>
    <row r="1270" spans="1:10">
      <c r="A1270" s="1352">
        <v>42384</v>
      </c>
      <c r="B1270" s="1353">
        <v>12.5</v>
      </c>
      <c r="C1270" s="1354" t="s">
        <v>246</v>
      </c>
      <c r="D1270" s="1355" t="s">
        <v>1717</v>
      </c>
      <c r="E1270" s="1351"/>
      <c r="G1270" s="1355" t="s">
        <v>339</v>
      </c>
      <c r="H1270" s="1351"/>
      <c r="I1270" s="1053"/>
      <c r="J1270" s="1351"/>
    </row>
    <row r="1271" spans="1:10">
      <c r="A1271" s="1352">
        <v>42384</v>
      </c>
      <c r="B1271" s="1353">
        <v>100</v>
      </c>
      <c r="C1271" s="1354" t="s">
        <v>246</v>
      </c>
      <c r="D1271" s="1355" t="s">
        <v>450</v>
      </c>
      <c r="E1271" s="1351"/>
      <c r="G1271" s="1355" t="s">
        <v>339</v>
      </c>
      <c r="H1271" s="1351"/>
      <c r="I1271" s="1053"/>
      <c r="J1271" s="1351"/>
    </row>
    <row r="1272" spans="1:10">
      <c r="A1272" s="1352">
        <v>42384</v>
      </c>
      <c r="B1272" s="1353">
        <v>40</v>
      </c>
      <c r="C1272" s="1354" t="s">
        <v>246</v>
      </c>
      <c r="D1272" s="1355" t="s">
        <v>1405</v>
      </c>
      <c r="E1272" s="1351"/>
      <c r="G1272" s="1355">
        <v>0</v>
      </c>
      <c r="H1272" s="1351"/>
      <c r="I1272" s="1053"/>
      <c r="J1272" s="1351"/>
    </row>
    <row r="1273" spans="1:10">
      <c r="A1273" s="1352">
        <v>42384</v>
      </c>
      <c r="B1273" s="1353">
        <v>100</v>
      </c>
      <c r="C1273" s="1354" t="s">
        <v>246</v>
      </c>
      <c r="D1273" s="1355" t="s">
        <v>292</v>
      </c>
      <c r="E1273" s="1351"/>
      <c r="G1273" s="1355" t="s">
        <v>339</v>
      </c>
      <c r="H1273" s="1351"/>
      <c r="I1273" s="1053"/>
      <c r="J1273" s="1351"/>
    </row>
    <row r="1274" spans="1:10">
      <c r="A1274" s="1352">
        <v>42384</v>
      </c>
      <c r="B1274" s="1353">
        <v>100</v>
      </c>
      <c r="C1274" s="1354" t="s">
        <v>246</v>
      </c>
      <c r="D1274" s="1355" t="s">
        <v>1719</v>
      </c>
      <c r="E1274" s="1351"/>
      <c r="G1274" s="1355" t="s">
        <v>339</v>
      </c>
      <c r="H1274" s="1351"/>
      <c r="I1274" s="1053"/>
      <c r="J1274" s="1351"/>
    </row>
    <row r="1275" spans="1:10">
      <c r="A1275" s="1352">
        <v>42384</v>
      </c>
      <c r="B1275" s="1353">
        <v>200</v>
      </c>
      <c r="C1275" s="1354" t="s">
        <v>246</v>
      </c>
      <c r="D1275" s="1355" t="s">
        <v>1406</v>
      </c>
      <c r="E1275" s="1351"/>
      <c r="G1275" s="1355" t="s">
        <v>339</v>
      </c>
      <c r="H1275" s="1351"/>
      <c r="I1275" s="1053"/>
      <c r="J1275" s="1351"/>
    </row>
    <row r="1276" spans="1:10">
      <c r="A1276" s="1352">
        <v>42384</v>
      </c>
      <c r="B1276" s="1353">
        <v>10</v>
      </c>
      <c r="C1276" s="1354" t="s">
        <v>246</v>
      </c>
      <c r="D1276" s="1355" t="s">
        <v>1467</v>
      </c>
      <c r="E1276" s="1351"/>
      <c r="G1276" s="1355" t="s">
        <v>339</v>
      </c>
      <c r="H1276" s="1351"/>
      <c r="I1276" s="1053"/>
      <c r="J1276" s="1351"/>
    </row>
    <row r="1277" spans="1:10">
      <c r="A1277" s="1352">
        <v>42384</v>
      </c>
      <c r="B1277" s="1353">
        <v>200</v>
      </c>
      <c r="C1277" s="1354" t="s">
        <v>246</v>
      </c>
      <c r="D1277" s="1355" t="s">
        <v>1339</v>
      </c>
      <c r="E1277" s="1351"/>
      <c r="G1277" s="1355">
        <v>0</v>
      </c>
      <c r="H1277" s="1351"/>
      <c r="I1277" s="1053"/>
      <c r="J1277" s="1351"/>
    </row>
    <row r="1278" spans="1:10">
      <c r="A1278" s="1352">
        <v>42384</v>
      </c>
      <c r="B1278" s="1353">
        <v>100</v>
      </c>
      <c r="C1278" s="1354" t="s">
        <v>246</v>
      </c>
      <c r="D1278" s="1355" t="s">
        <v>1381</v>
      </c>
      <c r="E1278" s="1351"/>
      <c r="G1278" s="1355" t="s">
        <v>339</v>
      </c>
      <c r="H1278" s="1351"/>
      <c r="I1278" s="1053"/>
      <c r="J1278" s="1351"/>
    </row>
    <row r="1279" spans="1:10">
      <c r="A1279" s="1352">
        <v>42384</v>
      </c>
      <c r="B1279" s="1353">
        <v>2.5</v>
      </c>
      <c r="C1279" s="1354" t="s">
        <v>246</v>
      </c>
      <c r="D1279" s="1355" t="s">
        <v>1572</v>
      </c>
      <c r="E1279" s="1351"/>
      <c r="G1279" s="1355">
        <v>0</v>
      </c>
      <c r="H1279" s="1351"/>
      <c r="I1279" s="1053"/>
      <c r="J1279" s="1351"/>
    </row>
    <row r="1280" spans="1:10">
      <c r="A1280" s="1352">
        <v>42384</v>
      </c>
      <c r="B1280" s="1353">
        <v>10</v>
      </c>
      <c r="C1280" s="1354" t="s">
        <v>246</v>
      </c>
      <c r="D1280" s="1355" t="s">
        <v>1616</v>
      </c>
      <c r="E1280" s="1351"/>
      <c r="G1280" s="1355" t="s">
        <v>339</v>
      </c>
      <c r="H1280" s="1351"/>
      <c r="I1280" s="1053"/>
      <c r="J1280" s="1351"/>
    </row>
    <row r="1281" spans="1:10">
      <c r="A1281" s="1352">
        <v>42387</v>
      </c>
      <c r="B1281" s="1353">
        <v>10</v>
      </c>
      <c r="C1281" s="1354" t="s">
        <v>246</v>
      </c>
      <c r="D1281" s="1355" t="s">
        <v>1581</v>
      </c>
      <c r="E1281" s="1351"/>
      <c r="G1281" s="1355" t="s">
        <v>339</v>
      </c>
      <c r="H1281" s="1351"/>
      <c r="I1281" s="1053"/>
      <c r="J1281" s="1351"/>
    </row>
    <row r="1282" spans="1:10">
      <c r="A1282" s="1352">
        <v>42387</v>
      </c>
      <c r="B1282" s="1353">
        <v>120</v>
      </c>
      <c r="C1282" s="1354" t="s">
        <v>246</v>
      </c>
      <c r="D1282" s="1355" t="s">
        <v>784</v>
      </c>
      <c r="E1282" s="1351"/>
      <c r="G1282" s="1355" t="s">
        <v>339</v>
      </c>
      <c r="H1282" s="1351"/>
      <c r="I1282" s="1053"/>
      <c r="J1282" s="1351"/>
    </row>
    <row r="1283" spans="1:10">
      <c r="A1283" s="1352">
        <v>42387</v>
      </c>
      <c r="B1283" s="1353">
        <v>100</v>
      </c>
      <c r="C1283" s="1354" t="s">
        <v>246</v>
      </c>
      <c r="D1283" s="1355" t="s">
        <v>327</v>
      </c>
      <c r="E1283" s="1351"/>
      <c r="G1283" s="1355" t="s">
        <v>339</v>
      </c>
      <c r="H1283" s="1351"/>
      <c r="I1283" s="1053"/>
      <c r="J1283" s="1351"/>
    </row>
    <row r="1284" spans="1:10">
      <c r="A1284" s="1352">
        <v>42387</v>
      </c>
      <c r="B1284" s="1353">
        <v>50</v>
      </c>
      <c r="C1284" s="1354" t="s">
        <v>246</v>
      </c>
      <c r="D1284" s="1355" t="s">
        <v>1568</v>
      </c>
      <c r="E1284" s="1351"/>
      <c r="G1284" s="1355">
        <v>0</v>
      </c>
      <c r="H1284" s="1351"/>
      <c r="I1284" s="1053"/>
      <c r="J1284" s="1351"/>
    </row>
    <row r="1285" spans="1:10">
      <c r="A1285" s="1352">
        <v>42387</v>
      </c>
      <c r="B1285" s="1353">
        <v>5</v>
      </c>
      <c r="C1285" s="1354" t="s">
        <v>246</v>
      </c>
      <c r="D1285" s="1355" t="s">
        <v>1836</v>
      </c>
      <c r="E1285" s="1351"/>
      <c r="G1285" s="1355" t="s">
        <v>339</v>
      </c>
      <c r="H1285" s="1351"/>
      <c r="I1285" s="1053"/>
      <c r="J1285" s="1351"/>
    </row>
    <row r="1286" spans="1:10">
      <c r="A1286" s="1352">
        <v>42387</v>
      </c>
      <c r="B1286" s="1353">
        <v>300</v>
      </c>
      <c r="C1286" s="1354" t="s">
        <v>246</v>
      </c>
      <c r="D1286" s="1355" t="s">
        <v>1532</v>
      </c>
      <c r="E1286" s="1351"/>
      <c r="G1286" s="1355">
        <v>0</v>
      </c>
      <c r="H1286" s="1351"/>
      <c r="I1286" s="1053"/>
      <c r="J1286" s="1351"/>
    </row>
    <row r="1287" spans="1:10">
      <c r="A1287" s="1352">
        <v>42387</v>
      </c>
      <c r="B1287" s="1353">
        <v>140</v>
      </c>
      <c r="C1287" s="1354" t="s">
        <v>246</v>
      </c>
      <c r="D1287" s="1355" t="s">
        <v>1044</v>
      </c>
      <c r="E1287" s="1351"/>
      <c r="G1287" s="1355">
        <v>0</v>
      </c>
      <c r="H1287" s="1351"/>
      <c r="I1287" s="1053"/>
      <c r="J1287" s="1351"/>
    </row>
    <row r="1288" spans="1:10">
      <c r="A1288" s="1352">
        <v>42387</v>
      </c>
      <c r="B1288" s="1353">
        <v>5387.93</v>
      </c>
      <c r="C1288" s="1354" t="s">
        <v>246</v>
      </c>
      <c r="D1288" s="1355" t="s">
        <v>1922</v>
      </c>
      <c r="E1288" s="1351"/>
      <c r="G1288" s="1355">
        <v>0</v>
      </c>
      <c r="H1288" s="1351"/>
      <c r="I1288" s="1053"/>
      <c r="J1288" s="1351"/>
    </row>
    <row r="1289" spans="1:10">
      <c r="A1289" s="1352">
        <v>42388</v>
      </c>
      <c r="B1289" s="1353">
        <v>40</v>
      </c>
      <c r="C1289" s="1354" t="s">
        <v>246</v>
      </c>
      <c r="D1289" s="1355" t="s">
        <v>400</v>
      </c>
      <c r="E1289" s="1351"/>
      <c r="G1289" s="1355" t="s">
        <v>339</v>
      </c>
      <c r="H1289" s="1351"/>
      <c r="I1289" s="1053"/>
      <c r="J1289" s="1351"/>
    </row>
    <row r="1290" spans="1:10">
      <c r="A1290" s="1352">
        <v>42388</v>
      </c>
      <c r="B1290" s="1353">
        <v>3392.35</v>
      </c>
      <c r="C1290" s="1354" t="s">
        <v>246</v>
      </c>
      <c r="D1290" s="1355" t="s">
        <v>1923</v>
      </c>
      <c r="E1290" s="1351"/>
      <c r="G1290" s="1355">
        <v>0</v>
      </c>
      <c r="H1290" s="1351"/>
      <c r="I1290" s="1053"/>
      <c r="J1290" s="1351"/>
    </row>
    <row r="1291" spans="1:10">
      <c r="A1291" s="1352">
        <v>42389</v>
      </c>
      <c r="B1291" s="1353">
        <v>1500</v>
      </c>
      <c r="C1291" s="1354" t="s">
        <v>1087</v>
      </c>
      <c r="D1291" s="1355" t="s">
        <v>1924</v>
      </c>
      <c r="E1291" s="1351"/>
      <c r="G1291" s="1355">
        <v>0</v>
      </c>
      <c r="H1291" s="1351"/>
      <c r="I1291" s="1053"/>
      <c r="J1291" s="1351"/>
    </row>
    <row r="1292" spans="1:10">
      <c r="A1292" s="1352">
        <v>42389</v>
      </c>
      <c r="B1292" s="1353">
        <v>50</v>
      </c>
      <c r="C1292" s="1354" t="s">
        <v>246</v>
      </c>
      <c r="D1292" s="1355" t="s">
        <v>1288</v>
      </c>
      <c r="E1292" s="1351"/>
      <c r="G1292" s="1355">
        <v>0</v>
      </c>
      <c r="H1292" s="1351"/>
      <c r="I1292" s="1053"/>
      <c r="J1292" s="1351"/>
    </row>
    <row r="1293" spans="1:10">
      <c r="A1293" s="1352">
        <v>42389</v>
      </c>
      <c r="B1293" s="1353">
        <v>100</v>
      </c>
      <c r="C1293" s="1354" t="s">
        <v>246</v>
      </c>
      <c r="D1293" s="1355" t="s">
        <v>1262</v>
      </c>
      <c r="E1293" s="1351"/>
      <c r="G1293" s="1355" t="s">
        <v>339</v>
      </c>
      <c r="H1293" s="1351"/>
      <c r="I1293" s="1053"/>
      <c r="J1293" s="1351"/>
    </row>
    <row r="1294" spans="1:10">
      <c r="A1294" s="1352">
        <v>42389</v>
      </c>
      <c r="B1294" s="1353">
        <v>20</v>
      </c>
      <c r="C1294" s="1354" t="s">
        <v>246</v>
      </c>
      <c r="D1294" s="1355" t="s">
        <v>1846</v>
      </c>
      <c r="E1294" s="1351"/>
      <c r="G1294" s="1355">
        <v>0</v>
      </c>
      <c r="H1294" s="1351"/>
      <c r="I1294" s="1053"/>
      <c r="J1294" s="1351"/>
    </row>
    <row r="1295" spans="1:10">
      <c r="A1295" s="1352">
        <v>42389</v>
      </c>
      <c r="B1295" s="1353">
        <v>10</v>
      </c>
      <c r="C1295" s="1354" t="s">
        <v>246</v>
      </c>
      <c r="D1295" s="1355" t="s">
        <v>1620</v>
      </c>
      <c r="E1295" s="1351"/>
      <c r="G1295" s="1355" t="s">
        <v>339</v>
      </c>
      <c r="H1295" s="1351"/>
      <c r="I1295" s="1053"/>
      <c r="J1295" s="1351"/>
    </row>
    <row r="1296" spans="1:10">
      <c r="A1296" s="1352">
        <v>42390</v>
      </c>
      <c r="B1296" s="1353">
        <v>3.71</v>
      </c>
      <c r="C1296" s="1354" t="s">
        <v>246</v>
      </c>
      <c r="D1296" s="1355" t="s">
        <v>1654</v>
      </c>
      <c r="E1296" s="1351"/>
      <c r="G1296" s="1355">
        <v>0</v>
      </c>
      <c r="H1296" s="1351"/>
      <c r="I1296" s="1053"/>
      <c r="J1296" s="1351"/>
    </row>
    <row r="1297" spans="1:10">
      <c r="A1297" s="1352">
        <v>42390</v>
      </c>
      <c r="B1297" s="1353">
        <v>5</v>
      </c>
      <c r="C1297" s="1354" t="s">
        <v>246</v>
      </c>
      <c r="D1297" s="1355" t="s">
        <v>773</v>
      </c>
      <c r="E1297" s="1351"/>
      <c r="G1297" s="1355">
        <v>0</v>
      </c>
      <c r="H1297" s="1351"/>
      <c r="I1297" s="1053"/>
      <c r="J1297" s="1351"/>
    </row>
    <row r="1298" spans="1:10">
      <c r="A1298" s="1352">
        <v>42391</v>
      </c>
      <c r="B1298" s="1353">
        <v>227</v>
      </c>
      <c r="C1298" s="1354" t="s">
        <v>246</v>
      </c>
      <c r="D1298" s="1355" t="s">
        <v>355</v>
      </c>
      <c r="E1298" s="1351"/>
      <c r="G1298" s="1355" t="s">
        <v>339</v>
      </c>
      <c r="H1298" s="1351"/>
      <c r="I1298" s="1053"/>
      <c r="J1298" s="1351"/>
    </row>
    <row r="1299" spans="1:10">
      <c r="A1299" s="1352">
        <v>42391</v>
      </c>
      <c r="B1299" s="1353">
        <v>25</v>
      </c>
      <c r="C1299" s="1354" t="s">
        <v>246</v>
      </c>
      <c r="D1299" s="1355" t="s">
        <v>1726</v>
      </c>
      <c r="E1299" s="1351"/>
      <c r="G1299" s="1355" t="s">
        <v>339</v>
      </c>
      <c r="H1299" s="1351"/>
      <c r="I1299" s="1053"/>
      <c r="J1299" s="1351"/>
    </row>
    <row r="1300" spans="1:10">
      <c r="A1300" s="1352">
        <v>42391</v>
      </c>
      <c r="B1300" s="1353">
        <v>2.5</v>
      </c>
      <c r="C1300" s="1354" t="s">
        <v>246</v>
      </c>
      <c r="D1300" s="1355" t="s">
        <v>1572</v>
      </c>
      <c r="E1300" s="1351"/>
      <c r="G1300" s="1355">
        <v>0</v>
      </c>
      <c r="H1300" s="1351"/>
      <c r="I1300" s="1053"/>
      <c r="J1300" s="1351"/>
    </row>
    <row r="1301" spans="1:10">
      <c r="A1301" s="1352">
        <v>42391</v>
      </c>
      <c r="B1301" s="1353">
        <v>266</v>
      </c>
      <c r="C1301" s="1354" t="s">
        <v>246</v>
      </c>
      <c r="D1301" s="1355" t="s">
        <v>355</v>
      </c>
      <c r="E1301" s="1351"/>
      <c r="G1301" s="1355" t="s">
        <v>339</v>
      </c>
      <c r="H1301" s="1351"/>
      <c r="I1301" s="1053"/>
      <c r="J1301" s="1351"/>
    </row>
    <row r="1302" spans="1:10">
      <c r="A1302" s="1352">
        <v>42394</v>
      </c>
      <c r="B1302" s="1353">
        <v>1500</v>
      </c>
      <c r="C1302" s="1354" t="s">
        <v>1087</v>
      </c>
      <c r="D1302" s="1355" t="s">
        <v>1903</v>
      </c>
      <c r="E1302" s="1351"/>
      <c r="G1302" s="1355">
        <v>0</v>
      </c>
      <c r="H1302" s="1351"/>
      <c r="I1302" s="1053"/>
      <c r="J1302" s="1351"/>
    </row>
    <row r="1303" spans="1:10">
      <c r="A1303" s="1352">
        <v>42394</v>
      </c>
      <c r="B1303" s="1353">
        <v>4</v>
      </c>
      <c r="C1303" s="1354" t="s">
        <v>246</v>
      </c>
      <c r="D1303" s="1355" t="s">
        <v>1844</v>
      </c>
      <c r="E1303" s="1351"/>
      <c r="G1303" s="1355">
        <v>0</v>
      </c>
      <c r="H1303" s="1351"/>
      <c r="I1303" s="1053"/>
      <c r="J1303" s="1351"/>
    </row>
    <row r="1304" spans="1:10">
      <c r="A1304" s="1352">
        <v>42394</v>
      </c>
      <c r="B1304" s="1353">
        <v>16.72</v>
      </c>
      <c r="C1304" s="1354" t="s">
        <v>246</v>
      </c>
      <c r="D1304" s="1355" t="s">
        <v>1844</v>
      </c>
      <c r="E1304" s="1351"/>
      <c r="G1304" s="1355">
        <v>0</v>
      </c>
      <c r="H1304" s="1351"/>
      <c r="I1304" s="1053"/>
      <c r="J1304" s="1351"/>
    </row>
    <row r="1305" spans="1:10">
      <c r="A1305" s="1352">
        <v>42394</v>
      </c>
      <c r="B1305" s="1353">
        <v>1.85</v>
      </c>
      <c r="C1305" s="1354" t="s">
        <v>246</v>
      </c>
      <c r="D1305" s="1355" t="s">
        <v>1844</v>
      </c>
      <c r="E1305" s="1351"/>
      <c r="G1305" s="1355">
        <v>0</v>
      </c>
      <c r="H1305" s="1351"/>
      <c r="I1305" s="1053"/>
      <c r="J1305" s="1351"/>
    </row>
    <row r="1306" spans="1:10">
      <c r="A1306" s="1352">
        <v>42394</v>
      </c>
      <c r="B1306" s="1353">
        <v>10</v>
      </c>
      <c r="C1306" s="1354" t="s">
        <v>246</v>
      </c>
      <c r="D1306" s="1355" t="s">
        <v>302</v>
      </c>
      <c r="E1306" s="1351"/>
      <c r="G1306" s="1355">
        <v>0</v>
      </c>
      <c r="H1306" s="1351"/>
      <c r="I1306" s="1053"/>
      <c r="J1306" s="1351"/>
    </row>
    <row r="1307" spans="1:10">
      <c r="A1307" s="1352">
        <v>42394</v>
      </c>
      <c r="B1307" s="1353">
        <v>10</v>
      </c>
      <c r="C1307" s="1354" t="s">
        <v>246</v>
      </c>
      <c r="D1307" s="1355" t="s">
        <v>1630</v>
      </c>
      <c r="E1307" s="1351"/>
      <c r="G1307" s="1355" t="s">
        <v>339</v>
      </c>
      <c r="H1307" s="1351"/>
      <c r="I1307" s="1053"/>
      <c r="J1307" s="1351"/>
    </row>
    <row r="1308" spans="1:10">
      <c r="A1308" s="1352">
        <v>42394</v>
      </c>
      <c r="B1308" s="1353">
        <v>145</v>
      </c>
      <c r="C1308" s="1354" t="s">
        <v>246</v>
      </c>
      <c r="D1308" s="1355" t="s">
        <v>1789</v>
      </c>
      <c r="E1308" s="1351"/>
      <c r="G1308" s="1355">
        <v>0</v>
      </c>
      <c r="H1308" s="1351"/>
      <c r="I1308" s="1053"/>
      <c r="J1308" s="1351"/>
    </row>
    <row r="1309" spans="1:10">
      <c r="A1309" s="1352">
        <v>42394</v>
      </c>
      <c r="B1309" s="1353">
        <v>390.69</v>
      </c>
      <c r="C1309" s="1354" t="s">
        <v>246</v>
      </c>
      <c r="D1309" s="1355" t="s">
        <v>1925</v>
      </c>
      <c r="E1309" s="1351"/>
      <c r="G1309" s="1355">
        <v>0</v>
      </c>
      <c r="H1309" s="1351"/>
      <c r="I1309" s="1053"/>
      <c r="J1309" s="1351"/>
    </row>
    <row r="1310" spans="1:10">
      <c r="A1310" s="1352">
        <v>42396</v>
      </c>
      <c r="B1310" s="1353">
        <v>40</v>
      </c>
      <c r="C1310" s="1354" t="s">
        <v>1087</v>
      </c>
      <c r="D1310" s="1355" t="s">
        <v>1757</v>
      </c>
      <c r="E1310" s="1351"/>
      <c r="G1310" s="1355">
        <v>0</v>
      </c>
      <c r="H1310" s="1351"/>
      <c r="I1310" s="1053"/>
      <c r="J1310" s="1351"/>
    </row>
    <row r="1311" spans="1:10">
      <c r="A1311" s="1352">
        <v>42396</v>
      </c>
      <c r="B1311" s="1353">
        <v>4571.12</v>
      </c>
      <c r="C1311" s="1354" t="s">
        <v>246</v>
      </c>
      <c r="D1311" s="1355" t="s">
        <v>269</v>
      </c>
      <c r="E1311" s="1351"/>
      <c r="G1311" s="1355">
        <v>0</v>
      </c>
      <c r="H1311" s="1351"/>
      <c r="I1311" s="1053"/>
      <c r="J1311" s="1351"/>
    </row>
    <row r="1312" spans="1:10">
      <c r="A1312" s="1352">
        <v>42396</v>
      </c>
      <c r="B1312" s="1353">
        <v>30</v>
      </c>
      <c r="C1312" s="1354" t="s">
        <v>246</v>
      </c>
      <c r="D1312" s="1355" t="s">
        <v>1671</v>
      </c>
      <c r="E1312" s="1351"/>
      <c r="G1312" s="1355" t="s">
        <v>339</v>
      </c>
      <c r="H1312" s="1351"/>
      <c r="I1312" s="1053"/>
      <c r="J1312" s="1351"/>
    </row>
    <row r="1313" spans="1:10">
      <c r="A1313" s="1352">
        <v>42396</v>
      </c>
      <c r="B1313" s="1353">
        <v>50</v>
      </c>
      <c r="C1313" s="1354" t="s">
        <v>246</v>
      </c>
      <c r="D1313" s="1355" t="s">
        <v>1017</v>
      </c>
      <c r="E1313" s="1351"/>
      <c r="G1313" s="1355" t="s">
        <v>339</v>
      </c>
      <c r="H1313" s="1351"/>
      <c r="I1313" s="1053"/>
      <c r="J1313" s="1351"/>
    </row>
    <row r="1314" spans="1:10">
      <c r="A1314" s="1352">
        <v>42396</v>
      </c>
      <c r="B1314" s="1353">
        <v>60</v>
      </c>
      <c r="C1314" s="1354" t="s">
        <v>246</v>
      </c>
      <c r="D1314" s="1355" t="s">
        <v>1309</v>
      </c>
      <c r="E1314" s="1351"/>
      <c r="G1314" s="1355" t="s">
        <v>339</v>
      </c>
      <c r="H1314" s="1351"/>
      <c r="I1314" s="1053"/>
      <c r="J1314" s="1351"/>
    </row>
    <row r="1315" spans="1:10">
      <c r="A1315" s="1352">
        <v>42396</v>
      </c>
      <c r="B1315" s="1353">
        <v>50</v>
      </c>
      <c r="C1315" s="1354" t="s">
        <v>246</v>
      </c>
      <c r="D1315" s="1355" t="s">
        <v>1447</v>
      </c>
      <c r="E1315" s="1351"/>
      <c r="G1315" s="1355" t="s">
        <v>339</v>
      </c>
      <c r="H1315" s="1351"/>
      <c r="I1315" s="1053"/>
      <c r="J1315" s="1351"/>
    </row>
    <row r="1316" spans="1:10">
      <c r="A1316" s="1352">
        <v>42397</v>
      </c>
      <c r="B1316" s="1353">
        <v>25</v>
      </c>
      <c r="C1316" s="1354" t="s">
        <v>1087</v>
      </c>
      <c r="D1316" s="1355" t="s">
        <v>1926</v>
      </c>
      <c r="E1316" s="1351"/>
      <c r="G1316" s="1355">
        <v>0</v>
      </c>
      <c r="H1316" s="1351"/>
      <c r="I1316" s="1053"/>
      <c r="J1316" s="1351"/>
    </row>
    <row r="1317" spans="1:10">
      <c r="A1317" s="1352">
        <v>42397</v>
      </c>
      <c r="B1317" s="1353">
        <v>5</v>
      </c>
      <c r="C1317" s="1354" t="s">
        <v>246</v>
      </c>
      <c r="D1317" s="1355" t="s">
        <v>1390</v>
      </c>
      <c r="E1317" s="1351"/>
      <c r="G1317" s="1355" t="s">
        <v>339</v>
      </c>
      <c r="H1317" s="1351"/>
      <c r="I1317" s="1053"/>
      <c r="J1317" s="1351"/>
    </row>
    <row r="1318" spans="1:10">
      <c r="A1318" s="1352">
        <v>42397</v>
      </c>
      <c r="B1318" s="1353">
        <v>3</v>
      </c>
      <c r="C1318" s="1354" t="s">
        <v>246</v>
      </c>
      <c r="D1318" s="1355" t="s">
        <v>1847</v>
      </c>
      <c r="E1318" s="1351"/>
      <c r="G1318" s="1355">
        <v>0</v>
      </c>
      <c r="H1318" s="1351"/>
      <c r="I1318" s="1053"/>
      <c r="J1318" s="1351"/>
    </row>
    <row r="1319" spans="1:10">
      <c r="A1319" s="1352">
        <v>42397</v>
      </c>
      <c r="B1319" s="1353">
        <v>42</v>
      </c>
      <c r="C1319" s="1354" t="s">
        <v>246</v>
      </c>
      <c r="D1319" s="1355" t="s">
        <v>1352</v>
      </c>
      <c r="E1319" s="1351"/>
      <c r="G1319" s="1355">
        <v>0</v>
      </c>
      <c r="H1319" s="1351"/>
      <c r="I1319" s="1053"/>
      <c r="J1319" s="1351"/>
    </row>
    <row r="1320" spans="1:10">
      <c r="A1320" s="1352">
        <v>42397</v>
      </c>
      <c r="B1320" s="1353">
        <v>40.29</v>
      </c>
      <c r="C1320" s="1354" t="s">
        <v>246</v>
      </c>
      <c r="D1320" s="1355" t="s">
        <v>1449</v>
      </c>
      <c r="E1320" s="1351"/>
      <c r="G1320" s="1355">
        <v>0</v>
      </c>
      <c r="H1320" s="1351"/>
      <c r="I1320" s="1053"/>
      <c r="J1320" s="1351"/>
    </row>
    <row r="1321" spans="1:10">
      <c r="A1321" s="1352">
        <v>42397</v>
      </c>
      <c r="B1321" s="1353">
        <v>3</v>
      </c>
      <c r="C1321" s="1354" t="s">
        <v>246</v>
      </c>
      <c r="D1321" s="1355" t="s">
        <v>1004</v>
      </c>
      <c r="E1321" s="1351"/>
      <c r="G1321" s="1355">
        <v>0</v>
      </c>
      <c r="H1321" s="1351"/>
      <c r="I1321" s="1053"/>
      <c r="J1321" s="1351"/>
    </row>
    <row r="1322" spans="1:10">
      <c r="A1322" s="1352">
        <v>42398</v>
      </c>
      <c r="B1322" s="1353">
        <v>20</v>
      </c>
      <c r="C1322" s="1354" t="s">
        <v>1087</v>
      </c>
      <c r="D1322" s="1355" t="s">
        <v>1647</v>
      </c>
      <c r="E1322" s="1351"/>
      <c r="G1322" s="1355">
        <v>0</v>
      </c>
      <c r="H1322" s="1351"/>
      <c r="I1322" s="1053"/>
      <c r="J1322" s="1351"/>
    </row>
    <row r="1323" spans="1:10">
      <c r="A1323" s="1352">
        <v>42398</v>
      </c>
      <c r="B1323" s="1353">
        <v>10</v>
      </c>
      <c r="C1323" s="1354" t="s">
        <v>246</v>
      </c>
      <c r="D1323" s="1355" t="s">
        <v>1844</v>
      </c>
      <c r="E1323" s="1351"/>
      <c r="G1323" s="1355">
        <v>0</v>
      </c>
      <c r="H1323" s="1351"/>
      <c r="I1323" s="1053"/>
      <c r="J1323" s="1351"/>
    </row>
    <row r="1324" spans="1:10">
      <c r="A1324" s="1352">
        <v>42398</v>
      </c>
      <c r="B1324" s="1353">
        <v>917.13</v>
      </c>
      <c r="C1324" s="1354" t="s">
        <v>246</v>
      </c>
      <c r="D1324" s="1355" t="s">
        <v>1288</v>
      </c>
      <c r="E1324" s="1351"/>
      <c r="G1324" s="1355">
        <v>0</v>
      </c>
      <c r="H1324" s="1351"/>
      <c r="I1324" s="1053"/>
      <c r="J1324" s="1351"/>
    </row>
    <row r="1325" spans="1:10">
      <c r="A1325" s="1352">
        <v>42398</v>
      </c>
      <c r="B1325" s="1353">
        <v>67.38</v>
      </c>
      <c r="C1325" s="1354" t="s">
        <v>246</v>
      </c>
      <c r="D1325" s="1355" t="s">
        <v>1288</v>
      </c>
      <c r="E1325" s="1351"/>
      <c r="G1325" s="1355">
        <v>0</v>
      </c>
      <c r="H1325" s="1351"/>
      <c r="I1325" s="1053"/>
      <c r="J1325" s="1351"/>
    </row>
    <row r="1326" spans="1:10">
      <c r="A1326" s="1352">
        <v>42398</v>
      </c>
      <c r="B1326" s="1353">
        <v>16662.14</v>
      </c>
      <c r="C1326" s="1354" t="s">
        <v>246</v>
      </c>
      <c r="D1326" s="1355" t="s">
        <v>1938</v>
      </c>
      <c r="E1326" s="1351"/>
      <c r="G1326" s="1355">
        <v>0</v>
      </c>
      <c r="H1326" s="1351"/>
      <c r="I1326" s="1053"/>
      <c r="J1326" s="1351"/>
    </row>
    <row r="1327" spans="1:10">
      <c r="A1327" s="1352">
        <v>42398</v>
      </c>
      <c r="B1327" s="1353">
        <v>2.5</v>
      </c>
      <c r="C1327" s="1354" t="s">
        <v>246</v>
      </c>
      <c r="D1327" s="1355" t="s">
        <v>1572</v>
      </c>
      <c r="E1327" s="1351"/>
      <c r="G1327" s="1355">
        <v>0</v>
      </c>
      <c r="H1327" s="1351"/>
      <c r="I1327" s="1053"/>
      <c r="J1327" s="1351"/>
    </row>
    <row r="1328" spans="1:10">
      <c r="A1328" s="1352">
        <v>42398</v>
      </c>
      <c r="B1328" s="1353">
        <v>25</v>
      </c>
      <c r="C1328" s="1354" t="s">
        <v>246</v>
      </c>
      <c r="D1328" s="1355" t="s">
        <v>1700</v>
      </c>
      <c r="E1328" s="1351"/>
      <c r="G1328" s="1355" t="s">
        <v>339</v>
      </c>
      <c r="H1328" s="1351"/>
      <c r="I1328" s="1053"/>
      <c r="J1328" s="1351"/>
    </row>
    <row r="1329" spans="1:10">
      <c r="A1329" s="1352">
        <v>42401</v>
      </c>
      <c r="B1329" s="1353">
        <v>100</v>
      </c>
      <c r="C1329" s="1354" t="s">
        <v>246</v>
      </c>
      <c r="D1329" s="1355" t="s">
        <v>267</v>
      </c>
      <c r="E1329" s="1351"/>
      <c r="G1329" s="1355">
        <v>0</v>
      </c>
      <c r="H1329" s="1351"/>
      <c r="I1329" s="1053"/>
      <c r="J1329" s="1351"/>
    </row>
    <row r="1330" spans="1:10">
      <c r="A1330" s="1352">
        <v>42401</v>
      </c>
      <c r="B1330" s="1353">
        <v>20</v>
      </c>
      <c r="C1330" s="1354" t="s">
        <v>246</v>
      </c>
      <c r="D1330" s="1355" t="s">
        <v>1453</v>
      </c>
      <c r="E1330" s="1351"/>
      <c r="G1330" s="1355" t="s">
        <v>339</v>
      </c>
      <c r="H1330" s="1351"/>
      <c r="I1330" s="1053"/>
      <c r="J1330" s="1351"/>
    </row>
    <row r="1331" spans="1:10">
      <c r="A1331" s="1352">
        <v>42401</v>
      </c>
      <c r="B1331" s="1353">
        <v>25</v>
      </c>
      <c r="C1331" s="1354" t="s">
        <v>246</v>
      </c>
      <c r="D1331" s="1355" t="s">
        <v>1767</v>
      </c>
      <c r="E1331" s="1351"/>
      <c r="G1331" s="1355" t="s">
        <v>339</v>
      </c>
      <c r="H1331" s="1351"/>
      <c r="I1331" s="1053"/>
      <c r="J1331" s="1351"/>
    </row>
    <row r="1332" spans="1:10">
      <c r="A1332" s="1352">
        <v>42401</v>
      </c>
      <c r="B1332" s="1353">
        <v>40</v>
      </c>
      <c r="C1332" s="1354" t="s">
        <v>246</v>
      </c>
      <c r="D1332" s="1355" t="s">
        <v>1866</v>
      </c>
      <c r="E1332" s="1351"/>
      <c r="G1332" s="1355">
        <v>0</v>
      </c>
      <c r="H1332" s="1351"/>
      <c r="I1332" s="1053"/>
      <c r="J1332" s="1351"/>
    </row>
    <row r="1333" spans="1:10">
      <c r="A1333" s="1352">
        <v>42401</v>
      </c>
      <c r="B1333" s="1353">
        <v>10</v>
      </c>
      <c r="C1333" s="1354" t="s">
        <v>246</v>
      </c>
      <c r="D1333" s="1355" t="s">
        <v>791</v>
      </c>
      <c r="E1333" s="1351"/>
      <c r="G1333" s="1355" t="s">
        <v>339</v>
      </c>
      <c r="H1333" s="1351"/>
      <c r="I1333" s="1053"/>
      <c r="J1333" s="1351"/>
    </row>
    <row r="1334" spans="1:10">
      <c r="A1334" s="1352">
        <v>42401</v>
      </c>
      <c r="B1334" s="1353">
        <v>10</v>
      </c>
      <c r="C1334" s="1354" t="s">
        <v>246</v>
      </c>
      <c r="D1334" s="1355" t="s">
        <v>338</v>
      </c>
      <c r="E1334" s="1351"/>
      <c r="G1334" s="1355" t="s">
        <v>339</v>
      </c>
      <c r="H1334" s="1351"/>
      <c r="I1334" s="1053"/>
      <c r="J1334" s="1351"/>
    </row>
    <row r="1335" spans="1:10">
      <c r="A1335" s="1352">
        <v>42401</v>
      </c>
      <c r="B1335" s="1353">
        <v>10</v>
      </c>
      <c r="C1335" s="1354" t="s">
        <v>246</v>
      </c>
      <c r="D1335" s="1355" t="s">
        <v>1365</v>
      </c>
      <c r="E1335" s="1351"/>
      <c r="G1335" s="1355" t="s">
        <v>339</v>
      </c>
      <c r="H1335" s="1351"/>
      <c r="I1335" s="1053"/>
      <c r="J1335" s="1351"/>
    </row>
    <row r="1336" spans="1:10">
      <c r="A1336" s="1352">
        <v>42401</v>
      </c>
      <c r="B1336" s="1353">
        <v>25</v>
      </c>
      <c r="C1336" s="1354" t="s">
        <v>246</v>
      </c>
      <c r="D1336" s="1355" t="s">
        <v>762</v>
      </c>
      <c r="E1336" s="1351"/>
      <c r="G1336" s="1355" t="s">
        <v>339</v>
      </c>
      <c r="H1336" s="1351"/>
      <c r="I1336" s="1053"/>
      <c r="J1336" s="1351"/>
    </row>
    <row r="1337" spans="1:10">
      <c r="A1337" s="1352">
        <v>42401</v>
      </c>
      <c r="B1337" s="1353">
        <v>10</v>
      </c>
      <c r="C1337" s="1354" t="s">
        <v>246</v>
      </c>
      <c r="D1337" s="1355" t="s">
        <v>1856</v>
      </c>
      <c r="E1337" s="1351"/>
      <c r="G1337" s="1355" t="s">
        <v>339</v>
      </c>
      <c r="H1337" s="1351"/>
      <c r="I1337" s="1053"/>
      <c r="J1337" s="1351"/>
    </row>
    <row r="1338" spans="1:10">
      <c r="A1338" s="1352">
        <v>42401</v>
      </c>
      <c r="B1338" s="1353">
        <v>10</v>
      </c>
      <c r="C1338" s="1354" t="s">
        <v>246</v>
      </c>
      <c r="D1338" s="1355" t="s">
        <v>1001</v>
      </c>
      <c r="E1338" s="1351"/>
      <c r="G1338" s="1355" t="s">
        <v>339</v>
      </c>
      <c r="H1338" s="1351"/>
      <c r="I1338" s="1053"/>
      <c r="J1338" s="1351"/>
    </row>
    <row r="1339" spans="1:10">
      <c r="A1339" s="1352">
        <v>42401</v>
      </c>
      <c r="B1339" s="1353">
        <v>5</v>
      </c>
      <c r="C1339" s="1354" t="s">
        <v>246</v>
      </c>
      <c r="D1339" s="1355" t="s">
        <v>1423</v>
      </c>
      <c r="E1339" s="1351"/>
      <c r="G1339" s="1355">
        <v>0</v>
      </c>
      <c r="H1339" s="1351"/>
      <c r="I1339" s="1053"/>
      <c r="J1339" s="1351"/>
    </row>
    <row r="1340" spans="1:10">
      <c r="A1340" s="1352">
        <v>42401</v>
      </c>
      <c r="B1340" s="1353">
        <v>10</v>
      </c>
      <c r="C1340" s="1354" t="s">
        <v>246</v>
      </c>
      <c r="D1340" s="1355" t="s">
        <v>1274</v>
      </c>
      <c r="E1340" s="1351"/>
      <c r="G1340" s="1355">
        <v>0</v>
      </c>
      <c r="H1340" s="1351"/>
      <c r="I1340" s="1053"/>
      <c r="J1340" s="1351"/>
    </row>
    <row r="1341" spans="1:10">
      <c r="A1341" s="1352">
        <v>42401</v>
      </c>
      <c r="B1341" s="1353">
        <v>25</v>
      </c>
      <c r="C1341" s="1354" t="s">
        <v>246</v>
      </c>
      <c r="D1341" s="1355" t="s">
        <v>1668</v>
      </c>
      <c r="E1341" s="1351"/>
      <c r="G1341" s="1355" t="s">
        <v>339</v>
      </c>
      <c r="H1341" s="1351"/>
      <c r="I1341" s="1053"/>
      <c r="J1341" s="1351"/>
    </row>
    <row r="1342" spans="1:10">
      <c r="A1342" s="1352">
        <v>42401</v>
      </c>
      <c r="B1342" s="1353">
        <v>100</v>
      </c>
      <c r="C1342" s="1354" t="s">
        <v>246</v>
      </c>
      <c r="D1342" s="1355" t="s">
        <v>1741</v>
      </c>
      <c r="E1342" s="1351"/>
      <c r="G1342" s="1355" t="s">
        <v>339</v>
      </c>
      <c r="H1342" s="1351"/>
      <c r="I1342" s="1053"/>
      <c r="J1342" s="1351"/>
    </row>
    <row r="1343" spans="1:10">
      <c r="A1343" s="1352">
        <v>42401</v>
      </c>
      <c r="B1343" s="1353">
        <v>5</v>
      </c>
      <c r="C1343" s="1354" t="s">
        <v>246</v>
      </c>
      <c r="D1343" s="1355" t="s">
        <v>1649</v>
      </c>
      <c r="E1343" s="1351"/>
      <c r="G1343" s="1355" t="s">
        <v>339</v>
      </c>
      <c r="H1343" s="1351"/>
      <c r="I1343" s="1053"/>
      <c r="J1343" s="1351"/>
    </row>
    <row r="1344" spans="1:10">
      <c r="A1344" s="1352">
        <v>42401</v>
      </c>
      <c r="B1344" s="1353">
        <v>25</v>
      </c>
      <c r="C1344" s="1354" t="s">
        <v>246</v>
      </c>
      <c r="D1344" s="1355" t="s">
        <v>1070</v>
      </c>
      <c r="E1344" s="1351"/>
      <c r="G1344" s="1355" t="s">
        <v>339</v>
      </c>
      <c r="H1344" s="1351"/>
      <c r="I1344" s="1053"/>
      <c r="J1344" s="1351"/>
    </row>
    <row r="1345" spans="1:10">
      <c r="A1345" s="1352">
        <v>42401</v>
      </c>
      <c r="B1345" s="1353">
        <v>10</v>
      </c>
      <c r="C1345" s="1354" t="s">
        <v>246</v>
      </c>
      <c r="D1345" s="1355" t="s">
        <v>1795</v>
      </c>
      <c r="E1345" s="1351"/>
      <c r="G1345" s="1355" t="s">
        <v>339</v>
      </c>
      <c r="H1345" s="1351"/>
      <c r="I1345" s="1053"/>
      <c r="J1345" s="1351"/>
    </row>
    <row r="1346" spans="1:10">
      <c r="A1346" s="1352">
        <v>42401</v>
      </c>
      <c r="B1346" s="1353">
        <v>7.5</v>
      </c>
      <c r="C1346" s="1354" t="s">
        <v>246</v>
      </c>
      <c r="D1346" s="1355" t="s">
        <v>1650</v>
      </c>
      <c r="E1346" s="1351"/>
      <c r="G1346" s="1355" t="s">
        <v>339</v>
      </c>
      <c r="H1346" s="1351"/>
      <c r="I1346" s="1053"/>
      <c r="J1346" s="1351"/>
    </row>
    <row r="1347" spans="1:10">
      <c r="A1347" s="1352">
        <v>42401</v>
      </c>
      <c r="B1347" s="1353">
        <v>15</v>
      </c>
      <c r="C1347" s="1354" t="s">
        <v>246</v>
      </c>
      <c r="D1347" s="1355" t="s">
        <v>753</v>
      </c>
      <c r="E1347" s="1351"/>
      <c r="G1347" s="1355" t="s">
        <v>339</v>
      </c>
      <c r="H1347" s="1351"/>
      <c r="I1347" s="1053"/>
      <c r="J1347" s="1351"/>
    </row>
    <row r="1348" spans="1:10">
      <c r="A1348" s="1352">
        <v>42401</v>
      </c>
      <c r="B1348" s="1353">
        <v>75</v>
      </c>
      <c r="C1348" s="1354" t="s">
        <v>246</v>
      </c>
      <c r="D1348" s="1355" t="s">
        <v>1003</v>
      </c>
      <c r="E1348" s="1351"/>
      <c r="G1348" s="1355" t="s">
        <v>339</v>
      </c>
      <c r="H1348" s="1351"/>
      <c r="I1348" s="1053"/>
      <c r="J1348" s="1351"/>
    </row>
    <row r="1349" spans="1:10">
      <c r="A1349" s="1352">
        <v>42401</v>
      </c>
      <c r="B1349" s="1353">
        <v>50</v>
      </c>
      <c r="C1349" s="1354" t="s">
        <v>246</v>
      </c>
      <c r="D1349" s="1355" t="s">
        <v>995</v>
      </c>
      <c r="E1349" s="1351"/>
      <c r="G1349" s="1355" t="s">
        <v>339</v>
      </c>
      <c r="H1349" s="1351"/>
      <c r="I1349" s="1053"/>
      <c r="J1349" s="1351"/>
    </row>
    <row r="1350" spans="1:10">
      <c r="A1350" s="1352">
        <v>42401</v>
      </c>
      <c r="B1350" s="1353">
        <v>30</v>
      </c>
      <c r="C1350" s="1354" t="s">
        <v>246</v>
      </c>
      <c r="D1350" s="1355" t="s">
        <v>250</v>
      </c>
      <c r="E1350" s="1351"/>
      <c r="G1350" s="1355">
        <v>0</v>
      </c>
      <c r="H1350" s="1351"/>
      <c r="I1350" s="1053"/>
      <c r="J1350" s="1351"/>
    </row>
    <row r="1351" spans="1:10">
      <c r="A1351" s="1352">
        <v>42401</v>
      </c>
      <c r="B1351" s="1353">
        <v>5</v>
      </c>
      <c r="C1351" s="1354" t="s">
        <v>246</v>
      </c>
      <c r="D1351" s="1355" t="s">
        <v>1395</v>
      </c>
      <c r="E1351" s="1351"/>
      <c r="G1351" s="1355" t="s">
        <v>339</v>
      </c>
      <c r="H1351" s="1351"/>
      <c r="I1351" s="1053"/>
      <c r="J1351" s="1351"/>
    </row>
    <row r="1352" spans="1:10">
      <c r="A1352" s="1352">
        <v>42401</v>
      </c>
      <c r="B1352" s="1353">
        <v>10</v>
      </c>
      <c r="C1352" s="1354" t="s">
        <v>246</v>
      </c>
      <c r="D1352" s="1355" t="s">
        <v>1841</v>
      </c>
      <c r="E1352" s="1351"/>
      <c r="G1352" s="1355" t="s">
        <v>1855</v>
      </c>
      <c r="H1352" s="1351"/>
      <c r="I1352" s="1053"/>
      <c r="J1352" s="1351"/>
    </row>
    <row r="1353" spans="1:10">
      <c r="A1353" s="1352">
        <v>42401</v>
      </c>
      <c r="B1353" s="1353">
        <v>20</v>
      </c>
      <c r="C1353" s="1354" t="s">
        <v>246</v>
      </c>
      <c r="D1353" s="1355" t="s">
        <v>1393</v>
      </c>
      <c r="E1353" s="1351"/>
      <c r="G1353" s="1355" t="s">
        <v>339</v>
      </c>
      <c r="H1353" s="1351"/>
      <c r="I1353" s="1053"/>
      <c r="J1353" s="1351"/>
    </row>
    <row r="1354" spans="1:10">
      <c r="A1354" s="1352">
        <v>42401</v>
      </c>
      <c r="B1354" s="1353">
        <v>15</v>
      </c>
      <c r="C1354" s="1354" t="s">
        <v>246</v>
      </c>
      <c r="D1354" s="1355" t="s">
        <v>280</v>
      </c>
      <c r="E1354" s="1351"/>
      <c r="G1354" s="1355" t="s">
        <v>339</v>
      </c>
      <c r="H1354" s="1351"/>
      <c r="I1354" s="1053"/>
      <c r="J1354" s="1351"/>
    </row>
    <row r="1355" spans="1:10">
      <c r="A1355" s="1352">
        <v>42401</v>
      </c>
      <c r="B1355" s="1353">
        <v>10</v>
      </c>
      <c r="C1355" s="1354" t="s">
        <v>246</v>
      </c>
      <c r="D1355" s="1355" t="s">
        <v>388</v>
      </c>
      <c r="E1355" s="1351"/>
      <c r="G1355" s="1355" t="s">
        <v>339</v>
      </c>
      <c r="H1355" s="1351"/>
      <c r="I1355" s="1053"/>
      <c r="J1355" s="1351"/>
    </row>
    <row r="1356" spans="1:10">
      <c r="A1356" s="1352">
        <v>42401</v>
      </c>
      <c r="B1356" s="1353">
        <v>10</v>
      </c>
      <c r="C1356" s="1354" t="s">
        <v>246</v>
      </c>
      <c r="D1356" s="1355" t="s">
        <v>1704</v>
      </c>
      <c r="E1356" s="1351"/>
      <c r="G1356" s="1355" t="s">
        <v>339</v>
      </c>
      <c r="H1356" s="1351"/>
      <c r="I1356" s="1053"/>
      <c r="J1356" s="1351"/>
    </row>
    <row r="1357" spans="1:10">
      <c r="A1357" s="1352">
        <v>42401</v>
      </c>
      <c r="B1357" s="1353">
        <v>180</v>
      </c>
      <c r="C1357" s="1354" t="s">
        <v>246</v>
      </c>
      <c r="D1357" s="1355" t="s">
        <v>783</v>
      </c>
      <c r="E1357" s="1351"/>
      <c r="G1357" s="1355" t="s">
        <v>339</v>
      </c>
      <c r="H1357" s="1351"/>
      <c r="I1357" s="1053"/>
      <c r="J1357" s="1351"/>
    </row>
    <row r="1358" spans="1:10">
      <c r="A1358" s="1352">
        <v>42401</v>
      </c>
      <c r="B1358" s="1353">
        <v>300</v>
      </c>
      <c r="C1358" s="1354" t="s">
        <v>246</v>
      </c>
      <c r="D1358" s="1355" t="s">
        <v>911</v>
      </c>
      <c r="E1358" s="1351"/>
      <c r="G1358" s="1355">
        <v>0</v>
      </c>
      <c r="H1358" s="1351"/>
      <c r="I1358" s="1053"/>
      <c r="J1358" s="1351"/>
    </row>
    <row r="1359" spans="1:10">
      <c r="A1359" s="1352">
        <v>42401</v>
      </c>
      <c r="B1359" s="1353">
        <v>50</v>
      </c>
      <c r="C1359" s="1354" t="s">
        <v>246</v>
      </c>
      <c r="D1359" s="1355" t="s">
        <v>997</v>
      </c>
      <c r="E1359" s="1351"/>
      <c r="G1359" s="1355" t="s">
        <v>339</v>
      </c>
      <c r="H1359" s="1351"/>
      <c r="I1359" s="1053"/>
      <c r="J1359" s="1351"/>
    </row>
    <row r="1360" spans="1:10">
      <c r="A1360" s="1352">
        <v>42401</v>
      </c>
      <c r="B1360" s="1353">
        <v>15</v>
      </c>
      <c r="C1360" s="1354" t="s">
        <v>246</v>
      </c>
      <c r="D1360" s="1355" t="s">
        <v>912</v>
      </c>
      <c r="E1360" s="1351"/>
      <c r="G1360" s="1355">
        <v>0</v>
      </c>
      <c r="H1360" s="1351"/>
      <c r="I1360" s="1053"/>
      <c r="J1360" s="1351"/>
    </row>
    <row r="1361" spans="1:10">
      <c r="A1361" s="1352">
        <v>42401</v>
      </c>
      <c r="B1361" s="1353">
        <v>10</v>
      </c>
      <c r="C1361" s="1354" t="s">
        <v>246</v>
      </c>
      <c r="D1361" s="1355" t="s">
        <v>1585</v>
      </c>
      <c r="E1361" s="1351"/>
      <c r="G1361" s="1355" t="s">
        <v>339</v>
      </c>
      <c r="H1361" s="1351"/>
      <c r="I1361" s="1053"/>
      <c r="J1361" s="1351"/>
    </row>
    <row r="1362" spans="1:10">
      <c r="A1362" s="1352">
        <v>42401</v>
      </c>
      <c r="B1362" s="1353">
        <v>50</v>
      </c>
      <c r="C1362" s="1354" t="s">
        <v>246</v>
      </c>
      <c r="D1362" s="1355" t="s">
        <v>1535</v>
      </c>
      <c r="E1362" s="1351"/>
      <c r="G1362" s="1355" t="s">
        <v>339</v>
      </c>
      <c r="H1362" s="1351"/>
      <c r="I1362" s="1053"/>
      <c r="J1362" s="1351"/>
    </row>
    <row r="1363" spans="1:10">
      <c r="A1363" s="1352">
        <v>42401</v>
      </c>
      <c r="B1363" s="1353">
        <v>100</v>
      </c>
      <c r="C1363" s="1354" t="s">
        <v>246</v>
      </c>
      <c r="D1363" s="1355" t="s">
        <v>1769</v>
      </c>
      <c r="E1363" s="1351"/>
      <c r="G1363" s="1355" t="s">
        <v>339</v>
      </c>
      <c r="H1363" s="1351"/>
      <c r="I1363" s="1053"/>
      <c r="J1363" s="1351"/>
    </row>
    <row r="1364" spans="1:10">
      <c r="A1364" s="1352">
        <v>42401</v>
      </c>
      <c r="B1364" s="1353">
        <v>50</v>
      </c>
      <c r="C1364" s="1354" t="s">
        <v>246</v>
      </c>
      <c r="D1364" s="1355" t="s">
        <v>1367</v>
      </c>
      <c r="E1364" s="1351"/>
      <c r="G1364" s="1355" t="s">
        <v>339</v>
      </c>
      <c r="H1364" s="1351"/>
      <c r="I1364" s="1053"/>
      <c r="J1364" s="1351"/>
    </row>
    <row r="1365" spans="1:10">
      <c r="A1365" s="1352">
        <v>42401</v>
      </c>
      <c r="B1365" s="1353">
        <v>50</v>
      </c>
      <c r="C1365" s="1354" t="s">
        <v>246</v>
      </c>
      <c r="D1365" s="1355" t="s">
        <v>1482</v>
      </c>
      <c r="E1365" s="1351"/>
      <c r="G1365" s="1355" t="s">
        <v>339</v>
      </c>
      <c r="H1365" s="1351"/>
      <c r="I1365" s="1053"/>
      <c r="J1365" s="1351"/>
    </row>
    <row r="1366" spans="1:10">
      <c r="A1366" s="1352">
        <v>42401</v>
      </c>
      <c r="B1366" s="1353">
        <v>5</v>
      </c>
      <c r="C1366" s="1354" t="s">
        <v>246</v>
      </c>
      <c r="D1366" s="1355" t="s">
        <v>1598</v>
      </c>
      <c r="E1366" s="1351"/>
      <c r="G1366" s="1355" t="s">
        <v>339</v>
      </c>
      <c r="H1366" s="1351"/>
      <c r="I1366" s="1053"/>
      <c r="J1366" s="1351"/>
    </row>
    <row r="1367" spans="1:10">
      <c r="A1367" s="1352">
        <v>42401</v>
      </c>
      <c r="B1367" s="1353">
        <v>6</v>
      </c>
      <c r="C1367" s="1354" t="s">
        <v>246</v>
      </c>
      <c r="D1367" s="1355" t="s">
        <v>1840</v>
      </c>
      <c r="E1367" s="1351"/>
      <c r="G1367" s="1355">
        <v>0</v>
      </c>
      <c r="H1367" s="1351"/>
      <c r="I1367" s="1053"/>
      <c r="J1367" s="1351"/>
    </row>
    <row r="1368" spans="1:10">
      <c r="A1368" s="1352">
        <v>42401</v>
      </c>
      <c r="B1368" s="1353">
        <v>10</v>
      </c>
      <c r="C1368" s="1354" t="s">
        <v>246</v>
      </c>
      <c r="D1368" s="1355" t="s">
        <v>1697</v>
      </c>
      <c r="E1368" s="1351"/>
      <c r="G1368" s="1355" t="s">
        <v>339</v>
      </c>
      <c r="H1368" s="1351"/>
      <c r="I1368" s="1053"/>
      <c r="J1368" s="1351"/>
    </row>
    <row r="1369" spans="1:10">
      <c r="A1369" s="1352">
        <v>42401</v>
      </c>
      <c r="B1369" s="1353">
        <v>10</v>
      </c>
      <c r="C1369" s="1354" t="s">
        <v>246</v>
      </c>
      <c r="D1369" s="1355" t="s">
        <v>1838</v>
      </c>
      <c r="E1369" s="1351"/>
      <c r="G1369" s="1355">
        <v>0</v>
      </c>
      <c r="H1369" s="1351"/>
      <c r="I1369" s="1053"/>
      <c r="J1369" s="1351"/>
    </row>
    <row r="1370" spans="1:10">
      <c r="A1370" s="1352">
        <v>42401</v>
      </c>
      <c r="B1370" s="1353">
        <v>20</v>
      </c>
      <c r="C1370" s="1354" t="s">
        <v>246</v>
      </c>
      <c r="D1370" s="1355" t="s">
        <v>951</v>
      </c>
      <c r="E1370" s="1351"/>
      <c r="G1370" s="1355" t="s">
        <v>339</v>
      </c>
      <c r="H1370" s="1351"/>
      <c r="I1370" s="1053"/>
      <c r="J1370" s="1351"/>
    </row>
    <row r="1371" spans="1:10">
      <c r="A1371" s="1352">
        <v>42401</v>
      </c>
      <c r="B1371" s="1353">
        <v>180</v>
      </c>
      <c r="C1371" s="1354" t="s">
        <v>246</v>
      </c>
      <c r="D1371" s="1355" t="s">
        <v>287</v>
      </c>
      <c r="E1371" s="1351"/>
      <c r="G1371" s="1355" t="s">
        <v>339</v>
      </c>
      <c r="H1371" s="1351"/>
      <c r="I1371" s="1053"/>
      <c r="J1371" s="1351"/>
    </row>
    <row r="1372" spans="1:10">
      <c r="A1372" s="1352">
        <v>42401</v>
      </c>
      <c r="B1372" s="1353">
        <v>20</v>
      </c>
      <c r="C1372" s="1354" t="s">
        <v>246</v>
      </c>
      <c r="D1372" s="1355" t="s">
        <v>787</v>
      </c>
      <c r="E1372" s="1351"/>
      <c r="G1372" s="1355" t="s">
        <v>339</v>
      </c>
      <c r="H1372" s="1351"/>
      <c r="I1372" s="1053"/>
      <c r="J1372" s="1351"/>
    </row>
    <row r="1373" spans="1:10">
      <c r="A1373" s="1352">
        <v>42401</v>
      </c>
      <c r="B1373" s="1353">
        <v>25</v>
      </c>
      <c r="C1373" s="1354" t="s">
        <v>246</v>
      </c>
      <c r="D1373" s="1355" t="s">
        <v>1603</v>
      </c>
      <c r="E1373" s="1351"/>
      <c r="G1373" s="1355" t="s">
        <v>339</v>
      </c>
      <c r="H1373" s="1351"/>
      <c r="I1373" s="1053"/>
      <c r="J1373" s="1351"/>
    </row>
    <row r="1374" spans="1:10">
      <c r="A1374" s="1352">
        <v>42401</v>
      </c>
      <c r="B1374" s="1353">
        <v>25</v>
      </c>
      <c r="C1374" s="1354" t="s">
        <v>246</v>
      </c>
      <c r="D1374" s="1355" t="s">
        <v>1516</v>
      </c>
      <c r="E1374" s="1351"/>
      <c r="G1374" s="1355" t="s">
        <v>339</v>
      </c>
      <c r="H1374" s="1351"/>
      <c r="I1374" s="1053"/>
      <c r="J1374" s="1351"/>
    </row>
    <row r="1375" spans="1:10">
      <c r="A1375" s="1352">
        <v>42401</v>
      </c>
      <c r="B1375" s="1353">
        <v>15</v>
      </c>
      <c r="C1375" s="1354" t="s">
        <v>246</v>
      </c>
      <c r="D1375" s="1355" t="s">
        <v>248</v>
      </c>
      <c r="E1375" s="1351"/>
      <c r="G1375" s="1355">
        <v>0</v>
      </c>
      <c r="H1375" s="1351"/>
      <c r="I1375" s="1053"/>
      <c r="J1375" s="1351"/>
    </row>
    <row r="1376" spans="1:10">
      <c r="A1376" s="1352">
        <v>42401</v>
      </c>
      <c r="B1376" s="1353">
        <v>140</v>
      </c>
      <c r="C1376" s="1354" t="s">
        <v>246</v>
      </c>
      <c r="D1376" s="1355" t="s">
        <v>1063</v>
      </c>
      <c r="E1376" s="1351"/>
      <c r="G1376" s="1355">
        <v>0</v>
      </c>
      <c r="H1376" s="1351"/>
      <c r="I1376" s="1053"/>
      <c r="J1376" s="1351"/>
    </row>
    <row r="1377" spans="1:10">
      <c r="A1377" s="1352">
        <v>42401</v>
      </c>
      <c r="B1377" s="1353">
        <v>31.25</v>
      </c>
      <c r="C1377" s="1354" t="s">
        <v>246</v>
      </c>
      <c r="D1377" s="1355" t="s">
        <v>1291</v>
      </c>
      <c r="E1377" s="1351"/>
      <c r="G1377" s="1355" t="s">
        <v>339</v>
      </c>
      <c r="H1377" s="1351"/>
      <c r="I1377" s="1053"/>
      <c r="J1377" s="1351"/>
    </row>
    <row r="1378" spans="1:10">
      <c r="A1378" s="1352">
        <v>42401</v>
      </c>
      <c r="B1378" s="1353">
        <v>10</v>
      </c>
      <c r="C1378" s="1354" t="s">
        <v>246</v>
      </c>
      <c r="D1378" s="1355" t="s">
        <v>772</v>
      </c>
      <c r="E1378" s="1351"/>
      <c r="G1378" s="1355" t="s">
        <v>339</v>
      </c>
      <c r="H1378" s="1351"/>
      <c r="I1378" s="1053"/>
      <c r="J1378" s="1351"/>
    </row>
    <row r="1379" spans="1:10">
      <c r="A1379" s="1352">
        <v>42401</v>
      </c>
      <c r="B1379" s="1353">
        <v>5</v>
      </c>
      <c r="C1379" s="1354" t="s">
        <v>246</v>
      </c>
      <c r="D1379" s="1355" t="s">
        <v>1316</v>
      </c>
      <c r="E1379" s="1351"/>
      <c r="G1379" s="1355" t="s">
        <v>339</v>
      </c>
      <c r="H1379" s="1351"/>
      <c r="I1379" s="1053"/>
      <c r="J1379" s="1351"/>
    </row>
    <row r="1380" spans="1:10">
      <c r="A1380" s="1352">
        <v>42401</v>
      </c>
      <c r="B1380" s="1353">
        <v>40</v>
      </c>
      <c r="C1380" s="1354" t="s">
        <v>246</v>
      </c>
      <c r="D1380" s="1355" t="s">
        <v>1825</v>
      </c>
      <c r="E1380" s="1351"/>
      <c r="G1380" s="1355" t="s">
        <v>339</v>
      </c>
      <c r="H1380" s="1351"/>
      <c r="I1380" s="1053"/>
      <c r="J1380" s="1351"/>
    </row>
    <row r="1381" spans="1:10">
      <c r="A1381" s="1352">
        <v>42401</v>
      </c>
      <c r="B1381" s="1353">
        <v>50</v>
      </c>
      <c r="C1381" s="1354" t="s">
        <v>246</v>
      </c>
      <c r="D1381" s="1355" t="s">
        <v>1839</v>
      </c>
      <c r="E1381" s="1351"/>
      <c r="G1381" s="1355">
        <v>0</v>
      </c>
      <c r="H1381" s="1351"/>
      <c r="I1381" s="1053"/>
      <c r="J1381" s="1351"/>
    </row>
    <row r="1382" spans="1:10">
      <c r="A1382" s="1352">
        <v>42401</v>
      </c>
      <c r="B1382" s="1353">
        <v>4</v>
      </c>
      <c r="C1382" s="1354" t="s">
        <v>246</v>
      </c>
      <c r="D1382" s="1355" t="s">
        <v>1366</v>
      </c>
      <c r="E1382" s="1351"/>
      <c r="G1382" s="1355" t="s">
        <v>339</v>
      </c>
      <c r="H1382" s="1351"/>
      <c r="I1382" s="1053"/>
      <c r="J1382" s="1351"/>
    </row>
    <row r="1383" spans="1:10">
      <c r="A1383" s="1352">
        <v>42401</v>
      </c>
      <c r="B1383" s="1353">
        <v>30</v>
      </c>
      <c r="C1383" s="1354" t="s">
        <v>246</v>
      </c>
      <c r="D1383" s="1355" t="s">
        <v>1040</v>
      </c>
      <c r="E1383" s="1351"/>
      <c r="G1383" s="1355" t="s">
        <v>339</v>
      </c>
      <c r="H1383" s="1351"/>
      <c r="I1383" s="1053"/>
      <c r="J1383" s="1351"/>
    </row>
    <row r="1384" spans="1:10">
      <c r="A1384" s="1352">
        <v>42401</v>
      </c>
      <c r="B1384" s="1353">
        <v>5</v>
      </c>
      <c r="C1384" s="1354" t="s">
        <v>246</v>
      </c>
      <c r="D1384" s="1355" t="s">
        <v>1743</v>
      </c>
      <c r="E1384" s="1351"/>
      <c r="G1384" s="1355">
        <v>0</v>
      </c>
      <c r="H1384" s="1351"/>
      <c r="I1384" s="1053"/>
      <c r="J1384" s="1351"/>
    </row>
    <row r="1385" spans="1:10">
      <c r="A1385" s="1352">
        <v>42401</v>
      </c>
      <c r="B1385" s="1353">
        <v>10</v>
      </c>
      <c r="C1385" s="1354" t="s">
        <v>246</v>
      </c>
      <c r="D1385" s="1355" t="s">
        <v>955</v>
      </c>
      <c r="E1385" s="1351"/>
      <c r="G1385" s="1355">
        <v>0</v>
      </c>
      <c r="H1385" s="1351"/>
      <c r="I1385" s="1053"/>
      <c r="J1385" s="1351"/>
    </row>
    <row r="1386" spans="1:10">
      <c r="A1386" s="1352">
        <v>42401</v>
      </c>
      <c r="B1386" s="1353">
        <v>10</v>
      </c>
      <c r="C1386" s="1354" t="s">
        <v>246</v>
      </c>
      <c r="D1386" s="1355" t="s">
        <v>993</v>
      </c>
      <c r="E1386" s="1351"/>
      <c r="G1386" s="1355" t="s">
        <v>339</v>
      </c>
      <c r="H1386" s="1351"/>
      <c r="I1386" s="1053"/>
      <c r="J1386" s="1351"/>
    </row>
    <row r="1387" spans="1:10">
      <c r="A1387" s="1352">
        <v>42401</v>
      </c>
      <c r="B1387" s="1353">
        <v>10</v>
      </c>
      <c r="C1387" s="1354" t="s">
        <v>246</v>
      </c>
      <c r="D1387" s="1355" t="s">
        <v>1867</v>
      </c>
      <c r="E1387" s="1351"/>
      <c r="G1387" s="1355" t="s">
        <v>339</v>
      </c>
      <c r="H1387" s="1351"/>
      <c r="I1387" s="1053"/>
      <c r="J1387" s="1351"/>
    </row>
    <row r="1388" spans="1:10">
      <c r="A1388" s="1352">
        <v>42401</v>
      </c>
      <c r="B1388" s="1353">
        <v>274</v>
      </c>
      <c r="C1388" s="1354" t="s">
        <v>246</v>
      </c>
      <c r="D1388" s="1355" t="s">
        <v>344</v>
      </c>
      <c r="E1388" s="1351"/>
      <c r="G1388" s="1355" t="s">
        <v>339</v>
      </c>
      <c r="H1388" s="1351"/>
      <c r="I1388" s="1053"/>
      <c r="J1388" s="1351"/>
    </row>
    <row r="1389" spans="1:10">
      <c r="A1389" s="1352">
        <v>42401</v>
      </c>
      <c r="B1389" s="1353">
        <v>30</v>
      </c>
      <c r="C1389" s="1354" t="s">
        <v>246</v>
      </c>
      <c r="D1389" s="1355" t="s">
        <v>1315</v>
      </c>
      <c r="E1389" s="1351"/>
      <c r="G1389" s="1355" t="s">
        <v>339</v>
      </c>
      <c r="H1389" s="1351"/>
      <c r="I1389" s="1053"/>
      <c r="J1389" s="1351"/>
    </row>
    <row r="1390" spans="1:10">
      <c r="A1390" s="1352">
        <v>42401</v>
      </c>
      <c r="B1390" s="1353">
        <v>280</v>
      </c>
      <c r="C1390" s="1354" t="s">
        <v>246</v>
      </c>
      <c r="D1390" s="1355" t="s">
        <v>1854</v>
      </c>
      <c r="E1390" s="1351"/>
      <c r="G1390" s="1355">
        <v>0</v>
      </c>
      <c r="H1390" s="1351"/>
      <c r="I1390" s="1053"/>
      <c r="J1390" s="1351"/>
    </row>
    <row r="1391" spans="1:10">
      <c r="A1391" s="1352">
        <v>42401</v>
      </c>
      <c r="B1391" s="1353">
        <v>50</v>
      </c>
      <c r="C1391" s="1354" t="s">
        <v>246</v>
      </c>
      <c r="D1391" s="1355" t="s">
        <v>424</v>
      </c>
      <c r="E1391" s="1351"/>
      <c r="G1391" s="1355" t="s">
        <v>339</v>
      </c>
      <c r="H1391" s="1351"/>
      <c r="I1391" s="1053"/>
      <c r="J1391" s="1351"/>
    </row>
    <row r="1392" spans="1:10">
      <c r="A1392" s="1352">
        <v>42401</v>
      </c>
      <c r="B1392" s="1353">
        <v>30</v>
      </c>
      <c r="C1392" s="1354" t="s">
        <v>246</v>
      </c>
      <c r="D1392" s="1355" t="s">
        <v>751</v>
      </c>
      <c r="E1392" s="1351"/>
      <c r="G1392" s="1355" t="s">
        <v>339</v>
      </c>
      <c r="H1392" s="1351"/>
      <c r="I1392" s="1053"/>
      <c r="J1392" s="1351"/>
    </row>
    <row r="1393" spans="1:10">
      <c r="A1393" s="1352">
        <v>42401</v>
      </c>
      <c r="B1393" s="1353">
        <v>5</v>
      </c>
      <c r="C1393" s="1354" t="s">
        <v>246</v>
      </c>
      <c r="D1393" s="1355" t="s">
        <v>1669</v>
      </c>
      <c r="E1393" s="1351"/>
      <c r="G1393" s="1355" t="s">
        <v>339</v>
      </c>
      <c r="H1393" s="1351"/>
      <c r="I1393" s="1053"/>
      <c r="J1393" s="1351"/>
    </row>
    <row r="1394" spans="1:10">
      <c r="A1394" s="1352">
        <v>42401</v>
      </c>
      <c r="B1394" s="1353">
        <v>10</v>
      </c>
      <c r="C1394" s="1354" t="s">
        <v>246</v>
      </c>
      <c r="D1394" s="1355" t="s">
        <v>1422</v>
      </c>
      <c r="E1394" s="1351"/>
      <c r="G1394" s="1355" t="s">
        <v>339</v>
      </c>
      <c r="H1394" s="1351"/>
      <c r="I1394" s="1053"/>
      <c r="J1394" s="1351"/>
    </row>
    <row r="1395" spans="1:10">
      <c r="A1395" s="1352">
        <v>42401</v>
      </c>
      <c r="B1395" s="1353">
        <v>20</v>
      </c>
      <c r="C1395" s="1354" t="s">
        <v>246</v>
      </c>
      <c r="D1395" s="1355" t="s">
        <v>1813</v>
      </c>
      <c r="E1395" s="1351"/>
      <c r="G1395" s="1355" t="s">
        <v>339</v>
      </c>
      <c r="H1395" s="1351"/>
      <c r="I1395" s="1053"/>
      <c r="J1395" s="1351"/>
    </row>
    <row r="1396" spans="1:10">
      <c r="A1396" s="1352">
        <v>42401</v>
      </c>
      <c r="B1396" s="1353">
        <v>20</v>
      </c>
      <c r="C1396" s="1354" t="s">
        <v>246</v>
      </c>
      <c r="D1396" s="1355" t="s">
        <v>1868</v>
      </c>
      <c r="E1396" s="1351"/>
      <c r="G1396" s="1355" t="s">
        <v>339</v>
      </c>
      <c r="H1396" s="1351"/>
      <c r="I1396" s="1053"/>
      <c r="J1396" s="1351"/>
    </row>
    <row r="1397" spans="1:10">
      <c r="A1397" s="1352">
        <v>42401</v>
      </c>
      <c r="B1397" s="1353">
        <v>30</v>
      </c>
      <c r="C1397" s="1354" t="s">
        <v>246</v>
      </c>
      <c r="D1397" s="1355" t="s">
        <v>1883</v>
      </c>
      <c r="E1397" s="1351"/>
      <c r="G1397" s="1355" t="s">
        <v>339</v>
      </c>
      <c r="H1397" s="1351"/>
      <c r="I1397" s="1053"/>
      <c r="J1397" s="1351"/>
    </row>
    <row r="1398" spans="1:10">
      <c r="A1398" s="1352">
        <v>42401</v>
      </c>
      <c r="B1398" s="1353">
        <v>50</v>
      </c>
      <c r="C1398" s="1354" t="s">
        <v>246</v>
      </c>
      <c r="D1398" s="1355" t="s">
        <v>1376</v>
      </c>
      <c r="E1398" s="1351"/>
      <c r="G1398" s="1355">
        <v>0</v>
      </c>
      <c r="H1398" s="1351"/>
      <c r="I1398" s="1053"/>
      <c r="J1398" s="1351"/>
    </row>
    <row r="1399" spans="1:10">
      <c r="A1399" s="1352">
        <v>42401</v>
      </c>
      <c r="B1399" s="1353">
        <v>10</v>
      </c>
      <c r="C1399" s="1354" t="s">
        <v>246</v>
      </c>
      <c r="D1399" s="1355" t="s">
        <v>371</v>
      </c>
      <c r="E1399" s="1351"/>
      <c r="G1399" s="1355" t="s">
        <v>339</v>
      </c>
      <c r="H1399" s="1351"/>
      <c r="I1399" s="1053"/>
      <c r="J1399" s="1351"/>
    </row>
    <row r="1400" spans="1:10">
      <c r="A1400" s="1352">
        <v>42401</v>
      </c>
      <c r="B1400" s="1353">
        <v>5</v>
      </c>
      <c r="C1400" s="1354" t="s">
        <v>246</v>
      </c>
      <c r="D1400" s="1355" t="s">
        <v>1368</v>
      </c>
      <c r="E1400" s="1351"/>
      <c r="G1400" s="1355" t="s">
        <v>339</v>
      </c>
      <c r="H1400" s="1351"/>
      <c r="I1400" s="1053"/>
      <c r="J1400" s="1351"/>
    </row>
    <row r="1401" spans="1:10">
      <c r="A1401" s="1352">
        <v>42401</v>
      </c>
      <c r="B1401" s="1353">
        <v>20000</v>
      </c>
      <c r="C1401" s="1354" t="s">
        <v>246</v>
      </c>
      <c r="D1401" s="1355" t="s">
        <v>1939</v>
      </c>
      <c r="E1401" s="1351"/>
      <c r="G1401" s="1355">
        <v>0</v>
      </c>
      <c r="H1401" s="1351"/>
      <c r="I1401" s="1053"/>
      <c r="J1401" s="1351"/>
    </row>
    <row r="1402" spans="1:10">
      <c r="A1402" s="1352">
        <v>42401</v>
      </c>
      <c r="B1402" s="1353">
        <v>5</v>
      </c>
      <c r="C1402" s="1354" t="s">
        <v>246</v>
      </c>
      <c r="D1402" s="1355" t="s">
        <v>755</v>
      </c>
      <c r="E1402" s="1351"/>
      <c r="G1402" s="1355" t="s">
        <v>339</v>
      </c>
      <c r="H1402" s="1351"/>
      <c r="I1402" s="1053"/>
      <c r="J1402" s="1351"/>
    </row>
    <row r="1403" spans="1:10">
      <c r="A1403" s="1352">
        <v>42401</v>
      </c>
      <c r="B1403" s="1353">
        <v>50</v>
      </c>
      <c r="C1403" s="1354" t="s">
        <v>246</v>
      </c>
      <c r="D1403" s="1355" t="s">
        <v>998</v>
      </c>
      <c r="E1403" s="1351"/>
      <c r="G1403" s="1355" t="s">
        <v>339</v>
      </c>
      <c r="H1403" s="1351"/>
      <c r="I1403" s="1053"/>
      <c r="J1403" s="1351"/>
    </row>
    <row r="1404" spans="1:10">
      <c r="A1404" s="1352">
        <v>42401</v>
      </c>
      <c r="B1404" s="1353">
        <v>50</v>
      </c>
      <c r="C1404" s="1354" t="s">
        <v>246</v>
      </c>
      <c r="D1404" s="1355" t="s">
        <v>252</v>
      </c>
      <c r="E1404" s="1351"/>
      <c r="G1404" s="1355" t="s">
        <v>339</v>
      </c>
      <c r="H1404" s="1351"/>
      <c r="I1404" s="1053"/>
      <c r="J1404" s="1351"/>
    </row>
    <row r="1405" spans="1:10">
      <c r="A1405" s="1352">
        <v>42401</v>
      </c>
      <c r="B1405" s="1353">
        <v>20</v>
      </c>
      <c r="C1405" s="1354" t="s">
        <v>246</v>
      </c>
      <c r="D1405" s="1355" t="s">
        <v>1005</v>
      </c>
      <c r="E1405" s="1351"/>
      <c r="G1405" s="1355" t="s">
        <v>339</v>
      </c>
      <c r="H1405" s="1351"/>
      <c r="I1405" s="1053"/>
      <c r="J1405" s="1351"/>
    </row>
    <row r="1406" spans="1:10">
      <c r="A1406" s="1352">
        <v>42401</v>
      </c>
      <c r="B1406" s="1353">
        <v>10</v>
      </c>
      <c r="C1406" s="1354" t="s">
        <v>246</v>
      </c>
      <c r="D1406" s="1355" t="s">
        <v>1027</v>
      </c>
      <c r="E1406" s="1351"/>
      <c r="G1406" s="1355" t="s">
        <v>339</v>
      </c>
      <c r="H1406" s="1351"/>
      <c r="I1406" s="1053"/>
      <c r="J1406" s="1351"/>
    </row>
    <row r="1407" spans="1:10">
      <c r="A1407" s="1352">
        <v>42401</v>
      </c>
      <c r="B1407" s="1353">
        <v>20</v>
      </c>
      <c r="C1407" s="1354" t="s">
        <v>246</v>
      </c>
      <c r="D1407" s="1355" t="s">
        <v>1028</v>
      </c>
      <c r="E1407" s="1351"/>
      <c r="G1407" s="1355" t="s">
        <v>339</v>
      </c>
      <c r="H1407" s="1351"/>
      <c r="I1407" s="1053"/>
      <c r="J1407" s="1351"/>
    </row>
    <row r="1408" spans="1:10">
      <c r="A1408" s="1352">
        <v>42401</v>
      </c>
      <c r="B1408" s="1353">
        <v>10</v>
      </c>
      <c r="C1408" s="1354" t="s">
        <v>246</v>
      </c>
      <c r="D1408" s="1355" t="s">
        <v>369</v>
      </c>
      <c r="E1408" s="1351"/>
      <c r="G1408" s="1355">
        <v>0</v>
      </c>
      <c r="H1408" s="1351"/>
      <c r="I1408" s="1053"/>
      <c r="J1408" s="1351"/>
    </row>
    <row r="1409" spans="1:10">
      <c r="A1409" s="1352">
        <v>42401</v>
      </c>
      <c r="B1409" s="1353">
        <v>30</v>
      </c>
      <c r="C1409" s="1354" t="s">
        <v>246</v>
      </c>
      <c r="D1409" s="1355" t="s">
        <v>1648</v>
      </c>
      <c r="E1409" s="1351"/>
      <c r="G1409" s="1355" t="s">
        <v>339</v>
      </c>
      <c r="H1409" s="1351"/>
      <c r="I1409" s="1053"/>
      <c r="J1409" s="1351"/>
    </row>
    <row r="1410" spans="1:10">
      <c r="A1410" s="1352">
        <v>42401</v>
      </c>
      <c r="B1410" s="1353">
        <v>20</v>
      </c>
      <c r="C1410" s="1354" t="s">
        <v>246</v>
      </c>
      <c r="D1410" s="1355" t="s">
        <v>1599</v>
      </c>
      <c r="E1410" s="1351"/>
      <c r="G1410" s="1355" t="s">
        <v>339</v>
      </c>
      <c r="H1410" s="1351"/>
      <c r="I1410" s="1053"/>
      <c r="J1410" s="1351"/>
    </row>
    <row r="1411" spans="1:10">
      <c r="A1411" s="1352">
        <v>42401</v>
      </c>
      <c r="B1411" s="1353">
        <v>10</v>
      </c>
      <c r="C1411" s="1354" t="s">
        <v>246</v>
      </c>
      <c r="D1411" s="1355" t="s">
        <v>1796</v>
      </c>
      <c r="E1411" s="1351"/>
      <c r="G1411" s="1355" t="s">
        <v>339</v>
      </c>
      <c r="H1411" s="1351"/>
      <c r="I1411" s="1053"/>
      <c r="J1411" s="1351"/>
    </row>
    <row r="1412" spans="1:10">
      <c r="A1412" s="1352">
        <v>42401</v>
      </c>
      <c r="B1412" s="1353">
        <v>355.95</v>
      </c>
      <c r="C1412" s="1354" t="s">
        <v>246</v>
      </c>
      <c r="D1412" s="1355" t="s">
        <v>1940</v>
      </c>
      <c r="E1412" s="1351"/>
      <c r="G1412" s="1355">
        <v>0</v>
      </c>
      <c r="H1412" s="1351"/>
      <c r="I1412" s="1053"/>
      <c r="J1412" s="1351"/>
    </row>
    <row r="1413" spans="1:10">
      <c r="A1413" s="1352">
        <v>42402</v>
      </c>
      <c r="B1413" s="1353">
        <v>125</v>
      </c>
      <c r="C1413" s="1354" t="s">
        <v>246</v>
      </c>
      <c r="D1413" s="1355" t="s">
        <v>1429</v>
      </c>
      <c r="E1413" s="1351"/>
      <c r="G1413" s="1355" t="s">
        <v>339</v>
      </c>
      <c r="H1413" s="1351"/>
      <c r="I1413" s="1053"/>
      <c r="J1413" s="1351"/>
    </row>
    <row r="1414" spans="1:10">
      <c r="A1414" s="1352">
        <v>42402</v>
      </c>
      <c r="B1414" s="1353">
        <v>50</v>
      </c>
      <c r="C1414" s="1354" t="s">
        <v>246</v>
      </c>
      <c r="D1414" s="1355" t="s">
        <v>1843</v>
      </c>
      <c r="E1414" s="1351"/>
      <c r="G1414" s="1355" t="s">
        <v>339</v>
      </c>
      <c r="H1414" s="1351"/>
      <c r="I1414" s="1053"/>
      <c r="J1414" s="1351"/>
    </row>
    <row r="1415" spans="1:10">
      <c r="A1415" s="1352">
        <v>42402</v>
      </c>
      <c r="B1415" s="1353">
        <v>20</v>
      </c>
      <c r="C1415" s="1354" t="s">
        <v>246</v>
      </c>
      <c r="D1415" s="1355" t="s">
        <v>999</v>
      </c>
      <c r="E1415" s="1351"/>
      <c r="G1415" s="1355" t="s">
        <v>339</v>
      </c>
      <c r="H1415" s="1351"/>
      <c r="I1415" s="1053"/>
      <c r="J1415" s="1351"/>
    </row>
    <row r="1416" spans="1:10">
      <c r="A1416" s="1352">
        <v>42402</v>
      </c>
      <c r="B1416" s="1353">
        <v>10</v>
      </c>
      <c r="C1416" s="1354" t="s">
        <v>246</v>
      </c>
      <c r="D1416" s="1355" t="s">
        <v>317</v>
      </c>
      <c r="E1416" s="1351"/>
      <c r="G1416" s="1355" t="s">
        <v>339</v>
      </c>
      <c r="H1416" s="1351"/>
      <c r="I1416" s="1053"/>
      <c r="J1416" s="1351"/>
    </row>
    <row r="1417" spans="1:10">
      <c r="A1417" s="1352">
        <v>42402</v>
      </c>
      <c r="B1417" s="1353">
        <v>20</v>
      </c>
      <c r="C1417" s="1354" t="s">
        <v>246</v>
      </c>
      <c r="D1417" s="1355" t="s">
        <v>254</v>
      </c>
      <c r="E1417" s="1351"/>
      <c r="G1417" s="1355" t="s">
        <v>339</v>
      </c>
      <c r="H1417" s="1351"/>
      <c r="I1417" s="1053"/>
      <c r="J1417" s="1351"/>
    </row>
    <row r="1418" spans="1:10">
      <c r="A1418" s="1352">
        <v>42402</v>
      </c>
      <c r="B1418" s="1353">
        <v>75</v>
      </c>
      <c r="C1418" s="1354" t="s">
        <v>246</v>
      </c>
      <c r="D1418" s="1355" t="s">
        <v>308</v>
      </c>
      <c r="E1418" s="1351"/>
      <c r="G1418" s="1355" t="s">
        <v>339</v>
      </c>
      <c r="H1418" s="1351"/>
      <c r="I1418" s="1053"/>
      <c r="J1418" s="1351"/>
    </row>
    <row r="1419" spans="1:10">
      <c r="A1419" s="1352">
        <v>42402</v>
      </c>
      <c r="B1419" s="1353">
        <v>5</v>
      </c>
      <c r="C1419" s="1354" t="s">
        <v>246</v>
      </c>
      <c r="D1419" s="1355" t="s">
        <v>1775</v>
      </c>
      <c r="E1419" s="1351"/>
      <c r="G1419" s="1355">
        <v>0</v>
      </c>
      <c r="H1419" s="1351"/>
      <c r="I1419" s="1053"/>
      <c r="J1419" s="1351"/>
    </row>
    <row r="1420" spans="1:10">
      <c r="A1420" s="1352">
        <v>42402</v>
      </c>
      <c r="B1420" s="1353">
        <v>10</v>
      </c>
      <c r="C1420" s="1354" t="s">
        <v>246</v>
      </c>
      <c r="D1420" s="1355" t="s">
        <v>1369</v>
      </c>
      <c r="E1420" s="1351"/>
      <c r="G1420" s="1355" t="s">
        <v>339</v>
      </c>
      <c r="H1420" s="1351"/>
      <c r="I1420" s="1053"/>
      <c r="J1420" s="1351"/>
    </row>
    <row r="1421" spans="1:10">
      <c r="A1421" s="1352">
        <v>42402</v>
      </c>
      <c r="B1421" s="1353">
        <v>100</v>
      </c>
      <c r="C1421" s="1354" t="s">
        <v>246</v>
      </c>
      <c r="D1421" s="1355" t="s">
        <v>1455</v>
      </c>
      <c r="E1421" s="1351"/>
      <c r="G1421" s="1355" t="s">
        <v>339</v>
      </c>
      <c r="H1421" s="1351"/>
      <c r="I1421" s="1053"/>
      <c r="J1421" s="1351"/>
    </row>
    <row r="1422" spans="1:10">
      <c r="A1422" s="1352">
        <v>42402</v>
      </c>
      <c r="B1422" s="1353">
        <v>3</v>
      </c>
      <c r="C1422" s="1354" t="s">
        <v>246</v>
      </c>
      <c r="D1422" s="1355" t="s">
        <v>426</v>
      </c>
      <c r="E1422" s="1351"/>
      <c r="G1422" s="1355">
        <v>0</v>
      </c>
      <c r="H1422" s="1351"/>
      <c r="I1422" s="1053"/>
      <c r="J1422" s="1351"/>
    </row>
    <row r="1423" spans="1:10">
      <c r="A1423" s="1352">
        <v>42403</v>
      </c>
      <c r="B1423" s="1353">
        <v>10</v>
      </c>
      <c r="C1423" s="1354" t="s">
        <v>246</v>
      </c>
      <c r="D1423" s="1355" t="s">
        <v>276</v>
      </c>
      <c r="E1423" s="1351"/>
      <c r="G1423" s="1355">
        <v>0</v>
      </c>
      <c r="H1423" s="1351"/>
      <c r="I1423" s="1053"/>
      <c r="J1423" s="1351"/>
    </row>
    <row r="1424" spans="1:10">
      <c r="A1424" s="1352">
        <v>42403</v>
      </c>
      <c r="B1424" s="1353">
        <v>50</v>
      </c>
      <c r="C1424" s="1354" t="s">
        <v>246</v>
      </c>
      <c r="D1424" s="1355" t="s">
        <v>1105</v>
      </c>
      <c r="E1424" s="1351"/>
      <c r="G1424" s="1355" t="s">
        <v>339</v>
      </c>
      <c r="H1424" s="1351"/>
      <c r="I1424" s="1053"/>
      <c r="J1424" s="1351"/>
    </row>
    <row r="1425" spans="1:10">
      <c r="A1425" s="1352">
        <v>42403</v>
      </c>
      <c r="B1425" s="1353">
        <v>30</v>
      </c>
      <c r="C1425" s="1354" t="s">
        <v>246</v>
      </c>
      <c r="D1425" s="1355" t="s">
        <v>1746</v>
      </c>
      <c r="E1425" s="1351"/>
      <c r="G1425" s="1355" t="s">
        <v>339</v>
      </c>
      <c r="H1425" s="1351"/>
      <c r="I1425" s="1053"/>
      <c r="J1425" s="1351"/>
    </row>
    <row r="1426" spans="1:10">
      <c r="A1426" s="1352">
        <v>42403</v>
      </c>
      <c r="B1426" s="1353">
        <v>20</v>
      </c>
      <c r="C1426" s="1354" t="s">
        <v>246</v>
      </c>
      <c r="D1426" s="1355" t="s">
        <v>387</v>
      </c>
      <c r="E1426" s="1351"/>
      <c r="G1426" s="1355">
        <v>0</v>
      </c>
      <c r="H1426" s="1351"/>
      <c r="I1426" s="1053"/>
      <c r="J1426" s="1351"/>
    </row>
    <row r="1427" spans="1:10">
      <c r="A1427" s="1352">
        <v>42403</v>
      </c>
      <c r="B1427" s="1353">
        <v>10</v>
      </c>
      <c r="C1427" s="1354" t="s">
        <v>246</v>
      </c>
      <c r="D1427" s="1355" t="s">
        <v>1318</v>
      </c>
      <c r="E1427" s="1351"/>
      <c r="G1427" s="1355">
        <v>0</v>
      </c>
      <c r="H1427" s="1351"/>
      <c r="I1427" s="1053"/>
      <c r="J1427" s="1351"/>
    </row>
    <row r="1428" spans="1:10">
      <c r="A1428" s="1352">
        <v>42403</v>
      </c>
      <c r="B1428" s="1353">
        <v>5</v>
      </c>
      <c r="C1428" s="1354" t="s">
        <v>246</v>
      </c>
      <c r="D1428" s="1355" t="s">
        <v>1657</v>
      </c>
      <c r="E1428" s="1351"/>
      <c r="G1428" s="1355" t="s">
        <v>339</v>
      </c>
      <c r="H1428" s="1351"/>
      <c r="I1428" s="1053"/>
      <c r="J1428" s="1351"/>
    </row>
    <row r="1429" spans="1:10">
      <c r="A1429" s="1352">
        <v>42403</v>
      </c>
      <c r="B1429" s="1353">
        <v>300</v>
      </c>
      <c r="C1429" s="1354" t="s">
        <v>246</v>
      </c>
      <c r="D1429" s="1355" t="s">
        <v>778</v>
      </c>
      <c r="E1429" s="1351"/>
      <c r="G1429" s="1355" t="s">
        <v>339</v>
      </c>
      <c r="H1429" s="1351"/>
      <c r="I1429" s="1053"/>
      <c r="J1429" s="1351"/>
    </row>
    <row r="1430" spans="1:10">
      <c r="A1430" s="1352">
        <v>42403</v>
      </c>
      <c r="B1430" s="1353">
        <v>50</v>
      </c>
      <c r="C1430" s="1354" t="s">
        <v>246</v>
      </c>
      <c r="D1430" s="1355" t="s">
        <v>1537</v>
      </c>
      <c r="E1430" s="1351"/>
      <c r="G1430" s="1355" t="s">
        <v>339</v>
      </c>
      <c r="H1430" s="1351"/>
      <c r="I1430" s="1053"/>
      <c r="J1430" s="1351"/>
    </row>
    <row r="1431" spans="1:10">
      <c r="A1431" s="1352">
        <v>42403</v>
      </c>
      <c r="B1431" s="1353">
        <v>10</v>
      </c>
      <c r="C1431" s="1354" t="s">
        <v>246</v>
      </c>
      <c r="D1431" s="1355" t="s">
        <v>1294</v>
      </c>
      <c r="E1431" s="1351"/>
      <c r="G1431" s="1355">
        <v>0</v>
      </c>
      <c r="H1431" s="1351"/>
      <c r="I1431" s="1053"/>
      <c r="J1431" s="1351"/>
    </row>
    <row r="1432" spans="1:10">
      <c r="A1432" s="1352">
        <v>42403</v>
      </c>
      <c r="B1432" s="1353">
        <v>5</v>
      </c>
      <c r="C1432" s="1354" t="s">
        <v>246</v>
      </c>
      <c r="D1432" s="1355" t="s">
        <v>1773</v>
      </c>
      <c r="E1432" s="1351"/>
      <c r="G1432" s="1355" t="s">
        <v>339</v>
      </c>
      <c r="H1432" s="1351"/>
      <c r="I1432" s="1053"/>
      <c r="J1432" s="1351"/>
    </row>
    <row r="1433" spans="1:10">
      <c r="A1433" s="1352">
        <v>42404</v>
      </c>
      <c r="B1433" s="1353">
        <v>30</v>
      </c>
      <c r="C1433" s="1354" t="s">
        <v>1087</v>
      </c>
      <c r="D1433" s="1355" t="s">
        <v>1398</v>
      </c>
      <c r="E1433" s="1351"/>
      <c r="G1433" s="1355">
        <v>0</v>
      </c>
      <c r="H1433" s="1351"/>
      <c r="I1433" s="1053"/>
      <c r="J1433" s="1351"/>
    </row>
    <row r="1434" spans="1:10">
      <c r="A1434" s="1352">
        <v>42404</v>
      </c>
      <c r="B1434" s="1353">
        <v>10</v>
      </c>
      <c r="C1434" s="1354" t="s">
        <v>1087</v>
      </c>
      <c r="D1434" s="1355" t="s">
        <v>1362</v>
      </c>
      <c r="E1434" s="1351"/>
      <c r="G1434" s="1355">
        <v>0</v>
      </c>
      <c r="H1434" s="1351"/>
      <c r="I1434" s="1053"/>
      <c r="J1434" s="1351"/>
    </row>
    <row r="1435" spans="1:10">
      <c r="A1435" s="1352">
        <v>42404</v>
      </c>
      <c r="B1435" s="1353">
        <v>15</v>
      </c>
      <c r="C1435" s="1354" t="s">
        <v>1087</v>
      </c>
      <c r="D1435" s="1355" t="s">
        <v>1398</v>
      </c>
      <c r="E1435" s="1351"/>
      <c r="G1435" s="1355">
        <v>0</v>
      </c>
      <c r="H1435" s="1351"/>
      <c r="I1435" s="1053"/>
      <c r="J1435" s="1351"/>
    </row>
    <row r="1436" spans="1:10">
      <c r="A1436" s="1352">
        <v>42404</v>
      </c>
      <c r="B1436" s="1353">
        <v>150</v>
      </c>
      <c r="C1436" s="1354" t="s">
        <v>1087</v>
      </c>
      <c r="D1436" s="1355" t="s">
        <v>1093</v>
      </c>
      <c r="E1436" s="1351"/>
      <c r="G1436" s="1355">
        <v>0</v>
      </c>
      <c r="H1436" s="1351"/>
      <c r="I1436" s="1053"/>
      <c r="J1436" s="1351"/>
    </row>
    <row r="1437" spans="1:10">
      <c r="A1437" s="1352">
        <v>42404</v>
      </c>
      <c r="B1437" s="1353">
        <v>5</v>
      </c>
      <c r="C1437" s="1354" t="s">
        <v>246</v>
      </c>
      <c r="D1437" s="1355" t="s">
        <v>1678</v>
      </c>
      <c r="E1437" s="1351"/>
      <c r="G1437" s="1355">
        <v>0</v>
      </c>
      <c r="H1437" s="1351"/>
      <c r="I1437" s="1053"/>
      <c r="J1437" s="1351"/>
    </row>
    <row r="1438" spans="1:10">
      <c r="A1438" s="1352">
        <v>42404</v>
      </c>
      <c r="B1438" s="1353">
        <v>10</v>
      </c>
      <c r="C1438" s="1354" t="s">
        <v>246</v>
      </c>
      <c r="D1438" s="1355" t="s">
        <v>1705</v>
      </c>
      <c r="E1438" s="1351"/>
      <c r="G1438" s="1355" t="s">
        <v>339</v>
      </c>
      <c r="H1438" s="1351"/>
      <c r="I1438" s="1053"/>
      <c r="J1438" s="1351"/>
    </row>
    <row r="1439" spans="1:10">
      <c r="A1439" s="1352">
        <v>42404</v>
      </c>
      <c r="B1439" s="1353">
        <v>10</v>
      </c>
      <c r="C1439" s="1354" t="s">
        <v>246</v>
      </c>
      <c r="D1439" s="1355" t="s">
        <v>1296</v>
      </c>
      <c r="E1439" s="1351"/>
      <c r="G1439" s="1355" t="s">
        <v>339</v>
      </c>
      <c r="H1439" s="1351"/>
      <c r="I1439" s="1053"/>
      <c r="J1439" s="1351"/>
    </row>
    <row r="1440" spans="1:10">
      <c r="A1440" s="1352">
        <v>42404</v>
      </c>
      <c r="B1440" s="1353">
        <v>10</v>
      </c>
      <c r="C1440" s="1354" t="s">
        <v>246</v>
      </c>
      <c r="D1440" s="1355" t="s">
        <v>1604</v>
      </c>
      <c r="E1440" s="1351"/>
      <c r="G1440" s="1355" t="s">
        <v>339</v>
      </c>
      <c r="H1440" s="1351"/>
      <c r="I1440" s="1053"/>
      <c r="J1440" s="1351"/>
    </row>
    <row r="1441" spans="1:10">
      <c r="A1441" s="1352">
        <v>42405</v>
      </c>
      <c r="B1441" s="1353">
        <v>50</v>
      </c>
      <c r="C1441" s="1354" t="s">
        <v>246</v>
      </c>
      <c r="D1441" s="1355" t="s">
        <v>1753</v>
      </c>
      <c r="E1441" s="1351"/>
      <c r="G1441" s="1355" t="s">
        <v>339</v>
      </c>
      <c r="H1441" s="1351"/>
      <c r="I1441" s="1053"/>
      <c r="J1441" s="1351"/>
    </row>
    <row r="1442" spans="1:10">
      <c r="A1442" s="1352">
        <v>42405</v>
      </c>
      <c r="B1442" s="1353">
        <v>150</v>
      </c>
      <c r="C1442" s="1354" t="s">
        <v>246</v>
      </c>
      <c r="D1442" s="1355" t="s">
        <v>1000</v>
      </c>
      <c r="E1442" s="1351"/>
      <c r="G1442" s="1355" t="s">
        <v>339</v>
      </c>
      <c r="H1442" s="1351"/>
      <c r="I1442" s="1053"/>
      <c r="J1442" s="1351"/>
    </row>
    <row r="1443" spans="1:10">
      <c r="A1443" s="1352">
        <v>42405</v>
      </c>
      <c r="B1443" s="1353">
        <v>130</v>
      </c>
      <c r="C1443" s="1354" t="s">
        <v>246</v>
      </c>
      <c r="D1443" s="1355" t="s">
        <v>967</v>
      </c>
      <c r="E1443" s="1351"/>
      <c r="G1443" s="1355" t="s">
        <v>339</v>
      </c>
      <c r="H1443" s="1351"/>
      <c r="I1443" s="1053"/>
      <c r="J1443" s="1351"/>
    </row>
    <row r="1444" spans="1:10">
      <c r="A1444" s="1352">
        <v>42405</v>
      </c>
      <c r="B1444" s="1353">
        <v>6</v>
      </c>
      <c r="C1444" s="1354" t="s">
        <v>246</v>
      </c>
      <c r="D1444" s="1355" t="s">
        <v>310</v>
      </c>
      <c r="E1444" s="1351"/>
      <c r="G1444" s="1355" t="s">
        <v>339</v>
      </c>
      <c r="H1444" s="1351"/>
      <c r="I1444" s="1053"/>
      <c r="J1444" s="1351"/>
    </row>
    <row r="1445" spans="1:10">
      <c r="A1445" s="1352">
        <v>42405</v>
      </c>
      <c r="B1445" s="1353">
        <v>2.5</v>
      </c>
      <c r="C1445" s="1354" t="s">
        <v>246</v>
      </c>
      <c r="D1445" s="1355" t="s">
        <v>1572</v>
      </c>
      <c r="E1445" s="1351"/>
      <c r="G1445" s="1355">
        <v>0</v>
      </c>
      <c r="H1445" s="1351"/>
      <c r="I1445" s="1053"/>
      <c r="J1445" s="1351"/>
    </row>
    <row r="1446" spans="1:10">
      <c r="A1446" s="1352">
        <v>42405</v>
      </c>
      <c r="B1446" s="1353">
        <v>15</v>
      </c>
      <c r="C1446" s="1354" t="s">
        <v>246</v>
      </c>
      <c r="D1446" s="1355" t="s">
        <v>306</v>
      </c>
      <c r="E1446" s="1351"/>
      <c r="G1446" s="1355" t="s">
        <v>339</v>
      </c>
      <c r="H1446" s="1351"/>
      <c r="I1446" s="1053"/>
      <c r="J1446" s="1351"/>
    </row>
    <row r="1447" spans="1:10">
      <c r="A1447" s="1352">
        <v>42408</v>
      </c>
      <c r="B1447" s="1353">
        <v>20</v>
      </c>
      <c r="C1447" s="1354" t="s">
        <v>246</v>
      </c>
      <c r="D1447" s="1355" t="s">
        <v>1363</v>
      </c>
      <c r="E1447" s="1351"/>
      <c r="G1447" s="1355">
        <v>0</v>
      </c>
      <c r="H1447" s="1351"/>
      <c r="I1447" s="1053"/>
      <c r="J1447" s="1351"/>
    </row>
    <row r="1448" spans="1:10">
      <c r="A1448" s="1352">
        <v>42408</v>
      </c>
      <c r="B1448" s="1353">
        <v>50</v>
      </c>
      <c r="C1448" s="1354" t="s">
        <v>246</v>
      </c>
      <c r="D1448" s="1355" t="s">
        <v>1030</v>
      </c>
      <c r="E1448" s="1351"/>
      <c r="G1448" s="1355">
        <v>0</v>
      </c>
      <c r="H1448" s="1351"/>
      <c r="I1448" s="1053"/>
      <c r="J1448" s="1351"/>
    </row>
    <row r="1449" spans="1:10">
      <c r="A1449" s="1352">
        <v>42408</v>
      </c>
      <c r="B1449" s="1353">
        <v>10</v>
      </c>
      <c r="C1449" s="1354" t="s">
        <v>246</v>
      </c>
      <c r="D1449" s="1355" t="s">
        <v>1567</v>
      </c>
      <c r="E1449" s="1351"/>
      <c r="G1449" s="1355" t="s">
        <v>339</v>
      </c>
      <c r="H1449" s="1351"/>
      <c r="I1449" s="1053"/>
      <c r="J1449" s="1351"/>
    </row>
    <row r="1450" spans="1:10">
      <c r="A1450" s="1352">
        <v>42408</v>
      </c>
      <c r="B1450" s="1353">
        <v>1237.28</v>
      </c>
      <c r="C1450" s="1354" t="s">
        <v>246</v>
      </c>
      <c r="D1450" s="1355" t="s">
        <v>1941</v>
      </c>
      <c r="E1450" s="1351"/>
      <c r="G1450" s="1355">
        <v>0</v>
      </c>
      <c r="H1450" s="1351"/>
      <c r="I1450" s="1053"/>
      <c r="J1450" s="1351"/>
    </row>
    <row r="1451" spans="1:10">
      <c r="A1451" s="1352">
        <v>42409</v>
      </c>
      <c r="B1451" s="1353">
        <v>10</v>
      </c>
      <c r="C1451" s="1354" t="s">
        <v>1087</v>
      </c>
      <c r="D1451" s="1355" t="s">
        <v>1398</v>
      </c>
      <c r="E1451" s="1351"/>
      <c r="G1451" s="1355">
        <v>0</v>
      </c>
      <c r="H1451" s="1351"/>
      <c r="I1451" s="1053"/>
      <c r="J1451" s="1351"/>
    </row>
    <row r="1452" spans="1:10">
      <c r="A1452" s="1352">
        <v>42409</v>
      </c>
      <c r="B1452" s="1353">
        <v>30</v>
      </c>
      <c r="C1452" s="1354" t="s">
        <v>246</v>
      </c>
      <c r="D1452" s="1355" t="s">
        <v>1421</v>
      </c>
      <c r="E1452" s="1351"/>
      <c r="G1452" s="1355" t="s">
        <v>339</v>
      </c>
      <c r="H1452" s="1351"/>
      <c r="I1452" s="1053"/>
      <c r="J1452" s="1351"/>
    </row>
    <row r="1453" spans="1:10">
      <c r="A1453" s="1352">
        <v>42410</v>
      </c>
      <c r="B1453" s="1353">
        <v>100</v>
      </c>
      <c r="C1453" s="1354" t="s">
        <v>1087</v>
      </c>
      <c r="D1453" s="1355" t="s">
        <v>1398</v>
      </c>
      <c r="E1453" s="1351"/>
      <c r="G1453" s="1355">
        <v>0</v>
      </c>
      <c r="H1453" s="1351"/>
      <c r="I1453" s="1053"/>
      <c r="J1453" s="1351"/>
    </row>
    <row r="1454" spans="1:10">
      <c r="A1454" s="1352">
        <v>42410</v>
      </c>
      <c r="B1454" s="1353">
        <v>56.9</v>
      </c>
      <c r="C1454" s="1354" t="s">
        <v>246</v>
      </c>
      <c r="D1454" s="1355" t="s">
        <v>429</v>
      </c>
      <c r="E1454" s="1351"/>
      <c r="G1454" s="1355">
        <v>0</v>
      </c>
      <c r="H1454" s="1351"/>
      <c r="I1454" s="1053"/>
      <c r="J1454" s="1351"/>
    </row>
    <row r="1455" spans="1:10">
      <c r="A1455" s="1352">
        <v>42410</v>
      </c>
      <c r="B1455" s="1353">
        <v>319.48</v>
      </c>
      <c r="C1455" s="1354" t="s">
        <v>246</v>
      </c>
      <c r="D1455" s="1355" t="s">
        <v>429</v>
      </c>
      <c r="E1455" s="1351"/>
      <c r="G1455" s="1355">
        <v>0</v>
      </c>
      <c r="H1455" s="1351"/>
      <c r="I1455" s="1053"/>
      <c r="J1455" s="1351"/>
    </row>
    <row r="1456" spans="1:10">
      <c r="A1456" s="1352">
        <v>42410</v>
      </c>
      <c r="B1456" s="1353">
        <v>12.5</v>
      </c>
      <c r="C1456" s="1354" t="s">
        <v>246</v>
      </c>
      <c r="D1456" s="1355" t="s">
        <v>429</v>
      </c>
      <c r="E1456" s="1351"/>
      <c r="G1456" s="1355">
        <v>0</v>
      </c>
      <c r="H1456" s="1351"/>
      <c r="I1456" s="1053"/>
      <c r="J1456" s="1351"/>
    </row>
    <row r="1457" spans="1:10">
      <c r="A1457" s="1352">
        <v>42410</v>
      </c>
      <c r="B1457" s="1353">
        <v>40</v>
      </c>
      <c r="C1457" s="1354" t="s">
        <v>246</v>
      </c>
      <c r="D1457" s="1355" t="s">
        <v>1282</v>
      </c>
      <c r="E1457" s="1351"/>
      <c r="G1457" s="1355">
        <v>0</v>
      </c>
      <c r="H1457" s="1351"/>
      <c r="I1457" s="1053"/>
      <c r="J1457" s="1351"/>
    </row>
    <row r="1458" spans="1:10">
      <c r="A1458" s="1352">
        <v>42410</v>
      </c>
      <c r="B1458" s="1353">
        <v>230</v>
      </c>
      <c r="C1458" s="1354" t="s">
        <v>246</v>
      </c>
      <c r="D1458" s="1355" t="s">
        <v>920</v>
      </c>
      <c r="E1458" s="1351"/>
      <c r="G1458" s="1355" t="s">
        <v>339</v>
      </c>
      <c r="H1458" s="1351"/>
      <c r="I1458" s="1053"/>
      <c r="J1458" s="1351"/>
    </row>
    <row r="1459" spans="1:10">
      <c r="A1459" s="1352">
        <v>42410</v>
      </c>
      <c r="B1459" s="1353">
        <v>10</v>
      </c>
      <c r="C1459" s="1354" t="s">
        <v>246</v>
      </c>
      <c r="D1459" s="1355" t="s">
        <v>1779</v>
      </c>
      <c r="E1459" s="1351"/>
      <c r="G1459" s="1355" t="s">
        <v>339</v>
      </c>
      <c r="H1459" s="1351"/>
      <c r="I1459" s="1053"/>
      <c r="J1459" s="1351"/>
    </row>
    <row r="1460" spans="1:10">
      <c r="A1460" s="1352">
        <v>42410</v>
      </c>
      <c r="B1460" s="1353">
        <v>5</v>
      </c>
      <c r="C1460" s="1354" t="s">
        <v>246</v>
      </c>
      <c r="D1460" s="1355" t="s">
        <v>1256</v>
      </c>
      <c r="E1460" s="1351"/>
      <c r="G1460" s="1355" t="s">
        <v>339</v>
      </c>
      <c r="H1460" s="1351"/>
      <c r="I1460" s="1053"/>
      <c r="J1460" s="1351"/>
    </row>
    <row r="1461" spans="1:10">
      <c r="A1461" s="1352">
        <v>42411</v>
      </c>
      <c r="B1461" s="1353">
        <v>14.4</v>
      </c>
      <c r="C1461" s="1354" t="s">
        <v>1087</v>
      </c>
      <c r="D1461" s="1355" t="s">
        <v>1398</v>
      </c>
      <c r="E1461" s="1351"/>
      <c r="G1461" s="1355">
        <v>0</v>
      </c>
      <c r="H1461" s="1351"/>
      <c r="I1461" s="1053"/>
      <c r="J1461" s="1351"/>
    </row>
    <row r="1462" spans="1:10">
      <c r="A1462" s="1352">
        <v>42411</v>
      </c>
      <c r="B1462" s="1353">
        <v>10</v>
      </c>
      <c r="C1462" s="1354" t="s">
        <v>246</v>
      </c>
      <c r="D1462" s="1355" t="s">
        <v>1656</v>
      </c>
      <c r="E1462" s="1351"/>
      <c r="G1462" s="1355" t="s">
        <v>339</v>
      </c>
      <c r="H1462" s="1351"/>
      <c r="I1462" s="1053"/>
      <c r="J1462" s="1351"/>
    </row>
    <row r="1463" spans="1:10">
      <c r="A1463" s="1352">
        <v>42412</v>
      </c>
      <c r="B1463" s="1353">
        <v>2.5</v>
      </c>
      <c r="C1463" s="1354" t="s">
        <v>246</v>
      </c>
      <c r="D1463" s="1355" t="s">
        <v>1572</v>
      </c>
      <c r="E1463" s="1351"/>
      <c r="G1463" s="1355">
        <v>0</v>
      </c>
      <c r="H1463" s="1351"/>
      <c r="I1463" s="1053"/>
      <c r="J1463" s="1351"/>
    </row>
    <row r="1464" spans="1:10">
      <c r="A1464" s="1352">
        <v>42415</v>
      </c>
      <c r="B1464" s="1353">
        <v>10</v>
      </c>
      <c r="C1464" s="1354" t="s">
        <v>1087</v>
      </c>
      <c r="D1464" s="1355" t="s">
        <v>1398</v>
      </c>
      <c r="E1464" s="1351"/>
      <c r="G1464" s="1355">
        <v>0</v>
      </c>
      <c r="H1464" s="1351"/>
      <c r="I1464" s="1053"/>
      <c r="J1464" s="1351"/>
    </row>
    <row r="1465" spans="1:10">
      <c r="A1465" s="1352">
        <v>42415</v>
      </c>
      <c r="B1465" s="1353">
        <v>10</v>
      </c>
      <c r="C1465" s="1354" t="s">
        <v>1087</v>
      </c>
      <c r="D1465" s="1355" t="s">
        <v>1398</v>
      </c>
      <c r="E1465" s="1351"/>
      <c r="G1465" s="1355">
        <v>0</v>
      </c>
      <c r="H1465" s="1351"/>
      <c r="I1465" s="1053"/>
      <c r="J1465" s="1351"/>
    </row>
    <row r="1466" spans="1:10">
      <c r="A1466" s="1352">
        <v>42415</v>
      </c>
      <c r="B1466" s="1353">
        <v>59</v>
      </c>
      <c r="C1466" s="1354" t="s">
        <v>246</v>
      </c>
      <c r="D1466" s="1355" t="s">
        <v>1844</v>
      </c>
      <c r="E1466" s="1351"/>
      <c r="G1466" s="1355">
        <v>0</v>
      </c>
      <c r="H1466" s="1351"/>
      <c r="I1466" s="1053"/>
      <c r="J1466" s="1351"/>
    </row>
    <row r="1467" spans="1:10">
      <c r="A1467" s="1352">
        <v>42415</v>
      </c>
      <c r="B1467" s="1353">
        <v>387.58</v>
      </c>
      <c r="C1467" s="1354" t="s">
        <v>246</v>
      </c>
      <c r="D1467" s="1355" t="s">
        <v>1288</v>
      </c>
      <c r="E1467" s="1351"/>
      <c r="G1467" s="1355">
        <v>0</v>
      </c>
      <c r="H1467" s="1351"/>
      <c r="I1467" s="1053"/>
      <c r="J1467" s="1351"/>
    </row>
    <row r="1468" spans="1:10">
      <c r="A1468" s="1352">
        <v>42415</v>
      </c>
      <c r="B1468" s="1353">
        <v>79.92</v>
      </c>
      <c r="C1468" s="1354" t="s">
        <v>246</v>
      </c>
      <c r="D1468" s="1355" t="s">
        <v>1288</v>
      </c>
      <c r="E1468" s="1351"/>
      <c r="G1468" s="1355">
        <v>0</v>
      </c>
      <c r="H1468" s="1351"/>
      <c r="I1468" s="1053"/>
      <c r="J1468" s="1351"/>
    </row>
    <row r="1469" spans="1:10">
      <c r="A1469" s="1352">
        <v>42415</v>
      </c>
      <c r="B1469" s="1353">
        <v>30</v>
      </c>
      <c r="C1469" s="1354" t="s">
        <v>246</v>
      </c>
      <c r="D1469" s="1355" t="s">
        <v>1204</v>
      </c>
      <c r="E1469" s="1351"/>
      <c r="G1469" s="1355" t="s">
        <v>339</v>
      </c>
      <c r="H1469" s="1351"/>
      <c r="I1469" s="1053"/>
      <c r="J1469" s="1351"/>
    </row>
    <row r="1470" spans="1:10">
      <c r="A1470" s="1352">
        <v>42415</v>
      </c>
      <c r="B1470" s="1353">
        <v>10</v>
      </c>
      <c r="C1470" s="1354" t="s">
        <v>246</v>
      </c>
      <c r="D1470" s="1355" t="s">
        <v>1801</v>
      </c>
      <c r="E1470" s="1351"/>
      <c r="G1470" s="1355" t="s">
        <v>339</v>
      </c>
      <c r="H1470" s="1351"/>
      <c r="I1470" s="1053"/>
      <c r="J1470" s="1351"/>
    </row>
    <row r="1471" spans="1:10">
      <c r="A1471" s="1352">
        <v>42415</v>
      </c>
      <c r="B1471" s="1353">
        <v>5</v>
      </c>
      <c r="C1471" s="1354" t="s">
        <v>246</v>
      </c>
      <c r="D1471" s="1355" t="s">
        <v>968</v>
      </c>
      <c r="E1471" s="1351"/>
      <c r="G1471" s="1355" t="s">
        <v>339</v>
      </c>
      <c r="H1471" s="1351"/>
      <c r="I1471" s="1053"/>
      <c r="J1471" s="1351"/>
    </row>
    <row r="1472" spans="1:10">
      <c r="A1472" s="1352">
        <v>42415</v>
      </c>
      <c r="B1472" s="1353">
        <v>36.65</v>
      </c>
      <c r="C1472" s="1354" t="s">
        <v>246</v>
      </c>
      <c r="D1472" s="1355" t="s">
        <v>1863</v>
      </c>
      <c r="E1472" s="1351"/>
      <c r="G1472" s="1355">
        <v>0</v>
      </c>
      <c r="H1472" s="1351"/>
      <c r="I1472" s="1053"/>
      <c r="J1472" s="1351"/>
    </row>
    <row r="1473" spans="1:10">
      <c r="A1473" s="1352">
        <v>42415</v>
      </c>
      <c r="B1473" s="1353">
        <v>100</v>
      </c>
      <c r="C1473" s="1354" t="s">
        <v>246</v>
      </c>
      <c r="D1473" s="1355" t="s">
        <v>450</v>
      </c>
      <c r="E1473" s="1351"/>
      <c r="G1473" s="1355" t="s">
        <v>339</v>
      </c>
      <c r="H1473" s="1351"/>
      <c r="I1473" s="1053"/>
      <c r="J1473" s="1351"/>
    </row>
    <row r="1474" spans="1:10">
      <c r="A1474" s="1352">
        <v>42415</v>
      </c>
      <c r="B1474" s="1353">
        <v>10</v>
      </c>
      <c r="C1474" s="1354" t="s">
        <v>246</v>
      </c>
      <c r="D1474" s="1355" t="s">
        <v>1032</v>
      </c>
      <c r="E1474" s="1351"/>
      <c r="G1474" s="1355" t="s">
        <v>339</v>
      </c>
      <c r="H1474" s="1351"/>
      <c r="I1474" s="1053"/>
      <c r="J1474" s="1351"/>
    </row>
    <row r="1475" spans="1:10">
      <c r="A1475" s="1352">
        <v>42415</v>
      </c>
      <c r="B1475" s="1353">
        <v>10</v>
      </c>
      <c r="C1475" s="1354" t="s">
        <v>246</v>
      </c>
      <c r="D1475" s="1355" t="s">
        <v>1467</v>
      </c>
      <c r="E1475" s="1351"/>
      <c r="G1475" s="1355" t="s">
        <v>339</v>
      </c>
      <c r="H1475" s="1351"/>
      <c r="I1475" s="1053"/>
      <c r="J1475" s="1351"/>
    </row>
    <row r="1476" spans="1:10">
      <c r="A1476" s="1352">
        <v>42415</v>
      </c>
      <c r="B1476" s="1353">
        <v>200</v>
      </c>
      <c r="C1476" s="1354" t="s">
        <v>246</v>
      </c>
      <c r="D1476" s="1355" t="s">
        <v>1339</v>
      </c>
      <c r="E1476" s="1351"/>
      <c r="G1476" s="1355">
        <v>0</v>
      </c>
      <c r="H1476" s="1351"/>
      <c r="I1476" s="1053"/>
      <c r="J1476" s="1351"/>
    </row>
    <row r="1477" spans="1:10">
      <c r="A1477" s="1352">
        <v>42415</v>
      </c>
      <c r="B1477" s="1353">
        <v>40</v>
      </c>
      <c r="C1477" s="1354" t="s">
        <v>246</v>
      </c>
      <c r="D1477" s="1355" t="s">
        <v>1405</v>
      </c>
      <c r="E1477" s="1351"/>
      <c r="G1477" s="1355">
        <v>0</v>
      </c>
      <c r="H1477" s="1351"/>
      <c r="I1477" s="1053"/>
      <c r="J1477" s="1351"/>
    </row>
    <row r="1478" spans="1:10">
      <c r="A1478" s="1352">
        <v>42415</v>
      </c>
      <c r="B1478" s="1353">
        <v>12.5</v>
      </c>
      <c r="C1478" s="1354" t="s">
        <v>246</v>
      </c>
      <c r="D1478" s="1355" t="s">
        <v>1717</v>
      </c>
      <c r="E1478" s="1351"/>
      <c r="G1478" s="1355" t="s">
        <v>339</v>
      </c>
      <c r="H1478" s="1351"/>
      <c r="I1478" s="1053"/>
      <c r="J1478" s="1351"/>
    </row>
    <row r="1479" spans="1:10">
      <c r="A1479" s="1352">
        <v>42415</v>
      </c>
      <c r="B1479" s="1353">
        <v>100</v>
      </c>
      <c r="C1479" s="1354" t="s">
        <v>246</v>
      </c>
      <c r="D1479" s="1355" t="s">
        <v>1719</v>
      </c>
      <c r="E1479" s="1351"/>
      <c r="G1479" s="1355" t="s">
        <v>339</v>
      </c>
      <c r="H1479" s="1351"/>
      <c r="I1479" s="1053"/>
      <c r="J1479" s="1351"/>
    </row>
    <row r="1480" spans="1:10">
      <c r="A1480" s="1352">
        <v>42415</v>
      </c>
      <c r="B1480" s="1353">
        <v>100</v>
      </c>
      <c r="C1480" s="1354" t="s">
        <v>246</v>
      </c>
      <c r="D1480" s="1355" t="s">
        <v>1381</v>
      </c>
      <c r="E1480" s="1351"/>
      <c r="G1480" s="1355" t="s">
        <v>339</v>
      </c>
      <c r="H1480" s="1351"/>
      <c r="I1480" s="1053"/>
      <c r="J1480" s="1351"/>
    </row>
    <row r="1481" spans="1:10">
      <c r="A1481" s="1352">
        <v>42415</v>
      </c>
      <c r="B1481" s="1353">
        <v>10</v>
      </c>
      <c r="C1481" s="1354" t="s">
        <v>246</v>
      </c>
      <c r="D1481" s="1355" t="s">
        <v>1616</v>
      </c>
      <c r="E1481" s="1351"/>
      <c r="G1481" s="1355" t="s">
        <v>339</v>
      </c>
      <c r="H1481" s="1351"/>
      <c r="I1481" s="1053"/>
      <c r="J1481" s="1351"/>
    </row>
    <row r="1482" spans="1:10">
      <c r="A1482" s="1352">
        <v>42415</v>
      </c>
      <c r="B1482" s="1353">
        <v>35</v>
      </c>
      <c r="C1482" s="1354" t="s">
        <v>246</v>
      </c>
      <c r="D1482" s="1355" t="s">
        <v>1622</v>
      </c>
      <c r="E1482" s="1351"/>
      <c r="G1482" s="1355" t="s">
        <v>339</v>
      </c>
      <c r="H1482" s="1351"/>
      <c r="I1482" s="1053"/>
      <c r="J1482" s="1351"/>
    </row>
    <row r="1483" spans="1:10">
      <c r="A1483" s="1352">
        <v>42415</v>
      </c>
      <c r="B1483" s="1353">
        <v>1108.6500000000001</v>
      </c>
      <c r="C1483" s="1354" t="s">
        <v>246</v>
      </c>
      <c r="D1483" s="1355" t="s">
        <v>1942</v>
      </c>
      <c r="E1483" s="1351"/>
      <c r="G1483" s="1355">
        <v>0</v>
      </c>
      <c r="H1483" s="1351"/>
      <c r="I1483" s="1053"/>
      <c r="J1483" s="1351"/>
    </row>
    <row r="1484" spans="1:10">
      <c r="A1484" s="1352">
        <v>42416</v>
      </c>
      <c r="B1484" s="1353">
        <v>1200</v>
      </c>
      <c r="C1484" s="1354" t="s">
        <v>1087</v>
      </c>
      <c r="D1484" s="1355" t="s">
        <v>1903</v>
      </c>
      <c r="E1484" s="1351"/>
      <c r="G1484" s="1355">
        <v>0</v>
      </c>
      <c r="H1484" s="1351"/>
      <c r="I1484" s="1053"/>
      <c r="J1484" s="1351"/>
    </row>
    <row r="1485" spans="1:10">
      <c r="A1485" s="1352">
        <v>42416</v>
      </c>
      <c r="B1485" s="1353">
        <v>150</v>
      </c>
      <c r="C1485" s="1354" t="s">
        <v>1087</v>
      </c>
      <c r="D1485" s="1355" t="s">
        <v>1943</v>
      </c>
      <c r="E1485" s="1351"/>
      <c r="G1485" s="1355">
        <v>0</v>
      </c>
      <c r="H1485" s="1351"/>
      <c r="I1485" s="1053"/>
      <c r="J1485" s="1351"/>
    </row>
    <row r="1486" spans="1:10">
      <c r="A1486" s="1352">
        <v>42416</v>
      </c>
      <c r="B1486" s="1353">
        <v>20</v>
      </c>
      <c r="C1486" s="1354" t="s">
        <v>1087</v>
      </c>
      <c r="D1486" s="1355" t="s">
        <v>1092</v>
      </c>
      <c r="E1486" s="1351"/>
      <c r="G1486" s="1355">
        <v>0</v>
      </c>
      <c r="H1486" s="1351"/>
      <c r="I1486" s="1053"/>
      <c r="J1486" s="1351"/>
    </row>
    <row r="1487" spans="1:10">
      <c r="A1487" s="1352">
        <v>42416</v>
      </c>
      <c r="B1487" s="1353">
        <v>5</v>
      </c>
      <c r="C1487" s="1354" t="s">
        <v>246</v>
      </c>
      <c r="D1487" s="1355" t="s">
        <v>1836</v>
      </c>
      <c r="E1487" s="1351"/>
      <c r="G1487" s="1355" t="s">
        <v>339</v>
      </c>
      <c r="H1487" s="1351"/>
      <c r="I1487" s="1053"/>
      <c r="J1487" s="1351"/>
    </row>
    <row r="1488" spans="1:10">
      <c r="A1488" s="1352">
        <v>42416</v>
      </c>
      <c r="B1488" s="1353">
        <v>10</v>
      </c>
      <c r="C1488" s="1354" t="s">
        <v>246</v>
      </c>
      <c r="D1488" s="1355" t="s">
        <v>1581</v>
      </c>
      <c r="E1488" s="1351"/>
      <c r="G1488" s="1355" t="s">
        <v>339</v>
      </c>
      <c r="H1488" s="1351"/>
      <c r="I1488" s="1053"/>
      <c r="J1488" s="1351"/>
    </row>
    <row r="1489" spans="1:10">
      <c r="A1489" s="1352">
        <v>42416</v>
      </c>
      <c r="B1489" s="1353">
        <v>50</v>
      </c>
      <c r="C1489" s="1354" t="s">
        <v>246</v>
      </c>
      <c r="D1489" s="1355" t="s">
        <v>1568</v>
      </c>
      <c r="E1489" s="1351"/>
      <c r="G1489" s="1355">
        <v>0</v>
      </c>
      <c r="H1489" s="1351"/>
      <c r="I1489" s="1053"/>
      <c r="J1489" s="1351"/>
    </row>
    <row r="1490" spans="1:10">
      <c r="A1490" s="1352">
        <v>42417</v>
      </c>
      <c r="B1490" s="1353">
        <v>15</v>
      </c>
      <c r="C1490" s="1354" t="s">
        <v>1087</v>
      </c>
      <c r="D1490" s="1355" t="s">
        <v>1361</v>
      </c>
      <c r="E1490" s="1351"/>
      <c r="G1490" s="1355">
        <v>0</v>
      </c>
      <c r="H1490" s="1351"/>
      <c r="I1490" s="1053"/>
      <c r="J1490" s="1351"/>
    </row>
    <row r="1491" spans="1:10">
      <c r="A1491" s="1352">
        <v>42417</v>
      </c>
      <c r="B1491" s="1353">
        <v>70</v>
      </c>
      <c r="C1491" s="1354" t="s">
        <v>246</v>
      </c>
      <c r="D1491" s="1355" t="s">
        <v>1044</v>
      </c>
      <c r="E1491" s="1351"/>
      <c r="G1491" s="1355">
        <v>0</v>
      </c>
      <c r="H1491" s="1351"/>
      <c r="I1491" s="1053"/>
      <c r="J1491" s="1351"/>
    </row>
    <row r="1492" spans="1:10">
      <c r="A1492" s="1352">
        <v>42417</v>
      </c>
      <c r="B1492" s="1353">
        <v>100</v>
      </c>
      <c r="C1492" s="1354" t="s">
        <v>246</v>
      </c>
      <c r="D1492" s="1355" t="s">
        <v>327</v>
      </c>
      <c r="E1492" s="1351"/>
      <c r="G1492" s="1355" t="s">
        <v>339</v>
      </c>
      <c r="H1492" s="1351"/>
      <c r="I1492" s="1053"/>
      <c r="J1492" s="1351"/>
    </row>
    <row r="1493" spans="1:10">
      <c r="A1493" s="1352">
        <v>42418</v>
      </c>
      <c r="B1493" s="1353">
        <v>1500</v>
      </c>
      <c r="C1493" s="1354" t="s">
        <v>1087</v>
      </c>
      <c r="D1493" s="1355" t="s">
        <v>1903</v>
      </c>
      <c r="E1493" s="1351"/>
      <c r="G1493" s="1355">
        <v>0</v>
      </c>
      <c r="H1493" s="1351"/>
      <c r="I1493" s="1053"/>
      <c r="J1493" s="1351"/>
    </row>
    <row r="1494" spans="1:10">
      <c r="A1494" s="1352">
        <v>42418</v>
      </c>
      <c r="B1494" s="1353">
        <v>68.75</v>
      </c>
      <c r="C1494" s="1354" t="s">
        <v>246</v>
      </c>
      <c r="D1494" s="1355" t="s">
        <v>1288</v>
      </c>
      <c r="E1494" s="1351"/>
      <c r="G1494" s="1355">
        <v>0</v>
      </c>
      <c r="H1494" s="1351"/>
      <c r="I1494" s="1053"/>
      <c r="J1494" s="1351"/>
    </row>
    <row r="1495" spans="1:10">
      <c r="A1495" s="1352">
        <v>42418</v>
      </c>
      <c r="B1495" s="1353">
        <v>120</v>
      </c>
      <c r="C1495" s="1354" t="s">
        <v>246</v>
      </c>
      <c r="D1495" s="1355" t="s">
        <v>784</v>
      </c>
      <c r="E1495" s="1351"/>
      <c r="G1495" s="1355" t="s">
        <v>339</v>
      </c>
      <c r="H1495" s="1351"/>
      <c r="I1495" s="1053"/>
      <c r="J1495" s="1351"/>
    </row>
    <row r="1496" spans="1:10">
      <c r="A1496" s="1352">
        <v>42419</v>
      </c>
      <c r="B1496" s="1353">
        <v>1485</v>
      </c>
      <c r="C1496" s="1354" t="s">
        <v>246</v>
      </c>
      <c r="D1496" s="1355" t="s">
        <v>1758</v>
      </c>
      <c r="E1496" s="1351"/>
      <c r="G1496" s="1355">
        <v>0</v>
      </c>
      <c r="H1496" s="1351"/>
      <c r="I1496" s="1053"/>
      <c r="J1496" s="1351"/>
    </row>
    <row r="1497" spans="1:10">
      <c r="A1497" s="1352">
        <v>42419</v>
      </c>
      <c r="B1497" s="1353">
        <v>8</v>
      </c>
      <c r="C1497" s="1354" t="s">
        <v>246</v>
      </c>
      <c r="D1497" s="1355" t="s">
        <v>1844</v>
      </c>
      <c r="E1497" s="1351"/>
      <c r="G1497" s="1355">
        <v>0</v>
      </c>
      <c r="H1497" s="1351"/>
      <c r="I1497" s="1053"/>
      <c r="J1497" s="1351"/>
    </row>
    <row r="1498" spans="1:10">
      <c r="A1498" s="1352">
        <v>42419</v>
      </c>
      <c r="B1498" s="1353">
        <v>12.78</v>
      </c>
      <c r="C1498" s="1354" t="s">
        <v>246</v>
      </c>
      <c r="D1498" s="1355" t="s">
        <v>1844</v>
      </c>
      <c r="E1498" s="1351"/>
      <c r="G1498" s="1355">
        <v>0</v>
      </c>
      <c r="H1498" s="1351"/>
      <c r="I1498" s="1053"/>
      <c r="J1498" s="1351"/>
    </row>
    <row r="1499" spans="1:10">
      <c r="A1499" s="1352">
        <v>42419</v>
      </c>
      <c r="B1499" s="1353">
        <v>2.5</v>
      </c>
      <c r="C1499" s="1354" t="s">
        <v>246</v>
      </c>
      <c r="D1499" s="1355" t="s">
        <v>1572</v>
      </c>
      <c r="E1499" s="1351"/>
      <c r="G1499" s="1355">
        <v>0</v>
      </c>
      <c r="H1499" s="1351"/>
      <c r="I1499" s="1053"/>
      <c r="J1499" s="1351"/>
    </row>
    <row r="1500" spans="1:10">
      <c r="A1500" s="1352">
        <v>42419</v>
      </c>
      <c r="B1500" s="1353">
        <v>40</v>
      </c>
      <c r="C1500" s="1354" t="s">
        <v>246</v>
      </c>
      <c r="D1500" s="1355" t="s">
        <v>400</v>
      </c>
      <c r="E1500" s="1351"/>
      <c r="G1500" s="1355" t="s">
        <v>339</v>
      </c>
      <c r="H1500" s="1351"/>
      <c r="I1500" s="1053"/>
      <c r="J1500" s="1351"/>
    </row>
    <row r="1501" spans="1:10">
      <c r="A1501" s="1352">
        <v>42422</v>
      </c>
      <c r="B1501" s="1353">
        <v>10</v>
      </c>
      <c r="C1501" s="1354" t="s">
        <v>246</v>
      </c>
      <c r="D1501" s="1355" t="s">
        <v>1620</v>
      </c>
      <c r="E1501" s="1351"/>
      <c r="G1501" s="1355" t="s">
        <v>339</v>
      </c>
      <c r="H1501" s="1351"/>
      <c r="I1501" s="1053"/>
      <c r="J1501" s="1351"/>
    </row>
    <row r="1502" spans="1:10">
      <c r="A1502" s="1352">
        <v>42422</v>
      </c>
      <c r="B1502" s="1353">
        <v>5</v>
      </c>
      <c r="C1502" s="1354" t="s">
        <v>246</v>
      </c>
      <c r="D1502" s="1355" t="s">
        <v>773</v>
      </c>
      <c r="E1502" s="1351"/>
      <c r="G1502" s="1355">
        <v>0</v>
      </c>
      <c r="H1502" s="1351"/>
      <c r="I1502" s="1053"/>
      <c r="J1502" s="1351"/>
    </row>
    <row r="1503" spans="1:10">
      <c r="A1503" s="1352">
        <v>42422</v>
      </c>
      <c r="B1503" s="1353">
        <v>20</v>
      </c>
      <c r="C1503" s="1354" t="s">
        <v>246</v>
      </c>
      <c r="D1503" s="1355" t="s">
        <v>1846</v>
      </c>
      <c r="E1503" s="1351"/>
      <c r="G1503" s="1355">
        <v>0</v>
      </c>
      <c r="H1503" s="1351"/>
      <c r="I1503" s="1053"/>
      <c r="J1503" s="1351"/>
    </row>
    <row r="1504" spans="1:10">
      <c r="A1504" s="1352">
        <v>42422</v>
      </c>
      <c r="B1504" s="1353">
        <v>300</v>
      </c>
      <c r="C1504" s="1354" t="s">
        <v>246</v>
      </c>
      <c r="D1504" s="1355" t="s">
        <v>1532</v>
      </c>
      <c r="E1504" s="1351"/>
      <c r="G1504" s="1355">
        <v>0</v>
      </c>
      <c r="H1504" s="1351"/>
      <c r="I1504" s="1053"/>
      <c r="J1504" s="1351"/>
    </row>
    <row r="1505" spans="1:10">
      <c r="A1505" s="1352">
        <v>42422</v>
      </c>
      <c r="B1505" s="1353">
        <v>266</v>
      </c>
      <c r="C1505" s="1354" t="s">
        <v>246</v>
      </c>
      <c r="D1505" s="1355" t="s">
        <v>355</v>
      </c>
      <c r="E1505" s="1351"/>
      <c r="G1505" s="1355" t="s">
        <v>339</v>
      </c>
      <c r="H1505" s="1351"/>
      <c r="I1505" s="1053"/>
      <c r="J1505" s="1351"/>
    </row>
    <row r="1506" spans="1:10">
      <c r="A1506" s="1352">
        <v>42422</v>
      </c>
      <c r="B1506" s="1353">
        <v>227</v>
      </c>
      <c r="C1506" s="1354" t="s">
        <v>246</v>
      </c>
      <c r="D1506" s="1355" t="s">
        <v>355</v>
      </c>
      <c r="E1506" s="1351"/>
      <c r="G1506" s="1355" t="s">
        <v>339</v>
      </c>
      <c r="H1506" s="1351"/>
      <c r="I1506" s="1053"/>
      <c r="J1506" s="1351"/>
    </row>
    <row r="1507" spans="1:10">
      <c r="A1507" s="1352">
        <v>42422</v>
      </c>
      <c r="B1507" s="1353">
        <v>100</v>
      </c>
      <c r="C1507" s="1354" t="s">
        <v>246</v>
      </c>
      <c r="D1507" s="1355" t="s">
        <v>1262</v>
      </c>
      <c r="E1507" s="1351"/>
      <c r="G1507" s="1355" t="s">
        <v>339</v>
      </c>
      <c r="H1507" s="1351"/>
      <c r="I1507" s="1053"/>
      <c r="J1507" s="1351"/>
    </row>
    <row r="1508" spans="1:10">
      <c r="A1508" s="1352">
        <v>42422</v>
      </c>
      <c r="B1508" s="1353">
        <v>25</v>
      </c>
      <c r="C1508" s="1354" t="s">
        <v>246</v>
      </c>
      <c r="D1508" s="1355" t="s">
        <v>1726</v>
      </c>
      <c r="E1508" s="1351"/>
      <c r="G1508" s="1355" t="s">
        <v>339</v>
      </c>
      <c r="H1508" s="1351"/>
      <c r="I1508" s="1053"/>
      <c r="J1508" s="1351"/>
    </row>
    <row r="1509" spans="1:10">
      <c r="A1509" s="1352">
        <v>42422</v>
      </c>
      <c r="B1509" s="1353">
        <v>3435.6</v>
      </c>
      <c r="C1509" s="1354" t="s">
        <v>246</v>
      </c>
      <c r="D1509" s="1355" t="s">
        <v>1944</v>
      </c>
      <c r="E1509" s="1351"/>
      <c r="G1509" s="1355">
        <v>0</v>
      </c>
      <c r="H1509" s="1351"/>
      <c r="I1509" s="1053"/>
      <c r="J1509" s="1351"/>
    </row>
    <row r="1510" spans="1:10">
      <c r="A1510" s="1352">
        <v>42425</v>
      </c>
      <c r="B1510" s="1353">
        <v>40</v>
      </c>
      <c r="C1510" s="1354" t="s">
        <v>1087</v>
      </c>
      <c r="D1510" s="1355" t="s">
        <v>1757</v>
      </c>
      <c r="E1510" s="1351"/>
      <c r="G1510" s="1355">
        <v>0</v>
      </c>
      <c r="H1510" s="1351"/>
      <c r="I1510" s="1053"/>
      <c r="J1510" s="1351"/>
    </row>
    <row r="1511" spans="1:10">
      <c r="A1511" s="1352">
        <v>42425</v>
      </c>
      <c r="B1511" s="1353">
        <v>5</v>
      </c>
      <c r="C1511" s="1354" t="s">
        <v>1087</v>
      </c>
      <c r="D1511" s="1355" t="s">
        <v>1945</v>
      </c>
      <c r="E1511" s="1351"/>
      <c r="G1511" s="1355">
        <v>0</v>
      </c>
      <c r="H1511" s="1351"/>
      <c r="I1511" s="1053"/>
      <c r="J1511" s="1351"/>
    </row>
    <row r="1512" spans="1:10">
      <c r="A1512" s="1352">
        <v>42425</v>
      </c>
      <c r="B1512" s="1353">
        <v>5911.69</v>
      </c>
      <c r="C1512" s="1354" t="s">
        <v>246</v>
      </c>
      <c r="D1512" s="1355" t="s">
        <v>269</v>
      </c>
      <c r="E1512" s="1351"/>
      <c r="G1512" s="1355">
        <v>0</v>
      </c>
      <c r="H1512" s="1351"/>
      <c r="I1512" s="1053"/>
      <c r="J1512" s="1351"/>
    </row>
    <row r="1513" spans="1:10">
      <c r="A1513" s="1352">
        <v>42425</v>
      </c>
      <c r="B1513" s="1353">
        <v>10</v>
      </c>
      <c r="C1513" s="1354" t="s">
        <v>246</v>
      </c>
      <c r="D1513" s="1355" t="s">
        <v>302</v>
      </c>
      <c r="E1513" s="1351"/>
      <c r="G1513" s="1355">
        <v>0</v>
      </c>
      <c r="H1513" s="1351"/>
      <c r="I1513" s="1053"/>
      <c r="J1513" s="1351"/>
    </row>
    <row r="1514" spans="1:10">
      <c r="A1514" s="1352">
        <v>42425</v>
      </c>
      <c r="B1514" s="1353">
        <v>10</v>
      </c>
      <c r="C1514" s="1354" t="s">
        <v>246</v>
      </c>
      <c r="D1514" s="1355" t="s">
        <v>1630</v>
      </c>
      <c r="E1514" s="1351"/>
      <c r="G1514" s="1355" t="s">
        <v>339</v>
      </c>
      <c r="H1514" s="1351"/>
      <c r="I1514" s="1053"/>
      <c r="J1514" s="1351"/>
    </row>
    <row r="1515" spans="1:10">
      <c r="A1515" s="1352">
        <v>42425</v>
      </c>
      <c r="B1515" s="1353">
        <v>145</v>
      </c>
      <c r="C1515" s="1354" t="s">
        <v>246</v>
      </c>
      <c r="D1515" s="1355" t="s">
        <v>1789</v>
      </c>
      <c r="E1515" s="1351"/>
      <c r="G1515" s="1355">
        <v>0</v>
      </c>
      <c r="H1515" s="1351"/>
      <c r="I1515" s="1053"/>
      <c r="J1515" s="1351"/>
    </row>
    <row r="1516" spans="1:10">
      <c r="A1516" s="1352">
        <v>42426</v>
      </c>
      <c r="B1516" s="1353">
        <v>14.4</v>
      </c>
      <c r="C1516" s="1354" t="s">
        <v>246</v>
      </c>
      <c r="D1516" s="1355" t="s">
        <v>1654</v>
      </c>
      <c r="E1516" s="1351"/>
      <c r="G1516" s="1355">
        <v>0</v>
      </c>
      <c r="H1516" s="1351"/>
      <c r="I1516" s="1053"/>
      <c r="J1516" s="1351"/>
    </row>
    <row r="1517" spans="1:10">
      <c r="A1517" s="1352">
        <v>42426</v>
      </c>
      <c r="B1517" s="1353">
        <v>1969.78</v>
      </c>
      <c r="C1517" s="1354" t="s">
        <v>246</v>
      </c>
      <c r="D1517" s="1355" t="s">
        <v>1938</v>
      </c>
      <c r="E1517" s="1351"/>
      <c r="G1517" s="1355">
        <v>0</v>
      </c>
      <c r="H1517" s="1351"/>
      <c r="I1517" s="1053"/>
      <c r="J1517" s="1351"/>
    </row>
    <row r="1518" spans="1:10">
      <c r="A1518" s="1352">
        <v>42426</v>
      </c>
      <c r="B1518" s="1353">
        <v>2.5</v>
      </c>
      <c r="C1518" s="1354" t="s">
        <v>246</v>
      </c>
      <c r="D1518" s="1355" t="s">
        <v>1572</v>
      </c>
      <c r="E1518" s="1351"/>
      <c r="G1518" s="1355">
        <v>0</v>
      </c>
      <c r="H1518" s="1351"/>
      <c r="I1518" s="1053"/>
      <c r="J1518" s="1351"/>
    </row>
    <row r="1519" spans="1:10">
      <c r="A1519" s="1352">
        <v>42429</v>
      </c>
      <c r="B1519" s="1353">
        <v>19.2</v>
      </c>
      <c r="C1519" s="1354" t="s">
        <v>1087</v>
      </c>
      <c r="D1519" s="1355" t="s">
        <v>1946</v>
      </c>
      <c r="E1519" s="1351"/>
      <c r="G1519" s="1355">
        <v>0</v>
      </c>
      <c r="H1519" s="1351"/>
      <c r="I1519" s="1053"/>
      <c r="J1519" s="1351"/>
    </row>
    <row r="1520" spans="1:10">
      <c r="A1520" s="1352">
        <v>42429</v>
      </c>
      <c r="B1520" s="1353">
        <v>1003.68</v>
      </c>
      <c r="C1520" s="1354" t="s">
        <v>246</v>
      </c>
      <c r="D1520" s="1355" t="s">
        <v>1288</v>
      </c>
      <c r="E1520" s="1351"/>
      <c r="G1520" s="1355">
        <v>0</v>
      </c>
      <c r="H1520" s="1351"/>
      <c r="I1520" s="1053"/>
      <c r="J1520" s="1351"/>
    </row>
    <row r="1521" spans="1:10">
      <c r="A1521" s="1352">
        <v>42429</v>
      </c>
      <c r="B1521" s="1353">
        <v>4.96</v>
      </c>
      <c r="C1521" s="1354" t="s">
        <v>246</v>
      </c>
      <c r="D1521" s="1355" t="s">
        <v>1288</v>
      </c>
      <c r="E1521" s="1351"/>
      <c r="G1521" s="1355">
        <v>0</v>
      </c>
      <c r="H1521" s="1351"/>
      <c r="I1521" s="1053"/>
      <c r="J1521" s="1351"/>
    </row>
    <row r="1522" spans="1:10">
      <c r="A1522" s="1352">
        <v>42429</v>
      </c>
      <c r="B1522" s="1353">
        <v>30</v>
      </c>
      <c r="C1522" s="1354" t="s">
        <v>246</v>
      </c>
      <c r="D1522" s="1355" t="s">
        <v>1671</v>
      </c>
      <c r="E1522" s="1351"/>
      <c r="G1522" s="1355" t="s">
        <v>339</v>
      </c>
      <c r="H1522" s="1351"/>
      <c r="I1522" s="1053"/>
      <c r="J1522" s="1351"/>
    </row>
    <row r="1523" spans="1:10">
      <c r="A1523" s="1352">
        <v>42429</v>
      </c>
      <c r="B1523" s="1353">
        <v>25</v>
      </c>
      <c r="C1523" s="1354" t="s">
        <v>246</v>
      </c>
      <c r="D1523" s="1355" t="s">
        <v>762</v>
      </c>
      <c r="E1523" s="1351"/>
      <c r="G1523" s="1355" t="s">
        <v>339</v>
      </c>
      <c r="H1523" s="1351"/>
      <c r="I1523" s="1053"/>
      <c r="J1523" s="1351"/>
    </row>
    <row r="1524" spans="1:10">
      <c r="A1524" s="1352">
        <v>42429</v>
      </c>
      <c r="B1524" s="1353">
        <v>25</v>
      </c>
      <c r="C1524" s="1354" t="s">
        <v>246</v>
      </c>
      <c r="D1524" s="1355" t="s">
        <v>1668</v>
      </c>
      <c r="E1524" s="1351"/>
      <c r="G1524" s="1355" t="s">
        <v>339</v>
      </c>
      <c r="H1524" s="1351"/>
      <c r="I1524" s="1053"/>
      <c r="J1524" s="1351"/>
    </row>
    <row r="1525" spans="1:10">
      <c r="A1525" s="1352">
        <v>42429</v>
      </c>
      <c r="B1525" s="1353">
        <v>5</v>
      </c>
      <c r="C1525" s="1354" t="s">
        <v>246</v>
      </c>
      <c r="D1525" s="1355" t="s">
        <v>1390</v>
      </c>
      <c r="E1525" s="1351"/>
      <c r="G1525" s="1355" t="s">
        <v>339</v>
      </c>
      <c r="H1525" s="1351"/>
      <c r="I1525" s="1053"/>
      <c r="J1525" s="1351"/>
    </row>
    <row r="1526" spans="1:10">
      <c r="A1526" s="1352">
        <v>42429</v>
      </c>
      <c r="B1526" s="1353">
        <v>25</v>
      </c>
      <c r="C1526" s="1354" t="s">
        <v>246</v>
      </c>
      <c r="D1526" s="1355" t="s">
        <v>1700</v>
      </c>
      <c r="E1526" s="1351"/>
      <c r="G1526" s="1355" t="s">
        <v>339</v>
      </c>
      <c r="H1526" s="1351"/>
      <c r="I1526" s="1053"/>
      <c r="J1526" s="1351"/>
    </row>
    <row r="1527" spans="1:10">
      <c r="A1527" s="1352">
        <v>42429</v>
      </c>
      <c r="B1527" s="1353">
        <v>3</v>
      </c>
      <c r="C1527" s="1354" t="s">
        <v>246</v>
      </c>
      <c r="D1527" s="1355" t="s">
        <v>1847</v>
      </c>
      <c r="E1527" s="1351"/>
      <c r="G1527" s="1355">
        <v>0</v>
      </c>
      <c r="H1527" s="1351"/>
      <c r="I1527" s="1053"/>
      <c r="J1527" s="1351"/>
    </row>
    <row r="1528" spans="1:10">
      <c r="A1528" s="1352">
        <v>42429</v>
      </c>
      <c r="B1528" s="1353">
        <v>50</v>
      </c>
      <c r="C1528" s="1354" t="s">
        <v>246</v>
      </c>
      <c r="D1528" s="1355" t="s">
        <v>1017</v>
      </c>
      <c r="E1528" s="1351"/>
      <c r="G1528" s="1355" t="s">
        <v>339</v>
      </c>
      <c r="H1528" s="1351"/>
      <c r="I1528" s="1053"/>
      <c r="J1528" s="1351"/>
    </row>
    <row r="1529" spans="1:10">
      <c r="A1529" s="1352">
        <v>42429</v>
      </c>
      <c r="B1529" s="1353">
        <v>60</v>
      </c>
      <c r="C1529" s="1354" t="s">
        <v>246</v>
      </c>
      <c r="D1529" s="1355" t="s">
        <v>1309</v>
      </c>
      <c r="E1529" s="1351"/>
      <c r="G1529" s="1355" t="s">
        <v>339</v>
      </c>
      <c r="H1529" s="1351"/>
      <c r="I1529" s="1053"/>
      <c r="J1529" s="1351"/>
    </row>
    <row r="1530" spans="1:10">
      <c r="A1530" s="1352">
        <v>42429</v>
      </c>
      <c r="B1530" s="1353">
        <v>42</v>
      </c>
      <c r="C1530" s="1354" t="s">
        <v>246</v>
      </c>
      <c r="D1530" s="1355" t="s">
        <v>1352</v>
      </c>
      <c r="E1530" s="1351"/>
      <c r="G1530" s="1355">
        <v>0</v>
      </c>
      <c r="H1530" s="1351"/>
      <c r="I1530" s="1053"/>
      <c r="J1530" s="1351"/>
    </row>
    <row r="1531" spans="1:10">
      <c r="A1531" s="1352">
        <v>42429</v>
      </c>
      <c r="B1531" s="1353">
        <v>100</v>
      </c>
      <c r="C1531" s="1354" t="s">
        <v>246</v>
      </c>
      <c r="D1531" s="1355" t="s">
        <v>1753</v>
      </c>
      <c r="E1531" s="1351"/>
      <c r="G1531" s="1355" t="s">
        <v>339</v>
      </c>
      <c r="H1531" s="1351"/>
      <c r="I1531" s="1053"/>
      <c r="J1531" s="1351"/>
    </row>
    <row r="1532" spans="1:10">
      <c r="A1532" s="1352">
        <v>42429</v>
      </c>
      <c r="B1532" s="1353">
        <v>180</v>
      </c>
      <c r="C1532" s="1354" t="s">
        <v>246</v>
      </c>
      <c r="D1532" s="1355" t="s">
        <v>287</v>
      </c>
      <c r="E1532" s="1351"/>
      <c r="G1532" s="1355" t="s">
        <v>339</v>
      </c>
      <c r="H1532" s="1351"/>
      <c r="I1532" s="1053"/>
      <c r="J1532" s="1351"/>
    </row>
    <row r="1533" spans="1:10">
      <c r="A1533" s="1352">
        <v>42429</v>
      </c>
      <c r="B1533" s="1353">
        <v>3</v>
      </c>
      <c r="C1533" s="1354" t="s">
        <v>246</v>
      </c>
      <c r="D1533" s="1355" t="s">
        <v>1004</v>
      </c>
      <c r="E1533" s="1351"/>
      <c r="G1533" s="1355">
        <v>0</v>
      </c>
      <c r="H1533" s="1351"/>
      <c r="I1533" s="1053"/>
      <c r="J1533" s="1351"/>
    </row>
    <row r="1534" spans="1:10">
      <c r="A1534" s="1352">
        <v>42429</v>
      </c>
      <c r="B1534" s="1353">
        <v>50</v>
      </c>
      <c r="C1534" s="1354" t="s">
        <v>246</v>
      </c>
      <c r="D1534" s="1355" t="s">
        <v>1447</v>
      </c>
      <c r="E1534" s="1351"/>
      <c r="G1534" s="1355" t="s">
        <v>339</v>
      </c>
      <c r="H1534" s="1351"/>
      <c r="I1534" s="1053"/>
      <c r="J1534" s="1351"/>
    </row>
    <row r="1535" spans="1:10">
      <c r="A1535" s="1352">
        <v>42429</v>
      </c>
      <c r="B1535" s="1353">
        <v>170.48</v>
      </c>
      <c r="C1535" s="1354" t="s">
        <v>246</v>
      </c>
      <c r="D1535" s="1355" t="s">
        <v>1947</v>
      </c>
      <c r="E1535" s="1351"/>
      <c r="G1535" s="1355">
        <v>0</v>
      </c>
      <c r="H1535" s="1351"/>
      <c r="I1535" s="1053"/>
      <c r="J1535" s="1351"/>
    </row>
    <row r="1536" spans="1:10">
      <c r="A1536" s="1352">
        <v>42430</v>
      </c>
      <c r="B1536" s="1353">
        <v>11</v>
      </c>
      <c r="C1536" s="1354" t="s">
        <v>1087</v>
      </c>
      <c r="D1536" s="1355" t="s">
        <v>1948</v>
      </c>
      <c r="E1536" s="1351"/>
      <c r="G1536" s="1355">
        <v>0</v>
      </c>
      <c r="H1536" s="1351"/>
      <c r="I1536" s="1053"/>
      <c r="J1536" s="1351"/>
    </row>
    <row r="1537" spans="1:10">
      <c r="A1537" s="1352">
        <v>42430</v>
      </c>
      <c r="B1537" s="1353">
        <v>100</v>
      </c>
      <c r="C1537" s="1354" t="s">
        <v>246</v>
      </c>
      <c r="D1537" s="1355" t="s">
        <v>267</v>
      </c>
      <c r="E1537" s="1351"/>
      <c r="G1537" s="1355">
        <v>0</v>
      </c>
      <c r="H1537" s="1351"/>
      <c r="I1537" s="1053"/>
      <c r="J1537" s="1351"/>
    </row>
    <row r="1538" spans="1:10">
      <c r="A1538" s="1352">
        <v>42430</v>
      </c>
      <c r="B1538" s="1353">
        <v>60</v>
      </c>
      <c r="C1538" s="1354" t="s">
        <v>246</v>
      </c>
      <c r="D1538" s="1355" t="s">
        <v>1866</v>
      </c>
      <c r="E1538" s="1351"/>
      <c r="G1538" s="1355">
        <v>0</v>
      </c>
      <c r="H1538" s="1351"/>
      <c r="I1538" s="1053"/>
      <c r="J1538" s="1351"/>
    </row>
    <row r="1539" spans="1:10">
      <c r="A1539" s="1352">
        <v>42430</v>
      </c>
      <c r="B1539" s="1353">
        <v>25</v>
      </c>
      <c r="C1539" s="1354" t="s">
        <v>246</v>
      </c>
      <c r="D1539" s="1355" t="s">
        <v>1767</v>
      </c>
      <c r="E1539" s="1351"/>
      <c r="G1539" s="1355" t="s">
        <v>339</v>
      </c>
      <c r="H1539" s="1351"/>
      <c r="I1539" s="1053"/>
      <c r="J1539" s="1351"/>
    </row>
    <row r="1540" spans="1:10">
      <c r="A1540" s="1352">
        <v>42430</v>
      </c>
      <c r="B1540" s="1353">
        <v>20</v>
      </c>
      <c r="C1540" s="1354" t="s">
        <v>246</v>
      </c>
      <c r="D1540" s="1355" t="s">
        <v>1453</v>
      </c>
      <c r="E1540" s="1351"/>
      <c r="G1540" s="1355" t="s">
        <v>339</v>
      </c>
      <c r="H1540" s="1351"/>
      <c r="I1540" s="1053"/>
      <c r="J1540" s="1351"/>
    </row>
    <row r="1541" spans="1:10">
      <c r="A1541" s="1352">
        <v>42430</v>
      </c>
      <c r="B1541" s="1353">
        <v>10</v>
      </c>
      <c r="C1541" s="1354" t="s">
        <v>246</v>
      </c>
      <c r="D1541" s="1355" t="s">
        <v>791</v>
      </c>
      <c r="E1541" s="1351"/>
      <c r="G1541" s="1355" t="s">
        <v>339</v>
      </c>
      <c r="H1541" s="1351"/>
      <c r="I1541" s="1053"/>
      <c r="J1541" s="1351"/>
    </row>
    <row r="1542" spans="1:10">
      <c r="A1542" s="1352">
        <v>42430</v>
      </c>
      <c r="B1542" s="1353">
        <v>10</v>
      </c>
      <c r="C1542" s="1354" t="s">
        <v>246</v>
      </c>
      <c r="D1542" s="1355" t="s">
        <v>338</v>
      </c>
      <c r="E1542" s="1351"/>
      <c r="G1542" s="1355" t="s">
        <v>339</v>
      </c>
      <c r="H1542" s="1351"/>
      <c r="I1542" s="1053"/>
      <c r="J1542" s="1351"/>
    </row>
    <row r="1543" spans="1:10">
      <c r="A1543" s="1352">
        <v>42430</v>
      </c>
      <c r="B1543" s="1353">
        <v>10</v>
      </c>
      <c r="C1543" s="1354" t="s">
        <v>246</v>
      </c>
      <c r="D1543" s="1355" t="s">
        <v>1365</v>
      </c>
      <c r="E1543" s="1351"/>
      <c r="G1543" s="1355" t="s">
        <v>339</v>
      </c>
      <c r="H1543" s="1351"/>
      <c r="I1543" s="1053"/>
      <c r="J1543" s="1351"/>
    </row>
    <row r="1544" spans="1:10">
      <c r="A1544" s="1352">
        <v>42430</v>
      </c>
      <c r="B1544" s="1353">
        <v>100</v>
      </c>
      <c r="C1544" s="1354" t="s">
        <v>246</v>
      </c>
      <c r="D1544" s="1355" t="s">
        <v>1741</v>
      </c>
      <c r="E1544" s="1351"/>
      <c r="G1544" s="1355" t="s">
        <v>339</v>
      </c>
      <c r="H1544" s="1351"/>
      <c r="I1544" s="1053"/>
      <c r="J1544" s="1351"/>
    </row>
    <row r="1545" spans="1:10">
      <c r="A1545" s="1352">
        <v>42430</v>
      </c>
      <c r="B1545" s="1353">
        <v>10</v>
      </c>
      <c r="C1545" s="1354" t="s">
        <v>246</v>
      </c>
      <c r="D1545" s="1355" t="s">
        <v>371</v>
      </c>
      <c r="E1545" s="1351"/>
      <c r="G1545" s="1355" t="s">
        <v>339</v>
      </c>
      <c r="H1545" s="1351"/>
      <c r="I1545" s="1053"/>
      <c r="J1545" s="1351"/>
    </row>
    <row r="1546" spans="1:10">
      <c r="A1546" s="1352">
        <v>42430</v>
      </c>
      <c r="B1546" s="1353">
        <v>5</v>
      </c>
      <c r="C1546" s="1354" t="s">
        <v>246</v>
      </c>
      <c r="D1546" s="1355" t="s">
        <v>1743</v>
      </c>
      <c r="E1546" s="1351"/>
      <c r="G1546" s="1355">
        <v>0</v>
      </c>
      <c r="H1546" s="1351"/>
      <c r="I1546" s="1053"/>
      <c r="J1546" s="1351"/>
    </row>
    <row r="1547" spans="1:10">
      <c r="A1547" s="1352">
        <v>42430</v>
      </c>
      <c r="B1547" s="1353">
        <v>30</v>
      </c>
      <c r="C1547" s="1354" t="s">
        <v>246</v>
      </c>
      <c r="D1547" s="1355" t="s">
        <v>1040</v>
      </c>
      <c r="E1547" s="1351"/>
      <c r="G1547" s="1355" t="s">
        <v>339</v>
      </c>
      <c r="H1547" s="1351"/>
      <c r="I1547" s="1053"/>
      <c r="J1547" s="1351"/>
    </row>
    <row r="1548" spans="1:10">
      <c r="A1548" s="1352">
        <v>42430</v>
      </c>
      <c r="B1548" s="1353">
        <v>15</v>
      </c>
      <c r="C1548" s="1354" t="s">
        <v>246</v>
      </c>
      <c r="D1548" s="1355" t="s">
        <v>912</v>
      </c>
      <c r="E1548" s="1351"/>
      <c r="G1548" s="1355">
        <v>0</v>
      </c>
      <c r="H1548" s="1351"/>
      <c r="I1548" s="1053"/>
      <c r="J1548" s="1351"/>
    </row>
    <row r="1549" spans="1:10">
      <c r="A1549" s="1352">
        <v>42430</v>
      </c>
      <c r="B1549" s="1353">
        <v>5</v>
      </c>
      <c r="C1549" s="1354" t="s">
        <v>246</v>
      </c>
      <c r="D1549" s="1355" t="s">
        <v>1423</v>
      </c>
      <c r="E1549" s="1351"/>
      <c r="G1549" s="1355">
        <v>0</v>
      </c>
      <c r="H1549" s="1351"/>
      <c r="I1549" s="1053"/>
      <c r="J1549" s="1351"/>
    </row>
    <row r="1550" spans="1:10">
      <c r="A1550" s="1352">
        <v>42430</v>
      </c>
      <c r="B1550" s="1353">
        <v>280</v>
      </c>
      <c r="C1550" s="1354" t="s">
        <v>246</v>
      </c>
      <c r="D1550" s="1355" t="s">
        <v>1854</v>
      </c>
      <c r="E1550" s="1351"/>
      <c r="G1550" s="1355">
        <v>0</v>
      </c>
      <c r="H1550" s="1351"/>
      <c r="I1550" s="1053"/>
      <c r="J1550" s="1351"/>
    </row>
    <row r="1551" spans="1:10">
      <c r="A1551" s="1352">
        <v>42430</v>
      </c>
      <c r="B1551" s="1353">
        <v>15</v>
      </c>
      <c r="C1551" s="1354" t="s">
        <v>246</v>
      </c>
      <c r="D1551" s="1355" t="s">
        <v>248</v>
      </c>
      <c r="E1551" s="1351"/>
      <c r="G1551" s="1355">
        <v>0</v>
      </c>
      <c r="H1551" s="1351"/>
      <c r="I1551" s="1053"/>
      <c r="J1551" s="1351"/>
    </row>
    <row r="1552" spans="1:10">
      <c r="A1552" s="1352">
        <v>42430</v>
      </c>
      <c r="B1552" s="1353">
        <v>75</v>
      </c>
      <c r="C1552" s="1354" t="s">
        <v>246</v>
      </c>
      <c r="D1552" s="1355" t="s">
        <v>1003</v>
      </c>
      <c r="E1552" s="1351"/>
      <c r="G1552" s="1355" t="s">
        <v>339</v>
      </c>
      <c r="H1552" s="1351"/>
      <c r="I1552" s="1053"/>
      <c r="J1552" s="1351"/>
    </row>
    <row r="1553" spans="1:10">
      <c r="A1553" s="1352">
        <v>42430</v>
      </c>
      <c r="B1553" s="1353">
        <v>50</v>
      </c>
      <c r="C1553" s="1354" t="s">
        <v>246</v>
      </c>
      <c r="D1553" s="1355" t="s">
        <v>995</v>
      </c>
      <c r="E1553" s="1351"/>
      <c r="G1553" s="1355" t="s">
        <v>339</v>
      </c>
      <c r="H1553" s="1351"/>
      <c r="I1553" s="1053"/>
      <c r="J1553" s="1351"/>
    </row>
    <row r="1554" spans="1:10">
      <c r="A1554" s="1352">
        <v>42430</v>
      </c>
      <c r="B1554" s="1353">
        <v>5</v>
      </c>
      <c r="C1554" s="1354" t="s">
        <v>246</v>
      </c>
      <c r="D1554" s="1355" t="s">
        <v>1669</v>
      </c>
      <c r="E1554" s="1351"/>
      <c r="G1554" s="1355" t="s">
        <v>339</v>
      </c>
      <c r="H1554" s="1351"/>
      <c r="I1554" s="1053"/>
      <c r="J1554" s="1351"/>
    </row>
    <row r="1555" spans="1:10">
      <c r="A1555" s="1352">
        <v>42430</v>
      </c>
      <c r="B1555" s="1353">
        <v>5</v>
      </c>
      <c r="C1555" s="1354" t="s">
        <v>246</v>
      </c>
      <c r="D1555" s="1355" t="s">
        <v>1395</v>
      </c>
      <c r="E1555" s="1351"/>
      <c r="G1555" s="1355" t="s">
        <v>339</v>
      </c>
      <c r="H1555" s="1351"/>
      <c r="I1555" s="1053"/>
      <c r="J1555" s="1351"/>
    </row>
    <row r="1556" spans="1:10">
      <c r="A1556" s="1352">
        <v>42430</v>
      </c>
      <c r="B1556" s="1353">
        <v>30</v>
      </c>
      <c r="C1556" s="1354" t="s">
        <v>246</v>
      </c>
      <c r="D1556" s="1355" t="s">
        <v>1648</v>
      </c>
      <c r="E1556" s="1351"/>
      <c r="G1556" s="1355" t="s">
        <v>339</v>
      </c>
      <c r="H1556" s="1351"/>
      <c r="I1556" s="1053"/>
      <c r="J1556" s="1351"/>
    </row>
    <row r="1557" spans="1:10">
      <c r="A1557" s="1352">
        <v>42430</v>
      </c>
      <c r="B1557" s="1353">
        <v>20</v>
      </c>
      <c r="C1557" s="1354" t="s">
        <v>246</v>
      </c>
      <c r="D1557" s="1355" t="s">
        <v>1813</v>
      </c>
      <c r="E1557" s="1351"/>
      <c r="G1557" s="1355" t="s">
        <v>339</v>
      </c>
      <c r="H1557" s="1351"/>
      <c r="I1557" s="1053"/>
      <c r="J1557" s="1351"/>
    </row>
    <row r="1558" spans="1:10">
      <c r="A1558" s="1352">
        <v>42430</v>
      </c>
      <c r="B1558" s="1353">
        <v>20</v>
      </c>
      <c r="C1558" s="1354" t="s">
        <v>246</v>
      </c>
      <c r="D1558" s="1355" t="s">
        <v>1868</v>
      </c>
      <c r="E1558" s="1351"/>
      <c r="G1558" s="1355" t="s">
        <v>339</v>
      </c>
      <c r="H1558" s="1351"/>
      <c r="I1558" s="1053"/>
      <c r="J1558" s="1351"/>
    </row>
    <row r="1559" spans="1:10">
      <c r="A1559" s="1352">
        <v>42430</v>
      </c>
      <c r="B1559" s="1353">
        <v>30</v>
      </c>
      <c r="C1559" s="1354" t="s">
        <v>246</v>
      </c>
      <c r="D1559" s="1355" t="s">
        <v>1883</v>
      </c>
      <c r="E1559" s="1351"/>
      <c r="G1559" s="1355" t="s">
        <v>339</v>
      </c>
      <c r="H1559" s="1351"/>
      <c r="I1559" s="1053"/>
      <c r="J1559" s="1351"/>
    </row>
    <row r="1560" spans="1:10">
      <c r="A1560" s="1352">
        <v>42430</v>
      </c>
      <c r="B1560" s="1353">
        <v>5</v>
      </c>
      <c r="C1560" s="1354" t="s">
        <v>246</v>
      </c>
      <c r="D1560" s="1355" t="s">
        <v>1649</v>
      </c>
      <c r="E1560" s="1351"/>
      <c r="G1560" s="1355" t="s">
        <v>339</v>
      </c>
      <c r="H1560" s="1351"/>
      <c r="I1560" s="1053"/>
      <c r="J1560" s="1351"/>
    </row>
    <row r="1561" spans="1:10">
      <c r="A1561" s="1352">
        <v>42430</v>
      </c>
      <c r="B1561" s="1353">
        <v>10</v>
      </c>
      <c r="C1561" s="1354" t="s">
        <v>246</v>
      </c>
      <c r="D1561" s="1355" t="s">
        <v>1856</v>
      </c>
      <c r="E1561" s="1351"/>
      <c r="G1561" s="1355" t="s">
        <v>339</v>
      </c>
      <c r="H1561" s="1351"/>
      <c r="I1561" s="1053"/>
      <c r="J1561" s="1351"/>
    </row>
    <row r="1562" spans="1:10">
      <c r="A1562" s="1352">
        <v>42430</v>
      </c>
      <c r="B1562" s="1353">
        <v>4</v>
      </c>
      <c r="C1562" s="1354" t="s">
        <v>246</v>
      </c>
      <c r="D1562" s="1355" t="s">
        <v>1366</v>
      </c>
      <c r="E1562" s="1351"/>
      <c r="G1562" s="1355" t="s">
        <v>339</v>
      </c>
      <c r="H1562" s="1351"/>
      <c r="I1562" s="1053"/>
      <c r="J1562" s="1351"/>
    </row>
    <row r="1563" spans="1:10">
      <c r="A1563" s="1352">
        <v>42430</v>
      </c>
      <c r="B1563" s="1353">
        <v>10</v>
      </c>
      <c r="C1563" s="1354" t="s">
        <v>246</v>
      </c>
      <c r="D1563" s="1355" t="s">
        <v>1274</v>
      </c>
      <c r="E1563" s="1351"/>
      <c r="G1563" s="1355">
        <v>0</v>
      </c>
      <c r="H1563" s="1351"/>
      <c r="I1563" s="1053"/>
      <c r="J1563" s="1351"/>
    </row>
    <row r="1564" spans="1:10">
      <c r="A1564" s="1352">
        <v>42430</v>
      </c>
      <c r="B1564" s="1353">
        <v>10</v>
      </c>
      <c r="C1564" s="1354" t="s">
        <v>246</v>
      </c>
      <c r="D1564" s="1355" t="s">
        <v>1867</v>
      </c>
      <c r="E1564" s="1351"/>
      <c r="G1564" s="1355" t="s">
        <v>339</v>
      </c>
      <c r="H1564" s="1351"/>
      <c r="I1564" s="1053"/>
      <c r="J1564" s="1351"/>
    </row>
    <row r="1565" spans="1:10">
      <c r="A1565" s="1352">
        <v>42430</v>
      </c>
      <c r="B1565" s="1353">
        <v>30</v>
      </c>
      <c r="C1565" s="1354" t="s">
        <v>246</v>
      </c>
      <c r="D1565" s="1355" t="s">
        <v>1315</v>
      </c>
      <c r="E1565" s="1351"/>
      <c r="G1565" s="1355" t="s">
        <v>339</v>
      </c>
      <c r="H1565" s="1351"/>
      <c r="I1565" s="1053"/>
      <c r="J1565" s="1351"/>
    </row>
    <row r="1566" spans="1:10">
      <c r="A1566" s="1352">
        <v>42430</v>
      </c>
      <c r="B1566" s="1353">
        <v>15</v>
      </c>
      <c r="C1566" s="1354" t="s">
        <v>246</v>
      </c>
      <c r="D1566" s="1355" t="s">
        <v>753</v>
      </c>
      <c r="E1566" s="1351"/>
      <c r="G1566" s="1355" t="s">
        <v>339</v>
      </c>
      <c r="H1566" s="1351"/>
      <c r="I1566" s="1053"/>
      <c r="J1566" s="1351"/>
    </row>
    <row r="1567" spans="1:10">
      <c r="A1567" s="1352">
        <v>42430</v>
      </c>
      <c r="B1567" s="1353">
        <v>10</v>
      </c>
      <c r="C1567" s="1354" t="s">
        <v>246</v>
      </c>
      <c r="D1567" s="1355" t="s">
        <v>1585</v>
      </c>
      <c r="E1567" s="1351"/>
      <c r="G1567" s="1355" t="s">
        <v>339</v>
      </c>
      <c r="H1567" s="1351"/>
      <c r="I1567" s="1053"/>
      <c r="J1567" s="1351"/>
    </row>
    <row r="1568" spans="1:10">
      <c r="A1568" s="1352">
        <v>42430</v>
      </c>
      <c r="B1568" s="1353">
        <v>50</v>
      </c>
      <c r="C1568" s="1354" t="s">
        <v>246</v>
      </c>
      <c r="D1568" s="1355" t="s">
        <v>1535</v>
      </c>
      <c r="E1568" s="1351"/>
      <c r="G1568" s="1355" t="s">
        <v>339</v>
      </c>
      <c r="H1568" s="1351"/>
      <c r="I1568" s="1053"/>
      <c r="J1568" s="1351"/>
    </row>
    <row r="1569" spans="1:10">
      <c r="A1569" s="1352">
        <v>42430</v>
      </c>
      <c r="B1569" s="1353">
        <v>31.25</v>
      </c>
      <c r="C1569" s="1354" t="s">
        <v>246</v>
      </c>
      <c r="D1569" s="1355" t="s">
        <v>1291</v>
      </c>
      <c r="E1569" s="1351"/>
      <c r="G1569" s="1355" t="s">
        <v>339</v>
      </c>
      <c r="H1569" s="1351"/>
      <c r="I1569" s="1053"/>
      <c r="J1569" s="1351"/>
    </row>
    <row r="1570" spans="1:10">
      <c r="A1570" s="1352">
        <v>42430</v>
      </c>
      <c r="B1570" s="1353">
        <v>30</v>
      </c>
      <c r="C1570" s="1354" t="s">
        <v>246</v>
      </c>
      <c r="D1570" s="1355" t="s">
        <v>751</v>
      </c>
      <c r="E1570" s="1351"/>
      <c r="G1570" s="1355" t="s">
        <v>339</v>
      </c>
      <c r="H1570" s="1351"/>
      <c r="I1570" s="1053"/>
      <c r="J1570" s="1351"/>
    </row>
    <row r="1571" spans="1:10">
      <c r="A1571" s="1352">
        <v>42430</v>
      </c>
      <c r="B1571" s="1353">
        <v>100</v>
      </c>
      <c r="C1571" s="1354" t="s">
        <v>246</v>
      </c>
      <c r="D1571" s="1355" t="s">
        <v>1769</v>
      </c>
      <c r="E1571" s="1351"/>
      <c r="G1571" s="1355" t="s">
        <v>339</v>
      </c>
      <c r="H1571" s="1351"/>
      <c r="I1571" s="1053"/>
      <c r="J1571" s="1351"/>
    </row>
    <row r="1572" spans="1:10">
      <c r="A1572" s="1352">
        <v>42430</v>
      </c>
      <c r="B1572" s="1353">
        <v>10</v>
      </c>
      <c r="C1572" s="1354" t="s">
        <v>246</v>
      </c>
      <c r="D1572" s="1355" t="s">
        <v>369</v>
      </c>
      <c r="E1572" s="1351"/>
      <c r="G1572" s="1355">
        <v>0</v>
      </c>
      <c r="H1572" s="1351"/>
      <c r="I1572" s="1053"/>
      <c r="J1572" s="1351"/>
    </row>
    <row r="1573" spans="1:10">
      <c r="A1573" s="1352">
        <v>42430</v>
      </c>
      <c r="B1573" s="1353">
        <v>20</v>
      </c>
      <c r="C1573" s="1354" t="s">
        <v>246</v>
      </c>
      <c r="D1573" s="1355" t="s">
        <v>1599</v>
      </c>
      <c r="E1573" s="1351"/>
      <c r="G1573" s="1355" t="s">
        <v>339</v>
      </c>
      <c r="H1573" s="1351"/>
      <c r="I1573" s="1053"/>
      <c r="J1573" s="1351"/>
    </row>
    <row r="1574" spans="1:10">
      <c r="A1574" s="1352">
        <v>42430</v>
      </c>
      <c r="B1574" s="1353">
        <v>6</v>
      </c>
      <c r="C1574" s="1354" t="s">
        <v>246</v>
      </c>
      <c r="D1574" s="1355" t="s">
        <v>1840</v>
      </c>
      <c r="E1574" s="1351"/>
      <c r="G1574" s="1355">
        <v>0</v>
      </c>
      <c r="H1574" s="1351"/>
      <c r="I1574" s="1053"/>
      <c r="J1574" s="1351"/>
    </row>
    <row r="1575" spans="1:10">
      <c r="A1575" s="1352">
        <v>42430</v>
      </c>
      <c r="B1575" s="1353">
        <v>274</v>
      </c>
      <c r="C1575" s="1354" t="s">
        <v>246</v>
      </c>
      <c r="D1575" s="1355" t="s">
        <v>344</v>
      </c>
      <c r="E1575" s="1351"/>
      <c r="G1575" s="1355" t="s">
        <v>339</v>
      </c>
      <c r="H1575" s="1351"/>
      <c r="I1575" s="1053"/>
      <c r="J1575" s="1351"/>
    </row>
    <row r="1576" spans="1:10">
      <c r="A1576" s="1352">
        <v>42430</v>
      </c>
      <c r="B1576" s="1353">
        <v>10</v>
      </c>
      <c r="C1576" s="1354" t="s">
        <v>246</v>
      </c>
      <c r="D1576" s="1355" t="s">
        <v>1697</v>
      </c>
      <c r="E1576" s="1351"/>
      <c r="G1576" s="1355" t="s">
        <v>339</v>
      </c>
      <c r="H1576" s="1351"/>
      <c r="I1576" s="1053"/>
      <c r="J1576" s="1351"/>
    </row>
    <row r="1577" spans="1:10">
      <c r="A1577" s="1352">
        <v>42430</v>
      </c>
      <c r="B1577" s="1353">
        <v>10</v>
      </c>
      <c r="C1577" s="1354" t="s">
        <v>246</v>
      </c>
      <c r="D1577" s="1355" t="s">
        <v>1704</v>
      </c>
      <c r="E1577" s="1351"/>
      <c r="G1577" s="1355" t="s">
        <v>339</v>
      </c>
      <c r="H1577" s="1351"/>
      <c r="I1577" s="1053"/>
      <c r="J1577" s="1351"/>
    </row>
    <row r="1578" spans="1:10">
      <c r="A1578" s="1352">
        <v>42430</v>
      </c>
      <c r="B1578" s="1353">
        <v>20</v>
      </c>
      <c r="C1578" s="1354" t="s">
        <v>246</v>
      </c>
      <c r="D1578" s="1355" t="s">
        <v>1005</v>
      </c>
      <c r="E1578" s="1351"/>
      <c r="G1578" s="1355" t="s">
        <v>339</v>
      </c>
      <c r="H1578" s="1351"/>
      <c r="I1578" s="1053"/>
      <c r="J1578" s="1351"/>
    </row>
    <row r="1579" spans="1:10">
      <c r="A1579" s="1352">
        <v>42430</v>
      </c>
      <c r="B1579" s="1353">
        <v>50</v>
      </c>
      <c r="C1579" s="1354" t="s">
        <v>246</v>
      </c>
      <c r="D1579" s="1355" t="s">
        <v>1367</v>
      </c>
      <c r="E1579" s="1351"/>
      <c r="G1579" s="1355" t="s">
        <v>339</v>
      </c>
      <c r="H1579" s="1351"/>
      <c r="I1579" s="1053"/>
      <c r="J1579" s="1351"/>
    </row>
    <row r="1580" spans="1:10">
      <c r="A1580" s="1352">
        <v>42430</v>
      </c>
      <c r="B1580" s="1353">
        <v>50</v>
      </c>
      <c r="C1580" s="1354" t="s">
        <v>246</v>
      </c>
      <c r="D1580" s="1355" t="s">
        <v>1482</v>
      </c>
      <c r="E1580" s="1351"/>
      <c r="G1580" s="1355" t="s">
        <v>339</v>
      </c>
      <c r="H1580" s="1351"/>
      <c r="I1580" s="1053"/>
      <c r="J1580" s="1351"/>
    </row>
    <row r="1581" spans="1:10">
      <c r="A1581" s="1352">
        <v>42430</v>
      </c>
      <c r="B1581" s="1353">
        <v>10</v>
      </c>
      <c r="C1581" s="1354" t="s">
        <v>246</v>
      </c>
      <c r="D1581" s="1355" t="s">
        <v>1841</v>
      </c>
      <c r="E1581" s="1351"/>
      <c r="G1581" s="1355">
        <v>0</v>
      </c>
      <c r="H1581" s="1351"/>
      <c r="I1581" s="1053"/>
      <c r="J1581" s="1351"/>
    </row>
    <row r="1582" spans="1:10">
      <c r="A1582" s="1352">
        <v>42430</v>
      </c>
      <c r="B1582" s="1353">
        <v>5</v>
      </c>
      <c r="C1582" s="1354" t="s">
        <v>246</v>
      </c>
      <c r="D1582" s="1355" t="s">
        <v>1598</v>
      </c>
      <c r="E1582" s="1351"/>
      <c r="G1582" s="1355" t="s">
        <v>339</v>
      </c>
      <c r="H1582" s="1351"/>
      <c r="I1582" s="1053"/>
      <c r="J1582" s="1351"/>
    </row>
    <row r="1583" spans="1:10">
      <c r="A1583" s="1352">
        <v>42430</v>
      </c>
      <c r="B1583" s="1353">
        <v>40</v>
      </c>
      <c r="C1583" s="1354" t="s">
        <v>246</v>
      </c>
      <c r="D1583" s="1355" t="s">
        <v>1825</v>
      </c>
      <c r="E1583" s="1351"/>
      <c r="G1583" s="1355" t="s">
        <v>339</v>
      </c>
      <c r="H1583" s="1351"/>
      <c r="I1583" s="1053"/>
      <c r="J1583" s="1351"/>
    </row>
    <row r="1584" spans="1:10">
      <c r="A1584" s="1352">
        <v>42430</v>
      </c>
      <c r="B1584" s="1353">
        <v>20</v>
      </c>
      <c r="C1584" s="1354" t="s">
        <v>246</v>
      </c>
      <c r="D1584" s="1355" t="s">
        <v>951</v>
      </c>
      <c r="E1584" s="1351"/>
      <c r="G1584" s="1355" t="s">
        <v>339</v>
      </c>
      <c r="H1584" s="1351"/>
      <c r="I1584" s="1053"/>
      <c r="J1584" s="1351"/>
    </row>
    <row r="1585" spans="1:10">
      <c r="A1585" s="1352">
        <v>42430</v>
      </c>
      <c r="B1585" s="1353">
        <v>10</v>
      </c>
      <c r="C1585" s="1354" t="s">
        <v>246</v>
      </c>
      <c r="D1585" s="1355" t="s">
        <v>955</v>
      </c>
      <c r="E1585" s="1351"/>
      <c r="G1585" s="1355">
        <v>0</v>
      </c>
      <c r="H1585" s="1351"/>
      <c r="I1585" s="1053"/>
      <c r="J1585" s="1351"/>
    </row>
    <row r="1586" spans="1:10">
      <c r="A1586" s="1352">
        <v>42430</v>
      </c>
      <c r="B1586" s="1353">
        <v>10</v>
      </c>
      <c r="C1586" s="1354" t="s">
        <v>246</v>
      </c>
      <c r="D1586" s="1355" t="s">
        <v>993</v>
      </c>
      <c r="E1586" s="1351"/>
      <c r="G1586" s="1355" t="s">
        <v>339</v>
      </c>
      <c r="H1586" s="1351"/>
      <c r="I1586" s="1053"/>
      <c r="J1586" s="1351"/>
    </row>
    <row r="1587" spans="1:10">
      <c r="A1587" s="1352">
        <v>42430</v>
      </c>
      <c r="B1587" s="1353">
        <v>10</v>
      </c>
      <c r="C1587" s="1354" t="s">
        <v>246</v>
      </c>
      <c r="D1587" s="1355" t="s">
        <v>388</v>
      </c>
      <c r="E1587" s="1351"/>
      <c r="G1587" s="1355" t="s">
        <v>339</v>
      </c>
      <c r="H1587" s="1351"/>
      <c r="I1587" s="1053"/>
      <c r="J1587" s="1351"/>
    </row>
    <row r="1588" spans="1:10">
      <c r="A1588" s="1352">
        <v>42430</v>
      </c>
      <c r="B1588" s="1353">
        <v>25</v>
      </c>
      <c r="C1588" s="1354" t="s">
        <v>246</v>
      </c>
      <c r="D1588" s="1355" t="s">
        <v>1516</v>
      </c>
      <c r="E1588" s="1351"/>
      <c r="G1588" s="1355" t="s">
        <v>339</v>
      </c>
      <c r="H1588" s="1351"/>
      <c r="I1588" s="1053"/>
      <c r="J1588" s="1351"/>
    </row>
    <row r="1589" spans="1:10">
      <c r="A1589" s="1352">
        <v>42430</v>
      </c>
      <c r="B1589" s="1353">
        <v>15</v>
      </c>
      <c r="C1589" s="1354" t="s">
        <v>246</v>
      </c>
      <c r="D1589" s="1355" t="s">
        <v>280</v>
      </c>
      <c r="E1589" s="1351"/>
      <c r="G1589" s="1355" t="s">
        <v>339</v>
      </c>
      <c r="H1589" s="1351"/>
      <c r="I1589" s="1053"/>
      <c r="J1589" s="1351"/>
    </row>
    <row r="1590" spans="1:10">
      <c r="A1590" s="1352">
        <v>42430</v>
      </c>
      <c r="B1590" s="1353">
        <v>140</v>
      </c>
      <c r="C1590" s="1354" t="s">
        <v>246</v>
      </c>
      <c r="D1590" s="1355" t="s">
        <v>1063</v>
      </c>
      <c r="E1590" s="1351"/>
      <c r="G1590" s="1355">
        <v>0</v>
      </c>
      <c r="H1590" s="1351"/>
      <c r="I1590" s="1053"/>
      <c r="J1590" s="1351"/>
    </row>
    <row r="1591" spans="1:10">
      <c r="A1591" s="1352">
        <v>42430</v>
      </c>
      <c r="B1591" s="1353">
        <v>10</v>
      </c>
      <c r="C1591" s="1354" t="s">
        <v>246</v>
      </c>
      <c r="D1591" s="1355" t="s">
        <v>1027</v>
      </c>
      <c r="E1591" s="1351"/>
      <c r="G1591" s="1355" t="s">
        <v>339</v>
      </c>
      <c r="H1591" s="1351"/>
      <c r="I1591" s="1053"/>
      <c r="J1591" s="1351"/>
    </row>
    <row r="1592" spans="1:10">
      <c r="A1592" s="1352">
        <v>42430</v>
      </c>
      <c r="B1592" s="1353">
        <v>5</v>
      </c>
      <c r="C1592" s="1354" t="s">
        <v>246</v>
      </c>
      <c r="D1592" s="1355" t="s">
        <v>1316</v>
      </c>
      <c r="E1592" s="1351"/>
      <c r="G1592" s="1355" t="s">
        <v>339</v>
      </c>
      <c r="H1592" s="1351"/>
      <c r="I1592" s="1053"/>
      <c r="J1592" s="1351"/>
    </row>
    <row r="1593" spans="1:10">
      <c r="A1593" s="1352">
        <v>42430</v>
      </c>
      <c r="B1593" s="1353">
        <v>10</v>
      </c>
      <c r="C1593" s="1354" t="s">
        <v>246</v>
      </c>
      <c r="D1593" s="1355" t="s">
        <v>1796</v>
      </c>
      <c r="E1593" s="1351"/>
      <c r="G1593" s="1355" t="s">
        <v>339</v>
      </c>
      <c r="H1593" s="1351"/>
      <c r="I1593" s="1053"/>
      <c r="J1593" s="1351"/>
    </row>
    <row r="1594" spans="1:10">
      <c r="A1594" s="1352">
        <v>42430</v>
      </c>
      <c r="B1594" s="1353">
        <v>5</v>
      </c>
      <c r="C1594" s="1354" t="s">
        <v>246</v>
      </c>
      <c r="D1594" s="1355" t="s">
        <v>1368</v>
      </c>
      <c r="E1594" s="1351"/>
      <c r="G1594" s="1355" t="s">
        <v>339</v>
      </c>
      <c r="H1594" s="1351"/>
      <c r="I1594" s="1053"/>
      <c r="J1594" s="1351"/>
    </row>
    <row r="1595" spans="1:10">
      <c r="A1595" s="1352">
        <v>42430</v>
      </c>
      <c r="B1595" s="1353">
        <v>25</v>
      </c>
      <c r="C1595" s="1354" t="s">
        <v>246</v>
      </c>
      <c r="D1595" s="1355" t="s">
        <v>1070</v>
      </c>
      <c r="E1595" s="1351"/>
      <c r="G1595" s="1355" t="s">
        <v>339</v>
      </c>
      <c r="H1595" s="1351"/>
      <c r="I1595" s="1053"/>
      <c r="J1595" s="1351"/>
    </row>
    <row r="1596" spans="1:10">
      <c r="A1596" s="1352">
        <v>42430</v>
      </c>
      <c r="B1596" s="1353">
        <v>10</v>
      </c>
      <c r="C1596" s="1354" t="s">
        <v>246</v>
      </c>
      <c r="D1596" s="1355" t="s">
        <v>1795</v>
      </c>
      <c r="E1596" s="1351"/>
      <c r="G1596" s="1355" t="s">
        <v>339</v>
      </c>
      <c r="H1596" s="1351"/>
      <c r="I1596" s="1053"/>
      <c r="J1596" s="1351"/>
    </row>
    <row r="1597" spans="1:10">
      <c r="A1597" s="1352">
        <v>42430</v>
      </c>
      <c r="B1597" s="1353">
        <v>20</v>
      </c>
      <c r="C1597" s="1354" t="s">
        <v>246</v>
      </c>
      <c r="D1597" s="1355" t="s">
        <v>1393</v>
      </c>
      <c r="E1597" s="1351"/>
      <c r="G1597" s="1355" t="s">
        <v>339</v>
      </c>
      <c r="H1597" s="1351"/>
      <c r="I1597" s="1053"/>
      <c r="J1597" s="1351"/>
    </row>
    <row r="1598" spans="1:10">
      <c r="A1598" s="1352">
        <v>42430</v>
      </c>
      <c r="B1598" s="1353">
        <v>20</v>
      </c>
      <c r="C1598" s="1354" t="s">
        <v>246</v>
      </c>
      <c r="D1598" s="1355" t="s">
        <v>787</v>
      </c>
      <c r="E1598" s="1351"/>
      <c r="G1598" s="1355" t="s">
        <v>339</v>
      </c>
      <c r="H1598" s="1351"/>
      <c r="I1598" s="1053"/>
      <c r="J1598" s="1351"/>
    </row>
    <row r="1599" spans="1:10">
      <c r="A1599" s="1352">
        <v>42430</v>
      </c>
      <c r="B1599" s="1353">
        <v>180</v>
      </c>
      <c r="C1599" s="1354" t="s">
        <v>246</v>
      </c>
      <c r="D1599" s="1355" t="s">
        <v>783</v>
      </c>
      <c r="E1599" s="1351"/>
      <c r="G1599" s="1355" t="s">
        <v>339</v>
      </c>
      <c r="H1599" s="1351"/>
      <c r="I1599" s="1053"/>
      <c r="J1599" s="1351"/>
    </row>
    <row r="1600" spans="1:10">
      <c r="A1600" s="1352">
        <v>42430</v>
      </c>
      <c r="B1600" s="1353">
        <v>300</v>
      </c>
      <c r="C1600" s="1354" t="s">
        <v>246</v>
      </c>
      <c r="D1600" s="1355" t="s">
        <v>911</v>
      </c>
      <c r="E1600" s="1351"/>
      <c r="G1600" s="1355">
        <v>0</v>
      </c>
      <c r="H1600" s="1351"/>
      <c r="I1600" s="1053"/>
      <c r="J1600" s="1351"/>
    </row>
    <row r="1601" spans="1:10">
      <c r="A1601" s="1352">
        <v>42430</v>
      </c>
      <c r="B1601" s="1353">
        <v>50</v>
      </c>
      <c r="C1601" s="1354" t="s">
        <v>246</v>
      </c>
      <c r="D1601" s="1355" t="s">
        <v>1839</v>
      </c>
      <c r="E1601" s="1351"/>
      <c r="G1601" s="1355">
        <v>0</v>
      </c>
      <c r="H1601" s="1351"/>
      <c r="I1601" s="1053"/>
      <c r="J1601" s="1351"/>
    </row>
    <row r="1602" spans="1:10">
      <c r="A1602" s="1352">
        <v>42430</v>
      </c>
      <c r="B1602" s="1353">
        <v>50</v>
      </c>
      <c r="C1602" s="1354" t="s">
        <v>246</v>
      </c>
      <c r="D1602" s="1355" t="s">
        <v>997</v>
      </c>
      <c r="E1602" s="1351"/>
      <c r="G1602" s="1355" t="s">
        <v>339</v>
      </c>
      <c r="H1602" s="1351"/>
      <c r="I1602" s="1053"/>
      <c r="J1602" s="1351"/>
    </row>
    <row r="1603" spans="1:10">
      <c r="A1603" s="1352">
        <v>42430</v>
      </c>
      <c r="B1603" s="1353">
        <v>10</v>
      </c>
      <c r="C1603" s="1354" t="s">
        <v>246</v>
      </c>
      <c r="D1603" s="1355" t="s">
        <v>1001</v>
      </c>
      <c r="E1603" s="1351"/>
      <c r="G1603" s="1355" t="s">
        <v>339</v>
      </c>
      <c r="H1603" s="1351"/>
      <c r="I1603" s="1053"/>
      <c r="J1603" s="1351"/>
    </row>
    <row r="1604" spans="1:10">
      <c r="A1604" s="1352">
        <v>42430</v>
      </c>
      <c r="B1604" s="1353">
        <v>25</v>
      </c>
      <c r="C1604" s="1354" t="s">
        <v>246</v>
      </c>
      <c r="D1604" s="1355" t="s">
        <v>1603</v>
      </c>
      <c r="E1604" s="1351"/>
      <c r="G1604" s="1355" t="s">
        <v>339</v>
      </c>
      <c r="H1604" s="1351"/>
      <c r="I1604" s="1053"/>
      <c r="J1604" s="1351"/>
    </row>
    <row r="1605" spans="1:10">
      <c r="A1605" s="1352">
        <v>42430</v>
      </c>
      <c r="B1605" s="1353">
        <v>5</v>
      </c>
      <c r="C1605" s="1354" t="s">
        <v>246</v>
      </c>
      <c r="D1605" s="1355" t="s">
        <v>755</v>
      </c>
      <c r="E1605" s="1351"/>
      <c r="G1605" s="1355" t="s">
        <v>339</v>
      </c>
      <c r="H1605" s="1351"/>
      <c r="I1605" s="1053"/>
      <c r="J1605" s="1351"/>
    </row>
    <row r="1606" spans="1:10">
      <c r="A1606" s="1352">
        <v>42430</v>
      </c>
      <c r="B1606" s="1353">
        <v>50</v>
      </c>
      <c r="C1606" s="1354" t="s">
        <v>246</v>
      </c>
      <c r="D1606" s="1355" t="s">
        <v>998</v>
      </c>
      <c r="E1606" s="1351"/>
      <c r="G1606" s="1355" t="s">
        <v>339</v>
      </c>
      <c r="H1606" s="1351"/>
      <c r="I1606" s="1053"/>
      <c r="J1606" s="1351"/>
    </row>
    <row r="1607" spans="1:10">
      <c r="A1607" s="1352">
        <v>42430</v>
      </c>
      <c r="B1607" s="1353">
        <v>50</v>
      </c>
      <c r="C1607" s="1354" t="s">
        <v>246</v>
      </c>
      <c r="D1607" s="1355" t="s">
        <v>424</v>
      </c>
      <c r="E1607" s="1351"/>
      <c r="G1607" s="1355" t="s">
        <v>339</v>
      </c>
      <c r="H1607" s="1351"/>
      <c r="I1607" s="1053"/>
      <c r="J1607" s="1351"/>
    </row>
    <row r="1608" spans="1:10">
      <c r="A1608" s="1352">
        <v>42430</v>
      </c>
      <c r="B1608" s="1353">
        <v>50</v>
      </c>
      <c r="C1608" s="1354" t="s">
        <v>246</v>
      </c>
      <c r="D1608" s="1355" t="s">
        <v>252</v>
      </c>
      <c r="E1608" s="1351"/>
      <c r="G1608" s="1355" t="s">
        <v>339</v>
      </c>
      <c r="H1608" s="1351"/>
      <c r="I1608" s="1053"/>
      <c r="J1608" s="1351"/>
    </row>
    <row r="1609" spans="1:10">
      <c r="A1609" s="1352">
        <v>42430</v>
      </c>
      <c r="B1609" s="1353">
        <v>30</v>
      </c>
      <c r="C1609" s="1354" t="s">
        <v>246</v>
      </c>
      <c r="D1609" s="1355" t="s">
        <v>250</v>
      </c>
      <c r="E1609" s="1351"/>
      <c r="G1609" s="1355">
        <v>0</v>
      </c>
      <c r="H1609" s="1351"/>
      <c r="I1609" s="1053"/>
      <c r="J1609" s="1351"/>
    </row>
    <row r="1610" spans="1:10">
      <c r="A1610" s="1352">
        <v>42430</v>
      </c>
      <c r="B1610" s="1353">
        <v>10</v>
      </c>
      <c r="C1610" s="1354" t="s">
        <v>246</v>
      </c>
      <c r="D1610" s="1355" t="s">
        <v>772</v>
      </c>
      <c r="E1610" s="1351"/>
      <c r="G1610" s="1355" t="s">
        <v>339</v>
      </c>
      <c r="H1610" s="1351"/>
      <c r="I1610" s="1053"/>
      <c r="J1610" s="1351"/>
    </row>
    <row r="1611" spans="1:10">
      <c r="A1611" s="1352">
        <v>42430</v>
      </c>
      <c r="B1611" s="1353">
        <v>20</v>
      </c>
      <c r="C1611" s="1354" t="s">
        <v>246</v>
      </c>
      <c r="D1611" s="1355" t="s">
        <v>1028</v>
      </c>
      <c r="E1611" s="1351"/>
      <c r="G1611" s="1355" t="s">
        <v>339</v>
      </c>
      <c r="H1611" s="1351"/>
      <c r="I1611" s="1053"/>
      <c r="J1611" s="1351"/>
    </row>
    <row r="1612" spans="1:10">
      <c r="A1612" s="1352">
        <v>42430</v>
      </c>
      <c r="B1612" s="1353">
        <v>10</v>
      </c>
      <c r="C1612" s="1354" t="s">
        <v>246</v>
      </c>
      <c r="D1612" s="1355" t="s">
        <v>1422</v>
      </c>
      <c r="E1612" s="1351"/>
      <c r="G1612" s="1355" t="s">
        <v>339</v>
      </c>
      <c r="H1612" s="1351"/>
      <c r="I1612" s="1053"/>
      <c r="J1612" s="1351"/>
    </row>
    <row r="1613" spans="1:10">
      <c r="A1613" s="1352">
        <v>42431</v>
      </c>
      <c r="B1613" s="1353">
        <v>20</v>
      </c>
      <c r="C1613" s="1354" t="s">
        <v>246</v>
      </c>
      <c r="D1613" s="1355" t="s">
        <v>1647</v>
      </c>
      <c r="E1613" s="1351"/>
      <c r="G1613" s="1355">
        <v>0</v>
      </c>
      <c r="H1613" s="1351"/>
      <c r="I1613" s="1053"/>
      <c r="J1613" s="1351"/>
    </row>
    <row r="1614" spans="1:10">
      <c r="A1614" s="1352">
        <v>42431</v>
      </c>
      <c r="B1614" s="1353">
        <v>20</v>
      </c>
      <c r="C1614" s="1354" t="s">
        <v>246</v>
      </c>
      <c r="D1614" s="1355" t="s">
        <v>999</v>
      </c>
      <c r="E1614" s="1351"/>
      <c r="G1614" s="1355" t="s">
        <v>339</v>
      </c>
      <c r="H1614" s="1351"/>
      <c r="I1614" s="1053"/>
      <c r="J1614" s="1351"/>
    </row>
    <row r="1615" spans="1:10">
      <c r="A1615" s="1352">
        <v>42431</v>
      </c>
      <c r="B1615" s="1353">
        <v>100</v>
      </c>
      <c r="C1615" s="1354" t="s">
        <v>246</v>
      </c>
      <c r="D1615" s="1355" t="s">
        <v>1455</v>
      </c>
      <c r="E1615" s="1351"/>
      <c r="G1615" s="1355" t="s">
        <v>339</v>
      </c>
      <c r="H1615" s="1351"/>
      <c r="I1615" s="1053"/>
      <c r="J1615" s="1351"/>
    </row>
    <row r="1616" spans="1:10">
      <c r="A1616" s="1352">
        <v>42431</v>
      </c>
      <c r="B1616" s="1353">
        <v>3</v>
      </c>
      <c r="C1616" s="1354" t="s">
        <v>246</v>
      </c>
      <c r="D1616" s="1355" t="s">
        <v>426</v>
      </c>
      <c r="E1616" s="1351"/>
      <c r="G1616" s="1355">
        <v>0</v>
      </c>
      <c r="H1616" s="1351"/>
      <c r="I1616" s="1053"/>
      <c r="J1616" s="1351"/>
    </row>
    <row r="1617" spans="1:10">
      <c r="A1617" s="1352">
        <v>42431</v>
      </c>
      <c r="B1617" s="1353">
        <v>125</v>
      </c>
      <c r="C1617" s="1354" t="s">
        <v>246</v>
      </c>
      <c r="D1617" s="1355" t="s">
        <v>1429</v>
      </c>
      <c r="E1617" s="1351"/>
      <c r="G1617" s="1355" t="s">
        <v>339</v>
      </c>
      <c r="H1617" s="1351"/>
      <c r="I1617" s="1053"/>
      <c r="J1617" s="1351"/>
    </row>
    <row r="1618" spans="1:10">
      <c r="A1618" s="1352">
        <v>42431</v>
      </c>
      <c r="B1618" s="1353">
        <v>75</v>
      </c>
      <c r="C1618" s="1354" t="s">
        <v>246</v>
      </c>
      <c r="D1618" s="1355" t="s">
        <v>308</v>
      </c>
      <c r="E1618" s="1351"/>
      <c r="G1618" s="1355" t="s">
        <v>339</v>
      </c>
      <c r="H1618" s="1351"/>
      <c r="I1618" s="1053"/>
      <c r="J1618" s="1351"/>
    </row>
    <row r="1619" spans="1:10">
      <c r="A1619" s="1352">
        <v>42431</v>
      </c>
      <c r="B1619" s="1353">
        <v>10</v>
      </c>
      <c r="C1619" s="1354" t="s">
        <v>246</v>
      </c>
      <c r="D1619" s="1355" t="s">
        <v>317</v>
      </c>
      <c r="E1619" s="1351"/>
      <c r="G1619" s="1355" t="s">
        <v>339</v>
      </c>
      <c r="H1619" s="1351"/>
      <c r="I1619" s="1053"/>
      <c r="J1619" s="1351"/>
    </row>
    <row r="1620" spans="1:10">
      <c r="A1620" s="1352">
        <v>42431</v>
      </c>
      <c r="B1620" s="1353">
        <v>50</v>
      </c>
      <c r="C1620" s="1354" t="s">
        <v>246</v>
      </c>
      <c r="D1620" s="1355" t="s">
        <v>1843</v>
      </c>
      <c r="E1620" s="1351"/>
      <c r="G1620" s="1355" t="s">
        <v>339</v>
      </c>
      <c r="H1620" s="1351"/>
      <c r="I1620" s="1053"/>
      <c r="J1620" s="1351"/>
    </row>
    <row r="1621" spans="1:10">
      <c r="A1621" s="1352">
        <v>42431</v>
      </c>
      <c r="B1621" s="1353">
        <v>5</v>
      </c>
      <c r="C1621" s="1354" t="s">
        <v>246</v>
      </c>
      <c r="D1621" s="1355" t="s">
        <v>1775</v>
      </c>
      <c r="E1621" s="1351"/>
      <c r="G1621" s="1355">
        <v>0</v>
      </c>
      <c r="H1621" s="1351"/>
      <c r="I1621" s="1053"/>
      <c r="J1621" s="1351"/>
    </row>
    <row r="1622" spans="1:10">
      <c r="A1622" s="1352">
        <v>42431</v>
      </c>
      <c r="B1622" s="1353">
        <v>20</v>
      </c>
      <c r="C1622" s="1354" t="s">
        <v>246</v>
      </c>
      <c r="D1622" s="1355" t="s">
        <v>254</v>
      </c>
      <c r="E1622" s="1351"/>
      <c r="G1622" s="1355" t="s">
        <v>339</v>
      </c>
      <c r="H1622" s="1351"/>
      <c r="I1622" s="1053"/>
      <c r="J1622" s="1351"/>
    </row>
    <row r="1623" spans="1:10">
      <c r="A1623" s="1352">
        <v>42431</v>
      </c>
      <c r="B1623" s="1353">
        <v>10</v>
      </c>
      <c r="C1623" s="1354" t="s">
        <v>246</v>
      </c>
      <c r="D1623" s="1355" t="s">
        <v>1369</v>
      </c>
      <c r="E1623" s="1351"/>
      <c r="G1623" s="1355" t="s">
        <v>339</v>
      </c>
      <c r="H1623" s="1351"/>
      <c r="I1623" s="1053"/>
      <c r="J1623" s="1351"/>
    </row>
    <row r="1624" spans="1:10">
      <c r="A1624" s="1352">
        <v>42432</v>
      </c>
      <c r="B1624" s="1353">
        <v>30</v>
      </c>
      <c r="C1624" s="1354" t="s">
        <v>1087</v>
      </c>
      <c r="D1624" s="1355" t="s">
        <v>1398</v>
      </c>
      <c r="E1624" s="1351"/>
      <c r="G1624" s="1355">
        <v>0</v>
      </c>
      <c r="H1624" s="1351"/>
      <c r="I1624" s="1053"/>
      <c r="J1624" s="1351"/>
    </row>
    <row r="1625" spans="1:10">
      <c r="A1625" s="1352">
        <v>42432</v>
      </c>
      <c r="B1625" s="1353">
        <v>52</v>
      </c>
      <c r="C1625" s="1354" t="s">
        <v>1087</v>
      </c>
      <c r="D1625" s="1355" t="s">
        <v>1949</v>
      </c>
      <c r="E1625" s="1351"/>
      <c r="G1625" s="1355">
        <v>0</v>
      </c>
      <c r="H1625" s="1351"/>
      <c r="I1625" s="1053"/>
      <c r="J1625" s="1351"/>
    </row>
    <row r="1626" spans="1:10">
      <c r="A1626" s="1352">
        <v>42432</v>
      </c>
      <c r="B1626" s="1353">
        <v>10</v>
      </c>
      <c r="C1626" s="1354" t="s">
        <v>246</v>
      </c>
      <c r="D1626" s="1355" t="s">
        <v>276</v>
      </c>
      <c r="E1626" s="1351"/>
      <c r="G1626" s="1355">
        <v>0</v>
      </c>
      <c r="H1626" s="1351"/>
      <c r="I1626" s="1053"/>
      <c r="J1626" s="1351"/>
    </row>
    <row r="1627" spans="1:10">
      <c r="A1627" s="1352">
        <v>42432</v>
      </c>
      <c r="B1627" s="1353">
        <v>10</v>
      </c>
      <c r="C1627" s="1354" t="s">
        <v>246</v>
      </c>
      <c r="D1627" s="1355" t="s">
        <v>1318</v>
      </c>
      <c r="E1627" s="1351"/>
      <c r="G1627" s="1355">
        <v>0</v>
      </c>
      <c r="H1627" s="1351"/>
      <c r="I1627" s="1053"/>
      <c r="J1627" s="1351"/>
    </row>
    <row r="1628" spans="1:10">
      <c r="A1628" s="1352">
        <v>42432</v>
      </c>
      <c r="B1628" s="1353">
        <v>50</v>
      </c>
      <c r="C1628" s="1354" t="s">
        <v>246</v>
      </c>
      <c r="D1628" s="1355" t="s">
        <v>1537</v>
      </c>
      <c r="E1628" s="1351"/>
      <c r="G1628" s="1355" t="s">
        <v>339</v>
      </c>
      <c r="H1628" s="1351"/>
      <c r="I1628" s="1053"/>
      <c r="J1628" s="1351"/>
    </row>
    <row r="1629" spans="1:10">
      <c r="A1629" s="1352">
        <v>42432</v>
      </c>
      <c r="B1629" s="1353">
        <v>5</v>
      </c>
      <c r="C1629" s="1354" t="s">
        <v>246</v>
      </c>
      <c r="D1629" s="1355" t="s">
        <v>1657</v>
      </c>
      <c r="E1629" s="1351"/>
      <c r="G1629" s="1355" t="s">
        <v>339</v>
      </c>
      <c r="H1629" s="1351"/>
      <c r="I1629" s="1053"/>
      <c r="J1629" s="1351"/>
    </row>
    <row r="1630" spans="1:10">
      <c r="A1630" s="1352">
        <v>42432</v>
      </c>
      <c r="B1630" s="1353">
        <v>5</v>
      </c>
      <c r="C1630" s="1354" t="s">
        <v>246</v>
      </c>
      <c r="D1630" s="1355" t="s">
        <v>1773</v>
      </c>
      <c r="E1630" s="1351"/>
      <c r="G1630" s="1355" t="s">
        <v>339</v>
      </c>
      <c r="H1630" s="1351"/>
      <c r="I1630" s="1053"/>
      <c r="J1630" s="1351"/>
    </row>
    <row r="1631" spans="1:10">
      <c r="A1631" s="1352">
        <v>42432</v>
      </c>
      <c r="B1631" s="1353">
        <v>10</v>
      </c>
      <c r="C1631" s="1354" t="s">
        <v>246</v>
      </c>
      <c r="D1631" s="1355" t="s">
        <v>1294</v>
      </c>
      <c r="E1631" s="1351"/>
      <c r="G1631" s="1355">
        <v>0</v>
      </c>
      <c r="H1631" s="1351"/>
      <c r="I1631" s="1053"/>
      <c r="J1631" s="1351"/>
    </row>
    <row r="1632" spans="1:10">
      <c r="A1632" s="1352">
        <v>42432</v>
      </c>
      <c r="B1632" s="1353">
        <v>300</v>
      </c>
      <c r="C1632" s="1354" t="s">
        <v>246</v>
      </c>
      <c r="D1632" s="1355" t="s">
        <v>778</v>
      </c>
      <c r="E1632" s="1351"/>
      <c r="G1632" s="1355" t="s">
        <v>339</v>
      </c>
      <c r="H1632" s="1351"/>
      <c r="I1632" s="1053"/>
      <c r="J1632" s="1351"/>
    </row>
    <row r="1633" spans="1:10">
      <c r="A1633" s="1352">
        <v>42432</v>
      </c>
      <c r="B1633" s="1353">
        <v>30</v>
      </c>
      <c r="C1633" s="1354" t="s">
        <v>246</v>
      </c>
      <c r="D1633" s="1355" t="s">
        <v>1746</v>
      </c>
      <c r="E1633" s="1351"/>
      <c r="G1633" s="1355" t="s">
        <v>339</v>
      </c>
      <c r="H1633" s="1351"/>
      <c r="I1633" s="1053"/>
      <c r="J1633" s="1351"/>
    </row>
    <row r="1634" spans="1:10">
      <c r="A1634" s="1352">
        <v>42432</v>
      </c>
      <c r="B1634" s="1353">
        <v>50</v>
      </c>
      <c r="C1634" s="1354" t="s">
        <v>246</v>
      </c>
      <c r="D1634" s="1355" t="s">
        <v>1105</v>
      </c>
      <c r="E1634" s="1351"/>
      <c r="G1634" s="1355" t="s">
        <v>339</v>
      </c>
      <c r="H1634" s="1351"/>
      <c r="I1634" s="1053"/>
      <c r="J1634" s="1351"/>
    </row>
    <row r="1635" spans="1:10">
      <c r="A1635" s="1352">
        <v>42432</v>
      </c>
      <c r="B1635" s="1353">
        <v>20</v>
      </c>
      <c r="C1635" s="1354" t="s">
        <v>246</v>
      </c>
      <c r="D1635" s="1355" t="s">
        <v>387</v>
      </c>
      <c r="E1635" s="1351"/>
      <c r="G1635" s="1355">
        <v>0</v>
      </c>
      <c r="H1635" s="1351"/>
      <c r="I1635" s="1053"/>
      <c r="J1635" s="1351"/>
    </row>
    <row r="1636" spans="1:10">
      <c r="A1636" s="1352">
        <v>42433</v>
      </c>
      <c r="B1636" s="1353">
        <v>10</v>
      </c>
      <c r="C1636" s="1354" t="s">
        <v>1087</v>
      </c>
      <c r="D1636" s="1355" t="s">
        <v>1362</v>
      </c>
      <c r="E1636" s="1351"/>
      <c r="G1636" s="1355">
        <v>0</v>
      </c>
      <c r="H1636" s="1351"/>
      <c r="I1636" s="1053"/>
      <c r="J1636" s="1351"/>
    </row>
    <row r="1637" spans="1:10">
      <c r="A1637" s="1352">
        <v>42433</v>
      </c>
      <c r="B1637" s="1353">
        <v>15</v>
      </c>
      <c r="C1637" s="1354" t="s">
        <v>1087</v>
      </c>
      <c r="D1637" s="1355" t="s">
        <v>1398</v>
      </c>
      <c r="E1637" s="1351"/>
      <c r="G1637" s="1355">
        <v>0</v>
      </c>
      <c r="H1637" s="1351"/>
      <c r="I1637" s="1053"/>
      <c r="J1637" s="1351"/>
    </row>
    <row r="1638" spans="1:10">
      <c r="A1638" s="1352">
        <v>42433</v>
      </c>
      <c r="B1638" s="1353">
        <v>150</v>
      </c>
      <c r="C1638" s="1354" t="s">
        <v>1087</v>
      </c>
      <c r="D1638" s="1355" t="s">
        <v>1093</v>
      </c>
      <c r="E1638" s="1351"/>
      <c r="G1638" s="1355">
        <v>0</v>
      </c>
      <c r="H1638" s="1351"/>
      <c r="I1638" s="1053"/>
      <c r="J1638" s="1351"/>
    </row>
    <row r="1639" spans="1:10">
      <c r="A1639" s="1352">
        <v>42433</v>
      </c>
      <c r="B1639" s="1353">
        <v>48</v>
      </c>
      <c r="C1639" s="1354" t="s">
        <v>246</v>
      </c>
      <c r="D1639" s="1355" t="s">
        <v>1844</v>
      </c>
      <c r="E1639" s="1351"/>
      <c r="G1639" s="1355">
        <v>0</v>
      </c>
      <c r="H1639" s="1351"/>
      <c r="I1639" s="1053"/>
      <c r="J1639" s="1351"/>
    </row>
    <row r="1640" spans="1:10">
      <c r="A1640" s="1352">
        <v>42433</v>
      </c>
      <c r="B1640" s="1353">
        <v>5</v>
      </c>
      <c r="C1640" s="1354" t="s">
        <v>246</v>
      </c>
      <c r="D1640" s="1355" t="s">
        <v>1678</v>
      </c>
      <c r="E1640" s="1351"/>
      <c r="G1640" s="1355">
        <v>0</v>
      </c>
      <c r="H1640" s="1351"/>
      <c r="I1640" s="1053"/>
      <c r="J1640" s="1351"/>
    </row>
    <row r="1641" spans="1:10">
      <c r="A1641" s="1352">
        <v>42433</v>
      </c>
      <c r="B1641" s="1353">
        <v>10</v>
      </c>
      <c r="C1641" s="1354" t="s">
        <v>246</v>
      </c>
      <c r="D1641" s="1355" t="s">
        <v>1296</v>
      </c>
      <c r="E1641" s="1351"/>
      <c r="G1641" s="1355" t="s">
        <v>339</v>
      </c>
      <c r="H1641" s="1351"/>
      <c r="I1641" s="1053"/>
      <c r="J1641" s="1351"/>
    </row>
    <row r="1642" spans="1:10">
      <c r="A1642" s="1352">
        <v>42433</v>
      </c>
      <c r="B1642" s="1353">
        <v>2.5</v>
      </c>
      <c r="C1642" s="1354" t="s">
        <v>246</v>
      </c>
      <c r="D1642" s="1355" t="s">
        <v>1572</v>
      </c>
      <c r="E1642" s="1351"/>
      <c r="G1642" s="1355">
        <v>0</v>
      </c>
      <c r="H1642" s="1351"/>
      <c r="I1642" s="1053"/>
      <c r="J1642" s="1351"/>
    </row>
    <row r="1643" spans="1:10">
      <c r="A1643" s="1352">
        <v>42433</v>
      </c>
      <c r="B1643" s="1353">
        <v>10</v>
      </c>
      <c r="C1643" s="1354" t="s">
        <v>246</v>
      </c>
      <c r="D1643" s="1355" t="s">
        <v>1705</v>
      </c>
      <c r="E1643" s="1351"/>
      <c r="G1643" s="1355" t="s">
        <v>339</v>
      </c>
      <c r="H1643" s="1351"/>
      <c r="I1643" s="1053"/>
      <c r="J1643" s="1351"/>
    </row>
    <row r="1644" spans="1:10">
      <c r="A1644" s="1352">
        <v>42433</v>
      </c>
      <c r="B1644" s="1353">
        <v>10</v>
      </c>
      <c r="C1644" s="1354" t="s">
        <v>246</v>
      </c>
      <c r="D1644" s="1355" t="s">
        <v>1604</v>
      </c>
      <c r="E1644" s="1351"/>
      <c r="G1644" s="1355" t="s">
        <v>339</v>
      </c>
      <c r="H1644" s="1351"/>
      <c r="I1644" s="1053"/>
      <c r="J1644" s="1351"/>
    </row>
    <row r="1645" spans="1:10">
      <c r="A1645" s="1352">
        <v>42436</v>
      </c>
      <c r="B1645" s="1353">
        <v>50</v>
      </c>
      <c r="C1645" s="1354" t="s">
        <v>246</v>
      </c>
      <c r="D1645" s="1355" t="s">
        <v>1030</v>
      </c>
      <c r="E1645" s="1351"/>
      <c r="G1645" s="1355">
        <v>0</v>
      </c>
      <c r="H1645" s="1351"/>
      <c r="I1645" s="1053"/>
      <c r="J1645" s="1351"/>
    </row>
    <row r="1646" spans="1:10">
      <c r="A1646" s="1352">
        <v>42436</v>
      </c>
      <c r="B1646" s="1353">
        <v>15</v>
      </c>
      <c r="C1646" s="1354" t="s">
        <v>246</v>
      </c>
      <c r="D1646" s="1355" t="s">
        <v>306</v>
      </c>
      <c r="E1646" s="1351"/>
      <c r="G1646" s="1355" t="s">
        <v>339</v>
      </c>
      <c r="H1646" s="1351"/>
      <c r="I1646" s="1053"/>
      <c r="J1646" s="1351"/>
    </row>
    <row r="1647" spans="1:10">
      <c r="A1647" s="1352">
        <v>42436</v>
      </c>
      <c r="B1647" s="1353">
        <v>150</v>
      </c>
      <c r="C1647" s="1354" t="s">
        <v>246</v>
      </c>
      <c r="D1647" s="1355" t="s">
        <v>1000</v>
      </c>
      <c r="E1647" s="1351"/>
      <c r="G1647" s="1355" t="s">
        <v>339</v>
      </c>
      <c r="H1647" s="1351"/>
      <c r="I1647" s="1053"/>
      <c r="J1647" s="1351"/>
    </row>
    <row r="1648" spans="1:10">
      <c r="A1648" s="1352">
        <v>42436</v>
      </c>
      <c r="B1648" s="1353">
        <v>6</v>
      </c>
      <c r="C1648" s="1354" t="s">
        <v>246</v>
      </c>
      <c r="D1648" s="1355" t="s">
        <v>310</v>
      </c>
      <c r="E1648" s="1351"/>
      <c r="G1648" s="1355" t="s">
        <v>339</v>
      </c>
      <c r="H1648" s="1351"/>
      <c r="I1648" s="1053"/>
      <c r="J1648" s="1351"/>
    </row>
    <row r="1649" spans="1:10">
      <c r="A1649" s="1352">
        <v>42436</v>
      </c>
      <c r="B1649" s="1353">
        <v>130</v>
      </c>
      <c r="C1649" s="1354" t="s">
        <v>246</v>
      </c>
      <c r="D1649" s="1355" t="s">
        <v>967</v>
      </c>
      <c r="E1649" s="1351"/>
      <c r="G1649" s="1355" t="s">
        <v>339</v>
      </c>
      <c r="H1649" s="1351"/>
      <c r="I1649" s="1053"/>
      <c r="J1649" s="1351"/>
    </row>
    <row r="1650" spans="1:10">
      <c r="A1650" s="1352">
        <v>42436</v>
      </c>
      <c r="B1650" s="1353">
        <v>437.75</v>
      </c>
      <c r="C1650" s="1354" t="s">
        <v>246</v>
      </c>
      <c r="D1650" s="1355" t="s">
        <v>1950</v>
      </c>
      <c r="E1650" s="1351"/>
      <c r="G1650" s="1355">
        <v>0</v>
      </c>
      <c r="H1650" s="1351"/>
      <c r="I1650" s="1053"/>
      <c r="J1650" s="1351"/>
    </row>
    <row r="1651" spans="1:10">
      <c r="A1651" s="1352">
        <v>42437</v>
      </c>
      <c r="B1651" s="1353">
        <v>80</v>
      </c>
      <c r="C1651" s="1354" t="s">
        <v>246</v>
      </c>
      <c r="D1651" s="1355" t="s">
        <v>1420</v>
      </c>
      <c r="E1651" s="1351"/>
      <c r="G1651" s="1355">
        <v>0</v>
      </c>
      <c r="H1651" s="1351"/>
      <c r="I1651" s="1053"/>
      <c r="J1651" s="1351"/>
    </row>
    <row r="1652" spans="1:10">
      <c r="A1652" s="1352">
        <v>42437</v>
      </c>
      <c r="B1652" s="1353">
        <v>10</v>
      </c>
      <c r="C1652" s="1354" t="s">
        <v>246</v>
      </c>
      <c r="D1652" s="1355" t="s">
        <v>1567</v>
      </c>
      <c r="E1652" s="1351"/>
      <c r="G1652" s="1355" t="s">
        <v>339</v>
      </c>
      <c r="H1652" s="1351"/>
      <c r="I1652" s="1053"/>
      <c r="J1652" s="1351"/>
    </row>
    <row r="1653" spans="1:10">
      <c r="A1653" s="1352">
        <v>42438</v>
      </c>
      <c r="B1653" s="1353">
        <v>10</v>
      </c>
      <c r="C1653" s="1354" t="s">
        <v>1087</v>
      </c>
      <c r="D1653" s="1355" t="s">
        <v>1398</v>
      </c>
      <c r="E1653" s="1351"/>
      <c r="G1653" s="1355">
        <v>0</v>
      </c>
      <c r="H1653" s="1351"/>
      <c r="I1653" s="1053"/>
      <c r="J1653" s="1351"/>
    </row>
    <row r="1654" spans="1:10">
      <c r="A1654" s="1352">
        <v>42439</v>
      </c>
      <c r="B1654" s="1353">
        <v>100</v>
      </c>
      <c r="C1654" s="1354" t="s">
        <v>246</v>
      </c>
      <c r="D1654" s="1355" t="s">
        <v>1398</v>
      </c>
      <c r="E1654" s="1351"/>
      <c r="G1654" s="1355">
        <v>0</v>
      </c>
      <c r="H1654" s="1351"/>
      <c r="I1654" s="1053"/>
      <c r="J1654" s="1351"/>
    </row>
    <row r="1655" spans="1:10">
      <c r="A1655" s="1352">
        <v>42439</v>
      </c>
      <c r="B1655" s="1353">
        <v>36.9</v>
      </c>
      <c r="C1655" s="1354" t="s">
        <v>246</v>
      </c>
      <c r="D1655" s="1355" t="s">
        <v>429</v>
      </c>
      <c r="E1655" s="1351"/>
      <c r="G1655" s="1355">
        <v>0</v>
      </c>
      <c r="H1655" s="1351"/>
      <c r="I1655" s="1053"/>
      <c r="J1655" s="1351"/>
    </row>
    <row r="1656" spans="1:10">
      <c r="A1656" s="1352">
        <v>42439</v>
      </c>
      <c r="B1656" s="1353">
        <v>309.68</v>
      </c>
      <c r="C1656" s="1354" t="s">
        <v>246</v>
      </c>
      <c r="D1656" s="1355" t="s">
        <v>429</v>
      </c>
      <c r="E1656" s="1351"/>
      <c r="G1656" s="1355">
        <v>0</v>
      </c>
      <c r="H1656" s="1351"/>
      <c r="I1656" s="1053"/>
      <c r="J1656" s="1351"/>
    </row>
    <row r="1657" spans="1:10">
      <c r="A1657" s="1352">
        <v>42439</v>
      </c>
      <c r="B1657" s="1353">
        <v>12.5</v>
      </c>
      <c r="C1657" s="1354" t="s">
        <v>246</v>
      </c>
      <c r="D1657" s="1355" t="s">
        <v>429</v>
      </c>
      <c r="E1657" s="1351"/>
      <c r="G1657" s="1355">
        <v>0</v>
      </c>
      <c r="H1657" s="1351"/>
      <c r="I1657" s="1053"/>
      <c r="J1657" s="1351"/>
    </row>
    <row r="1658" spans="1:10">
      <c r="A1658" s="1352">
        <v>42439</v>
      </c>
      <c r="B1658" s="1353">
        <v>40</v>
      </c>
      <c r="C1658" s="1354" t="s">
        <v>246</v>
      </c>
      <c r="D1658" s="1355" t="s">
        <v>1282</v>
      </c>
      <c r="E1658" s="1351"/>
      <c r="G1658" s="1355">
        <v>0</v>
      </c>
      <c r="H1658" s="1351"/>
      <c r="I1658" s="1053"/>
      <c r="J1658" s="1351"/>
    </row>
    <row r="1659" spans="1:10">
      <c r="A1659" s="1352">
        <v>42439</v>
      </c>
      <c r="B1659" s="1353">
        <v>230</v>
      </c>
      <c r="C1659" s="1354" t="s">
        <v>246</v>
      </c>
      <c r="D1659" s="1355" t="s">
        <v>920</v>
      </c>
      <c r="E1659" s="1351"/>
      <c r="G1659" s="1355" t="s">
        <v>339</v>
      </c>
      <c r="H1659" s="1351"/>
      <c r="I1659" s="1053"/>
      <c r="J1659" s="1351"/>
    </row>
    <row r="1660" spans="1:10">
      <c r="A1660" s="1352">
        <v>42439</v>
      </c>
      <c r="B1660" s="1353">
        <v>10</v>
      </c>
      <c r="C1660" s="1354" t="s">
        <v>246</v>
      </c>
      <c r="D1660" s="1355" t="s">
        <v>1779</v>
      </c>
      <c r="E1660" s="1351"/>
      <c r="G1660" s="1355" t="s">
        <v>339</v>
      </c>
      <c r="H1660" s="1351"/>
      <c r="I1660" s="1053"/>
      <c r="J1660" s="1351"/>
    </row>
    <row r="1661" spans="1:10">
      <c r="A1661" s="1352">
        <v>42439</v>
      </c>
      <c r="B1661" s="1353">
        <v>5</v>
      </c>
      <c r="C1661" s="1354" t="s">
        <v>246</v>
      </c>
      <c r="D1661" s="1355" t="s">
        <v>1256</v>
      </c>
      <c r="E1661" s="1351"/>
      <c r="G1661" s="1355" t="s">
        <v>339</v>
      </c>
      <c r="H1661" s="1351"/>
      <c r="I1661" s="1053"/>
      <c r="J1661" s="1351"/>
    </row>
    <row r="1662" spans="1:10">
      <c r="A1662" s="1352">
        <v>42440</v>
      </c>
      <c r="B1662" s="1353">
        <v>10</v>
      </c>
      <c r="C1662" s="1354" t="s">
        <v>246</v>
      </c>
      <c r="D1662" s="1355" t="s">
        <v>1656</v>
      </c>
      <c r="E1662" s="1351"/>
      <c r="G1662" s="1355" t="s">
        <v>339</v>
      </c>
      <c r="H1662" s="1351"/>
      <c r="I1662" s="1053"/>
      <c r="J1662" s="1351"/>
    </row>
    <row r="1663" spans="1:10">
      <c r="A1663" s="1352">
        <v>42440</v>
      </c>
      <c r="B1663" s="1353">
        <v>2.5</v>
      </c>
      <c r="C1663" s="1354" t="s">
        <v>246</v>
      </c>
      <c r="D1663" s="1355" t="s">
        <v>1572</v>
      </c>
      <c r="E1663" s="1351"/>
      <c r="G1663" s="1355">
        <v>0</v>
      </c>
      <c r="H1663" s="1351"/>
      <c r="I1663" s="1053"/>
      <c r="J1663" s="1351"/>
    </row>
    <row r="1664" spans="1:10">
      <c r="A1664" s="1352">
        <v>42443</v>
      </c>
      <c r="B1664" s="1353">
        <v>35</v>
      </c>
      <c r="C1664" s="1354" t="s">
        <v>246</v>
      </c>
      <c r="D1664" s="1355" t="s">
        <v>1622</v>
      </c>
      <c r="E1664" s="1351"/>
      <c r="G1664" s="1355" t="s">
        <v>339</v>
      </c>
      <c r="H1664" s="1351"/>
      <c r="I1664" s="1053"/>
      <c r="J1664" s="1351"/>
    </row>
    <row r="1665" spans="1:10">
      <c r="A1665" s="1352">
        <v>42443</v>
      </c>
      <c r="B1665" s="1353">
        <v>10</v>
      </c>
      <c r="C1665" s="1354" t="s">
        <v>246</v>
      </c>
      <c r="D1665" s="1355" t="s">
        <v>1032</v>
      </c>
      <c r="E1665" s="1351"/>
      <c r="G1665" s="1355" t="s">
        <v>339</v>
      </c>
      <c r="H1665" s="1351"/>
      <c r="I1665" s="1053"/>
      <c r="J1665" s="1351"/>
    </row>
    <row r="1666" spans="1:10">
      <c r="A1666" s="1352">
        <v>42443</v>
      </c>
      <c r="B1666" s="1353">
        <v>1737.57</v>
      </c>
      <c r="C1666" s="1354" t="s">
        <v>246</v>
      </c>
      <c r="D1666" s="1355" t="s">
        <v>1951</v>
      </c>
      <c r="E1666" s="1351"/>
      <c r="G1666" s="1355">
        <v>0</v>
      </c>
      <c r="H1666" s="1351"/>
      <c r="I1666" s="1053"/>
      <c r="J1666" s="1351"/>
    </row>
    <row r="1667" spans="1:10">
      <c r="A1667" s="1352">
        <v>42444</v>
      </c>
      <c r="B1667" s="1353">
        <v>10</v>
      </c>
      <c r="C1667" s="1354" t="s">
        <v>1087</v>
      </c>
      <c r="D1667" s="1355" t="s">
        <v>1398</v>
      </c>
      <c r="E1667" s="1351"/>
      <c r="G1667" s="1355">
        <v>0</v>
      </c>
      <c r="H1667" s="1351"/>
      <c r="I1667" s="1053"/>
      <c r="J1667" s="1351"/>
    </row>
    <row r="1668" spans="1:10">
      <c r="A1668" s="1352">
        <v>42444</v>
      </c>
      <c r="B1668" s="1353">
        <v>10</v>
      </c>
      <c r="C1668" s="1354" t="s">
        <v>1087</v>
      </c>
      <c r="D1668" s="1355" t="s">
        <v>1398</v>
      </c>
      <c r="E1668" s="1351"/>
      <c r="G1668" s="1355">
        <v>0</v>
      </c>
      <c r="H1668" s="1351"/>
      <c r="I1668" s="1053"/>
      <c r="J1668" s="1351"/>
    </row>
    <row r="1669" spans="1:10">
      <c r="A1669" s="1352">
        <v>42444</v>
      </c>
      <c r="B1669" s="1353">
        <v>7.64</v>
      </c>
      <c r="C1669" s="1354" t="s">
        <v>246</v>
      </c>
      <c r="D1669" s="1355" t="s">
        <v>1844</v>
      </c>
      <c r="E1669" s="1351"/>
      <c r="G1669" s="1355">
        <v>0</v>
      </c>
      <c r="H1669" s="1351"/>
      <c r="I1669" s="1053"/>
      <c r="J1669" s="1351"/>
    </row>
    <row r="1670" spans="1:10">
      <c r="A1670" s="1352">
        <v>42444</v>
      </c>
      <c r="B1670" s="1353">
        <v>188.08</v>
      </c>
      <c r="C1670" s="1354" t="s">
        <v>246</v>
      </c>
      <c r="D1670" s="1355" t="s">
        <v>1288</v>
      </c>
      <c r="E1670" s="1351"/>
      <c r="G1670" s="1355">
        <v>0</v>
      </c>
      <c r="H1670" s="1351"/>
      <c r="I1670" s="1053"/>
      <c r="J1670" s="1351"/>
    </row>
    <row r="1671" spans="1:10">
      <c r="A1671" s="1352">
        <v>42444</v>
      </c>
      <c r="B1671" s="1353">
        <v>79.92</v>
      </c>
      <c r="C1671" s="1354" t="s">
        <v>246</v>
      </c>
      <c r="D1671" s="1355" t="s">
        <v>1288</v>
      </c>
      <c r="E1671" s="1351"/>
      <c r="G1671" s="1355">
        <v>0</v>
      </c>
      <c r="H1671" s="1351"/>
      <c r="I1671" s="1053"/>
      <c r="J1671" s="1351"/>
    </row>
    <row r="1672" spans="1:10">
      <c r="A1672" s="1352">
        <v>42444</v>
      </c>
      <c r="B1672" s="1353">
        <v>10</v>
      </c>
      <c r="C1672" s="1354" t="s">
        <v>246</v>
      </c>
      <c r="D1672" s="1355" t="s">
        <v>1801</v>
      </c>
      <c r="E1672" s="1351"/>
      <c r="G1672" s="1355" t="s">
        <v>339</v>
      </c>
      <c r="H1672" s="1351"/>
      <c r="I1672" s="1053"/>
      <c r="J1672" s="1351"/>
    </row>
    <row r="1673" spans="1:10">
      <c r="A1673" s="1352">
        <v>42444</v>
      </c>
      <c r="B1673" s="1353">
        <v>30</v>
      </c>
      <c r="C1673" s="1354" t="s">
        <v>246</v>
      </c>
      <c r="D1673" s="1355" t="s">
        <v>1204</v>
      </c>
      <c r="E1673" s="1351"/>
      <c r="G1673" s="1355" t="s">
        <v>339</v>
      </c>
      <c r="H1673" s="1351"/>
      <c r="I1673" s="1053"/>
      <c r="J1673" s="1351"/>
    </row>
    <row r="1674" spans="1:10">
      <c r="A1674" s="1352">
        <v>42444</v>
      </c>
      <c r="B1674" s="1353">
        <v>5</v>
      </c>
      <c r="C1674" s="1354" t="s">
        <v>246</v>
      </c>
      <c r="D1674" s="1355" t="s">
        <v>968</v>
      </c>
      <c r="E1674" s="1351"/>
      <c r="G1674" s="1355" t="s">
        <v>339</v>
      </c>
      <c r="H1674" s="1351"/>
      <c r="I1674" s="1053"/>
      <c r="J1674" s="1351"/>
    </row>
    <row r="1675" spans="1:10">
      <c r="A1675" s="1352">
        <v>42444</v>
      </c>
      <c r="B1675" s="1353">
        <v>36.94</v>
      </c>
      <c r="C1675" s="1354" t="s">
        <v>246</v>
      </c>
      <c r="D1675" s="1355" t="s">
        <v>1863</v>
      </c>
      <c r="E1675" s="1351"/>
      <c r="G1675" s="1355">
        <v>0</v>
      </c>
      <c r="H1675" s="1351"/>
      <c r="I1675" s="1053"/>
      <c r="J1675" s="1351"/>
    </row>
    <row r="1676" spans="1:10">
      <c r="A1676" s="1352">
        <v>42444</v>
      </c>
      <c r="B1676" s="1353">
        <v>150</v>
      </c>
      <c r="C1676" s="1354" t="s">
        <v>246</v>
      </c>
      <c r="D1676" s="1355" t="s">
        <v>1719</v>
      </c>
      <c r="E1676" s="1351"/>
      <c r="G1676" s="1355" t="s">
        <v>339</v>
      </c>
      <c r="H1676" s="1351"/>
      <c r="I1676" s="1053"/>
      <c r="J1676" s="1351"/>
    </row>
    <row r="1677" spans="1:10">
      <c r="A1677" s="1352">
        <v>42444</v>
      </c>
      <c r="B1677" s="1353">
        <v>100</v>
      </c>
      <c r="C1677" s="1354" t="s">
        <v>246</v>
      </c>
      <c r="D1677" s="1355" t="s">
        <v>1381</v>
      </c>
      <c r="E1677" s="1351"/>
      <c r="G1677" s="1355" t="s">
        <v>339</v>
      </c>
      <c r="H1677" s="1351"/>
      <c r="I1677" s="1053"/>
      <c r="J1677" s="1351"/>
    </row>
    <row r="1678" spans="1:10">
      <c r="A1678" s="1352">
        <v>42444</v>
      </c>
      <c r="B1678" s="1353">
        <v>12.5</v>
      </c>
      <c r="C1678" s="1354" t="s">
        <v>246</v>
      </c>
      <c r="D1678" s="1355" t="s">
        <v>1717</v>
      </c>
      <c r="E1678" s="1351"/>
      <c r="G1678" s="1355" t="s">
        <v>339</v>
      </c>
      <c r="H1678" s="1351"/>
      <c r="I1678" s="1053"/>
      <c r="J1678" s="1351"/>
    </row>
    <row r="1679" spans="1:10">
      <c r="A1679" s="1352">
        <v>42444</v>
      </c>
      <c r="B1679" s="1353">
        <v>40</v>
      </c>
      <c r="C1679" s="1354" t="s">
        <v>246</v>
      </c>
      <c r="D1679" s="1355" t="s">
        <v>1405</v>
      </c>
      <c r="E1679" s="1351"/>
      <c r="G1679" s="1355">
        <v>0</v>
      </c>
      <c r="H1679" s="1351"/>
      <c r="I1679" s="1053"/>
      <c r="J1679" s="1351"/>
    </row>
    <row r="1680" spans="1:10">
      <c r="A1680" s="1352">
        <v>42444</v>
      </c>
      <c r="B1680" s="1353">
        <v>10</v>
      </c>
      <c r="C1680" s="1354" t="s">
        <v>246</v>
      </c>
      <c r="D1680" s="1355" t="s">
        <v>1616</v>
      </c>
      <c r="E1680" s="1351"/>
      <c r="G1680" s="1355" t="s">
        <v>339</v>
      </c>
      <c r="H1680" s="1351"/>
      <c r="I1680" s="1053"/>
      <c r="J1680" s="1351"/>
    </row>
    <row r="1681" spans="1:10">
      <c r="A1681" s="1352">
        <v>42444</v>
      </c>
      <c r="B1681" s="1353">
        <v>200</v>
      </c>
      <c r="C1681" s="1354" t="s">
        <v>246</v>
      </c>
      <c r="D1681" s="1355" t="s">
        <v>1339</v>
      </c>
      <c r="E1681" s="1351"/>
      <c r="G1681" s="1355">
        <v>0</v>
      </c>
      <c r="H1681" s="1351"/>
      <c r="I1681" s="1053"/>
      <c r="J1681" s="1351"/>
    </row>
    <row r="1682" spans="1:10">
      <c r="A1682" s="1352">
        <v>42444</v>
      </c>
      <c r="B1682" s="1353">
        <v>100</v>
      </c>
      <c r="C1682" s="1354" t="s">
        <v>246</v>
      </c>
      <c r="D1682" s="1355" t="s">
        <v>450</v>
      </c>
      <c r="E1682" s="1351"/>
      <c r="G1682" s="1355" t="s">
        <v>339</v>
      </c>
      <c r="H1682" s="1351"/>
      <c r="I1682" s="1053"/>
      <c r="J1682" s="1351"/>
    </row>
    <row r="1683" spans="1:10">
      <c r="A1683" s="1352">
        <v>42444</v>
      </c>
      <c r="B1683" s="1353">
        <v>300</v>
      </c>
      <c r="C1683" s="1354" t="s">
        <v>246</v>
      </c>
      <c r="D1683" s="1355" t="s">
        <v>1532</v>
      </c>
      <c r="E1683" s="1351"/>
      <c r="G1683" s="1355">
        <v>0</v>
      </c>
      <c r="H1683" s="1351"/>
      <c r="I1683" s="1053"/>
      <c r="J1683" s="1351"/>
    </row>
    <row r="1684" spans="1:10">
      <c r="A1684" s="1352">
        <v>42444</v>
      </c>
      <c r="B1684" s="1353">
        <v>10</v>
      </c>
      <c r="C1684" s="1354" t="s">
        <v>246</v>
      </c>
      <c r="D1684" s="1355" t="s">
        <v>1467</v>
      </c>
      <c r="E1684" s="1351"/>
      <c r="G1684" s="1355" t="s">
        <v>339</v>
      </c>
      <c r="H1684" s="1351"/>
      <c r="I1684" s="1053"/>
      <c r="J1684" s="1351"/>
    </row>
    <row r="1685" spans="1:10">
      <c r="A1685" s="1352">
        <v>42445</v>
      </c>
      <c r="B1685" s="1353">
        <v>20</v>
      </c>
      <c r="C1685" s="1354" t="s">
        <v>1087</v>
      </c>
      <c r="D1685" s="1355" t="s">
        <v>1092</v>
      </c>
      <c r="E1685" s="1351"/>
      <c r="G1685" s="1355">
        <v>0</v>
      </c>
      <c r="H1685" s="1351"/>
      <c r="I1685" s="1053"/>
      <c r="J1685" s="1351"/>
    </row>
    <row r="1686" spans="1:10">
      <c r="A1686" s="1352">
        <v>42445</v>
      </c>
      <c r="B1686" s="1353">
        <v>5</v>
      </c>
      <c r="C1686" s="1354" t="s">
        <v>246</v>
      </c>
      <c r="D1686" s="1355" t="s">
        <v>1836</v>
      </c>
      <c r="E1686" s="1351"/>
      <c r="G1686" s="1355" t="s">
        <v>339</v>
      </c>
      <c r="H1686" s="1351"/>
      <c r="I1686" s="1053"/>
      <c r="J1686" s="1351"/>
    </row>
    <row r="1687" spans="1:10">
      <c r="A1687" s="1352">
        <v>42445</v>
      </c>
      <c r="B1687" s="1353">
        <v>50</v>
      </c>
      <c r="C1687" s="1354" t="s">
        <v>246</v>
      </c>
      <c r="D1687" s="1355" t="s">
        <v>1568</v>
      </c>
      <c r="E1687" s="1351"/>
      <c r="G1687" s="1355">
        <v>0</v>
      </c>
      <c r="H1687" s="1351"/>
      <c r="I1687" s="1053"/>
      <c r="J1687" s="1351"/>
    </row>
    <row r="1688" spans="1:10">
      <c r="A1688" s="1352">
        <v>42445</v>
      </c>
      <c r="B1688" s="1353">
        <v>10</v>
      </c>
      <c r="C1688" s="1354" t="s">
        <v>246</v>
      </c>
      <c r="D1688" s="1355" t="s">
        <v>1581</v>
      </c>
      <c r="E1688" s="1351"/>
      <c r="G1688" s="1355" t="s">
        <v>339</v>
      </c>
      <c r="H1688" s="1351"/>
      <c r="I1688" s="1053"/>
      <c r="J1688" s="1351"/>
    </row>
    <row r="1689" spans="1:10">
      <c r="A1689" s="1352">
        <v>42446</v>
      </c>
      <c r="B1689" s="1353">
        <v>100</v>
      </c>
      <c r="C1689" s="1354" t="s">
        <v>1087</v>
      </c>
      <c r="D1689" s="1355" t="s">
        <v>1952</v>
      </c>
      <c r="E1689" s="1351"/>
      <c r="G1689" s="1355">
        <v>0</v>
      </c>
      <c r="H1689" s="1351"/>
      <c r="I1689" s="1053"/>
      <c r="J1689" s="1351"/>
    </row>
    <row r="1690" spans="1:10">
      <c r="A1690" s="1352">
        <v>42446</v>
      </c>
      <c r="B1690" s="1353">
        <v>15</v>
      </c>
      <c r="C1690" s="1354" t="s">
        <v>1087</v>
      </c>
      <c r="D1690" s="1355" t="s">
        <v>1361</v>
      </c>
      <c r="E1690" s="1351"/>
      <c r="G1690" s="1355">
        <v>0</v>
      </c>
      <c r="H1690" s="1351"/>
      <c r="I1690" s="1053"/>
      <c r="J1690" s="1351"/>
    </row>
    <row r="1691" spans="1:10">
      <c r="A1691" s="1352">
        <v>42446</v>
      </c>
      <c r="B1691" s="1353">
        <v>70</v>
      </c>
      <c r="C1691" s="1354" t="s">
        <v>246</v>
      </c>
      <c r="D1691" s="1355" t="s">
        <v>1044</v>
      </c>
      <c r="E1691" s="1351"/>
      <c r="G1691" s="1355">
        <v>0</v>
      </c>
      <c r="H1691" s="1351"/>
      <c r="I1691" s="1053"/>
      <c r="J1691" s="1351"/>
    </row>
    <row r="1692" spans="1:10">
      <c r="A1692" s="1352">
        <v>42446</v>
      </c>
      <c r="B1692" s="1353">
        <v>100</v>
      </c>
      <c r="C1692" s="1354" t="s">
        <v>246</v>
      </c>
      <c r="D1692" s="1355" t="s">
        <v>327</v>
      </c>
      <c r="E1692" s="1351"/>
      <c r="G1692" s="1355" t="s">
        <v>339</v>
      </c>
      <c r="H1692" s="1351"/>
      <c r="I1692" s="1053"/>
      <c r="J1692" s="1351"/>
    </row>
    <row r="1693" spans="1:10">
      <c r="A1693" s="1352">
        <v>42447</v>
      </c>
      <c r="B1693" s="1353">
        <v>50</v>
      </c>
      <c r="C1693" s="1354" t="s">
        <v>1087</v>
      </c>
      <c r="D1693" s="1355" t="s">
        <v>1920</v>
      </c>
      <c r="E1693" s="1351"/>
      <c r="G1693" s="1355">
        <v>0</v>
      </c>
      <c r="H1693" s="1351"/>
      <c r="I1693" s="1053"/>
      <c r="J1693" s="1351"/>
    </row>
    <row r="1694" spans="1:10">
      <c r="A1694" s="1352">
        <v>42447</v>
      </c>
      <c r="B1694" s="1353">
        <v>20</v>
      </c>
      <c r="C1694" s="1354" t="s">
        <v>1087</v>
      </c>
      <c r="D1694" s="1355" t="s">
        <v>1098</v>
      </c>
      <c r="E1694" s="1351"/>
      <c r="G1694" s="1355">
        <v>0</v>
      </c>
      <c r="H1694" s="1351"/>
      <c r="I1694" s="1053"/>
      <c r="J1694" s="1351"/>
    </row>
    <row r="1695" spans="1:10">
      <c r="A1695" s="1352">
        <v>42447</v>
      </c>
      <c r="B1695" s="1353">
        <v>1500</v>
      </c>
      <c r="C1695" s="1354" t="s">
        <v>1087</v>
      </c>
      <c r="D1695" s="1355" t="s">
        <v>1903</v>
      </c>
      <c r="E1695" s="1351"/>
      <c r="G1695" s="1355">
        <v>0</v>
      </c>
      <c r="H1695" s="1351"/>
      <c r="I1695" s="1053"/>
      <c r="J1695" s="1351"/>
    </row>
    <row r="1696" spans="1:10">
      <c r="A1696" s="1352">
        <v>42447</v>
      </c>
      <c r="B1696" s="1353">
        <v>356.65</v>
      </c>
      <c r="C1696" s="1354" t="s">
        <v>246</v>
      </c>
      <c r="D1696" s="1355" t="s">
        <v>1754</v>
      </c>
      <c r="E1696" s="1351"/>
      <c r="G1696" s="1355">
        <v>0</v>
      </c>
      <c r="H1696" s="1351"/>
      <c r="I1696" s="1053"/>
      <c r="J1696" s="1351"/>
    </row>
    <row r="1697" spans="1:10">
      <c r="A1697" s="1352">
        <v>42447</v>
      </c>
      <c r="B1697" s="1353">
        <v>2.5</v>
      </c>
      <c r="C1697" s="1354" t="s">
        <v>246</v>
      </c>
      <c r="D1697" s="1355" t="s">
        <v>1572</v>
      </c>
      <c r="E1697" s="1351"/>
      <c r="G1697" s="1355">
        <v>0</v>
      </c>
      <c r="H1697" s="1351"/>
      <c r="I1697" s="1053"/>
      <c r="J1697" s="1351"/>
    </row>
    <row r="1698" spans="1:10">
      <c r="A1698" s="1352">
        <v>42447</v>
      </c>
      <c r="B1698" s="1353">
        <v>120</v>
      </c>
      <c r="C1698" s="1354" t="s">
        <v>246</v>
      </c>
      <c r="D1698" s="1355" t="s">
        <v>784</v>
      </c>
      <c r="E1698" s="1351"/>
      <c r="G1698" s="1355" t="s">
        <v>339</v>
      </c>
      <c r="H1698" s="1351"/>
      <c r="I1698" s="1053"/>
      <c r="J1698" s="1351"/>
    </row>
    <row r="1699" spans="1:10">
      <c r="A1699" s="1352">
        <v>42450</v>
      </c>
      <c r="B1699" s="1353">
        <v>10</v>
      </c>
      <c r="C1699" s="1354" t="s">
        <v>246</v>
      </c>
      <c r="D1699" s="1355" t="s">
        <v>1620</v>
      </c>
      <c r="E1699" s="1351"/>
      <c r="G1699" s="1355" t="s">
        <v>339</v>
      </c>
      <c r="H1699" s="1351"/>
      <c r="I1699" s="1053"/>
      <c r="J1699" s="1351"/>
    </row>
    <row r="1700" spans="1:10">
      <c r="A1700" s="1352">
        <v>42450</v>
      </c>
      <c r="B1700" s="1353">
        <v>100</v>
      </c>
      <c r="C1700" s="1354" t="s">
        <v>246</v>
      </c>
      <c r="D1700" s="1355" t="s">
        <v>1262</v>
      </c>
      <c r="E1700" s="1351"/>
      <c r="G1700" s="1355" t="s">
        <v>339</v>
      </c>
      <c r="H1700" s="1351"/>
      <c r="I1700" s="1053"/>
      <c r="J1700" s="1351"/>
    </row>
    <row r="1701" spans="1:10">
      <c r="A1701" s="1352">
        <v>42450</v>
      </c>
      <c r="B1701" s="1353">
        <v>20</v>
      </c>
      <c r="C1701" s="1354" t="s">
        <v>246</v>
      </c>
      <c r="D1701" s="1355" t="s">
        <v>1846</v>
      </c>
      <c r="E1701" s="1351"/>
      <c r="G1701" s="1355">
        <v>0</v>
      </c>
      <c r="H1701" s="1351"/>
      <c r="I1701" s="1053"/>
      <c r="J1701" s="1351"/>
    </row>
    <row r="1702" spans="1:10">
      <c r="A1702" s="1352">
        <v>42450</v>
      </c>
      <c r="B1702" s="1353">
        <v>5</v>
      </c>
      <c r="C1702" s="1354" t="s">
        <v>246</v>
      </c>
      <c r="D1702" s="1355" t="s">
        <v>773</v>
      </c>
      <c r="E1702" s="1351"/>
      <c r="G1702" s="1355">
        <v>0</v>
      </c>
      <c r="H1702" s="1351"/>
      <c r="I1702" s="1053"/>
      <c r="J1702" s="1351"/>
    </row>
    <row r="1703" spans="1:10">
      <c r="A1703" s="1352">
        <v>42450</v>
      </c>
      <c r="B1703" s="1353">
        <v>3512.89</v>
      </c>
      <c r="C1703" s="1354" t="s">
        <v>246</v>
      </c>
      <c r="D1703" s="1355" t="s">
        <v>1953</v>
      </c>
      <c r="E1703" s="1351"/>
      <c r="G1703" s="1355">
        <v>0</v>
      </c>
      <c r="H1703" s="1351"/>
      <c r="I1703" s="1053"/>
      <c r="J1703" s="1351"/>
    </row>
    <row r="1704" spans="1:10">
      <c r="A1704" s="1352">
        <v>42451</v>
      </c>
      <c r="B1704" s="1353">
        <v>25</v>
      </c>
      <c r="C1704" s="1354" t="s">
        <v>246</v>
      </c>
      <c r="D1704" s="1355" t="s">
        <v>1726</v>
      </c>
      <c r="E1704" s="1351"/>
      <c r="G1704" s="1355" t="s">
        <v>339</v>
      </c>
      <c r="H1704" s="1351"/>
      <c r="I1704" s="1053"/>
      <c r="J1704" s="1351"/>
    </row>
    <row r="1705" spans="1:10">
      <c r="A1705" s="1352">
        <v>42451</v>
      </c>
      <c r="B1705" s="1353">
        <v>266</v>
      </c>
      <c r="C1705" s="1354" t="s">
        <v>246</v>
      </c>
      <c r="D1705" s="1355" t="s">
        <v>355</v>
      </c>
      <c r="E1705" s="1351"/>
      <c r="G1705" s="1355" t="s">
        <v>339</v>
      </c>
      <c r="H1705" s="1351"/>
      <c r="I1705" s="1053"/>
      <c r="J1705" s="1351"/>
    </row>
    <row r="1706" spans="1:10">
      <c r="A1706" s="1352">
        <v>42451</v>
      </c>
      <c r="B1706" s="1353">
        <v>227</v>
      </c>
      <c r="C1706" s="1354" t="s">
        <v>246</v>
      </c>
      <c r="D1706" s="1355" t="s">
        <v>355</v>
      </c>
      <c r="E1706" s="1351"/>
      <c r="G1706" s="1355" t="s">
        <v>339</v>
      </c>
      <c r="H1706" s="1351"/>
      <c r="I1706" s="1053"/>
      <c r="J1706" s="1351"/>
    </row>
    <row r="1707" spans="1:10">
      <c r="A1707" s="1352">
        <v>42452</v>
      </c>
      <c r="B1707" s="1353">
        <v>25</v>
      </c>
      <c r="C1707" s="1354" t="s">
        <v>1087</v>
      </c>
      <c r="D1707" s="1355" t="s">
        <v>1926</v>
      </c>
      <c r="E1707" s="1351"/>
      <c r="G1707" s="1355">
        <v>0</v>
      </c>
      <c r="H1707" s="1351"/>
      <c r="I1707" s="1053"/>
      <c r="J1707" s="1351"/>
    </row>
    <row r="1708" spans="1:10">
      <c r="A1708" s="1352">
        <v>42453</v>
      </c>
      <c r="B1708" s="1353">
        <v>5</v>
      </c>
      <c r="C1708" s="1354" t="s">
        <v>1087</v>
      </c>
      <c r="D1708" s="1355" t="s">
        <v>1945</v>
      </c>
      <c r="E1708" s="1351"/>
      <c r="G1708" s="1355">
        <v>0</v>
      </c>
      <c r="H1708" s="1351"/>
      <c r="I1708" s="1053"/>
      <c r="J1708" s="1351"/>
    </row>
    <row r="1709" spans="1:10">
      <c r="A1709" s="1352">
        <v>42453</v>
      </c>
      <c r="B1709" s="1353">
        <v>42.73</v>
      </c>
      <c r="C1709" s="1354" t="s">
        <v>246</v>
      </c>
      <c r="D1709" s="1355" t="s">
        <v>1844</v>
      </c>
      <c r="E1709" s="1351"/>
      <c r="G1709" s="1355">
        <v>0</v>
      </c>
      <c r="H1709" s="1351"/>
      <c r="I1709" s="1053"/>
      <c r="J1709" s="1351"/>
    </row>
    <row r="1710" spans="1:10">
      <c r="A1710" s="1352">
        <v>42458</v>
      </c>
      <c r="B1710" s="1353">
        <v>40</v>
      </c>
      <c r="C1710" s="1354" t="s">
        <v>1087</v>
      </c>
      <c r="D1710" s="1355" t="s">
        <v>1757</v>
      </c>
      <c r="E1710" s="1351"/>
      <c r="G1710" s="1355">
        <v>0</v>
      </c>
      <c r="H1710" s="1351"/>
      <c r="I1710" s="1053"/>
      <c r="J1710" s="1351"/>
    </row>
    <row r="1711" spans="1:10">
      <c r="A1711" s="1352">
        <v>42458</v>
      </c>
      <c r="B1711" s="1353">
        <v>4990.87</v>
      </c>
      <c r="C1711" s="1354" t="s">
        <v>246</v>
      </c>
      <c r="D1711" s="1355" t="s">
        <v>269</v>
      </c>
      <c r="E1711" s="1351"/>
      <c r="G1711" s="1355">
        <v>0</v>
      </c>
      <c r="H1711" s="1351"/>
      <c r="I1711" s="1053"/>
      <c r="J1711" s="1351"/>
    </row>
    <row r="1712" spans="1:10">
      <c r="A1712" s="1352">
        <v>42458</v>
      </c>
      <c r="B1712" s="1353">
        <v>30</v>
      </c>
      <c r="C1712" s="1354" t="s">
        <v>246</v>
      </c>
      <c r="D1712" s="1355" t="s">
        <v>1671</v>
      </c>
      <c r="E1712" s="1351"/>
      <c r="G1712" s="1355" t="s">
        <v>339</v>
      </c>
      <c r="H1712" s="1351"/>
      <c r="I1712" s="1053"/>
      <c r="J1712" s="1351"/>
    </row>
    <row r="1713" spans="1:10">
      <c r="A1713" s="1352">
        <v>42458</v>
      </c>
      <c r="B1713" s="1353">
        <v>145</v>
      </c>
      <c r="C1713" s="1354" t="s">
        <v>246</v>
      </c>
      <c r="D1713" s="1355" t="s">
        <v>1789</v>
      </c>
      <c r="E1713" s="1351"/>
      <c r="G1713" s="1355">
        <v>0</v>
      </c>
      <c r="H1713" s="1351"/>
      <c r="I1713" s="1053"/>
      <c r="J1713" s="1351"/>
    </row>
    <row r="1714" spans="1:10">
      <c r="A1714" s="1352">
        <v>42458</v>
      </c>
      <c r="B1714" s="1353">
        <v>10</v>
      </c>
      <c r="C1714" s="1354" t="s">
        <v>246</v>
      </c>
      <c r="D1714" s="1355" t="s">
        <v>302</v>
      </c>
      <c r="E1714" s="1351"/>
      <c r="G1714" s="1355">
        <v>0</v>
      </c>
      <c r="H1714" s="1351"/>
      <c r="I1714" s="1053"/>
      <c r="J1714" s="1351"/>
    </row>
    <row r="1715" spans="1:10">
      <c r="A1715" s="1352">
        <v>42458</v>
      </c>
      <c r="B1715" s="1353">
        <v>3</v>
      </c>
      <c r="C1715" s="1354" t="s">
        <v>246</v>
      </c>
      <c r="D1715" s="1355" t="s">
        <v>1004</v>
      </c>
      <c r="E1715" s="1351"/>
      <c r="G1715" s="1355">
        <v>0</v>
      </c>
      <c r="H1715" s="1351"/>
      <c r="I1715" s="1053"/>
      <c r="J1715" s="1351"/>
    </row>
    <row r="1716" spans="1:10">
      <c r="A1716" s="1352">
        <v>42458</v>
      </c>
      <c r="B1716" s="1353">
        <v>10</v>
      </c>
      <c r="C1716" s="1354" t="s">
        <v>246</v>
      </c>
      <c r="D1716" s="1355" t="s">
        <v>1630</v>
      </c>
      <c r="E1716" s="1351"/>
      <c r="G1716" s="1355" t="s">
        <v>339</v>
      </c>
      <c r="H1716" s="1351"/>
      <c r="I1716" s="1053"/>
      <c r="J1716" s="1351"/>
    </row>
    <row r="1717" spans="1:10">
      <c r="A1717" s="1352">
        <v>42458</v>
      </c>
      <c r="B1717" s="1353">
        <v>60</v>
      </c>
      <c r="C1717" s="1354" t="s">
        <v>246</v>
      </c>
      <c r="D1717" s="1355" t="s">
        <v>1309</v>
      </c>
      <c r="E1717" s="1351"/>
      <c r="G1717" s="1355" t="s">
        <v>339</v>
      </c>
      <c r="H1717" s="1351"/>
      <c r="I1717" s="1053"/>
      <c r="J1717" s="1351"/>
    </row>
    <row r="1718" spans="1:10">
      <c r="A1718" s="1352">
        <v>42458</v>
      </c>
      <c r="B1718" s="1353">
        <v>5</v>
      </c>
      <c r="C1718" s="1354" t="s">
        <v>246</v>
      </c>
      <c r="D1718" s="1355" t="s">
        <v>1390</v>
      </c>
      <c r="E1718" s="1351"/>
      <c r="G1718" s="1355" t="s">
        <v>339</v>
      </c>
      <c r="H1718" s="1351"/>
      <c r="I1718" s="1053"/>
      <c r="J1718" s="1351"/>
    </row>
    <row r="1719" spans="1:10">
      <c r="A1719" s="1352">
        <v>42458</v>
      </c>
      <c r="B1719" s="1353">
        <v>100</v>
      </c>
      <c r="C1719" s="1354" t="s">
        <v>246</v>
      </c>
      <c r="D1719" s="1355" t="s">
        <v>1753</v>
      </c>
      <c r="E1719" s="1351"/>
      <c r="G1719" s="1355" t="s">
        <v>339</v>
      </c>
      <c r="H1719" s="1351"/>
      <c r="I1719" s="1053"/>
      <c r="J1719" s="1351"/>
    </row>
    <row r="1720" spans="1:10">
      <c r="A1720" s="1352">
        <v>42458</v>
      </c>
      <c r="B1720" s="1353">
        <v>42</v>
      </c>
      <c r="C1720" s="1354" t="s">
        <v>246</v>
      </c>
      <c r="D1720" s="1355" t="s">
        <v>1352</v>
      </c>
      <c r="E1720" s="1351"/>
      <c r="G1720" s="1355">
        <v>0</v>
      </c>
      <c r="H1720" s="1351"/>
      <c r="I1720" s="1053"/>
      <c r="J1720" s="1351"/>
    </row>
    <row r="1721" spans="1:10">
      <c r="A1721" s="1352">
        <v>42458</v>
      </c>
      <c r="B1721" s="1353">
        <v>3</v>
      </c>
      <c r="C1721" s="1354" t="s">
        <v>246</v>
      </c>
      <c r="D1721" s="1355" t="s">
        <v>1847</v>
      </c>
      <c r="E1721" s="1351"/>
      <c r="G1721" s="1355">
        <v>0</v>
      </c>
      <c r="H1721" s="1351"/>
      <c r="I1721" s="1053"/>
      <c r="J1721" s="1351"/>
    </row>
    <row r="1722" spans="1:10">
      <c r="A1722" s="1352">
        <v>42458</v>
      </c>
      <c r="B1722" s="1353">
        <v>25</v>
      </c>
      <c r="C1722" s="1354" t="s">
        <v>246</v>
      </c>
      <c r="D1722" s="1355" t="s">
        <v>1700</v>
      </c>
      <c r="E1722" s="1351"/>
      <c r="G1722" s="1355" t="s">
        <v>339</v>
      </c>
      <c r="H1722" s="1351"/>
      <c r="I1722" s="1053"/>
      <c r="J1722" s="1351"/>
    </row>
    <row r="1723" spans="1:10">
      <c r="A1723" s="1352">
        <v>42458</v>
      </c>
      <c r="B1723" s="1353">
        <v>50</v>
      </c>
      <c r="C1723" s="1354" t="s">
        <v>246</v>
      </c>
      <c r="D1723" s="1355" t="s">
        <v>1017</v>
      </c>
      <c r="E1723" s="1351"/>
      <c r="G1723" s="1355" t="s">
        <v>339</v>
      </c>
      <c r="H1723" s="1351"/>
      <c r="I1723" s="1053"/>
      <c r="J1723" s="1351"/>
    </row>
    <row r="1724" spans="1:10">
      <c r="A1724" s="1352">
        <v>42458</v>
      </c>
      <c r="B1724" s="1353">
        <v>2.5</v>
      </c>
      <c r="C1724" s="1354" t="s">
        <v>246</v>
      </c>
      <c r="D1724" s="1355" t="s">
        <v>1572</v>
      </c>
      <c r="E1724" s="1351"/>
      <c r="G1724" s="1355">
        <v>0</v>
      </c>
      <c r="H1724" s="1351"/>
      <c r="I1724" s="1053"/>
      <c r="J1724" s="1351"/>
    </row>
    <row r="1725" spans="1:10">
      <c r="A1725" s="1352">
        <v>42459</v>
      </c>
      <c r="B1725" s="1353">
        <v>25</v>
      </c>
      <c r="C1725" s="1354" t="s">
        <v>246</v>
      </c>
      <c r="D1725" s="1355" t="s">
        <v>1668</v>
      </c>
      <c r="E1725" s="1351"/>
      <c r="G1725" s="1355" t="s">
        <v>339</v>
      </c>
      <c r="H1725" s="1351"/>
      <c r="I1725" s="1053"/>
      <c r="J1725" s="1351"/>
    </row>
    <row r="1726" spans="1:10">
      <c r="A1726" s="1352">
        <v>42459</v>
      </c>
      <c r="B1726" s="1353">
        <v>180</v>
      </c>
      <c r="C1726" s="1354" t="s">
        <v>246</v>
      </c>
      <c r="D1726" s="1355" t="s">
        <v>287</v>
      </c>
      <c r="E1726" s="1351"/>
      <c r="G1726" s="1355" t="s">
        <v>339</v>
      </c>
      <c r="H1726" s="1351"/>
      <c r="I1726" s="1053"/>
      <c r="J1726" s="1351"/>
    </row>
    <row r="1727" spans="1:10">
      <c r="A1727" s="1352">
        <v>42459</v>
      </c>
      <c r="B1727" s="1353">
        <v>167.2</v>
      </c>
      <c r="C1727" s="1354" t="s">
        <v>246</v>
      </c>
      <c r="D1727" s="1355" t="s">
        <v>1954</v>
      </c>
      <c r="E1727" s="1351"/>
      <c r="G1727" s="1355">
        <v>0</v>
      </c>
      <c r="H1727" s="1351"/>
      <c r="I1727" s="1053"/>
      <c r="J1727" s="1351"/>
    </row>
    <row r="1728" spans="1:10">
      <c r="A1728" s="1352">
        <v>42460</v>
      </c>
      <c r="B1728" s="1353">
        <v>25</v>
      </c>
      <c r="C1728" s="1354" t="s">
        <v>1087</v>
      </c>
      <c r="D1728" s="1355" t="s">
        <v>1926</v>
      </c>
      <c r="E1728" s="1351"/>
      <c r="G1728" s="1355">
        <v>0</v>
      </c>
      <c r="H1728" s="1351"/>
      <c r="I1728" s="1053"/>
      <c r="J1728" s="1351"/>
    </row>
    <row r="1729" spans="1:11">
      <c r="A1729" s="1352">
        <v>42460</v>
      </c>
      <c r="B1729" s="1353">
        <v>859.18</v>
      </c>
      <c r="C1729" s="1354" t="s">
        <v>246</v>
      </c>
      <c r="D1729" s="1355" t="s">
        <v>1288</v>
      </c>
      <c r="E1729" s="1351"/>
      <c r="G1729" s="1355">
        <v>0</v>
      </c>
      <c r="H1729" s="1351"/>
      <c r="I1729" s="1053"/>
      <c r="J1729" s="1351"/>
    </row>
    <row r="1730" spans="1:11">
      <c r="A1730" s="1352">
        <v>42460</v>
      </c>
      <c r="B1730" s="1353">
        <v>4.96</v>
      </c>
      <c r="C1730" s="1354" t="s">
        <v>246</v>
      </c>
      <c r="D1730" s="1355" t="s">
        <v>1288</v>
      </c>
      <c r="E1730" s="1351"/>
      <c r="G1730" s="1355">
        <v>0</v>
      </c>
      <c r="H1730" s="1351"/>
      <c r="I1730" s="1053"/>
      <c r="J1730" s="1351"/>
    </row>
    <row r="1731" spans="1:11">
      <c r="A1731" s="1352">
        <v>42460</v>
      </c>
      <c r="B1731" s="1353">
        <v>216.36</v>
      </c>
      <c r="C1731" s="1354" t="s">
        <v>246</v>
      </c>
      <c r="D1731" s="1355" t="s">
        <v>1955</v>
      </c>
      <c r="E1731" s="1351"/>
      <c r="G1731" s="1355">
        <v>0</v>
      </c>
      <c r="H1731" s="1351"/>
      <c r="I1731" s="1053"/>
      <c r="J1731" s="1351"/>
    </row>
    <row r="1732" spans="1:11">
      <c r="A1732" s="1352">
        <v>42460</v>
      </c>
      <c r="B1732" s="1353">
        <v>25</v>
      </c>
      <c r="C1732" s="1354" t="s">
        <v>246</v>
      </c>
      <c r="D1732" s="1355" t="s">
        <v>762</v>
      </c>
      <c r="E1732" s="1351"/>
      <c r="G1732" s="1355" t="s">
        <v>339</v>
      </c>
      <c r="H1732" s="1351"/>
      <c r="I1732" s="1053"/>
      <c r="J1732" s="1351"/>
    </row>
    <row r="1733" spans="1:11">
      <c r="A1733" s="1348"/>
      <c r="B1733" s="1357"/>
      <c r="C1733" s="1350"/>
      <c r="D1733" s="1351"/>
      <c r="E1733" s="1351"/>
      <c r="H1733" s="1351"/>
      <c r="I1733" s="1053"/>
      <c r="J1733" s="1351"/>
    </row>
    <row r="1734" spans="1:11">
      <c r="A1734" s="1059" t="s">
        <v>17</v>
      </c>
      <c r="B1734" s="1356" t="s">
        <v>244</v>
      </c>
      <c r="C1734" s="1350" t="s">
        <v>244</v>
      </c>
      <c r="D1734" s="1351" t="s">
        <v>244</v>
      </c>
      <c r="E1734" s="1351"/>
      <c r="G1734" s="1351" t="s">
        <v>244</v>
      </c>
      <c r="H1734" s="1053" t="s">
        <v>244</v>
      </c>
      <c r="I1734" s="1053" t="s">
        <v>244</v>
      </c>
      <c r="J1734" s="1347"/>
    </row>
    <row r="1735" spans="1:11">
      <c r="A1735" s="1358">
        <v>42244</v>
      </c>
      <c r="B1735" s="1356">
        <v>61408.24</v>
      </c>
      <c r="C1735" s="1350" t="s">
        <v>246</v>
      </c>
      <c r="D1735" s="1350">
        <v>10125195</v>
      </c>
      <c r="E1735" s="1350"/>
      <c r="F1735" s="1351" t="s">
        <v>1891</v>
      </c>
      <c r="H1735" s="1351" t="s">
        <v>1733</v>
      </c>
      <c r="I1735" s="1053"/>
      <c r="J1735" s="1347"/>
    </row>
    <row r="1736" spans="1:11">
      <c r="A1736" s="1358">
        <v>42284</v>
      </c>
      <c r="B1736" s="1356">
        <v>18</v>
      </c>
      <c r="C1736" s="1350" t="s">
        <v>246</v>
      </c>
      <c r="D1736" s="1350">
        <v>5704126</v>
      </c>
      <c r="E1736" s="1350"/>
      <c r="F1736" s="1351" t="s">
        <v>1928</v>
      </c>
      <c r="G1736" s="1042"/>
      <c r="H1736" s="1351" t="s">
        <v>1956</v>
      </c>
      <c r="I1736" s="1053"/>
      <c r="J1736" s="1347"/>
    </row>
    <row r="1737" spans="1:11">
      <c r="A1737" s="1358">
        <v>42338</v>
      </c>
      <c r="B1737" s="1356">
        <v>64056.78</v>
      </c>
      <c r="C1737" s="1350" t="s">
        <v>246</v>
      </c>
      <c r="D1737" s="1350">
        <v>10128396</v>
      </c>
      <c r="E1737" s="1350"/>
      <c r="F1737" s="1351" t="s">
        <v>1929</v>
      </c>
      <c r="G1737" s="1042"/>
      <c r="H1737" s="1351" t="s">
        <v>838</v>
      </c>
      <c r="I1737" s="1053"/>
      <c r="J1737" s="1347"/>
    </row>
    <row r="1738" spans="1:11">
      <c r="A1738" s="1358">
        <v>42426</v>
      </c>
      <c r="B1738" s="1356">
        <v>35775</v>
      </c>
      <c r="C1738" s="1350" t="s">
        <v>246</v>
      </c>
      <c r="D1738" s="1350">
        <v>10130317</v>
      </c>
      <c r="E1738" s="1350"/>
      <c r="F1738" s="1351" t="s">
        <v>1957</v>
      </c>
      <c r="G1738" s="1042"/>
      <c r="H1738" s="1351" t="s">
        <v>1731</v>
      </c>
      <c r="I1738" s="1053"/>
      <c r="J1738" s="1347"/>
    </row>
    <row r="1739" spans="1:11">
      <c r="A1739" s="1358">
        <v>42458</v>
      </c>
      <c r="B1739" s="1356">
        <v>185649</v>
      </c>
      <c r="C1739" s="1350" t="s">
        <v>246</v>
      </c>
      <c r="D1739" s="1350">
        <v>10130924</v>
      </c>
      <c r="E1739" s="1350"/>
      <c r="F1739" s="1351" t="s">
        <v>1958</v>
      </c>
      <c r="G1739" s="1042"/>
      <c r="H1739" s="1351" t="s">
        <v>1730</v>
      </c>
      <c r="I1739" s="1053"/>
      <c r="J1739" s="1347"/>
    </row>
    <row r="1740" spans="1:11">
      <c r="A1740" s="1358">
        <v>42458</v>
      </c>
      <c r="B1740" s="1356">
        <v>78871.320000000007</v>
      </c>
      <c r="C1740" s="1350" t="s">
        <v>246</v>
      </c>
      <c r="D1740" s="1350">
        <v>10131197</v>
      </c>
      <c r="E1740" s="1350"/>
      <c r="F1740" s="1351" t="s">
        <v>1959</v>
      </c>
      <c r="G1740" s="1042"/>
      <c r="H1740" s="1351" t="s">
        <v>1733</v>
      </c>
      <c r="I1740" s="1053"/>
      <c r="J1740" s="1347"/>
    </row>
    <row r="1741" spans="1:11">
      <c r="A1741" s="1358">
        <v>42458</v>
      </c>
      <c r="B1741" s="1356">
        <v>21352.26</v>
      </c>
      <c r="C1741" s="1350" t="s">
        <v>246</v>
      </c>
      <c r="D1741" s="1350">
        <v>10131206</v>
      </c>
      <c r="E1741" s="1350"/>
      <c r="F1741" s="1351" t="s">
        <v>1960</v>
      </c>
      <c r="G1741" s="1042"/>
      <c r="H1741" s="1351" t="s">
        <v>838</v>
      </c>
      <c r="I1741" s="1053"/>
      <c r="J1741" s="1347"/>
    </row>
    <row r="1742" spans="1:11">
      <c r="A1742" s="1358">
        <v>42458</v>
      </c>
      <c r="B1742" s="1356">
        <v>11925</v>
      </c>
      <c r="C1742" s="1350" t="s">
        <v>246</v>
      </c>
      <c r="D1742" s="1350">
        <v>10131207</v>
      </c>
      <c r="E1742" s="1350"/>
      <c r="F1742" s="1351" t="s">
        <v>1961</v>
      </c>
      <c r="G1742" s="1042"/>
      <c r="H1742" s="1351" t="s">
        <v>1731</v>
      </c>
      <c r="I1742" s="1053"/>
      <c r="J1742" s="1347"/>
    </row>
    <row r="1743" spans="1:11">
      <c r="A1743" s="1358" t="s">
        <v>244</v>
      </c>
      <c r="B1743" s="1356" t="s">
        <v>244</v>
      </c>
      <c r="C1743" s="1350" t="s">
        <v>244</v>
      </c>
      <c r="D1743" s="1350" t="s">
        <v>244</v>
      </c>
      <c r="E1743" s="1350"/>
      <c r="F1743" s="1351" t="s">
        <v>244</v>
      </c>
      <c r="G1743" s="1042"/>
      <c r="H1743" s="1351" t="s">
        <v>244</v>
      </c>
      <c r="I1743" s="1053"/>
      <c r="J1743" s="1347"/>
    </row>
    <row r="1744" spans="1:11">
      <c r="A1744" s="1358" t="s">
        <v>244</v>
      </c>
      <c r="B1744" s="1356" t="s">
        <v>244</v>
      </c>
      <c r="C1744" s="1350" t="s">
        <v>244</v>
      </c>
      <c r="D1744" s="1350"/>
      <c r="E1744" s="1350"/>
      <c r="F1744" s="1350" t="s">
        <v>244</v>
      </c>
      <c r="G1744" s="1351" t="s">
        <v>244</v>
      </c>
      <c r="H1744" s="1042"/>
      <c r="I1744" s="1040"/>
      <c r="J1744" s="979"/>
      <c r="K1744" s="1062"/>
    </row>
    <row r="1745" spans="1:11">
      <c r="A1745" s="1332" t="s">
        <v>1930</v>
      </c>
      <c r="B1745" s="1333" t="s">
        <v>22</v>
      </c>
      <c r="C1745" s="1332" t="s">
        <v>1931</v>
      </c>
      <c r="D1745" s="1332"/>
      <c r="E1745" s="1332"/>
      <c r="F1745" s="1063"/>
      <c r="G1745" s="979"/>
      <c r="H1745" s="979"/>
      <c r="I1745" s="979"/>
      <c r="J1745" s="979"/>
      <c r="K1745" s="1062"/>
    </row>
    <row r="1746" spans="1:11">
      <c r="A1746" s="1359" t="s">
        <v>238</v>
      </c>
      <c r="B1746" s="1356">
        <v>0.3</v>
      </c>
      <c r="C1746" s="1356">
        <v>0</v>
      </c>
      <c r="D1746" s="1356"/>
      <c r="E1746" s="1356"/>
      <c r="F1746" s="1350" t="s">
        <v>1932</v>
      </c>
      <c r="G1746" s="979"/>
      <c r="H1746" s="979"/>
      <c r="I1746" s="979"/>
      <c r="J1746" s="979"/>
      <c r="K1746" s="1062"/>
    </row>
    <row r="1747" spans="1:11">
      <c r="A1747" s="1359" t="s">
        <v>244</v>
      </c>
      <c r="B1747" s="1356" t="s">
        <v>244</v>
      </c>
      <c r="C1747" s="1356" t="s">
        <v>244</v>
      </c>
      <c r="D1747" s="1356"/>
      <c r="E1747" s="1356"/>
      <c r="F1747" s="1350" t="s">
        <v>244</v>
      </c>
      <c r="G1747" s="979"/>
      <c r="H1747" s="979"/>
      <c r="I1747" s="979"/>
      <c r="J1747" s="979"/>
      <c r="K1747" s="1062"/>
    </row>
    <row r="1748" spans="1:11">
      <c r="A1748" s="1359" t="s">
        <v>244</v>
      </c>
      <c r="B1748" s="1356" t="s">
        <v>244</v>
      </c>
      <c r="C1748" s="1356" t="s">
        <v>244</v>
      </c>
      <c r="D1748" s="1356"/>
      <c r="E1748" s="1356"/>
      <c r="F1748" s="1350" t="s">
        <v>244</v>
      </c>
      <c r="G1748" s="979"/>
      <c r="H1748" s="979"/>
      <c r="I1748" s="979"/>
      <c r="J1748" s="979"/>
      <c r="K1748" s="1062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 enableFormatConditionsCalculation="0">
    <tabColor rgb="FF00B050"/>
    <pageSetUpPr fitToPage="1"/>
  </sheetPr>
  <dimension ref="A1:K1339"/>
  <sheetViews>
    <sheetView zoomScale="85" zoomScaleNormal="85" zoomScalePageLayoutView="85" workbookViewId="0">
      <selection activeCell="E8" sqref="E8"/>
    </sheetView>
  </sheetViews>
  <sheetFormatPr defaultColWidth="8.85546875" defaultRowHeight="15"/>
  <cols>
    <col min="1" max="1" width="28.42578125" style="1315" customWidth="1"/>
    <col min="2" max="2" width="17.28515625" style="1315" bestFit="1" customWidth="1"/>
    <col min="3" max="5" width="12.42578125" style="1315" customWidth="1"/>
    <col min="6" max="6" width="14.42578125" style="1315" customWidth="1"/>
    <col min="7" max="7" width="17.7109375" style="1315" customWidth="1"/>
    <col min="8" max="8" width="13.140625" style="1315" customWidth="1"/>
    <col min="9" max="9" width="11.28515625" style="1315" customWidth="1"/>
    <col min="10" max="10" width="17.140625" style="1315" customWidth="1"/>
    <col min="11" max="11" width="13.85546875" style="1315" customWidth="1"/>
  </cols>
  <sheetData>
    <row r="1" spans="1:11">
      <c r="A1" s="1314"/>
      <c r="B1" s="974"/>
      <c r="I1" s="1316" t="s">
        <v>1</v>
      </c>
      <c r="J1" s="977" t="s">
        <v>1933</v>
      </c>
      <c r="K1" s="978"/>
    </row>
    <row r="2" spans="1:11">
      <c r="A2" s="1314"/>
      <c r="B2" s="1314"/>
    </row>
    <row r="3" spans="1:11">
      <c r="A3" s="1314"/>
    </row>
    <row r="4" spans="1:11">
      <c r="A4" s="979" t="s">
        <v>2</v>
      </c>
      <c r="H4" s="980"/>
      <c r="I4" s="980"/>
      <c r="J4" s="980"/>
    </row>
    <row r="5" spans="1:11">
      <c r="A5" s="980"/>
      <c r="B5" s="980"/>
      <c r="D5" s="1317"/>
      <c r="E5" s="1317"/>
      <c r="F5" s="1317"/>
      <c r="G5" s="1317"/>
      <c r="H5" s="982" t="s">
        <v>411</v>
      </c>
      <c r="I5" s="980"/>
      <c r="J5" s="980"/>
    </row>
    <row r="6" spans="1:11">
      <c r="A6" s="830"/>
      <c r="B6" s="980"/>
      <c r="C6" s="980"/>
      <c r="D6" s="980"/>
      <c r="E6" s="980"/>
      <c r="F6" s="1317"/>
      <c r="G6" s="1317"/>
      <c r="H6" s="983" t="s">
        <v>239</v>
      </c>
      <c r="I6" s="980" t="s">
        <v>31</v>
      </c>
      <c r="J6" s="980"/>
    </row>
    <row r="7" spans="1:11">
      <c r="A7" s="984" t="s">
        <v>238</v>
      </c>
      <c r="B7" s="980"/>
      <c r="C7" s="980"/>
      <c r="D7" s="980"/>
      <c r="E7" s="980"/>
      <c r="F7" s="1317"/>
      <c r="G7" s="1317"/>
      <c r="H7" s="1317"/>
      <c r="I7" s="1317"/>
      <c r="J7" s="980"/>
    </row>
    <row r="8" spans="1:11">
      <c r="A8" s="985" t="s">
        <v>1893</v>
      </c>
      <c r="B8" s="980"/>
      <c r="C8" s="980"/>
      <c r="D8" s="980"/>
      <c r="E8" s="980"/>
      <c r="F8" s="983"/>
      <c r="G8" s="1317"/>
      <c r="H8" s="1317"/>
      <c r="I8" s="1317"/>
      <c r="J8" s="1317"/>
    </row>
    <row r="9" spans="1:11">
      <c r="A9" s="980" t="s">
        <v>4</v>
      </c>
      <c r="B9" s="983"/>
      <c r="C9" s="983"/>
      <c r="D9" s="983"/>
      <c r="E9" s="983"/>
      <c r="F9" s="983"/>
      <c r="G9" s="1317"/>
      <c r="H9" s="1317"/>
      <c r="I9" s="1317"/>
      <c r="J9" s="1317"/>
    </row>
    <row r="10" spans="1:11">
      <c r="A10" s="980"/>
      <c r="B10" s="983"/>
      <c r="C10" s="983"/>
      <c r="D10" s="983"/>
      <c r="E10" s="983"/>
      <c r="F10" s="983"/>
      <c r="G10" s="1317"/>
      <c r="H10" s="1317"/>
      <c r="I10" s="1317"/>
      <c r="J10" s="1317"/>
    </row>
    <row r="11" spans="1:11">
      <c r="A11" s="1317"/>
      <c r="B11" s="1317"/>
      <c r="C11" s="1317"/>
      <c r="D11" s="1317"/>
      <c r="E11" s="1317"/>
      <c r="F11" s="1317"/>
      <c r="G11" s="1317"/>
      <c r="H11" s="1317"/>
      <c r="I11" s="1317"/>
      <c r="J11" s="1317"/>
    </row>
    <row r="12" spans="1:11">
      <c r="A12" s="983" t="s">
        <v>5</v>
      </c>
      <c r="B12" s="986"/>
      <c r="C12" s="986"/>
      <c r="D12" s="986"/>
      <c r="E12" s="986"/>
      <c r="F12" s="986"/>
      <c r="G12" s="1317"/>
      <c r="H12" s="1317"/>
      <c r="I12" s="1317"/>
      <c r="J12" s="1317"/>
    </row>
    <row r="13" spans="1:11" ht="15.75" thickBot="1">
      <c r="A13" s="1317"/>
      <c r="B13" s="1317"/>
      <c r="C13" s="1318"/>
      <c r="D13" s="1318"/>
      <c r="E13" s="1318"/>
      <c r="F13" s="1318"/>
      <c r="G13" s="1317"/>
      <c r="H13" s="1317"/>
      <c r="I13" s="1317"/>
      <c r="J13" s="1318"/>
    </row>
    <row r="14" spans="1:11">
      <c r="A14" s="988"/>
      <c r="B14" s="988"/>
      <c r="C14" s="988"/>
      <c r="D14" s="988"/>
      <c r="E14" s="988"/>
      <c r="F14" s="989"/>
      <c r="G14" s="989"/>
      <c r="H14" s="990" t="s">
        <v>6</v>
      </c>
      <c r="I14" s="989"/>
      <c r="J14" s="991"/>
    </row>
    <row r="15" spans="1:11">
      <c r="A15" s="992"/>
      <c r="B15" s="992"/>
      <c r="C15" s="993"/>
      <c r="D15" s="993"/>
      <c r="E15" s="993"/>
      <c r="F15" s="993"/>
      <c r="G15" s="993"/>
      <c r="H15" s="994" t="s">
        <v>7</v>
      </c>
      <c r="I15" s="993"/>
      <c r="J15" s="991" t="s">
        <v>8</v>
      </c>
    </row>
    <row r="16" spans="1:11">
      <c r="A16" s="995"/>
      <c r="B16" s="994" t="s">
        <v>1102</v>
      </c>
      <c r="C16" s="994" t="s">
        <v>10</v>
      </c>
      <c r="D16" s="994" t="s">
        <v>101</v>
      </c>
      <c r="E16" s="994"/>
      <c r="F16" s="994"/>
      <c r="G16" s="994" t="s">
        <v>11</v>
      </c>
      <c r="H16" s="994" t="s">
        <v>12</v>
      </c>
      <c r="I16" s="994" t="s">
        <v>7</v>
      </c>
      <c r="J16" s="991" t="s">
        <v>13</v>
      </c>
    </row>
    <row r="17" spans="1:11" ht="15.75" thickBot="1">
      <c r="A17" s="996" t="s">
        <v>1211</v>
      </c>
      <c r="B17" s="996" t="s">
        <v>13</v>
      </c>
      <c r="C17" s="996" t="s">
        <v>16</v>
      </c>
      <c r="D17" s="996" t="s">
        <v>16</v>
      </c>
      <c r="E17" s="996" t="s">
        <v>1329</v>
      </c>
      <c r="F17" s="996" t="s">
        <v>17</v>
      </c>
      <c r="G17" s="996" t="s">
        <v>13</v>
      </c>
      <c r="H17" s="996" t="s">
        <v>18</v>
      </c>
      <c r="I17" s="996" t="s">
        <v>19</v>
      </c>
      <c r="J17" s="997" t="s">
        <v>1081</v>
      </c>
    </row>
    <row r="18" spans="1:11" ht="15.75" thickTop="1">
      <c r="A18" s="998">
        <v>42217</v>
      </c>
      <c r="B18" s="999">
        <v>1936756.987765694</v>
      </c>
      <c r="C18" s="1000">
        <v>25766.04</v>
      </c>
      <c r="D18" s="1000">
        <v>3872.31</v>
      </c>
      <c r="E18" s="1000">
        <v>0</v>
      </c>
      <c r="F18" s="1000">
        <v>61408.24</v>
      </c>
      <c r="G18" s="1001">
        <v>1904987.0977656941</v>
      </c>
      <c r="H18" s="1002">
        <v>8.7025534944713337E-2</v>
      </c>
      <c r="I18" s="1001">
        <v>140.45609409851761</v>
      </c>
      <c r="J18" s="999">
        <v>1905127.5538597926</v>
      </c>
    </row>
    <row r="19" spans="1:11">
      <c r="A19" s="998">
        <v>42248</v>
      </c>
      <c r="B19" s="999">
        <v>1905127.5538597926</v>
      </c>
      <c r="C19" s="1000">
        <v>32701.519999999997</v>
      </c>
      <c r="D19" s="1000">
        <v>0</v>
      </c>
      <c r="E19" s="1000">
        <v>0</v>
      </c>
      <c r="F19" s="1000">
        <v>0</v>
      </c>
      <c r="G19" s="1001">
        <v>1937829.0738597927</v>
      </c>
      <c r="H19" s="1002">
        <v>0.10633041653697987</v>
      </c>
      <c r="I19" s="1001">
        <v>168.81083863165776</v>
      </c>
      <c r="J19" s="999">
        <v>1937997.8846984243</v>
      </c>
    </row>
    <row r="20" spans="1:11">
      <c r="A20" s="998">
        <v>42278</v>
      </c>
      <c r="B20" s="999">
        <v>1937997.8846984243</v>
      </c>
      <c r="C20" s="1000">
        <v>166198.47</v>
      </c>
      <c r="D20" s="1000">
        <v>2757.03</v>
      </c>
      <c r="E20" s="1000">
        <v>0</v>
      </c>
      <c r="F20" s="1000">
        <v>18</v>
      </c>
      <c r="G20" s="1001">
        <v>2106935.384698424</v>
      </c>
      <c r="H20" s="1002">
        <v>9.7662151460888927E-2</v>
      </c>
      <c r="I20" s="1001">
        <v>157.72420245524987</v>
      </c>
      <c r="J20" s="999">
        <v>2107093.108900879</v>
      </c>
      <c r="K20" s="1319"/>
    </row>
    <row r="21" spans="1:11">
      <c r="A21" s="998">
        <v>42309</v>
      </c>
      <c r="B21" s="999">
        <v>2107093.108900879</v>
      </c>
      <c r="C21" s="1000">
        <v>38496.78</v>
      </c>
      <c r="D21" s="1000">
        <v>0</v>
      </c>
      <c r="E21" s="1000">
        <v>0</v>
      </c>
      <c r="F21" s="1000">
        <v>64056.78</v>
      </c>
      <c r="G21" s="1001">
        <v>2081533.1089008788</v>
      </c>
      <c r="H21" s="1002">
        <v>0.12047564123111547</v>
      </c>
      <c r="I21" s="1001">
        <v>211.54449452374834</v>
      </c>
      <c r="J21" s="999">
        <v>2081744.6533954025</v>
      </c>
    </row>
    <row r="22" spans="1:11">
      <c r="A22" s="998">
        <v>42339</v>
      </c>
      <c r="B22" s="999">
        <v>2081744.6533954025</v>
      </c>
      <c r="C22" s="1000">
        <v>256247.33999999997</v>
      </c>
      <c r="D22" s="1000">
        <v>2778.53</v>
      </c>
      <c r="E22" s="1000">
        <v>0</v>
      </c>
      <c r="F22" s="1000">
        <v>0</v>
      </c>
      <c r="G22" s="1001">
        <v>2340770.5233954024</v>
      </c>
      <c r="H22" s="1002">
        <v>0.12426330899609482</v>
      </c>
      <c r="I22" s="1001">
        <v>215.57039926320101</v>
      </c>
      <c r="J22" s="999">
        <v>2340986.0937946658</v>
      </c>
    </row>
    <row r="23" spans="1:11">
      <c r="A23" s="998">
        <v>42370</v>
      </c>
      <c r="B23" s="999">
        <v>2340986.0937946658</v>
      </c>
      <c r="C23" s="1000">
        <v>51778.74</v>
      </c>
      <c r="D23" s="1000">
        <v>0</v>
      </c>
      <c r="E23" s="1000">
        <v>0</v>
      </c>
      <c r="F23" s="1000">
        <v>0</v>
      </c>
      <c r="G23" s="1001">
        <v>2392764.833794666</v>
      </c>
      <c r="H23" s="1002">
        <v>0.10287280732913703</v>
      </c>
      <c r="I23" s="1001">
        <v>200.68650948927313</v>
      </c>
      <c r="J23" s="999">
        <v>2392965.5203041551</v>
      </c>
    </row>
    <row r="24" spans="1:11">
      <c r="A24" s="998">
        <v>42036</v>
      </c>
      <c r="B24" s="999"/>
      <c r="C24" s="1000"/>
      <c r="D24" s="1000"/>
      <c r="E24" s="1000"/>
      <c r="F24" s="1000"/>
      <c r="G24" s="1001"/>
      <c r="H24" s="1002"/>
      <c r="I24" s="1001"/>
      <c r="J24" s="999"/>
    </row>
    <row r="25" spans="1:11">
      <c r="A25" s="998">
        <v>42430</v>
      </c>
      <c r="B25" s="999"/>
      <c r="C25" s="1000"/>
      <c r="D25" s="1000"/>
      <c r="E25" s="1000"/>
      <c r="F25" s="1000"/>
      <c r="G25" s="1001"/>
      <c r="H25" s="1002"/>
      <c r="I25" s="1001"/>
      <c r="J25" s="999"/>
    </row>
    <row r="26" spans="1:11">
      <c r="A26" s="998">
        <v>42461</v>
      </c>
      <c r="B26" s="999"/>
      <c r="C26" s="1000"/>
      <c r="D26" s="1000"/>
      <c r="E26" s="1000"/>
      <c r="F26" s="1000"/>
      <c r="G26" s="1001"/>
      <c r="H26" s="1002"/>
      <c r="I26" s="1001"/>
      <c r="J26" s="999"/>
    </row>
    <row r="27" spans="1:11">
      <c r="A27" s="998">
        <v>42491</v>
      </c>
      <c r="B27" s="999"/>
      <c r="C27" s="1000"/>
      <c r="D27" s="1000"/>
      <c r="E27" s="1000"/>
      <c r="F27" s="1000"/>
      <c r="G27" s="1001"/>
      <c r="H27" s="1002"/>
      <c r="I27" s="1001"/>
      <c r="J27" s="999"/>
    </row>
    <row r="28" spans="1:11">
      <c r="A28" s="998">
        <v>42522</v>
      </c>
      <c r="B28" s="999"/>
      <c r="C28" s="1000"/>
      <c r="D28" s="1000"/>
      <c r="E28" s="1000"/>
      <c r="F28" s="1000"/>
      <c r="G28" s="1001"/>
      <c r="H28" s="1002"/>
      <c r="I28" s="1001"/>
      <c r="J28" s="999"/>
    </row>
    <row r="29" spans="1:11" ht="15.75" thickBot="1">
      <c r="A29" s="998">
        <v>42552</v>
      </c>
      <c r="B29" s="999"/>
      <c r="C29" s="1000"/>
      <c r="D29" s="1000"/>
      <c r="E29" s="1000"/>
      <c r="F29" s="1000"/>
      <c r="G29" s="1001"/>
      <c r="H29" s="1002"/>
      <c r="I29" s="1001"/>
      <c r="J29" s="999"/>
    </row>
    <row r="30" spans="1:11" ht="15.75" thickBot="1">
      <c r="A30" s="1004"/>
      <c r="B30" s="1005"/>
      <c r="C30" s="1005"/>
      <c r="D30" s="1005"/>
      <c r="E30" s="1005"/>
      <c r="F30" s="1005"/>
      <c r="G30" s="1005"/>
      <c r="H30" s="1005"/>
      <c r="I30" s="1005"/>
      <c r="J30" s="1006"/>
    </row>
    <row r="31" spans="1:11">
      <c r="A31" s="1007"/>
      <c r="B31" s="1008"/>
      <c r="C31" s="1008"/>
      <c r="D31" s="1008"/>
      <c r="E31" s="1008"/>
      <c r="F31" s="1008"/>
      <c r="G31" s="1008"/>
      <c r="H31" s="1008"/>
      <c r="I31" s="1009"/>
      <c r="J31" s="1010"/>
    </row>
    <row r="32" spans="1:11">
      <c r="A32" s="1011"/>
      <c r="B32" s="1012"/>
      <c r="C32" s="1012"/>
      <c r="D32" s="1012"/>
      <c r="E32" s="1012"/>
      <c r="F32" s="1012"/>
      <c r="G32" s="1012"/>
      <c r="H32" s="1012"/>
      <c r="I32" s="1013" t="s">
        <v>19</v>
      </c>
      <c r="J32" s="1014" t="s">
        <v>13</v>
      </c>
    </row>
    <row r="33" spans="1:11">
      <c r="A33" s="1015" t="s">
        <v>1894</v>
      </c>
      <c r="B33" s="1008"/>
      <c r="C33" s="1012"/>
      <c r="D33" s="1012"/>
      <c r="E33" s="1012"/>
      <c r="F33" s="1012"/>
      <c r="G33" s="1012"/>
      <c r="H33" s="1016"/>
      <c r="I33" s="1017">
        <v>1094.7925384616478</v>
      </c>
      <c r="J33" s="1018">
        <v>2392965.5203041551</v>
      </c>
    </row>
    <row r="34" spans="1:11">
      <c r="A34" s="1015"/>
      <c r="B34" s="1008"/>
      <c r="C34" s="1012"/>
      <c r="D34" s="1012"/>
      <c r="E34" s="1012"/>
      <c r="F34" s="1012"/>
      <c r="G34" s="1012"/>
      <c r="H34" s="1016"/>
      <c r="I34" s="1017"/>
      <c r="J34" s="1018"/>
    </row>
    <row r="35" spans="1:11">
      <c r="A35" s="1019"/>
      <c r="B35" s="1008"/>
      <c r="C35" s="1012"/>
      <c r="D35" s="1012"/>
      <c r="E35" s="1012"/>
      <c r="F35" s="1012"/>
      <c r="G35" s="1012"/>
      <c r="H35" s="1016"/>
      <c r="I35" s="1017"/>
      <c r="J35" s="1018"/>
    </row>
    <row r="36" spans="1:11" ht="15.75" thickBot="1">
      <c r="A36" s="1020"/>
      <c r="B36" s="1021"/>
      <c r="C36" s="1021"/>
      <c r="D36" s="1021"/>
      <c r="E36" s="1021"/>
      <c r="F36" s="1021"/>
      <c r="G36" s="1021"/>
      <c r="H36" s="1022"/>
      <c r="I36" s="1023"/>
      <c r="J36" s="1024"/>
    </row>
    <row r="37" spans="1:11">
      <c r="B37" s="1025"/>
      <c r="C37" s="1025"/>
      <c r="D37" s="1025"/>
      <c r="E37" s="1025"/>
      <c r="F37" s="1025"/>
      <c r="G37" s="1025"/>
      <c r="H37" s="1025"/>
      <c r="I37" s="1026"/>
      <c r="J37" s="1026"/>
    </row>
    <row r="38" spans="1:11">
      <c r="A38" s="1027" t="s">
        <v>218</v>
      </c>
      <c r="B38" s="1025"/>
      <c r="C38" s="1025"/>
      <c r="D38" s="1025"/>
      <c r="E38" s="1025"/>
      <c r="F38" s="1025"/>
      <c r="G38" s="1025"/>
      <c r="H38" s="1025"/>
      <c r="I38" s="1026"/>
      <c r="J38" s="1026"/>
    </row>
    <row r="39" spans="1:11" ht="15.75" thickBot="1">
      <c r="A39" s="1028" t="s">
        <v>712</v>
      </c>
      <c r="B39" s="1029"/>
      <c r="C39" s="1030"/>
      <c r="D39" s="1030"/>
      <c r="E39" s="1030"/>
      <c r="F39" s="1031"/>
      <c r="G39" s="1032"/>
      <c r="H39" s="1033"/>
      <c r="I39" s="1034"/>
      <c r="J39" s="1035">
        <v>1621421.2999999998</v>
      </c>
      <c r="K39" s="1320"/>
    </row>
    <row r="40" spans="1:11" ht="15.75" thickBot="1">
      <c r="A40" s="1037" t="s">
        <v>1895</v>
      </c>
      <c r="B40" s="1038"/>
      <c r="C40" s="1039"/>
      <c r="D40" s="1039"/>
      <c r="E40" s="1039"/>
      <c r="F40" s="1040"/>
      <c r="G40" s="1041"/>
      <c r="H40" s="1042"/>
      <c r="I40" s="1040"/>
      <c r="J40" s="1206">
        <v>771544.22030415526</v>
      </c>
      <c r="K40" s="1320"/>
    </row>
    <row r="41" spans="1:11" ht="15.75" thickTop="1">
      <c r="A41" s="1043"/>
      <c r="B41" s="1038"/>
      <c r="C41" s="1039"/>
      <c r="D41" s="1039"/>
      <c r="E41" s="1039"/>
      <c r="F41" s="1040"/>
      <c r="G41" s="1041"/>
      <c r="H41" s="1042"/>
      <c r="I41" s="1040"/>
      <c r="J41" s="1228"/>
      <c r="K41" s="1320"/>
    </row>
    <row r="42" spans="1:11">
      <c r="A42" s="1043"/>
      <c r="B42" s="1038"/>
      <c r="C42" s="1039"/>
      <c r="D42" s="1039"/>
      <c r="E42" s="1039"/>
      <c r="F42" s="1040"/>
      <c r="G42" s="1041"/>
      <c r="H42" s="1042"/>
      <c r="I42" s="1040"/>
      <c r="J42" s="1044"/>
      <c r="K42" s="1320"/>
    </row>
    <row r="43" spans="1:11">
      <c r="A43" s="1045" t="s">
        <v>742</v>
      </c>
      <c r="B43" s="1038"/>
      <c r="C43" s="1039"/>
      <c r="D43" s="1039"/>
      <c r="E43" s="1039"/>
      <c r="F43" s="1040"/>
      <c r="G43" s="1041"/>
      <c r="H43" s="1042"/>
      <c r="I43" s="1040"/>
      <c r="J43" s="1044"/>
      <c r="K43" s="1320"/>
    </row>
    <row r="44" spans="1:11">
      <c r="A44" s="1321"/>
      <c r="B44" s="1322"/>
      <c r="C44" s="1323"/>
      <c r="D44" s="1323"/>
      <c r="E44" s="1323"/>
      <c r="F44" s="1324"/>
      <c r="H44" s="1324"/>
      <c r="I44" s="1324"/>
      <c r="J44" s="1053"/>
      <c r="K44" s="1324" t="s">
        <v>244</v>
      </c>
    </row>
    <row r="45" spans="1:11">
      <c r="A45" s="1325">
        <v>42228</v>
      </c>
      <c r="B45" s="1326">
        <v>3872.31</v>
      </c>
      <c r="C45" s="1327" t="s">
        <v>246</v>
      </c>
      <c r="D45" s="1328" t="s">
        <v>1852</v>
      </c>
      <c r="E45" s="1328"/>
      <c r="H45" s="1324" t="s">
        <v>244</v>
      </c>
      <c r="I45" s="1324" t="s">
        <v>244</v>
      </c>
      <c r="J45" s="1053"/>
      <c r="K45" s="1324" t="s">
        <v>244</v>
      </c>
    </row>
    <row r="46" spans="1:11">
      <c r="A46" s="1325">
        <v>42291</v>
      </c>
      <c r="B46" s="1326">
        <v>2757.03</v>
      </c>
      <c r="C46" s="1327" t="s">
        <v>246</v>
      </c>
      <c r="D46" s="1328" t="s">
        <v>1853</v>
      </c>
      <c r="E46" s="1328"/>
      <c r="H46" s="1324"/>
      <c r="I46" s="1324" t="s">
        <v>244</v>
      </c>
      <c r="J46" s="1053" t="s">
        <v>244</v>
      </c>
      <c r="K46" s="1324" t="s">
        <v>244</v>
      </c>
    </row>
    <row r="47" spans="1:11">
      <c r="A47" s="1325">
        <v>42359</v>
      </c>
      <c r="B47" s="1326">
        <v>2778.53</v>
      </c>
      <c r="C47" s="1327" t="s">
        <v>246</v>
      </c>
      <c r="D47" s="1328" t="s">
        <v>1896</v>
      </c>
      <c r="E47" s="1328"/>
      <c r="H47" s="1324"/>
      <c r="I47" s="1324" t="s">
        <v>244</v>
      </c>
      <c r="J47" s="1053" t="s">
        <v>244</v>
      </c>
      <c r="K47" s="1324" t="s">
        <v>244</v>
      </c>
    </row>
    <row r="48" spans="1:11">
      <c r="A48" s="1325" t="s">
        <v>244</v>
      </c>
      <c r="B48" s="1326" t="s">
        <v>244</v>
      </c>
      <c r="C48" s="1327" t="s">
        <v>244</v>
      </c>
      <c r="D48" s="1328" t="s">
        <v>244</v>
      </c>
      <c r="E48" s="1328"/>
      <c r="H48" s="1324"/>
      <c r="I48" s="1324" t="s">
        <v>244</v>
      </c>
      <c r="J48" s="1053" t="s">
        <v>244</v>
      </c>
      <c r="K48" s="1324" t="s">
        <v>244</v>
      </c>
    </row>
    <row r="49" spans="1:11">
      <c r="A49" s="1325" t="s">
        <v>244</v>
      </c>
      <c r="B49" s="1329" t="s">
        <v>244</v>
      </c>
      <c r="C49" s="1325" t="s">
        <v>244</v>
      </c>
      <c r="D49" s="1323"/>
      <c r="E49" s="1323"/>
      <c r="F49" s="1324"/>
      <c r="H49" s="1324"/>
      <c r="I49" s="1324"/>
      <c r="J49" s="1053"/>
      <c r="K49" s="1324"/>
    </row>
    <row r="50" spans="1:11">
      <c r="A50" s="1325" t="s">
        <v>244</v>
      </c>
      <c r="B50" s="1329" t="s">
        <v>244</v>
      </c>
      <c r="C50" s="1325" t="s">
        <v>244</v>
      </c>
      <c r="D50" s="1323"/>
      <c r="E50" s="1323"/>
      <c r="F50" s="1324"/>
      <c r="H50" s="1324"/>
      <c r="I50" s="1324"/>
      <c r="J50" s="1053"/>
      <c r="K50" s="1324"/>
    </row>
    <row r="51" spans="1:11">
      <c r="A51" s="1059" t="s">
        <v>22</v>
      </c>
      <c r="B51" s="1329" t="s">
        <v>244</v>
      </c>
      <c r="C51" s="1323" t="s">
        <v>244</v>
      </c>
      <c r="D51" s="1323"/>
      <c r="E51" s="1323"/>
      <c r="F51" s="1324" t="s">
        <v>244</v>
      </c>
      <c r="H51" s="1324" t="s">
        <v>244</v>
      </c>
      <c r="I51" s="1053" t="s">
        <v>244</v>
      </c>
      <c r="J51" s="1324">
        <v>0</v>
      </c>
      <c r="K51" s="1320"/>
    </row>
    <row r="52" spans="1:11">
      <c r="A52" s="1325">
        <v>42219</v>
      </c>
      <c r="B52" s="1326">
        <v>25</v>
      </c>
      <c r="C52" s="1327" t="s">
        <v>246</v>
      </c>
      <c r="D52" s="1328" t="s">
        <v>1767</v>
      </c>
      <c r="E52" s="1328"/>
      <c r="G52" s="1328" t="s">
        <v>339</v>
      </c>
      <c r="H52" s="1326"/>
      <c r="I52" s="1053" t="s">
        <v>244</v>
      </c>
      <c r="J52" s="1324">
        <v>0</v>
      </c>
    </row>
    <row r="53" spans="1:11">
      <c r="A53" s="1325">
        <v>42219</v>
      </c>
      <c r="B53" s="1326">
        <v>100</v>
      </c>
      <c r="C53" s="1327" t="s">
        <v>246</v>
      </c>
      <c r="D53" s="1328" t="s">
        <v>267</v>
      </c>
      <c r="E53" s="1328"/>
      <c r="G53" s="1328">
        <v>0</v>
      </c>
      <c r="H53" s="1326"/>
      <c r="I53" s="1053" t="s">
        <v>244</v>
      </c>
      <c r="J53" s="1324">
        <v>0</v>
      </c>
    </row>
    <row r="54" spans="1:11">
      <c r="A54" s="1325">
        <v>42219</v>
      </c>
      <c r="B54" s="1326">
        <v>40</v>
      </c>
      <c r="C54" s="1327" t="s">
        <v>246</v>
      </c>
      <c r="D54" s="1328" t="s">
        <v>703</v>
      </c>
      <c r="E54" s="1328"/>
      <c r="G54" s="1328" t="s">
        <v>339</v>
      </c>
      <c r="H54" s="1326"/>
      <c r="I54" s="1053" t="s">
        <v>244</v>
      </c>
      <c r="J54" s="1324">
        <v>0</v>
      </c>
    </row>
    <row r="55" spans="1:11">
      <c r="A55" s="1325">
        <v>42219</v>
      </c>
      <c r="B55" s="1326">
        <v>10</v>
      </c>
      <c r="C55" s="1327" t="s">
        <v>246</v>
      </c>
      <c r="D55" s="1328" t="s">
        <v>1683</v>
      </c>
      <c r="E55" s="1324"/>
      <c r="G55" s="1328">
        <v>0</v>
      </c>
      <c r="H55" s="1326"/>
      <c r="I55" s="1053" t="s">
        <v>244</v>
      </c>
      <c r="J55" s="1324">
        <v>0</v>
      </c>
    </row>
    <row r="56" spans="1:11">
      <c r="A56" s="1325">
        <v>42219</v>
      </c>
      <c r="B56" s="1326">
        <v>20</v>
      </c>
      <c r="C56" s="1327" t="s">
        <v>246</v>
      </c>
      <c r="D56" s="1328" t="s">
        <v>1453</v>
      </c>
      <c r="E56" s="1324"/>
      <c r="G56" s="1328" t="s">
        <v>339</v>
      </c>
      <c r="H56" s="1326"/>
      <c r="I56" s="1053" t="s">
        <v>244</v>
      </c>
      <c r="J56" s="1324">
        <v>0</v>
      </c>
    </row>
    <row r="57" spans="1:11">
      <c r="A57" s="1325">
        <v>42219</v>
      </c>
      <c r="B57" s="1326">
        <v>10</v>
      </c>
      <c r="C57" s="1327" t="s">
        <v>246</v>
      </c>
      <c r="D57" s="1328" t="s">
        <v>791</v>
      </c>
      <c r="E57" s="1324"/>
      <c r="G57" s="1328" t="s">
        <v>339</v>
      </c>
      <c r="H57" s="1326"/>
      <c r="I57" s="1053" t="s">
        <v>244</v>
      </c>
      <c r="J57" s="1324">
        <v>0</v>
      </c>
    </row>
    <row r="58" spans="1:11">
      <c r="A58" s="1325">
        <v>42219</v>
      </c>
      <c r="B58" s="1326">
        <v>10</v>
      </c>
      <c r="C58" s="1327" t="s">
        <v>246</v>
      </c>
      <c r="D58" s="1328" t="s">
        <v>338</v>
      </c>
      <c r="E58" s="1324"/>
      <c r="G58" s="1328" t="s">
        <v>339</v>
      </c>
      <c r="H58" s="1326"/>
      <c r="I58" s="1053" t="s">
        <v>244</v>
      </c>
      <c r="J58" s="1324">
        <v>0</v>
      </c>
    </row>
    <row r="59" spans="1:11">
      <c r="A59" s="1325">
        <v>42219</v>
      </c>
      <c r="B59" s="1326">
        <v>10</v>
      </c>
      <c r="C59" s="1327" t="s">
        <v>246</v>
      </c>
      <c r="D59" s="1328" t="s">
        <v>1365</v>
      </c>
      <c r="E59" s="1324"/>
      <c r="G59" s="1328" t="s">
        <v>339</v>
      </c>
      <c r="H59" s="1326"/>
      <c r="I59" s="1053" t="s">
        <v>244</v>
      </c>
      <c r="J59" s="1324">
        <v>0</v>
      </c>
    </row>
    <row r="60" spans="1:11">
      <c r="A60" s="1325">
        <v>42219</v>
      </c>
      <c r="B60" s="1326">
        <v>4</v>
      </c>
      <c r="C60" s="1327" t="s">
        <v>246</v>
      </c>
      <c r="D60" s="1328" t="s">
        <v>1366</v>
      </c>
      <c r="E60" s="1324"/>
      <c r="G60" s="1328" t="s">
        <v>339</v>
      </c>
      <c r="H60" s="1326"/>
      <c r="I60" s="1053" t="s">
        <v>244</v>
      </c>
      <c r="J60" s="1324">
        <v>0</v>
      </c>
    </row>
    <row r="61" spans="1:11">
      <c r="A61" s="1325">
        <v>42219</v>
      </c>
      <c r="B61" s="1326">
        <v>5</v>
      </c>
      <c r="C61" s="1327" t="s">
        <v>246</v>
      </c>
      <c r="D61" s="1328" t="s">
        <v>1775</v>
      </c>
      <c r="E61" s="1324"/>
      <c r="G61" s="1328">
        <v>0</v>
      </c>
      <c r="H61" s="1326"/>
      <c r="I61" s="1053" t="s">
        <v>244</v>
      </c>
      <c r="J61" s="1324">
        <v>0</v>
      </c>
    </row>
    <row r="62" spans="1:11">
      <c r="A62" s="1325">
        <v>42219</v>
      </c>
      <c r="B62" s="1326">
        <v>10</v>
      </c>
      <c r="C62" s="1327" t="s">
        <v>246</v>
      </c>
      <c r="D62" s="1328" t="s">
        <v>1697</v>
      </c>
      <c r="E62" s="1324"/>
      <c r="G62" s="1328" t="s">
        <v>339</v>
      </c>
      <c r="H62" s="1326"/>
      <c r="I62" s="1053" t="s">
        <v>244</v>
      </c>
      <c r="J62" s="1324">
        <v>0</v>
      </c>
    </row>
    <row r="63" spans="1:11">
      <c r="A63" s="1325">
        <v>42219</v>
      </c>
      <c r="B63" s="1326">
        <v>100</v>
      </c>
      <c r="C63" s="1327" t="s">
        <v>246</v>
      </c>
      <c r="D63" s="1328" t="s">
        <v>1455</v>
      </c>
      <c r="E63" s="1324"/>
      <c r="G63" s="1328" t="s">
        <v>339</v>
      </c>
      <c r="H63" s="1326"/>
      <c r="I63" s="1053" t="s">
        <v>244</v>
      </c>
      <c r="J63" s="1324">
        <v>0</v>
      </c>
    </row>
    <row r="64" spans="1:11">
      <c r="A64" s="1325">
        <v>42219</v>
      </c>
      <c r="B64" s="1326">
        <v>5</v>
      </c>
      <c r="C64" s="1327" t="s">
        <v>246</v>
      </c>
      <c r="D64" s="1328" t="s">
        <v>1743</v>
      </c>
      <c r="E64" s="1324"/>
      <c r="G64" s="1328">
        <v>0</v>
      </c>
      <c r="H64" s="1326"/>
      <c r="I64" s="1053" t="s">
        <v>244</v>
      </c>
      <c r="J64" s="1324">
        <v>0</v>
      </c>
    </row>
    <row r="65" spans="1:10">
      <c r="A65" s="1325">
        <v>42219</v>
      </c>
      <c r="B65" s="1326">
        <v>280</v>
      </c>
      <c r="C65" s="1327" t="s">
        <v>246</v>
      </c>
      <c r="D65" s="1328" t="s">
        <v>1854</v>
      </c>
      <c r="E65" s="1324"/>
      <c r="G65" s="1328" t="s">
        <v>1855</v>
      </c>
      <c r="H65" s="1326"/>
      <c r="I65" s="1053" t="s">
        <v>244</v>
      </c>
      <c r="J65" s="1324">
        <v>0</v>
      </c>
    </row>
    <row r="66" spans="1:10">
      <c r="A66" s="1325">
        <v>42219</v>
      </c>
      <c r="B66" s="1326">
        <v>50</v>
      </c>
      <c r="C66" s="1327" t="s">
        <v>246</v>
      </c>
      <c r="D66" s="1328" t="s">
        <v>1535</v>
      </c>
      <c r="E66" s="1324"/>
      <c r="G66" s="1328" t="s">
        <v>339</v>
      </c>
      <c r="H66" s="1326"/>
      <c r="I66" s="1053" t="s">
        <v>244</v>
      </c>
      <c r="J66" s="1324">
        <v>0</v>
      </c>
    </row>
    <row r="67" spans="1:10">
      <c r="A67" s="1325">
        <v>42219</v>
      </c>
      <c r="B67" s="1326">
        <v>50</v>
      </c>
      <c r="C67" s="1327" t="s">
        <v>246</v>
      </c>
      <c r="D67" s="1328" t="s">
        <v>995</v>
      </c>
      <c r="E67" s="1324"/>
      <c r="G67" s="1328" t="s">
        <v>339</v>
      </c>
      <c r="H67" s="1326"/>
      <c r="I67" s="1053" t="s">
        <v>244</v>
      </c>
      <c r="J67" s="1324">
        <v>0</v>
      </c>
    </row>
    <row r="68" spans="1:10">
      <c r="A68" s="1325">
        <v>42219</v>
      </c>
      <c r="B68" s="1326">
        <v>50</v>
      </c>
      <c r="C68" s="1327" t="s">
        <v>246</v>
      </c>
      <c r="D68" s="1328" t="s">
        <v>252</v>
      </c>
      <c r="E68" s="1324"/>
      <c r="G68" s="1328" t="s">
        <v>339</v>
      </c>
      <c r="H68" s="1326"/>
      <c r="I68" s="1053" t="s">
        <v>244</v>
      </c>
      <c r="J68" s="1324">
        <v>0</v>
      </c>
    </row>
    <row r="69" spans="1:10">
      <c r="A69" s="1325">
        <v>42219</v>
      </c>
      <c r="B69" s="1326">
        <v>30</v>
      </c>
      <c r="C69" s="1327" t="s">
        <v>246</v>
      </c>
      <c r="D69" s="1328" t="s">
        <v>1746</v>
      </c>
      <c r="E69" s="1324"/>
      <c r="G69" s="1328" t="s">
        <v>339</v>
      </c>
      <c r="H69" s="1326"/>
      <c r="I69" s="1053" t="s">
        <v>244</v>
      </c>
      <c r="J69" s="1324">
        <v>0</v>
      </c>
    </row>
    <row r="70" spans="1:10">
      <c r="A70" s="1325">
        <v>42219</v>
      </c>
      <c r="B70" s="1326">
        <v>5</v>
      </c>
      <c r="C70" s="1327" t="s">
        <v>246</v>
      </c>
      <c r="D70" s="1328" t="s">
        <v>1669</v>
      </c>
      <c r="E70" s="1324"/>
      <c r="G70" s="1328" t="s">
        <v>339</v>
      </c>
      <c r="H70" s="1326"/>
      <c r="I70" s="1053" t="s">
        <v>244</v>
      </c>
      <c r="J70" s="1324">
        <v>0</v>
      </c>
    </row>
    <row r="71" spans="1:10">
      <c r="A71" s="1325">
        <v>42219</v>
      </c>
      <c r="B71" s="1326">
        <v>20</v>
      </c>
      <c r="C71" s="1327" t="s">
        <v>246</v>
      </c>
      <c r="D71" s="1328" t="s">
        <v>1028</v>
      </c>
      <c r="E71" s="1324"/>
      <c r="G71" s="1328" t="s">
        <v>339</v>
      </c>
      <c r="H71" s="1326"/>
      <c r="I71" s="1053" t="s">
        <v>244</v>
      </c>
      <c r="J71" s="1324">
        <v>0</v>
      </c>
    </row>
    <row r="72" spans="1:10">
      <c r="A72" s="1325">
        <v>42219</v>
      </c>
      <c r="B72" s="1326">
        <v>50</v>
      </c>
      <c r="C72" s="1327" t="s">
        <v>246</v>
      </c>
      <c r="D72" s="1328" t="s">
        <v>1367</v>
      </c>
      <c r="E72" s="1324"/>
      <c r="G72" s="1328" t="s">
        <v>339</v>
      </c>
      <c r="H72" s="1326"/>
      <c r="I72" s="1053" t="s">
        <v>244</v>
      </c>
      <c r="J72" s="1324">
        <v>0</v>
      </c>
    </row>
    <row r="73" spans="1:10">
      <c r="A73" s="1325">
        <v>42219</v>
      </c>
      <c r="B73" s="1326">
        <v>30</v>
      </c>
      <c r="C73" s="1327" t="s">
        <v>246</v>
      </c>
      <c r="D73" s="1328" t="s">
        <v>1648</v>
      </c>
      <c r="E73" s="1324"/>
      <c r="G73" s="1328" t="s">
        <v>339</v>
      </c>
      <c r="H73" s="1326"/>
      <c r="I73" s="1053" t="s">
        <v>244</v>
      </c>
      <c r="J73" s="1324">
        <v>0</v>
      </c>
    </row>
    <row r="74" spans="1:10">
      <c r="A74" s="1325">
        <v>42219</v>
      </c>
      <c r="B74" s="1326">
        <v>10</v>
      </c>
      <c r="C74" s="1327" t="s">
        <v>246</v>
      </c>
      <c r="D74" s="1328" t="s">
        <v>1841</v>
      </c>
      <c r="E74" s="1324"/>
      <c r="G74" s="1328" t="s">
        <v>1855</v>
      </c>
      <c r="H74" s="1326"/>
      <c r="I74" s="1053" t="s">
        <v>244</v>
      </c>
      <c r="J74" s="1324">
        <v>0</v>
      </c>
    </row>
    <row r="75" spans="1:10">
      <c r="A75" s="1325">
        <v>42219</v>
      </c>
      <c r="B75" s="1326">
        <v>40</v>
      </c>
      <c r="C75" s="1327" t="s">
        <v>246</v>
      </c>
      <c r="D75" s="1328" t="s">
        <v>1825</v>
      </c>
      <c r="E75" s="1324"/>
      <c r="G75" s="1328" t="s">
        <v>339</v>
      </c>
      <c r="H75" s="1326"/>
      <c r="I75" s="1053" t="s">
        <v>244</v>
      </c>
      <c r="J75" s="1324">
        <v>0</v>
      </c>
    </row>
    <row r="76" spans="1:10">
      <c r="A76" s="1325">
        <v>42219</v>
      </c>
      <c r="B76" s="1326">
        <v>5</v>
      </c>
      <c r="C76" s="1327" t="s">
        <v>246</v>
      </c>
      <c r="D76" s="1328" t="s">
        <v>1649</v>
      </c>
      <c r="E76" s="1324"/>
      <c r="G76" s="1328" t="s">
        <v>339</v>
      </c>
      <c r="H76" s="1326"/>
      <c r="I76" s="1053" t="s">
        <v>244</v>
      </c>
      <c r="J76" s="1324">
        <v>0</v>
      </c>
    </row>
    <row r="77" spans="1:10">
      <c r="A77" s="1325">
        <v>42219</v>
      </c>
      <c r="B77" s="1326">
        <v>75</v>
      </c>
      <c r="C77" s="1327" t="s">
        <v>246</v>
      </c>
      <c r="D77" s="1328" t="s">
        <v>308</v>
      </c>
      <c r="E77" s="1324"/>
      <c r="G77" s="1328" t="s">
        <v>339</v>
      </c>
      <c r="H77" s="1326"/>
      <c r="I77" s="1053" t="s">
        <v>244</v>
      </c>
      <c r="J77" s="1324">
        <v>0</v>
      </c>
    </row>
    <row r="78" spans="1:10">
      <c r="A78" s="1325">
        <v>42219</v>
      </c>
      <c r="B78" s="1326">
        <v>7.5</v>
      </c>
      <c r="C78" s="1327" t="s">
        <v>246</v>
      </c>
      <c r="D78" s="1328" t="s">
        <v>1650</v>
      </c>
      <c r="E78" s="1324"/>
      <c r="G78" s="1328" t="s">
        <v>339</v>
      </c>
      <c r="H78" s="1326"/>
      <c r="I78" s="1053" t="s">
        <v>244</v>
      </c>
      <c r="J78" s="1324">
        <v>0</v>
      </c>
    </row>
    <row r="79" spans="1:10">
      <c r="A79" s="1325">
        <v>42219</v>
      </c>
      <c r="B79" s="1326">
        <v>10</v>
      </c>
      <c r="C79" s="1327" t="s">
        <v>246</v>
      </c>
      <c r="D79" s="1328" t="s">
        <v>955</v>
      </c>
      <c r="E79" s="1324"/>
      <c r="G79" s="1328">
        <v>0</v>
      </c>
      <c r="H79" s="1326"/>
      <c r="I79" s="1053" t="s">
        <v>244</v>
      </c>
      <c r="J79" s="1324">
        <v>0</v>
      </c>
    </row>
    <row r="80" spans="1:10">
      <c r="A80" s="1325">
        <v>42219</v>
      </c>
      <c r="B80" s="1326">
        <v>10</v>
      </c>
      <c r="C80" s="1327" t="s">
        <v>246</v>
      </c>
      <c r="D80" s="1328" t="s">
        <v>1795</v>
      </c>
      <c r="E80" s="1324"/>
      <c r="G80" s="1328" t="s">
        <v>339</v>
      </c>
      <c r="H80" s="1326"/>
      <c r="I80" s="1053" t="s">
        <v>244</v>
      </c>
      <c r="J80" s="1324">
        <v>0</v>
      </c>
    </row>
    <row r="81" spans="1:10">
      <c r="A81" s="1325">
        <v>42219</v>
      </c>
      <c r="B81" s="1326">
        <v>25</v>
      </c>
      <c r="C81" s="1327" t="s">
        <v>246</v>
      </c>
      <c r="D81" s="1328" t="s">
        <v>1603</v>
      </c>
      <c r="E81" s="1324"/>
      <c r="G81" s="1328" t="s">
        <v>339</v>
      </c>
      <c r="H81" s="1326"/>
      <c r="I81" s="1053" t="s">
        <v>244</v>
      </c>
      <c r="J81" s="1324">
        <v>0</v>
      </c>
    </row>
    <row r="82" spans="1:10">
      <c r="A82" s="1325">
        <v>42219</v>
      </c>
      <c r="B82" s="1326">
        <v>10</v>
      </c>
      <c r="C82" s="1327" t="s">
        <v>246</v>
      </c>
      <c r="D82" s="1328" t="s">
        <v>1274</v>
      </c>
      <c r="E82" s="1324"/>
      <c r="G82" s="1328">
        <v>0</v>
      </c>
      <c r="H82" s="1326"/>
      <c r="I82" s="1053" t="s">
        <v>244</v>
      </c>
      <c r="J82" s="1324">
        <v>0</v>
      </c>
    </row>
    <row r="83" spans="1:10">
      <c r="A83" s="1325">
        <v>42219</v>
      </c>
      <c r="B83" s="1326">
        <v>10</v>
      </c>
      <c r="C83" s="1327" t="s">
        <v>246</v>
      </c>
      <c r="D83" s="1328" t="s">
        <v>371</v>
      </c>
      <c r="E83" s="1324"/>
      <c r="G83" s="1328" t="s">
        <v>339</v>
      </c>
      <c r="H83" s="1326"/>
      <c r="I83" s="1053" t="s">
        <v>244</v>
      </c>
      <c r="J83" s="1324">
        <v>0</v>
      </c>
    </row>
    <row r="84" spans="1:10">
      <c r="A84" s="1325">
        <v>42219</v>
      </c>
      <c r="B84" s="1326">
        <v>5</v>
      </c>
      <c r="C84" s="1327" t="s">
        <v>246</v>
      </c>
      <c r="D84" s="1328" t="s">
        <v>1657</v>
      </c>
      <c r="E84" s="1324"/>
      <c r="G84" s="1328" t="s">
        <v>339</v>
      </c>
      <c r="H84" s="1326"/>
      <c r="I84" s="1053" t="s">
        <v>244</v>
      </c>
      <c r="J84" s="1324">
        <v>0</v>
      </c>
    </row>
    <row r="85" spans="1:10">
      <c r="A85" s="1325">
        <v>42219</v>
      </c>
      <c r="B85" s="1326">
        <v>30</v>
      </c>
      <c r="C85" s="1327" t="s">
        <v>246</v>
      </c>
      <c r="D85" s="1328" t="s">
        <v>1315</v>
      </c>
      <c r="E85" s="1324"/>
      <c r="G85" s="1328" t="s">
        <v>339</v>
      </c>
      <c r="H85" s="1326"/>
      <c r="I85" s="1053" t="s">
        <v>244</v>
      </c>
      <c r="J85" s="1324">
        <v>0</v>
      </c>
    </row>
    <row r="86" spans="1:10">
      <c r="A86" s="1325">
        <v>42219</v>
      </c>
      <c r="B86" s="1326">
        <v>15</v>
      </c>
      <c r="C86" s="1327" t="s">
        <v>246</v>
      </c>
      <c r="D86" s="1328" t="s">
        <v>753</v>
      </c>
      <c r="E86" s="1324"/>
      <c r="G86" s="1328" t="s">
        <v>339</v>
      </c>
      <c r="H86" s="1326"/>
      <c r="I86" s="1053" t="s">
        <v>244</v>
      </c>
      <c r="J86" s="1324">
        <v>0</v>
      </c>
    </row>
    <row r="87" spans="1:10">
      <c r="A87" s="1325">
        <v>42219</v>
      </c>
      <c r="B87" s="1326">
        <v>50</v>
      </c>
      <c r="C87" s="1327" t="s">
        <v>246</v>
      </c>
      <c r="D87" s="1328" t="s">
        <v>1105</v>
      </c>
      <c r="E87" s="1324"/>
      <c r="G87" s="1328" t="s">
        <v>339</v>
      </c>
      <c r="H87" s="1326"/>
      <c r="I87" s="1053" t="s">
        <v>244</v>
      </c>
      <c r="J87" s="1324">
        <v>0</v>
      </c>
    </row>
    <row r="88" spans="1:10">
      <c r="A88" s="1325">
        <v>42219</v>
      </c>
      <c r="B88" s="1326">
        <v>10</v>
      </c>
      <c r="C88" s="1327" t="s">
        <v>246</v>
      </c>
      <c r="D88" s="1328" t="s">
        <v>1585</v>
      </c>
      <c r="E88" s="1324"/>
      <c r="G88" s="1328" t="s">
        <v>339</v>
      </c>
      <c r="H88" s="1326"/>
      <c r="I88" s="1053" t="s">
        <v>244</v>
      </c>
      <c r="J88" s="1324">
        <v>0</v>
      </c>
    </row>
    <row r="89" spans="1:10">
      <c r="A89" s="1325">
        <v>42219</v>
      </c>
      <c r="B89" s="1326">
        <v>140</v>
      </c>
      <c r="C89" s="1327" t="s">
        <v>246</v>
      </c>
      <c r="D89" s="1328" t="s">
        <v>1063</v>
      </c>
      <c r="E89" s="1324"/>
      <c r="G89" s="1328">
        <v>0</v>
      </c>
      <c r="H89" s="1326"/>
      <c r="I89" s="1053" t="s">
        <v>244</v>
      </c>
      <c r="J89" s="1324">
        <v>0</v>
      </c>
    </row>
    <row r="90" spans="1:10">
      <c r="A90" s="1325">
        <v>42219</v>
      </c>
      <c r="B90" s="1326">
        <v>31.25</v>
      </c>
      <c r="C90" s="1327" t="s">
        <v>246</v>
      </c>
      <c r="D90" s="1328" t="s">
        <v>1291</v>
      </c>
      <c r="E90" s="1324"/>
      <c r="G90" s="1328" t="s">
        <v>339</v>
      </c>
      <c r="H90" s="1326"/>
      <c r="I90" s="1053" t="s">
        <v>244</v>
      </c>
      <c r="J90" s="1324">
        <v>0</v>
      </c>
    </row>
    <row r="91" spans="1:10">
      <c r="A91" s="1325">
        <v>42219</v>
      </c>
      <c r="B91" s="1326">
        <v>10</v>
      </c>
      <c r="C91" s="1327" t="s">
        <v>246</v>
      </c>
      <c r="D91" s="1328" t="s">
        <v>1005</v>
      </c>
      <c r="E91" s="1324"/>
      <c r="G91" s="1328" t="s">
        <v>339</v>
      </c>
      <c r="H91" s="1326"/>
      <c r="I91" s="1053" t="s">
        <v>244</v>
      </c>
      <c r="J91" s="1324">
        <v>0</v>
      </c>
    </row>
    <row r="92" spans="1:10">
      <c r="A92" s="1325">
        <v>42219</v>
      </c>
      <c r="B92" s="1326">
        <v>10</v>
      </c>
      <c r="C92" s="1327" t="s">
        <v>246</v>
      </c>
      <c r="D92" s="1328" t="s">
        <v>1027</v>
      </c>
      <c r="E92" s="1324"/>
      <c r="G92" s="1328" t="s">
        <v>339</v>
      </c>
      <c r="H92" s="1326"/>
      <c r="I92" s="1053" t="s">
        <v>244</v>
      </c>
      <c r="J92" s="1324">
        <v>0</v>
      </c>
    </row>
    <row r="93" spans="1:10">
      <c r="A93" s="1325">
        <v>42219</v>
      </c>
      <c r="B93" s="1326">
        <v>10</v>
      </c>
      <c r="C93" s="1327" t="s">
        <v>246</v>
      </c>
      <c r="D93" s="1328" t="s">
        <v>1422</v>
      </c>
      <c r="E93" s="1324"/>
      <c r="G93" s="1328" t="s">
        <v>339</v>
      </c>
      <c r="H93" s="1326"/>
      <c r="I93" s="1053" t="s">
        <v>244</v>
      </c>
      <c r="J93" s="1324">
        <v>0</v>
      </c>
    </row>
    <row r="94" spans="1:10">
      <c r="A94" s="1325">
        <v>42219</v>
      </c>
      <c r="B94" s="1326">
        <v>50</v>
      </c>
      <c r="C94" s="1327" t="s">
        <v>246</v>
      </c>
      <c r="D94" s="1328" t="s">
        <v>754</v>
      </c>
      <c r="E94" s="1324"/>
      <c r="G94" s="1328" t="s">
        <v>339</v>
      </c>
      <c r="H94" s="1326"/>
      <c r="I94" s="1053" t="s">
        <v>244</v>
      </c>
      <c r="J94" s="1324">
        <v>0</v>
      </c>
    </row>
    <row r="95" spans="1:10">
      <c r="A95" s="1325">
        <v>42219</v>
      </c>
      <c r="B95" s="1326">
        <v>50</v>
      </c>
      <c r="C95" s="1327" t="s">
        <v>246</v>
      </c>
      <c r="D95" s="1328" t="s">
        <v>1376</v>
      </c>
      <c r="E95" s="1324"/>
      <c r="G95" s="1328">
        <v>0</v>
      </c>
      <c r="H95" s="1326"/>
      <c r="I95" s="1053" t="s">
        <v>244</v>
      </c>
      <c r="J95" s="1324">
        <v>0</v>
      </c>
    </row>
    <row r="96" spans="1:10">
      <c r="A96" s="1325">
        <v>42219</v>
      </c>
      <c r="B96" s="1326">
        <v>50</v>
      </c>
      <c r="C96" s="1327" t="s">
        <v>246</v>
      </c>
      <c r="D96" s="1328" t="s">
        <v>1839</v>
      </c>
      <c r="E96" s="1324"/>
      <c r="G96" s="1328">
        <v>0</v>
      </c>
      <c r="H96" s="1326"/>
      <c r="I96" s="1053" t="s">
        <v>244</v>
      </c>
      <c r="J96" s="1324">
        <v>0</v>
      </c>
    </row>
    <row r="97" spans="1:10">
      <c r="A97" s="1325">
        <v>42219</v>
      </c>
      <c r="B97" s="1326">
        <v>25</v>
      </c>
      <c r="C97" s="1327" t="s">
        <v>246</v>
      </c>
      <c r="D97" s="1328" t="s">
        <v>1070</v>
      </c>
      <c r="E97" s="1324"/>
      <c r="G97" s="1328" t="s">
        <v>339</v>
      </c>
      <c r="H97" s="1326"/>
      <c r="I97" s="1053" t="s">
        <v>244</v>
      </c>
      <c r="J97" s="1324">
        <v>0</v>
      </c>
    </row>
    <row r="98" spans="1:10">
      <c r="A98" s="1325">
        <v>42219</v>
      </c>
      <c r="B98" s="1326">
        <v>274</v>
      </c>
      <c r="C98" s="1327" t="s">
        <v>246</v>
      </c>
      <c r="D98" s="1328" t="s">
        <v>344</v>
      </c>
      <c r="E98" s="1324"/>
      <c r="G98" s="1328" t="s">
        <v>339</v>
      </c>
      <c r="H98" s="1326"/>
      <c r="I98" s="1053" t="s">
        <v>244</v>
      </c>
      <c r="J98" s="1324">
        <v>0</v>
      </c>
    </row>
    <row r="99" spans="1:10">
      <c r="A99" s="1325">
        <v>42219</v>
      </c>
      <c r="B99" s="1326">
        <v>50</v>
      </c>
      <c r="C99" s="1327" t="s">
        <v>246</v>
      </c>
      <c r="D99" s="1328" t="s">
        <v>1843</v>
      </c>
      <c r="E99" s="1324"/>
      <c r="G99" s="1328" t="s">
        <v>339</v>
      </c>
      <c r="H99" s="1326"/>
      <c r="I99" s="1053" t="s">
        <v>244</v>
      </c>
      <c r="J99" s="1324">
        <v>0</v>
      </c>
    </row>
    <row r="100" spans="1:10">
      <c r="A100" s="1325">
        <v>42219</v>
      </c>
      <c r="B100" s="1326">
        <v>125</v>
      </c>
      <c r="C100" s="1327" t="s">
        <v>246</v>
      </c>
      <c r="D100" s="1328" t="s">
        <v>1429</v>
      </c>
      <c r="E100" s="1324"/>
      <c r="G100" s="1328" t="s">
        <v>339</v>
      </c>
      <c r="H100" s="1326"/>
      <c r="I100" s="1053" t="s">
        <v>244</v>
      </c>
      <c r="J100" s="1324">
        <v>0</v>
      </c>
    </row>
    <row r="101" spans="1:10">
      <c r="A101" s="1325">
        <v>42219</v>
      </c>
      <c r="B101" s="1326">
        <v>180</v>
      </c>
      <c r="C101" s="1327" t="s">
        <v>246</v>
      </c>
      <c r="D101" s="1328" t="s">
        <v>783</v>
      </c>
      <c r="E101" s="1324"/>
      <c r="G101" s="1328" t="s">
        <v>339</v>
      </c>
      <c r="H101" s="1326"/>
      <c r="I101" s="1053" t="s">
        <v>244</v>
      </c>
      <c r="J101" s="1324">
        <v>0</v>
      </c>
    </row>
    <row r="102" spans="1:10">
      <c r="A102" s="1325">
        <v>42219</v>
      </c>
      <c r="B102" s="1326">
        <v>15</v>
      </c>
      <c r="C102" s="1327" t="s">
        <v>246</v>
      </c>
      <c r="D102" s="1328" t="s">
        <v>280</v>
      </c>
      <c r="E102" s="1324"/>
      <c r="G102" s="1328" t="s">
        <v>339</v>
      </c>
      <c r="H102" s="1326"/>
      <c r="I102" s="1053" t="s">
        <v>244</v>
      </c>
      <c r="J102" s="1324">
        <v>0</v>
      </c>
    </row>
    <row r="103" spans="1:10">
      <c r="A103" s="1325">
        <v>42219</v>
      </c>
      <c r="B103" s="1326">
        <v>10</v>
      </c>
      <c r="C103" s="1327" t="s">
        <v>246</v>
      </c>
      <c r="D103" s="1328" t="s">
        <v>1704</v>
      </c>
      <c r="E103" s="1324"/>
      <c r="G103" s="1328" t="s">
        <v>339</v>
      </c>
      <c r="H103" s="1326"/>
      <c r="I103" s="1053" t="s">
        <v>244</v>
      </c>
      <c r="J103" s="1324">
        <v>0</v>
      </c>
    </row>
    <row r="104" spans="1:10">
      <c r="A104" s="1325">
        <v>42219</v>
      </c>
      <c r="B104" s="1326">
        <v>20</v>
      </c>
      <c r="C104" s="1327" t="s">
        <v>246</v>
      </c>
      <c r="D104" s="1328" t="s">
        <v>1393</v>
      </c>
      <c r="E104" s="1324"/>
      <c r="G104" s="1328" t="s">
        <v>339</v>
      </c>
      <c r="H104" s="1326"/>
      <c r="I104" s="1053" t="s">
        <v>244</v>
      </c>
      <c r="J104" s="1324">
        <v>0</v>
      </c>
    </row>
    <row r="105" spans="1:10">
      <c r="A105" s="1325">
        <v>42219</v>
      </c>
      <c r="B105" s="1326">
        <v>20</v>
      </c>
      <c r="C105" s="1327" t="s">
        <v>246</v>
      </c>
      <c r="D105" s="1328" t="s">
        <v>787</v>
      </c>
      <c r="E105" s="1324"/>
      <c r="G105" s="1328" t="s">
        <v>339</v>
      </c>
      <c r="H105" s="1326"/>
      <c r="I105" s="1053" t="s">
        <v>244</v>
      </c>
      <c r="J105" s="1324">
        <v>0</v>
      </c>
    </row>
    <row r="106" spans="1:10">
      <c r="A106" s="1325">
        <v>42219</v>
      </c>
      <c r="B106" s="1326">
        <v>20</v>
      </c>
      <c r="C106" s="1327" t="s">
        <v>246</v>
      </c>
      <c r="D106" s="1328" t="s">
        <v>999</v>
      </c>
      <c r="E106" s="1324"/>
      <c r="G106" s="1328" t="s">
        <v>339</v>
      </c>
      <c r="H106" s="1326"/>
      <c r="I106" s="1053" t="s">
        <v>244</v>
      </c>
      <c r="J106" s="1324">
        <v>0</v>
      </c>
    </row>
    <row r="107" spans="1:10">
      <c r="A107" s="1325">
        <v>42219</v>
      </c>
      <c r="B107" s="1326">
        <v>50</v>
      </c>
      <c r="C107" s="1327" t="s">
        <v>246</v>
      </c>
      <c r="D107" s="1328" t="s">
        <v>1537</v>
      </c>
      <c r="E107" s="1324"/>
      <c r="G107" s="1328" t="s">
        <v>339</v>
      </c>
      <c r="H107" s="1326"/>
      <c r="I107" s="1053" t="s">
        <v>244</v>
      </c>
      <c r="J107" s="1324">
        <v>0</v>
      </c>
    </row>
    <row r="108" spans="1:10">
      <c r="A108" s="1325">
        <v>42219</v>
      </c>
      <c r="B108" s="1326">
        <v>50</v>
      </c>
      <c r="C108" s="1327" t="s">
        <v>246</v>
      </c>
      <c r="D108" s="1328" t="s">
        <v>424</v>
      </c>
      <c r="E108" s="1324"/>
      <c r="G108" s="1328" t="s">
        <v>339</v>
      </c>
      <c r="H108" s="1326"/>
      <c r="I108" s="1053" t="s">
        <v>244</v>
      </c>
      <c r="J108" s="1324">
        <v>0</v>
      </c>
    </row>
    <row r="109" spans="1:10">
      <c r="A109" s="1325">
        <v>42219</v>
      </c>
      <c r="B109" s="1326">
        <v>20</v>
      </c>
      <c r="C109" s="1327" t="s">
        <v>246</v>
      </c>
      <c r="D109" s="1328" t="s">
        <v>387</v>
      </c>
      <c r="E109" s="1324"/>
      <c r="G109" s="1328">
        <v>0</v>
      </c>
      <c r="H109" s="1326"/>
      <c r="I109" s="1053" t="s">
        <v>244</v>
      </c>
      <c r="J109" s="1324">
        <v>0</v>
      </c>
    </row>
    <row r="110" spans="1:10">
      <c r="A110" s="1325">
        <v>42219</v>
      </c>
      <c r="B110" s="1326">
        <v>5</v>
      </c>
      <c r="C110" s="1327" t="s">
        <v>246</v>
      </c>
      <c r="D110" s="1328" t="s">
        <v>1395</v>
      </c>
      <c r="E110" s="1324"/>
      <c r="G110" s="1328" t="s">
        <v>339</v>
      </c>
      <c r="H110" s="1326"/>
      <c r="I110" s="1053" t="s">
        <v>244</v>
      </c>
      <c r="J110" s="1324">
        <v>0</v>
      </c>
    </row>
    <row r="111" spans="1:10">
      <c r="A111" s="1325">
        <v>42219</v>
      </c>
      <c r="B111" s="1326">
        <v>50</v>
      </c>
      <c r="C111" s="1327" t="s">
        <v>246</v>
      </c>
      <c r="D111" s="1328" t="s">
        <v>1482</v>
      </c>
      <c r="E111" s="1324"/>
      <c r="G111" s="1328" t="s">
        <v>339</v>
      </c>
      <c r="H111" s="1326"/>
      <c r="I111" s="1053" t="s">
        <v>244</v>
      </c>
      <c r="J111" s="1324">
        <v>0</v>
      </c>
    </row>
    <row r="112" spans="1:10">
      <c r="A112" s="1325">
        <v>42219</v>
      </c>
      <c r="B112" s="1326">
        <v>10</v>
      </c>
      <c r="C112" s="1327" t="s">
        <v>246</v>
      </c>
      <c r="D112" s="1328" t="s">
        <v>1796</v>
      </c>
      <c r="E112" s="1324"/>
      <c r="G112" s="1328" t="s">
        <v>339</v>
      </c>
      <c r="H112" s="1326"/>
      <c r="I112" s="1053" t="s">
        <v>244</v>
      </c>
      <c r="J112" s="1324">
        <v>0</v>
      </c>
    </row>
    <row r="113" spans="1:10">
      <c r="A113" s="1325">
        <v>42219</v>
      </c>
      <c r="B113" s="1326">
        <v>20</v>
      </c>
      <c r="C113" s="1327" t="s">
        <v>246</v>
      </c>
      <c r="D113" s="1328" t="s">
        <v>951</v>
      </c>
      <c r="E113" s="1324"/>
      <c r="G113" s="1328" t="s">
        <v>339</v>
      </c>
      <c r="H113" s="1326"/>
      <c r="I113" s="1053" t="s">
        <v>244</v>
      </c>
      <c r="J113" s="1324">
        <v>0</v>
      </c>
    </row>
    <row r="114" spans="1:10">
      <c r="A114" s="1325">
        <v>42219</v>
      </c>
      <c r="B114" s="1326">
        <v>10</v>
      </c>
      <c r="C114" s="1327" t="s">
        <v>246</v>
      </c>
      <c r="D114" s="1328" t="s">
        <v>388</v>
      </c>
      <c r="E114" s="1324"/>
      <c r="G114" s="1328" t="s">
        <v>339</v>
      </c>
      <c r="H114" s="1326"/>
      <c r="I114" s="1053" t="s">
        <v>244</v>
      </c>
      <c r="J114" s="1324">
        <v>0</v>
      </c>
    </row>
    <row r="115" spans="1:10">
      <c r="A115" s="1325">
        <v>42219</v>
      </c>
      <c r="B115" s="1326">
        <v>300</v>
      </c>
      <c r="C115" s="1327" t="s">
        <v>246</v>
      </c>
      <c r="D115" s="1328" t="s">
        <v>911</v>
      </c>
      <c r="E115" s="1324"/>
      <c r="G115" s="1328">
        <v>0</v>
      </c>
      <c r="H115" s="1326"/>
      <c r="I115" s="1053" t="s">
        <v>244</v>
      </c>
      <c r="J115" s="1324">
        <v>0</v>
      </c>
    </row>
    <row r="116" spans="1:10">
      <c r="A116" s="1325">
        <v>42219</v>
      </c>
      <c r="B116" s="1326">
        <v>100</v>
      </c>
      <c r="C116" s="1327" t="s">
        <v>246</v>
      </c>
      <c r="D116" s="1328" t="s">
        <v>1741</v>
      </c>
      <c r="E116" s="1324"/>
      <c r="G116" s="1328" t="s">
        <v>339</v>
      </c>
      <c r="H116" s="1326"/>
      <c r="I116" s="1053" t="s">
        <v>244</v>
      </c>
      <c r="J116" s="1324">
        <v>0</v>
      </c>
    </row>
    <row r="117" spans="1:10">
      <c r="A117" s="1325">
        <v>42219</v>
      </c>
      <c r="B117" s="1326">
        <v>10</v>
      </c>
      <c r="C117" s="1327" t="s">
        <v>246</v>
      </c>
      <c r="D117" s="1328" t="s">
        <v>993</v>
      </c>
      <c r="E117" s="1324"/>
      <c r="G117" s="1328" t="s">
        <v>339</v>
      </c>
      <c r="H117" s="1326"/>
      <c r="I117" s="1053" t="s">
        <v>244</v>
      </c>
      <c r="J117" s="1324">
        <v>0</v>
      </c>
    </row>
    <row r="118" spans="1:10">
      <c r="A118" s="1325">
        <v>42219</v>
      </c>
      <c r="B118" s="1326">
        <v>10</v>
      </c>
      <c r="C118" s="1327" t="s">
        <v>246</v>
      </c>
      <c r="D118" s="1328" t="s">
        <v>317</v>
      </c>
      <c r="E118" s="1324"/>
      <c r="G118" s="1328" t="s">
        <v>339</v>
      </c>
      <c r="H118" s="1326"/>
      <c r="I118" s="1053" t="s">
        <v>244</v>
      </c>
      <c r="J118" s="1324">
        <v>0</v>
      </c>
    </row>
    <row r="119" spans="1:10">
      <c r="A119" s="1325">
        <v>42219</v>
      </c>
      <c r="B119" s="1326">
        <v>50</v>
      </c>
      <c r="C119" s="1327" t="s">
        <v>246</v>
      </c>
      <c r="D119" s="1328" t="s">
        <v>997</v>
      </c>
      <c r="E119" s="1324"/>
      <c r="G119" s="1328" t="s">
        <v>339</v>
      </c>
      <c r="H119" s="1326"/>
      <c r="I119" s="1053" t="s">
        <v>244</v>
      </c>
      <c r="J119" s="1324">
        <v>0</v>
      </c>
    </row>
    <row r="120" spans="1:10">
      <c r="A120" s="1325">
        <v>42219</v>
      </c>
      <c r="B120" s="1326">
        <v>5</v>
      </c>
      <c r="C120" s="1327" t="s">
        <v>246</v>
      </c>
      <c r="D120" s="1328" t="s">
        <v>1423</v>
      </c>
      <c r="E120" s="1324"/>
      <c r="G120" s="1328">
        <v>0</v>
      </c>
      <c r="H120" s="1326"/>
      <c r="I120" s="1053" t="s">
        <v>244</v>
      </c>
      <c r="J120" s="1324">
        <v>0</v>
      </c>
    </row>
    <row r="121" spans="1:10">
      <c r="A121" s="1325">
        <v>42219</v>
      </c>
      <c r="B121" s="1326">
        <v>10</v>
      </c>
      <c r="C121" s="1327" t="s">
        <v>246</v>
      </c>
      <c r="D121" s="1328" t="s">
        <v>1838</v>
      </c>
      <c r="E121" s="1324"/>
      <c r="G121" s="1328">
        <v>0</v>
      </c>
      <c r="H121" s="1326"/>
      <c r="I121" s="1053" t="s">
        <v>244</v>
      </c>
      <c r="J121" s="1324">
        <v>0</v>
      </c>
    </row>
    <row r="122" spans="1:10">
      <c r="A122" s="1325">
        <v>42219</v>
      </c>
      <c r="B122" s="1326">
        <v>3</v>
      </c>
      <c r="C122" s="1327" t="s">
        <v>246</v>
      </c>
      <c r="D122" s="1328" t="s">
        <v>426</v>
      </c>
      <c r="E122" s="1324"/>
      <c r="G122" s="1328">
        <v>0</v>
      </c>
      <c r="H122" s="1326"/>
      <c r="I122" s="1053" t="s">
        <v>244</v>
      </c>
      <c r="J122" s="1324">
        <v>0</v>
      </c>
    </row>
    <row r="123" spans="1:10">
      <c r="A123" s="1325">
        <v>42219</v>
      </c>
      <c r="B123" s="1326">
        <v>5</v>
      </c>
      <c r="C123" s="1327" t="s">
        <v>246</v>
      </c>
      <c r="D123" s="1328" t="s">
        <v>1773</v>
      </c>
      <c r="E123" s="1324"/>
      <c r="G123" s="1328" t="s">
        <v>339</v>
      </c>
      <c r="H123" s="1326"/>
      <c r="I123" s="1053" t="s">
        <v>244</v>
      </c>
      <c r="J123" s="1324">
        <v>0</v>
      </c>
    </row>
    <row r="124" spans="1:10">
      <c r="A124" s="1325">
        <v>42219</v>
      </c>
      <c r="B124" s="1326">
        <v>50</v>
      </c>
      <c r="C124" s="1327" t="s">
        <v>246</v>
      </c>
      <c r="D124" s="1328" t="s">
        <v>998</v>
      </c>
      <c r="E124" s="1324"/>
      <c r="G124" s="1328" t="s">
        <v>339</v>
      </c>
      <c r="H124" s="1326"/>
      <c r="I124" s="1053" t="s">
        <v>244</v>
      </c>
      <c r="J124" s="1324">
        <v>0</v>
      </c>
    </row>
    <row r="125" spans="1:10">
      <c r="A125" s="1325">
        <v>42219</v>
      </c>
      <c r="B125" s="1326">
        <v>30</v>
      </c>
      <c r="C125" s="1327" t="s">
        <v>246</v>
      </c>
      <c r="D125" s="1328" t="s">
        <v>751</v>
      </c>
      <c r="E125" s="1324"/>
      <c r="G125" s="1328" t="s">
        <v>339</v>
      </c>
      <c r="H125" s="1326"/>
      <c r="I125" s="1053" t="s">
        <v>244</v>
      </c>
      <c r="J125" s="1324">
        <v>0</v>
      </c>
    </row>
    <row r="126" spans="1:10">
      <c r="A126" s="1325">
        <v>42219</v>
      </c>
      <c r="B126" s="1326">
        <v>10</v>
      </c>
      <c r="C126" s="1327" t="s">
        <v>246</v>
      </c>
      <c r="D126" s="1328" t="s">
        <v>1318</v>
      </c>
      <c r="E126" s="1324"/>
      <c r="G126" s="1328">
        <v>0</v>
      </c>
      <c r="H126" s="1326"/>
      <c r="I126" s="1053" t="s">
        <v>244</v>
      </c>
      <c r="J126" s="1324">
        <v>0</v>
      </c>
    </row>
    <row r="127" spans="1:10">
      <c r="A127" s="1325">
        <v>42219</v>
      </c>
      <c r="B127" s="1326">
        <v>100</v>
      </c>
      <c r="C127" s="1327" t="s">
        <v>246</v>
      </c>
      <c r="D127" s="1328" t="s">
        <v>1769</v>
      </c>
      <c r="E127" s="1324"/>
      <c r="G127" s="1328" t="s">
        <v>339</v>
      </c>
      <c r="H127" s="1326"/>
      <c r="I127" s="1053" t="s">
        <v>244</v>
      </c>
      <c r="J127" s="1324">
        <v>0</v>
      </c>
    </row>
    <row r="128" spans="1:10">
      <c r="A128" s="1325">
        <v>42219</v>
      </c>
      <c r="B128" s="1326">
        <v>10</v>
      </c>
      <c r="C128" s="1327" t="s">
        <v>246</v>
      </c>
      <c r="D128" s="1328" t="s">
        <v>1369</v>
      </c>
      <c r="E128" s="1324"/>
      <c r="G128" s="1328" t="s">
        <v>339</v>
      </c>
      <c r="H128" s="1326"/>
      <c r="I128" s="1053" t="s">
        <v>244</v>
      </c>
      <c r="J128" s="1324">
        <v>0</v>
      </c>
    </row>
    <row r="129" spans="1:10">
      <c r="A129" s="1325">
        <v>42219</v>
      </c>
      <c r="B129" s="1326">
        <v>20</v>
      </c>
      <c r="C129" s="1327" t="s">
        <v>246</v>
      </c>
      <c r="D129" s="1328" t="s">
        <v>1813</v>
      </c>
      <c r="E129" s="1324"/>
      <c r="G129" s="1328" t="s">
        <v>339</v>
      </c>
      <c r="H129" s="1326"/>
      <c r="I129" s="1053" t="s">
        <v>244</v>
      </c>
      <c r="J129" s="1324">
        <v>0</v>
      </c>
    </row>
    <row r="130" spans="1:10">
      <c r="A130" s="1325">
        <v>42219</v>
      </c>
      <c r="B130" s="1326">
        <v>20</v>
      </c>
      <c r="C130" s="1327" t="s">
        <v>246</v>
      </c>
      <c r="D130" s="1328" t="s">
        <v>1599</v>
      </c>
      <c r="E130" s="1324"/>
      <c r="G130" s="1328" t="s">
        <v>339</v>
      </c>
      <c r="H130" s="1326"/>
      <c r="I130" s="1053" t="s">
        <v>244</v>
      </c>
      <c r="J130" s="1324">
        <v>0</v>
      </c>
    </row>
    <row r="131" spans="1:10">
      <c r="A131" s="1325">
        <v>42219</v>
      </c>
      <c r="B131" s="1326">
        <v>250</v>
      </c>
      <c r="C131" s="1327" t="s">
        <v>246</v>
      </c>
      <c r="D131" s="1328" t="s">
        <v>778</v>
      </c>
      <c r="E131" s="1324"/>
      <c r="G131" s="1328" t="s">
        <v>339</v>
      </c>
      <c r="H131" s="1326"/>
      <c r="I131" s="1053" t="s">
        <v>244</v>
      </c>
      <c r="J131" s="1324">
        <v>0</v>
      </c>
    </row>
    <row r="132" spans="1:10">
      <c r="A132" s="1325">
        <v>42219</v>
      </c>
      <c r="B132" s="1326">
        <v>10</v>
      </c>
      <c r="C132" s="1327" t="s">
        <v>246</v>
      </c>
      <c r="D132" s="1328" t="s">
        <v>1294</v>
      </c>
      <c r="E132" s="1324"/>
      <c r="G132" s="1328">
        <v>0</v>
      </c>
      <c r="H132" s="1326"/>
      <c r="I132" s="1053" t="s">
        <v>244</v>
      </c>
      <c r="J132" s="1324">
        <v>0</v>
      </c>
    </row>
    <row r="133" spans="1:10">
      <c r="A133" s="1325">
        <v>42219</v>
      </c>
      <c r="B133" s="1326">
        <v>15</v>
      </c>
      <c r="C133" s="1327" t="s">
        <v>246</v>
      </c>
      <c r="D133" s="1328" t="s">
        <v>912</v>
      </c>
      <c r="E133" s="1324"/>
      <c r="G133" s="1328">
        <v>0</v>
      </c>
      <c r="H133" s="1326"/>
      <c r="I133" s="1053" t="s">
        <v>244</v>
      </c>
      <c r="J133" s="1324">
        <v>0</v>
      </c>
    </row>
    <row r="134" spans="1:10">
      <c r="A134" s="1325">
        <v>42219</v>
      </c>
      <c r="B134" s="1326">
        <v>25</v>
      </c>
      <c r="C134" s="1327" t="s">
        <v>246</v>
      </c>
      <c r="D134" s="1328" t="s">
        <v>1516</v>
      </c>
      <c r="E134" s="1324"/>
      <c r="G134" s="1328" t="s">
        <v>339</v>
      </c>
      <c r="H134" s="1326"/>
      <c r="I134" s="1053" t="s">
        <v>244</v>
      </c>
      <c r="J134" s="1324">
        <v>0</v>
      </c>
    </row>
    <row r="135" spans="1:10">
      <c r="A135" s="1325">
        <v>42219</v>
      </c>
      <c r="B135" s="1326">
        <v>30</v>
      </c>
      <c r="C135" s="1327" t="s">
        <v>246</v>
      </c>
      <c r="D135" s="1328" t="s">
        <v>1040</v>
      </c>
      <c r="E135" s="1324"/>
      <c r="G135" s="1328" t="s">
        <v>339</v>
      </c>
      <c r="H135" s="1326"/>
      <c r="I135" s="1053" t="s">
        <v>244</v>
      </c>
      <c r="J135" s="1324">
        <v>0</v>
      </c>
    </row>
    <row r="136" spans="1:10">
      <c r="A136" s="1325">
        <v>42219</v>
      </c>
      <c r="B136" s="1326">
        <v>10</v>
      </c>
      <c r="C136" s="1327" t="s">
        <v>246</v>
      </c>
      <c r="D136" s="1328" t="s">
        <v>1856</v>
      </c>
      <c r="E136" s="1324"/>
      <c r="G136" s="1328" t="s">
        <v>339</v>
      </c>
      <c r="H136" s="1326"/>
      <c r="I136" s="1053" t="s">
        <v>244</v>
      </c>
      <c r="J136" s="1324">
        <v>0</v>
      </c>
    </row>
    <row r="137" spans="1:10">
      <c r="A137" s="1325">
        <v>42219</v>
      </c>
      <c r="B137" s="1326">
        <v>10</v>
      </c>
      <c r="C137" s="1327" t="s">
        <v>246</v>
      </c>
      <c r="D137" s="1328" t="s">
        <v>1001</v>
      </c>
      <c r="E137" s="1324"/>
      <c r="G137" s="1328" t="s">
        <v>339</v>
      </c>
      <c r="H137" s="1326"/>
      <c r="I137" s="1053" t="s">
        <v>244</v>
      </c>
      <c r="J137" s="1324">
        <v>0</v>
      </c>
    </row>
    <row r="138" spans="1:10">
      <c r="A138" s="1325">
        <v>42219</v>
      </c>
      <c r="B138" s="1326">
        <v>5</v>
      </c>
      <c r="C138" s="1327" t="s">
        <v>246</v>
      </c>
      <c r="D138" s="1328" t="s">
        <v>1368</v>
      </c>
      <c r="E138" s="1324"/>
      <c r="G138" s="1328" t="s">
        <v>339</v>
      </c>
      <c r="H138" s="1326"/>
      <c r="I138" s="1053" t="s">
        <v>244</v>
      </c>
      <c r="J138" s="1324">
        <v>0</v>
      </c>
    </row>
    <row r="139" spans="1:10">
      <c r="A139" s="1325">
        <v>42219</v>
      </c>
      <c r="B139" s="1326">
        <v>5</v>
      </c>
      <c r="C139" s="1327" t="s">
        <v>246</v>
      </c>
      <c r="D139" s="1328" t="s">
        <v>755</v>
      </c>
      <c r="E139" s="1324"/>
      <c r="G139" s="1328" t="s">
        <v>339</v>
      </c>
      <c r="H139" s="1326"/>
      <c r="I139" s="1053" t="s">
        <v>244</v>
      </c>
      <c r="J139" s="1324">
        <v>0</v>
      </c>
    </row>
    <row r="140" spans="1:10">
      <c r="A140" s="1325">
        <v>42219</v>
      </c>
      <c r="B140" s="1326">
        <v>15</v>
      </c>
      <c r="C140" s="1327" t="s">
        <v>246</v>
      </c>
      <c r="D140" s="1328" t="s">
        <v>248</v>
      </c>
      <c r="E140" s="1324"/>
      <c r="G140" s="1328">
        <v>0</v>
      </c>
      <c r="H140" s="1326"/>
      <c r="I140" s="1053" t="s">
        <v>244</v>
      </c>
      <c r="J140" s="1324">
        <v>0</v>
      </c>
    </row>
    <row r="141" spans="1:10">
      <c r="A141" s="1325">
        <v>42219</v>
      </c>
      <c r="B141" s="1326">
        <v>10</v>
      </c>
      <c r="C141" s="1327" t="s">
        <v>246</v>
      </c>
      <c r="D141" s="1328" t="s">
        <v>1857</v>
      </c>
      <c r="E141" s="1324"/>
      <c r="G141" s="1328">
        <v>0</v>
      </c>
      <c r="H141" s="1326"/>
      <c r="I141" s="1053" t="s">
        <v>244</v>
      </c>
      <c r="J141" s="1324">
        <v>0</v>
      </c>
    </row>
    <row r="142" spans="1:10">
      <c r="A142" s="1325">
        <v>42219</v>
      </c>
      <c r="B142" s="1326">
        <v>75</v>
      </c>
      <c r="C142" s="1327" t="s">
        <v>246</v>
      </c>
      <c r="D142" s="1328" t="s">
        <v>1003</v>
      </c>
      <c r="E142" s="1324"/>
      <c r="G142" s="1328" t="s">
        <v>339</v>
      </c>
      <c r="H142" s="1326"/>
      <c r="I142" s="1053" t="s">
        <v>244</v>
      </c>
      <c r="J142" s="1324">
        <v>0</v>
      </c>
    </row>
    <row r="143" spans="1:10">
      <c r="A143" s="1325">
        <v>42219</v>
      </c>
      <c r="B143" s="1326">
        <v>30</v>
      </c>
      <c r="C143" s="1327" t="s">
        <v>246</v>
      </c>
      <c r="D143" s="1328" t="s">
        <v>250</v>
      </c>
      <c r="E143" s="1324"/>
      <c r="G143" s="1328">
        <v>0</v>
      </c>
      <c r="H143" s="1326"/>
      <c r="I143" s="1053" t="s">
        <v>244</v>
      </c>
      <c r="J143" s="1324">
        <v>0</v>
      </c>
    </row>
    <row r="144" spans="1:10">
      <c r="A144" s="1325">
        <v>42219</v>
      </c>
      <c r="B144" s="1326">
        <v>10</v>
      </c>
      <c r="C144" s="1327" t="s">
        <v>246</v>
      </c>
      <c r="D144" s="1328" t="s">
        <v>772</v>
      </c>
      <c r="E144" s="1324"/>
      <c r="G144" s="1328" t="s">
        <v>339</v>
      </c>
      <c r="H144" s="1326"/>
      <c r="I144" s="1053" t="s">
        <v>244</v>
      </c>
      <c r="J144" s="1324">
        <v>0</v>
      </c>
    </row>
    <row r="145" spans="1:10">
      <c r="A145" s="1325">
        <v>42219</v>
      </c>
      <c r="B145" s="1326">
        <v>20</v>
      </c>
      <c r="C145" s="1327" t="s">
        <v>246</v>
      </c>
      <c r="D145" s="1328" t="s">
        <v>254</v>
      </c>
      <c r="E145" s="1324"/>
      <c r="G145" s="1328" t="s">
        <v>339</v>
      </c>
      <c r="H145" s="1326"/>
      <c r="I145" s="1053" t="s">
        <v>244</v>
      </c>
      <c r="J145" s="1324">
        <v>0</v>
      </c>
    </row>
    <row r="146" spans="1:10">
      <c r="A146" s="1325">
        <v>42219</v>
      </c>
      <c r="B146" s="1326">
        <v>10</v>
      </c>
      <c r="C146" s="1327" t="s">
        <v>246</v>
      </c>
      <c r="D146" s="1328" t="s">
        <v>369</v>
      </c>
      <c r="E146" s="1324"/>
      <c r="G146" s="1328">
        <v>0</v>
      </c>
      <c r="H146" s="1326"/>
      <c r="I146" s="1053" t="s">
        <v>244</v>
      </c>
      <c r="J146" s="1324">
        <v>0</v>
      </c>
    </row>
    <row r="147" spans="1:10">
      <c r="A147" s="1325">
        <v>42219</v>
      </c>
      <c r="B147" s="1326">
        <v>5</v>
      </c>
      <c r="C147" s="1327" t="s">
        <v>246</v>
      </c>
      <c r="D147" s="1328" t="s">
        <v>1316</v>
      </c>
      <c r="E147" s="1324"/>
      <c r="G147" s="1328" t="s">
        <v>339</v>
      </c>
      <c r="H147" s="1326"/>
      <c r="I147" s="1053" t="s">
        <v>244</v>
      </c>
      <c r="J147" s="1324">
        <v>0</v>
      </c>
    </row>
    <row r="148" spans="1:10">
      <c r="A148" s="1325">
        <v>42219</v>
      </c>
      <c r="B148" s="1326">
        <v>5</v>
      </c>
      <c r="C148" s="1327" t="s">
        <v>246</v>
      </c>
      <c r="D148" s="1328" t="s">
        <v>1598</v>
      </c>
      <c r="E148" s="1324"/>
      <c r="G148" s="1328" t="s">
        <v>339</v>
      </c>
      <c r="H148" s="1326"/>
      <c r="I148" s="1053" t="s">
        <v>244</v>
      </c>
      <c r="J148" s="1324">
        <v>0</v>
      </c>
    </row>
    <row r="149" spans="1:10">
      <c r="A149" s="1325">
        <v>42219</v>
      </c>
      <c r="B149" s="1326">
        <v>6</v>
      </c>
      <c r="C149" s="1327" t="s">
        <v>246</v>
      </c>
      <c r="D149" s="1328" t="s">
        <v>1840</v>
      </c>
      <c r="E149" s="1324"/>
      <c r="G149" s="1328">
        <v>0</v>
      </c>
      <c r="H149" s="1326"/>
      <c r="I149" s="1053" t="s">
        <v>244</v>
      </c>
      <c r="J149" s="1324">
        <v>0</v>
      </c>
    </row>
    <row r="150" spans="1:10">
      <c r="A150" s="1325">
        <v>42219</v>
      </c>
      <c r="B150" s="1326">
        <v>103</v>
      </c>
      <c r="C150" s="1327" t="s">
        <v>246</v>
      </c>
      <c r="D150" s="1328" t="s">
        <v>1534</v>
      </c>
      <c r="E150" s="1324"/>
      <c r="G150" s="1328">
        <v>0</v>
      </c>
      <c r="H150" s="1326"/>
      <c r="I150" s="1053" t="s">
        <v>244</v>
      </c>
      <c r="J150" s="1324">
        <v>0</v>
      </c>
    </row>
    <row r="151" spans="1:10">
      <c r="A151" s="1325">
        <v>42219</v>
      </c>
      <c r="B151" s="1326">
        <v>409.34</v>
      </c>
      <c r="C151" s="1327" t="s">
        <v>246</v>
      </c>
      <c r="D151" s="1328" t="s">
        <v>1858</v>
      </c>
      <c r="E151" s="1324"/>
      <c r="G151" s="1328">
        <v>0</v>
      </c>
      <c r="H151" s="1326"/>
      <c r="I151" s="1053" t="s">
        <v>244</v>
      </c>
      <c r="J151" s="1324">
        <v>0</v>
      </c>
    </row>
    <row r="152" spans="1:10">
      <c r="A152" s="1325">
        <v>42220</v>
      </c>
      <c r="B152" s="1326">
        <v>786.2</v>
      </c>
      <c r="C152" s="1327" t="s">
        <v>1087</v>
      </c>
      <c r="D152" s="1328" t="s">
        <v>1859</v>
      </c>
      <c r="E152" s="1324"/>
      <c r="G152" s="1328">
        <v>0</v>
      </c>
      <c r="H152" s="1326"/>
      <c r="I152" s="1053" t="s">
        <v>244</v>
      </c>
      <c r="J152" s="1324">
        <v>0</v>
      </c>
    </row>
    <row r="153" spans="1:10">
      <c r="A153" s="1325">
        <v>42220</v>
      </c>
      <c r="B153" s="1326">
        <v>50</v>
      </c>
      <c r="C153" s="1327" t="s">
        <v>1087</v>
      </c>
      <c r="D153" s="1328" t="s">
        <v>1088</v>
      </c>
      <c r="E153" s="1324"/>
      <c r="G153" s="1328">
        <v>0</v>
      </c>
      <c r="H153" s="1326"/>
      <c r="I153" s="1053" t="s">
        <v>244</v>
      </c>
      <c r="J153" s="1324">
        <v>0</v>
      </c>
    </row>
    <row r="154" spans="1:10">
      <c r="A154" s="1325">
        <v>42220</v>
      </c>
      <c r="B154" s="1326">
        <v>30</v>
      </c>
      <c r="C154" s="1327" t="s">
        <v>1087</v>
      </c>
      <c r="D154" s="1328" t="s">
        <v>1088</v>
      </c>
      <c r="E154" s="1324"/>
      <c r="G154" s="1328">
        <v>0</v>
      </c>
      <c r="H154" s="1326"/>
      <c r="I154" s="1053" t="s">
        <v>244</v>
      </c>
      <c r="J154" s="1324">
        <v>0</v>
      </c>
    </row>
    <row r="155" spans="1:10">
      <c r="A155" s="1325">
        <v>42220</v>
      </c>
      <c r="B155" s="1326">
        <v>5</v>
      </c>
      <c r="C155" s="1327" t="s">
        <v>246</v>
      </c>
      <c r="D155" s="1328" t="s">
        <v>1678</v>
      </c>
      <c r="E155" s="1324"/>
      <c r="G155" s="1328">
        <v>0</v>
      </c>
      <c r="H155" s="1326"/>
      <c r="I155" s="1053" t="s">
        <v>244</v>
      </c>
      <c r="J155" s="1324">
        <v>0</v>
      </c>
    </row>
    <row r="156" spans="1:10">
      <c r="A156" s="1325">
        <v>42220</v>
      </c>
      <c r="B156" s="1326">
        <v>643</v>
      </c>
      <c r="C156" s="1327" t="s">
        <v>246</v>
      </c>
      <c r="D156" s="1328" t="s">
        <v>1762</v>
      </c>
      <c r="E156" s="1324"/>
      <c r="G156" s="1328">
        <v>0</v>
      </c>
      <c r="H156" s="1326"/>
      <c r="I156" s="1053" t="s">
        <v>244</v>
      </c>
      <c r="J156" s="1324">
        <v>0</v>
      </c>
    </row>
    <row r="157" spans="1:10">
      <c r="A157" s="1325">
        <v>42220</v>
      </c>
      <c r="B157" s="1326">
        <v>10</v>
      </c>
      <c r="C157" s="1327" t="s">
        <v>246</v>
      </c>
      <c r="D157" s="1328" t="s">
        <v>1604</v>
      </c>
      <c r="E157" s="1324"/>
      <c r="G157" s="1328" t="s">
        <v>339</v>
      </c>
      <c r="H157" s="1326"/>
      <c r="I157" s="1053" t="s">
        <v>244</v>
      </c>
      <c r="J157" s="1324">
        <v>0</v>
      </c>
    </row>
    <row r="158" spans="1:10">
      <c r="A158" s="1325">
        <v>42220</v>
      </c>
      <c r="B158" s="1326">
        <v>10</v>
      </c>
      <c r="C158" s="1327" t="s">
        <v>246</v>
      </c>
      <c r="D158" s="1328" t="s">
        <v>1705</v>
      </c>
      <c r="E158" s="1324"/>
      <c r="G158" s="1328" t="s">
        <v>339</v>
      </c>
      <c r="H158" s="1326"/>
      <c r="I158" s="1053" t="s">
        <v>244</v>
      </c>
      <c r="J158" s="1324">
        <v>0</v>
      </c>
    </row>
    <row r="159" spans="1:10">
      <c r="A159" s="1325">
        <v>42220</v>
      </c>
      <c r="B159" s="1326">
        <v>10</v>
      </c>
      <c r="C159" s="1327" t="s">
        <v>246</v>
      </c>
      <c r="D159" s="1328" t="s">
        <v>1296</v>
      </c>
      <c r="E159" s="1324"/>
      <c r="G159" s="1328" t="s">
        <v>339</v>
      </c>
      <c r="H159" s="1326"/>
      <c r="I159" s="1053" t="s">
        <v>244</v>
      </c>
      <c r="J159" s="1324">
        <v>0</v>
      </c>
    </row>
    <row r="160" spans="1:10">
      <c r="A160" s="1325">
        <v>42221</v>
      </c>
      <c r="B160" s="1326">
        <v>10</v>
      </c>
      <c r="C160" s="1327" t="s">
        <v>246</v>
      </c>
      <c r="D160" s="1328" t="s">
        <v>276</v>
      </c>
      <c r="E160" s="1324"/>
      <c r="G160" s="1328">
        <v>0</v>
      </c>
      <c r="H160" s="1326"/>
      <c r="I160" s="1053" t="s">
        <v>244</v>
      </c>
      <c r="J160" s="1324">
        <v>0</v>
      </c>
    </row>
    <row r="161" spans="1:10">
      <c r="A161" s="1325">
        <v>42221</v>
      </c>
      <c r="B161" s="1326">
        <v>67.180000000000007</v>
      </c>
      <c r="C161" s="1327" t="s">
        <v>246</v>
      </c>
      <c r="D161" s="1328" t="s">
        <v>1860</v>
      </c>
      <c r="E161" s="1324"/>
      <c r="G161" s="1328">
        <v>0</v>
      </c>
      <c r="H161" s="1326"/>
      <c r="I161" s="1053" t="s">
        <v>244</v>
      </c>
      <c r="J161" s="1324">
        <v>0</v>
      </c>
    </row>
    <row r="162" spans="1:10">
      <c r="A162" s="1325">
        <v>42221</v>
      </c>
      <c r="B162" s="1326">
        <v>50</v>
      </c>
      <c r="C162" s="1327" t="s">
        <v>246</v>
      </c>
      <c r="D162" s="1328" t="s">
        <v>1753</v>
      </c>
      <c r="E162" s="1324"/>
      <c r="G162" s="1328" t="s">
        <v>339</v>
      </c>
      <c r="H162" s="1326"/>
      <c r="I162" s="1053" t="s">
        <v>244</v>
      </c>
      <c r="J162" s="1324">
        <v>0</v>
      </c>
    </row>
    <row r="163" spans="1:10">
      <c r="A163" s="1325">
        <v>42221</v>
      </c>
      <c r="B163" s="1326">
        <v>100</v>
      </c>
      <c r="C163" s="1327" t="s">
        <v>246</v>
      </c>
      <c r="D163" s="1328" t="s">
        <v>1000</v>
      </c>
      <c r="E163" s="1324"/>
      <c r="G163" s="1328" t="s">
        <v>339</v>
      </c>
      <c r="H163" s="1326"/>
      <c r="I163" s="1053" t="s">
        <v>244</v>
      </c>
      <c r="J163" s="1324">
        <v>0</v>
      </c>
    </row>
    <row r="164" spans="1:10">
      <c r="A164" s="1325">
        <v>42221</v>
      </c>
      <c r="B164" s="1326">
        <v>6</v>
      </c>
      <c r="C164" s="1327" t="s">
        <v>246</v>
      </c>
      <c r="D164" s="1328" t="s">
        <v>310</v>
      </c>
      <c r="E164" s="1324"/>
      <c r="G164" s="1328" t="s">
        <v>339</v>
      </c>
      <c r="H164" s="1326"/>
      <c r="I164" s="1053" t="s">
        <v>244</v>
      </c>
      <c r="J164" s="1324">
        <v>0</v>
      </c>
    </row>
    <row r="165" spans="1:10">
      <c r="A165" s="1325">
        <v>42221</v>
      </c>
      <c r="B165" s="1326">
        <v>15</v>
      </c>
      <c r="C165" s="1327" t="s">
        <v>246</v>
      </c>
      <c r="D165" s="1328" t="s">
        <v>306</v>
      </c>
      <c r="E165" s="1324"/>
      <c r="G165" s="1328" t="s">
        <v>339</v>
      </c>
      <c r="H165" s="1326"/>
      <c r="I165" s="1053" t="s">
        <v>244</v>
      </c>
      <c r="J165" s="1324">
        <v>0</v>
      </c>
    </row>
    <row r="166" spans="1:10">
      <c r="A166" s="1325">
        <v>42222</v>
      </c>
      <c r="B166" s="1326">
        <v>550</v>
      </c>
      <c r="C166" s="1327" t="s">
        <v>1087</v>
      </c>
      <c r="D166" s="1328" t="s">
        <v>1861</v>
      </c>
      <c r="E166" s="1324"/>
      <c r="G166" s="1328">
        <v>0</v>
      </c>
      <c r="H166" s="1326"/>
      <c r="I166" s="1053" t="s">
        <v>244</v>
      </c>
      <c r="J166" s="1324">
        <v>0</v>
      </c>
    </row>
    <row r="167" spans="1:10">
      <c r="A167" s="1325">
        <v>42222</v>
      </c>
      <c r="B167" s="1326">
        <v>20</v>
      </c>
      <c r="C167" s="1327" t="s">
        <v>1087</v>
      </c>
      <c r="D167" s="1328" t="s">
        <v>1363</v>
      </c>
      <c r="E167" s="1324"/>
      <c r="G167" s="1328">
        <v>0</v>
      </c>
      <c r="H167" s="1326"/>
      <c r="I167" s="1053" t="s">
        <v>244</v>
      </c>
      <c r="J167" s="1324">
        <v>0</v>
      </c>
    </row>
    <row r="168" spans="1:10">
      <c r="A168" s="1325">
        <v>42222</v>
      </c>
      <c r="B168" s="1326">
        <v>10</v>
      </c>
      <c r="C168" s="1327" t="s">
        <v>1087</v>
      </c>
      <c r="D168" s="1328" t="s">
        <v>1362</v>
      </c>
      <c r="E168" s="1324"/>
      <c r="G168" s="1328">
        <v>0</v>
      </c>
      <c r="H168" s="1326"/>
      <c r="I168" s="1053" t="s">
        <v>244</v>
      </c>
      <c r="J168" s="1324">
        <v>0</v>
      </c>
    </row>
    <row r="169" spans="1:10">
      <c r="A169" s="1325">
        <v>42222</v>
      </c>
      <c r="B169" s="1326">
        <v>15</v>
      </c>
      <c r="C169" s="1327" t="s">
        <v>1087</v>
      </c>
      <c r="D169" s="1328" t="s">
        <v>1088</v>
      </c>
      <c r="E169" s="1324"/>
      <c r="G169" s="1328">
        <v>0</v>
      </c>
      <c r="H169" s="1326"/>
      <c r="I169" s="1053" t="s">
        <v>244</v>
      </c>
      <c r="J169" s="1324">
        <v>0</v>
      </c>
    </row>
    <row r="170" spans="1:10">
      <c r="A170" s="1325">
        <v>42222</v>
      </c>
      <c r="B170" s="1326">
        <v>100</v>
      </c>
      <c r="C170" s="1327" t="s">
        <v>1087</v>
      </c>
      <c r="D170" s="1328" t="s">
        <v>1093</v>
      </c>
      <c r="E170" s="1324"/>
      <c r="G170" s="1328">
        <v>0</v>
      </c>
      <c r="H170" s="1326"/>
      <c r="I170" s="1053" t="s">
        <v>244</v>
      </c>
      <c r="J170" s="1324">
        <v>0</v>
      </c>
    </row>
    <row r="171" spans="1:10">
      <c r="A171" s="1325">
        <v>42222</v>
      </c>
      <c r="B171" s="1326">
        <v>50</v>
      </c>
      <c r="C171" s="1327" t="s">
        <v>246</v>
      </c>
      <c r="D171" s="1328" t="s">
        <v>1237</v>
      </c>
      <c r="E171" s="1324"/>
      <c r="G171" s="1328" t="s">
        <v>339</v>
      </c>
      <c r="H171" s="1326"/>
      <c r="I171" s="1053" t="s">
        <v>244</v>
      </c>
      <c r="J171" s="1324">
        <v>0</v>
      </c>
    </row>
    <row r="172" spans="1:10">
      <c r="A172" s="1325">
        <v>42223</v>
      </c>
      <c r="B172" s="1326">
        <v>500</v>
      </c>
      <c r="C172" s="1327">
        <v>103750</v>
      </c>
      <c r="D172" s="1328" t="s">
        <v>1835</v>
      </c>
      <c r="E172" s="1324"/>
      <c r="G172" s="1328">
        <v>0</v>
      </c>
      <c r="H172" s="1326"/>
      <c r="I172" s="1053" t="s">
        <v>244</v>
      </c>
      <c r="J172" s="1324">
        <v>0</v>
      </c>
    </row>
    <row r="173" spans="1:10">
      <c r="A173" s="1325">
        <v>42223</v>
      </c>
      <c r="B173" s="1326">
        <v>2250</v>
      </c>
      <c r="C173" s="1327">
        <v>103749</v>
      </c>
      <c r="D173" s="1328" t="s">
        <v>1478</v>
      </c>
      <c r="E173" s="1324"/>
      <c r="G173" s="1328">
        <v>0</v>
      </c>
      <c r="H173" s="1326"/>
      <c r="I173" s="1053" t="s">
        <v>244</v>
      </c>
      <c r="J173" s="1324">
        <v>0</v>
      </c>
    </row>
    <row r="174" spans="1:10">
      <c r="A174" s="1325">
        <v>42223</v>
      </c>
      <c r="B174" s="1326">
        <v>100</v>
      </c>
      <c r="C174" s="1327" t="s">
        <v>246</v>
      </c>
      <c r="D174" s="1328" t="s">
        <v>1030</v>
      </c>
      <c r="E174" s="1324"/>
      <c r="G174" s="1328">
        <v>0</v>
      </c>
      <c r="H174" s="1326"/>
      <c r="I174" s="1053" t="s">
        <v>244</v>
      </c>
      <c r="J174" s="1324">
        <v>0</v>
      </c>
    </row>
    <row r="175" spans="1:10">
      <c r="A175" s="1325">
        <v>42223</v>
      </c>
      <c r="B175" s="1326">
        <v>2.5</v>
      </c>
      <c r="C175" s="1327" t="s">
        <v>246</v>
      </c>
      <c r="D175" s="1328" t="s">
        <v>1572</v>
      </c>
      <c r="E175" s="1324"/>
      <c r="G175" s="1328">
        <v>0</v>
      </c>
      <c r="H175" s="1326"/>
      <c r="I175" s="1053" t="s">
        <v>244</v>
      </c>
      <c r="J175" s="1324">
        <v>0</v>
      </c>
    </row>
    <row r="176" spans="1:10">
      <c r="A176" s="1325">
        <v>42223</v>
      </c>
      <c r="B176" s="1326">
        <v>110</v>
      </c>
      <c r="C176" s="1327" t="s">
        <v>246</v>
      </c>
      <c r="D176" s="1328" t="s">
        <v>967</v>
      </c>
      <c r="E176" s="1324"/>
      <c r="G176" s="1328" t="s">
        <v>339</v>
      </c>
      <c r="H176" s="1326"/>
      <c r="I176" s="1053" t="s">
        <v>244</v>
      </c>
      <c r="J176" s="1324">
        <v>0</v>
      </c>
    </row>
    <row r="177" spans="1:10">
      <c r="A177" s="1325">
        <v>42226</v>
      </c>
      <c r="B177" s="1326">
        <v>100</v>
      </c>
      <c r="C177" s="1327" t="s">
        <v>1087</v>
      </c>
      <c r="D177" s="1328" t="s">
        <v>1088</v>
      </c>
      <c r="E177" s="1324"/>
      <c r="G177" s="1328">
        <v>0</v>
      </c>
      <c r="H177" s="1326"/>
      <c r="I177" s="1053" t="s">
        <v>244</v>
      </c>
      <c r="J177" s="1324">
        <v>0</v>
      </c>
    </row>
    <row r="178" spans="1:10">
      <c r="A178" s="1325">
        <v>42226</v>
      </c>
      <c r="B178" s="1326">
        <v>15</v>
      </c>
      <c r="C178" s="1327" t="s">
        <v>1087</v>
      </c>
      <c r="D178" s="1328" t="s">
        <v>1096</v>
      </c>
      <c r="E178" s="1324"/>
      <c r="G178" s="1328">
        <v>0</v>
      </c>
      <c r="H178" s="1326"/>
      <c r="I178" s="1053" t="s">
        <v>244</v>
      </c>
      <c r="J178" s="1324">
        <v>0</v>
      </c>
    </row>
    <row r="179" spans="1:10">
      <c r="A179" s="1325">
        <v>42226</v>
      </c>
      <c r="B179" s="1326">
        <v>56.8</v>
      </c>
      <c r="C179" s="1327" t="s">
        <v>246</v>
      </c>
      <c r="D179" s="1328" t="s">
        <v>429</v>
      </c>
      <c r="E179" s="1324"/>
      <c r="G179" s="1328" t="s">
        <v>1579</v>
      </c>
      <c r="H179" s="1326"/>
      <c r="I179" s="1053" t="s">
        <v>244</v>
      </c>
      <c r="J179" s="1324">
        <v>0</v>
      </c>
    </row>
    <row r="180" spans="1:10">
      <c r="A180" s="1325">
        <v>42226</v>
      </c>
      <c r="B180" s="1326">
        <v>325.3</v>
      </c>
      <c r="C180" s="1327" t="s">
        <v>246</v>
      </c>
      <c r="D180" s="1328" t="s">
        <v>429</v>
      </c>
      <c r="E180" s="1324"/>
      <c r="G180" s="1328" t="s">
        <v>1579</v>
      </c>
      <c r="H180" s="1326"/>
      <c r="I180" s="1053" t="s">
        <v>244</v>
      </c>
      <c r="J180" s="1324">
        <v>0</v>
      </c>
    </row>
    <row r="181" spans="1:10">
      <c r="A181" s="1325">
        <v>42226</v>
      </c>
      <c r="B181" s="1326">
        <v>12.5</v>
      </c>
      <c r="C181" s="1327" t="s">
        <v>246</v>
      </c>
      <c r="D181" s="1328" t="s">
        <v>429</v>
      </c>
      <c r="E181" s="1324"/>
      <c r="G181" s="1328" t="s">
        <v>1579</v>
      </c>
      <c r="H181" s="1326"/>
      <c r="I181" s="1053" t="s">
        <v>244</v>
      </c>
      <c r="J181" s="1324">
        <v>0</v>
      </c>
    </row>
    <row r="182" spans="1:10">
      <c r="A182" s="1325">
        <v>42226</v>
      </c>
      <c r="B182" s="1326">
        <v>40</v>
      </c>
      <c r="C182" s="1327" t="s">
        <v>246</v>
      </c>
      <c r="D182" s="1328" t="s">
        <v>1282</v>
      </c>
      <c r="E182" s="1324"/>
      <c r="G182" s="1328">
        <v>0</v>
      </c>
      <c r="H182" s="1326"/>
      <c r="I182" s="1053" t="s">
        <v>244</v>
      </c>
      <c r="J182" s="1324">
        <v>0</v>
      </c>
    </row>
    <row r="183" spans="1:10">
      <c r="A183" s="1325">
        <v>42226</v>
      </c>
      <c r="B183" s="1326">
        <v>230</v>
      </c>
      <c r="C183" s="1327" t="s">
        <v>246</v>
      </c>
      <c r="D183" s="1328" t="s">
        <v>920</v>
      </c>
      <c r="E183" s="1324"/>
      <c r="G183" s="1328" t="s">
        <v>339</v>
      </c>
      <c r="H183" s="1326"/>
      <c r="I183" s="1053" t="s">
        <v>244</v>
      </c>
      <c r="J183" s="1324">
        <v>0</v>
      </c>
    </row>
    <row r="184" spans="1:10">
      <c r="A184" s="1325">
        <v>42226</v>
      </c>
      <c r="B184" s="1326">
        <v>10</v>
      </c>
      <c r="C184" s="1327" t="s">
        <v>246</v>
      </c>
      <c r="D184" s="1328" t="s">
        <v>1779</v>
      </c>
      <c r="E184" s="1324"/>
      <c r="G184" s="1328" t="s">
        <v>339</v>
      </c>
      <c r="H184" s="1326"/>
      <c r="I184" s="1053" t="s">
        <v>244</v>
      </c>
      <c r="J184" s="1324">
        <v>0</v>
      </c>
    </row>
    <row r="185" spans="1:10">
      <c r="A185" s="1325">
        <v>42226</v>
      </c>
      <c r="B185" s="1326">
        <v>10</v>
      </c>
      <c r="C185" s="1327" t="s">
        <v>246</v>
      </c>
      <c r="D185" s="1328" t="s">
        <v>1567</v>
      </c>
      <c r="E185" s="1324"/>
      <c r="G185" s="1328" t="s">
        <v>339</v>
      </c>
      <c r="H185" s="1326"/>
      <c r="I185" s="1053" t="s">
        <v>244</v>
      </c>
      <c r="J185" s="1324">
        <v>0</v>
      </c>
    </row>
    <row r="186" spans="1:10">
      <c r="A186" s="1325">
        <v>42226</v>
      </c>
      <c r="B186" s="1326">
        <v>5</v>
      </c>
      <c r="C186" s="1327" t="s">
        <v>246</v>
      </c>
      <c r="D186" s="1328" t="s">
        <v>1256</v>
      </c>
      <c r="E186" s="1324"/>
      <c r="G186" s="1328" t="s">
        <v>339</v>
      </c>
      <c r="H186" s="1326"/>
      <c r="I186" s="1053" t="s">
        <v>244</v>
      </c>
      <c r="J186" s="1324">
        <v>0</v>
      </c>
    </row>
    <row r="187" spans="1:10">
      <c r="A187" s="1325">
        <v>42226</v>
      </c>
      <c r="B187" s="1326">
        <v>1026</v>
      </c>
      <c r="C187" s="1327" t="s">
        <v>246</v>
      </c>
      <c r="D187" s="1328" t="s">
        <v>1862</v>
      </c>
      <c r="E187" s="1324"/>
      <c r="G187" s="1328">
        <v>0</v>
      </c>
      <c r="H187" s="1326"/>
      <c r="I187" s="1053" t="s">
        <v>244</v>
      </c>
      <c r="J187" s="1324">
        <v>0</v>
      </c>
    </row>
    <row r="188" spans="1:10">
      <c r="A188" s="1325">
        <v>42227</v>
      </c>
      <c r="B188" s="1326">
        <v>10</v>
      </c>
      <c r="C188" s="1327" t="s">
        <v>246</v>
      </c>
      <c r="D188" s="1328" t="s">
        <v>1656</v>
      </c>
      <c r="E188" s="1324"/>
      <c r="G188" s="1328" t="s">
        <v>339</v>
      </c>
      <c r="H188" s="1326"/>
      <c r="I188" s="1053" t="s">
        <v>244</v>
      </c>
      <c r="J188" s="1324">
        <v>0</v>
      </c>
    </row>
    <row r="189" spans="1:10">
      <c r="A189" s="1325">
        <v>42229</v>
      </c>
      <c r="B189" s="1326">
        <v>10</v>
      </c>
      <c r="C189" s="1327" t="s">
        <v>1087</v>
      </c>
      <c r="D189" s="1328" t="s">
        <v>1088</v>
      </c>
      <c r="E189" s="1324"/>
      <c r="G189" s="1328">
        <v>0</v>
      </c>
      <c r="H189" s="1326"/>
      <c r="I189" s="1053" t="s">
        <v>244</v>
      </c>
      <c r="J189" s="1324">
        <v>0</v>
      </c>
    </row>
    <row r="190" spans="1:10">
      <c r="A190" s="1325">
        <v>42229</v>
      </c>
      <c r="B190" s="1326">
        <v>10</v>
      </c>
      <c r="C190" s="1327" t="s">
        <v>1087</v>
      </c>
      <c r="D190" s="1328" t="s">
        <v>1088</v>
      </c>
      <c r="E190" s="1324"/>
      <c r="G190" s="1328">
        <v>0</v>
      </c>
      <c r="H190" s="1326"/>
      <c r="I190" s="1053" t="s">
        <v>244</v>
      </c>
      <c r="J190" s="1324">
        <v>0</v>
      </c>
    </row>
    <row r="191" spans="1:10">
      <c r="A191" s="1325">
        <v>42229</v>
      </c>
      <c r="B191" s="1326">
        <v>33.68</v>
      </c>
      <c r="C191" s="1327" t="s">
        <v>246</v>
      </c>
      <c r="D191" s="1328" t="s">
        <v>1863</v>
      </c>
      <c r="E191" s="1324"/>
      <c r="G191" s="1328">
        <v>0</v>
      </c>
      <c r="H191" s="1326"/>
      <c r="I191" s="1053" t="s">
        <v>244</v>
      </c>
      <c r="J191" s="1324">
        <v>0</v>
      </c>
    </row>
    <row r="192" spans="1:10">
      <c r="A192" s="1325">
        <v>42230</v>
      </c>
      <c r="B192" s="1326">
        <v>20</v>
      </c>
      <c r="C192" s="1327" t="s">
        <v>1087</v>
      </c>
      <c r="D192" s="1328" t="s">
        <v>1092</v>
      </c>
      <c r="E192" s="1324"/>
      <c r="G192" s="1328">
        <v>0</v>
      </c>
      <c r="H192" s="1326"/>
      <c r="I192" s="1053" t="s">
        <v>244</v>
      </c>
      <c r="J192" s="1324">
        <v>0</v>
      </c>
    </row>
    <row r="193" spans="1:10">
      <c r="A193" s="1325">
        <v>42230</v>
      </c>
      <c r="B193" s="1326">
        <v>4</v>
      </c>
      <c r="C193" s="1327" t="s">
        <v>246</v>
      </c>
      <c r="D193" s="1328" t="s">
        <v>1844</v>
      </c>
      <c r="E193" s="1324"/>
      <c r="G193" s="1328">
        <v>0</v>
      </c>
      <c r="H193" s="1326"/>
      <c r="I193" s="1053" t="s">
        <v>244</v>
      </c>
      <c r="J193" s="1324">
        <v>0</v>
      </c>
    </row>
    <row r="194" spans="1:10">
      <c r="A194" s="1325">
        <v>42230</v>
      </c>
      <c r="B194" s="1326">
        <v>8.1</v>
      </c>
      <c r="C194" s="1327" t="s">
        <v>246</v>
      </c>
      <c r="D194" s="1328" t="s">
        <v>1844</v>
      </c>
      <c r="E194" s="1324"/>
      <c r="G194" s="1328">
        <v>0</v>
      </c>
      <c r="H194" s="1326"/>
      <c r="I194" s="1053" t="s">
        <v>244</v>
      </c>
      <c r="J194" s="1324">
        <v>0</v>
      </c>
    </row>
    <row r="195" spans="1:10">
      <c r="A195" s="1325">
        <v>42230</v>
      </c>
      <c r="B195" s="1326">
        <v>172.95</v>
      </c>
      <c r="C195" s="1327" t="s">
        <v>246</v>
      </c>
      <c r="D195" s="1328" t="s">
        <v>1288</v>
      </c>
      <c r="E195" s="1324"/>
      <c r="G195" s="1328">
        <v>0</v>
      </c>
      <c r="H195" s="1326"/>
      <c r="I195" s="1053" t="s">
        <v>244</v>
      </c>
      <c r="J195" s="1324">
        <v>0</v>
      </c>
    </row>
    <row r="196" spans="1:10">
      <c r="A196" s="1325">
        <v>42230</v>
      </c>
      <c r="B196" s="1326">
        <v>79.92</v>
      </c>
      <c r="C196" s="1327" t="s">
        <v>246</v>
      </c>
      <c r="D196" s="1328" t="s">
        <v>1288</v>
      </c>
      <c r="E196" s="1324"/>
      <c r="G196" s="1328">
        <v>0</v>
      </c>
      <c r="H196" s="1326"/>
      <c r="I196" s="1053" t="s">
        <v>244</v>
      </c>
      <c r="J196" s="1324">
        <v>0</v>
      </c>
    </row>
    <row r="197" spans="1:10">
      <c r="A197" s="1325">
        <v>42230</v>
      </c>
      <c r="B197" s="1326">
        <v>7.9</v>
      </c>
      <c r="C197" s="1327" t="s">
        <v>246</v>
      </c>
      <c r="D197" s="1328" t="s">
        <v>1716</v>
      </c>
      <c r="E197" s="1324"/>
      <c r="G197" s="1328">
        <v>0</v>
      </c>
      <c r="H197" s="1326"/>
      <c r="I197" s="1053" t="s">
        <v>244</v>
      </c>
      <c r="J197" s="1324">
        <v>0</v>
      </c>
    </row>
    <row r="198" spans="1:10">
      <c r="A198" s="1325">
        <v>42230</v>
      </c>
      <c r="B198" s="1326">
        <v>10</v>
      </c>
      <c r="C198" s="1327" t="s">
        <v>246</v>
      </c>
      <c r="D198" s="1328" t="s">
        <v>1032</v>
      </c>
      <c r="E198" s="1324"/>
      <c r="G198" s="1328" t="s">
        <v>339</v>
      </c>
      <c r="H198" s="1326"/>
      <c r="I198" s="1053" t="s">
        <v>244</v>
      </c>
      <c r="J198" s="1324">
        <v>0</v>
      </c>
    </row>
    <row r="199" spans="1:10">
      <c r="A199" s="1325">
        <v>42230</v>
      </c>
      <c r="B199" s="1326">
        <v>35</v>
      </c>
      <c r="C199" s="1327" t="s">
        <v>246</v>
      </c>
      <c r="D199" s="1328" t="s">
        <v>1622</v>
      </c>
      <c r="E199" s="1324"/>
      <c r="G199" s="1328" t="s">
        <v>339</v>
      </c>
      <c r="H199" s="1326"/>
      <c r="I199" s="1053" t="s">
        <v>244</v>
      </c>
      <c r="J199" s="1324">
        <v>0</v>
      </c>
    </row>
    <row r="200" spans="1:10">
      <c r="A200" s="1325">
        <v>42230</v>
      </c>
      <c r="B200" s="1326">
        <v>2.5</v>
      </c>
      <c r="C200" s="1327" t="s">
        <v>246</v>
      </c>
      <c r="D200" s="1328" t="s">
        <v>1572</v>
      </c>
      <c r="E200" s="1324"/>
      <c r="G200" s="1328">
        <v>0</v>
      </c>
      <c r="H200" s="1326"/>
      <c r="I200" s="1053" t="s">
        <v>244</v>
      </c>
      <c r="J200" s="1324">
        <v>0</v>
      </c>
    </row>
    <row r="201" spans="1:10">
      <c r="A201" s="1325">
        <v>42233</v>
      </c>
      <c r="B201" s="1326">
        <v>15</v>
      </c>
      <c r="C201" s="1327" t="s">
        <v>1087</v>
      </c>
      <c r="D201" s="1328" t="s">
        <v>1361</v>
      </c>
      <c r="E201" s="1324"/>
      <c r="G201" s="1328">
        <v>0</v>
      </c>
      <c r="H201" s="1326"/>
      <c r="I201" s="1053" t="s">
        <v>244</v>
      </c>
      <c r="J201" s="1324">
        <v>0</v>
      </c>
    </row>
    <row r="202" spans="1:10">
      <c r="A202" s="1325">
        <v>42233</v>
      </c>
      <c r="B202" s="1326">
        <v>10</v>
      </c>
      <c r="C202" s="1327" t="s">
        <v>246</v>
      </c>
      <c r="D202" s="1328" t="s">
        <v>1801</v>
      </c>
      <c r="E202" s="1324"/>
      <c r="G202" s="1328" t="s">
        <v>339</v>
      </c>
      <c r="H202" s="1326"/>
      <c r="I202" s="1053" t="s">
        <v>244</v>
      </c>
      <c r="J202" s="1324">
        <v>0</v>
      </c>
    </row>
    <row r="203" spans="1:10">
      <c r="A203" s="1325">
        <v>42233</v>
      </c>
      <c r="B203" s="1326">
        <v>30</v>
      </c>
      <c r="C203" s="1327" t="s">
        <v>246</v>
      </c>
      <c r="D203" s="1328" t="s">
        <v>1204</v>
      </c>
      <c r="E203" s="1324"/>
      <c r="G203" s="1328" t="s">
        <v>339</v>
      </c>
      <c r="H203" s="1326"/>
      <c r="I203" s="1053" t="s">
        <v>244</v>
      </c>
      <c r="J203" s="1324">
        <v>0</v>
      </c>
    </row>
    <row r="204" spans="1:10">
      <c r="A204" s="1325">
        <v>42233</v>
      </c>
      <c r="B204" s="1326">
        <v>5</v>
      </c>
      <c r="C204" s="1327" t="s">
        <v>246</v>
      </c>
      <c r="D204" s="1328" t="s">
        <v>968</v>
      </c>
      <c r="E204" s="1324"/>
      <c r="G204" s="1328" t="s">
        <v>339</v>
      </c>
      <c r="H204" s="1326"/>
      <c r="I204" s="1053" t="s">
        <v>244</v>
      </c>
      <c r="J204" s="1324">
        <v>0</v>
      </c>
    </row>
    <row r="205" spans="1:10">
      <c r="A205" s="1325">
        <v>42233</v>
      </c>
      <c r="B205" s="1326">
        <v>40</v>
      </c>
      <c r="C205" s="1327" t="s">
        <v>246</v>
      </c>
      <c r="D205" s="1328" t="s">
        <v>1405</v>
      </c>
      <c r="E205" s="1324"/>
      <c r="G205" s="1328">
        <v>0</v>
      </c>
      <c r="H205" s="1326"/>
      <c r="I205" s="1053" t="s">
        <v>244</v>
      </c>
      <c r="J205" s="1324">
        <v>0</v>
      </c>
    </row>
    <row r="206" spans="1:10">
      <c r="A206" s="1325">
        <v>42233</v>
      </c>
      <c r="B206" s="1326">
        <v>200</v>
      </c>
      <c r="C206" s="1327" t="s">
        <v>246</v>
      </c>
      <c r="D206" s="1328" t="s">
        <v>1339</v>
      </c>
      <c r="E206" s="1324"/>
      <c r="G206" s="1328">
        <v>0</v>
      </c>
      <c r="H206" s="1326"/>
      <c r="I206" s="1053" t="s">
        <v>244</v>
      </c>
      <c r="J206" s="1324">
        <v>0</v>
      </c>
    </row>
    <row r="207" spans="1:10">
      <c r="A207" s="1325">
        <v>42233</v>
      </c>
      <c r="B207" s="1326">
        <v>100</v>
      </c>
      <c r="C207" s="1327" t="s">
        <v>246</v>
      </c>
      <c r="D207" s="1328" t="s">
        <v>1719</v>
      </c>
      <c r="E207" s="1324"/>
      <c r="G207" s="1328" t="s">
        <v>339</v>
      </c>
      <c r="H207" s="1326"/>
      <c r="I207" s="1053" t="s">
        <v>244</v>
      </c>
      <c r="J207" s="1324">
        <v>0</v>
      </c>
    </row>
    <row r="208" spans="1:10">
      <c r="A208" s="1325">
        <v>42233</v>
      </c>
      <c r="B208" s="1326">
        <v>10</v>
      </c>
      <c r="C208" s="1327" t="s">
        <v>246</v>
      </c>
      <c r="D208" s="1328" t="s">
        <v>1616</v>
      </c>
      <c r="E208" s="1324"/>
      <c r="G208" s="1328" t="s">
        <v>339</v>
      </c>
      <c r="H208" s="1326"/>
      <c r="I208" s="1053" t="s">
        <v>244</v>
      </c>
      <c r="J208" s="1324">
        <v>0</v>
      </c>
    </row>
    <row r="209" spans="1:10">
      <c r="A209" s="1325">
        <v>42233</v>
      </c>
      <c r="B209" s="1326">
        <v>100</v>
      </c>
      <c r="C209" s="1327" t="s">
        <v>246</v>
      </c>
      <c r="D209" s="1328" t="s">
        <v>450</v>
      </c>
      <c r="E209" s="1324"/>
      <c r="G209" s="1328" t="s">
        <v>339</v>
      </c>
      <c r="H209" s="1326"/>
      <c r="I209" s="1053" t="s">
        <v>244</v>
      </c>
      <c r="J209" s="1324">
        <v>0</v>
      </c>
    </row>
    <row r="210" spans="1:10">
      <c r="A210" s="1325">
        <v>42233</v>
      </c>
      <c r="B210" s="1326">
        <v>100</v>
      </c>
      <c r="C210" s="1327" t="s">
        <v>246</v>
      </c>
      <c r="D210" s="1328" t="s">
        <v>1381</v>
      </c>
      <c r="E210" s="1324"/>
      <c r="G210" s="1328" t="s">
        <v>339</v>
      </c>
      <c r="H210" s="1326"/>
      <c r="I210" s="1053" t="s">
        <v>244</v>
      </c>
      <c r="J210" s="1324">
        <v>0</v>
      </c>
    </row>
    <row r="211" spans="1:10">
      <c r="A211" s="1325">
        <v>42233</v>
      </c>
      <c r="B211" s="1326">
        <v>200</v>
      </c>
      <c r="C211" s="1327" t="s">
        <v>246</v>
      </c>
      <c r="D211" s="1328" t="s">
        <v>1406</v>
      </c>
      <c r="E211" s="1324"/>
      <c r="G211" s="1328" t="s">
        <v>339</v>
      </c>
      <c r="H211" s="1326"/>
      <c r="I211" s="1053" t="s">
        <v>244</v>
      </c>
      <c r="J211" s="1324">
        <v>0</v>
      </c>
    </row>
    <row r="212" spans="1:10">
      <c r="A212" s="1325">
        <v>42233</v>
      </c>
      <c r="B212" s="1326">
        <v>50</v>
      </c>
      <c r="C212" s="1327" t="s">
        <v>246</v>
      </c>
      <c r="D212" s="1328" t="s">
        <v>1568</v>
      </c>
      <c r="E212" s="1324"/>
      <c r="G212" s="1328">
        <v>0</v>
      </c>
      <c r="H212" s="1326"/>
      <c r="I212" s="1053" t="s">
        <v>244</v>
      </c>
      <c r="J212" s="1324">
        <v>0</v>
      </c>
    </row>
    <row r="213" spans="1:10">
      <c r="A213" s="1325">
        <v>42233</v>
      </c>
      <c r="B213" s="1326">
        <v>40</v>
      </c>
      <c r="C213" s="1327" t="s">
        <v>246</v>
      </c>
      <c r="D213" s="1328" t="s">
        <v>1836</v>
      </c>
      <c r="E213" s="1324"/>
      <c r="G213" s="1328" t="s">
        <v>339</v>
      </c>
      <c r="H213" s="1326"/>
      <c r="I213" s="1053" t="s">
        <v>244</v>
      </c>
      <c r="J213" s="1324">
        <v>0</v>
      </c>
    </row>
    <row r="214" spans="1:10">
      <c r="A214" s="1325">
        <v>42233</v>
      </c>
      <c r="B214" s="1326">
        <v>100</v>
      </c>
      <c r="C214" s="1327" t="s">
        <v>246</v>
      </c>
      <c r="D214" s="1328" t="s">
        <v>327</v>
      </c>
      <c r="E214" s="1324"/>
      <c r="G214" s="1328" t="s">
        <v>339</v>
      </c>
      <c r="H214" s="1326"/>
      <c r="I214" s="1053" t="s">
        <v>244</v>
      </c>
      <c r="J214" s="1324">
        <v>0</v>
      </c>
    </row>
    <row r="215" spans="1:10">
      <c r="A215" s="1325">
        <v>42233</v>
      </c>
      <c r="B215" s="1326">
        <v>100</v>
      </c>
      <c r="C215" s="1327" t="s">
        <v>246</v>
      </c>
      <c r="D215" s="1328" t="s">
        <v>292</v>
      </c>
      <c r="E215" s="1324"/>
      <c r="G215" s="1328" t="s">
        <v>339</v>
      </c>
      <c r="H215" s="1326"/>
      <c r="I215" s="1053" t="s">
        <v>244</v>
      </c>
      <c r="J215" s="1324">
        <v>0</v>
      </c>
    </row>
    <row r="216" spans="1:10">
      <c r="A216" s="1325">
        <v>42233</v>
      </c>
      <c r="B216" s="1326">
        <v>12.5</v>
      </c>
      <c r="C216" s="1327" t="s">
        <v>246</v>
      </c>
      <c r="D216" s="1328" t="s">
        <v>1717</v>
      </c>
      <c r="E216" s="1324"/>
      <c r="G216" s="1328" t="s">
        <v>339</v>
      </c>
      <c r="H216" s="1326"/>
      <c r="I216" s="1053" t="s">
        <v>244</v>
      </c>
      <c r="J216" s="1324">
        <v>0</v>
      </c>
    </row>
    <row r="217" spans="1:10">
      <c r="A217" s="1325">
        <v>42233</v>
      </c>
      <c r="B217" s="1326">
        <v>140</v>
      </c>
      <c r="C217" s="1327" t="s">
        <v>246</v>
      </c>
      <c r="D217" s="1328" t="s">
        <v>1044</v>
      </c>
      <c r="E217" s="1324"/>
      <c r="G217" s="1328">
        <v>0</v>
      </c>
      <c r="H217" s="1326"/>
      <c r="I217" s="1053" t="s">
        <v>244</v>
      </c>
      <c r="J217" s="1324">
        <v>0</v>
      </c>
    </row>
    <row r="218" spans="1:10">
      <c r="A218" s="1325">
        <v>42233</v>
      </c>
      <c r="B218" s="1326">
        <v>10</v>
      </c>
      <c r="C218" s="1327" t="s">
        <v>246</v>
      </c>
      <c r="D218" s="1328" t="s">
        <v>1467</v>
      </c>
      <c r="E218" s="1324"/>
      <c r="G218" s="1328" t="s">
        <v>339</v>
      </c>
      <c r="H218" s="1326"/>
      <c r="I218" s="1053" t="s">
        <v>244</v>
      </c>
      <c r="J218" s="1324">
        <v>0</v>
      </c>
    </row>
    <row r="219" spans="1:10">
      <c r="A219" s="1325">
        <v>42233</v>
      </c>
      <c r="B219" s="1326">
        <v>10</v>
      </c>
      <c r="C219" s="1327" t="s">
        <v>246</v>
      </c>
      <c r="D219" s="1328" t="s">
        <v>1581</v>
      </c>
      <c r="E219" s="1324"/>
      <c r="G219" s="1328" t="s">
        <v>339</v>
      </c>
      <c r="H219" s="1326"/>
      <c r="I219" s="1053" t="s">
        <v>244</v>
      </c>
      <c r="J219" s="1324">
        <v>0</v>
      </c>
    </row>
    <row r="220" spans="1:10">
      <c r="A220" s="1325">
        <v>42233</v>
      </c>
      <c r="B220" s="1326">
        <v>219.55</v>
      </c>
      <c r="C220" s="1327" t="s">
        <v>246</v>
      </c>
      <c r="D220" s="1328" t="s">
        <v>1864</v>
      </c>
      <c r="E220" s="1324"/>
      <c r="G220" s="1328">
        <v>0</v>
      </c>
      <c r="H220" s="1326"/>
      <c r="I220" s="1053" t="s">
        <v>244</v>
      </c>
      <c r="J220" s="1324">
        <v>0</v>
      </c>
    </row>
    <row r="221" spans="1:10">
      <c r="A221" s="1325">
        <v>42234</v>
      </c>
      <c r="B221" s="1326">
        <v>120</v>
      </c>
      <c r="C221" s="1327" t="s">
        <v>246</v>
      </c>
      <c r="D221" s="1328" t="s">
        <v>784</v>
      </c>
      <c r="E221" s="1324"/>
      <c r="G221" s="1328" t="s">
        <v>339</v>
      </c>
      <c r="H221" s="1326"/>
      <c r="I221" s="1053" t="s">
        <v>244</v>
      </c>
      <c r="J221" s="1324">
        <v>0</v>
      </c>
    </row>
    <row r="222" spans="1:10">
      <c r="A222" s="1325">
        <v>42235</v>
      </c>
      <c r="B222" s="1326">
        <v>17.3</v>
      </c>
      <c r="C222" s="1327" t="s">
        <v>246</v>
      </c>
      <c r="D222" s="1328" t="s">
        <v>1819</v>
      </c>
      <c r="E222" s="1324"/>
      <c r="G222" s="1328">
        <v>0</v>
      </c>
      <c r="H222" s="1326"/>
      <c r="I222" s="1053" t="s">
        <v>244</v>
      </c>
      <c r="J222" s="1324">
        <v>0</v>
      </c>
    </row>
    <row r="223" spans="1:10">
      <c r="A223" s="1325">
        <v>42235</v>
      </c>
      <c r="B223" s="1326">
        <v>300</v>
      </c>
      <c r="C223" s="1327" t="s">
        <v>246</v>
      </c>
      <c r="D223" s="1328" t="s">
        <v>1532</v>
      </c>
      <c r="E223" s="1324"/>
      <c r="G223" s="1328">
        <v>0</v>
      </c>
      <c r="H223" s="1326"/>
      <c r="I223" s="1053" t="s">
        <v>244</v>
      </c>
      <c r="J223" s="1324">
        <v>0</v>
      </c>
    </row>
    <row r="224" spans="1:10">
      <c r="A224" s="1325">
        <v>42235</v>
      </c>
      <c r="B224" s="1326">
        <v>40</v>
      </c>
      <c r="C224" s="1327" t="s">
        <v>246</v>
      </c>
      <c r="D224" s="1328" t="s">
        <v>400</v>
      </c>
      <c r="E224" s="1324"/>
      <c r="G224" s="1328" t="s">
        <v>339</v>
      </c>
      <c r="H224" s="1326"/>
      <c r="I224" s="1053" t="s">
        <v>244</v>
      </c>
      <c r="J224" s="1324">
        <v>0</v>
      </c>
    </row>
    <row r="225" spans="1:10">
      <c r="A225" s="1325">
        <v>42236</v>
      </c>
      <c r="B225" s="1326">
        <v>68.75</v>
      </c>
      <c r="C225" s="1327" t="s">
        <v>246</v>
      </c>
      <c r="D225" s="1328" t="s">
        <v>1288</v>
      </c>
      <c r="E225" s="1324"/>
      <c r="G225" s="1328">
        <v>0</v>
      </c>
      <c r="H225" s="1326"/>
      <c r="I225" s="1053" t="s">
        <v>244</v>
      </c>
      <c r="J225" s="1324">
        <v>0</v>
      </c>
    </row>
    <row r="226" spans="1:10">
      <c r="A226" s="1325">
        <v>42236</v>
      </c>
      <c r="B226" s="1326">
        <v>100</v>
      </c>
      <c r="C226" s="1327" t="s">
        <v>246</v>
      </c>
      <c r="D226" s="1328" t="s">
        <v>1262</v>
      </c>
      <c r="E226" s="1324"/>
      <c r="G226" s="1328" t="s">
        <v>339</v>
      </c>
      <c r="H226" s="1326"/>
      <c r="I226" s="1053" t="s">
        <v>244</v>
      </c>
      <c r="J226" s="1324">
        <v>0</v>
      </c>
    </row>
    <row r="227" spans="1:10">
      <c r="A227" s="1325">
        <v>42236</v>
      </c>
      <c r="B227" s="1326">
        <v>254</v>
      </c>
      <c r="C227" s="1327" t="s">
        <v>246</v>
      </c>
      <c r="D227" s="1328" t="s">
        <v>1837</v>
      </c>
      <c r="E227" s="1324"/>
      <c r="G227" s="1328">
        <v>0</v>
      </c>
      <c r="H227" s="1326"/>
      <c r="I227" s="1053" t="s">
        <v>244</v>
      </c>
      <c r="J227" s="1324">
        <v>0</v>
      </c>
    </row>
    <row r="228" spans="1:10">
      <c r="A228" s="1325">
        <v>42236</v>
      </c>
      <c r="B228" s="1326">
        <v>20</v>
      </c>
      <c r="C228" s="1327" t="s">
        <v>246</v>
      </c>
      <c r="D228" s="1328" t="s">
        <v>1846</v>
      </c>
      <c r="E228" s="1324"/>
      <c r="G228" s="1328">
        <v>0</v>
      </c>
      <c r="H228" s="1326"/>
      <c r="I228" s="1053" t="s">
        <v>244</v>
      </c>
      <c r="J228" s="1324">
        <v>0</v>
      </c>
    </row>
    <row r="229" spans="1:10">
      <c r="A229" s="1325">
        <v>42236</v>
      </c>
      <c r="B229" s="1326">
        <v>10</v>
      </c>
      <c r="C229" s="1327" t="s">
        <v>246</v>
      </c>
      <c r="D229" s="1328" t="s">
        <v>1620</v>
      </c>
      <c r="E229" s="1324"/>
      <c r="G229" s="1328" t="s">
        <v>339</v>
      </c>
      <c r="H229" s="1326"/>
      <c r="I229" s="1053" t="s">
        <v>244</v>
      </c>
      <c r="J229" s="1324">
        <v>0</v>
      </c>
    </row>
    <row r="230" spans="1:10">
      <c r="A230" s="1325">
        <v>42237</v>
      </c>
      <c r="B230" s="1326">
        <v>5</v>
      </c>
      <c r="C230" s="1327" t="s">
        <v>246</v>
      </c>
      <c r="D230" s="1328" t="s">
        <v>773</v>
      </c>
      <c r="E230" s="1324"/>
      <c r="G230" s="1328">
        <v>0</v>
      </c>
      <c r="H230" s="1326"/>
      <c r="I230" s="1053" t="s">
        <v>244</v>
      </c>
      <c r="J230" s="1324">
        <v>0</v>
      </c>
    </row>
    <row r="231" spans="1:10">
      <c r="A231" s="1325">
        <v>42237</v>
      </c>
      <c r="B231" s="1326">
        <v>2.5</v>
      </c>
      <c r="C231" s="1327" t="s">
        <v>246</v>
      </c>
      <c r="D231" s="1328" t="s">
        <v>1572</v>
      </c>
      <c r="E231" s="1324"/>
      <c r="G231" s="1328">
        <v>0</v>
      </c>
      <c r="H231" s="1326"/>
      <c r="I231" s="1053" t="s">
        <v>244</v>
      </c>
      <c r="J231" s="1324">
        <v>0</v>
      </c>
    </row>
    <row r="232" spans="1:10">
      <c r="A232" s="1325">
        <v>42240</v>
      </c>
      <c r="B232" s="1326">
        <v>330</v>
      </c>
      <c r="C232" s="1327" t="s">
        <v>246</v>
      </c>
      <c r="D232" s="1328" t="s">
        <v>355</v>
      </c>
      <c r="E232" s="1324"/>
      <c r="G232" s="1328" t="s">
        <v>339</v>
      </c>
      <c r="H232" s="1326"/>
      <c r="I232" s="1053" t="s">
        <v>244</v>
      </c>
      <c r="J232" s="1324">
        <v>0</v>
      </c>
    </row>
    <row r="233" spans="1:10">
      <c r="A233" s="1325">
        <v>42240</v>
      </c>
      <c r="B233" s="1326">
        <v>25</v>
      </c>
      <c r="C233" s="1327" t="s">
        <v>246</v>
      </c>
      <c r="D233" s="1328" t="s">
        <v>1726</v>
      </c>
      <c r="E233" s="1324"/>
      <c r="G233" s="1328" t="s">
        <v>339</v>
      </c>
      <c r="H233" s="1326"/>
      <c r="I233" s="1053" t="s">
        <v>244</v>
      </c>
      <c r="J233" s="1324">
        <v>0</v>
      </c>
    </row>
    <row r="234" spans="1:10">
      <c r="A234" s="1325">
        <v>42240</v>
      </c>
      <c r="B234" s="1326">
        <v>227</v>
      </c>
      <c r="C234" s="1327" t="s">
        <v>246</v>
      </c>
      <c r="D234" s="1328" t="s">
        <v>355</v>
      </c>
      <c r="E234" s="1324"/>
      <c r="G234" s="1328" t="s">
        <v>339</v>
      </c>
      <c r="H234" s="1326"/>
      <c r="I234" s="1053" t="s">
        <v>244</v>
      </c>
      <c r="J234" s="1324">
        <v>0</v>
      </c>
    </row>
    <row r="235" spans="1:10">
      <c r="A235" s="1325">
        <v>42240</v>
      </c>
      <c r="B235" s="1326">
        <v>3368.01</v>
      </c>
      <c r="C235" s="1327" t="s">
        <v>246</v>
      </c>
      <c r="D235" s="1328" t="s">
        <v>1865</v>
      </c>
      <c r="E235" s="1324"/>
      <c r="G235" s="1328">
        <v>0</v>
      </c>
      <c r="H235" s="1326"/>
      <c r="I235" s="1053" t="s">
        <v>244</v>
      </c>
      <c r="J235" s="1324">
        <v>0</v>
      </c>
    </row>
    <row r="236" spans="1:10">
      <c r="A236" s="1325">
        <v>42241</v>
      </c>
      <c r="B236" s="1326">
        <v>10</v>
      </c>
      <c r="C236" s="1327" t="s">
        <v>246</v>
      </c>
      <c r="D236" s="1328" t="s">
        <v>1819</v>
      </c>
      <c r="E236" s="1324"/>
      <c r="G236" s="1328">
        <v>0</v>
      </c>
      <c r="H236" s="1326"/>
      <c r="I236" s="1053" t="s">
        <v>244</v>
      </c>
      <c r="J236" s="1324">
        <v>0</v>
      </c>
    </row>
    <row r="237" spans="1:10">
      <c r="A237" s="1325">
        <v>42241</v>
      </c>
      <c r="B237" s="1326">
        <v>10</v>
      </c>
      <c r="C237" s="1327" t="s">
        <v>246</v>
      </c>
      <c r="D237" s="1328" t="s">
        <v>1630</v>
      </c>
      <c r="E237" s="1324"/>
      <c r="G237" s="1328" t="s">
        <v>339</v>
      </c>
      <c r="H237" s="1326"/>
      <c r="I237" s="1053" t="s">
        <v>244</v>
      </c>
      <c r="J237" s="1324">
        <v>0</v>
      </c>
    </row>
    <row r="238" spans="1:10">
      <c r="A238" s="1325">
        <v>42241</v>
      </c>
      <c r="B238" s="1326">
        <v>60</v>
      </c>
      <c r="C238" s="1327" t="s">
        <v>246</v>
      </c>
      <c r="D238" s="1328" t="s">
        <v>1789</v>
      </c>
      <c r="E238" s="1324"/>
      <c r="G238" s="1328">
        <v>0</v>
      </c>
      <c r="H238" s="1326"/>
      <c r="I238" s="1053" t="s">
        <v>244</v>
      </c>
      <c r="J238" s="1324">
        <v>0</v>
      </c>
    </row>
    <row r="239" spans="1:10">
      <c r="A239" s="1325">
        <v>42241</v>
      </c>
      <c r="B239" s="1326">
        <v>10</v>
      </c>
      <c r="C239" s="1327" t="s">
        <v>246</v>
      </c>
      <c r="D239" s="1328" t="s">
        <v>302</v>
      </c>
      <c r="E239" s="1324"/>
      <c r="G239" s="1328">
        <v>0</v>
      </c>
      <c r="H239" s="1326"/>
      <c r="I239" s="1053" t="s">
        <v>244</v>
      </c>
      <c r="J239" s="1324">
        <v>0</v>
      </c>
    </row>
    <row r="240" spans="1:10">
      <c r="A240" s="1325">
        <v>42241</v>
      </c>
      <c r="B240" s="1326">
        <v>15</v>
      </c>
      <c r="C240" s="1327" t="s">
        <v>246</v>
      </c>
      <c r="D240" s="1328" t="s">
        <v>1444</v>
      </c>
      <c r="E240" s="1324"/>
      <c r="G240" s="1328" t="s">
        <v>339</v>
      </c>
      <c r="H240" s="1326"/>
      <c r="I240" s="1053" t="s">
        <v>244</v>
      </c>
      <c r="J240" s="1324">
        <v>0</v>
      </c>
    </row>
    <row r="241" spans="1:10">
      <c r="A241" s="1325">
        <v>42243</v>
      </c>
      <c r="B241" s="1326">
        <v>40</v>
      </c>
      <c r="C241" s="1327" t="s">
        <v>1087</v>
      </c>
      <c r="D241" s="1328" t="s">
        <v>1757</v>
      </c>
      <c r="E241" s="1324"/>
      <c r="G241" s="1328">
        <v>0</v>
      </c>
      <c r="H241" s="1326"/>
      <c r="I241" s="1053" t="s">
        <v>244</v>
      </c>
      <c r="J241" s="1324">
        <v>0</v>
      </c>
    </row>
    <row r="242" spans="1:10">
      <c r="A242" s="1325">
        <v>42243</v>
      </c>
      <c r="B242" s="1326">
        <v>4831.8100000000004</v>
      </c>
      <c r="C242" s="1327" t="s">
        <v>246</v>
      </c>
      <c r="D242" s="1328" t="s">
        <v>269</v>
      </c>
      <c r="E242" s="1324"/>
      <c r="G242" s="1328">
        <v>0</v>
      </c>
      <c r="H242" s="1326"/>
      <c r="I242" s="1053" t="s">
        <v>244</v>
      </c>
      <c r="J242" s="1324">
        <v>0</v>
      </c>
    </row>
    <row r="243" spans="1:10">
      <c r="A243" s="1325">
        <v>42243</v>
      </c>
      <c r="B243" s="1326">
        <v>30</v>
      </c>
      <c r="C243" s="1327" t="s">
        <v>246</v>
      </c>
      <c r="D243" s="1328" t="s">
        <v>1671</v>
      </c>
      <c r="E243" s="1324"/>
      <c r="G243" s="1328" t="s">
        <v>339</v>
      </c>
      <c r="H243" s="1326"/>
      <c r="I243" s="1053" t="s">
        <v>244</v>
      </c>
      <c r="J243" s="1324">
        <v>0</v>
      </c>
    </row>
    <row r="244" spans="1:10">
      <c r="A244" s="1325">
        <v>42243</v>
      </c>
      <c r="B244" s="1326">
        <v>1390.25</v>
      </c>
      <c r="C244" s="1327" t="s">
        <v>246</v>
      </c>
      <c r="D244" s="1328" t="s">
        <v>1745</v>
      </c>
      <c r="E244" s="1324"/>
      <c r="G244" s="1328">
        <v>0</v>
      </c>
      <c r="H244" s="1326"/>
      <c r="I244" s="1053" t="s">
        <v>244</v>
      </c>
      <c r="J244" s="1324">
        <v>0</v>
      </c>
    </row>
    <row r="245" spans="1:10">
      <c r="A245" s="1325">
        <v>42243</v>
      </c>
      <c r="B245" s="1326">
        <v>60</v>
      </c>
      <c r="C245" s="1327" t="s">
        <v>246</v>
      </c>
      <c r="D245" s="1328" t="s">
        <v>1309</v>
      </c>
      <c r="E245" s="1324"/>
      <c r="G245" s="1328" t="s">
        <v>339</v>
      </c>
      <c r="H245" s="1326"/>
      <c r="I245" s="1053" t="s">
        <v>244</v>
      </c>
      <c r="J245" s="1324">
        <v>0</v>
      </c>
    </row>
    <row r="246" spans="1:10">
      <c r="A246" s="1325">
        <v>42243</v>
      </c>
      <c r="B246" s="1326">
        <v>50</v>
      </c>
      <c r="C246" s="1327" t="s">
        <v>246</v>
      </c>
      <c r="D246" s="1328" t="s">
        <v>1017</v>
      </c>
      <c r="E246" s="1324"/>
      <c r="G246" s="1328" t="s">
        <v>339</v>
      </c>
      <c r="H246" s="1326"/>
      <c r="I246" s="1053" t="s">
        <v>244</v>
      </c>
      <c r="J246" s="1324">
        <v>0</v>
      </c>
    </row>
    <row r="247" spans="1:10">
      <c r="A247" s="1325">
        <v>42243</v>
      </c>
      <c r="B247" s="1326">
        <v>50</v>
      </c>
      <c r="C247" s="1327" t="s">
        <v>246</v>
      </c>
      <c r="D247" s="1328" t="s">
        <v>1447</v>
      </c>
      <c r="E247" s="1324"/>
      <c r="G247" s="1328" t="s">
        <v>339</v>
      </c>
      <c r="H247" s="1326"/>
      <c r="I247" s="1053" t="s">
        <v>244</v>
      </c>
      <c r="J247" s="1324">
        <v>0</v>
      </c>
    </row>
    <row r="248" spans="1:10">
      <c r="A248" s="1325">
        <v>42244</v>
      </c>
      <c r="B248" s="1326">
        <v>703.75</v>
      </c>
      <c r="C248" s="1327" t="s">
        <v>246</v>
      </c>
      <c r="D248" s="1328" t="s">
        <v>1288</v>
      </c>
      <c r="E248" s="1324"/>
      <c r="G248" s="1328">
        <v>0</v>
      </c>
      <c r="H248" s="1326"/>
      <c r="I248" s="1053" t="s">
        <v>244</v>
      </c>
      <c r="J248" s="1324">
        <v>0</v>
      </c>
    </row>
    <row r="249" spans="1:10">
      <c r="A249" s="1325">
        <v>42244</v>
      </c>
      <c r="B249" s="1326">
        <v>12.5</v>
      </c>
      <c r="C249" s="1327" t="s">
        <v>246</v>
      </c>
      <c r="D249" s="1328" t="s">
        <v>1288</v>
      </c>
      <c r="E249" s="1324"/>
      <c r="G249" s="1328">
        <v>0</v>
      </c>
      <c r="H249" s="1326"/>
      <c r="I249" s="1053" t="s">
        <v>244</v>
      </c>
      <c r="J249" s="1324">
        <v>0</v>
      </c>
    </row>
    <row r="250" spans="1:10">
      <c r="A250" s="1325">
        <v>42244</v>
      </c>
      <c r="B250" s="1326">
        <v>3</v>
      </c>
      <c r="C250" s="1327" t="s">
        <v>246</v>
      </c>
      <c r="D250" s="1328" t="s">
        <v>1004</v>
      </c>
      <c r="E250" s="1324"/>
      <c r="G250" s="1328">
        <v>0</v>
      </c>
      <c r="H250" s="1326"/>
      <c r="I250" s="1053" t="s">
        <v>244</v>
      </c>
      <c r="J250" s="1324">
        <v>0</v>
      </c>
    </row>
    <row r="251" spans="1:10">
      <c r="A251" s="1325">
        <v>42244</v>
      </c>
      <c r="B251" s="1326">
        <v>3</v>
      </c>
      <c r="C251" s="1327" t="s">
        <v>246</v>
      </c>
      <c r="D251" s="1328" t="s">
        <v>1847</v>
      </c>
      <c r="E251" s="1324"/>
      <c r="G251" s="1328">
        <v>0</v>
      </c>
      <c r="H251" s="1326"/>
      <c r="I251" s="1053" t="s">
        <v>244</v>
      </c>
      <c r="J251" s="1324">
        <v>0</v>
      </c>
    </row>
    <row r="252" spans="1:10">
      <c r="A252" s="1325">
        <v>42244</v>
      </c>
      <c r="B252" s="1326">
        <v>42</v>
      </c>
      <c r="C252" s="1327" t="s">
        <v>246</v>
      </c>
      <c r="D252" s="1328" t="s">
        <v>1352</v>
      </c>
      <c r="E252" s="1324"/>
      <c r="G252" s="1328">
        <v>0</v>
      </c>
      <c r="H252" s="1326"/>
      <c r="I252" s="1053" t="s">
        <v>244</v>
      </c>
      <c r="J252" s="1324">
        <v>0</v>
      </c>
    </row>
    <row r="253" spans="1:10">
      <c r="A253" s="1325">
        <v>42244</v>
      </c>
      <c r="B253" s="1326">
        <v>5</v>
      </c>
      <c r="C253" s="1327" t="s">
        <v>246</v>
      </c>
      <c r="D253" s="1328" t="s">
        <v>1390</v>
      </c>
      <c r="E253" s="1324"/>
      <c r="G253" s="1328" t="s">
        <v>339</v>
      </c>
      <c r="H253" s="1326"/>
      <c r="I253" s="1053" t="s">
        <v>244</v>
      </c>
      <c r="J253" s="1324">
        <v>0</v>
      </c>
    </row>
    <row r="254" spans="1:10">
      <c r="A254" s="1325">
        <v>42244</v>
      </c>
      <c r="B254" s="1326">
        <v>2.5</v>
      </c>
      <c r="C254" s="1327" t="s">
        <v>246</v>
      </c>
      <c r="D254" s="1328" t="s">
        <v>1572</v>
      </c>
      <c r="E254" s="1324"/>
      <c r="G254" s="1328">
        <v>0</v>
      </c>
      <c r="H254" s="1326"/>
      <c r="I254" s="1053" t="s">
        <v>244</v>
      </c>
      <c r="J254" s="1324">
        <v>0</v>
      </c>
    </row>
    <row r="255" spans="1:10">
      <c r="A255" s="1325">
        <v>42248</v>
      </c>
      <c r="B255" s="1326">
        <v>20</v>
      </c>
      <c r="C255" s="1327" t="s">
        <v>1087</v>
      </c>
      <c r="D255" s="1328" t="s">
        <v>1647</v>
      </c>
      <c r="E255" s="1324"/>
      <c r="G255" s="1328">
        <v>0</v>
      </c>
      <c r="H255" s="1326"/>
      <c r="I255" s="1053" t="s">
        <v>244</v>
      </c>
      <c r="J255" s="1324">
        <v>0</v>
      </c>
    </row>
    <row r="256" spans="1:10">
      <c r="A256" s="1325">
        <v>42248</v>
      </c>
      <c r="B256" s="1326">
        <v>40</v>
      </c>
      <c r="C256" s="1327" t="s">
        <v>246</v>
      </c>
      <c r="D256" s="1328" t="s">
        <v>1866</v>
      </c>
      <c r="E256" s="1324"/>
      <c r="G256" s="1328">
        <v>0</v>
      </c>
      <c r="H256" s="1326"/>
      <c r="I256" s="1053" t="s">
        <v>244</v>
      </c>
      <c r="J256" s="1324">
        <v>0</v>
      </c>
    </row>
    <row r="257" spans="1:10">
      <c r="A257" s="1325">
        <v>42248</v>
      </c>
      <c r="B257" s="1326">
        <v>15</v>
      </c>
      <c r="C257" s="1327" t="s">
        <v>246</v>
      </c>
      <c r="D257" s="1328" t="s">
        <v>379</v>
      </c>
      <c r="E257" s="1324"/>
      <c r="G257" s="1328" t="s">
        <v>339</v>
      </c>
      <c r="H257" s="1326"/>
      <c r="I257" s="1053" t="s">
        <v>244</v>
      </c>
      <c r="J257" s="1324">
        <v>0</v>
      </c>
    </row>
    <row r="258" spans="1:10">
      <c r="A258" s="1325">
        <v>42248</v>
      </c>
      <c r="B258" s="1326">
        <v>30</v>
      </c>
      <c r="C258" s="1327" t="s">
        <v>246</v>
      </c>
      <c r="D258" s="1328" t="s">
        <v>774</v>
      </c>
      <c r="E258" s="1324"/>
      <c r="G258" s="1328" t="s">
        <v>339</v>
      </c>
      <c r="H258" s="1326"/>
      <c r="I258" s="1053" t="s">
        <v>244</v>
      </c>
      <c r="J258" s="1324">
        <v>0</v>
      </c>
    </row>
    <row r="259" spans="1:10">
      <c r="A259" s="1325">
        <v>42248</v>
      </c>
      <c r="B259" s="1326">
        <v>10</v>
      </c>
      <c r="C259" s="1327" t="s">
        <v>246</v>
      </c>
      <c r="D259" s="1328" t="s">
        <v>1683</v>
      </c>
      <c r="E259" s="1324"/>
      <c r="G259" s="1328">
        <v>0</v>
      </c>
      <c r="H259" s="1326"/>
      <c r="I259" s="1053" t="s">
        <v>244</v>
      </c>
      <c r="J259" s="1324">
        <v>0</v>
      </c>
    </row>
    <row r="260" spans="1:10">
      <c r="A260" s="1325">
        <v>42248</v>
      </c>
      <c r="B260" s="1326">
        <v>25</v>
      </c>
      <c r="C260" s="1327" t="s">
        <v>246</v>
      </c>
      <c r="D260" s="1328" t="s">
        <v>1767</v>
      </c>
      <c r="E260" s="1324"/>
      <c r="G260" s="1328" t="s">
        <v>339</v>
      </c>
      <c r="H260" s="1326"/>
      <c r="I260" s="1053" t="s">
        <v>244</v>
      </c>
      <c r="J260" s="1324">
        <v>0</v>
      </c>
    </row>
    <row r="261" spans="1:10">
      <c r="A261" s="1325">
        <v>42248</v>
      </c>
      <c r="B261" s="1326">
        <v>100</v>
      </c>
      <c r="C261" s="1327" t="s">
        <v>246</v>
      </c>
      <c r="D261" s="1328" t="s">
        <v>267</v>
      </c>
      <c r="E261" s="1324"/>
      <c r="G261" s="1328">
        <v>0</v>
      </c>
      <c r="H261" s="1326"/>
      <c r="I261" s="1053" t="s">
        <v>244</v>
      </c>
      <c r="J261" s="1324">
        <v>0</v>
      </c>
    </row>
    <row r="262" spans="1:10">
      <c r="A262" s="1325">
        <v>42248</v>
      </c>
      <c r="B262" s="1326">
        <v>20</v>
      </c>
      <c r="C262" s="1327" t="s">
        <v>246</v>
      </c>
      <c r="D262" s="1328" t="s">
        <v>1453</v>
      </c>
      <c r="E262" s="1324"/>
      <c r="G262" s="1328" t="s">
        <v>339</v>
      </c>
      <c r="H262" s="1326"/>
      <c r="I262" s="1053" t="s">
        <v>244</v>
      </c>
      <c r="J262" s="1324">
        <v>0</v>
      </c>
    </row>
    <row r="263" spans="1:10">
      <c r="A263" s="1325">
        <v>42248</v>
      </c>
      <c r="B263" s="1326">
        <v>10</v>
      </c>
      <c r="C263" s="1327" t="s">
        <v>246</v>
      </c>
      <c r="D263" s="1328" t="s">
        <v>791</v>
      </c>
      <c r="E263" s="1324"/>
      <c r="G263" s="1328" t="s">
        <v>339</v>
      </c>
      <c r="H263" s="1326"/>
      <c r="I263" s="1053" t="s">
        <v>244</v>
      </c>
      <c r="J263" s="1324">
        <v>0</v>
      </c>
    </row>
    <row r="264" spans="1:10">
      <c r="A264" s="1325">
        <v>42248</v>
      </c>
      <c r="B264" s="1326">
        <v>10</v>
      </c>
      <c r="C264" s="1327" t="s">
        <v>246</v>
      </c>
      <c r="D264" s="1328" t="s">
        <v>338</v>
      </c>
      <c r="E264" s="1324"/>
      <c r="G264" s="1328" t="s">
        <v>339</v>
      </c>
      <c r="H264" s="1326"/>
      <c r="I264" s="1053" t="s">
        <v>244</v>
      </c>
      <c r="J264" s="1324">
        <v>0</v>
      </c>
    </row>
    <row r="265" spans="1:10">
      <c r="A265" s="1325">
        <v>42248</v>
      </c>
      <c r="B265" s="1326">
        <v>10</v>
      </c>
      <c r="C265" s="1327" t="s">
        <v>246</v>
      </c>
      <c r="D265" s="1328" t="s">
        <v>1365</v>
      </c>
      <c r="E265" s="1324"/>
      <c r="G265" s="1328" t="s">
        <v>339</v>
      </c>
      <c r="H265" s="1326"/>
      <c r="I265" s="1053" t="s">
        <v>244</v>
      </c>
      <c r="J265" s="1324">
        <v>0</v>
      </c>
    </row>
    <row r="266" spans="1:10">
      <c r="A266" s="1325">
        <v>42248</v>
      </c>
      <c r="B266" s="1326">
        <v>25</v>
      </c>
      <c r="C266" s="1327" t="s">
        <v>246</v>
      </c>
      <c r="D266" s="1328" t="s">
        <v>762</v>
      </c>
      <c r="E266" s="1324"/>
      <c r="G266" s="1328" t="s">
        <v>339</v>
      </c>
      <c r="H266" s="1326"/>
      <c r="I266" s="1053" t="s">
        <v>244</v>
      </c>
      <c r="J266" s="1324">
        <v>0</v>
      </c>
    </row>
    <row r="267" spans="1:10">
      <c r="A267" s="1325">
        <v>42248</v>
      </c>
      <c r="B267" s="1326">
        <v>643</v>
      </c>
      <c r="C267" s="1327" t="s">
        <v>246</v>
      </c>
      <c r="D267" s="1328" t="s">
        <v>1762</v>
      </c>
      <c r="E267" s="1324"/>
      <c r="G267" s="1328" t="s">
        <v>1842</v>
      </c>
      <c r="H267" s="1326"/>
      <c r="I267" s="1053" t="s">
        <v>244</v>
      </c>
      <c r="J267" s="1324">
        <v>0</v>
      </c>
    </row>
    <row r="268" spans="1:10">
      <c r="A268" s="1325">
        <v>42248</v>
      </c>
      <c r="B268" s="1326">
        <v>10</v>
      </c>
      <c r="C268" s="1327" t="s">
        <v>246</v>
      </c>
      <c r="D268" s="1328" t="s">
        <v>1856</v>
      </c>
      <c r="E268" s="1324"/>
      <c r="G268" s="1328" t="s">
        <v>339</v>
      </c>
      <c r="H268" s="1326"/>
      <c r="I268" s="1053" t="s">
        <v>244</v>
      </c>
      <c r="J268" s="1324">
        <v>0</v>
      </c>
    </row>
    <row r="269" spans="1:10">
      <c r="A269" s="1325">
        <v>42248</v>
      </c>
      <c r="B269" s="1326">
        <v>10</v>
      </c>
      <c r="C269" s="1327" t="s">
        <v>246</v>
      </c>
      <c r="D269" s="1328" t="s">
        <v>955</v>
      </c>
      <c r="E269" s="1324"/>
      <c r="G269" s="1328">
        <v>0</v>
      </c>
      <c r="H269" s="1326"/>
      <c r="I269" s="1053" t="s">
        <v>244</v>
      </c>
      <c r="J269" s="1324">
        <v>0</v>
      </c>
    </row>
    <row r="270" spans="1:10">
      <c r="A270" s="1325">
        <v>42248</v>
      </c>
      <c r="B270" s="1326">
        <v>25</v>
      </c>
      <c r="C270" s="1327" t="s">
        <v>246</v>
      </c>
      <c r="D270" s="1328" t="s">
        <v>1070</v>
      </c>
      <c r="E270" s="1324"/>
      <c r="G270" s="1328" t="s">
        <v>339</v>
      </c>
      <c r="H270" s="1326"/>
      <c r="I270" s="1053" t="s">
        <v>244</v>
      </c>
      <c r="J270" s="1324">
        <v>0</v>
      </c>
    </row>
    <row r="271" spans="1:10">
      <c r="A271" s="1325">
        <v>42248</v>
      </c>
      <c r="B271" s="1326">
        <v>30</v>
      </c>
      <c r="C271" s="1327" t="s">
        <v>246</v>
      </c>
      <c r="D271" s="1328" t="s">
        <v>1315</v>
      </c>
      <c r="E271" s="1324"/>
      <c r="G271" s="1328" t="s">
        <v>339</v>
      </c>
      <c r="H271" s="1326"/>
      <c r="I271" s="1053" t="s">
        <v>244</v>
      </c>
      <c r="J271" s="1324">
        <v>0</v>
      </c>
    </row>
    <row r="272" spans="1:10">
      <c r="A272" s="1325">
        <v>42248</v>
      </c>
      <c r="B272" s="1326">
        <v>5</v>
      </c>
      <c r="C272" s="1327" t="s">
        <v>246</v>
      </c>
      <c r="D272" s="1328" t="s">
        <v>755</v>
      </c>
      <c r="E272" s="1324"/>
      <c r="G272" s="1328" t="s">
        <v>339</v>
      </c>
      <c r="H272" s="1326"/>
      <c r="I272" s="1053" t="s">
        <v>244</v>
      </c>
      <c r="J272" s="1324">
        <v>0</v>
      </c>
    </row>
    <row r="273" spans="1:10">
      <c r="A273" s="1325">
        <v>42248</v>
      </c>
      <c r="B273" s="1326">
        <v>15</v>
      </c>
      <c r="C273" s="1327" t="s">
        <v>246</v>
      </c>
      <c r="D273" s="1328" t="s">
        <v>248</v>
      </c>
      <c r="E273" s="1324"/>
      <c r="G273" s="1328">
        <v>0</v>
      </c>
      <c r="H273" s="1326"/>
      <c r="I273" s="1053" t="s">
        <v>244</v>
      </c>
      <c r="J273" s="1324">
        <v>0</v>
      </c>
    </row>
    <row r="274" spans="1:10">
      <c r="A274" s="1325">
        <v>42248</v>
      </c>
      <c r="B274" s="1326">
        <v>50</v>
      </c>
      <c r="C274" s="1327" t="s">
        <v>246</v>
      </c>
      <c r="D274" s="1328" t="s">
        <v>1535</v>
      </c>
      <c r="E274" s="1324"/>
      <c r="G274" s="1328" t="s">
        <v>339</v>
      </c>
      <c r="H274" s="1326"/>
      <c r="I274" s="1053" t="s">
        <v>244</v>
      </c>
      <c r="J274" s="1324">
        <v>0</v>
      </c>
    </row>
    <row r="275" spans="1:10">
      <c r="A275" s="1325">
        <v>42248</v>
      </c>
      <c r="B275" s="1326">
        <v>10</v>
      </c>
      <c r="C275" s="1327" t="s">
        <v>246</v>
      </c>
      <c r="D275" s="1328" t="s">
        <v>1005</v>
      </c>
      <c r="E275" s="1324"/>
      <c r="G275" s="1328" t="s">
        <v>339</v>
      </c>
      <c r="H275" s="1326"/>
      <c r="I275" s="1053" t="s">
        <v>244</v>
      </c>
      <c r="J275" s="1324">
        <v>0</v>
      </c>
    </row>
    <row r="276" spans="1:10">
      <c r="A276" s="1325">
        <v>42248</v>
      </c>
      <c r="B276" s="1326">
        <v>5</v>
      </c>
      <c r="C276" s="1327" t="s">
        <v>246</v>
      </c>
      <c r="D276" s="1328" t="s">
        <v>1316</v>
      </c>
      <c r="E276" s="1324"/>
      <c r="G276" s="1328" t="s">
        <v>339</v>
      </c>
      <c r="H276" s="1326"/>
      <c r="I276" s="1053" t="s">
        <v>244</v>
      </c>
      <c r="J276" s="1324">
        <v>0</v>
      </c>
    </row>
    <row r="277" spans="1:10">
      <c r="A277" s="1325">
        <v>42248</v>
      </c>
      <c r="B277" s="1326">
        <v>10</v>
      </c>
      <c r="C277" s="1327" t="s">
        <v>246</v>
      </c>
      <c r="D277" s="1328" t="s">
        <v>1422</v>
      </c>
      <c r="E277" s="1324"/>
      <c r="G277" s="1328" t="s">
        <v>339</v>
      </c>
      <c r="H277" s="1326"/>
      <c r="I277" s="1053" t="s">
        <v>244</v>
      </c>
      <c r="J277" s="1324">
        <v>0</v>
      </c>
    </row>
    <row r="278" spans="1:10">
      <c r="A278" s="1325">
        <v>42248</v>
      </c>
      <c r="B278" s="1326">
        <v>50</v>
      </c>
      <c r="C278" s="1327" t="s">
        <v>246</v>
      </c>
      <c r="D278" s="1328" t="s">
        <v>754</v>
      </c>
      <c r="E278" s="1324"/>
      <c r="G278" s="1328" t="s">
        <v>339</v>
      </c>
      <c r="H278" s="1326"/>
      <c r="I278" s="1053" t="s">
        <v>244</v>
      </c>
      <c r="J278" s="1324">
        <v>0</v>
      </c>
    </row>
    <row r="279" spans="1:10">
      <c r="A279" s="1325">
        <v>42248</v>
      </c>
      <c r="B279" s="1326">
        <v>40</v>
      </c>
      <c r="C279" s="1327" t="s">
        <v>246</v>
      </c>
      <c r="D279" s="1328" t="s">
        <v>1825</v>
      </c>
      <c r="E279" s="1324"/>
      <c r="G279" s="1328" t="s">
        <v>339</v>
      </c>
      <c r="H279" s="1326"/>
      <c r="I279" s="1053" t="s">
        <v>244</v>
      </c>
      <c r="J279" s="1324">
        <v>0</v>
      </c>
    </row>
    <row r="280" spans="1:10">
      <c r="A280" s="1325">
        <v>42248</v>
      </c>
      <c r="B280" s="1326">
        <v>10</v>
      </c>
      <c r="C280" s="1327" t="s">
        <v>246</v>
      </c>
      <c r="D280" s="1328" t="s">
        <v>1796</v>
      </c>
      <c r="E280" s="1324"/>
      <c r="G280" s="1328" t="s">
        <v>339</v>
      </c>
      <c r="H280" s="1326"/>
      <c r="I280" s="1053" t="s">
        <v>244</v>
      </c>
      <c r="J280" s="1324">
        <v>0</v>
      </c>
    </row>
    <row r="281" spans="1:10">
      <c r="A281" s="1325">
        <v>42248</v>
      </c>
      <c r="B281" s="1326">
        <v>20</v>
      </c>
      <c r="C281" s="1327" t="s">
        <v>246</v>
      </c>
      <c r="D281" s="1328" t="s">
        <v>787</v>
      </c>
      <c r="E281" s="1324"/>
      <c r="G281" s="1328" t="s">
        <v>339</v>
      </c>
      <c r="H281" s="1326"/>
      <c r="I281" s="1053" t="s">
        <v>244</v>
      </c>
      <c r="J281" s="1324">
        <v>0</v>
      </c>
    </row>
    <row r="282" spans="1:10">
      <c r="A282" s="1325">
        <v>42248</v>
      </c>
      <c r="B282" s="1326">
        <v>10</v>
      </c>
      <c r="C282" s="1327" t="s">
        <v>246</v>
      </c>
      <c r="D282" s="1328" t="s">
        <v>388</v>
      </c>
      <c r="E282" s="1324"/>
      <c r="G282" s="1328" t="s">
        <v>339</v>
      </c>
      <c r="H282" s="1326"/>
      <c r="I282" s="1053" t="s">
        <v>244</v>
      </c>
      <c r="J282" s="1324">
        <v>0</v>
      </c>
    </row>
    <row r="283" spans="1:10">
      <c r="A283" s="1325">
        <v>42248</v>
      </c>
      <c r="B283" s="1326">
        <v>100</v>
      </c>
      <c r="C283" s="1327" t="s">
        <v>246</v>
      </c>
      <c r="D283" s="1328" t="s">
        <v>1741</v>
      </c>
      <c r="E283" s="1324"/>
      <c r="G283" s="1328" t="s">
        <v>339</v>
      </c>
      <c r="H283" s="1326"/>
      <c r="I283" s="1053" t="s">
        <v>244</v>
      </c>
      <c r="J283" s="1324">
        <v>0</v>
      </c>
    </row>
    <row r="284" spans="1:10">
      <c r="A284" s="1325">
        <v>42248</v>
      </c>
      <c r="B284" s="1326">
        <v>180</v>
      </c>
      <c r="C284" s="1327" t="s">
        <v>246</v>
      </c>
      <c r="D284" s="1328" t="s">
        <v>287</v>
      </c>
      <c r="E284" s="1324"/>
      <c r="G284" s="1328" t="s">
        <v>339</v>
      </c>
      <c r="H284" s="1326"/>
      <c r="I284" s="1053" t="s">
        <v>244</v>
      </c>
      <c r="J284" s="1324">
        <v>0</v>
      </c>
    </row>
    <row r="285" spans="1:10">
      <c r="A285" s="1325">
        <v>42248</v>
      </c>
      <c r="B285" s="1326">
        <v>10</v>
      </c>
      <c r="C285" s="1327" t="s">
        <v>246</v>
      </c>
      <c r="D285" s="1328" t="s">
        <v>1838</v>
      </c>
      <c r="E285" s="1324"/>
      <c r="G285" s="1328">
        <v>0</v>
      </c>
      <c r="H285" s="1326"/>
      <c r="I285" s="1053" t="s">
        <v>244</v>
      </c>
      <c r="J285" s="1324">
        <v>0</v>
      </c>
    </row>
    <row r="286" spans="1:10">
      <c r="A286" s="1325">
        <v>42248</v>
      </c>
      <c r="B286" s="1326">
        <v>10</v>
      </c>
      <c r="C286" s="1327" t="s">
        <v>246</v>
      </c>
      <c r="D286" s="1328" t="s">
        <v>1867</v>
      </c>
      <c r="E286" s="1324"/>
      <c r="G286" s="1328" t="s">
        <v>339</v>
      </c>
      <c r="H286" s="1326"/>
      <c r="I286" s="1053" t="s">
        <v>244</v>
      </c>
      <c r="J286" s="1324">
        <v>0</v>
      </c>
    </row>
    <row r="287" spans="1:10">
      <c r="A287" s="1325">
        <v>42248</v>
      </c>
      <c r="B287" s="1326">
        <v>15</v>
      </c>
      <c r="C287" s="1327" t="s">
        <v>246</v>
      </c>
      <c r="D287" s="1328" t="s">
        <v>912</v>
      </c>
      <c r="E287" s="1324"/>
      <c r="G287" s="1328">
        <v>0</v>
      </c>
      <c r="H287" s="1326"/>
      <c r="I287" s="1053" t="s">
        <v>244</v>
      </c>
      <c r="J287" s="1324">
        <v>0</v>
      </c>
    </row>
    <row r="288" spans="1:10">
      <c r="A288" s="1325">
        <v>42248</v>
      </c>
      <c r="B288" s="1326">
        <v>10</v>
      </c>
      <c r="C288" s="1327" t="s">
        <v>246</v>
      </c>
      <c r="D288" s="1328" t="s">
        <v>371</v>
      </c>
      <c r="E288" s="1324"/>
      <c r="G288" s="1328" t="s">
        <v>339</v>
      </c>
      <c r="H288" s="1326"/>
      <c r="I288" s="1053" t="s">
        <v>244</v>
      </c>
      <c r="J288" s="1324">
        <v>0</v>
      </c>
    </row>
    <row r="289" spans="1:10">
      <c r="A289" s="1325">
        <v>42248</v>
      </c>
      <c r="B289" s="1326">
        <v>140</v>
      </c>
      <c r="C289" s="1327" t="s">
        <v>246</v>
      </c>
      <c r="D289" s="1328" t="s">
        <v>1063</v>
      </c>
      <c r="E289" s="1324"/>
      <c r="G289" s="1328">
        <v>0</v>
      </c>
      <c r="H289" s="1326"/>
      <c r="I289" s="1053" t="s">
        <v>244</v>
      </c>
      <c r="J289" s="1324">
        <v>0</v>
      </c>
    </row>
    <row r="290" spans="1:10">
      <c r="A290" s="1325">
        <v>42248</v>
      </c>
      <c r="B290" s="1326">
        <v>30</v>
      </c>
      <c r="C290" s="1327" t="s">
        <v>246</v>
      </c>
      <c r="D290" s="1328" t="s">
        <v>250</v>
      </c>
      <c r="E290" s="1324"/>
      <c r="G290" s="1328">
        <v>0</v>
      </c>
      <c r="H290" s="1326"/>
      <c r="I290" s="1053" t="s">
        <v>244</v>
      </c>
      <c r="J290" s="1324">
        <v>0</v>
      </c>
    </row>
    <row r="291" spans="1:10">
      <c r="A291" s="1325">
        <v>42248</v>
      </c>
      <c r="B291" s="1326">
        <v>5</v>
      </c>
      <c r="C291" s="1327" t="s">
        <v>246</v>
      </c>
      <c r="D291" s="1328" t="s">
        <v>1395</v>
      </c>
      <c r="E291" s="1324"/>
      <c r="G291" s="1328" t="s">
        <v>339</v>
      </c>
      <c r="H291" s="1326"/>
      <c r="I291" s="1053" t="s">
        <v>244</v>
      </c>
      <c r="J291" s="1324">
        <v>0</v>
      </c>
    </row>
    <row r="292" spans="1:10">
      <c r="A292" s="1325">
        <v>42248</v>
      </c>
      <c r="B292" s="1326">
        <v>10</v>
      </c>
      <c r="C292" s="1327" t="s">
        <v>246</v>
      </c>
      <c r="D292" s="1328" t="s">
        <v>369</v>
      </c>
      <c r="E292" s="1324"/>
      <c r="G292" s="1328">
        <v>0</v>
      </c>
      <c r="H292" s="1326"/>
      <c r="I292" s="1053" t="s">
        <v>244</v>
      </c>
      <c r="J292" s="1324">
        <v>0</v>
      </c>
    </row>
    <row r="293" spans="1:10">
      <c r="A293" s="1325">
        <v>42248</v>
      </c>
      <c r="B293" s="1326">
        <v>30</v>
      </c>
      <c r="C293" s="1327" t="s">
        <v>246</v>
      </c>
      <c r="D293" s="1328" t="s">
        <v>1648</v>
      </c>
      <c r="E293" s="1324"/>
      <c r="G293" s="1328" t="s">
        <v>339</v>
      </c>
      <c r="H293" s="1326"/>
      <c r="I293" s="1053" t="s">
        <v>244</v>
      </c>
      <c r="J293" s="1324">
        <v>0</v>
      </c>
    </row>
    <row r="294" spans="1:10">
      <c r="A294" s="1325">
        <v>42248</v>
      </c>
      <c r="B294" s="1326">
        <v>20</v>
      </c>
      <c r="C294" s="1327" t="s">
        <v>246</v>
      </c>
      <c r="D294" s="1328" t="s">
        <v>1813</v>
      </c>
      <c r="E294" s="1324"/>
      <c r="G294" s="1328" t="s">
        <v>339</v>
      </c>
      <c r="H294" s="1326"/>
      <c r="I294" s="1053" t="s">
        <v>244</v>
      </c>
      <c r="J294" s="1324">
        <v>0</v>
      </c>
    </row>
    <row r="295" spans="1:10">
      <c r="A295" s="1325">
        <v>42248</v>
      </c>
      <c r="B295" s="1326">
        <v>5</v>
      </c>
      <c r="C295" s="1327" t="s">
        <v>246</v>
      </c>
      <c r="D295" s="1328" t="s">
        <v>1598</v>
      </c>
      <c r="E295" s="1324"/>
      <c r="G295" s="1328" t="s">
        <v>339</v>
      </c>
      <c r="H295" s="1326"/>
      <c r="I295" s="1053" t="s">
        <v>244</v>
      </c>
      <c r="J295" s="1324">
        <v>0</v>
      </c>
    </row>
    <row r="296" spans="1:10">
      <c r="A296" s="1325">
        <v>42248</v>
      </c>
      <c r="B296" s="1326">
        <v>5</v>
      </c>
      <c r="C296" s="1327" t="s">
        <v>246</v>
      </c>
      <c r="D296" s="1328" t="s">
        <v>1368</v>
      </c>
      <c r="E296" s="1324"/>
      <c r="G296" s="1328" t="s">
        <v>339</v>
      </c>
      <c r="H296" s="1326"/>
      <c r="I296" s="1053" t="s">
        <v>244</v>
      </c>
      <c r="J296" s="1324">
        <v>0</v>
      </c>
    </row>
    <row r="297" spans="1:10">
      <c r="A297" s="1325">
        <v>42248</v>
      </c>
      <c r="B297" s="1326">
        <v>10</v>
      </c>
      <c r="C297" s="1327" t="s">
        <v>246</v>
      </c>
      <c r="D297" s="1328" t="s">
        <v>1697</v>
      </c>
      <c r="E297" s="1324"/>
      <c r="G297" s="1328" t="s">
        <v>339</v>
      </c>
      <c r="H297" s="1326"/>
      <c r="I297" s="1053" t="s">
        <v>244</v>
      </c>
      <c r="J297" s="1324">
        <v>0</v>
      </c>
    </row>
    <row r="298" spans="1:10">
      <c r="A298" s="1325">
        <v>42248</v>
      </c>
      <c r="B298" s="1326">
        <v>25</v>
      </c>
      <c r="C298" s="1327" t="s">
        <v>246</v>
      </c>
      <c r="D298" s="1328" t="s">
        <v>1700</v>
      </c>
      <c r="E298" s="1324"/>
      <c r="G298" s="1328" t="s">
        <v>339</v>
      </c>
      <c r="H298" s="1326"/>
      <c r="I298" s="1053" t="s">
        <v>244</v>
      </c>
      <c r="J298" s="1324">
        <v>0</v>
      </c>
    </row>
    <row r="299" spans="1:10">
      <c r="A299" s="1325">
        <v>42248</v>
      </c>
      <c r="B299" s="1326">
        <v>50</v>
      </c>
      <c r="C299" s="1327" t="s">
        <v>246</v>
      </c>
      <c r="D299" s="1328" t="s">
        <v>1839</v>
      </c>
      <c r="E299" s="1324"/>
      <c r="G299" s="1328" t="s">
        <v>1842</v>
      </c>
      <c r="H299" s="1326"/>
      <c r="I299" s="1053" t="s">
        <v>244</v>
      </c>
      <c r="J299" s="1324">
        <v>0</v>
      </c>
    </row>
    <row r="300" spans="1:10">
      <c r="A300" s="1325">
        <v>42248</v>
      </c>
      <c r="B300" s="1326">
        <v>50</v>
      </c>
      <c r="C300" s="1327" t="s">
        <v>246</v>
      </c>
      <c r="D300" s="1328" t="s">
        <v>997</v>
      </c>
      <c r="E300" s="1324"/>
      <c r="G300" s="1328" t="s">
        <v>339</v>
      </c>
      <c r="H300" s="1326"/>
      <c r="I300" s="1053" t="s">
        <v>244</v>
      </c>
      <c r="J300" s="1324">
        <v>0</v>
      </c>
    </row>
    <row r="301" spans="1:10">
      <c r="A301" s="1325">
        <v>42248</v>
      </c>
      <c r="B301" s="1326">
        <v>5</v>
      </c>
      <c r="C301" s="1327" t="s">
        <v>246</v>
      </c>
      <c r="D301" s="1328" t="s">
        <v>1743</v>
      </c>
      <c r="E301" s="1324"/>
      <c r="G301" s="1328">
        <v>0</v>
      </c>
      <c r="H301" s="1326"/>
      <c r="I301" s="1053" t="s">
        <v>244</v>
      </c>
      <c r="J301" s="1324">
        <v>0</v>
      </c>
    </row>
    <row r="302" spans="1:10">
      <c r="A302" s="1325">
        <v>42248</v>
      </c>
      <c r="B302" s="1326">
        <v>10</v>
      </c>
      <c r="C302" s="1327" t="s">
        <v>246</v>
      </c>
      <c r="D302" s="1328" t="s">
        <v>1704</v>
      </c>
      <c r="E302" s="1324"/>
      <c r="G302" s="1328" t="s">
        <v>339</v>
      </c>
      <c r="H302" s="1326"/>
      <c r="I302" s="1053" t="s">
        <v>244</v>
      </c>
      <c r="J302" s="1324">
        <v>0</v>
      </c>
    </row>
    <row r="303" spans="1:10">
      <c r="A303" s="1325">
        <v>42248</v>
      </c>
      <c r="B303" s="1326">
        <v>280</v>
      </c>
      <c r="C303" s="1327" t="s">
        <v>246</v>
      </c>
      <c r="D303" s="1328" t="s">
        <v>1854</v>
      </c>
      <c r="E303" s="1324"/>
      <c r="G303" s="1328" t="s">
        <v>1855</v>
      </c>
      <c r="H303" s="1326"/>
      <c r="I303" s="1053" t="s">
        <v>244</v>
      </c>
      <c r="J303" s="1324">
        <v>0</v>
      </c>
    </row>
    <row r="304" spans="1:10">
      <c r="A304" s="1325">
        <v>42248</v>
      </c>
      <c r="B304" s="1326">
        <v>10</v>
      </c>
      <c r="C304" s="1327" t="s">
        <v>246</v>
      </c>
      <c r="D304" s="1328" t="s">
        <v>1857</v>
      </c>
      <c r="E304" s="1324"/>
      <c r="G304" s="1328">
        <v>0</v>
      </c>
      <c r="H304" s="1326"/>
      <c r="I304" s="1053" t="s">
        <v>244</v>
      </c>
      <c r="J304" s="1324">
        <v>0</v>
      </c>
    </row>
    <row r="305" spans="1:10">
      <c r="A305" s="1325">
        <v>42248</v>
      </c>
      <c r="B305" s="1326">
        <v>10</v>
      </c>
      <c r="C305" s="1327" t="s">
        <v>246</v>
      </c>
      <c r="D305" s="1328" t="s">
        <v>1585</v>
      </c>
      <c r="E305" s="1324"/>
      <c r="G305" s="1328" t="s">
        <v>339</v>
      </c>
      <c r="H305" s="1326"/>
      <c r="I305" s="1053" t="s">
        <v>244</v>
      </c>
      <c r="J305" s="1324">
        <v>0</v>
      </c>
    </row>
    <row r="306" spans="1:10">
      <c r="A306" s="1325">
        <v>42248</v>
      </c>
      <c r="B306" s="1326">
        <v>50</v>
      </c>
      <c r="C306" s="1327" t="s">
        <v>246</v>
      </c>
      <c r="D306" s="1328" t="s">
        <v>424</v>
      </c>
      <c r="E306" s="1324"/>
      <c r="G306" s="1328" t="s">
        <v>339</v>
      </c>
      <c r="H306" s="1326"/>
      <c r="I306" s="1053" t="s">
        <v>244</v>
      </c>
      <c r="J306" s="1324">
        <v>0</v>
      </c>
    </row>
    <row r="307" spans="1:10">
      <c r="A307" s="1325">
        <v>42248</v>
      </c>
      <c r="B307" s="1326">
        <v>31.25</v>
      </c>
      <c r="C307" s="1327" t="s">
        <v>246</v>
      </c>
      <c r="D307" s="1328" t="s">
        <v>1291</v>
      </c>
      <c r="E307" s="1324"/>
      <c r="G307" s="1328" t="s">
        <v>339</v>
      </c>
      <c r="H307" s="1326"/>
      <c r="I307" s="1053" t="s">
        <v>244</v>
      </c>
      <c r="J307" s="1324">
        <v>0</v>
      </c>
    </row>
    <row r="308" spans="1:10">
      <c r="A308" s="1325">
        <v>42248</v>
      </c>
      <c r="B308" s="1326">
        <v>100</v>
      </c>
      <c r="C308" s="1327" t="s">
        <v>246</v>
      </c>
      <c r="D308" s="1328" t="s">
        <v>1769</v>
      </c>
      <c r="E308" s="1324"/>
      <c r="G308" s="1328" t="s">
        <v>339</v>
      </c>
      <c r="H308" s="1326"/>
      <c r="I308" s="1053" t="s">
        <v>244</v>
      </c>
      <c r="J308" s="1324">
        <v>0</v>
      </c>
    </row>
    <row r="309" spans="1:10">
      <c r="A309" s="1325">
        <v>42248</v>
      </c>
      <c r="B309" s="1326">
        <v>20</v>
      </c>
      <c r="C309" s="1327" t="s">
        <v>246</v>
      </c>
      <c r="D309" s="1328" t="s">
        <v>1028</v>
      </c>
      <c r="E309" s="1324"/>
      <c r="G309" s="1328" t="s">
        <v>339</v>
      </c>
      <c r="H309" s="1326"/>
      <c r="I309" s="1053" t="s">
        <v>244</v>
      </c>
      <c r="J309" s="1324">
        <v>0</v>
      </c>
    </row>
    <row r="310" spans="1:10">
      <c r="A310" s="1325">
        <v>42248</v>
      </c>
      <c r="B310" s="1326">
        <v>20</v>
      </c>
      <c r="C310" s="1327" t="s">
        <v>246</v>
      </c>
      <c r="D310" s="1328" t="s">
        <v>1868</v>
      </c>
      <c r="E310" s="1324"/>
      <c r="G310" s="1328" t="s">
        <v>339</v>
      </c>
      <c r="H310" s="1326"/>
      <c r="I310" s="1053" t="s">
        <v>244</v>
      </c>
      <c r="J310" s="1324">
        <v>0</v>
      </c>
    </row>
    <row r="311" spans="1:10">
      <c r="A311" s="1325">
        <v>42248</v>
      </c>
      <c r="B311" s="1326">
        <v>103</v>
      </c>
      <c r="C311" s="1327" t="s">
        <v>246</v>
      </c>
      <c r="D311" s="1328" t="s">
        <v>1534</v>
      </c>
      <c r="E311" s="1324"/>
      <c r="G311" s="1328">
        <v>0</v>
      </c>
      <c r="H311" s="1326"/>
      <c r="I311" s="1053" t="s">
        <v>244</v>
      </c>
      <c r="J311" s="1324">
        <v>0</v>
      </c>
    </row>
    <row r="312" spans="1:10">
      <c r="A312" s="1325">
        <v>42248</v>
      </c>
      <c r="B312" s="1326">
        <v>20</v>
      </c>
      <c r="C312" s="1327" t="s">
        <v>246</v>
      </c>
      <c r="D312" s="1328" t="s">
        <v>1393</v>
      </c>
      <c r="E312" s="1324"/>
      <c r="G312" s="1328" t="s">
        <v>339</v>
      </c>
      <c r="H312" s="1326"/>
      <c r="I312" s="1053" t="s">
        <v>244</v>
      </c>
      <c r="J312" s="1324">
        <v>0</v>
      </c>
    </row>
    <row r="313" spans="1:10">
      <c r="A313" s="1325">
        <v>42248</v>
      </c>
      <c r="B313" s="1326">
        <v>30</v>
      </c>
      <c r="C313" s="1327" t="s">
        <v>246</v>
      </c>
      <c r="D313" s="1328" t="s">
        <v>1040</v>
      </c>
      <c r="E313" s="1324"/>
      <c r="G313" s="1328" t="s">
        <v>339</v>
      </c>
      <c r="H313" s="1326"/>
      <c r="I313" s="1053" t="s">
        <v>244</v>
      </c>
      <c r="J313" s="1324">
        <v>0</v>
      </c>
    </row>
    <row r="314" spans="1:10">
      <c r="A314" s="1325">
        <v>42248</v>
      </c>
      <c r="B314" s="1326">
        <v>25</v>
      </c>
      <c r="C314" s="1327" t="s">
        <v>246</v>
      </c>
      <c r="D314" s="1328" t="s">
        <v>1603</v>
      </c>
      <c r="E314" s="1324"/>
      <c r="G314" s="1328" t="s">
        <v>339</v>
      </c>
      <c r="H314" s="1326"/>
      <c r="I314" s="1053" t="s">
        <v>244</v>
      </c>
      <c r="J314" s="1324">
        <v>0</v>
      </c>
    </row>
    <row r="315" spans="1:10">
      <c r="A315" s="1325">
        <v>42248</v>
      </c>
      <c r="B315" s="1326">
        <v>20</v>
      </c>
      <c r="C315" s="1327" t="s">
        <v>246</v>
      </c>
      <c r="D315" s="1328" t="s">
        <v>951</v>
      </c>
      <c r="E315" s="1324"/>
      <c r="G315" s="1328" t="s">
        <v>339</v>
      </c>
      <c r="H315" s="1326"/>
      <c r="I315" s="1053" t="s">
        <v>244</v>
      </c>
      <c r="J315" s="1324">
        <v>0</v>
      </c>
    </row>
    <row r="316" spans="1:10">
      <c r="A316" s="1325">
        <v>42248</v>
      </c>
      <c r="B316" s="1326">
        <v>10</v>
      </c>
      <c r="C316" s="1327" t="s">
        <v>246</v>
      </c>
      <c r="D316" s="1328" t="s">
        <v>1795</v>
      </c>
      <c r="E316" s="1324"/>
      <c r="G316" s="1328" t="s">
        <v>339</v>
      </c>
      <c r="H316" s="1326"/>
      <c r="I316" s="1053" t="s">
        <v>244</v>
      </c>
      <c r="J316" s="1324">
        <v>0</v>
      </c>
    </row>
    <row r="317" spans="1:10">
      <c r="A317" s="1325">
        <v>42248</v>
      </c>
      <c r="B317" s="1326">
        <v>300</v>
      </c>
      <c r="C317" s="1327" t="s">
        <v>246</v>
      </c>
      <c r="D317" s="1328" t="s">
        <v>911</v>
      </c>
      <c r="E317" s="1324"/>
      <c r="G317" s="1328">
        <v>0</v>
      </c>
      <c r="H317" s="1326"/>
      <c r="I317" s="1053" t="s">
        <v>244</v>
      </c>
      <c r="J317" s="1324">
        <v>0</v>
      </c>
    </row>
    <row r="318" spans="1:10">
      <c r="A318" s="1325">
        <v>42248</v>
      </c>
      <c r="B318" s="1326">
        <v>10</v>
      </c>
      <c r="C318" s="1327" t="s">
        <v>246</v>
      </c>
      <c r="D318" s="1328" t="s">
        <v>993</v>
      </c>
      <c r="E318" s="1324"/>
      <c r="G318" s="1328" t="s">
        <v>339</v>
      </c>
      <c r="H318" s="1326"/>
      <c r="I318" s="1053" t="s">
        <v>244</v>
      </c>
      <c r="J318" s="1324">
        <v>0</v>
      </c>
    </row>
    <row r="319" spans="1:10">
      <c r="A319" s="1325">
        <v>42248</v>
      </c>
      <c r="B319" s="1326">
        <v>180</v>
      </c>
      <c r="C319" s="1327" t="s">
        <v>246</v>
      </c>
      <c r="D319" s="1328" t="s">
        <v>783</v>
      </c>
      <c r="E319" s="1324"/>
      <c r="G319" s="1328" t="s">
        <v>339</v>
      </c>
      <c r="H319" s="1326"/>
      <c r="I319" s="1053" t="s">
        <v>244</v>
      </c>
      <c r="J319" s="1324">
        <v>0</v>
      </c>
    </row>
    <row r="320" spans="1:10">
      <c r="A320" s="1325">
        <v>42248</v>
      </c>
      <c r="B320" s="1326">
        <v>5</v>
      </c>
      <c r="C320" s="1327" t="s">
        <v>246</v>
      </c>
      <c r="D320" s="1328" t="s">
        <v>1423</v>
      </c>
      <c r="E320" s="1324"/>
      <c r="G320" s="1328">
        <v>0</v>
      </c>
      <c r="H320" s="1326"/>
      <c r="I320" s="1053" t="s">
        <v>244</v>
      </c>
      <c r="J320" s="1324">
        <v>0</v>
      </c>
    </row>
    <row r="321" spans="1:10">
      <c r="A321" s="1325">
        <v>42248</v>
      </c>
      <c r="B321" s="1326">
        <v>15</v>
      </c>
      <c r="C321" s="1327" t="s">
        <v>246</v>
      </c>
      <c r="D321" s="1328" t="s">
        <v>753</v>
      </c>
      <c r="E321" s="1324"/>
      <c r="G321" s="1328" t="s">
        <v>339</v>
      </c>
      <c r="H321" s="1326"/>
      <c r="I321" s="1053" t="s">
        <v>244</v>
      </c>
      <c r="J321" s="1324">
        <v>0</v>
      </c>
    </row>
    <row r="322" spans="1:10">
      <c r="A322" s="1325">
        <v>42248</v>
      </c>
      <c r="B322" s="1326">
        <v>75</v>
      </c>
      <c r="C322" s="1327" t="s">
        <v>246</v>
      </c>
      <c r="D322" s="1328" t="s">
        <v>1003</v>
      </c>
      <c r="E322" s="1324"/>
      <c r="G322" s="1328" t="s">
        <v>339</v>
      </c>
      <c r="H322" s="1326"/>
      <c r="I322" s="1053" t="s">
        <v>244</v>
      </c>
      <c r="J322" s="1324">
        <v>0</v>
      </c>
    </row>
    <row r="323" spans="1:10">
      <c r="A323" s="1325">
        <v>42248</v>
      </c>
      <c r="B323" s="1326">
        <v>10</v>
      </c>
      <c r="C323" s="1327" t="s">
        <v>246</v>
      </c>
      <c r="D323" s="1328" t="s">
        <v>772</v>
      </c>
      <c r="E323" s="1324"/>
      <c r="G323" s="1328" t="s">
        <v>339</v>
      </c>
      <c r="H323" s="1326"/>
      <c r="I323" s="1053" t="s">
        <v>244</v>
      </c>
      <c r="J323" s="1324">
        <v>0</v>
      </c>
    </row>
    <row r="324" spans="1:10">
      <c r="A324" s="1325">
        <v>42248</v>
      </c>
      <c r="B324" s="1326">
        <v>50</v>
      </c>
      <c r="C324" s="1327" t="s">
        <v>246</v>
      </c>
      <c r="D324" s="1328" t="s">
        <v>1367</v>
      </c>
      <c r="E324" s="1324"/>
      <c r="G324" s="1328" t="s">
        <v>339</v>
      </c>
      <c r="H324" s="1326"/>
      <c r="I324" s="1053" t="s">
        <v>244</v>
      </c>
      <c r="J324" s="1324">
        <v>0</v>
      </c>
    </row>
    <row r="325" spans="1:10">
      <c r="A325" s="1325">
        <v>42248</v>
      </c>
      <c r="B325" s="1326">
        <v>10</v>
      </c>
      <c r="C325" s="1327" t="s">
        <v>246</v>
      </c>
      <c r="D325" s="1328" t="s">
        <v>1841</v>
      </c>
      <c r="E325" s="1324"/>
      <c r="G325" s="1328" t="s">
        <v>1855</v>
      </c>
      <c r="H325" s="1326"/>
      <c r="I325" s="1053" t="s">
        <v>244</v>
      </c>
      <c r="J325" s="1324">
        <v>0</v>
      </c>
    </row>
    <row r="326" spans="1:10">
      <c r="A326" s="1325">
        <v>42248</v>
      </c>
      <c r="B326" s="1326">
        <v>20</v>
      </c>
      <c r="C326" s="1327" t="s">
        <v>246</v>
      </c>
      <c r="D326" s="1328" t="s">
        <v>1599</v>
      </c>
      <c r="E326" s="1324"/>
      <c r="G326" s="1328" t="s">
        <v>339</v>
      </c>
      <c r="H326" s="1326"/>
      <c r="I326" s="1053" t="s">
        <v>244</v>
      </c>
      <c r="J326" s="1324">
        <v>0</v>
      </c>
    </row>
    <row r="327" spans="1:10">
      <c r="A327" s="1325">
        <v>42248</v>
      </c>
      <c r="B327" s="1326">
        <v>50</v>
      </c>
      <c r="C327" s="1327" t="s">
        <v>246</v>
      </c>
      <c r="D327" s="1328" t="s">
        <v>1376</v>
      </c>
      <c r="E327" s="1324"/>
      <c r="G327" s="1328">
        <v>0</v>
      </c>
      <c r="H327" s="1326"/>
      <c r="I327" s="1053" t="s">
        <v>244</v>
      </c>
      <c r="J327" s="1324">
        <v>0</v>
      </c>
    </row>
    <row r="328" spans="1:10">
      <c r="A328" s="1325">
        <v>42248</v>
      </c>
      <c r="B328" s="1326">
        <v>5</v>
      </c>
      <c r="C328" s="1327" t="s">
        <v>246</v>
      </c>
      <c r="D328" s="1328" t="s">
        <v>1649</v>
      </c>
      <c r="E328" s="1324"/>
      <c r="G328" s="1328" t="s">
        <v>339</v>
      </c>
      <c r="H328" s="1326"/>
      <c r="I328" s="1053" t="s">
        <v>244</v>
      </c>
      <c r="J328" s="1324">
        <v>0</v>
      </c>
    </row>
    <row r="329" spans="1:10">
      <c r="A329" s="1325">
        <v>42248</v>
      </c>
      <c r="B329" s="1326">
        <v>25</v>
      </c>
      <c r="C329" s="1327" t="s">
        <v>246</v>
      </c>
      <c r="D329" s="1328" t="s">
        <v>1516</v>
      </c>
      <c r="E329" s="1324"/>
      <c r="G329" s="1328" t="s">
        <v>339</v>
      </c>
      <c r="H329" s="1326"/>
      <c r="I329" s="1053" t="s">
        <v>244</v>
      </c>
      <c r="J329" s="1324">
        <v>0</v>
      </c>
    </row>
    <row r="330" spans="1:10">
      <c r="A330" s="1325">
        <v>42248</v>
      </c>
      <c r="B330" s="1326">
        <v>4</v>
      </c>
      <c r="C330" s="1327" t="s">
        <v>246</v>
      </c>
      <c r="D330" s="1328" t="s">
        <v>1366</v>
      </c>
      <c r="E330" s="1324"/>
      <c r="G330" s="1328" t="s">
        <v>339</v>
      </c>
      <c r="H330" s="1326"/>
      <c r="I330" s="1053" t="s">
        <v>244</v>
      </c>
      <c r="J330" s="1324">
        <v>0</v>
      </c>
    </row>
    <row r="331" spans="1:10">
      <c r="A331" s="1325">
        <v>42248</v>
      </c>
      <c r="B331" s="1326">
        <v>25</v>
      </c>
      <c r="C331" s="1327" t="s">
        <v>246</v>
      </c>
      <c r="D331" s="1328" t="s">
        <v>1668</v>
      </c>
      <c r="E331" s="1324"/>
      <c r="G331" s="1328" t="s">
        <v>339</v>
      </c>
      <c r="H331" s="1326"/>
      <c r="I331" s="1053" t="s">
        <v>244</v>
      </c>
      <c r="J331" s="1324">
        <v>0</v>
      </c>
    </row>
    <row r="332" spans="1:10">
      <c r="A332" s="1325">
        <v>42248</v>
      </c>
      <c r="B332" s="1326">
        <v>15</v>
      </c>
      <c r="C332" s="1327" t="s">
        <v>246</v>
      </c>
      <c r="D332" s="1328" t="s">
        <v>280</v>
      </c>
      <c r="E332" s="1324"/>
      <c r="G332" s="1328" t="s">
        <v>339</v>
      </c>
      <c r="H332" s="1326"/>
      <c r="I332" s="1053" t="s">
        <v>244</v>
      </c>
      <c r="J332" s="1324">
        <v>0</v>
      </c>
    </row>
    <row r="333" spans="1:10">
      <c r="A333" s="1325">
        <v>42248</v>
      </c>
      <c r="B333" s="1326">
        <v>274</v>
      </c>
      <c r="C333" s="1327" t="s">
        <v>246</v>
      </c>
      <c r="D333" s="1328" t="s">
        <v>344</v>
      </c>
      <c r="E333" s="1324"/>
      <c r="G333" s="1328" t="s">
        <v>339</v>
      </c>
      <c r="H333" s="1326"/>
      <c r="I333" s="1053" t="s">
        <v>244</v>
      </c>
      <c r="J333" s="1324">
        <v>0</v>
      </c>
    </row>
    <row r="334" spans="1:10">
      <c r="A334" s="1325">
        <v>42248</v>
      </c>
      <c r="B334" s="1326">
        <v>10</v>
      </c>
      <c r="C334" s="1327" t="s">
        <v>246</v>
      </c>
      <c r="D334" s="1328" t="s">
        <v>1274</v>
      </c>
      <c r="E334" s="1324"/>
      <c r="G334" s="1328">
        <v>0</v>
      </c>
      <c r="H334" s="1326"/>
      <c r="I334" s="1053" t="s">
        <v>244</v>
      </c>
      <c r="J334" s="1324">
        <v>0</v>
      </c>
    </row>
    <row r="335" spans="1:10">
      <c r="A335" s="1325">
        <v>42248</v>
      </c>
      <c r="B335" s="1326">
        <v>10</v>
      </c>
      <c r="C335" s="1327" t="s">
        <v>246</v>
      </c>
      <c r="D335" s="1328" t="s">
        <v>1001</v>
      </c>
      <c r="E335" s="1324"/>
      <c r="G335" s="1328" t="s">
        <v>339</v>
      </c>
      <c r="H335" s="1326"/>
      <c r="I335" s="1053" t="s">
        <v>244</v>
      </c>
      <c r="J335" s="1324">
        <v>0</v>
      </c>
    </row>
    <row r="336" spans="1:10">
      <c r="A336" s="1325">
        <v>42248</v>
      </c>
      <c r="B336" s="1326">
        <v>50</v>
      </c>
      <c r="C336" s="1327" t="s">
        <v>246</v>
      </c>
      <c r="D336" s="1328" t="s">
        <v>998</v>
      </c>
      <c r="E336" s="1324"/>
      <c r="G336" s="1328" t="s">
        <v>339</v>
      </c>
      <c r="H336" s="1326"/>
      <c r="I336" s="1053" t="s">
        <v>244</v>
      </c>
      <c r="J336" s="1324">
        <v>0</v>
      </c>
    </row>
    <row r="337" spans="1:10">
      <c r="A337" s="1325">
        <v>42248</v>
      </c>
      <c r="B337" s="1326">
        <v>50</v>
      </c>
      <c r="C337" s="1327" t="s">
        <v>246</v>
      </c>
      <c r="D337" s="1328" t="s">
        <v>995</v>
      </c>
      <c r="E337" s="1324"/>
      <c r="G337" s="1328" t="s">
        <v>339</v>
      </c>
      <c r="H337" s="1326"/>
      <c r="I337" s="1053" t="s">
        <v>244</v>
      </c>
      <c r="J337" s="1324">
        <v>0</v>
      </c>
    </row>
    <row r="338" spans="1:10">
      <c r="A338" s="1325">
        <v>42248</v>
      </c>
      <c r="B338" s="1326">
        <v>50</v>
      </c>
      <c r="C338" s="1327" t="s">
        <v>246</v>
      </c>
      <c r="D338" s="1328" t="s">
        <v>252</v>
      </c>
      <c r="E338" s="1324"/>
      <c r="G338" s="1328" t="s">
        <v>339</v>
      </c>
      <c r="H338" s="1326"/>
      <c r="I338" s="1053" t="s">
        <v>244</v>
      </c>
      <c r="J338" s="1324">
        <v>0</v>
      </c>
    </row>
    <row r="339" spans="1:10">
      <c r="A339" s="1325">
        <v>42248</v>
      </c>
      <c r="B339" s="1326">
        <v>30</v>
      </c>
      <c r="C339" s="1327" t="s">
        <v>246</v>
      </c>
      <c r="D339" s="1328" t="s">
        <v>751</v>
      </c>
      <c r="E339" s="1324"/>
      <c r="G339" s="1328" t="s">
        <v>339</v>
      </c>
      <c r="H339" s="1326"/>
      <c r="I339" s="1053" t="s">
        <v>244</v>
      </c>
      <c r="J339" s="1324">
        <v>0</v>
      </c>
    </row>
    <row r="340" spans="1:10">
      <c r="A340" s="1325">
        <v>42248</v>
      </c>
      <c r="B340" s="1326">
        <v>5</v>
      </c>
      <c r="C340" s="1327" t="s">
        <v>246</v>
      </c>
      <c r="D340" s="1328" t="s">
        <v>1669</v>
      </c>
      <c r="E340" s="1324"/>
      <c r="G340" s="1328" t="s">
        <v>339</v>
      </c>
      <c r="H340" s="1326"/>
      <c r="I340" s="1053" t="s">
        <v>244</v>
      </c>
      <c r="J340" s="1324">
        <v>0</v>
      </c>
    </row>
    <row r="341" spans="1:10">
      <c r="A341" s="1325">
        <v>42248</v>
      </c>
      <c r="B341" s="1326">
        <v>10</v>
      </c>
      <c r="C341" s="1327" t="s">
        <v>246</v>
      </c>
      <c r="D341" s="1328" t="s">
        <v>1027</v>
      </c>
      <c r="E341" s="1324"/>
      <c r="G341" s="1328" t="s">
        <v>339</v>
      </c>
      <c r="H341" s="1326"/>
      <c r="I341" s="1053" t="s">
        <v>244</v>
      </c>
      <c r="J341" s="1324">
        <v>0</v>
      </c>
    </row>
    <row r="342" spans="1:10">
      <c r="A342" s="1325">
        <v>42248</v>
      </c>
      <c r="B342" s="1326">
        <v>50</v>
      </c>
      <c r="C342" s="1327" t="s">
        <v>246</v>
      </c>
      <c r="D342" s="1328" t="s">
        <v>1482</v>
      </c>
      <c r="E342" s="1324"/>
      <c r="G342" s="1328" t="s">
        <v>339</v>
      </c>
      <c r="H342" s="1326"/>
      <c r="I342" s="1053" t="s">
        <v>244</v>
      </c>
      <c r="J342" s="1324">
        <v>0</v>
      </c>
    </row>
    <row r="343" spans="1:10">
      <c r="A343" s="1325">
        <v>42248</v>
      </c>
      <c r="B343" s="1326">
        <v>6</v>
      </c>
      <c r="C343" s="1327" t="s">
        <v>246</v>
      </c>
      <c r="D343" s="1328" t="s">
        <v>1840</v>
      </c>
      <c r="E343" s="1324"/>
      <c r="G343" s="1328">
        <v>0</v>
      </c>
      <c r="H343" s="1326"/>
      <c r="I343" s="1053" t="s">
        <v>244</v>
      </c>
      <c r="J343" s="1324">
        <v>0</v>
      </c>
    </row>
    <row r="344" spans="1:10">
      <c r="A344" s="1325">
        <v>42248</v>
      </c>
      <c r="B344" s="1326">
        <v>342.53</v>
      </c>
      <c r="C344" s="1327" t="s">
        <v>246</v>
      </c>
      <c r="D344" s="1328" t="s">
        <v>1869</v>
      </c>
      <c r="E344" s="1324"/>
      <c r="G344" s="1328">
        <v>0</v>
      </c>
      <c r="H344" s="1326"/>
      <c r="I344" s="1053" t="s">
        <v>244</v>
      </c>
      <c r="J344" s="1324">
        <v>0</v>
      </c>
    </row>
    <row r="345" spans="1:10">
      <c r="A345" s="1325">
        <v>42249</v>
      </c>
      <c r="B345" s="1326">
        <v>10</v>
      </c>
      <c r="C345" s="1327" t="s">
        <v>246</v>
      </c>
      <c r="D345" s="1328" t="s">
        <v>1819</v>
      </c>
      <c r="E345" s="1324"/>
      <c r="G345" s="1328">
        <v>0</v>
      </c>
      <c r="H345" s="1326"/>
      <c r="I345" s="1053" t="s">
        <v>244</v>
      </c>
      <c r="J345" s="1324">
        <v>0</v>
      </c>
    </row>
    <row r="346" spans="1:10">
      <c r="A346" s="1325">
        <v>42249</v>
      </c>
      <c r="B346" s="1326">
        <v>75</v>
      </c>
      <c r="C346" s="1327" t="s">
        <v>246</v>
      </c>
      <c r="D346" s="1328" t="s">
        <v>308</v>
      </c>
      <c r="E346" s="1324"/>
      <c r="G346" s="1328" t="s">
        <v>339</v>
      </c>
      <c r="H346" s="1326"/>
      <c r="I346" s="1053" t="s">
        <v>244</v>
      </c>
      <c r="J346" s="1324">
        <v>0</v>
      </c>
    </row>
    <row r="347" spans="1:10">
      <c r="A347" s="1325">
        <v>42249</v>
      </c>
      <c r="B347" s="1326">
        <v>100</v>
      </c>
      <c r="C347" s="1327" t="s">
        <v>246</v>
      </c>
      <c r="D347" s="1328" t="s">
        <v>1455</v>
      </c>
      <c r="E347" s="1324"/>
      <c r="G347" s="1328" t="s">
        <v>339</v>
      </c>
      <c r="H347" s="1326"/>
      <c r="I347" s="1053" t="s">
        <v>244</v>
      </c>
      <c r="J347" s="1324">
        <v>0</v>
      </c>
    </row>
    <row r="348" spans="1:10">
      <c r="A348" s="1325">
        <v>42249</v>
      </c>
      <c r="B348" s="1326">
        <v>3</v>
      </c>
      <c r="C348" s="1327" t="s">
        <v>246</v>
      </c>
      <c r="D348" s="1328" t="s">
        <v>426</v>
      </c>
      <c r="E348" s="1324"/>
      <c r="G348" s="1328">
        <v>0</v>
      </c>
      <c r="H348" s="1326"/>
      <c r="I348" s="1053" t="s">
        <v>244</v>
      </c>
      <c r="J348" s="1324">
        <v>0</v>
      </c>
    </row>
    <row r="349" spans="1:10">
      <c r="A349" s="1325">
        <v>42249</v>
      </c>
      <c r="B349" s="1326">
        <v>20</v>
      </c>
      <c r="C349" s="1327" t="s">
        <v>246</v>
      </c>
      <c r="D349" s="1328" t="s">
        <v>999</v>
      </c>
      <c r="E349" s="1324"/>
      <c r="G349" s="1328" t="s">
        <v>339</v>
      </c>
      <c r="H349" s="1326"/>
      <c r="I349" s="1053" t="s">
        <v>244</v>
      </c>
      <c r="J349" s="1324">
        <v>0</v>
      </c>
    </row>
    <row r="350" spans="1:10">
      <c r="A350" s="1325">
        <v>42249</v>
      </c>
      <c r="B350" s="1326">
        <v>125</v>
      </c>
      <c r="C350" s="1327" t="s">
        <v>246</v>
      </c>
      <c r="D350" s="1328" t="s">
        <v>1429</v>
      </c>
      <c r="E350" s="1324"/>
      <c r="G350" s="1328" t="s">
        <v>339</v>
      </c>
      <c r="H350" s="1326"/>
      <c r="I350" s="1053" t="s">
        <v>244</v>
      </c>
      <c r="J350" s="1324">
        <v>0</v>
      </c>
    </row>
    <row r="351" spans="1:10">
      <c r="A351" s="1325">
        <v>42249</v>
      </c>
      <c r="B351" s="1326">
        <v>20</v>
      </c>
      <c r="C351" s="1327" t="s">
        <v>246</v>
      </c>
      <c r="D351" s="1328" t="s">
        <v>254</v>
      </c>
      <c r="E351" s="1324"/>
      <c r="G351" s="1328" t="s">
        <v>339</v>
      </c>
      <c r="H351" s="1326"/>
      <c r="I351" s="1053" t="s">
        <v>244</v>
      </c>
      <c r="J351" s="1324">
        <v>0</v>
      </c>
    </row>
    <row r="352" spans="1:10">
      <c r="A352" s="1325">
        <v>42249</v>
      </c>
      <c r="B352" s="1326">
        <v>5</v>
      </c>
      <c r="C352" s="1327" t="s">
        <v>246</v>
      </c>
      <c r="D352" s="1328" t="s">
        <v>1775</v>
      </c>
      <c r="E352" s="1324"/>
      <c r="G352" s="1328">
        <v>0</v>
      </c>
      <c r="H352" s="1326"/>
      <c r="I352" s="1053" t="s">
        <v>244</v>
      </c>
      <c r="J352" s="1324">
        <v>0</v>
      </c>
    </row>
    <row r="353" spans="1:10">
      <c r="A353" s="1325">
        <v>42249</v>
      </c>
      <c r="B353" s="1326">
        <v>10</v>
      </c>
      <c r="C353" s="1327" t="s">
        <v>246</v>
      </c>
      <c r="D353" s="1328" t="s">
        <v>317</v>
      </c>
      <c r="E353" s="1324"/>
      <c r="G353" s="1328" t="s">
        <v>339</v>
      </c>
      <c r="H353" s="1326"/>
      <c r="I353" s="1053" t="s">
        <v>244</v>
      </c>
      <c r="J353" s="1324">
        <v>0</v>
      </c>
    </row>
    <row r="354" spans="1:10">
      <c r="A354" s="1325">
        <v>42249</v>
      </c>
      <c r="B354" s="1326">
        <v>10</v>
      </c>
      <c r="C354" s="1327" t="s">
        <v>246</v>
      </c>
      <c r="D354" s="1328" t="s">
        <v>1369</v>
      </c>
      <c r="E354" s="1324"/>
      <c r="G354" s="1328" t="s">
        <v>339</v>
      </c>
      <c r="H354" s="1326"/>
      <c r="I354" s="1053" t="s">
        <v>244</v>
      </c>
      <c r="J354" s="1324">
        <v>0</v>
      </c>
    </row>
    <row r="355" spans="1:10">
      <c r="A355" s="1325">
        <v>42249</v>
      </c>
      <c r="B355" s="1326">
        <v>50</v>
      </c>
      <c r="C355" s="1327" t="s">
        <v>246</v>
      </c>
      <c r="D355" s="1328" t="s">
        <v>1843</v>
      </c>
      <c r="E355" s="1324"/>
      <c r="G355" s="1328" t="s">
        <v>339</v>
      </c>
      <c r="H355" s="1326"/>
      <c r="I355" s="1053" t="s">
        <v>244</v>
      </c>
      <c r="J355" s="1324">
        <v>0</v>
      </c>
    </row>
    <row r="356" spans="1:10">
      <c r="A356" s="1325">
        <v>42250</v>
      </c>
      <c r="B356" s="1326">
        <v>10</v>
      </c>
      <c r="C356" s="1327" t="s">
        <v>246</v>
      </c>
      <c r="D356" s="1328" t="s">
        <v>276</v>
      </c>
      <c r="E356" s="1324"/>
      <c r="G356" s="1328">
        <v>0</v>
      </c>
      <c r="H356" s="1326"/>
      <c r="I356" s="1053" t="s">
        <v>244</v>
      </c>
      <c r="J356" s="1324">
        <v>0</v>
      </c>
    </row>
    <row r="357" spans="1:10">
      <c r="A357" s="1325">
        <v>42250</v>
      </c>
      <c r="B357" s="1326">
        <v>20</v>
      </c>
      <c r="C357" s="1327" t="s">
        <v>246</v>
      </c>
      <c r="D357" s="1328" t="s">
        <v>387</v>
      </c>
      <c r="E357" s="1324"/>
      <c r="G357" s="1328">
        <v>0</v>
      </c>
      <c r="H357" s="1326"/>
      <c r="I357" s="1053" t="s">
        <v>244</v>
      </c>
      <c r="J357" s="1324">
        <v>0</v>
      </c>
    </row>
    <row r="358" spans="1:10">
      <c r="A358" s="1325">
        <v>42250</v>
      </c>
      <c r="B358" s="1326">
        <v>250</v>
      </c>
      <c r="C358" s="1327" t="s">
        <v>246</v>
      </c>
      <c r="D358" s="1328" t="s">
        <v>778</v>
      </c>
      <c r="E358" s="1324"/>
      <c r="G358" s="1328" t="s">
        <v>339</v>
      </c>
      <c r="H358" s="1326"/>
      <c r="I358" s="1053" t="s">
        <v>244</v>
      </c>
      <c r="J358" s="1324">
        <v>0</v>
      </c>
    </row>
    <row r="359" spans="1:10">
      <c r="A359" s="1325">
        <v>42250</v>
      </c>
      <c r="B359" s="1326">
        <v>5</v>
      </c>
      <c r="C359" s="1327" t="s">
        <v>246</v>
      </c>
      <c r="D359" s="1328" t="s">
        <v>1773</v>
      </c>
      <c r="E359" s="1324"/>
      <c r="G359" s="1328" t="s">
        <v>339</v>
      </c>
      <c r="H359" s="1326"/>
      <c r="I359" s="1053" t="s">
        <v>244</v>
      </c>
      <c r="J359" s="1324">
        <v>0</v>
      </c>
    </row>
    <row r="360" spans="1:10">
      <c r="A360" s="1325">
        <v>42250</v>
      </c>
      <c r="B360" s="1326">
        <v>10</v>
      </c>
      <c r="C360" s="1327" t="s">
        <v>246</v>
      </c>
      <c r="D360" s="1328" t="s">
        <v>1318</v>
      </c>
      <c r="E360" s="1324"/>
      <c r="G360" s="1328">
        <v>0</v>
      </c>
      <c r="H360" s="1326"/>
      <c r="I360" s="1053" t="s">
        <v>244</v>
      </c>
      <c r="J360" s="1324">
        <v>0</v>
      </c>
    </row>
    <row r="361" spans="1:10">
      <c r="A361" s="1325">
        <v>42250</v>
      </c>
      <c r="B361" s="1326">
        <v>50</v>
      </c>
      <c r="C361" s="1327" t="s">
        <v>246</v>
      </c>
      <c r="D361" s="1328" t="s">
        <v>1105</v>
      </c>
      <c r="E361" s="1324"/>
      <c r="G361" s="1328" t="s">
        <v>339</v>
      </c>
      <c r="H361" s="1326"/>
      <c r="I361" s="1053" t="s">
        <v>244</v>
      </c>
      <c r="J361" s="1324">
        <v>0</v>
      </c>
    </row>
    <row r="362" spans="1:10">
      <c r="A362" s="1325">
        <v>42250</v>
      </c>
      <c r="B362" s="1326">
        <v>50</v>
      </c>
      <c r="C362" s="1327" t="s">
        <v>246</v>
      </c>
      <c r="D362" s="1328" t="s">
        <v>1537</v>
      </c>
      <c r="E362" s="1324"/>
      <c r="G362" s="1328" t="s">
        <v>339</v>
      </c>
      <c r="H362" s="1326"/>
      <c r="I362" s="1053" t="s">
        <v>244</v>
      </c>
      <c r="J362" s="1324">
        <v>0</v>
      </c>
    </row>
    <row r="363" spans="1:10">
      <c r="A363" s="1325">
        <v>42250</v>
      </c>
      <c r="B363" s="1326">
        <v>5</v>
      </c>
      <c r="C363" s="1327" t="s">
        <v>246</v>
      </c>
      <c r="D363" s="1328" t="s">
        <v>1657</v>
      </c>
      <c r="E363" s="1324"/>
      <c r="G363" s="1328" t="s">
        <v>339</v>
      </c>
      <c r="H363" s="1326"/>
      <c r="I363" s="1053" t="s">
        <v>244</v>
      </c>
      <c r="J363" s="1324">
        <v>0</v>
      </c>
    </row>
    <row r="364" spans="1:10">
      <c r="A364" s="1325">
        <v>42250</v>
      </c>
      <c r="B364" s="1326">
        <v>10</v>
      </c>
      <c r="C364" s="1327" t="s">
        <v>246</v>
      </c>
      <c r="D364" s="1328" t="s">
        <v>1294</v>
      </c>
      <c r="E364" s="1324"/>
      <c r="G364" s="1328">
        <v>0</v>
      </c>
      <c r="H364" s="1326"/>
      <c r="I364" s="1053" t="s">
        <v>244</v>
      </c>
      <c r="J364" s="1324">
        <v>0</v>
      </c>
    </row>
    <row r="365" spans="1:10">
      <c r="A365" s="1325">
        <v>42250</v>
      </c>
      <c r="B365" s="1326">
        <v>30</v>
      </c>
      <c r="C365" s="1327" t="s">
        <v>246</v>
      </c>
      <c r="D365" s="1328" t="s">
        <v>1746</v>
      </c>
      <c r="E365" s="1324"/>
      <c r="G365" s="1328" t="s">
        <v>339</v>
      </c>
      <c r="H365" s="1326"/>
      <c r="I365" s="1053" t="s">
        <v>244</v>
      </c>
      <c r="J365" s="1324">
        <v>0</v>
      </c>
    </row>
    <row r="366" spans="1:10">
      <c r="A366" s="1325">
        <v>42251</v>
      </c>
      <c r="B366" s="1326">
        <v>50</v>
      </c>
      <c r="C366" s="1327" t="s">
        <v>1087</v>
      </c>
      <c r="D366" s="1328" t="s">
        <v>1088</v>
      </c>
      <c r="E366" s="1324"/>
      <c r="G366" s="1328">
        <v>0</v>
      </c>
      <c r="H366" s="1326"/>
      <c r="I366" s="1053" t="s">
        <v>244</v>
      </c>
      <c r="J366" s="1324">
        <v>0</v>
      </c>
    </row>
    <row r="367" spans="1:10">
      <c r="A367" s="1325">
        <v>42251</v>
      </c>
      <c r="B367" s="1326">
        <v>30</v>
      </c>
      <c r="C367" s="1327" t="s">
        <v>1087</v>
      </c>
      <c r="D367" s="1328" t="s">
        <v>1088</v>
      </c>
      <c r="E367" s="1324"/>
      <c r="G367" s="1328">
        <v>0</v>
      </c>
      <c r="H367" s="1326"/>
      <c r="I367" s="1053"/>
      <c r="J367" s="1324"/>
    </row>
    <row r="368" spans="1:10">
      <c r="A368" s="1325">
        <v>42251</v>
      </c>
      <c r="B368" s="1326">
        <v>10</v>
      </c>
      <c r="C368" s="1327" t="s">
        <v>1087</v>
      </c>
      <c r="D368" s="1328" t="s">
        <v>1362</v>
      </c>
      <c r="E368" s="1324"/>
      <c r="G368" s="1328">
        <v>0</v>
      </c>
      <c r="H368" s="1326"/>
      <c r="I368" s="1053"/>
      <c r="J368" s="1324"/>
    </row>
    <row r="369" spans="1:10">
      <c r="A369" s="1325">
        <v>42251</v>
      </c>
      <c r="B369" s="1326">
        <v>15</v>
      </c>
      <c r="C369" s="1327" t="s">
        <v>1087</v>
      </c>
      <c r="D369" s="1328" t="s">
        <v>1088</v>
      </c>
      <c r="E369" s="1324"/>
      <c r="G369" s="1328">
        <v>0</v>
      </c>
      <c r="H369" s="1326"/>
      <c r="I369" s="1053"/>
      <c r="J369" s="1324"/>
    </row>
    <row r="370" spans="1:10">
      <c r="A370" s="1325">
        <v>42251</v>
      </c>
      <c r="B370" s="1326">
        <v>100</v>
      </c>
      <c r="C370" s="1327" t="s">
        <v>1087</v>
      </c>
      <c r="D370" s="1328" t="s">
        <v>1093</v>
      </c>
      <c r="E370" s="1324"/>
      <c r="G370" s="1328">
        <v>0</v>
      </c>
      <c r="H370" s="1326"/>
      <c r="I370" s="1053"/>
      <c r="J370" s="1324"/>
    </row>
    <row r="371" spans="1:10">
      <c r="A371" s="1325">
        <v>42251</v>
      </c>
      <c r="B371" s="1326">
        <v>50</v>
      </c>
      <c r="C371" s="1327">
        <v>103751</v>
      </c>
      <c r="D371" s="1328" t="s">
        <v>1870</v>
      </c>
      <c r="E371" s="1324"/>
      <c r="G371" s="1328">
        <v>0</v>
      </c>
      <c r="H371" s="1326"/>
      <c r="I371" s="1053"/>
      <c r="J371" s="1324"/>
    </row>
    <row r="372" spans="1:10">
      <c r="A372" s="1325">
        <v>42251</v>
      </c>
      <c r="B372" s="1326">
        <v>50</v>
      </c>
      <c r="C372" s="1327">
        <v>103751</v>
      </c>
      <c r="D372" s="1328" t="s">
        <v>1871</v>
      </c>
      <c r="E372" s="1324"/>
      <c r="G372" s="1328">
        <v>0</v>
      </c>
      <c r="H372" s="1326"/>
      <c r="I372" s="1053"/>
      <c r="J372" s="1324"/>
    </row>
    <row r="373" spans="1:10">
      <c r="A373" s="1325">
        <v>42251</v>
      </c>
      <c r="B373" s="1326">
        <v>20</v>
      </c>
      <c r="C373" s="1327">
        <v>103751</v>
      </c>
      <c r="D373" s="1328" t="s">
        <v>971</v>
      </c>
      <c r="E373" s="1324"/>
      <c r="G373" s="1328">
        <v>0</v>
      </c>
      <c r="H373" s="1326"/>
      <c r="I373" s="1053"/>
      <c r="J373" s="1324"/>
    </row>
    <row r="374" spans="1:10">
      <c r="A374" s="1325">
        <v>42251</v>
      </c>
      <c r="B374" s="1326">
        <v>5</v>
      </c>
      <c r="C374" s="1327" t="s">
        <v>246</v>
      </c>
      <c r="D374" s="1328" t="s">
        <v>1678</v>
      </c>
      <c r="E374" s="1324"/>
      <c r="G374" s="1328">
        <v>0</v>
      </c>
      <c r="H374" s="1326"/>
      <c r="I374" s="1053"/>
      <c r="J374" s="1324"/>
    </row>
    <row r="375" spans="1:10">
      <c r="A375" s="1325">
        <v>42251</v>
      </c>
      <c r="B375" s="1326">
        <v>2.5</v>
      </c>
      <c r="C375" s="1327" t="s">
        <v>246</v>
      </c>
      <c r="D375" s="1328" t="s">
        <v>1572</v>
      </c>
      <c r="E375" s="1324"/>
      <c r="G375" s="1328">
        <v>0</v>
      </c>
      <c r="H375" s="1326"/>
      <c r="I375" s="1053"/>
      <c r="J375" s="1324"/>
    </row>
    <row r="376" spans="1:10">
      <c r="A376" s="1325">
        <v>42251</v>
      </c>
      <c r="B376" s="1326">
        <v>10</v>
      </c>
      <c r="C376" s="1327" t="s">
        <v>246</v>
      </c>
      <c r="D376" s="1328" t="s">
        <v>1705</v>
      </c>
      <c r="E376" s="1324"/>
      <c r="G376" s="1328" t="s">
        <v>339</v>
      </c>
      <c r="H376" s="1326"/>
      <c r="I376" s="1053"/>
      <c r="J376" s="1324"/>
    </row>
    <row r="377" spans="1:10">
      <c r="A377" s="1325">
        <v>42251</v>
      </c>
      <c r="B377" s="1326">
        <v>10</v>
      </c>
      <c r="C377" s="1327" t="s">
        <v>246</v>
      </c>
      <c r="D377" s="1328" t="s">
        <v>1296</v>
      </c>
      <c r="E377" s="1324"/>
      <c r="G377" s="1328" t="s">
        <v>339</v>
      </c>
      <c r="H377" s="1326"/>
      <c r="I377" s="1053"/>
      <c r="J377" s="1324"/>
    </row>
    <row r="378" spans="1:10">
      <c r="A378" s="1325">
        <v>42251</v>
      </c>
      <c r="B378" s="1326">
        <v>10</v>
      </c>
      <c r="C378" s="1327" t="s">
        <v>246</v>
      </c>
      <c r="D378" s="1328" t="s">
        <v>1604</v>
      </c>
      <c r="E378" s="1324"/>
      <c r="G378" s="1328" t="s">
        <v>339</v>
      </c>
      <c r="H378" s="1326"/>
      <c r="I378" s="1053"/>
      <c r="J378" s="1324"/>
    </row>
    <row r="379" spans="1:10">
      <c r="A379" s="1325">
        <v>42254</v>
      </c>
      <c r="B379" s="1326">
        <v>50</v>
      </c>
      <c r="C379" s="1327" t="s">
        <v>246</v>
      </c>
      <c r="D379" s="1328" t="s">
        <v>1237</v>
      </c>
      <c r="E379" s="1324"/>
      <c r="G379" s="1328" t="s">
        <v>339</v>
      </c>
      <c r="H379" s="1326"/>
      <c r="I379" s="1053"/>
      <c r="J379" s="1324"/>
    </row>
    <row r="380" spans="1:10">
      <c r="A380" s="1325">
        <v>42254</v>
      </c>
      <c r="B380" s="1326">
        <v>100</v>
      </c>
      <c r="C380" s="1327" t="s">
        <v>246</v>
      </c>
      <c r="D380" s="1328" t="s">
        <v>1030</v>
      </c>
      <c r="E380" s="1324"/>
      <c r="G380" s="1328">
        <v>0</v>
      </c>
      <c r="H380" s="1326"/>
      <c r="I380" s="1053"/>
      <c r="J380" s="1324"/>
    </row>
    <row r="381" spans="1:10">
      <c r="A381" s="1325">
        <v>42254</v>
      </c>
      <c r="B381" s="1326">
        <v>6</v>
      </c>
      <c r="C381" s="1327" t="s">
        <v>246</v>
      </c>
      <c r="D381" s="1328" t="s">
        <v>310</v>
      </c>
      <c r="E381" s="1324"/>
      <c r="G381" s="1328" t="s">
        <v>339</v>
      </c>
      <c r="H381" s="1326"/>
      <c r="I381" s="1053"/>
      <c r="J381" s="1324"/>
    </row>
    <row r="382" spans="1:10">
      <c r="A382" s="1325">
        <v>42254</v>
      </c>
      <c r="B382" s="1326">
        <v>100</v>
      </c>
      <c r="C382" s="1327" t="s">
        <v>246</v>
      </c>
      <c r="D382" s="1328" t="s">
        <v>1000</v>
      </c>
      <c r="E382" s="1324"/>
      <c r="G382" s="1328" t="s">
        <v>339</v>
      </c>
      <c r="H382" s="1326"/>
      <c r="I382" s="1053"/>
      <c r="J382" s="1324"/>
    </row>
    <row r="383" spans="1:10">
      <c r="A383" s="1325">
        <v>42254</v>
      </c>
      <c r="B383" s="1326">
        <v>130</v>
      </c>
      <c r="C383" s="1327" t="s">
        <v>246</v>
      </c>
      <c r="D383" s="1328" t="s">
        <v>967</v>
      </c>
      <c r="E383" s="1324"/>
      <c r="G383" s="1328" t="s">
        <v>339</v>
      </c>
      <c r="H383" s="1326"/>
      <c r="I383" s="1053"/>
      <c r="J383" s="1324"/>
    </row>
    <row r="384" spans="1:10">
      <c r="A384" s="1325">
        <v>42254</v>
      </c>
      <c r="B384" s="1326">
        <v>15</v>
      </c>
      <c r="C384" s="1327" t="s">
        <v>246</v>
      </c>
      <c r="D384" s="1328" t="s">
        <v>306</v>
      </c>
      <c r="E384" s="1324"/>
      <c r="G384" s="1328" t="s">
        <v>339</v>
      </c>
      <c r="H384" s="1326"/>
      <c r="I384" s="1053"/>
      <c r="J384" s="1324"/>
    </row>
    <row r="385" spans="1:10">
      <c r="A385" s="1325">
        <v>42254</v>
      </c>
      <c r="B385" s="1326">
        <v>50</v>
      </c>
      <c r="C385" s="1327" t="s">
        <v>246</v>
      </c>
      <c r="D385" s="1328" t="s">
        <v>1753</v>
      </c>
      <c r="E385" s="1324"/>
      <c r="G385" s="1328" t="s">
        <v>339</v>
      </c>
      <c r="H385" s="1326"/>
      <c r="I385" s="1053"/>
      <c r="J385" s="1324"/>
    </row>
    <row r="386" spans="1:10">
      <c r="A386" s="1325">
        <v>42254</v>
      </c>
      <c r="B386" s="1326">
        <v>1170.3699999999999</v>
      </c>
      <c r="C386" s="1327" t="s">
        <v>246</v>
      </c>
      <c r="D386" s="1328" t="s">
        <v>1872</v>
      </c>
      <c r="E386" s="1324"/>
      <c r="G386" s="1328">
        <v>0</v>
      </c>
      <c r="H386" s="1326"/>
      <c r="I386" s="1053"/>
      <c r="J386" s="1324"/>
    </row>
    <row r="387" spans="1:10">
      <c r="A387" s="1325">
        <v>42255</v>
      </c>
      <c r="B387" s="1326">
        <v>20</v>
      </c>
      <c r="C387" s="1327" t="s">
        <v>1087</v>
      </c>
      <c r="D387" s="1328" t="s">
        <v>1363</v>
      </c>
      <c r="E387" s="1324"/>
      <c r="G387" s="1328">
        <v>0</v>
      </c>
      <c r="H387" s="1326"/>
      <c r="I387" s="1053"/>
      <c r="J387" s="1324"/>
    </row>
    <row r="388" spans="1:10">
      <c r="A388" s="1325">
        <v>42255</v>
      </c>
      <c r="B388" s="1326">
        <v>10</v>
      </c>
      <c r="C388" s="1327" t="s">
        <v>246</v>
      </c>
      <c r="D388" s="1328" t="s">
        <v>1567</v>
      </c>
      <c r="E388" s="1324"/>
      <c r="G388" s="1328" t="s">
        <v>339</v>
      </c>
      <c r="H388" s="1326"/>
      <c r="I388" s="1053"/>
      <c r="J388" s="1324"/>
    </row>
    <row r="389" spans="1:10">
      <c r="A389" s="1325">
        <v>42256</v>
      </c>
      <c r="B389" s="1326">
        <v>56.8</v>
      </c>
      <c r="C389" s="1327" t="s">
        <v>246</v>
      </c>
      <c r="D389" s="1328" t="s">
        <v>429</v>
      </c>
      <c r="E389" s="1324"/>
      <c r="G389" s="1328">
        <v>0</v>
      </c>
      <c r="H389" s="1326"/>
      <c r="I389" s="1053"/>
      <c r="J389" s="1324"/>
    </row>
    <row r="390" spans="1:10">
      <c r="A390" s="1325">
        <v>42256</v>
      </c>
      <c r="B390" s="1326">
        <v>325.3</v>
      </c>
      <c r="C390" s="1327" t="s">
        <v>246</v>
      </c>
      <c r="D390" s="1328" t="s">
        <v>429</v>
      </c>
      <c r="E390" s="1324"/>
      <c r="G390" s="1328">
        <v>0</v>
      </c>
      <c r="H390" s="1326"/>
      <c r="I390" s="1053"/>
      <c r="J390" s="1324"/>
    </row>
    <row r="391" spans="1:10">
      <c r="A391" s="1325">
        <v>42256</v>
      </c>
      <c r="B391" s="1326">
        <v>12.5</v>
      </c>
      <c r="C391" s="1327" t="s">
        <v>246</v>
      </c>
      <c r="D391" s="1328" t="s">
        <v>429</v>
      </c>
      <c r="E391" s="1324"/>
      <c r="G391" s="1328">
        <v>0</v>
      </c>
      <c r="H391" s="1326"/>
      <c r="I391" s="1053"/>
      <c r="J391" s="1324"/>
    </row>
    <row r="392" spans="1:10">
      <c r="A392" s="1325">
        <v>42257</v>
      </c>
      <c r="B392" s="1326">
        <v>500</v>
      </c>
      <c r="C392" s="1327" t="s">
        <v>1087</v>
      </c>
      <c r="D392" s="1328" t="s">
        <v>1873</v>
      </c>
      <c r="E392" s="1324"/>
      <c r="G392" s="1328">
        <v>0</v>
      </c>
      <c r="H392" s="1326"/>
      <c r="I392" s="1053"/>
      <c r="J392" s="1324"/>
    </row>
    <row r="393" spans="1:10">
      <c r="A393" s="1325">
        <v>42257</v>
      </c>
      <c r="B393" s="1326">
        <v>100</v>
      </c>
      <c r="C393" s="1327" t="s">
        <v>1087</v>
      </c>
      <c r="D393" s="1328" t="s">
        <v>1088</v>
      </c>
      <c r="E393" s="1324"/>
      <c r="G393" s="1328">
        <v>0</v>
      </c>
      <c r="H393" s="1326"/>
      <c r="I393" s="1053"/>
      <c r="J393" s="1324"/>
    </row>
    <row r="394" spans="1:10">
      <c r="A394" s="1325">
        <v>42257</v>
      </c>
      <c r="B394" s="1326">
        <v>15</v>
      </c>
      <c r="C394" s="1327" t="s">
        <v>1087</v>
      </c>
      <c r="D394" s="1328" t="s">
        <v>1096</v>
      </c>
      <c r="E394" s="1324"/>
      <c r="G394" s="1328">
        <v>0</v>
      </c>
      <c r="H394" s="1326"/>
      <c r="I394" s="1053"/>
      <c r="J394" s="1324"/>
    </row>
    <row r="395" spans="1:10">
      <c r="A395" s="1325">
        <v>42257</v>
      </c>
      <c r="B395" s="1326">
        <v>40</v>
      </c>
      <c r="C395" s="1327" t="s">
        <v>246</v>
      </c>
      <c r="D395" s="1328" t="s">
        <v>1282</v>
      </c>
      <c r="E395" s="1324"/>
      <c r="G395" s="1328">
        <v>0</v>
      </c>
      <c r="H395" s="1326"/>
      <c r="I395" s="1053"/>
      <c r="J395" s="1324"/>
    </row>
    <row r="396" spans="1:10">
      <c r="A396" s="1325">
        <v>42257</v>
      </c>
      <c r="B396" s="1326">
        <v>230</v>
      </c>
      <c r="C396" s="1327" t="s">
        <v>246</v>
      </c>
      <c r="D396" s="1328" t="s">
        <v>920</v>
      </c>
      <c r="E396" s="1324"/>
      <c r="G396" s="1328" t="s">
        <v>339</v>
      </c>
      <c r="H396" s="1326"/>
      <c r="I396" s="1053"/>
      <c r="J396" s="1324"/>
    </row>
    <row r="397" spans="1:10">
      <c r="A397" s="1325">
        <v>42257</v>
      </c>
      <c r="B397" s="1326">
        <v>5</v>
      </c>
      <c r="C397" s="1327" t="s">
        <v>246</v>
      </c>
      <c r="D397" s="1328" t="s">
        <v>1256</v>
      </c>
      <c r="E397" s="1324"/>
      <c r="G397" s="1328" t="s">
        <v>339</v>
      </c>
      <c r="H397" s="1326"/>
      <c r="I397" s="1053"/>
      <c r="J397" s="1324"/>
    </row>
    <row r="398" spans="1:10">
      <c r="A398" s="1325">
        <v>42257</v>
      </c>
      <c r="B398" s="1326">
        <v>10</v>
      </c>
      <c r="C398" s="1327" t="s">
        <v>246</v>
      </c>
      <c r="D398" s="1328" t="s">
        <v>1779</v>
      </c>
      <c r="E398" s="1324"/>
      <c r="G398" s="1328" t="s">
        <v>339</v>
      </c>
      <c r="H398" s="1326"/>
      <c r="I398" s="1053"/>
      <c r="J398" s="1324"/>
    </row>
    <row r="399" spans="1:10">
      <c r="A399" s="1325">
        <v>42258</v>
      </c>
      <c r="B399" s="1326">
        <v>11</v>
      </c>
      <c r="C399" s="1327" t="s">
        <v>1087</v>
      </c>
      <c r="D399" s="1328" t="s">
        <v>1874</v>
      </c>
      <c r="E399" s="1324"/>
      <c r="G399" s="1328">
        <v>0</v>
      </c>
      <c r="H399" s="1326"/>
      <c r="I399" s="1053"/>
      <c r="J399" s="1324"/>
    </row>
    <row r="400" spans="1:10">
      <c r="A400" s="1325">
        <v>42258</v>
      </c>
      <c r="B400" s="1326">
        <v>2.5</v>
      </c>
      <c r="C400" s="1327" t="s">
        <v>246</v>
      </c>
      <c r="D400" s="1328" t="s">
        <v>1572</v>
      </c>
      <c r="E400" s="1324"/>
      <c r="G400" s="1328">
        <v>0</v>
      </c>
      <c r="H400" s="1326"/>
      <c r="I400" s="1053"/>
      <c r="J400" s="1324"/>
    </row>
    <row r="401" spans="1:10">
      <c r="A401" s="1325">
        <v>42258</v>
      </c>
      <c r="B401" s="1326">
        <v>10</v>
      </c>
      <c r="C401" s="1327" t="s">
        <v>246</v>
      </c>
      <c r="D401" s="1328" t="s">
        <v>1656</v>
      </c>
      <c r="E401" s="1324"/>
      <c r="G401" s="1328" t="s">
        <v>339</v>
      </c>
      <c r="H401" s="1326"/>
      <c r="I401" s="1053"/>
      <c r="J401" s="1324"/>
    </row>
    <row r="402" spans="1:10">
      <c r="A402" s="1325">
        <v>42261</v>
      </c>
      <c r="B402" s="1326">
        <v>1282.6199999999999</v>
      </c>
      <c r="C402" s="1327" t="s">
        <v>246</v>
      </c>
      <c r="D402" s="1328" t="s">
        <v>1875</v>
      </c>
      <c r="E402" s="1324"/>
      <c r="G402" s="1328">
        <v>0</v>
      </c>
      <c r="H402" s="1326"/>
      <c r="I402" s="1053"/>
      <c r="J402" s="1324"/>
    </row>
    <row r="403" spans="1:10">
      <c r="A403" s="1325">
        <v>42261</v>
      </c>
      <c r="B403" s="1326">
        <v>10</v>
      </c>
      <c r="C403" s="1327" t="s">
        <v>246</v>
      </c>
      <c r="D403" s="1328" t="s">
        <v>1032</v>
      </c>
      <c r="E403" s="1324"/>
      <c r="G403" s="1328" t="s">
        <v>339</v>
      </c>
      <c r="H403" s="1326"/>
      <c r="I403" s="1053"/>
      <c r="J403" s="1324"/>
    </row>
    <row r="404" spans="1:10">
      <c r="A404" s="1325">
        <v>42261</v>
      </c>
      <c r="B404" s="1326">
        <v>35</v>
      </c>
      <c r="C404" s="1327" t="s">
        <v>246</v>
      </c>
      <c r="D404" s="1328" t="s">
        <v>1622</v>
      </c>
      <c r="E404" s="1324"/>
      <c r="G404" s="1328" t="s">
        <v>339</v>
      </c>
      <c r="H404" s="1326"/>
      <c r="I404" s="1053"/>
      <c r="J404" s="1324"/>
    </row>
    <row r="405" spans="1:10">
      <c r="A405" s="1325">
        <v>42261</v>
      </c>
      <c r="B405" s="1326">
        <v>193.66</v>
      </c>
      <c r="C405" s="1327" t="s">
        <v>246</v>
      </c>
      <c r="D405" s="1328" t="s">
        <v>1876</v>
      </c>
      <c r="E405" s="1324"/>
      <c r="G405" s="1328">
        <v>0</v>
      </c>
      <c r="H405" s="1326"/>
      <c r="I405" s="1053"/>
      <c r="J405" s="1324"/>
    </row>
    <row r="406" spans="1:10">
      <c r="A406" s="1325">
        <v>42262</v>
      </c>
      <c r="B406" s="1326">
        <v>10</v>
      </c>
      <c r="C406" s="1327" t="s">
        <v>1087</v>
      </c>
      <c r="D406" s="1328" t="s">
        <v>1088</v>
      </c>
      <c r="E406" s="1324"/>
      <c r="G406" s="1328">
        <v>0</v>
      </c>
      <c r="H406" s="1326"/>
      <c r="I406" s="1053"/>
      <c r="J406" s="1324"/>
    </row>
    <row r="407" spans="1:10">
      <c r="A407" s="1325">
        <v>42262</v>
      </c>
      <c r="B407" s="1326">
        <v>10</v>
      </c>
      <c r="C407" s="1327" t="s">
        <v>1087</v>
      </c>
      <c r="D407" s="1328" t="s">
        <v>1088</v>
      </c>
      <c r="E407" s="1324"/>
      <c r="G407" s="1328">
        <v>0</v>
      </c>
      <c r="H407" s="1326"/>
      <c r="I407" s="1053"/>
      <c r="J407" s="1324"/>
    </row>
    <row r="408" spans="1:10">
      <c r="A408" s="1325">
        <v>42262</v>
      </c>
      <c r="B408" s="1326">
        <v>3.42</v>
      </c>
      <c r="C408" s="1327" t="s">
        <v>246</v>
      </c>
      <c r="D408" s="1328" t="s">
        <v>1819</v>
      </c>
      <c r="E408" s="1324"/>
      <c r="G408" s="1328">
        <v>0</v>
      </c>
      <c r="H408" s="1326"/>
      <c r="I408" s="1053"/>
      <c r="J408" s="1324"/>
    </row>
    <row r="409" spans="1:10">
      <c r="A409" s="1325">
        <v>42262</v>
      </c>
      <c r="B409" s="1326">
        <v>272.95</v>
      </c>
      <c r="C409" s="1327" t="s">
        <v>246</v>
      </c>
      <c r="D409" s="1328" t="s">
        <v>1288</v>
      </c>
      <c r="E409" s="1324"/>
      <c r="G409" s="1328">
        <v>0</v>
      </c>
      <c r="H409" s="1326"/>
      <c r="I409" s="1053"/>
      <c r="J409" s="1324"/>
    </row>
    <row r="410" spans="1:10">
      <c r="A410" s="1325">
        <v>42262</v>
      </c>
      <c r="B410" s="1326">
        <v>379.92</v>
      </c>
      <c r="C410" s="1327" t="s">
        <v>246</v>
      </c>
      <c r="D410" s="1328" t="s">
        <v>1288</v>
      </c>
      <c r="E410" s="1324"/>
      <c r="G410" s="1328">
        <v>0</v>
      </c>
      <c r="H410" s="1326"/>
      <c r="I410" s="1053"/>
      <c r="J410" s="1324"/>
    </row>
    <row r="411" spans="1:10">
      <c r="A411" s="1325">
        <v>42262</v>
      </c>
      <c r="B411" s="1326">
        <v>10</v>
      </c>
      <c r="C411" s="1327" t="s">
        <v>246</v>
      </c>
      <c r="D411" s="1328" t="s">
        <v>1801</v>
      </c>
      <c r="E411" s="1324"/>
      <c r="G411" s="1328" t="s">
        <v>339</v>
      </c>
      <c r="H411" s="1326"/>
      <c r="I411" s="1053"/>
      <c r="J411" s="1324"/>
    </row>
    <row r="412" spans="1:10">
      <c r="A412" s="1325">
        <v>42262</v>
      </c>
      <c r="B412" s="1326">
        <v>30</v>
      </c>
      <c r="C412" s="1327" t="s">
        <v>246</v>
      </c>
      <c r="D412" s="1328" t="s">
        <v>1204</v>
      </c>
      <c r="E412" s="1324"/>
      <c r="G412" s="1328" t="s">
        <v>339</v>
      </c>
      <c r="H412" s="1326"/>
      <c r="I412" s="1053"/>
      <c r="J412" s="1324"/>
    </row>
    <row r="413" spans="1:10">
      <c r="A413" s="1325">
        <v>42262</v>
      </c>
      <c r="B413" s="1326">
        <v>5</v>
      </c>
      <c r="C413" s="1327" t="s">
        <v>246</v>
      </c>
      <c r="D413" s="1328" t="s">
        <v>968</v>
      </c>
      <c r="E413" s="1324"/>
      <c r="G413" s="1328" t="s">
        <v>339</v>
      </c>
      <c r="H413" s="1326"/>
      <c r="I413" s="1053"/>
      <c r="J413" s="1324"/>
    </row>
    <row r="414" spans="1:10">
      <c r="A414" s="1325">
        <v>42262</v>
      </c>
      <c r="B414" s="1326">
        <v>8.14</v>
      </c>
      <c r="C414" s="1327" t="s">
        <v>246</v>
      </c>
      <c r="D414" s="1328" t="s">
        <v>1716</v>
      </c>
      <c r="E414" s="1324"/>
      <c r="G414" s="1328">
        <v>0</v>
      </c>
      <c r="H414" s="1326"/>
      <c r="I414" s="1053"/>
      <c r="J414" s="1324"/>
    </row>
    <row r="415" spans="1:10">
      <c r="A415" s="1325">
        <v>42262</v>
      </c>
      <c r="B415" s="1326">
        <v>10</v>
      </c>
      <c r="C415" s="1327" t="s">
        <v>246</v>
      </c>
      <c r="D415" s="1328" t="s">
        <v>1616</v>
      </c>
      <c r="E415" s="1324"/>
      <c r="G415" s="1328" t="s">
        <v>339</v>
      </c>
      <c r="H415" s="1326"/>
      <c r="I415" s="1053"/>
      <c r="J415" s="1324"/>
    </row>
    <row r="416" spans="1:10">
      <c r="A416" s="1325">
        <v>42262</v>
      </c>
      <c r="B416" s="1326">
        <v>10</v>
      </c>
      <c r="C416" s="1327" t="s">
        <v>246</v>
      </c>
      <c r="D416" s="1328" t="s">
        <v>1467</v>
      </c>
      <c r="E416" s="1324"/>
      <c r="G416" s="1328" t="s">
        <v>339</v>
      </c>
      <c r="H416" s="1326"/>
      <c r="I416" s="1053"/>
      <c r="J416" s="1324"/>
    </row>
    <row r="417" spans="1:10">
      <c r="A417" s="1325">
        <v>42262</v>
      </c>
      <c r="B417" s="1326">
        <v>100</v>
      </c>
      <c r="C417" s="1327" t="s">
        <v>246</v>
      </c>
      <c r="D417" s="1328" t="s">
        <v>1381</v>
      </c>
      <c r="E417" s="1324"/>
      <c r="G417" s="1328" t="s">
        <v>339</v>
      </c>
      <c r="H417" s="1326"/>
      <c r="I417" s="1053"/>
      <c r="J417" s="1324"/>
    </row>
    <row r="418" spans="1:10">
      <c r="A418" s="1325">
        <v>42262</v>
      </c>
      <c r="B418" s="1326">
        <v>200</v>
      </c>
      <c r="C418" s="1327" t="s">
        <v>246</v>
      </c>
      <c r="D418" s="1328" t="s">
        <v>1339</v>
      </c>
      <c r="E418" s="1324"/>
      <c r="G418" s="1328">
        <v>0</v>
      </c>
      <c r="H418" s="1326"/>
      <c r="I418" s="1053"/>
      <c r="J418" s="1324"/>
    </row>
    <row r="419" spans="1:10">
      <c r="A419" s="1325">
        <v>42262</v>
      </c>
      <c r="B419" s="1326">
        <v>100</v>
      </c>
      <c r="C419" s="1327" t="s">
        <v>246</v>
      </c>
      <c r="D419" s="1328" t="s">
        <v>450</v>
      </c>
      <c r="E419" s="1324"/>
      <c r="G419" s="1328" t="s">
        <v>339</v>
      </c>
      <c r="H419" s="1326"/>
      <c r="I419" s="1053"/>
      <c r="J419" s="1324"/>
    </row>
    <row r="420" spans="1:10">
      <c r="A420" s="1325">
        <v>42262</v>
      </c>
      <c r="B420" s="1326">
        <v>100</v>
      </c>
      <c r="C420" s="1327" t="s">
        <v>246</v>
      </c>
      <c r="D420" s="1328" t="s">
        <v>1719</v>
      </c>
      <c r="E420" s="1324"/>
      <c r="G420" s="1328" t="s">
        <v>339</v>
      </c>
      <c r="H420" s="1326"/>
      <c r="I420" s="1053"/>
      <c r="J420" s="1324"/>
    </row>
    <row r="421" spans="1:10">
      <c r="A421" s="1325">
        <v>42262</v>
      </c>
      <c r="B421" s="1326">
        <v>100</v>
      </c>
      <c r="C421" s="1327" t="s">
        <v>246</v>
      </c>
      <c r="D421" s="1328" t="s">
        <v>292</v>
      </c>
      <c r="E421" s="1324"/>
      <c r="G421" s="1328" t="s">
        <v>339</v>
      </c>
      <c r="H421" s="1326"/>
      <c r="I421" s="1053"/>
      <c r="J421" s="1324"/>
    </row>
    <row r="422" spans="1:10">
      <c r="A422" s="1325">
        <v>42262</v>
      </c>
      <c r="B422" s="1326">
        <v>12.5</v>
      </c>
      <c r="C422" s="1327" t="s">
        <v>246</v>
      </c>
      <c r="D422" s="1328" t="s">
        <v>1717</v>
      </c>
      <c r="E422" s="1324"/>
      <c r="G422" s="1328" t="s">
        <v>339</v>
      </c>
      <c r="H422" s="1326"/>
      <c r="I422" s="1053"/>
      <c r="J422" s="1324"/>
    </row>
    <row r="423" spans="1:10">
      <c r="A423" s="1325">
        <v>42262</v>
      </c>
      <c r="B423" s="1326">
        <v>200</v>
      </c>
      <c r="C423" s="1327" t="s">
        <v>246</v>
      </c>
      <c r="D423" s="1328" t="s">
        <v>1406</v>
      </c>
      <c r="E423" s="1324"/>
      <c r="G423" s="1328" t="s">
        <v>339</v>
      </c>
      <c r="H423" s="1326"/>
      <c r="I423" s="1053"/>
      <c r="J423" s="1324"/>
    </row>
    <row r="424" spans="1:10">
      <c r="A424" s="1325">
        <v>42262</v>
      </c>
      <c r="B424" s="1326">
        <v>40</v>
      </c>
      <c r="C424" s="1327" t="s">
        <v>246</v>
      </c>
      <c r="D424" s="1328" t="s">
        <v>1405</v>
      </c>
      <c r="E424" s="1324"/>
      <c r="G424" s="1328">
        <v>0</v>
      </c>
      <c r="H424" s="1326"/>
      <c r="I424" s="1053"/>
      <c r="J424" s="1324"/>
    </row>
    <row r="425" spans="1:10">
      <c r="A425" s="1325">
        <v>42263</v>
      </c>
      <c r="B425" s="1326">
        <v>20</v>
      </c>
      <c r="C425" s="1327" t="s">
        <v>1087</v>
      </c>
      <c r="D425" s="1328" t="s">
        <v>1092</v>
      </c>
      <c r="E425" s="1324"/>
      <c r="G425" s="1328">
        <v>0</v>
      </c>
      <c r="H425" s="1326"/>
      <c r="I425" s="1053"/>
      <c r="J425" s="1324"/>
    </row>
    <row r="426" spans="1:10">
      <c r="A426" s="1325">
        <v>42263</v>
      </c>
      <c r="B426" s="1326">
        <v>100</v>
      </c>
      <c r="C426" s="1327">
        <v>103752</v>
      </c>
      <c r="D426" s="1328" t="s">
        <v>1877</v>
      </c>
      <c r="E426" s="1324"/>
      <c r="G426" s="1328">
        <v>0</v>
      </c>
      <c r="H426" s="1326"/>
      <c r="I426" s="1053"/>
      <c r="J426" s="1324"/>
    </row>
    <row r="427" spans="1:10">
      <c r="A427" s="1325">
        <v>42263</v>
      </c>
      <c r="B427" s="1326">
        <v>320</v>
      </c>
      <c r="C427" s="1327">
        <v>103752</v>
      </c>
      <c r="D427" s="1328" t="s">
        <v>1478</v>
      </c>
      <c r="E427" s="1324"/>
      <c r="G427" s="1328">
        <v>0</v>
      </c>
      <c r="H427" s="1326"/>
      <c r="I427" s="1053"/>
      <c r="J427" s="1324"/>
    </row>
    <row r="428" spans="1:10">
      <c r="A428" s="1325">
        <v>42263</v>
      </c>
      <c r="B428" s="1326">
        <v>40</v>
      </c>
      <c r="C428" s="1327" t="s">
        <v>246</v>
      </c>
      <c r="D428" s="1328" t="s">
        <v>1836</v>
      </c>
      <c r="E428" s="1324"/>
      <c r="G428" s="1328" t="s">
        <v>339</v>
      </c>
      <c r="H428" s="1326"/>
      <c r="I428" s="1053"/>
      <c r="J428" s="1324"/>
    </row>
    <row r="429" spans="1:10">
      <c r="A429" s="1325">
        <v>42263</v>
      </c>
      <c r="B429" s="1326">
        <v>50</v>
      </c>
      <c r="C429" s="1327" t="s">
        <v>246</v>
      </c>
      <c r="D429" s="1328" t="s">
        <v>1568</v>
      </c>
      <c r="E429" s="1324"/>
      <c r="G429" s="1328">
        <v>0</v>
      </c>
      <c r="H429" s="1326"/>
      <c r="I429" s="1053"/>
      <c r="J429" s="1324"/>
    </row>
    <row r="430" spans="1:10">
      <c r="A430" s="1325">
        <v>42263</v>
      </c>
      <c r="B430" s="1326">
        <v>10</v>
      </c>
      <c r="C430" s="1327" t="s">
        <v>246</v>
      </c>
      <c r="D430" s="1328" t="s">
        <v>1581</v>
      </c>
      <c r="E430" s="1324"/>
      <c r="G430" s="1328" t="s">
        <v>339</v>
      </c>
      <c r="H430" s="1326"/>
      <c r="I430" s="1053"/>
      <c r="J430" s="1324"/>
    </row>
    <row r="431" spans="1:10">
      <c r="A431" s="1325">
        <v>42264</v>
      </c>
      <c r="B431" s="1326">
        <v>15</v>
      </c>
      <c r="C431" s="1327" t="s">
        <v>1087</v>
      </c>
      <c r="D431" s="1328" t="s">
        <v>1361</v>
      </c>
      <c r="E431" s="1324"/>
      <c r="G431" s="1328">
        <v>0</v>
      </c>
      <c r="H431" s="1326"/>
      <c r="I431" s="1053"/>
      <c r="J431" s="1324"/>
    </row>
    <row r="432" spans="1:10">
      <c r="A432" s="1325">
        <v>42264</v>
      </c>
      <c r="B432" s="1326">
        <v>100</v>
      </c>
      <c r="C432" s="1327" t="s">
        <v>246</v>
      </c>
      <c r="D432" s="1328" t="s">
        <v>327</v>
      </c>
      <c r="E432" s="1324"/>
      <c r="G432" s="1328" t="s">
        <v>339</v>
      </c>
      <c r="H432" s="1326"/>
      <c r="I432" s="1053"/>
      <c r="J432" s="1324"/>
    </row>
    <row r="433" spans="1:10">
      <c r="A433" s="1325">
        <v>42264</v>
      </c>
      <c r="B433" s="1326">
        <v>140</v>
      </c>
      <c r="C433" s="1327" t="s">
        <v>246</v>
      </c>
      <c r="D433" s="1328" t="s">
        <v>1044</v>
      </c>
      <c r="E433" s="1324"/>
      <c r="G433" s="1328">
        <v>0</v>
      </c>
      <c r="H433" s="1326"/>
      <c r="I433" s="1053"/>
      <c r="J433" s="1324"/>
    </row>
    <row r="434" spans="1:10">
      <c r="A434" s="1325">
        <v>42265</v>
      </c>
      <c r="B434" s="1326">
        <v>20</v>
      </c>
      <c r="C434" s="1327" t="s">
        <v>1087</v>
      </c>
      <c r="D434" s="1328" t="s">
        <v>1098</v>
      </c>
      <c r="E434" s="1324"/>
      <c r="G434" s="1328">
        <v>0</v>
      </c>
      <c r="H434" s="1326"/>
      <c r="I434" s="1053"/>
      <c r="J434" s="1324"/>
    </row>
    <row r="435" spans="1:10">
      <c r="A435" s="1325">
        <v>42265</v>
      </c>
      <c r="B435" s="1326">
        <v>50</v>
      </c>
      <c r="C435" s="1327" t="s">
        <v>246</v>
      </c>
      <c r="D435" s="1328" t="s">
        <v>1288</v>
      </c>
      <c r="E435" s="1324"/>
      <c r="G435" s="1328">
        <v>0</v>
      </c>
      <c r="H435" s="1326"/>
      <c r="I435" s="1053"/>
      <c r="J435" s="1324"/>
    </row>
    <row r="436" spans="1:10">
      <c r="A436" s="1325">
        <v>42265</v>
      </c>
      <c r="B436" s="1326">
        <v>150</v>
      </c>
      <c r="C436" s="1327" t="s">
        <v>246</v>
      </c>
      <c r="D436" s="1328" t="s">
        <v>1605</v>
      </c>
      <c r="E436" s="1324"/>
      <c r="G436" s="1328">
        <v>0</v>
      </c>
      <c r="H436" s="1326"/>
      <c r="I436" s="1053"/>
      <c r="J436" s="1324"/>
    </row>
    <row r="437" spans="1:10">
      <c r="A437" s="1325">
        <v>42265</v>
      </c>
      <c r="B437" s="1326">
        <v>2.5</v>
      </c>
      <c r="C437" s="1327" t="s">
        <v>246</v>
      </c>
      <c r="D437" s="1328" t="s">
        <v>1572</v>
      </c>
      <c r="E437" s="1324"/>
      <c r="G437" s="1328">
        <v>0</v>
      </c>
      <c r="H437" s="1326"/>
      <c r="I437" s="1053"/>
      <c r="J437" s="1324"/>
    </row>
    <row r="438" spans="1:10">
      <c r="A438" s="1325">
        <v>42265</v>
      </c>
      <c r="B438" s="1326">
        <v>120</v>
      </c>
      <c r="C438" s="1327" t="s">
        <v>246</v>
      </c>
      <c r="D438" s="1328" t="s">
        <v>784</v>
      </c>
      <c r="E438" s="1324"/>
      <c r="G438" s="1328" t="s">
        <v>339</v>
      </c>
      <c r="H438" s="1326"/>
      <c r="I438" s="1053"/>
      <c r="J438" s="1324"/>
    </row>
    <row r="439" spans="1:10">
      <c r="A439" s="1325">
        <v>42268</v>
      </c>
      <c r="B439" s="1326">
        <v>100</v>
      </c>
      <c r="C439" s="1327" t="s">
        <v>246</v>
      </c>
      <c r="D439" s="1328" t="s">
        <v>1262</v>
      </c>
      <c r="E439" s="1324"/>
      <c r="G439" s="1328" t="s">
        <v>339</v>
      </c>
      <c r="H439" s="1326"/>
      <c r="I439" s="1053"/>
      <c r="J439" s="1324"/>
    </row>
    <row r="440" spans="1:10">
      <c r="A440" s="1325">
        <v>42268</v>
      </c>
      <c r="B440" s="1326">
        <v>1482.27</v>
      </c>
      <c r="C440" s="1327" t="s">
        <v>246</v>
      </c>
      <c r="D440" s="1328" t="s">
        <v>1370</v>
      </c>
      <c r="E440" s="1324"/>
      <c r="G440" s="1328">
        <v>0</v>
      </c>
      <c r="H440" s="1326"/>
      <c r="I440" s="1053"/>
      <c r="J440" s="1324"/>
    </row>
    <row r="441" spans="1:10">
      <c r="A441" s="1325">
        <v>42268</v>
      </c>
      <c r="B441" s="1326">
        <v>254</v>
      </c>
      <c r="C441" s="1327" t="s">
        <v>246</v>
      </c>
      <c r="D441" s="1328" t="s">
        <v>1837</v>
      </c>
      <c r="E441" s="1324"/>
      <c r="G441" s="1328" t="s">
        <v>1842</v>
      </c>
      <c r="H441" s="1326"/>
      <c r="I441" s="1053"/>
      <c r="J441" s="1324"/>
    </row>
    <row r="442" spans="1:10">
      <c r="A442" s="1325">
        <v>42268</v>
      </c>
      <c r="B442" s="1326">
        <v>10</v>
      </c>
      <c r="C442" s="1327" t="s">
        <v>246</v>
      </c>
      <c r="D442" s="1328" t="s">
        <v>1620</v>
      </c>
      <c r="E442" s="1324"/>
      <c r="G442" s="1328" t="s">
        <v>339</v>
      </c>
      <c r="H442" s="1326"/>
      <c r="I442" s="1053"/>
      <c r="J442" s="1324"/>
    </row>
    <row r="443" spans="1:10">
      <c r="A443" s="1325">
        <v>42268</v>
      </c>
      <c r="B443" s="1326">
        <v>5</v>
      </c>
      <c r="C443" s="1327" t="s">
        <v>246</v>
      </c>
      <c r="D443" s="1328" t="s">
        <v>773</v>
      </c>
      <c r="E443" s="1324"/>
      <c r="G443" s="1328">
        <v>0</v>
      </c>
      <c r="H443" s="1326"/>
      <c r="I443" s="1053"/>
      <c r="J443" s="1324"/>
    </row>
    <row r="444" spans="1:10">
      <c r="A444" s="1325">
        <v>42268</v>
      </c>
      <c r="B444" s="1326">
        <v>40</v>
      </c>
      <c r="C444" s="1327" t="s">
        <v>246</v>
      </c>
      <c r="D444" s="1328" t="s">
        <v>400</v>
      </c>
      <c r="E444" s="1324"/>
      <c r="G444" s="1328" t="s">
        <v>339</v>
      </c>
      <c r="H444" s="1326"/>
      <c r="I444" s="1053"/>
      <c r="J444" s="1324"/>
    </row>
    <row r="445" spans="1:10">
      <c r="A445" s="1325">
        <v>42268</v>
      </c>
      <c r="B445" s="1326">
        <v>20</v>
      </c>
      <c r="C445" s="1327" t="s">
        <v>246</v>
      </c>
      <c r="D445" s="1328" t="s">
        <v>1846</v>
      </c>
      <c r="E445" s="1324"/>
      <c r="G445" s="1328" t="s">
        <v>1842</v>
      </c>
      <c r="H445" s="1326"/>
      <c r="I445" s="1053"/>
      <c r="J445" s="1324"/>
    </row>
    <row r="446" spans="1:10">
      <c r="A446" s="1325">
        <v>42268</v>
      </c>
      <c r="B446" s="1326">
        <v>4694.74</v>
      </c>
      <c r="C446" s="1327" t="s">
        <v>246</v>
      </c>
      <c r="D446" s="1328" t="s">
        <v>1878</v>
      </c>
      <c r="E446" s="1324"/>
      <c r="G446" s="1328">
        <v>0</v>
      </c>
      <c r="H446" s="1326"/>
      <c r="I446" s="1053"/>
      <c r="J446" s="1324"/>
    </row>
    <row r="447" spans="1:10">
      <c r="A447" s="1325">
        <v>42269</v>
      </c>
      <c r="B447" s="1326">
        <v>266</v>
      </c>
      <c r="C447" s="1327" t="s">
        <v>246</v>
      </c>
      <c r="D447" s="1328" t="s">
        <v>355</v>
      </c>
      <c r="E447" s="1324"/>
      <c r="G447" s="1328" t="s">
        <v>339</v>
      </c>
      <c r="H447" s="1326"/>
      <c r="I447" s="1053"/>
      <c r="J447" s="1324"/>
    </row>
    <row r="448" spans="1:10">
      <c r="A448" s="1325">
        <v>42269</v>
      </c>
      <c r="B448" s="1326">
        <v>25</v>
      </c>
      <c r="C448" s="1327" t="s">
        <v>246</v>
      </c>
      <c r="D448" s="1328" t="s">
        <v>1726</v>
      </c>
      <c r="E448" s="1324"/>
      <c r="G448" s="1328" t="s">
        <v>339</v>
      </c>
      <c r="H448" s="1326"/>
      <c r="I448" s="1053"/>
      <c r="J448" s="1324"/>
    </row>
    <row r="449" spans="1:10">
      <c r="A449" s="1325">
        <v>42269</v>
      </c>
      <c r="B449" s="1326">
        <v>227</v>
      </c>
      <c r="C449" s="1327" t="s">
        <v>246</v>
      </c>
      <c r="D449" s="1328" t="s">
        <v>355</v>
      </c>
      <c r="E449" s="1324"/>
      <c r="G449" s="1328" t="s">
        <v>339</v>
      </c>
      <c r="H449" s="1326"/>
      <c r="I449" s="1053"/>
      <c r="J449" s="1324"/>
    </row>
    <row r="450" spans="1:10">
      <c r="A450" s="1325">
        <v>42270</v>
      </c>
      <c r="B450" s="1326">
        <v>1930</v>
      </c>
      <c r="C450" s="1327" t="s">
        <v>246</v>
      </c>
      <c r="D450" s="1328" t="s">
        <v>1879</v>
      </c>
      <c r="E450" s="1324"/>
      <c r="G450" s="1328">
        <v>0</v>
      </c>
      <c r="H450" s="1326"/>
      <c r="I450" s="1053"/>
      <c r="J450" s="1324"/>
    </row>
    <row r="451" spans="1:10">
      <c r="A451" s="1325">
        <v>42271</v>
      </c>
      <c r="B451" s="1326">
        <v>19.600000000000001</v>
      </c>
      <c r="C451" s="1327" t="s">
        <v>246</v>
      </c>
      <c r="D451" s="1328" t="s">
        <v>1844</v>
      </c>
      <c r="E451" s="1324"/>
      <c r="G451" s="1328">
        <v>0</v>
      </c>
      <c r="H451" s="1326"/>
      <c r="I451" s="1053"/>
      <c r="J451" s="1324"/>
    </row>
    <row r="452" spans="1:10">
      <c r="A452" s="1325">
        <v>42271</v>
      </c>
      <c r="B452" s="1326">
        <v>10.14</v>
      </c>
      <c r="C452" s="1327" t="s">
        <v>246</v>
      </c>
      <c r="D452" s="1328" t="s">
        <v>1844</v>
      </c>
      <c r="E452" s="1324"/>
      <c r="G452" s="1328">
        <v>0</v>
      </c>
      <c r="H452" s="1326"/>
      <c r="I452" s="1053"/>
      <c r="J452" s="1324"/>
    </row>
    <row r="453" spans="1:10">
      <c r="A453" s="1325">
        <v>42272</v>
      </c>
      <c r="B453" s="1326">
        <v>40</v>
      </c>
      <c r="C453" s="1327" t="s">
        <v>1087</v>
      </c>
      <c r="D453" s="1328" t="s">
        <v>1757</v>
      </c>
      <c r="E453" s="1324"/>
      <c r="G453" s="1328">
        <v>0</v>
      </c>
      <c r="H453" s="1326"/>
      <c r="I453" s="1053"/>
      <c r="J453" s="1324"/>
    </row>
    <row r="454" spans="1:10">
      <c r="A454" s="1325">
        <v>42272</v>
      </c>
      <c r="B454" s="1326">
        <v>50</v>
      </c>
      <c r="C454" s="1327" t="s">
        <v>1087</v>
      </c>
      <c r="D454" s="1328" t="s">
        <v>1593</v>
      </c>
      <c r="E454" s="1324"/>
      <c r="G454" s="1328">
        <v>0</v>
      </c>
      <c r="H454" s="1326"/>
      <c r="I454" s="1053"/>
      <c r="J454" s="1324"/>
    </row>
    <row r="455" spans="1:10">
      <c r="A455" s="1325">
        <v>42272</v>
      </c>
      <c r="B455" s="1326">
        <v>3649.37</v>
      </c>
      <c r="C455" s="1327" t="s">
        <v>246</v>
      </c>
      <c r="D455" s="1328" t="s">
        <v>269</v>
      </c>
      <c r="E455" s="1324"/>
      <c r="G455" s="1328">
        <v>0</v>
      </c>
      <c r="H455" s="1326"/>
      <c r="I455" s="1053"/>
      <c r="J455" s="1324"/>
    </row>
    <row r="456" spans="1:10">
      <c r="A456" s="1325">
        <v>42272</v>
      </c>
      <c r="B456" s="1326">
        <v>2813.37</v>
      </c>
      <c r="C456" s="1327" t="s">
        <v>246</v>
      </c>
      <c r="D456" s="1328" t="s">
        <v>1745</v>
      </c>
      <c r="E456" s="1324"/>
      <c r="G456" s="1328">
        <v>0</v>
      </c>
      <c r="H456" s="1326"/>
      <c r="I456" s="1053"/>
      <c r="J456" s="1324"/>
    </row>
    <row r="457" spans="1:10">
      <c r="A457" s="1325">
        <v>42272</v>
      </c>
      <c r="B457" s="1326">
        <v>300</v>
      </c>
      <c r="C457" s="1327" t="s">
        <v>246</v>
      </c>
      <c r="D457" s="1328" t="s">
        <v>1532</v>
      </c>
      <c r="E457" s="1324"/>
      <c r="G457" s="1328">
        <v>0</v>
      </c>
      <c r="H457" s="1326"/>
      <c r="I457" s="1053"/>
      <c r="J457" s="1324"/>
    </row>
    <row r="458" spans="1:10">
      <c r="A458" s="1325">
        <v>42272</v>
      </c>
      <c r="B458" s="1326">
        <v>60</v>
      </c>
      <c r="C458" s="1327" t="s">
        <v>246</v>
      </c>
      <c r="D458" s="1328" t="s">
        <v>1789</v>
      </c>
      <c r="E458" s="1324"/>
      <c r="G458" s="1328">
        <v>0</v>
      </c>
      <c r="H458" s="1326"/>
      <c r="I458" s="1053"/>
      <c r="J458" s="1324"/>
    </row>
    <row r="459" spans="1:10">
      <c r="A459" s="1325">
        <v>42272</v>
      </c>
      <c r="B459" s="1326">
        <v>2.5</v>
      </c>
      <c r="C459" s="1327" t="s">
        <v>246</v>
      </c>
      <c r="D459" s="1328" t="s">
        <v>1572</v>
      </c>
      <c r="E459" s="1324"/>
      <c r="G459" s="1328">
        <v>0</v>
      </c>
      <c r="H459" s="1326"/>
      <c r="I459" s="1053"/>
      <c r="J459" s="1324"/>
    </row>
    <row r="460" spans="1:10">
      <c r="A460" s="1325">
        <v>42272</v>
      </c>
      <c r="B460" s="1326">
        <v>10</v>
      </c>
      <c r="C460" s="1327" t="s">
        <v>246</v>
      </c>
      <c r="D460" s="1328" t="s">
        <v>1630</v>
      </c>
      <c r="E460" s="1324"/>
      <c r="G460" s="1328" t="s">
        <v>339</v>
      </c>
      <c r="H460" s="1326"/>
      <c r="I460" s="1053"/>
      <c r="J460" s="1324"/>
    </row>
    <row r="461" spans="1:10">
      <c r="A461" s="1325">
        <v>42272</v>
      </c>
      <c r="B461" s="1326">
        <v>10</v>
      </c>
      <c r="C461" s="1327" t="s">
        <v>246</v>
      </c>
      <c r="D461" s="1328" t="s">
        <v>302</v>
      </c>
      <c r="E461" s="1324"/>
      <c r="G461" s="1328">
        <v>0</v>
      </c>
      <c r="H461" s="1326"/>
      <c r="I461" s="1053"/>
      <c r="J461" s="1324"/>
    </row>
    <row r="462" spans="1:10">
      <c r="A462" s="1325">
        <v>42272</v>
      </c>
      <c r="B462" s="1326">
        <v>15</v>
      </c>
      <c r="C462" s="1327" t="s">
        <v>246</v>
      </c>
      <c r="D462" s="1328" t="s">
        <v>1444</v>
      </c>
      <c r="E462" s="1324"/>
      <c r="G462" s="1328" t="s">
        <v>339</v>
      </c>
      <c r="H462" s="1326"/>
      <c r="I462" s="1053"/>
      <c r="J462" s="1324"/>
    </row>
    <row r="463" spans="1:10">
      <c r="A463" s="1325">
        <v>42275</v>
      </c>
      <c r="B463" s="1326">
        <v>1500</v>
      </c>
      <c r="C463" s="1327" t="s">
        <v>1087</v>
      </c>
      <c r="D463" s="1328" t="s">
        <v>1880</v>
      </c>
      <c r="E463" s="1324"/>
      <c r="G463" s="1328">
        <v>0</v>
      </c>
      <c r="H463" s="1326"/>
      <c r="I463" s="1053"/>
      <c r="J463" s="1324"/>
    </row>
    <row r="464" spans="1:10">
      <c r="A464" s="1325">
        <v>42275</v>
      </c>
      <c r="B464" s="1326">
        <v>30</v>
      </c>
      <c r="C464" s="1327" t="s">
        <v>246</v>
      </c>
      <c r="D464" s="1328" t="s">
        <v>1671</v>
      </c>
      <c r="E464" s="1324"/>
      <c r="G464" s="1328" t="s">
        <v>339</v>
      </c>
      <c r="H464" s="1326"/>
      <c r="I464" s="1053"/>
      <c r="J464" s="1324"/>
    </row>
    <row r="465" spans="1:10">
      <c r="A465" s="1325">
        <v>42275</v>
      </c>
      <c r="B465" s="1326">
        <v>42</v>
      </c>
      <c r="C465" s="1327" t="s">
        <v>246</v>
      </c>
      <c r="D465" s="1328" t="s">
        <v>1352</v>
      </c>
      <c r="E465" s="1324"/>
      <c r="G465" s="1328">
        <v>0</v>
      </c>
      <c r="H465" s="1326"/>
      <c r="I465" s="1053"/>
      <c r="J465" s="1324"/>
    </row>
    <row r="466" spans="1:10">
      <c r="A466" s="1325">
        <v>42275</v>
      </c>
      <c r="B466" s="1326">
        <v>50</v>
      </c>
      <c r="C466" s="1327" t="s">
        <v>246</v>
      </c>
      <c r="D466" s="1328" t="s">
        <v>1447</v>
      </c>
      <c r="E466" s="1324"/>
      <c r="G466" s="1328" t="s">
        <v>339</v>
      </c>
      <c r="H466" s="1326"/>
      <c r="I466" s="1053"/>
      <c r="J466" s="1324"/>
    </row>
    <row r="467" spans="1:10">
      <c r="A467" s="1325">
        <v>42275</v>
      </c>
      <c r="B467" s="1326">
        <v>3</v>
      </c>
      <c r="C467" s="1327" t="s">
        <v>246</v>
      </c>
      <c r="D467" s="1328" t="s">
        <v>1847</v>
      </c>
      <c r="E467" s="1324"/>
      <c r="G467" s="1328" t="s">
        <v>1842</v>
      </c>
      <c r="H467" s="1326"/>
      <c r="I467" s="1053"/>
      <c r="J467" s="1324"/>
    </row>
    <row r="468" spans="1:10">
      <c r="A468" s="1325">
        <v>42275</v>
      </c>
      <c r="B468" s="1326">
        <v>5</v>
      </c>
      <c r="C468" s="1327" t="s">
        <v>246</v>
      </c>
      <c r="D468" s="1328" t="s">
        <v>1390</v>
      </c>
      <c r="E468" s="1324"/>
      <c r="G468" s="1328" t="s">
        <v>339</v>
      </c>
      <c r="H468" s="1326"/>
      <c r="I468" s="1053"/>
      <c r="J468" s="1324"/>
    </row>
    <row r="469" spans="1:10">
      <c r="A469" s="1325">
        <v>42275</v>
      </c>
      <c r="B469" s="1326">
        <v>3</v>
      </c>
      <c r="C469" s="1327" t="s">
        <v>246</v>
      </c>
      <c r="D469" s="1328" t="s">
        <v>1004</v>
      </c>
      <c r="E469" s="1324"/>
      <c r="G469" s="1328">
        <v>0</v>
      </c>
      <c r="H469" s="1326"/>
      <c r="I469" s="1053"/>
      <c r="J469" s="1324"/>
    </row>
    <row r="470" spans="1:10">
      <c r="A470" s="1325">
        <v>42275</v>
      </c>
      <c r="B470" s="1326">
        <v>60</v>
      </c>
      <c r="C470" s="1327" t="s">
        <v>246</v>
      </c>
      <c r="D470" s="1328" t="s">
        <v>1309</v>
      </c>
      <c r="E470" s="1324"/>
      <c r="G470" s="1328" t="s">
        <v>339</v>
      </c>
      <c r="H470" s="1326"/>
      <c r="I470" s="1053"/>
      <c r="J470" s="1324"/>
    </row>
    <row r="471" spans="1:10">
      <c r="A471" s="1325">
        <v>42275</v>
      </c>
      <c r="B471" s="1326">
        <v>262.2</v>
      </c>
      <c r="C471" s="1327" t="s">
        <v>246</v>
      </c>
      <c r="D471" s="1328" t="s">
        <v>1698</v>
      </c>
      <c r="E471" s="1324"/>
      <c r="G471" s="1328">
        <v>0</v>
      </c>
      <c r="H471" s="1326"/>
      <c r="I471" s="1053"/>
      <c r="J471" s="1324"/>
    </row>
    <row r="472" spans="1:10">
      <c r="A472" s="1325">
        <v>42275</v>
      </c>
      <c r="B472" s="1326">
        <v>50</v>
      </c>
      <c r="C472" s="1327" t="s">
        <v>246</v>
      </c>
      <c r="D472" s="1328" t="s">
        <v>1017</v>
      </c>
      <c r="E472" s="1324"/>
      <c r="G472" s="1328" t="s">
        <v>339</v>
      </c>
      <c r="H472" s="1326"/>
      <c r="I472" s="1053"/>
      <c r="J472" s="1324"/>
    </row>
    <row r="473" spans="1:10">
      <c r="A473" s="1325">
        <v>42275</v>
      </c>
      <c r="B473" s="1326">
        <v>676.37</v>
      </c>
      <c r="C473" s="1327" t="s">
        <v>246</v>
      </c>
      <c r="D473" s="1328" t="s">
        <v>1881</v>
      </c>
      <c r="E473" s="1324"/>
      <c r="G473" s="1328">
        <v>0</v>
      </c>
      <c r="H473" s="1326"/>
      <c r="I473" s="1053"/>
      <c r="J473" s="1324"/>
    </row>
    <row r="474" spans="1:10">
      <c r="A474" s="1325">
        <v>42276</v>
      </c>
      <c r="B474" s="1326">
        <v>25</v>
      </c>
      <c r="C474" s="1327" t="s">
        <v>246</v>
      </c>
      <c r="D474" s="1328" t="s">
        <v>1700</v>
      </c>
      <c r="E474" s="1324"/>
      <c r="G474" s="1328" t="s">
        <v>339</v>
      </c>
      <c r="H474" s="1326"/>
      <c r="I474" s="1053"/>
      <c r="J474" s="1324"/>
    </row>
    <row r="475" spans="1:10">
      <c r="A475" s="1325">
        <v>42277</v>
      </c>
      <c r="B475" s="1326">
        <v>864</v>
      </c>
      <c r="C475" s="1327" t="s">
        <v>246</v>
      </c>
      <c r="D475" s="1328" t="s">
        <v>1288</v>
      </c>
      <c r="E475" s="1324"/>
      <c r="G475" s="1328">
        <v>0</v>
      </c>
      <c r="H475" s="1326"/>
      <c r="I475" s="1053"/>
      <c r="J475" s="1324"/>
    </row>
    <row r="476" spans="1:10">
      <c r="A476" s="1325">
        <v>42277</v>
      </c>
      <c r="B476" s="1326">
        <v>12.5</v>
      </c>
      <c r="C476" s="1327" t="s">
        <v>246</v>
      </c>
      <c r="D476" s="1328" t="s">
        <v>1288</v>
      </c>
      <c r="E476" s="1324"/>
      <c r="G476" s="1328">
        <v>0</v>
      </c>
      <c r="H476" s="1326"/>
      <c r="I476" s="1053"/>
      <c r="J476" s="1324"/>
    </row>
    <row r="477" spans="1:10">
      <c r="A477" s="1325">
        <v>42277</v>
      </c>
      <c r="B477" s="1326">
        <v>25</v>
      </c>
      <c r="C477" s="1327" t="s">
        <v>246</v>
      </c>
      <c r="D477" s="1328" t="s">
        <v>762</v>
      </c>
      <c r="E477" s="1324"/>
      <c r="G477" s="1328" t="s">
        <v>339</v>
      </c>
      <c r="H477" s="1326"/>
      <c r="I477" s="1053"/>
      <c r="J477" s="1324"/>
    </row>
    <row r="478" spans="1:10">
      <c r="A478" s="1325">
        <v>42277</v>
      </c>
      <c r="B478" s="1326">
        <v>180</v>
      </c>
      <c r="C478" s="1327" t="s">
        <v>246</v>
      </c>
      <c r="D478" s="1328" t="s">
        <v>287</v>
      </c>
      <c r="E478" s="1324"/>
      <c r="G478" s="1328" t="s">
        <v>339</v>
      </c>
      <c r="H478" s="1326"/>
      <c r="I478" s="1053"/>
      <c r="J478" s="1324"/>
    </row>
    <row r="479" spans="1:10">
      <c r="A479" s="1325">
        <v>42277</v>
      </c>
      <c r="B479" s="1326">
        <v>25</v>
      </c>
      <c r="C479" s="1327" t="s">
        <v>246</v>
      </c>
      <c r="D479" s="1328" t="s">
        <v>1668</v>
      </c>
      <c r="E479" s="1324"/>
      <c r="G479" s="1328" t="s">
        <v>339</v>
      </c>
      <c r="H479" s="1326"/>
      <c r="I479" s="1053"/>
      <c r="J479" s="1324"/>
    </row>
    <row r="480" spans="1:10">
      <c r="A480" s="1325">
        <v>42278</v>
      </c>
      <c r="B480" s="1326">
        <v>20</v>
      </c>
      <c r="C480" s="1327" t="s">
        <v>246</v>
      </c>
      <c r="D480" s="1328" t="s">
        <v>1453</v>
      </c>
      <c r="E480" s="1324"/>
      <c r="G480" s="1328" t="s">
        <v>339</v>
      </c>
      <c r="H480" s="1326"/>
      <c r="I480" s="1053"/>
      <c r="J480" s="1324"/>
    </row>
    <row r="481" spans="1:10">
      <c r="A481" s="1325">
        <v>42278</v>
      </c>
      <c r="B481" s="1326">
        <v>100</v>
      </c>
      <c r="C481" s="1327" t="s">
        <v>246</v>
      </c>
      <c r="D481" s="1328" t="s">
        <v>267</v>
      </c>
      <c r="E481" s="1324"/>
      <c r="G481" s="1328">
        <v>0</v>
      </c>
      <c r="H481" s="1326"/>
      <c r="I481" s="1053"/>
      <c r="J481" s="1324"/>
    </row>
    <row r="482" spans="1:10">
      <c r="A482" s="1325">
        <v>42278</v>
      </c>
      <c r="B482" s="1326">
        <v>40</v>
      </c>
      <c r="C482" s="1327" t="s">
        <v>246</v>
      </c>
      <c r="D482" s="1328" t="s">
        <v>1866</v>
      </c>
      <c r="E482" s="1324"/>
      <c r="G482" s="1328" t="s">
        <v>1842</v>
      </c>
      <c r="H482" s="1326"/>
      <c r="I482" s="1053"/>
      <c r="J482" s="1324"/>
    </row>
    <row r="483" spans="1:10">
      <c r="A483" s="1325">
        <v>42278</v>
      </c>
      <c r="B483" s="1326">
        <v>25</v>
      </c>
      <c r="C483" s="1327" t="s">
        <v>246</v>
      </c>
      <c r="D483" s="1328" t="s">
        <v>1767</v>
      </c>
      <c r="E483" s="1324"/>
      <c r="G483" s="1328" t="s">
        <v>339</v>
      </c>
      <c r="H483" s="1326"/>
      <c r="I483" s="1053"/>
      <c r="J483" s="1324"/>
    </row>
    <row r="484" spans="1:10">
      <c r="A484" s="1325">
        <v>42278</v>
      </c>
      <c r="B484" s="1326">
        <v>10</v>
      </c>
      <c r="C484" s="1327" t="s">
        <v>246</v>
      </c>
      <c r="D484" s="1328" t="s">
        <v>791</v>
      </c>
      <c r="E484" s="1324"/>
      <c r="G484" s="1328" t="s">
        <v>339</v>
      </c>
      <c r="H484" s="1326"/>
      <c r="I484" s="1053"/>
      <c r="J484" s="1324"/>
    </row>
    <row r="485" spans="1:10">
      <c r="A485" s="1325">
        <v>42278</v>
      </c>
      <c r="B485" s="1326">
        <v>10</v>
      </c>
      <c r="C485" s="1327" t="s">
        <v>246</v>
      </c>
      <c r="D485" s="1328" t="s">
        <v>338</v>
      </c>
      <c r="E485" s="1324"/>
      <c r="G485" s="1328" t="s">
        <v>339</v>
      </c>
      <c r="H485" s="1326"/>
      <c r="I485" s="1053"/>
      <c r="J485" s="1324"/>
    </row>
    <row r="486" spans="1:10">
      <c r="A486" s="1325">
        <v>42278</v>
      </c>
      <c r="B486" s="1326">
        <v>10</v>
      </c>
      <c r="C486" s="1327" t="s">
        <v>246</v>
      </c>
      <c r="D486" s="1328" t="s">
        <v>1365</v>
      </c>
      <c r="E486" s="1324"/>
      <c r="G486" s="1328" t="s">
        <v>339</v>
      </c>
      <c r="H486" s="1326"/>
      <c r="I486" s="1053"/>
      <c r="J486" s="1324"/>
    </row>
    <row r="487" spans="1:10">
      <c r="A487" s="1325">
        <v>42278</v>
      </c>
      <c r="B487" s="1326">
        <v>643</v>
      </c>
      <c r="C487" s="1327" t="s">
        <v>246</v>
      </c>
      <c r="D487" s="1328" t="s">
        <v>1762</v>
      </c>
      <c r="E487" s="1324"/>
      <c r="G487" s="1328" t="s">
        <v>1842</v>
      </c>
      <c r="H487" s="1326"/>
      <c r="I487" s="1053"/>
      <c r="J487" s="1324"/>
    </row>
    <row r="488" spans="1:10">
      <c r="A488" s="1325">
        <v>42278</v>
      </c>
      <c r="B488" s="1326">
        <v>5</v>
      </c>
      <c r="C488" s="1327" t="s">
        <v>246</v>
      </c>
      <c r="D488" s="1328" t="s">
        <v>1649</v>
      </c>
      <c r="E488" s="1324"/>
      <c r="G488" s="1328" t="s">
        <v>339</v>
      </c>
      <c r="H488" s="1326"/>
      <c r="I488" s="1053"/>
      <c r="J488" s="1324"/>
    </row>
    <row r="489" spans="1:10">
      <c r="A489" s="1325">
        <v>42278</v>
      </c>
      <c r="B489" s="1326">
        <v>25</v>
      </c>
      <c r="C489" s="1327" t="s">
        <v>246</v>
      </c>
      <c r="D489" s="1328" t="s">
        <v>1070</v>
      </c>
      <c r="E489" s="1324"/>
      <c r="G489" s="1328" t="s">
        <v>339</v>
      </c>
      <c r="H489" s="1326"/>
      <c r="I489" s="1053"/>
      <c r="J489" s="1324"/>
    </row>
    <row r="490" spans="1:10">
      <c r="A490" s="1325">
        <v>42278</v>
      </c>
      <c r="B490" s="1326">
        <v>15</v>
      </c>
      <c r="C490" s="1327" t="s">
        <v>246</v>
      </c>
      <c r="D490" s="1328" t="s">
        <v>280</v>
      </c>
      <c r="E490" s="1324"/>
      <c r="G490" s="1328" t="s">
        <v>339</v>
      </c>
      <c r="H490" s="1326"/>
      <c r="I490" s="1053"/>
      <c r="J490" s="1324"/>
    </row>
    <row r="491" spans="1:10">
      <c r="A491" s="1325">
        <v>42278</v>
      </c>
      <c r="B491" s="1326">
        <v>50</v>
      </c>
      <c r="C491" s="1327" t="s">
        <v>246</v>
      </c>
      <c r="D491" s="1328" t="s">
        <v>997</v>
      </c>
      <c r="E491" s="1324"/>
      <c r="G491" s="1328" t="s">
        <v>339</v>
      </c>
      <c r="H491" s="1326"/>
      <c r="I491" s="1053"/>
      <c r="J491" s="1324"/>
    </row>
    <row r="492" spans="1:10">
      <c r="A492" s="1325">
        <v>42278</v>
      </c>
      <c r="B492" s="1326">
        <v>10</v>
      </c>
      <c r="C492" s="1327" t="s">
        <v>246</v>
      </c>
      <c r="D492" s="1328" t="s">
        <v>1704</v>
      </c>
      <c r="E492" s="1324"/>
      <c r="G492" s="1328" t="s">
        <v>339</v>
      </c>
      <c r="H492" s="1326"/>
      <c r="I492" s="1053"/>
      <c r="J492" s="1324"/>
    </row>
    <row r="493" spans="1:10">
      <c r="A493" s="1325">
        <v>42278</v>
      </c>
      <c r="B493" s="1326">
        <v>10</v>
      </c>
      <c r="C493" s="1327" t="s">
        <v>246</v>
      </c>
      <c r="D493" s="1328" t="s">
        <v>1838</v>
      </c>
      <c r="E493" s="1324"/>
      <c r="G493" s="1328">
        <v>0</v>
      </c>
      <c r="H493" s="1326"/>
      <c r="I493" s="1053"/>
      <c r="J493" s="1324"/>
    </row>
    <row r="494" spans="1:10">
      <c r="A494" s="1325">
        <v>42278</v>
      </c>
      <c r="B494" s="1326">
        <v>5</v>
      </c>
      <c r="C494" s="1327" t="s">
        <v>246</v>
      </c>
      <c r="D494" s="1328" t="s">
        <v>1743</v>
      </c>
      <c r="E494" s="1324"/>
      <c r="G494" s="1328">
        <v>0</v>
      </c>
      <c r="H494" s="1326"/>
      <c r="I494" s="1053"/>
      <c r="J494" s="1324"/>
    </row>
    <row r="495" spans="1:10">
      <c r="A495" s="1325">
        <v>42278</v>
      </c>
      <c r="B495" s="1326">
        <v>180</v>
      </c>
      <c r="C495" s="1327" t="s">
        <v>246</v>
      </c>
      <c r="D495" s="1328" t="s">
        <v>783</v>
      </c>
      <c r="E495" s="1324"/>
      <c r="G495" s="1328" t="s">
        <v>339</v>
      </c>
      <c r="H495" s="1326"/>
      <c r="I495" s="1053"/>
      <c r="J495" s="1324"/>
    </row>
    <row r="496" spans="1:10">
      <c r="A496" s="1325">
        <v>42278</v>
      </c>
      <c r="B496" s="1326">
        <v>5</v>
      </c>
      <c r="C496" s="1327" t="s">
        <v>246</v>
      </c>
      <c r="D496" s="1328" t="s">
        <v>1423</v>
      </c>
      <c r="E496" s="1324"/>
      <c r="G496" s="1328">
        <v>0</v>
      </c>
      <c r="H496" s="1326"/>
      <c r="I496" s="1053"/>
      <c r="J496" s="1324"/>
    </row>
    <row r="497" spans="1:10">
      <c r="A497" s="1325">
        <v>42278</v>
      </c>
      <c r="B497" s="1326">
        <v>50</v>
      </c>
      <c r="C497" s="1327" t="s">
        <v>246</v>
      </c>
      <c r="D497" s="1328" t="s">
        <v>1535</v>
      </c>
      <c r="E497" s="1324"/>
      <c r="G497" s="1328" t="s">
        <v>339</v>
      </c>
      <c r="H497" s="1326"/>
      <c r="I497" s="1053"/>
      <c r="J497" s="1324"/>
    </row>
    <row r="498" spans="1:10">
      <c r="A498" s="1325">
        <v>42278</v>
      </c>
      <c r="B498" s="1326">
        <v>30</v>
      </c>
      <c r="C498" s="1327" t="s">
        <v>246</v>
      </c>
      <c r="D498" s="1328" t="s">
        <v>751</v>
      </c>
      <c r="E498" s="1324"/>
      <c r="G498" s="1328" t="s">
        <v>339</v>
      </c>
      <c r="H498" s="1326"/>
      <c r="I498" s="1053"/>
      <c r="J498" s="1324"/>
    </row>
    <row r="499" spans="1:10">
      <c r="A499" s="1325">
        <v>42278</v>
      </c>
      <c r="B499" s="1326">
        <v>5</v>
      </c>
      <c r="C499" s="1327" t="s">
        <v>246</v>
      </c>
      <c r="D499" s="1328" t="s">
        <v>1669</v>
      </c>
      <c r="E499" s="1324"/>
      <c r="G499" s="1328" t="s">
        <v>339</v>
      </c>
      <c r="H499" s="1326"/>
      <c r="I499" s="1053"/>
      <c r="J499" s="1324"/>
    </row>
    <row r="500" spans="1:10">
      <c r="A500" s="1325">
        <v>42278</v>
      </c>
      <c r="B500" s="1326">
        <v>10</v>
      </c>
      <c r="C500" s="1327" t="s">
        <v>246</v>
      </c>
      <c r="D500" s="1328" t="s">
        <v>369</v>
      </c>
      <c r="E500" s="1324"/>
      <c r="G500" s="1328">
        <v>0</v>
      </c>
      <c r="H500" s="1326"/>
      <c r="I500" s="1053"/>
      <c r="J500" s="1324"/>
    </row>
    <row r="501" spans="1:10">
      <c r="A501" s="1325">
        <v>42278</v>
      </c>
      <c r="B501" s="1326">
        <v>30</v>
      </c>
      <c r="C501" s="1327" t="s">
        <v>246</v>
      </c>
      <c r="D501" s="1328" t="s">
        <v>1648</v>
      </c>
      <c r="E501" s="1324"/>
      <c r="G501" s="1328" t="s">
        <v>339</v>
      </c>
      <c r="H501" s="1326"/>
      <c r="I501" s="1053"/>
      <c r="J501" s="1324"/>
    </row>
    <row r="502" spans="1:10">
      <c r="A502" s="1325">
        <v>42278</v>
      </c>
      <c r="B502" s="1326">
        <v>20</v>
      </c>
      <c r="C502" s="1327" t="s">
        <v>246</v>
      </c>
      <c r="D502" s="1328" t="s">
        <v>1599</v>
      </c>
      <c r="E502" s="1324"/>
      <c r="G502" s="1328" t="s">
        <v>339</v>
      </c>
      <c r="H502" s="1326"/>
      <c r="I502" s="1053"/>
      <c r="J502" s="1324"/>
    </row>
    <row r="503" spans="1:10">
      <c r="A503" s="1325">
        <v>42278</v>
      </c>
      <c r="B503" s="1326">
        <v>10</v>
      </c>
      <c r="C503" s="1327" t="s">
        <v>246</v>
      </c>
      <c r="D503" s="1328" t="s">
        <v>1796</v>
      </c>
      <c r="E503" s="1324"/>
      <c r="G503" s="1328" t="s">
        <v>339</v>
      </c>
      <c r="H503" s="1326"/>
      <c r="I503" s="1053"/>
      <c r="J503" s="1324"/>
    </row>
    <row r="504" spans="1:10">
      <c r="A504" s="1325">
        <v>42278</v>
      </c>
      <c r="B504" s="1326">
        <v>103</v>
      </c>
      <c r="C504" s="1327" t="s">
        <v>246</v>
      </c>
      <c r="D504" s="1328" t="s">
        <v>1534</v>
      </c>
      <c r="E504" s="1324"/>
      <c r="G504" s="1328">
        <v>0</v>
      </c>
      <c r="H504" s="1326"/>
      <c r="I504" s="1053"/>
      <c r="J504" s="1324"/>
    </row>
    <row r="505" spans="1:10">
      <c r="A505" s="1325">
        <v>42278</v>
      </c>
      <c r="B505" s="1326">
        <v>10</v>
      </c>
      <c r="C505" s="1327" t="s">
        <v>246</v>
      </c>
      <c r="D505" s="1328" t="s">
        <v>955</v>
      </c>
      <c r="E505" s="1324"/>
      <c r="G505" s="1328">
        <v>0</v>
      </c>
      <c r="H505" s="1326"/>
      <c r="I505" s="1053"/>
      <c r="J505" s="1324"/>
    </row>
    <row r="506" spans="1:10">
      <c r="A506" s="1325">
        <v>42278</v>
      </c>
      <c r="B506" s="1326">
        <v>20</v>
      </c>
      <c r="C506" s="1327" t="s">
        <v>246</v>
      </c>
      <c r="D506" s="1328" t="s">
        <v>951</v>
      </c>
      <c r="E506" s="1324"/>
      <c r="G506" s="1328" t="s">
        <v>339</v>
      </c>
      <c r="H506" s="1326"/>
      <c r="I506" s="1053"/>
      <c r="J506" s="1324"/>
    </row>
    <row r="507" spans="1:10">
      <c r="A507" s="1325">
        <v>42278</v>
      </c>
      <c r="B507" s="1326">
        <v>10</v>
      </c>
      <c r="C507" s="1327" t="s">
        <v>246</v>
      </c>
      <c r="D507" s="1328" t="s">
        <v>1697</v>
      </c>
      <c r="E507" s="1324"/>
      <c r="G507" s="1328" t="s">
        <v>339</v>
      </c>
      <c r="H507" s="1326"/>
      <c r="I507" s="1053"/>
      <c r="J507" s="1324"/>
    </row>
    <row r="508" spans="1:10">
      <c r="A508" s="1325">
        <v>42278</v>
      </c>
      <c r="B508" s="1326">
        <v>10</v>
      </c>
      <c r="C508" s="1327" t="s">
        <v>246</v>
      </c>
      <c r="D508" s="1328" t="s">
        <v>388</v>
      </c>
      <c r="E508" s="1324"/>
      <c r="G508" s="1328" t="s">
        <v>339</v>
      </c>
      <c r="H508" s="1326"/>
      <c r="I508" s="1053"/>
      <c r="J508" s="1324"/>
    </row>
    <row r="509" spans="1:10">
      <c r="A509" s="1325">
        <v>42278</v>
      </c>
      <c r="B509" s="1326">
        <v>274</v>
      </c>
      <c r="C509" s="1327" t="s">
        <v>246</v>
      </c>
      <c r="D509" s="1328" t="s">
        <v>344</v>
      </c>
      <c r="E509" s="1324"/>
      <c r="G509" s="1328" t="s">
        <v>339</v>
      </c>
      <c r="H509" s="1326"/>
      <c r="I509" s="1053"/>
      <c r="J509" s="1324"/>
    </row>
    <row r="510" spans="1:10">
      <c r="A510" s="1325">
        <v>42278</v>
      </c>
      <c r="B510" s="1326">
        <v>25</v>
      </c>
      <c r="C510" s="1327" t="s">
        <v>246</v>
      </c>
      <c r="D510" s="1328" t="s">
        <v>1516</v>
      </c>
      <c r="E510" s="1324"/>
      <c r="G510" s="1328" t="s">
        <v>339</v>
      </c>
      <c r="H510" s="1326"/>
      <c r="I510" s="1053"/>
      <c r="J510" s="1324"/>
    </row>
    <row r="511" spans="1:10">
      <c r="A511" s="1325">
        <v>42278</v>
      </c>
      <c r="B511" s="1326">
        <v>5</v>
      </c>
      <c r="C511" s="1327" t="s">
        <v>246</v>
      </c>
      <c r="D511" s="1328" t="s">
        <v>1368</v>
      </c>
      <c r="E511" s="1324"/>
      <c r="G511" s="1328" t="s">
        <v>339</v>
      </c>
      <c r="H511" s="1326"/>
      <c r="I511" s="1053"/>
      <c r="J511" s="1324"/>
    </row>
    <row r="512" spans="1:10">
      <c r="A512" s="1325">
        <v>42278</v>
      </c>
      <c r="B512" s="1326">
        <v>30</v>
      </c>
      <c r="C512" s="1327" t="s">
        <v>246</v>
      </c>
      <c r="D512" s="1328" t="s">
        <v>1315</v>
      </c>
      <c r="E512" s="1324"/>
      <c r="G512" s="1328" t="s">
        <v>339</v>
      </c>
      <c r="H512" s="1326"/>
      <c r="I512" s="1053"/>
      <c r="J512" s="1324"/>
    </row>
    <row r="513" spans="1:10">
      <c r="A513" s="1325">
        <v>42278</v>
      </c>
      <c r="B513" s="1326">
        <v>10</v>
      </c>
      <c r="C513" s="1327" t="s">
        <v>246</v>
      </c>
      <c r="D513" s="1328" t="s">
        <v>1585</v>
      </c>
      <c r="E513" s="1324"/>
      <c r="G513" s="1328" t="s">
        <v>339</v>
      </c>
      <c r="H513" s="1326"/>
      <c r="I513" s="1053"/>
      <c r="J513" s="1324"/>
    </row>
    <row r="514" spans="1:10">
      <c r="A514" s="1325">
        <v>42278</v>
      </c>
      <c r="B514" s="1326">
        <v>140</v>
      </c>
      <c r="C514" s="1327" t="s">
        <v>246</v>
      </c>
      <c r="D514" s="1328" t="s">
        <v>1063</v>
      </c>
      <c r="E514" s="1324"/>
      <c r="G514" s="1328">
        <v>0</v>
      </c>
      <c r="H514" s="1326"/>
      <c r="I514" s="1053"/>
      <c r="J514" s="1324"/>
    </row>
    <row r="515" spans="1:10">
      <c r="A515" s="1325">
        <v>42278</v>
      </c>
      <c r="B515" s="1326">
        <v>10</v>
      </c>
      <c r="C515" s="1327" t="s">
        <v>246</v>
      </c>
      <c r="D515" s="1328" t="s">
        <v>1005</v>
      </c>
      <c r="E515" s="1324"/>
      <c r="G515" s="1328" t="s">
        <v>339</v>
      </c>
      <c r="H515" s="1326"/>
      <c r="I515" s="1053"/>
      <c r="J515" s="1324"/>
    </row>
    <row r="516" spans="1:10">
      <c r="A516" s="1325">
        <v>42278</v>
      </c>
      <c r="B516" s="1326">
        <v>10</v>
      </c>
      <c r="C516" s="1327" t="s">
        <v>246</v>
      </c>
      <c r="D516" s="1328" t="s">
        <v>1422</v>
      </c>
      <c r="E516" s="1324"/>
      <c r="G516" s="1328" t="s">
        <v>339</v>
      </c>
      <c r="H516" s="1326"/>
      <c r="I516" s="1053"/>
      <c r="J516" s="1324"/>
    </row>
    <row r="517" spans="1:10">
      <c r="A517" s="1325">
        <v>42278</v>
      </c>
      <c r="B517" s="1326">
        <v>10</v>
      </c>
      <c r="C517" s="1327" t="s">
        <v>246</v>
      </c>
      <c r="D517" s="1328" t="s">
        <v>1841</v>
      </c>
      <c r="E517" s="1324"/>
      <c r="G517" s="1328" t="s">
        <v>1855</v>
      </c>
      <c r="H517" s="1326"/>
      <c r="I517" s="1053"/>
      <c r="J517" s="1324"/>
    </row>
    <row r="518" spans="1:10">
      <c r="A518" s="1325">
        <v>42278</v>
      </c>
      <c r="B518" s="1326">
        <v>50</v>
      </c>
      <c r="C518" s="1327" t="s">
        <v>246</v>
      </c>
      <c r="D518" s="1328" t="s">
        <v>1839</v>
      </c>
      <c r="E518" s="1324"/>
      <c r="G518" s="1328" t="s">
        <v>1842</v>
      </c>
      <c r="H518" s="1326"/>
      <c r="I518" s="1053"/>
      <c r="J518" s="1324"/>
    </row>
    <row r="519" spans="1:10">
      <c r="A519" s="1325">
        <v>42278</v>
      </c>
      <c r="B519" s="1326">
        <v>4</v>
      </c>
      <c r="C519" s="1327" t="s">
        <v>246</v>
      </c>
      <c r="D519" s="1328" t="s">
        <v>1366</v>
      </c>
      <c r="E519" s="1324"/>
      <c r="G519" s="1328" t="s">
        <v>339</v>
      </c>
      <c r="H519" s="1326"/>
      <c r="I519" s="1053"/>
      <c r="J519" s="1324"/>
    </row>
    <row r="520" spans="1:10">
      <c r="A520" s="1325">
        <v>42278</v>
      </c>
      <c r="B520" s="1326">
        <v>10</v>
      </c>
      <c r="C520" s="1327" t="s">
        <v>246</v>
      </c>
      <c r="D520" s="1328" t="s">
        <v>1856</v>
      </c>
      <c r="E520" s="1324"/>
      <c r="G520" s="1328" t="s">
        <v>339</v>
      </c>
      <c r="H520" s="1326"/>
      <c r="I520" s="1053"/>
      <c r="J520" s="1324"/>
    </row>
    <row r="521" spans="1:10">
      <c r="A521" s="1325">
        <v>42278</v>
      </c>
      <c r="B521" s="1326">
        <v>10</v>
      </c>
      <c r="C521" s="1327" t="s">
        <v>246</v>
      </c>
      <c r="D521" s="1328" t="s">
        <v>371</v>
      </c>
      <c r="E521" s="1324"/>
      <c r="G521" s="1328" t="s">
        <v>339</v>
      </c>
      <c r="H521" s="1326"/>
      <c r="I521" s="1053"/>
      <c r="J521" s="1324"/>
    </row>
    <row r="522" spans="1:10">
      <c r="A522" s="1325">
        <v>42278</v>
      </c>
      <c r="B522" s="1326">
        <v>10</v>
      </c>
      <c r="C522" s="1327" t="s">
        <v>246</v>
      </c>
      <c r="D522" s="1328" t="s">
        <v>1867</v>
      </c>
      <c r="E522" s="1324"/>
      <c r="G522" s="1328" t="s">
        <v>339</v>
      </c>
      <c r="H522" s="1326"/>
      <c r="I522" s="1053"/>
      <c r="J522" s="1324"/>
    </row>
    <row r="523" spans="1:10">
      <c r="A523" s="1325">
        <v>42278</v>
      </c>
      <c r="B523" s="1326">
        <v>10</v>
      </c>
      <c r="C523" s="1327" t="s">
        <v>246</v>
      </c>
      <c r="D523" s="1328" t="s">
        <v>1882</v>
      </c>
      <c r="E523" s="1324"/>
      <c r="G523" s="1328">
        <v>0</v>
      </c>
      <c r="H523" s="1326"/>
      <c r="I523" s="1053"/>
      <c r="J523" s="1324"/>
    </row>
    <row r="524" spans="1:10">
      <c r="A524" s="1325">
        <v>42278</v>
      </c>
      <c r="B524" s="1326">
        <v>25</v>
      </c>
      <c r="C524" s="1327" t="s">
        <v>246</v>
      </c>
      <c r="D524" s="1328" t="s">
        <v>1603</v>
      </c>
      <c r="E524" s="1324"/>
      <c r="G524" s="1328" t="s">
        <v>339</v>
      </c>
      <c r="H524" s="1326"/>
      <c r="I524" s="1053"/>
      <c r="J524" s="1324"/>
    </row>
    <row r="525" spans="1:10">
      <c r="A525" s="1325">
        <v>42278</v>
      </c>
      <c r="B525" s="1326">
        <v>20</v>
      </c>
      <c r="C525" s="1327" t="s">
        <v>246</v>
      </c>
      <c r="D525" s="1328" t="s">
        <v>787</v>
      </c>
      <c r="E525" s="1324"/>
      <c r="G525" s="1328" t="s">
        <v>339</v>
      </c>
      <c r="H525" s="1326"/>
      <c r="I525" s="1053"/>
      <c r="J525" s="1324"/>
    </row>
    <row r="526" spans="1:10">
      <c r="A526" s="1325">
        <v>42278</v>
      </c>
      <c r="B526" s="1326">
        <v>15</v>
      </c>
      <c r="C526" s="1327" t="s">
        <v>246</v>
      </c>
      <c r="D526" s="1328" t="s">
        <v>753</v>
      </c>
      <c r="E526" s="1324"/>
      <c r="G526" s="1328" t="s">
        <v>339</v>
      </c>
      <c r="H526" s="1326"/>
      <c r="I526" s="1053"/>
      <c r="J526" s="1324"/>
    </row>
    <row r="527" spans="1:10">
      <c r="A527" s="1325">
        <v>42278</v>
      </c>
      <c r="B527" s="1326">
        <v>15</v>
      </c>
      <c r="C527" s="1327" t="s">
        <v>246</v>
      </c>
      <c r="D527" s="1328" t="s">
        <v>248</v>
      </c>
      <c r="E527" s="1324"/>
      <c r="G527" s="1328">
        <v>0</v>
      </c>
      <c r="H527" s="1326"/>
      <c r="I527" s="1053"/>
      <c r="J527" s="1324"/>
    </row>
    <row r="528" spans="1:10">
      <c r="A528" s="1325">
        <v>42278</v>
      </c>
      <c r="B528" s="1326">
        <v>50</v>
      </c>
      <c r="C528" s="1327" t="s">
        <v>246</v>
      </c>
      <c r="D528" s="1328" t="s">
        <v>424</v>
      </c>
      <c r="E528" s="1324"/>
      <c r="G528" s="1328" t="s">
        <v>339</v>
      </c>
      <c r="H528" s="1326"/>
      <c r="I528" s="1053"/>
      <c r="J528" s="1324"/>
    </row>
    <row r="529" spans="1:10">
      <c r="A529" s="1325">
        <v>42278</v>
      </c>
      <c r="B529" s="1326">
        <v>10</v>
      </c>
      <c r="C529" s="1327" t="s">
        <v>246</v>
      </c>
      <c r="D529" s="1328" t="s">
        <v>1027</v>
      </c>
      <c r="E529" s="1324"/>
      <c r="G529" s="1328" t="s">
        <v>339</v>
      </c>
      <c r="H529" s="1326"/>
      <c r="I529" s="1053"/>
      <c r="J529" s="1324"/>
    </row>
    <row r="530" spans="1:10">
      <c r="A530" s="1325">
        <v>42278</v>
      </c>
      <c r="B530" s="1326">
        <v>5</v>
      </c>
      <c r="C530" s="1327" t="s">
        <v>246</v>
      </c>
      <c r="D530" s="1328" t="s">
        <v>1395</v>
      </c>
      <c r="E530" s="1324"/>
      <c r="G530" s="1328" t="s">
        <v>339</v>
      </c>
      <c r="H530" s="1326"/>
      <c r="I530" s="1053"/>
      <c r="J530" s="1324"/>
    </row>
    <row r="531" spans="1:10">
      <c r="A531" s="1325">
        <v>42278</v>
      </c>
      <c r="B531" s="1326">
        <v>5</v>
      </c>
      <c r="C531" s="1327" t="s">
        <v>246</v>
      </c>
      <c r="D531" s="1328" t="s">
        <v>1316</v>
      </c>
      <c r="E531" s="1324"/>
      <c r="G531" s="1328" t="s">
        <v>339</v>
      </c>
      <c r="H531" s="1326"/>
      <c r="I531" s="1053"/>
      <c r="J531" s="1324"/>
    </row>
    <row r="532" spans="1:10">
      <c r="A532" s="1325">
        <v>42278</v>
      </c>
      <c r="B532" s="1326">
        <v>50</v>
      </c>
      <c r="C532" s="1327" t="s">
        <v>246</v>
      </c>
      <c r="D532" s="1328" t="s">
        <v>1482</v>
      </c>
      <c r="E532" s="1324"/>
      <c r="G532" s="1328" t="s">
        <v>339</v>
      </c>
      <c r="H532" s="1326"/>
      <c r="I532" s="1053"/>
      <c r="J532" s="1324"/>
    </row>
    <row r="533" spans="1:10">
      <c r="A533" s="1325">
        <v>42278</v>
      </c>
      <c r="B533" s="1326">
        <v>6</v>
      </c>
      <c r="C533" s="1327" t="s">
        <v>246</v>
      </c>
      <c r="D533" s="1328" t="s">
        <v>1840</v>
      </c>
      <c r="E533" s="1324"/>
      <c r="G533" s="1328">
        <v>0</v>
      </c>
      <c r="H533" s="1326"/>
      <c r="I533" s="1053"/>
      <c r="J533" s="1324"/>
    </row>
    <row r="534" spans="1:10">
      <c r="A534" s="1325">
        <v>42278</v>
      </c>
      <c r="B534" s="1326">
        <v>30</v>
      </c>
      <c r="C534" s="1327" t="s">
        <v>246</v>
      </c>
      <c r="D534" s="1328" t="s">
        <v>1040</v>
      </c>
      <c r="E534" s="1324"/>
      <c r="G534" s="1328" t="s">
        <v>339</v>
      </c>
      <c r="H534" s="1326"/>
      <c r="I534" s="1053"/>
      <c r="J534" s="1324"/>
    </row>
    <row r="535" spans="1:10">
      <c r="A535" s="1325">
        <v>42278</v>
      </c>
      <c r="B535" s="1326">
        <v>10</v>
      </c>
      <c r="C535" s="1327" t="s">
        <v>246</v>
      </c>
      <c r="D535" s="1328" t="s">
        <v>1795</v>
      </c>
      <c r="E535" s="1324"/>
      <c r="G535" s="1328" t="s">
        <v>339</v>
      </c>
      <c r="H535" s="1326"/>
      <c r="I535" s="1053"/>
      <c r="J535" s="1324"/>
    </row>
    <row r="536" spans="1:10">
      <c r="A536" s="1325">
        <v>42278</v>
      </c>
      <c r="B536" s="1326">
        <v>10</v>
      </c>
      <c r="C536" s="1327" t="s">
        <v>246</v>
      </c>
      <c r="D536" s="1328" t="s">
        <v>1274</v>
      </c>
      <c r="E536" s="1324"/>
      <c r="G536" s="1328">
        <v>0</v>
      </c>
      <c r="H536" s="1326"/>
      <c r="I536" s="1053"/>
      <c r="J536" s="1324"/>
    </row>
    <row r="537" spans="1:10">
      <c r="A537" s="1325">
        <v>42278</v>
      </c>
      <c r="B537" s="1326">
        <v>10</v>
      </c>
      <c r="C537" s="1327" t="s">
        <v>246</v>
      </c>
      <c r="D537" s="1328" t="s">
        <v>993</v>
      </c>
      <c r="E537" s="1324"/>
      <c r="G537" s="1328" t="s">
        <v>339</v>
      </c>
      <c r="H537" s="1326"/>
      <c r="I537" s="1053"/>
      <c r="J537" s="1324"/>
    </row>
    <row r="538" spans="1:10">
      <c r="A538" s="1325">
        <v>42278</v>
      </c>
      <c r="B538" s="1326">
        <v>280</v>
      </c>
      <c r="C538" s="1327" t="s">
        <v>246</v>
      </c>
      <c r="D538" s="1328" t="s">
        <v>1854</v>
      </c>
      <c r="E538" s="1324"/>
      <c r="G538" s="1328" t="s">
        <v>1855</v>
      </c>
      <c r="H538" s="1326"/>
      <c r="I538" s="1053"/>
      <c r="J538" s="1324"/>
    </row>
    <row r="539" spans="1:10">
      <c r="A539" s="1325">
        <v>42278</v>
      </c>
      <c r="B539" s="1326">
        <v>75</v>
      </c>
      <c r="C539" s="1327" t="s">
        <v>246</v>
      </c>
      <c r="D539" s="1328" t="s">
        <v>1003</v>
      </c>
      <c r="E539" s="1324"/>
      <c r="G539" s="1328" t="s">
        <v>339</v>
      </c>
      <c r="H539" s="1326"/>
      <c r="I539" s="1053"/>
      <c r="J539" s="1324"/>
    </row>
    <row r="540" spans="1:10">
      <c r="A540" s="1325">
        <v>42278</v>
      </c>
      <c r="B540" s="1326">
        <v>31.25</v>
      </c>
      <c r="C540" s="1327" t="s">
        <v>246</v>
      </c>
      <c r="D540" s="1328" t="s">
        <v>1291</v>
      </c>
      <c r="E540" s="1324"/>
      <c r="G540" s="1328" t="s">
        <v>339</v>
      </c>
      <c r="H540" s="1326"/>
      <c r="I540" s="1053"/>
      <c r="J540" s="1324"/>
    </row>
    <row r="541" spans="1:10">
      <c r="A541" s="1325">
        <v>42278</v>
      </c>
      <c r="B541" s="1326">
        <v>30</v>
      </c>
      <c r="C541" s="1327" t="s">
        <v>246</v>
      </c>
      <c r="D541" s="1328" t="s">
        <v>250</v>
      </c>
      <c r="E541" s="1324"/>
      <c r="G541" s="1328">
        <v>0</v>
      </c>
      <c r="H541" s="1326"/>
      <c r="I541" s="1053"/>
      <c r="J541" s="1324"/>
    </row>
    <row r="542" spans="1:10">
      <c r="A542" s="1325">
        <v>42278</v>
      </c>
      <c r="B542" s="1326">
        <v>50</v>
      </c>
      <c r="C542" s="1327" t="s">
        <v>246</v>
      </c>
      <c r="D542" s="1328" t="s">
        <v>754</v>
      </c>
      <c r="E542" s="1324"/>
      <c r="G542" s="1328" t="s">
        <v>339</v>
      </c>
      <c r="H542" s="1326"/>
      <c r="I542" s="1053"/>
      <c r="J542" s="1324"/>
    </row>
    <row r="543" spans="1:10">
      <c r="A543" s="1325">
        <v>42278</v>
      </c>
      <c r="B543" s="1326">
        <v>20</v>
      </c>
      <c r="C543" s="1327" t="s">
        <v>246</v>
      </c>
      <c r="D543" s="1328" t="s">
        <v>1868</v>
      </c>
      <c r="E543" s="1324"/>
      <c r="G543" s="1328" t="s">
        <v>339</v>
      </c>
      <c r="H543" s="1326"/>
      <c r="I543" s="1053"/>
      <c r="J543" s="1324"/>
    </row>
    <row r="544" spans="1:10">
      <c r="A544" s="1325">
        <v>42278</v>
      </c>
      <c r="B544" s="1326">
        <v>5</v>
      </c>
      <c r="C544" s="1327" t="s">
        <v>246</v>
      </c>
      <c r="D544" s="1328" t="s">
        <v>1598</v>
      </c>
      <c r="E544" s="1324"/>
      <c r="G544" s="1328" t="s">
        <v>339</v>
      </c>
      <c r="H544" s="1326"/>
      <c r="I544" s="1053"/>
      <c r="J544" s="1324"/>
    </row>
    <row r="545" spans="1:10">
      <c r="A545" s="1325">
        <v>42278</v>
      </c>
      <c r="B545" s="1326">
        <v>40</v>
      </c>
      <c r="C545" s="1327" t="s">
        <v>246</v>
      </c>
      <c r="D545" s="1328" t="s">
        <v>1825</v>
      </c>
      <c r="E545" s="1324"/>
      <c r="G545" s="1328" t="s">
        <v>339</v>
      </c>
      <c r="H545" s="1326"/>
      <c r="I545" s="1053"/>
      <c r="J545" s="1324"/>
    </row>
    <row r="546" spans="1:10">
      <c r="A546" s="1325">
        <v>42278</v>
      </c>
      <c r="B546" s="1326">
        <v>10</v>
      </c>
      <c r="C546" s="1327" t="s">
        <v>246</v>
      </c>
      <c r="D546" s="1328" t="s">
        <v>1001</v>
      </c>
      <c r="E546" s="1324"/>
      <c r="G546" s="1328" t="s">
        <v>339</v>
      </c>
      <c r="H546" s="1326"/>
      <c r="I546" s="1053"/>
      <c r="J546" s="1324"/>
    </row>
    <row r="547" spans="1:10">
      <c r="A547" s="1325">
        <v>42278</v>
      </c>
      <c r="B547" s="1326">
        <v>20</v>
      </c>
      <c r="C547" s="1327" t="s">
        <v>246</v>
      </c>
      <c r="D547" s="1328" t="s">
        <v>1393</v>
      </c>
      <c r="E547" s="1324"/>
      <c r="G547" s="1328" t="s">
        <v>339</v>
      </c>
      <c r="H547" s="1326"/>
      <c r="I547" s="1053"/>
      <c r="J547" s="1324"/>
    </row>
    <row r="548" spans="1:10">
      <c r="A548" s="1325">
        <v>42278</v>
      </c>
      <c r="B548" s="1326">
        <v>300</v>
      </c>
      <c r="C548" s="1327" t="s">
        <v>246</v>
      </c>
      <c r="D548" s="1328" t="s">
        <v>911</v>
      </c>
      <c r="E548" s="1324"/>
      <c r="G548" s="1328">
        <v>0</v>
      </c>
      <c r="H548" s="1326"/>
      <c r="I548" s="1053"/>
      <c r="J548" s="1324"/>
    </row>
    <row r="549" spans="1:10">
      <c r="A549" s="1325">
        <v>42278</v>
      </c>
      <c r="B549" s="1326">
        <v>15</v>
      </c>
      <c r="C549" s="1327" t="s">
        <v>246</v>
      </c>
      <c r="D549" s="1328" t="s">
        <v>912</v>
      </c>
      <c r="E549" s="1324"/>
      <c r="G549" s="1328">
        <v>0</v>
      </c>
      <c r="H549" s="1326"/>
      <c r="I549" s="1053"/>
      <c r="J549" s="1324"/>
    </row>
    <row r="550" spans="1:10">
      <c r="A550" s="1325">
        <v>42278</v>
      </c>
      <c r="B550" s="1326">
        <v>100</v>
      </c>
      <c r="C550" s="1327" t="s">
        <v>246</v>
      </c>
      <c r="D550" s="1328" t="s">
        <v>1741</v>
      </c>
      <c r="E550" s="1324"/>
      <c r="G550" s="1328" t="s">
        <v>339</v>
      </c>
      <c r="H550" s="1326"/>
      <c r="I550" s="1053"/>
      <c r="J550" s="1324"/>
    </row>
    <row r="551" spans="1:10">
      <c r="A551" s="1325">
        <v>42278</v>
      </c>
      <c r="B551" s="1326">
        <v>5</v>
      </c>
      <c r="C551" s="1327" t="s">
        <v>246</v>
      </c>
      <c r="D551" s="1328" t="s">
        <v>755</v>
      </c>
      <c r="E551" s="1324"/>
      <c r="G551" s="1328" t="s">
        <v>339</v>
      </c>
      <c r="H551" s="1326"/>
      <c r="I551" s="1053"/>
      <c r="J551" s="1324"/>
    </row>
    <row r="552" spans="1:10">
      <c r="A552" s="1325">
        <v>42278</v>
      </c>
      <c r="B552" s="1326">
        <v>50</v>
      </c>
      <c r="C552" s="1327" t="s">
        <v>246</v>
      </c>
      <c r="D552" s="1328" t="s">
        <v>998</v>
      </c>
      <c r="E552" s="1324"/>
      <c r="G552" s="1328" t="s">
        <v>339</v>
      </c>
      <c r="H552" s="1326"/>
      <c r="I552" s="1053"/>
      <c r="J552" s="1324"/>
    </row>
    <row r="553" spans="1:10">
      <c r="A553" s="1325">
        <v>42278</v>
      </c>
      <c r="B553" s="1326">
        <v>50</v>
      </c>
      <c r="C553" s="1327" t="s">
        <v>246</v>
      </c>
      <c r="D553" s="1328" t="s">
        <v>995</v>
      </c>
      <c r="E553" s="1324"/>
      <c r="G553" s="1328" t="s">
        <v>339</v>
      </c>
      <c r="H553" s="1326"/>
      <c r="I553" s="1053"/>
      <c r="J553" s="1324"/>
    </row>
    <row r="554" spans="1:10">
      <c r="A554" s="1325">
        <v>42278</v>
      </c>
      <c r="B554" s="1326">
        <v>50</v>
      </c>
      <c r="C554" s="1327" t="s">
        <v>246</v>
      </c>
      <c r="D554" s="1328" t="s">
        <v>252</v>
      </c>
      <c r="E554" s="1324"/>
      <c r="G554" s="1328" t="s">
        <v>339</v>
      </c>
      <c r="H554" s="1326"/>
      <c r="I554" s="1053"/>
      <c r="J554" s="1324"/>
    </row>
    <row r="555" spans="1:10">
      <c r="A555" s="1325">
        <v>42278</v>
      </c>
      <c r="B555" s="1326">
        <v>10</v>
      </c>
      <c r="C555" s="1327" t="s">
        <v>246</v>
      </c>
      <c r="D555" s="1328" t="s">
        <v>772</v>
      </c>
      <c r="E555" s="1324"/>
      <c r="G555" s="1328" t="s">
        <v>339</v>
      </c>
      <c r="H555" s="1326"/>
      <c r="I555" s="1053"/>
      <c r="J555" s="1324"/>
    </row>
    <row r="556" spans="1:10">
      <c r="A556" s="1325">
        <v>42278</v>
      </c>
      <c r="B556" s="1326">
        <v>100</v>
      </c>
      <c r="C556" s="1327" t="s">
        <v>246</v>
      </c>
      <c r="D556" s="1328" t="s">
        <v>1769</v>
      </c>
      <c r="E556" s="1324"/>
      <c r="G556" s="1328" t="s">
        <v>339</v>
      </c>
      <c r="H556" s="1326"/>
      <c r="I556" s="1053"/>
      <c r="J556" s="1324"/>
    </row>
    <row r="557" spans="1:10">
      <c r="A557" s="1325">
        <v>42278</v>
      </c>
      <c r="B557" s="1326">
        <v>20</v>
      </c>
      <c r="C557" s="1327" t="s">
        <v>246</v>
      </c>
      <c r="D557" s="1328" t="s">
        <v>1028</v>
      </c>
      <c r="E557" s="1324"/>
      <c r="G557" s="1328" t="s">
        <v>339</v>
      </c>
      <c r="H557" s="1326"/>
      <c r="I557" s="1053"/>
      <c r="J557" s="1324"/>
    </row>
    <row r="558" spans="1:10">
      <c r="A558" s="1325">
        <v>42278</v>
      </c>
      <c r="B558" s="1326">
        <v>50</v>
      </c>
      <c r="C558" s="1327" t="s">
        <v>246</v>
      </c>
      <c r="D558" s="1328" t="s">
        <v>1367</v>
      </c>
      <c r="E558" s="1324"/>
      <c r="G558" s="1328" t="s">
        <v>339</v>
      </c>
      <c r="H558" s="1326"/>
      <c r="I558" s="1053"/>
      <c r="J558" s="1324"/>
    </row>
    <row r="559" spans="1:10">
      <c r="A559" s="1325">
        <v>42278</v>
      </c>
      <c r="B559" s="1326">
        <v>20</v>
      </c>
      <c r="C559" s="1327" t="s">
        <v>246</v>
      </c>
      <c r="D559" s="1328" t="s">
        <v>1813</v>
      </c>
      <c r="E559" s="1324"/>
      <c r="G559" s="1328" t="s">
        <v>339</v>
      </c>
      <c r="H559" s="1326"/>
      <c r="I559" s="1053"/>
      <c r="J559" s="1324"/>
    </row>
    <row r="560" spans="1:10">
      <c r="A560" s="1325">
        <v>42278</v>
      </c>
      <c r="B560" s="1326">
        <v>30</v>
      </c>
      <c r="C560" s="1327" t="s">
        <v>246</v>
      </c>
      <c r="D560" s="1328" t="s">
        <v>1883</v>
      </c>
      <c r="E560" s="1324"/>
      <c r="G560" s="1328" t="s">
        <v>339</v>
      </c>
      <c r="H560" s="1326"/>
      <c r="I560" s="1053"/>
      <c r="J560" s="1324"/>
    </row>
    <row r="561" spans="1:10">
      <c r="A561" s="1325">
        <v>42278</v>
      </c>
      <c r="B561" s="1326">
        <v>50</v>
      </c>
      <c r="C561" s="1327" t="s">
        <v>246</v>
      </c>
      <c r="D561" s="1328" t="s">
        <v>1376</v>
      </c>
      <c r="E561" s="1324"/>
      <c r="G561" s="1328">
        <v>0</v>
      </c>
      <c r="H561" s="1326"/>
      <c r="I561" s="1053"/>
      <c r="J561" s="1324"/>
    </row>
    <row r="562" spans="1:10">
      <c r="A562" s="1325">
        <v>42279</v>
      </c>
      <c r="B562" s="1326">
        <v>3257</v>
      </c>
      <c r="C562" s="1327" t="s">
        <v>246</v>
      </c>
      <c r="D562" s="1328" t="s">
        <v>1884</v>
      </c>
      <c r="E562" s="1324"/>
      <c r="G562" s="1328">
        <v>0</v>
      </c>
      <c r="H562" s="1326"/>
      <c r="I562" s="1053"/>
      <c r="J562" s="1324"/>
    </row>
    <row r="563" spans="1:10">
      <c r="A563" s="1325">
        <v>42279</v>
      </c>
      <c r="B563" s="1326">
        <v>75</v>
      </c>
      <c r="C563" s="1327" t="s">
        <v>246</v>
      </c>
      <c r="D563" s="1328" t="s">
        <v>308</v>
      </c>
      <c r="E563" s="1324"/>
      <c r="G563" s="1328" t="s">
        <v>339</v>
      </c>
      <c r="H563" s="1326"/>
      <c r="I563" s="1053"/>
      <c r="J563" s="1324"/>
    </row>
    <row r="564" spans="1:10">
      <c r="A564" s="1325">
        <v>42279</v>
      </c>
      <c r="B564" s="1326">
        <v>10</v>
      </c>
      <c r="C564" s="1327" t="s">
        <v>246</v>
      </c>
      <c r="D564" s="1328" t="s">
        <v>317</v>
      </c>
      <c r="E564" s="1324"/>
      <c r="G564" s="1328" t="s">
        <v>339</v>
      </c>
      <c r="H564" s="1326"/>
      <c r="I564" s="1053"/>
      <c r="J564" s="1324"/>
    </row>
    <row r="565" spans="1:10">
      <c r="A565" s="1325">
        <v>42279</v>
      </c>
      <c r="B565" s="1326">
        <v>2.5</v>
      </c>
      <c r="C565" s="1327" t="s">
        <v>246</v>
      </c>
      <c r="D565" s="1328" t="s">
        <v>1572</v>
      </c>
      <c r="E565" s="1324"/>
      <c r="G565" s="1328">
        <v>0</v>
      </c>
      <c r="H565" s="1326"/>
      <c r="I565" s="1053"/>
      <c r="J565" s="1324"/>
    </row>
    <row r="566" spans="1:10">
      <c r="A566" s="1325">
        <v>42279</v>
      </c>
      <c r="B566" s="1326">
        <v>50</v>
      </c>
      <c r="C566" s="1327" t="s">
        <v>246</v>
      </c>
      <c r="D566" s="1328" t="s">
        <v>1843</v>
      </c>
      <c r="E566" s="1324"/>
      <c r="G566" s="1328" t="s">
        <v>339</v>
      </c>
      <c r="H566" s="1326"/>
      <c r="I566" s="1053"/>
      <c r="J566" s="1324"/>
    </row>
    <row r="567" spans="1:10">
      <c r="A567" s="1325">
        <v>42279</v>
      </c>
      <c r="B567" s="1326">
        <v>3</v>
      </c>
      <c r="C567" s="1327" t="s">
        <v>246</v>
      </c>
      <c r="D567" s="1328" t="s">
        <v>426</v>
      </c>
      <c r="E567" s="1324"/>
      <c r="G567" s="1328">
        <v>0</v>
      </c>
      <c r="H567" s="1326"/>
      <c r="I567" s="1053"/>
      <c r="J567" s="1324"/>
    </row>
    <row r="568" spans="1:10">
      <c r="A568" s="1325">
        <v>42279</v>
      </c>
      <c r="B568" s="1326">
        <v>5</v>
      </c>
      <c r="C568" s="1327" t="s">
        <v>246</v>
      </c>
      <c r="D568" s="1328" t="s">
        <v>1775</v>
      </c>
      <c r="E568" s="1324"/>
      <c r="G568" s="1328">
        <v>0</v>
      </c>
      <c r="H568" s="1326"/>
      <c r="I568" s="1053"/>
      <c r="J568" s="1324"/>
    </row>
    <row r="569" spans="1:10">
      <c r="A569" s="1325">
        <v>42279</v>
      </c>
      <c r="B569" s="1326">
        <v>100</v>
      </c>
      <c r="C569" s="1327" t="s">
        <v>246</v>
      </c>
      <c r="D569" s="1328" t="s">
        <v>1455</v>
      </c>
      <c r="E569" s="1324"/>
      <c r="G569" s="1328" t="s">
        <v>339</v>
      </c>
      <c r="H569" s="1326"/>
      <c r="I569" s="1053"/>
      <c r="J569" s="1324"/>
    </row>
    <row r="570" spans="1:10">
      <c r="A570" s="1325">
        <v>42279</v>
      </c>
      <c r="B570" s="1326">
        <v>20</v>
      </c>
      <c r="C570" s="1327" t="s">
        <v>246</v>
      </c>
      <c r="D570" s="1328" t="s">
        <v>254</v>
      </c>
      <c r="E570" s="1324"/>
      <c r="G570" s="1328" t="s">
        <v>339</v>
      </c>
      <c r="H570" s="1326"/>
      <c r="I570" s="1053"/>
      <c r="J570" s="1324"/>
    </row>
    <row r="571" spans="1:10">
      <c r="A571" s="1325">
        <v>42279</v>
      </c>
      <c r="B571" s="1326">
        <v>125</v>
      </c>
      <c r="C571" s="1327" t="s">
        <v>246</v>
      </c>
      <c r="D571" s="1328" t="s">
        <v>1429</v>
      </c>
      <c r="E571" s="1324"/>
      <c r="G571" s="1328" t="s">
        <v>339</v>
      </c>
      <c r="H571" s="1326"/>
      <c r="I571" s="1053"/>
      <c r="J571" s="1324"/>
    </row>
    <row r="572" spans="1:10">
      <c r="A572" s="1325">
        <v>42279</v>
      </c>
      <c r="B572" s="1326">
        <v>20</v>
      </c>
      <c r="C572" s="1327" t="s">
        <v>246</v>
      </c>
      <c r="D572" s="1328" t="s">
        <v>999</v>
      </c>
      <c r="E572" s="1324"/>
      <c r="G572" s="1328" t="s">
        <v>339</v>
      </c>
      <c r="H572" s="1326"/>
      <c r="I572" s="1053"/>
      <c r="J572" s="1324"/>
    </row>
    <row r="573" spans="1:10">
      <c r="A573" s="1325">
        <v>42279</v>
      </c>
      <c r="B573" s="1326">
        <v>10</v>
      </c>
      <c r="C573" s="1327" t="s">
        <v>246</v>
      </c>
      <c r="D573" s="1328" t="s">
        <v>1369</v>
      </c>
      <c r="E573" s="1324"/>
      <c r="G573" s="1328" t="s">
        <v>339</v>
      </c>
      <c r="H573" s="1326"/>
      <c r="I573" s="1053"/>
      <c r="J573" s="1324"/>
    </row>
    <row r="574" spans="1:10">
      <c r="A574" s="1325">
        <v>42282</v>
      </c>
      <c r="B574" s="1326">
        <v>30</v>
      </c>
      <c r="C574" s="1327" t="s">
        <v>1087</v>
      </c>
      <c r="D574" s="1328" t="s">
        <v>1088</v>
      </c>
      <c r="E574" s="1324"/>
      <c r="G574" s="1328">
        <v>0</v>
      </c>
      <c r="H574" s="1326"/>
      <c r="I574" s="1053"/>
      <c r="J574" s="1324"/>
    </row>
    <row r="575" spans="1:10">
      <c r="A575" s="1325">
        <v>42282</v>
      </c>
      <c r="B575" s="1326">
        <v>5</v>
      </c>
      <c r="C575" s="1327" t="s">
        <v>246</v>
      </c>
      <c r="D575" s="1328" t="s">
        <v>1678</v>
      </c>
      <c r="E575" s="1324"/>
      <c r="G575" s="1328">
        <v>0</v>
      </c>
      <c r="H575" s="1326"/>
      <c r="I575" s="1053"/>
      <c r="J575" s="1324"/>
    </row>
    <row r="576" spans="1:10">
      <c r="A576" s="1325">
        <v>42282</v>
      </c>
      <c r="B576" s="1326">
        <v>10</v>
      </c>
      <c r="C576" s="1327" t="s">
        <v>246</v>
      </c>
      <c r="D576" s="1328" t="s">
        <v>1294</v>
      </c>
      <c r="E576" s="1324"/>
      <c r="G576" s="1328">
        <v>0</v>
      </c>
      <c r="H576" s="1326"/>
      <c r="I576" s="1053"/>
      <c r="J576" s="1324"/>
    </row>
    <row r="577" spans="1:10">
      <c r="A577" s="1325">
        <v>42282</v>
      </c>
      <c r="B577" s="1326">
        <v>30</v>
      </c>
      <c r="C577" s="1327" t="s">
        <v>246</v>
      </c>
      <c r="D577" s="1328" t="s">
        <v>1746</v>
      </c>
      <c r="E577" s="1324"/>
      <c r="G577" s="1328" t="s">
        <v>339</v>
      </c>
      <c r="H577" s="1326"/>
      <c r="I577" s="1053"/>
      <c r="J577" s="1324"/>
    </row>
    <row r="578" spans="1:10">
      <c r="A578" s="1325">
        <v>42282</v>
      </c>
      <c r="B578" s="1326">
        <v>10</v>
      </c>
      <c r="C578" s="1327" t="s">
        <v>246</v>
      </c>
      <c r="D578" s="1328" t="s">
        <v>1705</v>
      </c>
      <c r="E578" s="1324"/>
      <c r="G578" s="1328" t="s">
        <v>339</v>
      </c>
      <c r="H578" s="1326"/>
      <c r="I578" s="1053"/>
      <c r="J578" s="1324"/>
    </row>
    <row r="579" spans="1:10">
      <c r="A579" s="1325">
        <v>42282</v>
      </c>
      <c r="B579" s="1326">
        <v>5</v>
      </c>
      <c r="C579" s="1327" t="s">
        <v>246</v>
      </c>
      <c r="D579" s="1328" t="s">
        <v>1773</v>
      </c>
      <c r="E579" s="1324"/>
      <c r="G579" s="1328" t="s">
        <v>339</v>
      </c>
      <c r="H579" s="1326"/>
      <c r="I579" s="1053"/>
      <c r="J579" s="1324"/>
    </row>
    <row r="580" spans="1:10">
      <c r="A580" s="1325">
        <v>42282</v>
      </c>
      <c r="B580" s="1326">
        <v>20</v>
      </c>
      <c r="C580" s="1327" t="s">
        <v>246</v>
      </c>
      <c r="D580" s="1328" t="s">
        <v>387</v>
      </c>
      <c r="E580" s="1324"/>
      <c r="G580" s="1328">
        <v>0</v>
      </c>
      <c r="H580" s="1326"/>
      <c r="I580" s="1053"/>
      <c r="J580" s="1324"/>
    </row>
    <row r="581" spans="1:10">
      <c r="A581" s="1325">
        <v>42282</v>
      </c>
      <c r="B581" s="1326">
        <v>300</v>
      </c>
      <c r="C581" s="1327" t="s">
        <v>246</v>
      </c>
      <c r="D581" s="1328" t="s">
        <v>778</v>
      </c>
      <c r="E581" s="1324"/>
      <c r="G581" s="1328" t="s">
        <v>339</v>
      </c>
      <c r="H581" s="1326"/>
      <c r="I581" s="1053"/>
      <c r="J581" s="1324"/>
    </row>
    <row r="582" spans="1:10">
      <c r="A582" s="1325">
        <v>42282</v>
      </c>
      <c r="B582" s="1326">
        <v>5</v>
      </c>
      <c r="C582" s="1327" t="s">
        <v>246</v>
      </c>
      <c r="D582" s="1328" t="s">
        <v>1657</v>
      </c>
      <c r="E582" s="1324"/>
      <c r="G582" s="1328" t="s">
        <v>339</v>
      </c>
      <c r="H582" s="1326"/>
      <c r="I582" s="1053"/>
      <c r="J582" s="1324"/>
    </row>
    <row r="583" spans="1:10">
      <c r="A583" s="1325">
        <v>42282</v>
      </c>
      <c r="B583" s="1326">
        <v>50</v>
      </c>
      <c r="C583" s="1327" t="s">
        <v>246</v>
      </c>
      <c r="D583" s="1328" t="s">
        <v>1753</v>
      </c>
      <c r="E583" s="1324"/>
      <c r="G583" s="1328" t="s">
        <v>339</v>
      </c>
      <c r="H583" s="1326"/>
      <c r="I583" s="1053"/>
      <c r="J583" s="1324"/>
    </row>
    <row r="584" spans="1:10">
      <c r="A584" s="1325">
        <v>42282</v>
      </c>
      <c r="B584" s="1326">
        <v>10</v>
      </c>
      <c r="C584" s="1327" t="s">
        <v>246</v>
      </c>
      <c r="D584" s="1328" t="s">
        <v>1296</v>
      </c>
      <c r="E584" s="1324"/>
      <c r="G584" s="1328" t="s">
        <v>339</v>
      </c>
      <c r="H584" s="1326"/>
      <c r="I584" s="1053"/>
      <c r="J584" s="1324"/>
    </row>
    <row r="585" spans="1:10">
      <c r="A585" s="1325">
        <v>42282</v>
      </c>
      <c r="B585" s="1326">
        <v>50</v>
      </c>
      <c r="C585" s="1327" t="s">
        <v>246</v>
      </c>
      <c r="D585" s="1328" t="s">
        <v>1537</v>
      </c>
      <c r="E585" s="1324"/>
      <c r="G585" s="1328" t="s">
        <v>339</v>
      </c>
      <c r="H585" s="1326"/>
      <c r="I585" s="1053"/>
      <c r="J585" s="1324"/>
    </row>
    <row r="586" spans="1:10">
      <c r="A586" s="1325">
        <v>42282</v>
      </c>
      <c r="B586" s="1326">
        <v>10</v>
      </c>
      <c r="C586" s="1327" t="s">
        <v>246</v>
      </c>
      <c r="D586" s="1328" t="s">
        <v>1318</v>
      </c>
      <c r="E586" s="1324"/>
      <c r="G586" s="1328">
        <v>0</v>
      </c>
      <c r="H586" s="1326"/>
      <c r="I586" s="1053"/>
      <c r="J586" s="1324"/>
    </row>
    <row r="587" spans="1:10">
      <c r="A587" s="1325">
        <v>42282</v>
      </c>
      <c r="B587" s="1326">
        <v>6</v>
      </c>
      <c r="C587" s="1327" t="s">
        <v>246</v>
      </c>
      <c r="D587" s="1328" t="s">
        <v>310</v>
      </c>
      <c r="E587" s="1324"/>
      <c r="G587" s="1328" t="s">
        <v>339</v>
      </c>
      <c r="H587" s="1326"/>
      <c r="I587" s="1053"/>
      <c r="J587" s="1324"/>
    </row>
    <row r="588" spans="1:10">
      <c r="A588" s="1325">
        <v>42282</v>
      </c>
      <c r="B588" s="1326">
        <v>15</v>
      </c>
      <c r="C588" s="1327" t="s">
        <v>246</v>
      </c>
      <c r="D588" s="1328" t="s">
        <v>306</v>
      </c>
      <c r="E588" s="1324"/>
      <c r="G588" s="1328" t="s">
        <v>339</v>
      </c>
      <c r="H588" s="1326"/>
      <c r="I588" s="1053"/>
      <c r="J588" s="1324"/>
    </row>
    <row r="589" spans="1:10">
      <c r="A589" s="1325">
        <v>42282</v>
      </c>
      <c r="B589" s="1326">
        <v>100</v>
      </c>
      <c r="C589" s="1327" t="s">
        <v>246</v>
      </c>
      <c r="D589" s="1328" t="s">
        <v>1000</v>
      </c>
      <c r="E589" s="1324"/>
      <c r="G589" s="1328" t="s">
        <v>339</v>
      </c>
      <c r="H589" s="1326"/>
      <c r="I589" s="1053"/>
      <c r="J589" s="1324"/>
    </row>
    <row r="590" spans="1:10">
      <c r="A590" s="1325">
        <v>42282</v>
      </c>
      <c r="B590" s="1326">
        <v>50</v>
      </c>
      <c r="C590" s="1327" t="s">
        <v>246</v>
      </c>
      <c r="D590" s="1328" t="s">
        <v>1105</v>
      </c>
      <c r="E590" s="1324"/>
      <c r="G590" s="1328" t="s">
        <v>339</v>
      </c>
      <c r="H590" s="1326"/>
      <c r="I590" s="1053"/>
      <c r="J590" s="1324"/>
    </row>
    <row r="591" spans="1:10">
      <c r="A591" s="1325">
        <v>42282</v>
      </c>
      <c r="B591" s="1326">
        <v>130</v>
      </c>
      <c r="C591" s="1327" t="s">
        <v>246</v>
      </c>
      <c r="D591" s="1328" t="s">
        <v>967</v>
      </c>
      <c r="E591" s="1324"/>
      <c r="G591" s="1328" t="s">
        <v>339</v>
      </c>
      <c r="H591" s="1326"/>
      <c r="I591" s="1053"/>
      <c r="J591" s="1324"/>
    </row>
    <row r="592" spans="1:10">
      <c r="A592" s="1325">
        <v>42282</v>
      </c>
      <c r="B592" s="1326">
        <v>10</v>
      </c>
      <c r="C592" s="1327" t="s">
        <v>246</v>
      </c>
      <c r="D592" s="1328" t="s">
        <v>1604</v>
      </c>
      <c r="E592" s="1324"/>
      <c r="G592" s="1328" t="s">
        <v>339</v>
      </c>
      <c r="H592" s="1326"/>
      <c r="I592" s="1053"/>
      <c r="J592" s="1324"/>
    </row>
    <row r="593" spans="1:10">
      <c r="A593" s="1325">
        <v>42282</v>
      </c>
      <c r="B593" s="1326">
        <v>407.55</v>
      </c>
      <c r="C593" s="1327" t="s">
        <v>246</v>
      </c>
      <c r="D593" s="1328" t="s">
        <v>1885</v>
      </c>
      <c r="E593" s="1324"/>
      <c r="G593" s="1328">
        <v>0</v>
      </c>
      <c r="H593" s="1326"/>
      <c r="I593" s="1053"/>
      <c r="J593" s="1324"/>
    </row>
    <row r="594" spans="1:10">
      <c r="A594" s="1325">
        <v>42283</v>
      </c>
      <c r="B594" s="1326">
        <v>10</v>
      </c>
      <c r="C594" s="1327" t="s">
        <v>1087</v>
      </c>
      <c r="D594" s="1328" t="s">
        <v>1362</v>
      </c>
      <c r="E594" s="1324"/>
      <c r="G594" s="1328">
        <v>0</v>
      </c>
      <c r="H594" s="1326"/>
      <c r="I594" s="1053"/>
      <c r="J594" s="1324"/>
    </row>
    <row r="595" spans="1:10">
      <c r="A595" s="1325">
        <v>42283</v>
      </c>
      <c r="B595" s="1326">
        <v>15</v>
      </c>
      <c r="C595" s="1327" t="s">
        <v>1087</v>
      </c>
      <c r="D595" s="1328" t="s">
        <v>1088</v>
      </c>
      <c r="E595" s="1324"/>
      <c r="G595" s="1328">
        <v>0</v>
      </c>
      <c r="H595" s="1326"/>
      <c r="I595" s="1053"/>
      <c r="J595" s="1324"/>
    </row>
    <row r="596" spans="1:10">
      <c r="A596" s="1325">
        <v>42283</v>
      </c>
      <c r="B596" s="1326">
        <v>100</v>
      </c>
      <c r="C596" s="1327" t="s">
        <v>1087</v>
      </c>
      <c r="D596" s="1328" t="s">
        <v>1093</v>
      </c>
      <c r="E596" s="1324"/>
      <c r="G596" s="1328">
        <v>0</v>
      </c>
      <c r="H596" s="1326"/>
      <c r="I596" s="1053"/>
      <c r="J596" s="1324"/>
    </row>
    <row r="597" spans="1:10">
      <c r="A597" s="1325">
        <v>42283</v>
      </c>
      <c r="B597" s="1326">
        <v>10</v>
      </c>
      <c r="C597" s="1327" t="s">
        <v>246</v>
      </c>
      <c r="D597" s="1328" t="s">
        <v>276</v>
      </c>
      <c r="E597" s="1324"/>
      <c r="G597" s="1328">
        <v>0</v>
      </c>
      <c r="H597" s="1326"/>
      <c r="I597" s="1053"/>
      <c r="J597" s="1324"/>
    </row>
    <row r="598" spans="1:10">
      <c r="A598" s="1325">
        <v>42283</v>
      </c>
      <c r="B598" s="1326">
        <v>50</v>
      </c>
      <c r="C598" s="1327" t="s">
        <v>246</v>
      </c>
      <c r="D598" s="1328" t="s">
        <v>1237</v>
      </c>
      <c r="E598" s="1324"/>
      <c r="G598" s="1328" t="s">
        <v>339</v>
      </c>
      <c r="H598" s="1326"/>
      <c r="I598" s="1053"/>
      <c r="J598" s="1324"/>
    </row>
    <row r="599" spans="1:10">
      <c r="A599" s="1325">
        <v>42283</v>
      </c>
      <c r="B599" s="1326">
        <v>125</v>
      </c>
      <c r="C599" s="1327" t="s">
        <v>246</v>
      </c>
      <c r="D599" s="1328" t="s">
        <v>1606</v>
      </c>
      <c r="E599" s="1324"/>
      <c r="G599" s="1328" t="s">
        <v>339</v>
      </c>
      <c r="H599" s="1326"/>
      <c r="I599" s="1053"/>
      <c r="J599" s="1324"/>
    </row>
    <row r="600" spans="1:10">
      <c r="A600" s="1325">
        <v>42284</v>
      </c>
      <c r="B600" s="1326">
        <v>100</v>
      </c>
      <c r="C600" s="1327" t="s">
        <v>246</v>
      </c>
      <c r="D600" s="1328" t="s">
        <v>1030</v>
      </c>
      <c r="E600" s="1324"/>
      <c r="G600" s="1328">
        <v>0</v>
      </c>
      <c r="H600" s="1326"/>
      <c r="I600" s="1053"/>
      <c r="J600" s="1324"/>
    </row>
    <row r="601" spans="1:10">
      <c r="A601" s="1325">
        <v>42285</v>
      </c>
      <c r="B601" s="1326">
        <v>20</v>
      </c>
      <c r="C601" s="1327" t="s">
        <v>1087</v>
      </c>
      <c r="D601" s="1328" t="s">
        <v>1363</v>
      </c>
      <c r="E601" s="1324"/>
      <c r="G601" s="1328">
        <v>0</v>
      </c>
      <c r="H601" s="1326"/>
      <c r="I601" s="1053"/>
      <c r="J601" s="1324"/>
    </row>
    <row r="602" spans="1:10">
      <c r="A602" s="1325">
        <v>42285</v>
      </c>
      <c r="B602" s="1326">
        <v>100</v>
      </c>
      <c r="C602" s="1327" t="s">
        <v>1087</v>
      </c>
      <c r="D602" s="1328" t="s">
        <v>1088</v>
      </c>
      <c r="E602" s="1324"/>
      <c r="G602" s="1328">
        <v>0</v>
      </c>
      <c r="H602" s="1326"/>
      <c r="I602" s="1053"/>
      <c r="J602" s="1324"/>
    </row>
    <row r="603" spans="1:10">
      <c r="A603" s="1325">
        <v>42285</v>
      </c>
      <c r="B603" s="1326">
        <v>15</v>
      </c>
      <c r="C603" s="1327" t="s">
        <v>1087</v>
      </c>
      <c r="D603" s="1328" t="s">
        <v>1096</v>
      </c>
      <c r="E603" s="1324"/>
      <c r="G603" s="1328">
        <v>0</v>
      </c>
      <c r="H603" s="1326"/>
      <c r="I603" s="1053"/>
      <c r="J603" s="1324"/>
    </row>
    <row r="604" spans="1:10">
      <c r="A604" s="1325">
        <v>42285</v>
      </c>
      <c r="B604" s="1326">
        <v>10</v>
      </c>
      <c r="C604" s="1327" t="s">
        <v>246</v>
      </c>
      <c r="D604" s="1328" t="s">
        <v>1567</v>
      </c>
      <c r="E604" s="1324"/>
      <c r="G604" s="1328" t="s">
        <v>339</v>
      </c>
      <c r="H604" s="1326"/>
      <c r="I604" s="1053"/>
      <c r="J604" s="1324"/>
    </row>
    <row r="605" spans="1:10">
      <c r="A605" s="1325">
        <v>42286</v>
      </c>
      <c r="B605" s="1326">
        <v>17.600000000000001</v>
      </c>
      <c r="C605" s="1327" t="s">
        <v>246</v>
      </c>
      <c r="D605" s="1328" t="s">
        <v>1844</v>
      </c>
      <c r="E605" s="1324"/>
      <c r="G605" s="1328">
        <v>0</v>
      </c>
      <c r="H605" s="1326"/>
      <c r="I605" s="1053"/>
      <c r="J605" s="1324"/>
    </row>
    <row r="606" spans="1:10">
      <c r="A606" s="1325">
        <v>42286</v>
      </c>
      <c r="B606" s="1326">
        <v>56.8</v>
      </c>
      <c r="C606" s="1327" t="s">
        <v>246</v>
      </c>
      <c r="D606" s="1328" t="s">
        <v>429</v>
      </c>
      <c r="E606" s="1324"/>
      <c r="G606" s="1328" t="s">
        <v>1579</v>
      </c>
      <c r="H606" s="1326"/>
      <c r="I606" s="1053"/>
      <c r="J606" s="1324"/>
    </row>
    <row r="607" spans="1:10">
      <c r="A607" s="1325">
        <v>42286</v>
      </c>
      <c r="B607" s="1326">
        <v>325.3</v>
      </c>
      <c r="C607" s="1327" t="s">
        <v>246</v>
      </c>
      <c r="D607" s="1328" t="s">
        <v>429</v>
      </c>
      <c r="E607" s="1324"/>
      <c r="G607" s="1328" t="s">
        <v>1579</v>
      </c>
      <c r="H607" s="1326"/>
      <c r="I607" s="1053"/>
      <c r="J607" s="1324"/>
    </row>
    <row r="608" spans="1:10">
      <c r="A608" s="1325">
        <v>42286</v>
      </c>
      <c r="B608" s="1326">
        <v>12.5</v>
      </c>
      <c r="C608" s="1327" t="s">
        <v>246</v>
      </c>
      <c r="D608" s="1328" t="s">
        <v>429</v>
      </c>
      <c r="E608" s="1324"/>
      <c r="G608" s="1328" t="s">
        <v>1579</v>
      </c>
      <c r="H608" s="1326"/>
      <c r="I608" s="1053"/>
      <c r="J608" s="1324"/>
    </row>
    <row r="609" spans="1:10">
      <c r="A609" s="1325">
        <v>42286</v>
      </c>
      <c r="B609" s="1326">
        <v>13.33</v>
      </c>
      <c r="C609" s="1327" t="s">
        <v>246</v>
      </c>
      <c r="D609" s="1328" t="s">
        <v>1886</v>
      </c>
      <c r="E609" s="1324"/>
      <c r="G609" s="1328">
        <v>0</v>
      </c>
      <c r="H609" s="1326"/>
      <c r="I609" s="1053"/>
      <c r="J609" s="1324"/>
    </row>
    <row r="610" spans="1:10">
      <c r="A610" s="1325">
        <v>42286</v>
      </c>
      <c r="B610" s="1326">
        <v>2.5</v>
      </c>
      <c r="C610" s="1327" t="s">
        <v>246</v>
      </c>
      <c r="D610" s="1328" t="s">
        <v>1572</v>
      </c>
      <c r="E610" s="1324"/>
      <c r="G610" s="1328">
        <v>0</v>
      </c>
      <c r="H610" s="1326"/>
      <c r="I610" s="1053"/>
      <c r="J610" s="1324"/>
    </row>
    <row r="611" spans="1:10">
      <c r="A611" s="1325">
        <v>42286</v>
      </c>
      <c r="B611" s="1326">
        <v>200</v>
      </c>
      <c r="C611" s="1327" t="s">
        <v>246</v>
      </c>
      <c r="D611" s="1328" t="s">
        <v>1372</v>
      </c>
      <c r="E611" s="1324"/>
      <c r="G611" s="1328">
        <v>0</v>
      </c>
      <c r="H611" s="1326"/>
      <c r="I611" s="1053"/>
      <c r="J611" s="1324"/>
    </row>
    <row r="612" spans="1:10">
      <c r="A612" s="1325">
        <v>42289</v>
      </c>
      <c r="B612" s="1326">
        <v>40</v>
      </c>
      <c r="C612" s="1327" t="s">
        <v>246</v>
      </c>
      <c r="D612" s="1328" t="s">
        <v>1282</v>
      </c>
      <c r="E612" s="1324"/>
      <c r="G612" s="1328">
        <v>0</v>
      </c>
      <c r="H612" s="1326"/>
      <c r="I612" s="1053"/>
      <c r="J612" s="1324"/>
    </row>
    <row r="613" spans="1:10">
      <c r="A613" s="1325">
        <v>42289</v>
      </c>
      <c r="B613" s="1326">
        <v>230</v>
      </c>
      <c r="C613" s="1327" t="s">
        <v>246</v>
      </c>
      <c r="D613" s="1328" t="s">
        <v>920</v>
      </c>
      <c r="E613" s="1324"/>
      <c r="G613" s="1328" t="s">
        <v>339</v>
      </c>
      <c r="H613" s="1326"/>
      <c r="I613" s="1053"/>
      <c r="J613" s="1324"/>
    </row>
    <row r="614" spans="1:10">
      <c r="A614" s="1325">
        <v>42289</v>
      </c>
      <c r="B614" s="1326">
        <v>10</v>
      </c>
      <c r="C614" s="1327" t="s">
        <v>246</v>
      </c>
      <c r="D614" s="1328" t="s">
        <v>1656</v>
      </c>
      <c r="E614" s="1324"/>
      <c r="G614" s="1328" t="s">
        <v>339</v>
      </c>
      <c r="H614" s="1326"/>
      <c r="I614" s="1053"/>
      <c r="J614" s="1324"/>
    </row>
    <row r="615" spans="1:10">
      <c r="A615" s="1325">
        <v>42289</v>
      </c>
      <c r="B615" s="1326">
        <v>5</v>
      </c>
      <c r="C615" s="1327" t="s">
        <v>246</v>
      </c>
      <c r="D615" s="1328" t="s">
        <v>1256</v>
      </c>
      <c r="E615" s="1324"/>
      <c r="G615" s="1328" t="s">
        <v>339</v>
      </c>
      <c r="H615" s="1326"/>
      <c r="I615" s="1053"/>
      <c r="J615" s="1324"/>
    </row>
    <row r="616" spans="1:10">
      <c r="A616" s="1325">
        <v>42289</v>
      </c>
      <c r="B616" s="1326">
        <v>10</v>
      </c>
      <c r="C616" s="1327" t="s">
        <v>246</v>
      </c>
      <c r="D616" s="1328" t="s">
        <v>1779</v>
      </c>
      <c r="E616" s="1324"/>
      <c r="G616" s="1328" t="s">
        <v>339</v>
      </c>
      <c r="H616" s="1326"/>
      <c r="I616" s="1053"/>
      <c r="J616" s="1324"/>
    </row>
    <row r="617" spans="1:10">
      <c r="A617" s="1325">
        <v>42289</v>
      </c>
      <c r="B617" s="1326">
        <v>1216.52</v>
      </c>
      <c r="C617" s="1327" t="s">
        <v>246</v>
      </c>
      <c r="D617" s="1328" t="s">
        <v>1887</v>
      </c>
      <c r="E617" s="1324"/>
      <c r="G617" s="1328">
        <v>0</v>
      </c>
      <c r="H617" s="1326"/>
      <c r="I617" s="1053"/>
      <c r="J617" s="1324"/>
    </row>
    <row r="618" spans="1:10">
      <c r="A618" s="1325">
        <v>42290</v>
      </c>
      <c r="B618" s="1326">
        <v>35.18</v>
      </c>
      <c r="C618" s="1327" t="s">
        <v>246</v>
      </c>
      <c r="D618" s="1328" t="s">
        <v>1863</v>
      </c>
      <c r="E618" s="1324"/>
      <c r="G618" s="1328">
        <v>0</v>
      </c>
      <c r="H618" s="1326"/>
      <c r="I618" s="1053"/>
      <c r="J618" s="1324"/>
    </row>
    <row r="619" spans="1:10">
      <c r="A619" s="1325">
        <v>42291</v>
      </c>
      <c r="B619" s="1326">
        <v>8.2899999999999991</v>
      </c>
      <c r="C619" s="1327" t="s">
        <v>246</v>
      </c>
      <c r="D619" s="1328" t="s">
        <v>1716</v>
      </c>
      <c r="E619" s="1324"/>
      <c r="G619" s="1328">
        <v>0</v>
      </c>
      <c r="H619" s="1326"/>
      <c r="I619" s="1053"/>
      <c r="J619" s="1324"/>
    </row>
    <row r="620" spans="1:10">
      <c r="A620" s="1325">
        <v>42291</v>
      </c>
      <c r="B620" s="1326">
        <v>10</v>
      </c>
      <c r="C620" s="1327" t="s">
        <v>246</v>
      </c>
      <c r="D620" s="1328" t="s">
        <v>1032</v>
      </c>
      <c r="E620" s="1324"/>
      <c r="G620" s="1328" t="s">
        <v>339</v>
      </c>
      <c r="H620" s="1326"/>
      <c r="I620" s="1053"/>
      <c r="J620" s="1324"/>
    </row>
    <row r="621" spans="1:10">
      <c r="A621" s="1325">
        <v>42291</v>
      </c>
      <c r="B621" s="1326">
        <v>300</v>
      </c>
      <c r="C621" s="1327" t="s">
        <v>246</v>
      </c>
      <c r="D621" s="1328" t="s">
        <v>1532</v>
      </c>
      <c r="E621" s="1324"/>
      <c r="G621" s="1328">
        <v>0</v>
      </c>
      <c r="H621" s="1326"/>
      <c r="I621" s="1053"/>
      <c r="J621" s="1324"/>
    </row>
    <row r="622" spans="1:10">
      <c r="A622" s="1325">
        <v>42291</v>
      </c>
      <c r="B622" s="1326">
        <v>35</v>
      </c>
      <c r="C622" s="1327" t="s">
        <v>246</v>
      </c>
      <c r="D622" s="1328" t="s">
        <v>1622</v>
      </c>
      <c r="E622" s="1324"/>
      <c r="G622" s="1328" t="s">
        <v>339</v>
      </c>
      <c r="H622" s="1326"/>
      <c r="I622" s="1053"/>
      <c r="J622" s="1324"/>
    </row>
    <row r="623" spans="1:10">
      <c r="A623" s="1325">
        <v>42292</v>
      </c>
      <c r="B623" s="1326">
        <v>10</v>
      </c>
      <c r="C623" s="1327" t="s">
        <v>1087</v>
      </c>
      <c r="D623" s="1328" t="s">
        <v>1088</v>
      </c>
      <c r="E623" s="1324"/>
      <c r="G623" s="1328">
        <v>0</v>
      </c>
      <c r="H623" s="1326"/>
      <c r="I623" s="1053"/>
      <c r="J623" s="1324"/>
    </row>
    <row r="624" spans="1:10">
      <c r="A624" s="1325">
        <v>42292</v>
      </c>
      <c r="B624" s="1326">
        <v>15</v>
      </c>
      <c r="C624" s="1327" t="s">
        <v>1087</v>
      </c>
      <c r="D624" s="1328" t="s">
        <v>1361</v>
      </c>
      <c r="E624" s="1324"/>
      <c r="G624" s="1328">
        <v>0</v>
      </c>
      <c r="H624" s="1326"/>
      <c r="I624" s="1053"/>
      <c r="J624" s="1324"/>
    </row>
    <row r="625" spans="1:10">
      <c r="A625" s="1325">
        <v>42292</v>
      </c>
      <c r="B625" s="1326">
        <v>20</v>
      </c>
      <c r="C625" s="1327" t="s">
        <v>1087</v>
      </c>
      <c r="D625" s="1328" t="s">
        <v>1092</v>
      </c>
      <c r="E625" s="1324"/>
      <c r="G625" s="1328">
        <v>0</v>
      </c>
      <c r="H625" s="1326"/>
      <c r="I625" s="1053"/>
      <c r="J625" s="1324"/>
    </row>
    <row r="626" spans="1:10">
      <c r="A626" s="1325">
        <v>42292</v>
      </c>
      <c r="B626" s="1326">
        <v>10</v>
      </c>
      <c r="C626" s="1327" t="s">
        <v>1087</v>
      </c>
      <c r="D626" s="1328" t="s">
        <v>1088</v>
      </c>
      <c r="E626" s="1324"/>
      <c r="G626" s="1328">
        <v>0</v>
      </c>
      <c r="H626" s="1326"/>
      <c r="I626" s="1053"/>
      <c r="J626" s="1324"/>
    </row>
    <row r="627" spans="1:10">
      <c r="A627" s="1325">
        <v>42292</v>
      </c>
      <c r="B627" s="1326">
        <v>153.19999999999999</v>
      </c>
      <c r="C627" s="1327" t="s">
        <v>246</v>
      </c>
      <c r="D627" s="1328" t="s">
        <v>1288</v>
      </c>
      <c r="E627" s="1324"/>
      <c r="G627" s="1328">
        <v>0</v>
      </c>
      <c r="H627" s="1326"/>
      <c r="I627" s="1053"/>
      <c r="J627" s="1324"/>
    </row>
    <row r="628" spans="1:10">
      <c r="A628" s="1325">
        <v>42292</v>
      </c>
      <c r="B628" s="1326">
        <v>79.92</v>
      </c>
      <c r="C628" s="1327" t="s">
        <v>246</v>
      </c>
      <c r="D628" s="1328" t="s">
        <v>1288</v>
      </c>
      <c r="E628" s="1324"/>
      <c r="G628" s="1328">
        <v>0</v>
      </c>
      <c r="H628" s="1326"/>
      <c r="I628" s="1053"/>
      <c r="J628" s="1324"/>
    </row>
    <row r="629" spans="1:10">
      <c r="A629" s="1325">
        <v>42292</v>
      </c>
      <c r="B629" s="1326">
        <v>10</v>
      </c>
      <c r="C629" s="1327" t="s">
        <v>246</v>
      </c>
      <c r="D629" s="1328" t="s">
        <v>276</v>
      </c>
      <c r="E629" s="1324"/>
      <c r="G629" s="1328">
        <v>0</v>
      </c>
      <c r="H629" s="1326"/>
      <c r="I629" s="1053"/>
      <c r="J629" s="1324"/>
    </row>
    <row r="630" spans="1:10">
      <c r="A630" s="1325">
        <v>42292</v>
      </c>
      <c r="B630" s="1326">
        <v>30</v>
      </c>
      <c r="C630" s="1327" t="s">
        <v>246</v>
      </c>
      <c r="D630" s="1328" t="s">
        <v>1204</v>
      </c>
      <c r="E630" s="1324"/>
      <c r="G630" s="1328" t="s">
        <v>339</v>
      </c>
      <c r="H630" s="1326"/>
      <c r="I630" s="1053"/>
      <c r="J630" s="1324"/>
    </row>
    <row r="631" spans="1:10">
      <c r="A631" s="1325">
        <v>42292</v>
      </c>
      <c r="B631" s="1326">
        <v>10</v>
      </c>
      <c r="C631" s="1327" t="s">
        <v>246</v>
      </c>
      <c r="D631" s="1328" t="s">
        <v>1801</v>
      </c>
      <c r="E631" s="1324"/>
      <c r="G631" s="1328" t="s">
        <v>339</v>
      </c>
      <c r="H631" s="1326"/>
      <c r="I631" s="1053"/>
      <c r="J631" s="1324"/>
    </row>
    <row r="632" spans="1:10">
      <c r="A632" s="1325">
        <v>42292</v>
      </c>
      <c r="B632" s="1326">
        <v>5</v>
      </c>
      <c r="C632" s="1327" t="s">
        <v>246</v>
      </c>
      <c r="D632" s="1328" t="s">
        <v>968</v>
      </c>
      <c r="E632" s="1324"/>
      <c r="G632" s="1328" t="s">
        <v>339</v>
      </c>
      <c r="H632" s="1326"/>
      <c r="I632" s="1053"/>
      <c r="J632" s="1324"/>
    </row>
    <row r="633" spans="1:10">
      <c r="A633" s="1325">
        <v>42292</v>
      </c>
      <c r="B633" s="1326">
        <v>100</v>
      </c>
      <c r="C633" s="1327" t="s">
        <v>246</v>
      </c>
      <c r="D633" s="1328" t="s">
        <v>1381</v>
      </c>
      <c r="E633" s="1324"/>
      <c r="G633" s="1328" t="s">
        <v>339</v>
      </c>
      <c r="H633" s="1326"/>
      <c r="I633" s="1053"/>
      <c r="J633" s="1324"/>
    </row>
    <row r="634" spans="1:10">
      <c r="A634" s="1325">
        <v>42292</v>
      </c>
      <c r="B634" s="1326">
        <v>10</v>
      </c>
      <c r="C634" s="1327" t="s">
        <v>246</v>
      </c>
      <c r="D634" s="1328" t="s">
        <v>1616</v>
      </c>
      <c r="E634" s="1324"/>
      <c r="G634" s="1328" t="s">
        <v>339</v>
      </c>
      <c r="H634" s="1326"/>
      <c r="I634" s="1053"/>
      <c r="J634" s="1324"/>
    </row>
    <row r="635" spans="1:10">
      <c r="A635" s="1325">
        <v>42292</v>
      </c>
      <c r="B635" s="1326">
        <v>100</v>
      </c>
      <c r="C635" s="1327" t="s">
        <v>246</v>
      </c>
      <c r="D635" s="1328" t="s">
        <v>292</v>
      </c>
      <c r="E635" s="1324"/>
      <c r="G635" s="1328" t="s">
        <v>339</v>
      </c>
      <c r="H635" s="1326"/>
      <c r="I635" s="1053"/>
      <c r="J635" s="1324"/>
    </row>
    <row r="636" spans="1:10">
      <c r="A636" s="1325">
        <v>42292</v>
      </c>
      <c r="B636" s="1326">
        <v>100</v>
      </c>
      <c r="C636" s="1327" t="s">
        <v>246</v>
      </c>
      <c r="D636" s="1328" t="s">
        <v>1719</v>
      </c>
      <c r="E636" s="1324"/>
      <c r="G636" s="1328" t="s">
        <v>339</v>
      </c>
      <c r="H636" s="1326"/>
      <c r="I636" s="1053"/>
      <c r="J636" s="1324"/>
    </row>
    <row r="637" spans="1:10">
      <c r="A637" s="1325">
        <v>42292</v>
      </c>
      <c r="B637" s="1326">
        <v>40</v>
      </c>
      <c r="C637" s="1327" t="s">
        <v>246</v>
      </c>
      <c r="D637" s="1328" t="s">
        <v>1405</v>
      </c>
      <c r="E637" s="1324"/>
      <c r="G637" s="1328">
        <v>0</v>
      </c>
      <c r="H637" s="1326"/>
      <c r="I637" s="1053"/>
      <c r="J637" s="1324"/>
    </row>
    <row r="638" spans="1:10">
      <c r="A638" s="1325">
        <v>42292</v>
      </c>
      <c r="B638" s="1326">
        <v>10</v>
      </c>
      <c r="C638" s="1327" t="s">
        <v>246</v>
      </c>
      <c r="D638" s="1328" t="s">
        <v>1467</v>
      </c>
      <c r="E638" s="1324"/>
      <c r="G638" s="1328" t="s">
        <v>339</v>
      </c>
      <c r="H638" s="1326"/>
      <c r="I638" s="1053"/>
      <c r="J638" s="1324"/>
    </row>
    <row r="639" spans="1:10">
      <c r="A639" s="1325">
        <v>42292</v>
      </c>
      <c r="B639" s="1326">
        <v>200</v>
      </c>
      <c r="C639" s="1327" t="s">
        <v>246</v>
      </c>
      <c r="D639" s="1328" t="s">
        <v>1406</v>
      </c>
      <c r="E639" s="1324"/>
      <c r="G639" s="1328" t="s">
        <v>339</v>
      </c>
      <c r="H639" s="1326"/>
      <c r="I639" s="1053"/>
      <c r="J639" s="1324"/>
    </row>
    <row r="640" spans="1:10">
      <c r="A640" s="1325">
        <v>42292</v>
      </c>
      <c r="B640" s="1326">
        <v>100</v>
      </c>
      <c r="C640" s="1327" t="s">
        <v>246</v>
      </c>
      <c r="D640" s="1328" t="s">
        <v>450</v>
      </c>
      <c r="E640" s="1324"/>
      <c r="G640" s="1328" t="s">
        <v>339</v>
      </c>
      <c r="H640" s="1326"/>
      <c r="I640" s="1053"/>
      <c r="J640" s="1324"/>
    </row>
    <row r="641" spans="1:10">
      <c r="A641" s="1325">
        <v>42292</v>
      </c>
      <c r="B641" s="1326">
        <v>12.5</v>
      </c>
      <c r="C641" s="1327" t="s">
        <v>246</v>
      </c>
      <c r="D641" s="1328" t="s">
        <v>1717</v>
      </c>
      <c r="E641" s="1324"/>
      <c r="G641" s="1328" t="s">
        <v>339</v>
      </c>
      <c r="H641" s="1326"/>
      <c r="I641" s="1053"/>
      <c r="J641" s="1324"/>
    </row>
    <row r="642" spans="1:10">
      <c r="A642" s="1325">
        <v>42292</v>
      </c>
      <c r="B642" s="1326">
        <v>200</v>
      </c>
      <c r="C642" s="1327" t="s">
        <v>246</v>
      </c>
      <c r="D642" s="1328" t="s">
        <v>1339</v>
      </c>
      <c r="E642" s="1324"/>
      <c r="G642" s="1328">
        <v>0</v>
      </c>
      <c r="H642" s="1326"/>
      <c r="I642" s="1053"/>
      <c r="J642" s="1324"/>
    </row>
    <row r="643" spans="1:10">
      <c r="A643" s="1325">
        <v>42293</v>
      </c>
      <c r="B643" s="1326">
        <v>5</v>
      </c>
      <c r="C643" s="1327" t="s">
        <v>246</v>
      </c>
      <c r="D643" s="1328" t="s">
        <v>1844</v>
      </c>
      <c r="E643" s="1324"/>
      <c r="G643" s="1328">
        <v>0</v>
      </c>
      <c r="H643" s="1326"/>
      <c r="I643" s="1053"/>
      <c r="J643" s="1324"/>
    </row>
    <row r="644" spans="1:10">
      <c r="A644" s="1325">
        <v>42293</v>
      </c>
      <c r="B644" s="1326">
        <v>6.51</v>
      </c>
      <c r="C644" s="1327" t="s">
        <v>246</v>
      </c>
      <c r="D644" s="1328" t="s">
        <v>1844</v>
      </c>
      <c r="E644" s="1324"/>
      <c r="G644" s="1328">
        <v>0</v>
      </c>
      <c r="H644" s="1326"/>
      <c r="I644" s="1053"/>
      <c r="J644" s="1324"/>
    </row>
    <row r="645" spans="1:10">
      <c r="A645" s="1325">
        <v>42293</v>
      </c>
      <c r="B645" s="1326">
        <v>2.5</v>
      </c>
      <c r="C645" s="1327" t="s">
        <v>246</v>
      </c>
      <c r="D645" s="1328" t="s">
        <v>1572</v>
      </c>
      <c r="E645" s="1324"/>
      <c r="G645" s="1328">
        <v>0</v>
      </c>
      <c r="H645" s="1326"/>
      <c r="I645" s="1053"/>
      <c r="J645" s="1324"/>
    </row>
    <row r="646" spans="1:10">
      <c r="A646" s="1325">
        <v>42293</v>
      </c>
      <c r="B646" s="1326">
        <v>10</v>
      </c>
      <c r="C646" s="1327" t="s">
        <v>246</v>
      </c>
      <c r="D646" s="1328" t="s">
        <v>1581</v>
      </c>
      <c r="E646" s="1324"/>
      <c r="G646" s="1328" t="s">
        <v>339</v>
      </c>
      <c r="H646" s="1326"/>
      <c r="I646" s="1053"/>
      <c r="J646" s="1324"/>
    </row>
    <row r="647" spans="1:10">
      <c r="A647" s="1325">
        <v>42293</v>
      </c>
      <c r="B647" s="1326">
        <v>50</v>
      </c>
      <c r="C647" s="1327" t="s">
        <v>246</v>
      </c>
      <c r="D647" s="1328" t="s">
        <v>1568</v>
      </c>
      <c r="E647" s="1324"/>
      <c r="G647" s="1328">
        <v>0</v>
      </c>
      <c r="H647" s="1326"/>
      <c r="I647" s="1053"/>
      <c r="J647" s="1324"/>
    </row>
    <row r="648" spans="1:10">
      <c r="A648" s="1325">
        <v>42293</v>
      </c>
      <c r="B648" s="1326">
        <v>5</v>
      </c>
      <c r="C648" s="1327" t="s">
        <v>246</v>
      </c>
      <c r="D648" s="1328" t="s">
        <v>1836</v>
      </c>
      <c r="E648" s="1324"/>
      <c r="G648" s="1328" t="s">
        <v>339</v>
      </c>
      <c r="H648" s="1326"/>
      <c r="I648" s="1053"/>
      <c r="J648" s="1324"/>
    </row>
    <row r="649" spans="1:10">
      <c r="A649" s="1325">
        <v>42296</v>
      </c>
      <c r="B649" s="1326">
        <v>50657</v>
      </c>
      <c r="C649" s="1327">
        <v>103883</v>
      </c>
      <c r="D649" s="1328" t="s">
        <v>1888</v>
      </c>
      <c r="E649" s="1324"/>
      <c r="G649" s="1328">
        <v>0</v>
      </c>
      <c r="H649" s="1326"/>
      <c r="I649" s="1053"/>
      <c r="J649" s="1324"/>
    </row>
    <row r="650" spans="1:10">
      <c r="A650" s="1325">
        <v>42296</v>
      </c>
      <c r="B650" s="1326">
        <v>300</v>
      </c>
      <c r="C650" s="1327" t="s">
        <v>1087</v>
      </c>
      <c r="D650" s="1328" t="s">
        <v>1589</v>
      </c>
      <c r="E650" s="1324"/>
      <c r="G650" s="1328">
        <v>0</v>
      </c>
      <c r="H650" s="1326"/>
      <c r="I650" s="1053"/>
      <c r="J650" s="1324"/>
    </row>
    <row r="651" spans="1:10">
      <c r="A651" s="1325">
        <v>42296</v>
      </c>
      <c r="B651" s="1326">
        <v>100</v>
      </c>
      <c r="C651" s="1327" t="s">
        <v>246</v>
      </c>
      <c r="D651" s="1328" t="s">
        <v>327</v>
      </c>
      <c r="E651" s="1324"/>
      <c r="G651" s="1328" t="s">
        <v>339</v>
      </c>
      <c r="H651" s="1326"/>
      <c r="I651" s="1053"/>
      <c r="J651" s="1324"/>
    </row>
    <row r="652" spans="1:10">
      <c r="A652" s="1325">
        <v>42296</v>
      </c>
      <c r="B652" s="1326">
        <v>40</v>
      </c>
      <c r="C652" s="1327" t="s">
        <v>246</v>
      </c>
      <c r="D652" s="1328" t="s">
        <v>400</v>
      </c>
      <c r="E652" s="1324"/>
      <c r="G652" s="1328" t="s">
        <v>339</v>
      </c>
      <c r="H652" s="1326"/>
      <c r="I652" s="1053"/>
      <c r="J652" s="1324"/>
    </row>
    <row r="653" spans="1:10">
      <c r="A653" s="1325">
        <v>42296</v>
      </c>
      <c r="B653" s="1326">
        <v>140</v>
      </c>
      <c r="C653" s="1327" t="s">
        <v>246</v>
      </c>
      <c r="D653" s="1328" t="s">
        <v>1044</v>
      </c>
      <c r="E653" s="1324"/>
      <c r="G653" s="1328">
        <v>0</v>
      </c>
      <c r="H653" s="1326"/>
      <c r="I653" s="1053"/>
      <c r="J653" s="1324"/>
    </row>
    <row r="654" spans="1:10">
      <c r="A654" s="1325">
        <v>42296</v>
      </c>
      <c r="B654" s="1326">
        <v>120</v>
      </c>
      <c r="C654" s="1327" t="s">
        <v>246</v>
      </c>
      <c r="D654" s="1328" t="s">
        <v>784</v>
      </c>
      <c r="E654" s="1324"/>
      <c r="G654" s="1328" t="s">
        <v>339</v>
      </c>
      <c r="H654" s="1326"/>
      <c r="I654" s="1053"/>
      <c r="J654" s="1324"/>
    </row>
    <row r="655" spans="1:10">
      <c r="A655" s="1325">
        <v>42296</v>
      </c>
      <c r="B655" s="1326">
        <v>4044.4</v>
      </c>
      <c r="C655" s="1327" t="s">
        <v>246</v>
      </c>
      <c r="D655" s="1328" t="s">
        <v>1889</v>
      </c>
      <c r="E655" s="1324"/>
      <c r="G655" s="1328">
        <v>0</v>
      </c>
      <c r="H655" s="1326"/>
      <c r="I655" s="1053"/>
      <c r="J655" s="1324"/>
    </row>
    <row r="656" spans="1:10">
      <c r="A656" s="1325">
        <v>42297</v>
      </c>
      <c r="B656" s="1326">
        <v>20</v>
      </c>
      <c r="C656" s="1327" t="s">
        <v>1087</v>
      </c>
      <c r="D656" s="1328" t="s">
        <v>1647</v>
      </c>
      <c r="E656" s="1324"/>
      <c r="G656" s="1328">
        <v>0</v>
      </c>
      <c r="H656" s="1326"/>
      <c r="I656" s="1053"/>
      <c r="J656" s="1324"/>
    </row>
    <row r="657" spans="1:10">
      <c r="A657" s="1325">
        <v>42297</v>
      </c>
      <c r="B657" s="1326">
        <v>550</v>
      </c>
      <c r="C657" s="1327" t="s">
        <v>246</v>
      </c>
      <c r="D657" s="1328" t="s">
        <v>1288</v>
      </c>
      <c r="E657" s="1324"/>
      <c r="G657" s="1328">
        <v>0</v>
      </c>
      <c r="H657" s="1326"/>
      <c r="I657" s="1053"/>
      <c r="J657" s="1324"/>
    </row>
    <row r="658" spans="1:10">
      <c r="A658" s="1325">
        <v>42297</v>
      </c>
      <c r="B658" s="1326">
        <v>10</v>
      </c>
      <c r="C658" s="1327" t="s">
        <v>246</v>
      </c>
      <c r="D658" s="1328" t="s">
        <v>1620</v>
      </c>
      <c r="E658" s="1324"/>
      <c r="G658" s="1328" t="s">
        <v>339</v>
      </c>
      <c r="H658" s="1326"/>
      <c r="I658" s="1053"/>
      <c r="J658" s="1324"/>
    </row>
    <row r="659" spans="1:10">
      <c r="A659" s="1325">
        <v>42297</v>
      </c>
      <c r="B659" s="1326">
        <v>20</v>
      </c>
      <c r="C659" s="1327" t="s">
        <v>246</v>
      </c>
      <c r="D659" s="1328" t="s">
        <v>1846</v>
      </c>
      <c r="E659" s="1324"/>
      <c r="G659" s="1328" t="s">
        <v>1845</v>
      </c>
      <c r="H659" s="1326"/>
      <c r="I659" s="1053"/>
      <c r="J659" s="1324"/>
    </row>
    <row r="660" spans="1:10">
      <c r="A660" s="1325">
        <v>42297</v>
      </c>
      <c r="B660" s="1326">
        <v>100</v>
      </c>
      <c r="C660" s="1327" t="s">
        <v>246</v>
      </c>
      <c r="D660" s="1328" t="s">
        <v>1262</v>
      </c>
      <c r="E660" s="1324"/>
      <c r="G660" s="1328" t="s">
        <v>339</v>
      </c>
      <c r="H660" s="1326"/>
      <c r="I660" s="1053"/>
      <c r="J660" s="1324"/>
    </row>
    <row r="661" spans="1:10">
      <c r="A661" s="1325">
        <v>42297</v>
      </c>
      <c r="B661" s="1326">
        <v>254</v>
      </c>
      <c r="C661" s="1327" t="s">
        <v>246</v>
      </c>
      <c r="D661" s="1328" t="s">
        <v>1837</v>
      </c>
      <c r="E661" s="1324"/>
      <c r="G661" s="1328" t="s">
        <v>1845</v>
      </c>
      <c r="H661" s="1326"/>
      <c r="I661" s="1053"/>
      <c r="J661" s="1324"/>
    </row>
    <row r="662" spans="1:10">
      <c r="A662" s="1325">
        <v>42298</v>
      </c>
      <c r="B662" s="1326">
        <v>5</v>
      </c>
      <c r="C662" s="1327" t="s">
        <v>246</v>
      </c>
      <c r="D662" s="1328" t="s">
        <v>773</v>
      </c>
      <c r="E662" s="1324"/>
      <c r="G662" s="1328">
        <v>0</v>
      </c>
      <c r="H662" s="1326"/>
      <c r="I662" s="1053"/>
      <c r="J662" s="1324"/>
    </row>
    <row r="663" spans="1:10">
      <c r="A663" s="1325">
        <v>42299</v>
      </c>
      <c r="B663" s="1326">
        <v>266</v>
      </c>
      <c r="C663" s="1327" t="s">
        <v>246</v>
      </c>
      <c r="D663" s="1328" t="s">
        <v>355</v>
      </c>
      <c r="E663" s="1324"/>
      <c r="G663" s="1328" t="s">
        <v>339</v>
      </c>
      <c r="H663" s="1326"/>
      <c r="I663" s="1053"/>
      <c r="J663" s="1324"/>
    </row>
    <row r="664" spans="1:10">
      <c r="A664" s="1325">
        <v>42299</v>
      </c>
      <c r="B664" s="1326">
        <v>227</v>
      </c>
      <c r="C664" s="1327" t="s">
        <v>246</v>
      </c>
      <c r="D664" s="1328" t="s">
        <v>355</v>
      </c>
      <c r="E664" s="1324"/>
      <c r="G664" s="1328" t="s">
        <v>339</v>
      </c>
      <c r="H664" s="1326"/>
      <c r="I664" s="1053"/>
      <c r="J664" s="1324"/>
    </row>
    <row r="665" spans="1:10">
      <c r="A665" s="1325">
        <v>42299</v>
      </c>
      <c r="B665" s="1326">
        <v>25</v>
      </c>
      <c r="C665" s="1327" t="s">
        <v>246</v>
      </c>
      <c r="D665" s="1328" t="s">
        <v>1726</v>
      </c>
      <c r="E665" s="1324"/>
      <c r="G665" s="1328" t="s">
        <v>339</v>
      </c>
      <c r="H665" s="1326"/>
      <c r="I665" s="1053"/>
      <c r="J665" s="1324"/>
    </row>
    <row r="666" spans="1:10">
      <c r="A666" s="1325">
        <v>42300</v>
      </c>
      <c r="B666" s="1326">
        <v>2.5</v>
      </c>
      <c r="C666" s="1327" t="s">
        <v>246</v>
      </c>
      <c r="D666" s="1328" t="s">
        <v>1572</v>
      </c>
      <c r="E666" s="1324"/>
      <c r="G666" s="1328">
        <v>0</v>
      </c>
      <c r="H666" s="1326"/>
      <c r="I666" s="1053"/>
      <c r="J666" s="1324"/>
    </row>
    <row r="667" spans="1:10">
      <c r="A667" s="1325">
        <v>42303</v>
      </c>
      <c r="B667" s="1326">
        <v>10</v>
      </c>
      <c r="C667" s="1327" t="s">
        <v>246</v>
      </c>
      <c r="D667" s="1328" t="s">
        <v>302</v>
      </c>
      <c r="E667" s="1324"/>
      <c r="G667" s="1328">
        <v>0</v>
      </c>
      <c r="H667" s="1326"/>
      <c r="I667" s="1053"/>
      <c r="J667" s="1324"/>
    </row>
    <row r="668" spans="1:10">
      <c r="A668" s="1325">
        <v>42303</v>
      </c>
      <c r="B668" s="1326">
        <v>60</v>
      </c>
      <c r="C668" s="1327" t="s">
        <v>246</v>
      </c>
      <c r="D668" s="1328" t="s">
        <v>1789</v>
      </c>
      <c r="E668" s="1324"/>
      <c r="G668" s="1328">
        <v>0</v>
      </c>
      <c r="H668" s="1326"/>
      <c r="I668" s="1053"/>
      <c r="J668" s="1324"/>
    </row>
    <row r="669" spans="1:10">
      <c r="A669" s="1325">
        <v>42303</v>
      </c>
      <c r="B669" s="1326">
        <v>10</v>
      </c>
      <c r="C669" s="1327" t="s">
        <v>246</v>
      </c>
      <c r="D669" s="1328" t="s">
        <v>1630</v>
      </c>
      <c r="E669" s="1324"/>
      <c r="G669" s="1328" t="s">
        <v>339</v>
      </c>
      <c r="H669" s="1326"/>
      <c r="I669" s="1053"/>
      <c r="J669" s="1324"/>
    </row>
    <row r="670" spans="1:10">
      <c r="A670" s="1325">
        <v>42303</v>
      </c>
      <c r="B670" s="1326">
        <v>380.57</v>
      </c>
      <c r="C670" s="1327" t="s">
        <v>246</v>
      </c>
      <c r="D670" s="1328" t="s">
        <v>1890</v>
      </c>
      <c r="E670" s="1324"/>
      <c r="G670" s="1328">
        <v>0</v>
      </c>
      <c r="H670" s="1326"/>
      <c r="I670" s="1053"/>
      <c r="J670" s="1324"/>
    </row>
    <row r="671" spans="1:10">
      <c r="A671" s="1325">
        <v>42304</v>
      </c>
      <c r="B671" s="1326">
        <v>40</v>
      </c>
      <c r="C671" s="1327" t="s">
        <v>1087</v>
      </c>
      <c r="D671" s="1328" t="s">
        <v>1757</v>
      </c>
      <c r="E671" s="1324"/>
      <c r="G671" s="1328">
        <v>0</v>
      </c>
      <c r="H671" s="1326"/>
      <c r="I671" s="1053"/>
      <c r="J671" s="1324"/>
    </row>
    <row r="672" spans="1:10">
      <c r="A672" s="1325">
        <v>42304</v>
      </c>
      <c r="B672" s="1326">
        <v>9.6</v>
      </c>
      <c r="C672" s="1327" t="s">
        <v>1087</v>
      </c>
      <c r="D672" s="1328" t="s">
        <v>1088</v>
      </c>
      <c r="E672" s="1324"/>
      <c r="G672" s="1328">
        <v>0</v>
      </c>
      <c r="H672" s="1326"/>
      <c r="I672" s="1053"/>
      <c r="J672" s="1324"/>
    </row>
    <row r="673" spans="1:10">
      <c r="A673" s="1325">
        <v>42304</v>
      </c>
      <c r="B673" s="1326">
        <v>5596.62</v>
      </c>
      <c r="C673" s="1327" t="s">
        <v>246</v>
      </c>
      <c r="D673" s="1328" t="s">
        <v>269</v>
      </c>
      <c r="E673" s="1324"/>
      <c r="G673" s="1328">
        <v>0</v>
      </c>
      <c r="H673" s="1326"/>
      <c r="I673" s="1053"/>
      <c r="J673" s="1324"/>
    </row>
    <row r="674" spans="1:10">
      <c r="A674" s="1325">
        <v>42304</v>
      </c>
      <c r="B674" s="1326">
        <v>30</v>
      </c>
      <c r="C674" s="1327" t="s">
        <v>246</v>
      </c>
      <c r="D674" s="1328" t="s">
        <v>1671</v>
      </c>
      <c r="E674" s="1324"/>
      <c r="G674" s="1328" t="s">
        <v>339</v>
      </c>
      <c r="H674" s="1326"/>
      <c r="I674" s="1053"/>
      <c r="J674" s="1324"/>
    </row>
    <row r="675" spans="1:10">
      <c r="A675" s="1325">
        <v>42304</v>
      </c>
      <c r="B675" s="1326">
        <v>50</v>
      </c>
      <c r="C675" s="1327" t="s">
        <v>246</v>
      </c>
      <c r="D675" s="1328" t="s">
        <v>1017</v>
      </c>
      <c r="E675" s="1324"/>
      <c r="G675" s="1328" t="s">
        <v>339</v>
      </c>
      <c r="H675" s="1326"/>
      <c r="I675" s="1053"/>
      <c r="J675" s="1324"/>
    </row>
    <row r="676" spans="1:10">
      <c r="A676" s="1325">
        <v>42304</v>
      </c>
      <c r="B676" s="1326">
        <v>60</v>
      </c>
      <c r="C676" s="1327" t="s">
        <v>246</v>
      </c>
      <c r="D676" s="1328" t="s">
        <v>1309</v>
      </c>
      <c r="E676" s="1324"/>
      <c r="G676" s="1328" t="s">
        <v>339</v>
      </c>
      <c r="H676" s="1326"/>
      <c r="I676" s="1053"/>
      <c r="J676" s="1324"/>
    </row>
    <row r="677" spans="1:10">
      <c r="A677" s="1325">
        <v>42304</v>
      </c>
      <c r="B677" s="1326">
        <v>50</v>
      </c>
      <c r="C677" s="1327" t="s">
        <v>246</v>
      </c>
      <c r="D677" s="1328" t="s">
        <v>1447</v>
      </c>
      <c r="E677" s="1324"/>
      <c r="G677" s="1328" t="s">
        <v>339</v>
      </c>
      <c r="H677" s="1326"/>
      <c r="I677" s="1053"/>
      <c r="J677" s="1324"/>
    </row>
    <row r="678" spans="1:10">
      <c r="A678" s="1325">
        <v>42305</v>
      </c>
      <c r="B678" s="1326">
        <v>5</v>
      </c>
      <c r="C678" s="1327" t="s">
        <v>246</v>
      </c>
      <c r="D678" s="1328" t="s">
        <v>1390</v>
      </c>
      <c r="E678" s="1324"/>
      <c r="G678" s="1328" t="s">
        <v>339</v>
      </c>
      <c r="H678" s="1326"/>
      <c r="I678" s="1053"/>
      <c r="J678" s="1324"/>
    </row>
    <row r="679" spans="1:10">
      <c r="A679" s="1325">
        <v>42305</v>
      </c>
      <c r="B679" s="1326">
        <v>3</v>
      </c>
      <c r="C679" s="1327" t="s">
        <v>246</v>
      </c>
      <c r="D679" s="1328" t="s">
        <v>1004</v>
      </c>
      <c r="E679" s="1324"/>
      <c r="G679" s="1328">
        <v>0</v>
      </c>
      <c r="H679" s="1326"/>
      <c r="I679" s="1053"/>
      <c r="J679" s="1324"/>
    </row>
    <row r="680" spans="1:10">
      <c r="A680" s="1325">
        <v>42305</v>
      </c>
      <c r="B680" s="1326">
        <v>42</v>
      </c>
      <c r="C680" s="1327" t="s">
        <v>246</v>
      </c>
      <c r="D680" s="1328" t="s">
        <v>1352</v>
      </c>
      <c r="E680" s="1324"/>
      <c r="G680" s="1328">
        <v>0</v>
      </c>
      <c r="H680" s="1326"/>
      <c r="I680" s="1053"/>
      <c r="J680" s="1324"/>
    </row>
    <row r="681" spans="1:10">
      <c r="A681" s="1325">
        <v>42305</v>
      </c>
      <c r="B681" s="1326">
        <v>3</v>
      </c>
      <c r="C681" s="1327" t="s">
        <v>246</v>
      </c>
      <c r="D681" s="1328" t="s">
        <v>1847</v>
      </c>
      <c r="E681" s="1324"/>
      <c r="G681" s="1328" t="s">
        <v>1842</v>
      </c>
      <c r="H681" s="1326"/>
      <c r="I681" s="1053"/>
      <c r="J681" s="1324"/>
    </row>
    <row r="682" spans="1:10">
      <c r="A682" s="1325">
        <v>42306</v>
      </c>
      <c r="B682" s="1326">
        <v>500</v>
      </c>
      <c r="C682" s="1327" t="s">
        <v>1087</v>
      </c>
      <c r="D682" s="1328" t="s">
        <v>1088</v>
      </c>
      <c r="E682" s="1324"/>
      <c r="G682" s="1328">
        <v>0</v>
      </c>
      <c r="H682" s="1326"/>
      <c r="I682" s="1053"/>
      <c r="J682" s="1324"/>
    </row>
    <row r="683" spans="1:10">
      <c r="A683" s="1325">
        <v>42306</v>
      </c>
      <c r="B683" s="1326">
        <v>20</v>
      </c>
      <c r="C683" s="1327" t="s">
        <v>1087</v>
      </c>
      <c r="D683" s="1328" t="s">
        <v>1647</v>
      </c>
      <c r="E683" s="1324"/>
      <c r="G683" s="1328">
        <v>0</v>
      </c>
      <c r="H683" s="1326"/>
      <c r="I683" s="1053"/>
      <c r="J683" s="1324"/>
    </row>
    <row r="684" spans="1:10">
      <c r="A684" s="1325">
        <v>42306</v>
      </c>
      <c r="B684" s="1326">
        <v>25</v>
      </c>
      <c r="C684" s="1327" t="s">
        <v>246</v>
      </c>
      <c r="D684" s="1328" t="s">
        <v>1700</v>
      </c>
      <c r="E684" s="1324"/>
      <c r="G684" s="1328" t="s">
        <v>339</v>
      </c>
      <c r="H684" s="1326"/>
      <c r="I684" s="1053"/>
      <c r="J684" s="1324"/>
    </row>
    <row r="685" spans="1:10">
      <c r="A685" s="1325">
        <v>42307</v>
      </c>
      <c r="B685" s="1326">
        <v>6</v>
      </c>
      <c r="C685" s="1327" t="s">
        <v>246</v>
      </c>
      <c r="D685" s="1328" t="s">
        <v>1844</v>
      </c>
      <c r="E685" s="1324"/>
      <c r="G685" s="1328">
        <v>0</v>
      </c>
      <c r="H685" s="1326"/>
      <c r="I685" s="1053"/>
      <c r="J685" s="1324"/>
    </row>
    <row r="686" spans="1:10">
      <c r="A686" s="1325">
        <v>42307</v>
      </c>
      <c r="B686" s="1326">
        <v>3413.81</v>
      </c>
      <c r="C686" s="1327" t="s">
        <v>246</v>
      </c>
      <c r="D686" s="1328" t="s">
        <v>1288</v>
      </c>
      <c r="E686" s="1324"/>
      <c r="G686" s="1328">
        <v>0</v>
      </c>
      <c r="H686" s="1326"/>
      <c r="I686" s="1053"/>
      <c r="J686" s="1324"/>
    </row>
    <row r="687" spans="1:10">
      <c r="A687" s="1325">
        <v>42307</v>
      </c>
      <c r="B687" s="1326">
        <v>12.5</v>
      </c>
      <c r="C687" s="1327" t="s">
        <v>246</v>
      </c>
      <c r="D687" s="1328" t="s">
        <v>1288</v>
      </c>
      <c r="E687" s="1324"/>
      <c r="G687" s="1328">
        <v>0</v>
      </c>
      <c r="H687" s="1326"/>
      <c r="I687" s="1053"/>
      <c r="J687" s="1324"/>
    </row>
    <row r="688" spans="1:10">
      <c r="A688" s="1325">
        <v>42307</v>
      </c>
      <c r="B688" s="1326">
        <v>83866.81</v>
      </c>
      <c r="C688" s="1327" t="s">
        <v>246</v>
      </c>
      <c r="D688" s="1328" t="s">
        <v>1806</v>
      </c>
      <c r="E688" s="1324"/>
      <c r="G688" s="1328">
        <v>0</v>
      </c>
      <c r="H688" s="1326"/>
      <c r="I688" s="1053"/>
      <c r="J688" s="1324"/>
    </row>
    <row r="689" spans="1:10">
      <c r="A689" s="1325">
        <v>42307</v>
      </c>
      <c r="B689" s="1326">
        <v>1856.21</v>
      </c>
      <c r="C689" s="1327" t="s">
        <v>246</v>
      </c>
      <c r="D689" s="1328" t="s">
        <v>1745</v>
      </c>
      <c r="E689" s="1324"/>
      <c r="G689" s="1328">
        <v>0</v>
      </c>
      <c r="H689" s="1326"/>
      <c r="I689" s="1053"/>
      <c r="J689" s="1324"/>
    </row>
    <row r="690" spans="1:10">
      <c r="A690" s="1325">
        <v>42307</v>
      </c>
      <c r="B690" s="1326">
        <v>2.5</v>
      </c>
      <c r="C690" s="1327" t="s">
        <v>246</v>
      </c>
      <c r="D690" s="1328" t="s">
        <v>1572</v>
      </c>
      <c r="E690" s="1324"/>
      <c r="G690" s="1328">
        <v>0</v>
      </c>
      <c r="H690" s="1326"/>
      <c r="I690" s="1053"/>
      <c r="J690" s="1324"/>
    </row>
    <row r="691" spans="1:10">
      <c r="A691" s="1325">
        <v>42307</v>
      </c>
      <c r="B691" s="1326">
        <v>25</v>
      </c>
      <c r="C691" s="1327" t="s">
        <v>246</v>
      </c>
      <c r="D691" s="1328" t="s">
        <v>1668</v>
      </c>
      <c r="E691" s="1324"/>
      <c r="G691" s="1328" t="s">
        <v>339</v>
      </c>
      <c r="H691" s="1326"/>
      <c r="I691" s="1053"/>
      <c r="J691" s="1324"/>
    </row>
    <row r="692" spans="1:10">
      <c r="A692" s="1325">
        <v>42307</v>
      </c>
      <c r="B692" s="1326">
        <v>180</v>
      </c>
      <c r="C692" s="1327" t="s">
        <v>246</v>
      </c>
      <c r="D692" s="1328" t="s">
        <v>287</v>
      </c>
      <c r="E692" s="1324"/>
      <c r="G692" s="1328" t="s">
        <v>339</v>
      </c>
      <c r="H692" s="1326"/>
      <c r="I692" s="1053"/>
      <c r="J692" s="1324"/>
    </row>
    <row r="693" spans="1:10">
      <c r="A693" s="1325">
        <v>42310</v>
      </c>
      <c r="B693" s="1326">
        <v>25</v>
      </c>
      <c r="C693" s="1327" t="s">
        <v>246</v>
      </c>
      <c r="D693" s="1328" t="s">
        <v>1767</v>
      </c>
      <c r="E693" s="1324"/>
      <c r="G693" s="1328" t="s">
        <v>339</v>
      </c>
      <c r="H693" s="1326"/>
      <c r="I693" s="1053"/>
      <c r="J693" s="1324"/>
    </row>
    <row r="694" spans="1:10">
      <c r="A694" s="1325">
        <v>42310</v>
      </c>
      <c r="B694" s="1326">
        <v>20</v>
      </c>
      <c r="C694" s="1327" t="s">
        <v>246</v>
      </c>
      <c r="D694" s="1328" t="s">
        <v>1453</v>
      </c>
      <c r="E694" s="1324"/>
      <c r="G694" s="1328" t="s">
        <v>339</v>
      </c>
      <c r="H694" s="1326"/>
      <c r="I694" s="1053"/>
      <c r="J694" s="1324"/>
    </row>
    <row r="695" spans="1:10">
      <c r="A695" s="1325">
        <v>42310</v>
      </c>
      <c r="B695" s="1326">
        <v>40</v>
      </c>
      <c r="C695" s="1327" t="s">
        <v>246</v>
      </c>
      <c r="D695" s="1328" t="s">
        <v>1866</v>
      </c>
      <c r="E695" s="1324"/>
      <c r="G695" s="1328" t="s">
        <v>1842</v>
      </c>
      <c r="H695" s="1326"/>
      <c r="I695" s="1053"/>
      <c r="J695" s="1324"/>
    </row>
    <row r="696" spans="1:10">
      <c r="A696" s="1325">
        <v>42310</v>
      </c>
      <c r="B696" s="1326">
        <v>100</v>
      </c>
      <c r="C696" s="1327" t="s">
        <v>246</v>
      </c>
      <c r="D696" s="1328" t="s">
        <v>267</v>
      </c>
      <c r="E696" s="1324"/>
      <c r="G696" s="1328">
        <v>0</v>
      </c>
      <c r="H696" s="1326"/>
      <c r="I696" s="1053"/>
      <c r="J696" s="1324"/>
    </row>
    <row r="697" spans="1:10">
      <c r="A697" s="1325">
        <v>42310</v>
      </c>
      <c r="B697" s="1326">
        <v>10</v>
      </c>
      <c r="C697" s="1327" t="s">
        <v>246</v>
      </c>
      <c r="D697" s="1328" t="s">
        <v>791</v>
      </c>
      <c r="E697" s="1324"/>
      <c r="G697" s="1328" t="s">
        <v>339</v>
      </c>
      <c r="H697" s="1326"/>
      <c r="I697" s="1053"/>
      <c r="J697" s="1324"/>
    </row>
    <row r="698" spans="1:10">
      <c r="A698" s="1325">
        <v>42310</v>
      </c>
      <c r="B698" s="1326">
        <v>10</v>
      </c>
      <c r="C698" s="1327" t="s">
        <v>246</v>
      </c>
      <c r="D698" s="1328" t="s">
        <v>338</v>
      </c>
      <c r="E698" s="1324"/>
      <c r="G698" s="1328" t="s">
        <v>339</v>
      </c>
      <c r="H698" s="1326"/>
      <c r="I698" s="1053"/>
      <c r="J698" s="1324"/>
    </row>
    <row r="699" spans="1:10">
      <c r="A699" s="1325">
        <v>42310</v>
      </c>
      <c r="B699" s="1326">
        <v>10</v>
      </c>
      <c r="C699" s="1327" t="s">
        <v>246</v>
      </c>
      <c r="D699" s="1328" t="s">
        <v>1365</v>
      </c>
      <c r="E699" s="1324"/>
      <c r="G699" s="1328" t="s">
        <v>339</v>
      </c>
      <c r="H699" s="1326"/>
      <c r="I699" s="1053"/>
      <c r="J699" s="1324"/>
    </row>
    <row r="700" spans="1:10">
      <c r="A700" s="1325">
        <v>42310</v>
      </c>
      <c r="B700" s="1326">
        <v>25</v>
      </c>
      <c r="C700" s="1327" t="s">
        <v>246</v>
      </c>
      <c r="D700" s="1328" t="s">
        <v>762</v>
      </c>
      <c r="E700" s="1324"/>
      <c r="G700" s="1328" t="s">
        <v>339</v>
      </c>
      <c r="H700" s="1326"/>
      <c r="I700" s="1053"/>
      <c r="J700" s="1324"/>
    </row>
    <row r="701" spans="1:10">
      <c r="A701" s="1325">
        <v>42310</v>
      </c>
      <c r="B701" s="1326">
        <v>10</v>
      </c>
      <c r="C701" s="1327" t="s">
        <v>246</v>
      </c>
      <c r="D701" s="1328" t="s">
        <v>1001</v>
      </c>
      <c r="E701" s="1324"/>
      <c r="G701" s="1328" t="s">
        <v>339</v>
      </c>
      <c r="H701" s="1326"/>
      <c r="I701" s="1053"/>
      <c r="J701" s="1324"/>
    </row>
    <row r="702" spans="1:10">
      <c r="A702" s="1325">
        <v>42310</v>
      </c>
      <c r="B702" s="1326">
        <v>180</v>
      </c>
      <c r="C702" s="1327" t="s">
        <v>246</v>
      </c>
      <c r="D702" s="1328" t="s">
        <v>783</v>
      </c>
      <c r="E702" s="1324"/>
      <c r="G702" s="1328" t="s">
        <v>339</v>
      </c>
      <c r="H702" s="1326"/>
      <c r="I702" s="1053"/>
      <c r="J702" s="1324"/>
    </row>
    <row r="703" spans="1:10">
      <c r="A703" s="1325">
        <v>42310</v>
      </c>
      <c r="B703" s="1326">
        <v>20</v>
      </c>
      <c r="C703" s="1327" t="s">
        <v>246</v>
      </c>
      <c r="D703" s="1328" t="s">
        <v>1393</v>
      </c>
      <c r="E703" s="1324"/>
      <c r="G703" s="1328" t="s">
        <v>339</v>
      </c>
      <c r="H703" s="1326"/>
      <c r="I703" s="1053"/>
      <c r="J703" s="1324"/>
    </row>
    <row r="704" spans="1:10">
      <c r="A704" s="1325">
        <v>42310</v>
      </c>
      <c r="B704" s="1326">
        <v>100</v>
      </c>
      <c r="C704" s="1327" t="s">
        <v>246</v>
      </c>
      <c r="D704" s="1328" t="s">
        <v>1741</v>
      </c>
      <c r="E704" s="1324"/>
      <c r="G704" s="1328" t="s">
        <v>339</v>
      </c>
      <c r="H704" s="1326"/>
      <c r="I704" s="1053"/>
      <c r="J704" s="1324"/>
    </row>
    <row r="705" spans="1:10">
      <c r="A705" s="1325">
        <v>42310</v>
      </c>
      <c r="B705" s="1326">
        <v>10</v>
      </c>
      <c r="C705" s="1327" t="s">
        <v>246</v>
      </c>
      <c r="D705" s="1328" t="s">
        <v>371</v>
      </c>
      <c r="E705" s="1324"/>
      <c r="G705" s="1328" t="s">
        <v>339</v>
      </c>
      <c r="H705" s="1326"/>
      <c r="I705" s="1053"/>
      <c r="J705" s="1324"/>
    </row>
    <row r="706" spans="1:10">
      <c r="A706" s="1325">
        <v>42310</v>
      </c>
      <c r="B706" s="1326">
        <v>10</v>
      </c>
      <c r="C706" s="1327" t="s">
        <v>246</v>
      </c>
      <c r="D706" s="1328" t="s">
        <v>1795</v>
      </c>
      <c r="E706" s="1324"/>
      <c r="G706" s="1328" t="s">
        <v>339</v>
      </c>
      <c r="H706" s="1326"/>
      <c r="I706" s="1053"/>
      <c r="J706" s="1324"/>
    </row>
    <row r="707" spans="1:10">
      <c r="A707" s="1325">
        <v>42310</v>
      </c>
      <c r="B707" s="1326">
        <v>300</v>
      </c>
      <c r="C707" s="1327" t="s">
        <v>246</v>
      </c>
      <c r="D707" s="1328" t="s">
        <v>911</v>
      </c>
      <c r="E707" s="1324"/>
      <c r="G707" s="1328">
        <v>0</v>
      </c>
      <c r="H707" s="1326"/>
      <c r="I707" s="1053"/>
      <c r="J707" s="1324"/>
    </row>
    <row r="708" spans="1:10">
      <c r="A708" s="1325">
        <v>42310</v>
      </c>
      <c r="B708" s="1326">
        <v>20</v>
      </c>
      <c r="C708" s="1327" t="s">
        <v>246</v>
      </c>
      <c r="D708" s="1328" t="s">
        <v>951</v>
      </c>
      <c r="E708" s="1324"/>
      <c r="G708" s="1328" t="s">
        <v>339</v>
      </c>
      <c r="H708" s="1326"/>
      <c r="I708" s="1053"/>
      <c r="J708" s="1324"/>
    </row>
    <row r="709" spans="1:10">
      <c r="A709" s="1325">
        <v>42310</v>
      </c>
      <c r="B709" s="1326">
        <v>100</v>
      </c>
      <c r="C709" s="1327" t="s">
        <v>246</v>
      </c>
      <c r="D709" s="1328" t="s">
        <v>1455</v>
      </c>
      <c r="E709" s="1324"/>
      <c r="G709" s="1328" t="s">
        <v>339</v>
      </c>
      <c r="H709" s="1326"/>
      <c r="I709" s="1053"/>
      <c r="J709" s="1324"/>
    </row>
    <row r="710" spans="1:10">
      <c r="A710" s="1325">
        <v>42310</v>
      </c>
      <c r="B710" s="1326">
        <v>30</v>
      </c>
      <c r="C710" s="1327" t="s">
        <v>246</v>
      </c>
      <c r="D710" s="1328" t="s">
        <v>1315</v>
      </c>
      <c r="E710" s="1324"/>
      <c r="G710" s="1328" t="s">
        <v>339</v>
      </c>
      <c r="H710" s="1326"/>
      <c r="I710" s="1053"/>
      <c r="J710" s="1324"/>
    </row>
    <row r="711" spans="1:10">
      <c r="A711" s="1325">
        <v>42310</v>
      </c>
      <c r="B711" s="1326">
        <v>15</v>
      </c>
      <c r="C711" s="1327" t="s">
        <v>246</v>
      </c>
      <c r="D711" s="1328" t="s">
        <v>248</v>
      </c>
      <c r="E711" s="1324"/>
      <c r="G711" s="1328">
        <v>0</v>
      </c>
      <c r="H711" s="1326"/>
      <c r="I711" s="1053"/>
      <c r="J711" s="1324"/>
    </row>
    <row r="712" spans="1:10">
      <c r="A712" s="1325">
        <v>42310</v>
      </c>
      <c r="B712" s="1326">
        <v>140</v>
      </c>
      <c r="C712" s="1327" t="s">
        <v>246</v>
      </c>
      <c r="D712" s="1328" t="s">
        <v>1063</v>
      </c>
      <c r="E712" s="1324"/>
      <c r="G712" s="1328">
        <v>0</v>
      </c>
      <c r="H712" s="1326"/>
      <c r="I712" s="1053"/>
      <c r="J712" s="1324"/>
    </row>
    <row r="713" spans="1:10">
      <c r="A713" s="1325">
        <v>42310</v>
      </c>
      <c r="B713" s="1326">
        <v>5</v>
      </c>
      <c r="C713" s="1327" t="s">
        <v>246</v>
      </c>
      <c r="D713" s="1328" t="s">
        <v>1316</v>
      </c>
      <c r="E713" s="1324"/>
      <c r="G713" s="1328" t="s">
        <v>339</v>
      </c>
      <c r="H713" s="1326"/>
      <c r="I713" s="1053"/>
      <c r="J713" s="1324"/>
    </row>
    <row r="714" spans="1:10">
      <c r="A714" s="1325">
        <v>42310</v>
      </c>
      <c r="B714" s="1326">
        <v>50</v>
      </c>
      <c r="C714" s="1327" t="s">
        <v>246</v>
      </c>
      <c r="D714" s="1328" t="s">
        <v>1482</v>
      </c>
      <c r="E714" s="1324"/>
      <c r="G714" s="1328" t="s">
        <v>339</v>
      </c>
      <c r="H714" s="1324"/>
      <c r="I714" s="1053"/>
      <c r="J714" s="1324"/>
    </row>
    <row r="715" spans="1:10">
      <c r="A715" s="1325">
        <v>42310</v>
      </c>
      <c r="B715" s="1326">
        <v>20</v>
      </c>
      <c r="C715" s="1327" t="s">
        <v>246</v>
      </c>
      <c r="D715" s="1328" t="s">
        <v>1599</v>
      </c>
      <c r="E715" s="1324"/>
      <c r="G715" s="1328" t="s">
        <v>339</v>
      </c>
      <c r="H715" s="1324"/>
      <c r="I715" s="1053"/>
      <c r="J715" s="1324"/>
    </row>
    <row r="716" spans="1:10">
      <c r="A716" s="1325">
        <v>42310</v>
      </c>
      <c r="B716" s="1326">
        <v>10</v>
      </c>
      <c r="C716" s="1327" t="s">
        <v>246</v>
      </c>
      <c r="D716" s="1328" t="s">
        <v>1796</v>
      </c>
      <c r="E716" s="1324"/>
      <c r="G716" s="1328" t="s">
        <v>339</v>
      </c>
      <c r="H716" s="1324"/>
      <c r="I716" s="1053"/>
      <c r="J716" s="1324"/>
    </row>
    <row r="717" spans="1:10">
      <c r="A717" s="1325">
        <v>42310</v>
      </c>
      <c r="B717" s="1326">
        <v>103</v>
      </c>
      <c r="C717" s="1327" t="s">
        <v>246</v>
      </c>
      <c r="D717" s="1328" t="s">
        <v>1534</v>
      </c>
      <c r="E717" s="1324"/>
      <c r="G717" s="1328">
        <v>0</v>
      </c>
      <c r="H717" s="1324"/>
      <c r="I717" s="1053"/>
      <c r="J717" s="1324"/>
    </row>
    <row r="718" spans="1:10">
      <c r="A718" s="1325">
        <v>42310</v>
      </c>
      <c r="B718" s="1326">
        <v>25</v>
      </c>
      <c r="C718" s="1327" t="s">
        <v>246</v>
      </c>
      <c r="D718" s="1328" t="s">
        <v>1070</v>
      </c>
      <c r="E718" s="1324"/>
      <c r="G718" s="1328" t="s">
        <v>339</v>
      </c>
      <c r="H718" s="1324"/>
      <c r="I718" s="1053"/>
      <c r="J718" s="1324"/>
    </row>
    <row r="719" spans="1:10">
      <c r="A719" s="1325">
        <v>42310</v>
      </c>
      <c r="B719" s="1326">
        <v>15</v>
      </c>
      <c r="C719" s="1327" t="s">
        <v>246</v>
      </c>
      <c r="D719" s="1328" t="s">
        <v>280</v>
      </c>
      <c r="E719" s="1324"/>
      <c r="G719" s="1328" t="s">
        <v>339</v>
      </c>
      <c r="H719" s="1324"/>
      <c r="I719" s="1053"/>
      <c r="J719" s="1324"/>
    </row>
    <row r="720" spans="1:10">
      <c r="A720" s="1325">
        <v>42310</v>
      </c>
      <c r="B720" s="1326">
        <v>5</v>
      </c>
      <c r="C720" s="1327" t="s">
        <v>246</v>
      </c>
      <c r="D720" s="1328" t="s">
        <v>1649</v>
      </c>
      <c r="E720" s="1324"/>
      <c r="G720" s="1328" t="s">
        <v>339</v>
      </c>
      <c r="H720" s="1324"/>
      <c r="I720" s="1053"/>
      <c r="J720" s="1324"/>
    </row>
    <row r="721" spans="1:10">
      <c r="A721" s="1325">
        <v>42310</v>
      </c>
      <c r="B721" s="1326">
        <v>15</v>
      </c>
      <c r="C721" s="1327" t="s">
        <v>246</v>
      </c>
      <c r="D721" s="1328" t="s">
        <v>912</v>
      </c>
      <c r="E721" s="1324"/>
      <c r="G721" s="1328">
        <v>0</v>
      </c>
      <c r="H721" s="1324"/>
      <c r="I721" s="1053"/>
      <c r="J721" s="1324"/>
    </row>
    <row r="722" spans="1:10">
      <c r="A722" s="1325">
        <v>42310</v>
      </c>
      <c r="B722" s="1326">
        <v>10</v>
      </c>
      <c r="C722" s="1327" t="s">
        <v>246</v>
      </c>
      <c r="D722" s="1328" t="s">
        <v>317</v>
      </c>
      <c r="E722" s="1324"/>
      <c r="G722" s="1328" t="s">
        <v>339</v>
      </c>
      <c r="H722" s="1324"/>
      <c r="I722" s="1053"/>
      <c r="J722" s="1324"/>
    </row>
    <row r="723" spans="1:10">
      <c r="A723" s="1325">
        <v>42310</v>
      </c>
      <c r="B723" s="1326">
        <v>30</v>
      </c>
      <c r="C723" s="1327" t="s">
        <v>246</v>
      </c>
      <c r="D723" s="1328" t="s">
        <v>1040</v>
      </c>
      <c r="E723" s="1324"/>
      <c r="G723" s="1328" t="s">
        <v>339</v>
      </c>
      <c r="H723" s="1324"/>
      <c r="I723" s="1053"/>
      <c r="J723" s="1324"/>
    </row>
    <row r="724" spans="1:10">
      <c r="A724" s="1325">
        <v>42310</v>
      </c>
      <c r="B724" s="1326">
        <v>25</v>
      </c>
      <c r="C724" s="1327" t="s">
        <v>246</v>
      </c>
      <c r="D724" s="1328" t="s">
        <v>1603</v>
      </c>
      <c r="E724" s="1324"/>
      <c r="G724" s="1328" t="s">
        <v>339</v>
      </c>
      <c r="H724" s="1324"/>
      <c r="I724" s="1053"/>
      <c r="J724" s="1324"/>
    </row>
    <row r="725" spans="1:10">
      <c r="A725" s="1325">
        <v>42310</v>
      </c>
      <c r="B725" s="1326">
        <v>7.5</v>
      </c>
      <c r="C725" s="1327" t="s">
        <v>246</v>
      </c>
      <c r="D725" s="1328" t="s">
        <v>1650</v>
      </c>
      <c r="E725" s="1324"/>
      <c r="G725" s="1328" t="s">
        <v>339</v>
      </c>
      <c r="H725" s="1324"/>
      <c r="I725" s="1053"/>
      <c r="J725" s="1324"/>
    </row>
    <row r="726" spans="1:10">
      <c r="A726" s="1325">
        <v>42310</v>
      </c>
      <c r="B726" s="1326">
        <v>75</v>
      </c>
      <c r="C726" s="1327" t="s">
        <v>246</v>
      </c>
      <c r="D726" s="1328" t="s">
        <v>308</v>
      </c>
      <c r="E726" s="1324"/>
      <c r="G726" s="1328" t="s">
        <v>339</v>
      </c>
      <c r="H726" s="1324"/>
      <c r="I726" s="1053"/>
      <c r="J726" s="1324"/>
    </row>
    <row r="727" spans="1:10">
      <c r="A727" s="1325">
        <v>42310</v>
      </c>
      <c r="B727" s="1326">
        <v>50</v>
      </c>
      <c r="C727" s="1327" t="s">
        <v>246</v>
      </c>
      <c r="D727" s="1328" t="s">
        <v>424</v>
      </c>
      <c r="E727" s="1324"/>
      <c r="G727" s="1328" t="s">
        <v>339</v>
      </c>
      <c r="H727" s="1324"/>
      <c r="I727" s="1053"/>
      <c r="J727" s="1324"/>
    </row>
    <row r="728" spans="1:10">
      <c r="A728" s="1325">
        <v>42310</v>
      </c>
      <c r="B728" s="1326">
        <v>31.25</v>
      </c>
      <c r="C728" s="1327" t="s">
        <v>246</v>
      </c>
      <c r="D728" s="1328" t="s">
        <v>1291</v>
      </c>
      <c r="E728" s="1324"/>
      <c r="G728" s="1328" t="s">
        <v>339</v>
      </c>
      <c r="H728" s="1324"/>
      <c r="I728" s="1053"/>
      <c r="J728" s="1324"/>
    </row>
    <row r="729" spans="1:10">
      <c r="A729" s="1325">
        <v>42310</v>
      </c>
      <c r="B729" s="1326">
        <v>30</v>
      </c>
      <c r="C729" s="1327" t="s">
        <v>246</v>
      </c>
      <c r="D729" s="1328" t="s">
        <v>751</v>
      </c>
      <c r="E729" s="1324"/>
      <c r="G729" s="1328" t="s">
        <v>339</v>
      </c>
      <c r="H729" s="1324"/>
      <c r="I729" s="1053"/>
      <c r="J729" s="1324"/>
    </row>
    <row r="730" spans="1:10">
      <c r="A730" s="1325">
        <v>42310</v>
      </c>
      <c r="B730" s="1326">
        <v>10</v>
      </c>
      <c r="C730" s="1327" t="s">
        <v>246</v>
      </c>
      <c r="D730" s="1328" t="s">
        <v>772</v>
      </c>
      <c r="E730" s="1324"/>
      <c r="G730" s="1328" t="s">
        <v>339</v>
      </c>
      <c r="H730" s="1324"/>
      <c r="I730" s="1053"/>
      <c r="J730" s="1324"/>
    </row>
    <row r="731" spans="1:10">
      <c r="A731" s="1325">
        <v>42310</v>
      </c>
      <c r="B731" s="1326">
        <v>5</v>
      </c>
      <c r="C731" s="1327" t="s">
        <v>246</v>
      </c>
      <c r="D731" s="1328" t="s">
        <v>1395</v>
      </c>
      <c r="E731" s="1324"/>
      <c r="G731" s="1328" t="s">
        <v>339</v>
      </c>
      <c r="H731" s="1324"/>
      <c r="I731" s="1053"/>
      <c r="J731" s="1324"/>
    </row>
    <row r="732" spans="1:10">
      <c r="A732" s="1325">
        <v>42310</v>
      </c>
      <c r="B732" s="1326">
        <v>10</v>
      </c>
      <c r="C732" s="1327" t="s">
        <v>246</v>
      </c>
      <c r="D732" s="1328" t="s">
        <v>1841</v>
      </c>
      <c r="E732" s="1324"/>
      <c r="G732" s="1328" t="s">
        <v>1855</v>
      </c>
      <c r="H732" s="1324"/>
      <c r="I732" s="1053"/>
      <c r="J732" s="1324"/>
    </row>
    <row r="733" spans="1:10">
      <c r="A733" s="1325">
        <v>42310</v>
      </c>
      <c r="B733" s="1326">
        <v>5</v>
      </c>
      <c r="C733" s="1327" t="s">
        <v>246</v>
      </c>
      <c r="D733" s="1328" t="s">
        <v>1598</v>
      </c>
      <c r="E733" s="1324"/>
      <c r="G733" s="1328" t="s">
        <v>339</v>
      </c>
      <c r="H733" s="1324"/>
      <c r="I733" s="1053"/>
      <c r="J733" s="1324"/>
    </row>
    <row r="734" spans="1:10">
      <c r="A734" s="1325">
        <v>42310</v>
      </c>
      <c r="B734" s="1326">
        <v>262.2</v>
      </c>
      <c r="C734" s="1327" t="s">
        <v>246</v>
      </c>
      <c r="D734" s="1328" t="s">
        <v>1698</v>
      </c>
      <c r="E734" s="1324"/>
      <c r="G734" s="1328">
        <v>0</v>
      </c>
      <c r="H734" s="1324"/>
      <c r="I734" s="1053"/>
      <c r="J734" s="1324"/>
    </row>
    <row r="735" spans="1:10">
      <c r="A735" s="1325">
        <v>42310</v>
      </c>
      <c r="B735" s="1326">
        <v>10</v>
      </c>
      <c r="C735" s="1327" t="s">
        <v>246</v>
      </c>
      <c r="D735" s="1328" t="s">
        <v>993</v>
      </c>
      <c r="E735" s="1324"/>
      <c r="G735" s="1328" t="s">
        <v>339</v>
      </c>
      <c r="H735" s="1324"/>
      <c r="I735" s="1053"/>
      <c r="J735" s="1324"/>
    </row>
    <row r="736" spans="1:10">
      <c r="A736" s="1325">
        <v>42310</v>
      </c>
      <c r="B736" s="1326">
        <v>5</v>
      </c>
      <c r="C736" s="1327" t="s">
        <v>246</v>
      </c>
      <c r="D736" s="1328" t="s">
        <v>1423</v>
      </c>
      <c r="E736" s="1324"/>
      <c r="G736" s="1328">
        <v>0</v>
      </c>
      <c r="H736" s="1324"/>
      <c r="I736" s="1053"/>
      <c r="J736" s="1324"/>
    </row>
    <row r="737" spans="1:10">
      <c r="A737" s="1325">
        <v>42310</v>
      </c>
      <c r="B737" s="1326">
        <v>10</v>
      </c>
      <c r="C737" s="1327" t="s">
        <v>246</v>
      </c>
      <c r="D737" s="1328" t="s">
        <v>1856</v>
      </c>
      <c r="E737" s="1324"/>
      <c r="G737" s="1328" t="s">
        <v>339</v>
      </c>
      <c r="H737" s="1324"/>
      <c r="I737" s="1053"/>
      <c r="J737" s="1324"/>
    </row>
    <row r="738" spans="1:10">
      <c r="A738" s="1325">
        <v>42310</v>
      </c>
      <c r="B738" s="1326">
        <v>10</v>
      </c>
      <c r="C738" s="1327" t="s">
        <v>246</v>
      </c>
      <c r="D738" s="1328" t="s">
        <v>388</v>
      </c>
      <c r="E738" s="1324"/>
      <c r="G738" s="1328" t="s">
        <v>339</v>
      </c>
      <c r="H738" s="1324"/>
      <c r="I738" s="1053"/>
      <c r="J738" s="1324"/>
    </row>
    <row r="739" spans="1:10">
      <c r="A739" s="1325">
        <v>42310</v>
      </c>
      <c r="B739" s="1326">
        <v>50</v>
      </c>
      <c r="C739" s="1327" t="s">
        <v>246</v>
      </c>
      <c r="D739" s="1328" t="s">
        <v>997</v>
      </c>
      <c r="E739" s="1324"/>
      <c r="G739" s="1328" t="s">
        <v>339</v>
      </c>
      <c r="H739" s="1324"/>
      <c r="I739" s="1053"/>
      <c r="J739" s="1324"/>
    </row>
    <row r="740" spans="1:10">
      <c r="A740" s="1325">
        <v>42310</v>
      </c>
      <c r="B740" s="1326">
        <v>5</v>
      </c>
      <c r="C740" s="1327" t="s">
        <v>246</v>
      </c>
      <c r="D740" s="1328" t="s">
        <v>1368</v>
      </c>
      <c r="E740" s="1324"/>
      <c r="G740" s="1328" t="s">
        <v>339</v>
      </c>
      <c r="H740" s="1324"/>
      <c r="I740" s="1053"/>
      <c r="J740" s="1324"/>
    </row>
    <row r="741" spans="1:10">
      <c r="A741" s="1325">
        <v>42310</v>
      </c>
      <c r="B741" s="1326">
        <v>25</v>
      </c>
      <c r="C741" s="1327" t="s">
        <v>246</v>
      </c>
      <c r="D741" s="1328" t="s">
        <v>1516</v>
      </c>
      <c r="E741" s="1324"/>
      <c r="G741" s="1328" t="s">
        <v>339</v>
      </c>
      <c r="H741" s="1324"/>
      <c r="I741" s="1053"/>
      <c r="J741" s="1324"/>
    </row>
    <row r="742" spans="1:10">
      <c r="A742" s="1325">
        <v>42310</v>
      </c>
      <c r="B742" s="1326">
        <v>5</v>
      </c>
      <c r="C742" s="1327" t="s">
        <v>246</v>
      </c>
      <c r="D742" s="1328" t="s">
        <v>755</v>
      </c>
      <c r="E742" s="1324"/>
      <c r="G742" s="1328" t="s">
        <v>339</v>
      </c>
      <c r="H742" s="1324"/>
      <c r="I742" s="1053"/>
      <c r="J742" s="1324"/>
    </row>
    <row r="743" spans="1:10">
      <c r="A743" s="1325">
        <v>42310</v>
      </c>
      <c r="B743" s="1326">
        <v>50</v>
      </c>
      <c r="C743" s="1327" t="s">
        <v>246</v>
      </c>
      <c r="D743" s="1328" t="s">
        <v>998</v>
      </c>
      <c r="E743" s="1324"/>
      <c r="G743" s="1328" t="s">
        <v>339</v>
      </c>
      <c r="H743" s="1324"/>
      <c r="I743" s="1053"/>
      <c r="J743" s="1324"/>
    </row>
    <row r="744" spans="1:10">
      <c r="A744" s="1325">
        <v>42310</v>
      </c>
      <c r="B744" s="1326">
        <v>5</v>
      </c>
      <c r="C744" s="1327" t="s">
        <v>246</v>
      </c>
      <c r="D744" s="1328" t="s">
        <v>1669</v>
      </c>
      <c r="E744" s="1324"/>
      <c r="G744" s="1328" t="s">
        <v>339</v>
      </c>
      <c r="H744" s="1324"/>
      <c r="I744" s="1053"/>
      <c r="J744" s="1324"/>
    </row>
    <row r="745" spans="1:10">
      <c r="A745" s="1325">
        <v>42310</v>
      </c>
      <c r="B745" s="1326">
        <v>100</v>
      </c>
      <c r="C745" s="1327" t="s">
        <v>246</v>
      </c>
      <c r="D745" s="1328" t="s">
        <v>1769</v>
      </c>
      <c r="E745" s="1324"/>
      <c r="G745" s="1328" t="s">
        <v>339</v>
      </c>
      <c r="H745" s="1324"/>
      <c r="I745" s="1053"/>
      <c r="J745" s="1324"/>
    </row>
    <row r="746" spans="1:10">
      <c r="A746" s="1325">
        <v>42310</v>
      </c>
      <c r="B746" s="1326">
        <v>6</v>
      </c>
      <c r="C746" s="1327" t="s">
        <v>246</v>
      </c>
      <c r="D746" s="1328" t="s">
        <v>1840</v>
      </c>
      <c r="E746" s="1324"/>
      <c r="G746" s="1328">
        <v>0</v>
      </c>
      <c r="H746" s="1324"/>
      <c r="I746" s="1053"/>
      <c r="J746" s="1324"/>
    </row>
    <row r="747" spans="1:10">
      <c r="A747" s="1325">
        <v>42310</v>
      </c>
      <c r="B747" s="1326">
        <v>20</v>
      </c>
      <c r="C747" s="1327" t="s">
        <v>246</v>
      </c>
      <c r="D747" s="1328" t="s">
        <v>999</v>
      </c>
      <c r="E747" s="1324"/>
      <c r="G747" s="1328" t="s">
        <v>339</v>
      </c>
      <c r="H747" s="1324"/>
      <c r="I747" s="1053"/>
      <c r="J747" s="1324"/>
    </row>
    <row r="748" spans="1:10">
      <c r="A748" s="1325">
        <v>42310</v>
      </c>
      <c r="B748" s="1326">
        <v>20</v>
      </c>
      <c r="C748" s="1327" t="s">
        <v>246</v>
      </c>
      <c r="D748" s="1328" t="s">
        <v>787</v>
      </c>
      <c r="E748" s="1324"/>
      <c r="G748" s="1328" t="s">
        <v>339</v>
      </c>
      <c r="H748" s="1324"/>
      <c r="I748" s="1053"/>
      <c r="J748" s="1324"/>
    </row>
    <row r="749" spans="1:10">
      <c r="A749" s="1325">
        <v>42310</v>
      </c>
      <c r="B749" s="1326">
        <v>10</v>
      </c>
      <c r="C749" s="1327" t="s">
        <v>246</v>
      </c>
      <c r="D749" s="1328" t="s">
        <v>1704</v>
      </c>
      <c r="E749" s="1324"/>
      <c r="G749" s="1328" t="s">
        <v>339</v>
      </c>
      <c r="H749" s="1324"/>
      <c r="I749" s="1053"/>
      <c r="J749" s="1324"/>
    </row>
    <row r="750" spans="1:10">
      <c r="A750" s="1325">
        <v>42310</v>
      </c>
      <c r="B750" s="1326">
        <v>50</v>
      </c>
      <c r="C750" s="1327" t="s">
        <v>246</v>
      </c>
      <c r="D750" s="1328" t="s">
        <v>1843</v>
      </c>
      <c r="E750" s="1324"/>
      <c r="G750" s="1328" t="s">
        <v>339</v>
      </c>
      <c r="H750" s="1324"/>
      <c r="I750" s="1053"/>
      <c r="J750" s="1324"/>
    </row>
    <row r="751" spans="1:10">
      <c r="A751" s="1325">
        <v>42310</v>
      </c>
      <c r="B751" s="1326">
        <v>50</v>
      </c>
      <c r="C751" s="1327" t="s">
        <v>246</v>
      </c>
      <c r="D751" s="1328" t="s">
        <v>1839</v>
      </c>
      <c r="E751" s="1324"/>
      <c r="G751" s="1328" t="s">
        <v>1842</v>
      </c>
      <c r="H751" s="1324"/>
      <c r="I751" s="1053"/>
      <c r="J751" s="1324"/>
    </row>
    <row r="752" spans="1:10">
      <c r="A752" s="1325">
        <v>42310</v>
      </c>
      <c r="B752" s="1326">
        <v>5</v>
      </c>
      <c r="C752" s="1327" t="s">
        <v>246</v>
      </c>
      <c r="D752" s="1328" t="s">
        <v>1775</v>
      </c>
      <c r="E752" s="1324"/>
      <c r="G752" s="1328">
        <v>0</v>
      </c>
      <c r="H752" s="1324"/>
      <c r="I752" s="1053"/>
      <c r="J752" s="1324"/>
    </row>
    <row r="753" spans="1:10">
      <c r="A753" s="1325">
        <v>42310</v>
      </c>
      <c r="B753" s="1326">
        <v>15</v>
      </c>
      <c r="C753" s="1327" t="s">
        <v>246</v>
      </c>
      <c r="D753" s="1328" t="s">
        <v>753</v>
      </c>
      <c r="E753" s="1324"/>
      <c r="G753" s="1328" t="s">
        <v>339</v>
      </c>
      <c r="H753" s="1324"/>
      <c r="I753" s="1053"/>
      <c r="J753" s="1324"/>
    </row>
    <row r="754" spans="1:10">
      <c r="A754" s="1325">
        <v>42310</v>
      </c>
      <c r="B754" s="1326">
        <v>10</v>
      </c>
      <c r="C754" s="1327" t="s">
        <v>246</v>
      </c>
      <c r="D754" s="1328" t="s">
        <v>1585</v>
      </c>
      <c r="E754" s="1324"/>
      <c r="G754" s="1328" t="s">
        <v>339</v>
      </c>
      <c r="H754" s="1324"/>
      <c r="I754" s="1053"/>
      <c r="J754" s="1324"/>
    </row>
    <row r="755" spans="1:10">
      <c r="A755" s="1325">
        <v>42310</v>
      </c>
      <c r="B755" s="1326">
        <v>75</v>
      </c>
      <c r="C755" s="1327" t="s">
        <v>246</v>
      </c>
      <c r="D755" s="1328" t="s">
        <v>1003</v>
      </c>
      <c r="E755" s="1324"/>
      <c r="G755" s="1328" t="s">
        <v>339</v>
      </c>
      <c r="H755" s="1324"/>
      <c r="I755" s="1053"/>
      <c r="J755" s="1324"/>
    </row>
    <row r="756" spans="1:10">
      <c r="A756" s="1325">
        <v>42310</v>
      </c>
      <c r="B756" s="1326">
        <v>50</v>
      </c>
      <c r="C756" s="1327" t="s">
        <v>246</v>
      </c>
      <c r="D756" s="1328" t="s">
        <v>995</v>
      </c>
      <c r="E756" s="1324"/>
      <c r="G756" s="1328" t="s">
        <v>339</v>
      </c>
      <c r="H756" s="1324"/>
      <c r="I756" s="1053"/>
      <c r="J756" s="1324"/>
    </row>
    <row r="757" spans="1:10">
      <c r="A757" s="1325">
        <v>42310</v>
      </c>
      <c r="B757" s="1326">
        <v>50</v>
      </c>
      <c r="C757" s="1327" t="s">
        <v>246</v>
      </c>
      <c r="D757" s="1328" t="s">
        <v>252</v>
      </c>
      <c r="E757" s="1324"/>
      <c r="G757" s="1328" t="s">
        <v>339</v>
      </c>
      <c r="H757" s="1324"/>
      <c r="I757" s="1053"/>
      <c r="J757" s="1324"/>
    </row>
    <row r="758" spans="1:10">
      <c r="A758" s="1325">
        <v>42310</v>
      </c>
      <c r="B758" s="1326">
        <v>10</v>
      </c>
      <c r="C758" s="1327" t="s">
        <v>246</v>
      </c>
      <c r="D758" s="1328" t="s">
        <v>1005</v>
      </c>
      <c r="E758" s="1324"/>
      <c r="G758" s="1328" t="s">
        <v>339</v>
      </c>
      <c r="H758" s="1324"/>
      <c r="I758" s="1053"/>
      <c r="J758" s="1324"/>
    </row>
    <row r="759" spans="1:10">
      <c r="A759" s="1325">
        <v>42310</v>
      </c>
      <c r="B759" s="1326">
        <v>10</v>
      </c>
      <c r="C759" s="1327" t="s">
        <v>246</v>
      </c>
      <c r="D759" s="1328" t="s">
        <v>1027</v>
      </c>
      <c r="E759" s="1324"/>
      <c r="G759" s="1328" t="s">
        <v>339</v>
      </c>
      <c r="H759" s="1324"/>
      <c r="I759" s="1053"/>
      <c r="J759" s="1324"/>
    </row>
    <row r="760" spans="1:10">
      <c r="A760" s="1325">
        <v>42310</v>
      </c>
      <c r="B760" s="1326">
        <v>20</v>
      </c>
      <c r="C760" s="1327" t="s">
        <v>246</v>
      </c>
      <c r="D760" s="1328" t="s">
        <v>254</v>
      </c>
      <c r="E760" s="1324"/>
      <c r="G760" s="1328" t="s">
        <v>339</v>
      </c>
      <c r="H760" s="1324"/>
      <c r="I760" s="1053"/>
      <c r="J760" s="1324"/>
    </row>
    <row r="761" spans="1:10">
      <c r="A761" s="1325">
        <v>42310</v>
      </c>
      <c r="B761" s="1326">
        <v>20</v>
      </c>
      <c r="C761" s="1327" t="s">
        <v>246</v>
      </c>
      <c r="D761" s="1328" t="s">
        <v>1028</v>
      </c>
      <c r="E761" s="1324"/>
      <c r="G761" s="1328" t="s">
        <v>339</v>
      </c>
      <c r="H761" s="1324"/>
      <c r="I761" s="1053"/>
      <c r="J761" s="1324"/>
    </row>
    <row r="762" spans="1:10">
      <c r="A762" s="1325">
        <v>42310</v>
      </c>
      <c r="B762" s="1326">
        <v>10</v>
      </c>
      <c r="C762" s="1327" t="s">
        <v>246</v>
      </c>
      <c r="D762" s="1328" t="s">
        <v>369</v>
      </c>
      <c r="E762" s="1324"/>
      <c r="G762" s="1328">
        <v>0</v>
      </c>
      <c r="H762" s="1324"/>
      <c r="I762" s="1053"/>
      <c r="J762" s="1324"/>
    </row>
    <row r="763" spans="1:10">
      <c r="A763" s="1325">
        <v>42310</v>
      </c>
      <c r="B763" s="1326">
        <v>10</v>
      </c>
      <c r="C763" s="1327" t="s">
        <v>246</v>
      </c>
      <c r="D763" s="1328" t="s">
        <v>1422</v>
      </c>
      <c r="E763" s="1324"/>
      <c r="G763" s="1328" t="s">
        <v>339</v>
      </c>
      <c r="H763" s="1324"/>
      <c r="I763" s="1053"/>
      <c r="J763" s="1324"/>
    </row>
    <row r="764" spans="1:10">
      <c r="A764" s="1325">
        <v>42310</v>
      </c>
      <c r="B764" s="1326">
        <v>50</v>
      </c>
      <c r="C764" s="1327" t="s">
        <v>246</v>
      </c>
      <c r="D764" s="1328" t="s">
        <v>1367</v>
      </c>
      <c r="E764" s="1324"/>
      <c r="G764" s="1328" t="s">
        <v>339</v>
      </c>
      <c r="H764" s="1324"/>
      <c r="I764" s="1053"/>
      <c r="J764" s="1324"/>
    </row>
    <row r="765" spans="1:10">
      <c r="A765" s="1325">
        <v>42310</v>
      </c>
      <c r="B765" s="1326">
        <v>10</v>
      </c>
      <c r="C765" s="1327" t="s">
        <v>246</v>
      </c>
      <c r="D765" s="1328" t="s">
        <v>1369</v>
      </c>
      <c r="E765" s="1324"/>
      <c r="G765" s="1328" t="s">
        <v>339</v>
      </c>
      <c r="H765" s="1324"/>
      <c r="I765" s="1053"/>
      <c r="J765" s="1324"/>
    </row>
    <row r="766" spans="1:10">
      <c r="A766" s="1325">
        <v>42310</v>
      </c>
      <c r="B766" s="1326">
        <v>30</v>
      </c>
      <c r="C766" s="1327" t="s">
        <v>246</v>
      </c>
      <c r="D766" s="1328" t="s">
        <v>1648</v>
      </c>
      <c r="E766" s="1324"/>
      <c r="G766" s="1328" t="s">
        <v>339</v>
      </c>
      <c r="H766" s="1324"/>
      <c r="I766" s="1053"/>
      <c r="J766" s="1324"/>
    </row>
    <row r="767" spans="1:10">
      <c r="A767" s="1325">
        <v>42310</v>
      </c>
      <c r="B767" s="1326">
        <v>50</v>
      </c>
      <c r="C767" s="1327" t="s">
        <v>246</v>
      </c>
      <c r="D767" s="1328" t="s">
        <v>754</v>
      </c>
      <c r="E767" s="1324"/>
      <c r="G767" s="1328" t="s">
        <v>339</v>
      </c>
      <c r="H767" s="1324"/>
      <c r="I767" s="1053"/>
      <c r="J767" s="1324"/>
    </row>
    <row r="768" spans="1:10">
      <c r="A768" s="1325">
        <v>42310</v>
      </c>
      <c r="B768" s="1326">
        <v>30</v>
      </c>
      <c r="C768" s="1327" t="s">
        <v>246</v>
      </c>
      <c r="D768" s="1328" t="s">
        <v>1883</v>
      </c>
      <c r="E768" s="1324"/>
      <c r="G768" s="1328" t="s">
        <v>339</v>
      </c>
      <c r="H768" s="1324"/>
      <c r="I768" s="1053"/>
      <c r="J768" s="1324"/>
    </row>
    <row r="769" spans="1:10">
      <c r="A769" s="1325">
        <v>42310</v>
      </c>
      <c r="B769" s="1326">
        <v>40</v>
      </c>
      <c r="C769" s="1327" t="s">
        <v>246</v>
      </c>
      <c r="D769" s="1328" t="s">
        <v>1825</v>
      </c>
      <c r="E769" s="1324"/>
      <c r="G769" s="1328" t="s">
        <v>339</v>
      </c>
      <c r="H769" s="1324"/>
      <c r="I769" s="1053"/>
      <c r="J769" s="1324"/>
    </row>
    <row r="770" spans="1:10">
      <c r="A770" s="1325">
        <v>42310</v>
      </c>
      <c r="B770" s="1326">
        <v>10</v>
      </c>
      <c r="C770" s="1327" t="s">
        <v>246</v>
      </c>
      <c r="D770" s="1328" t="s">
        <v>1697</v>
      </c>
      <c r="E770" s="1324"/>
      <c r="G770" s="1328" t="s">
        <v>339</v>
      </c>
      <c r="H770" s="1324"/>
      <c r="I770" s="1053"/>
      <c r="J770" s="1324"/>
    </row>
    <row r="771" spans="1:10">
      <c r="A771" s="1325">
        <v>42310</v>
      </c>
      <c r="B771" s="1326">
        <v>10</v>
      </c>
      <c r="C771" s="1327" t="s">
        <v>246</v>
      </c>
      <c r="D771" s="1328" t="s">
        <v>1882</v>
      </c>
      <c r="E771" s="1324"/>
      <c r="G771" s="1328">
        <v>0</v>
      </c>
      <c r="H771" s="1324"/>
      <c r="I771" s="1053"/>
      <c r="J771" s="1324"/>
    </row>
    <row r="772" spans="1:10">
      <c r="A772" s="1325">
        <v>42310</v>
      </c>
      <c r="B772" s="1326">
        <v>4</v>
      </c>
      <c r="C772" s="1327" t="s">
        <v>246</v>
      </c>
      <c r="D772" s="1328" t="s">
        <v>1366</v>
      </c>
      <c r="E772" s="1324"/>
      <c r="G772" s="1328" t="s">
        <v>339</v>
      </c>
      <c r="H772" s="1324"/>
      <c r="I772" s="1053"/>
      <c r="J772" s="1324"/>
    </row>
    <row r="773" spans="1:10">
      <c r="A773" s="1325">
        <v>42310</v>
      </c>
      <c r="B773" s="1326">
        <v>5</v>
      </c>
      <c r="C773" s="1327" t="s">
        <v>246</v>
      </c>
      <c r="D773" s="1328" t="s">
        <v>1743</v>
      </c>
      <c r="E773" s="1324"/>
      <c r="G773" s="1328">
        <v>0</v>
      </c>
      <c r="H773" s="1324"/>
      <c r="I773" s="1053"/>
      <c r="J773" s="1324"/>
    </row>
    <row r="774" spans="1:10">
      <c r="A774" s="1325">
        <v>42310</v>
      </c>
      <c r="B774" s="1326">
        <v>10</v>
      </c>
      <c r="C774" s="1327" t="s">
        <v>246</v>
      </c>
      <c r="D774" s="1328" t="s">
        <v>1274</v>
      </c>
      <c r="E774" s="1324"/>
      <c r="G774" s="1328">
        <v>0</v>
      </c>
      <c r="H774" s="1324"/>
      <c r="I774" s="1053"/>
      <c r="J774" s="1324"/>
    </row>
    <row r="775" spans="1:10">
      <c r="A775" s="1325">
        <v>42310</v>
      </c>
      <c r="B775" s="1326">
        <v>10</v>
      </c>
      <c r="C775" s="1327" t="s">
        <v>246</v>
      </c>
      <c r="D775" s="1328" t="s">
        <v>1838</v>
      </c>
      <c r="E775" s="1324"/>
      <c r="G775" s="1328">
        <v>0</v>
      </c>
      <c r="H775" s="1324"/>
      <c r="I775" s="1053"/>
      <c r="J775" s="1324"/>
    </row>
    <row r="776" spans="1:10">
      <c r="A776" s="1325">
        <v>42310</v>
      </c>
      <c r="B776" s="1326">
        <v>10</v>
      </c>
      <c r="C776" s="1327" t="s">
        <v>246</v>
      </c>
      <c r="D776" s="1328" t="s">
        <v>1867</v>
      </c>
      <c r="E776" s="1324"/>
      <c r="G776" s="1328" t="s">
        <v>339</v>
      </c>
      <c r="H776" s="1324"/>
      <c r="I776" s="1053"/>
      <c r="J776" s="1324"/>
    </row>
    <row r="777" spans="1:10">
      <c r="A777" s="1325">
        <v>42310</v>
      </c>
      <c r="B777" s="1326">
        <v>274</v>
      </c>
      <c r="C777" s="1327" t="s">
        <v>246</v>
      </c>
      <c r="D777" s="1328" t="s">
        <v>344</v>
      </c>
      <c r="E777" s="1324"/>
      <c r="G777" s="1328" t="s">
        <v>339</v>
      </c>
      <c r="H777" s="1324"/>
      <c r="I777" s="1053"/>
      <c r="J777" s="1324"/>
    </row>
    <row r="778" spans="1:10">
      <c r="A778" s="1325">
        <v>42310</v>
      </c>
      <c r="B778" s="1326">
        <v>125</v>
      </c>
      <c r="C778" s="1327" t="s">
        <v>246</v>
      </c>
      <c r="D778" s="1328" t="s">
        <v>1429</v>
      </c>
      <c r="E778" s="1324"/>
      <c r="G778" s="1328" t="s">
        <v>339</v>
      </c>
      <c r="H778" s="1324"/>
      <c r="I778" s="1053"/>
      <c r="J778" s="1324"/>
    </row>
    <row r="779" spans="1:10">
      <c r="A779" s="1325">
        <v>42310</v>
      </c>
      <c r="B779" s="1326">
        <v>10</v>
      </c>
      <c r="C779" s="1327" t="s">
        <v>246</v>
      </c>
      <c r="D779" s="1328" t="s">
        <v>955</v>
      </c>
      <c r="E779" s="1324"/>
      <c r="G779" s="1328">
        <v>0</v>
      </c>
      <c r="H779" s="1324"/>
      <c r="I779" s="1053"/>
      <c r="J779" s="1324"/>
    </row>
    <row r="780" spans="1:10">
      <c r="A780" s="1325">
        <v>42310</v>
      </c>
      <c r="B780" s="1326">
        <v>3</v>
      </c>
      <c r="C780" s="1327" t="s">
        <v>246</v>
      </c>
      <c r="D780" s="1328" t="s">
        <v>426</v>
      </c>
      <c r="E780" s="1324"/>
      <c r="G780" s="1328">
        <v>0</v>
      </c>
      <c r="H780" s="1324"/>
      <c r="I780" s="1053"/>
      <c r="J780" s="1324"/>
    </row>
    <row r="781" spans="1:10">
      <c r="A781" s="1325">
        <v>42310</v>
      </c>
      <c r="B781" s="1326">
        <v>280</v>
      </c>
      <c r="C781" s="1327" t="s">
        <v>246</v>
      </c>
      <c r="D781" s="1328" t="s">
        <v>1854</v>
      </c>
      <c r="E781" s="1324"/>
      <c r="G781" s="1328" t="s">
        <v>1855</v>
      </c>
      <c r="H781" s="1324"/>
      <c r="I781" s="1053"/>
      <c r="J781" s="1324"/>
    </row>
    <row r="782" spans="1:10">
      <c r="A782" s="1325">
        <v>42310</v>
      </c>
      <c r="B782" s="1326">
        <v>50</v>
      </c>
      <c r="C782" s="1327" t="s">
        <v>246</v>
      </c>
      <c r="D782" s="1328" t="s">
        <v>1535</v>
      </c>
      <c r="E782" s="1324"/>
      <c r="G782" s="1328" t="s">
        <v>339</v>
      </c>
      <c r="H782" s="1324"/>
      <c r="I782" s="1053"/>
      <c r="J782" s="1324"/>
    </row>
    <row r="783" spans="1:10">
      <c r="A783" s="1325">
        <v>42310</v>
      </c>
      <c r="B783" s="1326">
        <v>30</v>
      </c>
      <c r="C783" s="1327" t="s">
        <v>246</v>
      </c>
      <c r="D783" s="1328" t="s">
        <v>250</v>
      </c>
      <c r="E783" s="1324"/>
      <c r="G783" s="1328">
        <v>0</v>
      </c>
      <c r="H783" s="1324"/>
      <c r="I783" s="1053"/>
      <c r="J783" s="1324"/>
    </row>
    <row r="784" spans="1:10">
      <c r="A784" s="1325">
        <v>42310</v>
      </c>
      <c r="B784" s="1326">
        <v>20</v>
      </c>
      <c r="C784" s="1327" t="s">
        <v>246</v>
      </c>
      <c r="D784" s="1328" t="s">
        <v>1813</v>
      </c>
      <c r="E784" s="1324"/>
      <c r="G784" s="1328" t="s">
        <v>339</v>
      </c>
      <c r="H784" s="1324"/>
      <c r="I784" s="1053"/>
      <c r="J784" s="1324"/>
    </row>
    <row r="785" spans="1:10">
      <c r="A785" s="1325">
        <v>42310</v>
      </c>
      <c r="B785" s="1326">
        <v>20</v>
      </c>
      <c r="C785" s="1327" t="s">
        <v>246</v>
      </c>
      <c r="D785" s="1328" t="s">
        <v>1868</v>
      </c>
      <c r="E785" s="1324"/>
      <c r="G785" s="1328" t="s">
        <v>339</v>
      </c>
      <c r="H785" s="1324"/>
      <c r="I785" s="1053"/>
      <c r="J785" s="1324"/>
    </row>
    <row r="786" spans="1:10">
      <c r="A786" s="1325">
        <v>42310</v>
      </c>
      <c r="B786" s="1326">
        <v>50</v>
      </c>
      <c r="C786" s="1327" t="s">
        <v>246</v>
      </c>
      <c r="D786" s="1328" t="s">
        <v>1376</v>
      </c>
      <c r="E786" s="1324"/>
      <c r="G786" s="1328">
        <v>0</v>
      </c>
      <c r="H786" s="1324"/>
      <c r="I786" s="1053"/>
      <c r="J786" s="1324"/>
    </row>
    <row r="787" spans="1:10">
      <c r="A787" s="1325">
        <v>42310</v>
      </c>
      <c r="B787" s="1326">
        <v>442.9</v>
      </c>
      <c r="C787" s="1327" t="s">
        <v>246</v>
      </c>
      <c r="D787" s="1328" t="s">
        <v>1897</v>
      </c>
      <c r="E787" s="1324"/>
      <c r="G787" s="1328">
        <v>0</v>
      </c>
      <c r="H787" s="1324"/>
      <c r="I787" s="1053"/>
      <c r="J787" s="1324"/>
    </row>
    <row r="788" spans="1:10">
      <c r="A788" s="1325">
        <v>42311</v>
      </c>
      <c r="B788" s="1326">
        <v>4.22</v>
      </c>
      <c r="C788" s="1327" t="s">
        <v>246</v>
      </c>
      <c r="D788" s="1328" t="s">
        <v>1654</v>
      </c>
      <c r="E788" s="1324"/>
      <c r="G788" s="1328">
        <v>0</v>
      </c>
      <c r="H788" s="1324"/>
      <c r="I788" s="1053"/>
      <c r="J788" s="1324"/>
    </row>
    <row r="789" spans="1:10">
      <c r="A789" s="1325">
        <v>42311</v>
      </c>
      <c r="B789" s="1326">
        <v>300</v>
      </c>
      <c r="C789" s="1327" t="s">
        <v>246</v>
      </c>
      <c r="D789" s="1328" t="s">
        <v>778</v>
      </c>
      <c r="E789" s="1324"/>
      <c r="G789" s="1328" t="s">
        <v>339</v>
      </c>
      <c r="H789" s="1324"/>
      <c r="I789" s="1053"/>
      <c r="J789" s="1324"/>
    </row>
    <row r="790" spans="1:10">
      <c r="A790" s="1325">
        <v>42311</v>
      </c>
      <c r="B790" s="1326">
        <v>5</v>
      </c>
      <c r="C790" s="1327" t="s">
        <v>246</v>
      </c>
      <c r="D790" s="1328" t="s">
        <v>1773</v>
      </c>
      <c r="E790" s="1324"/>
      <c r="G790" s="1328" t="s">
        <v>339</v>
      </c>
      <c r="H790" s="1324"/>
      <c r="I790" s="1053"/>
      <c r="J790" s="1324"/>
    </row>
    <row r="791" spans="1:10">
      <c r="A791" s="1325">
        <v>42311</v>
      </c>
      <c r="B791" s="1326">
        <v>30</v>
      </c>
      <c r="C791" s="1327" t="s">
        <v>246</v>
      </c>
      <c r="D791" s="1328" t="s">
        <v>1746</v>
      </c>
      <c r="E791" s="1324"/>
      <c r="G791" s="1328" t="s">
        <v>339</v>
      </c>
      <c r="H791" s="1324"/>
      <c r="I791" s="1053"/>
      <c r="J791" s="1324"/>
    </row>
    <row r="792" spans="1:10">
      <c r="A792" s="1325">
        <v>42311</v>
      </c>
      <c r="B792" s="1326">
        <v>10</v>
      </c>
      <c r="C792" s="1327" t="s">
        <v>246</v>
      </c>
      <c r="D792" s="1328" t="s">
        <v>1294</v>
      </c>
      <c r="E792" s="1324"/>
      <c r="G792" s="1328">
        <v>0</v>
      </c>
      <c r="H792" s="1324"/>
      <c r="I792" s="1053"/>
      <c r="J792" s="1324"/>
    </row>
    <row r="793" spans="1:10">
      <c r="A793" s="1325">
        <v>42311</v>
      </c>
      <c r="B793" s="1326">
        <v>50</v>
      </c>
      <c r="C793" s="1327" t="s">
        <v>246</v>
      </c>
      <c r="D793" s="1328" t="s">
        <v>1105</v>
      </c>
      <c r="E793" s="1324"/>
      <c r="G793" s="1328" t="s">
        <v>339</v>
      </c>
      <c r="H793" s="1324"/>
      <c r="I793" s="1053"/>
      <c r="J793" s="1324"/>
    </row>
    <row r="794" spans="1:10">
      <c r="A794" s="1325">
        <v>42311</v>
      </c>
      <c r="B794" s="1326">
        <v>20</v>
      </c>
      <c r="C794" s="1327" t="s">
        <v>246</v>
      </c>
      <c r="D794" s="1328" t="s">
        <v>387</v>
      </c>
      <c r="E794" s="1324"/>
      <c r="G794" s="1328">
        <v>0</v>
      </c>
      <c r="H794" s="1324"/>
      <c r="I794" s="1053"/>
      <c r="J794" s="1324"/>
    </row>
    <row r="795" spans="1:10">
      <c r="A795" s="1325">
        <v>42311</v>
      </c>
      <c r="B795" s="1326">
        <v>10</v>
      </c>
      <c r="C795" s="1327" t="s">
        <v>246</v>
      </c>
      <c r="D795" s="1328" t="s">
        <v>1318</v>
      </c>
      <c r="E795" s="1324"/>
      <c r="G795" s="1328">
        <v>0</v>
      </c>
      <c r="H795" s="1324"/>
      <c r="I795" s="1053"/>
      <c r="J795" s="1324"/>
    </row>
    <row r="796" spans="1:10">
      <c r="A796" s="1325">
        <v>42311</v>
      </c>
      <c r="B796" s="1326">
        <v>5</v>
      </c>
      <c r="C796" s="1327" t="s">
        <v>246</v>
      </c>
      <c r="D796" s="1328" t="s">
        <v>1657</v>
      </c>
      <c r="E796" s="1324"/>
      <c r="G796" s="1328" t="s">
        <v>339</v>
      </c>
      <c r="H796" s="1324"/>
      <c r="I796" s="1053"/>
      <c r="J796" s="1324"/>
    </row>
    <row r="797" spans="1:10">
      <c r="A797" s="1325">
        <v>42311</v>
      </c>
      <c r="B797" s="1326">
        <v>50</v>
      </c>
      <c r="C797" s="1327" t="s">
        <v>246</v>
      </c>
      <c r="D797" s="1328" t="s">
        <v>1537</v>
      </c>
      <c r="E797" s="1324"/>
      <c r="G797" s="1328" t="s">
        <v>339</v>
      </c>
      <c r="H797" s="1324"/>
      <c r="I797" s="1053"/>
      <c r="J797" s="1324"/>
    </row>
    <row r="798" spans="1:10">
      <c r="A798" s="1325">
        <v>42312</v>
      </c>
      <c r="B798" s="1326">
        <v>30</v>
      </c>
      <c r="C798" s="1327" t="s">
        <v>1087</v>
      </c>
      <c r="D798" s="1328" t="s">
        <v>1088</v>
      </c>
      <c r="E798" s="1324"/>
      <c r="G798" s="1328">
        <v>0</v>
      </c>
      <c r="H798" s="1324"/>
      <c r="I798" s="1053"/>
      <c r="J798" s="1324"/>
    </row>
    <row r="799" spans="1:10">
      <c r="A799" s="1325">
        <v>42312</v>
      </c>
      <c r="B799" s="1326">
        <v>5</v>
      </c>
      <c r="C799" s="1327" t="s">
        <v>246</v>
      </c>
      <c r="D799" s="1328" t="s">
        <v>1678</v>
      </c>
      <c r="E799" s="1324"/>
      <c r="G799" s="1328">
        <v>0</v>
      </c>
      <c r="H799" s="1324"/>
      <c r="I799" s="1053"/>
      <c r="J799" s="1324"/>
    </row>
    <row r="800" spans="1:10">
      <c r="A800" s="1325">
        <v>42312</v>
      </c>
      <c r="B800" s="1326">
        <v>10</v>
      </c>
      <c r="C800" s="1327" t="s">
        <v>246</v>
      </c>
      <c r="D800" s="1328" t="s">
        <v>1705</v>
      </c>
      <c r="E800" s="1324"/>
      <c r="G800" s="1328" t="s">
        <v>339</v>
      </c>
      <c r="H800" s="1324"/>
      <c r="I800" s="1053"/>
      <c r="J800" s="1324"/>
    </row>
    <row r="801" spans="1:10">
      <c r="A801" s="1325">
        <v>42312</v>
      </c>
      <c r="B801" s="1326">
        <v>10</v>
      </c>
      <c r="C801" s="1327" t="s">
        <v>246</v>
      </c>
      <c r="D801" s="1328" t="s">
        <v>1296</v>
      </c>
      <c r="E801" s="1324"/>
      <c r="G801" s="1328" t="s">
        <v>339</v>
      </c>
      <c r="H801" s="1324"/>
      <c r="I801" s="1053"/>
      <c r="J801" s="1324"/>
    </row>
    <row r="802" spans="1:10">
      <c r="A802" s="1325">
        <v>42312</v>
      </c>
      <c r="B802" s="1326">
        <v>10</v>
      </c>
      <c r="C802" s="1327" t="s">
        <v>246</v>
      </c>
      <c r="D802" s="1328" t="s">
        <v>1604</v>
      </c>
      <c r="E802" s="1324"/>
      <c r="G802" s="1328" t="s">
        <v>339</v>
      </c>
      <c r="H802" s="1324"/>
      <c r="I802" s="1053"/>
      <c r="J802" s="1324"/>
    </row>
    <row r="803" spans="1:10">
      <c r="A803" s="1325">
        <v>42313</v>
      </c>
      <c r="B803" s="1326">
        <v>17.54</v>
      </c>
      <c r="C803" s="1327" t="s">
        <v>246</v>
      </c>
      <c r="D803" s="1328" t="s">
        <v>1898</v>
      </c>
      <c r="E803" s="1324"/>
      <c r="G803" s="1328">
        <v>0</v>
      </c>
      <c r="H803" s="1324"/>
      <c r="I803" s="1053"/>
      <c r="J803" s="1324"/>
    </row>
    <row r="804" spans="1:10">
      <c r="A804" s="1325">
        <v>42313</v>
      </c>
      <c r="B804" s="1326">
        <v>10</v>
      </c>
      <c r="C804" s="1327" t="s">
        <v>1087</v>
      </c>
      <c r="D804" s="1328" t="s">
        <v>1362</v>
      </c>
      <c r="E804" s="1324"/>
      <c r="G804" s="1328">
        <v>0</v>
      </c>
      <c r="H804" s="1324"/>
      <c r="I804" s="1053"/>
      <c r="J804" s="1324"/>
    </row>
    <row r="805" spans="1:10">
      <c r="A805" s="1325">
        <v>42313</v>
      </c>
      <c r="B805" s="1326">
        <v>15</v>
      </c>
      <c r="C805" s="1327" t="s">
        <v>1087</v>
      </c>
      <c r="D805" s="1328" t="s">
        <v>1088</v>
      </c>
      <c r="E805" s="1324"/>
      <c r="G805" s="1328">
        <v>0</v>
      </c>
      <c r="H805" s="1324"/>
      <c r="I805" s="1053"/>
      <c r="J805" s="1324"/>
    </row>
    <row r="806" spans="1:10">
      <c r="A806" s="1325">
        <v>42313</v>
      </c>
      <c r="B806" s="1326">
        <v>6</v>
      </c>
      <c r="C806" s="1327" t="s">
        <v>246</v>
      </c>
      <c r="D806" s="1328" t="s">
        <v>310</v>
      </c>
      <c r="E806" s="1324"/>
      <c r="G806" s="1328" t="s">
        <v>339</v>
      </c>
      <c r="H806" s="1324"/>
      <c r="I806" s="1053"/>
      <c r="J806" s="1324"/>
    </row>
    <row r="807" spans="1:10">
      <c r="A807" s="1325">
        <v>42313</v>
      </c>
      <c r="B807" s="1326">
        <v>100</v>
      </c>
      <c r="C807" s="1327" t="s">
        <v>246</v>
      </c>
      <c r="D807" s="1328" t="s">
        <v>1000</v>
      </c>
      <c r="E807" s="1324"/>
      <c r="G807" s="1328" t="s">
        <v>339</v>
      </c>
      <c r="H807" s="1324"/>
      <c r="I807" s="1053"/>
      <c r="J807" s="1324"/>
    </row>
    <row r="808" spans="1:10">
      <c r="A808" s="1325">
        <v>42313</v>
      </c>
      <c r="B808" s="1326">
        <v>50</v>
      </c>
      <c r="C808" s="1327" t="s">
        <v>246</v>
      </c>
      <c r="D808" s="1328" t="s">
        <v>1753</v>
      </c>
      <c r="E808" s="1324"/>
      <c r="G808" s="1328" t="s">
        <v>339</v>
      </c>
      <c r="H808" s="1324"/>
      <c r="I808" s="1053"/>
      <c r="J808" s="1324"/>
    </row>
    <row r="809" spans="1:10">
      <c r="A809" s="1325">
        <v>42313</v>
      </c>
      <c r="B809" s="1326">
        <v>15</v>
      </c>
      <c r="C809" s="1327" t="s">
        <v>246</v>
      </c>
      <c r="D809" s="1328" t="s">
        <v>306</v>
      </c>
      <c r="E809" s="1324"/>
      <c r="G809" s="1328" t="s">
        <v>339</v>
      </c>
      <c r="H809" s="1324"/>
      <c r="I809" s="1053"/>
      <c r="J809" s="1324"/>
    </row>
    <row r="810" spans="1:10">
      <c r="A810" s="1325">
        <v>42313</v>
      </c>
      <c r="B810" s="1326">
        <v>130</v>
      </c>
      <c r="C810" s="1327" t="s">
        <v>246</v>
      </c>
      <c r="D810" s="1328" t="s">
        <v>967</v>
      </c>
      <c r="E810" s="1324"/>
      <c r="G810" s="1328" t="s">
        <v>339</v>
      </c>
      <c r="H810" s="1324"/>
      <c r="I810" s="1053"/>
      <c r="J810" s="1324"/>
    </row>
    <row r="811" spans="1:10">
      <c r="A811" s="1325">
        <v>42314</v>
      </c>
      <c r="B811" s="1326">
        <v>20</v>
      </c>
      <c r="C811" s="1327" t="s">
        <v>1087</v>
      </c>
      <c r="D811" s="1328" t="s">
        <v>1363</v>
      </c>
      <c r="E811" s="1324"/>
      <c r="G811" s="1328">
        <v>0</v>
      </c>
      <c r="H811" s="1324"/>
      <c r="I811" s="1053"/>
      <c r="J811" s="1324"/>
    </row>
    <row r="812" spans="1:10">
      <c r="A812" s="1325">
        <v>42314</v>
      </c>
      <c r="B812" s="1326">
        <v>50</v>
      </c>
      <c r="C812" s="1327" t="s">
        <v>246</v>
      </c>
      <c r="D812" s="1328" t="s">
        <v>1237</v>
      </c>
      <c r="E812" s="1324"/>
      <c r="G812" s="1328" t="s">
        <v>339</v>
      </c>
      <c r="H812" s="1324"/>
      <c r="I812" s="1053"/>
      <c r="J812" s="1324"/>
    </row>
    <row r="813" spans="1:10">
      <c r="A813" s="1325">
        <v>42314</v>
      </c>
      <c r="B813" s="1326">
        <v>787.59</v>
      </c>
      <c r="C813" s="1327" t="s">
        <v>246</v>
      </c>
      <c r="D813" s="1328" t="s">
        <v>1899</v>
      </c>
      <c r="E813" s="1324"/>
      <c r="G813" s="1328">
        <v>0</v>
      </c>
      <c r="H813" s="1324"/>
      <c r="I813" s="1053"/>
      <c r="J813" s="1324"/>
    </row>
    <row r="814" spans="1:10">
      <c r="A814" s="1325">
        <v>42314</v>
      </c>
      <c r="B814" s="1326">
        <v>2.5</v>
      </c>
      <c r="C814" s="1327" t="s">
        <v>246</v>
      </c>
      <c r="D814" s="1328" t="s">
        <v>1572</v>
      </c>
      <c r="E814" s="1324"/>
      <c r="G814" s="1328">
        <v>0</v>
      </c>
      <c r="H814" s="1324"/>
      <c r="I814" s="1053"/>
      <c r="J814" s="1324"/>
    </row>
    <row r="815" spans="1:10">
      <c r="A815" s="1325">
        <v>42317</v>
      </c>
      <c r="B815" s="1326">
        <v>1000</v>
      </c>
      <c r="C815" s="1327" t="s">
        <v>1087</v>
      </c>
      <c r="D815" s="1328" t="s">
        <v>1900</v>
      </c>
      <c r="E815" s="1324"/>
      <c r="G815" s="1328">
        <v>0</v>
      </c>
      <c r="H815" s="1324"/>
      <c r="I815" s="1053"/>
      <c r="J815" s="1324"/>
    </row>
    <row r="816" spans="1:10">
      <c r="A816" s="1325">
        <v>42317</v>
      </c>
      <c r="B816" s="1326">
        <v>10</v>
      </c>
      <c r="C816" s="1327" t="s">
        <v>1087</v>
      </c>
      <c r="D816" s="1328" t="s">
        <v>1398</v>
      </c>
      <c r="E816" s="1324"/>
      <c r="G816" s="1328">
        <v>0</v>
      </c>
      <c r="H816" s="1324"/>
      <c r="I816" s="1053"/>
      <c r="J816" s="1324"/>
    </row>
    <row r="817" spans="1:10">
      <c r="A817" s="1325">
        <v>42317</v>
      </c>
      <c r="B817" s="1326">
        <v>10</v>
      </c>
      <c r="C817" s="1327" t="s">
        <v>246</v>
      </c>
      <c r="D817" s="1328" t="s">
        <v>276</v>
      </c>
      <c r="E817" s="1324"/>
      <c r="G817" s="1328">
        <v>0</v>
      </c>
      <c r="H817" s="1324"/>
      <c r="I817" s="1053"/>
      <c r="J817" s="1324"/>
    </row>
    <row r="818" spans="1:10">
      <c r="A818" s="1325">
        <v>42317</v>
      </c>
      <c r="B818" s="1326">
        <v>50</v>
      </c>
      <c r="C818" s="1327" t="s">
        <v>246</v>
      </c>
      <c r="D818" s="1328" t="s">
        <v>1030</v>
      </c>
      <c r="E818" s="1324"/>
      <c r="G818" s="1328">
        <v>0</v>
      </c>
      <c r="H818" s="1324"/>
      <c r="I818" s="1053"/>
      <c r="J818" s="1324"/>
    </row>
    <row r="819" spans="1:10">
      <c r="A819" s="1325">
        <v>42317</v>
      </c>
      <c r="B819" s="1326">
        <v>643</v>
      </c>
      <c r="C819" s="1327" t="s">
        <v>246</v>
      </c>
      <c r="D819" s="1328" t="s">
        <v>1762</v>
      </c>
      <c r="E819" s="1324"/>
      <c r="G819" s="1328" t="s">
        <v>1842</v>
      </c>
      <c r="H819" s="1324"/>
      <c r="I819" s="1053"/>
      <c r="J819" s="1324"/>
    </row>
    <row r="820" spans="1:10">
      <c r="A820" s="1325">
        <v>42317</v>
      </c>
      <c r="B820" s="1326">
        <v>10</v>
      </c>
      <c r="C820" s="1327" t="s">
        <v>246</v>
      </c>
      <c r="D820" s="1328" t="s">
        <v>1567</v>
      </c>
      <c r="E820" s="1324"/>
      <c r="G820" s="1328" t="s">
        <v>339</v>
      </c>
      <c r="H820" s="1324"/>
      <c r="I820" s="1053"/>
      <c r="J820" s="1324"/>
    </row>
    <row r="821" spans="1:10">
      <c r="A821" s="1325">
        <v>42317</v>
      </c>
      <c r="B821" s="1326">
        <v>1454.11</v>
      </c>
      <c r="C821" s="1327" t="s">
        <v>246</v>
      </c>
      <c r="D821" s="1328" t="s">
        <v>1901</v>
      </c>
      <c r="E821" s="1324"/>
      <c r="G821" s="1328">
        <v>0</v>
      </c>
      <c r="H821" s="1324"/>
      <c r="I821" s="1053"/>
      <c r="J821" s="1324"/>
    </row>
    <row r="822" spans="1:10">
      <c r="A822" s="1325">
        <v>42318</v>
      </c>
      <c r="B822" s="1326">
        <v>100</v>
      </c>
      <c r="C822" s="1327" t="s">
        <v>1087</v>
      </c>
      <c r="D822" s="1328" t="s">
        <v>1398</v>
      </c>
      <c r="E822" s="1324"/>
      <c r="G822" s="1328">
        <v>0</v>
      </c>
      <c r="H822" s="1324"/>
      <c r="I822" s="1053"/>
      <c r="J822" s="1324"/>
    </row>
    <row r="823" spans="1:10">
      <c r="A823" s="1325">
        <v>42318</v>
      </c>
      <c r="B823" s="1326">
        <v>15</v>
      </c>
      <c r="C823" s="1327" t="s">
        <v>1087</v>
      </c>
      <c r="D823" s="1328" t="s">
        <v>1096</v>
      </c>
      <c r="E823" s="1324"/>
      <c r="G823" s="1328">
        <v>0</v>
      </c>
      <c r="H823" s="1324"/>
      <c r="I823" s="1053"/>
      <c r="J823" s="1324"/>
    </row>
    <row r="824" spans="1:10">
      <c r="A824" s="1325">
        <v>42318</v>
      </c>
      <c r="B824" s="1326">
        <v>100</v>
      </c>
      <c r="C824" s="1327" t="s">
        <v>1087</v>
      </c>
      <c r="D824" s="1328" t="s">
        <v>1093</v>
      </c>
      <c r="E824" s="1324"/>
      <c r="G824" s="1328">
        <v>0</v>
      </c>
      <c r="H824" s="1324"/>
      <c r="I824" s="1053"/>
      <c r="J824" s="1324"/>
    </row>
    <row r="825" spans="1:10">
      <c r="A825" s="1325">
        <v>42318</v>
      </c>
      <c r="B825" s="1326">
        <v>40</v>
      </c>
      <c r="C825" s="1327" t="s">
        <v>246</v>
      </c>
      <c r="D825" s="1328" t="s">
        <v>1282</v>
      </c>
      <c r="E825" s="1324"/>
      <c r="G825" s="1328">
        <v>0</v>
      </c>
      <c r="H825" s="1324"/>
      <c r="I825" s="1053"/>
      <c r="J825" s="1324"/>
    </row>
    <row r="826" spans="1:10">
      <c r="A826" s="1325">
        <v>42318</v>
      </c>
      <c r="B826" s="1326">
        <v>230</v>
      </c>
      <c r="C826" s="1327" t="s">
        <v>246</v>
      </c>
      <c r="D826" s="1328" t="s">
        <v>920</v>
      </c>
      <c r="E826" s="1324"/>
      <c r="G826" s="1328" t="s">
        <v>339</v>
      </c>
      <c r="H826" s="1324"/>
      <c r="I826" s="1053"/>
      <c r="J826" s="1324"/>
    </row>
    <row r="827" spans="1:10">
      <c r="A827" s="1325">
        <v>42318</v>
      </c>
      <c r="B827" s="1326">
        <v>5</v>
      </c>
      <c r="C827" s="1327" t="s">
        <v>246</v>
      </c>
      <c r="D827" s="1328" t="s">
        <v>1256</v>
      </c>
      <c r="E827" s="1324"/>
      <c r="G827" s="1328" t="s">
        <v>339</v>
      </c>
      <c r="H827" s="1324"/>
      <c r="I827" s="1053"/>
      <c r="J827" s="1324"/>
    </row>
    <row r="828" spans="1:10">
      <c r="A828" s="1325">
        <v>42318</v>
      </c>
      <c r="B828" s="1326">
        <v>10</v>
      </c>
      <c r="C828" s="1327" t="s">
        <v>246</v>
      </c>
      <c r="D828" s="1328" t="s">
        <v>1779</v>
      </c>
      <c r="E828" s="1324"/>
      <c r="G828" s="1328" t="s">
        <v>339</v>
      </c>
      <c r="H828" s="1324"/>
      <c r="I828" s="1053"/>
      <c r="J828" s="1324"/>
    </row>
    <row r="829" spans="1:10">
      <c r="A829" s="1325">
        <v>42319</v>
      </c>
      <c r="B829" s="1326">
        <v>36.9</v>
      </c>
      <c r="C829" s="1327" t="s">
        <v>246</v>
      </c>
      <c r="D829" s="1328" t="s">
        <v>429</v>
      </c>
      <c r="E829" s="1324"/>
      <c r="G829" s="1328" t="s">
        <v>1579</v>
      </c>
      <c r="H829" s="1324"/>
      <c r="I829" s="1053"/>
      <c r="J829" s="1324"/>
    </row>
    <row r="830" spans="1:10">
      <c r="A830" s="1325">
        <v>42319</v>
      </c>
      <c r="B830" s="1326">
        <v>325.3</v>
      </c>
      <c r="C830" s="1327" t="s">
        <v>246</v>
      </c>
      <c r="D830" s="1328" t="s">
        <v>429</v>
      </c>
      <c r="E830" s="1324"/>
      <c r="G830" s="1328" t="s">
        <v>1579</v>
      </c>
      <c r="H830" s="1324"/>
      <c r="I830" s="1053"/>
      <c r="J830" s="1324"/>
    </row>
    <row r="831" spans="1:10">
      <c r="A831" s="1325">
        <v>42319</v>
      </c>
      <c r="B831" s="1326">
        <v>12.5</v>
      </c>
      <c r="C831" s="1327" t="s">
        <v>246</v>
      </c>
      <c r="D831" s="1328" t="s">
        <v>429</v>
      </c>
      <c r="E831" s="1324"/>
      <c r="G831" s="1328" t="s">
        <v>1579</v>
      </c>
      <c r="H831" s="1324"/>
      <c r="I831" s="1053"/>
      <c r="J831" s="1324"/>
    </row>
    <row r="832" spans="1:10">
      <c r="A832" s="1325">
        <v>42319</v>
      </c>
      <c r="B832" s="1326">
        <v>10</v>
      </c>
      <c r="C832" s="1327" t="s">
        <v>246</v>
      </c>
      <c r="D832" s="1328" t="s">
        <v>1656</v>
      </c>
      <c r="E832" s="1324"/>
      <c r="G832" s="1328" t="s">
        <v>339</v>
      </c>
      <c r="H832" s="1324"/>
      <c r="I832" s="1053"/>
      <c r="J832" s="1324"/>
    </row>
    <row r="833" spans="1:10">
      <c r="A833" s="1325">
        <v>42321</v>
      </c>
      <c r="B833" s="1326">
        <v>10</v>
      </c>
      <c r="C833" s="1327" t="s">
        <v>1087</v>
      </c>
      <c r="D833" s="1328" t="s">
        <v>1398</v>
      </c>
      <c r="E833" s="1324"/>
      <c r="G833" s="1328">
        <v>0</v>
      </c>
      <c r="H833" s="1324"/>
      <c r="I833" s="1053"/>
      <c r="J833" s="1324"/>
    </row>
    <row r="834" spans="1:10">
      <c r="A834" s="1325">
        <v>42321</v>
      </c>
      <c r="B834" s="1326">
        <v>10</v>
      </c>
      <c r="C834" s="1327" t="s">
        <v>1087</v>
      </c>
      <c r="D834" s="1328" t="s">
        <v>1398</v>
      </c>
      <c r="E834" s="1324"/>
      <c r="G834" s="1328">
        <v>0</v>
      </c>
      <c r="H834" s="1324"/>
      <c r="I834" s="1053"/>
      <c r="J834" s="1324"/>
    </row>
    <row r="835" spans="1:10">
      <c r="A835" s="1325">
        <v>42321</v>
      </c>
      <c r="B835" s="1326">
        <v>13</v>
      </c>
      <c r="C835" s="1327" t="s">
        <v>246</v>
      </c>
      <c r="D835" s="1328" t="s">
        <v>1844</v>
      </c>
      <c r="E835" s="1324"/>
      <c r="G835" s="1328">
        <v>0</v>
      </c>
      <c r="H835" s="1324"/>
      <c r="I835" s="1053"/>
      <c r="J835" s="1324"/>
    </row>
    <row r="836" spans="1:10">
      <c r="A836" s="1325">
        <v>42321</v>
      </c>
      <c r="B836" s="1326">
        <v>862.58</v>
      </c>
      <c r="C836" s="1327" t="s">
        <v>246</v>
      </c>
      <c r="D836" s="1328" t="s">
        <v>1288</v>
      </c>
      <c r="E836" s="1324"/>
      <c r="G836" s="1328">
        <v>0</v>
      </c>
      <c r="H836" s="1324"/>
      <c r="I836" s="1053"/>
      <c r="J836" s="1324"/>
    </row>
    <row r="837" spans="1:10">
      <c r="A837" s="1325">
        <v>42321</v>
      </c>
      <c r="B837" s="1326">
        <v>79.92</v>
      </c>
      <c r="C837" s="1327" t="s">
        <v>246</v>
      </c>
      <c r="D837" s="1328" t="s">
        <v>1288</v>
      </c>
      <c r="E837" s="1324"/>
      <c r="G837" s="1328">
        <v>0</v>
      </c>
      <c r="H837" s="1324"/>
      <c r="I837" s="1053"/>
      <c r="J837" s="1324"/>
    </row>
    <row r="838" spans="1:10">
      <c r="A838" s="1325">
        <v>42321</v>
      </c>
      <c r="B838" s="1326">
        <v>33.54</v>
      </c>
      <c r="C838" s="1327" t="s">
        <v>246</v>
      </c>
      <c r="D838" s="1328" t="s">
        <v>1863</v>
      </c>
      <c r="E838" s="1324"/>
      <c r="G838" s="1328">
        <v>0</v>
      </c>
      <c r="H838" s="1324"/>
      <c r="I838" s="1053"/>
      <c r="J838" s="1324"/>
    </row>
    <row r="839" spans="1:10">
      <c r="A839" s="1325">
        <v>42321</v>
      </c>
      <c r="B839" s="1326">
        <v>2.5</v>
      </c>
      <c r="C839" s="1327" t="s">
        <v>246</v>
      </c>
      <c r="D839" s="1328" t="s">
        <v>1572</v>
      </c>
      <c r="E839" s="1324"/>
      <c r="G839" s="1328">
        <v>0</v>
      </c>
      <c r="H839" s="1324"/>
      <c r="I839" s="1053"/>
      <c r="J839" s="1324"/>
    </row>
    <row r="840" spans="1:10">
      <c r="A840" s="1325">
        <v>42321</v>
      </c>
      <c r="B840" s="1326">
        <v>2964.54</v>
      </c>
      <c r="C840" s="1327" t="s">
        <v>246</v>
      </c>
      <c r="D840" s="1328" t="s">
        <v>1370</v>
      </c>
      <c r="E840" s="1324"/>
      <c r="G840" s="1328">
        <v>0</v>
      </c>
      <c r="H840" s="1324"/>
      <c r="I840" s="1053"/>
      <c r="J840" s="1324"/>
    </row>
    <row r="841" spans="1:10">
      <c r="A841" s="1325">
        <v>42324</v>
      </c>
      <c r="B841" s="1326">
        <v>20</v>
      </c>
      <c r="C841" s="1327" t="s">
        <v>1087</v>
      </c>
      <c r="D841" s="1328" t="s">
        <v>1092</v>
      </c>
      <c r="E841" s="1324"/>
      <c r="G841" s="1328">
        <v>0</v>
      </c>
      <c r="H841" s="1324"/>
      <c r="I841" s="1053"/>
      <c r="J841" s="1324"/>
    </row>
    <row r="842" spans="1:10">
      <c r="A842" s="1325">
        <v>42324</v>
      </c>
      <c r="B842" s="1326">
        <v>30</v>
      </c>
      <c r="C842" s="1327" t="s">
        <v>246</v>
      </c>
      <c r="D842" s="1328" t="s">
        <v>1204</v>
      </c>
      <c r="E842" s="1324"/>
      <c r="G842" s="1328" t="s">
        <v>339</v>
      </c>
      <c r="H842" s="1324"/>
      <c r="I842" s="1053"/>
      <c r="J842" s="1324"/>
    </row>
    <row r="843" spans="1:10">
      <c r="A843" s="1325">
        <v>42324</v>
      </c>
      <c r="B843" s="1326">
        <v>10</v>
      </c>
      <c r="C843" s="1327" t="s">
        <v>246</v>
      </c>
      <c r="D843" s="1328" t="s">
        <v>1801</v>
      </c>
      <c r="E843" s="1324"/>
      <c r="G843" s="1328" t="s">
        <v>339</v>
      </c>
      <c r="H843" s="1324"/>
      <c r="I843" s="1053"/>
      <c r="J843" s="1324"/>
    </row>
    <row r="844" spans="1:10">
      <c r="A844" s="1325">
        <v>42324</v>
      </c>
      <c r="B844" s="1326">
        <v>5</v>
      </c>
      <c r="C844" s="1327" t="s">
        <v>246</v>
      </c>
      <c r="D844" s="1328" t="s">
        <v>968</v>
      </c>
      <c r="E844" s="1324"/>
      <c r="G844" s="1328" t="s">
        <v>339</v>
      </c>
      <c r="H844" s="1324"/>
      <c r="I844" s="1053"/>
      <c r="J844" s="1324"/>
    </row>
    <row r="845" spans="1:10">
      <c r="A845" s="1325">
        <v>42324</v>
      </c>
      <c r="B845" s="1326">
        <v>7.79</v>
      </c>
      <c r="C845" s="1327" t="s">
        <v>246</v>
      </c>
      <c r="D845" s="1328" t="s">
        <v>1716</v>
      </c>
      <c r="E845" s="1324"/>
      <c r="G845" s="1328">
        <v>0</v>
      </c>
      <c r="H845" s="1324"/>
      <c r="I845" s="1053"/>
      <c r="J845" s="1324"/>
    </row>
    <row r="846" spans="1:10">
      <c r="A846" s="1325">
        <v>42324</v>
      </c>
      <c r="B846" s="1326">
        <v>10</v>
      </c>
      <c r="C846" s="1327" t="s">
        <v>246</v>
      </c>
      <c r="D846" s="1328" t="s">
        <v>1467</v>
      </c>
      <c r="E846" s="1324"/>
      <c r="G846" s="1328" t="s">
        <v>339</v>
      </c>
      <c r="H846" s="1324"/>
      <c r="I846" s="1053"/>
      <c r="J846" s="1324"/>
    </row>
    <row r="847" spans="1:10">
      <c r="A847" s="1325">
        <v>42324</v>
      </c>
      <c r="B847" s="1326">
        <v>40</v>
      </c>
      <c r="C847" s="1327" t="s">
        <v>246</v>
      </c>
      <c r="D847" s="1328" t="s">
        <v>1405</v>
      </c>
      <c r="E847" s="1324"/>
      <c r="G847" s="1328">
        <v>0</v>
      </c>
      <c r="H847" s="1324"/>
      <c r="I847" s="1053"/>
      <c r="J847" s="1324"/>
    </row>
    <row r="848" spans="1:10">
      <c r="A848" s="1325">
        <v>42324</v>
      </c>
      <c r="B848" s="1326">
        <v>100</v>
      </c>
      <c r="C848" s="1327" t="s">
        <v>246</v>
      </c>
      <c r="D848" s="1328" t="s">
        <v>1719</v>
      </c>
      <c r="E848" s="1324"/>
      <c r="G848" s="1328" t="s">
        <v>339</v>
      </c>
      <c r="H848" s="1324"/>
      <c r="I848" s="1053"/>
      <c r="J848" s="1324"/>
    </row>
    <row r="849" spans="1:10">
      <c r="A849" s="1325">
        <v>42324</v>
      </c>
      <c r="B849" s="1326">
        <v>100</v>
      </c>
      <c r="C849" s="1327" t="s">
        <v>246</v>
      </c>
      <c r="D849" s="1328" t="s">
        <v>450</v>
      </c>
      <c r="E849" s="1324"/>
      <c r="G849" s="1328" t="s">
        <v>339</v>
      </c>
      <c r="H849" s="1324"/>
      <c r="I849" s="1053"/>
      <c r="J849" s="1324"/>
    </row>
    <row r="850" spans="1:10">
      <c r="A850" s="1325">
        <v>42324</v>
      </c>
      <c r="B850" s="1326">
        <v>5</v>
      </c>
      <c r="C850" s="1327" t="s">
        <v>246</v>
      </c>
      <c r="D850" s="1328" t="s">
        <v>1836</v>
      </c>
      <c r="E850" s="1324"/>
      <c r="G850" s="1328" t="s">
        <v>339</v>
      </c>
      <c r="H850" s="1324"/>
      <c r="I850" s="1053"/>
      <c r="J850" s="1324"/>
    </row>
    <row r="851" spans="1:10">
      <c r="A851" s="1325">
        <v>42324</v>
      </c>
      <c r="B851" s="1326">
        <v>200</v>
      </c>
      <c r="C851" s="1327" t="s">
        <v>246</v>
      </c>
      <c r="D851" s="1328" t="s">
        <v>1406</v>
      </c>
      <c r="E851" s="1324"/>
      <c r="G851" s="1328" t="s">
        <v>339</v>
      </c>
      <c r="H851" s="1324"/>
      <c r="I851" s="1053"/>
      <c r="J851" s="1324"/>
    </row>
    <row r="852" spans="1:10">
      <c r="A852" s="1325">
        <v>42324</v>
      </c>
      <c r="B852" s="1326">
        <v>100</v>
      </c>
      <c r="C852" s="1327" t="s">
        <v>246</v>
      </c>
      <c r="D852" s="1328" t="s">
        <v>292</v>
      </c>
      <c r="E852" s="1324"/>
      <c r="G852" s="1328" t="s">
        <v>339</v>
      </c>
      <c r="H852" s="1324"/>
      <c r="I852" s="1053"/>
      <c r="J852" s="1324"/>
    </row>
    <row r="853" spans="1:10">
      <c r="A853" s="1325">
        <v>42324</v>
      </c>
      <c r="B853" s="1326">
        <v>50</v>
      </c>
      <c r="C853" s="1327" t="s">
        <v>246</v>
      </c>
      <c r="D853" s="1328" t="s">
        <v>1568</v>
      </c>
      <c r="E853" s="1324"/>
      <c r="G853" s="1328">
        <v>0</v>
      </c>
      <c r="H853" s="1324"/>
      <c r="I853" s="1053"/>
      <c r="J853" s="1324"/>
    </row>
    <row r="854" spans="1:10">
      <c r="A854" s="1325">
        <v>42324</v>
      </c>
      <c r="B854" s="1326">
        <v>10</v>
      </c>
      <c r="C854" s="1327" t="s">
        <v>246</v>
      </c>
      <c r="D854" s="1328" t="s">
        <v>1032</v>
      </c>
      <c r="E854" s="1324"/>
      <c r="G854" s="1328" t="s">
        <v>339</v>
      </c>
      <c r="H854" s="1324"/>
      <c r="I854" s="1053"/>
      <c r="J854" s="1324"/>
    </row>
    <row r="855" spans="1:10">
      <c r="A855" s="1325">
        <v>42324</v>
      </c>
      <c r="B855" s="1326">
        <v>10</v>
      </c>
      <c r="C855" s="1327" t="s">
        <v>246</v>
      </c>
      <c r="D855" s="1328" t="s">
        <v>1581</v>
      </c>
      <c r="E855" s="1324"/>
      <c r="G855" s="1328" t="s">
        <v>339</v>
      </c>
      <c r="H855" s="1324"/>
      <c r="I855" s="1053"/>
      <c r="J855" s="1324"/>
    </row>
    <row r="856" spans="1:10">
      <c r="A856" s="1325">
        <v>42324</v>
      </c>
      <c r="B856" s="1326">
        <v>12.5</v>
      </c>
      <c r="C856" s="1327" t="s">
        <v>246</v>
      </c>
      <c r="D856" s="1328" t="s">
        <v>1717</v>
      </c>
      <c r="E856" s="1324"/>
      <c r="G856" s="1328" t="s">
        <v>339</v>
      </c>
      <c r="H856" s="1324"/>
      <c r="I856" s="1053"/>
      <c r="J856" s="1324"/>
    </row>
    <row r="857" spans="1:10">
      <c r="A857" s="1325">
        <v>42324</v>
      </c>
      <c r="B857" s="1326">
        <v>35</v>
      </c>
      <c r="C857" s="1327" t="s">
        <v>246</v>
      </c>
      <c r="D857" s="1328" t="s">
        <v>1622</v>
      </c>
      <c r="E857" s="1324"/>
      <c r="G857" s="1328" t="s">
        <v>339</v>
      </c>
      <c r="H857" s="1324"/>
      <c r="I857" s="1053"/>
      <c r="J857" s="1324"/>
    </row>
    <row r="858" spans="1:10">
      <c r="A858" s="1325">
        <v>42324</v>
      </c>
      <c r="B858" s="1326">
        <v>100</v>
      </c>
      <c r="C858" s="1327" t="s">
        <v>246</v>
      </c>
      <c r="D858" s="1328" t="s">
        <v>1381</v>
      </c>
      <c r="E858" s="1324"/>
      <c r="G858" s="1328" t="s">
        <v>339</v>
      </c>
      <c r="H858" s="1324"/>
      <c r="I858" s="1053"/>
      <c r="J858" s="1324"/>
    </row>
    <row r="859" spans="1:10">
      <c r="A859" s="1325">
        <v>42324</v>
      </c>
      <c r="B859" s="1326">
        <v>10</v>
      </c>
      <c r="C859" s="1327" t="s">
        <v>246</v>
      </c>
      <c r="D859" s="1328" t="s">
        <v>1616</v>
      </c>
      <c r="E859" s="1324"/>
      <c r="G859" s="1328" t="s">
        <v>339</v>
      </c>
      <c r="H859" s="1324"/>
      <c r="I859" s="1053"/>
      <c r="J859" s="1324"/>
    </row>
    <row r="860" spans="1:10">
      <c r="A860" s="1325">
        <v>42324</v>
      </c>
      <c r="B860" s="1326">
        <v>200</v>
      </c>
      <c r="C860" s="1327" t="s">
        <v>246</v>
      </c>
      <c r="D860" s="1328" t="s">
        <v>1339</v>
      </c>
      <c r="E860" s="1324"/>
      <c r="G860" s="1328">
        <v>0</v>
      </c>
      <c r="H860" s="1324"/>
      <c r="I860" s="1053"/>
      <c r="J860" s="1324"/>
    </row>
    <row r="861" spans="1:10">
      <c r="A861" s="1325">
        <v>42324</v>
      </c>
      <c r="B861" s="1326">
        <v>107.55</v>
      </c>
      <c r="C861" s="1327" t="s">
        <v>246</v>
      </c>
      <c r="D861" s="1328" t="s">
        <v>1902</v>
      </c>
      <c r="E861" s="1324"/>
      <c r="G861" s="1328">
        <v>0</v>
      </c>
      <c r="H861" s="1324"/>
      <c r="I861" s="1053"/>
      <c r="J861" s="1324"/>
    </row>
    <row r="862" spans="1:10">
      <c r="A862" s="1325">
        <v>42325</v>
      </c>
      <c r="B862" s="1326">
        <v>15</v>
      </c>
      <c r="C862" s="1327" t="s">
        <v>1087</v>
      </c>
      <c r="D862" s="1328" t="s">
        <v>1361</v>
      </c>
      <c r="E862" s="1324"/>
      <c r="G862" s="1328">
        <v>0</v>
      </c>
      <c r="H862" s="1324"/>
      <c r="I862" s="1053"/>
      <c r="J862" s="1324"/>
    </row>
    <row r="863" spans="1:10">
      <c r="A863" s="1325">
        <v>42325</v>
      </c>
      <c r="B863" s="1326">
        <v>100</v>
      </c>
      <c r="C863" s="1327" t="s">
        <v>246</v>
      </c>
      <c r="D863" s="1328" t="s">
        <v>327</v>
      </c>
      <c r="E863" s="1324"/>
      <c r="G863" s="1328" t="s">
        <v>339</v>
      </c>
      <c r="H863" s="1324"/>
      <c r="I863" s="1053"/>
      <c r="J863" s="1324"/>
    </row>
    <row r="864" spans="1:10">
      <c r="A864" s="1325">
        <v>42325</v>
      </c>
      <c r="B864" s="1326">
        <v>140</v>
      </c>
      <c r="C864" s="1327" t="s">
        <v>246</v>
      </c>
      <c r="D864" s="1328" t="s">
        <v>1044</v>
      </c>
      <c r="E864" s="1324"/>
      <c r="G864" s="1328">
        <v>0</v>
      </c>
      <c r="H864" s="1324"/>
      <c r="I864" s="1053"/>
      <c r="J864" s="1324"/>
    </row>
    <row r="865" spans="1:10">
      <c r="A865" s="1325">
        <v>42326</v>
      </c>
      <c r="B865" s="1326">
        <v>120</v>
      </c>
      <c r="C865" s="1327" t="s">
        <v>246</v>
      </c>
      <c r="D865" s="1328" t="s">
        <v>784</v>
      </c>
      <c r="E865" s="1324"/>
      <c r="G865" s="1328" t="s">
        <v>339</v>
      </c>
      <c r="H865" s="1324"/>
      <c r="I865" s="1053"/>
      <c r="J865" s="1324"/>
    </row>
    <row r="866" spans="1:10">
      <c r="A866" s="1325">
        <v>42327</v>
      </c>
      <c r="B866" s="1326">
        <v>1500</v>
      </c>
      <c r="C866" s="1327" t="s">
        <v>1087</v>
      </c>
      <c r="D866" s="1328" t="s">
        <v>1903</v>
      </c>
      <c r="E866" s="1324"/>
      <c r="G866" s="1328">
        <v>0</v>
      </c>
      <c r="H866" s="1324"/>
      <c r="I866" s="1053"/>
      <c r="J866" s="1324"/>
    </row>
    <row r="867" spans="1:10">
      <c r="A867" s="1325">
        <v>42327</v>
      </c>
      <c r="B867" s="1326">
        <v>68.75</v>
      </c>
      <c r="C867" s="1327" t="s">
        <v>246</v>
      </c>
      <c r="D867" s="1328" t="s">
        <v>1288</v>
      </c>
      <c r="E867" s="1324"/>
      <c r="G867" s="1328">
        <v>0</v>
      </c>
      <c r="H867" s="1324"/>
      <c r="I867" s="1053"/>
      <c r="J867" s="1324"/>
    </row>
    <row r="868" spans="1:10">
      <c r="A868" s="1325">
        <v>42327</v>
      </c>
      <c r="B868" s="1326">
        <v>40</v>
      </c>
      <c r="C868" s="1327" t="s">
        <v>246</v>
      </c>
      <c r="D868" s="1328" t="s">
        <v>400</v>
      </c>
      <c r="E868" s="1324"/>
      <c r="G868" s="1328" t="s">
        <v>339</v>
      </c>
      <c r="H868" s="1324"/>
      <c r="I868" s="1053"/>
      <c r="J868" s="1324"/>
    </row>
    <row r="869" spans="1:10">
      <c r="A869" s="1325">
        <v>42328</v>
      </c>
      <c r="B869" s="1326">
        <v>100</v>
      </c>
      <c r="C869" s="1327" t="s">
        <v>246</v>
      </c>
      <c r="D869" s="1328" t="s">
        <v>1262</v>
      </c>
      <c r="E869" s="1324"/>
      <c r="G869" s="1328" t="s">
        <v>339</v>
      </c>
      <c r="H869" s="1324"/>
      <c r="I869" s="1053"/>
      <c r="J869" s="1324"/>
    </row>
    <row r="870" spans="1:10">
      <c r="A870" s="1325">
        <v>42328</v>
      </c>
      <c r="B870" s="1326">
        <v>10</v>
      </c>
      <c r="C870" s="1327" t="s">
        <v>246</v>
      </c>
      <c r="D870" s="1328" t="s">
        <v>1620</v>
      </c>
      <c r="E870" s="1324"/>
      <c r="G870" s="1328" t="s">
        <v>339</v>
      </c>
      <c r="H870" s="1324"/>
      <c r="I870" s="1053"/>
      <c r="J870" s="1324"/>
    </row>
    <row r="871" spans="1:10">
      <c r="A871" s="1325">
        <v>42328</v>
      </c>
      <c r="B871" s="1326">
        <v>20</v>
      </c>
      <c r="C871" s="1327" t="s">
        <v>246</v>
      </c>
      <c r="D871" s="1328" t="s">
        <v>1846</v>
      </c>
      <c r="E871" s="1324"/>
      <c r="G871" s="1328" t="s">
        <v>1845</v>
      </c>
      <c r="H871" s="1324"/>
      <c r="I871" s="1053"/>
      <c r="J871" s="1324"/>
    </row>
    <row r="872" spans="1:10">
      <c r="A872" s="1325">
        <v>42328</v>
      </c>
      <c r="B872" s="1326">
        <v>2.5</v>
      </c>
      <c r="C872" s="1327" t="s">
        <v>246</v>
      </c>
      <c r="D872" s="1328" t="s">
        <v>1572</v>
      </c>
      <c r="E872" s="1324"/>
      <c r="G872" s="1328">
        <v>0</v>
      </c>
      <c r="H872" s="1324"/>
      <c r="I872" s="1053"/>
      <c r="J872" s="1324"/>
    </row>
    <row r="873" spans="1:10">
      <c r="A873" s="1325">
        <v>42328</v>
      </c>
      <c r="B873" s="1326">
        <v>254</v>
      </c>
      <c r="C873" s="1327" t="s">
        <v>246</v>
      </c>
      <c r="D873" s="1328" t="s">
        <v>1837</v>
      </c>
      <c r="E873" s="1324"/>
      <c r="G873" s="1328" t="s">
        <v>1845</v>
      </c>
      <c r="H873" s="1324"/>
      <c r="I873" s="1053"/>
      <c r="J873" s="1324"/>
    </row>
    <row r="874" spans="1:10">
      <c r="A874" s="1325">
        <v>42331</v>
      </c>
      <c r="B874" s="1326">
        <v>25</v>
      </c>
      <c r="C874" s="1327" t="s">
        <v>246</v>
      </c>
      <c r="D874" s="1328" t="s">
        <v>1726</v>
      </c>
      <c r="E874" s="1324"/>
      <c r="G874" s="1328" t="s">
        <v>339</v>
      </c>
      <c r="H874" s="1324"/>
      <c r="I874" s="1053"/>
      <c r="J874" s="1324"/>
    </row>
    <row r="875" spans="1:10">
      <c r="A875" s="1325">
        <v>42331</v>
      </c>
      <c r="B875" s="1326">
        <v>266</v>
      </c>
      <c r="C875" s="1327" t="s">
        <v>246</v>
      </c>
      <c r="D875" s="1328" t="s">
        <v>355</v>
      </c>
      <c r="E875" s="1324"/>
      <c r="G875" s="1328" t="s">
        <v>339</v>
      </c>
      <c r="H875" s="1324"/>
      <c r="I875" s="1053"/>
      <c r="J875" s="1324"/>
    </row>
    <row r="876" spans="1:10">
      <c r="A876" s="1325">
        <v>42331</v>
      </c>
      <c r="B876" s="1326">
        <v>5</v>
      </c>
      <c r="C876" s="1327" t="s">
        <v>246</v>
      </c>
      <c r="D876" s="1328" t="s">
        <v>773</v>
      </c>
      <c r="E876" s="1324"/>
      <c r="G876" s="1328">
        <v>0</v>
      </c>
      <c r="H876" s="1324"/>
      <c r="I876" s="1053"/>
      <c r="J876" s="1324"/>
    </row>
    <row r="877" spans="1:10">
      <c r="A877" s="1325">
        <v>42331</v>
      </c>
      <c r="B877" s="1326">
        <v>227</v>
      </c>
      <c r="C877" s="1327" t="s">
        <v>246</v>
      </c>
      <c r="D877" s="1328" t="s">
        <v>355</v>
      </c>
      <c r="E877" s="1324"/>
      <c r="G877" s="1328" t="s">
        <v>339</v>
      </c>
      <c r="H877" s="1324"/>
      <c r="I877" s="1053"/>
      <c r="J877" s="1324"/>
    </row>
    <row r="878" spans="1:10">
      <c r="A878" s="1325">
        <v>42331</v>
      </c>
      <c r="B878" s="1326">
        <v>2141.59</v>
      </c>
      <c r="C878" s="1327" t="s">
        <v>246</v>
      </c>
      <c r="D878" s="1328" t="s">
        <v>1904</v>
      </c>
      <c r="E878" s="1324"/>
      <c r="G878" s="1328">
        <v>0</v>
      </c>
      <c r="H878" s="1324"/>
      <c r="I878" s="1053"/>
      <c r="J878" s="1324"/>
    </row>
    <row r="879" spans="1:10">
      <c r="A879" s="1325">
        <v>42332</v>
      </c>
      <c r="B879" s="1326">
        <v>300</v>
      </c>
      <c r="C879" s="1327" t="s">
        <v>246</v>
      </c>
      <c r="D879" s="1328" t="s">
        <v>1532</v>
      </c>
      <c r="E879" s="1324"/>
      <c r="G879" s="1328">
        <v>0</v>
      </c>
      <c r="H879" s="1324"/>
      <c r="I879" s="1053"/>
      <c r="J879" s="1324"/>
    </row>
    <row r="880" spans="1:10">
      <c r="A880" s="1325">
        <v>42333</v>
      </c>
      <c r="B880" s="1326">
        <v>10</v>
      </c>
      <c r="C880" s="1327" t="s">
        <v>246</v>
      </c>
      <c r="D880" s="1328" t="s">
        <v>1630</v>
      </c>
      <c r="E880" s="1324"/>
      <c r="G880" s="1328" t="s">
        <v>339</v>
      </c>
      <c r="H880" s="1324"/>
      <c r="I880" s="1053"/>
      <c r="J880" s="1324"/>
    </row>
    <row r="881" spans="1:10">
      <c r="A881" s="1325">
        <v>42333</v>
      </c>
      <c r="B881" s="1326">
        <v>10</v>
      </c>
      <c r="C881" s="1327" t="s">
        <v>246</v>
      </c>
      <c r="D881" s="1328" t="s">
        <v>302</v>
      </c>
      <c r="E881" s="1324"/>
      <c r="G881" s="1328">
        <v>0</v>
      </c>
      <c r="H881" s="1324"/>
      <c r="I881" s="1053"/>
      <c r="J881" s="1324"/>
    </row>
    <row r="882" spans="1:10">
      <c r="A882" s="1325">
        <v>42333</v>
      </c>
      <c r="B882" s="1326">
        <v>60</v>
      </c>
      <c r="C882" s="1327" t="s">
        <v>246</v>
      </c>
      <c r="D882" s="1328" t="s">
        <v>1789</v>
      </c>
      <c r="E882" s="1324"/>
      <c r="G882" s="1328">
        <v>0</v>
      </c>
      <c r="H882" s="1324"/>
      <c r="I882" s="1053"/>
      <c r="J882" s="1324"/>
    </row>
    <row r="883" spans="1:10">
      <c r="A883" s="1325">
        <v>42334</v>
      </c>
      <c r="B883" s="1326">
        <v>40</v>
      </c>
      <c r="C883" s="1327" t="s">
        <v>1087</v>
      </c>
      <c r="D883" s="1328" t="s">
        <v>1757</v>
      </c>
      <c r="E883" s="1324"/>
      <c r="G883" s="1328">
        <v>0</v>
      </c>
      <c r="H883" s="1324"/>
      <c r="I883" s="1053"/>
      <c r="J883" s="1324"/>
    </row>
    <row r="884" spans="1:10">
      <c r="A884" s="1325">
        <v>42334</v>
      </c>
      <c r="B884" s="1326">
        <v>5115.63</v>
      </c>
      <c r="C884" s="1327" t="s">
        <v>246</v>
      </c>
      <c r="D884" s="1328" t="s">
        <v>269</v>
      </c>
      <c r="E884" s="1324"/>
      <c r="G884" s="1328">
        <v>0</v>
      </c>
      <c r="H884" s="1324"/>
      <c r="I884" s="1053"/>
      <c r="J884" s="1324"/>
    </row>
    <row r="885" spans="1:10">
      <c r="A885" s="1325">
        <v>42335</v>
      </c>
      <c r="B885" s="1326">
        <v>10.48</v>
      </c>
      <c r="C885" s="1327" t="s">
        <v>246</v>
      </c>
      <c r="D885" s="1328" t="s">
        <v>1844</v>
      </c>
      <c r="E885" s="1324"/>
      <c r="G885" s="1328">
        <v>0</v>
      </c>
      <c r="H885" s="1324"/>
      <c r="I885" s="1053"/>
      <c r="J885" s="1324"/>
    </row>
    <row r="886" spans="1:10">
      <c r="A886" s="1325">
        <v>42335</v>
      </c>
      <c r="B886" s="1326">
        <v>26.33</v>
      </c>
      <c r="C886" s="1327" t="s">
        <v>246</v>
      </c>
      <c r="D886" s="1328" t="s">
        <v>1844</v>
      </c>
      <c r="E886" s="1324"/>
      <c r="G886" s="1328">
        <v>0</v>
      </c>
      <c r="H886" s="1324"/>
      <c r="I886" s="1053"/>
      <c r="J886" s="1324"/>
    </row>
    <row r="887" spans="1:10">
      <c r="A887" s="1325">
        <v>42335</v>
      </c>
      <c r="B887" s="1326">
        <v>2.93</v>
      </c>
      <c r="C887" s="1327" t="s">
        <v>246</v>
      </c>
      <c r="D887" s="1328" t="s">
        <v>1844</v>
      </c>
      <c r="E887" s="1324"/>
      <c r="G887" s="1328">
        <v>0</v>
      </c>
      <c r="H887" s="1324"/>
      <c r="I887" s="1053"/>
      <c r="J887" s="1324"/>
    </row>
    <row r="888" spans="1:10">
      <c r="A888" s="1325">
        <v>42335</v>
      </c>
      <c r="B888" s="1326">
        <v>30</v>
      </c>
      <c r="C888" s="1327" t="s">
        <v>246</v>
      </c>
      <c r="D888" s="1328" t="s">
        <v>1671</v>
      </c>
      <c r="E888" s="1324"/>
      <c r="G888" s="1328" t="s">
        <v>339</v>
      </c>
      <c r="H888" s="1324"/>
      <c r="I888" s="1053"/>
      <c r="J888" s="1324"/>
    </row>
    <row r="889" spans="1:10">
      <c r="A889" s="1325">
        <v>42335</v>
      </c>
      <c r="B889" s="1326">
        <v>4873.7700000000004</v>
      </c>
      <c r="C889" s="1327" t="s">
        <v>246</v>
      </c>
      <c r="D889" s="1328" t="s">
        <v>1745</v>
      </c>
      <c r="E889" s="1324"/>
      <c r="G889" s="1328">
        <v>0</v>
      </c>
      <c r="H889" s="1324"/>
      <c r="I889" s="1053"/>
      <c r="J889" s="1324"/>
    </row>
    <row r="890" spans="1:10">
      <c r="A890" s="1325">
        <v>42335</v>
      </c>
      <c r="B890" s="1326">
        <v>2.5</v>
      </c>
      <c r="C890" s="1327" t="s">
        <v>246</v>
      </c>
      <c r="D890" s="1328" t="s">
        <v>1572</v>
      </c>
      <c r="E890" s="1324"/>
      <c r="G890" s="1328">
        <v>0</v>
      </c>
      <c r="H890" s="1324"/>
      <c r="I890" s="1053"/>
      <c r="J890" s="1324"/>
    </row>
    <row r="891" spans="1:10">
      <c r="A891" s="1325">
        <v>42335</v>
      </c>
      <c r="B891" s="1326">
        <v>60</v>
      </c>
      <c r="C891" s="1327" t="s">
        <v>246</v>
      </c>
      <c r="D891" s="1328" t="s">
        <v>1309</v>
      </c>
      <c r="E891" s="1324"/>
      <c r="G891" s="1328" t="s">
        <v>339</v>
      </c>
      <c r="H891" s="1324"/>
      <c r="I891" s="1053"/>
      <c r="J891" s="1324"/>
    </row>
    <row r="892" spans="1:10">
      <c r="A892" s="1325">
        <v>42335</v>
      </c>
      <c r="B892" s="1326">
        <v>50</v>
      </c>
      <c r="C892" s="1327" t="s">
        <v>246</v>
      </c>
      <c r="D892" s="1328" t="s">
        <v>1447</v>
      </c>
      <c r="E892" s="1324"/>
      <c r="G892" s="1328" t="s">
        <v>339</v>
      </c>
      <c r="H892" s="1324"/>
      <c r="I892" s="1053"/>
      <c r="J892" s="1324"/>
    </row>
    <row r="893" spans="1:10">
      <c r="A893" s="1325">
        <v>42335</v>
      </c>
      <c r="B893" s="1326">
        <v>50</v>
      </c>
      <c r="C893" s="1327" t="s">
        <v>246</v>
      </c>
      <c r="D893" s="1328" t="s">
        <v>1017</v>
      </c>
      <c r="E893" s="1324"/>
      <c r="G893" s="1328" t="s">
        <v>339</v>
      </c>
      <c r="H893" s="1324"/>
      <c r="I893" s="1053"/>
      <c r="J893" s="1324"/>
    </row>
    <row r="894" spans="1:10">
      <c r="A894" s="1325">
        <v>42338</v>
      </c>
      <c r="B894" s="1326">
        <v>6893.43</v>
      </c>
      <c r="C894" s="1327" t="s">
        <v>246</v>
      </c>
      <c r="D894" s="1328" t="s">
        <v>1288</v>
      </c>
      <c r="E894" s="1324"/>
      <c r="G894" s="1328">
        <v>0</v>
      </c>
      <c r="H894" s="1324"/>
      <c r="I894" s="1053"/>
      <c r="J894" s="1324"/>
    </row>
    <row r="895" spans="1:10">
      <c r="A895" s="1325">
        <v>42338</v>
      </c>
      <c r="B895" s="1326">
        <v>22.42</v>
      </c>
      <c r="C895" s="1327" t="s">
        <v>246</v>
      </c>
      <c r="D895" s="1328" t="s">
        <v>1288</v>
      </c>
      <c r="E895" s="1324"/>
      <c r="G895" s="1328">
        <v>0</v>
      </c>
      <c r="H895" s="1324"/>
      <c r="I895" s="1053"/>
      <c r="J895" s="1324"/>
    </row>
    <row r="896" spans="1:10">
      <c r="A896" s="1325">
        <v>42338</v>
      </c>
      <c r="B896" s="1326">
        <v>25</v>
      </c>
      <c r="C896" s="1327" t="s">
        <v>246</v>
      </c>
      <c r="D896" s="1328" t="s">
        <v>762</v>
      </c>
      <c r="E896" s="1324"/>
      <c r="G896" s="1328" t="s">
        <v>339</v>
      </c>
      <c r="H896" s="1324"/>
      <c r="I896" s="1053"/>
      <c r="J896" s="1324"/>
    </row>
    <row r="897" spans="1:10">
      <c r="A897" s="1325">
        <v>42338</v>
      </c>
      <c r="B897" s="1326">
        <v>5</v>
      </c>
      <c r="C897" s="1327" t="s">
        <v>246</v>
      </c>
      <c r="D897" s="1328" t="s">
        <v>1390</v>
      </c>
      <c r="E897" s="1324"/>
      <c r="G897" s="1328" t="s">
        <v>339</v>
      </c>
      <c r="H897" s="1324"/>
      <c r="I897" s="1053"/>
      <c r="J897" s="1324"/>
    </row>
    <row r="898" spans="1:10">
      <c r="A898" s="1325">
        <v>42338</v>
      </c>
      <c r="B898" s="1326">
        <v>42</v>
      </c>
      <c r="C898" s="1327" t="s">
        <v>246</v>
      </c>
      <c r="D898" s="1328" t="s">
        <v>1352</v>
      </c>
      <c r="E898" s="1324"/>
      <c r="G898" s="1328">
        <v>0</v>
      </c>
      <c r="H898" s="1324"/>
      <c r="I898" s="1053"/>
      <c r="J898" s="1324"/>
    </row>
    <row r="899" spans="1:10">
      <c r="A899" s="1325">
        <v>42338</v>
      </c>
      <c r="B899" s="1326">
        <v>3</v>
      </c>
      <c r="C899" s="1327" t="s">
        <v>246</v>
      </c>
      <c r="D899" s="1328" t="s">
        <v>1847</v>
      </c>
      <c r="E899" s="1324"/>
      <c r="G899" s="1328" t="s">
        <v>1842</v>
      </c>
      <c r="H899" s="1324"/>
      <c r="I899" s="1053"/>
      <c r="J899" s="1324"/>
    </row>
    <row r="900" spans="1:10">
      <c r="A900" s="1325">
        <v>42338</v>
      </c>
      <c r="B900" s="1326">
        <v>25</v>
      </c>
      <c r="C900" s="1327" t="s">
        <v>246</v>
      </c>
      <c r="D900" s="1328" t="s">
        <v>1668</v>
      </c>
      <c r="E900" s="1324"/>
      <c r="G900" s="1328" t="s">
        <v>339</v>
      </c>
      <c r="H900" s="1324"/>
      <c r="I900" s="1053"/>
      <c r="J900" s="1324"/>
    </row>
    <row r="901" spans="1:10">
      <c r="A901" s="1325">
        <v>42338</v>
      </c>
      <c r="B901" s="1326">
        <v>180</v>
      </c>
      <c r="C901" s="1327" t="s">
        <v>246</v>
      </c>
      <c r="D901" s="1328" t="s">
        <v>287</v>
      </c>
      <c r="E901" s="1324"/>
      <c r="G901" s="1328" t="s">
        <v>339</v>
      </c>
      <c r="H901" s="1324"/>
      <c r="I901" s="1053"/>
      <c r="J901" s="1324"/>
    </row>
    <row r="902" spans="1:10">
      <c r="A902" s="1325">
        <v>42338</v>
      </c>
      <c r="B902" s="1326">
        <v>25</v>
      </c>
      <c r="C902" s="1327" t="s">
        <v>246</v>
      </c>
      <c r="D902" s="1328" t="s">
        <v>1700</v>
      </c>
      <c r="E902" s="1324"/>
      <c r="G902" s="1328" t="s">
        <v>339</v>
      </c>
      <c r="H902" s="1324"/>
      <c r="I902" s="1053"/>
      <c r="J902" s="1324"/>
    </row>
    <row r="903" spans="1:10">
      <c r="A903" s="1325">
        <v>42338</v>
      </c>
      <c r="B903" s="1326">
        <v>3</v>
      </c>
      <c r="C903" s="1327" t="s">
        <v>246</v>
      </c>
      <c r="D903" s="1328" t="s">
        <v>1004</v>
      </c>
      <c r="E903" s="1324"/>
      <c r="G903" s="1328">
        <v>0</v>
      </c>
      <c r="H903" s="1324"/>
      <c r="I903" s="1053"/>
      <c r="J903" s="1324"/>
    </row>
    <row r="904" spans="1:10">
      <c r="A904" s="1325">
        <v>42338</v>
      </c>
      <c r="B904" s="1326">
        <v>379.02</v>
      </c>
      <c r="C904" s="1327" t="s">
        <v>246</v>
      </c>
      <c r="D904" s="1328" t="s">
        <v>1905</v>
      </c>
      <c r="E904" s="1324"/>
      <c r="G904" s="1328">
        <v>0</v>
      </c>
      <c r="H904" s="1324"/>
      <c r="I904" s="1053"/>
      <c r="J904" s="1324"/>
    </row>
    <row r="905" spans="1:10">
      <c r="A905" s="1325">
        <v>42339</v>
      </c>
      <c r="B905" s="1326">
        <v>20</v>
      </c>
      <c r="C905" s="1327" t="s">
        <v>1087</v>
      </c>
      <c r="D905" s="1328" t="s">
        <v>1647</v>
      </c>
      <c r="E905" s="1324"/>
      <c r="G905" s="1328">
        <v>0</v>
      </c>
      <c r="H905" s="1324"/>
      <c r="I905" s="1053"/>
      <c r="J905" s="1324"/>
    </row>
    <row r="906" spans="1:10">
      <c r="A906" s="1325">
        <v>42339</v>
      </c>
      <c r="B906" s="1326">
        <v>100</v>
      </c>
      <c r="C906" s="1327" t="s">
        <v>246</v>
      </c>
      <c r="D906" s="1328" t="s">
        <v>267</v>
      </c>
      <c r="E906" s="1324"/>
      <c r="G906" s="1328">
        <v>0</v>
      </c>
      <c r="H906" s="1324"/>
      <c r="I906" s="1053"/>
      <c r="J906" s="1324"/>
    </row>
    <row r="907" spans="1:10">
      <c r="A907" s="1325">
        <v>42339</v>
      </c>
      <c r="B907" s="1326">
        <v>20</v>
      </c>
      <c r="C907" s="1327" t="s">
        <v>246</v>
      </c>
      <c r="D907" s="1328" t="s">
        <v>1453</v>
      </c>
      <c r="E907" s="1324"/>
      <c r="G907" s="1328" t="s">
        <v>339</v>
      </c>
      <c r="H907" s="1324"/>
      <c r="I907" s="1053"/>
      <c r="J907" s="1324"/>
    </row>
    <row r="908" spans="1:10">
      <c r="A908" s="1325">
        <v>42339</v>
      </c>
      <c r="B908" s="1326">
        <v>40</v>
      </c>
      <c r="C908" s="1327" t="s">
        <v>246</v>
      </c>
      <c r="D908" s="1328" t="s">
        <v>1866</v>
      </c>
      <c r="E908" s="1324"/>
      <c r="G908" s="1328" t="s">
        <v>1842</v>
      </c>
      <c r="H908" s="1324"/>
      <c r="I908" s="1053"/>
      <c r="J908" s="1324"/>
    </row>
    <row r="909" spans="1:10">
      <c r="A909" s="1325">
        <v>42339</v>
      </c>
      <c r="B909" s="1326">
        <v>25</v>
      </c>
      <c r="C909" s="1327" t="s">
        <v>246</v>
      </c>
      <c r="D909" s="1328" t="s">
        <v>1767</v>
      </c>
      <c r="E909" s="1324"/>
      <c r="G909" s="1328" t="s">
        <v>339</v>
      </c>
      <c r="H909" s="1324"/>
      <c r="I909" s="1053"/>
      <c r="J909" s="1324"/>
    </row>
    <row r="910" spans="1:10">
      <c r="A910" s="1325">
        <v>42339</v>
      </c>
      <c r="B910" s="1326">
        <v>10</v>
      </c>
      <c r="C910" s="1327" t="s">
        <v>246</v>
      </c>
      <c r="D910" s="1328" t="s">
        <v>791</v>
      </c>
      <c r="E910" s="1324"/>
      <c r="G910" s="1328" t="s">
        <v>339</v>
      </c>
      <c r="H910" s="1324"/>
      <c r="I910" s="1053"/>
      <c r="J910" s="1324"/>
    </row>
    <row r="911" spans="1:10">
      <c r="A911" s="1325">
        <v>42339</v>
      </c>
      <c r="B911" s="1326">
        <v>10</v>
      </c>
      <c r="C911" s="1327" t="s">
        <v>246</v>
      </c>
      <c r="D911" s="1328" t="s">
        <v>338</v>
      </c>
      <c r="E911" s="1324"/>
      <c r="G911" s="1328" t="s">
        <v>339</v>
      </c>
      <c r="H911" s="1324"/>
      <c r="I911" s="1053"/>
      <c r="J911" s="1324"/>
    </row>
    <row r="912" spans="1:10">
      <c r="A912" s="1325">
        <v>42339</v>
      </c>
      <c r="B912" s="1326">
        <v>10</v>
      </c>
      <c r="C912" s="1327" t="s">
        <v>246</v>
      </c>
      <c r="D912" s="1328" t="s">
        <v>1365</v>
      </c>
      <c r="E912" s="1324"/>
      <c r="G912" s="1328" t="s">
        <v>339</v>
      </c>
      <c r="H912" s="1324"/>
      <c r="I912" s="1053"/>
      <c r="J912" s="1324"/>
    </row>
    <row r="913" spans="1:10">
      <c r="A913" s="1325">
        <v>42339</v>
      </c>
      <c r="B913" s="1326">
        <v>20</v>
      </c>
      <c r="C913" s="1327" t="s">
        <v>246</v>
      </c>
      <c r="D913" s="1328" t="s">
        <v>951</v>
      </c>
      <c r="E913" s="1324"/>
      <c r="G913" s="1328" t="s">
        <v>339</v>
      </c>
      <c r="H913" s="1324"/>
      <c r="I913" s="1053"/>
      <c r="J913" s="1324"/>
    </row>
    <row r="914" spans="1:10">
      <c r="A914" s="1325">
        <v>42339</v>
      </c>
      <c r="B914" s="1326">
        <v>30</v>
      </c>
      <c r="C914" s="1327" t="s">
        <v>246</v>
      </c>
      <c r="D914" s="1328" t="s">
        <v>1040</v>
      </c>
      <c r="E914" s="1324"/>
      <c r="G914" s="1328" t="s">
        <v>339</v>
      </c>
      <c r="H914" s="1324"/>
      <c r="I914" s="1053"/>
      <c r="J914" s="1324"/>
    </row>
    <row r="915" spans="1:10">
      <c r="A915" s="1325">
        <v>42339</v>
      </c>
      <c r="B915" s="1326">
        <v>10</v>
      </c>
      <c r="C915" s="1327" t="s">
        <v>246</v>
      </c>
      <c r="D915" s="1328" t="s">
        <v>1795</v>
      </c>
      <c r="E915" s="1324"/>
      <c r="G915" s="1328" t="s">
        <v>339</v>
      </c>
      <c r="H915" s="1324"/>
      <c r="I915" s="1053"/>
      <c r="J915" s="1324"/>
    </row>
    <row r="916" spans="1:10">
      <c r="A916" s="1325">
        <v>42339</v>
      </c>
      <c r="B916" s="1326">
        <v>10</v>
      </c>
      <c r="C916" s="1327" t="s">
        <v>246</v>
      </c>
      <c r="D916" s="1328" t="s">
        <v>1274</v>
      </c>
      <c r="E916" s="1324"/>
      <c r="G916" s="1328">
        <v>0</v>
      </c>
      <c r="H916" s="1324"/>
      <c r="I916" s="1053"/>
      <c r="J916" s="1324"/>
    </row>
    <row r="917" spans="1:10">
      <c r="A917" s="1325">
        <v>42339</v>
      </c>
      <c r="B917" s="1326">
        <v>50</v>
      </c>
      <c r="C917" s="1327" t="s">
        <v>246</v>
      </c>
      <c r="D917" s="1328" t="s">
        <v>998</v>
      </c>
      <c r="E917" s="1324"/>
      <c r="G917" s="1328" t="s">
        <v>339</v>
      </c>
      <c r="H917" s="1324"/>
      <c r="I917" s="1053"/>
      <c r="J917" s="1324"/>
    </row>
    <row r="918" spans="1:10">
      <c r="A918" s="1325">
        <v>42339</v>
      </c>
      <c r="B918" s="1326">
        <v>20</v>
      </c>
      <c r="C918" s="1327" t="s">
        <v>246</v>
      </c>
      <c r="D918" s="1328" t="s">
        <v>1028</v>
      </c>
      <c r="E918" s="1324"/>
      <c r="G918" s="1328" t="s">
        <v>339</v>
      </c>
      <c r="H918" s="1324"/>
      <c r="I918" s="1053"/>
      <c r="J918" s="1324"/>
    </row>
    <row r="919" spans="1:10">
      <c r="A919" s="1325">
        <v>42339</v>
      </c>
      <c r="B919" s="1326">
        <v>50</v>
      </c>
      <c r="C919" s="1327" t="s">
        <v>246</v>
      </c>
      <c r="D919" s="1328" t="s">
        <v>1367</v>
      </c>
      <c r="E919" s="1324"/>
      <c r="G919" s="1328" t="s">
        <v>339</v>
      </c>
      <c r="H919" s="1324"/>
      <c r="I919" s="1053"/>
      <c r="J919" s="1324"/>
    </row>
    <row r="920" spans="1:10">
      <c r="A920" s="1325">
        <v>42339</v>
      </c>
      <c r="B920" s="1326">
        <v>50</v>
      </c>
      <c r="C920" s="1327" t="s">
        <v>246</v>
      </c>
      <c r="D920" s="1328" t="s">
        <v>1482</v>
      </c>
      <c r="E920" s="1324"/>
      <c r="G920" s="1328" t="s">
        <v>339</v>
      </c>
      <c r="H920" s="1324"/>
      <c r="I920" s="1053"/>
      <c r="J920" s="1324"/>
    </row>
    <row r="921" spans="1:10">
      <c r="A921" s="1325">
        <v>42339</v>
      </c>
      <c r="B921" s="1326">
        <v>30</v>
      </c>
      <c r="C921" s="1327" t="s">
        <v>246</v>
      </c>
      <c r="D921" s="1328" t="s">
        <v>1883</v>
      </c>
      <c r="E921" s="1324"/>
      <c r="G921" s="1328" t="s">
        <v>339</v>
      </c>
      <c r="H921" s="1324"/>
      <c r="I921" s="1053"/>
      <c r="J921" s="1324"/>
    </row>
    <row r="922" spans="1:10">
      <c r="A922" s="1325">
        <v>42339</v>
      </c>
      <c r="B922" s="1326">
        <v>50</v>
      </c>
      <c r="C922" s="1327" t="s">
        <v>246</v>
      </c>
      <c r="D922" s="1328" t="s">
        <v>1376</v>
      </c>
      <c r="E922" s="1324"/>
      <c r="G922" s="1328">
        <v>0</v>
      </c>
      <c r="H922" s="1324"/>
      <c r="I922" s="1053"/>
      <c r="J922" s="1324"/>
    </row>
    <row r="923" spans="1:10">
      <c r="A923" s="1325">
        <v>42339</v>
      </c>
      <c r="B923" s="1326">
        <v>15</v>
      </c>
      <c r="C923" s="1327" t="s">
        <v>246</v>
      </c>
      <c r="D923" s="1328" t="s">
        <v>280</v>
      </c>
      <c r="E923" s="1324"/>
      <c r="G923" s="1328" t="s">
        <v>339</v>
      </c>
      <c r="H923" s="1324"/>
      <c r="I923" s="1053"/>
      <c r="J923" s="1324"/>
    </row>
    <row r="924" spans="1:10">
      <c r="A924" s="1325">
        <v>42339</v>
      </c>
      <c r="B924" s="1326">
        <v>10</v>
      </c>
      <c r="C924" s="1327" t="s">
        <v>246</v>
      </c>
      <c r="D924" s="1328" t="s">
        <v>371</v>
      </c>
      <c r="E924" s="1324"/>
      <c r="G924" s="1328" t="s">
        <v>339</v>
      </c>
      <c r="H924" s="1324"/>
      <c r="I924" s="1053"/>
      <c r="J924" s="1324"/>
    </row>
    <row r="925" spans="1:10">
      <c r="A925" s="1325">
        <v>42339</v>
      </c>
      <c r="B925" s="1326">
        <v>5</v>
      </c>
      <c r="C925" s="1327" t="s">
        <v>246</v>
      </c>
      <c r="D925" s="1328" t="s">
        <v>1743</v>
      </c>
      <c r="E925" s="1324"/>
      <c r="G925" s="1328">
        <v>0</v>
      </c>
      <c r="H925" s="1324"/>
      <c r="I925" s="1053"/>
      <c r="J925" s="1324"/>
    </row>
    <row r="926" spans="1:10">
      <c r="A926" s="1325">
        <v>42339</v>
      </c>
      <c r="B926" s="1326">
        <v>25</v>
      </c>
      <c r="C926" s="1327" t="s">
        <v>246</v>
      </c>
      <c r="D926" s="1328" t="s">
        <v>1070</v>
      </c>
      <c r="E926" s="1324"/>
      <c r="G926" s="1328" t="s">
        <v>339</v>
      </c>
      <c r="H926" s="1324"/>
      <c r="I926" s="1053"/>
      <c r="J926" s="1324"/>
    </row>
    <row r="927" spans="1:10">
      <c r="A927" s="1325">
        <v>42339</v>
      </c>
      <c r="B927" s="1326">
        <v>4</v>
      </c>
      <c r="C927" s="1327" t="s">
        <v>246</v>
      </c>
      <c r="D927" s="1328" t="s">
        <v>1366</v>
      </c>
      <c r="E927" s="1324"/>
      <c r="G927" s="1328" t="s">
        <v>339</v>
      </c>
      <c r="H927" s="1324"/>
      <c r="I927" s="1053"/>
      <c r="J927" s="1324"/>
    </row>
    <row r="928" spans="1:10">
      <c r="A928" s="1325">
        <v>42339</v>
      </c>
      <c r="B928" s="1326">
        <v>10</v>
      </c>
      <c r="C928" s="1327" t="s">
        <v>246</v>
      </c>
      <c r="D928" s="1328" t="s">
        <v>1704</v>
      </c>
      <c r="E928" s="1324"/>
      <c r="G928" s="1328" t="s">
        <v>339</v>
      </c>
      <c r="H928" s="1324"/>
      <c r="I928" s="1053"/>
      <c r="J928" s="1324"/>
    </row>
    <row r="929" spans="1:10">
      <c r="A929" s="1325">
        <v>42339</v>
      </c>
      <c r="B929" s="1326">
        <v>25</v>
      </c>
      <c r="C929" s="1327" t="s">
        <v>246</v>
      </c>
      <c r="D929" s="1328" t="s">
        <v>1603</v>
      </c>
      <c r="E929" s="1324"/>
      <c r="G929" s="1328" t="s">
        <v>339</v>
      </c>
      <c r="H929" s="1324"/>
      <c r="I929" s="1053"/>
      <c r="J929" s="1324"/>
    </row>
    <row r="930" spans="1:10">
      <c r="A930" s="1325">
        <v>42339</v>
      </c>
      <c r="B930" s="1326">
        <v>5</v>
      </c>
      <c r="C930" s="1327" t="s">
        <v>246</v>
      </c>
      <c r="D930" s="1328" t="s">
        <v>1368</v>
      </c>
      <c r="E930" s="1324"/>
      <c r="G930" s="1328" t="s">
        <v>339</v>
      </c>
      <c r="H930" s="1324"/>
      <c r="I930" s="1053"/>
      <c r="J930" s="1324"/>
    </row>
    <row r="931" spans="1:10">
      <c r="A931" s="1325">
        <v>42339</v>
      </c>
      <c r="B931" s="1326">
        <v>15</v>
      </c>
      <c r="C931" s="1327" t="s">
        <v>246</v>
      </c>
      <c r="D931" s="1328" t="s">
        <v>248</v>
      </c>
      <c r="E931" s="1324"/>
      <c r="G931" s="1328">
        <v>0</v>
      </c>
      <c r="H931" s="1324"/>
      <c r="I931" s="1053"/>
      <c r="J931" s="1324"/>
    </row>
    <row r="932" spans="1:10">
      <c r="A932" s="1325">
        <v>42339</v>
      </c>
      <c r="B932" s="1326">
        <v>75</v>
      </c>
      <c r="C932" s="1327" t="s">
        <v>246</v>
      </c>
      <c r="D932" s="1328" t="s">
        <v>1003</v>
      </c>
      <c r="E932" s="1324"/>
      <c r="G932" s="1328" t="s">
        <v>339</v>
      </c>
      <c r="H932" s="1324"/>
      <c r="I932" s="1053"/>
      <c r="J932" s="1324"/>
    </row>
    <row r="933" spans="1:10">
      <c r="A933" s="1325">
        <v>42339</v>
      </c>
      <c r="B933" s="1326">
        <v>50</v>
      </c>
      <c r="C933" s="1327" t="s">
        <v>246</v>
      </c>
      <c r="D933" s="1328" t="s">
        <v>995</v>
      </c>
      <c r="E933" s="1324"/>
      <c r="G933" s="1328" t="s">
        <v>339</v>
      </c>
      <c r="H933" s="1324"/>
      <c r="I933" s="1053"/>
      <c r="J933" s="1324"/>
    </row>
    <row r="934" spans="1:10">
      <c r="A934" s="1325">
        <v>42339</v>
      </c>
      <c r="B934" s="1326">
        <v>50</v>
      </c>
      <c r="C934" s="1327" t="s">
        <v>246</v>
      </c>
      <c r="D934" s="1328" t="s">
        <v>252</v>
      </c>
      <c r="E934" s="1324"/>
      <c r="G934" s="1328" t="s">
        <v>339</v>
      </c>
      <c r="H934" s="1324"/>
      <c r="I934" s="1053"/>
      <c r="J934" s="1324"/>
    </row>
    <row r="935" spans="1:10">
      <c r="A935" s="1325">
        <v>42339</v>
      </c>
      <c r="B935" s="1326">
        <v>30</v>
      </c>
      <c r="C935" s="1327" t="s">
        <v>246</v>
      </c>
      <c r="D935" s="1328" t="s">
        <v>250</v>
      </c>
      <c r="E935" s="1324"/>
      <c r="G935" s="1328">
        <v>0</v>
      </c>
      <c r="H935" s="1324"/>
      <c r="I935" s="1053"/>
      <c r="J935" s="1324"/>
    </row>
    <row r="936" spans="1:10">
      <c r="A936" s="1325">
        <v>42339</v>
      </c>
      <c r="B936" s="1326">
        <v>10</v>
      </c>
      <c r="C936" s="1327" t="s">
        <v>246</v>
      </c>
      <c r="D936" s="1328" t="s">
        <v>772</v>
      </c>
      <c r="E936" s="1324"/>
      <c r="G936" s="1328" t="s">
        <v>339</v>
      </c>
      <c r="H936" s="1324"/>
      <c r="I936" s="1053"/>
      <c r="J936" s="1324"/>
    </row>
    <row r="937" spans="1:10">
      <c r="A937" s="1325">
        <v>42339</v>
      </c>
      <c r="B937" s="1326">
        <v>10</v>
      </c>
      <c r="C937" s="1327" t="s">
        <v>246</v>
      </c>
      <c r="D937" s="1328" t="s">
        <v>1027</v>
      </c>
      <c r="E937" s="1324"/>
      <c r="G937" s="1328" t="s">
        <v>339</v>
      </c>
      <c r="H937" s="1324"/>
      <c r="I937" s="1053"/>
      <c r="J937" s="1324"/>
    </row>
    <row r="938" spans="1:10">
      <c r="A938" s="1325">
        <v>42339</v>
      </c>
      <c r="B938" s="1326">
        <v>10</v>
      </c>
      <c r="C938" s="1327" t="s">
        <v>246</v>
      </c>
      <c r="D938" s="1328" t="s">
        <v>1841</v>
      </c>
      <c r="E938" s="1324"/>
      <c r="G938" s="1328" t="s">
        <v>1855</v>
      </c>
      <c r="H938" s="1324"/>
      <c r="I938" s="1053"/>
      <c r="J938" s="1324"/>
    </row>
    <row r="939" spans="1:10">
      <c r="A939" s="1325">
        <v>42339</v>
      </c>
      <c r="B939" s="1326">
        <v>20</v>
      </c>
      <c r="C939" s="1327" t="s">
        <v>246</v>
      </c>
      <c r="D939" s="1328" t="s">
        <v>1868</v>
      </c>
      <c r="E939" s="1324"/>
      <c r="G939" s="1328" t="s">
        <v>339</v>
      </c>
      <c r="H939" s="1324"/>
      <c r="I939" s="1053"/>
      <c r="J939" s="1324"/>
    </row>
    <row r="940" spans="1:10">
      <c r="A940" s="1325">
        <v>42339</v>
      </c>
      <c r="B940" s="1326">
        <v>10</v>
      </c>
      <c r="C940" s="1327" t="s">
        <v>246</v>
      </c>
      <c r="D940" s="1328" t="s">
        <v>1796</v>
      </c>
      <c r="E940" s="1324"/>
      <c r="G940" s="1328" t="s">
        <v>339</v>
      </c>
      <c r="H940" s="1324"/>
      <c r="I940" s="1053"/>
      <c r="J940" s="1324"/>
    </row>
    <row r="941" spans="1:10">
      <c r="A941" s="1325">
        <v>42339</v>
      </c>
      <c r="B941" s="1326">
        <v>5</v>
      </c>
      <c r="C941" s="1327" t="s">
        <v>246</v>
      </c>
      <c r="D941" s="1328" t="s">
        <v>1649</v>
      </c>
      <c r="E941" s="1324"/>
      <c r="G941" s="1328" t="s">
        <v>339</v>
      </c>
      <c r="H941" s="1324"/>
      <c r="I941" s="1053"/>
      <c r="J941" s="1324"/>
    </row>
    <row r="942" spans="1:10">
      <c r="A942" s="1325">
        <v>42339</v>
      </c>
      <c r="B942" s="1326">
        <v>50</v>
      </c>
      <c r="C942" s="1327" t="s">
        <v>246</v>
      </c>
      <c r="D942" s="1328" t="s">
        <v>1839</v>
      </c>
      <c r="E942" s="1324"/>
      <c r="G942" s="1328" t="s">
        <v>1842</v>
      </c>
      <c r="H942" s="1324"/>
      <c r="I942" s="1053"/>
      <c r="J942" s="1324"/>
    </row>
    <row r="943" spans="1:10">
      <c r="A943" s="1325">
        <v>42339</v>
      </c>
      <c r="B943" s="1326">
        <v>50</v>
      </c>
      <c r="C943" s="1327" t="s">
        <v>246</v>
      </c>
      <c r="D943" s="1328" t="s">
        <v>997</v>
      </c>
      <c r="E943" s="1324"/>
      <c r="G943" s="1328" t="s">
        <v>339</v>
      </c>
      <c r="H943" s="1324"/>
      <c r="I943" s="1053"/>
      <c r="J943" s="1324"/>
    </row>
    <row r="944" spans="1:10">
      <c r="A944" s="1325">
        <v>42339</v>
      </c>
      <c r="B944" s="1326">
        <v>15</v>
      </c>
      <c r="C944" s="1327" t="s">
        <v>246</v>
      </c>
      <c r="D944" s="1328" t="s">
        <v>912</v>
      </c>
      <c r="E944" s="1324"/>
      <c r="G944" s="1328">
        <v>0</v>
      </c>
      <c r="H944" s="1324"/>
      <c r="I944" s="1053"/>
      <c r="J944" s="1324"/>
    </row>
    <row r="945" spans="1:10">
      <c r="A945" s="1325">
        <v>42339</v>
      </c>
      <c r="B945" s="1326">
        <v>180</v>
      </c>
      <c r="C945" s="1327" t="s">
        <v>246</v>
      </c>
      <c r="D945" s="1328" t="s">
        <v>783</v>
      </c>
      <c r="E945" s="1324"/>
      <c r="G945" s="1328" t="s">
        <v>339</v>
      </c>
      <c r="H945" s="1324"/>
      <c r="I945" s="1053"/>
      <c r="J945" s="1324"/>
    </row>
    <row r="946" spans="1:10">
      <c r="A946" s="1325">
        <v>42339</v>
      </c>
      <c r="B946" s="1326">
        <v>274</v>
      </c>
      <c r="C946" s="1327" t="s">
        <v>246</v>
      </c>
      <c r="D946" s="1328" t="s">
        <v>344</v>
      </c>
      <c r="E946" s="1324"/>
      <c r="G946" s="1328" t="s">
        <v>339</v>
      </c>
      <c r="H946" s="1324"/>
      <c r="I946" s="1053"/>
      <c r="J946" s="1324"/>
    </row>
    <row r="947" spans="1:10">
      <c r="A947" s="1325">
        <v>42339</v>
      </c>
      <c r="B947" s="1326">
        <v>10</v>
      </c>
      <c r="C947" s="1327" t="s">
        <v>246</v>
      </c>
      <c r="D947" s="1328" t="s">
        <v>1867</v>
      </c>
      <c r="E947" s="1324"/>
      <c r="G947" s="1328" t="s">
        <v>339</v>
      </c>
      <c r="H947" s="1324"/>
      <c r="I947" s="1053"/>
      <c r="J947" s="1324"/>
    </row>
    <row r="948" spans="1:10">
      <c r="A948" s="1325">
        <v>42339</v>
      </c>
      <c r="B948" s="1326">
        <v>30</v>
      </c>
      <c r="C948" s="1327" t="s">
        <v>246</v>
      </c>
      <c r="D948" s="1328" t="s">
        <v>1315</v>
      </c>
      <c r="E948" s="1324"/>
      <c r="G948" s="1328" t="s">
        <v>339</v>
      </c>
      <c r="H948" s="1324"/>
      <c r="I948" s="1053"/>
      <c r="J948" s="1324"/>
    </row>
    <row r="949" spans="1:10">
      <c r="A949" s="1325">
        <v>42339</v>
      </c>
      <c r="B949" s="1326">
        <v>50</v>
      </c>
      <c r="C949" s="1327" t="s">
        <v>246</v>
      </c>
      <c r="D949" s="1328" t="s">
        <v>1535</v>
      </c>
      <c r="E949" s="1324"/>
      <c r="G949" s="1328" t="s">
        <v>339</v>
      </c>
      <c r="H949" s="1324"/>
      <c r="I949" s="1053"/>
      <c r="J949" s="1324"/>
    </row>
    <row r="950" spans="1:10">
      <c r="A950" s="1325">
        <v>42339</v>
      </c>
      <c r="B950" s="1326">
        <v>5</v>
      </c>
      <c r="C950" s="1327" t="s">
        <v>246</v>
      </c>
      <c r="D950" s="1328" t="s">
        <v>1669</v>
      </c>
      <c r="E950" s="1324"/>
      <c r="G950" s="1328" t="s">
        <v>339</v>
      </c>
      <c r="H950" s="1324"/>
      <c r="I950" s="1053"/>
      <c r="J950" s="1324"/>
    </row>
    <row r="951" spans="1:10">
      <c r="A951" s="1325">
        <v>42339</v>
      </c>
      <c r="B951" s="1326">
        <v>10</v>
      </c>
      <c r="C951" s="1327" t="s">
        <v>246</v>
      </c>
      <c r="D951" s="1328" t="s">
        <v>369</v>
      </c>
      <c r="E951" s="1324"/>
      <c r="G951" s="1328">
        <v>0</v>
      </c>
      <c r="H951" s="1324"/>
      <c r="I951" s="1053"/>
      <c r="J951" s="1324"/>
    </row>
    <row r="952" spans="1:10">
      <c r="A952" s="1325">
        <v>42339</v>
      </c>
      <c r="B952" s="1326">
        <v>50</v>
      </c>
      <c r="C952" s="1327" t="s">
        <v>246</v>
      </c>
      <c r="D952" s="1328" t="s">
        <v>754</v>
      </c>
      <c r="E952" s="1324"/>
      <c r="G952" s="1328" t="s">
        <v>339</v>
      </c>
      <c r="H952" s="1324"/>
      <c r="I952" s="1053"/>
      <c r="J952" s="1324"/>
    </row>
    <row r="953" spans="1:10">
      <c r="A953" s="1325">
        <v>42339</v>
      </c>
      <c r="B953" s="1326">
        <v>20</v>
      </c>
      <c r="C953" s="1327" t="s">
        <v>246</v>
      </c>
      <c r="D953" s="1328" t="s">
        <v>1599</v>
      </c>
      <c r="E953" s="1324"/>
      <c r="G953" s="1328" t="s">
        <v>339</v>
      </c>
      <c r="H953" s="1324"/>
      <c r="I953" s="1053"/>
      <c r="J953" s="1324"/>
    </row>
    <row r="954" spans="1:10">
      <c r="A954" s="1325">
        <v>42339</v>
      </c>
      <c r="B954" s="1326">
        <v>20</v>
      </c>
      <c r="C954" s="1327" t="s">
        <v>246</v>
      </c>
      <c r="D954" s="1328" t="s">
        <v>1393</v>
      </c>
      <c r="E954" s="1324"/>
      <c r="G954" s="1328" t="s">
        <v>339</v>
      </c>
      <c r="H954" s="1324"/>
      <c r="I954" s="1053"/>
      <c r="J954" s="1324"/>
    </row>
    <row r="955" spans="1:10">
      <c r="A955" s="1325">
        <v>42339</v>
      </c>
      <c r="B955" s="1326">
        <v>10</v>
      </c>
      <c r="C955" s="1327" t="s">
        <v>246</v>
      </c>
      <c r="D955" s="1328" t="s">
        <v>388</v>
      </c>
      <c r="E955" s="1324"/>
      <c r="G955" s="1328" t="s">
        <v>339</v>
      </c>
      <c r="H955" s="1324"/>
      <c r="I955" s="1053"/>
      <c r="J955" s="1324"/>
    </row>
    <row r="956" spans="1:10">
      <c r="A956" s="1325">
        <v>42339</v>
      </c>
      <c r="B956" s="1326">
        <v>25</v>
      </c>
      <c r="C956" s="1327" t="s">
        <v>246</v>
      </c>
      <c r="D956" s="1328" t="s">
        <v>1516</v>
      </c>
      <c r="E956" s="1324"/>
      <c r="G956" s="1328" t="s">
        <v>339</v>
      </c>
      <c r="H956" s="1324"/>
      <c r="I956" s="1053"/>
      <c r="J956" s="1324"/>
    </row>
    <row r="957" spans="1:10">
      <c r="A957" s="1325">
        <v>42339</v>
      </c>
      <c r="B957" s="1326">
        <v>10</v>
      </c>
      <c r="C957" s="1327" t="s">
        <v>246</v>
      </c>
      <c r="D957" s="1328" t="s">
        <v>993</v>
      </c>
      <c r="E957" s="1324"/>
      <c r="G957" s="1328" t="s">
        <v>339</v>
      </c>
      <c r="H957" s="1324"/>
      <c r="I957" s="1053"/>
      <c r="J957" s="1324"/>
    </row>
    <row r="958" spans="1:10">
      <c r="A958" s="1325">
        <v>42339</v>
      </c>
      <c r="B958" s="1326">
        <v>10</v>
      </c>
      <c r="C958" s="1327" t="s">
        <v>246</v>
      </c>
      <c r="D958" s="1328" t="s">
        <v>1856</v>
      </c>
      <c r="E958" s="1324"/>
      <c r="G958" s="1328" t="s">
        <v>339</v>
      </c>
      <c r="H958" s="1324"/>
      <c r="I958" s="1053"/>
      <c r="J958" s="1324"/>
    </row>
    <row r="959" spans="1:10">
      <c r="A959" s="1325">
        <v>42339</v>
      </c>
      <c r="B959" s="1326">
        <v>10</v>
      </c>
      <c r="C959" s="1327" t="s">
        <v>246</v>
      </c>
      <c r="D959" s="1328" t="s">
        <v>1697</v>
      </c>
      <c r="E959" s="1324"/>
      <c r="G959" s="1328" t="s">
        <v>339</v>
      </c>
      <c r="H959" s="1324"/>
      <c r="I959" s="1053"/>
      <c r="J959" s="1324"/>
    </row>
    <row r="960" spans="1:10">
      <c r="A960" s="1325">
        <v>42339</v>
      </c>
      <c r="B960" s="1326">
        <v>10</v>
      </c>
      <c r="C960" s="1327" t="s">
        <v>246</v>
      </c>
      <c r="D960" s="1328" t="s">
        <v>1838</v>
      </c>
      <c r="E960" s="1324"/>
      <c r="G960" s="1328">
        <v>0</v>
      </c>
      <c r="H960" s="1324"/>
      <c r="I960" s="1053"/>
      <c r="J960" s="1324"/>
    </row>
    <row r="961" spans="1:10">
      <c r="A961" s="1325">
        <v>42339</v>
      </c>
      <c r="B961" s="1326">
        <v>15</v>
      </c>
      <c r="C961" s="1327" t="s">
        <v>246</v>
      </c>
      <c r="D961" s="1328" t="s">
        <v>753</v>
      </c>
      <c r="E961" s="1324"/>
      <c r="G961" s="1328" t="s">
        <v>339</v>
      </c>
      <c r="H961" s="1324"/>
      <c r="I961" s="1053"/>
      <c r="J961" s="1324"/>
    </row>
    <row r="962" spans="1:10">
      <c r="A962" s="1325">
        <v>42339</v>
      </c>
      <c r="B962" s="1326">
        <v>10</v>
      </c>
      <c r="C962" s="1327" t="s">
        <v>246</v>
      </c>
      <c r="D962" s="1328" t="s">
        <v>1585</v>
      </c>
      <c r="E962" s="1324"/>
      <c r="G962" s="1328" t="s">
        <v>339</v>
      </c>
      <c r="H962" s="1324"/>
      <c r="I962" s="1053"/>
      <c r="J962" s="1324"/>
    </row>
    <row r="963" spans="1:10">
      <c r="A963" s="1325">
        <v>42339</v>
      </c>
      <c r="B963" s="1326">
        <v>140</v>
      </c>
      <c r="C963" s="1327" t="s">
        <v>246</v>
      </c>
      <c r="D963" s="1328" t="s">
        <v>1063</v>
      </c>
      <c r="E963" s="1324"/>
      <c r="G963" s="1328">
        <v>0</v>
      </c>
      <c r="H963" s="1324"/>
      <c r="I963" s="1053"/>
      <c r="J963" s="1324"/>
    </row>
    <row r="964" spans="1:10">
      <c r="A964" s="1325">
        <v>42339</v>
      </c>
      <c r="B964" s="1326">
        <v>31.25</v>
      </c>
      <c r="C964" s="1327" t="s">
        <v>246</v>
      </c>
      <c r="D964" s="1328" t="s">
        <v>1291</v>
      </c>
      <c r="E964" s="1324"/>
      <c r="G964" s="1328" t="s">
        <v>339</v>
      </c>
      <c r="H964" s="1324"/>
      <c r="I964" s="1053"/>
      <c r="J964" s="1324"/>
    </row>
    <row r="965" spans="1:10">
      <c r="A965" s="1325">
        <v>42339</v>
      </c>
      <c r="B965" s="1326">
        <v>30</v>
      </c>
      <c r="C965" s="1327" t="s">
        <v>246</v>
      </c>
      <c r="D965" s="1328" t="s">
        <v>751</v>
      </c>
      <c r="E965" s="1324"/>
      <c r="G965" s="1328" t="s">
        <v>339</v>
      </c>
      <c r="H965" s="1324"/>
      <c r="I965" s="1053"/>
      <c r="J965" s="1324"/>
    </row>
    <row r="966" spans="1:10">
      <c r="A966" s="1325">
        <v>42339</v>
      </c>
      <c r="B966" s="1326">
        <v>5</v>
      </c>
      <c r="C966" s="1327" t="s">
        <v>246</v>
      </c>
      <c r="D966" s="1328" t="s">
        <v>1395</v>
      </c>
      <c r="E966" s="1324"/>
      <c r="G966" s="1328" t="s">
        <v>339</v>
      </c>
      <c r="H966" s="1324"/>
      <c r="I966" s="1053"/>
      <c r="J966" s="1324"/>
    </row>
    <row r="967" spans="1:10">
      <c r="A967" s="1325">
        <v>42339</v>
      </c>
      <c r="B967" s="1326">
        <v>5</v>
      </c>
      <c r="C967" s="1327" t="s">
        <v>246</v>
      </c>
      <c r="D967" s="1328" t="s">
        <v>1316</v>
      </c>
      <c r="E967" s="1324"/>
      <c r="G967" s="1328" t="s">
        <v>339</v>
      </c>
      <c r="H967" s="1324"/>
      <c r="I967" s="1053"/>
      <c r="J967" s="1324"/>
    </row>
    <row r="968" spans="1:10">
      <c r="A968" s="1325">
        <v>42339</v>
      </c>
      <c r="B968" s="1326">
        <v>30</v>
      </c>
      <c r="C968" s="1327" t="s">
        <v>246</v>
      </c>
      <c r="D968" s="1328" t="s">
        <v>1648</v>
      </c>
      <c r="E968" s="1324"/>
      <c r="G968" s="1328" t="s">
        <v>339</v>
      </c>
      <c r="H968" s="1324"/>
      <c r="I968" s="1053"/>
      <c r="J968" s="1324"/>
    </row>
    <row r="969" spans="1:10">
      <c r="A969" s="1325">
        <v>42339</v>
      </c>
      <c r="B969" s="1326">
        <v>5</v>
      </c>
      <c r="C969" s="1327" t="s">
        <v>246</v>
      </c>
      <c r="D969" s="1328" t="s">
        <v>1598</v>
      </c>
      <c r="E969" s="1324"/>
      <c r="G969" s="1328" t="s">
        <v>339</v>
      </c>
      <c r="H969" s="1324"/>
      <c r="I969" s="1053"/>
      <c r="J969" s="1324"/>
    </row>
    <row r="970" spans="1:10">
      <c r="A970" s="1325">
        <v>42339</v>
      </c>
      <c r="B970" s="1326">
        <v>6</v>
      </c>
      <c r="C970" s="1327" t="s">
        <v>246</v>
      </c>
      <c r="D970" s="1328" t="s">
        <v>1840</v>
      </c>
      <c r="E970" s="1324"/>
      <c r="G970" s="1328">
        <v>0</v>
      </c>
      <c r="H970" s="1324"/>
      <c r="I970" s="1053"/>
      <c r="J970" s="1324"/>
    </row>
    <row r="971" spans="1:10">
      <c r="A971" s="1325">
        <v>42339</v>
      </c>
      <c r="B971" s="1326">
        <v>20</v>
      </c>
      <c r="C971" s="1327" t="s">
        <v>246</v>
      </c>
      <c r="D971" s="1328" t="s">
        <v>787</v>
      </c>
      <c r="E971" s="1324"/>
      <c r="G971" s="1328" t="s">
        <v>339</v>
      </c>
      <c r="H971" s="1324"/>
      <c r="I971" s="1053"/>
      <c r="J971" s="1324"/>
    </row>
    <row r="972" spans="1:10">
      <c r="A972" s="1325">
        <v>42339</v>
      </c>
      <c r="B972" s="1326">
        <v>100</v>
      </c>
      <c r="C972" s="1327" t="s">
        <v>246</v>
      </c>
      <c r="D972" s="1328" t="s">
        <v>1741</v>
      </c>
      <c r="E972" s="1324"/>
      <c r="G972" s="1328" t="s">
        <v>339</v>
      </c>
      <c r="H972" s="1324"/>
      <c r="I972" s="1053"/>
      <c r="J972" s="1324"/>
    </row>
    <row r="973" spans="1:10">
      <c r="A973" s="1325">
        <v>42339</v>
      </c>
      <c r="B973" s="1326">
        <v>10</v>
      </c>
      <c r="C973" s="1327" t="s">
        <v>246</v>
      </c>
      <c r="D973" s="1328" t="s">
        <v>1001</v>
      </c>
      <c r="E973" s="1324"/>
      <c r="G973" s="1328" t="s">
        <v>339</v>
      </c>
      <c r="H973" s="1324"/>
      <c r="I973" s="1053"/>
      <c r="J973" s="1324"/>
    </row>
    <row r="974" spans="1:10">
      <c r="A974" s="1325">
        <v>42339</v>
      </c>
      <c r="B974" s="1326">
        <v>10</v>
      </c>
      <c r="C974" s="1327" t="s">
        <v>246</v>
      </c>
      <c r="D974" s="1328" t="s">
        <v>1882</v>
      </c>
      <c r="E974" s="1324"/>
      <c r="G974" s="1328">
        <v>0</v>
      </c>
      <c r="H974" s="1324"/>
      <c r="I974" s="1053"/>
      <c r="J974" s="1324"/>
    </row>
    <row r="975" spans="1:10">
      <c r="A975" s="1325">
        <v>42339</v>
      </c>
      <c r="B975" s="1326">
        <v>10</v>
      </c>
      <c r="C975" s="1327" t="s">
        <v>246</v>
      </c>
      <c r="D975" s="1328" t="s">
        <v>955</v>
      </c>
      <c r="E975" s="1324"/>
      <c r="G975" s="1328">
        <v>0</v>
      </c>
      <c r="H975" s="1324"/>
      <c r="I975" s="1053"/>
      <c r="J975" s="1324"/>
    </row>
    <row r="976" spans="1:10">
      <c r="A976" s="1325">
        <v>42339</v>
      </c>
      <c r="B976" s="1326">
        <v>5</v>
      </c>
      <c r="C976" s="1327" t="s">
        <v>246</v>
      </c>
      <c r="D976" s="1328" t="s">
        <v>1423</v>
      </c>
      <c r="E976" s="1324"/>
      <c r="G976" s="1328">
        <v>0</v>
      </c>
      <c r="H976" s="1324"/>
      <c r="I976" s="1053"/>
      <c r="J976" s="1324"/>
    </row>
    <row r="977" spans="1:10">
      <c r="A977" s="1325">
        <v>42339</v>
      </c>
      <c r="B977" s="1326">
        <v>5</v>
      </c>
      <c r="C977" s="1327" t="s">
        <v>246</v>
      </c>
      <c r="D977" s="1328" t="s">
        <v>755</v>
      </c>
      <c r="E977" s="1324"/>
      <c r="G977" s="1328" t="s">
        <v>339</v>
      </c>
      <c r="H977" s="1324"/>
      <c r="I977" s="1053"/>
      <c r="J977" s="1324"/>
    </row>
    <row r="978" spans="1:10">
      <c r="A978" s="1325">
        <v>42339</v>
      </c>
      <c r="B978" s="1326">
        <v>280</v>
      </c>
      <c r="C978" s="1327" t="s">
        <v>246</v>
      </c>
      <c r="D978" s="1328" t="s">
        <v>1854</v>
      </c>
      <c r="E978" s="1324"/>
      <c r="G978" s="1328" t="s">
        <v>1855</v>
      </c>
      <c r="H978" s="1324"/>
      <c r="I978" s="1053"/>
      <c r="J978" s="1324"/>
    </row>
    <row r="979" spans="1:10">
      <c r="A979" s="1325">
        <v>42339</v>
      </c>
      <c r="B979" s="1326">
        <v>50</v>
      </c>
      <c r="C979" s="1327" t="s">
        <v>246</v>
      </c>
      <c r="D979" s="1328" t="s">
        <v>424</v>
      </c>
      <c r="E979" s="1324"/>
      <c r="G979" s="1328" t="s">
        <v>339</v>
      </c>
      <c r="H979" s="1324"/>
      <c r="I979" s="1053"/>
      <c r="J979" s="1324"/>
    </row>
    <row r="980" spans="1:10">
      <c r="A980" s="1325">
        <v>42339</v>
      </c>
      <c r="B980" s="1326">
        <v>20</v>
      </c>
      <c r="C980" s="1327" t="s">
        <v>246</v>
      </c>
      <c r="D980" s="1328" t="s">
        <v>1005</v>
      </c>
      <c r="E980" s="1324"/>
      <c r="G980" s="1328" t="s">
        <v>339</v>
      </c>
      <c r="H980" s="1324"/>
      <c r="I980" s="1053"/>
      <c r="J980" s="1324"/>
    </row>
    <row r="981" spans="1:10">
      <c r="A981" s="1325">
        <v>42339</v>
      </c>
      <c r="B981" s="1326">
        <v>100</v>
      </c>
      <c r="C981" s="1327" t="s">
        <v>246</v>
      </c>
      <c r="D981" s="1328" t="s">
        <v>1769</v>
      </c>
      <c r="E981" s="1324"/>
      <c r="G981" s="1328" t="s">
        <v>339</v>
      </c>
      <c r="H981" s="1324"/>
      <c r="I981" s="1053"/>
      <c r="J981" s="1324"/>
    </row>
    <row r="982" spans="1:10">
      <c r="A982" s="1325">
        <v>42339</v>
      </c>
      <c r="B982" s="1326">
        <v>10</v>
      </c>
      <c r="C982" s="1327" t="s">
        <v>246</v>
      </c>
      <c r="D982" s="1328" t="s">
        <v>1422</v>
      </c>
      <c r="E982" s="1324"/>
      <c r="G982" s="1328" t="s">
        <v>339</v>
      </c>
      <c r="H982" s="1324"/>
      <c r="I982" s="1053"/>
      <c r="J982" s="1324"/>
    </row>
    <row r="983" spans="1:10">
      <c r="A983" s="1325">
        <v>42339</v>
      </c>
      <c r="B983" s="1326">
        <v>20</v>
      </c>
      <c r="C983" s="1327" t="s">
        <v>246</v>
      </c>
      <c r="D983" s="1328" t="s">
        <v>1813</v>
      </c>
      <c r="E983" s="1324"/>
      <c r="G983" s="1328" t="s">
        <v>339</v>
      </c>
      <c r="H983" s="1324"/>
      <c r="I983" s="1053"/>
      <c r="J983" s="1324"/>
    </row>
    <row r="984" spans="1:10">
      <c r="A984" s="1325">
        <v>42339</v>
      </c>
      <c r="B984" s="1326">
        <v>40</v>
      </c>
      <c r="C984" s="1327" t="s">
        <v>246</v>
      </c>
      <c r="D984" s="1328" t="s">
        <v>1825</v>
      </c>
      <c r="E984" s="1324"/>
      <c r="G984" s="1328" t="s">
        <v>339</v>
      </c>
      <c r="H984" s="1324"/>
      <c r="I984" s="1053"/>
      <c r="J984" s="1324"/>
    </row>
    <row r="985" spans="1:10">
      <c r="A985" s="1325">
        <v>42339</v>
      </c>
      <c r="B985" s="1326">
        <v>103</v>
      </c>
      <c r="C985" s="1327" t="s">
        <v>246</v>
      </c>
      <c r="D985" s="1328" t="s">
        <v>1534</v>
      </c>
      <c r="E985" s="1324"/>
      <c r="G985" s="1328">
        <v>0</v>
      </c>
      <c r="H985" s="1324"/>
      <c r="I985" s="1053"/>
      <c r="J985" s="1324"/>
    </row>
    <row r="986" spans="1:10">
      <c r="A986" s="1325">
        <v>42340</v>
      </c>
      <c r="B986" s="1326">
        <v>10</v>
      </c>
      <c r="C986" s="1327" t="s">
        <v>246</v>
      </c>
      <c r="D986" s="1328" t="s">
        <v>1369</v>
      </c>
      <c r="E986" s="1324"/>
      <c r="G986" s="1328" t="s">
        <v>339</v>
      </c>
      <c r="H986" s="1324"/>
      <c r="I986" s="1053"/>
      <c r="J986" s="1324"/>
    </row>
    <row r="987" spans="1:10">
      <c r="A987" s="1325">
        <v>42340</v>
      </c>
      <c r="B987" s="1326">
        <v>100</v>
      </c>
      <c r="C987" s="1327" t="s">
        <v>246</v>
      </c>
      <c r="D987" s="1328" t="s">
        <v>1455</v>
      </c>
      <c r="E987" s="1324"/>
      <c r="G987" s="1328" t="s">
        <v>339</v>
      </c>
      <c r="H987" s="1324"/>
      <c r="I987" s="1053"/>
      <c r="J987" s="1324"/>
    </row>
    <row r="988" spans="1:10">
      <c r="A988" s="1325">
        <v>42340</v>
      </c>
      <c r="B988" s="1326">
        <v>3</v>
      </c>
      <c r="C988" s="1327" t="s">
        <v>246</v>
      </c>
      <c r="D988" s="1328" t="s">
        <v>426</v>
      </c>
      <c r="E988" s="1324"/>
      <c r="G988" s="1328">
        <v>0</v>
      </c>
      <c r="H988" s="1324"/>
      <c r="I988" s="1053"/>
      <c r="J988" s="1324"/>
    </row>
    <row r="989" spans="1:10">
      <c r="A989" s="1325">
        <v>42340</v>
      </c>
      <c r="B989" s="1326">
        <v>125</v>
      </c>
      <c r="C989" s="1327" t="s">
        <v>246</v>
      </c>
      <c r="D989" s="1328" t="s">
        <v>1429</v>
      </c>
      <c r="E989" s="1324"/>
      <c r="G989" s="1328" t="s">
        <v>339</v>
      </c>
      <c r="H989" s="1324"/>
      <c r="I989" s="1053"/>
      <c r="J989" s="1324"/>
    </row>
    <row r="990" spans="1:10">
      <c r="A990" s="1325">
        <v>42340</v>
      </c>
      <c r="B990" s="1326">
        <v>50</v>
      </c>
      <c r="C990" s="1327" t="s">
        <v>246</v>
      </c>
      <c r="D990" s="1328" t="s">
        <v>1843</v>
      </c>
      <c r="E990" s="1324"/>
      <c r="G990" s="1328" t="s">
        <v>339</v>
      </c>
      <c r="H990" s="1324"/>
      <c r="I990" s="1053"/>
      <c r="J990" s="1324"/>
    </row>
    <row r="991" spans="1:10">
      <c r="A991" s="1325">
        <v>42340</v>
      </c>
      <c r="B991" s="1326">
        <v>75</v>
      </c>
      <c r="C991" s="1327" t="s">
        <v>246</v>
      </c>
      <c r="D991" s="1328" t="s">
        <v>308</v>
      </c>
      <c r="E991" s="1324"/>
      <c r="G991" s="1328" t="s">
        <v>339</v>
      </c>
      <c r="H991" s="1324"/>
      <c r="I991" s="1053"/>
      <c r="J991" s="1324"/>
    </row>
    <row r="992" spans="1:10">
      <c r="A992" s="1325">
        <v>42340</v>
      </c>
      <c r="B992" s="1326">
        <v>10</v>
      </c>
      <c r="C992" s="1327" t="s">
        <v>246</v>
      </c>
      <c r="D992" s="1328" t="s">
        <v>317</v>
      </c>
      <c r="E992" s="1324"/>
      <c r="G992" s="1328" t="s">
        <v>339</v>
      </c>
      <c r="H992" s="1324"/>
      <c r="I992" s="1053"/>
      <c r="J992" s="1324"/>
    </row>
    <row r="993" spans="1:10">
      <c r="A993" s="1325">
        <v>42340</v>
      </c>
      <c r="B993" s="1326">
        <v>5</v>
      </c>
      <c r="C993" s="1327" t="s">
        <v>246</v>
      </c>
      <c r="D993" s="1328" t="s">
        <v>1775</v>
      </c>
      <c r="E993" s="1324"/>
      <c r="G993" s="1328">
        <v>0</v>
      </c>
      <c r="H993" s="1324"/>
      <c r="I993" s="1053"/>
      <c r="J993" s="1324"/>
    </row>
    <row r="994" spans="1:10">
      <c r="A994" s="1325">
        <v>42340</v>
      </c>
      <c r="B994" s="1326">
        <v>20</v>
      </c>
      <c r="C994" s="1327" t="s">
        <v>246</v>
      </c>
      <c r="D994" s="1328" t="s">
        <v>999</v>
      </c>
      <c r="E994" s="1324"/>
      <c r="G994" s="1328" t="s">
        <v>339</v>
      </c>
      <c r="H994" s="1324"/>
      <c r="I994" s="1053"/>
      <c r="J994" s="1324"/>
    </row>
    <row r="995" spans="1:10">
      <c r="A995" s="1325">
        <v>42340</v>
      </c>
      <c r="B995" s="1326">
        <v>20</v>
      </c>
      <c r="C995" s="1327" t="s">
        <v>246</v>
      </c>
      <c r="D995" s="1328" t="s">
        <v>254</v>
      </c>
      <c r="E995" s="1324"/>
      <c r="G995" s="1328" t="s">
        <v>339</v>
      </c>
      <c r="H995" s="1324"/>
      <c r="I995" s="1053"/>
      <c r="J995" s="1324"/>
    </row>
    <row r="996" spans="1:10">
      <c r="A996" s="1325">
        <v>42341</v>
      </c>
      <c r="B996" s="1326">
        <v>30</v>
      </c>
      <c r="C996" s="1327" t="s">
        <v>1087</v>
      </c>
      <c r="D996" s="1328" t="s">
        <v>1398</v>
      </c>
      <c r="E996" s="1324"/>
      <c r="G996" s="1328">
        <v>0</v>
      </c>
      <c r="H996" s="1324"/>
      <c r="I996" s="1053"/>
      <c r="J996" s="1324"/>
    </row>
    <row r="997" spans="1:10">
      <c r="A997" s="1325">
        <v>42341</v>
      </c>
      <c r="B997" s="1326">
        <v>50</v>
      </c>
      <c r="C997" s="1327" t="s">
        <v>246</v>
      </c>
      <c r="D997" s="1328" t="s">
        <v>1537</v>
      </c>
      <c r="E997" s="1324"/>
      <c r="G997" s="1328" t="s">
        <v>339</v>
      </c>
      <c r="H997" s="1324"/>
      <c r="I997" s="1053"/>
      <c r="J997" s="1324"/>
    </row>
    <row r="998" spans="1:10">
      <c r="A998" s="1325">
        <v>42341</v>
      </c>
      <c r="B998" s="1326">
        <v>30</v>
      </c>
      <c r="C998" s="1327" t="s">
        <v>246</v>
      </c>
      <c r="D998" s="1328" t="s">
        <v>1746</v>
      </c>
      <c r="E998" s="1324"/>
      <c r="G998" s="1328" t="s">
        <v>339</v>
      </c>
      <c r="H998" s="1324"/>
      <c r="I998" s="1053"/>
      <c r="J998" s="1324"/>
    </row>
    <row r="999" spans="1:10">
      <c r="A999" s="1325">
        <v>42341</v>
      </c>
      <c r="B999" s="1326">
        <v>5</v>
      </c>
      <c r="C999" s="1327" t="s">
        <v>246</v>
      </c>
      <c r="D999" s="1328" t="s">
        <v>1657</v>
      </c>
      <c r="E999" s="1324"/>
      <c r="G999" s="1328" t="s">
        <v>339</v>
      </c>
      <c r="H999" s="1324"/>
      <c r="I999" s="1053"/>
      <c r="J999" s="1324"/>
    </row>
    <row r="1000" spans="1:10">
      <c r="A1000" s="1325">
        <v>42341</v>
      </c>
      <c r="B1000" s="1326">
        <v>20</v>
      </c>
      <c r="C1000" s="1327" t="s">
        <v>246</v>
      </c>
      <c r="D1000" s="1328" t="s">
        <v>387</v>
      </c>
      <c r="E1000" s="1324"/>
      <c r="G1000" s="1328">
        <v>0</v>
      </c>
      <c r="H1000" s="1324"/>
      <c r="I1000" s="1053"/>
      <c r="J1000" s="1324"/>
    </row>
    <row r="1001" spans="1:10">
      <c r="A1001" s="1325">
        <v>42341</v>
      </c>
      <c r="B1001" s="1326">
        <v>50</v>
      </c>
      <c r="C1001" s="1327" t="s">
        <v>246</v>
      </c>
      <c r="D1001" s="1328" t="s">
        <v>1105</v>
      </c>
      <c r="E1001" s="1324"/>
      <c r="G1001" s="1328" t="s">
        <v>339</v>
      </c>
      <c r="H1001" s="1324"/>
      <c r="I1001" s="1053"/>
      <c r="J1001" s="1324"/>
    </row>
    <row r="1002" spans="1:10">
      <c r="A1002" s="1325">
        <v>42341</v>
      </c>
      <c r="B1002" s="1326">
        <v>10</v>
      </c>
      <c r="C1002" s="1327" t="s">
        <v>246</v>
      </c>
      <c r="D1002" s="1328" t="s">
        <v>1318</v>
      </c>
      <c r="E1002" s="1324"/>
      <c r="G1002" s="1328">
        <v>0</v>
      </c>
      <c r="H1002" s="1324"/>
      <c r="I1002" s="1053"/>
      <c r="J1002" s="1324"/>
    </row>
    <row r="1003" spans="1:10">
      <c r="A1003" s="1325">
        <v>42341</v>
      </c>
      <c r="B1003" s="1326">
        <v>10</v>
      </c>
      <c r="C1003" s="1327" t="s">
        <v>246</v>
      </c>
      <c r="D1003" s="1328" t="s">
        <v>1294</v>
      </c>
      <c r="E1003" s="1324"/>
      <c r="G1003" s="1328">
        <v>0</v>
      </c>
      <c r="H1003" s="1324"/>
      <c r="I1003" s="1053"/>
      <c r="J1003" s="1324"/>
    </row>
    <row r="1004" spans="1:10">
      <c r="A1004" s="1325">
        <v>42341</v>
      </c>
      <c r="B1004" s="1326">
        <v>5</v>
      </c>
      <c r="C1004" s="1327" t="s">
        <v>246</v>
      </c>
      <c r="D1004" s="1328" t="s">
        <v>1773</v>
      </c>
      <c r="E1004" s="1324"/>
      <c r="G1004" s="1328" t="s">
        <v>339</v>
      </c>
      <c r="H1004" s="1324"/>
      <c r="I1004" s="1053"/>
      <c r="J1004" s="1324"/>
    </row>
    <row r="1005" spans="1:10">
      <c r="A1005" s="1325">
        <v>42341</v>
      </c>
      <c r="B1005" s="1326">
        <v>300</v>
      </c>
      <c r="C1005" s="1327" t="s">
        <v>246</v>
      </c>
      <c r="D1005" s="1328" t="s">
        <v>778</v>
      </c>
      <c r="E1005" s="1324"/>
      <c r="G1005" s="1328" t="s">
        <v>339</v>
      </c>
      <c r="H1005" s="1324"/>
      <c r="I1005" s="1053"/>
      <c r="J1005" s="1324"/>
    </row>
    <row r="1006" spans="1:10">
      <c r="A1006" s="1325">
        <v>42342</v>
      </c>
      <c r="B1006" s="1326">
        <v>10</v>
      </c>
      <c r="C1006" s="1327" t="s">
        <v>1087</v>
      </c>
      <c r="D1006" s="1328" t="s">
        <v>1362</v>
      </c>
      <c r="E1006" s="1324"/>
      <c r="G1006" s="1328">
        <v>0</v>
      </c>
      <c r="H1006" s="1324"/>
      <c r="I1006" s="1053"/>
      <c r="J1006" s="1324"/>
    </row>
    <row r="1007" spans="1:10">
      <c r="A1007" s="1325">
        <v>42342</v>
      </c>
      <c r="B1007" s="1326">
        <v>15</v>
      </c>
      <c r="C1007" s="1327" t="s">
        <v>1087</v>
      </c>
      <c r="D1007" s="1328" t="s">
        <v>1398</v>
      </c>
      <c r="E1007" s="1324"/>
      <c r="G1007" s="1328">
        <v>0</v>
      </c>
      <c r="H1007" s="1324"/>
      <c r="I1007" s="1053"/>
      <c r="J1007" s="1324"/>
    </row>
    <row r="1008" spans="1:10">
      <c r="A1008" s="1325">
        <v>42342</v>
      </c>
      <c r="B1008" s="1326">
        <v>100</v>
      </c>
      <c r="C1008" s="1327" t="s">
        <v>1087</v>
      </c>
      <c r="D1008" s="1328" t="s">
        <v>1093</v>
      </c>
      <c r="E1008" s="1324"/>
      <c r="G1008" s="1328">
        <v>0</v>
      </c>
      <c r="H1008" s="1324"/>
      <c r="I1008" s="1053"/>
      <c r="J1008" s="1324"/>
    </row>
    <row r="1009" spans="1:10">
      <c r="A1009" s="1325">
        <v>42342</v>
      </c>
      <c r="B1009" s="1326">
        <v>2</v>
      </c>
      <c r="C1009" s="1327" t="s">
        <v>246</v>
      </c>
      <c r="D1009" s="1328" t="s">
        <v>1844</v>
      </c>
      <c r="E1009" s="1324"/>
      <c r="G1009" s="1328">
        <v>0</v>
      </c>
      <c r="H1009" s="1324"/>
      <c r="I1009" s="1053"/>
      <c r="J1009" s="1324"/>
    </row>
    <row r="1010" spans="1:10">
      <c r="A1010" s="1325">
        <v>42342</v>
      </c>
      <c r="B1010" s="1326">
        <v>5</v>
      </c>
      <c r="C1010" s="1327" t="s">
        <v>246</v>
      </c>
      <c r="D1010" s="1328" t="s">
        <v>1678</v>
      </c>
      <c r="E1010" s="1324"/>
      <c r="G1010" s="1328">
        <v>0</v>
      </c>
      <c r="H1010" s="1324"/>
      <c r="I1010" s="1053"/>
      <c r="J1010" s="1324"/>
    </row>
    <row r="1011" spans="1:10">
      <c r="A1011" s="1325">
        <v>42342</v>
      </c>
      <c r="B1011" s="1326">
        <v>2.5</v>
      </c>
      <c r="C1011" s="1327" t="s">
        <v>246</v>
      </c>
      <c r="D1011" s="1328" t="s">
        <v>1572</v>
      </c>
      <c r="E1011" s="1324"/>
      <c r="G1011" s="1328">
        <v>0</v>
      </c>
      <c r="H1011" s="1324"/>
      <c r="I1011" s="1053"/>
      <c r="J1011" s="1324"/>
    </row>
    <row r="1012" spans="1:10">
      <c r="A1012" s="1325">
        <v>42342</v>
      </c>
      <c r="B1012" s="1326">
        <v>10</v>
      </c>
      <c r="C1012" s="1327" t="s">
        <v>246</v>
      </c>
      <c r="D1012" s="1328" t="s">
        <v>1705</v>
      </c>
      <c r="E1012" s="1324"/>
      <c r="G1012" s="1328" t="s">
        <v>339</v>
      </c>
      <c r="H1012" s="1324"/>
      <c r="I1012" s="1053"/>
      <c r="J1012" s="1324"/>
    </row>
    <row r="1013" spans="1:10">
      <c r="A1013" s="1325">
        <v>42342</v>
      </c>
      <c r="B1013" s="1326">
        <v>10</v>
      </c>
      <c r="C1013" s="1327" t="s">
        <v>246</v>
      </c>
      <c r="D1013" s="1328" t="s">
        <v>1604</v>
      </c>
      <c r="E1013" s="1324"/>
      <c r="G1013" s="1328" t="s">
        <v>339</v>
      </c>
      <c r="H1013" s="1324"/>
      <c r="I1013" s="1053"/>
      <c r="J1013" s="1324"/>
    </row>
    <row r="1014" spans="1:10">
      <c r="A1014" s="1325">
        <v>42342</v>
      </c>
      <c r="B1014" s="1326">
        <v>10</v>
      </c>
      <c r="C1014" s="1327" t="s">
        <v>246</v>
      </c>
      <c r="D1014" s="1328" t="s">
        <v>1296</v>
      </c>
      <c r="E1014" s="1324"/>
      <c r="G1014" s="1328" t="s">
        <v>339</v>
      </c>
      <c r="H1014" s="1324"/>
      <c r="I1014" s="1053"/>
      <c r="J1014" s="1324"/>
    </row>
    <row r="1015" spans="1:10">
      <c r="A1015" s="1325">
        <v>42345</v>
      </c>
      <c r="B1015" s="1326">
        <v>2297.88</v>
      </c>
      <c r="C1015" s="1327">
        <v>103753</v>
      </c>
      <c r="D1015" s="1328" t="s">
        <v>1906</v>
      </c>
      <c r="E1015" s="1324"/>
      <c r="G1015" s="1328">
        <v>0</v>
      </c>
      <c r="H1015" s="1324"/>
      <c r="I1015" s="1053"/>
      <c r="J1015" s="1324"/>
    </row>
    <row r="1016" spans="1:10">
      <c r="A1016" s="1325">
        <v>42345</v>
      </c>
      <c r="B1016" s="1326">
        <v>150</v>
      </c>
      <c r="C1016" s="1327">
        <v>103753</v>
      </c>
      <c r="D1016" s="1328" t="s">
        <v>1907</v>
      </c>
      <c r="E1016" s="1324"/>
      <c r="G1016" s="1328">
        <v>0</v>
      </c>
      <c r="H1016" s="1324"/>
      <c r="I1016" s="1053"/>
      <c r="J1016" s="1324"/>
    </row>
    <row r="1017" spans="1:10">
      <c r="A1017" s="1325">
        <v>42345</v>
      </c>
      <c r="B1017" s="1326">
        <v>357.66</v>
      </c>
      <c r="C1017" s="1327" t="s">
        <v>246</v>
      </c>
      <c r="D1017" s="1328" t="s">
        <v>1372</v>
      </c>
      <c r="E1017" s="1324"/>
      <c r="G1017" s="1328">
        <v>0</v>
      </c>
      <c r="H1017" s="1324"/>
      <c r="I1017" s="1053"/>
      <c r="J1017" s="1324"/>
    </row>
    <row r="1018" spans="1:10">
      <c r="A1018" s="1325">
        <v>42345</v>
      </c>
      <c r="B1018" s="1326">
        <v>10</v>
      </c>
      <c r="C1018" s="1327" t="s">
        <v>246</v>
      </c>
      <c r="D1018" s="1328" t="s">
        <v>276</v>
      </c>
      <c r="E1018" s="1324"/>
      <c r="G1018" s="1328">
        <v>0</v>
      </c>
      <c r="H1018" s="1324"/>
      <c r="I1018" s="1053"/>
      <c r="J1018" s="1324"/>
    </row>
    <row r="1019" spans="1:10">
      <c r="A1019" s="1325">
        <v>42345</v>
      </c>
      <c r="B1019" s="1326">
        <v>50</v>
      </c>
      <c r="C1019" s="1327" t="s">
        <v>246</v>
      </c>
      <c r="D1019" s="1328" t="s">
        <v>1030</v>
      </c>
      <c r="E1019" s="1324"/>
      <c r="G1019" s="1328">
        <v>0</v>
      </c>
      <c r="H1019" s="1324"/>
      <c r="I1019" s="1053"/>
      <c r="J1019" s="1324"/>
    </row>
    <row r="1020" spans="1:10">
      <c r="A1020" s="1325">
        <v>42345</v>
      </c>
      <c r="B1020" s="1326">
        <v>50</v>
      </c>
      <c r="C1020" s="1327" t="s">
        <v>246</v>
      </c>
      <c r="D1020" s="1328" t="s">
        <v>1237</v>
      </c>
      <c r="E1020" s="1324"/>
      <c r="G1020" s="1328" t="s">
        <v>339</v>
      </c>
      <c r="H1020" s="1324"/>
      <c r="I1020" s="1053"/>
      <c r="J1020" s="1324"/>
    </row>
    <row r="1021" spans="1:10">
      <c r="A1021" s="1325">
        <v>42345</v>
      </c>
      <c r="B1021" s="1326">
        <v>50</v>
      </c>
      <c r="C1021" s="1327" t="s">
        <v>246</v>
      </c>
      <c r="D1021" s="1328" t="s">
        <v>1753</v>
      </c>
      <c r="E1021" s="1324"/>
      <c r="G1021" s="1328" t="s">
        <v>339</v>
      </c>
      <c r="H1021" s="1324"/>
      <c r="I1021" s="1053"/>
      <c r="J1021" s="1324"/>
    </row>
    <row r="1022" spans="1:10">
      <c r="A1022" s="1325">
        <v>42345</v>
      </c>
      <c r="B1022" s="1326">
        <v>15</v>
      </c>
      <c r="C1022" s="1327" t="s">
        <v>246</v>
      </c>
      <c r="D1022" s="1328" t="s">
        <v>306</v>
      </c>
      <c r="E1022" s="1324"/>
      <c r="G1022" s="1328" t="s">
        <v>339</v>
      </c>
      <c r="H1022" s="1324"/>
      <c r="I1022" s="1053"/>
      <c r="J1022" s="1324"/>
    </row>
    <row r="1023" spans="1:10">
      <c r="A1023" s="1325">
        <v>42345</v>
      </c>
      <c r="B1023" s="1326">
        <v>6</v>
      </c>
      <c r="C1023" s="1327" t="s">
        <v>246</v>
      </c>
      <c r="D1023" s="1328" t="s">
        <v>310</v>
      </c>
      <c r="E1023" s="1324"/>
      <c r="G1023" s="1328" t="s">
        <v>339</v>
      </c>
      <c r="H1023" s="1324"/>
      <c r="I1023" s="1053"/>
      <c r="J1023" s="1324"/>
    </row>
    <row r="1024" spans="1:10">
      <c r="A1024" s="1325">
        <v>42345</v>
      </c>
      <c r="B1024" s="1326">
        <v>130</v>
      </c>
      <c r="C1024" s="1327" t="s">
        <v>246</v>
      </c>
      <c r="D1024" s="1328" t="s">
        <v>967</v>
      </c>
      <c r="E1024" s="1324"/>
      <c r="G1024" s="1328" t="s">
        <v>339</v>
      </c>
      <c r="H1024" s="1324"/>
      <c r="I1024" s="1053"/>
      <c r="J1024" s="1324"/>
    </row>
    <row r="1025" spans="1:10">
      <c r="A1025" s="1325">
        <v>42345</v>
      </c>
      <c r="B1025" s="1326">
        <v>150</v>
      </c>
      <c r="C1025" s="1327" t="s">
        <v>246</v>
      </c>
      <c r="D1025" s="1328" t="s">
        <v>1000</v>
      </c>
      <c r="E1025" s="1324"/>
      <c r="G1025" s="1328" t="s">
        <v>339</v>
      </c>
      <c r="H1025" s="1324"/>
      <c r="I1025" s="1053"/>
      <c r="J1025" s="1324"/>
    </row>
    <row r="1026" spans="1:10">
      <c r="A1026" s="1325">
        <v>42346</v>
      </c>
      <c r="B1026" s="1326">
        <v>950.4</v>
      </c>
      <c r="C1026" s="1327" t="s">
        <v>1087</v>
      </c>
      <c r="D1026" s="1328" t="s">
        <v>1908</v>
      </c>
      <c r="E1026" s="1324"/>
      <c r="G1026" s="1328">
        <v>0</v>
      </c>
      <c r="H1026" s="1324"/>
      <c r="I1026" s="1053"/>
      <c r="J1026" s="1324"/>
    </row>
    <row r="1027" spans="1:10">
      <c r="A1027" s="1325">
        <v>42346</v>
      </c>
      <c r="B1027" s="1326">
        <v>20</v>
      </c>
      <c r="C1027" s="1327" t="s">
        <v>1087</v>
      </c>
      <c r="D1027" s="1328" t="s">
        <v>1363</v>
      </c>
      <c r="E1027" s="1324"/>
      <c r="G1027" s="1328">
        <v>0</v>
      </c>
      <c r="H1027" s="1324"/>
      <c r="I1027" s="1053"/>
      <c r="J1027" s="1324"/>
    </row>
    <row r="1028" spans="1:10">
      <c r="A1028" s="1325">
        <v>42346</v>
      </c>
      <c r="B1028" s="1326">
        <v>10</v>
      </c>
      <c r="C1028" s="1327" t="s">
        <v>246</v>
      </c>
      <c r="D1028" s="1328" t="s">
        <v>1567</v>
      </c>
      <c r="E1028" s="1324"/>
      <c r="G1028" s="1328" t="s">
        <v>339</v>
      </c>
      <c r="H1028" s="1324"/>
      <c r="I1028" s="1053"/>
      <c r="J1028" s="1324"/>
    </row>
    <row r="1029" spans="1:10">
      <c r="A1029" s="1325">
        <v>42346</v>
      </c>
      <c r="B1029" s="1326">
        <v>458.1</v>
      </c>
      <c r="C1029" s="1327" t="s">
        <v>246</v>
      </c>
      <c r="D1029" s="1328" t="s">
        <v>1909</v>
      </c>
      <c r="E1029" s="1324"/>
      <c r="G1029" s="1328">
        <v>0</v>
      </c>
      <c r="H1029" s="1324"/>
      <c r="I1029" s="1053"/>
      <c r="J1029" s="1324"/>
    </row>
    <row r="1030" spans="1:10">
      <c r="A1030" s="1325">
        <v>42347</v>
      </c>
      <c r="B1030" s="1326">
        <v>10</v>
      </c>
      <c r="C1030" s="1327" t="s">
        <v>1087</v>
      </c>
      <c r="D1030" s="1328" t="s">
        <v>1398</v>
      </c>
      <c r="E1030" s="1324"/>
      <c r="G1030" s="1328">
        <v>0</v>
      </c>
      <c r="H1030" s="1324"/>
      <c r="I1030" s="1053"/>
      <c r="J1030" s="1324"/>
    </row>
    <row r="1031" spans="1:10">
      <c r="A1031" s="1325">
        <v>42347</v>
      </c>
      <c r="B1031" s="1326">
        <v>76.900000000000006</v>
      </c>
      <c r="C1031" s="1327" t="s">
        <v>246</v>
      </c>
      <c r="D1031" s="1328" t="s">
        <v>429</v>
      </c>
      <c r="E1031" s="1324"/>
      <c r="G1031" s="1328">
        <v>0</v>
      </c>
      <c r="H1031" s="1324"/>
      <c r="I1031" s="1053"/>
      <c r="J1031" s="1324"/>
    </row>
    <row r="1032" spans="1:10">
      <c r="A1032" s="1325">
        <v>42347</v>
      </c>
      <c r="B1032" s="1326">
        <v>335.1</v>
      </c>
      <c r="C1032" s="1327" t="s">
        <v>246</v>
      </c>
      <c r="D1032" s="1328" t="s">
        <v>429</v>
      </c>
      <c r="E1032" s="1324"/>
      <c r="G1032" s="1328">
        <v>0</v>
      </c>
      <c r="H1032" s="1324"/>
      <c r="I1032" s="1053"/>
      <c r="J1032" s="1324"/>
    </row>
    <row r="1033" spans="1:10">
      <c r="A1033" s="1325">
        <v>42347</v>
      </c>
      <c r="B1033" s="1326">
        <v>12.5</v>
      </c>
      <c r="C1033" s="1327" t="s">
        <v>246</v>
      </c>
      <c r="D1033" s="1328" t="s">
        <v>429</v>
      </c>
      <c r="E1033" s="1324"/>
      <c r="G1033" s="1328">
        <v>0</v>
      </c>
      <c r="H1033" s="1324"/>
      <c r="I1033" s="1053"/>
      <c r="J1033" s="1324"/>
    </row>
    <row r="1034" spans="1:10">
      <c r="A1034" s="1325">
        <v>42348</v>
      </c>
      <c r="B1034" s="1326">
        <v>100</v>
      </c>
      <c r="C1034" s="1327" t="s">
        <v>1087</v>
      </c>
      <c r="D1034" s="1328" t="s">
        <v>1398</v>
      </c>
      <c r="E1034" s="1324"/>
      <c r="G1034" s="1328">
        <v>0</v>
      </c>
      <c r="H1034" s="1324"/>
      <c r="I1034" s="1053"/>
      <c r="J1034" s="1324"/>
    </row>
    <row r="1035" spans="1:10">
      <c r="A1035" s="1325">
        <v>42348</v>
      </c>
      <c r="B1035" s="1326">
        <v>40</v>
      </c>
      <c r="C1035" s="1327" t="s">
        <v>246</v>
      </c>
      <c r="D1035" s="1328" t="s">
        <v>1282</v>
      </c>
      <c r="E1035" s="1324"/>
      <c r="G1035" s="1328">
        <v>0</v>
      </c>
      <c r="H1035" s="1324"/>
      <c r="I1035" s="1053"/>
      <c r="J1035" s="1324"/>
    </row>
    <row r="1036" spans="1:10">
      <c r="A1036" s="1325">
        <v>42348</v>
      </c>
      <c r="B1036" s="1326">
        <v>230</v>
      </c>
      <c r="C1036" s="1327" t="s">
        <v>246</v>
      </c>
      <c r="D1036" s="1328" t="s">
        <v>920</v>
      </c>
      <c r="E1036" s="1324"/>
      <c r="G1036" s="1328" t="s">
        <v>339</v>
      </c>
      <c r="H1036" s="1324"/>
      <c r="I1036" s="1053"/>
      <c r="J1036" s="1324"/>
    </row>
    <row r="1037" spans="1:10">
      <c r="A1037" s="1325">
        <v>42348</v>
      </c>
      <c r="B1037" s="1326">
        <v>10</v>
      </c>
      <c r="C1037" s="1327" t="s">
        <v>246</v>
      </c>
      <c r="D1037" s="1328" t="s">
        <v>1779</v>
      </c>
      <c r="E1037" s="1324"/>
      <c r="G1037" s="1328" t="s">
        <v>339</v>
      </c>
      <c r="H1037" s="1324"/>
      <c r="I1037" s="1053"/>
      <c r="J1037" s="1324"/>
    </row>
    <row r="1038" spans="1:10">
      <c r="A1038" s="1325">
        <v>42348</v>
      </c>
      <c r="B1038" s="1326">
        <v>5</v>
      </c>
      <c r="C1038" s="1327" t="s">
        <v>246</v>
      </c>
      <c r="D1038" s="1328" t="s">
        <v>1256</v>
      </c>
      <c r="E1038" s="1324"/>
      <c r="G1038" s="1328" t="s">
        <v>339</v>
      </c>
      <c r="H1038" s="1324"/>
      <c r="I1038" s="1053"/>
      <c r="J1038" s="1324"/>
    </row>
    <row r="1039" spans="1:10">
      <c r="A1039" s="1325">
        <v>42349</v>
      </c>
      <c r="B1039" s="1326">
        <v>15</v>
      </c>
      <c r="C1039" s="1327" t="s">
        <v>246</v>
      </c>
      <c r="D1039" s="1328" t="s">
        <v>1844</v>
      </c>
      <c r="E1039" s="1324"/>
      <c r="G1039" s="1328">
        <v>0</v>
      </c>
      <c r="H1039" s="1324"/>
      <c r="I1039" s="1053"/>
      <c r="J1039" s="1324"/>
    </row>
    <row r="1040" spans="1:10">
      <c r="A1040" s="1325">
        <v>42349</v>
      </c>
      <c r="B1040" s="1326">
        <v>21293.8</v>
      </c>
      <c r="C1040" s="1327" t="s">
        <v>246</v>
      </c>
      <c r="D1040" s="1328" t="s">
        <v>1910</v>
      </c>
      <c r="E1040" s="1324"/>
      <c r="G1040" s="1328">
        <v>0</v>
      </c>
      <c r="H1040" s="1324"/>
      <c r="I1040" s="1053"/>
      <c r="J1040" s="1324"/>
    </row>
    <row r="1041" spans="1:10">
      <c r="A1041" s="1325">
        <v>42349</v>
      </c>
      <c r="B1041" s="1326">
        <v>2.5</v>
      </c>
      <c r="C1041" s="1327" t="s">
        <v>246</v>
      </c>
      <c r="D1041" s="1328" t="s">
        <v>1572</v>
      </c>
      <c r="E1041" s="1324"/>
      <c r="G1041" s="1328">
        <v>0</v>
      </c>
      <c r="H1041" s="1324"/>
      <c r="I1041" s="1053"/>
      <c r="J1041" s="1324"/>
    </row>
    <row r="1042" spans="1:10">
      <c r="A1042" s="1325">
        <v>42349</v>
      </c>
      <c r="B1042" s="1326">
        <v>10</v>
      </c>
      <c r="C1042" s="1327" t="s">
        <v>246</v>
      </c>
      <c r="D1042" s="1328" t="s">
        <v>1656</v>
      </c>
      <c r="E1042" s="1324"/>
      <c r="G1042" s="1328" t="s">
        <v>339</v>
      </c>
      <c r="H1042" s="1324"/>
      <c r="I1042" s="1053"/>
      <c r="J1042" s="1324"/>
    </row>
    <row r="1043" spans="1:10">
      <c r="A1043" s="1325">
        <v>42352</v>
      </c>
      <c r="B1043" s="1326">
        <v>35</v>
      </c>
      <c r="C1043" s="1327" t="s">
        <v>246</v>
      </c>
      <c r="D1043" s="1328" t="s">
        <v>1622</v>
      </c>
      <c r="E1043" s="1324"/>
      <c r="G1043" s="1328" t="s">
        <v>339</v>
      </c>
      <c r="H1043" s="1324"/>
      <c r="I1043" s="1053"/>
      <c r="J1043" s="1324"/>
    </row>
    <row r="1044" spans="1:10">
      <c r="A1044" s="1325">
        <v>42352</v>
      </c>
      <c r="B1044" s="1326">
        <v>10</v>
      </c>
      <c r="C1044" s="1327" t="s">
        <v>246</v>
      </c>
      <c r="D1044" s="1328" t="s">
        <v>1032</v>
      </c>
      <c r="E1044" s="1324"/>
      <c r="G1044" s="1328" t="s">
        <v>339</v>
      </c>
      <c r="H1044" s="1324"/>
      <c r="I1044" s="1053"/>
      <c r="J1044" s="1324"/>
    </row>
    <row r="1045" spans="1:10">
      <c r="A1045" s="1325">
        <v>42352</v>
      </c>
      <c r="B1045" s="1326">
        <v>524.4</v>
      </c>
      <c r="C1045" s="1327" t="s">
        <v>246</v>
      </c>
      <c r="D1045" s="1328" t="s">
        <v>1698</v>
      </c>
      <c r="E1045" s="1324"/>
      <c r="G1045" s="1328">
        <v>0</v>
      </c>
      <c r="H1045" s="1324"/>
      <c r="I1045" s="1053"/>
      <c r="J1045" s="1324"/>
    </row>
    <row r="1046" spans="1:10">
      <c r="A1046" s="1325">
        <v>42352</v>
      </c>
      <c r="B1046" s="1326">
        <v>1932.87</v>
      </c>
      <c r="C1046" s="1327" t="s">
        <v>246</v>
      </c>
      <c r="D1046" s="1328" t="s">
        <v>1911</v>
      </c>
      <c r="E1046" s="1324"/>
      <c r="G1046" s="1328">
        <v>0</v>
      </c>
      <c r="H1046" s="1324"/>
      <c r="I1046" s="1053"/>
      <c r="J1046" s="1324"/>
    </row>
    <row r="1047" spans="1:10">
      <c r="A1047" s="1325">
        <v>42353</v>
      </c>
      <c r="B1047" s="1326">
        <v>10</v>
      </c>
      <c r="C1047" s="1327" t="s">
        <v>1087</v>
      </c>
      <c r="D1047" s="1328" t="s">
        <v>1398</v>
      </c>
      <c r="E1047" s="1324"/>
      <c r="G1047" s="1328">
        <v>0</v>
      </c>
      <c r="H1047" s="1324"/>
      <c r="I1047" s="1053"/>
      <c r="J1047" s="1324"/>
    </row>
    <row r="1048" spans="1:10">
      <c r="A1048" s="1325">
        <v>42353</v>
      </c>
      <c r="B1048" s="1326">
        <v>10</v>
      </c>
      <c r="C1048" s="1327" t="s">
        <v>1087</v>
      </c>
      <c r="D1048" s="1328" t="s">
        <v>1398</v>
      </c>
      <c r="E1048" s="1324"/>
      <c r="G1048" s="1328">
        <v>0</v>
      </c>
      <c r="H1048" s="1324"/>
      <c r="I1048" s="1053"/>
      <c r="J1048" s="1324"/>
    </row>
    <row r="1049" spans="1:10">
      <c r="A1049" s="1325">
        <v>42353</v>
      </c>
      <c r="B1049" s="1326">
        <v>163.08000000000001</v>
      </c>
      <c r="C1049" s="1327" t="s">
        <v>246</v>
      </c>
      <c r="D1049" s="1328" t="s">
        <v>1288</v>
      </c>
      <c r="E1049" s="1324"/>
      <c r="G1049" s="1328">
        <v>0</v>
      </c>
      <c r="H1049" s="1324"/>
      <c r="I1049" s="1053"/>
      <c r="J1049" s="1324"/>
    </row>
    <row r="1050" spans="1:10">
      <c r="A1050" s="1325">
        <v>42353</v>
      </c>
      <c r="B1050" s="1326">
        <v>79.92</v>
      </c>
      <c r="C1050" s="1327" t="s">
        <v>246</v>
      </c>
      <c r="D1050" s="1328" t="s">
        <v>1288</v>
      </c>
      <c r="E1050" s="1324"/>
      <c r="G1050" s="1328">
        <v>0</v>
      </c>
      <c r="H1050" s="1324"/>
      <c r="I1050" s="1053"/>
      <c r="J1050" s="1324"/>
    </row>
    <row r="1051" spans="1:10">
      <c r="A1051" s="1325">
        <v>42353</v>
      </c>
      <c r="B1051" s="1326">
        <v>30</v>
      </c>
      <c r="C1051" s="1327" t="s">
        <v>246</v>
      </c>
      <c r="D1051" s="1328" t="s">
        <v>1204</v>
      </c>
      <c r="E1051" s="1324"/>
      <c r="G1051" s="1328" t="s">
        <v>339</v>
      </c>
      <c r="H1051" s="1324"/>
      <c r="I1051" s="1053"/>
      <c r="J1051" s="1324"/>
    </row>
    <row r="1052" spans="1:10">
      <c r="A1052" s="1325">
        <v>42353</v>
      </c>
      <c r="B1052" s="1326">
        <v>10</v>
      </c>
      <c r="C1052" s="1327" t="s">
        <v>246</v>
      </c>
      <c r="D1052" s="1328" t="s">
        <v>1801</v>
      </c>
      <c r="E1052" s="1324"/>
      <c r="G1052" s="1328" t="s">
        <v>339</v>
      </c>
      <c r="H1052" s="1324"/>
      <c r="I1052" s="1053"/>
      <c r="J1052" s="1324"/>
    </row>
    <row r="1053" spans="1:10">
      <c r="A1053" s="1325">
        <v>42353</v>
      </c>
      <c r="B1053" s="1326">
        <v>5</v>
      </c>
      <c r="C1053" s="1327" t="s">
        <v>246</v>
      </c>
      <c r="D1053" s="1328" t="s">
        <v>968</v>
      </c>
      <c r="E1053" s="1324"/>
      <c r="G1053" s="1328" t="s">
        <v>339</v>
      </c>
      <c r="H1053" s="1324"/>
      <c r="I1053" s="1053"/>
      <c r="J1053" s="1324"/>
    </row>
    <row r="1054" spans="1:10">
      <c r="A1054" s="1325">
        <v>42353</v>
      </c>
      <c r="B1054" s="1326">
        <v>34.44</v>
      </c>
      <c r="C1054" s="1327" t="s">
        <v>246</v>
      </c>
      <c r="D1054" s="1328" t="s">
        <v>1863</v>
      </c>
      <c r="E1054" s="1324"/>
      <c r="G1054" s="1328">
        <v>0</v>
      </c>
      <c r="H1054" s="1324"/>
      <c r="I1054" s="1053"/>
      <c r="J1054" s="1324"/>
    </row>
    <row r="1055" spans="1:10">
      <c r="A1055" s="1325">
        <v>42353</v>
      </c>
      <c r="B1055" s="1326">
        <v>8.06</v>
      </c>
      <c r="C1055" s="1327" t="s">
        <v>246</v>
      </c>
      <c r="D1055" s="1328" t="s">
        <v>1716</v>
      </c>
      <c r="E1055" s="1324"/>
      <c r="G1055" s="1328">
        <v>0</v>
      </c>
      <c r="H1055" s="1324"/>
      <c r="I1055" s="1053"/>
      <c r="J1055" s="1324"/>
    </row>
    <row r="1056" spans="1:10">
      <c r="A1056" s="1325">
        <v>42353</v>
      </c>
      <c r="B1056" s="1326">
        <v>200</v>
      </c>
      <c r="C1056" s="1327" t="s">
        <v>246</v>
      </c>
      <c r="D1056" s="1328" t="s">
        <v>1406</v>
      </c>
      <c r="E1056" s="1324"/>
      <c r="G1056" s="1328" t="s">
        <v>339</v>
      </c>
      <c r="H1056" s="1324"/>
      <c r="I1056" s="1053"/>
      <c r="J1056" s="1324"/>
    </row>
    <row r="1057" spans="1:10">
      <c r="A1057" s="1325">
        <v>42353</v>
      </c>
      <c r="B1057" s="1326">
        <v>100</v>
      </c>
      <c r="C1057" s="1327" t="s">
        <v>246</v>
      </c>
      <c r="D1057" s="1328" t="s">
        <v>292</v>
      </c>
      <c r="E1057" s="1324"/>
      <c r="G1057" s="1328" t="s">
        <v>339</v>
      </c>
      <c r="H1057" s="1324"/>
      <c r="I1057" s="1053"/>
      <c r="J1057" s="1324"/>
    </row>
    <row r="1058" spans="1:10">
      <c r="A1058" s="1325">
        <v>42353</v>
      </c>
      <c r="B1058" s="1326">
        <v>100</v>
      </c>
      <c r="C1058" s="1327" t="s">
        <v>246</v>
      </c>
      <c r="D1058" s="1328" t="s">
        <v>1719</v>
      </c>
      <c r="E1058" s="1324"/>
      <c r="G1058" s="1328" t="s">
        <v>339</v>
      </c>
      <c r="H1058" s="1324"/>
      <c r="I1058" s="1053"/>
      <c r="J1058" s="1324"/>
    </row>
    <row r="1059" spans="1:10">
      <c r="A1059" s="1325">
        <v>42353</v>
      </c>
      <c r="B1059" s="1326">
        <v>100</v>
      </c>
      <c r="C1059" s="1327" t="s">
        <v>246</v>
      </c>
      <c r="D1059" s="1328" t="s">
        <v>450</v>
      </c>
      <c r="E1059" s="1324"/>
      <c r="G1059" s="1328" t="s">
        <v>339</v>
      </c>
      <c r="H1059" s="1324"/>
      <c r="I1059" s="1053"/>
      <c r="J1059" s="1324"/>
    </row>
    <row r="1060" spans="1:10">
      <c r="A1060" s="1325">
        <v>42353</v>
      </c>
      <c r="B1060" s="1326">
        <v>10</v>
      </c>
      <c r="C1060" s="1327" t="s">
        <v>246</v>
      </c>
      <c r="D1060" s="1328" t="s">
        <v>1467</v>
      </c>
      <c r="E1060" s="1324"/>
      <c r="G1060" s="1328" t="s">
        <v>339</v>
      </c>
      <c r="H1060" s="1324"/>
      <c r="I1060" s="1053"/>
      <c r="J1060" s="1324"/>
    </row>
    <row r="1061" spans="1:10">
      <c r="A1061" s="1325">
        <v>42353</v>
      </c>
      <c r="B1061" s="1326">
        <v>40</v>
      </c>
      <c r="C1061" s="1327" t="s">
        <v>246</v>
      </c>
      <c r="D1061" s="1328" t="s">
        <v>1405</v>
      </c>
      <c r="E1061" s="1324"/>
      <c r="G1061" s="1328">
        <v>0</v>
      </c>
      <c r="H1061" s="1324"/>
      <c r="I1061" s="1053"/>
      <c r="J1061" s="1324"/>
    </row>
    <row r="1062" spans="1:10">
      <c r="A1062" s="1325">
        <v>42353</v>
      </c>
      <c r="B1062" s="1326">
        <v>10</v>
      </c>
      <c r="C1062" s="1327" t="s">
        <v>246</v>
      </c>
      <c r="D1062" s="1328" t="s">
        <v>1616</v>
      </c>
      <c r="E1062" s="1324"/>
      <c r="G1062" s="1328" t="s">
        <v>339</v>
      </c>
      <c r="H1062" s="1324"/>
      <c r="I1062" s="1053"/>
      <c r="J1062" s="1324"/>
    </row>
    <row r="1063" spans="1:10">
      <c r="A1063" s="1325">
        <v>42353</v>
      </c>
      <c r="B1063" s="1326">
        <v>12.5</v>
      </c>
      <c r="C1063" s="1327" t="s">
        <v>246</v>
      </c>
      <c r="D1063" s="1328" t="s">
        <v>1717</v>
      </c>
      <c r="E1063" s="1324"/>
      <c r="G1063" s="1328" t="s">
        <v>339</v>
      </c>
      <c r="H1063" s="1324"/>
      <c r="I1063" s="1053"/>
      <c r="J1063" s="1324"/>
    </row>
    <row r="1064" spans="1:10">
      <c r="A1064" s="1325">
        <v>42353</v>
      </c>
      <c r="B1064" s="1326">
        <v>200</v>
      </c>
      <c r="C1064" s="1327" t="s">
        <v>246</v>
      </c>
      <c r="D1064" s="1328" t="s">
        <v>1339</v>
      </c>
      <c r="E1064" s="1324"/>
      <c r="G1064" s="1328">
        <v>0</v>
      </c>
      <c r="H1064" s="1324"/>
      <c r="I1064" s="1053"/>
      <c r="J1064" s="1324"/>
    </row>
    <row r="1065" spans="1:10">
      <c r="A1065" s="1325">
        <v>42353</v>
      </c>
      <c r="B1065" s="1326">
        <v>100</v>
      </c>
      <c r="C1065" s="1327" t="s">
        <v>246</v>
      </c>
      <c r="D1065" s="1328" t="s">
        <v>1381</v>
      </c>
      <c r="E1065" s="1324"/>
      <c r="G1065" s="1328" t="s">
        <v>339</v>
      </c>
      <c r="H1065" s="1324"/>
      <c r="I1065" s="1053"/>
      <c r="J1065" s="1324"/>
    </row>
    <row r="1066" spans="1:10">
      <c r="A1066" s="1325">
        <v>42354</v>
      </c>
      <c r="B1066" s="1326">
        <v>55</v>
      </c>
      <c r="C1066" s="1327" t="s">
        <v>1087</v>
      </c>
      <c r="D1066" s="1328" t="s">
        <v>1398</v>
      </c>
      <c r="E1066" s="1324"/>
      <c r="G1066" s="1328">
        <v>0</v>
      </c>
      <c r="H1066" s="1324"/>
      <c r="I1066" s="1053"/>
      <c r="J1066" s="1324"/>
    </row>
    <row r="1067" spans="1:10">
      <c r="A1067" s="1325">
        <v>42354</v>
      </c>
      <c r="B1067" s="1326">
        <v>20</v>
      </c>
      <c r="C1067" s="1327" t="s">
        <v>1087</v>
      </c>
      <c r="D1067" s="1328" t="s">
        <v>1092</v>
      </c>
      <c r="E1067" s="1324"/>
      <c r="G1067" s="1328">
        <v>0</v>
      </c>
      <c r="H1067" s="1324"/>
      <c r="I1067" s="1053"/>
      <c r="J1067" s="1324"/>
    </row>
    <row r="1068" spans="1:10">
      <c r="A1068" s="1325">
        <v>42354</v>
      </c>
      <c r="B1068" s="1326">
        <v>5</v>
      </c>
      <c r="C1068" s="1327" t="s">
        <v>246</v>
      </c>
      <c r="D1068" s="1328" t="s">
        <v>1836</v>
      </c>
      <c r="E1068" s="1324"/>
      <c r="G1068" s="1328" t="s">
        <v>339</v>
      </c>
      <c r="H1068" s="1324"/>
      <c r="I1068" s="1053"/>
      <c r="J1068" s="1324"/>
    </row>
    <row r="1069" spans="1:10">
      <c r="A1069" s="1325">
        <v>42354</v>
      </c>
      <c r="B1069" s="1326">
        <v>50</v>
      </c>
      <c r="C1069" s="1327" t="s">
        <v>246</v>
      </c>
      <c r="D1069" s="1328" t="s">
        <v>1568</v>
      </c>
      <c r="E1069" s="1324"/>
      <c r="G1069" s="1328">
        <v>0</v>
      </c>
      <c r="H1069" s="1324"/>
      <c r="I1069" s="1053"/>
      <c r="J1069" s="1324"/>
    </row>
    <row r="1070" spans="1:10">
      <c r="A1070" s="1325">
        <v>42354</v>
      </c>
      <c r="B1070" s="1326">
        <v>10</v>
      </c>
      <c r="C1070" s="1327" t="s">
        <v>246</v>
      </c>
      <c r="D1070" s="1328" t="s">
        <v>1581</v>
      </c>
      <c r="E1070" s="1324"/>
      <c r="G1070" s="1328" t="s">
        <v>339</v>
      </c>
      <c r="H1070" s="1324"/>
      <c r="I1070" s="1053"/>
      <c r="J1070" s="1324"/>
    </row>
    <row r="1071" spans="1:10">
      <c r="A1071" s="1325">
        <v>42355</v>
      </c>
      <c r="B1071" s="1326">
        <v>500</v>
      </c>
      <c r="C1071" s="1327">
        <v>103895</v>
      </c>
      <c r="D1071" s="1328" t="s">
        <v>1912</v>
      </c>
      <c r="E1071" s="1324"/>
      <c r="G1071" s="1328">
        <v>0</v>
      </c>
      <c r="H1071" s="1324"/>
      <c r="I1071" s="1053"/>
      <c r="J1071" s="1324"/>
    </row>
    <row r="1072" spans="1:10">
      <c r="A1072" s="1325">
        <v>42355</v>
      </c>
      <c r="B1072" s="1326">
        <v>100</v>
      </c>
      <c r="C1072" s="1327" t="s">
        <v>1439</v>
      </c>
      <c r="D1072" s="1328" t="s">
        <v>1913</v>
      </c>
      <c r="E1072" s="1324"/>
      <c r="G1072" s="1328">
        <v>0</v>
      </c>
      <c r="H1072" s="1324"/>
      <c r="I1072" s="1053"/>
      <c r="J1072" s="1324"/>
    </row>
    <row r="1073" spans="1:10">
      <c r="A1073" s="1325">
        <v>42355</v>
      </c>
      <c r="B1073" s="1326">
        <v>15</v>
      </c>
      <c r="C1073" s="1327" t="s">
        <v>1087</v>
      </c>
      <c r="D1073" s="1328" t="s">
        <v>1361</v>
      </c>
      <c r="E1073" s="1324"/>
      <c r="G1073" s="1328">
        <v>0</v>
      </c>
      <c r="H1073" s="1324"/>
      <c r="I1073" s="1053"/>
      <c r="J1073" s="1324"/>
    </row>
    <row r="1074" spans="1:10">
      <c r="A1074" s="1325">
        <v>42355</v>
      </c>
      <c r="B1074" s="1326">
        <v>199686</v>
      </c>
      <c r="C1074" s="1327" t="s">
        <v>246</v>
      </c>
      <c r="D1074" s="1328" t="s">
        <v>1244</v>
      </c>
      <c r="E1074" s="1324"/>
      <c r="G1074" s="1328">
        <v>0</v>
      </c>
      <c r="H1074" s="1324"/>
      <c r="I1074" s="1053"/>
      <c r="J1074" s="1324"/>
    </row>
    <row r="1075" spans="1:10">
      <c r="A1075" s="1325">
        <v>42355</v>
      </c>
      <c r="B1075" s="1326">
        <v>140</v>
      </c>
      <c r="C1075" s="1327" t="s">
        <v>246</v>
      </c>
      <c r="D1075" s="1328" t="s">
        <v>1044</v>
      </c>
      <c r="E1075" s="1324"/>
      <c r="G1075" s="1328">
        <v>0</v>
      </c>
      <c r="H1075" s="1324"/>
      <c r="I1075" s="1053"/>
      <c r="J1075" s="1324"/>
    </row>
    <row r="1076" spans="1:10">
      <c r="A1076" s="1325">
        <v>42355</v>
      </c>
      <c r="B1076" s="1326">
        <v>100</v>
      </c>
      <c r="C1076" s="1327" t="s">
        <v>246</v>
      </c>
      <c r="D1076" s="1328" t="s">
        <v>327</v>
      </c>
      <c r="E1076" s="1324"/>
      <c r="G1076" s="1328" t="s">
        <v>339</v>
      </c>
      <c r="H1076" s="1324"/>
      <c r="I1076" s="1053"/>
      <c r="J1076" s="1324"/>
    </row>
    <row r="1077" spans="1:10">
      <c r="A1077" s="1325">
        <v>42356</v>
      </c>
      <c r="B1077" s="1326">
        <v>2</v>
      </c>
      <c r="C1077" s="1327" t="s">
        <v>246</v>
      </c>
      <c r="D1077" s="1328" t="s">
        <v>1844</v>
      </c>
      <c r="E1077" s="1324"/>
      <c r="G1077" s="1328">
        <v>0</v>
      </c>
      <c r="H1077" s="1324"/>
      <c r="I1077" s="1053"/>
      <c r="J1077" s="1324"/>
    </row>
    <row r="1078" spans="1:10">
      <c r="A1078" s="1325">
        <v>42356</v>
      </c>
      <c r="B1078" s="1326">
        <v>120</v>
      </c>
      <c r="C1078" s="1327" t="s">
        <v>246</v>
      </c>
      <c r="D1078" s="1328" t="s">
        <v>784</v>
      </c>
      <c r="E1078" s="1324"/>
      <c r="G1078" s="1328" t="s">
        <v>339</v>
      </c>
      <c r="H1078" s="1324"/>
      <c r="I1078" s="1053"/>
      <c r="J1078" s="1324"/>
    </row>
    <row r="1079" spans="1:10">
      <c r="A1079" s="1325">
        <v>42356</v>
      </c>
      <c r="B1079" s="1326">
        <v>2.5</v>
      </c>
      <c r="C1079" s="1327" t="s">
        <v>246</v>
      </c>
      <c r="D1079" s="1328" t="s">
        <v>1572</v>
      </c>
      <c r="E1079" s="1324"/>
      <c r="G1079" s="1328">
        <v>0</v>
      </c>
      <c r="H1079" s="1324"/>
      <c r="I1079" s="1053"/>
      <c r="J1079" s="1324"/>
    </row>
    <row r="1080" spans="1:10">
      <c r="A1080" s="1325">
        <v>42356</v>
      </c>
      <c r="B1080" s="1326">
        <v>26.52</v>
      </c>
      <c r="C1080" s="1327" t="s">
        <v>1087</v>
      </c>
      <c r="D1080" s="1328" t="s">
        <v>1398</v>
      </c>
      <c r="E1080" s="1324"/>
      <c r="G1080" s="1328">
        <v>0</v>
      </c>
      <c r="H1080" s="1324"/>
      <c r="I1080" s="1053"/>
      <c r="J1080" s="1324"/>
    </row>
    <row r="1081" spans="1:10">
      <c r="A1081" s="1325">
        <v>42356</v>
      </c>
      <c r="B1081" s="1326">
        <v>20</v>
      </c>
      <c r="C1081" s="1327" t="s">
        <v>1087</v>
      </c>
      <c r="D1081" s="1328" t="s">
        <v>1098</v>
      </c>
      <c r="E1081" s="1324"/>
      <c r="G1081" s="1328">
        <v>0</v>
      </c>
      <c r="H1081" s="1324"/>
      <c r="I1081" s="1053"/>
      <c r="J1081" s="1324"/>
    </row>
    <row r="1082" spans="1:10">
      <c r="A1082" s="1325">
        <v>42356</v>
      </c>
      <c r="B1082" s="1326">
        <v>1500</v>
      </c>
      <c r="C1082" s="1327" t="s">
        <v>1087</v>
      </c>
      <c r="D1082" s="1328" t="s">
        <v>1903</v>
      </c>
      <c r="E1082" s="1324"/>
      <c r="G1082" s="1328">
        <v>0</v>
      </c>
      <c r="H1082" s="1324"/>
      <c r="I1082" s="1053"/>
      <c r="J1082" s="1324"/>
    </row>
    <row r="1083" spans="1:10">
      <c r="A1083" s="1325">
        <v>42359</v>
      </c>
      <c r="B1083" s="1326">
        <v>40</v>
      </c>
      <c r="C1083" s="1327" t="s">
        <v>246</v>
      </c>
      <c r="D1083" s="1328" t="s">
        <v>400</v>
      </c>
      <c r="E1083" s="1324"/>
      <c r="G1083" s="1328" t="s">
        <v>339</v>
      </c>
      <c r="H1083" s="1324"/>
      <c r="I1083" s="1053"/>
      <c r="J1083" s="1324"/>
    </row>
    <row r="1084" spans="1:10">
      <c r="A1084" s="1325">
        <v>42359</v>
      </c>
      <c r="B1084" s="1326">
        <v>254</v>
      </c>
      <c r="C1084" s="1327" t="s">
        <v>246</v>
      </c>
      <c r="D1084" s="1328" t="s">
        <v>1837</v>
      </c>
      <c r="E1084" s="1324"/>
      <c r="G1084" s="1328">
        <v>0</v>
      </c>
      <c r="H1084" s="1324"/>
      <c r="I1084" s="1053"/>
      <c r="J1084" s="1324"/>
    </row>
    <row r="1085" spans="1:10">
      <c r="A1085" s="1325">
        <v>42359</v>
      </c>
      <c r="B1085" s="1326">
        <v>20</v>
      </c>
      <c r="C1085" s="1327" t="s">
        <v>246</v>
      </c>
      <c r="D1085" s="1328" t="s">
        <v>1846</v>
      </c>
      <c r="E1085" s="1324"/>
      <c r="G1085" s="1328">
        <v>0</v>
      </c>
      <c r="H1085" s="1324"/>
      <c r="I1085" s="1053"/>
      <c r="J1085" s="1324"/>
    </row>
    <row r="1086" spans="1:10">
      <c r="A1086" s="1325">
        <v>42359</v>
      </c>
      <c r="B1086" s="1326">
        <v>5</v>
      </c>
      <c r="C1086" s="1327" t="s">
        <v>246</v>
      </c>
      <c r="D1086" s="1328" t="s">
        <v>773</v>
      </c>
      <c r="E1086" s="1324"/>
      <c r="G1086" s="1328">
        <v>0</v>
      </c>
      <c r="H1086" s="1324"/>
      <c r="I1086" s="1053"/>
      <c r="J1086" s="1324"/>
    </row>
    <row r="1087" spans="1:10">
      <c r="A1087" s="1325">
        <v>42359</v>
      </c>
      <c r="B1087" s="1326">
        <v>10</v>
      </c>
      <c r="C1087" s="1327" t="s">
        <v>246</v>
      </c>
      <c r="D1087" s="1328" t="s">
        <v>1620</v>
      </c>
      <c r="E1087" s="1324"/>
      <c r="G1087" s="1328" t="s">
        <v>339</v>
      </c>
      <c r="H1087" s="1324"/>
      <c r="I1087" s="1053"/>
      <c r="J1087" s="1324"/>
    </row>
    <row r="1088" spans="1:10">
      <c r="A1088" s="1325">
        <v>42359</v>
      </c>
      <c r="B1088" s="1326">
        <v>100</v>
      </c>
      <c r="C1088" s="1327" t="s">
        <v>246</v>
      </c>
      <c r="D1088" s="1328" t="s">
        <v>1262</v>
      </c>
      <c r="E1088" s="1324"/>
      <c r="G1088" s="1328" t="s">
        <v>339</v>
      </c>
      <c r="H1088" s="1324"/>
      <c r="I1088" s="1053"/>
      <c r="J1088" s="1324"/>
    </row>
    <row r="1089" spans="1:10">
      <c r="A1089" s="1325">
        <v>42359</v>
      </c>
      <c r="B1089" s="1326">
        <v>5039.1400000000003</v>
      </c>
      <c r="C1089" s="1327" t="s">
        <v>246</v>
      </c>
      <c r="D1089" s="1328" t="s">
        <v>1914</v>
      </c>
      <c r="E1089" s="1324"/>
      <c r="G1089" s="1328">
        <v>0</v>
      </c>
      <c r="H1089" s="1324"/>
      <c r="I1089" s="1053"/>
      <c r="J1089" s="1324"/>
    </row>
    <row r="1090" spans="1:10">
      <c r="A1090" s="1325">
        <v>42360</v>
      </c>
      <c r="B1090" s="1326">
        <v>25</v>
      </c>
      <c r="C1090" s="1327" t="s">
        <v>246</v>
      </c>
      <c r="D1090" s="1328" t="s">
        <v>1726</v>
      </c>
      <c r="E1090" s="1324"/>
      <c r="G1090" s="1328" t="s">
        <v>339</v>
      </c>
      <c r="H1090" s="1324"/>
      <c r="I1090" s="1053"/>
      <c r="J1090" s="1324"/>
    </row>
    <row r="1091" spans="1:10">
      <c r="A1091" s="1325">
        <v>42360</v>
      </c>
      <c r="B1091" s="1326">
        <v>266</v>
      </c>
      <c r="C1091" s="1327" t="s">
        <v>246</v>
      </c>
      <c r="D1091" s="1328" t="s">
        <v>355</v>
      </c>
      <c r="E1091" s="1324"/>
      <c r="G1091" s="1328" t="s">
        <v>339</v>
      </c>
      <c r="H1091" s="1324"/>
      <c r="I1091" s="1053"/>
      <c r="J1091" s="1324"/>
    </row>
    <row r="1092" spans="1:10">
      <c r="A1092" s="1325">
        <v>42360</v>
      </c>
      <c r="B1092" s="1326">
        <v>300</v>
      </c>
      <c r="C1092" s="1327" t="s">
        <v>246</v>
      </c>
      <c r="D1092" s="1328" t="s">
        <v>1532</v>
      </c>
      <c r="E1092" s="1324"/>
      <c r="G1092" s="1328">
        <v>0</v>
      </c>
      <c r="H1092" s="1324"/>
      <c r="I1092" s="1053"/>
      <c r="J1092" s="1324"/>
    </row>
    <row r="1093" spans="1:10">
      <c r="A1093" s="1325">
        <v>42360</v>
      </c>
      <c r="B1093" s="1326">
        <v>227</v>
      </c>
      <c r="C1093" s="1327" t="s">
        <v>246</v>
      </c>
      <c r="D1093" s="1328" t="s">
        <v>355</v>
      </c>
      <c r="E1093" s="1324"/>
      <c r="G1093" s="1328" t="s">
        <v>339</v>
      </c>
      <c r="H1093" s="1324"/>
      <c r="I1093" s="1053"/>
      <c r="J1093" s="1324"/>
    </row>
    <row r="1094" spans="1:10">
      <c r="A1094" s="1325">
        <v>42361</v>
      </c>
      <c r="B1094" s="1326">
        <v>650</v>
      </c>
      <c r="C1094" s="1327" t="s">
        <v>246</v>
      </c>
      <c r="D1094" s="1328" t="s">
        <v>1288</v>
      </c>
      <c r="E1094" s="1324"/>
      <c r="G1094" s="1328">
        <v>0</v>
      </c>
      <c r="H1094" s="1324"/>
      <c r="I1094" s="1053"/>
      <c r="J1094" s="1324"/>
    </row>
    <row r="1095" spans="1:10">
      <c r="A1095" s="1325">
        <v>42367</v>
      </c>
      <c r="B1095" s="1326">
        <v>40</v>
      </c>
      <c r="C1095" s="1327" t="s">
        <v>1087</v>
      </c>
      <c r="D1095" s="1328" t="s">
        <v>1757</v>
      </c>
      <c r="E1095" s="1324"/>
      <c r="G1095" s="1328">
        <v>0</v>
      </c>
      <c r="H1095" s="1324"/>
      <c r="I1095" s="1053"/>
      <c r="J1095" s="1324"/>
    </row>
    <row r="1096" spans="1:10">
      <c r="A1096" s="1325">
        <v>42367</v>
      </c>
      <c r="B1096" s="1326">
        <v>4511.46</v>
      </c>
      <c r="C1096" s="1327" t="s">
        <v>246</v>
      </c>
      <c r="D1096" s="1328" t="s">
        <v>269</v>
      </c>
      <c r="E1096" s="1324"/>
      <c r="G1096" s="1328">
        <v>0</v>
      </c>
      <c r="H1096" s="1324"/>
      <c r="I1096" s="1053"/>
      <c r="J1096" s="1324"/>
    </row>
    <row r="1097" spans="1:10">
      <c r="A1097" s="1325">
        <v>42367</v>
      </c>
      <c r="B1097" s="1326">
        <v>30</v>
      </c>
      <c r="C1097" s="1327" t="s">
        <v>246</v>
      </c>
      <c r="D1097" s="1328" t="s">
        <v>1671</v>
      </c>
      <c r="E1097" s="1324"/>
      <c r="G1097" s="1328" t="s">
        <v>339</v>
      </c>
      <c r="H1097" s="1324"/>
      <c r="I1097" s="1053"/>
      <c r="J1097" s="1324"/>
    </row>
    <row r="1098" spans="1:10">
      <c r="A1098" s="1325">
        <v>42367</v>
      </c>
      <c r="B1098" s="1326">
        <v>3480.27</v>
      </c>
      <c r="C1098" s="1327" t="s">
        <v>246</v>
      </c>
      <c r="D1098" s="1328" t="s">
        <v>1915</v>
      </c>
      <c r="E1098" s="1324"/>
      <c r="G1098" s="1328">
        <v>0</v>
      </c>
      <c r="H1098" s="1324"/>
      <c r="I1098" s="1053"/>
      <c r="J1098" s="1324"/>
    </row>
    <row r="1099" spans="1:10">
      <c r="A1099" s="1325">
        <v>42367</v>
      </c>
      <c r="B1099" s="1326">
        <v>10</v>
      </c>
      <c r="C1099" s="1327" t="s">
        <v>246</v>
      </c>
      <c r="D1099" s="1328" t="s">
        <v>1630</v>
      </c>
      <c r="E1099" s="1324"/>
      <c r="G1099" s="1328" t="s">
        <v>339</v>
      </c>
      <c r="H1099" s="1324"/>
      <c r="I1099" s="1053"/>
      <c r="J1099" s="1324"/>
    </row>
    <row r="1100" spans="1:10">
      <c r="A1100" s="1325">
        <v>42367</v>
      </c>
      <c r="B1100" s="1326">
        <v>50</v>
      </c>
      <c r="C1100" s="1327" t="s">
        <v>246</v>
      </c>
      <c r="D1100" s="1328" t="s">
        <v>1447</v>
      </c>
      <c r="E1100" s="1324"/>
      <c r="G1100" s="1328" t="s">
        <v>339</v>
      </c>
      <c r="H1100" s="1324"/>
      <c r="I1100" s="1053"/>
      <c r="J1100" s="1324"/>
    </row>
    <row r="1101" spans="1:10">
      <c r="A1101" s="1325">
        <v>42367</v>
      </c>
      <c r="B1101" s="1326">
        <v>5</v>
      </c>
      <c r="C1101" s="1327" t="s">
        <v>246</v>
      </c>
      <c r="D1101" s="1328" t="s">
        <v>1390</v>
      </c>
      <c r="E1101" s="1324"/>
      <c r="G1101" s="1328" t="s">
        <v>339</v>
      </c>
      <c r="H1101" s="1324"/>
      <c r="I1101" s="1053"/>
      <c r="J1101" s="1324"/>
    </row>
    <row r="1102" spans="1:10">
      <c r="A1102" s="1325">
        <v>42367</v>
      </c>
      <c r="B1102" s="1326">
        <v>42</v>
      </c>
      <c r="C1102" s="1327" t="s">
        <v>246</v>
      </c>
      <c r="D1102" s="1328" t="s">
        <v>1352</v>
      </c>
      <c r="E1102" s="1324"/>
      <c r="G1102" s="1328">
        <v>0</v>
      </c>
      <c r="H1102" s="1324"/>
      <c r="I1102" s="1053"/>
      <c r="J1102" s="1324"/>
    </row>
    <row r="1103" spans="1:10">
      <c r="A1103" s="1325">
        <v>42367</v>
      </c>
      <c r="B1103" s="1326">
        <v>50</v>
      </c>
      <c r="C1103" s="1327" t="s">
        <v>246</v>
      </c>
      <c r="D1103" s="1328" t="s">
        <v>1017</v>
      </c>
      <c r="E1103" s="1324"/>
      <c r="G1103" s="1328" t="s">
        <v>339</v>
      </c>
      <c r="H1103" s="1324"/>
      <c r="I1103" s="1053"/>
      <c r="J1103" s="1324"/>
    </row>
    <row r="1104" spans="1:10">
      <c r="A1104" s="1325">
        <v>42367</v>
      </c>
      <c r="B1104" s="1326">
        <v>2.5</v>
      </c>
      <c r="C1104" s="1327" t="s">
        <v>246</v>
      </c>
      <c r="D1104" s="1328" t="s">
        <v>1572</v>
      </c>
      <c r="E1104" s="1324"/>
      <c r="G1104" s="1328">
        <v>0</v>
      </c>
      <c r="H1104" s="1324"/>
      <c r="I1104" s="1053"/>
      <c r="J1104" s="1324"/>
    </row>
    <row r="1105" spans="1:10">
      <c r="A1105" s="1325">
        <v>42367</v>
      </c>
      <c r="B1105" s="1326">
        <v>3</v>
      </c>
      <c r="C1105" s="1327" t="s">
        <v>246</v>
      </c>
      <c r="D1105" s="1328" t="s">
        <v>1847</v>
      </c>
      <c r="E1105" s="1324"/>
      <c r="G1105" s="1328">
        <v>0</v>
      </c>
      <c r="H1105" s="1324"/>
      <c r="I1105" s="1053"/>
      <c r="J1105" s="1324"/>
    </row>
    <row r="1106" spans="1:10">
      <c r="A1106" s="1325">
        <v>42367</v>
      </c>
      <c r="B1106" s="1326">
        <v>10</v>
      </c>
      <c r="C1106" s="1327" t="s">
        <v>246</v>
      </c>
      <c r="D1106" s="1328" t="s">
        <v>302</v>
      </c>
      <c r="E1106" s="1324"/>
      <c r="G1106" s="1328">
        <v>0</v>
      </c>
      <c r="H1106" s="1324"/>
      <c r="I1106" s="1053"/>
      <c r="J1106" s="1324"/>
    </row>
    <row r="1107" spans="1:10">
      <c r="A1107" s="1325">
        <v>42367</v>
      </c>
      <c r="B1107" s="1326">
        <v>145</v>
      </c>
      <c r="C1107" s="1327" t="s">
        <v>246</v>
      </c>
      <c r="D1107" s="1328" t="s">
        <v>1789</v>
      </c>
      <c r="E1107" s="1324"/>
      <c r="G1107" s="1328">
        <v>0</v>
      </c>
      <c r="H1107" s="1324"/>
      <c r="I1107" s="1053"/>
      <c r="J1107" s="1324"/>
    </row>
    <row r="1108" spans="1:10">
      <c r="A1108" s="1325">
        <v>42367</v>
      </c>
      <c r="B1108" s="1326">
        <v>60</v>
      </c>
      <c r="C1108" s="1327" t="s">
        <v>246</v>
      </c>
      <c r="D1108" s="1328" t="s">
        <v>1309</v>
      </c>
      <c r="E1108" s="1324"/>
      <c r="G1108" s="1328" t="s">
        <v>339</v>
      </c>
      <c r="H1108" s="1324"/>
      <c r="I1108" s="1053"/>
      <c r="J1108" s="1324"/>
    </row>
    <row r="1109" spans="1:10">
      <c r="A1109" s="1325">
        <v>42367</v>
      </c>
      <c r="B1109" s="1326">
        <v>3</v>
      </c>
      <c r="C1109" s="1327" t="s">
        <v>246</v>
      </c>
      <c r="D1109" s="1328" t="s">
        <v>1004</v>
      </c>
      <c r="E1109" s="1324"/>
      <c r="G1109" s="1328">
        <v>0</v>
      </c>
      <c r="H1109" s="1324"/>
      <c r="I1109" s="1053"/>
      <c r="J1109" s="1324"/>
    </row>
    <row r="1110" spans="1:10">
      <c r="A1110" s="1325">
        <v>42367</v>
      </c>
      <c r="B1110" s="1326">
        <v>25</v>
      </c>
      <c r="C1110" s="1327" t="s">
        <v>246</v>
      </c>
      <c r="D1110" s="1328" t="s">
        <v>1700</v>
      </c>
      <c r="E1110" s="1324"/>
      <c r="G1110" s="1328" t="s">
        <v>339</v>
      </c>
      <c r="H1110" s="1324"/>
      <c r="I1110" s="1053"/>
      <c r="J1110" s="1324"/>
    </row>
    <row r="1111" spans="1:10">
      <c r="A1111" s="1325">
        <v>42368</v>
      </c>
      <c r="B1111" s="1326">
        <v>22.73</v>
      </c>
      <c r="C1111" s="1327" t="s">
        <v>246</v>
      </c>
      <c r="D1111" s="1328" t="s">
        <v>1654</v>
      </c>
      <c r="E1111" s="1324"/>
      <c r="G1111" s="1328">
        <v>0</v>
      </c>
      <c r="H1111" s="1324"/>
      <c r="I1111" s="1053"/>
      <c r="J1111" s="1324"/>
    </row>
    <row r="1112" spans="1:10">
      <c r="A1112" s="1325">
        <v>42368</v>
      </c>
      <c r="B1112" s="1326">
        <v>25</v>
      </c>
      <c r="C1112" s="1327" t="s">
        <v>246</v>
      </c>
      <c r="D1112" s="1328" t="s">
        <v>1668</v>
      </c>
      <c r="E1112" s="1324"/>
      <c r="G1112" s="1328" t="s">
        <v>339</v>
      </c>
      <c r="H1112" s="1324"/>
      <c r="I1112" s="1053"/>
      <c r="J1112" s="1324"/>
    </row>
    <row r="1113" spans="1:10">
      <c r="A1113" s="1325">
        <v>42368</v>
      </c>
      <c r="B1113" s="1326">
        <v>180</v>
      </c>
      <c r="C1113" s="1327" t="s">
        <v>246</v>
      </c>
      <c r="D1113" s="1328" t="s">
        <v>287</v>
      </c>
      <c r="E1113" s="1324"/>
      <c r="G1113" s="1328" t="s">
        <v>339</v>
      </c>
      <c r="H1113" s="1324"/>
      <c r="I1113" s="1053"/>
      <c r="J1113" s="1324"/>
    </row>
    <row r="1114" spans="1:10">
      <c r="A1114" s="1325">
        <v>42368</v>
      </c>
      <c r="B1114" s="1326">
        <v>2236.2199999999998</v>
      </c>
      <c r="C1114" s="1327" t="s">
        <v>246</v>
      </c>
      <c r="D1114" s="1328" t="s">
        <v>1916</v>
      </c>
      <c r="E1114" s="1324"/>
      <c r="G1114" s="1328">
        <v>0</v>
      </c>
      <c r="H1114" s="1324"/>
      <c r="I1114" s="1053"/>
      <c r="J1114" s="1324"/>
    </row>
    <row r="1115" spans="1:10">
      <c r="A1115" s="1325">
        <v>42369</v>
      </c>
      <c r="B1115" s="1326">
        <v>500</v>
      </c>
      <c r="C1115" s="1327" t="s">
        <v>1087</v>
      </c>
      <c r="D1115" s="1328" t="s">
        <v>1917</v>
      </c>
      <c r="E1115" s="1324"/>
      <c r="G1115" s="1328">
        <v>0</v>
      </c>
      <c r="H1115" s="1324"/>
      <c r="I1115" s="1053"/>
      <c r="J1115" s="1324"/>
    </row>
    <row r="1116" spans="1:10">
      <c r="A1116" s="1325">
        <v>42369</v>
      </c>
      <c r="B1116" s="1326">
        <v>983.68</v>
      </c>
      <c r="C1116" s="1327" t="s">
        <v>246</v>
      </c>
      <c r="D1116" s="1328" t="s">
        <v>1288</v>
      </c>
      <c r="E1116" s="1324"/>
      <c r="G1116" s="1328">
        <v>0</v>
      </c>
      <c r="H1116" s="1324"/>
      <c r="I1116" s="1053"/>
      <c r="J1116" s="1324"/>
    </row>
    <row r="1117" spans="1:10">
      <c r="A1117" s="1325">
        <v>42369</v>
      </c>
      <c r="B1117" s="1326">
        <v>17.46</v>
      </c>
      <c r="C1117" s="1327" t="s">
        <v>246</v>
      </c>
      <c r="D1117" s="1328" t="s">
        <v>1288</v>
      </c>
      <c r="E1117" s="1324"/>
      <c r="G1117" s="1328">
        <v>0</v>
      </c>
      <c r="H1117" s="1324"/>
      <c r="I1117" s="1053"/>
      <c r="J1117" s="1324"/>
    </row>
    <row r="1118" spans="1:10">
      <c r="A1118" s="1325">
        <v>42369</v>
      </c>
      <c r="B1118" s="1326">
        <v>25</v>
      </c>
      <c r="C1118" s="1327" t="s">
        <v>246</v>
      </c>
      <c r="D1118" s="1328" t="s">
        <v>762</v>
      </c>
      <c r="E1118" s="1324"/>
      <c r="G1118" s="1328" t="s">
        <v>339</v>
      </c>
      <c r="H1118" s="1324"/>
      <c r="I1118" s="1053"/>
      <c r="J1118" s="1324"/>
    </row>
    <row r="1119" spans="1:10">
      <c r="A1119" s="1325">
        <v>42373</v>
      </c>
      <c r="B1119" s="1326">
        <v>20</v>
      </c>
      <c r="C1119" s="1327" t="s">
        <v>1087</v>
      </c>
      <c r="D1119" s="1328" t="s">
        <v>1647</v>
      </c>
      <c r="E1119" s="1324"/>
      <c r="G1119" s="1328">
        <v>0</v>
      </c>
      <c r="H1119" s="1324"/>
      <c r="I1119" s="1053"/>
      <c r="J1119" s="1324"/>
    </row>
    <row r="1120" spans="1:10">
      <c r="A1120" s="1325">
        <v>42373</v>
      </c>
      <c r="B1120" s="1326">
        <v>25</v>
      </c>
      <c r="C1120" s="1327" t="s">
        <v>246</v>
      </c>
      <c r="D1120" s="1328" t="s">
        <v>1767</v>
      </c>
      <c r="E1120" s="1324"/>
      <c r="G1120" s="1328" t="s">
        <v>339</v>
      </c>
      <c r="H1120" s="1324"/>
      <c r="I1120" s="1053"/>
      <c r="J1120" s="1324"/>
    </row>
    <row r="1121" spans="1:10">
      <c r="A1121" s="1325">
        <v>42373</v>
      </c>
      <c r="B1121" s="1326">
        <v>40</v>
      </c>
      <c r="C1121" s="1327" t="s">
        <v>246</v>
      </c>
      <c r="D1121" s="1328" t="s">
        <v>1866</v>
      </c>
      <c r="E1121" s="1324"/>
      <c r="G1121" s="1328">
        <v>0</v>
      </c>
      <c r="H1121" s="1324"/>
      <c r="I1121" s="1053"/>
      <c r="J1121" s="1324"/>
    </row>
    <row r="1122" spans="1:10">
      <c r="A1122" s="1325">
        <v>42373</v>
      </c>
      <c r="B1122" s="1326">
        <v>100</v>
      </c>
      <c r="C1122" s="1327" t="s">
        <v>246</v>
      </c>
      <c r="D1122" s="1328" t="s">
        <v>267</v>
      </c>
      <c r="E1122" s="1324"/>
      <c r="G1122" s="1328">
        <v>0</v>
      </c>
      <c r="H1122" s="1324"/>
      <c r="I1122" s="1053"/>
      <c r="J1122" s="1324"/>
    </row>
    <row r="1123" spans="1:10">
      <c r="A1123" s="1325">
        <v>42373</v>
      </c>
      <c r="B1123" s="1326">
        <v>20</v>
      </c>
      <c r="C1123" s="1327" t="s">
        <v>246</v>
      </c>
      <c r="D1123" s="1328" t="s">
        <v>1453</v>
      </c>
      <c r="E1123" s="1324"/>
      <c r="G1123" s="1328" t="s">
        <v>339</v>
      </c>
      <c r="H1123" s="1324"/>
      <c r="I1123" s="1053"/>
      <c r="J1123" s="1324"/>
    </row>
    <row r="1124" spans="1:10">
      <c r="A1124" s="1325">
        <v>42373</v>
      </c>
      <c r="B1124" s="1326">
        <v>5</v>
      </c>
      <c r="C1124" s="1327" t="s">
        <v>246</v>
      </c>
      <c r="D1124" s="1328" t="s">
        <v>1678</v>
      </c>
      <c r="E1124" s="1324"/>
      <c r="G1124" s="1328">
        <v>0</v>
      </c>
      <c r="H1124" s="1324"/>
      <c r="I1124" s="1053"/>
      <c r="J1124" s="1324"/>
    </row>
    <row r="1125" spans="1:10">
      <c r="A1125" s="1325">
        <v>42373</v>
      </c>
      <c r="B1125" s="1326">
        <v>10</v>
      </c>
      <c r="C1125" s="1327" t="s">
        <v>246</v>
      </c>
      <c r="D1125" s="1328" t="s">
        <v>791</v>
      </c>
      <c r="E1125" s="1324"/>
      <c r="G1125" s="1328" t="s">
        <v>339</v>
      </c>
      <c r="H1125" s="1324"/>
      <c r="I1125" s="1053"/>
      <c r="J1125" s="1324"/>
    </row>
    <row r="1126" spans="1:10">
      <c r="A1126" s="1325">
        <v>42373</v>
      </c>
      <c r="B1126" s="1326">
        <v>10</v>
      </c>
      <c r="C1126" s="1327" t="s">
        <v>246</v>
      </c>
      <c r="D1126" s="1328" t="s">
        <v>338</v>
      </c>
      <c r="E1126" s="1324"/>
      <c r="G1126" s="1328" t="s">
        <v>339</v>
      </c>
      <c r="H1126" s="1324"/>
      <c r="I1126" s="1053"/>
      <c r="J1126" s="1324"/>
    </row>
    <row r="1127" spans="1:10">
      <c r="A1127" s="1325">
        <v>42373</v>
      </c>
      <c r="B1127" s="1326">
        <v>10</v>
      </c>
      <c r="C1127" s="1327" t="s">
        <v>246</v>
      </c>
      <c r="D1127" s="1328" t="s">
        <v>1365</v>
      </c>
      <c r="E1127" s="1324"/>
      <c r="G1127" s="1328" t="s">
        <v>339</v>
      </c>
      <c r="H1127" s="1324"/>
      <c r="I1127" s="1053"/>
      <c r="J1127" s="1324"/>
    </row>
    <row r="1128" spans="1:10">
      <c r="A1128" s="1325">
        <v>42373</v>
      </c>
      <c r="B1128" s="1326">
        <v>5</v>
      </c>
      <c r="C1128" s="1327" t="s">
        <v>246</v>
      </c>
      <c r="D1128" s="1328" t="s">
        <v>1657</v>
      </c>
      <c r="E1128" s="1324"/>
      <c r="G1128" s="1328" t="s">
        <v>339</v>
      </c>
      <c r="H1128" s="1324"/>
      <c r="I1128" s="1053"/>
      <c r="J1128" s="1324"/>
    </row>
    <row r="1129" spans="1:10">
      <c r="A1129" s="1325">
        <v>42373</v>
      </c>
      <c r="B1129" s="1326">
        <v>274</v>
      </c>
      <c r="C1129" s="1327" t="s">
        <v>246</v>
      </c>
      <c r="D1129" s="1328" t="s">
        <v>344</v>
      </c>
      <c r="E1129" s="1324"/>
      <c r="G1129" s="1328" t="s">
        <v>339</v>
      </c>
      <c r="H1129" s="1324"/>
      <c r="I1129" s="1053"/>
      <c r="J1129" s="1324"/>
    </row>
    <row r="1130" spans="1:10">
      <c r="A1130" s="1325">
        <v>42373</v>
      </c>
      <c r="B1130" s="1326">
        <v>10</v>
      </c>
      <c r="C1130" s="1327" t="s">
        <v>246</v>
      </c>
      <c r="D1130" s="1328" t="s">
        <v>1882</v>
      </c>
      <c r="E1130" s="1324"/>
      <c r="G1130" s="1328">
        <v>0</v>
      </c>
      <c r="H1130" s="1324"/>
      <c r="I1130" s="1053"/>
      <c r="J1130" s="1324"/>
    </row>
    <row r="1131" spans="1:10">
      <c r="A1131" s="1325">
        <v>42373</v>
      </c>
      <c r="B1131" s="1326">
        <v>100</v>
      </c>
      <c r="C1131" s="1327" t="s">
        <v>246</v>
      </c>
      <c r="D1131" s="1328" t="s">
        <v>1455</v>
      </c>
      <c r="E1131" s="1324"/>
      <c r="G1131" s="1328" t="s">
        <v>339</v>
      </c>
      <c r="H1131" s="1324"/>
      <c r="I1131" s="1053"/>
      <c r="J1131" s="1324"/>
    </row>
    <row r="1132" spans="1:10">
      <c r="A1132" s="1325">
        <v>42373</v>
      </c>
      <c r="B1132" s="1326">
        <v>10</v>
      </c>
      <c r="C1132" s="1327" t="s">
        <v>246</v>
      </c>
      <c r="D1132" s="1328" t="s">
        <v>1294</v>
      </c>
      <c r="E1132" s="1324"/>
      <c r="G1132" s="1328">
        <v>0</v>
      </c>
      <c r="H1132" s="1324"/>
      <c r="I1132" s="1053"/>
      <c r="J1132" s="1324"/>
    </row>
    <row r="1133" spans="1:10">
      <c r="A1133" s="1325">
        <v>42373</v>
      </c>
      <c r="B1133" s="1326">
        <v>10</v>
      </c>
      <c r="C1133" s="1327" t="s">
        <v>246</v>
      </c>
      <c r="D1133" s="1328" t="s">
        <v>1274</v>
      </c>
      <c r="E1133" s="1324"/>
      <c r="G1133" s="1328">
        <v>0</v>
      </c>
      <c r="H1133" s="1324"/>
      <c r="I1133" s="1053"/>
      <c r="J1133" s="1324"/>
    </row>
    <row r="1134" spans="1:10">
      <c r="A1134" s="1325">
        <v>42373</v>
      </c>
      <c r="B1134" s="1326">
        <v>10</v>
      </c>
      <c r="C1134" s="1327" t="s">
        <v>246</v>
      </c>
      <c r="D1134" s="1328" t="s">
        <v>1705</v>
      </c>
      <c r="E1134" s="1324"/>
      <c r="G1134" s="1328" t="s">
        <v>339</v>
      </c>
      <c r="H1134" s="1324"/>
      <c r="I1134" s="1053"/>
      <c r="J1134" s="1324"/>
    </row>
    <row r="1135" spans="1:10">
      <c r="A1135" s="1325">
        <v>42373</v>
      </c>
      <c r="B1135" s="1326">
        <v>10</v>
      </c>
      <c r="C1135" s="1327" t="s">
        <v>246</v>
      </c>
      <c r="D1135" s="1328" t="s">
        <v>1697</v>
      </c>
      <c r="E1135" s="1324"/>
      <c r="G1135" s="1328" t="s">
        <v>339</v>
      </c>
      <c r="H1135" s="1324"/>
      <c r="I1135" s="1053"/>
      <c r="J1135" s="1324"/>
    </row>
    <row r="1136" spans="1:10">
      <c r="A1136" s="1325">
        <v>42373</v>
      </c>
      <c r="B1136" s="1326">
        <v>75</v>
      </c>
      <c r="C1136" s="1327" t="s">
        <v>246</v>
      </c>
      <c r="D1136" s="1328" t="s">
        <v>1003</v>
      </c>
      <c r="E1136" s="1324"/>
      <c r="G1136" s="1328" t="s">
        <v>339</v>
      </c>
      <c r="H1136" s="1324"/>
      <c r="I1136" s="1053"/>
      <c r="J1136" s="1324"/>
    </row>
    <row r="1137" spans="1:10">
      <c r="A1137" s="1325">
        <v>42373</v>
      </c>
      <c r="B1137" s="1326">
        <v>20</v>
      </c>
      <c r="C1137" s="1327" t="s">
        <v>246</v>
      </c>
      <c r="D1137" s="1328" t="s">
        <v>1005</v>
      </c>
      <c r="E1137" s="1324"/>
      <c r="G1137" s="1328" t="s">
        <v>339</v>
      </c>
      <c r="H1137" s="1324"/>
      <c r="I1137" s="1053"/>
      <c r="J1137" s="1324"/>
    </row>
    <row r="1138" spans="1:10">
      <c r="A1138" s="1325">
        <v>42373</v>
      </c>
      <c r="B1138" s="1326">
        <v>10</v>
      </c>
      <c r="C1138" s="1327" t="s">
        <v>246</v>
      </c>
      <c r="D1138" s="1328" t="s">
        <v>1318</v>
      </c>
      <c r="E1138" s="1324"/>
      <c r="G1138" s="1328">
        <v>0</v>
      </c>
      <c r="H1138" s="1324"/>
      <c r="I1138" s="1053"/>
      <c r="J1138" s="1324"/>
    </row>
    <row r="1139" spans="1:10">
      <c r="A1139" s="1325">
        <v>42373</v>
      </c>
      <c r="B1139" s="1326">
        <v>20</v>
      </c>
      <c r="C1139" s="1327" t="s">
        <v>246</v>
      </c>
      <c r="D1139" s="1328" t="s">
        <v>254</v>
      </c>
      <c r="E1139" s="1324"/>
      <c r="G1139" s="1328" t="s">
        <v>339</v>
      </c>
      <c r="H1139" s="1324"/>
      <c r="I1139" s="1053"/>
      <c r="J1139" s="1324"/>
    </row>
    <row r="1140" spans="1:10">
      <c r="A1140" s="1325">
        <v>42373</v>
      </c>
      <c r="B1140" s="1326">
        <v>20</v>
      </c>
      <c r="C1140" s="1327" t="s">
        <v>246</v>
      </c>
      <c r="D1140" s="1328" t="s">
        <v>1028</v>
      </c>
      <c r="E1140" s="1324"/>
      <c r="G1140" s="1328" t="s">
        <v>339</v>
      </c>
      <c r="H1140" s="1324"/>
      <c r="I1140" s="1053"/>
      <c r="J1140" s="1324"/>
    </row>
    <row r="1141" spans="1:10">
      <c r="A1141" s="1325">
        <v>42373</v>
      </c>
      <c r="B1141" s="1326">
        <v>10</v>
      </c>
      <c r="C1141" s="1327" t="s">
        <v>246</v>
      </c>
      <c r="D1141" s="1328" t="s">
        <v>1422</v>
      </c>
      <c r="E1141" s="1324"/>
      <c r="G1141" s="1328" t="s">
        <v>339</v>
      </c>
      <c r="H1141" s="1324"/>
      <c r="I1141" s="1053"/>
      <c r="J1141" s="1324"/>
    </row>
    <row r="1142" spans="1:10">
      <c r="A1142" s="1325">
        <v>42373</v>
      </c>
      <c r="B1142" s="1326">
        <v>6</v>
      </c>
      <c r="C1142" s="1327" t="s">
        <v>246</v>
      </c>
      <c r="D1142" s="1328" t="s">
        <v>1840</v>
      </c>
      <c r="E1142" s="1324"/>
      <c r="G1142" s="1328">
        <v>0</v>
      </c>
      <c r="H1142" s="1324"/>
      <c r="I1142" s="1053"/>
      <c r="J1142" s="1324"/>
    </row>
    <row r="1143" spans="1:10">
      <c r="A1143" s="1325">
        <v>42373</v>
      </c>
      <c r="B1143" s="1326">
        <v>10</v>
      </c>
      <c r="C1143" s="1327" t="s">
        <v>246</v>
      </c>
      <c r="D1143" s="1328" t="s">
        <v>993</v>
      </c>
      <c r="E1143" s="1324"/>
      <c r="G1143" s="1328" t="s">
        <v>339</v>
      </c>
      <c r="H1143" s="1324"/>
      <c r="I1143" s="1053"/>
      <c r="J1143" s="1324"/>
    </row>
    <row r="1144" spans="1:10">
      <c r="A1144" s="1325">
        <v>42373</v>
      </c>
      <c r="B1144" s="1326">
        <v>10</v>
      </c>
      <c r="C1144" s="1327" t="s">
        <v>246</v>
      </c>
      <c r="D1144" s="1328" t="s">
        <v>1856</v>
      </c>
      <c r="E1144" s="1324"/>
      <c r="G1144" s="1328" t="s">
        <v>339</v>
      </c>
      <c r="H1144" s="1324"/>
      <c r="I1144" s="1053"/>
      <c r="J1144" s="1324"/>
    </row>
    <row r="1145" spans="1:10">
      <c r="A1145" s="1325">
        <v>42373</v>
      </c>
      <c r="B1145" s="1326">
        <v>20</v>
      </c>
      <c r="C1145" s="1327" t="s">
        <v>246</v>
      </c>
      <c r="D1145" s="1328" t="s">
        <v>787</v>
      </c>
      <c r="E1145" s="1324"/>
      <c r="G1145" s="1328" t="s">
        <v>339</v>
      </c>
      <c r="H1145" s="1324"/>
      <c r="I1145" s="1053"/>
      <c r="J1145" s="1324"/>
    </row>
    <row r="1146" spans="1:10">
      <c r="A1146" s="1325">
        <v>42373</v>
      </c>
      <c r="B1146" s="1326">
        <v>10</v>
      </c>
      <c r="C1146" s="1327" t="s">
        <v>246</v>
      </c>
      <c r="D1146" s="1328" t="s">
        <v>371</v>
      </c>
      <c r="E1146" s="1324"/>
      <c r="G1146" s="1328" t="s">
        <v>339</v>
      </c>
      <c r="H1146" s="1324"/>
      <c r="I1146" s="1053"/>
      <c r="J1146" s="1324"/>
    </row>
    <row r="1147" spans="1:10">
      <c r="A1147" s="1325">
        <v>42373</v>
      </c>
      <c r="B1147" s="1326">
        <v>5</v>
      </c>
      <c r="C1147" s="1327" t="s">
        <v>246</v>
      </c>
      <c r="D1147" s="1328" t="s">
        <v>1368</v>
      </c>
      <c r="E1147" s="1324"/>
      <c r="G1147" s="1328" t="s">
        <v>339</v>
      </c>
      <c r="H1147" s="1324"/>
      <c r="I1147" s="1053"/>
      <c r="J1147" s="1324"/>
    </row>
    <row r="1148" spans="1:10">
      <c r="A1148" s="1325">
        <v>42373</v>
      </c>
      <c r="B1148" s="1326">
        <v>10</v>
      </c>
      <c r="C1148" s="1327" t="s">
        <v>246</v>
      </c>
      <c r="D1148" s="1328" t="s">
        <v>1867</v>
      </c>
      <c r="E1148" s="1324"/>
      <c r="G1148" s="1328" t="s">
        <v>339</v>
      </c>
      <c r="H1148" s="1324"/>
      <c r="I1148" s="1053"/>
      <c r="J1148" s="1324"/>
    </row>
    <row r="1149" spans="1:10">
      <c r="A1149" s="1325">
        <v>42373</v>
      </c>
      <c r="B1149" s="1326">
        <v>20</v>
      </c>
      <c r="C1149" s="1327" t="s">
        <v>246</v>
      </c>
      <c r="D1149" s="1328" t="s">
        <v>999</v>
      </c>
      <c r="E1149" s="1324"/>
      <c r="G1149" s="1328" t="s">
        <v>339</v>
      </c>
      <c r="H1149" s="1324"/>
      <c r="I1149" s="1053"/>
      <c r="J1149" s="1324"/>
    </row>
    <row r="1150" spans="1:10">
      <c r="A1150" s="1325">
        <v>42373</v>
      </c>
      <c r="B1150" s="1326">
        <v>280</v>
      </c>
      <c r="C1150" s="1327" t="s">
        <v>246</v>
      </c>
      <c r="D1150" s="1328" t="s">
        <v>1854</v>
      </c>
      <c r="E1150" s="1324"/>
      <c r="G1150" s="1328">
        <v>0</v>
      </c>
      <c r="H1150" s="1324"/>
      <c r="I1150" s="1053"/>
      <c r="J1150" s="1324"/>
    </row>
    <row r="1151" spans="1:10">
      <c r="A1151" s="1325">
        <v>42373</v>
      </c>
      <c r="B1151" s="1326">
        <v>5</v>
      </c>
      <c r="C1151" s="1327" t="s">
        <v>246</v>
      </c>
      <c r="D1151" s="1328" t="s">
        <v>1773</v>
      </c>
      <c r="E1151" s="1324"/>
      <c r="G1151" s="1328" t="s">
        <v>339</v>
      </c>
      <c r="H1151" s="1324"/>
      <c r="I1151" s="1053"/>
      <c r="J1151" s="1324"/>
    </row>
    <row r="1152" spans="1:10">
      <c r="A1152" s="1325">
        <v>42373</v>
      </c>
      <c r="B1152" s="1326">
        <v>50</v>
      </c>
      <c r="C1152" s="1327" t="s">
        <v>246</v>
      </c>
      <c r="D1152" s="1328" t="s">
        <v>1535</v>
      </c>
      <c r="E1152" s="1324"/>
      <c r="G1152" s="1328" t="s">
        <v>339</v>
      </c>
      <c r="H1152" s="1324"/>
      <c r="I1152" s="1053"/>
      <c r="J1152" s="1324"/>
    </row>
    <row r="1153" spans="1:10">
      <c r="A1153" s="1325">
        <v>42373</v>
      </c>
      <c r="B1153" s="1326">
        <v>10</v>
      </c>
      <c r="C1153" s="1327" t="s">
        <v>246</v>
      </c>
      <c r="D1153" s="1328" t="s">
        <v>772</v>
      </c>
      <c r="E1153" s="1324"/>
      <c r="G1153" s="1328" t="s">
        <v>339</v>
      </c>
      <c r="H1153" s="1324"/>
      <c r="I1153" s="1053"/>
      <c r="J1153" s="1324"/>
    </row>
    <row r="1154" spans="1:10">
      <c r="A1154" s="1325">
        <v>42373</v>
      </c>
      <c r="B1154" s="1326">
        <v>100</v>
      </c>
      <c r="C1154" s="1327" t="s">
        <v>246</v>
      </c>
      <c r="D1154" s="1328" t="s">
        <v>1769</v>
      </c>
      <c r="E1154" s="1324"/>
      <c r="G1154" s="1328" t="s">
        <v>339</v>
      </c>
      <c r="H1154" s="1324"/>
      <c r="I1154" s="1053"/>
      <c r="J1154" s="1324"/>
    </row>
    <row r="1155" spans="1:10">
      <c r="A1155" s="1325">
        <v>42373</v>
      </c>
      <c r="B1155" s="1326">
        <v>50</v>
      </c>
      <c r="C1155" s="1327" t="s">
        <v>246</v>
      </c>
      <c r="D1155" s="1328" t="s">
        <v>1367</v>
      </c>
      <c r="E1155" s="1324"/>
      <c r="G1155" s="1328" t="s">
        <v>339</v>
      </c>
      <c r="H1155" s="1324"/>
      <c r="I1155" s="1053"/>
      <c r="J1155" s="1324"/>
    </row>
    <row r="1156" spans="1:10">
      <c r="A1156" s="1325">
        <v>42373</v>
      </c>
      <c r="B1156" s="1326">
        <v>50</v>
      </c>
      <c r="C1156" s="1327" t="s">
        <v>246</v>
      </c>
      <c r="D1156" s="1328" t="s">
        <v>1482</v>
      </c>
      <c r="E1156" s="1324"/>
      <c r="G1156" s="1328" t="s">
        <v>339</v>
      </c>
      <c r="H1156" s="1324"/>
      <c r="I1156" s="1053"/>
      <c r="J1156" s="1324"/>
    </row>
    <row r="1157" spans="1:10">
      <c r="A1157" s="1325">
        <v>42373</v>
      </c>
      <c r="B1157" s="1326">
        <v>20</v>
      </c>
      <c r="C1157" s="1327" t="s">
        <v>246</v>
      </c>
      <c r="D1157" s="1328" t="s">
        <v>1813</v>
      </c>
      <c r="E1157" s="1324"/>
      <c r="G1157" s="1328" t="s">
        <v>339</v>
      </c>
      <c r="H1157" s="1324"/>
      <c r="I1157" s="1053"/>
      <c r="J1157" s="1324"/>
    </row>
    <row r="1158" spans="1:10">
      <c r="A1158" s="1325">
        <v>42373</v>
      </c>
      <c r="B1158" s="1326">
        <v>40</v>
      </c>
      <c r="C1158" s="1327" t="s">
        <v>246</v>
      </c>
      <c r="D1158" s="1328" t="s">
        <v>1825</v>
      </c>
      <c r="E1158" s="1324"/>
      <c r="G1158" s="1328" t="s">
        <v>339</v>
      </c>
      <c r="H1158" s="1324"/>
      <c r="I1158" s="1053"/>
      <c r="J1158" s="1324"/>
    </row>
    <row r="1159" spans="1:10">
      <c r="A1159" s="1325">
        <v>42373</v>
      </c>
      <c r="B1159" s="1326">
        <v>123.6</v>
      </c>
      <c r="C1159" s="1327" t="s">
        <v>246</v>
      </c>
      <c r="D1159" s="1328" t="s">
        <v>1534</v>
      </c>
      <c r="E1159" s="1324"/>
      <c r="G1159" s="1328">
        <v>0</v>
      </c>
      <c r="H1159" s="1324"/>
      <c r="I1159" s="1053"/>
      <c r="J1159" s="1324"/>
    </row>
    <row r="1160" spans="1:10">
      <c r="A1160" s="1325">
        <v>42373</v>
      </c>
      <c r="B1160" s="1326">
        <v>25</v>
      </c>
      <c r="C1160" s="1327" t="s">
        <v>246</v>
      </c>
      <c r="D1160" s="1328" t="s">
        <v>1070</v>
      </c>
      <c r="E1160" s="1324"/>
      <c r="G1160" s="1328" t="s">
        <v>339</v>
      </c>
      <c r="H1160" s="1324"/>
      <c r="I1160" s="1053"/>
      <c r="J1160" s="1324"/>
    </row>
    <row r="1161" spans="1:10">
      <c r="A1161" s="1325">
        <v>42373</v>
      </c>
      <c r="B1161" s="1326">
        <v>50</v>
      </c>
      <c r="C1161" s="1327" t="s">
        <v>246</v>
      </c>
      <c r="D1161" s="1328" t="s">
        <v>1537</v>
      </c>
      <c r="E1161" s="1324"/>
      <c r="G1161" s="1328" t="s">
        <v>339</v>
      </c>
      <c r="H1161" s="1324"/>
      <c r="I1161" s="1053"/>
      <c r="J1161" s="1324"/>
    </row>
    <row r="1162" spans="1:10">
      <c r="A1162" s="1325">
        <v>42373</v>
      </c>
      <c r="B1162" s="1326">
        <v>25</v>
      </c>
      <c r="C1162" s="1327" t="s">
        <v>246</v>
      </c>
      <c r="D1162" s="1328" t="s">
        <v>1603</v>
      </c>
      <c r="E1162" s="1324"/>
      <c r="G1162" s="1328" t="s">
        <v>339</v>
      </c>
      <c r="H1162" s="1324"/>
      <c r="I1162" s="1053"/>
      <c r="J1162" s="1324"/>
    </row>
    <row r="1163" spans="1:10">
      <c r="A1163" s="1325">
        <v>42373</v>
      </c>
      <c r="B1163" s="1326">
        <v>10</v>
      </c>
      <c r="C1163" s="1327" t="s">
        <v>246</v>
      </c>
      <c r="D1163" s="1328" t="s">
        <v>1795</v>
      </c>
      <c r="E1163" s="1324"/>
      <c r="G1163" s="1328" t="s">
        <v>339</v>
      </c>
      <c r="H1163" s="1324"/>
      <c r="I1163" s="1053"/>
      <c r="J1163" s="1324"/>
    </row>
    <row r="1164" spans="1:10">
      <c r="A1164" s="1325">
        <v>42373</v>
      </c>
      <c r="B1164" s="1326">
        <v>300</v>
      </c>
      <c r="C1164" s="1327" t="s">
        <v>246</v>
      </c>
      <c r="D1164" s="1328" t="s">
        <v>911</v>
      </c>
      <c r="E1164" s="1324"/>
      <c r="G1164" s="1328">
        <v>0</v>
      </c>
      <c r="H1164" s="1324"/>
      <c r="I1164" s="1053"/>
      <c r="J1164" s="1324"/>
    </row>
    <row r="1165" spans="1:10">
      <c r="A1165" s="1325">
        <v>42373</v>
      </c>
      <c r="B1165" s="1326">
        <v>25</v>
      </c>
      <c r="C1165" s="1327" t="s">
        <v>246</v>
      </c>
      <c r="D1165" s="1328" t="s">
        <v>1516</v>
      </c>
      <c r="E1165" s="1324"/>
      <c r="G1165" s="1328" t="s">
        <v>339</v>
      </c>
      <c r="H1165" s="1324"/>
      <c r="I1165" s="1053"/>
      <c r="J1165" s="1324"/>
    </row>
    <row r="1166" spans="1:10">
      <c r="A1166" s="1325">
        <v>42373</v>
      </c>
      <c r="B1166" s="1326">
        <v>5</v>
      </c>
      <c r="C1166" s="1327" t="s">
        <v>246</v>
      </c>
      <c r="D1166" s="1328" t="s">
        <v>1743</v>
      </c>
      <c r="E1166" s="1324"/>
      <c r="G1166" s="1328">
        <v>0</v>
      </c>
      <c r="H1166" s="1324"/>
      <c r="I1166" s="1053"/>
      <c r="J1166" s="1324"/>
    </row>
    <row r="1167" spans="1:10">
      <c r="A1167" s="1325">
        <v>42373</v>
      </c>
      <c r="B1167" s="1326">
        <v>10</v>
      </c>
      <c r="C1167" s="1327" t="s">
        <v>246</v>
      </c>
      <c r="D1167" s="1328" t="s">
        <v>1001</v>
      </c>
      <c r="E1167" s="1324"/>
      <c r="G1167" s="1328" t="s">
        <v>339</v>
      </c>
      <c r="H1167" s="1324"/>
      <c r="I1167" s="1053"/>
      <c r="J1167" s="1324"/>
    </row>
    <row r="1168" spans="1:10">
      <c r="A1168" s="1325">
        <v>42373</v>
      </c>
      <c r="B1168" s="1326">
        <v>125</v>
      </c>
      <c r="C1168" s="1327" t="s">
        <v>246</v>
      </c>
      <c r="D1168" s="1328" t="s">
        <v>1429</v>
      </c>
      <c r="E1168" s="1324"/>
      <c r="G1168" s="1328" t="s">
        <v>339</v>
      </c>
      <c r="H1168" s="1324"/>
      <c r="I1168" s="1053"/>
      <c r="J1168" s="1324"/>
    </row>
    <row r="1169" spans="1:10">
      <c r="A1169" s="1325">
        <v>42373</v>
      </c>
      <c r="B1169" s="1326">
        <v>10</v>
      </c>
      <c r="C1169" s="1327" t="s">
        <v>246</v>
      </c>
      <c r="D1169" s="1328" t="s">
        <v>1838</v>
      </c>
      <c r="E1169" s="1324"/>
      <c r="G1169" s="1328">
        <v>0</v>
      </c>
      <c r="H1169" s="1324"/>
      <c r="I1169" s="1053"/>
      <c r="J1169" s="1324"/>
    </row>
    <row r="1170" spans="1:10">
      <c r="A1170" s="1325">
        <v>42373</v>
      </c>
      <c r="B1170" s="1326">
        <v>10</v>
      </c>
      <c r="C1170" s="1327" t="s">
        <v>246</v>
      </c>
      <c r="D1170" s="1328" t="s">
        <v>955</v>
      </c>
      <c r="E1170" s="1324"/>
      <c r="G1170" s="1328">
        <v>0</v>
      </c>
      <c r="H1170" s="1324"/>
      <c r="I1170" s="1053"/>
      <c r="J1170" s="1324"/>
    </row>
    <row r="1171" spans="1:10">
      <c r="A1171" s="1325">
        <v>42373</v>
      </c>
      <c r="B1171" s="1326">
        <v>50</v>
      </c>
      <c r="C1171" s="1327" t="s">
        <v>246</v>
      </c>
      <c r="D1171" s="1328" t="s">
        <v>997</v>
      </c>
      <c r="E1171" s="1324"/>
      <c r="G1171" s="1328" t="s">
        <v>339</v>
      </c>
      <c r="H1171" s="1324"/>
      <c r="I1171" s="1053"/>
      <c r="J1171" s="1324"/>
    </row>
    <row r="1172" spans="1:10">
      <c r="A1172" s="1325">
        <v>42373</v>
      </c>
      <c r="B1172" s="1326">
        <v>30</v>
      </c>
      <c r="C1172" s="1327" t="s">
        <v>246</v>
      </c>
      <c r="D1172" s="1328" t="s">
        <v>1040</v>
      </c>
      <c r="E1172" s="1324"/>
      <c r="G1172" s="1328" t="s">
        <v>339</v>
      </c>
      <c r="H1172" s="1324"/>
      <c r="I1172" s="1053"/>
      <c r="J1172" s="1324"/>
    </row>
    <row r="1173" spans="1:10">
      <c r="A1173" s="1325">
        <v>42373</v>
      </c>
      <c r="B1173" s="1326">
        <v>15</v>
      </c>
      <c r="C1173" s="1327" t="s">
        <v>246</v>
      </c>
      <c r="D1173" s="1328" t="s">
        <v>753</v>
      </c>
      <c r="E1173" s="1324"/>
      <c r="G1173" s="1328" t="s">
        <v>339</v>
      </c>
      <c r="H1173" s="1324"/>
      <c r="I1173" s="1053"/>
      <c r="J1173" s="1324"/>
    </row>
    <row r="1174" spans="1:10">
      <c r="A1174" s="1325">
        <v>42373</v>
      </c>
      <c r="B1174" s="1326">
        <v>140</v>
      </c>
      <c r="C1174" s="1327" t="s">
        <v>246</v>
      </c>
      <c r="D1174" s="1328" t="s">
        <v>1063</v>
      </c>
      <c r="E1174" s="1324"/>
      <c r="G1174" s="1328">
        <v>0</v>
      </c>
      <c r="H1174" s="1324"/>
      <c r="I1174" s="1053"/>
      <c r="J1174" s="1324"/>
    </row>
    <row r="1175" spans="1:10">
      <c r="A1175" s="1325">
        <v>42373</v>
      </c>
      <c r="B1175" s="1326">
        <v>31.25</v>
      </c>
      <c r="C1175" s="1327" t="s">
        <v>246</v>
      </c>
      <c r="D1175" s="1328" t="s">
        <v>1291</v>
      </c>
      <c r="E1175" s="1324"/>
      <c r="G1175" s="1328" t="s">
        <v>339</v>
      </c>
      <c r="H1175" s="1324"/>
      <c r="I1175" s="1053"/>
      <c r="J1175" s="1324"/>
    </row>
    <row r="1176" spans="1:10">
      <c r="A1176" s="1325">
        <v>42373</v>
      </c>
      <c r="B1176" s="1326">
        <v>10</v>
      </c>
      <c r="C1176" s="1327" t="s">
        <v>246</v>
      </c>
      <c r="D1176" s="1328" t="s">
        <v>369</v>
      </c>
      <c r="E1176" s="1324"/>
      <c r="G1176" s="1328">
        <v>0</v>
      </c>
      <c r="H1176" s="1324"/>
      <c r="I1176" s="1053"/>
      <c r="J1176" s="1324"/>
    </row>
    <row r="1177" spans="1:10">
      <c r="A1177" s="1325">
        <v>42373</v>
      </c>
      <c r="B1177" s="1326">
        <v>2.5</v>
      </c>
      <c r="C1177" s="1327" t="s">
        <v>246</v>
      </c>
      <c r="D1177" s="1328" t="s">
        <v>1572</v>
      </c>
      <c r="E1177" s="1324"/>
      <c r="G1177" s="1328">
        <v>0</v>
      </c>
      <c r="H1177" s="1324"/>
      <c r="I1177" s="1053"/>
      <c r="J1177" s="1324"/>
    </row>
    <row r="1178" spans="1:10">
      <c r="A1178" s="1325">
        <v>42373</v>
      </c>
      <c r="B1178" s="1326">
        <v>10</v>
      </c>
      <c r="C1178" s="1327" t="s">
        <v>246</v>
      </c>
      <c r="D1178" s="1328" t="s">
        <v>1604</v>
      </c>
      <c r="E1178" s="1324"/>
      <c r="G1178" s="1328" t="s">
        <v>339</v>
      </c>
      <c r="H1178" s="1324"/>
      <c r="I1178" s="1053"/>
      <c r="J1178" s="1324"/>
    </row>
    <row r="1179" spans="1:10">
      <c r="A1179" s="1325">
        <v>42373</v>
      </c>
      <c r="B1179" s="1326">
        <v>20</v>
      </c>
      <c r="C1179" s="1327" t="s">
        <v>246</v>
      </c>
      <c r="D1179" s="1328" t="s">
        <v>1868</v>
      </c>
      <c r="E1179" s="1324"/>
      <c r="G1179" s="1328" t="s">
        <v>339</v>
      </c>
      <c r="H1179" s="1324"/>
      <c r="I1179" s="1053"/>
      <c r="J1179" s="1324"/>
    </row>
    <row r="1180" spans="1:10">
      <c r="A1180" s="1325">
        <v>42373</v>
      </c>
      <c r="B1180" s="1326">
        <v>30</v>
      </c>
      <c r="C1180" s="1327" t="s">
        <v>246</v>
      </c>
      <c r="D1180" s="1328" t="s">
        <v>1883</v>
      </c>
      <c r="E1180" s="1324"/>
      <c r="G1180" s="1328" t="s">
        <v>339</v>
      </c>
      <c r="H1180" s="1324"/>
      <c r="I1180" s="1053"/>
      <c r="J1180" s="1324"/>
    </row>
    <row r="1181" spans="1:10">
      <c r="A1181" s="1325">
        <v>42373</v>
      </c>
      <c r="B1181" s="1326">
        <v>50</v>
      </c>
      <c r="C1181" s="1327" t="s">
        <v>246</v>
      </c>
      <c r="D1181" s="1328" t="s">
        <v>1376</v>
      </c>
      <c r="E1181" s="1324"/>
      <c r="G1181" s="1328">
        <v>0</v>
      </c>
      <c r="H1181" s="1324"/>
      <c r="I1181" s="1053"/>
      <c r="J1181" s="1324"/>
    </row>
    <row r="1182" spans="1:10">
      <c r="A1182" s="1325">
        <v>42373</v>
      </c>
      <c r="B1182" s="1326">
        <v>5</v>
      </c>
      <c r="C1182" s="1327" t="s">
        <v>246</v>
      </c>
      <c r="D1182" s="1328" t="s">
        <v>1775</v>
      </c>
      <c r="E1182" s="1324"/>
      <c r="G1182" s="1328">
        <v>0</v>
      </c>
      <c r="H1182" s="1324"/>
      <c r="I1182" s="1053"/>
      <c r="J1182" s="1324"/>
    </row>
    <row r="1183" spans="1:10">
      <c r="A1183" s="1325">
        <v>42373</v>
      </c>
      <c r="B1183" s="1326">
        <v>5</v>
      </c>
      <c r="C1183" s="1327" t="s">
        <v>246</v>
      </c>
      <c r="D1183" s="1328" t="s">
        <v>1649</v>
      </c>
      <c r="E1183" s="1324"/>
      <c r="G1183" s="1328" t="s">
        <v>339</v>
      </c>
      <c r="H1183" s="1324"/>
      <c r="I1183" s="1053"/>
      <c r="J1183" s="1324"/>
    </row>
    <row r="1184" spans="1:10">
      <c r="A1184" s="1325">
        <v>42373</v>
      </c>
      <c r="B1184" s="1326">
        <v>50</v>
      </c>
      <c r="C1184" s="1327" t="s">
        <v>246</v>
      </c>
      <c r="D1184" s="1328" t="s">
        <v>1843</v>
      </c>
      <c r="E1184" s="1324"/>
      <c r="G1184" s="1328" t="s">
        <v>339</v>
      </c>
      <c r="H1184" s="1324"/>
      <c r="I1184" s="1053"/>
      <c r="J1184" s="1324"/>
    </row>
    <row r="1185" spans="1:10">
      <c r="A1185" s="1325">
        <v>42373</v>
      </c>
      <c r="B1185" s="1326">
        <v>180</v>
      </c>
      <c r="C1185" s="1327" t="s">
        <v>246</v>
      </c>
      <c r="D1185" s="1328" t="s">
        <v>783</v>
      </c>
      <c r="E1185" s="1324"/>
      <c r="G1185" s="1328" t="s">
        <v>339</v>
      </c>
      <c r="H1185" s="1324"/>
      <c r="I1185" s="1053"/>
      <c r="J1185" s="1324"/>
    </row>
    <row r="1186" spans="1:10">
      <c r="A1186" s="1325">
        <v>42373</v>
      </c>
      <c r="B1186" s="1326">
        <v>10</v>
      </c>
      <c r="C1186" s="1327" t="s">
        <v>246</v>
      </c>
      <c r="D1186" s="1328" t="s">
        <v>1704</v>
      </c>
      <c r="E1186" s="1324"/>
      <c r="G1186" s="1328" t="s">
        <v>339</v>
      </c>
      <c r="H1186" s="1324"/>
      <c r="I1186" s="1053"/>
      <c r="J1186" s="1324"/>
    </row>
    <row r="1187" spans="1:10">
      <c r="A1187" s="1325">
        <v>42373</v>
      </c>
      <c r="B1187" s="1326">
        <v>75</v>
      </c>
      <c r="C1187" s="1327" t="s">
        <v>246</v>
      </c>
      <c r="D1187" s="1328" t="s">
        <v>308</v>
      </c>
      <c r="E1187" s="1324"/>
      <c r="G1187" s="1328" t="s">
        <v>339</v>
      </c>
      <c r="H1187" s="1324"/>
      <c r="I1187" s="1053"/>
      <c r="J1187" s="1324"/>
    </row>
    <row r="1188" spans="1:10">
      <c r="A1188" s="1325">
        <v>42373</v>
      </c>
      <c r="B1188" s="1326">
        <v>5</v>
      </c>
      <c r="C1188" s="1327" t="s">
        <v>246</v>
      </c>
      <c r="D1188" s="1328" t="s">
        <v>1423</v>
      </c>
      <c r="E1188" s="1324"/>
      <c r="G1188" s="1328">
        <v>0</v>
      </c>
      <c r="H1188" s="1324"/>
      <c r="I1188" s="1053"/>
      <c r="J1188" s="1324"/>
    </row>
    <row r="1189" spans="1:10">
      <c r="A1189" s="1325">
        <v>42373</v>
      </c>
      <c r="B1189" s="1326">
        <v>15</v>
      </c>
      <c r="C1189" s="1327" t="s">
        <v>246</v>
      </c>
      <c r="D1189" s="1328" t="s">
        <v>912</v>
      </c>
      <c r="E1189" s="1324"/>
      <c r="G1189" s="1328">
        <v>0</v>
      </c>
      <c r="H1189" s="1324"/>
      <c r="I1189" s="1053"/>
      <c r="J1189" s="1324"/>
    </row>
    <row r="1190" spans="1:10">
      <c r="A1190" s="1325">
        <v>42373</v>
      </c>
      <c r="B1190" s="1326">
        <v>30</v>
      </c>
      <c r="C1190" s="1327" t="s">
        <v>246</v>
      </c>
      <c r="D1190" s="1328" t="s">
        <v>1315</v>
      </c>
      <c r="E1190" s="1324"/>
      <c r="G1190" s="1328" t="s">
        <v>339</v>
      </c>
      <c r="H1190" s="1324"/>
      <c r="I1190" s="1053"/>
      <c r="J1190" s="1324"/>
    </row>
    <row r="1191" spans="1:10">
      <c r="A1191" s="1325">
        <v>42373</v>
      </c>
      <c r="B1191" s="1326">
        <v>5</v>
      </c>
      <c r="C1191" s="1327" t="s">
        <v>246</v>
      </c>
      <c r="D1191" s="1328" t="s">
        <v>755</v>
      </c>
      <c r="E1191" s="1324"/>
      <c r="G1191" s="1328" t="s">
        <v>339</v>
      </c>
      <c r="H1191" s="1324"/>
      <c r="I1191" s="1053"/>
      <c r="J1191" s="1324"/>
    </row>
    <row r="1192" spans="1:10">
      <c r="A1192" s="1325">
        <v>42373</v>
      </c>
      <c r="B1192" s="1326">
        <v>3</v>
      </c>
      <c r="C1192" s="1327" t="s">
        <v>246</v>
      </c>
      <c r="D1192" s="1328" t="s">
        <v>426</v>
      </c>
      <c r="E1192" s="1324"/>
      <c r="G1192" s="1328">
        <v>0</v>
      </c>
      <c r="H1192" s="1324"/>
      <c r="I1192" s="1053"/>
      <c r="J1192" s="1324"/>
    </row>
    <row r="1193" spans="1:10">
      <c r="A1193" s="1325">
        <v>42373</v>
      </c>
      <c r="B1193" s="1326">
        <v>15</v>
      </c>
      <c r="C1193" s="1327" t="s">
        <v>246</v>
      </c>
      <c r="D1193" s="1328" t="s">
        <v>248</v>
      </c>
      <c r="E1193" s="1324"/>
      <c r="G1193" s="1328">
        <v>0</v>
      </c>
      <c r="H1193" s="1324"/>
      <c r="I1193" s="1053"/>
      <c r="J1193" s="1324"/>
    </row>
    <row r="1194" spans="1:10">
      <c r="A1194" s="1325">
        <v>42373</v>
      </c>
      <c r="B1194" s="1326">
        <v>10</v>
      </c>
      <c r="C1194" s="1327" t="s">
        <v>246</v>
      </c>
      <c r="D1194" s="1328" t="s">
        <v>1585</v>
      </c>
      <c r="E1194" s="1324"/>
      <c r="G1194" s="1328" t="s">
        <v>339</v>
      </c>
      <c r="H1194" s="1324"/>
      <c r="I1194" s="1053"/>
      <c r="J1194" s="1324"/>
    </row>
    <row r="1195" spans="1:10">
      <c r="A1195" s="1325">
        <v>42373</v>
      </c>
      <c r="B1195" s="1326">
        <v>50</v>
      </c>
      <c r="C1195" s="1327" t="s">
        <v>246</v>
      </c>
      <c r="D1195" s="1328" t="s">
        <v>424</v>
      </c>
      <c r="E1195" s="1324"/>
      <c r="G1195" s="1328" t="s">
        <v>339</v>
      </c>
      <c r="H1195" s="1324"/>
      <c r="I1195" s="1053"/>
      <c r="J1195" s="1324"/>
    </row>
    <row r="1196" spans="1:10">
      <c r="A1196" s="1325">
        <v>42373</v>
      </c>
      <c r="B1196" s="1326">
        <v>30</v>
      </c>
      <c r="C1196" s="1327" t="s">
        <v>246</v>
      </c>
      <c r="D1196" s="1328" t="s">
        <v>250</v>
      </c>
      <c r="E1196" s="1324"/>
      <c r="G1196" s="1328">
        <v>0</v>
      </c>
      <c r="H1196" s="1324"/>
      <c r="I1196" s="1053"/>
      <c r="J1196" s="1324"/>
    </row>
    <row r="1197" spans="1:10">
      <c r="A1197" s="1325">
        <v>42373</v>
      </c>
      <c r="B1197" s="1326">
        <v>30</v>
      </c>
      <c r="C1197" s="1327" t="s">
        <v>246</v>
      </c>
      <c r="D1197" s="1328" t="s">
        <v>751</v>
      </c>
      <c r="E1197" s="1324"/>
      <c r="G1197" s="1328" t="s">
        <v>339</v>
      </c>
      <c r="H1197" s="1324"/>
      <c r="I1197" s="1053"/>
      <c r="J1197" s="1324"/>
    </row>
    <row r="1198" spans="1:10">
      <c r="A1198" s="1325">
        <v>42373</v>
      </c>
      <c r="B1198" s="1326">
        <v>5</v>
      </c>
      <c r="C1198" s="1327" t="s">
        <v>246</v>
      </c>
      <c r="D1198" s="1328" t="s">
        <v>1669</v>
      </c>
      <c r="E1198" s="1324"/>
      <c r="G1198" s="1328" t="s">
        <v>339</v>
      </c>
      <c r="H1198" s="1324"/>
      <c r="I1198" s="1053"/>
      <c r="J1198" s="1324"/>
    </row>
    <row r="1199" spans="1:10">
      <c r="A1199" s="1325">
        <v>42373</v>
      </c>
      <c r="B1199" s="1326">
        <v>5</v>
      </c>
      <c r="C1199" s="1327" t="s">
        <v>246</v>
      </c>
      <c r="D1199" s="1328" t="s">
        <v>1316</v>
      </c>
      <c r="E1199" s="1324"/>
      <c r="G1199" s="1328" t="s">
        <v>339</v>
      </c>
      <c r="H1199" s="1324"/>
      <c r="I1199" s="1053"/>
      <c r="J1199" s="1324"/>
    </row>
    <row r="1200" spans="1:10">
      <c r="A1200" s="1325">
        <v>42373</v>
      </c>
      <c r="B1200" s="1326">
        <v>10</v>
      </c>
      <c r="C1200" s="1327" t="s">
        <v>246</v>
      </c>
      <c r="D1200" s="1328" t="s">
        <v>1369</v>
      </c>
      <c r="E1200" s="1324"/>
      <c r="G1200" s="1328" t="s">
        <v>339</v>
      </c>
      <c r="H1200" s="1324"/>
      <c r="I1200" s="1053"/>
      <c r="J1200" s="1324"/>
    </row>
    <row r="1201" spans="1:10">
      <c r="A1201" s="1325">
        <v>42373</v>
      </c>
      <c r="B1201" s="1326">
        <v>30</v>
      </c>
      <c r="C1201" s="1327" t="s">
        <v>246</v>
      </c>
      <c r="D1201" s="1328" t="s">
        <v>1648</v>
      </c>
      <c r="E1201" s="1324"/>
      <c r="G1201" s="1328" t="s">
        <v>339</v>
      </c>
      <c r="H1201" s="1324"/>
      <c r="I1201" s="1053"/>
      <c r="J1201" s="1324"/>
    </row>
    <row r="1202" spans="1:10">
      <c r="A1202" s="1325">
        <v>42373</v>
      </c>
      <c r="B1202" s="1326">
        <v>10</v>
      </c>
      <c r="C1202" s="1327" t="s">
        <v>246</v>
      </c>
      <c r="D1202" s="1328" t="s">
        <v>1841</v>
      </c>
      <c r="E1202" s="1324"/>
      <c r="G1202" s="1328">
        <v>0</v>
      </c>
      <c r="H1202" s="1324"/>
      <c r="I1202" s="1053"/>
      <c r="J1202" s="1324"/>
    </row>
    <row r="1203" spans="1:10">
      <c r="A1203" s="1325">
        <v>42373</v>
      </c>
      <c r="B1203" s="1326">
        <v>20</v>
      </c>
      <c r="C1203" s="1327" t="s">
        <v>246</v>
      </c>
      <c r="D1203" s="1328" t="s">
        <v>1599</v>
      </c>
      <c r="E1203" s="1324"/>
      <c r="G1203" s="1328" t="s">
        <v>339</v>
      </c>
      <c r="H1203" s="1324"/>
      <c r="I1203" s="1053"/>
      <c r="J1203" s="1324"/>
    </row>
    <row r="1204" spans="1:10">
      <c r="A1204" s="1325">
        <v>42373</v>
      </c>
      <c r="B1204" s="1326">
        <v>5</v>
      </c>
      <c r="C1204" s="1327" t="s">
        <v>246</v>
      </c>
      <c r="D1204" s="1328" t="s">
        <v>1598</v>
      </c>
      <c r="E1204" s="1324"/>
      <c r="G1204" s="1328" t="s">
        <v>339</v>
      </c>
      <c r="H1204" s="1324"/>
      <c r="I1204" s="1053"/>
      <c r="J1204" s="1324"/>
    </row>
    <row r="1205" spans="1:10">
      <c r="A1205" s="1325">
        <v>42373</v>
      </c>
      <c r="B1205" s="1326">
        <v>10</v>
      </c>
      <c r="C1205" s="1327" t="s">
        <v>246</v>
      </c>
      <c r="D1205" s="1328" t="s">
        <v>1796</v>
      </c>
      <c r="E1205" s="1324"/>
      <c r="G1205" s="1328" t="s">
        <v>339</v>
      </c>
      <c r="H1205" s="1324"/>
      <c r="I1205" s="1053"/>
      <c r="J1205" s="1324"/>
    </row>
    <row r="1206" spans="1:10">
      <c r="A1206" s="1325">
        <v>42373</v>
      </c>
      <c r="B1206" s="1326">
        <v>103</v>
      </c>
      <c r="C1206" s="1327" t="s">
        <v>246</v>
      </c>
      <c r="D1206" s="1328" t="s">
        <v>1534</v>
      </c>
      <c r="E1206" s="1324"/>
      <c r="G1206" s="1328">
        <v>0</v>
      </c>
      <c r="H1206" s="1324"/>
      <c r="I1206" s="1053"/>
      <c r="J1206" s="1324"/>
    </row>
    <row r="1207" spans="1:10">
      <c r="A1207" s="1325">
        <v>42373</v>
      </c>
      <c r="B1207" s="1326">
        <v>15</v>
      </c>
      <c r="C1207" s="1327" t="s">
        <v>246</v>
      </c>
      <c r="D1207" s="1328" t="s">
        <v>280</v>
      </c>
      <c r="E1207" s="1324"/>
      <c r="G1207" s="1328" t="s">
        <v>339</v>
      </c>
      <c r="H1207" s="1324"/>
      <c r="I1207" s="1053"/>
      <c r="J1207" s="1324"/>
    </row>
    <row r="1208" spans="1:10">
      <c r="A1208" s="1325">
        <v>42373</v>
      </c>
      <c r="B1208" s="1326">
        <v>10</v>
      </c>
      <c r="C1208" s="1327" t="s">
        <v>246</v>
      </c>
      <c r="D1208" s="1328" t="s">
        <v>388</v>
      </c>
      <c r="E1208" s="1324"/>
      <c r="G1208" s="1328" t="s">
        <v>339</v>
      </c>
      <c r="H1208" s="1324"/>
      <c r="I1208" s="1053"/>
      <c r="J1208" s="1324"/>
    </row>
    <row r="1209" spans="1:10">
      <c r="A1209" s="1325">
        <v>42373</v>
      </c>
      <c r="B1209" s="1326">
        <v>4</v>
      </c>
      <c r="C1209" s="1327" t="s">
        <v>246</v>
      </c>
      <c r="D1209" s="1328" t="s">
        <v>1366</v>
      </c>
      <c r="E1209" s="1324"/>
      <c r="G1209" s="1328" t="s">
        <v>339</v>
      </c>
      <c r="H1209" s="1324"/>
      <c r="I1209" s="1053"/>
      <c r="J1209" s="1324"/>
    </row>
    <row r="1210" spans="1:10">
      <c r="A1210" s="1325">
        <v>42373</v>
      </c>
      <c r="B1210" s="1326">
        <v>10</v>
      </c>
      <c r="C1210" s="1327" t="s">
        <v>246</v>
      </c>
      <c r="D1210" s="1328" t="s">
        <v>1296</v>
      </c>
      <c r="E1210" s="1324"/>
      <c r="G1210" s="1328" t="s">
        <v>339</v>
      </c>
      <c r="H1210" s="1324"/>
      <c r="I1210" s="1053"/>
      <c r="J1210" s="1324"/>
    </row>
    <row r="1211" spans="1:10">
      <c r="A1211" s="1325">
        <v>42373</v>
      </c>
      <c r="B1211" s="1326">
        <v>300</v>
      </c>
      <c r="C1211" s="1327" t="s">
        <v>246</v>
      </c>
      <c r="D1211" s="1328" t="s">
        <v>778</v>
      </c>
      <c r="E1211" s="1324"/>
      <c r="G1211" s="1328" t="s">
        <v>339</v>
      </c>
      <c r="H1211" s="1324"/>
      <c r="I1211" s="1053"/>
      <c r="J1211" s="1324"/>
    </row>
    <row r="1212" spans="1:10">
      <c r="A1212" s="1325">
        <v>42373</v>
      </c>
      <c r="B1212" s="1326">
        <v>50</v>
      </c>
      <c r="C1212" s="1327" t="s">
        <v>246</v>
      </c>
      <c r="D1212" s="1328" t="s">
        <v>1839</v>
      </c>
      <c r="E1212" s="1324"/>
      <c r="G1212" s="1328" t="s">
        <v>1842</v>
      </c>
      <c r="H1212" s="1324"/>
      <c r="I1212" s="1053"/>
      <c r="J1212" s="1324"/>
    </row>
    <row r="1213" spans="1:10">
      <c r="A1213" s="1325">
        <v>42373</v>
      </c>
      <c r="B1213" s="1326">
        <v>20</v>
      </c>
      <c r="C1213" s="1327" t="s">
        <v>246</v>
      </c>
      <c r="D1213" s="1328" t="s">
        <v>951</v>
      </c>
      <c r="E1213" s="1324"/>
      <c r="G1213" s="1328" t="s">
        <v>339</v>
      </c>
      <c r="H1213" s="1324"/>
      <c r="I1213" s="1053"/>
      <c r="J1213" s="1324"/>
    </row>
    <row r="1214" spans="1:10">
      <c r="A1214" s="1325">
        <v>42373</v>
      </c>
      <c r="B1214" s="1326">
        <v>100</v>
      </c>
      <c r="C1214" s="1327" t="s">
        <v>246</v>
      </c>
      <c r="D1214" s="1328" t="s">
        <v>1741</v>
      </c>
      <c r="E1214" s="1324"/>
      <c r="G1214" s="1328" t="s">
        <v>339</v>
      </c>
      <c r="H1214" s="1324"/>
      <c r="I1214" s="1053"/>
      <c r="J1214" s="1324"/>
    </row>
    <row r="1215" spans="1:10">
      <c r="A1215" s="1325">
        <v>42373</v>
      </c>
      <c r="B1215" s="1326">
        <v>20</v>
      </c>
      <c r="C1215" s="1327" t="s">
        <v>246</v>
      </c>
      <c r="D1215" s="1328" t="s">
        <v>1393</v>
      </c>
      <c r="E1215" s="1324"/>
      <c r="G1215" s="1328" t="s">
        <v>339</v>
      </c>
      <c r="H1215" s="1324"/>
      <c r="I1215" s="1053"/>
      <c r="J1215" s="1324"/>
    </row>
    <row r="1216" spans="1:10">
      <c r="A1216" s="1325">
        <v>42373</v>
      </c>
      <c r="B1216" s="1326">
        <v>10</v>
      </c>
      <c r="C1216" s="1327" t="s">
        <v>246</v>
      </c>
      <c r="D1216" s="1328" t="s">
        <v>317</v>
      </c>
      <c r="E1216" s="1324"/>
      <c r="G1216" s="1328" t="s">
        <v>339</v>
      </c>
      <c r="H1216" s="1324"/>
      <c r="I1216" s="1053"/>
      <c r="J1216" s="1324"/>
    </row>
    <row r="1217" spans="1:10">
      <c r="A1217" s="1325">
        <v>42373</v>
      </c>
      <c r="B1217" s="1326">
        <v>50</v>
      </c>
      <c r="C1217" s="1327" t="s">
        <v>246</v>
      </c>
      <c r="D1217" s="1328" t="s">
        <v>1105</v>
      </c>
      <c r="E1217" s="1324"/>
      <c r="G1217" s="1328" t="s">
        <v>339</v>
      </c>
      <c r="H1217" s="1324"/>
      <c r="I1217" s="1053"/>
      <c r="J1217" s="1324"/>
    </row>
    <row r="1218" spans="1:10">
      <c r="A1218" s="1325">
        <v>42373</v>
      </c>
      <c r="B1218" s="1326">
        <v>50</v>
      </c>
      <c r="C1218" s="1327" t="s">
        <v>246</v>
      </c>
      <c r="D1218" s="1328" t="s">
        <v>998</v>
      </c>
      <c r="E1218" s="1324"/>
      <c r="G1218" s="1328" t="s">
        <v>339</v>
      </c>
      <c r="H1218" s="1324"/>
      <c r="I1218" s="1053"/>
      <c r="J1218" s="1324"/>
    </row>
    <row r="1219" spans="1:10">
      <c r="A1219" s="1325">
        <v>42373</v>
      </c>
      <c r="B1219" s="1326">
        <v>50</v>
      </c>
      <c r="C1219" s="1327" t="s">
        <v>246</v>
      </c>
      <c r="D1219" s="1328" t="s">
        <v>995</v>
      </c>
      <c r="E1219" s="1324"/>
      <c r="G1219" s="1328" t="s">
        <v>339</v>
      </c>
      <c r="H1219" s="1324"/>
      <c r="I1219" s="1053"/>
      <c r="J1219" s="1324"/>
    </row>
    <row r="1220" spans="1:10">
      <c r="A1220" s="1325">
        <v>42373</v>
      </c>
      <c r="B1220" s="1326">
        <v>50</v>
      </c>
      <c r="C1220" s="1327" t="s">
        <v>246</v>
      </c>
      <c r="D1220" s="1328" t="s">
        <v>252</v>
      </c>
      <c r="E1220" s="1324"/>
      <c r="G1220" s="1328" t="s">
        <v>339</v>
      </c>
      <c r="H1220" s="1324"/>
      <c r="I1220" s="1053"/>
      <c r="J1220" s="1324"/>
    </row>
    <row r="1221" spans="1:10">
      <c r="A1221" s="1325">
        <v>42373</v>
      </c>
      <c r="B1221" s="1326">
        <v>30</v>
      </c>
      <c r="C1221" s="1327" t="s">
        <v>246</v>
      </c>
      <c r="D1221" s="1328" t="s">
        <v>1746</v>
      </c>
      <c r="E1221" s="1324"/>
      <c r="G1221" s="1328" t="s">
        <v>339</v>
      </c>
      <c r="H1221" s="1324"/>
      <c r="I1221" s="1053"/>
      <c r="J1221" s="1324"/>
    </row>
    <row r="1222" spans="1:10">
      <c r="A1222" s="1325">
        <v>42373</v>
      </c>
      <c r="B1222" s="1326">
        <v>20</v>
      </c>
      <c r="C1222" s="1327" t="s">
        <v>246</v>
      </c>
      <c r="D1222" s="1328" t="s">
        <v>387</v>
      </c>
      <c r="E1222" s="1324"/>
      <c r="G1222" s="1328">
        <v>0</v>
      </c>
      <c r="H1222" s="1324"/>
      <c r="I1222" s="1053"/>
      <c r="J1222" s="1324"/>
    </row>
    <row r="1223" spans="1:10">
      <c r="A1223" s="1325">
        <v>42373</v>
      </c>
      <c r="B1223" s="1326">
        <v>10</v>
      </c>
      <c r="C1223" s="1327" t="s">
        <v>246</v>
      </c>
      <c r="D1223" s="1328" t="s">
        <v>1027</v>
      </c>
      <c r="E1223" s="1324"/>
      <c r="G1223" s="1328" t="s">
        <v>339</v>
      </c>
      <c r="H1223" s="1324"/>
      <c r="I1223" s="1053"/>
      <c r="J1223" s="1324"/>
    </row>
    <row r="1224" spans="1:10">
      <c r="A1224" s="1325">
        <v>42373</v>
      </c>
      <c r="B1224" s="1326">
        <v>5</v>
      </c>
      <c r="C1224" s="1327" t="s">
        <v>246</v>
      </c>
      <c r="D1224" s="1328" t="s">
        <v>1395</v>
      </c>
      <c r="E1224" s="1324"/>
      <c r="G1224" s="1328" t="s">
        <v>339</v>
      </c>
      <c r="H1224" s="1324"/>
      <c r="I1224" s="1053"/>
      <c r="J1224" s="1324"/>
    </row>
    <row r="1225" spans="1:10">
      <c r="A1225" s="1325">
        <v>42373</v>
      </c>
      <c r="B1225" s="1326">
        <v>50</v>
      </c>
      <c r="C1225" s="1327" t="s">
        <v>246</v>
      </c>
      <c r="D1225" s="1328" t="s">
        <v>754</v>
      </c>
      <c r="E1225" s="1324"/>
      <c r="G1225" s="1328" t="s">
        <v>339</v>
      </c>
      <c r="H1225" s="1324"/>
      <c r="I1225" s="1053"/>
      <c r="J1225" s="1324"/>
    </row>
    <row r="1226" spans="1:10">
      <c r="A1226" s="1325">
        <v>42374</v>
      </c>
      <c r="B1226" s="1326">
        <v>6</v>
      </c>
      <c r="C1226" s="1327" t="s">
        <v>246</v>
      </c>
      <c r="D1226" s="1328" t="s">
        <v>310</v>
      </c>
      <c r="E1226" s="1324"/>
      <c r="G1226" s="1328" t="s">
        <v>339</v>
      </c>
      <c r="H1226" s="1324"/>
      <c r="I1226" s="1053"/>
      <c r="J1226" s="1324"/>
    </row>
    <row r="1227" spans="1:10">
      <c r="A1227" s="1325">
        <v>42374</v>
      </c>
      <c r="B1227" s="1326">
        <v>130</v>
      </c>
      <c r="C1227" s="1327" t="s">
        <v>246</v>
      </c>
      <c r="D1227" s="1328" t="s">
        <v>967</v>
      </c>
      <c r="E1227" s="1324"/>
      <c r="G1227" s="1328" t="s">
        <v>339</v>
      </c>
      <c r="H1227" s="1324"/>
      <c r="I1227" s="1053"/>
      <c r="J1227" s="1324"/>
    </row>
    <row r="1228" spans="1:10">
      <c r="A1228" s="1325">
        <v>42374</v>
      </c>
      <c r="B1228" s="1326">
        <v>150</v>
      </c>
      <c r="C1228" s="1327" t="s">
        <v>246</v>
      </c>
      <c r="D1228" s="1328" t="s">
        <v>1000</v>
      </c>
      <c r="E1228" s="1324"/>
      <c r="G1228" s="1328" t="s">
        <v>339</v>
      </c>
      <c r="H1228" s="1324"/>
      <c r="I1228" s="1053"/>
      <c r="J1228" s="1324"/>
    </row>
    <row r="1229" spans="1:10">
      <c r="A1229" s="1325">
        <v>42374</v>
      </c>
      <c r="B1229" s="1326">
        <v>15</v>
      </c>
      <c r="C1229" s="1327" t="s">
        <v>246</v>
      </c>
      <c r="D1229" s="1328" t="s">
        <v>306</v>
      </c>
      <c r="E1229" s="1324"/>
      <c r="G1229" s="1328" t="s">
        <v>339</v>
      </c>
      <c r="H1229" s="1324"/>
      <c r="I1229" s="1053"/>
      <c r="J1229" s="1324"/>
    </row>
    <row r="1230" spans="1:10">
      <c r="A1230" s="1325">
        <v>42374</v>
      </c>
      <c r="B1230" s="1326">
        <v>50</v>
      </c>
      <c r="C1230" s="1327" t="s">
        <v>246</v>
      </c>
      <c r="D1230" s="1328" t="s">
        <v>1753</v>
      </c>
      <c r="E1230" s="1324"/>
      <c r="G1230" s="1328" t="s">
        <v>339</v>
      </c>
      <c r="H1230" s="1324"/>
      <c r="I1230" s="1053"/>
      <c r="J1230" s="1324"/>
    </row>
    <row r="1231" spans="1:10">
      <c r="A1231" s="1325">
        <v>42374</v>
      </c>
      <c r="B1231" s="1326">
        <v>30</v>
      </c>
      <c r="C1231" s="1327" t="s">
        <v>1087</v>
      </c>
      <c r="D1231" s="1328" t="s">
        <v>1398</v>
      </c>
      <c r="E1231" s="1324"/>
      <c r="G1231" s="1328">
        <v>0</v>
      </c>
      <c r="H1231" s="1324"/>
      <c r="I1231" s="1053"/>
      <c r="J1231" s="1324"/>
    </row>
    <row r="1232" spans="1:10">
      <c r="A1232" s="1325">
        <v>42374</v>
      </c>
      <c r="B1232" s="1326">
        <v>635.91</v>
      </c>
      <c r="C1232" s="1327" t="s">
        <v>246</v>
      </c>
      <c r="D1232" s="1328" t="s">
        <v>1918</v>
      </c>
      <c r="E1232" s="1324"/>
      <c r="G1232" s="1328">
        <v>0</v>
      </c>
      <c r="H1232" s="1324"/>
      <c r="I1232" s="1053"/>
      <c r="J1232" s="1324"/>
    </row>
    <row r="1233" spans="1:10">
      <c r="A1233" s="1325">
        <v>42375</v>
      </c>
      <c r="B1233" s="1326">
        <v>10</v>
      </c>
      <c r="C1233" s="1327" t="s">
        <v>246</v>
      </c>
      <c r="D1233" s="1328" t="s">
        <v>276</v>
      </c>
      <c r="E1233" s="1324"/>
      <c r="G1233" s="1328">
        <v>0</v>
      </c>
      <c r="H1233" s="1324"/>
      <c r="I1233" s="1053"/>
      <c r="J1233" s="1324"/>
    </row>
    <row r="1234" spans="1:10">
      <c r="A1234" s="1325">
        <v>42375</v>
      </c>
      <c r="B1234" s="1326">
        <v>50</v>
      </c>
      <c r="C1234" s="1327" t="s">
        <v>246</v>
      </c>
      <c r="D1234" s="1328" t="s">
        <v>1237</v>
      </c>
      <c r="E1234" s="1324"/>
      <c r="G1234" s="1328" t="s">
        <v>339</v>
      </c>
      <c r="H1234" s="1324"/>
      <c r="I1234" s="1053"/>
      <c r="J1234" s="1324"/>
    </row>
    <row r="1235" spans="1:10">
      <c r="A1235" s="1325">
        <v>42375</v>
      </c>
      <c r="B1235" s="1326">
        <v>125</v>
      </c>
      <c r="C1235" s="1327" t="s">
        <v>246</v>
      </c>
      <c r="D1235" s="1328" t="s">
        <v>1606</v>
      </c>
      <c r="E1235" s="1324"/>
      <c r="G1235" s="1328" t="s">
        <v>339</v>
      </c>
      <c r="H1235" s="1324"/>
      <c r="I1235" s="1053"/>
      <c r="J1235" s="1324"/>
    </row>
    <row r="1236" spans="1:10">
      <c r="A1236" s="1325">
        <v>42376</v>
      </c>
      <c r="B1236" s="1326">
        <v>10</v>
      </c>
      <c r="C1236" s="1327" t="s">
        <v>1087</v>
      </c>
      <c r="D1236" s="1328" t="s">
        <v>1398</v>
      </c>
      <c r="E1236" s="1324"/>
      <c r="G1236" s="1328">
        <v>0</v>
      </c>
      <c r="H1236" s="1324"/>
      <c r="I1236" s="1053"/>
      <c r="J1236" s="1324"/>
    </row>
    <row r="1237" spans="1:10">
      <c r="A1237" s="1325">
        <v>42376</v>
      </c>
      <c r="B1237" s="1326">
        <v>20</v>
      </c>
      <c r="C1237" s="1327" t="s">
        <v>1087</v>
      </c>
      <c r="D1237" s="1328" t="s">
        <v>1363</v>
      </c>
      <c r="E1237" s="1324"/>
      <c r="G1237" s="1328">
        <v>0</v>
      </c>
      <c r="H1237" s="1324"/>
      <c r="I1237" s="1053"/>
      <c r="J1237" s="1324"/>
    </row>
    <row r="1238" spans="1:10">
      <c r="A1238" s="1325">
        <v>42376</v>
      </c>
      <c r="B1238" s="1326">
        <v>10</v>
      </c>
      <c r="C1238" s="1327" t="s">
        <v>1087</v>
      </c>
      <c r="D1238" s="1328" t="s">
        <v>1362</v>
      </c>
      <c r="E1238" s="1324"/>
      <c r="G1238" s="1328">
        <v>0</v>
      </c>
      <c r="H1238" s="1324"/>
      <c r="I1238" s="1053"/>
      <c r="J1238" s="1324"/>
    </row>
    <row r="1239" spans="1:10">
      <c r="A1239" s="1325">
        <v>42376</v>
      </c>
      <c r="B1239" s="1326">
        <v>15</v>
      </c>
      <c r="C1239" s="1327" t="s">
        <v>1087</v>
      </c>
      <c r="D1239" s="1328" t="s">
        <v>1398</v>
      </c>
      <c r="E1239" s="1324"/>
      <c r="G1239" s="1328">
        <v>0</v>
      </c>
      <c r="H1239" s="1324"/>
      <c r="I1239" s="1053"/>
      <c r="J1239" s="1324"/>
    </row>
    <row r="1240" spans="1:10">
      <c r="A1240" s="1325">
        <v>42376</v>
      </c>
      <c r="B1240" s="1326">
        <v>100</v>
      </c>
      <c r="C1240" s="1327" t="s">
        <v>1087</v>
      </c>
      <c r="D1240" s="1328" t="s">
        <v>1093</v>
      </c>
      <c r="E1240" s="1324"/>
      <c r="G1240" s="1328">
        <v>0</v>
      </c>
      <c r="H1240" s="1324"/>
      <c r="I1240" s="1053"/>
      <c r="J1240" s="1324"/>
    </row>
    <row r="1241" spans="1:10">
      <c r="A1241" s="1325">
        <v>42376</v>
      </c>
      <c r="B1241" s="1326">
        <v>50</v>
      </c>
      <c r="C1241" s="1327" t="s">
        <v>246</v>
      </c>
      <c r="D1241" s="1328" t="s">
        <v>1030</v>
      </c>
      <c r="E1241" s="1324"/>
      <c r="G1241" s="1328">
        <v>0</v>
      </c>
      <c r="H1241" s="1324"/>
      <c r="I1241" s="1053"/>
      <c r="J1241" s="1324"/>
    </row>
    <row r="1242" spans="1:10">
      <c r="A1242" s="1325">
        <v>42377</v>
      </c>
      <c r="B1242" s="1326">
        <v>100</v>
      </c>
      <c r="C1242" s="1327" t="s">
        <v>1087</v>
      </c>
      <c r="D1242" s="1328" t="s">
        <v>1398</v>
      </c>
      <c r="E1242" s="1324"/>
      <c r="G1242" s="1328">
        <v>0</v>
      </c>
      <c r="H1242" s="1324"/>
      <c r="I1242" s="1053"/>
      <c r="J1242" s="1324"/>
    </row>
    <row r="1243" spans="1:10">
      <c r="A1243" s="1325">
        <v>42377</v>
      </c>
      <c r="B1243" s="1326">
        <v>23</v>
      </c>
      <c r="C1243" s="1327" t="s">
        <v>246</v>
      </c>
      <c r="D1243" s="1328" t="s">
        <v>1844</v>
      </c>
      <c r="E1243" s="1324"/>
      <c r="G1243" s="1328">
        <v>0</v>
      </c>
      <c r="H1243" s="1324"/>
      <c r="I1243" s="1053"/>
      <c r="J1243" s="1324"/>
    </row>
    <row r="1244" spans="1:10">
      <c r="A1244" s="1325">
        <v>42377</v>
      </c>
      <c r="B1244" s="1326">
        <v>10</v>
      </c>
      <c r="C1244" s="1327" t="s">
        <v>246</v>
      </c>
      <c r="D1244" s="1328" t="s">
        <v>1567</v>
      </c>
      <c r="E1244" s="1324"/>
      <c r="G1244" s="1328" t="s">
        <v>339</v>
      </c>
      <c r="H1244" s="1324"/>
      <c r="I1244" s="1053"/>
      <c r="J1244" s="1324"/>
    </row>
    <row r="1245" spans="1:10">
      <c r="A1245" s="1325">
        <v>42377</v>
      </c>
      <c r="B1245" s="1326">
        <v>2.5</v>
      </c>
      <c r="C1245" s="1327" t="s">
        <v>246</v>
      </c>
      <c r="D1245" s="1328" t="s">
        <v>1572</v>
      </c>
      <c r="E1245" s="1324"/>
      <c r="G1245" s="1328">
        <v>0</v>
      </c>
      <c r="H1245" s="1324"/>
      <c r="I1245" s="1053"/>
      <c r="J1245" s="1324"/>
    </row>
    <row r="1246" spans="1:10">
      <c r="A1246" s="1325">
        <v>42380</v>
      </c>
      <c r="B1246" s="1326">
        <v>36.9</v>
      </c>
      <c r="C1246" s="1327" t="s">
        <v>246</v>
      </c>
      <c r="D1246" s="1328" t="s">
        <v>429</v>
      </c>
      <c r="E1246" s="1324"/>
      <c r="G1246" s="1328">
        <v>0</v>
      </c>
      <c r="H1246" s="1324"/>
      <c r="I1246" s="1053"/>
      <c r="J1246" s="1324"/>
    </row>
    <row r="1247" spans="1:10">
      <c r="A1247" s="1325">
        <v>42380</v>
      </c>
      <c r="B1247" s="1326">
        <v>299.88</v>
      </c>
      <c r="C1247" s="1327" t="s">
        <v>246</v>
      </c>
      <c r="D1247" s="1328" t="s">
        <v>429</v>
      </c>
      <c r="E1247" s="1324"/>
      <c r="G1247" s="1328">
        <v>0</v>
      </c>
      <c r="H1247" s="1324"/>
      <c r="I1247" s="1053"/>
      <c r="J1247" s="1324"/>
    </row>
    <row r="1248" spans="1:10">
      <c r="A1248" s="1325">
        <v>42380</v>
      </c>
      <c r="B1248" s="1326">
        <v>12.5</v>
      </c>
      <c r="C1248" s="1327" t="s">
        <v>246</v>
      </c>
      <c r="D1248" s="1328" t="s">
        <v>429</v>
      </c>
      <c r="E1248" s="1324"/>
      <c r="G1248" s="1328">
        <v>0</v>
      </c>
      <c r="H1248" s="1324"/>
      <c r="I1248" s="1053"/>
      <c r="J1248" s="1324"/>
    </row>
    <row r="1249" spans="1:10">
      <c r="A1249" s="1325">
        <v>42380</v>
      </c>
      <c r="B1249" s="1326">
        <v>40</v>
      </c>
      <c r="C1249" s="1327" t="s">
        <v>246</v>
      </c>
      <c r="D1249" s="1328" t="s">
        <v>1282</v>
      </c>
      <c r="E1249" s="1324"/>
      <c r="G1249" s="1328">
        <v>0</v>
      </c>
      <c r="H1249" s="1324"/>
      <c r="I1249" s="1053"/>
      <c r="J1249" s="1324"/>
    </row>
    <row r="1250" spans="1:10">
      <c r="A1250" s="1325">
        <v>42380</v>
      </c>
      <c r="B1250" s="1326">
        <v>230</v>
      </c>
      <c r="C1250" s="1327" t="s">
        <v>246</v>
      </c>
      <c r="D1250" s="1328" t="s">
        <v>920</v>
      </c>
      <c r="E1250" s="1324"/>
      <c r="G1250" s="1328" t="s">
        <v>339</v>
      </c>
      <c r="H1250" s="1324"/>
      <c r="I1250" s="1053"/>
      <c r="J1250" s="1324"/>
    </row>
    <row r="1251" spans="1:10">
      <c r="A1251" s="1325">
        <v>42380</v>
      </c>
      <c r="B1251" s="1326">
        <v>5</v>
      </c>
      <c r="C1251" s="1327" t="s">
        <v>246</v>
      </c>
      <c r="D1251" s="1328" t="s">
        <v>1256</v>
      </c>
      <c r="E1251" s="1324"/>
      <c r="G1251" s="1328" t="s">
        <v>339</v>
      </c>
      <c r="H1251" s="1324"/>
      <c r="I1251" s="1053"/>
      <c r="J1251" s="1324"/>
    </row>
    <row r="1252" spans="1:10">
      <c r="A1252" s="1325">
        <v>42380</v>
      </c>
      <c r="B1252" s="1326">
        <v>10</v>
      </c>
      <c r="C1252" s="1327" t="s">
        <v>246</v>
      </c>
      <c r="D1252" s="1328" t="s">
        <v>1656</v>
      </c>
      <c r="E1252" s="1324"/>
      <c r="G1252" s="1328" t="s">
        <v>339</v>
      </c>
      <c r="H1252" s="1324"/>
      <c r="I1252" s="1053"/>
      <c r="J1252" s="1324"/>
    </row>
    <row r="1253" spans="1:10">
      <c r="A1253" s="1325">
        <v>42380</v>
      </c>
      <c r="B1253" s="1326">
        <v>10</v>
      </c>
      <c r="C1253" s="1327" t="s">
        <v>246</v>
      </c>
      <c r="D1253" s="1328" t="s">
        <v>1779</v>
      </c>
      <c r="E1253" s="1324"/>
      <c r="G1253" s="1328" t="s">
        <v>339</v>
      </c>
      <c r="H1253" s="1324"/>
      <c r="I1253" s="1053"/>
      <c r="J1253" s="1324"/>
    </row>
    <row r="1254" spans="1:10">
      <c r="A1254" s="1325">
        <v>42380</v>
      </c>
      <c r="B1254" s="1326">
        <v>4928.68</v>
      </c>
      <c r="C1254" s="1327" t="s">
        <v>246</v>
      </c>
      <c r="D1254" s="1328" t="s">
        <v>1919</v>
      </c>
      <c r="E1254" s="1324"/>
      <c r="G1254" s="1328">
        <v>0</v>
      </c>
      <c r="H1254" s="1324"/>
      <c r="I1254" s="1053"/>
      <c r="J1254" s="1324"/>
    </row>
    <row r="1255" spans="1:10">
      <c r="A1255" s="1325">
        <v>42382</v>
      </c>
      <c r="B1255" s="1326">
        <v>35.53</v>
      </c>
      <c r="C1255" s="1327" t="s">
        <v>246</v>
      </c>
      <c r="D1255" s="1328" t="s">
        <v>1863</v>
      </c>
      <c r="E1255" s="1324"/>
      <c r="G1255" s="1328">
        <v>0</v>
      </c>
      <c r="H1255" s="1324"/>
      <c r="I1255" s="1053"/>
      <c r="J1255" s="1324"/>
    </row>
    <row r="1256" spans="1:10">
      <c r="A1256" s="1325">
        <v>42383</v>
      </c>
      <c r="B1256" s="1326">
        <v>25</v>
      </c>
      <c r="C1256" s="1327" t="s">
        <v>1087</v>
      </c>
      <c r="D1256" s="1328" t="s">
        <v>1920</v>
      </c>
      <c r="E1256" s="1324"/>
      <c r="G1256" s="1328">
        <v>0</v>
      </c>
      <c r="H1256" s="1324"/>
      <c r="I1256" s="1053"/>
      <c r="J1256" s="1324"/>
    </row>
    <row r="1257" spans="1:10">
      <c r="A1257" s="1325">
        <v>42383</v>
      </c>
      <c r="B1257" s="1326">
        <v>15</v>
      </c>
      <c r="C1257" s="1327" t="s">
        <v>1087</v>
      </c>
      <c r="D1257" s="1328" t="s">
        <v>1361</v>
      </c>
      <c r="E1257" s="1324"/>
      <c r="G1257" s="1328">
        <v>0</v>
      </c>
      <c r="H1257" s="1324"/>
      <c r="I1257" s="1053"/>
      <c r="J1257" s="1324"/>
    </row>
    <row r="1258" spans="1:10">
      <c r="A1258" s="1325">
        <v>42383</v>
      </c>
      <c r="B1258" s="1326">
        <v>200</v>
      </c>
      <c r="C1258" s="1327">
        <v>103754</v>
      </c>
      <c r="D1258" s="1328" t="s">
        <v>1921</v>
      </c>
      <c r="E1258" s="1324"/>
      <c r="G1258" s="1328">
        <v>0</v>
      </c>
      <c r="H1258" s="1324"/>
      <c r="I1258" s="1053"/>
      <c r="J1258" s="1324"/>
    </row>
    <row r="1259" spans="1:10">
      <c r="A1259" s="1325">
        <v>42383</v>
      </c>
      <c r="B1259" s="1326">
        <v>35</v>
      </c>
      <c r="C1259" s="1327" t="s">
        <v>246</v>
      </c>
      <c r="D1259" s="1328" t="s">
        <v>1622</v>
      </c>
      <c r="E1259" s="1324"/>
      <c r="G1259" s="1328" t="s">
        <v>339</v>
      </c>
      <c r="H1259" s="1324"/>
      <c r="I1259" s="1053"/>
      <c r="J1259" s="1324"/>
    </row>
    <row r="1260" spans="1:10">
      <c r="A1260" s="1325">
        <v>42383</v>
      </c>
      <c r="B1260" s="1326">
        <v>10</v>
      </c>
      <c r="C1260" s="1327" t="s">
        <v>246</v>
      </c>
      <c r="D1260" s="1328" t="s">
        <v>1032</v>
      </c>
      <c r="E1260" s="1324"/>
      <c r="G1260" s="1328" t="s">
        <v>339</v>
      </c>
      <c r="H1260" s="1324"/>
      <c r="I1260" s="1053"/>
      <c r="J1260" s="1324"/>
    </row>
    <row r="1261" spans="1:10">
      <c r="A1261" s="1325">
        <v>42384</v>
      </c>
      <c r="B1261" s="1326">
        <v>10</v>
      </c>
      <c r="C1261" s="1327" t="s">
        <v>1087</v>
      </c>
      <c r="D1261" s="1328" t="s">
        <v>1398</v>
      </c>
      <c r="E1261" s="1324"/>
      <c r="G1261" s="1328">
        <v>0</v>
      </c>
      <c r="H1261" s="1324"/>
      <c r="I1261" s="1053"/>
      <c r="J1261" s="1324"/>
    </row>
    <row r="1262" spans="1:10">
      <c r="A1262" s="1325">
        <v>42384</v>
      </c>
      <c r="B1262" s="1326">
        <v>10</v>
      </c>
      <c r="C1262" s="1327" t="s">
        <v>1087</v>
      </c>
      <c r="D1262" s="1328" t="s">
        <v>1398</v>
      </c>
      <c r="E1262" s="1324"/>
      <c r="G1262" s="1328">
        <v>0</v>
      </c>
      <c r="H1262" s="1324"/>
      <c r="I1262" s="1053"/>
      <c r="J1262" s="1324"/>
    </row>
    <row r="1263" spans="1:10">
      <c r="A1263" s="1325">
        <v>42384</v>
      </c>
      <c r="B1263" s="1326">
        <v>20</v>
      </c>
      <c r="C1263" s="1327" t="s">
        <v>1087</v>
      </c>
      <c r="D1263" s="1328" t="s">
        <v>1092</v>
      </c>
      <c r="E1263" s="1324"/>
      <c r="G1263" s="1328">
        <v>0</v>
      </c>
      <c r="H1263" s="1324"/>
      <c r="I1263" s="1053"/>
      <c r="J1263" s="1324"/>
    </row>
    <row r="1264" spans="1:10">
      <c r="A1264" s="1325">
        <v>42384</v>
      </c>
      <c r="B1264" s="1326">
        <v>10</v>
      </c>
      <c r="C1264" s="1327" t="s">
        <v>1087</v>
      </c>
      <c r="D1264" s="1328" t="s">
        <v>1398</v>
      </c>
      <c r="E1264" s="1324"/>
      <c r="G1264" s="1328">
        <v>0</v>
      </c>
      <c r="H1264" s="1324"/>
      <c r="I1264" s="1053"/>
      <c r="J1264" s="1324"/>
    </row>
    <row r="1265" spans="1:10">
      <c r="A1265" s="1325">
        <v>42384</v>
      </c>
      <c r="B1265" s="1326">
        <v>9</v>
      </c>
      <c r="C1265" s="1327" t="s">
        <v>246</v>
      </c>
      <c r="D1265" s="1328" t="s">
        <v>1844</v>
      </c>
      <c r="E1265" s="1324"/>
      <c r="G1265" s="1328">
        <v>0</v>
      </c>
      <c r="H1265" s="1324"/>
      <c r="I1265" s="1053"/>
      <c r="J1265" s="1324"/>
    </row>
    <row r="1266" spans="1:10">
      <c r="A1266" s="1325">
        <v>42384</v>
      </c>
      <c r="B1266" s="1326">
        <v>2679.88</v>
      </c>
      <c r="C1266" s="1327" t="s">
        <v>246</v>
      </c>
      <c r="D1266" s="1328" t="s">
        <v>1288</v>
      </c>
      <c r="E1266" s="1324"/>
      <c r="G1266" s="1328">
        <v>0</v>
      </c>
      <c r="H1266" s="1324"/>
      <c r="I1266" s="1053"/>
      <c r="J1266" s="1324"/>
    </row>
    <row r="1267" spans="1:10">
      <c r="A1267" s="1325">
        <v>42384</v>
      </c>
      <c r="B1267" s="1326">
        <v>30</v>
      </c>
      <c r="C1267" s="1327" t="s">
        <v>246</v>
      </c>
      <c r="D1267" s="1328" t="s">
        <v>1288</v>
      </c>
      <c r="E1267" s="1324"/>
      <c r="G1267" s="1328">
        <v>0</v>
      </c>
      <c r="H1267" s="1324"/>
      <c r="I1267" s="1053"/>
      <c r="J1267" s="1324"/>
    </row>
    <row r="1268" spans="1:10">
      <c r="A1268" s="1325">
        <v>42384</v>
      </c>
      <c r="B1268" s="1326">
        <v>30</v>
      </c>
      <c r="C1268" s="1327" t="s">
        <v>246</v>
      </c>
      <c r="D1268" s="1328" t="s">
        <v>1204</v>
      </c>
      <c r="E1268" s="1324"/>
      <c r="G1268" s="1328" t="s">
        <v>339</v>
      </c>
      <c r="H1268" s="1324"/>
      <c r="I1268" s="1053"/>
      <c r="J1268" s="1324"/>
    </row>
    <row r="1269" spans="1:10">
      <c r="A1269" s="1325">
        <v>42384</v>
      </c>
      <c r="B1269" s="1326">
        <v>10</v>
      </c>
      <c r="C1269" s="1327" t="s">
        <v>246</v>
      </c>
      <c r="D1269" s="1328" t="s">
        <v>1801</v>
      </c>
      <c r="E1269" s="1324"/>
      <c r="G1269" s="1328" t="s">
        <v>339</v>
      </c>
      <c r="H1269" s="1324"/>
      <c r="I1269" s="1053"/>
      <c r="J1269" s="1324"/>
    </row>
    <row r="1270" spans="1:10">
      <c r="A1270" s="1325">
        <v>42384</v>
      </c>
      <c r="B1270" s="1326">
        <v>5</v>
      </c>
      <c r="C1270" s="1327" t="s">
        <v>246</v>
      </c>
      <c r="D1270" s="1328" t="s">
        <v>968</v>
      </c>
      <c r="E1270" s="1324"/>
      <c r="G1270" s="1328" t="s">
        <v>339</v>
      </c>
      <c r="H1270" s="1324"/>
      <c r="I1270" s="1053"/>
      <c r="J1270" s="1324"/>
    </row>
    <row r="1271" spans="1:10">
      <c r="A1271" s="1325">
        <v>42384</v>
      </c>
      <c r="B1271" s="1326">
        <v>12.5</v>
      </c>
      <c r="C1271" s="1327" t="s">
        <v>246</v>
      </c>
      <c r="D1271" s="1328" t="s">
        <v>1717</v>
      </c>
      <c r="E1271" s="1324"/>
      <c r="G1271" s="1328" t="s">
        <v>339</v>
      </c>
      <c r="H1271" s="1324"/>
      <c r="I1271" s="1053"/>
      <c r="J1271" s="1324"/>
    </row>
    <row r="1272" spans="1:10">
      <c r="A1272" s="1325">
        <v>42384</v>
      </c>
      <c r="B1272" s="1326">
        <v>100</v>
      </c>
      <c r="C1272" s="1327" t="s">
        <v>246</v>
      </c>
      <c r="D1272" s="1328" t="s">
        <v>450</v>
      </c>
      <c r="E1272" s="1324"/>
      <c r="G1272" s="1328" t="s">
        <v>339</v>
      </c>
      <c r="H1272" s="1324"/>
      <c r="I1272" s="1053"/>
      <c r="J1272" s="1324"/>
    </row>
    <row r="1273" spans="1:10">
      <c r="A1273" s="1325">
        <v>42384</v>
      </c>
      <c r="B1273" s="1326">
        <v>40</v>
      </c>
      <c r="C1273" s="1327" t="s">
        <v>246</v>
      </c>
      <c r="D1273" s="1328" t="s">
        <v>1405</v>
      </c>
      <c r="E1273" s="1324"/>
      <c r="G1273" s="1328">
        <v>0</v>
      </c>
      <c r="H1273" s="1324"/>
      <c r="I1273" s="1053"/>
      <c r="J1273" s="1324"/>
    </row>
    <row r="1274" spans="1:10">
      <c r="A1274" s="1325">
        <v>42384</v>
      </c>
      <c r="B1274" s="1326">
        <v>100</v>
      </c>
      <c r="C1274" s="1327" t="s">
        <v>246</v>
      </c>
      <c r="D1274" s="1328" t="s">
        <v>292</v>
      </c>
      <c r="E1274" s="1324"/>
      <c r="G1274" s="1328" t="s">
        <v>339</v>
      </c>
      <c r="H1274" s="1324"/>
      <c r="I1274" s="1053"/>
      <c r="J1274" s="1324"/>
    </row>
    <row r="1275" spans="1:10">
      <c r="A1275" s="1325">
        <v>42384</v>
      </c>
      <c r="B1275" s="1326">
        <v>100</v>
      </c>
      <c r="C1275" s="1327" t="s">
        <v>246</v>
      </c>
      <c r="D1275" s="1328" t="s">
        <v>1719</v>
      </c>
      <c r="E1275" s="1324"/>
      <c r="G1275" s="1328" t="s">
        <v>339</v>
      </c>
      <c r="H1275" s="1324"/>
      <c r="I1275" s="1053"/>
      <c r="J1275" s="1324"/>
    </row>
    <row r="1276" spans="1:10">
      <c r="A1276" s="1325">
        <v>42384</v>
      </c>
      <c r="B1276" s="1326">
        <v>200</v>
      </c>
      <c r="C1276" s="1327" t="s">
        <v>246</v>
      </c>
      <c r="D1276" s="1328" t="s">
        <v>1406</v>
      </c>
      <c r="E1276" s="1324"/>
      <c r="G1276" s="1328" t="s">
        <v>339</v>
      </c>
      <c r="H1276" s="1324"/>
      <c r="I1276" s="1053"/>
      <c r="J1276" s="1324"/>
    </row>
    <row r="1277" spans="1:10">
      <c r="A1277" s="1325">
        <v>42384</v>
      </c>
      <c r="B1277" s="1326">
        <v>10</v>
      </c>
      <c r="C1277" s="1327" t="s">
        <v>246</v>
      </c>
      <c r="D1277" s="1328" t="s">
        <v>1467</v>
      </c>
      <c r="E1277" s="1324"/>
      <c r="G1277" s="1328" t="s">
        <v>339</v>
      </c>
      <c r="H1277" s="1324"/>
      <c r="I1277" s="1053"/>
      <c r="J1277" s="1324"/>
    </row>
    <row r="1278" spans="1:10">
      <c r="A1278" s="1325">
        <v>42384</v>
      </c>
      <c r="B1278" s="1326">
        <v>200</v>
      </c>
      <c r="C1278" s="1327" t="s">
        <v>246</v>
      </c>
      <c r="D1278" s="1328" t="s">
        <v>1339</v>
      </c>
      <c r="E1278" s="1324"/>
      <c r="G1278" s="1328">
        <v>0</v>
      </c>
      <c r="H1278" s="1324"/>
      <c r="I1278" s="1053"/>
      <c r="J1278" s="1324"/>
    </row>
    <row r="1279" spans="1:10">
      <c r="A1279" s="1325">
        <v>42384</v>
      </c>
      <c r="B1279" s="1326">
        <v>100</v>
      </c>
      <c r="C1279" s="1327" t="s">
        <v>246</v>
      </c>
      <c r="D1279" s="1328" t="s">
        <v>1381</v>
      </c>
      <c r="E1279" s="1324"/>
      <c r="G1279" s="1328" t="s">
        <v>339</v>
      </c>
      <c r="H1279" s="1324"/>
      <c r="I1279" s="1053"/>
      <c r="J1279" s="1324"/>
    </row>
    <row r="1280" spans="1:10">
      <c r="A1280" s="1325">
        <v>42384</v>
      </c>
      <c r="B1280" s="1326">
        <v>2.5</v>
      </c>
      <c r="C1280" s="1327" t="s">
        <v>246</v>
      </c>
      <c r="D1280" s="1328" t="s">
        <v>1572</v>
      </c>
      <c r="E1280" s="1324"/>
      <c r="G1280" s="1328">
        <v>0</v>
      </c>
      <c r="H1280" s="1324"/>
      <c r="I1280" s="1053"/>
      <c r="J1280" s="1324"/>
    </row>
    <row r="1281" spans="1:10">
      <c r="A1281" s="1325">
        <v>42384</v>
      </c>
      <c r="B1281" s="1326">
        <v>10</v>
      </c>
      <c r="C1281" s="1327" t="s">
        <v>246</v>
      </c>
      <c r="D1281" s="1328" t="s">
        <v>1616</v>
      </c>
      <c r="E1281" s="1324"/>
      <c r="G1281" s="1328" t="s">
        <v>339</v>
      </c>
      <c r="H1281" s="1324"/>
      <c r="I1281" s="1053"/>
      <c r="J1281" s="1324"/>
    </row>
    <row r="1282" spans="1:10">
      <c r="A1282" s="1325">
        <v>42387</v>
      </c>
      <c r="B1282" s="1326">
        <v>10</v>
      </c>
      <c r="C1282" s="1327" t="s">
        <v>246</v>
      </c>
      <c r="D1282" s="1328" t="s">
        <v>1581</v>
      </c>
      <c r="E1282" s="1324"/>
      <c r="G1282" s="1328" t="s">
        <v>339</v>
      </c>
      <c r="H1282" s="1324"/>
      <c r="I1282" s="1053"/>
      <c r="J1282" s="1324"/>
    </row>
    <row r="1283" spans="1:10">
      <c r="A1283" s="1325">
        <v>42387</v>
      </c>
      <c r="B1283" s="1326">
        <v>120</v>
      </c>
      <c r="C1283" s="1327" t="s">
        <v>246</v>
      </c>
      <c r="D1283" s="1328" t="s">
        <v>784</v>
      </c>
      <c r="E1283" s="1324"/>
      <c r="G1283" s="1328" t="s">
        <v>339</v>
      </c>
      <c r="H1283" s="1324"/>
      <c r="I1283" s="1053"/>
      <c r="J1283" s="1324"/>
    </row>
    <row r="1284" spans="1:10">
      <c r="A1284" s="1325">
        <v>42387</v>
      </c>
      <c r="B1284" s="1326">
        <v>100</v>
      </c>
      <c r="C1284" s="1327" t="s">
        <v>246</v>
      </c>
      <c r="D1284" s="1328" t="s">
        <v>327</v>
      </c>
      <c r="E1284" s="1324"/>
      <c r="G1284" s="1328" t="s">
        <v>339</v>
      </c>
      <c r="H1284" s="1324"/>
      <c r="I1284" s="1053"/>
      <c r="J1284" s="1324"/>
    </row>
    <row r="1285" spans="1:10">
      <c r="A1285" s="1325">
        <v>42387</v>
      </c>
      <c r="B1285" s="1326">
        <v>50</v>
      </c>
      <c r="C1285" s="1327" t="s">
        <v>246</v>
      </c>
      <c r="D1285" s="1328" t="s">
        <v>1568</v>
      </c>
      <c r="E1285" s="1324"/>
      <c r="G1285" s="1328">
        <v>0</v>
      </c>
      <c r="H1285" s="1324"/>
      <c r="I1285" s="1053"/>
      <c r="J1285" s="1324"/>
    </row>
    <row r="1286" spans="1:10">
      <c r="A1286" s="1325">
        <v>42387</v>
      </c>
      <c r="B1286" s="1326">
        <v>5</v>
      </c>
      <c r="C1286" s="1327" t="s">
        <v>246</v>
      </c>
      <c r="D1286" s="1328" t="s">
        <v>1836</v>
      </c>
      <c r="E1286" s="1324"/>
      <c r="G1286" s="1328" t="s">
        <v>339</v>
      </c>
      <c r="H1286" s="1324"/>
      <c r="I1286" s="1053"/>
      <c r="J1286" s="1324"/>
    </row>
    <row r="1287" spans="1:10">
      <c r="A1287" s="1325">
        <v>42387</v>
      </c>
      <c r="B1287" s="1326">
        <v>300</v>
      </c>
      <c r="C1287" s="1327" t="s">
        <v>246</v>
      </c>
      <c r="D1287" s="1328" t="s">
        <v>1532</v>
      </c>
      <c r="E1287" s="1324"/>
      <c r="G1287" s="1328">
        <v>0</v>
      </c>
      <c r="H1287" s="1324"/>
      <c r="I1287" s="1053"/>
      <c r="J1287" s="1324"/>
    </row>
    <row r="1288" spans="1:10">
      <c r="A1288" s="1325">
        <v>42387</v>
      </c>
      <c r="B1288" s="1326">
        <v>140</v>
      </c>
      <c r="C1288" s="1327" t="s">
        <v>246</v>
      </c>
      <c r="D1288" s="1328" t="s">
        <v>1044</v>
      </c>
      <c r="E1288" s="1324"/>
      <c r="G1288" s="1328">
        <v>0</v>
      </c>
      <c r="H1288" s="1324"/>
      <c r="I1288" s="1053"/>
      <c r="J1288" s="1324"/>
    </row>
    <row r="1289" spans="1:10">
      <c r="A1289" s="1325">
        <v>42387</v>
      </c>
      <c r="B1289" s="1326">
        <v>5387.93</v>
      </c>
      <c r="C1289" s="1327" t="s">
        <v>246</v>
      </c>
      <c r="D1289" s="1328" t="s">
        <v>1922</v>
      </c>
      <c r="E1289" s="1324"/>
      <c r="G1289" s="1328">
        <v>0</v>
      </c>
      <c r="H1289" s="1324"/>
      <c r="I1289" s="1053"/>
      <c r="J1289" s="1324"/>
    </row>
    <row r="1290" spans="1:10">
      <c r="A1290" s="1325">
        <v>42388</v>
      </c>
      <c r="B1290" s="1326">
        <v>40</v>
      </c>
      <c r="C1290" s="1327" t="s">
        <v>246</v>
      </c>
      <c r="D1290" s="1328" t="s">
        <v>400</v>
      </c>
      <c r="E1290" s="1324"/>
      <c r="G1290" s="1328" t="s">
        <v>339</v>
      </c>
      <c r="H1290" s="1324"/>
      <c r="I1290" s="1053"/>
      <c r="J1290" s="1324"/>
    </row>
    <row r="1291" spans="1:10">
      <c r="A1291" s="1325">
        <v>42388</v>
      </c>
      <c r="B1291" s="1326">
        <v>3392.35</v>
      </c>
      <c r="C1291" s="1327" t="s">
        <v>246</v>
      </c>
      <c r="D1291" s="1328" t="s">
        <v>1923</v>
      </c>
      <c r="E1291" s="1324"/>
      <c r="G1291" s="1328">
        <v>0</v>
      </c>
      <c r="H1291" s="1324"/>
      <c r="I1291" s="1053"/>
      <c r="J1291" s="1324"/>
    </row>
    <row r="1292" spans="1:10">
      <c r="A1292" s="1325">
        <v>42389</v>
      </c>
      <c r="B1292" s="1326">
        <v>1500</v>
      </c>
      <c r="C1292" s="1327" t="s">
        <v>1087</v>
      </c>
      <c r="D1292" s="1328" t="s">
        <v>1924</v>
      </c>
      <c r="E1292" s="1324"/>
      <c r="G1292" s="1328">
        <v>0</v>
      </c>
      <c r="H1292" s="1324"/>
      <c r="I1292" s="1053"/>
      <c r="J1292" s="1324"/>
    </row>
    <row r="1293" spans="1:10">
      <c r="A1293" s="1325">
        <v>42389</v>
      </c>
      <c r="B1293" s="1326">
        <v>50</v>
      </c>
      <c r="C1293" s="1327" t="s">
        <v>246</v>
      </c>
      <c r="D1293" s="1328" t="s">
        <v>1288</v>
      </c>
      <c r="E1293" s="1324"/>
      <c r="G1293" s="1328">
        <v>0</v>
      </c>
      <c r="H1293" s="1324"/>
      <c r="I1293" s="1053"/>
      <c r="J1293" s="1324"/>
    </row>
    <row r="1294" spans="1:10">
      <c r="A1294" s="1325">
        <v>42389</v>
      </c>
      <c r="B1294" s="1326">
        <v>100</v>
      </c>
      <c r="C1294" s="1327" t="s">
        <v>246</v>
      </c>
      <c r="D1294" s="1328" t="s">
        <v>1262</v>
      </c>
      <c r="E1294" s="1324"/>
      <c r="G1294" s="1328" t="s">
        <v>339</v>
      </c>
      <c r="H1294" s="1324"/>
      <c r="I1294" s="1053"/>
      <c r="J1294" s="1324"/>
    </row>
    <row r="1295" spans="1:10">
      <c r="A1295" s="1325">
        <v>42389</v>
      </c>
      <c r="B1295" s="1326">
        <v>20</v>
      </c>
      <c r="C1295" s="1327" t="s">
        <v>246</v>
      </c>
      <c r="D1295" s="1328" t="s">
        <v>1846</v>
      </c>
      <c r="E1295" s="1324"/>
      <c r="G1295" s="1328">
        <v>0</v>
      </c>
      <c r="H1295" s="1324"/>
      <c r="I1295" s="1053"/>
      <c r="J1295" s="1324"/>
    </row>
    <row r="1296" spans="1:10">
      <c r="A1296" s="1325">
        <v>42389</v>
      </c>
      <c r="B1296" s="1326">
        <v>10</v>
      </c>
      <c r="C1296" s="1327" t="s">
        <v>246</v>
      </c>
      <c r="D1296" s="1328" t="s">
        <v>1620</v>
      </c>
      <c r="E1296" s="1324"/>
      <c r="G1296" s="1328" t="s">
        <v>339</v>
      </c>
      <c r="H1296" s="1324"/>
      <c r="I1296" s="1053"/>
      <c r="J1296" s="1324"/>
    </row>
    <row r="1297" spans="1:10">
      <c r="A1297" s="1325">
        <v>42390</v>
      </c>
      <c r="B1297" s="1326">
        <v>3.71</v>
      </c>
      <c r="C1297" s="1327" t="s">
        <v>246</v>
      </c>
      <c r="D1297" s="1328" t="s">
        <v>1654</v>
      </c>
      <c r="E1297" s="1324"/>
      <c r="G1297" s="1328">
        <v>0</v>
      </c>
      <c r="H1297" s="1324"/>
      <c r="I1297" s="1053"/>
      <c r="J1297" s="1324"/>
    </row>
    <row r="1298" spans="1:10">
      <c r="A1298" s="1325">
        <v>42390</v>
      </c>
      <c r="B1298" s="1326">
        <v>5</v>
      </c>
      <c r="C1298" s="1327" t="s">
        <v>246</v>
      </c>
      <c r="D1298" s="1328" t="s">
        <v>773</v>
      </c>
      <c r="E1298" s="1324"/>
      <c r="G1298" s="1328">
        <v>0</v>
      </c>
      <c r="H1298" s="1324"/>
      <c r="I1298" s="1053"/>
      <c r="J1298" s="1324"/>
    </row>
    <row r="1299" spans="1:10">
      <c r="A1299" s="1325">
        <v>42391</v>
      </c>
      <c r="B1299" s="1326">
        <v>227</v>
      </c>
      <c r="C1299" s="1327" t="s">
        <v>246</v>
      </c>
      <c r="D1299" s="1328" t="s">
        <v>355</v>
      </c>
      <c r="E1299" s="1324"/>
      <c r="G1299" s="1328" t="s">
        <v>339</v>
      </c>
      <c r="H1299" s="1324"/>
      <c r="I1299" s="1053"/>
      <c r="J1299" s="1324"/>
    </row>
    <row r="1300" spans="1:10">
      <c r="A1300" s="1325">
        <v>42391</v>
      </c>
      <c r="B1300" s="1326">
        <v>25</v>
      </c>
      <c r="C1300" s="1327" t="s">
        <v>246</v>
      </c>
      <c r="D1300" s="1328" t="s">
        <v>1726</v>
      </c>
      <c r="E1300" s="1324"/>
      <c r="G1300" s="1328" t="s">
        <v>339</v>
      </c>
      <c r="H1300" s="1324"/>
      <c r="I1300" s="1053"/>
      <c r="J1300" s="1324"/>
    </row>
    <row r="1301" spans="1:10">
      <c r="A1301" s="1325">
        <v>42391</v>
      </c>
      <c r="B1301" s="1326">
        <v>2.5</v>
      </c>
      <c r="C1301" s="1327" t="s">
        <v>246</v>
      </c>
      <c r="D1301" s="1328" t="s">
        <v>1572</v>
      </c>
      <c r="E1301" s="1324"/>
      <c r="G1301" s="1328">
        <v>0</v>
      </c>
      <c r="H1301" s="1324"/>
      <c r="I1301" s="1053"/>
      <c r="J1301" s="1324"/>
    </row>
    <row r="1302" spans="1:10">
      <c r="A1302" s="1325">
        <v>42391</v>
      </c>
      <c r="B1302" s="1326">
        <v>266</v>
      </c>
      <c r="C1302" s="1327" t="s">
        <v>246</v>
      </c>
      <c r="D1302" s="1328" t="s">
        <v>355</v>
      </c>
      <c r="E1302" s="1324"/>
      <c r="G1302" s="1328" t="s">
        <v>339</v>
      </c>
      <c r="H1302" s="1324"/>
      <c r="I1302" s="1053"/>
      <c r="J1302" s="1324"/>
    </row>
    <row r="1303" spans="1:10">
      <c r="A1303" s="1325">
        <v>42394</v>
      </c>
      <c r="B1303" s="1326">
        <v>1500</v>
      </c>
      <c r="C1303" s="1327" t="s">
        <v>1087</v>
      </c>
      <c r="D1303" s="1328" t="s">
        <v>1903</v>
      </c>
      <c r="E1303" s="1324"/>
      <c r="G1303" s="1328">
        <v>0</v>
      </c>
      <c r="H1303" s="1324"/>
      <c r="I1303" s="1053"/>
      <c r="J1303" s="1324"/>
    </row>
    <row r="1304" spans="1:10">
      <c r="A1304" s="1325">
        <v>42394</v>
      </c>
      <c r="B1304" s="1326">
        <v>4</v>
      </c>
      <c r="C1304" s="1327" t="s">
        <v>246</v>
      </c>
      <c r="D1304" s="1328" t="s">
        <v>1844</v>
      </c>
      <c r="E1304" s="1324"/>
      <c r="G1304" s="1328">
        <v>0</v>
      </c>
      <c r="H1304" s="1324"/>
      <c r="I1304" s="1053"/>
      <c r="J1304" s="1324"/>
    </row>
    <row r="1305" spans="1:10">
      <c r="A1305" s="1325">
        <v>42394</v>
      </c>
      <c r="B1305" s="1326">
        <v>16.72</v>
      </c>
      <c r="C1305" s="1327" t="s">
        <v>246</v>
      </c>
      <c r="D1305" s="1328" t="s">
        <v>1844</v>
      </c>
      <c r="E1305" s="1324"/>
      <c r="G1305" s="1328">
        <v>0</v>
      </c>
      <c r="H1305" s="1324"/>
      <c r="I1305" s="1053"/>
      <c r="J1305" s="1324"/>
    </row>
    <row r="1306" spans="1:10">
      <c r="A1306" s="1325">
        <v>42394</v>
      </c>
      <c r="B1306" s="1326">
        <v>1.85</v>
      </c>
      <c r="C1306" s="1327" t="s">
        <v>246</v>
      </c>
      <c r="D1306" s="1328" t="s">
        <v>1844</v>
      </c>
      <c r="E1306" s="1324"/>
      <c r="G1306" s="1328">
        <v>0</v>
      </c>
      <c r="H1306" s="1324"/>
      <c r="I1306" s="1053"/>
      <c r="J1306" s="1324"/>
    </row>
    <row r="1307" spans="1:10">
      <c r="A1307" s="1325">
        <v>42394</v>
      </c>
      <c r="B1307" s="1326">
        <v>10</v>
      </c>
      <c r="C1307" s="1327" t="s">
        <v>246</v>
      </c>
      <c r="D1307" s="1328" t="s">
        <v>302</v>
      </c>
      <c r="E1307" s="1324"/>
      <c r="G1307" s="1328">
        <v>0</v>
      </c>
      <c r="H1307" s="1324"/>
      <c r="I1307" s="1053"/>
      <c r="J1307" s="1324"/>
    </row>
    <row r="1308" spans="1:10">
      <c r="A1308" s="1325">
        <v>42394</v>
      </c>
      <c r="B1308" s="1326">
        <v>10</v>
      </c>
      <c r="C1308" s="1327" t="s">
        <v>246</v>
      </c>
      <c r="D1308" s="1328" t="s">
        <v>1630</v>
      </c>
      <c r="E1308" s="1324"/>
      <c r="G1308" s="1328" t="s">
        <v>339</v>
      </c>
      <c r="H1308" s="1324"/>
      <c r="I1308" s="1053"/>
      <c r="J1308" s="1324"/>
    </row>
    <row r="1309" spans="1:10">
      <c r="A1309" s="1325">
        <v>42394</v>
      </c>
      <c r="B1309" s="1326">
        <v>145</v>
      </c>
      <c r="C1309" s="1327" t="s">
        <v>246</v>
      </c>
      <c r="D1309" s="1328" t="s">
        <v>1789</v>
      </c>
      <c r="E1309" s="1324"/>
      <c r="G1309" s="1328">
        <v>0</v>
      </c>
      <c r="H1309" s="1324"/>
      <c r="I1309" s="1053"/>
      <c r="J1309" s="1324"/>
    </row>
    <row r="1310" spans="1:10">
      <c r="A1310" s="1325">
        <v>42394</v>
      </c>
      <c r="B1310" s="1326">
        <v>390.69</v>
      </c>
      <c r="C1310" s="1327" t="s">
        <v>246</v>
      </c>
      <c r="D1310" s="1328" t="s">
        <v>1925</v>
      </c>
      <c r="E1310" s="1324"/>
      <c r="G1310" s="1328">
        <v>0</v>
      </c>
      <c r="H1310" s="1324"/>
      <c r="I1310" s="1053"/>
      <c r="J1310" s="1324"/>
    </row>
    <row r="1311" spans="1:10">
      <c r="A1311" s="1325">
        <v>42396</v>
      </c>
      <c r="B1311" s="1326">
        <v>40</v>
      </c>
      <c r="C1311" s="1327" t="s">
        <v>1087</v>
      </c>
      <c r="D1311" s="1328" t="s">
        <v>1757</v>
      </c>
      <c r="E1311" s="1324"/>
      <c r="G1311" s="1328">
        <v>0</v>
      </c>
      <c r="H1311" s="1324"/>
      <c r="I1311" s="1053"/>
      <c r="J1311" s="1324"/>
    </row>
    <row r="1312" spans="1:10">
      <c r="A1312" s="1325">
        <v>42396</v>
      </c>
      <c r="B1312" s="1326">
        <v>4571.12</v>
      </c>
      <c r="C1312" s="1327" t="s">
        <v>246</v>
      </c>
      <c r="D1312" s="1328" t="s">
        <v>269</v>
      </c>
      <c r="E1312" s="1324"/>
      <c r="G1312" s="1328">
        <v>0</v>
      </c>
      <c r="H1312" s="1324"/>
      <c r="I1312" s="1053"/>
      <c r="J1312" s="1324"/>
    </row>
    <row r="1313" spans="1:10">
      <c r="A1313" s="1325">
        <v>42396</v>
      </c>
      <c r="B1313" s="1326">
        <v>30</v>
      </c>
      <c r="C1313" s="1327" t="s">
        <v>246</v>
      </c>
      <c r="D1313" s="1328" t="s">
        <v>1671</v>
      </c>
      <c r="E1313" s="1324"/>
      <c r="G1313" s="1328" t="s">
        <v>339</v>
      </c>
      <c r="H1313" s="1324"/>
      <c r="I1313" s="1053"/>
      <c r="J1313" s="1324"/>
    </row>
    <row r="1314" spans="1:10">
      <c r="A1314" s="1325">
        <v>42396</v>
      </c>
      <c r="B1314" s="1326">
        <v>50</v>
      </c>
      <c r="C1314" s="1327" t="s">
        <v>246</v>
      </c>
      <c r="D1314" s="1328" t="s">
        <v>1017</v>
      </c>
      <c r="E1314" s="1324"/>
      <c r="G1314" s="1328" t="s">
        <v>339</v>
      </c>
      <c r="H1314" s="1324"/>
      <c r="I1314" s="1053"/>
      <c r="J1314" s="1324"/>
    </row>
    <row r="1315" spans="1:10">
      <c r="A1315" s="1325">
        <v>42396</v>
      </c>
      <c r="B1315" s="1326">
        <v>60</v>
      </c>
      <c r="C1315" s="1327" t="s">
        <v>246</v>
      </c>
      <c r="D1315" s="1328" t="s">
        <v>1309</v>
      </c>
      <c r="E1315" s="1324"/>
      <c r="G1315" s="1328" t="s">
        <v>339</v>
      </c>
      <c r="H1315" s="1324"/>
      <c r="I1315" s="1053"/>
      <c r="J1315" s="1324"/>
    </row>
    <row r="1316" spans="1:10">
      <c r="A1316" s="1325">
        <v>42396</v>
      </c>
      <c r="B1316" s="1326">
        <v>50</v>
      </c>
      <c r="C1316" s="1327" t="s">
        <v>246</v>
      </c>
      <c r="D1316" s="1328" t="s">
        <v>1447</v>
      </c>
      <c r="E1316" s="1324"/>
      <c r="G1316" s="1328" t="s">
        <v>339</v>
      </c>
      <c r="H1316" s="1324"/>
      <c r="I1316" s="1053"/>
      <c r="J1316" s="1324"/>
    </row>
    <row r="1317" spans="1:10">
      <c r="A1317" s="1325">
        <v>42397</v>
      </c>
      <c r="B1317" s="1326">
        <v>25</v>
      </c>
      <c r="C1317" s="1327" t="s">
        <v>1087</v>
      </c>
      <c r="D1317" s="1328" t="s">
        <v>1926</v>
      </c>
      <c r="E1317" s="1324"/>
      <c r="G1317" s="1328">
        <v>0</v>
      </c>
      <c r="H1317" s="1324"/>
      <c r="I1317" s="1053"/>
      <c r="J1317" s="1324"/>
    </row>
    <row r="1318" spans="1:10">
      <c r="A1318" s="1325">
        <v>42397</v>
      </c>
      <c r="B1318" s="1326">
        <v>5</v>
      </c>
      <c r="C1318" s="1327" t="s">
        <v>246</v>
      </c>
      <c r="D1318" s="1328" t="s">
        <v>1390</v>
      </c>
      <c r="E1318" s="1324"/>
      <c r="G1318" s="1328" t="s">
        <v>339</v>
      </c>
      <c r="H1318" s="1324"/>
      <c r="I1318" s="1053"/>
      <c r="J1318" s="1324"/>
    </row>
    <row r="1319" spans="1:10">
      <c r="A1319" s="1325">
        <v>42397</v>
      </c>
      <c r="B1319" s="1326">
        <v>3</v>
      </c>
      <c r="C1319" s="1327" t="s">
        <v>246</v>
      </c>
      <c r="D1319" s="1328" t="s">
        <v>1847</v>
      </c>
      <c r="E1319" s="1324"/>
      <c r="G1319" s="1328">
        <v>0</v>
      </c>
      <c r="H1319" s="1324"/>
      <c r="I1319" s="1053"/>
      <c r="J1319" s="1324"/>
    </row>
    <row r="1320" spans="1:10">
      <c r="A1320" s="1325">
        <v>42397</v>
      </c>
      <c r="B1320" s="1326">
        <v>42</v>
      </c>
      <c r="C1320" s="1327" t="s">
        <v>246</v>
      </c>
      <c r="D1320" s="1328" t="s">
        <v>1352</v>
      </c>
      <c r="E1320" s="1324"/>
      <c r="G1320" s="1328">
        <v>0</v>
      </c>
      <c r="H1320" s="1324"/>
      <c r="I1320" s="1053"/>
      <c r="J1320" s="1324"/>
    </row>
    <row r="1321" spans="1:10">
      <c r="A1321" s="1325">
        <v>42397</v>
      </c>
      <c r="B1321" s="1326">
        <v>40.29</v>
      </c>
      <c r="C1321" s="1327" t="s">
        <v>246</v>
      </c>
      <c r="D1321" s="1328" t="s">
        <v>1449</v>
      </c>
      <c r="E1321" s="1324"/>
      <c r="G1321" s="1328">
        <v>0</v>
      </c>
      <c r="H1321" s="1324"/>
      <c r="I1321" s="1053"/>
      <c r="J1321" s="1324"/>
    </row>
    <row r="1322" spans="1:10">
      <c r="A1322" s="1325">
        <v>42397</v>
      </c>
      <c r="B1322" s="1326">
        <v>3</v>
      </c>
      <c r="C1322" s="1327" t="s">
        <v>246</v>
      </c>
      <c r="D1322" s="1328" t="s">
        <v>1004</v>
      </c>
      <c r="E1322" s="1324"/>
      <c r="G1322" s="1328">
        <v>0</v>
      </c>
      <c r="H1322" s="1324"/>
      <c r="I1322" s="1053"/>
      <c r="J1322" s="1324"/>
    </row>
    <row r="1323" spans="1:10">
      <c r="A1323" s="1325">
        <v>42398</v>
      </c>
      <c r="B1323" s="1326">
        <v>20</v>
      </c>
      <c r="C1323" s="1327" t="s">
        <v>1087</v>
      </c>
      <c r="D1323" s="1328" t="s">
        <v>1647</v>
      </c>
      <c r="E1323" s="1324"/>
      <c r="G1323" s="1328">
        <v>0</v>
      </c>
      <c r="H1323" s="1324"/>
      <c r="I1323" s="1053"/>
      <c r="J1323" s="1324"/>
    </row>
    <row r="1324" spans="1:10">
      <c r="A1324" s="1325">
        <v>42398</v>
      </c>
      <c r="B1324" s="1326">
        <v>10</v>
      </c>
      <c r="C1324" s="1327" t="s">
        <v>246</v>
      </c>
      <c r="D1324" s="1328" t="s">
        <v>1844</v>
      </c>
      <c r="E1324" s="1324"/>
      <c r="G1324" s="1328">
        <v>0</v>
      </c>
      <c r="H1324" s="1324"/>
      <c r="I1324" s="1053"/>
      <c r="J1324" s="1324"/>
    </row>
    <row r="1325" spans="1:10">
      <c r="A1325" s="1325">
        <v>42398</v>
      </c>
      <c r="B1325" s="1326">
        <v>917.13</v>
      </c>
      <c r="C1325" s="1327" t="s">
        <v>246</v>
      </c>
      <c r="D1325" s="1328" t="s">
        <v>1288</v>
      </c>
      <c r="E1325" s="1324"/>
      <c r="G1325" s="1328">
        <v>0</v>
      </c>
      <c r="H1325" s="1324"/>
      <c r="I1325" s="1053"/>
      <c r="J1325" s="1324"/>
    </row>
    <row r="1326" spans="1:10">
      <c r="A1326" s="1325">
        <v>42398</v>
      </c>
      <c r="B1326" s="1326">
        <v>67.38</v>
      </c>
      <c r="C1326" s="1327" t="s">
        <v>246</v>
      </c>
      <c r="D1326" s="1328" t="s">
        <v>1288</v>
      </c>
      <c r="E1326" s="1324"/>
      <c r="G1326" s="1328">
        <v>0</v>
      </c>
      <c r="H1326" s="1324"/>
      <c r="I1326" s="1053"/>
      <c r="J1326" s="1324"/>
    </row>
    <row r="1327" spans="1:10">
      <c r="A1327" s="1325">
        <v>42398</v>
      </c>
      <c r="B1327" s="1326">
        <v>16662.14</v>
      </c>
      <c r="C1327" s="1327" t="s">
        <v>246</v>
      </c>
      <c r="D1327" s="1328" t="s">
        <v>1927</v>
      </c>
      <c r="E1327" s="1324"/>
      <c r="G1327" s="1328">
        <v>0</v>
      </c>
      <c r="H1327" s="1324"/>
      <c r="I1327" s="1053"/>
      <c r="J1327" s="1324"/>
    </row>
    <row r="1328" spans="1:10">
      <c r="A1328" s="1325">
        <v>42398</v>
      </c>
      <c r="B1328" s="1326">
        <v>2.5</v>
      </c>
      <c r="C1328" s="1327" t="s">
        <v>246</v>
      </c>
      <c r="D1328" s="1328" t="s">
        <v>1572</v>
      </c>
      <c r="E1328" s="1324"/>
      <c r="G1328" s="1328">
        <v>0</v>
      </c>
      <c r="H1328" s="1324"/>
      <c r="I1328" s="1053"/>
      <c r="J1328" s="1324"/>
    </row>
    <row r="1329" spans="1:11">
      <c r="A1329" s="1325">
        <v>42398</v>
      </c>
      <c r="B1329" s="1326">
        <v>25</v>
      </c>
      <c r="C1329" s="1327" t="s">
        <v>246</v>
      </c>
      <c r="D1329" s="1328" t="s">
        <v>1700</v>
      </c>
      <c r="E1329" s="1324"/>
      <c r="G1329" s="1328" t="s">
        <v>339</v>
      </c>
      <c r="H1329" s="1324"/>
      <c r="I1329" s="1053"/>
      <c r="J1329" s="1324"/>
    </row>
    <row r="1330" spans="1:11">
      <c r="A1330" s="1321"/>
      <c r="B1330" s="1330"/>
      <c r="C1330" s="1323"/>
      <c r="D1330" s="1324"/>
      <c r="E1330" s="1324"/>
      <c r="H1330" s="1324"/>
      <c r="I1330" s="1053"/>
      <c r="J1330" s="1324"/>
    </row>
    <row r="1331" spans="1:11">
      <c r="A1331" s="1059" t="s">
        <v>17</v>
      </c>
      <c r="B1331" s="1329" t="s">
        <v>244</v>
      </c>
      <c r="C1331" s="1323" t="s">
        <v>244</v>
      </c>
      <c r="D1331" s="1324" t="s">
        <v>244</v>
      </c>
      <c r="E1331" s="1324"/>
      <c r="G1331" s="1324" t="s">
        <v>244</v>
      </c>
      <c r="H1331" s="1053" t="s">
        <v>244</v>
      </c>
      <c r="I1331" s="1053" t="s">
        <v>244</v>
      </c>
      <c r="J1331" s="1320"/>
    </row>
    <row r="1332" spans="1:11">
      <c r="A1332" s="1331">
        <v>42244</v>
      </c>
      <c r="B1332" s="1329">
        <v>61408.24</v>
      </c>
      <c r="C1332" s="1323" t="s">
        <v>246</v>
      </c>
      <c r="D1332" s="1323">
        <v>10125195</v>
      </c>
      <c r="E1332" s="1323"/>
      <c r="F1332" s="1324" t="s">
        <v>1891</v>
      </c>
      <c r="H1332" s="1324" t="s">
        <v>1733</v>
      </c>
      <c r="I1332" s="1053"/>
      <c r="J1332" s="1320"/>
    </row>
    <row r="1333" spans="1:11">
      <c r="A1333" s="1331">
        <v>42284</v>
      </c>
      <c r="B1333" s="1329">
        <v>18</v>
      </c>
      <c r="C1333" s="1323" t="s">
        <v>246</v>
      </c>
      <c r="D1333" s="1323">
        <v>5704126</v>
      </c>
      <c r="E1333" s="1323"/>
      <c r="F1333" s="1324" t="s">
        <v>1928</v>
      </c>
      <c r="G1333" s="1042"/>
      <c r="H1333" s="1324">
        <v>0</v>
      </c>
      <c r="I1333" s="1053"/>
      <c r="J1333" s="1320"/>
    </row>
    <row r="1334" spans="1:11">
      <c r="A1334" s="1331">
        <v>42338</v>
      </c>
      <c r="B1334" s="1329">
        <v>64056.78</v>
      </c>
      <c r="C1334" s="1323" t="s">
        <v>246</v>
      </c>
      <c r="D1334" s="1323">
        <v>10128396</v>
      </c>
      <c r="E1334" s="1323"/>
      <c r="F1334" s="1324" t="s">
        <v>1929</v>
      </c>
      <c r="G1334" s="1042"/>
      <c r="H1334" s="1324" t="s">
        <v>838</v>
      </c>
      <c r="I1334" s="1053"/>
      <c r="J1334" s="1320"/>
    </row>
    <row r="1335" spans="1:11">
      <c r="A1335" s="1331" t="s">
        <v>244</v>
      </c>
      <c r="B1335" s="1329" t="s">
        <v>244</v>
      </c>
      <c r="C1335" s="1323" t="s">
        <v>244</v>
      </c>
      <c r="D1335" s="1323" t="s">
        <v>244</v>
      </c>
      <c r="E1335" s="1323"/>
      <c r="F1335" s="1324" t="s">
        <v>244</v>
      </c>
      <c r="G1335" s="1042"/>
      <c r="H1335" s="1324" t="s">
        <v>244</v>
      </c>
      <c r="I1335" s="1053"/>
      <c r="J1335" s="1320"/>
    </row>
    <row r="1336" spans="1:11">
      <c r="A1336" s="1331" t="s">
        <v>244</v>
      </c>
      <c r="B1336" s="1329" t="s">
        <v>244</v>
      </c>
      <c r="C1336" s="1323" t="s">
        <v>244</v>
      </c>
      <c r="D1336" s="1323"/>
      <c r="E1336" s="1323"/>
      <c r="F1336" s="1323" t="s">
        <v>244</v>
      </c>
      <c r="G1336" s="1324" t="s">
        <v>244</v>
      </c>
      <c r="H1336" s="1042"/>
      <c r="I1336" s="1040"/>
      <c r="J1336" s="979"/>
      <c r="K1336" s="1062"/>
    </row>
    <row r="1337" spans="1:11">
      <c r="A1337" s="1332" t="s">
        <v>1930</v>
      </c>
      <c r="B1337" s="1333" t="s">
        <v>22</v>
      </c>
      <c r="C1337" s="1332" t="s">
        <v>1931</v>
      </c>
      <c r="D1337" s="1332"/>
      <c r="E1337" s="1332"/>
      <c r="F1337" s="1063"/>
      <c r="G1337" s="979"/>
      <c r="H1337" s="979"/>
      <c r="I1337" s="979"/>
      <c r="J1337" s="979"/>
      <c r="K1337" s="1062"/>
    </row>
    <row r="1338" spans="1:11">
      <c r="A1338" s="1334" t="s">
        <v>238</v>
      </c>
      <c r="B1338" s="1329">
        <v>0.3</v>
      </c>
      <c r="C1338" s="1329">
        <v>0</v>
      </c>
      <c r="D1338" s="1329"/>
      <c r="E1338" s="1329"/>
      <c r="F1338" s="1323" t="s">
        <v>1932</v>
      </c>
      <c r="G1338" s="979"/>
      <c r="H1338" s="979"/>
      <c r="I1338" s="979"/>
      <c r="J1338" s="979"/>
      <c r="K1338" s="1062"/>
    </row>
    <row r="1339" spans="1:11">
      <c r="A1339" s="1334" t="s">
        <v>244</v>
      </c>
      <c r="B1339" s="1329" t="s">
        <v>244</v>
      </c>
      <c r="C1339" s="1329" t="s">
        <v>244</v>
      </c>
      <c r="D1339" s="1329"/>
      <c r="E1339" s="1329"/>
      <c r="F1339" s="1323" t="s">
        <v>244</v>
      </c>
      <c r="G1339" s="979"/>
      <c r="H1339" s="979"/>
      <c r="I1339" s="979"/>
      <c r="J1339" s="979"/>
      <c r="K1339" s="1062"/>
    </row>
  </sheetData>
  <pageMargins left="0.70866141732283505" right="0.70866141732283505" top="0.74803149606299202" bottom="0.74803149606299202" header="0.31496062992126" footer="0.31496062992126"/>
  <pageSetup paperSize="9" scale="10" orientation="portrait" cellComments="atEnd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 enableFormatConditionsCalculation="0">
    <pageSetUpPr fitToPage="1"/>
  </sheetPr>
  <dimension ref="A1:K698"/>
  <sheetViews>
    <sheetView zoomScale="80" zoomScaleNormal="80" zoomScalePageLayoutView="80" workbookViewId="0">
      <selection activeCell="E8" sqref="E8"/>
    </sheetView>
  </sheetViews>
  <sheetFormatPr defaultColWidth="8.85546875" defaultRowHeight="15"/>
  <cols>
    <col min="1" max="1" width="28.42578125" style="1297" customWidth="1"/>
    <col min="2" max="2" width="17.28515625" style="1297" bestFit="1" customWidth="1"/>
    <col min="3" max="5" width="12.42578125" style="1297" customWidth="1"/>
    <col min="6" max="6" width="14.42578125" style="1297" customWidth="1"/>
    <col min="7" max="7" width="17.7109375" style="1297" customWidth="1"/>
    <col min="8" max="8" width="13.140625" style="1297" customWidth="1"/>
    <col min="9" max="9" width="11.28515625" style="1297" customWidth="1"/>
    <col min="10" max="10" width="17.140625" style="1297" customWidth="1"/>
    <col min="11" max="11" width="13.85546875" style="1297" customWidth="1"/>
  </cols>
  <sheetData>
    <row r="1" spans="1:11">
      <c r="A1" s="1296"/>
      <c r="B1" s="974"/>
      <c r="I1" s="1298" t="s">
        <v>1</v>
      </c>
      <c r="J1" s="977" t="s">
        <v>1892</v>
      </c>
      <c r="K1" s="978"/>
    </row>
    <row r="2" spans="1:11">
      <c r="A2" s="1296"/>
      <c r="B2" s="1296"/>
    </row>
    <row r="3" spans="1:11">
      <c r="A3" s="1296"/>
    </row>
    <row r="4" spans="1:11">
      <c r="A4" s="979" t="s">
        <v>2</v>
      </c>
      <c r="H4" s="980"/>
      <c r="I4" s="980"/>
      <c r="J4" s="980"/>
    </row>
    <row r="5" spans="1:11">
      <c r="A5" s="980"/>
      <c r="B5" s="980"/>
      <c r="D5" s="1299"/>
      <c r="E5" s="1299"/>
      <c r="F5" s="1299"/>
      <c r="G5" s="1299"/>
      <c r="H5" s="982" t="s">
        <v>411</v>
      </c>
      <c r="I5" s="980"/>
      <c r="J5" s="980"/>
    </row>
    <row r="6" spans="1:11">
      <c r="A6" s="830"/>
      <c r="B6" s="980"/>
      <c r="C6" s="980"/>
      <c r="D6" s="980"/>
      <c r="E6" s="980"/>
      <c r="F6" s="1299"/>
      <c r="G6" s="1299"/>
      <c r="H6" s="983" t="s">
        <v>239</v>
      </c>
      <c r="I6" s="980" t="s">
        <v>31</v>
      </c>
      <c r="J6" s="980"/>
    </row>
    <row r="7" spans="1:11">
      <c r="A7" s="984" t="s">
        <v>238</v>
      </c>
      <c r="B7" s="980"/>
      <c r="C7" s="980"/>
      <c r="D7" s="980"/>
      <c r="E7" s="980"/>
      <c r="F7" s="1299"/>
      <c r="G7" s="1299"/>
      <c r="H7" s="1299"/>
      <c r="I7" s="1299"/>
      <c r="J7" s="980"/>
    </row>
    <row r="8" spans="1:11">
      <c r="A8" s="985" t="s">
        <v>1849</v>
      </c>
      <c r="B8" s="980"/>
      <c r="C8" s="980"/>
      <c r="D8" s="980"/>
      <c r="E8" s="980"/>
      <c r="F8" s="983"/>
      <c r="G8" s="1299"/>
      <c r="H8" s="1299"/>
      <c r="I8" s="1299"/>
      <c r="J8" s="1299"/>
    </row>
    <row r="9" spans="1:11">
      <c r="A9" s="980" t="s">
        <v>4</v>
      </c>
      <c r="B9" s="983"/>
      <c r="C9" s="983"/>
      <c r="D9" s="983"/>
      <c r="E9" s="983"/>
      <c r="F9" s="983"/>
      <c r="G9" s="1299"/>
      <c r="H9" s="1299"/>
      <c r="I9" s="1299"/>
      <c r="J9" s="1299"/>
    </row>
    <row r="10" spans="1:11">
      <c r="A10" s="980"/>
      <c r="B10" s="983"/>
      <c r="C10" s="983"/>
      <c r="D10" s="983"/>
      <c r="E10" s="983"/>
      <c r="F10" s="983"/>
      <c r="G10" s="1299"/>
      <c r="H10" s="1299"/>
      <c r="I10" s="1299"/>
      <c r="J10" s="1299"/>
    </row>
    <row r="11" spans="1:11">
      <c r="A11" s="1299"/>
      <c r="B11" s="1299"/>
      <c r="C11" s="1299"/>
      <c r="D11" s="1299"/>
      <c r="E11" s="1299"/>
      <c r="F11" s="1299"/>
      <c r="G11" s="1299"/>
      <c r="H11" s="1299"/>
      <c r="I11" s="1299"/>
      <c r="J11" s="1299"/>
    </row>
    <row r="12" spans="1:11">
      <c r="A12" s="983" t="s">
        <v>5</v>
      </c>
      <c r="B12" s="986"/>
      <c r="C12" s="986"/>
      <c r="D12" s="986"/>
      <c r="E12" s="986"/>
      <c r="F12" s="986"/>
      <c r="G12" s="1299"/>
      <c r="H12" s="1299"/>
      <c r="I12" s="1299"/>
      <c r="J12" s="1299"/>
    </row>
    <row r="13" spans="1:11" ht="15.75" thickBot="1">
      <c r="A13" s="1299"/>
      <c r="B13" s="1299"/>
      <c r="C13" s="1300"/>
      <c r="D13" s="1300"/>
      <c r="E13" s="1300"/>
      <c r="F13" s="1300"/>
      <c r="G13" s="1299"/>
      <c r="H13" s="1299"/>
      <c r="I13" s="1299"/>
      <c r="J13" s="1300"/>
    </row>
    <row r="14" spans="1:11">
      <c r="A14" s="988"/>
      <c r="B14" s="988"/>
      <c r="C14" s="988"/>
      <c r="D14" s="988"/>
      <c r="E14" s="988"/>
      <c r="F14" s="989"/>
      <c r="G14" s="989"/>
      <c r="H14" s="990" t="s">
        <v>6</v>
      </c>
      <c r="I14" s="989"/>
      <c r="J14" s="991"/>
    </row>
    <row r="15" spans="1:11">
      <c r="A15" s="992"/>
      <c r="B15" s="992"/>
      <c r="C15" s="993"/>
      <c r="D15" s="993"/>
      <c r="E15" s="993"/>
      <c r="F15" s="993"/>
      <c r="G15" s="993"/>
      <c r="H15" s="994" t="s">
        <v>7</v>
      </c>
      <c r="I15" s="993"/>
      <c r="J15" s="991" t="s">
        <v>8</v>
      </c>
    </row>
    <row r="16" spans="1:11">
      <c r="A16" s="995"/>
      <c r="B16" s="994" t="s">
        <v>1102</v>
      </c>
      <c r="C16" s="994" t="s">
        <v>10</v>
      </c>
      <c r="D16" s="994" t="s">
        <v>101</v>
      </c>
      <c r="E16" s="994"/>
      <c r="F16" s="994"/>
      <c r="G16" s="994" t="s">
        <v>11</v>
      </c>
      <c r="H16" s="994" t="s">
        <v>12</v>
      </c>
      <c r="I16" s="994" t="s">
        <v>7</v>
      </c>
      <c r="J16" s="991" t="s">
        <v>13</v>
      </c>
    </row>
    <row r="17" spans="1:11" ht="15.75" thickBot="1">
      <c r="A17" s="996" t="s">
        <v>1211</v>
      </c>
      <c r="B17" s="996" t="s">
        <v>13</v>
      </c>
      <c r="C17" s="996" t="s">
        <v>16</v>
      </c>
      <c r="D17" s="996" t="s">
        <v>16</v>
      </c>
      <c r="E17" s="996" t="s">
        <v>1329</v>
      </c>
      <c r="F17" s="996" t="s">
        <v>17</v>
      </c>
      <c r="G17" s="996" t="s">
        <v>13</v>
      </c>
      <c r="H17" s="996" t="s">
        <v>18</v>
      </c>
      <c r="I17" s="996" t="s">
        <v>19</v>
      </c>
      <c r="J17" s="997" t="s">
        <v>1081</v>
      </c>
    </row>
    <row r="18" spans="1:11" ht="15.75" thickTop="1">
      <c r="A18" s="998">
        <v>42217</v>
      </c>
      <c r="B18" s="999">
        <v>1936756.987765694</v>
      </c>
      <c r="C18" s="1000">
        <v>25766.04</v>
      </c>
      <c r="D18" s="1000">
        <v>3872.31</v>
      </c>
      <c r="E18" s="1000">
        <v>0</v>
      </c>
      <c r="F18" s="1000">
        <v>61408.24</v>
      </c>
      <c r="G18" s="1001">
        <v>1904987.0977656941</v>
      </c>
      <c r="H18" s="1002">
        <v>8.7025534944713337E-2</v>
      </c>
      <c r="I18" s="1001">
        <v>140.45609409851761</v>
      </c>
      <c r="J18" s="999">
        <v>1905127.5538597926</v>
      </c>
    </row>
    <row r="19" spans="1:11">
      <c r="A19" s="998">
        <v>42248</v>
      </c>
      <c r="B19" s="999">
        <v>1905127.5538597926</v>
      </c>
      <c r="C19" s="1000">
        <v>32701.519999999997</v>
      </c>
      <c r="D19" s="1000">
        <v>0</v>
      </c>
      <c r="E19" s="1000">
        <v>0</v>
      </c>
      <c r="F19" s="1000">
        <v>0</v>
      </c>
      <c r="G19" s="1001">
        <v>1937829.0738597927</v>
      </c>
      <c r="H19" s="1002">
        <v>0.10633041653697987</v>
      </c>
      <c r="I19" s="1001">
        <v>168.81083863165776</v>
      </c>
      <c r="J19" s="999">
        <v>1937997.8846984243</v>
      </c>
    </row>
    <row r="20" spans="1:11">
      <c r="A20" s="998">
        <v>42278</v>
      </c>
      <c r="B20" s="999">
        <v>1937997.8846984243</v>
      </c>
      <c r="C20" s="1000">
        <v>166198.47</v>
      </c>
      <c r="D20" s="1000">
        <v>2757.03</v>
      </c>
      <c r="E20" s="1000">
        <v>0</v>
      </c>
      <c r="F20" s="1000">
        <v>0</v>
      </c>
      <c r="G20" s="1001">
        <v>2106953.384698424</v>
      </c>
      <c r="H20" s="1002">
        <v>9.7662151460888927E-2</v>
      </c>
      <c r="I20" s="1001">
        <v>157.72420245524987</v>
      </c>
      <c r="J20" s="999">
        <v>2107111.108900879</v>
      </c>
      <c r="K20" s="1301"/>
    </row>
    <row r="21" spans="1:11">
      <c r="A21" s="998">
        <v>42309</v>
      </c>
      <c r="B21" s="999"/>
      <c r="C21" s="1000"/>
      <c r="D21" s="1000"/>
      <c r="E21" s="1000"/>
      <c r="F21" s="1000"/>
      <c r="G21" s="1001"/>
      <c r="H21" s="1002"/>
      <c r="I21" s="1001"/>
      <c r="J21" s="999"/>
    </row>
    <row r="22" spans="1:11">
      <c r="A22" s="998">
        <v>42339</v>
      </c>
      <c r="B22" s="999"/>
      <c r="C22" s="1000"/>
      <c r="D22" s="1000"/>
      <c r="E22" s="1000"/>
      <c r="F22" s="1000"/>
      <c r="G22" s="1001"/>
      <c r="H22" s="1002"/>
      <c r="I22" s="1001"/>
      <c r="J22" s="999"/>
    </row>
    <row r="23" spans="1:11">
      <c r="A23" s="998">
        <v>42370</v>
      </c>
      <c r="B23" s="999"/>
      <c r="C23" s="1000"/>
      <c r="D23" s="1000"/>
      <c r="E23" s="1000"/>
      <c r="F23" s="1000"/>
      <c r="G23" s="1001"/>
      <c r="H23" s="1002"/>
      <c r="I23" s="1001"/>
      <c r="J23" s="999"/>
    </row>
    <row r="24" spans="1:11">
      <c r="A24" s="998">
        <v>42036</v>
      </c>
      <c r="B24" s="999"/>
      <c r="C24" s="1000"/>
      <c r="D24" s="1000"/>
      <c r="E24" s="1000"/>
      <c r="F24" s="1000"/>
      <c r="G24" s="1001"/>
      <c r="H24" s="1002"/>
      <c r="I24" s="1001"/>
      <c r="J24" s="999"/>
    </row>
    <row r="25" spans="1:11">
      <c r="A25" s="998">
        <v>42430</v>
      </c>
      <c r="B25" s="999"/>
      <c r="C25" s="1000"/>
      <c r="D25" s="1000"/>
      <c r="E25" s="1000"/>
      <c r="F25" s="1000"/>
      <c r="G25" s="1001"/>
      <c r="H25" s="1002"/>
      <c r="I25" s="1001"/>
      <c r="J25" s="999"/>
    </row>
    <row r="26" spans="1:11">
      <c r="A26" s="998">
        <v>42461</v>
      </c>
      <c r="B26" s="999"/>
      <c r="C26" s="1000"/>
      <c r="D26" s="1000"/>
      <c r="E26" s="1000"/>
      <c r="F26" s="1000"/>
      <c r="G26" s="1001"/>
      <c r="H26" s="1002"/>
      <c r="I26" s="1001"/>
      <c r="J26" s="999"/>
    </row>
    <row r="27" spans="1:11">
      <c r="A27" s="998">
        <v>42491</v>
      </c>
      <c r="B27" s="999"/>
      <c r="C27" s="1000"/>
      <c r="D27" s="1000"/>
      <c r="E27" s="1000"/>
      <c r="F27" s="1000"/>
      <c r="G27" s="1001"/>
      <c r="H27" s="1002"/>
      <c r="I27" s="1001"/>
      <c r="J27" s="999"/>
    </row>
    <row r="28" spans="1:11">
      <c r="A28" s="998">
        <v>42522</v>
      </c>
      <c r="B28" s="999"/>
      <c r="C28" s="1000"/>
      <c r="D28" s="1000"/>
      <c r="E28" s="1000"/>
      <c r="F28" s="1000"/>
      <c r="G28" s="1001"/>
      <c r="H28" s="1002"/>
      <c r="I28" s="1001"/>
      <c r="J28" s="999"/>
    </row>
    <row r="29" spans="1:11" ht="15.75" thickBot="1">
      <c r="A29" s="998">
        <v>42552</v>
      </c>
      <c r="B29" s="999"/>
      <c r="C29" s="1000"/>
      <c r="D29" s="1000"/>
      <c r="E29" s="1000"/>
      <c r="F29" s="1000"/>
      <c r="G29" s="1001"/>
      <c r="H29" s="1002"/>
      <c r="I29" s="1001"/>
      <c r="J29" s="999"/>
    </row>
    <row r="30" spans="1:11" ht="15.75" thickBot="1">
      <c r="A30" s="1004"/>
      <c r="B30" s="1005"/>
      <c r="C30" s="1005"/>
      <c r="D30" s="1005"/>
      <c r="E30" s="1005"/>
      <c r="F30" s="1005"/>
      <c r="G30" s="1005"/>
      <c r="H30" s="1005"/>
      <c r="I30" s="1005"/>
      <c r="J30" s="1006"/>
    </row>
    <row r="31" spans="1:11">
      <c r="A31" s="1007"/>
      <c r="B31" s="1008"/>
      <c r="C31" s="1008"/>
      <c r="D31" s="1008"/>
      <c r="E31" s="1008"/>
      <c r="F31" s="1008"/>
      <c r="G31" s="1008"/>
      <c r="H31" s="1008"/>
      <c r="I31" s="1009"/>
      <c r="J31" s="1010"/>
    </row>
    <row r="32" spans="1:11">
      <c r="A32" s="1011"/>
      <c r="B32" s="1012"/>
      <c r="C32" s="1012"/>
      <c r="D32" s="1012"/>
      <c r="E32" s="1012"/>
      <c r="F32" s="1012"/>
      <c r="G32" s="1012"/>
      <c r="H32" s="1012"/>
      <c r="I32" s="1013" t="s">
        <v>19</v>
      </c>
      <c r="J32" s="1014" t="s">
        <v>13</v>
      </c>
    </row>
    <row r="33" spans="1:11">
      <c r="A33" s="1015" t="s">
        <v>1850</v>
      </c>
      <c r="B33" s="1008"/>
      <c r="C33" s="1012"/>
      <c r="D33" s="1012"/>
      <c r="E33" s="1012"/>
      <c r="F33" s="1012"/>
      <c r="G33" s="1012"/>
      <c r="H33" s="1016"/>
      <c r="I33" s="1017">
        <v>466.99113518542526</v>
      </c>
      <c r="J33" s="1018">
        <v>2107111.108900879</v>
      </c>
    </row>
    <row r="34" spans="1:11">
      <c r="A34" s="1015"/>
      <c r="B34" s="1008"/>
      <c r="C34" s="1012"/>
      <c r="D34" s="1012"/>
      <c r="E34" s="1012"/>
      <c r="F34" s="1012"/>
      <c r="G34" s="1012"/>
      <c r="H34" s="1016"/>
      <c r="I34" s="1017"/>
      <c r="J34" s="1018"/>
    </row>
    <row r="35" spans="1:11">
      <c r="A35" s="1019"/>
      <c r="B35" s="1008"/>
      <c r="C35" s="1012"/>
      <c r="D35" s="1012"/>
      <c r="E35" s="1012"/>
      <c r="F35" s="1012"/>
      <c r="G35" s="1012"/>
      <c r="H35" s="1016"/>
      <c r="I35" s="1017"/>
      <c r="J35" s="1018"/>
    </row>
    <row r="36" spans="1:11" ht="15.75" thickBot="1">
      <c r="A36" s="1020"/>
      <c r="B36" s="1021"/>
      <c r="C36" s="1021"/>
      <c r="D36" s="1021"/>
      <c r="E36" s="1021"/>
      <c r="F36" s="1021"/>
      <c r="G36" s="1021"/>
      <c r="H36" s="1022"/>
      <c r="I36" s="1023"/>
      <c r="J36" s="1024"/>
    </row>
    <row r="37" spans="1:11">
      <c r="B37" s="1025"/>
      <c r="C37" s="1025"/>
      <c r="D37" s="1025"/>
      <c r="E37" s="1025"/>
      <c r="F37" s="1025"/>
      <c r="G37" s="1025"/>
      <c r="H37" s="1025"/>
      <c r="I37" s="1026"/>
      <c r="J37" s="1026"/>
    </row>
    <row r="38" spans="1:11">
      <c r="A38" s="1027" t="s">
        <v>218</v>
      </c>
      <c r="B38" s="1025"/>
      <c r="C38" s="1025"/>
      <c r="D38" s="1025"/>
      <c r="E38" s="1025"/>
      <c r="F38" s="1025"/>
      <c r="G38" s="1025"/>
      <c r="H38" s="1025"/>
      <c r="I38" s="1026"/>
      <c r="J38" s="1026"/>
    </row>
    <row r="39" spans="1:11" ht="15.75" thickBot="1">
      <c r="A39" s="1028" t="s">
        <v>712</v>
      </c>
      <c r="B39" s="1029"/>
      <c r="C39" s="1030"/>
      <c r="D39" s="1030"/>
      <c r="E39" s="1030"/>
      <c r="F39" s="1031"/>
      <c r="G39" s="1032"/>
      <c r="H39" s="1033"/>
      <c r="I39" s="1034"/>
      <c r="J39" s="1035">
        <v>886331.89999999991</v>
      </c>
      <c r="K39" s="1302"/>
    </row>
    <row r="40" spans="1:11" ht="15.75" thickBot="1">
      <c r="A40" s="1037" t="s">
        <v>1851</v>
      </c>
      <c r="B40" s="1038"/>
      <c r="C40" s="1039"/>
      <c r="D40" s="1039"/>
      <c r="E40" s="1039"/>
      <c r="F40" s="1040"/>
      <c r="G40" s="1041"/>
      <c r="H40" s="1042"/>
      <c r="I40" s="1040"/>
      <c r="J40" s="1206">
        <v>1220779.2089008791</v>
      </c>
      <c r="K40" s="1302"/>
    </row>
    <row r="41" spans="1:11" ht="15.75" thickTop="1">
      <c r="A41" s="1043"/>
      <c r="B41" s="1038"/>
      <c r="C41" s="1039"/>
      <c r="D41" s="1039"/>
      <c r="E41" s="1039"/>
      <c r="F41" s="1040"/>
      <c r="G41" s="1041"/>
      <c r="H41" s="1042"/>
      <c r="I41" s="1040"/>
      <c r="J41" s="1228"/>
      <c r="K41" s="1302"/>
    </row>
    <row r="42" spans="1:11">
      <c r="A42" s="1043"/>
      <c r="B42" s="1038"/>
      <c r="C42" s="1039"/>
      <c r="D42" s="1039"/>
      <c r="E42" s="1039"/>
      <c r="F42" s="1040"/>
      <c r="G42" s="1041"/>
      <c r="H42" s="1042"/>
      <c r="I42" s="1040"/>
      <c r="J42" s="1044"/>
      <c r="K42" s="1302"/>
    </row>
    <row r="43" spans="1:11">
      <c r="A43" s="1045" t="s">
        <v>742</v>
      </c>
      <c r="B43" s="1038"/>
      <c r="C43" s="1039"/>
      <c r="D43" s="1039"/>
      <c r="E43" s="1039"/>
      <c r="F43" s="1040"/>
      <c r="G43" s="1041"/>
      <c r="H43" s="1042"/>
      <c r="I43" s="1040"/>
      <c r="J43" s="1044"/>
      <c r="K43" s="1302"/>
    </row>
    <row r="44" spans="1:11">
      <c r="A44" s="1303" t="s">
        <v>244</v>
      </c>
      <c r="B44" s="1304" t="s">
        <v>244</v>
      </c>
      <c r="C44" s="1305" t="s">
        <v>244</v>
      </c>
      <c r="D44" s="1305"/>
      <c r="E44" s="1305"/>
      <c r="F44" s="1306" t="s">
        <v>244</v>
      </c>
      <c r="H44" s="1306"/>
      <c r="I44" s="1306" t="s">
        <v>244</v>
      </c>
      <c r="J44" s="1053"/>
      <c r="K44" s="1306" t="s">
        <v>244</v>
      </c>
    </row>
    <row r="45" spans="1:11">
      <c r="A45" s="1307">
        <v>42228</v>
      </c>
      <c r="B45" s="1308">
        <v>3872.31</v>
      </c>
      <c r="C45" s="1309" t="s">
        <v>246</v>
      </c>
      <c r="D45" s="1310" t="s">
        <v>1852</v>
      </c>
      <c r="E45" s="1310"/>
      <c r="H45" s="1306" t="s">
        <v>244</v>
      </c>
      <c r="I45" s="1306" t="s">
        <v>244</v>
      </c>
      <c r="J45" s="1053"/>
      <c r="K45" s="1306" t="s">
        <v>244</v>
      </c>
    </row>
    <row r="46" spans="1:11">
      <c r="A46" s="1307">
        <v>42291</v>
      </c>
      <c r="B46" s="1308">
        <v>2757.03</v>
      </c>
      <c r="C46" s="1309" t="s">
        <v>246</v>
      </c>
      <c r="D46" s="1310" t="s">
        <v>1853</v>
      </c>
      <c r="E46" s="1310"/>
      <c r="H46" s="1306"/>
      <c r="I46" s="1306" t="s">
        <v>244</v>
      </c>
      <c r="J46" s="1053" t="s">
        <v>244</v>
      </c>
      <c r="K46" s="1306" t="s">
        <v>244</v>
      </c>
    </row>
    <row r="47" spans="1:11">
      <c r="A47" s="1307" t="s">
        <v>244</v>
      </c>
      <c r="B47" s="1308" t="s">
        <v>244</v>
      </c>
      <c r="C47" s="1309" t="s">
        <v>244</v>
      </c>
      <c r="D47" s="1310" t="s">
        <v>244</v>
      </c>
      <c r="E47" s="1310"/>
      <c r="H47" s="1306"/>
      <c r="I47" s="1306" t="s">
        <v>244</v>
      </c>
      <c r="J47" s="1053" t="s">
        <v>244</v>
      </c>
      <c r="K47" s="1306" t="s">
        <v>244</v>
      </c>
    </row>
    <row r="48" spans="1:11">
      <c r="A48" s="1307" t="s">
        <v>244</v>
      </c>
      <c r="B48" s="1308" t="s">
        <v>244</v>
      </c>
      <c r="C48" s="1309" t="s">
        <v>244</v>
      </c>
      <c r="D48" s="1310" t="s">
        <v>244</v>
      </c>
      <c r="E48" s="1310"/>
      <c r="H48" s="1306"/>
      <c r="I48" s="1306" t="s">
        <v>244</v>
      </c>
      <c r="J48" s="1053" t="s">
        <v>244</v>
      </c>
      <c r="K48" s="1306" t="s">
        <v>244</v>
      </c>
    </row>
    <row r="49" spans="1:11">
      <c r="A49" s="1303"/>
      <c r="B49" s="1311"/>
      <c r="C49" s="1305"/>
      <c r="D49" s="1305"/>
      <c r="E49" s="1305"/>
      <c r="F49" s="1306"/>
      <c r="H49" s="1306"/>
      <c r="I49" s="1306"/>
      <c r="J49" s="1053"/>
      <c r="K49" s="1306"/>
    </row>
    <row r="50" spans="1:11">
      <c r="A50" s="1059" t="s">
        <v>22</v>
      </c>
      <c r="B50" s="1311" t="s">
        <v>244</v>
      </c>
      <c r="C50" s="1305" t="s">
        <v>244</v>
      </c>
      <c r="D50" s="1305"/>
      <c r="E50" s="1305"/>
      <c r="F50" s="1306" t="s">
        <v>244</v>
      </c>
      <c r="H50" s="1306" t="s">
        <v>244</v>
      </c>
      <c r="I50" s="1053" t="s">
        <v>244</v>
      </c>
      <c r="J50" s="1306">
        <v>0</v>
      </c>
      <c r="K50" s="1302"/>
    </row>
    <row r="51" spans="1:11">
      <c r="A51" s="1307">
        <v>42219</v>
      </c>
      <c r="B51" s="1308">
        <v>25</v>
      </c>
      <c r="C51" s="1309" t="s">
        <v>246</v>
      </c>
      <c r="D51" s="1310" t="s">
        <v>1767</v>
      </c>
      <c r="E51" s="1310"/>
      <c r="G51" s="1310" t="s">
        <v>339</v>
      </c>
      <c r="H51" s="1308"/>
      <c r="I51" s="1053" t="s">
        <v>244</v>
      </c>
      <c r="J51" s="1306">
        <v>0</v>
      </c>
    </row>
    <row r="52" spans="1:11">
      <c r="A52" s="1307">
        <v>42219</v>
      </c>
      <c r="B52" s="1308">
        <v>100</v>
      </c>
      <c r="C52" s="1309" t="s">
        <v>246</v>
      </c>
      <c r="D52" s="1310" t="s">
        <v>267</v>
      </c>
      <c r="E52" s="1310"/>
      <c r="G52" s="1310">
        <v>0</v>
      </c>
      <c r="H52" s="1308"/>
      <c r="I52" s="1053" t="s">
        <v>244</v>
      </c>
      <c r="J52" s="1306">
        <v>0</v>
      </c>
    </row>
    <row r="53" spans="1:11">
      <c r="A53" s="1307">
        <v>42219</v>
      </c>
      <c r="B53" s="1308">
        <v>40</v>
      </c>
      <c r="C53" s="1309" t="s">
        <v>246</v>
      </c>
      <c r="D53" s="1310" t="s">
        <v>703</v>
      </c>
      <c r="E53" s="1310"/>
      <c r="G53" s="1310" t="s">
        <v>339</v>
      </c>
      <c r="H53" s="1308"/>
      <c r="I53" s="1053" t="s">
        <v>244</v>
      </c>
      <c r="J53" s="1306">
        <v>0</v>
      </c>
    </row>
    <row r="54" spans="1:11">
      <c r="A54" s="1307">
        <v>42219</v>
      </c>
      <c r="B54" s="1308">
        <v>10</v>
      </c>
      <c r="C54" s="1309" t="s">
        <v>246</v>
      </c>
      <c r="D54" s="1310" t="s">
        <v>1683</v>
      </c>
      <c r="E54" s="1306"/>
      <c r="G54" s="1310">
        <v>0</v>
      </c>
      <c r="H54" s="1308"/>
      <c r="I54" s="1053" t="s">
        <v>244</v>
      </c>
      <c r="J54" s="1306">
        <v>0</v>
      </c>
    </row>
    <row r="55" spans="1:11">
      <c r="A55" s="1307">
        <v>42219</v>
      </c>
      <c r="B55" s="1308">
        <v>20</v>
      </c>
      <c r="C55" s="1309" t="s">
        <v>246</v>
      </c>
      <c r="D55" s="1310" t="s">
        <v>1453</v>
      </c>
      <c r="E55" s="1306"/>
      <c r="G55" s="1310" t="s">
        <v>339</v>
      </c>
      <c r="H55" s="1308"/>
      <c r="I55" s="1053" t="s">
        <v>244</v>
      </c>
      <c r="J55" s="1306">
        <v>0</v>
      </c>
    </row>
    <row r="56" spans="1:11">
      <c r="A56" s="1307">
        <v>42219</v>
      </c>
      <c r="B56" s="1308">
        <v>10</v>
      </c>
      <c r="C56" s="1309" t="s">
        <v>246</v>
      </c>
      <c r="D56" s="1310" t="s">
        <v>791</v>
      </c>
      <c r="E56" s="1306"/>
      <c r="G56" s="1310" t="s">
        <v>339</v>
      </c>
      <c r="H56" s="1308"/>
      <c r="I56" s="1053" t="s">
        <v>244</v>
      </c>
      <c r="J56" s="1306">
        <v>0</v>
      </c>
    </row>
    <row r="57" spans="1:11">
      <c r="A57" s="1307">
        <v>42219</v>
      </c>
      <c r="B57" s="1308">
        <v>10</v>
      </c>
      <c r="C57" s="1309" t="s">
        <v>246</v>
      </c>
      <c r="D57" s="1310" t="s">
        <v>338</v>
      </c>
      <c r="E57" s="1306"/>
      <c r="G57" s="1310" t="s">
        <v>339</v>
      </c>
      <c r="H57" s="1308"/>
      <c r="I57" s="1053" t="s">
        <v>244</v>
      </c>
      <c r="J57" s="1306">
        <v>0</v>
      </c>
    </row>
    <row r="58" spans="1:11">
      <c r="A58" s="1307">
        <v>42219</v>
      </c>
      <c r="B58" s="1308">
        <v>10</v>
      </c>
      <c r="C58" s="1309" t="s">
        <v>246</v>
      </c>
      <c r="D58" s="1310" t="s">
        <v>1365</v>
      </c>
      <c r="E58" s="1306"/>
      <c r="G58" s="1310" t="s">
        <v>339</v>
      </c>
      <c r="H58" s="1308"/>
      <c r="I58" s="1053" t="s">
        <v>244</v>
      </c>
      <c r="J58" s="1306">
        <v>0</v>
      </c>
    </row>
    <row r="59" spans="1:11">
      <c r="A59" s="1307">
        <v>42219</v>
      </c>
      <c r="B59" s="1308">
        <v>4</v>
      </c>
      <c r="C59" s="1309" t="s">
        <v>246</v>
      </c>
      <c r="D59" s="1310" t="s">
        <v>1366</v>
      </c>
      <c r="E59" s="1306"/>
      <c r="G59" s="1310" t="s">
        <v>339</v>
      </c>
      <c r="H59" s="1308"/>
      <c r="I59" s="1053" t="s">
        <v>244</v>
      </c>
      <c r="J59" s="1306">
        <v>0</v>
      </c>
    </row>
    <row r="60" spans="1:11">
      <c r="A60" s="1307">
        <v>42219</v>
      </c>
      <c r="B60" s="1308">
        <v>5</v>
      </c>
      <c r="C60" s="1309" t="s">
        <v>246</v>
      </c>
      <c r="D60" s="1310" t="s">
        <v>1775</v>
      </c>
      <c r="E60" s="1306"/>
      <c r="G60" s="1310">
        <v>0</v>
      </c>
      <c r="H60" s="1308"/>
      <c r="I60" s="1053" t="s">
        <v>244</v>
      </c>
      <c r="J60" s="1306">
        <v>0</v>
      </c>
    </row>
    <row r="61" spans="1:11">
      <c r="A61" s="1307">
        <v>42219</v>
      </c>
      <c r="B61" s="1308">
        <v>10</v>
      </c>
      <c r="C61" s="1309" t="s">
        <v>246</v>
      </c>
      <c r="D61" s="1310" t="s">
        <v>1697</v>
      </c>
      <c r="E61" s="1306"/>
      <c r="G61" s="1310" t="s">
        <v>339</v>
      </c>
      <c r="H61" s="1308"/>
      <c r="I61" s="1053" t="s">
        <v>244</v>
      </c>
      <c r="J61" s="1306">
        <v>0</v>
      </c>
    </row>
    <row r="62" spans="1:11">
      <c r="A62" s="1307">
        <v>42219</v>
      </c>
      <c r="B62" s="1308">
        <v>100</v>
      </c>
      <c r="C62" s="1309" t="s">
        <v>246</v>
      </c>
      <c r="D62" s="1310" t="s">
        <v>1455</v>
      </c>
      <c r="E62" s="1306"/>
      <c r="G62" s="1310" t="s">
        <v>339</v>
      </c>
      <c r="H62" s="1308"/>
      <c r="I62" s="1053" t="s">
        <v>244</v>
      </c>
      <c r="J62" s="1306">
        <v>0</v>
      </c>
    </row>
    <row r="63" spans="1:11">
      <c r="A63" s="1307">
        <v>42219</v>
      </c>
      <c r="B63" s="1308">
        <v>5</v>
      </c>
      <c r="C63" s="1309" t="s">
        <v>246</v>
      </c>
      <c r="D63" s="1310" t="s">
        <v>1743</v>
      </c>
      <c r="E63" s="1306"/>
      <c r="G63" s="1310">
        <v>0</v>
      </c>
      <c r="H63" s="1308"/>
      <c r="I63" s="1053" t="s">
        <v>244</v>
      </c>
      <c r="J63" s="1306">
        <v>0</v>
      </c>
    </row>
    <row r="64" spans="1:11">
      <c r="A64" s="1307">
        <v>42219</v>
      </c>
      <c r="B64" s="1308">
        <v>280</v>
      </c>
      <c r="C64" s="1309" t="s">
        <v>246</v>
      </c>
      <c r="D64" s="1310" t="s">
        <v>1854</v>
      </c>
      <c r="E64" s="1306"/>
      <c r="G64" s="1310" t="s">
        <v>1855</v>
      </c>
      <c r="H64" s="1308"/>
      <c r="I64" s="1053" t="s">
        <v>244</v>
      </c>
      <c r="J64" s="1306">
        <v>0</v>
      </c>
    </row>
    <row r="65" spans="1:10">
      <c r="A65" s="1307">
        <v>42219</v>
      </c>
      <c r="B65" s="1308">
        <v>50</v>
      </c>
      <c r="C65" s="1309" t="s">
        <v>246</v>
      </c>
      <c r="D65" s="1310" t="s">
        <v>1535</v>
      </c>
      <c r="E65" s="1306"/>
      <c r="G65" s="1310" t="s">
        <v>339</v>
      </c>
      <c r="H65" s="1308"/>
      <c r="I65" s="1053" t="s">
        <v>244</v>
      </c>
      <c r="J65" s="1306">
        <v>0</v>
      </c>
    </row>
    <row r="66" spans="1:10">
      <c r="A66" s="1307">
        <v>42219</v>
      </c>
      <c r="B66" s="1308">
        <v>50</v>
      </c>
      <c r="C66" s="1309" t="s">
        <v>246</v>
      </c>
      <c r="D66" s="1310" t="s">
        <v>995</v>
      </c>
      <c r="E66" s="1306"/>
      <c r="G66" s="1310" t="s">
        <v>339</v>
      </c>
      <c r="H66" s="1308"/>
      <c r="I66" s="1053" t="s">
        <v>244</v>
      </c>
      <c r="J66" s="1306">
        <v>0</v>
      </c>
    </row>
    <row r="67" spans="1:10">
      <c r="A67" s="1307">
        <v>42219</v>
      </c>
      <c r="B67" s="1308">
        <v>50</v>
      </c>
      <c r="C67" s="1309" t="s">
        <v>246</v>
      </c>
      <c r="D67" s="1310" t="s">
        <v>252</v>
      </c>
      <c r="E67" s="1306"/>
      <c r="G67" s="1310" t="s">
        <v>339</v>
      </c>
      <c r="H67" s="1308"/>
      <c r="I67" s="1053" t="s">
        <v>244</v>
      </c>
      <c r="J67" s="1306">
        <v>0</v>
      </c>
    </row>
    <row r="68" spans="1:10">
      <c r="A68" s="1307">
        <v>42219</v>
      </c>
      <c r="B68" s="1308">
        <v>30</v>
      </c>
      <c r="C68" s="1309" t="s">
        <v>246</v>
      </c>
      <c r="D68" s="1310" t="s">
        <v>1746</v>
      </c>
      <c r="E68" s="1306"/>
      <c r="G68" s="1310" t="s">
        <v>339</v>
      </c>
      <c r="H68" s="1308"/>
      <c r="I68" s="1053" t="s">
        <v>244</v>
      </c>
      <c r="J68" s="1306">
        <v>0</v>
      </c>
    </row>
    <row r="69" spans="1:10">
      <c r="A69" s="1307">
        <v>42219</v>
      </c>
      <c r="B69" s="1308">
        <v>5</v>
      </c>
      <c r="C69" s="1309" t="s">
        <v>246</v>
      </c>
      <c r="D69" s="1310" t="s">
        <v>1669</v>
      </c>
      <c r="E69" s="1306"/>
      <c r="G69" s="1310" t="s">
        <v>339</v>
      </c>
      <c r="H69" s="1308"/>
      <c r="I69" s="1053" t="s">
        <v>244</v>
      </c>
      <c r="J69" s="1306">
        <v>0</v>
      </c>
    </row>
    <row r="70" spans="1:10">
      <c r="A70" s="1307">
        <v>42219</v>
      </c>
      <c r="B70" s="1308">
        <v>20</v>
      </c>
      <c r="C70" s="1309" t="s">
        <v>246</v>
      </c>
      <c r="D70" s="1310" t="s">
        <v>1028</v>
      </c>
      <c r="E70" s="1306"/>
      <c r="G70" s="1310" t="s">
        <v>339</v>
      </c>
      <c r="H70" s="1308"/>
      <c r="I70" s="1053" t="s">
        <v>244</v>
      </c>
      <c r="J70" s="1306">
        <v>0</v>
      </c>
    </row>
    <row r="71" spans="1:10">
      <c r="A71" s="1307">
        <v>42219</v>
      </c>
      <c r="B71" s="1308">
        <v>50</v>
      </c>
      <c r="C71" s="1309" t="s">
        <v>246</v>
      </c>
      <c r="D71" s="1310" t="s">
        <v>1367</v>
      </c>
      <c r="E71" s="1306"/>
      <c r="G71" s="1310" t="s">
        <v>339</v>
      </c>
      <c r="H71" s="1308"/>
      <c r="I71" s="1053" t="s">
        <v>244</v>
      </c>
      <c r="J71" s="1306">
        <v>0</v>
      </c>
    </row>
    <row r="72" spans="1:10">
      <c r="A72" s="1307">
        <v>42219</v>
      </c>
      <c r="B72" s="1308">
        <v>30</v>
      </c>
      <c r="C72" s="1309" t="s">
        <v>246</v>
      </c>
      <c r="D72" s="1310" t="s">
        <v>1648</v>
      </c>
      <c r="E72" s="1306"/>
      <c r="G72" s="1310" t="s">
        <v>339</v>
      </c>
      <c r="H72" s="1308"/>
      <c r="I72" s="1053" t="s">
        <v>244</v>
      </c>
      <c r="J72" s="1306">
        <v>0</v>
      </c>
    </row>
    <row r="73" spans="1:10">
      <c r="A73" s="1307">
        <v>42219</v>
      </c>
      <c r="B73" s="1308">
        <v>10</v>
      </c>
      <c r="C73" s="1309" t="s">
        <v>246</v>
      </c>
      <c r="D73" s="1310" t="s">
        <v>1841</v>
      </c>
      <c r="E73" s="1306"/>
      <c r="G73" s="1310" t="s">
        <v>1855</v>
      </c>
      <c r="H73" s="1308"/>
      <c r="I73" s="1053" t="s">
        <v>244</v>
      </c>
      <c r="J73" s="1306">
        <v>0</v>
      </c>
    </row>
    <row r="74" spans="1:10">
      <c r="A74" s="1307">
        <v>42219</v>
      </c>
      <c r="B74" s="1308">
        <v>40</v>
      </c>
      <c r="C74" s="1309" t="s">
        <v>246</v>
      </c>
      <c r="D74" s="1310" t="s">
        <v>1825</v>
      </c>
      <c r="E74" s="1306"/>
      <c r="G74" s="1310" t="s">
        <v>339</v>
      </c>
      <c r="H74" s="1308"/>
      <c r="I74" s="1053" t="s">
        <v>244</v>
      </c>
      <c r="J74" s="1306">
        <v>0</v>
      </c>
    </row>
    <row r="75" spans="1:10">
      <c r="A75" s="1307">
        <v>42219</v>
      </c>
      <c r="B75" s="1308">
        <v>5</v>
      </c>
      <c r="C75" s="1309" t="s">
        <v>246</v>
      </c>
      <c r="D75" s="1310" t="s">
        <v>1649</v>
      </c>
      <c r="E75" s="1306"/>
      <c r="G75" s="1310" t="s">
        <v>339</v>
      </c>
      <c r="H75" s="1308"/>
      <c r="I75" s="1053" t="s">
        <v>244</v>
      </c>
      <c r="J75" s="1306">
        <v>0</v>
      </c>
    </row>
    <row r="76" spans="1:10">
      <c r="A76" s="1307">
        <v>42219</v>
      </c>
      <c r="B76" s="1308">
        <v>75</v>
      </c>
      <c r="C76" s="1309" t="s">
        <v>246</v>
      </c>
      <c r="D76" s="1310" t="s">
        <v>308</v>
      </c>
      <c r="E76" s="1306"/>
      <c r="G76" s="1310" t="s">
        <v>339</v>
      </c>
      <c r="H76" s="1308"/>
      <c r="I76" s="1053" t="s">
        <v>244</v>
      </c>
      <c r="J76" s="1306">
        <v>0</v>
      </c>
    </row>
    <row r="77" spans="1:10">
      <c r="A77" s="1307">
        <v>42219</v>
      </c>
      <c r="B77" s="1308">
        <v>7.5</v>
      </c>
      <c r="C77" s="1309" t="s">
        <v>246</v>
      </c>
      <c r="D77" s="1310" t="s">
        <v>1650</v>
      </c>
      <c r="E77" s="1306"/>
      <c r="G77" s="1310" t="s">
        <v>339</v>
      </c>
      <c r="H77" s="1308"/>
      <c r="I77" s="1053" t="s">
        <v>244</v>
      </c>
      <c r="J77" s="1306">
        <v>0</v>
      </c>
    </row>
    <row r="78" spans="1:10">
      <c r="A78" s="1307">
        <v>42219</v>
      </c>
      <c r="B78" s="1308">
        <v>10</v>
      </c>
      <c r="C78" s="1309" t="s">
        <v>246</v>
      </c>
      <c r="D78" s="1310" t="s">
        <v>955</v>
      </c>
      <c r="E78" s="1306"/>
      <c r="G78" s="1310">
        <v>0</v>
      </c>
      <c r="H78" s="1308"/>
      <c r="I78" s="1053" t="s">
        <v>244</v>
      </c>
      <c r="J78" s="1306">
        <v>0</v>
      </c>
    </row>
    <row r="79" spans="1:10">
      <c r="A79" s="1307">
        <v>42219</v>
      </c>
      <c r="B79" s="1308">
        <v>10</v>
      </c>
      <c r="C79" s="1309" t="s">
        <v>246</v>
      </c>
      <c r="D79" s="1310" t="s">
        <v>1795</v>
      </c>
      <c r="E79" s="1306"/>
      <c r="G79" s="1310" t="s">
        <v>339</v>
      </c>
      <c r="H79" s="1308"/>
      <c r="I79" s="1053" t="s">
        <v>244</v>
      </c>
      <c r="J79" s="1306">
        <v>0</v>
      </c>
    </row>
    <row r="80" spans="1:10">
      <c r="A80" s="1307">
        <v>42219</v>
      </c>
      <c r="B80" s="1308">
        <v>25</v>
      </c>
      <c r="C80" s="1309" t="s">
        <v>246</v>
      </c>
      <c r="D80" s="1310" t="s">
        <v>1603</v>
      </c>
      <c r="E80" s="1306"/>
      <c r="G80" s="1310" t="s">
        <v>339</v>
      </c>
      <c r="H80" s="1308"/>
      <c r="I80" s="1053" t="s">
        <v>244</v>
      </c>
      <c r="J80" s="1306">
        <v>0</v>
      </c>
    </row>
    <row r="81" spans="1:10">
      <c r="A81" s="1307">
        <v>42219</v>
      </c>
      <c r="B81" s="1308">
        <v>10</v>
      </c>
      <c r="C81" s="1309" t="s">
        <v>246</v>
      </c>
      <c r="D81" s="1310" t="s">
        <v>1274</v>
      </c>
      <c r="E81" s="1306"/>
      <c r="G81" s="1310">
        <v>0</v>
      </c>
      <c r="H81" s="1308"/>
      <c r="I81" s="1053" t="s">
        <v>244</v>
      </c>
      <c r="J81" s="1306">
        <v>0</v>
      </c>
    </row>
    <row r="82" spans="1:10">
      <c r="A82" s="1307">
        <v>42219</v>
      </c>
      <c r="B82" s="1308">
        <v>10</v>
      </c>
      <c r="C82" s="1309" t="s">
        <v>246</v>
      </c>
      <c r="D82" s="1310" t="s">
        <v>371</v>
      </c>
      <c r="E82" s="1306"/>
      <c r="G82" s="1310" t="s">
        <v>339</v>
      </c>
      <c r="H82" s="1308"/>
      <c r="I82" s="1053" t="s">
        <v>244</v>
      </c>
      <c r="J82" s="1306">
        <v>0</v>
      </c>
    </row>
    <row r="83" spans="1:10">
      <c r="A83" s="1307">
        <v>42219</v>
      </c>
      <c r="B83" s="1308">
        <v>5</v>
      </c>
      <c r="C83" s="1309" t="s">
        <v>246</v>
      </c>
      <c r="D83" s="1310" t="s">
        <v>1657</v>
      </c>
      <c r="E83" s="1306"/>
      <c r="G83" s="1310" t="s">
        <v>339</v>
      </c>
      <c r="H83" s="1308"/>
      <c r="I83" s="1053" t="s">
        <v>244</v>
      </c>
      <c r="J83" s="1306">
        <v>0</v>
      </c>
    </row>
    <row r="84" spans="1:10">
      <c r="A84" s="1307">
        <v>42219</v>
      </c>
      <c r="B84" s="1308">
        <v>30</v>
      </c>
      <c r="C84" s="1309" t="s">
        <v>246</v>
      </c>
      <c r="D84" s="1310" t="s">
        <v>1315</v>
      </c>
      <c r="E84" s="1306"/>
      <c r="G84" s="1310" t="s">
        <v>339</v>
      </c>
      <c r="H84" s="1308"/>
      <c r="I84" s="1053" t="s">
        <v>244</v>
      </c>
      <c r="J84" s="1306">
        <v>0</v>
      </c>
    </row>
    <row r="85" spans="1:10">
      <c r="A85" s="1307">
        <v>42219</v>
      </c>
      <c r="B85" s="1308">
        <v>15</v>
      </c>
      <c r="C85" s="1309" t="s">
        <v>246</v>
      </c>
      <c r="D85" s="1310" t="s">
        <v>753</v>
      </c>
      <c r="E85" s="1306"/>
      <c r="G85" s="1310" t="s">
        <v>339</v>
      </c>
      <c r="H85" s="1308"/>
      <c r="I85" s="1053" t="s">
        <v>244</v>
      </c>
      <c r="J85" s="1306">
        <v>0</v>
      </c>
    </row>
    <row r="86" spans="1:10">
      <c r="A86" s="1307">
        <v>42219</v>
      </c>
      <c r="B86" s="1308">
        <v>50</v>
      </c>
      <c r="C86" s="1309" t="s">
        <v>246</v>
      </c>
      <c r="D86" s="1310" t="s">
        <v>1105</v>
      </c>
      <c r="E86" s="1306"/>
      <c r="G86" s="1310" t="s">
        <v>339</v>
      </c>
      <c r="H86" s="1308"/>
      <c r="I86" s="1053" t="s">
        <v>244</v>
      </c>
      <c r="J86" s="1306">
        <v>0</v>
      </c>
    </row>
    <row r="87" spans="1:10">
      <c r="A87" s="1307">
        <v>42219</v>
      </c>
      <c r="B87" s="1308">
        <v>10</v>
      </c>
      <c r="C87" s="1309" t="s">
        <v>246</v>
      </c>
      <c r="D87" s="1310" t="s">
        <v>1585</v>
      </c>
      <c r="E87" s="1306"/>
      <c r="G87" s="1310" t="s">
        <v>339</v>
      </c>
      <c r="H87" s="1308"/>
      <c r="I87" s="1053" t="s">
        <v>244</v>
      </c>
      <c r="J87" s="1306">
        <v>0</v>
      </c>
    </row>
    <row r="88" spans="1:10">
      <c r="A88" s="1307">
        <v>42219</v>
      </c>
      <c r="B88" s="1308">
        <v>140</v>
      </c>
      <c r="C88" s="1309" t="s">
        <v>246</v>
      </c>
      <c r="D88" s="1310" t="s">
        <v>1063</v>
      </c>
      <c r="E88" s="1306"/>
      <c r="G88" s="1310">
        <v>0</v>
      </c>
      <c r="H88" s="1308"/>
      <c r="I88" s="1053" t="s">
        <v>244</v>
      </c>
      <c r="J88" s="1306">
        <v>0</v>
      </c>
    </row>
    <row r="89" spans="1:10">
      <c r="A89" s="1307">
        <v>42219</v>
      </c>
      <c r="B89" s="1308">
        <v>31.25</v>
      </c>
      <c r="C89" s="1309" t="s">
        <v>246</v>
      </c>
      <c r="D89" s="1310" t="s">
        <v>1291</v>
      </c>
      <c r="E89" s="1306"/>
      <c r="G89" s="1310" t="s">
        <v>339</v>
      </c>
      <c r="H89" s="1308"/>
      <c r="I89" s="1053" t="s">
        <v>244</v>
      </c>
      <c r="J89" s="1306">
        <v>0</v>
      </c>
    </row>
    <row r="90" spans="1:10">
      <c r="A90" s="1307">
        <v>42219</v>
      </c>
      <c r="B90" s="1308">
        <v>10</v>
      </c>
      <c r="C90" s="1309" t="s">
        <v>246</v>
      </c>
      <c r="D90" s="1310" t="s">
        <v>1005</v>
      </c>
      <c r="E90" s="1306"/>
      <c r="G90" s="1310" t="s">
        <v>339</v>
      </c>
      <c r="H90" s="1308"/>
      <c r="I90" s="1053" t="s">
        <v>244</v>
      </c>
      <c r="J90" s="1306">
        <v>0</v>
      </c>
    </row>
    <row r="91" spans="1:10">
      <c r="A91" s="1307">
        <v>42219</v>
      </c>
      <c r="B91" s="1308">
        <v>10</v>
      </c>
      <c r="C91" s="1309" t="s">
        <v>246</v>
      </c>
      <c r="D91" s="1310" t="s">
        <v>1027</v>
      </c>
      <c r="E91" s="1306"/>
      <c r="G91" s="1310" t="s">
        <v>339</v>
      </c>
      <c r="H91" s="1308"/>
      <c r="I91" s="1053" t="s">
        <v>244</v>
      </c>
      <c r="J91" s="1306">
        <v>0</v>
      </c>
    </row>
    <row r="92" spans="1:10">
      <c r="A92" s="1307">
        <v>42219</v>
      </c>
      <c r="B92" s="1308">
        <v>10</v>
      </c>
      <c r="C92" s="1309" t="s">
        <v>246</v>
      </c>
      <c r="D92" s="1310" t="s">
        <v>1422</v>
      </c>
      <c r="E92" s="1306"/>
      <c r="G92" s="1310" t="s">
        <v>339</v>
      </c>
      <c r="H92" s="1308"/>
      <c r="I92" s="1053" t="s">
        <v>244</v>
      </c>
      <c r="J92" s="1306">
        <v>0</v>
      </c>
    </row>
    <row r="93" spans="1:10">
      <c r="A93" s="1307">
        <v>42219</v>
      </c>
      <c r="B93" s="1308">
        <v>50</v>
      </c>
      <c r="C93" s="1309" t="s">
        <v>246</v>
      </c>
      <c r="D93" s="1310" t="s">
        <v>754</v>
      </c>
      <c r="E93" s="1306"/>
      <c r="G93" s="1310" t="s">
        <v>339</v>
      </c>
      <c r="H93" s="1308"/>
      <c r="I93" s="1053" t="s">
        <v>244</v>
      </c>
      <c r="J93" s="1306">
        <v>0</v>
      </c>
    </row>
    <row r="94" spans="1:10">
      <c r="A94" s="1307">
        <v>42219</v>
      </c>
      <c r="B94" s="1308">
        <v>50</v>
      </c>
      <c r="C94" s="1309" t="s">
        <v>246</v>
      </c>
      <c r="D94" s="1310" t="s">
        <v>1376</v>
      </c>
      <c r="E94" s="1306"/>
      <c r="G94" s="1310">
        <v>0</v>
      </c>
      <c r="H94" s="1308"/>
      <c r="I94" s="1053" t="s">
        <v>244</v>
      </c>
      <c r="J94" s="1306">
        <v>0</v>
      </c>
    </row>
    <row r="95" spans="1:10">
      <c r="A95" s="1307">
        <v>42219</v>
      </c>
      <c r="B95" s="1308">
        <v>50</v>
      </c>
      <c r="C95" s="1309" t="s">
        <v>246</v>
      </c>
      <c r="D95" s="1310" t="s">
        <v>1839</v>
      </c>
      <c r="E95" s="1306"/>
      <c r="G95" s="1310">
        <v>0</v>
      </c>
      <c r="H95" s="1308"/>
      <c r="I95" s="1053" t="s">
        <v>244</v>
      </c>
      <c r="J95" s="1306">
        <v>0</v>
      </c>
    </row>
    <row r="96" spans="1:10">
      <c r="A96" s="1307">
        <v>42219</v>
      </c>
      <c r="B96" s="1308">
        <v>25</v>
      </c>
      <c r="C96" s="1309" t="s">
        <v>246</v>
      </c>
      <c r="D96" s="1310" t="s">
        <v>1070</v>
      </c>
      <c r="E96" s="1306"/>
      <c r="G96" s="1310" t="s">
        <v>339</v>
      </c>
      <c r="H96" s="1308"/>
      <c r="I96" s="1053" t="s">
        <v>244</v>
      </c>
      <c r="J96" s="1306">
        <v>0</v>
      </c>
    </row>
    <row r="97" spans="1:10">
      <c r="A97" s="1307">
        <v>42219</v>
      </c>
      <c r="B97" s="1308">
        <v>274</v>
      </c>
      <c r="C97" s="1309" t="s">
        <v>246</v>
      </c>
      <c r="D97" s="1310" t="s">
        <v>344</v>
      </c>
      <c r="E97" s="1306"/>
      <c r="G97" s="1310" t="s">
        <v>339</v>
      </c>
      <c r="H97" s="1308"/>
      <c r="I97" s="1053" t="s">
        <v>244</v>
      </c>
      <c r="J97" s="1306">
        <v>0</v>
      </c>
    </row>
    <row r="98" spans="1:10">
      <c r="A98" s="1307">
        <v>42219</v>
      </c>
      <c r="B98" s="1308">
        <v>50</v>
      </c>
      <c r="C98" s="1309" t="s">
        <v>246</v>
      </c>
      <c r="D98" s="1310" t="s">
        <v>1843</v>
      </c>
      <c r="E98" s="1306"/>
      <c r="G98" s="1310" t="s">
        <v>339</v>
      </c>
      <c r="H98" s="1308"/>
      <c r="I98" s="1053" t="s">
        <v>244</v>
      </c>
      <c r="J98" s="1306">
        <v>0</v>
      </c>
    </row>
    <row r="99" spans="1:10">
      <c r="A99" s="1307">
        <v>42219</v>
      </c>
      <c r="B99" s="1308">
        <v>125</v>
      </c>
      <c r="C99" s="1309" t="s">
        <v>246</v>
      </c>
      <c r="D99" s="1310" t="s">
        <v>1429</v>
      </c>
      <c r="E99" s="1306"/>
      <c r="G99" s="1310" t="s">
        <v>339</v>
      </c>
      <c r="H99" s="1308"/>
      <c r="I99" s="1053" t="s">
        <v>244</v>
      </c>
      <c r="J99" s="1306">
        <v>0</v>
      </c>
    </row>
    <row r="100" spans="1:10">
      <c r="A100" s="1307">
        <v>42219</v>
      </c>
      <c r="B100" s="1308">
        <v>180</v>
      </c>
      <c r="C100" s="1309" t="s">
        <v>246</v>
      </c>
      <c r="D100" s="1310" t="s">
        <v>783</v>
      </c>
      <c r="E100" s="1306"/>
      <c r="G100" s="1310" t="s">
        <v>339</v>
      </c>
      <c r="H100" s="1308"/>
      <c r="I100" s="1053" t="s">
        <v>244</v>
      </c>
      <c r="J100" s="1306">
        <v>0</v>
      </c>
    </row>
    <row r="101" spans="1:10">
      <c r="A101" s="1307">
        <v>42219</v>
      </c>
      <c r="B101" s="1308">
        <v>15</v>
      </c>
      <c r="C101" s="1309" t="s">
        <v>246</v>
      </c>
      <c r="D101" s="1310" t="s">
        <v>280</v>
      </c>
      <c r="E101" s="1306"/>
      <c r="G101" s="1310" t="s">
        <v>339</v>
      </c>
      <c r="H101" s="1308"/>
      <c r="I101" s="1053" t="s">
        <v>244</v>
      </c>
      <c r="J101" s="1306">
        <v>0</v>
      </c>
    </row>
    <row r="102" spans="1:10">
      <c r="A102" s="1307">
        <v>42219</v>
      </c>
      <c r="B102" s="1308">
        <v>10</v>
      </c>
      <c r="C102" s="1309" t="s">
        <v>246</v>
      </c>
      <c r="D102" s="1310" t="s">
        <v>1704</v>
      </c>
      <c r="E102" s="1306"/>
      <c r="G102" s="1310" t="s">
        <v>339</v>
      </c>
      <c r="H102" s="1308"/>
      <c r="I102" s="1053" t="s">
        <v>244</v>
      </c>
      <c r="J102" s="1306">
        <v>0</v>
      </c>
    </row>
    <row r="103" spans="1:10">
      <c r="A103" s="1307">
        <v>42219</v>
      </c>
      <c r="B103" s="1308">
        <v>20</v>
      </c>
      <c r="C103" s="1309" t="s">
        <v>246</v>
      </c>
      <c r="D103" s="1310" t="s">
        <v>1393</v>
      </c>
      <c r="E103" s="1306"/>
      <c r="G103" s="1310" t="s">
        <v>339</v>
      </c>
      <c r="H103" s="1308"/>
      <c r="I103" s="1053" t="s">
        <v>244</v>
      </c>
      <c r="J103" s="1306">
        <v>0</v>
      </c>
    </row>
    <row r="104" spans="1:10">
      <c r="A104" s="1307">
        <v>42219</v>
      </c>
      <c r="B104" s="1308">
        <v>20</v>
      </c>
      <c r="C104" s="1309" t="s">
        <v>246</v>
      </c>
      <c r="D104" s="1310" t="s">
        <v>787</v>
      </c>
      <c r="E104" s="1306"/>
      <c r="G104" s="1310" t="s">
        <v>339</v>
      </c>
      <c r="H104" s="1308"/>
      <c r="I104" s="1053" t="s">
        <v>244</v>
      </c>
      <c r="J104" s="1306">
        <v>0</v>
      </c>
    </row>
    <row r="105" spans="1:10">
      <c r="A105" s="1307">
        <v>42219</v>
      </c>
      <c r="B105" s="1308">
        <v>20</v>
      </c>
      <c r="C105" s="1309" t="s">
        <v>246</v>
      </c>
      <c r="D105" s="1310" t="s">
        <v>999</v>
      </c>
      <c r="E105" s="1306"/>
      <c r="G105" s="1310" t="s">
        <v>339</v>
      </c>
      <c r="H105" s="1308"/>
      <c r="I105" s="1053" t="s">
        <v>244</v>
      </c>
      <c r="J105" s="1306">
        <v>0</v>
      </c>
    </row>
    <row r="106" spans="1:10">
      <c r="A106" s="1307">
        <v>42219</v>
      </c>
      <c r="B106" s="1308">
        <v>50</v>
      </c>
      <c r="C106" s="1309" t="s">
        <v>246</v>
      </c>
      <c r="D106" s="1310" t="s">
        <v>1537</v>
      </c>
      <c r="E106" s="1306"/>
      <c r="G106" s="1310" t="s">
        <v>339</v>
      </c>
      <c r="H106" s="1308"/>
      <c r="I106" s="1053" t="s">
        <v>244</v>
      </c>
      <c r="J106" s="1306">
        <v>0</v>
      </c>
    </row>
    <row r="107" spans="1:10">
      <c r="A107" s="1307">
        <v>42219</v>
      </c>
      <c r="B107" s="1308">
        <v>50</v>
      </c>
      <c r="C107" s="1309" t="s">
        <v>246</v>
      </c>
      <c r="D107" s="1310" t="s">
        <v>424</v>
      </c>
      <c r="E107" s="1306"/>
      <c r="G107" s="1310" t="s">
        <v>339</v>
      </c>
      <c r="H107" s="1308"/>
      <c r="I107" s="1053" t="s">
        <v>244</v>
      </c>
      <c r="J107" s="1306">
        <v>0</v>
      </c>
    </row>
    <row r="108" spans="1:10">
      <c r="A108" s="1307">
        <v>42219</v>
      </c>
      <c r="B108" s="1308">
        <v>20</v>
      </c>
      <c r="C108" s="1309" t="s">
        <v>246</v>
      </c>
      <c r="D108" s="1310" t="s">
        <v>387</v>
      </c>
      <c r="E108" s="1306"/>
      <c r="G108" s="1310">
        <v>0</v>
      </c>
      <c r="H108" s="1308"/>
      <c r="I108" s="1053" t="s">
        <v>244</v>
      </c>
      <c r="J108" s="1306">
        <v>0</v>
      </c>
    </row>
    <row r="109" spans="1:10">
      <c r="A109" s="1307">
        <v>42219</v>
      </c>
      <c r="B109" s="1308">
        <v>5</v>
      </c>
      <c r="C109" s="1309" t="s">
        <v>246</v>
      </c>
      <c r="D109" s="1310" t="s">
        <v>1395</v>
      </c>
      <c r="E109" s="1306"/>
      <c r="G109" s="1310" t="s">
        <v>339</v>
      </c>
      <c r="H109" s="1308"/>
      <c r="I109" s="1053" t="s">
        <v>244</v>
      </c>
      <c r="J109" s="1306">
        <v>0</v>
      </c>
    </row>
    <row r="110" spans="1:10">
      <c r="A110" s="1307">
        <v>42219</v>
      </c>
      <c r="B110" s="1308">
        <v>50</v>
      </c>
      <c r="C110" s="1309" t="s">
        <v>246</v>
      </c>
      <c r="D110" s="1310" t="s">
        <v>1482</v>
      </c>
      <c r="E110" s="1306"/>
      <c r="G110" s="1310" t="s">
        <v>339</v>
      </c>
      <c r="H110" s="1308"/>
      <c r="I110" s="1053" t="s">
        <v>244</v>
      </c>
      <c r="J110" s="1306">
        <v>0</v>
      </c>
    </row>
    <row r="111" spans="1:10">
      <c r="A111" s="1307">
        <v>42219</v>
      </c>
      <c r="B111" s="1308">
        <v>10</v>
      </c>
      <c r="C111" s="1309" t="s">
        <v>246</v>
      </c>
      <c r="D111" s="1310" t="s">
        <v>1796</v>
      </c>
      <c r="E111" s="1306"/>
      <c r="G111" s="1310" t="s">
        <v>339</v>
      </c>
      <c r="H111" s="1308"/>
      <c r="I111" s="1053" t="s">
        <v>244</v>
      </c>
      <c r="J111" s="1306">
        <v>0</v>
      </c>
    </row>
    <row r="112" spans="1:10">
      <c r="A112" s="1307">
        <v>42219</v>
      </c>
      <c r="B112" s="1308">
        <v>20</v>
      </c>
      <c r="C112" s="1309" t="s">
        <v>246</v>
      </c>
      <c r="D112" s="1310" t="s">
        <v>951</v>
      </c>
      <c r="E112" s="1306"/>
      <c r="G112" s="1310" t="s">
        <v>339</v>
      </c>
      <c r="H112" s="1308"/>
      <c r="I112" s="1053" t="s">
        <v>244</v>
      </c>
      <c r="J112" s="1306">
        <v>0</v>
      </c>
    </row>
    <row r="113" spans="1:10">
      <c r="A113" s="1307">
        <v>42219</v>
      </c>
      <c r="B113" s="1308">
        <v>10</v>
      </c>
      <c r="C113" s="1309" t="s">
        <v>246</v>
      </c>
      <c r="D113" s="1310" t="s">
        <v>388</v>
      </c>
      <c r="E113" s="1306"/>
      <c r="G113" s="1310" t="s">
        <v>339</v>
      </c>
      <c r="H113" s="1308"/>
      <c r="I113" s="1053" t="s">
        <v>244</v>
      </c>
      <c r="J113" s="1306">
        <v>0</v>
      </c>
    </row>
    <row r="114" spans="1:10">
      <c r="A114" s="1307">
        <v>42219</v>
      </c>
      <c r="B114" s="1308">
        <v>300</v>
      </c>
      <c r="C114" s="1309" t="s">
        <v>246</v>
      </c>
      <c r="D114" s="1310" t="s">
        <v>911</v>
      </c>
      <c r="E114" s="1306"/>
      <c r="G114" s="1310">
        <v>0</v>
      </c>
      <c r="H114" s="1308"/>
      <c r="I114" s="1053" t="s">
        <v>244</v>
      </c>
      <c r="J114" s="1306">
        <v>0</v>
      </c>
    </row>
    <row r="115" spans="1:10">
      <c r="A115" s="1307">
        <v>42219</v>
      </c>
      <c r="B115" s="1308">
        <v>100</v>
      </c>
      <c r="C115" s="1309" t="s">
        <v>246</v>
      </c>
      <c r="D115" s="1310" t="s">
        <v>1741</v>
      </c>
      <c r="E115" s="1306"/>
      <c r="G115" s="1310" t="s">
        <v>339</v>
      </c>
      <c r="H115" s="1308"/>
      <c r="I115" s="1053" t="s">
        <v>244</v>
      </c>
      <c r="J115" s="1306">
        <v>0</v>
      </c>
    </row>
    <row r="116" spans="1:10">
      <c r="A116" s="1307">
        <v>42219</v>
      </c>
      <c r="B116" s="1308">
        <v>10</v>
      </c>
      <c r="C116" s="1309" t="s">
        <v>246</v>
      </c>
      <c r="D116" s="1310" t="s">
        <v>993</v>
      </c>
      <c r="E116" s="1306"/>
      <c r="G116" s="1310" t="s">
        <v>339</v>
      </c>
      <c r="H116" s="1308"/>
      <c r="I116" s="1053" t="s">
        <v>244</v>
      </c>
      <c r="J116" s="1306">
        <v>0</v>
      </c>
    </row>
    <row r="117" spans="1:10">
      <c r="A117" s="1307">
        <v>42219</v>
      </c>
      <c r="B117" s="1308">
        <v>10</v>
      </c>
      <c r="C117" s="1309" t="s">
        <v>246</v>
      </c>
      <c r="D117" s="1310" t="s">
        <v>317</v>
      </c>
      <c r="E117" s="1306"/>
      <c r="G117" s="1310" t="s">
        <v>339</v>
      </c>
      <c r="H117" s="1308"/>
      <c r="I117" s="1053" t="s">
        <v>244</v>
      </c>
      <c r="J117" s="1306">
        <v>0</v>
      </c>
    </row>
    <row r="118" spans="1:10">
      <c r="A118" s="1307">
        <v>42219</v>
      </c>
      <c r="B118" s="1308">
        <v>50</v>
      </c>
      <c r="C118" s="1309" t="s">
        <v>246</v>
      </c>
      <c r="D118" s="1310" t="s">
        <v>997</v>
      </c>
      <c r="E118" s="1306"/>
      <c r="G118" s="1310" t="s">
        <v>339</v>
      </c>
      <c r="H118" s="1308"/>
      <c r="I118" s="1053" t="s">
        <v>244</v>
      </c>
      <c r="J118" s="1306">
        <v>0</v>
      </c>
    </row>
    <row r="119" spans="1:10">
      <c r="A119" s="1307">
        <v>42219</v>
      </c>
      <c r="B119" s="1308">
        <v>5</v>
      </c>
      <c r="C119" s="1309" t="s">
        <v>246</v>
      </c>
      <c r="D119" s="1310" t="s">
        <v>1423</v>
      </c>
      <c r="E119" s="1306"/>
      <c r="G119" s="1310">
        <v>0</v>
      </c>
      <c r="H119" s="1308"/>
      <c r="I119" s="1053" t="s">
        <v>244</v>
      </c>
      <c r="J119" s="1306">
        <v>0</v>
      </c>
    </row>
    <row r="120" spans="1:10">
      <c r="A120" s="1307">
        <v>42219</v>
      </c>
      <c r="B120" s="1308">
        <v>10</v>
      </c>
      <c r="C120" s="1309" t="s">
        <v>246</v>
      </c>
      <c r="D120" s="1310" t="s">
        <v>1838</v>
      </c>
      <c r="E120" s="1306"/>
      <c r="G120" s="1310">
        <v>0</v>
      </c>
      <c r="H120" s="1308"/>
      <c r="I120" s="1053" t="s">
        <v>244</v>
      </c>
      <c r="J120" s="1306">
        <v>0</v>
      </c>
    </row>
    <row r="121" spans="1:10">
      <c r="A121" s="1307">
        <v>42219</v>
      </c>
      <c r="B121" s="1308">
        <v>3</v>
      </c>
      <c r="C121" s="1309" t="s">
        <v>246</v>
      </c>
      <c r="D121" s="1310" t="s">
        <v>426</v>
      </c>
      <c r="E121" s="1306"/>
      <c r="G121" s="1310">
        <v>0</v>
      </c>
      <c r="H121" s="1308"/>
      <c r="I121" s="1053" t="s">
        <v>244</v>
      </c>
      <c r="J121" s="1306">
        <v>0</v>
      </c>
    </row>
    <row r="122" spans="1:10">
      <c r="A122" s="1307">
        <v>42219</v>
      </c>
      <c r="B122" s="1308">
        <v>5</v>
      </c>
      <c r="C122" s="1309" t="s">
        <v>246</v>
      </c>
      <c r="D122" s="1310" t="s">
        <v>1773</v>
      </c>
      <c r="E122" s="1306"/>
      <c r="G122" s="1310" t="s">
        <v>339</v>
      </c>
      <c r="H122" s="1308"/>
      <c r="I122" s="1053" t="s">
        <v>244</v>
      </c>
      <c r="J122" s="1306">
        <v>0</v>
      </c>
    </row>
    <row r="123" spans="1:10">
      <c r="A123" s="1307">
        <v>42219</v>
      </c>
      <c r="B123" s="1308">
        <v>50</v>
      </c>
      <c r="C123" s="1309" t="s">
        <v>246</v>
      </c>
      <c r="D123" s="1310" t="s">
        <v>998</v>
      </c>
      <c r="E123" s="1306"/>
      <c r="G123" s="1310" t="s">
        <v>339</v>
      </c>
      <c r="H123" s="1308"/>
      <c r="I123" s="1053" t="s">
        <v>244</v>
      </c>
      <c r="J123" s="1306">
        <v>0</v>
      </c>
    </row>
    <row r="124" spans="1:10">
      <c r="A124" s="1307">
        <v>42219</v>
      </c>
      <c r="B124" s="1308">
        <v>30</v>
      </c>
      <c r="C124" s="1309" t="s">
        <v>246</v>
      </c>
      <c r="D124" s="1310" t="s">
        <v>751</v>
      </c>
      <c r="E124" s="1306"/>
      <c r="G124" s="1310" t="s">
        <v>339</v>
      </c>
      <c r="H124" s="1308"/>
      <c r="I124" s="1053" t="s">
        <v>244</v>
      </c>
      <c r="J124" s="1306">
        <v>0</v>
      </c>
    </row>
    <row r="125" spans="1:10">
      <c r="A125" s="1307">
        <v>42219</v>
      </c>
      <c r="B125" s="1308">
        <v>10</v>
      </c>
      <c r="C125" s="1309" t="s">
        <v>246</v>
      </c>
      <c r="D125" s="1310" t="s">
        <v>1318</v>
      </c>
      <c r="E125" s="1306"/>
      <c r="G125" s="1310">
        <v>0</v>
      </c>
      <c r="H125" s="1308"/>
      <c r="I125" s="1053" t="s">
        <v>244</v>
      </c>
      <c r="J125" s="1306">
        <v>0</v>
      </c>
    </row>
    <row r="126" spans="1:10">
      <c r="A126" s="1307">
        <v>42219</v>
      </c>
      <c r="B126" s="1308">
        <v>100</v>
      </c>
      <c r="C126" s="1309" t="s">
        <v>246</v>
      </c>
      <c r="D126" s="1310" t="s">
        <v>1769</v>
      </c>
      <c r="E126" s="1306"/>
      <c r="G126" s="1310" t="s">
        <v>339</v>
      </c>
      <c r="H126" s="1308"/>
      <c r="I126" s="1053" t="s">
        <v>244</v>
      </c>
      <c r="J126" s="1306">
        <v>0</v>
      </c>
    </row>
    <row r="127" spans="1:10">
      <c r="A127" s="1307">
        <v>42219</v>
      </c>
      <c r="B127" s="1308">
        <v>10</v>
      </c>
      <c r="C127" s="1309" t="s">
        <v>246</v>
      </c>
      <c r="D127" s="1310" t="s">
        <v>1369</v>
      </c>
      <c r="E127" s="1306"/>
      <c r="G127" s="1310" t="s">
        <v>339</v>
      </c>
      <c r="H127" s="1308"/>
      <c r="I127" s="1053" t="s">
        <v>244</v>
      </c>
      <c r="J127" s="1306">
        <v>0</v>
      </c>
    </row>
    <row r="128" spans="1:10">
      <c r="A128" s="1307">
        <v>42219</v>
      </c>
      <c r="B128" s="1308">
        <v>20</v>
      </c>
      <c r="C128" s="1309" t="s">
        <v>246</v>
      </c>
      <c r="D128" s="1310" t="s">
        <v>1813</v>
      </c>
      <c r="E128" s="1306"/>
      <c r="G128" s="1310" t="s">
        <v>339</v>
      </c>
      <c r="H128" s="1308"/>
      <c r="I128" s="1053" t="s">
        <v>244</v>
      </c>
      <c r="J128" s="1306">
        <v>0</v>
      </c>
    </row>
    <row r="129" spans="1:10">
      <c r="A129" s="1307">
        <v>42219</v>
      </c>
      <c r="B129" s="1308">
        <v>20</v>
      </c>
      <c r="C129" s="1309" t="s">
        <v>246</v>
      </c>
      <c r="D129" s="1310" t="s">
        <v>1599</v>
      </c>
      <c r="E129" s="1306"/>
      <c r="G129" s="1310" t="s">
        <v>339</v>
      </c>
      <c r="H129" s="1308"/>
      <c r="I129" s="1053" t="s">
        <v>244</v>
      </c>
      <c r="J129" s="1306">
        <v>0</v>
      </c>
    </row>
    <row r="130" spans="1:10">
      <c r="A130" s="1307">
        <v>42219</v>
      </c>
      <c r="B130" s="1308">
        <v>250</v>
      </c>
      <c r="C130" s="1309" t="s">
        <v>246</v>
      </c>
      <c r="D130" s="1310" t="s">
        <v>778</v>
      </c>
      <c r="E130" s="1306"/>
      <c r="G130" s="1310" t="s">
        <v>339</v>
      </c>
      <c r="H130" s="1308"/>
      <c r="I130" s="1053" t="s">
        <v>244</v>
      </c>
      <c r="J130" s="1306">
        <v>0</v>
      </c>
    </row>
    <row r="131" spans="1:10">
      <c r="A131" s="1307">
        <v>42219</v>
      </c>
      <c r="B131" s="1308">
        <v>10</v>
      </c>
      <c r="C131" s="1309" t="s">
        <v>246</v>
      </c>
      <c r="D131" s="1310" t="s">
        <v>1294</v>
      </c>
      <c r="E131" s="1306"/>
      <c r="G131" s="1310">
        <v>0</v>
      </c>
      <c r="H131" s="1308"/>
      <c r="I131" s="1053" t="s">
        <v>244</v>
      </c>
      <c r="J131" s="1306">
        <v>0</v>
      </c>
    </row>
    <row r="132" spans="1:10">
      <c r="A132" s="1307">
        <v>42219</v>
      </c>
      <c r="B132" s="1308">
        <v>15</v>
      </c>
      <c r="C132" s="1309" t="s">
        <v>246</v>
      </c>
      <c r="D132" s="1310" t="s">
        <v>912</v>
      </c>
      <c r="E132" s="1306"/>
      <c r="G132" s="1310">
        <v>0</v>
      </c>
      <c r="H132" s="1308"/>
      <c r="I132" s="1053" t="s">
        <v>244</v>
      </c>
      <c r="J132" s="1306">
        <v>0</v>
      </c>
    </row>
    <row r="133" spans="1:10">
      <c r="A133" s="1307">
        <v>42219</v>
      </c>
      <c r="B133" s="1308">
        <v>25</v>
      </c>
      <c r="C133" s="1309" t="s">
        <v>246</v>
      </c>
      <c r="D133" s="1310" t="s">
        <v>1516</v>
      </c>
      <c r="E133" s="1306"/>
      <c r="G133" s="1310" t="s">
        <v>339</v>
      </c>
      <c r="H133" s="1308"/>
      <c r="I133" s="1053" t="s">
        <v>244</v>
      </c>
      <c r="J133" s="1306">
        <v>0</v>
      </c>
    </row>
    <row r="134" spans="1:10">
      <c r="A134" s="1307">
        <v>42219</v>
      </c>
      <c r="B134" s="1308">
        <v>30</v>
      </c>
      <c r="C134" s="1309" t="s">
        <v>246</v>
      </c>
      <c r="D134" s="1310" t="s">
        <v>1040</v>
      </c>
      <c r="E134" s="1306"/>
      <c r="G134" s="1310" t="s">
        <v>339</v>
      </c>
      <c r="H134" s="1308"/>
      <c r="I134" s="1053" t="s">
        <v>244</v>
      </c>
      <c r="J134" s="1306">
        <v>0</v>
      </c>
    </row>
    <row r="135" spans="1:10">
      <c r="A135" s="1307">
        <v>42219</v>
      </c>
      <c r="B135" s="1308">
        <v>10</v>
      </c>
      <c r="C135" s="1309" t="s">
        <v>246</v>
      </c>
      <c r="D135" s="1310" t="s">
        <v>1856</v>
      </c>
      <c r="E135" s="1306"/>
      <c r="G135" s="1310" t="s">
        <v>339</v>
      </c>
      <c r="H135" s="1308"/>
      <c r="I135" s="1053" t="s">
        <v>244</v>
      </c>
      <c r="J135" s="1306">
        <v>0</v>
      </c>
    </row>
    <row r="136" spans="1:10">
      <c r="A136" s="1307">
        <v>42219</v>
      </c>
      <c r="B136" s="1308">
        <v>10</v>
      </c>
      <c r="C136" s="1309" t="s">
        <v>246</v>
      </c>
      <c r="D136" s="1310" t="s">
        <v>1001</v>
      </c>
      <c r="E136" s="1306"/>
      <c r="G136" s="1310" t="s">
        <v>339</v>
      </c>
      <c r="H136" s="1308"/>
      <c r="I136" s="1053" t="s">
        <v>244</v>
      </c>
      <c r="J136" s="1306">
        <v>0</v>
      </c>
    </row>
    <row r="137" spans="1:10">
      <c r="A137" s="1307">
        <v>42219</v>
      </c>
      <c r="B137" s="1308">
        <v>5</v>
      </c>
      <c r="C137" s="1309" t="s">
        <v>246</v>
      </c>
      <c r="D137" s="1310" t="s">
        <v>1368</v>
      </c>
      <c r="E137" s="1306"/>
      <c r="G137" s="1310" t="s">
        <v>339</v>
      </c>
      <c r="H137" s="1308"/>
      <c r="I137" s="1053" t="s">
        <v>244</v>
      </c>
      <c r="J137" s="1306">
        <v>0</v>
      </c>
    </row>
    <row r="138" spans="1:10">
      <c r="A138" s="1307">
        <v>42219</v>
      </c>
      <c r="B138" s="1308">
        <v>5</v>
      </c>
      <c r="C138" s="1309" t="s">
        <v>246</v>
      </c>
      <c r="D138" s="1310" t="s">
        <v>755</v>
      </c>
      <c r="E138" s="1306"/>
      <c r="G138" s="1310" t="s">
        <v>339</v>
      </c>
      <c r="H138" s="1308"/>
      <c r="I138" s="1053" t="s">
        <v>244</v>
      </c>
      <c r="J138" s="1306">
        <v>0</v>
      </c>
    </row>
    <row r="139" spans="1:10">
      <c r="A139" s="1307">
        <v>42219</v>
      </c>
      <c r="B139" s="1308">
        <v>15</v>
      </c>
      <c r="C139" s="1309" t="s">
        <v>246</v>
      </c>
      <c r="D139" s="1310" t="s">
        <v>248</v>
      </c>
      <c r="E139" s="1306"/>
      <c r="G139" s="1310">
        <v>0</v>
      </c>
      <c r="H139" s="1308"/>
      <c r="I139" s="1053" t="s">
        <v>244</v>
      </c>
      <c r="J139" s="1306">
        <v>0</v>
      </c>
    </row>
    <row r="140" spans="1:10">
      <c r="A140" s="1307">
        <v>42219</v>
      </c>
      <c r="B140" s="1308">
        <v>10</v>
      </c>
      <c r="C140" s="1309" t="s">
        <v>246</v>
      </c>
      <c r="D140" s="1310" t="s">
        <v>1857</v>
      </c>
      <c r="E140" s="1306"/>
      <c r="G140" s="1310">
        <v>0</v>
      </c>
      <c r="H140" s="1308"/>
      <c r="I140" s="1053" t="s">
        <v>244</v>
      </c>
      <c r="J140" s="1306">
        <v>0</v>
      </c>
    </row>
    <row r="141" spans="1:10">
      <c r="A141" s="1307">
        <v>42219</v>
      </c>
      <c r="B141" s="1308">
        <v>75</v>
      </c>
      <c r="C141" s="1309" t="s">
        <v>246</v>
      </c>
      <c r="D141" s="1310" t="s">
        <v>1003</v>
      </c>
      <c r="E141" s="1306"/>
      <c r="G141" s="1310" t="s">
        <v>339</v>
      </c>
      <c r="H141" s="1308"/>
      <c r="I141" s="1053" t="s">
        <v>244</v>
      </c>
      <c r="J141" s="1306">
        <v>0</v>
      </c>
    </row>
    <row r="142" spans="1:10">
      <c r="A142" s="1307">
        <v>42219</v>
      </c>
      <c r="B142" s="1308">
        <v>30</v>
      </c>
      <c r="C142" s="1309" t="s">
        <v>246</v>
      </c>
      <c r="D142" s="1310" t="s">
        <v>250</v>
      </c>
      <c r="E142" s="1306"/>
      <c r="G142" s="1310">
        <v>0</v>
      </c>
      <c r="H142" s="1308"/>
      <c r="I142" s="1053" t="s">
        <v>244</v>
      </c>
      <c r="J142" s="1306">
        <v>0</v>
      </c>
    </row>
    <row r="143" spans="1:10">
      <c r="A143" s="1307">
        <v>42219</v>
      </c>
      <c r="B143" s="1308">
        <v>10</v>
      </c>
      <c r="C143" s="1309" t="s">
        <v>246</v>
      </c>
      <c r="D143" s="1310" t="s">
        <v>772</v>
      </c>
      <c r="E143" s="1306"/>
      <c r="G143" s="1310" t="s">
        <v>339</v>
      </c>
      <c r="H143" s="1308"/>
      <c r="I143" s="1053" t="s">
        <v>244</v>
      </c>
      <c r="J143" s="1306">
        <v>0</v>
      </c>
    </row>
    <row r="144" spans="1:10">
      <c r="A144" s="1307">
        <v>42219</v>
      </c>
      <c r="B144" s="1308">
        <v>20</v>
      </c>
      <c r="C144" s="1309" t="s">
        <v>246</v>
      </c>
      <c r="D144" s="1310" t="s">
        <v>254</v>
      </c>
      <c r="E144" s="1306"/>
      <c r="G144" s="1310" t="s">
        <v>339</v>
      </c>
      <c r="H144" s="1308"/>
      <c r="I144" s="1053" t="s">
        <v>244</v>
      </c>
      <c r="J144" s="1306">
        <v>0</v>
      </c>
    </row>
    <row r="145" spans="1:10">
      <c r="A145" s="1307">
        <v>42219</v>
      </c>
      <c r="B145" s="1308">
        <v>10</v>
      </c>
      <c r="C145" s="1309" t="s">
        <v>246</v>
      </c>
      <c r="D145" s="1310" t="s">
        <v>369</v>
      </c>
      <c r="E145" s="1306"/>
      <c r="G145" s="1310">
        <v>0</v>
      </c>
      <c r="H145" s="1308"/>
      <c r="I145" s="1053" t="s">
        <v>244</v>
      </c>
      <c r="J145" s="1306">
        <v>0</v>
      </c>
    </row>
    <row r="146" spans="1:10">
      <c r="A146" s="1307">
        <v>42219</v>
      </c>
      <c r="B146" s="1308">
        <v>5</v>
      </c>
      <c r="C146" s="1309" t="s">
        <v>246</v>
      </c>
      <c r="D146" s="1310" t="s">
        <v>1316</v>
      </c>
      <c r="E146" s="1306"/>
      <c r="G146" s="1310" t="s">
        <v>339</v>
      </c>
      <c r="H146" s="1308"/>
      <c r="I146" s="1053" t="s">
        <v>244</v>
      </c>
      <c r="J146" s="1306">
        <v>0</v>
      </c>
    </row>
    <row r="147" spans="1:10">
      <c r="A147" s="1307">
        <v>42219</v>
      </c>
      <c r="B147" s="1308">
        <v>5</v>
      </c>
      <c r="C147" s="1309" t="s">
        <v>246</v>
      </c>
      <c r="D147" s="1310" t="s">
        <v>1598</v>
      </c>
      <c r="E147" s="1306"/>
      <c r="G147" s="1310" t="s">
        <v>339</v>
      </c>
      <c r="H147" s="1308"/>
      <c r="I147" s="1053" t="s">
        <v>244</v>
      </c>
      <c r="J147" s="1306">
        <v>0</v>
      </c>
    </row>
    <row r="148" spans="1:10">
      <c r="A148" s="1307">
        <v>42219</v>
      </c>
      <c r="B148" s="1308">
        <v>6</v>
      </c>
      <c r="C148" s="1309" t="s">
        <v>246</v>
      </c>
      <c r="D148" s="1310" t="s">
        <v>1840</v>
      </c>
      <c r="E148" s="1306"/>
      <c r="G148" s="1310">
        <v>0</v>
      </c>
      <c r="H148" s="1308"/>
      <c r="I148" s="1053" t="s">
        <v>244</v>
      </c>
      <c r="J148" s="1306">
        <v>0</v>
      </c>
    </row>
    <row r="149" spans="1:10">
      <c r="A149" s="1307">
        <v>42219</v>
      </c>
      <c r="B149" s="1308">
        <v>103</v>
      </c>
      <c r="C149" s="1309" t="s">
        <v>246</v>
      </c>
      <c r="D149" s="1310" t="s">
        <v>1534</v>
      </c>
      <c r="E149" s="1306"/>
      <c r="G149" s="1310">
        <v>0</v>
      </c>
      <c r="H149" s="1308"/>
      <c r="I149" s="1053" t="s">
        <v>244</v>
      </c>
      <c r="J149" s="1306">
        <v>0</v>
      </c>
    </row>
    <row r="150" spans="1:10">
      <c r="A150" s="1307">
        <v>42219</v>
      </c>
      <c r="B150" s="1308">
        <v>409.34</v>
      </c>
      <c r="C150" s="1309" t="s">
        <v>246</v>
      </c>
      <c r="D150" s="1310" t="s">
        <v>1858</v>
      </c>
      <c r="E150" s="1306"/>
      <c r="G150" s="1310">
        <v>0</v>
      </c>
      <c r="H150" s="1308"/>
      <c r="I150" s="1053" t="s">
        <v>244</v>
      </c>
      <c r="J150" s="1306">
        <v>0</v>
      </c>
    </row>
    <row r="151" spans="1:10">
      <c r="A151" s="1307">
        <v>42220</v>
      </c>
      <c r="B151" s="1308">
        <v>786.2</v>
      </c>
      <c r="C151" s="1309" t="s">
        <v>1087</v>
      </c>
      <c r="D151" s="1310" t="s">
        <v>1859</v>
      </c>
      <c r="E151" s="1306"/>
      <c r="G151" s="1310">
        <v>0</v>
      </c>
      <c r="H151" s="1308"/>
      <c r="I151" s="1053" t="s">
        <v>244</v>
      </c>
      <c r="J151" s="1306">
        <v>0</v>
      </c>
    </row>
    <row r="152" spans="1:10">
      <c r="A152" s="1307">
        <v>42220</v>
      </c>
      <c r="B152" s="1308">
        <v>50</v>
      </c>
      <c r="C152" s="1309" t="s">
        <v>1087</v>
      </c>
      <c r="D152" s="1310" t="s">
        <v>1088</v>
      </c>
      <c r="E152" s="1306"/>
      <c r="G152" s="1310">
        <v>0</v>
      </c>
      <c r="H152" s="1308"/>
      <c r="I152" s="1053" t="s">
        <v>244</v>
      </c>
      <c r="J152" s="1306">
        <v>0</v>
      </c>
    </row>
    <row r="153" spans="1:10">
      <c r="A153" s="1307">
        <v>42220</v>
      </c>
      <c r="B153" s="1308">
        <v>30</v>
      </c>
      <c r="C153" s="1309" t="s">
        <v>1087</v>
      </c>
      <c r="D153" s="1310" t="s">
        <v>1088</v>
      </c>
      <c r="E153" s="1306"/>
      <c r="G153" s="1310">
        <v>0</v>
      </c>
      <c r="H153" s="1308"/>
      <c r="I153" s="1053" t="s">
        <v>244</v>
      </c>
      <c r="J153" s="1306">
        <v>0</v>
      </c>
    </row>
    <row r="154" spans="1:10">
      <c r="A154" s="1307">
        <v>42220</v>
      </c>
      <c r="B154" s="1308">
        <v>5</v>
      </c>
      <c r="C154" s="1309" t="s">
        <v>246</v>
      </c>
      <c r="D154" s="1310" t="s">
        <v>1678</v>
      </c>
      <c r="E154" s="1306"/>
      <c r="G154" s="1310">
        <v>0</v>
      </c>
      <c r="H154" s="1308"/>
      <c r="I154" s="1053" t="s">
        <v>244</v>
      </c>
      <c r="J154" s="1306">
        <v>0</v>
      </c>
    </row>
    <row r="155" spans="1:10">
      <c r="A155" s="1307">
        <v>42220</v>
      </c>
      <c r="B155" s="1308">
        <v>643</v>
      </c>
      <c r="C155" s="1309" t="s">
        <v>246</v>
      </c>
      <c r="D155" s="1310" t="s">
        <v>1762</v>
      </c>
      <c r="E155" s="1306"/>
      <c r="G155" s="1310">
        <v>0</v>
      </c>
      <c r="H155" s="1308"/>
      <c r="I155" s="1053" t="s">
        <v>244</v>
      </c>
      <c r="J155" s="1306">
        <v>0</v>
      </c>
    </row>
    <row r="156" spans="1:10">
      <c r="A156" s="1307">
        <v>42220</v>
      </c>
      <c r="B156" s="1308">
        <v>10</v>
      </c>
      <c r="C156" s="1309" t="s">
        <v>246</v>
      </c>
      <c r="D156" s="1310" t="s">
        <v>1604</v>
      </c>
      <c r="E156" s="1306"/>
      <c r="G156" s="1310" t="s">
        <v>339</v>
      </c>
      <c r="H156" s="1308"/>
      <c r="I156" s="1053" t="s">
        <v>244</v>
      </c>
      <c r="J156" s="1306">
        <v>0</v>
      </c>
    </row>
    <row r="157" spans="1:10">
      <c r="A157" s="1307">
        <v>42220</v>
      </c>
      <c r="B157" s="1308">
        <v>10</v>
      </c>
      <c r="C157" s="1309" t="s">
        <v>246</v>
      </c>
      <c r="D157" s="1310" t="s">
        <v>1705</v>
      </c>
      <c r="E157" s="1306"/>
      <c r="G157" s="1310" t="s">
        <v>339</v>
      </c>
      <c r="H157" s="1308"/>
      <c r="I157" s="1053" t="s">
        <v>244</v>
      </c>
      <c r="J157" s="1306">
        <v>0</v>
      </c>
    </row>
    <row r="158" spans="1:10">
      <c r="A158" s="1307">
        <v>42220</v>
      </c>
      <c r="B158" s="1308">
        <v>10</v>
      </c>
      <c r="C158" s="1309" t="s">
        <v>246</v>
      </c>
      <c r="D158" s="1310" t="s">
        <v>1296</v>
      </c>
      <c r="E158" s="1306"/>
      <c r="G158" s="1310" t="s">
        <v>339</v>
      </c>
      <c r="H158" s="1308"/>
      <c r="I158" s="1053" t="s">
        <v>244</v>
      </c>
      <c r="J158" s="1306">
        <v>0</v>
      </c>
    </row>
    <row r="159" spans="1:10">
      <c r="A159" s="1307">
        <v>42221</v>
      </c>
      <c r="B159" s="1308">
        <v>10</v>
      </c>
      <c r="C159" s="1309" t="s">
        <v>246</v>
      </c>
      <c r="D159" s="1310" t="s">
        <v>276</v>
      </c>
      <c r="E159" s="1306"/>
      <c r="G159" s="1310">
        <v>0</v>
      </c>
      <c r="H159" s="1308"/>
      <c r="I159" s="1053" t="s">
        <v>244</v>
      </c>
      <c r="J159" s="1306">
        <v>0</v>
      </c>
    </row>
    <row r="160" spans="1:10">
      <c r="A160" s="1307">
        <v>42221</v>
      </c>
      <c r="B160" s="1308">
        <v>67.180000000000007</v>
      </c>
      <c r="C160" s="1309" t="s">
        <v>246</v>
      </c>
      <c r="D160" s="1310" t="s">
        <v>1860</v>
      </c>
      <c r="E160" s="1306"/>
      <c r="G160" s="1310">
        <v>0</v>
      </c>
      <c r="H160" s="1308"/>
      <c r="I160" s="1053" t="s">
        <v>244</v>
      </c>
      <c r="J160" s="1306">
        <v>0</v>
      </c>
    </row>
    <row r="161" spans="1:10">
      <c r="A161" s="1307">
        <v>42221</v>
      </c>
      <c r="B161" s="1308">
        <v>50</v>
      </c>
      <c r="C161" s="1309" t="s">
        <v>246</v>
      </c>
      <c r="D161" s="1310" t="s">
        <v>1753</v>
      </c>
      <c r="E161" s="1306"/>
      <c r="G161" s="1310" t="s">
        <v>339</v>
      </c>
      <c r="H161" s="1308"/>
      <c r="I161" s="1053" t="s">
        <v>244</v>
      </c>
      <c r="J161" s="1306">
        <v>0</v>
      </c>
    </row>
    <row r="162" spans="1:10">
      <c r="A162" s="1307">
        <v>42221</v>
      </c>
      <c r="B162" s="1308">
        <v>100</v>
      </c>
      <c r="C162" s="1309" t="s">
        <v>246</v>
      </c>
      <c r="D162" s="1310" t="s">
        <v>1000</v>
      </c>
      <c r="E162" s="1306"/>
      <c r="G162" s="1310" t="s">
        <v>339</v>
      </c>
      <c r="H162" s="1308"/>
      <c r="I162" s="1053" t="s">
        <v>244</v>
      </c>
      <c r="J162" s="1306">
        <v>0</v>
      </c>
    </row>
    <row r="163" spans="1:10">
      <c r="A163" s="1307">
        <v>42221</v>
      </c>
      <c r="B163" s="1308">
        <v>6</v>
      </c>
      <c r="C163" s="1309" t="s">
        <v>246</v>
      </c>
      <c r="D163" s="1310" t="s">
        <v>310</v>
      </c>
      <c r="E163" s="1306"/>
      <c r="G163" s="1310" t="s">
        <v>339</v>
      </c>
      <c r="H163" s="1308"/>
      <c r="I163" s="1053" t="s">
        <v>244</v>
      </c>
      <c r="J163" s="1306">
        <v>0</v>
      </c>
    </row>
    <row r="164" spans="1:10">
      <c r="A164" s="1307">
        <v>42221</v>
      </c>
      <c r="B164" s="1308">
        <v>15</v>
      </c>
      <c r="C164" s="1309" t="s">
        <v>246</v>
      </c>
      <c r="D164" s="1310" t="s">
        <v>306</v>
      </c>
      <c r="E164" s="1306"/>
      <c r="G164" s="1310" t="s">
        <v>339</v>
      </c>
      <c r="H164" s="1308"/>
      <c r="I164" s="1053" t="s">
        <v>244</v>
      </c>
      <c r="J164" s="1306">
        <v>0</v>
      </c>
    </row>
    <row r="165" spans="1:10">
      <c r="A165" s="1307">
        <v>42222</v>
      </c>
      <c r="B165" s="1308">
        <v>550</v>
      </c>
      <c r="C165" s="1309" t="s">
        <v>1087</v>
      </c>
      <c r="D165" s="1310" t="s">
        <v>1861</v>
      </c>
      <c r="E165" s="1306"/>
      <c r="G165" s="1310">
        <v>0</v>
      </c>
      <c r="H165" s="1308"/>
      <c r="I165" s="1053" t="s">
        <v>244</v>
      </c>
      <c r="J165" s="1306">
        <v>0</v>
      </c>
    </row>
    <row r="166" spans="1:10">
      <c r="A166" s="1307">
        <v>42222</v>
      </c>
      <c r="B166" s="1308">
        <v>20</v>
      </c>
      <c r="C166" s="1309" t="s">
        <v>1087</v>
      </c>
      <c r="D166" s="1310" t="s">
        <v>1363</v>
      </c>
      <c r="E166" s="1306"/>
      <c r="G166" s="1310">
        <v>0</v>
      </c>
      <c r="H166" s="1308"/>
      <c r="I166" s="1053" t="s">
        <v>244</v>
      </c>
      <c r="J166" s="1306">
        <v>0</v>
      </c>
    </row>
    <row r="167" spans="1:10">
      <c r="A167" s="1307">
        <v>42222</v>
      </c>
      <c r="B167" s="1308">
        <v>10</v>
      </c>
      <c r="C167" s="1309" t="s">
        <v>1087</v>
      </c>
      <c r="D167" s="1310" t="s">
        <v>1362</v>
      </c>
      <c r="E167" s="1306"/>
      <c r="G167" s="1310">
        <v>0</v>
      </c>
      <c r="H167" s="1308"/>
      <c r="I167" s="1053" t="s">
        <v>244</v>
      </c>
      <c r="J167" s="1306">
        <v>0</v>
      </c>
    </row>
    <row r="168" spans="1:10">
      <c r="A168" s="1307">
        <v>42222</v>
      </c>
      <c r="B168" s="1308">
        <v>15</v>
      </c>
      <c r="C168" s="1309" t="s">
        <v>1087</v>
      </c>
      <c r="D168" s="1310" t="s">
        <v>1088</v>
      </c>
      <c r="E168" s="1306"/>
      <c r="G168" s="1310">
        <v>0</v>
      </c>
      <c r="H168" s="1308"/>
      <c r="I168" s="1053" t="s">
        <v>244</v>
      </c>
      <c r="J168" s="1306">
        <v>0</v>
      </c>
    </row>
    <row r="169" spans="1:10">
      <c r="A169" s="1307">
        <v>42222</v>
      </c>
      <c r="B169" s="1308">
        <v>100</v>
      </c>
      <c r="C169" s="1309" t="s">
        <v>1087</v>
      </c>
      <c r="D169" s="1310" t="s">
        <v>1093</v>
      </c>
      <c r="E169" s="1306"/>
      <c r="G169" s="1310">
        <v>0</v>
      </c>
      <c r="H169" s="1308"/>
      <c r="I169" s="1053" t="s">
        <v>244</v>
      </c>
      <c r="J169" s="1306">
        <v>0</v>
      </c>
    </row>
    <row r="170" spans="1:10">
      <c r="A170" s="1307">
        <v>42222</v>
      </c>
      <c r="B170" s="1308">
        <v>50</v>
      </c>
      <c r="C170" s="1309" t="s">
        <v>246</v>
      </c>
      <c r="D170" s="1310" t="s">
        <v>1237</v>
      </c>
      <c r="E170" s="1306"/>
      <c r="G170" s="1310" t="s">
        <v>339</v>
      </c>
      <c r="H170" s="1308"/>
      <c r="I170" s="1053" t="s">
        <v>244</v>
      </c>
      <c r="J170" s="1306">
        <v>0</v>
      </c>
    </row>
    <row r="171" spans="1:10">
      <c r="A171" s="1307">
        <v>42223</v>
      </c>
      <c r="B171" s="1308">
        <v>500</v>
      </c>
      <c r="C171" s="1309">
        <v>103750</v>
      </c>
      <c r="D171" s="1310" t="s">
        <v>1835</v>
      </c>
      <c r="E171" s="1306"/>
      <c r="G171" s="1310">
        <v>0</v>
      </c>
      <c r="H171" s="1308"/>
      <c r="I171" s="1053" t="s">
        <v>244</v>
      </c>
      <c r="J171" s="1306">
        <v>0</v>
      </c>
    </row>
    <row r="172" spans="1:10">
      <c r="A172" s="1307">
        <v>42223</v>
      </c>
      <c r="B172" s="1308">
        <v>2250</v>
      </c>
      <c r="C172" s="1309">
        <v>103749</v>
      </c>
      <c r="D172" s="1310" t="s">
        <v>1478</v>
      </c>
      <c r="E172" s="1306"/>
      <c r="G172" s="1310">
        <v>0</v>
      </c>
      <c r="H172" s="1308"/>
      <c r="I172" s="1053" t="s">
        <v>244</v>
      </c>
      <c r="J172" s="1306">
        <v>0</v>
      </c>
    </row>
    <row r="173" spans="1:10">
      <c r="A173" s="1307">
        <v>42223</v>
      </c>
      <c r="B173" s="1308">
        <v>100</v>
      </c>
      <c r="C173" s="1309" t="s">
        <v>246</v>
      </c>
      <c r="D173" s="1310" t="s">
        <v>1030</v>
      </c>
      <c r="E173" s="1306"/>
      <c r="G173" s="1310">
        <v>0</v>
      </c>
      <c r="H173" s="1308"/>
      <c r="I173" s="1053" t="s">
        <v>244</v>
      </c>
      <c r="J173" s="1306">
        <v>0</v>
      </c>
    </row>
    <row r="174" spans="1:10">
      <c r="A174" s="1307">
        <v>42223</v>
      </c>
      <c r="B174" s="1308">
        <v>2.5</v>
      </c>
      <c r="C174" s="1309" t="s">
        <v>246</v>
      </c>
      <c r="D174" s="1310" t="s">
        <v>1572</v>
      </c>
      <c r="E174" s="1306"/>
      <c r="G174" s="1310">
        <v>0</v>
      </c>
      <c r="H174" s="1308"/>
      <c r="I174" s="1053" t="s">
        <v>244</v>
      </c>
      <c r="J174" s="1306">
        <v>0</v>
      </c>
    </row>
    <row r="175" spans="1:10">
      <c r="A175" s="1307">
        <v>42223</v>
      </c>
      <c r="B175" s="1308">
        <v>110</v>
      </c>
      <c r="C175" s="1309" t="s">
        <v>246</v>
      </c>
      <c r="D175" s="1310" t="s">
        <v>967</v>
      </c>
      <c r="E175" s="1306"/>
      <c r="G175" s="1310" t="s">
        <v>339</v>
      </c>
      <c r="H175" s="1308"/>
      <c r="I175" s="1053" t="s">
        <v>244</v>
      </c>
      <c r="J175" s="1306">
        <v>0</v>
      </c>
    </row>
    <row r="176" spans="1:10">
      <c r="A176" s="1307">
        <v>42226</v>
      </c>
      <c r="B176" s="1308">
        <v>100</v>
      </c>
      <c r="C176" s="1309" t="s">
        <v>1087</v>
      </c>
      <c r="D176" s="1310" t="s">
        <v>1088</v>
      </c>
      <c r="E176" s="1306"/>
      <c r="G176" s="1310">
        <v>0</v>
      </c>
      <c r="H176" s="1308"/>
      <c r="I176" s="1053" t="s">
        <v>244</v>
      </c>
      <c r="J176" s="1306">
        <v>0</v>
      </c>
    </row>
    <row r="177" spans="1:10">
      <c r="A177" s="1307">
        <v>42226</v>
      </c>
      <c r="B177" s="1308">
        <v>15</v>
      </c>
      <c r="C177" s="1309" t="s">
        <v>1087</v>
      </c>
      <c r="D177" s="1310" t="s">
        <v>1096</v>
      </c>
      <c r="E177" s="1306"/>
      <c r="G177" s="1310">
        <v>0</v>
      </c>
      <c r="H177" s="1308"/>
      <c r="I177" s="1053" t="s">
        <v>244</v>
      </c>
      <c r="J177" s="1306">
        <v>0</v>
      </c>
    </row>
    <row r="178" spans="1:10">
      <c r="A178" s="1307">
        <v>42226</v>
      </c>
      <c r="B178" s="1308">
        <v>56.8</v>
      </c>
      <c r="C178" s="1309" t="s">
        <v>246</v>
      </c>
      <c r="D178" s="1310" t="s">
        <v>429</v>
      </c>
      <c r="E178" s="1306"/>
      <c r="G178" s="1310" t="s">
        <v>1579</v>
      </c>
      <c r="H178" s="1308"/>
      <c r="I178" s="1053" t="s">
        <v>244</v>
      </c>
      <c r="J178" s="1306">
        <v>0</v>
      </c>
    </row>
    <row r="179" spans="1:10">
      <c r="A179" s="1307">
        <v>42226</v>
      </c>
      <c r="B179" s="1308">
        <v>325.3</v>
      </c>
      <c r="C179" s="1309" t="s">
        <v>246</v>
      </c>
      <c r="D179" s="1310" t="s">
        <v>429</v>
      </c>
      <c r="E179" s="1306"/>
      <c r="G179" s="1310" t="s">
        <v>1579</v>
      </c>
      <c r="H179" s="1308"/>
      <c r="I179" s="1053" t="s">
        <v>244</v>
      </c>
      <c r="J179" s="1306">
        <v>0</v>
      </c>
    </row>
    <row r="180" spans="1:10">
      <c r="A180" s="1307">
        <v>42226</v>
      </c>
      <c r="B180" s="1308">
        <v>12.5</v>
      </c>
      <c r="C180" s="1309" t="s">
        <v>246</v>
      </c>
      <c r="D180" s="1310" t="s">
        <v>429</v>
      </c>
      <c r="E180" s="1306"/>
      <c r="G180" s="1310" t="s">
        <v>1579</v>
      </c>
      <c r="H180" s="1308"/>
      <c r="I180" s="1053" t="s">
        <v>244</v>
      </c>
      <c r="J180" s="1306">
        <v>0</v>
      </c>
    </row>
    <row r="181" spans="1:10">
      <c r="A181" s="1307">
        <v>42226</v>
      </c>
      <c r="B181" s="1308">
        <v>40</v>
      </c>
      <c r="C181" s="1309" t="s">
        <v>246</v>
      </c>
      <c r="D181" s="1310" t="s">
        <v>1282</v>
      </c>
      <c r="E181" s="1306"/>
      <c r="G181" s="1310">
        <v>0</v>
      </c>
      <c r="H181" s="1308"/>
      <c r="I181" s="1053" t="s">
        <v>244</v>
      </c>
      <c r="J181" s="1306">
        <v>0</v>
      </c>
    </row>
    <row r="182" spans="1:10">
      <c r="A182" s="1307">
        <v>42226</v>
      </c>
      <c r="B182" s="1308">
        <v>230</v>
      </c>
      <c r="C182" s="1309" t="s">
        <v>246</v>
      </c>
      <c r="D182" s="1310" t="s">
        <v>920</v>
      </c>
      <c r="E182" s="1306"/>
      <c r="G182" s="1310" t="s">
        <v>339</v>
      </c>
      <c r="H182" s="1308"/>
      <c r="I182" s="1053" t="s">
        <v>244</v>
      </c>
      <c r="J182" s="1306">
        <v>0</v>
      </c>
    </row>
    <row r="183" spans="1:10">
      <c r="A183" s="1307">
        <v>42226</v>
      </c>
      <c r="B183" s="1308">
        <v>10</v>
      </c>
      <c r="C183" s="1309" t="s">
        <v>246</v>
      </c>
      <c r="D183" s="1310" t="s">
        <v>1779</v>
      </c>
      <c r="E183" s="1306"/>
      <c r="G183" s="1310" t="s">
        <v>339</v>
      </c>
      <c r="H183" s="1308"/>
      <c r="I183" s="1053" t="s">
        <v>244</v>
      </c>
      <c r="J183" s="1306">
        <v>0</v>
      </c>
    </row>
    <row r="184" spans="1:10">
      <c r="A184" s="1307">
        <v>42226</v>
      </c>
      <c r="B184" s="1308">
        <v>10</v>
      </c>
      <c r="C184" s="1309" t="s">
        <v>246</v>
      </c>
      <c r="D184" s="1310" t="s">
        <v>1567</v>
      </c>
      <c r="E184" s="1306"/>
      <c r="G184" s="1310" t="s">
        <v>339</v>
      </c>
      <c r="H184" s="1308"/>
      <c r="I184" s="1053" t="s">
        <v>244</v>
      </c>
      <c r="J184" s="1306">
        <v>0</v>
      </c>
    </row>
    <row r="185" spans="1:10">
      <c r="A185" s="1307">
        <v>42226</v>
      </c>
      <c r="B185" s="1308">
        <v>5</v>
      </c>
      <c r="C185" s="1309" t="s">
        <v>246</v>
      </c>
      <c r="D185" s="1310" t="s">
        <v>1256</v>
      </c>
      <c r="E185" s="1306"/>
      <c r="G185" s="1310" t="s">
        <v>339</v>
      </c>
      <c r="H185" s="1308"/>
      <c r="I185" s="1053" t="s">
        <v>244</v>
      </c>
      <c r="J185" s="1306">
        <v>0</v>
      </c>
    </row>
    <row r="186" spans="1:10">
      <c r="A186" s="1307">
        <v>42226</v>
      </c>
      <c r="B186" s="1308">
        <v>1026</v>
      </c>
      <c r="C186" s="1309" t="s">
        <v>246</v>
      </c>
      <c r="D186" s="1310" t="s">
        <v>1862</v>
      </c>
      <c r="E186" s="1306"/>
      <c r="G186" s="1310">
        <v>0</v>
      </c>
      <c r="H186" s="1308"/>
      <c r="I186" s="1053" t="s">
        <v>244</v>
      </c>
      <c r="J186" s="1306">
        <v>0</v>
      </c>
    </row>
    <row r="187" spans="1:10">
      <c r="A187" s="1307">
        <v>42227</v>
      </c>
      <c r="B187" s="1308">
        <v>10</v>
      </c>
      <c r="C187" s="1309" t="s">
        <v>246</v>
      </c>
      <c r="D187" s="1310" t="s">
        <v>1656</v>
      </c>
      <c r="E187" s="1306"/>
      <c r="G187" s="1310" t="s">
        <v>339</v>
      </c>
      <c r="H187" s="1308"/>
      <c r="I187" s="1053" t="s">
        <v>244</v>
      </c>
      <c r="J187" s="1306">
        <v>0</v>
      </c>
    </row>
    <row r="188" spans="1:10">
      <c r="A188" s="1307">
        <v>42229</v>
      </c>
      <c r="B188" s="1308">
        <v>10</v>
      </c>
      <c r="C188" s="1309" t="s">
        <v>1087</v>
      </c>
      <c r="D188" s="1310" t="s">
        <v>1088</v>
      </c>
      <c r="E188" s="1306"/>
      <c r="G188" s="1310">
        <v>0</v>
      </c>
      <c r="H188" s="1308"/>
      <c r="I188" s="1053" t="s">
        <v>244</v>
      </c>
      <c r="J188" s="1306">
        <v>0</v>
      </c>
    </row>
    <row r="189" spans="1:10">
      <c r="A189" s="1307">
        <v>42229</v>
      </c>
      <c r="B189" s="1308">
        <v>10</v>
      </c>
      <c r="C189" s="1309" t="s">
        <v>1087</v>
      </c>
      <c r="D189" s="1310" t="s">
        <v>1088</v>
      </c>
      <c r="E189" s="1306"/>
      <c r="G189" s="1310">
        <v>0</v>
      </c>
      <c r="H189" s="1308"/>
      <c r="I189" s="1053" t="s">
        <v>244</v>
      </c>
      <c r="J189" s="1306">
        <v>0</v>
      </c>
    </row>
    <row r="190" spans="1:10">
      <c r="A190" s="1307">
        <v>42229</v>
      </c>
      <c r="B190" s="1308">
        <v>33.68</v>
      </c>
      <c r="C190" s="1309" t="s">
        <v>246</v>
      </c>
      <c r="D190" s="1310" t="s">
        <v>1863</v>
      </c>
      <c r="E190" s="1306"/>
      <c r="G190" s="1310">
        <v>0</v>
      </c>
      <c r="H190" s="1308"/>
      <c r="I190" s="1053" t="s">
        <v>244</v>
      </c>
      <c r="J190" s="1306">
        <v>0</v>
      </c>
    </row>
    <row r="191" spans="1:10">
      <c r="A191" s="1307">
        <v>42230</v>
      </c>
      <c r="B191" s="1308">
        <v>20</v>
      </c>
      <c r="C191" s="1309" t="s">
        <v>1087</v>
      </c>
      <c r="D191" s="1310" t="s">
        <v>1092</v>
      </c>
      <c r="E191" s="1306"/>
      <c r="G191" s="1310">
        <v>0</v>
      </c>
      <c r="H191" s="1308"/>
      <c r="I191" s="1053" t="s">
        <v>244</v>
      </c>
      <c r="J191" s="1306">
        <v>0</v>
      </c>
    </row>
    <row r="192" spans="1:10">
      <c r="A192" s="1307">
        <v>42230</v>
      </c>
      <c r="B192" s="1308">
        <v>4</v>
      </c>
      <c r="C192" s="1309" t="s">
        <v>246</v>
      </c>
      <c r="D192" s="1310" t="s">
        <v>1844</v>
      </c>
      <c r="E192" s="1306"/>
      <c r="G192" s="1310">
        <v>0</v>
      </c>
      <c r="H192" s="1308"/>
      <c r="I192" s="1053" t="s">
        <v>244</v>
      </c>
      <c r="J192" s="1306">
        <v>0</v>
      </c>
    </row>
    <row r="193" spans="1:10">
      <c r="A193" s="1307">
        <v>42230</v>
      </c>
      <c r="B193" s="1308">
        <v>8.1</v>
      </c>
      <c r="C193" s="1309" t="s">
        <v>246</v>
      </c>
      <c r="D193" s="1310" t="s">
        <v>1844</v>
      </c>
      <c r="E193" s="1306"/>
      <c r="G193" s="1310">
        <v>0</v>
      </c>
      <c r="H193" s="1308"/>
      <c r="I193" s="1053" t="s">
        <v>244</v>
      </c>
      <c r="J193" s="1306">
        <v>0</v>
      </c>
    </row>
    <row r="194" spans="1:10">
      <c r="A194" s="1307">
        <v>42230</v>
      </c>
      <c r="B194" s="1308">
        <v>172.95</v>
      </c>
      <c r="C194" s="1309" t="s">
        <v>246</v>
      </c>
      <c r="D194" s="1310" t="s">
        <v>1288</v>
      </c>
      <c r="E194" s="1306"/>
      <c r="G194" s="1310">
        <v>0</v>
      </c>
      <c r="H194" s="1308"/>
      <c r="I194" s="1053" t="s">
        <v>244</v>
      </c>
      <c r="J194" s="1306">
        <v>0</v>
      </c>
    </row>
    <row r="195" spans="1:10">
      <c r="A195" s="1307">
        <v>42230</v>
      </c>
      <c r="B195" s="1308">
        <v>79.92</v>
      </c>
      <c r="C195" s="1309" t="s">
        <v>246</v>
      </c>
      <c r="D195" s="1310" t="s">
        <v>1288</v>
      </c>
      <c r="E195" s="1306"/>
      <c r="G195" s="1310">
        <v>0</v>
      </c>
      <c r="H195" s="1308"/>
      <c r="I195" s="1053" t="s">
        <v>244</v>
      </c>
      <c r="J195" s="1306">
        <v>0</v>
      </c>
    </row>
    <row r="196" spans="1:10">
      <c r="A196" s="1307">
        <v>42230</v>
      </c>
      <c r="B196" s="1308">
        <v>7.9</v>
      </c>
      <c r="C196" s="1309" t="s">
        <v>246</v>
      </c>
      <c r="D196" s="1310" t="s">
        <v>1716</v>
      </c>
      <c r="E196" s="1306"/>
      <c r="G196" s="1310">
        <v>0</v>
      </c>
      <c r="H196" s="1308"/>
      <c r="I196" s="1053" t="s">
        <v>244</v>
      </c>
      <c r="J196" s="1306">
        <v>0</v>
      </c>
    </row>
    <row r="197" spans="1:10">
      <c r="A197" s="1307">
        <v>42230</v>
      </c>
      <c r="B197" s="1308">
        <v>10</v>
      </c>
      <c r="C197" s="1309" t="s">
        <v>246</v>
      </c>
      <c r="D197" s="1310" t="s">
        <v>1032</v>
      </c>
      <c r="E197" s="1306"/>
      <c r="G197" s="1310" t="s">
        <v>339</v>
      </c>
      <c r="H197" s="1308"/>
      <c r="I197" s="1053" t="s">
        <v>244</v>
      </c>
      <c r="J197" s="1306">
        <v>0</v>
      </c>
    </row>
    <row r="198" spans="1:10">
      <c r="A198" s="1307">
        <v>42230</v>
      </c>
      <c r="B198" s="1308">
        <v>35</v>
      </c>
      <c r="C198" s="1309" t="s">
        <v>246</v>
      </c>
      <c r="D198" s="1310" t="s">
        <v>1622</v>
      </c>
      <c r="E198" s="1306"/>
      <c r="G198" s="1310" t="s">
        <v>339</v>
      </c>
      <c r="H198" s="1308"/>
      <c r="I198" s="1053" t="s">
        <v>244</v>
      </c>
      <c r="J198" s="1306">
        <v>0</v>
      </c>
    </row>
    <row r="199" spans="1:10">
      <c r="A199" s="1307">
        <v>42230</v>
      </c>
      <c r="B199" s="1308">
        <v>2.5</v>
      </c>
      <c r="C199" s="1309" t="s">
        <v>246</v>
      </c>
      <c r="D199" s="1310" t="s">
        <v>1572</v>
      </c>
      <c r="E199" s="1306"/>
      <c r="G199" s="1310">
        <v>0</v>
      </c>
      <c r="H199" s="1308"/>
      <c r="I199" s="1053" t="s">
        <v>244</v>
      </c>
      <c r="J199" s="1306">
        <v>0</v>
      </c>
    </row>
    <row r="200" spans="1:10">
      <c r="A200" s="1307">
        <v>42233</v>
      </c>
      <c r="B200" s="1308">
        <v>15</v>
      </c>
      <c r="C200" s="1309" t="s">
        <v>1087</v>
      </c>
      <c r="D200" s="1310" t="s">
        <v>1361</v>
      </c>
      <c r="E200" s="1306"/>
      <c r="G200" s="1310">
        <v>0</v>
      </c>
      <c r="H200" s="1308"/>
      <c r="I200" s="1053" t="s">
        <v>244</v>
      </c>
      <c r="J200" s="1306">
        <v>0</v>
      </c>
    </row>
    <row r="201" spans="1:10">
      <c r="A201" s="1307">
        <v>42233</v>
      </c>
      <c r="B201" s="1308">
        <v>10</v>
      </c>
      <c r="C201" s="1309" t="s">
        <v>246</v>
      </c>
      <c r="D201" s="1310" t="s">
        <v>1801</v>
      </c>
      <c r="E201" s="1306"/>
      <c r="G201" s="1310" t="s">
        <v>339</v>
      </c>
      <c r="H201" s="1308"/>
      <c r="I201" s="1053" t="s">
        <v>244</v>
      </c>
      <c r="J201" s="1306">
        <v>0</v>
      </c>
    </row>
    <row r="202" spans="1:10">
      <c r="A202" s="1307">
        <v>42233</v>
      </c>
      <c r="B202" s="1308">
        <v>30</v>
      </c>
      <c r="C202" s="1309" t="s">
        <v>246</v>
      </c>
      <c r="D202" s="1310" t="s">
        <v>1204</v>
      </c>
      <c r="E202" s="1306"/>
      <c r="G202" s="1310" t="s">
        <v>339</v>
      </c>
      <c r="H202" s="1308"/>
      <c r="I202" s="1053" t="s">
        <v>244</v>
      </c>
      <c r="J202" s="1306">
        <v>0</v>
      </c>
    </row>
    <row r="203" spans="1:10">
      <c r="A203" s="1307">
        <v>42233</v>
      </c>
      <c r="B203" s="1308">
        <v>5</v>
      </c>
      <c r="C203" s="1309" t="s">
        <v>246</v>
      </c>
      <c r="D203" s="1310" t="s">
        <v>968</v>
      </c>
      <c r="E203" s="1306"/>
      <c r="G203" s="1310" t="s">
        <v>339</v>
      </c>
      <c r="H203" s="1308"/>
      <c r="I203" s="1053" t="s">
        <v>244</v>
      </c>
      <c r="J203" s="1306">
        <v>0</v>
      </c>
    </row>
    <row r="204" spans="1:10">
      <c r="A204" s="1307">
        <v>42233</v>
      </c>
      <c r="B204" s="1308">
        <v>40</v>
      </c>
      <c r="C204" s="1309" t="s">
        <v>246</v>
      </c>
      <c r="D204" s="1310" t="s">
        <v>1405</v>
      </c>
      <c r="E204" s="1306"/>
      <c r="G204" s="1310">
        <v>0</v>
      </c>
      <c r="H204" s="1308"/>
      <c r="I204" s="1053" t="s">
        <v>244</v>
      </c>
      <c r="J204" s="1306">
        <v>0</v>
      </c>
    </row>
    <row r="205" spans="1:10">
      <c r="A205" s="1307">
        <v>42233</v>
      </c>
      <c r="B205" s="1308">
        <v>200</v>
      </c>
      <c r="C205" s="1309" t="s">
        <v>246</v>
      </c>
      <c r="D205" s="1310" t="s">
        <v>1339</v>
      </c>
      <c r="E205" s="1306"/>
      <c r="G205" s="1310">
        <v>0</v>
      </c>
      <c r="H205" s="1308"/>
      <c r="I205" s="1053" t="s">
        <v>244</v>
      </c>
      <c r="J205" s="1306">
        <v>0</v>
      </c>
    </row>
    <row r="206" spans="1:10">
      <c r="A206" s="1307">
        <v>42233</v>
      </c>
      <c r="B206" s="1308">
        <v>100</v>
      </c>
      <c r="C206" s="1309" t="s">
        <v>246</v>
      </c>
      <c r="D206" s="1310" t="s">
        <v>1719</v>
      </c>
      <c r="E206" s="1306"/>
      <c r="G206" s="1310" t="s">
        <v>339</v>
      </c>
      <c r="H206" s="1308"/>
      <c r="I206" s="1053" t="s">
        <v>244</v>
      </c>
      <c r="J206" s="1306">
        <v>0</v>
      </c>
    </row>
    <row r="207" spans="1:10">
      <c r="A207" s="1307">
        <v>42233</v>
      </c>
      <c r="B207" s="1308">
        <v>10</v>
      </c>
      <c r="C207" s="1309" t="s">
        <v>246</v>
      </c>
      <c r="D207" s="1310" t="s">
        <v>1616</v>
      </c>
      <c r="E207" s="1306"/>
      <c r="G207" s="1310" t="s">
        <v>339</v>
      </c>
      <c r="H207" s="1308"/>
      <c r="I207" s="1053" t="s">
        <v>244</v>
      </c>
      <c r="J207" s="1306">
        <v>0</v>
      </c>
    </row>
    <row r="208" spans="1:10">
      <c r="A208" s="1307">
        <v>42233</v>
      </c>
      <c r="B208" s="1308">
        <v>100</v>
      </c>
      <c r="C208" s="1309" t="s">
        <v>246</v>
      </c>
      <c r="D208" s="1310" t="s">
        <v>450</v>
      </c>
      <c r="E208" s="1306"/>
      <c r="G208" s="1310" t="s">
        <v>339</v>
      </c>
      <c r="H208" s="1308"/>
      <c r="I208" s="1053" t="s">
        <v>244</v>
      </c>
      <c r="J208" s="1306">
        <v>0</v>
      </c>
    </row>
    <row r="209" spans="1:10">
      <c r="A209" s="1307">
        <v>42233</v>
      </c>
      <c r="B209" s="1308">
        <v>100</v>
      </c>
      <c r="C209" s="1309" t="s">
        <v>246</v>
      </c>
      <c r="D209" s="1310" t="s">
        <v>1381</v>
      </c>
      <c r="E209" s="1306"/>
      <c r="G209" s="1310" t="s">
        <v>339</v>
      </c>
      <c r="H209" s="1308"/>
      <c r="I209" s="1053" t="s">
        <v>244</v>
      </c>
      <c r="J209" s="1306">
        <v>0</v>
      </c>
    </row>
    <row r="210" spans="1:10">
      <c r="A210" s="1307">
        <v>42233</v>
      </c>
      <c r="B210" s="1308">
        <v>200</v>
      </c>
      <c r="C210" s="1309" t="s">
        <v>246</v>
      </c>
      <c r="D210" s="1310" t="s">
        <v>1406</v>
      </c>
      <c r="E210" s="1306"/>
      <c r="G210" s="1310" t="s">
        <v>339</v>
      </c>
      <c r="H210" s="1308"/>
      <c r="I210" s="1053" t="s">
        <v>244</v>
      </c>
      <c r="J210" s="1306">
        <v>0</v>
      </c>
    </row>
    <row r="211" spans="1:10">
      <c r="A211" s="1307">
        <v>42233</v>
      </c>
      <c r="B211" s="1308">
        <v>50</v>
      </c>
      <c r="C211" s="1309" t="s">
        <v>246</v>
      </c>
      <c r="D211" s="1310" t="s">
        <v>1568</v>
      </c>
      <c r="E211" s="1306"/>
      <c r="G211" s="1310">
        <v>0</v>
      </c>
      <c r="H211" s="1308"/>
      <c r="I211" s="1053" t="s">
        <v>244</v>
      </c>
      <c r="J211" s="1306">
        <v>0</v>
      </c>
    </row>
    <row r="212" spans="1:10">
      <c r="A212" s="1307">
        <v>42233</v>
      </c>
      <c r="B212" s="1308">
        <v>40</v>
      </c>
      <c r="C212" s="1309" t="s">
        <v>246</v>
      </c>
      <c r="D212" s="1310" t="s">
        <v>1836</v>
      </c>
      <c r="E212" s="1306"/>
      <c r="G212" s="1310" t="s">
        <v>339</v>
      </c>
      <c r="H212" s="1308"/>
      <c r="I212" s="1053" t="s">
        <v>244</v>
      </c>
      <c r="J212" s="1306">
        <v>0</v>
      </c>
    </row>
    <row r="213" spans="1:10">
      <c r="A213" s="1307">
        <v>42233</v>
      </c>
      <c r="B213" s="1308">
        <v>100</v>
      </c>
      <c r="C213" s="1309" t="s">
        <v>246</v>
      </c>
      <c r="D213" s="1310" t="s">
        <v>327</v>
      </c>
      <c r="E213" s="1306"/>
      <c r="G213" s="1310" t="s">
        <v>339</v>
      </c>
      <c r="H213" s="1308"/>
      <c r="I213" s="1053" t="s">
        <v>244</v>
      </c>
      <c r="J213" s="1306">
        <v>0</v>
      </c>
    </row>
    <row r="214" spans="1:10">
      <c r="A214" s="1307">
        <v>42233</v>
      </c>
      <c r="B214" s="1308">
        <v>100</v>
      </c>
      <c r="C214" s="1309" t="s">
        <v>246</v>
      </c>
      <c r="D214" s="1310" t="s">
        <v>292</v>
      </c>
      <c r="E214" s="1306"/>
      <c r="G214" s="1310" t="s">
        <v>339</v>
      </c>
      <c r="H214" s="1308"/>
      <c r="I214" s="1053" t="s">
        <v>244</v>
      </c>
      <c r="J214" s="1306">
        <v>0</v>
      </c>
    </row>
    <row r="215" spans="1:10">
      <c r="A215" s="1307">
        <v>42233</v>
      </c>
      <c r="B215" s="1308">
        <v>12.5</v>
      </c>
      <c r="C215" s="1309" t="s">
        <v>246</v>
      </c>
      <c r="D215" s="1310" t="s">
        <v>1717</v>
      </c>
      <c r="E215" s="1306"/>
      <c r="G215" s="1310" t="s">
        <v>339</v>
      </c>
      <c r="H215" s="1308"/>
      <c r="I215" s="1053" t="s">
        <v>244</v>
      </c>
      <c r="J215" s="1306">
        <v>0</v>
      </c>
    </row>
    <row r="216" spans="1:10">
      <c r="A216" s="1307">
        <v>42233</v>
      </c>
      <c r="B216" s="1308">
        <v>140</v>
      </c>
      <c r="C216" s="1309" t="s">
        <v>246</v>
      </c>
      <c r="D216" s="1310" t="s">
        <v>1044</v>
      </c>
      <c r="E216" s="1306"/>
      <c r="G216" s="1310">
        <v>0</v>
      </c>
      <c r="H216" s="1308"/>
      <c r="I216" s="1053" t="s">
        <v>244</v>
      </c>
      <c r="J216" s="1306">
        <v>0</v>
      </c>
    </row>
    <row r="217" spans="1:10">
      <c r="A217" s="1307">
        <v>42233</v>
      </c>
      <c r="B217" s="1308">
        <v>10</v>
      </c>
      <c r="C217" s="1309" t="s">
        <v>246</v>
      </c>
      <c r="D217" s="1310" t="s">
        <v>1467</v>
      </c>
      <c r="E217" s="1306"/>
      <c r="G217" s="1310" t="s">
        <v>339</v>
      </c>
      <c r="H217" s="1308"/>
      <c r="I217" s="1053" t="s">
        <v>244</v>
      </c>
      <c r="J217" s="1306">
        <v>0</v>
      </c>
    </row>
    <row r="218" spans="1:10">
      <c r="A218" s="1307">
        <v>42233</v>
      </c>
      <c r="B218" s="1308">
        <v>10</v>
      </c>
      <c r="C218" s="1309" t="s">
        <v>246</v>
      </c>
      <c r="D218" s="1310" t="s">
        <v>1581</v>
      </c>
      <c r="E218" s="1306"/>
      <c r="G218" s="1310" t="s">
        <v>339</v>
      </c>
      <c r="H218" s="1308"/>
      <c r="I218" s="1053" t="s">
        <v>244</v>
      </c>
      <c r="J218" s="1306">
        <v>0</v>
      </c>
    </row>
    <row r="219" spans="1:10">
      <c r="A219" s="1307">
        <v>42233</v>
      </c>
      <c r="B219" s="1308">
        <v>219.55</v>
      </c>
      <c r="C219" s="1309" t="s">
        <v>246</v>
      </c>
      <c r="D219" s="1310" t="s">
        <v>1864</v>
      </c>
      <c r="E219" s="1306"/>
      <c r="G219" s="1310">
        <v>0</v>
      </c>
      <c r="H219" s="1308"/>
      <c r="I219" s="1053" t="s">
        <v>244</v>
      </c>
      <c r="J219" s="1306">
        <v>0</v>
      </c>
    </row>
    <row r="220" spans="1:10">
      <c r="A220" s="1307">
        <v>42234</v>
      </c>
      <c r="B220" s="1308">
        <v>120</v>
      </c>
      <c r="C220" s="1309" t="s">
        <v>246</v>
      </c>
      <c r="D220" s="1310" t="s">
        <v>784</v>
      </c>
      <c r="E220" s="1306"/>
      <c r="G220" s="1310" t="s">
        <v>339</v>
      </c>
      <c r="H220" s="1308"/>
      <c r="I220" s="1053" t="s">
        <v>244</v>
      </c>
      <c r="J220" s="1306">
        <v>0</v>
      </c>
    </row>
    <row r="221" spans="1:10">
      <c r="A221" s="1307">
        <v>42235</v>
      </c>
      <c r="B221" s="1308">
        <v>17.3</v>
      </c>
      <c r="C221" s="1309" t="s">
        <v>246</v>
      </c>
      <c r="D221" s="1310" t="s">
        <v>1819</v>
      </c>
      <c r="E221" s="1306"/>
      <c r="G221" s="1310">
        <v>0</v>
      </c>
      <c r="H221" s="1308"/>
      <c r="I221" s="1053" t="s">
        <v>244</v>
      </c>
      <c r="J221" s="1306">
        <v>0</v>
      </c>
    </row>
    <row r="222" spans="1:10">
      <c r="A222" s="1307">
        <v>42235</v>
      </c>
      <c r="B222" s="1308">
        <v>300</v>
      </c>
      <c r="C222" s="1309" t="s">
        <v>246</v>
      </c>
      <c r="D222" s="1310" t="s">
        <v>1532</v>
      </c>
      <c r="E222" s="1306"/>
      <c r="G222" s="1310">
        <v>0</v>
      </c>
      <c r="H222" s="1308"/>
      <c r="I222" s="1053" t="s">
        <v>244</v>
      </c>
      <c r="J222" s="1306">
        <v>0</v>
      </c>
    </row>
    <row r="223" spans="1:10">
      <c r="A223" s="1307">
        <v>42235</v>
      </c>
      <c r="B223" s="1308">
        <v>40</v>
      </c>
      <c r="C223" s="1309" t="s">
        <v>246</v>
      </c>
      <c r="D223" s="1310" t="s">
        <v>400</v>
      </c>
      <c r="E223" s="1306"/>
      <c r="G223" s="1310" t="s">
        <v>339</v>
      </c>
      <c r="H223" s="1308"/>
      <c r="I223" s="1053" t="s">
        <v>244</v>
      </c>
      <c r="J223" s="1306">
        <v>0</v>
      </c>
    </row>
    <row r="224" spans="1:10">
      <c r="A224" s="1307">
        <v>42236</v>
      </c>
      <c r="B224" s="1308">
        <v>68.75</v>
      </c>
      <c r="C224" s="1309" t="s">
        <v>246</v>
      </c>
      <c r="D224" s="1310" t="s">
        <v>1288</v>
      </c>
      <c r="E224" s="1306"/>
      <c r="G224" s="1310">
        <v>0</v>
      </c>
      <c r="H224" s="1308"/>
      <c r="I224" s="1053" t="s">
        <v>244</v>
      </c>
      <c r="J224" s="1306">
        <v>0</v>
      </c>
    </row>
    <row r="225" spans="1:10">
      <c r="A225" s="1307">
        <v>42236</v>
      </c>
      <c r="B225" s="1308">
        <v>100</v>
      </c>
      <c r="C225" s="1309" t="s">
        <v>246</v>
      </c>
      <c r="D225" s="1310" t="s">
        <v>1262</v>
      </c>
      <c r="E225" s="1306"/>
      <c r="G225" s="1310" t="s">
        <v>339</v>
      </c>
      <c r="H225" s="1308"/>
      <c r="I225" s="1053" t="s">
        <v>244</v>
      </c>
      <c r="J225" s="1306">
        <v>0</v>
      </c>
    </row>
    <row r="226" spans="1:10">
      <c r="A226" s="1307">
        <v>42236</v>
      </c>
      <c r="B226" s="1308">
        <v>254</v>
      </c>
      <c r="C226" s="1309" t="s">
        <v>246</v>
      </c>
      <c r="D226" s="1310" t="s">
        <v>1837</v>
      </c>
      <c r="E226" s="1306"/>
      <c r="G226" s="1310">
        <v>0</v>
      </c>
      <c r="H226" s="1308"/>
      <c r="I226" s="1053" t="s">
        <v>244</v>
      </c>
      <c r="J226" s="1306">
        <v>0</v>
      </c>
    </row>
    <row r="227" spans="1:10">
      <c r="A227" s="1307">
        <v>42236</v>
      </c>
      <c r="B227" s="1308">
        <v>20</v>
      </c>
      <c r="C227" s="1309" t="s">
        <v>246</v>
      </c>
      <c r="D227" s="1310" t="s">
        <v>1846</v>
      </c>
      <c r="E227" s="1306"/>
      <c r="G227" s="1310">
        <v>0</v>
      </c>
      <c r="H227" s="1308"/>
      <c r="I227" s="1053" t="s">
        <v>244</v>
      </c>
      <c r="J227" s="1306">
        <v>0</v>
      </c>
    </row>
    <row r="228" spans="1:10">
      <c r="A228" s="1307">
        <v>42236</v>
      </c>
      <c r="B228" s="1308">
        <v>10</v>
      </c>
      <c r="C228" s="1309" t="s">
        <v>246</v>
      </c>
      <c r="D228" s="1310" t="s">
        <v>1620</v>
      </c>
      <c r="E228" s="1306"/>
      <c r="G228" s="1310" t="s">
        <v>339</v>
      </c>
      <c r="H228" s="1308"/>
      <c r="I228" s="1053" t="s">
        <v>244</v>
      </c>
      <c r="J228" s="1306">
        <v>0</v>
      </c>
    </row>
    <row r="229" spans="1:10">
      <c r="A229" s="1307">
        <v>42237</v>
      </c>
      <c r="B229" s="1308">
        <v>5</v>
      </c>
      <c r="C229" s="1309" t="s">
        <v>246</v>
      </c>
      <c r="D229" s="1310" t="s">
        <v>773</v>
      </c>
      <c r="E229" s="1306"/>
      <c r="G229" s="1310">
        <v>0</v>
      </c>
      <c r="H229" s="1308"/>
      <c r="I229" s="1053" t="s">
        <v>244</v>
      </c>
      <c r="J229" s="1306">
        <v>0</v>
      </c>
    </row>
    <row r="230" spans="1:10">
      <c r="A230" s="1307">
        <v>42237</v>
      </c>
      <c r="B230" s="1308">
        <v>2.5</v>
      </c>
      <c r="C230" s="1309" t="s">
        <v>246</v>
      </c>
      <c r="D230" s="1310" t="s">
        <v>1572</v>
      </c>
      <c r="E230" s="1306"/>
      <c r="G230" s="1310">
        <v>0</v>
      </c>
      <c r="H230" s="1308"/>
      <c r="I230" s="1053" t="s">
        <v>244</v>
      </c>
      <c r="J230" s="1306">
        <v>0</v>
      </c>
    </row>
    <row r="231" spans="1:10">
      <c r="A231" s="1307">
        <v>42240</v>
      </c>
      <c r="B231" s="1308">
        <v>330</v>
      </c>
      <c r="C231" s="1309" t="s">
        <v>246</v>
      </c>
      <c r="D231" s="1310" t="s">
        <v>355</v>
      </c>
      <c r="E231" s="1306"/>
      <c r="G231" s="1310" t="s">
        <v>339</v>
      </c>
      <c r="H231" s="1308"/>
      <c r="I231" s="1053" t="s">
        <v>244</v>
      </c>
      <c r="J231" s="1306">
        <v>0</v>
      </c>
    </row>
    <row r="232" spans="1:10">
      <c r="A232" s="1307">
        <v>42240</v>
      </c>
      <c r="B232" s="1308">
        <v>25</v>
      </c>
      <c r="C232" s="1309" t="s">
        <v>246</v>
      </c>
      <c r="D232" s="1310" t="s">
        <v>1726</v>
      </c>
      <c r="E232" s="1306"/>
      <c r="G232" s="1310" t="s">
        <v>339</v>
      </c>
      <c r="H232" s="1308"/>
      <c r="I232" s="1053" t="s">
        <v>244</v>
      </c>
      <c r="J232" s="1306">
        <v>0</v>
      </c>
    </row>
    <row r="233" spans="1:10">
      <c r="A233" s="1307">
        <v>42240</v>
      </c>
      <c r="B233" s="1308">
        <v>227</v>
      </c>
      <c r="C233" s="1309" t="s">
        <v>246</v>
      </c>
      <c r="D233" s="1310" t="s">
        <v>355</v>
      </c>
      <c r="E233" s="1306"/>
      <c r="G233" s="1310" t="s">
        <v>339</v>
      </c>
      <c r="H233" s="1308"/>
      <c r="I233" s="1053" t="s">
        <v>244</v>
      </c>
      <c r="J233" s="1306">
        <v>0</v>
      </c>
    </row>
    <row r="234" spans="1:10">
      <c r="A234" s="1307">
        <v>42240</v>
      </c>
      <c r="B234" s="1308">
        <v>3368.01</v>
      </c>
      <c r="C234" s="1309" t="s">
        <v>246</v>
      </c>
      <c r="D234" s="1310" t="s">
        <v>1865</v>
      </c>
      <c r="E234" s="1306"/>
      <c r="G234" s="1310">
        <v>0</v>
      </c>
      <c r="H234" s="1308"/>
      <c r="I234" s="1053" t="s">
        <v>244</v>
      </c>
      <c r="J234" s="1306">
        <v>0</v>
      </c>
    </row>
    <row r="235" spans="1:10">
      <c r="A235" s="1307">
        <v>42241</v>
      </c>
      <c r="B235" s="1308">
        <v>10</v>
      </c>
      <c r="C235" s="1309" t="s">
        <v>246</v>
      </c>
      <c r="D235" s="1310" t="s">
        <v>1819</v>
      </c>
      <c r="E235" s="1306"/>
      <c r="G235" s="1310">
        <v>0</v>
      </c>
      <c r="H235" s="1308"/>
      <c r="I235" s="1053" t="s">
        <v>244</v>
      </c>
      <c r="J235" s="1306">
        <v>0</v>
      </c>
    </row>
    <row r="236" spans="1:10">
      <c r="A236" s="1307">
        <v>42241</v>
      </c>
      <c r="B236" s="1308">
        <v>10</v>
      </c>
      <c r="C236" s="1309" t="s">
        <v>246</v>
      </c>
      <c r="D236" s="1310" t="s">
        <v>1630</v>
      </c>
      <c r="E236" s="1306"/>
      <c r="G236" s="1310" t="s">
        <v>339</v>
      </c>
      <c r="H236" s="1308"/>
      <c r="I236" s="1053" t="s">
        <v>244</v>
      </c>
      <c r="J236" s="1306">
        <v>0</v>
      </c>
    </row>
    <row r="237" spans="1:10">
      <c r="A237" s="1307">
        <v>42241</v>
      </c>
      <c r="B237" s="1308">
        <v>60</v>
      </c>
      <c r="C237" s="1309" t="s">
        <v>246</v>
      </c>
      <c r="D237" s="1310" t="s">
        <v>1789</v>
      </c>
      <c r="E237" s="1306"/>
      <c r="G237" s="1310">
        <v>0</v>
      </c>
      <c r="H237" s="1308"/>
      <c r="I237" s="1053" t="s">
        <v>244</v>
      </c>
      <c r="J237" s="1306">
        <v>0</v>
      </c>
    </row>
    <row r="238" spans="1:10">
      <c r="A238" s="1307">
        <v>42241</v>
      </c>
      <c r="B238" s="1308">
        <v>10</v>
      </c>
      <c r="C238" s="1309" t="s">
        <v>246</v>
      </c>
      <c r="D238" s="1310" t="s">
        <v>302</v>
      </c>
      <c r="E238" s="1306"/>
      <c r="G238" s="1310">
        <v>0</v>
      </c>
      <c r="H238" s="1308"/>
      <c r="I238" s="1053" t="s">
        <v>244</v>
      </c>
      <c r="J238" s="1306">
        <v>0</v>
      </c>
    </row>
    <row r="239" spans="1:10">
      <c r="A239" s="1307">
        <v>42241</v>
      </c>
      <c r="B239" s="1308">
        <v>15</v>
      </c>
      <c r="C239" s="1309" t="s">
        <v>246</v>
      </c>
      <c r="D239" s="1310" t="s">
        <v>1444</v>
      </c>
      <c r="E239" s="1306"/>
      <c r="G239" s="1310" t="s">
        <v>339</v>
      </c>
      <c r="H239" s="1308"/>
      <c r="I239" s="1053" t="s">
        <v>244</v>
      </c>
      <c r="J239" s="1306">
        <v>0</v>
      </c>
    </row>
    <row r="240" spans="1:10">
      <c r="A240" s="1307">
        <v>42243</v>
      </c>
      <c r="B240" s="1308">
        <v>40</v>
      </c>
      <c r="C240" s="1309" t="s">
        <v>1087</v>
      </c>
      <c r="D240" s="1310" t="s">
        <v>1757</v>
      </c>
      <c r="E240" s="1306"/>
      <c r="G240" s="1310">
        <v>0</v>
      </c>
      <c r="H240" s="1308"/>
      <c r="I240" s="1053" t="s">
        <v>244</v>
      </c>
      <c r="J240" s="1306">
        <v>0</v>
      </c>
    </row>
    <row r="241" spans="1:10">
      <c r="A241" s="1307">
        <v>42243</v>
      </c>
      <c r="B241" s="1308">
        <v>4831.8100000000004</v>
      </c>
      <c r="C241" s="1309" t="s">
        <v>246</v>
      </c>
      <c r="D241" s="1310" t="s">
        <v>269</v>
      </c>
      <c r="E241" s="1306"/>
      <c r="G241" s="1310">
        <v>0</v>
      </c>
      <c r="H241" s="1308"/>
      <c r="I241" s="1053" t="s">
        <v>244</v>
      </c>
      <c r="J241" s="1306">
        <v>0</v>
      </c>
    </row>
    <row r="242" spans="1:10">
      <c r="A242" s="1307">
        <v>42243</v>
      </c>
      <c r="B242" s="1308">
        <v>30</v>
      </c>
      <c r="C242" s="1309" t="s">
        <v>246</v>
      </c>
      <c r="D242" s="1310" t="s">
        <v>1671</v>
      </c>
      <c r="E242" s="1306"/>
      <c r="G242" s="1310" t="s">
        <v>339</v>
      </c>
      <c r="H242" s="1308"/>
      <c r="I242" s="1053" t="s">
        <v>244</v>
      </c>
      <c r="J242" s="1306">
        <v>0</v>
      </c>
    </row>
    <row r="243" spans="1:10">
      <c r="A243" s="1307">
        <v>42243</v>
      </c>
      <c r="B243" s="1308">
        <v>1390.25</v>
      </c>
      <c r="C243" s="1309" t="s">
        <v>246</v>
      </c>
      <c r="D243" s="1310" t="s">
        <v>1745</v>
      </c>
      <c r="E243" s="1306"/>
      <c r="G243" s="1310">
        <v>0</v>
      </c>
      <c r="H243" s="1308"/>
      <c r="I243" s="1053" t="s">
        <v>244</v>
      </c>
      <c r="J243" s="1306">
        <v>0</v>
      </c>
    </row>
    <row r="244" spans="1:10">
      <c r="A244" s="1307">
        <v>42243</v>
      </c>
      <c r="B244" s="1308">
        <v>60</v>
      </c>
      <c r="C244" s="1309" t="s">
        <v>246</v>
      </c>
      <c r="D244" s="1310" t="s">
        <v>1309</v>
      </c>
      <c r="E244" s="1306"/>
      <c r="G244" s="1310" t="s">
        <v>339</v>
      </c>
      <c r="H244" s="1308"/>
      <c r="I244" s="1053" t="s">
        <v>244</v>
      </c>
      <c r="J244" s="1306">
        <v>0</v>
      </c>
    </row>
    <row r="245" spans="1:10">
      <c r="A245" s="1307">
        <v>42243</v>
      </c>
      <c r="B245" s="1308">
        <v>50</v>
      </c>
      <c r="C245" s="1309" t="s">
        <v>246</v>
      </c>
      <c r="D245" s="1310" t="s">
        <v>1017</v>
      </c>
      <c r="E245" s="1306"/>
      <c r="G245" s="1310" t="s">
        <v>339</v>
      </c>
      <c r="H245" s="1308"/>
      <c r="I245" s="1053" t="s">
        <v>244</v>
      </c>
      <c r="J245" s="1306">
        <v>0</v>
      </c>
    </row>
    <row r="246" spans="1:10">
      <c r="A246" s="1307">
        <v>42243</v>
      </c>
      <c r="B246" s="1308">
        <v>50</v>
      </c>
      <c r="C246" s="1309" t="s">
        <v>246</v>
      </c>
      <c r="D246" s="1310" t="s">
        <v>1447</v>
      </c>
      <c r="E246" s="1306"/>
      <c r="G246" s="1310" t="s">
        <v>339</v>
      </c>
      <c r="H246" s="1308"/>
      <c r="I246" s="1053" t="s">
        <v>244</v>
      </c>
      <c r="J246" s="1306">
        <v>0</v>
      </c>
    </row>
    <row r="247" spans="1:10">
      <c r="A247" s="1307">
        <v>42244</v>
      </c>
      <c r="B247" s="1308">
        <v>703.75</v>
      </c>
      <c r="C247" s="1309" t="s">
        <v>246</v>
      </c>
      <c r="D247" s="1310" t="s">
        <v>1288</v>
      </c>
      <c r="E247" s="1306"/>
      <c r="G247" s="1310">
        <v>0</v>
      </c>
      <c r="H247" s="1308"/>
      <c r="I247" s="1053" t="s">
        <v>244</v>
      </c>
      <c r="J247" s="1306">
        <v>0</v>
      </c>
    </row>
    <row r="248" spans="1:10">
      <c r="A248" s="1307">
        <v>42244</v>
      </c>
      <c r="B248" s="1308">
        <v>12.5</v>
      </c>
      <c r="C248" s="1309" t="s">
        <v>246</v>
      </c>
      <c r="D248" s="1310" t="s">
        <v>1288</v>
      </c>
      <c r="E248" s="1306"/>
      <c r="G248" s="1310">
        <v>0</v>
      </c>
      <c r="H248" s="1308"/>
      <c r="I248" s="1053" t="s">
        <v>244</v>
      </c>
      <c r="J248" s="1306">
        <v>0</v>
      </c>
    </row>
    <row r="249" spans="1:10">
      <c r="A249" s="1307">
        <v>42244</v>
      </c>
      <c r="B249" s="1308">
        <v>3</v>
      </c>
      <c r="C249" s="1309" t="s">
        <v>246</v>
      </c>
      <c r="D249" s="1310" t="s">
        <v>1004</v>
      </c>
      <c r="E249" s="1306"/>
      <c r="G249" s="1310">
        <v>0</v>
      </c>
      <c r="H249" s="1308"/>
      <c r="I249" s="1053" t="s">
        <v>244</v>
      </c>
      <c r="J249" s="1306">
        <v>0</v>
      </c>
    </row>
    <row r="250" spans="1:10">
      <c r="A250" s="1307">
        <v>42244</v>
      </c>
      <c r="B250" s="1308">
        <v>3</v>
      </c>
      <c r="C250" s="1309" t="s">
        <v>246</v>
      </c>
      <c r="D250" s="1310" t="s">
        <v>1847</v>
      </c>
      <c r="E250" s="1306"/>
      <c r="G250" s="1310">
        <v>0</v>
      </c>
      <c r="H250" s="1308"/>
      <c r="I250" s="1053" t="s">
        <v>244</v>
      </c>
      <c r="J250" s="1306">
        <v>0</v>
      </c>
    </row>
    <row r="251" spans="1:10">
      <c r="A251" s="1307">
        <v>42244</v>
      </c>
      <c r="B251" s="1308">
        <v>42</v>
      </c>
      <c r="C251" s="1309" t="s">
        <v>246</v>
      </c>
      <c r="D251" s="1310" t="s">
        <v>1352</v>
      </c>
      <c r="E251" s="1306"/>
      <c r="G251" s="1310">
        <v>0</v>
      </c>
      <c r="H251" s="1308"/>
      <c r="I251" s="1053" t="s">
        <v>244</v>
      </c>
      <c r="J251" s="1306">
        <v>0</v>
      </c>
    </row>
    <row r="252" spans="1:10">
      <c r="A252" s="1307">
        <v>42244</v>
      </c>
      <c r="B252" s="1308">
        <v>5</v>
      </c>
      <c r="C252" s="1309" t="s">
        <v>246</v>
      </c>
      <c r="D252" s="1310" t="s">
        <v>1390</v>
      </c>
      <c r="E252" s="1306"/>
      <c r="G252" s="1310" t="s">
        <v>339</v>
      </c>
      <c r="H252" s="1308"/>
      <c r="I252" s="1053" t="s">
        <v>244</v>
      </c>
      <c r="J252" s="1306">
        <v>0</v>
      </c>
    </row>
    <row r="253" spans="1:10">
      <c r="A253" s="1307">
        <v>42244</v>
      </c>
      <c r="B253" s="1308">
        <v>2.5</v>
      </c>
      <c r="C253" s="1309" t="s">
        <v>246</v>
      </c>
      <c r="D253" s="1310" t="s">
        <v>1572</v>
      </c>
      <c r="E253" s="1306"/>
      <c r="G253" s="1310">
        <v>0</v>
      </c>
      <c r="H253" s="1308"/>
      <c r="I253" s="1053" t="s">
        <v>244</v>
      </c>
      <c r="J253" s="1306">
        <v>0</v>
      </c>
    </row>
    <row r="254" spans="1:10">
      <c r="A254" s="1307">
        <v>42248</v>
      </c>
      <c r="B254" s="1308">
        <v>20</v>
      </c>
      <c r="C254" s="1309" t="s">
        <v>1087</v>
      </c>
      <c r="D254" s="1310" t="s">
        <v>1647</v>
      </c>
      <c r="E254" s="1306"/>
      <c r="G254" s="1310">
        <v>0</v>
      </c>
      <c r="H254" s="1308"/>
      <c r="I254" s="1053" t="s">
        <v>244</v>
      </c>
      <c r="J254" s="1306">
        <v>0</v>
      </c>
    </row>
    <row r="255" spans="1:10">
      <c r="A255" s="1307">
        <v>42248</v>
      </c>
      <c r="B255" s="1308">
        <v>40</v>
      </c>
      <c r="C255" s="1309" t="s">
        <v>246</v>
      </c>
      <c r="D255" s="1310" t="s">
        <v>1866</v>
      </c>
      <c r="E255" s="1306"/>
      <c r="G255" s="1310">
        <v>0</v>
      </c>
      <c r="H255" s="1308"/>
      <c r="I255" s="1053" t="s">
        <v>244</v>
      </c>
      <c r="J255" s="1306">
        <v>0</v>
      </c>
    </row>
    <row r="256" spans="1:10">
      <c r="A256" s="1307">
        <v>42248</v>
      </c>
      <c r="B256" s="1308">
        <v>15</v>
      </c>
      <c r="C256" s="1309" t="s">
        <v>246</v>
      </c>
      <c r="D256" s="1310" t="s">
        <v>379</v>
      </c>
      <c r="E256" s="1306"/>
      <c r="G256" s="1310" t="s">
        <v>339</v>
      </c>
      <c r="H256" s="1308"/>
      <c r="I256" s="1053" t="s">
        <v>244</v>
      </c>
      <c r="J256" s="1306">
        <v>0</v>
      </c>
    </row>
    <row r="257" spans="1:10">
      <c r="A257" s="1307">
        <v>42248</v>
      </c>
      <c r="B257" s="1308">
        <v>30</v>
      </c>
      <c r="C257" s="1309" t="s">
        <v>246</v>
      </c>
      <c r="D257" s="1310" t="s">
        <v>774</v>
      </c>
      <c r="E257" s="1306"/>
      <c r="G257" s="1310" t="s">
        <v>339</v>
      </c>
      <c r="H257" s="1308"/>
      <c r="I257" s="1053" t="s">
        <v>244</v>
      </c>
      <c r="J257" s="1306">
        <v>0</v>
      </c>
    </row>
    <row r="258" spans="1:10">
      <c r="A258" s="1307">
        <v>42248</v>
      </c>
      <c r="B258" s="1308">
        <v>10</v>
      </c>
      <c r="C258" s="1309" t="s">
        <v>246</v>
      </c>
      <c r="D258" s="1310" t="s">
        <v>1683</v>
      </c>
      <c r="E258" s="1306"/>
      <c r="G258" s="1310">
        <v>0</v>
      </c>
      <c r="H258" s="1308"/>
      <c r="I258" s="1053" t="s">
        <v>244</v>
      </c>
      <c r="J258" s="1306">
        <v>0</v>
      </c>
    </row>
    <row r="259" spans="1:10">
      <c r="A259" s="1307">
        <v>42248</v>
      </c>
      <c r="B259" s="1308">
        <v>25</v>
      </c>
      <c r="C259" s="1309" t="s">
        <v>246</v>
      </c>
      <c r="D259" s="1310" t="s">
        <v>1767</v>
      </c>
      <c r="E259" s="1306"/>
      <c r="G259" s="1310" t="s">
        <v>339</v>
      </c>
      <c r="H259" s="1308"/>
      <c r="I259" s="1053" t="s">
        <v>244</v>
      </c>
      <c r="J259" s="1306">
        <v>0</v>
      </c>
    </row>
    <row r="260" spans="1:10">
      <c r="A260" s="1307">
        <v>42248</v>
      </c>
      <c r="B260" s="1308">
        <v>100</v>
      </c>
      <c r="C260" s="1309" t="s">
        <v>246</v>
      </c>
      <c r="D260" s="1310" t="s">
        <v>267</v>
      </c>
      <c r="E260" s="1306"/>
      <c r="G260" s="1310">
        <v>0</v>
      </c>
      <c r="H260" s="1308"/>
      <c r="I260" s="1053" t="s">
        <v>244</v>
      </c>
      <c r="J260" s="1306">
        <v>0</v>
      </c>
    </row>
    <row r="261" spans="1:10">
      <c r="A261" s="1307">
        <v>42248</v>
      </c>
      <c r="B261" s="1308">
        <v>20</v>
      </c>
      <c r="C261" s="1309" t="s">
        <v>246</v>
      </c>
      <c r="D261" s="1310" t="s">
        <v>1453</v>
      </c>
      <c r="E261" s="1306"/>
      <c r="G261" s="1310" t="s">
        <v>339</v>
      </c>
      <c r="H261" s="1308"/>
      <c r="I261" s="1053" t="s">
        <v>244</v>
      </c>
      <c r="J261" s="1306">
        <v>0</v>
      </c>
    </row>
    <row r="262" spans="1:10">
      <c r="A262" s="1307">
        <v>42248</v>
      </c>
      <c r="B262" s="1308">
        <v>10</v>
      </c>
      <c r="C262" s="1309" t="s">
        <v>246</v>
      </c>
      <c r="D262" s="1310" t="s">
        <v>791</v>
      </c>
      <c r="E262" s="1306"/>
      <c r="G262" s="1310" t="s">
        <v>339</v>
      </c>
      <c r="H262" s="1308"/>
      <c r="I262" s="1053" t="s">
        <v>244</v>
      </c>
      <c r="J262" s="1306">
        <v>0</v>
      </c>
    </row>
    <row r="263" spans="1:10">
      <c r="A263" s="1307">
        <v>42248</v>
      </c>
      <c r="B263" s="1308">
        <v>10</v>
      </c>
      <c r="C263" s="1309" t="s">
        <v>246</v>
      </c>
      <c r="D263" s="1310" t="s">
        <v>338</v>
      </c>
      <c r="E263" s="1306"/>
      <c r="G263" s="1310" t="s">
        <v>339</v>
      </c>
      <c r="H263" s="1308"/>
      <c r="I263" s="1053" t="s">
        <v>244</v>
      </c>
      <c r="J263" s="1306">
        <v>0</v>
      </c>
    </row>
    <row r="264" spans="1:10">
      <c r="A264" s="1307">
        <v>42248</v>
      </c>
      <c r="B264" s="1308">
        <v>10</v>
      </c>
      <c r="C264" s="1309" t="s">
        <v>246</v>
      </c>
      <c r="D264" s="1310" t="s">
        <v>1365</v>
      </c>
      <c r="E264" s="1306"/>
      <c r="G264" s="1310" t="s">
        <v>339</v>
      </c>
      <c r="H264" s="1308"/>
      <c r="I264" s="1053" t="s">
        <v>244</v>
      </c>
      <c r="J264" s="1306">
        <v>0</v>
      </c>
    </row>
    <row r="265" spans="1:10">
      <c r="A265" s="1307">
        <v>42248</v>
      </c>
      <c r="B265" s="1308">
        <v>25</v>
      </c>
      <c r="C265" s="1309" t="s">
        <v>246</v>
      </c>
      <c r="D265" s="1310" t="s">
        <v>762</v>
      </c>
      <c r="E265" s="1306"/>
      <c r="G265" s="1310" t="s">
        <v>339</v>
      </c>
      <c r="H265" s="1308"/>
      <c r="I265" s="1053" t="s">
        <v>244</v>
      </c>
      <c r="J265" s="1306">
        <v>0</v>
      </c>
    </row>
    <row r="266" spans="1:10">
      <c r="A266" s="1307">
        <v>42248</v>
      </c>
      <c r="B266" s="1308">
        <v>643</v>
      </c>
      <c r="C266" s="1309" t="s">
        <v>246</v>
      </c>
      <c r="D266" s="1310" t="s">
        <v>1762</v>
      </c>
      <c r="E266" s="1306"/>
      <c r="G266" s="1310" t="s">
        <v>1842</v>
      </c>
      <c r="H266" s="1308"/>
      <c r="I266" s="1053" t="s">
        <v>244</v>
      </c>
      <c r="J266" s="1306">
        <v>0</v>
      </c>
    </row>
    <row r="267" spans="1:10">
      <c r="A267" s="1307">
        <v>42248</v>
      </c>
      <c r="B267" s="1308">
        <v>10</v>
      </c>
      <c r="C267" s="1309" t="s">
        <v>246</v>
      </c>
      <c r="D267" s="1310" t="s">
        <v>1856</v>
      </c>
      <c r="E267" s="1306"/>
      <c r="G267" s="1310" t="s">
        <v>339</v>
      </c>
      <c r="H267" s="1308"/>
      <c r="I267" s="1053" t="s">
        <v>244</v>
      </c>
      <c r="J267" s="1306">
        <v>0</v>
      </c>
    </row>
    <row r="268" spans="1:10">
      <c r="A268" s="1307">
        <v>42248</v>
      </c>
      <c r="B268" s="1308">
        <v>10</v>
      </c>
      <c r="C268" s="1309" t="s">
        <v>246</v>
      </c>
      <c r="D268" s="1310" t="s">
        <v>955</v>
      </c>
      <c r="E268" s="1306"/>
      <c r="G268" s="1310">
        <v>0</v>
      </c>
      <c r="H268" s="1308"/>
      <c r="I268" s="1053" t="s">
        <v>244</v>
      </c>
      <c r="J268" s="1306">
        <v>0</v>
      </c>
    </row>
    <row r="269" spans="1:10">
      <c r="A269" s="1307">
        <v>42248</v>
      </c>
      <c r="B269" s="1308">
        <v>25</v>
      </c>
      <c r="C269" s="1309" t="s">
        <v>246</v>
      </c>
      <c r="D269" s="1310" t="s">
        <v>1070</v>
      </c>
      <c r="E269" s="1306"/>
      <c r="G269" s="1310" t="s">
        <v>339</v>
      </c>
      <c r="H269" s="1308"/>
      <c r="I269" s="1053" t="s">
        <v>244</v>
      </c>
      <c r="J269" s="1306">
        <v>0</v>
      </c>
    </row>
    <row r="270" spans="1:10">
      <c r="A270" s="1307">
        <v>42248</v>
      </c>
      <c r="B270" s="1308">
        <v>30</v>
      </c>
      <c r="C270" s="1309" t="s">
        <v>246</v>
      </c>
      <c r="D270" s="1310" t="s">
        <v>1315</v>
      </c>
      <c r="E270" s="1306"/>
      <c r="G270" s="1310" t="s">
        <v>339</v>
      </c>
      <c r="H270" s="1308"/>
      <c r="I270" s="1053" t="s">
        <v>244</v>
      </c>
      <c r="J270" s="1306">
        <v>0</v>
      </c>
    </row>
    <row r="271" spans="1:10">
      <c r="A271" s="1307">
        <v>42248</v>
      </c>
      <c r="B271" s="1308">
        <v>5</v>
      </c>
      <c r="C271" s="1309" t="s">
        <v>246</v>
      </c>
      <c r="D271" s="1310" t="s">
        <v>755</v>
      </c>
      <c r="E271" s="1306"/>
      <c r="G271" s="1310" t="s">
        <v>339</v>
      </c>
      <c r="H271" s="1308"/>
      <c r="I271" s="1053" t="s">
        <v>244</v>
      </c>
      <c r="J271" s="1306">
        <v>0</v>
      </c>
    </row>
    <row r="272" spans="1:10">
      <c r="A272" s="1307">
        <v>42248</v>
      </c>
      <c r="B272" s="1308">
        <v>15</v>
      </c>
      <c r="C272" s="1309" t="s">
        <v>246</v>
      </c>
      <c r="D272" s="1310" t="s">
        <v>248</v>
      </c>
      <c r="E272" s="1306"/>
      <c r="G272" s="1310">
        <v>0</v>
      </c>
      <c r="H272" s="1308"/>
      <c r="I272" s="1053" t="s">
        <v>244</v>
      </c>
      <c r="J272" s="1306">
        <v>0</v>
      </c>
    </row>
    <row r="273" spans="1:10">
      <c r="A273" s="1307">
        <v>42248</v>
      </c>
      <c r="B273" s="1308">
        <v>50</v>
      </c>
      <c r="C273" s="1309" t="s">
        <v>246</v>
      </c>
      <c r="D273" s="1310" t="s">
        <v>1535</v>
      </c>
      <c r="E273" s="1306"/>
      <c r="G273" s="1310" t="s">
        <v>339</v>
      </c>
      <c r="H273" s="1308"/>
      <c r="I273" s="1053" t="s">
        <v>244</v>
      </c>
      <c r="J273" s="1306">
        <v>0</v>
      </c>
    </row>
    <row r="274" spans="1:10">
      <c r="A274" s="1307">
        <v>42248</v>
      </c>
      <c r="B274" s="1308">
        <v>10</v>
      </c>
      <c r="C274" s="1309" t="s">
        <v>246</v>
      </c>
      <c r="D274" s="1310" t="s">
        <v>1005</v>
      </c>
      <c r="E274" s="1306"/>
      <c r="G274" s="1310" t="s">
        <v>339</v>
      </c>
      <c r="H274" s="1308"/>
      <c r="I274" s="1053" t="s">
        <v>244</v>
      </c>
      <c r="J274" s="1306">
        <v>0</v>
      </c>
    </row>
    <row r="275" spans="1:10">
      <c r="A275" s="1307">
        <v>42248</v>
      </c>
      <c r="B275" s="1308">
        <v>5</v>
      </c>
      <c r="C275" s="1309" t="s">
        <v>246</v>
      </c>
      <c r="D275" s="1310" t="s">
        <v>1316</v>
      </c>
      <c r="E275" s="1306"/>
      <c r="G275" s="1310" t="s">
        <v>339</v>
      </c>
      <c r="H275" s="1308"/>
      <c r="I275" s="1053" t="s">
        <v>244</v>
      </c>
      <c r="J275" s="1306">
        <v>0</v>
      </c>
    </row>
    <row r="276" spans="1:10">
      <c r="A276" s="1307">
        <v>42248</v>
      </c>
      <c r="B276" s="1308">
        <v>10</v>
      </c>
      <c r="C276" s="1309" t="s">
        <v>246</v>
      </c>
      <c r="D276" s="1310" t="s">
        <v>1422</v>
      </c>
      <c r="E276" s="1306"/>
      <c r="G276" s="1310" t="s">
        <v>339</v>
      </c>
      <c r="H276" s="1308"/>
      <c r="I276" s="1053" t="s">
        <v>244</v>
      </c>
      <c r="J276" s="1306">
        <v>0</v>
      </c>
    </row>
    <row r="277" spans="1:10">
      <c r="A277" s="1307">
        <v>42248</v>
      </c>
      <c r="B277" s="1308">
        <v>50</v>
      </c>
      <c r="C277" s="1309" t="s">
        <v>246</v>
      </c>
      <c r="D277" s="1310" t="s">
        <v>754</v>
      </c>
      <c r="E277" s="1306"/>
      <c r="G277" s="1310" t="s">
        <v>339</v>
      </c>
      <c r="H277" s="1308"/>
      <c r="I277" s="1053" t="s">
        <v>244</v>
      </c>
      <c r="J277" s="1306">
        <v>0</v>
      </c>
    </row>
    <row r="278" spans="1:10">
      <c r="A278" s="1307">
        <v>42248</v>
      </c>
      <c r="B278" s="1308">
        <v>40</v>
      </c>
      <c r="C278" s="1309" t="s">
        <v>246</v>
      </c>
      <c r="D278" s="1310" t="s">
        <v>1825</v>
      </c>
      <c r="E278" s="1306"/>
      <c r="G278" s="1310" t="s">
        <v>339</v>
      </c>
      <c r="H278" s="1308"/>
      <c r="I278" s="1053" t="s">
        <v>244</v>
      </c>
      <c r="J278" s="1306">
        <v>0</v>
      </c>
    </row>
    <row r="279" spans="1:10">
      <c r="A279" s="1307">
        <v>42248</v>
      </c>
      <c r="B279" s="1308">
        <v>10</v>
      </c>
      <c r="C279" s="1309" t="s">
        <v>246</v>
      </c>
      <c r="D279" s="1310" t="s">
        <v>1796</v>
      </c>
      <c r="E279" s="1306"/>
      <c r="G279" s="1310" t="s">
        <v>339</v>
      </c>
      <c r="H279" s="1308"/>
      <c r="I279" s="1053" t="s">
        <v>244</v>
      </c>
      <c r="J279" s="1306">
        <v>0</v>
      </c>
    </row>
    <row r="280" spans="1:10">
      <c r="A280" s="1307">
        <v>42248</v>
      </c>
      <c r="B280" s="1308">
        <v>20</v>
      </c>
      <c r="C280" s="1309" t="s">
        <v>246</v>
      </c>
      <c r="D280" s="1310" t="s">
        <v>787</v>
      </c>
      <c r="E280" s="1306"/>
      <c r="G280" s="1310" t="s">
        <v>339</v>
      </c>
      <c r="H280" s="1308"/>
      <c r="I280" s="1053" t="s">
        <v>244</v>
      </c>
      <c r="J280" s="1306">
        <v>0</v>
      </c>
    </row>
    <row r="281" spans="1:10">
      <c r="A281" s="1307">
        <v>42248</v>
      </c>
      <c r="B281" s="1308">
        <v>10</v>
      </c>
      <c r="C281" s="1309" t="s">
        <v>246</v>
      </c>
      <c r="D281" s="1310" t="s">
        <v>388</v>
      </c>
      <c r="E281" s="1306"/>
      <c r="G281" s="1310" t="s">
        <v>339</v>
      </c>
      <c r="H281" s="1308"/>
      <c r="I281" s="1053" t="s">
        <v>244</v>
      </c>
      <c r="J281" s="1306">
        <v>0</v>
      </c>
    </row>
    <row r="282" spans="1:10">
      <c r="A282" s="1307">
        <v>42248</v>
      </c>
      <c r="B282" s="1308">
        <v>100</v>
      </c>
      <c r="C282" s="1309" t="s">
        <v>246</v>
      </c>
      <c r="D282" s="1310" t="s">
        <v>1741</v>
      </c>
      <c r="E282" s="1306"/>
      <c r="G282" s="1310" t="s">
        <v>339</v>
      </c>
      <c r="H282" s="1308"/>
      <c r="I282" s="1053" t="s">
        <v>244</v>
      </c>
      <c r="J282" s="1306">
        <v>0</v>
      </c>
    </row>
    <row r="283" spans="1:10">
      <c r="A283" s="1307">
        <v>42248</v>
      </c>
      <c r="B283" s="1308">
        <v>180</v>
      </c>
      <c r="C283" s="1309" t="s">
        <v>246</v>
      </c>
      <c r="D283" s="1310" t="s">
        <v>287</v>
      </c>
      <c r="E283" s="1306"/>
      <c r="G283" s="1310" t="s">
        <v>339</v>
      </c>
      <c r="H283" s="1308"/>
      <c r="I283" s="1053" t="s">
        <v>244</v>
      </c>
      <c r="J283" s="1306">
        <v>0</v>
      </c>
    </row>
    <row r="284" spans="1:10">
      <c r="A284" s="1307">
        <v>42248</v>
      </c>
      <c r="B284" s="1308">
        <v>10</v>
      </c>
      <c r="C284" s="1309" t="s">
        <v>246</v>
      </c>
      <c r="D284" s="1310" t="s">
        <v>1838</v>
      </c>
      <c r="E284" s="1306"/>
      <c r="G284" s="1310">
        <v>0</v>
      </c>
      <c r="H284" s="1308"/>
      <c r="I284" s="1053" t="s">
        <v>244</v>
      </c>
      <c r="J284" s="1306">
        <v>0</v>
      </c>
    </row>
    <row r="285" spans="1:10">
      <c r="A285" s="1307">
        <v>42248</v>
      </c>
      <c r="B285" s="1308">
        <v>10</v>
      </c>
      <c r="C285" s="1309" t="s">
        <v>246</v>
      </c>
      <c r="D285" s="1310" t="s">
        <v>1867</v>
      </c>
      <c r="E285" s="1306"/>
      <c r="G285" s="1310" t="s">
        <v>339</v>
      </c>
      <c r="H285" s="1308"/>
      <c r="I285" s="1053" t="s">
        <v>244</v>
      </c>
      <c r="J285" s="1306">
        <v>0</v>
      </c>
    </row>
    <row r="286" spans="1:10">
      <c r="A286" s="1307">
        <v>42248</v>
      </c>
      <c r="B286" s="1308">
        <v>15</v>
      </c>
      <c r="C286" s="1309" t="s">
        <v>246</v>
      </c>
      <c r="D286" s="1310" t="s">
        <v>912</v>
      </c>
      <c r="E286" s="1306"/>
      <c r="G286" s="1310">
        <v>0</v>
      </c>
      <c r="H286" s="1308"/>
      <c r="I286" s="1053" t="s">
        <v>244</v>
      </c>
      <c r="J286" s="1306">
        <v>0</v>
      </c>
    </row>
    <row r="287" spans="1:10">
      <c r="A287" s="1307">
        <v>42248</v>
      </c>
      <c r="B287" s="1308">
        <v>10</v>
      </c>
      <c r="C287" s="1309" t="s">
        <v>246</v>
      </c>
      <c r="D287" s="1310" t="s">
        <v>371</v>
      </c>
      <c r="E287" s="1306"/>
      <c r="G287" s="1310" t="s">
        <v>339</v>
      </c>
      <c r="H287" s="1308"/>
      <c r="I287" s="1053" t="s">
        <v>244</v>
      </c>
      <c r="J287" s="1306">
        <v>0</v>
      </c>
    </row>
    <row r="288" spans="1:10">
      <c r="A288" s="1307">
        <v>42248</v>
      </c>
      <c r="B288" s="1308">
        <v>140</v>
      </c>
      <c r="C288" s="1309" t="s">
        <v>246</v>
      </c>
      <c r="D288" s="1310" t="s">
        <v>1063</v>
      </c>
      <c r="E288" s="1306"/>
      <c r="G288" s="1310">
        <v>0</v>
      </c>
      <c r="H288" s="1308"/>
      <c r="I288" s="1053" t="s">
        <v>244</v>
      </c>
      <c r="J288" s="1306">
        <v>0</v>
      </c>
    </row>
    <row r="289" spans="1:10">
      <c r="A289" s="1307">
        <v>42248</v>
      </c>
      <c r="B289" s="1308">
        <v>30</v>
      </c>
      <c r="C289" s="1309" t="s">
        <v>246</v>
      </c>
      <c r="D289" s="1310" t="s">
        <v>250</v>
      </c>
      <c r="E289" s="1306"/>
      <c r="G289" s="1310">
        <v>0</v>
      </c>
      <c r="H289" s="1308"/>
      <c r="I289" s="1053" t="s">
        <v>244</v>
      </c>
      <c r="J289" s="1306">
        <v>0</v>
      </c>
    </row>
    <row r="290" spans="1:10">
      <c r="A290" s="1307">
        <v>42248</v>
      </c>
      <c r="B290" s="1308">
        <v>5</v>
      </c>
      <c r="C290" s="1309" t="s">
        <v>246</v>
      </c>
      <c r="D290" s="1310" t="s">
        <v>1395</v>
      </c>
      <c r="E290" s="1306"/>
      <c r="G290" s="1310" t="s">
        <v>339</v>
      </c>
      <c r="H290" s="1308"/>
      <c r="I290" s="1053" t="s">
        <v>244</v>
      </c>
      <c r="J290" s="1306">
        <v>0</v>
      </c>
    </row>
    <row r="291" spans="1:10">
      <c r="A291" s="1307">
        <v>42248</v>
      </c>
      <c r="B291" s="1308">
        <v>10</v>
      </c>
      <c r="C291" s="1309" t="s">
        <v>246</v>
      </c>
      <c r="D291" s="1310" t="s">
        <v>369</v>
      </c>
      <c r="E291" s="1306"/>
      <c r="G291" s="1310">
        <v>0</v>
      </c>
      <c r="H291" s="1308"/>
      <c r="I291" s="1053" t="s">
        <v>244</v>
      </c>
      <c r="J291" s="1306">
        <v>0</v>
      </c>
    </row>
    <row r="292" spans="1:10">
      <c r="A292" s="1307">
        <v>42248</v>
      </c>
      <c r="B292" s="1308">
        <v>30</v>
      </c>
      <c r="C292" s="1309" t="s">
        <v>246</v>
      </c>
      <c r="D292" s="1310" t="s">
        <v>1648</v>
      </c>
      <c r="E292" s="1306"/>
      <c r="G292" s="1310" t="s">
        <v>339</v>
      </c>
      <c r="H292" s="1308"/>
      <c r="I292" s="1053" t="s">
        <v>244</v>
      </c>
      <c r="J292" s="1306">
        <v>0</v>
      </c>
    </row>
    <row r="293" spans="1:10">
      <c r="A293" s="1307">
        <v>42248</v>
      </c>
      <c r="B293" s="1308">
        <v>20</v>
      </c>
      <c r="C293" s="1309" t="s">
        <v>246</v>
      </c>
      <c r="D293" s="1310" t="s">
        <v>1813</v>
      </c>
      <c r="E293" s="1306"/>
      <c r="G293" s="1310" t="s">
        <v>339</v>
      </c>
      <c r="H293" s="1308"/>
      <c r="I293" s="1053" t="s">
        <v>244</v>
      </c>
      <c r="J293" s="1306">
        <v>0</v>
      </c>
    </row>
    <row r="294" spans="1:10">
      <c r="A294" s="1307">
        <v>42248</v>
      </c>
      <c r="B294" s="1308">
        <v>5</v>
      </c>
      <c r="C294" s="1309" t="s">
        <v>246</v>
      </c>
      <c r="D294" s="1310" t="s">
        <v>1598</v>
      </c>
      <c r="E294" s="1306"/>
      <c r="G294" s="1310" t="s">
        <v>339</v>
      </c>
      <c r="H294" s="1308"/>
      <c r="I294" s="1053" t="s">
        <v>244</v>
      </c>
      <c r="J294" s="1306">
        <v>0</v>
      </c>
    </row>
    <row r="295" spans="1:10">
      <c r="A295" s="1307">
        <v>42248</v>
      </c>
      <c r="B295" s="1308">
        <v>5</v>
      </c>
      <c r="C295" s="1309" t="s">
        <v>246</v>
      </c>
      <c r="D295" s="1310" t="s">
        <v>1368</v>
      </c>
      <c r="E295" s="1306"/>
      <c r="G295" s="1310" t="s">
        <v>339</v>
      </c>
      <c r="H295" s="1308"/>
      <c r="I295" s="1053" t="s">
        <v>244</v>
      </c>
      <c r="J295" s="1306">
        <v>0</v>
      </c>
    </row>
    <row r="296" spans="1:10">
      <c r="A296" s="1307">
        <v>42248</v>
      </c>
      <c r="B296" s="1308">
        <v>10</v>
      </c>
      <c r="C296" s="1309" t="s">
        <v>246</v>
      </c>
      <c r="D296" s="1310" t="s">
        <v>1697</v>
      </c>
      <c r="E296" s="1306"/>
      <c r="G296" s="1310" t="s">
        <v>339</v>
      </c>
      <c r="H296" s="1308"/>
      <c r="I296" s="1053" t="s">
        <v>244</v>
      </c>
      <c r="J296" s="1306">
        <v>0</v>
      </c>
    </row>
    <row r="297" spans="1:10">
      <c r="A297" s="1307">
        <v>42248</v>
      </c>
      <c r="B297" s="1308">
        <v>25</v>
      </c>
      <c r="C297" s="1309" t="s">
        <v>246</v>
      </c>
      <c r="D297" s="1310" t="s">
        <v>1700</v>
      </c>
      <c r="E297" s="1306"/>
      <c r="G297" s="1310" t="s">
        <v>339</v>
      </c>
      <c r="H297" s="1308"/>
      <c r="I297" s="1053" t="s">
        <v>244</v>
      </c>
      <c r="J297" s="1306">
        <v>0</v>
      </c>
    </row>
    <row r="298" spans="1:10">
      <c r="A298" s="1307">
        <v>42248</v>
      </c>
      <c r="B298" s="1308">
        <v>50</v>
      </c>
      <c r="C298" s="1309" t="s">
        <v>246</v>
      </c>
      <c r="D298" s="1310" t="s">
        <v>1839</v>
      </c>
      <c r="E298" s="1306"/>
      <c r="G298" s="1310" t="s">
        <v>1842</v>
      </c>
      <c r="H298" s="1308"/>
      <c r="I298" s="1053" t="s">
        <v>244</v>
      </c>
      <c r="J298" s="1306">
        <v>0</v>
      </c>
    </row>
    <row r="299" spans="1:10">
      <c r="A299" s="1307">
        <v>42248</v>
      </c>
      <c r="B299" s="1308">
        <v>50</v>
      </c>
      <c r="C299" s="1309" t="s">
        <v>246</v>
      </c>
      <c r="D299" s="1310" t="s">
        <v>997</v>
      </c>
      <c r="E299" s="1306"/>
      <c r="G299" s="1310" t="s">
        <v>339</v>
      </c>
      <c r="H299" s="1308"/>
      <c r="I299" s="1053" t="s">
        <v>244</v>
      </c>
      <c r="J299" s="1306">
        <v>0</v>
      </c>
    </row>
    <row r="300" spans="1:10">
      <c r="A300" s="1307">
        <v>42248</v>
      </c>
      <c r="B300" s="1308">
        <v>5</v>
      </c>
      <c r="C300" s="1309" t="s">
        <v>246</v>
      </c>
      <c r="D300" s="1310" t="s">
        <v>1743</v>
      </c>
      <c r="E300" s="1306"/>
      <c r="G300" s="1310">
        <v>0</v>
      </c>
      <c r="H300" s="1308"/>
      <c r="I300" s="1053" t="s">
        <v>244</v>
      </c>
      <c r="J300" s="1306">
        <v>0</v>
      </c>
    </row>
    <row r="301" spans="1:10">
      <c r="A301" s="1307">
        <v>42248</v>
      </c>
      <c r="B301" s="1308">
        <v>10</v>
      </c>
      <c r="C301" s="1309" t="s">
        <v>246</v>
      </c>
      <c r="D301" s="1310" t="s">
        <v>1704</v>
      </c>
      <c r="E301" s="1306"/>
      <c r="G301" s="1310" t="s">
        <v>339</v>
      </c>
      <c r="H301" s="1308"/>
      <c r="I301" s="1053" t="s">
        <v>244</v>
      </c>
      <c r="J301" s="1306">
        <v>0</v>
      </c>
    </row>
    <row r="302" spans="1:10">
      <c r="A302" s="1307">
        <v>42248</v>
      </c>
      <c r="B302" s="1308">
        <v>280</v>
      </c>
      <c r="C302" s="1309" t="s">
        <v>246</v>
      </c>
      <c r="D302" s="1310" t="s">
        <v>1854</v>
      </c>
      <c r="E302" s="1306"/>
      <c r="G302" s="1310" t="s">
        <v>1855</v>
      </c>
      <c r="H302" s="1308"/>
      <c r="I302" s="1053" t="s">
        <v>244</v>
      </c>
      <c r="J302" s="1306">
        <v>0</v>
      </c>
    </row>
    <row r="303" spans="1:10">
      <c r="A303" s="1307">
        <v>42248</v>
      </c>
      <c r="B303" s="1308">
        <v>10</v>
      </c>
      <c r="C303" s="1309" t="s">
        <v>246</v>
      </c>
      <c r="D303" s="1310" t="s">
        <v>1857</v>
      </c>
      <c r="E303" s="1306"/>
      <c r="G303" s="1310">
        <v>0</v>
      </c>
      <c r="H303" s="1308"/>
      <c r="I303" s="1053" t="s">
        <v>244</v>
      </c>
      <c r="J303" s="1306">
        <v>0</v>
      </c>
    </row>
    <row r="304" spans="1:10">
      <c r="A304" s="1307">
        <v>42248</v>
      </c>
      <c r="B304" s="1308">
        <v>10</v>
      </c>
      <c r="C304" s="1309" t="s">
        <v>246</v>
      </c>
      <c r="D304" s="1310" t="s">
        <v>1585</v>
      </c>
      <c r="E304" s="1306"/>
      <c r="G304" s="1310" t="s">
        <v>339</v>
      </c>
      <c r="H304" s="1308"/>
      <c r="I304" s="1053" t="s">
        <v>244</v>
      </c>
      <c r="J304" s="1306">
        <v>0</v>
      </c>
    </row>
    <row r="305" spans="1:10">
      <c r="A305" s="1307">
        <v>42248</v>
      </c>
      <c r="B305" s="1308">
        <v>50</v>
      </c>
      <c r="C305" s="1309" t="s">
        <v>246</v>
      </c>
      <c r="D305" s="1310" t="s">
        <v>424</v>
      </c>
      <c r="E305" s="1306"/>
      <c r="G305" s="1310" t="s">
        <v>339</v>
      </c>
      <c r="H305" s="1308"/>
      <c r="I305" s="1053" t="s">
        <v>244</v>
      </c>
      <c r="J305" s="1306">
        <v>0</v>
      </c>
    </row>
    <row r="306" spans="1:10">
      <c r="A306" s="1307">
        <v>42248</v>
      </c>
      <c r="B306" s="1308">
        <v>31.25</v>
      </c>
      <c r="C306" s="1309" t="s">
        <v>246</v>
      </c>
      <c r="D306" s="1310" t="s">
        <v>1291</v>
      </c>
      <c r="E306" s="1306"/>
      <c r="G306" s="1310" t="s">
        <v>339</v>
      </c>
      <c r="H306" s="1308"/>
      <c r="I306" s="1053" t="s">
        <v>244</v>
      </c>
      <c r="J306" s="1306">
        <v>0</v>
      </c>
    </row>
    <row r="307" spans="1:10">
      <c r="A307" s="1307">
        <v>42248</v>
      </c>
      <c r="B307" s="1308">
        <v>100</v>
      </c>
      <c r="C307" s="1309" t="s">
        <v>246</v>
      </c>
      <c r="D307" s="1310" t="s">
        <v>1769</v>
      </c>
      <c r="E307" s="1306"/>
      <c r="G307" s="1310" t="s">
        <v>339</v>
      </c>
      <c r="H307" s="1308"/>
      <c r="I307" s="1053" t="s">
        <v>244</v>
      </c>
      <c r="J307" s="1306">
        <v>0</v>
      </c>
    </row>
    <row r="308" spans="1:10">
      <c r="A308" s="1307">
        <v>42248</v>
      </c>
      <c r="B308" s="1308">
        <v>20</v>
      </c>
      <c r="C308" s="1309" t="s">
        <v>246</v>
      </c>
      <c r="D308" s="1310" t="s">
        <v>1028</v>
      </c>
      <c r="E308" s="1306"/>
      <c r="G308" s="1310" t="s">
        <v>339</v>
      </c>
      <c r="H308" s="1308"/>
      <c r="I308" s="1053" t="s">
        <v>244</v>
      </c>
      <c r="J308" s="1306">
        <v>0</v>
      </c>
    </row>
    <row r="309" spans="1:10">
      <c r="A309" s="1307">
        <v>42248</v>
      </c>
      <c r="B309" s="1308">
        <v>20</v>
      </c>
      <c r="C309" s="1309" t="s">
        <v>246</v>
      </c>
      <c r="D309" s="1310" t="s">
        <v>1868</v>
      </c>
      <c r="E309" s="1306"/>
      <c r="G309" s="1310" t="s">
        <v>339</v>
      </c>
      <c r="H309" s="1308"/>
      <c r="I309" s="1053" t="s">
        <v>244</v>
      </c>
      <c r="J309" s="1306">
        <v>0</v>
      </c>
    </row>
    <row r="310" spans="1:10">
      <c r="A310" s="1307">
        <v>42248</v>
      </c>
      <c r="B310" s="1308">
        <v>103</v>
      </c>
      <c r="C310" s="1309" t="s">
        <v>246</v>
      </c>
      <c r="D310" s="1310" t="s">
        <v>1534</v>
      </c>
      <c r="E310" s="1306"/>
      <c r="G310" s="1310">
        <v>0</v>
      </c>
      <c r="H310" s="1308"/>
      <c r="I310" s="1053" t="s">
        <v>244</v>
      </c>
      <c r="J310" s="1306">
        <v>0</v>
      </c>
    </row>
    <row r="311" spans="1:10">
      <c r="A311" s="1307">
        <v>42248</v>
      </c>
      <c r="B311" s="1308">
        <v>20</v>
      </c>
      <c r="C311" s="1309" t="s">
        <v>246</v>
      </c>
      <c r="D311" s="1310" t="s">
        <v>1393</v>
      </c>
      <c r="E311" s="1306"/>
      <c r="G311" s="1310" t="s">
        <v>339</v>
      </c>
      <c r="H311" s="1308"/>
      <c r="I311" s="1053" t="s">
        <v>244</v>
      </c>
      <c r="J311" s="1306">
        <v>0</v>
      </c>
    </row>
    <row r="312" spans="1:10">
      <c r="A312" s="1307">
        <v>42248</v>
      </c>
      <c r="B312" s="1308">
        <v>30</v>
      </c>
      <c r="C312" s="1309" t="s">
        <v>246</v>
      </c>
      <c r="D312" s="1310" t="s">
        <v>1040</v>
      </c>
      <c r="E312" s="1306"/>
      <c r="G312" s="1310" t="s">
        <v>339</v>
      </c>
      <c r="H312" s="1308"/>
      <c r="I312" s="1053" t="s">
        <v>244</v>
      </c>
      <c r="J312" s="1306">
        <v>0</v>
      </c>
    </row>
    <row r="313" spans="1:10">
      <c r="A313" s="1307">
        <v>42248</v>
      </c>
      <c r="B313" s="1308">
        <v>25</v>
      </c>
      <c r="C313" s="1309" t="s">
        <v>246</v>
      </c>
      <c r="D313" s="1310" t="s">
        <v>1603</v>
      </c>
      <c r="E313" s="1306"/>
      <c r="G313" s="1310" t="s">
        <v>339</v>
      </c>
      <c r="H313" s="1308"/>
      <c r="I313" s="1053" t="s">
        <v>244</v>
      </c>
      <c r="J313" s="1306">
        <v>0</v>
      </c>
    </row>
    <row r="314" spans="1:10">
      <c r="A314" s="1307">
        <v>42248</v>
      </c>
      <c r="B314" s="1308">
        <v>20</v>
      </c>
      <c r="C314" s="1309" t="s">
        <v>246</v>
      </c>
      <c r="D314" s="1310" t="s">
        <v>951</v>
      </c>
      <c r="E314" s="1306"/>
      <c r="G314" s="1310" t="s">
        <v>339</v>
      </c>
      <c r="H314" s="1308"/>
      <c r="I314" s="1053" t="s">
        <v>244</v>
      </c>
      <c r="J314" s="1306">
        <v>0</v>
      </c>
    </row>
    <row r="315" spans="1:10">
      <c r="A315" s="1307">
        <v>42248</v>
      </c>
      <c r="B315" s="1308">
        <v>10</v>
      </c>
      <c r="C315" s="1309" t="s">
        <v>246</v>
      </c>
      <c r="D315" s="1310" t="s">
        <v>1795</v>
      </c>
      <c r="E315" s="1306"/>
      <c r="G315" s="1310" t="s">
        <v>339</v>
      </c>
      <c r="H315" s="1308"/>
      <c r="I315" s="1053" t="s">
        <v>244</v>
      </c>
      <c r="J315" s="1306">
        <v>0</v>
      </c>
    </row>
    <row r="316" spans="1:10">
      <c r="A316" s="1307">
        <v>42248</v>
      </c>
      <c r="B316" s="1308">
        <v>300</v>
      </c>
      <c r="C316" s="1309" t="s">
        <v>246</v>
      </c>
      <c r="D316" s="1310" t="s">
        <v>911</v>
      </c>
      <c r="E316" s="1306"/>
      <c r="G316" s="1310">
        <v>0</v>
      </c>
      <c r="H316" s="1308"/>
      <c r="I316" s="1053" t="s">
        <v>244</v>
      </c>
      <c r="J316" s="1306">
        <v>0</v>
      </c>
    </row>
    <row r="317" spans="1:10">
      <c r="A317" s="1307">
        <v>42248</v>
      </c>
      <c r="B317" s="1308">
        <v>10</v>
      </c>
      <c r="C317" s="1309" t="s">
        <v>246</v>
      </c>
      <c r="D317" s="1310" t="s">
        <v>993</v>
      </c>
      <c r="E317" s="1306"/>
      <c r="G317" s="1310" t="s">
        <v>339</v>
      </c>
      <c r="H317" s="1308"/>
      <c r="I317" s="1053" t="s">
        <v>244</v>
      </c>
      <c r="J317" s="1306">
        <v>0</v>
      </c>
    </row>
    <row r="318" spans="1:10">
      <c r="A318" s="1307">
        <v>42248</v>
      </c>
      <c r="B318" s="1308">
        <v>180</v>
      </c>
      <c r="C318" s="1309" t="s">
        <v>246</v>
      </c>
      <c r="D318" s="1310" t="s">
        <v>783</v>
      </c>
      <c r="E318" s="1306"/>
      <c r="G318" s="1310" t="s">
        <v>339</v>
      </c>
      <c r="H318" s="1308"/>
      <c r="I318" s="1053" t="s">
        <v>244</v>
      </c>
      <c r="J318" s="1306">
        <v>0</v>
      </c>
    </row>
    <row r="319" spans="1:10">
      <c r="A319" s="1307">
        <v>42248</v>
      </c>
      <c r="B319" s="1308">
        <v>5</v>
      </c>
      <c r="C319" s="1309" t="s">
        <v>246</v>
      </c>
      <c r="D319" s="1310" t="s">
        <v>1423</v>
      </c>
      <c r="E319" s="1306"/>
      <c r="G319" s="1310">
        <v>0</v>
      </c>
      <c r="H319" s="1308"/>
      <c r="I319" s="1053" t="s">
        <v>244</v>
      </c>
      <c r="J319" s="1306">
        <v>0</v>
      </c>
    </row>
    <row r="320" spans="1:10">
      <c r="A320" s="1307">
        <v>42248</v>
      </c>
      <c r="B320" s="1308">
        <v>15</v>
      </c>
      <c r="C320" s="1309" t="s">
        <v>246</v>
      </c>
      <c r="D320" s="1310" t="s">
        <v>753</v>
      </c>
      <c r="E320" s="1306"/>
      <c r="G320" s="1310" t="s">
        <v>339</v>
      </c>
      <c r="H320" s="1308"/>
      <c r="I320" s="1053" t="s">
        <v>244</v>
      </c>
      <c r="J320" s="1306">
        <v>0</v>
      </c>
    </row>
    <row r="321" spans="1:10">
      <c r="A321" s="1307">
        <v>42248</v>
      </c>
      <c r="B321" s="1308">
        <v>75</v>
      </c>
      <c r="C321" s="1309" t="s">
        <v>246</v>
      </c>
      <c r="D321" s="1310" t="s">
        <v>1003</v>
      </c>
      <c r="E321" s="1306"/>
      <c r="G321" s="1310" t="s">
        <v>339</v>
      </c>
      <c r="H321" s="1308"/>
      <c r="I321" s="1053" t="s">
        <v>244</v>
      </c>
      <c r="J321" s="1306">
        <v>0</v>
      </c>
    </row>
    <row r="322" spans="1:10">
      <c r="A322" s="1307">
        <v>42248</v>
      </c>
      <c r="B322" s="1308">
        <v>10</v>
      </c>
      <c r="C322" s="1309" t="s">
        <v>246</v>
      </c>
      <c r="D322" s="1310" t="s">
        <v>772</v>
      </c>
      <c r="E322" s="1306"/>
      <c r="G322" s="1310" t="s">
        <v>339</v>
      </c>
      <c r="H322" s="1308"/>
      <c r="I322" s="1053" t="s">
        <v>244</v>
      </c>
      <c r="J322" s="1306">
        <v>0</v>
      </c>
    </row>
    <row r="323" spans="1:10">
      <c r="A323" s="1307">
        <v>42248</v>
      </c>
      <c r="B323" s="1308">
        <v>50</v>
      </c>
      <c r="C323" s="1309" t="s">
        <v>246</v>
      </c>
      <c r="D323" s="1310" t="s">
        <v>1367</v>
      </c>
      <c r="E323" s="1306"/>
      <c r="G323" s="1310" t="s">
        <v>339</v>
      </c>
      <c r="H323" s="1308"/>
      <c r="I323" s="1053" t="s">
        <v>244</v>
      </c>
      <c r="J323" s="1306">
        <v>0</v>
      </c>
    </row>
    <row r="324" spans="1:10">
      <c r="A324" s="1307">
        <v>42248</v>
      </c>
      <c r="B324" s="1308">
        <v>10</v>
      </c>
      <c r="C324" s="1309" t="s">
        <v>246</v>
      </c>
      <c r="D324" s="1310" t="s">
        <v>1841</v>
      </c>
      <c r="E324" s="1306"/>
      <c r="G324" s="1310" t="s">
        <v>1855</v>
      </c>
      <c r="H324" s="1308"/>
      <c r="I324" s="1053" t="s">
        <v>244</v>
      </c>
      <c r="J324" s="1306">
        <v>0</v>
      </c>
    </row>
    <row r="325" spans="1:10">
      <c r="A325" s="1307">
        <v>42248</v>
      </c>
      <c r="B325" s="1308">
        <v>20</v>
      </c>
      <c r="C325" s="1309" t="s">
        <v>246</v>
      </c>
      <c r="D325" s="1310" t="s">
        <v>1599</v>
      </c>
      <c r="E325" s="1306"/>
      <c r="G325" s="1310" t="s">
        <v>339</v>
      </c>
      <c r="H325" s="1308"/>
      <c r="I325" s="1053" t="s">
        <v>244</v>
      </c>
      <c r="J325" s="1306">
        <v>0</v>
      </c>
    </row>
    <row r="326" spans="1:10">
      <c r="A326" s="1307">
        <v>42248</v>
      </c>
      <c r="B326" s="1308">
        <v>50</v>
      </c>
      <c r="C326" s="1309" t="s">
        <v>246</v>
      </c>
      <c r="D326" s="1310" t="s">
        <v>1376</v>
      </c>
      <c r="E326" s="1306"/>
      <c r="G326" s="1310">
        <v>0</v>
      </c>
      <c r="H326" s="1308"/>
      <c r="I326" s="1053" t="s">
        <v>244</v>
      </c>
      <c r="J326" s="1306">
        <v>0</v>
      </c>
    </row>
    <row r="327" spans="1:10">
      <c r="A327" s="1307">
        <v>42248</v>
      </c>
      <c r="B327" s="1308">
        <v>5</v>
      </c>
      <c r="C327" s="1309" t="s">
        <v>246</v>
      </c>
      <c r="D327" s="1310" t="s">
        <v>1649</v>
      </c>
      <c r="E327" s="1306"/>
      <c r="G327" s="1310" t="s">
        <v>339</v>
      </c>
      <c r="H327" s="1308"/>
      <c r="I327" s="1053" t="s">
        <v>244</v>
      </c>
      <c r="J327" s="1306">
        <v>0</v>
      </c>
    </row>
    <row r="328" spans="1:10">
      <c r="A328" s="1307">
        <v>42248</v>
      </c>
      <c r="B328" s="1308">
        <v>25</v>
      </c>
      <c r="C328" s="1309" t="s">
        <v>246</v>
      </c>
      <c r="D328" s="1310" t="s">
        <v>1516</v>
      </c>
      <c r="E328" s="1306"/>
      <c r="G328" s="1310" t="s">
        <v>339</v>
      </c>
      <c r="H328" s="1308"/>
      <c r="I328" s="1053" t="s">
        <v>244</v>
      </c>
      <c r="J328" s="1306">
        <v>0</v>
      </c>
    </row>
    <row r="329" spans="1:10">
      <c r="A329" s="1307">
        <v>42248</v>
      </c>
      <c r="B329" s="1308">
        <v>4</v>
      </c>
      <c r="C329" s="1309" t="s">
        <v>246</v>
      </c>
      <c r="D329" s="1310" t="s">
        <v>1366</v>
      </c>
      <c r="E329" s="1306"/>
      <c r="G329" s="1310" t="s">
        <v>339</v>
      </c>
      <c r="H329" s="1308"/>
      <c r="I329" s="1053" t="s">
        <v>244</v>
      </c>
      <c r="J329" s="1306">
        <v>0</v>
      </c>
    </row>
    <row r="330" spans="1:10">
      <c r="A330" s="1307">
        <v>42248</v>
      </c>
      <c r="B330" s="1308">
        <v>25</v>
      </c>
      <c r="C330" s="1309" t="s">
        <v>246</v>
      </c>
      <c r="D330" s="1310" t="s">
        <v>1668</v>
      </c>
      <c r="E330" s="1306"/>
      <c r="G330" s="1310" t="s">
        <v>339</v>
      </c>
      <c r="H330" s="1308"/>
      <c r="I330" s="1053" t="s">
        <v>244</v>
      </c>
      <c r="J330" s="1306">
        <v>0</v>
      </c>
    </row>
    <row r="331" spans="1:10">
      <c r="A331" s="1307">
        <v>42248</v>
      </c>
      <c r="B331" s="1308">
        <v>15</v>
      </c>
      <c r="C331" s="1309" t="s">
        <v>246</v>
      </c>
      <c r="D331" s="1310" t="s">
        <v>280</v>
      </c>
      <c r="E331" s="1306"/>
      <c r="G331" s="1310" t="s">
        <v>339</v>
      </c>
      <c r="H331" s="1308"/>
      <c r="I331" s="1053" t="s">
        <v>244</v>
      </c>
      <c r="J331" s="1306">
        <v>0</v>
      </c>
    </row>
    <row r="332" spans="1:10">
      <c r="A332" s="1307">
        <v>42248</v>
      </c>
      <c r="B332" s="1308">
        <v>274</v>
      </c>
      <c r="C332" s="1309" t="s">
        <v>246</v>
      </c>
      <c r="D332" s="1310" t="s">
        <v>344</v>
      </c>
      <c r="E332" s="1306"/>
      <c r="G332" s="1310" t="s">
        <v>339</v>
      </c>
      <c r="H332" s="1308"/>
      <c r="I332" s="1053" t="s">
        <v>244</v>
      </c>
      <c r="J332" s="1306">
        <v>0</v>
      </c>
    </row>
    <row r="333" spans="1:10">
      <c r="A333" s="1307">
        <v>42248</v>
      </c>
      <c r="B333" s="1308">
        <v>10</v>
      </c>
      <c r="C333" s="1309" t="s">
        <v>246</v>
      </c>
      <c r="D333" s="1310" t="s">
        <v>1274</v>
      </c>
      <c r="E333" s="1306"/>
      <c r="G333" s="1310">
        <v>0</v>
      </c>
      <c r="H333" s="1308"/>
      <c r="I333" s="1053" t="s">
        <v>244</v>
      </c>
      <c r="J333" s="1306">
        <v>0</v>
      </c>
    </row>
    <row r="334" spans="1:10">
      <c r="A334" s="1307">
        <v>42248</v>
      </c>
      <c r="B334" s="1308">
        <v>10</v>
      </c>
      <c r="C334" s="1309" t="s">
        <v>246</v>
      </c>
      <c r="D334" s="1310" t="s">
        <v>1001</v>
      </c>
      <c r="E334" s="1306"/>
      <c r="G334" s="1310" t="s">
        <v>339</v>
      </c>
      <c r="H334" s="1308"/>
      <c r="I334" s="1053" t="s">
        <v>244</v>
      </c>
      <c r="J334" s="1306">
        <v>0</v>
      </c>
    </row>
    <row r="335" spans="1:10">
      <c r="A335" s="1307">
        <v>42248</v>
      </c>
      <c r="B335" s="1308">
        <v>50</v>
      </c>
      <c r="C335" s="1309" t="s">
        <v>246</v>
      </c>
      <c r="D335" s="1310" t="s">
        <v>998</v>
      </c>
      <c r="E335" s="1306"/>
      <c r="G335" s="1310" t="s">
        <v>339</v>
      </c>
      <c r="H335" s="1308"/>
      <c r="I335" s="1053" t="s">
        <v>244</v>
      </c>
      <c r="J335" s="1306">
        <v>0</v>
      </c>
    </row>
    <row r="336" spans="1:10">
      <c r="A336" s="1307">
        <v>42248</v>
      </c>
      <c r="B336" s="1308">
        <v>50</v>
      </c>
      <c r="C336" s="1309" t="s">
        <v>246</v>
      </c>
      <c r="D336" s="1310" t="s">
        <v>995</v>
      </c>
      <c r="E336" s="1306"/>
      <c r="G336" s="1310" t="s">
        <v>339</v>
      </c>
      <c r="H336" s="1308"/>
      <c r="I336" s="1053" t="s">
        <v>244</v>
      </c>
      <c r="J336" s="1306">
        <v>0</v>
      </c>
    </row>
    <row r="337" spans="1:10">
      <c r="A337" s="1307">
        <v>42248</v>
      </c>
      <c r="B337" s="1308">
        <v>50</v>
      </c>
      <c r="C337" s="1309" t="s">
        <v>246</v>
      </c>
      <c r="D337" s="1310" t="s">
        <v>252</v>
      </c>
      <c r="E337" s="1306"/>
      <c r="G337" s="1310" t="s">
        <v>339</v>
      </c>
      <c r="H337" s="1308"/>
      <c r="I337" s="1053" t="s">
        <v>244</v>
      </c>
      <c r="J337" s="1306">
        <v>0</v>
      </c>
    </row>
    <row r="338" spans="1:10">
      <c r="A338" s="1307">
        <v>42248</v>
      </c>
      <c r="B338" s="1308">
        <v>30</v>
      </c>
      <c r="C338" s="1309" t="s">
        <v>246</v>
      </c>
      <c r="D338" s="1310" t="s">
        <v>751</v>
      </c>
      <c r="E338" s="1306"/>
      <c r="G338" s="1310" t="s">
        <v>339</v>
      </c>
      <c r="H338" s="1308"/>
      <c r="I338" s="1053" t="s">
        <v>244</v>
      </c>
      <c r="J338" s="1306">
        <v>0</v>
      </c>
    </row>
    <row r="339" spans="1:10">
      <c r="A339" s="1307">
        <v>42248</v>
      </c>
      <c r="B339" s="1308">
        <v>5</v>
      </c>
      <c r="C339" s="1309" t="s">
        <v>246</v>
      </c>
      <c r="D339" s="1310" t="s">
        <v>1669</v>
      </c>
      <c r="E339" s="1306"/>
      <c r="G339" s="1310" t="s">
        <v>339</v>
      </c>
      <c r="H339" s="1308"/>
      <c r="I339" s="1053" t="s">
        <v>244</v>
      </c>
      <c r="J339" s="1306">
        <v>0</v>
      </c>
    </row>
    <row r="340" spans="1:10">
      <c r="A340" s="1307">
        <v>42248</v>
      </c>
      <c r="B340" s="1308">
        <v>10</v>
      </c>
      <c r="C340" s="1309" t="s">
        <v>246</v>
      </c>
      <c r="D340" s="1310" t="s">
        <v>1027</v>
      </c>
      <c r="E340" s="1306"/>
      <c r="G340" s="1310" t="s">
        <v>339</v>
      </c>
      <c r="H340" s="1308"/>
      <c r="I340" s="1053" t="s">
        <v>244</v>
      </c>
      <c r="J340" s="1306">
        <v>0</v>
      </c>
    </row>
    <row r="341" spans="1:10">
      <c r="A341" s="1307">
        <v>42248</v>
      </c>
      <c r="B341" s="1308">
        <v>50</v>
      </c>
      <c r="C341" s="1309" t="s">
        <v>246</v>
      </c>
      <c r="D341" s="1310" t="s">
        <v>1482</v>
      </c>
      <c r="E341" s="1306"/>
      <c r="G341" s="1310" t="s">
        <v>339</v>
      </c>
      <c r="H341" s="1308"/>
      <c r="I341" s="1053" t="s">
        <v>244</v>
      </c>
      <c r="J341" s="1306">
        <v>0</v>
      </c>
    </row>
    <row r="342" spans="1:10">
      <c r="A342" s="1307">
        <v>42248</v>
      </c>
      <c r="B342" s="1308">
        <v>6</v>
      </c>
      <c r="C342" s="1309" t="s">
        <v>246</v>
      </c>
      <c r="D342" s="1310" t="s">
        <v>1840</v>
      </c>
      <c r="E342" s="1306"/>
      <c r="G342" s="1310">
        <v>0</v>
      </c>
      <c r="H342" s="1308"/>
      <c r="I342" s="1053" t="s">
        <v>244</v>
      </c>
      <c r="J342" s="1306">
        <v>0</v>
      </c>
    </row>
    <row r="343" spans="1:10">
      <c r="A343" s="1307">
        <v>42248</v>
      </c>
      <c r="B343" s="1308">
        <v>342.53</v>
      </c>
      <c r="C343" s="1309" t="s">
        <v>246</v>
      </c>
      <c r="D343" s="1310" t="s">
        <v>1869</v>
      </c>
      <c r="E343" s="1306"/>
      <c r="G343" s="1310">
        <v>0</v>
      </c>
      <c r="H343" s="1308"/>
      <c r="I343" s="1053" t="s">
        <v>244</v>
      </c>
      <c r="J343" s="1306">
        <v>0</v>
      </c>
    </row>
    <row r="344" spans="1:10">
      <c r="A344" s="1307">
        <v>42249</v>
      </c>
      <c r="B344" s="1308">
        <v>10</v>
      </c>
      <c r="C344" s="1309" t="s">
        <v>246</v>
      </c>
      <c r="D344" s="1310" t="s">
        <v>1819</v>
      </c>
      <c r="E344" s="1306"/>
      <c r="G344" s="1310">
        <v>0</v>
      </c>
      <c r="H344" s="1308"/>
      <c r="I344" s="1053" t="s">
        <v>244</v>
      </c>
      <c r="J344" s="1306">
        <v>0</v>
      </c>
    </row>
    <row r="345" spans="1:10">
      <c r="A345" s="1307">
        <v>42249</v>
      </c>
      <c r="B345" s="1308">
        <v>75</v>
      </c>
      <c r="C345" s="1309" t="s">
        <v>246</v>
      </c>
      <c r="D345" s="1310" t="s">
        <v>308</v>
      </c>
      <c r="E345" s="1306"/>
      <c r="G345" s="1310" t="s">
        <v>339</v>
      </c>
      <c r="H345" s="1308"/>
      <c r="I345" s="1053" t="s">
        <v>244</v>
      </c>
      <c r="J345" s="1306">
        <v>0</v>
      </c>
    </row>
    <row r="346" spans="1:10">
      <c r="A346" s="1307">
        <v>42249</v>
      </c>
      <c r="B346" s="1308">
        <v>100</v>
      </c>
      <c r="C346" s="1309" t="s">
        <v>246</v>
      </c>
      <c r="D346" s="1310" t="s">
        <v>1455</v>
      </c>
      <c r="E346" s="1306"/>
      <c r="G346" s="1310" t="s">
        <v>339</v>
      </c>
      <c r="H346" s="1308"/>
      <c r="I346" s="1053" t="s">
        <v>244</v>
      </c>
      <c r="J346" s="1306">
        <v>0</v>
      </c>
    </row>
    <row r="347" spans="1:10">
      <c r="A347" s="1307">
        <v>42249</v>
      </c>
      <c r="B347" s="1308">
        <v>3</v>
      </c>
      <c r="C347" s="1309" t="s">
        <v>246</v>
      </c>
      <c r="D347" s="1310" t="s">
        <v>426</v>
      </c>
      <c r="E347" s="1306"/>
      <c r="G347" s="1310">
        <v>0</v>
      </c>
      <c r="H347" s="1308"/>
      <c r="I347" s="1053" t="s">
        <v>244</v>
      </c>
      <c r="J347" s="1306">
        <v>0</v>
      </c>
    </row>
    <row r="348" spans="1:10">
      <c r="A348" s="1307">
        <v>42249</v>
      </c>
      <c r="B348" s="1308">
        <v>20</v>
      </c>
      <c r="C348" s="1309" t="s">
        <v>246</v>
      </c>
      <c r="D348" s="1310" t="s">
        <v>999</v>
      </c>
      <c r="E348" s="1306"/>
      <c r="G348" s="1310" t="s">
        <v>339</v>
      </c>
      <c r="H348" s="1308"/>
      <c r="I348" s="1053" t="s">
        <v>244</v>
      </c>
      <c r="J348" s="1306">
        <v>0</v>
      </c>
    </row>
    <row r="349" spans="1:10">
      <c r="A349" s="1307">
        <v>42249</v>
      </c>
      <c r="B349" s="1308">
        <v>125</v>
      </c>
      <c r="C349" s="1309" t="s">
        <v>246</v>
      </c>
      <c r="D349" s="1310" t="s">
        <v>1429</v>
      </c>
      <c r="E349" s="1306"/>
      <c r="G349" s="1310" t="s">
        <v>339</v>
      </c>
      <c r="H349" s="1308"/>
      <c r="I349" s="1053" t="s">
        <v>244</v>
      </c>
      <c r="J349" s="1306">
        <v>0</v>
      </c>
    </row>
    <row r="350" spans="1:10">
      <c r="A350" s="1307">
        <v>42249</v>
      </c>
      <c r="B350" s="1308">
        <v>20</v>
      </c>
      <c r="C350" s="1309" t="s">
        <v>246</v>
      </c>
      <c r="D350" s="1310" t="s">
        <v>254</v>
      </c>
      <c r="E350" s="1306"/>
      <c r="G350" s="1310" t="s">
        <v>339</v>
      </c>
      <c r="H350" s="1308"/>
      <c r="I350" s="1053" t="s">
        <v>244</v>
      </c>
      <c r="J350" s="1306">
        <v>0</v>
      </c>
    </row>
    <row r="351" spans="1:10">
      <c r="A351" s="1307">
        <v>42249</v>
      </c>
      <c r="B351" s="1308">
        <v>5</v>
      </c>
      <c r="C351" s="1309" t="s">
        <v>246</v>
      </c>
      <c r="D351" s="1310" t="s">
        <v>1775</v>
      </c>
      <c r="E351" s="1306"/>
      <c r="G351" s="1310">
        <v>0</v>
      </c>
      <c r="H351" s="1308"/>
      <c r="I351" s="1053" t="s">
        <v>244</v>
      </c>
      <c r="J351" s="1306">
        <v>0</v>
      </c>
    </row>
    <row r="352" spans="1:10">
      <c r="A352" s="1307">
        <v>42249</v>
      </c>
      <c r="B352" s="1308">
        <v>10</v>
      </c>
      <c r="C352" s="1309" t="s">
        <v>246</v>
      </c>
      <c r="D352" s="1310" t="s">
        <v>317</v>
      </c>
      <c r="E352" s="1306"/>
      <c r="G352" s="1310" t="s">
        <v>339</v>
      </c>
      <c r="H352" s="1308"/>
      <c r="I352" s="1053" t="s">
        <v>244</v>
      </c>
      <c r="J352" s="1306">
        <v>0</v>
      </c>
    </row>
    <row r="353" spans="1:10">
      <c r="A353" s="1307">
        <v>42249</v>
      </c>
      <c r="B353" s="1308">
        <v>10</v>
      </c>
      <c r="C353" s="1309" t="s">
        <v>246</v>
      </c>
      <c r="D353" s="1310" t="s">
        <v>1369</v>
      </c>
      <c r="E353" s="1306"/>
      <c r="G353" s="1310" t="s">
        <v>339</v>
      </c>
      <c r="H353" s="1308"/>
      <c r="I353" s="1053" t="s">
        <v>244</v>
      </c>
      <c r="J353" s="1306">
        <v>0</v>
      </c>
    </row>
    <row r="354" spans="1:10">
      <c r="A354" s="1307">
        <v>42249</v>
      </c>
      <c r="B354" s="1308">
        <v>50</v>
      </c>
      <c r="C354" s="1309" t="s">
        <v>246</v>
      </c>
      <c r="D354" s="1310" t="s">
        <v>1843</v>
      </c>
      <c r="E354" s="1306"/>
      <c r="G354" s="1310" t="s">
        <v>339</v>
      </c>
      <c r="H354" s="1308"/>
      <c r="I354" s="1053" t="s">
        <v>244</v>
      </c>
      <c r="J354" s="1306">
        <v>0</v>
      </c>
    </row>
    <row r="355" spans="1:10">
      <c r="A355" s="1307">
        <v>42250</v>
      </c>
      <c r="B355" s="1308">
        <v>10</v>
      </c>
      <c r="C355" s="1309" t="s">
        <v>246</v>
      </c>
      <c r="D355" s="1310" t="s">
        <v>276</v>
      </c>
      <c r="E355" s="1306"/>
      <c r="G355" s="1310">
        <v>0</v>
      </c>
      <c r="H355" s="1308"/>
      <c r="I355" s="1053" t="s">
        <v>244</v>
      </c>
      <c r="J355" s="1306">
        <v>0</v>
      </c>
    </row>
    <row r="356" spans="1:10">
      <c r="A356" s="1307">
        <v>42250</v>
      </c>
      <c r="B356" s="1308">
        <v>20</v>
      </c>
      <c r="C356" s="1309" t="s">
        <v>246</v>
      </c>
      <c r="D356" s="1310" t="s">
        <v>387</v>
      </c>
      <c r="E356" s="1306"/>
      <c r="G356" s="1310">
        <v>0</v>
      </c>
      <c r="H356" s="1308"/>
      <c r="I356" s="1053" t="s">
        <v>244</v>
      </c>
      <c r="J356" s="1306">
        <v>0</v>
      </c>
    </row>
    <row r="357" spans="1:10">
      <c r="A357" s="1307">
        <v>42250</v>
      </c>
      <c r="B357" s="1308">
        <v>250</v>
      </c>
      <c r="C357" s="1309" t="s">
        <v>246</v>
      </c>
      <c r="D357" s="1310" t="s">
        <v>778</v>
      </c>
      <c r="E357" s="1306"/>
      <c r="G357" s="1310" t="s">
        <v>339</v>
      </c>
      <c r="H357" s="1308"/>
      <c r="I357" s="1053" t="s">
        <v>244</v>
      </c>
      <c r="J357" s="1306">
        <v>0</v>
      </c>
    </row>
    <row r="358" spans="1:10">
      <c r="A358" s="1307">
        <v>42250</v>
      </c>
      <c r="B358" s="1308">
        <v>5</v>
      </c>
      <c r="C358" s="1309" t="s">
        <v>246</v>
      </c>
      <c r="D358" s="1310" t="s">
        <v>1773</v>
      </c>
      <c r="E358" s="1306"/>
      <c r="G358" s="1310" t="s">
        <v>339</v>
      </c>
      <c r="H358" s="1308"/>
      <c r="I358" s="1053" t="s">
        <v>244</v>
      </c>
      <c r="J358" s="1306">
        <v>0</v>
      </c>
    </row>
    <row r="359" spans="1:10">
      <c r="A359" s="1307">
        <v>42250</v>
      </c>
      <c r="B359" s="1308">
        <v>10</v>
      </c>
      <c r="C359" s="1309" t="s">
        <v>246</v>
      </c>
      <c r="D359" s="1310" t="s">
        <v>1318</v>
      </c>
      <c r="E359" s="1306"/>
      <c r="G359" s="1310">
        <v>0</v>
      </c>
      <c r="H359" s="1308"/>
      <c r="I359" s="1053" t="s">
        <v>244</v>
      </c>
      <c r="J359" s="1306">
        <v>0</v>
      </c>
    </row>
    <row r="360" spans="1:10">
      <c r="A360" s="1307">
        <v>42250</v>
      </c>
      <c r="B360" s="1308">
        <v>50</v>
      </c>
      <c r="C360" s="1309" t="s">
        <v>246</v>
      </c>
      <c r="D360" s="1310" t="s">
        <v>1105</v>
      </c>
      <c r="E360" s="1306"/>
      <c r="G360" s="1310" t="s">
        <v>339</v>
      </c>
      <c r="H360" s="1308"/>
      <c r="I360" s="1053" t="s">
        <v>244</v>
      </c>
      <c r="J360" s="1306">
        <v>0</v>
      </c>
    </row>
    <row r="361" spans="1:10">
      <c r="A361" s="1307">
        <v>42250</v>
      </c>
      <c r="B361" s="1308">
        <v>50</v>
      </c>
      <c r="C361" s="1309" t="s">
        <v>246</v>
      </c>
      <c r="D361" s="1310" t="s">
        <v>1537</v>
      </c>
      <c r="E361" s="1306"/>
      <c r="G361" s="1310" t="s">
        <v>339</v>
      </c>
      <c r="H361" s="1308"/>
      <c r="I361" s="1053" t="s">
        <v>244</v>
      </c>
      <c r="J361" s="1306">
        <v>0</v>
      </c>
    </row>
    <row r="362" spans="1:10">
      <c r="A362" s="1307">
        <v>42250</v>
      </c>
      <c r="B362" s="1308">
        <v>5</v>
      </c>
      <c r="C362" s="1309" t="s">
        <v>246</v>
      </c>
      <c r="D362" s="1310" t="s">
        <v>1657</v>
      </c>
      <c r="E362" s="1306"/>
      <c r="G362" s="1310" t="s">
        <v>339</v>
      </c>
      <c r="H362" s="1308"/>
      <c r="I362" s="1053" t="s">
        <v>244</v>
      </c>
      <c r="J362" s="1306">
        <v>0</v>
      </c>
    </row>
    <row r="363" spans="1:10">
      <c r="A363" s="1307">
        <v>42250</v>
      </c>
      <c r="B363" s="1308">
        <v>10</v>
      </c>
      <c r="C363" s="1309" t="s">
        <v>246</v>
      </c>
      <c r="D363" s="1310" t="s">
        <v>1294</v>
      </c>
      <c r="E363" s="1306"/>
      <c r="G363" s="1310">
        <v>0</v>
      </c>
      <c r="H363" s="1308"/>
      <c r="I363" s="1053" t="s">
        <v>244</v>
      </c>
      <c r="J363" s="1306">
        <v>0</v>
      </c>
    </row>
    <row r="364" spans="1:10">
      <c r="A364" s="1307">
        <v>42250</v>
      </c>
      <c r="B364" s="1308">
        <v>30</v>
      </c>
      <c r="C364" s="1309" t="s">
        <v>246</v>
      </c>
      <c r="D364" s="1310" t="s">
        <v>1746</v>
      </c>
      <c r="E364" s="1306"/>
      <c r="G364" s="1310" t="s">
        <v>339</v>
      </c>
      <c r="H364" s="1308"/>
      <c r="I364" s="1053" t="s">
        <v>244</v>
      </c>
      <c r="J364" s="1306">
        <v>0</v>
      </c>
    </row>
    <row r="365" spans="1:10">
      <c r="A365" s="1307">
        <v>42251</v>
      </c>
      <c r="B365" s="1308">
        <v>50</v>
      </c>
      <c r="C365" s="1309" t="s">
        <v>1087</v>
      </c>
      <c r="D365" s="1310" t="s">
        <v>1088</v>
      </c>
      <c r="E365" s="1306"/>
      <c r="G365" s="1310">
        <v>0</v>
      </c>
      <c r="H365" s="1308"/>
      <c r="I365" s="1053" t="s">
        <v>244</v>
      </c>
      <c r="J365" s="1306">
        <v>0</v>
      </c>
    </row>
    <row r="366" spans="1:10">
      <c r="A366" s="1307">
        <v>42251</v>
      </c>
      <c r="B366" s="1308">
        <v>30</v>
      </c>
      <c r="C366" s="1309" t="s">
        <v>1087</v>
      </c>
      <c r="D366" s="1310" t="s">
        <v>1088</v>
      </c>
      <c r="E366" s="1306"/>
      <c r="G366" s="1310">
        <v>0</v>
      </c>
      <c r="H366" s="1308"/>
      <c r="I366" s="1053"/>
      <c r="J366" s="1306"/>
    </row>
    <row r="367" spans="1:10">
      <c r="A367" s="1307">
        <v>42251</v>
      </c>
      <c r="B367" s="1308">
        <v>10</v>
      </c>
      <c r="C367" s="1309" t="s">
        <v>1087</v>
      </c>
      <c r="D367" s="1310" t="s">
        <v>1362</v>
      </c>
      <c r="E367" s="1306"/>
      <c r="G367" s="1310">
        <v>0</v>
      </c>
      <c r="H367" s="1308"/>
      <c r="I367" s="1053"/>
      <c r="J367" s="1306"/>
    </row>
    <row r="368" spans="1:10">
      <c r="A368" s="1307">
        <v>42251</v>
      </c>
      <c r="B368" s="1308">
        <v>15</v>
      </c>
      <c r="C368" s="1309" t="s">
        <v>1087</v>
      </c>
      <c r="D368" s="1310" t="s">
        <v>1088</v>
      </c>
      <c r="E368" s="1306"/>
      <c r="G368" s="1310">
        <v>0</v>
      </c>
      <c r="H368" s="1308"/>
      <c r="I368" s="1053"/>
      <c r="J368" s="1306"/>
    </row>
    <row r="369" spans="1:10">
      <c r="A369" s="1307">
        <v>42251</v>
      </c>
      <c r="B369" s="1308">
        <v>100</v>
      </c>
      <c r="C369" s="1309" t="s">
        <v>1087</v>
      </c>
      <c r="D369" s="1310" t="s">
        <v>1093</v>
      </c>
      <c r="E369" s="1306"/>
      <c r="G369" s="1310">
        <v>0</v>
      </c>
      <c r="H369" s="1308"/>
      <c r="I369" s="1053"/>
      <c r="J369" s="1306"/>
    </row>
    <row r="370" spans="1:10">
      <c r="A370" s="1307">
        <v>42251</v>
      </c>
      <c r="B370" s="1308">
        <v>50</v>
      </c>
      <c r="C370" s="1309">
        <v>103751</v>
      </c>
      <c r="D370" s="1310" t="s">
        <v>1870</v>
      </c>
      <c r="E370" s="1306"/>
      <c r="G370" s="1310">
        <v>0</v>
      </c>
      <c r="H370" s="1308"/>
      <c r="I370" s="1053"/>
      <c r="J370" s="1306"/>
    </row>
    <row r="371" spans="1:10">
      <c r="A371" s="1307">
        <v>42251</v>
      </c>
      <c r="B371" s="1308">
        <v>50</v>
      </c>
      <c r="C371" s="1309">
        <v>103751</v>
      </c>
      <c r="D371" s="1310" t="s">
        <v>1871</v>
      </c>
      <c r="E371" s="1306"/>
      <c r="G371" s="1310">
        <v>0</v>
      </c>
      <c r="H371" s="1308"/>
      <c r="I371" s="1053"/>
      <c r="J371" s="1306"/>
    </row>
    <row r="372" spans="1:10">
      <c r="A372" s="1307">
        <v>42251</v>
      </c>
      <c r="B372" s="1308">
        <v>20</v>
      </c>
      <c r="C372" s="1309">
        <v>103751</v>
      </c>
      <c r="D372" s="1310" t="s">
        <v>971</v>
      </c>
      <c r="E372" s="1306"/>
      <c r="G372" s="1310">
        <v>0</v>
      </c>
      <c r="H372" s="1308"/>
      <c r="I372" s="1053"/>
      <c r="J372" s="1306"/>
    </row>
    <row r="373" spans="1:10">
      <c r="A373" s="1307">
        <v>42251</v>
      </c>
      <c r="B373" s="1308">
        <v>5</v>
      </c>
      <c r="C373" s="1309" t="s">
        <v>246</v>
      </c>
      <c r="D373" s="1310" t="s">
        <v>1678</v>
      </c>
      <c r="E373" s="1306"/>
      <c r="G373" s="1310">
        <v>0</v>
      </c>
      <c r="H373" s="1308"/>
      <c r="I373" s="1053"/>
      <c r="J373" s="1306"/>
    </row>
    <row r="374" spans="1:10">
      <c r="A374" s="1307">
        <v>42251</v>
      </c>
      <c r="B374" s="1308">
        <v>2.5</v>
      </c>
      <c r="C374" s="1309" t="s">
        <v>246</v>
      </c>
      <c r="D374" s="1310" t="s">
        <v>1572</v>
      </c>
      <c r="E374" s="1306"/>
      <c r="G374" s="1310">
        <v>0</v>
      </c>
      <c r="H374" s="1308"/>
      <c r="I374" s="1053"/>
      <c r="J374" s="1306"/>
    </row>
    <row r="375" spans="1:10">
      <c r="A375" s="1307">
        <v>42251</v>
      </c>
      <c r="B375" s="1308">
        <v>10</v>
      </c>
      <c r="C375" s="1309" t="s">
        <v>246</v>
      </c>
      <c r="D375" s="1310" t="s">
        <v>1705</v>
      </c>
      <c r="E375" s="1306"/>
      <c r="G375" s="1310" t="s">
        <v>339</v>
      </c>
      <c r="H375" s="1308"/>
      <c r="I375" s="1053"/>
      <c r="J375" s="1306"/>
    </row>
    <row r="376" spans="1:10">
      <c r="A376" s="1307">
        <v>42251</v>
      </c>
      <c r="B376" s="1308">
        <v>10</v>
      </c>
      <c r="C376" s="1309" t="s">
        <v>246</v>
      </c>
      <c r="D376" s="1310" t="s">
        <v>1296</v>
      </c>
      <c r="E376" s="1306"/>
      <c r="G376" s="1310" t="s">
        <v>339</v>
      </c>
      <c r="H376" s="1308"/>
      <c r="I376" s="1053"/>
      <c r="J376" s="1306"/>
    </row>
    <row r="377" spans="1:10">
      <c r="A377" s="1307">
        <v>42251</v>
      </c>
      <c r="B377" s="1308">
        <v>10</v>
      </c>
      <c r="C377" s="1309" t="s">
        <v>246</v>
      </c>
      <c r="D377" s="1310" t="s">
        <v>1604</v>
      </c>
      <c r="E377" s="1306"/>
      <c r="G377" s="1310" t="s">
        <v>339</v>
      </c>
      <c r="H377" s="1308"/>
      <c r="I377" s="1053"/>
      <c r="J377" s="1306"/>
    </row>
    <row r="378" spans="1:10">
      <c r="A378" s="1307">
        <v>42254</v>
      </c>
      <c r="B378" s="1308">
        <v>50</v>
      </c>
      <c r="C378" s="1309" t="s">
        <v>246</v>
      </c>
      <c r="D378" s="1310" t="s">
        <v>1237</v>
      </c>
      <c r="E378" s="1306"/>
      <c r="G378" s="1310" t="s">
        <v>339</v>
      </c>
      <c r="H378" s="1308"/>
      <c r="I378" s="1053"/>
      <c r="J378" s="1306"/>
    </row>
    <row r="379" spans="1:10">
      <c r="A379" s="1307">
        <v>42254</v>
      </c>
      <c r="B379" s="1308">
        <v>100</v>
      </c>
      <c r="C379" s="1309" t="s">
        <v>246</v>
      </c>
      <c r="D379" s="1310" t="s">
        <v>1030</v>
      </c>
      <c r="E379" s="1306"/>
      <c r="G379" s="1310">
        <v>0</v>
      </c>
      <c r="H379" s="1308"/>
      <c r="I379" s="1053"/>
      <c r="J379" s="1306"/>
    </row>
    <row r="380" spans="1:10">
      <c r="A380" s="1307">
        <v>42254</v>
      </c>
      <c r="B380" s="1308">
        <v>6</v>
      </c>
      <c r="C380" s="1309" t="s">
        <v>246</v>
      </c>
      <c r="D380" s="1310" t="s">
        <v>310</v>
      </c>
      <c r="E380" s="1306"/>
      <c r="G380" s="1310" t="s">
        <v>339</v>
      </c>
      <c r="H380" s="1308"/>
      <c r="I380" s="1053"/>
      <c r="J380" s="1306"/>
    </row>
    <row r="381" spans="1:10">
      <c r="A381" s="1307">
        <v>42254</v>
      </c>
      <c r="B381" s="1308">
        <v>100</v>
      </c>
      <c r="C381" s="1309" t="s">
        <v>246</v>
      </c>
      <c r="D381" s="1310" t="s">
        <v>1000</v>
      </c>
      <c r="E381" s="1306"/>
      <c r="G381" s="1310" t="s">
        <v>339</v>
      </c>
      <c r="H381" s="1308"/>
      <c r="I381" s="1053"/>
      <c r="J381" s="1306"/>
    </row>
    <row r="382" spans="1:10">
      <c r="A382" s="1307">
        <v>42254</v>
      </c>
      <c r="B382" s="1308">
        <v>130</v>
      </c>
      <c r="C382" s="1309" t="s">
        <v>246</v>
      </c>
      <c r="D382" s="1310" t="s">
        <v>967</v>
      </c>
      <c r="E382" s="1306"/>
      <c r="G382" s="1310" t="s">
        <v>339</v>
      </c>
      <c r="H382" s="1308"/>
      <c r="I382" s="1053"/>
      <c r="J382" s="1306"/>
    </row>
    <row r="383" spans="1:10">
      <c r="A383" s="1307">
        <v>42254</v>
      </c>
      <c r="B383" s="1308">
        <v>15</v>
      </c>
      <c r="C383" s="1309" t="s">
        <v>246</v>
      </c>
      <c r="D383" s="1310" t="s">
        <v>306</v>
      </c>
      <c r="E383" s="1306"/>
      <c r="G383" s="1310" t="s">
        <v>339</v>
      </c>
      <c r="H383" s="1308"/>
      <c r="I383" s="1053"/>
      <c r="J383" s="1306"/>
    </row>
    <row r="384" spans="1:10">
      <c r="A384" s="1307">
        <v>42254</v>
      </c>
      <c r="B384" s="1308">
        <v>50</v>
      </c>
      <c r="C384" s="1309" t="s">
        <v>246</v>
      </c>
      <c r="D384" s="1310" t="s">
        <v>1753</v>
      </c>
      <c r="E384" s="1306"/>
      <c r="G384" s="1310" t="s">
        <v>339</v>
      </c>
      <c r="H384" s="1308"/>
      <c r="I384" s="1053"/>
      <c r="J384" s="1306"/>
    </row>
    <row r="385" spans="1:10">
      <c r="A385" s="1307">
        <v>42254</v>
      </c>
      <c r="B385" s="1308">
        <v>1170.3699999999999</v>
      </c>
      <c r="C385" s="1309" t="s">
        <v>246</v>
      </c>
      <c r="D385" s="1310" t="s">
        <v>1872</v>
      </c>
      <c r="E385" s="1306"/>
      <c r="G385" s="1310">
        <v>0</v>
      </c>
      <c r="H385" s="1308"/>
      <c r="I385" s="1053"/>
      <c r="J385" s="1306"/>
    </row>
    <row r="386" spans="1:10">
      <c r="A386" s="1307">
        <v>42255</v>
      </c>
      <c r="B386" s="1308">
        <v>20</v>
      </c>
      <c r="C386" s="1309" t="s">
        <v>1087</v>
      </c>
      <c r="D386" s="1310" t="s">
        <v>1363</v>
      </c>
      <c r="E386" s="1306"/>
      <c r="G386" s="1310">
        <v>0</v>
      </c>
      <c r="H386" s="1308"/>
      <c r="I386" s="1053"/>
      <c r="J386" s="1306"/>
    </row>
    <row r="387" spans="1:10">
      <c r="A387" s="1307">
        <v>42255</v>
      </c>
      <c r="B387" s="1308">
        <v>10</v>
      </c>
      <c r="C387" s="1309" t="s">
        <v>246</v>
      </c>
      <c r="D387" s="1310" t="s">
        <v>1567</v>
      </c>
      <c r="E387" s="1306"/>
      <c r="G387" s="1310" t="s">
        <v>339</v>
      </c>
      <c r="H387" s="1308"/>
      <c r="I387" s="1053"/>
      <c r="J387" s="1306"/>
    </row>
    <row r="388" spans="1:10">
      <c r="A388" s="1307">
        <v>42256</v>
      </c>
      <c r="B388" s="1308">
        <v>56.8</v>
      </c>
      <c r="C388" s="1309" t="s">
        <v>246</v>
      </c>
      <c r="D388" s="1310" t="s">
        <v>429</v>
      </c>
      <c r="E388" s="1306"/>
      <c r="G388" s="1310">
        <v>0</v>
      </c>
      <c r="H388" s="1308"/>
      <c r="I388" s="1053"/>
      <c r="J388" s="1306"/>
    </row>
    <row r="389" spans="1:10">
      <c r="A389" s="1307">
        <v>42256</v>
      </c>
      <c r="B389" s="1308">
        <v>325.3</v>
      </c>
      <c r="C389" s="1309" t="s">
        <v>246</v>
      </c>
      <c r="D389" s="1310" t="s">
        <v>429</v>
      </c>
      <c r="E389" s="1306"/>
      <c r="G389" s="1310">
        <v>0</v>
      </c>
      <c r="H389" s="1308"/>
      <c r="I389" s="1053"/>
      <c r="J389" s="1306"/>
    </row>
    <row r="390" spans="1:10">
      <c r="A390" s="1307">
        <v>42256</v>
      </c>
      <c r="B390" s="1308">
        <v>12.5</v>
      </c>
      <c r="C390" s="1309" t="s">
        <v>246</v>
      </c>
      <c r="D390" s="1310" t="s">
        <v>429</v>
      </c>
      <c r="E390" s="1306"/>
      <c r="G390" s="1310">
        <v>0</v>
      </c>
      <c r="H390" s="1308"/>
      <c r="I390" s="1053"/>
      <c r="J390" s="1306"/>
    </row>
    <row r="391" spans="1:10">
      <c r="A391" s="1307">
        <v>42257</v>
      </c>
      <c r="B391" s="1308">
        <v>500</v>
      </c>
      <c r="C391" s="1309" t="s">
        <v>1087</v>
      </c>
      <c r="D391" s="1310" t="s">
        <v>1873</v>
      </c>
      <c r="E391" s="1306"/>
      <c r="G391" s="1310">
        <v>0</v>
      </c>
      <c r="H391" s="1308"/>
      <c r="I391" s="1053"/>
      <c r="J391" s="1306"/>
    </row>
    <row r="392" spans="1:10">
      <c r="A392" s="1307">
        <v>42257</v>
      </c>
      <c r="B392" s="1308">
        <v>100</v>
      </c>
      <c r="C392" s="1309" t="s">
        <v>1087</v>
      </c>
      <c r="D392" s="1310" t="s">
        <v>1088</v>
      </c>
      <c r="E392" s="1306"/>
      <c r="G392" s="1310">
        <v>0</v>
      </c>
      <c r="H392" s="1308"/>
      <c r="I392" s="1053"/>
      <c r="J392" s="1306"/>
    </row>
    <row r="393" spans="1:10">
      <c r="A393" s="1307">
        <v>42257</v>
      </c>
      <c r="B393" s="1308">
        <v>15</v>
      </c>
      <c r="C393" s="1309" t="s">
        <v>1087</v>
      </c>
      <c r="D393" s="1310" t="s">
        <v>1096</v>
      </c>
      <c r="E393" s="1306"/>
      <c r="G393" s="1310">
        <v>0</v>
      </c>
      <c r="H393" s="1308"/>
      <c r="I393" s="1053"/>
      <c r="J393" s="1306"/>
    </row>
    <row r="394" spans="1:10">
      <c r="A394" s="1307">
        <v>42257</v>
      </c>
      <c r="B394" s="1308">
        <v>40</v>
      </c>
      <c r="C394" s="1309" t="s">
        <v>246</v>
      </c>
      <c r="D394" s="1310" t="s">
        <v>1282</v>
      </c>
      <c r="E394" s="1306"/>
      <c r="G394" s="1310">
        <v>0</v>
      </c>
      <c r="H394" s="1308"/>
      <c r="I394" s="1053"/>
      <c r="J394" s="1306"/>
    </row>
    <row r="395" spans="1:10">
      <c r="A395" s="1307">
        <v>42257</v>
      </c>
      <c r="B395" s="1308">
        <v>230</v>
      </c>
      <c r="C395" s="1309" t="s">
        <v>246</v>
      </c>
      <c r="D395" s="1310" t="s">
        <v>920</v>
      </c>
      <c r="E395" s="1306"/>
      <c r="G395" s="1310" t="s">
        <v>339</v>
      </c>
      <c r="H395" s="1308"/>
      <c r="I395" s="1053"/>
      <c r="J395" s="1306"/>
    </row>
    <row r="396" spans="1:10">
      <c r="A396" s="1307">
        <v>42257</v>
      </c>
      <c r="B396" s="1308">
        <v>5</v>
      </c>
      <c r="C396" s="1309" t="s">
        <v>246</v>
      </c>
      <c r="D396" s="1310" t="s">
        <v>1256</v>
      </c>
      <c r="E396" s="1306"/>
      <c r="G396" s="1310" t="s">
        <v>339</v>
      </c>
      <c r="H396" s="1308"/>
      <c r="I396" s="1053"/>
      <c r="J396" s="1306"/>
    </row>
    <row r="397" spans="1:10">
      <c r="A397" s="1307">
        <v>42257</v>
      </c>
      <c r="B397" s="1308">
        <v>10</v>
      </c>
      <c r="C397" s="1309" t="s">
        <v>246</v>
      </c>
      <c r="D397" s="1310" t="s">
        <v>1779</v>
      </c>
      <c r="E397" s="1306"/>
      <c r="G397" s="1310" t="s">
        <v>339</v>
      </c>
      <c r="H397" s="1308"/>
      <c r="I397" s="1053"/>
      <c r="J397" s="1306"/>
    </row>
    <row r="398" spans="1:10">
      <c r="A398" s="1307">
        <v>42258</v>
      </c>
      <c r="B398" s="1308">
        <v>11</v>
      </c>
      <c r="C398" s="1309" t="s">
        <v>1087</v>
      </c>
      <c r="D398" s="1310" t="s">
        <v>1874</v>
      </c>
      <c r="E398" s="1306"/>
      <c r="G398" s="1310">
        <v>0</v>
      </c>
      <c r="H398" s="1308"/>
      <c r="I398" s="1053"/>
      <c r="J398" s="1306"/>
    </row>
    <row r="399" spans="1:10">
      <c r="A399" s="1307">
        <v>42258</v>
      </c>
      <c r="B399" s="1308">
        <v>2.5</v>
      </c>
      <c r="C399" s="1309" t="s">
        <v>246</v>
      </c>
      <c r="D399" s="1310" t="s">
        <v>1572</v>
      </c>
      <c r="E399" s="1306"/>
      <c r="G399" s="1310">
        <v>0</v>
      </c>
      <c r="H399" s="1308"/>
      <c r="I399" s="1053"/>
      <c r="J399" s="1306"/>
    </row>
    <row r="400" spans="1:10">
      <c r="A400" s="1307">
        <v>42258</v>
      </c>
      <c r="B400" s="1308">
        <v>10</v>
      </c>
      <c r="C400" s="1309" t="s">
        <v>246</v>
      </c>
      <c r="D400" s="1310" t="s">
        <v>1656</v>
      </c>
      <c r="E400" s="1306"/>
      <c r="G400" s="1310" t="s">
        <v>339</v>
      </c>
      <c r="H400" s="1308"/>
      <c r="I400" s="1053"/>
      <c r="J400" s="1306"/>
    </row>
    <row r="401" spans="1:10">
      <c r="A401" s="1307">
        <v>42261</v>
      </c>
      <c r="B401" s="1308">
        <v>1282.6199999999999</v>
      </c>
      <c r="C401" s="1309" t="s">
        <v>246</v>
      </c>
      <c r="D401" s="1310" t="s">
        <v>1875</v>
      </c>
      <c r="E401" s="1306"/>
      <c r="G401" s="1310">
        <v>0</v>
      </c>
      <c r="H401" s="1308"/>
      <c r="I401" s="1053"/>
      <c r="J401" s="1306"/>
    </row>
    <row r="402" spans="1:10">
      <c r="A402" s="1307">
        <v>42261</v>
      </c>
      <c r="B402" s="1308">
        <v>10</v>
      </c>
      <c r="C402" s="1309" t="s">
        <v>246</v>
      </c>
      <c r="D402" s="1310" t="s">
        <v>1032</v>
      </c>
      <c r="E402" s="1306"/>
      <c r="G402" s="1310" t="s">
        <v>339</v>
      </c>
      <c r="H402" s="1308"/>
      <c r="I402" s="1053"/>
      <c r="J402" s="1306"/>
    </row>
    <row r="403" spans="1:10">
      <c r="A403" s="1307">
        <v>42261</v>
      </c>
      <c r="B403" s="1308">
        <v>35</v>
      </c>
      <c r="C403" s="1309" t="s">
        <v>246</v>
      </c>
      <c r="D403" s="1310" t="s">
        <v>1622</v>
      </c>
      <c r="E403" s="1306"/>
      <c r="G403" s="1310" t="s">
        <v>339</v>
      </c>
      <c r="H403" s="1308"/>
      <c r="I403" s="1053"/>
      <c r="J403" s="1306"/>
    </row>
    <row r="404" spans="1:10">
      <c r="A404" s="1307">
        <v>42261</v>
      </c>
      <c r="B404" s="1308">
        <v>193.66</v>
      </c>
      <c r="C404" s="1309" t="s">
        <v>246</v>
      </c>
      <c r="D404" s="1310" t="s">
        <v>1876</v>
      </c>
      <c r="E404" s="1306"/>
      <c r="G404" s="1310">
        <v>0</v>
      </c>
      <c r="H404" s="1308"/>
      <c r="I404" s="1053"/>
      <c r="J404" s="1306"/>
    </row>
    <row r="405" spans="1:10">
      <c r="A405" s="1307">
        <v>42262</v>
      </c>
      <c r="B405" s="1308">
        <v>10</v>
      </c>
      <c r="C405" s="1309" t="s">
        <v>1087</v>
      </c>
      <c r="D405" s="1310" t="s">
        <v>1088</v>
      </c>
      <c r="E405" s="1306"/>
      <c r="G405" s="1310">
        <v>0</v>
      </c>
      <c r="H405" s="1308"/>
      <c r="I405" s="1053"/>
      <c r="J405" s="1306"/>
    </row>
    <row r="406" spans="1:10">
      <c r="A406" s="1307">
        <v>42262</v>
      </c>
      <c r="B406" s="1308">
        <v>10</v>
      </c>
      <c r="C406" s="1309" t="s">
        <v>1087</v>
      </c>
      <c r="D406" s="1310" t="s">
        <v>1088</v>
      </c>
      <c r="E406" s="1306"/>
      <c r="G406" s="1310">
        <v>0</v>
      </c>
      <c r="H406" s="1308"/>
      <c r="I406" s="1053"/>
      <c r="J406" s="1306"/>
    </row>
    <row r="407" spans="1:10">
      <c r="A407" s="1307">
        <v>42262</v>
      </c>
      <c r="B407" s="1308">
        <v>3.42</v>
      </c>
      <c r="C407" s="1309" t="s">
        <v>246</v>
      </c>
      <c r="D407" s="1310" t="s">
        <v>1819</v>
      </c>
      <c r="E407" s="1306"/>
      <c r="G407" s="1310">
        <v>0</v>
      </c>
      <c r="H407" s="1308"/>
      <c r="I407" s="1053"/>
      <c r="J407" s="1306"/>
    </row>
    <row r="408" spans="1:10">
      <c r="A408" s="1307">
        <v>42262</v>
      </c>
      <c r="B408" s="1308">
        <v>272.95</v>
      </c>
      <c r="C408" s="1309" t="s">
        <v>246</v>
      </c>
      <c r="D408" s="1310" t="s">
        <v>1288</v>
      </c>
      <c r="E408" s="1306"/>
      <c r="G408" s="1310">
        <v>0</v>
      </c>
      <c r="H408" s="1308"/>
      <c r="I408" s="1053"/>
      <c r="J408" s="1306"/>
    </row>
    <row r="409" spans="1:10">
      <c r="A409" s="1307">
        <v>42262</v>
      </c>
      <c r="B409" s="1308">
        <v>379.92</v>
      </c>
      <c r="C409" s="1309" t="s">
        <v>246</v>
      </c>
      <c r="D409" s="1310" t="s">
        <v>1288</v>
      </c>
      <c r="E409" s="1306"/>
      <c r="G409" s="1310">
        <v>0</v>
      </c>
      <c r="H409" s="1308"/>
      <c r="I409" s="1053"/>
      <c r="J409" s="1306"/>
    </row>
    <row r="410" spans="1:10">
      <c r="A410" s="1307">
        <v>42262</v>
      </c>
      <c r="B410" s="1308">
        <v>10</v>
      </c>
      <c r="C410" s="1309" t="s">
        <v>246</v>
      </c>
      <c r="D410" s="1310" t="s">
        <v>1801</v>
      </c>
      <c r="E410" s="1306"/>
      <c r="G410" s="1310" t="s">
        <v>339</v>
      </c>
      <c r="H410" s="1308"/>
      <c r="I410" s="1053"/>
      <c r="J410" s="1306"/>
    </row>
    <row r="411" spans="1:10">
      <c r="A411" s="1307">
        <v>42262</v>
      </c>
      <c r="B411" s="1308">
        <v>30</v>
      </c>
      <c r="C411" s="1309" t="s">
        <v>246</v>
      </c>
      <c r="D411" s="1310" t="s">
        <v>1204</v>
      </c>
      <c r="E411" s="1306"/>
      <c r="G411" s="1310" t="s">
        <v>339</v>
      </c>
      <c r="H411" s="1308"/>
      <c r="I411" s="1053"/>
      <c r="J411" s="1306"/>
    </row>
    <row r="412" spans="1:10">
      <c r="A412" s="1307">
        <v>42262</v>
      </c>
      <c r="B412" s="1308">
        <v>5</v>
      </c>
      <c r="C412" s="1309" t="s">
        <v>246</v>
      </c>
      <c r="D412" s="1310" t="s">
        <v>968</v>
      </c>
      <c r="E412" s="1306"/>
      <c r="G412" s="1310" t="s">
        <v>339</v>
      </c>
      <c r="H412" s="1308"/>
      <c r="I412" s="1053"/>
      <c r="J412" s="1306"/>
    </row>
    <row r="413" spans="1:10">
      <c r="A413" s="1307">
        <v>42262</v>
      </c>
      <c r="B413" s="1308">
        <v>8.14</v>
      </c>
      <c r="C413" s="1309" t="s">
        <v>246</v>
      </c>
      <c r="D413" s="1310" t="s">
        <v>1716</v>
      </c>
      <c r="E413" s="1306"/>
      <c r="G413" s="1310">
        <v>0</v>
      </c>
      <c r="H413" s="1308"/>
      <c r="I413" s="1053"/>
      <c r="J413" s="1306"/>
    </row>
    <row r="414" spans="1:10">
      <c r="A414" s="1307">
        <v>42262</v>
      </c>
      <c r="B414" s="1308">
        <v>10</v>
      </c>
      <c r="C414" s="1309" t="s">
        <v>246</v>
      </c>
      <c r="D414" s="1310" t="s">
        <v>1616</v>
      </c>
      <c r="E414" s="1306"/>
      <c r="G414" s="1310" t="s">
        <v>339</v>
      </c>
      <c r="H414" s="1308"/>
      <c r="I414" s="1053"/>
      <c r="J414" s="1306"/>
    </row>
    <row r="415" spans="1:10">
      <c r="A415" s="1307">
        <v>42262</v>
      </c>
      <c r="B415" s="1308">
        <v>10</v>
      </c>
      <c r="C415" s="1309" t="s">
        <v>246</v>
      </c>
      <c r="D415" s="1310" t="s">
        <v>1467</v>
      </c>
      <c r="E415" s="1306"/>
      <c r="G415" s="1310" t="s">
        <v>339</v>
      </c>
      <c r="H415" s="1308"/>
      <c r="I415" s="1053"/>
      <c r="J415" s="1306"/>
    </row>
    <row r="416" spans="1:10">
      <c r="A416" s="1307">
        <v>42262</v>
      </c>
      <c r="B416" s="1308">
        <v>100</v>
      </c>
      <c r="C416" s="1309" t="s">
        <v>246</v>
      </c>
      <c r="D416" s="1310" t="s">
        <v>1381</v>
      </c>
      <c r="E416" s="1306"/>
      <c r="G416" s="1310" t="s">
        <v>339</v>
      </c>
      <c r="H416" s="1308"/>
      <c r="I416" s="1053"/>
      <c r="J416" s="1306"/>
    </row>
    <row r="417" spans="1:10">
      <c r="A417" s="1307">
        <v>42262</v>
      </c>
      <c r="B417" s="1308">
        <v>200</v>
      </c>
      <c r="C417" s="1309" t="s">
        <v>246</v>
      </c>
      <c r="D417" s="1310" t="s">
        <v>1339</v>
      </c>
      <c r="E417" s="1306"/>
      <c r="G417" s="1310">
        <v>0</v>
      </c>
      <c r="H417" s="1308"/>
      <c r="I417" s="1053"/>
      <c r="J417" s="1306"/>
    </row>
    <row r="418" spans="1:10">
      <c r="A418" s="1307">
        <v>42262</v>
      </c>
      <c r="B418" s="1308">
        <v>100</v>
      </c>
      <c r="C418" s="1309" t="s">
        <v>246</v>
      </c>
      <c r="D418" s="1310" t="s">
        <v>450</v>
      </c>
      <c r="E418" s="1306"/>
      <c r="G418" s="1310" t="s">
        <v>339</v>
      </c>
      <c r="H418" s="1308"/>
      <c r="I418" s="1053"/>
      <c r="J418" s="1306"/>
    </row>
    <row r="419" spans="1:10">
      <c r="A419" s="1307">
        <v>42262</v>
      </c>
      <c r="B419" s="1308">
        <v>100</v>
      </c>
      <c r="C419" s="1309" t="s">
        <v>246</v>
      </c>
      <c r="D419" s="1310" t="s">
        <v>1719</v>
      </c>
      <c r="E419" s="1306"/>
      <c r="G419" s="1310" t="s">
        <v>339</v>
      </c>
      <c r="H419" s="1308"/>
      <c r="I419" s="1053"/>
      <c r="J419" s="1306"/>
    </row>
    <row r="420" spans="1:10">
      <c r="A420" s="1307">
        <v>42262</v>
      </c>
      <c r="B420" s="1308">
        <v>100</v>
      </c>
      <c r="C420" s="1309" t="s">
        <v>246</v>
      </c>
      <c r="D420" s="1310" t="s">
        <v>292</v>
      </c>
      <c r="E420" s="1306"/>
      <c r="G420" s="1310" t="s">
        <v>339</v>
      </c>
      <c r="H420" s="1308"/>
      <c r="I420" s="1053"/>
      <c r="J420" s="1306"/>
    </row>
    <row r="421" spans="1:10">
      <c r="A421" s="1307">
        <v>42262</v>
      </c>
      <c r="B421" s="1308">
        <v>12.5</v>
      </c>
      <c r="C421" s="1309" t="s">
        <v>246</v>
      </c>
      <c r="D421" s="1310" t="s">
        <v>1717</v>
      </c>
      <c r="E421" s="1306"/>
      <c r="G421" s="1310" t="s">
        <v>339</v>
      </c>
      <c r="H421" s="1308"/>
      <c r="I421" s="1053"/>
      <c r="J421" s="1306"/>
    </row>
    <row r="422" spans="1:10">
      <c r="A422" s="1307">
        <v>42262</v>
      </c>
      <c r="B422" s="1308">
        <v>200</v>
      </c>
      <c r="C422" s="1309" t="s">
        <v>246</v>
      </c>
      <c r="D422" s="1310" t="s">
        <v>1406</v>
      </c>
      <c r="E422" s="1306"/>
      <c r="G422" s="1310" t="s">
        <v>339</v>
      </c>
      <c r="H422" s="1308"/>
      <c r="I422" s="1053"/>
      <c r="J422" s="1306"/>
    </row>
    <row r="423" spans="1:10">
      <c r="A423" s="1307">
        <v>42262</v>
      </c>
      <c r="B423" s="1308">
        <v>40</v>
      </c>
      <c r="C423" s="1309" t="s">
        <v>246</v>
      </c>
      <c r="D423" s="1310" t="s">
        <v>1405</v>
      </c>
      <c r="E423" s="1306"/>
      <c r="G423" s="1310">
        <v>0</v>
      </c>
      <c r="H423" s="1308"/>
      <c r="I423" s="1053"/>
      <c r="J423" s="1306"/>
    </row>
    <row r="424" spans="1:10">
      <c r="A424" s="1307">
        <v>42263</v>
      </c>
      <c r="B424" s="1308">
        <v>20</v>
      </c>
      <c r="C424" s="1309" t="s">
        <v>1087</v>
      </c>
      <c r="D424" s="1310" t="s">
        <v>1092</v>
      </c>
      <c r="E424" s="1306"/>
      <c r="G424" s="1310">
        <v>0</v>
      </c>
      <c r="H424" s="1308"/>
      <c r="I424" s="1053"/>
      <c r="J424" s="1306"/>
    </row>
    <row r="425" spans="1:10">
      <c r="A425" s="1307">
        <v>42263</v>
      </c>
      <c r="B425" s="1308">
        <v>100</v>
      </c>
      <c r="C425" s="1309">
        <v>103752</v>
      </c>
      <c r="D425" s="1310" t="s">
        <v>1877</v>
      </c>
      <c r="E425" s="1306"/>
      <c r="G425" s="1310">
        <v>0</v>
      </c>
      <c r="H425" s="1308"/>
      <c r="I425" s="1053"/>
      <c r="J425" s="1306"/>
    </row>
    <row r="426" spans="1:10">
      <c r="A426" s="1307">
        <v>42263</v>
      </c>
      <c r="B426" s="1308">
        <v>320</v>
      </c>
      <c r="C426" s="1309">
        <v>103752</v>
      </c>
      <c r="D426" s="1310" t="s">
        <v>1478</v>
      </c>
      <c r="E426" s="1306"/>
      <c r="G426" s="1310">
        <v>0</v>
      </c>
      <c r="H426" s="1308"/>
      <c r="I426" s="1053"/>
      <c r="J426" s="1306"/>
    </row>
    <row r="427" spans="1:10">
      <c r="A427" s="1307">
        <v>42263</v>
      </c>
      <c r="B427" s="1308">
        <v>40</v>
      </c>
      <c r="C427" s="1309" t="s">
        <v>246</v>
      </c>
      <c r="D427" s="1310" t="s">
        <v>1836</v>
      </c>
      <c r="E427" s="1306"/>
      <c r="G427" s="1310" t="s">
        <v>339</v>
      </c>
      <c r="H427" s="1308"/>
      <c r="I427" s="1053"/>
      <c r="J427" s="1306"/>
    </row>
    <row r="428" spans="1:10">
      <c r="A428" s="1307">
        <v>42263</v>
      </c>
      <c r="B428" s="1308">
        <v>50</v>
      </c>
      <c r="C428" s="1309" t="s">
        <v>246</v>
      </c>
      <c r="D428" s="1310" t="s">
        <v>1568</v>
      </c>
      <c r="E428" s="1306"/>
      <c r="G428" s="1310">
        <v>0</v>
      </c>
      <c r="H428" s="1308"/>
      <c r="I428" s="1053"/>
      <c r="J428" s="1306"/>
    </row>
    <row r="429" spans="1:10">
      <c r="A429" s="1307">
        <v>42263</v>
      </c>
      <c r="B429" s="1308">
        <v>10</v>
      </c>
      <c r="C429" s="1309" t="s">
        <v>246</v>
      </c>
      <c r="D429" s="1310" t="s">
        <v>1581</v>
      </c>
      <c r="E429" s="1306"/>
      <c r="G429" s="1310" t="s">
        <v>339</v>
      </c>
      <c r="H429" s="1308"/>
      <c r="I429" s="1053"/>
      <c r="J429" s="1306"/>
    </row>
    <row r="430" spans="1:10">
      <c r="A430" s="1307">
        <v>42264</v>
      </c>
      <c r="B430" s="1308">
        <v>15</v>
      </c>
      <c r="C430" s="1309" t="s">
        <v>1087</v>
      </c>
      <c r="D430" s="1310" t="s">
        <v>1361</v>
      </c>
      <c r="E430" s="1306"/>
      <c r="G430" s="1310">
        <v>0</v>
      </c>
      <c r="H430" s="1308"/>
      <c r="I430" s="1053"/>
      <c r="J430" s="1306"/>
    </row>
    <row r="431" spans="1:10">
      <c r="A431" s="1307">
        <v>42264</v>
      </c>
      <c r="B431" s="1308">
        <v>100</v>
      </c>
      <c r="C431" s="1309" t="s">
        <v>246</v>
      </c>
      <c r="D431" s="1310" t="s">
        <v>327</v>
      </c>
      <c r="E431" s="1306"/>
      <c r="G431" s="1310" t="s">
        <v>339</v>
      </c>
      <c r="H431" s="1308"/>
      <c r="I431" s="1053"/>
      <c r="J431" s="1306"/>
    </row>
    <row r="432" spans="1:10">
      <c r="A432" s="1307">
        <v>42264</v>
      </c>
      <c r="B432" s="1308">
        <v>140</v>
      </c>
      <c r="C432" s="1309" t="s">
        <v>246</v>
      </c>
      <c r="D432" s="1310" t="s">
        <v>1044</v>
      </c>
      <c r="E432" s="1306"/>
      <c r="G432" s="1310">
        <v>0</v>
      </c>
      <c r="H432" s="1308"/>
      <c r="I432" s="1053"/>
      <c r="J432" s="1306"/>
    </row>
    <row r="433" spans="1:10">
      <c r="A433" s="1307">
        <v>42265</v>
      </c>
      <c r="B433" s="1308">
        <v>20</v>
      </c>
      <c r="C433" s="1309" t="s">
        <v>1087</v>
      </c>
      <c r="D433" s="1310" t="s">
        <v>1098</v>
      </c>
      <c r="E433" s="1306"/>
      <c r="G433" s="1310">
        <v>0</v>
      </c>
      <c r="H433" s="1308"/>
      <c r="I433" s="1053"/>
      <c r="J433" s="1306"/>
    </row>
    <row r="434" spans="1:10">
      <c r="A434" s="1307">
        <v>42265</v>
      </c>
      <c r="B434" s="1308">
        <v>50</v>
      </c>
      <c r="C434" s="1309" t="s">
        <v>246</v>
      </c>
      <c r="D434" s="1310" t="s">
        <v>1288</v>
      </c>
      <c r="E434" s="1306"/>
      <c r="G434" s="1310">
        <v>0</v>
      </c>
      <c r="H434" s="1308"/>
      <c r="I434" s="1053"/>
      <c r="J434" s="1306"/>
    </row>
    <row r="435" spans="1:10">
      <c r="A435" s="1307">
        <v>42265</v>
      </c>
      <c r="B435" s="1308">
        <v>150</v>
      </c>
      <c r="C435" s="1309" t="s">
        <v>246</v>
      </c>
      <c r="D435" s="1310" t="s">
        <v>1605</v>
      </c>
      <c r="E435" s="1306"/>
      <c r="G435" s="1310">
        <v>0</v>
      </c>
      <c r="H435" s="1308"/>
      <c r="I435" s="1053"/>
      <c r="J435" s="1306"/>
    </row>
    <row r="436" spans="1:10">
      <c r="A436" s="1307">
        <v>42265</v>
      </c>
      <c r="B436" s="1308">
        <v>2.5</v>
      </c>
      <c r="C436" s="1309" t="s">
        <v>246</v>
      </c>
      <c r="D436" s="1310" t="s">
        <v>1572</v>
      </c>
      <c r="E436" s="1306"/>
      <c r="G436" s="1310">
        <v>0</v>
      </c>
      <c r="H436" s="1308"/>
      <c r="I436" s="1053"/>
      <c r="J436" s="1306"/>
    </row>
    <row r="437" spans="1:10">
      <c r="A437" s="1307">
        <v>42265</v>
      </c>
      <c r="B437" s="1308">
        <v>120</v>
      </c>
      <c r="C437" s="1309" t="s">
        <v>246</v>
      </c>
      <c r="D437" s="1310" t="s">
        <v>784</v>
      </c>
      <c r="E437" s="1306"/>
      <c r="G437" s="1310" t="s">
        <v>339</v>
      </c>
      <c r="H437" s="1308"/>
      <c r="I437" s="1053"/>
      <c r="J437" s="1306"/>
    </row>
    <row r="438" spans="1:10">
      <c r="A438" s="1307">
        <v>42268</v>
      </c>
      <c r="B438" s="1308">
        <v>100</v>
      </c>
      <c r="C438" s="1309" t="s">
        <v>246</v>
      </c>
      <c r="D438" s="1310" t="s">
        <v>1262</v>
      </c>
      <c r="E438" s="1306"/>
      <c r="G438" s="1310" t="s">
        <v>339</v>
      </c>
      <c r="H438" s="1308"/>
      <c r="I438" s="1053"/>
      <c r="J438" s="1306"/>
    </row>
    <row r="439" spans="1:10">
      <c r="A439" s="1307">
        <v>42268</v>
      </c>
      <c r="B439" s="1308">
        <v>1482.27</v>
      </c>
      <c r="C439" s="1309" t="s">
        <v>246</v>
      </c>
      <c r="D439" s="1310" t="s">
        <v>1370</v>
      </c>
      <c r="E439" s="1306"/>
      <c r="G439" s="1310">
        <v>0</v>
      </c>
      <c r="H439" s="1308"/>
      <c r="I439" s="1053"/>
      <c r="J439" s="1306"/>
    </row>
    <row r="440" spans="1:10">
      <c r="A440" s="1307">
        <v>42268</v>
      </c>
      <c r="B440" s="1308">
        <v>254</v>
      </c>
      <c r="C440" s="1309" t="s">
        <v>246</v>
      </c>
      <c r="D440" s="1310" t="s">
        <v>1837</v>
      </c>
      <c r="E440" s="1306"/>
      <c r="G440" s="1310" t="s">
        <v>1842</v>
      </c>
      <c r="H440" s="1308"/>
      <c r="I440" s="1053"/>
      <c r="J440" s="1306"/>
    </row>
    <row r="441" spans="1:10">
      <c r="A441" s="1307">
        <v>42268</v>
      </c>
      <c r="B441" s="1308">
        <v>10</v>
      </c>
      <c r="C441" s="1309" t="s">
        <v>246</v>
      </c>
      <c r="D441" s="1310" t="s">
        <v>1620</v>
      </c>
      <c r="E441" s="1306"/>
      <c r="G441" s="1310" t="s">
        <v>339</v>
      </c>
      <c r="H441" s="1308"/>
      <c r="I441" s="1053"/>
      <c r="J441" s="1306"/>
    </row>
    <row r="442" spans="1:10">
      <c r="A442" s="1307">
        <v>42268</v>
      </c>
      <c r="B442" s="1308">
        <v>5</v>
      </c>
      <c r="C442" s="1309" t="s">
        <v>246</v>
      </c>
      <c r="D442" s="1310" t="s">
        <v>773</v>
      </c>
      <c r="E442" s="1306"/>
      <c r="G442" s="1310">
        <v>0</v>
      </c>
      <c r="H442" s="1308"/>
      <c r="I442" s="1053"/>
      <c r="J442" s="1306"/>
    </row>
    <row r="443" spans="1:10">
      <c r="A443" s="1307">
        <v>42268</v>
      </c>
      <c r="B443" s="1308">
        <v>40</v>
      </c>
      <c r="C443" s="1309" t="s">
        <v>246</v>
      </c>
      <c r="D443" s="1310" t="s">
        <v>400</v>
      </c>
      <c r="E443" s="1306"/>
      <c r="G443" s="1310" t="s">
        <v>339</v>
      </c>
      <c r="H443" s="1308"/>
      <c r="I443" s="1053"/>
      <c r="J443" s="1306"/>
    </row>
    <row r="444" spans="1:10">
      <c r="A444" s="1307">
        <v>42268</v>
      </c>
      <c r="B444" s="1308">
        <v>20</v>
      </c>
      <c r="C444" s="1309" t="s">
        <v>246</v>
      </c>
      <c r="D444" s="1310" t="s">
        <v>1846</v>
      </c>
      <c r="E444" s="1306"/>
      <c r="G444" s="1310" t="s">
        <v>1842</v>
      </c>
      <c r="H444" s="1308"/>
      <c r="I444" s="1053"/>
      <c r="J444" s="1306"/>
    </row>
    <row r="445" spans="1:10">
      <c r="A445" s="1307">
        <v>42268</v>
      </c>
      <c r="B445" s="1308">
        <v>4694.74</v>
      </c>
      <c r="C445" s="1309" t="s">
        <v>246</v>
      </c>
      <c r="D445" s="1310" t="s">
        <v>1878</v>
      </c>
      <c r="E445" s="1306"/>
      <c r="G445" s="1310">
        <v>0</v>
      </c>
      <c r="H445" s="1308"/>
      <c r="I445" s="1053"/>
      <c r="J445" s="1306"/>
    </row>
    <row r="446" spans="1:10">
      <c r="A446" s="1307">
        <v>42269</v>
      </c>
      <c r="B446" s="1308">
        <v>266</v>
      </c>
      <c r="C446" s="1309" t="s">
        <v>246</v>
      </c>
      <c r="D446" s="1310" t="s">
        <v>355</v>
      </c>
      <c r="E446" s="1306"/>
      <c r="G446" s="1310" t="s">
        <v>339</v>
      </c>
      <c r="H446" s="1308"/>
      <c r="I446" s="1053"/>
      <c r="J446" s="1306"/>
    </row>
    <row r="447" spans="1:10">
      <c r="A447" s="1307">
        <v>42269</v>
      </c>
      <c r="B447" s="1308">
        <v>25</v>
      </c>
      <c r="C447" s="1309" t="s">
        <v>246</v>
      </c>
      <c r="D447" s="1310" t="s">
        <v>1726</v>
      </c>
      <c r="E447" s="1306"/>
      <c r="G447" s="1310" t="s">
        <v>339</v>
      </c>
      <c r="H447" s="1308"/>
      <c r="I447" s="1053"/>
      <c r="J447" s="1306"/>
    </row>
    <row r="448" spans="1:10">
      <c r="A448" s="1307">
        <v>42269</v>
      </c>
      <c r="B448" s="1308">
        <v>227</v>
      </c>
      <c r="C448" s="1309" t="s">
        <v>246</v>
      </c>
      <c r="D448" s="1310" t="s">
        <v>355</v>
      </c>
      <c r="E448" s="1306"/>
      <c r="G448" s="1310" t="s">
        <v>339</v>
      </c>
      <c r="H448" s="1308"/>
      <c r="I448" s="1053"/>
      <c r="J448" s="1306"/>
    </row>
    <row r="449" spans="1:10">
      <c r="A449" s="1307">
        <v>42270</v>
      </c>
      <c r="B449" s="1308">
        <v>1930</v>
      </c>
      <c r="C449" s="1309" t="s">
        <v>246</v>
      </c>
      <c r="D449" s="1310" t="s">
        <v>1879</v>
      </c>
      <c r="E449" s="1306"/>
      <c r="G449" s="1310">
        <v>0</v>
      </c>
      <c r="H449" s="1308"/>
      <c r="I449" s="1053"/>
      <c r="J449" s="1306"/>
    </row>
    <row r="450" spans="1:10">
      <c r="A450" s="1307">
        <v>42271</v>
      </c>
      <c r="B450" s="1308">
        <v>19.600000000000001</v>
      </c>
      <c r="C450" s="1309" t="s">
        <v>246</v>
      </c>
      <c r="D450" s="1310" t="s">
        <v>1844</v>
      </c>
      <c r="E450" s="1306"/>
      <c r="G450" s="1310">
        <v>0</v>
      </c>
      <c r="H450" s="1308"/>
      <c r="I450" s="1053"/>
      <c r="J450" s="1306"/>
    </row>
    <row r="451" spans="1:10">
      <c r="A451" s="1307">
        <v>42271</v>
      </c>
      <c r="B451" s="1308">
        <v>10.14</v>
      </c>
      <c r="C451" s="1309" t="s">
        <v>246</v>
      </c>
      <c r="D451" s="1310" t="s">
        <v>1844</v>
      </c>
      <c r="E451" s="1306"/>
      <c r="G451" s="1310">
        <v>0</v>
      </c>
      <c r="H451" s="1308"/>
      <c r="I451" s="1053"/>
      <c r="J451" s="1306"/>
    </row>
    <row r="452" spans="1:10">
      <c r="A452" s="1307">
        <v>42272</v>
      </c>
      <c r="B452" s="1308">
        <v>40</v>
      </c>
      <c r="C452" s="1309" t="s">
        <v>1087</v>
      </c>
      <c r="D452" s="1310" t="s">
        <v>1757</v>
      </c>
      <c r="E452" s="1306"/>
      <c r="G452" s="1310">
        <v>0</v>
      </c>
      <c r="H452" s="1308"/>
      <c r="I452" s="1053"/>
      <c r="J452" s="1306"/>
    </row>
    <row r="453" spans="1:10">
      <c r="A453" s="1307">
        <v>42272</v>
      </c>
      <c r="B453" s="1308">
        <v>50</v>
      </c>
      <c r="C453" s="1309" t="s">
        <v>1087</v>
      </c>
      <c r="D453" s="1310" t="s">
        <v>1593</v>
      </c>
      <c r="E453" s="1306"/>
      <c r="G453" s="1310">
        <v>0</v>
      </c>
      <c r="H453" s="1308"/>
      <c r="I453" s="1053"/>
      <c r="J453" s="1306"/>
    </row>
    <row r="454" spans="1:10">
      <c r="A454" s="1307">
        <v>42272</v>
      </c>
      <c r="B454" s="1308">
        <v>3649.37</v>
      </c>
      <c r="C454" s="1309" t="s">
        <v>246</v>
      </c>
      <c r="D454" s="1310" t="s">
        <v>269</v>
      </c>
      <c r="E454" s="1306"/>
      <c r="G454" s="1310">
        <v>0</v>
      </c>
      <c r="H454" s="1308"/>
      <c r="I454" s="1053"/>
      <c r="J454" s="1306"/>
    </row>
    <row r="455" spans="1:10">
      <c r="A455" s="1307">
        <v>42272</v>
      </c>
      <c r="B455" s="1308">
        <v>2813.37</v>
      </c>
      <c r="C455" s="1309" t="s">
        <v>246</v>
      </c>
      <c r="D455" s="1310" t="s">
        <v>1745</v>
      </c>
      <c r="E455" s="1306"/>
      <c r="G455" s="1310">
        <v>0</v>
      </c>
      <c r="H455" s="1308"/>
      <c r="I455" s="1053"/>
      <c r="J455" s="1306"/>
    </row>
    <row r="456" spans="1:10">
      <c r="A456" s="1307">
        <v>42272</v>
      </c>
      <c r="B456" s="1308">
        <v>300</v>
      </c>
      <c r="C456" s="1309" t="s">
        <v>246</v>
      </c>
      <c r="D456" s="1310" t="s">
        <v>1532</v>
      </c>
      <c r="E456" s="1306"/>
      <c r="G456" s="1310">
        <v>0</v>
      </c>
      <c r="H456" s="1308"/>
      <c r="I456" s="1053"/>
      <c r="J456" s="1306"/>
    </row>
    <row r="457" spans="1:10">
      <c r="A457" s="1307">
        <v>42272</v>
      </c>
      <c r="B457" s="1308">
        <v>60</v>
      </c>
      <c r="C457" s="1309" t="s">
        <v>246</v>
      </c>
      <c r="D457" s="1310" t="s">
        <v>1789</v>
      </c>
      <c r="E457" s="1306"/>
      <c r="G457" s="1310">
        <v>0</v>
      </c>
      <c r="H457" s="1308"/>
      <c r="I457" s="1053"/>
      <c r="J457" s="1306"/>
    </row>
    <row r="458" spans="1:10">
      <c r="A458" s="1307">
        <v>42272</v>
      </c>
      <c r="B458" s="1308">
        <v>2.5</v>
      </c>
      <c r="C458" s="1309" t="s">
        <v>246</v>
      </c>
      <c r="D458" s="1310" t="s">
        <v>1572</v>
      </c>
      <c r="E458" s="1306"/>
      <c r="G458" s="1310">
        <v>0</v>
      </c>
      <c r="H458" s="1308"/>
      <c r="I458" s="1053"/>
      <c r="J458" s="1306"/>
    </row>
    <row r="459" spans="1:10">
      <c r="A459" s="1307">
        <v>42272</v>
      </c>
      <c r="B459" s="1308">
        <v>10</v>
      </c>
      <c r="C459" s="1309" t="s">
        <v>246</v>
      </c>
      <c r="D459" s="1310" t="s">
        <v>1630</v>
      </c>
      <c r="E459" s="1306"/>
      <c r="G459" s="1310" t="s">
        <v>339</v>
      </c>
      <c r="H459" s="1308"/>
      <c r="I459" s="1053"/>
      <c r="J459" s="1306"/>
    </row>
    <row r="460" spans="1:10">
      <c r="A460" s="1307">
        <v>42272</v>
      </c>
      <c r="B460" s="1308">
        <v>10</v>
      </c>
      <c r="C460" s="1309" t="s">
        <v>246</v>
      </c>
      <c r="D460" s="1310" t="s">
        <v>302</v>
      </c>
      <c r="E460" s="1306"/>
      <c r="G460" s="1310">
        <v>0</v>
      </c>
      <c r="H460" s="1308"/>
      <c r="I460" s="1053"/>
      <c r="J460" s="1306"/>
    </row>
    <row r="461" spans="1:10">
      <c r="A461" s="1307">
        <v>42272</v>
      </c>
      <c r="B461" s="1308">
        <v>15</v>
      </c>
      <c r="C461" s="1309" t="s">
        <v>246</v>
      </c>
      <c r="D461" s="1310" t="s">
        <v>1444</v>
      </c>
      <c r="E461" s="1306"/>
      <c r="G461" s="1310" t="s">
        <v>339</v>
      </c>
      <c r="H461" s="1308"/>
      <c r="I461" s="1053"/>
      <c r="J461" s="1306"/>
    </row>
    <row r="462" spans="1:10">
      <c r="A462" s="1307">
        <v>42275</v>
      </c>
      <c r="B462" s="1308">
        <v>1500</v>
      </c>
      <c r="C462" s="1309" t="s">
        <v>1087</v>
      </c>
      <c r="D462" s="1310" t="s">
        <v>1880</v>
      </c>
      <c r="E462" s="1306"/>
      <c r="G462" s="1310">
        <v>0</v>
      </c>
      <c r="H462" s="1308"/>
      <c r="I462" s="1053"/>
      <c r="J462" s="1306"/>
    </row>
    <row r="463" spans="1:10">
      <c r="A463" s="1307">
        <v>42275</v>
      </c>
      <c r="B463" s="1308">
        <v>30</v>
      </c>
      <c r="C463" s="1309" t="s">
        <v>246</v>
      </c>
      <c r="D463" s="1310" t="s">
        <v>1671</v>
      </c>
      <c r="E463" s="1306"/>
      <c r="G463" s="1310" t="s">
        <v>339</v>
      </c>
      <c r="H463" s="1308"/>
      <c r="I463" s="1053"/>
      <c r="J463" s="1306"/>
    </row>
    <row r="464" spans="1:10">
      <c r="A464" s="1307">
        <v>42275</v>
      </c>
      <c r="B464" s="1308">
        <v>42</v>
      </c>
      <c r="C464" s="1309" t="s">
        <v>246</v>
      </c>
      <c r="D464" s="1310" t="s">
        <v>1352</v>
      </c>
      <c r="E464" s="1306"/>
      <c r="G464" s="1310">
        <v>0</v>
      </c>
      <c r="H464" s="1308"/>
      <c r="I464" s="1053"/>
      <c r="J464" s="1306"/>
    </row>
    <row r="465" spans="1:10">
      <c r="A465" s="1307">
        <v>42275</v>
      </c>
      <c r="B465" s="1308">
        <v>50</v>
      </c>
      <c r="C465" s="1309" t="s">
        <v>246</v>
      </c>
      <c r="D465" s="1310" t="s">
        <v>1447</v>
      </c>
      <c r="E465" s="1306"/>
      <c r="G465" s="1310" t="s">
        <v>339</v>
      </c>
      <c r="H465" s="1308"/>
      <c r="I465" s="1053"/>
      <c r="J465" s="1306"/>
    </row>
    <row r="466" spans="1:10">
      <c r="A466" s="1307">
        <v>42275</v>
      </c>
      <c r="B466" s="1308">
        <v>3</v>
      </c>
      <c r="C466" s="1309" t="s">
        <v>246</v>
      </c>
      <c r="D466" s="1310" t="s">
        <v>1847</v>
      </c>
      <c r="E466" s="1306"/>
      <c r="G466" s="1310" t="s">
        <v>1842</v>
      </c>
      <c r="H466" s="1308"/>
      <c r="I466" s="1053"/>
      <c r="J466" s="1306"/>
    </row>
    <row r="467" spans="1:10">
      <c r="A467" s="1307">
        <v>42275</v>
      </c>
      <c r="B467" s="1308">
        <v>5</v>
      </c>
      <c r="C467" s="1309" t="s">
        <v>246</v>
      </c>
      <c r="D467" s="1310" t="s">
        <v>1390</v>
      </c>
      <c r="E467" s="1306"/>
      <c r="G467" s="1310" t="s">
        <v>339</v>
      </c>
      <c r="H467" s="1308"/>
      <c r="I467" s="1053"/>
      <c r="J467" s="1306"/>
    </row>
    <row r="468" spans="1:10">
      <c r="A468" s="1307">
        <v>42275</v>
      </c>
      <c r="B468" s="1308">
        <v>3</v>
      </c>
      <c r="C468" s="1309" t="s">
        <v>246</v>
      </c>
      <c r="D468" s="1310" t="s">
        <v>1004</v>
      </c>
      <c r="E468" s="1306"/>
      <c r="G468" s="1310">
        <v>0</v>
      </c>
      <c r="H468" s="1308"/>
      <c r="I468" s="1053"/>
      <c r="J468" s="1306"/>
    </row>
    <row r="469" spans="1:10">
      <c r="A469" s="1307">
        <v>42275</v>
      </c>
      <c r="B469" s="1308">
        <v>60</v>
      </c>
      <c r="C469" s="1309" t="s">
        <v>246</v>
      </c>
      <c r="D469" s="1310" t="s">
        <v>1309</v>
      </c>
      <c r="E469" s="1306"/>
      <c r="G469" s="1310" t="s">
        <v>339</v>
      </c>
      <c r="H469" s="1308"/>
      <c r="I469" s="1053"/>
      <c r="J469" s="1306"/>
    </row>
    <row r="470" spans="1:10">
      <c r="A470" s="1307">
        <v>42275</v>
      </c>
      <c r="B470" s="1308">
        <v>262.2</v>
      </c>
      <c r="C470" s="1309" t="s">
        <v>246</v>
      </c>
      <c r="D470" s="1310" t="s">
        <v>1698</v>
      </c>
      <c r="E470" s="1306"/>
      <c r="G470" s="1310">
        <v>0</v>
      </c>
      <c r="H470" s="1308"/>
      <c r="I470" s="1053"/>
      <c r="J470" s="1306"/>
    </row>
    <row r="471" spans="1:10">
      <c r="A471" s="1307">
        <v>42275</v>
      </c>
      <c r="B471" s="1308">
        <v>50</v>
      </c>
      <c r="C471" s="1309" t="s">
        <v>246</v>
      </c>
      <c r="D471" s="1310" t="s">
        <v>1017</v>
      </c>
      <c r="E471" s="1306"/>
      <c r="G471" s="1310" t="s">
        <v>339</v>
      </c>
      <c r="H471" s="1308"/>
      <c r="I471" s="1053"/>
      <c r="J471" s="1306"/>
    </row>
    <row r="472" spans="1:10">
      <c r="A472" s="1307">
        <v>42275</v>
      </c>
      <c r="B472" s="1308">
        <v>676.37</v>
      </c>
      <c r="C472" s="1309" t="s">
        <v>246</v>
      </c>
      <c r="D472" s="1310" t="s">
        <v>1881</v>
      </c>
      <c r="E472" s="1306"/>
      <c r="G472" s="1310">
        <v>0</v>
      </c>
      <c r="H472" s="1308"/>
      <c r="I472" s="1053"/>
      <c r="J472" s="1306"/>
    </row>
    <row r="473" spans="1:10">
      <c r="A473" s="1307">
        <v>42276</v>
      </c>
      <c r="B473" s="1308">
        <v>25</v>
      </c>
      <c r="C473" s="1309" t="s">
        <v>246</v>
      </c>
      <c r="D473" s="1310" t="s">
        <v>1700</v>
      </c>
      <c r="E473" s="1306"/>
      <c r="G473" s="1310" t="s">
        <v>339</v>
      </c>
      <c r="H473" s="1308"/>
      <c r="I473" s="1053"/>
      <c r="J473" s="1306"/>
    </row>
    <row r="474" spans="1:10">
      <c r="A474" s="1307">
        <v>42277</v>
      </c>
      <c r="B474" s="1308">
        <v>864</v>
      </c>
      <c r="C474" s="1309" t="s">
        <v>246</v>
      </c>
      <c r="D474" s="1310" t="s">
        <v>1288</v>
      </c>
      <c r="E474" s="1306"/>
      <c r="G474" s="1310">
        <v>0</v>
      </c>
      <c r="H474" s="1308"/>
      <c r="I474" s="1053"/>
      <c r="J474" s="1306"/>
    </row>
    <row r="475" spans="1:10">
      <c r="A475" s="1307">
        <v>42277</v>
      </c>
      <c r="B475" s="1308">
        <v>12.5</v>
      </c>
      <c r="C475" s="1309" t="s">
        <v>246</v>
      </c>
      <c r="D475" s="1310" t="s">
        <v>1288</v>
      </c>
      <c r="E475" s="1306"/>
      <c r="G475" s="1310">
        <v>0</v>
      </c>
      <c r="H475" s="1308"/>
      <c r="I475" s="1053"/>
      <c r="J475" s="1306"/>
    </row>
    <row r="476" spans="1:10">
      <c r="A476" s="1307">
        <v>42277</v>
      </c>
      <c r="B476" s="1308">
        <v>25</v>
      </c>
      <c r="C476" s="1309" t="s">
        <v>246</v>
      </c>
      <c r="D476" s="1310" t="s">
        <v>762</v>
      </c>
      <c r="E476" s="1306"/>
      <c r="G476" s="1310" t="s">
        <v>339</v>
      </c>
      <c r="H476" s="1308"/>
      <c r="I476" s="1053"/>
      <c r="J476" s="1306"/>
    </row>
    <row r="477" spans="1:10">
      <c r="A477" s="1307">
        <v>42277</v>
      </c>
      <c r="B477" s="1308">
        <v>180</v>
      </c>
      <c r="C477" s="1309" t="s">
        <v>246</v>
      </c>
      <c r="D477" s="1310" t="s">
        <v>287</v>
      </c>
      <c r="E477" s="1306"/>
      <c r="G477" s="1310" t="s">
        <v>339</v>
      </c>
      <c r="H477" s="1308"/>
      <c r="I477" s="1053"/>
      <c r="J477" s="1306"/>
    </row>
    <row r="478" spans="1:10">
      <c r="A478" s="1307">
        <v>42277</v>
      </c>
      <c r="B478" s="1308">
        <v>25</v>
      </c>
      <c r="C478" s="1309" t="s">
        <v>246</v>
      </c>
      <c r="D478" s="1310" t="s">
        <v>1668</v>
      </c>
      <c r="E478" s="1306"/>
      <c r="G478" s="1310" t="s">
        <v>339</v>
      </c>
      <c r="H478" s="1308"/>
      <c r="I478" s="1053"/>
      <c r="J478" s="1306"/>
    </row>
    <row r="479" spans="1:10">
      <c r="A479" s="1307">
        <v>42278</v>
      </c>
      <c r="B479" s="1308">
        <v>20</v>
      </c>
      <c r="C479" s="1309" t="s">
        <v>246</v>
      </c>
      <c r="D479" s="1310" t="s">
        <v>1453</v>
      </c>
      <c r="E479" s="1306"/>
      <c r="G479" s="1310" t="s">
        <v>339</v>
      </c>
      <c r="H479" s="1308"/>
      <c r="I479" s="1053"/>
      <c r="J479" s="1306"/>
    </row>
    <row r="480" spans="1:10">
      <c r="A480" s="1307">
        <v>42278</v>
      </c>
      <c r="B480" s="1308">
        <v>100</v>
      </c>
      <c r="C480" s="1309" t="s">
        <v>246</v>
      </c>
      <c r="D480" s="1310" t="s">
        <v>267</v>
      </c>
      <c r="E480" s="1306"/>
      <c r="G480" s="1310">
        <v>0</v>
      </c>
      <c r="H480" s="1308"/>
      <c r="I480" s="1053"/>
      <c r="J480" s="1306"/>
    </row>
    <row r="481" spans="1:10">
      <c r="A481" s="1307">
        <v>42278</v>
      </c>
      <c r="B481" s="1308">
        <v>40</v>
      </c>
      <c r="C481" s="1309" t="s">
        <v>246</v>
      </c>
      <c r="D481" s="1310" t="s">
        <v>1866</v>
      </c>
      <c r="E481" s="1306"/>
      <c r="G481" s="1310" t="s">
        <v>1842</v>
      </c>
      <c r="H481" s="1308"/>
      <c r="I481" s="1053"/>
      <c r="J481" s="1306"/>
    </row>
    <row r="482" spans="1:10">
      <c r="A482" s="1307">
        <v>42278</v>
      </c>
      <c r="B482" s="1308">
        <v>25</v>
      </c>
      <c r="C482" s="1309" t="s">
        <v>246</v>
      </c>
      <c r="D482" s="1310" t="s">
        <v>1767</v>
      </c>
      <c r="E482" s="1306"/>
      <c r="G482" s="1310" t="s">
        <v>339</v>
      </c>
      <c r="H482" s="1308"/>
      <c r="I482" s="1053"/>
      <c r="J482" s="1306"/>
    </row>
    <row r="483" spans="1:10">
      <c r="A483" s="1307">
        <v>42278</v>
      </c>
      <c r="B483" s="1308">
        <v>10</v>
      </c>
      <c r="C483" s="1309" t="s">
        <v>246</v>
      </c>
      <c r="D483" s="1310" t="s">
        <v>791</v>
      </c>
      <c r="E483" s="1306"/>
      <c r="G483" s="1310" t="s">
        <v>339</v>
      </c>
      <c r="H483" s="1308"/>
      <c r="I483" s="1053"/>
      <c r="J483" s="1306"/>
    </row>
    <row r="484" spans="1:10">
      <c r="A484" s="1307">
        <v>42278</v>
      </c>
      <c r="B484" s="1308">
        <v>10</v>
      </c>
      <c r="C484" s="1309" t="s">
        <v>246</v>
      </c>
      <c r="D484" s="1310" t="s">
        <v>338</v>
      </c>
      <c r="E484" s="1306"/>
      <c r="G484" s="1310" t="s">
        <v>339</v>
      </c>
      <c r="H484" s="1308"/>
      <c r="I484" s="1053"/>
      <c r="J484" s="1306"/>
    </row>
    <row r="485" spans="1:10">
      <c r="A485" s="1307">
        <v>42278</v>
      </c>
      <c r="B485" s="1308">
        <v>10</v>
      </c>
      <c r="C485" s="1309" t="s">
        <v>246</v>
      </c>
      <c r="D485" s="1310" t="s">
        <v>1365</v>
      </c>
      <c r="E485" s="1306"/>
      <c r="G485" s="1310" t="s">
        <v>339</v>
      </c>
      <c r="H485" s="1308"/>
      <c r="I485" s="1053"/>
      <c r="J485" s="1306"/>
    </row>
    <row r="486" spans="1:10">
      <c r="A486" s="1307">
        <v>42278</v>
      </c>
      <c r="B486" s="1308">
        <v>643</v>
      </c>
      <c r="C486" s="1309" t="s">
        <v>246</v>
      </c>
      <c r="D486" s="1310" t="s">
        <v>1762</v>
      </c>
      <c r="E486" s="1306"/>
      <c r="G486" s="1310" t="s">
        <v>1842</v>
      </c>
      <c r="H486" s="1308"/>
      <c r="I486" s="1053"/>
      <c r="J486" s="1306"/>
    </row>
    <row r="487" spans="1:10">
      <c r="A487" s="1307">
        <v>42278</v>
      </c>
      <c r="B487" s="1308">
        <v>5</v>
      </c>
      <c r="C487" s="1309" t="s">
        <v>246</v>
      </c>
      <c r="D487" s="1310" t="s">
        <v>1649</v>
      </c>
      <c r="E487" s="1306"/>
      <c r="G487" s="1310" t="s">
        <v>339</v>
      </c>
      <c r="H487" s="1308"/>
      <c r="I487" s="1053"/>
      <c r="J487" s="1306"/>
    </row>
    <row r="488" spans="1:10">
      <c r="A488" s="1307">
        <v>42278</v>
      </c>
      <c r="B488" s="1308">
        <v>25</v>
      </c>
      <c r="C488" s="1309" t="s">
        <v>246</v>
      </c>
      <c r="D488" s="1310" t="s">
        <v>1070</v>
      </c>
      <c r="E488" s="1306"/>
      <c r="G488" s="1310" t="s">
        <v>339</v>
      </c>
      <c r="H488" s="1308"/>
      <c r="I488" s="1053"/>
      <c r="J488" s="1306"/>
    </row>
    <row r="489" spans="1:10">
      <c r="A489" s="1307">
        <v>42278</v>
      </c>
      <c r="B489" s="1308">
        <v>15</v>
      </c>
      <c r="C489" s="1309" t="s">
        <v>246</v>
      </c>
      <c r="D489" s="1310" t="s">
        <v>280</v>
      </c>
      <c r="E489" s="1306"/>
      <c r="G489" s="1310" t="s">
        <v>339</v>
      </c>
      <c r="H489" s="1308"/>
      <c r="I489" s="1053"/>
      <c r="J489" s="1306"/>
    </row>
    <row r="490" spans="1:10">
      <c r="A490" s="1307">
        <v>42278</v>
      </c>
      <c r="B490" s="1308">
        <v>50</v>
      </c>
      <c r="C490" s="1309" t="s">
        <v>246</v>
      </c>
      <c r="D490" s="1310" t="s">
        <v>997</v>
      </c>
      <c r="E490" s="1306"/>
      <c r="G490" s="1310" t="s">
        <v>339</v>
      </c>
      <c r="H490" s="1308"/>
      <c r="I490" s="1053"/>
      <c r="J490" s="1306"/>
    </row>
    <row r="491" spans="1:10">
      <c r="A491" s="1307">
        <v>42278</v>
      </c>
      <c r="B491" s="1308">
        <v>10</v>
      </c>
      <c r="C491" s="1309" t="s">
        <v>246</v>
      </c>
      <c r="D491" s="1310" t="s">
        <v>1704</v>
      </c>
      <c r="E491" s="1306"/>
      <c r="G491" s="1310" t="s">
        <v>339</v>
      </c>
      <c r="H491" s="1308"/>
      <c r="I491" s="1053"/>
      <c r="J491" s="1306"/>
    </row>
    <row r="492" spans="1:10">
      <c r="A492" s="1307">
        <v>42278</v>
      </c>
      <c r="B492" s="1308">
        <v>10</v>
      </c>
      <c r="C492" s="1309" t="s">
        <v>246</v>
      </c>
      <c r="D492" s="1310" t="s">
        <v>1838</v>
      </c>
      <c r="E492" s="1306"/>
      <c r="G492" s="1310">
        <v>0</v>
      </c>
      <c r="H492" s="1308"/>
      <c r="I492" s="1053"/>
      <c r="J492" s="1306"/>
    </row>
    <row r="493" spans="1:10">
      <c r="A493" s="1307">
        <v>42278</v>
      </c>
      <c r="B493" s="1308">
        <v>5</v>
      </c>
      <c r="C493" s="1309" t="s">
        <v>246</v>
      </c>
      <c r="D493" s="1310" t="s">
        <v>1743</v>
      </c>
      <c r="E493" s="1306"/>
      <c r="G493" s="1310">
        <v>0</v>
      </c>
      <c r="H493" s="1308"/>
      <c r="I493" s="1053"/>
      <c r="J493" s="1306"/>
    </row>
    <row r="494" spans="1:10">
      <c r="A494" s="1307">
        <v>42278</v>
      </c>
      <c r="B494" s="1308">
        <v>180</v>
      </c>
      <c r="C494" s="1309" t="s">
        <v>246</v>
      </c>
      <c r="D494" s="1310" t="s">
        <v>783</v>
      </c>
      <c r="E494" s="1306"/>
      <c r="G494" s="1310" t="s">
        <v>339</v>
      </c>
      <c r="H494" s="1308"/>
      <c r="I494" s="1053"/>
      <c r="J494" s="1306"/>
    </row>
    <row r="495" spans="1:10">
      <c r="A495" s="1307">
        <v>42278</v>
      </c>
      <c r="B495" s="1308">
        <v>5</v>
      </c>
      <c r="C495" s="1309" t="s">
        <v>246</v>
      </c>
      <c r="D495" s="1310" t="s">
        <v>1423</v>
      </c>
      <c r="E495" s="1306"/>
      <c r="G495" s="1310">
        <v>0</v>
      </c>
      <c r="H495" s="1308"/>
      <c r="I495" s="1053"/>
      <c r="J495" s="1306"/>
    </row>
    <row r="496" spans="1:10">
      <c r="A496" s="1307">
        <v>42278</v>
      </c>
      <c r="B496" s="1308">
        <v>50</v>
      </c>
      <c r="C496" s="1309" t="s">
        <v>246</v>
      </c>
      <c r="D496" s="1310" t="s">
        <v>1535</v>
      </c>
      <c r="E496" s="1306"/>
      <c r="G496" s="1310" t="s">
        <v>339</v>
      </c>
      <c r="H496" s="1308"/>
      <c r="I496" s="1053"/>
      <c r="J496" s="1306"/>
    </row>
    <row r="497" spans="1:10">
      <c r="A497" s="1307">
        <v>42278</v>
      </c>
      <c r="B497" s="1308">
        <v>30</v>
      </c>
      <c r="C497" s="1309" t="s">
        <v>246</v>
      </c>
      <c r="D497" s="1310" t="s">
        <v>751</v>
      </c>
      <c r="E497" s="1306"/>
      <c r="G497" s="1310" t="s">
        <v>339</v>
      </c>
      <c r="H497" s="1308"/>
      <c r="I497" s="1053"/>
      <c r="J497" s="1306"/>
    </row>
    <row r="498" spans="1:10">
      <c r="A498" s="1307">
        <v>42278</v>
      </c>
      <c r="B498" s="1308">
        <v>5</v>
      </c>
      <c r="C498" s="1309" t="s">
        <v>246</v>
      </c>
      <c r="D498" s="1310" t="s">
        <v>1669</v>
      </c>
      <c r="E498" s="1306"/>
      <c r="G498" s="1310" t="s">
        <v>339</v>
      </c>
      <c r="H498" s="1308"/>
      <c r="I498" s="1053"/>
      <c r="J498" s="1306"/>
    </row>
    <row r="499" spans="1:10">
      <c r="A499" s="1307">
        <v>42278</v>
      </c>
      <c r="B499" s="1308">
        <v>10</v>
      </c>
      <c r="C499" s="1309" t="s">
        <v>246</v>
      </c>
      <c r="D499" s="1310" t="s">
        <v>369</v>
      </c>
      <c r="E499" s="1306"/>
      <c r="G499" s="1310">
        <v>0</v>
      </c>
      <c r="H499" s="1308"/>
      <c r="I499" s="1053"/>
      <c r="J499" s="1306"/>
    </row>
    <row r="500" spans="1:10">
      <c r="A500" s="1307">
        <v>42278</v>
      </c>
      <c r="B500" s="1308">
        <v>30</v>
      </c>
      <c r="C500" s="1309" t="s">
        <v>246</v>
      </c>
      <c r="D500" s="1310" t="s">
        <v>1648</v>
      </c>
      <c r="E500" s="1306"/>
      <c r="G500" s="1310" t="s">
        <v>339</v>
      </c>
      <c r="H500" s="1308"/>
      <c r="I500" s="1053"/>
      <c r="J500" s="1306"/>
    </row>
    <row r="501" spans="1:10">
      <c r="A501" s="1307">
        <v>42278</v>
      </c>
      <c r="B501" s="1308">
        <v>20</v>
      </c>
      <c r="C501" s="1309" t="s">
        <v>246</v>
      </c>
      <c r="D501" s="1310" t="s">
        <v>1599</v>
      </c>
      <c r="E501" s="1306"/>
      <c r="G501" s="1310" t="s">
        <v>339</v>
      </c>
      <c r="H501" s="1308"/>
      <c r="I501" s="1053"/>
      <c r="J501" s="1306"/>
    </row>
    <row r="502" spans="1:10">
      <c r="A502" s="1307">
        <v>42278</v>
      </c>
      <c r="B502" s="1308">
        <v>10</v>
      </c>
      <c r="C502" s="1309" t="s">
        <v>246</v>
      </c>
      <c r="D502" s="1310" t="s">
        <v>1796</v>
      </c>
      <c r="E502" s="1306"/>
      <c r="G502" s="1310" t="s">
        <v>339</v>
      </c>
      <c r="H502" s="1308"/>
      <c r="I502" s="1053"/>
      <c r="J502" s="1306"/>
    </row>
    <row r="503" spans="1:10">
      <c r="A503" s="1307">
        <v>42278</v>
      </c>
      <c r="B503" s="1308">
        <v>103</v>
      </c>
      <c r="C503" s="1309" t="s">
        <v>246</v>
      </c>
      <c r="D503" s="1310" t="s">
        <v>1534</v>
      </c>
      <c r="E503" s="1306"/>
      <c r="G503" s="1310">
        <v>0</v>
      </c>
      <c r="H503" s="1308"/>
      <c r="I503" s="1053"/>
      <c r="J503" s="1306"/>
    </row>
    <row r="504" spans="1:10">
      <c r="A504" s="1307">
        <v>42278</v>
      </c>
      <c r="B504" s="1308">
        <v>10</v>
      </c>
      <c r="C504" s="1309" t="s">
        <v>246</v>
      </c>
      <c r="D504" s="1310" t="s">
        <v>955</v>
      </c>
      <c r="E504" s="1306"/>
      <c r="G504" s="1310">
        <v>0</v>
      </c>
      <c r="H504" s="1308"/>
      <c r="I504" s="1053"/>
      <c r="J504" s="1306"/>
    </row>
    <row r="505" spans="1:10">
      <c r="A505" s="1307">
        <v>42278</v>
      </c>
      <c r="B505" s="1308">
        <v>20</v>
      </c>
      <c r="C505" s="1309" t="s">
        <v>246</v>
      </c>
      <c r="D505" s="1310" t="s">
        <v>951</v>
      </c>
      <c r="E505" s="1306"/>
      <c r="G505" s="1310" t="s">
        <v>339</v>
      </c>
      <c r="H505" s="1308"/>
      <c r="I505" s="1053"/>
      <c r="J505" s="1306"/>
    </row>
    <row r="506" spans="1:10">
      <c r="A506" s="1307">
        <v>42278</v>
      </c>
      <c r="B506" s="1308">
        <v>10</v>
      </c>
      <c r="C506" s="1309" t="s">
        <v>246</v>
      </c>
      <c r="D506" s="1310" t="s">
        <v>1697</v>
      </c>
      <c r="E506" s="1306"/>
      <c r="G506" s="1310" t="s">
        <v>339</v>
      </c>
      <c r="H506" s="1308"/>
      <c r="I506" s="1053"/>
      <c r="J506" s="1306"/>
    </row>
    <row r="507" spans="1:10">
      <c r="A507" s="1307">
        <v>42278</v>
      </c>
      <c r="B507" s="1308">
        <v>10</v>
      </c>
      <c r="C507" s="1309" t="s">
        <v>246</v>
      </c>
      <c r="D507" s="1310" t="s">
        <v>388</v>
      </c>
      <c r="E507" s="1306"/>
      <c r="G507" s="1310" t="s">
        <v>339</v>
      </c>
      <c r="H507" s="1308"/>
      <c r="I507" s="1053"/>
      <c r="J507" s="1306"/>
    </row>
    <row r="508" spans="1:10">
      <c r="A508" s="1307">
        <v>42278</v>
      </c>
      <c r="B508" s="1308">
        <v>274</v>
      </c>
      <c r="C508" s="1309" t="s">
        <v>246</v>
      </c>
      <c r="D508" s="1310" t="s">
        <v>344</v>
      </c>
      <c r="E508" s="1306"/>
      <c r="G508" s="1310" t="s">
        <v>339</v>
      </c>
      <c r="H508" s="1308"/>
      <c r="I508" s="1053"/>
      <c r="J508" s="1306"/>
    </row>
    <row r="509" spans="1:10">
      <c r="A509" s="1307">
        <v>42278</v>
      </c>
      <c r="B509" s="1308">
        <v>25</v>
      </c>
      <c r="C509" s="1309" t="s">
        <v>246</v>
      </c>
      <c r="D509" s="1310" t="s">
        <v>1516</v>
      </c>
      <c r="E509" s="1306"/>
      <c r="G509" s="1310" t="s">
        <v>339</v>
      </c>
      <c r="H509" s="1308"/>
      <c r="I509" s="1053"/>
      <c r="J509" s="1306"/>
    </row>
    <row r="510" spans="1:10">
      <c r="A510" s="1307">
        <v>42278</v>
      </c>
      <c r="B510" s="1308">
        <v>5</v>
      </c>
      <c r="C510" s="1309" t="s">
        <v>246</v>
      </c>
      <c r="D510" s="1310" t="s">
        <v>1368</v>
      </c>
      <c r="E510" s="1306"/>
      <c r="G510" s="1310" t="s">
        <v>339</v>
      </c>
      <c r="H510" s="1308"/>
      <c r="I510" s="1053"/>
      <c r="J510" s="1306"/>
    </row>
    <row r="511" spans="1:10">
      <c r="A511" s="1307">
        <v>42278</v>
      </c>
      <c r="B511" s="1308">
        <v>30</v>
      </c>
      <c r="C511" s="1309" t="s">
        <v>246</v>
      </c>
      <c r="D511" s="1310" t="s">
        <v>1315</v>
      </c>
      <c r="E511" s="1306"/>
      <c r="G511" s="1310" t="s">
        <v>339</v>
      </c>
      <c r="H511" s="1308"/>
      <c r="I511" s="1053"/>
      <c r="J511" s="1306"/>
    </row>
    <row r="512" spans="1:10">
      <c r="A512" s="1307">
        <v>42278</v>
      </c>
      <c r="B512" s="1308">
        <v>10</v>
      </c>
      <c r="C512" s="1309" t="s">
        <v>246</v>
      </c>
      <c r="D512" s="1310" t="s">
        <v>1585</v>
      </c>
      <c r="E512" s="1306"/>
      <c r="G512" s="1310" t="s">
        <v>339</v>
      </c>
      <c r="H512" s="1308"/>
      <c r="I512" s="1053"/>
      <c r="J512" s="1306"/>
    </row>
    <row r="513" spans="1:10">
      <c r="A513" s="1307">
        <v>42278</v>
      </c>
      <c r="B513" s="1308">
        <v>140</v>
      </c>
      <c r="C513" s="1309" t="s">
        <v>246</v>
      </c>
      <c r="D513" s="1310" t="s">
        <v>1063</v>
      </c>
      <c r="E513" s="1306"/>
      <c r="G513" s="1310">
        <v>0</v>
      </c>
      <c r="H513" s="1308"/>
      <c r="I513" s="1053"/>
      <c r="J513" s="1306"/>
    </row>
    <row r="514" spans="1:10">
      <c r="A514" s="1307">
        <v>42278</v>
      </c>
      <c r="B514" s="1308">
        <v>10</v>
      </c>
      <c r="C514" s="1309" t="s">
        <v>246</v>
      </c>
      <c r="D514" s="1310" t="s">
        <v>1005</v>
      </c>
      <c r="E514" s="1306"/>
      <c r="G514" s="1310" t="s">
        <v>339</v>
      </c>
      <c r="H514" s="1308"/>
      <c r="I514" s="1053"/>
      <c r="J514" s="1306"/>
    </row>
    <row r="515" spans="1:10">
      <c r="A515" s="1307">
        <v>42278</v>
      </c>
      <c r="B515" s="1308">
        <v>10</v>
      </c>
      <c r="C515" s="1309" t="s">
        <v>246</v>
      </c>
      <c r="D515" s="1310" t="s">
        <v>1422</v>
      </c>
      <c r="E515" s="1306"/>
      <c r="G515" s="1310" t="s">
        <v>339</v>
      </c>
      <c r="H515" s="1308"/>
      <c r="I515" s="1053"/>
      <c r="J515" s="1306"/>
    </row>
    <row r="516" spans="1:10">
      <c r="A516" s="1307">
        <v>42278</v>
      </c>
      <c r="B516" s="1308">
        <v>10</v>
      </c>
      <c r="C516" s="1309" t="s">
        <v>246</v>
      </c>
      <c r="D516" s="1310" t="s">
        <v>1841</v>
      </c>
      <c r="E516" s="1306"/>
      <c r="G516" s="1310" t="s">
        <v>1855</v>
      </c>
      <c r="H516" s="1308"/>
      <c r="I516" s="1053"/>
      <c r="J516" s="1306"/>
    </row>
    <row r="517" spans="1:10">
      <c r="A517" s="1307">
        <v>42278</v>
      </c>
      <c r="B517" s="1308">
        <v>50</v>
      </c>
      <c r="C517" s="1309" t="s">
        <v>246</v>
      </c>
      <c r="D517" s="1310" t="s">
        <v>1839</v>
      </c>
      <c r="E517" s="1306"/>
      <c r="G517" s="1310" t="s">
        <v>1842</v>
      </c>
      <c r="H517" s="1308"/>
      <c r="I517" s="1053"/>
      <c r="J517" s="1306"/>
    </row>
    <row r="518" spans="1:10">
      <c r="A518" s="1307">
        <v>42278</v>
      </c>
      <c r="B518" s="1308">
        <v>4</v>
      </c>
      <c r="C518" s="1309" t="s">
        <v>246</v>
      </c>
      <c r="D518" s="1310" t="s">
        <v>1366</v>
      </c>
      <c r="E518" s="1306"/>
      <c r="G518" s="1310" t="s">
        <v>339</v>
      </c>
      <c r="H518" s="1308"/>
      <c r="I518" s="1053"/>
      <c r="J518" s="1306"/>
    </row>
    <row r="519" spans="1:10">
      <c r="A519" s="1307">
        <v>42278</v>
      </c>
      <c r="B519" s="1308">
        <v>10</v>
      </c>
      <c r="C519" s="1309" t="s">
        <v>246</v>
      </c>
      <c r="D519" s="1310" t="s">
        <v>1856</v>
      </c>
      <c r="E519" s="1306"/>
      <c r="G519" s="1310" t="s">
        <v>339</v>
      </c>
      <c r="H519" s="1308"/>
      <c r="I519" s="1053"/>
      <c r="J519" s="1306"/>
    </row>
    <row r="520" spans="1:10">
      <c r="A520" s="1307">
        <v>42278</v>
      </c>
      <c r="B520" s="1308">
        <v>10</v>
      </c>
      <c r="C520" s="1309" t="s">
        <v>246</v>
      </c>
      <c r="D520" s="1310" t="s">
        <v>371</v>
      </c>
      <c r="E520" s="1306"/>
      <c r="G520" s="1310" t="s">
        <v>339</v>
      </c>
      <c r="H520" s="1308"/>
      <c r="I520" s="1053"/>
      <c r="J520" s="1306"/>
    </row>
    <row r="521" spans="1:10">
      <c r="A521" s="1307">
        <v>42278</v>
      </c>
      <c r="B521" s="1308">
        <v>10</v>
      </c>
      <c r="C521" s="1309" t="s">
        <v>246</v>
      </c>
      <c r="D521" s="1310" t="s">
        <v>1867</v>
      </c>
      <c r="E521" s="1306"/>
      <c r="G521" s="1310" t="s">
        <v>339</v>
      </c>
      <c r="H521" s="1308"/>
      <c r="I521" s="1053"/>
      <c r="J521" s="1306"/>
    </row>
    <row r="522" spans="1:10">
      <c r="A522" s="1307">
        <v>42278</v>
      </c>
      <c r="B522" s="1308">
        <v>10</v>
      </c>
      <c r="C522" s="1309" t="s">
        <v>246</v>
      </c>
      <c r="D522" s="1310" t="s">
        <v>1882</v>
      </c>
      <c r="E522" s="1306"/>
      <c r="G522" s="1310">
        <v>0</v>
      </c>
      <c r="H522" s="1308"/>
      <c r="I522" s="1053"/>
      <c r="J522" s="1306"/>
    </row>
    <row r="523" spans="1:10">
      <c r="A523" s="1307">
        <v>42278</v>
      </c>
      <c r="B523" s="1308">
        <v>25</v>
      </c>
      <c r="C523" s="1309" t="s">
        <v>246</v>
      </c>
      <c r="D523" s="1310" t="s">
        <v>1603</v>
      </c>
      <c r="E523" s="1306"/>
      <c r="G523" s="1310" t="s">
        <v>339</v>
      </c>
      <c r="H523" s="1308"/>
      <c r="I523" s="1053"/>
      <c r="J523" s="1306"/>
    </row>
    <row r="524" spans="1:10">
      <c r="A524" s="1307">
        <v>42278</v>
      </c>
      <c r="B524" s="1308">
        <v>20</v>
      </c>
      <c r="C524" s="1309" t="s">
        <v>246</v>
      </c>
      <c r="D524" s="1310" t="s">
        <v>787</v>
      </c>
      <c r="E524" s="1306"/>
      <c r="G524" s="1310" t="s">
        <v>339</v>
      </c>
      <c r="H524" s="1308"/>
      <c r="I524" s="1053"/>
      <c r="J524" s="1306"/>
    </row>
    <row r="525" spans="1:10">
      <c r="A525" s="1307">
        <v>42278</v>
      </c>
      <c r="B525" s="1308">
        <v>15</v>
      </c>
      <c r="C525" s="1309" t="s">
        <v>246</v>
      </c>
      <c r="D525" s="1310" t="s">
        <v>753</v>
      </c>
      <c r="E525" s="1306"/>
      <c r="G525" s="1310" t="s">
        <v>339</v>
      </c>
      <c r="H525" s="1308"/>
      <c r="I525" s="1053"/>
      <c r="J525" s="1306"/>
    </row>
    <row r="526" spans="1:10">
      <c r="A526" s="1307">
        <v>42278</v>
      </c>
      <c r="B526" s="1308">
        <v>15</v>
      </c>
      <c r="C526" s="1309" t="s">
        <v>246</v>
      </c>
      <c r="D526" s="1310" t="s">
        <v>248</v>
      </c>
      <c r="E526" s="1306"/>
      <c r="G526" s="1310">
        <v>0</v>
      </c>
      <c r="H526" s="1308"/>
      <c r="I526" s="1053"/>
      <c r="J526" s="1306"/>
    </row>
    <row r="527" spans="1:10">
      <c r="A527" s="1307">
        <v>42278</v>
      </c>
      <c r="B527" s="1308">
        <v>50</v>
      </c>
      <c r="C527" s="1309" t="s">
        <v>246</v>
      </c>
      <c r="D527" s="1310" t="s">
        <v>424</v>
      </c>
      <c r="E527" s="1306"/>
      <c r="G527" s="1310" t="s">
        <v>339</v>
      </c>
      <c r="H527" s="1308"/>
      <c r="I527" s="1053"/>
      <c r="J527" s="1306"/>
    </row>
    <row r="528" spans="1:10">
      <c r="A528" s="1307">
        <v>42278</v>
      </c>
      <c r="B528" s="1308">
        <v>10</v>
      </c>
      <c r="C528" s="1309" t="s">
        <v>246</v>
      </c>
      <c r="D528" s="1310" t="s">
        <v>1027</v>
      </c>
      <c r="E528" s="1306"/>
      <c r="G528" s="1310" t="s">
        <v>339</v>
      </c>
      <c r="H528" s="1308"/>
      <c r="I528" s="1053"/>
      <c r="J528" s="1306"/>
    </row>
    <row r="529" spans="1:10">
      <c r="A529" s="1307">
        <v>42278</v>
      </c>
      <c r="B529" s="1308">
        <v>5</v>
      </c>
      <c r="C529" s="1309" t="s">
        <v>246</v>
      </c>
      <c r="D529" s="1310" t="s">
        <v>1395</v>
      </c>
      <c r="E529" s="1306"/>
      <c r="G529" s="1310" t="s">
        <v>339</v>
      </c>
      <c r="H529" s="1308"/>
      <c r="I529" s="1053"/>
      <c r="J529" s="1306"/>
    </row>
    <row r="530" spans="1:10">
      <c r="A530" s="1307">
        <v>42278</v>
      </c>
      <c r="B530" s="1308">
        <v>5</v>
      </c>
      <c r="C530" s="1309" t="s">
        <v>246</v>
      </c>
      <c r="D530" s="1310" t="s">
        <v>1316</v>
      </c>
      <c r="E530" s="1306"/>
      <c r="G530" s="1310" t="s">
        <v>339</v>
      </c>
      <c r="H530" s="1308"/>
      <c r="I530" s="1053"/>
      <c r="J530" s="1306"/>
    </row>
    <row r="531" spans="1:10">
      <c r="A531" s="1307">
        <v>42278</v>
      </c>
      <c r="B531" s="1308">
        <v>50</v>
      </c>
      <c r="C531" s="1309" t="s">
        <v>246</v>
      </c>
      <c r="D531" s="1310" t="s">
        <v>1482</v>
      </c>
      <c r="E531" s="1306"/>
      <c r="G531" s="1310" t="s">
        <v>339</v>
      </c>
      <c r="H531" s="1308"/>
      <c r="I531" s="1053"/>
      <c r="J531" s="1306"/>
    </row>
    <row r="532" spans="1:10">
      <c r="A532" s="1307">
        <v>42278</v>
      </c>
      <c r="B532" s="1308">
        <v>6</v>
      </c>
      <c r="C532" s="1309" t="s">
        <v>246</v>
      </c>
      <c r="D532" s="1310" t="s">
        <v>1840</v>
      </c>
      <c r="E532" s="1306"/>
      <c r="G532" s="1310">
        <v>0</v>
      </c>
      <c r="H532" s="1308"/>
      <c r="I532" s="1053"/>
      <c r="J532" s="1306"/>
    </row>
    <row r="533" spans="1:10">
      <c r="A533" s="1307">
        <v>42278</v>
      </c>
      <c r="B533" s="1308">
        <v>30</v>
      </c>
      <c r="C533" s="1309" t="s">
        <v>246</v>
      </c>
      <c r="D533" s="1310" t="s">
        <v>1040</v>
      </c>
      <c r="E533" s="1306"/>
      <c r="G533" s="1310" t="s">
        <v>339</v>
      </c>
      <c r="H533" s="1308"/>
      <c r="I533" s="1053"/>
      <c r="J533" s="1306"/>
    </row>
    <row r="534" spans="1:10">
      <c r="A534" s="1307">
        <v>42278</v>
      </c>
      <c r="B534" s="1308">
        <v>10</v>
      </c>
      <c r="C534" s="1309" t="s">
        <v>246</v>
      </c>
      <c r="D534" s="1310" t="s">
        <v>1795</v>
      </c>
      <c r="E534" s="1306"/>
      <c r="G534" s="1310" t="s">
        <v>339</v>
      </c>
      <c r="H534" s="1308"/>
      <c r="I534" s="1053"/>
      <c r="J534" s="1306"/>
    </row>
    <row r="535" spans="1:10">
      <c r="A535" s="1307">
        <v>42278</v>
      </c>
      <c r="B535" s="1308">
        <v>10</v>
      </c>
      <c r="C535" s="1309" t="s">
        <v>246</v>
      </c>
      <c r="D535" s="1310" t="s">
        <v>1274</v>
      </c>
      <c r="E535" s="1306"/>
      <c r="G535" s="1310">
        <v>0</v>
      </c>
      <c r="H535" s="1308"/>
      <c r="I535" s="1053"/>
      <c r="J535" s="1306"/>
    </row>
    <row r="536" spans="1:10">
      <c r="A536" s="1307">
        <v>42278</v>
      </c>
      <c r="B536" s="1308">
        <v>10</v>
      </c>
      <c r="C536" s="1309" t="s">
        <v>246</v>
      </c>
      <c r="D536" s="1310" t="s">
        <v>993</v>
      </c>
      <c r="E536" s="1306"/>
      <c r="G536" s="1310" t="s">
        <v>339</v>
      </c>
      <c r="H536" s="1308"/>
      <c r="I536" s="1053"/>
      <c r="J536" s="1306"/>
    </row>
    <row r="537" spans="1:10">
      <c r="A537" s="1307">
        <v>42278</v>
      </c>
      <c r="B537" s="1308">
        <v>280</v>
      </c>
      <c r="C537" s="1309" t="s">
        <v>246</v>
      </c>
      <c r="D537" s="1310" t="s">
        <v>1854</v>
      </c>
      <c r="E537" s="1306"/>
      <c r="G537" s="1310" t="s">
        <v>1855</v>
      </c>
      <c r="H537" s="1308"/>
      <c r="I537" s="1053"/>
      <c r="J537" s="1306"/>
    </row>
    <row r="538" spans="1:10">
      <c r="A538" s="1307">
        <v>42278</v>
      </c>
      <c r="B538" s="1308">
        <v>75</v>
      </c>
      <c r="C538" s="1309" t="s">
        <v>246</v>
      </c>
      <c r="D538" s="1310" t="s">
        <v>1003</v>
      </c>
      <c r="E538" s="1306"/>
      <c r="G538" s="1310" t="s">
        <v>339</v>
      </c>
      <c r="H538" s="1308"/>
      <c r="I538" s="1053"/>
      <c r="J538" s="1306"/>
    </row>
    <row r="539" spans="1:10">
      <c r="A539" s="1307">
        <v>42278</v>
      </c>
      <c r="B539" s="1308">
        <v>31.25</v>
      </c>
      <c r="C539" s="1309" t="s">
        <v>246</v>
      </c>
      <c r="D539" s="1310" t="s">
        <v>1291</v>
      </c>
      <c r="E539" s="1306"/>
      <c r="G539" s="1310" t="s">
        <v>339</v>
      </c>
      <c r="H539" s="1308"/>
      <c r="I539" s="1053"/>
      <c r="J539" s="1306"/>
    </row>
    <row r="540" spans="1:10">
      <c r="A540" s="1307">
        <v>42278</v>
      </c>
      <c r="B540" s="1308">
        <v>30</v>
      </c>
      <c r="C540" s="1309" t="s">
        <v>246</v>
      </c>
      <c r="D540" s="1310" t="s">
        <v>250</v>
      </c>
      <c r="E540" s="1306"/>
      <c r="G540" s="1310">
        <v>0</v>
      </c>
      <c r="H540" s="1308"/>
      <c r="I540" s="1053"/>
      <c r="J540" s="1306"/>
    </row>
    <row r="541" spans="1:10">
      <c r="A541" s="1307">
        <v>42278</v>
      </c>
      <c r="B541" s="1308">
        <v>50</v>
      </c>
      <c r="C541" s="1309" t="s">
        <v>246</v>
      </c>
      <c r="D541" s="1310" t="s">
        <v>754</v>
      </c>
      <c r="E541" s="1306"/>
      <c r="G541" s="1310" t="s">
        <v>339</v>
      </c>
      <c r="H541" s="1308"/>
      <c r="I541" s="1053"/>
      <c r="J541" s="1306"/>
    </row>
    <row r="542" spans="1:10">
      <c r="A542" s="1307">
        <v>42278</v>
      </c>
      <c r="B542" s="1308">
        <v>20</v>
      </c>
      <c r="C542" s="1309" t="s">
        <v>246</v>
      </c>
      <c r="D542" s="1310" t="s">
        <v>1868</v>
      </c>
      <c r="E542" s="1306"/>
      <c r="G542" s="1310" t="s">
        <v>339</v>
      </c>
      <c r="H542" s="1308"/>
      <c r="I542" s="1053"/>
      <c r="J542" s="1306"/>
    </row>
    <row r="543" spans="1:10">
      <c r="A543" s="1307">
        <v>42278</v>
      </c>
      <c r="B543" s="1308">
        <v>5</v>
      </c>
      <c r="C543" s="1309" t="s">
        <v>246</v>
      </c>
      <c r="D543" s="1310" t="s">
        <v>1598</v>
      </c>
      <c r="E543" s="1306"/>
      <c r="G543" s="1310" t="s">
        <v>339</v>
      </c>
      <c r="H543" s="1308"/>
      <c r="I543" s="1053"/>
      <c r="J543" s="1306"/>
    </row>
    <row r="544" spans="1:10">
      <c r="A544" s="1307">
        <v>42278</v>
      </c>
      <c r="B544" s="1308">
        <v>40</v>
      </c>
      <c r="C544" s="1309" t="s">
        <v>246</v>
      </c>
      <c r="D544" s="1310" t="s">
        <v>1825</v>
      </c>
      <c r="E544" s="1306"/>
      <c r="G544" s="1310" t="s">
        <v>339</v>
      </c>
      <c r="H544" s="1308"/>
      <c r="I544" s="1053"/>
      <c r="J544" s="1306"/>
    </row>
    <row r="545" spans="1:10">
      <c r="A545" s="1307">
        <v>42278</v>
      </c>
      <c r="B545" s="1308">
        <v>10</v>
      </c>
      <c r="C545" s="1309" t="s">
        <v>246</v>
      </c>
      <c r="D545" s="1310" t="s">
        <v>1001</v>
      </c>
      <c r="E545" s="1306"/>
      <c r="G545" s="1310" t="s">
        <v>339</v>
      </c>
      <c r="H545" s="1308"/>
      <c r="I545" s="1053"/>
      <c r="J545" s="1306"/>
    </row>
    <row r="546" spans="1:10">
      <c r="A546" s="1307">
        <v>42278</v>
      </c>
      <c r="B546" s="1308">
        <v>20</v>
      </c>
      <c r="C546" s="1309" t="s">
        <v>246</v>
      </c>
      <c r="D546" s="1310" t="s">
        <v>1393</v>
      </c>
      <c r="E546" s="1306"/>
      <c r="G546" s="1310" t="s">
        <v>339</v>
      </c>
      <c r="H546" s="1308"/>
      <c r="I546" s="1053"/>
      <c r="J546" s="1306"/>
    </row>
    <row r="547" spans="1:10">
      <c r="A547" s="1307">
        <v>42278</v>
      </c>
      <c r="B547" s="1308">
        <v>300</v>
      </c>
      <c r="C547" s="1309" t="s">
        <v>246</v>
      </c>
      <c r="D547" s="1310" t="s">
        <v>911</v>
      </c>
      <c r="E547" s="1306"/>
      <c r="G547" s="1310">
        <v>0</v>
      </c>
      <c r="H547" s="1308"/>
      <c r="I547" s="1053"/>
      <c r="J547" s="1306"/>
    </row>
    <row r="548" spans="1:10">
      <c r="A548" s="1307">
        <v>42278</v>
      </c>
      <c r="B548" s="1308">
        <v>15</v>
      </c>
      <c r="C548" s="1309" t="s">
        <v>246</v>
      </c>
      <c r="D548" s="1310" t="s">
        <v>912</v>
      </c>
      <c r="E548" s="1306"/>
      <c r="G548" s="1310">
        <v>0</v>
      </c>
      <c r="H548" s="1308"/>
      <c r="I548" s="1053"/>
      <c r="J548" s="1306"/>
    </row>
    <row r="549" spans="1:10">
      <c r="A549" s="1307">
        <v>42278</v>
      </c>
      <c r="B549" s="1308">
        <v>100</v>
      </c>
      <c r="C549" s="1309" t="s">
        <v>246</v>
      </c>
      <c r="D549" s="1310" t="s">
        <v>1741</v>
      </c>
      <c r="E549" s="1306"/>
      <c r="G549" s="1310" t="s">
        <v>339</v>
      </c>
      <c r="H549" s="1308"/>
      <c r="I549" s="1053"/>
      <c r="J549" s="1306"/>
    </row>
    <row r="550" spans="1:10">
      <c r="A550" s="1307">
        <v>42278</v>
      </c>
      <c r="B550" s="1308">
        <v>5</v>
      </c>
      <c r="C550" s="1309" t="s">
        <v>246</v>
      </c>
      <c r="D550" s="1310" t="s">
        <v>755</v>
      </c>
      <c r="E550" s="1306"/>
      <c r="G550" s="1310" t="s">
        <v>339</v>
      </c>
      <c r="H550" s="1308"/>
      <c r="I550" s="1053"/>
      <c r="J550" s="1306"/>
    </row>
    <row r="551" spans="1:10">
      <c r="A551" s="1307">
        <v>42278</v>
      </c>
      <c r="B551" s="1308">
        <v>50</v>
      </c>
      <c r="C551" s="1309" t="s">
        <v>246</v>
      </c>
      <c r="D551" s="1310" t="s">
        <v>998</v>
      </c>
      <c r="E551" s="1306"/>
      <c r="G551" s="1310" t="s">
        <v>339</v>
      </c>
      <c r="H551" s="1308"/>
      <c r="I551" s="1053"/>
      <c r="J551" s="1306"/>
    </row>
    <row r="552" spans="1:10">
      <c r="A552" s="1307">
        <v>42278</v>
      </c>
      <c r="B552" s="1308">
        <v>50</v>
      </c>
      <c r="C552" s="1309" t="s">
        <v>246</v>
      </c>
      <c r="D552" s="1310" t="s">
        <v>995</v>
      </c>
      <c r="E552" s="1306"/>
      <c r="G552" s="1310" t="s">
        <v>339</v>
      </c>
      <c r="H552" s="1308"/>
      <c r="I552" s="1053"/>
      <c r="J552" s="1306"/>
    </row>
    <row r="553" spans="1:10">
      <c r="A553" s="1307">
        <v>42278</v>
      </c>
      <c r="B553" s="1308">
        <v>50</v>
      </c>
      <c r="C553" s="1309" t="s">
        <v>246</v>
      </c>
      <c r="D553" s="1310" t="s">
        <v>252</v>
      </c>
      <c r="E553" s="1306"/>
      <c r="G553" s="1310" t="s">
        <v>339</v>
      </c>
      <c r="H553" s="1308"/>
      <c r="I553" s="1053"/>
      <c r="J553" s="1306"/>
    </row>
    <row r="554" spans="1:10">
      <c r="A554" s="1307">
        <v>42278</v>
      </c>
      <c r="B554" s="1308">
        <v>10</v>
      </c>
      <c r="C554" s="1309" t="s">
        <v>246</v>
      </c>
      <c r="D554" s="1310" t="s">
        <v>772</v>
      </c>
      <c r="E554" s="1306"/>
      <c r="G554" s="1310" t="s">
        <v>339</v>
      </c>
      <c r="H554" s="1308"/>
      <c r="I554" s="1053"/>
      <c r="J554" s="1306"/>
    </row>
    <row r="555" spans="1:10">
      <c r="A555" s="1307">
        <v>42278</v>
      </c>
      <c r="B555" s="1308">
        <v>100</v>
      </c>
      <c r="C555" s="1309" t="s">
        <v>246</v>
      </c>
      <c r="D555" s="1310" t="s">
        <v>1769</v>
      </c>
      <c r="E555" s="1306"/>
      <c r="G555" s="1310" t="s">
        <v>339</v>
      </c>
      <c r="H555" s="1308"/>
      <c r="I555" s="1053"/>
      <c r="J555" s="1306"/>
    </row>
    <row r="556" spans="1:10">
      <c r="A556" s="1307">
        <v>42278</v>
      </c>
      <c r="B556" s="1308">
        <v>20</v>
      </c>
      <c r="C556" s="1309" t="s">
        <v>246</v>
      </c>
      <c r="D556" s="1310" t="s">
        <v>1028</v>
      </c>
      <c r="E556" s="1306"/>
      <c r="G556" s="1310" t="s">
        <v>339</v>
      </c>
      <c r="H556" s="1308"/>
      <c r="I556" s="1053"/>
      <c r="J556" s="1306"/>
    </row>
    <row r="557" spans="1:10">
      <c r="A557" s="1307">
        <v>42278</v>
      </c>
      <c r="B557" s="1308">
        <v>50</v>
      </c>
      <c r="C557" s="1309" t="s">
        <v>246</v>
      </c>
      <c r="D557" s="1310" t="s">
        <v>1367</v>
      </c>
      <c r="E557" s="1306"/>
      <c r="G557" s="1310" t="s">
        <v>339</v>
      </c>
      <c r="H557" s="1308"/>
      <c r="I557" s="1053"/>
      <c r="J557" s="1306"/>
    </row>
    <row r="558" spans="1:10">
      <c r="A558" s="1307">
        <v>42278</v>
      </c>
      <c r="B558" s="1308">
        <v>20</v>
      </c>
      <c r="C558" s="1309" t="s">
        <v>246</v>
      </c>
      <c r="D558" s="1310" t="s">
        <v>1813</v>
      </c>
      <c r="E558" s="1306"/>
      <c r="G558" s="1310" t="s">
        <v>339</v>
      </c>
      <c r="H558" s="1308"/>
      <c r="I558" s="1053"/>
      <c r="J558" s="1306"/>
    </row>
    <row r="559" spans="1:10">
      <c r="A559" s="1307">
        <v>42278</v>
      </c>
      <c r="B559" s="1308">
        <v>30</v>
      </c>
      <c r="C559" s="1309" t="s">
        <v>246</v>
      </c>
      <c r="D559" s="1310" t="s">
        <v>1883</v>
      </c>
      <c r="E559" s="1306"/>
      <c r="G559" s="1310" t="s">
        <v>339</v>
      </c>
      <c r="H559" s="1308"/>
      <c r="I559" s="1053"/>
      <c r="J559" s="1306"/>
    </row>
    <row r="560" spans="1:10">
      <c r="A560" s="1307">
        <v>42278</v>
      </c>
      <c r="B560" s="1308">
        <v>50</v>
      </c>
      <c r="C560" s="1309" t="s">
        <v>246</v>
      </c>
      <c r="D560" s="1310" t="s">
        <v>1376</v>
      </c>
      <c r="E560" s="1306"/>
      <c r="G560" s="1310">
        <v>0</v>
      </c>
      <c r="H560" s="1308"/>
      <c r="I560" s="1053"/>
      <c r="J560" s="1306"/>
    </row>
    <row r="561" spans="1:10">
      <c r="A561" s="1307">
        <v>42279</v>
      </c>
      <c r="B561" s="1308">
        <v>3257</v>
      </c>
      <c r="C561" s="1309" t="s">
        <v>246</v>
      </c>
      <c r="D561" s="1310" t="s">
        <v>1884</v>
      </c>
      <c r="E561" s="1306"/>
      <c r="G561" s="1310">
        <v>0</v>
      </c>
      <c r="H561" s="1308"/>
      <c r="I561" s="1053"/>
      <c r="J561" s="1306"/>
    </row>
    <row r="562" spans="1:10">
      <c r="A562" s="1307">
        <v>42279</v>
      </c>
      <c r="B562" s="1308">
        <v>75</v>
      </c>
      <c r="C562" s="1309" t="s">
        <v>246</v>
      </c>
      <c r="D562" s="1310" t="s">
        <v>308</v>
      </c>
      <c r="E562" s="1306"/>
      <c r="G562" s="1310" t="s">
        <v>339</v>
      </c>
      <c r="H562" s="1308"/>
      <c r="I562" s="1053"/>
      <c r="J562" s="1306"/>
    </row>
    <row r="563" spans="1:10">
      <c r="A563" s="1307">
        <v>42279</v>
      </c>
      <c r="B563" s="1308">
        <v>10</v>
      </c>
      <c r="C563" s="1309" t="s">
        <v>246</v>
      </c>
      <c r="D563" s="1310" t="s">
        <v>317</v>
      </c>
      <c r="E563" s="1306"/>
      <c r="G563" s="1310" t="s">
        <v>339</v>
      </c>
      <c r="H563" s="1308"/>
      <c r="I563" s="1053"/>
      <c r="J563" s="1306"/>
    </row>
    <row r="564" spans="1:10">
      <c r="A564" s="1307">
        <v>42279</v>
      </c>
      <c r="B564" s="1308">
        <v>2.5</v>
      </c>
      <c r="C564" s="1309" t="s">
        <v>246</v>
      </c>
      <c r="D564" s="1310" t="s">
        <v>1572</v>
      </c>
      <c r="E564" s="1306"/>
      <c r="G564" s="1310">
        <v>0</v>
      </c>
      <c r="H564" s="1308"/>
      <c r="I564" s="1053"/>
      <c r="J564" s="1306"/>
    </row>
    <row r="565" spans="1:10">
      <c r="A565" s="1307">
        <v>42279</v>
      </c>
      <c r="B565" s="1308">
        <v>50</v>
      </c>
      <c r="C565" s="1309" t="s">
        <v>246</v>
      </c>
      <c r="D565" s="1310" t="s">
        <v>1843</v>
      </c>
      <c r="E565" s="1306"/>
      <c r="G565" s="1310" t="s">
        <v>339</v>
      </c>
      <c r="H565" s="1308"/>
      <c r="I565" s="1053"/>
      <c r="J565" s="1306"/>
    </row>
    <row r="566" spans="1:10">
      <c r="A566" s="1307">
        <v>42279</v>
      </c>
      <c r="B566" s="1308">
        <v>3</v>
      </c>
      <c r="C566" s="1309" t="s">
        <v>246</v>
      </c>
      <c r="D566" s="1310" t="s">
        <v>426</v>
      </c>
      <c r="E566" s="1306"/>
      <c r="G566" s="1310">
        <v>0</v>
      </c>
      <c r="H566" s="1308"/>
      <c r="I566" s="1053"/>
      <c r="J566" s="1306"/>
    </row>
    <row r="567" spans="1:10">
      <c r="A567" s="1307">
        <v>42279</v>
      </c>
      <c r="B567" s="1308">
        <v>5</v>
      </c>
      <c r="C567" s="1309" t="s">
        <v>246</v>
      </c>
      <c r="D567" s="1310" t="s">
        <v>1775</v>
      </c>
      <c r="E567" s="1306"/>
      <c r="G567" s="1310">
        <v>0</v>
      </c>
      <c r="H567" s="1308"/>
      <c r="I567" s="1053"/>
      <c r="J567" s="1306"/>
    </row>
    <row r="568" spans="1:10">
      <c r="A568" s="1307">
        <v>42279</v>
      </c>
      <c r="B568" s="1308">
        <v>100</v>
      </c>
      <c r="C568" s="1309" t="s">
        <v>246</v>
      </c>
      <c r="D568" s="1310" t="s">
        <v>1455</v>
      </c>
      <c r="E568" s="1306"/>
      <c r="G568" s="1310" t="s">
        <v>339</v>
      </c>
      <c r="H568" s="1308"/>
      <c r="I568" s="1053"/>
      <c r="J568" s="1306"/>
    </row>
    <row r="569" spans="1:10">
      <c r="A569" s="1307">
        <v>42279</v>
      </c>
      <c r="B569" s="1308">
        <v>20</v>
      </c>
      <c r="C569" s="1309" t="s">
        <v>246</v>
      </c>
      <c r="D569" s="1310" t="s">
        <v>254</v>
      </c>
      <c r="E569" s="1306"/>
      <c r="G569" s="1310" t="s">
        <v>339</v>
      </c>
      <c r="H569" s="1308"/>
      <c r="I569" s="1053"/>
      <c r="J569" s="1306"/>
    </row>
    <row r="570" spans="1:10">
      <c r="A570" s="1307">
        <v>42279</v>
      </c>
      <c r="B570" s="1308">
        <v>125</v>
      </c>
      <c r="C570" s="1309" t="s">
        <v>246</v>
      </c>
      <c r="D570" s="1310" t="s">
        <v>1429</v>
      </c>
      <c r="E570" s="1306"/>
      <c r="G570" s="1310" t="s">
        <v>339</v>
      </c>
      <c r="H570" s="1308"/>
      <c r="I570" s="1053"/>
      <c r="J570" s="1306"/>
    </row>
    <row r="571" spans="1:10">
      <c r="A571" s="1307">
        <v>42279</v>
      </c>
      <c r="B571" s="1308">
        <v>20</v>
      </c>
      <c r="C571" s="1309" t="s">
        <v>246</v>
      </c>
      <c r="D571" s="1310" t="s">
        <v>999</v>
      </c>
      <c r="E571" s="1306"/>
      <c r="G571" s="1310" t="s">
        <v>339</v>
      </c>
      <c r="H571" s="1308"/>
      <c r="I571" s="1053"/>
      <c r="J571" s="1306"/>
    </row>
    <row r="572" spans="1:10">
      <c r="A572" s="1307">
        <v>42279</v>
      </c>
      <c r="B572" s="1308">
        <v>10</v>
      </c>
      <c r="C572" s="1309" t="s">
        <v>246</v>
      </c>
      <c r="D572" s="1310" t="s">
        <v>1369</v>
      </c>
      <c r="E572" s="1306"/>
      <c r="G572" s="1310" t="s">
        <v>339</v>
      </c>
      <c r="H572" s="1308"/>
      <c r="I572" s="1053"/>
      <c r="J572" s="1306"/>
    </row>
    <row r="573" spans="1:10">
      <c r="A573" s="1307">
        <v>42282</v>
      </c>
      <c r="B573" s="1308">
        <v>30</v>
      </c>
      <c r="C573" s="1309" t="s">
        <v>1087</v>
      </c>
      <c r="D573" s="1310" t="s">
        <v>1088</v>
      </c>
      <c r="E573" s="1306"/>
      <c r="G573" s="1310">
        <v>0</v>
      </c>
      <c r="H573" s="1308"/>
      <c r="I573" s="1053"/>
      <c r="J573" s="1306"/>
    </row>
    <row r="574" spans="1:10">
      <c r="A574" s="1307">
        <v>42282</v>
      </c>
      <c r="B574" s="1308">
        <v>5</v>
      </c>
      <c r="C574" s="1309" t="s">
        <v>246</v>
      </c>
      <c r="D574" s="1310" t="s">
        <v>1678</v>
      </c>
      <c r="E574" s="1306"/>
      <c r="G574" s="1310">
        <v>0</v>
      </c>
      <c r="H574" s="1308"/>
      <c r="I574" s="1053"/>
      <c r="J574" s="1306"/>
    </row>
    <row r="575" spans="1:10">
      <c r="A575" s="1307">
        <v>42282</v>
      </c>
      <c r="B575" s="1308">
        <v>10</v>
      </c>
      <c r="C575" s="1309" t="s">
        <v>246</v>
      </c>
      <c r="D575" s="1310" t="s">
        <v>1294</v>
      </c>
      <c r="E575" s="1306"/>
      <c r="G575" s="1310">
        <v>0</v>
      </c>
      <c r="H575" s="1308"/>
      <c r="I575" s="1053"/>
      <c r="J575" s="1306"/>
    </row>
    <row r="576" spans="1:10">
      <c r="A576" s="1307">
        <v>42282</v>
      </c>
      <c r="B576" s="1308">
        <v>30</v>
      </c>
      <c r="C576" s="1309" t="s">
        <v>246</v>
      </c>
      <c r="D576" s="1310" t="s">
        <v>1746</v>
      </c>
      <c r="E576" s="1306"/>
      <c r="G576" s="1310" t="s">
        <v>339</v>
      </c>
      <c r="H576" s="1308"/>
      <c r="I576" s="1053"/>
      <c r="J576" s="1306"/>
    </row>
    <row r="577" spans="1:10">
      <c r="A577" s="1307">
        <v>42282</v>
      </c>
      <c r="B577" s="1308">
        <v>10</v>
      </c>
      <c r="C577" s="1309" t="s">
        <v>246</v>
      </c>
      <c r="D577" s="1310" t="s">
        <v>1705</v>
      </c>
      <c r="E577" s="1306"/>
      <c r="G577" s="1310" t="s">
        <v>339</v>
      </c>
      <c r="H577" s="1308"/>
      <c r="I577" s="1053"/>
      <c r="J577" s="1306"/>
    </row>
    <row r="578" spans="1:10">
      <c r="A578" s="1307">
        <v>42282</v>
      </c>
      <c r="B578" s="1308">
        <v>5</v>
      </c>
      <c r="C578" s="1309" t="s">
        <v>246</v>
      </c>
      <c r="D578" s="1310" t="s">
        <v>1773</v>
      </c>
      <c r="E578" s="1306"/>
      <c r="G578" s="1310" t="s">
        <v>339</v>
      </c>
      <c r="H578" s="1308"/>
      <c r="I578" s="1053"/>
      <c r="J578" s="1306"/>
    </row>
    <row r="579" spans="1:10">
      <c r="A579" s="1307">
        <v>42282</v>
      </c>
      <c r="B579" s="1308">
        <v>20</v>
      </c>
      <c r="C579" s="1309" t="s">
        <v>246</v>
      </c>
      <c r="D579" s="1310" t="s">
        <v>387</v>
      </c>
      <c r="E579" s="1306"/>
      <c r="G579" s="1310">
        <v>0</v>
      </c>
      <c r="H579" s="1308"/>
      <c r="I579" s="1053"/>
      <c r="J579" s="1306"/>
    </row>
    <row r="580" spans="1:10">
      <c r="A580" s="1307">
        <v>42282</v>
      </c>
      <c r="B580" s="1308">
        <v>300</v>
      </c>
      <c r="C580" s="1309" t="s">
        <v>246</v>
      </c>
      <c r="D580" s="1310" t="s">
        <v>778</v>
      </c>
      <c r="E580" s="1306"/>
      <c r="G580" s="1310" t="s">
        <v>339</v>
      </c>
      <c r="H580" s="1308"/>
      <c r="I580" s="1053"/>
      <c r="J580" s="1306"/>
    </row>
    <row r="581" spans="1:10">
      <c r="A581" s="1307">
        <v>42282</v>
      </c>
      <c r="B581" s="1308">
        <v>5</v>
      </c>
      <c r="C581" s="1309" t="s">
        <v>246</v>
      </c>
      <c r="D581" s="1310" t="s">
        <v>1657</v>
      </c>
      <c r="E581" s="1306"/>
      <c r="G581" s="1310" t="s">
        <v>339</v>
      </c>
      <c r="H581" s="1308"/>
      <c r="I581" s="1053"/>
      <c r="J581" s="1306"/>
    </row>
    <row r="582" spans="1:10">
      <c r="A582" s="1307">
        <v>42282</v>
      </c>
      <c r="B582" s="1308">
        <v>50</v>
      </c>
      <c r="C582" s="1309" t="s">
        <v>246</v>
      </c>
      <c r="D582" s="1310" t="s">
        <v>1753</v>
      </c>
      <c r="E582" s="1306"/>
      <c r="G582" s="1310" t="s">
        <v>339</v>
      </c>
      <c r="H582" s="1308"/>
      <c r="I582" s="1053"/>
      <c r="J582" s="1306"/>
    </row>
    <row r="583" spans="1:10">
      <c r="A583" s="1307">
        <v>42282</v>
      </c>
      <c r="B583" s="1308">
        <v>10</v>
      </c>
      <c r="C583" s="1309" t="s">
        <v>246</v>
      </c>
      <c r="D583" s="1310" t="s">
        <v>1296</v>
      </c>
      <c r="E583" s="1306"/>
      <c r="G583" s="1310" t="s">
        <v>339</v>
      </c>
      <c r="H583" s="1308"/>
      <c r="I583" s="1053"/>
      <c r="J583" s="1306"/>
    </row>
    <row r="584" spans="1:10">
      <c r="A584" s="1307">
        <v>42282</v>
      </c>
      <c r="B584" s="1308">
        <v>50</v>
      </c>
      <c r="C584" s="1309" t="s">
        <v>246</v>
      </c>
      <c r="D584" s="1310" t="s">
        <v>1537</v>
      </c>
      <c r="E584" s="1306"/>
      <c r="G584" s="1310" t="s">
        <v>339</v>
      </c>
      <c r="H584" s="1308"/>
      <c r="I584" s="1053"/>
      <c r="J584" s="1306"/>
    </row>
    <row r="585" spans="1:10">
      <c r="A585" s="1307">
        <v>42282</v>
      </c>
      <c r="B585" s="1308">
        <v>10</v>
      </c>
      <c r="C585" s="1309" t="s">
        <v>246</v>
      </c>
      <c r="D585" s="1310" t="s">
        <v>1318</v>
      </c>
      <c r="E585" s="1306"/>
      <c r="G585" s="1310">
        <v>0</v>
      </c>
      <c r="H585" s="1308"/>
      <c r="I585" s="1053"/>
      <c r="J585" s="1306"/>
    </row>
    <row r="586" spans="1:10">
      <c r="A586" s="1307">
        <v>42282</v>
      </c>
      <c r="B586" s="1308">
        <v>6</v>
      </c>
      <c r="C586" s="1309" t="s">
        <v>246</v>
      </c>
      <c r="D586" s="1310" t="s">
        <v>310</v>
      </c>
      <c r="E586" s="1306"/>
      <c r="G586" s="1310" t="s">
        <v>339</v>
      </c>
      <c r="H586" s="1308"/>
      <c r="I586" s="1053"/>
      <c r="J586" s="1306"/>
    </row>
    <row r="587" spans="1:10">
      <c r="A587" s="1307">
        <v>42282</v>
      </c>
      <c r="B587" s="1308">
        <v>15</v>
      </c>
      <c r="C587" s="1309" t="s">
        <v>246</v>
      </c>
      <c r="D587" s="1310" t="s">
        <v>306</v>
      </c>
      <c r="E587" s="1306"/>
      <c r="G587" s="1310" t="s">
        <v>339</v>
      </c>
      <c r="H587" s="1308"/>
      <c r="I587" s="1053"/>
      <c r="J587" s="1306"/>
    </row>
    <row r="588" spans="1:10">
      <c r="A588" s="1307">
        <v>42282</v>
      </c>
      <c r="B588" s="1308">
        <v>100</v>
      </c>
      <c r="C588" s="1309" t="s">
        <v>246</v>
      </c>
      <c r="D588" s="1310" t="s">
        <v>1000</v>
      </c>
      <c r="E588" s="1306"/>
      <c r="G588" s="1310" t="s">
        <v>339</v>
      </c>
      <c r="H588" s="1308"/>
      <c r="I588" s="1053"/>
      <c r="J588" s="1306"/>
    </row>
    <row r="589" spans="1:10">
      <c r="A589" s="1307">
        <v>42282</v>
      </c>
      <c r="B589" s="1308">
        <v>50</v>
      </c>
      <c r="C589" s="1309" t="s">
        <v>246</v>
      </c>
      <c r="D589" s="1310" t="s">
        <v>1105</v>
      </c>
      <c r="E589" s="1306"/>
      <c r="G589" s="1310" t="s">
        <v>339</v>
      </c>
      <c r="H589" s="1308"/>
      <c r="I589" s="1053"/>
      <c r="J589" s="1306"/>
    </row>
    <row r="590" spans="1:10">
      <c r="A590" s="1307">
        <v>42282</v>
      </c>
      <c r="B590" s="1308">
        <v>130</v>
      </c>
      <c r="C590" s="1309" t="s">
        <v>246</v>
      </c>
      <c r="D590" s="1310" t="s">
        <v>967</v>
      </c>
      <c r="E590" s="1306"/>
      <c r="G590" s="1310" t="s">
        <v>339</v>
      </c>
      <c r="H590" s="1308"/>
      <c r="I590" s="1053"/>
      <c r="J590" s="1306"/>
    </row>
    <row r="591" spans="1:10">
      <c r="A591" s="1307">
        <v>42282</v>
      </c>
      <c r="B591" s="1308">
        <v>10</v>
      </c>
      <c r="C591" s="1309" t="s">
        <v>246</v>
      </c>
      <c r="D591" s="1310" t="s">
        <v>1604</v>
      </c>
      <c r="E591" s="1306"/>
      <c r="G591" s="1310" t="s">
        <v>339</v>
      </c>
      <c r="H591" s="1308"/>
      <c r="I591" s="1053"/>
      <c r="J591" s="1306"/>
    </row>
    <row r="592" spans="1:10">
      <c r="A592" s="1307">
        <v>42282</v>
      </c>
      <c r="B592" s="1308">
        <v>407.55</v>
      </c>
      <c r="C592" s="1309" t="s">
        <v>246</v>
      </c>
      <c r="D592" s="1310" t="s">
        <v>1885</v>
      </c>
      <c r="E592" s="1306"/>
      <c r="G592" s="1310">
        <v>0</v>
      </c>
      <c r="H592" s="1308"/>
      <c r="I592" s="1053"/>
      <c r="J592" s="1306"/>
    </row>
    <row r="593" spans="1:10">
      <c r="A593" s="1307">
        <v>42283</v>
      </c>
      <c r="B593" s="1308">
        <v>10</v>
      </c>
      <c r="C593" s="1309" t="s">
        <v>1087</v>
      </c>
      <c r="D593" s="1310" t="s">
        <v>1362</v>
      </c>
      <c r="E593" s="1306"/>
      <c r="G593" s="1310">
        <v>0</v>
      </c>
      <c r="H593" s="1308"/>
      <c r="I593" s="1053"/>
      <c r="J593" s="1306"/>
    </row>
    <row r="594" spans="1:10">
      <c r="A594" s="1307">
        <v>42283</v>
      </c>
      <c r="B594" s="1308">
        <v>15</v>
      </c>
      <c r="C594" s="1309" t="s">
        <v>1087</v>
      </c>
      <c r="D594" s="1310" t="s">
        <v>1088</v>
      </c>
      <c r="E594" s="1306"/>
      <c r="G594" s="1310">
        <v>0</v>
      </c>
      <c r="H594" s="1308"/>
      <c r="I594" s="1053"/>
      <c r="J594" s="1306"/>
    </row>
    <row r="595" spans="1:10">
      <c r="A595" s="1307">
        <v>42283</v>
      </c>
      <c r="B595" s="1308">
        <v>100</v>
      </c>
      <c r="C595" s="1309" t="s">
        <v>1087</v>
      </c>
      <c r="D595" s="1310" t="s">
        <v>1093</v>
      </c>
      <c r="E595" s="1306"/>
      <c r="G595" s="1310">
        <v>0</v>
      </c>
      <c r="H595" s="1308"/>
      <c r="I595" s="1053"/>
      <c r="J595" s="1306"/>
    </row>
    <row r="596" spans="1:10">
      <c r="A596" s="1307">
        <v>42283</v>
      </c>
      <c r="B596" s="1308">
        <v>10</v>
      </c>
      <c r="C596" s="1309" t="s">
        <v>246</v>
      </c>
      <c r="D596" s="1310" t="s">
        <v>276</v>
      </c>
      <c r="E596" s="1306"/>
      <c r="G596" s="1310">
        <v>0</v>
      </c>
      <c r="H596" s="1308"/>
      <c r="I596" s="1053"/>
      <c r="J596" s="1306"/>
    </row>
    <row r="597" spans="1:10">
      <c r="A597" s="1307">
        <v>42283</v>
      </c>
      <c r="B597" s="1308">
        <v>50</v>
      </c>
      <c r="C597" s="1309" t="s">
        <v>246</v>
      </c>
      <c r="D597" s="1310" t="s">
        <v>1237</v>
      </c>
      <c r="E597" s="1306"/>
      <c r="G597" s="1310" t="s">
        <v>339</v>
      </c>
      <c r="H597" s="1308"/>
      <c r="I597" s="1053"/>
      <c r="J597" s="1306"/>
    </row>
    <row r="598" spans="1:10">
      <c r="A598" s="1307">
        <v>42283</v>
      </c>
      <c r="B598" s="1308">
        <v>125</v>
      </c>
      <c r="C598" s="1309" t="s">
        <v>246</v>
      </c>
      <c r="D598" s="1310" t="s">
        <v>1606</v>
      </c>
      <c r="E598" s="1306"/>
      <c r="G598" s="1310" t="s">
        <v>339</v>
      </c>
      <c r="H598" s="1308"/>
      <c r="I598" s="1053"/>
      <c r="J598" s="1306"/>
    </row>
    <row r="599" spans="1:10">
      <c r="A599" s="1307">
        <v>42284</v>
      </c>
      <c r="B599" s="1308">
        <v>100</v>
      </c>
      <c r="C599" s="1309" t="s">
        <v>246</v>
      </c>
      <c r="D599" s="1310" t="s">
        <v>1030</v>
      </c>
      <c r="E599" s="1306"/>
      <c r="G599" s="1310">
        <v>0</v>
      </c>
      <c r="H599" s="1308"/>
      <c r="I599" s="1053"/>
      <c r="J599" s="1306"/>
    </row>
    <row r="600" spans="1:10">
      <c r="A600" s="1307">
        <v>42285</v>
      </c>
      <c r="B600" s="1308">
        <v>20</v>
      </c>
      <c r="C600" s="1309" t="s">
        <v>1087</v>
      </c>
      <c r="D600" s="1310" t="s">
        <v>1363</v>
      </c>
      <c r="E600" s="1306"/>
      <c r="G600" s="1310">
        <v>0</v>
      </c>
      <c r="H600" s="1308"/>
      <c r="I600" s="1053"/>
      <c r="J600" s="1306"/>
    </row>
    <row r="601" spans="1:10">
      <c r="A601" s="1307">
        <v>42285</v>
      </c>
      <c r="B601" s="1308">
        <v>100</v>
      </c>
      <c r="C601" s="1309" t="s">
        <v>1087</v>
      </c>
      <c r="D601" s="1310" t="s">
        <v>1088</v>
      </c>
      <c r="E601" s="1306"/>
      <c r="G601" s="1310">
        <v>0</v>
      </c>
      <c r="H601" s="1308"/>
      <c r="I601" s="1053"/>
      <c r="J601" s="1306"/>
    </row>
    <row r="602" spans="1:10">
      <c r="A602" s="1307">
        <v>42285</v>
      </c>
      <c r="B602" s="1308">
        <v>15</v>
      </c>
      <c r="C602" s="1309" t="s">
        <v>1087</v>
      </c>
      <c r="D602" s="1310" t="s">
        <v>1096</v>
      </c>
      <c r="E602" s="1306"/>
      <c r="G602" s="1310">
        <v>0</v>
      </c>
      <c r="H602" s="1308"/>
      <c r="I602" s="1053"/>
      <c r="J602" s="1306"/>
    </row>
    <row r="603" spans="1:10">
      <c r="A603" s="1307">
        <v>42285</v>
      </c>
      <c r="B603" s="1308">
        <v>10</v>
      </c>
      <c r="C603" s="1309" t="s">
        <v>246</v>
      </c>
      <c r="D603" s="1310" t="s">
        <v>1567</v>
      </c>
      <c r="E603" s="1306"/>
      <c r="G603" s="1310" t="s">
        <v>339</v>
      </c>
      <c r="H603" s="1308"/>
      <c r="I603" s="1053"/>
      <c r="J603" s="1306"/>
    </row>
    <row r="604" spans="1:10">
      <c r="A604" s="1307">
        <v>42286</v>
      </c>
      <c r="B604" s="1308">
        <v>17.600000000000001</v>
      </c>
      <c r="C604" s="1309" t="s">
        <v>246</v>
      </c>
      <c r="D604" s="1310" t="s">
        <v>1844</v>
      </c>
      <c r="E604" s="1306"/>
      <c r="G604" s="1310">
        <v>0</v>
      </c>
      <c r="H604" s="1308"/>
      <c r="I604" s="1053"/>
      <c r="J604" s="1306"/>
    </row>
    <row r="605" spans="1:10">
      <c r="A605" s="1307">
        <v>42286</v>
      </c>
      <c r="B605" s="1308">
        <v>56.8</v>
      </c>
      <c r="C605" s="1309" t="s">
        <v>246</v>
      </c>
      <c r="D605" s="1310" t="s">
        <v>429</v>
      </c>
      <c r="E605" s="1306"/>
      <c r="G605" s="1310" t="s">
        <v>1579</v>
      </c>
      <c r="H605" s="1308"/>
      <c r="I605" s="1053"/>
      <c r="J605" s="1306"/>
    </row>
    <row r="606" spans="1:10">
      <c r="A606" s="1307">
        <v>42286</v>
      </c>
      <c r="B606" s="1308">
        <v>325.3</v>
      </c>
      <c r="C606" s="1309" t="s">
        <v>246</v>
      </c>
      <c r="D606" s="1310" t="s">
        <v>429</v>
      </c>
      <c r="E606" s="1306"/>
      <c r="G606" s="1310" t="s">
        <v>1579</v>
      </c>
      <c r="H606" s="1308"/>
      <c r="I606" s="1053"/>
      <c r="J606" s="1306"/>
    </row>
    <row r="607" spans="1:10">
      <c r="A607" s="1307">
        <v>42286</v>
      </c>
      <c r="B607" s="1308">
        <v>12.5</v>
      </c>
      <c r="C607" s="1309" t="s">
        <v>246</v>
      </c>
      <c r="D607" s="1310" t="s">
        <v>429</v>
      </c>
      <c r="E607" s="1306"/>
      <c r="G607" s="1310" t="s">
        <v>1579</v>
      </c>
      <c r="H607" s="1308"/>
      <c r="I607" s="1053"/>
      <c r="J607" s="1306"/>
    </row>
    <row r="608" spans="1:10">
      <c r="A608" s="1307">
        <v>42286</v>
      </c>
      <c r="B608" s="1308">
        <v>13.33</v>
      </c>
      <c r="C608" s="1309" t="s">
        <v>246</v>
      </c>
      <c r="D608" s="1310" t="s">
        <v>1886</v>
      </c>
      <c r="E608" s="1306"/>
      <c r="G608" s="1310">
        <v>0</v>
      </c>
      <c r="H608" s="1308"/>
      <c r="I608" s="1053"/>
      <c r="J608" s="1306"/>
    </row>
    <row r="609" spans="1:10">
      <c r="A609" s="1307">
        <v>42286</v>
      </c>
      <c r="B609" s="1308">
        <v>2.5</v>
      </c>
      <c r="C609" s="1309" t="s">
        <v>246</v>
      </c>
      <c r="D609" s="1310" t="s">
        <v>1572</v>
      </c>
      <c r="E609" s="1306"/>
      <c r="G609" s="1310">
        <v>0</v>
      </c>
      <c r="H609" s="1308"/>
      <c r="I609" s="1053"/>
      <c r="J609" s="1306"/>
    </row>
    <row r="610" spans="1:10">
      <c r="A610" s="1307">
        <v>42286</v>
      </c>
      <c r="B610" s="1308">
        <v>200</v>
      </c>
      <c r="C610" s="1309" t="s">
        <v>246</v>
      </c>
      <c r="D610" s="1310" t="s">
        <v>1372</v>
      </c>
      <c r="E610" s="1306"/>
      <c r="G610" s="1310">
        <v>0</v>
      </c>
      <c r="H610" s="1308"/>
      <c r="I610" s="1053"/>
      <c r="J610" s="1306"/>
    </row>
    <row r="611" spans="1:10">
      <c r="A611" s="1307">
        <v>42289</v>
      </c>
      <c r="B611" s="1308">
        <v>40</v>
      </c>
      <c r="C611" s="1309" t="s">
        <v>246</v>
      </c>
      <c r="D611" s="1310" t="s">
        <v>1282</v>
      </c>
      <c r="E611" s="1306"/>
      <c r="G611" s="1310">
        <v>0</v>
      </c>
      <c r="H611" s="1308"/>
      <c r="I611" s="1053"/>
      <c r="J611" s="1306"/>
    </row>
    <row r="612" spans="1:10">
      <c r="A612" s="1307">
        <v>42289</v>
      </c>
      <c r="B612" s="1308">
        <v>230</v>
      </c>
      <c r="C612" s="1309" t="s">
        <v>246</v>
      </c>
      <c r="D612" s="1310" t="s">
        <v>920</v>
      </c>
      <c r="E612" s="1306"/>
      <c r="G612" s="1310" t="s">
        <v>339</v>
      </c>
      <c r="H612" s="1308"/>
      <c r="I612" s="1053"/>
      <c r="J612" s="1306"/>
    </row>
    <row r="613" spans="1:10">
      <c r="A613" s="1307">
        <v>42289</v>
      </c>
      <c r="B613" s="1308">
        <v>10</v>
      </c>
      <c r="C613" s="1309" t="s">
        <v>246</v>
      </c>
      <c r="D613" s="1310" t="s">
        <v>1656</v>
      </c>
      <c r="E613" s="1306"/>
      <c r="G613" s="1310" t="s">
        <v>339</v>
      </c>
      <c r="H613" s="1308"/>
      <c r="I613" s="1053"/>
      <c r="J613" s="1306"/>
    </row>
    <row r="614" spans="1:10">
      <c r="A614" s="1307">
        <v>42289</v>
      </c>
      <c r="B614" s="1308">
        <v>5</v>
      </c>
      <c r="C614" s="1309" t="s">
        <v>246</v>
      </c>
      <c r="D614" s="1310" t="s">
        <v>1256</v>
      </c>
      <c r="E614" s="1306"/>
      <c r="G614" s="1310" t="s">
        <v>339</v>
      </c>
      <c r="H614" s="1308"/>
      <c r="I614" s="1053"/>
      <c r="J614" s="1306"/>
    </row>
    <row r="615" spans="1:10">
      <c r="A615" s="1307">
        <v>42289</v>
      </c>
      <c r="B615" s="1308">
        <v>10</v>
      </c>
      <c r="C615" s="1309" t="s">
        <v>246</v>
      </c>
      <c r="D615" s="1310" t="s">
        <v>1779</v>
      </c>
      <c r="E615" s="1306"/>
      <c r="G615" s="1310" t="s">
        <v>339</v>
      </c>
      <c r="H615" s="1308"/>
      <c r="I615" s="1053"/>
      <c r="J615" s="1306"/>
    </row>
    <row r="616" spans="1:10">
      <c r="A616" s="1307">
        <v>42289</v>
      </c>
      <c r="B616" s="1308">
        <v>1216.52</v>
      </c>
      <c r="C616" s="1309" t="s">
        <v>246</v>
      </c>
      <c r="D616" s="1310" t="s">
        <v>1887</v>
      </c>
      <c r="E616" s="1306"/>
      <c r="G616" s="1310">
        <v>0</v>
      </c>
      <c r="H616" s="1308"/>
      <c r="I616" s="1053"/>
      <c r="J616" s="1306"/>
    </row>
    <row r="617" spans="1:10">
      <c r="A617" s="1307">
        <v>42290</v>
      </c>
      <c r="B617" s="1308">
        <v>35.18</v>
      </c>
      <c r="C617" s="1309" t="s">
        <v>246</v>
      </c>
      <c r="D617" s="1310" t="s">
        <v>1863</v>
      </c>
      <c r="E617" s="1306"/>
      <c r="G617" s="1310">
        <v>0</v>
      </c>
      <c r="H617" s="1308"/>
      <c r="I617" s="1053"/>
      <c r="J617" s="1306"/>
    </row>
    <row r="618" spans="1:10">
      <c r="A618" s="1307">
        <v>42291</v>
      </c>
      <c r="B618" s="1308">
        <v>8.2899999999999991</v>
      </c>
      <c r="C618" s="1309" t="s">
        <v>246</v>
      </c>
      <c r="D618" s="1310" t="s">
        <v>1716</v>
      </c>
      <c r="E618" s="1306"/>
      <c r="G618" s="1310">
        <v>0</v>
      </c>
      <c r="H618" s="1308"/>
      <c r="I618" s="1053"/>
      <c r="J618" s="1306"/>
    </row>
    <row r="619" spans="1:10">
      <c r="A619" s="1307">
        <v>42291</v>
      </c>
      <c r="B619" s="1308">
        <v>10</v>
      </c>
      <c r="C619" s="1309" t="s">
        <v>246</v>
      </c>
      <c r="D619" s="1310" t="s">
        <v>1032</v>
      </c>
      <c r="E619" s="1306"/>
      <c r="G619" s="1310" t="s">
        <v>339</v>
      </c>
      <c r="H619" s="1308"/>
      <c r="I619" s="1053"/>
      <c r="J619" s="1306"/>
    </row>
    <row r="620" spans="1:10">
      <c r="A620" s="1307">
        <v>42291</v>
      </c>
      <c r="B620" s="1308">
        <v>300</v>
      </c>
      <c r="C620" s="1309" t="s">
        <v>246</v>
      </c>
      <c r="D620" s="1310" t="s">
        <v>1532</v>
      </c>
      <c r="E620" s="1306"/>
      <c r="G620" s="1310">
        <v>0</v>
      </c>
      <c r="H620" s="1308"/>
      <c r="I620" s="1053"/>
      <c r="J620" s="1306"/>
    </row>
    <row r="621" spans="1:10">
      <c r="A621" s="1307">
        <v>42291</v>
      </c>
      <c r="B621" s="1308">
        <v>35</v>
      </c>
      <c r="C621" s="1309" t="s">
        <v>246</v>
      </c>
      <c r="D621" s="1310" t="s">
        <v>1622</v>
      </c>
      <c r="E621" s="1306"/>
      <c r="G621" s="1310" t="s">
        <v>339</v>
      </c>
      <c r="H621" s="1308"/>
      <c r="I621" s="1053"/>
      <c r="J621" s="1306"/>
    </row>
    <row r="622" spans="1:10">
      <c r="A622" s="1307">
        <v>42292</v>
      </c>
      <c r="B622" s="1308">
        <v>10</v>
      </c>
      <c r="C622" s="1309" t="s">
        <v>1087</v>
      </c>
      <c r="D622" s="1310" t="s">
        <v>1088</v>
      </c>
      <c r="E622" s="1306"/>
      <c r="G622" s="1310">
        <v>0</v>
      </c>
      <c r="H622" s="1308"/>
      <c r="I622" s="1053"/>
      <c r="J622" s="1306"/>
    </row>
    <row r="623" spans="1:10">
      <c r="A623" s="1307">
        <v>42292</v>
      </c>
      <c r="B623" s="1308">
        <v>15</v>
      </c>
      <c r="C623" s="1309" t="s">
        <v>1087</v>
      </c>
      <c r="D623" s="1310" t="s">
        <v>1361</v>
      </c>
      <c r="E623" s="1306"/>
      <c r="G623" s="1310">
        <v>0</v>
      </c>
      <c r="H623" s="1308"/>
      <c r="I623" s="1053"/>
      <c r="J623" s="1306"/>
    </row>
    <row r="624" spans="1:10">
      <c r="A624" s="1307">
        <v>42292</v>
      </c>
      <c r="B624" s="1308">
        <v>20</v>
      </c>
      <c r="C624" s="1309" t="s">
        <v>1087</v>
      </c>
      <c r="D624" s="1310" t="s">
        <v>1092</v>
      </c>
      <c r="E624" s="1306"/>
      <c r="G624" s="1310">
        <v>0</v>
      </c>
      <c r="H624" s="1308"/>
      <c r="I624" s="1053"/>
      <c r="J624" s="1306"/>
    </row>
    <row r="625" spans="1:10">
      <c r="A625" s="1307">
        <v>42292</v>
      </c>
      <c r="B625" s="1308">
        <v>10</v>
      </c>
      <c r="C625" s="1309" t="s">
        <v>1087</v>
      </c>
      <c r="D625" s="1310" t="s">
        <v>1088</v>
      </c>
      <c r="E625" s="1306"/>
      <c r="G625" s="1310">
        <v>0</v>
      </c>
      <c r="H625" s="1308"/>
      <c r="I625" s="1053"/>
      <c r="J625" s="1306"/>
    </row>
    <row r="626" spans="1:10">
      <c r="A626" s="1307">
        <v>42292</v>
      </c>
      <c r="B626" s="1308">
        <v>153.19999999999999</v>
      </c>
      <c r="C626" s="1309" t="s">
        <v>246</v>
      </c>
      <c r="D626" s="1310" t="s">
        <v>1288</v>
      </c>
      <c r="E626" s="1306"/>
      <c r="G626" s="1310">
        <v>0</v>
      </c>
      <c r="H626" s="1308"/>
      <c r="I626" s="1053"/>
      <c r="J626" s="1306"/>
    </row>
    <row r="627" spans="1:10">
      <c r="A627" s="1307">
        <v>42292</v>
      </c>
      <c r="B627" s="1308">
        <v>79.92</v>
      </c>
      <c r="C627" s="1309" t="s">
        <v>246</v>
      </c>
      <c r="D627" s="1310" t="s">
        <v>1288</v>
      </c>
      <c r="E627" s="1306"/>
      <c r="G627" s="1310">
        <v>0</v>
      </c>
      <c r="H627" s="1308"/>
      <c r="I627" s="1053"/>
      <c r="J627" s="1306"/>
    </row>
    <row r="628" spans="1:10">
      <c r="A628" s="1307">
        <v>42292</v>
      </c>
      <c r="B628" s="1308">
        <v>10</v>
      </c>
      <c r="C628" s="1309" t="s">
        <v>246</v>
      </c>
      <c r="D628" s="1310" t="s">
        <v>276</v>
      </c>
      <c r="E628" s="1306"/>
      <c r="G628" s="1310">
        <v>0</v>
      </c>
      <c r="H628" s="1308"/>
      <c r="I628" s="1053"/>
      <c r="J628" s="1306"/>
    </row>
    <row r="629" spans="1:10">
      <c r="A629" s="1307">
        <v>42292</v>
      </c>
      <c r="B629" s="1308">
        <v>30</v>
      </c>
      <c r="C629" s="1309" t="s">
        <v>246</v>
      </c>
      <c r="D629" s="1310" t="s">
        <v>1204</v>
      </c>
      <c r="E629" s="1306"/>
      <c r="G629" s="1310" t="s">
        <v>339</v>
      </c>
      <c r="H629" s="1308"/>
      <c r="I629" s="1053"/>
      <c r="J629" s="1306"/>
    </row>
    <row r="630" spans="1:10">
      <c r="A630" s="1307">
        <v>42292</v>
      </c>
      <c r="B630" s="1308">
        <v>10</v>
      </c>
      <c r="C630" s="1309" t="s">
        <v>246</v>
      </c>
      <c r="D630" s="1310" t="s">
        <v>1801</v>
      </c>
      <c r="E630" s="1306"/>
      <c r="G630" s="1310" t="s">
        <v>339</v>
      </c>
      <c r="H630" s="1308"/>
      <c r="I630" s="1053"/>
      <c r="J630" s="1306"/>
    </row>
    <row r="631" spans="1:10">
      <c r="A631" s="1307">
        <v>42292</v>
      </c>
      <c r="B631" s="1308">
        <v>5</v>
      </c>
      <c r="C631" s="1309" t="s">
        <v>246</v>
      </c>
      <c r="D631" s="1310" t="s">
        <v>968</v>
      </c>
      <c r="E631" s="1306"/>
      <c r="G631" s="1310" t="s">
        <v>339</v>
      </c>
      <c r="H631" s="1308"/>
      <c r="I631" s="1053"/>
      <c r="J631" s="1306"/>
    </row>
    <row r="632" spans="1:10">
      <c r="A632" s="1307">
        <v>42292</v>
      </c>
      <c r="B632" s="1308">
        <v>100</v>
      </c>
      <c r="C632" s="1309" t="s">
        <v>246</v>
      </c>
      <c r="D632" s="1310" t="s">
        <v>1381</v>
      </c>
      <c r="E632" s="1306"/>
      <c r="G632" s="1310" t="s">
        <v>339</v>
      </c>
      <c r="H632" s="1308"/>
      <c r="I632" s="1053"/>
      <c r="J632" s="1306"/>
    </row>
    <row r="633" spans="1:10">
      <c r="A633" s="1307">
        <v>42292</v>
      </c>
      <c r="B633" s="1308">
        <v>10</v>
      </c>
      <c r="C633" s="1309" t="s">
        <v>246</v>
      </c>
      <c r="D633" s="1310" t="s">
        <v>1616</v>
      </c>
      <c r="E633" s="1306"/>
      <c r="G633" s="1310" t="s">
        <v>339</v>
      </c>
      <c r="H633" s="1308"/>
      <c r="I633" s="1053"/>
      <c r="J633" s="1306"/>
    </row>
    <row r="634" spans="1:10">
      <c r="A634" s="1307">
        <v>42292</v>
      </c>
      <c r="B634" s="1308">
        <v>100</v>
      </c>
      <c r="C634" s="1309" t="s">
        <v>246</v>
      </c>
      <c r="D634" s="1310" t="s">
        <v>292</v>
      </c>
      <c r="E634" s="1306"/>
      <c r="G634" s="1310" t="s">
        <v>339</v>
      </c>
      <c r="H634" s="1308"/>
      <c r="I634" s="1053"/>
      <c r="J634" s="1306"/>
    </row>
    <row r="635" spans="1:10">
      <c r="A635" s="1307">
        <v>42292</v>
      </c>
      <c r="B635" s="1308">
        <v>100</v>
      </c>
      <c r="C635" s="1309" t="s">
        <v>246</v>
      </c>
      <c r="D635" s="1310" t="s">
        <v>1719</v>
      </c>
      <c r="E635" s="1306"/>
      <c r="G635" s="1310" t="s">
        <v>339</v>
      </c>
      <c r="H635" s="1308"/>
      <c r="I635" s="1053"/>
      <c r="J635" s="1306"/>
    </row>
    <row r="636" spans="1:10">
      <c r="A636" s="1307">
        <v>42292</v>
      </c>
      <c r="B636" s="1308">
        <v>40</v>
      </c>
      <c r="C636" s="1309" t="s">
        <v>246</v>
      </c>
      <c r="D636" s="1310" t="s">
        <v>1405</v>
      </c>
      <c r="E636" s="1306"/>
      <c r="G636" s="1310">
        <v>0</v>
      </c>
      <c r="H636" s="1308"/>
      <c r="I636" s="1053"/>
      <c r="J636" s="1306"/>
    </row>
    <row r="637" spans="1:10">
      <c r="A637" s="1307">
        <v>42292</v>
      </c>
      <c r="B637" s="1308">
        <v>10</v>
      </c>
      <c r="C637" s="1309" t="s">
        <v>246</v>
      </c>
      <c r="D637" s="1310" t="s">
        <v>1467</v>
      </c>
      <c r="E637" s="1306"/>
      <c r="G637" s="1310" t="s">
        <v>339</v>
      </c>
      <c r="H637" s="1308"/>
      <c r="I637" s="1053"/>
      <c r="J637" s="1306"/>
    </row>
    <row r="638" spans="1:10">
      <c r="A638" s="1307">
        <v>42292</v>
      </c>
      <c r="B638" s="1308">
        <v>200</v>
      </c>
      <c r="C638" s="1309" t="s">
        <v>246</v>
      </c>
      <c r="D638" s="1310" t="s">
        <v>1406</v>
      </c>
      <c r="E638" s="1306"/>
      <c r="G638" s="1310" t="s">
        <v>339</v>
      </c>
      <c r="H638" s="1308"/>
      <c r="I638" s="1053"/>
      <c r="J638" s="1306"/>
    </row>
    <row r="639" spans="1:10">
      <c r="A639" s="1307">
        <v>42292</v>
      </c>
      <c r="B639" s="1308">
        <v>100</v>
      </c>
      <c r="C639" s="1309" t="s">
        <v>246</v>
      </c>
      <c r="D639" s="1310" t="s">
        <v>450</v>
      </c>
      <c r="E639" s="1306"/>
      <c r="G639" s="1310" t="s">
        <v>339</v>
      </c>
      <c r="H639" s="1308"/>
      <c r="I639" s="1053"/>
      <c r="J639" s="1306"/>
    </row>
    <row r="640" spans="1:10">
      <c r="A640" s="1307">
        <v>42292</v>
      </c>
      <c r="B640" s="1308">
        <v>12.5</v>
      </c>
      <c r="C640" s="1309" t="s">
        <v>246</v>
      </c>
      <c r="D640" s="1310" t="s">
        <v>1717</v>
      </c>
      <c r="E640" s="1306"/>
      <c r="G640" s="1310" t="s">
        <v>339</v>
      </c>
      <c r="H640" s="1308"/>
      <c r="I640" s="1053"/>
      <c r="J640" s="1306"/>
    </row>
    <row r="641" spans="1:10">
      <c r="A641" s="1307">
        <v>42292</v>
      </c>
      <c r="B641" s="1308">
        <v>200</v>
      </c>
      <c r="C641" s="1309" t="s">
        <v>246</v>
      </c>
      <c r="D641" s="1310" t="s">
        <v>1339</v>
      </c>
      <c r="E641" s="1306"/>
      <c r="G641" s="1310">
        <v>0</v>
      </c>
      <c r="H641" s="1308"/>
      <c r="I641" s="1053"/>
      <c r="J641" s="1306"/>
    </row>
    <row r="642" spans="1:10">
      <c r="A642" s="1307">
        <v>42293</v>
      </c>
      <c r="B642" s="1308">
        <v>5</v>
      </c>
      <c r="C642" s="1309" t="s">
        <v>246</v>
      </c>
      <c r="D642" s="1310" t="s">
        <v>1844</v>
      </c>
      <c r="E642" s="1306"/>
      <c r="G642" s="1310">
        <v>0</v>
      </c>
      <c r="H642" s="1308"/>
      <c r="I642" s="1053"/>
      <c r="J642" s="1306"/>
    </row>
    <row r="643" spans="1:10">
      <c r="A643" s="1307">
        <v>42293</v>
      </c>
      <c r="B643" s="1308">
        <v>6.51</v>
      </c>
      <c r="C643" s="1309" t="s">
        <v>246</v>
      </c>
      <c r="D643" s="1310" t="s">
        <v>1844</v>
      </c>
      <c r="E643" s="1306"/>
      <c r="G643" s="1310">
        <v>0</v>
      </c>
      <c r="H643" s="1308"/>
      <c r="I643" s="1053"/>
      <c r="J643" s="1306"/>
    </row>
    <row r="644" spans="1:10">
      <c r="A644" s="1307">
        <v>42293</v>
      </c>
      <c r="B644" s="1308">
        <v>2.5</v>
      </c>
      <c r="C644" s="1309" t="s">
        <v>246</v>
      </c>
      <c r="D644" s="1310" t="s">
        <v>1572</v>
      </c>
      <c r="E644" s="1306"/>
      <c r="G644" s="1310">
        <v>0</v>
      </c>
      <c r="H644" s="1308"/>
      <c r="I644" s="1053"/>
      <c r="J644" s="1306"/>
    </row>
    <row r="645" spans="1:10">
      <c r="A645" s="1307">
        <v>42293</v>
      </c>
      <c r="B645" s="1308">
        <v>10</v>
      </c>
      <c r="C645" s="1309" t="s">
        <v>246</v>
      </c>
      <c r="D645" s="1310" t="s">
        <v>1581</v>
      </c>
      <c r="E645" s="1306"/>
      <c r="G645" s="1310" t="s">
        <v>339</v>
      </c>
      <c r="H645" s="1308"/>
      <c r="I645" s="1053"/>
      <c r="J645" s="1306"/>
    </row>
    <row r="646" spans="1:10">
      <c r="A646" s="1307">
        <v>42293</v>
      </c>
      <c r="B646" s="1308">
        <v>50</v>
      </c>
      <c r="C646" s="1309" t="s">
        <v>246</v>
      </c>
      <c r="D646" s="1310" t="s">
        <v>1568</v>
      </c>
      <c r="E646" s="1306"/>
      <c r="G646" s="1310">
        <v>0</v>
      </c>
      <c r="H646" s="1308"/>
      <c r="I646" s="1053"/>
      <c r="J646" s="1306"/>
    </row>
    <row r="647" spans="1:10">
      <c r="A647" s="1307">
        <v>42293</v>
      </c>
      <c r="B647" s="1308">
        <v>5</v>
      </c>
      <c r="C647" s="1309" t="s">
        <v>246</v>
      </c>
      <c r="D647" s="1310" t="s">
        <v>1836</v>
      </c>
      <c r="E647" s="1306"/>
      <c r="G647" s="1310" t="s">
        <v>339</v>
      </c>
      <c r="H647" s="1308"/>
      <c r="I647" s="1053"/>
      <c r="J647" s="1306"/>
    </row>
    <row r="648" spans="1:10">
      <c r="A648" s="1307">
        <v>42296</v>
      </c>
      <c r="B648" s="1308">
        <v>50657</v>
      </c>
      <c r="C648" s="1309">
        <v>103883</v>
      </c>
      <c r="D648" s="1310" t="s">
        <v>1888</v>
      </c>
      <c r="E648" s="1306"/>
      <c r="G648" s="1310">
        <v>0</v>
      </c>
      <c r="H648" s="1308"/>
      <c r="I648" s="1053"/>
      <c r="J648" s="1306"/>
    </row>
    <row r="649" spans="1:10">
      <c r="A649" s="1307">
        <v>42296</v>
      </c>
      <c r="B649" s="1308">
        <v>300</v>
      </c>
      <c r="C649" s="1309" t="s">
        <v>1087</v>
      </c>
      <c r="D649" s="1310" t="s">
        <v>1589</v>
      </c>
      <c r="E649" s="1306"/>
      <c r="G649" s="1310">
        <v>0</v>
      </c>
      <c r="H649" s="1308"/>
      <c r="I649" s="1053"/>
      <c r="J649" s="1306"/>
    </row>
    <row r="650" spans="1:10">
      <c r="A650" s="1307">
        <v>42296</v>
      </c>
      <c r="B650" s="1308">
        <v>100</v>
      </c>
      <c r="C650" s="1309" t="s">
        <v>246</v>
      </c>
      <c r="D650" s="1310" t="s">
        <v>327</v>
      </c>
      <c r="E650" s="1306"/>
      <c r="G650" s="1310" t="s">
        <v>339</v>
      </c>
      <c r="H650" s="1308"/>
      <c r="I650" s="1053"/>
      <c r="J650" s="1306"/>
    </row>
    <row r="651" spans="1:10">
      <c r="A651" s="1307">
        <v>42296</v>
      </c>
      <c r="B651" s="1308">
        <v>40</v>
      </c>
      <c r="C651" s="1309" t="s">
        <v>246</v>
      </c>
      <c r="D651" s="1310" t="s">
        <v>400</v>
      </c>
      <c r="E651" s="1306"/>
      <c r="G651" s="1310" t="s">
        <v>339</v>
      </c>
      <c r="H651" s="1308"/>
      <c r="I651" s="1053"/>
      <c r="J651" s="1306"/>
    </row>
    <row r="652" spans="1:10">
      <c r="A652" s="1307">
        <v>42296</v>
      </c>
      <c r="B652" s="1308">
        <v>140</v>
      </c>
      <c r="C652" s="1309" t="s">
        <v>246</v>
      </c>
      <c r="D652" s="1310" t="s">
        <v>1044</v>
      </c>
      <c r="E652" s="1306"/>
      <c r="G652" s="1310">
        <v>0</v>
      </c>
      <c r="H652" s="1308"/>
      <c r="I652" s="1053"/>
      <c r="J652" s="1306"/>
    </row>
    <row r="653" spans="1:10">
      <c r="A653" s="1307">
        <v>42296</v>
      </c>
      <c r="B653" s="1308">
        <v>120</v>
      </c>
      <c r="C653" s="1309" t="s">
        <v>246</v>
      </c>
      <c r="D653" s="1310" t="s">
        <v>784</v>
      </c>
      <c r="E653" s="1306"/>
      <c r="G653" s="1310" t="s">
        <v>339</v>
      </c>
      <c r="H653" s="1308"/>
      <c r="I653" s="1053"/>
      <c r="J653" s="1306"/>
    </row>
    <row r="654" spans="1:10">
      <c r="A654" s="1307">
        <v>42296</v>
      </c>
      <c r="B654" s="1308">
        <v>4044.4</v>
      </c>
      <c r="C654" s="1309" t="s">
        <v>246</v>
      </c>
      <c r="D654" s="1310" t="s">
        <v>1889</v>
      </c>
      <c r="E654" s="1306"/>
      <c r="G654" s="1310">
        <v>0</v>
      </c>
      <c r="H654" s="1308"/>
      <c r="I654" s="1053"/>
      <c r="J654" s="1306"/>
    </row>
    <row r="655" spans="1:10">
      <c r="A655" s="1307">
        <v>42297</v>
      </c>
      <c r="B655" s="1308">
        <v>20</v>
      </c>
      <c r="C655" s="1309" t="s">
        <v>1087</v>
      </c>
      <c r="D655" s="1310" t="s">
        <v>1647</v>
      </c>
      <c r="E655" s="1306"/>
      <c r="G655" s="1310">
        <v>0</v>
      </c>
      <c r="H655" s="1308"/>
      <c r="I655" s="1053"/>
      <c r="J655" s="1306"/>
    </row>
    <row r="656" spans="1:10">
      <c r="A656" s="1307">
        <v>42297</v>
      </c>
      <c r="B656" s="1308">
        <v>550</v>
      </c>
      <c r="C656" s="1309" t="s">
        <v>246</v>
      </c>
      <c r="D656" s="1310" t="s">
        <v>1288</v>
      </c>
      <c r="E656" s="1306"/>
      <c r="G656" s="1310">
        <v>0</v>
      </c>
      <c r="H656" s="1308"/>
      <c r="I656" s="1053"/>
      <c r="J656" s="1306"/>
    </row>
    <row r="657" spans="1:10">
      <c r="A657" s="1307">
        <v>42297</v>
      </c>
      <c r="B657" s="1308">
        <v>10</v>
      </c>
      <c r="C657" s="1309" t="s">
        <v>246</v>
      </c>
      <c r="D657" s="1310" t="s">
        <v>1620</v>
      </c>
      <c r="E657" s="1306"/>
      <c r="G657" s="1310" t="s">
        <v>339</v>
      </c>
      <c r="H657" s="1308"/>
      <c r="I657" s="1053"/>
      <c r="J657" s="1306"/>
    </row>
    <row r="658" spans="1:10">
      <c r="A658" s="1307">
        <v>42297</v>
      </c>
      <c r="B658" s="1308">
        <v>20</v>
      </c>
      <c r="C658" s="1309" t="s">
        <v>246</v>
      </c>
      <c r="D658" s="1310" t="s">
        <v>1846</v>
      </c>
      <c r="E658" s="1306"/>
      <c r="G658" s="1310" t="s">
        <v>1845</v>
      </c>
      <c r="H658" s="1308"/>
      <c r="I658" s="1053"/>
      <c r="J658" s="1306"/>
    </row>
    <row r="659" spans="1:10">
      <c r="A659" s="1307">
        <v>42297</v>
      </c>
      <c r="B659" s="1308">
        <v>100</v>
      </c>
      <c r="C659" s="1309" t="s">
        <v>246</v>
      </c>
      <c r="D659" s="1310" t="s">
        <v>1262</v>
      </c>
      <c r="E659" s="1306"/>
      <c r="G659" s="1310" t="s">
        <v>339</v>
      </c>
      <c r="H659" s="1308"/>
      <c r="I659" s="1053"/>
      <c r="J659" s="1306"/>
    </row>
    <row r="660" spans="1:10">
      <c r="A660" s="1307">
        <v>42297</v>
      </c>
      <c r="B660" s="1308">
        <v>254</v>
      </c>
      <c r="C660" s="1309" t="s">
        <v>246</v>
      </c>
      <c r="D660" s="1310" t="s">
        <v>1837</v>
      </c>
      <c r="E660" s="1306"/>
      <c r="G660" s="1310" t="s">
        <v>1845</v>
      </c>
      <c r="H660" s="1308"/>
      <c r="I660" s="1053"/>
      <c r="J660" s="1306"/>
    </row>
    <row r="661" spans="1:10">
      <c r="A661" s="1307">
        <v>42298</v>
      </c>
      <c r="B661" s="1308">
        <v>5</v>
      </c>
      <c r="C661" s="1309" t="s">
        <v>246</v>
      </c>
      <c r="D661" s="1310" t="s">
        <v>773</v>
      </c>
      <c r="E661" s="1306"/>
      <c r="G661" s="1310">
        <v>0</v>
      </c>
      <c r="H661" s="1308"/>
      <c r="I661" s="1053"/>
      <c r="J661" s="1306"/>
    </row>
    <row r="662" spans="1:10">
      <c r="A662" s="1307">
        <v>42299</v>
      </c>
      <c r="B662" s="1308">
        <v>266</v>
      </c>
      <c r="C662" s="1309" t="s">
        <v>246</v>
      </c>
      <c r="D662" s="1310" t="s">
        <v>355</v>
      </c>
      <c r="E662" s="1306"/>
      <c r="G662" s="1310" t="s">
        <v>339</v>
      </c>
      <c r="H662" s="1308"/>
      <c r="I662" s="1053"/>
      <c r="J662" s="1306"/>
    </row>
    <row r="663" spans="1:10">
      <c r="A663" s="1307">
        <v>42299</v>
      </c>
      <c r="B663" s="1308">
        <v>227</v>
      </c>
      <c r="C663" s="1309" t="s">
        <v>246</v>
      </c>
      <c r="D663" s="1310" t="s">
        <v>355</v>
      </c>
      <c r="E663" s="1306"/>
      <c r="G663" s="1310" t="s">
        <v>339</v>
      </c>
      <c r="H663" s="1308"/>
      <c r="I663" s="1053"/>
      <c r="J663" s="1306"/>
    </row>
    <row r="664" spans="1:10">
      <c r="A664" s="1307">
        <v>42299</v>
      </c>
      <c r="B664" s="1308">
        <v>25</v>
      </c>
      <c r="C664" s="1309" t="s">
        <v>246</v>
      </c>
      <c r="D664" s="1310" t="s">
        <v>1726</v>
      </c>
      <c r="E664" s="1306"/>
      <c r="G664" s="1310" t="s">
        <v>339</v>
      </c>
      <c r="H664" s="1308"/>
      <c r="I664" s="1053"/>
      <c r="J664" s="1306"/>
    </row>
    <row r="665" spans="1:10">
      <c r="A665" s="1307">
        <v>42300</v>
      </c>
      <c r="B665" s="1308">
        <v>2.5</v>
      </c>
      <c r="C665" s="1309" t="s">
        <v>246</v>
      </c>
      <c r="D665" s="1310" t="s">
        <v>1572</v>
      </c>
      <c r="E665" s="1306"/>
      <c r="G665" s="1310">
        <v>0</v>
      </c>
      <c r="H665" s="1308"/>
      <c r="I665" s="1053"/>
      <c r="J665" s="1306"/>
    </row>
    <row r="666" spans="1:10">
      <c r="A666" s="1307">
        <v>42303</v>
      </c>
      <c r="B666" s="1308">
        <v>10</v>
      </c>
      <c r="C666" s="1309" t="s">
        <v>246</v>
      </c>
      <c r="D666" s="1310" t="s">
        <v>302</v>
      </c>
      <c r="E666" s="1306"/>
      <c r="G666" s="1310">
        <v>0</v>
      </c>
      <c r="H666" s="1308"/>
      <c r="I666" s="1053"/>
      <c r="J666" s="1306"/>
    </row>
    <row r="667" spans="1:10">
      <c r="A667" s="1307">
        <v>42303</v>
      </c>
      <c r="B667" s="1308">
        <v>60</v>
      </c>
      <c r="C667" s="1309" t="s">
        <v>246</v>
      </c>
      <c r="D667" s="1310" t="s">
        <v>1789</v>
      </c>
      <c r="E667" s="1306"/>
      <c r="G667" s="1310">
        <v>0</v>
      </c>
      <c r="H667" s="1308"/>
      <c r="I667" s="1053"/>
      <c r="J667" s="1306"/>
    </row>
    <row r="668" spans="1:10">
      <c r="A668" s="1307">
        <v>42303</v>
      </c>
      <c r="B668" s="1308">
        <v>10</v>
      </c>
      <c r="C668" s="1309" t="s">
        <v>246</v>
      </c>
      <c r="D668" s="1310" t="s">
        <v>1630</v>
      </c>
      <c r="E668" s="1306"/>
      <c r="G668" s="1310" t="s">
        <v>339</v>
      </c>
      <c r="H668" s="1308"/>
      <c r="I668" s="1053"/>
      <c r="J668" s="1306"/>
    </row>
    <row r="669" spans="1:10">
      <c r="A669" s="1307">
        <v>42303</v>
      </c>
      <c r="B669" s="1308">
        <v>380.57</v>
      </c>
      <c r="C669" s="1309" t="s">
        <v>246</v>
      </c>
      <c r="D669" s="1310" t="s">
        <v>1890</v>
      </c>
      <c r="E669" s="1306"/>
      <c r="G669" s="1310">
        <v>0</v>
      </c>
      <c r="H669" s="1308"/>
      <c r="I669" s="1053"/>
      <c r="J669" s="1306"/>
    </row>
    <row r="670" spans="1:10">
      <c r="A670" s="1307">
        <v>42304</v>
      </c>
      <c r="B670" s="1308">
        <v>40</v>
      </c>
      <c r="C670" s="1309" t="s">
        <v>1087</v>
      </c>
      <c r="D670" s="1310" t="s">
        <v>1757</v>
      </c>
      <c r="E670" s="1306"/>
      <c r="G670" s="1310">
        <v>0</v>
      </c>
      <c r="H670" s="1308"/>
      <c r="I670" s="1053"/>
      <c r="J670" s="1306"/>
    </row>
    <row r="671" spans="1:10">
      <c r="A671" s="1307">
        <v>42304</v>
      </c>
      <c r="B671" s="1308">
        <v>9.6</v>
      </c>
      <c r="C671" s="1309" t="s">
        <v>1087</v>
      </c>
      <c r="D671" s="1310" t="s">
        <v>1088</v>
      </c>
      <c r="E671" s="1306"/>
      <c r="G671" s="1310">
        <v>0</v>
      </c>
      <c r="H671" s="1308"/>
      <c r="I671" s="1053"/>
      <c r="J671" s="1306"/>
    </row>
    <row r="672" spans="1:10">
      <c r="A672" s="1307">
        <v>42304</v>
      </c>
      <c r="B672" s="1308">
        <v>5596.62</v>
      </c>
      <c r="C672" s="1309" t="s">
        <v>246</v>
      </c>
      <c r="D672" s="1310" t="s">
        <v>269</v>
      </c>
      <c r="E672" s="1306"/>
      <c r="G672" s="1310">
        <v>0</v>
      </c>
      <c r="H672" s="1308"/>
      <c r="I672" s="1053"/>
      <c r="J672" s="1306"/>
    </row>
    <row r="673" spans="1:10">
      <c r="A673" s="1307">
        <v>42304</v>
      </c>
      <c r="B673" s="1308">
        <v>30</v>
      </c>
      <c r="C673" s="1309" t="s">
        <v>246</v>
      </c>
      <c r="D673" s="1310" t="s">
        <v>1671</v>
      </c>
      <c r="E673" s="1306"/>
      <c r="G673" s="1310" t="s">
        <v>339</v>
      </c>
      <c r="H673" s="1308"/>
      <c r="I673" s="1053"/>
      <c r="J673" s="1306"/>
    </row>
    <row r="674" spans="1:10">
      <c r="A674" s="1307">
        <v>42304</v>
      </c>
      <c r="B674" s="1308">
        <v>50</v>
      </c>
      <c r="C674" s="1309" t="s">
        <v>246</v>
      </c>
      <c r="D674" s="1310" t="s">
        <v>1017</v>
      </c>
      <c r="E674" s="1306"/>
      <c r="G674" s="1310" t="s">
        <v>339</v>
      </c>
      <c r="H674" s="1308"/>
      <c r="I674" s="1053"/>
      <c r="J674" s="1306"/>
    </row>
    <row r="675" spans="1:10">
      <c r="A675" s="1307">
        <v>42304</v>
      </c>
      <c r="B675" s="1308">
        <v>60</v>
      </c>
      <c r="C675" s="1309" t="s">
        <v>246</v>
      </c>
      <c r="D675" s="1310" t="s">
        <v>1309</v>
      </c>
      <c r="E675" s="1306"/>
      <c r="G675" s="1310" t="s">
        <v>339</v>
      </c>
      <c r="H675" s="1308"/>
      <c r="I675" s="1053"/>
      <c r="J675" s="1306"/>
    </row>
    <row r="676" spans="1:10">
      <c r="A676" s="1307">
        <v>42304</v>
      </c>
      <c r="B676" s="1308">
        <v>50</v>
      </c>
      <c r="C676" s="1309" t="s">
        <v>246</v>
      </c>
      <c r="D676" s="1310" t="s">
        <v>1447</v>
      </c>
      <c r="E676" s="1306"/>
      <c r="G676" s="1310" t="s">
        <v>339</v>
      </c>
      <c r="H676" s="1308"/>
      <c r="I676" s="1053"/>
      <c r="J676" s="1306"/>
    </row>
    <row r="677" spans="1:10">
      <c r="A677" s="1307">
        <v>42305</v>
      </c>
      <c r="B677" s="1308">
        <v>5</v>
      </c>
      <c r="C677" s="1309" t="s">
        <v>246</v>
      </c>
      <c r="D677" s="1310" t="s">
        <v>1390</v>
      </c>
      <c r="E677" s="1306"/>
      <c r="G677" s="1310" t="s">
        <v>339</v>
      </c>
      <c r="H677" s="1308"/>
      <c r="I677" s="1053"/>
      <c r="J677" s="1306"/>
    </row>
    <row r="678" spans="1:10">
      <c r="A678" s="1307">
        <v>42305</v>
      </c>
      <c r="B678" s="1308">
        <v>3</v>
      </c>
      <c r="C678" s="1309" t="s">
        <v>246</v>
      </c>
      <c r="D678" s="1310" t="s">
        <v>1004</v>
      </c>
      <c r="E678" s="1306"/>
      <c r="G678" s="1310">
        <v>0</v>
      </c>
      <c r="H678" s="1308"/>
      <c r="I678" s="1053"/>
      <c r="J678" s="1306"/>
    </row>
    <row r="679" spans="1:10">
      <c r="A679" s="1307">
        <v>42305</v>
      </c>
      <c r="B679" s="1308">
        <v>42</v>
      </c>
      <c r="C679" s="1309" t="s">
        <v>246</v>
      </c>
      <c r="D679" s="1310" t="s">
        <v>1352</v>
      </c>
      <c r="E679" s="1306"/>
      <c r="G679" s="1310">
        <v>0</v>
      </c>
      <c r="H679" s="1308"/>
      <c r="I679" s="1053"/>
      <c r="J679" s="1306"/>
    </row>
    <row r="680" spans="1:10">
      <c r="A680" s="1307">
        <v>42305</v>
      </c>
      <c r="B680" s="1308">
        <v>3</v>
      </c>
      <c r="C680" s="1309" t="s">
        <v>246</v>
      </c>
      <c r="D680" s="1310" t="s">
        <v>1847</v>
      </c>
      <c r="E680" s="1306"/>
      <c r="G680" s="1310" t="s">
        <v>1842</v>
      </c>
      <c r="H680" s="1308"/>
      <c r="I680" s="1053"/>
      <c r="J680" s="1306"/>
    </row>
    <row r="681" spans="1:10">
      <c r="A681" s="1307">
        <v>42306</v>
      </c>
      <c r="B681" s="1308">
        <v>500</v>
      </c>
      <c r="C681" s="1309" t="s">
        <v>1087</v>
      </c>
      <c r="D681" s="1310" t="s">
        <v>1088</v>
      </c>
      <c r="E681" s="1306"/>
      <c r="G681" s="1310">
        <v>0</v>
      </c>
      <c r="H681" s="1308"/>
      <c r="I681" s="1053"/>
      <c r="J681" s="1306"/>
    </row>
    <row r="682" spans="1:10">
      <c r="A682" s="1307">
        <v>42306</v>
      </c>
      <c r="B682" s="1308">
        <v>20</v>
      </c>
      <c r="C682" s="1309" t="s">
        <v>1087</v>
      </c>
      <c r="D682" s="1310" t="s">
        <v>1647</v>
      </c>
      <c r="E682" s="1306"/>
      <c r="G682" s="1310">
        <v>0</v>
      </c>
      <c r="H682" s="1308"/>
      <c r="I682" s="1053"/>
      <c r="J682" s="1306"/>
    </row>
    <row r="683" spans="1:10">
      <c r="A683" s="1307">
        <v>42306</v>
      </c>
      <c r="B683" s="1308">
        <v>25</v>
      </c>
      <c r="C683" s="1309" t="s">
        <v>246</v>
      </c>
      <c r="D683" s="1310" t="s">
        <v>1700</v>
      </c>
      <c r="E683" s="1306"/>
      <c r="G683" s="1310" t="s">
        <v>339</v>
      </c>
      <c r="H683" s="1308"/>
      <c r="I683" s="1053"/>
      <c r="J683" s="1306"/>
    </row>
    <row r="684" spans="1:10">
      <c r="A684" s="1307">
        <v>42307</v>
      </c>
      <c r="B684" s="1308">
        <v>6</v>
      </c>
      <c r="C684" s="1309" t="s">
        <v>246</v>
      </c>
      <c r="D684" s="1310" t="s">
        <v>1844</v>
      </c>
      <c r="E684" s="1306"/>
      <c r="G684" s="1310">
        <v>0</v>
      </c>
      <c r="H684" s="1308"/>
      <c r="I684" s="1053"/>
      <c r="J684" s="1306"/>
    </row>
    <row r="685" spans="1:10">
      <c r="A685" s="1307">
        <v>42307</v>
      </c>
      <c r="B685" s="1308">
        <v>3413.81</v>
      </c>
      <c r="C685" s="1309" t="s">
        <v>246</v>
      </c>
      <c r="D685" s="1310" t="s">
        <v>1288</v>
      </c>
      <c r="E685" s="1306"/>
      <c r="G685" s="1310">
        <v>0</v>
      </c>
      <c r="H685" s="1308"/>
      <c r="I685" s="1053"/>
      <c r="J685" s="1306"/>
    </row>
    <row r="686" spans="1:10">
      <c r="A686" s="1307">
        <v>42307</v>
      </c>
      <c r="B686" s="1308">
        <v>12.5</v>
      </c>
      <c r="C686" s="1309" t="s">
        <v>246</v>
      </c>
      <c r="D686" s="1310" t="s">
        <v>1288</v>
      </c>
      <c r="E686" s="1306"/>
      <c r="G686" s="1310">
        <v>0</v>
      </c>
      <c r="H686" s="1308"/>
      <c r="I686" s="1053"/>
      <c r="J686" s="1306"/>
    </row>
    <row r="687" spans="1:10">
      <c r="A687" s="1307">
        <v>42307</v>
      </c>
      <c r="B687" s="1308">
        <v>83866.81</v>
      </c>
      <c r="C687" s="1309" t="s">
        <v>246</v>
      </c>
      <c r="D687" s="1310" t="s">
        <v>1806</v>
      </c>
      <c r="E687" s="1306"/>
      <c r="G687" s="1310">
        <v>0</v>
      </c>
      <c r="H687" s="1308"/>
      <c r="I687" s="1053"/>
      <c r="J687" s="1306"/>
    </row>
    <row r="688" spans="1:10">
      <c r="A688" s="1307">
        <v>42307</v>
      </c>
      <c r="B688" s="1308">
        <v>1856.21</v>
      </c>
      <c r="C688" s="1309" t="s">
        <v>246</v>
      </c>
      <c r="D688" s="1310" t="s">
        <v>1745</v>
      </c>
      <c r="E688" s="1306"/>
      <c r="G688" s="1310">
        <v>0</v>
      </c>
      <c r="H688" s="1308"/>
      <c r="I688" s="1053"/>
      <c r="J688" s="1306"/>
    </row>
    <row r="689" spans="1:10">
      <c r="A689" s="1307">
        <v>42307</v>
      </c>
      <c r="B689" s="1308">
        <v>2.5</v>
      </c>
      <c r="C689" s="1309" t="s">
        <v>246</v>
      </c>
      <c r="D689" s="1310" t="s">
        <v>1572</v>
      </c>
      <c r="E689" s="1306"/>
      <c r="G689" s="1310">
        <v>0</v>
      </c>
      <c r="H689" s="1308"/>
      <c r="I689" s="1053"/>
      <c r="J689" s="1306"/>
    </row>
    <row r="690" spans="1:10">
      <c r="A690" s="1307">
        <v>42307</v>
      </c>
      <c r="B690" s="1308">
        <v>25</v>
      </c>
      <c r="C690" s="1309" t="s">
        <v>246</v>
      </c>
      <c r="D690" s="1310" t="s">
        <v>1668</v>
      </c>
      <c r="E690" s="1306"/>
      <c r="G690" s="1310" t="s">
        <v>339</v>
      </c>
      <c r="H690" s="1308"/>
      <c r="I690" s="1053"/>
      <c r="J690" s="1306"/>
    </row>
    <row r="691" spans="1:10">
      <c r="A691" s="1307">
        <v>42307</v>
      </c>
      <c r="B691" s="1308">
        <v>180</v>
      </c>
      <c r="C691" s="1309" t="s">
        <v>246</v>
      </c>
      <c r="D691" s="1310" t="s">
        <v>287</v>
      </c>
      <c r="E691" s="1306"/>
      <c r="G691" s="1310" t="s">
        <v>339</v>
      </c>
      <c r="H691" s="1308"/>
      <c r="I691" s="1053"/>
      <c r="J691" s="1306"/>
    </row>
    <row r="692" spans="1:10">
      <c r="A692" s="1307" t="s">
        <v>244</v>
      </c>
      <c r="B692" s="1308" t="s">
        <v>244</v>
      </c>
      <c r="C692" s="1309" t="s">
        <v>244</v>
      </c>
      <c r="D692" s="1310" t="s">
        <v>244</v>
      </c>
      <c r="E692" s="1306"/>
      <c r="G692" s="1310" t="s">
        <v>244</v>
      </c>
      <c r="H692" s="1308"/>
      <c r="I692" s="1053"/>
      <c r="J692" s="1306"/>
    </row>
    <row r="693" spans="1:10">
      <c r="A693" s="1307" t="s">
        <v>244</v>
      </c>
      <c r="B693" s="1308" t="s">
        <v>244</v>
      </c>
      <c r="C693" s="1309" t="s">
        <v>244</v>
      </c>
      <c r="D693" s="1310" t="s">
        <v>244</v>
      </c>
      <c r="E693" s="1306"/>
      <c r="G693" s="1310" t="s">
        <v>244</v>
      </c>
      <c r="H693" s="1308"/>
      <c r="I693" s="1053"/>
      <c r="J693" s="1306"/>
    </row>
    <row r="694" spans="1:10">
      <c r="A694" s="1303"/>
      <c r="B694" s="1312"/>
      <c r="C694" s="1305"/>
      <c r="D694" s="1306"/>
      <c r="E694" s="1306"/>
      <c r="H694" s="1306"/>
      <c r="I694" s="1053"/>
      <c r="J694" s="1306"/>
    </row>
    <row r="695" spans="1:10">
      <c r="A695" s="1059" t="s">
        <v>17</v>
      </c>
      <c r="B695" s="1311" t="s">
        <v>244</v>
      </c>
      <c r="C695" s="1305" t="s">
        <v>244</v>
      </c>
      <c r="D695" s="1306" t="s">
        <v>244</v>
      </c>
      <c r="E695" s="1306"/>
      <c r="G695" s="1306" t="s">
        <v>244</v>
      </c>
      <c r="H695" s="1053" t="s">
        <v>244</v>
      </c>
      <c r="I695" s="1053" t="s">
        <v>244</v>
      </c>
      <c r="J695" s="1302"/>
    </row>
    <row r="696" spans="1:10">
      <c r="A696" s="1313">
        <v>42244</v>
      </c>
      <c r="B696" s="1311">
        <v>61408.24</v>
      </c>
      <c r="C696" s="1305" t="s">
        <v>246</v>
      </c>
      <c r="D696" s="1305">
        <v>10125195</v>
      </c>
      <c r="E696" s="1305"/>
      <c r="F696" s="1306" t="s">
        <v>1891</v>
      </c>
      <c r="H696" s="1306" t="s">
        <v>1733</v>
      </c>
      <c r="I696" s="1053"/>
      <c r="J696" s="1302"/>
    </row>
    <row r="697" spans="1:10">
      <c r="A697" s="1313" t="s">
        <v>244</v>
      </c>
      <c r="B697" s="1311" t="s">
        <v>244</v>
      </c>
      <c r="C697" s="1305" t="s">
        <v>244</v>
      </c>
      <c r="D697" s="1305" t="s">
        <v>244</v>
      </c>
      <c r="E697" s="1305"/>
      <c r="F697" s="1306" t="s">
        <v>244</v>
      </c>
      <c r="G697" s="1042"/>
      <c r="H697" s="1306" t="s">
        <v>244</v>
      </c>
      <c r="I697" s="1053"/>
      <c r="J697" s="1302"/>
    </row>
    <row r="698" spans="1:10">
      <c r="A698" s="1313" t="s">
        <v>244</v>
      </c>
      <c r="B698" s="1311" t="s">
        <v>244</v>
      </c>
      <c r="C698" s="1305" t="s">
        <v>244</v>
      </c>
      <c r="D698" s="1305" t="s">
        <v>244</v>
      </c>
      <c r="E698" s="1305"/>
      <c r="F698" s="1306" t="s">
        <v>244</v>
      </c>
      <c r="G698" s="1042"/>
      <c r="H698" s="1306" t="s">
        <v>244</v>
      </c>
      <c r="I698" s="1053"/>
      <c r="J698" s="1302"/>
    </row>
  </sheetData>
  <pageMargins left="0.70866141732283472" right="0.70866141732283472" top="0.74803149606299213" bottom="0.74803149606299213" header="0.31496062992125984" footer="0.31496062992125984"/>
  <pageSetup scale="1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 enableFormatConditionsCalculation="0">
    <pageSetUpPr fitToPage="1"/>
  </sheetPr>
  <dimension ref="A1:K2563"/>
  <sheetViews>
    <sheetView zoomScale="80" zoomScaleNormal="80" zoomScalePageLayoutView="80" workbookViewId="0"/>
  </sheetViews>
  <sheetFormatPr defaultColWidth="8.85546875" defaultRowHeight="15"/>
  <cols>
    <col min="1" max="1" width="28.42578125" style="1279" customWidth="1"/>
    <col min="2" max="2" width="17.28515625" style="1279" bestFit="1" customWidth="1"/>
    <col min="3" max="5" width="12.42578125" style="1279" customWidth="1"/>
    <col min="6" max="6" width="14.42578125" style="1279" customWidth="1"/>
    <col min="7" max="7" width="17.7109375" style="1279" customWidth="1"/>
    <col min="8" max="8" width="13.140625" style="1279" customWidth="1"/>
    <col min="9" max="9" width="19" style="1279" customWidth="1"/>
    <col min="10" max="10" width="17.140625" style="1279" customWidth="1"/>
    <col min="11" max="11" width="13.85546875" style="1279" customWidth="1"/>
  </cols>
  <sheetData>
    <row r="1" spans="1:11">
      <c r="A1" s="1278"/>
      <c r="B1" s="1219"/>
      <c r="I1" s="1280" t="s">
        <v>1</v>
      </c>
      <c r="J1" s="977" t="s">
        <v>1831</v>
      </c>
      <c r="K1" s="978"/>
    </row>
    <row r="2" spans="1:11">
      <c r="A2" s="1278"/>
      <c r="B2" s="1278"/>
    </row>
    <row r="3" spans="1:11">
      <c r="A3" s="1278"/>
    </row>
    <row r="4" spans="1:11">
      <c r="A4" s="979" t="s">
        <v>2</v>
      </c>
      <c r="H4" s="980"/>
      <c r="I4" s="980"/>
      <c r="J4" s="980"/>
    </row>
    <row r="5" spans="1:11">
      <c r="A5" s="980"/>
      <c r="B5" s="980"/>
      <c r="D5" s="1281"/>
      <c r="E5" s="1281"/>
      <c r="F5" s="1281"/>
      <c r="G5" s="1281"/>
      <c r="H5" s="982" t="s">
        <v>411</v>
      </c>
      <c r="I5" s="980"/>
      <c r="J5" s="980"/>
    </row>
    <row r="6" spans="1:11">
      <c r="A6" s="830"/>
      <c r="B6" s="980"/>
      <c r="C6" s="980"/>
      <c r="D6" s="980"/>
      <c r="E6" s="980"/>
      <c r="F6" s="1281"/>
      <c r="G6" s="1281"/>
      <c r="H6" s="983" t="s">
        <v>239</v>
      </c>
      <c r="I6" s="980" t="s">
        <v>31</v>
      </c>
      <c r="J6" s="980"/>
    </row>
    <row r="7" spans="1:11">
      <c r="A7" s="984" t="s">
        <v>238</v>
      </c>
      <c r="B7" s="980"/>
      <c r="C7" s="980"/>
      <c r="D7" s="980"/>
      <c r="E7" s="980"/>
      <c r="F7" s="1281"/>
      <c r="G7" s="1281"/>
      <c r="H7" s="1281"/>
      <c r="I7" s="1281"/>
      <c r="J7" s="980"/>
    </row>
    <row r="8" spans="1:11">
      <c r="A8" s="985" t="s">
        <v>1832</v>
      </c>
      <c r="B8" s="980"/>
      <c r="C8" s="980"/>
      <c r="D8" s="980"/>
      <c r="E8" s="980"/>
      <c r="F8" s="983"/>
      <c r="G8" s="1281"/>
      <c r="H8" s="1281"/>
      <c r="I8" s="1281"/>
      <c r="J8" s="1281"/>
    </row>
    <row r="9" spans="1:11">
      <c r="A9" s="980" t="s">
        <v>4</v>
      </c>
      <c r="B9" s="983"/>
      <c r="C9" s="983"/>
      <c r="D9" s="983"/>
      <c r="E9" s="983"/>
      <c r="F9" s="983"/>
      <c r="G9" s="1281"/>
      <c r="H9" s="1281"/>
      <c r="I9" s="1281"/>
      <c r="J9" s="1281"/>
    </row>
    <row r="10" spans="1:11">
      <c r="A10" s="980"/>
      <c r="B10" s="983"/>
      <c r="C10" s="983"/>
      <c r="D10" s="983"/>
      <c r="E10" s="983"/>
      <c r="F10" s="983"/>
      <c r="G10" s="1281"/>
      <c r="H10" s="1281"/>
      <c r="I10" s="1281"/>
      <c r="J10" s="1281"/>
    </row>
    <row r="11" spans="1:11">
      <c r="A11" s="1281"/>
      <c r="B11" s="1281"/>
      <c r="C11" s="1281"/>
      <c r="D11" s="1281"/>
      <c r="E11" s="1281"/>
      <c r="F11" s="1281"/>
      <c r="G11" s="1281"/>
      <c r="H11" s="1281"/>
      <c r="I11" s="1281"/>
      <c r="J11" s="1281"/>
    </row>
    <row r="12" spans="1:11">
      <c r="A12" s="983" t="s">
        <v>5</v>
      </c>
      <c r="B12" s="986"/>
      <c r="C12" s="986"/>
      <c r="D12" s="986"/>
      <c r="E12" s="986"/>
      <c r="F12" s="986"/>
      <c r="G12" s="1281"/>
      <c r="H12" s="1281"/>
      <c r="I12" s="1281"/>
      <c r="J12" s="1281"/>
    </row>
    <row r="13" spans="1:11" ht="15.75" thickBot="1">
      <c r="A13" s="1281"/>
      <c r="B13" s="1281"/>
      <c r="C13" s="1282"/>
      <c r="D13" s="1282"/>
      <c r="E13" s="1282"/>
      <c r="F13" s="1282"/>
      <c r="G13" s="1281"/>
      <c r="H13" s="1281"/>
      <c r="I13" s="1281"/>
      <c r="J13" s="1282"/>
    </row>
    <row r="14" spans="1:11">
      <c r="A14" s="988"/>
      <c r="B14" s="988"/>
      <c r="C14" s="988"/>
      <c r="D14" s="988"/>
      <c r="E14" s="988"/>
      <c r="F14" s="989"/>
      <c r="G14" s="989"/>
      <c r="H14" s="990" t="s">
        <v>6</v>
      </c>
      <c r="I14" s="989"/>
      <c r="J14" s="991"/>
    </row>
    <row r="15" spans="1:11">
      <c r="A15" s="992"/>
      <c r="B15" s="992"/>
      <c r="C15" s="993"/>
      <c r="D15" s="993"/>
      <c r="E15" s="993"/>
      <c r="F15" s="993"/>
      <c r="G15" s="993"/>
      <c r="H15" s="994" t="s">
        <v>7</v>
      </c>
      <c r="I15" s="993"/>
      <c r="J15" s="991" t="s">
        <v>8</v>
      </c>
    </row>
    <row r="16" spans="1:11">
      <c r="A16" s="995"/>
      <c r="B16" s="994" t="s">
        <v>1102</v>
      </c>
      <c r="C16" s="994" t="s">
        <v>10</v>
      </c>
      <c r="D16" s="994" t="s">
        <v>101</v>
      </c>
      <c r="E16" s="994"/>
      <c r="F16" s="994"/>
      <c r="G16" s="994" t="s">
        <v>11</v>
      </c>
      <c r="H16" s="994" t="s">
        <v>12</v>
      </c>
      <c r="I16" s="994" t="s">
        <v>7</v>
      </c>
      <c r="J16" s="991" t="s">
        <v>13</v>
      </c>
    </row>
    <row r="17" spans="1:11" ht="15.75" thickBot="1">
      <c r="A17" s="996" t="s">
        <v>1211</v>
      </c>
      <c r="B17" s="996" t="s">
        <v>13</v>
      </c>
      <c r="C17" s="996" t="s">
        <v>16</v>
      </c>
      <c r="D17" s="996" t="s">
        <v>16</v>
      </c>
      <c r="E17" s="996" t="s">
        <v>1329</v>
      </c>
      <c r="F17" s="996" t="s">
        <v>17</v>
      </c>
      <c r="G17" s="996" t="s">
        <v>13</v>
      </c>
      <c r="H17" s="996" t="s">
        <v>18</v>
      </c>
      <c r="I17" s="996" t="s">
        <v>19</v>
      </c>
      <c r="J17" s="997" t="s">
        <v>1081</v>
      </c>
    </row>
    <row r="18" spans="1:11" ht="15.75" thickTop="1">
      <c r="A18" s="998">
        <v>41852</v>
      </c>
      <c r="B18" s="999">
        <v>1675305.7855313215</v>
      </c>
      <c r="C18" s="1000">
        <v>43287.12</v>
      </c>
      <c r="D18" s="1000">
        <v>2665.35</v>
      </c>
      <c r="E18" s="1000">
        <v>0</v>
      </c>
      <c r="F18" s="1000">
        <v>64056.77</v>
      </c>
      <c r="G18" s="1001">
        <v>1657201.4855313217</v>
      </c>
      <c r="H18" s="1002">
        <v>0.15778492333317976</v>
      </c>
      <c r="I18" s="1001">
        <v>220.28166244141005</v>
      </c>
      <c r="J18" s="999">
        <v>1657421.7671937631</v>
      </c>
    </row>
    <row r="19" spans="1:11">
      <c r="A19" s="998">
        <v>41883</v>
      </c>
      <c r="B19" s="999">
        <v>1657421.7671937631</v>
      </c>
      <c r="C19" s="1000">
        <v>132966.65000000002</v>
      </c>
      <c r="D19" s="1000">
        <v>0</v>
      </c>
      <c r="E19" s="1000">
        <v>0</v>
      </c>
      <c r="F19" s="1000">
        <v>52748</v>
      </c>
      <c r="G19" s="1001">
        <v>1737640.417193763</v>
      </c>
      <c r="H19" s="1002">
        <v>0.16181316872717719</v>
      </c>
      <c r="I19" s="1001">
        <v>223.49389005585044</v>
      </c>
      <c r="J19" s="999">
        <v>1737863.9110838189</v>
      </c>
    </row>
    <row r="20" spans="1:11">
      <c r="A20" s="998">
        <v>41913</v>
      </c>
      <c r="B20" s="999">
        <v>1737863.9110838189</v>
      </c>
      <c r="C20" s="1000">
        <v>90789.92</v>
      </c>
      <c r="D20" s="1000">
        <v>5836.99</v>
      </c>
      <c r="E20" s="1000">
        <v>0</v>
      </c>
      <c r="F20" s="1000">
        <v>61883</v>
      </c>
      <c r="G20" s="1001">
        <v>1772607.8210838188</v>
      </c>
      <c r="H20" s="1002">
        <v>0.17461649106209834</v>
      </c>
      <c r="I20" s="1001">
        <v>252.88308174742576</v>
      </c>
      <c r="J20" s="999">
        <v>1772860.7041655662</v>
      </c>
      <c r="K20" s="1295"/>
    </row>
    <row r="21" spans="1:11">
      <c r="A21" s="998">
        <v>41944</v>
      </c>
      <c r="B21" s="999">
        <v>1772860.7041655662</v>
      </c>
      <c r="C21" s="1000">
        <v>25962.579999999998</v>
      </c>
      <c r="D21" s="1000">
        <v>0</v>
      </c>
      <c r="E21" s="1000">
        <v>0</v>
      </c>
      <c r="F21" s="1000">
        <v>125485</v>
      </c>
      <c r="G21" s="1001">
        <v>1673338.2841655663</v>
      </c>
      <c r="H21" s="1002">
        <v>0.17544203557874963</v>
      </c>
      <c r="I21" s="1001">
        <v>259.19524228031867</v>
      </c>
      <c r="J21" s="999">
        <v>1673597.4794078467</v>
      </c>
    </row>
    <row r="22" spans="1:11">
      <c r="A22" s="998">
        <v>41974</v>
      </c>
      <c r="B22" s="999">
        <v>1673597.4794078467</v>
      </c>
      <c r="C22" s="1000">
        <v>114630.41</v>
      </c>
      <c r="D22" s="1000">
        <v>6294.81</v>
      </c>
      <c r="E22" s="1000">
        <v>0</v>
      </c>
      <c r="F22" s="1000">
        <v>0</v>
      </c>
      <c r="G22" s="1001">
        <v>1794522.6994078467</v>
      </c>
      <c r="H22" s="1002">
        <v>0.18940253118681055</v>
      </c>
      <c r="I22" s="1001">
        <v>264.15299898976019</v>
      </c>
      <c r="J22" s="999">
        <v>1794786.8524068363</v>
      </c>
    </row>
    <row r="23" spans="1:11">
      <c r="A23" s="998">
        <v>42005</v>
      </c>
      <c r="B23" s="999">
        <v>1794786.8524068363</v>
      </c>
      <c r="C23" s="1000">
        <v>42513.790000000008</v>
      </c>
      <c r="D23" s="1000">
        <v>0</v>
      </c>
      <c r="E23" s="1000">
        <v>0</v>
      </c>
      <c r="F23" s="1000">
        <v>22539.94</v>
      </c>
      <c r="G23" s="1001">
        <v>1814760.7024068364</v>
      </c>
      <c r="H23" s="1002">
        <v>0.1856788369073934</v>
      </c>
      <c r="I23" s="1001">
        <v>277.71161270965246</v>
      </c>
      <c r="J23" s="999">
        <v>1815038.414019546</v>
      </c>
    </row>
    <row r="24" spans="1:11">
      <c r="A24" s="998">
        <v>42036</v>
      </c>
      <c r="B24" s="999">
        <v>1815038.414019546</v>
      </c>
      <c r="C24" s="1000">
        <v>73164.509999999995</v>
      </c>
      <c r="D24" s="1000">
        <v>2740.4</v>
      </c>
      <c r="E24" s="1000">
        <v>0</v>
      </c>
      <c r="F24" s="1000">
        <v>190856.03999999998</v>
      </c>
      <c r="G24" s="1001">
        <v>1700087.2840195459</v>
      </c>
      <c r="H24" s="1002">
        <v>0.16444220040886182</v>
      </c>
      <c r="I24" s="1001">
        <v>248.72409218998743</v>
      </c>
      <c r="J24" s="999">
        <v>1700336.0081117358</v>
      </c>
    </row>
    <row r="25" spans="1:11">
      <c r="A25" s="998">
        <v>42064</v>
      </c>
      <c r="B25" s="999">
        <v>1700336.0081117358</v>
      </c>
      <c r="C25" s="1000">
        <v>28969.049999999996</v>
      </c>
      <c r="D25" s="1000">
        <v>0</v>
      </c>
      <c r="E25" s="1000">
        <v>0</v>
      </c>
      <c r="F25" s="1000">
        <v>85282.44</v>
      </c>
      <c r="G25" s="1001">
        <v>1644022.6181117359</v>
      </c>
      <c r="H25" s="1002">
        <v>0.19680617755825713</v>
      </c>
      <c r="I25" s="1001">
        <v>278.86385860094703</v>
      </c>
      <c r="J25" s="999">
        <v>1644301.4819703368</v>
      </c>
    </row>
    <row r="26" spans="1:11">
      <c r="A26" s="998">
        <v>42095</v>
      </c>
      <c r="B26" s="999">
        <v>1644301.4819703368</v>
      </c>
      <c r="C26" s="1000">
        <v>50610.209999999992</v>
      </c>
      <c r="D26" s="1000">
        <v>3037.28</v>
      </c>
      <c r="E26" s="1000">
        <v>0</v>
      </c>
      <c r="F26" s="1000">
        <v>0</v>
      </c>
      <c r="G26" s="1001">
        <v>1697948.9719703367</v>
      </c>
      <c r="H26" s="1002">
        <v>0.16617780952697261</v>
      </c>
      <c r="I26" s="1001">
        <v>227.70534872982117</v>
      </c>
      <c r="J26" s="999">
        <v>1698176.6773190666</v>
      </c>
    </row>
    <row r="27" spans="1:11">
      <c r="A27" s="998">
        <v>42125</v>
      </c>
      <c r="B27" s="999">
        <v>1698176.6773190666</v>
      </c>
      <c r="C27" s="1000">
        <v>47080.77</v>
      </c>
      <c r="D27" s="1000">
        <v>0</v>
      </c>
      <c r="E27" s="1000">
        <v>0</v>
      </c>
      <c r="F27" s="1000">
        <v>0</v>
      </c>
      <c r="G27" s="1001">
        <v>1745257.4473190666</v>
      </c>
      <c r="H27" s="1002">
        <v>0.16335481097621038</v>
      </c>
      <c r="I27" s="1001">
        <v>231.17110843972094</v>
      </c>
      <c r="J27" s="999">
        <v>1745488.6184275064</v>
      </c>
    </row>
    <row r="28" spans="1:11">
      <c r="A28" s="998">
        <v>42156</v>
      </c>
      <c r="B28" s="999">
        <v>1745488.6184275064</v>
      </c>
      <c r="C28" s="1000">
        <v>105429.79000000001</v>
      </c>
      <c r="D28" s="1000">
        <v>3504.98</v>
      </c>
      <c r="E28" s="1000">
        <v>0</v>
      </c>
      <c r="F28" s="1000">
        <v>0</v>
      </c>
      <c r="G28" s="1001">
        <v>1854423.3884275064</v>
      </c>
      <c r="H28" s="1002">
        <v>0.16487678526282273</v>
      </c>
      <c r="I28" s="1001">
        <v>239.82546009931093</v>
      </c>
      <c r="J28" s="999">
        <v>1854663.2138876058</v>
      </c>
    </row>
    <row r="29" spans="1:11" ht="15.75" thickBot="1">
      <c r="A29" s="998">
        <v>42186</v>
      </c>
      <c r="B29" s="999">
        <v>1854663.2138876058</v>
      </c>
      <c r="C29" s="1000">
        <v>176685.31000000006</v>
      </c>
      <c r="D29" s="1000">
        <v>0</v>
      </c>
      <c r="E29" s="1000">
        <v>0</v>
      </c>
      <c r="F29" s="1000">
        <v>94822.8</v>
      </c>
      <c r="G29" s="1001">
        <v>1936525.7238876058</v>
      </c>
      <c r="H29" s="1002">
        <v>0.14963183160579327</v>
      </c>
      <c r="I29" s="1001">
        <v>231.26387808824131</v>
      </c>
      <c r="J29" s="999">
        <v>1936756.987765694</v>
      </c>
    </row>
    <row r="30" spans="1:11" ht="15.75" thickBot="1">
      <c r="A30" s="1004"/>
      <c r="B30" s="1005"/>
      <c r="C30" s="1005"/>
      <c r="D30" s="1005"/>
      <c r="E30" s="1005"/>
      <c r="F30" s="1005"/>
      <c r="G30" s="1005"/>
      <c r="H30" s="1005"/>
      <c r="I30" s="1005"/>
      <c r="J30" s="1006"/>
    </row>
    <row r="31" spans="1:11">
      <c r="A31" s="1007"/>
      <c r="B31" s="1008"/>
      <c r="C31" s="1008"/>
      <c r="D31" s="1008"/>
      <c r="E31" s="1008"/>
      <c r="F31" s="1008"/>
      <c r="G31" s="1008"/>
      <c r="H31" s="1008"/>
      <c r="I31" s="1009"/>
      <c r="J31" s="1010"/>
    </row>
    <row r="32" spans="1:11">
      <c r="A32" s="1011"/>
      <c r="B32" s="1012"/>
      <c r="C32" s="1012"/>
      <c r="D32" s="1012"/>
      <c r="E32" s="1012"/>
      <c r="F32" s="1012"/>
      <c r="G32" s="1012"/>
      <c r="H32" s="1012"/>
      <c r="I32" s="1013" t="s">
        <v>19</v>
      </c>
      <c r="J32" s="1014" t="s">
        <v>13</v>
      </c>
    </row>
    <row r="33" spans="1:11">
      <c r="A33" s="1015" t="s">
        <v>1833</v>
      </c>
      <c r="B33" s="1008"/>
      <c r="C33" s="1012"/>
      <c r="D33" s="1012"/>
      <c r="E33" s="1012"/>
      <c r="F33" s="1012"/>
      <c r="G33" s="1012"/>
      <c r="H33" s="1016"/>
      <c r="I33" s="1017">
        <v>2955.2722343724463</v>
      </c>
      <c r="J33" s="1018">
        <v>1936756.987765694</v>
      </c>
    </row>
    <row r="34" spans="1:11">
      <c r="A34" s="1015"/>
      <c r="B34" s="1008"/>
      <c r="C34" s="1012"/>
      <c r="D34" s="1012"/>
      <c r="E34" s="1012"/>
      <c r="F34" s="1012"/>
      <c r="G34" s="1012"/>
      <c r="H34" s="1016"/>
      <c r="I34" s="1017"/>
      <c r="J34" s="1018"/>
    </row>
    <row r="35" spans="1:11">
      <c r="A35" s="1019"/>
      <c r="B35" s="1008"/>
      <c r="C35" s="1012"/>
      <c r="D35" s="1012"/>
      <c r="E35" s="1012"/>
      <c r="F35" s="1012"/>
      <c r="G35" s="1012"/>
      <c r="H35" s="1016"/>
      <c r="I35" s="1017"/>
      <c r="J35" s="1018"/>
    </row>
    <row r="36" spans="1:11" ht="15.75" thickBot="1">
      <c r="A36" s="1020"/>
      <c r="B36" s="1021"/>
      <c r="C36" s="1021"/>
      <c r="D36" s="1021"/>
      <c r="E36" s="1021"/>
      <c r="F36" s="1021"/>
      <c r="G36" s="1021"/>
      <c r="H36" s="1022"/>
      <c r="I36" s="1023"/>
      <c r="J36" s="1024"/>
    </row>
    <row r="37" spans="1:11">
      <c r="B37" s="1025"/>
      <c r="C37" s="1025"/>
      <c r="D37" s="1025"/>
      <c r="E37" s="1025"/>
      <c r="F37" s="1025"/>
      <c r="G37" s="1025"/>
      <c r="H37" s="1025"/>
      <c r="I37" s="1026"/>
      <c r="J37" s="1026"/>
    </row>
    <row r="38" spans="1:11">
      <c r="A38" s="1027" t="s">
        <v>218</v>
      </c>
      <c r="B38" s="1025"/>
      <c r="C38" s="1025"/>
      <c r="D38" s="1025"/>
      <c r="E38" s="1025"/>
      <c r="F38" s="1025"/>
      <c r="G38" s="1025"/>
      <c r="H38" s="1025"/>
      <c r="I38" s="1026"/>
      <c r="J38" s="1026"/>
    </row>
    <row r="39" spans="1:11" ht="15.75" thickBot="1">
      <c r="A39" s="1028" t="s">
        <v>712</v>
      </c>
      <c r="B39" s="1029"/>
      <c r="C39" s="1030"/>
      <c r="D39" s="1030"/>
      <c r="E39" s="1030"/>
      <c r="F39" s="1031"/>
      <c r="G39" s="1224"/>
      <c r="H39" s="1033"/>
      <c r="I39" s="1034"/>
      <c r="J39" s="1035">
        <v>947740.1399999999</v>
      </c>
      <c r="K39" s="1292"/>
    </row>
    <row r="40" spans="1:11" ht="15.75" thickBot="1">
      <c r="A40" s="1225" t="s">
        <v>1834</v>
      </c>
      <c r="B40" s="1038"/>
      <c r="C40" s="1039"/>
      <c r="D40" s="1039"/>
      <c r="E40" s="1039"/>
      <c r="F40" s="1040"/>
      <c r="G40" s="1041"/>
      <c r="H40" s="1042"/>
      <c r="I40" s="1040"/>
      <c r="J40" s="1206">
        <v>989016.84776569414</v>
      </c>
      <c r="K40" s="1292"/>
    </row>
    <row r="41" spans="1:11" ht="15.75" thickTop="1">
      <c r="A41" s="1227"/>
      <c r="B41" s="1038"/>
      <c r="C41" s="1039"/>
      <c r="D41" s="1039"/>
      <c r="E41" s="1039"/>
      <c r="F41" s="1040"/>
      <c r="G41" s="1041"/>
      <c r="H41" s="1042"/>
      <c r="I41" s="1040"/>
      <c r="J41" s="1228"/>
      <c r="K41" s="1292"/>
    </row>
    <row r="42" spans="1:11">
      <c r="A42" s="1227"/>
      <c r="B42" s="1038"/>
      <c r="C42" s="1039"/>
      <c r="D42" s="1039"/>
      <c r="E42" s="1039"/>
      <c r="F42" s="1040"/>
      <c r="G42" s="1041"/>
      <c r="H42" s="1042"/>
      <c r="I42" s="1040"/>
      <c r="J42" s="1044"/>
      <c r="K42" s="1292"/>
    </row>
    <row r="43" spans="1:11">
      <c r="A43" s="1230"/>
      <c r="B43" s="1038"/>
      <c r="C43" s="1039"/>
      <c r="D43" s="1039"/>
      <c r="E43" s="1039"/>
      <c r="F43" s="1040"/>
      <c r="G43" s="1041"/>
      <c r="H43" s="1042"/>
      <c r="I43" s="1040"/>
      <c r="J43" s="1044"/>
      <c r="K43" s="1292"/>
    </row>
    <row r="44" spans="1:11">
      <c r="A44" s="1286"/>
      <c r="B44" s="1287"/>
      <c r="C44" s="1288"/>
      <c r="D44" s="1289"/>
      <c r="E44" s="1289"/>
      <c r="H44" s="1285" t="s">
        <v>244</v>
      </c>
      <c r="I44" s="1285" t="s">
        <v>244</v>
      </c>
      <c r="J44" s="1053"/>
      <c r="K44" s="1285"/>
    </row>
    <row r="45" spans="1:11">
      <c r="A45" s="1286"/>
      <c r="B45" s="1287"/>
      <c r="C45" s="1288"/>
      <c r="D45" s="1289"/>
      <c r="E45" s="1289"/>
      <c r="H45" s="1285"/>
      <c r="I45" s="1285" t="s">
        <v>244</v>
      </c>
      <c r="J45" s="1053" t="s">
        <v>244</v>
      </c>
      <c r="K45" s="1285"/>
    </row>
    <row r="46" spans="1:11">
      <c r="A46" s="1286"/>
      <c r="B46" s="1287"/>
      <c r="C46" s="1288"/>
      <c r="D46" s="1289"/>
      <c r="E46" s="1289"/>
      <c r="H46" s="1285"/>
      <c r="I46" s="1285" t="s">
        <v>244</v>
      </c>
      <c r="J46" s="1053" t="s">
        <v>244</v>
      </c>
      <c r="K46" s="1285"/>
    </row>
    <row r="47" spans="1:11">
      <c r="A47" s="1286"/>
      <c r="B47" s="1287"/>
      <c r="C47" s="1288"/>
      <c r="D47" s="1289"/>
      <c r="E47" s="1289"/>
      <c r="H47" s="1285"/>
      <c r="I47" s="1285" t="s">
        <v>244</v>
      </c>
      <c r="J47" s="1053" t="s">
        <v>244</v>
      </c>
      <c r="K47" s="1285"/>
    </row>
    <row r="48" spans="1:11">
      <c r="A48" s="1286"/>
      <c r="B48" s="1287"/>
      <c r="C48" s="1288"/>
      <c r="D48" s="1289"/>
      <c r="E48" s="1289"/>
      <c r="H48" s="1285"/>
      <c r="I48" s="1285" t="s">
        <v>244</v>
      </c>
      <c r="J48" s="1053" t="s">
        <v>244</v>
      </c>
      <c r="K48" s="1285"/>
    </row>
    <row r="49" spans="1:11">
      <c r="A49" s="1286"/>
      <c r="B49" s="1287"/>
      <c r="C49" s="1288"/>
      <c r="D49" s="1289"/>
      <c r="E49" s="1289"/>
      <c r="H49" s="1285"/>
      <c r="I49" s="1285" t="s">
        <v>244</v>
      </c>
      <c r="J49" s="1053" t="s">
        <v>244</v>
      </c>
      <c r="K49" s="1285"/>
    </row>
    <row r="50" spans="1:11">
      <c r="A50" s="1283"/>
      <c r="B50" s="1290"/>
      <c r="C50" s="1284"/>
      <c r="D50" s="1284"/>
      <c r="E50" s="1284"/>
      <c r="F50" s="1285"/>
      <c r="H50" s="1285"/>
      <c r="I50" s="1285"/>
      <c r="J50" s="1053"/>
      <c r="K50" s="1285"/>
    </row>
    <row r="51" spans="1:11">
      <c r="A51" s="1059"/>
      <c r="B51" s="1290"/>
      <c r="C51" s="1284"/>
      <c r="D51" s="1284"/>
      <c r="E51" s="1284"/>
      <c r="F51" s="1285"/>
      <c r="H51" s="1285" t="s">
        <v>244</v>
      </c>
      <c r="I51" s="1053" t="s">
        <v>244</v>
      </c>
      <c r="J51" s="1285">
        <v>0</v>
      </c>
      <c r="K51" s="1292"/>
    </row>
    <row r="52" spans="1:11">
      <c r="A52" s="1286"/>
      <c r="B52" s="1287"/>
      <c r="C52" s="1288"/>
      <c r="D52" s="1289"/>
      <c r="E52" s="1289"/>
      <c r="G52" s="1289"/>
      <c r="H52" s="1287"/>
      <c r="I52" s="1053" t="s">
        <v>244</v>
      </c>
      <c r="J52" s="1285">
        <v>0</v>
      </c>
    </row>
    <row r="53" spans="1:11">
      <c r="A53" s="1286"/>
      <c r="B53" s="1287"/>
      <c r="C53" s="1288"/>
      <c r="D53" s="1289"/>
      <c r="E53" s="1289"/>
      <c r="G53" s="1289"/>
      <c r="H53" s="1287"/>
      <c r="I53" s="1053" t="s">
        <v>244</v>
      </c>
      <c r="J53" s="1285">
        <v>0</v>
      </c>
    </row>
    <row r="54" spans="1:11">
      <c r="A54" s="1286"/>
      <c r="B54" s="1287"/>
      <c r="C54" s="1288"/>
      <c r="D54" s="1289"/>
      <c r="E54" s="1289"/>
      <c r="G54" s="1289"/>
      <c r="H54" s="1287"/>
      <c r="I54" s="1053" t="s">
        <v>244</v>
      </c>
      <c r="J54" s="1285">
        <v>0</v>
      </c>
    </row>
    <row r="55" spans="1:11">
      <c r="A55" s="1286"/>
      <c r="B55" s="1287"/>
      <c r="C55" s="1288"/>
      <c r="D55" s="1289"/>
      <c r="E55" s="1285"/>
      <c r="G55" s="1289"/>
      <c r="H55" s="1287"/>
      <c r="I55" s="1053" t="s">
        <v>244</v>
      </c>
      <c r="J55" s="1285">
        <v>0</v>
      </c>
    </row>
    <row r="56" spans="1:11">
      <c r="A56" s="1286"/>
      <c r="B56" s="1287"/>
      <c r="C56" s="1288"/>
      <c r="D56" s="1289"/>
      <c r="E56" s="1285"/>
      <c r="G56" s="1289"/>
      <c r="H56" s="1287"/>
      <c r="I56" s="1053" t="s">
        <v>244</v>
      </c>
      <c r="J56" s="1285">
        <v>0</v>
      </c>
    </row>
    <row r="57" spans="1:11">
      <c r="A57" s="1286"/>
      <c r="B57" s="1287"/>
      <c r="C57" s="1288"/>
      <c r="D57" s="1289"/>
      <c r="E57" s="1285"/>
      <c r="G57" s="1289"/>
      <c r="H57" s="1287"/>
      <c r="I57" s="1053" t="s">
        <v>244</v>
      </c>
      <c r="J57" s="1285">
        <v>0</v>
      </c>
    </row>
    <row r="58" spans="1:11">
      <c r="A58" s="1286"/>
      <c r="B58" s="1287"/>
      <c r="C58" s="1288"/>
      <c r="D58" s="1289"/>
      <c r="E58" s="1285"/>
      <c r="G58" s="1289"/>
      <c r="H58" s="1287"/>
      <c r="I58" s="1053" t="s">
        <v>244</v>
      </c>
      <c r="J58" s="1285">
        <v>0</v>
      </c>
    </row>
    <row r="59" spans="1:11">
      <c r="A59" s="1286"/>
      <c r="B59" s="1287"/>
      <c r="C59" s="1288"/>
      <c r="D59" s="1289"/>
      <c r="E59" s="1285"/>
      <c r="G59" s="1289"/>
      <c r="H59" s="1287"/>
      <c r="I59" s="1053" t="s">
        <v>244</v>
      </c>
      <c r="J59" s="1285">
        <v>0</v>
      </c>
    </row>
    <row r="60" spans="1:11">
      <c r="A60" s="1286"/>
      <c r="B60" s="1287"/>
      <c r="C60" s="1288"/>
      <c r="D60" s="1289"/>
      <c r="E60" s="1285"/>
      <c r="G60" s="1289"/>
      <c r="H60" s="1287"/>
      <c r="I60" s="1053" t="s">
        <v>244</v>
      </c>
      <c r="J60" s="1285">
        <v>0</v>
      </c>
    </row>
    <row r="61" spans="1:11">
      <c r="A61" s="1286"/>
      <c r="B61" s="1287"/>
      <c r="C61" s="1288"/>
      <c r="D61" s="1289"/>
      <c r="E61" s="1285"/>
      <c r="G61" s="1289"/>
      <c r="H61" s="1287"/>
      <c r="I61" s="1053" t="s">
        <v>244</v>
      </c>
      <c r="J61" s="1285">
        <v>0</v>
      </c>
    </row>
    <row r="62" spans="1:11">
      <c r="A62" s="1286"/>
      <c r="B62" s="1287"/>
      <c r="C62" s="1288"/>
      <c r="D62" s="1289"/>
      <c r="E62" s="1285"/>
      <c r="G62" s="1289"/>
      <c r="H62" s="1287"/>
      <c r="I62" s="1053" t="s">
        <v>244</v>
      </c>
      <c r="J62" s="1285">
        <v>0</v>
      </c>
    </row>
    <row r="63" spans="1:11">
      <c r="A63" s="1286"/>
      <c r="B63" s="1287"/>
      <c r="C63" s="1288"/>
      <c r="D63" s="1289"/>
      <c r="E63" s="1285"/>
      <c r="G63" s="1289"/>
      <c r="H63" s="1287"/>
      <c r="I63" s="1053" t="s">
        <v>244</v>
      </c>
      <c r="J63" s="1285">
        <v>0</v>
      </c>
    </row>
    <row r="64" spans="1:11">
      <c r="A64" s="1286"/>
      <c r="B64" s="1287"/>
      <c r="C64" s="1288"/>
      <c r="D64" s="1289"/>
      <c r="E64" s="1285"/>
      <c r="G64" s="1289"/>
      <c r="H64" s="1287"/>
      <c r="I64" s="1053" t="s">
        <v>244</v>
      </c>
      <c r="J64" s="1285">
        <v>0</v>
      </c>
    </row>
    <row r="65" spans="1:10">
      <c r="A65" s="1286"/>
      <c r="B65" s="1287"/>
      <c r="C65" s="1288"/>
      <c r="D65" s="1289"/>
      <c r="E65" s="1285"/>
      <c r="G65" s="1289"/>
      <c r="H65" s="1287"/>
      <c r="I65" s="1053" t="s">
        <v>244</v>
      </c>
      <c r="J65" s="1285">
        <v>0</v>
      </c>
    </row>
    <row r="66" spans="1:10">
      <c r="A66" s="1286"/>
      <c r="B66" s="1287"/>
      <c r="C66" s="1288"/>
      <c r="D66" s="1289"/>
      <c r="E66" s="1285"/>
      <c r="G66" s="1289"/>
      <c r="H66" s="1287"/>
      <c r="I66" s="1053" t="s">
        <v>244</v>
      </c>
      <c r="J66" s="1285">
        <v>0</v>
      </c>
    </row>
    <row r="67" spans="1:10">
      <c r="A67" s="1286"/>
      <c r="B67" s="1287"/>
      <c r="C67" s="1288"/>
      <c r="D67" s="1289"/>
      <c r="E67" s="1285"/>
      <c r="G67" s="1289"/>
      <c r="H67" s="1287"/>
      <c r="I67" s="1053" t="s">
        <v>244</v>
      </c>
      <c r="J67" s="1285">
        <v>0</v>
      </c>
    </row>
    <row r="68" spans="1:10">
      <c r="A68" s="1286"/>
      <c r="B68" s="1287"/>
      <c r="C68" s="1288"/>
      <c r="D68" s="1289"/>
      <c r="E68" s="1285"/>
      <c r="G68" s="1289"/>
      <c r="H68" s="1287"/>
      <c r="I68" s="1053" t="s">
        <v>244</v>
      </c>
      <c r="J68" s="1285">
        <v>0</v>
      </c>
    </row>
    <row r="69" spans="1:10">
      <c r="A69" s="1286"/>
      <c r="B69" s="1287"/>
      <c r="C69" s="1288"/>
      <c r="D69" s="1289"/>
      <c r="E69" s="1285"/>
      <c r="G69" s="1289"/>
      <c r="H69" s="1287"/>
      <c r="I69" s="1053" t="s">
        <v>244</v>
      </c>
      <c r="J69" s="1285">
        <v>0</v>
      </c>
    </row>
    <row r="70" spans="1:10">
      <c r="A70" s="1286"/>
      <c r="B70" s="1287"/>
      <c r="C70" s="1288"/>
      <c r="D70" s="1289"/>
      <c r="E70" s="1285"/>
      <c r="G70" s="1289"/>
      <c r="H70" s="1287"/>
      <c r="I70" s="1053" t="s">
        <v>244</v>
      </c>
      <c r="J70" s="1285">
        <v>0</v>
      </c>
    </row>
    <row r="71" spans="1:10">
      <c r="A71" s="1286"/>
      <c r="B71" s="1287"/>
      <c r="C71" s="1288"/>
      <c r="D71" s="1289"/>
      <c r="E71" s="1285"/>
      <c r="G71" s="1289"/>
      <c r="H71" s="1287"/>
      <c r="I71" s="1053" t="s">
        <v>244</v>
      </c>
      <c r="J71" s="1285">
        <v>0</v>
      </c>
    </row>
    <row r="72" spans="1:10">
      <c r="A72" s="1286"/>
      <c r="B72" s="1287"/>
      <c r="C72" s="1288"/>
      <c r="D72" s="1289"/>
      <c r="E72" s="1285"/>
      <c r="G72" s="1289"/>
      <c r="H72" s="1287"/>
      <c r="I72" s="1053" t="s">
        <v>244</v>
      </c>
      <c r="J72" s="1285">
        <v>0</v>
      </c>
    </row>
    <row r="73" spans="1:10">
      <c r="A73" s="1286"/>
      <c r="B73" s="1287"/>
      <c r="C73" s="1288"/>
      <c r="D73" s="1289"/>
      <c r="E73" s="1285"/>
      <c r="G73" s="1289"/>
      <c r="H73" s="1287"/>
      <c r="I73" s="1053" t="s">
        <v>244</v>
      </c>
      <c r="J73" s="1285">
        <v>0</v>
      </c>
    </row>
    <row r="74" spans="1:10">
      <c r="A74" s="1286"/>
      <c r="B74" s="1287"/>
      <c r="C74" s="1288"/>
      <c r="D74" s="1289"/>
      <c r="E74" s="1285"/>
      <c r="G74" s="1289"/>
      <c r="H74" s="1287"/>
      <c r="I74" s="1053" t="s">
        <v>244</v>
      </c>
      <c r="J74" s="1285">
        <v>0</v>
      </c>
    </row>
    <row r="75" spans="1:10">
      <c r="A75" s="1286"/>
      <c r="B75" s="1287"/>
      <c r="C75" s="1288"/>
      <c r="D75" s="1289"/>
      <c r="E75" s="1285"/>
      <c r="G75" s="1289"/>
      <c r="H75" s="1287"/>
      <c r="I75" s="1053" t="s">
        <v>244</v>
      </c>
      <c r="J75" s="1285">
        <v>0</v>
      </c>
    </row>
    <row r="76" spans="1:10">
      <c r="A76" s="1286"/>
      <c r="B76" s="1287"/>
      <c r="C76" s="1288"/>
      <c r="D76" s="1289"/>
      <c r="E76" s="1285"/>
      <c r="G76" s="1289"/>
      <c r="H76" s="1287"/>
      <c r="I76" s="1053" t="s">
        <v>244</v>
      </c>
      <c r="J76" s="1285">
        <v>0</v>
      </c>
    </row>
    <row r="77" spans="1:10">
      <c r="A77" s="1286"/>
      <c r="B77" s="1287"/>
      <c r="C77" s="1288"/>
      <c r="D77" s="1289"/>
      <c r="E77" s="1285"/>
      <c r="G77" s="1289"/>
      <c r="H77" s="1287"/>
      <c r="I77" s="1053" t="s">
        <v>244</v>
      </c>
      <c r="J77" s="1285">
        <v>0</v>
      </c>
    </row>
    <row r="78" spans="1:10">
      <c r="A78" s="1286"/>
      <c r="B78" s="1287"/>
      <c r="C78" s="1288"/>
      <c r="D78" s="1289"/>
      <c r="E78" s="1285"/>
      <c r="G78" s="1289"/>
      <c r="H78" s="1287"/>
      <c r="I78" s="1053" t="s">
        <v>244</v>
      </c>
      <c r="J78" s="1285">
        <v>0</v>
      </c>
    </row>
    <row r="79" spans="1:10">
      <c r="A79" s="1286"/>
      <c r="B79" s="1287"/>
      <c r="C79" s="1288"/>
      <c r="D79" s="1289"/>
      <c r="E79" s="1285"/>
      <c r="G79" s="1289"/>
      <c r="H79" s="1287"/>
      <c r="I79" s="1053" t="s">
        <v>244</v>
      </c>
      <c r="J79" s="1285">
        <v>0</v>
      </c>
    </row>
    <row r="80" spans="1:10">
      <c r="A80" s="1286"/>
      <c r="B80" s="1287"/>
      <c r="C80" s="1288"/>
      <c r="D80" s="1289"/>
      <c r="E80" s="1285"/>
      <c r="G80" s="1289"/>
      <c r="H80" s="1287"/>
      <c r="I80" s="1053" t="s">
        <v>244</v>
      </c>
      <c r="J80" s="1285">
        <v>0</v>
      </c>
    </row>
    <row r="81" spans="1:10">
      <c r="A81" s="1286"/>
      <c r="B81" s="1287"/>
      <c r="C81" s="1288"/>
      <c r="D81" s="1289"/>
      <c r="E81" s="1285"/>
      <c r="G81" s="1289"/>
      <c r="H81" s="1287"/>
      <c r="I81" s="1053" t="s">
        <v>244</v>
      </c>
      <c r="J81" s="1285">
        <v>0</v>
      </c>
    </row>
    <row r="82" spans="1:10">
      <c r="A82" s="1286"/>
      <c r="B82" s="1287"/>
      <c r="C82" s="1288"/>
      <c r="D82" s="1289"/>
      <c r="E82" s="1285"/>
      <c r="G82" s="1289"/>
      <c r="H82" s="1287"/>
      <c r="I82" s="1053" t="s">
        <v>244</v>
      </c>
      <c r="J82" s="1285">
        <v>0</v>
      </c>
    </row>
    <row r="83" spans="1:10">
      <c r="A83" s="1286"/>
      <c r="B83" s="1287"/>
      <c r="C83" s="1288"/>
      <c r="D83" s="1289"/>
      <c r="E83" s="1285"/>
      <c r="G83" s="1289"/>
      <c r="H83" s="1287"/>
      <c r="I83" s="1053" t="s">
        <v>244</v>
      </c>
      <c r="J83" s="1285">
        <v>0</v>
      </c>
    </row>
    <row r="84" spans="1:10">
      <c r="A84" s="1286"/>
      <c r="B84" s="1287"/>
      <c r="C84" s="1288"/>
      <c r="D84" s="1289"/>
      <c r="E84" s="1285"/>
      <c r="G84" s="1289"/>
      <c r="H84" s="1287"/>
      <c r="I84" s="1053" t="s">
        <v>244</v>
      </c>
      <c r="J84" s="1285">
        <v>0</v>
      </c>
    </row>
    <row r="85" spans="1:10">
      <c r="A85" s="1286"/>
      <c r="B85" s="1287"/>
      <c r="C85" s="1288"/>
      <c r="D85" s="1289"/>
      <c r="E85" s="1285"/>
      <c r="G85" s="1289"/>
      <c r="H85" s="1287"/>
      <c r="I85" s="1053" t="s">
        <v>244</v>
      </c>
      <c r="J85" s="1285">
        <v>0</v>
      </c>
    </row>
    <row r="86" spans="1:10">
      <c r="A86" s="1286"/>
      <c r="B86" s="1287"/>
      <c r="C86" s="1288"/>
      <c r="D86" s="1289"/>
      <c r="E86" s="1285"/>
      <c r="G86" s="1289"/>
      <c r="H86" s="1287"/>
      <c r="I86" s="1053" t="s">
        <v>244</v>
      </c>
      <c r="J86" s="1285">
        <v>0</v>
      </c>
    </row>
    <row r="87" spans="1:10">
      <c r="A87" s="1286"/>
      <c r="B87" s="1287"/>
      <c r="C87" s="1288"/>
      <c r="D87" s="1289"/>
      <c r="E87" s="1285"/>
      <c r="G87" s="1289"/>
      <c r="H87" s="1287"/>
      <c r="I87" s="1053" t="s">
        <v>244</v>
      </c>
      <c r="J87" s="1285">
        <v>0</v>
      </c>
    </row>
    <row r="88" spans="1:10">
      <c r="A88" s="1286"/>
      <c r="B88" s="1287"/>
      <c r="C88" s="1288"/>
      <c r="D88" s="1289"/>
      <c r="E88" s="1285"/>
      <c r="G88" s="1289"/>
      <c r="H88" s="1287"/>
      <c r="I88" s="1053" t="s">
        <v>244</v>
      </c>
      <c r="J88" s="1285">
        <v>0</v>
      </c>
    </row>
    <row r="89" spans="1:10">
      <c r="A89" s="1286"/>
      <c r="B89" s="1287"/>
      <c r="C89" s="1288"/>
      <c r="D89" s="1289"/>
      <c r="E89" s="1285"/>
      <c r="G89" s="1289"/>
      <c r="H89" s="1287"/>
      <c r="I89" s="1053" t="s">
        <v>244</v>
      </c>
      <c r="J89" s="1285">
        <v>0</v>
      </c>
    </row>
    <row r="90" spans="1:10">
      <c r="A90" s="1286"/>
      <c r="B90" s="1287"/>
      <c r="C90" s="1288"/>
      <c r="D90" s="1289"/>
      <c r="E90" s="1285"/>
      <c r="G90" s="1289"/>
      <c r="H90" s="1287"/>
      <c r="I90" s="1053" t="s">
        <v>244</v>
      </c>
      <c r="J90" s="1285">
        <v>0</v>
      </c>
    </row>
    <row r="91" spans="1:10">
      <c r="A91" s="1286"/>
      <c r="B91" s="1287"/>
      <c r="C91" s="1288"/>
      <c r="D91" s="1289"/>
      <c r="E91" s="1285"/>
      <c r="G91" s="1289"/>
      <c r="H91" s="1287"/>
      <c r="I91" s="1053" t="s">
        <v>244</v>
      </c>
      <c r="J91" s="1285">
        <v>0</v>
      </c>
    </row>
    <row r="92" spans="1:10">
      <c r="A92" s="1286"/>
      <c r="B92" s="1287"/>
      <c r="C92" s="1288"/>
      <c r="D92" s="1289"/>
      <c r="E92" s="1285"/>
      <c r="G92" s="1289"/>
      <c r="H92" s="1287"/>
      <c r="I92" s="1053" t="s">
        <v>244</v>
      </c>
      <c r="J92" s="1285">
        <v>0</v>
      </c>
    </row>
    <row r="93" spans="1:10">
      <c r="A93" s="1286"/>
      <c r="B93" s="1287"/>
      <c r="C93" s="1288"/>
      <c r="D93" s="1289"/>
      <c r="E93" s="1285"/>
      <c r="G93" s="1289"/>
      <c r="H93" s="1287"/>
      <c r="I93" s="1053" t="s">
        <v>244</v>
      </c>
      <c r="J93" s="1285">
        <v>0</v>
      </c>
    </row>
    <row r="94" spans="1:10">
      <c r="A94" s="1286"/>
      <c r="B94" s="1287"/>
      <c r="C94" s="1288"/>
      <c r="D94" s="1289"/>
      <c r="E94" s="1285"/>
      <c r="G94" s="1289"/>
      <c r="H94" s="1287"/>
      <c r="I94" s="1053" t="s">
        <v>244</v>
      </c>
      <c r="J94" s="1285">
        <v>0</v>
      </c>
    </row>
    <row r="95" spans="1:10">
      <c r="A95" s="1286"/>
      <c r="B95" s="1287"/>
      <c r="C95" s="1288"/>
      <c r="D95" s="1289"/>
      <c r="E95" s="1285"/>
      <c r="G95" s="1289"/>
      <c r="H95" s="1287"/>
      <c r="I95" s="1053" t="s">
        <v>244</v>
      </c>
      <c r="J95" s="1285">
        <v>0</v>
      </c>
    </row>
    <row r="96" spans="1:10">
      <c r="A96" s="1286"/>
      <c r="B96" s="1287"/>
      <c r="C96" s="1288"/>
      <c r="D96" s="1289"/>
      <c r="E96" s="1285"/>
      <c r="G96" s="1289"/>
      <c r="H96" s="1287"/>
      <c r="I96" s="1053" t="s">
        <v>244</v>
      </c>
      <c r="J96" s="1285">
        <v>0</v>
      </c>
    </row>
    <row r="97" spans="1:10">
      <c r="A97" s="1286"/>
      <c r="B97" s="1287"/>
      <c r="C97" s="1288"/>
      <c r="D97" s="1289"/>
      <c r="E97" s="1285"/>
      <c r="G97" s="1289"/>
      <c r="H97" s="1287"/>
      <c r="I97" s="1053" t="s">
        <v>244</v>
      </c>
      <c r="J97" s="1285">
        <v>0</v>
      </c>
    </row>
    <row r="98" spans="1:10">
      <c r="A98" s="1286"/>
      <c r="B98" s="1287"/>
      <c r="C98" s="1288"/>
      <c r="D98" s="1289"/>
      <c r="E98" s="1285"/>
      <c r="G98" s="1289"/>
      <c r="H98" s="1287"/>
      <c r="I98" s="1053" t="s">
        <v>244</v>
      </c>
      <c r="J98" s="1285">
        <v>0</v>
      </c>
    </row>
    <row r="99" spans="1:10">
      <c r="A99" s="1286"/>
      <c r="B99" s="1287"/>
      <c r="C99" s="1288"/>
      <c r="D99" s="1289"/>
      <c r="E99" s="1285"/>
      <c r="G99" s="1289"/>
      <c r="H99" s="1287"/>
      <c r="I99" s="1053" t="s">
        <v>244</v>
      </c>
      <c r="J99" s="1285">
        <v>0</v>
      </c>
    </row>
    <row r="100" spans="1:10">
      <c r="A100" s="1286"/>
      <c r="B100" s="1287"/>
      <c r="C100" s="1288"/>
      <c r="D100" s="1289"/>
      <c r="E100" s="1285"/>
      <c r="G100" s="1289"/>
      <c r="H100" s="1287"/>
      <c r="I100" s="1053" t="s">
        <v>244</v>
      </c>
      <c r="J100" s="1285">
        <v>0</v>
      </c>
    </row>
    <row r="101" spans="1:10">
      <c r="A101" s="1286"/>
      <c r="B101" s="1287"/>
      <c r="C101" s="1288"/>
      <c r="D101" s="1289"/>
      <c r="E101" s="1285"/>
      <c r="G101" s="1289"/>
      <c r="H101" s="1287"/>
      <c r="I101" s="1053" t="s">
        <v>244</v>
      </c>
      <c r="J101" s="1285">
        <v>0</v>
      </c>
    </row>
    <row r="102" spans="1:10">
      <c r="A102" s="1286"/>
      <c r="B102" s="1287"/>
      <c r="C102" s="1288"/>
      <c r="D102" s="1289"/>
      <c r="E102" s="1285"/>
      <c r="G102" s="1289"/>
      <c r="H102" s="1287"/>
      <c r="I102" s="1053" t="s">
        <v>244</v>
      </c>
      <c r="J102" s="1285">
        <v>0</v>
      </c>
    </row>
    <row r="103" spans="1:10">
      <c r="A103" s="1286"/>
      <c r="B103" s="1287"/>
      <c r="C103" s="1288"/>
      <c r="D103" s="1289"/>
      <c r="E103" s="1285"/>
      <c r="G103" s="1289"/>
      <c r="H103" s="1287"/>
      <c r="I103" s="1053" t="s">
        <v>244</v>
      </c>
      <c r="J103" s="1285">
        <v>0</v>
      </c>
    </row>
    <row r="104" spans="1:10">
      <c r="A104" s="1286"/>
      <c r="B104" s="1287"/>
      <c r="C104" s="1288"/>
      <c r="D104" s="1289"/>
      <c r="E104" s="1285"/>
      <c r="G104" s="1289"/>
      <c r="H104" s="1287"/>
      <c r="I104" s="1053" t="s">
        <v>244</v>
      </c>
      <c r="J104" s="1285">
        <v>0</v>
      </c>
    </row>
    <row r="105" spans="1:10">
      <c r="A105" s="1286"/>
      <c r="B105" s="1287"/>
      <c r="C105" s="1288"/>
      <c r="D105" s="1289"/>
      <c r="E105" s="1285"/>
      <c r="G105" s="1289"/>
      <c r="H105" s="1287"/>
      <c r="I105" s="1053" t="s">
        <v>244</v>
      </c>
      <c r="J105" s="1285">
        <v>0</v>
      </c>
    </row>
    <row r="106" spans="1:10">
      <c r="A106" s="1286"/>
      <c r="B106" s="1287"/>
      <c r="C106" s="1288"/>
      <c r="D106" s="1289"/>
      <c r="E106" s="1285"/>
      <c r="G106" s="1289"/>
      <c r="H106" s="1287"/>
      <c r="I106" s="1053" t="s">
        <v>244</v>
      </c>
      <c r="J106" s="1285">
        <v>0</v>
      </c>
    </row>
    <row r="107" spans="1:10">
      <c r="A107" s="1286"/>
      <c r="B107" s="1287"/>
      <c r="C107" s="1288"/>
      <c r="D107" s="1289"/>
      <c r="E107" s="1285"/>
      <c r="G107" s="1289"/>
      <c r="H107" s="1287"/>
      <c r="I107" s="1053" t="s">
        <v>244</v>
      </c>
      <c r="J107" s="1285">
        <v>0</v>
      </c>
    </row>
    <row r="108" spans="1:10">
      <c r="A108" s="1286"/>
      <c r="B108" s="1287"/>
      <c r="C108" s="1288"/>
      <c r="D108" s="1289"/>
      <c r="E108" s="1285"/>
      <c r="G108" s="1289"/>
      <c r="H108" s="1287"/>
      <c r="I108" s="1053" t="s">
        <v>244</v>
      </c>
      <c r="J108" s="1285">
        <v>0</v>
      </c>
    </row>
    <row r="109" spans="1:10">
      <c r="A109" s="1286"/>
      <c r="B109" s="1287"/>
      <c r="C109" s="1288"/>
      <c r="D109" s="1289"/>
      <c r="E109" s="1285"/>
      <c r="G109" s="1289"/>
      <c r="H109" s="1287"/>
      <c r="I109" s="1053" t="s">
        <v>244</v>
      </c>
      <c r="J109" s="1285">
        <v>0</v>
      </c>
    </row>
    <row r="110" spans="1:10">
      <c r="A110" s="1286"/>
      <c r="B110" s="1287"/>
      <c r="C110" s="1288"/>
      <c r="D110" s="1289"/>
      <c r="E110" s="1285"/>
      <c r="G110" s="1289"/>
      <c r="H110" s="1287"/>
      <c r="I110" s="1053" t="s">
        <v>244</v>
      </c>
      <c r="J110" s="1285">
        <v>0</v>
      </c>
    </row>
    <row r="111" spans="1:10">
      <c r="A111" s="1286"/>
      <c r="B111" s="1287"/>
      <c r="C111" s="1288"/>
      <c r="D111" s="1289"/>
      <c r="E111" s="1285"/>
      <c r="G111" s="1289"/>
      <c r="H111" s="1287"/>
      <c r="I111" s="1053" t="s">
        <v>244</v>
      </c>
      <c r="J111" s="1285">
        <v>0</v>
      </c>
    </row>
    <row r="112" spans="1:10">
      <c r="A112" s="1286"/>
      <c r="B112" s="1287"/>
      <c r="C112" s="1288"/>
      <c r="D112" s="1289"/>
      <c r="E112" s="1285"/>
      <c r="G112" s="1289"/>
      <c r="H112" s="1287"/>
      <c r="I112" s="1053" t="s">
        <v>244</v>
      </c>
      <c r="J112" s="1285">
        <v>0</v>
      </c>
    </row>
    <row r="113" spans="1:10">
      <c r="A113" s="1286"/>
      <c r="B113" s="1287"/>
      <c r="C113" s="1288"/>
      <c r="D113" s="1289"/>
      <c r="E113" s="1285"/>
      <c r="G113" s="1289"/>
      <c r="H113" s="1287"/>
      <c r="I113" s="1053" t="s">
        <v>244</v>
      </c>
      <c r="J113" s="1285">
        <v>0</v>
      </c>
    </row>
    <row r="114" spans="1:10">
      <c r="A114" s="1286"/>
      <c r="B114" s="1287"/>
      <c r="C114" s="1288"/>
      <c r="D114" s="1289"/>
      <c r="E114" s="1285"/>
      <c r="G114" s="1289"/>
      <c r="H114" s="1287"/>
      <c r="I114" s="1053" t="s">
        <v>244</v>
      </c>
      <c r="J114" s="1285">
        <v>0</v>
      </c>
    </row>
    <row r="115" spans="1:10">
      <c r="A115" s="1286"/>
      <c r="B115" s="1287"/>
      <c r="C115" s="1288"/>
      <c r="D115" s="1289"/>
      <c r="E115" s="1285"/>
      <c r="G115" s="1289"/>
      <c r="H115" s="1287"/>
      <c r="I115" s="1053" t="s">
        <v>244</v>
      </c>
      <c r="J115" s="1285">
        <v>0</v>
      </c>
    </row>
    <row r="116" spans="1:10">
      <c r="A116" s="1286"/>
      <c r="B116" s="1287"/>
      <c r="C116" s="1288"/>
      <c r="D116" s="1289"/>
      <c r="E116" s="1285"/>
      <c r="G116" s="1289"/>
      <c r="H116" s="1287"/>
      <c r="I116" s="1053" t="s">
        <v>244</v>
      </c>
      <c r="J116" s="1285">
        <v>0</v>
      </c>
    </row>
    <row r="117" spans="1:10">
      <c r="A117" s="1286"/>
      <c r="B117" s="1287"/>
      <c r="C117" s="1288"/>
      <c r="D117" s="1289"/>
      <c r="E117" s="1285"/>
      <c r="G117" s="1289"/>
      <c r="H117" s="1287"/>
      <c r="I117" s="1053" t="s">
        <v>244</v>
      </c>
      <c r="J117" s="1285">
        <v>0</v>
      </c>
    </row>
    <row r="118" spans="1:10">
      <c r="A118" s="1286"/>
      <c r="B118" s="1287"/>
      <c r="C118" s="1288"/>
      <c r="D118" s="1289"/>
      <c r="E118" s="1285"/>
      <c r="G118" s="1289"/>
      <c r="H118" s="1287"/>
      <c r="I118" s="1053" t="s">
        <v>244</v>
      </c>
      <c r="J118" s="1285">
        <v>0</v>
      </c>
    </row>
    <row r="119" spans="1:10">
      <c r="A119" s="1286"/>
      <c r="B119" s="1287"/>
      <c r="C119" s="1288"/>
      <c r="D119" s="1289"/>
      <c r="E119" s="1285"/>
      <c r="G119" s="1289"/>
      <c r="H119" s="1287"/>
      <c r="I119" s="1053" t="s">
        <v>244</v>
      </c>
      <c r="J119" s="1285">
        <v>0</v>
      </c>
    </row>
    <row r="120" spans="1:10">
      <c r="A120" s="1286"/>
      <c r="B120" s="1287"/>
      <c r="C120" s="1288"/>
      <c r="D120" s="1289"/>
      <c r="E120" s="1285"/>
      <c r="G120" s="1289"/>
      <c r="H120" s="1287"/>
      <c r="I120" s="1053" t="s">
        <v>244</v>
      </c>
      <c r="J120" s="1285">
        <v>0</v>
      </c>
    </row>
    <row r="121" spans="1:10">
      <c r="A121" s="1286"/>
      <c r="B121" s="1287"/>
      <c r="C121" s="1288"/>
      <c r="D121" s="1289"/>
      <c r="E121" s="1285"/>
      <c r="G121" s="1289"/>
      <c r="H121" s="1287"/>
      <c r="I121" s="1053" t="s">
        <v>244</v>
      </c>
      <c r="J121" s="1285">
        <v>0</v>
      </c>
    </row>
    <row r="122" spans="1:10">
      <c r="A122" s="1286"/>
      <c r="B122" s="1287"/>
      <c r="C122" s="1288"/>
      <c r="D122" s="1289"/>
      <c r="E122" s="1285"/>
      <c r="G122" s="1289"/>
      <c r="H122" s="1287"/>
      <c r="I122" s="1053" t="s">
        <v>244</v>
      </c>
      <c r="J122" s="1285">
        <v>0</v>
      </c>
    </row>
    <row r="123" spans="1:10">
      <c r="A123" s="1286"/>
      <c r="B123" s="1287"/>
      <c r="C123" s="1288"/>
      <c r="D123" s="1289"/>
      <c r="E123" s="1285"/>
      <c r="G123" s="1289"/>
      <c r="H123" s="1287"/>
      <c r="I123" s="1053" t="s">
        <v>244</v>
      </c>
      <c r="J123" s="1285">
        <v>0</v>
      </c>
    </row>
    <row r="124" spans="1:10">
      <c r="A124" s="1286"/>
      <c r="B124" s="1287"/>
      <c r="C124" s="1288"/>
      <c r="D124" s="1289"/>
      <c r="E124" s="1285"/>
      <c r="G124" s="1289"/>
      <c r="H124" s="1287"/>
      <c r="I124" s="1053" t="s">
        <v>244</v>
      </c>
      <c r="J124" s="1285">
        <v>0</v>
      </c>
    </row>
    <row r="125" spans="1:10">
      <c r="A125" s="1286"/>
      <c r="B125" s="1287"/>
      <c r="C125" s="1288"/>
      <c r="D125" s="1289"/>
      <c r="E125" s="1285"/>
      <c r="G125" s="1289"/>
      <c r="H125" s="1287"/>
      <c r="I125" s="1053" t="s">
        <v>244</v>
      </c>
      <c r="J125" s="1285">
        <v>0</v>
      </c>
    </row>
    <row r="126" spans="1:10">
      <c r="A126" s="1286"/>
      <c r="B126" s="1287"/>
      <c r="C126" s="1288"/>
      <c r="D126" s="1289"/>
      <c r="E126" s="1285"/>
      <c r="G126" s="1289"/>
      <c r="H126" s="1287"/>
      <c r="I126" s="1053" t="s">
        <v>244</v>
      </c>
      <c r="J126" s="1285">
        <v>0</v>
      </c>
    </row>
    <row r="127" spans="1:10">
      <c r="A127" s="1286"/>
      <c r="B127" s="1287"/>
      <c r="C127" s="1288"/>
      <c r="D127" s="1289"/>
      <c r="E127" s="1285"/>
      <c r="G127" s="1289"/>
      <c r="H127" s="1287"/>
      <c r="I127" s="1053" t="s">
        <v>244</v>
      </c>
      <c r="J127" s="1285">
        <v>0</v>
      </c>
    </row>
    <row r="128" spans="1:10">
      <c r="A128" s="1286"/>
      <c r="B128" s="1287"/>
      <c r="C128" s="1288"/>
      <c r="D128" s="1289"/>
      <c r="E128" s="1285"/>
      <c r="G128" s="1289"/>
      <c r="H128" s="1287"/>
      <c r="I128" s="1053" t="s">
        <v>244</v>
      </c>
      <c r="J128" s="1285">
        <v>0</v>
      </c>
    </row>
    <row r="129" spans="1:10">
      <c r="A129" s="1286"/>
      <c r="B129" s="1287"/>
      <c r="C129" s="1288"/>
      <c r="D129" s="1289"/>
      <c r="E129" s="1285"/>
      <c r="G129" s="1289"/>
      <c r="H129" s="1287"/>
      <c r="I129" s="1053" t="s">
        <v>244</v>
      </c>
      <c r="J129" s="1285">
        <v>0</v>
      </c>
    </row>
    <row r="130" spans="1:10">
      <c r="A130" s="1286"/>
      <c r="B130" s="1287"/>
      <c r="C130" s="1288"/>
      <c r="D130" s="1289"/>
      <c r="E130" s="1285"/>
      <c r="G130" s="1289"/>
      <c r="H130" s="1287"/>
      <c r="I130" s="1053" t="s">
        <v>244</v>
      </c>
      <c r="J130" s="1285">
        <v>0</v>
      </c>
    </row>
    <row r="131" spans="1:10">
      <c r="A131" s="1286"/>
      <c r="B131" s="1287"/>
      <c r="C131" s="1288"/>
      <c r="D131" s="1289"/>
      <c r="E131" s="1285"/>
      <c r="G131" s="1289"/>
      <c r="H131" s="1287"/>
      <c r="I131" s="1053" t="s">
        <v>244</v>
      </c>
      <c r="J131" s="1285">
        <v>0</v>
      </c>
    </row>
    <row r="132" spans="1:10">
      <c r="A132" s="1286"/>
      <c r="B132" s="1287"/>
      <c r="C132" s="1288"/>
      <c r="D132" s="1289"/>
      <c r="E132" s="1285"/>
      <c r="G132" s="1289"/>
      <c r="H132" s="1287"/>
      <c r="I132" s="1053" t="s">
        <v>244</v>
      </c>
      <c r="J132" s="1285">
        <v>0</v>
      </c>
    </row>
    <row r="133" spans="1:10">
      <c r="A133" s="1286"/>
      <c r="B133" s="1287"/>
      <c r="C133" s="1288"/>
      <c r="D133" s="1289"/>
      <c r="E133" s="1285"/>
      <c r="G133" s="1289"/>
      <c r="H133" s="1287"/>
      <c r="I133" s="1053" t="s">
        <v>244</v>
      </c>
      <c r="J133" s="1285">
        <v>0</v>
      </c>
    </row>
    <row r="134" spans="1:10">
      <c r="A134" s="1286"/>
      <c r="B134" s="1287"/>
      <c r="C134" s="1288"/>
      <c r="D134" s="1289"/>
      <c r="E134" s="1285"/>
      <c r="G134" s="1289"/>
      <c r="H134" s="1287"/>
      <c r="I134" s="1053" t="s">
        <v>244</v>
      </c>
      <c r="J134" s="1285">
        <v>0</v>
      </c>
    </row>
    <row r="135" spans="1:10">
      <c r="A135" s="1286"/>
      <c r="B135" s="1287"/>
      <c r="C135" s="1288"/>
      <c r="D135" s="1289"/>
      <c r="E135" s="1285"/>
      <c r="G135" s="1289"/>
      <c r="H135" s="1287"/>
      <c r="I135" s="1053" t="s">
        <v>244</v>
      </c>
      <c r="J135" s="1285">
        <v>0</v>
      </c>
    </row>
    <row r="136" spans="1:10">
      <c r="A136" s="1286"/>
      <c r="B136" s="1287"/>
      <c r="C136" s="1288"/>
      <c r="D136" s="1289"/>
      <c r="E136" s="1285"/>
      <c r="G136" s="1289"/>
      <c r="H136" s="1287"/>
      <c r="I136" s="1053" t="s">
        <v>244</v>
      </c>
      <c r="J136" s="1285">
        <v>0</v>
      </c>
    </row>
    <row r="137" spans="1:10">
      <c r="A137" s="1286"/>
      <c r="B137" s="1287"/>
      <c r="C137" s="1288"/>
      <c r="D137" s="1289"/>
      <c r="E137" s="1285"/>
      <c r="G137" s="1289"/>
      <c r="H137" s="1287"/>
      <c r="I137" s="1053" t="s">
        <v>244</v>
      </c>
      <c r="J137" s="1285">
        <v>0</v>
      </c>
    </row>
    <row r="138" spans="1:10">
      <c r="A138" s="1286"/>
      <c r="B138" s="1287"/>
      <c r="C138" s="1288"/>
      <c r="D138" s="1289"/>
      <c r="E138" s="1285"/>
      <c r="G138" s="1289"/>
      <c r="H138" s="1287"/>
      <c r="I138" s="1053" t="s">
        <v>244</v>
      </c>
      <c r="J138" s="1285">
        <v>0</v>
      </c>
    </row>
    <row r="139" spans="1:10">
      <c r="A139" s="1286"/>
      <c r="B139" s="1287"/>
      <c r="C139" s="1288"/>
      <c r="D139" s="1289"/>
      <c r="E139" s="1285"/>
      <c r="G139" s="1289"/>
      <c r="H139" s="1287"/>
      <c r="I139" s="1053" t="s">
        <v>244</v>
      </c>
      <c r="J139" s="1285">
        <v>0</v>
      </c>
    </row>
    <row r="140" spans="1:10">
      <c r="A140" s="1286"/>
      <c r="B140" s="1287"/>
      <c r="C140" s="1288"/>
      <c r="D140" s="1289"/>
      <c r="E140" s="1285"/>
      <c r="G140" s="1289"/>
      <c r="H140" s="1287"/>
      <c r="I140" s="1053" t="s">
        <v>244</v>
      </c>
      <c r="J140" s="1285">
        <v>0</v>
      </c>
    </row>
    <row r="141" spans="1:10">
      <c r="A141" s="1286"/>
      <c r="B141" s="1287"/>
      <c r="C141" s="1288"/>
      <c r="D141" s="1289"/>
      <c r="E141" s="1285"/>
      <c r="G141" s="1289"/>
      <c r="H141" s="1287"/>
      <c r="I141" s="1053" t="s">
        <v>244</v>
      </c>
      <c r="J141" s="1285">
        <v>0</v>
      </c>
    </row>
    <row r="142" spans="1:10">
      <c r="A142" s="1286"/>
      <c r="B142" s="1287"/>
      <c r="C142" s="1288"/>
      <c r="D142" s="1289"/>
      <c r="E142" s="1285"/>
      <c r="G142" s="1289"/>
      <c r="H142" s="1287"/>
      <c r="I142" s="1053" t="s">
        <v>244</v>
      </c>
      <c r="J142" s="1285">
        <v>0</v>
      </c>
    </row>
    <row r="143" spans="1:10">
      <c r="A143" s="1286"/>
      <c r="B143" s="1287"/>
      <c r="C143" s="1288"/>
      <c r="D143" s="1289"/>
      <c r="E143" s="1285"/>
      <c r="G143" s="1289"/>
      <c r="H143" s="1287"/>
      <c r="I143" s="1053" t="s">
        <v>244</v>
      </c>
      <c r="J143" s="1285">
        <v>0</v>
      </c>
    </row>
    <row r="144" spans="1:10">
      <c r="A144" s="1286"/>
      <c r="B144" s="1287"/>
      <c r="C144" s="1288"/>
      <c r="D144" s="1289"/>
      <c r="E144" s="1285"/>
      <c r="G144" s="1289"/>
      <c r="H144" s="1287"/>
      <c r="I144" s="1053" t="s">
        <v>244</v>
      </c>
      <c r="J144" s="1285">
        <v>0</v>
      </c>
    </row>
    <row r="145" spans="1:10">
      <c r="A145" s="1286"/>
      <c r="B145" s="1287"/>
      <c r="C145" s="1288"/>
      <c r="D145" s="1289"/>
      <c r="E145" s="1285"/>
      <c r="G145" s="1289"/>
      <c r="H145" s="1287"/>
      <c r="I145" s="1053" t="s">
        <v>244</v>
      </c>
      <c r="J145" s="1285">
        <v>0</v>
      </c>
    </row>
    <row r="146" spans="1:10">
      <c r="A146" s="1286"/>
      <c r="B146" s="1287"/>
      <c r="C146" s="1288"/>
      <c r="D146" s="1289"/>
      <c r="E146" s="1285"/>
      <c r="G146" s="1289"/>
      <c r="H146" s="1287"/>
      <c r="I146" s="1053" t="s">
        <v>244</v>
      </c>
      <c r="J146" s="1285">
        <v>0</v>
      </c>
    </row>
    <row r="147" spans="1:10">
      <c r="A147" s="1286"/>
      <c r="B147" s="1287"/>
      <c r="C147" s="1288"/>
      <c r="D147" s="1289"/>
      <c r="E147" s="1285"/>
      <c r="G147" s="1289"/>
      <c r="H147" s="1287"/>
      <c r="I147" s="1053" t="s">
        <v>244</v>
      </c>
      <c r="J147" s="1285">
        <v>0</v>
      </c>
    </row>
    <row r="148" spans="1:10">
      <c r="A148" s="1286"/>
      <c r="B148" s="1287"/>
      <c r="C148" s="1288"/>
      <c r="D148" s="1289"/>
      <c r="E148" s="1285"/>
      <c r="G148" s="1289"/>
      <c r="H148" s="1287"/>
      <c r="I148" s="1053" t="s">
        <v>244</v>
      </c>
      <c r="J148" s="1285">
        <v>0</v>
      </c>
    </row>
    <row r="149" spans="1:10">
      <c r="A149" s="1286"/>
      <c r="B149" s="1287"/>
      <c r="C149" s="1288"/>
      <c r="D149" s="1289"/>
      <c r="E149" s="1285"/>
      <c r="G149" s="1289"/>
      <c r="H149" s="1287"/>
      <c r="I149" s="1053" t="s">
        <v>244</v>
      </c>
      <c r="J149" s="1285">
        <v>0</v>
      </c>
    </row>
    <row r="150" spans="1:10">
      <c r="A150" s="1286"/>
      <c r="B150" s="1287"/>
      <c r="C150" s="1288"/>
      <c r="D150" s="1289"/>
      <c r="E150" s="1285"/>
      <c r="G150" s="1289"/>
      <c r="H150" s="1287"/>
      <c r="I150" s="1053" t="s">
        <v>244</v>
      </c>
      <c r="J150" s="1285">
        <v>0</v>
      </c>
    </row>
    <row r="151" spans="1:10">
      <c r="A151" s="1286"/>
      <c r="B151" s="1287"/>
      <c r="C151" s="1288"/>
      <c r="D151" s="1289"/>
      <c r="E151" s="1285"/>
      <c r="G151" s="1289"/>
      <c r="H151" s="1287"/>
      <c r="I151" s="1053" t="s">
        <v>244</v>
      </c>
      <c r="J151" s="1285">
        <v>0</v>
      </c>
    </row>
    <row r="152" spans="1:10">
      <c r="A152" s="1286"/>
      <c r="B152" s="1287"/>
      <c r="C152" s="1288"/>
      <c r="D152" s="1289"/>
      <c r="E152" s="1285"/>
      <c r="G152" s="1289"/>
      <c r="H152" s="1287"/>
      <c r="I152" s="1053" t="s">
        <v>244</v>
      </c>
      <c r="J152" s="1285">
        <v>0</v>
      </c>
    </row>
    <row r="153" spans="1:10">
      <c r="A153" s="1286"/>
      <c r="B153" s="1287"/>
      <c r="C153" s="1288"/>
      <c r="D153" s="1289"/>
      <c r="E153" s="1285"/>
      <c r="G153" s="1289"/>
      <c r="H153" s="1287"/>
      <c r="I153" s="1053" t="s">
        <v>244</v>
      </c>
      <c r="J153" s="1285">
        <v>0</v>
      </c>
    </row>
    <row r="154" spans="1:10">
      <c r="A154" s="1286"/>
      <c r="B154" s="1287"/>
      <c r="C154" s="1288"/>
      <c r="D154" s="1289"/>
      <c r="E154" s="1285"/>
      <c r="G154" s="1289"/>
      <c r="H154" s="1287"/>
      <c r="I154" s="1053" t="s">
        <v>244</v>
      </c>
      <c r="J154" s="1285">
        <v>0</v>
      </c>
    </row>
    <row r="155" spans="1:10">
      <c r="A155" s="1286"/>
      <c r="B155" s="1287"/>
      <c r="C155" s="1288"/>
      <c r="D155" s="1289"/>
      <c r="E155" s="1285"/>
      <c r="G155" s="1289"/>
      <c r="H155" s="1287"/>
      <c r="I155" s="1053" t="s">
        <v>244</v>
      </c>
      <c r="J155" s="1285">
        <v>0</v>
      </c>
    </row>
    <row r="156" spans="1:10">
      <c r="A156" s="1286"/>
      <c r="B156" s="1287"/>
      <c r="C156" s="1288"/>
      <c r="D156" s="1289"/>
      <c r="E156" s="1285"/>
      <c r="G156" s="1289"/>
      <c r="H156" s="1287"/>
      <c r="I156" s="1053" t="s">
        <v>244</v>
      </c>
      <c r="J156" s="1285">
        <v>0</v>
      </c>
    </row>
    <row r="157" spans="1:10">
      <c r="A157" s="1286"/>
      <c r="B157" s="1287"/>
      <c r="C157" s="1288"/>
      <c r="D157" s="1289"/>
      <c r="E157" s="1285"/>
      <c r="G157" s="1289"/>
      <c r="H157" s="1287"/>
      <c r="I157" s="1053" t="s">
        <v>244</v>
      </c>
      <c r="J157" s="1285">
        <v>0</v>
      </c>
    </row>
    <row r="158" spans="1:10">
      <c r="A158" s="1286"/>
      <c r="B158" s="1287"/>
      <c r="C158" s="1288"/>
      <c r="D158" s="1289"/>
      <c r="E158" s="1285"/>
      <c r="G158" s="1289"/>
      <c r="H158" s="1287"/>
      <c r="I158" s="1053" t="s">
        <v>244</v>
      </c>
      <c r="J158" s="1285">
        <v>0</v>
      </c>
    </row>
    <row r="159" spans="1:10">
      <c r="A159" s="1286"/>
      <c r="B159" s="1287"/>
      <c r="C159" s="1288"/>
      <c r="D159" s="1289"/>
      <c r="E159" s="1285"/>
      <c r="G159" s="1289"/>
      <c r="H159" s="1287"/>
      <c r="I159" s="1053" t="s">
        <v>244</v>
      </c>
      <c r="J159" s="1285">
        <v>0</v>
      </c>
    </row>
    <row r="160" spans="1:10">
      <c r="A160" s="1286"/>
      <c r="B160" s="1287"/>
      <c r="C160" s="1288"/>
      <c r="D160" s="1289"/>
      <c r="E160" s="1285"/>
      <c r="G160" s="1289"/>
      <c r="H160" s="1287"/>
      <c r="I160" s="1053" t="s">
        <v>244</v>
      </c>
      <c r="J160" s="1285">
        <v>0</v>
      </c>
    </row>
    <row r="161" spans="1:10">
      <c r="A161" s="1286"/>
      <c r="B161" s="1287"/>
      <c r="C161" s="1288"/>
      <c r="D161" s="1289"/>
      <c r="E161" s="1285"/>
      <c r="G161" s="1289"/>
      <c r="H161" s="1287"/>
      <c r="I161" s="1053" t="s">
        <v>244</v>
      </c>
      <c r="J161" s="1285">
        <v>0</v>
      </c>
    </row>
    <row r="162" spans="1:10">
      <c r="A162" s="1286"/>
      <c r="B162" s="1287"/>
      <c r="C162" s="1288"/>
      <c r="D162" s="1289"/>
      <c r="E162" s="1285"/>
      <c r="G162" s="1289"/>
      <c r="H162" s="1287"/>
      <c r="I162" s="1053" t="s">
        <v>244</v>
      </c>
      <c r="J162" s="1285">
        <v>0</v>
      </c>
    </row>
    <row r="163" spans="1:10">
      <c r="A163" s="1286"/>
      <c r="B163" s="1287"/>
      <c r="C163" s="1288"/>
      <c r="D163" s="1289"/>
      <c r="E163" s="1285"/>
      <c r="G163" s="1289"/>
      <c r="H163" s="1287"/>
      <c r="I163" s="1053" t="s">
        <v>244</v>
      </c>
      <c r="J163" s="1285">
        <v>0</v>
      </c>
    </row>
    <row r="164" spans="1:10">
      <c r="A164" s="1286"/>
      <c r="B164" s="1287"/>
      <c r="C164" s="1288"/>
      <c r="D164" s="1289"/>
      <c r="E164" s="1285"/>
      <c r="G164" s="1289"/>
      <c r="H164" s="1287"/>
      <c r="I164" s="1053" t="s">
        <v>244</v>
      </c>
      <c r="J164" s="1285">
        <v>0</v>
      </c>
    </row>
    <row r="165" spans="1:10">
      <c r="A165" s="1286"/>
      <c r="B165" s="1287"/>
      <c r="C165" s="1288"/>
      <c r="D165" s="1289"/>
      <c r="E165" s="1285"/>
      <c r="G165" s="1289"/>
      <c r="H165" s="1287"/>
      <c r="I165" s="1053" t="s">
        <v>244</v>
      </c>
      <c r="J165" s="1285">
        <v>0</v>
      </c>
    </row>
    <row r="166" spans="1:10">
      <c r="A166" s="1286"/>
      <c r="B166" s="1287"/>
      <c r="C166" s="1288"/>
      <c r="D166" s="1289"/>
      <c r="E166" s="1285"/>
      <c r="G166" s="1289"/>
      <c r="H166" s="1287"/>
      <c r="I166" s="1053" t="s">
        <v>244</v>
      </c>
      <c r="J166" s="1285">
        <v>0</v>
      </c>
    </row>
    <row r="167" spans="1:10">
      <c r="A167" s="1286"/>
      <c r="B167" s="1287"/>
      <c r="C167" s="1288"/>
      <c r="D167" s="1289"/>
      <c r="E167" s="1285"/>
      <c r="G167" s="1289"/>
      <c r="H167" s="1287"/>
      <c r="I167" s="1053" t="s">
        <v>244</v>
      </c>
      <c r="J167" s="1285">
        <v>0</v>
      </c>
    </row>
    <row r="168" spans="1:10">
      <c r="A168" s="1286"/>
      <c r="B168" s="1287"/>
      <c r="C168" s="1288"/>
      <c r="D168" s="1289"/>
      <c r="E168" s="1285"/>
      <c r="G168" s="1289"/>
      <c r="H168" s="1287"/>
      <c r="I168" s="1053" t="s">
        <v>244</v>
      </c>
      <c r="J168" s="1285">
        <v>0</v>
      </c>
    </row>
    <row r="169" spans="1:10">
      <c r="A169" s="1286"/>
      <c r="B169" s="1287"/>
      <c r="C169" s="1288"/>
      <c r="D169" s="1289"/>
      <c r="E169" s="1285"/>
      <c r="G169" s="1289"/>
      <c r="H169" s="1287"/>
      <c r="I169" s="1053" t="s">
        <v>244</v>
      </c>
      <c r="J169" s="1285">
        <v>0</v>
      </c>
    </row>
    <row r="170" spans="1:10">
      <c r="A170" s="1286"/>
      <c r="B170" s="1287"/>
      <c r="C170" s="1288"/>
      <c r="D170" s="1289"/>
      <c r="E170" s="1285"/>
      <c r="G170" s="1289"/>
      <c r="H170" s="1287"/>
      <c r="I170" s="1053" t="s">
        <v>244</v>
      </c>
      <c r="J170" s="1285">
        <v>0</v>
      </c>
    </row>
    <row r="171" spans="1:10">
      <c r="A171" s="1286"/>
      <c r="B171" s="1287"/>
      <c r="C171" s="1288"/>
      <c r="D171" s="1289"/>
      <c r="E171" s="1285"/>
      <c r="G171" s="1289"/>
      <c r="H171" s="1287"/>
      <c r="I171" s="1053" t="s">
        <v>244</v>
      </c>
      <c r="J171" s="1285">
        <v>0</v>
      </c>
    </row>
    <row r="172" spans="1:10">
      <c r="A172" s="1286"/>
      <c r="B172" s="1287"/>
      <c r="C172" s="1288"/>
      <c r="D172" s="1289"/>
      <c r="E172" s="1285"/>
      <c r="G172" s="1289"/>
      <c r="H172" s="1287"/>
      <c r="I172" s="1053" t="s">
        <v>244</v>
      </c>
      <c r="J172" s="1285">
        <v>0</v>
      </c>
    </row>
    <row r="173" spans="1:10">
      <c r="A173" s="1286"/>
      <c r="B173" s="1287"/>
      <c r="C173" s="1288"/>
      <c r="D173" s="1289"/>
      <c r="E173" s="1285"/>
      <c r="G173" s="1289"/>
      <c r="H173" s="1287"/>
      <c r="I173" s="1053" t="s">
        <v>244</v>
      </c>
      <c r="J173" s="1285">
        <v>0</v>
      </c>
    </row>
    <row r="174" spans="1:10">
      <c r="A174" s="1286"/>
      <c r="B174" s="1287"/>
      <c r="C174" s="1288"/>
      <c r="D174" s="1289"/>
      <c r="E174" s="1285"/>
      <c r="G174" s="1289"/>
      <c r="H174" s="1287"/>
      <c r="I174" s="1053" t="s">
        <v>244</v>
      </c>
      <c r="J174" s="1285">
        <v>0</v>
      </c>
    </row>
    <row r="175" spans="1:10">
      <c r="A175" s="1286"/>
      <c r="B175" s="1287"/>
      <c r="C175" s="1288"/>
      <c r="D175" s="1289"/>
      <c r="E175" s="1285"/>
      <c r="G175" s="1289"/>
      <c r="H175" s="1287"/>
      <c r="I175" s="1053" t="s">
        <v>244</v>
      </c>
      <c r="J175" s="1285">
        <v>0</v>
      </c>
    </row>
    <row r="176" spans="1:10">
      <c r="A176" s="1286"/>
      <c r="B176" s="1287"/>
      <c r="C176" s="1288"/>
      <c r="D176" s="1289"/>
      <c r="E176" s="1285"/>
      <c r="G176" s="1289"/>
      <c r="H176" s="1287"/>
      <c r="I176" s="1053" t="s">
        <v>244</v>
      </c>
      <c r="J176" s="1285">
        <v>0</v>
      </c>
    </row>
    <row r="177" spans="1:10">
      <c r="A177" s="1286"/>
      <c r="B177" s="1287"/>
      <c r="C177" s="1288"/>
      <c r="D177" s="1289"/>
      <c r="E177" s="1285"/>
      <c r="G177" s="1289"/>
      <c r="H177" s="1287"/>
      <c r="I177" s="1053" t="s">
        <v>244</v>
      </c>
      <c r="J177" s="1285">
        <v>0</v>
      </c>
    </row>
    <row r="178" spans="1:10">
      <c r="A178" s="1286"/>
      <c r="B178" s="1287"/>
      <c r="C178" s="1288"/>
      <c r="D178" s="1289"/>
      <c r="E178" s="1285"/>
      <c r="G178" s="1289"/>
      <c r="H178" s="1287"/>
      <c r="I178" s="1053" t="s">
        <v>244</v>
      </c>
      <c r="J178" s="1285">
        <v>0</v>
      </c>
    </row>
    <row r="179" spans="1:10">
      <c r="A179" s="1286"/>
      <c r="B179" s="1287"/>
      <c r="C179" s="1288"/>
      <c r="D179" s="1289"/>
      <c r="E179" s="1285"/>
      <c r="G179" s="1289"/>
      <c r="H179" s="1287"/>
      <c r="I179" s="1053" t="s">
        <v>244</v>
      </c>
      <c r="J179" s="1285">
        <v>0</v>
      </c>
    </row>
    <row r="180" spans="1:10">
      <c r="A180" s="1286"/>
      <c r="B180" s="1287"/>
      <c r="C180" s="1288"/>
      <c r="D180" s="1289"/>
      <c r="E180" s="1285"/>
      <c r="G180" s="1289"/>
      <c r="H180" s="1287"/>
      <c r="I180" s="1053" t="s">
        <v>244</v>
      </c>
      <c r="J180" s="1285">
        <v>0</v>
      </c>
    </row>
    <row r="181" spans="1:10">
      <c r="A181" s="1286"/>
      <c r="B181" s="1287"/>
      <c r="C181" s="1288"/>
      <c r="D181" s="1289"/>
      <c r="E181" s="1285"/>
      <c r="G181" s="1289"/>
      <c r="H181" s="1287"/>
      <c r="I181" s="1053" t="s">
        <v>244</v>
      </c>
      <c r="J181" s="1285">
        <v>0</v>
      </c>
    </row>
    <row r="182" spans="1:10">
      <c r="A182" s="1286"/>
      <c r="B182" s="1287"/>
      <c r="C182" s="1288"/>
      <c r="D182" s="1289"/>
      <c r="E182" s="1285"/>
      <c r="G182" s="1289"/>
      <c r="H182" s="1287"/>
      <c r="I182" s="1053" t="s">
        <v>244</v>
      </c>
      <c r="J182" s="1285">
        <v>0</v>
      </c>
    </row>
    <row r="183" spans="1:10">
      <c r="A183" s="1286"/>
      <c r="B183" s="1287"/>
      <c r="C183" s="1288"/>
      <c r="D183" s="1289"/>
      <c r="E183" s="1285"/>
      <c r="G183" s="1289"/>
      <c r="H183" s="1287"/>
      <c r="I183" s="1053" t="s">
        <v>244</v>
      </c>
      <c r="J183" s="1285">
        <v>0</v>
      </c>
    </row>
    <row r="184" spans="1:10">
      <c r="A184" s="1286"/>
      <c r="B184" s="1287"/>
      <c r="C184" s="1288"/>
      <c r="D184" s="1289"/>
      <c r="E184" s="1285"/>
      <c r="G184" s="1289"/>
      <c r="H184" s="1287"/>
      <c r="I184" s="1053" t="s">
        <v>244</v>
      </c>
      <c r="J184" s="1285">
        <v>0</v>
      </c>
    </row>
    <row r="185" spans="1:10">
      <c r="A185" s="1286"/>
      <c r="B185" s="1287"/>
      <c r="C185" s="1288"/>
      <c r="D185" s="1289"/>
      <c r="E185" s="1285"/>
      <c r="G185" s="1289"/>
      <c r="H185" s="1287"/>
      <c r="I185" s="1053" t="s">
        <v>244</v>
      </c>
      <c r="J185" s="1285">
        <v>0</v>
      </c>
    </row>
    <row r="186" spans="1:10">
      <c r="A186" s="1286"/>
      <c r="B186" s="1287"/>
      <c r="C186" s="1288"/>
      <c r="D186" s="1289"/>
      <c r="E186" s="1285"/>
      <c r="G186" s="1289"/>
      <c r="H186" s="1287"/>
      <c r="I186" s="1053" t="s">
        <v>244</v>
      </c>
      <c r="J186" s="1285">
        <v>0</v>
      </c>
    </row>
    <row r="187" spans="1:10">
      <c r="A187" s="1286"/>
      <c r="B187" s="1287"/>
      <c r="C187" s="1288"/>
      <c r="D187" s="1289"/>
      <c r="E187" s="1285"/>
      <c r="G187" s="1289"/>
      <c r="H187" s="1287"/>
      <c r="I187" s="1053" t="s">
        <v>244</v>
      </c>
      <c r="J187" s="1285">
        <v>0</v>
      </c>
    </row>
    <row r="188" spans="1:10">
      <c r="A188" s="1286"/>
      <c r="B188" s="1287"/>
      <c r="C188" s="1288"/>
      <c r="D188" s="1289"/>
      <c r="E188" s="1285"/>
      <c r="G188" s="1289"/>
      <c r="H188" s="1287"/>
      <c r="I188" s="1053" t="s">
        <v>244</v>
      </c>
      <c r="J188" s="1285">
        <v>0</v>
      </c>
    </row>
    <row r="189" spans="1:10">
      <c r="A189" s="1286"/>
      <c r="B189" s="1287"/>
      <c r="C189" s="1288"/>
      <c r="D189" s="1289"/>
      <c r="E189" s="1285"/>
      <c r="G189" s="1289"/>
      <c r="H189" s="1287"/>
      <c r="I189" s="1053" t="s">
        <v>244</v>
      </c>
      <c r="J189" s="1285">
        <v>0</v>
      </c>
    </row>
    <row r="190" spans="1:10">
      <c r="A190" s="1286"/>
      <c r="B190" s="1287"/>
      <c r="C190" s="1288"/>
      <c r="D190" s="1289"/>
      <c r="E190" s="1285"/>
      <c r="G190" s="1289"/>
      <c r="H190" s="1287"/>
      <c r="I190" s="1053" t="s">
        <v>244</v>
      </c>
      <c r="J190" s="1285">
        <v>0</v>
      </c>
    </row>
    <row r="191" spans="1:10">
      <c r="A191" s="1286"/>
      <c r="B191" s="1287"/>
      <c r="C191" s="1288"/>
      <c r="D191" s="1289"/>
      <c r="E191" s="1285"/>
      <c r="G191" s="1289"/>
      <c r="H191" s="1287"/>
      <c r="I191" s="1053" t="s">
        <v>244</v>
      </c>
      <c r="J191" s="1285">
        <v>0</v>
      </c>
    </row>
    <row r="192" spans="1:10">
      <c r="A192" s="1286"/>
      <c r="B192" s="1287"/>
      <c r="C192" s="1288"/>
      <c r="D192" s="1289"/>
      <c r="E192" s="1285"/>
      <c r="G192" s="1289"/>
      <c r="H192" s="1287"/>
      <c r="I192" s="1053" t="s">
        <v>244</v>
      </c>
      <c r="J192" s="1285">
        <v>0</v>
      </c>
    </row>
    <row r="193" spans="1:10">
      <c r="A193" s="1286"/>
      <c r="B193" s="1287"/>
      <c r="C193" s="1288"/>
      <c r="D193" s="1289"/>
      <c r="E193" s="1285"/>
      <c r="G193" s="1289"/>
      <c r="H193" s="1287"/>
      <c r="I193" s="1053" t="s">
        <v>244</v>
      </c>
      <c r="J193" s="1285">
        <v>0</v>
      </c>
    </row>
    <row r="194" spans="1:10">
      <c r="A194" s="1286"/>
      <c r="B194" s="1287"/>
      <c r="C194" s="1288"/>
      <c r="D194" s="1289"/>
      <c r="E194" s="1285"/>
      <c r="G194" s="1289"/>
      <c r="H194" s="1287"/>
      <c r="I194" s="1053" t="s">
        <v>244</v>
      </c>
      <c r="J194" s="1285">
        <v>0</v>
      </c>
    </row>
    <row r="195" spans="1:10">
      <c r="A195" s="1286"/>
      <c r="B195" s="1287"/>
      <c r="C195" s="1288"/>
      <c r="D195" s="1289"/>
      <c r="E195" s="1285"/>
      <c r="G195" s="1289"/>
      <c r="H195" s="1287"/>
      <c r="I195" s="1053" t="s">
        <v>244</v>
      </c>
      <c r="J195" s="1285">
        <v>0</v>
      </c>
    </row>
    <row r="196" spans="1:10">
      <c r="A196" s="1286"/>
      <c r="B196" s="1287"/>
      <c r="C196" s="1288"/>
      <c r="D196" s="1289"/>
      <c r="E196" s="1285"/>
      <c r="G196" s="1289"/>
      <c r="H196" s="1287"/>
      <c r="I196" s="1053" t="s">
        <v>244</v>
      </c>
      <c r="J196" s="1285">
        <v>0</v>
      </c>
    </row>
    <row r="197" spans="1:10">
      <c r="A197" s="1286"/>
      <c r="B197" s="1287"/>
      <c r="C197" s="1288"/>
      <c r="D197" s="1289"/>
      <c r="E197" s="1285"/>
      <c r="G197" s="1289"/>
      <c r="H197" s="1287"/>
      <c r="I197" s="1053" t="s">
        <v>244</v>
      </c>
      <c r="J197" s="1285">
        <v>0</v>
      </c>
    </row>
    <row r="198" spans="1:10">
      <c r="A198" s="1286"/>
      <c r="B198" s="1287"/>
      <c r="C198" s="1288"/>
      <c r="D198" s="1289"/>
      <c r="E198" s="1285"/>
      <c r="G198" s="1289"/>
      <c r="H198" s="1287"/>
      <c r="I198" s="1053" t="s">
        <v>244</v>
      </c>
      <c r="J198" s="1285">
        <v>0</v>
      </c>
    </row>
    <row r="199" spans="1:10">
      <c r="A199" s="1286"/>
      <c r="B199" s="1287"/>
      <c r="C199" s="1288"/>
      <c r="D199" s="1289"/>
      <c r="E199" s="1285"/>
      <c r="G199" s="1289"/>
      <c r="H199" s="1287"/>
      <c r="I199" s="1053" t="s">
        <v>244</v>
      </c>
      <c r="J199" s="1285">
        <v>0</v>
      </c>
    </row>
    <row r="200" spans="1:10">
      <c r="A200" s="1286"/>
      <c r="B200" s="1287"/>
      <c r="C200" s="1288"/>
      <c r="D200" s="1289"/>
      <c r="E200" s="1285"/>
      <c r="G200" s="1289"/>
      <c r="H200" s="1287"/>
      <c r="I200" s="1053" t="s">
        <v>244</v>
      </c>
      <c r="J200" s="1285">
        <v>0</v>
      </c>
    </row>
    <row r="201" spans="1:10">
      <c r="A201" s="1286"/>
      <c r="B201" s="1287"/>
      <c r="C201" s="1288"/>
      <c r="D201" s="1289"/>
      <c r="E201" s="1285"/>
      <c r="G201" s="1289"/>
      <c r="H201" s="1287"/>
      <c r="I201" s="1053" t="s">
        <v>244</v>
      </c>
      <c r="J201" s="1285">
        <v>0</v>
      </c>
    </row>
    <row r="202" spans="1:10">
      <c r="A202" s="1286"/>
      <c r="B202" s="1287"/>
      <c r="C202" s="1288"/>
      <c r="D202" s="1289"/>
      <c r="E202" s="1285"/>
      <c r="G202" s="1289"/>
      <c r="H202" s="1287"/>
      <c r="I202" s="1053" t="s">
        <v>244</v>
      </c>
      <c r="J202" s="1285">
        <v>0</v>
      </c>
    </row>
    <row r="203" spans="1:10">
      <c r="A203" s="1286"/>
      <c r="B203" s="1287"/>
      <c r="C203" s="1288"/>
      <c r="D203" s="1289"/>
      <c r="E203" s="1285"/>
      <c r="G203" s="1289"/>
      <c r="H203" s="1287"/>
      <c r="I203" s="1053" t="s">
        <v>244</v>
      </c>
      <c r="J203" s="1285">
        <v>0</v>
      </c>
    </row>
    <row r="204" spans="1:10">
      <c r="A204" s="1286"/>
      <c r="B204" s="1287"/>
      <c r="C204" s="1288"/>
      <c r="D204" s="1289"/>
      <c r="E204" s="1285"/>
      <c r="G204" s="1289"/>
      <c r="H204" s="1287"/>
      <c r="I204" s="1053" t="s">
        <v>244</v>
      </c>
      <c r="J204" s="1285">
        <v>0</v>
      </c>
    </row>
    <row r="205" spans="1:10">
      <c r="A205" s="1286"/>
      <c r="B205" s="1287"/>
      <c r="C205" s="1288"/>
      <c r="D205" s="1289"/>
      <c r="E205" s="1285"/>
      <c r="G205" s="1289"/>
      <c r="H205" s="1287"/>
      <c r="I205" s="1053" t="s">
        <v>244</v>
      </c>
      <c r="J205" s="1285">
        <v>0</v>
      </c>
    </row>
    <row r="206" spans="1:10">
      <c r="A206" s="1286"/>
      <c r="B206" s="1287"/>
      <c r="C206" s="1288"/>
      <c r="D206" s="1289"/>
      <c r="E206" s="1285"/>
      <c r="G206" s="1289"/>
      <c r="H206" s="1287"/>
      <c r="I206" s="1053" t="s">
        <v>244</v>
      </c>
      <c r="J206" s="1285">
        <v>0</v>
      </c>
    </row>
    <row r="207" spans="1:10">
      <c r="A207" s="1286"/>
      <c r="B207" s="1287"/>
      <c r="C207" s="1288"/>
      <c r="D207" s="1289"/>
      <c r="E207" s="1285"/>
      <c r="G207" s="1289"/>
      <c r="H207" s="1287"/>
      <c r="I207" s="1053" t="s">
        <v>244</v>
      </c>
      <c r="J207" s="1285">
        <v>0</v>
      </c>
    </row>
    <row r="208" spans="1:10">
      <c r="A208" s="1286"/>
      <c r="B208" s="1287"/>
      <c r="C208" s="1288"/>
      <c r="D208" s="1289"/>
      <c r="E208" s="1285"/>
      <c r="G208" s="1289"/>
      <c r="H208" s="1287"/>
      <c r="I208" s="1053" t="s">
        <v>244</v>
      </c>
      <c r="J208" s="1285">
        <v>0</v>
      </c>
    </row>
    <row r="209" spans="1:10">
      <c r="A209" s="1286"/>
      <c r="B209" s="1287"/>
      <c r="C209" s="1288"/>
      <c r="D209" s="1289"/>
      <c r="E209" s="1285"/>
      <c r="G209" s="1289"/>
      <c r="H209" s="1287"/>
      <c r="I209" s="1053" t="s">
        <v>244</v>
      </c>
      <c r="J209" s="1285">
        <v>0</v>
      </c>
    </row>
    <row r="210" spans="1:10">
      <c r="A210" s="1286"/>
      <c r="B210" s="1287"/>
      <c r="C210" s="1288"/>
      <c r="D210" s="1289"/>
      <c r="E210" s="1285"/>
      <c r="G210" s="1289"/>
      <c r="H210" s="1287"/>
      <c r="I210" s="1053" t="s">
        <v>244</v>
      </c>
      <c r="J210" s="1285">
        <v>0</v>
      </c>
    </row>
    <row r="211" spans="1:10">
      <c r="A211" s="1286"/>
      <c r="B211" s="1287"/>
      <c r="C211" s="1288"/>
      <c r="D211" s="1289"/>
      <c r="E211" s="1285"/>
      <c r="G211" s="1289"/>
      <c r="H211" s="1287"/>
      <c r="I211" s="1053" t="s">
        <v>244</v>
      </c>
      <c r="J211" s="1285">
        <v>0</v>
      </c>
    </row>
    <row r="212" spans="1:10">
      <c r="A212" s="1286"/>
      <c r="B212" s="1287"/>
      <c r="C212" s="1288"/>
      <c r="D212" s="1289"/>
      <c r="E212" s="1285"/>
      <c r="G212" s="1289"/>
      <c r="H212" s="1287"/>
      <c r="I212" s="1053" t="s">
        <v>244</v>
      </c>
      <c r="J212" s="1285">
        <v>0</v>
      </c>
    </row>
    <row r="213" spans="1:10">
      <c r="A213" s="1286"/>
      <c r="B213" s="1287"/>
      <c r="C213" s="1288"/>
      <c r="D213" s="1289"/>
      <c r="E213" s="1285"/>
      <c r="G213" s="1289"/>
      <c r="H213" s="1287"/>
      <c r="I213" s="1053" t="s">
        <v>244</v>
      </c>
      <c r="J213" s="1285">
        <v>0</v>
      </c>
    </row>
    <row r="214" spans="1:10">
      <c r="A214" s="1286"/>
      <c r="B214" s="1287"/>
      <c r="C214" s="1288"/>
      <c r="D214" s="1289"/>
      <c r="E214" s="1285"/>
      <c r="G214" s="1289"/>
      <c r="H214" s="1287"/>
      <c r="I214" s="1053" t="s">
        <v>244</v>
      </c>
      <c r="J214" s="1285">
        <v>0</v>
      </c>
    </row>
    <row r="215" spans="1:10">
      <c r="A215" s="1286"/>
      <c r="B215" s="1287"/>
      <c r="C215" s="1288"/>
      <c r="D215" s="1289"/>
      <c r="E215" s="1285"/>
      <c r="G215" s="1289"/>
      <c r="H215" s="1287"/>
      <c r="I215" s="1053" t="s">
        <v>244</v>
      </c>
      <c r="J215" s="1285">
        <v>0</v>
      </c>
    </row>
    <row r="216" spans="1:10">
      <c r="A216" s="1286"/>
      <c r="B216" s="1287"/>
      <c r="C216" s="1288"/>
      <c r="D216" s="1289"/>
      <c r="E216" s="1285"/>
      <c r="G216" s="1289"/>
      <c r="H216" s="1287"/>
      <c r="I216" s="1053" t="s">
        <v>244</v>
      </c>
      <c r="J216" s="1285">
        <v>0</v>
      </c>
    </row>
    <row r="217" spans="1:10">
      <c r="A217" s="1286"/>
      <c r="B217" s="1287"/>
      <c r="C217" s="1288"/>
      <c r="D217" s="1289"/>
      <c r="E217" s="1285"/>
      <c r="G217" s="1289"/>
      <c r="H217" s="1287"/>
      <c r="I217" s="1053" t="s">
        <v>244</v>
      </c>
      <c r="J217" s="1285">
        <v>0</v>
      </c>
    </row>
    <row r="218" spans="1:10">
      <c r="A218" s="1286"/>
      <c r="B218" s="1287"/>
      <c r="C218" s="1288"/>
      <c r="D218" s="1289"/>
      <c r="E218" s="1285"/>
      <c r="G218" s="1289"/>
      <c r="H218" s="1287"/>
      <c r="I218" s="1053" t="s">
        <v>244</v>
      </c>
      <c r="J218" s="1285">
        <v>0</v>
      </c>
    </row>
    <row r="219" spans="1:10">
      <c r="A219" s="1286"/>
      <c r="B219" s="1287"/>
      <c r="C219" s="1288"/>
      <c r="D219" s="1289"/>
      <c r="E219" s="1285"/>
      <c r="G219" s="1289"/>
      <c r="H219" s="1287"/>
      <c r="I219" s="1053" t="s">
        <v>244</v>
      </c>
      <c r="J219" s="1285">
        <v>0</v>
      </c>
    </row>
    <row r="220" spans="1:10">
      <c r="A220" s="1286"/>
      <c r="B220" s="1287"/>
      <c r="C220" s="1288"/>
      <c r="D220" s="1289"/>
      <c r="E220" s="1285"/>
      <c r="G220" s="1289"/>
      <c r="H220" s="1287"/>
      <c r="I220" s="1053" t="s">
        <v>244</v>
      </c>
      <c r="J220" s="1285">
        <v>0</v>
      </c>
    </row>
    <row r="221" spans="1:10">
      <c r="A221" s="1286"/>
      <c r="B221" s="1287"/>
      <c r="C221" s="1288"/>
      <c r="D221" s="1289"/>
      <c r="E221" s="1285"/>
      <c r="G221" s="1289"/>
      <c r="H221" s="1287"/>
      <c r="I221" s="1053" t="s">
        <v>244</v>
      </c>
      <c r="J221" s="1285">
        <v>0</v>
      </c>
    </row>
    <row r="222" spans="1:10">
      <c r="A222" s="1286"/>
      <c r="B222" s="1287"/>
      <c r="C222" s="1288"/>
      <c r="D222" s="1289"/>
      <c r="E222" s="1285"/>
      <c r="G222" s="1289"/>
      <c r="H222" s="1287"/>
      <c r="I222" s="1053" t="s">
        <v>244</v>
      </c>
      <c r="J222" s="1285">
        <v>0</v>
      </c>
    </row>
    <row r="223" spans="1:10">
      <c r="A223" s="1286"/>
      <c r="B223" s="1287"/>
      <c r="C223" s="1288"/>
      <c r="D223" s="1289"/>
      <c r="E223" s="1285"/>
      <c r="G223" s="1289"/>
      <c r="H223" s="1287"/>
      <c r="I223" s="1053" t="s">
        <v>244</v>
      </c>
      <c r="J223" s="1285">
        <v>0</v>
      </c>
    </row>
    <row r="224" spans="1:10">
      <c r="A224" s="1286"/>
      <c r="B224" s="1287"/>
      <c r="C224" s="1288"/>
      <c r="D224" s="1289"/>
      <c r="E224" s="1285"/>
      <c r="G224" s="1289"/>
      <c r="H224" s="1287"/>
      <c r="I224" s="1053" t="s">
        <v>244</v>
      </c>
      <c r="J224" s="1285">
        <v>0</v>
      </c>
    </row>
    <row r="225" spans="1:10">
      <c r="A225" s="1286"/>
      <c r="B225" s="1287"/>
      <c r="C225" s="1288"/>
      <c r="D225" s="1289"/>
      <c r="E225" s="1285"/>
      <c r="G225" s="1289"/>
      <c r="H225" s="1287"/>
      <c r="I225" s="1053" t="s">
        <v>244</v>
      </c>
      <c r="J225" s="1285">
        <v>0</v>
      </c>
    </row>
    <row r="226" spans="1:10">
      <c r="A226" s="1286"/>
      <c r="B226" s="1287"/>
      <c r="C226" s="1288"/>
      <c r="D226" s="1289"/>
      <c r="E226" s="1285"/>
      <c r="G226" s="1289"/>
      <c r="H226" s="1287"/>
      <c r="I226" s="1053" t="s">
        <v>244</v>
      </c>
      <c r="J226" s="1285">
        <v>0</v>
      </c>
    </row>
    <row r="227" spans="1:10">
      <c r="A227" s="1286"/>
      <c r="B227" s="1287"/>
      <c r="C227" s="1288"/>
      <c r="D227" s="1289"/>
      <c r="E227" s="1285"/>
      <c r="G227" s="1289"/>
      <c r="H227" s="1287"/>
      <c r="I227" s="1053" t="s">
        <v>244</v>
      </c>
      <c r="J227" s="1285">
        <v>0</v>
      </c>
    </row>
    <row r="228" spans="1:10">
      <c r="A228" s="1286"/>
      <c r="B228" s="1287"/>
      <c r="C228" s="1288"/>
      <c r="D228" s="1289"/>
      <c r="E228" s="1285"/>
      <c r="G228" s="1289"/>
      <c r="H228" s="1287"/>
      <c r="I228" s="1053" t="s">
        <v>244</v>
      </c>
      <c r="J228" s="1285">
        <v>0</v>
      </c>
    </row>
    <row r="229" spans="1:10">
      <c r="A229" s="1286"/>
      <c r="B229" s="1287"/>
      <c r="C229" s="1288"/>
      <c r="D229" s="1289"/>
      <c r="E229" s="1285"/>
      <c r="G229" s="1289"/>
      <c r="H229" s="1287"/>
      <c r="I229" s="1053" t="s">
        <v>244</v>
      </c>
      <c r="J229" s="1285">
        <v>0</v>
      </c>
    </row>
    <row r="230" spans="1:10">
      <c r="A230" s="1286"/>
      <c r="B230" s="1287"/>
      <c r="C230" s="1288"/>
      <c r="D230" s="1289"/>
      <c r="E230" s="1285"/>
      <c r="G230" s="1289"/>
      <c r="H230" s="1287"/>
      <c r="I230" s="1053" t="s">
        <v>244</v>
      </c>
      <c r="J230" s="1285">
        <v>0</v>
      </c>
    </row>
    <row r="231" spans="1:10">
      <c r="A231" s="1286"/>
      <c r="B231" s="1287"/>
      <c r="C231" s="1288"/>
      <c r="D231" s="1289"/>
      <c r="E231" s="1285"/>
      <c r="G231" s="1289"/>
      <c r="H231" s="1287"/>
      <c r="I231" s="1053" t="s">
        <v>244</v>
      </c>
      <c r="J231" s="1285">
        <v>0</v>
      </c>
    </row>
    <row r="232" spans="1:10">
      <c r="A232" s="1286"/>
      <c r="B232" s="1287"/>
      <c r="C232" s="1288"/>
      <c r="D232" s="1289"/>
      <c r="E232" s="1285"/>
      <c r="G232" s="1289"/>
      <c r="H232" s="1287"/>
      <c r="I232" s="1053" t="s">
        <v>244</v>
      </c>
      <c r="J232" s="1285">
        <v>0</v>
      </c>
    </row>
    <row r="233" spans="1:10">
      <c r="A233" s="1286"/>
      <c r="B233" s="1287"/>
      <c r="C233" s="1288"/>
      <c r="D233" s="1289"/>
      <c r="E233" s="1285"/>
      <c r="G233" s="1289"/>
      <c r="H233" s="1287"/>
      <c r="I233" s="1053" t="s">
        <v>244</v>
      </c>
      <c r="J233" s="1285">
        <v>0</v>
      </c>
    </row>
    <row r="234" spans="1:10">
      <c r="A234" s="1286"/>
      <c r="B234" s="1287"/>
      <c r="C234" s="1288"/>
      <c r="D234" s="1289"/>
      <c r="E234" s="1285"/>
      <c r="G234" s="1289"/>
      <c r="H234" s="1287"/>
      <c r="I234" s="1053" t="s">
        <v>244</v>
      </c>
      <c r="J234" s="1285">
        <v>0</v>
      </c>
    </row>
    <row r="235" spans="1:10">
      <c r="A235" s="1286"/>
      <c r="B235" s="1287"/>
      <c r="C235" s="1288"/>
      <c r="D235" s="1289"/>
      <c r="E235" s="1285"/>
      <c r="G235" s="1289"/>
      <c r="H235" s="1287"/>
      <c r="I235" s="1053" t="s">
        <v>244</v>
      </c>
      <c r="J235" s="1285">
        <v>0</v>
      </c>
    </row>
    <row r="236" spans="1:10">
      <c r="A236" s="1286"/>
      <c r="B236" s="1287"/>
      <c r="C236" s="1288"/>
      <c r="D236" s="1289"/>
      <c r="E236" s="1285"/>
      <c r="G236" s="1289"/>
      <c r="H236" s="1287"/>
      <c r="I236" s="1053" t="s">
        <v>244</v>
      </c>
      <c r="J236" s="1285">
        <v>0</v>
      </c>
    </row>
    <row r="237" spans="1:10">
      <c r="A237" s="1286"/>
      <c r="B237" s="1287"/>
      <c r="C237" s="1288"/>
      <c r="D237" s="1289"/>
      <c r="E237" s="1285"/>
      <c r="G237" s="1289"/>
      <c r="H237" s="1287"/>
      <c r="I237" s="1053" t="s">
        <v>244</v>
      </c>
      <c r="J237" s="1285">
        <v>0</v>
      </c>
    </row>
    <row r="238" spans="1:10">
      <c r="A238" s="1286"/>
      <c r="B238" s="1287"/>
      <c r="C238" s="1288"/>
      <c r="D238" s="1289"/>
      <c r="E238" s="1285"/>
      <c r="G238" s="1289"/>
      <c r="H238" s="1287"/>
      <c r="I238" s="1053" t="s">
        <v>244</v>
      </c>
      <c r="J238" s="1285">
        <v>0</v>
      </c>
    </row>
    <row r="239" spans="1:10">
      <c r="A239" s="1286"/>
      <c r="B239" s="1287"/>
      <c r="C239" s="1288"/>
      <c r="D239" s="1289"/>
      <c r="E239" s="1285"/>
      <c r="G239" s="1289"/>
      <c r="H239" s="1287"/>
      <c r="I239" s="1053" t="s">
        <v>244</v>
      </c>
      <c r="J239" s="1285">
        <v>0</v>
      </c>
    </row>
    <row r="240" spans="1:10">
      <c r="A240" s="1286"/>
      <c r="B240" s="1287"/>
      <c r="C240" s="1288"/>
      <c r="D240" s="1289"/>
      <c r="E240" s="1285"/>
      <c r="G240" s="1289"/>
      <c r="H240" s="1287"/>
      <c r="I240" s="1053" t="s">
        <v>244</v>
      </c>
      <c r="J240" s="1285">
        <v>0</v>
      </c>
    </row>
    <row r="241" spans="1:10">
      <c r="A241" s="1286"/>
      <c r="B241" s="1287"/>
      <c r="C241" s="1288"/>
      <c r="D241" s="1289"/>
      <c r="E241" s="1285"/>
      <c r="G241" s="1289"/>
      <c r="H241" s="1287"/>
      <c r="I241" s="1053" t="s">
        <v>244</v>
      </c>
      <c r="J241" s="1285">
        <v>0</v>
      </c>
    </row>
    <row r="242" spans="1:10">
      <c r="A242" s="1286"/>
      <c r="B242" s="1287"/>
      <c r="C242" s="1288"/>
      <c r="D242" s="1289"/>
      <c r="E242" s="1285"/>
      <c r="G242" s="1289"/>
      <c r="H242" s="1287"/>
      <c r="I242" s="1053" t="s">
        <v>244</v>
      </c>
      <c r="J242" s="1285">
        <v>0</v>
      </c>
    </row>
    <row r="243" spans="1:10">
      <c r="A243" s="1286"/>
      <c r="B243" s="1287"/>
      <c r="C243" s="1288"/>
      <c r="D243" s="1289"/>
      <c r="E243" s="1285"/>
      <c r="G243" s="1289"/>
      <c r="H243" s="1287"/>
      <c r="I243" s="1053" t="s">
        <v>244</v>
      </c>
      <c r="J243" s="1285">
        <v>0</v>
      </c>
    </row>
    <row r="244" spans="1:10">
      <c r="A244" s="1286"/>
      <c r="B244" s="1287"/>
      <c r="C244" s="1288"/>
      <c r="D244" s="1289"/>
      <c r="E244" s="1285"/>
      <c r="G244" s="1289"/>
      <c r="H244" s="1287"/>
      <c r="I244" s="1053" t="s">
        <v>244</v>
      </c>
      <c r="J244" s="1285">
        <v>0</v>
      </c>
    </row>
    <row r="245" spans="1:10">
      <c r="A245" s="1286"/>
      <c r="B245" s="1287"/>
      <c r="C245" s="1288"/>
      <c r="D245" s="1289"/>
      <c r="E245" s="1285"/>
      <c r="G245" s="1289"/>
      <c r="H245" s="1287"/>
      <c r="I245" s="1053" t="s">
        <v>244</v>
      </c>
      <c r="J245" s="1285">
        <v>0</v>
      </c>
    </row>
    <row r="246" spans="1:10">
      <c r="A246" s="1286"/>
      <c r="B246" s="1287"/>
      <c r="C246" s="1288"/>
      <c r="D246" s="1289"/>
      <c r="E246" s="1285"/>
      <c r="G246" s="1289"/>
      <c r="H246" s="1287"/>
      <c r="I246" s="1053" t="s">
        <v>244</v>
      </c>
      <c r="J246" s="1285">
        <v>0</v>
      </c>
    </row>
    <row r="247" spans="1:10">
      <c r="A247" s="1286"/>
      <c r="B247" s="1287"/>
      <c r="C247" s="1288"/>
      <c r="D247" s="1289"/>
      <c r="E247" s="1285"/>
      <c r="G247" s="1289"/>
      <c r="H247" s="1287"/>
      <c r="I247" s="1053" t="s">
        <v>244</v>
      </c>
      <c r="J247" s="1285">
        <v>0</v>
      </c>
    </row>
    <row r="248" spans="1:10">
      <c r="A248" s="1286"/>
      <c r="B248" s="1287"/>
      <c r="C248" s="1288"/>
      <c r="D248" s="1289"/>
      <c r="E248" s="1285"/>
      <c r="G248" s="1289"/>
      <c r="H248" s="1287"/>
      <c r="I248" s="1053" t="s">
        <v>244</v>
      </c>
      <c r="J248" s="1285">
        <v>0</v>
      </c>
    </row>
    <row r="249" spans="1:10">
      <c r="A249" s="1286"/>
      <c r="B249" s="1287"/>
      <c r="C249" s="1288"/>
      <c r="D249" s="1289"/>
      <c r="E249" s="1285"/>
      <c r="G249" s="1289"/>
      <c r="H249" s="1287"/>
      <c r="I249" s="1053" t="s">
        <v>244</v>
      </c>
      <c r="J249" s="1285">
        <v>0</v>
      </c>
    </row>
    <row r="250" spans="1:10">
      <c r="A250" s="1286"/>
      <c r="B250" s="1287"/>
      <c r="C250" s="1288"/>
      <c r="D250" s="1289"/>
      <c r="E250" s="1285"/>
      <c r="G250" s="1289"/>
      <c r="H250" s="1287"/>
      <c r="I250" s="1053" t="s">
        <v>244</v>
      </c>
      <c r="J250" s="1285">
        <v>0</v>
      </c>
    </row>
    <row r="251" spans="1:10">
      <c r="A251" s="1286"/>
      <c r="B251" s="1287"/>
      <c r="C251" s="1288"/>
      <c r="D251" s="1289"/>
      <c r="E251" s="1285"/>
      <c r="G251" s="1289"/>
      <c r="H251" s="1287"/>
      <c r="I251" s="1053" t="s">
        <v>244</v>
      </c>
      <c r="J251" s="1285">
        <v>0</v>
      </c>
    </row>
    <row r="252" spans="1:10">
      <c r="A252" s="1286"/>
      <c r="B252" s="1287"/>
      <c r="C252" s="1288"/>
      <c r="D252" s="1289"/>
      <c r="E252" s="1285"/>
      <c r="G252" s="1289"/>
      <c r="H252" s="1287"/>
      <c r="I252" s="1053" t="s">
        <v>244</v>
      </c>
      <c r="J252" s="1285">
        <v>0</v>
      </c>
    </row>
    <row r="253" spans="1:10">
      <c r="A253" s="1286"/>
      <c r="B253" s="1287"/>
      <c r="C253" s="1288"/>
      <c r="D253" s="1289"/>
      <c r="E253" s="1285"/>
      <c r="G253" s="1289"/>
      <c r="H253" s="1287"/>
      <c r="I253" s="1053" t="s">
        <v>244</v>
      </c>
      <c r="J253" s="1285">
        <v>0</v>
      </c>
    </row>
    <row r="254" spans="1:10">
      <c r="A254" s="1286"/>
      <c r="B254" s="1287"/>
      <c r="C254" s="1288"/>
      <c r="D254" s="1289"/>
      <c r="E254" s="1285"/>
      <c r="G254" s="1289"/>
      <c r="H254" s="1287"/>
      <c r="I254" s="1053" t="s">
        <v>244</v>
      </c>
      <c r="J254" s="1285">
        <v>0</v>
      </c>
    </row>
    <row r="255" spans="1:10">
      <c r="A255" s="1286"/>
      <c r="B255" s="1287"/>
      <c r="C255" s="1288"/>
      <c r="D255" s="1289"/>
      <c r="E255" s="1285"/>
      <c r="G255" s="1289"/>
      <c r="H255" s="1287"/>
      <c r="I255" s="1053" t="s">
        <v>244</v>
      </c>
      <c r="J255" s="1285">
        <v>0</v>
      </c>
    </row>
    <row r="256" spans="1:10">
      <c r="A256" s="1286"/>
      <c r="B256" s="1287"/>
      <c r="C256" s="1288"/>
      <c r="D256" s="1289"/>
      <c r="E256" s="1285"/>
      <c r="G256" s="1289"/>
      <c r="H256" s="1287"/>
      <c r="I256" s="1053" t="s">
        <v>244</v>
      </c>
      <c r="J256" s="1285">
        <v>0</v>
      </c>
    </row>
    <row r="257" spans="1:10">
      <c r="A257" s="1286"/>
      <c r="B257" s="1287"/>
      <c r="C257" s="1288"/>
      <c r="D257" s="1289"/>
      <c r="E257" s="1285"/>
      <c r="G257" s="1289"/>
      <c r="H257" s="1287"/>
      <c r="I257" s="1053" t="s">
        <v>244</v>
      </c>
      <c r="J257" s="1285">
        <v>0</v>
      </c>
    </row>
    <row r="258" spans="1:10">
      <c r="A258" s="1286"/>
      <c r="B258" s="1287"/>
      <c r="C258" s="1288"/>
      <c r="D258" s="1289"/>
      <c r="E258" s="1285"/>
      <c r="G258" s="1289"/>
      <c r="H258" s="1287"/>
      <c r="I258" s="1053" t="s">
        <v>244</v>
      </c>
      <c r="J258" s="1285">
        <v>0</v>
      </c>
    </row>
    <row r="259" spans="1:10">
      <c r="A259" s="1286"/>
      <c r="B259" s="1287"/>
      <c r="C259" s="1288"/>
      <c r="D259" s="1289"/>
      <c r="E259" s="1285"/>
      <c r="G259" s="1289"/>
      <c r="H259" s="1287"/>
      <c r="I259" s="1053" t="s">
        <v>244</v>
      </c>
      <c r="J259" s="1285">
        <v>0</v>
      </c>
    </row>
    <row r="260" spans="1:10">
      <c r="A260" s="1286"/>
      <c r="B260" s="1287"/>
      <c r="C260" s="1288"/>
      <c r="D260" s="1289"/>
      <c r="E260" s="1285"/>
      <c r="G260" s="1289"/>
      <c r="H260" s="1287"/>
      <c r="I260" s="1053" t="s">
        <v>244</v>
      </c>
      <c r="J260" s="1285">
        <v>0</v>
      </c>
    </row>
    <row r="261" spans="1:10">
      <c r="A261" s="1286"/>
      <c r="B261" s="1287"/>
      <c r="C261" s="1288"/>
      <c r="D261" s="1289"/>
      <c r="E261" s="1285"/>
      <c r="G261" s="1289"/>
      <c r="H261" s="1287"/>
      <c r="I261" s="1053" t="s">
        <v>244</v>
      </c>
      <c r="J261" s="1285">
        <v>0</v>
      </c>
    </row>
    <row r="262" spans="1:10">
      <c r="A262" s="1286"/>
      <c r="B262" s="1287"/>
      <c r="C262" s="1288"/>
      <c r="D262" s="1289"/>
      <c r="E262" s="1285"/>
      <c r="G262" s="1289"/>
      <c r="H262" s="1287"/>
      <c r="I262" s="1053" t="s">
        <v>244</v>
      </c>
      <c r="J262" s="1285">
        <v>0</v>
      </c>
    </row>
    <row r="263" spans="1:10">
      <c r="A263" s="1286"/>
      <c r="B263" s="1287"/>
      <c r="C263" s="1288"/>
      <c r="D263" s="1289"/>
      <c r="E263" s="1285"/>
      <c r="G263" s="1289"/>
      <c r="H263" s="1287"/>
      <c r="I263" s="1053" t="s">
        <v>244</v>
      </c>
      <c r="J263" s="1285">
        <v>0</v>
      </c>
    </row>
    <row r="264" spans="1:10">
      <c r="A264" s="1286"/>
      <c r="B264" s="1287"/>
      <c r="C264" s="1288"/>
      <c r="D264" s="1289"/>
      <c r="E264" s="1285"/>
      <c r="G264" s="1289"/>
      <c r="H264" s="1287"/>
      <c r="I264" s="1053" t="s">
        <v>244</v>
      </c>
      <c r="J264" s="1285">
        <v>0</v>
      </c>
    </row>
    <row r="265" spans="1:10">
      <c r="A265" s="1286"/>
      <c r="B265" s="1287"/>
      <c r="C265" s="1288"/>
      <c r="D265" s="1289"/>
      <c r="E265" s="1285"/>
      <c r="G265" s="1289"/>
      <c r="H265" s="1287"/>
      <c r="I265" s="1053" t="s">
        <v>244</v>
      </c>
      <c r="J265" s="1285">
        <v>0</v>
      </c>
    </row>
    <row r="266" spans="1:10">
      <c r="A266" s="1286"/>
      <c r="B266" s="1287"/>
      <c r="C266" s="1288"/>
      <c r="D266" s="1289"/>
      <c r="E266" s="1285"/>
      <c r="G266" s="1289"/>
      <c r="H266" s="1287"/>
      <c r="I266" s="1053" t="s">
        <v>244</v>
      </c>
      <c r="J266" s="1285">
        <v>0</v>
      </c>
    </row>
    <row r="267" spans="1:10">
      <c r="A267" s="1286"/>
      <c r="B267" s="1287"/>
      <c r="C267" s="1288"/>
      <c r="D267" s="1289"/>
      <c r="E267" s="1285"/>
      <c r="G267" s="1289"/>
      <c r="H267" s="1287"/>
      <c r="I267" s="1053" t="s">
        <v>244</v>
      </c>
      <c r="J267" s="1285">
        <v>0</v>
      </c>
    </row>
    <row r="268" spans="1:10">
      <c r="A268" s="1286"/>
      <c r="B268" s="1287"/>
      <c r="C268" s="1288"/>
      <c r="D268" s="1289"/>
      <c r="E268" s="1285"/>
      <c r="G268" s="1289"/>
      <c r="H268" s="1287"/>
      <c r="I268" s="1053" t="s">
        <v>244</v>
      </c>
      <c r="J268" s="1285">
        <v>0</v>
      </c>
    </row>
    <row r="269" spans="1:10">
      <c r="A269" s="1286"/>
      <c r="B269" s="1287"/>
      <c r="C269" s="1288"/>
      <c r="D269" s="1289"/>
      <c r="E269" s="1285"/>
      <c r="G269" s="1289"/>
      <c r="H269" s="1287"/>
      <c r="I269" s="1053" t="s">
        <v>244</v>
      </c>
      <c r="J269" s="1285">
        <v>0</v>
      </c>
    </row>
    <row r="270" spans="1:10">
      <c r="A270" s="1286"/>
      <c r="B270" s="1287"/>
      <c r="C270" s="1288"/>
      <c r="D270" s="1289"/>
      <c r="E270" s="1285"/>
      <c r="G270" s="1289"/>
      <c r="H270" s="1287"/>
      <c r="I270" s="1053" t="s">
        <v>244</v>
      </c>
      <c r="J270" s="1285">
        <v>0</v>
      </c>
    </row>
    <row r="271" spans="1:10">
      <c r="A271" s="1286"/>
      <c r="B271" s="1287"/>
      <c r="C271" s="1288"/>
      <c r="D271" s="1289"/>
      <c r="E271" s="1285"/>
      <c r="G271" s="1289"/>
      <c r="H271" s="1287"/>
      <c r="I271" s="1053" t="s">
        <v>244</v>
      </c>
      <c r="J271" s="1285">
        <v>0</v>
      </c>
    </row>
    <row r="272" spans="1:10">
      <c r="A272" s="1286"/>
      <c r="B272" s="1287"/>
      <c r="C272" s="1288"/>
      <c r="D272" s="1289"/>
      <c r="E272" s="1285"/>
      <c r="G272" s="1289"/>
      <c r="H272" s="1287"/>
      <c r="I272" s="1053" t="s">
        <v>244</v>
      </c>
      <c r="J272" s="1285">
        <v>0</v>
      </c>
    </row>
    <row r="273" spans="1:10">
      <c r="A273" s="1286"/>
      <c r="B273" s="1287"/>
      <c r="C273" s="1288"/>
      <c r="D273" s="1289"/>
      <c r="E273" s="1285"/>
      <c r="G273" s="1289"/>
      <c r="H273" s="1287"/>
      <c r="I273" s="1053" t="s">
        <v>244</v>
      </c>
      <c r="J273" s="1285">
        <v>0</v>
      </c>
    </row>
    <row r="274" spans="1:10">
      <c r="A274" s="1286"/>
      <c r="B274" s="1287"/>
      <c r="C274" s="1288"/>
      <c r="D274" s="1289"/>
      <c r="E274" s="1285"/>
      <c r="G274" s="1289"/>
      <c r="H274" s="1287"/>
      <c r="I274" s="1053" t="s">
        <v>244</v>
      </c>
      <c r="J274" s="1285">
        <v>0</v>
      </c>
    </row>
    <row r="275" spans="1:10">
      <c r="A275" s="1286"/>
      <c r="B275" s="1287"/>
      <c r="C275" s="1288"/>
      <c r="D275" s="1289"/>
      <c r="E275" s="1285"/>
      <c r="G275" s="1289"/>
      <c r="H275" s="1287"/>
      <c r="I275" s="1053" t="s">
        <v>244</v>
      </c>
      <c r="J275" s="1285">
        <v>0</v>
      </c>
    </row>
    <row r="276" spans="1:10">
      <c r="A276" s="1286"/>
      <c r="B276" s="1287"/>
      <c r="C276" s="1288"/>
      <c r="D276" s="1289"/>
      <c r="E276" s="1285"/>
      <c r="G276" s="1289"/>
      <c r="H276" s="1287"/>
      <c r="I276" s="1053" t="s">
        <v>244</v>
      </c>
      <c r="J276" s="1285">
        <v>0</v>
      </c>
    </row>
    <row r="277" spans="1:10">
      <c r="A277" s="1286"/>
      <c r="B277" s="1287"/>
      <c r="C277" s="1288"/>
      <c r="D277" s="1289"/>
      <c r="E277" s="1285"/>
      <c r="G277" s="1289"/>
      <c r="H277" s="1287"/>
      <c r="I277" s="1053" t="s">
        <v>244</v>
      </c>
      <c r="J277" s="1285">
        <v>0</v>
      </c>
    </row>
    <row r="278" spans="1:10">
      <c r="A278" s="1286"/>
      <c r="B278" s="1287"/>
      <c r="C278" s="1288"/>
      <c r="D278" s="1289"/>
      <c r="E278" s="1285"/>
      <c r="G278" s="1289"/>
      <c r="H278" s="1287"/>
      <c r="I278" s="1053" t="s">
        <v>244</v>
      </c>
      <c r="J278" s="1285">
        <v>0</v>
      </c>
    </row>
    <row r="279" spans="1:10">
      <c r="A279" s="1286"/>
      <c r="B279" s="1287"/>
      <c r="C279" s="1288"/>
      <c r="D279" s="1289"/>
      <c r="E279" s="1285"/>
      <c r="G279" s="1289"/>
      <c r="H279" s="1287"/>
      <c r="I279" s="1053" t="s">
        <v>244</v>
      </c>
      <c r="J279" s="1285">
        <v>0</v>
      </c>
    </row>
    <row r="280" spans="1:10">
      <c r="A280" s="1286"/>
      <c r="B280" s="1287"/>
      <c r="C280" s="1288"/>
      <c r="D280" s="1289"/>
      <c r="E280" s="1285"/>
      <c r="G280" s="1289"/>
      <c r="H280" s="1287"/>
      <c r="I280" s="1053" t="s">
        <v>244</v>
      </c>
      <c r="J280" s="1285">
        <v>0</v>
      </c>
    </row>
    <row r="281" spans="1:10">
      <c r="A281" s="1286"/>
      <c r="B281" s="1287"/>
      <c r="C281" s="1288"/>
      <c r="D281" s="1289"/>
      <c r="E281" s="1285"/>
      <c r="G281" s="1289"/>
      <c r="H281" s="1287"/>
      <c r="I281" s="1053" t="s">
        <v>244</v>
      </c>
      <c r="J281" s="1285">
        <v>0</v>
      </c>
    </row>
    <row r="282" spans="1:10">
      <c r="A282" s="1286"/>
      <c r="B282" s="1287"/>
      <c r="C282" s="1288"/>
      <c r="D282" s="1289"/>
      <c r="E282" s="1285"/>
      <c r="G282" s="1289"/>
      <c r="H282" s="1287"/>
      <c r="I282" s="1053" t="s">
        <v>244</v>
      </c>
      <c r="J282" s="1285">
        <v>0</v>
      </c>
    </row>
    <row r="283" spans="1:10">
      <c r="A283" s="1286"/>
      <c r="B283" s="1287"/>
      <c r="C283" s="1288"/>
      <c r="D283" s="1289"/>
      <c r="E283" s="1285"/>
      <c r="G283" s="1289"/>
      <c r="H283" s="1287"/>
      <c r="I283" s="1053" t="s">
        <v>244</v>
      </c>
      <c r="J283" s="1285">
        <v>0</v>
      </c>
    </row>
    <row r="284" spans="1:10">
      <c r="A284" s="1286"/>
      <c r="B284" s="1287"/>
      <c r="C284" s="1288"/>
      <c r="D284" s="1289"/>
      <c r="E284" s="1285"/>
      <c r="G284" s="1289"/>
      <c r="H284" s="1287"/>
      <c r="I284" s="1053" t="s">
        <v>244</v>
      </c>
      <c r="J284" s="1285">
        <v>0</v>
      </c>
    </row>
    <row r="285" spans="1:10">
      <c r="A285" s="1286"/>
      <c r="B285" s="1287"/>
      <c r="C285" s="1288"/>
      <c r="D285" s="1289"/>
      <c r="E285" s="1285"/>
      <c r="G285" s="1289"/>
      <c r="H285" s="1287"/>
      <c r="I285" s="1053" t="s">
        <v>244</v>
      </c>
      <c r="J285" s="1285">
        <v>0</v>
      </c>
    </row>
    <row r="286" spans="1:10">
      <c r="A286" s="1286"/>
      <c r="B286" s="1287"/>
      <c r="C286" s="1288"/>
      <c r="D286" s="1289"/>
      <c r="E286" s="1285"/>
      <c r="G286" s="1289"/>
      <c r="H286" s="1287"/>
      <c r="I286" s="1053" t="s">
        <v>244</v>
      </c>
      <c r="J286" s="1285">
        <v>0</v>
      </c>
    </row>
    <row r="287" spans="1:10">
      <c r="A287" s="1286"/>
      <c r="B287" s="1287"/>
      <c r="C287" s="1288"/>
      <c r="D287" s="1289"/>
      <c r="E287" s="1285"/>
      <c r="G287" s="1289"/>
      <c r="H287" s="1287"/>
      <c r="I287" s="1053" t="s">
        <v>244</v>
      </c>
      <c r="J287" s="1285">
        <v>0</v>
      </c>
    </row>
    <row r="288" spans="1:10">
      <c r="A288" s="1286"/>
      <c r="B288" s="1287"/>
      <c r="C288" s="1288"/>
      <c r="D288" s="1289"/>
      <c r="E288" s="1285"/>
      <c r="G288" s="1289"/>
      <c r="H288" s="1287"/>
      <c r="I288" s="1053" t="s">
        <v>244</v>
      </c>
      <c r="J288" s="1285">
        <v>0</v>
      </c>
    </row>
    <row r="289" spans="1:10">
      <c r="A289" s="1286"/>
      <c r="B289" s="1287"/>
      <c r="C289" s="1288"/>
      <c r="D289" s="1289"/>
      <c r="E289" s="1285"/>
      <c r="G289" s="1289"/>
      <c r="H289" s="1287"/>
      <c r="I289" s="1053" t="s">
        <v>244</v>
      </c>
      <c r="J289" s="1285">
        <v>0</v>
      </c>
    </row>
    <row r="290" spans="1:10">
      <c r="A290" s="1286"/>
      <c r="B290" s="1287"/>
      <c r="C290" s="1288"/>
      <c r="D290" s="1289"/>
      <c r="E290" s="1285"/>
      <c r="G290" s="1289"/>
      <c r="H290" s="1287"/>
      <c r="I290" s="1053" t="s">
        <v>244</v>
      </c>
      <c r="J290" s="1285">
        <v>0</v>
      </c>
    </row>
    <row r="291" spans="1:10">
      <c r="A291" s="1286"/>
      <c r="B291" s="1287"/>
      <c r="C291" s="1288"/>
      <c r="D291" s="1289"/>
      <c r="E291" s="1285"/>
      <c r="G291" s="1289"/>
      <c r="H291" s="1287"/>
      <c r="I291" s="1053" t="s">
        <v>244</v>
      </c>
      <c r="J291" s="1285">
        <v>0</v>
      </c>
    </row>
    <row r="292" spans="1:10">
      <c r="A292" s="1286"/>
      <c r="B292" s="1287"/>
      <c r="C292" s="1288"/>
      <c r="D292" s="1289"/>
      <c r="E292" s="1285"/>
      <c r="G292" s="1289"/>
      <c r="H292" s="1287"/>
      <c r="I292" s="1053" t="s">
        <v>244</v>
      </c>
      <c r="J292" s="1285">
        <v>0</v>
      </c>
    </row>
    <row r="293" spans="1:10">
      <c r="A293" s="1286"/>
      <c r="B293" s="1287"/>
      <c r="C293" s="1288"/>
      <c r="D293" s="1289"/>
      <c r="E293" s="1285"/>
      <c r="G293" s="1289"/>
      <c r="H293" s="1287"/>
      <c r="I293" s="1053" t="s">
        <v>244</v>
      </c>
      <c r="J293" s="1285">
        <v>0</v>
      </c>
    </row>
    <row r="294" spans="1:10">
      <c r="A294" s="1286"/>
      <c r="B294" s="1287"/>
      <c r="C294" s="1288"/>
      <c r="D294" s="1289"/>
      <c r="E294" s="1285"/>
      <c r="G294" s="1289"/>
      <c r="H294" s="1287"/>
      <c r="I294" s="1053" t="s">
        <v>244</v>
      </c>
      <c r="J294" s="1285">
        <v>0</v>
      </c>
    </row>
    <row r="295" spans="1:10">
      <c r="A295" s="1286"/>
      <c r="B295" s="1287"/>
      <c r="C295" s="1288"/>
      <c r="D295" s="1289"/>
      <c r="E295" s="1285"/>
      <c r="G295" s="1289"/>
      <c r="H295" s="1287"/>
      <c r="I295" s="1053" t="s">
        <v>244</v>
      </c>
      <c r="J295" s="1285">
        <v>0</v>
      </c>
    </row>
    <row r="296" spans="1:10">
      <c r="A296" s="1286"/>
      <c r="B296" s="1287"/>
      <c r="C296" s="1288"/>
      <c r="D296" s="1289"/>
      <c r="E296" s="1285"/>
      <c r="G296" s="1289"/>
      <c r="H296" s="1287"/>
      <c r="I296" s="1053" t="s">
        <v>244</v>
      </c>
      <c r="J296" s="1285">
        <v>0</v>
      </c>
    </row>
    <row r="297" spans="1:10">
      <c r="A297" s="1286"/>
      <c r="B297" s="1287"/>
      <c r="C297" s="1288"/>
      <c r="D297" s="1289"/>
      <c r="E297" s="1285"/>
      <c r="G297" s="1289"/>
      <c r="H297" s="1287"/>
      <c r="I297" s="1053" t="s">
        <v>244</v>
      </c>
      <c r="J297" s="1285">
        <v>0</v>
      </c>
    </row>
    <row r="298" spans="1:10">
      <c r="A298" s="1286"/>
      <c r="B298" s="1287"/>
      <c r="C298" s="1288"/>
      <c r="D298" s="1289"/>
      <c r="E298" s="1285"/>
      <c r="G298" s="1289"/>
      <c r="H298" s="1287"/>
      <c r="I298" s="1053" t="s">
        <v>244</v>
      </c>
      <c r="J298" s="1285">
        <v>0</v>
      </c>
    </row>
    <row r="299" spans="1:10">
      <c r="A299" s="1286"/>
      <c r="B299" s="1287"/>
      <c r="C299" s="1288"/>
      <c r="D299" s="1289"/>
      <c r="E299" s="1285"/>
      <c r="G299" s="1289"/>
      <c r="H299" s="1287"/>
      <c r="I299" s="1053" t="s">
        <v>244</v>
      </c>
      <c r="J299" s="1285">
        <v>0</v>
      </c>
    </row>
    <row r="300" spans="1:10">
      <c r="A300" s="1286"/>
      <c r="B300" s="1287"/>
      <c r="C300" s="1288"/>
      <c r="D300" s="1289"/>
      <c r="E300" s="1285"/>
      <c r="G300" s="1289"/>
      <c r="H300" s="1287"/>
      <c r="I300" s="1053" t="s">
        <v>244</v>
      </c>
      <c r="J300" s="1285">
        <v>0</v>
      </c>
    </row>
    <row r="301" spans="1:10">
      <c r="A301" s="1286"/>
      <c r="B301" s="1287"/>
      <c r="C301" s="1288"/>
      <c r="D301" s="1289"/>
      <c r="E301" s="1285"/>
      <c r="G301" s="1289"/>
      <c r="H301" s="1287"/>
      <c r="I301" s="1053" t="s">
        <v>244</v>
      </c>
      <c r="J301" s="1285">
        <v>0</v>
      </c>
    </row>
    <row r="302" spans="1:10">
      <c r="A302" s="1286"/>
      <c r="B302" s="1287"/>
      <c r="C302" s="1288"/>
      <c r="D302" s="1289"/>
      <c r="E302" s="1285"/>
      <c r="G302" s="1289"/>
      <c r="H302" s="1287"/>
      <c r="I302" s="1053" t="s">
        <v>244</v>
      </c>
      <c r="J302" s="1285">
        <v>0</v>
      </c>
    </row>
    <row r="303" spans="1:10">
      <c r="A303" s="1286"/>
      <c r="B303" s="1287"/>
      <c r="C303" s="1288"/>
      <c r="D303" s="1289"/>
      <c r="E303" s="1285"/>
      <c r="G303" s="1289"/>
      <c r="H303" s="1287"/>
      <c r="I303" s="1053" t="s">
        <v>244</v>
      </c>
      <c r="J303" s="1285">
        <v>0</v>
      </c>
    </row>
    <row r="304" spans="1:10">
      <c r="A304" s="1286"/>
      <c r="B304" s="1287"/>
      <c r="C304" s="1288"/>
      <c r="D304" s="1289"/>
      <c r="E304" s="1285"/>
      <c r="G304" s="1289"/>
      <c r="H304" s="1287"/>
      <c r="I304" s="1053" t="s">
        <v>244</v>
      </c>
      <c r="J304" s="1285">
        <v>0</v>
      </c>
    </row>
    <row r="305" spans="1:10">
      <c r="A305" s="1286"/>
      <c r="B305" s="1287"/>
      <c r="C305" s="1288"/>
      <c r="D305" s="1289"/>
      <c r="E305" s="1285"/>
      <c r="G305" s="1289"/>
      <c r="H305" s="1287"/>
      <c r="I305" s="1053" t="s">
        <v>244</v>
      </c>
      <c r="J305" s="1285">
        <v>0</v>
      </c>
    </row>
    <row r="306" spans="1:10">
      <c r="A306" s="1286"/>
      <c r="B306" s="1287"/>
      <c r="C306" s="1288"/>
      <c r="D306" s="1289"/>
      <c r="E306" s="1285"/>
      <c r="G306" s="1289"/>
      <c r="H306" s="1287"/>
      <c r="I306" s="1053" t="s">
        <v>244</v>
      </c>
      <c r="J306" s="1285">
        <v>0</v>
      </c>
    </row>
    <row r="307" spans="1:10">
      <c r="A307" s="1286"/>
      <c r="B307" s="1287"/>
      <c r="C307" s="1288"/>
      <c r="D307" s="1289"/>
      <c r="E307" s="1285"/>
      <c r="G307" s="1289"/>
      <c r="H307" s="1287"/>
      <c r="I307" s="1053" t="s">
        <v>244</v>
      </c>
      <c r="J307" s="1285">
        <v>0</v>
      </c>
    </row>
    <row r="308" spans="1:10">
      <c r="A308" s="1286"/>
      <c r="B308" s="1287"/>
      <c r="C308" s="1288"/>
      <c r="D308" s="1289"/>
      <c r="E308" s="1285"/>
      <c r="G308" s="1289"/>
      <c r="H308" s="1287"/>
      <c r="I308" s="1053" t="s">
        <v>244</v>
      </c>
      <c r="J308" s="1285">
        <v>0</v>
      </c>
    </row>
    <row r="309" spans="1:10">
      <c r="A309" s="1286"/>
      <c r="B309" s="1287"/>
      <c r="C309" s="1288"/>
      <c r="D309" s="1289"/>
      <c r="E309" s="1285"/>
      <c r="G309" s="1289"/>
      <c r="H309" s="1287"/>
      <c r="I309" s="1053" t="s">
        <v>244</v>
      </c>
      <c r="J309" s="1285">
        <v>0</v>
      </c>
    </row>
    <row r="310" spans="1:10">
      <c r="A310" s="1286"/>
      <c r="B310" s="1287"/>
      <c r="C310" s="1288"/>
      <c r="D310" s="1289"/>
      <c r="E310" s="1285"/>
      <c r="G310" s="1289"/>
      <c r="H310" s="1287"/>
      <c r="I310" s="1053" t="s">
        <v>244</v>
      </c>
      <c r="J310" s="1285">
        <v>0</v>
      </c>
    </row>
    <row r="311" spans="1:10">
      <c r="A311" s="1286"/>
      <c r="B311" s="1287"/>
      <c r="C311" s="1288"/>
      <c r="D311" s="1289"/>
      <c r="E311" s="1285"/>
      <c r="G311" s="1289"/>
      <c r="H311" s="1287"/>
      <c r="I311" s="1053" t="s">
        <v>244</v>
      </c>
      <c r="J311" s="1285">
        <v>0</v>
      </c>
    </row>
    <row r="312" spans="1:10">
      <c r="A312" s="1286"/>
      <c r="B312" s="1287"/>
      <c r="C312" s="1288"/>
      <c r="D312" s="1289"/>
      <c r="E312" s="1285"/>
      <c r="G312" s="1289"/>
      <c r="H312" s="1287"/>
      <c r="I312" s="1053" t="s">
        <v>244</v>
      </c>
      <c r="J312" s="1285">
        <v>0</v>
      </c>
    </row>
    <row r="313" spans="1:10">
      <c r="A313" s="1286"/>
      <c r="B313" s="1287"/>
      <c r="C313" s="1288"/>
      <c r="D313" s="1289"/>
      <c r="E313" s="1285"/>
      <c r="G313" s="1289"/>
      <c r="H313" s="1287"/>
      <c r="I313" s="1053" t="s">
        <v>244</v>
      </c>
      <c r="J313" s="1285">
        <v>0</v>
      </c>
    </row>
    <row r="314" spans="1:10">
      <c r="A314" s="1286"/>
      <c r="B314" s="1287"/>
      <c r="C314" s="1288"/>
      <c r="D314" s="1289"/>
      <c r="E314" s="1285"/>
      <c r="G314" s="1289"/>
      <c r="H314" s="1287"/>
      <c r="I314" s="1053" t="s">
        <v>244</v>
      </c>
      <c r="J314" s="1285">
        <v>0</v>
      </c>
    </row>
    <row r="315" spans="1:10">
      <c r="A315" s="1286"/>
      <c r="B315" s="1287"/>
      <c r="C315" s="1288"/>
      <c r="D315" s="1289"/>
      <c r="E315" s="1285"/>
      <c r="G315" s="1289"/>
      <c r="H315" s="1287"/>
      <c r="I315" s="1053" t="s">
        <v>244</v>
      </c>
      <c r="J315" s="1285">
        <v>0</v>
      </c>
    </row>
    <row r="316" spans="1:10">
      <c r="A316" s="1286"/>
      <c r="B316" s="1287"/>
      <c r="C316" s="1288"/>
      <c r="D316" s="1289"/>
      <c r="E316" s="1285"/>
      <c r="G316" s="1289"/>
      <c r="H316" s="1287"/>
      <c r="I316" s="1053" t="s">
        <v>244</v>
      </c>
      <c r="J316" s="1285">
        <v>0</v>
      </c>
    </row>
    <row r="317" spans="1:10">
      <c r="A317" s="1286"/>
      <c r="B317" s="1287"/>
      <c r="C317" s="1288"/>
      <c r="D317" s="1289"/>
      <c r="E317" s="1285"/>
      <c r="G317" s="1289"/>
      <c r="H317" s="1287"/>
      <c r="I317" s="1053" t="s">
        <v>244</v>
      </c>
      <c r="J317" s="1285">
        <v>0</v>
      </c>
    </row>
    <row r="318" spans="1:10">
      <c r="A318" s="1286"/>
      <c r="B318" s="1287"/>
      <c r="C318" s="1288"/>
      <c r="D318" s="1289"/>
      <c r="E318" s="1285"/>
      <c r="G318" s="1289"/>
      <c r="H318" s="1287"/>
      <c r="I318" s="1053" t="s">
        <v>244</v>
      </c>
      <c r="J318" s="1285">
        <v>0</v>
      </c>
    </row>
    <row r="319" spans="1:10">
      <c r="A319" s="1286"/>
      <c r="B319" s="1287"/>
      <c r="C319" s="1288"/>
      <c r="D319" s="1289"/>
      <c r="E319" s="1285"/>
      <c r="G319" s="1289"/>
      <c r="H319" s="1287"/>
      <c r="I319" s="1053" t="s">
        <v>244</v>
      </c>
      <c r="J319" s="1285">
        <v>0</v>
      </c>
    </row>
    <row r="320" spans="1:10">
      <c r="A320" s="1286"/>
      <c r="B320" s="1287"/>
      <c r="C320" s="1288"/>
      <c r="D320" s="1289"/>
      <c r="E320" s="1285"/>
      <c r="G320" s="1289"/>
      <c r="H320" s="1287"/>
      <c r="I320" s="1053" t="s">
        <v>244</v>
      </c>
      <c r="J320" s="1285">
        <v>0</v>
      </c>
    </row>
    <row r="321" spans="1:10">
      <c r="A321" s="1286"/>
      <c r="B321" s="1287"/>
      <c r="C321" s="1288"/>
      <c r="D321" s="1289"/>
      <c r="E321" s="1285"/>
      <c r="G321" s="1289"/>
      <c r="H321" s="1287"/>
      <c r="I321" s="1053" t="s">
        <v>244</v>
      </c>
      <c r="J321" s="1285">
        <v>0</v>
      </c>
    </row>
    <row r="322" spans="1:10">
      <c r="A322" s="1286"/>
      <c r="B322" s="1287"/>
      <c r="C322" s="1288"/>
      <c r="D322" s="1289"/>
      <c r="E322" s="1285"/>
      <c r="G322" s="1289"/>
      <c r="H322" s="1287"/>
      <c r="I322" s="1053" t="s">
        <v>244</v>
      </c>
      <c r="J322" s="1285">
        <v>0</v>
      </c>
    </row>
    <row r="323" spans="1:10">
      <c r="A323" s="1286"/>
      <c r="B323" s="1287"/>
      <c r="C323" s="1288"/>
      <c r="D323" s="1289"/>
      <c r="E323" s="1285"/>
      <c r="G323" s="1289"/>
      <c r="H323" s="1287"/>
      <c r="I323" s="1053" t="s">
        <v>244</v>
      </c>
      <c r="J323" s="1285">
        <v>0</v>
      </c>
    </row>
    <row r="324" spans="1:10">
      <c r="A324" s="1286"/>
      <c r="B324" s="1287"/>
      <c r="C324" s="1288"/>
      <c r="D324" s="1289"/>
      <c r="E324" s="1285"/>
      <c r="G324" s="1289"/>
      <c r="H324" s="1287"/>
      <c r="I324" s="1053" t="s">
        <v>244</v>
      </c>
      <c r="J324" s="1285">
        <v>0</v>
      </c>
    </row>
    <row r="325" spans="1:10">
      <c r="A325" s="1286"/>
      <c r="B325" s="1287"/>
      <c r="C325" s="1288"/>
      <c r="D325" s="1289"/>
      <c r="E325" s="1285"/>
      <c r="G325" s="1289"/>
      <c r="H325" s="1287"/>
      <c r="I325" s="1053" t="s">
        <v>244</v>
      </c>
      <c r="J325" s="1285">
        <v>0</v>
      </c>
    </row>
    <row r="326" spans="1:10">
      <c r="A326" s="1286"/>
      <c r="B326" s="1287"/>
      <c r="C326" s="1288"/>
      <c r="D326" s="1289"/>
      <c r="E326" s="1285"/>
      <c r="G326" s="1289"/>
      <c r="H326" s="1287"/>
      <c r="I326" s="1053" t="s">
        <v>244</v>
      </c>
      <c r="J326" s="1285">
        <v>0</v>
      </c>
    </row>
    <row r="327" spans="1:10">
      <c r="A327" s="1286"/>
      <c r="B327" s="1287"/>
      <c r="C327" s="1288"/>
      <c r="D327" s="1289"/>
      <c r="E327" s="1285"/>
      <c r="G327" s="1289"/>
      <c r="H327" s="1287"/>
      <c r="I327" s="1053" t="s">
        <v>244</v>
      </c>
      <c r="J327" s="1285">
        <v>0</v>
      </c>
    </row>
    <row r="328" spans="1:10">
      <c r="A328" s="1286"/>
      <c r="B328" s="1287"/>
      <c r="C328" s="1288"/>
      <c r="D328" s="1289"/>
      <c r="E328" s="1285"/>
      <c r="G328" s="1289"/>
      <c r="H328" s="1287"/>
      <c r="I328" s="1053" t="s">
        <v>244</v>
      </c>
      <c r="J328" s="1285">
        <v>0</v>
      </c>
    </row>
    <row r="329" spans="1:10">
      <c r="A329" s="1286"/>
      <c r="B329" s="1287"/>
      <c r="C329" s="1288"/>
      <c r="D329" s="1289"/>
      <c r="E329" s="1285"/>
      <c r="G329" s="1289"/>
      <c r="H329" s="1287"/>
      <c r="I329" s="1053" t="s">
        <v>244</v>
      </c>
      <c r="J329" s="1285">
        <v>0</v>
      </c>
    </row>
    <row r="330" spans="1:10">
      <c r="A330" s="1286"/>
      <c r="B330" s="1287"/>
      <c r="C330" s="1288"/>
      <c r="D330" s="1289"/>
      <c r="E330" s="1285"/>
      <c r="G330" s="1289"/>
      <c r="H330" s="1287"/>
      <c r="I330" s="1053" t="s">
        <v>244</v>
      </c>
      <c r="J330" s="1285">
        <v>0</v>
      </c>
    </row>
    <row r="331" spans="1:10">
      <c r="A331" s="1286"/>
      <c r="B331" s="1287"/>
      <c r="C331" s="1288"/>
      <c r="D331" s="1289"/>
      <c r="E331" s="1285"/>
      <c r="G331" s="1289"/>
      <c r="H331" s="1287"/>
      <c r="I331" s="1053" t="s">
        <v>244</v>
      </c>
      <c r="J331" s="1285">
        <v>0</v>
      </c>
    </row>
    <row r="332" spans="1:10">
      <c r="A332" s="1286"/>
      <c r="B332" s="1287"/>
      <c r="C332" s="1288"/>
      <c r="D332" s="1289"/>
      <c r="E332" s="1285"/>
      <c r="G332" s="1289"/>
      <c r="H332" s="1287"/>
      <c r="I332" s="1053" t="s">
        <v>244</v>
      </c>
      <c r="J332" s="1285">
        <v>0</v>
      </c>
    </row>
    <row r="333" spans="1:10">
      <c r="A333" s="1286"/>
      <c r="B333" s="1287"/>
      <c r="C333" s="1288"/>
      <c r="D333" s="1289"/>
      <c r="E333" s="1285"/>
      <c r="G333" s="1289"/>
      <c r="H333" s="1287"/>
      <c r="I333" s="1053" t="s">
        <v>244</v>
      </c>
      <c r="J333" s="1285">
        <v>0</v>
      </c>
    </row>
    <row r="334" spans="1:10">
      <c r="A334" s="1286"/>
      <c r="B334" s="1287"/>
      <c r="C334" s="1288"/>
      <c r="D334" s="1289"/>
      <c r="E334" s="1285"/>
      <c r="G334" s="1289"/>
      <c r="H334" s="1287"/>
      <c r="I334" s="1053" t="s">
        <v>244</v>
      </c>
      <c r="J334" s="1285">
        <v>0</v>
      </c>
    </row>
    <row r="335" spans="1:10">
      <c r="A335" s="1286"/>
      <c r="B335" s="1287"/>
      <c r="C335" s="1288"/>
      <c r="D335" s="1289"/>
      <c r="E335" s="1285"/>
      <c r="G335" s="1289"/>
      <c r="H335" s="1287"/>
      <c r="I335" s="1053" t="s">
        <v>244</v>
      </c>
      <c r="J335" s="1285">
        <v>0</v>
      </c>
    </row>
    <row r="336" spans="1:10">
      <c r="A336" s="1286"/>
      <c r="B336" s="1287"/>
      <c r="C336" s="1288"/>
      <c r="D336" s="1289"/>
      <c r="E336" s="1285"/>
      <c r="G336" s="1289"/>
      <c r="H336" s="1287"/>
      <c r="I336" s="1053" t="s">
        <v>244</v>
      </c>
      <c r="J336" s="1285">
        <v>0</v>
      </c>
    </row>
    <row r="337" spans="1:10">
      <c r="A337" s="1286"/>
      <c r="B337" s="1287"/>
      <c r="C337" s="1288"/>
      <c r="D337" s="1289"/>
      <c r="E337" s="1285"/>
      <c r="G337" s="1289"/>
      <c r="H337" s="1287"/>
      <c r="I337" s="1053" t="s">
        <v>244</v>
      </c>
      <c r="J337" s="1285">
        <v>0</v>
      </c>
    </row>
    <row r="338" spans="1:10">
      <c r="A338" s="1286"/>
      <c r="B338" s="1287"/>
      <c r="C338" s="1288"/>
      <c r="D338" s="1289"/>
      <c r="E338" s="1285"/>
      <c r="G338" s="1289"/>
      <c r="H338" s="1287"/>
      <c r="I338" s="1053" t="s">
        <v>244</v>
      </c>
      <c r="J338" s="1285">
        <v>0</v>
      </c>
    </row>
    <row r="339" spans="1:10">
      <c r="A339" s="1286"/>
      <c r="B339" s="1287"/>
      <c r="C339" s="1288"/>
      <c r="D339" s="1289"/>
      <c r="E339" s="1285"/>
      <c r="G339" s="1289"/>
      <c r="H339" s="1287"/>
      <c r="I339" s="1053" t="s">
        <v>244</v>
      </c>
      <c r="J339" s="1285">
        <v>0</v>
      </c>
    </row>
    <row r="340" spans="1:10">
      <c r="A340" s="1286"/>
      <c r="B340" s="1287"/>
      <c r="C340" s="1288"/>
      <c r="D340" s="1289"/>
      <c r="E340" s="1285"/>
      <c r="G340" s="1289"/>
      <c r="H340" s="1287"/>
      <c r="I340" s="1053" t="s">
        <v>244</v>
      </c>
      <c r="J340" s="1285">
        <v>0</v>
      </c>
    </row>
    <row r="341" spans="1:10">
      <c r="A341" s="1286"/>
      <c r="B341" s="1287"/>
      <c r="C341" s="1288"/>
      <c r="D341" s="1289"/>
      <c r="E341" s="1285"/>
      <c r="G341" s="1289"/>
      <c r="H341" s="1287"/>
      <c r="I341" s="1053" t="s">
        <v>244</v>
      </c>
      <c r="J341" s="1285">
        <v>0</v>
      </c>
    </row>
    <row r="342" spans="1:10">
      <c r="A342" s="1286"/>
      <c r="B342" s="1287"/>
      <c r="C342" s="1288"/>
      <c r="D342" s="1289"/>
      <c r="E342" s="1285"/>
      <c r="G342" s="1289"/>
      <c r="H342" s="1287"/>
      <c r="I342" s="1053" t="s">
        <v>244</v>
      </c>
      <c r="J342" s="1285">
        <v>0</v>
      </c>
    </row>
    <row r="343" spans="1:10">
      <c r="A343" s="1286"/>
      <c r="B343" s="1287"/>
      <c r="C343" s="1288"/>
      <c r="D343" s="1289"/>
      <c r="E343" s="1285"/>
      <c r="G343" s="1289"/>
      <c r="H343" s="1287"/>
      <c r="I343" s="1053" t="s">
        <v>244</v>
      </c>
      <c r="J343" s="1285">
        <v>0</v>
      </c>
    </row>
    <row r="344" spans="1:10">
      <c r="A344" s="1286"/>
      <c r="B344" s="1287"/>
      <c r="C344" s="1288"/>
      <c r="D344" s="1289"/>
      <c r="E344" s="1285"/>
      <c r="G344" s="1289"/>
      <c r="H344" s="1287"/>
      <c r="I344" s="1053" t="s">
        <v>244</v>
      </c>
      <c r="J344" s="1285">
        <v>0</v>
      </c>
    </row>
    <row r="345" spans="1:10">
      <c r="A345" s="1286"/>
      <c r="B345" s="1287"/>
      <c r="C345" s="1288"/>
      <c r="D345" s="1289"/>
      <c r="E345" s="1285"/>
      <c r="G345" s="1289"/>
      <c r="H345" s="1287"/>
      <c r="I345" s="1053" t="s">
        <v>244</v>
      </c>
      <c r="J345" s="1285">
        <v>0</v>
      </c>
    </row>
    <row r="346" spans="1:10">
      <c r="A346" s="1286"/>
      <c r="B346" s="1287"/>
      <c r="C346" s="1288"/>
      <c r="D346" s="1289"/>
      <c r="E346" s="1285"/>
      <c r="G346" s="1289"/>
      <c r="H346" s="1287"/>
      <c r="I346" s="1053" t="s">
        <v>244</v>
      </c>
      <c r="J346" s="1285">
        <v>0</v>
      </c>
    </row>
    <row r="347" spans="1:10">
      <c r="A347" s="1286"/>
      <c r="B347" s="1287"/>
      <c r="C347" s="1288"/>
      <c r="D347" s="1289"/>
      <c r="E347" s="1285"/>
      <c r="G347" s="1289"/>
      <c r="H347" s="1287"/>
      <c r="I347" s="1053" t="s">
        <v>244</v>
      </c>
      <c r="J347" s="1285">
        <v>0</v>
      </c>
    </row>
    <row r="348" spans="1:10">
      <c r="A348" s="1286"/>
      <c r="B348" s="1287"/>
      <c r="C348" s="1288"/>
      <c r="D348" s="1289"/>
      <c r="E348" s="1285"/>
      <c r="G348" s="1289"/>
      <c r="H348" s="1287"/>
      <c r="I348" s="1053" t="s">
        <v>244</v>
      </c>
      <c r="J348" s="1285">
        <v>0</v>
      </c>
    </row>
    <row r="349" spans="1:10">
      <c r="A349" s="1286"/>
      <c r="B349" s="1287"/>
      <c r="C349" s="1288"/>
      <c r="D349" s="1289"/>
      <c r="E349" s="1285"/>
      <c r="G349" s="1289"/>
      <c r="H349" s="1287"/>
      <c r="I349" s="1053" t="s">
        <v>244</v>
      </c>
      <c r="J349" s="1285">
        <v>0</v>
      </c>
    </row>
    <row r="350" spans="1:10">
      <c r="A350" s="1286"/>
      <c r="B350" s="1287"/>
      <c r="C350" s="1288"/>
      <c r="D350" s="1289"/>
      <c r="E350" s="1285"/>
      <c r="G350" s="1289"/>
      <c r="H350" s="1287"/>
      <c r="I350" s="1053" t="s">
        <v>244</v>
      </c>
      <c r="J350" s="1285">
        <v>0</v>
      </c>
    </row>
    <row r="351" spans="1:10">
      <c r="A351" s="1286"/>
      <c r="B351" s="1287"/>
      <c r="C351" s="1288"/>
      <c r="D351" s="1289"/>
      <c r="E351" s="1285"/>
      <c r="G351" s="1289"/>
      <c r="H351" s="1287"/>
      <c r="I351" s="1053" t="s">
        <v>244</v>
      </c>
      <c r="J351" s="1285">
        <v>0</v>
      </c>
    </row>
    <row r="352" spans="1:10">
      <c r="A352" s="1286"/>
      <c r="B352" s="1287"/>
      <c r="C352" s="1288"/>
      <c r="D352" s="1289"/>
      <c r="E352" s="1285"/>
      <c r="G352" s="1289"/>
      <c r="H352" s="1287"/>
      <c r="I352" s="1053" t="s">
        <v>244</v>
      </c>
      <c r="J352" s="1285">
        <v>0</v>
      </c>
    </row>
    <row r="353" spans="1:10">
      <c r="A353" s="1286"/>
      <c r="B353" s="1287"/>
      <c r="C353" s="1288"/>
      <c r="D353" s="1289"/>
      <c r="E353" s="1285"/>
      <c r="G353" s="1289"/>
      <c r="H353" s="1287"/>
      <c r="I353" s="1053" t="s">
        <v>244</v>
      </c>
      <c r="J353" s="1285">
        <v>0</v>
      </c>
    </row>
    <row r="354" spans="1:10">
      <c r="A354" s="1286"/>
      <c r="B354" s="1287"/>
      <c r="C354" s="1288"/>
      <c r="D354" s="1289"/>
      <c r="E354" s="1285"/>
      <c r="G354" s="1289"/>
      <c r="H354" s="1287"/>
      <c r="I354" s="1053" t="s">
        <v>244</v>
      </c>
      <c r="J354" s="1285">
        <v>0</v>
      </c>
    </row>
    <row r="355" spans="1:10">
      <c r="A355" s="1286"/>
      <c r="B355" s="1287"/>
      <c r="C355" s="1288"/>
      <c r="D355" s="1289"/>
      <c r="E355" s="1285"/>
      <c r="G355" s="1289"/>
      <c r="H355" s="1287"/>
      <c r="I355" s="1053" t="s">
        <v>244</v>
      </c>
      <c r="J355" s="1285">
        <v>0</v>
      </c>
    </row>
    <row r="356" spans="1:10">
      <c r="A356" s="1286"/>
      <c r="B356" s="1287"/>
      <c r="C356" s="1288"/>
      <c r="D356" s="1289"/>
      <c r="E356" s="1285"/>
      <c r="G356" s="1289"/>
      <c r="H356" s="1287"/>
      <c r="I356" s="1053" t="s">
        <v>244</v>
      </c>
      <c r="J356" s="1285">
        <v>0</v>
      </c>
    </row>
    <row r="357" spans="1:10">
      <c r="A357" s="1286"/>
      <c r="B357" s="1287"/>
      <c r="C357" s="1288"/>
      <c r="D357" s="1289"/>
      <c r="E357" s="1285"/>
      <c r="G357" s="1289"/>
      <c r="H357" s="1287"/>
      <c r="I357" s="1053" t="s">
        <v>244</v>
      </c>
      <c r="J357" s="1285">
        <v>0</v>
      </c>
    </row>
    <row r="358" spans="1:10">
      <c r="A358" s="1286"/>
      <c r="B358" s="1287"/>
      <c r="C358" s="1288"/>
      <c r="D358" s="1289"/>
      <c r="E358" s="1285"/>
      <c r="G358" s="1289"/>
      <c r="H358" s="1287"/>
      <c r="I358" s="1053" t="s">
        <v>244</v>
      </c>
      <c r="J358" s="1285">
        <v>0</v>
      </c>
    </row>
    <row r="359" spans="1:10">
      <c r="A359" s="1286"/>
      <c r="B359" s="1287"/>
      <c r="C359" s="1288"/>
      <c r="D359" s="1289"/>
      <c r="E359" s="1285"/>
      <c r="G359" s="1289"/>
      <c r="H359" s="1287"/>
      <c r="I359" s="1053" t="s">
        <v>244</v>
      </c>
      <c r="J359" s="1285">
        <v>0</v>
      </c>
    </row>
    <row r="360" spans="1:10">
      <c r="A360" s="1286"/>
      <c r="B360" s="1287"/>
      <c r="C360" s="1288"/>
      <c r="D360" s="1289"/>
      <c r="E360" s="1285"/>
      <c r="G360" s="1289"/>
      <c r="H360" s="1287"/>
      <c r="I360" s="1053" t="s">
        <v>244</v>
      </c>
      <c r="J360" s="1285">
        <v>0</v>
      </c>
    </row>
    <row r="361" spans="1:10">
      <c r="A361" s="1286"/>
      <c r="B361" s="1287"/>
      <c r="C361" s="1288"/>
      <c r="D361" s="1289"/>
      <c r="E361" s="1285"/>
      <c r="G361" s="1289"/>
      <c r="H361" s="1287"/>
      <c r="I361" s="1053" t="s">
        <v>244</v>
      </c>
      <c r="J361" s="1285">
        <v>0</v>
      </c>
    </row>
    <row r="362" spans="1:10">
      <c r="A362" s="1286"/>
      <c r="B362" s="1287"/>
      <c r="C362" s="1288"/>
      <c r="D362" s="1289"/>
      <c r="E362" s="1285"/>
      <c r="G362" s="1289"/>
      <c r="H362" s="1287"/>
      <c r="I362" s="1053" t="s">
        <v>244</v>
      </c>
      <c r="J362" s="1285">
        <v>0</v>
      </c>
    </row>
    <row r="363" spans="1:10">
      <c r="A363" s="1286"/>
      <c r="B363" s="1287"/>
      <c r="C363" s="1288"/>
      <c r="D363" s="1289"/>
      <c r="E363" s="1285"/>
      <c r="G363" s="1289"/>
      <c r="H363" s="1287"/>
      <c r="I363" s="1053" t="s">
        <v>244</v>
      </c>
      <c r="J363" s="1285">
        <v>0</v>
      </c>
    </row>
    <row r="364" spans="1:10">
      <c r="A364" s="1286"/>
      <c r="B364" s="1287"/>
      <c r="C364" s="1288"/>
      <c r="D364" s="1289"/>
      <c r="E364" s="1285"/>
      <c r="G364" s="1289"/>
      <c r="H364" s="1287"/>
      <c r="I364" s="1053" t="s">
        <v>244</v>
      </c>
      <c r="J364" s="1285">
        <v>0</v>
      </c>
    </row>
    <row r="365" spans="1:10">
      <c r="A365" s="1286"/>
      <c r="B365" s="1287"/>
      <c r="C365" s="1288"/>
      <c r="D365" s="1289"/>
      <c r="E365" s="1285"/>
      <c r="G365" s="1289"/>
      <c r="H365" s="1287"/>
      <c r="I365" s="1053" t="s">
        <v>244</v>
      </c>
      <c r="J365" s="1285">
        <v>0</v>
      </c>
    </row>
    <row r="366" spans="1:10">
      <c r="A366" s="1286"/>
      <c r="B366" s="1287"/>
      <c r="C366" s="1288"/>
      <c r="D366" s="1289"/>
      <c r="E366" s="1285"/>
      <c r="G366" s="1289"/>
      <c r="H366" s="1287"/>
      <c r="I366" s="1053" t="s">
        <v>244</v>
      </c>
      <c r="J366" s="1285">
        <v>0</v>
      </c>
    </row>
    <row r="367" spans="1:10">
      <c r="A367" s="1286"/>
      <c r="B367" s="1287"/>
      <c r="C367" s="1288"/>
      <c r="D367" s="1289"/>
      <c r="E367" s="1285"/>
      <c r="G367" s="1289"/>
      <c r="H367" s="1287"/>
      <c r="I367" s="1053"/>
      <c r="J367" s="1285"/>
    </row>
    <row r="368" spans="1:10">
      <c r="A368" s="1286"/>
      <c r="B368" s="1287"/>
      <c r="C368" s="1288"/>
      <c r="D368" s="1289"/>
      <c r="E368" s="1285"/>
      <c r="G368" s="1289"/>
      <c r="H368" s="1287"/>
      <c r="I368" s="1053"/>
      <c r="J368" s="1285"/>
    </row>
    <row r="369" spans="1:10">
      <c r="A369" s="1286"/>
      <c r="B369" s="1287"/>
      <c r="C369" s="1288"/>
      <c r="D369" s="1289"/>
      <c r="E369" s="1285"/>
      <c r="G369" s="1289"/>
      <c r="H369" s="1287"/>
      <c r="I369" s="1053"/>
      <c r="J369" s="1285"/>
    </row>
    <row r="370" spans="1:10">
      <c r="A370" s="1286"/>
      <c r="B370" s="1287"/>
      <c r="C370" s="1288"/>
      <c r="D370" s="1289"/>
      <c r="E370" s="1285"/>
      <c r="G370" s="1289"/>
      <c r="H370" s="1287"/>
      <c r="I370" s="1053"/>
      <c r="J370" s="1285"/>
    </row>
    <row r="371" spans="1:10">
      <c r="A371" s="1286"/>
      <c r="B371" s="1287"/>
      <c r="C371" s="1288"/>
      <c r="D371" s="1289"/>
      <c r="E371" s="1285"/>
      <c r="G371" s="1289"/>
      <c r="H371" s="1287"/>
      <c r="I371" s="1053"/>
      <c r="J371" s="1285"/>
    </row>
    <row r="372" spans="1:10">
      <c r="A372" s="1286"/>
      <c r="B372" s="1287"/>
      <c r="C372" s="1288"/>
      <c r="D372" s="1289"/>
      <c r="E372" s="1285"/>
      <c r="G372" s="1289"/>
      <c r="H372" s="1287"/>
      <c r="I372" s="1053"/>
      <c r="J372" s="1285"/>
    </row>
    <row r="373" spans="1:10">
      <c r="A373" s="1286"/>
      <c r="B373" s="1287"/>
      <c r="C373" s="1288"/>
      <c r="D373" s="1289"/>
      <c r="E373" s="1285"/>
      <c r="G373" s="1289"/>
      <c r="H373" s="1287"/>
      <c r="I373" s="1053"/>
      <c r="J373" s="1285"/>
    </row>
    <row r="374" spans="1:10">
      <c r="A374" s="1286"/>
      <c r="B374" s="1287"/>
      <c r="C374" s="1288"/>
      <c r="D374" s="1289"/>
      <c r="E374" s="1285"/>
      <c r="G374" s="1289"/>
      <c r="H374" s="1287"/>
      <c r="I374" s="1053"/>
      <c r="J374" s="1285"/>
    </row>
    <row r="375" spans="1:10">
      <c r="A375" s="1286"/>
      <c r="B375" s="1287"/>
      <c r="C375" s="1288"/>
      <c r="D375" s="1289"/>
      <c r="E375" s="1285"/>
      <c r="G375" s="1289"/>
      <c r="H375" s="1287"/>
      <c r="I375" s="1053"/>
      <c r="J375" s="1285"/>
    </row>
    <row r="376" spans="1:10">
      <c r="A376" s="1286"/>
      <c r="B376" s="1287"/>
      <c r="C376" s="1288"/>
      <c r="D376" s="1289"/>
      <c r="E376" s="1285"/>
      <c r="G376" s="1289"/>
      <c r="H376" s="1287"/>
      <c r="I376" s="1053"/>
      <c r="J376" s="1285"/>
    </row>
    <row r="377" spans="1:10">
      <c r="A377" s="1286"/>
      <c r="B377" s="1287"/>
      <c r="C377" s="1288"/>
      <c r="D377" s="1289"/>
      <c r="E377" s="1285"/>
      <c r="G377" s="1289"/>
      <c r="H377" s="1287"/>
      <c r="I377" s="1053"/>
      <c r="J377" s="1285"/>
    </row>
    <row r="378" spans="1:10">
      <c r="A378" s="1286"/>
      <c r="B378" s="1287"/>
      <c r="C378" s="1288"/>
      <c r="D378" s="1289"/>
      <c r="E378" s="1285"/>
      <c r="G378" s="1289"/>
      <c r="H378" s="1287"/>
      <c r="I378" s="1053"/>
      <c r="J378" s="1285"/>
    </row>
    <row r="379" spans="1:10">
      <c r="A379" s="1286"/>
      <c r="B379" s="1287"/>
      <c r="C379" s="1288"/>
      <c r="D379" s="1289"/>
      <c r="E379" s="1285"/>
      <c r="G379" s="1289"/>
      <c r="H379" s="1287"/>
      <c r="I379" s="1053"/>
      <c r="J379" s="1285"/>
    </row>
    <row r="380" spans="1:10">
      <c r="A380" s="1286"/>
      <c r="B380" s="1287"/>
      <c r="C380" s="1288"/>
      <c r="D380" s="1289"/>
      <c r="E380" s="1285"/>
      <c r="G380" s="1289"/>
      <c r="H380" s="1287"/>
      <c r="I380" s="1053"/>
      <c r="J380" s="1285"/>
    </row>
    <row r="381" spans="1:10">
      <c r="A381" s="1286"/>
      <c r="B381" s="1287"/>
      <c r="C381" s="1288"/>
      <c r="D381" s="1289"/>
      <c r="E381" s="1285"/>
      <c r="G381" s="1289"/>
      <c r="H381" s="1287"/>
      <c r="I381" s="1053"/>
      <c r="J381" s="1285"/>
    </row>
    <row r="382" spans="1:10">
      <c r="A382" s="1286"/>
      <c r="B382" s="1287"/>
      <c r="C382" s="1288"/>
      <c r="D382" s="1289"/>
      <c r="E382" s="1285"/>
      <c r="G382" s="1289"/>
      <c r="H382" s="1287"/>
      <c r="I382" s="1053"/>
      <c r="J382" s="1285"/>
    </row>
    <row r="383" spans="1:10">
      <c r="A383" s="1286"/>
      <c r="B383" s="1287"/>
      <c r="C383" s="1288"/>
      <c r="D383" s="1289"/>
      <c r="E383" s="1285"/>
      <c r="G383" s="1289"/>
      <c r="H383" s="1287"/>
      <c r="I383" s="1053"/>
      <c r="J383" s="1285"/>
    </row>
    <row r="384" spans="1:10">
      <c r="A384" s="1286"/>
      <c r="B384" s="1287"/>
      <c r="C384" s="1288"/>
      <c r="D384" s="1289"/>
      <c r="E384" s="1285"/>
      <c r="G384" s="1289"/>
      <c r="H384" s="1287"/>
      <c r="I384" s="1053"/>
      <c r="J384" s="1285"/>
    </row>
    <row r="385" spans="1:10">
      <c r="A385" s="1286"/>
      <c r="B385" s="1287"/>
      <c r="C385" s="1288"/>
      <c r="D385" s="1289"/>
      <c r="E385" s="1285"/>
      <c r="G385" s="1289"/>
      <c r="H385" s="1287"/>
      <c r="I385" s="1053"/>
      <c r="J385" s="1285"/>
    </row>
    <row r="386" spans="1:10">
      <c r="A386" s="1286"/>
      <c r="B386" s="1287"/>
      <c r="C386" s="1288"/>
      <c r="D386" s="1289"/>
      <c r="E386" s="1285"/>
      <c r="G386" s="1289"/>
      <c r="H386" s="1287"/>
      <c r="I386" s="1053"/>
      <c r="J386" s="1285"/>
    </row>
    <row r="387" spans="1:10">
      <c r="A387" s="1286"/>
      <c r="B387" s="1287"/>
      <c r="C387" s="1288"/>
      <c r="D387" s="1289"/>
      <c r="E387" s="1285"/>
      <c r="G387" s="1289"/>
      <c r="H387" s="1287"/>
      <c r="I387" s="1053"/>
      <c r="J387" s="1285"/>
    </row>
    <row r="388" spans="1:10">
      <c r="A388" s="1286"/>
      <c r="B388" s="1287"/>
      <c r="C388" s="1288"/>
      <c r="D388" s="1289"/>
      <c r="E388" s="1285"/>
      <c r="G388" s="1289"/>
      <c r="H388" s="1287"/>
      <c r="I388" s="1053"/>
      <c r="J388" s="1285"/>
    </row>
    <row r="389" spans="1:10">
      <c r="A389" s="1286"/>
      <c r="B389" s="1287"/>
      <c r="C389" s="1288"/>
      <c r="D389" s="1289"/>
      <c r="E389" s="1285"/>
      <c r="G389" s="1289"/>
      <c r="H389" s="1287"/>
      <c r="I389" s="1053"/>
      <c r="J389" s="1285"/>
    </row>
    <row r="390" spans="1:10">
      <c r="A390" s="1286"/>
      <c r="B390" s="1287"/>
      <c r="C390" s="1288"/>
      <c r="D390" s="1289"/>
      <c r="E390" s="1285"/>
      <c r="G390" s="1289"/>
      <c r="H390" s="1287"/>
      <c r="I390" s="1053"/>
      <c r="J390" s="1285"/>
    </row>
    <row r="391" spans="1:10">
      <c r="A391" s="1286"/>
      <c r="B391" s="1287"/>
      <c r="C391" s="1288"/>
      <c r="D391" s="1289"/>
      <c r="E391" s="1285"/>
      <c r="G391" s="1289"/>
      <c r="H391" s="1287"/>
      <c r="I391" s="1053"/>
      <c r="J391" s="1285"/>
    </row>
    <row r="392" spans="1:10">
      <c r="A392" s="1286"/>
      <c r="B392" s="1287"/>
      <c r="C392" s="1288"/>
      <c r="D392" s="1289"/>
      <c r="E392" s="1285"/>
      <c r="G392" s="1289"/>
      <c r="H392" s="1287"/>
      <c r="I392" s="1053"/>
      <c r="J392" s="1285"/>
    </row>
    <row r="393" spans="1:10">
      <c r="A393" s="1286"/>
      <c r="B393" s="1287"/>
      <c r="C393" s="1288"/>
      <c r="D393" s="1289"/>
      <c r="E393" s="1285"/>
      <c r="G393" s="1289"/>
      <c r="H393" s="1287"/>
      <c r="I393" s="1053"/>
      <c r="J393" s="1285"/>
    </row>
    <row r="394" spans="1:10">
      <c r="A394" s="1286"/>
      <c r="B394" s="1287"/>
      <c r="C394" s="1288"/>
      <c r="D394" s="1289"/>
      <c r="E394" s="1285"/>
      <c r="G394" s="1289"/>
      <c r="H394" s="1287"/>
      <c r="I394" s="1053"/>
      <c r="J394" s="1285"/>
    </row>
    <row r="395" spans="1:10">
      <c r="A395" s="1286"/>
      <c r="B395" s="1287"/>
      <c r="C395" s="1288"/>
      <c r="D395" s="1289"/>
      <c r="E395" s="1285"/>
      <c r="G395" s="1289"/>
      <c r="H395" s="1287"/>
      <c r="I395" s="1053"/>
      <c r="J395" s="1285"/>
    </row>
    <row r="396" spans="1:10">
      <c r="A396" s="1286"/>
      <c r="B396" s="1287"/>
      <c r="C396" s="1288"/>
      <c r="D396" s="1289"/>
      <c r="E396" s="1285"/>
      <c r="G396" s="1289"/>
      <c r="H396" s="1287"/>
      <c r="I396" s="1053"/>
      <c r="J396" s="1285"/>
    </row>
    <row r="397" spans="1:10">
      <c r="A397" s="1286"/>
      <c r="B397" s="1287"/>
      <c r="C397" s="1288"/>
      <c r="D397" s="1289"/>
      <c r="E397" s="1285"/>
      <c r="G397" s="1289"/>
      <c r="H397" s="1287"/>
      <c r="I397" s="1053"/>
      <c r="J397" s="1285"/>
    </row>
    <row r="398" spans="1:10">
      <c r="A398" s="1286"/>
      <c r="B398" s="1287"/>
      <c r="C398" s="1288"/>
      <c r="D398" s="1289"/>
      <c r="E398" s="1285"/>
      <c r="G398" s="1289"/>
      <c r="H398" s="1287"/>
      <c r="I398" s="1053"/>
      <c r="J398" s="1285"/>
    </row>
    <row r="399" spans="1:10">
      <c r="A399" s="1286"/>
      <c r="B399" s="1287"/>
      <c r="C399" s="1288"/>
      <c r="D399" s="1289"/>
      <c r="E399" s="1285"/>
      <c r="G399" s="1289"/>
      <c r="H399" s="1287"/>
      <c r="I399" s="1053"/>
      <c r="J399" s="1285"/>
    </row>
    <row r="400" spans="1:10">
      <c r="A400" s="1286"/>
      <c r="B400" s="1287"/>
      <c r="C400" s="1288"/>
      <c r="D400" s="1289"/>
      <c r="E400" s="1285"/>
      <c r="G400" s="1289"/>
      <c r="H400" s="1287"/>
      <c r="I400" s="1053"/>
      <c r="J400" s="1285"/>
    </row>
    <row r="401" spans="1:10">
      <c r="A401" s="1286"/>
      <c r="B401" s="1287"/>
      <c r="C401" s="1288"/>
      <c r="D401" s="1289"/>
      <c r="E401" s="1285"/>
      <c r="G401" s="1289"/>
      <c r="H401" s="1287"/>
      <c r="I401" s="1053"/>
      <c r="J401" s="1285"/>
    </row>
    <row r="402" spans="1:10">
      <c r="A402" s="1286"/>
      <c r="B402" s="1287"/>
      <c r="C402" s="1288"/>
      <c r="D402" s="1289"/>
      <c r="E402" s="1285"/>
      <c r="G402" s="1289"/>
      <c r="H402" s="1287"/>
      <c r="I402" s="1053"/>
      <c r="J402" s="1285"/>
    </row>
    <row r="403" spans="1:10">
      <c r="A403" s="1286"/>
      <c r="B403" s="1287"/>
      <c r="C403" s="1288"/>
      <c r="D403" s="1289"/>
      <c r="E403" s="1285"/>
      <c r="G403" s="1289"/>
      <c r="H403" s="1287"/>
      <c r="I403" s="1053"/>
      <c r="J403" s="1285"/>
    </row>
    <row r="404" spans="1:10">
      <c r="A404" s="1286"/>
      <c r="B404" s="1287"/>
      <c r="C404" s="1288"/>
      <c r="D404" s="1289"/>
      <c r="E404" s="1285"/>
      <c r="G404" s="1289"/>
      <c r="H404" s="1287"/>
      <c r="I404" s="1053"/>
      <c r="J404" s="1285"/>
    </row>
    <row r="405" spans="1:10">
      <c r="A405" s="1286"/>
      <c r="B405" s="1287"/>
      <c r="C405" s="1288"/>
      <c r="D405" s="1289"/>
      <c r="E405" s="1285"/>
      <c r="G405" s="1289"/>
      <c r="H405" s="1287"/>
      <c r="I405" s="1053"/>
      <c r="J405" s="1285"/>
    </row>
    <row r="406" spans="1:10">
      <c r="A406" s="1286"/>
      <c r="B406" s="1287"/>
      <c r="C406" s="1288"/>
      <c r="D406" s="1289"/>
      <c r="E406" s="1285"/>
      <c r="G406" s="1289"/>
      <c r="H406" s="1287"/>
      <c r="I406" s="1053"/>
      <c r="J406" s="1285"/>
    </row>
    <row r="407" spans="1:10">
      <c r="A407" s="1286"/>
      <c r="B407" s="1287"/>
      <c r="C407" s="1288"/>
      <c r="D407" s="1289"/>
      <c r="E407" s="1285"/>
      <c r="G407" s="1289"/>
      <c r="H407" s="1287"/>
      <c r="I407" s="1053"/>
      <c r="J407" s="1285"/>
    </row>
    <row r="408" spans="1:10">
      <c r="A408" s="1286"/>
      <c r="B408" s="1287"/>
      <c r="C408" s="1288"/>
      <c r="D408" s="1289"/>
      <c r="E408" s="1285"/>
      <c r="G408" s="1289"/>
      <c r="H408" s="1287"/>
      <c r="I408" s="1053"/>
      <c r="J408" s="1285"/>
    </row>
    <row r="409" spans="1:10">
      <c r="A409" s="1286"/>
      <c r="B409" s="1287"/>
      <c r="C409" s="1288"/>
      <c r="D409" s="1289"/>
      <c r="E409" s="1285"/>
      <c r="G409" s="1289"/>
      <c r="H409" s="1287"/>
      <c r="I409" s="1053"/>
      <c r="J409" s="1285"/>
    </row>
    <row r="410" spans="1:10">
      <c r="A410" s="1286"/>
      <c r="B410" s="1287"/>
      <c r="C410" s="1288"/>
      <c r="D410" s="1289"/>
      <c r="E410" s="1285"/>
      <c r="G410" s="1289"/>
      <c r="H410" s="1287"/>
      <c r="I410" s="1053"/>
      <c r="J410" s="1285"/>
    </row>
    <row r="411" spans="1:10">
      <c r="A411" s="1286"/>
      <c r="B411" s="1287"/>
      <c r="C411" s="1288"/>
      <c r="D411" s="1289"/>
      <c r="E411" s="1285"/>
      <c r="G411" s="1289"/>
      <c r="H411" s="1287"/>
      <c r="I411" s="1053"/>
      <c r="J411" s="1285"/>
    </row>
    <row r="412" spans="1:10">
      <c r="A412" s="1286"/>
      <c r="B412" s="1287"/>
      <c r="C412" s="1288"/>
      <c r="D412" s="1289"/>
      <c r="E412" s="1285"/>
      <c r="G412" s="1289"/>
      <c r="H412" s="1287"/>
      <c r="I412" s="1053"/>
      <c r="J412" s="1285"/>
    </row>
    <row r="413" spans="1:10">
      <c r="A413" s="1286"/>
      <c r="B413" s="1287"/>
      <c r="C413" s="1288"/>
      <c r="D413" s="1289"/>
      <c r="E413" s="1285"/>
      <c r="G413" s="1289"/>
      <c r="H413" s="1287"/>
      <c r="I413" s="1053"/>
      <c r="J413" s="1285"/>
    </row>
    <row r="414" spans="1:10">
      <c r="A414" s="1286"/>
      <c r="B414" s="1287"/>
      <c r="C414" s="1288"/>
      <c r="D414" s="1289"/>
      <c r="E414" s="1285"/>
      <c r="G414" s="1289"/>
      <c r="H414" s="1287"/>
      <c r="I414" s="1053"/>
      <c r="J414" s="1285"/>
    </row>
    <row r="415" spans="1:10">
      <c r="A415" s="1286"/>
      <c r="B415" s="1287"/>
      <c r="C415" s="1288"/>
      <c r="D415" s="1289"/>
      <c r="E415" s="1285"/>
      <c r="G415" s="1289"/>
      <c r="H415" s="1287"/>
      <c r="I415" s="1053"/>
      <c r="J415" s="1285"/>
    </row>
    <row r="416" spans="1:10">
      <c r="A416" s="1286"/>
      <c r="B416" s="1287"/>
      <c r="C416" s="1288"/>
      <c r="D416" s="1289"/>
      <c r="E416" s="1285"/>
      <c r="G416" s="1289"/>
      <c r="H416" s="1287"/>
      <c r="I416" s="1053"/>
      <c r="J416" s="1285"/>
    </row>
    <row r="417" spans="1:10">
      <c r="A417" s="1286"/>
      <c r="B417" s="1287"/>
      <c r="C417" s="1288"/>
      <c r="D417" s="1289"/>
      <c r="E417" s="1285"/>
      <c r="G417" s="1289"/>
      <c r="H417" s="1287"/>
      <c r="I417" s="1053"/>
      <c r="J417" s="1285"/>
    </row>
    <row r="418" spans="1:10">
      <c r="A418" s="1286"/>
      <c r="B418" s="1287"/>
      <c r="C418" s="1288"/>
      <c r="D418" s="1289"/>
      <c r="E418" s="1285"/>
      <c r="G418" s="1289"/>
      <c r="H418" s="1287"/>
      <c r="I418" s="1053"/>
      <c r="J418" s="1285"/>
    </row>
    <row r="419" spans="1:10">
      <c r="A419" s="1286"/>
      <c r="B419" s="1287"/>
      <c r="C419" s="1288"/>
      <c r="D419" s="1289"/>
      <c r="E419" s="1285"/>
      <c r="G419" s="1289"/>
      <c r="H419" s="1287"/>
      <c r="I419" s="1053"/>
      <c r="J419" s="1285"/>
    </row>
    <row r="420" spans="1:10">
      <c r="A420" s="1286"/>
      <c r="B420" s="1287"/>
      <c r="C420" s="1288"/>
      <c r="D420" s="1289"/>
      <c r="E420" s="1285"/>
      <c r="G420" s="1289"/>
      <c r="H420" s="1287"/>
      <c r="I420" s="1053"/>
      <c r="J420" s="1285"/>
    </row>
    <row r="421" spans="1:10">
      <c r="A421" s="1286"/>
      <c r="B421" s="1287"/>
      <c r="C421" s="1288"/>
      <c r="D421" s="1289"/>
      <c r="E421" s="1285"/>
      <c r="G421" s="1289"/>
      <c r="H421" s="1287"/>
      <c r="I421" s="1053"/>
      <c r="J421" s="1285"/>
    </row>
    <row r="422" spans="1:10">
      <c r="A422" s="1286"/>
      <c r="B422" s="1287"/>
      <c r="C422" s="1288"/>
      <c r="D422" s="1289"/>
      <c r="E422" s="1285"/>
      <c r="G422" s="1289"/>
      <c r="H422" s="1287"/>
      <c r="I422" s="1053"/>
      <c r="J422" s="1285"/>
    </row>
    <row r="423" spans="1:10">
      <c r="A423" s="1286"/>
      <c r="B423" s="1287"/>
      <c r="C423" s="1288"/>
      <c r="D423" s="1289"/>
      <c r="E423" s="1285"/>
      <c r="G423" s="1289"/>
      <c r="H423" s="1287"/>
      <c r="I423" s="1053"/>
      <c r="J423" s="1285"/>
    </row>
    <row r="424" spans="1:10">
      <c r="A424" s="1286"/>
      <c r="B424" s="1287"/>
      <c r="C424" s="1288"/>
      <c r="D424" s="1289"/>
      <c r="E424" s="1285"/>
      <c r="G424" s="1289"/>
      <c r="H424" s="1287"/>
      <c r="I424" s="1053"/>
      <c r="J424" s="1285"/>
    </row>
    <row r="425" spans="1:10">
      <c r="A425" s="1286"/>
      <c r="B425" s="1287"/>
      <c r="C425" s="1288"/>
      <c r="D425" s="1289"/>
      <c r="E425" s="1285"/>
      <c r="G425" s="1289"/>
      <c r="H425" s="1287"/>
      <c r="I425" s="1053"/>
      <c r="J425" s="1285"/>
    </row>
    <row r="426" spans="1:10">
      <c r="A426" s="1286"/>
      <c r="B426" s="1287"/>
      <c r="C426" s="1288"/>
      <c r="D426" s="1289"/>
      <c r="E426" s="1285"/>
      <c r="G426" s="1289"/>
      <c r="H426" s="1287"/>
      <c r="I426" s="1053"/>
      <c r="J426" s="1285"/>
    </row>
    <row r="427" spans="1:10">
      <c r="A427" s="1286"/>
      <c r="B427" s="1287"/>
      <c r="C427" s="1288"/>
      <c r="D427" s="1289"/>
      <c r="E427" s="1285"/>
      <c r="G427" s="1289"/>
      <c r="H427" s="1287"/>
      <c r="I427" s="1053"/>
      <c r="J427" s="1285"/>
    </row>
    <row r="428" spans="1:10">
      <c r="A428" s="1286"/>
      <c r="B428" s="1287"/>
      <c r="C428" s="1288"/>
      <c r="D428" s="1289"/>
      <c r="E428" s="1285"/>
      <c r="G428" s="1289"/>
      <c r="H428" s="1287"/>
      <c r="I428" s="1053"/>
      <c r="J428" s="1285"/>
    </row>
    <row r="429" spans="1:10">
      <c r="A429" s="1286"/>
      <c r="B429" s="1287"/>
      <c r="C429" s="1288"/>
      <c r="D429" s="1289"/>
      <c r="E429" s="1285"/>
      <c r="G429" s="1289"/>
      <c r="H429" s="1287"/>
      <c r="I429" s="1053"/>
      <c r="J429" s="1285"/>
    </row>
    <row r="430" spans="1:10">
      <c r="A430" s="1286"/>
      <c r="B430" s="1287"/>
      <c r="C430" s="1288"/>
      <c r="D430" s="1289"/>
      <c r="E430" s="1285"/>
      <c r="G430" s="1289"/>
      <c r="H430" s="1287"/>
      <c r="I430" s="1053"/>
      <c r="J430" s="1285"/>
    </row>
    <row r="431" spans="1:10">
      <c r="A431" s="1286"/>
      <c r="B431" s="1287"/>
      <c r="C431" s="1288"/>
      <c r="D431" s="1289"/>
      <c r="E431" s="1285"/>
      <c r="G431" s="1289"/>
      <c r="H431" s="1287"/>
      <c r="I431" s="1053"/>
      <c r="J431" s="1285"/>
    </row>
    <row r="432" spans="1:10">
      <c r="A432" s="1286"/>
      <c r="B432" s="1287"/>
      <c r="C432" s="1288"/>
      <c r="D432" s="1289"/>
      <c r="E432" s="1285"/>
      <c r="G432" s="1289"/>
      <c r="H432" s="1287"/>
      <c r="I432" s="1053"/>
      <c r="J432" s="1285"/>
    </row>
    <row r="433" spans="1:10">
      <c r="A433" s="1286"/>
      <c r="B433" s="1287"/>
      <c r="C433" s="1288"/>
      <c r="D433" s="1289"/>
      <c r="E433" s="1285"/>
      <c r="G433" s="1289"/>
      <c r="H433" s="1287"/>
      <c r="I433" s="1053"/>
      <c r="J433" s="1285"/>
    </row>
    <row r="434" spans="1:10">
      <c r="A434" s="1286"/>
      <c r="B434" s="1287"/>
      <c r="C434" s="1288"/>
      <c r="D434" s="1289"/>
      <c r="E434" s="1285"/>
      <c r="G434" s="1289"/>
      <c r="H434" s="1287"/>
      <c r="I434" s="1053"/>
      <c r="J434" s="1285"/>
    </row>
    <row r="435" spans="1:10">
      <c r="A435" s="1286"/>
      <c r="B435" s="1287"/>
      <c r="C435" s="1288"/>
      <c r="D435" s="1289"/>
      <c r="E435" s="1285"/>
      <c r="G435" s="1289"/>
      <c r="H435" s="1287"/>
      <c r="I435" s="1053"/>
      <c r="J435" s="1285"/>
    </row>
    <row r="436" spans="1:10">
      <c r="A436" s="1286"/>
      <c r="B436" s="1287"/>
      <c r="C436" s="1288"/>
      <c r="D436" s="1289"/>
      <c r="E436" s="1285"/>
      <c r="G436" s="1289"/>
      <c r="H436" s="1287"/>
      <c r="I436" s="1053"/>
      <c r="J436" s="1285"/>
    </row>
    <row r="437" spans="1:10">
      <c r="A437" s="1286"/>
      <c r="B437" s="1287"/>
      <c r="C437" s="1288"/>
      <c r="D437" s="1289"/>
      <c r="E437" s="1285"/>
      <c r="G437" s="1289"/>
      <c r="H437" s="1287"/>
      <c r="I437" s="1053"/>
      <c r="J437" s="1285"/>
    </row>
    <row r="438" spans="1:10">
      <c r="A438" s="1286"/>
      <c r="B438" s="1287"/>
      <c r="C438" s="1288"/>
      <c r="D438" s="1289"/>
      <c r="E438" s="1285"/>
      <c r="G438" s="1289"/>
      <c r="H438" s="1287"/>
      <c r="I438" s="1053"/>
      <c r="J438" s="1285"/>
    </row>
    <row r="439" spans="1:10">
      <c r="A439" s="1286"/>
      <c r="B439" s="1287"/>
      <c r="C439" s="1288"/>
      <c r="D439" s="1289"/>
      <c r="E439" s="1285"/>
      <c r="G439" s="1289"/>
      <c r="H439" s="1287"/>
      <c r="I439" s="1053"/>
      <c r="J439" s="1285"/>
    </row>
    <row r="440" spans="1:10">
      <c r="A440" s="1286"/>
      <c r="B440" s="1287"/>
      <c r="C440" s="1288"/>
      <c r="D440" s="1289"/>
      <c r="E440" s="1285"/>
      <c r="G440" s="1289"/>
      <c r="H440" s="1287"/>
      <c r="I440" s="1053"/>
      <c r="J440" s="1285"/>
    </row>
    <row r="441" spans="1:10">
      <c r="A441" s="1286"/>
      <c r="B441" s="1287"/>
      <c r="C441" s="1288"/>
      <c r="D441" s="1289"/>
      <c r="E441" s="1285"/>
      <c r="G441" s="1289"/>
      <c r="H441" s="1287"/>
      <c r="I441" s="1053"/>
      <c r="J441" s="1285"/>
    </row>
    <row r="442" spans="1:10">
      <c r="A442" s="1286"/>
      <c r="B442" s="1287"/>
      <c r="C442" s="1288"/>
      <c r="D442" s="1289"/>
      <c r="E442" s="1285"/>
      <c r="G442" s="1289"/>
      <c r="H442" s="1287"/>
      <c r="I442" s="1053"/>
      <c r="J442" s="1285"/>
    </row>
    <row r="443" spans="1:10">
      <c r="A443" s="1286"/>
      <c r="B443" s="1287"/>
      <c r="C443" s="1288"/>
      <c r="D443" s="1289"/>
      <c r="E443" s="1285"/>
      <c r="G443" s="1289"/>
      <c r="H443" s="1287"/>
      <c r="I443" s="1053"/>
      <c r="J443" s="1285"/>
    </row>
    <row r="444" spans="1:10">
      <c r="A444" s="1286"/>
      <c r="B444" s="1287"/>
      <c r="C444" s="1288"/>
      <c r="D444" s="1289"/>
      <c r="E444" s="1285"/>
      <c r="G444" s="1289"/>
      <c r="H444" s="1287"/>
      <c r="I444" s="1053"/>
      <c r="J444" s="1285"/>
    </row>
    <row r="445" spans="1:10">
      <c r="A445" s="1286"/>
      <c r="B445" s="1287"/>
      <c r="C445" s="1288"/>
      <c r="D445" s="1289"/>
      <c r="E445" s="1285"/>
      <c r="G445" s="1289"/>
      <c r="H445" s="1287"/>
      <c r="I445" s="1053"/>
      <c r="J445" s="1285"/>
    </row>
    <row r="446" spans="1:10">
      <c r="A446" s="1286"/>
      <c r="B446" s="1287"/>
      <c r="C446" s="1288"/>
      <c r="D446" s="1289"/>
      <c r="E446" s="1285"/>
      <c r="G446" s="1289"/>
      <c r="H446" s="1287"/>
      <c r="I446" s="1053"/>
      <c r="J446" s="1285"/>
    </row>
    <row r="447" spans="1:10">
      <c r="A447" s="1286"/>
      <c r="B447" s="1287"/>
      <c r="C447" s="1288"/>
      <c r="D447" s="1289"/>
      <c r="E447" s="1285"/>
      <c r="G447" s="1289"/>
      <c r="H447" s="1287"/>
      <c r="I447" s="1053"/>
      <c r="J447" s="1285"/>
    </row>
    <row r="448" spans="1:10">
      <c r="A448" s="1286"/>
      <c r="B448" s="1287"/>
      <c r="C448" s="1288"/>
      <c r="D448" s="1289"/>
      <c r="E448" s="1285"/>
      <c r="G448" s="1289"/>
      <c r="H448" s="1287"/>
      <c r="I448" s="1053"/>
      <c r="J448" s="1285"/>
    </row>
    <row r="449" spans="1:10">
      <c r="A449" s="1286"/>
      <c r="B449" s="1287"/>
      <c r="C449" s="1288"/>
      <c r="D449" s="1289"/>
      <c r="E449" s="1285"/>
      <c r="G449" s="1289"/>
      <c r="H449" s="1287"/>
      <c r="I449" s="1053"/>
      <c r="J449" s="1285"/>
    </row>
    <row r="450" spans="1:10">
      <c r="A450" s="1286"/>
      <c r="B450" s="1287"/>
      <c r="C450" s="1288"/>
      <c r="D450" s="1289"/>
      <c r="E450" s="1285"/>
      <c r="G450" s="1289"/>
      <c r="H450" s="1287"/>
      <c r="I450" s="1053"/>
      <c r="J450" s="1285"/>
    </row>
    <row r="451" spans="1:10">
      <c r="A451" s="1286"/>
      <c r="B451" s="1287"/>
      <c r="C451" s="1288"/>
      <c r="D451" s="1289"/>
      <c r="E451" s="1285"/>
      <c r="G451" s="1289"/>
      <c r="H451" s="1287"/>
      <c r="I451" s="1053"/>
      <c r="J451" s="1285"/>
    </row>
    <row r="452" spans="1:10">
      <c r="A452" s="1286"/>
      <c r="B452" s="1287"/>
      <c r="C452" s="1288"/>
      <c r="D452" s="1289"/>
      <c r="E452" s="1285"/>
      <c r="G452" s="1289"/>
      <c r="H452" s="1287"/>
      <c r="I452" s="1053"/>
      <c r="J452" s="1285"/>
    </row>
    <row r="453" spans="1:10">
      <c r="A453" s="1286"/>
      <c r="B453" s="1287"/>
      <c r="C453" s="1288"/>
      <c r="D453" s="1289"/>
      <c r="E453" s="1285"/>
      <c r="G453" s="1289"/>
      <c r="H453" s="1287"/>
      <c r="I453" s="1053"/>
      <c r="J453" s="1285"/>
    </row>
    <row r="454" spans="1:10">
      <c r="A454" s="1286"/>
      <c r="B454" s="1287"/>
      <c r="C454" s="1288"/>
      <c r="D454" s="1289"/>
      <c r="E454" s="1285"/>
      <c r="G454" s="1289"/>
      <c r="H454" s="1287"/>
      <c r="I454" s="1053"/>
      <c r="J454" s="1285"/>
    </row>
    <row r="455" spans="1:10">
      <c r="A455" s="1286"/>
      <c r="B455" s="1287"/>
      <c r="C455" s="1288"/>
      <c r="D455" s="1289"/>
      <c r="E455" s="1285"/>
      <c r="G455" s="1289"/>
      <c r="H455" s="1287"/>
      <c r="I455" s="1053"/>
      <c r="J455" s="1285"/>
    </row>
    <row r="456" spans="1:10">
      <c r="A456" s="1286"/>
      <c r="B456" s="1287"/>
      <c r="C456" s="1288"/>
      <c r="D456" s="1289"/>
      <c r="E456" s="1285"/>
      <c r="G456" s="1289"/>
      <c r="H456" s="1287"/>
      <c r="I456" s="1053"/>
      <c r="J456" s="1285"/>
    </row>
    <row r="457" spans="1:10">
      <c r="A457" s="1286"/>
      <c r="B457" s="1287"/>
      <c r="C457" s="1288"/>
      <c r="D457" s="1289"/>
      <c r="E457" s="1285"/>
      <c r="G457" s="1289"/>
      <c r="H457" s="1287"/>
      <c r="I457" s="1053"/>
      <c r="J457" s="1285"/>
    </row>
    <row r="458" spans="1:10">
      <c r="A458" s="1286"/>
      <c r="B458" s="1287"/>
      <c r="C458" s="1288"/>
      <c r="D458" s="1289"/>
      <c r="E458" s="1285"/>
      <c r="G458" s="1289"/>
      <c r="H458" s="1287"/>
      <c r="I458" s="1053"/>
      <c r="J458" s="1285"/>
    </row>
    <row r="459" spans="1:10">
      <c r="A459" s="1286"/>
      <c r="B459" s="1287"/>
      <c r="C459" s="1288"/>
      <c r="D459" s="1289"/>
      <c r="E459" s="1285"/>
      <c r="G459" s="1289"/>
      <c r="H459" s="1287"/>
      <c r="I459" s="1053"/>
      <c r="J459" s="1285"/>
    </row>
    <row r="460" spans="1:10">
      <c r="A460" s="1286"/>
      <c r="B460" s="1287"/>
      <c r="C460" s="1288"/>
      <c r="D460" s="1289"/>
      <c r="E460" s="1285"/>
      <c r="G460" s="1289"/>
      <c r="H460" s="1287"/>
      <c r="I460" s="1053"/>
      <c r="J460" s="1285"/>
    </row>
    <row r="461" spans="1:10">
      <c r="A461" s="1286"/>
      <c r="B461" s="1287"/>
      <c r="C461" s="1288"/>
      <c r="D461" s="1289"/>
      <c r="E461" s="1285"/>
      <c r="G461" s="1289"/>
      <c r="H461" s="1287"/>
      <c r="I461" s="1053"/>
      <c r="J461" s="1285"/>
    </row>
    <row r="462" spans="1:10">
      <c r="A462" s="1286"/>
      <c r="B462" s="1287"/>
      <c r="C462" s="1288"/>
      <c r="D462" s="1289"/>
      <c r="E462" s="1285"/>
      <c r="G462" s="1289"/>
      <c r="H462" s="1287"/>
      <c r="I462" s="1053"/>
      <c r="J462" s="1285"/>
    </row>
    <row r="463" spans="1:10">
      <c r="A463" s="1286"/>
      <c r="B463" s="1287"/>
      <c r="C463" s="1288"/>
      <c r="D463" s="1289"/>
      <c r="E463" s="1285"/>
      <c r="G463" s="1289"/>
      <c r="H463" s="1287"/>
      <c r="I463" s="1053"/>
      <c r="J463" s="1285"/>
    </row>
    <row r="464" spans="1:10">
      <c r="A464" s="1286"/>
      <c r="B464" s="1287"/>
      <c r="C464" s="1288"/>
      <c r="D464" s="1289"/>
      <c r="E464" s="1285"/>
      <c r="G464" s="1289"/>
      <c r="H464" s="1287"/>
      <c r="I464" s="1053"/>
      <c r="J464" s="1285"/>
    </row>
    <row r="465" spans="1:10">
      <c r="A465" s="1286"/>
      <c r="B465" s="1287"/>
      <c r="C465" s="1288"/>
      <c r="D465" s="1289"/>
      <c r="E465" s="1285"/>
      <c r="G465" s="1289"/>
      <c r="H465" s="1287"/>
      <c r="I465" s="1053"/>
      <c r="J465" s="1285"/>
    </row>
    <row r="466" spans="1:10">
      <c r="A466" s="1286"/>
      <c r="B466" s="1287"/>
      <c r="C466" s="1288"/>
      <c r="D466" s="1289"/>
      <c r="E466" s="1285"/>
      <c r="G466" s="1289"/>
      <c r="H466" s="1287"/>
      <c r="I466" s="1053"/>
      <c r="J466" s="1285"/>
    </row>
    <row r="467" spans="1:10">
      <c r="A467" s="1286"/>
      <c r="B467" s="1287"/>
      <c r="C467" s="1288"/>
      <c r="D467" s="1289"/>
      <c r="E467" s="1285"/>
      <c r="G467" s="1289"/>
      <c r="H467" s="1287"/>
      <c r="I467" s="1053"/>
      <c r="J467" s="1285"/>
    </row>
    <row r="468" spans="1:10">
      <c r="A468" s="1286"/>
      <c r="B468" s="1287"/>
      <c r="C468" s="1288"/>
      <c r="D468" s="1289"/>
      <c r="E468" s="1285"/>
      <c r="G468" s="1289"/>
      <c r="H468" s="1287"/>
      <c r="I468" s="1053"/>
      <c r="J468" s="1285"/>
    </row>
    <row r="469" spans="1:10">
      <c r="A469" s="1286"/>
      <c r="B469" s="1287"/>
      <c r="C469" s="1288"/>
      <c r="D469" s="1289"/>
      <c r="E469" s="1285"/>
      <c r="G469" s="1289"/>
      <c r="H469" s="1287"/>
      <c r="I469" s="1053"/>
      <c r="J469" s="1285"/>
    </row>
    <row r="470" spans="1:10">
      <c r="A470" s="1286"/>
      <c r="B470" s="1287"/>
      <c r="C470" s="1288"/>
      <c r="D470" s="1289"/>
      <c r="E470" s="1285"/>
      <c r="G470" s="1289"/>
      <c r="H470" s="1287"/>
      <c r="I470" s="1053"/>
      <c r="J470" s="1285"/>
    </row>
    <row r="471" spans="1:10">
      <c r="A471" s="1286"/>
      <c r="B471" s="1287"/>
      <c r="C471" s="1288"/>
      <c r="D471" s="1289"/>
      <c r="E471" s="1285"/>
      <c r="G471" s="1289"/>
      <c r="H471" s="1287"/>
      <c r="I471" s="1053"/>
      <c r="J471" s="1285"/>
    </row>
    <row r="472" spans="1:10">
      <c r="A472" s="1286"/>
      <c r="B472" s="1287"/>
      <c r="C472" s="1288"/>
      <c r="D472" s="1289"/>
      <c r="E472" s="1285"/>
      <c r="G472" s="1289"/>
      <c r="H472" s="1287"/>
      <c r="I472" s="1053"/>
      <c r="J472" s="1285"/>
    </row>
    <row r="473" spans="1:10">
      <c r="A473" s="1286"/>
      <c r="B473" s="1287"/>
      <c r="C473" s="1288"/>
      <c r="D473" s="1289"/>
      <c r="E473" s="1285"/>
      <c r="G473" s="1289"/>
      <c r="H473" s="1287"/>
      <c r="I473" s="1053"/>
      <c r="J473" s="1285"/>
    </row>
    <row r="474" spans="1:10">
      <c r="A474" s="1286"/>
      <c r="B474" s="1287"/>
      <c r="C474" s="1288"/>
      <c r="D474" s="1289"/>
      <c r="E474" s="1285"/>
      <c r="G474" s="1289"/>
      <c r="H474" s="1287"/>
      <c r="I474" s="1053"/>
      <c r="J474" s="1285"/>
    </row>
    <row r="475" spans="1:10">
      <c r="A475" s="1286"/>
      <c r="B475" s="1287"/>
      <c r="C475" s="1288"/>
      <c r="D475" s="1289"/>
      <c r="E475" s="1285"/>
      <c r="G475" s="1289"/>
      <c r="H475" s="1287"/>
      <c r="I475" s="1053"/>
      <c r="J475" s="1285"/>
    </row>
    <row r="476" spans="1:10">
      <c r="A476" s="1286"/>
      <c r="B476" s="1287"/>
      <c r="C476" s="1288"/>
      <c r="D476" s="1289"/>
      <c r="E476" s="1285"/>
      <c r="G476" s="1289"/>
      <c r="H476" s="1287"/>
      <c r="I476" s="1053"/>
      <c r="J476" s="1285"/>
    </row>
    <row r="477" spans="1:10">
      <c r="A477" s="1286"/>
      <c r="B477" s="1287"/>
      <c r="C477" s="1288"/>
      <c r="D477" s="1289"/>
      <c r="E477" s="1285"/>
      <c r="G477" s="1289"/>
      <c r="H477" s="1287"/>
      <c r="I477" s="1053"/>
      <c r="J477" s="1285"/>
    </row>
    <row r="478" spans="1:10">
      <c r="A478" s="1286"/>
      <c r="B478" s="1287"/>
      <c r="C478" s="1288"/>
      <c r="D478" s="1289"/>
      <c r="E478" s="1285"/>
      <c r="G478" s="1289"/>
      <c r="H478" s="1287"/>
      <c r="I478" s="1053"/>
      <c r="J478" s="1285"/>
    </row>
    <row r="479" spans="1:10">
      <c r="A479" s="1286"/>
      <c r="B479" s="1287"/>
      <c r="C479" s="1288"/>
      <c r="D479" s="1289"/>
      <c r="E479" s="1285"/>
      <c r="G479" s="1289"/>
      <c r="H479" s="1287"/>
      <c r="I479" s="1053"/>
      <c r="J479" s="1285"/>
    </row>
    <row r="480" spans="1:10">
      <c r="A480" s="1286"/>
      <c r="B480" s="1287"/>
      <c r="C480" s="1288"/>
      <c r="D480" s="1289"/>
      <c r="E480" s="1285"/>
      <c r="G480" s="1289"/>
      <c r="H480" s="1287"/>
      <c r="I480" s="1053"/>
      <c r="J480" s="1285"/>
    </row>
    <row r="481" spans="1:10">
      <c r="A481" s="1286"/>
      <c r="B481" s="1287"/>
      <c r="C481" s="1288"/>
      <c r="D481" s="1289"/>
      <c r="E481" s="1285"/>
      <c r="G481" s="1289"/>
      <c r="H481" s="1287"/>
      <c r="I481" s="1053"/>
      <c r="J481" s="1285"/>
    </row>
    <row r="482" spans="1:10">
      <c r="A482" s="1286"/>
      <c r="B482" s="1287"/>
      <c r="C482" s="1288"/>
      <c r="D482" s="1289"/>
      <c r="E482" s="1285"/>
      <c r="G482" s="1289"/>
      <c r="H482" s="1287"/>
      <c r="I482" s="1053"/>
      <c r="J482" s="1285"/>
    </row>
    <row r="483" spans="1:10">
      <c r="A483" s="1286"/>
      <c r="B483" s="1287"/>
      <c r="C483" s="1288"/>
      <c r="D483" s="1289"/>
      <c r="E483" s="1285"/>
      <c r="G483" s="1289"/>
      <c r="H483" s="1287"/>
      <c r="I483" s="1053"/>
      <c r="J483" s="1285"/>
    </row>
    <row r="484" spans="1:10">
      <c r="A484" s="1286"/>
      <c r="B484" s="1287"/>
      <c r="C484" s="1288"/>
      <c r="D484" s="1289"/>
      <c r="E484" s="1285"/>
      <c r="G484" s="1289"/>
      <c r="H484" s="1287"/>
      <c r="I484" s="1053"/>
      <c r="J484" s="1285"/>
    </row>
    <row r="485" spans="1:10">
      <c r="A485" s="1286"/>
      <c r="B485" s="1287"/>
      <c r="C485" s="1288"/>
      <c r="D485" s="1289"/>
      <c r="E485" s="1285"/>
      <c r="G485" s="1289"/>
      <c r="H485" s="1287"/>
      <c r="I485" s="1053"/>
      <c r="J485" s="1285"/>
    </row>
    <row r="486" spans="1:10">
      <c r="A486" s="1286"/>
      <c r="B486" s="1287"/>
      <c r="C486" s="1288"/>
      <c r="D486" s="1289"/>
      <c r="E486" s="1285"/>
      <c r="G486" s="1289"/>
      <c r="H486" s="1287"/>
      <c r="I486" s="1053"/>
      <c r="J486" s="1285"/>
    </row>
    <row r="487" spans="1:10">
      <c r="A487" s="1286"/>
      <c r="B487" s="1287"/>
      <c r="C487" s="1288"/>
      <c r="D487" s="1289"/>
      <c r="E487" s="1285"/>
      <c r="G487" s="1289"/>
      <c r="H487" s="1287"/>
      <c r="I487" s="1053"/>
      <c r="J487" s="1285"/>
    </row>
    <row r="488" spans="1:10">
      <c r="A488" s="1286"/>
      <c r="B488" s="1287"/>
      <c r="C488" s="1288"/>
      <c r="D488" s="1289"/>
      <c r="E488" s="1285"/>
      <c r="G488" s="1289"/>
      <c r="H488" s="1287"/>
      <c r="I488" s="1053"/>
      <c r="J488" s="1285"/>
    </row>
    <row r="489" spans="1:10">
      <c r="A489" s="1286"/>
      <c r="B489" s="1287"/>
      <c r="C489" s="1288"/>
      <c r="D489" s="1289"/>
      <c r="E489" s="1285"/>
      <c r="G489" s="1289"/>
      <c r="H489" s="1287"/>
      <c r="I489" s="1053"/>
      <c r="J489" s="1285"/>
    </row>
    <row r="490" spans="1:10">
      <c r="A490" s="1286"/>
      <c r="B490" s="1287"/>
      <c r="C490" s="1288"/>
      <c r="D490" s="1289"/>
      <c r="E490" s="1285"/>
      <c r="G490" s="1289"/>
      <c r="H490" s="1287"/>
      <c r="I490" s="1053"/>
      <c r="J490" s="1285"/>
    </row>
    <row r="491" spans="1:10">
      <c r="A491" s="1286"/>
      <c r="B491" s="1287"/>
      <c r="C491" s="1288"/>
      <c r="D491" s="1289"/>
      <c r="E491" s="1285"/>
      <c r="G491" s="1289"/>
      <c r="H491" s="1287"/>
      <c r="I491" s="1053"/>
      <c r="J491" s="1285"/>
    </row>
    <row r="492" spans="1:10">
      <c r="A492" s="1286"/>
      <c r="B492" s="1287"/>
      <c r="C492" s="1288"/>
      <c r="D492" s="1289"/>
      <c r="E492" s="1285"/>
      <c r="G492" s="1289"/>
      <c r="H492" s="1287"/>
      <c r="I492" s="1053"/>
      <c r="J492" s="1285"/>
    </row>
    <row r="493" spans="1:10">
      <c r="A493" s="1286"/>
      <c r="B493" s="1287"/>
      <c r="C493" s="1288"/>
      <c r="D493" s="1289"/>
      <c r="E493" s="1285"/>
      <c r="G493" s="1289"/>
      <c r="H493" s="1287"/>
      <c r="I493" s="1053"/>
      <c r="J493" s="1285"/>
    </row>
    <row r="494" spans="1:10">
      <c r="A494" s="1286"/>
      <c r="B494" s="1287"/>
      <c r="C494" s="1288"/>
      <c r="D494" s="1289"/>
      <c r="E494" s="1285"/>
      <c r="G494" s="1289"/>
      <c r="H494" s="1287"/>
      <c r="I494" s="1053"/>
      <c r="J494" s="1285"/>
    </row>
    <row r="495" spans="1:10">
      <c r="A495" s="1286"/>
      <c r="B495" s="1287"/>
      <c r="C495" s="1288"/>
      <c r="D495" s="1289"/>
      <c r="E495" s="1285"/>
      <c r="G495" s="1289"/>
      <c r="H495" s="1287"/>
      <c r="I495" s="1053"/>
      <c r="J495" s="1285"/>
    </row>
    <row r="496" spans="1:10">
      <c r="A496" s="1286"/>
      <c r="B496" s="1287"/>
      <c r="C496" s="1288"/>
      <c r="D496" s="1289"/>
      <c r="E496" s="1285"/>
      <c r="G496" s="1289"/>
      <c r="H496" s="1287"/>
      <c r="I496" s="1053"/>
      <c r="J496" s="1285"/>
    </row>
    <row r="497" spans="1:10">
      <c r="A497" s="1286"/>
      <c r="B497" s="1287"/>
      <c r="C497" s="1288"/>
      <c r="D497" s="1289"/>
      <c r="E497" s="1285"/>
      <c r="G497" s="1289"/>
      <c r="H497" s="1287"/>
      <c r="I497" s="1053"/>
      <c r="J497" s="1285"/>
    </row>
    <row r="498" spans="1:10">
      <c r="A498" s="1286"/>
      <c r="B498" s="1287"/>
      <c r="C498" s="1288"/>
      <c r="D498" s="1289"/>
      <c r="E498" s="1285"/>
      <c r="G498" s="1289"/>
      <c r="H498" s="1287"/>
      <c r="I498" s="1053"/>
      <c r="J498" s="1285"/>
    </row>
    <row r="499" spans="1:10">
      <c r="A499" s="1286"/>
      <c r="B499" s="1287"/>
      <c r="C499" s="1288"/>
      <c r="D499" s="1289"/>
      <c r="E499" s="1285"/>
      <c r="G499" s="1289"/>
      <c r="H499" s="1287"/>
      <c r="I499" s="1053"/>
      <c r="J499" s="1285"/>
    </row>
    <row r="500" spans="1:10">
      <c r="A500" s="1286"/>
      <c r="B500" s="1287"/>
      <c r="C500" s="1288"/>
      <c r="D500" s="1289"/>
      <c r="E500" s="1285"/>
      <c r="G500" s="1289"/>
      <c r="H500" s="1287"/>
      <c r="I500" s="1053"/>
      <c r="J500" s="1285"/>
    </row>
    <row r="501" spans="1:10">
      <c r="A501" s="1286"/>
      <c r="B501" s="1287"/>
      <c r="C501" s="1288"/>
      <c r="D501" s="1289"/>
      <c r="E501" s="1285"/>
      <c r="G501" s="1289"/>
      <c r="H501" s="1287"/>
      <c r="I501" s="1053"/>
      <c r="J501" s="1285"/>
    </row>
    <row r="502" spans="1:10">
      <c r="A502" s="1286"/>
      <c r="B502" s="1287"/>
      <c r="C502" s="1288"/>
      <c r="D502" s="1289"/>
      <c r="E502" s="1285"/>
      <c r="G502" s="1289"/>
      <c r="H502" s="1287"/>
      <c r="I502" s="1053"/>
      <c r="J502" s="1285"/>
    </row>
    <row r="503" spans="1:10">
      <c r="A503" s="1286"/>
      <c r="B503" s="1287"/>
      <c r="C503" s="1288"/>
      <c r="D503" s="1289"/>
      <c r="E503" s="1285"/>
      <c r="G503" s="1289"/>
      <c r="H503" s="1287"/>
      <c r="I503" s="1053"/>
      <c r="J503" s="1285"/>
    </row>
    <row r="504" spans="1:10">
      <c r="A504" s="1286"/>
      <c r="B504" s="1287"/>
      <c r="C504" s="1288"/>
      <c r="D504" s="1289"/>
      <c r="E504" s="1285"/>
      <c r="G504" s="1289"/>
      <c r="H504" s="1287"/>
      <c r="I504" s="1053"/>
      <c r="J504" s="1285"/>
    </row>
    <row r="505" spans="1:10">
      <c r="A505" s="1286"/>
      <c r="B505" s="1287"/>
      <c r="C505" s="1288"/>
      <c r="D505" s="1289"/>
      <c r="E505" s="1285"/>
      <c r="G505" s="1289"/>
      <c r="H505" s="1287"/>
      <c r="I505" s="1053"/>
      <c r="J505" s="1285"/>
    </row>
    <row r="506" spans="1:10">
      <c r="A506" s="1286"/>
      <c r="B506" s="1287"/>
      <c r="C506" s="1288"/>
      <c r="D506" s="1289"/>
      <c r="E506" s="1285"/>
      <c r="G506" s="1289"/>
      <c r="H506" s="1287"/>
      <c r="I506" s="1053"/>
      <c r="J506" s="1285"/>
    </row>
    <row r="507" spans="1:10">
      <c r="A507" s="1286"/>
      <c r="B507" s="1287"/>
      <c r="C507" s="1288"/>
      <c r="D507" s="1289"/>
      <c r="E507" s="1285"/>
      <c r="G507" s="1289"/>
      <c r="H507" s="1287"/>
      <c r="I507" s="1053"/>
      <c r="J507" s="1285"/>
    </row>
    <row r="508" spans="1:10">
      <c r="A508" s="1286"/>
      <c r="B508" s="1287"/>
      <c r="C508" s="1288"/>
      <c r="D508" s="1289"/>
      <c r="E508" s="1285"/>
      <c r="G508" s="1289"/>
      <c r="H508" s="1287"/>
      <c r="I508" s="1053"/>
      <c r="J508" s="1285"/>
    </row>
    <row r="509" spans="1:10">
      <c r="A509" s="1286"/>
      <c r="B509" s="1287"/>
      <c r="C509" s="1288"/>
      <c r="D509" s="1289"/>
      <c r="E509" s="1285"/>
      <c r="G509" s="1289"/>
      <c r="H509" s="1287"/>
      <c r="I509" s="1053"/>
      <c r="J509" s="1285"/>
    </row>
    <row r="510" spans="1:10">
      <c r="A510" s="1286"/>
      <c r="B510" s="1287"/>
      <c r="C510" s="1288"/>
      <c r="D510" s="1289"/>
      <c r="E510" s="1285"/>
      <c r="G510" s="1289"/>
      <c r="H510" s="1287"/>
      <c r="I510" s="1053"/>
      <c r="J510" s="1285"/>
    </row>
    <row r="511" spans="1:10">
      <c r="A511" s="1286"/>
      <c r="B511" s="1287"/>
      <c r="C511" s="1288"/>
      <c r="D511" s="1289"/>
      <c r="E511" s="1285"/>
      <c r="G511" s="1289"/>
      <c r="H511" s="1287"/>
      <c r="I511" s="1053"/>
      <c r="J511" s="1285"/>
    </row>
    <row r="512" spans="1:10">
      <c r="A512" s="1286"/>
      <c r="B512" s="1287"/>
      <c r="C512" s="1288"/>
      <c r="D512" s="1289"/>
      <c r="E512" s="1285"/>
      <c r="G512" s="1289"/>
      <c r="H512" s="1287"/>
      <c r="I512" s="1053"/>
      <c r="J512" s="1285"/>
    </row>
    <row r="513" spans="1:10">
      <c r="A513" s="1286"/>
      <c r="B513" s="1287"/>
      <c r="C513" s="1288"/>
      <c r="D513" s="1289"/>
      <c r="E513" s="1285"/>
      <c r="G513" s="1289"/>
      <c r="H513" s="1287"/>
      <c r="I513" s="1053"/>
      <c r="J513" s="1285"/>
    </row>
    <row r="514" spans="1:10">
      <c r="A514" s="1286"/>
      <c r="B514" s="1287"/>
      <c r="C514" s="1288"/>
      <c r="D514" s="1289"/>
      <c r="E514" s="1285"/>
      <c r="G514" s="1289"/>
      <c r="H514" s="1287"/>
      <c r="I514" s="1053"/>
      <c r="J514" s="1285"/>
    </row>
    <row r="515" spans="1:10">
      <c r="A515" s="1286"/>
      <c r="B515" s="1287"/>
      <c r="C515" s="1288"/>
      <c r="D515" s="1289"/>
      <c r="E515" s="1285"/>
      <c r="G515" s="1289"/>
      <c r="H515" s="1287"/>
      <c r="I515" s="1053"/>
      <c r="J515" s="1285"/>
    </row>
    <row r="516" spans="1:10">
      <c r="A516" s="1286"/>
      <c r="B516" s="1287"/>
      <c r="C516" s="1288"/>
      <c r="D516" s="1289"/>
      <c r="E516" s="1285"/>
      <c r="G516" s="1289"/>
      <c r="H516" s="1287"/>
      <c r="I516" s="1053"/>
      <c r="J516" s="1285"/>
    </row>
    <row r="517" spans="1:10">
      <c r="A517" s="1286"/>
      <c r="B517" s="1287"/>
      <c r="C517" s="1288"/>
      <c r="D517" s="1289"/>
      <c r="E517" s="1285"/>
      <c r="G517" s="1289"/>
      <c r="H517" s="1287"/>
      <c r="I517" s="1053"/>
      <c r="J517" s="1285"/>
    </row>
    <row r="518" spans="1:10">
      <c r="A518" s="1286"/>
      <c r="B518" s="1287"/>
      <c r="C518" s="1288"/>
      <c r="D518" s="1289"/>
      <c r="E518" s="1285"/>
      <c r="G518" s="1289"/>
      <c r="H518" s="1287"/>
      <c r="I518" s="1053"/>
      <c r="J518" s="1285"/>
    </row>
    <row r="519" spans="1:10">
      <c r="A519" s="1286"/>
      <c r="B519" s="1287"/>
      <c r="C519" s="1288"/>
      <c r="D519" s="1289"/>
      <c r="E519" s="1285"/>
      <c r="G519" s="1289"/>
      <c r="H519" s="1287"/>
      <c r="I519" s="1053"/>
      <c r="J519" s="1285"/>
    </row>
    <row r="520" spans="1:10">
      <c r="A520" s="1286"/>
      <c r="B520" s="1287"/>
      <c r="C520" s="1288"/>
      <c r="D520" s="1289"/>
      <c r="E520" s="1285"/>
      <c r="G520" s="1289"/>
      <c r="H520" s="1287"/>
      <c r="I520" s="1053"/>
      <c r="J520" s="1285"/>
    </row>
    <row r="521" spans="1:10">
      <c r="A521" s="1286"/>
      <c r="B521" s="1287"/>
      <c r="C521" s="1288"/>
      <c r="D521" s="1289"/>
      <c r="E521" s="1285"/>
      <c r="G521" s="1289"/>
      <c r="H521" s="1287"/>
      <c r="I521" s="1053"/>
      <c r="J521" s="1285"/>
    </row>
    <row r="522" spans="1:10">
      <c r="A522" s="1286"/>
      <c r="B522" s="1287"/>
      <c r="C522" s="1288"/>
      <c r="D522" s="1289"/>
      <c r="E522" s="1285"/>
      <c r="G522" s="1289"/>
      <c r="H522" s="1287"/>
      <c r="I522" s="1053"/>
      <c r="J522" s="1285"/>
    </row>
    <row r="523" spans="1:10">
      <c r="A523" s="1286"/>
      <c r="B523" s="1287"/>
      <c r="C523" s="1288"/>
      <c r="D523" s="1289"/>
      <c r="E523" s="1285"/>
      <c r="G523" s="1289"/>
      <c r="H523" s="1287"/>
      <c r="I523" s="1053"/>
      <c r="J523" s="1285"/>
    </row>
    <row r="524" spans="1:10">
      <c r="A524" s="1286"/>
      <c r="B524" s="1287"/>
      <c r="C524" s="1288"/>
      <c r="D524" s="1289"/>
      <c r="E524" s="1285"/>
      <c r="G524" s="1289"/>
      <c r="H524" s="1287"/>
      <c r="I524" s="1053"/>
      <c r="J524" s="1285"/>
    </row>
    <row r="525" spans="1:10">
      <c r="A525" s="1286"/>
      <c r="B525" s="1287"/>
      <c r="C525" s="1288"/>
      <c r="D525" s="1289"/>
      <c r="E525" s="1285"/>
      <c r="G525" s="1289"/>
      <c r="H525" s="1287"/>
      <c r="I525" s="1053"/>
      <c r="J525" s="1285"/>
    </row>
    <row r="526" spans="1:10">
      <c r="A526" s="1286"/>
      <c r="B526" s="1287"/>
      <c r="C526" s="1288"/>
      <c r="D526" s="1289"/>
      <c r="E526" s="1285"/>
      <c r="G526" s="1289"/>
      <c r="H526" s="1287"/>
      <c r="I526" s="1053"/>
      <c r="J526" s="1285"/>
    </row>
    <row r="527" spans="1:10">
      <c r="A527" s="1286"/>
      <c r="B527" s="1287"/>
      <c r="C527" s="1288"/>
      <c r="D527" s="1289"/>
      <c r="E527" s="1285"/>
      <c r="G527" s="1289"/>
      <c r="H527" s="1287"/>
      <c r="I527" s="1053"/>
      <c r="J527" s="1285"/>
    </row>
    <row r="528" spans="1:10">
      <c r="A528" s="1286"/>
      <c r="B528" s="1287"/>
      <c r="C528" s="1288"/>
      <c r="D528" s="1289"/>
      <c r="E528" s="1285"/>
      <c r="G528" s="1289"/>
      <c r="H528" s="1287"/>
      <c r="I528" s="1053"/>
      <c r="J528" s="1285"/>
    </row>
    <row r="529" spans="1:10">
      <c r="A529" s="1286"/>
      <c r="B529" s="1287"/>
      <c r="C529" s="1288"/>
      <c r="D529" s="1289"/>
      <c r="E529" s="1285"/>
      <c r="G529" s="1289"/>
      <c r="H529" s="1287"/>
      <c r="I529" s="1053"/>
      <c r="J529" s="1285"/>
    </row>
    <row r="530" spans="1:10">
      <c r="A530" s="1286"/>
      <c r="B530" s="1287"/>
      <c r="C530" s="1288"/>
      <c r="D530" s="1289"/>
      <c r="E530" s="1285"/>
      <c r="G530" s="1289"/>
      <c r="H530" s="1287"/>
      <c r="I530" s="1053"/>
      <c r="J530" s="1285"/>
    </row>
    <row r="531" spans="1:10">
      <c r="A531" s="1286"/>
      <c r="B531" s="1287"/>
      <c r="C531" s="1288"/>
      <c r="D531" s="1289"/>
      <c r="E531" s="1285"/>
      <c r="G531" s="1289"/>
      <c r="H531" s="1287"/>
      <c r="I531" s="1053"/>
      <c r="J531" s="1285"/>
    </row>
    <row r="532" spans="1:10">
      <c r="A532" s="1286"/>
      <c r="B532" s="1287"/>
      <c r="C532" s="1288"/>
      <c r="D532" s="1289"/>
      <c r="E532" s="1285"/>
      <c r="G532" s="1289"/>
      <c r="H532" s="1287"/>
      <c r="I532" s="1053"/>
      <c r="J532" s="1285"/>
    </row>
    <row r="533" spans="1:10">
      <c r="A533" s="1286"/>
      <c r="B533" s="1287"/>
      <c r="C533" s="1288"/>
      <c r="D533" s="1289"/>
      <c r="E533" s="1285"/>
      <c r="G533" s="1289"/>
      <c r="H533" s="1287"/>
      <c r="I533" s="1053"/>
      <c r="J533" s="1285"/>
    </row>
    <row r="534" spans="1:10">
      <c r="A534" s="1286"/>
      <c r="B534" s="1287"/>
      <c r="C534" s="1288"/>
      <c r="D534" s="1289"/>
      <c r="E534" s="1285"/>
      <c r="G534" s="1289"/>
      <c r="H534" s="1287"/>
      <c r="I534" s="1053"/>
      <c r="J534" s="1285"/>
    </row>
    <row r="535" spans="1:10">
      <c r="A535" s="1286"/>
      <c r="B535" s="1287"/>
      <c r="C535" s="1288"/>
      <c r="D535" s="1289"/>
      <c r="E535" s="1285"/>
      <c r="G535" s="1289"/>
      <c r="H535" s="1287"/>
      <c r="I535" s="1053"/>
      <c r="J535" s="1285"/>
    </row>
    <row r="536" spans="1:10">
      <c r="A536" s="1286"/>
      <c r="B536" s="1287"/>
      <c r="C536" s="1288"/>
      <c r="D536" s="1289"/>
      <c r="E536" s="1285"/>
      <c r="G536" s="1289"/>
      <c r="H536" s="1287"/>
      <c r="I536" s="1053"/>
      <c r="J536" s="1285"/>
    </row>
    <row r="537" spans="1:10">
      <c r="A537" s="1286"/>
      <c r="B537" s="1287"/>
      <c r="C537" s="1288"/>
      <c r="D537" s="1289"/>
      <c r="E537" s="1285"/>
      <c r="G537" s="1289"/>
      <c r="H537" s="1287"/>
      <c r="I537" s="1053"/>
      <c r="J537" s="1285"/>
    </row>
    <row r="538" spans="1:10">
      <c r="A538" s="1286"/>
      <c r="B538" s="1287"/>
      <c r="C538" s="1288"/>
      <c r="D538" s="1289"/>
      <c r="E538" s="1285"/>
      <c r="G538" s="1289"/>
      <c r="H538" s="1287"/>
      <c r="I538" s="1053"/>
      <c r="J538" s="1285"/>
    </row>
    <row r="539" spans="1:10">
      <c r="A539" s="1286"/>
      <c r="B539" s="1287"/>
      <c r="C539" s="1288"/>
      <c r="D539" s="1289"/>
      <c r="E539" s="1285"/>
      <c r="G539" s="1289"/>
      <c r="H539" s="1287"/>
      <c r="I539" s="1053"/>
      <c r="J539" s="1285"/>
    </row>
    <row r="540" spans="1:10">
      <c r="A540" s="1286"/>
      <c r="B540" s="1287"/>
      <c r="C540" s="1288"/>
      <c r="D540" s="1289"/>
      <c r="E540" s="1285"/>
      <c r="G540" s="1289"/>
      <c r="H540" s="1287"/>
      <c r="I540" s="1053"/>
      <c r="J540" s="1285"/>
    </row>
    <row r="541" spans="1:10">
      <c r="A541" s="1286"/>
      <c r="B541" s="1287"/>
      <c r="C541" s="1288"/>
      <c r="D541" s="1289"/>
      <c r="E541" s="1285"/>
      <c r="G541" s="1289"/>
      <c r="H541" s="1287"/>
      <c r="I541" s="1053"/>
      <c r="J541" s="1285"/>
    </row>
    <row r="542" spans="1:10">
      <c r="A542" s="1286"/>
      <c r="B542" s="1287"/>
      <c r="C542" s="1288"/>
      <c r="D542" s="1289"/>
      <c r="E542" s="1285"/>
      <c r="G542" s="1289"/>
      <c r="H542" s="1287"/>
      <c r="I542" s="1053"/>
      <c r="J542" s="1285"/>
    </row>
    <row r="543" spans="1:10">
      <c r="A543" s="1286"/>
      <c r="B543" s="1287"/>
      <c r="C543" s="1288"/>
      <c r="D543" s="1289"/>
      <c r="E543" s="1285"/>
      <c r="G543" s="1289"/>
      <c r="H543" s="1287"/>
      <c r="I543" s="1053"/>
      <c r="J543" s="1285"/>
    </row>
    <row r="544" spans="1:10">
      <c r="A544" s="1286"/>
      <c r="B544" s="1287"/>
      <c r="C544" s="1288"/>
      <c r="D544" s="1289"/>
      <c r="E544" s="1285"/>
      <c r="G544" s="1289"/>
      <c r="H544" s="1287"/>
      <c r="I544" s="1053"/>
      <c r="J544" s="1285"/>
    </row>
    <row r="545" spans="1:10">
      <c r="A545" s="1286"/>
      <c r="B545" s="1287"/>
      <c r="C545" s="1288"/>
      <c r="D545" s="1289"/>
      <c r="E545" s="1285"/>
      <c r="G545" s="1289"/>
      <c r="H545" s="1287"/>
      <c r="I545" s="1053"/>
      <c r="J545" s="1285"/>
    </row>
    <row r="546" spans="1:10">
      <c r="A546" s="1286"/>
      <c r="B546" s="1287"/>
      <c r="C546" s="1288"/>
      <c r="D546" s="1289"/>
      <c r="E546" s="1285"/>
      <c r="G546" s="1289"/>
      <c r="H546" s="1287"/>
      <c r="I546" s="1053"/>
      <c r="J546" s="1285"/>
    </row>
    <row r="547" spans="1:10">
      <c r="A547" s="1286"/>
      <c r="B547" s="1287"/>
      <c r="C547" s="1288"/>
      <c r="D547" s="1289"/>
      <c r="E547" s="1285"/>
      <c r="G547" s="1289"/>
      <c r="H547" s="1287"/>
      <c r="I547" s="1053"/>
      <c r="J547" s="1285"/>
    </row>
    <row r="548" spans="1:10">
      <c r="A548" s="1286"/>
      <c r="B548" s="1287"/>
      <c r="C548" s="1288"/>
      <c r="D548" s="1289"/>
      <c r="E548" s="1285"/>
      <c r="G548" s="1289"/>
      <c r="H548" s="1287"/>
      <c r="I548" s="1053"/>
      <c r="J548" s="1285"/>
    </row>
    <row r="549" spans="1:10">
      <c r="A549" s="1286"/>
      <c r="B549" s="1287"/>
      <c r="C549" s="1288"/>
      <c r="D549" s="1289"/>
      <c r="E549" s="1285"/>
      <c r="G549" s="1289"/>
      <c r="H549" s="1287"/>
      <c r="I549" s="1053"/>
      <c r="J549" s="1285"/>
    </row>
    <row r="550" spans="1:10">
      <c r="A550" s="1286"/>
      <c r="B550" s="1287"/>
      <c r="C550" s="1288"/>
      <c r="D550" s="1289"/>
      <c r="E550" s="1285"/>
      <c r="G550" s="1289"/>
      <c r="H550" s="1287"/>
      <c r="I550" s="1053"/>
      <c r="J550" s="1285"/>
    </row>
    <row r="551" spans="1:10">
      <c r="A551" s="1286"/>
      <c r="B551" s="1287"/>
      <c r="C551" s="1288"/>
      <c r="D551" s="1289"/>
      <c r="E551" s="1285"/>
      <c r="G551" s="1289"/>
      <c r="H551" s="1287"/>
      <c r="I551" s="1053"/>
      <c r="J551" s="1285"/>
    </row>
    <row r="552" spans="1:10">
      <c r="A552" s="1286"/>
      <c r="B552" s="1287"/>
      <c r="C552" s="1288"/>
      <c r="D552" s="1289"/>
      <c r="E552" s="1285"/>
      <c r="G552" s="1289"/>
      <c r="H552" s="1287"/>
      <c r="I552" s="1053"/>
      <c r="J552" s="1285"/>
    </row>
    <row r="553" spans="1:10">
      <c r="A553" s="1286"/>
      <c r="B553" s="1287"/>
      <c r="C553" s="1288"/>
      <c r="D553" s="1289"/>
      <c r="E553" s="1285"/>
      <c r="G553" s="1289"/>
      <c r="H553" s="1287"/>
      <c r="I553" s="1053"/>
      <c r="J553" s="1285"/>
    </row>
    <row r="554" spans="1:10">
      <c r="A554" s="1286"/>
      <c r="B554" s="1287"/>
      <c r="C554" s="1288"/>
      <c r="D554" s="1289"/>
      <c r="E554" s="1285"/>
      <c r="G554" s="1289"/>
      <c r="H554" s="1287"/>
      <c r="I554" s="1053"/>
      <c r="J554" s="1285"/>
    </row>
    <row r="555" spans="1:10">
      <c r="A555" s="1286"/>
      <c r="B555" s="1287"/>
      <c r="C555" s="1288"/>
      <c r="D555" s="1289"/>
      <c r="E555" s="1285"/>
      <c r="G555" s="1289"/>
      <c r="H555" s="1287"/>
      <c r="I555" s="1053"/>
      <c r="J555" s="1285"/>
    </row>
    <row r="556" spans="1:10">
      <c r="A556" s="1286"/>
      <c r="B556" s="1287"/>
      <c r="C556" s="1288"/>
      <c r="D556" s="1289"/>
      <c r="E556" s="1285"/>
      <c r="G556" s="1289"/>
      <c r="H556" s="1287"/>
      <c r="I556" s="1053"/>
      <c r="J556" s="1285"/>
    </row>
    <row r="557" spans="1:10">
      <c r="A557" s="1286"/>
      <c r="B557" s="1287"/>
      <c r="C557" s="1288"/>
      <c r="D557" s="1289"/>
      <c r="E557" s="1285"/>
      <c r="G557" s="1289"/>
      <c r="H557" s="1287"/>
      <c r="I557" s="1053"/>
      <c r="J557" s="1285"/>
    </row>
    <row r="558" spans="1:10">
      <c r="A558" s="1286"/>
      <c r="B558" s="1287"/>
      <c r="C558" s="1288"/>
      <c r="D558" s="1289"/>
      <c r="E558" s="1285"/>
      <c r="G558" s="1289"/>
      <c r="H558" s="1287"/>
      <c r="I558" s="1053"/>
      <c r="J558" s="1285"/>
    </row>
    <row r="559" spans="1:10">
      <c r="A559" s="1286"/>
      <c r="B559" s="1287"/>
      <c r="C559" s="1288"/>
      <c r="D559" s="1289"/>
      <c r="E559" s="1285"/>
      <c r="G559" s="1289"/>
      <c r="H559" s="1287"/>
      <c r="I559" s="1053"/>
      <c r="J559" s="1285"/>
    </row>
    <row r="560" spans="1:10">
      <c r="A560" s="1286"/>
      <c r="B560" s="1287"/>
      <c r="C560" s="1288"/>
      <c r="D560" s="1289"/>
      <c r="E560" s="1285"/>
      <c r="G560" s="1289"/>
      <c r="H560" s="1287"/>
      <c r="I560" s="1053"/>
      <c r="J560" s="1285"/>
    </row>
    <row r="561" spans="1:10">
      <c r="A561" s="1286"/>
      <c r="B561" s="1287"/>
      <c r="C561" s="1288"/>
      <c r="D561" s="1289"/>
      <c r="E561" s="1285"/>
      <c r="G561" s="1289"/>
      <c r="H561" s="1287"/>
      <c r="I561" s="1053"/>
      <c r="J561" s="1285"/>
    </row>
    <row r="562" spans="1:10">
      <c r="A562" s="1286"/>
      <c r="B562" s="1287"/>
      <c r="C562" s="1288"/>
      <c r="D562" s="1289"/>
      <c r="E562" s="1285"/>
      <c r="G562" s="1289"/>
      <c r="H562" s="1287"/>
      <c r="I562" s="1053"/>
      <c r="J562" s="1285"/>
    </row>
    <row r="563" spans="1:10">
      <c r="A563" s="1286"/>
      <c r="B563" s="1287"/>
      <c r="C563" s="1288"/>
      <c r="D563" s="1289"/>
      <c r="E563" s="1285"/>
      <c r="G563" s="1289"/>
      <c r="H563" s="1287"/>
      <c r="I563" s="1053"/>
      <c r="J563" s="1285"/>
    </row>
    <row r="564" spans="1:10">
      <c r="A564" s="1286"/>
      <c r="B564" s="1287"/>
      <c r="C564" s="1288"/>
      <c r="D564" s="1289"/>
      <c r="E564" s="1285"/>
      <c r="G564" s="1289"/>
      <c r="H564" s="1287"/>
      <c r="I564" s="1053"/>
      <c r="J564" s="1285"/>
    </row>
    <row r="565" spans="1:10">
      <c r="A565" s="1286"/>
      <c r="B565" s="1287"/>
      <c r="C565" s="1288"/>
      <c r="D565" s="1289"/>
      <c r="E565" s="1285"/>
      <c r="G565" s="1289"/>
      <c r="H565" s="1287"/>
      <c r="I565" s="1053"/>
      <c r="J565" s="1285"/>
    </row>
    <row r="566" spans="1:10">
      <c r="A566" s="1286"/>
      <c r="B566" s="1287"/>
      <c r="C566" s="1288"/>
      <c r="D566" s="1289"/>
      <c r="E566" s="1285"/>
      <c r="G566" s="1289"/>
      <c r="H566" s="1287"/>
      <c r="I566" s="1053"/>
      <c r="J566" s="1285"/>
    </row>
    <row r="567" spans="1:10">
      <c r="A567" s="1286"/>
      <c r="B567" s="1287"/>
      <c r="C567" s="1288"/>
      <c r="D567" s="1289"/>
      <c r="E567" s="1285"/>
      <c r="G567" s="1289"/>
      <c r="H567" s="1287"/>
      <c r="I567" s="1053"/>
      <c r="J567" s="1285"/>
    </row>
    <row r="568" spans="1:10">
      <c r="A568" s="1286"/>
      <c r="B568" s="1287"/>
      <c r="C568" s="1288"/>
      <c r="D568" s="1289"/>
      <c r="E568" s="1285"/>
      <c r="G568" s="1289"/>
      <c r="H568" s="1287"/>
      <c r="I568" s="1053"/>
      <c r="J568" s="1285"/>
    </row>
    <row r="569" spans="1:10">
      <c r="A569" s="1286"/>
      <c r="B569" s="1287"/>
      <c r="C569" s="1288"/>
      <c r="D569" s="1289"/>
      <c r="E569" s="1285"/>
      <c r="G569" s="1289"/>
      <c r="H569" s="1287"/>
      <c r="I569" s="1053"/>
      <c r="J569" s="1285"/>
    </row>
    <row r="570" spans="1:10">
      <c r="A570" s="1286"/>
      <c r="B570" s="1287"/>
      <c r="C570" s="1288"/>
      <c r="D570" s="1289"/>
      <c r="E570" s="1285"/>
      <c r="G570" s="1289"/>
      <c r="H570" s="1287"/>
      <c r="I570" s="1053"/>
      <c r="J570" s="1285"/>
    </row>
    <row r="571" spans="1:10">
      <c r="A571" s="1286"/>
      <c r="B571" s="1287"/>
      <c r="C571" s="1288"/>
      <c r="D571" s="1289"/>
      <c r="E571" s="1285"/>
      <c r="G571" s="1289"/>
      <c r="H571" s="1287"/>
      <c r="I571" s="1053"/>
      <c r="J571" s="1285"/>
    </row>
    <row r="572" spans="1:10">
      <c r="A572" s="1286"/>
      <c r="B572" s="1287"/>
      <c r="C572" s="1288"/>
      <c r="D572" s="1289"/>
      <c r="E572" s="1285"/>
      <c r="G572" s="1289"/>
      <c r="H572" s="1287"/>
      <c r="I572" s="1053"/>
      <c r="J572" s="1285"/>
    </row>
    <row r="573" spans="1:10">
      <c r="A573" s="1286"/>
      <c r="B573" s="1287"/>
      <c r="C573" s="1288"/>
      <c r="D573" s="1289"/>
      <c r="E573" s="1285"/>
      <c r="G573" s="1289"/>
      <c r="H573" s="1287"/>
      <c r="I573" s="1053"/>
      <c r="J573" s="1285"/>
    </row>
    <row r="574" spans="1:10">
      <c r="A574" s="1286"/>
      <c r="B574" s="1287"/>
      <c r="C574" s="1288"/>
      <c r="D574" s="1289"/>
      <c r="E574" s="1285"/>
      <c r="G574" s="1289"/>
      <c r="H574" s="1287"/>
      <c r="I574" s="1053"/>
      <c r="J574" s="1285"/>
    </row>
    <row r="575" spans="1:10">
      <c r="A575" s="1286"/>
      <c r="B575" s="1287"/>
      <c r="C575" s="1288"/>
      <c r="D575" s="1289"/>
      <c r="E575" s="1285"/>
      <c r="G575" s="1289"/>
      <c r="H575" s="1287"/>
      <c r="I575" s="1053"/>
      <c r="J575" s="1285"/>
    </row>
    <row r="576" spans="1:10">
      <c r="A576" s="1286"/>
      <c r="B576" s="1287"/>
      <c r="C576" s="1288"/>
      <c r="D576" s="1289"/>
      <c r="E576" s="1285"/>
      <c r="G576" s="1289"/>
      <c r="H576" s="1287"/>
      <c r="I576" s="1053"/>
      <c r="J576" s="1285"/>
    </row>
    <row r="577" spans="1:10">
      <c r="A577" s="1286"/>
      <c r="B577" s="1287"/>
      <c r="C577" s="1288"/>
      <c r="D577" s="1289"/>
      <c r="E577" s="1285"/>
      <c r="G577" s="1289"/>
      <c r="H577" s="1287"/>
      <c r="I577" s="1053"/>
      <c r="J577" s="1285"/>
    </row>
    <row r="578" spans="1:10">
      <c r="A578" s="1286"/>
      <c r="B578" s="1287"/>
      <c r="C578" s="1288"/>
      <c r="D578" s="1289"/>
      <c r="E578" s="1285"/>
      <c r="G578" s="1289"/>
      <c r="H578" s="1287"/>
      <c r="I578" s="1053"/>
      <c r="J578" s="1285"/>
    </row>
    <row r="579" spans="1:10">
      <c r="A579" s="1286"/>
      <c r="B579" s="1287"/>
      <c r="C579" s="1288"/>
      <c r="D579" s="1289"/>
      <c r="E579" s="1285"/>
      <c r="G579" s="1289"/>
      <c r="H579" s="1287"/>
      <c r="I579" s="1053"/>
      <c r="J579" s="1285"/>
    </row>
    <row r="580" spans="1:10">
      <c r="A580" s="1286"/>
      <c r="B580" s="1287"/>
      <c r="C580" s="1288"/>
      <c r="D580" s="1289"/>
      <c r="E580" s="1285"/>
      <c r="G580" s="1289"/>
      <c r="H580" s="1287"/>
      <c r="I580" s="1053"/>
      <c r="J580" s="1285"/>
    </row>
    <row r="581" spans="1:10">
      <c r="A581" s="1286"/>
      <c r="B581" s="1287"/>
      <c r="C581" s="1288"/>
      <c r="D581" s="1289"/>
      <c r="E581" s="1285"/>
      <c r="G581" s="1289"/>
      <c r="H581" s="1287"/>
      <c r="I581" s="1053"/>
      <c r="J581" s="1285"/>
    </row>
    <row r="582" spans="1:10">
      <c r="A582" s="1286"/>
      <c r="B582" s="1287"/>
      <c r="C582" s="1288"/>
      <c r="D582" s="1289"/>
      <c r="E582" s="1285"/>
      <c r="G582" s="1289"/>
      <c r="H582" s="1287"/>
      <c r="I582" s="1053"/>
      <c r="J582" s="1285"/>
    </row>
    <row r="583" spans="1:10">
      <c r="A583" s="1286"/>
      <c r="B583" s="1287"/>
      <c r="C583" s="1288"/>
      <c r="D583" s="1289"/>
      <c r="E583" s="1285"/>
      <c r="G583" s="1289"/>
      <c r="H583" s="1287"/>
      <c r="I583" s="1053"/>
      <c r="J583" s="1285"/>
    </row>
    <row r="584" spans="1:10">
      <c r="A584" s="1286"/>
      <c r="B584" s="1287"/>
      <c r="C584" s="1288"/>
      <c r="D584" s="1289"/>
      <c r="E584" s="1285"/>
      <c r="G584" s="1289"/>
      <c r="H584" s="1287"/>
      <c r="I584" s="1053"/>
      <c r="J584" s="1285"/>
    </row>
    <row r="585" spans="1:10">
      <c r="A585" s="1286"/>
      <c r="B585" s="1287"/>
      <c r="C585" s="1288"/>
      <c r="D585" s="1289"/>
      <c r="E585" s="1285"/>
      <c r="G585" s="1289"/>
      <c r="H585" s="1287"/>
      <c r="I585" s="1053"/>
      <c r="J585" s="1285"/>
    </row>
    <row r="586" spans="1:10">
      <c r="A586" s="1286"/>
      <c r="B586" s="1287"/>
      <c r="C586" s="1288"/>
      <c r="D586" s="1289"/>
      <c r="E586" s="1285"/>
      <c r="G586" s="1289"/>
      <c r="H586" s="1287"/>
      <c r="I586" s="1053"/>
      <c r="J586" s="1285"/>
    </row>
    <row r="587" spans="1:10">
      <c r="A587" s="1286"/>
      <c r="B587" s="1287"/>
      <c r="C587" s="1288"/>
      <c r="D587" s="1289"/>
      <c r="E587" s="1285"/>
      <c r="G587" s="1289"/>
      <c r="H587" s="1287"/>
      <c r="I587" s="1053"/>
      <c r="J587" s="1285"/>
    </row>
    <row r="588" spans="1:10">
      <c r="A588" s="1286"/>
      <c r="B588" s="1287"/>
      <c r="C588" s="1288"/>
      <c r="D588" s="1289"/>
      <c r="E588" s="1285"/>
      <c r="G588" s="1289"/>
      <c r="H588" s="1287"/>
      <c r="I588" s="1053"/>
      <c r="J588" s="1285"/>
    </row>
    <row r="589" spans="1:10">
      <c r="A589" s="1286"/>
      <c r="B589" s="1287"/>
      <c r="C589" s="1288"/>
      <c r="D589" s="1289"/>
      <c r="E589" s="1285"/>
      <c r="G589" s="1289"/>
      <c r="H589" s="1287"/>
      <c r="I589" s="1053"/>
      <c r="J589" s="1285"/>
    </row>
    <row r="590" spans="1:10">
      <c r="A590" s="1286"/>
      <c r="B590" s="1287"/>
      <c r="C590" s="1288"/>
      <c r="D590" s="1289"/>
      <c r="E590" s="1285"/>
      <c r="G590" s="1289"/>
      <c r="H590" s="1287"/>
      <c r="I590" s="1053"/>
      <c r="J590" s="1285"/>
    </row>
    <row r="591" spans="1:10">
      <c r="A591" s="1286"/>
      <c r="B591" s="1287"/>
      <c r="C591" s="1288"/>
      <c r="D591" s="1289"/>
      <c r="E591" s="1285"/>
      <c r="G591" s="1289"/>
      <c r="H591" s="1287"/>
      <c r="I591" s="1053"/>
      <c r="J591" s="1285"/>
    </row>
    <row r="592" spans="1:10">
      <c r="A592" s="1286"/>
      <c r="B592" s="1287"/>
      <c r="C592" s="1288"/>
      <c r="D592" s="1289"/>
      <c r="E592" s="1285"/>
      <c r="G592" s="1289"/>
      <c r="H592" s="1287"/>
      <c r="I592" s="1053"/>
      <c r="J592" s="1285"/>
    </row>
    <row r="593" spans="1:10">
      <c r="A593" s="1286"/>
      <c r="B593" s="1287"/>
      <c r="C593" s="1288"/>
      <c r="D593" s="1289"/>
      <c r="E593" s="1285"/>
      <c r="G593" s="1289"/>
      <c r="H593" s="1287"/>
      <c r="I593" s="1053"/>
      <c r="J593" s="1285"/>
    </row>
    <row r="594" spans="1:10">
      <c r="A594" s="1286"/>
      <c r="B594" s="1287"/>
      <c r="C594" s="1288"/>
      <c r="D594" s="1289"/>
      <c r="E594" s="1285"/>
      <c r="G594" s="1289"/>
      <c r="H594" s="1287"/>
      <c r="I594" s="1053"/>
      <c r="J594" s="1285"/>
    </row>
    <row r="595" spans="1:10">
      <c r="A595" s="1286"/>
      <c r="B595" s="1287"/>
      <c r="C595" s="1288"/>
      <c r="D595" s="1289"/>
      <c r="E595" s="1285"/>
      <c r="G595" s="1289"/>
      <c r="H595" s="1287"/>
      <c r="I595" s="1053"/>
      <c r="J595" s="1285"/>
    </row>
    <row r="596" spans="1:10">
      <c r="A596" s="1286"/>
      <c r="B596" s="1287"/>
      <c r="C596" s="1288"/>
      <c r="D596" s="1289"/>
      <c r="E596" s="1285"/>
      <c r="G596" s="1289"/>
      <c r="H596" s="1287"/>
      <c r="I596" s="1053"/>
      <c r="J596" s="1285"/>
    </row>
    <row r="597" spans="1:10">
      <c r="A597" s="1286"/>
      <c r="B597" s="1287"/>
      <c r="C597" s="1288"/>
      <c r="D597" s="1289"/>
      <c r="E597" s="1285"/>
      <c r="G597" s="1289"/>
      <c r="H597" s="1287"/>
      <c r="I597" s="1053"/>
      <c r="J597" s="1285"/>
    </row>
    <row r="598" spans="1:10">
      <c r="A598" s="1286"/>
      <c r="B598" s="1287"/>
      <c r="C598" s="1288"/>
      <c r="D598" s="1289"/>
      <c r="E598" s="1285"/>
      <c r="G598" s="1289"/>
      <c r="H598" s="1287"/>
      <c r="I598" s="1053"/>
      <c r="J598" s="1285"/>
    </row>
    <row r="599" spans="1:10">
      <c r="A599" s="1286"/>
      <c r="B599" s="1287"/>
      <c r="C599" s="1288"/>
      <c r="D599" s="1289"/>
      <c r="E599" s="1285"/>
      <c r="G599" s="1289"/>
      <c r="H599" s="1287"/>
      <c r="I599" s="1053"/>
      <c r="J599" s="1285"/>
    </row>
    <row r="600" spans="1:10">
      <c r="A600" s="1286"/>
      <c r="B600" s="1287"/>
      <c r="C600" s="1288"/>
      <c r="D600" s="1289"/>
      <c r="E600" s="1285"/>
      <c r="G600" s="1289"/>
      <c r="H600" s="1287"/>
      <c r="I600" s="1053"/>
      <c r="J600" s="1285"/>
    </row>
    <row r="601" spans="1:10">
      <c r="A601" s="1286"/>
      <c r="B601" s="1287"/>
      <c r="C601" s="1288"/>
      <c r="D601" s="1289"/>
      <c r="E601" s="1285"/>
      <c r="G601" s="1289"/>
      <c r="H601" s="1287"/>
      <c r="I601" s="1053"/>
      <c r="J601" s="1285"/>
    </row>
    <row r="602" spans="1:10">
      <c r="A602" s="1286"/>
      <c r="B602" s="1287"/>
      <c r="C602" s="1288"/>
      <c r="D602" s="1289"/>
      <c r="E602" s="1285"/>
      <c r="G602" s="1289"/>
      <c r="H602" s="1287"/>
      <c r="I602" s="1053"/>
      <c r="J602" s="1285"/>
    </row>
    <row r="603" spans="1:10">
      <c r="A603" s="1286"/>
      <c r="B603" s="1287"/>
      <c r="C603" s="1288"/>
      <c r="D603" s="1289"/>
      <c r="E603" s="1285"/>
      <c r="G603" s="1289"/>
      <c r="H603" s="1287"/>
      <c r="I603" s="1053"/>
      <c r="J603" s="1285"/>
    </row>
    <row r="604" spans="1:10">
      <c r="A604" s="1286"/>
      <c r="B604" s="1287"/>
      <c r="C604" s="1288"/>
      <c r="D604" s="1289"/>
      <c r="E604" s="1285"/>
      <c r="G604" s="1289"/>
      <c r="H604" s="1287"/>
      <c r="I604" s="1053"/>
      <c r="J604" s="1285"/>
    </row>
    <row r="605" spans="1:10">
      <c r="A605" s="1286"/>
      <c r="B605" s="1287"/>
      <c r="C605" s="1288"/>
      <c r="D605" s="1289"/>
      <c r="E605" s="1285"/>
      <c r="G605" s="1289"/>
      <c r="H605" s="1287"/>
      <c r="I605" s="1053"/>
      <c r="J605" s="1285"/>
    </row>
    <row r="606" spans="1:10">
      <c r="A606" s="1286"/>
      <c r="B606" s="1287"/>
      <c r="C606" s="1288"/>
      <c r="D606" s="1289"/>
      <c r="E606" s="1285"/>
      <c r="G606" s="1289"/>
      <c r="H606" s="1287"/>
      <c r="I606" s="1053"/>
      <c r="J606" s="1285"/>
    </row>
    <row r="607" spans="1:10">
      <c r="A607" s="1286"/>
      <c r="B607" s="1287"/>
      <c r="C607" s="1288"/>
      <c r="D607" s="1289"/>
      <c r="E607" s="1285"/>
      <c r="G607" s="1289"/>
      <c r="H607" s="1287"/>
      <c r="I607" s="1053"/>
      <c r="J607" s="1285"/>
    </row>
    <row r="608" spans="1:10">
      <c r="A608" s="1286"/>
      <c r="B608" s="1287"/>
      <c r="C608" s="1288"/>
      <c r="D608" s="1289"/>
      <c r="E608" s="1285"/>
      <c r="G608" s="1289"/>
      <c r="H608" s="1287"/>
      <c r="I608" s="1053"/>
      <c r="J608" s="1285"/>
    </row>
    <row r="609" spans="1:10">
      <c r="A609" s="1286"/>
      <c r="B609" s="1287"/>
      <c r="C609" s="1288"/>
      <c r="D609" s="1289"/>
      <c r="E609" s="1285"/>
      <c r="G609" s="1289"/>
      <c r="H609" s="1287"/>
      <c r="I609" s="1053"/>
      <c r="J609" s="1285"/>
    </row>
    <row r="610" spans="1:10">
      <c r="A610" s="1286"/>
      <c r="B610" s="1287"/>
      <c r="C610" s="1288"/>
      <c r="D610" s="1289"/>
      <c r="E610" s="1285"/>
      <c r="G610" s="1289"/>
      <c r="H610" s="1287"/>
      <c r="I610" s="1053"/>
      <c r="J610" s="1285"/>
    </row>
    <row r="611" spans="1:10">
      <c r="A611" s="1286"/>
      <c r="B611" s="1287"/>
      <c r="C611" s="1288"/>
      <c r="D611" s="1289"/>
      <c r="E611" s="1285"/>
      <c r="G611" s="1289"/>
      <c r="H611" s="1287"/>
      <c r="I611" s="1053"/>
      <c r="J611" s="1285"/>
    </row>
    <row r="612" spans="1:10">
      <c r="A612" s="1286"/>
      <c r="B612" s="1287"/>
      <c r="C612" s="1288"/>
      <c r="D612" s="1289"/>
      <c r="E612" s="1285"/>
      <c r="G612" s="1289"/>
      <c r="H612" s="1287"/>
      <c r="I612" s="1053"/>
      <c r="J612" s="1285"/>
    </row>
    <row r="613" spans="1:10">
      <c r="A613" s="1286"/>
      <c r="B613" s="1287"/>
      <c r="C613" s="1288"/>
      <c r="D613" s="1289"/>
      <c r="E613" s="1285"/>
      <c r="G613" s="1289"/>
      <c r="H613" s="1287"/>
      <c r="I613" s="1053"/>
      <c r="J613" s="1285"/>
    </row>
    <row r="614" spans="1:10">
      <c r="A614" s="1286"/>
      <c r="B614" s="1287"/>
      <c r="C614" s="1288"/>
      <c r="D614" s="1289"/>
      <c r="E614" s="1285"/>
      <c r="G614" s="1289"/>
      <c r="H614" s="1287"/>
      <c r="I614" s="1053"/>
      <c r="J614" s="1285"/>
    </row>
    <row r="615" spans="1:10">
      <c r="A615" s="1286"/>
      <c r="B615" s="1287"/>
      <c r="C615" s="1288"/>
      <c r="D615" s="1289"/>
      <c r="E615" s="1285"/>
      <c r="G615" s="1289"/>
      <c r="H615" s="1287"/>
      <c r="I615" s="1053"/>
      <c r="J615" s="1285"/>
    </row>
    <row r="616" spans="1:10">
      <c r="A616" s="1286"/>
      <c r="B616" s="1287"/>
      <c r="C616" s="1288"/>
      <c r="D616" s="1289"/>
      <c r="E616" s="1285"/>
      <c r="G616" s="1289"/>
      <c r="H616" s="1287"/>
      <c r="I616" s="1053"/>
      <c r="J616" s="1285"/>
    </row>
    <row r="617" spans="1:10">
      <c r="A617" s="1286"/>
      <c r="B617" s="1287"/>
      <c r="C617" s="1288"/>
      <c r="D617" s="1289"/>
      <c r="E617" s="1285"/>
      <c r="G617" s="1289"/>
      <c r="H617" s="1287"/>
      <c r="I617" s="1053"/>
      <c r="J617" s="1285"/>
    </row>
    <row r="618" spans="1:10">
      <c r="A618" s="1286"/>
      <c r="B618" s="1287"/>
      <c r="C618" s="1288"/>
      <c r="D618" s="1289"/>
      <c r="E618" s="1285"/>
      <c r="G618" s="1289"/>
      <c r="H618" s="1287"/>
      <c r="I618" s="1053"/>
      <c r="J618" s="1285"/>
    </row>
    <row r="619" spans="1:10">
      <c r="A619" s="1286"/>
      <c r="B619" s="1287"/>
      <c r="C619" s="1288"/>
      <c r="D619" s="1289"/>
      <c r="E619" s="1285"/>
      <c r="G619" s="1289"/>
      <c r="H619" s="1287"/>
      <c r="I619" s="1053"/>
      <c r="J619" s="1285"/>
    </row>
    <row r="620" spans="1:10">
      <c r="A620" s="1286"/>
      <c r="B620" s="1287"/>
      <c r="C620" s="1288"/>
      <c r="D620" s="1289"/>
      <c r="E620" s="1285"/>
      <c r="G620" s="1289"/>
      <c r="H620" s="1287"/>
      <c r="I620" s="1053"/>
      <c r="J620" s="1285"/>
    </row>
    <row r="621" spans="1:10">
      <c r="A621" s="1286"/>
      <c r="B621" s="1287"/>
      <c r="C621" s="1288"/>
      <c r="D621" s="1289"/>
      <c r="E621" s="1285"/>
      <c r="G621" s="1289"/>
      <c r="H621" s="1287"/>
      <c r="I621" s="1053"/>
      <c r="J621" s="1285"/>
    </row>
    <row r="622" spans="1:10">
      <c r="A622" s="1286"/>
      <c r="B622" s="1287"/>
      <c r="C622" s="1288"/>
      <c r="D622" s="1289"/>
      <c r="E622" s="1285"/>
      <c r="G622" s="1289"/>
      <c r="H622" s="1287"/>
      <c r="I622" s="1053"/>
      <c r="J622" s="1285"/>
    </row>
    <row r="623" spans="1:10">
      <c r="A623" s="1286"/>
      <c r="B623" s="1287"/>
      <c r="C623" s="1288"/>
      <c r="D623" s="1289"/>
      <c r="E623" s="1285"/>
      <c r="G623" s="1289"/>
      <c r="H623" s="1287"/>
      <c r="I623" s="1053"/>
      <c r="J623" s="1285"/>
    </row>
    <row r="624" spans="1:10">
      <c r="A624" s="1286"/>
      <c r="B624" s="1287"/>
      <c r="C624" s="1288"/>
      <c r="D624" s="1289"/>
      <c r="E624" s="1285"/>
      <c r="G624" s="1289"/>
      <c r="H624" s="1287"/>
      <c r="I624" s="1053"/>
      <c r="J624" s="1285"/>
    </row>
    <row r="625" spans="1:10">
      <c r="A625" s="1286"/>
      <c r="B625" s="1287"/>
      <c r="C625" s="1288"/>
      <c r="D625" s="1289"/>
      <c r="E625" s="1285"/>
      <c r="G625" s="1289"/>
      <c r="H625" s="1287"/>
      <c r="I625" s="1053"/>
      <c r="J625" s="1285"/>
    </row>
    <row r="626" spans="1:10">
      <c r="A626" s="1286"/>
      <c r="B626" s="1287"/>
      <c r="C626" s="1288"/>
      <c r="D626" s="1289"/>
      <c r="E626" s="1285"/>
      <c r="G626" s="1289"/>
      <c r="H626" s="1287"/>
      <c r="I626" s="1053"/>
      <c r="J626" s="1285"/>
    </row>
    <row r="627" spans="1:10">
      <c r="A627" s="1286"/>
      <c r="B627" s="1287"/>
      <c r="C627" s="1288"/>
      <c r="D627" s="1289"/>
      <c r="E627" s="1285"/>
      <c r="G627" s="1289"/>
      <c r="H627" s="1287"/>
      <c r="I627" s="1053"/>
      <c r="J627" s="1285"/>
    </row>
    <row r="628" spans="1:10">
      <c r="A628" s="1286"/>
      <c r="B628" s="1287"/>
      <c r="C628" s="1288"/>
      <c r="D628" s="1289"/>
      <c r="E628" s="1285"/>
      <c r="G628" s="1289"/>
      <c r="H628" s="1287"/>
      <c r="I628" s="1053"/>
      <c r="J628" s="1285"/>
    </row>
    <row r="629" spans="1:10">
      <c r="A629" s="1286"/>
      <c r="B629" s="1287"/>
      <c r="C629" s="1288"/>
      <c r="D629" s="1289"/>
      <c r="E629" s="1285"/>
      <c r="G629" s="1289"/>
      <c r="H629" s="1287"/>
      <c r="I629" s="1053"/>
      <c r="J629" s="1285"/>
    </row>
    <row r="630" spans="1:10">
      <c r="A630" s="1286"/>
      <c r="B630" s="1287"/>
      <c r="C630" s="1288"/>
      <c r="D630" s="1289"/>
      <c r="E630" s="1285"/>
      <c r="G630" s="1289"/>
      <c r="H630" s="1287"/>
      <c r="I630" s="1053"/>
      <c r="J630" s="1285"/>
    </row>
    <row r="631" spans="1:10">
      <c r="A631" s="1286"/>
      <c r="B631" s="1287"/>
      <c r="C631" s="1288"/>
      <c r="D631" s="1289"/>
      <c r="E631" s="1285"/>
      <c r="G631" s="1289"/>
      <c r="H631" s="1287"/>
      <c r="I631" s="1053"/>
      <c r="J631" s="1285"/>
    </row>
    <row r="632" spans="1:10">
      <c r="A632" s="1286"/>
      <c r="B632" s="1287"/>
      <c r="C632" s="1288"/>
      <c r="D632" s="1289"/>
      <c r="E632" s="1285"/>
      <c r="G632" s="1289"/>
      <c r="H632" s="1287"/>
      <c r="I632" s="1053"/>
      <c r="J632" s="1285"/>
    </row>
    <row r="633" spans="1:10">
      <c r="A633" s="1286"/>
      <c r="B633" s="1287"/>
      <c r="C633" s="1288"/>
      <c r="D633" s="1289"/>
      <c r="E633" s="1285"/>
      <c r="G633" s="1289"/>
      <c r="H633" s="1287"/>
      <c r="I633" s="1053"/>
      <c r="J633" s="1285"/>
    </row>
    <row r="634" spans="1:10">
      <c r="A634" s="1286"/>
      <c r="B634" s="1287"/>
      <c r="C634" s="1288"/>
      <c r="D634" s="1289"/>
      <c r="E634" s="1285"/>
      <c r="G634" s="1289"/>
      <c r="H634" s="1287"/>
      <c r="I634" s="1053"/>
      <c r="J634" s="1285"/>
    </row>
    <row r="635" spans="1:10">
      <c r="A635" s="1286"/>
      <c r="B635" s="1287"/>
      <c r="C635" s="1288"/>
      <c r="D635" s="1289"/>
      <c r="E635" s="1285"/>
      <c r="G635" s="1289"/>
      <c r="H635" s="1287"/>
      <c r="I635" s="1053"/>
      <c r="J635" s="1285"/>
    </row>
    <row r="636" spans="1:10">
      <c r="A636" s="1286"/>
      <c r="B636" s="1287"/>
      <c r="C636" s="1288"/>
      <c r="D636" s="1289"/>
      <c r="E636" s="1285"/>
      <c r="G636" s="1289"/>
      <c r="H636" s="1287"/>
      <c r="I636" s="1053"/>
      <c r="J636" s="1285"/>
    </row>
    <row r="637" spans="1:10">
      <c r="A637" s="1286"/>
      <c r="B637" s="1287"/>
      <c r="C637" s="1288"/>
      <c r="D637" s="1289"/>
      <c r="E637" s="1285"/>
      <c r="G637" s="1289"/>
      <c r="H637" s="1287"/>
      <c r="I637" s="1053"/>
      <c r="J637" s="1285"/>
    </row>
    <row r="638" spans="1:10">
      <c r="A638" s="1286"/>
      <c r="B638" s="1287"/>
      <c r="C638" s="1288"/>
      <c r="D638" s="1289"/>
      <c r="E638" s="1285"/>
      <c r="G638" s="1289"/>
      <c r="H638" s="1287"/>
      <c r="I638" s="1053"/>
      <c r="J638" s="1285"/>
    </row>
    <row r="639" spans="1:10">
      <c r="A639" s="1286"/>
      <c r="B639" s="1287"/>
      <c r="C639" s="1288"/>
      <c r="D639" s="1289"/>
      <c r="E639" s="1285"/>
      <c r="G639" s="1289"/>
      <c r="H639" s="1287"/>
      <c r="I639" s="1053"/>
      <c r="J639" s="1285"/>
    </row>
    <row r="640" spans="1:10">
      <c r="A640" s="1286"/>
      <c r="B640" s="1287"/>
      <c r="C640" s="1288"/>
      <c r="D640" s="1289"/>
      <c r="E640" s="1285"/>
      <c r="G640" s="1289"/>
      <c r="H640" s="1287"/>
      <c r="I640" s="1053"/>
      <c r="J640" s="1285"/>
    </row>
    <row r="641" spans="1:10">
      <c r="A641" s="1286"/>
      <c r="B641" s="1287"/>
      <c r="C641" s="1288"/>
      <c r="D641" s="1289"/>
      <c r="E641" s="1285"/>
      <c r="G641" s="1289"/>
      <c r="H641" s="1287"/>
      <c r="I641" s="1053"/>
      <c r="J641" s="1285"/>
    </row>
    <row r="642" spans="1:10">
      <c r="A642" s="1286"/>
      <c r="B642" s="1287"/>
      <c r="C642" s="1288"/>
      <c r="D642" s="1289"/>
      <c r="E642" s="1285"/>
      <c r="G642" s="1289"/>
      <c r="H642" s="1287"/>
      <c r="I642" s="1053"/>
      <c r="J642" s="1285"/>
    </row>
    <row r="643" spans="1:10">
      <c r="A643" s="1286"/>
      <c r="B643" s="1287"/>
      <c r="C643" s="1288"/>
      <c r="D643" s="1289"/>
      <c r="E643" s="1285"/>
      <c r="G643" s="1289"/>
      <c r="H643" s="1287"/>
      <c r="I643" s="1053"/>
      <c r="J643" s="1285"/>
    </row>
    <row r="644" spans="1:10">
      <c r="A644" s="1286"/>
      <c r="B644" s="1287"/>
      <c r="C644" s="1288"/>
      <c r="D644" s="1289"/>
      <c r="E644" s="1285"/>
      <c r="G644" s="1289"/>
      <c r="H644" s="1287"/>
      <c r="I644" s="1053"/>
      <c r="J644" s="1285"/>
    </row>
    <row r="645" spans="1:10">
      <c r="A645" s="1286"/>
      <c r="B645" s="1287"/>
      <c r="C645" s="1288"/>
      <c r="D645" s="1289"/>
      <c r="E645" s="1285"/>
      <c r="G645" s="1289"/>
      <c r="H645" s="1287"/>
      <c r="I645" s="1053"/>
      <c r="J645" s="1285"/>
    </row>
    <row r="646" spans="1:10">
      <c r="A646" s="1286"/>
      <c r="B646" s="1287"/>
      <c r="C646" s="1288"/>
      <c r="D646" s="1289"/>
      <c r="E646" s="1285"/>
      <c r="G646" s="1289"/>
      <c r="H646" s="1287"/>
      <c r="I646" s="1053"/>
      <c r="J646" s="1285"/>
    </row>
    <row r="647" spans="1:10">
      <c r="A647" s="1286"/>
      <c r="B647" s="1287"/>
      <c r="C647" s="1288"/>
      <c r="D647" s="1289"/>
      <c r="E647" s="1285"/>
      <c r="G647" s="1289"/>
      <c r="H647" s="1287"/>
      <c r="I647" s="1053"/>
      <c r="J647" s="1285"/>
    </row>
    <row r="648" spans="1:10">
      <c r="A648" s="1286"/>
      <c r="B648" s="1287"/>
      <c r="C648" s="1288"/>
      <c r="D648" s="1289"/>
      <c r="E648" s="1285"/>
      <c r="G648" s="1289"/>
      <c r="H648" s="1287"/>
      <c r="I648" s="1053"/>
      <c r="J648" s="1285"/>
    </row>
    <row r="649" spans="1:10">
      <c r="A649" s="1286"/>
      <c r="B649" s="1287"/>
      <c r="C649" s="1288"/>
      <c r="D649" s="1289"/>
      <c r="E649" s="1285"/>
      <c r="G649" s="1289"/>
      <c r="H649" s="1287"/>
      <c r="I649" s="1053"/>
      <c r="J649" s="1285"/>
    </row>
    <row r="650" spans="1:10">
      <c r="A650" s="1286"/>
      <c r="B650" s="1287"/>
      <c r="C650" s="1288"/>
      <c r="D650" s="1289"/>
      <c r="E650" s="1285"/>
      <c r="G650" s="1289"/>
      <c r="H650" s="1287"/>
      <c r="I650" s="1053"/>
      <c r="J650" s="1285"/>
    </row>
    <row r="651" spans="1:10">
      <c r="A651" s="1286"/>
      <c r="B651" s="1287"/>
      <c r="C651" s="1288"/>
      <c r="D651" s="1289"/>
      <c r="E651" s="1285"/>
      <c r="G651" s="1289"/>
      <c r="H651" s="1287"/>
      <c r="I651" s="1053"/>
      <c r="J651" s="1285"/>
    </row>
    <row r="652" spans="1:10">
      <c r="A652" s="1286"/>
      <c r="B652" s="1287"/>
      <c r="C652" s="1288"/>
      <c r="D652" s="1289"/>
      <c r="E652" s="1285"/>
      <c r="G652" s="1289"/>
      <c r="H652" s="1287"/>
      <c r="I652" s="1053"/>
      <c r="J652" s="1285"/>
    </row>
    <row r="653" spans="1:10">
      <c r="A653" s="1286"/>
      <c r="B653" s="1287"/>
      <c r="C653" s="1288"/>
      <c r="D653" s="1289"/>
      <c r="E653" s="1285"/>
      <c r="G653" s="1289"/>
      <c r="H653" s="1287"/>
      <c r="I653" s="1053"/>
      <c r="J653" s="1285"/>
    </row>
    <row r="654" spans="1:10">
      <c r="A654" s="1286"/>
      <c r="B654" s="1287"/>
      <c r="C654" s="1288"/>
      <c r="D654" s="1289"/>
      <c r="E654" s="1285"/>
      <c r="G654" s="1289"/>
      <c r="H654" s="1287"/>
      <c r="I654" s="1053"/>
      <c r="J654" s="1285"/>
    </row>
    <row r="655" spans="1:10">
      <c r="A655" s="1286"/>
      <c r="B655" s="1287"/>
      <c r="C655" s="1288"/>
      <c r="D655" s="1289"/>
      <c r="E655" s="1285"/>
      <c r="G655" s="1289"/>
      <c r="H655" s="1287"/>
      <c r="I655" s="1053"/>
      <c r="J655" s="1285"/>
    </row>
    <row r="656" spans="1:10">
      <c r="A656" s="1286"/>
      <c r="B656" s="1287"/>
      <c r="C656" s="1288"/>
      <c r="D656" s="1289"/>
      <c r="E656" s="1285"/>
      <c r="G656" s="1289"/>
      <c r="H656" s="1287"/>
      <c r="I656" s="1053"/>
      <c r="J656" s="1285"/>
    </row>
    <row r="657" spans="1:10">
      <c r="A657" s="1286"/>
      <c r="B657" s="1287"/>
      <c r="C657" s="1288"/>
      <c r="D657" s="1289"/>
      <c r="E657" s="1285"/>
      <c r="G657" s="1289"/>
      <c r="H657" s="1287"/>
      <c r="I657" s="1053"/>
      <c r="J657" s="1285"/>
    </row>
    <row r="658" spans="1:10">
      <c r="A658" s="1286"/>
      <c r="B658" s="1287"/>
      <c r="C658" s="1288"/>
      <c r="D658" s="1289"/>
      <c r="E658" s="1285"/>
      <c r="G658" s="1289"/>
      <c r="H658" s="1287"/>
      <c r="I658" s="1053"/>
      <c r="J658" s="1285"/>
    </row>
    <row r="659" spans="1:10">
      <c r="A659" s="1286"/>
      <c r="B659" s="1287"/>
      <c r="C659" s="1288"/>
      <c r="D659" s="1289"/>
      <c r="E659" s="1285"/>
      <c r="G659" s="1289"/>
      <c r="H659" s="1287"/>
      <c r="I659" s="1053"/>
      <c r="J659" s="1285"/>
    </row>
    <row r="660" spans="1:10">
      <c r="A660" s="1286"/>
      <c r="B660" s="1287"/>
      <c r="C660" s="1288"/>
      <c r="D660" s="1289"/>
      <c r="E660" s="1285"/>
      <c r="G660" s="1289"/>
      <c r="H660" s="1287"/>
      <c r="I660" s="1053"/>
      <c r="J660" s="1285"/>
    </row>
    <row r="661" spans="1:10">
      <c r="A661" s="1286"/>
      <c r="B661" s="1287"/>
      <c r="C661" s="1288"/>
      <c r="D661" s="1289"/>
      <c r="E661" s="1285"/>
      <c r="G661" s="1289"/>
      <c r="H661" s="1287"/>
      <c r="I661" s="1053"/>
      <c r="J661" s="1285"/>
    </row>
    <row r="662" spans="1:10">
      <c r="A662" s="1286"/>
      <c r="B662" s="1287"/>
      <c r="C662" s="1288"/>
      <c r="D662" s="1289"/>
      <c r="E662" s="1285"/>
      <c r="G662" s="1289"/>
      <c r="H662" s="1287"/>
      <c r="I662" s="1053"/>
      <c r="J662" s="1285"/>
    </row>
    <row r="663" spans="1:10">
      <c r="A663" s="1286"/>
      <c r="B663" s="1287"/>
      <c r="C663" s="1288"/>
      <c r="D663" s="1289"/>
      <c r="E663" s="1285"/>
      <c r="G663" s="1289"/>
      <c r="H663" s="1287"/>
      <c r="I663" s="1053"/>
      <c r="J663" s="1285"/>
    </row>
    <row r="664" spans="1:10">
      <c r="A664" s="1286"/>
      <c r="B664" s="1287"/>
      <c r="C664" s="1288"/>
      <c r="D664" s="1289"/>
      <c r="E664" s="1285"/>
      <c r="G664" s="1289"/>
      <c r="H664" s="1287"/>
      <c r="I664" s="1053"/>
      <c r="J664" s="1285"/>
    </row>
    <row r="665" spans="1:10">
      <c r="A665" s="1286"/>
      <c r="B665" s="1287"/>
      <c r="C665" s="1288"/>
      <c r="D665" s="1289"/>
      <c r="E665" s="1285"/>
      <c r="G665" s="1289"/>
      <c r="H665" s="1287"/>
      <c r="I665" s="1053"/>
      <c r="J665" s="1285"/>
    </row>
    <row r="666" spans="1:10">
      <c r="A666" s="1286"/>
      <c r="B666" s="1287"/>
      <c r="C666" s="1288"/>
      <c r="D666" s="1289"/>
      <c r="E666" s="1285"/>
      <c r="G666" s="1289"/>
      <c r="H666" s="1287"/>
      <c r="I666" s="1053"/>
      <c r="J666" s="1285"/>
    </row>
    <row r="667" spans="1:10">
      <c r="A667" s="1286"/>
      <c r="B667" s="1287"/>
      <c r="C667" s="1288"/>
      <c r="D667" s="1289"/>
      <c r="E667" s="1285"/>
      <c r="G667" s="1289"/>
      <c r="H667" s="1287"/>
      <c r="I667" s="1053"/>
      <c r="J667" s="1285"/>
    </row>
    <row r="668" spans="1:10">
      <c r="A668" s="1286"/>
      <c r="B668" s="1287"/>
      <c r="C668" s="1288"/>
      <c r="D668" s="1289"/>
      <c r="E668" s="1285"/>
      <c r="G668" s="1289"/>
      <c r="H668" s="1287"/>
      <c r="I668" s="1053"/>
      <c r="J668" s="1285"/>
    </row>
    <row r="669" spans="1:10">
      <c r="A669" s="1286"/>
      <c r="B669" s="1287"/>
      <c r="C669" s="1288"/>
      <c r="D669" s="1289"/>
      <c r="E669" s="1285"/>
      <c r="G669" s="1289"/>
      <c r="H669" s="1287"/>
      <c r="I669" s="1053"/>
      <c r="J669" s="1285"/>
    </row>
    <row r="670" spans="1:10">
      <c r="A670" s="1286"/>
      <c r="B670" s="1287"/>
      <c r="C670" s="1288"/>
      <c r="D670" s="1289"/>
      <c r="E670" s="1285"/>
      <c r="G670" s="1289"/>
      <c r="H670" s="1287"/>
      <c r="I670" s="1053"/>
      <c r="J670" s="1285"/>
    </row>
    <row r="671" spans="1:10">
      <c r="A671" s="1286"/>
      <c r="B671" s="1287"/>
      <c r="C671" s="1288"/>
      <c r="D671" s="1289"/>
      <c r="E671" s="1285"/>
      <c r="G671" s="1289"/>
      <c r="H671" s="1287"/>
      <c r="I671" s="1053"/>
      <c r="J671" s="1285"/>
    </row>
    <row r="672" spans="1:10">
      <c r="A672" s="1286"/>
      <c r="B672" s="1287"/>
      <c r="C672" s="1288"/>
      <c r="D672" s="1289"/>
      <c r="E672" s="1285"/>
      <c r="G672" s="1289"/>
      <c r="H672" s="1287"/>
      <c r="I672" s="1053"/>
      <c r="J672" s="1285"/>
    </row>
    <row r="673" spans="1:10">
      <c r="A673" s="1286"/>
      <c r="B673" s="1287"/>
      <c r="C673" s="1288"/>
      <c r="D673" s="1289"/>
      <c r="E673" s="1285"/>
      <c r="G673" s="1289"/>
      <c r="H673" s="1287"/>
      <c r="I673" s="1053"/>
      <c r="J673" s="1285"/>
    </row>
    <row r="674" spans="1:10">
      <c r="A674" s="1286"/>
      <c r="B674" s="1287"/>
      <c r="C674" s="1288"/>
      <c r="D674" s="1289"/>
      <c r="E674" s="1285"/>
      <c r="G674" s="1289"/>
      <c r="H674" s="1287"/>
      <c r="I674" s="1053"/>
      <c r="J674" s="1285"/>
    </row>
    <row r="675" spans="1:10">
      <c r="A675" s="1286"/>
      <c r="B675" s="1287"/>
      <c r="C675" s="1288"/>
      <c r="D675" s="1289"/>
      <c r="E675" s="1285"/>
      <c r="G675" s="1289"/>
      <c r="H675" s="1287"/>
      <c r="I675" s="1053"/>
      <c r="J675" s="1285"/>
    </row>
    <row r="676" spans="1:10">
      <c r="A676" s="1286"/>
      <c r="B676" s="1287"/>
      <c r="C676" s="1288"/>
      <c r="D676" s="1289"/>
      <c r="E676" s="1285"/>
      <c r="G676" s="1289"/>
      <c r="H676" s="1287"/>
      <c r="I676" s="1053"/>
      <c r="J676" s="1285"/>
    </row>
    <row r="677" spans="1:10">
      <c r="A677" s="1286"/>
      <c r="B677" s="1287"/>
      <c r="C677" s="1288"/>
      <c r="D677" s="1289"/>
      <c r="E677" s="1285"/>
      <c r="G677" s="1289"/>
      <c r="H677" s="1287"/>
      <c r="I677" s="1053"/>
      <c r="J677" s="1285"/>
    </row>
    <row r="678" spans="1:10">
      <c r="A678" s="1286"/>
      <c r="B678" s="1287"/>
      <c r="C678" s="1288"/>
      <c r="D678" s="1289"/>
      <c r="E678" s="1285"/>
      <c r="G678" s="1289"/>
      <c r="H678" s="1287"/>
      <c r="I678" s="1053"/>
      <c r="J678" s="1285"/>
    </row>
    <row r="679" spans="1:10">
      <c r="A679" s="1286"/>
      <c r="B679" s="1287"/>
      <c r="C679" s="1288"/>
      <c r="D679" s="1289"/>
      <c r="E679" s="1285"/>
      <c r="G679" s="1289"/>
      <c r="H679" s="1287"/>
      <c r="I679" s="1053"/>
      <c r="J679" s="1285"/>
    </row>
    <row r="680" spans="1:10">
      <c r="A680" s="1286"/>
      <c r="B680" s="1287"/>
      <c r="C680" s="1288"/>
      <c r="D680" s="1289"/>
      <c r="E680" s="1285"/>
      <c r="G680" s="1289"/>
      <c r="H680" s="1287"/>
      <c r="I680" s="1053"/>
      <c r="J680" s="1285"/>
    </row>
    <row r="681" spans="1:10">
      <c r="A681" s="1286"/>
      <c r="B681" s="1287"/>
      <c r="C681" s="1288"/>
      <c r="D681" s="1289"/>
      <c r="E681" s="1285"/>
      <c r="G681" s="1289"/>
      <c r="H681" s="1287"/>
      <c r="I681" s="1053"/>
      <c r="J681" s="1285"/>
    </row>
    <row r="682" spans="1:10">
      <c r="A682" s="1286"/>
      <c r="B682" s="1287"/>
      <c r="C682" s="1288"/>
      <c r="D682" s="1289"/>
      <c r="E682" s="1285"/>
      <c r="G682" s="1289"/>
      <c r="H682" s="1287"/>
      <c r="I682" s="1053"/>
      <c r="J682" s="1285"/>
    </row>
    <row r="683" spans="1:10">
      <c r="A683" s="1286"/>
      <c r="B683" s="1287"/>
      <c r="C683" s="1288"/>
      <c r="D683" s="1289"/>
      <c r="E683" s="1285"/>
      <c r="G683" s="1289"/>
      <c r="H683" s="1287"/>
      <c r="I683" s="1053"/>
      <c r="J683" s="1285"/>
    </row>
    <row r="684" spans="1:10">
      <c r="A684" s="1286"/>
      <c r="B684" s="1287"/>
      <c r="C684" s="1288"/>
      <c r="D684" s="1289"/>
      <c r="E684" s="1285"/>
      <c r="G684" s="1289"/>
      <c r="H684" s="1287"/>
      <c r="I684" s="1053"/>
      <c r="J684" s="1285"/>
    </row>
    <row r="685" spans="1:10">
      <c r="A685" s="1286"/>
      <c r="B685" s="1287"/>
      <c r="C685" s="1288"/>
      <c r="D685" s="1289"/>
      <c r="E685" s="1285"/>
      <c r="G685" s="1289"/>
      <c r="H685" s="1287"/>
      <c r="I685" s="1053"/>
      <c r="J685" s="1285"/>
    </row>
    <row r="686" spans="1:10">
      <c r="A686" s="1286"/>
      <c r="B686" s="1287"/>
      <c r="C686" s="1288"/>
      <c r="D686" s="1289"/>
      <c r="E686" s="1285"/>
      <c r="G686" s="1289"/>
      <c r="H686" s="1287"/>
      <c r="I686" s="1053"/>
      <c r="J686" s="1285"/>
    </row>
    <row r="687" spans="1:10">
      <c r="A687" s="1286"/>
      <c r="B687" s="1287"/>
      <c r="C687" s="1288"/>
      <c r="D687" s="1289"/>
      <c r="E687" s="1285"/>
      <c r="G687" s="1289"/>
      <c r="H687" s="1287"/>
      <c r="I687" s="1053"/>
      <c r="J687" s="1285"/>
    </row>
    <row r="688" spans="1:10">
      <c r="A688" s="1286"/>
      <c r="B688" s="1287"/>
      <c r="C688" s="1288"/>
      <c r="D688" s="1289"/>
      <c r="E688" s="1285"/>
      <c r="G688" s="1289"/>
      <c r="H688" s="1287"/>
      <c r="I688" s="1053"/>
      <c r="J688" s="1285"/>
    </row>
    <row r="689" spans="1:10">
      <c r="A689" s="1286"/>
      <c r="B689" s="1287"/>
      <c r="C689" s="1288"/>
      <c r="D689" s="1289"/>
      <c r="E689" s="1285"/>
      <c r="G689" s="1289"/>
      <c r="H689" s="1287"/>
      <c r="I689" s="1053"/>
      <c r="J689" s="1285"/>
    </row>
    <row r="690" spans="1:10">
      <c r="A690" s="1286"/>
      <c r="B690" s="1287"/>
      <c r="C690" s="1288"/>
      <c r="D690" s="1289"/>
      <c r="E690" s="1285"/>
      <c r="G690" s="1289"/>
      <c r="H690" s="1287"/>
      <c r="I690" s="1053"/>
      <c r="J690" s="1285"/>
    </row>
    <row r="691" spans="1:10">
      <c r="A691" s="1286"/>
      <c r="B691" s="1287"/>
      <c r="C691" s="1288"/>
      <c r="D691" s="1289"/>
      <c r="E691" s="1285"/>
      <c r="G691" s="1289"/>
      <c r="H691" s="1287"/>
      <c r="I691" s="1053"/>
      <c r="J691" s="1285"/>
    </row>
    <row r="692" spans="1:10">
      <c r="A692" s="1286"/>
      <c r="B692" s="1287"/>
      <c r="C692" s="1288"/>
      <c r="D692" s="1289"/>
      <c r="E692" s="1285"/>
      <c r="G692" s="1289"/>
      <c r="H692" s="1287"/>
      <c r="I692" s="1053"/>
      <c r="J692" s="1285"/>
    </row>
    <row r="693" spans="1:10">
      <c r="A693" s="1286"/>
      <c r="B693" s="1287"/>
      <c r="C693" s="1288"/>
      <c r="D693" s="1289"/>
      <c r="E693" s="1285"/>
      <c r="G693" s="1289"/>
      <c r="H693" s="1287"/>
      <c r="I693" s="1053"/>
      <c r="J693" s="1285"/>
    </row>
    <row r="694" spans="1:10">
      <c r="A694" s="1286"/>
      <c r="B694" s="1287"/>
      <c r="C694" s="1288"/>
      <c r="D694" s="1289"/>
      <c r="E694" s="1285"/>
      <c r="G694" s="1289"/>
      <c r="H694" s="1287"/>
      <c r="I694" s="1053"/>
      <c r="J694" s="1285"/>
    </row>
    <row r="695" spans="1:10">
      <c r="A695" s="1286"/>
      <c r="B695" s="1287"/>
      <c r="C695" s="1288"/>
      <c r="D695" s="1289"/>
      <c r="E695" s="1285"/>
      <c r="G695" s="1289"/>
      <c r="H695" s="1287"/>
      <c r="I695" s="1053"/>
      <c r="J695" s="1285"/>
    </row>
    <row r="696" spans="1:10">
      <c r="A696" s="1286"/>
      <c r="B696" s="1287"/>
      <c r="C696" s="1288"/>
      <c r="D696" s="1289"/>
      <c r="E696" s="1285"/>
      <c r="G696" s="1289"/>
      <c r="H696" s="1287"/>
      <c r="I696" s="1053"/>
      <c r="J696" s="1285"/>
    </row>
    <row r="697" spans="1:10">
      <c r="A697" s="1286"/>
      <c r="B697" s="1287"/>
      <c r="C697" s="1288"/>
      <c r="D697" s="1289"/>
      <c r="E697" s="1285"/>
      <c r="G697" s="1289"/>
      <c r="H697" s="1287"/>
      <c r="I697" s="1053"/>
      <c r="J697" s="1285"/>
    </row>
    <row r="698" spans="1:10">
      <c r="A698" s="1286"/>
      <c r="B698" s="1287"/>
      <c r="C698" s="1288"/>
      <c r="D698" s="1289"/>
      <c r="E698" s="1285"/>
      <c r="G698" s="1289"/>
      <c r="H698" s="1287"/>
      <c r="I698" s="1053"/>
      <c r="J698" s="1285"/>
    </row>
    <row r="699" spans="1:10">
      <c r="A699" s="1286"/>
      <c r="B699" s="1287"/>
      <c r="C699" s="1288"/>
      <c r="D699" s="1289"/>
      <c r="E699" s="1285"/>
      <c r="G699" s="1289"/>
      <c r="H699" s="1287"/>
      <c r="I699" s="1053"/>
      <c r="J699" s="1285"/>
    </row>
    <row r="700" spans="1:10">
      <c r="A700" s="1286"/>
      <c r="B700" s="1287"/>
      <c r="C700" s="1288"/>
      <c r="D700" s="1289"/>
      <c r="E700" s="1285"/>
      <c r="G700" s="1289"/>
      <c r="H700" s="1287"/>
      <c r="I700" s="1053"/>
      <c r="J700" s="1285"/>
    </row>
    <row r="701" spans="1:10">
      <c r="A701" s="1286"/>
      <c r="B701" s="1287"/>
      <c r="C701" s="1288"/>
      <c r="D701" s="1289"/>
      <c r="E701" s="1285"/>
      <c r="G701" s="1289"/>
      <c r="H701" s="1287"/>
      <c r="I701" s="1053"/>
      <c r="J701" s="1285"/>
    </row>
    <row r="702" spans="1:10">
      <c r="A702" s="1286"/>
      <c r="B702" s="1287"/>
      <c r="C702" s="1288"/>
      <c r="D702" s="1289"/>
      <c r="E702" s="1285"/>
      <c r="G702" s="1289"/>
      <c r="H702" s="1287"/>
      <c r="I702" s="1053"/>
      <c r="J702" s="1285"/>
    </row>
    <row r="703" spans="1:10">
      <c r="A703" s="1286"/>
      <c r="B703" s="1287"/>
      <c r="C703" s="1288"/>
      <c r="D703" s="1289"/>
      <c r="E703" s="1285"/>
      <c r="G703" s="1289"/>
      <c r="H703" s="1287"/>
      <c r="I703" s="1053"/>
      <c r="J703" s="1285"/>
    </row>
    <row r="704" spans="1:10">
      <c r="A704" s="1286"/>
      <c r="B704" s="1287"/>
      <c r="C704" s="1288"/>
      <c r="D704" s="1289"/>
      <c r="E704" s="1285"/>
      <c r="G704" s="1289"/>
      <c r="H704" s="1287"/>
      <c r="I704" s="1053"/>
      <c r="J704" s="1285"/>
    </row>
    <row r="705" spans="1:10">
      <c r="A705" s="1286"/>
      <c r="B705" s="1287"/>
      <c r="C705" s="1288"/>
      <c r="D705" s="1289"/>
      <c r="E705" s="1285"/>
      <c r="G705" s="1289"/>
      <c r="H705" s="1287"/>
      <c r="I705" s="1053"/>
      <c r="J705" s="1285"/>
    </row>
    <row r="706" spans="1:10">
      <c r="A706" s="1286"/>
      <c r="B706" s="1287"/>
      <c r="C706" s="1288"/>
      <c r="D706" s="1289"/>
      <c r="E706" s="1285"/>
      <c r="G706" s="1289"/>
      <c r="H706" s="1287"/>
      <c r="I706" s="1053"/>
      <c r="J706" s="1285"/>
    </row>
    <row r="707" spans="1:10">
      <c r="A707" s="1286"/>
      <c r="B707" s="1287"/>
      <c r="C707" s="1288"/>
      <c r="D707" s="1289"/>
      <c r="E707" s="1285"/>
      <c r="G707" s="1289"/>
      <c r="H707" s="1287"/>
      <c r="I707" s="1053"/>
      <c r="J707" s="1285"/>
    </row>
    <row r="708" spans="1:10">
      <c r="A708" s="1286"/>
      <c r="B708" s="1287"/>
      <c r="C708" s="1288"/>
      <c r="D708" s="1289"/>
      <c r="E708" s="1285"/>
      <c r="G708" s="1289"/>
      <c r="H708" s="1287"/>
      <c r="I708" s="1053"/>
      <c r="J708" s="1285"/>
    </row>
    <row r="709" spans="1:10">
      <c r="A709" s="1286"/>
      <c r="B709" s="1287"/>
      <c r="C709" s="1288"/>
      <c r="D709" s="1289"/>
      <c r="E709" s="1285"/>
      <c r="G709" s="1289"/>
      <c r="H709" s="1287"/>
      <c r="I709" s="1053"/>
      <c r="J709" s="1285"/>
    </row>
    <row r="710" spans="1:10">
      <c r="A710" s="1286"/>
      <c r="B710" s="1287"/>
      <c r="C710" s="1288"/>
      <c r="D710" s="1289"/>
      <c r="E710" s="1285"/>
      <c r="G710" s="1289"/>
      <c r="H710" s="1287"/>
      <c r="I710" s="1053"/>
      <c r="J710" s="1285"/>
    </row>
    <row r="711" spans="1:10">
      <c r="A711" s="1286"/>
      <c r="B711" s="1287"/>
      <c r="C711" s="1288"/>
      <c r="D711" s="1289"/>
      <c r="E711" s="1285"/>
      <c r="G711" s="1289"/>
      <c r="H711" s="1287"/>
      <c r="I711" s="1053"/>
      <c r="J711" s="1285"/>
    </row>
    <row r="712" spans="1:10">
      <c r="A712" s="1286"/>
      <c r="B712" s="1287"/>
      <c r="C712" s="1288"/>
      <c r="D712" s="1289"/>
      <c r="E712" s="1285"/>
      <c r="G712" s="1289"/>
      <c r="H712" s="1287"/>
      <c r="I712" s="1053"/>
      <c r="J712" s="1285"/>
    </row>
    <row r="713" spans="1:10">
      <c r="A713" s="1286"/>
      <c r="B713" s="1287"/>
      <c r="C713" s="1288"/>
      <c r="D713" s="1289"/>
      <c r="E713" s="1285"/>
      <c r="G713" s="1289"/>
      <c r="H713" s="1287"/>
      <c r="I713" s="1053"/>
      <c r="J713" s="1285"/>
    </row>
    <row r="714" spans="1:10">
      <c r="A714" s="1286"/>
      <c r="B714" s="1287"/>
      <c r="C714" s="1288"/>
      <c r="D714" s="1289"/>
      <c r="E714" s="1285"/>
      <c r="G714" s="1289"/>
      <c r="H714" s="1285"/>
      <c r="I714" s="1053"/>
      <c r="J714" s="1285"/>
    </row>
    <row r="715" spans="1:10">
      <c r="A715" s="1286"/>
      <c r="B715" s="1287"/>
      <c r="C715" s="1288"/>
      <c r="D715" s="1289"/>
      <c r="E715" s="1285"/>
      <c r="G715" s="1289"/>
      <c r="H715" s="1285"/>
      <c r="I715" s="1053"/>
      <c r="J715" s="1285"/>
    </row>
    <row r="716" spans="1:10">
      <c r="A716" s="1286"/>
      <c r="B716" s="1287"/>
      <c r="C716" s="1288"/>
      <c r="D716" s="1289"/>
      <c r="E716" s="1285"/>
      <c r="G716" s="1289"/>
      <c r="H716" s="1285"/>
      <c r="I716" s="1053"/>
      <c r="J716" s="1285"/>
    </row>
    <row r="717" spans="1:10">
      <c r="A717" s="1286"/>
      <c r="B717" s="1287"/>
      <c r="C717" s="1288"/>
      <c r="D717" s="1289"/>
      <c r="E717" s="1285"/>
      <c r="G717" s="1289"/>
      <c r="H717" s="1285"/>
      <c r="I717" s="1053"/>
      <c r="J717" s="1285"/>
    </row>
    <row r="718" spans="1:10">
      <c r="A718" s="1286"/>
      <c r="B718" s="1287"/>
      <c r="C718" s="1288"/>
      <c r="D718" s="1289"/>
      <c r="E718" s="1285"/>
      <c r="G718" s="1289"/>
      <c r="H718" s="1285"/>
      <c r="I718" s="1053"/>
      <c r="J718" s="1285"/>
    </row>
    <row r="719" spans="1:10">
      <c r="A719" s="1286"/>
      <c r="B719" s="1287"/>
      <c r="C719" s="1288"/>
      <c r="D719" s="1289"/>
      <c r="E719" s="1285"/>
      <c r="G719" s="1289"/>
      <c r="H719" s="1285"/>
      <c r="I719" s="1053"/>
      <c r="J719" s="1285"/>
    </row>
    <row r="720" spans="1:10">
      <c r="A720" s="1286"/>
      <c r="B720" s="1287"/>
      <c r="C720" s="1288"/>
      <c r="D720" s="1289"/>
      <c r="E720" s="1285"/>
      <c r="G720" s="1289"/>
      <c r="H720" s="1285"/>
      <c r="I720" s="1053"/>
      <c r="J720" s="1285"/>
    </row>
    <row r="721" spans="1:10">
      <c r="A721" s="1286"/>
      <c r="B721" s="1287"/>
      <c r="C721" s="1288"/>
      <c r="D721" s="1289"/>
      <c r="E721" s="1285"/>
      <c r="G721" s="1289"/>
      <c r="H721" s="1285"/>
      <c r="I721" s="1053"/>
      <c r="J721" s="1285"/>
    </row>
    <row r="722" spans="1:10">
      <c r="A722" s="1286"/>
      <c r="B722" s="1287"/>
      <c r="C722" s="1288"/>
      <c r="D722" s="1289"/>
      <c r="E722" s="1285"/>
      <c r="G722" s="1289"/>
      <c r="H722" s="1285"/>
      <c r="I722" s="1053"/>
      <c r="J722" s="1285"/>
    </row>
    <row r="723" spans="1:10">
      <c r="A723" s="1286"/>
      <c r="B723" s="1287"/>
      <c r="C723" s="1288"/>
      <c r="D723" s="1289"/>
      <c r="E723" s="1285"/>
      <c r="G723" s="1289"/>
      <c r="H723" s="1285"/>
      <c r="I723" s="1053"/>
      <c r="J723" s="1285"/>
    </row>
    <row r="724" spans="1:10">
      <c r="A724" s="1286"/>
      <c r="B724" s="1287"/>
      <c r="C724" s="1288"/>
      <c r="D724" s="1289"/>
      <c r="E724" s="1285"/>
      <c r="G724" s="1289"/>
      <c r="H724" s="1285"/>
      <c r="I724" s="1053"/>
      <c r="J724" s="1285"/>
    </row>
    <row r="725" spans="1:10">
      <c r="A725" s="1286"/>
      <c r="B725" s="1287"/>
      <c r="C725" s="1288"/>
      <c r="D725" s="1289"/>
      <c r="E725" s="1285"/>
      <c r="G725" s="1289"/>
      <c r="H725" s="1285"/>
      <c r="I725" s="1053"/>
      <c r="J725" s="1285"/>
    </row>
    <row r="726" spans="1:10">
      <c r="A726" s="1286"/>
      <c r="B726" s="1287"/>
      <c r="C726" s="1288"/>
      <c r="D726" s="1289"/>
      <c r="E726" s="1285"/>
      <c r="G726" s="1289"/>
      <c r="H726" s="1285"/>
      <c r="I726" s="1053"/>
      <c r="J726" s="1285"/>
    </row>
    <row r="727" spans="1:10">
      <c r="A727" s="1286"/>
      <c r="B727" s="1287"/>
      <c r="C727" s="1288"/>
      <c r="D727" s="1289"/>
      <c r="E727" s="1285"/>
      <c r="G727" s="1289"/>
      <c r="H727" s="1285"/>
      <c r="I727" s="1053"/>
      <c r="J727" s="1285"/>
    </row>
    <row r="728" spans="1:10">
      <c r="A728" s="1286"/>
      <c r="B728" s="1287"/>
      <c r="C728" s="1288"/>
      <c r="D728" s="1289"/>
      <c r="E728" s="1285"/>
      <c r="G728" s="1289"/>
      <c r="H728" s="1285"/>
      <c r="I728" s="1053"/>
      <c r="J728" s="1285"/>
    </row>
    <row r="729" spans="1:10">
      <c r="A729" s="1286"/>
      <c r="B729" s="1287"/>
      <c r="C729" s="1288"/>
      <c r="D729" s="1289"/>
      <c r="E729" s="1285"/>
      <c r="G729" s="1289"/>
      <c r="H729" s="1285"/>
      <c r="I729" s="1053"/>
      <c r="J729" s="1285"/>
    </row>
    <row r="730" spans="1:10">
      <c r="A730" s="1286"/>
      <c r="B730" s="1287"/>
      <c r="C730" s="1288"/>
      <c r="D730" s="1289"/>
      <c r="E730" s="1285"/>
      <c r="G730" s="1289"/>
      <c r="H730" s="1285"/>
      <c r="I730" s="1053"/>
      <c r="J730" s="1285"/>
    </row>
    <row r="731" spans="1:10">
      <c r="A731" s="1286"/>
      <c r="B731" s="1287"/>
      <c r="C731" s="1288"/>
      <c r="D731" s="1289"/>
      <c r="E731" s="1285"/>
      <c r="G731" s="1289"/>
      <c r="H731" s="1285"/>
      <c r="I731" s="1053"/>
      <c r="J731" s="1285"/>
    </row>
    <row r="732" spans="1:10">
      <c r="A732" s="1286"/>
      <c r="B732" s="1287"/>
      <c r="C732" s="1288"/>
      <c r="D732" s="1289"/>
      <c r="E732" s="1285"/>
      <c r="G732" s="1289"/>
      <c r="H732" s="1285"/>
      <c r="I732" s="1053"/>
      <c r="J732" s="1285"/>
    </row>
    <row r="733" spans="1:10">
      <c r="A733" s="1286"/>
      <c r="B733" s="1287"/>
      <c r="C733" s="1288"/>
      <c r="D733" s="1289"/>
      <c r="E733" s="1285"/>
      <c r="G733" s="1289"/>
      <c r="H733" s="1285"/>
      <c r="I733" s="1053"/>
      <c r="J733" s="1285"/>
    </row>
    <row r="734" spans="1:10">
      <c r="A734" s="1286"/>
      <c r="B734" s="1287"/>
      <c r="C734" s="1288"/>
      <c r="D734" s="1289"/>
      <c r="E734" s="1285"/>
      <c r="G734" s="1289"/>
      <c r="H734" s="1285"/>
      <c r="I734" s="1053"/>
      <c r="J734" s="1285"/>
    </row>
    <row r="735" spans="1:10">
      <c r="A735" s="1286"/>
      <c r="B735" s="1287"/>
      <c r="C735" s="1288"/>
      <c r="D735" s="1289"/>
      <c r="E735" s="1285"/>
      <c r="G735" s="1289"/>
      <c r="H735" s="1285"/>
      <c r="I735" s="1053"/>
      <c r="J735" s="1285"/>
    </row>
    <row r="736" spans="1:10">
      <c r="A736" s="1286"/>
      <c r="B736" s="1287"/>
      <c r="C736" s="1288"/>
      <c r="D736" s="1289"/>
      <c r="E736" s="1285"/>
      <c r="G736" s="1289"/>
      <c r="H736" s="1285"/>
      <c r="I736" s="1053"/>
      <c r="J736" s="1285"/>
    </row>
    <row r="737" spans="1:10">
      <c r="A737" s="1286"/>
      <c r="B737" s="1287"/>
      <c r="C737" s="1288"/>
      <c r="D737" s="1289"/>
      <c r="E737" s="1285"/>
      <c r="G737" s="1289"/>
      <c r="H737" s="1285"/>
      <c r="I737" s="1053"/>
      <c r="J737" s="1285"/>
    </row>
    <row r="738" spans="1:10">
      <c r="A738" s="1286"/>
      <c r="B738" s="1287"/>
      <c r="C738" s="1288"/>
      <c r="D738" s="1289"/>
      <c r="E738" s="1285"/>
      <c r="G738" s="1289"/>
      <c r="H738" s="1285"/>
      <c r="I738" s="1053"/>
      <c r="J738" s="1285"/>
    </row>
    <row r="739" spans="1:10">
      <c r="A739" s="1286"/>
      <c r="B739" s="1287"/>
      <c r="C739" s="1288"/>
      <c r="D739" s="1289"/>
      <c r="E739" s="1285"/>
      <c r="G739" s="1289"/>
      <c r="H739" s="1285"/>
      <c r="I739" s="1053"/>
      <c r="J739" s="1285"/>
    </row>
    <row r="740" spans="1:10">
      <c r="A740" s="1286"/>
      <c r="B740" s="1287"/>
      <c r="C740" s="1288"/>
      <c r="D740" s="1289"/>
      <c r="E740" s="1285"/>
      <c r="G740" s="1289"/>
      <c r="H740" s="1285"/>
      <c r="I740" s="1053"/>
      <c r="J740" s="1285"/>
    </row>
    <row r="741" spans="1:10">
      <c r="A741" s="1286"/>
      <c r="B741" s="1287"/>
      <c r="C741" s="1288"/>
      <c r="D741" s="1289"/>
      <c r="E741" s="1285"/>
      <c r="G741" s="1289"/>
      <c r="H741" s="1285"/>
      <c r="I741" s="1053"/>
      <c r="J741" s="1285"/>
    </row>
    <row r="742" spans="1:10">
      <c r="A742" s="1286"/>
      <c r="B742" s="1287"/>
      <c r="C742" s="1288"/>
      <c r="D742" s="1289"/>
      <c r="E742" s="1285"/>
      <c r="G742" s="1289"/>
      <c r="H742" s="1285"/>
      <c r="I742" s="1053"/>
      <c r="J742" s="1285"/>
    </row>
    <row r="743" spans="1:10">
      <c r="A743" s="1286"/>
      <c r="B743" s="1287"/>
      <c r="C743" s="1288"/>
      <c r="D743" s="1289"/>
      <c r="E743" s="1285"/>
      <c r="G743" s="1289"/>
      <c r="H743" s="1285"/>
      <c r="I743" s="1053"/>
      <c r="J743" s="1285"/>
    </row>
    <row r="744" spans="1:10">
      <c r="A744" s="1286"/>
      <c r="B744" s="1287"/>
      <c r="C744" s="1288"/>
      <c r="D744" s="1289"/>
      <c r="E744" s="1285"/>
      <c r="G744" s="1289"/>
      <c r="H744" s="1285"/>
      <c r="I744" s="1053"/>
      <c r="J744" s="1285"/>
    </row>
    <row r="745" spans="1:10">
      <c r="A745" s="1286"/>
      <c r="B745" s="1287"/>
      <c r="C745" s="1288"/>
      <c r="D745" s="1289"/>
      <c r="E745" s="1285"/>
      <c r="G745" s="1289"/>
      <c r="H745" s="1285"/>
      <c r="I745" s="1053"/>
      <c r="J745" s="1285"/>
    </row>
    <row r="746" spans="1:10">
      <c r="A746" s="1286"/>
      <c r="B746" s="1287"/>
      <c r="C746" s="1288"/>
      <c r="D746" s="1289"/>
      <c r="E746" s="1285"/>
      <c r="G746" s="1289"/>
      <c r="H746" s="1285"/>
      <c r="I746" s="1053"/>
      <c r="J746" s="1285"/>
    </row>
    <row r="747" spans="1:10">
      <c r="A747" s="1286"/>
      <c r="B747" s="1287"/>
      <c r="C747" s="1288"/>
      <c r="D747" s="1289"/>
      <c r="E747" s="1285"/>
      <c r="G747" s="1289"/>
      <c r="H747" s="1285"/>
      <c r="I747" s="1053"/>
      <c r="J747" s="1285"/>
    </row>
    <row r="748" spans="1:10">
      <c r="A748" s="1286"/>
      <c r="B748" s="1287"/>
      <c r="C748" s="1288"/>
      <c r="D748" s="1289"/>
      <c r="E748" s="1285"/>
      <c r="G748" s="1289"/>
      <c r="H748" s="1285"/>
      <c r="I748" s="1053"/>
      <c r="J748" s="1285"/>
    </row>
    <row r="749" spans="1:10">
      <c r="A749" s="1286"/>
      <c r="B749" s="1287"/>
      <c r="C749" s="1288"/>
      <c r="D749" s="1289"/>
      <c r="E749" s="1285"/>
      <c r="G749" s="1289"/>
      <c r="H749" s="1285"/>
      <c r="I749" s="1053"/>
      <c r="J749" s="1285"/>
    </row>
    <row r="750" spans="1:10">
      <c r="A750" s="1286"/>
      <c r="B750" s="1287"/>
      <c r="C750" s="1288"/>
      <c r="D750" s="1289"/>
      <c r="E750" s="1285"/>
      <c r="G750" s="1289"/>
      <c r="H750" s="1285"/>
      <c r="I750" s="1053"/>
      <c r="J750" s="1285"/>
    </row>
    <row r="751" spans="1:10">
      <c r="A751" s="1286"/>
      <c r="B751" s="1287"/>
      <c r="C751" s="1288"/>
      <c r="D751" s="1289"/>
      <c r="E751" s="1285"/>
      <c r="G751" s="1289"/>
      <c r="H751" s="1285"/>
      <c r="I751" s="1053"/>
      <c r="J751" s="1285"/>
    </row>
    <row r="752" spans="1:10">
      <c r="A752" s="1286"/>
      <c r="B752" s="1287"/>
      <c r="C752" s="1288"/>
      <c r="D752" s="1289"/>
      <c r="E752" s="1285"/>
      <c r="G752" s="1289"/>
      <c r="H752" s="1285"/>
      <c r="I752" s="1053"/>
      <c r="J752" s="1285"/>
    </row>
    <row r="753" spans="1:10">
      <c r="A753" s="1286"/>
      <c r="B753" s="1287"/>
      <c r="C753" s="1288"/>
      <c r="D753" s="1289"/>
      <c r="E753" s="1285"/>
      <c r="G753" s="1289"/>
      <c r="H753" s="1285"/>
      <c r="I753" s="1053"/>
      <c r="J753" s="1285"/>
    </row>
    <row r="754" spans="1:10">
      <c r="A754" s="1286"/>
      <c r="B754" s="1287"/>
      <c r="C754" s="1288"/>
      <c r="D754" s="1289"/>
      <c r="E754" s="1285"/>
      <c r="G754" s="1289"/>
      <c r="H754" s="1285"/>
      <c r="I754" s="1053"/>
      <c r="J754" s="1285"/>
    </row>
    <row r="755" spans="1:10">
      <c r="A755" s="1286"/>
      <c r="B755" s="1287"/>
      <c r="C755" s="1288"/>
      <c r="D755" s="1289"/>
      <c r="E755" s="1285"/>
      <c r="G755" s="1289"/>
      <c r="H755" s="1285"/>
      <c r="I755" s="1053"/>
      <c r="J755" s="1285"/>
    </row>
    <row r="756" spans="1:10">
      <c r="A756" s="1286"/>
      <c r="B756" s="1287"/>
      <c r="C756" s="1288"/>
      <c r="D756" s="1289"/>
      <c r="E756" s="1285"/>
      <c r="G756" s="1289"/>
      <c r="H756" s="1285"/>
      <c r="I756" s="1053"/>
      <c r="J756" s="1285"/>
    </row>
    <row r="757" spans="1:10">
      <c r="A757" s="1286"/>
      <c r="B757" s="1287"/>
      <c r="C757" s="1288"/>
      <c r="D757" s="1289"/>
      <c r="E757" s="1285"/>
      <c r="G757" s="1289"/>
      <c r="H757" s="1285"/>
      <c r="I757" s="1053"/>
      <c r="J757" s="1285"/>
    </row>
    <row r="758" spans="1:10">
      <c r="A758" s="1286"/>
      <c r="B758" s="1287"/>
      <c r="C758" s="1288"/>
      <c r="D758" s="1289"/>
      <c r="E758" s="1285"/>
      <c r="G758" s="1289"/>
      <c r="H758" s="1285"/>
      <c r="I758" s="1053"/>
      <c r="J758" s="1285"/>
    </row>
    <row r="759" spans="1:10">
      <c r="A759" s="1286"/>
      <c r="B759" s="1287"/>
      <c r="C759" s="1288"/>
      <c r="D759" s="1289"/>
      <c r="E759" s="1285"/>
      <c r="G759" s="1289"/>
      <c r="H759" s="1285"/>
      <c r="I759" s="1053"/>
      <c r="J759" s="1285"/>
    </row>
    <row r="760" spans="1:10">
      <c r="A760" s="1286"/>
      <c r="B760" s="1287"/>
      <c r="C760" s="1288"/>
      <c r="D760" s="1289"/>
      <c r="E760" s="1285"/>
      <c r="G760" s="1289"/>
      <c r="H760" s="1285"/>
      <c r="I760" s="1053"/>
      <c r="J760" s="1285"/>
    </row>
    <row r="761" spans="1:10">
      <c r="A761" s="1286"/>
      <c r="B761" s="1287"/>
      <c r="C761" s="1288"/>
      <c r="D761" s="1289"/>
      <c r="E761" s="1285"/>
      <c r="G761" s="1289"/>
      <c r="H761" s="1285"/>
      <c r="I761" s="1053"/>
      <c r="J761" s="1285"/>
    </row>
    <row r="762" spans="1:10">
      <c r="A762" s="1286"/>
      <c r="B762" s="1287"/>
      <c r="C762" s="1288"/>
      <c r="D762" s="1289"/>
      <c r="E762" s="1285"/>
      <c r="G762" s="1289"/>
      <c r="H762" s="1285"/>
      <c r="I762" s="1053"/>
      <c r="J762" s="1285"/>
    </row>
    <row r="763" spans="1:10">
      <c r="A763" s="1286"/>
      <c r="B763" s="1287"/>
      <c r="C763" s="1288"/>
      <c r="D763" s="1289"/>
      <c r="E763" s="1285"/>
      <c r="G763" s="1289"/>
      <c r="H763" s="1285"/>
      <c r="I763" s="1053"/>
      <c r="J763" s="1285"/>
    </row>
    <row r="764" spans="1:10">
      <c r="A764" s="1286"/>
      <c r="B764" s="1287"/>
      <c r="C764" s="1288"/>
      <c r="D764" s="1289"/>
      <c r="E764" s="1285"/>
      <c r="G764" s="1289"/>
      <c r="H764" s="1285"/>
      <c r="I764" s="1053"/>
      <c r="J764" s="1285"/>
    </row>
    <row r="765" spans="1:10">
      <c r="A765" s="1286"/>
      <c r="B765" s="1287"/>
      <c r="C765" s="1288"/>
      <c r="D765" s="1289"/>
      <c r="E765" s="1285"/>
      <c r="G765" s="1289"/>
      <c r="H765" s="1285"/>
      <c r="I765" s="1053"/>
      <c r="J765" s="1285"/>
    </row>
    <row r="766" spans="1:10">
      <c r="A766" s="1286"/>
      <c r="B766" s="1287"/>
      <c r="C766" s="1288"/>
      <c r="D766" s="1289"/>
      <c r="E766" s="1285"/>
      <c r="G766" s="1289"/>
      <c r="H766" s="1285"/>
      <c r="I766" s="1053"/>
      <c r="J766" s="1285"/>
    </row>
    <row r="767" spans="1:10">
      <c r="A767" s="1286"/>
      <c r="B767" s="1287"/>
      <c r="C767" s="1288"/>
      <c r="D767" s="1289"/>
      <c r="E767" s="1285"/>
      <c r="G767" s="1289"/>
      <c r="H767" s="1285"/>
      <c r="I767" s="1053"/>
      <c r="J767" s="1285"/>
    </row>
    <row r="768" spans="1:10">
      <c r="A768" s="1286"/>
      <c r="B768" s="1287"/>
      <c r="C768" s="1288"/>
      <c r="D768" s="1289"/>
      <c r="E768" s="1285"/>
      <c r="G768" s="1289"/>
      <c r="H768" s="1285"/>
      <c r="I768" s="1053"/>
      <c r="J768" s="1285"/>
    </row>
    <row r="769" spans="1:10">
      <c r="A769" s="1286"/>
      <c r="B769" s="1287"/>
      <c r="C769" s="1288"/>
      <c r="D769" s="1289"/>
      <c r="E769" s="1285"/>
      <c r="G769" s="1289"/>
      <c r="H769" s="1285"/>
      <c r="I769" s="1053"/>
      <c r="J769" s="1285"/>
    </row>
    <row r="770" spans="1:10">
      <c r="A770" s="1286"/>
      <c r="B770" s="1287"/>
      <c r="C770" s="1288"/>
      <c r="D770" s="1289"/>
      <c r="E770" s="1285"/>
      <c r="G770" s="1289"/>
      <c r="H770" s="1285"/>
      <c r="I770" s="1053"/>
      <c r="J770" s="1285"/>
    </row>
    <row r="771" spans="1:10">
      <c r="A771" s="1286"/>
      <c r="B771" s="1287"/>
      <c r="C771" s="1288"/>
      <c r="D771" s="1289"/>
      <c r="E771" s="1285"/>
      <c r="G771" s="1289"/>
      <c r="H771" s="1285"/>
      <c r="I771" s="1053"/>
      <c r="J771" s="1285"/>
    </row>
    <row r="772" spans="1:10">
      <c r="A772" s="1286"/>
      <c r="B772" s="1287"/>
      <c r="C772" s="1288"/>
      <c r="D772" s="1289"/>
      <c r="E772" s="1285"/>
      <c r="G772" s="1289"/>
      <c r="H772" s="1285"/>
      <c r="I772" s="1053"/>
      <c r="J772" s="1285"/>
    </row>
    <row r="773" spans="1:10">
      <c r="A773" s="1286"/>
      <c r="B773" s="1287"/>
      <c r="C773" s="1288"/>
      <c r="D773" s="1289"/>
      <c r="E773" s="1285"/>
      <c r="G773" s="1289"/>
      <c r="H773" s="1285"/>
      <c r="I773" s="1053"/>
      <c r="J773" s="1285"/>
    </row>
    <row r="774" spans="1:10">
      <c r="A774" s="1286"/>
      <c r="B774" s="1287"/>
      <c r="C774" s="1288"/>
      <c r="D774" s="1289"/>
      <c r="E774" s="1285"/>
      <c r="G774" s="1289"/>
      <c r="H774" s="1285"/>
      <c r="I774" s="1053"/>
      <c r="J774" s="1285"/>
    </row>
    <row r="775" spans="1:10">
      <c r="A775" s="1286"/>
      <c r="B775" s="1287"/>
      <c r="C775" s="1288"/>
      <c r="D775" s="1289"/>
      <c r="E775" s="1285"/>
      <c r="G775" s="1289"/>
      <c r="H775" s="1285"/>
      <c r="I775" s="1053"/>
      <c r="J775" s="1285"/>
    </row>
    <row r="776" spans="1:10">
      <c r="A776" s="1286"/>
      <c r="B776" s="1287"/>
      <c r="C776" s="1288"/>
      <c r="D776" s="1289"/>
      <c r="E776" s="1285"/>
      <c r="G776" s="1289"/>
      <c r="H776" s="1285"/>
      <c r="I776" s="1053"/>
      <c r="J776" s="1285"/>
    </row>
    <row r="777" spans="1:10">
      <c r="A777" s="1286"/>
      <c r="B777" s="1287"/>
      <c r="C777" s="1288"/>
      <c r="D777" s="1289"/>
      <c r="E777" s="1285"/>
      <c r="G777" s="1289"/>
      <c r="H777" s="1285"/>
      <c r="I777" s="1053"/>
      <c r="J777" s="1285"/>
    </row>
    <row r="778" spans="1:10">
      <c r="A778" s="1286"/>
      <c r="B778" s="1287"/>
      <c r="C778" s="1288"/>
      <c r="D778" s="1289"/>
      <c r="E778" s="1285"/>
      <c r="G778" s="1289"/>
      <c r="H778" s="1285"/>
      <c r="I778" s="1053"/>
      <c r="J778" s="1285"/>
    </row>
    <row r="779" spans="1:10">
      <c r="A779" s="1286"/>
      <c r="B779" s="1287"/>
      <c r="C779" s="1288"/>
      <c r="D779" s="1289"/>
      <c r="E779" s="1285"/>
      <c r="G779" s="1289"/>
      <c r="H779" s="1285"/>
      <c r="I779" s="1053"/>
      <c r="J779" s="1285"/>
    </row>
    <row r="780" spans="1:10">
      <c r="A780" s="1286"/>
      <c r="B780" s="1287"/>
      <c r="C780" s="1288"/>
      <c r="D780" s="1289"/>
      <c r="E780" s="1285"/>
      <c r="G780" s="1289"/>
      <c r="H780" s="1285"/>
      <c r="I780" s="1053"/>
      <c r="J780" s="1285"/>
    </row>
    <row r="781" spans="1:10">
      <c r="A781" s="1286"/>
      <c r="B781" s="1287"/>
      <c r="C781" s="1288"/>
      <c r="D781" s="1289"/>
      <c r="E781" s="1285"/>
      <c r="G781" s="1289"/>
      <c r="H781" s="1285"/>
      <c r="I781" s="1053"/>
      <c r="J781" s="1285"/>
    </row>
    <row r="782" spans="1:10">
      <c r="A782" s="1286"/>
      <c r="B782" s="1287"/>
      <c r="C782" s="1288"/>
      <c r="D782" s="1289"/>
      <c r="E782" s="1285"/>
      <c r="G782" s="1289"/>
      <c r="H782" s="1285"/>
      <c r="I782" s="1053"/>
      <c r="J782" s="1285"/>
    </row>
    <row r="783" spans="1:10">
      <c r="A783" s="1286"/>
      <c r="B783" s="1287"/>
      <c r="C783" s="1288"/>
      <c r="D783" s="1289"/>
      <c r="E783" s="1285"/>
      <c r="G783" s="1289"/>
      <c r="H783" s="1285"/>
      <c r="I783" s="1053"/>
      <c r="J783" s="1285"/>
    </row>
    <row r="784" spans="1:10">
      <c r="A784" s="1286"/>
      <c r="B784" s="1287"/>
      <c r="C784" s="1288"/>
      <c r="D784" s="1289"/>
      <c r="E784" s="1285"/>
      <c r="G784" s="1289"/>
      <c r="H784" s="1285"/>
      <c r="I784" s="1053"/>
      <c r="J784" s="1285"/>
    </row>
    <row r="785" spans="1:10">
      <c r="A785" s="1286"/>
      <c r="B785" s="1287"/>
      <c r="C785" s="1288"/>
      <c r="D785" s="1289"/>
      <c r="E785" s="1285"/>
      <c r="G785" s="1289"/>
      <c r="H785" s="1285"/>
      <c r="I785" s="1053"/>
      <c r="J785" s="1285"/>
    </row>
    <row r="786" spans="1:10">
      <c r="A786" s="1286"/>
      <c r="B786" s="1287"/>
      <c r="C786" s="1288"/>
      <c r="D786" s="1289"/>
      <c r="E786" s="1285"/>
      <c r="G786" s="1289"/>
      <c r="H786" s="1285"/>
      <c r="I786" s="1053"/>
      <c r="J786" s="1285"/>
    </row>
    <row r="787" spans="1:10">
      <c r="A787" s="1286"/>
      <c r="B787" s="1287"/>
      <c r="C787" s="1288"/>
      <c r="D787" s="1289"/>
      <c r="E787" s="1285"/>
      <c r="G787" s="1289"/>
      <c r="H787" s="1285"/>
      <c r="I787" s="1053"/>
      <c r="J787" s="1285"/>
    </row>
    <row r="788" spans="1:10">
      <c r="A788" s="1286"/>
      <c r="B788" s="1287"/>
      <c r="C788" s="1288"/>
      <c r="D788" s="1289"/>
      <c r="E788" s="1285"/>
      <c r="G788" s="1289"/>
      <c r="H788" s="1285"/>
      <c r="I788" s="1053"/>
      <c r="J788" s="1285"/>
    </row>
    <row r="789" spans="1:10">
      <c r="A789" s="1286"/>
      <c r="B789" s="1287"/>
      <c r="C789" s="1288"/>
      <c r="D789" s="1289"/>
      <c r="E789" s="1285"/>
      <c r="G789" s="1289"/>
      <c r="H789" s="1285"/>
      <c r="I789" s="1053"/>
      <c r="J789" s="1285"/>
    </row>
    <row r="790" spans="1:10">
      <c r="A790" s="1286"/>
      <c r="B790" s="1287"/>
      <c r="C790" s="1288"/>
      <c r="D790" s="1289"/>
      <c r="E790" s="1285"/>
      <c r="G790" s="1289"/>
      <c r="H790" s="1285"/>
      <c r="I790" s="1053"/>
      <c r="J790" s="1285"/>
    </row>
    <row r="791" spans="1:10">
      <c r="A791" s="1286"/>
      <c r="B791" s="1287"/>
      <c r="C791" s="1288"/>
      <c r="D791" s="1289"/>
      <c r="E791" s="1285"/>
      <c r="G791" s="1289"/>
      <c r="H791" s="1285"/>
      <c r="I791" s="1053"/>
      <c r="J791" s="1285"/>
    </row>
    <row r="792" spans="1:10">
      <c r="A792" s="1286"/>
      <c r="B792" s="1287"/>
      <c r="C792" s="1288"/>
      <c r="D792" s="1289"/>
      <c r="E792" s="1285"/>
      <c r="G792" s="1289"/>
      <c r="H792" s="1285"/>
      <c r="I792" s="1053"/>
      <c r="J792" s="1285"/>
    </row>
    <row r="793" spans="1:10">
      <c r="A793" s="1286"/>
      <c r="B793" s="1287"/>
      <c r="C793" s="1288"/>
      <c r="D793" s="1289"/>
      <c r="E793" s="1285"/>
      <c r="G793" s="1289"/>
      <c r="H793" s="1285"/>
      <c r="I793" s="1053"/>
      <c r="J793" s="1285"/>
    </row>
    <row r="794" spans="1:10">
      <c r="A794" s="1286"/>
      <c r="B794" s="1287"/>
      <c r="C794" s="1288"/>
      <c r="D794" s="1289"/>
      <c r="E794" s="1285"/>
      <c r="G794" s="1289"/>
      <c r="H794" s="1285"/>
      <c r="I794" s="1053"/>
      <c r="J794" s="1285"/>
    </row>
    <row r="795" spans="1:10">
      <c r="A795" s="1286"/>
      <c r="B795" s="1287"/>
      <c r="C795" s="1288"/>
      <c r="D795" s="1289"/>
      <c r="E795" s="1285"/>
      <c r="G795" s="1289"/>
      <c r="H795" s="1285"/>
      <c r="I795" s="1053"/>
      <c r="J795" s="1285"/>
    </row>
    <row r="796" spans="1:10">
      <c r="A796" s="1286"/>
      <c r="B796" s="1287"/>
      <c r="C796" s="1288"/>
      <c r="D796" s="1289"/>
      <c r="E796" s="1285"/>
      <c r="G796" s="1289"/>
      <c r="H796" s="1285"/>
      <c r="I796" s="1053"/>
      <c r="J796" s="1285"/>
    </row>
    <row r="797" spans="1:10">
      <c r="A797" s="1286"/>
      <c r="B797" s="1287"/>
      <c r="C797" s="1288"/>
      <c r="D797" s="1289"/>
      <c r="E797" s="1285"/>
      <c r="G797" s="1289"/>
      <c r="H797" s="1285"/>
      <c r="I797" s="1053"/>
      <c r="J797" s="1285"/>
    </row>
    <row r="798" spans="1:10">
      <c r="A798" s="1286"/>
      <c r="B798" s="1287"/>
      <c r="C798" s="1288"/>
      <c r="D798" s="1289"/>
      <c r="E798" s="1285"/>
      <c r="G798" s="1289"/>
      <c r="H798" s="1285"/>
      <c r="I798" s="1053"/>
      <c r="J798" s="1285"/>
    </row>
    <row r="799" spans="1:10">
      <c r="A799" s="1286"/>
      <c r="B799" s="1287"/>
      <c r="C799" s="1288"/>
      <c r="D799" s="1289"/>
      <c r="E799" s="1285"/>
      <c r="G799" s="1289"/>
      <c r="H799" s="1285"/>
      <c r="I799" s="1053"/>
      <c r="J799" s="1285"/>
    </row>
    <row r="800" spans="1:10">
      <c r="A800" s="1286"/>
      <c r="B800" s="1287"/>
      <c r="C800" s="1288"/>
      <c r="D800" s="1289"/>
      <c r="E800" s="1285"/>
      <c r="G800" s="1289"/>
      <c r="H800" s="1285"/>
      <c r="I800" s="1053"/>
      <c r="J800" s="1285"/>
    </row>
    <row r="801" spans="1:10">
      <c r="A801" s="1286"/>
      <c r="B801" s="1287"/>
      <c r="C801" s="1288"/>
      <c r="D801" s="1289"/>
      <c r="E801" s="1285"/>
      <c r="G801" s="1289"/>
      <c r="H801" s="1285"/>
      <c r="I801" s="1053"/>
      <c r="J801" s="1285"/>
    </row>
    <row r="802" spans="1:10">
      <c r="A802" s="1286"/>
      <c r="B802" s="1287"/>
      <c r="C802" s="1288"/>
      <c r="D802" s="1289"/>
      <c r="E802" s="1285"/>
      <c r="G802" s="1289"/>
      <c r="H802" s="1285"/>
      <c r="I802" s="1053"/>
      <c r="J802" s="1285"/>
    </row>
    <row r="803" spans="1:10">
      <c r="A803" s="1286"/>
      <c r="B803" s="1287"/>
      <c r="C803" s="1288"/>
      <c r="D803" s="1289"/>
      <c r="E803" s="1285"/>
      <c r="G803" s="1289"/>
      <c r="H803" s="1285"/>
      <c r="I803" s="1053"/>
      <c r="J803" s="1285"/>
    </row>
    <row r="804" spans="1:10">
      <c r="A804" s="1286"/>
      <c r="B804" s="1287"/>
      <c r="C804" s="1288"/>
      <c r="D804" s="1289"/>
      <c r="E804" s="1285"/>
      <c r="G804" s="1289"/>
      <c r="H804" s="1285"/>
      <c r="I804" s="1053"/>
      <c r="J804" s="1285"/>
    </row>
    <row r="805" spans="1:10">
      <c r="A805" s="1286"/>
      <c r="B805" s="1287"/>
      <c r="C805" s="1288"/>
      <c r="D805" s="1289"/>
      <c r="E805" s="1285"/>
      <c r="G805" s="1289"/>
      <c r="H805" s="1285"/>
      <c r="I805" s="1053"/>
      <c r="J805" s="1285"/>
    </row>
    <row r="806" spans="1:10">
      <c r="A806" s="1286"/>
      <c r="B806" s="1287"/>
      <c r="C806" s="1288"/>
      <c r="D806" s="1289"/>
      <c r="E806" s="1285"/>
      <c r="G806" s="1289"/>
      <c r="H806" s="1285"/>
      <c r="I806" s="1053"/>
      <c r="J806" s="1285"/>
    </row>
    <row r="807" spans="1:10">
      <c r="A807" s="1286"/>
      <c r="B807" s="1287"/>
      <c r="C807" s="1288"/>
      <c r="D807" s="1289"/>
      <c r="E807" s="1285"/>
      <c r="G807" s="1289"/>
      <c r="H807" s="1285"/>
      <c r="I807" s="1053"/>
      <c r="J807" s="1285"/>
    </row>
    <row r="808" spans="1:10">
      <c r="A808" s="1286"/>
      <c r="B808" s="1287"/>
      <c r="C808" s="1288"/>
      <c r="D808" s="1289"/>
      <c r="E808" s="1285"/>
      <c r="G808" s="1289"/>
      <c r="H808" s="1285"/>
      <c r="I808" s="1053"/>
      <c r="J808" s="1285"/>
    </row>
    <row r="809" spans="1:10">
      <c r="A809" s="1286"/>
      <c r="B809" s="1287"/>
      <c r="C809" s="1288"/>
      <c r="D809" s="1289"/>
      <c r="E809" s="1285"/>
      <c r="G809" s="1289"/>
      <c r="H809" s="1285"/>
      <c r="I809" s="1053"/>
      <c r="J809" s="1285"/>
    </row>
    <row r="810" spans="1:10">
      <c r="A810" s="1286"/>
      <c r="B810" s="1287"/>
      <c r="C810" s="1288"/>
      <c r="D810" s="1289"/>
      <c r="E810" s="1285"/>
      <c r="G810" s="1289"/>
      <c r="H810" s="1285"/>
      <c r="I810" s="1053"/>
      <c r="J810" s="1285"/>
    </row>
    <row r="811" spans="1:10">
      <c r="A811" s="1286"/>
      <c r="B811" s="1287"/>
      <c r="C811" s="1288"/>
      <c r="D811" s="1289"/>
      <c r="E811" s="1285"/>
      <c r="G811" s="1289"/>
      <c r="H811" s="1285"/>
      <c r="I811" s="1053"/>
      <c r="J811" s="1285"/>
    </row>
    <row r="812" spans="1:10">
      <c r="A812" s="1286"/>
      <c r="B812" s="1287"/>
      <c r="C812" s="1288"/>
      <c r="D812" s="1289"/>
      <c r="E812" s="1285"/>
      <c r="G812" s="1289"/>
      <c r="H812" s="1285"/>
      <c r="I812" s="1053"/>
      <c r="J812" s="1285"/>
    </row>
    <row r="813" spans="1:10">
      <c r="A813" s="1286"/>
      <c r="B813" s="1287"/>
      <c r="C813" s="1288"/>
      <c r="D813" s="1289"/>
      <c r="E813" s="1285"/>
      <c r="G813" s="1289"/>
      <c r="H813" s="1285"/>
      <c r="I813" s="1053"/>
      <c r="J813" s="1285"/>
    </row>
    <row r="814" spans="1:10">
      <c r="A814" s="1286"/>
      <c r="B814" s="1287"/>
      <c r="C814" s="1288"/>
      <c r="D814" s="1289"/>
      <c r="E814" s="1285"/>
      <c r="G814" s="1289"/>
      <c r="H814" s="1285"/>
      <c r="I814" s="1053"/>
      <c r="J814" s="1285"/>
    </row>
    <row r="815" spans="1:10">
      <c r="A815" s="1286"/>
      <c r="B815" s="1287"/>
      <c r="C815" s="1288"/>
      <c r="D815" s="1289"/>
      <c r="E815" s="1285"/>
      <c r="G815" s="1289"/>
      <c r="H815" s="1285"/>
      <c r="I815" s="1053"/>
      <c r="J815" s="1285"/>
    </row>
    <row r="816" spans="1:10">
      <c r="A816" s="1286"/>
      <c r="B816" s="1287"/>
      <c r="C816" s="1288"/>
      <c r="D816" s="1289"/>
      <c r="E816" s="1285"/>
      <c r="G816" s="1289"/>
      <c r="H816" s="1285"/>
      <c r="I816" s="1053"/>
      <c r="J816" s="1285"/>
    </row>
    <row r="817" spans="1:10">
      <c r="A817" s="1286"/>
      <c r="B817" s="1287"/>
      <c r="C817" s="1288"/>
      <c r="D817" s="1289"/>
      <c r="E817" s="1285"/>
      <c r="G817" s="1289"/>
      <c r="H817" s="1285"/>
      <c r="I817" s="1053"/>
      <c r="J817" s="1285"/>
    </row>
    <row r="818" spans="1:10">
      <c r="A818" s="1286"/>
      <c r="B818" s="1287"/>
      <c r="C818" s="1288"/>
      <c r="D818" s="1289"/>
      <c r="E818" s="1285"/>
      <c r="G818" s="1289"/>
      <c r="H818" s="1285"/>
      <c r="I818" s="1053"/>
      <c r="J818" s="1285"/>
    </row>
    <row r="819" spans="1:10">
      <c r="A819" s="1286"/>
      <c r="B819" s="1287"/>
      <c r="C819" s="1288"/>
      <c r="D819" s="1289"/>
      <c r="E819" s="1285"/>
      <c r="G819" s="1289"/>
      <c r="H819" s="1285"/>
      <c r="I819" s="1053"/>
      <c r="J819" s="1285"/>
    </row>
    <row r="820" spans="1:10">
      <c r="A820" s="1286"/>
      <c r="B820" s="1287"/>
      <c r="C820" s="1288"/>
      <c r="D820" s="1289"/>
      <c r="E820" s="1285"/>
      <c r="G820" s="1289"/>
      <c r="H820" s="1285"/>
      <c r="I820" s="1053"/>
      <c r="J820" s="1285"/>
    </row>
    <row r="821" spans="1:10">
      <c r="A821" s="1286"/>
      <c r="B821" s="1287"/>
      <c r="C821" s="1288"/>
      <c r="D821" s="1289"/>
      <c r="E821" s="1285"/>
      <c r="G821" s="1289"/>
      <c r="H821" s="1285"/>
      <c r="I821" s="1053"/>
      <c r="J821" s="1285"/>
    </row>
    <row r="822" spans="1:10">
      <c r="A822" s="1286"/>
      <c r="B822" s="1287"/>
      <c r="C822" s="1288"/>
      <c r="D822" s="1289"/>
      <c r="E822" s="1285"/>
      <c r="G822" s="1289"/>
      <c r="H822" s="1285"/>
      <c r="I822" s="1053"/>
      <c r="J822" s="1285"/>
    </row>
    <row r="823" spans="1:10">
      <c r="A823" s="1286"/>
      <c r="B823" s="1287"/>
      <c r="C823" s="1288"/>
      <c r="D823" s="1289"/>
      <c r="E823" s="1285"/>
      <c r="G823" s="1289"/>
      <c r="H823" s="1285"/>
      <c r="I823" s="1053"/>
      <c r="J823" s="1285"/>
    </row>
    <row r="824" spans="1:10">
      <c r="A824" s="1286"/>
      <c r="B824" s="1287"/>
      <c r="C824" s="1288"/>
      <c r="D824" s="1289"/>
      <c r="E824" s="1285"/>
      <c r="G824" s="1289"/>
      <c r="H824" s="1285"/>
      <c r="I824" s="1053"/>
      <c r="J824" s="1285"/>
    </row>
    <row r="825" spans="1:10">
      <c r="A825" s="1286"/>
      <c r="B825" s="1287"/>
      <c r="C825" s="1288"/>
      <c r="D825" s="1289"/>
      <c r="E825" s="1285"/>
      <c r="G825" s="1289"/>
      <c r="H825" s="1285"/>
      <c r="I825" s="1053"/>
      <c r="J825" s="1285"/>
    </row>
    <row r="826" spans="1:10">
      <c r="A826" s="1286"/>
      <c r="B826" s="1287"/>
      <c r="C826" s="1288"/>
      <c r="D826" s="1289"/>
      <c r="E826" s="1285"/>
      <c r="G826" s="1289"/>
      <c r="H826" s="1285"/>
      <c r="I826" s="1053"/>
      <c r="J826" s="1285"/>
    </row>
    <row r="827" spans="1:10">
      <c r="A827" s="1286"/>
      <c r="B827" s="1287"/>
      <c r="C827" s="1288"/>
      <c r="D827" s="1289"/>
      <c r="E827" s="1285"/>
      <c r="G827" s="1289"/>
      <c r="H827" s="1285"/>
      <c r="I827" s="1053"/>
      <c r="J827" s="1285"/>
    </row>
    <row r="828" spans="1:10">
      <c r="A828" s="1286"/>
      <c r="B828" s="1287"/>
      <c r="C828" s="1288"/>
      <c r="D828" s="1289"/>
      <c r="E828" s="1285"/>
      <c r="G828" s="1289"/>
      <c r="H828" s="1285"/>
      <c r="I828" s="1053"/>
      <c r="J828" s="1285"/>
    </row>
    <row r="829" spans="1:10">
      <c r="A829" s="1286"/>
      <c r="B829" s="1287"/>
      <c r="C829" s="1288"/>
      <c r="D829" s="1289"/>
      <c r="E829" s="1285"/>
      <c r="G829" s="1289"/>
      <c r="H829" s="1285"/>
      <c r="I829" s="1053"/>
      <c r="J829" s="1285"/>
    </row>
    <row r="830" spans="1:10">
      <c r="A830" s="1286"/>
      <c r="B830" s="1287"/>
      <c r="C830" s="1288"/>
      <c r="D830" s="1289"/>
      <c r="E830" s="1285"/>
      <c r="G830" s="1289"/>
      <c r="H830" s="1285"/>
      <c r="I830" s="1053"/>
      <c r="J830" s="1285"/>
    </row>
    <row r="831" spans="1:10">
      <c r="A831" s="1286"/>
      <c r="B831" s="1287"/>
      <c r="C831" s="1288"/>
      <c r="D831" s="1289"/>
      <c r="E831" s="1285"/>
      <c r="G831" s="1289"/>
      <c r="H831" s="1285"/>
      <c r="I831" s="1053"/>
      <c r="J831" s="1285"/>
    </row>
    <row r="832" spans="1:10">
      <c r="A832" s="1286"/>
      <c r="B832" s="1287"/>
      <c r="C832" s="1288"/>
      <c r="D832" s="1289"/>
      <c r="E832" s="1285"/>
      <c r="G832" s="1289"/>
      <c r="H832" s="1285"/>
      <c r="I832" s="1053"/>
      <c r="J832" s="1285"/>
    </row>
    <row r="833" spans="1:10">
      <c r="A833" s="1286"/>
      <c r="B833" s="1287"/>
      <c r="C833" s="1288"/>
      <c r="D833" s="1289"/>
      <c r="E833" s="1285"/>
      <c r="G833" s="1289"/>
      <c r="H833" s="1285"/>
      <c r="I833" s="1053"/>
      <c r="J833" s="1285"/>
    </row>
    <row r="834" spans="1:10">
      <c r="A834" s="1286"/>
      <c r="B834" s="1287"/>
      <c r="C834" s="1288"/>
      <c r="D834" s="1289"/>
      <c r="E834" s="1285"/>
      <c r="G834" s="1289"/>
      <c r="H834" s="1285"/>
      <c r="I834" s="1053"/>
      <c r="J834" s="1285"/>
    </row>
    <row r="835" spans="1:10">
      <c r="A835" s="1286"/>
      <c r="B835" s="1287"/>
      <c r="C835" s="1288"/>
      <c r="D835" s="1289"/>
      <c r="E835" s="1285"/>
      <c r="G835" s="1289"/>
      <c r="H835" s="1285"/>
      <c r="I835" s="1053"/>
      <c r="J835" s="1285"/>
    </row>
    <row r="836" spans="1:10">
      <c r="A836" s="1286"/>
      <c r="B836" s="1287"/>
      <c r="C836" s="1288"/>
      <c r="D836" s="1289"/>
      <c r="E836" s="1285"/>
      <c r="G836" s="1289"/>
      <c r="H836" s="1285"/>
      <c r="I836" s="1053"/>
      <c r="J836" s="1285"/>
    </row>
    <row r="837" spans="1:10">
      <c r="A837" s="1286"/>
      <c r="B837" s="1287"/>
      <c r="C837" s="1288"/>
      <c r="D837" s="1289"/>
      <c r="E837" s="1285"/>
      <c r="G837" s="1289"/>
      <c r="H837" s="1285"/>
      <c r="I837" s="1053"/>
      <c r="J837" s="1285"/>
    </row>
    <row r="838" spans="1:10">
      <c r="A838" s="1286"/>
      <c r="B838" s="1287"/>
      <c r="C838" s="1288"/>
      <c r="D838" s="1289"/>
      <c r="E838" s="1285"/>
      <c r="G838" s="1289"/>
      <c r="H838" s="1285"/>
      <c r="I838" s="1053"/>
      <c r="J838" s="1285"/>
    </row>
    <row r="839" spans="1:10">
      <c r="A839" s="1286"/>
      <c r="B839" s="1287"/>
      <c r="C839" s="1288"/>
      <c r="D839" s="1289"/>
      <c r="E839" s="1285"/>
      <c r="G839" s="1289"/>
      <c r="H839" s="1285"/>
      <c r="I839" s="1053"/>
      <c r="J839" s="1285"/>
    </row>
    <row r="840" spans="1:10">
      <c r="A840" s="1286"/>
      <c r="B840" s="1287"/>
      <c r="C840" s="1288"/>
      <c r="D840" s="1289"/>
      <c r="E840" s="1285"/>
      <c r="G840" s="1289"/>
      <c r="H840" s="1285"/>
      <c r="I840" s="1053"/>
      <c r="J840" s="1285"/>
    </row>
    <row r="841" spans="1:10">
      <c r="A841" s="1286"/>
      <c r="B841" s="1287"/>
      <c r="C841" s="1288"/>
      <c r="D841" s="1289"/>
      <c r="E841" s="1285"/>
      <c r="G841" s="1289"/>
      <c r="H841" s="1285"/>
      <c r="I841" s="1053"/>
      <c r="J841" s="1285"/>
    </row>
    <row r="842" spans="1:10">
      <c r="A842" s="1286"/>
      <c r="B842" s="1287"/>
      <c r="C842" s="1288"/>
      <c r="D842" s="1289"/>
      <c r="E842" s="1285"/>
      <c r="G842" s="1289"/>
      <c r="H842" s="1285"/>
      <c r="I842" s="1053"/>
      <c r="J842" s="1285"/>
    </row>
    <row r="843" spans="1:10">
      <c r="A843" s="1286"/>
      <c r="B843" s="1287"/>
      <c r="C843" s="1288"/>
      <c r="D843" s="1289"/>
      <c r="E843" s="1285"/>
      <c r="G843" s="1289"/>
      <c r="H843" s="1285"/>
      <c r="I843" s="1053"/>
      <c r="J843" s="1285"/>
    </row>
    <row r="844" spans="1:10">
      <c r="A844" s="1286"/>
      <c r="B844" s="1287"/>
      <c r="C844" s="1288"/>
      <c r="D844" s="1289"/>
      <c r="E844" s="1285"/>
      <c r="G844" s="1289"/>
      <c r="H844" s="1285"/>
      <c r="I844" s="1053"/>
      <c r="J844" s="1285"/>
    </row>
    <row r="845" spans="1:10">
      <c r="A845" s="1286"/>
      <c r="B845" s="1287"/>
      <c r="C845" s="1288"/>
      <c r="D845" s="1289"/>
      <c r="E845" s="1285"/>
      <c r="G845" s="1289"/>
      <c r="H845" s="1285"/>
      <c r="I845" s="1053"/>
      <c r="J845" s="1285"/>
    </row>
    <row r="846" spans="1:10">
      <c r="A846" s="1286"/>
      <c r="B846" s="1287"/>
      <c r="C846" s="1288"/>
      <c r="D846" s="1289"/>
      <c r="E846" s="1285"/>
      <c r="G846" s="1289"/>
      <c r="H846" s="1285"/>
      <c r="I846" s="1053"/>
      <c r="J846" s="1285"/>
    </row>
    <row r="847" spans="1:10">
      <c r="A847" s="1286"/>
      <c r="B847" s="1287"/>
      <c r="C847" s="1288"/>
      <c r="D847" s="1289"/>
      <c r="E847" s="1285"/>
      <c r="G847" s="1289"/>
      <c r="H847" s="1285"/>
      <c r="I847" s="1053"/>
      <c r="J847" s="1285"/>
    </row>
    <row r="848" spans="1:10">
      <c r="A848" s="1286"/>
      <c r="B848" s="1287"/>
      <c r="C848" s="1288"/>
      <c r="D848" s="1289"/>
      <c r="E848" s="1285"/>
      <c r="G848" s="1289"/>
      <c r="H848" s="1285"/>
      <c r="I848" s="1053"/>
      <c r="J848" s="1285"/>
    </row>
    <row r="849" spans="1:10">
      <c r="A849" s="1286"/>
      <c r="B849" s="1287"/>
      <c r="C849" s="1288"/>
      <c r="D849" s="1289"/>
      <c r="E849" s="1285"/>
      <c r="G849" s="1289"/>
      <c r="H849" s="1285"/>
      <c r="I849" s="1053"/>
      <c r="J849" s="1285"/>
    </row>
    <row r="850" spans="1:10">
      <c r="A850" s="1286"/>
      <c r="B850" s="1287"/>
      <c r="C850" s="1288"/>
      <c r="D850" s="1289"/>
      <c r="E850" s="1285"/>
      <c r="G850" s="1289"/>
      <c r="H850" s="1285"/>
      <c r="I850" s="1053"/>
      <c r="J850" s="1285"/>
    </row>
    <row r="851" spans="1:10">
      <c r="A851" s="1286"/>
      <c r="B851" s="1287"/>
      <c r="C851" s="1288"/>
      <c r="D851" s="1289"/>
      <c r="E851" s="1285"/>
      <c r="G851" s="1289"/>
      <c r="H851" s="1285"/>
      <c r="I851" s="1053"/>
      <c r="J851" s="1285"/>
    </row>
    <row r="852" spans="1:10">
      <c r="A852" s="1286"/>
      <c r="B852" s="1287"/>
      <c r="C852" s="1288"/>
      <c r="D852" s="1289"/>
      <c r="E852" s="1285"/>
      <c r="G852" s="1289"/>
      <c r="H852" s="1285"/>
      <c r="I852" s="1053"/>
      <c r="J852" s="1285"/>
    </row>
    <row r="853" spans="1:10">
      <c r="A853" s="1286"/>
      <c r="B853" s="1287"/>
      <c r="C853" s="1288"/>
      <c r="D853" s="1289"/>
      <c r="E853" s="1285"/>
      <c r="G853" s="1289"/>
      <c r="H853" s="1285"/>
      <c r="I853" s="1053"/>
      <c r="J853" s="1285"/>
    </row>
    <row r="854" spans="1:10">
      <c r="A854" s="1286"/>
      <c r="B854" s="1287"/>
      <c r="C854" s="1288"/>
      <c r="D854" s="1289"/>
      <c r="E854" s="1285"/>
      <c r="G854" s="1289"/>
      <c r="H854" s="1285"/>
      <c r="I854" s="1053"/>
      <c r="J854" s="1285"/>
    </row>
    <row r="855" spans="1:10">
      <c r="A855" s="1286"/>
      <c r="B855" s="1287"/>
      <c r="C855" s="1288"/>
      <c r="D855" s="1289"/>
      <c r="E855" s="1285"/>
      <c r="G855" s="1289"/>
      <c r="H855" s="1285"/>
      <c r="I855" s="1053"/>
      <c r="J855" s="1285"/>
    </row>
    <row r="856" spans="1:10">
      <c r="A856" s="1286"/>
      <c r="B856" s="1287"/>
      <c r="C856" s="1288"/>
      <c r="D856" s="1289"/>
      <c r="E856" s="1285"/>
      <c r="G856" s="1289"/>
      <c r="H856" s="1285"/>
      <c r="I856" s="1053"/>
      <c r="J856" s="1285"/>
    </row>
    <row r="857" spans="1:10">
      <c r="A857" s="1286"/>
      <c r="B857" s="1287"/>
      <c r="C857" s="1288"/>
      <c r="D857" s="1289"/>
      <c r="E857" s="1285"/>
      <c r="G857" s="1289"/>
      <c r="H857" s="1285"/>
      <c r="I857" s="1053"/>
      <c r="J857" s="1285"/>
    </row>
    <row r="858" spans="1:10">
      <c r="A858" s="1286"/>
      <c r="B858" s="1287"/>
      <c r="C858" s="1288"/>
      <c r="D858" s="1289"/>
      <c r="E858" s="1285"/>
      <c r="G858" s="1289"/>
      <c r="H858" s="1285"/>
      <c r="I858" s="1053"/>
      <c r="J858" s="1285"/>
    </row>
    <row r="859" spans="1:10">
      <c r="A859" s="1286"/>
      <c r="B859" s="1287"/>
      <c r="C859" s="1288"/>
      <c r="D859" s="1289"/>
      <c r="E859" s="1285"/>
      <c r="G859" s="1289"/>
      <c r="H859" s="1285"/>
      <c r="I859" s="1053"/>
      <c r="J859" s="1285"/>
    </row>
    <row r="860" spans="1:10">
      <c r="A860" s="1286"/>
      <c r="B860" s="1287"/>
      <c r="C860" s="1288"/>
      <c r="D860" s="1289"/>
      <c r="E860" s="1285"/>
      <c r="G860" s="1289"/>
      <c r="H860" s="1285"/>
      <c r="I860" s="1053"/>
      <c r="J860" s="1285"/>
    </row>
    <row r="861" spans="1:10">
      <c r="A861" s="1286"/>
      <c r="B861" s="1287"/>
      <c r="C861" s="1288"/>
      <c r="D861" s="1289"/>
      <c r="E861" s="1285"/>
      <c r="G861" s="1289"/>
      <c r="H861" s="1285"/>
      <c r="I861" s="1053"/>
      <c r="J861" s="1285"/>
    </row>
    <row r="862" spans="1:10">
      <c r="A862" s="1286"/>
      <c r="B862" s="1287"/>
      <c r="C862" s="1288"/>
      <c r="D862" s="1289"/>
      <c r="E862" s="1285"/>
      <c r="G862" s="1289"/>
      <c r="H862" s="1285"/>
      <c r="I862" s="1053"/>
      <c r="J862" s="1285"/>
    </row>
    <row r="863" spans="1:10">
      <c r="A863" s="1286"/>
      <c r="B863" s="1287"/>
      <c r="C863" s="1288"/>
      <c r="D863" s="1289"/>
      <c r="E863" s="1285"/>
      <c r="G863" s="1289"/>
      <c r="H863" s="1285"/>
      <c r="I863" s="1053"/>
      <c r="J863" s="1285"/>
    </row>
    <row r="864" spans="1:10">
      <c r="A864" s="1286"/>
      <c r="B864" s="1287"/>
      <c r="C864" s="1288"/>
      <c r="D864" s="1289"/>
      <c r="E864" s="1285"/>
      <c r="G864" s="1289"/>
      <c r="H864" s="1285"/>
      <c r="I864" s="1053"/>
      <c r="J864" s="1285"/>
    </row>
    <row r="865" spans="1:10">
      <c r="A865" s="1286"/>
      <c r="B865" s="1287"/>
      <c r="C865" s="1288"/>
      <c r="D865" s="1289"/>
      <c r="E865" s="1285"/>
      <c r="G865" s="1289"/>
      <c r="H865" s="1285"/>
      <c r="I865" s="1053"/>
      <c r="J865" s="1285"/>
    </row>
    <row r="866" spans="1:10">
      <c r="A866" s="1286"/>
      <c r="B866" s="1287"/>
      <c r="C866" s="1288"/>
      <c r="D866" s="1289"/>
      <c r="E866" s="1285"/>
      <c r="G866" s="1289"/>
      <c r="H866" s="1285"/>
      <c r="I866" s="1053"/>
      <c r="J866" s="1285"/>
    </row>
    <row r="867" spans="1:10">
      <c r="A867" s="1286"/>
      <c r="B867" s="1287"/>
      <c r="C867" s="1288"/>
      <c r="D867" s="1289"/>
      <c r="E867" s="1285"/>
      <c r="G867" s="1289"/>
      <c r="H867" s="1285"/>
      <c r="I867" s="1053"/>
      <c r="J867" s="1285"/>
    </row>
    <row r="868" spans="1:10">
      <c r="A868" s="1286"/>
      <c r="B868" s="1287"/>
      <c r="C868" s="1288"/>
      <c r="D868" s="1289"/>
      <c r="E868" s="1285"/>
      <c r="G868" s="1289"/>
      <c r="H868" s="1285"/>
      <c r="I868" s="1053"/>
      <c r="J868" s="1285"/>
    </row>
    <row r="869" spans="1:10">
      <c r="A869" s="1286"/>
      <c r="B869" s="1287"/>
      <c r="C869" s="1288"/>
      <c r="D869" s="1289"/>
      <c r="E869" s="1285"/>
      <c r="G869" s="1289"/>
      <c r="H869" s="1285"/>
      <c r="I869" s="1053"/>
      <c r="J869" s="1285"/>
    </row>
    <row r="870" spans="1:10">
      <c r="A870" s="1286"/>
      <c r="B870" s="1287"/>
      <c r="C870" s="1288"/>
      <c r="D870" s="1289"/>
      <c r="E870" s="1285"/>
      <c r="G870" s="1289"/>
      <c r="H870" s="1285"/>
      <c r="I870" s="1053"/>
      <c r="J870" s="1285"/>
    </row>
    <row r="871" spans="1:10">
      <c r="A871" s="1286"/>
      <c r="B871" s="1287"/>
      <c r="C871" s="1288"/>
      <c r="D871" s="1289"/>
      <c r="E871" s="1285"/>
      <c r="G871" s="1289"/>
      <c r="H871" s="1285"/>
      <c r="I871" s="1053"/>
      <c r="J871" s="1285"/>
    </row>
    <row r="872" spans="1:10">
      <c r="A872" s="1286"/>
      <c r="B872" s="1287"/>
      <c r="C872" s="1288"/>
      <c r="D872" s="1289"/>
      <c r="E872" s="1285"/>
      <c r="G872" s="1289"/>
      <c r="H872" s="1285"/>
      <c r="I872" s="1053"/>
      <c r="J872" s="1285"/>
    </row>
    <row r="873" spans="1:10">
      <c r="A873" s="1286"/>
      <c r="B873" s="1287"/>
      <c r="C873" s="1288"/>
      <c r="D873" s="1289"/>
      <c r="E873" s="1285"/>
      <c r="G873" s="1289"/>
      <c r="H873" s="1285"/>
      <c r="I873" s="1053"/>
      <c r="J873" s="1285"/>
    </row>
    <row r="874" spans="1:10">
      <c r="A874" s="1286"/>
      <c r="B874" s="1287"/>
      <c r="C874" s="1288"/>
      <c r="D874" s="1289"/>
      <c r="E874" s="1285"/>
      <c r="G874" s="1289"/>
      <c r="H874" s="1285"/>
      <c r="I874" s="1053"/>
      <c r="J874" s="1285"/>
    </row>
    <row r="875" spans="1:10">
      <c r="A875" s="1286"/>
      <c r="B875" s="1287"/>
      <c r="C875" s="1288"/>
      <c r="D875" s="1289"/>
      <c r="E875" s="1285"/>
      <c r="G875" s="1289"/>
      <c r="H875" s="1285"/>
      <c r="I875" s="1053"/>
      <c r="J875" s="1285"/>
    </row>
    <row r="876" spans="1:10">
      <c r="A876" s="1286"/>
      <c r="B876" s="1287"/>
      <c r="C876" s="1288"/>
      <c r="D876" s="1289"/>
      <c r="E876" s="1285"/>
      <c r="G876" s="1289"/>
      <c r="H876" s="1285"/>
      <c r="I876" s="1053"/>
      <c r="J876" s="1285"/>
    </row>
    <row r="877" spans="1:10">
      <c r="A877" s="1286"/>
      <c r="B877" s="1287"/>
      <c r="C877" s="1288"/>
      <c r="D877" s="1289"/>
      <c r="E877" s="1285"/>
      <c r="G877" s="1289"/>
      <c r="H877" s="1285"/>
      <c r="I877" s="1053"/>
      <c r="J877" s="1285"/>
    </row>
    <row r="878" spans="1:10">
      <c r="A878" s="1286"/>
      <c r="B878" s="1287"/>
      <c r="C878" s="1288"/>
      <c r="D878" s="1289"/>
      <c r="E878" s="1285"/>
      <c r="G878" s="1289"/>
      <c r="H878" s="1285"/>
      <c r="I878" s="1053"/>
      <c r="J878" s="1285"/>
    </row>
    <row r="879" spans="1:10">
      <c r="A879" s="1286"/>
      <c r="B879" s="1287"/>
      <c r="C879" s="1288"/>
      <c r="D879" s="1289"/>
      <c r="E879" s="1285"/>
      <c r="G879" s="1289"/>
      <c r="H879" s="1285"/>
      <c r="I879" s="1053"/>
      <c r="J879" s="1285"/>
    </row>
    <row r="880" spans="1:10">
      <c r="A880" s="1286"/>
      <c r="B880" s="1287"/>
      <c r="C880" s="1288"/>
      <c r="D880" s="1289"/>
      <c r="E880" s="1285"/>
      <c r="G880" s="1289"/>
      <c r="H880" s="1285"/>
      <c r="I880" s="1053"/>
      <c r="J880" s="1285"/>
    </row>
    <row r="881" spans="1:10">
      <c r="A881" s="1286"/>
      <c r="B881" s="1287"/>
      <c r="C881" s="1288"/>
      <c r="D881" s="1289"/>
      <c r="E881" s="1285"/>
      <c r="G881" s="1289"/>
      <c r="H881" s="1285"/>
      <c r="I881" s="1053"/>
      <c r="J881" s="1285"/>
    </row>
    <row r="882" spans="1:10">
      <c r="A882" s="1286"/>
      <c r="B882" s="1287"/>
      <c r="C882" s="1288"/>
      <c r="D882" s="1289"/>
      <c r="E882" s="1285"/>
      <c r="G882" s="1289"/>
      <c r="H882" s="1285"/>
      <c r="I882" s="1053"/>
      <c r="J882" s="1285"/>
    </row>
    <row r="883" spans="1:10">
      <c r="A883" s="1286"/>
      <c r="B883" s="1287"/>
      <c r="C883" s="1288"/>
      <c r="D883" s="1289"/>
      <c r="E883" s="1285"/>
      <c r="G883" s="1289"/>
      <c r="H883" s="1285"/>
      <c r="I883" s="1053"/>
      <c r="J883" s="1285"/>
    </row>
    <row r="884" spans="1:10">
      <c r="A884" s="1286"/>
      <c r="B884" s="1287"/>
      <c r="C884" s="1288"/>
      <c r="D884" s="1289"/>
      <c r="E884" s="1285"/>
      <c r="G884" s="1289"/>
      <c r="H884" s="1285"/>
      <c r="I884" s="1053"/>
      <c r="J884" s="1285"/>
    </row>
    <row r="885" spans="1:10">
      <c r="A885" s="1286"/>
      <c r="B885" s="1287"/>
      <c r="C885" s="1288"/>
      <c r="D885" s="1289"/>
      <c r="E885" s="1285"/>
      <c r="G885" s="1289"/>
      <c r="H885" s="1285"/>
      <c r="I885" s="1053"/>
      <c r="J885" s="1285"/>
    </row>
    <row r="886" spans="1:10">
      <c r="A886" s="1286"/>
      <c r="B886" s="1287"/>
      <c r="C886" s="1288"/>
      <c r="D886" s="1289"/>
      <c r="E886" s="1285"/>
      <c r="G886" s="1289"/>
      <c r="H886" s="1285"/>
      <c r="I886" s="1053"/>
      <c r="J886" s="1285"/>
    </row>
    <row r="887" spans="1:10">
      <c r="A887" s="1286"/>
      <c r="B887" s="1287"/>
      <c r="C887" s="1288"/>
      <c r="D887" s="1289"/>
      <c r="E887" s="1285"/>
      <c r="G887" s="1289"/>
      <c r="H887" s="1285"/>
      <c r="I887" s="1053"/>
      <c r="J887" s="1285"/>
    </row>
    <row r="888" spans="1:10">
      <c r="A888" s="1286"/>
      <c r="B888" s="1287"/>
      <c r="C888" s="1288"/>
      <c r="D888" s="1289"/>
      <c r="E888" s="1285"/>
      <c r="G888" s="1289"/>
      <c r="H888" s="1285"/>
      <c r="I888" s="1053"/>
      <c r="J888" s="1285"/>
    </row>
    <row r="889" spans="1:10">
      <c r="A889" s="1286"/>
      <c r="B889" s="1287"/>
      <c r="C889" s="1288"/>
      <c r="D889" s="1289"/>
      <c r="E889" s="1285"/>
      <c r="G889" s="1289"/>
      <c r="H889" s="1285"/>
      <c r="I889" s="1053"/>
      <c r="J889" s="1285"/>
    </row>
    <row r="890" spans="1:10">
      <c r="A890" s="1286"/>
      <c r="B890" s="1287"/>
      <c r="C890" s="1288"/>
      <c r="D890" s="1289"/>
      <c r="E890" s="1285"/>
      <c r="G890" s="1289"/>
      <c r="H890" s="1285"/>
      <c r="I890" s="1053"/>
      <c r="J890" s="1285"/>
    </row>
    <row r="891" spans="1:10">
      <c r="A891" s="1286"/>
      <c r="B891" s="1287"/>
      <c r="C891" s="1288"/>
      <c r="D891" s="1289"/>
      <c r="E891" s="1285"/>
      <c r="G891" s="1289"/>
      <c r="H891" s="1285"/>
      <c r="I891" s="1053"/>
      <c r="J891" s="1285"/>
    </row>
    <row r="892" spans="1:10">
      <c r="A892" s="1286"/>
      <c r="B892" s="1287"/>
      <c r="C892" s="1288"/>
      <c r="D892" s="1289"/>
      <c r="E892" s="1285"/>
      <c r="G892" s="1289"/>
      <c r="H892" s="1285"/>
      <c r="I892" s="1053"/>
      <c r="J892" s="1285"/>
    </row>
    <row r="893" spans="1:10">
      <c r="A893" s="1286"/>
      <c r="B893" s="1287"/>
      <c r="C893" s="1288"/>
      <c r="D893" s="1289"/>
      <c r="E893" s="1285"/>
      <c r="G893" s="1289"/>
      <c r="H893" s="1285"/>
      <c r="I893" s="1053"/>
      <c r="J893" s="1285"/>
    </row>
    <row r="894" spans="1:10">
      <c r="A894" s="1286"/>
      <c r="B894" s="1287"/>
      <c r="C894" s="1288"/>
      <c r="D894" s="1289"/>
      <c r="E894" s="1285"/>
      <c r="G894" s="1289"/>
      <c r="H894" s="1285"/>
      <c r="I894" s="1053"/>
      <c r="J894" s="1285"/>
    </row>
    <row r="895" spans="1:10">
      <c r="A895" s="1286"/>
      <c r="B895" s="1287"/>
      <c r="C895" s="1288"/>
      <c r="D895" s="1289"/>
      <c r="E895" s="1285"/>
      <c r="G895" s="1289"/>
      <c r="H895" s="1285"/>
      <c r="I895" s="1053"/>
      <c r="J895" s="1285"/>
    </row>
    <row r="896" spans="1:10">
      <c r="A896" s="1286"/>
      <c r="B896" s="1287"/>
      <c r="C896" s="1288"/>
      <c r="D896" s="1289"/>
      <c r="E896" s="1285"/>
      <c r="G896" s="1289"/>
      <c r="H896" s="1285"/>
      <c r="I896" s="1053"/>
      <c r="J896" s="1285"/>
    </row>
    <row r="897" spans="1:10">
      <c r="A897" s="1286"/>
      <c r="B897" s="1287"/>
      <c r="C897" s="1288"/>
      <c r="D897" s="1289"/>
      <c r="E897" s="1285"/>
      <c r="G897" s="1289"/>
      <c r="H897" s="1285"/>
      <c r="I897" s="1053"/>
      <c r="J897" s="1285"/>
    </row>
    <row r="898" spans="1:10">
      <c r="A898" s="1286"/>
      <c r="B898" s="1287"/>
      <c r="C898" s="1288"/>
      <c r="D898" s="1289"/>
      <c r="E898" s="1285"/>
      <c r="G898" s="1289"/>
      <c r="H898" s="1285"/>
      <c r="I898" s="1053"/>
      <c r="J898" s="1285"/>
    </row>
    <row r="899" spans="1:10">
      <c r="A899" s="1286"/>
      <c r="B899" s="1287"/>
      <c r="C899" s="1288"/>
      <c r="D899" s="1289"/>
      <c r="E899" s="1285"/>
      <c r="G899" s="1289"/>
      <c r="H899" s="1285"/>
      <c r="I899" s="1053"/>
      <c r="J899" s="1285"/>
    </row>
    <row r="900" spans="1:10">
      <c r="A900" s="1286"/>
      <c r="B900" s="1287"/>
      <c r="C900" s="1288"/>
      <c r="D900" s="1289"/>
      <c r="E900" s="1285"/>
      <c r="G900" s="1289"/>
      <c r="H900" s="1285"/>
      <c r="I900" s="1053"/>
      <c r="J900" s="1285"/>
    </row>
    <row r="901" spans="1:10">
      <c r="A901" s="1286"/>
      <c r="B901" s="1287"/>
      <c r="C901" s="1288"/>
      <c r="D901" s="1289"/>
      <c r="E901" s="1285"/>
      <c r="G901" s="1289"/>
      <c r="H901" s="1285"/>
      <c r="I901" s="1053"/>
      <c r="J901" s="1285"/>
    </row>
    <row r="902" spans="1:10">
      <c r="A902" s="1286"/>
      <c r="B902" s="1287"/>
      <c r="C902" s="1288"/>
      <c r="D902" s="1289"/>
      <c r="E902" s="1285"/>
      <c r="G902" s="1289"/>
      <c r="H902" s="1285"/>
      <c r="I902" s="1053"/>
      <c r="J902" s="1285"/>
    </row>
    <row r="903" spans="1:10">
      <c r="A903" s="1286"/>
      <c r="B903" s="1287"/>
      <c r="C903" s="1288"/>
      <c r="D903" s="1289"/>
      <c r="E903" s="1285"/>
      <c r="G903" s="1289"/>
      <c r="H903" s="1285"/>
      <c r="I903" s="1053"/>
      <c r="J903" s="1285"/>
    </row>
    <row r="904" spans="1:10">
      <c r="A904" s="1286"/>
      <c r="B904" s="1287"/>
      <c r="C904" s="1288"/>
      <c r="D904" s="1289"/>
      <c r="E904" s="1285"/>
      <c r="G904" s="1289"/>
      <c r="H904" s="1285"/>
      <c r="I904" s="1053"/>
      <c r="J904" s="1285"/>
    </row>
    <row r="905" spans="1:10">
      <c r="A905" s="1286"/>
      <c r="B905" s="1287"/>
      <c r="C905" s="1288"/>
      <c r="D905" s="1289"/>
      <c r="E905" s="1285"/>
      <c r="G905" s="1289"/>
      <c r="H905" s="1285"/>
      <c r="I905" s="1053"/>
      <c r="J905" s="1285"/>
    </row>
    <row r="906" spans="1:10">
      <c r="A906" s="1286"/>
      <c r="B906" s="1287"/>
      <c r="C906" s="1288"/>
      <c r="D906" s="1289"/>
      <c r="E906" s="1285"/>
      <c r="G906" s="1289"/>
      <c r="H906" s="1285"/>
      <c r="I906" s="1053"/>
      <c r="J906" s="1285"/>
    </row>
    <row r="907" spans="1:10">
      <c r="A907" s="1286"/>
      <c r="B907" s="1287"/>
      <c r="C907" s="1288"/>
      <c r="D907" s="1289"/>
      <c r="E907" s="1285"/>
      <c r="G907" s="1289"/>
      <c r="H907" s="1285"/>
      <c r="I907" s="1053"/>
      <c r="J907" s="1285"/>
    </row>
    <row r="908" spans="1:10">
      <c r="A908" s="1286"/>
      <c r="B908" s="1287"/>
      <c r="C908" s="1288"/>
      <c r="D908" s="1289"/>
      <c r="E908" s="1285"/>
      <c r="G908" s="1289"/>
      <c r="H908" s="1285"/>
      <c r="I908" s="1053"/>
      <c r="J908" s="1285"/>
    </row>
    <row r="909" spans="1:10">
      <c r="A909" s="1286"/>
      <c r="B909" s="1287"/>
      <c r="C909" s="1288"/>
      <c r="D909" s="1289"/>
      <c r="E909" s="1285"/>
      <c r="G909" s="1289"/>
      <c r="H909" s="1285"/>
      <c r="I909" s="1053"/>
      <c r="J909" s="1285"/>
    </row>
    <row r="910" spans="1:10">
      <c r="A910" s="1286"/>
      <c r="B910" s="1287"/>
      <c r="C910" s="1288"/>
      <c r="D910" s="1289"/>
      <c r="E910" s="1285"/>
      <c r="G910" s="1289"/>
      <c r="H910" s="1285"/>
      <c r="I910" s="1053"/>
      <c r="J910" s="1285"/>
    </row>
    <row r="911" spans="1:10">
      <c r="A911" s="1286"/>
      <c r="B911" s="1287"/>
      <c r="C911" s="1288"/>
      <c r="D911" s="1289"/>
      <c r="E911" s="1285"/>
      <c r="G911" s="1289"/>
      <c r="H911" s="1285"/>
      <c r="I911" s="1053"/>
      <c r="J911" s="1285"/>
    </row>
    <row r="912" spans="1:10">
      <c r="A912" s="1286"/>
      <c r="B912" s="1287"/>
      <c r="C912" s="1288"/>
      <c r="D912" s="1289"/>
      <c r="E912" s="1285"/>
      <c r="G912" s="1289"/>
      <c r="H912" s="1285"/>
      <c r="I912" s="1053"/>
      <c r="J912" s="1285"/>
    </row>
    <row r="913" spans="1:10">
      <c r="A913" s="1286"/>
      <c r="B913" s="1287"/>
      <c r="C913" s="1288"/>
      <c r="D913" s="1289"/>
      <c r="E913" s="1285"/>
      <c r="G913" s="1289"/>
      <c r="H913" s="1285"/>
      <c r="I913" s="1053"/>
      <c r="J913" s="1285"/>
    </row>
    <row r="914" spans="1:10">
      <c r="A914" s="1286"/>
      <c r="B914" s="1287"/>
      <c r="C914" s="1288"/>
      <c r="D914" s="1289"/>
      <c r="E914" s="1285"/>
      <c r="G914" s="1289"/>
      <c r="H914" s="1285"/>
      <c r="I914" s="1053"/>
      <c r="J914" s="1285"/>
    </row>
    <row r="915" spans="1:10">
      <c r="A915" s="1286"/>
      <c r="B915" s="1287"/>
      <c r="C915" s="1288"/>
      <c r="D915" s="1289"/>
      <c r="E915" s="1285"/>
      <c r="G915" s="1289"/>
      <c r="H915" s="1285"/>
      <c r="I915" s="1053"/>
      <c r="J915" s="1285"/>
    </row>
    <row r="916" spans="1:10">
      <c r="A916" s="1286"/>
      <c r="B916" s="1287"/>
      <c r="C916" s="1288"/>
      <c r="D916" s="1289"/>
      <c r="E916" s="1285"/>
      <c r="G916" s="1289"/>
      <c r="H916" s="1285"/>
      <c r="I916" s="1053"/>
      <c r="J916" s="1285"/>
    </row>
    <row r="917" spans="1:10">
      <c r="A917" s="1286"/>
      <c r="B917" s="1287"/>
      <c r="C917" s="1288"/>
      <c r="D917" s="1289"/>
      <c r="E917" s="1285"/>
      <c r="G917" s="1289"/>
      <c r="H917" s="1285"/>
      <c r="I917" s="1053"/>
      <c r="J917" s="1285"/>
    </row>
    <row r="918" spans="1:10">
      <c r="A918" s="1286"/>
      <c r="B918" s="1287"/>
      <c r="C918" s="1288"/>
      <c r="D918" s="1289"/>
      <c r="E918" s="1285"/>
      <c r="G918" s="1289"/>
      <c r="H918" s="1285"/>
      <c r="I918" s="1053"/>
      <c r="J918" s="1285"/>
    </row>
    <row r="919" spans="1:10">
      <c r="A919" s="1286"/>
      <c r="B919" s="1287"/>
      <c r="C919" s="1288"/>
      <c r="D919" s="1289"/>
      <c r="E919" s="1285"/>
      <c r="G919" s="1289"/>
      <c r="H919" s="1285"/>
      <c r="I919" s="1053"/>
      <c r="J919" s="1285"/>
    </row>
    <row r="920" spans="1:10">
      <c r="A920" s="1286"/>
      <c r="B920" s="1287"/>
      <c r="C920" s="1288"/>
      <c r="D920" s="1289"/>
      <c r="E920" s="1285"/>
      <c r="G920" s="1289"/>
      <c r="H920" s="1285"/>
      <c r="I920" s="1053"/>
      <c r="J920" s="1285"/>
    </row>
    <row r="921" spans="1:10">
      <c r="A921" s="1286"/>
      <c r="B921" s="1287"/>
      <c r="C921" s="1288"/>
      <c r="D921" s="1289"/>
      <c r="E921" s="1285"/>
      <c r="G921" s="1289"/>
      <c r="H921" s="1285"/>
      <c r="I921" s="1053"/>
      <c r="J921" s="1285"/>
    </row>
    <row r="922" spans="1:10">
      <c r="A922" s="1286"/>
      <c r="B922" s="1287"/>
      <c r="C922" s="1288"/>
      <c r="D922" s="1289"/>
      <c r="E922" s="1285"/>
      <c r="G922" s="1289"/>
      <c r="H922" s="1285"/>
      <c r="I922" s="1053"/>
      <c r="J922" s="1285"/>
    </row>
    <row r="923" spans="1:10">
      <c r="A923" s="1286"/>
      <c r="B923" s="1287"/>
      <c r="C923" s="1288"/>
      <c r="D923" s="1289"/>
      <c r="E923" s="1285"/>
      <c r="G923" s="1289"/>
      <c r="H923" s="1285"/>
      <c r="I923" s="1053"/>
      <c r="J923" s="1285"/>
    </row>
    <row r="924" spans="1:10">
      <c r="A924" s="1286"/>
      <c r="B924" s="1287"/>
      <c r="C924" s="1288"/>
      <c r="D924" s="1289"/>
      <c r="E924" s="1285"/>
      <c r="G924" s="1289"/>
      <c r="H924" s="1285"/>
      <c r="I924" s="1053"/>
      <c r="J924" s="1285"/>
    </row>
    <row r="925" spans="1:10">
      <c r="A925" s="1286"/>
      <c r="B925" s="1287"/>
      <c r="C925" s="1288"/>
      <c r="D925" s="1289"/>
      <c r="E925" s="1285"/>
      <c r="G925" s="1289"/>
      <c r="H925" s="1285"/>
      <c r="I925" s="1053"/>
      <c r="J925" s="1285"/>
    </row>
    <row r="926" spans="1:10">
      <c r="A926" s="1286"/>
      <c r="B926" s="1287"/>
      <c r="C926" s="1288"/>
      <c r="D926" s="1289"/>
      <c r="E926" s="1285"/>
      <c r="G926" s="1289"/>
      <c r="H926" s="1285"/>
      <c r="I926" s="1053"/>
      <c r="J926" s="1285"/>
    </row>
    <row r="927" spans="1:10">
      <c r="A927" s="1286"/>
      <c r="B927" s="1287"/>
      <c r="C927" s="1288"/>
      <c r="D927" s="1289"/>
      <c r="E927" s="1285"/>
      <c r="G927" s="1289"/>
      <c r="H927" s="1285"/>
      <c r="I927" s="1053"/>
      <c r="J927" s="1285"/>
    </row>
    <row r="928" spans="1:10">
      <c r="A928" s="1286"/>
      <c r="B928" s="1287"/>
      <c r="C928" s="1288"/>
      <c r="D928" s="1289"/>
      <c r="E928" s="1285"/>
      <c r="G928" s="1289"/>
      <c r="H928" s="1285"/>
      <c r="I928" s="1053"/>
      <c r="J928" s="1285"/>
    </row>
    <row r="929" spans="1:10">
      <c r="A929" s="1286"/>
      <c r="B929" s="1287"/>
      <c r="C929" s="1288"/>
      <c r="D929" s="1289"/>
      <c r="E929" s="1285"/>
      <c r="G929" s="1289"/>
      <c r="H929" s="1285"/>
      <c r="I929" s="1053"/>
      <c r="J929" s="1285"/>
    </row>
    <row r="930" spans="1:10">
      <c r="A930" s="1286"/>
      <c r="B930" s="1287"/>
      <c r="C930" s="1288"/>
      <c r="D930" s="1289"/>
      <c r="E930" s="1285"/>
      <c r="G930" s="1289"/>
      <c r="H930" s="1285"/>
      <c r="I930" s="1053"/>
      <c r="J930" s="1285"/>
    </row>
    <row r="931" spans="1:10">
      <c r="A931" s="1286"/>
      <c r="B931" s="1287"/>
      <c r="C931" s="1288"/>
      <c r="D931" s="1289"/>
      <c r="E931" s="1285"/>
      <c r="G931" s="1289"/>
      <c r="H931" s="1285"/>
      <c r="I931" s="1053"/>
      <c r="J931" s="1285"/>
    </row>
    <row r="932" spans="1:10">
      <c r="A932" s="1286"/>
      <c r="B932" s="1287"/>
      <c r="C932" s="1288"/>
      <c r="D932" s="1289"/>
      <c r="E932" s="1285"/>
      <c r="G932" s="1289"/>
      <c r="H932" s="1285"/>
      <c r="I932" s="1053"/>
      <c r="J932" s="1285"/>
    </row>
    <row r="933" spans="1:10">
      <c r="A933" s="1286"/>
      <c r="B933" s="1287"/>
      <c r="C933" s="1288"/>
      <c r="D933" s="1289"/>
      <c r="E933" s="1285"/>
      <c r="G933" s="1289"/>
      <c r="H933" s="1285"/>
      <c r="I933" s="1053"/>
      <c r="J933" s="1285"/>
    </row>
    <row r="934" spans="1:10">
      <c r="A934" s="1286"/>
      <c r="B934" s="1287"/>
      <c r="C934" s="1288"/>
      <c r="D934" s="1289"/>
      <c r="E934" s="1285"/>
      <c r="G934" s="1289"/>
      <c r="H934" s="1285"/>
      <c r="I934" s="1053"/>
      <c r="J934" s="1285"/>
    </row>
    <row r="935" spans="1:10">
      <c r="A935" s="1286"/>
      <c r="B935" s="1287"/>
      <c r="C935" s="1288"/>
      <c r="D935" s="1289"/>
      <c r="E935" s="1285"/>
      <c r="G935" s="1289"/>
      <c r="H935" s="1285"/>
      <c r="I935" s="1053"/>
      <c r="J935" s="1285"/>
    </row>
    <row r="936" spans="1:10">
      <c r="A936" s="1286"/>
      <c r="B936" s="1287"/>
      <c r="C936" s="1288"/>
      <c r="D936" s="1289"/>
      <c r="E936" s="1285"/>
      <c r="G936" s="1289"/>
      <c r="H936" s="1285"/>
      <c r="I936" s="1053"/>
      <c r="J936" s="1285"/>
    </row>
    <row r="937" spans="1:10">
      <c r="A937" s="1286"/>
      <c r="B937" s="1287"/>
      <c r="C937" s="1288"/>
      <c r="D937" s="1289"/>
      <c r="E937" s="1285"/>
      <c r="G937" s="1289"/>
      <c r="H937" s="1285"/>
      <c r="I937" s="1053"/>
      <c r="J937" s="1285"/>
    </row>
    <row r="938" spans="1:10">
      <c r="A938" s="1286"/>
      <c r="B938" s="1287"/>
      <c r="C938" s="1288"/>
      <c r="D938" s="1289"/>
      <c r="E938" s="1285"/>
      <c r="G938" s="1289"/>
      <c r="H938" s="1285"/>
      <c r="I938" s="1053"/>
      <c r="J938" s="1285"/>
    </row>
    <row r="939" spans="1:10">
      <c r="A939" s="1286"/>
      <c r="B939" s="1287"/>
      <c r="C939" s="1288"/>
      <c r="D939" s="1289"/>
      <c r="E939" s="1285"/>
      <c r="G939" s="1289"/>
      <c r="H939" s="1285"/>
      <c r="I939" s="1053"/>
      <c r="J939" s="1285"/>
    </row>
    <row r="940" spans="1:10">
      <c r="A940" s="1286"/>
      <c r="B940" s="1287"/>
      <c r="C940" s="1288"/>
      <c r="D940" s="1289"/>
      <c r="E940" s="1285"/>
      <c r="G940" s="1289"/>
      <c r="H940" s="1285"/>
      <c r="I940" s="1053"/>
      <c r="J940" s="1285"/>
    </row>
    <row r="941" spans="1:10">
      <c r="A941" s="1286"/>
      <c r="B941" s="1287"/>
      <c r="C941" s="1288"/>
      <c r="D941" s="1289"/>
      <c r="E941" s="1285"/>
      <c r="G941" s="1289"/>
      <c r="H941" s="1285"/>
      <c r="I941" s="1053"/>
      <c r="J941" s="1285"/>
    </row>
    <row r="942" spans="1:10">
      <c r="A942" s="1286"/>
      <c r="B942" s="1287"/>
      <c r="C942" s="1288"/>
      <c r="D942" s="1289"/>
      <c r="E942" s="1285"/>
      <c r="G942" s="1289"/>
      <c r="H942" s="1285"/>
      <c r="I942" s="1053"/>
      <c r="J942" s="1285"/>
    </row>
    <row r="943" spans="1:10">
      <c r="A943" s="1286"/>
      <c r="B943" s="1287"/>
      <c r="C943" s="1288"/>
      <c r="D943" s="1289"/>
      <c r="E943" s="1285"/>
      <c r="G943" s="1289"/>
      <c r="H943" s="1285"/>
      <c r="I943" s="1053"/>
      <c r="J943" s="1285"/>
    </row>
    <row r="944" spans="1:10">
      <c r="A944" s="1286"/>
      <c r="B944" s="1287"/>
      <c r="C944" s="1288"/>
      <c r="D944" s="1289"/>
      <c r="E944" s="1285"/>
      <c r="G944" s="1289"/>
      <c r="H944" s="1285"/>
      <c r="I944" s="1053"/>
      <c r="J944" s="1285"/>
    </row>
    <row r="945" spans="1:10">
      <c r="A945" s="1286"/>
      <c r="B945" s="1287"/>
      <c r="C945" s="1288"/>
      <c r="D945" s="1289"/>
      <c r="E945" s="1285"/>
      <c r="G945" s="1289"/>
      <c r="H945" s="1285"/>
      <c r="I945" s="1053"/>
      <c r="J945" s="1285"/>
    </row>
    <row r="946" spans="1:10">
      <c r="A946" s="1286"/>
      <c r="B946" s="1287"/>
      <c r="C946" s="1288"/>
      <c r="D946" s="1289"/>
      <c r="E946" s="1285"/>
      <c r="G946" s="1289"/>
      <c r="H946" s="1285"/>
      <c r="I946" s="1053"/>
      <c r="J946" s="1285"/>
    </row>
    <row r="947" spans="1:10">
      <c r="A947" s="1286"/>
      <c r="B947" s="1287"/>
      <c r="C947" s="1288"/>
      <c r="D947" s="1289"/>
      <c r="E947" s="1285"/>
      <c r="G947" s="1289"/>
      <c r="H947" s="1285"/>
      <c r="I947" s="1053"/>
      <c r="J947" s="1285"/>
    </row>
    <row r="948" spans="1:10">
      <c r="A948" s="1286"/>
      <c r="B948" s="1287"/>
      <c r="C948" s="1288"/>
      <c r="D948" s="1289"/>
      <c r="E948" s="1285"/>
      <c r="G948" s="1289"/>
      <c r="H948" s="1285"/>
      <c r="I948" s="1053"/>
      <c r="J948" s="1285"/>
    </row>
    <row r="949" spans="1:10">
      <c r="A949" s="1286"/>
      <c r="B949" s="1287"/>
      <c r="C949" s="1288"/>
      <c r="D949" s="1289"/>
      <c r="E949" s="1285"/>
      <c r="G949" s="1289"/>
      <c r="H949" s="1285"/>
      <c r="I949" s="1053"/>
      <c r="J949" s="1285"/>
    </row>
    <row r="950" spans="1:10">
      <c r="A950" s="1286"/>
      <c r="B950" s="1287"/>
      <c r="C950" s="1288"/>
      <c r="D950" s="1289"/>
      <c r="E950" s="1285"/>
      <c r="G950" s="1289"/>
      <c r="H950" s="1285"/>
      <c r="I950" s="1053"/>
      <c r="J950" s="1285"/>
    </row>
    <row r="951" spans="1:10">
      <c r="A951" s="1286"/>
      <c r="B951" s="1287"/>
      <c r="C951" s="1288"/>
      <c r="D951" s="1289"/>
      <c r="E951" s="1285"/>
      <c r="G951" s="1289"/>
      <c r="H951" s="1285"/>
      <c r="I951" s="1053"/>
      <c r="J951" s="1285"/>
    </row>
    <row r="952" spans="1:10">
      <c r="A952" s="1286"/>
      <c r="B952" s="1287"/>
      <c r="C952" s="1288"/>
      <c r="D952" s="1289"/>
      <c r="E952" s="1285"/>
      <c r="G952" s="1289"/>
      <c r="H952" s="1285"/>
      <c r="I952" s="1053"/>
      <c r="J952" s="1285"/>
    </row>
    <row r="953" spans="1:10">
      <c r="A953" s="1286"/>
      <c r="B953" s="1287"/>
      <c r="C953" s="1288"/>
      <c r="D953" s="1289"/>
      <c r="E953" s="1285"/>
      <c r="G953" s="1289"/>
      <c r="H953" s="1285"/>
      <c r="I953" s="1053"/>
      <c r="J953" s="1285"/>
    </row>
    <row r="954" spans="1:10">
      <c r="A954" s="1286"/>
      <c r="B954" s="1287"/>
      <c r="C954" s="1288"/>
      <c r="D954" s="1289"/>
      <c r="E954" s="1285"/>
      <c r="G954" s="1289"/>
      <c r="H954" s="1285"/>
      <c r="I954" s="1053"/>
      <c r="J954" s="1285"/>
    </row>
    <row r="955" spans="1:10">
      <c r="A955" s="1286"/>
      <c r="B955" s="1287"/>
      <c r="C955" s="1288"/>
      <c r="D955" s="1289"/>
      <c r="E955" s="1285"/>
      <c r="G955" s="1289"/>
      <c r="H955" s="1285"/>
      <c r="I955" s="1053"/>
      <c r="J955" s="1285"/>
    </row>
    <row r="956" spans="1:10">
      <c r="A956" s="1286"/>
      <c r="B956" s="1287"/>
      <c r="C956" s="1288"/>
      <c r="D956" s="1289"/>
      <c r="E956" s="1285"/>
      <c r="G956" s="1289"/>
      <c r="H956" s="1285"/>
      <c r="I956" s="1053"/>
      <c r="J956" s="1285"/>
    </row>
    <row r="957" spans="1:10">
      <c r="A957" s="1286"/>
      <c r="B957" s="1287"/>
      <c r="C957" s="1288"/>
      <c r="D957" s="1289"/>
      <c r="E957" s="1285"/>
      <c r="G957" s="1289"/>
      <c r="H957" s="1285"/>
      <c r="I957" s="1053"/>
      <c r="J957" s="1285"/>
    </row>
    <row r="958" spans="1:10">
      <c r="A958" s="1286"/>
      <c r="B958" s="1287"/>
      <c r="C958" s="1288"/>
      <c r="D958" s="1289"/>
      <c r="E958" s="1285"/>
      <c r="G958" s="1289"/>
      <c r="H958" s="1285"/>
      <c r="I958" s="1053"/>
      <c r="J958" s="1285"/>
    </row>
    <row r="959" spans="1:10">
      <c r="A959" s="1286"/>
      <c r="B959" s="1287"/>
      <c r="C959" s="1288"/>
      <c r="D959" s="1289"/>
      <c r="E959" s="1285"/>
      <c r="G959" s="1289"/>
      <c r="H959" s="1285"/>
      <c r="I959" s="1053"/>
      <c r="J959" s="1285"/>
    </row>
    <row r="960" spans="1:10">
      <c r="A960" s="1286"/>
      <c r="B960" s="1287"/>
      <c r="C960" s="1288"/>
      <c r="D960" s="1289"/>
      <c r="E960" s="1285"/>
      <c r="G960" s="1289"/>
      <c r="H960" s="1285"/>
      <c r="I960" s="1053"/>
      <c r="J960" s="1285"/>
    </row>
    <row r="961" spans="1:10">
      <c r="A961" s="1286"/>
      <c r="B961" s="1287"/>
      <c r="C961" s="1288"/>
      <c r="D961" s="1289"/>
      <c r="E961" s="1285"/>
      <c r="G961" s="1289"/>
      <c r="H961" s="1285"/>
      <c r="I961" s="1053"/>
      <c r="J961" s="1285"/>
    </row>
    <row r="962" spans="1:10">
      <c r="A962" s="1286"/>
      <c r="B962" s="1287"/>
      <c r="C962" s="1288"/>
      <c r="D962" s="1289"/>
      <c r="E962" s="1285"/>
      <c r="G962" s="1289"/>
      <c r="H962" s="1285"/>
      <c r="I962" s="1053"/>
      <c r="J962" s="1285"/>
    </row>
    <row r="963" spans="1:10">
      <c r="A963" s="1286"/>
      <c r="B963" s="1287"/>
      <c r="C963" s="1288"/>
      <c r="D963" s="1289"/>
      <c r="E963" s="1285"/>
      <c r="G963" s="1289"/>
      <c r="H963" s="1285"/>
      <c r="I963" s="1053"/>
      <c r="J963" s="1285"/>
    </row>
    <row r="964" spans="1:10">
      <c r="A964" s="1286"/>
      <c r="B964" s="1287"/>
      <c r="C964" s="1288"/>
      <c r="D964" s="1289"/>
      <c r="E964" s="1285"/>
      <c r="G964" s="1289"/>
      <c r="H964" s="1285"/>
      <c r="I964" s="1053"/>
      <c r="J964" s="1285"/>
    </row>
    <row r="965" spans="1:10">
      <c r="A965" s="1286"/>
      <c r="B965" s="1287"/>
      <c r="C965" s="1288"/>
      <c r="D965" s="1289"/>
      <c r="E965" s="1285"/>
      <c r="G965" s="1289"/>
      <c r="H965" s="1285"/>
      <c r="I965" s="1053"/>
      <c r="J965" s="1285"/>
    </row>
    <row r="966" spans="1:10">
      <c r="A966" s="1286"/>
      <c r="B966" s="1287"/>
      <c r="C966" s="1288"/>
      <c r="D966" s="1289"/>
      <c r="E966" s="1285"/>
      <c r="G966" s="1289"/>
      <c r="H966" s="1285"/>
      <c r="I966" s="1053"/>
      <c r="J966" s="1285"/>
    </row>
    <row r="967" spans="1:10">
      <c r="A967" s="1286"/>
      <c r="B967" s="1287"/>
      <c r="C967" s="1288"/>
      <c r="D967" s="1289"/>
      <c r="E967" s="1285"/>
      <c r="G967" s="1289"/>
      <c r="H967" s="1285"/>
      <c r="I967" s="1053"/>
      <c r="J967" s="1285"/>
    </row>
    <row r="968" spans="1:10">
      <c r="A968" s="1286"/>
      <c r="B968" s="1287"/>
      <c r="C968" s="1288"/>
      <c r="D968" s="1289"/>
      <c r="E968" s="1285"/>
      <c r="G968" s="1289"/>
      <c r="H968" s="1285"/>
      <c r="I968" s="1053"/>
      <c r="J968" s="1285"/>
    </row>
    <row r="969" spans="1:10">
      <c r="A969" s="1286"/>
      <c r="B969" s="1287"/>
      <c r="C969" s="1288"/>
      <c r="D969" s="1289"/>
      <c r="E969" s="1285"/>
      <c r="G969" s="1289"/>
      <c r="H969" s="1285"/>
      <c r="I969" s="1053"/>
      <c r="J969" s="1285"/>
    </row>
    <row r="970" spans="1:10">
      <c r="A970" s="1286"/>
      <c r="B970" s="1287"/>
      <c r="C970" s="1288"/>
      <c r="D970" s="1289"/>
      <c r="E970" s="1285"/>
      <c r="G970" s="1289"/>
      <c r="H970" s="1285"/>
      <c r="I970" s="1053"/>
      <c r="J970" s="1285"/>
    </row>
    <row r="971" spans="1:10">
      <c r="A971" s="1286"/>
      <c r="B971" s="1287"/>
      <c r="C971" s="1288"/>
      <c r="D971" s="1289"/>
      <c r="E971" s="1285"/>
      <c r="G971" s="1289"/>
      <c r="H971" s="1285"/>
      <c r="I971" s="1053"/>
      <c r="J971" s="1285"/>
    </row>
    <row r="972" spans="1:10">
      <c r="A972" s="1286"/>
      <c r="B972" s="1287"/>
      <c r="C972" s="1288"/>
      <c r="D972" s="1289"/>
      <c r="E972" s="1285"/>
      <c r="G972" s="1289"/>
      <c r="H972" s="1285"/>
      <c r="I972" s="1053"/>
      <c r="J972" s="1285"/>
    </row>
    <row r="973" spans="1:10">
      <c r="A973" s="1286"/>
      <c r="B973" s="1287"/>
      <c r="C973" s="1288"/>
      <c r="D973" s="1289"/>
      <c r="E973" s="1285"/>
      <c r="G973" s="1289"/>
      <c r="H973" s="1285"/>
      <c r="I973" s="1053"/>
      <c r="J973" s="1285"/>
    </row>
    <row r="974" spans="1:10">
      <c r="A974" s="1286"/>
      <c r="B974" s="1287"/>
      <c r="C974" s="1288"/>
      <c r="D974" s="1289"/>
      <c r="E974" s="1285"/>
      <c r="G974" s="1289"/>
      <c r="H974" s="1285"/>
      <c r="I974" s="1053"/>
      <c r="J974" s="1285"/>
    </row>
    <row r="975" spans="1:10">
      <c r="A975" s="1286"/>
      <c r="B975" s="1287"/>
      <c r="C975" s="1288"/>
      <c r="D975" s="1289"/>
      <c r="E975" s="1285"/>
      <c r="G975" s="1289"/>
      <c r="H975" s="1285"/>
      <c r="I975" s="1053"/>
      <c r="J975" s="1285"/>
    </row>
    <row r="976" spans="1:10">
      <c r="A976" s="1286"/>
      <c r="B976" s="1287"/>
      <c r="C976" s="1288"/>
      <c r="D976" s="1289"/>
      <c r="E976" s="1285"/>
      <c r="G976" s="1289"/>
      <c r="H976" s="1285"/>
      <c r="I976" s="1053"/>
      <c r="J976" s="1285"/>
    </row>
    <row r="977" spans="1:10">
      <c r="A977" s="1286"/>
      <c r="B977" s="1287"/>
      <c r="C977" s="1288"/>
      <c r="D977" s="1289"/>
      <c r="E977" s="1285"/>
      <c r="G977" s="1289"/>
      <c r="H977" s="1285"/>
      <c r="I977" s="1053"/>
      <c r="J977" s="1285"/>
    </row>
    <row r="978" spans="1:10">
      <c r="A978" s="1286"/>
      <c r="B978" s="1287"/>
      <c r="C978" s="1288"/>
      <c r="D978" s="1289"/>
      <c r="E978" s="1285"/>
      <c r="G978" s="1289"/>
      <c r="H978" s="1285"/>
      <c r="I978" s="1053"/>
      <c r="J978" s="1285"/>
    </row>
    <row r="979" spans="1:10">
      <c r="A979" s="1286"/>
      <c r="B979" s="1287"/>
      <c r="C979" s="1288"/>
      <c r="D979" s="1289"/>
      <c r="E979" s="1285"/>
      <c r="G979" s="1289"/>
      <c r="H979" s="1285"/>
      <c r="I979" s="1053"/>
      <c r="J979" s="1285"/>
    </row>
    <row r="980" spans="1:10">
      <c r="A980" s="1286"/>
      <c r="B980" s="1287"/>
      <c r="C980" s="1288"/>
      <c r="D980" s="1289"/>
      <c r="E980" s="1285"/>
      <c r="G980" s="1289"/>
      <c r="H980" s="1285"/>
      <c r="I980" s="1053"/>
      <c r="J980" s="1285"/>
    </row>
    <row r="981" spans="1:10">
      <c r="A981" s="1286"/>
      <c r="B981" s="1287"/>
      <c r="C981" s="1288"/>
      <c r="D981" s="1289"/>
      <c r="E981" s="1285"/>
      <c r="G981" s="1289"/>
      <c r="H981" s="1285"/>
      <c r="I981" s="1053"/>
      <c r="J981" s="1285"/>
    </row>
    <row r="982" spans="1:10">
      <c r="A982" s="1286"/>
      <c r="B982" s="1287"/>
      <c r="C982" s="1288"/>
      <c r="D982" s="1289"/>
      <c r="E982" s="1285"/>
      <c r="G982" s="1289"/>
      <c r="H982" s="1285"/>
      <c r="I982" s="1053"/>
      <c r="J982" s="1285"/>
    </row>
    <row r="983" spans="1:10">
      <c r="A983" s="1286"/>
      <c r="B983" s="1287"/>
      <c r="C983" s="1288"/>
      <c r="D983" s="1289"/>
      <c r="E983" s="1285"/>
      <c r="G983" s="1289"/>
      <c r="H983" s="1285"/>
      <c r="I983" s="1053"/>
      <c r="J983" s="1285"/>
    </row>
    <row r="984" spans="1:10">
      <c r="A984" s="1286"/>
      <c r="B984" s="1287"/>
      <c r="C984" s="1288"/>
      <c r="D984" s="1289"/>
      <c r="E984" s="1285"/>
      <c r="G984" s="1289"/>
      <c r="H984" s="1285"/>
      <c r="I984" s="1053"/>
      <c r="J984" s="1285"/>
    </row>
    <row r="985" spans="1:10">
      <c r="A985" s="1286"/>
      <c r="B985" s="1287"/>
      <c r="C985" s="1288"/>
      <c r="D985" s="1289"/>
      <c r="E985" s="1285"/>
      <c r="G985" s="1289"/>
      <c r="H985" s="1285"/>
      <c r="I985" s="1053"/>
      <c r="J985" s="1285"/>
    </row>
    <row r="986" spans="1:10">
      <c r="A986" s="1286"/>
      <c r="B986" s="1287"/>
      <c r="C986" s="1288"/>
      <c r="D986" s="1289"/>
      <c r="E986" s="1285"/>
      <c r="G986" s="1289"/>
      <c r="H986" s="1285"/>
      <c r="I986" s="1053"/>
      <c r="J986" s="1285"/>
    </row>
    <row r="987" spans="1:10">
      <c r="A987" s="1286"/>
      <c r="B987" s="1287"/>
      <c r="C987" s="1288"/>
      <c r="D987" s="1289"/>
      <c r="E987" s="1285"/>
      <c r="G987" s="1289"/>
      <c r="H987" s="1285"/>
      <c r="I987" s="1053"/>
      <c r="J987" s="1285"/>
    </row>
    <row r="988" spans="1:10">
      <c r="A988" s="1286"/>
      <c r="B988" s="1287"/>
      <c r="C988" s="1288"/>
      <c r="D988" s="1289"/>
      <c r="E988" s="1285"/>
      <c r="G988" s="1289"/>
      <c r="H988" s="1285"/>
      <c r="I988" s="1053"/>
      <c r="J988" s="1285"/>
    </row>
    <row r="989" spans="1:10">
      <c r="A989" s="1286"/>
      <c r="B989" s="1287"/>
      <c r="C989" s="1288"/>
      <c r="D989" s="1289"/>
      <c r="E989" s="1285"/>
      <c r="G989" s="1289"/>
      <c r="H989" s="1285"/>
      <c r="I989" s="1053"/>
      <c r="J989" s="1285"/>
    </row>
    <row r="990" spans="1:10">
      <c r="A990" s="1286"/>
      <c r="B990" s="1287"/>
      <c r="C990" s="1288"/>
      <c r="D990" s="1289"/>
      <c r="E990" s="1285"/>
      <c r="G990" s="1289"/>
      <c r="H990" s="1285"/>
      <c r="I990" s="1053"/>
      <c r="J990" s="1285"/>
    </row>
    <row r="991" spans="1:10">
      <c r="A991" s="1286"/>
      <c r="B991" s="1287"/>
      <c r="C991" s="1288"/>
      <c r="D991" s="1289"/>
      <c r="E991" s="1285"/>
      <c r="G991" s="1289"/>
      <c r="H991" s="1285"/>
      <c r="I991" s="1053"/>
      <c r="J991" s="1285"/>
    </row>
    <row r="992" spans="1:10">
      <c r="A992" s="1286"/>
      <c r="B992" s="1287"/>
      <c r="C992" s="1288"/>
      <c r="D992" s="1289"/>
      <c r="E992" s="1285"/>
      <c r="G992" s="1289"/>
      <c r="H992" s="1285"/>
      <c r="I992" s="1053"/>
      <c r="J992" s="1285"/>
    </row>
    <row r="993" spans="1:10">
      <c r="A993" s="1286"/>
      <c r="B993" s="1287"/>
      <c r="C993" s="1288"/>
      <c r="D993" s="1289"/>
      <c r="E993" s="1285"/>
      <c r="G993" s="1289"/>
      <c r="H993" s="1285"/>
      <c r="I993" s="1053"/>
      <c r="J993" s="1285"/>
    </row>
    <row r="994" spans="1:10">
      <c r="A994" s="1286"/>
      <c r="B994" s="1287"/>
      <c r="C994" s="1288"/>
      <c r="D994" s="1289"/>
      <c r="E994" s="1285"/>
      <c r="G994" s="1289"/>
      <c r="H994" s="1285"/>
      <c r="I994" s="1053"/>
      <c r="J994" s="1285"/>
    </row>
    <row r="995" spans="1:10">
      <c r="A995" s="1286"/>
      <c r="B995" s="1287"/>
      <c r="C995" s="1288"/>
      <c r="D995" s="1289"/>
      <c r="E995" s="1285"/>
      <c r="G995" s="1289"/>
      <c r="H995" s="1285"/>
      <c r="I995" s="1053"/>
      <c r="J995" s="1285"/>
    </row>
    <row r="996" spans="1:10">
      <c r="A996" s="1286"/>
      <c r="B996" s="1287"/>
      <c r="C996" s="1288"/>
      <c r="D996" s="1289"/>
      <c r="E996" s="1285"/>
      <c r="G996" s="1289"/>
      <c r="H996" s="1285"/>
      <c r="I996" s="1053"/>
      <c r="J996" s="1285"/>
    </row>
    <row r="997" spans="1:10">
      <c r="A997" s="1286"/>
      <c r="B997" s="1287"/>
      <c r="C997" s="1288"/>
      <c r="D997" s="1289"/>
      <c r="E997" s="1285"/>
      <c r="G997" s="1289"/>
      <c r="H997" s="1285"/>
      <c r="I997" s="1053"/>
      <c r="J997" s="1285"/>
    </row>
    <row r="998" spans="1:10">
      <c r="A998" s="1286"/>
      <c r="B998" s="1287"/>
      <c r="C998" s="1288"/>
      <c r="D998" s="1289"/>
      <c r="E998" s="1285"/>
      <c r="G998" s="1289"/>
      <c r="H998" s="1285"/>
      <c r="I998" s="1053"/>
      <c r="J998" s="1285"/>
    </row>
    <row r="999" spans="1:10">
      <c r="A999" s="1286"/>
      <c r="B999" s="1287"/>
      <c r="C999" s="1288"/>
      <c r="D999" s="1289"/>
      <c r="E999" s="1285"/>
      <c r="G999" s="1289"/>
      <c r="H999" s="1285"/>
      <c r="I999" s="1053"/>
      <c r="J999" s="1285"/>
    </row>
    <row r="1000" spans="1:10">
      <c r="A1000" s="1286"/>
      <c r="B1000" s="1287"/>
      <c r="C1000" s="1288"/>
      <c r="D1000" s="1289"/>
      <c r="E1000" s="1285"/>
      <c r="G1000" s="1289"/>
      <c r="H1000" s="1285"/>
      <c r="I1000" s="1053"/>
      <c r="J1000" s="1285"/>
    </row>
    <row r="1001" spans="1:10">
      <c r="A1001" s="1286"/>
      <c r="B1001" s="1287"/>
      <c r="C1001" s="1288"/>
      <c r="D1001" s="1289"/>
      <c r="E1001" s="1285"/>
      <c r="G1001" s="1289"/>
      <c r="H1001" s="1285"/>
      <c r="I1001" s="1053"/>
      <c r="J1001" s="1285"/>
    </row>
    <row r="1002" spans="1:10">
      <c r="A1002" s="1286"/>
      <c r="B1002" s="1287"/>
      <c r="C1002" s="1288"/>
      <c r="D1002" s="1289"/>
      <c r="E1002" s="1285"/>
      <c r="G1002" s="1289"/>
      <c r="H1002" s="1285"/>
      <c r="I1002" s="1053"/>
      <c r="J1002" s="1285"/>
    </row>
    <row r="1003" spans="1:10">
      <c r="A1003" s="1286"/>
      <c r="B1003" s="1287"/>
      <c r="C1003" s="1288"/>
      <c r="D1003" s="1289"/>
      <c r="E1003" s="1285"/>
      <c r="G1003" s="1289"/>
      <c r="H1003" s="1285"/>
      <c r="I1003" s="1053"/>
      <c r="J1003" s="1285"/>
    </row>
    <row r="1004" spans="1:10">
      <c r="A1004" s="1286"/>
      <c r="B1004" s="1287"/>
      <c r="C1004" s="1288"/>
      <c r="D1004" s="1289"/>
      <c r="E1004" s="1285"/>
      <c r="G1004" s="1289"/>
      <c r="H1004" s="1285"/>
      <c r="I1004" s="1053"/>
      <c r="J1004" s="1285"/>
    </row>
    <row r="1005" spans="1:10">
      <c r="A1005" s="1286"/>
      <c r="B1005" s="1287"/>
      <c r="C1005" s="1288"/>
      <c r="D1005" s="1289"/>
      <c r="E1005" s="1285"/>
      <c r="G1005" s="1289"/>
      <c r="H1005" s="1285"/>
      <c r="I1005" s="1053"/>
      <c r="J1005" s="1285"/>
    </row>
    <row r="1006" spans="1:10">
      <c r="A1006" s="1286"/>
      <c r="B1006" s="1287"/>
      <c r="C1006" s="1288"/>
      <c r="D1006" s="1289"/>
      <c r="E1006" s="1285"/>
      <c r="G1006" s="1289"/>
      <c r="H1006" s="1285"/>
      <c r="I1006" s="1053"/>
      <c r="J1006" s="1285"/>
    </row>
    <row r="1007" spans="1:10">
      <c r="A1007" s="1286"/>
      <c r="B1007" s="1287"/>
      <c r="C1007" s="1288"/>
      <c r="D1007" s="1289"/>
      <c r="E1007" s="1285"/>
      <c r="G1007" s="1289"/>
      <c r="H1007" s="1285"/>
      <c r="I1007" s="1053"/>
      <c r="J1007" s="1285"/>
    </row>
    <row r="1008" spans="1:10">
      <c r="A1008" s="1286"/>
      <c r="B1008" s="1287"/>
      <c r="C1008" s="1288"/>
      <c r="D1008" s="1289"/>
      <c r="E1008" s="1285"/>
      <c r="G1008" s="1289"/>
      <c r="H1008" s="1285"/>
      <c r="I1008" s="1053"/>
      <c r="J1008" s="1285"/>
    </row>
    <row r="1009" spans="1:10">
      <c r="A1009" s="1286"/>
      <c r="B1009" s="1287"/>
      <c r="C1009" s="1288"/>
      <c r="D1009" s="1289"/>
      <c r="E1009" s="1285"/>
      <c r="G1009" s="1289"/>
      <c r="H1009" s="1285"/>
      <c r="I1009" s="1053"/>
      <c r="J1009" s="1285"/>
    </row>
    <row r="1010" spans="1:10">
      <c r="A1010" s="1286"/>
      <c r="B1010" s="1287"/>
      <c r="C1010" s="1288"/>
      <c r="D1010" s="1289"/>
      <c r="E1010" s="1285"/>
      <c r="G1010" s="1289"/>
      <c r="H1010" s="1285"/>
      <c r="I1010" s="1053"/>
      <c r="J1010" s="1285"/>
    </row>
    <row r="1011" spans="1:10">
      <c r="A1011" s="1286"/>
      <c r="B1011" s="1287"/>
      <c r="C1011" s="1288"/>
      <c r="D1011" s="1289"/>
      <c r="E1011" s="1285"/>
      <c r="G1011" s="1289"/>
      <c r="H1011" s="1285"/>
      <c r="I1011" s="1053"/>
      <c r="J1011" s="1285"/>
    </row>
    <row r="1012" spans="1:10">
      <c r="A1012" s="1286"/>
      <c r="B1012" s="1287"/>
      <c r="C1012" s="1288"/>
      <c r="D1012" s="1289"/>
      <c r="E1012" s="1285"/>
      <c r="G1012" s="1289"/>
      <c r="H1012" s="1285"/>
      <c r="I1012" s="1053"/>
      <c r="J1012" s="1285"/>
    </row>
    <row r="1013" spans="1:10">
      <c r="A1013" s="1286"/>
      <c r="B1013" s="1287"/>
      <c r="C1013" s="1288"/>
      <c r="D1013" s="1289"/>
      <c r="E1013" s="1285"/>
      <c r="G1013" s="1289"/>
      <c r="H1013" s="1285"/>
      <c r="I1013" s="1053"/>
      <c r="J1013" s="1285"/>
    </row>
    <row r="1014" spans="1:10">
      <c r="A1014" s="1286"/>
      <c r="B1014" s="1287"/>
      <c r="C1014" s="1288"/>
      <c r="D1014" s="1289"/>
      <c r="E1014" s="1285"/>
      <c r="G1014" s="1289"/>
      <c r="H1014" s="1285"/>
      <c r="I1014" s="1053"/>
      <c r="J1014" s="1285"/>
    </row>
    <row r="1015" spans="1:10">
      <c r="A1015" s="1286"/>
      <c r="B1015" s="1287"/>
      <c r="C1015" s="1288"/>
      <c r="D1015" s="1289"/>
      <c r="E1015" s="1285"/>
      <c r="G1015" s="1289"/>
      <c r="H1015" s="1285"/>
      <c r="I1015" s="1053"/>
      <c r="J1015" s="1285"/>
    </row>
    <row r="1016" spans="1:10">
      <c r="A1016" s="1286"/>
      <c r="B1016" s="1287"/>
      <c r="C1016" s="1288"/>
      <c r="D1016" s="1289"/>
      <c r="E1016" s="1285"/>
      <c r="G1016" s="1289"/>
      <c r="H1016" s="1285"/>
      <c r="I1016" s="1053"/>
      <c r="J1016" s="1285"/>
    </row>
    <row r="1017" spans="1:10">
      <c r="A1017" s="1286"/>
      <c r="B1017" s="1287"/>
      <c r="C1017" s="1288"/>
      <c r="D1017" s="1289"/>
      <c r="E1017" s="1285"/>
      <c r="G1017" s="1289"/>
      <c r="H1017" s="1285"/>
      <c r="I1017" s="1053"/>
      <c r="J1017" s="1285"/>
    </row>
    <row r="1018" spans="1:10">
      <c r="A1018" s="1286"/>
      <c r="B1018" s="1287"/>
      <c r="C1018" s="1288"/>
      <c r="D1018" s="1289"/>
      <c r="E1018" s="1285"/>
      <c r="G1018" s="1289"/>
      <c r="H1018" s="1285"/>
      <c r="I1018" s="1053"/>
      <c r="J1018" s="1285"/>
    </row>
    <row r="1019" spans="1:10">
      <c r="A1019" s="1286"/>
      <c r="B1019" s="1287"/>
      <c r="C1019" s="1288"/>
      <c r="D1019" s="1289"/>
      <c r="E1019" s="1285"/>
      <c r="G1019" s="1289"/>
      <c r="H1019" s="1285"/>
      <c r="I1019" s="1053"/>
      <c r="J1019" s="1285"/>
    </row>
    <row r="1020" spans="1:10">
      <c r="A1020" s="1286"/>
      <c r="B1020" s="1287"/>
      <c r="C1020" s="1288"/>
      <c r="D1020" s="1289"/>
      <c r="E1020" s="1285"/>
      <c r="G1020" s="1289"/>
      <c r="H1020" s="1285"/>
      <c r="I1020" s="1053"/>
      <c r="J1020" s="1285"/>
    </row>
    <row r="1021" spans="1:10">
      <c r="A1021" s="1286"/>
      <c r="B1021" s="1287"/>
      <c r="C1021" s="1288"/>
      <c r="D1021" s="1289"/>
      <c r="E1021" s="1285"/>
      <c r="G1021" s="1289"/>
      <c r="H1021" s="1285"/>
      <c r="I1021" s="1053"/>
      <c r="J1021" s="1285"/>
    </row>
    <row r="1022" spans="1:10">
      <c r="A1022" s="1286"/>
      <c r="B1022" s="1287"/>
      <c r="C1022" s="1288"/>
      <c r="D1022" s="1289"/>
      <c r="E1022" s="1285"/>
      <c r="G1022" s="1289"/>
      <c r="H1022" s="1285"/>
      <c r="I1022" s="1053"/>
      <c r="J1022" s="1285"/>
    </row>
    <row r="1023" spans="1:10">
      <c r="A1023" s="1286"/>
      <c r="B1023" s="1287"/>
      <c r="C1023" s="1288"/>
      <c r="D1023" s="1289"/>
      <c r="E1023" s="1285"/>
      <c r="G1023" s="1289"/>
      <c r="H1023" s="1285"/>
      <c r="I1023" s="1053"/>
      <c r="J1023" s="1285"/>
    </row>
    <row r="1024" spans="1:10">
      <c r="A1024" s="1286"/>
      <c r="B1024" s="1287"/>
      <c r="C1024" s="1288"/>
      <c r="D1024" s="1289"/>
      <c r="E1024" s="1285"/>
      <c r="G1024" s="1289"/>
      <c r="H1024" s="1285"/>
      <c r="I1024" s="1053"/>
      <c r="J1024" s="1285"/>
    </row>
    <row r="1025" spans="1:10">
      <c r="A1025" s="1286"/>
      <c r="B1025" s="1287"/>
      <c r="C1025" s="1288"/>
      <c r="D1025" s="1289"/>
      <c r="E1025" s="1285"/>
      <c r="G1025" s="1289"/>
      <c r="H1025" s="1285"/>
      <c r="I1025" s="1053"/>
      <c r="J1025" s="1285"/>
    </row>
    <row r="1026" spans="1:10">
      <c r="A1026" s="1286"/>
      <c r="B1026" s="1287"/>
      <c r="C1026" s="1288"/>
      <c r="D1026" s="1289"/>
      <c r="E1026" s="1285"/>
      <c r="G1026" s="1289"/>
      <c r="H1026" s="1285"/>
      <c r="I1026" s="1053"/>
      <c r="J1026" s="1285"/>
    </row>
    <row r="1027" spans="1:10">
      <c r="A1027" s="1286"/>
      <c r="B1027" s="1287"/>
      <c r="C1027" s="1288"/>
      <c r="D1027" s="1289"/>
      <c r="E1027" s="1285"/>
      <c r="G1027" s="1289"/>
      <c r="H1027" s="1285"/>
      <c r="I1027" s="1053"/>
      <c r="J1027" s="1285"/>
    </row>
    <row r="1028" spans="1:10">
      <c r="A1028" s="1286"/>
      <c r="B1028" s="1287"/>
      <c r="C1028" s="1288"/>
      <c r="D1028" s="1289"/>
      <c r="E1028" s="1285"/>
      <c r="G1028" s="1289"/>
      <c r="H1028" s="1285"/>
      <c r="I1028" s="1053"/>
      <c r="J1028" s="1285"/>
    </row>
    <row r="1029" spans="1:10">
      <c r="A1029" s="1286"/>
      <c r="B1029" s="1287"/>
      <c r="C1029" s="1288"/>
      <c r="D1029" s="1289"/>
      <c r="E1029" s="1285"/>
      <c r="G1029" s="1289"/>
      <c r="H1029" s="1285"/>
      <c r="I1029" s="1053"/>
      <c r="J1029" s="1285"/>
    </row>
    <row r="1030" spans="1:10">
      <c r="A1030" s="1286"/>
      <c r="B1030" s="1287"/>
      <c r="C1030" s="1288"/>
      <c r="D1030" s="1289"/>
      <c r="E1030" s="1285"/>
      <c r="G1030" s="1289"/>
      <c r="H1030" s="1285"/>
      <c r="I1030" s="1053"/>
      <c r="J1030" s="1285"/>
    </row>
    <row r="1031" spans="1:10">
      <c r="A1031" s="1286"/>
      <c r="B1031" s="1287"/>
      <c r="C1031" s="1288"/>
      <c r="D1031" s="1289"/>
      <c r="E1031" s="1285"/>
      <c r="G1031" s="1289"/>
      <c r="H1031" s="1285"/>
      <c r="I1031" s="1053"/>
      <c r="J1031" s="1285"/>
    </row>
    <row r="1032" spans="1:10">
      <c r="A1032" s="1286"/>
      <c r="B1032" s="1287"/>
      <c r="C1032" s="1288"/>
      <c r="D1032" s="1289"/>
      <c r="E1032" s="1285"/>
      <c r="G1032" s="1289"/>
      <c r="H1032" s="1285"/>
      <c r="I1032" s="1053"/>
      <c r="J1032" s="1285"/>
    </row>
    <row r="1033" spans="1:10">
      <c r="A1033" s="1286"/>
      <c r="B1033" s="1287"/>
      <c r="C1033" s="1288"/>
      <c r="D1033" s="1289"/>
      <c r="E1033" s="1285"/>
      <c r="G1033" s="1289"/>
      <c r="H1033" s="1285"/>
      <c r="I1033" s="1053"/>
      <c r="J1033" s="1285"/>
    </row>
    <row r="1034" spans="1:10">
      <c r="A1034" s="1286"/>
      <c r="B1034" s="1287"/>
      <c r="C1034" s="1288"/>
      <c r="D1034" s="1289"/>
      <c r="E1034" s="1285"/>
      <c r="G1034" s="1289"/>
      <c r="H1034" s="1285"/>
      <c r="I1034" s="1053"/>
      <c r="J1034" s="1285"/>
    </row>
    <row r="1035" spans="1:10">
      <c r="A1035" s="1286"/>
      <c r="B1035" s="1287"/>
      <c r="C1035" s="1288"/>
      <c r="D1035" s="1289"/>
      <c r="E1035" s="1285"/>
      <c r="G1035" s="1289"/>
      <c r="H1035" s="1285"/>
      <c r="I1035" s="1053"/>
      <c r="J1035" s="1285"/>
    </row>
    <row r="1036" spans="1:10">
      <c r="A1036" s="1286"/>
      <c r="B1036" s="1287"/>
      <c r="C1036" s="1288"/>
      <c r="D1036" s="1289"/>
      <c r="E1036" s="1285"/>
      <c r="G1036" s="1289"/>
      <c r="H1036" s="1285"/>
      <c r="I1036" s="1053"/>
      <c r="J1036" s="1285"/>
    </row>
    <row r="1037" spans="1:10">
      <c r="A1037" s="1286"/>
      <c r="B1037" s="1287"/>
      <c r="C1037" s="1288"/>
      <c r="D1037" s="1289"/>
      <c r="E1037" s="1285"/>
      <c r="G1037" s="1289"/>
      <c r="H1037" s="1285"/>
      <c r="I1037" s="1053"/>
      <c r="J1037" s="1285"/>
    </row>
    <row r="1038" spans="1:10">
      <c r="A1038" s="1286"/>
      <c r="B1038" s="1287"/>
      <c r="C1038" s="1288"/>
      <c r="D1038" s="1289"/>
      <c r="E1038" s="1285"/>
      <c r="G1038" s="1289"/>
      <c r="H1038" s="1285"/>
      <c r="I1038" s="1053"/>
      <c r="J1038" s="1285"/>
    </row>
    <row r="1039" spans="1:10">
      <c r="A1039" s="1286"/>
      <c r="B1039" s="1287"/>
      <c r="C1039" s="1288"/>
      <c r="D1039" s="1289"/>
      <c r="E1039" s="1285"/>
      <c r="G1039" s="1289"/>
      <c r="H1039" s="1285"/>
      <c r="I1039" s="1053"/>
      <c r="J1039" s="1285"/>
    </row>
    <row r="1040" spans="1:10">
      <c r="A1040" s="1286"/>
      <c r="B1040" s="1287"/>
      <c r="C1040" s="1288"/>
      <c r="D1040" s="1289"/>
      <c r="E1040" s="1285"/>
      <c r="G1040" s="1289"/>
      <c r="H1040" s="1285"/>
      <c r="I1040" s="1053"/>
      <c r="J1040" s="1285"/>
    </row>
    <row r="1041" spans="1:10">
      <c r="A1041" s="1286"/>
      <c r="B1041" s="1287"/>
      <c r="C1041" s="1288"/>
      <c r="D1041" s="1289"/>
      <c r="E1041" s="1285"/>
      <c r="G1041" s="1289"/>
      <c r="H1041" s="1285"/>
      <c r="I1041" s="1053"/>
      <c r="J1041" s="1285"/>
    </row>
    <row r="1042" spans="1:10">
      <c r="A1042" s="1286"/>
      <c r="B1042" s="1287"/>
      <c r="C1042" s="1288"/>
      <c r="D1042" s="1289"/>
      <c r="E1042" s="1285"/>
      <c r="G1042" s="1289"/>
      <c r="H1042" s="1285"/>
      <c r="I1042" s="1053"/>
      <c r="J1042" s="1285"/>
    </row>
    <row r="1043" spans="1:10">
      <c r="A1043" s="1286"/>
      <c r="B1043" s="1287"/>
      <c r="C1043" s="1288"/>
      <c r="D1043" s="1289"/>
      <c r="E1043" s="1285"/>
      <c r="G1043" s="1289"/>
      <c r="H1043" s="1285"/>
      <c r="I1043" s="1053"/>
      <c r="J1043" s="1285"/>
    </row>
    <row r="1044" spans="1:10">
      <c r="A1044" s="1286"/>
      <c r="B1044" s="1287"/>
      <c r="C1044" s="1288"/>
      <c r="D1044" s="1289"/>
      <c r="E1044" s="1285"/>
      <c r="G1044" s="1289"/>
      <c r="H1044" s="1285"/>
      <c r="I1044" s="1053"/>
      <c r="J1044" s="1285"/>
    </row>
    <row r="1045" spans="1:10">
      <c r="A1045" s="1286"/>
      <c r="B1045" s="1287"/>
      <c r="C1045" s="1288"/>
      <c r="D1045" s="1289"/>
      <c r="E1045" s="1285"/>
      <c r="G1045" s="1289"/>
      <c r="H1045" s="1285"/>
      <c r="I1045" s="1053"/>
      <c r="J1045" s="1285"/>
    </row>
    <row r="1046" spans="1:10">
      <c r="A1046" s="1286"/>
      <c r="B1046" s="1287"/>
      <c r="C1046" s="1288"/>
      <c r="D1046" s="1289"/>
      <c r="E1046" s="1285"/>
      <c r="G1046" s="1289"/>
      <c r="H1046" s="1285"/>
      <c r="I1046" s="1053"/>
      <c r="J1046" s="1285"/>
    </row>
    <row r="1047" spans="1:10">
      <c r="A1047" s="1286"/>
      <c r="B1047" s="1287"/>
      <c r="C1047" s="1288"/>
      <c r="D1047" s="1289"/>
      <c r="E1047" s="1285"/>
      <c r="G1047" s="1289"/>
      <c r="H1047" s="1285"/>
      <c r="I1047" s="1053"/>
      <c r="J1047" s="1285"/>
    </row>
    <row r="1048" spans="1:10">
      <c r="A1048" s="1286"/>
      <c r="B1048" s="1287"/>
      <c r="C1048" s="1288"/>
      <c r="D1048" s="1289"/>
      <c r="E1048" s="1285"/>
      <c r="G1048" s="1289"/>
      <c r="H1048" s="1285"/>
      <c r="I1048" s="1053"/>
      <c r="J1048" s="1285"/>
    </row>
    <row r="1049" spans="1:10">
      <c r="A1049" s="1286"/>
      <c r="B1049" s="1287"/>
      <c r="C1049" s="1288"/>
      <c r="D1049" s="1289"/>
      <c r="E1049" s="1285"/>
      <c r="G1049" s="1289"/>
      <c r="H1049" s="1285"/>
      <c r="I1049" s="1053"/>
      <c r="J1049" s="1285"/>
    </row>
    <row r="1050" spans="1:10">
      <c r="A1050" s="1286"/>
      <c r="B1050" s="1287"/>
      <c r="C1050" s="1288"/>
      <c r="D1050" s="1289"/>
      <c r="E1050" s="1285"/>
      <c r="G1050" s="1289"/>
      <c r="H1050" s="1285"/>
      <c r="I1050" s="1053"/>
      <c r="J1050" s="1285"/>
    </row>
    <row r="1051" spans="1:10">
      <c r="A1051" s="1286"/>
      <c r="B1051" s="1287"/>
      <c r="C1051" s="1288"/>
      <c r="D1051" s="1289"/>
      <c r="E1051" s="1285"/>
      <c r="G1051" s="1289"/>
      <c r="H1051" s="1285"/>
      <c r="I1051" s="1053"/>
      <c r="J1051" s="1285"/>
    </row>
    <row r="1052" spans="1:10">
      <c r="A1052" s="1286"/>
      <c r="B1052" s="1287"/>
      <c r="C1052" s="1288"/>
      <c r="D1052" s="1289"/>
      <c r="E1052" s="1285"/>
      <c r="G1052" s="1289"/>
      <c r="H1052" s="1285"/>
      <c r="I1052" s="1053"/>
      <c r="J1052" s="1285"/>
    </row>
    <row r="1053" spans="1:10">
      <c r="A1053" s="1286"/>
      <c r="B1053" s="1287"/>
      <c r="C1053" s="1288"/>
      <c r="D1053" s="1289"/>
      <c r="E1053" s="1285"/>
      <c r="G1053" s="1289"/>
      <c r="H1053" s="1285"/>
      <c r="I1053" s="1053"/>
      <c r="J1053" s="1285"/>
    </row>
    <row r="1054" spans="1:10">
      <c r="A1054" s="1286"/>
      <c r="B1054" s="1287"/>
      <c r="C1054" s="1288"/>
      <c r="D1054" s="1289"/>
      <c r="E1054" s="1285"/>
      <c r="G1054" s="1289"/>
      <c r="H1054" s="1285"/>
      <c r="I1054" s="1053"/>
      <c r="J1054" s="1285"/>
    </row>
    <row r="1055" spans="1:10">
      <c r="A1055" s="1286"/>
      <c r="B1055" s="1287"/>
      <c r="C1055" s="1288"/>
      <c r="D1055" s="1289"/>
      <c r="E1055" s="1285"/>
      <c r="G1055" s="1289"/>
      <c r="H1055" s="1285"/>
      <c r="I1055" s="1053"/>
      <c r="J1055" s="1285"/>
    </row>
    <row r="1056" spans="1:10">
      <c r="A1056" s="1286"/>
      <c r="B1056" s="1287"/>
      <c r="C1056" s="1288"/>
      <c r="D1056" s="1289"/>
      <c r="E1056" s="1285"/>
      <c r="G1056" s="1289"/>
      <c r="H1056" s="1285"/>
      <c r="I1056" s="1053"/>
      <c r="J1056" s="1285"/>
    </row>
    <row r="1057" spans="1:10">
      <c r="A1057" s="1286"/>
      <c r="B1057" s="1287"/>
      <c r="C1057" s="1288"/>
      <c r="D1057" s="1289"/>
      <c r="E1057" s="1285"/>
      <c r="G1057" s="1289"/>
      <c r="H1057" s="1285"/>
      <c r="I1057" s="1053"/>
      <c r="J1057" s="1285"/>
    </row>
    <row r="1058" spans="1:10">
      <c r="A1058" s="1286"/>
      <c r="B1058" s="1287"/>
      <c r="C1058" s="1288"/>
      <c r="D1058" s="1289"/>
      <c r="E1058" s="1285"/>
      <c r="G1058" s="1289"/>
      <c r="H1058" s="1285"/>
      <c r="I1058" s="1053"/>
      <c r="J1058" s="1285"/>
    </row>
    <row r="1059" spans="1:10">
      <c r="A1059" s="1286"/>
      <c r="B1059" s="1287"/>
      <c r="C1059" s="1288"/>
      <c r="D1059" s="1289"/>
      <c r="E1059" s="1285"/>
      <c r="G1059" s="1289"/>
      <c r="H1059" s="1285"/>
      <c r="I1059" s="1053"/>
      <c r="J1059" s="1285"/>
    </row>
    <row r="1060" spans="1:10">
      <c r="A1060" s="1286"/>
      <c r="B1060" s="1287"/>
      <c r="C1060" s="1288"/>
      <c r="D1060" s="1289"/>
      <c r="E1060" s="1285"/>
      <c r="G1060" s="1289"/>
      <c r="H1060" s="1285"/>
      <c r="I1060" s="1053"/>
      <c r="J1060" s="1285"/>
    </row>
    <row r="1061" spans="1:10">
      <c r="A1061" s="1286"/>
      <c r="B1061" s="1287"/>
      <c r="C1061" s="1288"/>
      <c r="D1061" s="1289"/>
      <c r="E1061" s="1285"/>
      <c r="G1061" s="1289"/>
      <c r="H1061" s="1285"/>
      <c r="I1061" s="1053"/>
      <c r="J1061" s="1285"/>
    </row>
    <row r="1062" spans="1:10">
      <c r="A1062" s="1286"/>
      <c r="B1062" s="1287"/>
      <c r="C1062" s="1288"/>
      <c r="D1062" s="1289"/>
      <c r="E1062" s="1285"/>
      <c r="G1062" s="1289"/>
      <c r="H1062" s="1285"/>
      <c r="I1062" s="1053"/>
      <c r="J1062" s="1285"/>
    </row>
    <row r="1063" spans="1:10">
      <c r="A1063" s="1286"/>
      <c r="B1063" s="1287"/>
      <c r="C1063" s="1288"/>
      <c r="D1063" s="1289"/>
      <c r="E1063" s="1285"/>
      <c r="G1063" s="1289"/>
      <c r="H1063" s="1285"/>
      <c r="I1063" s="1053"/>
      <c r="J1063" s="1285"/>
    </row>
    <row r="1064" spans="1:10">
      <c r="A1064" s="1286"/>
      <c r="B1064" s="1287"/>
      <c r="C1064" s="1288"/>
      <c r="D1064" s="1289"/>
      <c r="E1064" s="1285"/>
      <c r="G1064" s="1289"/>
      <c r="H1064" s="1285"/>
      <c r="I1064" s="1053"/>
      <c r="J1064" s="1285"/>
    </row>
    <row r="1065" spans="1:10">
      <c r="A1065" s="1286"/>
      <c r="B1065" s="1287"/>
      <c r="C1065" s="1288"/>
      <c r="D1065" s="1289"/>
      <c r="E1065" s="1285"/>
      <c r="G1065" s="1289"/>
      <c r="H1065" s="1285"/>
      <c r="I1065" s="1053"/>
      <c r="J1065" s="1285"/>
    </row>
    <row r="1066" spans="1:10">
      <c r="A1066" s="1286"/>
      <c r="B1066" s="1287"/>
      <c r="C1066" s="1288"/>
      <c r="D1066" s="1289"/>
      <c r="E1066" s="1285"/>
      <c r="G1066" s="1289"/>
      <c r="H1066" s="1285"/>
      <c r="I1066" s="1053"/>
      <c r="J1066" s="1285"/>
    </row>
    <row r="1067" spans="1:10">
      <c r="A1067" s="1286"/>
      <c r="B1067" s="1287"/>
      <c r="C1067" s="1288"/>
      <c r="D1067" s="1289"/>
      <c r="E1067" s="1285"/>
      <c r="G1067" s="1289"/>
      <c r="H1067" s="1285"/>
      <c r="I1067" s="1053"/>
      <c r="J1067" s="1285"/>
    </row>
    <row r="1068" spans="1:10">
      <c r="A1068" s="1286"/>
      <c r="B1068" s="1287"/>
      <c r="C1068" s="1288"/>
      <c r="D1068" s="1289"/>
      <c r="E1068" s="1285"/>
      <c r="G1068" s="1289"/>
      <c r="H1068" s="1285"/>
      <c r="I1068" s="1053"/>
      <c r="J1068" s="1285"/>
    </row>
    <row r="1069" spans="1:10">
      <c r="A1069" s="1286"/>
      <c r="B1069" s="1287"/>
      <c r="C1069" s="1288"/>
      <c r="D1069" s="1289"/>
      <c r="E1069" s="1285"/>
      <c r="G1069" s="1289"/>
      <c r="H1069" s="1285"/>
      <c r="I1069" s="1053"/>
      <c r="J1069" s="1285"/>
    </row>
    <row r="1070" spans="1:10">
      <c r="A1070" s="1286"/>
      <c r="B1070" s="1287"/>
      <c r="C1070" s="1288"/>
      <c r="D1070" s="1289"/>
      <c r="E1070" s="1285"/>
      <c r="G1070" s="1289"/>
      <c r="H1070" s="1285"/>
      <c r="I1070" s="1053"/>
      <c r="J1070" s="1285"/>
    </row>
    <row r="1071" spans="1:10">
      <c r="A1071" s="1286"/>
      <c r="B1071" s="1287"/>
      <c r="C1071" s="1288"/>
      <c r="D1071" s="1289"/>
      <c r="E1071" s="1285"/>
      <c r="G1071" s="1289"/>
      <c r="H1071" s="1285"/>
      <c r="I1071" s="1053"/>
      <c r="J1071" s="1285"/>
    </row>
    <row r="1072" spans="1:10">
      <c r="A1072" s="1286"/>
      <c r="B1072" s="1287"/>
      <c r="C1072" s="1288"/>
      <c r="D1072" s="1289"/>
      <c r="E1072" s="1285"/>
      <c r="G1072" s="1289"/>
      <c r="H1072" s="1285"/>
      <c r="I1072" s="1053"/>
      <c r="J1072" s="1285"/>
    </row>
    <row r="1073" spans="1:10">
      <c r="A1073" s="1286"/>
      <c r="B1073" s="1287"/>
      <c r="C1073" s="1288"/>
      <c r="D1073" s="1289"/>
      <c r="E1073" s="1285"/>
      <c r="G1073" s="1289"/>
      <c r="H1073" s="1285"/>
      <c r="I1073" s="1053"/>
      <c r="J1073" s="1285"/>
    </row>
    <row r="1074" spans="1:10">
      <c r="A1074" s="1286"/>
      <c r="B1074" s="1287"/>
      <c r="C1074" s="1288"/>
      <c r="D1074" s="1289"/>
      <c r="E1074" s="1285"/>
      <c r="G1074" s="1289"/>
      <c r="H1074" s="1285"/>
      <c r="I1074" s="1053"/>
      <c r="J1074" s="1285"/>
    </row>
    <row r="1075" spans="1:10">
      <c r="A1075" s="1286"/>
      <c r="B1075" s="1287"/>
      <c r="C1075" s="1288"/>
      <c r="D1075" s="1289"/>
      <c r="E1075" s="1285"/>
      <c r="G1075" s="1289"/>
      <c r="H1075" s="1285"/>
      <c r="I1075" s="1053"/>
      <c r="J1075" s="1285"/>
    </row>
    <row r="1076" spans="1:10">
      <c r="A1076" s="1286"/>
      <c r="B1076" s="1287"/>
      <c r="C1076" s="1288"/>
      <c r="D1076" s="1289"/>
      <c r="E1076" s="1285"/>
      <c r="G1076" s="1289"/>
      <c r="H1076" s="1285"/>
      <c r="I1076" s="1053"/>
      <c r="J1076" s="1285"/>
    </row>
    <row r="1077" spans="1:10">
      <c r="A1077" s="1286"/>
      <c r="B1077" s="1287"/>
      <c r="C1077" s="1288"/>
      <c r="D1077" s="1289"/>
      <c r="E1077" s="1285"/>
      <c r="G1077" s="1289"/>
      <c r="H1077" s="1285"/>
      <c r="I1077" s="1053"/>
      <c r="J1077" s="1285"/>
    </row>
    <row r="1078" spans="1:10">
      <c r="A1078" s="1286"/>
      <c r="B1078" s="1287"/>
      <c r="C1078" s="1288"/>
      <c r="D1078" s="1289"/>
      <c r="E1078" s="1285"/>
      <c r="G1078" s="1289"/>
      <c r="H1078" s="1285"/>
      <c r="I1078" s="1053"/>
      <c r="J1078" s="1285"/>
    </row>
    <row r="1079" spans="1:10">
      <c r="A1079" s="1286"/>
      <c r="B1079" s="1287"/>
      <c r="C1079" s="1288"/>
      <c r="D1079" s="1289"/>
      <c r="E1079" s="1285"/>
      <c r="G1079" s="1289"/>
      <c r="H1079" s="1285"/>
      <c r="I1079" s="1053"/>
      <c r="J1079" s="1285"/>
    </row>
    <row r="1080" spans="1:10">
      <c r="A1080" s="1286"/>
      <c r="B1080" s="1287"/>
      <c r="C1080" s="1288"/>
      <c r="D1080" s="1289"/>
      <c r="E1080" s="1285"/>
      <c r="G1080" s="1289"/>
      <c r="H1080" s="1285"/>
      <c r="I1080" s="1053"/>
      <c r="J1080" s="1285"/>
    </row>
    <row r="1081" spans="1:10">
      <c r="A1081" s="1286"/>
      <c r="B1081" s="1287"/>
      <c r="C1081" s="1288"/>
      <c r="D1081" s="1289"/>
      <c r="E1081" s="1285"/>
      <c r="G1081" s="1289"/>
      <c r="H1081" s="1285"/>
      <c r="I1081" s="1053"/>
      <c r="J1081" s="1285"/>
    </row>
    <row r="1082" spans="1:10">
      <c r="A1082" s="1286"/>
      <c r="B1082" s="1287"/>
      <c r="C1082" s="1288"/>
      <c r="D1082" s="1289"/>
      <c r="E1082" s="1285"/>
      <c r="G1082" s="1289"/>
      <c r="H1082" s="1285"/>
      <c r="I1082" s="1053"/>
      <c r="J1082" s="1285"/>
    </row>
    <row r="1083" spans="1:10">
      <c r="A1083" s="1286"/>
      <c r="B1083" s="1287"/>
      <c r="C1083" s="1288"/>
      <c r="D1083" s="1289"/>
      <c r="E1083" s="1285"/>
      <c r="G1083" s="1289"/>
      <c r="H1083" s="1285"/>
      <c r="I1083" s="1053"/>
      <c r="J1083" s="1285"/>
    </row>
    <row r="1084" spans="1:10">
      <c r="A1084" s="1286"/>
      <c r="B1084" s="1287"/>
      <c r="C1084" s="1288"/>
      <c r="D1084" s="1289"/>
      <c r="E1084" s="1285"/>
      <c r="G1084" s="1289"/>
      <c r="H1084" s="1285"/>
      <c r="I1084" s="1053"/>
      <c r="J1084" s="1285"/>
    </row>
    <row r="1085" spans="1:10">
      <c r="A1085" s="1286"/>
      <c r="B1085" s="1287"/>
      <c r="C1085" s="1288"/>
      <c r="D1085" s="1289"/>
      <c r="E1085" s="1285"/>
      <c r="G1085" s="1289"/>
      <c r="H1085" s="1285"/>
      <c r="I1085" s="1053"/>
      <c r="J1085" s="1285"/>
    </row>
    <row r="1086" spans="1:10">
      <c r="A1086" s="1286"/>
      <c r="B1086" s="1287"/>
      <c r="C1086" s="1288"/>
      <c r="D1086" s="1289"/>
      <c r="E1086" s="1285"/>
      <c r="G1086" s="1289"/>
      <c r="H1086" s="1285"/>
      <c r="I1086" s="1053"/>
      <c r="J1086" s="1285"/>
    </row>
    <row r="1087" spans="1:10">
      <c r="A1087" s="1286"/>
      <c r="B1087" s="1287"/>
      <c r="C1087" s="1288"/>
      <c r="D1087" s="1289"/>
      <c r="E1087" s="1285"/>
      <c r="G1087" s="1289"/>
      <c r="H1087" s="1285"/>
      <c r="I1087" s="1053"/>
      <c r="J1087" s="1285"/>
    </row>
    <row r="1088" spans="1:10">
      <c r="A1088" s="1286"/>
      <c r="B1088" s="1287"/>
      <c r="C1088" s="1288"/>
      <c r="D1088" s="1289"/>
      <c r="E1088" s="1285"/>
      <c r="G1088" s="1289"/>
      <c r="H1088" s="1285"/>
      <c r="I1088" s="1053"/>
      <c r="J1088" s="1285"/>
    </row>
    <row r="1089" spans="1:10">
      <c r="A1089" s="1286"/>
      <c r="B1089" s="1287"/>
      <c r="C1089" s="1288"/>
      <c r="D1089" s="1289"/>
      <c r="E1089" s="1285"/>
      <c r="G1089" s="1289"/>
      <c r="H1089" s="1285"/>
      <c r="I1089" s="1053"/>
      <c r="J1089" s="1285"/>
    </row>
    <row r="1090" spans="1:10">
      <c r="A1090" s="1286"/>
      <c r="B1090" s="1287"/>
      <c r="C1090" s="1288"/>
      <c r="D1090" s="1289"/>
      <c r="E1090" s="1285"/>
      <c r="G1090" s="1289"/>
      <c r="H1090" s="1285"/>
      <c r="I1090" s="1053"/>
      <c r="J1090" s="1285"/>
    </row>
    <row r="1091" spans="1:10">
      <c r="A1091" s="1286"/>
      <c r="B1091" s="1287"/>
      <c r="C1091" s="1288"/>
      <c r="D1091" s="1289"/>
      <c r="E1091" s="1285"/>
      <c r="G1091" s="1289"/>
      <c r="H1091" s="1285"/>
      <c r="I1091" s="1053"/>
      <c r="J1091" s="1285"/>
    </row>
    <row r="1092" spans="1:10">
      <c r="A1092" s="1286"/>
      <c r="B1092" s="1287"/>
      <c r="C1092" s="1288"/>
      <c r="D1092" s="1289"/>
      <c r="E1092" s="1285"/>
      <c r="G1092" s="1289"/>
      <c r="H1092" s="1285"/>
      <c r="I1092" s="1053"/>
      <c r="J1092" s="1285"/>
    </row>
    <row r="1093" spans="1:10">
      <c r="A1093" s="1286"/>
      <c r="B1093" s="1287"/>
      <c r="C1093" s="1288"/>
      <c r="D1093" s="1289"/>
      <c r="E1093" s="1285"/>
      <c r="G1093" s="1289"/>
      <c r="H1093" s="1285"/>
      <c r="I1093" s="1053"/>
      <c r="J1093" s="1285"/>
    </row>
    <row r="1094" spans="1:10">
      <c r="A1094" s="1286"/>
      <c r="B1094" s="1287"/>
      <c r="C1094" s="1288"/>
      <c r="D1094" s="1289"/>
      <c r="E1094" s="1285"/>
      <c r="G1094" s="1289"/>
      <c r="H1094" s="1285"/>
      <c r="I1094" s="1053"/>
      <c r="J1094" s="1285"/>
    </row>
    <row r="1095" spans="1:10">
      <c r="A1095" s="1286"/>
      <c r="B1095" s="1287"/>
      <c r="C1095" s="1288"/>
      <c r="D1095" s="1289"/>
      <c r="E1095" s="1285"/>
      <c r="G1095" s="1289"/>
      <c r="H1095" s="1285"/>
      <c r="I1095" s="1053"/>
      <c r="J1095" s="1285"/>
    </row>
    <row r="1096" spans="1:10">
      <c r="A1096" s="1286"/>
      <c r="B1096" s="1287"/>
      <c r="C1096" s="1288"/>
      <c r="D1096" s="1289"/>
      <c r="E1096" s="1285"/>
      <c r="G1096" s="1289"/>
      <c r="H1096" s="1285"/>
      <c r="I1096" s="1053"/>
      <c r="J1096" s="1285"/>
    </row>
    <row r="1097" spans="1:10">
      <c r="A1097" s="1286"/>
      <c r="B1097" s="1287"/>
      <c r="C1097" s="1288"/>
      <c r="D1097" s="1289"/>
      <c r="E1097" s="1285"/>
      <c r="G1097" s="1289"/>
      <c r="H1097" s="1285"/>
      <c r="I1097" s="1053"/>
      <c r="J1097" s="1285"/>
    </row>
    <row r="1098" spans="1:10">
      <c r="A1098" s="1286"/>
      <c r="B1098" s="1287"/>
      <c r="C1098" s="1288"/>
      <c r="D1098" s="1289"/>
      <c r="E1098" s="1285"/>
      <c r="G1098" s="1289"/>
      <c r="H1098" s="1285"/>
      <c r="I1098" s="1053"/>
      <c r="J1098" s="1285"/>
    </row>
    <row r="1099" spans="1:10">
      <c r="A1099" s="1286"/>
      <c r="B1099" s="1287"/>
      <c r="C1099" s="1288"/>
      <c r="D1099" s="1289"/>
      <c r="E1099" s="1285"/>
      <c r="G1099" s="1289"/>
      <c r="H1099" s="1285"/>
      <c r="I1099" s="1053"/>
      <c r="J1099" s="1285"/>
    </row>
    <row r="1100" spans="1:10">
      <c r="A1100" s="1286"/>
      <c r="B1100" s="1287"/>
      <c r="C1100" s="1288"/>
      <c r="D1100" s="1289"/>
      <c r="E1100" s="1285"/>
      <c r="G1100" s="1289"/>
      <c r="H1100" s="1285"/>
      <c r="I1100" s="1053"/>
      <c r="J1100" s="1285"/>
    </row>
    <row r="1101" spans="1:10">
      <c r="A1101" s="1286"/>
      <c r="B1101" s="1287"/>
      <c r="C1101" s="1288"/>
      <c r="D1101" s="1289"/>
      <c r="E1101" s="1285"/>
      <c r="G1101" s="1289"/>
      <c r="H1101" s="1285"/>
      <c r="I1101" s="1053"/>
      <c r="J1101" s="1285"/>
    </row>
    <row r="1102" spans="1:10">
      <c r="A1102" s="1286"/>
      <c r="B1102" s="1287"/>
      <c r="C1102" s="1288"/>
      <c r="D1102" s="1289"/>
      <c r="E1102" s="1285"/>
      <c r="G1102" s="1289"/>
      <c r="H1102" s="1285"/>
      <c r="I1102" s="1053"/>
      <c r="J1102" s="1285"/>
    </row>
    <row r="1103" spans="1:10">
      <c r="A1103" s="1286"/>
      <c r="B1103" s="1287"/>
      <c r="C1103" s="1288"/>
      <c r="D1103" s="1289"/>
      <c r="E1103" s="1285"/>
      <c r="G1103" s="1289"/>
      <c r="H1103" s="1285"/>
      <c r="I1103" s="1053"/>
      <c r="J1103" s="1285"/>
    </row>
    <row r="1104" spans="1:10">
      <c r="A1104" s="1286"/>
      <c r="B1104" s="1287"/>
      <c r="C1104" s="1288"/>
      <c r="D1104" s="1289"/>
      <c r="E1104" s="1285"/>
      <c r="G1104" s="1289"/>
      <c r="H1104" s="1285"/>
      <c r="I1104" s="1053"/>
      <c r="J1104" s="1285"/>
    </row>
    <row r="1105" spans="1:10">
      <c r="A1105" s="1286"/>
      <c r="B1105" s="1287"/>
      <c r="C1105" s="1288"/>
      <c r="D1105" s="1289"/>
      <c r="E1105" s="1285"/>
      <c r="G1105" s="1289"/>
      <c r="H1105" s="1285"/>
      <c r="I1105" s="1053"/>
      <c r="J1105" s="1285"/>
    </row>
    <row r="1106" spans="1:10">
      <c r="A1106" s="1286"/>
      <c r="B1106" s="1287"/>
      <c r="C1106" s="1288"/>
      <c r="D1106" s="1289"/>
      <c r="E1106" s="1285"/>
      <c r="G1106" s="1289"/>
      <c r="H1106" s="1285"/>
      <c r="I1106" s="1053"/>
      <c r="J1106" s="1285"/>
    </row>
    <row r="1107" spans="1:10">
      <c r="A1107" s="1286"/>
      <c r="B1107" s="1287"/>
      <c r="C1107" s="1288"/>
      <c r="D1107" s="1289"/>
      <c r="E1107" s="1285"/>
      <c r="G1107" s="1289"/>
      <c r="H1107" s="1285"/>
      <c r="I1107" s="1053"/>
      <c r="J1107" s="1285"/>
    </row>
    <row r="1108" spans="1:10">
      <c r="A1108" s="1286"/>
      <c r="B1108" s="1287"/>
      <c r="C1108" s="1288"/>
      <c r="D1108" s="1289"/>
      <c r="E1108" s="1285"/>
      <c r="G1108" s="1289"/>
      <c r="H1108" s="1285"/>
      <c r="I1108" s="1053"/>
      <c r="J1108" s="1285"/>
    </row>
    <row r="1109" spans="1:10">
      <c r="A1109" s="1286"/>
      <c r="B1109" s="1287"/>
      <c r="C1109" s="1288"/>
      <c r="D1109" s="1289"/>
      <c r="E1109" s="1285"/>
      <c r="G1109" s="1289"/>
      <c r="H1109" s="1285"/>
      <c r="I1109" s="1053"/>
      <c r="J1109" s="1285"/>
    </row>
    <row r="1110" spans="1:10">
      <c r="A1110" s="1286"/>
      <c r="B1110" s="1287"/>
      <c r="C1110" s="1288"/>
      <c r="D1110" s="1289"/>
      <c r="E1110" s="1285"/>
      <c r="G1110" s="1289"/>
      <c r="H1110" s="1285"/>
      <c r="I1110" s="1053"/>
      <c r="J1110" s="1285"/>
    </row>
    <row r="1111" spans="1:10">
      <c r="A1111" s="1286"/>
      <c r="B1111" s="1287"/>
      <c r="C1111" s="1288"/>
      <c r="D1111" s="1289"/>
      <c r="E1111" s="1285"/>
      <c r="G1111" s="1289"/>
      <c r="H1111" s="1285"/>
      <c r="I1111" s="1053"/>
      <c r="J1111" s="1285"/>
    </row>
    <row r="1112" spans="1:10">
      <c r="A1112" s="1286"/>
      <c r="B1112" s="1287"/>
      <c r="C1112" s="1288"/>
      <c r="D1112" s="1289"/>
      <c r="E1112" s="1285"/>
      <c r="G1112" s="1289"/>
      <c r="H1112" s="1285"/>
      <c r="I1112" s="1053"/>
      <c r="J1112" s="1285"/>
    </row>
    <row r="1113" spans="1:10">
      <c r="A1113" s="1286"/>
      <c r="B1113" s="1287"/>
      <c r="C1113" s="1288"/>
      <c r="D1113" s="1289"/>
      <c r="E1113" s="1285"/>
      <c r="G1113" s="1289"/>
      <c r="H1113" s="1285"/>
      <c r="I1113" s="1053"/>
      <c r="J1113" s="1285"/>
    </row>
    <row r="1114" spans="1:10">
      <c r="A1114" s="1286"/>
      <c r="B1114" s="1287"/>
      <c r="C1114" s="1288"/>
      <c r="D1114" s="1289"/>
      <c r="E1114" s="1285"/>
      <c r="G1114" s="1289"/>
      <c r="H1114" s="1285"/>
      <c r="I1114" s="1053"/>
      <c r="J1114" s="1285"/>
    </row>
    <row r="1115" spans="1:10">
      <c r="A1115" s="1286"/>
      <c r="B1115" s="1287"/>
      <c r="C1115" s="1288"/>
      <c r="D1115" s="1289"/>
      <c r="E1115" s="1285"/>
      <c r="G1115" s="1289"/>
      <c r="H1115" s="1285"/>
      <c r="I1115" s="1053"/>
      <c r="J1115" s="1285"/>
    </row>
    <row r="1116" spans="1:10">
      <c r="A1116" s="1286"/>
      <c r="B1116" s="1287"/>
      <c r="C1116" s="1288"/>
      <c r="D1116" s="1289"/>
      <c r="E1116" s="1285"/>
      <c r="G1116" s="1289"/>
      <c r="H1116" s="1285"/>
      <c r="I1116" s="1053"/>
      <c r="J1116" s="1285"/>
    </row>
    <row r="1117" spans="1:10">
      <c r="A1117" s="1286"/>
      <c r="B1117" s="1287"/>
      <c r="C1117" s="1288"/>
      <c r="D1117" s="1289"/>
      <c r="E1117" s="1285"/>
      <c r="G1117" s="1289"/>
      <c r="H1117" s="1285"/>
      <c r="I1117" s="1053"/>
      <c r="J1117" s="1285"/>
    </row>
    <row r="1118" spans="1:10">
      <c r="A1118" s="1286"/>
      <c r="B1118" s="1287"/>
      <c r="C1118" s="1288"/>
      <c r="D1118" s="1289"/>
      <c r="E1118" s="1285"/>
      <c r="G1118" s="1289"/>
      <c r="H1118" s="1285"/>
      <c r="I1118" s="1053"/>
      <c r="J1118" s="1285"/>
    </row>
    <row r="1119" spans="1:10">
      <c r="A1119" s="1286"/>
      <c r="B1119" s="1287"/>
      <c r="C1119" s="1288"/>
      <c r="D1119" s="1289"/>
      <c r="E1119" s="1285"/>
      <c r="G1119" s="1289"/>
      <c r="H1119" s="1285"/>
      <c r="I1119" s="1053"/>
      <c r="J1119" s="1285"/>
    </row>
    <row r="1120" spans="1:10">
      <c r="A1120" s="1286"/>
      <c r="B1120" s="1287"/>
      <c r="C1120" s="1288"/>
      <c r="D1120" s="1289"/>
      <c r="E1120" s="1285"/>
      <c r="G1120" s="1289"/>
      <c r="H1120" s="1285"/>
      <c r="I1120" s="1053"/>
      <c r="J1120" s="1285"/>
    </row>
    <row r="1121" spans="1:10">
      <c r="A1121" s="1286"/>
      <c r="B1121" s="1287"/>
      <c r="C1121" s="1288"/>
      <c r="D1121" s="1289"/>
      <c r="E1121" s="1285"/>
      <c r="G1121" s="1289"/>
      <c r="H1121" s="1285"/>
      <c r="I1121" s="1053"/>
      <c r="J1121" s="1285"/>
    </row>
    <row r="1122" spans="1:10">
      <c r="A1122" s="1286"/>
      <c r="B1122" s="1287"/>
      <c r="C1122" s="1288"/>
      <c r="D1122" s="1289"/>
      <c r="E1122" s="1285"/>
      <c r="G1122" s="1289"/>
      <c r="H1122" s="1285"/>
      <c r="I1122" s="1053"/>
      <c r="J1122" s="1285"/>
    </row>
    <row r="1123" spans="1:10">
      <c r="A1123" s="1286"/>
      <c r="B1123" s="1287"/>
      <c r="C1123" s="1288"/>
      <c r="D1123" s="1289"/>
      <c r="E1123" s="1285"/>
      <c r="G1123" s="1289"/>
      <c r="H1123" s="1285"/>
      <c r="I1123" s="1053"/>
      <c r="J1123" s="1285"/>
    </row>
    <row r="1124" spans="1:10">
      <c r="A1124" s="1286"/>
      <c r="B1124" s="1287"/>
      <c r="C1124" s="1288"/>
      <c r="D1124" s="1289"/>
      <c r="E1124" s="1285"/>
      <c r="G1124" s="1289"/>
      <c r="H1124" s="1285"/>
      <c r="I1124" s="1053"/>
      <c r="J1124" s="1285"/>
    </row>
    <row r="1125" spans="1:10">
      <c r="A1125" s="1286"/>
      <c r="B1125" s="1287"/>
      <c r="C1125" s="1288"/>
      <c r="D1125" s="1289"/>
      <c r="E1125" s="1285"/>
      <c r="G1125" s="1289"/>
      <c r="H1125" s="1285"/>
      <c r="I1125" s="1053"/>
      <c r="J1125" s="1285"/>
    </row>
    <row r="1126" spans="1:10">
      <c r="A1126" s="1286"/>
      <c r="B1126" s="1287"/>
      <c r="C1126" s="1288"/>
      <c r="D1126" s="1289"/>
      <c r="E1126" s="1285"/>
      <c r="G1126" s="1289"/>
      <c r="H1126" s="1285"/>
      <c r="I1126" s="1053"/>
      <c r="J1126" s="1285"/>
    </row>
    <row r="1127" spans="1:10">
      <c r="A1127" s="1286"/>
      <c r="B1127" s="1287"/>
      <c r="C1127" s="1288"/>
      <c r="D1127" s="1289"/>
      <c r="E1127" s="1285"/>
      <c r="G1127" s="1289"/>
      <c r="H1127" s="1285"/>
      <c r="I1127" s="1053"/>
      <c r="J1127" s="1285"/>
    </row>
    <row r="1128" spans="1:10">
      <c r="A1128" s="1286"/>
      <c r="B1128" s="1287"/>
      <c r="C1128" s="1288"/>
      <c r="D1128" s="1289"/>
      <c r="E1128" s="1285"/>
      <c r="G1128" s="1289"/>
      <c r="H1128" s="1285"/>
      <c r="I1128" s="1053"/>
      <c r="J1128" s="1285"/>
    </row>
    <row r="1129" spans="1:10">
      <c r="A1129" s="1286"/>
      <c r="B1129" s="1287"/>
      <c r="C1129" s="1288"/>
      <c r="D1129" s="1289"/>
      <c r="E1129" s="1285"/>
      <c r="G1129" s="1289"/>
      <c r="H1129" s="1285"/>
      <c r="I1129" s="1053"/>
      <c r="J1129" s="1285"/>
    </row>
    <row r="1130" spans="1:10">
      <c r="A1130" s="1286"/>
      <c r="B1130" s="1287"/>
      <c r="C1130" s="1288"/>
      <c r="D1130" s="1289"/>
      <c r="E1130" s="1285"/>
      <c r="G1130" s="1289"/>
      <c r="H1130" s="1285"/>
      <c r="I1130" s="1053"/>
      <c r="J1130" s="1285"/>
    </row>
    <row r="1131" spans="1:10">
      <c r="A1131" s="1286"/>
      <c r="B1131" s="1287"/>
      <c r="C1131" s="1288"/>
      <c r="D1131" s="1289"/>
      <c r="E1131" s="1285"/>
      <c r="G1131" s="1289"/>
      <c r="H1131" s="1285"/>
      <c r="I1131" s="1053"/>
      <c r="J1131" s="1285"/>
    </row>
    <row r="1132" spans="1:10">
      <c r="A1132" s="1286"/>
      <c r="B1132" s="1287"/>
      <c r="C1132" s="1288"/>
      <c r="D1132" s="1289"/>
      <c r="E1132" s="1285"/>
      <c r="G1132" s="1289"/>
      <c r="H1132" s="1285"/>
      <c r="I1132" s="1053"/>
      <c r="J1132" s="1285"/>
    </row>
    <row r="1133" spans="1:10">
      <c r="A1133" s="1286"/>
      <c r="B1133" s="1287"/>
      <c r="C1133" s="1288"/>
      <c r="D1133" s="1289"/>
      <c r="E1133" s="1285"/>
      <c r="G1133" s="1289"/>
      <c r="H1133" s="1285"/>
      <c r="I1133" s="1053"/>
      <c r="J1133" s="1285"/>
    </row>
    <row r="1134" spans="1:10">
      <c r="A1134" s="1286"/>
      <c r="B1134" s="1287"/>
      <c r="C1134" s="1288"/>
      <c r="D1134" s="1289"/>
      <c r="E1134" s="1285"/>
      <c r="G1134" s="1289"/>
      <c r="H1134" s="1285"/>
      <c r="I1134" s="1053"/>
      <c r="J1134" s="1285"/>
    </row>
    <row r="1135" spans="1:10">
      <c r="A1135" s="1286"/>
      <c r="B1135" s="1287"/>
      <c r="C1135" s="1288"/>
      <c r="D1135" s="1289"/>
      <c r="E1135" s="1285"/>
      <c r="G1135" s="1289"/>
      <c r="H1135" s="1285"/>
      <c r="I1135" s="1053"/>
      <c r="J1135" s="1285"/>
    </row>
    <row r="1136" spans="1:10">
      <c r="A1136" s="1286"/>
      <c r="B1136" s="1287"/>
      <c r="C1136" s="1288"/>
      <c r="D1136" s="1289"/>
      <c r="E1136" s="1285"/>
      <c r="G1136" s="1289"/>
      <c r="H1136" s="1285"/>
      <c r="I1136" s="1053"/>
      <c r="J1136" s="1285"/>
    </row>
    <row r="1137" spans="1:10">
      <c r="A1137" s="1286"/>
      <c r="B1137" s="1287"/>
      <c r="C1137" s="1288"/>
      <c r="D1137" s="1289"/>
      <c r="E1137" s="1285"/>
      <c r="G1137" s="1289"/>
      <c r="H1137" s="1285"/>
      <c r="I1137" s="1053"/>
      <c r="J1137" s="1285"/>
    </row>
    <row r="1138" spans="1:10">
      <c r="A1138" s="1286"/>
      <c r="B1138" s="1287"/>
      <c r="C1138" s="1288"/>
      <c r="D1138" s="1289"/>
      <c r="E1138" s="1285"/>
      <c r="G1138" s="1289"/>
      <c r="H1138" s="1285"/>
      <c r="I1138" s="1053"/>
      <c r="J1138" s="1285"/>
    </row>
    <row r="1139" spans="1:10">
      <c r="A1139" s="1286"/>
      <c r="B1139" s="1287"/>
      <c r="C1139" s="1288"/>
      <c r="D1139" s="1289"/>
      <c r="E1139" s="1285"/>
      <c r="G1139" s="1289"/>
      <c r="H1139" s="1285"/>
      <c r="I1139" s="1053"/>
      <c r="J1139" s="1285"/>
    </row>
    <row r="1140" spans="1:10">
      <c r="A1140" s="1286"/>
      <c r="B1140" s="1287"/>
      <c r="C1140" s="1288"/>
      <c r="D1140" s="1289"/>
      <c r="E1140" s="1285"/>
      <c r="G1140" s="1289"/>
      <c r="H1140" s="1285"/>
      <c r="I1140" s="1053"/>
      <c r="J1140" s="1285"/>
    </row>
    <row r="1141" spans="1:10">
      <c r="A1141" s="1286"/>
      <c r="B1141" s="1287"/>
      <c r="C1141" s="1288"/>
      <c r="D1141" s="1289"/>
      <c r="E1141" s="1285"/>
      <c r="G1141" s="1289"/>
      <c r="H1141" s="1285"/>
      <c r="I1141" s="1053"/>
      <c r="J1141" s="1285"/>
    </row>
    <row r="1142" spans="1:10">
      <c r="A1142" s="1286"/>
      <c r="B1142" s="1287"/>
      <c r="C1142" s="1288"/>
      <c r="D1142" s="1289"/>
      <c r="E1142" s="1285"/>
      <c r="G1142" s="1289"/>
      <c r="H1142" s="1285"/>
      <c r="I1142" s="1053"/>
      <c r="J1142" s="1285"/>
    </row>
    <row r="1143" spans="1:10">
      <c r="A1143" s="1286"/>
      <c r="B1143" s="1287"/>
      <c r="C1143" s="1288"/>
      <c r="D1143" s="1289"/>
      <c r="E1143" s="1285"/>
      <c r="G1143" s="1289"/>
      <c r="H1143" s="1285"/>
      <c r="I1143" s="1053"/>
      <c r="J1143" s="1285"/>
    </row>
    <row r="1144" spans="1:10">
      <c r="A1144" s="1286"/>
      <c r="B1144" s="1287"/>
      <c r="C1144" s="1288"/>
      <c r="D1144" s="1289"/>
      <c r="E1144" s="1285"/>
      <c r="G1144" s="1289"/>
      <c r="H1144" s="1285"/>
      <c r="I1144" s="1053"/>
      <c r="J1144" s="1285"/>
    </row>
    <row r="1145" spans="1:10">
      <c r="A1145" s="1286"/>
      <c r="B1145" s="1287"/>
      <c r="C1145" s="1288"/>
      <c r="D1145" s="1289"/>
      <c r="E1145" s="1285"/>
      <c r="G1145" s="1289"/>
      <c r="H1145" s="1285"/>
      <c r="I1145" s="1053"/>
      <c r="J1145" s="1285"/>
    </row>
    <row r="1146" spans="1:10">
      <c r="A1146" s="1286"/>
      <c r="B1146" s="1287"/>
      <c r="C1146" s="1288"/>
      <c r="D1146" s="1289"/>
      <c r="E1146" s="1285"/>
      <c r="G1146" s="1289"/>
      <c r="H1146" s="1285"/>
      <c r="I1146" s="1053"/>
      <c r="J1146" s="1285"/>
    </row>
    <row r="1147" spans="1:10">
      <c r="A1147" s="1286"/>
      <c r="B1147" s="1287"/>
      <c r="C1147" s="1288"/>
      <c r="D1147" s="1289"/>
      <c r="E1147" s="1285"/>
      <c r="G1147" s="1289"/>
      <c r="H1147" s="1285"/>
      <c r="I1147" s="1053"/>
      <c r="J1147" s="1285"/>
    </row>
    <row r="1148" spans="1:10">
      <c r="A1148" s="1286"/>
      <c r="B1148" s="1287"/>
      <c r="C1148" s="1288"/>
      <c r="D1148" s="1289"/>
      <c r="E1148" s="1285"/>
      <c r="G1148" s="1289"/>
      <c r="H1148" s="1285"/>
      <c r="I1148" s="1053"/>
      <c r="J1148" s="1285"/>
    </row>
    <row r="1149" spans="1:10">
      <c r="A1149" s="1286"/>
      <c r="B1149" s="1287"/>
      <c r="C1149" s="1288"/>
      <c r="D1149" s="1289"/>
      <c r="E1149" s="1285"/>
      <c r="G1149" s="1289"/>
      <c r="H1149" s="1285"/>
      <c r="I1149" s="1053"/>
      <c r="J1149" s="1285"/>
    </row>
    <row r="1150" spans="1:10">
      <c r="A1150" s="1286"/>
      <c r="B1150" s="1287"/>
      <c r="C1150" s="1288"/>
      <c r="D1150" s="1289"/>
      <c r="E1150" s="1285"/>
      <c r="G1150" s="1289"/>
      <c r="H1150" s="1285"/>
      <c r="I1150" s="1053"/>
      <c r="J1150" s="1285"/>
    </row>
    <row r="1151" spans="1:10">
      <c r="A1151" s="1286"/>
      <c r="B1151" s="1287"/>
      <c r="C1151" s="1288"/>
      <c r="D1151" s="1289"/>
      <c r="E1151" s="1285"/>
      <c r="G1151" s="1289"/>
      <c r="H1151" s="1285"/>
      <c r="I1151" s="1053"/>
      <c r="J1151" s="1285"/>
    </row>
    <row r="1152" spans="1:10">
      <c r="A1152" s="1286"/>
      <c r="B1152" s="1287"/>
      <c r="C1152" s="1288"/>
      <c r="D1152" s="1289"/>
      <c r="E1152" s="1285"/>
      <c r="G1152" s="1289"/>
      <c r="H1152" s="1285"/>
      <c r="I1152" s="1053"/>
      <c r="J1152" s="1285"/>
    </row>
    <row r="1153" spans="1:10">
      <c r="A1153" s="1286"/>
      <c r="B1153" s="1287"/>
      <c r="C1153" s="1288"/>
      <c r="D1153" s="1289"/>
      <c r="E1153" s="1285"/>
      <c r="G1153" s="1289"/>
      <c r="H1153" s="1285"/>
      <c r="I1153" s="1053"/>
      <c r="J1153" s="1285"/>
    </row>
    <row r="1154" spans="1:10">
      <c r="A1154" s="1286"/>
      <c r="B1154" s="1287"/>
      <c r="C1154" s="1288"/>
      <c r="D1154" s="1289"/>
      <c r="E1154" s="1285"/>
      <c r="G1154" s="1289"/>
      <c r="H1154" s="1285"/>
      <c r="I1154" s="1053"/>
      <c r="J1154" s="1285"/>
    </row>
    <row r="1155" spans="1:10">
      <c r="A1155" s="1286"/>
      <c r="B1155" s="1287"/>
      <c r="C1155" s="1288"/>
      <c r="D1155" s="1289"/>
      <c r="E1155" s="1285"/>
      <c r="G1155" s="1289"/>
      <c r="H1155" s="1285"/>
      <c r="I1155" s="1053"/>
      <c r="J1155" s="1285"/>
    </row>
    <row r="1156" spans="1:10">
      <c r="A1156" s="1286"/>
      <c r="B1156" s="1287"/>
      <c r="C1156" s="1288"/>
      <c r="D1156" s="1289"/>
      <c r="E1156" s="1285"/>
      <c r="G1156" s="1289"/>
      <c r="H1156" s="1285"/>
      <c r="I1156" s="1053"/>
      <c r="J1156" s="1285"/>
    </row>
    <row r="1157" spans="1:10">
      <c r="A1157" s="1286"/>
      <c r="B1157" s="1287"/>
      <c r="C1157" s="1288"/>
      <c r="D1157" s="1289"/>
      <c r="E1157" s="1285"/>
      <c r="G1157" s="1289"/>
      <c r="H1157" s="1285"/>
      <c r="I1157" s="1053"/>
      <c r="J1157" s="1285"/>
    </row>
    <row r="1158" spans="1:10">
      <c r="A1158" s="1286"/>
      <c r="B1158" s="1287"/>
      <c r="C1158" s="1288"/>
      <c r="D1158" s="1289"/>
      <c r="E1158" s="1285"/>
      <c r="G1158" s="1289"/>
      <c r="H1158" s="1285"/>
      <c r="I1158" s="1053"/>
      <c r="J1158" s="1285"/>
    </row>
    <row r="1159" spans="1:10">
      <c r="A1159" s="1286"/>
      <c r="B1159" s="1287"/>
      <c r="C1159" s="1288"/>
      <c r="D1159" s="1289"/>
      <c r="E1159" s="1285"/>
      <c r="G1159" s="1289"/>
      <c r="H1159" s="1285"/>
      <c r="I1159" s="1053"/>
      <c r="J1159" s="1285"/>
    </row>
    <row r="1160" spans="1:10">
      <c r="A1160" s="1286"/>
      <c r="B1160" s="1287"/>
      <c r="C1160" s="1288"/>
      <c r="D1160" s="1289"/>
      <c r="E1160" s="1285"/>
      <c r="G1160" s="1289"/>
      <c r="H1160" s="1285"/>
      <c r="I1160" s="1053"/>
      <c r="J1160" s="1285"/>
    </row>
    <row r="1161" spans="1:10">
      <c r="A1161" s="1286"/>
      <c r="B1161" s="1287"/>
      <c r="C1161" s="1288"/>
      <c r="D1161" s="1289"/>
      <c r="E1161" s="1285"/>
      <c r="G1161" s="1289"/>
      <c r="H1161" s="1285"/>
      <c r="I1161" s="1053"/>
      <c r="J1161" s="1285"/>
    </row>
    <row r="1162" spans="1:10">
      <c r="A1162" s="1286"/>
      <c r="B1162" s="1287"/>
      <c r="C1162" s="1288"/>
      <c r="D1162" s="1289"/>
      <c r="E1162" s="1285"/>
      <c r="G1162" s="1289"/>
      <c r="H1162" s="1285"/>
      <c r="I1162" s="1053"/>
      <c r="J1162" s="1285"/>
    </row>
    <row r="1163" spans="1:10">
      <c r="A1163" s="1286"/>
      <c r="B1163" s="1287"/>
      <c r="C1163" s="1288"/>
      <c r="D1163" s="1289"/>
      <c r="E1163" s="1285"/>
      <c r="G1163" s="1289"/>
      <c r="H1163" s="1285"/>
      <c r="I1163" s="1053"/>
      <c r="J1163" s="1285"/>
    </row>
    <row r="1164" spans="1:10">
      <c r="A1164" s="1286"/>
      <c r="B1164" s="1287"/>
      <c r="C1164" s="1288"/>
      <c r="D1164" s="1289"/>
      <c r="E1164" s="1285"/>
      <c r="G1164" s="1289"/>
      <c r="H1164" s="1285"/>
      <c r="I1164" s="1053"/>
      <c r="J1164" s="1285"/>
    </row>
    <row r="1165" spans="1:10">
      <c r="A1165" s="1286"/>
      <c r="B1165" s="1287"/>
      <c r="C1165" s="1288"/>
      <c r="D1165" s="1289"/>
      <c r="E1165" s="1285"/>
      <c r="G1165" s="1289"/>
      <c r="H1165" s="1285"/>
      <c r="I1165" s="1053"/>
      <c r="J1165" s="1285"/>
    </row>
    <row r="1166" spans="1:10">
      <c r="A1166" s="1286"/>
      <c r="B1166" s="1287"/>
      <c r="C1166" s="1288"/>
      <c r="D1166" s="1289"/>
      <c r="E1166" s="1285"/>
      <c r="G1166" s="1289"/>
      <c r="H1166" s="1285"/>
      <c r="I1166" s="1053"/>
      <c r="J1166" s="1285"/>
    </row>
    <row r="1167" spans="1:10">
      <c r="A1167" s="1286"/>
      <c r="B1167" s="1287"/>
      <c r="C1167" s="1288"/>
      <c r="D1167" s="1289"/>
      <c r="E1167" s="1285"/>
      <c r="G1167" s="1289"/>
      <c r="H1167" s="1285"/>
      <c r="I1167" s="1053"/>
      <c r="J1167" s="1285"/>
    </row>
    <row r="1168" spans="1:10">
      <c r="A1168" s="1286"/>
      <c r="B1168" s="1287"/>
      <c r="C1168" s="1288"/>
      <c r="D1168" s="1289"/>
      <c r="E1168" s="1285"/>
      <c r="G1168" s="1289"/>
      <c r="H1168" s="1285"/>
      <c r="I1168" s="1053"/>
      <c r="J1168" s="1285"/>
    </row>
    <row r="1169" spans="1:10">
      <c r="A1169" s="1286"/>
      <c r="B1169" s="1287"/>
      <c r="C1169" s="1288"/>
      <c r="D1169" s="1289"/>
      <c r="E1169" s="1285"/>
      <c r="G1169" s="1289"/>
      <c r="H1169" s="1285"/>
      <c r="I1169" s="1053"/>
      <c r="J1169" s="1285"/>
    </row>
    <row r="1170" spans="1:10">
      <c r="A1170" s="1286"/>
      <c r="B1170" s="1287"/>
      <c r="C1170" s="1288"/>
      <c r="D1170" s="1289"/>
      <c r="E1170" s="1285"/>
      <c r="G1170" s="1289"/>
      <c r="H1170" s="1285"/>
      <c r="I1170" s="1053"/>
      <c r="J1170" s="1285"/>
    </row>
    <row r="1171" spans="1:10">
      <c r="A1171" s="1286"/>
      <c r="B1171" s="1287"/>
      <c r="C1171" s="1288"/>
      <c r="D1171" s="1289"/>
      <c r="E1171" s="1285"/>
      <c r="G1171" s="1289"/>
      <c r="H1171" s="1285"/>
      <c r="I1171" s="1053"/>
      <c r="J1171" s="1285"/>
    </row>
    <row r="1172" spans="1:10">
      <c r="A1172" s="1286"/>
      <c r="B1172" s="1287"/>
      <c r="C1172" s="1288"/>
      <c r="D1172" s="1289"/>
      <c r="E1172" s="1285"/>
      <c r="G1172" s="1289"/>
      <c r="H1172" s="1285"/>
      <c r="I1172" s="1053"/>
      <c r="J1172" s="1285"/>
    </row>
    <row r="1173" spans="1:10">
      <c r="A1173" s="1286"/>
      <c r="B1173" s="1287"/>
      <c r="C1173" s="1288"/>
      <c r="D1173" s="1289"/>
      <c r="E1173" s="1285"/>
      <c r="G1173" s="1289"/>
      <c r="H1173" s="1285"/>
      <c r="I1173" s="1053"/>
      <c r="J1173" s="1285"/>
    </row>
    <row r="1174" spans="1:10">
      <c r="A1174" s="1286"/>
      <c r="B1174" s="1287"/>
      <c r="C1174" s="1288"/>
      <c r="D1174" s="1289"/>
      <c r="E1174" s="1285"/>
      <c r="G1174" s="1289"/>
      <c r="H1174" s="1285"/>
      <c r="I1174" s="1053"/>
      <c r="J1174" s="1285"/>
    </row>
    <row r="1175" spans="1:10">
      <c r="A1175" s="1286"/>
      <c r="B1175" s="1287"/>
      <c r="C1175" s="1288"/>
      <c r="D1175" s="1289"/>
      <c r="E1175" s="1285"/>
      <c r="G1175" s="1289"/>
      <c r="H1175" s="1285"/>
      <c r="I1175" s="1053"/>
      <c r="J1175" s="1285"/>
    </row>
    <row r="1176" spans="1:10">
      <c r="A1176" s="1286"/>
      <c r="B1176" s="1287"/>
      <c r="C1176" s="1288"/>
      <c r="D1176" s="1289"/>
      <c r="E1176" s="1285"/>
      <c r="G1176" s="1289"/>
      <c r="H1176" s="1285"/>
      <c r="I1176" s="1053"/>
      <c r="J1176" s="1285"/>
    </row>
    <row r="1177" spans="1:10">
      <c r="A1177" s="1286"/>
      <c r="B1177" s="1287"/>
      <c r="C1177" s="1288"/>
      <c r="D1177" s="1289"/>
      <c r="E1177" s="1285"/>
      <c r="G1177" s="1289"/>
      <c r="H1177" s="1285"/>
      <c r="I1177" s="1053"/>
      <c r="J1177" s="1285"/>
    </row>
    <row r="1178" spans="1:10">
      <c r="A1178" s="1286"/>
      <c r="B1178" s="1287"/>
      <c r="C1178" s="1288"/>
      <c r="D1178" s="1289"/>
      <c r="E1178" s="1285"/>
      <c r="G1178" s="1289"/>
      <c r="H1178" s="1285"/>
      <c r="I1178" s="1053"/>
      <c r="J1178" s="1285"/>
    </row>
    <row r="1179" spans="1:10">
      <c r="A1179" s="1286"/>
      <c r="B1179" s="1287"/>
      <c r="C1179" s="1288"/>
      <c r="D1179" s="1289"/>
      <c r="E1179" s="1285"/>
      <c r="G1179" s="1289"/>
      <c r="H1179" s="1285"/>
      <c r="I1179" s="1053"/>
      <c r="J1179" s="1285"/>
    </row>
    <row r="1180" spans="1:10">
      <c r="A1180" s="1286"/>
      <c r="B1180" s="1287"/>
      <c r="C1180" s="1288"/>
      <c r="D1180" s="1289"/>
      <c r="E1180" s="1285"/>
      <c r="G1180" s="1289"/>
      <c r="H1180" s="1285"/>
      <c r="I1180" s="1053"/>
      <c r="J1180" s="1285"/>
    </row>
    <row r="1181" spans="1:10">
      <c r="A1181" s="1286"/>
      <c r="B1181" s="1287"/>
      <c r="C1181" s="1288"/>
      <c r="D1181" s="1289"/>
      <c r="E1181" s="1285"/>
      <c r="G1181" s="1289"/>
      <c r="H1181" s="1285"/>
      <c r="I1181" s="1053"/>
      <c r="J1181" s="1285"/>
    </row>
    <row r="1182" spans="1:10">
      <c r="A1182" s="1286"/>
      <c r="B1182" s="1287"/>
      <c r="C1182" s="1288"/>
      <c r="D1182" s="1289"/>
      <c r="E1182" s="1285"/>
      <c r="G1182" s="1289"/>
      <c r="H1182" s="1285"/>
      <c r="I1182" s="1053"/>
      <c r="J1182" s="1285"/>
    </row>
    <row r="1183" spans="1:10">
      <c r="A1183" s="1286"/>
      <c r="B1183" s="1287"/>
      <c r="C1183" s="1288"/>
      <c r="D1183" s="1289"/>
      <c r="E1183" s="1285"/>
      <c r="G1183" s="1289"/>
      <c r="H1183" s="1285"/>
      <c r="I1183" s="1053"/>
      <c r="J1183" s="1285"/>
    </row>
    <row r="1184" spans="1:10">
      <c r="A1184" s="1286"/>
      <c r="B1184" s="1287"/>
      <c r="C1184" s="1288"/>
      <c r="D1184" s="1289"/>
      <c r="E1184" s="1285"/>
      <c r="G1184" s="1289"/>
      <c r="H1184" s="1285"/>
      <c r="I1184" s="1053"/>
      <c r="J1184" s="1285"/>
    </row>
    <row r="1185" spans="1:10">
      <c r="A1185" s="1286"/>
      <c r="B1185" s="1287"/>
      <c r="C1185" s="1288"/>
      <c r="D1185" s="1289"/>
      <c r="E1185" s="1285"/>
      <c r="G1185" s="1289"/>
      <c r="H1185" s="1285"/>
      <c r="I1185" s="1053"/>
      <c r="J1185" s="1285"/>
    </row>
    <row r="1186" spans="1:10">
      <c r="A1186" s="1286"/>
      <c r="B1186" s="1287"/>
      <c r="C1186" s="1288"/>
      <c r="D1186" s="1289"/>
      <c r="E1186" s="1285"/>
      <c r="G1186" s="1289"/>
      <c r="H1186" s="1285"/>
      <c r="I1186" s="1053"/>
      <c r="J1186" s="1285"/>
    </row>
    <row r="1187" spans="1:10">
      <c r="A1187" s="1286"/>
      <c r="B1187" s="1287"/>
      <c r="C1187" s="1288"/>
      <c r="D1187" s="1289"/>
      <c r="E1187" s="1285"/>
      <c r="G1187" s="1289"/>
      <c r="H1187" s="1285"/>
      <c r="I1187" s="1053"/>
      <c r="J1187" s="1285"/>
    </row>
    <row r="1188" spans="1:10">
      <c r="A1188" s="1286"/>
      <c r="B1188" s="1287"/>
      <c r="C1188" s="1288"/>
      <c r="D1188" s="1289"/>
      <c r="E1188" s="1285"/>
      <c r="G1188" s="1289"/>
      <c r="H1188" s="1285"/>
      <c r="I1188" s="1053"/>
      <c r="J1188" s="1285"/>
    </row>
    <row r="1189" spans="1:10">
      <c r="A1189" s="1286"/>
      <c r="B1189" s="1287"/>
      <c r="C1189" s="1288"/>
      <c r="D1189" s="1289"/>
      <c r="E1189" s="1285"/>
      <c r="G1189" s="1289"/>
      <c r="H1189" s="1285"/>
      <c r="I1189" s="1053"/>
      <c r="J1189" s="1285"/>
    </row>
    <row r="1190" spans="1:10">
      <c r="A1190" s="1286"/>
      <c r="B1190" s="1287"/>
      <c r="C1190" s="1288"/>
      <c r="D1190" s="1289"/>
      <c r="E1190" s="1285"/>
      <c r="G1190" s="1289"/>
      <c r="H1190" s="1285"/>
      <c r="I1190" s="1053"/>
      <c r="J1190" s="1285"/>
    </row>
    <row r="1191" spans="1:10">
      <c r="A1191" s="1286"/>
      <c r="B1191" s="1287"/>
      <c r="C1191" s="1288"/>
      <c r="D1191" s="1289"/>
      <c r="E1191" s="1285"/>
      <c r="G1191" s="1289"/>
      <c r="H1191" s="1285"/>
      <c r="I1191" s="1053"/>
      <c r="J1191" s="1285"/>
    </row>
    <row r="1192" spans="1:10">
      <c r="A1192" s="1286"/>
      <c r="B1192" s="1287"/>
      <c r="C1192" s="1288"/>
      <c r="D1192" s="1289"/>
      <c r="E1192" s="1285"/>
      <c r="G1192" s="1289"/>
      <c r="H1192" s="1285"/>
      <c r="I1192" s="1053"/>
      <c r="J1192" s="1285"/>
    </row>
    <row r="1193" spans="1:10">
      <c r="A1193" s="1286"/>
      <c r="B1193" s="1287"/>
      <c r="C1193" s="1288"/>
      <c r="D1193" s="1289"/>
      <c r="E1193" s="1285"/>
      <c r="G1193" s="1289"/>
      <c r="H1193" s="1285"/>
      <c r="I1193" s="1053"/>
      <c r="J1193" s="1285"/>
    </row>
    <row r="1194" spans="1:10">
      <c r="A1194" s="1286"/>
      <c r="B1194" s="1287"/>
      <c r="C1194" s="1288"/>
      <c r="D1194" s="1289"/>
      <c r="E1194" s="1285"/>
      <c r="G1194" s="1289"/>
      <c r="H1194" s="1285"/>
      <c r="I1194" s="1053"/>
      <c r="J1194" s="1285"/>
    </row>
    <row r="1195" spans="1:10">
      <c r="A1195" s="1286"/>
      <c r="B1195" s="1287"/>
      <c r="C1195" s="1288"/>
      <c r="D1195" s="1289"/>
      <c r="E1195" s="1285"/>
      <c r="G1195" s="1289"/>
      <c r="H1195" s="1285"/>
      <c r="I1195" s="1053"/>
      <c r="J1195" s="1285"/>
    </row>
    <row r="1196" spans="1:10">
      <c r="A1196" s="1286"/>
      <c r="B1196" s="1287"/>
      <c r="C1196" s="1288"/>
      <c r="D1196" s="1289"/>
      <c r="E1196" s="1285"/>
      <c r="G1196" s="1289"/>
      <c r="H1196" s="1285"/>
      <c r="I1196" s="1053"/>
      <c r="J1196" s="1285"/>
    </row>
    <row r="1197" spans="1:10">
      <c r="A1197" s="1286"/>
      <c r="B1197" s="1287"/>
      <c r="C1197" s="1288"/>
      <c r="D1197" s="1289"/>
      <c r="E1197" s="1285"/>
      <c r="G1197" s="1289"/>
      <c r="H1197" s="1285"/>
      <c r="I1197" s="1053"/>
      <c r="J1197" s="1285"/>
    </row>
    <row r="1198" spans="1:10">
      <c r="A1198" s="1286"/>
      <c r="B1198" s="1287"/>
      <c r="C1198" s="1288"/>
      <c r="D1198" s="1289"/>
      <c r="E1198" s="1285"/>
      <c r="G1198" s="1289"/>
      <c r="H1198" s="1285"/>
      <c r="I1198" s="1053"/>
      <c r="J1198" s="1285"/>
    </row>
    <row r="1199" spans="1:10">
      <c r="A1199" s="1286"/>
      <c r="B1199" s="1287"/>
      <c r="C1199" s="1288"/>
      <c r="D1199" s="1289"/>
      <c r="E1199" s="1285"/>
      <c r="G1199" s="1289"/>
      <c r="H1199" s="1285"/>
      <c r="I1199" s="1053"/>
      <c r="J1199" s="1285"/>
    </row>
    <row r="1200" spans="1:10">
      <c r="A1200" s="1286"/>
      <c r="B1200" s="1287"/>
      <c r="C1200" s="1288"/>
      <c r="D1200" s="1289"/>
      <c r="E1200" s="1285"/>
      <c r="G1200" s="1289"/>
      <c r="H1200" s="1285"/>
      <c r="I1200" s="1053"/>
      <c r="J1200" s="1285"/>
    </row>
    <row r="1201" spans="1:10">
      <c r="A1201" s="1286"/>
      <c r="B1201" s="1287"/>
      <c r="C1201" s="1288"/>
      <c r="D1201" s="1289"/>
      <c r="E1201" s="1285"/>
      <c r="G1201" s="1289"/>
      <c r="H1201" s="1285"/>
      <c r="I1201" s="1053"/>
      <c r="J1201" s="1285"/>
    </row>
    <row r="1202" spans="1:10">
      <c r="A1202" s="1286"/>
      <c r="B1202" s="1287"/>
      <c r="C1202" s="1288"/>
      <c r="D1202" s="1289"/>
      <c r="E1202" s="1285"/>
      <c r="G1202" s="1289"/>
      <c r="H1202" s="1285"/>
      <c r="I1202" s="1053"/>
      <c r="J1202" s="1285"/>
    </row>
    <row r="1203" spans="1:10">
      <c r="A1203" s="1286"/>
      <c r="B1203" s="1287"/>
      <c r="C1203" s="1288"/>
      <c r="D1203" s="1289"/>
      <c r="E1203" s="1285"/>
      <c r="G1203" s="1289"/>
      <c r="H1203" s="1285"/>
      <c r="I1203" s="1053"/>
      <c r="J1203" s="1285"/>
    </row>
    <row r="1204" spans="1:10">
      <c r="A1204" s="1286"/>
      <c r="B1204" s="1287"/>
      <c r="C1204" s="1288"/>
      <c r="D1204" s="1289"/>
      <c r="E1204" s="1285"/>
      <c r="G1204" s="1289"/>
      <c r="H1204" s="1285"/>
      <c r="I1204" s="1053"/>
      <c r="J1204" s="1285"/>
    </row>
    <row r="1205" spans="1:10">
      <c r="A1205" s="1286"/>
      <c r="B1205" s="1287"/>
      <c r="C1205" s="1288"/>
      <c r="D1205" s="1289"/>
      <c r="E1205" s="1285"/>
      <c r="G1205" s="1289"/>
      <c r="H1205" s="1285"/>
      <c r="I1205" s="1053"/>
      <c r="J1205" s="1285"/>
    </row>
    <row r="1206" spans="1:10">
      <c r="A1206" s="1286"/>
      <c r="B1206" s="1287"/>
      <c r="C1206" s="1288"/>
      <c r="D1206" s="1289"/>
      <c r="E1206" s="1285"/>
      <c r="G1206" s="1289"/>
      <c r="H1206" s="1285"/>
      <c r="I1206" s="1053"/>
      <c r="J1206" s="1285"/>
    </row>
    <row r="1207" spans="1:10">
      <c r="A1207" s="1286"/>
      <c r="B1207" s="1287"/>
      <c r="C1207" s="1288"/>
      <c r="D1207" s="1289"/>
      <c r="E1207" s="1285"/>
      <c r="G1207" s="1289"/>
      <c r="H1207" s="1285"/>
      <c r="I1207" s="1053"/>
      <c r="J1207" s="1285"/>
    </row>
    <row r="1208" spans="1:10">
      <c r="A1208" s="1286"/>
      <c r="B1208" s="1287"/>
      <c r="C1208" s="1288"/>
      <c r="D1208" s="1289"/>
      <c r="E1208" s="1285"/>
      <c r="G1208" s="1289"/>
      <c r="H1208" s="1285"/>
      <c r="I1208" s="1053"/>
      <c r="J1208" s="1285"/>
    </row>
    <row r="1209" spans="1:10">
      <c r="A1209" s="1286"/>
      <c r="B1209" s="1287"/>
      <c r="C1209" s="1288"/>
      <c r="D1209" s="1289"/>
      <c r="E1209" s="1285"/>
      <c r="G1209" s="1289"/>
      <c r="H1209" s="1285"/>
      <c r="I1209" s="1053"/>
      <c r="J1209" s="1285"/>
    </row>
    <row r="1210" spans="1:10">
      <c r="A1210" s="1286"/>
      <c r="B1210" s="1287"/>
      <c r="C1210" s="1288"/>
      <c r="D1210" s="1289"/>
      <c r="E1210" s="1285"/>
      <c r="G1210" s="1289"/>
      <c r="H1210" s="1285"/>
      <c r="I1210" s="1053"/>
      <c r="J1210" s="1285"/>
    </row>
    <row r="1211" spans="1:10">
      <c r="A1211" s="1286"/>
      <c r="B1211" s="1287"/>
      <c r="C1211" s="1288"/>
      <c r="D1211" s="1289"/>
      <c r="E1211" s="1285"/>
      <c r="G1211" s="1289"/>
      <c r="H1211" s="1285"/>
      <c r="I1211" s="1053"/>
      <c r="J1211" s="1285"/>
    </row>
    <row r="1212" spans="1:10">
      <c r="A1212" s="1286"/>
      <c r="B1212" s="1287"/>
      <c r="C1212" s="1288"/>
      <c r="D1212" s="1289"/>
      <c r="E1212" s="1285"/>
      <c r="G1212" s="1289"/>
      <c r="H1212" s="1285"/>
      <c r="I1212" s="1053"/>
      <c r="J1212" s="1285"/>
    </row>
    <row r="1213" spans="1:10">
      <c r="A1213" s="1286"/>
      <c r="B1213" s="1287"/>
      <c r="C1213" s="1288"/>
      <c r="D1213" s="1289"/>
      <c r="E1213" s="1285"/>
      <c r="G1213" s="1289"/>
      <c r="H1213" s="1285"/>
      <c r="I1213" s="1053"/>
      <c r="J1213" s="1285"/>
    </row>
    <row r="1214" spans="1:10">
      <c r="A1214" s="1286"/>
      <c r="B1214" s="1287"/>
      <c r="C1214" s="1288"/>
      <c r="D1214" s="1289"/>
      <c r="E1214" s="1285"/>
      <c r="G1214" s="1289"/>
      <c r="H1214" s="1285"/>
      <c r="I1214" s="1053"/>
      <c r="J1214" s="1285"/>
    </row>
    <row r="1215" spans="1:10">
      <c r="A1215" s="1286"/>
      <c r="B1215" s="1287"/>
      <c r="C1215" s="1288"/>
      <c r="D1215" s="1289"/>
      <c r="E1215" s="1285"/>
      <c r="G1215" s="1289"/>
      <c r="H1215" s="1285"/>
      <c r="I1215" s="1053"/>
      <c r="J1215" s="1285"/>
    </row>
    <row r="1216" spans="1:10">
      <c r="A1216" s="1286"/>
      <c r="B1216" s="1287"/>
      <c r="C1216" s="1288"/>
      <c r="D1216" s="1289"/>
      <c r="E1216" s="1285"/>
      <c r="G1216" s="1289"/>
      <c r="H1216" s="1285"/>
      <c r="I1216" s="1053"/>
      <c r="J1216" s="1285"/>
    </row>
    <row r="1217" spans="1:10">
      <c r="A1217" s="1286"/>
      <c r="B1217" s="1287"/>
      <c r="C1217" s="1288"/>
      <c r="D1217" s="1289"/>
      <c r="E1217" s="1285"/>
      <c r="G1217" s="1289"/>
      <c r="H1217" s="1285"/>
      <c r="I1217" s="1053"/>
      <c r="J1217" s="1285"/>
    </row>
    <row r="1218" spans="1:10">
      <c r="A1218" s="1286"/>
      <c r="B1218" s="1287"/>
      <c r="C1218" s="1288"/>
      <c r="D1218" s="1289"/>
      <c r="E1218" s="1285"/>
      <c r="G1218" s="1289"/>
      <c r="H1218" s="1285"/>
      <c r="I1218" s="1053"/>
      <c r="J1218" s="1285"/>
    </row>
    <row r="1219" spans="1:10">
      <c r="A1219" s="1286"/>
      <c r="B1219" s="1287"/>
      <c r="C1219" s="1288"/>
      <c r="D1219" s="1289"/>
      <c r="E1219" s="1285"/>
      <c r="G1219" s="1289"/>
      <c r="H1219" s="1285"/>
      <c r="I1219" s="1053"/>
      <c r="J1219" s="1285"/>
    </row>
    <row r="1220" spans="1:10">
      <c r="A1220" s="1286"/>
      <c r="B1220" s="1287"/>
      <c r="C1220" s="1288"/>
      <c r="D1220" s="1289"/>
      <c r="E1220" s="1285"/>
      <c r="G1220" s="1289"/>
      <c r="H1220" s="1285"/>
      <c r="I1220" s="1053"/>
      <c r="J1220" s="1285"/>
    </row>
    <row r="1221" spans="1:10">
      <c r="A1221" s="1286"/>
      <c r="B1221" s="1287"/>
      <c r="C1221" s="1288"/>
      <c r="D1221" s="1289"/>
      <c r="E1221" s="1285"/>
      <c r="G1221" s="1289"/>
      <c r="H1221" s="1285"/>
      <c r="I1221" s="1053"/>
      <c r="J1221" s="1285"/>
    </row>
    <row r="1222" spans="1:10">
      <c r="A1222" s="1286"/>
      <c r="B1222" s="1287"/>
      <c r="C1222" s="1288"/>
      <c r="D1222" s="1289"/>
      <c r="E1222" s="1285"/>
      <c r="G1222" s="1289"/>
      <c r="H1222" s="1285"/>
      <c r="I1222" s="1053"/>
      <c r="J1222" s="1285"/>
    </row>
    <row r="1223" spans="1:10">
      <c r="A1223" s="1286"/>
      <c r="B1223" s="1287"/>
      <c r="C1223" s="1288"/>
      <c r="D1223" s="1289"/>
      <c r="E1223" s="1285"/>
      <c r="G1223" s="1289"/>
      <c r="H1223" s="1285"/>
      <c r="I1223" s="1053"/>
      <c r="J1223" s="1285"/>
    </row>
    <row r="1224" spans="1:10">
      <c r="A1224" s="1286"/>
      <c r="B1224" s="1287"/>
      <c r="C1224" s="1288"/>
      <c r="D1224" s="1289"/>
      <c r="E1224" s="1285"/>
      <c r="G1224" s="1289"/>
      <c r="H1224" s="1285"/>
      <c r="I1224" s="1053"/>
      <c r="J1224" s="1285"/>
    </row>
    <row r="1225" spans="1:10">
      <c r="A1225" s="1286"/>
      <c r="B1225" s="1287"/>
      <c r="C1225" s="1288"/>
      <c r="D1225" s="1289"/>
      <c r="E1225" s="1285"/>
      <c r="G1225" s="1289"/>
      <c r="H1225" s="1285"/>
      <c r="I1225" s="1053"/>
      <c r="J1225" s="1285"/>
    </row>
    <row r="1226" spans="1:10">
      <c r="A1226" s="1286"/>
      <c r="B1226" s="1287"/>
      <c r="C1226" s="1288"/>
      <c r="D1226" s="1289"/>
      <c r="E1226" s="1285"/>
      <c r="G1226" s="1289"/>
      <c r="H1226" s="1285"/>
      <c r="I1226" s="1053"/>
      <c r="J1226" s="1285"/>
    </row>
    <row r="1227" spans="1:10">
      <c r="A1227" s="1286"/>
      <c r="B1227" s="1287"/>
      <c r="C1227" s="1288"/>
      <c r="D1227" s="1289"/>
      <c r="E1227" s="1285"/>
      <c r="G1227" s="1289"/>
      <c r="H1227" s="1285"/>
      <c r="I1227" s="1053"/>
      <c r="J1227" s="1285"/>
    </row>
    <row r="1228" spans="1:10">
      <c r="A1228" s="1286"/>
      <c r="B1228" s="1287"/>
      <c r="C1228" s="1288"/>
      <c r="D1228" s="1289"/>
      <c r="E1228" s="1285"/>
      <c r="G1228" s="1289"/>
      <c r="H1228" s="1285"/>
      <c r="I1228" s="1053"/>
      <c r="J1228" s="1285"/>
    </row>
    <row r="1229" spans="1:10">
      <c r="A1229" s="1286"/>
      <c r="B1229" s="1287"/>
      <c r="C1229" s="1288"/>
      <c r="D1229" s="1289"/>
      <c r="E1229" s="1285"/>
      <c r="G1229" s="1289"/>
      <c r="H1229" s="1285"/>
      <c r="I1229" s="1053"/>
      <c r="J1229" s="1285"/>
    </row>
    <row r="1230" spans="1:10">
      <c r="A1230" s="1286"/>
      <c r="B1230" s="1287"/>
      <c r="C1230" s="1288"/>
      <c r="D1230" s="1289"/>
      <c r="E1230" s="1285"/>
      <c r="G1230" s="1289"/>
      <c r="H1230" s="1285"/>
      <c r="I1230" s="1053"/>
      <c r="J1230" s="1285"/>
    </row>
    <row r="1231" spans="1:10">
      <c r="A1231" s="1286"/>
      <c r="B1231" s="1287"/>
      <c r="C1231" s="1288"/>
      <c r="D1231" s="1289"/>
      <c r="E1231" s="1285"/>
      <c r="G1231" s="1289"/>
      <c r="H1231" s="1285"/>
      <c r="I1231" s="1053"/>
      <c r="J1231" s="1285"/>
    </row>
    <row r="1232" spans="1:10">
      <c r="A1232" s="1286"/>
      <c r="B1232" s="1287"/>
      <c r="C1232" s="1288"/>
      <c r="D1232" s="1289"/>
      <c r="E1232" s="1285"/>
      <c r="G1232" s="1289"/>
      <c r="H1232" s="1285"/>
      <c r="I1232" s="1053"/>
      <c r="J1232" s="1285"/>
    </row>
    <row r="1233" spans="1:10">
      <c r="A1233" s="1286"/>
      <c r="B1233" s="1287"/>
      <c r="C1233" s="1288"/>
      <c r="D1233" s="1289"/>
      <c r="E1233" s="1285"/>
      <c r="G1233" s="1289"/>
      <c r="H1233" s="1285"/>
      <c r="I1233" s="1053"/>
      <c r="J1233" s="1285"/>
    </row>
    <row r="1234" spans="1:10">
      <c r="A1234" s="1286"/>
      <c r="B1234" s="1287"/>
      <c r="C1234" s="1288"/>
      <c r="D1234" s="1289"/>
      <c r="E1234" s="1285"/>
      <c r="G1234" s="1289"/>
      <c r="H1234" s="1285"/>
      <c r="I1234" s="1053"/>
      <c r="J1234" s="1285"/>
    </row>
    <row r="1235" spans="1:10">
      <c r="A1235" s="1286"/>
      <c r="B1235" s="1287"/>
      <c r="C1235" s="1288"/>
      <c r="D1235" s="1289"/>
      <c r="E1235" s="1285"/>
      <c r="G1235" s="1289"/>
      <c r="H1235" s="1285"/>
      <c r="I1235" s="1053"/>
      <c r="J1235" s="1285"/>
    </row>
    <row r="1236" spans="1:10">
      <c r="A1236" s="1286"/>
      <c r="B1236" s="1287"/>
      <c r="C1236" s="1288"/>
      <c r="D1236" s="1289"/>
      <c r="E1236" s="1285"/>
      <c r="G1236" s="1289"/>
      <c r="H1236" s="1285"/>
      <c r="I1236" s="1053"/>
      <c r="J1236" s="1285"/>
    </row>
    <row r="1237" spans="1:10">
      <c r="A1237" s="1286"/>
      <c r="B1237" s="1287"/>
      <c r="C1237" s="1288"/>
      <c r="D1237" s="1289"/>
      <c r="E1237" s="1285"/>
      <c r="G1237" s="1289"/>
      <c r="H1237" s="1285"/>
      <c r="I1237" s="1053"/>
      <c r="J1237" s="1285"/>
    </row>
    <row r="1238" spans="1:10">
      <c r="A1238" s="1286"/>
      <c r="B1238" s="1287"/>
      <c r="C1238" s="1288"/>
      <c r="D1238" s="1289"/>
      <c r="E1238" s="1285"/>
      <c r="G1238" s="1289"/>
      <c r="H1238" s="1285"/>
      <c r="I1238" s="1053"/>
      <c r="J1238" s="1285"/>
    </row>
    <row r="1239" spans="1:10">
      <c r="A1239" s="1286"/>
      <c r="B1239" s="1287"/>
      <c r="C1239" s="1288"/>
      <c r="D1239" s="1289"/>
      <c r="E1239" s="1285"/>
      <c r="G1239" s="1289"/>
      <c r="H1239" s="1285"/>
      <c r="I1239" s="1053"/>
      <c r="J1239" s="1285"/>
    </row>
    <row r="1240" spans="1:10">
      <c r="A1240" s="1286"/>
      <c r="B1240" s="1287"/>
      <c r="C1240" s="1288"/>
      <c r="D1240" s="1289"/>
      <c r="E1240" s="1285"/>
      <c r="G1240" s="1289"/>
      <c r="H1240" s="1285"/>
      <c r="I1240" s="1053"/>
      <c r="J1240" s="1285"/>
    </row>
    <row r="1241" spans="1:10">
      <c r="A1241" s="1286"/>
      <c r="B1241" s="1287"/>
      <c r="C1241" s="1288"/>
      <c r="D1241" s="1289"/>
      <c r="E1241" s="1285"/>
      <c r="G1241" s="1289"/>
      <c r="H1241" s="1285"/>
      <c r="I1241" s="1053"/>
      <c r="J1241" s="1285"/>
    </row>
    <row r="1242" spans="1:10">
      <c r="A1242" s="1286"/>
      <c r="B1242" s="1287"/>
      <c r="C1242" s="1288"/>
      <c r="D1242" s="1289"/>
      <c r="E1242" s="1285"/>
      <c r="G1242" s="1289"/>
      <c r="H1242" s="1285"/>
      <c r="I1242" s="1053"/>
      <c r="J1242" s="1285"/>
    </row>
    <row r="1243" spans="1:10">
      <c r="A1243" s="1286"/>
      <c r="B1243" s="1287"/>
      <c r="C1243" s="1288"/>
      <c r="D1243" s="1289"/>
      <c r="E1243" s="1285"/>
      <c r="G1243" s="1289"/>
      <c r="H1243" s="1285"/>
      <c r="I1243" s="1053"/>
      <c r="J1243" s="1285"/>
    </row>
    <row r="1244" spans="1:10">
      <c r="A1244" s="1286"/>
      <c r="B1244" s="1287"/>
      <c r="C1244" s="1288"/>
      <c r="D1244" s="1289"/>
      <c r="E1244" s="1285"/>
      <c r="G1244" s="1289"/>
      <c r="H1244" s="1285"/>
      <c r="I1244" s="1053"/>
      <c r="J1244" s="1285"/>
    </row>
    <row r="1245" spans="1:10">
      <c r="A1245" s="1286"/>
      <c r="B1245" s="1287"/>
      <c r="C1245" s="1288"/>
      <c r="D1245" s="1289"/>
      <c r="E1245" s="1285"/>
      <c r="G1245" s="1289"/>
      <c r="H1245" s="1285"/>
      <c r="I1245" s="1053"/>
      <c r="J1245" s="1285"/>
    </row>
    <row r="1246" spans="1:10">
      <c r="A1246" s="1286"/>
      <c r="B1246" s="1287"/>
      <c r="C1246" s="1288"/>
      <c r="D1246" s="1289"/>
      <c r="E1246" s="1285"/>
      <c r="G1246" s="1289"/>
      <c r="H1246" s="1285"/>
      <c r="I1246" s="1053"/>
      <c r="J1246" s="1285"/>
    </row>
    <row r="1247" spans="1:10">
      <c r="A1247" s="1286"/>
      <c r="B1247" s="1287"/>
      <c r="C1247" s="1288"/>
      <c r="D1247" s="1289"/>
      <c r="E1247" s="1285"/>
      <c r="G1247" s="1289"/>
      <c r="H1247" s="1285"/>
      <c r="I1247" s="1053"/>
      <c r="J1247" s="1285"/>
    </row>
    <row r="1248" spans="1:10">
      <c r="A1248" s="1286"/>
      <c r="B1248" s="1287"/>
      <c r="C1248" s="1288"/>
      <c r="D1248" s="1289"/>
      <c r="E1248" s="1285"/>
      <c r="G1248" s="1289"/>
      <c r="H1248" s="1285"/>
      <c r="I1248" s="1053"/>
      <c r="J1248" s="1285"/>
    </row>
    <row r="1249" spans="1:10">
      <c r="A1249" s="1286"/>
      <c r="B1249" s="1287"/>
      <c r="C1249" s="1288"/>
      <c r="D1249" s="1289"/>
      <c r="E1249" s="1285"/>
      <c r="G1249" s="1289"/>
      <c r="H1249" s="1285"/>
      <c r="I1249" s="1053"/>
      <c r="J1249" s="1285"/>
    </row>
    <row r="1250" spans="1:10">
      <c r="A1250" s="1286"/>
      <c r="B1250" s="1287"/>
      <c r="C1250" s="1288"/>
      <c r="D1250" s="1289"/>
      <c r="E1250" s="1285"/>
      <c r="G1250" s="1289"/>
      <c r="H1250" s="1285"/>
      <c r="I1250" s="1053"/>
      <c r="J1250" s="1285"/>
    </row>
    <row r="1251" spans="1:10">
      <c r="A1251" s="1286"/>
      <c r="B1251" s="1287"/>
      <c r="C1251" s="1288"/>
      <c r="D1251" s="1289"/>
      <c r="E1251" s="1285"/>
      <c r="G1251" s="1289"/>
      <c r="H1251" s="1285"/>
      <c r="I1251" s="1053"/>
      <c r="J1251" s="1285"/>
    </row>
    <row r="1252" spans="1:10">
      <c r="A1252" s="1286"/>
      <c r="B1252" s="1287"/>
      <c r="C1252" s="1288"/>
      <c r="D1252" s="1289"/>
      <c r="E1252" s="1285"/>
      <c r="G1252" s="1289"/>
      <c r="H1252" s="1285"/>
      <c r="I1252" s="1053"/>
      <c r="J1252" s="1285"/>
    </row>
    <row r="1253" spans="1:10">
      <c r="A1253" s="1286"/>
      <c r="B1253" s="1287"/>
      <c r="C1253" s="1288"/>
      <c r="D1253" s="1289"/>
      <c r="E1253" s="1285"/>
      <c r="G1253" s="1289"/>
      <c r="H1253" s="1285"/>
      <c r="I1253" s="1053"/>
      <c r="J1253" s="1285"/>
    </row>
    <row r="1254" spans="1:10">
      <c r="A1254" s="1286"/>
      <c r="B1254" s="1287"/>
      <c r="C1254" s="1288"/>
      <c r="D1254" s="1289"/>
      <c r="E1254" s="1285"/>
      <c r="G1254" s="1289"/>
      <c r="H1254" s="1285"/>
      <c r="I1254" s="1053"/>
      <c r="J1254" s="1285"/>
    </row>
    <row r="1255" spans="1:10">
      <c r="A1255" s="1286"/>
      <c r="B1255" s="1287"/>
      <c r="C1255" s="1288"/>
      <c r="D1255" s="1289"/>
      <c r="E1255" s="1285"/>
      <c r="G1255" s="1289"/>
      <c r="H1255" s="1285"/>
      <c r="I1255" s="1053"/>
      <c r="J1255" s="1285"/>
    </row>
    <row r="1256" spans="1:10">
      <c r="A1256" s="1286"/>
      <c r="B1256" s="1287"/>
      <c r="C1256" s="1288"/>
      <c r="D1256" s="1289"/>
      <c r="E1256" s="1285"/>
      <c r="G1256" s="1289"/>
      <c r="H1256" s="1285"/>
      <c r="I1256" s="1053"/>
      <c r="J1256" s="1285"/>
    </row>
    <row r="1257" spans="1:10">
      <c r="A1257" s="1286"/>
      <c r="B1257" s="1287"/>
      <c r="C1257" s="1288"/>
      <c r="D1257" s="1289"/>
      <c r="E1257" s="1285"/>
      <c r="G1257" s="1289"/>
      <c r="H1257" s="1285"/>
      <c r="I1257" s="1053"/>
      <c r="J1257" s="1285"/>
    </row>
    <row r="1258" spans="1:10">
      <c r="A1258" s="1286"/>
      <c r="B1258" s="1287"/>
      <c r="C1258" s="1288"/>
      <c r="D1258" s="1289"/>
      <c r="E1258" s="1285"/>
      <c r="G1258" s="1289"/>
      <c r="H1258" s="1285"/>
      <c r="I1258" s="1053"/>
      <c r="J1258" s="1285"/>
    </row>
    <row r="1259" spans="1:10">
      <c r="A1259" s="1286"/>
      <c r="B1259" s="1287"/>
      <c r="C1259" s="1288"/>
      <c r="D1259" s="1289"/>
      <c r="E1259" s="1285"/>
      <c r="G1259" s="1289"/>
      <c r="H1259" s="1285"/>
      <c r="I1259" s="1053"/>
      <c r="J1259" s="1285"/>
    </row>
    <row r="1260" spans="1:10">
      <c r="A1260" s="1286"/>
      <c r="B1260" s="1287"/>
      <c r="C1260" s="1288"/>
      <c r="D1260" s="1289"/>
      <c r="E1260" s="1285"/>
      <c r="G1260" s="1289"/>
      <c r="H1260" s="1285"/>
      <c r="I1260" s="1053"/>
      <c r="J1260" s="1285"/>
    </row>
    <row r="1261" spans="1:10">
      <c r="A1261" s="1286"/>
      <c r="B1261" s="1287"/>
      <c r="C1261" s="1288"/>
      <c r="D1261" s="1289"/>
      <c r="E1261" s="1285"/>
      <c r="G1261" s="1289"/>
      <c r="H1261" s="1285"/>
      <c r="I1261" s="1053"/>
      <c r="J1261" s="1285"/>
    </row>
    <row r="1262" spans="1:10">
      <c r="A1262" s="1286"/>
      <c r="B1262" s="1287"/>
      <c r="C1262" s="1288"/>
      <c r="D1262" s="1289"/>
      <c r="E1262" s="1285"/>
      <c r="G1262" s="1289"/>
      <c r="H1262" s="1285"/>
      <c r="I1262" s="1053"/>
      <c r="J1262" s="1285"/>
    </row>
    <row r="1263" spans="1:10">
      <c r="A1263" s="1286"/>
      <c r="B1263" s="1287"/>
      <c r="C1263" s="1288"/>
      <c r="D1263" s="1289"/>
      <c r="E1263" s="1285"/>
      <c r="G1263" s="1289"/>
      <c r="H1263" s="1285"/>
      <c r="I1263" s="1053"/>
      <c r="J1263" s="1285"/>
    </row>
    <row r="1264" spans="1:10">
      <c r="A1264" s="1286"/>
      <c r="B1264" s="1287"/>
      <c r="C1264" s="1288"/>
      <c r="D1264" s="1289"/>
      <c r="E1264" s="1285"/>
      <c r="G1264" s="1289"/>
      <c r="H1264" s="1285"/>
      <c r="I1264" s="1053"/>
      <c r="J1264" s="1285"/>
    </row>
    <row r="1265" spans="1:10">
      <c r="A1265" s="1286"/>
      <c r="B1265" s="1287"/>
      <c r="C1265" s="1288"/>
      <c r="D1265" s="1289"/>
      <c r="E1265" s="1285"/>
      <c r="G1265" s="1289"/>
      <c r="H1265" s="1285"/>
      <c r="I1265" s="1053"/>
      <c r="J1265" s="1285"/>
    </row>
    <row r="1266" spans="1:10">
      <c r="A1266" s="1286"/>
      <c r="B1266" s="1287"/>
      <c r="C1266" s="1288"/>
      <c r="D1266" s="1289"/>
      <c r="E1266" s="1285"/>
      <c r="G1266" s="1289"/>
      <c r="H1266" s="1285"/>
      <c r="I1266" s="1053"/>
      <c r="J1266" s="1285"/>
    </row>
    <row r="1267" spans="1:10">
      <c r="A1267" s="1286"/>
      <c r="B1267" s="1287"/>
      <c r="C1267" s="1288"/>
      <c r="D1267" s="1289"/>
      <c r="E1267" s="1285"/>
      <c r="G1267" s="1289"/>
      <c r="H1267" s="1285"/>
      <c r="I1267" s="1053"/>
      <c r="J1267" s="1285"/>
    </row>
    <row r="1268" spans="1:10">
      <c r="A1268" s="1286"/>
      <c r="B1268" s="1287"/>
      <c r="C1268" s="1288"/>
      <c r="D1268" s="1289"/>
      <c r="E1268" s="1285"/>
      <c r="G1268" s="1289"/>
      <c r="H1268" s="1285"/>
      <c r="I1268" s="1053"/>
      <c r="J1268" s="1285"/>
    </row>
    <row r="1269" spans="1:10">
      <c r="A1269" s="1286"/>
      <c r="B1269" s="1287"/>
      <c r="C1269" s="1288"/>
      <c r="D1269" s="1289"/>
      <c r="E1269" s="1285"/>
      <c r="G1269" s="1289"/>
      <c r="H1269" s="1285"/>
      <c r="I1269" s="1053"/>
      <c r="J1269" s="1285"/>
    </row>
    <row r="1270" spans="1:10">
      <c r="A1270" s="1286"/>
      <c r="B1270" s="1287"/>
      <c r="C1270" s="1288"/>
      <c r="D1270" s="1289"/>
      <c r="E1270" s="1285"/>
      <c r="G1270" s="1289"/>
      <c r="H1270" s="1285"/>
      <c r="I1270" s="1053"/>
      <c r="J1270" s="1285"/>
    </row>
    <row r="1271" spans="1:10">
      <c r="A1271" s="1286"/>
      <c r="B1271" s="1287"/>
      <c r="C1271" s="1288"/>
      <c r="D1271" s="1289"/>
      <c r="E1271" s="1285"/>
      <c r="G1271" s="1289"/>
      <c r="H1271" s="1285"/>
      <c r="I1271" s="1053"/>
      <c r="J1271" s="1285"/>
    </row>
    <row r="1272" spans="1:10">
      <c r="A1272" s="1286"/>
      <c r="B1272" s="1287"/>
      <c r="C1272" s="1288"/>
      <c r="D1272" s="1289"/>
      <c r="E1272" s="1285"/>
      <c r="G1272" s="1289"/>
      <c r="H1272" s="1285"/>
      <c r="I1272" s="1053"/>
      <c r="J1272" s="1285"/>
    </row>
    <row r="1273" spans="1:10">
      <c r="A1273" s="1286"/>
      <c r="B1273" s="1287"/>
      <c r="C1273" s="1288"/>
      <c r="D1273" s="1289"/>
      <c r="E1273" s="1285"/>
      <c r="G1273" s="1289"/>
      <c r="H1273" s="1285"/>
      <c r="I1273" s="1053"/>
      <c r="J1273" s="1285"/>
    </row>
    <row r="1274" spans="1:10">
      <c r="A1274" s="1286"/>
      <c r="B1274" s="1287"/>
      <c r="C1274" s="1288"/>
      <c r="D1274" s="1289"/>
      <c r="E1274" s="1285"/>
      <c r="G1274" s="1289"/>
      <c r="H1274" s="1285"/>
      <c r="I1274" s="1053"/>
      <c r="J1274" s="1285"/>
    </row>
    <row r="1275" spans="1:10">
      <c r="A1275" s="1286"/>
      <c r="B1275" s="1287"/>
      <c r="C1275" s="1288"/>
      <c r="D1275" s="1289"/>
      <c r="E1275" s="1285"/>
      <c r="G1275" s="1289"/>
      <c r="H1275" s="1285"/>
      <c r="I1275" s="1053"/>
      <c r="J1275" s="1285"/>
    </row>
    <row r="1276" spans="1:10">
      <c r="A1276" s="1286"/>
      <c r="B1276" s="1287"/>
      <c r="C1276" s="1288"/>
      <c r="D1276" s="1289"/>
      <c r="E1276" s="1285"/>
      <c r="G1276" s="1289"/>
      <c r="H1276" s="1285"/>
      <c r="I1276" s="1053"/>
      <c r="J1276" s="1285"/>
    </row>
    <row r="1277" spans="1:10">
      <c r="A1277" s="1286"/>
      <c r="B1277" s="1287"/>
      <c r="C1277" s="1288"/>
      <c r="D1277" s="1289"/>
      <c r="E1277" s="1285"/>
      <c r="G1277" s="1289"/>
      <c r="H1277" s="1285"/>
      <c r="I1277" s="1053"/>
      <c r="J1277" s="1285"/>
    </row>
    <row r="1278" spans="1:10">
      <c r="A1278" s="1286"/>
      <c r="B1278" s="1287"/>
      <c r="C1278" s="1288"/>
      <c r="D1278" s="1289"/>
      <c r="E1278" s="1285"/>
      <c r="G1278" s="1289"/>
      <c r="H1278" s="1285"/>
      <c r="I1278" s="1053"/>
      <c r="J1278" s="1285"/>
    </row>
    <row r="1279" spans="1:10">
      <c r="A1279" s="1286"/>
      <c r="B1279" s="1287"/>
      <c r="C1279" s="1288"/>
      <c r="D1279" s="1289"/>
      <c r="E1279" s="1285"/>
      <c r="G1279" s="1289"/>
      <c r="H1279" s="1285"/>
      <c r="I1279" s="1053"/>
      <c r="J1279" s="1285"/>
    </row>
    <row r="1280" spans="1:10">
      <c r="A1280" s="1286"/>
      <c r="B1280" s="1287"/>
      <c r="C1280" s="1288"/>
      <c r="D1280" s="1289"/>
      <c r="E1280" s="1285"/>
      <c r="G1280" s="1289"/>
      <c r="H1280" s="1285"/>
      <c r="I1280" s="1053"/>
      <c r="J1280" s="1285"/>
    </row>
    <row r="1281" spans="1:10">
      <c r="A1281" s="1286"/>
      <c r="B1281" s="1287"/>
      <c r="C1281" s="1288"/>
      <c r="D1281" s="1289"/>
      <c r="E1281" s="1285"/>
      <c r="G1281" s="1289"/>
      <c r="H1281" s="1285"/>
      <c r="I1281" s="1053"/>
      <c r="J1281" s="1285"/>
    </row>
    <row r="1282" spans="1:10">
      <c r="A1282" s="1286"/>
      <c r="B1282" s="1287"/>
      <c r="C1282" s="1288"/>
      <c r="D1282" s="1289"/>
      <c r="E1282" s="1285"/>
      <c r="G1282" s="1289"/>
      <c r="H1282" s="1285"/>
      <c r="I1282" s="1053"/>
      <c r="J1282" s="1285"/>
    </row>
    <row r="1283" spans="1:10">
      <c r="A1283" s="1286"/>
      <c r="B1283" s="1287"/>
      <c r="C1283" s="1288"/>
      <c r="D1283" s="1289"/>
      <c r="E1283" s="1285"/>
      <c r="G1283" s="1289"/>
      <c r="H1283" s="1285"/>
      <c r="I1283" s="1053"/>
      <c r="J1283" s="1285"/>
    </row>
    <row r="1284" spans="1:10">
      <c r="A1284" s="1286"/>
      <c r="B1284" s="1287"/>
      <c r="C1284" s="1288"/>
      <c r="D1284" s="1289"/>
      <c r="E1284" s="1285"/>
      <c r="G1284" s="1289"/>
      <c r="H1284" s="1285"/>
      <c r="I1284" s="1053"/>
      <c r="J1284" s="1285"/>
    </row>
    <row r="1285" spans="1:10">
      <c r="A1285" s="1286"/>
      <c r="B1285" s="1287"/>
      <c r="C1285" s="1288"/>
      <c r="D1285" s="1289"/>
      <c r="E1285" s="1285"/>
      <c r="G1285" s="1289"/>
      <c r="H1285" s="1285"/>
      <c r="I1285" s="1053"/>
      <c r="J1285" s="1285"/>
    </row>
    <row r="1286" spans="1:10">
      <c r="A1286" s="1286"/>
      <c r="B1286" s="1287"/>
      <c r="C1286" s="1288"/>
      <c r="D1286" s="1289"/>
      <c r="E1286" s="1285"/>
      <c r="G1286" s="1289"/>
      <c r="H1286" s="1285"/>
      <c r="I1286" s="1053"/>
      <c r="J1286" s="1285"/>
    </row>
    <row r="1287" spans="1:10">
      <c r="A1287" s="1286"/>
      <c r="B1287" s="1287"/>
      <c r="C1287" s="1288"/>
      <c r="D1287" s="1289"/>
      <c r="E1287" s="1285"/>
      <c r="G1287" s="1289"/>
      <c r="H1287" s="1285"/>
      <c r="I1287" s="1053"/>
      <c r="J1287" s="1285"/>
    </row>
    <row r="1288" spans="1:10">
      <c r="A1288" s="1286"/>
      <c r="B1288" s="1287"/>
      <c r="C1288" s="1288"/>
      <c r="D1288" s="1289"/>
      <c r="E1288" s="1285"/>
      <c r="G1288" s="1289"/>
      <c r="H1288" s="1285"/>
      <c r="I1288" s="1053"/>
      <c r="J1288" s="1285"/>
    </row>
    <row r="1289" spans="1:10">
      <c r="A1289" s="1286"/>
      <c r="B1289" s="1287"/>
      <c r="C1289" s="1288"/>
      <c r="D1289" s="1289"/>
      <c r="E1289" s="1285"/>
      <c r="G1289" s="1289"/>
      <c r="H1289" s="1285"/>
      <c r="I1289" s="1053"/>
      <c r="J1289" s="1285"/>
    </row>
    <row r="1290" spans="1:10">
      <c r="A1290" s="1286"/>
      <c r="B1290" s="1287"/>
      <c r="C1290" s="1288"/>
      <c r="D1290" s="1289"/>
      <c r="E1290" s="1285"/>
      <c r="G1290" s="1289"/>
      <c r="H1290" s="1285"/>
      <c r="I1290" s="1053"/>
      <c r="J1290" s="1285"/>
    </row>
    <row r="1291" spans="1:10">
      <c r="A1291" s="1286"/>
      <c r="B1291" s="1287"/>
      <c r="C1291" s="1288"/>
      <c r="D1291" s="1289"/>
      <c r="E1291" s="1285"/>
      <c r="G1291" s="1289"/>
      <c r="H1291" s="1285"/>
      <c r="I1291" s="1053"/>
      <c r="J1291" s="1285"/>
    </row>
    <row r="1292" spans="1:10">
      <c r="A1292" s="1286"/>
      <c r="B1292" s="1287"/>
      <c r="C1292" s="1288"/>
      <c r="D1292" s="1289"/>
      <c r="E1292" s="1285"/>
      <c r="G1292" s="1289"/>
      <c r="H1292" s="1285"/>
      <c r="I1292" s="1053"/>
      <c r="J1292" s="1285"/>
    </row>
    <row r="1293" spans="1:10">
      <c r="A1293" s="1286"/>
      <c r="B1293" s="1287"/>
      <c r="C1293" s="1288"/>
      <c r="D1293" s="1289"/>
      <c r="E1293" s="1285"/>
      <c r="G1293" s="1289"/>
      <c r="H1293" s="1285"/>
      <c r="I1293" s="1053"/>
      <c r="J1293" s="1285"/>
    </row>
    <row r="1294" spans="1:10">
      <c r="A1294" s="1286"/>
      <c r="B1294" s="1287"/>
      <c r="C1294" s="1288"/>
      <c r="D1294" s="1289"/>
      <c r="E1294" s="1285"/>
      <c r="G1294" s="1289"/>
      <c r="H1294" s="1285"/>
      <c r="I1294" s="1053"/>
      <c r="J1294" s="1285"/>
    </row>
    <row r="1295" spans="1:10">
      <c r="A1295" s="1286"/>
      <c r="B1295" s="1287"/>
      <c r="C1295" s="1288"/>
      <c r="D1295" s="1289"/>
      <c r="E1295" s="1285"/>
      <c r="G1295" s="1289"/>
      <c r="H1295" s="1285"/>
      <c r="I1295" s="1053"/>
      <c r="J1295" s="1285"/>
    </row>
    <row r="1296" spans="1:10">
      <c r="A1296" s="1286"/>
      <c r="B1296" s="1287"/>
      <c r="C1296" s="1288"/>
      <c r="D1296" s="1289"/>
      <c r="E1296" s="1285"/>
      <c r="G1296" s="1289"/>
      <c r="H1296" s="1285"/>
      <c r="I1296" s="1053"/>
      <c r="J1296" s="1285"/>
    </row>
    <row r="1297" spans="1:10">
      <c r="A1297" s="1286"/>
      <c r="B1297" s="1287"/>
      <c r="C1297" s="1288"/>
      <c r="D1297" s="1289"/>
      <c r="E1297" s="1285"/>
      <c r="G1297" s="1289"/>
      <c r="H1297" s="1285"/>
      <c r="I1297" s="1053"/>
      <c r="J1297" s="1285"/>
    </row>
    <row r="1298" spans="1:10">
      <c r="A1298" s="1286"/>
      <c r="B1298" s="1287"/>
      <c r="C1298" s="1288"/>
      <c r="D1298" s="1289"/>
      <c r="E1298" s="1285"/>
      <c r="G1298" s="1289"/>
      <c r="H1298" s="1285"/>
      <c r="I1298" s="1053"/>
      <c r="J1298" s="1285"/>
    </row>
    <row r="1299" spans="1:10">
      <c r="A1299" s="1286"/>
      <c r="B1299" s="1287"/>
      <c r="C1299" s="1288"/>
      <c r="D1299" s="1289"/>
      <c r="E1299" s="1285"/>
      <c r="G1299" s="1289"/>
      <c r="H1299" s="1285"/>
      <c r="I1299" s="1053"/>
      <c r="J1299" s="1285"/>
    </row>
    <row r="1300" spans="1:10">
      <c r="A1300" s="1286"/>
      <c r="B1300" s="1287"/>
      <c r="C1300" s="1288"/>
      <c r="D1300" s="1289"/>
      <c r="E1300" s="1285"/>
      <c r="G1300" s="1289"/>
      <c r="H1300" s="1285"/>
      <c r="I1300" s="1053"/>
      <c r="J1300" s="1285"/>
    </row>
    <row r="1301" spans="1:10">
      <c r="A1301" s="1286"/>
      <c r="B1301" s="1287"/>
      <c r="C1301" s="1288"/>
      <c r="D1301" s="1289"/>
      <c r="E1301" s="1285"/>
      <c r="G1301" s="1289"/>
      <c r="H1301" s="1285"/>
      <c r="I1301" s="1053"/>
      <c r="J1301" s="1285"/>
    </row>
    <row r="1302" spans="1:10">
      <c r="A1302" s="1286"/>
      <c r="B1302" s="1287"/>
      <c r="C1302" s="1288"/>
      <c r="D1302" s="1289"/>
      <c r="E1302" s="1285"/>
      <c r="G1302" s="1289"/>
      <c r="H1302" s="1285"/>
      <c r="I1302" s="1053"/>
      <c r="J1302" s="1285"/>
    </row>
    <row r="1303" spans="1:10">
      <c r="A1303" s="1286"/>
      <c r="B1303" s="1287"/>
      <c r="C1303" s="1288"/>
      <c r="D1303" s="1289"/>
      <c r="E1303" s="1285"/>
      <c r="G1303" s="1289"/>
      <c r="H1303" s="1285"/>
      <c r="I1303" s="1053"/>
      <c r="J1303" s="1285"/>
    </row>
    <row r="1304" spans="1:10">
      <c r="A1304" s="1286"/>
      <c r="B1304" s="1287"/>
      <c r="C1304" s="1288"/>
      <c r="D1304" s="1289"/>
      <c r="E1304" s="1285"/>
      <c r="G1304" s="1289"/>
      <c r="H1304" s="1285"/>
      <c r="I1304" s="1053"/>
      <c r="J1304" s="1285"/>
    </row>
    <row r="1305" spans="1:10">
      <c r="A1305" s="1286"/>
      <c r="B1305" s="1287"/>
      <c r="C1305" s="1288"/>
      <c r="D1305" s="1289"/>
      <c r="E1305" s="1285"/>
      <c r="G1305" s="1289"/>
      <c r="H1305" s="1285"/>
      <c r="I1305" s="1053"/>
      <c r="J1305" s="1285"/>
    </row>
    <row r="1306" spans="1:10">
      <c r="A1306" s="1286"/>
      <c r="B1306" s="1287"/>
      <c r="C1306" s="1288"/>
      <c r="D1306" s="1289"/>
      <c r="E1306" s="1285"/>
      <c r="G1306" s="1289"/>
      <c r="H1306" s="1285"/>
      <c r="I1306" s="1053"/>
      <c r="J1306" s="1285"/>
    </row>
    <row r="1307" spans="1:10">
      <c r="A1307" s="1286"/>
      <c r="B1307" s="1287"/>
      <c r="C1307" s="1288"/>
      <c r="D1307" s="1289"/>
      <c r="E1307" s="1285"/>
      <c r="G1307" s="1289"/>
      <c r="H1307" s="1285"/>
      <c r="I1307" s="1053"/>
      <c r="J1307" s="1285"/>
    </row>
    <row r="1308" spans="1:10">
      <c r="A1308" s="1286"/>
      <c r="B1308" s="1287"/>
      <c r="C1308" s="1288"/>
      <c r="D1308" s="1289"/>
      <c r="E1308" s="1285"/>
      <c r="G1308" s="1289"/>
      <c r="H1308" s="1285"/>
      <c r="I1308" s="1053"/>
      <c r="J1308" s="1285"/>
    </row>
    <row r="1309" spans="1:10">
      <c r="A1309" s="1286"/>
      <c r="B1309" s="1287"/>
      <c r="C1309" s="1288"/>
      <c r="D1309" s="1289"/>
      <c r="E1309" s="1285"/>
      <c r="G1309" s="1289"/>
      <c r="H1309" s="1285"/>
      <c r="I1309" s="1053"/>
      <c r="J1309" s="1285"/>
    </row>
    <row r="1310" spans="1:10">
      <c r="A1310" s="1286"/>
      <c r="B1310" s="1287"/>
      <c r="C1310" s="1288"/>
      <c r="D1310" s="1289"/>
      <c r="E1310" s="1285"/>
      <c r="G1310" s="1289"/>
      <c r="H1310" s="1285"/>
      <c r="I1310" s="1053"/>
      <c r="J1310" s="1285"/>
    </row>
    <row r="1311" spans="1:10">
      <c r="A1311" s="1286"/>
      <c r="B1311" s="1287"/>
      <c r="C1311" s="1288"/>
      <c r="D1311" s="1289"/>
      <c r="E1311" s="1285"/>
      <c r="G1311" s="1289"/>
      <c r="H1311" s="1285"/>
      <c r="I1311" s="1053"/>
      <c r="J1311" s="1285"/>
    </row>
    <row r="1312" spans="1:10">
      <c r="A1312" s="1286"/>
      <c r="B1312" s="1287"/>
      <c r="C1312" s="1288"/>
      <c r="D1312" s="1289"/>
      <c r="E1312" s="1285"/>
      <c r="G1312" s="1289"/>
      <c r="H1312" s="1285"/>
      <c r="I1312" s="1053"/>
      <c r="J1312" s="1285"/>
    </row>
    <row r="1313" spans="1:10">
      <c r="A1313" s="1286"/>
      <c r="B1313" s="1287"/>
      <c r="C1313" s="1288"/>
      <c r="D1313" s="1289"/>
      <c r="E1313" s="1285"/>
      <c r="G1313" s="1289"/>
      <c r="H1313" s="1285"/>
      <c r="I1313" s="1053"/>
      <c r="J1313" s="1285"/>
    </row>
    <row r="1314" spans="1:10">
      <c r="A1314" s="1286"/>
      <c r="B1314" s="1287"/>
      <c r="C1314" s="1288"/>
      <c r="D1314" s="1289"/>
      <c r="E1314" s="1285"/>
      <c r="G1314" s="1289"/>
      <c r="H1314" s="1285"/>
      <c r="I1314" s="1053"/>
      <c r="J1314" s="1285"/>
    </row>
    <row r="1315" spans="1:10">
      <c r="A1315" s="1286"/>
      <c r="B1315" s="1287"/>
      <c r="C1315" s="1288"/>
      <c r="D1315" s="1289"/>
      <c r="E1315" s="1285"/>
      <c r="G1315" s="1289"/>
      <c r="H1315" s="1285"/>
      <c r="I1315" s="1053"/>
      <c r="J1315" s="1285"/>
    </row>
    <row r="1316" spans="1:10">
      <c r="A1316" s="1286"/>
      <c r="B1316" s="1287"/>
      <c r="C1316" s="1288"/>
      <c r="D1316" s="1289"/>
      <c r="E1316" s="1285"/>
      <c r="G1316" s="1289"/>
      <c r="H1316" s="1285"/>
      <c r="I1316" s="1053"/>
      <c r="J1316" s="1285"/>
    </row>
    <row r="1317" spans="1:10">
      <c r="A1317" s="1286"/>
      <c r="B1317" s="1287"/>
      <c r="C1317" s="1288"/>
      <c r="D1317" s="1289"/>
      <c r="E1317" s="1285"/>
      <c r="G1317" s="1289"/>
      <c r="H1317" s="1285"/>
      <c r="I1317" s="1053"/>
      <c r="J1317" s="1285"/>
    </row>
    <row r="1318" spans="1:10">
      <c r="A1318" s="1286"/>
      <c r="B1318" s="1287"/>
      <c r="C1318" s="1288"/>
      <c r="D1318" s="1289"/>
      <c r="E1318" s="1285"/>
      <c r="G1318" s="1289"/>
      <c r="H1318" s="1285"/>
      <c r="I1318" s="1053"/>
      <c r="J1318" s="1285"/>
    </row>
    <row r="1319" spans="1:10">
      <c r="A1319" s="1286"/>
      <c r="B1319" s="1287"/>
      <c r="C1319" s="1288"/>
      <c r="D1319" s="1289"/>
      <c r="E1319" s="1285"/>
      <c r="G1319" s="1289"/>
      <c r="H1319" s="1285"/>
      <c r="I1319" s="1053"/>
      <c r="J1319" s="1285"/>
    </row>
    <row r="1320" spans="1:10">
      <c r="A1320" s="1286"/>
      <c r="B1320" s="1287"/>
      <c r="C1320" s="1288"/>
      <c r="D1320" s="1289"/>
      <c r="E1320" s="1285"/>
      <c r="G1320" s="1289"/>
      <c r="H1320" s="1285"/>
      <c r="I1320" s="1053"/>
      <c r="J1320" s="1285"/>
    </row>
    <row r="1321" spans="1:10">
      <c r="A1321" s="1286"/>
      <c r="B1321" s="1287"/>
      <c r="C1321" s="1288"/>
      <c r="D1321" s="1289"/>
      <c r="E1321" s="1285"/>
      <c r="G1321" s="1289"/>
      <c r="H1321" s="1285"/>
      <c r="I1321" s="1053"/>
      <c r="J1321" s="1285"/>
    </row>
    <row r="1322" spans="1:10">
      <c r="A1322" s="1286"/>
      <c r="B1322" s="1287"/>
      <c r="C1322" s="1288"/>
      <c r="D1322" s="1289"/>
      <c r="E1322" s="1285"/>
      <c r="G1322" s="1289"/>
      <c r="H1322" s="1285"/>
      <c r="I1322" s="1053"/>
      <c r="J1322" s="1285"/>
    </row>
    <row r="1323" spans="1:10">
      <c r="A1323" s="1286"/>
      <c r="B1323" s="1287"/>
      <c r="C1323" s="1288"/>
      <c r="D1323" s="1289"/>
      <c r="E1323" s="1285"/>
      <c r="G1323" s="1289"/>
      <c r="H1323" s="1285"/>
      <c r="I1323" s="1053"/>
      <c r="J1323" s="1285"/>
    </row>
    <row r="1324" spans="1:10">
      <c r="A1324" s="1286"/>
      <c r="B1324" s="1287"/>
      <c r="C1324" s="1288"/>
      <c r="D1324" s="1289"/>
      <c r="E1324" s="1285"/>
      <c r="G1324" s="1289"/>
      <c r="H1324" s="1285"/>
      <c r="I1324" s="1053"/>
      <c r="J1324" s="1285"/>
    </row>
    <row r="1325" spans="1:10">
      <c r="A1325" s="1286"/>
      <c r="B1325" s="1287"/>
      <c r="C1325" s="1288"/>
      <c r="D1325" s="1289"/>
      <c r="E1325" s="1285"/>
      <c r="G1325" s="1289"/>
      <c r="H1325" s="1285"/>
      <c r="I1325" s="1053"/>
      <c r="J1325" s="1285"/>
    </row>
    <row r="1326" spans="1:10">
      <c r="A1326" s="1286"/>
      <c r="B1326" s="1287"/>
      <c r="C1326" s="1288"/>
      <c r="D1326" s="1289"/>
      <c r="E1326" s="1285"/>
      <c r="G1326" s="1289"/>
      <c r="H1326" s="1285"/>
      <c r="I1326" s="1053"/>
      <c r="J1326" s="1285"/>
    </row>
    <row r="1327" spans="1:10">
      <c r="A1327" s="1286"/>
      <c r="B1327" s="1287"/>
      <c r="C1327" s="1288"/>
      <c r="D1327" s="1289"/>
      <c r="E1327" s="1285"/>
      <c r="G1327" s="1289"/>
      <c r="H1327" s="1285"/>
      <c r="I1327" s="1053"/>
      <c r="J1327" s="1285"/>
    </row>
    <row r="1328" spans="1:10">
      <c r="A1328" s="1286"/>
      <c r="B1328" s="1287"/>
      <c r="C1328" s="1288"/>
      <c r="D1328" s="1289"/>
      <c r="E1328" s="1285"/>
      <c r="G1328" s="1289"/>
      <c r="H1328" s="1285"/>
      <c r="I1328" s="1053"/>
      <c r="J1328" s="1285"/>
    </row>
    <row r="1329" spans="1:10">
      <c r="A1329" s="1286"/>
      <c r="B1329" s="1287"/>
      <c r="C1329" s="1288"/>
      <c r="D1329" s="1289"/>
      <c r="E1329" s="1285"/>
      <c r="G1329" s="1289"/>
      <c r="H1329" s="1285"/>
      <c r="I1329" s="1053"/>
      <c r="J1329" s="1285"/>
    </row>
    <row r="1330" spans="1:10">
      <c r="A1330" s="1286"/>
      <c r="B1330" s="1287"/>
      <c r="C1330" s="1288"/>
      <c r="D1330" s="1289"/>
      <c r="E1330" s="1285"/>
      <c r="G1330" s="1289"/>
      <c r="H1330" s="1285"/>
      <c r="I1330" s="1053"/>
      <c r="J1330" s="1285"/>
    </row>
    <row r="1331" spans="1:10">
      <c r="A1331" s="1286"/>
      <c r="B1331" s="1287"/>
      <c r="C1331" s="1288"/>
      <c r="D1331" s="1289"/>
      <c r="E1331" s="1285"/>
      <c r="G1331" s="1289"/>
      <c r="H1331" s="1285"/>
      <c r="I1331" s="1053"/>
      <c r="J1331" s="1285"/>
    </row>
    <row r="1332" spans="1:10">
      <c r="A1332" s="1286"/>
      <c r="B1332" s="1287"/>
      <c r="C1332" s="1288"/>
      <c r="D1332" s="1289"/>
      <c r="E1332" s="1285"/>
      <c r="G1332" s="1289"/>
      <c r="H1332" s="1285"/>
      <c r="I1332" s="1053"/>
      <c r="J1332" s="1285"/>
    </row>
    <row r="1333" spans="1:10">
      <c r="A1333" s="1286"/>
      <c r="B1333" s="1287"/>
      <c r="C1333" s="1288"/>
      <c r="D1333" s="1289"/>
      <c r="E1333" s="1285"/>
      <c r="G1333" s="1289"/>
      <c r="H1333" s="1285"/>
      <c r="I1333" s="1053"/>
      <c r="J1333" s="1285"/>
    </row>
    <row r="1334" spans="1:10">
      <c r="A1334" s="1286"/>
      <c r="B1334" s="1287"/>
      <c r="C1334" s="1288"/>
      <c r="D1334" s="1289"/>
      <c r="E1334" s="1285"/>
      <c r="G1334" s="1289"/>
      <c r="H1334" s="1285"/>
      <c r="I1334" s="1053"/>
      <c r="J1334" s="1285"/>
    </row>
    <row r="1335" spans="1:10">
      <c r="A1335" s="1286"/>
      <c r="B1335" s="1287"/>
      <c r="C1335" s="1288"/>
      <c r="D1335" s="1289"/>
      <c r="E1335" s="1285"/>
      <c r="G1335" s="1289"/>
      <c r="H1335" s="1285"/>
      <c r="I1335" s="1053"/>
      <c r="J1335" s="1285"/>
    </row>
    <row r="1336" spans="1:10">
      <c r="A1336" s="1286"/>
      <c r="B1336" s="1287"/>
      <c r="C1336" s="1288"/>
      <c r="D1336" s="1289"/>
      <c r="E1336" s="1285"/>
      <c r="G1336" s="1289"/>
      <c r="H1336" s="1285"/>
      <c r="I1336" s="1053"/>
      <c r="J1336" s="1285"/>
    </row>
    <row r="1337" spans="1:10">
      <c r="A1337" s="1286"/>
      <c r="B1337" s="1287"/>
      <c r="C1337" s="1288"/>
      <c r="D1337" s="1289"/>
      <c r="E1337" s="1285"/>
      <c r="G1337" s="1289"/>
      <c r="H1337" s="1285"/>
      <c r="I1337" s="1053"/>
      <c r="J1337" s="1285"/>
    </row>
    <row r="1338" spans="1:10">
      <c r="A1338" s="1286"/>
      <c r="B1338" s="1287"/>
      <c r="C1338" s="1288"/>
      <c r="D1338" s="1289"/>
      <c r="E1338" s="1285"/>
      <c r="G1338" s="1289"/>
      <c r="H1338" s="1285"/>
      <c r="I1338" s="1053"/>
      <c r="J1338" s="1285"/>
    </row>
    <row r="1339" spans="1:10">
      <c r="A1339" s="1286"/>
      <c r="B1339" s="1287"/>
      <c r="C1339" s="1288"/>
      <c r="D1339" s="1289"/>
      <c r="E1339" s="1285"/>
      <c r="G1339" s="1289"/>
      <c r="H1339" s="1285"/>
      <c r="I1339" s="1053"/>
      <c r="J1339" s="1285"/>
    </row>
    <row r="1340" spans="1:10">
      <c r="A1340" s="1286"/>
      <c r="B1340" s="1287"/>
      <c r="C1340" s="1288"/>
      <c r="D1340" s="1289"/>
      <c r="E1340" s="1285"/>
      <c r="G1340" s="1289"/>
      <c r="H1340" s="1285"/>
      <c r="I1340" s="1053"/>
      <c r="J1340" s="1285"/>
    </row>
    <row r="1341" spans="1:10">
      <c r="A1341" s="1286"/>
      <c r="B1341" s="1287"/>
      <c r="C1341" s="1288"/>
      <c r="D1341" s="1289"/>
      <c r="E1341" s="1285"/>
      <c r="G1341" s="1289"/>
      <c r="H1341" s="1285"/>
      <c r="I1341" s="1053"/>
      <c r="J1341" s="1285"/>
    </row>
    <row r="1342" spans="1:10">
      <c r="A1342" s="1286"/>
      <c r="B1342" s="1287"/>
      <c r="C1342" s="1288"/>
      <c r="D1342" s="1289"/>
      <c r="E1342" s="1285"/>
      <c r="G1342" s="1289"/>
      <c r="H1342" s="1285"/>
      <c r="I1342" s="1053"/>
      <c r="J1342" s="1285"/>
    </row>
    <row r="1343" spans="1:10">
      <c r="A1343" s="1286"/>
      <c r="B1343" s="1287"/>
      <c r="C1343" s="1288"/>
      <c r="D1343" s="1289"/>
      <c r="E1343" s="1285"/>
      <c r="G1343" s="1289"/>
      <c r="H1343" s="1285"/>
      <c r="I1343" s="1053"/>
      <c r="J1343" s="1285"/>
    </row>
    <row r="1344" spans="1:10">
      <c r="A1344" s="1286"/>
      <c r="B1344" s="1287"/>
      <c r="C1344" s="1288"/>
      <c r="D1344" s="1289"/>
      <c r="E1344" s="1285"/>
      <c r="G1344" s="1289"/>
      <c r="H1344" s="1285"/>
      <c r="I1344" s="1053"/>
      <c r="J1344" s="1285"/>
    </row>
    <row r="1345" spans="1:10">
      <c r="A1345" s="1286"/>
      <c r="B1345" s="1287"/>
      <c r="C1345" s="1288"/>
      <c r="D1345" s="1289"/>
      <c r="E1345" s="1285"/>
      <c r="G1345" s="1289"/>
      <c r="H1345" s="1285"/>
      <c r="I1345" s="1053"/>
      <c r="J1345" s="1285"/>
    </row>
    <row r="1346" spans="1:10">
      <c r="A1346" s="1286"/>
      <c r="B1346" s="1287"/>
      <c r="C1346" s="1288"/>
      <c r="D1346" s="1289"/>
      <c r="E1346" s="1285"/>
      <c r="G1346" s="1289"/>
      <c r="H1346" s="1285"/>
      <c r="I1346" s="1053"/>
      <c r="J1346" s="1285"/>
    </row>
    <row r="1347" spans="1:10">
      <c r="A1347" s="1286"/>
      <c r="B1347" s="1287"/>
      <c r="C1347" s="1288"/>
      <c r="D1347" s="1289"/>
      <c r="E1347" s="1285"/>
      <c r="G1347" s="1289"/>
      <c r="H1347" s="1285"/>
      <c r="I1347" s="1053"/>
      <c r="J1347" s="1285"/>
    </row>
    <row r="1348" spans="1:10">
      <c r="A1348" s="1286"/>
      <c r="B1348" s="1287"/>
      <c r="C1348" s="1288"/>
      <c r="D1348" s="1289"/>
      <c r="E1348" s="1285"/>
      <c r="G1348" s="1289"/>
      <c r="H1348" s="1285"/>
      <c r="I1348" s="1053"/>
      <c r="J1348" s="1285"/>
    </row>
    <row r="1349" spans="1:10">
      <c r="A1349" s="1286"/>
      <c r="B1349" s="1287"/>
      <c r="C1349" s="1288"/>
      <c r="D1349" s="1289"/>
      <c r="E1349" s="1285"/>
      <c r="G1349" s="1289"/>
      <c r="H1349" s="1285"/>
      <c r="I1349" s="1053"/>
      <c r="J1349" s="1285"/>
    </row>
    <row r="1350" spans="1:10">
      <c r="A1350" s="1286"/>
      <c r="B1350" s="1287"/>
      <c r="C1350" s="1288"/>
      <c r="D1350" s="1289"/>
      <c r="E1350" s="1285"/>
      <c r="G1350" s="1289"/>
      <c r="H1350" s="1285"/>
      <c r="I1350" s="1053"/>
      <c r="J1350" s="1285"/>
    </row>
    <row r="1351" spans="1:10">
      <c r="A1351" s="1286"/>
      <c r="B1351" s="1287"/>
      <c r="C1351" s="1288"/>
      <c r="D1351" s="1289"/>
      <c r="E1351" s="1285"/>
      <c r="G1351" s="1289"/>
      <c r="H1351" s="1285"/>
      <c r="I1351" s="1053"/>
      <c r="J1351" s="1285"/>
    </row>
    <row r="1352" spans="1:10">
      <c r="A1352" s="1286"/>
      <c r="B1352" s="1287"/>
      <c r="C1352" s="1288"/>
      <c r="D1352" s="1289"/>
      <c r="E1352" s="1285"/>
      <c r="G1352" s="1289"/>
      <c r="H1352" s="1285"/>
      <c r="I1352" s="1053"/>
      <c r="J1352" s="1285"/>
    </row>
    <row r="1353" spans="1:10">
      <c r="A1353" s="1286"/>
      <c r="B1353" s="1287"/>
      <c r="C1353" s="1288"/>
      <c r="D1353" s="1289"/>
      <c r="E1353" s="1285"/>
      <c r="G1353" s="1289"/>
      <c r="H1353" s="1285"/>
      <c r="I1353" s="1053"/>
      <c r="J1353" s="1285"/>
    </row>
    <row r="1354" spans="1:10">
      <c r="A1354" s="1286"/>
      <c r="B1354" s="1287"/>
      <c r="C1354" s="1288"/>
      <c r="D1354" s="1289"/>
      <c r="E1354" s="1285"/>
      <c r="G1354" s="1289"/>
      <c r="H1354" s="1285"/>
      <c r="I1354" s="1053"/>
      <c r="J1354" s="1285"/>
    </row>
    <row r="1355" spans="1:10">
      <c r="A1355" s="1286"/>
      <c r="B1355" s="1287"/>
      <c r="C1355" s="1288"/>
      <c r="D1355" s="1289"/>
      <c r="E1355" s="1285"/>
      <c r="G1355" s="1289"/>
      <c r="H1355" s="1285"/>
      <c r="I1355" s="1053"/>
      <c r="J1355" s="1285"/>
    </row>
    <row r="1356" spans="1:10">
      <c r="A1356" s="1286"/>
      <c r="B1356" s="1287"/>
      <c r="C1356" s="1288"/>
      <c r="D1356" s="1289"/>
      <c r="E1356" s="1285"/>
      <c r="G1356" s="1289"/>
      <c r="H1356" s="1285"/>
      <c r="I1356" s="1053"/>
      <c r="J1356" s="1285"/>
    </row>
    <row r="1357" spans="1:10">
      <c r="A1357" s="1286"/>
      <c r="B1357" s="1287"/>
      <c r="C1357" s="1288"/>
      <c r="D1357" s="1289"/>
      <c r="E1357" s="1285"/>
      <c r="G1357" s="1289"/>
      <c r="H1357" s="1285"/>
      <c r="I1357" s="1053"/>
      <c r="J1357" s="1285"/>
    </row>
    <row r="1358" spans="1:10">
      <c r="A1358" s="1286"/>
      <c r="B1358" s="1287"/>
      <c r="C1358" s="1288"/>
      <c r="D1358" s="1289"/>
      <c r="E1358" s="1285"/>
      <c r="G1358" s="1289"/>
      <c r="H1358" s="1285"/>
      <c r="I1358" s="1053"/>
      <c r="J1358" s="1285"/>
    </row>
    <row r="1359" spans="1:10">
      <c r="A1359" s="1286"/>
      <c r="B1359" s="1287"/>
      <c r="C1359" s="1288"/>
      <c r="D1359" s="1289"/>
      <c r="E1359" s="1285"/>
      <c r="G1359" s="1289"/>
      <c r="H1359" s="1285"/>
      <c r="I1359" s="1053"/>
      <c r="J1359" s="1285"/>
    </row>
    <row r="1360" spans="1:10">
      <c r="A1360" s="1286"/>
      <c r="B1360" s="1287"/>
      <c r="C1360" s="1288"/>
      <c r="D1360" s="1289"/>
      <c r="E1360" s="1285"/>
      <c r="G1360" s="1289"/>
      <c r="H1360" s="1285"/>
      <c r="I1360" s="1053"/>
      <c r="J1360" s="1285"/>
    </row>
    <row r="1361" spans="1:10">
      <c r="A1361" s="1286"/>
      <c r="B1361" s="1287"/>
      <c r="C1361" s="1288"/>
      <c r="D1361" s="1289"/>
      <c r="E1361" s="1285"/>
      <c r="G1361" s="1289"/>
      <c r="H1361" s="1285"/>
      <c r="I1361" s="1053"/>
      <c r="J1361" s="1285"/>
    </row>
    <row r="1362" spans="1:10">
      <c r="A1362" s="1286"/>
      <c r="B1362" s="1287"/>
      <c r="C1362" s="1288"/>
      <c r="D1362" s="1289"/>
      <c r="E1362" s="1285"/>
      <c r="G1362" s="1289"/>
      <c r="H1362" s="1285"/>
      <c r="I1362" s="1053"/>
      <c r="J1362" s="1285"/>
    </row>
    <row r="1363" spans="1:10">
      <c r="A1363" s="1286"/>
      <c r="B1363" s="1287"/>
      <c r="C1363" s="1288"/>
      <c r="D1363" s="1289"/>
      <c r="E1363" s="1285"/>
      <c r="G1363" s="1289"/>
      <c r="H1363" s="1285"/>
      <c r="I1363" s="1053"/>
      <c r="J1363" s="1285"/>
    </row>
    <row r="1364" spans="1:10">
      <c r="A1364" s="1286"/>
      <c r="B1364" s="1287"/>
      <c r="C1364" s="1288"/>
      <c r="D1364" s="1289"/>
      <c r="E1364" s="1285"/>
      <c r="G1364" s="1289"/>
      <c r="H1364" s="1285"/>
      <c r="I1364" s="1053"/>
      <c r="J1364" s="1285"/>
    </row>
    <row r="1365" spans="1:10">
      <c r="A1365" s="1286"/>
      <c r="B1365" s="1287"/>
      <c r="C1365" s="1288"/>
      <c r="D1365" s="1289"/>
      <c r="E1365" s="1285"/>
      <c r="G1365" s="1289"/>
      <c r="H1365" s="1285"/>
      <c r="I1365" s="1053"/>
      <c r="J1365" s="1285"/>
    </row>
    <row r="1366" spans="1:10">
      <c r="A1366" s="1286"/>
      <c r="B1366" s="1287"/>
      <c r="C1366" s="1288"/>
      <c r="D1366" s="1289"/>
      <c r="E1366" s="1285"/>
      <c r="G1366" s="1289"/>
      <c r="H1366" s="1285"/>
      <c r="I1366" s="1053"/>
      <c r="J1366" s="1285"/>
    </row>
    <row r="1367" spans="1:10">
      <c r="A1367" s="1286"/>
      <c r="B1367" s="1287"/>
      <c r="C1367" s="1288"/>
      <c r="D1367" s="1289"/>
      <c r="E1367" s="1285"/>
      <c r="G1367" s="1289"/>
      <c r="H1367" s="1285"/>
      <c r="I1367" s="1053"/>
      <c r="J1367" s="1285"/>
    </row>
    <row r="1368" spans="1:10">
      <c r="A1368" s="1286"/>
      <c r="B1368" s="1287"/>
      <c r="C1368" s="1288"/>
      <c r="D1368" s="1289"/>
      <c r="E1368" s="1285"/>
      <c r="G1368" s="1289"/>
      <c r="H1368" s="1285"/>
      <c r="I1368" s="1053"/>
      <c r="J1368" s="1285"/>
    </row>
    <row r="1369" spans="1:10">
      <c r="A1369" s="1286"/>
      <c r="B1369" s="1287"/>
      <c r="C1369" s="1288"/>
      <c r="D1369" s="1289"/>
      <c r="E1369" s="1285"/>
      <c r="G1369" s="1289"/>
      <c r="H1369" s="1285"/>
      <c r="I1369" s="1053"/>
      <c r="J1369" s="1285"/>
    </row>
    <row r="1370" spans="1:10">
      <c r="A1370" s="1286"/>
      <c r="B1370" s="1287"/>
      <c r="C1370" s="1288"/>
      <c r="D1370" s="1289"/>
      <c r="E1370" s="1285"/>
      <c r="G1370" s="1289"/>
      <c r="H1370" s="1285"/>
      <c r="I1370" s="1053"/>
      <c r="J1370" s="1285"/>
    </row>
    <row r="1371" spans="1:10">
      <c r="A1371" s="1286"/>
      <c r="B1371" s="1287"/>
      <c r="C1371" s="1288"/>
      <c r="D1371" s="1289"/>
      <c r="E1371" s="1285"/>
      <c r="G1371" s="1289"/>
      <c r="H1371" s="1285"/>
      <c r="I1371" s="1053"/>
      <c r="J1371" s="1285"/>
    </row>
    <row r="1372" spans="1:10">
      <c r="A1372" s="1286"/>
      <c r="B1372" s="1287"/>
      <c r="C1372" s="1288"/>
      <c r="D1372" s="1289"/>
      <c r="E1372" s="1285"/>
      <c r="G1372" s="1289"/>
      <c r="H1372" s="1285"/>
      <c r="I1372" s="1053"/>
      <c r="J1372" s="1285"/>
    </row>
    <row r="1373" spans="1:10">
      <c r="A1373" s="1286"/>
      <c r="B1373" s="1287"/>
      <c r="C1373" s="1288"/>
      <c r="D1373" s="1289"/>
      <c r="E1373" s="1285"/>
      <c r="G1373" s="1289"/>
      <c r="H1373" s="1285"/>
      <c r="I1373" s="1053"/>
      <c r="J1373" s="1285"/>
    </row>
    <row r="1374" spans="1:10">
      <c r="A1374" s="1286"/>
      <c r="B1374" s="1287"/>
      <c r="C1374" s="1288"/>
      <c r="D1374" s="1289"/>
      <c r="E1374" s="1285"/>
      <c r="G1374" s="1289"/>
      <c r="H1374" s="1285"/>
      <c r="I1374" s="1053"/>
      <c r="J1374" s="1285"/>
    </row>
    <row r="1375" spans="1:10">
      <c r="A1375" s="1286"/>
      <c r="B1375" s="1287"/>
      <c r="C1375" s="1288"/>
      <c r="D1375" s="1289"/>
      <c r="E1375" s="1285"/>
      <c r="G1375" s="1289"/>
      <c r="H1375" s="1285"/>
      <c r="I1375" s="1053"/>
      <c r="J1375" s="1285"/>
    </row>
    <row r="1376" spans="1:10">
      <c r="A1376" s="1286"/>
      <c r="B1376" s="1287"/>
      <c r="C1376" s="1288"/>
      <c r="D1376" s="1289"/>
      <c r="E1376" s="1285"/>
      <c r="G1376" s="1289"/>
      <c r="H1376" s="1285"/>
      <c r="I1376" s="1053"/>
      <c r="J1376" s="1285"/>
    </row>
    <row r="1377" spans="1:10">
      <c r="A1377" s="1286"/>
      <c r="B1377" s="1287"/>
      <c r="C1377" s="1288"/>
      <c r="D1377" s="1289"/>
      <c r="E1377" s="1285"/>
      <c r="G1377" s="1289"/>
      <c r="H1377" s="1285"/>
      <c r="I1377" s="1053"/>
      <c r="J1377" s="1285"/>
    </row>
    <row r="1378" spans="1:10">
      <c r="A1378" s="1286"/>
      <c r="B1378" s="1287"/>
      <c r="C1378" s="1288"/>
      <c r="D1378" s="1289"/>
      <c r="E1378" s="1285"/>
      <c r="G1378" s="1289"/>
      <c r="H1378" s="1285"/>
      <c r="I1378" s="1053"/>
      <c r="J1378" s="1285"/>
    </row>
    <row r="1379" spans="1:10">
      <c r="A1379" s="1286"/>
      <c r="B1379" s="1287"/>
      <c r="C1379" s="1288"/>
      <c r="D1379" s="1289"/>
      <c r="E1379" s="1285"/>
      <c r="G1379" s="1289"/>
      <c r="H1379" s="1285"/>
      <c r="I1379" s="1053"/>
      <c r="J1379" s="1285"/>
    </row>
    <row r="1380" spans="1:10">
      <c r="A1380" s="1286"/>
      <c r="B1380" s="1287"/>
      <c r="C1380" s="1288"/>
      <c r="D1380" s="1289"/>
      <c r="E1380" s="1285"/>
      <c r="G1380" s="1289"/>
      <c r="H1380" s="1285"/>
      <c r="I1380" s="1053"/>
      <c r="J1380" s="1285"/>
    </row>
    <row r="1381" spans="1:10">
      <c r="A1381" s="1286"/>
      <c r="B1381" s="1287"/>
      <c r="C1381" s="1288"/>
      <c r="D1381" s="1289"/>
      <c r="E1381" s="1285"/>
      <c r="G1381" s="1289"/>
      <c r="H1381" s="1285"/>
      <c r="I1381" s="1053"/>
      <c r="J1381" s="1285"/>
    </row>
    <row r="1382" spans="1:10">
      <c r="A1382" s="1286"/>
      <c r="B1382" s="1287"/>
      <c r="C1382" s="1288"/>
      <c r="D1382" s="1289"/>
      <c r="E1382" s="1285"/>
      <c r="G1382" s="1289"/>
      <c r="H1382" s="1285"/>
      <c r="I1382" s="1053"/>
      <c r="J1382" s="1285"/>
    </row>
    <row r="1383" spans="1:10">
      <c r="A1383" s="1286"/>
      <c r="B1383" s="1287"/>
      <c r="C1383" s="1288"/>
      <c r="D1383" s="1289"/>
      <c r="E1383" s="1285"/>
      <c r="G1383" s="1289"/>
      <c r="H1383" s="1285"/>
      <c r="I1383" s="1053"/>
      <c r="J1383" s="1285"/>
    </row>
    <row r="1384" spans="1:10">
      <c r="A1384" s="1286"/>
      <c r="B1384" s="1287"/>
      <c r="C1384" s="1288"/>
      <c r="D1384" s="1289"/>
      <c r="E1384" s="1285"/>
      <c r="G1384" s="1289"/>
      <c r="H1384" s="1285"/>
      <c r="I1384" s="1053"/>
      <c r="J1384" s="1285"/>
    </row>
    <row r="1385" spans="1:10">
      <c r="A1385" s="1286"/>
      <c r="B1385" s="1287"/>
      <c r="C1385" s="1288"/>
      <c r="D1385" s="1289"/>
      <c r="E1385" s="1285"/>
      <c r="G1385" s="1289"/>
      <c r="H1385" s="1285"/>
      <c r="I1385" s="1053"/>
      <c r="J1385" s="1285"/>
    </row>
    <row r="1386" spans="1:10">
      <c r="A1386" s="1286"/>
      <c r="B1386" s="1287"/>
      <c r="C1386" s="1288"/>
      <c r="D1386" s="1289"/>
      <c r="E1386" s="1285"/>
      <c r="G1386" s="1289"/>
      <c r="H1386" s="1285"/>
      <c r="I1386" s="1053"/>
      <c r="J1386" s="1285"/>
    </row>
    <row r="1387" spans="1:10">
      <c r="A1387" s="1286"/>
      <c r="B1387" s="1287"/>
      <c r="C1387" s="1288"/>
      <c r="D1387" s="1289"/>
      <c r="E1387" s="1285"/>
      <c r="G1387" s="1289"/>
      <c r="H1387" s="1285"/>
      <c r="I1387" s="1053"/>
      <c r="J1387" s="1285"/>
    </row>
    <row r="1388" spans="1:10">
      <c r="A1388" s="1286"/>
      <c r="B1388" s="1287"/>
      <c r="C1388" s="1288"/>
      <c r="D1388" s="1289"/>
      <c r="E1388" s="1285"/>
      <c r="G1388" s="1289"/>
      <c r="H1388" s="1285"/>
      <c r="I1388" s="1053"/>
      <c r="J1388" s="1285"/>
    </row>
    <row r="1389" spans="1:10">
      <c r="A1389" s="1286"/>
      <c r="B1389" s="1287"/>
      <c r="C1389" s="1288"/>
      <c r="D1389" s="1289"/>
      <c r="E1389" s="1285"/>
      <c r="G1389" s="1289"/>
      <c r="H1389" s="1285"/>
      <c r="I1389" s="1053"/>
      <c r="J1389" s="1285"/>
    </row>
    <row r="1390" spans="1:10">
      <c r="A1390" s="1286"/>
      <c r="B1390" s="1287"/>
      <c r="C1390" s="1288"/>
      <c r="D1390" s="1289"/>
      <c r="E1390" s="1285"/>
      <c r="G1390" s="1289"/>
      <c r="H1390" s="1285"/>
      <c r="I1390" s="1053"/>
      <c r="J1390" s="1285"/>
    </row>
    <row r="1391" spans="1:10">
      <c r="A1391" s="1286"/>
      <c r="B1391" s="1287"/>
      <c r="C1391" s="1288"/>
      <c r="D1391" s="1289"/>
      <c r="E1391" s="1285"/>
      <c r="G1391" s="1289"/>
      <c r="H1391" s="1285"/>
      <c r="I1391" s="1053"/>
      <c r="J1391" s="1285"/>
    </row>
    <row r="1392" spans="1:10">
      <c r="A1392" s="1286"/>
      <c r="B1392" s="1287"/>
      <c r="C1392" s="1288"/>
      <c r="D1392" s="1289"/>
      <c r="E1392" s="1285"/>
      <c r="G1392" s="1289"/>
      <c r="H1392" s="1285"/>
      <c r="I1392" s="1053"/>
      <c r="J1392" s="1285"/>
    </row>
    <row r="1393" spans="1:10">
      <c r="A1393" s="1286"/>
      <c r="B1393" s="1287"/>
      <c r="C1393" s="1288"/>
      <c r="D1393" s="1289"/>
      <c r="E1393" s="1285"/>
      <c r="G1393" s="1289"/>
      <c r="H1393" s="1285"/>
      <c r="I1393" s="1053"/>
      <c r="J1393" s="1285"/>
    </row>
    <row r="1394" spans="1:10">
      <c r="A1394" s="1286"/>
      <c r="B1394" s="1287"/>
      <c r="C1394" s="1288"/>
      <c r="D1394" s="1289"/>
      <c r="E1394" s="1285"/>
      <c r="G1394" s="1289"/>
      <c r="H1394" s="1285"/>
      <c r="I1394" s="1053"/>
      <c r="J1394" s="1285"/>
    </row>
    <row r="1395" spans="1:10">
      <c r="A1395" s="1286"/>
      <c r="B1395" s="1287"/>
      <c r="C1395" s="1288"/>
      <c r="D1395" s="1289"/>
      <c r="E1395" s="1285"/>
      <c r="G1395" s="1289"/>
      <c r="H1395" s="1285"/>
      <c r="I1395" s="1053"/>
      <c r="J1395" s="1285"/>
    </row>
    <row r="1396" spans="1:10">
      <c r="A1396" s="1286"/>
      <c r="B1396" s="1287"/>
      <c r="C1396" s="1288"/>
      <c r="D1396" s="1289"/>
      <c r="E1396" s="1285"/>
      <c r="G1396" s="1289"/>
      <c r="H1396" s="1285"/>
      <c r="I1396" s="1053"/>
      <c r="J1396" s="1285"/>
    </row>
    <row r="1397" spans="1:10">
      <c r="A1397" s="1286"/>
      <c r="B1397" s="1287"/>
      <c r="C1397" s="1288"/>
      <c r="D1397" s="1289"/>
      <c r="E1397" s="1285"/>
      <c r="G1397" s="1289"/>
      <c r="H1397" s="1285"/>
      <c r="I1397" s="1053"/>
      <c r="J1397" s="1285"/>
    </row>
    <row r="1398" spans="1:10">
      <c r="A1398" s="1286"/>
      <c r="B1398" s="1287"/>
      <c r="C1398" s="1288"/>
      <c r="D1398" s="1289"/>
      <c r="E1398" s="1285"/>
      <c r="G1398" s="1289"/>
      <c r="H1398" s="1285"/>
      <c r="I1398" s="1053"/>
      <c r="J1398" s="1285"/>
    </row>
    <row r="1399" spans="1:10">
      <c r="A1399" s="1286"/>
      <c r="B1399" s="1287"/>
      <c r="C1399" s="1288"/>
      <c r="D1399" s="1289"/>
      <c r="E1399" s="1285"/>
      <c r="G1399" s="1289"/>
      <c r="H1399" s="1285"/>
      <c r="I1399" s="1053"/>
      <c r="J1399" s="1285"/>
    </row>
    <row r="1400" spans="1:10">
      <c r="A1400" s="1286"/>
      <c r="B1400" s="1287"/>
      <c r="C1400" s="1288"/>
      <c r="D1400" s="1289"/>
      <c r="E1400" s="1285"/>
      <c r="G1400" s="1289"/>
      <c r="H1400" s="1285"/>
      <c r="I1400" s="1053"/>
      <c r="J1400" s="1285"/>
    </row>
    <row r="1401" spans="1:10">
      <c r="A1401" s="1286"/>
      <c r="B1401" s="1287"/>
      <c r="C1401" s="1288"/>
      <c r="D1401" s="1289"/>
      <c r="E1401" s="1285"/>
      <c r="G1401" s="1289"/>
      <c r="H1401" s="1285"/>
      <c r="I1401" s="1053"/>
      <c r="J1401" s="1285"/>
    </row>
    <row r="1402" spans="1:10">
      <c r="A1402" s="1286"/>
      <c r="B1402" s="1287"/>
      <c r="C1402" s="1288"/>
      <c r="D1402" s="1289"/>
      <c r="E1402" s="1285"/>
      <c r="G1402" s="1289"/>
      <c r="H1402" s="1285"/>
      <c r="I1402" s="1053"/>
      <c r="J1402" s="1285"/>
    </row>
    <row r="1403" spans="1:10">
      <c r="A1403" s="1286"/>
      <c r="B1403" s="1287"/>
      <c r="C1403" s="1288"/>
      <c r="D1403" s="1289"/>
      <c r="E1403" s="1285"/>
      <c r="G1403" s="1289"/>
      <c r="H1403" s="1285"/>
      <c r="I1403" s="1053"/>
      <c r="J1403" s="1285"/>
    </row>
    <row r="1404" spans="1:10">
      <c r="A1404" s="1286"/>
      <c r="B1404" s="1287"/>
      <c r="C1404" s="1288"/>
      <c r="D1404" s="1289"/>
      <c r="E1404" s="1285"/>
      <c r="G1404" s="1289"/>
      <c r="H1404" s="1285"/>
      <c r="I1404" s="1053"/>
      <c r="J1404" s="1285"/>
    </row>
    <row r="1405" spans="1:10">
      <c r="A1405" s="1286"/>
      <c r="B1405" s="1287"/>
      <c r="C1405" s="1288"/>
      <c r="D1405" s="1289"/>
      <c r="E1405" s="1285"/>
      <c r="G1405" s="1289"/>
      <c r="H1405" s="1285"/>
      <c r="I1405" s="1053"/>
      <c r="J1405" s="1285"/>
    </row>
    <row r="1406" spans="1:10">
      <c r="A1406" s="1286"/>
      <c r="B1406" s="1287"/>
      <c r="C1406" s="1288"/>
      <c r="D1406" s="1289"/>
      <c r="E1406" s="1285"/>
      <c r="G1406" s="1289"/>
      <c r="H1406" s="1285"/>
      <c r="I1406" s="1053"/>
      <c r="J1406" s="1285"/>
    </row>
    <row r="1407" spans="1:10">
      <c r="A1407" s="1286"/>
      <c r="B1407" s="1287"/>
      <c r="C1407" s="1288"/>
      <c r="D1407" s="1289"/>
      <c r="E1407" s="1285"/>
      <c r="G1407" s="1289"/>
      <c r="H1407" s="1285"/>
      <c r="I1407" s="1053"/>
      <c r="J1407" s="1285"/>
    </row>
    <row r="1408" spans="1:10">
      <c r="A1408" s="1286"/>
      <c r="B1408" s="1287"/>
      <c r="C1408" s="1288"/>
      <c r="D1408" s="1289"/>
      <c r="E1408" s="1285"/>
      <c r="G1408" s="1289"/>
      <c r="H1408" s="1285"/>
      <c r="I1408" s="1053"/>
      <c r="J1408" s="1285"/>
    </row>
    <row r="1409" spans="1:10">
      <c r="A1409" s="1286"/>
      <c r="B1409" s="1287"/>
      <c r="C1409" s="1288"/>
      <c r="D1409" s="1289"/>
      <c r="E1409" s="1285"/>
      <c r="G1409" s="1289"/>
      <c r="H1409" s="1285"/>
      <c r="I1409" s="1053"/>
      <c r="J1409" s="1285"/>
    </row>
    <row r="1410" spans="1:10">
      <c r="A1410" s="1286"/>
      <c r="B1410" s="1287"/>
      <c r="C1410" s="1288"/>
      <c r="D1410" s="1289"/>
      <c r="E1410" s="1285"/>
      <c r="G1410" s="1289"/>
      <c r="H1410" s="1285"/>
      <c r="I1410" s="1053"/>
      <c r="J1410" s="1285"/>
    </row>
    <row r="1411" spans="1:10">
      <c r="A1411" s="1286"/>
      <c r="B1411" s="1287"/>
      <c r="C1411" s="1288"/>
      <c r="D1411" s="1289"/>
      <c r="E1411" s="1285"/>
      <c r="G1411" s="1289"/>
      <c r="H1411" s="1285"/>
      <c r="I1411" s="1053"/>
      <c r="J1411" s="1285"/>
    </row>
    <row r="1412" spans="1:10">
      <c r="A1412" s="1286"/>
      <c r="B1412" s="1287"/>
      <c r="C1412" s="1288"/>
      <c r="D1412" s="1289"/>
      <c r="E1412" s="1285"/>
      <c r="G1412" s="1289"/>
      <c r="H1412" s="1285"/>
      <c r="I1412" s="1053"/>
      <c r="J1412" s="1285"/>
    </row>
    <row r="1413" spans="1:10">
      <c r="A1413" s="1286"/>
      <c r="B1413" s="1287"/>
      <c r="C1413" s="1288"/>
      <c r="D1413" s="1289"/>
      <c r="E1413" s="1285"/>
      <c r="G1413" s="1289"/>
      <c r="H1413" s="1285"/>
      <c r="I1413" s="1053"/>
      <c r="J1413" s="1285"/>
    </row>
    <row r="1414" spans="1:10">
      <c r="A1414" s="1286"/>
      <c r="B1414" s="1287"/>
      <c r="C1414" s="1288"/>
      <c r="D1414" s="1289"/>
      <c r="E1414" s="1285"/>
      <c r="G1414" s="1289"/>
      <c r="H1414" s="1285"/>
      <c r="I1414" s="1053"/>
      <c r="J1414" s="1285"/>
    </row>
    <row r="1415" spans="1:10">
      <c r="A1415" s="1286"/>
      <c r="B1415" s="1287"/>
      <c r="C1415" s="1288"/>
      <c r="D1415" s="1289"/>
      <c r="E1415" s="1285"/>
      <c r="G1415" s="1289"/>
      <c r="H1415" s="1285"/>
      <c r="I1415" s="1053"/>
      <c r="J1415" s="1285"/>
    </row>
    <row r="1416" spans="1:10">
      <c r="A1416" s="1286"/>
      <c r="B1416" s="1287"/>
      <c r="C1416" s="1288"/>
      <c r="D1416" s="1289"/>
      <c r="E1416" s="1285"/>
      <c r="G1416" s="1289"/>
      <c r="H1416" s="1285"/>
      <c r="I1416" s="1053"/>
      <c r="J1416" s="1285"/>
    </row>
    <row r="1417" spans="1:10">
      <c r="A1417" s="1286"/>
      <c r="B1417" s="1287"/>
      <c r="C1417" s="1288"/>
      <c r="D1417" s="1289"/>
      <c r="E1417" s="1285"/>
      <c r="G1417" s="1289"/>
      <c r="H1417" s="1285"/>
      <c r="I1417" s="1053"/>
      <c r="J1417" s="1285"/>
    </row>
    <row r="1418" spans="1:10">
      <c r="A1418" s="1286"/>
      <c r="B1418" s="1287"/>
      <c r="C1418" s="1288"/>
      <c r="D1418" s="1289"/>
      <c r="E1418" s="1285"/>
      <c r="G1418" s="1289"/>
      <c r="H1418" s="1285"/>
      <c r="I1418" s="1053"/>
      <c r="J1418" s="1285"/>
    </row>
    <row r="1419" spans="1:10">
      <c r="A1419" s="1286"/>
      <c r="B1419" s="1287"/>
      <c r="C1419" s="1288"/>
      <c r="D1419" s="1289"/>
      <c r="E1419" s="1285"/>
      <c r="G1419" s="1289"/>
      <c r="H1419" s="1285"/>
      <c r="I1419" s="1053"/>
      <c r="J1419" s="1285"/>
    </row>
    <row r="1420" spans="1:10">
      <c r="A1420" s="1286"/>
      <c r="B1420" s="1287"/>
      <c r="C1420" s="1288"/>
      <c r="D1420" s="1289"/>
      <c r="E1420" s="1285"/>
      <c r="G1420" s="1289"/>
      <c r="H1420" s="1285"/>
      <c r="I1420" s="1053"/>
      <c r="J1420" s="1285"/>
    </row>
    <row r="1421" spans="1:10">
      <c r="A1421" s="1286"/>
      <c r="B1421" s="1287"/>
      <c r="C1421" s="1288"/>
      <c r="D1421" s="1289"/>
      <c r="E1421" s="1285"/>
      <c r="G1421" s="1289"/>
      <c r="H1421" s="1285"/>
      <c r="I1421" s="1053"/>
      <c r="J1421" s="1285"/>
    </row>
    <row r="1422" spans="1:10">
      <c r="A1422" s="1286"/>
      <c r="B1422" s="1287"/>
      <c r="C1422" s="1288"/>
      <c r="D1422" s="1289"/>
      <c r="E1422" s="1285"/>
      <c r="G1422" s="1289"/>
      <c r="H1422" s="1285"/>
      <c r="I1422" s="1053"/>
      <c r="J1422" s="1285"/>
    </row>
    <row r="1423" spans="1:10">
      <c r="A1423" s="1286"/>
      <c r="B1423" s="1287"/>
      <c r="C1423" s="1288"/>
      <c r="D1423" s="1289"/>
      <c r="E1423" s="1285"/>
      <c r="G1423" s="1289"/>
      <c r="H1423" s="1285"/>
      <c r="I1423" s="1053"/>
      <c r="J1423" s="1285"/>
    </row>
    <row r="1424" spans="1:10">
      <c r="A1424" s="1286"/>
      <c r="B1424" s="1287"/>
      <c r="C1424" s="1288"/>
      <c r="D1424" s="1289"/>
      <c r="E1424" s="1285"/>
      <c r="G1424" s="1289"/>
      <c r="H1424" s="1285"/>
      <c r="I1424" s="1053"/>
      <c r="J1424" s="1285"/>
    </row>
    <row r="1425" spans="1:10">
      <c r="A1425" s="1286"/>
      <c r="B1425" s="1287"/>
      <c r="C1425" s="1288"/>
      <c r="D1425" s="1289"/>
      <c r="E1425" s="1285"/>
      <c r="G1425" s="1289"/>
      <c r="H1425" s="1285"/>
      <c r="I1425" s="1053"/>
      <c r="J1425" s="1285"/>
    </row>
    <row r="1426" spans="1:10">
      <c r="A1426" s="1286"/>
      <c r="B1426" s="1287"/>
      <c r="C1426" s="1288"/>
      <c r="D1426" s="1289"/>
      <c r="E1426" s="1285"/>
      <c r="G1426" s="1289"/>
      <c r="H1426" s="1285"/>
      <c r="I1426" s="1053"/>
      <c r="J1426" s="1285"/>
    </row>
    <row r="1427" spans="1:10">
      <c r="A1427" s="1286"/>
      <c r="B1427" s="1287"/>
      <c r="C1427" s="1288"/>
      <c r="D1427" s="1289"/>
      <c r="E1427" s="1285"/>
      <c r="G1427" s="1289"/>
      <c r="H1427" s="1285"/>
      <c r="I1427" s="1053"/>
      <c r="J1427" s="1285"/>
    </row>
    <row r="1428" spans="1:10">
      <c r="A1428" s="1286"/>
      <c r="B1428" s="1287"/>
      <c r="C1428" s="1288"/>
      <c r="D1428" s="1289"/>
      <c r="E1428" s="1285"/>
      <c r="G1428" s="1289"/>
      <c r="H1428" s="1285"/>
      <c r="I1428" s="1053"/>
      <c r="J1428" s="1285"/>
    </row>
    <row r="1429" spans="1:10">
      <c r="A1429" s="1286"/>
      <c r="B1429" s="1287"/>
      <c r="C1429" s="1288"/>
      <c r="D1429" s="1289"/>
      <c r="E1429" s="1285"/>
      <c r="G1429" s="1289"/>
      <c r="H1429" s="1285"/>
      <c r="I1429" s="1053"/>
      <c r="J1429" s="1285"/>
    </row>
    <row r="1430" spans="1:10">
      <c r="A1430" s="1286"/>
      <c r="B1430" s="1287"/>
      <c r="C1430" s="1288"/>
      <c r="D1430" s="1289"/>
      <c r="E1430" s="1285"/>
      <c r="G1430" s="1289"/>
      <c r="H1430" s="1285"/>
      <c r="I1430" s="1053"/>
      <c r="J1430" s="1285"/>
    </row>
    <row r="1431" spans="1:10">
      <c r="A1431" s="1286"/>
      <c r="B1431" s="1287"/>
      <c r="C1431" s="1288"/>
      <c r="D1431" s="1289"/>
      <c r="E1431" s="1285"/>
      <c r="G1431" s="1289"/>
      <c r="H1431" s="1285"/>
      <c r="I1431" s="1053"/>
      <c r="J1431" s="1285"/>
    </row>
    <row r="1432" spans="1:10">
      <c r="A1432" s="1286"/>
      <c r="B1432" s="1287"/>
      <c r="C1432" s="1288"/>
      <c r="D1432" s="1289"/>
      <c r="E1432" s="1285"/>
      <c r="G1432" s="1289"/>
      <c r="H1432" s="1285"/>
      <c r="I1432" s="1053"/>
      <c r="J1432" s="1285"/>
    </row>
    <row r="1433" spans="1:10">
      <c r="A1433" s="1286"/>
      <c r="B1433" s="1287"/>
      <c r="C1433" s="1288"/>
      <c r="D1433" s="1289"/>
      <c r="E1433" s="1285"/>
      <c r="G1433" s="1289"/>
      <c r="H1433" s="1285"/>
      <c r="I1433" s="1053"/>
      <c r="J1433" s="1285"/>
    </row>
    <row r="1434" spans="1:10">
      <c r="A1434" s="1286"/>
      <c r="B1434" s="1287"/>
      <c r="C1434" s="1288"/>
      <c r="D1434" s="1289"/>
      <c r="E1434" s="1285"/>
      <c r="G1434" s="1289"/>
      <c r="H1434" s="1285"/>
      <c r="I1434" s="1053"/>
      <c r="J1434" s="1285"/>
    </row>
    <row r="1435" spans="1:10">
      <c r="A1435" s="1286"/>
      <c r="B1435" s="1287"/>
      <c r="C1435" s="1288"/>
      <c r="D1435" s="1289"/>
      <c r="E1435" s="1285"/>
      <c r="G1435" s="1289"/>
      <c r="H1435" s="1285"/>
      <c r="I1435" s="1053"/>
      <c r="J1435" s="1285"/>
    </row>
    <row r="1436" spans="1:10">
      <c r="A1436" s="1286"/>
      <c r="B1436" s="1287"/>
      <c r="C1436" s="1288"/>
      <c r="D1436" s="1289"/>
      <c r="E1436" s="1285"/>
      <c r="G1436" s="1289"/>
      <c r="H1436" s="1285"/>
      <c r="I1436" s="1053"/>
      <c r="J1436" s="1285"/>
    </row>
    <row r="1437" spans="1:10">
      <c r="A1437" s="1286"/>
      <c r="B1437" s="1287"/>
      <c r="C1437" s="1288"/>
      <c r="D1437" s="1289"/>
      <c r="E1437" s="1285"/>
      <c r="G1437" s="1289"/>
      <c r="H1437" s="1285"/>
      <c r="I1437" s="1053"/>
      <c r="J1437" s="1285"/>
    </row>
    <row r="1438" spans="1:10">
      <c r="A1438" s="1286"/>
      <c r="B1438" s="1287"/>
      <c r="C1438" s="1288"/>
      <c r="D1438" s="1289"/>
      <c r="E1438" s="1285"/>
      <c r="G1438" s="1289"/>
      <c r="H1438" s="1285"/>
      <c r="I1438" s="1053"/>
      <c r="J1438" s="1285"/>
    </row>
    <row r="1439" spans="1:10">
      <c r="A1439" s="1286"/>
      <c r="B1439" s="1287"/>
      <c r="C1439" s="1288"/>
      <c r="D1439" s="1289"/>
      <c r="E1439" s="1285"/>
      <c r="G1439" s="1289"/>
      <c r="H1439" s="1285"/>
      <c r="I1439" s="1053"/>
      <c r="J1439" s="1285"/>
    </row>
    <row r="1440" spans="1:10">
      <c r="A1440" s="1286"/>
      <c r="B1440" s="1287"/>
      <c r="C1440" s="1288"/>
      <c r="D1440" s="1289"/>
      <c r="E1440" s="1285"/>
      <c r="G1440" s="1289"/>
      <c r="H1440" s="1285"/>
      <c r="I1440" s="1053"/>
      <c r="J1440" s="1285"/>
    </row>
    <row r="1441" spans="1:10">
      <c r="A1441" s="1286"/>
      <c r="B1441" s="1287"/>
      <c r="C1441" s="1288"/>
      <c r="D1441" s="1289"/>
      <c r="E1441" s="1285"/>
      <c r="G1441" s="1289"/>
      <c r="H1441" s="1285"/>
      <c r="I1441" s="1053"/>
      <c r="J1441" s="1285"/>
    </row>
    <row r="1442" spans="1:10">
      <c r="A1442" s="1286"/>
      <c r="B1442" s="1287"/>
      <c r="C1442" s="1288"/>
      <c r="D1442" s="1289"/>
      <c r="E1442" s="1285"/>
      <c r="G1442" s="1289"/>
      <c r="H1442" s="1285"/>
      <c r="I1442" s="1053"/>
      <c r="J1442" s="1285"/>
    </row>
    <row r="1443" spans="1:10">
      <c r="A1443" s="1286"/>
      <c r="B1443" s="1287"/>
      <c r="C1443" s="1288"/>
      <c r="D1443" s="1289"/>
      <c r="E1443" s="1285"/>
      <c r="G1443" s="1289"/>
      <c r="H1443" s="1285"/>
      <c r="I1443" s="1053"/>
      <c r="J1443" s="1285"/>
    </row>
    <row r="1444" spans="1:10">
      <c r="A1444" s="1286"/>
      <c r="B1444" s="1287"/>
      <c r="C1444" s="1288"/>
      <c r="D1444" s="1289"/>
      <c r="E1444" s="1285"/>
      <c r="G1444" s="1289"/>
      <c r="H1444" s="1285"/>
      <c r="I1444" s="1053"/>
      <c r="J1444" s="1285"/>
    </row>
    <row r="1445" spans="1:10">
      <c r="A1445" s="1286"/>
      <c r="B1445" s="1287"/>
      <c r="C1445" s="1288"/>
      <c r="D1445" s="1289"/>
      <c r="E1445" s="1285"/>
      <c r="G1445" s="1289"/>
      <c r="H1445" s="1285"/>
      <c r="I1445" s="1053"/>
      <c r="J1445" s="1285"/>
    </row>
    <row r="1446" spans="1:10">
      <c r="A1446" s="1286"/>
      <c r="B1446" s="1287"/>
      <c r="C1446" s="1288"/>
      <c r="D1446" s="1289"/>
      <c r="E1446" s="1285"/>
      <c r="G1446" s="1289"/>
      <c r="H1446" s="1285"/>
      <c r="I1446" s="1053"/>
      <c r="J1446" s="1285"/>
    </row>
    <row r="1447" spans="1:10">
      <c r="A1447" s="1286"/>
      <c r="B1447" s="1287"/>
      <c r="C1447" s="1288"/>
      <c r="D1447" s="1289"/>
      <c r="E1447" s="1285"/>
      <c r="G1447" s="1289"/>
      <c r="H1447" s="1285"/>
      <c r="I1447" s="1053"/>
      <c r="J1447" s="1285"/>
    </row>
    <row r="1448" spans="1:10">
      <c r="A1448" s="1286"/>
      <c r="B1448" s="1287"/>
      <c r="C1448" s="1288"/>
      <c r="D1448" s="1289"/>
      <c r="E1448" s="1285"/>
      <c r="G1448" s="1289"/>
      <c r="H1448" s="1285"/>
      <c r="I1448" s="1053"/>
      <c r="J1448" s="1285"/>
    </row>
    <row r="1449" spans="1:10">
      <c r="A1449" s="1286"/>
      <c r="B1449" s="1287"/>
      <c r="C1449" s="1288"/>
      <c r="D1449" s="1289"/>
      <c r="E1449" s="1285"/>
      <c r="G1449" s="1289"/>
      <c r="H1449" s="1285"/>
      <c r="I1449" s="1053"/>
      <c r="J1449" s="1285"/>
    </row>
    <row r="1450" spans="1:10">
      <c r="A1450" s="1286"/>
      <c r="B1450" s="1287"/>
      <c r="C1450" s="1288"/>
      <c r="D1450" s="1289"/>
      <c r="E1450" s="1285"/>
      <c r="G1450" s="1289"/>
      <c r="H1450" s="1285"/>
      <c r="I1450" s="1053"/>
      <c r="J1450" s="1285"/>
    </row>
    <row r="1451" spans="1:10">
      <c r="A1451" s="1286"/>
      <c r="B1451" s="1287"/>
      <c r="C1451" s="1288"/>
      <c r="D1451" s="1289"/>
      <c r="E1451" s="1285"/>
      <c r="G1451" s="1289"/>
      <c r="H1451" s="1285"/>
      <c r="I1451" s="1053"/>
      <c r="J1451" s="1285"/>
    </row>
    <row r="1452" spans="1:10">
      <c r="A1452" s="1286"/>
      <c r="B1452" s="1287"/>
      <c r="C1452" s="1288"/>
      <c r="D1452" s="1289"/>
      <c r="E1452" s="1285"/>
      <c r="G1452" s="1289"/>
      <c r="H1452" s="1285"/>
      <c r="I1452" s="1053"/>
      <c r="J1452" s="1285"/>
    </row>
    <row r="1453" spans="1:10">
      <c r="A1453" s="1286"/>
      <c r="B1453" s="1287"/>
      <c r="C1453" s="1288"/>
      <c r="D1453" s="1289"/>
      <c r="E1453" s="1285"/>
      <c r="G1453" s="1289"/>
      <c r="H1453" s="1285"/>
      <c r="I1453" s="1053"/>
      <c r="J1453" s="1285"/>
    </row>
    <row r="1454" spans="1:10">
      <c r="A1454" s="1286"/>
      <c r="B1454" s="1287"/>
      <c r="C1454" s="1288"/>
      <c r="D1454" s="1289"/>
      <c r="E1454" s="1285"/>
      <c r="G1454" s="1289"/>
      <c r="H1454" s="1285"/>
      <c r="I1454" s="1053"/>
      <c r="J1454" s="1285"/>
    </row>
    <row r="1455" spans="1:10">
      <c r="A1455" s="1286"/>
      <c r="B1455" s="1287"/>
      <c r="C1455" s="1288"/>
      <c r="D1455" s="1289"/>
      <c r="E1455" s="1285"/>
      <c r="G1455" s="1289"/>
      <c r="H1455" s="1285"/>
      <c r="I1455" s="1053"/>
      <c r="J1455" s="1285"/>
    </row>
    <row r="1456" spans="1:10">
      <c r="A1456" s="1286"/>
      <c r="B1456" s="1287"/>
      <c r="C1456" s="1288"/>
      <c r="D1456" s="1289"/>
      <c r="E1456" s="1285"/>
      <c r="G1456" s="1289"/>
      <c r="H1456" s="1285"/>
      <c r="I1456" s="1053"/>
      <c r="J1456" s="1285"/>
    </row>
    <row r="1457" spans="1:10">
      <c r="A1457" s="1286"/>
      <c r="B1457" s="1287"/>
      <c r="C1457" s="1288"/>
      <c r="D1457" s="1289"/>
      <c r="E1457" s="1285"/>
      <c r="G1457" s="1289"/>
      <c r="H1457" s="1285"/>
      <c r="I1457" s="1053"/>
      <c r="J1457" s="1285"/>
    </row>
    <row r="1458" spans="1:10">
      <c r="A1458" s="1286"/>
      <c r="B1458" s="1287"/>
      <c r="C1458" s="1288"/>
      <c r="D1458" s="1289"/>
      <c r="E1458" s="1285"/>
      <c r="G1458" s="1289"/>
      <c r="H1458" s="1285"/>
      <c r="I1458" s="1053"/>
      <c r="J1458" s="1285"/>
    </row>
    <row r="1459" spans="1:10">
      <c r="A1459" s="1286"/>
      <c r="B1459" s="1287"/>
      <c r="C1459" s="1288"/>
      <c r="D1459" s="1289"/>
      <c r="E1459" s="1285"/>
      <c r="G1459" s="1289"/>
      <c r="H1459" s="1285"/>
      <c r="I1459" s="1053"/>
      <c r="J1459" s="1285"/>
    </row>
    <row r="1460" spans="1:10">
      <c r="A1460" s="1286"/>
      <c r="B1460" s="1287"/>
      <c r="C1460" s="1288"/>
      <c r="D1460" s="1289"/>
      <c r="E1460" s="1285"/>
      <c r="G1460" s="1289"/>
      <c r="H1460" s="1285"/>
      <c r="I1460" s="1053"/>
      <c r="J1460" s="1285"/>
    </row>
    <row r="1461" spans="1:10">
      <c r="A1461" s="1286"/>
      <c r="B1461" s="1287"/>
      <c r="C1461" s="1288"/>
      <c r="D1461" s="1289"/>
      <c r="E1461" s="1285"/>
      <c r="G1461" s="1289"/>
      <c r="H1461" s="1285"/>
      <c r="I1461" s="1053"/>
      <c r="J1461" s="1285"/>
    </row>
    <row r="1462" spans="1:10">
      <c r="A1462" s="1286"/>
      <c r="B1462" s="1287"/>
      <c r="C1462" s="1288"/>
      <c r="D1462" s="1289"/>
      <c r="E1462" s="1285"/>
      <c r="G1462" s="1289"/>
      <c r="H1462" s="1285"/>
      <c r="I1462" s="1053"/>
      <c r="J1462" s="1285"/>
    </row>
    <row r="1463" spans="1:10">
      <c r="A1463" s="1286"/>
      <c r="B1463" s="1287"/>
      <c r="C1463" s="1288"/>
      <c r="D1463" s="1289"/>
      <c r="E1463" s="1285"/>
      <c r="G1463" s="1289"/>
      <c r="H1463" s="1285"/>
      <c r="I1463" s="1053"/>
      <c r="J1463" s="1285"/>
    </row>
    <row r="1464" spans="1:10">
      <c r="A1464" s="1286"/>
      <c r="B1464" s="1287"/>
      <c r="C1464" s="1288"/>
      <c r="D1464" s="1289"/>
      <c r="E1464" s="1285"/>
      <c r="G1464" s="1289"/>
      <c r="H1464" s="1285"/>
      <c r="I1464" s="1053"/>
      <c r="J1464" s="1285"/>
    </row>
    <row r="1465" spans="1:10">
      <c r="A1465" s="1286"/>
      <c r="B1465" s="1287"/>
      <c r="C1465" s="1288"/>
      <c r="D1465" s="1289"/>
      <c r="E1465" s="1285"/>
      <c r="G1465" s="1289"/>
      <c r="H1465" s="1285"/>
      <c r="I1465" s="1053"/>
      <c r="J1465" s="1285"/>
    </row>
    <row r="1466" spans="1:10">
      <c r="A1466" s="1286"/>
      <c r="B1466" s="1287"/>
      <c r="C1466" s="1288"/>
      <c r="D1466" s="1289"/>
      <c r="E1466" s="1285"/>
      <c r="G1466" s="1289"/>
      <c r="H1466" s="1285"/>
      <c r="I1466" s="1053"/>
      <c r="J1466" s="1285"/>
    </row>
    <row r="1467" spans="1:10">
      <c r="A1467" s="1286"/>
      <c r="B1467" s="1287"/>
      <c r="C1467" s="1288"/>
      <c r="D1467" s="1289"/>
      <c r="E1467" s="1285"/>
      <c r="G1467" s="1289"/>
      <c r="H1467" s="1285"/>
      <c r="I1467" s="1053"/>
      <c r="J1467" s="1285"/>
    </row>
    <row r="1468" spans="1:10">
      <c r="A1468" s="1286"/>
      <c r="B1468" s="1287"/>
      <c r="C1468" s="1288"/>
      <c r="D1468" s="1289"/>
      <c r="E1468" s="1285"/>
      <c r="G1468" s="1289"/>
      <c r="H1468" s="1285"/>
      <c r="I1468" s="1053"/>
      <c r="J1468" s="1285"/>
    </row>
    <row r="1469" spans="1:10">
      <c r="A1469" s="1286"/>
      <c r="B1469" s="1287"/>
      <c r="C1469" s="1288"/>
      <c r="D1469" s="1289"/>
      <c r="E1469" s="1285"/>
      <c r="G1469" s="1289"/>
      <c r="H1469" s="1285"/>
      <c r="I1469" s="1053"/>
      <c r="J1469" s="1285"/>
    </row>
    <row r="1470" spans="1:10">
      <c r="A1470" s="1286"/>
      <c r="B1470" s="1287"/>
      <c r="C1470" s="1288"/>
      <c r="D1470" s="1289"/>
      <c r="E1470" s="1285"/>
      <c r="G1470" s="1289"/>
      <c r="H1470" s="1285"/>
      <c r="I1470" s="1053"/>
      <c r="J1470" s="1285"/>
    </row>
    <row r="1471" spans="1:10">
      <c r="A1471" s="1286"/>
      <c r="B1471" s="1287"/>
      <c r="C1471" s="1288"/>
      <c r="D1471" s="1289"/>
      <c r="E1471" s="1285"/>
      <c r="G1471" s="1289"/>
      <c r="H1471" s="1285"/>
      <c r="I1471" s="1053"/>
      <c r="J1471" s="1285"/>
    </row>
    <row r="1472" spans="1:10">
      <c r="A1472" s="1286"/>
      <c r="B1472" s="1287"/>
      <c r="C1472" s="1288"/>
      <c r="D1472" s="1289"/>
      <c r="E1472" s="1285"/>
      <c r="G1472" s="1289"/>
      <c r="H1472" s="1285"/>
      <c r="I1472" s="1053"/>
      <c r="J1472" s="1285"/>
    </row>
    <row r="1473" spans="1:10">
      <c r="A1473" s="1286"/>
      <c r="B1473" s="1287"/>
      <c r="C1473" s="1288"/>
      <c r="D1473" s="1289"/>
      <c r="E1473" s="1285"/>
      <c r="G1473" s="1289"/>
      <c r="H1473" s="1285"/>
      <c r="I1473" s="1053"/>
      <c r="J1473" s="1285"/>
    </row>
    <row r="1474" spans="1:10">
      <c r="A1474" s="1286"/>
      <c r="B1474" s="1287"/>
      <c r="C1474" s="1288"/>
      <c r="D1474" s="1289"/>
      <c r="E1474" s="1285"/>
      <c r="G1474" s="1289"/>
      <c r="H1474" s="1285"/>
      <c r="I1474" s="1053"/>
      <c r="J1474" s="1285"/>
    </row>
    <row r="1475" spans="1:10">
      <c r="A1475" s="1286"/>
      <c r="B1475" s="1287"/>
      <c r="C1475" s="1288"/>
      <c r="D1475" s="1289"/>
      <c r="E1475" s="1285"/>
      <c r="G1475" s="1289"/>
      <c r="H1475" s="1285"/>
      <c r="I1475" s="1053"/>
      <c r="J1475" s="1285"/>
    </row>
    <row r="1476" spans="1:10">
      <c r="A1476" s="1286"/>
      <c r="B1476" s="1287"/>
      <c r="C1476" s="1288"/>
      <c r="D1476" s="1289"/>
      <c r="E1476" s="1285"/>
      <c r="G1476" s="1289"/>
      <c r="H1476" s="1285"/>
      <c r="I1476" s="1053"/>
      <c r="J1476" s="1285"/>
    </row>
    <row r="1477" spans="1:10">
      <c r="A1477" s="1286"/>
      <c r="B1477" s="1287"/>
      <c r="C1477" s="1288"/>
      <c r="D1477" s="1289"/>
      <c r="E1477" s="1285"/>
      <c r="G1477" s="1289"/>
      <c r="H1477" s="1285"/>
      <c r="I1477" s="1053"/>
      <c r="J1477" s="1285"/>
    </row>
    <row r="1478" spans="1:10">
      <c r="A1478" s="1286"/>
      <c r="B1478" s="1287"/>
      <c r="C1478" s="1288"/>
      <c r="D1478" s="1289"/>
      <c r="E1478" s="1285"/>
      <c r="G1478" s="1289"/>
      <c r="H1478" s="1285"/>
      <c r="I1478" s="1053"/>
      <c r="J1478" s="1285"/>
    </row>
    <row r="1479" spans="1:10">
      <c r="A1479" s="1286"/>
      <c r="B1479" s="1287"/>
      <c r="C1479" s="1288"/>
      <c r="D1479" s="1289"/>
      <c r="E1479" s="1285"/>
      <c r="G1479" s="1289"/>
      <c r="H1479" s="1285"/>
      <c r="I1479" s="1053"/>
      <c r="J1479" s="1285"/>
    </row>
    <row r="1480" spans="1:10">
      <c r="A1480" s="1286"/>
      <c r="B1480" s="1287"/>
      <c r="C1480" s="1288"/>
      <c r="D1480" s="1289"/>
      <c r="E1480" s="1285"/>
      <c r="G1480" s="1289"/>
      <c r="H1480" s="1285"/>
      <c r="I1480" s="1053"/>
      <c r="J1480" s="1285"/>
    </row>
    <row r="1481" spans="1:10">
      <c r="A1481" s="1286"/>
      <c r="B1481" s="1287"/>
      <c r="C1481" s="1288"/>
      <c r="D1481" s="1289"/>
      <c r="E1481" s="1285"/>
      <c r="G1481" s="1289"/>
      <c r="H1481" s="1285"/>
      <c r="I1481" s="1053"/>
      <c r="J1481" s="1285"/>
    </row>
    <row r="1482" spans="1:10">
      <c r="A1482" s="1286"/>
      <c r="B1482" s="1287"/>
      <c r="C1482" s="1288"/>
      <c r="D1482" s="1289"/>
      <c r="E1482" s="1285"/>
      <c r="G1482" s="1289"/>
      <c r="H1482" s="1285"/>
      <c r="I1482" s="1053"/>
      <c r="J1482" s="1285"/>
    </row>
    <row r="1483" spans="1:10">
      <c r="A1483" s="1286"/>
      <c r="B1483" s="1287"/>
      <c r="C1483" s="1288"/>
      <c r="D1483" s="1289"/>
      <c r="E1483" s="1285"/>
      <c r="G1483" s="1289"/>
      <c r="H1483" s="1285"/>
      <c r="I1483" s="1053"/>
      <c r="J1483" s="1285"/>
    </row>
    <row r="1484" spans="1:10">
      <c r="A1484" s="1286"/>
      <c r="B1484" s="1287"/>
      <c r="C1484" s="1288"/>
      <c r="D1484" s="1289"/>
      <c r="E1484" s="1285"/>
      <c r="G1484" s="1289"/>
      <c r="H1484" s="1285"/>
      <c r="I1484" s="1053"/>
      <c r="J1484" s="1285"/>
    </row>
    <row r="1485" spans="1:10">
      <c r="A1485" s="1286"/>
      <c r="B1485" s="1287"/>
      <c r="C1485" s="1288"/>
      <c r="D1485" s="1289"/>
      <c r="E1485" s="1285"/>
      <c r="G1485" s="1289"/>
      <c r="H1485" s="1285"/>
      <c r="I1485" s="1053"/>
      <c r="J1485" s="1285"/>
    </row>
    <row r="1486" spans="1:10">
      <c r="A1486" s="1286"/>
      <c r="B1486" s="1287"/>
      <c r="C1486" s="1288"/>
      <c r="D1486" s="1289"/>
      <c r="E1486" s="1285"/>
      <c r="G1486" s="1289"/>
      <c r="H1486" s="1285"/>
      <c r="I1486" s="1053"/>
      <c r="J1486" s="1285"/>
    </row>
    <row r="1487" spans="1:10">
      <c r="A1487" s="1286"/>
      <c r="B1487" s="1287"/>
      <c r="C1487" s="1288"/>
      <c r="D1487" s="1289"/>
      <c r="E1487" s="1285"/>
      <c r="G1487" s="1289"/>
      <c r="H1487" s="1285"/>
      <c r="I1487" s="1053"/>
      <c r="J1487" s="1285"/>
    </row>
    <row r="1488" spans="1:10">
      <c r="A1488" s="1286"/>
      <c r="B1488" s="1287"/>
      <c r="C1488" s="1288"/>
      <c r="D1488" s="1289"/>
      <c r="E1488" s="1285"/>
      <c r="G1488" s="1289"/>
      <c r="H1488" s="1285"/>
      <c r="I1488" s="1053"/>
      <c r="J1488" s="1285"/>
    </row>
    <row r="1489" spans="1:10">
      <c r="A1489" s="1286"/>
      <c r="B1489" s="1287"/>
      <c r="C1489" s="1288"/>
      <c r="D1489" s="1289"/>
      <c r="E1489" s="1285"/>
      <c r="G1489" s="1289"/>
      <c r="H1489" s="1285"/>
      <c r="I1489" s="1053"/>
      <c r="J1489" s="1285"/>
    </row>
    <row r="1490" spans="1:10">
      <c r="A1490" s="1286"/>
      <c r="B1490" s="1287"/>
      <c r="C1490" s="1288"/>
      <c r="D1490" s="1289"/>
      <c r="E1490" s="1285"/>
      <c r="G1490" s="1289"/>
      <c r="H1490" s="1285"/>
      <c r="I1490" s="1053"/>
      <c r="J1490" s="1285"/>
    </row>
    <row r="1491" spans="1:10">
      <c r="A1491" s="1286"/>
      <c r="B1491" s="1287"/>
      <c r="C1491" s="1288"/>
      <c r="D1491" s="1289"/>
      <c r="E1491" s="1285"/>
      <c r="G1491" s="1289"/>
      <c r="H1491" s="1285"/>
      <c r="I1491" s="1053"/>
      <c r="J1491" s="1285"/>
    </row>
    <row r="1492" spans="1:10">
      <c r="A1492" s="1286"/>
      <c r="B1492" s="1287"/>
      <c r="C1492" s="1288"/>
      <c r="D1492" s="1289"/>
      <c r="E1492" s="1285"/>
      <c r="G1492" s="1289"/>
      <c r="H1492" s="1285"/>
      <c r="I1492" s="1053"/>
      <c r="J1492" s="1285"/>
    </row>
    <row r="1493" spans="1:10">
      <c r="A1493" s="1286"/>
      <c r="B1493" s="1287"/>
      <c r="C1493" s="1288"/>
      <c r="D1493" s="1289"/>
      <c r="E1493" s="1285"/>
      <c r="G1493" s="1289"/>
      <c r="H1493" s="1285"/>
      <c r="I1493" s="1053"/>
      <c r="J1493" s="1285"/>
    </row>
    <row r="1494" spans="1:10">
      <c r="A1494" s="1286"/>
      <c r="B1494" s="1287"/>
      <c r="C1494" s="1288"/>
      <c r="D1494" s="1289"/>
      <c r="E1494" s="1285"/>
      <c r="G1494" s="1289"/>
      <c r="H1494" s="1285"/>
      <c r="I1494" s="1053"/>
      <c r="J1494" s="1285"/>
    </row>
    <row r="1495" spans="1:10">
      <c r="A1495" s="1286"/>
      <c r="B1495" s="1287"/>
      <c r="C1495" s="1288"/>
      <c r="D1495" s="1289"/>
      <c r="E1495" s="1285"/>
      <c r="G1495" s="1289"/>
      <c r="H1495" s="1285"/>
      <c r="I1495" s="1053"/>
      <c r="J1495" s="1285"/>
    </row>
    <row r="1496" spans="1:10">
      <c r="A1496" s="1286"/>
      <c r="B1496" s="1287"/>
      <c r="C1496" s="1288"/>
      <c r="D1496" s="1289"/>
      <c r="E1496" s="1285"/>
      <c r="G1496" s="1289"/>
      <c r="H1496" s="1285"/>
      <c r="I1496" s="1053"/>
      <c r="J1496" s="1285"/>
    </row>
    <row r="1497" spans="1:10">
      <c r="A1497" s="1286"/>
      <c r="B1497" s="1287"/>
      <c r="C1497" s="1288"/>
      <c r="D1497" s="1289"/>
      <c r="E1497" s="1285"/>
      <c r="G1497" s="1289"/>
      <c r="H1497" s="1285"/>
      <c r="I1497" s="1053"/>
      <c r="J1497" s="1285"/>
    </row>
    <row r="1498" spans="1:10">
      <c r="A1498" s="1286"/>
      <c r="B1498" s="1287"/>
      <c r="C1498" s="1288"/>
      <c r="D1498" s="1289"/>
      <c r="E1498" s="1285"/>
      <c r="G1498" s="1289"/>
      <c r="H1498" s="1285"/>
      <c r="I1498" s="1053"/>
      <c r="J1498" s="1285"/>
    </row>
    <row r="1499" spans="1:10">
      <c r="A1499" s="1286"/>
      <c r="B1499" s="1287"/>
      <c r="C1499" s="1288"/>
      <c r="D1499" s="1289"/>
      <c r="E1499" s="1285"/>
      <c r="G1499" s="1289"/>
      <c r="H1499" s="1285"/>
      <c r="I1499" s="1053"/>
      <c r="J1499" s="1285"/>
    </row>
    <row r="1500" spans="1:10">
      <c r="A1500" s="1286"/>
      <c r="B1500" s="1287"/>
      <c r="C1500" s="1288"/>
      <c r="D1500" s="1289"/>
      <c r="E1500" s="1285"/>
      <c r="G1500" s="1289"/>
      <c r="H1500" s="1285"/>
      <c r="I1500" s="1053"/>
      <c r="J1500" s="1285"/>
    </row>
    <row r="1501" spans="1:10">
      <c r="A1501" s="1286"/>
      <c r="B1501" s="1287"/>
      <c r="C1501" s="1288"/>
      <c r="D1501" s="1289"/>
      <c r="E1501" s="1285"/>
      <c r="G1501" s="1289"/>
      <c r="H1501" s="1285"/>
      <c r="I1501" s="1053"/>
      <c r="J1501" s="1285"/>
    </row>
    <row r="1502" spans="1:10">
      <c r="A1502" s="1286"/>
      <c r="B1502" s="1287"/>
      <c r="C1502" s="1288"/>
      <c r="D1502" s="1289"/>
      <c r="E1502" s="1285"/>
      <c r="G1502" s="1289"/>
      <c r="H1502" s="1285"/>
      <c r="I1502" s="1053"/>
      <c r="J1502" s="1285"/>
    </row>
    <row r="1503" spans="1:10">
      <c r="A1503" s="1286"/>
      <c r="B1503" s="1287"/>
      <c r="C1503" s="1288"/>
      <c r="D1503" s="1289"/>
      <c r="E1503" s="1285"/>
      <c r="G1503" s="1289"/>
      <c r="H1503" s="1285"/>
      <c r="I1503" s="1053"/>
      <c r="J1503" s="1285"/>
    </row>
    <row r="1504" spans="1:10">
      <c r="A1504" s="1286"/>
      <c r="B1504" s="1287"/>
      <c r="C1504" s="1288"/>
      <c r="D1504" s="1289"/>
      <c r="E1504" s="1285"/>
      <c r="G1504" s="1289"/>
      <c r="H1504" s="1285"/>
      <c r="I1504" s="1053"/>
      <c r="J1504" s="1285"/>
    </row>
    <row r="1505" spans="1:10">
      <c r="A1505" s="1286"/>
      <c r="B1505" s="1287"/>
      <c r="C1505" s="1288"/>
      <c r="D1505" s="1289"/>
      <c r="E1505" s="1285"/>
      <c r="G1505" s="1289"/>
      <c r="H1505" s="1285"/>
      <c r="I1505" s="1053"/>
      <c r="J1505" s="1285"/>
    </row>
    <row r="1506" spans="1:10">
      <c r="A1506" s="1286"/>
      <c r="B1506" s="1287"/>
      <c r="C1506" s="1288"/>
      <c r="D1506" s="1289"/>
      <c r="E1506" s="1285"/>
      <c r="G1506" s="1289"/>
      <c r="H1506" s="1285"/>
      <c r="I1506" s="1053"/>
      <c r="J1506" s="1285"/>
    </row>
    <row r="1507" spans="1:10">
      <c r="A1507" s="1286"/>
      <c r="B1507" s="1287"/>
      <c r="C1507" s="1288"/>
      <c r="D1507" s="1289"/>
      <c r="E1507" s="1285"/>
      <c r="G1507" s="1289"/>
      <c r="H1507" s="1285"/>
      <c r="I1507" s="1053"/>
      <c r="J1507" s="1285"/>
    </row>
    <row r="1508" spans="1:10">
      <c r="A1508" s="1286"/>
      <c r="B1508" s="1287"/>
      <c r="C1508" s="1288"/>
      <c r="D1508" s="1289"/>
      <c r="E1508" s="1285"/>
      <c r="G1508" s="1289"/>
      <c r="H1508" s="1285"/>
      <c r="I1508" s="1053"/>
      <c r="J1508" s="1285"/>
    </row>
    <row r="1509" spans="1:10">
      <c r="A1509" s="1286"/>
      <c r="B1509" s="1287"/>
      <c r="C1509" s="1288"/>
      <c r="D1509" s="1289"/>
      <c r="E1509" s="1285"/>
      <c r="G1509" s="1289"/>
      <c r="H1509" s="1285"/>
      <c r="I1509" s="1053"/>
      <c r="J1509" s="1285"/>
    </row>
    <row r="1510" spans="1:10">
      <c r="A1510" s="1286"/>
      <c r="B1510" s="1287"/>
      <c r="C1510" s="1288"/>
      <c r="D1510" s="1289"/>
      <c r="E1510" s="1285"/>
      <c r="G1510" s="1289"/>
      <c r="H1510" s="1285"/>
      <c r="I1510" s="1053"/>
      <c r="J1510" s="1285"/>
    </row>
    <row r="1511" spans="1:10">
      <c r="A1511" s="1286"/>
      <c r="B1511" s="1287"/>
      <c r="C1511" s="1288"/>
      <c r="D1511" s="1289"/>
      <c r="E1511" s="1285"/>
      <c r="G1511" s="1289"/>
      <c r="H1511" s="1285"/>
      <c r="I1511" s="1053"/>
      <c r="J1511" s="1285"/>
    </row>
    <row r="1512" spans="1:10">
      <c r="A1512" s="1286"/>
      <c r="B1512" s="1287"/>
      <c r="C1512" s="1288"/>
      <c r="D1512" s="1289"/>
      <c r="E1512" s="1285"/>
      <c r="G1512" s="1289"/>
      <c r="H1512" s="1285"/>
      <c r="I1512" s="1053"/>
      <c r="J1512" s="1285"/>
    </row>
    <row r="1513" spans="1:10">
      <c r="A1513" s="1286"/>
      <c r="B1513" s="1287"/>
      <c r="C1513" s="1288"/>
      <c r="D1513" s="1289"/>
      <c r="E1513" s="1285"/>
      <c r="G1513" s="1289"/>
      <c r="H1513" s="1285"/>
      <c r="I1513" s="1053"/>
      <c r="J1513" s="1285"/>
    </row>
    <row r="1514" spans="1:10">
      <c r="A1514" s="1286"/>
      <c r="B1514" s="1287"/>
      <c r="C1514" s="1288"/>
      <c r="D1514" s="1289"/>
      <c r="E1514" s="1285"/>
      <c r="G1514" s="1289"/>
      <c r="H1514" s="1285"/>
      <c r="I1514" s="1053"/>
      <c r="J1514" s="1285"/>
    </row>
    <row r="1515" spans="1:10">
      <c r="A1515" s="1286"/>
      <c r="B1515" s="1287"/>
      <c r="C1515" s="1288"/>
      <c r="D1515" s="1289"/>
      <c r="E1515" s="1285"/>
      <c r="G1515" s="1289"/>
      <c r="H1515" s="1285"/>
      <c r="I1515" s="1053"/>
      <c r="J1515" s="1285"/>
    </row>
    <row r="1516" spans="1:10">
      <c r="A1516" s="1286"/>
      <c r="B1516" s="1287"/>
      <c r="C1516" s="1288"/>
      <c r="D1516" s="1289"/>
      <c r="E1516" s="1285"/>
      <c r="G1516" s="1289"/>
      <c r="H1516" s="1285"/>
      <c r="I1516" s="1053"/>
      <c r="J1516" s="1285"/>
    </row>
    <row r="1517" spans="1:10">
      <c r="A1517" s="1286"/>
      <c r="B1517" s="1287"/>
      <c r="C1517" s="1288"/>
      <c r="D1517" s="1289"/>
      <c r="E1517" s="1285"/>
      <c r="G1517" s="1289"/>
      <c r="H1517" s="1285"/>
      <c r="I1517" s="1053"/>
      <c r="J1517" s="1285"/>
    </row>
    <row r="1518" spans="1:10">
      <c r="A1518" s="1286"/>
      <c r="B1518" s="1287"/>
      <c r="C1518" s="1288"/>
      <c r="D1518" s="1289"/>
      <c r="E1518" s="1285"/>
      <c r="G1518" s="1289"/>
      <c r="H1518" s="1285"/>
      <c r="I1518" s="1053"/>
      <c r="J1518" s="1285"/>
    </row>
    <row r="1519" spans="1:10">
      <c r="A1519" s="1286"/>
      <c r="B1519" s="1287"/>
      <c r="C1519" s="1288"/>
      <c r="D1519" s="1289"/>
      <c r="E1519" s="1285"/>
      <c r="G1519" s="1289"/>
      <c r="H1519" s="1285"/>
      <c r="I1519" s="1053"/>
      <c r="J1519" s="1285"/>
    </row>
    <row r="1520" spans="1:10">
      <c r="A1520" s="1286"/>
      <c r="B1520" s="1287"/>
      <c r="C1520" s="1288"/>
      <c r="D1520" s="1289"/>
      <c r="E1520" s="1285"/>
      <c r="G1520" s="1289"/>
      <c r="H1520" s="1285"/>
      <c r="I1520" s="1053"/>
      <c r="J1520" s="1285"/>
    </row>
    <row r="1521" spans="1:10">
      <c r="A1521" s="1286"/>
      <c r="B1521" s="1287"/>
      <c r="C1521" s="1288"/>
      <c r="D1521" s="1289"/>
      <c r="E1521" s="1285"/>
      <c r="G1521" s="1289"/>
      <c r="H1521" s="1285"/>
      <c r="I1521" s="1053"/>
      <c r="J1521" s="1285"/>
    </row>
    <row r="1522" spans="1:10">
      <c r="A1522" s="1286"/>
      <c r="B1522" s="1287"/>
      <c r="C1522" s="1288"/>
      <c r="D1522" s="1289"/>
      <c r="E1522" s="1285"/>
      <c r="G1522" s="1289"/>
      <c r="H1522" s="1285"/>
      <c r="I1522" s="1053"/>
      <c r="J1522" s="1285"/>
    </row>
    <row r="1523" spans="1:10">
      <c r="A1523" s="1286"/>
      <c r="B1523" s="1287"/>
      <c r="C1523" s="1288"/>
      <c r="D1523" s="1289"/>
      <c r="E1523" s="1285"/>
      <c r="G1523" s="1289"/>
      <c r="H1523" s="1285"/>
      <c r="I1523" s="1053"/>
      <c r="J1523" s="1285"/>
    </row>
    <row r="1524" spans="1:10">
      <c r="A1524" s="1286"/>
      <c r="B1524" s="1287"/>
      <c r="C1524" s="1288"/>
      <c r="D1524" s="1289"/>
      <c r="E1524" s="1285"/>
      <c r="G1524" s="1289"/>
      <c r="H1524" s="1285"/>
      <c r="I1524" s="1053"/>
      <c r="J1524" s="1285"/>
    </row>
    <row r="1525" spans="1:10">
      <c r="A1525" s="1286"/>
      <c r="B1525" s="1287"/>
      <c r="C1525" s="1288"/>
      <c r="D1525" s="1289"/>
      <c r="E1525" s="1285"/>
      <c r="G1525" s="1289"/>
      <c r="H1525" s="1285"/>
      <c r="I1525" s="1053"/>
      <c r="J1525" s="1285"/>
    </row>
    <row r="1526" spans="1:10">
      <c r="A1526" s="1286"/>
      <c r="B1526" s="1287"/>
      <c r="C1526" s="1288"/>
      <c r="D1526" s="1289"/>
      <c r="E1526" s="1285"/>
      <c r="G1526" s="1289"/>
      <c r="H1526" s="1285"/>
      <c r="I1526" s="1053"/>
      <c r="J1526" s="1285"/>
    </row>
    <row r="1527" spans="1:10">
      <c r="A1527" s="1286"/>
      <c r="B1527" s="1287"/>
      <c r="C1527" s="1288"/>
      <c r="D1527" s="1289"/>
      <c r="E1527" s="1285"/>
      <c r="G1527" s="1289"/>
      <c r="H1527" s="1285"/>
      <c r="I1527" s="1053"/>
      <c r="J1527" s="1285"/>
    </row>
    <row r="1528" spans="1:10">
      <c r="A1528" s="1286"/>
      <c r="B1528" s="1287"/>
      <c r="C1528" s="1288"/>
      <c r="D1528" s="1289"/>
      <c r="E1528" s="1285"/>
      <c r="G1528" s="1289"/>
      <c r="H1528" s="1285"/>
      <c r="I1528" s="1053"/>
      <c r="J1528" s="1285"/>
    </row>
    <row r="1529" spans="1:10">
      <c r="A1529" s="1286"/>
      <c r="B1529" s="1287"/>
      <c r="C1529" s="1288"/>
      <c r="D1529" s="1289"/>
      <c r="E1529" s="1285"/>
      <c r="G1529" s="1289"/>
      <c r="H1529" s="1285"/>
      <c r="I1529" s="1053"/>
      <c r="J1529" s="1285"/>
    </row>
    <row r="1530" spans="1:10">
      <c r="A1530" s="1286"/>
      <c r="B1530" s="1287"/>
      <c r="C1530" s="1288"/>
      <c r="D1530" s="1289"/>
      <c r="E1530" s="1285"/>
      <c r="G1530" s="1289"/>
      <c r="H1530" s="1285"/>
      <c r="I1530" s="1053"/>
      <c r="J1530" s="1285"/>
    </row>
    <row r="1531" spans="1:10">
      <c r="A1531" s="1286"/>
      <c r="B1531" s="1287"/>
      <c r="C1531" s="1288"/>
      <c r="D1531" s="1289"/>
      <c r="E1531" s="1285"/>
      <c r="G1531" s="1289"/>
      <c r="H1531" s="1285"/>
      <c r="I1531" s="1053"/>
      <c r="J1531" s="1285"/>
    </row>
    <row r="1532" spans="1:10">
      <c r="A1532" s="1286"/>
      <c r="B1532" s="1287"/>
      <c r="C1532" s="1288"/>
      <c r="D1532" s="1289"/>
      <c r="E1532" s="1285"/>
      <c r="G1532" s="1289"/>
      <c r="H1532" s="1285"/>
      <c r="I1532" s="1053"/>
      <c r="J1532" s="1285"/>
    </row>
    <row r="1533" spans="1:10">
      <c r="A1533" s="1286"/>
      <c r="B1533" s="1287"/>
      <c r="C1533" s="1288"/>
      <c r="D1533" s="1289"/>
      <c r="E1533" s="1285"/>
      <c r="G1533" s="1289"/>
      <c r="H1533" s="1285"/>
      <c r="I1533" s="1053"/>
      <c r="J1533" s="1285"/>
    </row>
    <row r="1534" spans="1:10">
      <c r="A1534" s="1286"/>
      <c r="B1534" s="1287"/>
      <c r="C1534" s="1288"/>
      <c r="D1534" s="1289"/>
      <c r="E1534" s="1285"/>
      <c r="G1534" s="1289"/>
      <c r="H1534" s="1285"/>
      <c r="I1534" s="1053"/>
      <c r="J1534" s="1285"/>
    </row>
    <row r="1535" spans="1:10">
      <c r="A1535" s="1286"/>
      <c r="B1535" s="1287"/>
      <c r="C1535" s="1288"/>
      <c r="D1535" s="1289"/>
      <c r="E1535" s="1285"/>
      <c r="G1535" s="1289"/>
      <c r="H1535" s="1285"/>
      <c r="I1535" s="1053"/>
      <c r="J1535" s="1285"/>
    </row>
    <row r="1536" spans="1:10">
      <c r="A1536" s="1286"/>
      <c r="B1536" s="1287"/>
      <c r="C1536" s="1288"/>
      <c r="D1536" s="1289"/>
      <c r="E1536" s="1285"/>
      <c r="G1536" s="1289"/>
      <c r="H1536" s="1285"/>
      <c r="I1536" s="1053"/>
      <c r="J1536" s="1285"/>
    </row>
    <row r="1537" spans="1:10">
      <c r="A1537" s="1286"/>
      <c r="B1537" s="1287"/>
      <c r="C1537" s="1288"/>
      <c r="D1537" s="1289"/>
      <c r="E1537" s="1285"/>
      <c r="G1537" s="1289"/>
      <c r="H1537" s="1285"/>
      <c r="I1537" s="1053"/>
      <c r="J1537" s="1285"/>
    </row>
    <row r="1538" spans="1:10">
      <c r="A1538" s="1286"/>
      <c r="B1538" s="1287"/>
      <c r="C1538" s="1288"/>
      <c r="D1538" s="1289"/>
      <c r="E1538" s="1285"/>
      <c r="G1538" s="1289"/>
      <c r="H1538" s="1285"/>
      <c r="I1538" s="1053"/>
      <c r="J1538" s="1285"/>
    </row>
    <row r="1539" spans="1:10">
      <c r="A1539" s="1286"/>
      <c r="B1539" s="1287"/>
      <c r="C1539" s="1288"/>
      <c r="D1539" s="1289"/>
      <c r="E1539" s="1285"/>
      <c r="G1539" s="1289"/>
      <c r="H1539" s="1285"/>
      <c r="I1539" s="1053"/>
      <c r="J1539" s="1285"/>
    </row>
    <row r="1540" spans="1:10">
      <c r="A1540" s="1286"/>
      <c r="B1540" s="1287"/>
      <c r="C1540" s="1288"/>
      <c r="D1540" s="1289"/>
      <c r="E1540" s="1285"/>
      <c r="G1540" s="1289"/>
      <c r="H1540" s="1285"/>
      <c r="I1540" s="1053"/>
      <c r="J1540" s="1285"/>
    </row>
    <row r="1541" spans="1:10">
      <c r="A1541" s="1286"/>
      <c r="B1541" s="1287"/>
      <c r="C1541" s="1288"/>
      <c r="D1541" s="1289"/>
      <c r="E1541" s="1285"/>
      <c r="G1541" s="1289"/>
      <c r="H1541" s="1285"/>
      <c r="I1541" s="1053"/>
      <c r="J1541" s="1285"/>
    </row>
    <row r="1542" spans="1:10">
      <c r="A1542" s="1286"/>
      <c r="B1542" s="1287"/>
      <c r="C1542" s="1288"/>
      <c r="D1542" s="1289"/>
      <c r="E1542" s="1285"/>
      <c r="G1542" s="1289"/>
      <c r="H1542" s="1285"/>
      <c r="I1542" s="1053"/>
      <c r="J1542" s="1285"/>
    </row>
    <row r="1543" spans="1:10">
      <c r="A1543" s="1286"/>
      <c r="B1543" s="1287"/>
      <c r="C1543" s="1288"/>
      <c r="D1543" s="1289"/>
      <c r="E1543" s="1285"/>
      <c r="G1543" s="1289"/>
      <c r="H1543" s="1285"/>
      <c r="I1543" s="1053"/>
      <c r="J1543" s="1285"/>
    </row>
    <row r="1544" spans="1:10">
      <c r="A1544" s="1286"/>
      <c r="B1544" s="1287"/>
      <c r="C1544" s="1288"/>
      <c r="D1544" s="1289"/>
      <c r="E1544" s="1285"/>
      <c r="G1544" s="1289"/>
      <c r="H1544" s="1285"/>
      <c r="I1544" s="1053"/>
      <c r="J1544" s="1285"/>
    </row>
    <row r="1545" spans="1:10">
      <c r="A1545" s="1286"/>
      <c r="B1545" s="1287"/>
      <c r="C1545" s="1288"/>
      <c r="D1545" s="1289"/>
      <c r="E1545" s="1285"/>
      <c r="G1545" s="1289"/>
      <c r="H1545" s="1285"/>
      <c r="I1545" s="1053"/>
      <c r="J1545" s="1285"/>
    </row>
    <row r="1546" spans="1:10">
      <c r="A1546" s="1286"/>
      <c r="B1546" s="1287"/>
      <c r="C1546" s="1288"/>
      <c r="D1546" s="1289"/>
      <c r="E1546" s="1285"/>
      <c r="G1546" s="1289"/>
      <c r="H1546" s="1285"/>
      <c r="I1546" s="1053"/>
      <c r="J1546" s="1285"/>
    </row>
    <row r="1547" spans="1:10">
      <c r="A1547" s="1286"/>
      <c r="B1547" s="1287"/>
      <c r="C1547" s="1288"/>
      <c r="D1547" s="1289"/>
      <c r="E1547" s="1285"/>
      <c r="G1547" s="1289"/>
      <c r="H1547" s="1285"/>
      <c r="I1547" s="1053"/>
      <c r="J1547" s="1285"/>
    </row>
    <row r="1548" spans="1:10">
      <c r="A1548" s="1286"/>
      <c r="B1548" s="1287"/>
      <c r="C1548" s="1288"/>
      <c r="D1548" s="1289"/>
      <c r="E1548" s="1285"/>
      <c r="G1548" s="1289"/>
      <c r="H1548" s="1285"/>
      <c r="I1548" s="1053"/>
      <c r="J1548" s="1285"/>
    </row>
    <row r="1549" spans="1:10">
      <c r="A1549" s="1286"/>
      <c r="B1549" s="1287"/>
      <c r="C1549" s="1288"/>
      <c r="D1549" s="1289"/>
      <c r="E1549" s="1285"/>
      <c r="G1549" s="1289"/>
      <c r="H1549" s="1285"/>
      <c r="I1549" s="1053"/>
      <c r="J1549" s="1285"/>
    </row>
    <row r="1550" spans="1:10">
      <c r="A1550" s="1286"/>
      <c r="B1550" s="1287"/>
      <c r="C1550" s="1288"/>
      <c r="D1550" s="1289"/>
      <c r="E1550" s="1285"/>
      <c r="G1550" s="1289"/>
      <c r="H1550" s="1285"/>
      <c r="I1550" s="1053"/>
      <c r="J1550" s="1285"/>
    </row>
    <row r="1551" spans="1:10">
      <c r="A1551" s="1286"/>
      <c r="B1551" s="1287"/>
      <c r="C1551" s="1288"/>
      <c r="D1551" s="1289"/>
      <c r="E1551" s="1285"/>
      <c r="G1551" s="1289"/>
      <c r="H1551" s="1285"/>
      <c r="I1551" s="1053"/>
      <c r="J1551" s="1285"/>
    </row>
    <row r="1552" spans="1:10">
      <c r="A1552" s="1286"/>
      <c r="B1552" s="1287"/>
      <c r="C1552" s="1288"/>
      <c r="D1552" s="1289"/>
      <c r="E1552" s="1285"/>
      <c r="G1552" s="1289"/>
      <c r="H1552" s="1285"/>
      <c r="I1552" s="1053"/>
      <c r="J1552" s="1285"/>
    </row>
    <row r="1553" spans="1:10">
      <c r="A1553" s="1286"/>
      <c r="B1553" s="1287"/>
      <c r="C1553" s="1288"/>
      <c r="D1553" s="1289"/>
      <c r="E1553" s="1285"/>
      <c r="G1553" s="1289"/>
      <c r="H1553" s="1285"/>
      <c r="I1553" s="1053"/>
      <c r="J1553" s="1285"/>
    </row>
    <row r="1554" spans="1:10">
      <c r="A1554" s="1286"/>
      <c r="B1554" s="1287"/>
      <c r="C1554" s="1288"/>
      <c r="D1554" s="1289"/>
      <c r="E1554" s="1285"/>
      <c r="G1554" s="1289"/>
      <c r="H1554" s="1285"/>
      <c r="I1554" s="1053"/>
      <c r="J1554" s="1285"/>
    </row>
    <row r="1555" spans="1:10">
      <c r="A1555" s="1286"/>
      <c r="B1555" s="1287"/>
      <c r="C1555" s="1288"/>
      <c r="D1555" s="1289"/>
      <c r="E1555" s="1285"/>
      <c r="G1555" s="1289"/>
      <c r="H1555" s="1285"/>
      <c r="I1555" s="1053"/>
      <c r="J1555" s="1285"/>
    </row>
    <row r="1556" spans="1:10">
      <c r="A1556" s="1286"/>
      <c r="B1556" s="1287"/>
      <c r="C1556" s="1288"/>
      <c r="D1556" s="1289"/>
      <c r="E1556" s="1285"/>
      <c r="G1556" s="1289"/>
      <c r="H1556" s="1285"/>
      <c r="I1556" s="1053"/>
      <c r="J1556" s="1285"/>
    </row>
    <row r="1557" spans="1:10">
      <c r="A1557" s="1286"/>
      <c r="B1557" s="1287"/>
      <c r="C1557" s="1288"/>
      <c r="D1557" s="1289"/>
      <c r="E1557" s="1285"/>
      <c r="G1557" s="1289"/>
      <c r="H1557" s="1285"/>
      <c r="I1557" s="1053"/>
      <c r="J1557" s="1285"/>
    </row>
    <row r="1558" spans="1:10">
      <c r="A1558" s="1286"/>
      <c r="B1558" s="1287"/>
      <c r="C1558" s="1288"/>
      <c r="D1558" s="1289"/>
      <c r="E1558" s="1285"/>
      <c r="G1558" s="1289"/>
      <c r="H1558" s="1285"/>
      <c r="I1558" s="1053"/>
      <c r="J1558" s="1285"/>
    </row>
    <row r="1559" spans="1:10">
      <c r="A1559" s="1286"/>
      <c r="B1559" s="1287"/>
      <c r="C1559" s="1288"/>
      <c r="D1559" s="1289"/>
      <c r="E1559" s="1285"/>
      <c r="G1559" s="1289"/>
      <c r="H1559" s="1285"/>
      <c r="I1559" s="1053"/>
      <c r="J1559" s="1285"/>
    </row>
    <row r="1560" spans="1:10">
      <c r="A1560" s="1286"/>
      <c r="B1560" s="1287"/>
      <c r="C1560" s="1288"/>
      <c r="D1560" s="1289"/>
      <c r="E1560" s="1285"/>
      <c r="G1560" s="1289"/>
      <c r="H1560" s="1285"/>
      <c r="I1560" s="1053"/>
      <c r="J1560" s="1285"/>
    </row>
    <row r="1561" spans="1:10">
      <c r="A1561" s="1286"/>
      <c r="B1561" s="1287"/>
      <c r="C1561" s="1288"/>
      <c r="D1561" s="1289"/>
      <c r="E1561" s="1285"/>
      <c r="G1561" s="1289"/>
      <c r="H1561" s="1285"/>
      <c r="I1561" s="1053"/>
      <c r="J1561" s="1285"/>
    </row>
    <row r="1562" spans="1:10">
      <c r="A1562" s="1286"/>
      <c r="B1562" s="1287"/>
      <c r="C1562" s="1288"/>
      <c r="D1562" s="1289"/>
      <c r="E1562" s="1285"/>
      <c r="G1562" s="1289"/>
      <c r="H1562" s="1285"/>
      <c r="I1562" s="1053"/>
      <c r="J1562" s="1285"/>
    </row>
    <row r="1563" spans="1:10">
      <c r="A1563" s="1286"/>
      <c r="B1563" s="1287"/>
      <c r="C1563" s="1288"/>
      <c r="D1563" s="1289"/>
      <c r="E1563" s="1285"/>
      <c r="G1563" s="1289"/>
      <c r="H1563" s="1285"/>
      <c r="I1563" s="1053"/>
      <c r="J1563" s="1285"/>
    </row>
    <row r="1564" spans="1:10">
      <c r="A1564" s="1286"/>
      <c r="B1564" s="1287"/>
      <c r="C1564" s="1288"/>
      <c r="D1564" s="1289"/>
      <c r="E1564" s="1285"/>
      <c r="G1564" s="1289"/>
      <c r="H1564" s="1285"/>
      <c r="I1564" s="1053"/>
      <c r="J1564" s="1285"/>
    </row>
    <row r="1565" spans="1:10">
      <c r="A1565" s="1286"/>
      <c r="B1565" s="1287"/>
      <c r="C1565" s="1288"/>
      <c r="D1565" s="1289"/>
      <c r="E1565" s="1285"/>
      <c r="G1565" s="1289"/>
      <c r="H1565" s="1285"/>
      <c r="I1565" s="1053"/>
      <c r="J1565" s="1285"/>
    </row>
    <row r="1566" spans="1:10">
      <c r="A1566" s="1286"/>
      <c r="B1566" s="1287"/>
      <c r="C1566" s="1288"/>
      <c r="D1566" s="1289"/>
      <c r="E1566" s="1285"/>
      <c r="G1566" s="1289"/>
      <c r="H1566" s="1285"/>
      <c r="I1566" s="1053"/>
      <c r="J1566" s="1285"/>
    </row>
    <row r="1567" spans="1:10">
      <c r="A1567" s="1286"/>
      <c r="B1567" s="1287"/>
      <c r="C1567" s="1288"/>
      <c r="D1567" s="1289"/>
      <c r="E1567" s="1285"/>
      <c r="G1567" s="1289"/>
      <c r="H1567" s="1285"/>
      <c r="I1567" s="1053"/>
      <c r="J1567" s="1285"/>
    </row>
    <row r="1568" spans="1:10">
      <c r="A1568" s="1286"/>
      <c r="B1568" s="1287"/>
      <c r="C1568" s="1288"/>
      <c r="D1568" s="1289"/>
      <c r="E1568" s="1285"/>
      <c r="G1568" s="1289"/>
      <c r="H1568" s="1285"/>
      <c r="I1568" s="1053"/>
      <c r="J1568" s="1285"/>
    </row>
    <row r="1569" spans="1:10">
      <c r="A1569" s="1286"/>
      <c r="B1569" s="1287"/>
      <c r="C1569" s="1288"/>
      <c r="D1569" s="1289"/>
      <c r="E1569" s="1285"/>
      <c r="G1569" s="1289"/>
      <c r="H1569" s="1285"/>
      <c r="I1569" s="1053"/>
      <c r="J1569" s="1285"/>
    </row>
    <row r="1570" spans="1:10">
      <c r="A1570" s="1286"/>
      <c r="B1570" s="1287"/>
      <c r="C1570" s="1288"/>
      <c r="D1570" s="1289"/>
      <c r="E1570" s="1285"/>
      <c r="G1570" s="1289"/>
      <c r="H1570" s="1285"/>
      <c r="I1570" s="1053"/>
      <c r="J1570" s="1285"/>
    </row>
    <row r="1571" spans="1:10">
      <c r="A1571" s="1286"/>
      <c r="B1571" s="1287"/>
      <c r="C1571" s="1288"/>
      <c r="D1571" s="1289"/>
      <c r="E1571" s="1285"/>
      <c r="G1571" s="1289"/>
      <c r="H1571" s="1285"/>
      <c r="I1571" s="1053"/>
      <c r="J1571" s="1285"/>
    </row>
    <row r="1572" spans="1:10">
      <c r="A1572" s="1286"/>
      <c r="B1572" s="1287"/>
      <c r="C1572" s="1288"/>
      <c r="D1572" s="1289"/>
      <c r="E1572" s="1285"/>
      <c r="G1572" s="1289"/>
      <c r="H1572" s="1285"/>
      <c r="I1572" s="1053"/>
      <c r="J1572" s="1285"/>
    </row>
    <row r="1573" spans="1:10">
      <c r="A1573" s="1286"/>
      <c r="B1573" s="1287"/>
      <c r="C1573" s="1288"/>
      <c r="D1573" s="1289"/>
      <c r="E1573" s="1285"/>
      <c r="G1573" s="1289"/>
      <c r="H1573" s="1285"/>
      <c r="I1573" s="1053"/>
      <c r="J1573" s="1285"/>
    </row>
    <row r="1574" spans="1:10">
      <c r="A1574" s="1286"/>
      <c r="B1574" s="1287"/>
      <c r="C1574" s="1288"/>
      <c r="D1574" s="1289"/>
      <c r="E1574" s="1285"/>
      <c r="G1574" s="1289"/>
      <c r="H1574" s="1285"/>
      <c r="I1574" s="1053"/>
      <c r="J1574" s="1285"/>
    </row>
    <row r="1575" spans="1:10">
      <c r="A1575" s="1286"/>
      <c r="B1575" s="1287"/>
      <c r="C1575" s="1288"/>
      <c r="D1575" s="1289"/>
      <c r="E1575" s="1285"/>
      <c r="G1575" s="1289"/>
      <c r="H1575" s="1285"/>
      <c r="I1575" s="1053"/>
      <c r="J1575" s="1285"/>
    </row>
    <row r="1576" spans="1:10">
      <c r="A1576" s="1286"/>
      <c r="B1576" s="1287"/>
      <c r="C1576" s="1288"/>
      <c r="D1576" s="1289"/>
      <c r="E1576" s="1285"/>
      <c r="G1576" s="1289"/>
      <c r="H1576" s="1285"/>
      <c r="I1576" s="1053"/>
      <c r="J1576" s="1285"/>
    </row>
    <row r="1577" spans="1:10">
      <c r="A1577" s="1286"/>
      <c r="B1577" s="1287"/>
      <c r="C1577" s="1288"/>
      <c r="D1577" s="1289"/>
      <c r="E1577" s="1285"/>
      <c r="G1577" s="1289"/>
      <c r="H1577" s="1285"/>
      <c r="I1577" s="1053"/>
      <c r="J1577" s="1285"/>
    </row>
    <row r="1578" spans="1:10">
      <c r="A1578" s="1286"/>
      <c r="B1578" s="1287"/>
      <c r="C1578" s="1288"/>
      <c r="D1578" s="1289"/>
      <c r="E1578" s="1285"/>
      <c r="G1578" s="1289"/>
      <c r="H1578" s="1285"/>
      <c r="I1578" s="1053"/>
      <c r="J1578" s="1285"/>
    </row>
    <row r="1579" spans="1:10">
      <c r="A1579" s="1286"/>
      <c r="B1579" s="1287"/>
      <c r="C1579" s="1288"/>
      <c r="D1579" s="1289"/>
      <c r="E1579" s="1285"/>
      <c r="G1579" s="1289"/>
      <c r="H1579" s="1285"/>
      <c r="I1579" s="1053"/>
      <c r="J1579" s="1285"/>
    </row>
    <row r="1580" spans="1:10">
      <c r="A1580" s="1286"/>
      <c r="B1580" s="1287"/>
      <c r="C1580" s="1288"/>
      <c r="D1580" s="1289"/>
      <c r="E1580" s="1285"/>
      <c r="G1580" s="1289"/>
      <c r="H1580" s="1285"/>
      <c r="I1580" s="1053"/>
      <c r="J1580" s="1285"/>
    </row>
    <row r="1581" spans="1:10">
      <c r="A1581" s="1286"/>
      <c r="B1581" s="1287"/>
      <c r="C1581" s="1288"/>
      <c r="D1581" s="1289"/>
      <c r="E1581" s="1285"/>
      <c r="G1581" s="1289"/>
      <c r="H1581" s="1285"/>
      <c r="I1581" s="1053"/>
      <c r="J1581" s="1285"/>
    </row>
    <row r="1582" spans="1:10">
      <c r="A1582" s="1286"/>
      <c r="B1582" s="1287"/>
      <c r="C1582" s="1288"/>
      <c r="D1582" s="1289"/>
      <c r="E1582" s="1285"/>
      <c r="G1582" s="1289"/>
      <c r="H1582" s="1285"/>
      <c r="I1582" s="1053"/>
      <c r="J1582" s="1285"/>
    </row>
    <row r="1583" spans="1:10">
      <c r="A1583" s="1286"/>
      <c r="B1583" s="1287"/>
      <c r="C1583" s="1288"/>
      <c r="D1583" s="1289"/>
      <c r="E1583" s="1285"/>
      <c r="G1583" s="1289"/>
      <c r="H1583" s="1285"/>
      <c r="I1583" s="1053"/>
      <c r="J1583" s="1285"/>
    </row>
    <row r="1584" spans="1:10">
      <c r="A1584" s="1286"/>
      <c r="B1584" s="1287"/>
      <c r="C1584" s="1288"/>
      <c r="D1584" s="1289"/>
      <c r="E1584" s="1285"/>
      <c r="G1584" s="1289"/>
      <c r="H1584" s="1285"/>
      <c r="I1584" s="1053"/>
      <c r="J1584" s="1285"/>
    </row>
    <row r="1585" spans="1:10">
      <c r="A1585" s="1286"/>
      <c r="B1585" s="1287"/>
      <c r="C1585" s="1288"/>
      <c r="D1585" s="1289"/>
      <c r="E1585" s="1285"/>
      <c r="G1585" s="1289"/>
      <c r="H1585" s="1285"/>
      <c r="I1585" s="1053"/>
      <c r="J1585" s="1285"/>
    </row>
    <row r="1586" spans="1:10">
      <c r="A1586" s="1286"/>
      <c r="B1586" s="1287"/>
      <c r="C1586" s="1288"/>
      <c r="D1586" s="1289"/>
      <c r="E1586" s="1285"/>
      <c r="G1586" s="1289"/>
      <c r="H1586" s="1285"/>
      <c r="I1586" s="1053"/>
      <c r="J1586" s="1285"/>
    </row>
    <row r="1587" spans="1:10">
      <c r="A1587" s="1286"/>
      <c r="B1587" s="1287"/>
      <c r="C1587" s="1288"/>
      <c r="D1587" s="1289"/>
      <c r="E1587" s="1285"/>
      <c r="G1587" s="1289"/>
      <c r="H1587" s="1285"/>
      <c r="I1587" s="1053"/>
      <c r="J1587" s="1285"/>
    </row>
    <row r="1588" spans="1:10">
      <c r="A1588" s="1286"/>
      <c r="B1588" s="1287"/>
      <c r="C1588" s="1288"/>
      <c r="D1588" s="1289"/>
      <c r="E1588" s="1285"/>
      <c r="G1588" s="1289"/>
      <c r="H1588" s="1285"/>
      <c r="I1588" s="1053"/>
      <c r="J1588" s="1285"/>
    </row>
    <row r="1589" spans="1:10">
      <c r="A1589" s="1286"/>
      <c r="B1589" s="1287"/>
      <c r="C1589" s="1288"/>
      <c r="D1589" s="1289"/>
      <c r="E1589" s="1285"/>
      <c r="G1589" s="1289"/>
      <c r="H1589" s="1285"/>
      <c r="I1589" s="1053"/>
      <c r="J1589" s="1285"/>
    </row>
    <row r="1590" spans="1:10">
      <c r="A1590" s="1286"/>
      <c r="B1590" s="1287"/>
      <c r="C1590" s="1288"/>
      <c r="D1590" s="1289"/>
      <c r="E1590" s="1285"/>
      <c r="G1590" s="1289"/>
      <c r="H1590" s="1285"/>
      <c r="I1590" s="1053"/>
      <c r="J1590" s="1285"/>
    </row>
    <row r="1591" spans="1:10">
      <c r="A1591" s="1286"/>
      <c r="B1591" s="1287"/>
      <c r="C1591" s="1288"/>
      <c r="D1591" s="1289"/>
      <c r="E1591" s="1285"/>
      <c r="G1591" s="1289"/>
      <c r="H1591" s="1285"/>
      <c r="I1591" s="1053"/>
      <c r="J1591" s="1285"/>
    </row>
    <row r="1592" spans="1:10">
      <c r="A1592" s="1286"/>
      <c r="B1592" s="1287"/>
      <c r="C1592" s="1288"/>
      <c r="D1592" s="1289"/>
      <c r="E1592" s="1285"/>
      <c r="G1592" s="1289"/>
      <c r="H1592" s="1285"/>
      <c r="I1592" s="1053"/>
      <c r="J1592" s="1285"/>
    </row>
    <row r="1593" spans="1:10">
      <c r="A1593" s="1286"/>
      <c r="B1593" s="1287"/>
      <c r="C1593" s="1288"/>
      <c r="D1593" s="1289"/>
      <c r="E1593" s="1285"/>
      <c r="G1593" s="1289"/>
      <c r="H1593" s="1285"/>
      <c r="I1593" s="1053"/>
      <c r="J1593" s="1285"/>
    </row>
    <row r="1594" spans="1:10">
      <c r="A1594" s="1286"/>
      <c r="B1594" s="1287"/>
      <c r="C1594" s="1288"/>
      <c r="D1594" s="1289"/>
      <c r="E1594" s="1285"/>
      <c r="G1594" s="1289"/>
      <c r="H1594" s="1285"/>
      <c r="I1594" s="1053"/>
      <c r="J1594" s="1285"/>
    </row>
    <row r="1595" spans="1:10">
      <c r="A1595" s="1286"/>
      <c r="B1595" s="1287"/>
      <c r="C1595" s="1288"/>
      <c r="D1595" s="1289"/>
      <c r="E1595" s="1285"/>
      <c r="G1595" s="1289"/>
      <c r="H1595" s="1285"/>
      <c r="I1595" s="1053"/>
      <c r="J1595" s="1285"/>
    </row>
    <row r="1596" spans="1:10">
      <c r="A1596" s="1286"/>
      <c r="B1596" s="1287"/>
      <c r="C1596" s="1288"/>
      <c r="D1596" s="1289"/>
      <c r="E1596" s="1285"/>
      <c r="G1596" s="1289"/>
      <c r="H1596" s="1285"/>
      <c r="I1596" s="1053"/>
      <c r="J1596" s="1285"/>
    </row>
    <row r="1597" spans="1:10">
      <c r="A1597" s="1286"/>
      <c r="B1597" s="1287"/>
      <c r="C1597" s="1288"/>
      <c r="D1597" s="1289"/>
      <c r="E1597" s="1285"/>
      <c r="G1597" s="1289"/>
      <c r="H1597" s="1285"/>
      <c r="I1597" s="1053"/>
      <c r="J1597" s="1285"/>
    </row>
    <row r="1598" spans="1:10">
      <c r="A1598" s="1286"/>
      <c r="B1598" s="1287"/>
      <c r="C1598" s="1288"/>
      <c r="D1598" s="1289"/>
      <c r="E1598" s="1285"/>
      <c r="G1598" s="1289"/>
      <c r="H1598" s="1285"/>
      <c r="I1598" s="1053"/>
      <c r="J1598" s="1285"/>
    </row>
    <row r="1599" spans="1:10">
      <c r="A1599" s="1286"/>
      <c r="B1599" s="1287"/>
      <c r="C1599" s="1288"/>
      <c r="D1599" s="1289"/>
      <c r="E1599" s="1285"/>
      <c r="G1599" s="1289"/>
      <c r="H1599" s="1285"/>
      <c r="I1599" s="1053"/>
      <c r="J1599" s="1285"/>
    </row>
    <row r="1600" spans="1:10">
      <c r="A1600" s="1286"/>
      <c r="B1600" s="1287"/>
      <c r="C1600" s="1288"/>
      <c r="D1600" s="1289"/>
      <c r="E1600" s="1285"/>
      <c r="G1600" s="1289"/>
      <c r="H1600" s="1285"/>
      <c r="I1600" s="1053"/>
      <c r="J1600" s="1285"/>
    </row>
    <row r="1601" spans="1:10">
      <c r="A1601" s="1286"/>
      <c r="B1601" s="1287"/>
      <c r="C1601" s="1288"/>
      <c r="D1601" s="1289"/>
      <c r="E1601" s="1285"/>
      <c r="G1601" s="1289"/>
      <c r="H1601" s="1285"/>
      <c r="I1601" s="1053"/>
      <c r="J1601" s="1285"/>
    </row>
    <row r="1602" spans="1:10">
      <c r="A1602" s="1286"/>
      <c r="B1602" s="1287"/>
      <c r="C1602" s="1288"/>
      <c r="D1602" s="1289"/>
      <c r="E1602" s="1285"/>
      <c r="G1602" s="1289"/>
      <c r="H1602" s="1285"/>
      <c r="I1602" s="1053"/>
      <c r="J1602" s="1285"/>
    </row>
    <row r="1603" spans="1:10">
      <c r="A1603" s="1286"/>
      <c r="B1603" s="1287"/>
      <c r="C1603" s="1288"/>
      <c r="D1603" s="1289"/>
      <c r="E1603" s="1285"/>
      <c r="G1603" s="1289"/>
      <c r="H1603" s="1285"/>
      <c r="I1603" s="1053"/>
      <c r="J1603" s="1285"/>
    </row>
    <row r="1604" spans="1:10">
      <c r="A1604" s="1286"/>
      <c r="B1604" s="1287"/>
      <c r="C1604" s="1288"/>
      <c r="D1604" s="1289"/>
      <c r="E1604" s="1285"/>
      <c r="G1604" s="1289"/>
      <c r="H1604" s="1285"/>
      <c r="I1604" s="1053"/>
      <c r="J1604" s="1285"/>
    </row>
    <row r="1605" spans="1:10">
      <c r="A1605" s="1286"/>
      <c r="B1605" s="1287"/>
      <c r="C1605" s="1288"/>
      <c r="D1605" s="1289"/>
      <c r="E1605" s="1285"/>
      <c r="G1605" s="1289"/>
      <c r="H1605" s="1285"/>
      <c r="I1605" s="1053"/>
      <c r="J1605" s="1285"/>
    </row>
    <row r="1606" spans="1:10">
      <c r="A1606" s="1286"/>
      <c r="B1606" s="1287"/>
      <c r="C1606" s="1288"/>
      <c r="D1606" s="1289"/>
      <c r="E1606" s="1285"/>
      <c r="G1606" s="1289"/>
      <c r="H1606" s="1285"/>
      <c r="I1606" s="1053"/>
      <c r="J1606" s="1285"/>
    </row>
    <row r="1607" spans="1:10">
      <c r="A1607" s="1286"/>
      <c r="B1607" s="1287"/>
      <c r="C1607" s="1288"/>
      <c r="D1607" s="1289"/>
      <c r="E1607" s="1285"/>
      <c r="G1607" s="1289"/>
      <c r="H1607" s="1285"/>
      <c r="I1607" s="1053"/>
      <c r="J1607" s="1285"/>
    </row>
    <row r="1608" spans="1:10">
      <c r="A1608" s="1286"/>
      <c r="B1608" s="1287"/>
      <c r="C1608" s="1288"/>
      <c r="D1608" s="1289"/>
      <c r="E1608" s="1285"/>
      <c r="G1608" s="1289"/>
      <c r="H1608" s="1285"/>
      <c r="I1608" s="1053"/>
      <c r="J1608" s="1285"/>
    </row>
    <row r="1609" spans="1:10">
      <c r="A1609" s="1286"/>
      <c r="B1609" s="1287"/>
      <c r="C1609" s="1288"/>
      <c r="D1609" s="1289"/>
      <c r="E1609" s="1285"/>
      <c r="G1609" s="1289"/>
      <c r="H1609" s="1285"/>
      <c r="I1609" s="1053"/>
      <c r="J1609" s="1285"/>
    </row>
    <row r="1610" spans="1:10">
      <c r="A1610" s="1286"/>
      <c r="B1610" s="1287"/>
      <c r="C1610" s="1288"/>
      <c r="D1610" s="1289"/>
      <c r="E1610" s="1285"/>
      <c r="G1610" s="1289"/>
      <c r="H1610" s="1285"/>
      <c r="I1610" s="1053"/>
      <c r="J1610" s="1285"/>
    </row>
    <row r="1611" spans="1:10">
      <c r="A1611" s="1286"/>
      <c r="B1611" s="1287"/>
      <c r="C1611" s="1288"/>
      <c r="D1611" s="1289"/>
      <c r="E1611" s="1285"/>
      <c r="G1611" s="1289"/>
      <c r="H1611" s="1285"/>
      <c r="I1611" s="1053"/>
      <c r="J1611" s="1285"/>
    </row>
    <row r="1612" spans="1:10">
      <c r="A1612" s="1286"/>
      <c r="B1612" s="1287"/>
      <c r="C1612" s="1288"/>
      <c r="D1612" s="1289"/>
      <c r="E1612" s="1285"/>
      <c r="G1612" s="1289"/>
      <c r="H1612" s="1285"/>
      <c r="I1612" s="1053"/>
      <c r="J1612" s="1285"/>
    </row>
    <row r="1613" spans="1:10">
      <c r="A1613" s="1286"/>
      <c r="B1613" s="1287"/>
      <c r="C1613" s="1288"/>
      <c r="D1613" s="1289"/>
      <c r="E1613" s="1285"/>
      <c r="G1613" s="1289"/>
      <c r="H1613" s="1285"/>
      <c r="I1613" s="1053"/>
      <c r="J1613" s="1285"/>
    </row>
    <row r="1614" spans="1:10">
      <c r="A1614" s="1286"/>
      <c r="B1614" s="1287"/>
      <c r="C1614" s="1288"/>
      <c r="D1614" s="1289"/>
      <c r="E1614" s="1285"/>
      <c r="G1614" s="1289"/>
      <c r="H1614" s="1285"/>
      <c r="I1614" s="1053"/>
      <c r="J1614" s="1285"/>
    </row>
    <row r="1615" spans="1:10">
      <c r="A1615" s="1286"/>
      <c r="B1615" s="1287"/>
      <c r="C1615" s="1288"/>
      <c r="D1615" s="1289"/>
      <c r="E1615" s="1285"/>
      <c r="G1615" s="1289"/>
      <c r="H1615" s="1285"/>
      <c r="I1615" s="1053"/>
      <c r="J1615" s="1285"/>
    </row>
    <row r="1616" spans="1:10">
      <c r="A1616" s="1286"/>
      <c r="B1616" s="1287"/>
      <c r="C1616" s="1288"/>
      <c r="D1616" s="1289"/>
      <c r="E1616" s="1285"/>
      <c r="G1616" s="1289"/>
      <c r="H1616" s="1285"/>
      <c r="I1616" s="1053"/>
      <c r="J1616" s="1285"/>
    </row>
    <row r="1617" spans="1:10">
      <c r="A1617" s="1286"/>
      <c r="B1617" s="1287"/>
      <c r="C1617" s="1288"/>
      <c r="D1617" s="1289"/>
      <c r="E1617" s="1285"/>
      <c r="G1617" s="1289"/>
      <c r="H1617" s="1285"/>
      <c r="I1617" s="1053"/>
      <c r="J1617" s="1285"/>
    </row>
    <row r="1618" spans="1:10">
      <c r="A1618" s="1286"/>
      <c r="B1618" s="1287"/>
      <c r="C1618" s="1288"/>
      <c r="D1618" s="1289"/>
      <c r="E1618" s="1285"/>
      <c r="G1618" s="1289"/>
      <c r="H1618" s="1285"/>
      <c r="I1618" s="1053"/>
      <c r="J1618" s="1285"/>
    </row>
    <row r="1619" spans="1:10">
      <c r="A1619" s="1286"/>
      <c r="B1619" s="1287"/>
      <c r="C1619" s="1288"/>
      <c r="D1619" s="1289"/>
      <c r="E1619" s="1285"/>
      <c r="G1619" s="1289"/>
      <c r="H1619" s="1285"/>
      <c r="I1619" s="1053"/>
      <c r="J1619" s="1285"/>
    </row>
    <row r="1620" spans="1:10">
      <c r="A1620" s="1286"/>
      <c r="B1620" s="1287"/>
      <c r="C1620" s="1288"/>
      <c r="D1620" s="1289"/>
      <c r="E1620" s="1285"/>
      <c r="G1620" s="1289"/>
      <c r="H1620" s="1285"/>
      <c r="I1620" s="1053"/>
      <c r="J1620" s="1285"/>
    </row>
    <row r="1621" spans="1:10">
      <c r="A1621" s="1286"/>
      <c r="B1621" s="1287"/>
      <c r="C1621" s="1288"/>
      <c r="D1621" s="1289"/>
      <c r="E1621" s="1285"/>
      <c r="G1621" s="1289"/>
      <c r="H1621" s="1285"/>
      <c r="I1621" s="1053"/>
      <c r="J1621" s="1285"/>
    </row>
    <row r="1622" spans="1:10">
      <c r="A1622" s="1286"/>
      <c r="B1622" s="1287"/>
      <c r="C1622" s="1288"/>
      <c r="D1622" s="1289"/>
      <c r="E1622" s="1285"/>
      <c r="G1622" s="1289"/>
      <c r="H1622" s="1285"/>
      <c r="I1622" s="1053"/>
      <c r="J1622" s="1285"/>
    </row>
    <row r="1623" spans="1:10">
      <c r="A1623" s="1286"/>
      <c r="B1623" s="1287"/>
      <c r="C1623" s="1288"/>
      <c r="D1623" s="1289"/>
      <c r="E1623" s="1285"/>
      <c r="G1623" s="1289"/>
      <c r="H1623" s="1285"/>
      <c r="I1623" s="1053"/>
      <c r="J1623" s="1285"/>
    </row>
    <row r="1624" spans="1:10">
      <c r="A1624" s="1286"/>
      <c r="B1624" s="1287"/>
      <c r="C1624" s="1288"/>
      <c r="D1624" s="1289"/>
      <c r="E1624" s="1285"/>
      <c r="G1624" s="1289"/>
      <c r="H1624" s="1285"/>
      <c r="I1624" s="1053"/>
      <c r="J1624" s="1285"/>
    </row>
    <row r="1625" spans="1:10">
      <c r="A1625" s="1286"/>
      <c r="B1625" s="1287"/>
      <c r="C1625" s="1288"/>
      <c r="D1625" s="1289"/>
      <c r="E1625" s="1285"/>
      <c r="G1625" s="1289"/>
      <c r="H1625" s="1285"/>
      <c r="I1625" s="1053"/>
      <c r="J1625" s="1285"/>
    </row>
    <row r="1626" spans="1:10">
      <c r="A1626" s="1286"/>
      <c r="B1626" s="1287"/>
      <c r="C1626" s="1288"/>
      <c r="D1626" s="1289"/>
      <c r="E1626" s="1285"/>
      <c r="G1626" s="1289"/>
      <c r="H1626" s="1285"/>
      <c r="I1626" s="1053"/>
      <c r="J1626" s="1285"/>
    </row>
    <row r="1627" spans="1:10">
      <c r="A1627" s="1286"/>
      <c r="B1627" s="1287"/>
      <c r="C1627" s="1288"/>
      <c r="D1627" s="1289"/>
      <c r="E1627" s="1285"/>
      <c r="G1627" s="1289"/>
      <c r="H1627" s="1285"/>
      <c r="I1627" s="1053"/>
      <c r="J1627" s="1285"/>
    </row>
    <row r="1628" spans="1:10">
      <c r="A1628" s="1286"/>
      <c r="B1628" s="1287"/>
      <c r="C1628" s="1288"/>
      <c r="D1628" s="1289"/>
      <c r="E1628" s="1285"/>
      <c r="G1628" s="1289"/>
      <c r="H1628" s="1285"/>
      <c r="I1628" s="1053"/>
      <c r="J1628" s="1285"/>
    </row>
    <row r="1629" spans="1:10">
      <c r="A1629" s="1286"/>
      <c r="B1629" s="1287"/>
      <c r="C1629" s="1288"/>
      <c r="D1629" s="1289"/>
      <c r="E1629" s="1285"/>
      <c r="G1629" s="1289"/>
      <c r="H1629" s="1285"/>
      <c r="I1629" s="1053"/>
      <c r="J1629" s="1285"/>
    </row>
    <row r="1630" spans="1:10">
      <c r="A1630" s="1286"/>
      <c r="B1630" s="1287"/>
      <c r="C1630" s="1288"/>
      <c r="D1630" s="1289"/>
      <c r="E1630" s="1285"/>
      <c r="G1630" s="1289"/>
      <c r="H1630" s="1285"/>
      <c r="I1630" s="1053"/>
      <c r="J1630" s="1285"/>
    </row>
    <row r="1631" spans="1:10">
      <c r="A1631" s="1286"/>
      <c r="B1631" s="1287"/>
      <c r="C1631" s="1288"/>
      <c r="D1631" s="1289"/>
      <c r="E1631" s="1285"/>
      <c r="G1631" s="1289"/>
      <c r="H1631" s="1285"/>
      <c r="I1631" s="1053"/>
      <c r="J1631" s="1285"/>
    </row>
    <row r="1632" spans="1:10">
      <c r="A1632" s="1286"/>
      <c r="B1632" s="1287"/>
      <c r="C1632" s="1288"/>
      <c r="D1632" s="1289"/>
      <c r="E1632" s="1285"/>
      <c r="G1632" s="1289"/>
      <c r="H1632" s="1285"/>
      <c r="I1632" s="1053"/>
      <c r="J1632" s="1285"/>
    </row>
    <row r="1633" spans="1:10">
      <c r="A1633" s="1286"/>
      <c r="B1633" s="1287"/>
      <c r="C1633" s="1288"/>
      <c r="D1633" s="1289"/>
      <c r="E1633" s="1285"/>
      <c r="G1633" s="1289"/>
      <c r="H1633" s="1285"/>
      <c r="I1633" s="1053"/>
      <c r="J1633" s="1285"/>
    </row>
    <row r="1634" spans="1:10">
      <c r="A1634" s="1286"/>
      <c r="B1634" s="1287"/>
      <c r="C1634" s="1288"/>
      <c r="D1634" s="1289"/>
      <c r="E1634" s="1285"/>
      <c r="G1634" s="1289"/>
      <c r="H1634" s="1285"/>
      <c r="I1634" s="1053"/>
      <c r="J1634" s="1285"/>
    </row>
    <row r="1635" spans="1:10">
      <c r="A1635" s="1286"/>
      <c r="B1635" s="1287"/>
      <c r="C1635" s="1288"/>
      <c r="D1635" s="1289"/>
      <c r="E1635" s="1285"/>
      <c r="G1635" s="1289"/>
      <c r="H1635" s="1285"/>
      <c r="I1635" s="1053"/>
      <c r="J1635" s="1285"/>
    </row>
    <row r="1636" spans="1:10">
      <c r="A1636" s="1286"/>
      <c r="B1636" s="1287"/>
      <c r="C1636" s="1288"/>
      <c r="D1636" s="1289"/>
      <c r="E1636" s="1285"/>
      <c r="G1636" s="1289"/>
      <c r="H1636" s="1285"/>
      <c r="I1636" s="1053"/>
      <c r="J1636" s="1285"/>
    </row>
    <row r="1637" spans="1:10">
      <c r="A1637" s="1286"/>
      <c r="B1637" s="1287"/>
      <c r="C1637" s="1288"/>
      <c r="D1637" s="1289"/>
      <c r="E1637" s="1285"/>
      <c r="G1637" s="1289"/>
      <c r="H1637" s="1285"/>
      <c r="I1637" s="1053"/>
      <c r="J1637" s="1285"/>
    </row>
    <row r="1638" spans="1:10">
      <c r="A1638" s="1286"/>
      <c r="B1638" s="1287"/>
      <c r="C1638" s="1288"/>
      <c r="D1638" s="1289"/>
      <c r="E1638" s="1285"/>
      <c r="G1638" s="1289"/>
      <c r="H1638" s="1285"/>
      <c r="I1638" s="1053"/>
      <c r="J1638" s="1285"/>
    </row>
    <row r="1639" spans="1:10">
      <c r="A1639" s="1286"/>
      <c r="B1639" s="1287"/>
      <c r="C1639" s="1288"/>
      <c r="D1639" s="1289"/>
      <c r="E1639" s="1285"/>
      <c r="G1639" s="1289"/>
      <c r="H1639" s="1285"/>
      <c r="I1639" s="1053"/>
      <c r="J1639" s="1285"/>
    </row>
    <row r="1640" spans="1:10">
      <c r="A1640" s="1286"/>
      <c r="B1640" s="1287"/>
      <c r="C1640" s="1288"/>
      <c r="D1640" s="1289"/>
      <c r="E1640" s="1285"/>
      <c r="G1640" s="1289"/>
      <c r="H1640" s="1285"/>
      <c r="I1640" s="1053"/>
      <c r="J1640" s="1285"/>
    </row>
    <row r="1641" spans="1:10">
      <c r="A1641" s="1286"/>
      <c r="B1641" s="1287"/>
      <c r="C1641" s="1288"/>
      <c r="D1641" s="1289"/>
      <c r="E1641" s="1285"/>
      <c r="G1641" s="1289"/>
      <c r="H1641" s="1285"/>
      <c r="I1641" s="1053"/>
      <c r="J1641" s="1285"/>
    </row>
    <row r="1642" spans="1:10">
      <c r="A1642" s="1286"/>
      <c r="B1642" s="1287"/>
      <c r="C1642" s="1288"/>
      <c r="D1642" s="1289"/>
      <c r="E1642" s="1285"/>
      <c r="G1642" s="1289"/>
      <c r="H1642" s="1285"/>
      <c r="I1642" s="1053"/>
      <c r="J1642" s="1285"/>
    </row>
    <row r="1643" spans="1:10">
      <c r="A1643" s="1286"/>
      <c r="B1643" s="1287"/>
      <c r="C1643" s="1288"/>
      <c r="D1643" s="1289"/>
      <c r="E1643" s="1285"/>
      <c r="G1643" s="1289"/>
      <c r="H1643" s="1285"/>
      <c r="I1643" s="1053"/>
      <c r="J1643" s="1285"/>
    </row>
    <row r="1644" spans="1:10">
      <c r="A1644" s="1286"/>
      <c r="B1644" s="1287"/>
      <c r="C1644" s="1288"/>
      <c r="D1644" s="1289"/>
      <c r="E1644" s="1285"/>
      <c r="G1644" s="1289"/>
      <c r="H1644" s="1285"/>
      <c r="I1644" s="1053"/>
      <c r="J1644" s="1285"/>
    </row>
    <row r="1645" spans="1:10">
      <c r="A1645" s="1286"/>
      <c r="B1645" s="1287"/>
      <c r="C1645" s="1288"/>
      <c r="D1645" s="1289"/>
      <c r="E1645" s="1285"/>
      <c r="G1645" s="1289"/>
      <c r="H1645" s="1285"/>
      <c r="I1645" s="1053"/>
      <c r="J1645" s="1285"/>
    </row>
    <row r="1646" spans="1:10">
      <c r="A1646" s="1286"/>
      <c r="B1646" s="1287"/>
      <c r="C1646" s="1288"/>
      <c r="D1646" s="1289"/>
      <c r="E1646" s="1285"/>
      <c r="G1646" s="1289"/>
      <c r="H1646" s="1285"/>
      <c r="I1646" s="1053"/>
      <c r="J1646" s="1285"/>
    </row>
    <row r="1647" spans="1:10">
      <c r="A1647" s="1286"/>
      <c r="B1647" s="1287"/>
      <c r="C1647" s="1288"/>
      <c r="D1647" s="1289"/>
      <c r="E1647" s="1285"/>
      <c r="G1647" s="1289"/>
      <c r="H1647" s="1285"/>
      <c r="I1647" s="1053"/>
      <c r="J1647" s="1285"/>
    </row>
    <row r="1648" spans="1:10">
      <c r="A1648" s="1286"/>
      <c r="B1648" s="1287"/>
      <c r="C1648" s="1288"/>
      <c r="D1648" s="1289"/>
      <c r="E1648" s="1285"/>
      <c r="G1648" s="1289"/>
      <c r="H1648" s="1285"/>
      <c r="I1648" s="1053"/>
      <c r="J1648" s="1285"/>
    </row>
    <row r="1649" spans="1:10">
      <c r="A1649" s="1286"/>
      <c r="B1649" s="1287"/>
      <c r="C1649" s="1288"/>
      <c r="D1649" s="1289"/>
      <c r="E1649" s="1285"/>
      <c r="G1649" s="1289"/>
      <c r="H1649" s="1285"/>
      <c r="I1649" s="1053"/>
      <c r="J1649" s="1285"/>
    </row>
    <row r="1650" spans="1:10">
      <c r="A1650" s="1286"/>
      <c r="B1650" s="1287"/>
      <c r="C1650" s="1288"/>
      <c r="D1650" s="1289"/>
      <c r="E1650" s="1285"/>
      <c r="G1650" s="1289"/>
      <c r="H1650" s="1285"/>
      <c r="I1650" s="1053"/>
      <c r="J1650" s="1285"/>
    </row>
    <row r="1651" spans="1:10">
      <c r="A1651" s="1286"/>
      <c r="B1651" s="1287"/>
      <c r="C1651" s="1288"/>
      <c r="D1651" s="1289"/>
      <c r="E1651" s="1285"/>
      <c r="G1651" s="1289"/>
      <c r="H1651" s="1285"/>
      <c r="I1651" s="1053"/>
      <c r="J1651" s="1285"/>
    </row>
    <row r="1652" spans="1:10">
      <c r="A1652" s="1286"/>
      <c r="B1652" s="1287"/>
      <c r="C1652" s="1288"/>
      <c r="D1652" s="1289"/>
      <c r="E1652" s="1285"/>
      <c r="G1652" s="1289"/>
      <c r="H1652" s="1285"/>
      <c r="I1652" s="1053"/>
      <c r="J1652" s="1285"/>
    </row>
    <row r="1653" spans="1:10">
      <c r="A1653" s="1286"/>
      <c r="B1653" s="1287"/>
      <c r="C1653" s="1288"/>
      <c r="D1653" s="1289"/>
      <c r="E1653" s="1285"/>
      <c r="G1653" s="1289"/>
      <c r="H1653" s="1285"/>
      <c r="I1653" s="1053"/>
      <c r="J1653" s="1285"/>
    </row>
    <row r="1654" spans="1:10">
      <c r="A1654" s="1286"/>
      <c r="B1654" s="1287"/>
      <c r="C1654" s="1288"/>
      <c r="D1654" s="1289"/>
      <c r="E1654" s="1285"/>
      <c r="G1654" s="1289"/>
      <c r="H1654" s="1285"/>
      <c r="I1654" s="1053"/>
      <c r="J1654" s="1285"/>
    </row>
    <row r="1655" spans="1:10">
      <c r="A1655" s="1286"/>
      <c r="B1655" s="1287"/>
      <c r="C1655" s="1288"/>
      <c r="D1655" s="1289"/>
      <c r="E1655" s="1285"/>
      <c r="G1655" s="1289"/>
      <c r="H1655" s="1285"/>
      <c r="I1655" s="1053"/>
      <c r="J1655" s="1285"/>
    </row>
    <row r="1656" spans="1:10">
      <c r="A1656" s="1286"/>
      <c r="B1656" s="1287"/>
      <c r="C1656" s="1288"/>
      <c r="D1656" s="1289"/>
      <c r="E1656" s="1285"/>
      <c r="G1656" s="1289"/>
      <c r="H1656" s="1285"/>
      <c r="I1656" s="1053"/>
      <c r="J1656" s="1285"/>
    </row>
    <row r="1657" spans="1:10">
      <c r="A1657" s="1286"/>
      <c r="B1657" s="1287"/>
      <c r="C1657" s="1288"/>
      <c r="D1657" s="1289"/>
      <c r="E1657" s="1285"/>
      <c r="G1657" s="1289"/>
      <c r="H1657" s="1285"/>
      <c r="I1657" s="1053"/>
      <c r="J1657" s="1285"/>
    </row>
    <row r="1658" spans="1:10">
      <c r="A1658" s="1286"/>
      <c r="B1658" s="1287"/>
      <c r="C1658" s="1288"/>
      <c r="D1658" s="1289"/>
      <c r="E1658" s="1285"/>
      <c r="G1658" s="1289"/>
      <c r="H1658" s="1285"/>
      <c r="I1658" s="1053"/>
      <c r="J1658" s="1285"/>
    </row>
    <row r="1659" spans="1:10">
      <c r="A1659" s="1286"/>
      <c r="B1659" s="1287"/>
      <c r="C1659" s="1288"/>
      <c r="D1659" s="1289"/>
      <c r="E1659" s="1285"/>
      <c r="G1659" s="1289"/>
      <c r="H1659" s="1285"/>
      <c r="I1659" s="1053"/>
      <c r="J1659" s="1285"/>
    </row>
    <row r="1660" spans="1:10">
      <c r="A1660" s="1286"/>
      <c r="B1660" s="1287"/>
      <c r="C1660" s="1288"/>
      <c r="D1660" s="1289"/>
      <c r="E1660" s="1285"/>
      <c r="G1660" s="1289"/>
      <c r="H1660" s="1285"/>
      <c r="I1660" s="1053"/>
      <c r="J1660" s="1285"/>
    </row>
    <row r="1661" spans="1:10">
      <c r="A1661" s="1286"/>
      <c r="B1661" s="1287"/>
      <c r="C1661" s="1288"/>
      <c r="D1661" s="1289"/>
      <c r="E1661" s="1285"/>
      <c r="G1661" s="1289"/>
      <c r="H1661" s="1285"/>
      <c r="I1661" s="1053"/>
      <c r="J1661" s="1285"/>
    </row>
    <row r="1662" spans="1:10">
      <c r="A1662" s="1286"/>
      <c r="B1662" s="1287"/>
      <c r="C1662" s="1288"/>
      <c r="D1662" s="1289"/>
      <c r="E1662" s="1285"/>
      <c r="G1662" s="1289"/>
      <c r="H1662" s="1285"/>
      <c r="I1662" s="1053"/>
      <c r="J1662" s="1285"/>
    </row>
    <row r="1663" spans="1:10">
      <c r="A1663" s="1286"/>
      <c r="B1663" s="1287"/>
      <c r="C1663" s="1288"/>
      <c r="D1663" s="1289"/>
      <c r="E1663" s="1285"/>
      <c r="G1663" s="1289"/>
      <c r="H1663" s="1285"/>
      <c r="I1663" s="1053"/>
      <c r="J1663" s="1285"/>
    </row>
    <row r="1664" spans="1:10">
      <c r="A1664" s="1286"/>
      <c r="B1664" s="1287"/>
      <c r="C1664" s="1288"/>
      <c r="D1664" s="1289"/>
      <c r="E1664" s="1285"/>
      <c r="G1664" s="1289"/>
      <c r="H1664" s="1285"/>
      <c r="I1664" s="1053"/>
      <c r="J1664" s="1285"/>
    </row>
    <row r="1665" spans="1:10">
      <c r="A1665" s="1286"/>
      <c r="B1665" s="1287"/>
      <c r="C1665" s="1288"/>
      <c r="D1665" s="1289"/>
      <c r="E1665" s="1285"/>
      <c r="G1665" s="1289"/>
      <c r="H1665" s="1285"/>
      <c r="I1665" s="1053"/>
      <c r="J1665" s="1285"/>
    </row>
    <row r="1666" spans="1:10">
      <c r="A1666" s="1286"/>
      <c r="B1666" s="1287"/>
      <c r="C1666" s="1288"/>
      <c r="D1666" s="1289"/>
      <c r="E1666" s="1285"/>
      <c r="G1666" s="1289"/>
      <c r="H1666" s="1285"/>
      <c r="I1666" s="1053"/>
      <c r="J1666" s="1285"/>
    </row>
    <row r="1667" spans="1:10">
      <c r="A1667" s="1286"/>
      <c r="B1667" s="1287"/>
      <c r="C1667" s="1288"/>
      <c r="D1667" s="1289"/>
      <c r="E1667" s="1285"/>
      <c r="G1667" s="1289"/>
      <c r="H1667" s="1285"/>
      <c r="I1667" s="1053"/>
      <c r="J1667" s="1285"/>
    </row>
    <row r="1668" spans="1:10">
      <c r="A1668" s="1286"/>
      <c r="B1668" s="1287"/>
      <c r="C1668" s="1288"/>
      <c r="D1668" s="1289"/>
      <c r="E1668" s="1285"/>
      <c r="G1668" s="1289"/>
      <c r="H1668" s="1285"/>
      <c r="I1668" s="1053"/>
      <c r="J1668" s="1285"/>
    </row>
    <row r="1669" spans="1:10">
      <c r="A1669" s="1286"/>
      <c r="B1669" s="1287"/>
      <c r="C1669" s="1288"/>
      <c r="D1669" s="1289"/>
      <c r="E1669" s="1285"/>
      <c r="G1669" s="1289"/>
      <c r="H1669" s="1285"/>
      <c r="I1669" s="1053"/>
      <c r="J1669" s="1285"/>
    </row>
    <row r="1670" spans="1:10">
      <c r="A1670" s="1286"/>
      <c r="B1670" s="1287"/>
      <c r="C1670" s="1288"/>
      <c r="D1670" s="1289"/>
      <c r="E1670" s="1285"/>
      <c r="G1670" s="1289"/>
      <c r="H1670" s="1285"/>
      <c r="I1670" s="1053"/>
      <c r="J1670" s="1285"/>
    </row>
    <row r="1671" spans="1:10">
      <c r="A1671" s="1286"/>
      <c r="B1671" s="1287"/>
      <c r="C1671" s="1288"/>
      <c r="D1671" s="1289"/>
      <c r="E1671" s="1285"/>
      <c r="G1671" s="1289"/>
      <c r="H1671" s="1285"/>
      <c r="I1671" s="1053"/>
      <c r="J1671" s="1285"/>
    </row>
    <row r="1672" spans="1:10">
      <c r="A1672" s="1286"/>
      <c r="B1672" s="1287"/>
      <c r="C1672" s="1288"/>
      <c r="D1672" s="1289"/>
      <c r="E1672" s="1285"/>
      <c r="G1672" s="1289"/>
      <c r="H1672" s="1285"/>
      <c r="I1672" s="1053"/>
      <c r="J1672" s="1285"/>
    </row>
    <row r="1673" spans="1:10">
      <c r="A1673" s="1286"/>
      <c r="B1673" s="1287"/>
      <c r="C1673" s="1288"/>
      <c r="D1673" s="1289"/>
      <c r="E1673" s="1285"/>
      <c r="G1673" s="1289"/>
      <c r="H1673" s="1285"/>
      <c r="I1673" s="1053"/>
      <c r="J1673" s="1285"/>
    </row>
    <row r="1674" spans="1:10">
      <c r="A1674" s="1286"/>
      <c r="B1674" s="1287"/>
      <c r="C1674" s="1288"/>
      <c r="D1674" s="1289"/>
      <c r="E1674" s="1285"/>
      <c r="G1674" s="1289"/>
      <c r="H1674" s="1285"/>
      <c r="I1674" s="1053"/>
      <c r="J1674" s="1285"/>
    </row>
    <row r="1675" spans="1:10">
      <c r="A1675" s="1286"/>
      <c r="B1675" s="1287"/>
      <c r="C1675" s="1288"/>
      <c r="D1675" s="1289"/>
      <c r="E1675" s="1285"/>
      <c r="G1675" s="1289"/>
      <c r="H1675" s="1285"/>
      <c r="I1675" s="1053"/>
      <c r="J1675" s="1285"/>
    </row>
    <row r="1676" spans="1:10">
      <c r="A1676" s="1286"/>
      <c r="B1676" s="1287"/>
      <c r="C1676" s="1288"/>
      <c r="D1676" s="1289"/>
      <c r="E1676" s="1285"/>
      <c r="G1676" s="1289"/>
      <c r="H1676" s="1285"/>
      <c r="I1676" s="1053"/>
      <c r="J1676" s="1285"/>
    </row>
    <row r="1677" spans="1:10">
      <c r="A1677" s="1286"/>
      <c r="B1677" s="1287"/>
      <c r="C1677" s="1288"/>
      <c r="D1677" s="1289"/>
      <c r="E1677" s="1285"/>
      <c r="G1677" s="1289"/>
      <c r="H1677" s="1285"/>
      <c r="I1677" s="1053"/>
      <c r="J1677" s="1285"/>
    </row>
    <row r="1678" spans="1:10">
      <c r="A1678" s="1286"/>
      <c r="B1678" s="1287"/>
      <c r="C1678" s="1288"/>
      <c r="D1678" s="1289"/>
      <c r="E1678" s="1285"/>
      <c r="G1678" s="1289"/>
      <c r="H1678" s="1285"/>
      <c r="I1678" s="1053"/>
      <c r="J1678" s="1285"/>
    </row>
    <row r="1679" spans="1:10">
      <c r="A1679" s="1286"/>
      <c r="B1679" s="1287"/>
      <c r="C1679" s="1288"/>
      <c r="D1679" s="1289"/>
      <c r="E1679" s="1285"/>
      <c r="G1679" s="1289"/>
      <c r="H1679" s="1285"/>
      <c r="I1679" s="1053"/>
      <c r="J1679" s="1285"/>
    </row>
    <row r="1680" spans="1:10">
      <c r="A1680" s="1286"/>
      <c r="B1680" s="1287"/>
      <c r="C1680" s="1288"/>
      <c r="D1680" s="1289"/>
      <c r="E1680" s="1285"/>
      <c r="G1680" s="1289"/>
      <c r="H1680" s="1285"/>
      <c r="I1680" s="1053"/>
      <c r="J1680" s="1285"/>
    </row>
    <row r="1681" spans="1:10">
      <c r="A1681" s="1286"/>
      <c r="B1681" s="1287"/>
      <c r="C1681" s="1288"/>
      <c r="D1681" s="1289"/>
      <c r="E1681" s="1285"/>
      <c r="G1681" s="1289"/>
      <c r="H1681" s="1285"/>
      <c r="I1681" s="1053"/>
      <c r="J1681" s="1285"/>
    </row>
    <row r="1682" spans="1:10">
      <c r="A1682" s="1286"/>
      <c r="B1682" s="1287"/>
      <c r="C1682" s="1288"/>
      <c r="D1682" s="1289"/>
      <c r="E1682" s="1285"/>
      <c r="G1682" s="1289"/>
      <c r="H1682" s="1285"/>
      <c r="I1682" s="1053"/>
      <c r="J1682" s="1285"/>
    </row>
    <row r="1683" spans="1:10">
      <c r="A1683" s="1286"/>
      <c r="B1683" s="1287"/>
      <c r="C1683" s="1288"/>
      <c r="D1683" s="1289"/>
      <c r="E1683" s="1285"/>
      <c r="G1683" s="1289"/>
      <c r="H1683" s="1285"/>
      <c r="I1683" s="1053"/>
      <c r="J1683" s="1285"/>
    </row>
    <row r="1684" spans="1:10">
      <c r="A1684" s="1286"/>
      <c r="B1684" s="1287"/>
      <c r="C1684" s="1288"/>
      <c r="D1684" s="1289"/>
      <c r="E1684" s="1285"/>
      <c r="G1684" s="1289"/>
      <c r="H1684" s="1285"/>
      <c r="I1684" s="1053"/>
      <c r="J1684" s="1285"/>
    </row>
    <row r="1685" spans="1:10">
      <c r="A1685" s="1286"/>
      <c r="B1685" s="1287"/>
      <c r="C1685" s="1288"/>
      <c r="D1685" s="1289"/>
      <c r="E1685" s="1285"/>
      <c r="G1685" s="1289"/>
      <c r="H1685" s="1285"/>
      <c r="I1685" s="1053"/>
      <c r="J1685" s="1285"/>
    </row>
    <row r="1686" spans="1:10">
      <c r="A1686" s="1286"/>
      <c r="B1686" s="1287"/>
      <c r="C1686" s="1288"/>
      <c r="D1686" s="1289"/>
      <c r="E1686" s="1285"/>
      <c r="G1686" s="1289"/>
      <c r="H1686" s="1285"/>
      <c r="I1686" s="1053"/>
      <c r="J1686" s="1285"/>
    </row>
    <row r="1687" spans="1:10">
      <c r="A1687" s="1286"/>
      <c r="B1687" s="1287"/>
      <c r="C1687" s="1288"/>
      <c r="D1687" s="1289"/>
      <c r="E1687" s="1285"/>
      <c r="G1687" s="1289"/>
      <c r="H1687" s="1285"/>
      <c r="I1687" s="1053"/>
      <c r="J1687" s="1285"/>
    </row>
    <row r="1688" spans="1:10">
      <c r="A1688" s="1286"/>
      <c r="B1688" s="1287"/>
      <c r="C1688" s="1288"/>
      <c r="D1688" s="1289"/>
      <c r="E1688" s="1285"/>
      <c r="G1688" s="1289"/>
      <c r="H1688" s="1285"/>
      <c r="I1688" s="1053"/>
      <c r="J1688" s="1285"/>
    </row>
    <row r="1689" spans="1:10">
      <c r="A1689" s="1286"/>
      <c r="B1689" s="1287"/>
      <c r="C1689" s="1288"/>
      <c r="D1689" s="1289"/>
      <c r="E1689" s="1285"/>
      <c r="G1689" s="1289"/>
      <c r="H1689" s="1285"/>
      <c r="I1689" s="1053"/>
      <c r="J1689" s="1285"/>
    </row>
    <row r="1690" spans="1:10">
      <c r="A1690" s="1286"/>
      <c r="B1690" s="1287"/>
      <c r="C1690" s="1288"/>
      <c r="D1690" s="1289"/>
      <c r="E1690" s="1285"/>
      <c r="G1690" s="1289"/>
      <c r="H1690" s="1285"/>
      <c r="I1690" s="1053"/>
      <c r="J1690" s="1285"/>
    </row>
    <row r="1691" spans="1:10">
      <c r="A1691" s="1286"/>
      <c r="B1691" s="1287"/>
      <c r="C1691" s="1288"/>
      <c r="D1691" s="1289"/>
      <c r="E1691" s="1285"/>
      <c r="G1691" s="1289"/>
      <c r="H1691" s="1285"/>
      <c r="I1691" s="1053"/>
      <c r="J1691" s="1285"/>
    </row>
    <row r="1692" spans="1:10">
      <c r="A1692" s="1286"/>
      <c r="B1692" s="1287"/>
      <c r="C1692" s="1288"/>
      <c r="D1692" s="1289"/>
      <c r="E1692" s="1285"/>
      <c r="G1692" s="1289"/>
      <c r="H1692" s="1285"/>
      <c r="I1692" s="1053"/>
      <c r="J1692" s="1285"/>
    </row>
    <row r="1693" spans="1:10">
      <c r="A1693" s="1286"/>
      <c r="B1693" s="1287"/>
      <c r="C1693" s="1288"/>
      <c r="D1693" s="1289"/>
      <c r="E1693" s="1285"/>
      <c r="G1693" s="1289"/>
      <c r="H1693" s="1285"/>
      <c r="I1693" s="1053"/>
      <c r="J1693" s="1285"/>
    </row>
    <row r="1694" spans="1:10">
      <c r="A1694" s="1286"/>
      <c r="B1694" s="1287"/>
      <c r="C1694" s="1288"/>
      <c r="D1694" s="1289"/>
      <c r="E1694" s="1285"/>
      <c r="G1694" s="1289"/>
      <c r="H1694" s="1285"/>
      <c r="I1694" s="1053"/>
      <c r="J1694" s="1285"/>
    </row>
    <row r="1695" spans="1:10">
      <c r="A1695" s="1286"/>
      <c r="B1695" s="1287"/>
      <c r="C1695" s="1288"/>
      <c r="D1695" s="1289"/>
      <c r="E1695" s="1285"/>
      <c r="G1695" s="1289"/>
      <c r="H1695" s="1285"/>
      <c r="I1695" s="1053"/>
      <c r="J1695" s="1285"/>
    </row>
    <row r="1696" spans="1:10">
      <c r="A1696" s="1286"/>
      <c r="B1696" s="1287"/>
      <c r="C1696" s="1288"/>
      <c r="D1696" s="1289"/>
      <c r="E1696" s="1285"/>
      <c r="G1696" s="1289"/>
      <c r="H1696" s="1285"/>
      <c r="I1696" s="1053"/>
      <c r="J1696" s="1285"/>
    </row>
    <row r="1697" spans="1:10">
      <c r="A1697" s="1286"/>
      <c r="B1697" s="1287"/>
      <c r="C1697" s="1288"/>
      <c r="D1697" s="1289"/>
      <c r="E1697" s="1285"/>
      <c r="G1697" s="1289"/>
      <c r="H1697" s="1285"/>
      <c r="I1697" s="1053"/>
      <c r="J1697" s="1285"/>
    </row>
    <row r="1698" spans="1:10">
      <c r="A1698" s="1286"/>
      <c r="B1698" s="1287"/>
      <c r="C1698" s="1288"/>
      <c r="D1698" s="1289"/>
      <c r="E1698" s="1285"/>
      <c r="G1698" s="1289"/>
      <c r="H1698" s="1285"/>
      <c r="I1698" s="1053"/>
      <c r="J1698" s="1285"/>
    </row>
    <row r="1699" spans="1:10">
      <c r="A1699" s="1286"/>
      <c r="B1699" s="1287"/>
      <c r="C1699" s="1288"/>
      <c r="D1699" s="1289"/>
      <c r="E1699" s="1285"/>
      <c r="G1699" s="1289"/>
      <c r="H1699" s="1285"/>
      <c r="I1699" s="1053"/>
      <c r="J1699" s="1285"/>
    </row>
    <row r="1700" spans="1:10">
      <c r="A1700" s="1286"/>
      <c r="B1700" s="1287"/>
      <c r="C1700" s="1288"/>
      <c r="D1700" s="1289"/>
      <c r="E1700" s="1285"/>
      <c r="G1700" s="1289"/>
      <c r="H1700" s="1285"/>
      <c r="I1700" s="1053"/>
      <c r="J1700" s="1285"/>
    </row>
    <row r="1701" spans="1:10">
      <c r="A1701" s="1286"/>
      <c r="B1701" s="1287"/>
      <c r="C1701" s="1288"/>
      <c r="D1701" s="1289"/>
      <c r="E1701" s="1285"/>
      <c r="G1701" s="1289"/>
      <c r="H1701" s="1285"/>
      <c r="I1701" s="1053"/>
      <c r="J1701" s="1285"/>
    </row>
    <row r="1702" spans="1:10">
      <c r="A1702" s="1286"/>
      <c r="B1702" s="1287"/>
      <c r="C1702" s="1288"/>
      <c r="D1702" s="1289"/>
      <c r="E1702" s="1285"/>
      <c r="G1702" s="1289"/>
      <c r="H1702" s="1285"/>
      <c r="I1702" s="1053"/>
      <c r="J1702" s="1285"/>
    </row>
    <row r="1703" spans="1:10">
      <c r="A1703" s="1286"/>
      <c r="B1703" s="1287"/>
      <c r="C1703" s="1288"/>
      <c r="D1703" s="1289"/>
      <c r="E1703" s="1285"/>
      <c r="G1703" s="1289"/>
      <c r="H1703" s="1285"/>
      <c r="I1703" s="1053"/>
      <c r="J1703" s="1285"/>
    </row>
    <row r="1704" spans="1:10">
      <c r="A1704" s="1286"/>
      <c r="B1704" s="1287"/>
      <c r="C1704" s="1288"/>
      <c r="D1704" s="1289"/>
      <c r="E1704" s="1285"/>
      <c r="G1704" s="1289"/>
      <c r="H1704" s="1285"/>
      <c r="I1704" s="1053"/>
      <c r="J1704" s="1285"/>
    </row>
    <row r="1705" spans="1:10">
      <c r="A1705" s="1286"/>
      <c r="B1705" s="1287"/>
      <c r="C1705" s="1288"/>
      <c r="D1705" s="1289"/>
      <c r="E1705" s="1285"/>
      <c r="G1705" s="1289"/>
      <c r="H1705" s="1285"/>
      <c r="I1705" s="1053"/>
      <c r="J1705" s="1285"/>
    </row>
    <row r="1706" spans="1:10">
      <c r="A1706" s="1286"/>
      <c r="B1706" s="1287"/>
      <c r="C1706" s="1288"/>
      <c r="D1706" s="1289"/>
      <c r="E1706" s="1285"/>
      <c r="G1706" s="1289"/>
      <c r="H1706" s="1285"/>
      <c r="I1706" s="1053"/>
      <c r="J1706" s="1285"/>
    </row>
    <row r="1707" spans="1:10">
      <c r="A1707" s="1286"/>
      <c r="B1707" s="1287"/>
      <c r="C1707" s="1288"/>
      <c r="D1707" s="1289"/>
      <c r="E1707" s="1285"/>
      <c r="G1707" s="1289"/>
      <c r="H1707" s="1285"/>
      <c r="I1707" s="1053"/>
      <c r="J1707" s="1285"/>
    </row>
    <row r="1708" spans="1:10">
      <c r="A1708" s="1286"/>
      <c r="B1708" s="1287"/>
      <c r="C1708" s="1288"/>
      <c r="D1708" s="1289"/>
      <c r="E1708" s="1285"/>
      <c r="G1708" s="1289"/>
      <c r="H1708" s="1285"/>
      <c r="I1708" s="1053"/>
      <c r="J1708" s="1285"/>
    </row>
    <row r="1709" spans="1:10">
      <c r="A1709" s="1286"/>
      <c r="B1709" s="1287"/>
      <c r="C1709" s="1288"/>
      <c r="D1709" s="1289"/>
      <c r="E1709" s="1285"/>
      <c r="G1709" s="1289"/>
      <c r="H1709" s="1285"/>
      <c r="I1709" s="1053"/>
      <c r="J1709" s="1285"/>
    </row>
    <row r="1710" spans="1:10">
      <c r="A1710" s="1286"/>
      <c r="B1710" s="1287"/>
      <c r="C1710" s="1288"/>
      <c r="D1710" s="1289"/>
      <c r="E1710" s="1285"/>
      <c r="G1710" s="1289"/>
      <c r="H1710" s="1285"/>
      <c r="I1710" s="1053"/>
      <c r="J1710" s="1285"/>
    </row>
    <row r="1711" spans="1:10">
      <c r="A1711" s="1286"/>
      <c r="B1711" s="1287"/>
      <c r="C1711" s="1288"/>
      <c r="D1711" s="1289"/>
      <c r="E1711" s="1285"/>
      <c r="G1711" s="1289"/>
      <c r="H1711" s="1285"/>
      <c r="I1711" s="1053"/>
      <c r="J1711" s="1285"/>
    </row>
    <row r="1712" spans="1:10">
      <c r="A1712" s="1286"/>
      <c r="B1712" s="1287"/>
      <c r="C1712" s="1288"/>
      <c r="D1712" s="1289"/>
      <c r="E1712" s="1285"/>
      <c r="G1712" s="1289"/>
      <c r="H1712" s="1285"/>
      <c r="I1712" s="1053"/>
      <c r="J1712" s="1285"/>
    </row>
    <row r="1713" spans="1:10">
      <c r="A1713" s="1286"/>
      <c r="B1713" s="1287"/>
      <c r="C1713" s="1288"/>
      <c r="D1713" s="1289"/>
      <c r="E1713" s="1285"/>
      <c r="G1713" s="1289"/>
      <c r="H1713" s="1285"/>
      <c r="I1713" s="1053"/>
      <c r="J1713" s="1285"/>
    </row>
    <row r="1714" spans="1:10">
      <c r="A1714" s="1286"/>
      <c r="B1714" s="1287"/>
      <c r="C1714" s="1288"/>
      <c r="D1714" s="1289"/>
      <c r="E1714" s="1285"/>
      <c r="G1714" s="1289"/>
      <c r="H1714" s="1285"/>
      <c r="I1714" s="1053"/>
      <c r="J1714" s="1285"/>
    </row>
    <row r="1715" spans="1:10">
      <c r="A1715" s="1286"/>
      <c r="B1715" s="1287"/>
      <c r="C1715" s="1288"/>
      <c r="D1715" s="1289"/>
      <c r="E1715" s="1285"/>
      <c r="G1715" s="1289"/>
      <c r="H1715" s="1285"/>
      <c r="I1715" s="1053"/>
      <c r="J1715" s="1285"/>
    </row>
    <row r="1716" spans="1:10">
      <c r="A1716" s="1286"/>
      <c r="B1716" s="1287"/>
      <c r="C1716" s="1288"/>
      <c r="D1716" s="1289"/>
      <c r="E1716" s="1285"/>
      <c r="G1716" s="1289"/>
      <c r="H1716" s="1285"/>
      <c r="I1716" s="1053"/>
      <c r="J1716" s="1285"/>
    </row>
    <row r="1717" spans="1:10">
      <c r="A1717" s="1286"/>
      <c r="B1717" s="1287"/>
      <c r="C1717" s="1288"/>
      <c r="D1717" s="1289"/>
      <c r="E1717" s="1285"/>
      <c r="G1717" s="1289"/>
      <c r="H1717" s="1285"/>
      <c r="I1717" s="1053"/>
      <c r="J1717" s="1285"/>
    </row>
    <row r="1718" spans="1:10">
      <c r="A1718" s="1286"/>
      <c r="B1718" s="1287"/>
      <c r="C1718" s="1288"/>
      <c r="D1718" s="1289"/>
      <c r="E1718" s="1285"/>
      <c r="G1718" s="1289"/>
      <c r="H1718" s="1285"/>
      <c r="I1718" s="1053"/>
      <c r="J1718" s="1285"/>
    </row>
    <row r="1719" spans="1:10">
      <c r="A1719" s="1286"/>
      <c r="B1719" s="1287"/>
      <c r="C1719" s="1288"/>
      <c r="D1719" s="1289"/>
      <c r="E1719" s="1285"/>
      <c r="G1719" s="1289"/>
      <c r="H1719" s="1285"/>
      <c r="I1719" s="1053"/>
      <c r="J1719" s="1285"/>
    </row>
    <row r="1720" spans="1:10">
      <c r="A1720" s="1286"/>
      <c r="B1720" s="1287"/>
      <c r="C1720" s="1288"/>
      <c r="D1720" s="1289"/>
      <c r="E1720" s="1285"/>
      <c r="G1720" s="1289"/>
      <c r="H1720" s="1285"/>
      <c r="I1720" s="1053"/>
      <c r="J1720" s="1285"/>
    </row>
    <row r="1721" spans="1:10">
      <c r="A1721" s="1286"/>
      <c r="B1721" s="1287"/>
      <c r="C1721" s="1288"/>
      <c r="D1721" s="1289"/>
      <c r="E1721" s="1285"/>
      <c r="G1721" s="1289"/>
      <c r="H1721" s="1285"/>
      <c r="I1721" s="1053"/>
      <c r="J1721" s="1285"/>
    </row>
    <row r="1722" spans="1:10">
      <c r="A1722" s="1286"/>
      <c r="B1722" s="1287"/>
      <c r="C1722" s="1288"/>
      <c r="D1722" s="1289"/>
      <c r="E1722" s="1285"/>
      <c r="G1722" s="1289"/>
      <c r="H1722" s="1285"/>
      <c r="I1722" s="1053"/>
      <c r="J1722" s="1285"/>
    </row>
    <row r="1723" spans="1:10">
      <c r="A1723" s="1286"/>
      <c r="B1723" s="1287"/>
      <c r="C1723" s="1288"/>
      <c r="D1723" s="1289"/>
      <c r="E1723" s="1285"/>
      <c r="G1723" s="1289"/>
      <c r="H1723" s="1285"/>
      <c r="I1723" s="1053"/>
      <c r="J1723" s="1285"/>
    </row>
    <row r="1724" spans="1:10">
      <c r="A1724" s="1286"/>
      <c r="B1724" s="1287"/>
      <c r="C1724" s="1288"/>
      <c r="D1724" s="1289"/>
      <c r="E1724" s="1285"/>
      <c r="G1724" s="1289"/>
      <c r="H1724" s="1285"/>
      <c r="I1724" s="1053"/>
      <c r="J1724" s="1285"/>
    </row>
    <row r="1725" spans="1:10">
      <c r="A1725" s="1286"/>
      <c r="B1725" s="1287"/>
      <c r="C1725" s="1288"/>
      <c r="D1725" s="1289"/>
      <c r="E1725" s="1285"/>
      <c r="G1725" s="1289"/>
      <c r="H1725" s="1285"/>
      <c r="I1725" s="1053"/>
      <c r="J1725" s="1285"/>
    </row>
    <row r="1726" spans="1:10">
      <c r="A1726" s="1286"/>
      <c r="B1726" s="1287"/>
      <c r="C1726" s="1288"/>
      <c r="D1726" s="1289"/>
      <c r="E1726" s="1285"/>
      <c r="G1726" s="1289"/>
      <c r="H1726" s="1285"/>
      <c r="I1726" s="1053"/>
      <c r="J1726" s="1285"/>
    </row>
    <row r="1727" spans="1:10">
      <c r="A1727" s="1286"/>
      <c r="B1727" s="1287"/>
      <c r="C1727" s="1288"/>
      <c r="D1727" s="1289"/>
      <c r="E1727" s="1285"/>
      <c r="G1727" s="1289"/>
      <c r="H1727" s="1285"/>
      <c r="I1727" s="1053"/>
      <c r="J1727" s="1285"/>
    </row>
    <row r="1728" spans="1:10">
      <c r="A1728" s="1286"/>
      <c r="B1728" s="1287"/>
      <c r="C1728" s="1288"/>
      <c r="D1728" s="1289"/>
      <c r="E1728" s="1285"/>
      <c r="G1728" s="1289"/>
      <c r="H1728" s="1285"/>
      <c r="I1728" s="1053"/>
      <c r="J1728" s="1285"/>
    </row>
    <row r="1729" spans="1:10">
      <c r="A1729" s="1286"/>
      <c r="B1729" s="1287"/>
      <c r="C1729" s="1288"/>
      <c r="D1729" s="1289"/>
      <c r="E1729" s="1285"/>
      <c r="G1729" s="1289"/>
      <c r="H1729" s="1285"/>
      <c r="I1729" s="1053"/>
      <c r="J1729" s="1285"/>
    </row>
    <row r="1730" spans="1:10">
      <c r="A1730" s="1286"/>
      <c r="B1730" s="1287"/>
      <c r="C1730" s="1288"/>
      <c r="D1730" s="1289"/>
      <c r="E1730" s="1285"/>
      <c r="G1730" s="1289"/>
      <c r="H1730" s="1285"/>
      <c r="I1730" s="1053"/>
      <c r="J1730" s="1285"/>
    </row>
    <row r="1731" spans="1:10">
      <c r="A1731" s="1286"/>
      <c r="B1731" s="1287"/>
      <c r="C1731" s="1288"/>
      <c r="D1731" s="1289"/>
      <c r="E1731" s="1285"/>
      <c r="G1731" s="1289"/>
      <c r="H1731" s="1285"/>
      <c r="I1731" s="1053"/>
      <c r="J1731" s="1285"/>
    </row>
    <row r="1732" spans="1:10">
      <c r="A1732" s="1286"/>
      <c r="B1732" s="1287"/>
      <c r="C1732" s="1288"/>
      <c r="D1732" s="1289"/>
      <c r="E1732" s="1285"/>
      <c r="G1732" s="1289"/>
      <c r="H1732" s="1285"/>
      <c r="I1732" s="1053"/>
      <c r="J1732" s="1285"/>
    </row>
    <row r="1733" spans="1:10">
      <c r="A1733" s="1286"/>
      <c r="B1733" s="1287"/>
      <c r="C1733" s="1288"/>
      <c r="D1733" s="1289"/>
      <c r="E1733" s="1285"/>
      <c r="G1733" s="1289"/>
      <c r="H1733" s="1285"/>
      <c r="I1733" s="1053"/>
      <c r="J1733" s="1285"/>
    </row>
    <row r="1734" spans="1:10">
      <c r="A1734" s="1286"/>
      <c r="B1734" s="1287"/>
      <c r="C1734" s="1288"/>
      <c r="D1734" s="1289"/>
      <c r="E1734" s="1285"/>
      <c r="G1734" s="1289"/>
      <c r="H1734" s="1285"/>
      <c r="I1734" s="1053"/>
      <c r="J1734" s="1285"/>
    </row>
    <row r="1735" spans="1:10">
      <c r="A1735" s="1286"/>
      <c r="B1735" s="1287"/>
      <c r="C1735" s="1288"/>
      <c r="D1735" s="1289"/>
      <c r="E1735" s="1285"/>
      <c r="G1735" s="1289"/>
      <c r="H1735" s="1285"/>
      <c r="I1735" s="1053"/>
      <c r="J1735" s="1285"/>
    </row>
    <row r="1736" spans="1:10">
      <c r="A1736" s="1286"/>
      <c r="B1736" s="1287"/>
      <c r="C1736" s="1288"/>
      <c r="D1736" s="1289"/>
      <c r="E1736" s="1285"/>
      <c r="G1736" s="1289"/>
      <c r="H1736" s="1285"/>
      <c r="I1736" s="1053"/>
      <c r="J1736" s="1285"/>
    </row>
    <row r="1737" spans="1:10">
      <c r="A1737" s="1286"/>
      <c r="B1737" s="1287"/>
      <c r="C1737" s="1288"/>
      <c r="D1737" s="1289"/>
      <c r="E1737" s="1285"/>
      <c r="G1737" s="1289"/>
      <c r="H1737" s="1285"/>
      <c r="I1737" s="1053"/>
      <c r="J1737" s="1285"/>
    </row>
    <row r="1738" spans="1:10">
      <c r="A1738" s="1286"/>
      <c r="B1738" s="1287"/>
      <c r="C1738" s="1288"/>
      <c r="D1738" s="1289"/>
      <c r="E1738" s="1285"/>
      <c r="G1738" s="1289"/>
      <c r="H1738" s="1285"/>
      <c r="I1738" s="1053"/>
      <c r="J1738" s="1285"/>
    </row>
    <row r="1739" spans="1:10">
      <c r="A1739" s="1286"/>
      <c r="B1739" s="1287"/>
      <c r="C1739" s="1288"/>
      <c r="D1739" s="1289"/>
      <c r="E1739" s="1285"/>
      <c r="G1739" s="1289"/>
      <c r="H1739" s="1285"/>
      <c r="I1739" s="1053"/>
      <c r="J1739" s="1285"/>
    </row>
    <row r="1740" spans="1:10">
      <c r="A1740" s="1286"/>
      <c r="B1740" s="1287"/>
      <c r="C1740" s="1288"/>
      <c r="D1740" s="1289"/>
      <c r="E1740" s="1285"/>
      <c r="G1740" s="1289"/>
      <c r="H1740" s="1285"/>
      <c r="I1740" s="1053"/>
      <c r="J1740" s="1285"/>
    </row>
    <row r="1741" spans="1:10">
      <c r="A1741" s="1286"/>
      <c r="B1741" s="1287"/>
      <c r="C1741" s="1288"/>
      <c r="D1741" s="1289"/>
      <c r="E1741" s="1285"/>
      <c r="G1741" s="1289"/>
      <c r="H1741" s="1285"/>
      <c r="I1741" s="1053"/>
      <c r="J1741" s="1285"/>
    </row>
    <row r="1742" spans="1:10">
      <c r="A1742" s="1286"/>
      <c r="B1742" s="1287"/>
      <c r="C1742" s="1288"/>
      <c r="D1742" s="1289"/>
      <c r="E1742" s="1285"/>
      <c r="G1742" s="1289"/>
      <c r="H1742" s="1285"/>
      <c r="I1742" s="1053"/>
      <c r="J1742" s="1285"/>
    </row>
    <row r="1743" spans="1:10">
      <c r="A1743" s="1286"/>
      <c r="B1743" s="1287"/>
      <c r="C1743" s="1288"/>
      <c r="D1743" s="1289"/>
      <c r="E1743" s="1285"/>
      <c r="G1743" s="1289"/>
      <c r="H1743" s="1285"/>
      <c r="I1743" s="1053"/>
      <c r="J1743" s="1285"/>
    </row>
    <row r="1744" spans="1:10">
      <c r="A1744" s="1286"/>
      <c r="B1744" s="1287"/>
      <c r="C1744" s="1288"/>
      <c r="D1744" s="1289"/>
      <c r="E1744" s="1285"/>
      <c r="G1744" s="1289"/>
      <c r="H1744" s="1285"/>
      <c r="I1744" s="1053"/>
      <c r="J1744" s="1285"/>
    </row>
    <row r="1745" spans="1:10">
      <c r="A1745" s="1286"/>
      <c r="B1745" s="1287"/>
      <c r="C1745" s="1288"/>
      <c r="D1745" s="1289"/>
      <c r="E1745" s="1285"/>
      <c r="G1745" s="1289"/>
      <c r="H1745" s="1285"/>
      <c r="I1745" s="1053"/>
      <c r="J1745" s="1285"/>
    </row>
    <row r="1746" spans="1:10">
      <c r="A1746" s="1286"/>
      <c r="B1746" s="1287"/>
      <c r="C1746" s="1288"/>
      <c r="D1746" s="1289"/>
      <c r="E1746" s="1285"/>
      <c r="G1746" s="1289"/>
      <c r="H1746" s="1285"/>
      <c r="I1746" s="1053"/>
      <c r="J1746" s="1285"/>
    </row>
    <row r="1747" spans="1:10">
      <c r="A1747" s="1286"/>
      <c r="B1747" s="1287"/>
      <c r="C1747" s="1288"/>
      <c r="D1747" s="1289"/>
      <c r="E1747" s="1285"/>
      <c r="G1747" s="1289"/>
      <c r="H1747" s="1285"/>
      <c r="I1747" s="1053"/>
      <c r="J1747" s="1285"/>
    </row>
    <row r="1748" spans="1:10">
      <c r="A1748" s="1286"/>
      <c r="B1748" s="1287"/>
      <c r="C1748" s="1288"/>
      <c r="D1748" s="1289"/>
      <c r="E1748" s="1285"/>
      <c r="G1748" s="1289"/>
      <c r="H1748" s="1285"/>
      <c r="I1748" s="1053"/>
      <c r="J1748" s="1285"/>
    </row>
    <row r="1749" spans="1:10">
      <c r="A1749" s="1286"/>
      <c r="B1749" s="1287"/>
      <c r="C1749" s="1288"/>
      <c r="D1749" s="1289"/>
      <c r="E1749" s="1285"/>
      <c r="G1749" s="1289"/>
      <c r="H1749" s="1285"/>
      <c r="I1749" s="1053"/>
      <c r="J1749" s="1285"/>
    </row>
    <row r="1750" spans="1:10">
      <c r="A1750" s="1286"/>
      <c r="B1750" s="1287"/>
      <c r="C1750" s="1288"/>
      <c r="D1750" s="1289"/>
      <c r="E1750" s="1285"/>
      <c r="G1750" s="1289"/>
      <c r="H1750" s="1285"/>
      <c r="I1750" s="1053"/>
      <c r="J1750" s="1285"/>
    </row>
    <row r="1751" spans="1:10">
      <c r="A1751" s="1286"/>
      <c r="B1751" s="1287"/>
      <c r="C1751" s="1288"/>
      <c r="D1751" s="1289"/>
      <c r="E1751" s="1285"/>
      <c r="G1751" s="1289"/>
      <c r="H1751" s="1285"/>
      <c r="I1751" s="1053"/>
      <c r="J1751" s="1285"/>
    </row>
    <row r="1752" spans="1:10">
      <c r="A1752" s="1286"/>
      <c r="B1752" s="1287"/>
      <c r="C1752" s="1288"/>
      <c r="D1752" s="1289"/>
      <c r="E1752" s="1285"/>
      <c r="G1752" s="1289"/>
      <c r="H1752" s="1285"/>
      <c r="I1752" s="1053"/>
      <c r="J1752" s="1285"/>
    </row>
    <row r="1753" spans="1:10">
      <c r="A1753" s="1286"/>
      <c r="B1753" s="1287"/>
      <c r="C1753" s="1288"/>
      <c r="D1753" s="1289"/>
      <c r="E1753" s="1285"/>
      <c r="G1753" s="1289"/>
      <c r="H1753" s="1285"/>
      <c r="I1753" s="1053"/>
      <c r="J1753" s="1285"/>
    </row>
    <row r="1754" spans="1:10">
      <c r="A1754" s="1286"/>
      <c r="B1754" s="1287"/>
      <c r="C1754" s="1288"/>
      <c r="D1754" s="1289"/>
      <c r="E1754" s="1285"/>
      <c r="G1754" s="1289"/>
      <c r="H1754" s="1285"/>
      <c r="I1754" s="1053"/>
      <c r="J1754" s="1285"/>
    </row>
    <row r="1755" spans="1:10">
      <c r="A1755" s="1286"/>
      <c r="B1755" s="1287"/>
      <c r="C1755" s="1288"/>
      <c r="D1755" s="1289"/>
      <c r="E1755" s="1285"/>
      <c r="G1755" s="1289"/>
      <c r="H1755" s="1285"/>
      <c r="I1755" s="1053"/>
      <c r="J1755" s="1285"/>
    </row>
    <row r="1756" spans="1:10">
      <c r="A1756" s="1286"/>
      <c r="B1756" s="1287"/>
      <c r="C1756" s="1288"/>
      <c r="D1756" s="1289"/>
      <c r="E1756" s="1285"/>
      <c r="G1756" s="1289"/>
      <c r="H1756" s="1285"/>
      <c r="I1756" s="1053"/>
      <c r="J1756" s="1285"/>
    </row>
    <row r="1757" spans="1:10">
      <c r="A1757" s="1286"/>
      <c r="B1757" s="1287"/>
      <c r="C1757" s="1288"/>
      <c r="D1757" s="1289"/>
      <c r="E1757" s="1285"/>
      <c r="G1757" s="1289"/>
      <c r="H1757" s="1285"/>
      <c r="I1757" s="1053"/>
      <c r="J1757" s="1285"/>
    </row>
    <row r="1758" spans="1:10">
      <c r="A1758" s="1286"/>
      <c r="B1758" s="1287"/>
      <c r="C1758" s="1288"/>
      <c r="D1758" s="1289"/>
      <c r="E1758" s="1285"/>
      <c r="G1758" s="1289"/>
      <c r="H1758" s="1285"/>
      <c r="I1758" s="1053"/>
      <c r="J1758" s="1285"/>
    </row>
    <row r="1759" spans="1:10">
      <c r="A1759" s="1286"/>
      <c r="B1759" s="1287"/>
      <c r="C1759" s="1288"/>
      <c r="D1759" s="1289"/>
      <c r="E1759" s="1285"/>
      <c r="G1759" s="1289"/>
      <c r="H1759" s="1285"/>
      <c r="I1759" s="1053"/>
      <c r="J1759" s="1285"/>
    </row>
    <row r="1760" spans="1:10">
      <c r="A1760" s="1286"/>
      <c r="B1760" s="1287"/>
      <c r="C1760" s="1288"/>
      <c r="D1760" s="1289"/>
      <c r="E1760" s="1285"/>
      <c r="G1760" s="1289"/>
      <c r="H1760" s="1285"/>
      <c r="I1760" s="1053"/>
      <c r="J1760" s="1285"/>
    </row>
    <row r="1761" spans="1:10">
      <c r="A1761" s="1286"/>
      <c r="B1761" s="1287"/>
      <c r="C1761" s="1288"/>
      <c r="D1761" s="1289"/>
      <c r="E1761" s="1285"/>
      <c r="G1761" s="1289"/>
      <c r="H1761" s="1285"/>
      <c r="I1761" s="1053"/>
      <c r="J1761" s="1285"/>
    </row>
    <row r="1762" spans="1:10">
      <c r="A1762" s="1286"/>
      <c r="B1762" s="1287"/>
      <c r="C1762" s="1288"/>
      <c r="D1762" s="1289"/>
      <c r="E1762" s="1285"/>
      <c r="G1762" s="1289"/>
      <c r="H1762" s="1285"/>
      <c r="I1762" s="1053"/>
      <c r="J1762" s="1285"/>
    </row>
    <row r="1763" spans="1:10">
      <c r="A1763" s="1286"/>
      <c r="B1763" s="1287"/>
      <c r="C1763" s="1288"/>
      <c r="D1763" s="1289"/>
      <c r="E1763" s="1285"/>
      <c r="G1763" s="1289"/>
      <c r="H1763" s="1285"/>
      <c r="I1763" s="1053"/>
      <c r="J1763" s="1285"/>
    </row>
    <row r="1764" spans="1:10">
      <c r="A1764" s="1286"/>
      <c r="B1764" s="1287"/>
      <c r="C1764" s="1288"/>
      <c r="D1764" s="1289"/>
      <c r="E1764" s="1285"/>
      <c r="G1764" s="1289"/>
      <c r="H1764" s="1285"/>
      <c r="I1764" s="1053"/>
      <c r="J1764" s="1285"/>
    </row>
    <row r="1765" spans="1:10">
      <c r="A1765" s="1286"/>
      <c r="B1765" s="1287"/>
      <c r="C1765" s="1288"/>
      <c r="D1765" s="1289"/>
      <c r="E1765" s="1285"/>
      <c r="G1765" s="1289"/>
      <c r="H1765" s="1285"/>
      <c r="I1765" s="1053"/>
      <c r="J1765" s="1285"/>
    </row>
    <row r="1766" spans="1:10">
      <c r="A1766" s="1286"/>
      <c r="B1766" s="1287"/>
      <c r="C1766" s="1288"/>
      <c r="D1766" s="1289"/>
      <c r="E1766" s="1285"/>
      <c r="G1766" s="1289"/>
      <c r="H1766" s="1285"/>
      <c r="I1766" s="1053"/>
      <c r="J1766" s="1285"/>
    </row>
    <row r="1767" spans="1:10">
      <c r="A1767" s="1286"/>
      <c r="B1767" s="1287"/>
      <c r="C1767" s="1288"/>
      <c r="D1767" s="1289"/>
      <c r="E1767" s="1285"/>
      <c r="G1767" s="1289"/>
      <c r="H1767" s="1285"/>
      <c r="I1767" s="1053"/>
      <c r="J1767" s="1285"/>
    </row>
    <row r="1768" spans="1:10">
      <c r="A1768" s="1286"/>
      <c r="B1768" s="1287"/>
      <c r="C1768" s="1288"/>
      <c r="D1768" s="1289"/>
      <c r="E1768" s="1285"/>
      <c r="G1768" s="1289"/>
      <c r="H1768" s="1285"/>
      <c r="I1768" s="1053"/>
      <c r="J1768" s="1285"/>
    </row>
    <row r="1769" spans="1:10">
      <c r="A1769" s="1286"/>
      <c r="B1769" s="1287"/>
      <c r="C1769" s="1288"/>
      <c r="D1769" s="1289"/>
      <c r="E1769" s="1285"/>
      <c r="G1769" s="1289"/>
      <c r="H1769" s="1285"/>
      <c r="I1769" s="1053"/>
      <c r="J1769" s="1285"/>
    </row>
    <row r="1770" spans="1:10">
      <c r="A1770" s="1286"/>
      <c r="B1770" s="1287"/>
      <c r="C1770" s="1288"/>
      <c r="D1770" s="1289"/>
      <c r="E1770" s="1285"/>
      <c r="G1770" s="1289"/>
      <c r="H1770" s="1285"/>
      <c r="I1770" s="1053"/>
      <c r="J1770" s="1285"/>
    </row>
    <row r="1771" spans="1:10">
      <c r="A1771" s="1286"/>
      <c r="B1771" s="1287"/>
      <c r="C1771" s="1288"/>
      <c r="D1771" s="1289"/>
      <c r="E1771" s="1285"/>
      <c r="G1771" s="1289"/>
      <c r="H1771" s="1285"/>
      <c r="I1771" s="1053"/>
      <c r="J1771" s="1285"/>
    </row>
    <row r="1772" spans="1:10">
      <c r="A1772" s="1286"/>
      <c r="B1772" s="1287"/>
      <c r="C1772" s="1288"/>
      <c r="D1772" s="1289"/>
      <c r="E1772" s="1285"/>
      <c r="G1772" s="1289"/>
      <c r="H1772" s="1285"/>
      <c r="I1772" s="1053"/>
      <c r="J1772" s="1285"/>
    </row>
    <row r="1773" spans="1:10">
      <c r="A1773" s="1286"/>
      <c r="B1773" s="1287"/>
      <c r="C1773" s="1288"/>
      <c r="D1773" s="1289"/>
      <c r="E1773" s="1285"/>
      <c r="G1773" s="1289"/>
      <c r="H1773" s="1285"/>
      <c r="I1773" s="1053"/>
      <c r="J1773" s="1285"/>
    </row>
    <row r="1774" spans="1:10">
      <c r="A1774" s="1286"/>
      <c r="B1774" s="1287"/>
      <c r="C1774" s="1288"/>
      <c r="D1774" s="1289"/>
      <c r="E1774" s="1285"/>
      <c r="G1774" s="1289"/>
      <c r="H1774" s="1285"/>
      <c r="I1774" s="1053"/>
      <c r="J1774" s="1285"/>
    </row>
    <row r="1775" spans="1:10">
      <c r="A1775" s="1286"/>
      <c r="B1775" s="1287"/>
      <c r="C1775" s="1288"/>
      <c r="D1775" s="1289"/>
      <c r="E1775" s="1285"/>
      <c r="G1775" s="1289"/>
      <c r="H1775" s="1285"/>
      <c r="I1775" s="1053"/>
      <c r="J1775" s="1285"/>
    </row>
    <row r="1776" spans="1:10">
      <c r="A1776" s="1286"/>
      <c r="B1776" s="1287"/>
      <c r="C1776" s="1288"/>
      <c r="D1776" s="1289"/>
      <c r="E1776" s="1285"/>
      <c r="G1776" s="1289"/>
      <c r="H1776" s="1285"/>
      <c r="I1776" s="1053"/>
      <c r="J1776" s="1285"/>
    </row>
    <row r="1777" spans="1:10">
      <c r="A1777" s="1286"/>
      <c r="B1777" s="1287"/>
      <c r="C1777" s="1288"/>
      <c r="D1777" s="1289"/>
      <c r="E1777" s="1285"/>
      <c r="G1777" s="1289"/>
      <c r="H1777" s="1285"/>
      <c r="I1777" s="1053"/>
      <c r="J1777" s="1285"/>
    </row>
    <row r="1778" spans="1:10">
      <c r="A1778" s="1286"/>
      <c r="B1778" s="1287"/>
      <c r="C1778" s="1288"/>
      <c r="D1778" s="1289"/>
      <c r="E1778" s="1285"/>
      <c r="G1778" s="1289"/>
      <c r="H1778" s="1285"/>
      <c r="I1778" s="1053"/>
      <c r="J1778" s="1285"/>
    </row>
    <row r="1779" spans="1:10">
      <c r="A1779" s="1286"/>
      <c r="B1779" s="1287"/>
      <c r="C1779" s="1288"/>
      <c r="D1779" s="1289"/>
      <c r="E1779" s="1285"/>
      <c r="G1779" s="1289"/>
      <c r="H1779" s="1285"/>
      <c r="I1779" s="1053"/>
      <c r="J1779" s="1285"/>
    </row>
    <row r="1780" spans="1:10">
      <c r="A1780" s="1286"/>
      <c r="B1780" s="1287"/>
      <c r="C1780" s="1288"/>
      <c r="D1780" s="1289"/>
      <c r="E1780" s="1285"/>
      <c r="G1780" s="1289"/>
      <c r="H1780" s="1285"/>
      <c r="I1780" s="1053"/>
      <c r="J1780" s="1285"/>
    </row>
    <row r="1781" spans="1:10">
      <c r="A1781" s="1286"/>
      <c r="B1781" s="1287"/>
      <c r="C1781" s="1288"/>
      <c r="D1781" s="1289"/>
      <c r="E1781" s="1285"/>
      <c r="G1781" s="1289"/>
      <c r="H1781" s="1285"/>
      <c r="I1781" s="1053"/>
      <c r="J1781" s="1285"/>
    </row>
    <row r="1782" spans="1:10">
      <c r="A1782" s="1286"/>
      <c r="B1782" s="1287"/>
      <c r="C1782" s="1288"/>
      <c r="D1782" s="1289"/>
      <c r="E1782" s="1285"/>
      <c r="G1782" s="1289"/>
      <c r="H1782" s="1285"/>
      <c r="I1782" s="1053"/>
      <c r="J1782" s="1285"/>
    </row>
    <row r="1783" spans="1:10">
      <c r="A1783" s="1286"/>
      <c r="B1783" s="1287"/>
      <c r="C1783" s="1288"/>
      <c r="D1783" s="1289"/>
      <c r="E1783" s="1285"/>
      <c r="G1783" s="1289"/>
      <c r="H1783" s="1285"/>
      <c r="I1783" s="1053"/>
      <c r="J1783" s="1285"/>
    </row>
    <row r="1784" spans="1:10">
      <c r="A1784" s="1286"/>
      <c r="B1784" s="1287"/>
      <c r="C1784" s="1288"/>
      <c r="D1784" s="1289"/>
      <c r="E1784" s="1285"/>
      <c r="G1784" s="1289"/>
      <c r="H1784" s="1285"/>
      <c r="I1784" s="1053"/>
      <c r="J1784" s="1285"/>
    </row>
    <row r="1785" spans="1:10">
      <c r="A1785" s="1286"/>
      <c r="B1785" s="1287"/>
      <c r="C1785" s="1288"/>
      <c r="D1785" s="1289"/>
      <c r="E1785" s="1285"/>
      <c r="G1785" s="1289"/>
      <c r="H1785" s="1285"/>
      <c r="I1785" s="1053"/>
      <c r="J1785" s="1285"/>
    </row>
    <row r="1786" spans="1:10">
      <c r="A1786" s="1286"/>
      <c r="B1786" s="1287"/>
      <c r="C1786" s="1288"/>
      <c r="D1786" s="1289"/>
      <c r="E1786" s="1285"/>
      <c r="G1786" s="1289"/>
      <c r="H1786" s="1285"/>
      <c r="I1786" s="1053"/>
      <c r="J1786" s="1285"/>
    </row>
    <row r="1787" spans="1:10">
      <c r="A1787" s="1286"/>
      <c r="B1787" s="1287"/>
      <c r="C1787" s="1288"/>
      <c r="D1787" s="1289"/>
      <c r="E1787" s="1285"/>
      <c r="G1787" s="1289"/>
      <c r="H1787" s="1285"/>
      <c r="I1787" s="1053"/>
      <c r="J1787" s="1285"/>
    </row>
    <row r="1788" spans="1:10">
      <c r="A1788" s="1286"/>
      <c r="B1788" s="1287"/>
      <c r="C1788" s="1288"/>
      <c r="D1788" s="1289"/>
      <c r="E1788" s="1285"/>
      <c r="G1788" s="1289"/>
      <c r="H1788" s="1285"/>
      <c r="I1788" s="1053"/>
      <c r="J1788" s="1285"/>
    </row>
    <row r="1789" spans="1:10">
      <c r="A1789" s="1286"/>
      <c r="B1789" s="1287"/>
      <c r="C1789" s="1288"/>
      <c r="D1789" s="1289"/>
      <c r="E1789" s="1285"/>
      <c r="G1789" s="1289"/>
      <c r="H1789" s="1285"/>
      <c r="I1789" s="1053"/>
      <c r="J1789" s="1285"/>
    </row>
    <row r="1790" spans="1:10">
      <c r="A1790" s="1286"/>
      <c r="B1790" s="1287"/>
      <c r="C1790" s="1288"/>
      <c r="D1790" s="1289"/>
      <c r="E1790" s="1285"/>
      <c r="G1790" s="1289"/>
      <c r="H1790" s="1285"/>
      <c r="I1790" s="1053"/>
      <c r="J1790" s="1285"/>
    </row>
    <row r="1791" spans="1:10">
      <c r="A1791" s="1286"/>
      <c r="B1791" s="1287"/>
      <c r="C1791" s="1288"/>
      <c r="D1791" s="1289"/>
      <c r="E1791" s="1285"/>
      <c r="G1791" s="1289"/>
      <c r="H1791" s="1285"/>
      <c r="I1791" s="1053"/>
      <c r="J1791" s="1285"/>
    </row>
    <row r="1792" spans="1:10">
      <c r="A1792" s="1286"/>
      <c r="B1792" s="1287"/>
      <c r="C1792" s="1288"/>
      <c r="D1792" s="1289"/>
      <c r="E1792" s="1285"/>
      <c r="G1792" s="1289"/>
      <c r="H1792" s="1285"/>
      <c r="I1792" s="1053"/>
      <c r="J1792" s="1285"/>
    </row>
    <row r="1793" spans="1:10">
      <c r="A1793" s="1286"/>
      <c r="B1793" s="1287"/>
      <c r="C1793" s="1288"/>
      <c r="D1793" s="1289"/>
      <c r="E1793" s="1285"/>
      <c r="G1793" s="1289"/>
      <c r="H1793" s="1285"/>
      <c r="I1793" s="1053"/>
      <c r="J1793" s="1285"/>
    </row>
    <row r="1794" spans="1:10">
      <c r="A1794" s="1286"/>
      <c r="B1794" s="1287"/>
      <c r="C1794" s="1288"/>
      <c r="D1794" s="1289"/>
      <c r="E1794" s="1285"/>
      <c r="G1794" s="1289"/>
      <c r="H1794" s="1285"/>
      <c r="I1794" s="1053"/>
      <c r="J1794" s="1285"/>
    </row>
    <row r="1795" spans="1:10">
      <c r="A1795" s="1286"/>
      <c r="B1795" s="1287"/>
      <c r="C1795" s="1288"/>
      <c r="D1795" s="1289"/>
      <c r="E1795" s="1285"/>
      <c r="G1795" s="1289"/>
      <c r="H1795" s="1285"/>
      <c r="I1795" s="1053"/>
      <c r="J1795" s="1285"/>
    </row>
    <row r="1796" spans="1:10">
      <c r="A1796" s="1286"/>
      <c r="B1796" s="1287"/>
      <c r="C1796" s="1288"/>
      <c r="D1796" s="1289"/>
      <c r="E1796" s="1285"/>
      <c r="G1796" s="1289"/>
      <c r="H1796" s="1285"/>
      <c r="I1796" s="1053"/>
      <c r="J1796" s="1285"/>
    </row>
    <row r="1797" spans="1:10">
      <c r="A1797" s="1286"/>
      <c r="B1797" s="1287"/>
      <c r="C1797" s="1288"/>
      <c r="D1797" s="1289"/>
      <c r="E1797" s="1285"/>
      <c r="G1797" s="1289"/>
      <c r="H1797" s="1285"/>
      <c r="I1797" s="1053"/>
      <c r="J1797" s="1285"/>
    </row>
    <row r="1798" spans="1:10">
      <c r="A1798" s="1286"/>
      <c r="B1798" s="1287"/>
      <c r="C1798" s="1288"/>
      <c r="D1798" s="1289"/>
      <c r="E1798" s="1285"/>
      <c r="G1798" s="1289"/>
      <c r="H1798" s="1285"/>
      <c r="I1798" s="1053"/>
      <c r="J1798" s="1285"/>
    </row>
    <row r="1799" spans="1:10">
      <c r="A1799" s="1286"/>
      <c r="B1799" s="1287"/>
      <c r="C1799" s="1288"/>
      <c r="D1799" s="1289"/>
      <c r="E1799" s="1285"/>
      <c r="G1799" s="1289"/>
      <c r="H1799" s="1285"/>
      <c r="I1799" s="1053"/>
      <c r="J1799" s="1285"/>
    </row>
    <row r="1800" spans="1:10">
      <c r="A1800" s="1286"/>
      <c r="B1800" s="1287"/>
      <c r="C1800" s="1288"/>
      <c r="D1800" s="1289"/>
      <c r="E1800" s="1285"/>
      <c r="G1800" s="1289"/>
      <c r="H1800" s="1285"/>
      <c r="I1800" s="1053"/>
      <c r="J1800" s="1285"/>
    </row>
    <row r="1801" spans="1:10">
      <c r="A1801" s="1286"/>
      <c r="B1801" s="1287"/>
      <c r="C1801" s="1288"/>
      <c r="D1801" s="1289"/>
      <c r="E1801" s="1285"/>
      <c r="G1801" s="1289"/>
      <c r="H1801" s="1285"/>
      <c r="I1801" s="1053"/>
      <c r="J1801" s="1285"/>
    </row>
    <row r="1802" spans="1:10">
      <c r="A1802" s="1286"/>
      <c r="B1802" s="1287"/>
      <c r="C1802" s="1288"/>
      <c r="D1802" s="1289"/>
      <c r="E1802" s="1285"/>
      <c r="G1802" s="1289"/>
      <c r="H1802" s="1285"/>
      <c r="I1802" s="1053"/>
      <c r="J1802" s="1285"/>
    </row>
    <row r="1803" spans="1:10">
      <c r="A1803" s="1286"/>
      <c r="B1803" s="1287"/>
      <c r="C1803" s="1288"/>
      <c r="D1803" s="1289"/>
      <c r="E1803" s="1285"/>
      <c r="G1803" s="1289"/>
      <c r="H1803" s="1285"/>
      <c r="I1803" s="1053"/>
      <c r="J1803" s="1285"/>
    </row>
    <row r="1804" spans="1:10">
      <c r="A1804" s="1286"/>
      <c r="B1804" s="1287"/>
      <c r="C1804" s="1288"/>
      <c r="D1804" s="1289"/>
      <c r="E1804" s="1285"/>
      <c r="G1804" s="1289"/>
      <c r="H1804" s="1285"/>
      <c r="I1804" s="1053"/>
      <c r="J1804" s="1285"/>
    </row>
    <row r="1805" spans="1:10">
      <c r="A1805" s="1286"/>
      <c r="B1805" s="1287"/>
      <c r="C1805" s="1288"/>
      <c r="D1805" s="1289"/>
      <c r="E1805" s="1285"/>
      <c r="G1805" s="1289"/>
      <c r="H1805" s="1285"/>
      <c r="I1805" s="1053"/>
      <c r="J1805" s="1285"/>
    </row>
    <row r="1806" spans="1:10">
      <c r="A1806" s="1286"/>
      <c r="B1806" s="1287"/>
      <c r="C1806" s="1288"/>
      <c r="D1806" s="1289"/>
      <c r="E1806" s="1285"/>
      <c r="G1806" s="1289"/>
      <c r="H1806" s="1285"/>
      <c r="I1806" s="1053"/>
      <c r="J1806" s="1285"/>
    </row>
    <row r="1807" spans="1:10">
      <c r="A1807" s="1286"/>
      <c r="B1807" s="1287"/>
      <c r="C1807" s="1288"/>
      <c r="D1807" s="1289"/>
      <c r="E1807" s="1285"/>
      <c r="G1807" s="1289"/>
      <c r="H1807" s="1285"/>
      <c r="I1807" s="1053"/>
      <c r="J1807" s="1285"/>
    </row>
    <row r="1808" spans="1:10">
      <c r="A1808" s="1286"/>
      <c r="B1808" s="1287"/>
      <c r="C1808" s="1288"/>
      <c r="D1808" s="1289"/>
      <c r="E1808" s="1285"/>
      <c r="G1808" s="1289"/>
      <c r="H1808" s="1285"/>
      <c r="I1808" s="1053"/>
      <c r="J1808" s="1285"/>
    </row>
    <row r="1809" spans="1:10">
      <c r="A1809" s="1286"/>
      <c r="B1809" s="1287"/>
      <c r="C1809" s="1288"/>
      <c r="D1809" s="1289"/>
      <c r="E1809" s="1285"/>
      <c r="G1809" s="1289"/>
      <c r="H1809" s="1285"/>
      <c r="I1809" s="1053"/>
      <c r="J1809" s="1285"/>
    </row>
    <row r="1810" spans="1:10">
      <c r="A1810" s="1286"/>
      <c r="B1810" s="1287"/>
      <c r="C1810" s="1288"/>
      <c r="D1810" s="1289"/>
      <c r="E1810" s="1285"/>
      <c r="G1810" s="1289"/>
      <c r="H1810" s="1285"/>
      <c r="I1810" s="1053"/>
      <c r="J1810" s="1285"/>
    </row>
    <row r="1811" spans="1:10">
      <c r="A1811" s="1286"/>
      <c r="B1811" s="1287"/>
      <c r="C1811" s="1288"/>
      <c r="D1811" s="1289"/>
      <c r="E1811" s="1285"/>
      <c r="G1811" s="1289"/>
      <c r="H1811" s="1285"/>
      <c r="I1811" s="1053"/>
      <c r="J1811" s="1285"/>
    </row>
    <row r="1812" spans="1:10">
      <c r="A1812" s="1286"/>
      <c r="B1812" s="1287"/>
      <c r="C1812" s="1288"/>
      <c r="D1812" s="1289"/>
      <c r="E1812" s="1285"/>
      <c r="G1812" s="1289"/>
      <c r="H1812" s="1285"/>
      <c r="I1812" s="1053"/>
      <c r="J1812" s="1285"/>
    </row>
    <row r="1813" spans="1:10">
      <c r="A1813" s="1286"/>
      <c r="B1813" s="1287"/>
      <c r="C1813" s="1288"/>
      <c r="D1813" s="1289"/>
      <c r="E1813" s="1285"/>
      <c r="G1813" s="1289"/>
      <c r="H1813" s="1285"/>
      <c r="I1813" s="1053"/>
      <c r="J1813" s="1285"/>
    </row>
    <row r="1814" spans="1:10">
      <c r="A1814" s="1286"/>
      <c r="B1814" s="1287"/>
      <c r="C1814" s="1288"/>
      <c r="D1814" s="1289"/>
      <c r="E1814" s="1285"/>
      <c r="G1814" s="1289"/>
      <c r="H1814" s="1285"/>
      <c r="I1814" s="1053"/>
      <c r="J1814" s="1285"/>
    </row>
    <row r="1815" spans="1:10">
      <c r="A1815" s="1286"/>
      <c r="B1815" s="1287"/>
      <c r="C1815" s="1288"/>
      <c r="D1815" s="1289"/>
      <c r="E1815" s="1285"/>
      <c r="G1815" s="1289"/>
      <c r="H1815" s="1285"/>
      <c r="I1815" s="1053"/>
      <c r="J1815" s="1285"/>
    </row>
    <row r="1816" spans="1:10">
      <c r="A1816" s="1286"/>
      <c r="B1816" s="1287"/>
      <c r="C1816" s="1288"/>
      <c r="D1816" s="1289"/>
      <c r="E1816" s="1285"/>
      <c r="G1816" s="1289"/>
      <c r="H1816" s="1285"/>
      <c r="I1816" s="1053"/>
      <c r="J1816" s="1285"/>
    </row>
    <row r="1817" spans="1:10">
      <c r="A1817" s="1286"/>
      <c r="B1817" s="1287"/>
      <c r="C1817" s="1288"/>
      <c r="D1817" s="1289"/>
      <c r="E1817" s="1285"/>
      <c r="G1817" s="1289"/>
      <c r="H1817" s="1285"/>
      <c r="I1817" s="1053"/>
      <c r="J1817" s="1285"/>
    </row>
    <row r="1818" spans="1:10">
      <c r="A1818" s="1286"/>
      <c r="B1818" s="1287"/>
      <c r="C1818" s="1288"/>
      <c r="D1818" s="1289"/>
      <c r="E1818" s="1285"/>
      <c r="G1818" s="1289"/>
      <c r="H1818" s="1285"/>
      <c r="I1818" s="1053"/>
      <c r="J1818" s="1285"/>
    </row>
    <row r="1819" spans="1:10">
      <c r="A1819" s="1286"/>
      <c r="B1819" s="1287"/>
      <c r="C1819" s="1288"/>
      <c r="D1819" s="1289"/>
      <c r="E1819" s="1285"/>
      <c r="G1819" s="1289"/>
      <c r="H1819" s="1285"/>
      <c r="I1819" s="1053"/>
      <c r="J1819" s="1285"/>
    </row>
    <row r="1820" spans="1:10">
      <c r="A1820" s="1286"/>
      <c r="B1820" s="1287"/>
      <c r="C1820" s="1288"/>
      <c r="D1820" s="1289"/>
      <c r="E1820" s="1285"/>
      <c r="G1820" s="1289"/>
      <c r="H1820" s="1285"/>
      <c r="I1820" s="1053"/>
      <c r="J1820" s="1285"/>
    </row>
    <row r="1821" spans="1:10">
      <c r="A1821" s="1286"/>
      <c r="B1821" s="1287"/>
      <c r="C1821" s="1288"/>
      <c r="D1821" s="1289"/>
      <c r="E1821" s="1285"/>
      <c r="G1821" s="1289"/>
      <c r="H1821" s="1285"/>
      <c r="I1821" s="1053"/>
      <c r="J1821" s="1285"/>
    </row>
    <row r="1822" spans="1:10">
      <c r="A1822" s="1286"/>
      <c r="B1822" s="1287"/>
      <c r="C1822" s="1288"/>
      <c r="D1822" s="1289"/>
      <c r="E1822" s="1285"/>
      <c r="G1822" s="1289"/>
      <c r="H1822" s="1285"/>
      <c r="I1822" s="1053"/>
      <c r="J1822" s="1285"/>
    </row>
    <row r="1823" spans="1:10">
      <c r="A1823" s="1286"/>
      <c r="B1823" s="1287"/>
      <c r="C1823" s="1288"/>
      <c r="D1823" s="1289"/>
      <c r="E1823" s="1285"/>
      <c r="G1823" s="1289"/>
      <c r="H1823" s="1285"/>
      <c r="I1823" s="1053"/>
      <c r="J1823" s="1285"/>
    </row>
    <row r="1824" spans="1:10">
      <c r="A1824" s="1286"/>
      <c r="B1824" s="1287"/>
      <c r="C1824" s="1288"/>
      <c r="D1824" s="1289"/>
      <c r="E1824" s="1285"/>
      <c r="G1824" s="1289"/>
      <c r="H1824" s="1285"/>
      <c r="I1824" s="1053"/>
      <c r="J1824" s="1285"/>
    </row>
    <row r="1825" spans="1:10">
      <c r="A1825" s="1286"/>
      <c r="B1825" s="1287"/>
      <c r="C1825" s="1288"/>
      <c r="D1825" s="1289"/>
      <c r="E1825" s="1285"/>
      <c r="G1825" s="1289"/>
      <c r="H1825" s="1285"/>
      <c r="I1825" s="1053"/>
      <c r="J1825" s="1285"/>
    </row>
    <row r="1826" spans="1:10">
      <c r="A1826" s="1286"/>
      <c r="B1826" s="1287"/>
      <c r="C1826" s="1288"/>
      <c r="D1826" s="1289"/>
      <c r="E1826" s="1285"/>
      <c r="G1826" s="1289"/>
      <c r="H1826" s="1285"/>
      <c r="I1826" s="1053"/>
      <c r="J1826" s="1285"/>
    </row>
    <row r="1827" spans="1:10">
      <c r="A1827" s="1286"/>
      <c r="B1827" s="1287"/>
      <c r="C1827" s="1288"/>
      <c r="D1827" s="1289"/>
      <c r="E1827" s="1285"/>
      <c r="G1827" s="1289"/>
      <c r="H1827" s="1285"/>
      <c r="I1827" s="1053"/>
      <c r="J1827" s="1285"/>
    </row>
    <row r="1828" spans="1:10">
      <c r="A1828" s="1286"/>
      <c r="B1828" s="1287"/>
      <c r="C1828" s="1288"/>
      <c r="D1828" s="1289"/>
      <c r="E1828" s="1285"/>
      <c r="G1828" s="1289"/>
      <c r="H1828" s="1285"/>
      <c r="I1828" s="1053"/>
      <c r="J1828" s="1285"/>
    </row>
    <row r="1829" spans="1:10">
      <c r="A1829" s="1286"/>
      <c r="B1829" s="1287"/>
      <c r="C1829" s="1288"/>
      <c r="D1829" s="1289"/>
      <c r="E1829" s="1285"/>
      <c r="G1829" s="1289"/>
      <c r="H1829" s="1285"/>
      <c r="I1829" s="1053"/>
      <c r="J1829" s="1285"/>
    </row>
    <row r="1830" spans="1:10">
      <c r="A1830" s="1286"/>
      <c r="B1830" s="1287"/>
      <c r="C1830" s="1288"/>
      <c r="D1830" s="1289"/>
      <c r="E1830" s="1285"/>
      <c r="G1830" s="1289"/>
      <c r="H1830" s="1285"/>
      <c r="I1830" s="1053"/>
      <c r="J1830" s="1285"/>
    </row>
    <row r="1831" spans="1:10">
      <c r="A1831" s="1286"/>
      <c r="B1831" s="1287"/>
      <c r="C1831" s="1288"/>
      <c r="D1831" s="1289"/>
      <c r="E1831" s="1285"/>
      <c r="G1831" s="1289"/>
      <c r="H1831" s="1285"/>
      <c r="I1831" s="1053"/>
      <c r="J1831" s="1285"/>
    </row>
    <row r="1832" spans="1:10">
      <c r="A1832" s="1286"/>
      <c r="B1832" s="1287"/>
      <c r="C1832" s="1288"/>
      <c r="D1832" s="1289"/>
      <c r="E1832" s="1285"/>
      <c r="G1832" s="1289"/>
      <c r="H1832" s="1285"/>
      <c r="I1832" s="1053"/>
      <c r="J1832" s="1285"/>
    </row>
    <row r="1833" spans="1:10">
      <c r="A1833" s="1286"/>
      <c r="B1833" s="1287"/>
      <c r="C1833" s="1288"/>
      <c r="D1833" s="1289"/>
      <c r="E1833" s="1285"/>
      <c r="G1833" s="1289"/>
      <c r="H1833" s="1285"/>
      <c r="I1833" s="1053"/>
      <c r="J1833" s="1285"/>
    </row>
    <row r="1834" spans="1:10">
      <c r="A1834" s="1286"/>
      <c r="B1834" s="1287"/>
      <c r="C1834" s="1288"/>
      <c r="D1834" s="1289"/>
      <c r="E1834" s="1285"/>
      <c r="G1834" s="1289"/>
      <c r="H1834" s="1285"/>
      <c r="I1834" s="1053"/>
      <c r="J1834" s="1285"/>
    </row>
    <row r="1835" spans="1:10">
      <c r="A1835" s="1286"/>
      <c r="B1835" s="1287"/>
      <c r="C1835" s="1288"/>
      <c r="D1835" s="1289"/>
      <c r="E1835" s="1285"/>
      <c r="G1835" s="1289"/>
      <c r="H1835" s="1285"/>
      <c r="I1835" s="1053"/>
      <c r="J1835" s="1285"/>
    </row>
    <row r="1836" spans="1:10">
      <c r="A1836" s="1286"/>
      <c r="B1836" s="1287"/>
      <c r="C1836" s="1288"/>
      <c r="D1836" s="1289"/>
      <c r="E1836" s="1285"/>
      <c r="G1836" s="1289"/>
      <c r="H1836" s="1285"/>
      <c r="I1836" s="1053"/>
      <c r="J1836" s="1285"/>
    </row>
    <row r="1837" spans="1:10">
      <c r="A1837" s="1286"/>
      <c r="B1837" s="1287"/>
      <c r="C1837" s="1288"/>
      <c r="D1837" s="1289"/>
      <c r="E1837" s="1285"/>
      <c r="G1837" s="1289"/>
      <c r="H1837" s="1285"/>
      <c r="I1837" s="1053"/>
      <c r="J1837" s="1285"/>
    </row>
    <row r="1838" spans="1:10">
      <c r="A1838" s="1286"/>
      <c r="B1838" s="1287"/>
      <c r="C1838" s="1288"/>
      <c r="D1838" s="1289"/>
      <c r="E1838" s="1285"/>
      <c r="G1838" s="1289"/>
      <c r="H1838" s="1285"/>
      <c r="I1838" s="1053"/>
      <c r="J1838" s="1285"/>
    </row>
    <row r="1839" spans="1:10">
      <c r="A1839" s="1286"/>
      <c r="B1839" s="1287"/>
      <c r="C1839" s="1288"/>
      <c r="D1839" s="1289"/>
      <c r="E1839" s="1285"/>
      <c r="G1839" s="1289"/>
      <c r="H1839" s="1285"/>
      <c r="I1839" s="1053"/>
      <c r="J1839" s="1285"/>
    </row>
    <row r="1840" spans="1:10">
      <c r="A1840" s="1286"/>
      <c r="B1840" s="1287"/>
      <c r="C1840" s="1288"/>
      <c r="D1840" s="1289"/>
      <c r="E1840" s="1285"/>
      <c r="G1840" s="1289"/>
      <c r="H1840" s="1285"/>
      <c r="I1840" s="1053"/>
      <c r="J1840" s="1285"/>
    </row>
    <row r="1841" spans="1:10">
      <c r="A1841" s="1286"/>
      <c r="B1841" s="1287"/>
      <c r="C1841" s="1288"/>
      <c r="D1841" s="1289"/>
      <c r="E1841" s="1285"/>
      <c r="G1841" s="1289"/>
      <c r="H1841" s="1285"/>
      <c r="I1841" s="1053"/>
      <c r="J1841" s="1285"/>
    </row>
    <row r="1842" spans="1:10">
      <c r="A1842" s="1286"/>
      <c r="B1842" s="1287"/>
      <c r="C1842" s="1288"/>
      <c r="D1842" s="1289"/>
      <c r="E1842" s="1285"/>
      <c r="G1842" s="1289"/>
      <c r="H1842" s="1285"/>
      <c r="I1842" s="1053"/>
      <c r="J1842" s="1285"/>
    </row>
    <row r="1843" spans="1:10">
      <c r="A1843" s="1286"/>
      <c r="B1843" s="1287"/>
      <c r="C1843" s="1288"/>
      <c r="D1843" s="1289"/>
      <c r="E1843" s="1285"/>
      <c r="G1843" s="1289"/>
      <c r="H1843" s="1285"/>
      <c r="I1843" s="1053"/>
      <c r="J1843" s="1285"/>
    </row>
    <row r="1844" spans="1:10">
      <c r="A1844" s="1286"/>
      <c r="B1844" s="1287"/>
      <c r="C1844" s="1288"/>
      <c r="D1844" s="1289"/>
      <c r="E1844" s="1285"/>
      <c r="G1844" s="1289"/>
      <c r="H1844" s="1285"/>
      <c r="I1844" s="1053"/>
      <c r="J1844" s="1285"/>
    </row>
    <row r="1845" spans="1:10">
      <c r="A1845" s="1286"/>
      <c r="B1845" s="1287"/>
      <c r="C1845" s="1288"/>
      <c r="D1845" s="1289"/>
      <c r="E1845" s="1285"/>
      <c r="G1845" s="1289"/>
      <c r="H1845" s="1285"/>
      <c r="I1845" s="1053"/>
      <c r="J1845" s="1285"/>
    </row>
    <row r="1846" spans="1:10">
      <c r="A1846" s="1286"/>
      <c r="B1846" s="1287"/>
      <c r="C1846" s="1288"/>
      <c r="D1846" s="1289"/>
      <c r="E1846" s="1285"/>
      <c r="G1846" s="1289"/>
      <c r="H1846" s="1285"/>
      <c r="I1846" s="1053"/>
      <c r="J1846" s="1285"/>
    </row>
    <row r="1847" spans="1:10">
      <c r="A1847" s="1286"/>
      <c r="B1847" s="1287"/>
      <c r="C1847" s="1288"/>
      <c r="D1847" s="1289"/>
      <c r="E1847" s="1285"/>
      <c r="G1847" s="1289"/>
      <c r="H1847" s="1285"/>
      <c r="I1847" s="1053"/>
      <c r="J1847" s="1285"/>
    </row>
    <row r="1848" spans="1:10">
      <c r="A1848" s="1286"/>
      <c r="B1848" s="1287"/>
      <c r="C1848" s="1288"/>
      <c r="D1848" s="1289"/>
      <c r="E1848" s="1285"/>
      <c r="G1848" s="1289"/>
      <c r="H1848" s="1285"/>
      <c r="I1848" s="1053"/>
      <c r="J1848" s="1285"/>
    </row>
    <row r="1849" spans="1:10">
      <c r="A1849" s="1286"/>
      <c r="B1849" s="1287"/>
      <c r="C1849" s="1288"/>
      <c r="D1849" s="1289"/>
      <c r="E1849" s="1285"/>
      <c r="G1849" s="1289"/>
      <c r="H1849" s="1285"/>
      <c r="I1849" s="1053"/>
      <c r="J1849" s="1285"/>
    </row>
    <row r="1850" spans="1:10">
      <c r="A1850" s="1286"/>
      <c r="B1850" s="1287"/>
      <c r="C1850" s="1288"/>
      <c r="D1850" s="1289"/>
      <c r="E1850" s="1285"/>
      <c r="G1850" s="1289"/>
      <c r="H1850" s="1285"/>
      <c r="I1850" s="1053"/>
      <c r="J1850" s="1285"/>
    </row>
    <row r="1851" spans="1:10">
      <c r="A1851" s="1286"/>
      <c r="B1851" s="1287"/>
      <c r="C1851" s="1288"/>
      <c r="D1851" s="1289"/>
      <c r="E1851" s="1285"/>
      <c r="G1851" s="1289"/>
      <c r="H1851" s="1285"/>
      <c r="I1851" s="1053"/>
      <c r="J1851" s="1285"/>
    </row>
    <row r="1852" spans="1:10">
      <c r="A1852" s="1286"/>
      <c r="B1852" s="1287"/>
      <c r="C1852" s="1288"/>
      <c r="D1852" s="1289"/>
      <c r="E1852" s="1285"/>
      <c r="G1852" s="1289"/>
      <c r="H1852" s="1285"/>
      <c r="I1852" s="1053"/>
      <c r="J1852" s="1285"/>
    </row>
    <row r="1853" spans="1:10">
      <c r="A1853" s="1286"/>
      <c r="B1853" s="1287"/>
      <c r="C1853" s="1288"/>
      <c r="D1853" s="1289"/>
      <c r="E1853" s="1285"/>
      <c r="G1853" s="1289"/>
      <c r="H1853" s="1285"/>
      <c r="I1853" s="1053"/>
      <c r="J1853" s="1285"/>
    </row>
    <row r="1854" spans="1:10">
      <c r="A1854" s="1286"/>
      <c r="B1854" s="1287"/>
      <c r="C1854" s="1288"/>
      <c r="D1854" s="1289"/>
      <c r="E1854" s="1285"/>
      <c r="G1854" s="1289"/>
      <c r="H1854" s="1285"/>
      <c r="I1854" s="1053"/>
      <c r="J1854" s="1285"/>
    </row>
    <row r="1855" spans="1:10">
      <c r="A1855" s="1286"/>
      <c r="B1855" s="1287"/>
      <c r="C1855" s="1288"/>
      <c r="D1855" s="1289"/>
      <c r="E1855" s="1285"/>
      <c r="G1855" s="1289"/>
      <c r="H1855" s="1285"/>
      <c r="I1855" s="1053"/>
      <c r="J1855" s="1285"/>
    </row>
    <row r="1856" spans="1:10">
      <c r="A1856" s="1286"/>
      <c r="B1856" s="1287"/>
      <c r="C1856" s="1288"/>
      <c r="D1856" s="1289"/>
      <c r="E1856" s="1285"/>
      <c r="G1856" s="1289"/>
      <c r="H1856" s="1285"/>
      <c r="I1856" s="1053"/>
      <c r="J1856" s="1285"/>
    </row>
    <row r="1857" spans="1:10">
      <c r="A1857" s="1286"/>
      <c r="B1857" s="1287"/>
      <c r="C1857" s="1288"/>
      <c r="D1857" s="1289"/>
      <c r="E1857" s="1285"/>
      <c r="G1857" s="1289"/>
      <c r="H1857" s="1285"/>
      <c r="I1857" s="1053"/>
      <c r="J1857" s="1285"/>
    </row>
    <row r="1858" spans="1:10">
      <c r="A1858" s="1286"/>
      <c r="B1858" s="1287"/>
      <c r="C1858" s="1288"/>
      <c r="D1858" s="1289"/>
      <c r="E1858" s="1285"/>
      <c r="G1858" s="1289"/>
      <c r="H1858" s="1285"/>
      <c r="I1858" s="1053"/>
      <c r="J1858" s="1285"/>
    </row>
    <row r="1859" spans="1:10">
      <c r="A1859" s="1286"/>
      <c r="B1859" s="1287"/>
      <c r="C1859" s="1288"/>
      <c r="D1859" s="1289"/>
      <c r="E1859" s="1285"/>
      <c r="G1859" s="1289"/>
      <c r="H1859" s="1285"/>
      <c r="I1859" s="1053"/>
      <c r="J1859" s="1285"/>
    </row>
    <row r="1860" spans="1:10">
      <c r="A1860" s="1286"/>
      <c r="B1860" s="1287"/>
      <c r="C1860" s="1288"/>
      <c r="D1860" s="1289"/>
      <c r="E1860" s="1285"/>
      <c r="G1860" s="1289"/>
      <c r="H1860" s="1285"/>
      <c r="I1860" s="1053"/>
      <c r="J1860" s="1285"/>
    </row>
    <row r="1861" spans="1:10">
      <c r="A1861" s="1286"/>
      <c r="B1861" s="1287"/>
      <c r="C1861" s="1288"/>
      <c r="D1861" s="1289"/>
      <c r="E1861" s="1285"/>
      <c r="G1861" s="1289"/>
      <c r="H1861" s="1285"/>
      <c r="I1861" s="1053"/>
      <c r="J1861" s="1285"/>
    </row>
    <row r="1862" spans="1:10">
      <c r="A1862" s="1286"/>
      <c r="B1862" s="1287"/>
      <c r="C1862" s="1288"/>
      <c r="D1862" s="1289"/>
      <c r="E1862" s="1285"/>
      <c r="G1862" s="1289"/>
      <c r="H1862" s="1285"/>
      <c r="I1862" s="1053"/>
      <c r="J1862" s="1285"/>
    </row>
    <row r="1863" spans="1:10">
      <c r="A1863" s="1286"/>
      <c r="B1863" s="1287"/>
      <c r="C1863" s="1288"/>
      <c r="D1863" s="1289"/>
      <c r="E1863" s="1285"/>
      <c r="G1863" s="1289"/>
      <c r="H1863" s="1285"/>
      <c r="I1863" s="1053"/>
      <c r="J1863" s="1285"/>
    </row>
    <row r="1864" spans="1:10">
      <c r="A1864" s="1286"/>
      <c r="B1864" s="1287"/>
      <c r="C1864" s="1288"/>
      <c r="D1864" s="1289"/>
      <c r="E1864" s="1285"/>
      <c r="G1864" s="1289"/>
      <c r="H1864" s="1285"/>
      <c r="I1864" s="1053"/>
      <c r="J1864" s="1285"/>
    </row>
    <row r="1865" spans="1:10">
      <c r="A1865" s="1286"/>
      <c r="B1865" s="1287"/>
      <c r="C1865" s="1288"/>
      <c r="D1865" s="1289"/>
      <c r="E1865" s="1285"/>
      <c r="G1865" s="1289"/>
      <c r="H1865" s="1285"/>
      <c r="I1865" s="1053"/>
      <c r="J1865" s="1285"/>
    </row>
    <row r="1866" spans="1:10">
      <c r="A1866" s="1286"/>
      <c r="B1866" s="1287"/>
      <c r="C1866" s="1288"/>
      <c r="D1866" s="1289"/>
      <c r="E1866" s="1285"/>
      <c r="G1866" s="1289"/>
      <c r="H1866" s="1285"/>
      <c r="I1866" s="1053"/>
      <c r="J1866" s="1285"/>
    </row>
    <row r="1867" spans="1:10">
      <c r="A1867" s="1286"/>
      <c r="B1867" s="1287"/>
      <c r="C1867" s="1288"/>
      <c r="D1867" s="1289"/>
      <c r="E1867" s="1285"/>
      <c r="G1867" s="1289"/>
      <c r="H1867" s="1285"/>
      <c r="I1867" s="1053"/>
      <c r="J1867" s="1285"/>
    </row>
    <row r="1868" spans="1:10">
      <c r="A1868" s="1286"/>
      <c r="B1868" s="1287"/>
      <c r="C1868" s="1288"/>
      <c r="D1868" s="1289"/>
      <c r="E1868" s="1285"/>
      <c r="G1868" s="1289"/>
      <c r="H1868" s="1285"/>
      <c r="I1868" s="1053"/>
      <c r="J1868" s="1285"/>
    </row>
    <row r="1869" spans="1:10">
      <c r="A1869" s="1286"/>
      <c r="B1869" s="1287"/>
      <c r="C1869" s="1288"/>
      <c r="D1869" s="1289"/>
      <c r="E1869" s="1285"/>
      <c r="G1869" s="1289"/>
      <c r="H1869" s="1285"/>
      <c r="I1869" s="1053"/>
      <c r="J1869" s="1285"/>
    </row>
    <row r="1870" spans="1:10">
      <c r="A1870" s="1286"/>
      <c r="B1870" s="1287"/>
      <c r="C1870" s="1288"/>
      <c r="D1870" s="1289"/>
      <c r="E1870" s="1285"/>
      <c r="G1870" s="1289"/>
      <c r="H1870" s="1285"/>
      <c r="I1870" s="1053"/>
      <c r="J1870" s="1285"/>
    </row>
    <row r="1871" spans="1:10">
      <c r="A1871" s="1286"/>
      <c r="B1871" s="1287"/>
      <c r="C1871" s="1288"/>
      <c r="D1871" s="1289"/>
      <c r="E1871" s="1285"/>
      <c r="G1871" s="1289"/>
      <c r="H1871" s="1285"/>
      <c r="I1871" s="1053"/>
      <c r="J1871" s="1285"/>
    </row>
    <row r="1872" spans="1:10">
      <c r="A1872" s="1286"/>
      <c r="B1872" s="1287"/>
      <c r="C1872" s="1288"/>
      <c r="D1872" s="1289"/>
      <c r="E1872" s="1285"/>
      <c r="G1872" s="1289"/>
      <c r="H1872" s="1285"/>
      <c r="I1872" s="1053"/>
      <c r="J1872" s="1285"/>
    </row>
    <row r="1873" spans="1:10">
      <c r="A1873" s="1286"/>
      <c r="B1873" s="1287"/>
      <c r="C1873" s="1288"/>
      <c r="D1873" s="1289"/>
      <c r="E1873" s="1285"/>
      <c r="G1873" s="1289"/>
      <c r="H1873" s="1285"/>
      <c r="I1873" s="1053"/>
      <c r="J1873" s="1285"/>
    </row>
    <row r="1874" spans="1:10">
      <c r="A1874" s="1286"/>
      <c r="B1874" s="1287"/>
      <c r="C1874" s="1288"/>
      <c r="D1874" s="1289"/>
      <c r="E1874" s="1285"/>
      <c r="G1874" s="1289"/>
      <c r="H1874" s="1285"/>
      <c r="I1874" s="1053"/>
      <c r="J1874" s="1285"/>
    </row>
    <row r="1875" spans="1:10">
      <c r="A1875" s="1286"/>
      <c r="B1875" s="1287"/>
      <c r="C1875" s="1288"/>
      <c r="D1875" s="1289"/>
      <c r="E1875" s="1285"/>
      <c r="G1875" s="1289"/>
      <c r="H1875" s="1285"/>
      <c r="I1875" s="1053"/>
      <c r="J1875" s="1285"/>
    </row>
    <row r="1876" spans="1:10">
      <c r="A1876" s="1286"/>
      <c r="B1876" s="1287"/>
      <c r="C1876" s="1288"/>
      <c r="D1876" s="1289"/>
      <c r="E1876" s="1285"/>
      <c r="G1876" s="1289"/>
      <c r="H1876" s="1285"/>
      <c r="I1876" s="1053"/>
      <c r="J1876" s="1285"/>
    </row>
    <row r="1877" spans="1:10">
      <c r="A1877" s="1286"/>
      <c r="B1877" s="1287"/>
      <c r="C1877" s="1288"/>
      <c r="D1877" s="1289"/>
      <c r="E1877" s="1285"/>
      <c r="G1877" s="1289"/>
      <c r="H1877" s="1285"/>
      <c r="I1877" s="1053"/>
      <c r="J1877" s="1285"/>
    </row>
    <row r="1878" spans="1:10">
      <c r="A1878" s="1286"/>
      <c r="B1878" s="1287"/>
      <c r="C1878" s="1288"/>
      <c r="D1878" s="1289"/>
      <c r="E1878" s="1285"/>
      <c r="G1878" s="1289"/>
      <c r="H1878" s="1285"/>
      <c r="I1878" s="1053"/>
      <c r="J1878" s="1285"/>
    </row>
    <row r="1879" spans="1:10">
      <c r="A1879" s="1286"/>
      <c r="B1879" s="1287"/>
      <c r="C1879" s="1288"/>
      <c r="D1879" s="1289"/>
      <c r="E1879" s="1285"/>
      <c r="G1879" s="1289"/>
      <c r="H1879" s="1285"/>
      <c r="I1879" s="1053"/>
      <c r="J1879" s="1285"/>
    </row>
    <row r="1880" spans="1:10">
      <c r="A1880" s="1286"/>
      <c r="B1880" s="1287"/>
      <c r="C1880" s="1288"/>
      <c r="D1880" s="1289"/>
      <c r="E1880" s="1285"/>
      <c r="G1880" s="1289"/>
      <c r="H1880" s="1285"/>
      <c r="I1880" s="1053"/>
      <c r="J1880" s="1285"/>
    </row>
    <row r="1881" spans="1:10">
      <c r="A1881" s="1286"/>
      <c r="B1881" s="1287"/>
      <c r="C1881" s="1288"/>
      <c r="D1881" s="1289"/>
      <c r="E1881" s="1285"/>
      <c r="G1881" s="1289"/>
      <c r="H1881" s="1285"/>
      <c r="I1881" s="1053"/>
      <c r="J1881" s="1285"/>
    </row>
    <row r="1882" spans="1:10">
      <c r="A1882" s="1286"/>
      <c r="B1882" s="1287"/>
      <c r="C1882" s="1288"/>
      <c r="D1882" s="1289"/>
      <c r="E1882" s="1285"/>
      <c r="G1882" s="1289"/>
      <c r="H1882" s="1285"/>
      <c r="I1882" s="1053"/>
      <c r="J1882" s="1285"/>
    </row>
    <row r="1883" spans="1:10">
      <c r="A1883" s="1286"/>
      <c r="B1883" s="1287"/>
      <c r="C1883" s="1288"/>
      <c r="D1883" s="1289"/>
      <c r="E1883" s="1285"/>
      <c r="G1883" s="1289"/>
      <c r="H1883" s="1285"/>
      <c r="I1883" s="1053"/>
      <c r="J1883" s="1285"/>
    </row>
    <row r="1884" spans="1:10">
      <c r="A1884" s="1286"/>
      <c r="B1884" s="1287"/>
      <c r="C1884" s="1288"/>
      <c r="D1884" s="1289"/>
      <c r="E1884" s="1285"/>
      <c r="G1884" s="1289"/>
      <c r="H1884" s="1285"/>
      <c r="I1884" s="1053"/>
      <c r="J1884" s="1285"/>
    </row>
    <row r="1885" spans="1:10">
      <c r="A1885" s="1286"/>
      <c r="B1885" s="1287"/>
      <c r="C1885" s="1288"/>
      <c r="D1885" s="1289"/>
      <c r="E1885" s="1285"/>
      <c r="G1885" s="1289"/>
      <c r="H1885" s="1285"/>
      <c r="I1885" s="1053"/>
      <c r="J1885" s="1285"/>
    </row>
    <row r="1886" spans="1:10">
      <c r="A1886" s="1286"/>
      <c r="B1886" s="1287"/>
      <c r="C1886" s="1288"/>
      <c r="D1886" s="1289"/>
      <c r="E1886" s="1285"/>
      <c r="G1886" s="1289"/>
      <c r="H1886" s="1285"/>
      <c r="I1886" s="1053"/>
      <c r="J1886" s="1285"/>
    </row>
    <row r="1887" spans="1:10">
      <c r="A1887" s="1286"/>
      <c r="B1887" s="1287"/>
      <c r="C1887" s="1288"/>
      <c r="D1887" s="1289"/>
      <c r="E1887" s="1285"/>
      <c r="G1887" s="1289"/>
      <c r="H1887" s="1285"/>
      <c r="I1887" s="1053"/>
      <c r="J1887" s="1285"/>
    </row>
    <row r="1888" spans="1:10">
      <c r="A1888" s="1286"/>
      <c r="B1888" s="1287"/>
      <c r="C1888" s="1288"/>
      <c r="D1888" s="1289"/>
      <c r="E1888" s="1285"/>
      <c r="G1888" s="1289"/>
      <c r="H1888" s="1285"/>
      <c r="I1888" s="1053"/>
      <c r="J1888" s="1285"/>
    </row>
    <row r="1889" spans="1:10">
      <c r="A1889" s="1286"/>
      <c r="B1889" s="1287"/>
      <c r="C1889" s="1288"/>
      <c r="D1889" s="1289"/>
      <c r="E1889" s="1285"/>
      <c r="G1889" s="1289"/>
      <c r="H1889" s="1285"/>
      <c r="I1889" s="1053"/>
      <c r="J1889" s="1285"/>
    </row>
    <row r="1890" spans="1:10">
      <c r="A1890" s="1286"/>
      <c r="B1890" s="1287"/>
      <c r="C1890" s="1288"/>
      <c r="D1890" s="1289"/>
      <c r="E1890" s="1285"/>
      <c r="G1890" s="1289"/>
      <c r="H1890" s="1285"/>
      <c r="I1890" s="1053"/>
      <c r="J1890" s="1285"/>
    </row>
    <row r="1891" spans="1:10">
      <c r="A1891" s="1286"/>
      <c r="B1891" s="1287"/>
      <c r="C1891" s="1288"/>
      <c r="D1891" s="1289"/>
      <c r="E1891" s="1285"/>
      <c r="G1891" s="1289"/>
      <c r="H1891" s="1285"/>
      <c r="I1891" s="1053"/>
      <c r="J1891" s="1285"/>
    </row>
    <row r="1892" spans="1:10">
      <c r="A1892" s="1286"/>
      <c r="B1892" s="1287"/>
      <c r="C1892" s="1288"/>
      <c r="D1892" s="1289"/>
      <c r="E1892" s="1285"/>
      <c r="G1892" s="1289"/>
      <c r="H1892" s="1285"/>
      <c r="I1892" s="1053"/>
      <c r="J1892" s="1285"/>
    </row>
    <row r="1893" spans="1:10">
      <c r="A1893" s="1286"/>
      <c r="B1893" s="1287"/>
      <c r="C1893" s="1288"/>
      <c r="D1893" s="1289"/>
      <c r="E1893" s="1285"/>
      <c r="G1893" s="1289"/>
      <c r="H1893" s="1285"/>
      <c r="I1893" s="1053"/>
      <c r="J1893" s="1285"/>
    </row>
    <row r="1894" spans="1:10">
      <c r="A1894" s="1286"/>
      <c r="B1894" s="1287"/>
      <c r="C1894" s="1288"/>
      <c r="D1894" s="1289"/>
      <c r="E1894" s="1285"/>
      <c r="G1894" s="1289"/>
      <c r="H1894" s="1285"/>
      <c r="I1894" s="1053"/>
      <c r="J1894" s="1285"/>
    </row>
    <row r="1895" spans="1:10">
      <c r="A1895" s="1286"/>
      <c r="B1895" s="1287"/>
      <c r="C1895" s="1288"/>
      <c r="D1895" s="1289"/>
      <c r="E1895" s="1285"/>
      <c r="G1895" s="1289"/>
      <c r="H1895" s="1285"/>
      <c r="I1895" s="1053"/>
      <c r="J1895" s="1285"/>
    </row>
    <row r="1896" spans="1:10">
      <c r="A1896" s="1286"/>
      <c r="B1896" s="1287"/>
      <c r="C1896" s="1288"/>
      <c r="D1896" s="1289"/>
      <c r="E1896" s="1285"/>
      <c r="G1896" s="1289"/>
      <c r="H1896" s="1285"/>
      <c r="I1896" s="1053"/>
      <c r="J1896" s="1285"/>
    </row>
    <row r="1897" spans="1:10">
      <c r="A1897" s="1286"/>
      <c r="B1897" s="1287"/>
      <c r="C1897" s="1288"/>
      <c r="D1897" s="1289"/>
      <c r="E1897" s="1285"/>
      <c r="G1897" s="1289"/>
      <c r="H1897" s="1285"/>
      <c r="I1897" s="1053"/>
      <c r="J1897" s="1285"/>
    </row>
    <row r="1898" spans="1:10">
      <c r="A1898" s="1286"/>
      <c r="B1898" s="1287"/>
      <c r="C1898" s="1288"/>
      <c r="D1898" s="1289"/>
      <c r="E1898" s="1285"/>
      <c r="G1898" s="1289"/>
      <c r="H1898" s="1285"/>
      <c r="I1898" s="1053"/>
      <c r="J1898" s="1285"/>
    </row>
    <row r="1899" spans="1:10">
      <c r="A1899" s="1286"/>
      <c r="B1899" s="1287"/>
      <c r="C1899" s="1288"/>
      <c r="D1899" s="1289"/>
      <c r="E1899" s="1285"/>
      <c r="G1899" s="1289"/>
      <c r="H1899" s="1285"/>
      <c r="I1899" s="1053"/>
      <c r="J1899" s="1285"/>
    </row>
    <row r="1900" spans="1:10">
      <c r="A1900" s="1286"/>
      <c r="B1900" s="1287"/>
      <c r="C1900" s="1288"/>
      <c r="D1900" s="1289"/>
      <c r="E1900" s="1285"/>
      <c r="G1900" s="1289"/>
      <c r="H1900" s="1285"/>
      <c r="I1900" s="1053"/>
      <c r="J1900" s="1285"/>
    </row>
    <row r="1901" spans="1:10">
      <c r="A1901" s="1286"/>
      <c r="B1901" s="1287"/>
      <c r="C1901" s="1288"/>
      <c r="D1901" s="1289"/>
      <c r="E1901" s="1285"/>
      <c r="G1901" s="1289"/>
      <c r="H1901" s="1285"/>
      <c r="I1901" s="1053"/>
      <c r="J1901" s="1285"/>
    </row>
    <row r="1902" spans="1:10">
      <c r="A1902" s="1286"/>
      <c r="B1902" s="1287"/>
      <c r="C1902" s="1288"/>
      <c r="D1902" s="1289"/>
      <c r="E1902" s="1285"/>
      <c r="G1902" s="1289"/>
      <c r="H1902" s="1285"/>
      <c r="I1902" s="1053"/>
      <c r="J1902" s="1285"/>
    </row>
    <row r="1903" spans="1:10">
      <c r="A1903" s="1286"/>
      <c r="B1903" s="1287"/>
      <c r="C1903" s="1288"/>
      <c r="D1903" s="1289"/>
      <c r="E1903" s="1285"/>
      <c r="G1903" s="1289"/>
      <c r="H1903" s="1285"/>
      <c r="I1903" s="1053"/>
      <c r="J1903" s="1285"/>
    </row>
    <row r="1904" spans="1:10">
      <c r="A1904" s="1286"/>
      <c r="B1904" s="1287"/>
      <c r="C1904" s="1288"/>
      <c r="D1904" s="1289"/>
      <c r="E1904" s="1285"/>
      <c r="G1904" s="1289"/>
      <c r="H1904" s="1285"/>
      <c r="I1904" s="1053"/>
      <c r="J1904" s="1285"/>
    </row>
    <row r="1905" spans="1:10">
      <c r="A1905" s="1286"/>
      <c r="B1905" s="1287"/>
      <c r="C1905" s="1288"/>
      <c r="D1905" s="1289"/>
      <c r="E1905" s="1285"/>
      <c r="G1905" s="1289"/>
      <c r="H1905" s="1285"/>
      <c r="I1905" s="1053"/>
      <c r="J1905" s="1285"/>
    </row>
    <row r="1906" spans="1:10">
      <c r="A1906" s="1286"/>
      <c r="B1906" s="1287"/>
      <c r="C1906" s="1288"/>
      <c r="D1906" s="1289"/>
      <c r="E1906" s="1285"/>
      <c r="G1906" s="1289"/>
      <c r="H1906" s="1285"/>
      <c r="I1906" s="1053"/>
      <c r="J1906" s="1285"/>
    </row>
    <row r="1907" spans="1:10">
      <c r="A1907" s="1286"/>
      <c r="B1907" s="1287"/>
      <c r="C1907" s="1288"/>
      <c r="D1907" s="1289"/>
      <c r="E1907" s="1285"/>
      <c r="G1907" s="1289"/>
      <c r="H1907" s="1285"/>
      <c r="I1907" s="1053"/>
      <c r="J1907" s="1285"/>
    </row>
    <row r="1908" spans="1:10">
      <c r="A1908" s="1286"/>
      <c r="B1908" s="1287"/>
      <c r="C1908" s="1288"/>
      <c r="D1908" s="1289"/>
      <c r="E1908" s="1285"/>
      <c r="G1908" s="1289"/>
      <c r="H1908" s="1285"/>
      <c r="I1908" s="1053"/>
      <c r="J1908" s="1285"/>
    </row>
    <row r="1909" spans="1:10">
      <c r="A1909" s="1286"/>
      <c r="B1909" s="1287"/>
      <c r="C1909" s="1288"/>
      <c r="D1909" s="1289"/>
      <c r="E1909" s="1285"/>
      <c r="G1909" s="1289"/>
      <c r="H1909" s="1285"/>
      <c r="I1909" s="1053"/>
      <c r="J1909" s="1285"/>
    </row>
    <row r="1910" spans="1:10">
      <c r="A1910" s="1286"/>
      <c r="B1910" s="1287"/>
      <c r="C1910" s="1288"/>
      <c r="D1910" s="1289"/>
      <c r="E1910" s="1285"/>
      <c r="G1910" s="1289"/>
      <c r="H1910" s="1285"/>
      <c r="I1910" s="1053"/>
      <c r="J1910" s="1285"/>
    </row>
    <row r="1911" spans="1:10">
      <c r="A1911" s="1286"/>
      <c r="B1911" s="1287"/>
      <c r="C1911" s="1288"/>
      <c r="D1911" s="1289"/>
      <c r="E1911" s="1285"/>
      <c r="G1911" s="1289"/>
      <c r="H1911" s="1285"/>
      <c r="I1911" s="1053"/>
      <c r="J1911" s="1285"/>
    </row>
    <row r="1912" spans="1:10">
      <c r="A1912" s="1286"/>
      <c r="B1912" s="1287"/>
      <c r="C1912" s="1288"/>
      <c r="D1912" s="1289"/>
      <c r="E1912" s="1285"/>
      <c r="G1912" s="1289"/>
      <c r="H1912" s="1285"/>
      <c r="I1912" s="1053"/>
      <c r="J1912" s="1285"/>
    </row>
    <row r="1913" spans="1:10">
      <c r="A1913" s="1286"/>
      <c r="B1913" s="1287"/>
      <c r="C1913" s="1288"/>
      <c r="D1913" s="1289"/>
      <c r="E1913" s="1285"/>
      <c r="G1913" s="1289"/>
      <c r="H1913" s="1285"/>
      <c r="I1913" s="1053"/>
      <c r="J1913" s="1285"/>
    </row>
    <row r="1914" spans="1:10">
      <c r="A1914" s="1286"/>
      <c r="B1914" s="1287"/>
      <c r="C1914" s="1288"/>
      <c r="D1914" s="1289"/>
      <c r="E1914" s="1285"/>
      <c r="G1914" s="1289"/>
      <c r="H1914" s="1285"/>
      <c r="I1914" s="1053"/>
      <c r="J1914" s="1285"/>
    </row>
    <row r="1915" spans="1:10">
      <c r="A1915" s="1286"/>
      <c r="B1915" s="1287"/>
      <c r="C1915" s="1288"/>
      <c r="D1915" s="1289"/>
      <c r="E1915" s="1285"/>
      <c r="G1915" s="1289"/>
      <c r="H1915" s="1285"/>
      <c r="I1915" s="1053"/>
      <c r="J1915" s="1285"/>
    </row>
    <row r="1916" spans="1:10">
      <c r="A1916" s="1286"/>
      <c r="B1916" s="1287"/>
      <c r="C1916" s="1288"/>
      <c r="D1916" s="1289"/>
      <c r="E1916" s="1285"/>
      <c r="G1916" s="1289"/>
      <c r="H1916" s="1285"/>
      <c r="I1916" s="1053"/>
      <c r="J1916" s="1285"/>
    </row>
    <row r="1917" spans="1:10">
      <c r="A1917" s="1286"/>
      <c r="B1917" s="1287"/>
      <c r="C1917" s="1288"/>
      <c r="D1917" s="1289"/>
      <c r="E1917" s="1285"/>
      <c r="G1917" s="1289"/>
      <c r="H1917" s="1285"/>
      <c r="I1917" s="1053"/>
      <c r="J1917" s="1285"/>
    </row>
    <row r="1918" spans="1:10">
      <c r="A1918" s="1286"/>
      <c r="B1918" s="1287"/>
      <c r="C1918" s="1288"/>
      <c r="D1918" s="1289"/>
      <c r="E1918" s="1285"/>
      <c r="G1918" s="1289"/>
      <c r="H1918" s="1285"/>
      <c r="I1918" s="1053"/>
      <c r="J1918" s="1285"/>
    </row>
    <row r="1919" spans="1:10">
      <c r="A1919" s="1286"/>
      <c r="B1919" s="1287"/>
      <c r="C1919" s="1288"/>
      <c r="D1919" s="1289"/>
      <c r="E1919" s="1285"/>
      <c r="G1919" s="1289"/>
      <c r="H1919" s="1285"/>
      <c r="I1919" s="1053"/>
      <c r="J1919" s="1285"/>
    </row>
    <row r="1920" spans="1:10">
      <c r="A1920" s="1286"/>
      <c r="B1920" s="1287"/>
      <c r="C1920" s="1288"/>
      <c r="D1920" s="1289"/>
      <c r="E1920" s="1285"/>
      <c r="G1920" s="1289"/>
      <c r="H1920" s="1285"/>
      <c r="I1920" s="1053"/>
      <c r="J1920" s="1285"/>
    </row>
    <row r="1921" spans="1:10">
      <c r="A1921" s="1286"/>
      <c r="B1921" s="1287"/>
      <c r="C1921" s="1288"/>
      <c r="D1921" s="1289"/>
      <c r="E1921" s="1285"/>
      <c r="G1921" s="1289"/>
      <c r="H1921" s="1285"/>
      <c r="I1921" s="1053"/>
      <c r="J1921" s="1285"/>
    </row>
    <row r="1922" spans="1:10">
      <c r="A1922" s="1286"/>
      <c r="B1922" s="1287"/>
      <c r="C1922" s="1288"/>
      <c r="D1922" s="1289"/>
      <c r="E1922" s="1285"/>
      <c r="G1922" s="1289"/>
      <c r="H1922" s="1285"/>
      <c r="I1922" s="1053"/>
      <c r="J1922" s="1285"/>
    </row>
    <row r="1923" spans="1:10">
      <c r="A1923" s="1286"/>
      <c r="B1923" s="1287"/>
      <c r="C1923" s="1288"/>
      <c r="D1923" s="1289"/>
      <c r="E1923" s="1285"/>
      <c r="G1923" s="1289"/>
      <c r="H1923" s="1285"/>
      <c r="I1923" s="1053"/>
      <c r="J1923" s="1285"/>
    </row>
    <row r="1924" spans="1:10">
      <c r="A1924" s="1286"/>
      <c r="B1924" s="1287"/>
      <c r="C1924" s="1288"/>
      <c r="D1924" s="1289"/>
      <c r="E1924" s="1285"/>
      <c r="G1924" s="1289"/>
      <c r="H1924" s="1285"/>
      <c r="I1924" s="1053"/>
      <c r="J1924" s="1285"/>
    </row>
    <row r="1925" spans="1:10">
      <c r="A1925" s="1286"/>
      <c r="B1925" s="1287"/>
      <c r="C1925" s="1288"/>
      <c r="D1925" s="1289"/>
      <c r="E1925" s="1285"/>
      <c r="G1925" s="1289"/>
      <c r="H1925" s="1285"/>
      <c r="I1925" s="1053"/>
      <c r="J1925" s="1285"/>
    </row>
    <row r="1926" spans="1:10">
      <c r="A1926" s="1286"/>
      <c r="B1926" s="1287"/>
      <c r="C1926" s="1288"/>
      <c r="D1926" s="1289"/>
      <c r="E1926" s="1285"/>
      <c r="G1926" s="1289"/>
      <c r="H1926" s="1285"/>
      <c r="I1926" s="1053"/>
      <c r="J1926" s="1285"/>
    </row>
    <row r="1927" spans="1:10">
      <c r="A1927" s="1286"/>
      <c r="B1927" s="1287"/>
      <c r="C1927" s="1288"/>
      <c r="D1927" s="1289"/>
      <c r="E1927" s="1285"/>
      <c r="G1927" s="1289"/>
      <c r="H1927" s="1285"/>
      <c r="I1927" s="1053"/>
      <c r="J1927" s="1285"/>
    </row>
    <row r="1928" spans="1:10">
      <c r="A1928" s="1286"/>
      <c r="B1928" s="1287"/>
      <c r="C1928" s="1288"/>
      <c r="D1928" s="1289"/>
      <c r="E1928" s="1285"/>
      <c r="G1928" s="1289"/>
      <c r="H1928" s="1285"/>
      <c r="I1928" s="1053"/>
      <c r="J1928" s="1285"/>
    </row>
    <row r="1929" spans="1:10">
      <c r="A1929" s="1286"/>
      <c r="B1929" s="1287"/>
      <c r="C1929" s="1288"/>
      <c r="D1929" s="1289"/>
      <c r="E1929" s="1285"/>
      <c r="G1929" s="1289"/>
      <c r="H1929" s="1285"/>
      <c r="I1929" s="1053"/>
      <c r="J1929" s="1285"/>
    </row>
    <row r="1930" spans="1:10">
      <c r="A1930" s="1286"/>
      <c r="B1930" s="1287"/>
      <c r="C1930" s="1288"/>
      <c r="D1930" s="1289"/>
      <c r="E1930" s="1285"/>
      <c r="G1930" s="1289"/>
      <c r="H1930" s="1285"/>
      <c r="I1930" s="1053"/>
      <c r="J1930" s="1285"/>
    </row>
    <row r="1931" spans="1:10">
      <c r="A1931" s="1286"/>
      <c r="B1931" s="1287"/>
      <c r="C1931" s="1288"/>
      <c r="D1931" s="1289"/>
      <c r="E1931" s="1285"/>
      <c r="G1931" s="1289"/>
      <c r="H1931" s="1285"/>
      <c r="I1931" s="1053"/>
      <c r="J1931" s="1285"/>
    </row>
    <row r="1932" spans="1:10">
      <c r="A1932" s="1286"/>
      <c r="B1932" s="1287"/>
      <c r="C1932" s="1288"/>
      <c r="D1932" s="1289"/>
      <c r="E1932" s="1285"/>
      <c r="G1932" s="1289"/>
      <c r="H1932" s="1285"/>
      <c r="I1932" s="1053"/>
      <c r="J1932" s="1285"/>
    </row>
    <row r="1933" spans="1:10">
      <c r="A1933" s="1286"/>
      <c r="B1933" s="1287"/>
      <c r="C1933" s="1288"/>
      <c r="D1933" s="1289"/>
      <c r="E1933" s="1285"/>
      <c r="G1933" s="1289"/>
      <c r="H1933" s="1285"/>
      <c r="I1933" s="1053"/>
      <c r="J1933" s="1285"/>
    </row>
    <row r="1934" spans="1:10">
      <c r="A1934" s="1286"/>
      <c r="B1934" s="1287"/>
      <c r="C1934" s="1288"/>
      <c r="D1934" s="1289"/>
      <c r="E1934" s="1285"/>
      <c r="G1934" s="1289"/>
      <c r="H1934" s="1285"/>
      <c r="I1934" s="1053"/>
      <c r="J1934" s="1285"/>
    </row>
    <row r="1935" spans="1:10">
      <c r="A1935" s="1286"/>
      <c r="B1935" s="1287"/>
      <c r="C1935" s="1288"/>
      <c r="D1935" s="1289"/>
      <c r="E1935" s="1285"/>
      <c r="G1935" s="1289"/>
      <c r="H1935" s="1285"/>
      <c r="I1935" s="1053"/>
      <c r="J1935" s="1285"/>
    </row>
    <row r="1936" spans="1:10">
      <c r="A1936" s="1286"/>
      <c r="B1936" s="1287"/>
      <c r="C1936" s="1288"/>
      <c r="D1936" s="1289"/>
      <c r="E1936" s="1285"/>
      <c r="G1936" s="1289"/>
      <c r="H1936" s="1285"/>
      <c r="I1936" s="1053"/>
      <c r="J1936" s="1285"/>
    </row>
    <row r="1937" spans="1:10">
      <c r="A1937" s="1286"/>
      <c r="B1937" s="1287"/>
      <c r="C1937" s="1288"/>
      <c r="D1937" s="1289"/>
      <c r="E1937" s="1285"/>
      <c r="G1937" s="1289"/>
      <c r="H1937" s="1285"/>
      <c r="I1937" s="1053"/>
      <c r="J1937" s="1285"/>
    </row>
    <row r="1938" spans="1:10">
      <c r="A1938" s="1286"/>
      <c r="B1938" s="1287"/>
      <c r="C1938" s="1288"/>
      <c r="D1938" s="1289"/>
      <c r="E1938" s="1285"/>
      <c r="G1938" s="1289"/>
      <c r="H1938" s="1285"/>
      <c r="I1938" s="1053"/>
      <c r="J1938" s="1285"/>
    </row>
    <row r="1939" spans="1:10">
      <c r="A1939" s="1286"/>
      <c r="B1939" s="1287"/>
      <c r="C1939" s="1288"/>
      <c r="D1939" s="1289"/>
      <c r="E1939" s="1285"/>
      <c r="G1939" s="1289"/>
      <c r="H1939" s="1285"/>
      <c r="I1939" s="1053"/>
      <c r="J1939" s="1285"/>
    </row>
    <row r="1940" spans="1:10">
      <c r="A1940" s="1286"/>
      <c r="B1940" s="1287"/>
      <c r="C1940" s="1288"/>
      <c r="D1940" s="1289"/>
      <c r="E1940" s="1285"/>
      <c r="G1940" s="1289"/>
      <c r="H1940" s="1285"/>
      <c r="I1940" s="1053"/>
      <c r="J1940" s="1285"/>
    </row>
    <row r="1941" spans="1:10">
      <c r="A1941" s="1286"/>
      <c r="B1941" s="1287"/>
      <c r="C1941" s="1288"/>
      <c r="D1941" s="1289"/>
      <c r="E1941" s="1285"/>
      <c r="G1941" s="1289"/>
      <c r="H1941" s="1285"/>
      <c r="I1941" s="1053"/>
      <c r="J1941" s="1285"/>
    </row>
    <row r="1942" spans="1:10">
      <c r="A1942" s="1286"/>
      <c r="B1942" s="1287"/>
      <c r="C1942" s="1288"/>
      <c r="D1942" s="1289"/>
      <c r="E1942" s="1285"/>
      <c r="G1942" s="1289"/>
      <c r="H1942" s="1285"/>
      <c r="I1942" s="1053"/>
      <c r="J1942" s="1285"/>
    </row>
    <row r="1943" spans="1:10">
      <c r="A1943" s="1286"/>
      <c r="B1943" s="1287"/>
      <c r="C1943" s="1288"/>
      <c r="D1943" s="1289"/>
      <c r="E1943" s="1285"/>
      <c r="G1943" s="1289"/>
      <c r="H1943" s="1285"/>
      <c r="I1943" s="1053"/>
      <c r="J1943" s="1285"/>
    </row>
    <row r="1944" spans="1:10">
      <c r="A1944" s="1286"/>
      <c r="B1944" s="1287"/>
      <c r="C1944" s="1288"/>
      <c r="D1944" s="1289"/>
      <c r="E1944" s="1285"/>
      <c r="G1944" s="1289"/>
      <c r="H1944" s="1285"/>
      <c r="I1944" s="1053"/>
      <c r="J1944" s="1285"/>
    </row>
    <row r="1945" spans="1:10">
      <c r="A1945" s="1286"/>
      <c r="B1945" s="1287"/>
      <c r="C1945" s="1288"/>
      <c r="D1945" s="1289"/>
      <c r="E1945" s="1285"/>
      <c r="G1945" s="1289"/>
      <c r="H1945" s="1285"/>
      <c r="I1945" s="1053"/>
      <c r="J1945" s="1285"/>
    </row>
    <row r="1946" spans="1:10">
      <c r="A1946" s="1286"/>
      <c r="B1946" s="1287"/>
      <c r="C1946" s="1288"/>
      <c r="D1946" s="1289"/>
      <c r="E1946" s="1285"/>
      <c r="G1946" s="1289"/>
      <c r="H1946" s="1285"/>
      <c r="I1946" s="1053"/>
      <c r="J1946" s="1285"/>
    </row>
    <row r="1947" spans="1:10">
      <c r="A1947" s="1286"/>
      <c r="B1947" s="1287"/>
      <c r="C1947" s="1288"/>
      <c r="D1947" s="1289"/>
      <c r="E1947" s="1285"/>
      <c r="G1947" s="1289"/>
      <c r="H1947" s="1285"/>
      <c r="I1947" s="1053"/>
      <c r="J1947" s="1285"/>
    </row>
    <row r="1948" spans="1:10">
      <c r="A1948" s="1286"/>
      <c r="B1948" s="1287"/>
      <c r="C1948" s="1288"/>
      <c r="D1948" s="1289"/>
      <c r="E1948" s="1285"/>
      <c r="G1948" s="1289"/>
      <c r="H1948" s="1285"/>
      <c r="I1948" s="1053"/>
      <c r="J1948" s="1285"/>
    </row>
    <row r="1949" spans="1:10">
      <c r="A1949" s="1286"/>
      <c r="B1949" s="1287"/>
      <c r="C1949" s="1288"/>
      <c r="D1949" s="1289"/>
      <c r="E1949" s="1285"/>
      <c r="G1949" s="1289"/>
      <c r="H1949" s="1285"/>
      <c r="I1949" s="1053"/>
      <c r="J1949" s="1285"/>
    </row>
    <row r="1950" spans="1:10">
      <c r="A1950" s="1286"/>
      <c r="B1950" s="1287"/>
      <c r="C1950" s="1288"/>
      <c r="D1950" s="1289"/>
      <c r="E1950" s="1285"/>
      <c r="G1950" s="1289"/>
      <c r="H1950" s="1285"/>
      <c r="I1950" s="1053"/>
      <c r="J1950" s="1285"/>
    </row>
    <row r="1951" spans="1:10">
      <c r="A1951" s="1286"/>
      <c r="B1951" s="1287"/>
      <c r="C1951" s="1288"/>
      <c r="D1951" s="1289"/>
      <c r="E1951" s="1285"/>
      <c r="G1951" s="1289"/>
      <c r="H1951" s="1285"/>
      <c r="I1951" s="1053"/>
      <c r="J1951" s="1285"/>
    </row>
    <row r="1952" spans="1:10">
      <c r="A1952" s="1286"/>
      <c r="B1952" s="1287"/>
      <c r="C1952" s="1288"/>
      <c r="D1952" s="1289"/>
      <c r="E1952" s="1285"/>
      <c r="G1952" s="1289"/>
      <c r="H1952" s="1285"/>
      <c r="I1952" s="1053"/>
      <c r="J1952" s="1285"/>
    </row>
    <row r="1953" spans="1:10">
      <c r="A1953" s="1286"/>
      <c r="B1953" s="1287"/>
      <c r="C1953" s="1288"/>
      <c r="D1953" s="1289"/>
      <c r="E1953" s="1285"/>
      <c r="G1953" s="1289"/>
      <c r="H1953" s="1285"/>
      <c r="I1953" s="1053"/>
      <c r="J1953" s="1285"/>
    </row>
    <row r="1954" spans="1:10">
      <c r="A1954" s="1286"/>
      <c r="B1954" s="1287"/>
      <c r="C1954" s="1288"/>
      <c r="D1954" s="1289"/>
      <c r="E1954" s="1285"/>
      <c r="G1954" s="1289"/>
      <c r="H1954" s="1285"/>
      <c r="I1954" s="1053"/>
      <c r="J1954" s="1285"/>
    </row>
    <row r="1955" spans="1:10">
      <c r="A1955" s="1286"/>
      <c r="B1955" s="1287"/>
      <c r="C1955" s="1288"/>
      <c r="D1955" s="1289"/>
      <c r="E1955" s="1285"/>
      <c r="G1955" s="1289"/>
      <c r="H1955" s="1285"/>
      <c r="I1955" s="1053"/>
      <c r="J1955" s="1285"/>
    </row>
    <row r="1956" spans="1:10">
      <c r="A1956" s="1286"/>
      <c r="B1956" s="1287"/>
      <c r="C1956" s="1288"/>
      <c r="D1956" s="1289"/>
      <c r="E1956" s="1285"/>
      <c r="G1956" s="1289"/>
      <c r="H1956" s="1285"/>
      <c r="I1956" s="1053"/>
      <c r="J1956" s="1285"/>
    </row>
    <row r="1957" spans="1:10">
      <c r="A1957" s="1286"/>
      <c r="B1957" s="1287"/>
      <c r="C1957" s="1288"/>
      <c r="D1957" s="1289"/>
      <c r="E1957" s="1285"/>
      <c r="G1957" s="1289"/>
      <c r="H1957" s="1285"/>
      <c r="I1957" s="1053"/>
      <c r="J1957" s="1285"/>
    </row>
    <row r="1958" spans="1:10">
      <c r="A1958" s="1286"/>
      <c r="B1958" s="1287"/>
      <c r="C1958" s="1288"/>
      <c r="D1958" s="1289"/>
      <c r="E1958" s="1285"/>
      <c r="G1958" s="1289"/>
      <c r="H1958" s="1285"/>
      <c r="I1958" s="1053"/>
      <c r="J1958" s="1285"/>
    </row>
    <row r="1959" spans="1:10">
      <c r="A1959" s="1286"/>
      <c r="B1959" s="1287"/>
      <c r="C1959" s="1288"/>
      <c r="D1959" s="1289"/>
      <c r="E1959" s="1285"/>
      <c r="G1959" s="1289"/>
      <c r="H1959" s="1285"/>
      <c r="I1959" s="1053"/>
      <c r="J1959" s="1285"/>
    </row>
    <row r="1960" spans="1:10">
      <c r="A1960" s="1286"/>
      <c r="B1960" s="1287"/>
      <c r="C1960" s="1288"/>
      <c r="D1960" s="1289"/>
      <c r="E1960" s="1285"/>
      <c r="G1960" s="1289"/>
      <c r="H1960" s="1285"/>
      <c r="I1960" s="1053"/>
      <c r="J1960" s="1285"/>
    </row>
    <row r="1961" spans="1:10">
      <c r="A1961" s="1286"/>
      <c r="B1961" s="1287"/>
      <c r="C1961" s="1288"/>
      <c r="D1961" s="1289"/>
      <c r="E1961" s="1285"/>
      <c r="G1961" s="1289"/>
      <c r="H1961" s="1285"/>
      <c r="I1961" s="1053"/>
      <c r="J1961" s="1285"/>
    </row>
    <row r="1962" spans="1:10">
      <c r="A1962" s="1286"/>
      <c r="B1962" s="1287"/>
      <c r="C1962" s="1288"/>
      <c r="D1962" s="1289"/>
      <c r="E1962" s="1285"/>
      <c r="G1962" s="1289"/>
      <c r="H1962" s="1285"/>
      <c r="I1962" s="1053"/>
      <c r="J1962" s="1285"/>
    </row>
    <row r="1963" spans="1:10">
      <c r="A1963" s="1286"/>
      <c r="B1963" s="1287"/>
      <c r="C1963" s="1288"/>
      <c r="D1963" s="1289"/>
      <c r="E1963" s="1285"/>
      <c r="G1963" s="1289"/>
      <c r="H1963" s="1285"/>
      <c r="I1963" s="1053"/>
      <c r="J1963" s="1285"/>
    </row>
    <row r="1964" spans="1:10">
      <c r="A1964" s="1286"/>
      <c r="B1964" s="1287"/>
      <c r="C1964" s="1288"/>
      <c r="D1964" s="1289"/>
      <c r="E1964" s="1285"/>
      <c r="G1964" s="1289"/>
      <c r="H1964" s="1285"/>
      <c r="I1964" s="1053"/>
      <c r="J1964" s="1285"/>
    </row>
    <row r="1965" spans="1:10">
      <c r="A1965" s="1286"/>
      <c r="B1965" s="1287"/>
      <c r="C1965" s="1288"/>
      <c r="D1965" s="1289"/>
      <c r="E1965" s="1285"/>
      <c r="G1965" s="1289"/>
      <c r="H1965" s="1285"/>
      <c r="I1965" s="1053"/>
      <c r="J1965" s="1285"/>
    </row>
    <row r="1966" spans="1:10">
      <c r="A1966" s="1286"/>
      <c r="B1966" s="1287"/>
      <c r="C1966" s="1288"/>
      <c r="D1966" s="1289"/>
      <c r="E1966" s="1285"/>
      <c r="G1966" s="1289"/>
      <c r="H1966" s="1285"/>
      <c r="I1966" s="1053"/>
      <c r="J1966" s="1285"/>
    </row>
    <row r="1967" spans="1:10">
      <c r="A1967" s="1286"/>
      <c r="B1967" s="1287"/>
      <c r="C1967" s="1288"/>
      <c r="D1967" s="1289"/>
      <c r="E1967" s="1285"/>
      <c r="G1967" s="1289"/>
      <c r="H1967" s="1285"/>
      <c r="I1967" s="1053"/>
      <c r="J1967" s="1285"/>
    </row>
    <row r="1968" spans="1:10">
      <c r="A1968" s="1286"/>
      <c r="B1968" s="1287"/>
      <c r="C1968" s="1288"/>
      <c r="D1968" s="1289"/>
      <c r="E1968" s="1285"/>
      <c r="G1968" s="1289"/>
      <c r="H1968" s="1285"/>
      <c r="I1968" s="1053"/>
      <c r="J1968" s="1285"/>
    </row>
    <row r="1969" spans="1:10">
      <c r="A1969" s="1286"/>
      <c r="B1969" s="1287"/>
      <c r="C1969" s="1288"/>
      <c r="D1969" s="1289"/>
      <c r="E1969" s="1285"/>
      <c r="G1969" s="1289"/>
      <c r="H1969" s="1285"/>
      <c r="I1969" s="1053"/>
      <c r="J1969" s="1285"/>
    </row>
    <row r="1970" spans="1:10">
      <c r="A1970" s="1286"/>
      <c r="B1970" s="1287"/>
      <c r="C1970" s="1288"/>
      <c r="D1970" s="1289"/>
      <c r="E1970" s="1285"/>
      <c r="G1970" s="1289"/>
      <c r="H1970" s="1285"/>
      <c r="I1970" s="1053"/>
      <c r="J1970" s="1285"/>
    </row>
    <row r="1971" spans="1:10">
      <c r="A1971" s="1286"/>
      <c r="B1971" s="1287"/>
      <c r="C1971" s="1288"/>
      <c r="D1971" s="1289"/>
      <c r="E1971" s="1285"/>
      <c r="G1971" s="1289"/>
      <c r="H1971" s="1285"/>
      <c r="I1971" s="1053"/>
      <c r="J1971" s="1285"/>
    </row>
    <row r="1972" spans="1:10">
      <c r="A1972" s="1286"/>
      <c r="B1972" s="1287"/>
      <c r="C1972" s="1288"/>
      <c r="D1972" s="1289"/>
      <c r="E1972" s="1285"/>
      <c r="G1972" s="1289"/>
      <c r="H1972" s="1285"/>
      <c r="I1972" s="1053"/>
      <c r="J1972" s="1285"/>
    </row>
    <row r="1973" spans="1:10">
      <c r="A1973" s="1286"/>
      <c r="B1973" s="1287"/>
      <c r="C1973" s="1288"/>
      <c r="D1973" s="1289"/>
      <c r="E1973" s="1285"/>
      <c r="G1973" s="1289"/>
      <c r="H1973" s="1285"/>
      <c r="I1973" s="1053"/>
      <c r="J1973" s="1285"/>
    </row>
    <row r="1974" spans="1:10">
      <c r="A1974" s="1286"/>
      <c r="B1974" s="1287"/>
      <c r="C1974" s="1288"/>
      <c r="D1974" s="1289"/>
      <c r="E1974" s="1285"/>
      <c r="G1974" s="1289"/>
      <c r="H1974" s="1285"/>
      <c r="I1974" s="1053"/>
      <c r="J1974" s="1285"/>
    </row>
    <row r="1975" spans="1:10">
      <c r="A1975" s="1286"/>
      <c r="B1975" s="1287"/>
      <c r="C1975" s="1288"/>
      <c r="D1975" s="1289"/>
      <c r="E1975" s="1285"/>
      <c r="G1975" s="1289"/>
      <c r="H1975" s="1285"/>
      <c r="I1975" s="1053"/>
      <c r="J1975" s="1285"/>
    </row>
    <row r="1976" spans="1:10">
      <c r="A1976" s="1286"/>
      <c r="B1976" s="1287"/>
      <c r="C1976" s="1288"/>
      <c r="D1976" s="1289"/>
      <c r="E1976" s="1285"/>
      <c r="G1976" s="1289"/>
      <c r="H1976" s="1285"/>
      <c r="I1976" s="1053"/>
      <c r="J1976" s="1285"/>
    </row>
    <row r="1977" spans="1:10">
      <c r="A1977" s="1286"/>
      <c r="B1977" s="1287"/>
      <c r="C1977" s="1288"/>
      <c r="D1977" s="1289"/>
      <c r="E1977" s="1285"/>
      <c r="G1977" s="1289"/>
      <c r="H1977" s="1285"/>
      <c r="I1977" s="1053"/>
      <c r="J1977" s="1285"/>
    </row>
    <row r="1978" spans="1:10">
      <c r="A1978" s="1286"/>
      <c r="B1978" s="1287"/>
      <c r="C1978" s="1288"/>
      <c r="D1978" s="1289"/>
      <c r="E1978" s="1285"/>
      <c r="G1978" s="1289"/>
      <c r="H1978" s="1285"/>
      <c r="I1978" s="1053"/>
      <c r="J1978" s="1285"/>
    </row>
    <row r="1979" spans="1:10">
      <c r="A1979" s="1286"/>
      <c r="B1979" s="1287"/>
      <c r="C1979" s="1288"/>
      <c r="D1979" s="1289"/>
      <c r="E1979" s="1285"/>
      <c r="G1979" s="1289"/>
      <c r="H1979" s="1285"/>
      <c r="I1979" s="1053"/>
      <c r="J1979" s="1285"/>
    </row>
    <row r="1980" spans="1:10">
      <c r="A1980" s="1286"/>
      <c r="B1980" s="1287"/>
      <c r="C1980" s="1288"/>
      <c r="D1980" s="1289"/>
      <c r="E1980" s="1285"/>
      <c r="G1980" s="1289"/>
      <c r="H1980" s="1285"/>
      <c r="I1980" s="1053"/>
      <c r="J1980" s="1285"/>
    </row>
    <row r="1981" spans="1:10">
      <c r="A1981" s="1286"/>
      <c r="B1981" s="1287"/>
      <c r="C1981" s="1288"/>
      <c r="D1981" s="1289"/>
      <c r="E1981" s="1285"/>
      <c r="G1981" s="1289"/>
      <c r="H1981" s="1285"/>
      <c r="I1981" s="1053"/>
      <c r="J1981" s="1285"/>
    </row>
    <row r="1982" spans="1:10">
      <c r="A1982" s="1286"/>
      <c r="B1982" s="1287"/>
      <c r="C1982" s="1288"/>
      <c r="D1982" s="1289"/>
      <c r="E1982" s="1285"/>
      <c r="G1982" s="1289"/>
      <c r="H1982" s="1285"/>
      <c r="I1982" s="1053"/>
      <c r="J1982" s="1285"/>
    </row>
    <row r="1983" spans="1:10">
      <c r="A1983" s="1286"/>
      <c r="B1983" s="1287"/>
      <c r="C1983" s="1288"/>
      <c r="D1983" s="1289"/>
      <c r="E1983" s="1285"/>
      <c r="G1983" s="1289"/>
      <c r="H1983" s="1285"/>
      <c r="I1983" s="1053"/>
      <c r="J1983" s="1285"/>
    </row>
    <row r="1984" spans="1:10">
      <c r="A1984" s="1286"/>
      <c r="B1984" s="1287"/>
      <c r="C1984" s="1288"/>
      <c r="D1984" s="1289"/>
      <c r="E1984" s="1285"/>
      <c r="G1984" s="1289"/>
      <c r="H1984" s="1285"/>
      <c r="I1984" s="1053"/>
      <c r="J1984" s="1285"/>
    </row>
    <row r="1985" spans="1:10">
      <c r="A1985" s="1286"/>
      <c r="B1985" s="1287"/>
      <c r="C1985" s="1288"/>
      <c r="D1985" s="1289"/>
      <c r="E1985" s="1285"/>
      <c r="G1985" s="1289"/>
      <c r="H1985" s="1285"/>
      <c r="I1985" s="1053"/>
      <c r="J1985" s="1285"/>
    </row>
    <row r="1986" spans="1:10">
      <c r="A1986" s="1286"/>
      <c r="B1986" s="1287"/>
      <c r="C1986" s="1288"/>
      <c r="D1986" s="1289"/>
      <c r="E1986" s="1285"/>
      <c r="G1986" s="1289"/>
      <c r="H1986" s="1285"/>
      <c r="I1986" s="1053"/>
      <c r="J1986" s="1285"/>
    </row>
    <row r="1987" spans="1:10">
      <c r="A1987" s="1286"/>
      <c r="B1987" s="1287"/>
      <c r="C1987" s="1288"/>
      <c r="D1987" s="1289"/>
      <c r="E1987" s="1285"/>
      <c r="G1987" s="1289"/>
      <c r="H1987" s="1285"/>
      <c r="I1987" s="1053"/>
      <c r="J1987" s="1285"/>
    </row>
    <row r="1988" spans="1:10">
      <c r="A1988" s="1286"/>
      <c r="B1988" s="1287"/>
      <c r="C1988" s="1288"/>
      <c r="D1988" s="1289"/>
      <c r="E1988" s="1285"/>
      <c r="G1988" s="1289"/>
      <c r="H1988" s="1285"/>
      <c r="I1988" s="1053"/>
      <c r="J1988" s="1285"/>
    </row>
    <row r="1989" spans="1:10">
      <c r="A1989" s="1286"/>
      <c r="B1989" s="1287"/>
      <c r="C1989" s="1288"/>
      <c r="D1989" s="1289"/>
      <c r="E1989" s="1285"/>
      <c r="G1989" s="1289"/>
      <c r="H1989" s="1285"/>
      <c r="I1989" s="1053"/>
      <c r="J1989" s="1285"/>
    </row>
    <row r="1990" spans="1:10">
      <c r="A1990" s="1286"/>
      <c r="B1990" s="1287"/>
      <c r="C1990" s="1288"/>
      <c r="D1990" s="1289"/>
      <c r="E1990" s="1285"/>
      <c r="G1990" s="1289"/>
      <c r="H1990" s="1285"/>
      <c r="I1990" s="1053"/>
      <c r="J1990" s="1285"/>
    </row>
    <row r="1991" spans="1:10">
      <c r="A1991" s="1286"/>
      <c r="B1991" s="1287"/>
      <c r="C1991" s="1288"/>
      <c r="D1991" s="1289"/>
      <c r="E1991" s="1285"/>
      <c r="G1991" s="1289"/>
      <c r="H1991" s="1285"/>
      <c r="I1991" s="1053"/>
      <c r="J1991" s="1285"/>
    </row>
    <row r="1992" spans="1:10">
      <c r="A1992" s="1286"/>
      <c r="B1992" s="1287"/>
      <c r="C1992" s="1288"/>
      <c r="D1992" s="1289"/>
      <c r="E1992" s="1285"/>
      <c r="G1992" s="1289"/>
      <c r="H1992" s="1285"/>
      <c r="I1992" s="1053"/>
      <c r="J1992" s="1285"/>
    </row>
    <row r="1993" spans="1:10">
      <c r="A1993" s="1286"/>
      <c r="B1993" s="1287"/>
      <c r="C1993" s="1288"/>
      <c r="D1993" s="1289"/>
      <c r="E1993" s="1285"/>
      <c r="G1993" s="1289"/>
      <c r="H1993" s="1285"/>
      <c r="I1993" s="1053"/>
      <c r="J1993" s="1285"/>
    </row>
    <row r="1994" spans="1:10">
      <c r="A1994" s="1286"/>
      <c r="B1994" s="1287"/>
      <c r="C1994" s="1288"/>
      <c r="D1994" s="1289"/>
      <c r="E1994" s="1285"/>
      <c r="G1994" s="1289"/>
      <c r="H1994" s="1285"/>
      <c r="I1994" s="1053"/>
      <c r="J1994" s="1285"/>
    </row>
    <row r="1995" spans="1:10">
      <c r="A1995" s="1286"/>
      <c r="B1995" s="1287"/>
      <c r="C1995" s="1288"/>
      <c r="D1995" s="1289"/>
      <c r="E1995" s="1285"/>
      <c r="G1995" s="1289"/>
      <c r="H1995" s="1285"/>
      <c r="I1995" s="1053"/>
      <c r="J1995" s="1285"/>
    </row>
    <row r="1996" spans="1:10">
      <c r="A1996" s="1286"/>
      <c r="B1996" s="1287"/>
      <c r="C1996" s="1288"/>
      <c r="D1996" s="1289"/>
      <c r="E1996" s="1285"/>
      <c r="G1996" s="1289"/>
      <c r="H1996" s="1285"/>
      <c r="I1996" s="1053"/>
      <c r="J1996" s="1285"/>
    </row>
    <row r="1997" spans="1:10">
      <c r="A1997" s="1286"/>
      <c r="B1997" s="1287"/>
      <c r="C1997" s="1288"/>
      <c r="D1997" s="1289"/>
      <c r="E1997" s="1285"/>
      <c r="G1997" s="1289"/>
      <c r="H1997" s="1285"/>
      <c r="I1997" s="1053"/>
      <c r="J1997" s="1285"/>
    </row>
    <row r="1998" spans="1:10">
      <c r="A1998" s="1286"/>
      <c r="B1998" s="1287"/>
      <c r="C1998" s="1288"/>
      <c r="D1998" s="1289"/>
      <c r="E1998" s="1285"/>
      <c r="G1998" s="1289"/>
      <c r="H1998" s="1285"/>
      <c r="I1998" s="1053"/>
      <c r="J1998" s="1285"/>
    </row>
    <row r="1999" spans="1:10">
      <c r="A1999" s="1286"/>
      <c r="B1999" s="1287"/>
      <c r="C1999" s="1288"/>
      <c r="D1999" s="1289"/>
      <c r="E1999" s="1285"/>
      <c r="G1999" s="1289"/>
      <c r="H1999" s="1285"/>
      <c r="I1999" s="1053"/>
      <c r="J1999" s="1285"/>
    </row>
    <row r="2000" spans="1:10">
      <c r="A2000" s="1286"/>
      <c r="B2000" s="1287"/>
      <c r="C2000" s="1288"/>
      <c r="D2000" s="1289"/>
      <c r="E2000" s="1285"/>
      <c r="G2000" s="1289"/>
      <c r="H2000" s="1285"/>
      <c r="I2000" s="1053"/>
      <c r="J2000" s="1285"/>
    </row>
    <row r="2001" spans="1:10">
      <c r="A2001" s="1286"/>
      <c r="B2001" s="1287"/>
      <c r="C2001" s="1288"/>
      <c r="D2001" s="1289"/>
      <c r="E2001" s="1285"/>
      <c r="G2001" s="1289"/>
      <c r="H2001" s="1285"/>
      <c r="I2001" s="1053"/>
      <c r="J2001" s="1285"/>
    </row>
    <row r="2002" spans="1:10">
      <c r="A2002" s="1286"/>
      <c r="B2002" s="1287"/>
      <c r="C2002" s="1288"/>
      <c r="D2002" s="1289"/>
      <c r="E2002" s="1285"/>
      <c r="G2002" s="1289"/>
      <c r="H2002" s="1285"/>
      <c r="I2002" s="1053"/>
      <c r="J2002" s="1285"/>
    </row>
    <row r="2003" spans="1:10">
      <c r="A2003" s="1286"/>
      <c r="B2003" s="1287"/>
      <c r="C2003" s="1288"/>
      <c r="D2003" s="1289"/>
      <c r="E2003" s="1285"/>
      <c r="G2003" s="1289"/>
      <c r="H2003" s="1285"/>
      <c r="I2003" s="1053"/>
      <c r="J2003" s="1285"/>
    </row>
    <row r="2004" spans="1:10">
      <c r="A2004" s="1286"/>
      <c r="B2004" s="1287"/>
      <c r="C2004" s="1288"/>
      <c r="D2004" s="1289"/>
      <c r="E2004" s="1285"/>
      <c r="G2004" s="1289"/>
      <c r="H2004" s="1285"/>
      <c r="I2004" s="1053"/>
      <c r="J2004" s="1285"/>
    </row>
    <row r="2005" spans="1:10">
      <c r="A2005" s="1286"/>
      <c r="B2005" s="1287"/>
      <c r="C2005" s="1288"/>
      <c r="D2005" s="1289"/>
      <c r="E2005" s="1285"/>
      <c r="G2005" s="1289"/>
      <c r="H2005" s="1285"/>
      <c r="I2005" s="1053"/>
      <c r="J2005" s="1285"/>
    </row>
    <row r="2006" spans="1:10">
      <c r="A2006" s="1286"/>
      <c r="B2006" s="1287"/>
      <c r="C2006" s="1288"/>
      <c r="D2006" s="1289"/>
      <c r="E2006" s="1285"/>
      <c r="G2006" s="1289"/>
      <c r="H2006" s="1285"/>
      <c r="I2006" s="1053"/>
      <c r="J2006" s="1285"/>
    </row>
    <row r="2007" spans="1:10">
      <c r="A2007" s="1286"/>
      <c r="B2007" s="1287"/>
      <c r="C2007" s="1288"/>
      <c r="D2007" s="1289"/>
      <c r="E2007" s="1285"/>
      <c r="G2007" s="1289"/>
      <c r="H2007" s="1285"/>
      <c r="I2007" s="1053"/>
      <c r="J2007" s="1285"/>
    </row>
    <row r="2008" spans="1:10">
      <c r="A2008" s="1286"/>
      <c r="B2008" s="1287"/>
      <c r="C2008" s="1288"/>
      <c r="D2008" s="1289"/>
      <c r="E2008" s="1285"/>
      <c r="G2008" s="1289"/>
      <c r="H2008" s="1285"/>
      <c r="I2008" s="1053"/>
      <c r="J2008" s="1285"/>
    </row>
    <row r="2009" spans="1:10">
      <c r="A2009" s="1286"/>
      <c r="B2009" s="1287"/>
      <c r="C2009" s="1288"/>
      <c r="D2009" s="1289"/>
      <c r="E2009" s="1285"/>
      <c r="G2009" s="1289"/>
      <c r="H2009" s="1285"/>
      <c r="I2009" s="1053"/>
      <c r="J2009" s="1285"/>
    </row>
    <row r="2010" spans="1:10">
      <c r="A2010" s="1286"/>
      <c r="B2010" s="1287"/>
      <c r="C2010" s="1288"/>
      <c r="D2010" s="1289"/>
      <c r="E2010" s="1285"/>
      <c r="G2010" s="1289"/>
      <c r="H2010" s="1285"/>
      <c r="I2010" s="1053"/>
      <c r="J2010" s="1285"/>
    </row>
    <row r="2011" spans="1:10">
      <c r="A2011" s="1286"/>
      <c r="B2011" s="1287"/>
      <c r="C2011" s="1288"/>
      <c r="D2011" s="1289"/>
      <c r="E2011" s="1285"/>
      <c r="G2011" s="1289"/>
      <c r="H2011" s="1285"/>
      <c r="I2011" s="1053"/>
      <c r="J2011" s="1285"/>
    </row>
    <row r="2012" spans="1:10">
      <c r="A2012" s="1286"/>
      <c r="B2012" s="1287"/>
      <c r="C2012" s="1288"/>
      <c r="D2012" s="1289"/>
      <c r="E2012" s="1285"/>
      <c r="G2012" s="1289"/>
      <c r="H2012" s="1285"/>
      <c r="I2012" s="1053"/>
      <c r="J2012" s="1285"/>
    </row>
    <row r="2013" spans="1:10">
      <c r="A2013" s="1286"/>
      <c r="B2013" s="1287"/>
      <c r="C2013" s="1288"/>
      <c r="D2013" s="1289"/>
      <c r="E2013" s="1285"/>
      <c r="G2013" s="1289"/>
      <c r="H2013" s="1285"/>
      <c r="I2013" s="1053"/>
      <c r="J2013" s="1285"/>
    </row>
    <row r="2014" spans="1:10">
      <c r="A2014" s="1286"/>
      <c r="B2014" s="1287"/>
      <c r="C2014" s="1288"/>
      <c r="D2014" s="1289"/>
      <c r="E2014" s="1285"/>
      <c r="G2014" s="1289"/>
      <c r="H2014" s="1285"/>
      <c r="I2014" s="1053"/>
      <c r="J2014" s="1285"/>
    </row>
    <row r="2015" spans="1:10">
      <c r="A2015" s="1286"/>
      <c r="B2015" s="1287"/>
      <c r="C2015" s="1288"/>
      <c r="D2015" s="1289"/>
      <c r="E2015" s="1285"/>
      <c r="G2015" s="1289"/>
      <c r="H2015" s="1285"/>
      <c r="I2015" s="1053"/>
      <c r="J2015" s="1285"/>
    </row>
    <row r="2016" spans="1:10">
      <c r="A2016" s="1286"/>
      <c r="B2016" s="1287"/>
      <c r="C2016" s="1288"/>
      <c r="D2016" s="1289"/>
      <c r="E2016" s="1285"/>
      <c r="G2016" s="1289"/>
      <c r="H2016" s="1285"/>
      <c r="I2016" s="1053"/>
      <c r="J2016" s="1285"/>
    </row>
    <row r="2017" spans="1:10">
      <c r="A2017" s="1286"/>
      <c r="B2017" s="1287"/>
      <c r="C2017" s="1288"/>
      <c r="D2017" s="1289"/>
      <c r="E2017" s="1285"/>
      <c r="G2017" s="1289"/>
      <c r="H2017" s="1285"/>
      <c r="I2017" s="1053"/>
      <c r="J2017" s="1285"/>
    </row>
    <row r="2018" spans="1:10">
      <c r="A2018" s="1286"/>
      <c r="B2018" s="1287"/>
      <c r="C2018" s="1288"/>
      <c r="D2018" s="1289"/>
      <c r="E2018" s="1285"/>
      <c r="G2018" s="1289"/>
      <c r="H2018" s="1285"/>
      <c r="I2018" s="1053"/>
      <c r="J2018" s="1285"/>
    </row>
    <row r="2019" spans="1:10">
      <c r="A2019" s="1286"/>
      <c r="B2019" s="1287"/>
      <c r="C2019" s="1288"/>
      <c r="D2019" s="1289"/>
      <c r="E2019" s="1285"/>
      <c r="G2019" s="1289"/>
      <c r="H2019" s="1285"/>
      <c r="I2019" s="1053"/>
      <c r="J2019" s="1285"/>
    </row>
    <row r="2020" spans="1:10">
      <c r="A2020" s="1286"/>
      <c r="B2020" s="1287"/>
      <c r="C2020" s="1288"/>
      <c r="D2020" s="1289"/>
      <c r="E2020" s="1285"/>
      <c r="G2020" s="1289"/>
      <c r="H2020" s="1285"/>
      <c r="I2020" s="1053"/>
      <c r="J2020" s="1285"/>
    </row>
    <row r="2021" spans="1:10">
      <c r="A2021" s="1286"/>
      <c r="B2021" s="1287"/>
      <c r="C2021" s="1288"/>
      <c r="D2021" s="1289"/>
      <c r="E2021" s="1285"/>
      <c r="G2021" s="1289"/>
      <c r="H2021" s="1285"/>
      <c r="I2021" s="1053"/>
      <c r="J2021" s="1285"/>
    </row>
    <row r="2022" spans="1:10">
      <c r="A2022" s="1286"/>
      <c r="B2022" s="1287"/>
      <c r="C2022" s="1288"/>
      <c r="D2022" s="1289"/>
      <c r="E2022" s="1285"/>
      <c r="G2022" s="1289"/>
      <c r="H2022" s="1285"/>
      <c r="I2022" s="1053"/>
      <c r="J2022" s="1285"/>
    </row>
    <row r="2023" spans="1:10">
      <c r="A2023" s="1286"/>
      <c r="B2023" s="1287"/>
      <c r="C2023" s="1288"/>
      <c r="D2023" s="1289"/>
      <c r="E2023" s="1285"/>
      <c r="G2023" s="1289"/>
      <c r="H2023" s="1285"/>
      <c r="I2023" s="1053"/>
      <c r="J2023" s="1285"/>
    </row>
    <row r="2024" spans="1:10">
      <c r="A2024" s="1286"/>
      <c r="B2024" s="1287"/>
      <c r="C2024" s="1288"/>
      <c r="D2024" s="1289"/>
      <c r="E2024" s="1285"/>
      <c r="G2024" s="1289"/>
      <c r="H2024" s="1285"/>
      <c r="I2024" s="1053"/>
      <c r="J2024" s="1285"/>
    </row>
    <row r="2025" spans="1:10">
      <c r="A2025" s="1286"/>
      <c r="B2025" s="1287"/>
      <c r="C2025" s="1288"/>
      <c r="D2025" s="1289"/>
      <c r="E2025" s="1285"/>
      <c r="G2025" s="1289"/>
      <c r="H2025" s="1285"/>
      <c r="I2025" s="1053"/>
      <c r="J2025" s="1285"/>
    </row>
    <row r="2026" spans="1:10">
      <c r="A2026" s="1286"/>
      <c r="B2026" s="1287"/>
      <c r="C2026" s="1288"/>
      <c r="D2026" s="1289"/>
      <c r="E2026" s="1285"/>
      <c r="G2026" s="1289"/>
      <c r="H2026" s="1285"/>
      <c r="I2026" s="1053"/>
      <c r="J2026" s="1285"/>
    </row>
    <row r="2027" spans="1:10">
      <c r="A2027" s="1286"/>
      <c r="B2027" s="1287"/>
      <c r="C2027" s="1288"/>
      <c r="D2027" s="1289"/>
      <c r="E2027" s="1285"/>
      <c r="G2027" s="1289"/>
      <c r="H2027" s="1285"/>
      <c r="I2027" s="1053"/>
      <c r="J2027" s="1285"/>
    </row>
    <row r="2028" spans="1:10">
      <c r="A2028" s="1286"/>
      <c r="B2028" s="1287"/>
      <c r="C2028" s="1288"/>
      <c r="D2028" s="1289"/>
      <c r="E2028" s="1285"/>
      <c r="G2028" s="1289"/>
      <c r="H2028" s="1285"/>
      <c r="I2028" s="1053"/>
      <c r="J2028" s="1285"/>
    </row>
    <row r="2029" spans="1:10">
      <c r="A2029" s="1286"/>
      <c r="B2029" s="1287"/>
      <c r="C2029" s="1288"/>
      <c r="D2029" s="1289"/>
      <c r="E2029" s="1285"/>
      <c r="G2029" s="1289"/>
      <c r="H2029" s="1285"/>
      <c r="I2029" s="1053"/>
      <c r="J2029" s="1285"/>
    </row>
    <row r="2030" spans="1:10">
      <c r="A2030" s="1286"/>
      <c r="B2030" s="1287"/>
      <c r="C2030" s="1288"/>
      <c r="D2030" s="1289"/>
      <c r="E2030" s="1285"/>
      <c r="G2030" s="1289"/>
      <c r="H2030" s="1285"/>
      <c r="I2030" s="1053"/>
      <c r="J2030" s="1285"/>
    </row>
    <row r="2031" spans="1:10">
      <c r="A2031" s="1286"/>
      <c r="B2031" s="1287"/>
      <c r="C2031" s="1288"/>
      <c r="D2031" s="1289"/>
      <c r="E2031" s="1285"/>
      <c r="G2031" s="1289"/>
      <c r="H2031" s="1285"/>
      <c r="I2031" s="1053"/>
      <c r="J2031" s="1285"/>
    </row>
    <row r="2032" spans="1:10">
      <c r="A2032" s="1286"/>
      <c r="B2032" s="1287"/>
      <c r="C2032" s="1288"/>
      <c r="D2032" s="1289"/>
      <c r="E2032" s="1285"/>
      <c r="G2032" s="1289"/>
      <c r="H2032" s="1285"/>
      <c r="I2032" s="1053"/>
      <c r="J2032" s="1285"/>
    </row>
    <row r="2033" spans="1:10">
      <c r="A2033" s="1286"/>
      <c r="B2033" s="1287"/>
      <c r="C2033" s="1288"/>
      <c r="D2033" s="1289"/>
      <c r="E2033" s="1285"/>
      <c r="G2033" s="1289"/>
      <c r="H2033" s="1285"/>
      <c r="I2033" s="1053"/>
      <c r="J2033" s="1285"/>
    </row>
    <row r="2034" spans="1:10">
      <c r="A2034" s="1286"/>
      <c r="B2034" s="1287"/>
      <c r="C2034" s="1288"/>
      <c r="D2034" s="1289"/>
      <c r="E2034" s="1285"/>
      <c r="G2034" s="1289"/>
      <c r="H2034" s="1285"/>
      <c r="I2034" s="1053"/>
      <c r="J2034" s="1285"/>
    </row>
    <row r="2035" spans="1:10">
      <c r="A2035" s="1286"/>
      <c r="B2035" s="1287"/>
      <c r="C2035" s="1288"/>
      <c r="D2035" s="1289"/>
      <c r="E2035" s="1285"/>
      <c r="G2035" s="1289"/>
      <c r="H2035" s="1285"/>
      <c r="I2035" s="1053"/>
      <c r="J2035" s="1285"/>
    </row>
    <row r="2036" spans="1:10">
      <c r="A2036" s="1286"/>
      <c r="B2036" s="1287"/>
      <c r="C2036" s="1288"/>
      <c r="D2036" s="1289"/>
      <c r="E2036" s="1285"/>
      <c r="G2036" s="1289"/>
      <c r="H2036" s="1285"/>
      <c r="I2036" s="1053"/>
      <c r="J2036" s="1285"/>
    </row>
    <row r="2037" spans="1:10">
      <c r="A2037" s="1286"/>
      <c r="B2037" s="1287"/>
      <c r="C2037" s="1288"/>
      <c r="D2037" s="1289"/>
      <c r="E2037" s="1285"/>
      <c r="G2037" s="1289"/>
      <c r="H2037" s="1285"/>
      <c r="I2037" s="1053"/>
      <c r="J2037" s="1285"/>
    </row>
    <row r="2038" spans="1:10">
      <c r="A2038" s="1286"/>
      <c r="B2038" s="1287"/>
      <c r="C2038" s="1288"/>
      <c r="D2038" s="1289"/>
      <c r="E2038" s="1285"/>
      <c r="G2038" s="1289"/>
      <c r="H2038" s="1285"/>
      <c r="I2038" s="1053"/>
      <c r="J2038" s="1285"/>
    </row>
    <row r="2039" spans="1:10">
      <c r="A2039" s="1286"/>
      <c r="B2039" s="1287"/>
      <c r="C2039" s="1288"/>
      <c r="D2039" s="1289"/>
      <c r="E2039" s="1285"/>
      <c r="G2039" s="1289"/>
      <c r="H2039" s="1285"/>
      <c r="I2039" s="1053"/>
      <c r="J2039" s="1285"/>
    </row>
    <row r="2040" spans="1:10">
      <c r="A2040" s="1286"/>
      <c r="B2040" s="1287"/>
      <c r="C2040" s="1288"/>
      <c r="D2040" s="1289"/>
      <c r="E2040" s="1285"/>
      <c r="G2040" s="1289"/>
      <c r="H2040" s="1285"/>
      <c r="I2040" s="1053"/>
      <c r="J2040" s="1285"/>
    </row>
    <row r="2041" spans="1:10">
      <c r="A2041" s="1286"/>
      <c r="B2041" s="1287"/>
      <c r="C2041" s="1288"/>
      <c r="D2041" s="1289"/>
      <c r="E2041" s="1285"/>
      <c r="G2041" s="1289"/>
      <c r="H2041" s="1285"/>
      <c r="I2041" s="1053"/>
      <c r="J2041" s="1285"/>
    </row>
    <row r="2042" spans="1:10">
      <c r="A2042" s="1286"/>
      <c r="B2042" s="1287"/>
      <c r="C2042" s="1288"/>
      <c r="D2042" s="1289"/>
      <c r="E2042" s="1285"/>
      <c r="G2042" s="1289"/>
      <c r="H2042" s="1285"/>
      <c r="I2042" s="1053"/>
      <c r="J2042" s="1285"/>
    </row>
    <row r="2043" spans="1:10">
      <c r="A2043" s="1286"/>
      <c r="B2043" s="1287"/>
      <c r="C2043" s="1288"/>
      <c r="D2043" s="1289"/>
      <c r="E2043" s="1285"/>
      <c r="G2043" s="1289"/>
      <c r="H2043" s="1285"/>
      <c r="I2043" s="1053"/>
      <c r="J2043" s="1285"/>
    </row>
    <row r="2044" spans="1:10">
      <c r="A2044" s="1286"/>
      <c r="B2044" s="1287"/>
      <c r="C2044" s="1288"/>
      <c r="D2044" s="1289"/>
      <c r="E2044" s="1285"/>
      <c r="G2044" s="1289"/>
      <c r="H2044" s="1285"/>
      <c r="I2044" s="1053"/>
      <c r="J2044" s="1285"/>
    </row>
    <row r="2045" spans="1:10">
      <c r="A2045" s="1286"/>
      <c r="B2045" s="1287"/>
      <c r="C2045" s="1288"/>
      <c r="D2045" s="1289"/>
      <c r="E2045" s="1285"/>
      <c r="G2045" s="1289"/>
      <c r="H2045" s="1285"/>
      <c r="I2045" s="1053"/>
      <c r="J2045" s="1285"/>
    </row>
    <row r="2046" spans="1:10">
      <c r="A2046" s="1286"/>
      <c r="B2046" s="1287"/>
      <c r="C2046" s="1288"/>
      <c r="D2046" s="1289"/>
      <c r="E2046" s="1285"/>
      <c r="G2046" s="1289"/>
      <c r="H2046" s="1285"/>
      <c r="I2046" s="1053"/>
      <c r="J2046" s="1285"/>
    </row>
    <row r="2047" spans="1:10">
      <c r="A2047" s="1286"/>
      <c r="B2047" s="1287"/>
      <c r="C2047" s="1288"/>
      <c r="D2047" s="1289"/>
      <c r="E2047" s="1285"/>
      <c r="G2047" s="1289"/>
      <c r="H2047" s="1285"/>
      <c r="I2047" s="1053"/>
      <c r="J2047" s="1285"/>
    </row>
    <row r="2048" spans="1:10">
      <c r="A2048" s="1286"/>
      <c r="B2048" s="1287"/>
      <c r="C2048" s="1288"/>
      <c r="D2048" s="1289"/>
      <c r="E2048" s="1285"/>
      <c r="G2048" s="1289"/>
      <c r="H2048" s="1285"/>
      <c r="I2048" s="1053"/>
      <c r="J2048" s="1285"/>
    </row>
    <row r="2049" spans="1:10">
      <c r="A2049" s="1286"/>
      <c r="B2049" s="1287"/>
      <c r="C2049" s="1288"/>
      <c r="D2049" s="1289"/>
      <c r="E2049" s="1285"/>
      <c r="G2049" s="1289"/>
      <c r="H2049" s="1285"/>
      <c r="I2049" s="1053"/>
      <c r="J2049" s="1285"/>
    </row>
    <row r="2050" spans="1:10">
      <c r="A2050" s="1286"/>
      <c r="B2050" s="1287"/>
      <c r="C2050" s="1288"/>
      <c r="D2050" s="1289"/>
      <c r="E2050" s="1285"/>
      <c r="G2050" s="1289"/>
      <c r="H2050" s="1285"/>
      <c r="I2050" s="1053"/>
      <c r="J2050" s="1285"/>
    </row>
    <row r="2051" spans="1:10">
      <c r="A2051" s="1286"/>
      <c r="B2051" s="1287"/>
      <c r="C2051" s="1288"/>
      <c r="D2051" s="1289"/>
      <c r="E2051" s="1285"/>
      <c r="G2051" s="1289"/>
      <c r="H2051" s="1285"/>
      <c r="I2051" s="1053"/>
      <c r="J2051" s="1285"/>
    </row>
    <row r="2052" spans="1:10">
      <c r="A2052" s="1286"/>
      <c r="B2052" s="1287"/>
      <c r="C2052" s="1288"/>
      <c r="D2052" s="1289"/>
      <c r="E2052" s="1285"/>
      <c r="G2052" s="1289"/>
      <c r="H2052" s="1285"/>
      <c r="I2052" s="1053"/>
      <c r="J2052" s="1285"/>
    </row>
    <row r="2053" spans="1:10">
      <c r="A2053" s="1286"/>
      <c r="B2053" s="1287"/>
      <c r="C2053" s="1288"/>
      <c r="D2053" s="1289"/>
      <c r="E2053" s="1285"/>
      <c r="G2053" s="1289"/>
      <c r="H2053" s="1285"/>
      <c r="I2053" s="1053"/>
      <c r="J2053" s="1285"/>
    </row>
    <row r="2054" spans="1:10">
      <c r="A2054" s="1286"/>
      <c r="B2054" s="1287"/>
      <c r="C2054" s="1288"/>
      <c r="D2054" s="1289"/>
      <c r="E2054" s="1285"/>
      <c r="G2054" s="1289"/>
      <c r="H2054" s="1285"/>
      <c r="I2054" s="1053"/>
      <c r="J2054" s="1285"/>
    </row>
    <row r="2055" spans="1:10">
      <c r="A2055" s="1286"/>
      <c r="B2055" s="1287"/>
      <c r="C2055" s="1288"/>
      <c r="D2055" s="1289"/>
      <c r="E2055" s="1285"/>
      <c r="G2055" s="1289"/>
      <c r="H2055" s="1285"/>
      <c r="I2055" s="1053"/>
      <c r="J2055" s="1285"/>
    </row>
    <row r="2056" spans="1:10">
      <c r="A2056" s="1286"/>
      <c r="B2056" s="1287"/>
      <c r="C2056" s="1288"/>
      <c r="D2056" s="1289"/>
      <c r="E2056" s="1285"/>
      <c r="G2056" s="1289"/>
      <c r="H2056" s="1285"/>
      <c r="I2056" s="1053"/>
      <c r="J2056" s="1285"/>
    </row>
    <row r="2057" spans="1:10">
      <c r="A2057" s="1286"/>
      <c r="B2057" s="1287"/>
      <c r="C2057" s="1288"/>
      <c r="D2057" s="1289"/>
      <c r="E2057" s="1285"/>
      <c r="G2057" s="1289"/>
      <c r="H2057" s="1285"/>
      <c r="I2057" s="1053"/>
      <c r="J2057" s="1285"/>
    </row>
    <row r="2058" spans="1:10">
      <c r="A2058" s="1286"/>
      <c r="B2058" s="1287"/>
      <c r="C2058" s="1288"/>
      <c r="D2058" s="1289"/>
      <c r="E2058" s="1285"/>
      <c r="G2058" s="1289"/>
      <c r="H2058" s="1285"/>
      <c r="I2058" s="1053"/>
      <c r="J2058" s="1285"/>
    </row>
    <row r="2059" spans="1:10">
      <c r="A2059" s="1286"/>
      <c r="B2059" s="1287"/>
      <c r="C2059" s="1288"/>
      <c r="D2059" s="1289"/>
      <c r="E2059" s="1285"/>
      <c r="G2059" s="1289"/>
      <c r="H2059" s="1285"/>
      <c r="I2059" s="1053"/>
      <c r="J2059" s="1285"/>
    </row>
    <row r="2060" spans="1:10">
      <c r="A2060" s="1286"/>
      <c r="B2060" s="1287"/>
      <c r="C2060" s="1288"/>
      <c r="D2060" s="1289"/>
      <c r="E2060" s="1285"/>
      <c r="G2060" s="1289"/>
      <c r="H2060" s="1285"/>
      <c r="I2060" s="1053"/>
      <c r="J2060" s="1285"/>
    </row>
    <row r="2061" spans="1:10">
      <c r="A2061" s="1286"/>
      <c r="B2061" s="1287"/>
      <c r="C2061" s="1288"/>
      <c r="D2061" s="1289"/>
      <c r="E2061" s="1285"/>
      <c r="G2061" s="1289"/>
      <c r="H2061" s="1285"/>
      <c r="I2061" s="1053"/>
      <c r="J2061" s="1285"/>
    </row>
    <row r="2062" spans="1:10">
      <c r="A2062" s="1286"/>
      <c r="B2062" s="1287"/>
      <c r="C2062" s="1288"/>
      <c r="D2062" s="1289"/>
      <c r="E2062" s="1285"/>
      <c r="G2062" s="1289"/>
      <c r="H2062" s="1285"/>
      <c r="I2062" s="1053"/>
      <c r="J2062" s="1285"/>
    </row>
    <row r="2063" spans="1:10">
      <c r="A2063" s="1286"/>
      <c r="B2063" s="1287"/>
      <c r="C2063" s="1288"/>
      <c r="D2063" s="1289"/>
      <c r="E2063" s="1285"/>
      <c r="G2063" s="1289"/>
      <c r="H2063" s="1285"/>
      <c r="I2063" s="1053"/>
      <c r="J2063" s="1285"/>
    </row>
    <row r="2064" spans="1:10">
      <c r="A2064" s="1286"/>
      <c r="B2064" s="1287"/>
      <c r="C2064" s="1288"/>
      <c r="D2064" s="1289"/>
      <c r="E2064" s="1285"/>
      <c r="G2064" s="1289"/>
      <c r="H2064" s="1285"/>
      <c r="I2064" s="1053"/>
      <c r="J2064" s="1285"/>
    </row>
    <row r="2065" spans="1:10">
      <c r="A2065" s="1286"/>
      <c r="B2065" s="1287"/>
      <c r="C2065" s="1288"/>
      <c r="D2065" s="1289"/>
      <c r="E2065" s="1285"/>
      <c r="G2065" s="1289"/>
      <c r="H2065" s="1285"/>
      <c r="I2065" s="1053"/>
      <c r="J2065" s="1285"/>
    </row>
    <row r="2066" spans="1:10">
      <c r="A2066" s="1286"/>
      <c r="B2066" s="1287"/>
      <c r="C2066" s="1288"/>
      <c r="D2066" s="1289"/>
      <c r="E2066" s="1285"/>
      <c r="G2066" s="1289"/>
      <c r="H2066" s="1285"/>
      <c r="I2066" s="1053"/>
      <c r="J2066" s="1285"/>
    </row>
    <row r="2067" spans="1:10">
      <c r="A2067" s="1286"/>
      <c r="B2067" s="1287"/>
      <c r="C2067" s="1288"/>
      <c r="D2067" s="1289"/>
      <c r="E2067" s="1285"/>
      <c r="G2067" s="1289"/>
      <c r="H2067" s="1285"/>
      <c r="I2067" s="1053"/>
      <c r="J2067" s="1285"/>
    </row>
    <row r="2068" spans="1:10">
      <c r="A2068" s="1286"/>
      <c r="B2068" s="1287"/>
      <c r="C2068" s="1288"/>
      <c r="D2068" s="1289"/>
      <c r="E2068" s="1285"/>
      <c r="G2068" s="1289"/>
      <c r="H2068" s="1285"/>
      <c r="I2068" s="1053"/>
      <c r="J2068" s="1285"/>
    </row>
    <row r="2069" spans="1:10">
      <c r="A2069" s="1286"/>
      <c r="B2069" s="1287"/>
      <c r="C2069" s="1288"/>
      <c r="D2069" s="1289"/>
      <c r="E2069" s="1285"/>
      <c r="G2069" s="1289"/>
      <c r="H2069" s="1285"/>
      <c r="I2069" s="1053"/>
      <c r="J2069" s="1285"/>
    </row>
    <row r="2070" spans="1:10">
      <c r="A2070" s="1286"/>
      <c r="B2070" s="1287"/>
      <c r="C2070" s="1288"/>
      <c r="D2070" s="1289"/>
      <c r="E2070" s="1285"/>
      <c r="G2070" s="1289"/>
      <c r="H2070" s="1285"/>
      <c r="I2070" s="1053"/>
      <c r="J2070" s="1285"/>
    </row>
    <row r="2071" spans="1:10">
      <c r="A2071" s="1286"/>
      <c r="B2071" s="1287"/>
      <c r="C2071" s="1288"/>
      <c r="D2071" s="1289"/>
      <c r="E2071" s="1285"/>
      <c r="G2071" s="1289"/>
      <c r="H2071" s="1285"/>
      <c r="I2071" s="1053"/>
      <c r="J2071" s="1285"/>
    </row>
    <row r="2072" spans="1:10">
      <c r="A2072" s="1286"/>
      <c r="B2072" s="1287"/>
      <c r="C2072" s="1288"/>
      <c r="D2072" s="1289"/>
      <c r="E2072" s="1285"/>
      <c r="G2072" s="1289"/>
      <c r="H2072" s="1285"/>
      <c r="I2072" s="1053"/>
      <c r="J2072" s="1285"/>
    </row>
    <row r="2073" spans="1:10">
      <c r="A2073" s="1286"/>
      <c r="B2073" s="1287"/>
      <c r="C2073" s="1288"/>
      <c r="D2073" s="1289"/>
      <c r="E2073" s="1285"/>
      <c r="G2073" s="1289"/>
      <c r="H2073" s="1285"/>
      <c r="I2073" s="1053"/>
      <c r="J2073" s="1285"/>
    </row>
    <row r="2074" spans="1:10">
      <c r="A2074" s="1286"/>
      <c r="B2074" s="1287"/>
      <c r="C2074" s="1288"/>
      <c r="D2074" s="1289"/>
      <c r="E2074" s="1285"/>
      <c r="G2074" s="1289"/>
      <c r="H2074" s="1285"/>
      <c r="I2074" s="1053"/>
      <c r="J2074" s="1285"/>
    </row>
    <row r="2075" spans="1:10">
      <c r="A2075" s="1286"/>
      <c r="B2075" s="1287"/>
      <c r="C2075" s="1288"/>
      <c r="D2075" s="1289"/>
      <c r="E2075" s="1285"/>
      <c r="G2075" s="1289"/>
      <c r="H2075" s="1285"/>
      <c r="I2075" s="1053"/>
      <c r="J2075" s="1285"/>
    </row>
    <row r="2076" spans="1:10">
      <c r="A2076" s="1286"/>
      <c r="B2076" s="1287"/>
      <c r="C2076" s="1288"/>
      <c r="D2076" s="1289"/>
      <c r="E2076" s="1285"/>
      <c r="G2076" s="1289"/>
      <c r="H2076" s="1285"/>
      <c r="I2076" s="1053"/>
      <c r="J2076" s="1285"/>
    </row>
    <row r="2077" spans="1:10">
      <c r="A2077" s="1286"/>
      <c r="B2077" s="1287"/>
      <c r="C2077" s="1288"/>
      <c r="D2077" s="1289"/>
      <c r="E2077" s="1285"/>
      <c r="G2077" s="1289"/>
      <c r="H2077" s="1285"/>
      <c r="I2077" s="1053"/>
      <c r="J2077" s="1285"/>
    </row>
    <row r="2078" spans="1:10">
      <c r="A2078" s="1286"/>
      <c r="B2078" s="1287"/>
      <c r="C2078" s="1288"/>
      <c r="D2078" s="1289"/>
      <c r="E2078" s="1285"/>
      <c r="G2078" s="1289"/>
      <c r="H2078" s="1285"/>
      <c r="I2078" s="1053"/>
      <c r="J2078" s="1285"/>
    </row>
    <row r="2079" spans="1:10">
      <c r="A2079" s="1286"/>
      <c r="B2079" s="1287"/>
      <c r="C2079" s="1288"/>
      <c r="D2079" s="1289"/>
      <c r="E2079" s="1285"/>
      <c r="G2079" s="1289"/>
      <c r="H2079" s="1285"/>
      <c r="I2079" s="1053"/>
      <c r="J2079" s="1285"/>
    </row>
    <row r="2080" spans="1:10">
      <c r="A2080" s="1286"/>
      <c r="B2080" s="1287"/>
      <c r="C2080" s="1288"/>
      <c r="D2080" s="1289"/>
      <c r="E2080" s="1285"/>
      <c r="G2080" s="1289"/>
      <c r="H2080" s="1285"/>
      <c r="I2080" s="1053"/>
      <c r="J2080" s="1285"/>
    </row>
    <row r="2081" spans="1:10">
      <c r="A2081" s="1286"/>
      <c r="B2081" s="1287"/>
      <c r="C2081" s="1288"/>
      <c r="D2081" s="1289"/>
      <c r="E2081" s="1285"/>
      <c r="G2081" s="1289"/>
      <c r="H2081" s="1285"/>
      <c r="I2081" s="1053"/>
      <c r="J2081" s="1285"/>
    </row>
    <row r="2082" spans="1:10">
      <c r="A2082" s="1286"/>
      <c r="B2082" s="1287"/>
      <c r="C2082" s="1288"/>
      <c r="D2082" s="1289"/>
      <c r="E2082" s="1285"/>
      <c r="G2082" s="1289"/>
      <c r="H2082" s="1285"/>
      <c r="I2082" s="1053"/>
      <c r="J2082" s="1285"/>
    </row>
    <row r="2083" spans="1:10">
      <c r="A2083" s="1286"/>
      <c r="B2083" s="1287"/>
      <c r="C2083" s="1288"/>
      <c r="D2083" s="1289"/>
      <c r="E2083" s="1285"/>
      <c r="G2083" s="1289"/>
      <c r="H2083" s="1285"/>
      <c r="I2083" s="1053"/>
      <c r="J2083" s="1285"/>
    </row>
    <row r="2084" spans="1:10">
      <c r="A2084" s="1286"/>
      <c r="B2084" s="1287"/>
      <c r="C2084" s="1288"/>
      <c r="D2084" s="1289"/>
      <c r="E2084" s="1285"/>
      <c r="G2084" s="1289"/>
      <c r="H2084" s="1285"/>
      <c r="I2084" s="1053"/>
      <c r="J2084" s="1285"/>
    </row>
    <row r="2085" spans="1:10">
      <c r="A2085" s="1286"/>
      <c r="B2085" s="1287"/>
      <c r="C2085" s="1288"/>
      <c r="D2085" s="1289"/>
      <c r="E2085" s="1285"/>
      <c r="G2085" s="1289"/>
      <c r="H2085" s="1285"/>
      <c r="I2085" s="1053"/>
      <c r="J2085" s="1285"/>
    </row>
    <row r="2086" spans="1:10">
      <c r="A2086" s="1286"/>
      <c r="B2086" s="1287"/>
      <c r="C2086" s="1288"/>
      <c r="D2086" s="1289"/>
      <c r="E2086" s="1285"/>
      <c r="G2086" s="1289"/>
      <c r="H2086" s="1285"/>
      <c r="I2086" s="1053"/>
      <c r="J2086" s="1285"/>
    </row>
    <row r="2087" spans="1:10">
      <c r="A2087" s="1286"/>
      <c r="B2087" s="1287"/>
      <c r="C2087" s="1288"/>
      <c r="D2087" s="1289"/>
      <c r="E2087" s="1285"/>
      <c r="G2087" s="1289"/>
      <c r="H2087" s="1285"/>
      <c r="I2087" s="1053"/>
      <c r="J2087" s="1285"/>
    </row>
    <row r="2088" spans="1:10">
      <c r="A2088" s="1286"/>
      <c r="B2088" s="1287"/>
      <c r="C2088" s="1288"/>
      <c r="D2088" s="1289"/>
      <c r="E2088" s="1285"/>
      <c r="G2088" s="1289"/>
      <c r="H2088" s="1285"/>
      <c r="I2088" s="1053"/>
      <c r="J2088" s="1285"/>
    </row>
    <row r="2089" spans="1:10">
      <c r="A2089" s="1286"/>
      <c r="B2089" s="1287"/>
      <c r="C2089" s="1288"/>
      <c r="D2089" s="1289"/>
      <c r="E2089" s="1285"/>
      <c r="G2089" s="1289"/>
      <c r="H2089" s="1285"/>
      <c r="I2089" s="1053"/>
      <c r="J2089" s="1285"/>
    </row>
    <row r="2090" spans="1:10">
      <c r="A2090" s="1286"/>
      <c r="B2090" s="1287"/>
      <c r="C2090" s="1288"/>
      <c r="D2090" s="1289"/>
      <c r="E2090" s="1285"/>
      <c r="G2090" s="1289"/>
      <c r="H2090" s="1285"/>
      <c r="I2090" s="1053"/>
      <c r="J2090" s="1285"/>
    </row>
    <row r="2091" spans="1:10">
      <c r="A2091" s="1286"/>
      <c r="B2091" s="1287"/>
      <c r="C2091" s="1288"/>
      <c r="D2091" s="1289"/>
      <c r="E2091" s="1285"/>
      <c r="G2091" s="1289"/>
      <c r="H2091" s="1285"/>
      <c r="I2091" s="1053"/>
      <c r="J2091" s="1285"/>
    </row>
    <row r="2092" spans="1:10">
      <c r="A2092" s="1286"/>
      <c r="B2092" s="1287"/>
      <c r="C2092" s="1288"/>
      <c r="D2092" s="1289"/>
      <c r="E2092" s="1285"/>
      <c r="G2092" s="1289"/>
      <c r="H2092" s="1285"/>
      <c r="I2092" s="1053"/>
      <c r="J2092" s="1285"/>
    </row>
    <row r="2093" spans="1:10">
      <c r="A2093" s="1286"/>
      <c r="B2093" s="1287"/>
      <c r="C2093" s="1288"/>
      <c r="D2093" s="1289"/>
      <c r="E2093" s="1285"/>
      <c r="G2093" s="1289"/>
      <c r="H2093" s="1285"/>
      <c r="I2093" s="1053"/>
      <c r="J2093" s="1285"/>
    </row>
    <row r="2094" spans="1:10">
      <c r="A2094" s="1286"/>
      <c r="B2094" s="1287"/>
      <c r="C2094" s="1288"/>
      <c r="D2094" s="1289"/>
      <c r="E2094" s="1285"/>
      <c r="G2094" s="1289"/>
      <c r="H2094" s="1285"/>
      <c r="I2094" s="1053"/>
      <c r="J2094" s="1285"/>
    </row>
    <row r="2095" spans="1:10">
      <c r="A2095" s="1286"/>
      <c r="B2095" s="1287"/>
      <c r="C2095" s="1288"/>
      <c r="D2095" s="1289"/>
      <c r="E2095" s="1285"/>
      <c r="G2095" s="1289"/>
      <c r="H2095" s="1285"/>
      <c r="I2095" s="1053"/>
      <c r="J2095" s="1285"/>
    </row>
    <row r="2096" spans="1:10">
      <c r="A2096" s="1286"/>
      <c r="B2096" s="1287"/>
      <c r="C2096" s="1288"/>
      <c r="D2096" s="1289"/>
      <c r="E2096" s="1285"/>
      <c r="G2096" s="1289"/>
      <c r="H2096" s="1285"/>
      <c r="I2096" s="1053"/>
      <c r="J2096" s="1285"/>
    </row>
    <row r="2097" spans="1:10">
      <c r="A2097" s="1286"/>
      <c r="B2097" s="1287"/>
      <c r="C2097" s="1288"/>
      <c r="D2097" s="1289"/>
      <c r="E2097" s="1285"/>
      <c r="G2097" s="1289"/>
      <c r="H2097" s="1285"/>
      <c r="I2097" s="1053"/>
      <c r="J2097" s="1285"/>
    </row>
    <row r="2098" spans="1:10">
      <c r="A2098" s="1286"/>
      <c r="B2098" s="1287"/>
      <c r="C2098" s="1288"/>
      <c r="D2098" s="1289"/>
      <c r="E2098" s="1285"/>
      <c r="G2098" s="1289"/>
      <c r="H2098" s="1285"/>
      <c r="I2098" s="1053"/>
      <c r="J2098" s="1285"/>
    </row>
    <row r="2099" spans="1:10">
      <c r="A2099" s="1286"/>
      <c r="B2099" s="1287"/>
      <c r="C2099" s="1288"/>
      <c r="D2099" s="1289"/>
      <c r="E2099" s="1285"/>
      <c r="G2099" s="1289"/>
      <c r="H2099" s="1285"/>
      <c r="I2099" s="1053"/>
      <c r="J2099" s="1285"/>
    </row>
    <row r="2100" spans="1:10">
      <c r="A2100" s="1286"/>
      <c r="B2100" s="1287"/>
      <c r="C2100" s="1288"/>
      <c r="D2100" s="1289"/>
      <c r="E2100" s="1285"/>
      <c r="G2100" s="1289"/>
      <c r="H2100" s="1285"/>
      <c r="I2100" s="1053"/>
      <c r="J2100" s="1285"/>
    </row>
    <row r="2101" spans="1:10">
      <c r="A2101" s="1286"/>
      <c r="B2101" s="1287"/>
      <c r="C2101" s="1288"/>
      <c r="D2101" s="1289"/>
      <c r="E2101" s="1285"/>
      <c r="G2101" s="1289"/>
      <c r="H2101" s="1285"/>
      <c r="I2101" s="1053"/>
      <c r="J2101" s="1285"/>
    </row>
    <row r="2102" spans="1:10">
      <c r="A2102" s="1286"/>
      <c r="B2102" s="1287"/>
      <c r="C2102" s="1288"/>
      <c r="D2102" s="1289"/>
      <c r="E2102" s="1285"/>
      <c r="G2102" s="1289"/>
      <c r="H2102" s="1285"/>
      <c r="I2102" s="1053"/>
      <c r="J2102" s="1285"/>
    </row>
    <row r="2103" spans="1:10">
      <c r="A2103" s="1286"/>
      <c r="B2103" s="1287"/>
      <c r="C2103" s="1288"/>
      <c r="D2103" s="1289"/>
      <c r="E2103" s="1285"/>
      <c r="G2103" s="1289"/>
      <c r="H2103" s="1285"/>
      <c r="I2103" s="1053"/>
      <c r="J2103" s="1285"/>
    </row>
    <row r="2104" spans="1:10">
      <c r="A2104" s="1286"/>
      <c r="B2104" s="1287"/>
      <c r="C2104" s="1288"/>
      <c r="D2104" s="1289"/>
      <c r="E2104" s="1285"/>
      <c r="G2104" s="1289"/>
      <c r="H2104" s="1285"/>
      <c r="I2104" s="1053"/>
      <c r="J2104" s="1285"/>
    </row>
    <row r="2105" spans="1:10">
      <c r="A2105" s="1286"/>
      <c r="B2105" s="1287"/>
      <c r="C2105" s="1288"/>
      <c r="D2105" s="1289"/>
      <c r="E2105" s="1285"/>
      <c r="G2105" s="1289"/>
      <c r="H2105" s="1285"/>
      <c r="I2105" s="1053"/>
      <c r="J2105" s="1285"/>
    </row>
    <row r="2106" spans="1:10">
      <c r="A2106" s="1286"/>
      <c r="B2106" s="1287"/>
      <c r="C2106" s="1288"/>
      <c r="D2106" s="1289"/>
      <c r="E2106" s="1285"/>
      <c r="G2106" s="1289"/>
      <c r="H2106" s="1285"/>
      <c r="I2106" s="1053"/>
      <c r="J2106" s="1285"/>
    </row>
    <row r="2107" spans="1:10">
      <c r="A2107" s="1286"/>
      <c r="B2107" s="1287"/>
      <c r="C2107" s="1288"/>
      <c r="D2107" s="1289"/>
      <c r="E2107" s="1285"/>
      <c r="G2107" s="1289"/>
      <c r="H2107" s="1285"/>
      <c r="I2107" s="1053"/>
      <c r="J2107" s="1285"/>
    </row>
    <row r="2108" spans="1:10">
      <c r="A2108" s="1286"/>
      <c r="B2108" s="1287"/>
      <c r="C2108" s="1288"/>
      <c r="D2108" s="1289"/>
      <c r="E2108" s="1285"/>
      <c r="G2108" s="1289"/>
      <c r="H2108" s="1285"/>
      <c r="I2108" s="1053"/>
      <c r="J2108" s="1285"/>
    </row>
    <row r="2109" spans="1:10">
      <c r="A2109" s="1286"/>
      <c r="B2109" s="1287"/>
      <c r="C2109" s="1288"/>
      <c r="D2109" s="1289"/>
      <c r="E2109" s="1285"/>
      <c r="G2109" s="1289"/>
      <c r="H2109" s="1285"/>
      <c r="I2109" s="1053"/>
      <c r="J2109" s="1285"/>
    </row>
    <row r="2110" spans="1:10">
      <c r="A2110" s="1286"/>
      <c r="B2110" s="1287"/>
      <c r="C2110" s="1288"/>
      <c r="D2110" s="1289"/>
      <c r="E2110" s="1285"/>
      <c r="G2110" s="1289"/>
      <c r="H2110" s="1285"/>
      <c r="I2110" s="1053"/>
      <c r="J2110" s="1285"/>
    </row>
    <row r="2111" spans="1:10">
      <c r="A2111" s="1286"/>
      <c r="B2111" s="1287"/>
      <c r="C2111" s="1288"/>
      <c r="D2111" s="1289"/>
      <c r="E2111" s="1285"/>
      <c r="G2111" s="1289"/>
      <c r="H2111" s="1285"/>
      <c r="I2111" s="1053"/>
      <c r="J2111" s="1285"/>
    </row>
    <row r="2112" spans="1:10">
      <c r="A2112" s="1286"/>
      <c r="B2112" s="1287"/>
      <c r="C2112" s="1288"/>
      <c r="D2112" s="1289"/>
      <c r="E2112" s="1285"/>
      <c r="G2112" s="1289"/>
      <c r="H2112" s="1285"/>
      <c r="I2112" s="1053"/>
      <c r="J2112" s="1285"/>
    </row>
    <row r="2113" spans="1:10">
      <c r="A2113" s="1286"/>
      <c r="B2113" s="1287"/>
      <c r="C2113" s="1288"/>
      <c r="D2113" s="1289"/>
      <c r="E2113" s="1285"/>
      <c r="G2113" s="1289"/>
      <c r="H2113" s="1285"/>
      <c r="I2113" s="1053"/>
      <c r="J2113" s="1285"/>
    </row>
    <row r="2114" spans="1:10">
      <c r="A2114" s="1286"/>
      <c r="B2114" s="1287"/>
      <c r="C2114" s="1288"/>
      <c r="D2114" s="1289"/>
      <c r="E2114" s="1285"/>
      <c r="G2114" s="1289"/>
      <c r="H2114" s="1285"/>
      <c r="I2114" s="1053"/>
      <c r="J2114" s="1285"/>
    </row>
    <row r="2115" spans="1:10">
      <c r="A2115" s="1286"/>
      <c r="B2115" s="1287"/>
      <c r="C2115" s="1288"/>
      <c r="D2115" s="1289"/>
      <c r="E2115" s="1285"/>
      <c r="G2115" s="1289"/>
      <c r="H2115" s="1285"/>
      <c r="I2115" s="1053"/>
      <c r="J2115" s="1285"/>
    </row>
    <row r="2116" spans="1:10">
      <c r="A2116" s="1286"/>
      <c r="B2116" s="1287"/>
      <c r="C2116" s="1288"/>
      <c r="D2116" s="1289"/>
      <c r="E2116" s="1285"/>
      <c r="G2116" s="1289"/>
      <c r="H2116" s="1285"/>
      <c r="I2116" s="1053"/>
      <c r="J2116" s="1285"/>
    </row>
    <row r="2117" spans="1:10">
      <c r="A2117" s="1286"/>
      <c r="B2117" s="1287"/>
      <c r="C2117" s="1288"/>
      <c r="D2117" s="1289"/>
      <c r="E2117" s="1285"/>
      <c r="G2117" s="1289"/>
      <c r="H2117" s="1285"/>
      <c r="I2117" s="1053"/>
      <c r="J2117" s="1285"/>
    </row>
    <row r="2118" spans="1:10">
      <c r="A2118" s="1286"/>
      <c r="B2118" s="1287"/>
      <c r="C2118" s="1288"/>
      <c r="D2118" s="1289"/>
      <c r="E2118" s="1285"/>
      <c r="G2118" s="1289"/>
      <c r="H2118" s="1285"/>
      <c r="I2118" s="1053"/>
      <c r="J2118" s="1285"/>
    </row>
    <row r="2119" spans="1:10">
      <c r="A2119" s="1286"/>
      <c r="B2119" s="1287"/>
      <c r="C2119" s="1288"/>
      <c r="D2119" s="1289"/>
      <c r="E2119" s="1285"/>
      <c r="G2119" s="1289"/>
      <c r="H2119" s="1285"/>
      <c r="I2119" s="1053"/>
      <c r="J2119" s="1285"/>
    </row>
    <row r="2120" spans="1:10">
      <c r="A2120" s="1286"/>
      <c r="B2120" s="1287"/>
      <c r="C2120" s="1288"/>
      <c r="D2120" s="1289"/>
      <c r="E2120" s="1285"/>
      <c r="G2120" s="1289"/>
      <c r="H2120" s="1285"/>
      <c r="I2120" s="1053"/>
      <c r="J2120" s="1285"/>
    </row>
    <row r="2121" spans="1:10">
      <c r="A2121" s="1286"/>
      <c r="B2121" s="1287"/>
      <c r="C2121" s="1288"/>
      <c r="D2121" s="1289"/>
      <c r="E2121" s="1285"/>
      <c r="G2121" s="1289"/>
      <c r="H2121" s="1285"/>
      <c r="I2121" s="1053"/>
      <c r="J2121" s="1285"/>
    </row>
    <row r="2122" spans="1:10">
      <c r="A2122" s="1286"/>
      <c r="B2122" s="1287"/>
      <c r="C2122" s="1288"/>
      <c r="D2122" s="1289"/>
      <c r="E2122" s="1285"/>
      <c r="G2122" s="1289"/>
      <c r="H2122" s="1285"/>
      <c r="I2122" s="1053"/>
      <c r="J2122" s="1285"/>
    </row>
    <row r="2123" spans="1:10">
      <c r="A2123" s="1286"/>
      <c r="B2123" s="1287"/>
      <c r="C2123" s="1288"/>
      <c r="D2123" s="1289"/>
      <c r="E2123" s="1285"/>
      <c r="G2123" s="1289"/>
      <c r="H2123" s="1285"/>
      <c r="I2123" s="1053"/>
      <c r="J2123" s="1285"/>
    </row>
    <row r="2124" spans="1:10">
      <c r="A2124" s="1286"/>
      <c r="B2124" s="1287"/>
      <c r="C2124" s="1288"/>
      <c r="D2124" s="1289"/>
      <c r="E2124" s="1285"/>
      <c r="G2124" s="1289"/>
      <c r="H2124" s="1285"/>
      <c r="I2124" s="1053"/>
      <c r="J2124" s="1285"/>
    </row>
    <row r="2125" spans="1:10">
      <c r="A2125" s="1286"/>
      <c r="B2125" s="1287"/>
      <c r="C2125" s="1288"/>
      <c r="D2125" s="1289"/>
      <c r="E2125" s="1285"/>
      <c r="G2125" s="1289"/>
      <c r="H2125" s="1285"/>
      <c r="I2125" s="1053"/>
      <c r="J2125" s="1285"/>
    </row>
    <row r="2126" spans="1:10">
      <c r="A2126" s="1286"/>
      <c r="B2126" s="1287"/>
      <c r="C2126" s="1288"/>
      <c r="D2126" s="1289"/>
      <c r="E2126" s="1285"/>
      <c r="G2126" s="1289"/>
      <c r="H2126" s="1285"/>
      <c r="I2126" s="1053"/>
      <c r="J2126" s="1285"/>
    </row>
    <row r="2127" spans="1:10">
      <c r="A2127" s="1286"/>
      <c r="B2127" s="1287"/>
      <c r="C2127" s="1288"/>
      <c r="D2127" s="1289"/>
      <c r="E2127" s="1285"/>
      <c r="G2127" s="1289"/>
      <c r="H2127" s="1285"/>
      <c r="I2127" s="1053"/>
      <c r="J2127" s="1285"/>
    </row>
    <row r="2128" spans="1:10">
      <c r="A2128" s="1286"/>
      <c r="B2128" s="1287"/>
      <c r="C2128" s="1288"/>
      <c r="D2128" s="1289"/>
      <c r="E2128" s="1285"/>
      <c r="G2128" s="1289"/>
      <c r="H2128" s="1285"/>
      <c r="I2128" s="1053"/>
      <c r="J2128" s="1285"/>
    </row>
    <row r="2129" spans="1:10">
      <c r="A2129" s="1286"/>
      <c r="B2129" s="1287"/>
      <c r="C2129" s="1288"/>
      <c r="D2129" s="1289"/>
      <c r="E2129" s="1285"/>
      <c r="G2129" s="1289"/>
      <c r="H2129" s="1285"/>
      <c r="I2129" s="1053"/>
      <c r="J2129" s="1285"/>
    </row>
    <row r="2130" spans="1:10">
      <c r="A2130" s="1286"/>
      <c r="B2130" s="1287"/>
      <c r="C2130" s="1288"/>
      <c r="D2130" s="1289"/>
      <c r="E2130" s="1285"/>
      <c r="G2130" s="1289"/>
      <c r="H2130" s="1285"/>
      <c r="I2130" s="1053"/>
      <c r="J2130" s="1285"/>
    </row>
    <row r="2131" spans="1:10">
      <c r="A2131" s="1286"/>
      <c r="B2131" s="1287"/>
      <c r="C2131" s="1288"/>
      <c r="D2131" s="1289"/>
      <c r="E2131" s="1285"/>
      <c r="G2131" s="1289"/>
      <c r="H2131" s="1285"/>
      <c r="I2131" s="1053"/>
      <c r="J2131" s="1285"/>
    </row>
    <row r="2132" spans="1:10">
      <c r="A2132" s="1286"/>
      <c r="B2132" s="1287"/>
      <c r="C2132" s="1288"/>
      <c r="D2132" s="1289"/>
      <c r="E2132" s="1285"/>
      <c r="G2132" s="1289"/>
      <c r="H2132" s="1285"/>
      <c r="I2132" s="1053"/>
      <c r="J2132" s="1285"/>
    </row>
    <row r="2133" spans="1:10">
      <c r="A2133" s="1286"/>
      <c r="B2133" s="1287"/>
      <c r="C2133" s="1288"/>
      <c r="D2133" s="1289"/>
      <c r="E2133" s="1285"/>
      <c r="G2133" s="1289"/>
      <c r="H2133" s="1285"/>
      <c r="I2133" s="1053"/>
      <c r="J2133" s="1285"/>
    </row>
    <row r="2134" spans="1:10">
      <c r="A2134" s="1286"/>
      <c r="B2134" s="1287"/>
      <c r="C2134" s="1288"/>
      <c r="D2134" s="1289"/>
      <c r="E2134" s="1285"/>
      <c r="G2134" s="1289"/>
      <c r="H2134" s="1285"/>
      <c r="I2134" s="1053"/>
      <c r="J2134" s="1285"/>
    </row>
    <row r="2135" spans="1:10">
      <c r="A2135" s="1286"/>
      <c r="B2135" s="1287"/>
      <c r="C2135" s="1288"/>
      <c r="D2135" s="1289"/>
      <c r="E2135" s="1285"/>
      <c r="G2135" s="1289"/>
      <c r="H2135" s="1285"/>
      <c r="I2135" s="1053"/>
      <c r="J2135" s="1285"/>
    </row>
    <row r="2136" spans="1:10">
      <c r="A2136" s="1286"/>
      <c r="B2136" s="1287"/>
      <c r="C2136" s="1288"/>
      <c r="D2136" s="1289"/>
      <c r="E2136" s="1285"/>
      <c r="G2136" s="1289"/>
      <c r="H2136" s="1285"/>
      <c r="I2136" s="1053"/>
      <c r="J2136" s="1285"/>
    </row>
    <row r="2137" spans="1:10">
      <c r="A2137" s="1286"/>
      <c r="B2137" s="1287"/>
      <c r="C2137" s="1288"/>
      <c r="D2137" s="1289"/>
      <c r="E2137" s="1285"/>
      <c r="G2137" s="1289"/>
      <c r="H2137" s="1285"/>
      <c r="I2137" s="1053"/>
      <c r="J2137" s="1285"/>
    </row>
    <row r="2138" spans="1:10">
      <c r="A2138" s="1286"/>
      <c r="B2138" s="1287"/>
      <c r="C2138" s="1288"/>
      <c r="D2138" s="1289"/>
      <c r="E2138" s="1285"/>
      <c r="G2138" s="1289"/>
      <c r="H2138" s="1285"/>
      <c r="I2138" s="1053"/>
      <c r="J2138" s="1285"/>
    </row>
    <row r="2139" spans="1:10">
      <c r="A2139" s="1286"/>
      <c r="B2139" s="1287"/>
      <c r="C2139" s="1288"/>
      <c r="D2139" s="1289"/>
      <c r="E2139" s="1285"/>
      <c r="G2139" s="1289"/>
      <c r="H2139" s="1285"/>
      <c r="I2139" s="1053"/>
      <c r="J2139" s="1285"/>
    </row>
    <row r="2140" spans="1:10">
      <c r="A2140" s="1286"/>
      <c r="B2140" s="1287"/>
      <c r="C2140" s="1288"/>
      <c r="D2140" s="1289"/>
      <c r="E2140" s="1285"/>
      <c r="G2140" s="1289"/>
      <c r="H2140" s="1285"/>
      <c r="I2140" s="1053"/>
      <c r="J2140" s="1285"/>
    </row>
    <row r="2141" spans="1:10">
      <c r="A2141" s="1286"/>
      <c r="B2141" s="1287"/>
      <c r="C2141" s="1288"/>
      <c r="D2141" s="1289"/>
      <c r="E2141" s="1285"/>
      <c r="G2141" s="1289"/>
      <c r="H2141" s="1285"/>
      <c r="I2141" s="1053"/>
      <c r="J2141" s="1285"/>
    </row>
    <row r="2142" spans="1:10">
      <c r="A2142" s="1286"/>
      <c r="B2142" s="1287"/>
      <c r="C2142" s="1288"/>
      <c r="D2142" s="1289"/>
      <c r="E2142" s="1285"/>
      <c r="G2142" s="1289"/>
      <c r="H2142" s="1285"/>
      <c r="I2142" s="1053"/>
      <c r="J2142" s="1285"/>
    </row>
    <row r="2143" spans="1:10">
      <c r="A2143" s="1286"/>
      <c r="B2143" s="1287"/>
      <c r="C2143" s="1288"/>
      <c r="D2143" s="1289"/>
      <c r="E2143" s="1285"/>
      <c r="G2143" s="1289"/>
      <c r="H2143" s="1285"/>
      <c r="I2143" s="1053"/>
      <c r="J2143" s="1285"/>
    </row>
    <row r="2144" spans="1:10">
      <c r="A2144" s="1286"/>
      <c r="B2144" s="1287"/>
      <c r="C2144" s="1288"/>
      <c r="D2144" s="1289"/>
      <c r="E2144" s="1285"/>
      <c r="G2144" s="1289"/>
      <c r="H2144" s="1285"/>
      <c r="I2144" s="1053"/>
      <c r="J2144" s="1285"/>
    </row>
    <row r="2145" spans="1:10">
      <c r="A2145" s="1286"/>
      <c r="B2145" s="1287"/>
      <c r="C2145" s="1288"/>
      <c r="D2145" s="1289"/>
      <c r="E2145" s="1285"/>
      <c r="G2145" s="1289"/>
      <c r="H2145" s="1285"/>
      <c r="I2145" s="1053"/>
      <c r="J2145" s="1285"/>
    </row>
    <row r="2146" spans="1:10">
      <c r="A2146" s="1286"/>
      <c r="B2146" s="1287"/>
      <c r="C2146" s="1288"/>
      <c r="D2146" s="1289"/>
      <c r="E2146" s="1285"/>
      <c r="G2146" s="1289"/>
      <c r="H2146" s="1285"/>
      <c r="I2146" s="1053"/>
      <c r="J2146" s="1285"/>
    </row>
    <row r="2147" spans="1:10">
      <c r="A2147" s="1286"/>
      <c r="B2147" s="1287"/>
      <c r="C2147" s="1288"/>
      <c r="D2147" s="1289"/>
      <c r="E2147" s="1285"/>
      <c r="G2147" s="1289"/>
      <c r="H2147" s="1285"/>
      <c r="I2147" s="1053"/>
      <c r="J2147" s="1285"/>
    </row>
    <row r="2148" spans="1:10">
      <c r="A2148" s="1286"/>
      <c r="B2148" s="1287"/>
      <c r="C2148" s="1288"/>
      <c r="D2148" s="1289"/>
      <c r="E2148" s="1285"/>
      <c r="G2148" s="1289"/>
      <c r="H2148" s="1285"/>
      <c r="I2148" s="1053"/>
      <c r="J2148" s="1285"/>
    </row>
    <row r="2149" spans="1:10">
      <c r="A2149" s="1286"/>
      <c r="B2149" s="1287"/>
      <c r="C2149" s="1288"/>
      <c r="D2149" s="1289"/>
      <c r="E2149" s="1285"/>
      <c r="G2149" s="1289"/>
      <c r="H2149" s="1285"/>
      <c r="I2149" s="1053"/>
      <c r="J2149" s="1285"/>
    </row>
    <row r="2150" spans="1:10">
      <c r="A2150" s="1286"/>
      <c r="B2150" s="1287"/>
      <c r="C2150" s="1288"/>
      <c r="D2150" s="1289"/>
      <c r="E2150" s="1285"/>
      <c r="G2150" s="1289"/>
      <c r="H2150" s="1285"/>
      <c r="I2150" s="1053"/>
      <c r="J2150" s="1285"/>
    </row>
    <row r="2151" spans="1:10">
      <c r="A2151" s="1286"/>
      <c r="B2151" s="1287"/>
      <c r="C2151" s="1288"/>
      <c r="D2151" s="1289"/>
      <c r="E2151" s="1285"/>
      <c r="G2151" s="1289"/>
      <c r="H2151" s="1285"/>
      <c r="I2151" s="1053"/>
      <c r="J2151" s="1285"/>
    </row>
    <row r="2152" spans="1:10">
      <c r="A2152" s="1286"/>
      <c r="B2152" s="1287"/>
      <c r="C2152" s="1288"/>
      <c r="D2152" s="1289"/>
      <c r="E2152" s="1285"/>
      <c r="G2152" s="1289"/>
      <c r="H2152" s="1285"/>
      <c r="I2152" s="1053"/>
      <c r="J2152" s="1285"/>
    </row>
    <row r="2153" spans="1:10">
      <c r="A2153" s="1286"/>
      <c r="B2153" s="1287"/>
      <c r="C2153" s="1288"/>
      <c r="D2153" s="1289"/>
      <c r="E2153" s="1285"/>
      <c r="G2153" s="1289"/>
      <c r="H2153" s="1285"/>
      <c r="I2153" s="1053"/>
      <c r="J2153" s="1285"/>
    </row>
    <row r="2154" spans="1:10">
      <c r="A2154" s="1286"/>
      <c r="B2154" s="1287"/>
      <c r="C2154" s="1288"/>
      <c r="D2154" s="1289"/>
      <c r="E2154" s="1285"/>
      <c r="G2154" s="1289"/>
      <c r="H2154" s="1285"/>
      <c r="I2154" s="1053"/>
      <c r="J2154" s="1285"/>
    </row>
    <row r="2155" spans="1:10">
      <c r="A2155" s="1286"/>
      <c r="B2155" s="1287"/>
      <c r="C2155" s="1288"/>
      <c r="D2155" s="1289"/>
      <c r="E2155" s="1285"/>
      <c r="G2155" s="1289"/>
      <c r="H2155" s="1285"/>
      <c r="I2155" s="1053"/>
      <c r="J2155" s="1285"/>
    </row>
    <row r="2156" spans="1:10">
      <c r="A2156" s="1286"/>
      <c r="B2156" s="1287"/>
      <c r="C2156" s="1288"/>
      <c r="D2156" s="1289"/>
      <c r="E2156" s="1285"/>
      <c r="G2156" s="1289"/>
      <c r="H2156" s="1285"/>
      <c r="I2156" s="1053"/>
      <c r="J2156" s="1285"/>
    </row>
    <row r="2157" spans="1:10">
      <c r="A2157" s="1286"/>
      <c r="B2157" s="1287"/>
      <c r="C2157" s="1288"/>
      <c r="D2157" s="1289"/>
      <c r="E2157" s="1285"/>
      <c r="G2157" s="1289"/>
      <c r="H2157" s="1285"/>
      <c r="I2157" s="1053"/>
      <c r="J2157" s="1285"/>
    </row>
    <row r="2158" spans="1:10">
      <c r="A2158" s="1286"/>
      <c r="B2158" s="1287"/>
      <c r="C2158" s="1288"/>
      <c r="D2158" s="1289"/>
      <c r="E2158" s="1285"/>
      <c r="G2158" s="1289"/>
      <c r="H2158" s="1285"/>
      <c r="I2158" s="1053"/>
      <c r="J2158" s="1285"/>
    </row>
    <row r="2159" spans="1:10">
      <c r="A2159" s="1286"/>
      <c r="B2159" s="1287"/>
      <c r="C2159" s="1288"/>
      <c r="D2159" s="1289"/>
      <c r="E2159" s="1285"/>
      <c r="G2159" s="1289"/>
      <c r="H2159" s="1285"/>
      <c r="I2159" s="1053"/>
      <c r="J2159" s="1285"/>
    </row>
    <row r="2160" spans="1:10">
      <c r="A2160" s="1286"/>
      <c r="B2160" s="1287"/>
      <c r="C2160" s="1288"/>
      <c r="D2160" s="1289"/>
      <c r="E2160" s="1285"/>
      <c r="G2160" s="1289"/>
      <c r="H2160" s="1285"/>
      <c r="I2160" s="1053"/>
      <c r="J2160" s="1285"/>
    </row>
    <row r="2161" spans="1:10">
      <c r="A2161" s="1286"/>
      <c r="B2161" s="1287"/>
      <c r="C2161" s="1288"/>
      <c r="D2161" s="1289"/>
      <c r="E2161" s="1285"/>
      <c r="G2161" s="1289"/>
      <c r="H2161" s="1285"/>
      <c r="I2161" s="1053"/>
      <c r="J2161" s="1285"/>
    </row>
    <row r="2162" spans="1:10">
      <c r="A2162" s="1286"/>
      <c r="B2162" s="1287"/>
      <c r="C2162" s="1288"/>
      <c r="D2162" s="1289"/>
      <c r="E2162" s="1285"/>
      <c r="G2162" s="1289"/>
      <c r="H2162" s="1285"/>
      <c r="I2162" s="1053"/>
      <c r="J2162" s="1285"/>
    </row>
    <row r="2163" spans="1:10">
      <c r="A2163" s="1286"/>
      <c r="B2163" s="1287"/>
      <c r="C2163" s="1288"/>
      <c r="D2163" s="1289"/>
      <c r="E2163" s="1285"/>
      <c r="G2163" s="1289"/>
      <c r="H2163" s="1285"/>
      <c r="I2163" s="1053"/>
      <c r="J2163" s="1285"/>
    </row>
    <row r="2164" spans="1:10">
      <c r="A2164" s="1286"/>
      <c r="B2164" s="1287"/>
      <c r="C2164" s="1288"/>
      <c r="D2164" s="1289"/>
      <c r="E2164" s="1285"/>
      <c r="G2164" s="1289"/>
      <c r="H2164" s="1285"/>
      <c r="I2164" s="1053"/>
      <c r="J2164" s="1285"/>
    </row>
    <row r="2165" spans="1:10">
      <c r="A2165" s="1286"/>
      <c r="B2165" s="1287"/>
      <c r="C2165" s="1288"/>
      <c r="D2165" s="1289"/>
      <c r="E2165" s="1285"/>
      <c r="G2165" s="1289"/>
      <c r="H2165" s="1285"/>
      <c r="I2165" s="1053"/>
      <c r="J2165" s="1285"/>
    </row>
    <row r="2166" spans="1:10">
      <c r="A2166" s="1286"/>
      <c r="B2166" s="1287"/>
      <c r="C2166" s="1288"/>
      <c r="D2166" s="1289"/>
      <c r="E2166" s="1285"/>
      <c r="G2166" s="1289"/>
      <c r="H2166" s="1285"/>
      <c r="I2166" s="1053"/>
      <c r="J2166" s="1285"/>
    </row>
    <row r="2167" spans="1:10">
      <c r="A2167" s="1286"/>
      <c r="B2167" s="1287"/>
      <c r="C2167" s="1288"/>
      <c r="D2167" s="1289"/>
      <c r="E2167" s="1285"/>
      <c r="G2167" s="1289"/>
      <c r="H2167" s="1285"/>
      <c r="I2167" s="1053"/>
      <c r="J2167" s="1285"/>
    </row>
    <row r="2168" spans="1:10">
      <c r="A2168" s="1286"/>
      <c r="B2168" s="1287"/>
      <c r="C2168" s="1288"/>
      <c r="D2168" s="1289"/>
      <c r="E2168" s="1285"/>
      <c r="G2168" s="1289"/>
      <c r="H2168" s="1285"/>
      <c r="I2168" s="1053"/>
      <c r="J2168" s="1285"/>
    </row>
    <row r="2169" spans="1:10">
      <c r="A2169" s="1286"/>
      <c r="B2169" s="1287"/>
      <c r="C2169" s="1288"/>
      <c r="D2169" s="1289"/>
      <c r="E2169" s="1285"/>
      <c r="G2169" s="1289"/>
      <c r="H2169" s="1285"/>
      <c r="I2169" s="1053"/>
      <c r="J2169" s="1285"/>
    </row>
    <row r="2170" spans="1:10">
      <c r="A2170" s="1286"/>
      <c r="B2170" s="1287"/>
      <c r="C2170" s="1288"/>
      <c r="D2170" s="1289"/>
      <c r="E2170" s="1285"/>
      <c r="G2170" s="1289"/>
      <c r="H2170" s="1285"/>
      <c r="I2170" s="1053"/>
      <c r="J2170" s="1285"/>
    </row>
    <row r="2171" spans="1:10">
      <c r="A2171" s="1286"/>
      <c r="B2171" s="1287"/>
      <c r="C2171" s="1288"/>
      <c r="D2171" s="1289"/>
      <c r="E2171" s="1285"/>
      <c r="G2171" s="1289"/>
      <c r="H2171" s="1285"/>
      <c r="I2171" s="1053"/>
      <c r="J2171" s="1285"/>
    </row>
    <row r="2172" spans="1:10">
      <c r="A2172" s="1286"/>
      <c r="B2172" s="1287"/>
      <c r="C2172" s="1288"/>
      <c r="D2172" s="1289"/>
      <c r="E2172" s="1285"/>
      <c r="G2172" s="1289"/>
      <c r="H2172" s="1285"/>
      <c r="I2172" s="1053"/>
      <c r="J2172" s="1285"/>
    </row>
    <row r="2173" spans="1:10">
      <c r="A2173" s="1286"/>
      <c r="B2173" s="1287"/>
      <c r="C2173" s="1288"/>
      <c r="D2173" s="1289"/>
      <c r="E2173" s="1285"/>
      <c r="G2173" s="1289"/>
      <c r="H2173" s="1285"/>
      <c r="I2173" s="1053"/>
      <c r="J2173" s="1285"/>
    </row>
    <row r="2174" spans="1:10">
      <c r="A2174" s="1286"/>
      <c r="B2174" s="1287"/>
      <c r="C2174" s="1288"/>
      <c r="D2174" s="1289"/>
      <c r="E2174" s="1285"/>
      <c r="G2174" s="1289"/>
      <c r="H2174" s="1285"/>
      <c r="I2174" s="1053"/>
      <c r="J2174" s="1285"/>
    </row>
    <row r="2175" spans="1:10">
      <c r="A2175" s="1286"/>
      <c r="B2175" s="1287"/>
      <c r="C2175" s="1288"/>
      <c r="D2175" s="1289"/>
      <c r="E2175" s="1285"/>
      <c r="G2175" s="1289"/>
      <c r="H2175" s="1285"/>
      <c r="I2175" s="1053"/>
      <c r="J2175" s="1285"/>
    </row>
    <row r="2176" spans="1:10">
      <c r="A2176" s="1286"/>
      <c r="B2176" s="1287"/>
      <c r="C2176" s="1288"/>
      <c r="D2176" s="1289"/>
      <c r="E2176" s="1285"/>
      <c r="G2176" s="1289"/>
      <c r="H2176" s="1285"/>
      <c r="I2176" s="1053"/>
      <c r="J2176" s="1285"/>
    </row>
    <row r="2177" spans="1:10">
      <c r="A2177" s="1286"/>
      <c r="B2177" s="1287"/>
      <c r="C2177" s="1288"/>
      <c r="D2177" s="1289"/>
      <c r="E2177" s="1285"/>
      <c r="G2177" s="1289"/>
      <c r="H2177" s="1285"/>
      <c r="I2177" s="1053"/>
      <c r="J2177" s="1285"/>
    </row>
    <row r="2178" spans="1:10">
      <c r="A2178" s="1286"/>
      <c r="B2178" s="1287"/>
      <c r="C2178" s="1288"/>
      <c r="D2178" s="1289"/>
      <c r="E2178" s="1285"/>
      <c r="G2178" s="1289"/>
      <c r="H2178" s="1285"/>
      <c r="I2178" s="1053"/>
      <c r="J2178" s="1285"/>
    </row>
    <row r="2179" spans="1:10">
      <c r="A2179" s="1286"/>
      <c r="B2179" s="1287"/>
      <c r="C2179" s="1288"/>
      <c r="D2179" s="1289"/>
      <c r="E2179" s="1285"/>
      <c r="G2179" s="1289"/>
      <c r="H2179" s="1285"/>
      <c r="I2179" s="1053"/>
      <c r="J2179" s="1285"/>
    </row>
    <row r="2180" spans="1:10">
      <c r="A2180" s="1286"/>
      <c r="B2180" s="1287"/>
      <c r="C2180" s="1288"/>
      <c r="D2180" s="1289"/>
      <c r="E2180" s="1285"/>
      <c r="G2180" s="1289"/>
      <c r="H2180" s="1285"/>
      <c r="I2180" s="1053"/>
      <c r="J2180" s="1285"/>
    </row>
    <row r="2181" spans="1:10">
      <c r="A2181" s="1286"/>
      <c r="B2181" s="1287"/>
      <c r="C2181" s="1288"/>
      <c r="D2181" s="1289"/>
      <c r="E2181" s="1285"/>
      <c r="G2181" s="1289"/>
      <c r="H2181" s="1285"/>
      <c r="I2181" s="1053"/>
      <c r="J2181" s="1285"/>
    </row>
    <row r="2182" spans="1:10">
      <c r="A2182" s="1286"/>
      <c r="B2182" s="1287"/>
      <c r="C2182" s="1288"/>
      <c r="D2182" s="1289"/>
      <c r="E2182" s="1285"/>
      <c r="G2182" s="1289"/>
      <c r="H2182" s="1285"/>
      <c r="I2182" s="1053"/>
      <c r="J2182" s="1285"/>
    </row>
    <row r="2183" spans="1:10">
      <c r="A2183" s="1286"/>
      <c r="B2183" s="1287"/>
      <c r="C2183" s="1288"/>
      <c r="D2183" s="1289"/>
      <c r="E2183" s="1285"/>
      <c r="G2183" s="1289"/>
      <c r="H2183" s="1285"/>
      <c r="I2183" s="1053"/>
      <c r="J2183" s="1285"/>
    </row>
    <row r="2184" spans="1:10">
      <c r="A2184" s="1286"/>
      <c r="B2184" s="1287"/>
      <c r="C2184" s="1288"/>
      <c r="D2184" s="1289"/>
      <c r="E2184" s="1285"/>
      <c r="G2184" s="1289"/>
      <c r="H2184" s="1285"/>
      <c r="I2184" s="1053"/>
      <c r="J2184" s="1285"/>
    </row>
    <row r="2185" spans="1:10">
      <c r="A2185" s="1286"/>
      <c r="B2185" s="1287"/>
      <c r="C2185" s="1288"/>
      <c r="D2185" s="1289"/>
      <c r="E2185" s="1285"/>
      <c r="G2185" s="1289"/>
      <c r="H2185" s="1285"/>
      <c r="I2185" s="1053"/>
      <c r="J2185" s="1285"/>
    </row>
    <row r="2186" spans="1:10">
      <c r="A2186" s="1286"/>
      <c r="B2186" s="1287"/>
      <c r="C2186" s="1288"/>
      <c r="D2186" s="1289"/>
      <c r="E2186" s="1285"/>
      <c r="G2186" s="1289"/>
      <c r="H2186" s="1285"/>
      <c r="I2186" s="1053"/>
      <c r="J2186" s="1285"/>
    </row>
    <row r="2187" spans="1:10">
      <c r="A2187" s="1286"/>
      <c r="B2187" s="1287"/>
      <c r="C2187" s="1288"/>
      <c r="D2187" s="1289"/>
      <c r="E2187" s="1285"/>
      <c r="G2187" s="1289"/>
      <c r="H2187" s="1285"/>
      <c r="I2187" s="1053"/>
      <c r="J2187" s="1285"/>
    </row>
    <row r="2188" spans="1:10">
      <c r="A2188" s="1286"/>
      <c r="B2188" s="1287"/>
      <c r="C2188" s="1288"/>
      <c r="D2188" s="1289"/>
      <c r="E2188" s="1285"/>
      <c r="G2188" s="1289"/>
      <c r="H2188" s="1285"/>
      <c r="I2188" s="1053"/>
      <c r="J2188" s="1285"/>
    </row>
    <row r="2189" spans="1:10">
      <c r="A2189" s="1286"/>
      <c r="B2189" s="1287"/>
      <c r="C2189" s="1288"/>
      <c r="D2189" s="1289"/>
      <c r="E2189" s="1285"/>
      <c r="G2189" s="1289"/>
      <c r="H2189" s="1285"/>
      <c r="I2189" s="1053"/>
      <c r="J2189" s="1285"/>
    </row>
    <row r="2190" spans="1:10">
      <c r="A2190" s="1286"/>
      <c r="B2190" s="1287"/>
      <c r="C2190" s="1288"/>
      <c r="D2190" s="1289"/>
      <c r="E2190" s="1285"/>
      <c r="G2190" s="1289"/>
      <c r="H2190" s="1285"/>
      <c r="I2190" s="1053"/>
      <c r="J2190" s="1285"/>
    </row>
    <row r="2191" spans="1:10">
      <c r="A2191" s="1286"/>
      <c r="B2191" s="1287"/>
      <c r="C2191" s="1288"/>
      <c r="D2191" s="1289"/>
      <c r="E2191" s="1285"/>
      <c r="G2191" s="1289"/>
      <c r="H2191" s="1285"/>
      <c r="I2191" s="1053"/>
      <c r="J2191" s="1285"/>
    </row>
    <row r="2192" spans="1:10">
      <c r="A2192" s="1286"/>
      <c r="B2192" s="1287"/>
      <c r="C2192" s="1288"/>
      <c r="D2192" s="1289"/>
      <c r="E2192" s="1285"/>
      <c r="G2192" s="1289"/>
      <c r="H2192" s="1285"/>
      <c r="I2192" s="1053"/>
      <c r="J2192" s="1285"/>
    </row>
    <row r="2193" spans="1:10">
      <c r="A2193" s="1286"/>
      <c r="B2193" s="1287"/>
      <c r="C2193" s="1288"/>
      <c r="D2193" s="1289"/>
      <c r="E2193" s="1285"/>
      <c r="G2193" s="1289"/>
      <c r="H2193" s="1285"/>
      <c r="I2193" s="1053"/>
      <c r="J2193" s="1285"/>
    </row>
    <row r="2194" spans="1:10">
      <c r="A2194" s="1286"/>
      <c r="B2194" s="1287"/>
      <c r="C2194" s="1288"/>
      <c r="D2194" s="1289"/>
      <c r="E2194" s="1285"/>
      <c r="G2194" s="1289"/>
      <c r="H2194" s="1285"/>
      <c r="I2194" s="1053"/>
      <c r="J2194" s="1285"/>
    </row>
    <row r="2195" spans="1:10">
      <c r="A2195" s="1286"/>
      <c r="B2195" s="1287"/>
      <c r="C2195" s="1288"/>
      <c r="D2195" s="1289"/>
      <c r="E2195" s="1285"/>
      <c r="G2195" s="1289"/>
      <c r="H2195" s="1285"/>
      <c r="I2195" s="1053"/>
      <c r="J2195" s="1285"/>
    </row>
    <row r="2196" spans="1:10">
      <c r="A2196" s="1286"/>
      <c r="B2196" s="1287"/>
      <c r="C2196" s="1288"/>
      <c r="D2196" s="1289"/>
      <c r="E2196" s="1285"/>
      <c r="G2196" s="1289"/>
      <c r="H2196" s="1285"/>
      <c r="I2196" s="1053"/>
      <c r="J2196" s="1285"/>
    </row>
    <row r="2197" spans="1:10">
      <c r="A2197" s="1286"/>
      <c r="B2197" s="1287"/>
      <c r="C2197" s="1288"/>
      <c r="D2197" s="1289"/>
      <c r="E2197" s="1285"/>
      <c r="G2197" s="1289"/>
      <c r="H2197" s="1285"/>
      <c r="I2197" s="1053"/>
      <c r="J2197" s="1285"/>
    </row>
    <row r="2198" spans="1:10">
      <c r="A2198" s="1286"/>
      <c r="B2198" s="1287"/>
      <c r="C2198" s="1288"/>
      <c r="D2198" s="1289"/>
      <c r="E2198" s="1285"/>
      <c r="G2198" s="1289"/>
      <c r="H2198" s="1285"/>
      <c r="I2198" s="1053"/>
      <c r="J2198" s="1285"/>
    </row>
    <row r="2199" spans="1:10">
      <c r="A2199" s="1286"/>
      <c r="B2199" s="1287"/>
      <c r="C2199" s="1288"/>
      <c r="D2199" s="1289"/>
      <c r="E2199" s="1285"/>
      <c r="G2199" s="1289"/>
      <c r="H2199" s="1285"/>
      <c r="I2199" s="1053"/>
      <c r="J2199" s="1285"/>
    </row>
    <row r="2200" spans="1:10">
      <c r="A2200" s="1286"/>
      <c r="B2200" s="1287"/>
      <c r="C2200" s="1288"/>
      <c r="D2200" s="1289"/>
      <c r="E2200" s="1285"/>
      <c r="G2200" s="1289"/>
      <c r="H2200" s="1285"/>
      <c r="I2200" s="1053"/>
      <c r="J2200" s="1285"/>
    </row>
    <row r="2201" spans="1:10">
      <c r="A2201" s="1286"/>
      <c r="B2201" s="1287"/>
      <c r="C2201" s="1288"/>
      <c r="D2201" s="1289"/>
      <c r="E2201" s="1285"/>
      <c r="G2201" s="1289"/>
      <c r="H2201" s="1285"/>
      <c r="I2201" s="1053"/>
      <c r="J2201" s="1285"/>
    </row>
    <row r="2202" spans="1:10">
      <c r="A2202" s="1286"/>
      <c r="B2202" s="1287"/>
      <c r="C2202" s="1288"/>
      <c r="D2202" s="1289"/>
      <c r="E2202" s="1285"/>
      <c r="G2202" s="1289"/>
      <c r="H2202" s="1285"/>
      <c r="I2202" s="1053"/>
      <c r="J2202" s="1285"/>
    </row>
    <row r="2203" spans="1:10">
      <c r="A2203" s="1286"/>
      <c r="B2203" s="1287"/>
      <c r="C2203" s="1288"/>
      <c r="D2203" s="1289"/>
      <c r="E2203" s="1285"/>
      <c r="G2203" s="1289"/>
      <c r="H2203" s="1285"/>
      <c r="I2203" s="1053"/>
      <c r="J2203" s="1285"/>
    </row>
    <row r="2204" spans="1:10">
      <c r="A2204" s="1286"/>
      <c r="B2204" s="1287"/>
      <c r="C2204" s="1288"/>
      <c r="D2204" s="1289"/>
      <c r="E2204" s="1285"/>
      <c r="G2204" s="1289"/>
      <c r="H2204" s="1285"/>
      <c r="I2204" s="1053"/>
      <c r="J2204" s="1285"/>
    </row>
    <row r="2205" spans="1:10">
      <c r="A2205" s="1286"/>
      <c r="B2205" s="1287"/>
      <c r="C2205" s="1288"/>
      <c r="D2205" s="1289"/>
      <c r="E2205" s="1285"/>
      <c r="G2205" s="1289"/>
      <c r="H2205" s="1285"/>
      <c r="I2205" s="1053"/>
      <c r="J2205" s="1285"/>
    </row>
    <row r="2206" spans="1:10">
      <c r="A2206" s="1286"/>
      <c r="B2206" s="1287"/>
      <c r="C2206" s="1288"/>
      <c r="D2206" s="1289"/>
      <c r="E2206" s="1285"/>
      <c r="G2206" s="1289"/>
      <c r="H2206" s="1285"/>
      <c r="I2206" s="1053"/>
      <c r="J2206" s="1285"/>
    </row>
    <row r="2207" spans="1:10">
      <c r="A2207" s="1286"/>
      <c r="B2207" s="1287"/>
      <c r="C2207" s="1288"/>
      <c r="D2207" s="1289"/>
      <c r="E2207" s="1285"/>
      <c r="G2207" s="1289"/>
      <c r="H2207" s="1285"/>
      <c r="I2207" s="1053"/>
      <c r="J2207" s="1285"/>
    </row>
    <row r="2208" spans="1:10">
      <c r="A2208" s="1286"/>
      <c r="B2208" s="1287"/>
      <c r="C2208" s="1288"/>
      <c r="D2208" s="1289"/>
      <c r="E2208" s="1285"/>
      <c r="G2208" s="1289"/>
      <c r="H2208" s="1285"/>
      <c r="I2208" s="1053"/>
      <c r="J2208" s="1285"/>
    </row>
    <row r="2209" spans="1:10">
      <c r="A2209" s="1286"/>
      <c r="B2209" s="1287"/>
      <c r="C2209" s="1288"/>
      <c r="D2209" s="1289"/>
      <c r="E2209" s="1285"/>
      <c r="G2209" s="1289"/>
      <c r="H2209" s="1285"/>
      <c r="I2209" s="1053"/>
      <c r="J2209" s="1285"/>
    </row>
    <row r="2210" spans="1:10">
      <c r="A2210" s="1286"/>
      <c r="B2210" s="1287"/>
      <c r="C2210" s="1288"/>
      <c r="D2210" s="1289"/>
      <c r="E2210" s="1285"/>
      <c r="G2210" s="1289"/>
      <c r="H2210" s="1285"/>
      <c r="I2210" s="1053"/>
      <c r="J2210" s="1285"/>
    </row>
    <row r="2211" spans="1:10">
      <c r="A2211" s="1286"/>
      <c r="B2211" s="1287"/>
      <c r="C2211" s="1288"/>
      <c r="D2211" s="1289"/>
      <c r="E2211" s="1285"/>
      <c r="G2211" s="1289"/>
      <c r="H2211" s="1285"/>
      <c r="I2211" s="1053"/>
      <c r="J2211" s="1285"/>
    </row>
    <row r="2212" spans="1:10">
      <c r="A2212" s="1286"/>
      <c r="B2212" s="1287"/>
      <c r="C2212" s="1288"/>
      <c r="D2212" s="1289"/>
      <c r="E2212" s="1285"/>
      <c r="G2212" s="1289"/>
      <c r="H2212" s="1285"/>
      <c r="I2212" s="1053"/>
      <c r="J2212" s="1285"/>
    </row>
    <row r="2213" spans="1:10">
      <c r="A2213" s="1286"/>
      <c r="B2213" s="1287"/>
      <c r="C2213" s="1288"/>
      <c r="D2213" s="1289"/>
      <c r="E2213" s="1285"/>
      <c r="G2213" s="1289"/>
      <c r="H2213" s="1285"/>
      <c r="I2213" s="1053"/>
      <c r="J2213" s="1285"/>
    </row>
    <row r="2214" spans="1:10">
      <c r="A2214" s="1286"/>
      <c r="B2214" s="1287"/>
      <c r="C2214" s="1288"/>
      <c r="D2214" s="1289"/>
      <c r="E2214" s="1285"/>
      <c r="G2214" s="1289"/>
      <c r="H2214" s="1285"/>
      <c r="I2214" s="1053"/>
      <c r="J2214" s="1285"/>
    </row>
    <row r="2215" spans="1:10">
      <c r="A2215" s="1286"/>
      <c r="B2215" s="1287"/>
      <c r="C2215" s="1288"/>
      <c r="D2215" s="1289"/>
      <c r="E2215" s="1285"/>
      <c r="G2215" s="1289"/>
      <c r="H2215" s="1285"/>
      <c r="I2215" s="1053"/>
      <c r="J2215" s="1285"/>
    </row>
    <row r="2216" spans="1:10">
      <c r="A2216" s="1286"/>
      <c r="B2216" s="1287"/>
      <c r="C2216" s="1288"/>
      <c r="D2216" s="1289"/>
      <c r="E2216" s="1285"/>
      <c r="G2216" s="1289"/>
      <c r="H2216" s="1285"/>
      <c r="I2216" s="1053"/>
      <c r="J2216" s="1285"/>
    </row>
    <row r="2217" spans="1:10">
      <c r="A2217" s="1286"/>
      <c r="B2217" s="1287"/>
      <c r="C2217" s="1288"/>
      <c r="D2217" s="1289"/>
      <c r="E2217" s="1285"/>
      <c r="G2217" s="1289"/>
      <c r="H2217" s="1285"/>
      <c r="I2217" s="1053"/>
      <c r="J2217" s="1285"/>
    </row>
    <row r="2218" spans="1:10">
      <c r="A2218" s="1286"/>
      <c r="B2218" s="1287"/>
      <c r="C2218" s="1288"/>
      <c r="D2218" s="1289"/>
      <c r="E2218" s="1285"/>
      <c r="G2218" s="1289"/>
      <c r="H2218" s="1285"/>
      <c r="I2218" s="1053"/>
      <c r="J2218" s="1285"/>
    </row>
    <row r="2219" spans="1:10">
      <c r="A2219" s="1286"/>
      <c r="B2219" s="1287"/>
      <c r="C2219" s="1288"/>
      <c r="D2219" s="1289"/>
      <c r="E2219" s="1285"/>
      <c r="G2219" s="1289"/>
      <c r="H2219" s="1285"/>
      <c r="I2219" s="1053"/>
      <c r="J2219" s="1285"/>
    </row>
    <row r="2220" spans="1:10">
      <c r="A2220" s="1286"/>
      <c r="B2220" s="1287"/>
      <c r="C2220" s="1288"/>
      <c r="D2220" s="1289"/>
      <c r="E2220" s="1285"/>
      <c r="G2220" s="1289"/>
      <c r="H2220" s="1285"/>
      <c r="I2220" s="1053"/>
      <c r="J2220" s="1285"/>
    </row>
    <row r="2221" spans="1:10">
      <c r="A2221" s="1286"/>
      <c r="B2221" s="1287"/>
      <c r="C2221" s="1288"/>
      <c r="D2221" s="1289"/>
      <c r="E2221" s="1285"/>
      <c r="G2221" s="1289"/>
      <c r="H2221" s="1285"/>
      <c r="I2221" s="1053"/>
      <c r="J2221" s="1285"/>
    </row>
    <row r="2222" spans="1:10">
      <c r="A2222" s="1286"/>
      <c r="B2222" s="1287"/>
      <c r="C2222" s="1288"/>
      <c r="D2222" s="1289"/>
      <c r="E2222" s="1285"/>
      <c r="G2222" s="1289"/>
      <c r="H2222" s="1285"/>
      <c r="I2222" s="1053"/>
      <c r="J2222" s="1285"/>
    </row>
    <row r="2223" spans="1:10">
      <c r="A2223" s="1286"/>
      <c r="B2223" s="1287"/>
      <c r="C2223" s="1288"/>
      <c r="D2223" s="1289"/>
      <c r="E2223" s="1285"/>
      <c r="G2223" s="1289"/>
      <c r="H2223" s="1285"/>
      <c r="I2223" s="1053"/>
      <c r="J2223" s="1285"/>
    </row>
    <row r="2224" spans="1:10">
      <c r="A2224" s="1286"/>
      <c r="B2224" s="1287"/>
      <c r="C2224" s="1288"/>
      <c r="D2224" s="1289"/>
      <c r="E2224" s="1285"/>
      <c r="G2224" s="1289"/>
      <c r="H2224" s="1285"/>
      <c r="I2224" s="1053"/>
      <c r="J2224" s="1285"/>
    </row>
    <row r="2225" spans="1:10">
      <c r="A2225" s="1286"/>
      <c r="B2225" s="1287"/>
      <c r="C2225" s="1288"/>
      <c r="D2225" s="1289"/>
      <c r="E2225" s="1285"/>
      <c r="G2225" s="1289"/>
      <c r="H2225" s="1285"/>
      <c r="I2225" s="1053"/>
      <c r="J2225" s="1285"/>
    </row>
    <row r="2226" spans="1:10">
      <c r="A2226" s="1286"/>
      <c r="B2226" s="1287"/>
      <c r="C2226" s="1288"/>
      <c r="D2226" s="1289"/>
      <c r="E2226" s="1285"/>
      <c r="G2226" s="1289"/>
      <c r="H2226" s="1285"/>
      <c r="I2226" s="1053"/>
      <c r="J2226" s="1285"/>
    </row>
    <row r="2227" spans="1:10">
      <c r="A2227" s="1286"/>
      <c r="B2227" s="1287"/>
      <c r="C2227" s="1288"/>
      <c r="D2227" s="1289"/>
      <c r="E2227" s="1285"/>
      <c r="G2227" s="1289"/>
      <c r="H2227" s="1285"/>
      <c r="I2227" s="1053"/>
      <c r="J2227" s="1285"/>
    </row>
    <row r="2228" spans="1:10">
      <c r="A2228" s="1286"/>
      <c r="B2228" s="1287"/>
      <c r="C2228" s="1288"/>
      <c r="D2228" s="1289"/>
      <c r="E2228" s="1285"/>
      <c r="G2228" s="1289"/>
      <c r="H2228" s="1285"/>
      <c r="I2228" s="1053"/>
      <c r="J2228" s="1285"/>
    </row>
    <row r="2229" spans="1:10">
      <c r="A2229" s="1286"/>
      <c r="B2229" s="1287"/>
      <c r="C2229" s="1288"/>
      <c r="D2229" s="1289"/>
      <c r="E2229" s="1285"/>
      <c r="G2229" s="1289"/>
      <c r="H2229" s="1285"/>
      <c r="I2229" s="1053"/>
      <c r="J2229" s="1285"/>
    </row>
    <row r="2230" spans="1:10">
      <c r="A2230" s="1286"/>
      <c r="B2230" s="1287"/>
      <c r="C2230" s="1288"/>
      <c r="D2230" s="1289"/>
      <c r="E2230" s="1285"/>
      <c r="G2230" s="1289"/>
      <c r="H2230" s="1285"/>
      <c r="I2230" s="1053"/>
      <c r="J2230" s="1285"/>
    </row>
    <row r="2231" spans="1:10">
      <c r="A2231" s="1286"/>
      <c r="B2231" s="1287"/>
      <c r="C2231" s="1288"/>
      <c r="D2231" s="1289"/>
      <c r="E2231" s="1285"/>
      <c r="G2231" s="1289"/>
      <c r="H2231" s="1285"/>
      <c r="I2231" s="1053"/>
      <c r="J2231" s="1285"/>
    </row>
    <row r="2232" spans="1:10">
      <c r="A2232" s="1286"/>
      <c r="B2232" s="1287"/>
      <c r="C2232" s="1288"/>
      <c r="D2232" s="1289"/>
      <c r="E2232" s="1285"/>
      <c r="G2232" s="1289"/>
      <c r="H2232" s="1285"/>
      <c r="I2232" s="1053"/>
      <c r="J2232" s="1285"/>
    </row>
    <row r="2233" spans="1:10">
      <c r="A2233" s="1286"/>
      <c r="B2233" s="1287"/>
      <c r="C2233" s="1288"/>
      <c r="D2233" s="1289"/>
      <c r="E2233" s="1285"/>
      <c r="G2233" s="1289"/>
      <c r="H2233" s="1285"/>
      <c r="I2233" s="1053"/>
      <c r="J2233" s="1285"/>
    </row>
    <row r="2234" spans="1:10">
      <c r="A2234" s="1286"/>
      <c r="B2234" s="1287"/>
      <c r="C2234" s="1288"/>
      <c r="D2234" s="1289"/>
      <c r="E2234" s="1285"/>
      <c r="G2234" s="1289"/>
      <c r="H2234" s="1285"/>
      <c r="I2234" s="1053"/>
      <c r="J2234" s="1285"/>
    </row>
    <row r="2235" spans="1:10">
      <c r="A2235" s="1286"/>
      <c r="B2235" s="1287"/>
      <c r="C2235" s="1288"/>
      <c r="D2235" s="1289"/>
      <c r="E2235" s="1285"/>
      <c r="G2235" s="1289"/>
      <c r="H2235" s="1285"/>
      <c r="I2235" s="1053"/>
      <c r="J2235" s="1285"/>
    </row>
    <row r="2236" spans="1:10">
      <c r="A2236" s="1286"/>
      <c r="B2236" s="1287"/>
      <c r="C2236" s="1288"/>
      <c r="D2236" s="1289"/>
      <c r="E2236" s="1285"/>
      <c r="G2236" s="1289"/>
      <c r="H2236" s="1285"/>
      <c r="I2236" s="1053"/>
      <c r="J2236" s="1285"/>
    </row>
    <row r="2237" spans="1:10">
      <c r="A2237" s="1286"/>
      <c r="B2237" s="1287"/>
      <c r="C2237" s="1288"/>
      <c r="D2237" s="1289"/>
      <c r="E2237" s="1285"/>
      <c r="G2237" s="1289"/>
      <c r="H2237" s="1285"/>
      <c r="I2237" s="1053"/>
      <c r="J2237" s="1285"/>
    </row>
    <row r="2238" spans="1:10">
      <c r="A2238" s="1286"/>
      <c r="B2238" s="1287"/>
      <c r="C2238" s="1288"/>
      <c r="D2238" s="1289"/>
      <c r="E2238" s="1285"/>
      <c r="G2238" s="1289"/>
      <c r="H2238" s="1285"/>
      <c r="I2238" s="1053"/>
      <c r="J2238" s="1285"/>
    </row>
    <row r="2239" spans="1:10">
      <c r="A2239" s="1286"/>
      <c r="B2239" s="1287"/>
      <c r="C2239" s="1288"/>
      <c r="D2239" s="1289"/>
      <c r="E2239" s="1285"/>
      <c r="G2239" s="1289"/>
      <c r="H2239" s="1285"/>
      <c r="I2239" s="1053"/>
      <c r="J2239" s="1285"/>
    </row>
    <row r="2240" spans="1:10">
      <c r="A2240" s="1286"/>
      <c r="B2240" s="1287"/>
      <c r="C2240" s="1288"/>
      <c r="D2240" s="1289"/>
      <c r="E2240" s="1285"/>
      <c r="G2240" s="1289"/>
      <c r="H2240" s="1285"/>
      <c r="I2240" s="1053"/>
      <c r="J2240" s="1285"/>
    </row>
    <row r="2241" spans="1:10">
      <c r="A2241" s="1286"/>
      <c r="B2241" s="1287"/>
      <c r="C2241" s="1288"/>
      <c r="D2241" s="1289"/>
      <c r="E2241" s="1285"/>
      <c r="G2241" s="1289"/>
      <c r="H2241" s="1285"/>
      <c r="I2241" s="1053"/>
      <c r="J2241" s="1285"/>
    </row>
    <row r="2242" spans="1:10">
      <c r="A2242" s="1286"/>
      <c r="B2242" s="1287"/>
      <c r="C2242" s="1288"/>
      <c r="D2242" s="1289"/>
      <c r="E2242" s="1285"/>
      <c r="G2242" s="1289"/>
      <c r="H2242" s="1285"/>
      <c r="I2242" s="1053"/>
      <c r="J2242" s="1285"/>
    </row>
    <row r="2243" spans="1:10">
      <c r="A2243" s="1286"/>
      <c r="B2243" s="1287"/>
      <c r="C2243" s="1288"/>
      <c r="D2243" s="1289"/>
      <c r="E2243" s="1285"/>
      <c r="G2243" s="1289"/>
      <c r="H2243" s="1285"/>
      <c r="I2243" s="1053"/>
      <c r="J2243" s="1285"/>
    </row>
    <row r="2244" spans="1:10">
      <c r="A2244" s="1286"/>
      <c r="B2244" s="1287"/>
      <c r="C2244" s="1288"/>
      <c r="D2244" s="1289"/>
      <c r="E2244" s="1285"/>
      <c r="G2244" s="1289"/>
      <c r="H2244" s="1285"/>
      <c r="I2244" s="1053"/>
      <c r="J2244" s="1285"/>
    </row>
    <row r="2245" spans="1:10">
      <c r="A2245" s="1286"/>
      <c r="B2245" s="1287"/>
      <c r="C2245" s="1288"/>
      <c r="D2245" s="1289"/>
      <c r="E2245" s="1285"/>
      <c r="G2245" s="1289"/>
      <c r="H2245" s="1285"/>
      <c r="I2245" s="1053"/>
      <c r="J2245" s="1285"/>
    </row>
    <row r="2246" spans="1:10">
      <c r="A2246" s="1286"/>
      <c r="B2246" s="1287"/>
      <c r="C2246" s="1288"/>
      <c r="D2246" s="1289"/>
      <c r="E2246" s="1285"/>
      <c r="G2246" s="1289"/>
      <c r="H2246" s="1285"/>
      <c r="I2246" s="1053"/>
      <c r="J2246" s="1285"/>
    </row>
    <row r="2247" spans="1:10">
      <c r="A2247" s="1286"/>
      <c r="B2247" s="1287"/>
      <c r="C2247" s="1288"/>
      <c r="D2247" s="1289"/>
      <c r="E2247" s="1285"/>
      <c r="G2247" s="1289"/>
      <c r="H2247" s="1285"/>
      <c r="I2247" s="1053"/>
      <c r="J2247" s="1285"/>
    </row>
    <row r="2248" spans="1:10">
      <c r="A2248" s="1286"/>
      <c r="B2248" s="1287"/>
      <c r="C2248" s="1288"/>
      <c r="D2248" s="1289"/>
      <c r="E2248" s="1285"/>
      <c r="G2248" s="1289"/>
      <c r="H2248" s="1285"/>
      <c r="I2248" s="1053"/>
      <c r="J2248" s="1285"/>
    </row>
    <row r="2249" spans="1:10">
      <c r="A2249" s="1286"/>
      <c r="B2249" s="1287"/>
      <c r="C2249" s="1288"/>
      <c r="D2249" s="1289"/>
      <c r="E2249" s="1285"/>
      <c r="G2249" s="1289"/>
      <c r="H2249" s="1285"/>
      <c r="I2249" s="1053"/>
      <c r="J2249" s="1285"/>
    </row>
    <row r="2250" spans="1:10">
      <c r="A2250" s="1286"/>
      <c r="B2250" s="1287"/>
      <c r="C2250" s="1288"/>
      <c r="D2250" s="1289"/>
      <c r="E2250" s="1285"/>
      <c r="G2250" s="1289"/>
      <c r="H2250" s="1285"/>
      <c r="I2250" s="1053"/>
      <c r="J2250" s="1285"/>
    </row>
    <row r="2251" spans="1:10">
      <c r="A2251" s="1286"/>
      <c r="B2251" s="1287"/>
      <c r="C2251" s="1288"/>
      <c r="D2251" s="1289"/>
      <c r="E2251" s="1285"/>
      <c r="G2251" s="1289"/>
      <c r="H2251" s="1285"/>
      <c r="I2251" s="1053"/>
      <c r="J2251" s="1285"/>
    </row>
    <row r="2252" spans="1:10">
      <c r="A2252" s="1286"/>
      <c r="B2252" s="1287"/>
      <c r="C2252" s="1288"/>
      <c r="D2252" s="1289"/>
      <c r="E2252" s="1285"/>
      <c r="G2252" s="1289"/>
      <c r="H2252" s="1285"/>
      <c r="I2252" s="1053"/>
      <c r="J2252" s="1285"/>
    </row>
    <row r="2253" spans="1:10">
      <c r="A2253" s="1286"/>
      <c r="B2253" s="1287"/>
      <c r="C2253" s="1288"/>
      <c r="D2253" s="1289"/>
      <c r="E2253" s="1285"/>
      <c r="G2253" s="1289"/>
      <c r="H2253" s="1285"/>
      <c r="I2253" s="1053"/>
      <c r="J2253" s="1285"/>
    </row>
    <row r="2254" spans="1:10">
      <c r="A2254" s="1286"/>
      <c r="B2254" s="1287"/>
      <c r="C2254" s="1288"/>
      <c r="D2254" s="1289"/>
      <c r="E2254" s="1285"/>
      <c r="G2254" s="1289"/>
      <c r="H2254" s="1285"/>
      <c r="I2254" s="1053"/>
      <c r="J2254" s="1285"/>
    </row>
    <row r="2255" spans="1:10">
      <c r="A2255" s="1286"/>
      <c r="B2255" s="1287"/>
      <c r="C2255" s="1288"/>
      <c r="D2255" s="1289"/>
      <c r="E2255" s="1285"/>
      <c r="G2255" s="1289"/>
      <c r="H2255" s="1285"/>
      <c r="I2255" s="1053"/>
      <c r="J2255" s="1285"/>
    </row>
    <row r="2256" spans="1:10">
      <c r="A2256" s="1286"/>
      <c r="B2256" s="1287"/>
      <c r="C2256" s="1288"/>
      <c r="D2256" s="1289"/>
      <c r="E2256" s="1285"/>
      <c r="G2256" s="1289"/>
      <c r="H2256" s="1285"/>
      <c r="I2256" s="1053"/>
      <c r="J2256" s="1285"/>
    </row>
    <row r="2257" spans="1:10">
      <c r="A2257" s="1286"/>
      <c r="B2257" s="1287"/>
      <c r="C2257" s="1288"/>
      <c r="D2257" s="1289"/>
      <c r="E2257" s="1285"/>
      <c r="G2257" s="1289"/>
      <c r="H2257" s="1285"/>
      <c r="I2257" s="1053"/>
      <c r="J2257" s="1285"/>
    </row>
    <row r="2258" spans="1:10">
      <c r="A2258" s="1286"/>
      <c r="B2258" s="1287"/>
      <c r="C2258" s="1288"/>
      <c r="D2258" s="1289"/>
      <c r="E2258" s="1285"/>
      <c r="G2258" s="1289"/>
      <c r="H2258" s="1285"/>
      <c r="I2258" s="1053"/>
      <c r="J2258" s="1285"/>
    </row>
    <row r="2259" spans="1:10">
      <c r="A2259" s="1286"/>
      <c r="B2259" s="1287"/>
      <c r="C2259" s="1288"/>
      <c r="D2259" s="1289"/>
      <c r="E2259" s="1285"/>
      <c r="G2259" s="1289"/>
      <c r="H2259" s="1285"/>
      <c r="I2259" s="1053"/>
      <c r="J2259" s="1285"/>
    </row>
    <row r="2260" spans="1:10">
      <c r="A2260" s="1286"/>
      <c r="B2260" s="1287"/>
      <c r="C2260" s="1288"/>
      <c r="D2260" s="1289"/>
      <c r="E2260" s="1285"/>
      <c r="G2260" s="1289"/>
      <c r="H2260" s="1285"/>
      <c r="I2260" s="1053"/>
      <c r="J2260" s="1285"/>
    </row>
    <row r="2261" spans="1:10">
      <c r="A2261" s="1286"/>
      <c r="B2261" s="1287"/>
      <c r="C2261" s="1288"/>
      <c r="D2261" s="1289"/>
      <c r="E2261" s="1285"/>
      <c r="G2261" s="1289"/>
      <c r="H2261" s="1285"/>
      <c r="I2261" s="1053"/>
      <c r="J2261" s="1285"/>
    </row>
    <row r="2262" spans="1:10">
      <c r="A2262" s="1286"/>
      <c r="B2262" s="1287"/>
      <c r="C2262" s="1288"/>
      <c r="D2262" s="1289"/>
      <c r="E2262" s="1285"/>
      <c r="G2262" s="1289"/>
      <c r="H2262" s="1285"/>
      <c r="I2262" s="1053"/>
      <c r="J2262" s="1285"/>
    </row>
    <row r="2263" spans="1:10">
      <c r="A2263" s="1286"/>
      <c r="B2263" s="1287"/>
      <c r="C2263" s="1288"/>
      <c r="D2263" s="1289"/>
      <c r="E2263" s="1285"/>
      <c r="G2263" s="1289"/>
      <c r="H2263" s="1285"/>
      <c r="I2263" s="1053"/>
      <c r="J2263" s="1285"/>
    </row>
    <row r="2264" spans="1:10">
      <c r="A2264" s="1286"/>
      <c r="B2264" s="1287"/>
      <c r="C2264" s="1288"/>
      <c r="D2264" s="1289"/>
      <c r="E2264" s="1285"/>
      <c r="G2264" s="1289"/>
      <c r="H2264" s="1285"/>
      <c r="I2264" s="1053"/>
      <c r="J2264" s="1285"/>
    </row>
    <row r="2265" spans="1:10">
      <c r="A2265" s="1286"/>
      <c r="B2265" s="1287"/>
      <c r="C2265" s="1288"/>
      <c r="D2265" s="1289"/>
      <c r="E2265" s="1285"/>
      <c r="G2265" s="1289"/>
      <c r="H2265" s="1285"/>
      <c r="I2265" s="1053"/>
      <c r="J2265" s="1285"/>
    </row>
    <row r="2266" spans="1:10">
      <c r="A2266" s="1286"/>
      <c r="B2266" s="1287"/>
      <c r="C2266" s="1288"/>
      <c r="D2266" s="1289"/>
      <c r="E2266" s="1285"/>
      <c r="G2266" s="1289"/>
      <c r="H2266" s="1285"/>
      <c r="I2266" s="1053"/>
      <c r="J2266" s="1285"/>
    </row>
    <row r="2267" spans="1:10">
      <c r="A2267" s="1286"/>
      <c r="B2267" s="1287"/>
      <c r="C2267" s="1288"/>
      <c r="D2267" s="1289"/>
      <c r="E2267" s="1285"/>
      <c r="G2267" s="1289"/>
      <c r="H2267" s="1285"/>
      <c r="I2267" s="1053"/>
      <c r="J2267" s="1285"/>
    </row>
    <row r="2268" spans="1:10">
      <c r="A2268" s="1286"/>
      <c r="B2268" s="1287"/>
      <c r="C2268" s="1288"/>
      <c r="D2268" s="1289"/>
      <c r="E2268" s="1285"/>
      <c r="G2268" s="1289"/>
      <c r="H2268" s="1285"/>
      <c r="I2268" s="1053"/>
      <c r="J2268" s="1285"/>
    </row>
    <row r="2269" spans="1:10">
      <c r="A2269" s="1286"/>
      <c r="B2269" s="1287"/>
      <c r="C2269" s="1288"/>
      <c r="D2269" s="1289"/>
      <c r="E2269" s="1285"/>
      <c r="G2269" s="1289"/>
      <c r="H2269" s="1285"/>
      <c r="I2269" s="1053"/>
      <c r="J2269" s="1285"/>
    </row>
    <row r="2270" spans="1:10">
      <c r="A2270" s="1286"/>
      <c r="B2270" s="1287"/>
      <c r="C2270" s="1288"/>
      <c r="D2270" s="1289"/>
      <c r="E2270" s="1285"/>
      <c r="G2270" s="1289"/>
      <c r="H2270" s="1285"/>
      <c r="I2270" s="1053"/>
      <c r="J2270" s="1285"/>
    </row>
    <row r="2271" spans="1:10">
      <c r="A2271" s="1286"/>
      <c r="B2271" s="1287"/>
      <c r="C2271" s="1288"/>
      <c r="D2271" s="1289"/>
      <c r="E2271" s="1285"/>
      <c r="G2271" s="1289"/>
      <c r="H2271" s="1285"/>
      <c r="I2271" s="1053"/>
      <c r="J2271" s="1285"/>
    </row>
    <row r="2272" spans="1:10">
      <c r="A2272" s="1286"/>
      <c r="B2272" s="1287"/>
      <c r="C2272" s="1288"/>
      <c r="D2272" s="1289"/>
      <c r="E2272" s="1285"/>
      <c r="G2272" s="1289"/>
      <c r="H2272" s="1285"/>
      <c r="I2272" s="1053"/>
      <c r="J2272" s="1285"/>
    </row>
    <row r="2273" spans="1:10">
      <c r="A2273" s="1286"/>
      <c r="B2273" s="1287"/>
      <c r="C2273" s="1288"/>
      <c r="D2273" s="1289"/>
      <c r="E2273" s="1285"/>
      <c r="G2273" s="1289"/>
      <c r="H2273" s="1285"/>
      <c r="I2273" s="1053"/>
      <c r="J2273" s="1285"/>
    </row>
    <row r="2274" spans="1:10">
      <c r="A2274" s="1286"/>
      <c r="B2274" s="1287"/>
      <c r="C2274" s="1288"/>
      <c r="D2274" s="1289"/>
      <c r="E2274" s="1285"/>
      <c r="G2274" s="1289"/>
      <c r="H2274" s="1285"/>
      <c r="I2274" s="1053"/>
      <c r="J2274" s="1285"/>
    </row>
    <row r="2275" spans="1:10">
      <c r="A2275" s="1286"/>
      <c r="B2275" s="1287"/>
      <c r="C2275" s="1288"/>
      <c r="D2275" s="1289"/>
      <c r="E2275" s="1285"/>
      <c r="G2275" s="1289"/>
      <c r="H2275" s="1285"/>
      <c r="I2275" s="1053"/>
      <c r="J2275" s="1285"/>
    </row>
    <row r="2276" spans="1:10">
      <c r="A2276" s="1286"/>
      <c r="B2276" s="1287"/>
      <c r="C2276" s="1288"/>
      <c r="D2276" s="1289"/>
      <c r="E2276" s="1285"/>
      <c r="G2276" s="1289"/>
      <c r="H2276" s="1285"/>
      <c r="I2276" s="1053"/>
      <c r="J2276" s="1285"/>
    </row>
    <row r="2277" spans="1:10">
      <c r="A2277" s="1286"/>
      <c r="B2277" s="1287"/>
      <c r="C2277" s="1288"/>
      <c r="D2277" s="1289"/>
      <c r="E2277" s="1285"/>
      <c r="G2277" s="1289"/>
      <c r="H2277" s="1285"/>
      <c r="I2277" s="1053"/>
      <c r="J2277" s="1285"/>
    </row>
    <row r="2278" spans="1:10">
      <c r="A2278" s="1286"/>
      <c r="B2278" s="1287"/>
      <c r="C2278" s="1288"/>
      <c r="D2278" s="1289"/>
      <c r="E2278" s="1285"/>
      <c r="G2278" s="1289"/>
      <c r="H2278" s="1285"/>
      <c r="I2278" s="1053"/>
      <c r="J2278" s="1285"/>
    </row>
    <row r="2279" spans="1:10">
      <c r="A2279" s="1286"/>
      <c r="B2279" s="1287"/>
      <c r="C2279" s="1288"/>
      <c r="D2279" s="1289"/>
      <c r="E2279" s="1285"/>
      <c r="G2279" s="1289"/>
      <c r="H2279" s="1285"/>
      <c r="I2279" s="1053"/>
      <c r="J2279" s="1285"/>
    </row>
    <row r="2280" spans="1:10">
      <c r="A2280" s="1286"/>
      <c r="B2280" s="1287"/>
      <c r="C2280" s="1288"/>
      <c r="D2280" s="1289"/>
      <c r="E2280" s="1285"/>
      <c r="G2280" s="1289"/>
      <c r="H2280" s="1285"/>
      <c r="I2280" s="1053"/>
      <c r="J2280" s="1285"/>
    </row>
    <row r="2281" spans="1:10">
      <c r="A2281" s="1286"/>
      <c r="B2281" s="1287"/>
      <c r="C2281" s="1288"/>
      <c r="D2281" s="1289"/>
      <c r="E2281" s="1285"/>
      <c r="G2281" s="1289"/>
      <c r="H2281" s="1285"/>
      <c r="I2281" s="1053"/>
      <c r="J2281" s="1285"/>
    </row>
    <row r="2282" spans="1:10">
      <c r="A2282" s="1286"/>
      <c r="B2282" s="1287"/>
      <c r="C2282" s="1288"/>
      <c r="D2282" s="1289"/>
      <c r="E2282" s="1285"/>
      <c r="G2282" s="1289"/>
      <c r="H2282" s="1285"/>
      <c r="I2282" s="1053"/>
      <c r="J2282" s="1285"/>
    </row>
    <row r="2283" spans="1:10">
      <c r="A2283" s="1286"/>
      <c r="B2283" s="1287"/>
      <c r="C2283" s="1288"/>
      <c r="D2283" s="1289"/>
      <c r="E2283" s="1285"/>
      <c r="G2283" s="1289"/>
      <c r="H2283" s="1285"/>
      <c r="I2283" s="1053"/>
      <c r="J2283" s="1285"/>
    </row>
    <row r="2284" spans="1:10">
      <c r="A2284" s="1286"/>
      <c r="B2284" s="1287"/>
      <c r="C2284" s="1288"/>
      <c r="D2284" s="1289"/>
      <c r="E2284" s="1285"/>
      <c r="G2284" s="1289"/>
      <c r="H2284" s="1285"/>
      <c r="I2284" s="1053"/>
      <c r="J2284" s="1285"/>
    </row>
    <row r="2285" spans="1:10">
      <c r="A2285" s="1286"/>
      <c r="B2285" s="1287"/>
      <c r="C2285" s="1288"/>
      <c r="D2285" s="1289"/>
      <c r="E2285" s="1285"/>
      <c r="G2285" s="1289"/>
      <c r="H2285" s="1285"/>
      <c r="I2285" s="1053"/>
      <c r="J2285" s="1285"/>
    </row>
    <row r="2286" spans="1:10">
      <c r="A2286" s="1286"/>
      <c r="B2286" s="1287"/>
      <c r="C2286" s="1288"/>
      <c r="D2286" s="1289"/>
      <c r="E2286" s="1285"/>
      <c r="G2286" s="1289"/>
      <c r="H2286" s="1285"/>
      <c r="I2286" s="1053"/>
      <c r="J2286" s="1285"/>
    </row>
    <row r="2287" spans="1:10">
      <c r="A2287" s="1286"/>
      <c r="B2287" s="1287"/>
      <c r="C2287" s="1288"/>
      <c r="D2287" s="1289"/>
      <c r="E2287" s="1285"/>
      <c r="G2287" s="1289"/>
      <c r="H2287" s="1285"/>
      <c r="I2287" s="1053"/>
      <c r="J2287" s="1285"/>
    </row>
    <row r="2288" spans="1:10">
      <c r="A2288" s="1286"/>
      <c r="B2288" s="1287"/>
      <c r="C2288" s="1288"/>
      <c r="D2288" s="1289"/>
      <c r="E2288" s="1285"/>
      <c r="G2288" s="1289"/>
      <c r="H2288" s="1285"/>
      <c r="I2288" s="1053"/>
      <c r="J2288" s="1285"/>
    </row>
    <row r="2289" spans="1:10">
      <c r="A2289" s="1286"/>
      <c r="B2289" s="1287"/>
      <c r="C2289" s="1288"/>
      <c r="D2289" s="1289"/>
      <c r="E2289" s="1285"/>
      <c r="G2289" s="1289"/>
      <c r="H2289" s="1285"/>
      <c r="I2289" s="1053"/>
      <c r="J2289" s="1285"/>
    </row>
    <row r="2290" spans="1:10">
      <c r="A2290" s="1286"/>
      <c r="B2290" s="1287"/>
      <c r="C2290" s="1288"/>
      <c r="D2290" s="1289"/>
      <c r="E2290" s="1285"/>
      <c r="G2290" s="1289"/>
      <c r="H2290" s="1285"/>
      <c r="I2290" s="1053"/>
      <c r="J2290" s="1285"/>
    </row>
    <row r="2291" spans="1:10">
      <c r="A2291" s="1286"/>
      <c r="B2291" s="1287"/>
      <c r="C2291" s="1288"/>
      <c r="D2291" s="1289"/>
      <c r="E2291" s="1285"/>
      <c r="G2291" s="1289"/>
      <c r="H2291" s="1285"/>
      <c r="I2291" s="1053"/>
      <c r="J2291" s="1285"/>
    </row>
    <row r="2292" spans="1:10">
      <c r="A2292" s="1286"/>
      <c r="B2292" s="1287"/>
      <c r="C2292" s="1288"/>
      <c r="D2292" s="1289"/>
      <c r="E2292" s="1285"/>
      <c r="G2292" s="1289"/>
      <c r="H2292" s="1285"/>
      <c r="I2292" s="1053"/>
      <c r="J2292" s="1285"/>
    </row>
    <row r="2293" spans="1:10">
      <c r="A2293" s="1286"/>
      <c r="B2293" s="1287"/>
      <c r="C2293" s="1288"/>
      <c r="D2293" s="1289"/>
      <c r="E2293" s="1285"/>
      <c r="G2293" s="1289"/>
      <c r="H2293" s="1285"/>
      <c r="I2293" s="1053"/>
      <c r="J2293" s="1285"/>
    </row>
    <row r="2294" spans="1:10">
      <c r="A2294" s="1286"/>
      <c r="B2294" s="1287"/>
      <c r="C2294" s="1288"/>
      <c r="D2294" s="1289"/>
      <c r="E2294" s="1285"/>
      <c r="G2294" s="1289"/>
      <c r="H2294" s="1285"/>
      <c r="I2294" s="1053"/>
      <c r="J2294" s="1285"/>
    </row>
    <row r="2295" spans="1:10">
      <c r="A2295" s="1286"/>
      <c r="B2295" s="1287"/>
      <c r="C2295" s="1288"/>
      <c r="D2295" s="1289"/>
      <c r="E2295" s="1285"/>
      <c r="G2295" s="1289"/>
      <c r="H2295" s="1285"/>
      <c r="I2295" s="1053"/>
      <c r="J2295" s="1285"/>
    </row>
    <row r="2296" spans="1:10">
      <c r="A2296" s="1286"/>
      <c r="B2296" s="1287"/>
      <c r="C2296" s="1288"/>
      <c r="D2296" s="1289"/>
      <c r="E2296" s="1285"/>
      <c r="G2296" s="1289"/>
      <c r="H2296" s="1285"/>
      <c r="I2296" s="1053"/>
      <c r="J2296" s="1285"/>
    </row>
    <row r="2297" spans="1:10">
      <c r="A2297" s="1286"/>
      <c r="B2297" s="1287"/>
      <c r="C2297" s="1288"/>
      <c r="D2297" s="1289"/>
      <c r="E2297" s="1285"/>
      <c r="G2297" s="1289"/>
      <c r="H2297" s="1285"/>
      <c r="I2297" s="1053"/>
      <c r="J2297" s="1285"/>
    </row>
    <row r="2298" spans="1:10">
      <c r="A2298" s="1286"/>
      <c r="B2298" s="1287"/>
      <c r="C2298" s="1288"/>
      <c r="D2298" s="1289"/>
      <c r="E2298" s="1285"/>
      <c r="G2298" s="1289"/>
      <c r="H2298" s="1285"/>
      <c r="I2298" s="1053"/>
      <c r="J2298" s="1285"/>
    </row>
    <row r="2299" spans="1:10">
      <c r="A2299" s="1286"/>
      <c r="B2299" s="1287"/>
      <c r="C2299" s="1288"/>
      <c r="D2299" s="1289"/>
      <c r="E2299" s="1285"/>
      <c r="G2299" s="1289"/>
      <c r="H2299" s="1285"/>
      <c r="I2299" s="1053"/>
      <c r="J2299" s="1285"/>
    </row>
    <row r="2300" spans="1:10">
      <c r="A2300" s="1286"/>
      <c r="B2300" s="1287"/>
      <c r="C2300" s="1288"/>
      <c r="D2300" s="1289"/>
      <c r="E2300" s="1285"/>
      <c r="G2300" s="1289"/>
      <c r="H2300" s="1285"/>
      <c r="I2300" s="1053"/>
      <c r="J2300" s="1285"/>
    </row>
    <row r="2301" spans="1:10">
      <c r="A2301" s="1286"/>
      <c r="B2301" s="1287"/>
      <c r="C2301" s="1288"/>
      <c r="D2301" s="1289"/>
      <c r="E2301" s="1285"/>
      <c r="G2301" s="1289"/>
      <c r="H2301" s="1285"/>
      <c r="I2301" s="1053"/>
      <c r="J2301" s="1285"/>
    </row>
    <row r="2302" spans="1:10">
      <c r="A2302" s="1286"/>
      <c r="B2302" s="1287"/>
      <c r="C2302" s="1288"/>
      <c r="D2302" s="1289"/>
      <c r="E2302" s="1285"/>
      <c r="G2302" s="1289"/>
      <c r="H2302" s="1285"/>
      <c r="I2302" s="1053"/>
      <c r="J2302" s="1285"/>
    </row>
    <row r="2303" spans="1:10">
      <c r="A2303" s="1286"/>
      <c r="B2303" s="1287"/>
      <c r="C2303" s="1288"/>
      <c r="D2303" s="1289"/>
      <c r="E2303" s="1285"/>
      <c r="G2303" s="1289"/>
      <c r="H2303" s="1285"/>
      <c r="I2303" s="1053"/>
      <c r="J2303" s="1285"/>
    </row>
    <row r="2304" spans="1:10">
      <c r="A2304" s="1286"/>
      <c r="B2304" s="1287"/>
      <c r="C2304" s="1288"/>
      <c r="D2304" s="1289"/>
      <c r="E2304" s="1285"/>
      <c r="G2304" s="1289"/>
      <c r="H2304" s="1285"/>
      <c r="I2304" s="1053"/>
      <c r="J2304" s="1285"/>
    </row>
    <row r="2305" spans="1:10">
      <c r="A2305" s="1286"/>
      <c r="B2305" s="1287"/>
      <c r="C2305" s="1288"/>
      <c r="D2305" s="1289"/>
      <c r="E2305" s="1285"/>
      <c r="G2305" s="1289"/>
      <c r="H2305" s="1285"/>
      <c r="I2305" s="1053"/>
      <c r="J2305" s="1285"/>
    </row>
    <row r="2306" spans="1:10">
      <c r="A2306" s="1286"/>
      <c r="B2306" s="1287"/>
      <c r="C2306" s="1288"/>
      <c r="D2306" s="1289"/>
      <c r="E2306" s="1285"/>
      <c r="G2306" s="1289"/>
      <c r="H2306" s="1285"/>
      <c r="I2306" s="1053"/>
      <c r="J2306" s="1285"/>
    </row>
    <row r="2307" spans="1:10">
      <c r="A2307" s="1286"/>
      <c r="B2307" s="1287"/>
      <c r="C2307" s="1288"/>
      <c r="D2307" s="1289"/>
      <c r="E2307" s="1285"/>
      <c r="G2307" s="1289"/>
      <c r="H2307" s="1285"/>
      <c r="I2307" s="1053"/>
      <c r="J2307" s="1285"/>
    </row>
    <row r="2308" spans="1:10">
      <c r="A2308" s="1286"/>
      <c r="B2308" s="1287"/>
      <c r="C2308" s="1288"/>
      <c r="D2308" s="1289"/>
      <c r="E2308" s="1285"/>
      <c r="G2308" s="1289"/>
      <c r="H2308" s="1285"/>
      <c r="I2308" s="1053"/>
      <c r="J2308" s="1285"/>
    </row>
    <row r="2309" spans="1:10">
      <c r="A2309" s="1286"/>
      <c r="B2309" s="1287"/>
      <c r="C2309" s="1288"/>
      <c r="D2309" s="1289"/>
      <c r="E2309" s="1285"/>
      <c r="G2309" s="1289"/>
      <c r="H2309" s="1285"/>
      <c r="I2309" s="1053"/>
      <c r="J2309" s="1285"/>
    </row>
    <row r="2310" spans="1:10">
      <c r="A2310" s="1286"/>
      <c r="B2310" s="1287"/>
      <c r="C2310" s="1288"/>
      <c r="D2310" s="1289"/>
      <c r="E2310" s="1285"/>
      <c r="G2310" s="1289"/>
      <c r="H2310" s="1285"/>
      <c r="I2310" s="1053"/>
      <c r="J2310" s="1285"/>
    </row>
    <row r="2311" spans="1:10">
      <c r="A2311" s="1286"/>
      <c r="B2311" s="1287"/>
      <c r="C2311" s="1288"/>
      <c r="D2311" s="1289"/>
      <c r="E2311" s="1285"/>
      <c r="G2311" s="1289"/>
      <c r="H2311" s="1285"/>
      <c r="I2311" s="1053"/>
      <c r="J2311" s="1285"/>
    </row>
    <row r="2312" spans="1:10">
      <c r="A2312" s="1286"/>
      <c r="B2312" s="1287"/>
      <c r="C2312" s="1288"/>
      <c r="D2312" s="1289"/>
      <c r="E2312" s="1285"/>
      <c r="G2312" s="1289"/>
      <c r="H2312" s="1285"/>
      <c r="I2312" s="1053"/>
      <c r="J2312" s="1285"/>
    </row>
    <row r="2313" spans="1:10">
      <c r="A2313" s="1286"/>
      <c r="B2313" s="1287"/>
      <c r="C2313" s="1288"/>
      <c r="D2313" s="1289"/>
      <c r="E2313" s="1285"/>
      <c r="G2313" s="1289"/>
      <c r="H2313" s="1285"/>
      <c r="I2313" s="1053"/>
      <c r="J2313" s="1285"/>
    </row>
    <row r="2314" spans="1:10">
      <c r="A2314" s="1286"/>
      <c r="B2314" s="1287"/>
      <c r="C2314" s="1288"/>
      <c r="D2314" s="1289"/>
      <c r="E2314" s="1285"/>
      <c r="G2314" s="1289"/>
      <c r="H2314" s="1285"/>
      <c r="I2314" s="1053"/>
      <c r="J2314" s="1285"/>
    </row>
    <row r="2315" spans="1:10">
      <c r="A2315" s="1286"/>
      <c r="B2315" s="1287"/>
      <c r="C2315" s="1288"/>
      <c r="D2315" s="1289"/>
      <c r="E2315" s="1285"/>
      <c r="G2315" s="1289"/>
      <c r="H2315" s="1285"/>
      <c r="I2315" s="1053"/>
      <c r="J2315" s="1285"/>
    </row>
    <row r="2316" spans="1:10">
      <c r="A2316" s="1286"/>
      <c r="B2316" s="1287"/>
      <c r="C2316" s="1288"/>
      <c r="D2316" s="1289"/>
      <c r="E2316" s="1285"/>
      <c r="G2316" s="1289"/>
      <c r="H2316" s="1285"/>
      <c r="I2316" s="1053"/>
      <c r="J2316" s="1285"/>
    </row>
    <row r="2317" spans="1:10">
      <c r="A2317" s="1286"/>
      <c r="B2317" s="1287"/>
      <c r="C2317" s="1288"/>
      <c r="D2317" s="1289"/>
      <c r="E2317" s="1285"/>
      <c r="G2317" s="1289"/>
      <c r="H2317" s="1285"/>
      <c r="I2317" s="1053"/>
      <c r="J2317" s="1285"/>
    </row>
    <row r="2318" spans="1:10">
      <c r="A2318" s="1286"/>
      <c r="B2318" s="1287"/>
      <c r="C2318" s="1288"/>
      <c r="D2318" s="1289"/>
      <c r="E2318" s="1285"/>
      <c r="G2318" s="1289"/>
      <c r="H2318" s="1285"/>
      <c r="I2318" s="1053"/>
      <c r="J2318" s="1285"/>
    </row>
    <row r="2319" spans="1:10">
      <c r="A2319" s="1286"/>
      <c r="B2319" s="1287"/>
      <c r="C2319" s="1288"/>
      <c r="D2319" s="1289"/>
      <c r="E2319" s="1285"/>
      <c r="G2319" s="1289"/>
      <c r="H2319" s="1285"/>
      <c r="I2319" s="1053"/>
      <c r="J2319" s="1285"/>
    </row>
    <row r="2320" spans="1:10">
      <c r="A2320" s="1286"/>
      <c r="B2320" s="1287"/>
      <c r="C2320" s="1288"/>
      <c r="D2320" s="1289"/>
      <c r="E2320" s="1285"/>
      <c r="G2320" s="1289"/>
      <c r="H2320" s="1285"/>
      <c r="I2320" s="1053"/>
      <c r="J2320" s="1285"/>
    </row>
    <row r="2321" spans="1:10">
      <c r="A2321" s="1286"/>
      <c r="B2321" s="1287"/>
      <c r="C2321" s="1288"/>
      <c r="D2321" s="1289"/>
      <c r="E2321" s="1285"/>
      <c r="G2321" s="1289"/>
      <c r="H2321" s="1285"/>
      <c r="I2321" s="1053"/>
      <c r="J2321" s="1285"/>
    </row>
    <row r="2322" spans="1:10">
      <c r="A2322" s="1286"/>
      <c r="B2322" s="1287"/>
      <c r="C2322" s="1288"/>
      <c r="D2322" s="1289"/>
      <c r="E2322" s="1285"/>
      <c r="G2322" s="1289"/>
      <c r="H2322" s="1285"/>
      <c r="I2322" s="1053"/>
      <c r="J2322" s="1285"/>
    </row>
    <row r="2323" spans="1:10">
      <c r="A2323" s="1286"/>
      <c r="B2323" s="1287"/>
      <c r="C2323" s="1288"/>
      <c r="D2323" s="1289"/>
      <c r="E2323" s="1285"/>
      <c r="G2323" s="1289"/>
      <c r="H2323" s="1285"/>
      <c r="I2323" s="1053"/>
      <c r="J2323" s="1285"/>
    </row>
    <row r="2324" spans="1:10">
      <c r="A2324" s="1286"/>
      <c r="B2324" s="1287"/>
      <c r="C2324" s="1288"/>
      <c r="D2324" s="1289"/>
      <c r="E2324" s="1285"/>
      <c r="G2324" s="1289"/>
      <c r="H2324" s="1285"/>
      <c r="I2324" s="1053"/>
      <c r="J2324" s="1285"/>
    </row>
    <row r="2325" spans="1:10">
      <c r="A2325" s="1286"/>
      <c r="B2325" s="1287"/>
      <c r="C2325" s="1288"/>
      <c r="D2325" s="1289"/>
      <c r="E2325" s="1285"/>
      <c r="G2325" s="1289"/>
      <c r="H2325" s="1285"/>
      <c r="I2325" s="1053"/>
      <c r="J2325" s="1285"/>
    </row>
    <row r="2326" spans="1:10">
      <c r="A2326" s="1286"/>
      <c r="B2326" s="1287"/>
      <c r="C2326" s="1288"/>
      <c r="D2326" s="1289"/>
      <c r="E2326" s="1285"/>
      <c r="G2326" s="1289"/>
      <c r="H2326" s="1285"/>
      <c r="I2326" s="1053"/>
      <c r="J2326" s="1285"/>
    </row>
    <row r="2327" spans="1:10">
      <c r="A2327" s="1286"/>
      <c r="B2327" s="1287"/>
      <c r="C2327" s="1288"/>
      <c r="D2327" s="1289"/>
      <c r="E2327" s="1285"/>
      <c r="G2327" s="1289"/>
      <c r="H2327" s="1285"/>
      <c r="I2327" s="1053"/>
      <c r="J2327" s="1285"/>
    </row>
    <row r="2328" spans="1:10">
      <c r="A2328" s="1286"/>
      <c r="B2328" s="1287"/>
      <c r="C2328" s="1288"/>
      <c r="D2328" s="1289"/>
      <c r="E2328" s="1285"/>
      <c r="G2328" s="1289"/>
      <c r="H2328" s="1285"/>
      <c r="I2328" s="1053"/>
      <c r="J2328" s="1285"/>
    </row>
    <row r="2329" spans="1:10">
      <c r="A2329" s="1286"/>
      <c r="B2329" s="1287"/>
      <c r="C2329" s="1288"/>
      <c r="D2329" s="1289"/>
      <c r="E2329" s="1285"/>
      <c r="G2329" s="1289"/>
      <c r="H2329" s="1285"/>
      <c r="I2329" s="1053"/>
      <c r="J2329" s="1285"/>
    </row>
    <row r="2330" spans="1:10">
      <c r="A2330" s="1286"/>
      <c r="B2330" s="1287"/>
      <c r="C2330" s="1288"/>
      <c r="D2330" s="1289"/>
      <c r="E2330" s="1285"/>
      <c r="G2330" s="1289"/>
      <c r="H2330" s="1285"/>
      <c r="I2330" s="1053"/>
      <c r="J2330" s="1285"/>
    </row>
    <row r="2331" spans="1:10">
      <c r="A2331" s="1286"/>
      <c r="B2331" s="1287"/>
      <c r="C2331" s="1288"/>
      <c r="D2331" s="1289"/>
      <c r="E2331" s="1285"/>
      <c r="G2331" s="1289"/>
      <c r="H2331" s="1285"/>
      <c r="I2331" s="1053"/>
      <c r="J2331" s="1285"/>
    </row>
    <row r="2332" spans="1:10">
      <c r="A2332" s="1286"/>
      <c r="B2332" s="1287"/>
      <c r="C2332" s="1288"/>
      <c r="D2332" s="1289"/>
      <c r="E2332" s="1285"/>
      <c r="G2332" s="1289"/>
      <c r="H2332" s="1285"/>
      <c r="I2332" s="1053"/>
      <c r="J2332" s="1285"/>
    </row>
    <row r="2333" spans="1:10">
      <c r="A2333" s="1286"/>
      <c r="B2333" s="1287"/>
      <c r="C2333" s="1288"/>
      <c r="D2333" s="1289"/>
      <c r="E2333" s="1285"/>
      <c r="G2333" s="1289"/>
      <c r="H2333" s="1285"/>
      <c r="I2333" s="1053"/>
      <c r="J2333" s="1285"/>
    </row>
    <row r="2334" spans="1:10">
      <c r="A2334" s="1286"/>
      <c r="B2334" s="1287"/>
      <c r="C2334" s="1288"/>
      <c r="D2334" s="1289"/>
      <c r="E2334" s="1285"/>
      <c r="G2334" s="1289"/>
      <c r="H2334" s="1285"/>
      <c r="I2334" s="1053"/>
      <c r="J2334" s="1285"/>
    </row>
    <row r="2335" spans="1:10">
      <c r="A2335" s="1286"/>
      <c r="B2335" s="1287"/>
      <c r="C2335" s="1288"/>
      <c r="D2335" s="1289"/>
      <c r="E2335" s="1285"/>
      <c r="G2335" s="1289"/>
      <c r="H2335" s="1285"/>
      <c r="I2335" s="1053"/>
      <c r="J2335" s="1285"/>
    </row>
    <row r="2336" spans="1:10">
      <c r="A2336" s="1286"/>
      <c r="B2336" s="1287"/>
      <c r="C2336" s="1288"/>
      <c r="D2336" s="1289"/>
      <c r="E2336" s="1285"/>
      <c r="G2336" s="1289"/>
      <c r="H2336" s="1285"/>
      <c r="I2336" s="1053"/>
      <c r="J2336" s="1285"/>
    </row>
    <row r="2337" spans="1:10">
      <c r="A2337" s="1286"/>
      <c r="B2337" s="1287"/>
      <c r="C2337" s="1288"/>
      <c r="D2337" s="1289"/>
      <c r="E2337" s="1285"/>
      <c r="G2337" s="1289"/>
      <c r="H2337" s="1285"/>
      <c r="I2337" s="1053"/>
      <c r="J2337" s="1285"/>
    </row>
    <row r="2338" spans="1:10">
      <c r="A2338" s="1286"/>
      <c r="B2338" s="1287"/>
      <c r="C2338" s="1288"/>
      <c r="D2338" s="1289"/>
      <c r="E2338" s="1285"/>
      <c r="G2338" s="1289"/>
      <c r="H2338" s="1285"/>
      <c r="I2338" s="1053"/>
      <c r="J2338" s="1285"/>
    </row>
    <row r="2339" spans="1:10">
      <c r="A2339" s="1286"/>
      <c r="B2339" s="1287"/>
      <c r="C2339" s="1288"/>
      <c r="D2339" s="1289"/>
      <c r="E2339" s="1285"/>
      <c r="G2339" s="1289"/>
      <c r="H2339" s="1285"/>
      <c r="I2339" s="1053"/>
      <c r="J2339" s="1285"/>
    </row>
    <row r="2340" spans="1:10">
      <c r="A2340" s="1286"/>
      <c r="B2340" s="1287"/>
      <c r="C2340" s="1288"/>
      <c r="D2340" s="1289"/>
      <c r="E2340" s="1285"/>
      <c r="G2340" s="1289"/>
      <c r="H2340" s="1285"/>
      <c r="I2340" s="1053"/>
      <c r="J2340" s="1285"/>
    </row>
    <row r="2341" spans="1:10">
      <c r="A2341" s="1286"/>
      <c r="B2341" s="1287"/>
      <c r="C2341" s="1288"/>
      <c r="D2341" s="1289"/>
      <c r="E2341" s="1285"/>
      <c r="G2341" s="1289"/>
      <c r="H2341" s="1285"/>
      <c r="I2341" s="1053"/>
      <c r="J2341" s="1285"/>
    </row>
    <row r="2342" spans="1:10">
      <c r="A2342" s="1286"/>
      <c r="B2342" s="1287"/>
      <c r="C2342" s="1288"/>
      <c r="D2342" s="1289"/>
      <c r="E2342" s="1285"/>
      <c r="G2342" s="1289"/>
      <c r="H2342" s="1285"/>
      <c r="I2342" s="1053"/>
      <c r="J2342" s="1285"/>
    </row>
    <row r="2343" spans="1:10">
      <c r="A2343" s="1286"/>
      <c r="B2343" s="1287"/>
      <c r="C2343" s="1288"/>
      <c r="D2343" s="1289"/>
      <c r="E2343" s="1285"/>
      <c r="G2343" s="1289"/>
      <c r="H2343" s="1285"/>
      <c r="I2343" s="1053"/>
      <c r="J2343" s="1285"/>
    </row>
    <row r="2344" spans="1:10">
      <c r="A2344" s="1286"/>
      <c r="B2344" s="1287"/>
      <c r="C2344" s="1288"/>
      <c r="D2344" s="1289"/>
      <c r="E2344" s="1285"/>
      <c r="G2344" s="1289"/>
      <c r="H2344" s="1285"/>
      <c r="I2344" s="1053"/>
      <c r="J2344" s="1285"/>
    </row>
    <row r="2345" spans="1:10">
      <c r="A2345" s="1286"/>
      <c r="B2345" s="1287"/>
      <c r="C2345" s="1288"/>
      <c r="D2345" s="1289"/>
      <c r="E2345" s="1285"/>
      <c r="G2345" s="1289"/>
      <c r="H2345" s="1285"/>
      <c r="I2345" s="1053"/>
      <c r="J2345" s="1285"/>
    </row>
    <row r="2346" spans="1:10">
      <c r="A2346" s="1286"/>
      <c r="B2346" s="1287"/>
      <c r="C2346" s="1288"/>
      <c r="D2346" s="1289"/>
      <c r="E2346" s="1285"/>
      <c r="G2346" s="1289"/>
      <c r="H2346" s="1285"/>
      <c r="I2346" s="1053"/>
      <c r="J2346" s="1285"/>
    </row>
    <row r="2347" spans="1:10">
      <c r="A2347" s="1286"/>
      <c r="B2347" s="1287"/>
      <c r="C2347" s="1288"/>
      <c r="D2347" s="1289"/>
      <c r="E2347" s="1285"/>
      <c r="G2347" s="1289"/>
      <c r="H2347" s="1285"/>
      <c r="I2347" s="1053"/>
      <c r="J2347" s="1285"/>
    </row>
    <row r="2348" spans="1:10">
      <c r="A2348" s="1286"/>
      <c r="B2348" s="1287"/>
      <c r="C2348" s="1288"/>
      <c r="D2348" s="1289"/>
      <c r="E2348" s="1285"/>
      <c r="G2348" s="1289"/>
      <c r="H2348" s="1285"/>
      <c r="I2348" s="1053"/>
      <c r="J2348" s="1285"/>
    </row>
    <row r="2349" spans="1:10">
      <c r="A2349" s="1286"/>
      <c r="B2349" s="1287"/>
      <c r="C2349" s="1288"/>
      <c r="D2349" s="1289"/>
      <c r="E2349" s="1285"/>
      <c r="G2349" s="1289"/>
      <c r="H2349" s="1285"/>
      <c r="I2349" s="1053"/>
      <c r="J2349" s="1285"/>
    </row>
    <row r="2350" spans="1:10">
      <c r="A2350" s="1286"/>
      <c r="B2350" s="1287"/>
      <c r="C2350" s="1288"/>
      <c r="D2350" s="1289"/>
      <c r="E2350" s="1285"/>
      <c r="G2350" s="1289"/>
      <c r="H2350" s="1285"/>
      <c r="I2350" s="1053"/>
      <c r="J2350" s="1285"/>
    </row>
    <row r="2351" spans="1:10">
      <c r="A2351" s="1286"/>
      <c r="B2351" s="1287"/>
      <c r="C2351" s="1288"/>
      <c r="D2351" s="1289"/>
      <c r="E2351" s="1285"/>
      <c r="G2351" s="1289"/>
      <c r="H2351" s="1285"/>
      <c r="I2351" s="1053"/>
      <c r="J2351" s="1285"/>
    </row>
    <row r="2352" spans="1:10">
      <c r="A2352" s="1286"/>
      <c r="B2352" s="1287"/>
      <c r="C2352" s="1288"/>
      <c r="D2352" s="1289"/>
      <c r="E2352" s="1285"/>
      <c r="G2352" s="1289"/>
      <c r="H2352" s="1285"/>
      <c r="I2352" s="1053"/>
      <c r="J2352" s="1285"/>
    </row>
    <row r="2353" spans="1:10">
      <c r="A2353" s="1286"/>
      <c r="B2353" s="1287"/>
      <c r="C2353" s="1288"/>
      <c r="D2353" s="1289"/>
      <c r="E2353" s="1285"/>
      <c r="G2353" s="1289"/>
      <c r="H2353" s="1285"/>
      <c r="I2353" s="1053"/>
      <c r="J2353" s="1285"/>
    </row>
    <row r="2354" spans="1:10">
      <c r="A2354" s="1286"/>
      <c r="B2354" s="1287"/>
      <c r="C2354" s="1288"/>
      <c r="D2354" s="1289"/>
      <c r="E2354" s="1285"/>
      <c r="G2354" s="1289"/>
      <c r="H2354" s="1285"/>
      <c r="I2354" s="1053"/>
      <c r="J2354" s="1285"/>
    </row>
    <row r="2355" spans="1:10">
      <c r="A2355" s="1286"/>
      <c r="B2355" s="1287"/>
      <c r="C2355" s="1288"/>
      <c r="D2355" s="1289"/>
      <c r="E2355" s="1285"/>
      <c r="G2355" s="1289"/>
      <c r="H2355" s="1285"/>
      <c r="I2355" s="1053"/>
      <c r="J2355" s="1285"/>
    </row>
    <row r="2356" spans="1:10">
      <c r="A2356" s="1286"/>
      <c r="B2356" s="1287"/>
      <c r="C2356" s="1288"/>
      <c r="D2356" s="1289"/>
      <c r="E2356" s="1285"/>
      <c r="G2356" s="1289"/>
      <c r="H2356" s="1285"/>
      <c r="I2356" s="1053"/>
      <c r="J2356" s="1285"/>
    </row>
    <row r="2357" spans="1:10">
      <c r="A2357" s="1286"/>
      <c r="B2357" s="1287"/>
      <c r="C2357" s="1288"/>
      <c r="D2357" s="1289"/>
      <c r="E2357" s="1285"/>
      <c r="G2357" s="1289"/>
      <c r="H2357" s="1285"/>
      <c r="I2357" s="1053"/>
      <c r="J2357" s="1285"/>
    </row>
    <row r="2358" spans="1:10">
      <c r="A2358" s="1286"/>
      <c r="B2358" s="1287"/>
      <c r="C2358" s="1288"/>
      <c r="D2358" s="1289"/>
      <c r="E2358" s="1285"/>
      <c r="G2358" s="1289"/>
      <c r="H2358" s="1285"/>
      <c r="I2358" s="1053"/>
      <c r="J2358" s="1285"/>
    </row>
    <row r="2359" spans="1:10">
      <c r="A2359" s="1286"/>
      <c r="B2359" s="1287"/>
      <c r="C2359" s="1288"/>
      <c r="D2359" s="1289"/>
      <c r="E2359" s="1285"/>
      <c r="G2359" s="1289"/>
      <c r="H2359" s="1285"/>
      <c r="I2359" s="1053"/>
      <c r="J2359" s="1285"/>
    </row>
    <row r="2360" spans="1:10">
      <c r="A2360" s="1286"/>
      <c r="B2360" s="1287"/>
      <c r="C2360" s="1288"/>
      <c r="D2360" s="1289"/>
      <c r="E2360" s="1285"/>
      <c r="G2360" s="1289"/>
      <c r="H2360" s="1285"/>
      <c r="I2360" s="1053"/>
      <c r="J2360" s="1285"/>
    </row>
    <row r="2361" spans="1:10">
      <c r="A2361" s="1286"/>
      <c r="B2361" s="1287"/>
      <c r="C2361" s="1288"/>
      <c r="D2361" s="1289"/>
      <c r="E2361" s="1285"/>
      <c r="G2361" s="1289"/>
      <c r="H2361" s="1285"/>
      <c r="I2361" s="1053"/>
      <c r="J2361" s="1285"/>
    </row>
    <row r="2362" spans="1:10">
      <c r="A2362" s="1286"/>
      <c r="B2362" s="1287"/>
      <c r="C2362" s="1288"/>
      <c r="D2362" s="1289"/>
      <c r="E2362" s="1285"/>
      <c r="G2362" s="1289"/>
      <c r="H2362" s="1285"/>
      <c r="I2362" s="1053"/>
      <c r="J2362" s="1285"/>
    </row>
    <row r="2363" spans="1:10">
      <c r="A2363" s="1286"/>
      <c r="B2363" s="1287"/>
      <c r="C2363" s="1288"/>
      <c r="D2363" s="1289"/>
      <c r="E2363" s="1285"/>
      <c r="G2363" s="1289"/>
      <c r="H2363" s="1285"/>
      <c r="I2363" s="1053"/>
      <c r="J2363" s="1285"/>
    </row>
    <row r="2364" spans="1:10">
      <c r="A2364" s="1286"/>
      <c r="B2364" s="1287"/>
      <c r="C2364" s="1288"/>
      <c r="D2364" s="1289"/>
      <c r="E2364" s="1285"/>
      <c r="G2364" s="1289"/>
      <c r="H2364" s="1285"/>
      <c r="I2364" s="1053"/>
      <c r="J2364" s="1285"/>
    </row>
    <row r="2365" spans="1:10">
      <c r="A2365" s="1286"/>
      <c r="B2365" s="1287"/>
      <c r="C2365" s="1288"/>
      <c r="D2365" s="1289"/>
      <c r="E2365" s="1285"/>
      <c r="G2365" s="1289"/>
      <c r="H2365" s="1285"/>
      <c r="I2365" s="1053"/>
      <c r="J2365" s="1285"/>
    </row>
    <row r="2366" spans="1:10">
      <c r="A2366" s="1286"/>
      <c r="B2366" s="1287"/>
      <c r="C2366" s="1288"/>
      <c r="D2366" s="1289"/>
      <c r="E2366" s="1285"/>
      <c r="G2366" s="1289"/>
      <c r="H2366" s="1285"/>
      <c r="I2366" s="1053"/>
      <c r="J2366" s="1285"/>
    </row>
    <row r="2367" spans="1:10">
      <c r="A2367" s="1286"/>
      <c r="B2367" s="1287"/>
      <c r="C2367" s="1288"/>
      <c r="D2367" s="1289"/>
      <c r="E2367" s="1285"/>
      <c r="G2367" s="1289"/>
      <c r="H2367" s="1285"/>
      <c r="I2367" s="1053"/>
      <c r="J2367" s="1285"/>
    </row>
    <row r="2368" spans="1:10">
      <c r="A2368" s="1286"/>
      <c r="B2368" s="1287"/>
      <c r="C2368" s="1288"/>
      <c r="D2368" s="1289"/>
      <c r="E2368" s="1285"/>
      <c r="G2368" s="1289"/>
      <c r="H2368" s="1285"/>
      <c r="I2368" s="1053"/>
      <c r="J2368" s="1285"/>
    </row>
    <row r="2369" spans="1:10">
      <c r="A2369" s="1286"/>
      <c r="B2369" s="1287"/>
      <c r="C2369" s="1288"/>
      <c r="D2369" s="1289"/>
      <c r="E2369" s="1285"/>
      <c r="G2369" s="1289"/>
      <c r="H2369" s="1285"/>
      <c r="I2369" s="1053"/>
      <c r="J2369" s="1285"/>
    </row>
    <row r="2370" spans="1:10">
      <c r="A2370" s="1286"/>
      <c r="B2370" s="1287"/>
      <c r="C2370" s="1288"/>
      <c r="D2370" s="1289"/>
      <c r="E2370" s="1285"/>
      <c r="G2370" s="1289"/>
      <c r="H2370" s="1285"/>
      <c r="I2370" s="1053"/>
      <c r="J2370" s="1285"/>
    </row>
    <row r="2371" spans="1:10">
      <c r="A2371" s="1286"/>
      <c r="B2371" s="1287"/>
      <c r="C2371" s="1288"/>
      <c r="D2371" s="1289"/>
      <c r="E2371" s="1285"/>
      <c r="G2371" s="1289"/>
      <c r="H2371" s="1285"/>
      <c r="I2371" s="1053"/>
      <c r="J2371" s="1285"/>
    </row>
    <row r="2372" spans="1:10">
      <c r="A2372" s="1286"/>
      <c r="B2372" s="1287"/>
      <c r="C2372" s="1288"/>
      <c r="D2372" s="1289"/>
      <c r="E2372" s="1285"/>
      <c r="G2372" s="1289"/>
      <c r="H2372" s="1285"/>
      <c r="I2372" s="1053"/>
      <c r="J2372" s="1285"/>
    </row>
    <row r="2373" spans="1:10">
      <c r="A2373" s="1286"/>
      <c r="B2373" s="1287"/>
      <c r="C2373" s="1288"/>
      <c r="D2373" s="1289"/>
      <c r="E2373" s="1285"/>
      <c r="G2373" s="1289"/>
      <c r="H2373" s="1285"/>
      <c r="I2373" s="1053"/>
      <c r="J2373" s="1285"/>
    </row>
    <row r="2374" spans="1:10">
      <c r="A2374" s="1286"/>
      <c r="B2374" s="1287"/>
      <c r="C2374" s="1288"/>
      <c r="D2374" s="1289"/>
      <c r="E2374" s="1285"/>
      <c r="G2374" s="1289"/>
      <c r="H2374" s="1285"/>
      <c r="I2374" s="1053"/>
      <c r="J2374" s="1285"/>
    </row>
    <row r="2375" spans="1:10">
      <c r="A2375" s="1286"/>
      <c r="B2375" s="1287"/>
      <c r="C2375" s="1288"/>
      <c r="D2375" s="1289"/>
      <c r="E2375" s="1285"/>
      <c r="G2375" s="1289"/>
      <c r="H2375" s="1285"/>
      <c r="I2375" s="1053"/>
      <c r="J2375" s="1285"/>
    </row>
    <row r="2376" spans="1:10">
      <c r="A2376" s="1286"/>
      <c r="B2376" s="1287"/>
      <c r="C2376" s="1288"/>
      <c r="D2376" s="1289"/>
      <c r="E2376" s="1285"/>
      <c r="G2376" s="1289"/>
      <c r="H2376" s="1285"/>
      <c r="I2376" s="1053"/>
      <c r="J2376" s="1285"/>
    </row>
    <row r="2377" spans="1:10">
      <c r="A2377" s="1286"/>
      <c r="B2377" s="1287"/>
      <c r="C2377" s="1288"/>
      <c r="D2377" s="1289"/>
      <c r="E2377" s="1285"/>
      <c r="G2377" s="1289"/>
      <c r="H2377" s="1285"/>
      <c r="I2377" s="1053"/>
      <c r="J2377" s="1285"/>
    </row>
    <row r="2378" spans="1:10">
      <c r="A2378" s="1286"/>
      <c r="B2378" s="1287"/>
      <c r="C2378" s="1288"/>
      <c r="D2378" s="1289"/>
      <c r="E2378" s="1285"/>
      <c r="G2378" s="1289"/>
      <c r="H2378" s="1285"/>
      <c r="I2378" s="1053"/>
      <c r="J2378" s="1285"/>
    </row>
    <row r="2379" spans="1:10">
      <c r="A2379" s="1286"/>
      <c r="B2379" s="1287"/>
      <c r="C2379" s="1288"/>
      <c r="D2379" s="1289"/>
      <c r="E2379" s="1285"/>
      <c r="G2379" s="1289"/>
      <c r="H2379" s="1285"/>
      <c r="I2379" s="1053"/>
      <c r="J2379" s="1285"/>
    </row>
    <row r="2380" spans="1:10">
      <c r="A2380" s="1286"/>
      <c r="B2380" s="1287"/>
      <c r="C2380" s="1288"/>
      <c r="D2380" s="1289"/>
      <c r="E2380" s="1285"/>
      <c r="G2380" s="1289"/>
      <c r="H2380" s="1285"/>
      <c r="I2380" s="1053"/>
      <c r="J2380" s="1285"/>
    </row>
    <row r="2381" spans="1:10">
      <c r="A2381" s="1286"/>
      <c r="B2381" s="1287"/>
      <c r="C2381" s="1288"/>
      <c r="D2381" s="1289"/>
      <c r="E2381" s="1285"/>
      <c r="G2381" s="1289"/>
      <c r="H2381" s="1285"/>
      <c r="I2381" s="1053"/>
      <c r="J2381" s="1285"/>
    </row>
    <row r="2382" spans="1:10">
      <c r="A2382" s="1286"/>
      <c r="B2382" s="1287"/>
      <c r="C2382" s="1288"/>
      <c r="D2382" s="1289"/>
      <c r="E2382" s="1285"/>
      <c r="G2382" s="1289"/>
      <c r="H2382" s="1285"/>
      <c r="I2382" s="1053"/>
      <c r="J2382" s="1285"/>
    </row>
    <row r="2383" spans="1:10">
      <c r="A2383" s="1286"/>
      <c r="B2383" s="1287"/>
      <c r="C2383" s="1288"/>
      <c r="D2383" s="1289"/>
      <c r="E2383" s="1285"/>
      <c r="G2383" s="1289"/>
      <c r="H2383" s="1285"/>
      <c r="I2383" s="1053"/>
      <c r="J2383" s="1285"/>
    </row>
    <row r="2384" spans="1:10">
      <c r="A2384" s="1286"/>
      <c r="B2384" s="1287"/>
      <c r="C2384" s="1288"/>
      <c r="D2384" s="1289"/>
      <c r="E2384" s="1285"/>
      <c r="G2384" s="1289"/>
      <c r="H2384" s="1285"/>
      <c r="I2384" s="1053"/>
      <c r="J2384" s="1285"/>
    </row>
    <row r="2385" spans="1:10">
      <c r="A2385" s="1286"/>
      <c r="B2385" s="1287"/>
      <c r="C2385" s="1288"/>
      <c r="D2385" s="1289"/>
      <c r="E2385" s="1285"/>
      <c r="G2385" s="1289"/>
      <c r="H2385" s="1285"/>
      <c r="I2385" s="1053"/>
      <c r="J2385" s="1285"/>
    </row>
    <row r="2386" spans="1:10">
      <c r="A2386" s="1286"/>
      <c r="B2386" s="1287"/>
      <c r="C2386" s="1288"/>
      <c r="D2386" s="1289"/>
      <c r="E2386" s="1285"/>
      <c r="G2386" s="1289"/>
      <c r="H2386" s="1285"/>
      <c r="I2386" s="1053"/>
      <c r="J2386" s="1285"/>
    </row>
    <row r="2387" spans="1:10">
      <c r="A2387" s="1286"/>
      <c r="B2387" s="1287"/>
      <c r="C2387" s="1288"/>
      <c r="D2387" s="1289"/>
      <c r="E2387" s="1285"/>
      <c r="G2387" s="1289"/>
      <c r="H2387" s="1285"/>
      <c r="I2387" s="1053"/>
      <c r="J2387" s="1285"/>
    </row>
    <row r="2388" spans="1:10">
      <c r="A2388" s="1286"/>
      <c r="B2388" s="1287"/>
      <c r="C2388" s="1288"/>
      <c r="D2388" s="1289"/>
      <c r="E2388" s="1285"/>
      <c r="G2388" s="1289"/>
      <c r="H2388" s="1285"/>
      <c r="I2388" s="1053"/>
      <c r="J2388" s="1285"/>
    </row>
    <row r="2389" spans="1:10">
      <c r="A2389" s="1286"/>
      <c r="B2389" s="1287"/>
      <c r="C2389" s="1288"/>
      <c r="D2389" s="1289"/>
      <c r="E2389" s="1285"/>
      <c r="G2389" s="1289"/>
      <c r="H2389" s="1285"/>
      <c r="I2389" s="1053"/>
      <c r="J2389" s="1285"/>
    </row>
    <row r="2390" spans="1:10">
      <c r="A2390" s="1286"/>
      <c r="B2390" s="1287"/>
      <c r="C2390" s="1288"/>
      <c r="D2390" s="1289"/>
      <c r="E2390" s="1285"/>
      <c r="G2390" s="1289"/>
      <c r="H2390" s="1285"/>
      <c r="I2390" s="1053"/>
      <c r="J2390" s="1285"/>
    </row>
    <row r="2391" spans="1:10">
      <c r="A2391" s="1286"/>
      <c r="B2391" s="1287"/>
      <c r="C2391" s="1288"/>
      <c r="D2391" s="1289"/>
      <c r="E2391" s="1285"/>
      <c r="G2391" s="1289"/>
      <c r="H2391" s="1285"/>
      <c r="I2391" s="1053"/>
      <c r="J2391" s="1285"/>
    </row>
    <row r="2392" spans="1:10">
      <c r="A2392" s="1286"/>
      <c r="B2392" s="1287"/>
      <c r="C2392" s="1288"/>
      <c r="D2392" s="1289"/>
      <c r="E2392" s="1285"/>
      <c r="G2392" s="1289"/>
      <c r="H2392" s="1285"/>
      <c r="I2392" s="1053"/>
      <c r="J2392" s="1285"/>
    </row>
    <row r="2393" spans="1:10">
      <c r="A2393" s="1286"/>
      <c r="B2393" s="1287"/>
      <c r="C2393" s="1288"/>
      <c r="D2393" s="1289"/>
      <c r="E2393" s="1285"/>
      <c r="G2393" s="1289"/>
      <c r="H2393" s="1285"/>
      <c r="I2393" s="1053"/>
      <c r="J2393" s="1285"/>
    </row>
    <row r="2394" spans="1:10">
      <c r="A2394" s="1286"/>
      <c r="B2394" s="1287"/>
      <c r="C2394" s="1288"/>
      <c r="D2394" s="1289"/>
      <c r="E2394" s="1285"/>
      <c r="G2394" s="1289"/>
      <c r="H2394" s="1285"/>
      <c r="I2394" s="1053"/>
      <c r="J2394" s="1285"/>
    </row>
    <row r="2395" spans="1:10">
      <c r="A2395" s="1286"/>
      <c r="B2395" s="1287"/>
      <c r="C2395" s="1288"/>
      <c r="D2395" s="1289"/>
      <c r="E2395" s="1285"/>
      <c r="G2395" s="1289"/>
      <c r="H2395" s="1285"/>
      <c r="I2395" s="1053"/>
      <c r="J2395" s="1285"/>
    </row>
    <row r="2396" spans="1:10">
      <c r="A2396" s="1286"/>
      <c r="B2396" s="1287"/>
      <c r="C2396" s="1288"/>
      <c r="D2396" s="1289"/>
      <c r="E2396" s="1285"/>
      <c r="G2396" s="1289"/>
      <c r="H2396" s="1285"/>
      <c r="I2396" s="1053"/>
      <c r="J2396" s="1285"/>
    </row>
    <row r="2397" spans="1:10">
      <c r="A2397" s="1286"/>
      <c r="B2397" s="1287"/>
      <c r="C2397" s="1288"/>
      <c r="D2397" s="1289"/>
      <c r="E2397" s="1285"/>
      <c r="G2397" s="1289"/>
      <c r="H2397" s="1285"/>
      <c r="I2397" s="1053"/>
      <c r="J2397" s="1285"/>
    </row>
    <row r="2398" spans="1:10">
      <c r="A2398" s="1286"/>
      <c r="B2398" s="1287"/>
      <c r="C2398" s="1288"/>
      <c r="D2398" s="1289"/>
      <c r="E2398" s="1285"/>
      <c r="G2398" s="1289"/>
      <c r="H2398" s="1285"/>
      <c r="I2398" s="1053"/>
      <c r="J2398" s="1285"/>
    </row>
    <row r="2399" spans="1:10">
      <c r="A2399" s="1286"/>
      <c r="B2399" s="1287"/>
      <c r="C2399" s="1288"/>
      <c r="D2399" s="1289"/>
      <c r="E2399" s="1285"/>
      <c r="G2399" s="1289"/>
      <c r="H2399" s="1285"/>
      <c r="I2399" s="1053"/>
      <c r="J2399" s="1285"/>
    </row>
    <row r="2400" spans="1:10">
      <c r="A2400" s="1286"/>
      <c r="B2400" s="1287"/>
      <c r="C2400" s="1288"/>
      <c r="D2400" s="1289"/>
      <c r="E2400" s="1285"/>
      <c r="G2400" s="1289"/>
      <c r="H2400" s="1285"/>
      <c r="I2400" s="1053"/>
      <c r="J2400" s="1285"/>
    </row>
    <row r="2401" spans="1:10">
      <c r="A2401" s="1286"/>
      <c r="B2401" s="1287"/>
      <c r="C2401" s="1288"/>
      <c r="D2401" s="1289"/>
      <c r="E2401" s="1285"/>
      <c r="G2401" s="1289"/>
      <c r="H2401" s="1285"/>
      <c r="I2401" s="1053"/>
      <c r="J2401" s="1285"/>
    </row>
    <row r="2402" spans="1:10">
      <c r="A2402" s="1286"/>
      <c r="B2402" s="1287"/>
      <c r="C2402" s="1288"/>
      <c r="D2402" s="1289"/>
      <c r="E2402" s="1285"/>
      <c r="G2402" s="1289"/>
      <c r="H2402" s="1285"/>
      <c r="I2402" s="1053"/>
      <c r="J2402" s="1285"/>
    </row>
    <row r="2403" spans="1:10">
      <c r="A2403" s="1286"/>
      <c r="B2403" s="1287"/>
      <c r="C2403" s="1288"/>
      <c r="D2403" s="1289"/>
      <c r="E2403" s="1285"/>
      <c r="G2403" s="1289"/>
      <c r="H2403" s="1285"/>
      <c r="I2403" s="1053"/>
      <c r="J2403" s="1285"/>
    </row>
    <row r="2404" spans="1:10">
      <c r="A2404" s="1286"/>
      <c r="B2404" s="1287"/>
      <c r="C2404" s="1288"/>
      <c r="D2404" s="1289"/>
      <c r="E2404" s="1285"/>
      <c r="G2404" s="1289"/>
      <c r="H2404" s="1285"/>
      <c r="I2404" s="1053"/>
      <c r="J2404" s="1285"/>
    </row>
    <row r="2405" spans="1:10">
      <c r="A2405" s="1286"/>
      <c r="B2405" s="1287"/>
      <c r="C2405" s="1288"/>
      <c r="D2405" s="1289"/>
      <c r="E2405" s="1285"/>
      <c r="G2405" s="1289"/>
      <c r="H2405" s="1285"/>
      <c r="I2405" s="1053"/>
      <c r="J2405" s="1285"/>
    </row>
    <row r="2406" spans="1:10">
      <c r="A2406" s="1286"/>
      <c r="B2406" s="1287"/>
      <c r="C2406" s="1288"/>
      <c r="D2406" s="1289"/>
      <c r="E2406" s="1285"/>
      <c r="G2406" s="1289"/>
      <c r="H2406" s="1285"/>
      <c r="I2406" s="1053"/>
      <c r="J2406" s="1285"/>
    </row>
    <row r="2407" spans="1:10">
      <c r="A2407" s="1286"/>
      <c r="B2407" s="1287"/>
      <c r="C2407" s="1288"/>
      <c r="D2407" s="1289"/>
      <c r="E2407" s="1285"/>
      <c r="G2407" s="1289"/>
      <c r="H2407" s="1285"/>
      <c r="I2407" s="1053"/>
      <c r="J2407" s="1285"/>
    </row>
    <row r="2408" spans="1:10">
      <c r="A2408" s="1286"/>
      <c r="B2408" s="1287"/>
      <c r="C2408" s="1288"/>
      <c r="D2408" s="1289"/>
      <c r="E2408" s="1285"/>
      <c r="G2408" s="1289"/>
      <c r="H2408" s="1285"/>
      <c r="I2408" s="1053"/>
      <c r="J2408" s="1285"/>
    </row>
    <row r="2409" spans="1:10">
      <c r="A2409" s="1286"/>
      <c r="B2409" s="1287"/>
      <c r="C2409" s="1288"/>
      <c r="D2409" s="1289"/>
      <c r="E2409" s="1285"/>
      <c r="G2409" s="1289"/>
      <c r="H2409" s="1285"/>
      <c r="I2409" s="1053"/>
      <c r="J2409" s="1285"/>
    </row>
    <row r="2410" spans="1:10">
      <c r="A2410" s="1286"/>
      <c r="B2410" s="1287"/>
      <c r="C2410" s="1288"/>
      <c r="D2410" s="1289"/>
      <c r="E2410" s="1285"/>
      <c r="G2410" s="1289"/>
      <c r="H2410" s="1285"/>
      <c r="I2410" s="1053"/>
      <c r="J2410" s="1285"/>
    </row>
    <row r="2411" spans="1:10">
      <c r="A2411" s="1286"/>
      <c r="B2411" s="1287"/>
      <c r="C2411" s="1288"/>
      <c r="D2411" s="1289"/>
      <c r="E2411" s="1285"/>
      <c r="G2411" s="1289"/>
      <c r="H2411" s="1285"/>
      <c r="I2411" s="1053"/>
      <c r="J2411" s="1285"/>
    </row>
    <row r="2412" spans="1:10">
      <c r="A2412" s="1286"/>
      <c r="B2412" s="1287"/>
      <c r="C2412" s="1288"/>
      <c r="D2412" s="1289"/>
      <c r="E2412" s="1285"/>
      <c r="G2412" s="1289"/>
      <c r="H2412" s="1285"/>
      <c r="I2412" s="1053"/>
      <c r="J2412" s="1285"/>
    </row>
    <row r="2413" spans="1:10">
      <c r="A2413" s="1286"/>
      <c r="B2413" s="1287"/>
      <c r="C2413" s="1288"/>
      <c r="D2413" s="1289"/>
      <c r="E2413" s="1285"/>
      <c r="G2413" s="1289"/>
      <c r="H2413" s="1285"/>
      <c r="I2413" s="1053"/>
      <c r="J2413" s="1285"/>
    </row>
    <row r="2414" spans="1:10">
      <c r="A2414" s="1286"/>
      <c r="B2414" s="1287"/>
      <c r="C2414" s="1288"/>
      <c r="D2414" s="1289"/>
      <c r="E2414" s="1285"/>
      <c r="G2414" s="1289"/>
      <c r="H2414" s="1285"/>
      <c r="I2414" s="1053"/>
      <c r="J2414" s="1285"/>
    </row>
    <row r="2415" spans="1:10">
      <c r="A2415" s="1286"/>
      <c r="B2415" s="1287"/>
      <c r="C2415" s="1288"/>
      <c r="D2415" s="1289"/>
      <c r="E2415" s="1285"/>
      <c r="G2415" s="1289"/>
      <c r="H2415" s="1285"/>
      <c r="I2415" s="1053"/>
      <c r="J2415" s="1285"/>
    </row>
    <row r="2416" spans="1:10">
      <c r="A2416" s="1286"/>
      <c r="B2416" s="1287"/>
      <c r="C2416" s="1288"/>
      <c r="D2416" s="1289"/>
      <c r="E2416" s="1285"/>
      <c r="G2416" s="1289"/>
      <c r="H2416" s="1285"/>
      <c r="I2416" s="1053"/>
      <c r="J2416" s="1285"/>
    </row>
    <row r="2417" spans="1:10">
      <c r="A2417" s="1286"/>
      <c r="B2417" s="1287"/>
      <c r="C2417" s="1288"/>
      <c r="D2417" s="1289"/>
      <c r="E2417" s="1285"/>
      <c r="G2417" s="1289"/>
      <c r="H2417" s="1285"/>
      <c r="I2417" s="1053"/>
      <c r="J2417" s="1285"/>
    </row>
    <row r="2418" spans="1:10">
      <c r="A2418" s="1286"/>
      <c r="B2418" s="1287"/>
      <c r="C2418" s="1288"/>
      <c r="D2418" s="1289"/>
      <c r="E2418" s="1285"/>
      <c r="G2418" s="1289"/>
      <c r="H2418" s="1285"/>
      <c r="I2418" s="1053"/>
      <c r="J2418" s="1285"/>
    </row>
    <row r="2419" spans="1:10">
      <c r="A2419" s="1286"/>
      <c r="B2419" s="1287"/>
      <c r="C2419" s="1288"/>
      <c r="D2419" s="1289"/>
      <c r="E2419" s="1285"/>
      <c r="G2419" s="1289"/>
      <c r="H2419" s="1285"/>
      <c r="I2419" s="1053"/>
      <c r="J2419" s="1285"/>
    </row>
    <row r="2420" spans="1:10">
      <c r="A2420" s="1286"/>
      <c r="B2420" s="1287"/>
      <c r="C2420" s="1288"/>
      <c r="D2420" s="1289"/>
      <c r="E2420" s="1285"/>
      <c r="G2420" s="1289"/>
      <c r="H2420" s="1285"/>
      <c r="I2420" s="1053"/>
      <c r="J2420" s="1285"/>
    </row>
    <row r="2421" spans="1:10">
      <c r="A2421" s="1286"/>
      <c r="B2421" s="1287"/>
      <c r="C2421" s="1288"/>
      <c r="D2421" s="1289"/>
      <c r="E2421" s="1285"/>
      <c r="G2421" s="1289"/>
      <c r="H2421" s="1285"/>
      <c r="I2421" s="1053"/>
      <c r="J2421" s="1285"/>
    </row>
    <row r="2422" spans="1:10">
      <c r="A2422" s="1286"/>
      <c r="B2422" s="1287"/>
      <c r="C2422" s="1288"/>
      <c r="D2422" s="1289"/>
      <c r="E2422" s="1285"/>
      <c r="G2422" s="1289"/>
      <c r="H2422" s="1285"/>
      <c r="I2422" s="1053"/>
      <c r="J2422" s="1285"/>
    </row>
    <row r="2423" spans="1:10">
      <c r="A2423" s="1286"/>
      <c r="B2423" s="1287"/>
      <c r="C2423" s="1288"/>
      <c r="D2423" s="1289"/>
      <c r="E2423" s="1285"/>
      <c r="G2423" s="1289"/>
      <c r="H2423" s="1285"/>
      <c r="I2423" s="1053"/>
      <c r="J2423" s="1285"/>
    </row>
    <row r="2424" spans="1:10">
      <c r="A2424" s="1286"/>
      <c r="B2424" s="1287"/>
      <c r="C2424" s="1288"/>
      <c r="D2424" s="1289"/>
      <c r="E2424" s="1285"/>
      <c r="G2424" s="1289"/>
      <c r="H2424" s="1285"/>
      <c r="I2424" s="1053"/>
      <c r="J2424" s="1285"/>
    </row>
    <row r="2425" spans="1:10">
      <c r="A2425" s="1286"/>
      <c r="B2425" s="1287"/>
      <c r="C2425" s="1288"/>
      <c r="D2425" s="1289"/>
      <c r="E2425" s="1285"/>
      <c r="G2425" s="1289"/>
      <c r="H2425" s="1285"/>
      <c r="I2425" s="1053"/>
      <c r="J2425" s="1285"/>
    </row>
    <row r="2426" spans="1:10">
      <c r="A2426" s="1286"/>
      <c r="B2426" s="1287"/>
      <c r="C2426" s="1288"/>
      <c r="D2426" s="1289"/>
      <c r="E2426" s="1285"/>
      <c r="G2426" s="1289"/>
      <c r="H2426" s="1285"/>
      <c r="I2426" s="1053"/>
      <c r="J2426" s="1285"/>
    </row>
    <row r="2427" spans="1:10">
      <c r="A2427" s="1286"/>
      <c r="B2427" s="1287"/>
      <c r="C2427" s="1288"/>
      <c r="D2427" s="1289"/>
      <c r="E2427" s="1285"/>
      <c r="G2427" s="1289"/>
      <c r="H2427" s="1285"/>
      <c r="I2427" s="1053"/>
      <c r="J2427" s="1285"/>
    </row>
    <row r="2428" spans="1:10">
      <c r="A2428" s="1286"/>
      <c r="B2428" s="1287"/>
      <c r="C2428" s="1288"/>
      <c r="D2428" s="1289"/>
      <c r="E2428" s="1285"/>
      <c r="G2428" s="1289"/>
      <c r="H2428" s="1285"/>
      <c r="I2428" s="1053"/>
      <c r="J2428" s="1285"/>
    </row>
    <row r="2429" spans="1:10">
      <c r="A2429" s="1286"/>
      <c r="B2429" s="1287"/>
      <c r="C2429" s="1288"/>
      <c r="D2429" s="1289"/>
      <c r="E2429" s="1285"/>
      <c r="G2429" s="1289"/>
      <c r="H2429" s="1285"/>
      <c r="I2429" s="1053"/>
      <c r="J2429" s="1285"/>
    </row>
    <row r="2430" spans="1:10">
      <c r="A2430" s="1286"/>
      <c r="B2430" s="1287"/>
      <c r="C2430" s="1288"/>
      <c r="D2430" s="1289"/>
      <c r="E2430" s="1285"/>
      <c r="G2430" s="1289"/>
      <c r="H2430" s="1285"/>
      <c r="I2430" s="1053"/>
      <c r="J2430" s="1285"/>
    </row>
    <row r="2431" spans="1:10">
      <c r="A2431" s="1286"/>
      <c r="B2431" s="1287"/>
      <c r="C2431" s="1288"/>
      <c r="D2431" s="1289"/>
      <c r="E2431" s="1285"/>
      <c r="G2431" s="1289"/>
      <c r="H2431" s="1285"/>
      <c r="I2431" s="1053"/>
      <c r="J2431" s="1285"/>
    </row>
    <row r="2432" spans="1:10">
      <c r="A2432" s="1286"/>
      <c r="B2432" s="1287"/>
      <c r="C2432" s="1288"/>
      <c r="D2432" s="1289"/>
      <c r="E2432" s="1285"/>
      <c r="G2432" s="1289"/>
      <c r="H2432" s="1285"/>
      <c r="I2432" s="1053"/>
      <c r="J2432" s="1285"/>
    </row>
    <row r="2433" spans="1:10">
      <c r="A2433" s="1286"/>
      <c r="B2433" s="1287"/>
      <c r="C2433" s="1288"/>
      <c r="D2433" s="1289"/>
      <c r="E2433" s="1285"/>
      <c r="G2433" s="1289"/>
      <c r="H2433" s="1285"/>
      <c r="I2433" s="1053"/>
      <c r="J2433" s="1285"/>
    </row>
    <row r="2434" spans="1:10">
      <c r="A2434" s="1286"/>
      <c r="B2434" s="1287"/>
      <c r="C2434" s="1288"/>
      <c r="D2434" s="1289"/>
      <c r="E2434" s="1285"/>
      <c r="G2434" s="1289"/>
      <c r="H2434" s="1285"/>
      <c r="I2434" s="1053"/>
      <c r="J2434" s="1285"/>
    </row>
    <row r="2435" spans="1:10">
      <c r="A2435" s="1286"/>
      <c r="B2435" s="1287"/>
      <c r="C2435" s="1288"/>
      <c r="D2435" s="1289"/>
      <c r="E2435" s="1285"/>
      <c r="G2435" s="1289"/>
      <c r="H2435" s="1285"/>
      <c r="I2435" s="1053"/>
      <c r="J2435" s="1285"/>
    </row>
    <row r="2436" spans="1:10">
      <c r="A2436" s="1286"/>
      <c r="B2436" s="1287"/>
      <c r="C2436" s="1288"/>
      <c r="D2436" s="1289"/>
      <c r="E2436" s="1285"/>
      <c r="G2436" s="1289"/>
      <c r="H2436" s="1285"/>
      <c r="I2436" s="1053"/>
      <c r="J2436" s="1285"/>
    </row>
    <row r="2437" spans="1:10">
      <c r="A2437" s="1286"/>
      <c r="B2437" s="1287"/>
      <c r="C2437" s="1288"/>
      <c r="D2437" s="1289"/>
      <c r="E2437" s="1285"/>
      <c r="G2437" s="1289"/>
      <c r="H2437" s="1285"/>
      <c r="I2437" s="1053"/>
      <c r="J2437" s="1285"/>
    </row>
    <row r="2438" spans="1:10">
      <c r="A2438" s="1286"/>
      <c r="B2438" s="1287"/>
      <c r="C2438" s="1288"/>
      <c r="D2438" s="1289"/>
      <c r="E2438" s="1285"/>
      <c r="G2438" s="1289"/>
      <c r="H2438" s="1285"/>
      <c r="I2438" s="1053"/>
      <c r="J2438" s="1285"/>
    </row>
    <row r="2439" spans="1:10">
      <c r="A2439" s="1286"/>
      <c r="B2439" s="1287"/>
      <c r="C2439" s="1288"/>
      <c r="D2439" s="1289"/>
      <c r="E2439" s="1285"/>
      <c r="G2439" s="1289"/>
      <c r="H2439" s="1285"/>
      <c r="I2439" s="1053"/>
      <c r="J2439" s="1285"/>
    </row>
    <row r="2440" spans="1:10">
      <c r="A2440" s="1286"/>
      <c r="B2440" s="1287"/>
      <c r="C2440" s="1288"/>
      <c r="D2440" s="1289"/>
      <c r="E2440" s="1285"/>
      <c r="G2440" s="1289"/>
      <c r="H2440" s="1285"/>
      <c r="I2440" s="1053"/>
      <c r="J2440" s="1285"/>
    </row>
    <row r="2441" spans="1:10">
      <c r="A2441" s="1286"/>
      <c r="B2441" s="1287"/>
      <c r="C2441" s="1288"/>
      <c r="D2441" s="1289"/>
      <c r="E2441" s="1285"/>
      <c r="G2441" s="1289"/>
      <c r="H2441" s="1285"/>
      <c r="I2441" s="1053"/>
      <c r="J2441" s="1285"/>
    </row>
    <row r="2442" spans="1:10">
      <c r="A2442" s="1286"/>
      <c r="B2442" s="1287"/>
      <c r="C2442" s="1288"/>
      <c r="D2442" s="1289"/>
      <c r="E2442" s="1285"/>
      <c r="G2442" s="1289"/>
      <c r="H2442" s="1285"/>
      <c r="I2442" s="1053"/>
      <c r="J2442" s="1285"/>
    </row>
    <row r="2443" spans="1:10">
      <c r="A2443" s="1286"/>
      <c r="B2443" s="1287"/>
      <c r="C2443" s="1288"/>
      <c r="D2443" s="1289"/>
      <c r="E2443" s="1285"/>
      <c r="G2443" s="1289"/>
      <c r="H2443" s="1285"/>
      <c r="I2443" s="1053"/>
      <c r="J2443" s="1285"/>
    </row>
    <row r="2444" spans="1:10">
      <c r="A2444" s="1286"/>
      <c r="B2444" s="1287"/>
      <c r="C2444" s="1288"/>
      <c r="D2444" s="1289"/>
      <c r="E2444" s="1285"/>
      <c r="G2444" s="1289"/>
      <c r="H2444" s="1285"/>
      <c r="I2444" s="1053"/>
      <c r="J2444" s="1285"/>
    </row>
    <row r="2445" spans="1:10">
      <c r="A2445" s="1286"/>
      <c r="B2445" s="1287"/>
      <c r="C2445" s="1288"/>
      <c r="D2445" s="1289"/>
      <c r="E2445" s="1285"/>
      <c r="G2445" s="1289"/>
      <c r="H2445" s="1285"/>
      <c r="I2445" s="1053"/>
      <c r="J2445" s="1285"/>
    </row>
    <row r="2446" spans="1:10">
      <c r="A2446" s="1286"/>
      <c r="B2446" s="1287"/>
      <c r="C2446" s="1288"/>
      <c r="D2446" s="1289"/>
      <c r="E2446" s="1285"/>
      <c r="G2446" s="1289"/>
      <c r="H2446" s="1285"/>
      <c r="I2446" s="1053"/>
      <c r="J2446" s="1285"/>
    </row>
    <row r="2447" spans="1:10">
      <c r="A2447" s="1286"/>
      <c r="B2447" s="1287"/>
      <c r="C2447" s="1288"/>
      <c r="D2447" s="1289"/>
      <c r="E2447" s="1285"/>
      <c r="G2447" s="1289"/>
      <c r="H2447" s="1285"/>
      <c r="I2447" s="1053"/>
      <c r="J2447" s="1285"/>
    </row>
    <row r="2448" spans="1:10">
      <c r="A2448" s="1286"/>
      <c r="B2448" s="1287"/>
      <c r="C2448" s="1288"/>
      <c r="D2448" s="1289"/>
      <c r="E2448" s="1285"/>
      <c r="G2448" s="1289"/>
      <c r="H2448" s="1285"/>
      <c r="I2448" s="1053"/>
      <c r="J2448" s="1285"/>
    </row>
    <row r="2449" spans="1:10">
      <c r="A2449" s="1286"/>
      <c r="B2449" s="1287"/>
      <c r="C2449" s="1288"/>
      <c r="D2449" s="1289"/>
      <c r="E2449" s="1285"/>
      <c r="G2449" s="1289"/>
      <c r="H2449" s="1285"/>
      <c r="I2449" s="1053"/>
      <c r="J2449" s="1285"/>
    </row>
    <row r="2450" spans="1:10">
      <c r="A2450" s="1286"/>
      <c r="B2450" s="1287"/>
      <c r="C2450" s="1288"/>
      <c r="D2450" s="1289"/>
      <c r="E2450" s="1285"/>
      <c r="G2450" s="1289"/>
      <c r="H2450" s="1285"/>
      <c r="I2450" s="1053"/>
      <c r="J2450" s="1285"/>
    </row>
    <row r="2451" spans="1:10">
      <c r="A2451" s="1286"/>
      <c r="B2451" s="1287"/>
      <c r="C2451" s="1288"/>
      <c r="D2451" s="1289"/>
      <c r="E2451" s="1285"/>
      <c r="G2451" s="1289"/>
      <c r="H2451" s="1285"/>
      <c r="I2451" s="1053"/>
      <c r="J2451" s="1285"/>
    </row>
    <row r="2452" spans="1:10">
      <c r="A2452" s="1286"/>
      <c r="B2452" s="1287"/>
      <c r="C2452" s="1288"/>
      <c r="D2452" s="1289"/>
      <c r="E2452" s="1285"/>
      <c r="G2452" s="1289"/>
      <c r="H2452" s="1285"/>
      <c r="I2452" s="1053"/>
      <c r="J2452" s="1285"/>
    </row>
    <row r="2453" spans="1:10">
      <c r="A2453" s="1286"/>
      <c r="B2453" s="1287"/>
      <c r="C2453" s="1288"/>
      <c r="D2453" s="1289"/>
      <c r="E2453" s="1285"/>
      <c r="G2453" s="1289"/>
      <c r="H2453" s="1285"/>
      <c r="I2453" s="1053"/>
      <c r="J2453" s="1285"/>
    </row>
    <row r="2454" spans="1:10">
      <c r="A2454" s="1286"/>
      <c r="B2454" s="1287"/>
      <c r="C2454" s="1288"/>
      <c r="D2454" s="1289"/>
      <c r="E2454" s="1285"/>
      <c r="G2454" s="1289"/>
      <c r="H2454" s="1285"/>
      <c r="I2454" s="1053"/>
      <c r="J2454" s="1285"/>
    </row>
    <row r="2455" spans="1:10">
      <c r="A2455" s="1286"/>
      <c r="B2455" s="1287"/>
      <c r="C2455" s="1288"/>
      <c r="D2455" s="1289"/>
      <c r="E2455" s="1285"/>
      <c r="G2455" s="1289"/>
      <c r="H2455" s="1285"/>
      <c r="I2455" s="1053"/>
      <c r="J2455" s="1285"/>
    </row>
    <row r="2456" spans="1:10">
      <c r="A2456" s="1286"/>
      <c r="B2456" s="1287"/>
      <c r="C2456" s="1288"/>
      <c r="D2456" s="1289"/>
      <c r="E2456" s="1285"/>
      <c r="G2456" s="1289"/>
      <c r="H2456" s="1285"/>
      <c r="I2456" s="1053"/>
      <c r="J2456" s="1285"/>
    </row>
    <row r="2457" spans="1:10">
      <c r="A2457" s="1286"/>
      <c r="B2457" s="1287"/>
      <c r="C2457" s="1288"/>
      <c r="D2457" s="1289"/>
      <c r="E2457" s="1285"/>
      <c r="G2457" s="1289"/>
      <c r="H2457" s="1285"/>
      <c r="I2457" s="1053"/>
      <c r="J2457" s="1285"/>
    </row>
    <row r="2458" spans="1:10">
      <c r="A2458" s="1286"/>
      <c r="B2458" s="1287"/>
      <c r="C2458" s="1288"/>
      <c r="D2458" s="1289"/>
      <c r="E2458" s="1285"/>
      <c r="G2458" s="1289"/>
      <c r="H2458" s="1285"/>
      <c r="I2458" s="1053"/>
      <c r="J2458" s="1285"/>
    </row>
    <row r="2459" spans="1:10">
      <c r="A2459" s="1286"/>
      <c r="B2459" s="1287"/>
      <c r="C2459" s="1288"/>
      <c r="D2459" s="1289"/>
      <c r="E2459" s="1285"/>
      <c r="G2459" s="1289"/>
      <c r="H2459" s="1285"/>
      <c r="I2459" s="1053"/>
      <c r="J2459" s="1285"/>
    </row>
    <row r="2460" spans="1:10">
      <c r="A2460" s="1286"/>
      <c r="B2460" s="1287"/>
      <c r="C2460" s="1288"/>
      <c r="D2460" s="1289"/>
      <c r="E2460" s="1285"/>
      <c r="G2460" s="1289"/>
      <c r="H2460" s="1285"/>
      <c r="I2460" s="1053"/>
      <c r="J2460" s="1285"/>
    </row>
    <row r="2461" spans="1:10">
      <c r="A2461" s="1286"/>
      <c r="B2461" s="1287"/>
      <c r="C2461" s="1288"/>
      <c r="D2461" s="1289"/>
      <c r="E2461" s="1285"/>
      <c r="G2461" s="1289"/>
      <c r="H2461" s="1285"/>
      <c r="I2461" s="1053"/>
      <c r="J2461" s="1285"/>
    </row>
    <row r="2462" spans="1:10">
      <c r="A2462" s="1286"/>
      <c r="B2462" s="1287"/>
      <c r="C2462" s="1288"/>
      <c r="D2462" s="1289"/>
      <c r="E2462" s="1285"/>
      <c r="G2462" s="1289"/>
      <c r="H2462" s="1285"/>
      <c r="I2462" s="1053"/>
      <c r="J2462" s="1285"/>
    </row>
    <row r="2463" spans="1:10">
      <c r="A2463" s="1286"/>
      <c r="B2463" s="1287"/>
      <c r="C2463" s="1288"/>
      <c r="D2463" s="1289"/>
      <c r="E2463" s="1285"/>
      <c r="G2463" s="1289"/>
      <c r="H2463" s="1285"/>
      <c r="I2463" s="1053"/>
      <c r="J2463" s="1285"/>
    </row>
    <row r="2464" spans="1:10">
      <c r="A2464" s="1286"/>
      <c r="B2464" s="1287"/>
      <c r="C2464" s="1288"/>
      <c r="D2464" s="1289"/>
      <c r="E2464" s="1285"/>
      <c r="G2464" s="1289"/>
      <c r="H2464" s="1285"/>
      <c r="I2464" s="1053"/>
      <c r="J2464" s="1285"/>
    </row>
    <row r="2465" spans="1:10">
      <c r="A2465" s="1286"/>
      <c r="B2465" s="1287"/>
      <c r="C2465" s="1288"/>
      <c r="D2465" s="1289"/>
      <c r="E2465" s="1285"/>
      <c r="G2465" s="1289"/>
      <c r="H2465" s="1285"/>
      <c r="I2465" s="1053"/>
      <c r="J2465" s="1285"/>
    </row>
    <row r="2466" spans="1:10">
      <c r="A2466" s="1286"/>
      <c r="B2466" s="1287"/>
      <c r="C2466" s="1288"/>
      <c r="D2466" s="1289"/>
      <c r="E2466" s="1285"/>
      <c r="G2466" s="1289"/>
      <c r="H2466" s="1285"/>
      <c r="I2466" s="1053"/>
      <c r="J2466" s="1285"/>
    </row>
    <row r="2467" spans="1:10">
      <c r="A2467" s="1286"/>
      <c r="B2467" s="1287"/>
      <c r="C2467" s="1288"/>
      <c r="D2467" s="1289"/>
      <c r="E2467" s="1285"/>
      <c r="G2467" s="1289"/>
      <c r="H2467" s="1285"/>
      <c r="I2467" s="1053"/>
      <c r="J2467" s="1285"/>
    </row>
    <row r="2468" spans="1:10">
      <c r="A2468" s="1286"/>
      <c r="B2468" s="1287"/>
      <c r="C2468" s="1288"/>
      <c r="D2468" s="1289"/>
      <c r="E2468" s="1285"/>
      <c r="G2468" s="1289"/>
      <c r="H2468" s="1285"/>
      <c r="I2468" s="1053"/>
      <c r="J2468" s="1285"/>
    </row>
    <row r="2469" spans="1:10">
      <c r="A2469" s="1286"/>
      <c r="B2469" s="1287"/>
      <c r="C2469" s="1288"/>
      <c r="D2469" s="1289"/>
      <c r="E2469" s="1285"/>
      <c r="G2469" s="1289"/>
      <c r="H2469" s="1285"/>
      <c r="I2469" s="1053"/>
      <c r="J2469" s="1285"/>
    </row>
    <row r="2470" spans="1:10">
      <c r="A2470" s="1286"/>
      <c r="B2470" s="1287"/>
      <c r="C2470" s="1288"/>
      <c r="D2470" s="1289"/>
      <c r="E2470" s="1285"/>
      <c r="G2470" s="1289"/>
      <c r="H2470" s="1285"/>
      <c r="I2470" s="1053"/>
      <c r="J2470" s="1285"/>
    </row>
    <row r="2471" spans="1:10">
      <c r="A2471" s="1286"/>
      <c r="B2471" s="1287"/>
      <c r="C2471" s="1288"/>
      <c r="D2471" s="1289"/>
      <c r="E2471" s="1285"/>
      <c r="G2471" s="1289"/>
      <c r="H2471" s="1285"/>
      <c r="I2471" s="1053"/>
      <c r="J2471" s="1285"/>
    </row>
    <row r="2472" spans="1:10">
      <c r="A2472" s="1286"/>
      <c r="B2472" s="1287"/>
      <c r="C2472" s="1288"/>
      <c r="D2472" s="1289"/>
      <c r="E2472" s="1285"/>
      <c r="G2472" s="1289"/>
      <c r="H2472" s="1285"/>
      <c r="I2472" s="1053"/>
      <c r="J2472" s="1285"/>
    </row>
    <row r="2473" spans="1:10">
      <c r="A2473" s="1286"/>
      <c r="B2473" s="1287"/>
      <c r="C2473" s="1288"/>
      <c r="D2473" s="1289"/>
      <c r="E2473" s="1285"/>
      <c r="G2473" s="1289"/>
      <c r="H2473" s="1285"/>
      <c r="I2473" s="1053"/>
      <c r="J2473" s="1285"/>
    </row>
    <row r="2474" spans="1:10">
      <c r="A2474" s="1286"/>
      <c r="B2474" s="1287"/>
      <c r="C2474" s="1288"/>
      <c r="D2474" s="1289"/>
      <c r="E2474" s="1285"/>
      <c r="G2474" s="1289"/>
      <c r="H2474" s="1285"/>
      <c r="I2474" s="1053"/>
      <c r="J2474" s="1285"/>
    </row>
    <row r="2475" spans="1:10">
      <c r="A2475" s="1286"/>
      <c r="B2475" s="1287"/>
      <c r="C2475" s="1288"/>
      <c r="D2475" s="1289"/>
      <c r="E2475" s="1285"/>
      <c r="G2475" s="1289"/>
      <c r="H2475" s="1285"/>
      <c r="I2475" s="1053"/>
      <c r="J2475" s="1285"/>
    </row>
    <row r="2476" spans="1:10">
      <c r="A2476" s="1286"/>
      <c r="B2476" s="1287"/>
      <c r="C2476" s="1288"/>
      <c r="D2476" s="1289"/>
      <c r="E2476" s="1285"/>
      <c r="G2476" s="1289"/>
      <c r="H2476" s="1285"/>
      <c r="I2476" s="1053"/>
      <c r="J2476" s="1285"/>
    </row>
    <row r="2477" spans="1:10">
      <c r="A2477" s="1286"/>
      <c r="B2477" s="1287"/>
      <c r="C2477" s="1288"/>
      <c r="D2477" s="1289"/>
      <c r="E2477" s="1285"/>
      <c r="G2477" s="1289"/>
      <c r="H2477" s="1285"/>
      <c r="I2477" s="1053"/>
      <c r="J2477" s="1285"/>
    </row>
    <row r="2478" spans="1:10">
      <c r="A2478" s="1286"/>
      <c r="B2478" s="1287"/>
      <c r="C2478" s="1288"/>
      <c r="D2478" s="1289"/>
      <c r="E2478" s="1285"/>
      <c r="G2478" s="1289"/>
      <c r="H2478" s="1285"/>
      <c r="I2478" s="1053"/>
      <c r="J2478" s="1285"/>
    </row>
    <row r="2479" spans="1:10">
      <c r="A2479" s="1286"/>
      <c r="B2479" s="1287"/>
      <c r="C2479" s="1288"/>
      <c r="D2479" s="1289"/>
      <c r="E2479" s="1285"/>
      <c r="G2479" s="1289"/>
      <c r="H2479" s="1285"/>
      <c r="I2479" s="1053"/>
      <c r="J2479" s="1285"/>
    </row>
    <row r="2480" spans="1:10">
      <c r="A2480" s="1286"/>
      <c r="B2480" s="1287"/>
      <c r="C2480" s="1288"/>
      <c r="D2480" s="1289"/>
      <c r="E2480" s="1285"/>
      <c r="G2480" s="1289"/>
      <c r="H2480" s="1285"/>
      <c r="I2480" s="1053"/>
      <c r="J2480" s="1285"/>
    </row>
    <row r="2481" spans="1:10">
      <c r="A2481" s="1286"/>
      <c r="B2481" s="1287"/>
      <c r="C2481" s="1288"/>
      <c r="D2481" s="1289"/>
      <c r="E2481" s="1285"/>
      <c r="G2481" s="1289"/>
      <c r="H2481" s="1285"/>
      <c r="I2481" s="1053"/>
      <c r="J2481" s="1285"/>
    </row>
    <row r="2482" spans="1:10">
      <c r="A2482" s="1286"/>
      <c r="B2482" s="1287"/>
      <c r="C2482" s="1288"/>
      <c r="D2482" s="1289"/>
      <c r="E2482" s="1285"/>
      <c r="G2482" s="1289"/>
      <c r="H2482" s="1285"/>
      <c r="I2482" s="1053"/>
      <c r="J2482" s="1285"/>
    </row>
    <row r="2483" spans="1:10">
      <c r="A2483" s="1286"/>
      <c r="B2483" s="1287"/>
      <c r="C2483" s="1288"/>
      <c r="D2483" s="1289"/>
      <c r="E2483" s="1285"/>
      <c r="G2483" s="1289"/>
      <c r="H2483" s="1285"/>
      <c r="I2483" s="1053"/>
      <c r="J2483" s="1285"/>
    </row>
    <row r="2484" spans="1:10">
      <c r="A2484" s="1286"/>
      <c r="B2484" s="1287"/>
      <c r="C2484" s="1288"/>
      <c r="D2484" s="1289"/>
      <c r="E2484" s="1285"/>
      <c r="G2484" s="1289"/>
      <c r="H2484" s="1285"/>
      <c r="I2484" s="1053"/>
      <c r="J2484" s="1285"/>
    </row>
    <row r="2485" spans="1:10">
      <c r="A2485" s="1286"/>
      <c r="B2485" s="1287"/>
      <c r="C2485" s="1288"/>
      <c r="D2485" s="1289"/>
      <c r="E2485" s="1285"/>
      <c r="G2485" s="1289"/>
      <c r="H2485" s="1285"/>
      <c r="I2485" s="1053"/>
      <c r="J2485" s="1285"/>
    </row>
    <row r="2486" spans="1:10">
      <c r="A2486" s="1286"/>
      <c r="B2486" s="1287"/>
      <c r="C2486" s="1288"/>
      <c r="D2486" s="1289"/>
      <c r="E2486" s="1285"/>
      <c r="G2486" s="1289"/>
      <c r="H2486" s="1285"/>
      <c r="I2486" s="1053"/>
      <c r="J2486" s="1285"/>
    </row>
    <row r="2487" spans="1:10">
      <c r="A2487" s="1286"/>
      <c r="B2487" s="1287"/>
      <c r="C2487" s="1288"/>
      <c r="D2487" s="1289"/>
      <c r="E2487" s="1285"/>
      <c r="G2487" s="1289"/>
      <c r="H2487" s="1285"/>
      <c r="I2487" s="1053"/>
      <c r="J2487" s="1285"/>
    </row>
    <row r="2488" spans="1:10">
      <c r="A2488" s="1286"/>
      <c r="B2488" s="1287"/>
      <c r="C2488" s="1288"/>
      <c r="D2488" s="1289"/>
      <c r="E2488" s="1285"/>
      <c r="G2488" s="1289"/>
      <c r="H2488" s="1285"/>
      <c r="I2488" s="1053"/>
      <c r="J2488" s="1285"/>
    </row>
    <row r="2489" spans="1:10">
      <c r="A2489" s="1286"/>
      <c r="B2489" s="1287"/>
      <c r="C2489" s="1288"/>
      <c r="D2489" s="1289"/>
      <c r="E2489" s="1285"/>
      <c r="G2489" s="1289"/>
      <c r="H2489" s="1285"/>
      <c r="I2489" s="1053"/>
      <c r="J2489" s="1285"/>
    </row>
    <row r="2490" spans="1:10">
      <c r="A2490" s="1286"/>
      <c r="B2490" s="1287"/>
      <c r="C2490" s="1288"/>
      <c r="D2490" s="1289"/>
      <c r="E2490" s="1285"/>
      <c r="G2490" s="1289"/>
      <c r="H2490" s="1285"/>
      <c r="I2490" s="1053"/>
      <c r="J2490" s="1285"/>
    </row>
    <row r="2491" spans="1:10">
      <c r="A2491" s="1286"/>
      <c r="B2491" s="1287"/>
      <c r="C2491" s="1288"/>
      <c r="D2491" s="1289"/>
      <c r="E2491" s="1285"/>
      <c r="G2491" s="1289"/>
      <c r="H2491" s="1285"/>
      <c r="I2491" s="1053"/>
      <c r="J2491" s="1285"/>
    </row>
    <row r="2492" spans="1:10">
      <c r="A2492" s="1286"/>
      <c r="B2492" s="1287"/>
      <c r="C2492" s="1288"/>
      <c r="D2492" s="1289"/>
      <c r="E2492" s="1285"/>
      <c r="G2492" s="1289"/>
      <c r="H2492" s="1285"/>
      <c r="I2492" s="1053"/>
      <c r="J2492" s="1285"/>
    </row>
    <row r="2493" spans="1:10">
      <c r="A2493" s="1286"/>
      <c r="B2493" s="1287"/>
      <c r="C2493" s="1288"/>
      <c r="D2493" s="1289"/>
      <c r="E2493" s="1285"/>
      <c r="G2493" s="1289"/>
      <c r="H2493" s="1285"/>
      <c r="I2493" s="1053"/>
      <c r="J2493" s="1285"/>
    </row>
    <row r="2494" spans="1:10">
      <c r="A2494" s="1286"/>
      <c r="B2494" s="1287"/>
      <c r="C2494" s="1288"/>
      <c r="D2494" s="1289"/>
      <c r="E2494" s="1285"/>
      <c r="G2494" s="1289"/>
      <c r="H2494" s="1285"/>
      <c r="I2494" s="1053"/>
      <c r="J2494" s="1285"/>
    </row>
    <row r="2495" spans="1:10">
      <c r="A2495" s="1286"/>
      <c r="B2495" s="1287"/>
      <c r="C2495" s="1288"/>
      <c r="D2495" s="1289"/>
      <c r="E2495" s="1285"/>
      <c r="G2495" s="1289"/>
      <c r="H2495" s="1285"/>
      <c r="I2495" s="1053"/>
      <c r="J2495" s="1285"/>
    </row>
    <row r="2496" spans="1:10">
      <c r="A2496" s="1286"/>
      <c r="B2496" s="1287"/>
      <c r="C2496" s="1288"/>
      <c r="D2496" s="1289"/>
      <c r="E2496" s="1285"/>
      <c r="G2496" s="1289"/>
      <c r="H2496" s="1285"/>
      <c r="I2496" s="1053"/>
      <c r="J2496" s="1285"/>
    </row>
    <row r="2497" spans="1:10">
      <c r="A2497" s="1286"/>
      <c r="B2497" s="1287"/>
      <c r="C2497" s="1288"/>
      <c r="D2497" s="1289"/>
      <c r="E2497" s="1285"/>
      <c r="G2497" s="1289"/>
      <c r="H2497" s="1285"/>
      <c r="I2497" s="1053"/>
      <c r="J2497" s="1285"/>
    </row>
    <row r="2498" spans="1:10">
      <c r="A2498" s="1286"/>
      <c r="B2498" s="1287"/>
      <c r="C2498" s="1288"/>
      <c r="D2498" s="1289"/>
      <c r="E2498" s="1285"/>
      <c r="G2498" s="1289"/>
      <c r="H2498" s="1285"/>
      <c r="I2498" s="1053"/>
      <c r="J2498" s="1285"/>
    </row>
    <row r="2499" spans="1:10">
      <c r="A2499" s="1286"/>
      <c r="B2499" s="1287"/>
      <c r="C2499" s="1288"/>
      <c r="D2499" s="1289"/>
      <c r="E2499" s="1285"/>
      <c r="G2499" s="1289"/>
      <c r="H2499" s="1285"/>
      <c r="I2499" s="1053"/>
      <c r="J2499" s="1285"/>
    </row>
    <row r="2500" spans="1:10">
      <c r="A2500" s="1286"/>
      <c r="B2500" s="1287"/>
      <c r="C2500" s="1288"/>
      <c r="D2500" s="1289"/>
      <c r="E2500" s="1285"/>
      <c r="G2500" s="1289"/>
      <c r="H2500" s="1285"/>
      <c r="I2500" s="1053"/>
      <c r="J2500" s="1285"/>
    </row>
    <row r="2501" spans="1:10">
      <c r="A2501" s="1286"/>
      <c r="B2501" s="1287"/>
      <c r="C2501" s="1288"/>
      <c r="D2501" s="1289"/>
      <c r="E2501" s="1285"/>
      <c r="G2501" s="1289"/>
      <c r="H2501" s="1285"/>
      <c r="I2501" s="1053"/>
      <c r="J2501" s="1285"/>
    </row>
    <row r="2502" spans="1:10">
      <c r="A2502" s="1286"/>
      <c r="B2502" s="1287"/>
      <c r="C2502" s="1288"/>
      <c r="D2502" s="1289"/>
      <c r="E2502" s="1285"/>
      <c r="G2502" s="1289"/>
      <c r="H2502" s="1285"/>
      <c r="I2502" s="1053"/>
      <c r="J2502" s="1285"/>
    </row>
    <row r="2503" spans="1:10">
      <c r="A2503" s="1286"/>
      <c r="B2503" s="1287"/>
      <c r="C2503" s="1288"/>
      <c r="D2503" s="1289"/>
      <c r="E2503" s="1285"/>
      <c r="G2503" s="1289"/>
      <c r="H2503" s="1285"/>
      <c r="I2503" s="1053"/>
      <c r="J2503" s="1285"/>
    </row>
    <row r="2504" spans="1:10">
      <c r="A2504" s="1286"/>
      <c r="B2504" s="1287"/>
      <c r="C2504" s="1288"/>
      <c r="D2504" s="1289"/>
      <c r="E2504" s="1285"/>
      <c r="G2504" s="1289"/>
      <c r="H2504" s="1285"/>
      <c r="I2504" s="1053"/>
      <c r="J2504" s="1285"/>
    </row>
    <row r="2505" spans="1:10">
      <c r="A2505" s="1286"/>
      <c r="B2505" s="1287"/>
      <c r="C2505" s="1288"/>
      <c r="D2505" s="1289"/>
      <c r="E2505" s="1285"/>
      <c r="G2505" s="1289"/>
      <c r="H2505" s="1285"/>
      <c r="I2505" s="1053"/>
      <c r="J2505" s="1285"/>
    </row>
    <row r="2506" spans="1:10">
      <c r="A2506" s="1286"/>
      <c r="B2506" s="1287"/>
      <c r="C2506" s="1288"/>
      <c r="D2506" s="1289"/>
      <c r="E2506" s="1285"/>
      <c r="G2506" s="1289"/>
      <c r="H2506" s="1285"/>
      <c r="I2506" s="1053"/>
      <c r="J2506" s="1285"/>
    </row>
    <row r="2507" spans="1:10">
      <c r="A2507" s="1286"/>
      <c r="B2507" s="1287"/>
      <c r="C2507" s="1288"/>
      <c r="D2507" s="1289"/>
      <c r="E2507" s="1285"/>
      <c r="G2507" s="1289"/>
      <c r="H2507" s="1285"/>
      <c r="I2507" s="1053"/>
      <c r="J2507" s="1285"/>
    </row>
    <row r="2508" spans="1:10">
      <c r="A2508" s="1286"/>
      <c r="B2508" s="1287"/>
      <c r="C2508" s="1288"/>
      <c r="D2508" s="1289"/>
      <c r="E2508" s="1285"/>
      <c r="G2508" s="1289"/>
      <c r="H2508" s="1285"/>
      <c r="I2508" s="1053"/>
      <c r="J2508" s="1285"/>
    </row>
    <row r="2509" spans="1:10">
      <c r="A2509" s="1286"/>
      <c r="B2509" s="1287"/>
      <c r="C2509" s="1288"/>
      <c r="D2509" s="1289"/>
      <c r="E2509" s="1285"/>
      <c r="G2509" s="1289"/>
      <c r="H2509" s="1285"/>
      <c r="I2509" s="1053"/>
      <c r="J2509" s="1285"/>
    </row>
    <row r="2510" spans="1:10">
      <c r="A2510" s="1286"/>
      <c r="B2510" s="1287"/>
      <c r="C2510" s="1288"/>
      <c r="D2510" s="1289"/>
      <c r="E2510" s="1285"/>
      <c r="G2510" s="1289"/>
      <c r="H2510" s="1285"/>
      <c r="I2510" s="1053"/>
      <c r="J2510" s="1285"/>
    </row>
    <row r="2511" spans="1:10">
      <c r="A2511" s="1286"/>
      <c r="B2511" s="1287"/>
      <c r="C2511" s="1288"/>
      <c r="D2511" s="1289"/>
      <c r="E2511" s="1285"/>
      <c r="G2511" s="1289"/>
      <c r="H2511" s="1285"/>
      <c r="I2511" s="1053"/>
      <c r="J2511" s="1285"/>
    </row>
    <row r="2512" spans="1:10">
      <c r="A2512" s="1286"/>
      <c r="B2512" s="1287"/>
      <c r="C2512" s="1288"/>
      <c r="D2512" s="1289"/>
      <c r="E2512" s="1285"/>
      <c r="G2512" s="1289"/>
      <c r="H2512" s="1285"/>
      <c r="I2512" s="1053"/>
      <c r="J2512" s="1285"/>
    </row>
    <row r="2513" spans="1:10">
      <c r="A2513" s="1286"/>
      <c r="B2513" s="1287"/>
      <c r="C2513" s="1288"/>
      <c r="D2513" s="1289"/>
      <c r="E2513" s="1285"/>
      <c r="G2513" s="1289"/>
      <c r="H2513" s="1285"/>
      <c r="I2513" s="1053"/>
      <c r="J2513" s="1285"/>
    </row>
    <row r="2514" spans="1:10">
      <c r="A2514" s="1286"/>
      <c r="B2514" s="1287"/>
      <c r="C2514" s="1288"/>
      <c r="D2514" s="1289"/>
      <c r="E2514" s="1285"/>
      <c r="G2514" s="1289"/>
      <c r="H2514" s="1285"/>
      <c r="I2514" s="1053"/>
      <c r="J2514" s="1285"/>
    </row>
    <row r="2515" spans="1:10">
      <c r="A2515" s="1286"/>
      <c r="B2515" s="1287"/>
      <c r="C2515" s="1288"/>
      <c r="D2515" s="1289"/>
      <c r="E2515" s="1285"/>
      <c r="G2515" s="1289"/>
      <c r="H2515" s="1285"/>
      <c r="I2515" s="1053"/>
      <c r="J2515" s="1285"/>
    </row>
    <row r="2516" spans="1:10">
      <c r="A2516" s="1286"/>
      <c r="B2516" s="1287"/>
      <c r="C2516" s="1288"/>
      <c r="D2516" s="1289"/>
      <c r="E2516" s="1285"/>
      <c r="G2516" s="1289"/>
      <c r="H2516" s="1285"/>
      <c r="I2516" s="1053"/>
      <c r="J2516" s="1285"/>
    </row>
    <row r="2517" spans="1:10">
      <c r="A2517" s="1286"/>
      <c r="B2517" s="1287"/>
      <c r="C2517" s="1288"/>
      <c r="D2517" s="1289"/>
      <c r="E2517" s="1285"/>
      <c r="G2517" s="1289"/>
      <c r="H2517" s="1285"/>
      <c r="I2517" s="1053"/>
      <c r="J2517" s="1285"/>
    </row>
    <row r="2518" spans="1:10">
      <c r="A2518" s="1286"/>
      <c r="B2518" s="1287"/>
      <c r="C2518" s="1288"/>
      <c r="D2518" s="1289"/>
      <c r="E2518" s="1285"/>
      <c r="G2518" s="1289"/>
      <c r="H2518" s="1285"/>
      <c r="I2518" s="1053"/>
      <c r="J2518" s="1285"/>
    </row>
    <row r="2519" spans="1:10">
      <c r="A2519" s="1286"/>
      <c r="B2519" s="1287"/>
      <c r="C2519" s="1288"/>
      <c r="D2519" s="1289"/>
      <c r="E2519" s="1285"/>
      <c r="G2519" s="1289"/>
      <c r="H2519" s="1285"/>
      <c r="I2519" s="1053"/>
      <c r="J2519" s="1285"/>
    </row>
    <row r="2520" spans="1:10">
      <c r="A2520" s="1286"/>
      <c r="B2520" s="1287"/>
      <c r="C2520" s="1288"/>
      <c r="D2520" s="1289"/>
      <c r="E2520" s="1285"/>
      <c r="G2520" s="1289"/>
      <c r="H2520" s="1285"/>
      <c r="I2520" s="1053"/>
      <c r="J2520" s="1285"/>
    </row>
    <row r="2521" spans="1:10">
      <c r="A2521" s="1286"/>
      <c r="B2521" s="1287"/>
      <c r="C2521" s="1288"/>
      <c r="D2521" s="1289"/>
      <c r="E2521" s="1285"/>
      <c r="G2521" s="1289"/>
      <c r="H2521" s="1285"/>
      <c r="I2521" s="1053"/>
      <c r="J2521" s="1285"/>
    </row>
    <row r="2522" spans="1:10">
      <c r="A2522" s="1286"/>
      <c r="B2522" s="1287"/>
      <c r="C2522" s="1288"/>
      <c r="D2522" s="1289"/>
      <c r="E2522" s="1285"/>
      <c r="G2522" s="1289"/>
      <c r="H2522" s="1285"/>
      <c r="I2522" s="1053"/>
      <c r="J2522" s="1285"/>
    </row>
    <row r="2523" spans="1:10">
      <c r="A2523" s="1286"/>
      <c r="B2523" s="1287"/>
      <c r="C2523" s="1288"/>
      <c r="D2523" s="1289"/>
      <c r="E2523" s="1285"/>
      <c r="G2523" s="1289"/>
      <c r="H2523" s="1285"/>
      <c r="I2523" s="1053"/>
      <c r="J2523" s="1285"/>
    </row>
    <row r="2524" spans="1:10">
      <c r="A2524" s="1286"/>
      <c r="B2524" s="1287"/>
      <c r="C2524" s="1288"/>
      <c r="D2524" s="1289"/>
      <c r="E2524" s="1285"/>
      <c r="G2524" s="1289"/>
      <c r="H2524" s="1285"/>
      <c r="I2524" s="1053"/>
      <c r="J2524" s="1285"/>
    </row>
    <row r="2525" spans="1:10">
      <c r="A2525" s="1286"/>
      <c r="B2525" s="1287"/>
      <c r="C2525" s="1288"/>
      <c r="D2525" s="1289"/>
      <c r="E2525" s="1285"/>
      <c r="G2525" s="1289"/>
      <c r="H2525" s="1285"/>
      <c r="I2525" s="1053"/>
      <c r="J2525" s="1285"/>
    </row>
    <row r="2526" spans="1:10">
      <c r="A2526" s="1286"/>
      <c r="B2526" s="1287"/>
      <c r="C2526" s="1288"/>
      <c r="D2526" s="1289"/>
      <c r="E2526" s="1285"/>
      <c r="G2526" s="1289"/>
      <c r="H2526" s="1285"/>
      <c r="I2526" s="1053"/>
      <c r="J2526" s="1285"/>
    </row>
    <row r="2527" spans="1:10">
      <c r="A2527" s="1286"/>
      <c r="B2527" s="1287"/>
      <c r="C2527" s="1288"/>
      <c r="D2527" s="1289"/>
      <c r="E2527" s="1285"/>
      <c r="G2527" s="1289"/>
      <c r="H2527" s="1285"/>
      <c r="I2527" s="1053"/>
      <c r="J2527" s="1285"/>
    </row>
    <row r="2528" spans="1:10">
      <c r="A2528" s="1286"/>
      <c r="B2528" s="1287"/>
      <c r="C2528" s="1288"/>
      <c r="D2528" s="1289"/>
      <c r="E2528" s="1285"/>
      <c r="G2528" s="1289"/>
      <c r="H2528" s="1285"/>
      <c r="I2528" s="1053"/>
      <c r="J2528" s="1285"/>
    </row>
    <row r="2529" spans="1:11">
      <c r="A2529" s="1286"/>
      <c r="B2529" s="1287"/>
      <c r="C2529" s="1288"/>
      <c r="D2529" s="1289"/>
      <c r="E2529" s="1285"/>
      <c r="G2529" s="1289"/>
      <c r="H2529" s="1285"/>
      <c r="I2529" s="1053"/>
      <c r="J2529" s="1285"/>
    </row>
    <row r="2530" spans="1:11">
      <c r="A2530" s="1286"/>
      <c r="B2530" s="1287"/>
      <c r="C2530" s="1288"/>
      <c r="D2530" s="1289"/>
      <c r="E2530" s="1285"/>
      <c r="G2530" s="1289"/>
      <c r="H2530" s="1285"/>
      <c r="I2530" s="1053"/>
      <c r="J2530" s="1285"/>
    </row>
    <row r="2531" spans="1:11">
      <c r="A2531" s="1286"/>
      <c r="B2531" s="1287"/>
      <c r="C2531" s="1288"/>
      <c r="D2531" s="1289"/>
      <c r="E2531" s="1285"/>
      <c r="G2531" s="1289"/>
      <c r="H2531" s="1285"/>
      <c r="I2531" s="1053"/>
      <c r="J2531" s="1285"/>
    </row>
    <row r="2532" spans="1:11">
      <c r="A2532" s="1286"/>
      <c r="B2532" s="1287"/>
      <c r="C2532" s="1288"/>
      <c r="D2532" s="1289"/>
      <c r="E2532" s="1285"/>
      <c r="G2532" s="1289"/>
      <c r="H2532" s="1285"/>
      <c r="I2532" s="1053"/>
      <c r="J2532" s="1285"/>
    </row>
    <row r="2533" spans="1:11">
      <c r="A2533" s="1286"/>
      <c r="B2533" s="1287"/>
      <c r="C2533" s="1288"/>
      <c r="D2533" s="1289"/>
      <c r="E2533" s="1285"/>
      <c r="G2533" s="1289"/>
      <c r="H2533" s="1285"/>
      <c r="I2533" s="1053"/>
      <c r="J2533" s="1285"/>
    </row>
    <row r="2534" spans="1:11">
      <c r="A2534" s="1286"/>
      <c r="B2534" s="1287"/>
      <c r="C2534" s="1288"/>
      <c r="D2534" s="1289"/>
      <c r="E2534" s="1285"/>
      <c r="G2534" s="1289"/>
      <c r="H2534" s="1285"/>
      <c r="I2534" s="1053"/>
      <c r="J2534" s="1285"/>
    </row>
    <row r="2535" spans="1:11">
      <c r="A2535" s="1286"/>
      <c r="B2535" s="1287"/>
      <c r="C2535" s="1288"/>
      <c r="D2535" s="1289"/>
      <c r="E2535" s="1285"/>
      <c r="G2535" s="1289"/>
      <c r="H2535" s="1285"/>
      <c r="I2535" s="1053"/>
      <c r="J2535" s="1285"/>
    </row>
    <row r="2536" spans="1:11">
      <c r="A2536" s="1286"/>
      <c r="B2536" s="1287"/>
      <c r="C2536" s="1288"/>
      <c r="D2536" s="1289"/>
      <c r="E2536" s="1285"/>
      <c r="G2536" s="1289"/>
      <c r="H2536" s="1285"/>
      <c r="I2536" s="1053"/>
      <c r="J2536" s="1285"/>
    </row>
    <row r="2537" spans="1:11">
      <c r="A2537" s="1286"/>
      <c r="B2537" s="1287"/>
      <c r="C2537" s="1288"/>
      <c r="D2537" s="1289"/>
      <c r="E2537" s="1285"/>
      <c r="G2537" s="1289"/>
      <c r="H2537" s="1285"/>
      <c r="I2537" s="1053"/>
      <c r="J2537" s="1285"/>
    </row>
    <row r="2538" spans="1:11">
      <c r="A2538" s="1286"/>
      <c r="B2538" s="1287"/>
      <c r="C2538" s="1288"/>
      <c r="D2538" s="1289"/>
      <c r="E2538" s="1285"/>
      <c r="G2538" s="1289"/>
      <c r="H2538" s="1285"/>
      <c r="I2538" s="1053"/>
      <c r="J2538" s="1285"/>
    </row>
    <row r="2539" spans="1:11">
      <c r="A2539" s="1286"/>
      <c r="B2539" s="1287"/>
      <c r="C2539" s="1288"/>
      <c r="D2539" s="1289"/>
      <c r="E2539" s="1285"/>
      <c r="G2539" s="1289"/>
      <c r="H2539" s="1285"/>
      <c r="I2539" s="1053"/>
      <c r="J2539" s="1285"/>
    </row>
    <row r="2540" spans="1:11">
      <c r="A2540" s="1286"/>
      <c r="B2540" s="1287"/>
      <c r="C2540" s="1288"/>
      <c r="D2540" s="1289"/>
      <c r="E2540" s="1285"/>
      <c r="G2540" s="1289"/>
      <c r="H2540" s="1285"/>
      <c r="I2540" s="1053"/>
      <c r="J2540" s="1285"/>
    </row>
    <row r="2541" spans="1:11">
      <c r="A2541" s="1286"/>
      <c r="B2541" s="1287"/>
      <c r="C2541" s="1288"/>
      <c r="D2541" s="1289"/>
      <c r="E2541" s="1285"/>
      <c r="G2541" s="1289"/>
      <c r="H2541" s="1285"/>
      <c r="I2541" s="1053"/>
      <c r="J2541" s="1285"/>
    </row>
    <row r="2542" spans="1:11">
      <c r="A2542" s="1286">
        <v>41911</v>
      </c>
      <c r="B2542" s="1287">
        <v>-3285</v>
      </c>
      <c r="C2542" s="1288">
        <v>1673</v>
      </c>
      <c r="D2542" s="1289" t="s">
        <v>1810</v>
      </c>
      <c r="F2542" s="1289"/>
      <c r="G2542" s="1285"/>
      <c r="H2542" s="1053"/>
      <c r="I2542" s="1285"/>
      <c r="K2542"/>
    </row>
    <row r="2543" spans="1:11">
      <c r="A2543" s="1283"/>
      <c r="B2543" s="1291"/>
      <c r="C2543" s="1284"/>
      <c r="D2543" s="1285"/>
      <c r="E2543" s="1285"/>
      <c r="H2543" s="1285"/>
      <c r="I2543" s="1053"/>
      <c r="J2543" s="1285"/>
    </row>
    <row r="2544" spans="1:11">
      <c r="A2544" s="1059" t="s">
        <v>17</v>
      </c>
      <c r="B2544" s="1290" t="s">
        <v>244</v>
      </c>
      <c r="C2544" s="1284" t="s">
        <v>244</v>
      </c>
      <c r="D2544" s="1285" t="s">
        <v>244</v>
      </c>
      <c r="E2544" s="1285"/>
      <c r="G2544" s="1285" t="s">
        <v>244</v>
      </c>
      <c r="H2544" s="1053" t="s">
        <v>244</v>
      </c>
      <c r="I2544" s="1053" t="s">
        <v>244</v>
      </c>
      <c r="J2544" s="1292"/>
    </row>
    <row r="2545" spans="1:11">
      <c r="A2545" s="1293">
        <v>41879</v>
      </c>
      <c r="B2545" s="1290">
        <v>64056.77</v>
      </c>
      <c r="C2545" s="1284" t="s">
        <v>246</v>
      </c>
      <c r="D2545" s="1284">
        <v>10115757</v>
      </c>
      <c r="E2545" s="1284"/>
      <c r="F2545" s="1285" t="s">
        <v>1634</v>
      </c>
      <c r="H2545" s="1285" t="s">
        <v>838</v>
      </c>
      <c r="I2545" s="1053"/>
      <c r="J2545" s="1292"/>
    </row>
    <row r="2546" spans="1:11">
      <c r="A2546" s="1293">
        <v>41911</v>
      </c>
      <c r="B2546" s="1290">
        <v>52748</v>
      </c>
      <c r="C2546" s="1284" t="s">
        <v>246</v>
      </c>
      <c r="D2546" s="1284">
        <v>10116759</v>
      </c>
      <c r="E2546" s="1284"/>
      <c r="F2546" s="1285" t="s">
        <v>1322</v>
      </c>
      <c r="G2546" s="1042"/>
      <c r="H2546" s="1285" t="s">
        <v>1729</v>
      </c>
      <c r="I2546" s="1053"/>
      <c r="J2546" s="1292"/>
    </row>
    <row r="2547" spans="1:11">
      <c r="A2547" s="1293">
        <v>41941</v>
      </c>
      <c r="B2547" s="1290">
        <v>61883</v>
      </c>
      <c r="C2547" s="1284" t="s">
        <v>246</v>
      </c>
      <c r="D2547" s="1284">
        <v>10117966</v>
      </c>
      <c r="E2547" s="1284"/>
      <c r="F2547" s="1285" t="s">
        <v>1635</v>
      </c>
      <c r="G2547" s="1042"/>
      <c r="H2547" s="1285" t="s">
        <v>1730</v>
      </c>
      <c r="I2547" s="1053"/>
      <c r="J2547" s="1292"/>
    </row>
    <row r="2548" spans="1:11">
      <c r="A2548" s="1293">
        <v>41970</v>
      </c>
      <c r="B2548" s="1290">
        <v>125485</v>
      </c>
      <c r="C2548" s="1284" t="s">
        <v>246</v>
      </c>
      <c r="D2548" s="1284">
        <v>10118135</v>
      </c>
      <c r="E2548" s="1284"/>
      <c r="F2548" s="1285" t="s">
        <v>1451</v>
      </c>
      <c r="G2548" s="1042"/>
      <c r="H2548" s="1285" t="s">
        <v>1731</v>
      </c>
      <c r="I2548" s="1053"/>
      <c r="J2548" s="1292"/>
    </row>
    <row r="2549" spans="1:11">
      <c r="A2549" s="1293">
        <v>42033</v>
      </c>
      <c r="B2549" s="1290">
        <v>22539.94</v>
      </c>
      <c r="C2549" s="1284" t="s">
        <v>246</v>
      </c>
      <c r="D2549" s="1284">
        <v>10119824</v>
      </c>
      <c r="E2549" s="1284"/>
      <c r="F2549" s="1285" t="s">
        <v>1732</v>
      </c>
      <c r="G2549" s="1042"/>
      <c r="H2549" s="1285" t="s">
        <v>1733</v>
      </c>
      <c r="I2549" s="1053"/>
      <c r="J2549" s="1292"/>
    </row>
    <row r="2550" spans="1:11">
      <c r="A2550" s="1293">
        <v>42062</v>
      </c>
      <c r="B2550" s="1290">
        <v>62742.5</v>
      </c>
      <c r="C2550" s="1284" t="s">
        <v>246</v>
      </c>
      <c r="D2550" s="1284">
        <v>10120987</v>
      </c>
      <c r="E2550" s="1284"/>
      <c r="F2550" s="1285" t="s">
        <v>1451</v>
      </c>
      <c r="G2550" s="1042"/>
      <c r="H2550" s="1285" t="s">
        <v>1731</v>
      </c>
      <c r="I2550" s="1053"/>
      <c r="J2550" s="1292"/>
    </row>
    <row r="2551" spans="1:11">
      <c r="A2551" s="1293">
        <v>42062</v>
      </c>
      <c r="B2551" s="1290">
        <v>128113.54</v>
      </c>
      <c r="C2551" s="1284" t="s">
        <v>246</v>
      </c>
      <c r="D2551" s="1284">
        <v>10120972</v>
      </c>
      <c r="E2551" s="1284"/>
      <c r="F2551" s="1285" t="s">
        <v>1634</v>
      </c>
      <c r="G2551" s="1042"/>
      <c r="H2551" s="1285" t="s">
        <v>838</v>
      </c>
      <c r="I2551" s="1053"/>
      <c r="J2551" s="1292"/>
    </row>
    <row r="2552" spans="1:11">
      <c r="A2552" s="1293">
        <v>42093</v>
      </c>
      <c r="B2552" s="1290">
        <v>62742.5</v>
      </c>
      <c r="C2552" s="1284" t="s">
        <v>246</v>
      </c>
      <c r="D2552" s="1284">
        <v>10121582</v>
      </c>
      <c r="E2552" s="1284"/>
      <c r="F2552" s="1285" t="s">
        <v>1451</v>
      </c>
      <c r="G2552" s="1042"/>
      <c r="H2552" s="1285" t="s">
        <v>1731</v>
      </c>
      <c r="I2552" s="1053"/>
      <c r="J2552" s="1292"/>
    </row>
    <row r="2553" spans="1:11">
      <c r="A2553" s="1293">
        <v>42093</v>
      </c>
      <c r="B2553" s="1290">
        <v>22539.94</v>
      </c>
      <c r="C2553" s="1284" t="s">
        <v>246</v>
      </c>
      <c r="D2553" s="1284">
        <v>10121762</v>
      </c>
      <c r="E2553" s="1284"/>
      <c r="F2553" s="1285" t="s">
        <v>1732</v>
      </c>
      <c r="G2553" s="1042"/>
      <c r="H2553" s="1285" t="s">
        <v>1733</v>
      </c>
      <c r="I2553" s="1053"/>
      <c r="J2553" s="1292"/>
    </row>
    <row r="2554" spans="1:11">
      <c r="A2554" s="1293">
        <v>42214</v>
      </c>
      <c r="B2554" s="1290">
        <v>87634.82</v>
      </c>
      <c r="C2554" s="1284" t="s">
        <v>246</v>
      </c>
      <c r="D2554" s="1284">
        <v>10125080</v>
      </c>
      <c r="E2554" s="1284"/>
      <c r="F2554" s="1285" t="s">
        <v>1732</v>
      </c>
      <c r="G2554" s="1042"/>
      <c r="H2554" s="1285" t="s">
        <v>1733</v>
      </c>
      <c r="I2554" s="1053"/>
      <c r="J2554" s="1292"/>
    </row>
    <row r="2555" spans="1:11">
      <c r="A2555" s="1293">
        <v>42214</v>
      </c>
      <c r="B2555" s="1290">
        <v>7187.98</v>
      </c>
      <c r="C2555" s="1284" t="s">
        <v>246</v>
      </c>
      <c r="D2555" s="1284">
        <v>10125079</v>
      </c>
      <c r="E2555" s="1284"/>
      <c r="F2555" s="1285" t="s">
        <v>1732</v>
      </c>
      <c r="G2555" s="1042"/>
      <c r="H2555" s="1285" t="s">
        <v>1733</v>
      </c>
      <c r="I2555" s="1053"/>
      <c r="J2555" s="1292"/>
    </row>
    <row r="2556" spans="1:11">
      <c r="A2556" s="1293" t="s">
        <v>244</v>
      </c>
      <c r="B2556" s="1290" t="s">
        <v>244</v>
      </c>
      <c r="C2556" s="1284" t="s">
        <v>244</v>
      </c>
      <c r="D2556" s="1284" t="s">
        <v>244</v>
      </c>
      <c r="E2556" s="1284"/>
      <c r="F2556" s="1285" t="s">
        <v>244</v>
      </c>
      <c r="G2556" s="1042"/>
      <c r="H2556" s="1285" t="s">
        <v>244</v>
      </c>
      <c r="I2556" s="1053"/>
      <c r="J2556" s="1292"/>
    </row>
    <row r="2557" spans="1:11">
      <c r="A2557" s="1200" t="s">
        <v>410</v>
      </c>
      <c r="B2557" s="1065"/>
      <c r="C2557" s="1065"/>
      <c r="D2557" s="1065"/>
      <c r="E2557" s="1065"/>
      <c r="F2557" s="1065"/>
      <c r="G2557" s="1065"/>
      <c r="H2557" s="1065"/>
      <c r="I2557" s="1065"/>
      <c r="J2557" s="1065"/>
      <c r="K2557" s="1292"/>
    </row>
    <row r="2558" spans="1:11">
      <c r="A2558" s="1200" t="s">
        <v>1848</v>
      </c>
      <c r="B2558" s="1065"/>
      <c r="C2558" s="1065"/>
      <c r="D2558" s="1065"/>
      <c r="E2558" s="1065"/>
      <c r="F2558" s="1065"/>
      <c r="G2558" s="1065"/>
      <c r="H2558" s="1065"/>
      <c r="I2558" s="1065"/>
      <c r="J2558" s="1065"/>
      <c r="K2558" s="1062"/>
    </row>
    <row r="2559" spans="1:11">
      <c r="A2559" s="1065"/>
      <c r="B2559" s="979"/>
      <c r="C2559" s="979"/>
      <c r="D2559" s="979"/>
      <c r="E2559" s="979"/>
      <c r="F2559" s="979"/>
      <c r="G2559" s="979"/>
      <c r="H2559" s="979"/>
      <c r="I2559" s="979"/>
      <c r="J2559" s="979"/>
      <c r="K2559" s="1062"/>
    </row>
    <row r="2560" spans="1:11">
      <c r="A2560" s="1294"/>
      <c r="B2560" s="1067"/>
      <c r="C2560" s="1068"/>
      <c r="D2560" s="1068"/>
      <c r="E2560" s="1068"/>
      <c r="F2560" s="1069"/>
      <c r="G2560" s="979"/>
      <c r="H2560" s="979"/>
      <c r="I2560" s="979"/>
      <c r="J2560" s="979"/>
      <c r="K2560" s="1062"/>
    </row>
    <row r="2561" spans="1:10">
      <c r="A2561" s="979" t="s">
        <v>24</v>
      </c>
      <c r="B2561" s="1070"/>
      <c r="C2561" s="1070"/>
      <c r="D2561" s="1070"/>
      <c r="E2561" s="1070"/>
      <c r="F2561" s="1070"/>
      <c r="G2561" s="1071"/>
      <c r="H2561" s="979" t="s">
        <v>25</v>
      </c>
      <c r="I2561" s="1070"/>
      <c r="J2561" s="1070"/>
    </row>
    <row r="2562" spans="1:10">
      <c r="A2562" s="979"/>
      <c r="B2562" s="1071"/>
      <c r="C2562" s="1071"/>
      <c r="D2562" s="1071"/>
      <c r="E2562" s="1071"/>
      <c r="F2562" s="1071"/>
      <c r="G2562" s="1071"/>
      <c r="H2562" s="979"/>
      <c r="I2562" s="1071"/>
      <c r="J2562" s="1071"/>
    </row>
    <row r="2563" spans="1:10">
      <c r="B2563" s="1292"/>
      <c r="C2563" s="1292"/>
      <c r="D2563" s="1292"/>
      <c r="E2563" s="1292"/>
      <c r="F2563" s="1292"/>
      <c r="G2563" s="1292"/>
      <c r="H2563" s="1292"/>
      <c r="I2563" s="1292"/>
      <c r="J2563" s="1292"/>
    </row>
  </sheetData>
  <pageMargins left="0.7" right="0.7" top="0.75" bottom="0.75" header="0.3" footer="0.3"/>
  <pageSetup paperSize="9" scale="45" fitToHeight="0" orientation="portrait" cellComments="atEnd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 enableFormatConditionsCalculation="0"/>
  <dimension ref="A1:J2217"/>
  <sheetViews>
    <sheetView zoomScale="80" zoomScaleNormal="80" zoomScalePageLayoutView="80" workbookViewId="0">
      <selection activeCell="AA14" sqref="AA14"/>
    </sheetView>
  </sheetViews>
  <sheetFormatPr defaultColWidth="8.85546875" defaultRowHeight="15"/>
  <cols>
    <col min="1" max="1" width="28.42578125" style="1262" customWidth="1"/>
    <col min="2" max="2" width="17.28515625" style="1262" bestFit="1" customWidth="1"/>
    <col min="3" max="5" width="12.42578125" style="1262" customWidth="1"/>
    <col min="6" max="6" width="14.42578125" style="1262" customWidth="1"/>
    <col min="7" max="7" width="17.7109375" style="1262" customWidth="1"/>
    <col min="8" max="8" width="13.140625" style="1262" customWidth="1"/>
    <col min="9" max="9" width="11.28515625" style="1262" customWidth="1"/>
    <col min="10" max="10" width="17.140625" style="1262" customWidth="1"/>
  </cols>
  <sheetData>
    <row r="1" spans="1:10">
      <c r="A1" s="1261"/>
      <c r="B1" s="974"/>
      <c r="I1" s="1263" t="s">
        <v>1</v>
      </c>
      <c r="J1" s="977" t="s">
        <v>1830</v>
      </c>
    </row>
    <row r="2" spans="1:10">
      <c r="A2" s="1261"/>
      <c r="B2" s="1261"/>
    </row>
    <row r="3" spans="1:10">
      <c r="A3" s="1261"/>
    </row>
    <row r="4" spans="1:10">
      <c r="A4" s="979" t="s">
        <v>2</v>
      </c>
      <c r="H4" s="980"/>
      <c r="I4" s="980"/>
      <c r="J4" s="980"/>
    </row>
    <row r="5" spans="1:10">
      <c r="A5" s="980"/>
      <c r="B5" s="980"/>
      <c r="D5" s="1264"/>
      <c r="E5" s="1264"/>
      <c r="F5" s="1264"/>
      <c r="G5" s="1264"/>
      <c r="H5" s="982" t="s">
        <v>411</v>
      </c>
      <c r="I5" s="980"/>
      <c r="J5" s="980"/>
    </row>
    <row r="6" spans="1:10">
      <c r="A6" s="830"/>
      <c r="B6" s="980"/>
      <c r="C6" s="980"/>
      <c r="D6" s="980"/>
      <c r="E6" s="980"/>
      <c r="F6" s="1264"/>
      <c r="G6" s="1264"/>
      <c r="H6" s="983" t="s">
        <v>239</v>
      </c>
      <c r="I6" s="980" t="s">
        <v>31</v>
      </c>
      <c r="J6" s="980"/>
    </row>
    <row r="7" spans="1:10">
      <c r="A7" s="984" t="s">
        <v>238</v>
      </c>
      <c r="B7" s="980"/>
      <c r="C7" s="980"/>
      <c r="D7" s="980"/>
      <c r="E7" s="980"/>
      <c r="F7" s="1264"/>
      <c r="G7" s="1264"/>
      <c r="H7" s="1264"/>
      <c r="I7" s="1264"/>
      <c r="J7" s="980"/>
    </row>
    <row r="8" spans="1:10">
      <c r="A8" s="985" t="s">
        <v>1827</v>
      </c>
      <c r="B8" s="980"/>
      <c r="C8" s="980"/>
      <c r="D8" s="980"/>
      <c r="E8" s="980"/>
      <c r="F8" s="983"/>
      <c r="G8" s="1264"/>
      <c r="H8" s="1264"/>
      <c r="I8" s="1264"/>
      <c r="J8" s="1264"/>
    </row>
    <row r="9" spans="1:10">
      <c r="A9" s="980" t="s">
        <v>4</v>
      </c>
      <c r="B9" s="983"/>
      <c r="C9" s="983"/>
      <c r="D9" s="983"/>
      <c r="E9" s="983"/>
      <c r="F9" s="983"/>
      <c r="G9" s="1264"/>
      <c r="H9" s="1264"/>
      <c r="I9" s="1264"/>
      <c r="J9" s="1264"/>
    </row>
    <row r="10" spans="1:10">
      <c r="A10" s="980"/>
      <c r="B10" s="983"/>
      <c r="C10" s="983"/>
      <c r="D10" s="983"/>
      <c r="E10" s="983"/>
      <c r="F10" s="983"/>
      <c r="G10" s="1264"/>
      <c r="H10" s="1264"/>
      <c r="I10" s="1264"/>
      <c r="J10" s="1264"/>
    </row>
    <row r="11" spans="1:10">
      <c r="A11" s="1264"/>
      <c r="B11" s="1264"/>
      <c r="C11" s="1264"/>
      <c r="D11" s="1264"/>
      <c r="E11" s="1264"/>
      <c r="F11" s="1264"/>
      <c r="G11" s="1264"/>
      <c r="H11" s="1264"/>
      <c r="I11" s="1264"/>
      <c r="J11" s="1264"/>
    </row>
    <row r="12" spans="1:10">
      <c r="A12" s="983" t="s">
        <v>5</v>
      </c>
      <c r="B12" s="986"/>
      <c r="C12" s="986"/>
      <c r="D12" s="986"/>
      <c r="E12" s="986"/>
      <c r="F12" s="986"/>
      <c r="G12" s="1264"/>
      <c r="H12" s="1264"/>
      <c r="I12" s="1264"/>
      <c r="J12" s="1264"/>
    </row>
    <row r="13" spans="1:10" ht="15.75" thickBot="1">
      <c r="A13" s="1264"/>
      <c r="B13" s="1264"/>
      <c r="C13" s="1265"/>
      <c r="D13" s="1265"/>
      <c r="E13" s="1265"/>
      <c r="F13" s="1265"/>
      <c r="G13" s="1264"/>
      <c r="H13" s="1264"/>
      <c r="I13" s="1264"/>
      <c r="J13" s="1265"/>
    </row>
    <row r="14" spans="1:10">
      <c r="A14" s="988"/>
      <c r="B14" s="988"/>
      <c r="C14" s="988"/>
      <c r="D14" s="988"/>
      <c r="E14" s="988"/>
      <c r="F14" s="989"/>
      <c r="G14" s="989"/>
      <c r="H14" s="990" t="s">
        <v>6</v>
      </c>
      <c r="I14" s="989"/>
      <c r="J14" s="991"/>
    </row>
    <row r="15" spans="1:10">
      <c r="A15" s="992"/>
      <c r="B15" s="992"/>
      <c r="C15" s="993"/>
      <c r="D15" s="993"/>
      <c r="E15" s="993"/>
      <c r="F15" s="993"/>
      <c r="G15" s="993"/>
      <c r="H15" s="994" t="s">
        <v>7</v>
      </c>
      <c r="I15" s="993"/>
      <c r="J15" s="991" t="s">
        <v>8</v>
      </c>
    </row>
    <row r="16" spans="1:10">
      <c r="A16" s="995"/>
      <c r="B16" s="994" t="s">
        <v>1102</v>
      </c>
      <c r="C16" s="994" t="s">
        <v>10</v>
      </c>
      <c r="D16" s="994" t="s">
        <v>101</v>
      </c>
      <c r="E16" s="994"/>
      <c r="F16" s="994"/>
      <c r="G16" s="994" t="s">
        <v>11</v>
      </c>
      <c r="H16" s="994" t="s">
        <v>12</v>
      </c>
      <c r="I16" s="994" t="s">
        <v>7</v>
      </c>
      <c r="J16" s="991" t="s">
        <v>13</v>
      </c>
    </row>
    <row r="17" spans="1:10" ht="15.75" thickBot="1">
      <c r="A17" s="996" t="s">
        <v>1211</v>
      </c>
      <c r="B17" s="996" t="s">
        <v>13</v>
      </c>
      <c r="C17" s="996" t="s">
        <v>16</v>
      </c>
      <c r="D17" s="996" t="s">
        <v>16</v>
      </c>
      <c r="E17" s="996" t="s">
        <v>1329</v>
      </c>
      <c r="F17" s="996" t="s">
        <v>17</v>
      </c>
      <c r="G17" s="996" t="s">
        <v>13</v>
      </c>
      <c r="H17" s="996" t="s">
        <v>18</v>
      </c>
      <c r="I17" s="996" t="s">
        <v>19</v>
      </c>
      <c r="J17" s="997" t="s">
        <v>1081</v>
      </c>
    </row>
    <row r="18" spans="1:10" ht="15.75" thickTop="1">
      <c r="A18" s="998">
        <v>41852</v>
      </c>
      <c r="B18" s="999">
        <v>1675305.7855313215</v>
      </c>
      <c r="C18" s="1000">
        <v>43287.12</v>
      </c>
      <c r="D18" s="1000">
        <v>2665.35</v>
      </c>
      <c r="E18" s="1000">
        <v>0</v>
      </c>
      <c r="F18" s="1000">
        <v>64056.77</v>
      </c>
      <c r="G18" s="1001">
        <v>1657201.4855313217</v>
      </c>
      <c r="H18" s="1002">
        <v>0.15778492333317976</v>
      </c>
      <c r="I18" s="1001">
        <v>220.28166244141005</v>
      </c>
      <c r="J18" s="999">
        <v>1657421.7671937631</v>
      </c>
    </row>
    <row r="19" spans="1:10">
      <c r="A19" s="998">
        <v>41883</v>
      </c>
      <c r="B19" s="999">
        <v>1657421.7671937631</v>
      </c>
      <c r="C19" s="1000">
        <v>132966.65000000002</v>
      </c>
      <c r="D19" s="1000">
        <v>0</v>
      </c>
      <c r="E19" s="1000">
        <v>0</v>
      </c>
      <c r="F19" s="1000">
        <v>52748</v>
      </c>
      <c r="G19" s="1001">
        <v>1737640.417193763</v>
      </c>
      <c r="H19" s="1002">
        <v>0.16181316872717719</v>
      </c>
      <c r="I19" s="1001">
        <v>223.49389005585044</v>
      </c>
      <c r="J19" s="999">
        <v>1737863.9110838189</v>
      </c>
    </row>
    <row r="20" spans="1:10">
      <c r="A20" s="998">
        <v>41913</v>
      </c>
      <c r="B20" s="999">
        <v>1737863.9110838189</v>
      </c>
      <c r="C20" s="1000">
        <v>90789.92</v>
      </c>
      <c r="D20" s="1000">
        <v>5836.99</v>
      </c>
      <c r="E20" s="1000">
        <v>0</v>
      </c>
      <c r="F20" s="1000">
        <v>61883</v>
      </c>
      <c r="G20" s="1001">
        <v>1772607.8210838188</v>
      </c>
      <c r="H20" s="1002">
        <v>0.17461649106209834</v>
      </c>
      <c r="I20" s="1001">
        <v>252.88308174742576</v>
      </c>
      <c r="J20" s="999">
        <v>1772860.7041655662</v>
      </c>
    </row>
    <row r="21" spans="1:10">
      <c r="A21" s="998">
        <v>41944</v>
      </c>
      <c r="B21" s="999">
        <v>1772860.7041655662</v>
      </c>
      <c r="C21" s="1000">
        <v>25962.579999999998</v>
      </c>
      <c r="D21" s="1000">
        <v>0</v>
      </c>
      <c r="E21" s="1000">
        <v>0</v>
      </c>
      <c r="F21" s="1000">
        <v>125485</v>
      </c>
      <c r="G21" s="1001">
        <v>1673338.2841655663</v>
      </c>
      <c r="H21" s="1002">
        <v>0.17544203557874963</v>
      </c>
      <c r="I21" s="1001">
        <v>259.19524228031867</v>
      </c>
      <c r="J21" s="999">
        <v>1673597.4794078467</v>
      </c>
    </row>
    <row r="22" spans="1:10">
      <c r="A22" s="998">
        <v>41974</v>
      </c>
      <c r="B22" s="999">
        <v>1673597.4794078467</v>
      </c>
      <c r="C22" s="1000">
        <v>114630.41</v>
      </c>
      <c r="D22" s="1000">
        <v>6294.81</v>
      </c>
      <c r="E22" s="1000">
        <v>0</v>
      </c>
      <c r="F22" s="1000">
        <v>0</v>
      </c>
      <c r="G22" s="1001">
        <v>1794522.6994078467</v>
      </c>
      <c r="H22" s="1002">
        <v>0.18940253118681055</v>
      </c>
      <c r="I22" s="1001">
        <v>264.15299898976019</v>
      </c>
      <c r="J22" s="999">
        <v>1794786.8524068363</v>
      </c>
    </row>
    <row r="23" spans="1:10">
      <c r="A23" s="998">
        <v>42005</v>
      </c>
      <c r="B23" s="999">
        <v>1794786.8524068363</v>
      </c>
      <c r="C23" s="1000">
        <v>42513.790000000008</v>
      </c>
      <c r="D23" s="1000">
        <v>0</v>
      </c>
      <c r="E23" s="1000">
        <v>0</v>
      </c>
      <c r="F23" s="1000">
        <v>22539.94</v>
      </c>
      <c r="G23" s="1001">
        <v>1814760.7024068364</v>
      </c>
      <c r="H23" s="1002">
        <v>0.1856788369073934</v>
      </c>
      <c r="I23" s="1001">
        <v>277.71161270965246</v>
      </c>
      <c r="J23" s="999">
        <v>1815038.414019546</v>
      </c>
    </row>
    <row r="24" spans="1:10">
      <c r="A24" s="998">
        <v>42036</v>
      </c>
      <c r="B24" s="999">
        <v>1815038.414019546</v>
      </c>
      <c r="C24" s="1000">
        <v>73164.509999999995</v>
      </c>
      <c r="D24" s="1000">
        <v>2740.4</v>
      </c>
      <c r="E24" s="1000">
        <v>0</v>
      </c>
      <c r="F24" s="1000">
        <v>190856.03999999998</v>
      </c>
      <c r="G24" s="1001">
        <v>1700087.2840195459</v>
      </c>
      <c r="H24" s="1002">
        <v>0.16448913389698844</v>
      </c>
      <c r="I24" s="1001">
        <v>248.79508059319883</v>
      </c>
      <c r="J24" s="999">
        <v>1700336.079100139</v>
      </c>
    </row>
    <row r="25" spans="1:10">
      <c r="A25" s="998">
        <v>42064</v>
      </c>
      <c r="B25" s="999">
        <v>1700336.079100139</v>
      </c>
      <c r="C25" s="1000">
        <v>28969.049999999996</v>
      </c>
      <c r="D25" s="1000">
        <v>0</v>
      </c>
      <c r="E25" s="1000">
        <v>0</v>
      </c>
      <c r="F25" s="1000">
        <v>85282.44</v>
      </c>
      <c r="G25" s="1001">
        <v>1644022.6891001391</v>
      </c>
      <c r="H25" s="1002">
        <v>0.19686345934678856</v>
      </c>
      <c r="I25" s="1001">
        <v>278.9450354865067</v>
      </c>
      <c r="J25" s="999">
        <v>1644301.6341356256</v>
      </c>
    </row>
    <row r="26" spans="1:10">
      <c r="A26" s="998">
        <v>42095</v>
      </c>
      <c r="B26" s="999">
        <v>1644301.6341356256</v>
      </c>
      <c r="C26" s="1000">
        <v>50610.209999999992</v>
      </c>
      <c r="D26" s="1000">
        <v>3037.28</v>
      </c>
      <c r="E26" s="1000">
        <v>0</v>
      </c>
      <c r="F26" s="1000">
        <v>0</v>
      </c>
      <c r="G26" s="1001">
        <v>1697949.1241356255</v>
      </c>
      <c r="H26" s="1002">
        <v>0.16622707028188291</v>
      </c>
      <c r="I26" s="1001">
        <v>227.77286941839793</v>
      </c>
      <c r="J26" s="999">
        <v>1698176.8970050439</v>
      </c>
    </row>
    <row r="27" spans="1:10">
      <c r="A27" s="998">
        <v>42125</v>
      </c>
      <c r="B27" s="999">
        <v>1698176.8970050439</v>
      </c>
      <c r="C27" s="1000">
        <v>47080.77</v>
      </c>
      <c r="D27" s="1000">
        <v>0</v>
      </c>
      <c r="E27" s="1000">
        <v>0</v>
      </c>
      <c r="F27" s="1000">
        <v>0</v>
      </c>
      <c r="G27" s="1001">
        <v>1745257.6670050439</v>
      </c>
      <c r="H27" s="1002">
        <v>0.16340380114856429</v>
      </c>
      <c r="I27" s="1001">
        <v>231.24046666108177</v>
      </c>
      <c r="J27" s="999">
        <v>1745488.907471705</v>
      </c>
    </row>
    <row r="28" spans="1:10">
      <c r="A28" s="998">
        <v>42156</v>
      </c>
      <c r="B28" s="999">
        <v>1745488.907471705</v>
      </c>
      <c r="C28" s="1000">
        <v>8331.7000000000007</v>
      </c>
      <c r="D28" s="1000">
        <v>3504.98</v>
      </c>
      <c r="E28" s="1000">
        <v>0</v>
      </c>
      <c r="F28" s="1000">
        <v>0</v>
      </c>
      <c r="G28" s="1001">
        <v>1757325.5874717049</v>
      </c>
      <c r="H28" s="1002">
        <v>0</v>
      </c>
      <c r="I28" s="1001">
        <v>0</v>
      </c>
      <c r="J28" s="999">
        <v>1757325.5874717049</v>
      </c>
    </row>
    <row r="29" spans="1:10" ht="15.75" thickBot="1">
      <c r="A29" s="998">
        <v>42186</v>
      </c>
      <c r="B29" s="999">
        <v>1757325.5874717049</v>
      </c>
      <c r="C29" s="1000">
        <v>0</v>
      </c>
      <c r="D29" s="1000">
        <v>0</v>
      </c>
      <c r="E29" s="1000">
        <v>0</v>
      </c>
      <c r="F29" s="1000">
        <v>0</v>
      </c>
      <c r="G29" s="1001">
        <v>1757325.5874717049</v>
      </c>
      <c r="H29" s="1002">
        <v>0</v>
      </c>
      <c r="I29" s="1001">
        <v>0</v>
      </c>
      <c r="J29" s="999">
        <v>1757325.5874717049</v>
      </c>
    </row>
    <row r="30" spans="1:10" ht="15.75" thickBot="1">
      <c r="A30" s="1004"/>
      <c r="B30" s="1005"/>
      <c r="C30" s="1005"/>
      <c r="D30" s="1005"/>
      <c r="E30" s="1005"/>
      <c r="F30" s="1005"/>
      <c r="G30" s="1005"/>
      <c r="H30" s="1005"/>
      <c r="I30" s="1005"/>
      <c r="J30" s="1006"/>
    </row>
    <row r="31" spans="1:10">
      <c r="A31" s="1007"/>
      <c r="B31" s="1008"/>
      <c r="C31" s="1008"/>
      <c r="D31" s="1008"/>
      <c r="E31" s="1008"/>
      <c r="F31" s="1008"/>
      <c r="G31" s="1008"/>
      <c r="H31" s="1008"/>
      <c r="I31" s="1009"/>
      <c r="J31" s="1010"/>
    </row>
    <row r="32" spans="1:10">
      <c r="A32" s="1011"/>
      <c r="B32" s="1012"/>
      <c r="C32" s="1012"/>
      <c r="D32" s="1012"/>
      <c r="E32" s="1012"/>
      <c r="F32" s="1012"/>
      <c r="G32" s="1012"/>
      <c r="H32" s="1012"/>
      <c r="I32" s="1013" t="s">
        <v>19</v>
      </c>
      <c r="J32" s="1014" t="s">
        <v>13</v>
      </c>
    </row>
    <row r="33" spans="1:10">
      <c r="A33" s="1015" t="s">
        <v>1828</v>
      </c>
      <c r="B33" s="1008"/>
      <c r="C33" s="1012"/>
      <c r="D33" s="1012"/>
      <c r="E33" s="1012"/>
      <c r="F33" s="1012"/>
      <c r="G33" s="1012"/>
      <c r="H33" s="1016"/>
      <c r="I33" s="1017">
        <v>2484.4719403836029</v>
      </c>
      <c r="J33" s="1018">
        <v>1757325.5874717049</v>
      </c>
    </row>
    <row r="34" spans="1:10">
      <c r="A34" s="1015"/>
      <c r="B34" s="1008"/>
      <c r="C34" s="1012"/>
      <c r="D34" s="1012"/>
      <c r="E34" s="1012"/>
      <c r="F34" s="1012"/>
      <c r="G34" s="1012"/>
      <c r="H34" s="1016"/>
      <c r="I34" s="1017"/>
      <c r="J34" s="1018"/>
    </row>
    <row r="35" spans="1:10">
      <c r="A35" s="1019"/>
      <c r="B35" s="1008"/>
      <c r="C35" s="1012"/>
      <c r="D35" s="1012"/>
      <c r="E35" s="1012"/>
      <c r="F35" s="1012"/>
      <c r="G35" s="1012"/>
      <c r="H35" s="1016"/>
      <c r="I35" s="1017"/>
      <c r="J35" s="1018"/>
    </row>
    <row r="36" spans="1:10" ht="15.75" thickBot="1">
      <c r="A36" s="1020"/>
      <c r="B36" s="1021"/>
      <c r="C36" s="1021"/>
      <c r="D36" s="1021"/>
      <c r="E36" s="1021"/>
      <c r="F36" s="1021"/>
      <c r="G36" s="1021"/>
      <c r="H36" s="1022"/>
      <c r="I36" s="1023"/>
      <c r="J36" s="1024"/>
    </row>
    <row r="37" spans="1:10">
      <c r="B37" s="1025"/>
      <c r="C37" s="1025"/>
      <c r="D37" s="1025"/>
      <c r="E37" s="1025"/>
      <c r="F37" s="1025"/>
      <c r="G37" s="1025"/>
      <c r="H37" s="1025"/>
      <c r="I37" s="1026"/>
      <c r="J37" s="1026"/>
    </row>
    <row r="38" spans="1:10">
      <c r="A38" s="1027" t="s">
        <v>218</v>
      </c>
      <c r="B38" s="1025"/>
      <c r="C38" s="1025"/>
      <c r="D38" s="1025"/>
      <c r="E38" s="1025"/>
      <c r="F38" s="1025"/>
      <c r="G38" s="1025"/>
      <c r="H38" s="1025"/>
      <c r="I38" s="1026"/>
      <c r="J38" s="1026"/>
    </row>
    <row r="39" spans="1:10" ht="15.75" thickBot="1">
      <c r="A39" s="1028" t="s">
        <v>712</v>
      </c>
      <c r="B39" s="1029"/>
      <c r="C39" s="1030"/>
      <c r="D39" s="1030"/>
      <c r="E39" s="1030"/>
      <c r="F39" s="1031"/>
      <c r="G39" s="1032"/>
      <c r="H39" s="1033"/>
      <c r="I39" s="1034"/>
      <c r="J39" s="1035">
        <v>586861.93999999994</v>
      </c>
    </row>
    <row r="40" spans="1:10" ht="15.75" thickBot="1">
      <c r="A40" s="1037" t="s">
        <v>1829</v>
      </c>
      <c r="B40" s="1038"/>
      <c r="C40" s="1039"/>
      <c r="D40" s="1039"/>
      <c r="E40" s="1039"/>
      <c r="F40" s="1040"/>
      <c r="G40" s="1041"/>
      <c r="H40" s="1042"/>
      <c r="I40" s="1040"/>
      <c r="J40" s="1206">
        <v>1170463.647471705</v>
      </c>
    </row>
    <row r="41" spans="1:10" ht="15.75" thickTop="1">
      <c r="A41" s="1043"/>
      <c r="B41" s="1038"/>
      <c r="C41" s="1039"/>
      <c r="D41" s="1039"/>
      <c r="E41" s="1039"/>
      <c r="F41" s="1040"/>
      <c r="G41" s="1041"/>
      <c r="H41" s="1042"/>
      <c r="I41" s="1040"/>
      <c r="J41" s="1228"/>
    </row>
    <row r="42" spans="1:10">
      <c r="A42" s="1043"/>
      <c r="B42" s="1038"/>
      <c r="C42" s="1039"/>
      <c r="D42" s="1039"/>
      <c r="E42" s="1039"/>
      <c r="F42" s="1040"/>
      <c r="G42" s="1041"/>
      <c r="H42" s="1042"/>
      <c r="I42" s="1040"/>
      <c r="J42" s="1044"/>
    </row>
    <row r="43" spans="1:10">
      <c r="A43" s="1045" t="s">
        <v>742</v>
      </c>
      <c r="B43" s="1038"/>
      <c r="C43" s="1039"/>
      <c r="D43" s="1039"/>
      <c r="E43" s="1039"/>
      <c r="F43" s="1040"/>
      <c r="G43" s="1041"/>
      <c r="H43" s="1042"/>
      <c r="I43" s="1040"/>
      <c r="J43" s="1044"/>
    </row>
    <row r="44" spans="1:10">
      <c r="A44" s="1266" t="s">
        <v>244</v>
      </c>
      <c r="B44" s="1267" t="s">
        <v>244</v>
      </c>
      <c r="C44" s="1268" t="s">
        <v>244</v>
      </c>
      <c r="D44" s="1268"/>
      <c r="E44" s="1268"/>
      <c r="F44" s="1269" t="s">
        <v>244</v>
      </c>
      <c r="H44" s="1269"/>
      <c r="I44" s="1269" t="s">
        <v>244</v>
      </c>
      <c r="J44" s="1053"/>
    </row>
    <row r="45" spans="1:10">
      <c r="A45" s="1270">
        <v>41862</v>
      </c>
      <c r="B45" s="1271">
        <v>2665.35</v>
      </c>
      <c r="C45" s="1272" t="s">
        <v>246</v>
      </c>
      <c r="D45" s="1273" t="s">
        <v>1562</v>
      </c>
      <c r="E45" s="1273"/>
      <c r="H45" s="1269" t="s">
        <v>244</v>
      </c>
      <c r="I45" s="1269" t="s">
        <v>244</v>
      </c>
      <c r="J45" s="1053"/>
    </row>
    <row r="46" spans="1:10">
      <c r="A46" s="1270">
        <v>41935</v>
      </c>
      <c r="B46" s="1271">
        <v>5836.99</v>
      </c>
      <c r="C46" s="1272" t="s">
        <v>246</v>
      </c>
      <c r="D46" s="1273" t="s">
        <v>1563</v>
      </c>
      <c r="E46" s="1273"/>
      <c r="H46" s="1269"/>
      <c r="I46" s="1269" t="s">
        <v>244</v>
      </c>
      <c r="J46" s="1053" t="s">
        <v>244</v>
      </c>
    </row>
    <row r="47" spans="1:10">
      <c r="A47" s="1270">
        <v>41984</v>
      </c>
      <c r="B47" s="1271">
        <v>6294.81</v>
      </c>
      <c r="C47" s="1272" t="s">
        <v>246</v>
      </c>
      <c r="D47" s="1273" t="s">
        <v>1641</v>
      </c>
      <c r="E47" s="1273"/>
      <c r="H47" s="1269"/>
      <c r="I47" s="1269" t="s">
        <v>244</v>
      </c>
      <c r="J47" s="1053" t="s">
        <v>244</v>
      </c>
    </row>
    <row r="48" spans="1:10">
      <c r="A48" s="1270">
        <v>42048</v>
      </c>
      <c r="B48" s="1271">
        <v>2740.4</v>
      </c>
      <c r="C48" s="1272" t="s">
        <v>246</v>
      </c>
      <c r="D48" s="1273" t="s">
        <v>1737</v>
      </c>
      <c r="E48" s="1273"/>
      <c r="H48" s="1269"/>
      <c r="I48" s="1269" t="s">
        <v>244</v>
      </c>
      <c r="J48" s="1053" t="s">
        <v>244</v>
      </c>
    </row>
    <row r="49" spans="1:10">
      <c r="A49" s="1270">
        <v>42115</v>
      </c>
      <c r="B49" s="1271">
        <v>3037.28</v>
      </c>
      <c r="C49" s="1272" t="s">
        <v>246</v>
      </c>
      <c r="D49" s="1273" t="s">
        <v>1738</v>
      </c>
      <c r="E49" s="1273"/>
      <c r="H49" s="1269"/>
      <c r="I49" s="1269" t="s">
        <v>244</v>
      </c>
      <c r="J49" s="1053" t="s">
        <v>244</v>
      </c>
    </row>
    <row r="50" spans="1:10">
      <c r="A50" s="1270">
        <v>42164</v>
      </c>
      <c r="B50" s="1271">
        <v>3504.98</v>
      </c>
      <c r="C50" s="1272" t="s">
        <v>246</v>
      </c>
      <c r="D50" s="1273" t="s">
        <v>1811</v>
      </c>
      <c r="E50" s="1273"/>
      <c r="H50" s="1269"/>
      <c r="I50" s="1269" t="s">
        <v>244</v>
      </c>
      <c r="J50" s="1053" t="s">
        <v>244</v>
      </c>
    </row>
    <row r="51" spans="1:10">
      <c r="A51" s="1266"/>
      <c r="B51" s="1274"/>
      <c r="C51" s="1268"/>
      <c r="D51" s="1268"/>
      <c r="E51" s="1268"/>
      <c r="F51" s="1269"/>
      <c r="H51" s="1269"/>
      <c r="I51" s="1269"/>
      <c r="J51" s="1053"/>
    </row>
    <row r="52" spans="1:10">
      <c r="A52" s="1059" t="s">
        <v>22</v>
      </c>
      <c r="B52" s="1274" t="s">
        <v>244</v>
      </c>
      <c r="C52" s="1268" t="s">
        <v>244</v>
      </c>
      <c r="D52" s="1268"/>
      <c r="E52" s="1268"/>
      <c r="F52" s="1269" t="s">
        <v>244</v>
      </c>
      <c r="H52" s="1269" t="s">
        <v>244</v>
      </c>
      <c r="I52" s="1053" t="s">
        <v>244</v>
      </c>
      <c r="J52" s="1269">
        <v>0</v>
      </c>
    </row>
    <row r="53" spans="1:10">
      <c r="A53" s="1270">
        <v>41852</v>
      </c>
      <c r="B53" s="1271">
        <v>25</v>
      </c>
      <c r="C53" s="1272" t="s">
        <v>246</v>
      </c>
      <c r="D53" s="1273" t="s">
        <v>379</v>
      </c>
      <c r="E53" s="1273"/>
      <c r="G53" s="1273" t="s">
        <v>339</v>
      </c>
      <c r="H53" s="1271"/>
      <c r="I53" s="1053" t="s">
        <v>244</v>
      </c>
      <c r="J53" s="1269">
        <v>0</v>
      </c>
    </row>
    <row r="54" spans="1:10">
      <c r="A54" s="1270">
        <v>41852</v>
      </c>
      <c r="B54" s="1271">
        <v>20</v>
      </c>
      <c r="C54" s="1272" t="s">
        <v>246</v>
      </c>
      <c r="D54" s="1273" t="s">
        <v>1453</v>
      </c>
      <c r="E54" s="1273"/>
      <c r="G54" s="1273" t="s">
        <v>245</v>
      </c>
      <c r="H54" s="1271"/>
      <c r="I54" s="1053" t="s">
        <v>244</v>
      </c>
      <c r="J54" s="1269">
        <v>0</v>
      </c>
    </row>
    <row r="55" spans="1:10">
      <c r="A55" s="1270">
        <v>41852</v>
      </c>
      <c r="B55" s="1271">
        <v>6</v>
      </c>
      <c r="C55" s="1272" t="s">
        <v>246</v>
      </c>
      <c r="D55" s="1273" t="s">
        <v>1217</v>
      </c>
      <c r="E55" s="1273"/>
      <c r="G55" s="1273" t="s">
        <v>245</v>
      </c>
      <c r="H55" s="1271"/>
      <c r="I55" s="1053" t="s">
        <v>244</v>
      </c>
      <c r="J55" s="1269">
        <v>0</v>
      </c>
    </row>
    <row r="56" spans="1:10">
      <c r="A56" s="1270">
        <v>41852</v>
      </c>
      <c r="B56" s="1271">
        <v>100</v>
      </c>
      <c r="C56" s="1272" t="s">
        <v>246</v>
      </c>
      <c r="D56" s="1273" t="s">
        <v>267</v>
      </c>
      <c r="E56" s="1269"/>
      <c r="G56" s="1273" t="s">
        <v>245</v>
      </c>
      <c r="H56" s="1271"/>
      <c r="I56" s="1053" t="s">
        <v>244</v>
      </c>
      <c r="J56" s="1269">
        <v>0</v>
      </c>
    </row>
    <row r="57" spans="1:10">
      <c r="A57" s="1270">
        <v>41852</v>
      </c>
      <c r="B57" s="1271">
        <v>10</v>
      </c>
      <c r="C57" s="1272" t="s">
        <v>246</v>
      </c>
      <c r="D57" s="1273" t="s">
        <v>791</v>
      </c>
      <c r="E57" s="1269"/>
      <c r="G57" s="1273" t="s">
        <v>339</v>
      </c>
      <c r="H57" s="1271"/>
      <c r="I57" s="1053" t="s">
        <v>244</v>
      </c>
      <c r="J57" s="1269">
        <v>0</v>
      </c>
    </row>
    <row r="58" spans="1:10">
      <c r="A58" s="1270">
        <v>41852</v>
      </c>
      <c r="B58" s="1271">
        <v>10</v>
      </c>
      <c r="C58" s="1272" t="s">
        <v>246</v>
      </c>
      <c r="D58" s="1273" t="s">
        <v>338</v>
      </c>
      <c r="E58" s="1269"/>
      <c r="G58" s="1273" t="s">
        <v>339</v>
      </c>
      <c r="H58" s="1271"/>
      <c r="I58" s="1053" t="s">
        <v>244</v>
      </c>
      <c r="J58" s="1269">
        <v>0</v>
      </c>
    </row>
    <row r="59" spans="1:10">
      <c r="A59" s="1270">
        <v>41852</v>
      </c>
      <c r="B59" s="1271">
        <v>10</v>
      </c>
      <c r="C59" s="1272" t="s">
        <v>246</v>
      </c>
      <c r="D59" s="1273" t="s">
        <v>1365</v>
      </c>
      <c r="E59" s="1269"/>
      <c r="G59" s="1273" t="s">
        <v>339</v>
      </c>
      <c r="H59" s="1271"/>
      <c r="I59" s="1053" t="s">
        <v>244</v>
      </c>
      <c r="J59" s="1269">
        <v>0</v>
      </c>
    </row>
    <row r="60" spans="1:10">
      <c r="A60" s="1270">
        <v>41852</v>
      </c>
      <c r="B60" s="1271">
        <v>68.7</v>
      </c>
      <c r="C60" s="1272" t="s">
        <v>246</v>
      </c>
      <c r="D60" s="1273" t="s">
        <v>1412</v>
      </c>
      <c r="E60" s="1269"/>
      <c r="G60" s="1273" t="s">
        <v>245</v>
      </c>
      <c r="H60" s="1271"/>
      <c r="I60" s="1053" t="s">
        <v>244</v>
      </c>
      <c r="J60" s="1269">
        <v>0</v>
      </c>
    </row>
    <row r="61" spans="1:10">
      <c r="A61" s="1270">
        <v>41852</v>
      </c>
      <c r="B61" s="1271">
        <v>10.6</v>
      </c>
      <c r="C61" s="1272" t="s">
        <v>246</v>
      </c>
      <c r="D61" s="1273" t="s">
        <v>1454</v>
      </c>
      <c r="E61" s="1269"/>
      <c r="G61" s="1273" t="s">
        <v>245</v>
      </c>
      <c r="H61" s="1271"/>
      <c r="I61" s="1053" t="s">
        <v>244</v>
      </c>
      <c r="J61" s="1269">
        <v>0</v>
      </c>
    </row>
    <row r="62" spans="1:10">
      <c r="A62" s="1270">
        <v>41852</v>
      </c>
      <c r="B62" s="1271">
        <v>20</v>
      </c>
      <c r="C62" s="1272" t="s">
        <v>246</v>
      </c>
      <c r="D62" s="1273" t="s">
        <v>1275</v>
      </c>
      <c r="E62" s="1269"/>
      <c r="G62" s="1273" t="s">
        <v>339</v>
      </c>
      <c r="H62" s="1271"/>
      <c r="I62" s="1053" t="s">
        <v>244</v>
      </c>
      <c r="J62" s="1269">
        <v>0</v>
      </c>
    </row>
    <row r="63" spans="1:10">
      <c r="A63" s="1270">
        <v>41852</v>
      </c>
      <c r="B63" s="1271">
        <v>15</v>
      </c>
      <c r="C63" s="1272" t="s">
        <v>246</v>
      </c>
      <c r="D63" s="1273" t="s">
        <v>912</v>
      </c>
      <c r="E63" s="1269"/>
      <c r="G63" s="1273" t="s">
        <v>245</v>
      </c>
      <c r="H63" s="1271"/>
      <c r="I63" s="1053" t="s">
        <v>244</v>
      </c>
      <c r="J63" s="1269">
        <v>0</v>
      </c>
    </row>
    <row r="64" spans="1:10">
      <c r="A64" s="1270">
        <v>41852</v>
      </c>
      <c r="B64" s="1271">
        <v>15</v>
      </c>
      <c r="C64" s="1272" t="s">
        <v>246</v>
      </c>
      <c r="D64" s="1273" t="s">
        <v>280</v>
      </c>
      <c r="E64" s="1269"/>
      <c r="G64" s="1273" t="s">
        <v>339</v>
      </c>
      <c r="H64" s="1271"/>
      <c r="I64" s="1053" t="s">
        <v>244</v>
      </c>
      <c r="J64" s="1269">
        <v>0</v>
      </c>
    </row>
    <row r="65" spans="1:10">
      <c r="A65" s="1270">
        <v>41852</v>
      </c>
      <c r="B65" s="1271">
        <v>5</v>
      </c>
      <c r="C65" s="1272" t="s">
        <v>246</v>
      </c>
      <c r="D65" s="1273" t="s">
        <v>1423</v>
      </c>
      <c r="E65" s="1269"/>
      <c r="G65" s="1273" t="s">
        <v>245</v>
      </c>
      <c r="H65" s="1271"/>
      <c r="I65" s="1053" t="s">
        <v>244</v>
      </c>
      <c r="J65" s="1269">
        <v>0</v>
      </c>
    </row>
    <row r="66" spans="1:10">
      <c r="A66" s="1270">
        <v>41852</v>
      </c>
      <c r="B66" s="1271">
        <v>10</v>
      </c>
      <c r="C66" s="1272" t="s">
        <v>246</v>
      </c>
      <c r="D66" s="1273" t="s">
        <v>955</v>
      </c>
      <c r="E66" s="1269"/>
      <c r="G66" s="1273" t="s">
        <v>245</v>
      </c>
      <c r="H66" s="1271"/>
      <c r="I66" s="1053" t="s">
        <v>244</v>
      </c>
      <c r="J66" s="1269">
        <v>0</v>
      </c>
    </row>
    <row r="67" spans="1:10">
      <c r="A67" s="1270">
        <v>41852</v>
      </c>
      <c r="B67" s="1271">
        <v>10</v>
      </c>
      <c r="C67" s="1272" t="s">
        <v>246</v>
      </c>
      <c r="D67" s="1273" t="s">
        <v>993</v>
      </c>
      <c r="E67" s="1269"/>
      <c r="G67" s="1273" t="s">
        <v>339</v>
      </c>
      <c r="H67" s="1271"/>
      <c r="I67" s="1053" t="s">
        <v>244</v>
      </c>
      <c r="J67" s="1269">
        <v>0</v>
      </c>
    </row>
    <row r="68" spans="1:10">
      <c r="A68" s="1270">
        <v>41852</v>
      </c>
      <c r="B68" s="1271">
        <v>10</v>
      </c>
      <c r="C68" s="1272" t="s">
        <v>246</v>
      </c>
      <c r="D68" s="1273" t="s">
        <v>994</v>
      </c>
      <c r="E68" s="1269"/>
      <c r="G68" s="1273" t="s">
        <v>339</v>
      </c>
      <c r="H68" s="1271"/>
      <c r="I68" s="1053" t="s">
        <v>244</v>
      </c>
      <c r="J68" s="1269">
        <v>0</v>
      </c>
    </row>
    <row r="69" spans="1:10">
      <c r="A69" s="1270">
        <v>41852</v>
      </c>
      <c r="B69" s="1271">
        <v>10</v>
      </c>
      <c r="C69" s="1272" t="s">
        <v>246</v>
      </c>
      <c r="D69" s="1273" t="s">
        <v>1001</v>
      </c>
      <c r="E69" s="1269"/>
      <c r="G69" s="1273" t="s">
        <v>339</v>
      </c>
      <c r="H69" s="1271"/>
      <c r="I69" s="1053" t="s">
        <v>244</v>
      </c>
      <c r="J69" s="1269">
        <v>0</v>
      </c>
    </row>
    <row r="70" spans="1:10">
      <c r="A70" s="1270">
        <v>41852</v>
      </c>
      <c r="B70" s="1271">
        <v>15</v>
      </c>
      <c r="C70" s="1272" t="s">
        <v>246</v>
      </c>
      <c r="D70" s="1273" t="s">
        <v>954</v>
      </c>
      <c r="E70" s="1269"/>
      <c r="G70" s="1273" t="s">
        <v>245</v>
      </c>
      <c r="H70" s="1271"/>
      <c r="I70" s="1053" t="s">
        <v>244</v>
      </c>
      <c r="J70" s="1269">
        <v>0</v>
      </c>
    </row>
    <row r="71" spans="1:10">
      <c r="A71" s="1270">
        <v>41852</v>
      </c>
      <c r="B71" s="1271">
        <v>50</v>
      </c>
      <c r="C71" s="1272" t="s">
        <v>246</v>
      </c>
      <c r="D71" s="1273" t="s">
        <v>250</v>
      </c>
      <c r="E71" s="1269"/>
      <c r="G71" s="1273" t="s">
        <v>245</v>
      </c>
      <c r="H71" s="1271"/>
      <c r="I71" s="1053" t="s">
        <v>244</v>
      </c>
      <c r="J71" s="1269">
        <v>0</v>
      </c>
    </row>
    <row r="72" spans="1:10">
      <c r="A72" s="1270">
        <v>41852</v>
      </c>
      <c r="B72" s="1271">
        <v>25</v>
      </c>
      <c r="C72" s="1272" t="s">
        <v>246</v>
      </c>
      <c r="D72" s="1273" t="s">
        <v>995</v>
      </c>
      <c r="E72" s="1269"/>
      <c r="G72" s="1273" t="s">
        <v>339</v>
      </c>
      <c r="H72" s="1271"/>
      <c r="I72" s="1053" t="s">
        <v>244</v>
      </c>
      <c r="J72" s="1269">
        <v>0</v>
      </c>
    </row>
    <row r="73" spans="1:10">
      <c r="A73" s="1270">
        <v>41852</v>
      </c>
      <c r="B73" s="1271">
        <v>10</v>
      </c>
      <c r="C73" s="1272" t="s">
        <v>246</v>
      </c>
      <c r="D73" s="1273" t="s">
        <v>1027</v>
      </c>
      <c r="E73" s="1269"/>
      <c r="G73" s="1273" t="s">
        <v>339</v>
      </c>
      <c r="H73" s="1271"/>
      <c r="I73" s="1053" t="s">
        <v>244</v>
      </c>
      <c r="J73" s="1269">
        <v>0</v>
      </c>
    </row>
    <row r="74" spans="1:10">
      <c r="A74" s="1270">
        <v>41852</v>
      </c>
      <c r="B74" s="1271">
        <v>5</v>
      </c>
      <c r="C74" s="1272" t="s">
        <v>246</v>
      </c>
      <c r="D74" s="1273" t="s">
        <v>1395</v>
      </c>
      <c r="E74" s="1269"/>
      <c r="G74" s="1273" t="s">
        <v>339</v>
      </c>
      <c r="H74" s="1271"/>
      <c r="I74" s="1053" t="s">
        <v>244</v>
      </c>
      <c r="J74" s="1269">
        <v>0</v>
      </c>
    </row>
    <row r="75" spans="1:10">
      <c r="A75" s="1270">
        <v>41852</v>
      </c>
      <c r="B75" s="1271">
        <v>20</v>
      </c>
      <c r="C75" s="1272" t="s">
        <v>246</v>
      </c>
      <c r="D75" s="1273" t="s">
        <v>787</v>
      </c>
      <c r="E75" s="1269"/>
      <c r="G75" s="1273" t="s">
        <v>339</v>
      </c>
      <c r="H75" s="1271"/>
      <c r="I75" s="1053" t="s">
        <v>244</v>
      </c>
      <c r="J75" s="1269">
        <v>0</v>
      </c>
    </row>
    <row r="76" spans="1:10">
      <c r="A76" s="1270">
        <v>41852</v>
      </c>
      <c r="B76" s="1271">
        <v>10</v>
      </c>
      <c r="C76" s="1272" t="s">
        <v>246</v>
      </c>
      <c r="D76" s="1273" t="s">
        <v>1040</v>
      </c>
      <c r="E76" s="1269"/>
      <c r="G76" s="1273" t="s">
        <v>339</v>
      </c>
      <c r="H76" s="1271"/>
      <c r="I76" s="1053" t="s">
        <v>244</v>
      </c>
      <c r="J76" s="1269">
        <v>0</v>
      </c>
    </row>
    <row r="77" spans="1:10">
      <c r="A77" s="1270">
        <v>41852</v>
      </c>
      <c r="B77" s="1271">
        <v>250</v>
      </c>
      <c r="C77" s="1272" t="s">
        <v>246</v>
      </c>
      <c r="D77" s="1273" t="s">
        <v>911</v>
      </c>
      <c r="E77" s="1269"/>
      <c r="G77" s="1273" t="s">
        <v>245</v>
      </c>
      <c r="H77" s="1271"/>
      <c r="I77" s="1053" t="s">
        <v>244</v>
      </c>
      <c r="J77" s="1269">
        <v>0</v>
      </c>
    </row>
    <row r="78" spans="1:10">
      <c r="A78" s="1270">
        <v>41852</v>
      </c>
      <c r="B78" s="1271">
        <v>66</v>
      </c>
      <c r="C78" s="1272" t="s">
        <v>246</v>
      </c>
      <c r="D78" s="1273" t="s">
        <v>1069</v>
      </c>
      <c r="E78" s="1269"/>
      <c r="G78" s="1273" t="s">
        <v>339</v>
      </c>
      <c r="H78" s="1271"/>
      <c r="I78" s="1053" t="s">
        <v>244</v>
      </c>
      <c r="J78" s="1269">
        <v>0</v>
      </c>
    </row>
    <row r="79" spans="1:10">
      <c r="A79" s="1270">
        <v>41852</v>
      </c>
      <c r="B79" s="1271">
        <v>4</v>
      </c>
      <c r="C79" s="1272" t="s">
        <v>246</v>
      </c>
      <c r="D79" s="1273" t="s">
        <v>1366</v>
      </c>
      <c r="E79" s="1269"/>
      <c r="G79" s="1273" t="s">
        <v>339</v>
      </c>
      <c r="H79" s="1271"/>
      <c r="I79" s="1053" t="s">
        <v>244</v>
      </c>
      <c r="J79" s="1269">
        <v>0</v>
      </c>
    </row>
    <row r="80" spans="1:10">
      <c r="A80" s="1270">
        <v>41852</v>
      </c>
      <c r="B80" s="1271">
        <v>5</v>
      </c>
      <c r="C80" s="1272" t="s">
        <v>246</v>
      </c>
      <c r="D80" s="1273" t="s">
        <v>1368</v>
      </c>
      <c r="E80" s="1269"/>
      <c r="G80" s="1273" t="s">
        <v>339</v>
      </c>
      <c r="H80" s="1271"/>
      <c r="I80" s="1053" t="s">
        <v>244</v>
      </c>
      <c r="J80" s="1269">
        <v>0</v>
      </c>
    </row>
    <row r="81" spans="1:10">
      <c r="A81" s="1270">
        <v>41852</v>
      </c>
      <c r="B81" s="1271">
        <v>30</v>
      </c>
      <c r="C81" s="1272" t="s">
        <v>246</v>
      </c>
      <c r="D81" s="1273" t="s">
        <v>1315</v>
      </c>
      <c r="E81" s="1269"/>
      <c r="G81" s="1273" t="s">
        <v>339</v>
      </c>
      <c r="H81" s="1271"/>
      <c r="I81" s="1053" t="s">
        <v>244</v>
      </c>
      <c r="J81" s="1269">
        <v>0</v>
      </c>
    </row>
    <row r="82" spans="1:10">
      <c r="A82" s="1270">
        <v>41852</v>
      </c>
      <c r="B82" s="1271">
        <v>75</v>
      </c>
      <c r="C82" s="1272" t="s">
        <v>246</v>
      </c>
      <c r="D82" s="1273" t="s">
        <v>1003</v>
      </c>
      <c r="E82" s="1269"/>
      <c r="G82" s="1273" t="s">
        <v>339</v>
      </c>
      <c r="H82" s="1271"/>
      <c r="I82" s="1053" t="s">
        <v>244</v>
      </c>
      <c r="J82" s="1269">
        <v>0</v>
      </c>
    </row>
    <row r="83" spans="1:10">
      <c r="A83" s="1270">
        <v>41852</v>
      </c>
      <c r="B83" s="1271">
        <v>50</v>
      </c>
      <c r="C83" s="1272" t="s">
        <v>246</v>
      </c>
      <c r="D83" s="1273" t="s">
        <v>252</v>
      </c>
      <c r="E83" s="1269"/>
      <c r="G83" s="1273" t="s">
        <v>339</v>
      </c>
      <c r="H83" s="1271"/>
      <c r="I83" s="1053" t="s">
        <v>244</v>
      </c>
      <c r="J83" s="1269">
        <v>0</v>
      </c>
    </row>
    <row r="84" spans="1:10">
      <c r="A84" s="1270">
        <v>41852</v>
      </c>
      <c r="B84" s="1271">
        <v>25</v>
      </c>
      <c r="C84" s="1272" t="s">
        <v>246</v>
      </c>
      <c r="D84" s="1273" t="s">
        <v>1421</v>
      </c>
      <c r="E84" s="1269"/>
      <c r="G84" s="1273" t="s">
        <v>339</v>
      </c>
      <c r="H84" s="1271"/>
      <c r="I84" s="1053" t="s">
        <v>244</v>
      </c>
      <c r="J84" s="1269">
        <v>0</v>
      </c>
    </row>
    <row r="85" spans="1:10">
      <c r="A85" s="1270">
        <v>41852</v>
      </c>
      <c r="B85" s="1271">
        <v>40</v>
      </c>
      <c r="C85" s="1272" t="s">
        <v>246</v>
      </c>
      <c r="D85" s="1273" t="s">
        <v>1483</v>
      </c>
      <c r="E85" s="1269"/>
      <c r="G85" s="1273" t="s">
        <v>339</v>
      </c>
      <c r="H85" s="1271"/>
      <c r="I85" s="1053" t="s">
        <v>244</v>
      </c>
      <c r="J85" s="1269">
        <v>0</v>
      </c>
    </row>
    <row r="86" spans="1:10">
      <c r="A86" s="1270">
        <v>41852</v>
      </c>
      <c r="B86" s="1271">
        <v>10</v>
      </c>
      <c r="C86" s="1272" t="s">
        <v>246</v>
      </c>
      <c r="D86" s="1273" t="s">
        <v>772</v>
      </c>
      <c r="E86" s="1269"/>
      <c r="G86" s="1273" t="s">
        <v>339</v>
      </c>
      <c r="H86" s="1271"/>
      <c r="I86" s="1053" t="s">
        <v>244</v>
      </c>
      <c r="J86" s="1269">
        <v>0</v>
      </c>
    </row>
    <row r="87" spans="1:10">
      <c r="A87" s="1270">
        <v>41852</v>
      </c>
      <c r="B87" s="1271">
        <v>210</v>
      </c>
      <c r="C87" s="1272" t="s">
        <v>246</v>
      </c>
      <c r="D87" s="1273" t="s">
        <v>346</v>
      </c>
      <c r="E87" s="1269"/>
      <c r="G87" s="1273" t="s">
        <v>339</v>
      </c>
      <c r="H87" s="1271"/>
      <c r="I87" s="1053" t="s">
        <v>244</v>
      </c>
      <c r="J87" s="1269">
        <v>0</v>
      </c>
    </row>
    <row r="88" spans="1:10">
      <c r="A88" s="1270">
        <v>41852</v>
      </c>
      <c r="B88" s="1271">
        <v>10</v>
      </c>
      <c r="C88" s="1272" t="s">
        <v>246</v>
      </c>
      <c r="D88" s="1273" t="s">
        <v>369</v>
      </c>
      <c r="E88" s="1269"/>
      <c r="G88" s="1273" t="s">
        <v>245</v>
      </c>
      <c r="H88" s="1271"/>
      <c r="I88" s="1053" t="s">
        <v>244</v>
      </c>
      <c r="J88" s="1269">
        <v>0</v>
      </c>
    </row>
    <row r="89" spans="1:10">
      <c r="A89" s="1270">
        <v>41852</v>
      </c>
      <c r="B89" s="1271">
        <v>25</v>
      </c>
      <c r="C89" s="1272" t="s">
        <v>246</v>
      </c>
      <c r="D89" s="1273" t="s">
        <v>1070</v>
      </c>
      <c r="E89" s="1269"/>
      <c r="G89" s="1273" t="s">
        <v>339</v>
      </c>
      <c r="H89" s="1271"/>
      <c r="I89" s="1053" t="s">
        <v>244</v>
      </c>
      <c r="J89" s="1269">
        <v>0</v>
      </c>
    </row>
    <row r="90" spans="1:10">
      <c r="A90" s="1270">
        <v>41852</v>
      </c>
      <c r="B90" s="1271">
        <v>50</v>
      </c>
      <c r="C90" s="1272" t="s">
        <v>246</v>
      </c>
      <c r="D90" s="1273" t="s">
        <v>997</v>
      </c>
      <c r="E90" s="1269"/>
      <c r="G90" s="1273" t="s">
        <v>339</v>
      </c>
      <c r="H90" s="1271"/>
      <c r="I90" s="1053" t="s">
        <v>244</v>
      </c>
      <c r="J90" s="1269">
        <v>0</v>
      </c>
    </row>
    <row r="91" spans="1:10">
      <c r="A91" s="1270">
        <v>41852</v>
      </c>
      <c r="B91" s="1271">
        <v>180</v>
      </c>
      <c r="C91" s="1272" t="s">
        <v>246</v>
      </c>
      <c r="D91" s="1273" t="s">
        <v>783</v>
      </c>
      <c r="E91" s="1269"/>
      <c r="G91" s="1273" t="s">
        <v>339</v>
      </c>
      <c r="H91" s="1271"/>
      <c r="I91" s="1053" t="s">
        <v>244</v>
      </c>
      <c r="J91" s="1269">
        <v>0</v>
      </c>
    </row>
    <row r="92" spans="1:10">
      <c r="A92" s="1270">
        <v>41852</v>
      </c>
      <c r="B92" s="1271">
        <v>10</v>
      </c>
      <c r="C92" s="1272" t="s">
        <v>246</v>
      </c>
      <c r="D92" s="1273" t="s">
        <v>371</v>
      </c>
      <c r="E92" s="1269"/>
      <c r="G92" s="1273" t="s">
        <v>339</v>
      </c>
      <c r="H92" s="1271"/>
      <c r="I92" s="1053" t="s">
        <v>244</v>
      </c>
      <c r="J92" s="1269">
        <v>0</v>
      </c>
    </row>
    <row r="93" spans="1:10">
      <c r="A93" s="1270">
        <v>41852</v>
      </c>
      <c r="B93" s="1271">
        <v>50</v>
      </c>
      <c r="C93" s="1272" t="s">
        <v>246</v>
      </c>
      <c r="D93" s="1273" t="s">
        <v>998</v>
      </c>
      <c r="E93" s="1269"/>
      <c r="G93" s="1273" t="s">
        <v>339</v>
      </c>
      <c r="H93" s="1271"/>
      <c r="I93" s="1053" t="s">
        <v>244</v>
      </c>
      <c r="J93" s="1269">
        <v>0</v>
      </c>
    </row>
    <row r="94" spans="1:10">
      <c r="A94" s="1270">
        <v>41852</v>
      </c>
      <c r="B94" s="1271">
        <v>30</v>
      </c>
      <c r="C94" s="1272" t="s">
        <v>246</v>
      </c>
      <c r="D94" s="1273" t="s">
        <v>751</v>
      </c>
      <c r="E94" s="1269"/>
      <c r="G94" s="1273" t="s">
        <v>339</v>
      </c>
      <c r="H94" s="1271"/>
      <c r="I94" s="1053" t="s">
        <v>244</v>
      </c>
      <c r="J94" s="1269">
        <v>0</v>
      </c>
    </row>
    <row r="95" spans="1:10">
      <c r="A95" s="1270">
        <v>41852</v>
      </c>
      <c r="B95" s="1271">
        <v>5</v>
      </c>
      <c r="C95" s="1272" t="s">
        <v>246</v>
      </c>
      <c r="D95" s="1273" t="s">
        <v>1292</v>
      </c>
      <c r="E95" s="1269"/>
      <c r="G95" s="1273" t="s">
        <v>245</v>
      </c>
      <c r="H95" s="1271"/>
      <c r="I95" s="1053" t="s">
        <v>244</v>
      </c>
      <c r="J95" s="1269">
        <v>0</v>
      </c>
    </row>
    <row r="96" spans="1:10">
      <c r="A96" s="1270">
        <v>41852</v>
      </c>
      <c r="B96" s="1271">
        <v>20</v>
      </c>
      <c r="C96" s="1272" t="s">
        <v>246</v>
      </c>
      <c r="D96" s="1273" t="s">
        <v>1028</v>
      </c>
      <c r="E96" s="1269"/>
      <c r="G96" s="1273" t="s">
        <v>339</v>
      </c>
      <c r="H96" s="1271"/>
      <c r="I96" s="1053" t="s">
        <v>244</v>
      </c>
      <c r="J96" s="1269">
        <v>0</v>
      </c>
    </row>
    <row r="97" spans="1:10">
      <c r="A97" s="1270">
        <v>41852</v>
      </c>
      <c r="B97" s="1271">
        <v>20</v>
      </c>
      <c r="C97" s="1272" t="s">
        <v>246</v>
      </c>
      <c r="D97" s="1273" t="s">
        <v>951</v>
      </c>
      <c r="E97" s="1269"/>
      <c r="G97" s="1273" t="s">
        <v>339</v>
      </c>
      <c r="H97" s="1271"/>
      <c r="I97" s="1053" t="s">
        <v>244</v>
      </c>
      <c r="J97" s="1269">
        <v>0</v>
      </c>
    </row>
    <row r="98" spans="1:10">
      <c r="A98" s="1270">
        <v>41852</v>
      </c>
      <c r="B98" s="1271">
        <v>20</v>
      </c>
      <c r="C98" s="1272" t="s">
        <v>246</v>
      </c>
      <c r="D98" s="1273" t="s">
        <v>1393</v>
      </c>
      <c r="E98" s="1269"/>
      <c r="G98" s="1273" t="s">
        <v>339</v>
      </c>
      <c r="H98" s="1271"/>
      <c r="I98" s="1053" t="s">
        <v>244</v>
      </c>
      <c r="J98" s="1269">
        <v>0</v>
      </c>
    </row>
    <row r="99" spans="1:10">
      <c r="A99" s="1270">
        <v>41852</v>
      </c>
      <c r="B99" s="1271">
        <v>5</v>
      </c>
      <c r="C99" s="1272" t="s">
        <v>246</v>
      </c>
      <c r="D99" s="1273" t="s">
        <v>755</v>
      </c>
      <c r="E99" s="1269"/>
      <c r="G99" s="1273" t="s">
        <v>339</v>
      </c>
      <c r="H99" s="1271"/>
      <c r="I99" s="1053" t="s">
        <v>244</v>
      </c>
      <c r="J99" s="1269">
        <v>0</v>
      </c>
    </row>
    <row r="100" spans="1:10">
      <c r="A100" s="1270">
        <v>41852</v>
      </c>
      <c r="B100" s="1271">
        <v>15</v>
      </c>
      <c r="C100" s="1272" t="s">
        <v>246</v>
      </c>
      <c r="D100" s="1273" t="s">
        <v>753</v>
      </c>
      <c r="E100" s="1269"/>
      <c r="G100" s="1273" t="s">
        <v>339</v>
      </c>
      <c r="H100" s="1271"/>
      <c r="I100" s="1053" t="s">
        <v>244</v>
      </c>
      <c r="J100" s="1269">
        <v>0</v>
      </c>
    </row>
    <row r="101" spans="1:10">
      <c r="A101" s="1270">
        <v>41852</v>
      </c>
      <c r="B101" s="1271">
        <v>15</v>
      </c>
      <c r="C101" s="1272" t="s">
        <v>246</v>
      </c>
      <c r="D101" s="1273" t="s">
        <v>248</v>
      </c>
      <c r="E101" s="1269"/>
      <c r="G101" s="1273" t="s">
        <v>245</v>
      </c>
      <c r="H101" s="1271"/>
      <c r="I101" s="1053" t="s">
        <v>244</v>
      </c>
      <c r="J101" s="1269">
        <v>0</v>
      </c>
    </row>
    <row r="102" spans="1:10">
      <c r="A102" s="1270">
        <v>41852</v>
      </c>
      <c r="B102" s="1271">
        <v>140</v>
      </c>
      <c r="C102" s="1272" t="s">
        <v>246</v>
      </c>
      <c r="D102" s="1273" t="s">
        <v>1063</v>
      </c>
      <c r="E102" s="1269"/>
      <c r="G102" s="1273" t="s">
        <v>245</v>
      </c>
      <c r="H102" s="1271"/>
      <c r="I102" s="1053" t="s">
        <v>244</v>
      </c>
      <c r="J102" s="1269">
        <v>0</v>
      </c>
    </row>
    <row r="103" spans="1:10">
      <c r="A103" s="1270">
        <v>41852</v>
      </c>
      <c r="B103" s="1271">
        <v>50</v>
      </c>
      <c r="C103" s="1272" t="s">
        <v>246</v>
      </c>
      <c r="D103" s="1273" t="s">
        <v>1535</v>
      </c>
      <c r="E103" s="1269"/>
      <c r="G103" s="1273" t="s">
        <v>339</v>
      </c>
      <c r="H103" s="1271"/>
      <c r="I103" s="1053" t="s">
        <v>244</v>
      </c>
      <c r="J103" s="1269">
        <v>0</v>
      </c>
    </row>
    <row r="104" spans="1:10">
      <c r="A104" s="1270">
        <v>41852</v>
      </c>
      <c r="B104" s="1271">
        <v>7</v>
      </c>
      <c r="C104" s="1272" t="s">
        <v>246</v>
      </c>
      <c r="D104" s="1273" t="s">
        <v>1196</v>
      </c>
      <c r="E104" s="1269"/>
      <c r="G104" s="1273" t="s">
        <v>339</v>
      </c>
      <c r="H104" s="1271"/>
      <c r="I104" s="1053" t="s">
        <v>244</v>
      </c>
      <c r="J104" s="1269">
        <v>0</v>
      </c>
    </row>
    <row r="105" spans="1:10">
      <c r="A105" s="1270">
        <v>41852</v>
      </c>
      <c r="B105" s="1271">
        <v>10</v>
      </c>
      <c r="C105" s="1272" t="s">
        <v>246</v>
      </c>
      <c r="D105" s="1273" t="s">
        <v>1005</v>
      </c>
      <c r="E105" s="1269"/>
      <c r="G105" s="1273" t="s">
        <v>339</v>
      </c>
      <c r="H105" s="1271"/>
      <c r="I105" s="1053" t="s">
        <v>244</v>
      </c>
      <c r="J105" s="1269">
        <v>0</v>
      </c>
    </row>
    <row r="106" spans="1:10">
      <c r="A106" s="1270">
        <v>41852</v>
      </c>
      <c r="B106" s="1271">
        <v>30</v>
      </c>
      <c r="C106" s="1272" t="s">
        <v>246</v>
      </c>
      <c r="D106" s="1273" t="s">
        <v>1316</v>
      </c>
      <c r="E106" s="1269"/>
      <c r="G106" s="1273" t="s">
        <v>339</v>
      </c>
      <c r="H106" s="1271"/>
      <c r="I106" s="1053" t="s">
        <v>244</v>
      </c>
      <c r="J106" s="1269">
        <v>0</v>
      </c>
    </row>
    <row r="107" spans="1:10">
      <c r="A107" s="1270">
        <v>41852</v>
      </c>
      <c r="B107" s="1271">
        <v>50</v>
      </c>
      <c r="C107" s="1272" t="s">
        <v>246</v>
      </c>
      <c r="D107" s="1273" t="s">
        <v>1482</v>
      </c>
      <c r="E107" s="1269"/>
      <c r="G107" s="1273" t="s">
        <v>339</v>
      </c>
      <c r="H107" s="1271"/>
      <c r="I107" s="1053" t="s">
        <v>244</v>
      </c>
      <c r="J107" s="1269">
        <v>0</v>
      </c>
    </row>
    <row r="108" spans="1:10">
      <c r="A108" s="1270">
        <v>41852</v>
      </c>
      <c r="B108" s="1271">
        <v>50</v>
      </c>
      <c r="C108" s="1272" t="s">
        <v>246</v>
      </c>
      <c r="D108" s="1273" t="s">
        <v>754</v>
      </c>
      <c r="E108" s="1269"/>
      <c r="G108" s="1273" t="s">
        <v>339</v>
      </c>
      <c r="H108" s="1271"/>
      <c r="I108" s="1053" t="s">
        <v>244</v>
      </c>
      <c r="J108" s="1269">
        <v>0</v>
      </c>
    </row>
    <row r="109" spans="1:10">
      <c r="A109" s="1270">
        <v>41852</v>
      </c>
      <c r="B109" s="1271">
        <v>261</v>
      </c>
      <c r="C109" s="1272" t="s">
        <v>246</v>
      </c>
      <c r="D109" s="1273" t="s">
        <v>344</v>
      </c>
      <c r="E109" s="1269"/>
      <c r="G109" s="1273" t="s">
        <v>339</v>
      </c>
      <c r="H109" s="1271"/>
      <c r="I109" s="1053" t="s">
        <v>244</v>
      </c>
      <c r="J109" s="1269">
        <v>0</v>
      </c>
    </row>
    <row r="110" spans="1:10">
      <c r="A110" s="1270">
        <v>41852</v>
      </c>
      <c r="B110" s="1271">
        <v>10</v>
      </c>
      <c r="C110" s="1272" t="s">
        <v>246</v>
      </c>
      <c r="D110" s="1273" t="s">
        <v>1274</v>
      </c>
      <c r="E110" s="1269"/>
      <c r="G110" s="1273" t="s">
        <v>245</v>
      </c>
      <c r="H110" s="1271"/>
      <c r="I110" s="1053" t="s">
        <v>244</v>
      </c>
      <c r="J110" s="1269">
        <v>0</v>
      </c>
    </row>
    <row r="111" spans="1:10">
      <c r="A111" s="1270">
        <v>41852</v>
      </c>
      <c r="B111" s="1271">
        <v>10</v>
      </c>
      <c r="C111" s="1272" t="s">
        <v>246</v>
      </c>
      <c r="D111" s="1273" t="s">
        <v>388</v>
      </c>
      <c r="E111" s="1269"/>
      <c r="G111" s="1273" t="s">
        <v>339</v>
      </c>
      <c r="H111" s="1271"/>
      <c r="I111" s="1053" t="s">
        <v>244</v>
      </c>
      <c r="J111" s="1269">
        <v>0</v>
      </c>
    </row>
    <row r="112" spans="1:10">
      <c r="A112" s="1270">
        <v>41852</v>
      </c>
      <c r="B112" s="1271">
        <v>25</v>
      </c>
      <c r="C112" s="1272" t="s">
        <v>246</v>
      </c>
      <c r="D112" s="1273" t="s">
        <v>1516</v>
      </c>
      <c r="E112" s="1269"/>
      <c r="G112" s="1273" t="s">
        <v>339</v>
      </c>
      <c r="H112" s="1271"/>
      <c r="I112" s="1053" t="s">
        <v>244</v>
      </c>
      <c r="J112" s="1269">
        <v>0</v>
      </c>
    </row>
    <row r="113" spans="1:10">
      <c r="A113" s="1270">
        <v>41852</v>
      </c>
      <c r="B113" s="1271">
        <v>41.67</v>
      </c>
      <c r="C113" s="1272" t="s">
        <v>246</v>
      </c>
      <c r="D113" s="1273" t="s">
        <v>1291</v>
      </c>
      <c r="E113" s="1269"/>
      <c r="G113" s="1273" t="s">
        <v>339</v>
      </c>
      <c r="H113" s="1271"/>
      <c r="I113" s="1053" t="s">
        <v>244</v>
      </c>
      <c r="J113" s="1269">
        <v>0</v>
      </c>
    </row>
    <row r="114" spans="1:10">
      <c r="A114" s="1270">
        <v>41852</v>
      </c>
      <c r="B114" s="1271">
        <v>30</v>
      </c>
      <c r="C114" s="1272" t="s">
        <v>246</v>
      </c>
      <c r="D114" s="1273" t="s">
        <v>424</v>
      </c>
      <c r="E114" s="1269"/>
      <c r="G114" s="1273" t="s">
        <v>339</v>
      </c>
      <c r="H114" s="1271"/>
      <c r="I114" s="1053" t="s">
        <v>244</v>
      </c>
      <c r="J114" s="1269">
        <v>0</v>
      </c>
    </row>
    <row r="115" spans="1:10">
      <c r="A115" s="1270">
        <v>41852</v>
      </c>
      <c r="B115" s="1271">
        <v>10</v>
      </c>
      <c r="C115" s="1272" t="s">
        <v>246</v>
      </c>
      <c r="D115" s="1273" t="s">
        <v>1422</v>
      </c>
      <c r="E115" s="1269"/>
      <c r="G115" s="1273" t="s">
        <v>339</v>
      </c>
      <c r="H115" s="1271"/>
      <c r="I115" s="1053" t="s">
        <v>244</v>
      </c>
      <c r="J115" s="1269">
        <v>0</v>
      </c>
    </row>
    <row r="116" spans="1:10">
      <c r="A116" s="1270">
        <v>41852</v>
      </c>
      <c r="B116" s="1271">
        <v>50</v>
      </c>
      <c r="C116" s="1272" t="s">
        <v>246</v>
      </c>
      <c r="D116" s="1273" t="s">
        <v>1367</v>
      </c>
      <c r="E116" s="1269"/>
      <c r="G116" s="1273" t="s">
        <v>339</v>
      </c>
      <c r="H116" s="1271"/>
      <c r="I116" s="1053" t="s">
        <v>244</v>
      </c>
      <c r="J116" s="1269">
        <v>0</v>
      </c>
    </row>
    <row r="117" spans="1:10">
      <c r="A117" s="1270">
        <v>41852</v>
      </c>
      <c r="B117" s="1271">
        <v>40</v>
      </c>
      <c r="C117" s="1272" t="s">
        <v>246</v>
      </c>
      <c r="D117" s="1273" t="s">
        <v>1394</v>
      </c>
      <c r="E117" s="1269"/>
      <c r="G117" s="1273" t="s">
        <v>339</v>
      </c>
      <c r="H117" s="1271"/>
      <c r="I117" s="1053" t="s">
        <v>244</v>
      </c>
      <c r="J117" s="1269">
        <v>0</v>
      </c>
    </row>
    <row r="118" spans="1:10">
      <c r="A118" s="1270">
        <v>41852</v>
      </c>
      <c r="B118" s="1271">
        <v>100</v>
      </c>
      <c r="C118" s="1272" t="s">
        <v>246</v>
      </c>
      <c r="D118" s="1273" t="s">
        <v>1534</v>
      </c>
      <c r="E118" s="1269"/>
      <c r="G118" s="1273">
        <v>0</v>
      </c>
      <c r="H118" s="1271"/>
      <c r="I118" s="1053" t="s">
        <v>244</v>
      </c>
      <c r="J118" s="1269">
        <v>0</v>
      </c>
    </row>
    <row r="119" spans="1:10">
      <c r="A119" s="1270">
        <v>41855</v>
      </c>
      <c r="B119" s="1271">
        <v>30</v>
      </c>
      <c r="C119" s="1272" t="s">
        <v>246</v>
      </c>
      <c r="D119" s="1273" t="s">
        <v>1276</v>
      </c>
      <c r="E119" s="1269"/>
      <c r="G119" s="1273" t="s">
        <v>339</v>
      </c>
      <c r="H119" s="1271"/>
      <c r="I119" s="1053" t="s">
        <v>244</v>
      </c>
      <c r="J119" s="1269">
        <v>0</v>
      </c>
    </row>
    <row r="120" spans="1:10">
      <c r="A120" s="1270">
        <v>41855</v>
      </c>
      <c r="B120" s="1271">
        <v>20</v>
      </c>
      <c r="C120" s="1272" t="s">
        <v>246</v>
      </c>
      <c r="D120" s="1273" t="s">
        <v>999</v>
      </c>
      <c r="E120" s="1269"/>
      <c r="G120" s="1273" t="s">
        <v>339</v>
      </c>
      <c r="H120" s="1271"/>
      <c r="I120" s="1053" t="s">
        <v>244</v>
      </c>
      <c r="J120" s="1269">
        <v>0</v>
      </c>
    </row>
    <row r="121" spans="1:10">
      <c r="A121" s="1270">
        <v>41855</v>
      </c>
      <c r="B121" s="1271">
        <v>300</v>
      </c>
      <c r="C121" s="1272" t="s">
        <v>246</v>
      </c>
      <c r="D121" s="1273" t="s">
        <v>778</v>
      </c>
      <c r="E121" s="1269"/>
      <c r="G121" s="1273" t="s">
        <v>339</v>
      </c>
      <c r="H121" s="1271"/>
      <c r="I121" s="1053" t="s">
        <v>244</v>
      </c>
      <c r="J121" s="1269">
        <v>0</v>
      </c>
    </row>
    <row r="122" spans="1:10">
      <c r="A122" s="1270">
        <v>41855</v>
      </c>
      <c r="B122" s="1271">
        <v>5</v>
      </c>
      <c r="C122" s="1272" t="s">
        <v>246</v>
      </c>
      <c r="D122" s="1273" t="s">
        <v>1187</v>
      </c>
      <c r="E122" s="1269"/>
      <c r="G122" s="1273" t="s">
        <v>339</v>
      </c>
      <c r="H122" s="1271"/>
      <c r="I122" s="1053" t="s">
        <v>244</v>
      </c>
      <c r="J122" s="1269">
        <v>0</v>
      </c>
    </row>
    <row r="123" spans="1:10">
      <c r="A123" s="1270">
        <v>41855</v>
      </c>
      <c r="B123" s="1271">
        <v>20</v>
      </c>
      <c r="C123" s="1272" t="s">
        <v>246</v>
      </c>
      <c r="D123" s="1273" t="s">
        <v>254</v>
      </c>
      <c r="E123" s="1269"/>
      <c r="G123" s="1273" t="s">
        <v>339</v>
      </c>
      <c r="H123" s="1271"/>
      <c r="I123" s="1053" t="s">
        <v>244</v>
      </c>
      <c r="J123" s="1269">
        <v>0</v>
      </c>
    </row>
    <row r="124" spans="1:10">
      <c r="A124" s="1270">
        <v>41855</v>
      </c>
      <c r="B124" s="1271">
        <v>75</v>
      </c>
      <c r="C124" s="1272" t="s">
        <v>246</v>
      </c>
      <c r="D124" s="1273" t="s">
        <v>308</v>
      </c>
      <c r="E124" s="1269"/>
      <c r="G124" s="1273" t="s">
        <v>339</v>
      </c>
      <c r="H124" s="1271"/>
      <c r="I124" s="1053" t="s">
        <v>244</v>
      </c>
      <c r="J124" s="1269">
        <v>0</v>
      </c>
    </row>
    <row r="125" spans="1:10">
      <c r="A125" s="1270">
        <v>41855</v>
      </c>
      <c r="B125" s="1271">
        <v>5</v>
      </c>
      <c r="C125" s="1272" t="s">
        <v>246</v>
      </c>
      <c r="D125" s="1273" t="s">
        <v>1296</v>
      </c>
      <c r="E125" s="1269"/>
      <c r="G125" s="1273" t="s">
        <v>339</v>
      </c>
      <c r="H125" s="1271"/>
      <c r="I125" s="1053" t="s">
        <v>244</v>
      </c>
      <c r="J125" s="1269">
        <v>0</v>
      </c>
    </row>
    <row r="126" spans="1:10">
      <c r="A126" s="1270">
        <v>41855</v>
      </c>
      <c r="B126" s="1271">
        <v>10</v>
      </c>
      <c r="C126" s="1272" t="s">
        <v>246</v>
      </c>
      <c r="D126" s="1273" t="s">
        <v>1318</v>
      </c>
      <c r="E126" s="1269"/>
      <c r="G126" s="1273" t="s">
        <v>245</v>
      </c>
      <c r="H126" s="1271"/>
      <c r="I126" s="1053" t="s">
        <v>244</v>
      </c>
      <c r="J126" s="1269">
        <v>0</v>
      </c>
    </row>
    <row r="127" spans="1:10">
      <c r="A127" s="1270">
        <v>41855</v>
      </c>
      <c r="B127" s="1271">
        <v>10</v>
      </c>
      <c r="C127" s="1272" t="s">
        <v>246</v>
      </c>
      <c r="D127" s="1273" t="s">
        <v>1369</v>
      </c>
      <c r="E127" s="1269"/>
      <c r="G127" s="1273" t="s">
        <v>339</v>
      </c>
      <c r="H127" s="1271"/>
      <c r="I127" s="1053" t="s">
        <v>244</v>
      </c>
      <c r="J127" s="1269">
        <v>0</v>
      </c>
    </row>
    <row r="128" spans="1:10">
      <c r="A128" s="1270">
        <v>41855</v>
      </c>
      <c r="B128" s="1271">
        <v>50</v>
      </c>
      <c r="C128" s="1272" t="s">
        <v>246</v>
      </c>
      <c r="D128" s="1273" t="s">
        <v>1455</v>
      </c>
      <c r="E128" s="1269"/>
      <c r="G128" s="1273" t="s">
        <v>339</v>
      </c>
      <c r="H128" s="1271"/>
      <c r="I128" s="1053" t="s">
        <v>244</v>
      </c>
      <c r="J128" s="1269">
        <v>0</v>
      </c>
    </row>
    <row r="129" spans="1:10">
      <c r="A129" s="1270">
        <v>41855</v>
      </c>
      <c r="B129" s="1271">
        <v>20</v>
      </c>
      <c r="C129" s="1272" t="s">
        <v>246</v>
      </c>
      <c r="D129" s="1273" t="s">
        <v>389</v>
      </c>
      <c r="E129" s="1269"/>
      <c r="G129" s="1273" t="s">
        <v>245</v>
      </c>
      <c r="H129" s="1271"/>
      <c r="I129" s="1053" t="s">
        <v>244</v>
      </c>
      <c r="J129" s="1269">
        <v>0</v>
      </c>
    </row>
    <row r="130" spans="1:10">
      <c r="A130" s="1270">
        <v>41855</v>
      </c>
      <c r="B130" s="1271">
        <v>10</v>
      </c>
      <c r="C130" s="1272" t="s">
        <v>246</v>
      </c>
      <c r="D130" s="1273" t="s">
        <v>1294</v>
      </c>
      <c r="E130" s="1269"/>
      <c r="G130" s="1273" t="s">
        <v>245</v>
      </c>
      <c r="H130" s="1271"/>
      <c r="I130" s="1053" t="s">
        <v>244</v>
      </c>
      <c r="J130" s="1269">
        <v>0</v>
      </c>
    </row>
    <row r="131" spans="1:10">
      <c r="A131" s="1270">
        <v>41855</v>
      </c>
      <c r="B131" s="1271">
        <v>125</v>
      </c>
      <c r="C131" s="1272" t="s">
        <v>246</v>
      </c>
      <c r="D131" s="1273" t="s">
        <v>1429</v>
      </c>
      <c r="E131" s="1269"/>
      <c r="G131" s="1273" t="s">
        <v>339</v>
      </c>
      <c r="H131" s="1271"/>
      <c r="I131" s="1053" t="s">
        <v>244</v>
      </c>
      <c r="J131" s="1269">
        <v>0</v>
      </c>
    </row>
    <row r="132" spans="1:10">
      <c r="A132" s="1270">
        <v>41855</v>
      </c>
      <c r="B132" s="1271">
        <v>10</v>
      </c>
      <c r="C132" s="1272" t="s">
        <v>246</v>
      </c>
      <c r="D132" s="1273" t="s">
        <v>317</v>
      </c>
      <c r="E132" s="1269"/>
      <c r="G132" s="1273" t="s">
        <v>339</v>
      </c>
      <c r="H132" s="1271"/>
      <c r="I132" s="1053" t="s">
        <v>244</v>
      </c>
      <c r="J132" s="1269">
        <v>0</v>
      </c>
    </row>
    <row r="133" spans="1:10">
      <c r="A133" s="1270">
        <v>41855</v>
      </c>
      <c r="B133" s="1271">
        <v>20</v>
      </c>
      <c r="C133" s="1272" t="s">
        <v>246</v>
      </c>
      <c r="D133" s="1273" t="s">
        <v>1221</v>
      </c>
      <c r="E133" s="1269"/>
      <c r="G133" s="1273" t="s">
        <v>339</v>
      </c>
      <c r="H133" s="1271"/>
      <c r="I133" s="1053" t="s">
        <v>244</v>
      </c>
      <c r="J133" s="1269">
        <v>0</v>
      </c>
    </row>
    <row r="134" spans="1:10">
      <c r="A134" s="1270">
        <v>41855</v>
      </c>
      <c r="B134" s="1271">
        <v>50</v>
      </c>
      <c r="C134" s="1272" t="s">
        <v>246</v>
      </c>
      <c r="D134" s="1273" t="s">
        <v>1537</v>
      </c>
      <c r="E134" s="1269"/>
      <c r="G134" s="1273" t="s">
        <v>339</v>
      </c>
      <c r="H134" s="1271"/>
      <c r="I134" s="1053" t="s">
        <v>244</v>
      </c>
      <c r="J134" s="1269">
        <v>0</v>
      </c>
    </row>
    <row r="135" spans="1:10">
      <c r="A135" s="1270">
        <v>41855</v>
      </c>
      <c r="B135" s="1271">
        <v>3</v>
      </c>
      <c r="C135" s="1272" t="s">
        <v>246</v>
      </c>
      <c r="D135" s="1273" t="s">
        <v>426</v>
      </c>
      <c r="E135" s="1269"/>
      <c r="G135" s="1273" t="s">
        <v>245</v>
      </c>
      <c r="H135" s="1271"/>
      <c r="I135" s="1053" t="s">
        <v>244</v>
      </c>
      <c r="J135" s="1269">
        <v>0</v>
      </c>
    </row>
    <row r="136" spans="1:10">
      <c r="A136" s="1270">
        <v>41855</v>
      </c>
      <c r="B136" s="1271">
        <v>50</v>
      </c>
      <c r="C136" s="1272" t="s">
        <v>246</v>
      </c>
      <c r="D136" s="1273" t="s">
        <v>1105</v>
      </c>
      <c r="E136" s="1269"/>
      <c r="G136" s="1273" t="s">
        <v>339</v>
      </c>
      <c r="H136" s="1271"/>
      <c r="I136" s="1053" t="s">
        <v>244</v>
      </c>
      <c r="J136" s="1269">
        <v>0</v>
      </c>
    </row>
    <row r="137" spans="1:10">
      <c r="A137" s="1270">
        <v>41855</v>
      </c>
      <c r="B137" s="1271">
        <v>20</v>
      </c>
      <c r="C137" s="1272" t="s">
        <v>246</v>
      </c>
      <c r="D137" s="1273" t="s">
        <v>387</v>
      </c>
      <c r="E137" s="1269"/>
      <c r="G137" s="1273" t="s">
        <v>245</v>
      </c>
      <c r="H137" s="1271"/>
      <c r="I137" s="1053" t="s">
        <v>244</v>
      </c>
      <c r="J137" s="1269">
        <v>0</v>
      </c>
    </row>
    <row r="138" spans="1:10">
      <c r="A138" s="1270">
        <v>41855</v>
      </c>
      <c r="B138" s="1271">
        <v>1405.14</v>
      </c>
      <c r="C138" s="1272" t="s">
        <v>246</v>
      </c>
      <c r="D138" s="1273" t="s">
        <v>1564</v>
      </c>
      <c r="E138" s="1269"/>
      <c r="G138" s="1273">
        <v>0</v>
      </c>
      <c r="H138" s="1271"/>
      <c r="I138" s="1053" t="s">
        <v>244</v>
      </c>
      <c r="J138" s="1269">
        <v>0</v>
      </c>
    </row>
    <row r="139" spans="1:10">
      <c r="A139" s="1270">
        <v>41856</v>
      </c>
      <c r="B139" s="1271">
        <v>6</v>
      </c>
      <c r="C139" s="1272" t="s">
        <v>246</v>
      </c>
      <c r="D139" s="1273" t="s">
        <v>310</v>
      </c>
      <c r="E139" s="1269"/>
      <c r="G139" s="1273" t="s">
        <v>339</v>
      </c>
      <c r="H139" s="1271"/>
      <c r="I139" s="1053" t="s">
        <v>244</v>
      </c>
      <c r="J139" s="1269">
        <v>0</v>
      </c>
    </row>
    <row r="140" spans="1:10">
      <c r="A140" s="1270">
        <v>41856</v>
      </c>
      <c r="B140" s="1271">
        <v>100</v>
      </c>
      <c r="C140" s="1272" t="s">
        <v>246</v>
      </c>
      <c r="D140" s="1273" t="s">
        <v>1000</v>
      </c>
      <c r="E140" s="1269"/>
      <c r="G140" s="1273" t="s">
        <v>245</v>
      </c>
      <c r="H140" s="1271"/>
      <c r="I140" s="1053" t="s">
        <v>244</v>
      </c>
      <c r="J140" s="1269">
        <v>0</v>
      </c>
    </row>
    <row r="141" spans="1:10">
      <c r="A141" s="1270">
        <v>41856</v>
      </c>
      <c r="B141" s="1271">
        <v>5</v>
      </c>
      <c r="C141" s="1272" t="s">
        <v>246</v>
      </c>
      <c r="D141" s="1273" t="s">
        <v>318</v>
      </c>
      <c r="E141" s="1269"/>
      <c r="G141" s="1273" t="s">
        <v>339</v>
      </c>
      <c r="H141" s="1271"/>
      <c r="I141" s="1053" t="s">
        <v>244</v>
      </c>
      <c r="J141" s="1269">
        <v>0</v>
      </c>
    </row>
    <row r="142" spans="1:10">
      <c r="A142" s="1270">
        <v>41856</v>
      </c>
      <c r="B142" s="1271">
        <v>15</v>
      </c>
      <c r="C142" s="1272" t="s">
        <v>246</v>
      </c>
      <c r="D142" s="1273" t="s">
        <v>306</v>
      </c>
      <c r="E142" s="1269"/>
      <c r="G142" s="1273" t="s">
        <v>339</v>
      </c>
      <c r="H142" s="1271"/>
      <c r="I142" s="1053" t="s">
        <v>244</v>
      </c>
      <c r="J142" s="1269">
        <v>0</v>
      </c>
    </row>
    <row r="143" spans="1:10">
      <c r="A143" s="1270">
        <v>41857</v>
      </c>
      <c r="B143" s="1271">
        <v>10</v>
      </c>
      <c r="C143" s="1272" t="s">
        <v>1087</v>
      </c>
      <c r="D143" s="1273" t="s">
        <v>1362</v>
      </c>
      <c r="E143" s="1269"/>
      <c r="G143" s="1273">
        <v>0</v>
      </c>
      <c r="H143" s="1271"/>
      <c r="I143" s="1053" t="s">
        <v>244</v>
      </c>
      <c r="J143" s="1269">
        <v>0</v>
      </c>
    </row>
    <row r="144" spans="1:10">
      <c r="A144" s="1270">
        <v>41857</v>
      </c>
      <c r="B144" s="1271">
        <v>50</v>
      </c>
      <c r="C144" s="1272" t="s">
        <v>1087</v>
      </c>
      <c r="D144" s="1273" t="s">
        <v>1089</v>
      </c>
      <c r="E144" s="1269"/>
      <c r="G144" s="1273">
        <v>0</v>
      </c>
      <c r="H144" s="1271"/>
      <c r="I144" s="1053" t="s">
        <v>244</v>
      </c>
      <c r="J144" s="1269">
        <v>0</v>
      </c>
    </row>
    <row r="145" spans="1:10">
      <c r="A145" s="1270">
        <v>41857</v>
      </c>
      <c r="B145" s="1271">
        <v>15</v>
      </c>
      <c r="C145" s="1272" t="s">
        <v>1087</v>
      </c>
      <c r="D145" s="1273" t="s">
        <v>1088</v>
      </c>
      <c r="E145" s="1269"/>
      <c r="G145" s="1273">
        <v>0</v>
      </c>
      <c r="H145" s="1271"/>
      <c r="I145" s="1053" t="s">
        <v>244</v>
      </c>
      <c r="J145" s="1269">
        <v>0</v>
      </c>
    </row>
    <row r="146" spans="1:10">
      <c r="A146" s="1270">
        <v>41857</v>
      </c>
      <c r="B146" s="1271">
        <v>10</v>
      </c>
      <c r="C146" s="1272" t="s">
        <v>246</v>
      </c>
      <c r="D146" s="1273" t="s">
        <v>276</v>
      </c>
      <c r="E146" s="1269"/>
      <c r="G146" s="1273">
        <v>0</v>
      </c>
      <c r="H146" s="1271"/>
      <c r="I146" s="1053" t="s">
        <v>244</v>
      </c>
      <c r="J146" s="1269">
        <v>0</v>
      </c>
    </row>
    <row r="147" spans="1:10">
      <c r="A147" s="1270">
        <v>41857</v>
      </c>
      <c r="B147" s="1271">
        <v>15</v>
      </c>
      <c r="C147" s="1272" t="s">
        <v>246</v>
      </c>
      <c r="D147" s="1273" t="s">
        <v>1237</v>
      </c>
      <c r="E147" s="1269"/>
      <c r="G147" s="1273" t="s">
        <v>339</v>
      </c>
      <c r="H147" s="1271"/>
      <c r="I147" s="1053" t="s">
        <v>244</v>
      </c>
      <c r="J147" s="1269">
        <v>0</v>
      </c>
    </row>
    <row r="148" spans="1:10">
      <c r="A148" s="1270">
        <v>41857</v>
      </c>
      <c r="B148" s="1271">
        <v>10</v>
      </c>
      <c r="C148" s="1272" t="s">
        <v>246</v>
      </c>
      <c r="D148" s="1273" t="s">
        <v>956</v>
      </c>
      <c r="E148" s="1269"/>
      <c r="G148" s="1273" t="s">
        <v>339</v>
      </c>
      <c r="H148" s="1271"/>
      <c r="I148" s="1053" t="s">
        <v>244</v>
      </c>
      <c r="J148" s="1269">
        <v>0</v>
      </c>
    </row>
    <row r="149" spans="1:10">
      <c r="A149" s="1270">
        <v>41858</v>
      </c>
      <c r="B149" s="1271">
        <v>20</v>
      </c>
      <c r="C149" s="1272" t="s">
        <v>1087</v>
      </c>
      <c r="D149" s="1273" t="s">
        <v>1363</v>
      </c>
      <c r="E149" s="1269"/>
      <c r="G149" s="1273">
        <v>0</v>
      </c>
      <c r="H149" s="1271"/>
      <c r="I149" s="1053" t="s">
        <v>244</v>
      </c>
      <c r="J149" s="1269">
        <v>0</v>
      </c>
    </row>
    <row r="150" spans="1:10">
      <c r="A150" s="1270">
        <v>41858</v>
      </c>
      <c r="B150" s="1271">
        <v>61.6</v>
      </c>
      <c r="C150" s="1272" t="s">
        <v>246</v>
      </c>
      <c r="D150" s="1273" t="s">
        <v>429</v>
      </c>
      <c r="E150" s="1269"/>
      <c r="G150" s="1273" t="s">
        <v>1579</v>
      </c>
      <c r="H150" s="1271"/>
      <c r="I150" s="1053" t="s">
        <v>244</v>
      </c>
      <c r="J150" s="1269">
        <v>0</v>
      </c>
    </row>
    <row r="151" spans="1:10">
      <c r="A151" s="1270">
        <v>41858</v>
      </c>
      <c r="B151" s="1271">
        <v>40</v>
      </c>
      <c r="C151" s="1272" t="s">
        <v>246</v>
      </c>
      <c r="D151" s="1273" t="s">
        <v>429</v>
      </c>
      <c r="E151" s="1269"/>
      <c r="G151" s="1273" t="s">
        <v>1579</v>
      </c>
      <c r="H151" s="1271"/>
      <c r="I151" s="1053" t="s">
        <v>244</v>
      </c>
      <c r="J151" s="1269">
        <v>0</v>
      </c>
    </row>
    <row r="152" spans="1:10">
      <c r="A152" s="1270">
        <v>41858</v>
      </c>
      <c r="B152" s="1271">
        <v>12.5</v>
      </c>
      <c r="C152" s="1272" t="s">
        <v>246</v>
      </c>
      <c r="D152" s="1273" t="s">
        <v>429</v>
      </c>
      <c r="E152" s="1269"/>
      <c r="G152" s="1273" t="s">
        <v>1579</v>
      </c>
      <c r="H152" s="1271"/>
      <c r="I152" s="1053" t="s">
        <v>244</v>
      </c>
      <c r="J152" s="1269">
        <v>0</v>
      </c>
    </row>
    <row r="153" spans="1:10">
      <c r="A153" s="1270">
        <v>41858</v>
      </c>
      <c r="B153" s="1271">
        <v>100</v>
      </c>
      <c r="C153" s="1272" t="s">
        <v>246</v>
      </c>
      <c r="D153" s="1273" t="s">
        <v>1030</v>
      </c>
      <c r="E153" s="1269"/>
      <c r="G153" s="1273">
        <v>0</v>
      </c>
      <c r="H153" s="1271"/>
      <c r="I153" s="1053" t="s">
        <v>244</v>
      </c>
      <c r="J153" s="1269">
        <v>0</v>
      </c>
    </row>
    <row r="154" spans="1:10">
      <c r="A154" s="1270">
        <v>41858</v>
      </c>
      <c r="B154" s="1271">
        <v>110</v>
      </c>
      <c r="C154" s="1272" t="s">
        <v>246</v>
      </c>
      <c r="D154" s="1273" t="s">
        <v>967</v>
      </c>
      <c r="E154" s="1269"/>
      <c r="G154" s="1273" t="s">
        <v>339</v>
      </c>
      <c r="H154" s="1271"/>
      <c r="I154" s="1053" t="s">
        <v>244</v>
      </c>
      <c r="J154" s="1269">
        <v>0</v>
      </c>
    </row>
    <row r="155" spans="1:10">
      <c r="A155" s="1270">
        <v>41859</v>
      </c>
      <c r="B155" s="1271">
        <v>100</v>
      </c>
      <c r="C155" s="1272" t="s">
        <v>1087</v>
      </c>
      <c r="D155" s="1273" t="s">
        <v>1088</v>
      </c>
      <c r="E155" s="1269"/>
      <c r="G155" s="1273">
        <v>0</v>
      </c>
      <c r="H155" s="1271"/>
      <c r="I155" s="1053" t="s">
        <v>244</v>
      </c>
      <c r="J155" s="1269">
        <v>0</v>
      </c>
    </row>
    <row r="156" spans="1:10">
      <c r="A156" s="1270">
        <v>41859</v>
      </c>
      <c r="B156" s="1271">
        <v>15</v>
      </c>
      <c r="C156" s="1272" t="s">
        <v>1087</v>
      </c>
      <c r="D156" s="1273" t="s">
        <v>1096</v>
      </c>
      <c r="E156" s="1269"/>
      <c r="G156" s="1273">
        <v>0</v>
      </c>
      <c r="H156" s="1271"/>
      <c r="I156" s="1053" t="s">
        <v>244</v>
      </c>
      <c r="J156" s="1269">
        <v>0</v>
      </c>
    </row>
    <row r="157" spans="1:10">
      <c r="A157" s="1270">
        <v>41862</v>
      </c>
      <c r="B157" s="1271">
        <v>30</v>
      </c>
      <c r="C157" s="1272" t="s">
        <v>1087</v>
      </c>
      <c r="D157" s="1273" t="s">
        <v>1360</v>
      </c>
      <c r="E157" s="1269"/>
      <c r="G157" s="1273">
        <v>0</v>
      </c>
      <c r="H157" s="1271"/>
      <c r="I157" s="1053" t="s">
        <v>244</v>
      </c>
      <c r="J157" s="1269">
        <v>0</v>
      </c>
    </row>
    <row r="158" spans="1:10">
      <c r="A158" s="1270">
        <v>41862</v>
      </c>
      <c r="B158" s="1271">
        <v>40</v>
      </c>
      <c r="C158" s="1272" t="s">
        <v>246</v>
      </c>
      <c r="D158" s="1273" t="s">
        <v>1282</v>
      </c>
      <c r="E158" s="1269"/>
      <c r="G158" s="1273" t="s">
        <v>245</v>
      </c>
      <c r="H158" s="1271"/>
      <c r="I158" s="1053" t="s">
        <v>244</v>
      </c>
      <c r="J158" s="1269">
        <v>0</v>
      </c>
    </row>
    <row r="159" spans="1:10">
      <c r="A159" s="1270">
        <v>41862</v>
      </c>
      <c r="B159" s="1271">
        <v>230</v>
      </c>
      <c r="C159" s="1272" t="s">
        <v>246</v>
      </c>
      <c r="D159" s="1273" t="s">
        <v>920</v>
      </c>
      <c r="E159" s="1269"/>
      <c r="G159" s="1273" t="s">
        <v>339</v>
      </c>
      <c r="H159" s="1271"/>
      <c r="I159" s="1053" t="s">
        <v>244</v>
      </c>
      <c r="J159" s="1269">
        <v>0</v>
      </c>
    </row>
    <row r="160" spans="1:10">
      <c r="A160" s="1270">
        <v>41862</v>
      </c>
      <c r="B160" s="1271">
        <v>20</v>
      </c>
      <c r="C160" s="1272" t="s">
        <v>246</v>
      </c>
      <c r="D160" s="1273" t="s">
        <v>1221</v>
      </c>
      <c r="E160" s="1269"/>
      <c r="G160" s="1273" t="s">
        <v>339</v>
      </c>
      <c r="H160" s="1271"/>
      <c r="I160" s="1053" t="s">
        <v>244</v>
      </c>
      <c r="J160" s="1269">
        <v>0</v>
      </c>
    </row>
    <row r="161" spans="1:10">
      <c r="A161" s="1270">
        <v>41862</v>
      </c>
      <c r="B161" s="1271">
        <v>150</v>
      </c>
      <c r="C161" s="1272" t="s">
        <v>246</v>
      </c>
      <c r="D161" s="1273" t="s">
        <v>357</v>
      </c>
      <c r="E161" s="1269"/>
      <c r="G161" s="1273" t="s">
        <v>339</v>
      </c>
      <c r="H161" s="1271"/>
      <c r="I161" s="1053" t="s">
        <v>244</v>
      </c>
      <c r="J161" s="1269">
        <v>0</v>
      </c>
    </row>
    <row r="162" spans="1:10">
      <c r="A162" s="1270">
        <v>41862</v>
      </c>
      <c r="B162" s="1271">
        <v>5</v>
      </c>
      <c r="C162" s="1272" t="s">
        <v>246</v>
      </c>
      <c r="D162" s="1273" t="s">
        <v>1256</v>
      </c>
      <c r="E162" s="1269"/>
      <c r="G162" s="1273" t="s">
        <v>339</v>
      </c>
      <c r="H162" s="1271"/>
      <c r="I162" s="1053" t="s">
        <v>244</v>
      </c>
      <c r="J162" s="1269">
        <v>0</v>
      </c>
    </row>
    <row r="163" spans="1:10">
      <c r="A163" s="1270">
        <v>41862</v>
      </c>
      <c r="B163" s="1271">
        <v>1031.23</v>
      </c>
      <c r="C163" s="1272" t="s">
        <v>246</v>
      </c>
      <c r="D163" s="1273" t="s">
        <v>1565</v>
      </c>
      <c r="E163" s="1269"/>
      <c r="G163" s="1273">
        <v>0</v>
      </c>
      <c r="H163" s="1271"/>
      <c r="I163" s="1053" t="s">
        <v>244</v>
      </c>
      <c r="J163" s="1269">
        <v>0</v>
      </c>
    </row>
    <row r="164" spans="1:10">
      <c r="A164" s="1270">
        <v>41863</v>
      </c>
      <c r="B164" s="1271">
        <v>100</v>
      </c>
      <c r="C164" s="1272" t="s">
        <v>1087</v>
      </c>
      <c r="D164" s="1273" t="s">
        <v>1566</v>
      </c>
      <c r="E164" s="1269"/>
      <c r="G164" s="1273">
        <v>0</v>
      </c>
      <c r="H164" s="1271"/>
      <c r="I164" s="1053" t="s">
        <v>244</v>
      </c>
      <c r="J164" s="1269">
        <v>0</v>
      </c>
    </row>
    <row r="165" spans="1:10">
      <c r="A165" s="1270">
        <v>41863</v>
      </c>
      <c r="B165" s="1271">
        <v>333.33</v>
      </c>
      <c r="C165" s="1272" t="s">
        <v>1087</v>
      </c>
      <c r="D165" s="1273" t="s">
        <v>1379</v>
      </c>
      <c r="E165" s="1269"/>
      <c r="G165" s="1273">
        <v>0</v>
      </c>
      <c r="H165" s="1271"/>
      <c r="I165" s="1053" t="s">
        <v>244</v>
      </c>
      <c r="J165" s="1269">
        <v>0</v>
      </c>
    </row>
    <row r="166" spans="1:10">
      <c r="A166" s="1270">
        <v>41863</v>
      </c>
      <c r="B166" s="1271">
        <v>60</v>
      </c>
      <c r="C166" s="1272" t="s">
        <v>1087</v>
      </c>
      <c r="D166" s="1273" t="s">
        <v>1184</v>
      </c>
      <c r="E166" s="1269"/>
      <c r="G166" s="1273">
        <v>0</v>
      </c>
      <c r="H166" s="1271"/>
      <c r="I166" s="1053" t="s">
        <v>244</v>
      </c>
      <c r="J166" s="1269">
        <v>0</v>
      </c>
    </row>
    <row r="167" spans="1:10">
      <c r="A167" s="1270">
        <v>41863</v>
      </c>
      <c r="B167" s="1271">
        <v>40</v>
      </c>
      <c r="C167" s="1272" t="s">
        <v>1087</v>
      </c>
      <c r="D167" s="1273" t="s">
        <v>1184</v>
      </c>
      <c r="E167" s="1269"/>
      <c r="G167" s="1273">
        <v>0</v>
      </c>
      <c r="H167" s="1271"/>
      <c r="I167" s="1053" t="s">
        <v>244</v>
      </c>
      <c r="J167" s="1269">
        <v>0</v>
      </c>
    </row>
    <row r="168" spans="1:10">
      <c r="A168" s="1270">
        <v>41864</v>
      </c>
      <c r="B168" s="1271">
        <v>10</v>
      </c>
      <c r="C168" s="1272" t="s">
        <v>246</v>
      </c>
      <c r="D168" s="1273" t="s">
        <v>1567</v>
      </c>
      <c r="E168" s="1269"/>
      <c r="G168" s="1273" t="s">
        <v>339</v>
      </c>
      <c r="H168" s="1271"/>
      <c r="I168" s="1053" t="s">
        <v>244</v>
      </c>
      <c r="J168" s="1269">
        <v>0</v>
      </c>
    </row>
    <row r="169" spans="1:10">
      <c r="A169" s="1270">
        <v>41865</v>
      </c>
      <c r="B169" s="1271">
        <v>20</v>
      </c>
      <c r="C169" s="1272" t="s">
        <v>1087</v>
      </c>
      <c r="D169" s="1273" t="s">
        <v>1092</v>
      </c>
      <c r="E169" s="1269"/>
      <c r="G169" s="1273">
        <v>0</v>
      </c>
      <c r="H169" s="1271"/>
      <c r="I169" s="1053" t="s">
        <v>244</v>
      </c>
      <c r="J169" s="1269">
        <v>0</v>
      </c>
    </row>
    <row r="170" spans="1:10">
      <c r="A170" s="1270">
        <v>41865</v>
      </c>
      <c r="B170" s="1271">
        <v>8.5</v>
      </c>
      <c r="C170" s="1272" t="s">
        <v>246</v>
      </c>
      <c r="D170" s="1273" t="s">
        <v>1032</v>
      </c>
      <c r="E170" s="1269"/>
      <c r="G170" s="1273" t="s">
        <v>339</v>
      </c>
      <c r="H170" s="1271"/>
      <c r="I170" s="1053" t="s">
        <v>244</v>
      </c>
      <c r="J170" s="1269">
        <v>0</v>
      </c>
    </row>
    <row r="171" spans="1:10">
      <c r="A171" s="1270">
        <v>41866</v>
      </c>
      <c r="B171" s="1271">
        <v>15</v>
      </c>
      <c r="C171" s="1272" t="s">
        <v>1087</v>
      </c>
      <c r="D171" s="1273" t="s">
        <v>1361</v>
      </c>
      <c r="E171" s="1269"/>
      <c r="G171" s="1273">
        <v>0</v>
      </c>
      <c r="H171" s="1271"/>
      <c r="I171" s="1053" t="s">
        <v>244</v>
      </c>
      <c r="J171" s="1269">
        <v>0</v>
      </c>
    </row>
    <row r="172" spans="1:10">
      <c r="A172" s="1270">
        <v>41866</v>
      </c>
      <c r="B172" s="1271">
        <v>314.62</v>
      </c>
      <c r="C172" s="1272" t="s">
        <v>246</v>
      </c>
      <c r="D172" s="1273" t="s">
        <v>1288</v>
      </c>
      <c r="E172" s="1269"/>
      <c r="G172" s="1273">
        <v>0</v>
      </c>
      <c r="H172" s="1271"/>
      <c r="I172" s="1053" t="s">
        <v>244</v>
      </c>
      <c r="J172" s="1269">
        <v>0</v>
      </c>
    </row>
    <row r="173" spans="1:10">
      <c r="A173" s="1270">
        <v>41866</v>
      </c>
      <c r="B173" s="1271">
        <v>79.92</v>
      </c>
      <c r="C173" s="1272" t="s">
        <v>246</v>
      </c>
      <c r="D173" s="1273" t="s">
        <v>1288</v>
      </c>
      <c r="E173" s="1269"/>
      <c r="G173" s="1273">
        <v>0</v>
      </c>
      <c r="H173" s="1271"/>
      <c r="I173" s="1053" t="s">
        <v>244</v>
      </c>
      <c r="J173" s="1269">
        <v>0</v>
      </c>
    </row>
    <row r="174" spans="1:10">
      <c r="A174" s="1270">
        <v>41866</v>
      </c>
      <c r="B174" s="1271">
        <v>30</v>
      </c>
      <c r="C174" s="1272" t="s">
        <v>246</v>
      </c>
      <c r="D174" s="1273" t="s">
        <v>1204</v>
      </c>
      <c r="E174" s="1269"/>
      <c r="G174" s="1273" t="s">
        <v>339</v>
      </c>
      <c r="H174" s="1271"/>
      <c r="I174" s="1053" t="s">
        <v>244</v>
      </c>
      <c r="J174" s="1269">
        <v>0</v>
      </c>
    </row>
    <row r="175" spans="1:10">
      <c r="A175" s="1270">
        <v>41866</v>
      </c>
      <c r="B175" s="1271">
        <v>5</v>
      </c>
      <c r="C175" s="1272" t="s">
        <v>246</v>
      </c>
      <c r="D175" s="1273" t="s">
        <v>968</v>
      </c>
      <c r="E175" s="1269"/>
      <c r="G175" s="1273" t="s">
        <v>339</v>
      </c>
      <c r="H175" s="1271"/>
      <c r="I175" s="1053" t="s">
        <v>244</v>
      </c>
      <c r="J175" s="1269">
        <v>0</v>
      </c>
    </row>
    <row r="176" spans="1:10">
      <c r="A176" s="1270">
        <v>41866</v>
      </c>
      <c r="B176" s="1271">
        <v>200</v>
      </c>
      <c r="C176" s="1272" t="s">
        <v>246</v>
      </c>
      <c r="D176" s="1273" t="s">
        <v>1406</v>
      </c>
      <c r="E176" s="1269"/>
      <c r="G176" s="1273" t="s">
        <v>245</v>
      </c>
      <c r="H176" s="1271"/>
      <c r="I176" s="1053" t="s">
        <v>244</v>
      </c>
      <c r="J176" s="1269">
        <v>0</v>
      </c>
    </row>
    <row r="177" spans="1:10">
      <c r="A177" s="1270">
        <v>41866</v>
      </c>
      <c r="B177" s="1271">
        <v>100</v>
      </c>
      <c r="C177" s="1272" t="s">
        <v>246</v>
      </c>
      <c r="D177" s="1273" t="s">
        <v>1381</v>
      </c>
      <c r="E177" s="1269"/>
      <c r="G177" s="1273" t="s">
        <v>339</v>
      </c>
      <c r="H177" s="1271"/>
      <c r="I177" s="1053" t="s">
        <v>244</v>
      </c>
      <c r="J177" s="1269">
        <v>0</v>
      </c>
    </row>
    <row r="178" spans="1:10">
      <c r="A178" s="1270">
        <v>41866</v>
      </c>
      <c r="B178" s="1271">
        <v>40</v>
      </c>
      <c r="C178" s="1272" t="s">
        <v>246</v>
      </c>
      <c r="D178" s="1273" t="s">
        <v>1405</v>
      </c>
      <c r="E178" s="1269"/>
      <c r="G178" s="1273" t="s">
        <v>245</v>
      </c>
      <c r="H178" s="1271"/>
      <c r="I178" s="1053" t="s">
        <v>244</v>
      </c>
      <c r="J178" s="1269">
        <v>0</v>
      </c>
    </row>
    <row r="179" spans="1:10">
      <c r="A179" s="1270">
        <v>41866</v>
      </c>
      <c r="B179" s="1271">
        <v>200</v>
      </c>
      <c r="C179" s="1272" t="s">
        <v>246</v>
      </c>
      <c r="D179" s="1273" t="s">
        <v>450</v>
      </c>
      <c r="E179" s="1269"/>
      <c r="G179" s="1273" t="s">
        <v>339</v>
      </c>
      <c r="H179" s="1271"/>
      <c r="I179" s="1053" t="s">
        <v>244</v>
      </c>
      <c r="J179" s="1269">
        <v>0</v>
      </c>
    </row>
    <row r="180" spans="1:10">
      <c r="A180" s="1270">
        <v>41866</v>
      </c>
      <c r="B180" s="1271">
        <v>100</v>
      </c>
      <c r="C180" s="1272" t="s">
        <v>246</v>
      </c>
      <c r="D180" s="1273" t="s">
        <v>292</v>
      </c>
      <c r="E180" s="1269"/>
      <c r="G180" s="1273" t="s">
        <v>339</v>
      </c>
      <c r="H180" s="1271"/>
      <c r="I180" s="1053" t="s">
        <v>244</v>
      </c>
      <c r="J180" s="1269">
        <v>0</v>
      </c>
    </row>
    <row r="181" spans="1:10">
      <c r="A181" s="1270">
        <v>41866</v>
      </c>
      <c r="B181" s="1271">
        <v>2</v>
      </c>
      <c r="C181" s="1272" t="s">
        <v>246</v>
      </c>
      <c r="D181" s="1273" t="s">
        <v>1382</v>
      </c>
      <c r="E181" s="1269"/>
      <c r="G181" s="1273" t="s">
        <v>245</v>
      </c>
      <c r="H181" s="1271"/>
      <c r="I181" s="1053" t="s">
        <v>244</v>
      </c>
      <c r="J181" s="1269">
        <v>0</v>
      </c>
    </row>
    <row r="182" spans="1:10">
      <c r="A182" s="1270">
        <v>41866</v>
      </c>
      <c r="B182" s="1271">
        <v>10</v>
      </c>
      <c r="C182" s="1272" t="s">
        <v>246</v>
      </c>
      <c r="D182" s="1273" t="s">
        <v>1467</v>
      </c>
      <c r="E182" s="1269"/>
      <c r="G182" s="1273" t="s">
        <v>339</v>
      </c>
      <c r="H182" s="1271"/>
      <c r="I182" s="1053" t="s">
        <v>244</v>
      </c>
      <c r="J182" s="1269">
        <v>0</v>
      </c>
    </row>
    <row r="183" spans="1:10">
      <c r="A183" s="1270">
        <v>41866</v>
      </c>
      <c r="B183" s="1271">
        <v>200</v>
      </c>
      <c r="C183" s="1272" t="s">
        <v>246</v>
      </c>
      <c r="D183" s="1273" t="s">
        <v>1339</v>
      </c>
      <c r="E183" s="1269"/>
      <c r="G183" s="1273" t="s">
        <v>245</v>
      </c>
      <c r="H183" s="1271"/>
      <c r="I183" s="1053" t="s">
        <v>244</v>
      </c>
      <c r="J183" s="1269">
        <v>0</v>
      </c>
    </row>
    <row r="184" spans="1:10">
      <c r="A184" s="1270">
        <v>41869</v>
      </c>
      <c r="B184" s="1271">
        <v>13.69</v>
      </c>
      <c r="C184" s="1272" t="s">
        <v>246</v>
      </c>
      <c r="D184" s="1273" t="s">
        <v>1107</v>
      </c>
      <c r="E184" s="1269"/>
      <c r="G184" s="1273">
        <v>0</v>
      </c>
      <c r="H184" s="1271"/>
      <c r="I184" s="1053" t="s">
        <v>244</v>
      </c>
      <c r="J184" s="1269">
        <v>0</v>
      </c>
    </row>
    <row r="185" spans="1:10">
      <c r="A185" s="1270">
        <v>41869</v>
      </c>
      <c r="B185" s="1271">
        <v>1.98</v>
      </c>
      <c r="C185" s="1272" t="s">
        <v>246</v>
      </c>
      <c r="D185" s="1273" t="s">
        <v>1107</v>
      </c>
      <c r="E185" s="1269"/>
      <c r="G185" s="1273">
        <v>0</v>
      </c>
      <c r="H185" s="1271"/>
      <c r="I185" s="1053" t="s">
        <v>244</v>
      </c>
      <c r="J185" s="1269">
        <v>0</v>
      </c>
    </row>
    <row r="186" spans="1:10">
      <c r="A186" s="1270">
        <v>41869</v>
      </c>
      <c r="B186" s="1271">
        <v>20</v>
      </c>
      <c r="C186" s="1272" t="s">
        <v>246</v>
      </c>
      <c r="D186" s="1273" t="s">
        <v>1221</v>
      </c>
      <c r="E186" s="1269"/>
      <c r="G186" s="1273" t="s">
        <v>339</v>
      </c>
      <c r="H186" s="1271"/>
      <c r="I186" s="1053" t="s">
        <v>244</v>
      </c>
      <c r="J186" s="1269">
        <v>0</v>
      </c>
    </row>
    <row r="187" spans="1:10">
      <c r="A187" s="1270">
        <v>41869</v>
      </c>
      <c r="B187" s="1271">
        <v>120</v>
      </c>
      <c r="C187" s="1272" t="s">
        <v>246</v>
      </c>
      <c r="D187" s="1273" t="s">
        <v>784</v>
      </c>
      <c r="E187" s="1269"/>
      <c r="G187" s="1273" t="s">
        <v>339</v>
      </c>
      <c r="H187" s="1271"/>
      <c r="I187" s="1053" t="s">
        <v>244</v>
      </c>
      <c r="J187" s="1269">
        <v>0</v>
      </c>
    </row>
    <row r="188" spans="1:10">
      <c r="A188" s="1270">
        <v>41869</v>
      </c>
      <c r="B188" s="1271">
        <v>80</v>
      </c>
      <c r="C188" s="1272" t="s">
        <v>246</v>
      </c>
      <c r="D188" s="1273" t="s">
        <v>1044</v>
      </c>
      <c r="E188" s="1269"/>
      <c r="G188" s="1273" t="s">
        <v>245</v>
      </c>
      <c r="H188" s="1271"/>
      <c r="I188" s="1053" t="s">
        <v>244</v>
      </c>
      <c r="J188" s="1269">
        <v>0</v>
      </c>
    </row>
    <row r="189" spans="1:10">
      <c r="A189" s="1270">
        <v>41869</v>
      </c>
      <c r="B189" s="1271">
        <v>100</v>
      </c>
      <c r="C189" s="1272" t="s">
        <v>246</v>
      </c>
      <c r="D189" s="1273" t="s">
        <v>327</v>
      </c>
      <c r="E189" s="1269"/>
      <c r="G189" s="1273" t="s">
        <v>339</v>
      </c>
      <c r="H189" s="1271"/>
      <c r="I189" s="1053" t="s">
        <v>244</v>
      </c>
      <c r="J189" s="1269">
        <v>0</v>
      </c>
    </row>
    <row r="190" spans="1:10">
      <c r="A190" s="1270">
        <v>41869</v>
      </c>
      <c r="B190" s="1271">
        <v>40</v>
      </c>
      <c r="C190" s="1272" t="s">
        <v>246</v>
      </c>
      <c r="D190" s="1273" t="s">
        <v>1258</v>
      </c>
      <c r="E190" s="1269"/>
      <c r="G190" s="1273" t="s">
        <v>339</v>
      </c>
      <c r="H190" s="1271"/>
      <c r="I190" s="1053" t="s">
        <v>244</v>
      </c>
      <c r="J190" s="1269">
        <v>0</v>
      </c>
    </row>
    <row r="191" spans="1:10">
      <c r="A191" s="1270">
        <v>41869</v>
      </c>
      <c r="B191" s="1271">
        <v>50</v>
      </c>
      <c r="C191" s="1272" t="s">
        <v>246</v>
      </c>
      <c r="D191" s="1273" t="s">
        <v>1568</v>
      </c>
      <c r="E191" s="1269"/>
      <c r="G191" s="1273" t="s">
        <v>245</v>
      </c>
      <c r="H191" s="1271"/>
      <c r="I191" s="1053" t="s">
        <v>244</v>
      </c>
      <c r="J191" s="1269">
        <v>0</v>
      </c>
    </row>
    <row r="192" spans="1:10">
      <c r="A192" s="1270">
        <v>41869</v>
      </c>
      <c r="B192" s="1271">
        <v>5028.6899999999996</v>
      </c>
      <c r="C192" s="1272" t="s">
        <v>246</v>
      </c>
      <c r="D192" s="1273" t="s">
        <v>1569</v>
      </c>
      <c r="E192" s="1269"/>
      <c r="G192" s="1273">
        <v>0</v>
      </c>
      <c r="H192" s="1271"/>
      <c r="I192" s="1053" t="s">
        <v>244</v>
      </c>
      <c r="J192" s="1269">
        <v>0</v>
      </c>
    </row>
    <row r="193" spans="1:10">
      <c r="A193" s="1270">
        <v>41870</v>
      </c>
      <c r="B193" s="1271">
        <v>330</v>
      </c>
      <c r="C193" s="1272" t="s">
        <v>1087</v>
      </c>
      <c r="D193" s="1273" t="s">
        <v>1341</v>
      </c>
      <c r="E193" s="1269"/>
      <c r="G193" s="1273">
        <v>0</v>
      </c>
      <c r="H193" s="1271"/>
      <c r="I193" s="1053" t="s">
        <v>244</v>
      </c>
      <c r="J193" s="1269">
        <v>0</v>
      </c>
    </row>
    <row r="194" spans="1:10">
      <c r="A194" s="1270">
        <v>41870</v>
      </c>
      <c r="B194" s="1271">
        <v>40</v>
      </c>
      <c r="C194" s="1272" t="s">
        <v>246</v>
      </c>
      <c r="D194" s="1273" t="s">
        <v>400</v>
      </c>
      <c r="E194" s="1269"/>
      <c r="G194" s="1273" t="s">
        <v>339</v>
      </c>
      <c r="H194" s="1271"/>
      <c r="I194" s="1053" t="s">
        <v>244</v>
      </c>
      <c r="J194" s="1269">
        <v>0</v>
      </c>
    </row>
    <row r="195" spans="1:10">
      <c r="A195" s="1270">
        <v>41871</v>
      </c>
      <c r="B195" s="1271">
        <v>22.35</v>
      </c>
      <c r="C195" s="1272" t="s">
        <v>246</v>
      </c>
      <c r="D195" s="1273" t="s">
        <v>1288</v>
      </c>
      <c r="E195" s="1269"/>
      <c r="G195" s="1273">
        <v>0</v>
      </c>
      <c r="H195" s="1271"/>
      <c r="I195" s="1053" t="s">
        <v>244</v>
      </c>
      <c r="J195" s="1269">
        <v>0</v>
      </c>
    </row>
    <row r="196" spans="1:10">
      <c r="A196" s="1270">
        <v>41871</v>
      </c>
      <c r="B196" s="1271">
        <v>100</v>
      </c>
      <c r="C196" s="1272" t="s">
        <v>246</v>
      </c>
      <c r="D196" s="1273" t="s">
        <v>1262</v>
      </c>
      <c r="E196" s="1269"/>
      <c r="G196" s="1273" t="s">
        <v>339</v>
      </c>
      <c r="H196" s="1271"/>
      <c r="I196" s="1053" t="s">
        <v>244</v>
      </c>
      <c r="J196" s="1269">
        <v>0</v>
      </c>
    </row>
    <row r="197" spans="1:10">
      <c r="A197" s="1270">
        <v>41872</v>
      </c>
      <c r="B197" s="1271">
        <v>100</v>
      </c>
      <c r="C197" s="1272" t="s">
        <v>1087</v>
      </c>
      <c r="D197" s="1273" t="s">
        <v>1093</v>
      </c>
      <c r="E197" s="1269"/>
      <c r="G197" s="1273">
        <v>0</v>
      </c>
      <c r="H197" s="1271"/>
      <c r="I197" s="1053" t="s">
        <v>244</v>
      </c>
      <c r="J197" s="1269">
        <v>0</v>
      </c>
    </row>
    <row r="198" spans="1:10">
      <c r="A198" s="1270">
        <v>41872</v>
      </c>
      <c r="B198" s="1271">
        <v>40</v>
      </c>
      <c r="C198" s="1272" t="s">
        <v>246</v>
      </c>
      <c r="D198" s="1273" t="s">
        <v>261</v>
      </c>
      <c r="E198" s="1269"/>
      <c r="G198" s="1273" t="s">
        <v>339</v>
      </c>
      <c r="H198" s="1271"/>
      <c r="I198" s="1053" t="s">
        <v>244</v>
      </c>
      <c r="J198" s="1269">
        <v>0</v>
      </c>
    </row>
    <row r="199" spans="1:10">
      <c r="A199" s="1270">
        <v>41872</v>
      </c>
      <c r="B199" s="1271">
        <v>12</v>
      </c>
      <c r="C199" s="1272" t="s">
        <v>246</v>
      </c>
      <c r="D199" s="1273" t="s">
        <v>294</v>
      </c>
      <c r="E199" s="1269"/>
      <c r="G199" s="1273" t="s">
        <v>339</v>
      </c>
      <c r="H199" s="1271"/>
      <c r="I199" s="1053" t="s">
        <v>244</v>
      </c>
      <c r="J199" s="1269">
        <v>0</v>
      </c>
    </row>
    <row r="200" spans="1:10">
      <c r="A200" s="1270">
        <v>41872</v>
      </c>
      <c r="B200" s="1271">
        <v>5</v>
      </c>
      <c r="C200" s="1272" t="s">
        <v>246</v>
      </c>
      <c r="D200" s="1273" t="s">
        <v>773</v>
      </c>
      <c r="E200" s="1269"/>
      <c r="G200" s="1273">
        <v>0</v>
      </c>
      <c r="H200" s="1271"/>
      <c r="I200" s="1053" t="s">
        <v>244</v>
      </c>
      <c r="J200" s="1269">
        <v>0</v>
      </c>
    </row>
    <row r="201" spans="1:10">
      <c r="A201" s="1270">
        <v>41872</v>
      </c>
      <c r="B201" s="1271">
        <v>711.69</v>
      </c>
      <c r="C201" s="1272" t="s">
        <v>246</v>
      </c>
      <c r="D201" s="1273" t="s">
        <v>1370</v>
      </c>
      <c r="E201" s="1269"/>
      <c r="G201" s="1273">
        <v>0</v>
      </c>
      <c r="H201" s="1271"/>
      <c r="I201" s="1053" t="s">
        <v>244</v>
      </c>
      <c r="J201" s="1269">
        <v>0</v>
      </c>
    </row>
    <row r="202" spans="1:10">
      <c r="A202" s="1270">
        <v>41873</v>
      </c>
      <c r="B202" s="1271">
        <v>320</v>
      </c>
      <c r="C202" s="1272" t="s">
        <v>246</v>
      </c>
      <c r="D202" s="1273" t="s">
        <v>355</v>
      </c>
      <c r="E202" s="1269"/>
      <c r="G202" s="1273" t="s">
        <v>339</v>
      </c>
      <c r="H202" s="1271"/>
      <c r="I202" s="1053" t="s">
        <v>244</v>
      </c>
      <c r="J202" s="1269">
        <v>0</v>
      </c>
    </row>
    <row r="203" spans="1:10">
      <c r="A203" s="1270">
        <v>41873</v>
      </c>
      <c r="B203" s="1271">
        <v>143</v>
      </c>
      <c r="C203" s="1272" t="s">
        <v>246</v>
      </c>
      <c r="D203" s="1273" t="s">
        <v>355</v>
      </c>
      <c r="E203" s="1269"/>
      <c r="G203" s="1273" t="s">
        <v>339</v>
      </c>
      <c r="H203" s="1271"/>
      <c r="I203" s="1053" t="s">
        <v>244</v>
      </c>
      <c r="J203" s="1269">
        <v>0</v>
      </c>
    </row>
    <row r="204" spans="1:10">
      <c r="A204" s="1270">
        <v>41877</v>
      </c>
      <c r="B204" s="1271">
        <v>251.6</v>
      </c>
      <c r="C204" s="1272" t="s">
        <v>1087</v>
      </c>
      <c r="D204" s="1273" t="s">
        <v>1088</v>
      </c>
      <c r="E204" s="1269"/>
      <c r="G204" s="1273">
        <v>0</v>
      </c>
      <c r="H204" s="1271"/>
      <c r="I204" s="1053" t="s">
        <v>244</v>
      </c>
      <c r="J204" s="1269">
        <v>0</v>
      </c>
    </row>
    <row r="205" spans="1:10">
      <c r="A205" s="1270">
        <v>41877</v>
      </c>
      <c r="B205" s="1271">
        <v>10</v>
      </c>
      <c r="C205" s="1272" t="s">
        <v>246</v>
      </c>
      <c r="D205" s="1273" t="s">
        <v>302</v>
      </c>
      <c r="E205" s="1269"/>
      <c r="G205" s="1273" t="s">
        <v>245</v>
      </c>
      <c r="H205" s="1271"/>
      <c r="I205" s="1053" t="s">
        <v>244</v>
      </c>
      <c r="J205" s="1269">
        <v>0</v>
      </c>
    </row>
    <row r="206" spans="1:10">
      <c r="A206" s="1270">
        <v>41877</v>
      </c>
      <c r="B206" s="1271">
        <v>15</v>
      </c>
      <c r="C206" s="1272" t="s">
        <v>246</v>
      </c>
      <c r="D206" s="1273" t="s">
        <v>1444</v>
      </c>
      <c r="E206" s="1269"/>
      <c r="G206" s="1273" t="s">
        <v>339</v>
      </c>
      <c r="H206" s="1271"/>
      <c r="I206" s="1053" t="s">
        <v>244</v>
      </c>
      <c r="J206" s="1269">
        <v>0</v>
      </c>
    </row>
    <row r="207" spans="1:10">
      <c r="A207" s="1270">
        <v>41877</v>
      </c>
      <c r="B207" s="1271">
        <v>20</v>
      </c>
      <c r="C207" s="1272" t="s">
        <v>246</v>
      </c>
      <c r="D207" s="1273" t="s">
        <v>1221</v>
      </c>
      <c r="E207" s="1269"/>
      <c r="G207" s="1273" t="s">
        <v>339</v>
      </c>
      <c r="H207" s="1271"/>
      <c r="I207" s="1053" t="s">
        <v>244</v>
      </c>
      <c r="J207" s="1269">
        <v>0</v>
      </c>
    </row>
    <row r="208" spans="1:10">
      <c r="A208" s="1270">
        <v>41877</v>
      </c>
      <c r="B208" s="1271">
        <v>30</v>
      </c>
      <c r="C208" s="1272" t="s">
        <v>246</v>
      </c>
      <c r="D208" s="1273" t="s">
        <v>1376</v>
      </c>
      <c r="E208" s="1269"/>
      <c r="G208" s="1273" t="s">
        <v>245</v>
      </c>
      <c r="H208" s="1271"/>
      <c r="I208" s="1053" t="s">
        <v>244</v>
      </c>
      <c r="J208" s="1269">
        <v>0</v>
      </c>
    </row>
    <row r="209" spans="1:10">
      <c r="A209" s="1270">
        <v>41877</v>
      </c>
      <c r="B209" s="1271">
        <v>1257.5899999999999</v>
      </c>
      <c r="C209" s="1272" t="s">
        <v>246</v>
      </c>
      <c r="D209" s="1273" t="s">
        <v>1570</v>
      </c>
      <c r="E209" s="1269"/>
      <c r="G209" s="1273">
        <v>0</v>
      </c>
      <c r="H209" s="1271"/>
      <c r="I209" s="1053" t="s">
        <v>244</v>
      </c>
      <c r="J209" s="1269">
        <v>0</v>
      </c>
    </row>
    <row r="210" spans="1:10">
      <c r="A210" s="1270">
        <v>41878</v>
      </c>
      <c r="B210" s="1271">
        <v>125</v>
      </c>
      <c r="C210" s="1272" t="s">
        <v>246</v>
      </c>
      <c r="D210" s="1273" t="s">
        <v>1346</v>
      </c>
      <c r="E210" s="1269"/>
      <c r="G210" s="1273" t="s">
        <v>339</v>
      </c>
      <c r="H210" s="1271"/>
      <c r="I210" s="1053" t="s">
        <v>244</v>
      </c>
      <c r="J210" s="1269">
        <v>0</v>
      </c>
    </row>
    <row r="211" spans="1:10">
      <c r="A211" s="1270">
        <v>41878</v>
      </c>
      <c r="B211" s="1271">
        <v>18318.509999999998</v>
      </c>
      <c r="C211" s="1272" t="s">
        <v>246</v>
      </c>
      <c r="D211" s="1273" t="s">
        <v>1545</v>
      </c>
      <c r="E211" s="1269"/>
      <c r="G211" s="1273" t="s">
        <v>245</v>
      </c>
      <c r="H211" s="1271"/>
      <c r="I211" s="1053" t="s">
        <v>244</v>
      </c>
      <c r="J211" s="1269">
        <v>0</v>
      </c>
    </row>
    <row r="212" spans="1:10">
      <c r="A212" s="1270">
        <v>41878</v>
      </c>
      <c r="B212" s="1271">
        <v>60</v>
      </c>
      <c r="C212" s="1272" t="s">
        <v>246</v>
      </c>
      <c r="D212" s="1273" t="s">
        <v>1309</v>
      </c>
      <c r="E212" s="1269"/>
      <c r="G212" s="1273" t="s">
        <v>339</v>
      </c>
      <c r="H212" s="1271"/>
      <c r="I212" s="1053" t="s">
        <v>244</v>
      </c>
      <c r="J212" s="1269">
        <v>0</v>
      </c>
    </row>
    <row r="213" spans="1:10">
      <c r="A213" s="1270">
        <v>41878</v>
      </c>
      <c r="B213" s="1271">
        <v>300</v>
      </c>
      <c r="C213" s="1272" t="s">
        <v>246</v>
      </c>
      <c r="D213" s="1273" t="s">
        <v>1532</v>
      </c>
      <c r="E213" s="1269"/>
      <c r="G213" s="1273" t="s">
        <v>245</v>
      </c>
      <c r="H213" s="1271"/>
      <c r="I213" s="1053" t="s">
        <v>244</v>
      </c>
      <c r="J213" s="1269">
        <v>0</v>
      </c>
    </row>
    <row r="214" spans="1:10">
      <c r="A214" s="1270">
        <v>41878</v>
      </c>
      <c r="B214" s="1271">
        <v>50</v>
      </c>
      <c r="C214" s="1272" t="s">
        <v>246</v>
      </c>
      <c r="D214" s="1273" t="s">
        <v>1447</v>
      </c>
      <c r="E214" s="1269"/>
      <c r="G214" s="1273" t="s">
        <v>339</v>
      </c>
      <c r="H214" s="1271"/>
      <c r="I214" s="1053" t="s">
        <v>244</v>
      </c>
      <c r="J214" s="1269">
        <v>0</v>
      </c>
    </row>
    <row r="215" spans="1:10">
      <c r="A215" s="1270">
        <v>41878</v>
      </c>
      <c r="B215" s="1271">
        <v>50</v>
      </c>
      <c r="C215" s="1272" t="s">
        <v>246</v>
      </c>
      <c r="D215" s="1273" t="s">
        <v>1017</v>
      </c>
      <c r="E215" s="1269"/>
      <c r="G215" s="1273" t="s">
        <v>339</v>
      </c>
      <c r="H215" s="1271"/>
      <c r="I215" s="1053" t="s">
        <v>244</v>
      </c>
      <c r="J215" s="1269">
        <v>0</v>
      </c>
    </row>
    <row r="216" spans="1:10">
      <c r="A216" s="1270">
        <v>41879</v>
      </c>
      <c r="B216" s="1271">
        <v>4345.51</v>
      </c>
      <c r="C216" s="1272" t="s">
        <v>1087</v>
      </c>
      <c r="D216" s="1273" t="s">
        <v>269</v>
      </c>
      <c r="E216" s="1269"/>
      <c r="G216" s="1273" t="s">
        <v>245</v>
      </c>
      <c r="H216" s="1271"/>
      <c r="I216" s="1053" t="s">
        <v>244</v>
      </c>
      <c r="J216" s="1269">
        <v>0</v>
      </c>
    </row>
    <row r="217" spans="1:10">
      <c r="A217" s="1270">
        <v>41879</v>
      </c>
      <c r="B217" s="1271">
        <v>28.38</v>
      </c>
      <c r="C217" s="1272" t="s">
        <v>246</v>
      </c>
      <c r="D217" s="1273" t="s">
        <v>1571</v>
      </c>
      <c r="E217" s="1269"/>
      <c r="G217" s="1273">
        <v>0</v>
      </c>
      <c r="H217" s="1271"/>
      <c r="I217" s="1053" t="s">
        <v>244</v>
      </c>
      <c r="J217" s="1269">
        <v>0</v>
      </c>
    </row>
    <row r="218" spans="1:10">
      <c r="A218" s="1270">
        <v>41879</v>
      </c>
      <c r="B218" s="1271">
        <v>3</v>
      </c>
      <c r="C218" s="1272" t="s">
        <v>246</v>
      </c>
      <c r="D218" s="1273" t="s">
        <v>1004</v>
      </c>
      <c r="E218" s="1269"/>
      <c r="G218" s="1273" t="s">
        <v>245</v>
      </c>
      <c r="H218" s="1271"/>
      <c r="I218" s="1053" t="s">
        <v>244</v>
      </c>
      <c r="J218" s="1269">
        <v>0</v>
      </c>
    </row>
    <row r="219" spans="1:10">
      <c r="A219" s="1270">
        <v>41879</v>
      </c>
      <c r="B219" s="1271">
        <v>90</v>
      </c>
      <c r="C219" s="1272" t="s">
        <v>246</v>
      </c>
      <c r="D219" s="1273" t="s">
        <v>1389</v>
      </c>
      <c r="E219" s="1269"/>
      <c r="G219" s="1273" t="s">
        <v>339</v>
      </c>
      <c r="H219" s="1271"/>
      <c r="I219" s="1053" t="s">
        <v>244</v>
      </c>
      <c r="J219" s="1269">
        <v>0</v>
      </c>
    </row>
    <row r="220" spans="1:10">
      <c r="A220" s="1270">
        <v>41879</v>
      </c>
      <c r="B220" s="1271">
        <v>5</v>
      </c>
      <c r="C220" s="1272" t="s">
        <v>246</v>
      </c>
      <c r="D220" s="1273" t="s">
        <v>1390</v>
      </c>
      <c r="E220" s="1269"/>
      <c r="G220" s="1273" t="s">
        <v>339</v>
      </c>
      <c r="H220" s="1271"/>
      <c r="I220" s="1053" t="s">
        <v>244</v>
      </c>
      <c r="J220" s="1269">
        <v>0</v>
      </c>
    </row>
    <row r="221" spans="1:10">
      <c r="A221" s="1270">
        <v>41879</v>
      </c>
      <c r="B221" s="1271">
        <v>42</v>
      </c>
      <c r="C221" s="1272" t="s">
        <v>246</v>
      </c>
      <c r="D221" s="1273" t="s">
        <v>1352</v>
      </c>
      <c r="E221" s="1269"/>
      <c r="G221" s="1273" t="s">
        <v>245</v>
      </c>
      <c r="H221" s="1271"/>
      <c r="I221" s="1053" t="s">
        <v>244</v>
      </c>
      <c r="J221" s="1269">
        <v>0</v>
      </c>
    </row>
    <row r="222" spans="1:10">
      <c r="A222" s="1270">
        <v>41880</v>
      </c>
      <c r="B222" s="1271">
        <v>2035.57</v>
      </c>
      <c r="C222" s="1272" t="s">
        <v>246</v>
      </c>
      <c r="D222" s="1273" t="s">
        <v>1288</v>
      </c>
      <c r="E222" s="1269"/>
      <c r="G222" s="1273">
        <v>0</v>
      </c>
      <c r="H222" s="1271"/>
      <c r="I222" s="1053" t="s">
        <v>244</v>
      </c>
      <c r="J222" s="1269">
        <v>0</v>
      </c>
    </row>
    <row r="223" spans="1:10">
      <c r="A223" s="1270">
        <v>41880</v>
      </c>
      <c r="B223" s="1271">
        <v>37.5</v>
      </c>
      <c r="C223" s="1272" t="s">
        <v>246</v>
      </c>
      <c r="D223" s="1273" t="s">
        <v>1288</v>
      </c>
      <c r="E223" s="1269"/>
      <c r="G223" s="1273">
        <v>0</v>
      </c>
      <c r="H223" s="1271"/>
      <c r="I223" s="1053" t="s">
        <v>244</v>
      </c>
      <c r="J223" s="1269">
        <v>0</v>
      </c>
    </row>
    <row r="224" spans="1:10">
      <c r="A224" s="1270">
        <v>41880</v>
      </c>
      <c r="B224" s="1271">
        <v>1.25</v>
      </c>
      <c r="C224" s="1272" t="s">
        <v>246</v>
      </c>
      <c r="D224" s="1273" t="s">
        <v>1572</v>
      </c>
      <c r="E224" s="1269"/>
      <c r="G224" s="1273">
        <v>0</v>
      </c>
      <c r="H224" s="1271"/>
      <c r="I224" s="1053" t="s">
        <v>244</v>
      </c>
      <c r="J224" s="1269">
        <v>0</v>
      </c>
    </row>
    <row r="225" spans="1:10">
      <c r="A225" s="1270">
        <v>41883</v>
      </c>
      <c r="B225" s="1271">
        <v>20</v>
      </c>
      <c r="C225" s="1272" t="s">
        <v>246</v>
      </c>
      <c r="D225" s="1273" t="s">
        <v>1453</v>
      </c>
      <c r="E225" s="1269"/>
      <c r="G225" s="1273">
        <v>0</v>
      </c>
      <c r="H225" s="1271"/>
      <c r="I225" s="1053" t="s">
        <v>244</v>
      </c>
      <c r="J225" s="1269">
        <v>0</v>
      </c>
    </row>
    <row r="226" spans="1:10">
      <c r="A226" s="1270">
        <v>41883</v>
      </c>
      <c r="B226" s="1271">
        <v>6</v>
      </c>
      <c r="C226" s="1272" t="s">
        <v>246</v>
      </c>
      <c r="D226" s="1273" t="s">
        <v>1217</v>
      </c>
      <c r="E226" s="1269"/>
      <c r="G226" s="1273">
        <v>0</v>
      </c>
      <c r="H226" s="1271"/>
      <c r="I226" s="1053" t="s">
        <v>244</v>
      </c>
      <c r="J226" s="1269">
        <v>0</v>
      </c>
    </row>
    <row r="227" spans="1:10">
      <c r="A227" s="1270">
        <v>41883</v>
      </c>
      <c r="B227" s="1271">
        <v>100</v>
      </c>
      <c r="C227" s="1272" t="s">
        <v>246</v>
      </c>
      <c r="D227" s="1273" t="s">
        <v>267</v>
      </c>
      <c r="E227" s="1269"/>
      <c r="G227" s="1273">
        <v>0</v>
      </c>
      <c r="H227" s="1271"/>
      <c r="I227" s="1053" t="s">
        <v>244</v>
      </c>
      <c r="J227" s="1269">
        <v>0</v>
      </c>
    </row>
    <row r="228" spans="1:10">
      <c r="A228" s="1270">
        <v>41883</v>
      </c>
      <c r="B228" s="1271">
        <v>15</v>
      </c>
      <c r="C228" s="1272" t="s">
        <v>246</v>
      </c>
      <c r="D228" s="1273" t="s">
        <v>379</v>
      </c>
      <c r="E228" s="1269"/>
      <c r="G228" s="1273" t="s">
        <v>339</v>
      </c>
      <c r="H228" s="1271"/>
      <c r="I228" s="1053" t="s">
        <v>244</v>
      </c>
      <c r="J228" s="1269">
        <v>0</v>
      </c>
    </row>
    <row r="229" spans="1:10">
      <c r="A229" s="1270">
        <v>41883</v>
      </c>
      <c r="B229" s="1271">
        <v>10</v>
      </c>
      <c r="C229" s="1272" t="s">
        <v>246</v>
      </c>
      <c r="D229" s="1273" t="s">
        <v>791</v>
      </c>
      <c r="E229" s="1269"/>
      <c r="G229" s="1273" t="s">
        <v>339</v>
      </c>
      <c r="H229" s="1271"/>
      <c r="I229" s="1053" t="s">
        <v>244</v>
      </c>
      <c r="J229" s="1269">
        <v>0</v>
      </c>
    </row>
    <row r="230" spans="1:10">
      <c r="A230" s="1270">
        <v>41883</v>
      </c>
      <c r="B230" s="1271">
        <v>10</v>
      </c>
      <c r="C230" s="1272" t="s">
        <v>246</v>
      </c>
      <c r="D230" s="1273" t="s">
        <v>338</v>
      </c>
      <c r="E230" s="1269"/>
      <c r="G230" s="1273" t="s">
        <v>339</v>
      </c>
      <c r="H230" s="1271"/>
      <c r="I230" s="1053" t="s">
        <v>244</v>
      </c>
      <c r="J230" s="1269">
        <v>0</v>
      </c>
    </row>
    <row r="231" spans="1:10">
      <c r="A231" s="1270">
        <v>41883</v>
      </c>
      <c r="B231" s="1271">
        <v>200</v>
      </c>
      <c r="C231" s="1272" t="s">
        <v>246</v>
      </c>
      <c r="D231" s="1273" t="s">
        <v>1527</v>
      </c>
      <c r="E231" s="1269"/>
      <c r="G231" s="1273">
        <v>0</v>
      </c>
      <c r="H231" s="1271"/>
      <c r="I231" s="1053" t="s">
        <v>244</v>
      </c>
      <c r="J231" s="1269">
        <v>0</v>
      </c>
    </row>
    <row r="232" spans="1:10">
      <c r="A232" s="1270">
        <v>41883</v>
      </c>
      <c r="B232" s="1271">
        <v>10</v>
      </c>
      <c r="C232" s="1272" t="s">
        <v>246</v>
      </c>
      <c r="D232" s="1273" t="s">
        <v>1365</v>
      </c>
      <c r="E232" s="1269"/>
      <c r="G232" s="1273" t="s">
        <v>339</v>
      </c>
      <c r="H232" s="1271"/>
      <c r="I232" s="1053" t="s">
        <v>244</v>
      </c>
      <c r="J232" s="1269">
        <v>0</v>
      </c>
    </row>
    <row r="233" spans="1:10">
      <c r="A233" s="1270">
        <v>41883</v>
      </c>
      <c r="B233" s="1271">
        <v>300</v>
      </c>
      <c r="C233" s="1272" t="s">
        <v>246</v>
      </c>
      <c r="D233" s="1273" t="s">
        <v>1528</v>
      </c>
      <c r="E233" s="1269"/>
      <c r="G233" s="1273">
        <v>0</v>
      </c>
      <c r="H233" s="1271"/>
      <c r="I233" s="1053" t="s">
        <v>244</v>
      </c>
      <c r="J233" s="1269">
        <v>0</v>
      </c>
    </row>
    <row r="234" spans="1:10">
      <c r="A234" s="1270">
        <v>41883</v>
      </c>
      <c r="B234" s="1271">
        <v>25</v>
      </c>
      <c r="C234" s="1272" t="s">
        <v>246</v>
      </c>
      <c r="D234" s="1273" t="s">
        <v>762</v>
      </c>
      <c r="E234" s="1269"/>
      <c r="G234" s="1273" t="s">
        <v>339</v>
      </c>
      <c r="H234" s="1271"/>
      <c r="I234" s="1053" t="s">
        <v>244</v>
      </c>
      <c r="J234" s="1269">
        <v>0</v>
      </c>
    </row>
    <row r="235" spans="1:10">
      <c r="A235" s="1270">
        <v>41883</v>
      </c>
      <c r="B235" s="1271">
        <v>10.56</v>
      </c>
      <c r="C235" s="1272" t="s">
        <v>246</v>
      </c>
      <c r="D235" s="1273" t="s">
        <v>1454</v>
      </c>
      <c r="E235" s="1269"/>
      <c r="G235" s="1273">
        <v>0</v>
      </c>
      <c r="H235" s="1271"/>
      <c r="I235" s="1053" t="s">
        <v>244</v>
      </c>
      <c r="J235" s="1269">
        <v>0</v>
      </c>
    </row>
    <row r="236" spans="1:10">
      <c r="A236" s="1270">
        <v>41883</v>
      </c>
      <c r="B236" s="1271">
        <v>10</v>
      </c>
      <c r="C236" s="1272" t="s">
        <v>246</v>
      </c>
      <c r="D236" s="1273" t="s">
        <v>388</v>
      </c>
      <c r="E236" s="1269"/>
      <c r="G236" s="1273" t="s">
        <v>339</v>
      </c>
      <c r="H236" s="1271"/>
      <c r="I236" s="1053" t="s">
        <v>244</v>
      </c>
      <c r="J236" s="1269">
        <v>0</v>
      </c>
    </row>
    <row r="237" spans="1:10">
      <c r="A237" s="1270">
        <v>41883</v>
      </c>
      <c r="B237" s="1271">
        <v>10</v>
      </c>
      <c r="C237" s="1272" t="s">
        <v>246</v>
      </c>
      <c r="D237" s="1273" t="s">
        <v>955</v>
      </c>
      <c r="E237" s="1269"/>
      <c r="G237" s="1273">
        <v>0</v>
      </c>
      <c r="H237" s="1271"/>
      <c r="I237" s="1053" t="s">
        <v>244</v>
      </c>
      <c r="J237" s="1269">
        <v>0</v>
      </c>
    </row>
    <row r="238" spans="1:10">
      <c r="A238" s="1270">
        <v>41883</v>
      </c>
      <c r="B238" s="1271">
        <v>25</v>
      </c>
      <c r="C238" s="1272" t="s">
        <v>246</v>
      </c>
      <c r="D238" s="1273" t="s">
        <v>1070</v>
      </c>
      <c r="E238" s="1269"/>
      <c r="G238" s="1273" t="s">
        <v>339</v>
      </c>
      <c r="H238" s="1271"/>
      <c r="I238" s="1053" t="s">
        <v>244</v>
      </c>
      <c r="J238" s="1269">
        <v>0</v>
      </c>
    </row>
    <row r="239" spans="1:10">
      <c r="A239" s="1270">
        <v>41883</v>
      </c>
      <c r="B239" s="1271">
        <v>25</v>
      </c>
      <c r="C239" s="1272" t="s">
        <v>246</v>
      </c>
      <c r="D239" s="1273" t="s">
        <v>1421</v>
      </c>
      <c r="E239" s="1269"/>
      <c r="G239" s="1273" t="s">
        <v>339</v>
      </c>
      <c r="H239" s="1271"/>
      <c r="I239" s="1053" t="s">
        <v>244</v>
      </c>
      <c r="J239" s="1269">
        <v>0</v>
      </c>
    </row>
    <row r="240" spans="1:10">
      <c r="A240" s="1270">
        <v>41883</v>
      </c>
      <c r="B240" s="1271">
        <v>10</v>
      </c>
      <c r="C240" s="1272" t="s">
        <v>246</v>
      </c>
      <c r="D240" s="1273" t="s">
        <v>346</v>
      </c>
      <c r="E240" s="1269"/>
      <c r="G240" s="1273" t="s">
        <v>339</v>
      </c>
      <c r="H240" s="1271"/>
      <c r="I240" s="1053" t="s">
        <v>244</v>
      </c>
      <c r="J240" s="1269">
        <v>0</v>
      </c>
    </row>
    <row r="241" spans="1:10">
      <c r="A241" s="1270">
        <v>41883</v>
      </c>
      <c r="B241" s="1271">
        <v>10</v>
      </c>
      <c r="C241" s="1272" t="s">
        <v>246</v>
      </c>
      <c r="D241" s="1273" t="s">
        <v>369</v>
      </c>
      <c r="E241" s="1269"/>
      <c r="G241" s="1273">
        <v>0</v>
      </c>
      <c r="H241" s="1271"/>
      <c r="I241" s="1053" t="s">
        <v>244</v>
      </c>
      <c r="J241" s="1269">
        <v>0</v>
      </c>
    </row>
    <row r="242" spans="1:10">
      <c r="A242" s="1270">
        <v>41883</v>
      </c>
      <c r="B242" s="1271">
        <v>80</v>
      </c>
      <c r="C242" s="1272" t="s">
        <v>246</v>
      </c>
      <c r="D242" s="1273" t="s">
        <v>1394</v>
      </c>
      <c r="E242" s="1269"/>
      <c r="G242" s="1273" t="s">
        <v>339</v>
      </c>
      <c r="H242" s="1271"/>
      <c r="I242" s="1053" t="s">
        <v>244</v>
      </c>
      <c r="J242" s="1269">
        <v>0</v>
      </c>
    </row>
    <row r="243" spans="1:10">
      <c r="A243" s="1270">
        <v>41883</v>
      </c>
      <c r="B243" s="1271">
        <v>4</v>
      </c>
      <c r="C243" s="1272" t="s">
        <v>246</v>
      </c>
      <c r="D243" s="1273" t="s">
        <v>1366</v>
      </c>
      <c r="E243" s="1269"/>
      <c r="G243" s="1273" t="s">
        <v>339</v>
      </c>
      <c r="H243" s="1271"/>
      <c r="I243" s="1053" t="s">
        <v>244</v>
      </c>
      <c r="J243" s="1269">
        <v>0</v>
      </c>
    </row>
    <row r="244" spans="1:10">
      <c r="A244" s="1270">
        <v>41883</v>
      </c>
      <c r="B244" s="1271">
        <v>15</v>
      </c>
      <c r="C244" s="1272" t="s">
        <v>246</v>
      </c>
      <c r="D244" s="1273" t="s">
        <v>280</v>
      </c>
      <c r="E244" s="1269"/>
      <c r="G244" s="1273" t="s">
        <v>339</v>
      </c>
      <c r="H244" s="1271"/>
      <c r="I244" s="1053" t="s">
        <v>244</v>
      </c>
      <c r="J244" s="1269">
        <v>0</v>
      </c>
    </row>
    <row r="245" spans="1:10">
      <c r="A245" s="1270">
        <v>41883</v>
      </c>
      <c r="B245" s="1271">
        <v>20</v>
      </c>
      <c r="C245" s="1272" t="s">
        <v>246</v>
      </c>
      <c r="D245" s="1273" t="s">
        <v>1275</v>
      </c>
      <c r="E245" s="1269"/>
      <c r="G245" s="1273" t="s">
        <v>339</v>
      </c>
      <c r="H245" s="1271"/>
      <c r="I245" s="1053" t="s">
        <v>244</v>
      </c>
      <c r="J245" s="1269">
        <v>0</v>
      </c>
    </row>
    <row r="246" spans="1:10">
      <c r="A246" s="1270">
        <v>41883</v>
      </c>
      <c r="B246" s="1271">
        <v>10</v>
      </c>
      <c r="C246" s="1272" t="s">
        <v>246</v>
      </c>
      <c r="D246" s="1273" t="s">
        <v>1040</v>
      </c>
      <c r="E246" s="1269"/>
      <c r="G246" s="1273" t="s">
        <v>339</v>
      </c>
      <c r="H246" s="1271"/>
      <c r="I246" s="1053" t="s">
        <v>244</v>
      </c>
      <c r="J246" s="1269">
        <v>0</v>
      </c>
    </row>
    <row r="247" spans="1:10">
      <c r="A247" s="1270">
        <v>41883</v>
      </c>
      <c r="B247" s="1271">
        <v>10</v>
      </c>
      <c r="C247" s="1272" t="s">
        <v>246</v>
      </c>
      <c r="D247" s="1273" t="s">
        <v>993</v>
      </c>
      <c r="E247" s="1269"/>
      <c r="G247" s="1273" t="s">
        <v>339</v>
      </c>
      <c r="H247" s="1271"/>
      <c r="I247" s="1053" t="s">
        <v>244</v>
      </c>
      <c r="J247" s="1269">
        <v>0</v>
      </c>
    </row>
    <row r="248" spans="1:10">
      <c r="A248" s="1270">
        <v>41883</v>
      </c>
      <c r="B248" s="1271">
        <v>20</v>
      </c>
      <c r="C248" s="1272" t="s">
        <v>246</v>
      </c>
      <c r="D248" s="1273" t="s">
        <v>1393</v>
      </c>
      <c r="E248" s="1269"/>
      <c r="G248" s="1273" t="s">
        <v>339</v>
      </c>
      <c r="H248" s="1271"/>
      <c r="I248" s="1053" t="s">
        <v>244</v>
      </c>
      <c r="J248" s="1269">
        <v>0</v>
      </c>
    </row>
    <row r="249" spans="1:10">
      <c r="A249" s="1270">
        <v>41883</v>
      </c>
      <c r="B249" s="1271">
        <v>15</v>
      </c>
      <c r="C249" s="1272" t="s">
        <v>246</v>
      </c>
      <c r="D249" s="1273" t="s">
        <v>248</v>
      </c>
      <c r="E249" s="1269"/>
      <c r="G249" s="1273">
        <v>0</v>
      </c>
      <c r="H249" s="1271"/>
      <c r="I249" s="1053" t="s">
        <v>244</v>
      </c>
      <c r="J249" s="1269">
        <v>0</v>
      </c>
    </row>
    <row r="250" spans="1:10">
      <c r="A250" s="1270">
        <v>41883</v>
      </c>
      <c r="B250" s="1271">
        <v>50</v>
      </c>
      <c r="C250" s="1272" t="s">
        <v>246</v>
      </c>
      <c r="D250" s="1273" t="s">
        <v>250</v>
      </c>
      <c r="E250" s="1269"/>
      <c r="G250" s="1273">
        <v>0</v>
      </c>
      <c r="H250" s="1271"/>
      <c r="I250" s="1053" t="s">
        <v>244</v>
      </c>
      <c r="J250" s="1269">
        <v>0</v>
      </c>
    </row>
    <row r="251" spans="1:10">
      <c r="A251" s="1270">
        <v>41883</v>
      </c>
      <c r="B251" s="1271">
        <v>30</v>
      </c>
      <c r="C251" s="1272" t="s">
        <v>246</v>
      </c>
      <c r="D251" s="1273" t="s">
        <v>751</v>
      </c>
      <c r="E251" s="1269"/>
      <c r="G251" s="1273" t="s">
        <v>339</v>
      </c>
      <c r="H251" s="1271"/>
      <c r="I251" s="1053" t="s">
        <v>244</v>
      </c>
      <c r="J251" s="1269">
        <v>0</v>
      </c>
    </row>
    <row r="252" spans="1:10">
      <c r="A252" s="1270">
        <v>41883</v>
      </c>
      <c r="B252" s="1271">
        <v>10</v>
      </c>
      <c r="C252" s="1272" t="s">
        <v>246</v>
      </c>
      <c r="D252" s="1273" t="s">
        <v>772</v>
      </c>
      <c r="E252" s="1269"/>
      <c r="G252" s="1273" t="s">
        <v>339</v>
      </c>
      <c r="H252" s="1271"/>
      <c r="I252" s="1053" t="s">
        <v>244</v>
      </c>
      <c r="J252" s="1269">
        <v>0</v>
      </c>
    </row>
    <row r="253" spans="1:10">
      <c r="A253" s="1270">
        <v>41883</v>
      </c>
      <c r="B253" s="1271">
        <v>10</v>
      </c>
      <c r="C253" s="1272" t="s">
        <v>246</v>
      </c>
      <c r="D253" s="1273" t="s">
        <v>1422</v>
      </c>
      <c r="E253" s="1269"/>
      <c r="G253" s="1273" t="s">
        <v>339</v>
      </c>
      <c r="H253" s="1271"/>
      <c r="I253" s="1053" t="s">
        <v>244</v>
      </c>
      <c r="J253" s="1269">
        <v>0</v>
      </c>
    </row>
    <row r="254" spans="1:10">
      <c r="A254" s="1270">
        <v>41883</v>
      </c>
      <c r="B254" s="1271">
        <v>20</v>
      </c>
      <c r="C254" s="1272" t="s">
        <v>246</v>
      </c>
      <c r="D254" s="1273" t="s">
        <v>951</v>
      </c>
      <c r="E254" s="1269"/>
      <c r="G254" s="1273" t="s">
        <v>339</v>
      </c>
      <c r="H254" s="1271"/>
      <c r="I254" s="1053" t="s">
        <v>244</v>
      </c>
      <c r="J254" s="1269">
        <v>0</v>
      </c>
    </row>
    <row r="255" spans="1:10">
      <c r="A255" s="1270">
        <v>41883</v>
      </c>
      <c r="B255" s="1271">
        <v>5</v>
      </c>
      <c r="C255" s="1272" t="s">
        <v>246</v>
      </c>
      <c r="D255" s="1273" t="s">
        <v>1423</v>
      </c>
      <c r="E255" s="1269"/>
      <c r="G255" s="1273">
        <v>0</v>
      </c>
      <c r="H255" s="1271"/>
      <c r="I255" s="1053" t="s">
        <v>244</v>
      </c>
      <c r="J255" s="1269">
        <v>0</v>
      </c>
    </row>
    <row r="256" spans="1:10">
      <c r="A256" s="1270">
        <v>41883</v>
      </c>
      <c r="B256" s="1271">
        <v>261</v>
      </c>
      <c r="C256" s="1272" t="s">
        <v>246</v>
      </c>
      <c r="D256" s="1273" t="s">
        <v>344</v>
      </c>
      <c r="E256" s="1269"/>
      <c r="G256" s="1273" t="s">
        <v>339</v>
      </c>
      <c r="H256" s="1271"/>
      <c r="I256" s="1053" t="s">
        <v>244</v>
      </c>
      <c r="J256" s="1269">
        <v>0</v>
      </c>
    </row>
    <row r="257" spans="1:10">
      <c r="A257" s="1270">
        <v>41883</v>
      </c>
      <c r="B257" s="1271">
        <v>30</v>
      </c>
      <c r="C257" s="1272" t="s">
        <v>246</v>
      </c>
      <c r="D257" s="1273" t="s">
        <v>1315</v>
      </c>
      <c r="E257" s="1269"/>
      <c r="G257" s="1273" t="s">
        <v>339</v>
      </c>
      <c r="H257" s="1271"/>
      <c r="I257" s="1053" t="s">
        <v>244</v>
      </c>
      <c r="J257" s="1269">
        <v>0</v>
      </c>
    </row>
    <row r="258" spans="1:10">
      <c r="A258" s="1270">
        <v>41883</v>
      </c>
      <c r="B258" s="1271">
        <v>5</v>
      </c>
      <c r="C258" s="1272" t="s">
        <v>246</v>
      </c>
      <c r="D258" s="1273" t="s">
        <v>755</v>
      </c>
      <c r="E258" s="1269"/>
      <c r="G258" s="1273" t="s">
        <v>339</v>
      </c>
      <c r="H258" s="1271"/>
      <c r="I258" s="1053" t="s">
        <v>244</v>
      </c>
      <c r="J258" s="1269">
        <v>0</v>
      </c>
    </row>
    <row r="259" spans="1:10">
      <c r="A259" s="1270">
        <v>41883</v>
      </c>
      <c r="B259" s="1271">
        <v>5</v>
      </c>
      <c r="C259" s="1272" t="s">
        <v>246</v>
      </c>
      <c r="D259" s="1273" t="s">
        <v>1573</v>
      </c>
      <c r="E259" s="1269"/>
      <c r="G259" s="1273">
        <v>0</v>
      </c>
      <c r="H259" s="1271"/>
      <c r="I259" s="1053" t="s">
        <v>244</v>
      </c>
      <c r="J259" s="1269">
        <v>0</v>
      </c>
    </row>
    <row r="260" spans="1:10">
      <c r="A260" s="1270">
        <v>41883</v>
      </c>
      <c r="B260" s="1271">
        <v>50</v>
      </c>
      <c r="C260" s="1272" t="s">
        <v>246</v>
      </c>
      <c r="D260" s="1273" t="s">
        <v>998</v>
      </c>
      <c r="E260" s="1269"/>
      <c r="G260" s="1273" t="s">
        <v>339</v>
      </c>
      <c r="H260" s="1271"/>
      <c r="I260" s="1053" t="s">
        <v>244</v>
      </c>
      <c r="J260" s="1269">
        <v>0</v>
      </c>
    </row>
    <row r="261" spans="1:10">
      <c r="A261" s="1270">
        <v>41883</v>
      </c>
      <c r="B261" s="1271">
        <v>50</v>
      </c>
      <c r="C261" s="1272" t="s">
        <v>246</v>
      </c>
      <c r="D261" s="1273" t="s">
        <v>995</v>
      </c>
      <c r="E261" s="1269"/>
      <c r="G261" s="1273" t="s">
        <v>339</v>
      </c>
      <c r="H261" s="1271"/>
      <c r="I261" s="1053" t="s">
        <v>244</v>
      </c>
      <c r="J261" s="1269">
        <v>0</v>
      </c>
    </row>
    <row r="262" spans="1:10">
      <c r="A262" s="1270">
        <v>41883</v>
      </c>
      <c r="B262" s="1271">
        <v>50</v>
      </c>
      <c r="C262" s="1272" t="s">
        <v>246</v>
      </c>
      <c r="D262" s="1273" t="s">
        <v>252</v>
      </c>
      <c r="E262" s="1269"/>
      <c r="G262" s="1273" t="s">
        <v>339</v>
      </c>
      <c r="H262" s="1271"/>
      <c r="I262" s="1053" t="s">
        <v>244</v>
      </c>
      <c r="J262" s="1269">
        <v>0</v>
      </c>
    </row>
    <row r="263" spans="1:10">
      <c r="A263" s="1270">
        <v>41883</v>
      </c>
      <c r="B263" s="1271">
        <v>40</v>
      </c>
      <c r="C263" s="1272" t="s">
        <v>246</v>
      </c>
      <c r="D263" s="1273" t="s">
        <v>1483</v>
      </c>
      <c r="E263" s="1269"/>
      <c r="G263" s="1273" t="s">
        <v>339</v>
      </c>
      <c r="H263" s="1271"/>
      <c r="I263" s="1053" t="s">
        <v>244</v>
      </c>
      <c r="J263" s="1269">
        <v>0</v>
      </c>
    </row>
    <row r="264" spans="1:10">
      <c r="A264" s="1270">
        <v>41883</v>
      </c>
      <c r="B264" s="1271">
        <v>5</v>
      </c>
      <c r="C264" s="1272" t="s">
        <v>246</v>
      </c>
      <c r="D264" s="1273" t="s">
        <v>1292</v>
      </c>
      <c r="E264" s="1269"/>
      <c r="G264" s="1273">
        <v>0</v>
      </c>
      <c r="H264" s="1271"/>
      <c r="I264" s="1053" t="s">
        <v>244</v>
      </c>
      <c r="J264" s="1269">
        <v>0</v>
      </c>
    </row>
    <row r="265" spans="1:10">
      <c r="A265" s="1270">
        <v>41883</v>
      </c>
      <c r="B265" s="1271">
        <v>50</v>
      </c>
      <c r="C265" s="1272" t="s">
        <v>246</v>
      </c>
      <c r="D265" s="1273" t="s">
        <v>1367</v>
      </c>
      <c r="E265" s="1269"/>
      <c r="G265" s="1273" t="s">
        <v>339</v>
      </c>
      <c r="H265" s="1271"/>
      <c r="I265" s="1053" t="s">
        <v>244</v>
      </c>
      <c r="J265" s="1269">
        <v>0</v>
      </c>
    </row>
    <row r="266" spans="1:10">
      <c r="A266" s="1270">
        <v>41883</v>
      </c>
      <c r="B266" s="1271">
        <v>10</v>
      </c>
      <c r="C266" s="1272" t="s">
        <v>246</v>
      </c>
      <c r="D266" s="1273" t="s">
        <v>371</v>
      </c>
      <c r="E266" s="1269"/>
      <c r="G266" s="1273" t="s">
        <v>339</v>
      </c>
      <c r="H266" s="1271"/>
      <c r="I266" s="1053" t="s">
        <v>244</v>
      </c>
      <c r="J266" s="1269">
        <v>0</v>
      </c>
    </row>
    <row r="267" spans="1:10">
      <c r="A267" s="1270">
        <v>41883</v>
      </c>
      <c r="B267" s="1271">
        <v>10</v>
      </c>
      <c r="C267" s="1272" t="s">
        <v>246</v>
      </c>
      <c r="D267" s="1273" t="s">
        <v>994</v>
      </c>
      <c r="E267" s="1269"/>
      <c r="G267" s="1273" t="s">
        <v>339</v>
      </c>
      <c r="H267" s="1271"/>
      <c r="I267" s="1053" t="s">
        <v>244</v>
      </c>
      <c r="J267" s="1269">
        <v>0</v>
      </c>
    </row>
    <row r="268" spans="1:10">
      <c r="A268" s="1270">
        <v>41883</v>
      </c>
      <c r="B268" s="1271">
        <v>5</v>
      </c>
      <c r="C268" s="1272" t="s">
        <v>246</v>
      </c>
      <c r="D268" s="1273" t="s">
        <v>1368</v>
      </c>
      <c r="E268" s="1269"/>
      <c r="G268" s="1273" t="s">
        <v>339</v>
      </c>
      <c r="H268" s="1271"/>
      <c r="I268" s="1053" t="s">
        <v>244</v>
      </c>
      <c r="J268" s="1269">
        <v>0</v>
      </c>
    </row>
    <row r="269" spans="1:10">
      <c r="A269" s="1270">
        <v>41883</v>
      </c>
      <c r="B269" s="1271">
        <v>300</v>
      </c>
      <c r="C269" s="1272" t="s">
        <v>246</v>
      </c>
      <c r="D269" s="1273" t="s">
        <v>911</v>
      </c>
      <c r="E269" s="1269"/>
      <c r="G269" s="1273">
        <v>0</v>
      </c>
      <c r="H269" s="1271"/>
      <c r="I269" s="1053" t="s">
        <v>244</v>
      </c>
      <c r="J269" s="1269">
        <v>0</v>
      </c>
    </row>
    <row r="270" spans="1:10">
      <c r="A270" s="1270">
        <v>41883</v>
      </c>
      <c r="B270" s="1271">
        <v>180</v>
      </c>
      <c r="C270" s="1272" t="s">
        <v>246</v>
      </c>
      <c r="D270" s="1273" t="s">
        <v>287</v>
      </c>
      <c r="E270" s="1269"/>
      <c r="G270" s="1273" t="s">
        <v>339</v>
      </c>
      <c r="H270" s="1271"/>
      <c r="I270" s="1053" t="s">
        <v>244</v>
      </c>
      <c r="J270" s="1269">
        <v>0</v>
      </c>
    </row>
    <row r="271" spans="1:10">
      <c r="A271" s="1270">
        <v>41883</v>
      </c>
      <c r="B271" s="1271">
        <v>20</v>
      </c>
      <c r="C271" s="1272" t="s">
        <v>246</v>
      </c>
      <c r="D271" s="1273" t="s">
        <v>1221</v>
      </c>
      <c r="E271" s="1269"/>
      <c r="G271" s="1273" t="s">
        <v>339</v>
      </c>
      <c r="H271" s="1271"/>
      <c r="I271" s="1053" t="s">
        <v>244</v>
      </c>
      <c r="J271" s="1269">
        <v>0</v>
      </c>
    </row>
    <row r="272" spans="1:10">
      <c r="A272" s="1270">
        <v>41883</v>
      </c>
      <c r="B272" s="1271">
        <v>180</v>
      </c>
      <c r="C272" s="1272" t="s">
        <v>246</v>
      </c>
      <c r="D272" s="1273" t="s">
        <v>783</v>
      </c>
      <c r="E272" s="1269"/>
      <c r="G272" s="1273" t="s">
        <v>339</v>
      </c>
      <c r="H272" s="1271"/>
      <c r="I272" s="1053" t="s">
        <v>244</v>
      </c>
      <c r="J272" s="1269">
        <v>0</v>
      </c>
    </row>
    <row r="273" spans="1:10">
      <c r="A273" s="1270">
        <v>41883</v>
      </c>
      <c r="B273" s="1271">
        <v>25</v>
      </c>
      <c r="C273" s="1272" t="s">
        <v>246</v>
      </c>
      <c r="D273" s="1273" t="s">
        <v>1516</v>
      </c>
      <c r="E273" s="1269"/>
      <c r="G273" s="1273" t="s">
        <v>339</v>
      </c>
      <c r="H273" s="1271"/>
      <c r="I273" s="1053" t="s">
        <v>244</v>
      </c>
      <c r="J273" s="1269">
        <v>0</v>
      </c>
    </row>
    <row r="274" spans="1:10">
      <c r="A274" s="1270">
        <v>41883</v>
      </c>
      <c r="B274" s="1271">
        <v>50</v>
      </c>
      <c r="C274" s="1272" t="s">
        <v>246</v>
      </c>
      <c r="D274" s="1273" t="s">
        <v>997</v>
      </c>
      <c r="E274" s="1269"/>
      <c r="G274" s="1273" t="s">
        <v>339</v>
      </c>
      <c r="H274" s="1271"/>
      <c r="I274" s="1053" t="s">
        <v>244</v>
      </c>
      <c r="J274" s="1269">
        <v>0</v>
      </c>
    </row>
    <row r="275" spans="1:10">
      <c r="A275" s="1270">
        <v>41883</v>
      </c>
      <c r="B275" s="1271">
        <v>20</v>
      </c>
      <c r="C275" s="1272" t="s">
        <v>246</v>
      </c>
      <c r="D275" s="1273" t="s">
        <v>787</v>
      </c>
      <c r="E275" s="1269"/>
      <c r="G275" s="1273" t="s">
        <v>339</v>
      </c>
      <c r="H275" s="1271"/>
      <c r="I275" s="1053" t="s">
        <v>244</v>
      </c>
      <c r="J275" s="1269">
        <v>0</v>
      </c>
    </row>
    <row r="276" spans="1:10">
      <c r="A276" s="1270">
        <v>41883</v>
      </c>
      <c r="B276" s="1271">
        <v>140</v>
      </c>
      <c r="C276" s="1272" t="s">
        <v>246</v>
      </c>
      <c r="D276" s="1273" t="s">
        <v>1063</v>
      </c>
      <c r="E276" s="1269"/>
      <c r="G276" s="1273">
        <v>0</v>
      </c>
      <c r="H276" s="1271"/>
      <c r="I276" s="1053" t="s">
        <v>244</v>
      </c>
      <c r="J276" s="1269">
        <v>0</v>
      </c>
    </row>
    <row r="277" spans="1:10">
      <c r="A277" s="1270">
        <v>41883</v>
      </c>
      <c r="B277" s="1271">
        <v>75</v>
      </c>
      <c r="C277" s="1272" t="s">
        <v>246</v>
      </c>
      <c r="D277" s="1273" t="s">
        <v>1003</v>
      </c>
      <c r="E277" s="1269"/>
      <c r="G277" s="1273" t="s">
        <v>339</v>
      </c>
      <c r="H277" s="1271"/>
      <c r="I277" s="1053" t="s">
        <v>244</v>
      </c>
      <c r="J277" s="1269">
        <v>0</v>
      </c>
    </row>
    <row r="278" spans="1:10">
      <c r="A278" s="1270">
        <v>41883</v>
      </c>
      <c r="B278" s="1271">
        <v>31.25</v>
      </c>
      <c r="C278" s="1272" t="s">
        <v>246</v>
      </c>
      <c r="D278" s="1273" t="s">
        <v>1291</v>
      </c>
      <c r="E278" s="1269"/>
      <c r="G278" s="1273" t="s">
        <v>339</v>
      </c>
      <c r="H278" s="1271"/>
      <c r="I278" s="1053" t="s">
        <v>244</v>
      </c>
      <c r="J278" s="1269">
        <v>0</v>
      </c>
    </row>
    <row r="279" spans="1:10">
      <c r="A279" s="1270">
        <v>41883</v>
      </c>
      <c r="B279" s="1271">
        <v>7</v>
      </c>
      <c r="C279" s="1272" t="s">
        <v>246</v>
      </c>
      <c r="D279" s="1273" t="s">
        <v>1196</v>
      </c>
      <c r="E279" s="1269"/>
      <c r="G279" s="1273" t="s">
        <v>339</v>
      </c>
      <c r="H279" s="1271"/>
      <c r="I279" s="1053" t="s">
        <v>244</v>
      </c>
      <c r="J279" s="1269">
        <v>0</v>
      </c>
    </row>
    <row r="280" spans="1:10">
      <c r="A280" s="1270">
        <v>41883</v>
      </c>
      <c r="B280" s="1271">
        <v>10</v>
      </c>
      <c r="C280" s="1272" t="s">
        <v>246</v>
      </c>
      <c r="D280" s="1273" t="s">
        <v>1005</v>
      </c>
      <c r="E280" s="1269"/>
      <c r="G280" s="1273" t="s">
        <v>339</v>
      </c>
      <c r="H280" s="1271"/>
      <c r="I280" s="1053" t="s">
        <v>244</v>
      </c>
      <c r="J280" s="1269">
        <v>0</v>
      </c>
    </row>
    <row r="281" spans="1:10">
      <c r="A281" s="1270">
        <v>41883</v>
      </c>
      <c r="B281" s="1271">
        <v>10</v>
      </c>
      <c r="C281" s="1272" t="s">
        <v>246</v>
      </c>
      <c r="D281" s="1273" t="s">
        <v>1027</v>
      </c>
      <c r="E281" s="1269"/>
      <c r="G281" s="1273" t="s">
        <v>339</v>
      </c>
      <c r="H281" s="1271"/>
      <c r="I281" s="1053" t="s">
        <v>244</v>
      </c>
      <c r="J281" s="1269">
        <v>0</v>
      </c>
    </row>
    <row r="282" spans="1:10">
      <c r="A282" s="1270">
        <v>41883</v>
      </c>
      <c r="B282" s="1271">
        <v>20</v>
      </c>
      <c r="C282" s="1272" t="s">
        <v>246</v>
      </c>
      <c r="D282" s="1273" t="s">
        <v>1028</v>
      </c>
      <c r="E282" s="1269"/>
      <c r="G282" s="1273" t="s">
        <v>339</v>
      </c>
      <c r="H282" s="1271"/>
      <c r="I282" s="1053" t="s">
        <v>244</v>
      </c>
      <c r="J282" s="1269">
        <v>0</v>
      </c>
    </row>
    <row r="283" spans="1:10">
      <c r="A283" s="1270">
        <v>41883</v>
      </c>
      <c r="B283" s="1271">
        <v>100</v>
      </c>
      <c r="C283" s="1272" t="s">
        <v>246</v>
      </c>
      <c r="D283" s="1273" t="s">
        <v>1534</v>
      </c>
      <c r="E283" s="1269"/>
      <c r="G283" s="1273">
        <v>0</v>
      </c>
      <c r="H283" s="1271"/>
      <c r="I283" s="1053" t="s">
        <v>244</v>
      </c>
      <c r="J283" s="1269">
        <v>0</v>
      </c>
    </row>
    <row r="284" spans="1:10">
      <c r="A284" s="1270">
        <v>41883</v>
      </c>
      <c r="B284" s="1271">
        <v>10</v>
      </c>
      <c r="C284" s="1272" t="s">
        <v>246</v>
      </c>
      <c r="D284" s="1273" t="s">
        <v>1001</v>
      </c>
      <c r="E284" s="1269"/>
      <c r="G284" s="1273" t="s">
        <v>339</v>
      </c>
      <c r="H284" s="1271"/>
      <c r="I284" s="1053" t="s">
        <v>244</v>
      </c>
      <c r="J284" s="1269">
        <v>0</v>
      </c>
    </row>
    <row r="285" spans="1:10">
      <c r="A285" s="1270">
        <v>41883</v>
      </c>
      <c r="B285" s="1271">
        <v>300</v>
      </c>
      <c r="C285" s="1272" t="s">
        <v>246</v>
      </c>
      <c r="D285" s="1273" t="s">
        <v>1446</v>
      </c>
      <c r="E285" s="1269"/>
      <c r="G285" s="1273">
        <v>0</v>
      </c>
      <c r="H285" s="1271"/>
      <c r="I285" s="1053" t="s">
        <v>244</v>
      </c>
      <c r="J285" s="1269">
        <v>0</v>
      </c>
    </row>
    <row r="286" spans="1:10">
      <c r="A286" s="1270">
        <v>41883</v>
      </c>
      <c r="B286" s="1271">
        <v>10</v>
      </c>
      <c r="C286" s="1272" t="s">
        <v>246</v>
      </c>
      <c r="D286" s="1273" t="s">
        <v>1274</v>
      </c>
      <c r="E286" s="1269"/>
      <c r="G286" s="1273">
        <v>0</v>
      </c>
      <c r="H286" s="1271"/>
      <c r="I286" s="1053" t="s">
        <v>244</v>
      </c>
      <c r="J286" s="1269">
        <v>0</v>
      </c>
    </row>
    <row r="287" spans="1:10">
      <c r="A287" s="1270">
        <v>41883</v>
      </c>
      <c r="B287" s="1271">
        <v>15</v>
      </c>
      <c r="C287" s="1272" t="s">
        <v>246</v>
      </c>
      <c r="D287" s="1273" t="s">
        <v>912</v>
      </c>
      <c r="E287" s="1269"/>
      <c r="G287" s="1273">
        <v>0</v>
      </c>
      <c r="H287" s="1271"/>
      <c r="I287" s="1053" t="s">
        <v>244</v>
      </c>
      <c r="J287" s="1269">
        <v>0</v>
      </c>
    </row>
    <row r="288" spans="1:10">
      <c r="A288" s="1270">
        <v>41883</v>
      </c>
      <c r="B288" s="1271">
        <v>66</v>
      </c>
      <c r="C288" s="1272" t="s">
        <v>246</v>
      </c>
      <c r="D288" s="1273" t="s">
        <v>1069</v>
      </c>
      <c r="E288" s="1269"/>
      <c r="G288" s="1273" t="s">
        <v>339</v>
      </c>
      <c r="H288" s="1271"/>
      <c r="I288" s="1053" t="s">
        <v>244</v>
      </c>
      <c r="J288" s="1269">
        <v>0</v>
      </c>
    </row>
    <row r="289" spans="1:10">
      <c r="A289" s="1270">
        <v>41883</v>
      </c>
      <c r="B289" s="1271">
        <v>15</v>
      </c>
      <c r="C289" s="1272" t="s">
        <v>246</v>
      </c>
      <c r="D289" s="1273" t="s">
        <v>753</v>
      </c>
      <c r="E289" s="1269"/>
      <c r="G289" s="1273" t="s">
        <v>339</v>
      </c>
      <c r="H289" s="1271"/>
      <c r="I289" s="1053" t="s">
        <v>244</v>
      </c>
      <c r="J289" s="1269">
        <v>0</v>
      </c>
    </row>
    <row r="290" spans="1:10">
      <c r="A290" s="1270">
        <v>41883</v>
      </c>
      <c r="B290" s="1271">
        <v>15</v>
      </c>
      <c r="C290" s="1272" t="s">
        <v>246</v>
      </c>
      <c r="D290" s="1273" t="s">
        <v>954</v>
      </c>
      <c r="E290" s="1269"/>
      <c r="G290" s="1273">
        <v>0</v>
      </c>
      <c r="H290" s="1271"/>
      <c r="I290" s="1053" t="s">
        <v>244</v>
      </c>
      <c r="J290" s="1269">
        <v>0</v>
      </c>
    </row>
    <row r="291" spans="1:10">
      <c r="A291" s="1270">
        <v>41883</v>
      </c>
      <c r="B291" s="1271">
        <v>50</v>
      </c>
      <c r="C291" s="1272" t="s">
        <v>246</v>
      </c>
      <c r="D291" s="1273" t="s">
        <v>1535</v>
      </c>
      <c r="E291" s="1269"/>
      <c r="G291" s="1273" t="s">
        <v>339</v>
      </c>
      <c r="H291" s="1271"/>
      <c r="I291" s="1053" t="s">
        <v>244</v>
      </c>
      <c r="J291" s="1269">
        <v>0</v>
      </c>
    </row>
    <row r="292" spans="1:10">
      <c r="A292" s="1270">
        <v>41883</v>
      </c>
      <c r="B292" s="1271">
        <v>30</v>
      </c>
      <c r="C292" s="1272" t="s">
        <v>246</v>
      </c>
      <c r="D292" s="1273" t="s">
        <v>424</v>
      </c>
      <c r="E292" s="1269"/>
      <c r="G292" s="1273" t="s">
        <v>339</v>
      </c>
      <c r="H292" s="1271"/>
      <c r="I292" s="1053" t="s">
        <v>244</v>
      </c>
      <c r="J292" s="1269">
        <v>0</v>
      </c>
    </row>
    <row r="293" spans="1:10">
      <c r="A293" s="1270">
        <v>41883</v>
      </c>
      <c r="B293" s="1271">
        <v>5</v>
      </c>
      <c r="C293" s="1272" t="s">
        <v>246</v>
      </c>
      <c r="D293" s="1273" t="s">
        <v>1395</v>
      </c>
      <c r="E293" s="1269"/>
      <c r="G293" s="1273" t="s">
        <v>339</v>
      </c>
      <c r="H293" s="1271"/>
      <c r="I293" s="1053" t="s">
        <v>244</v>
      </c>
      <c r="J293" s="1269">
        <v>0</v>
      </c>
    </row>
    <row r="294" spans="1:10">
      <c r="A294" s="1270">
        <v>41883</v>
      </c>
      <c r="B294" s="1271">
        <v>30</v>
      </c>
      <c r="C294" s="1272" t="s">
        <v>246</v>
      </c>
      <c r="D294" s="1273" t="s">
        <v>1316</v>
      </c>
      <c r="E294" s="1269"/>
      <c r="G294" s="1273" t="s">
        <v>339</v>
      </c>
      <c r="H294" s="1271"/>
      <c r="I294" s="1053" t="s">
        <v>244</v>
      </c>
      <c r="J294" s="1269">
        <v>0</v>
      </c>
    </row>
    <row r="295" spans="1:10">
      <c r="A295" s="1270">
        <v>41883</v>
      </c>
      <c r="B295" s="1271">
        <v>20</v>
      </c>
      <c r="C295" s="1272" t="s">
        <v>246</v>
      </c>
      <c r="D295" s="1273" t="s">
        <v>1484</v>
      </c>
      <c r="E295" s="1269"/>
      <c r="G295" s="1273">
        <v>0</v>
      </c>
      <c r="H295" s="1271"/>
      <c r="I295" s="1053" t="s">
        <v>244</v>
      </c>
      <c r="J295" s="1269">
        <v>0</v>
      </c>
    </row>
    <row r="296" spans="1:10">
      <c r="A296" s="1270">
        <v>41883</v>
      </c>
      <c r="B296" s="1271">
        <v>50</v>
      </c>
      <c r="C296" s="1272" t="s">
        <v>246</v>
      </c>
      <c r="D296" s="1273" t="s">
        <v>1482</v>
      </c>
      <c r="E296" s="1269"/>
      <c r="G296" s="1273" t="s">
        <v>339</v>
      </c>
      <c r="H296" s="1271"/>
      <c r="I296" s="1053" t="s">
        <v>244</v>
      </c>
      <c r="J296" s="1269">
        <v>0</v>
      </c>
    </row>
    <row r="297" spans="1:10">
      <c r="A297" s="1270">
        <v>41883</v>
      </c>
      <c r="B297" s="1271">
        <v>50</v>
      </c>
      <c r="C297" s="1272" t="s">
        <v>246</v>
      </c>
      <c r="D297" s="1273" t="s">
        <v>754</v>
      </c>
      <c r="E297" s="1269"/>
      <c r="G297" s="1273" t="s">
        <v>339</v>
      </c>
      <c r="H297" s="1271"/>
      <c r="I297" s="1053" t="s">
        <v>244</v>
      </c>
      <c r="J297" s="1269">
        <v>0</v>
      </c>
    </row>
    <row r="298" spans="1:10">
      <c r="A298" s="1270">
        <v>41884</v>
      </c>
      <c r="B298" s="1271">
        <v>104.16</v>
      </c>
      <c r="C298" s="1272" t="s">
        <v>246</v>
      </c>
      <c r="D298" s="1273" t="s">
        <v>1574</v>
      </c>
      <c r="E298" s="1269"/>
      <c r="G298" s="1273">
        <v>0</v>
      </c>
      <c r="H298" s="1271"/>
      <c r="I298" s="1053" t="s">
        <v>244</v>
      </c>
      <c r="J298" s="1269">
        <v>0</v>
      </c>
    </row>
    <row r="299" spans="1:10">
      <c r="A299" s="1270">
        <v>41884</v>
      </c>
      <c r="B299" s="1271">
        <v>6.71</v>
      </c>
      <c r="C299" s="1272" t="s">
        <v>246</v>
      </c>
      <c r="D299" s="1273" t="s">
        <v>1575</v>
      </c>
      <c r="E299" s="1269"/>
      <c r="G299" s="1273">
        <v>0</v>
      </c>
      <c r="H299" s="1271"/>
      <c r="I299" s="1053" t="s">
        <v>244</v>
      </c>
      <c r="J299" s="1269">
        <v>0</v>
      </c>
    </row>
    <row r="300" spans="1:10">
      <c r="A300" s="1270">
        <v>41884</v>
      </c>
      <c r="B300" s="1271">
        <v>20</v>
      </c>
      <c r="C300" s="1272" t="s">
        <v>246</v>
      </c>
      <c r="D300" s="1273" t="s">
        <v>999</v>
      </c>
      <c r="E300" s="1269"/>
      <c r="G300" s="1273" t="s">
        <v>339</v>
      </c>
      <c r="H300" s="1271"/>
      <c r="I300" s="1053" t="s">
        <v>244</v>
      </c>
      <c r="J300" s="1269">
        <v>0</v>
      </c>
    </row>
    <row r="301" spans="1:10">
      <c r="A301" s="1270">
        <v>41884</v>
      </c>
      <c r="B301" s="1271">
        <v>125</v>
      </c>
      <c r="C301" s="1272" t="s">
        <v>246</v>
      </c>
      <c r="D301" s="1273" t="s">
        <v>1429</v>
      </c>
      <c r="E301" s="1269"/>
      <c r="G301" s="1273" t="s">
        <v>339</v>
      </c>
      <c r="H301" s="1271"/>
      <c r="I301" s="1053" t="s">
        <v>244</v>
      </c>
      <c r="J301" s="1269">
        <v>0</v>
      </c>
    </row>
    <row r="302" spans="1:10">
      <c r="A302" s="1270">
        <v>41884</v>
      </c>
      <c r="B302" s="1271">
        <v>10</v>
      </c>
      <c r="C302" s="1272" t="s">
        <v>246</v>
      </c>
      <c r="D302" s="1273" t="s">
        <v>317</v>
      </c>
      <c r="E302" s="1269"/>
      <c r="G302" s="1273" t="s">
        <v>339</v>
      </c>
      <c r="H302" s="1271"/>
      <c r="I302" s="1053" t="s">
        <v>244</v>
      </c>
      <c r="J302" s="1269">
        <v>0</v>
      </c>
    </row>
    <row r="303" spans="1:10">
      <c r="A303" s="1270">
        <v>41884</v>
      </c>
      <c r="B303" s="1271">
        <v>75</v>
      </c>
      <c r="C303" s="1272" t="s">
        <v>246</v>
      </c>
      <c r="D303" s="1273" t="s">
        <v>308</v>
      </c>
      <c r="E303" s="1269"/>
      <c r="G303" s="1273" t="s">
        <v>339</v>
      </c>
      <c r="H303" s="1271"/>
      <c r="I303" s="1053" t="s">
        <v>244</v>
      </c>
      <c r="J303" s="1269">
        <v>0</v>
      </c>
    </row>
    <row r="304" spans="1:10">
      <c r="A304" s="1270">
        <v>41884</v>
      </c>
      <c r="B304" s="1271">
        <v>10</v>
      </c>
      <c r="C304" s="1272" t="s">
        <v>246</v>
      </c>
      <c r="D304" s="1273" t="s">
        <v>1369</v>
      </c>
      <c r="E304" s="1269"/>
      <c r="G304" s="1273" t="s">
        <v>339</v>
      </c>
      <c r="H304" s="1271"/>
      <c r="I304" s="1053" t="s">
        <v>244</v>
      </c>
      <c r="J304" s="1269">
        <v>0</v>
      </c>
    </row>
    <row r="305" spans="1:10">
      <c r="A305" s="1270">
        <v>41884</v>
      </c>
      <c r="B305" s="1271">
        <v>20</v>
      </c>
      <c r="C305" s="1272" t="s">
        <v>246</v>
      </c>
      <c r="D305" s="1273" t="s">
        <v>254</v>
      </c>
      <c r="E305" s="1269"/>
      <c r="G305" s="1273" t="s">
        <v>339</v>
      </c>
      <c r="H305" s="1271"/>
      <c r="I305" s="1053" t="s">
        <v>244</v>
      </c>
      <c r="J305" s="1269">
        <v>0</v>
      </c>
    </row>
    <row r="306" spans="1:10">
      <c r="A306" s="1270">
        <v>41884</v>
      </c>
      <c r="B306" s="1271">
        <v>50</v>
      </c>
      <c r="C306" s="1272" t="s">
        <v>246</v>
      </c>
      <c r="D306" s="1273" t="s">
        <v>1455</v>
      </c>
      <c r="E306" s="1269"/>
      <c r="G306" s="1273" t="s">
        <v>339</v>
      </c>
      <c r="H306" s="1271"/>
      <c r="I306" s="1053" t="s">
        <v>244</v>
      </c>
      <c r="J306" s="1269">
        <v>0</v>
      </c>
    </row>
    <row r="307" spans="1:10">
      <c r="A307" s="1270">
        <v>41884</v>
      </c>
      <c r="B307" s="1271">
        <v>3</v>
      </c>
      <c r="C307" s="1272" t="s">
        <v>246</v>
      </c>
      <c r="D307" s="1273" t="s">
        <v>426</v>
      </c>
      <c r="E307" s="1269"/>
      <c r="G307" s="1273">
        <v>0</v>
      </c>
      <c r="H307" s="1271"/>
      <c r="I307" s="1053" t="s">
        <v>244</v>
      </c>
      <c r="J307" s="1269">
        <v>0</v>
      </c>
    </row>
    <row r="308" spans="1:10">
      <c r="A308" s="1270">
        <v>41885</v>
      </c>
      <c r="B308" s="1271">
        <v>60</v>
      </c>
      <c r="C308" s="1272" t="s">
        <v>246</v>
      </c>
      <c r="D308" s="1273" t="s">
        <v>1276</v>
      </c>
      <c r="E308" s="1269"/>
      <c r="G308" s="1273" t="s">
        <v>339</v>
      </c>
      <c r="H308" s="1271"/>
      <c r="I308" s="1053" t="s">
        <v>244</v>
      </c>
      <c r="J308" s="1269">
        <v>0</v>
      </c>
    </row>
    <row r="309" spans="1:10">
      <c r="A309" s="1270">
        <v>41885</v>
      </c>
      <c r="B309" s="1271">
        <v>20</v>
      </c>
      <c r="C309" s="1272" t="s">
        <v>246</v>
      </c>
      <c r="D309" s="1273" t="s">
        <v>387</v>
      </c>
      <c r="E309" s="1269"/>
      <c r="G309" s="1273">
        <v>0</v>
      </c>
      <c r="H309" s="1271"/>
      <c r="I309" s="1053" t="s">
        <v>244</v>
      </c>
      <c r="J309" s="1269">
        <v>0</v>
      </c>
    </row>
    <row r="310" spans="1:10">
      <c r="A310" s="1270">
        <v>41885</v>
      </c>
      <c r="B310" s="1271">
        <v>300</v>
      </c>
      <c r="C310" s="1272" t="s">
        <v>246</v>
      </c>
      <c r="D310" s="1273" t="s">
        <v>778</v>
      </c>
      <c r="E310" s="1269"/>
      <c r="G310" s="1273" t="s">
        <v>339</v>
      </c>
      <c r="H310" s="1271"/>
      <c r="I310" s="1053" t="s">
        <v>244</v>
      </c>
      <c r="J310" s="1269">
        <v>0</v>
      </c>
    </row>
    <row r="311" spans="1:10">
      <c r="A311" s="1270">
        <v>41885</v>
      </c>
      <c r="B311" s="1271">
        <v>10</v>
      </c>
      <c r="C311" s="1272" t="s">
        <v>246</v>
      </c>
      <c r="D311" s="1273" t="s">
        <v>1294</v>
      </c>
      <c r="E311" s="1269"/>
      <c r="G311" s="1273">
        <v>0</v>
      </c>
      <c r="H311" s="1271"/>
      <c r="I311" s="1053" t="s">
        <v>244</v>
      </c>
      <c r="J311" s="1269">
        <v>0</v>
      </c>
    </row>
    <row r="312" spans="1:10">
      <c r="A312" s="1270">
        <v>41885</v>
      </c>
      <c r="B312" s="1271">
        <v>50</v>
      </c>
      <c r="C312" s="1272" t="s">
        <v>246</v>
      </c>
      <c r="D312" s="1273" t="s">
        <v>1105</v>
      </c>
      <c r="E312" s="1269"/>
      <c r="G312" s="1273" t="s">
        <v>339</v>
      </c>
      <c r="H312" s="1271"/>
      <c r="I312" s="1053" t="s">
        <v>244</v>
      </c>
      <c r="J312" s="1269">
        <v>0</v>
      </c>
    </row>
    <row r="313" spans="1:10">
      <c r="A313" s="1270">
        <v>41885</v>
      </c>
      <c r="B313" s="1271">
        <v>5</v>
      </c>
      <c r="C313" s="1272" t="s">
        <v>246</v>
      </c>
      <c r="D313" s="1273" t="s">
        <v>1187</v>
      </c>
      <c r="E313" s="1269"/>
      <c r="G313" s="1273" t="s">
        <v>339</v>
      </c>
      <c r="H313" s="1271"/>
      <c r="I313" s="1053" t="s">
        <v>244</v>
      </c>
      <c r="J313" s="1269">
        <v>0</v>
      </c>
    </row>
    <row r="314" spans="1:10">
      <c r="A314" s="1270">
        <v>41885</v>
      </c>
      <c r="B314" s="1271">
        <v>10</v>
      </c>
      <c r="C314" s="1272" t="s">
        <v>246</v>
      </c>
      <c r="D314" s="1273" t="s">
        <v>1318</v>
      </c>
      <c r="E314" s="1269"/>
      <c r="G314" s="1273">
        <v>0</v>
      </c>
      <c r="H314" s="1271"/>
      <c r="I314" s="1053" t="s">
        <v>244</v>
      </c>
      <c r="J314" s="1269">
        <v>0</v>
      </c>
    </row>
    <row r="315" spans="1:10">
      <c r="A315" s="1270">
        <v>41885</v>
      </c>
      <c r="B315" s="1271">
        <v>50</v>
      </c>
      <c r="C315" s="1272" t="s">
        <v>246</v>
      </c>
      <c r="D315" s="1273" t="s">
        <v>1537</v>
      </c>
      <c r="E315" s="1269"/>
      <c r="G315" s="1273" t="s">
        <v>339</v>
      </c>
      <c r="H315" s="1271"/>
      <c r="I315" s="1053" t="s">
        <v>244</v>
      </c>
      <c r="J315" s="1269">
        <v>0</v>
      </c>
    </row>
    <row r="316" spans="1:10">
      <c r="A316" s="1270">
        <v>41886</v>
      </c>
      <c r="B316" s="1271">
        <v>30</v>
      </c>
      <c r="C316" s="1272" t="s">
        <v>1087</v>
      </c>
      <c r="D316" s="1273" t="s">
        <v>1088</v>
      </c>
      <c r="E316" s="1269"/>
      <c r="G316" s="1273">
        <v>0</v>
      </c>
      <c r="H316" s="1271"/>
      <c r="I316" s="1053" t="s">
        <v>244</v>
      </c>
      <c r="J316" s="1269">
        <v>0</v>
      </c>
    </row>
    <row r="317" spans="1:10">
      <c r="A317" s="1270">
        <v>41886</v>
      </c>
      <c r="B317" s="1271">
        <v>10</v>
      </c>
      <c r="C317" s="1272" t="s">
        <v>1087</v>
      </c>
      <c r="D317" s="1273" t="s">
        <v>1362</v>
      </c>
      <c r="E317" s="1269"/>
      <c r="G317" s="1273">
        <v>0</v>
      </c>
      <c r="H317" s="1271"/>
      <c r="I317" s="1053" t="s">
        <v>244</v>
      </c>
      <c r="J317" s="1269">
        <v>0</v>
      </c>
    </row>
    <row r="318" spans="1:10">
      <c r="A318" s="1270">
        <v>41886</v>
      </c>
      <c r="B318" s="1271">
        <v>50</v>
      </c>
      <c r="C318" s="1272" t="s">
        <v>1087</v>
      </c>
      <c r="D318" s="1273" t="s">
        <v>1089</v>
      </c>
      <c r="E318" s="1269"/>
      <c r="G318" s="1273">
        <v>0</v>
      </c>
      <c r="H318" s="1271"/>
      <c r="I318" s="1053" t="s">
        <v>244</v>
      </c>
      <c r="J318" s="1269">
        <v>0</v>
      </c>
    </row>
    <row r="319" spans="1:10">
      <c r="A319" s="1270">
        <v>41886</v>
      </c>
      <c r="B319" s="1271">
        <v>15</v>
      </c>
      <c r="C319" s="1272" t="s">
        <v>1087</v>
      </c>
      <c r="D319" s="1273" t="s">
        <v>1088</v>
      </c>
      <c r="E319" s="1269"/>
      <c r="G319" s="1273">
        <v>0</v>
      </c>
      <c r="H319" s="1271"/>
      <c r="I319" s="1053" t="s">
        <v>244</v>
      </c>
      <c r="J319" s="1269">
        <v>0</v>
      </c>
    </row>
    <row r="320" spans="1:10">
      <c r="A320" s="1270">
        <v>41886</v>
      </c>
      <c r="B320" s="1271">
        <v>10</v>
      </c>
      <c r="C320" s="1272" t="s">
        <v>246</v>
      </c>
      <c r="D320" s="1273" t="s">
        <v>276</v>
      </c>
      <c r="E320" s="1269"/>
      <c r="G320" s="1273">
        <v>0</v>
      </c>
      <c r="H320" s="1271"/>
      <c r="I320" s="1053" t="s">
        <v>244</v>
      </c>
      <c r="J320" s="1269">
        <v>0</v>
      </c>
    </row>
    <row r="321" spans="1:10">
      <c r="A321" s="1270">
        <v>41886</v>
      </c>
      <c r="B321" s="1271">
        <v>76.849999999999994</v>
      </c>
      <c r="C321" s="1272" t="s">
        <v>246</v>
      </c>
      <c r="D321" s="1273" t="s">
        <v>1412</v>
      </c>
      <c r="E321" s="1269"/>
      <c r="G321" s="1273">
        <v>0</v>
      </c>
      <c r="H321" s="1271"/>
      <c r="I321" s="1053" t="s">
        <v>244</v>
      </c>
      <c r="J321" s="1269">
        <v>0</v>
      </c>
    </row>
    <row r="322" spans="1:10">
      <c r="A322" s="1270">
        <v>41886</v>
      </c>
      <c r="B322" s="1271">
        <v>979.29</v>
      </c>
      <c r="C322" s="1272" t="s">
        <v>246</v>
      </c>
      <c r="D322" s="1273" t="s">
        <v>1576</v>
      </c>
      <c r="E322" s="1269"/>
      <c r="G322" s="1273">
        <v>0</v>
      </c>
      <c r="H322" s="1271"/>
      <c r="I322" s="1053" t="s">
        <v>244</v>
      </c>
      <c r="J322" s="1269">
        <v>0</v>
      </c>
    </row>
    <row r="323" spans="1:10">
      <c r="A323" s="1270">
        <v>41886</v>
      </c>
      <c r="B323" s="1271">
        <v>711.69</v>
      </c>
      <c r="C323" s="1272" t="s">
        <v>246</v>
      </c>
      <c r="D323" s="1273" t="s">
        <v>1370</v>
      </c>
      <c r="E323" s="1269"/>
      <c r="G323" s="1273">
        <v>0</v>
      </c>
      <c r="H323" s="1271"/>
      <c r="I323" s="1053" t="s">
        <v>244</v>
      </c>
      <c r="J323" s="1269">
        <v>0</v>
      </c>
    </row>
    <row r="324" spans="1:10">
      <c r="A324" s="1270">
        <v>41886</v>
      </c>
      <c r="B324" s="1271">
        <v>5</v>
      </c>
      <c r="C324" s="1272" t="s">
        <v>246</v>
      </c>
      <c r="D324" s="1273" t="s">
        <v>1296</v>
      </c>
      <c r="E324" s="1269"/>
      <c r="G324" s="1273" t="s">
        <v>339</v>
      </c>
      <c r="H324" s="1271"/>
      <c r="I324" s="1053" t="s">
        <v>244</v>
      </c>
      <c r="J324" s="1269">
        <v>0</v>
      </c>
    </row>
    <row r="325" spans="1:10">
      <c r="A325" s="1270">
        <v>41887</v>
      </c>
      <c r="B325" s="1271">
        <v>24</v>
      </c>
      <c r="C325" s="1272" t="s">
        <v>1087</v>
      </c>
      <c r="D325" s="1273" t="s">
        <v>1088</v>
      </c>
      <c r="E325" s="1269"/>
      <c r="G325" s="1273">
        <v>0</v>
      </c>
      <c r="H325" s="1271"/>
      <c r="I325" s="1053" t="s">
        <v>244</v>
      </c>
      <c r="J325" s="1269">
        <v>0</v>
      </c>
    </row>
    <row r="326" spans="1:10">
      <c r="A326" s="1270">
        <v>41887</v>
      </c>
      <c r="B326" s="1271">
        <v>15</v>
      </c>
      <c r="C326" s="1272" t="s">
        <v>246</v>
      </c>
      <c r="D326" s="1273" t="s">
        <v>306</v>
      </c>
      <c r="E326" s="1269"/>
      <c r="G326" s="1273" t="s">
        <v>339</v>
      </c>
      <c r="H326" s="1271"/>
      <c r="I326" s="1053" t="s">
        <v>244</v>
      </c>
      <c r="J326" s="1269">
        <v>0</v>
      </c>
    </row>
    <row r="327" spans="1:10">
      <c r="A327" s="1270">
        <v>41887</v>
      </c>
      <c r="B327" s="1271">
        <v>1.25</v>
      </c>
      <c r="C327" s="1272" t="s">
        <v>246</v>
      </c>
      <c r="D327" s="1273" t="s">
        <v>1572</v>
      </c>
      <c r="E327" s="1269"/>
      <c r="G327" s="1273">
        <v>0</v>
      </c>
      <c r="H327" s="1271"/>
      <c r="I327" s="1053" t="s">
        <v>244</v>
      </c>
      <c r="J327" s="1269">
        <v>0</v>
      </c>
    </row>
    <row r="328" spans="1:10">
      <c r="A328" s="1270">
        <v>41887</v>
      </c>
      <c r="B328" s="1271">
        <v>5</v>
      </c>
      <c r="C328" s="1272" t="s">
        <v>246</v>
      </c>
      <c r="D328" s="1273" t="s">
        <v>318</v>
      </c>
      <c r="E328" s="1269"/>
      <c r="G328" s="1273" t="s">
        <v>339</v>
      </c>
      <c r="H328" s="1271"/>
      <c r="I328" s="1053" t="s">
        <v>244</v>
      </c>
      <c r="J328" s="1269">
        <v>0</v>
      </c>
    </row>
    <row r="329" spans="1:10">
      <c r="A329" s="1270">
        <v>41887</v>
      </c>
      <c r="B329" s="1271">
        <v>100</v>
      </c>
      <c r="C329" s="1272" t="s">
        <v>246</v>
      </c>
      <c r="D329" s="1273" t="s">
        <v>1000</v>
      </c>
      <c r="E329" s="1269"/>
      <c r="G329" s="1273">
        <v>0</v>
      </c>
      <c r="H329" s="1271"/>
      <c r="I329" s="1053" t="s">
        <v>244</v>
      </c>
      <c r="J329" s="1269">
        <v>0</v>
      </c>
    </row>
    <row r="330" spans="1:10">
      <c r="A330" s="1270">
        <v>41887</v>
      </c>
      <c r="B330" s="1271">
        <v>6</v>
      </c>
      <c r="C330" s="1272" t="s">
        <v>246</v>
      </c>
      <c r="D330" s="1273" t="s">
        <v>310</v>
      </c>
      <c r="E330" s="1269"/>
      <c r="G330" s="1273" t="s">
        <v>339</v>
      </c>
      <c r="H330" s="1271"/>
      <c r="I330" s="1053" t="s">
        <v>244</v>
      </c>
      <c r="J330" s="1269">
        <v>0</v>
      </c>
    </row>
    <row r="331" spans="1:10">
      <c r="A331" s="1270">
        <v>41890</v>
      </c>
      <c r="B331" s="1271">
        <v>20</v>
      </c>
      <c r="C331" s="1272" t="s">
        <v>1087</v>
      </c>
      <c r="D331" s="1273" t="s">
        <v>1577</v>
      </c>
      <c r="E331" s="1269"/>
      <c r="G331" s="1273">
        <v>0</v>
      </c>
      <c r="H331" s="1271"/>
      <c r="I331" s="1053" t="s">
        <v>244</v>
      </c>
      <c r="J331" s="1269">
        <v>0</v>
      </c>
    </row>
    <row r="332" spans="1:10">
      <c r="A332" s="1270">
        <v>41890</v>
      </c>
      <c r="B332" s="1271">
        <v>15</v>
      </c>
      <c r="C332" s="1272" t="s">
        <v>246</v>
      </c>
      <c r="D332" s="1273" t="s">
        <v>1237</v>
      </c>
      <c r="E332" s="1269"/>
      <c r="G332" s="1273" t="s">
        <v>339</v>
      </c>
      <c r="H332" s="1271"/>
      <c r="I332" s="1053" t="s">
        <v>244</v>
      </c>
      <c r="J332" s="1269">
        <v>0</v>
      </c>
    </row>
    <row r="333" spans="1:10">
      <c r="A333" s="1270">
        <v>41890</v>
      </c>
      <c r="B333" s="1271">
        <v>100</v>
      </c>
      <c r="C333" s="1272" t="s">
        <v>246</v>
      </c>
      <c r="D333" s="1273" t="s">
        <v>1030</v>
      </c>
      <c r="E333" s="1269"/>
      <c r="G333" s="1273">
        <v>0</v>
      </c>
      <c r="H333" s="1271"/>
      <c r="I333" s="1053" t="s">
        <v>244</v>
      </c>
      <c r="J333" s="1269">
        <v>0</v>
      </c>
    </row>
    <row r="334" spans="1:10">
      <c r="A334" s="1270">
        <v>41890</v>
      </c>
      <c r="B334" s="1271">
        <v>110</v>
      </c>
      <c r="C334" s="1272" t="s">
        <v>246</v>
      </c>
      <c r="D334" s="1273" t="s">
        <v>967</v>
      </c>
      <c r="E334" s="1269"/>
      <c r="G334" s="1273" t="s">
        <v>339</v>
      </c>
      <c r="H334" s="1271"/>
      <c r="I334" s="1053" t="s">
        <v>244</v>
      </c>
      <c r="J334" s="1269">
        <v>0</v>
      </c>
    </row>
    <row r="335" spans="1:10">
      <c r="A335" s="1270">
        <v>41890</v>
      </c>
      <c r="B335" s="1271">
        <v>20</v>
      </c>
      <c r="C335" s="1272" t="s">
        <v>246</v>
      </c>
      <c r="D335" s="1273" t="s">
        <v>1221</v>
      </c>
      <c r="E335" s="1269"/>
      <c r="G335" s="1273" t="s">
        <v>339</v>
      </c>
      <c r="H335" s="1271"/>
      <c r="I335" s="1053" t="s">
        <v>244</v>
      </c>
      <c r="J335" s="1269">
        <v>0</v>
      </c>
    </row>
    <row r="336" spans="1:10">
      <c r="A336" s="1270">
        <v>41890</v>
      </c>
      <c r="B336" s="1271">
        <v>10</v>
      </c>
      <c r="C336" s="1272" t="s">
        <v>246</v>
      </c>
      <c r="D336" s="1273" t="s">
        <v>1567</v>
      </c>
      <c r="E336" s="1269"/>
      <c r="G336" s="1273" t="s">
        <v>339</v>
      </c>
      <c r="H336" s="1271"/>
      <c r="I336" s="1053" t="s">
        <v>244</v>
      </c>
      <c r="J336" s="1269">
        <v>0</v>
      </c>
    </row>
    <row r="337" spans="1:10">
      <c r="A337" s="1270">
        <v>41890</v>
      </c>
      <c r="B337" s="1271">
        <v>10</v>
      </c>
      <c r="C337" s="1272" t="s">
        <v>246</v>
      </c>
      <c r="D337" s="1273" t="s">
        <v>956</v>
      </c>
      <c r="E337" s="1269"/>
      <c r="G337" s="1273" t="s">
        <v>339</v>
      </c>
      <c r="H337" s="1271"/>
      <c r="I337" s="1053" t="s">
        <v>244</v>
      </c>
      <c r="J337" s="1269">
        <v>0</v>
      </c>
    </row>
    <row r="338" spans="1:10">
      <c r="A338" s="1270">
        <v>41890</v>
      </c>
      <c r="B338" s="1271">
        <v>1879.52</v>
      </c>
      <c r="C338" s="1272" t="s">
        <v>246</v>
      </c>
      <c r="D338" s="1273" t="s">
        <v>1578</v>
      </c>
      <c r="E338" s="1269"/>
      <c r="G338" s="1273">
        <v>0</v>
      </c>
      <c r="H338" s="1271"/>
      <c r="I338" s="1053" t="s">
        <v>244</v>
      </c>
      <c r="J338" s="1269">
        <v>0</v>
      </c>
    </row>
    <row r="339" spans="1:10">
      <c r="A339" s="1270">
        <v>41891</v>
      </c>
      <c r="B339" s="1271">
        <v>300</v>
      </c>
      <c r="C339" s="1272" t="s">
        <v>1087</v>
      </c>
      <c r="D339" s="1273" t="s">
        <v>1088</v>
      </c>
      <c r="E339" s="1269"/>
      <c r="G339" s="1273">
        <v>0</v>
      </c>
      <c r="H339" s="1271"/>
      <c r="I339" s="1053" t="s">
        <v>244</v>
      </c>
      <c r="J339" s="1269">
        <v>0</v>
      </c>
    </row>
    <row r="340" spans="1:10">
      <c r="A340" s="1270">
        <v>41891</v>
      </c>
      <c r="B340" s="1271">
        <v>51.6</v>
      </c>
      <c r="C340" s="1272" t="s">
        <v>246</v>
      </c>
      <c r="D340" s="1273" t="s">
        <v>429</v>
      </c>
      <c r="E340" s="1269"/>
      <c r="G340" s="1273" t="s">
        <v>1579</v>
      </c>
      <c r="H340" s="1271"/>
      <c r="I340" s="1053" t="s">
        <v>244</v>
      </c>
      <c r="J340" s="1269">
        <v>0</v>
      </c>
    </row>
    <row r="341" spans="1:10">
      <c r="A341" s="1270">
        <v>41891</v>
      </c>
      <c r="B341" s="1271">
        <v>40</v>
      </c>
      <c r="C341" s="1272" t="s">
        <v>246</v>
      </c>
      <c r="D341" s="1273" t="s">
        <v>429</v>
      </c>
      <c r="E341" s="1269"/>
      <c r="G341" s="1273" t="s">
        <v>1579</v>
      </c>
      <c r="H341" s="1271"/>
      <c r="I341" s="1053" t="s">
        <v>244</v>
      </c>
      <c r="J341" s="1269">
        <v>0</v>
      </c>
    </row>
    <row r="342" spans="1:10">
      <c r="A342" s="1270">
        <v>41891</v>
      </c>
      <c r="B342" s="1271">
        <v>12.5</v>
      </c>
      <c r="C342" s="1272" t="s">
        <v>246</v>
      </c>
      <c r="D342" s="1273" t="s">
        <v>429</v>
      </c>
      <c r="E342" s="1269"/>
      <c r="G342" s="1273" t="s">
        <v>1579</v>
      </c>
      <c r="H342" s="1271"/>
      <c r="I342" s="1053" t="s">
        <v>244</v>
      </c>
      <c r="J342" s="1269">
        <v>0</v>
      </c>
    </row>
    <row r="343" spans="1:10">
      <c r="A343" s="1270">
        <v>41892</v>
      </c>
      <c r="B343" s="1271">
        <v>15</v>
      </c>
      <c r="C343" s="1272" t="s">
        <v>1087</v>
      </c>
      <c r="D343" s="1273" t="s">
        <v>1580</v>
      </c>
      <c r="E343" s="1269"/>
      <c r="G343" s="1273">
        <v>0</v>
      </c>
      <c r="H343" s="1271"/>
      <c r="I343" s="1053" t="s">
        <v>244</v>
      </c>
      <c r="J343" s="1269">
        <v>0</v>
      </c>
    </row>
    <row r="344" spans="1:10">
      <c r="A344" s="1270">
        <v>41892</v>
      </c>
      <c r="B344" s="1271">
        <v>100</v>
      </c>
      <c r="C344" s="1272" t="s">
        <v>1087</v>
      </c>
      <c r="D344" s="1273" t="s">
        <v>1088</v>
      </c>
      <c r="E344" s="1269"/>
      <c r="G344" s="1273">
        <v>0</v>
      </c>
      <c r="H344" s="1271"/>
      <c r="I344" s="1053" t="s">
        <v>244</v>
      </c>
      <c r="J344" s="1269">
        <v>0</v>
      </c>
    </row>
    <row r="345" spans="1:10">
      <c r="A345" s="1270">
        <v>41892</v>
      </c>
      <c r="B345" s="1271">
        <v>40</v>
      </c>
      <c r="C345" s="1272" t="s">
        <v>246</v>
      </c>
      <c r="D345" s="1273" t="s">
        <v>1282</v>
      </c>
      <c r="E345" s="1269"/>
      <c r="G345" s="1273">
        <v>0</v>
      </c>
      <c r="H345" s="1271"/>
      <c r="I345" s="1053" t="s">
        <v>244</v>
      </c>
      <c r="J345" s="1269">
        <v>0</v>
      </c>
    </row>
    <row r="346" spans="1:10">
      <c r="A346" s="1270">
        <v>41892</v>
      </c>
      <c r="B346" s="1271">
        <v>230</v>
      </c>
      <c r="C346" s="1272" t="s">
        <v>246</v>
      </c>
      <c r="D346" s="1273" t="s">
        <v>920</v>
      </c>
      <c r="E346" s="1269"/>
      <c r="G346" s="1273" t="s">
        <v>339</v>
      </c>
      <c r="H346" s="1271"/>
      <c r="I346" s="1053" t="s">
        <v>244</v>
      </c>
      <c r="J346" s="1269">
        <v>0</v>
      </c>
    </row>
    <row r="347" spans="1:10">
      <c r="A347" s="1270">
        <v>41892</v>
      </c>
      <c r="B347" s="1271">
        <v>10</v>
      </c>
      <c r="C347" s="1272" t="s">
        <v>246</v>
      </c>
      <c r="D347" s="1273" t="s">
        <v>1581</v>
      </c>
      <c r="E347" s="1269"/>
      <c r="G347" s="1273" t="s">
        <v>339</v>
      </c>
      <c r="H347" s="1271"/>
      <c r="I347" s="1053" t="s">
        <v>244</v>
      </c>
      <c r="J347" s="1269">
        <v>0</v>
      </c>
    </row>
    <row r="348" spans="1:10">
      <c r="A348" s="1270">
        <v>41892</v>
      </c>
      <c r="B348" s="1271">
        <v>5</v>
      </c>
      <c r="C348" s="1272" t="s">
        <v>246</v>
      </c>
      <c r="D348" s="1273" t="s">
        <v>1256</v>
      </c>
      <c r="E348" s="1269"/>
      <c r="G348" s="1273" t="s">
        <v>339</v>
      </c>
      <c r="H348" s="1271"/>
      <c r="I348" s="1053" t="s">
        <v>244</v>
      </c>
      <c r="J348" s="1269">
        <v>0</v>
      </c>
    </row>
    <row r="349" spans="1:10">
      <c r="A349" s="1270">
        <v>41892</v>
      </c>
      <c r="B349" s="1271">
        <v>150</v>
      </c>
      <c r="C349" s="1272" t="s">
        <v>246</v>
      </c>
      <c r="D349" s="1273" t="s">
        <v>357</v>
      </c>
      <c r="E349" s="1269"/>
      <c r="G349" s="1273" t="s">
        <v>339</v>
      </c>
      <c r="H349" s="1271"/>
      <c r="I349" s="1053" t="s">
        <v>244</v>
      </c>
      <c r="J349" s="1269">
        <v>0</v>
      </c>
    </row>
    <row r="350" spans="1:10">
      <c r="A350" s="1270">
        <v>41893</v>
      </c>
      <c r="B350" s="1271">
        <v>100</v>
      </c>
      <c r="C350" s="1272" t="s">
        <v>1087</v>
      </c>
      <c r="D350" s="1273" t="s">
        <v>1582</v>
      </c>
      <c r="E350" s="1269"/>
      <c r="G350" s="1273">
        <v>0</v>
      </c>
      <c r="H350" s="1271"/>
      <c r="I350" s="1053" t="s">
        <v>244</v>
      </c>
      <c r="J350" s="1269">
        <v>0</v>
      </c>
    </row>
    <row r="351" spans="1:10">
      <c r="A351" s="1270">
        <v>41893</v>
      </c>
      <c r="B351" s="1271">
        <v>50</v>
      </c>
      <c r="C351" s="1272" t="s">
        <v>1087</v>
      </c>
      <c r="D351" s="1273" t="s">
        <v>1583</v>
      </c>
      <c r="E351" s="1269"/>
      <c r="G351" s="1273">
        <v>0</v>
      </c>
      <c r="H351" s="1271"/>
      <c r="I351" s="1053" t="s">
        <v>244</v>
      </c>
      <c r="J351" s="1269">
        <v>0</v>
      </c>
    </row>
    <row r="352" spans="1:10">
      <c r="A352" s="1270">
        <v>41893</v>
      </c>
      <c r="B352" s="1271">
        <v>333.33</v>
      </c>
      <c r="C352" s="1272" t="s">
        <v>1087</v>
      </c>
      <c r="D352" s="1273" t="s">
        <v>1584</v>
      </c>
      <c r="E352" s="1269"/>
      <c r="G352" s="1273">
        <v>0</v>
      </c>
      <c r="H352" s="1271"/>
      <c r="I352" s="1053" t="s">
        <v>244</v>
      </c>
      <c r="J352" s="1269">
        <v>0</v>
      </c>
    </row>
    <row r="353" spans="1:10">
      <c r="A353" s="1270">
        <v>41894</v>
      </c>
      <c r="B353" s="1271">
        <v>1.25</v>
      </c>
      <c r="C353" s="1272" t="s">
        <v>246</v>
      </c>
      <c r="D353" s="1273" t="s">
        <v>1572</v>
      </c>
      <c r="E353" s="1269"/>
      <c r="G353" s="1273">
        <v>0</v>
      </c>
      <c r="H353" s="1271"/>
      <c r="I353" s="1053" t="s">
        <v>244</v>
      </c>
      <c r="J353" s="1269">
        <v>0</v>
      </c>
    </row>
    <row r="354" spans="1:10">
      <c r="A354" s="1270">
        <v>41897</v>
      </c>
      <c r="B354" s="1271">
        <v>10</v>
      </c>
      <c r="C354" s="1272" t="s">
        <v>1087</v>
      </c>
      <c r="D354" s="1273" t="s">
        <v>1088</v>
      </c>
      <c r="E354" s="1269"/>
      <c r="G354" s="1273">
        <v>0</v>
      </c>
      <c r="H354" s="1271"/>
      <c r="I354" s="1053" t="s">
        <v>244</v>
      </c>
      <c r="J354" s="1269">
        <v>0</v>
      </c>
    </row>
    <row r="355" spans="1:10">
      <c r="A355" s="1270">
        <v>41897</v>
      </c>
      <c r="B355" s="1271">
        <v>647.95000000000005</v>
      </c>
      <c r="C355" s="1272" t="s">
        <v>246</v>
      </c>
      <c r="D355" s="1273" t="s">
        <v>1288</v>
      </c>
      <c r="E355" s="1269"/>
      <c r="G355" s="1273">
        <v>0</v>
      </c>
      <c r="H355" s="1271"/>
      <c r="I355" s="1053" t="s">
        <v>244</v>
      </c>
      <c r="J355" s="1269">
        <v>0</v>
      </c>
    </row>
    <row r="356" spans="1:10">
      <c r="A356" s="1270">
        <v>41897</v>
      </c>
      <c r="B356" s="1271">
        <v>79.92</v>
      </c>
      <c r="C356" s="1272" t="s">
        <v>246</v>
      </c>
      <c r="D356" s="1273" t="s">
        <v>1288</v>
      </c>
      <c r="E356" s="1269"/>
      <c r="G356" s="1273">
        <v>0</v>
      </c>
      <c r="H356" s="1271"/>
      <c r="I356" s="1053" t="s">
        <v>244</v>
      </c>
      <c r="J356" s="1269">
        <v>0</v>
      </c>
    </row>
    <row r="357" spans="1:10">
      <c r="A357" s="1270">
        <v>41897</v>
      </c>
      <c r="B357" s="1271">
        <v>30</v>
      </c>
      <c r="C357" s="1272" t="s">
        <v>246</v>
      </c>
      <c r="D357" s="1273" t="s">
        <v>1204</v>
      </c>
      <c r="E357" s="1269"/>
      <c r="G357" s="1273" t="s">
        <v>339</v>
      </c>
      <c r="H357" s="1271"/>
      <c r="I357" s="1053" t="s">
        <v>244</v>
      </c>
      <c r="J357" s="1269">
        <v>0</v>
      </c>
    </row>
    <row r="358" spans="1:10">
      <c r="A358" s="1270">
        <v>41897</v>
      </c>
      <c r="B358" s="1271">
        <v>5</v>
      </c>
      <c r="C358" s="1272" t="s">
        <v>246</v>
      </c>
      <c r="D358" s="1273" t="s">
        <v>968</v>
      </c>
      <c r="E358" s="1269"/>
      <c r="G358" s="1273" t="s">
        <v>339</v>
      </c>
      <c r="H358" s="1271"/>
      <c r="I358" s="1053" t="s">
        <v>244</v>
      </c>
      <c r="J358" s="1269">
        <v>0</v>
      </c>
    </row>
    <row r="359" spans="1:10">
      <c r="A359" s="1270">
        <v>41897</v>
      </c>
      <c r="B359" s="1271">
        <v>200</v>
      </c>
      <c r="C359" s="1272" t="s">
        <v>246</v>
      </c>
      <c r="D359" s="1273" t="s">
        <v>1339</v>
      </c>
      <c r="E359" s="1269"/>
      <c r="G359" s="1273">
        <v>0</v>
      </c>
      <c r="H359" s="1271"/>
      <c r="I359" s="1053" t="s">
        <v>244</v>
      </c>
      <c r="J359" s="1269">
        <v>0</v>
      </c>
    </row>
    <row r="360" spans="1:10">
      <c r="A360" s="1270">
        <v>41897</v>
      </c>
      <c r="B360" s="1271">
        <v>10</v>
      </c>
      <c r="C360" s="1272" t="s">
        <v>246</v>
      </c>
      <c r="D360" s="1273" t="s">
        <v>1585</v>
      </c>
      <c r="E360" s="1269"/>
      <c r="G360" s="1273" t="s">
        <v>339</v>
      </c>
      <c r="H360" s="1271"/>
      <c r="I360" s="1053" t="s">
        <v>244</v>
      </c>
      <c r="J360" s="1269">
        <v>0</v>
      </c>
    </row>
    <row r="361" spans="1:10">
      <c r="A361" s="1270">
        <v>41897</v>
      </c>
      <c r="B361" s="1271">
        <v>20</v>
      </c>
      <c r="C361" s="1272" t="s">
        <v>246</v>
      </c>
      <c r="D361" s="1273" t="s">
        <v>1221</v>
      </c>
      <c r="E361" s="1269"/>
      <c r="G361" s="1273" t="s">
        <v>339</v>
      </c>
      <c r="H361" s="1271"/>
      <c r="I361" s="1053" t="s">
        <v>244</v>
      </c>
      <c r="J361" s="1269">
        <v>0</v>
      </c>
    </row>
    <row r="362" spans="1:10">
      <c r="A362" s="1270">
        <v>41897</v>
      </c>
      <c r="B362" s="1271">
        <v>8.5</v>
      </c>
      <c r="C362" s="1272" t="s">
        <v>246</v>
      </c>
      <c r="D362" s="1273" t="s">
        <v>1032</v>
      </c>
      <c r="E362" s="1269"/>
      <c r="G362" s="1273" t="s">
        <v>339</v>
      </c>
      <c r="H362" s="1271"/>
      <c r="I362" s="1053" t="s">
        <v>244</v>
      </c>
      <c r="J362" s="1269">
        <v>0</v>
      </c>
    </row>
    <row r="363" spans="1:10">
      <c r="A363" s="1270">
        <v>41897</v>
      </c>
      <c r="B363" s="1271">
        <v>200</v>
      </c>
      <c r="C363" s="1272" t="s">
        <v>246</v>
      </c>
      <c r="D363" s="1273" t="s">
        <v>1406</v>
      </c>
      <c r="E363" s="1269"/>
      <c r="G363" s="1273">
        <v>0</v>
      </c>
      <c r="H363" s="1271"/>
      <c r="I363" s="1053" t="s">
        <v>244</v>
      </c>
      <c r="J363" s="1269">
        <v>0</v>
      </c>
    </row>
    <row r="364" spans="1:10">
      <c r="A364" s="1270">
        <v>41897</v>
      </c>
      <c r="B364" s="1271">
        <v>2</v>
      </c>
      <c r="C364" s="1272" t="s">
        <v>246</v>
      </c>
      <c r="D364" s="1273" t="s">
        <v>1382</v>
      </c>
      <c r="E364" s="1269"/>
      <c r="G364" s="1273">
        <v>0</v>
      </c>
      <c r="H364" s="1271"/>
      <c r="I364" s="1053" t="s">
        <v>244</v>
      </c>
      <c r="J364" s="1269">
        <v>0</v>
      </c>
    </row>
    <row r="365" spans="1:10">
      <c r="A365" s="1270">
        <v>41897</v>
      </c>
      <c r="B365" s="1271">
        <v>10</v>
      </c>
      <c r="C365" s="1272" t="s">
        <v>246</v>
      </c>
      <c r="D365" s="1273" t="s">
        <v>1467</v>
      </c>
      <c r="E365" s="1269"/>
      <c r="G365" s="1273" t="s">
        <v>339</v>
      </c>
      <c r="H365" s="1271"/>
      <c r="I365" s="1053" t="s">
        <v>244</v>
      </c>
      <c r="J365" s="1269">
        <v>0</v>
      </c>
    </row>
    <row r="366" spans="1:10">
      <c r="A366" s="1270">
        <v>41897</v>
      </c>
      <c r="B366" s="1271">
        <v>100</v>
      </c>
      <c r="C366" s="1272" t="s">
        <v>246</v>
      </c>
      <c r="D366" s="1273" t="s">
        <v>292</v>
      </c>
      <c r="E366" s="1269"/>
      <c r="G366" s="1273" t="s">
        <v>339</v>
      </c>
      <c r="H366" s="1271"/>
      <c r="I366" s="1053" t="s">
        <v>244</v>
      </c>
      <c r="J366" s="1269">
        <v>0</v>
      </c>
    </row>
    <row r="367" spans="1:10">
      <c r="A367" s="1270">
        <v>41897</v>
      </c>
      <c r="B367" s="1271">
        <v>40</v>
      </c>
      <c r="C367" s="1272" t="s">
        <v>246</v>
      </c>
      <c r="D367" s="1273" t="s">
        <v>1405</v>
      </c>
      <c r="E367" s="1269"/>
      <c r="G367" s="1273">
        <v>0</v>
      </c>
      <c r="H367" s="1271"/>
      <c r="I367" s="1053" t="s">
        <v>244</v>
      </c>
      <c r="J367" s="1269">
        <v>0</v>
      </c>
    </row>
    <row r="368" spans="1:10">
      <c r="A368" s="1270">
        <v>41897</v>
      </c>
      <c r="B368" s="1271">
        <v>200</v>
      </c>
      <c r="C368" s="1272" t="s">
        <v>246</v>
      </c>
      <c r="D368" s="1273" t="s">
        <v>450</v>
      </c>
      <c r="E368" s="1269"/>
      <c r="G368" s="1273" t="s">
        <v>339</v>
      </c>
      <c r="H368" s="1271"/>
      <c r="I368" s="1053"/>
      <c r="J368" s="1269"/>
    </row>
    <row r="369" spans="1:10">
      <c r="A369" s="1270">
        <v>41897</v>
      </c>
      <c r="B369" s="1271">
        <v>100</v>
      </c>
      <c r="C369" s="1272" t="s">
        <v>246</v>
      </c>
      <c r="D369" s="1273" t="s">
        <v>1381</v>
      </c>
      <c r="E369" s="1269"/>
      <c r="G369" s="1273" t="s">
        <v>339</v>
      </c>
      <c r="H369" s="1271"/>
      <c r="I369" s="1053"/>
      <c r="J369" s="1269"/>
    </row>
    <row r="370" spans="1:10">
      <c r="A370" s="1270">
        <v>41897</v>
      </c>
      <c r="B370" s="1271">
        <v>617.95000000000005</v>
      </c>
      <c r="C370" s="1272" t="s">
        <v>246</v>
      </c>
      <c r="D370" s="1273" t="s">
        <v>1586</v>
      </c>
      <c r="E370" s="1269"/>
      <c r="G370" s="1273">
        <v>0</v>
      </c>
      <c r="H370" s="1271"/>
      <c r="I370" s="1053"/>
      <c r="J370" s="1269"/>
    </row>
    <row r="371" spans="1:10">
      <c r="A371" s="1270">
        <v>41898</v>
      </c>
      <c r="B371" s="1271">
        <v>20</v>
      </c>
      <c r="C371" s="1272" t="s">
        <v>1087</v>
      </c>
      <c r="D371" s="1273" t="s">
        <v>1092</v>
      </c>
      <c r="E371" s="1269"/>
      <c r="G371" s="1273">
        <v>0</v>
      </c>
      <c r="H371" s="1271"/>
      <c r="I371" s="1053"/>
      <c r="J371" s="1269"/>
    </row>
    <row r="372" spans="1:10">
      <c r="A372" s="1270">
        <v>41898</v>
      </c>
      <c r="B372" s="1271">
        <v>5.56</v>
      </c>
      <c r="C372" s="1272" t="s">
        <v>246</v>
      </c>
      <c r="D372" s="1273" t="s">
        <v>1107</v>
      </c>
      <c r="E372" s="1269"/>
      <c r="G372" s="1273">
        <v>0</v>
      </c>
      <c r="H372" s="1271"/>
      <c r="I372" s="1053"/>
      <c r="J372" s="1269"/>
    </row>
    <row r="373" spans="1:10">
      <c r="A373" s="1270">
        <v>41898</v>
      </c>
      <c r="B373" s="1271">
        <v>50</v>
      </c>
      <c r="C373" s="1272" t="s">
        <v>246</v>
      </c>
      <c r="D373" s="1273" t="s">
        <v>1568</v>
      </c>
      <c r="E373" s="1269"/>
      <c r="G373" s="1273">
        <v>0</v>
      </c>
      <c r="H373" s="1271"/>
      <c r="I373" s="1053"/>
      <c r="J373" s="1269"/>
    </row>
    <row r="374" spans="1:10">
      <c r="A374" s="1270">
        <v>41898</v>
      </c>
      <c r="B374" s="1271">
        <v>40</v>
      </c>
      <c r="C374" s="1272" t="s">
        <v>246</v>
      </c>
      <c r="D374" s="1273" t="s">
        <v>1258</v>
      </c>
      <c r="E374" s="1269"/>
      <c r="G374" s="1273" t="s">
        <v>339</v>
      </c>
      <c r="H374" s="1271"/>
      <c r="I374" s="1053"/>
      <c r="J374" s="1269"/>
    </row>
    <row r="375" spans="1:10">
      <c r="A375" s="1270">
        <v>41898</v>
      </c>
      <c r="B375" s="1271">
        <v>10</v>
      </c>
      <c r="C375" s="1272" t="s">
        <v>246</v>
      </c>
      <c r="D375" s="1273" t="s">
        <v>1581</v>
      </c>
      <c r="E375" s="1269"/>
      <c r="G375" s="1273" t="s">
        <v>339</v>
      </c>
      <c r="H375" s="1271"/>
      <c r="I375" s="1053"/>
      <c r="J375" s="1269"/>
    </row>
    <row r="376" spans="1:10">
      <c r="A376" s="1270">
        <v>41899</v>
      </c>
      <c r="B376" s="1271">
        <v>15</v>
      </c>
      <c r="C376" s="1272" t="s">
        <v>1087</v>
      </c>
      <c r="D376" s="1273" t="s">
        <v>1361</v>
      </c>
      <c r="E376" s="1269"/>
      <c r="G376" s="1273">
        <v>0</v>
      </c>
      <c r="H376" s="1271"/>
      <c r="I376" s="1053"/>
      <c r="J376" s="1269"/>
    </row>
    <row r="377" spans="1:10">
      <c r="A377" s="1270">
        <v>41899</v>
      </c>
      <c r="B377" s="1271">
        <v>80</v>
      </c>
      <c r="C377" s="1272" t="s">
        <v>246</v>
      </c>
      <c r="D377" s="1273" t="s">
        <v>1044</v>
      </c>
      <c r="E377" s="1269"/>
      <c r="G377" s="1273">
        <v>0</v>
      </c>
      <c r="H377" s="1271"/>
      <c r="I377" s="1053"/>
      <c r="J377" s="1269"/>
    </row>
    <row r="378" spans="1:10">
      <c r="A378" s="1270">
        <v>41899</v>
      </c>
      <c r="B378" s="1271">
        <v>100</v>
      </c>
      <c r="C378" s="1272" t="s">
        <v>246</v>
      </c>
      <c r="D378" s="1273" t="s">
        <v>327</v>
      </c>
      <c r="E378" s="1269"/>
      <c r="G378" s="1273" t="s">
        <v>339</v>
      </c>
      <c r="H378" s="1271"/>
      <c r="I378" s="1053"/>
      <c r="J378" s="1269"/>
    </row>
    <row r="379" spans="1:10">
      <c r="A379" s="1270">
        <v>41900</v>
      </c>
      <c r="B379" s="1271">
        <v>20</v>
      </c>
      <c r="C379" s="1272" t="s">
        <v>1087</v>
      </c>
      <c r="D379" s="1273" t="s">
        <v>1098</v>
      </c>
      <c r="E379" s="1269"/>
      <c r="G379" s="1273">
        <v>0</v>
      </c>
      <c r="H379" s="1271"/>
      <c r="I379" s="1053"/>
      <c r="J379" s="1269"/>
    </row>
    <row r="380" spans="1:10">
      <c r="A380" s="1270">
        <v>41900</v>
      </c>
      <c r="B380" s="1271">
        <v>192</v>
      </c>
      <c r="C380" s="1272" t="s">
        <v>246</v>
      </c>
      <c r="D380" s="1273" t="s">
        <v>1288</v>
      </c>
      <c r="E380" s="1269"/>
      <c r="G380" s="1273">
        <v>0</v>
      </c>
      <c r="H380" s="1271"/>
      <c r="I380" s="1053"/>
      <c r="J380" s="1269"/>
    </row>
    <row r="381" spans="1:10">
      <c r="A381" s="1270">
        <v>41900</v>
      </c>
      <c r="B381" s="1271">
        <v>25</v>
      </c>
      <c r="C381" s="1272" t="s">
        <v>246</v>
      </c>
      <c r="D381" s="1273" t="s">
        <v>1587</v>
      </c>
      <c r="E381" s="1269"/>
      <c r="G381" s="1273">
        <v>0</v>
      </c>
      <c r="H381" s="1271"/>
      <c r="I381" s="1053"/>
      <c r="J381" s="1269"/>
    </row>
    <row r="382" spans="1:10">
      <c r="A382" s="1270">
        <v>41900</v>
      </c>
      <c r="B382" s="1271">
        <v>120</v>
      </c>
      <c r="C382" s="1272" t="s">
        <v>246</v>
      </c>
      <c r="D382" s="1273" t="s">
        <v>784</v>
      </c>
      <c r="E382" s="1269"/>
      <c r="G382" s="1273" t="s">
        <v>339</v>
      </c>
      <c r="H382" s="1271"/>
      <c r="I382" s="1053"/>
      <c r="J382" s="1269"/>
    </row>
    <row r="383" spans="1:10">
      <c r="A383" s="1270">
        <v>41901</v>
      </c>
      <c r="B383" s="1271">
        <v>1500</v>
      </c>
      <c r="C383" s="1272" t="s">
        <v>1087</v>
      </c>
      <c r="D383" s="1273" t="s">
        <v>1588</v>
      </c>
      <c r="E383" s="1269"/>
      <c r="G383" s="1273">
        <v>0</v>
      </c>
      <c r="H383" s="1271"/>
      <c r="I383" s="1053"/>
      <c r="J383" s="1269"/>
    </row>
    <row r="384" spans="1:10">
      <c r="A384" s="1270">
        <v>41901</v>
      </c>
      <c r="B384" s="1271">
        <v>1000</v>
      </c>
      <c r="C384" s="1272" t="s">
        <v>1087</v>
      </c>
      <c r="D384" s="1273" t="s">
        <v>1589</v>
      </c>
      <c r="E384" s="1269"/>
      <c r="G384" s="1273">
        <v>0</v>
      </c>
      <c r="H384" s="1271"/>
      <c r="I384" s="1053"/>
      <c r="J384" s="1269"/>
    </row>
    <row r="385" spans="1:10">
      <c r="A385" s="1270">
        <v>41901</v>
      </c>
      <c r="B385" s="1271">
        <v>1.25</v>
      </c>
      <c r="C385" s="1272" t="s">
        <v>246</v>
      </c>
      <c r="D385" s="1273" t="s">
        <v>1572</v>
      </c>
      <c r="E385" s="1269"/>
      <c r="G385" s="1273">
        <v>0</v>
      </c>
      <c r="H385" s="1271"/>
      <c r="I385" s="1053"/>
      <c r="J385" s="1269"/>
    </row>
    <row r="386" spans="1:10">
      <c r="A386" s="1270">
        <v>41901</v>
      </c>
      <c r="B386" s="1271">
        <v>40</v>
      </c>
      <c r="C386" s="1272" t="s">
        <v>246</v>
      </c>
      <c r="D386" s="1273" t="s">
        <v>400</v>
      </c>
      <c r="E386" s="1269"/>
      <c r="G386" s="1273" t="s">
        <v>339</v>
      </c>
      <c r="H386" s="1271"/>
      <c r="I386" s="1053"/>
      <c r="J386" s="1269"/>
    </row>
    <row r="387" spans="1:10">
      <c r="A387" s="1270">
        <v>41904</v>
      </c>
      <c r="B387" s="1271">
        <v>500</v>
      </c>
      <c r="C387" s="1272" t="s">
        <v>1087</v>
      </c>
      <c r="D387" s="1273" t="s">
        <v>1590</v>
      </c>
      <c r="E387" s="1269"/>
      <c r="G387" s="1273">
        <v>0</v>
      </c>
      <c r="H387" s="1271"/>
      <c r="I387" s="1053"/>
      <c r="J387" s="1269"/>
    </row>
    <row r="388" spans="1:10">
      <c r="A388" s="1270">
        <v>41904</v>
      </c>
      <c r="B388" s="1271">
        <v>40</v>
      </c>
      <c r="C388" s="1272" t="s">
        <v>246</v>
      </c>
      <c r="D388" s="1273" t="s">
        <v>261</v>
      </c>
      <c r="E388" s="1269"/>
      <c r="G388" s="1273" t="s">
        <v>339</v>
      </c>
      <c r="H388" s="1271"/>
      <c r="I388" s="1053"/>
      <c r="J388" s="1269"/>
    </row>
    <row r="389" spans="1:10">
      <c r="A389" s="1270">
        <v>41904</v>
      </c>
      <c r="B389" s="1271">
        <v>12</v>
      </c>
      <c r="C389" s="1272" t="s">
        <v>246</v>
      </c>
      <c r="D389" s="1273" t="s">
        <v>294</v>
      </c>
      <c r="E389" s="1269"/>
      <c r="G389" s="1273" t="s">
        <v>339</v>
      </c>
      <c r="H389" s="1271"/>
      <c r="I389" s="1053"/>
      <c r="J389" s="1269"/>
    </row>
    <row r="390" spans="1:10">
      <c r="A390" s="1270">
        <v>41904</v>
      </c>
      <c r="B390" s="1271">
        <v>20</v>
      </c>
      <c r="C390" s="1272" t="s">
        <v>246</v>
      </c>
      <c r="D390" s="1273" t="s">
        <v>1221</v>
      </c>
      <c r="E390" s="1269"/>
      <c r="G390" s="1273" t="s">
        <v>339</v>
      </c>
      <c r="H390" s="1271"/>
      <c r="I390" s="1053"/>
      <c r="J390" s="1269"/>
    </row>
    <row r="391" spans="1:10">
      <c r="A391" s="1270">
        <v>41904</v>
      </c>
      <c r="B391" s="1271">
        <v>143</v>
      </c>
      <c r="C391" s="1272" t="s">
        <v>246</v>
      </c>
      <c r="D391" s="1273" t="s">
        <v>355</v>
      </c>
      <c r="E391" s="1269"/>
      <c r="G391" s="1273" t="s">
        <v>339</v>
      </c>
      <c r="H391" s="1271"/>
      <c r="I391" s="1053"/>
      <c r="J391" s="1269"/>
    </row>
    <row r="392" spans="1:10">
      <c r="A392" s="1270">
        <v>41904</v>
      </c>
      <c r="B392" s="1271">
        <v>100</v>
      </c>
      <c r="C392" s="1272" t="s">
        <v>246</v>
      </c>
      <c r="D392" s="1273" t="s">
        <v>1262</v>
      </c>
      <c r="E392" s="1269"/>
      <c r="G392" s="1273" t="s">
        <v>339</v>
      </c>
      <c r="H392" s="1271"/>
      <c r="I392" s="1053"/>
      <c r="J392" s="1269"/>
    </row>
    <row r="393" spans="1:10">
      <c r="A393" s="1270">
        <v>41904</v>
      </c>
      <c r="B393" s="1271">
        <v>5</v>
      </c>
      <c r="C393" s="1272" t="s">
        <v>246</v>
      </c>
      <c r="D393" s="1273" t="s">
        <v>773</v>
      </c>
      <c r="E393" s="1269"/>
      <c r="G393" s="1273">
        <v>0</v>
      </c>
      <c r="H393" s="1271"/>
      <c r="I393" s="1053"/>
      <c r="J393" s="1269"/>
    </row>
    <row r="394" spans="1:10">
      <c r="A394" s="1270">
        <v>41904</v>
      </c>
      <c r="B394" s="1271">
        <v>320</v>
      </c>
      <c r="C394" s="1272" t="s">
        <v>246</v>
      </c>
      <c r="D394" s="1273" t="s">
        <v>355</v>
      </c>
      <c r="E394" s="1269"/>
      <c r="G394" s="1273" t="s">
        <v>339</v>
      </c>
      <c r="H394" s="1271"/>
      <c r="I394" s="1053"/>
      <c r="J394" s="1269"/>
    </row>
    <row r="395" spans="1:10">
      <c r="A395" s="1270">
        <v>41904</v>
      </c>
      <c r="B395" s="1271">
        <v>1903.52</v>
      </c>
      <c r="C395" s="1272" t="s">
        <v>246</v>
      </c>
      <c r="D395" s="1273" t="s">
        <v>1591</v>
      </c>
      <c r="E395" s="1269"/>
      <c r="G395" s="1273">
        <v>0</v>
      </c>
      <c r="H395" s="1271"/>
      <c r="I395" s="1053"/>
      <c r="J395" s="1269"/>
    </row>
    <row r="396" spans="1:10">
      <c r="A396" s="1270">
        <v>41905</v>
      </c>
      <c r="B396" s="1271">
        <v>100</v>
      </c>
      <c r="C396" s="1272" t="s">
        <v>1087</v>
      </c>
      <c r="D396" s="1273" t="s">
        <v>1093</v>
      </c>
      <c r="E396" s="1269"/>
      <c r="G396" s="1273">
        <v>0</v>
      </c>
      <c r="H396" s="1271"/>
      <c r="I396" s="1053"/>
      <c r="J396" s="1269"/>
    </row>
    <row r="397" spans="1:10">
      <c r="A397" s="1270">
        <v>41906</v>
      </c>
      <c r="B397" s="1271">
        <v>25</v>
      </c>
      <c r="C397" s="1272" t="s">
        <v>1087</v>
      </c>
      <c r="D397" s="1273" t="s">
        <v>1592</v>
      </c>
      <c r="E397" s="1269"/>
      <c r="G397" s="1273">
        <v>0</v>
      </c>
      <c r="H397" s="1271"/>
      <c r="I397" s="1053"/>
      <c r="J397" s="1269"/>
    </row>
    <row r="398" spans="1:10">
      <c r="A398" s="1270">
        <v>41907</v>
      </c>
      <c r="B398" s="1271">
        <v>50</v>
      </c>
      <c r="C398" s="1272" t="s">
        <v>1087</v>
      </c>
      <c r="D398" s="1273" t="s">
        <v>1593</v>
      </c>
      <c r="E398" s="1269"/>
      <c r="G398" s="1273">
        <v>0</v>
      </c>
      <c r="H398" s="1271"/>
      <c r="I398" s="1053"/>
      <c r="J398" s="1269"/>
    </row>
    <row r="399" spans="1:10">
      <c r="A399" s="1270">
        <v>41907</v>
      </c>
      <c r="B399" s="1271">
        <v>100000</v>
      </c>
      <c r="C399" s="1272">
        <v>103817</v>
      </c>
      <c r="D399" s="1273" t="s">
        <v>1594</v>
      </c>
      <c r="E399" s="1269"/>
      <c r="G399" s="1273">
        <v>0</v>
      </c>
      <c r="H399" s="1271"/>
      <c r="I399" s="1053"/>
      <c r="J399" s="1269"/>
    </row>
    <row r="400" spans="1:10">
      <c r="A400" s="1270">
        <v>41907</v>
      </c>
      <c r="B400" s="1271">
        <v>200</v>
      </c>
      <c r="C400" s="1272" t="s">
        <v>1087</v>
      </c>
      <c r="D400" s="1273" t="s">
        <v>1088</v>
      </c>
      <c r="E400" s="1269"/>
      <c r="G400" s="1273">
        <v>0</v>
      </c>
      <c r="H400" s="1271"/>
      <c r="I400" s="1053"/>
      <c r="J400" s="1269"/>
    </row>
    <row r="401" spans="1:10">
      <c r="A401" s="1270">
        <v>41907</v>
      </c>
      <c r="B401" s="1271">
        <v>4713.2</v>
      </c>
      <c r="C401" s="1272" t="s">
        <v>1087</v>
      </c>
      <c r="D401" s="1273" t="s">
        <v>269</v>
      </c>
      <c r="E401" s="1269"/>
      <c r="G401" s="1273">
        <v>0</v>
      </c>
      <c r="H401" s="1271"/>
      <c r="I401" s="1053"/>
      <c r="J401" s="1269"/>
    </row>
    <row r="402" spans="1:10">
      <c r="A402" s="1270">
        <v>41907</v>
      </c>
      <c r="B402" s="1271">
        <v>10</v>
      </c>
      <c r="C402" s="1272" t="s">
        <v>246</v>
      </c>
      <c r="D402" s="1273" t="s">
        <v>302</v>
      </c>
      <c r="E402" s="1269"/>
      <c r="G402" s="1273">
        <v>0</v>
      </c>
      <c r="H402" s="1271"/>
      <c r="I402" s="1053"/>
      <c r="J402" s="1269"/>
    </row>
    <row r="403" spans="1:10">
      <c r="A403" s="1270">
        <v>41907</v>
      </c>
      <c r="B403" s="1271">
        <v>130.28</v>
      </c>
      <c r="C403" s="1272" t="s">
        <v>246</v>
      </c>
      <c r="D403" s="1273" t="s">
        <v>1595</v>
      </c>
      <c r="E403" s="1269"/>
      <c r="G403" s="1273">
        <v>0</v>
      </c>
      <c r="H403" s="1271"/>
      <c r="I403" s="1053"/>
      <c r="J403" s="1269"/>
    </row>
    <row r="404" spans="1:10">
      <c r="A404" s="1270">
        <v>41907</v>
      </c>
      <c r="B404" s="1271">
        <v>15</v>
      </c>
      <c r="C404" s="1272" t="s">
        <v>246</v>
      </c>
      <c r="D404" s="1273" t="s">
        <v>1444</v>
      </c>
      <c r="E404" s="1269"/>
      <c r="G404" s="1273" t="s">
        <v>339</v>
      </c>
      <c r="H404" s="1271"/>
      <c r="I404" s="1053"/>
      <c r="J404" s="1269"/>
    </row>
    <row r="405" spans="1:10">
      <c r="A405" s="1270">
        <v>41907</v>
      </c>
      <c r="B405" s="1271">
        <v>30</v>
      </c>
      <c r="C405" s="1272" t="s">
        <v>246</v>
      </c>
      <c r="D405" s="1273" t="s">
        <v>1376</v>
      </c>
      <c r="E405" s="1269"/>
      <c r="G405" s="1273">
        <v>0</v>
      </c>
      <c r="H405" s="1271"/>
      <c r="I405" s="1053"/>
      <c r="J405" s="1269"/>
    </row>
    <row r="406" spans="1:10">
      <c r="A406" s="1270">
        <v>41908</v>
      </c>
      <c r="B406" s="1271">
        <v>8402.6299999999992</v>
      </c>
      <c r="C406" s="1272" t="s">
        <v>246</v>
      </c>
      <c r="D406" s="1273" t="s">
        <v>1596</v>
      </c>
      <c r="E406" s="1269"/>
      <c r="G406" s="1273">
        <v>0</v>
      </c>
      <c r="H406" s="1271"/>
      <c r="I406" s="1053"/>
      <c r="J406" s="1269"/>
    </row>
    <row r="407" spans="1:10">
      <c r="A407" s="1270">
        <v>41908</v>
      </c>
      <c r="B407" s="1271">
        <v>1.25</v>
      </c>
      <c r="C407" s="1272" t="s">
        <v>246</v>
      </c>
      <c r="D407" s="1273" t="s">
        <v>1572</v>
      </c>
      <c r="E407" s="1269"/>
      <c r="G407" s="1273">
        <v>0</v>
      </c>
      <c r="H407" s="1271"/>
      <c r="I407" s="1053"/>
      <c r="J407" s="1269"/>
    </row>
    <row r="408" spans="1:10">
      <c r="A408" s="1270">
        <v>41911</v>
      </c>
      <c r="B408" s="1271">
        <v>125</v>
      </c>
      <c r="C408" s="1272" t="s">
        <v>246</v>
      </c>
      <c r="D408" s="1273" t="s">
        <v>1346</v>
      </c>
      <c r="E408" s="1269"/>
      <c r="G408" s="1273" t="s">
        <v>339</v>
      </c>
      <c r="H408" s="1271"/>
      <c r="I408" s="1053"/>
      <c r="J408" s="1269"/>
    </row>
    <row r="409" spans="1:10">
      <c r="A409" s="1270">
        <v>41911</v>
      </c>
      <c r="B409" s="1271">
        <v>20</v>
      </c>
      <c r="C409" s="1272" t="s">
        <v>246</v>
      </c>
      <c r="D409" s="1273" t="s">
        <v>1221</v>
      </c>
      <c r="E409" s="1269"/>
      <c r="G409" s="1273" t="s">
        <v>339</v>
      </c>
      <c r="H409" s="1271"/>
      <c r="I409" s="1053"/>
      <c r="J409" s="1269"/>
    </row>
    <row r="410" spans="1:10">
      <c r="A410" s="1270">
        <v>41911</v>
      </c>
      <c r="B410" s="1271">
        <v>3</v>
      </c>
      <c r="C410" s="1272" t="s">
        <v>246</v>
      </c>
      <c r="D410" s="1273" t="s">
        <v>1004</v>
      </c>
      <c r="E410" s="1269"/>
      <c r="G410" s="1273">
        <v>0</v>
      </c>
      <c r="H410" s="1271"/>
      <c r="I410" s="1053"/>
      <c r="J410" s="1269"/>
    </row>
    <row r="411" spans="1:10">
      <c r="A411" s="1270">
        <v>41911</v>
      </c>
      <c r="B411" s="1271">
        <v>50</v>
      </c>
      <c r="C411" s="1272" t="s">
        <v>246</v>
      </c>
      <c r="D411" s="1273" t="s">
        <v>1017</v>
      </c>
      <c r="E411" s="1269"/>
      <c r="G411" s="1273" t="s">
        <v>339</v>
      </c>
      <c r="H411" s="1271"/>
      <c r="I411" s="1053"/>
      <c r="J411" s="1269"/>
    </row>
    <row r="412" spans="1:10">
      <c r="A412" s="1270">
        <v>41911</v>
      </c>
      <c r="B412" s="1271">
        <v>711.69</v>
      </c>
      <c r="C412" s="1272" t="s">
        <v>246</v>
      </c>
      <c r="D412" s="1273" t="s">
        <v>1370</v>
      </c>
      <c r="E412" s="1269"/>
      <c r="G412" s="1273">
        <v>0</v>
      </c>
      <c r="H412" s="1271"/>
      <c r="I412" s="1053"/>
      <c r="J412" s="1269"/>
    </row>
    <row r="413" spans="1:10">
      <c r="A413" s="1270">
        <v>41911</v>
      </c>
      <c r="B413" s="1271">
        <v>60</v>
      </c>
      <c r="C413" s="1272" t="s">
        <v>246</v>
      </c>
      <c r="D413" s="1273" t="s">
        <v>1309</v>
      </c>
      <c r="E413" s="1269"/>
      <c r="G413" s="1273" t="s">
        <v>339</v>
      </c>
      <c r="H413" s="1271"/>
      <c r="I413" s="1053"/>
      <c r="J413" s="1269"/>
    </row>
    <row r="414" spans="1:10">
      <c r="A414" s="1270">
        <v>41911</v>
      </c>
      <c r="B414" s="1271">
        <v>90</v>
      </c>
      <c r="C414" s="1272" t="s">
        <v>246</v>
      </c>
      <c r="D414" s="1273" t="s">
        <v>1389</v>
      </c>
      <c r="E414" s="1269"/>
      <c r="G414" s="1273" t="s">
        <v>339</v>
      </c>
      <c r="H414" s="1271"/>
      <c r="I414" s="1053"/>
      <c r="J414" s="1269"/>
    </row>
    <row r="415" spans="1:10">
      <c r="A415" s="1270">
        <v>41911</v>
      </c>
      <c r="B415" s="1271">
        <v>42</v>
      </c>
      <c r="C415" s="1272" t="s">
        <v>246</v>
      </c>
      <c r="D415" s="1273" t="s">
        <v>1352</v>
      </c>
      <c r="E415" s="1269"/>
      <c r="G415" s="1273">
        <v>0</v>
      </c>
      <c r="H415" s="1271"/>
      <c r="I415" s="1053"/>
      <c r="J415" s="1269"/>
    </row>
    <row r="416" spans="1:10">
      <c r="A416" s="1270">
        <v>41911</v>
      </c>
      <c r="B416" s="1271">
        <v>5</v>
      </c>
      <c r="C416" s="1272" t="s">
        <v>246</v>
      </c>
      <c r="D416" s="1273" t="s">
        <v>1390</v>
      </c>
      <c r="E416" s="1269"/>
      <c r="G416" s="1273" t="s">
        <v>339</v>
      </c>
      <c r="H416" s="1271"/>
      <c r="I416" s="1053"/>
      <c r="J416" s="1269"/>
    </row>
    <row r="417" spans="1:10">
      <c r="A417" s="1270">
        <v>41911</v>
      </c>
      <c r="B417" s="1271">
        <v>50</v>
      </c>
      <c r="C417" s="1272" t="s">
        <v>246</v>
      </c>
      <c r="D417" s="1273" t="s">
        <v>1447</v>
      </c>
      <c r="E417" s="1269"/>
      <c r="G417" s="1273" t="s">
        <v>339</v>
      </c>
      <c r="H417" s="1271"/>
      <c r="I417" s="1053"/>
      <c r="J417" s="1269"/>
    </row>
    <row r="418" spans="1:10">
      <c r="A418" s="1270">
        <v>41911</v>
      </c>
      <c r="B418" s="1271">
        <v>1137.82</v>
      </c>
      <c r="C418" s="1272" t="s">
        <v>246</v>
      </c>
      <c r="D418" s="1273" t="s">
        <v>1597</v>
      </c>
      <c r="E418" s="1269"/>
      <c r="G418" s="1273">
        <v>0</v>
      </c>
      <c r="H418" s="1271"/>
      <c r="I418" s="1053"/>
      <c r="J418" s="1269"/>
    </row>
    <row r="419" spans="1:10">
      <c r="A419" s="1270">
        <v>41912</v>
      </c>
      <c r="B419" s="1271">
        <v>601.66999999999996</v>
      </c>
      <c r="C419" s="1272" t="s">
        <v>246</v>
      </c>
      <c r="D419" s="1273" t="s">
        <v>1288</v>
      </c>
      <c r="E419" s="1269"/>
      <c r="G419" s="1273">
        <v>0</v>
      </c>
      <c r="H419" s="1271"/>
      <c r="I419" s="1053"/>
      <c r="J419" s="1269"/>
    </row>
    <row r="420" spans="1:10">
      <c r="A420" s="1270">
        <v>41912</v>
      </c>
      <c r="B420" s="1271">
        <v>37.5</v>
      </c>
      <c r="C420" s="1272" t="s">
        <v>246</v>
      </c>
      <c r="D420" s="1273" t="s">
        <v>1288</v>
      </c>
      <c r="E420" s="1269"/>
      <c r="G420" s="1273">
        <v>0</v>
      </c>
      <c r="H420" s="1271"/>
      <c r="I420" s="1053"/>
      <c r="J420" s="1269"/>
    </row>
    <row r="421" spans="1:10">
      <c r="A421" s="1270">
        <v>41912</v>
      </c>
      <c r="B421" s="1271">
        <v>200</v>
      </c>
      <c r="C421" s="1272" t="s">
        <v>246</v>
      </c>
      <c r="D421" s="1273" t="s">
        <v>1527</v>
      </c>
      <c r="E421" s="1269"/>
      <c r="G421" s="1273">
        <v>0</v>
      </c>
      <c r="H421" s="1271"/>
      <c r="I421" s="1053"/>
      <c r="J421" s="1269"/>
    </row>
    <row r="422" spans="1:10">
      <c r="A422" s="1270">
        <v>41912</v>
      </c>
      <c r="B422" s="1271">
        <v>300</v>
      </c>
      <c r="C422" s="1272" t="s">
        <v>246</v>
      </c>
      <c r="D422" s="1273" t="s">
        <v>1528</v>
      </c>
      <c r="E422" s="1269"/>
      <c r="G422" s="1273">
        <v>0</v>
      </c>
      <c r="H422" s="1271"/>
      <c r="I422" s="1053"/>
      <c r="J422" s="1269"/>
    </row>
    <row r="423" spans="1:10">
      <c r="A423" s="1270">
        <v>41912</v>
      </c>
      <c r="B423" s="1271">
        <v>25</v>
      </c>
      <c r="C423" s="1272" t="s">
        <v>246</v>
      </c>
      <c r="D423" s="1273" t="s">
        <v>762</v>
      </c>
      <c r="E423" s="1269"/>
      <c r="G423" s="1273" t="s">
        <v>339</v>
      </c>
      <c r="H423" s="1271"/>
      <c r="I423" s="1053"/>
      <c r="J423" s="1269"/>
    </row>
    <row r="424" spans="1:10">
      <c r="A424" s="1270">
        <v>41912</v>
      </c>
      <c r="B424" s="1271">
        <v>300</v>
      </c>
      <c r="C424" s="1272" t="s">
        <v>246</v>
      </c>
      <c r="D424" s="1273" t="s">
        <v>1446</v>
      </c>
      <c r="E424" s="1269"/>
      <c r="G424" s="1273">
        <v>0</v>
      </c>
      <c r="H424" s="1271"/>
      <c r="I424" s="1053"/>
      <c r="J424" s="1269"/>
    </row>
    <row r="425" spans="1:10">
      <c r="A425" s="1270">
        <v>41912</v>
      </c>
      <c r="B425" s="1271">
        <v>180</v>
      </c>
      <c r="C425" s="1272" t="s">
        <v>246</v>
      </c>
      <c r="D425" s="1273" t="s">
        <v>287</v>
      </c>
      <c r="E425" s="1269"/>
      <c r="G425" s="1273" t="s">
        <v>339</v>
      </c>
      <c r="H425" s="1271"/>
      <c r="I425" s="1053"/>
      <c r="J425" s="1269"/>
    </row>
    <row r="426" spans="1:10">
      <c r="A426" s="1270">
        <v>41912</v>
      </c>
      <c r="B426" s="1271">
        <v>20</v>
      </c>
      <c r="C426" s="1272" t="s">
        <v>246</v>
      </c>
      <c r="D426" s="1273" t="s">
        <v>1484</v>
      </c>
      <c r="E426" s="1269"/>
      <c r="G426" s="1273">
        <v>0</v>
      </c>
      <c r="H426" s="1271"/>
      <c r="I426" s="1053"/>
      <c r="J426" s="1269"/>
    </row>
    <row r="427" spans="1:10">
      <c r="A427" s="1270">
        <v>41913</v>
      </c>
      <c r="B427" s="1271">
        <v>20</v>
      </c>
      <c r="C427" s="1272" t="s">
        <v>246</v>
      </c>
      <c r="D427" s="1273" t="s">
        <v>1453</v>
      </c>
      <c r="E427" s="1269"/>
      <c r="G427" s="1273" t="s">
        <v>339</v>
      </c>
      <c r="H427" s="1271"/>
      <c r="I427" s="1053"/>
      <c r="J427" s="1269"/>
    </row>
    <row r="428" spans="1:10">
      <c r="A428" s="1270">
        <v>41913</v>
      </c>
      <c r="B428" s="1271">
        <v>100</v>
      </c>
      <c r="C428" s="1272" t="s">
        <v>246</v>
      </c>
      <c r="D428" s="1273" t="s">
        <v>267</v>
      </c>
      <c r="E428" s="1269"/>
      <c r="G428" s="1273">
        <v>0</v>
      </c>
      <c r="H428" s="1271"/>
      <c r="I428" s="1053"/>
      <c r="J428" s="1269"/>
    </row>
    <row r="429" spans="1:10">
      <c r="A429" s="1270">
        <v>41913</v>
      </c>
      <c r="B429" s="1271">
        <v>6</v>
      </c>
      <c r="C429" s="1272" t="s">
        <v>246</v>
      </c>
      <c r="D429" s="1273" t="s">
        <v>1217</v>
      </c>
      <c r="E429" s="1269"/>
      <c r="G429" s="1273">
        <v>0</v>
      </c>
      <c r="H429" s="1271"/>
      <c r="I429" s="1053"/>
      <c r="J429" s="1269"/>
    </row>
    <row r="430" spans="1:10">
      <c r="A430" s="1270">
        <v>41913</v>
      </c>
      <c r="B430" s="1271">
        <v>10</v>
      </c>
      <c r="C430" s="1272" t="s">
        <v>246</v>
      </c>
      <c r="D430" s="1273" t="s">
        <v>791</v>
      </c>
      <c r="E430" s="1269"/>
      <c r="G430" s="1273" t="s">
        <v>339</v>
      </c>
      <c r="H430" s="1271"/>
      <c r="I430" s="1053"/>
      <c r="J430" s="1269"/>
    </row>
    <row r="431" spans="1:10">
      <c r="A431" s="1270">
        <v>41913</v>
      </c>
      <c r="B431" s="1271">
        <v>10</v>
      </c>
      <c r="C431" s="1272" t="s">
        <v>246</v>
      </c>
      <c r="D431" s="1273" t="s">
        <v>338</v>
      </c>
      <c r="E431" s="1269"/>
      <c r="G431" s="1273" t="s">
        <v>339</v>
      </c>
      <c r="H431" s="1271"/>
      <c r="I431" s="1053"/>
      <c r="J431" s="1269"/>
    </row>
    <row r="432" spans="1:10">
      <c r="A432" s="1270">
        <v>41913</v>
      </c>
      <c r="B432" s="1271">
        <v>10</v>
      </c>
      <c r="C432" s="1272" t="s">
        <v>246</v>
      </c>
      <c r="D432" s="1273" t="s">
        <v>1365</v>
      </c>
      <c r="E432" s="1269"/>
      <c r="G432" s="1273" t="s">
        <v>339</v>
      </c>
      <c r="H432" s="1271"/>
      <c r="I432" s="1053"/>
      <c r="J432" s="1269"/>
    </row>
    <row r="433" spans="1:10">
      <c r="A433" s="1270">
        <v>41913</v>
      </c>
      <c r="B433" s="1271">
        <v>10.38</v>
      </c>
      <c r="C433" s="1272" t="s">
        <v>246</v>
      </c>
      <c r="D433" s="1273" t="s">
        <v>1454</v>
      </c>
      <c r="E433" s="1269"/>
      <c r="G433" s="1273">
        <v>0</v>
      </c>
      <c r="H433" s="1271"/>
      <c r="I433" s="1053"/>
      <c r="J433" s="1269"/>
    </row>
    <row r="434" spans="1:10">
      <c r="A434" s="1270">
        <v>41913</v>
      </c>
      <c r="B434" s="1271">
        <v>10</v>
      </c>
      <c r="C434" s="1272" t="s">
        <v>246</v>
      </c>
      <c r="D434" s="1273" t="s">
        <v>1274</v>
      </c>
      <c r="E434" s="1269"/>
      <c r="G434" s="1273">
        <v>0</v>
      </c>
      <c r="H434" s="1271"/>
      <c r="I434" s="1053"/>
      <c r="J434" s="1269"/>
    </row>
    <row r="435" spans="1:10">
      <c r="A435" s="1270">
        <v>41913</v>
      </c>
      <c r="B435" s="1271">
        <v>300</v>
      </c>
      <c r="C435" s="1272" t="s">
        <v>246</v>
      </c>
      <c r="D435" s="1273" t="s">
        <v>911</v>
      </c>
      <c r="E435" s="1269"/>
      <c r="G435" s="1273">
        <v>0</v>
      </c>
      <c r="H435" s="1271"/>
      <c r="I435" s="1053"/>
      <c r="J435" s="1269"/>
    </row>
    <row r="436" spans="1:10">
      <c r="A436" s="1270">
        <v>41913</v>
      </c>
      <c r="B436" s="1271">
        <v>10</v>
      </c>
      <c r="C436" s="1272" t="s">
        <v>246</v>
      </c>
      <c r="D436" s="1273" t="s">
        <v>955</v>
      </c>
      <c r="E436" s="1269"/>
      <c r="G436" s="1273">
        <v>0</v>
      </c>
      <c r="H436" s="1271"/>
      <c r="I436" s="1053"/>
      <c r="J436" s="1269"/>
    </row>
    <row r="437" spans="1:10">
      <c r="A437" s="1270">
        <v>41913</v>
      </c>
      <c r="B437" s="1271">
        <v>261</v>
      </c>
      <c r="C437" s="1272" t="s">
        <v>246</v>
      </c>
      <c r="D437" s="1273" t="s">
        <v>344</v>
      </c>
      <c r="E437" s="1269"/>
      <c r="G437" s="1273" t="s">
        <v>339</v>
      </c>
      <c r="H437" s="1271"/>
      <c r="I437" s="1053"/>
      <c r="J437" s="1269"/>
    </row>
    <row r="438" spans="1:10">
      <c r="A438" s="1270">
        <v>41913</v>
      </c>
      <c r="B438" s="1271">
        <v>5</v>
      </c>
      <c r="C438" s="1272" t="s">
        <v>246</v>
      </c>
      <c r="D438" s="1273" t="s">
        <v>1423</v>
      </c>
      <c r="E438" s="1269"/>
      <c r="G438" s="1273">
        <v>0</v>
      </c>
      <c r="H438" s="1271"/>
      <c r="I438" s="1053"/>
      <c r="J438" s="1269"/>
    </row>
    <row r="439" spans="1:10">
      <c r="A439" s="1270">
        <v>41913</v>
      </c>
      <c r="B439" s="1271">
        <v>30</v>
      </c>
      <c r="C439" s="1272" t="s">
        <v>246</v>
      </c>
      <c r="D439" s="1273" t="s">
        <v>1315</v>
      </c>
      <c r="E439" s="1269"/>
      <c r="G439" s="1273" t="s">
        <v>339</v>
      </c>
      <c r="H439" s="1271"/>
      <c r="I439" s="1053"/>
      <c r="J439" s="1269"/>
    </row>
    <row r="440" spans="1:10">
      <c r="A440" s="1270">
        <v>41913</v>
      </c>
      <c r="B440" s="1271">
        <v>15</v>
      </c>
      <c r="C440" s="1272" t="s">
        <v>246</v>
      </c>
      <c r="D440" s="1273" t="s">
        <v>753</v>
      </c>
      <c r="E440" s="1269"/>
      <c r="G440" s="1273" t="s">
        <v>339</v>
      </c>
      <c r="H440" s="1271"/>
      <c r="I440" s="1053"/>
      <c r="J440" s="1269"/>
    </row>
    <row r="441" spans="1:10">
      <c r="A441" s="1270">
        <v>41913</v>
      </c>
      <c r="B441" s="1271">
        <v>30</v>
      </c>
      <c r="C441" s="1272" t="s">
        <v>246</v>
      </c>
      <c r="D441" s="1273" t="s">
        <v>751</v>
      </c>
      <c r="E441" s="1269"/>
      <c r="G441" s="1273" t="s">
        <v>339</v>
      </c>
      <c r="H441" s="1271"/>
      <c r="I441" s="1053"/>
      <c r="J441" s="1269"/>
    </row>
    <row r="442" spans="1:10">
      <c r="A442" s="1270">
        <v>41913</v>
      </c>
      <c r="B442" s="1271">
        <v>10</v>
      </c>
      <c r="C442" s="1272" t="s">
        <v>246</v>
      </c>
      <c r="D442" s="1273" t="s">
        <v>772</v>
      </c>
      <c r="E442" s="1269"/>
      <c r="G442" s="1273" t="s">
        <v>339</v>
      </c>
      <c r="H442" s="1271"/>
      <c r="I442" s="1053"/>
      <c r="J442" s="1269"/>
    </row>
    <row r="443" spans="1:10">
      <c r="A443" s="1270">
        <v>41913</v>
      </c>
      <c r="B443" s="1271">
        <v>10</v>
      </c>
      <c r="C443" s="1272" t="s">
        <v>246</v>
      </c>
      <c r="D443" s="1273" t="s">
        <v>346</v>
      </c>
      <c r="E443" s="1269"/>
      <c r="G443" s="1273" t="s">
        <v>339</v>
      </c>
      <c r="H443" s="1271"/>
      <c r="I443" s="1053"/>
      <c r="J443" s="1269"/>
    </row>
    <row r="444" spans="1:10">
      <c r="A444" s="1270">
        <v>41913</v>
      </c>
      <c r="B444" s="1271">
        <v>80</v>
      </c>
      <c r="C444" s="1272" t="s">
        <v>246</v>
      </c>
      <c r="D444" s="1273" t="s">
        <v>1394</v>
      </c>
      <c r="E444" s="1269"/>
      <c r="G444" s="1273" t="s">
        <v>339</v>
      </c>
      <c r="H444" s="1271"/>
      <c r="I444" s="1053"/>
      <c r="J444" s="1269"/>
    </row>
    <row r="445" spans="1:10">
      <c r="A445" s="1270">
        <v>41913</v>
      </c>
      <c r="B445" s="1271">
        <v>5</v>
      </c>
      <c r="C445" s="1272" t="s">
        <v>246</v>
      </c>
      <c r="D445" s="1273" t="s">
        <v>1598</v>
      </c>
      <c r="E445" s="1269"/>
      <c r="G445" s="1273" t="s">
        <v>339</v>
      </c>
      <c r="H445" s="1271"/>
      <c r="I445" s="1053"/>
      <c r="J445" s="1269"/>
    </row>
    <row r="446" spans="1:10">
      <c r="A446" s="1270">
        <v>41913</v>
      </c>
      <c r="B446" s="1271">
        <v>100</v>
      </c>
      <c r="C446" s="1272" t="s">
        <v>246</v>
      </c>
      <c r="D446" s="1273" t="s">
        <v>1534</v>
      </c>
      <c r="E446" s="1269"/>
      <c r="G446" s="1273">
        <v>0</v>
      </c>
      <c r="H446" s="1271"/>
      <c r="I446" s="1053"/>
      <c r="J446" s="1269"/>
    </row>
    <row r="447" spans="1:10">
      <c r="A447" s="1270">
        <v>41913</v>
      </c>
      <c r="B447" s="1271">
        <v>25</v>
      </c>
      <c r="C447" s="1272" t="s">
        <v>246</v>
      </c>
      <c r="D447" s="1273" t="s">
        <v>1070</v>
      </c>
      <c r="E447" s="1269"/>
      <c r="G447" s="1273" t="s">
        <v>339</v>
      </c>
      <c r="H447" s="1271"/>
      <c r="I447" s="1053"/>
      <c r="J447" s="1269"/>
    </row>
    <row r="448" spans="1:10">
      <c r="A448" s="1270">
        <v>41913</v>
      </c>
      <c r="B448" s="1271">
        <v>10</v>
      </c>
      <c r="C448" s="1272" t="s">
        <v>246</v>
      </c>
      <c r="D448" s="1273" t="s">
        <v>994</v>
      </c>
      <c r="E448" s="1269"/>
      <c r="G448" s="1273" t="s">
        <v>339</v>
      </c>
      <c r="H448" s="1271"/>
      <c r="I448" s="1053"/>
      <c r="J448" s="1269"/>
    </row>
    <row r="449" spans="1:10">
      <c r="A449" s="1270">
        <v>41913</v>
      </c>
      <c r="B449" s="1271">
        <v>50</v>
      </c>
      <c r="C449" s="1272" t="s">
        <v>246</v>
      </c>
      <c r="D449" s="1273" t="s">
        <v>250</v>
      </c>
      <c r="E449" s="1269"/>
      <c r="G449" s="1273">
        <v>0</v>
      </c>
      <c r="H449" s="1271"/>
      <c r="I449" s="1053"/>
      <c r="J449" s="1269"/>
    </row>
    <row r="450" spans="1:10">
      <c r="A450" s="1270">
        <v>41913</v>
      </c>
      <c r="B450" s="1271">
        <v>31.25</v>
      </c>
      <c r="C450" s="1272" t="s">
        <v>246</v>
      </c>
      <c r="D450" s="1273" t="s">
        <v>1291</v>
      </c>
      <c r="E450" s="1269"/>
      <c r="G450" s="1273" t="s">
        <v>339</v>
      </c>
      <c r="H450" s="1271"/>
      <c r="I450" s="1053"/>
      <c r="J450" s="1269"/>
    </row>
    <row r="451" spans="1:10">
      <c r="A451" s="1270">
        <v>41913</v>
      </c>
      <c r="B451" s="1271">
        <v>5</v>
      </c>
      <c r="C451" s="1272" t="s">
        <v>246</v>
      </c>
      <c r="D451" s="1273" t="s">
        <v>1292</v>
      </c>
      <c r="E451" s="1269"/>
      <c r="G451" s="1273">
        <v>0</v>
      </c>
      <c r="H451" s="1271"/>
      <c r="I451" s="1053"/>
      <c r="J451" s="1269"/>
    </row>
    <row r="452" spans="1:10">
      <c r="A452" s="1270">
        <v>41913</v>
      </c>
      <c r="B452" s="1271">
        <v>30</v>
      </c>
      <c r="C452" s="1272" t="s">
        <v>246</v>
      </c>
      <c r="D452" s="1273" t="s">
        <v>1316</v>
      </c>
      <c r="E452" s="1269"/>
      <c r="G452" s="1273" t="s">
        <v>339</v>
      </c>
      <c r="H452" s="1271"/>
      <c r="I452" s="1053"/>
      <c r="J452" s="1269"/>
    </row>
    <row r="453" spans="1:10">
      <c r="A453" s="1270">
        <v>41913</v>
      </c>
      <c r="B453" s="1271">
        <v>20</v>
      </c>
      <c r="C453" s="1272" t="s">
        <v>246</v>
      </c>
      <c r="D453" s="1273" t="s">
        <v>1599</v>
      </c>
      <c r="E453" s="1269"/>
      <c r="G453" s="1273" t="s">
        <v>339</v>
      </c>
      <c r="H453" s="1271"/>
      <c r="I453" s="1053"/>
      <c r="J453" s="1269"/>
    </row>
    <row r="454" spans="1:10">
      <c r="A454" s="1270">
        <v>41913</v>
      </c>
      <c r="B454" s="1271">
        <v>15</v>
      </c>
      <c r="C454" s="1272" t="s">
        <v>246</v>
      </c>
      <c r="D454" s="1273" t="s">
        <v>280</v>
      </c>
      <c r="E454" s="1269"/>
      <c r="G454" s="1273" t="s">
        <v>339</v>
      </c>
      <c r="H454" s="1271"/>
      <c r="I454" s="1053"/>
      <c r="J454" s="1269"/>
    </row>
    <row r="455" spans="1:10">
      <c r="A455" s="1270">
        <v>41913</v>
      </c>
      <c r="B455" s="1271">
        <v>20</v>
      </c>
      <c r="C455" s="1272" t="s">
        <v>246</v>
      </c>
      <c r="D455" s="1273" t="s">
        <v>1393</v>
      </c>
      <c r="E455" s="1269"/>
      <c r="G455" s="1273" t="s">
        <v>339</v>
      </c>
      <c r="H455" s="1271"/>
      <c r="I455" s="1053"/>
      <c r="J455" s="1269"/>
    </row>
    <row r="456" spans="1:10">
      <c r="A456" s="1270">
        <v>41913</v>
      </c>
      <c r="B456" s="1271">
        <v>10</v>
      </c>
      <c r="C456" s="1272" t="s">
        <v>246</v>
      </c>
      <c r="D456" s="1273" t="s">
        <v>388</v>
      </c>
      <c r="E456" s="1269"/>
      <c r="G456" s="1273" t="s">
        <v>339</v>
      </c>
      <c r="H456" s="1271"/>
      <c r="I456" s="1053"/>
      <c r="J456" s="1269"/>
    </row>
    <row r="457" spans="1:10">
      <c r="A457" s="1270">
        <v>41913</v>
      </c>
      <c r="B457" s="1271">
        <v>180</v>
      </c>
      <c r="C457" s="1272" t="s">
        <v>246</v>
      </c>
      <c r="D457" s="1273" t="s">
        <v>783</v>
      </c>
      <c r="E457" s="1269"/>
      <c r="G457" s="1273" t="s">
        <v>339</v>
      </c>
      <c r="H457" s="1271"/>
      <c r="I457" s="1053"/>
      <c r="J457" s="1269"/>
    </row>
    <row r="458" spans="1:10">
      <c r="A458" s="1270">
        <v>41913</v>
      </c>
      <c r="B458" s="1271">
        <v>10</v>
      </c>
      <c r="C458" s="1272" t="s">
        <v>246</v>
      </c>
      <c r="D458" s="1273" t="s">
        <v>993</v>
      </c>
      <c r="E458" s="1269"/>
      <c r="G458" s="1273" t="s">
        <v>339</v>
      </c>
      <c r="H458" s="1271"/>
      <c r="I458" s="1053"/>
      <c r="J458" s="1269"/>
    </row>
    <row r="459" spans="1:10">
      <c r="A459" s="1270">
        <v>41913</v>
      </c>
      <c r="B459" s="1271">
        <v>5</v>
      </c>
      <c r="C459" s="1272" t="s">
        <v>246</v>
      </c>
      <c r="D459" s="1273" t="s">
        <v>1368</v>
      </c>
      <c r="E459" s="1269"/>
      <c r="G459" s="1273" t="s">
        <v>339</v>
      </c>
      <c r="H459" s="1271"/>
      <c r="I459" s="1053"/>
      <c r="J459" s="1269"/>
    </row>
    <row r="460" spans="1:10">
      <c r="A460" s="1270">
        <v>41913</v>
      </c>
      <c r="B460" s="1271">
        <v>15</v>
      </c>
      <c r="C460" s="1272" t="s">
        <v>246</v>
      </c>
      <c r="D460" s="1273" t="s">
        <v>912</v>
      </c>
      <c r="E460" s="1269"/>
      <c r="G460" s="1273">
        <v>0</v>
      </c>
      <c r="H460" s="1271"/>
      <c r="I460" s="1053"/>
      <c r="J460" s="1269"/>
    </row>
    <row r="461" spans="1:10">
      <c r="A461" s="1270">
        <v>41913</v>
      </c>
      <c r="B461" s="1271">
        <v>10</v>
      </c>
      <c r="C461" s="1272" t="s">
        <v>246</v>
      </c>
      <c r="D461" s="1273" t="s">
        <v>1585</v>
      </c>
      <c r="E461" s="1269"/>
      <c r="G461" s="1273" t="s">
        <v>339</v>
      </c>
      <c r="H461" s="1271"/>
      <c r="I461" s="1053"/>
      <c r="J461" s="1269"/>
    </row>
    <row r="462" spans="1:10">
      <c r="A462" s="1270">
        <v>41913</v>
      </c>
      <c r="B462" s="1271">
        <v>75</v>
      </c>
      <c r="C462" s="1272" t="s">
        <v>246</v>
      </c>
      <c r="D462" s="1273" t="s">
        <v>1003</v>
      </c>
      <c r="E462" s="1269"/>
      <c r="G462" s="1273" t="s">
        <v>339</v>
      </c>
      <c r="H462" s="1271"/>
      <c r="I462" s="1053"/>
      <c r="J462" s="1269"/>
    </row>
    <row r="463" spans="1:10">
      <c r="A463" s="1270">
        <v>41913</v>
      </c>
      <c r="B463" s="1271">
        <v>50</v>
      </c>
      <c r="C463" s="1272" t="s">
        <v>246</v>
      </c>
      <c r="D463" s="1273" t="s">
        <v>995</v>
      </c>
      <c r="E463" s="1269"/>
      <c r="G463" s="1273" t="s">
        <v>339</v>
      </c>
      <c r="H463" s="1271"/>
      <c r="I463" s="1053"/>
      <c r="J463" s="1269"/>
    </row>
    <row r="464" spans="1:10">
      <c r="A464" s="1270">
        <v>41913</v>
      </c>
      <c r="B464" s="1271">
        <v>50</v>
      </c>
      <c r="C464" s="1272" t="s">
        <v>246</v>
      </c>
      <c r="D464" s="1273" t="s">
        <v>252</v>
      </c>
      <c r="E464" s="1269"/>
      <c r="G464" s="1273" t="s">
        <v>339</v>
      </c>
      <c r="H464" s="1271"/>
      <c r="I464" s="1053"/>
      <c r="J464" s="1269"/>
    </row>
    <row r="465" spans="1:10">
      <c r="A465" s="1270">
        <v>41913</v>
      </c>
      <c r="B465" s="1271">
        <v>7</v>
      </c>
      <c r="C465" s="1272" t="s">
        <v>246</v>
      </c>
      <c r="D465" s="1273" t="s">
        <v>1196</v>
      </c>
      <c r="E465" s="1269"/>
      <c r="G465" s="1273" t="s">
        <v>339</v>
      </c>
      <c r="H465" s="1271"/>
      <c r="I465" s="1053"/>
      <c r="J465" s="1269"/>
    </row>
    <row r="466" spans="1:10">
      <c r="A466" s="1270">
        <v>41913</v>
      </c>
      <c r="B466" s="1271">
        <v>10</v>
      </c>
      <c r="C466" s="1272" t="s">
        <v>246</v>
      </c>
      <c r="D466" s="1273" t="s">
        <v>1005</v>
      </c>
      <c r="E466" s="1269"/>
      <c r="G466" s="1273" t="s">
        <v>339</v>
      </c>
      <c r="H466" s="1271"/>
      <c r="I466" s="1053"/>
      <c r="J466" s="1269"/>
    </row>
    <row r="467" spans="1:10">
      <c r="A467" s="1270">
        <v>41913</v>
      </c>
      <c r="B467" s="1271">
        <v>10</v>
      </c>
      <c r="C467" s="1272" t="s">
        <v>246</v>
      </c>
      <c r="D467" s="1273" t="s">
        <v>1027</v>
      </c>
      <c r="E467" s="1269"/>
      <c r="G467" s="1273" t="s">
        <v>339</v>
      </c>
      <c r="H467" s="1271"/>
      <c r="I467" s="1053"/>
      <c r="J467" s="1269"/>
    </row>
    <row r="468" spans="1:10">
      <c r="A468" s="1270">
        <v>41913</v>
      </c>
      <c r="B468" s="1271">
        <v>20</v>
      </c>
      <c r="C468" s="1272" t="s">
        <v>246</v>
      </c>
      <c r="D468" s="1273" t="s">
        <v>1028</v>
      </c>
      <c r="E468" s="1269"/>
      <c r="G468" s="1273" t="s">
        <v>339</v>
      </c>
      <c r="H468" s="1271"/>
      <c r="I468" s="1053"/>
      <c r="J468" s="1269"/>
    </row>
    <row r="469" spans="1:10">
      <c r="A469" s="1270">
        <v>41913</v>
      </c>
      <c r="B469" s="1271">
        <v>50</v>
      </c>
      <c r="C469" s="1272" t="s">
        <v>246</v>
      </c>
      <c r="D469" s="1273" t="s">
        <v>997</v>
      </c>
      <c r="E469" s="1269"/>
      <c r="G469" s="1273" t="s">
        <v>339</v>
      </c>
      <c r="H469" s="1271"/>
      <c r="I469" s="1053"/>
      <c r="J469" s="1269"/>
    </row>
    <row r="470" spans="1:10">
      <c r="A470" s="1270">
        <v>41913</v>
      </c>
      <c r="B470" s="1271">
        <v>20</v>
      </c>
      <c r="C470" s="1272" t="s">
        <v>246</v>
      </c>
      <c r="D470" s="1273" t="s">
        <v>951</v>
      </c>
      <c r="E470" s="1269"/>
      <c r="G470" s="1273" t="s">
        <v>339</v>
      </c>
      <c r="H470" s="1271"/>
      <c r="I470" s="1053"/>
      <c r="J470" s="1269"/>
    </row>
    <row r="471" spans="1:10">
      <c r="A471" s="1270">
        <v>41913</v>
      </c>
      <c r="B471" s="1271">
        <v>4</v>
      </c>
      <c r="C471" s="1272" t="s">
        <v>246</v>
      </c>
      <c r="D471" s="1273" t="s">
        <v>1366</v>
      </c>
      <c r="E471" s="1269"/>
      <c r="G471" s="1273" t="s">
        <v>339</v>
      </c>
      <c r="H471" s="1271"/>
      <c r="I471" s="1053"/>
      <c r="J471" s="1269"/>
    </row>
    <row r="472" spans="1:10">
      <c r="A472" s="1270">
        <v>41913</v>
      </c>
      <c r="B472" s="1271">
        <v>50</v>
      </c>
      <c r="C472" s="1272" t="s">
        <v>246</v>
      </c>
      <c r="D472" s="1273" t="s">
        <v>998</v>
      </c>
      <c r="E472" s="1269"/>
      <c r="G472" s="1273" t="s">
        <v>339</v>
      </c>
      <c r="H472" s="1271"/>
      <c r="I472" s="1053"/>
      <c r="J472" s="1269"/>
    </row>
    <row r="473" spans="1:10">
      <c r="A473" s="1270">
        <v>41913</v>
      </c>
      <c r="B473" s="1271">
        <v>30</v>
      </c>
      <c r="C473" s="1272" t="s">
        <v>246</v>
      </c>
      <c r="D473" s="1273" t="s">
        <v>424</v>
      </c>
      <c r="E473" s="1269"/>
      <c r="G473" s="1273" t="s">
        <v>339</v>
      </c>
      <c r="H473" s="1271"/>
      <c r="I473" s="1053"/>
      <c r="J473" s="1269"/>
    </row>
    <row r="474" spans="1:10">
      <c r="A474" s="1270">
        <v>41913</v>
      </c>
      <c r="B474" s="1271">
        <v>5</v>
      </c>
      <c r="C474" s="1272" t="s">
        <v>246</v>
      </c>
      <c r="D474" s="1273" t="s">
        <v>1395</v>
      </c>
      <c r="E474" s="1269"/>
      <c r="G474" s="1273" t="s">
        <v>339</v>
      </c>
      <c r="H474" s="1271"/>
      <c r="I474" s="1053"/>
      <c r="J474" s="1269"/>
    </row>
    <row r="475" spans="1:10">
      <c r="A475" s="1270">
        <v>41913</v>
      </c>
      <c r="B475" s="1271">
        <v>10</v>
      </c>
      <c r="C475" s="1272" t="s">
        <v>246</v>
      </c>
      <c r="D475" s="1273" t="s">
        <v>369</v>
      </c>
      <c r="E475" s="1269"/>
      <c r="G475" s="1273">
        <v>0</v>
      </c>
      <c r="H475" s="1271"/>
      <c r="I475" s="1053"/>
      <c r="J475" s="1269"/>
    </row>
    <row r="476" spans="1:10">
      <c r="A476" s="1270">
        <v>41913</v>
      </c>
      <c r="B476" s="1271">
        <v>10</v>
      </c>
      <c r="C476" s="1272" t="s">
        <v>246</v>
      </c>
      <c r="D476" s="1273" t="s">
        <v>1422</v>
      </c>
      <c r="E476" s="1269"/>
      <c r="G476" s="1273" t="s">
        <v>339</v>
      </c>
      <c r="H476" s="1271"/>
      <c r="I476" s="1053"/>
      <c r="J476" s="1269"/>
    </row>
    <row r="477" spans="1:10">
      <c r="A477" s="1270">
        <v>41913</v>
      </c>
      <c r="B477" s="1271">
        <v>50</v>
      </c>
      <c r="C477" s="1272" t="s">
        <v>246</v>
      </c>
      <c r="D477" s="1273" t="s">
        <v>1482</v>
      </c>
      <c r="E477" s="1269"/>
      <c r="G477" s="1273" t="s">
        <v>339</v>
      </c>
      <c r="H477" s="1271"/>
      <c r="I477" s="1053"/>
      <c r="J477" s="1269"/>
    </row>
    <row r="478" spans="1:10">
      <c r="A478" s="1270">
        <v>41913</v>
      </c>
      <c r="B478" s="1271">
        <v>10</v>
      </c>
      <c r="C478" s="1272" t="s">
        <v>246</v>
      </c>
      <c r="D478" s="1273" t="s">
        <v>371</v>
      </c>
      <c r="E478" s="1269"/>
      <c r="G478" s="1273" t="s">
        <v>339</v>
      </c>
      <c r="H478" s="1271"/>
      <c r="I478" s="1053"/>
      <c r="J478" s="1269"/>
    </row>
    <row r="479" spans="1:10">
      <c r="A479" s="1270">
        <v>41913</v>
      </c>
      <c r="B479" s="1271">
        <v>20</v>
      </c>
      <c r="C479" s="1272" t="s">
        <v>246</v>
      </c>
      <c r="D479" s="1273" t="s">
        <v>1275</v>
      </c>
      <c r="E479" s="1269"/>
      <c r="G479" s="1273" t="s">
        <v>339</v>
      </c>
      <c r="H479" s="1271"/>
      <c r="I479" s="1053"/>
      <c r="J479" s="1269"/>
    </row>
    <row r="480" spans="1:10">
      <c r="A480" s="1270">
        <v>41913</v>
      </c>
      <c r="B480" s="1271">
        <v>10</v>
      </c>
      <c r="C480" s="1272" t="s">
        <v>246</v>
      </c>
      <c r="D480" s="1273" t="s">
        <v>1001</v>
      </c>
      <c r="E480" s="1269"/>
      <c r="G480" s="1273" t="s">
        <v>339</v>
      </c>
      <c r="H480" s="1271"/>
      <c r="I480" s="1053"/>
      <c r="J480" s="1269"/>
    </row>
    <row r="481" spans="1:10">
      <c r="A481" s="1270">
        <v>41913</v>
      </c>
      <c r="B481" s="1271">
        <v>10</v>
      </c>
      <c r="C481" s="1272" t="s">
        <v>246</v>
      </c>
      <c r="D481" s="1273" t="s">
        <v>1040</v>
      </c>
      <c r="E481" s="1269"/>
      <c r="G481" s="1273" t="s">
        <v>339</v>
      </c>
      <c r="H481" s="1271"/>
      <c r="I481" s="1053"/>
      <c r="J481" s="1269"/>
    </row>
    <row r="482" spans="1:10">
      <c r="A482" s="1270">
        <v>41913</v>
      </c>
      <c r="B482" s="1271">
        <v>20</v>
      </c>
      <c r="C482" s="1272" t="s">
        <v>246</v>
      </c>
      <c r="D482" s="1273" t="s">
        <v>787</v>
      </c>
      <c r="E482" s="1269"/>
      <c r="G482" s="1273" t="s">
        <v>339</v>
      </c>
      <c r="H482" s="1271"/>
      <c r="I482" s="1053"/>
      <c r="J482" s="1269"/>
    </row>
    <row r="483" spans="1:10">
      <c r="A483" s="1270">
        <v>41913</v>
      </c>
      <c r="B483" s="1271">
        <v>25</v>
      </c>
      <c r="C483" s="1272" t="s">
        <v>246</v>
      </c>
      <c r="D483" s="1273" t="s">
        <v>1516</v>
      </c>
      <c r="E483" s="1269"/>
      <c r="G483" s="1273" t="s">
        <v>339</v>
      </c>
      <c r="H483" s="1271"/>
      <c r="I483" s="1053"/>
      <c r="J483" s="1269"/>
    </row>
    <row r="484" spans="1:10">
      <c r="A484" s="1270">
        <v>41913</v>
      </c>
      <c r="B484" s="1271">
        <v>5</v>
      </c>
      <c r="C484" s="1272" t="s">
        <v>246</v>
      </c>
      <c r="D484" s="1273" t="s">
        <v>755</v>
      </c>
      <c r="E484" s="1269"/>
      <c r="G484" s="1273" t="s">
        <v>339</v>
      </c>
      <c r="H484" s="1271"/>
      <c r="I484" s="1053"/>
      <c r="J484" s="1269"/>
    </row>
    <row r="485" spans="1:10">
      <c r="A485" s="1270">
        <v>41913</v>
      </c>
      <c r="B485" s="1271">
        <v>15</v>
      </c>
      <c r="C485" s="1272" t="s">
        <v>246</v>
      </c>
      <c r="D485" s="1273" t="s">
        <v>248</v>
      </c>
      <c r="E485" s="1269"/>
      <c r="G485" s="1273">
        <v>0</v>
      </c>
      <c r="H485" s="1271"/>
      <c r="I485" s="1053"/>
      <c r="J485" s="1269"/>
    </row>
    <row r="486" spans="1:10">
      <c r="A486" s="1270">
        <v>41913</v>
      </c>
      <c r="B486" s="1271">
        <v>15</v>
      </c>
      <c r="C486" s="1272" t="s">
        <v>246</v>
      </c>
      <c r="D486" s="1273" t="s">
        <v>954</v>
      </c>
      <c r="E486" s="1269"/>
      <c r="G486" s="1273">
        <v>0</v>
      </c>
      <c r="H486" s="1271"/>
      <c r="I486" s="1053"/>
      <c r="J486" s="1269"/>
    </row>
    <row r="487" spans="1:10">
      <c r="A487" s="1270">
        <v>41913</v>
      </c>
      <c r="B487" s="1271">
        <v>140</v>
      </c>
      <c r="C487" s="1272" t="s">
        <v>246</v>
      </c>
      <c r="D487" s="1273" t="s">
        <v>1063</v>
      </c>
      <c r="E487" s="1269"/>
      <c r="G487" s="1273">
        <v>0</v>
      </c>
      <c r="H487" s="1271"/>
      <c r="I487" s="1053"/>
      <c r="J487" s="1269"/>
    </row>
    <row r="488" spans="1:10">
      <c r="A488" s="1270">
        <v>41913</v>
      </c>
      <c r="B488" s="1271">
        <v>50</v>
      </c>
      <c r="C488" s="1272" t="s">
        <v>246</v>
      </c>
      <c r="D488" s="1273" t="s">
        <v>1535</v>
      </c>
      <c r="E488" s="1269"/>
      <c r="G488" s="1273" t="s">
        <v>339</v>
      </c>
      <c r="H488" s="1271"/>
      <c r="I488" s="1053"/>
      <c r="J488" s="1269"/>
    </row>
    <row r="489" spans="1:10">
      <c r="A489" s="1270">
        <v>41913</v>
      </c>
      <c r="B489" s="1271">
        <v>25</v>
      </c>
      <c r="C489" s="1272" t="s">
        <v>246</v>
      </c>
      <c r="D489" s="1273" t="s">
        <v>1421</v>
      </c>
      <c r="E489" s="1269"/>
      <c r="G489" s="1273" t="s">
        <v>339</v>
      </c>
      <c r="H489" s="1271"/>
      <c r="I489" s="1053"/>
      <c r="J489" s="1269"/>
    </row>
    <row r="490" spans="1:10">
      <c r="A490" s="1270">
        <v>41913</v>
      </c>
      <c r="B490" s="1271">
        <v>40</v>
      </c>
      <c r="C490" s="1272" t="s">
        <v>246</v>
      </c>
      <c r="D490" s="1273" t="s">
        <v>1483</v>
      </c>
      <c r="E490" s="1269"/>
      <c r="G490" s="1273" t="s">
        <v>339</v>
      </c>
      <c r="H490" s="1271"/>
      <c r="I490" s="1053"/>
      <c r="J490" s="1269"/>
    </row>
    <row r="491" spans="1:10">
      <c r="A491" s="1270">
        <v>41913</v>
      </c>
      <c r="B491" s="1271">
        <v>50</v>
      </c>
      <c r="C491" s="1272" t="s">
        <v>246</v>
      </c>
      <c r="D491" s="1273" t="s">
        <v>1367</v>
      </c>
      <c r="E491" s="1269"/>
      <c r="G491" s="1273" t="s">
        <v>339</v>
      </c>
      <c r="H491" s="1271"/>
      <c r="I491" s="1053"/>
      <c r="J491" s="1269"/>
    </row>
    <row r="492" spans="1:10">
      <c r="A492" s="1270">
        <v>41913</v>
      </c>
      <c r="B492" s="1271">
        <v>50</v>
      </c>
      <c r="C492" s="1272" t="s">
        <v>246</v>
      </c>
      <c r="D492" s="1273" t="s">
        <v>754</v>
      </c>
      <c r="E492" s="1269"/>
      <c r="G492" s="1273" t="s">
        <v>339</v>
      </c>
      <c r="H492" s="1271"/>
      <c r="I492" s="1053"/>
      <c r="J492" s="1269"/>
    </row>
    <row r="493" spans="1:10">
      <c r="A493" s="1270">
        <v>41914</v>
      </c>
      <c r="B493" s="1271">
        <v>70</v>
      </c>
      <c r="C493" s="1272" t="s">
        <v>1087</v>
      </c>
      <c r="D493" s="1273" t="s">
        <v>1088</v>
      </c>
      <c r="E493" s="1269"/>
      <c r="G493" s="1273">
        <v>0</v>
      </c>
      <c r="H493" s="1271"/>
      <c r="I493" s="1053"/>
      <c r="J493" s="1269"/>
    </row>
    <row r="494" spans="1:10">
      <c r="A494" s="1270">
        <v>41914</v>
      </c>
      <c r="B494" s="1271">
        <v>40000</v>
      </c>
      <c r="C494" s="1272" t="s">
        <v>246</v>
      </c>
      <c r="D494" s="1273" t="s">
        <v>1600</v>
      </c>
      <c r="E494" s="1269"/>
      <c r="G494" s="1273">
        <v>0</v>
      </c>
      <c r="H494" s="1271"/>
      <c r="I494" s="1053"/>
      <c r="J494" s="1269"/>
    </row>
    <row r="495" spans="1:10">
      <c r="A495" s="1270">
        <v>41914</v>
      </c>
      <c r="B495" s="1271">
        <v>300</v>
      </c>
      <c r="C495" s="1272" t="s">
        <v>246</v>
      </c>
      <c r="D495" s="1273" t="s">
        <v>1532</v>
      </c>
      <c r="E495" s="1269"/>
      <c r="G495" s="1273">
        <v>0</v>
      </c>
      <c r="H495" s="1271"/>
      <c r="I495" s="1053"/>
      <c r="J495" s="1269"/>
    </row>
    <row r="496" spans="1:10">
      <c r="A496" s="1270">
        <v>41914</v>
      </c>
      <c r="B496" s="1271">
        <v>20</v>
      </c>
      <c r="C496" s="1272" t="s">
        <v>246</v>
      </c>
      <c r="D496" s="1273" t="s">
        <v>254</v>
      </c>
      <c r="E496" s="1269"/>
      <c r="G496" s="1273" t="s">
        <v>339</v>
      </c>
      <c r="H496" s="1271"/>
      <c r="I496" s="1053"/>
      <c r="J496" s="1269"/>
    </row>
    <row r="497" spans="1:10">
      <c r="A497" s="1270">
        <v>41914</v>
      </c>
      <c r="B497" s="1271">
        <v>125</v>
      </c>
      <c r="C497" s="1272" t="s">
        <v>246</v>
      </c>
      <c r="D497" s="1273" t="s">
        <v>1429</v>
      </c>
      <c r="E497" s="1269"/>
      <c r="G497" s="1273" t="s">
        <v>339</v>
      </c>
      <c r="H497" s="1271"/>
      <c r="I497" s="1053"/>
      <c r="J497" s="1269"/>
    </row>
    <row r="498" spans="1:10">
      <c r="A498" s="1270">
        <v>41914</v>
      </c>
      <c r="B498" s="1271">
        <v>20</v>
      </c>
      <c r="C498" s="1272" t="s">
        <v>246</v>
      </c>
      <c r="D498" s="1273" t="s">
        <v>999</v>
      </c>
      <c r="E498" s="1269"/>
      <c r="G498" s="1273" t="s">
        <v>339</v>
      </c>
      <c r="H498" s="1271"/>
      <c r="I498" s="1053"/>
      <c r="J498" s="1269"/>
    </row>
    <row r="499" spans="1:10">
      <c r="A499" s="1270">
        <v>41914</v>
      </c>
      <c r="B499" s="1271">
        <v>3</v>
      </c>
      <c r="C499" s="1272" t="s">
        <v>246</v>
      </c>
      <c r="D499" s="1273" t="s">
        <v>426</v>
      </c>
      <c r="E499" s="1269"/>
      <c r="G499" s="1273">
        <v>0</v>
      </c>
      <c r="H499" s="1271"/>
      <c r="I499" s="1053"/>
      <c r="J499" s="1269"/>
    </row>
    <row r="500" spans="1:10">
      <c r="A500" s="1270">
        <v>41914</v>
      </c>
      <c r="B500" s="1271">
        <v>10</v>
      </c>
      <c r="C500" s="1272" t="s">
        <v>246</v>
      </c>
      <c r="D500" s="1273" t="s">
        <v>317</v>
      </c>
      <c r="E500" s="1269"/>
      <c r="G500" s="1273" t="s">
        <v>339</v>
      </c>
      <c r="H500" s="1271"/>
      <c r="I500" s="1053"/>
      <c r="J500" s="1269"/>
    </row>
    <row r="501" spans="1:10">
      <c r="A501" s="1270">
        <v>41914</v>
      </c>
      <c r="B501" s="1271">
        <v>50</v>
      </c>
      <c r="C501" s="1272" t="s">
        <v>246</v>
      </c>
      <c r="D501" s="1273" t="s">
        <v>1455</v>
      </c>
      <c r="E501" s="1269"/>
      <c r="G501" s="1273" t="s">
        <v>339</v>
      </c>
      <c r="H501" s="1271"/>
      <c r="I501" s="1053"/>
      <c r="J501" s="1269"/>
    </row>
    <row r="502" spans="1:10">
      <c r="A502" s="1270">
        <v>41914</v>
      </c>
      <c r="B502" s="1271">
        <v>75</v>
      </c>
      <c r="C502" s="1272" t="s">
        <v>246</v>
      </c>
      <c r="D502" s="1273" t="s">
        <v>308</v>
      </c>
      <c r="E502" s="1269"/>
      <c r="G502" s="1273" t="s">
        <v>339</v>
      </c>
      <c r="H502" s="1271"/>
      <c r="I502" s="1053"/>
      <c r="J502" s="1269"/>
    </row>
    <row r="503" spans="1:10">
      <c r="A503" s="1270">
        <v>41914</v>
      </c>
      <c r="B503" s="1271">
        <v>10</v>
      </c>
      <c r="C503" s="1272" t="s">
        <v>246</v>
      </c>
      <c r="D503" s="1273" t="s">
        <v>1369</v>
      </c>
      <c r="E503" s="1269"/>
      <c r="G503" s="1273" t="s">
        <v>339</v>
      </c>
      <c r="H503" s="1271"/>
      <c r="I503" s="1053"/>
      <c r="J503" s="1269"/>
    </row>
    <row r="504" spans="1:10">
      <c r="A504" s="1270">
        <v>41914</v>
      </c>
      <c r="B504" s="1271">
        <v>100</v>
      </c>
      <c r="C504" s="1272" t="s">
        <v>246</v>
      </c>
      <c r="D504" s="1273" t="s">
        <v>1601</v>
      </c>
      <c r="E504" s="1269"/>
      <c r="G504" s="1273">
        <v>0</v>
      </c>
      <c r="H504" s="1271"/>
      <c r="I504" s="1053"/>
      <c r="J504" s="1269"/>
    </row>
    <row r="505" spans="1:10">
      <c r="A505" s="1270">
        <v>41915</v>
      </c>
      <c r="B505" s="1271">
        <v>30</v>
      </c>
      <c r="C505" s="1272" t="s">
        <v>1087</v>
      </c>
      <c r="D505" s="1273" t="s">
        <v>1088</v>
      </c>
      <c r="E505" s="1269"/>
      <c r="G505" s="1273">
        <v>0</v>
      </c>
      <c r="H505" s="1271"/>
      <c r="I505" s="1053"/>
      <c r="J505" s="1269"/>
    </row>
    <row r="506" spans="1:10">
      <c r="A506" s="1270">
        <v>41915</v>
      </c>
      <c r="B506" s="1271">
        <v>10</v>
      </c>
      <c r="C506" s="1272" t="s">
        <v>246</v>
      </c>
      <c r="D506" s="1273" t="s">
        <v>1294</v>
      </c>
      <c r="E506" s="1269"/>
      <c r="G506" s="1273">
        <v>0</v>
      </c>
      <c r="H506" s="1271"/>
      <c r="I506" s="1053"/>
      <c r="J506" s="1269"/>
    </row>
    <row r="507" spans="1:10">
      <c r="A507" s="1270">
        <v>41915</v>
      </c>
      <c r="B507" s="1271">
        <v>300</v>
      </c>
      <c r="C507" s="1272" t="s">
        <v>246</v>
      </c>
      <c r="D507" s="1273" t="s">
        <v>778</v>
      </c>
      <c r="E507" s="1269"/>
      <c r="G507" s="1273" t="s">
        <v>339</v>
      </c>
      <c r="H507" s="1271"/>
      <c r="I507" s="1053"/>
      <c r="J507" s="1269"/>
    </row>
    <row r="508" spans="1:10">
      <c r="A508" s="1270">
        <v>41915</v>
      </c>
      <c r="B508" s="1271">
        <v>50</v>
      </c>
      <c r="C508" s="1272" t="s">
        <v>246</v>
      </c>
      <c r="D508" s="1273" t="s">
        <v>1105</v>
      </c>
      <c r="E508" s="1269"/>
      <c r="G508" s="1273" t="s">
        <v>339</v>
      </c>
      <c r="H508" s="1271"/>
      <c r="I508" s="1053"/>
      <c r="J508" s="1269"/>
    </row>
    <row r="509" spans="1:10">
      <c r="A509" s="1270">
        <v>41915</v>
      </c>
      <c r="B509" s="1271">
        <v>20</v>
      </c>
      <c r="C509" s="1272" t="s">
        <v>246</v>
      </c>
      <c r="D509" s="1273" t="s">
        <v>387</v>
      </c>
      <c r="E509" s="1269"/>
      <c r="G509" s="1273">
        <v>0</v>
      </c>
      <c r="H509" s="1271"/>
      <c r="I509" s="1053"/>
      <c r="J509" s="1269"/>
    </row>
    <row r="510" spans="1:10">
      <c r="A510" s="1270">
        <v>41915</v>
      </c>
      <c r="B510" s="1271">
        <v>1.25</v>
      </c>
      <c r="C510" s="1272" t="s">
        <v>246</v>
      </c>
      <c r="D510" s="1273" t="s">
        <v>1572</v>
      </c>
      <c r="E510" s="1269"/>
      <c r="G510" s="1273">
        <v>0</v>
      </c>
      <c r="H510" s="1271"/>
      <c r="I510" s="1053"/>
      <c r="J510" s="1269"/>
    </row>
    <row r="511" spans="1:10">
      <c r="A511" s="1270">
        <v>41915</v>
      </c>
      <c r="B511" s="1271">
        <v>5</v>
      </c>
      <c r="C511" s="1272" t="s">
        <v>246</v>
      </c>
      <c r="D511" s="1273" t="s">
        <v>1187</v>
      </c>
      <c r="E511" s="1269"/>
      <c r="G511" s="1273" t="s">
        <v>339</v>
      </c>
      <c r="H511" s="1271"/>
      <c r="I511" s="1053"/>
      <c r="J511" s="1269"/>
    </row>
    <row r="512" spans="1:10">
      <c r="A512" s="1270">
        <v>41915</v>
      </c>
      <c r="B512" s="1271">
        <v>10</v>
      </c>
      <c r="C512" s="1272" t="s">
        <v>246</v>
      </c>
      <c r="D512" s="1273" t="s">
        <v>1318</v>
      </c>
      <c r="E512" s="1269"/>
      <c r="G512" s="1273">
        <v>0</v>
      </c>
      <c r="H512" s="1271"/>
      <c r="I512" s="1053"/>
      <c r="J512" s="1269"/>
    </row>
    <row r="513" spans="1:10">
      <c r="A513" s="1270">
        <v>41915</v>
      </c>
      <c r="B513" s="1271">
        <v>50</v>
      </c>
      <c r="C513" s="1272" t="s">
        <v>246</v>
      </c>
      <c r="D513" s="1273" t="s">
        <v>1537</v>
      </c>
      <c r="E513" s="1269"/>
      <c r="G513" s="1273" t="s">
        <v>339</v>
      </c>
      <c r="H513" s="1271"/>
      <c r="I513" s="1053"/>
      <c r="J513" s="1269"/>
    </row>
    <row r="514" spans="1:10">
      <c r="A514" s="1270">
        <v>41918</v>
      </c>
      <c r="B514" s="1271">
        <v>9.6</v>
      </c>
      <c r="C514" s="1272" t="s">
        <v>1087</v>
      </c>
      <c r="D514" s="1273" t="s">
        <v>1088</v>
      </c>
      <c r="E514" s="1269"/>
      <c r="G514" s="1273">
        <v>0</v>
      </c>
      <c r="H514" s="1271"/>
      <c r="I514" s="1053"/>
      <c r="J514" s="1269"/>
    </row>
    <row r="515" spans="1:10">
      <c r="A515" s="1270">
        <v>41918</v>
      </c>
      <c r="B515" s="1271">
        <v>10</v>
      </c>
      <c r="C515" s="1272" t="s">
        <v>1087</v>
      </c>
      <c r="D515" s="1273" t="s">
        <v>1362</v>
      </c>
      <c r="E515" s="1269"/>
      <c r="G515" s="1273">
        <v>0</v>
      </c>
      <c r="H515" s="1271"/>
      <c r="I515" s="1053"/>
      <c r="J515" s="1269"/>
    </row>
    <row r="516" spans="1:10">
      <c r="A516" s="1270">
        <v>41918</v>
      </c>
      <c r="B516" s="1271">
        <v>50</v>
      </c>
      <c r="C516" s="1272" t="s">
        <v>1087</v>
      </c>
      <c r="D516" s="1273" t="s">
        <v>1089</v>
      </c>
      <c r="E516" s="1269"/>
      <c r="G516" s="1273">
        <v>0</v>
      </c>
      <c r="H516" s="1271"/>
      <c r="I516" s="1053"/>
      <c r="J516" s="1269"/>
    </row>
    <row r="517" spans="1:10">
      <c r="A517" s="1270">
        <v>41918</v>
      </c>
      <c r="B517" s="1271">
        <v>15</v>
      </c>
      <c r="C517" s="1272" t="s">
        <v>1087</v>
      </c>
      <c r="D517" s="1273" t="s">
        <v>1088</v>
      </c>
      <c r="E517" s="1269"/>
      <c r="G517" s="1273">
        <v>0</v>
      </c>
      <c r="H517" s="1271"/>
      <c r="I517" s="1053"/>
      <c r="J517" s="1269"/>
    </row>
    <row r="518" spans="1:10">
      <c r="A518" s="1270">
        <v>41918</v>
      </c>
      <c r="B518" s="1271">
        <v>100</v>
      </c>
      <c r="C518" s="1272" t="s">
        <v>1087</v>
      </c>
      <c r="D518" s="1273" t="s">
        <v>1093</v>
      </c>
      <c r="E518" s="1269"/>
      <c r="G518" s="1273">
        <v>0</v>
      </c>
      <c r="H518" s="1271"/>
      <c r="I518" s="1053"/>
      <c r="J518" s="1269"/>
    </row>
    <row r="519" spans="1:10">
      <c r="A519" s="1270">
        <v>41918</v>
      </c>
      <c r="B519" s="1271">
        <v>10</v>
      </c>
      <c r="C519" s="1272" t="s">
        <v>246</v>
      </c>
      <c r="D519" s="1273" t="s">
        <v>276</v>
      </c>
      <c r="E519" s="1269"/>
      <c r="G519" s="1273">
        <v>0</v>
      </c>
      <c r="H519" s="1271"/>
      <c r="I519" s="1053"/>
      <c r="J519" s="1269"/>
    </row>
    <row r="520" spans="1:10">
      <c r="A520" s="1270">
        <v>41918</v>
      </c>
      <c r="B520" s="1271">
        <v>15</v>
      </c>
      <c r="C520" s="1272" t="s">
        <v>246</v>
      </c>
      <c r="D520" s="1273" t="s">
        <v>1237</v>
      </c>
      <c r="E520" s="1269"/>
      <c r="G520" s="1273" t="s">
        <v>339</v>
      </c>
      <c r="H520" s="1271"/>
      <c r="I520" s="1053"/>
      <c r="J520" s="1269"/>
    </row>
    <row r="521" spans="1:10">
      <c r="A521" s="1270">
        <v>41918</v>
      </c>
      <c r="B521" s="1271">
        <v>10</v>
      </c>
      <c r="C521" s="1272" t="s">
        <v>246</v>
      </c>
      <c r="D521" s="1273" t="s">
        <v>1296</v>
      </c>
      <c r="E521" s="1269"/>
      <c r="G521" s="1273" t="s">
        <v>339</v>
      </c>
      <c r="H521" s="1271"/>
      <c r="I521" s="1053"/>
      <c r="J521" s="1269"/>
    </row>
    <row r="522" spans="1:10">
      <c r="A522" s="1270">
        <v>41918</v>
      </c>
      <c r="B522" s="1271">
        <v>20</v>
      </c>
      <c r="C522" s="1272" t="s">
        <v>246</v>
      </c>
      <c r="D522" s="1273" t="s">
        <v>1221</v>
      </c>
      <c r="E522" s="1269"/>
      <c r="G522" s="1273" t="s">
        <v>339</v>
      </c>
      <c r="H522" s="1271"/>
      <c r="I522" s="1053"/>
      <c r="J522" s="1269"/>
    </row>
    <row r="523" spans="1:10">
      <c r="A523" s="1270">
        <v>41918</v>
      </c>
      <c r="B523" s="1271">
        <v>157.19</v>
      </c>
      <c r="C523" s="1272" t="s">
        <v>246</v>
      </c>
      <c r="D523" s="1273" t="s">
        <v>1602</v>
      </c>
      <c r="E523" s="1269"/>
      <c r="G523" s="1273" t="s">
        <v>339</v>
      </c>
      <c r="H523" s="1271"/>
      <c r="I523" s="1053"/>
      <c r="J523" s="1269"/>
    </row>
    <row r="524" spans="1:10">
      <c r="A524" s="1270">
        <v>41918</v>
      </c>
      <c r="B524" s="1271">
        <v>25</v>
      </c>
      <c r="C524" s="1272" t="s">
        <v>246</v>
      </c>
      <c r="D524" s="1273" t="s">
        <v>1603</v>
      </c>
      <c r="E524" s="1269"/>
      <c r="G524" s="1273" t="s">
        <v>339</v>
      </c>
      <c r="H524" s="1271"/>
      <c r="I524" s="1053"/>
      <c r="J524" s="1269"/>
    </row>
    <row r="525" spans="1:10">
      <c r="A525" s="1270">
        <v>41918</v>
      </c>
      <c r="B525" s="1271">
        <v>10</v>
      </c>
      <c r="C525" s="1272" t="s">
        <v>246</v>
      </c>
      <c r="D525" s="1273" t="s">
        <v>1604</v>
      </c>
      <c r="E525" s="1269"/>
      <c r="G525" s="1273" t="s">
        <v>339</v>
      </c>
      <c r="H525" s="1271"/>
      <c r="I525" s="1053"/>
      <c r="J525" s="1269"/>
    </row>
    <row r="526" spans="1:10">
      <c r="A526" s="1270">
        <v>41918</v>
      </c>
      <c r="B526" s="1271">
        <v>250</v>
      </c>
      <c r="C526" s="1272" t="s">
        <v>246</v>
      </c>
      <c r="D526" s="1273" t="s">
        <v>1605</v>
      </c>
      <c r="E526" s="1269"/>
      <c r="G526" s="1273">
        <v>0</v>
      </c>
      <c r="H526" s="1271"/>
      <c r="I526" s="1053"/>
      <c r="J526" s="1269"/>
    </row>
    <row r="527" spans="1:10">
      <c r="A527" s="1270">
        <v>41918</v>
      </c>
      <c r="B527" s="1271">
        <v>75</v>
      </c>
      <c r="C527" s="1272" t="s">
        <v>246</v>
      </c>
      <c r="D527" s="1273" t="s">
        <v>1606</v>
      </c>
      <c r="E527" s="1269"/>
      <c r="G527" s="1273" t="s">
        <v>339</v>
      </c>
      <c r="H527" s="1271"/>
      <c r="I527" s="1053"/>
      <c r="J527" s="1269"/>
    </row>
    <row r="528" spans="1:10">
      <c r="A528" s="1270">
        <v>41918</v>
      </c>
      <c r="B528" s="1271">
        <v>6</v>
      </c>
      <c r="C528" s="1272" t="s">
        <v>246</v>
      </c>
      <c r="D528" s="1273" t="s">
        <v>310</v>
      </c>
      <c r="E528" s="1269"/>
      <c r="G528" s="1273" t="s">
        <v>339</v>
      </c>
      <c r="H528" s="1271"/>
      <c r="I528" s="1053"/>
      <c r="J528" s="1269"/>
    </row>
    <row r="529" spans="1:10">
      <c r="A529" s="1270">
        <v>41918</v>
      </c>
      <c r="B529" s="1271">
        <v>10</v>
      </c>
      <c r="C529" s="1272" t="s">
        <v>246</v>
      </c>
      <c r="D529" s="1273" t="s">
        <v>956</v>
      </c>
      <c r="E529" s="1269"/>
      <c r="G529" s="1273" t="s">
        <v>339</v>
      </c>
      <c r="H529" s="1271"/>
      <c r="I529" s="1053"/>
      <c r="J529" s="1269"/>
    </row>
    <row r="530" spans="1:10">
      <c r="A530" s="1270">
        <v>41918</v>
      </c>
      <c r="B530" s="1271">
        <v>5</v>
      </c>
      <c r="C530" s="1272" t="s">
        <v>246</v>
      </c>
      <c r="D530" s="1273" t="s">
        <v>318</v>
      </c>
      <c r="E530" s="1269"/>
      <c r="G530" s="1273" t="s">
        <v>339</v>
      </c>
      <c r="H530" s="1271"/>
      <c r="I530" s="1053"/>
      <c r="J530" s="1269"/>
    </row>
    <row r="531" spans="1:10">
      <c r="A531" s="1270">
        <v>41918</v>
      </c>
      <c r="B531" s="1271">
        <v>15</v>
      </c>
      <c r="C531" s="1272" t="s">
        <v>246</v>
      </c>
      <c r="D531" s="1273" t="s">
        <v>306</v>
      </c>
      <c r="E531" s="1269"/>
      <c r="G531" s="1273" t="s">
        <v>339</v>
      </c>
      <c r="H531" s="1271"/>
      <c r="I531" s="1053"/>
      <c r="J531" s="1269"/>
    </row>
    <row r="532" spans="1:10">
      <c r="A532" s="1270">
        <v>41918</v>
      </c>
      <c r="B532" s="1271">
        <v>100</v>
      </c>
      <c r="C532" s="1272" t="s">
        <v>246</v>
      </c>
      <c r="D532" s="1273" t="s">
        <v>1000</v>
      </c>
      <c r="E532" s="1269"/>
      <c r="G532" s="1273">
        <v>0</v>
      </c>
      <c r="H532" s="1271"/>
      <c r="I532" s="1053"/>
      <c r="J532" s="1269"/>
    </row>
    <row r="533" spans="1:10">
      <c r="A533" s="1270">
        <v>41918</v>
      </c>
      <c r="B533" s="1271">
        <v>139.15</v>
      </c>
      <c r="C533" s="1272" t="s">
        <v>246</v>
      </c>
      <c r="D533" s="1273" t="s">
        <v>1607</v>
      </c>
      <c r="E533" s="1269"/>
      <c r="G533" s="1273">
        <v>0</v>
      </c>
      <c r="H533" s="1271"/>
      <c r="I533" s="1053"/>
      <c r="J533" s="1269"/>
    </row>
    <row r="534" spans="1:10">
      <c r="A534" s="1270">
        <v>41919</v>
      </c>
      <c r="B534" s="1271">
        <v>100</v>
      </c>
      <c r="C534" s="1272" t="s">
        <v>246</v>
      </c>
      <c r="D534" s="1273" t="s">
        <v>1030</v>
      </c>
      <c r="E534" s="1269"/>
      <c r="G534" s="1273">
        <v>0</v>
      </c>
      <c r="H534" s="1271"/>
      <c r="I534" s="1053"/>
      <c r="J534" s="1269"/>
    </row>
    <row r="535" spans="1:10">
      <c r="A535" s="1270">
        <v>41919</v>
      </c>
      <c r="B535" s="1271">
        <v>110</v>
      </c>
      <c r="C535" s="1272" t="s">
        <v>246</v>
      </c>
      <c r="D535" s="1273" t="s">
        <v>967</v>
      </c>
      <c r="E535" s="1269"/>
      <c r="G535" s="1273" t="s">
        <v>339</v>
      </c>
      <c r="H535" s="1271"/>
      <c r="I535" s="1053"/>
      <c r="J535" s="1269"/>
    </row>
    <row r="536" spans="1:10">
      <c r="A536" s="1270">
        <v>41920</v>
      </c>
      <c r="B536" s="1271">
        <v>20</v>
      </c>
      <c r="C536" s="1272" t="s">
        <v>1087</v>
      </c>
      <c r="D536" s="1273" t="s">
        <v>1363</v>
      </c>
      <c r="E536" s="1269"/>
      <c r="G536" s="1273">
        <v>0</v>
      </c>
      <c r="H536" s="1271"/>
      <c r="I536" s="1053"/>
      <c r="J536" s="1269"/>
    </row>
    <row r="537" spans="1:10">
      <c r="A537" s="1270">
        <v>41920</v>
      </c>
      <c r="B537" s="1271">
        <v>10</v>
      </c>
      <c r="C537" s="1272" t="s">
        <v>246</v>
      </c>
      <c r="D537" s="1273" t="s">
        <v>1567</v>
      </c>
      <c r="E537" s="1269"/>
      <c r="G537" s="1273" t="s">
        <v>339</v>
      </c>
      <c r="H537" s="1271"/>
      <c r="I537" s="1053"/>
      <c r="J537" s="1269"/>
    </row>
    <row r="538" spans="1:10">
      <c r="A538" s="1270">
        <v>41920</v>
      </c>
      <c r="B538" s="1271">
        <v>100</v>
      </c>
      <c r="C538" s="1272" t="s">
        <v>1087</v>
      </c>
      <c r="D538" s="1273" t="s">
        <v>1608</v>
      </c>
      <c r="E538" s="1269"/>
      <c r="G538" s="1273">
        <v>0</v>
      </c>
      <c r="H538" s="1271"/>
      <c r="I538" s="1053"/>
      <c r="J538" s="1269"/>
    </row>
    <row r="539" spans="1:10">
      <c r="A539" s="1270">
        <v>41921</v>
      </c>
      <c r="B539" s="1271">
        <v>100</v>
      </c>
      <c r="C539" s="1272" t="s">
        <v>1087</v>
      </c>
      <c r="D539" s="1273" t="s">
        <v>1088</v>
      </c>
      <c r="E539" s="1269"/>
      <c r="G539" s="1273">
        <v>0</v>
      </c>
      <c r="H539" s="1271"/>
      <c r="I539" s="1053"/>
      <c r="J539" s="1269"/>
    </row>
    <row r="540" spans="1:10">
      <c r="A540" s="1270">
        <v>41921</v>
      </c>
      <c r="B540" s="1271">
        <v>15</v>
      </c>
      <c r="C540" s="1272" t="s">
        <v>1087</v>
      </c>
      <c r="D540" s="1273" t="s">
        <v>1096</v>
      </c>
      <c r="E540" s="1269"/>
      <c r="G540" s="1273">
        <v>0</v>
      </c>
      <c r="H540" s="1271"/>
      <c r="I540" s="1053"/>
      <c r="J540" s="1269"/>
    </row>
    <row r="541" spans="1:10">
      <c r="A541" s="1270">
        <v>41921</v>
      </c>
      <c r="B541" s="1271">
        <v>51.6</v>
      </c>
      <c r="C541" s="1272" t="s">
        <v>246</v>
      </c>
      <c r="D541" s="1273" t="s">
        <v>429</v>
      </c>
      <c r="E541" s="1269"/>
      <c r="G541" s="1273" t="s">
        <v>1579</v>
      </c>
      <c r="H541" s="1271"/>
      <c r="I541" s="1053"/>
      <c r="J541" s="1269"/>
    </row>
    <row r="542" spans="1:10">
      <c r="A542" s="1270">
        <v>41921</v>
      </c>
      <c r="B542" s="1271">
        <v>55.42</v>
      </c>
      <c r="C542" s="1272" t="s">
        <v>246</v>
      </c>
      <c r="D542" s="1273" t="s">
        <v>429</v>
      </c>
      <c r="E542" s="1269"/>
      <c r="G542" s="1273" t="s">
        <v>1579</v>
      </c>
      <c r="H542" s="1271"/>
      <c r="I542" s="1053"/>
      <c r="J542" s="1269"/>
    </row>
    <row r="543" spans="1:10">
      <c r="A543" s="1270">
        <v>41921</v>
      </c>
      <c r="B543" s="1271">
        <v>12.5</v>
      </c>
      <c r="C543" s="1272" t="s">
        <v>246</v>
      </c>
      <c r="D543" s="1273" t="s">
        <v>429</v>
      </c>
      <c r="E543" s="1269"/>
      <c r="G543" s="1273" t="s">
        <v>1579</v>
      </c>
      <c r="H543" s="1271"/>
      <c r="I543" s="1053"/>
      <c r="J543" s="1269"/>
    </row>
    <row r="544" spans="1:10">
      <c r="A544" s="1270">
        <v>41922</v>
      </c>
      <c r="B544" s="1271">
        <v>40</v>
      </c>
      <c r="C544" s="1272" t="s">
        <v>246</v>
      </c>
      <c r="D544" s="1273" t="s">
        <v>1282</v>
      </c>
      <c r="E544" s="1269"/>
      <c r="G544" s="1273">
        <v>0</v>
      </c>
      <c r="H544" s="1271"/>
      <c r="I544" s="1053"/>
      <c r="J544" s="1269"/>
    </row>
    <row r="545" spans="1:10">
      <c r="A545" s="1270">
        <v>41922</v>
      </c>
      <c r="B545" s="1271">
        <v>230</v>
      </c>
      <c r="C545" s="1272" t="s">
        <v>246</v>
      </c>
      <c r="D545" s="1273" t="s">
        <v>920</v>
      </c>
      <c r="E545" s="1269"/>
      <c r="G545" s="1273" t="s">
        <v>339</v>
      </c>
      <c r="H545" s="1271"/>
      <c r="I545" s="1053"/>
      <c r="J545" s="1269"/>
    </row>
    <row r="546" spans="1:10">
      <c r="A546" s="1270">
        <v>41922</v>
      </c>
      <c r="B546" s="1271">
        <v>5</v>
      </c>
      <c r="C546" s="1272" t="s">
        <v>246</v>
      </c>
      <c r="D546" s="1273" t="s">
        <v>1256</v>
      </c>
      <c r="E546" s="1269"/>
      <c r="G546" s="1273" t="s">
        <v>339</v>
      </c>
      <c r="H546" s="1271"/>
      <c r="I546" s="1053"/>
      <c r="J546" s="1269"/>
    </row>
    <row r="547" spans="1:10">
      <c r="A547" s="1270">
        <v>41922</v>
      </c>
      <c r="B547" s="1271">
        <v>1.25</v>
      </c>
      <c r="C547" s="1272" t="s">
        <v>246</v>
      </c>
      <c r="D547" s="1273" t="s">
        <v>1572</v>
      </c>
      <c r="E547" s="1269"/>
      <c r="G547" s="1273">
        <v>0</v>
      </c>
      <c r="H547" s="1271"/>
      <c r="I547" s="1053"/>
      <c r="J547" s="1269"/>
    </row>
    <row r="548" spans="1:10">
      <c r="A548" s="1270">
        <v>41922</v>
      </c>
      <c r="B548" s="1271">
        <v>150</v>
      </c>
      <c r="C548" s="1272" t="s">
        <v>246</v>
      </c>
      <c r="D548" s="1273" t="s">
        <v>357</v>
      </c>
      <c r="E548" s="1269"/>
      <c r="G548" s="1273" t="s">
        <v>339</v>
      </c>
      <c r="H548" s="1271"/>
      <c r="I548" s="1053"/>
      <c r="J548" s="1269"/>
    </row>
    <row r="549" spans="1:10">
      <c r="A549" s="1270">
        <v>41922</v>
      </c>
      <c r="B549" s="1271">
        <v>100</v>
      </c>
      <c r="C549" s="1272" t="s">
        <v>246</v>
      </c>
      <c r="D549" s="1273" t="s">
        <v>1609</v>
      </c>
      <c r="E549" s="1269"/>
      <c r="G549" s="1273">
        <v>0</v>
      </c>
      <c r="H549" s="1271"/>
      <c r="I549" s="1053"/>
      <c r="J549" s="1269"/>
    </row>
    <row r="550" spans="1:10">
      <c r="A550" s="1270">
        <v>41922</v>
      </c>
      <c r="B550" s="1271">
        <v>250</v>
      </c>
      <c r="C550" s="1272">
        <v>103720</v>
      </c>
      <c r="D550" s="1273" t="s">
        <v>1610</v>
      </c>
      <c r="E550" s="1269"/>
      <c r="G550" s="1273">
        <v>0</v>
      </c>
      <c r="H550" s="1271"/>
      <c r="I550" s="1053"/>
      <c r="J550" s="1269"/>
    </row>
    <row r="551" spans="1:10">
      <c r="A551" s="1270">
        <v>41922</v>
      </c>
      <c r="B551" s="1271">
        <v>100</v>
      </c>
      <c r="C551" s="1272">
        <v>103719</v>
      </c>
      <c r="D551" s="1273" t="s">
        <v>1611</v>
      </c>
      <c r="E551" s="1269"/>
      <c r="G551" s="1273">
        <v>0</v>
      </c>
      <c r="H551" s="1271"/>
      <c r="I551" s="1053"/>
      <c r="J551" s="1269"/>
    </row>
    <row r="552" spans="1:10">
      <c r="A552" s="1270">
        <v>41922</v>
      </c>
      <c r="B552" s="1271">
        <v>80</v>
      </c>
      <c r="C552" s="1272">
        <v>103718</v>
      </c>
      <c r="D552" s="1273" t="s">
        <v>1612</v>
      </c>
      <c r="E552" s="1269"/>
      <c r="G552" s="1273">
        <v>0</v>
      </c>
      <c r="H552" s="1271"/>
      <c r="I552" s="1053"/>
      <c r="J552" s="1269"/>
    </row>
    <row r="553" spans="1:10">
      <c r="A553" s="1270">
        <v>41922</v>
      </c>
      <c r="B553" s="1271">
        <v>10</v>
      </c>
      <c r="C553" s="1272">
        <v>103717</v>
      </c>
      <c r="D553" s="1273" t="s">
        <v>971</v>
      </c>
      <c r="E553" s="1269"/>
      <c r="G553" s="1273">
        <v>0</v>
      </c>
      <c r="H553" s="1271"/>
      <c r="I553" s="1053"/>
      <c r="J553" s="1269"/>
    </row>
    <row r="554" spans="1:10">
      <c r="A554" s="1270">
        <v>41925</v>
      </c>
      <c r="B554" s="1271">
        <v>20</v>
      </c>
      <c r="C554" s="1272" t="s">
        <v>246</v>
      </c>
      <c r="D554" s="1273" t="s">
        <v>1221</v>
      </c>
      <c r="E554" s="1269"/>
      <c r="G554" s="1273" t="s">
        <v>339</v>
      </c>
      <c r="H554" s="1271"/>
      <c r="I554" s="1053"/>
      <c r="J554" s="1269"/>
    </row>
    <row r="555" spans="1:10">
      <c r="A555" s="1270">
        <v>41925</v>
      </c>
      <c r="B555" s="1271">
        <v>1441.64</v>
      </c>
      <c r="C555" s="1272" t="s">
        <v>246</v>
      </c>
      <c r="D555" s="1273" t="s">
        <v>1613</v>
      </c>
      <c r="E555" s="1269"/>
      <c r="G555" s="1273">
        <v>0</v>
      </c>
      <c r="H555" s="1271"/>
      <c r="I555" s="1053"/>
      <c r="J555" s="1269"/>
    </row>
    <row r="556" spans="1:10">
      <c r="A556" s="1270">
        <v>41926</v>
      </c>
      <c r="B556" s="1271">
        <v>52.99</v>
      </c>
      <c r="C556" s="1272" t="s">
        <v>246</v>
      </c>
      <c r="D556" s="1273" t="s">
        <v>1614</v>
      </c>
      <c r="E556" s="1269"/>
      <c r="G556" s="1273">
        <v>0</v>
      </c>
      <c r="H556" s="1271"/>
      <c r="I556" s="1053"/>
      <c r="J556" s="1269"/>
    </row>
    <row r="557" spans="1:10">
      <c r="A557" s="1270">
        <v>41926</v>
      </c>
      <c r="B557" s="1271">
        <v>8.5</v>
      </c>
      <c r="C557" s="1272" t="s">
        <v>246</v>
      </c>
      <c r="D557" s="1273" t="s">
        <v>1032</v>
      </c>
      <c r="E557" s="1269"/>
      <c r="G557" s="1273" t="s">
        <v>339</v>
      </c>
      <c r="H557" s="1271"/>
      <c r="I557" s="1053"/>
      <c r="J557" s="1269"/>
    </row>
    <row r="558" spans="1:10">
      <c r="A558" s="1270">
        <v>41927</v>
      </c>
      <c r="B558" s="1271">
        <v>10</v>
      </c>
      <c r="C558" s="1272" t="s">
        <v>1087</v>
      </c>
      <c r="D558" s="1273" t="s">
        <v>1088</v>
      </c>
      <c r="E558" s="1269"/>
      <c r="G558" s="1273">
        <v>0</v>
      </c>
      <c r="H558" s="1271"/>
      <c r="I558" s="1053"/>
      <c r="J558" s="1269"/>
    </row>
    <row r="559" spans="1:10">
      <c r="A559" s="1270">
        <v>41927</v>
      </c>
      <c r="B559" s="1271">
        <v>211.92</v>
      </c>
      <c r="C559" s="1272" t="s">
        <v>246</v>
      </c>
      <c r="D559" s="1273" t="s">
        <v>1288</v>
      </c>
      <c r="E559" s="1269"/>
      <c r="G559" s="1273">
        <v>0</v>
      </c>
      <c r="H559" s="1271"/>
      <c r="I559" s="1053"/>
      <c r="J559" s="1269"/>
    </row>
    <row r="560" spans="1:10">
      <c r="A560" s="1270">
        <v>41927</v>
      </c>
      <c r="B560" s="1271">
        <v>30</v>
      </c>
      <c r="C560" s="1272" t="s">
        <v>246</v>
      </c>
      <c r="D560" s="1273" t="s">
        <v>1288</v>
      </c>
      <c r="E560" s="1269"/>
      <c r="G560" s="1273">
        <v>0</v>
      </c>
      <c r="H560" s="1271"/>
      <c r="I560" s="1053"/>
      <c r="J560" s="1269"/>
    </row>
    <row r="561" spans="1:10">
      <c r="A561" s="1270">
        <v>41927</v>
      </c>
      <c r="B561" s="1271">
        <v>30</v>
      </c>
      <c r="C561" s="1272" t="s">
        <v>246</v>
      </c>
      <c r="D561" s="1273" t="s">
        <v>1204</v>
      </c>
      <c r="E561" s="1269"/>
      <c r="G561" s="1273" t="s">
        <v>339</v>
      </c>
      <c r="H561" s="1271"/>
      <c r="I561" s="1053"/>
      <c r="J561" s="1269"/>
    </row>
    <row r="562" spans="1:10">
      <c r="A562" s="1270">
        <v>41927</v>
      </c>
      <c r="B562" s="1271">
        <v>5</v>
      </c>
      <c r="C562" s="1272" t="s">
        <v>246</v>
      </c>
      <c r="D562" s="1273" t="s">
        <v>968</v>
      </c>
      <c r="E562" s="1269"/>
      <c r="G562" s="1273" t="s">
        <v>339</v>
      </c>
      <c r="H562" s="1271"/>
      <c r="I562" s="1053"/>
      <c r="J562" s="1269"/>
    </row>
    <row r="563" spans="1:10">
      <c r="A563" s="1270">
        <v>41927</v>
      </c>
      <c r="B563" s="1271">
        <v>18.37</v>
      </c>
      <c r="C563" s="1272" t="s">
        <v>246</v>
      </c>
      <c r="D563" s="1273" t="s">
        <v>1615</v>
      </c>
      <c r="E563" s="1269"/>
      <c r="G563" s="1273">
        <v>0</v>
      </c>
      <c r="H563" s="1271"/>
      <c r="I563" s="1053"/>
      <c r="J563" s="1269"/>
    </row>
    <row r="564" spans="1:10">
      <c r="A564" s="1270">
        <v>41927</v>
      </c>
      <c r="B564" s="1271">
        <v>200</v>
      </c>
      <c r="C564" s="1272" t="s">
        <v>246</v>
      </c>
      <c r="D564" s="1273" t="s">
        <v>1406</v>
      </c>
      <c r="E564" s="1269"/>
      <c r="G564" s="1273">
        <v>0</v>
      </c>
      <c r="H564" s="1271"/>
      <c r="I564" s="1053"/>
      <c r="J564" s="1269"/>
    </row>
    <row r="565" spans="1:10">
      <c r="A565" s="1270">
        <v>41927</v>
      </c>
      <c r="B565" s="1271">
        <v>200</v>
      </c>
      <c r="C565" s="1272" t="s">
        <v>246</v>
      </c>
      <c r="D565" s="1273" t="s">
        <v>1339</v>
      </c>
      <c r="E565" s="1269"/>
      <c r="G565" s="1273">
        <v>0</v>
      </c>
      <c r="H565" s="1271"/>
      <c r="I565" s="1053"/>
      <c r="J565" s="1269"/>
    </row>
    <row r="566" spans="1:10">
      <c r="A566" s="1270">
        <v>41927</v>
      </c>
      <c r="B566" s="1271">
        <v>40</v>
      </c>
      <c r="C566" s="1272" t="s">
        <v>246</v>
      </c>
      <c r="D566" s="1273" t="s">
        <v>1405</v>
      </c>
      <c r="E566" s="1269"/>
      <c r="G566" s="1273">
        <v>0</v>
      </c>
      <c r="H566" s="1271"/>
      <c r="I566" s="1053"/>
      <c r="J566" s="1269"/>
    </row>
    <row r="567" spans="1:10">
      <c r="A567" s="1270">
        <v>41927</v>
      </c>
      <c r="B567" s="1271">
        <v>100</v>
      </c>
      <c r="C567" s="1272" t="s">
        <v>246</v>
      </c>
      <c r="D567" s="1273" t="s">
        <v>292</v>
      </c>
      <c r="E567" s="1269"/>
      <c r="G567" s="1273" t="s">
        <v>339</v>
      </c>
      <c r="H567" s="1271"/>
      <c r="I567" s="1053"/>
      <c r="J567" s="1269"/>
    </row>
    <row r="568" spans="1:10">
      <c r="A568" s="1270">
        <v>41927</v>
      </c>
      <c r="B568" s="1271">
        <v>10</v>
      </c>
      <c r="C568" s="1272" t="s">
        <v>246</v>
      </c>
      <c r="D568" s="1273" t="s">
        <v>1616</v>
      </c>
      <c r="E568" s="1269"/>
      <c r="G568" s="1273" t="s">
        <v>339</v>
      </c>
      <c r="H568" s="1271"/>
      <c r="I568" s="1053"/>
      <c r="J568" s="1269"/>
    </row>
    <row r="569" spans="1:10">
      <c r="A569" s="1270">
        <v>41927</v>
      </c>
      <c r="B569" s="1271">
        <v>200</v>
      </c>
      <c r="C569" s="1272" t="s">
        <v>246</v>
      </c>
      <c r="D569" s="1273" t="s">
        <v>450</v>
      </c>
      <c r="E569" s="1269"/>
      <c r="G569" s="1273" t="s">
        <v>339</v>
      </c>
      <c r="H569" s="1271"/>
      <c r="I569" s="1053"/>
      <c r="J569" s="1269"/>
    </row>
    <row r="570" spans="1:10">
      <c r="A570" s="1270">
        <v>41927</v>
      </c>
      <c r="B570" s="1271">
        <v>2</v>
      </c>
      <c r="C570" s="1272" t="s">
        <v>246</v>
      </c>
      <c r="D570" s="1273" t="s">
        <v>1382</v>
      </c>
      <c r="E570" s="1269"/>
      <c r="G570" s="1273">
        <v>0</v>
      </c>
      <c r="H570" s="1271"/>
      <c r="I570" s="1053"/>
      <c r="J570" s="1269"/>
    </row>
    <row r="571" spans="1:10">
      <c r="A571" s="1270">
        <v>41927</v>
      </c>
      <c r="B571" s="1271">
        <v>10</v>
      </c>
      <c r="C571" s="1272" t="s">
        <v>246</v>
      </c>
      <c r="D571" s="1273" t="s">
        <v>1467</v>
      </c>
      <c r="E571" s="1269"/>
      <c r="G571" s="1273" t="s">
        <v>339</v>
      </c>
      <c r="H571" s="1271"/>
      <c r="I571" s="1053"/>
      <c r="J571" s="1269"/>
    </row>
    <row r="572" spans="1:10">
      <c r="A572" s="1270">
        <v>41927</v>
      </c>
      <c r="B572" s="1271">
        <v>100</v>
      </c>
      <c r="C572" s="1272" t="s">
        <v>246</v>
      </c>
      <c r="D572" s="1273" t="s">
        <v>1381</v>
      </c>
      <c r="E572" s="1269"/>
      <c r="G572" s="1273" t="s">
        <v>339</v>
      </c>
      <c r="H572" s="1271"/>
      <c r="I572" s="1053"/>
      <c r="J572" s="1269"/>
    </row>
    <row r="573" spans="1:10">
      <c r="A573" s="1270">
        <v>41928</v>
      </c>
      <c r="B573" s="1271">
        <v>15</v>
      </c>
      <c r="C573" s="1272" t="s">
        <v>1087</v>
      </c>
      <c r="D573" s="1273" t="s">
        <v>1361</v>
      </c>
      <c r="E573" s="1269"/>
      <c r="G573" s="1273">
        <v>0</v>
      </c>
      <c r="H573" s="1271"/>
      <c r="I573" s="1053"/>
      <c r="J573" s="1269"/>
    </row>
    <row r="574" spans="1:10">
      <c r="A574" s="1270">
        <v>41928</v>
      </c>
      <c r="B574" s="1271">
        <v>20</v>
      </c>
      <c r="C574" s="1272" t="s">
        <v>1087</v>
      </c>
      <c r="D574" s="1273" t="s">
        <v>1092</v>
      </c>
      <c r="E574" s="1269"/>
      <c r="G574" s="1273">
        <v>0</v>
      </c>
      <c r="H574" s="1271"/>
      <c r="I574" s="1053"/>
      <c r="J574" s="1269"/>
    </row>
    <row r="575" spans="1:10">
      <c r="A575" s="1270">
        <v>41928</v>
      </c>
      <c r="B575" s="1271">
        <v>6928</v>
      </c>
      <c r="C575" s="1272" t="s">
        <v>1087</v>
      </c>
      <c r="D575" s="1273" t="s">
        <v>1617</v>
      </c>
      <c r="E575" s="1269"/>
      <c r="G575" s="1273">
        <v>0</v>
      </c>
      <c r="H575" s="1271"/>
      <c r="I575" s="1053"/>
      <c r="J575" s="1269"/>
    </row>
    <row r="576" spans="1:10">
      <c r="A576" s="1270">
        <v>41928</v>
      </c>
      <c r="B576" s="1271">
        <v>10.58</v>
      </c>
      <c r="C576" s="1272" t="s">
        <v>246</v>
      </c>
      <c r="D576" s="1273" t="s">
        <v>1107</v>
      </c>
      <c r="E576" s="1269"/>
      <c r="G576" s="1273">
        <v>0</v>
      </c>
      <c r="H576" s="1271"/>
      <c r="I576" s="1053"/>
      <c r="J576" s="1269"/>
    </row>
    <row r="577" spans="1:10">
      <c r="A577" s="1270">
        <v>41928</v>
      </c>
      <c r="B577" s="1271">
        <v>1.79</v>
      </c>
      <c r="C577" s="1272" t="s">
        <v>246</v>
      </c>
      <c r="D577" s="1273" t="s">
        <v>1107</v>
      </c>
      <c r="E577" s="1269"/>
      <c r="G577" s="1273">
        <v>0</v>
      </c>
      <c r="H577" s="1271"/>
      <c r="I577" s="1053"/>
      <c r="J577" s="1269"/>
    </row>
    <row r="578" spans="1:10">
      <c r="A578" s="1270">
        <v>41928</v>
      </c>
      <c r="B578" s="1271">
        <v>77</v>
      </c>
      <c r="C578" s="1272" t="s">
        <v>246</v>
      </c>
      <c r="D578" s="1273" t="s">
        <v>1412</v>
      </c>
      <c r="E578" s="1269"/>
      <c r="G578" s="1273">
        <v>0</v>
      </c>
      <c r="H578" s="1271"/>
      <c r="I578" s="1053"/>
      <c r="J578" s="1269"/>
    </row>
    <row r="579" spans="1:10">
      <c r="A579" s="1270">
        <v>41928</v>
      </c>
      <c r="B579" s="1271">
        <v>40</v>
      </c>
      <c r="C579" s="1272" t="s">
        <v>246</v>
      </c>
      <c r="D579" s="1273" t="s">
        <v>1258</v>
      </c>
      <c r="E579" s="1269"/>
      <c r="G579" s="1273" t="s">
        <v>339</v>
      </c>
      <c r="H579" s="1271"/>
      <c r="I579" s="1053"/>
      <c r="J579" s="1269"/>
    </row>
    <row r="580" spans="1:10">
      <c r="A580" s="1270">
        <v>41928</v>
      </c>
      <c r="B580" s="1271">
        <v>50</v>
      </c>
      <c r="C580" s="1272" t="s">
        <v>246</v>
      </c>
      <c r="D580" s="1273" t="s">
        <v>1568</v>
      </c>
      <c r="E580" s="1269"/>
      <c r="G580" s="1273">
        <v>0</v>
      </c>
      <c r="H580" s="1271"/>
      <c r="I580" s="1053"/>
      <c r="J580" s="1269"/>
    </row>
    <row r="581" spans="1:10">
      <c r="A581" s="1270">
        <v>41928</v>
      </c>
      <c r="B581" s="1271">
        <v>10</v>
      </c>
      <c r="C581" s="1272" t="s">
        <v>246</v>
      </c>
      <c r="D581" s="1273" t="s">
        <v>1581</v>
      </c>
      <c r="E581" s="1269"/>
      <c r="G581" s="1273" t="s">
        <v>339</v>
      </c>
      <c r="H581" s="1271"/>
      <c r="I581" s="1053"/>
      <c r="J581" s="1269"/>
    </row>
    <row r="582" spans="1:10">
      <c r="A582" s="1270">
        <v>41929</v>
      </c>
      <c r="B582" s="1271">
        <v>100</v>
      </c>
      <c r="C582" s="1272" t="s">
        <v>246</v>
      </c>
      <c r="D582" s="1273" t="s">
        <v>327</v>
      </c>
      <c r="E582" s="1269"/>
      <c r="G582" s="1273" t="s">
        <v>339</v>
      </c>
      <c r="H582" s="1271"/>
      <c r="I582" s="1053"/>
      <c r="J582" s="1269"/>
    </row>
    <row r="583" spans="1:10">
      <c r="A583" s="1270">
        <v>41929</v>
      </c>
      <c r="B583" s="1271">
        <v>500</v>
      </c>
      <c r="C583" s="1272" t="s">
        <v>246</v>
      </c>
      <c r="D583" s="1273" t="s">
        <v>1618</v>
      </c>
      <c r="E583" s="1269"/>
      <c r="G583" s="1273">
        <v>0</v>
      </c>
      <c r="H583" s="1271"/>
      <c r="I583" s="1053"/>
      <c r="J583" s="1269"/>
    </row>
    <row r="584" spans="1:10">
      <c r="A584" s="1270">
        <v>41929</v>
      </c>
      <c r="B584" s="1271">
        <v>1.25</v>
      </c>
      <c r="C584" s="1272" t="s">
        <v>246</v>
      </c>
      <c r="D584" s="1273" t="s">
        <v>1572</v>
      </c>
      <c r="E584" s="1269"/>
      <c r="G584" s="1273">
        <v>0</v>
      </c>
      <c r="H584" s="1271"/>
      <c r="I584" s="1053"/>
      <c r="J584" s="1269"/>
    </row>
    <row r="585" spans="1:10">
      <c r="A585" s="1270">
        <v>41929</v>
      </c>
      <c r="B585" s="1271">
        <v>80</v>
      </c>
      <c r="C585" s="1272" t="s">
        <v>246</v>
      </c>
      <c r="D585" s="1273" t="s">
        <v>1044</v>
      </c>
      <c r="E585" s="1269"/>
      <c r="G585" s="1273">
        <v>0</v>
      </c>
      <c r="H585" s="1271"/>
      <c r="I585" s="1053"/>
      <c r="J585" s="1269"/>
    </row>
    <row r="586" spans="1:10">
      <c r="A586" s="1270">
        <v>41932</v>
      </c>
      <c r="B586" s="1271">
        <v>67.040000000000006</v>
      </c>
      <c r="C586" s="1272" t="s">
        <v>246</v>
      </c>
      <c r="D586" s="1273" t="s">
        <v>1288</v>
      </c>
      <c r="E586" s="1269"/>
      <c r="G586" s="1273">
        <v>0</v>
      </c>
      <c r="H586" s="1271"/>
      <c r="I586" s="1053"/>
      <c r="J586" s="1269"/>
    </row>
    <row r="587" spans="1:10">
      <c r="A587" s="1270">
        <v>41932</v>
      </c>
      <c r="B587" s="1271">
        <v>1352.17</v>
      </c>
      <c r="C587" s="1272" t="s">
        <v>246</v>
      </c>
      <c r="D587" s="1273" t="s">
        <v>1619</v>
      </c>
      <c r="E587" s="1269"/>
      <c r="G587" s="1273">
        <v>0</v>
      </c>
      <c r="H587" s="1271"/>
      <c r="I587" s="1053"/>
      <c r="J587" s="1269"/>
    </row>
    <row r="588" spans="1:10">
      <c r="A588" s="1270">
        <v>41932</v>
      </c>
      <c r="B588" s="1271">
        <v>10</v>
      </c>
      <c r="C588" s="1272" t="s">
        <v>246</v>
      </c>
      <c r="D588" s="1273" t="s">
        <v>1620</v>
      </c>
      <c r="E588" s="1269"/>
      <c r="G588" s="1273" t="s">
        <v>339</v>
      </c>
      <c r="H588" s="1271"/>
      <c r="I588" s="1053"/>
      <c r="J588" s="1269"/>
    </row>
    <row r="589" spans="1:10">
      <c r="A589" s="1270">
        <v>41932</v>
      </c>
      <c r="B589" s="1271">
        <v>100</v>
      </c>
      <c r="C589" s="1272" t="s">
        <v>246</v>
      </c>
      <c r="D589" s="1273" t="s">
        <v>1262</v>
      </c>
      <c r="E589" s="1269"/>
      <c r="G589" s="1273" t="s">
        <v>339</v>
      </c>
      <c r="H589" s="1271"/>
      <c r="I589" s="1053"/>
      <c r="J589" s="1269"/>
    </row>
    <row r="590" spans="1:10">
      <c r="A590" s="1270">
        <v>41932</v>
      </c>
      <c r="B590" s="1271">
        <v>40</v>
      </c>
      <c r="C590" s="1272" t="s">
        <v>246</v>
      </c>
      <c r="D590" s="1273" t="s">
        <v>400</v>
      </c>
      <c r="E590" s="1269"/>
      <c r="G590" s="1273" t="s">
        <v>339</v>
      </c>
      <c r="H590" s="1271"/>
      <c r="I590" s="1053"/>
      <c r="J590" s="1269"/>
    </row>
    <row r="591" spans="1:10">
      <c r="A591" s="1270">
        <v>41932</v>
      </c>
      <c r="B591" s="1271">
        <v>15000</v>
      </c>
      <c r="C591" s="1272" t="s">
        <v>246</v>
      </c>
      <c r="D591" s="1273" t="s">
        <v>1119</v>
      </c>
      <c r="E591" s="1269"/>
      <c r="G591" s="1273" t="s">
        <v>339</v>
      </c>
      <c r="H591" s="1271"/>
      <c r="I591" s="1053"/>
      <c r="J591" s="1269"/>
    </row>
    <row r="592" spans="1:10">
      <c r="A592" s="1270">
        <v>41932</v>
      </c>
      <c r="B592" s="1271">
        <v>20</v>
      </c>
      <c r="C592" s="1272" t="s">
        <v>246</v>
      </c>
      <c r="D592" s="1273" t="s">
        <v>1221</v>
      </c>
      <c r="E592" s="1269"/>
      <c r="G592" s="1273" t="s">
        <v>339</v>
      </c>
      <c r="H592" s="1271"/>
      <c r="I592" s="1053"/>
      <c r="J592" s="1269"/>
    </row>
    <row r="593" spans="1:10">
      <c r="A593" s="1270">
        <v>41932</v>
      </c>
      <c r="B593" s="1271">
        <v>120</v>
      </c>
      <c r="C593" s="1272" t="s">
        <v>246</v>
      </c>
      <c r="D593" s="1273" t="s">
        <v>784</v>
      </c>
      <c r="E593" s="1269"/>
      <c r="G593" s="1273" t="s">
        <v>339</v>
      </c>
      <c r="H593" s="1271"/>
      <c r="I593" s="1053"/>
      <c r="J593" s="1269"/>
    </row>
    <row r="594" spans="1:10">
      <c r="A594" s="1270">
        <v>41932</v>
      </c>
      <c r="B594" s="1271">
        <v>2304.91</v>
      </c>
      <c r="C594" s="1272" t="s">
        <v>246</v>
      </c>
      <c r="D594" s="1273" t="s">
        <v>1621</v>
      </c>
      <c r="E594" s="1269"/>
      <c r="G594" s="1273">
        <v>0</v>
      </c>
      <c r="H594" s="1271"/>
      <c r="I594" s="1053"/>
      <c r="J594" s="1269"/>
    </row>
    <row r="595" spans="1:10">
      <c r="A595" s="1270">
        <v>41933</v>
      </c>
      <c r="B595" s="1271">
        <v>40</v>
      </c>
      <c r="C595" s="1272" t="s">
        <v>246</v>
      </c>
      <c r="D595" s="1273" t="s">
        <v>261</v>
      </c>
      <c r="E595" s="1269"/>
      <c r="G595" s="1273" t="s">
        <v>339</v>
      </c>
      <c r="H595" s="1271"/>
      <c r="I595" s="1053"/>
      <c r="J595" s="1269"/>
    </row>
    <row r="596" spans="1:10">
      <c r="A596" s="1270">
        <v>41933</v>
      </c>
      <c r="B596" s="1271">
        <v>12</v>
      </c>
      <c r="C596" s="1272" t="s">
        <v>246</v>
      </c>
      <c r="D596" s="1273" t="s">
        <v>294</v>
      </c>
      <c r="E596" s="1269"/>
      <c r="G596" s="1273" t="s">
        <v>339</v>
      </c>
      <c r="H596" s="1271"/>
      <c r="I596" s="1053"/>
      <c r="J596" s="1269"/>
    </row>
    <row r="597" spans="1:10">
      <c r="A597" s="1270">
        <v>41933</v>
      </c>
      <c r="B597" s="1271">
        <v>5</v>
      </c>
      <c r="C597" s="1272" t="s">
        <v>246</v>
      </c>
      <c r="D597" s="1273" t="s">
        <v>773</v>
      </c>
      <c r="E597" s="1269"/>
      <c r="G597" s="1273">
        <v>0</v>
      </c>
      <c r="H597" s="1271"/>
      <c r="I597" s="1053"/>
      <c r="J597" s="1269"/>
    </row>
    <row r="598" spans="1:10">
      <c r="A598" s="1270">
        <v>41934</v>
      </c>
      <c r="B598" s="1271">
        <v>15</v>
      </c>
      <c r="C598" s="1272" t="s">
        <v>1087</v>
      </c>
      <c r="D598" s="1273" t="s">
        <v>1491</v>
      </c>
      <c r="E598" s="1269"/>
      <c r="G598" s="1273">
        <v>0</v>
      </c>
      <c r="H598" s="1271"/>
      <c r="I598" s="1053"/>
      <c r="J598" s="1269"/>
    </row>
    <row r="599" spans="1:10">
      <c r="A599" s="1270">
        <v>41934</v>
      </c>
      <c r="B599" s="1271">
        <v>320</v>
      </c>
      <c r="C599" s="1272" t="s">
        <v>246</v>
      </c>
      <c r="D599" s="1273" t="s">
        <v>355</v>
      </c>
      <c r="E599" s="1269"/>
      <c r="G599" s="1273" t="s">
        <v>339</v>
      </c>
      <c r="H599" s="1271"/>
      <c r="I599" s="1053"/>
      <c r="J599" s="1269"/>
    </row>
    <row r="600" spans="1:10">
      <c r="A600" s="1270">
        <v>41934</v>
      </c>
      <c r="B600" s="1271">
        <v>143</v>
      </c>
      <c r="C600" s="1272" t="s">
        <v>246</v>
      </c>
      <c r="D600" s="1273" t="s">
        <v>355</v>
      </c>
      <c r="E600" s="1269"/>
      <c r="G600" s="1273" t="s">
        <v>339</v>
      </c>
      <c r="H600" s="1271"/>
      <c r="I600" s="1053"/>
      <c r="J600" s="1269"/>
    </row>
    <row r="601" spans="1:10">
      <c r="A601" s="1270">
        <v>41934</v>
      </c>
      <c r="B601" s="1271">
        <v>35</v>
      </c>
      <c r="C601" s="1272" t="s">
        <v>246</v>
      </c>
      <c r="D601" s="1273" t="s">
        <v>1622</v>
      </c>
      <c r="E601" s="1269"/>
      <c r="G601" s="1273" t="s">
        <v>339</v>
      </c>
      <c r="H601" s="1271"/>
      <c r="I601" s="1053"/>
      <c r="J601" s="1269"/>
    </row>
    <row r="602" spans="1:10">
      <c r="A602" s="1270">
        <v>41935</v>
      </c>
      <c r="B602" s="1271">
        <v>300</v>
      </c>
      <c r="C602" s="1272" t="s">
        <v>246</v>
      </c>
      <c r="D602" s="1273" t="s">
        <v>1532</v>
      </c>
      <c r="E602" s="1269"/>
      <c r="G602" s="1273">
        <v>0</v>
      </c>
      <c r="H602" s="1271"/>
      <c r="I602" s="1053"/>
      <c r="J602" s="1269"/>
    </row>
    <row r="603" spans="1:10">
      <c r="A603" s="1270">
        <v>41935</v>
      </c>
      <c r="B603" s="1271">
        <v>200</v>
      </c>
      <c r="C603" s="1272" t="s">
        <v>246</v>
      </c>
      <c r="D603" s="1273" t="s">
        <v>1623</v>
      </c>
      <c r="E603" s="1269"/>
      <c r="G603" s="1273">
        <v>0</v>
      </c>
      <c r="H603" s="1271"/>
      <c r="I603" s="1053"/>
      <c r="J603" s="1269"/>
    </row>
    <row r="604" spans="1:10">
      <c r="A604" s="1270">
        <v>41936</v>
      </c>
      <c r="B604" s="1271">
        <v>80</v>
      </c>
      <c r="C604" s="1272">
        <v>103725</v>
      </c>
      <c r="D604" s="1273" t="s">
        <v>1642</v>
      </c>
      <c r="E604" s="1269"/>
      <c r="G604" s="1273">
        <v>0</v>
      </c>
      <c r="H604" s="1271"/>
      <c r="I604" s="1053"/>
      <c r="J604" s="1269"/>
    </row>
    <row r="605" spans="1:10">
      <c r="A605" s="1270">
        <v>41936</v>
      </c>
      <c r="B605" s="1271">
        <v>63</v>
      </c>
      <c r="C605" s="1272">
        <v>103724</v>
      </c>
      <c r="D605" s="1273" t="s">
        <v>1643</v>
      </c>
      <c r="E605" s="1269"/>
      <c r="G605" s="1273">
        <v>0</v>
      </c>
      <c r="H605" s="1271"/>
      <c r="I605" s="1053"/>
      <c r="J605" s="1269"/>
    </row>
    <row r="606" spans="1:10">
      <c r="A606" s="1270">
        <v>41936</v>
      </c>
      <c r="B606" s="1271">
        <v>130</v>
      </c>
      <c r="C606" s="1272">
        <v>103723</v>
      </c>
      <c r="D606" s="1273" t="s">
        <v>1644</v>
      </c>
      <c r="E606" s="1269"/>
      <c r="G606" s="1273" t="s">
        <v>339</v>
      </c>
      <c r="H606" s="1271"/>
      <c r="I606" s="1053"/>
      <c r="J606" s="1269"/>
    </row>
    <row r="607" spans="1:10">
      <c r="A607" s="1270">
        <v>41936</v>
      </c>
      <c r="B607" s="1271">
        <v>30</v>
      </c>
      <c r="C607" s="1272">
        <v>103722</v>
      </c>
      <c r="D607" s="1273" t="s">
        <v>1645</v>
      </c>
      <c r="E607" s="1269"/>
      <c r="G607" s="1273" t="s">
        <v>339</v>
      </c>
      <c r="H607" s="1271"/>
      <c r="I607" s="1053"/>
      <c r="J607" s="1269"/>
    </row>
    <row r="608" spans="1:10">
      <c r="A608" s="1270">
        <v>41936</v>
      </c>
      <c r="B608" s="1271">
        <v>100</v>
      </c>
      <c r="C608" s="1272">
        <v>103721</v>
      </c>
      <c r="D608" s="1273" t="s">
        <v>1646</v>
      </c>
      <c r="E608" s="1269"/>
      <c r="G608" s="1273">
        <v>0</v>
      </c>
      <c r="H608" s="1271"/>
      <c r="I608" s="1053"/>
      <c r="J608" s="1269"/>
    </row>
    <row r="609" spans="1:10">
      <c r="A609" s="1270">
        <v>41936</v>
      </c>
      <c r="B609" s="1271">
        <v>1104</v>
      </c>
      <c r="C609" s="1272" t="s">
        <v>246</v>
      </c>
      <c r="D609" s="1273" t="s">
        <v>1370</v>
      </c>
      <c r="E609" s="1269"/>
      <c r="G609" s="1273">
        <v>0</v>
      </c>
      <c r="H609" s="1271"/>
      <c r="I609" s="1053"/>
      <c r="J609" s="1269"/>
    </row>
    <row r="610" spans="1:10">
      <c r="A610" s="1270">
        <v>41936</v>
      </c>
      <c r="B610" s="1271">
        <v>1.25</v>
      </c>
      <c r="C610" s="1272" t="s">
        <v>246</v>
      </c>
      <c r="D610" s="1273" t="s">
        <v>1572</v>
      </c>
      <c r="E610" s="1269"/>
      <c r="G610" s="1273">
        <v>0</v>
      </c>
      <c r="H610" s="1271"/>
      <c r="I610" s="1053"/>
      <c r="J610" s="1269"/>
    </row>
    <row r="611" spans="1:10">
      <c r="A611" s="1270">
        <v>41939</v>
      </c>
      <c r="B611" s="1271">
        <v>4598.5600000000004</v>
      </c>
      <c r="C611" s="1272" t="s">
        <v>246</v>
      </c>
      <c r="D611" s="1273" t="s">
        <v>269</v>
      </c>
      <c r="E611" s="1269"/>
      <c r="G611" s="1273">
        <v>0</v>
      </c>
      <c r="H611" s="1271"/>
      <c r="I611" s="1053"/>
      <c r="J611" s="1269"/>
    </row>
    <row r="612" spans="1:10">
      <c r="A612" s="1270">
        <v>41939</v>
      </c>
      <c r="B612" s="1271">
        <v>10</v>
      </c>
      <c r="C612" s="1272" t="s">
        <v>246</v>
      </c>
      <c r="D612" s="1273" t="s">
        <v>302</v>
      </c>
      <c r="E612" s="1269"/>
      <c r="G612" s="1273">
        <v>0</v>
      </c>
      <c r="H612" s="1271"/>
      <c r="I612" s="1053"/>
      <c r="J612" s="1269"/>
    </row>
    <row r="613" spans="1:10">
      <c r="A613" s="1270">
        <v>41939</v>
      </c>
      <c r="B613" s="1271">
        <v>20</v>
      </c>
      <c r="C613" s="1272" t="s">
        <v>246</v>
      </c>
      <c r="D613" s="1273" t="s">
        <v>1221</v>
      </c>
      <c r="E613" s="1269"/>
      <c r="G613" s="1273" t="s">
        <v>339</v>
      </c>
      <c r="H613" s="1271"/>
      <c r="I613" s="1053"/>
      <c r="J613" s="1269"/>
    </row>
    <row r="614" spans="1:10">
      <c r="A614" s="1270">
        <v>41939</v>
      </c>
      <c r="B614" s="1271">
        <v>50</v>
      </c>
      <c r="C614" s="1272" t="s">
        <v>246</v>
      </c>
      <c r="D614" s="1273" t="s">
        <v>1017</v>
      </c>
      <c r="E614" s="1269"/>
      <c r="G614" s="1273" t="s">
        <v>339</v>
      </c>
      <c r="H614" s="1271"/>
      <c r="I614" s="1053"/>
      <c r="J614" s="1269"/>
    </row>
    <row r="615" spans="1:10">
      <c r="A615" s="1270">
        <v>41939</v>
      </c>
      <c r="B615" s="1271">
        <v>30</v>
      </c>
      <c r="C615" s="1272" t="s">
        <v>246</v>
      </c>
      <c r="D615" s="1273" t="s">
        <v>1376</v>
      </c>
      <c r="E615" s="1269"/>
      <c r="G615" s="1273">
        <v>0</v>
      </c>
      <c r="H615" s="1271"/>
      <c r="I615" s="1053"/>
      <c r="J615" s="1269"/>
    </row>
    <row r="616" spans="1:10">
      <c r="A616" s="1270">
        <v>41939</v>
      </c>
      <c r="B616" s="1271">
        <v>15</v>
      </c>
      <c r="C616" s="1272" t="s">
        <v>246</v>
      </c>
      <c r="D616" s="1273" t="s">
        <v>1444</v>
      </c>
      <c r="E616" s="1269"/>
      <c r="G616" s="1273" t="s">
        <v>339</v>
      </c>
      <c r="H616" s="1271"/>
      <c r="I616" s="1053"/>
      <c r="J616" s="1269"/>
    </row>
    <row r="617" spans="1:10">
      <c r="A617" s="1270">
        <v>41939</v>
      </c>
      <c r="B617" s="1271">
        <v>60</v>
      </c>
      <c r="C617" s="1272" t="s">
        <v>246</v>
      </c>
      <c r="D617" s="1273" t="s">
        <v>1309</v>
      </c>
      <c r="E617" s="1269"/>
      <c r="G617" s="1273" t="s">
        <v>339</v>
      </c>
      <c r="H617" s="1271"/>
      <c r="I617" s="1053"/>
      <c r="J617" s="1269"/>
    </row>
    <row r="618" spans="1:10">
      <c r="A618" s="1270">
        <v>41939</v>
      </c>
      <c r="B618" s="1271">
        <v>50</v>
      </c>
      <c r="C618" s="1272" t="s">
        <v>246</v>
      </c>
      <c r="D618" s="1273" t="s">
        <v>1447</v>
      </c>
      <c r="E618" s="1269"/>
      <c r="G618" s="1273" t="s">
        <v>339</v>
      </c>
      <c r="H618" s="1271"/>
      <c r="I618" s="1053"/>
      <c r="J618" s="1269"/>
    </row>
    <row r="619" spans="1:10">
      <c r="A619" s="1270">
        <v>41939</v>
      </c>
      <c r="B619" s="1271">
        <v>2797.43</v>
      </c>
      <c r="C619" s="1272" t="s">
        <v>246</v>
      </c>
      <c r="D619" s="1273" t="s">
        <v>1629</v>
      </c>
      <c r="E619" s="1269"/>
      <c r="G619" s="1273">
        <v>0</v>
      </c>
      <c r="H619" s="1271"/>
      <c r="I619" s="1053"/>
      <c r="J619" s="1269"/>
    </row>
    <row r="620" spans="1:10">
      <c r="A620" s="1270">
        <v>41940</v>
      </c>
      <c r="B620" s="1271">
        <v>5</v>
      </c>
      <c r="C620" s="1272" t="s">
        <v>246</v>
      </c>
      <c r="D620" s="1273" t="s">
        <v>1390</v>
      </c>
      <c r="E620" s="1269"/>
      <c r="G620" s="1273" t="s">
        <v>339</v>
      </c>
      <c r="H620" s="1271"/>
      <c r="I620" s="1053"/>
      <c r="J620" s="1269"/>
    </row>
    <row r="621" spans="1:10">
      <c r="A621" s="1270">
        <v>41940</v>
      </c>
      <c r="B621" s="1271">
        <v>3</v>
      </c>
      <c r="C621" s="1272" t="s">
        <v>246</v>
      </c>
      <c r="D621" s="1273" t="s">
        <v>1004</v>
      </c>
      <c r="E621" s="1269"/>
      <c r="G621" s="1273">
        <v>0</v>
      </c>
      <c r="H621" s="1271"/>
      <c r="I621" s="1053"/>
      <c r="J621" s="1269"/>
    </row>
    <row r="622" spans="1:10">
      <c r="A622" s="1270">
        <v>41940</v>
      </c>
      <c r="B622" s="1271">
        <v>10</v>
      </c>
      <c r="C622" s="1272" t="s">
        <v>246</v>
      </c>
      <c r="D622" s="1273" t="s">
        <v>1630</v>
      </c>
      <c r="E622" s="1269"/>
      <c r="G622" s="1273" t="s">
        <v>339</v>
      </c>
      <c r="H622" s="1271"/>
      <c r="I622" s="1053"/>
      <c r="J622" s="1269"/>
    </row>
    <row r="623" spans="1:10">
      <c r="A623" s="1270">
        <v>41940</v>
      </c>
      <c r="B623" s="1271">
        <v>42</v>
      </c>
      <c r="C623" s="1272" t="s">
        <v>246</v>
      </c>
      <c r="D623" s="1273" t="s">
        <v>1352</v>
      </c>
      <c r="E623" s="1269"/>
      <c r="G623" s="1273">
        <v>0</v>
      </c>
      <c r="H623" s="1271"/>
      <c r="I623" s="1053"/>
      <c r="J623" s="1269"/>
    </row>
    <row r="624" spans="1:10">
      <c r="A624" s="1270">
        <v>41940</v>
      </c>
      <c r="B624" s="1271">
        <v>90</v>
      </c>
      <c r="C624" s="1272" t="s">
        <v>246</v>
      </c>
      <c r="D624" s="1273" t="s">
        <v>1389</v>
      </c>
      <c r="E624" s="1269"/>
      <c r="G624" s="1273" t="s">
        <v>339</v>
      </c>
      <c r="H624" s="1271"/>
      <c r="I624" s="1053"/>
      <c r="J624" s="1269"/>
    </row>
    <row r="625" spans="1:10">
      <c r="A625" s="1270">
        <v>41941</v>
      </c>
      <c r="B625" s="1271">
        <v>2169.0500000000002</v>
      </c>
      <c r="C625" s="1272" t="s">
        <v>246</v>
      </c>
      <c r="D625" s="1273" t="s">
        <v>1545</v>
      </c>
      <c r="E625" s="1269"/>
      <c r="G625" s="1273">
        <v>0</v>
      </c>
      <c r="H625" s="1271"/>
      <c r="I625" s="1053"/>
      <c r="J625" s="1269"/>
    </row>
    <row r="626" spans="1:10">
      <c r="A626" s="1270">
        <v>41941</v>
      </c>
      <c r="B626" s="1271">
        <v>210.74</v>
      </c>
      <c r="C626" s="1272" t="s">
        <v>246</v>
      </c>
      <c r="D626" s="1273" t="s">
        <v>1631</v>
      </c>
      <c r="E626" s="1269"/>
      <c r="G626" s="1273">
        <v>0</v>
      </c>
      <c r="H626" s="1271"/>
      <c r="I626" s="1053"/>
      <c r="J626" s="1269"/>
    </row>
    <row r="627" spans="1:10">
      <c r="A627" s="1270">
        <v>41942</v>
      </c>
      <c r="B627" s="1271">
        <v>20</v>
      </c>
      <c r="C627" s="1272" t="s">
        <v>1087</v>
      </c>
      <c r="D627" s="1273" t="s">
        <v>1647</v>
      </c>
      <c r="E627" s="1269"/>
      <c r="G627" s="1273">
        <v>0</v>
      </c>
      <c r="H627" s="1271"/>
      <c r="I627" s="1053"/>
      <c r="J627" s="1269"/>
    </row>
    <row r="628" spans="1:10">
      <c r="A628" s="1270">
        <v>41942</v>
      </c>
      <c r="B628" s="1271">
        <v>200</v>
      </c>
      <c r="C628" s="1272" t="s">
        <v>246</v>
      </c>
      <c r="D628" s="1273" t="s">
        <v>1527</v>
      </c>
      <c r="E628" s="1269"/>
      <c r="G628" s="1273">
        <v>0</v>
      </c>
      <c r="H628" s="1271"/>
      <c r="I628" s="1053"/>
      <c r="J628" s="1269"/>
    </row>
    <row r="629" spans="1:10">
      <c r="A629" s="1270">
        <v>41942</v>
      </c>
      <c r="B629" s="1271">
        <v>300</v>
      </c>
      <c r="C629" s="1272" t="s">
        <v>246</v>
      </c>
      <c r="D629" s="1273" t="s">
        <v>1528</v>
      </c>
      <c r="E629" s="1269"/>
      <c r="G629" s="1273">
        <v>0</v>
      </c>
      <c r="H629" s="1271"/>
      <c r="I629" s="1053"/>
      <c r="J629" s="1269"/>
    </row>
    <row r="630" spans="1:10">
      <c r="A630" s="1270">
        <v>41942</v>
      </c>
      <c r="B630" s="1271">
        <v>10.52</v>
      </c>
      <c r="C630" s="1272" t="s">
        <v>246</v>
      </c>
      <c r="D630" s="1273" t="s">
        <v>1633</v>
      </c>
      <c r="E630" s="1269"/>
      <c r="G630" s="1273">
        <v>0</v>
      </c>
      <c r="H630" s="1271"/>
      <c r="I630" s="1053"/>
      <c r="J630" s="1269"/>
    </row>
    <row r="631" spans="1:10">
      <c r="A631" s="1270">
        <v>41942</v>
      </c>
      <c r="B631" s="1271">
        <v>300</v>
      </c>
      <c r="C631" s="1272" t="s">
        <v>246</v>
      </c>
      <c r="D631" s="1273" t="s">
        <v>1446</v>
      </c>
      <c r="E631" s="1269"/>
      <c r="G631" s="1273">
        <v>0</v>
      </c>
      <c r="H631" s="1271"/>
      <c r="I631" s="1053"/>
      <c r="J631" s="1269"/>
    </row>
    <row r="632" spans="1:10">
      <c r="A632" s="1270">
        <v>41942</v>
      </c>
      <c r="B632" s="1271">
        <v>180</v>
      </c>
      <c r="C632" s="1272" t="s">
        <v>246</v>
      </c>
      <c r="D632" s="1273" t="s">
        <v>287</v>
      </c>
      <c r="E632" s="1269"/>
      <c r="G632" s="1273" t="s">
        <v>339</v>
      </c>
      <c r="H632" s="1271"/>
      <c r="I632" s="1053"/>
      <c r="J632" s="1269"/>
    </row>
    <row r="633" spans="1:10">
      <c r="A633" s="1270">
        <v>41942</v>
      </c>
      <c r="B633" s="1271">
        <v>20</v>
      </c>
      <c r="C633" s="1272" t="s">
        <v>246</v>
      </c>
      <c r="D633" s="1273" t="s">
        <v>1484</v>
      </c>
      <c r="E633" s="1269"/>
      <c r="G633" s="1273">
        <v>0</v>
      </c>
      <c r="H633" s="1271"/>
      <c r="I633" s="1053"/>
      <c r="J633" s="1269"/>
    </row>
    <row r="634" spans="1:10">
      <c r="A634" s="1270">
        <v>41943</v>
      </c>
      <c r="B634" s="1271">
        <v>1131.95</v>
      </c>
      <c r="C634" s="1272" t="s">
        <v>246</v>
      </c>
      <c r="D634" s="1273" t="s">
        <v>1288</v>
      </c>
      <c r="E634" s="1269"/>
      <c r="G634" s="1273">
        <v>0</v>
      </c>
      <c r="H634" s="1271"/>
      <c r="I634" s="1053"/>
      <c r="J634" s="1269"/>
    </row>
    <row r="635" spans="1:10">
      <c r="A635" s="1270">
        <v>41943</v>
      </c>
      <c r="B635" s="1271">
        <v>87.42</v>
      </c>
      <c r="C635" s="1272" t="s">
        <v>246</v>
      </c>
      <c r="D635" s="1273" t="s">
        <v>1288</v>
      </c>
      <c r="E635" s="1269"/>
      <c r="G635" s="1273">
        <v>0</v>
      </c>
      <c r="H635" s="1271"/>
      <c r="I635" s="1053"/>
      <c r="J635" s="1269"/>
    </row>
    <row r="636" spans="1:10">
      <c r="A636" s="1270">
        <v>41943</v>
      </c>
      <c r="B636" s="1271">
        <v>25</v>
      </c>
      <c r="C636" s="1272" t="s">
        <v>246</v>
      </c>
      <c r="D636" s="1273" t="s">
        <v>762</v>
      </c>
      <c r="E636" s="1269"/>
      <c r="G636" s="1273" t="s">
        <v>339</v>
      </c>
      <c r="H636" s="1271"/>
      <c r="I636" s="1053"/>
      <c r="J636" s="1269"/>
    </row>
    <row r="637" spans="1:10">
      <c r="A637" s="1270">
        <v>41943</v>
      </c>
      <c r="B637" s="1271">
        <v>1.25</v>
      </c>
      <c r="C637" s="1272" t="s">
        <v>246</v>
      </c>
      <c r="D637" s="1273" t="s">
        <v>1572</v>
      </c>
      <c r="E637" s="1269"/>
      <c r="G637" s="1273">
        <v>0</v>
      </c>
      <c r="H637" s="1271"/>
      <c r="I637" s="1053"/>
      <c r="J637" s="1269"/>
    </row>
    <row r="638" spans="1:10">
      <c r="A638" s="1270">
        <v>41946</v>
      </c>
      <c r="B638" s="1271">
        <v>20</v>
      </c>
      <c r="C638" s="1272" t="s">
        <v>246</v>
      </c>
      <c r="D638" s="1273" t="s">
        <v>1453</v>
      </c>
      <c r="E638" s="1269"/>
      <c r="G638" s="1273" t="s">
        <v>339</v>
      </c>
      <c r="H638" s="1271"/>
      <c r="I638" s="1053"/>
      <c r="J638" s="1269"/>
    </row>
    <row r="639" spans="1:10">
      <c r="A639" s="1270">
        <v>41946</v>
      </c>
      <c r="B639" s="1271">
        <v>6</v>
      </c>
      <c r="C639" s="1272" t="s">
        <v>246</v>
      </c>
      <c r="D639" s="1273" t="s">
        <v>1217</v>
      </c>
      <c r="E639" s="1269"/>
      <c r="G639" s="1273">
        <v>0</v>
      </c>
      <c r="H639" s="1271"/>
      <c r="I639" s="1053"/>
      <c r="J639" s="1269"/>
    </row>
    <row r="640" spans="1:10">
      <c r="A640" s="1270">
        <v>41946</v>
      </c>
      <c r="B640" s="1271">
        <v>100</v>
      </c>
      <c r="C640" s="1272" t="s">
        <v>246</v>
      </c>
      <c r="D640" s="1273" t="s">
        <v>267</v>
      </c>
      <c r="E640" s="1269"/>
      <c r="G640" s="1273">
        <v>0</v>
      </c>
      <c r="H640" s="1271"/>
      <c r="I640" s="1053"/>
      <c r="J640" s="1269"/>
    </row>
    <row r="641" spans="1:10">
      <c r="A641" s="1270">
        <v>41946</v>
      </c>
      <c r="B641" s="1271">
        <v>10</v>
      </c>
      <c r="C641" s="1272" t="s">
        <v>246</v>
      </c>
      <c r="D641" s="1273" t="s">
        <v>791</v>
      </c>
      <c r="E641" s="1269"/>
      <c r="G641" s="1273" t="s">
        <v>339</v>
      </c>
      <c r="H641" s="1271"/>
      <c r="I641" s="1053"/>
      <c r="J641" s="1269"/>
    </row>
    <row r="642" spans="1:10">
      <c r="A642" s="1270">
        <v>41946</v>
      </c>
      <c r="B642" s="1271">
        <v>10</v>
      </c>
      <c r="C642" s="1272" t="s">
        <v>246</v>
      </c>
      <c r="D642" s="1273" t="s">
        <v>338</v>
      </c>
      <c r="E642" s="1269"/>
      <c r="G642" s="1273" t="s">
        <v>339</v>
      </c>
      <c r="H642" s="1271"/>
      <c r="I642" s="1053"/>
      <c r="J642" s="1269"/>
    </row>
    <row r="643" spans="1:10">
      <c r="A643" s="1270">
        <v>41946</v>
      </c>
      <c r="B643" s="1271">
        <v>10</v>
      </c>
      <c r="C643" s="1272" t="s">
        <v>246</v>
      </c>
      <c r="D643" s="1273" t="s">
        <v>1365</v>
      </c>
      <c r="E643" s="1269"/>
      <c r="G643" s="1273" t="s">
        <v>339</v>
      </c>
      <c r="H643" s="1271"/>
      <c r="I643" s="1053"/>
      <c r="J643" s="1269"/>
    </row>
    <row r="644" spans="1:10">
      <c r="A644" s="1270">
        <v>41946</v>
      </c>
      <c r="B644" s="1271">
        <v>125</v>
      </c>
      <c r="C644" s="1272" t="s">
        <v>246</v>
      </c>
      <c r="D644" s="1273" t="s">
        <v>1429</v>
      </c>
      <c r="E644" s="1269"/>
      <c r="G644" s="1273" t="s">
        <v>339</v>
      </c>
      <c r="H644" s="1271"/>
      <c r="I644" s="1053"/>
      <c r="J644" s="1269"/>
    </row>
    <row r="645" spans="1:10">
      <c r="A645" s="1270">
        <v>41946</v>
      </c>
      <c r="B645" s="1271">
        <v>20</v>
      </c>
      <c r="C645" s="1272" t="s">
        <v>246</v>
      </c>
      <c r="D645" s="1273" t="s">
        <v>1221</v>
      </c>
      <c r="E645" s="1269"/>
      <c r="G645" s="1273" t="s">
        <v>339</v>
      </c>
      <c r="H645" s="1271"/>
      <c r="I645" s="1053"/>
      <c r="J645" s="1269"/>
    </row>
    <row r="646" spans="1:10">
      <c r="A646" s="1270">
        <v>41946</v>
      </c>
      <c r="B646" s="1271">
        <v>20</v>
      </c>
      <c r="C646" s="1272" t="s">
        <v>246</v>
      </c>
      <c r="D646" s="1273" t="s">
        <v>1275</v>
      </c>
      <c r="E646" s="1269"/>
      <c r="G646" s="1273" t="s">
        <v>339</v>
      </c>
      <c r="H646" s="1271"/>
      <c r="I646" s="1053"/>
      <c r="J646" s="1269"/>
    </row>
    <row r="647" spans="1:10">
      <c r="A647" s="1270">
        <v>41946</v>
      </c>
      <c r="B647" s="1271">
        <v>300</v>
      </c>
      <c r="C647" s="1272" t="s">
        <v>246</v>
      </c>
      <c r="D647" s="1273" t="s">
        <v>778</v>
      </c>
      <c r="E647" s="1269"/>
      <c r="G647" s="1273" t="s">
        <v>339</v>
      </c>
      <c r="H647" s="1271"/>
      <c r="I647" s="1053"/>
      <c r="J647" s="1269"/>
    </row>
    <row r="648" spans="1:10">
      <c r="A648" s="1270">
        <v>41946</v>
      </c>
      <c r="B648" s="1271">
        <v>15</v>
      </c>
      <c r="C648" s="1272" t="s">
        <v>246</v>
      </c>
      <c r="D648" s="1273" t="s">
        <v>280</v>
      </c>
      <c r="E648" s="1269"/>
      <c r="G648" s="1273" t="s">
        <v>339</v>
      </c>
      <c r="H648" s="1271"/>
      <c r="I648" s="1053"/>
      <c r="J648" s="1269"/>
    </row>
    <row r="649" spans="1:10">
      <c r="A649" s="1270">
        <v>41946</v>
      </c>
      <c r="B649" s="1271">
        <v>25</v>
      </c>
      <c r="C649" s="1272" t="s">
        <v>246</v>
      </c>
      <c r="D649" s="1273" t="s">
        <v>1603</v>
      </c>
      <c r="E649" s="1269"/>
      <c r="G649" s="1273" t="s">
        <v>339</v>
      </c>
      <c r="H649" s="1271"/>
      <c r="I649" s="1053"/>
      <c r="J649" s="1269"/>
    </row>
    <row r="650" spans="1:10">
      <c r="A650" s="1270">
        <v>41946</v>
      </c>
      <c r="B650" s="1271">
        <v>15</v>
      </c>
      <c r="C650" s="1272" t="s">
        <v>246</v>
      </c>
      <c r="D650" s="1273" t="s">
        <v>248</v>
      </c>
      <c r="E650" s="1269"/>
      <c r="G650" s="1273">
        <v>0</v>
      </c>
      <c r="H650" s="1271"/>
      <c r="I650" s="1053"/>
      <c r="J650" s="1269"/>
    </row>
    <row r="651" spans="1:10">
      <c r="A651" s="1270">
        <v>41946</v>
      </c>
      <c r="B651" s="1271">
        <v>50</v>
      </c>
      <c r="C651" s="1272" t="s">
        <v>246</v>
      </c>
      <c r="D651" s="1273" t="s">
        <v>250</v>
      </c>
      <c r="E651" s="1269"/>
      <c r="G651" s="1273">
        <v>0</v>
      </c>
      <c r="H651" s="1271"/>
      <c r="I651" s="1053"/>
      <c r="J651" s="1269"/>
    </row>
    <row r="652" spans="1:10">
      <c r="A652" s="1270">
        <v>41946</v>
      </c>
      <c r="B652" s="1271">
        <v>50</v>
      </c>
      <c r="C652" s="1272" t="s">
        <v>246</v>
      </c>
      <c r="D652" s="1273" t="s">
        <v>995</v>
      </c>
      <c r="E652" s="1269"/>
      <c r="G652" s="1273" t="s">
        <v>339</v>
      </c>
      <c r="H652" s="1271"/>
      <c r="I652" s="1053"/>
      <c r="J652" s="1269"/>
    </row>
    <row r="653" spans="1:10">
      <c r="A653" s="1270">
        <v>41946</v>
      </c>
      <c r="B653" s="1271">
        <v>31.25</v>
      </c>
      <c r="C653" s="1272" t="s">
        <v>246</v>
      </c>
      <c r="D653" s="1273" t="s">
        <v>1291</v>
      </c>
      <c r="E653" s="1269"/>
      <c r="G653" s="1273" t="s">
        <v>339</v>
      </c>
      <c r="H653" s="1271"/>
      <c r="I653" s="1053"/>
      <c r="J653" s="1269"/>
    </row>
    <row r="654" spans="1:10">
      <c r="A654" s="1270">
        <v>41946</v>
      </c>
      <c r="B654" s="1271">
        <v>20</v>
      </c>
      <c r="C654" s="1272" t="s">
        <v>246</v>
      </c>
      <c r="D654" s="1273" t="s">
        <v>387</v>
      </c>
      <c r="E654" s="1269"/>
      <c r="G654" s="1273">
        <v>0</v>
      </c>
      <c r="H654" s="1271"/>
      <c r="I654" s="1053"/>
      <c r="J654" s="1269"/>
    </row>
    <row r="655" spans="1:10">
      <c r="A655" s="1270">
        <v>41946</v>
      </c>
      <c r="B655" s="1271">
        <v>7</v>
      </c>
      <c r="C655" s="1272" t="s">
        <v>246</v>
      </c>
      <c r="D655" s="1273" t="s">
        <v>1196</v>
      </c>
      <c r="E655" s="1269"/>
      <c r="G655" s="1273" t="s">
        <v>339</v>
      </c>
      <c r="H655" s="1271"/>
      <c r="I655" s="1053"/>
      <c r="J655" s="1269"/>
    </row>
    <row r="656" spans="1:10">
      <c r="A656" s="1270">
        <v>41946</v>
      </c>
      <c r="B656" s="1271">
        <v>10</v>
      </c>
      <c r="C656" s="1272" t="s">
        <v>246</v>
      </c>
      <c r="D656" s="1273" t="s">
        <v>1318</v>
      </c>
      <c r="E656" s="1269"/>
      <c r="G656" s="1273">
        <v>0</v>
      </c>
      <c r="H656" s="1271"/>
      <c r="I656" s="1053"/>
      <c r="J656" s="1269"/>
    </row>
    <row r="657" spans="1:10">
      <c r="A657" s="1270">
        <v>41946</v>
      </c>
      <c r="B657" s="1271">
        <v>10</v>
      </c>
      <c r="C657" s="1272" t="s">
        <v>246</v>
      </c>
      <c r="D657" s="1273" t="s">
        <v>1027</v>
      </c>
      <c r="E657" s="1269"/>
      <c r="G657" s="1273" t="s">
        <v>339</v>
      </c>
      <c r="H657" s="1271"/>
      <c r="I657" s="1053"/>
      <c r="J657" s="1269"/>
    </row>
    <row r="658" spans="1:10">
      <c r="A658" s="1270">
        <v>41946</v>
      </c>
      <c r="B658" s="1271">
        <v>20</v>
      </c>
      <c r="C658" s="1272" t="s">
        <v>246</v>
      </c>
      <c r="D658" s="1273" t="s">
        <v>254</v>
      </c>
      <c r="E658" s="1269"/>
      <c r="G658" s="1273" t="s">
        <v>339</v>
      </c>
      <c r="H658" s="1271"/>
      <c r="I658" s="1053"/>
      <c r="J658" s="1269"/>
    </row>
    <row r="659" spans="1:10">
      <c r="A659" s="1270">
        <v>41946</v>
      </c>
      <c r="B659" s="1271">
        <v>20</v>
      </c>
      <c r="C659" s="1272" t="s">
        <v>246</v>
      </c>
      <c r="D659" s="1273" t="s">
        <v>1028</v>
      </c>
      <c r="E659" s="1269"/>
      <c r="G659" s="1273" t="s">
        <v>339</v>
      </c>
      <c r="H659" s="1271"/>
      <c r="I659" s="1053"/>
      <c r="J659" s="1269"/>
    </row>
    <row r="660" spans="1:10">
      <c r="A660" s="1270">
        <v>41946</v>
      </c>
      <c r="B660" s="1271">
        <v>50</v>
      </c>
      <c r="C660" s="1272" t="s">
        <v>246</v>
      </c>
      <c r="D660" s="1273" t="s">
        <v>1367</v>
      </c>
      <c r="E660" s="1269"/>
      <c r="G660" s="1273" t="s">
        <v>339</v>
      </c>
      <c r="H660" s="1271"/>
      <c r="I660" s="1053"/>
      <c r="J660" s="1269"/>
    </row>
    <row r="661" spans="1:10">
      <c r="A661" s="1270">
        <v>41946</v>
      </c>
      <c r="B661" s="1271">
        <v>10</v>
      </c>
      <c r="C661" s="1272" t="s">
        <v>246</v>
      </c>
      <c r="D661" s="1273" t="s">
        <v>1369</v>
      </c>
      <c r="E661" s="1269"/>
      <c r="G661" s="1273" t="s">
        <v>339</v>
      </c>
      <c r="H661" s="1271"/>
      <c r="I661" s="1053"/>
      <c r="J661" s="1269"/>
    </row>
    <row r="662" spans="1:10">
      <c r="A662" s="1270">
        <v>41946</v>
      </c>
      <c r="B662" s="1271">
        <v>50</v>
      </c>
      <c r="C662" s="1272" t="s">
        <v>246</v>
      </c>
      <c r="D662" s="1273" t="s">
        <v>1482</v>
      </c>
      <c r="E662" s="1269"/>
      <c r="G662" s="1273" t="s">
        <v>339</v>
      </c>
      <c r="H662" s="1271"/>
      <c r="I662" s="1053"/>
      <c r="J662" s="1269"/>
    </row>
    <row r="663" spans="1:10">
      <c r="A663" s="1270">
        <v>41946</v>
      </c>
      <c r="B663" s="1271">
        <v>261</v>
      </c>
      <c r="C663" s="1272" t="s">
        <v>246</v>
      </c>
      <c r="D663" s="1273" t="s">
        <v>344</v>
      </c>
      <c r="E663" s="1269"/>
      <c r="G663" s="1273" t="s">
        <v>339</v>
      </c>
      <c r="H663" s="1271"/>
      <c r="I663" s="1053"/>
      <c r="J663" s="1269"/>
    </row>
    <row r="664" spans="1:10">
      <c r="A664" s="1270">
        <v>41946</v>
      </c>
      <c r="B664" s="1271">
        <v>10</v>
      </c>
      <c r="C664" s="1272" t="s">
        <v>246</v>
      </c>
      <c r="D664" s="1273" t="s">
        <v>955</v>
      </c>
      <c r="E664" s="1269"/>
      <c r="G664" s="1273">
        <v>0</v>
      </c>
      <c r="H664" s="1271"/>
      <c r="I664" s="1053"/>
      <c r="J664" s="1269"/>
    </row>
    <row r="665" spans="1:10">
      <c r="A665" s="1270">
        <v>41946</v>
      </c>
      <c r="B665" s="1271">
        <v>180</v>
      </c>
      <c r="C665" s="1272" t="s">
        <v>246</v>
      </c>
      <c r="D665" s="1273" t="s">
        <v>783</v>
      </c>
      <c r="E665" s="1269"/>
      <c r="G665" s="1273" t="s">
        <v>339</v>
      </c>
      <c r="H665" s="1271"/>
      <c r="I665" s="1053"/>
      <c r="J665" s="1269"/>
    </row>
    <row r="666" spans="1:10">
      <c r="A666" s="1270">
        <v>41946</v>
      </c>
      <c r="B666" s="1271">
        <v>5</v>
      </c>
      <c r="C666" s="1272" t="s">
        <v>246</v>
      </c>
      <c r="D666" s="1273" t="s">
        <v>1368</v>
      </c>
      <c r="E666" s="1269"/>
      <c r="G666" s="1273" t="s">
        <v>339</v>
      </c>
      <c r="H666" s="1271"/>
      <c r="I666" s="1053"/>
      <c r="J666" s="1269"/>
    </row>
    <row r="667" spans="1:10">
      <c r="A667" s="1270">
        <v>41946</v>
      </c>
      <c r="B667" s="1271">
        <v>25</v>
      </c>
      <c r="C667" s="1272" t="s">
        <v>246</v>
      </c>
      <c r="D667" s="1273" t="s">
        <v>1070</v>
      </c>
      <c r="E667" s="1269"/>
      <c r="G667" s="1273" t="s">
        <v>339</v>
      </c>
      <c r="H667" s="1271"/>
      <c r="I667" s="1053"/>
      <c r="J667" s="1269"/>
    </row>
    <row r="668" spans="1:10">
      <c r="A668" s="1270">
        <v>41946</v>
      </c>
      <c r="B668" s="1271">
        <v>10</v>
      </c>
      <c r="C668" s="1272" t="s">
        <v>246</v>
      </c>
      <c r="D668" s="1273" t="s">
        <v>993</v>
      </c>
      <c r="E668" s="1269"/>
      <c r="G668" s="1273" t="s">
        <v>339</v>
      </c>
      <c r="H668" s="1271"/>
      <c r="I668" s="1053"/>
      <c r="J668" s="1269"/>
    </row>
    <row r="669" spans="1:10">
      <c r="A669" s="1270">
        <v>41946</v>
      </c>
      <c r="B669" s="1271">
        <v>3</v>
      </c>
      <c r="C669" s="1272" t="s">
        <v>246</v>
      </c>
      <c r="D669" s="1273" t="s">
        <v>426</v>
      </c>
      <c r="E669" s="1269"/>
      <c r="G669" s="1273">
        <v>0</v>
      </c>
      <c r="H669" s="1271"/>
      <c r="I669" s="1053"/>
      <c r="J669" s="1269"/>
    </row>
    <row r="670" spans="1:10">
      <c r="A670" s="1270">
        <v>41946</v>
      </c>
      <c r="B670" s="1271">
        <v>50</v>
      </c>
      <c r="C670" s="1272" t="s">
        <v>246</v>
      </c>
      <c r="D670" s="1273" t="s">
        <v>1105</v>
      </c>
      <c r="E670" s="1269"/>
      <c r="G670" s="1273" t="s">
        <v>339</v>
      </c>
      <c r="H670" s="1271"/>
      <c r="I670" s="1053"/>
      <c r="J670" s="1269"/>
    </row>
    <row r="671" spans="1:10">
      <c r="A671" s="1270">
        <v>41946</v>
      </c>
      <c r="B671" s="1271">
        <v>10</v>
      </c>
      <c r="C671" s="1272" t="s">
        <v>246</v>
      </c>
      <c r="D671" s="1273" t="s">
        <v>1585</v>
      </c>
      <c r="E671" s="1269"/>
      <c r="G671" s="1273" t="s">
        <v>339</v>
      </c>
      <c r="H671" s="1271"/>
      <c r="I671" s="1053"/>
      <c r="J671" s="1269"/>
    </row>
    <row r="672" spans="1:10">
      <c r="A672" s="1270">
        <v>41946</v>
      </c>
      <c r="B672" s="1271">
        <v>140</v>
      </c>
      <c r="C672" s="1272" t="s">
        <v>246</v>
      </c>
      <c r="D672" s="1273" t="s">
        <v>1063</v>
      </c>
      <c r="E672" s="1269"/>
      <c r="G672" s="1273">
        <v>0</v>
      </c>
      <c r="H672" s="1271"/>
      <c r="I672" s="1053"/>
      <c r="J672" s="1269"/>
    </row>
    <row r="673" spans="1:10">
      <c r="A673" s="1270">
        <v>41946</v>
      </c>
      <c r="B673" s="1271">
        <v>75</v>
      </c>
      <c r="C673" s="1272" t="s">
        <v>246</v>
      </c>
      <c r="D673" s="1273" t="s">
        <v>1003</v>
      </c>
      <c r="E673" s="1269"/>
      <c r="G673" s="1273" t="s">
        <v>339</v>
      </c>
      <c r="H673" s="1271"/>
      <c r="I673" s="1053"/>
      <c r="J673" s="1269"/>
    </row>
    <row r="674" spans="1:10">
      <c r="A674" s="1270">
        <v>41946</v>
      </c>
      <c r="B674" s="1271">
        <v>40</v>
      </c>
      <c r="C674" s="1272" t="s">
        <v>246</v>
      </c>
      <c r="D674" s="1273" t="s">
        <v>1483</v>
      </c>
      <c r="E674" s="1269"/>
      <c r="G674" s="1273" t="s">
        <v>339</v>
      </c>
      <c r="H674" s="1271"/>
      <c r="I674" s="1053"/>
      <c r="J674" s="1269"/>
    </row>
    <row r="675" spans="1:10">
      <c r="A675" s="1270">
        <v>41946</v>
      </c>
      <c r="B675" s="1271">
        <v>10</v>
      </c>
      <c r="C675" s="1272" t="s">
        <v>246</v>
      </c>
      <c r="D675" s="1273" t="s">
        <v>772</v>
      </c>
      <c r="E675" s="1269"/>
      <c r="G675" s="1273" t="s">
        <v>339</v>
      </c>
      <c r="H675" s="1271"/>
      <c r="I675" s="1053"/>
      <c r="J675" s="1269"/>
    </row>
    <row r="676" spans="1:10">
      <c r="A676" s="1270">
        <v>41946</v>
      </c>
      <c r="B676" s="1271">
        <v>30</v>
      </c>
      <c r="C676" s="1272" t="s">
        <v>246</v>
      </c>
      <c r="D676" s="1273" t="s">
        <v>1316</v>
      </c>
      <c r="E676" s="1269"/>
      <c r="G676" s="1273" t="s">
        <v>339</v>
      </c>
      <c r="H676" s="1271"/>
      <c r="I676" s="1053"/>
      <c r="J676" s="1269"/>
    </row>
    <row r="677" spans="1:10">
      <c r="A677" s="1270">
        <v>41946</v>
      </c>
      <c r="B677" s="1271">
        <v>80</v>
      </c>
      <c r="C677" s="1272" t="s">
        <v>246</v>
      </c>
      <c r="D677" s="1273" t="s">
        <v>1394</v>
      </c>
      <c r="E677" s="1269"/>
      <c r="G677" s="1273" t="s">
        <v>339</v>
      </c>
      <c r="H677" s="1271"/>
      <c r="I677" s="1053"/>
      <c r="J677" s="1269"/>
    </row>
    <row r="678" spans="1:10">
      <c r="A678" s="1270">
        <v>41946</v>
      </c>
      <c r="B678" s="1271">
        <v>10</v>
      </c>
      <c r="C678" s="1272" t="s">
        <v>246</v>
      </c>
      <c r="D678" s="1273" t="s">
        <v>1001</v>
      </c>
      <c r="E678" s="1269"/>
      <c r="G678" s="1273" t="s">
        <v>339</v>
      </c>
      <c r="H678" s="1271"/>
      <c r="I678" s="1053"/>
      <c r="J678" s="1269"/>
    </row>
    <row r="679" spans="1:10">
      <c r="A679" s="1270">
        <v>41946</v>
      </c>
      <c r="B679" s="1271">
        <v>15</v>
      </c>
      <c r="C679" s="1272" t="s">
        <v>246</v>
      </c>
      <c r="D679" s="1273" t="s">
        <v>912</v>
      </c>
      <c r="E679" s="1269"/>
      <c r="G679" s="1273">
        <v>0</v>
      </c>
      <c r="H679" s="1271"/>
      <c r="I679" s="1053"/>
      <c r="J679" s="1269"/>
    </row>
    <row r="680" spans="1:10">
      <c r="A680" s="1270">
        <v>41946</v>
      </c>
      <c r="B680" s="1271">
        <v>50</v>
      </c>
      <c r="C680" s="1272" t="s">
        <v>246</v>
      </c>
      <c r="D680" s="1273" t="s">
        <v>1455</v>
      </c>
      <c r="E680" s="1269"/>
      <c r="G680" s="1273" t="s">
        <v>339</v>
      </c>
      <c r="H680" s="1271"/>
      <c r="I680" s="1053"/>
      <c r="J680" s="1269"/>
    </row>
    <row r="681" spans="1:10">
      <c r="A681" s="1270">
        <v>41946</v>
      </c>
      <c r="B681" s="1271">
        <v>5</v>
      </c>
      <c r="C681" s="1272" t="s">
        <v>246</v>
      </c>
      <c r="D681" s="1273" t="s">
        <v>1423</v>
      </c>
      <c r="E681" s="1269"/>
      <c r="G681" s="1273">
        <v>0</v>
      </c>
      <c r="H681" s="1271"/>
      <c r="I681" s="1053"/>
      <c r="J681" s="1269"/>
    </row>
    <row r="682" spans="1:10">
      <c r="A682" s="1270">
        <v>41946</v>
      </c>
      <c r="B682" s="1271">
        <v>10</v>
      </c>
      <c r="C682" s="1272" t="s">
        <v>246</v>
      </c>
      <c r="D682" s="1273" t="s">
        <v>388</v>
      </c>
      <c r="E682" s="1269"/>
      <c r="G682" s="1273" t="s">
        <v>339</v>
      </c>
      <c r="H682" s="1271"/>
      <c r="I682" s="1053"/>
      <c r="J682" s="1269"/>
    </row>
    <row r="683" spans="1:10">
      <c r="A683" s="1270">
        <v>41946</v>
      </c>
      <c r="B683" s="1271">
        <v>25</v>
      </c>
      <c r="C683" s="1272" t="s">
        <v>246</v>
      </c>
      <c r="D683" s="1273" t="s">
        <v>1516</v>
      </c>
      <c r="E683" s="1269"/>
      <c r="G683" s="1273" t="s">
        <v>339</v>
      </c>
      <c r="H683" s="1271"/>
      <c r="I683" s="1053"/>
      <c r="J683" s="1269"/>
    </row>
    <row r="684" spans="1:10">
      <c r="A684" s="1270">
        <v>41946</v>
      </c>
      <c r="B684" s="1271">
        <v>5</v>
      </c>
      <c r="C684" s="1272" t="s">
        <v>246</v>
      </c>
      <c r="D684" s="1273" t="s">
        <v>755</v>
      </c>
      <c r="E684" s="1269"/>
      <c r="G684" s="1273" t="s">
        <v>339</v>
      </c>
      <c r="H684" s="1271"/>
      <c r="I684" s="1053"/>
      <c r="J684" s="1269"/>
    </row>
    <row r="685" spans="1:10">
      <c r="A685" s="1270">
        <v>41946</v>
      </c>
      <c r="B685" s="1271">
        <v>50</v>
      </c>
      <c r="C685" s="1272" t="s">
        <v>246</v>
      </c>
      <c r="D685" s="1273" t="s">
        <v>1535</v>
      </c>
      <c r="E685" s="1269"/>
      <c r="G685" s="1273" t="s">
        <v>339</v>
      </c>
      <c r="H685" s="1271"/>
      <c r="I685" s="1053"/>
      <c r="J685" s="1269"/>
    </row>
    <row r="686" spans="1:10">
      <c r="A686" s="1270">
        <v>41946</v>
      </c>
      <c r="B686" s="1271">
        <v>50</v>
      </c>
      <c r="C686" s="1272" t="s">
        <v>246</v>
      </c>
      <c r="D686" s="1273" t="s">
        <v>252</v>
      </c>
      <c r="E686" s="1269"/>
      <c r="G686" s="1273" t="s">
        <v>339</v>
      </c>
      <c r="H686" s="1271"/>
      <c r="I686" s="1053"/>
      <c r="J686" s="1269"/>
    </row>
    <row r="687" spans="1:10">
      <c r="A687" s="1270">
        <v>41946</v>
      </c>
      <c r="B687" s="1271">
        <v>25</v>
      </c>
      <c r="C687" s="1272" t="s">
        <v>246</v>
      </c>
      <c r="D687" s="1273" t="s">
        <v>1421</v>
      </c>
      <c r="E687" s="1269"/>
      <c r="G687" s="1273" t="s">
        <v>339</v>
      </c>
      <c r="H687" s="1271"/>
      <c r="I687" s="1053"/>
      <c r="J687" s="1269"/>
    </row>
    <row r="688" spans="1:10">
      <c r="A688" s="1270">
        <v>41946</v>
      </c>
      <c r="B688" s="1271">
        <v>30</v>
      </c>
      <c r="C688" s="1272" t="s">
        <v>246</v>
      </c>
      <c r="D688" s="1273" t="s">
        <v>751</v>
      </c>
      <c r="E688" s="1269"/>
      <c r="G688" s="1273" t="s">
        <v>339</v>
      </c>
      <c r="H688" s="1271"/>
      <c r="I688" s="1053"/>
      <c r="J688" s="1269"/>
    </row>
    <row r="689" spans="1:10">
      <c r="A689" s="1270">
        <v>41946</v>
      </c>
      <c r="B689" s="1271">
        <v>5</v>
      </c>
      <c r="C689" s="1272" t="s">
        <v>246</v>
      </c>
      <c r="D689" s="1273" t="s">
        <v>1292</v>
      </c>
      <c r="E689" s="1269"/>
      <c r="G689" s="1273">
        <v>0</v>
      </c>
      <c r="H689" s="1271"/>
      <c r="I689" s="1053"/>
      <c r="J689" s="1269"/>
    </row>
    <row r="690" spans="1:10">
      <c r="A690" s="1270">
        <v>41946</v>
      </c>
      <c r="B690" s="1271">
        <v>5</v>
      </c>
      <c r="C690" s="1272" t="s">
        <v>246</v>
      </c>
      <c r="D690" s="1273" t="s">
        <v>1395</v>
      </c>
      <c r="E690" s="1269"/>
      <c r="G690" s="1273" t="s">
        <v>339</v>
      </c>
      <c r="H690" s="1271"/>
      <c r="I690" s="1053"/>
      <c r="J690" s="1269"/>
    </row>
    <row r="691" spans="1:10">
      <c r="A691" s="1270">
        <v>41946</v>
      </c>
      <c r="B691" s="1271">
        <v>30</v>
      </c>
      <c r="C691" s="1272" t="s">
        <v>246</v>
      </c>
      <c r="D691" s="1273" t="s">
        <v>1648</v>
      </c>
      <c r="E691" s="1269"/>
      <c r="G691" s="1273" t="s">
        <v>339</v>
      </c>
      <c r="H691" s="1271"/>
      <c r="I691" s="1053"/>
      <c r="J691" s="1269"/>
    </row>
    <row r="692" spans="1:10">
      <c r="A692" s="1270">
        <v>41946</v>
      </c>
      <c r="B692" s="1271">
        <v>20</v>
      </c>
      <c r="C692" s="1272" t="s">
        <v>246</v>
      </c>
      <c r="D692" s="1273" t="s">
        <v>1599</v>
      </c>
      <c r="E692" s="1269"/>
      <c r="G692" s="1273" t="s">
        <v>339</v>
      </c>
      <c r="H692" s="1271"/>
      <c r="I692" s="1053"/>
      <c r="J692" s="1269"/>
    </row>
    <row r="693" spans="1:10">
      <c r="A693" s="1270">
        <v>41946</v>
      </c>
      <c r="B693" s="1271">
        <v>10</v>
      </c>
      <c r="C693" s="1272" t="s">
        <v>246</v>
      </c>
      <c r="D693" s="1273" t="s">
        <v>371</v>
      </c>
      <c r="E693" s="1269"/>
      <c r="G693" s="1273" t="s">
        <v>339</v>
      </c>
      <c r="H693" s="1271"/>
      <c r="I693" s="1053"/>
      <c r="J693" s="1269"/>
    </row>
    <row r="694" spans="1:10">
      <c r="A694" s="1270">
        <v>41946</v>
      </c>
      <c r="B694" s="1271">
        <v>20</v>
      </c>
      <c r="C694" s="1272" t="s">
        <v>246</v>
      </c>
      <c r="D694" s="1273" t="s">
        <v>1393</v>
      </c>
      <c r="E694" s="1269"/>
      <c r="G694" s="1273" t="s">
        <v>339</v>
      </c>
      <c r="H694" s="1271"/>
      <c r="I694" s="1053"/>
      <c r="J694" s="1269"/>
    </row>
    <row r="695" spans="1:10">
      <c r="A695" s="1270">
        <v>41946</v>
      </c>
      <c r="B695" s="1271">
        <v>20</v>
      </c>
      <c r="C695" s="1272" t="s">
        <v>246</v>
      </c>
      <c r="D695" s="1273" t="s">
        <v>951</v>
      </c>
      <c r="E695" s="1269"/>
      <c r="G695" s="1273" t="s">
        <v>339</v>
      </c>
      <c r="H695" s="1271"/>
      <c r="I695" s="1053"/>
      <c r="J695" s="1269"/>
    </row>
    <row r="696" spans="1:10">
      <c r="A696" s="1270">
        <v>41946</v>
      </c>
      <c r="B696" s="1271">
        <v>4</v>
      </c>
      <c r="C696" s="1272" t="s">
        <v>246</v>
      </c>
      <c r="D696" s="1273" t="s">
        <v>1366</v>
      </c>
      <c r="E696" s="1269"/>
      <c r="G696" s="1273" t="s">
        <v>339</v>
      </c>
      <c r="H696" s="1271"/>
      <c r="I696" s="1053"/>
      <c r="J696" s="1269"/>
    </row>
    <row r="697" spans="1:10">
      <c r="A697" s="1270">
        <v>41946</v>
      </c>
      <c r="B697" s="1271">
        <v>75</v>
      </c>
      <c r="C697" s="1272" t="s">
        <v>246</v>
      </c>
      <c r="D697" s="1273" t="s">
        <v>308</v>
      </c>
      <c r="E697" s="1269"/>
      <c r="G697" s="1273" t="s">
        <v>339</v>
      </c>
      <c r="H697" s="1271"/>
      <c r="I697" s="1053"/>
      <c r="J697" s="1269"/>
    </row>
    <row r="698" spans="1:10">
      <c r="A698" s="1270">
        <v>41946</v>
      </c>
      <c r="B698" s="1271">
        <v>10</v>
      </c>
      <c r="C698" s="1272" t="s">
        <v>246</v>
      </c>
      <c r="D698" s="1273" t="s">
        <v>1294</v>
      </c>
      <c r="E698" s="1269"/>
      <c r="G698" s="1273">
        <v>0</v>
      </c>
      <c r="H698" s="1271"/>
      <c r="I698" s="1053"/>
      <c r="J698" s="1269"/>
    </row>
    <row r="699" spans="1:10">
      <c r="A699" s="1270">
        <v>41946</v>
      </c>
      <c r="B699" s="1271">
        <v>5</v>
      </c>
      <c r="C699" s="1272" t="s">
        <v>246</v>
      </c>
      <c r="D699" s="1273" t="s">
        <v>1649</v>
      </c>
      <c r="E699" s="1269"/>
      <c r="G699" s="1273" t="s">
        <v>339</v>
      </c>
      <c r="H699" s="1271"/>
      <c r="I699" s="1053"/>
      <c r="J699" s="1269"/>
    </row>
    <row r="700" spans="1:10">
      <c r="A700" s="1270">
        <v>41946</v>
      </c>
      <c r="B700" s="1271">
        <v>20</v>
      </c>
      <c r="C700" s="1272" t="s">
        <v>246</v>
      </c>
      <c r="D700" s="1273" t="s">
        <v>999</v>
      </c>
      <c r="E700" s="1269"/>
      <c r="G700" s="1273" t="s">
        <v>339</v>
      </c>
      <c r="H700" s="1271"/>
      <c r="I700" s="1053"/>
      <c r="J700" s="1269"/>
    </row>
    <row r="701" spans="1:10">
      <c r="A701" s="1270">
        <v>41946</v>
      </c>
      <c r="B701" s="1271">
        <v>30</v>
      </c>
      <c r="C701" s="1272" t="s">
        <v>246</v>
      </c>
      <c r="D701" s="1273" t="s">
        <v>1315</v>
      </c>
      <c r="E701" s="1269"/>
      <c r="G701" s="1273" t="s">
        <v>339</v>
      </c>
      <c r="H701" s="1271"/>
      <c r="I701" s="1053"/>
      <c r="J701" s="1269"/>
    </row>
    <row r="702" spans="1:10">
      <c r="A702" s="1270">
        <v>41946</v>
      </c>
      <c r="B702" s="1271">
        <v>15</v>
      </c>
      <c r="C702" s="1272" t="s">
        <v>246</v>
      </c>
      <c r="D702" s="1273" t="s">
        <v>954</v>
      </c>
      <c r="E702" s="1269"/>
      <c r="G702" s="1273">
        <v>0</v>
      </c>
      <c r="H702" s="1271"/>
      <c r="I702" s="1053"/>
      <c r="J702" s="1269"/>
    </row>
    <row r="703" spans="1:10">
      <c r="A703" s="1270">
        <v>41946</v>
      </c>
      <c r="B703" s="1271">
        <v>10</v>
      </c>
      <c r="C703" s="1272" t="s">
        <v>246</v>
      </c>
      <c r="D703" s="1273" t="s">
        <v>1005</v>
      </c>
      <c r="E703" s="1269"/>
      <c r="G703" s="1273" t="s">
        <v>339</v>
      </c>
      <c r="H703" s="1271"/>
      <c r="I703" s="1053"/>
      <c r="J703" s="1269"/>
    </row>
    <row r="704" spans="1:10">
      <c r="A704" s="1270">
        <v>41946</v>
      </c>
      <c r="B704" s="1271">
        <v>10</v>
      </c>
      <c r="C704" s="1272" t="s">
        <v>246</v>
      </c>
      <c r="D704" s="1273" t="s">
        <v>346</v>
      </c>
      <c r="E704" s="1269"/>
      <c r="G704" s="1273" t="s">
        <v>339</v>
      </c>
      <c r="H704" s="1271"/>
      <c r="I704" s="1053"/>
      <c r="J704" s="1269"/>
    </row>
    <row r="705" spans="1:10">
      <c r="A705" s="1270">
        <v>41946</v>
      </c>
      <c r="B705" s="1271">
        <v>10</v>
      </c>
      <c r="C705" s="1272" t="s">
        <v>246</v>
      </c>
      <c r="D705" s="1273" t="s">
        <v>369</v>
      </c>
      <c r="E705" s="1269"/>
      <c r="G705" s="1273">
        <v>0</v>
      </c>
      <c r="H705" s="1271"/>
      <c r="I705" s="1053"/>
      <c r="J705" s="1269"/>
    </row>
    <row r="706" spans="1:10">
      <c r="A706" s="1270">
        <v>41946</v>
      </c>
      <c r="B706" s="1271">
        <v>10</v>
      </c>
      <c r="C706" s="1272" t="s">
        <v>246</v>
      </c>
      <c r="D706" s="1273" t="s">
        <v>1422</v>
      </c>
      <c r="E706" s="1269"/>
      <c r="G706" s="1273" t="s">
        <v>339</v>
      </c>
      <c r="H706" s="1271"/>
      <c r="I706" s="1053"/>
      <c r="J706" s="1269"/>
    </row>
    <row r="707" spans="1:10">
      <c r="A707" s="1270">
        <v>41946</v>
      </c>
      <c r="B707" s="1271">
        <v>20</v>
      </c>
      <c r="C707" s="1272" t="s">
        <v>246</v>
      </c>
      <c r="D707" s="1273" t="s">
        <v>787</v>
      </c>
      <c r="E707" s="1269"/>
      <c r="G707" s="1273" t="s">
        <v>339</v>
      </c>
      <c r="H707" s="1271"/>
      <c r="I707" s="1053"/>
      <c r="J707" s="1269"/>
    </row>
    <row r="708" spans="1:10">
      <c r="A708" s="1270">
        <v>41946</v>
      </c>
      <c r="B708" s="1271">
        <v>7.5</v>
      </c>
      <c r="C708" s="1272" t="s">
        <v>246</v>
      </c>
      <c r="D708" s="1273" t="s">
        <v>1650</v>
      </c>
      <c r="E708" s="1269"/>
      <c r="G708" s="1273" t="s">
        <v>339</v>
      </c>
      <c r="H708" s="1271"/>
      <c r="I708" s="1053"/>
      <c r="J708" s="1269"/>
    </row>
    <row r="709" spans="1:10">
      <c r="A709" s="1270">
        <v>41946</v>
      </c>
      <c r="B709" s="1271">
        <v>10</v>
      </c>
      <c r="C709" s="1272" t="s">
        <v>246</v>
      </c>
      <c r="D709" s="1273" t="s">
        <v>1040</v>
      </c>
      <c r="E709" s="1269"/>
      <c r="G709" s="1273" t="s">
        <v>339</v>
      </c>
      <c r="H709" s="1271"/>
      <c r="I709" s="1053"/>
      <c r="J709" s="1269"/>
    </row>
    <row r="710" spans="1:10">
      <c r="A710" s="1270">
        <v>41946</v>
      </c>
      <c r="B710" s="1271">
        <v>300</v>
      </c>
      <c r="C710" s="1272" t="s">
        <v>246</v>
      </c>
      <c r="D710" s="1273" t="s">
        <v>911</v>
      </c>
      <c r="E710" s="1269"/>
      <c r="G710" s="1273">
        <v>0</v>
      </c>
      <c r="H710" s="1271"/>
      <c r="I710" s="1053"/>
      <c r="J710" s="1269"/>
    </row>
    <row r="711" spans="1:10">
      <c r="A711" s="1270">
        <v>41946</v>
      </c>
      <c r="B711" s="1271">
        <v>10</v>
      </c>
      <c r="C711" s="1272" t="s">
        <v>246</v>
      </c>
      <c r="D711" s="1273" t="s">
        <v>317</v>
      </c>
      <c r="E711" s="1269"/>
      <c r="G711" s="1273" t="s">
        <v>339</v>
      </c>
      <c r="H711" s="1271"/>
      <c r="I711" s="1053"/>
      <c r="J711" s="1269"/>
    </row>
    <row r="712" spans="1:10">
      <c r="A712" s="1270">
        <v>41946</v>
      </c>
      <c r="B712" s="1271">
        <v>10</v>
      </c>
      <c r="C712" s="1272" t="s">
        <v>246</v>
      </c>
      <c r="D712" s="1273" t="s">
        <v>994</v>
      </c>
      <c r="E712" s="1269"/>
      <c r="G712" s="1273" t="s">
        <v>339</v>
      </c>
      <c r="H712" s="1271"/>
      <c r="I712" s="1053"/>
      <c r="J712" s="1269"/>
    </row>
    <row r="713" spans="1:10">
      <c r="A713" s="1270">
        <v>41946</v>
      </c>
      <c r="B713" s="1271">
        <v>50</v>
      </c>
      <c r="C713" s="1272" t="s">
        <v>246</v>
      </c>
      <c r="D713" s="1273" t="s">
        <v>1537</v>
      </c>
      <c r="E713" s="1269"/>
      <c r="G713" s="1273" t="s">
        <v>339</v>
      </c>
      <c r="H713" s="1271"/>
      <c r="I713" s="1053"/>
      <c r="J713" s="1269"/>
    </row>
    <row r="714" spans="1:10">
      <c r="A714" s="1270">
        <v>41946</v>
      </c>
      <c r="B714" s="1271">
        <v>50</v>
      </c>
      <c r="C714" s="1272" t="s">
        <v>246</v>
      </c>
      <c r="D714" s="1273" t="s">
        <v>997</v>
      </c>
      <c r="E714" s="1269"/>
      <c r="G714" s="1273" t="s">
        <v>339</v>
      </c>
      <c r="H714" s="1271"/>
      <c r="I714" s="1053"/>
      <c r="J714" s="1269"/>
    </row>
    <row r="715" spans="1:10">
      <c r="A715" s="1270">
        <v>41946</v>
      </c>
      <c r="B715" s="1271">
        <v>10</v>
      </c>
      <c r="C715" s="1272" t="s">
        <v>246</v>
      </c>
      <c r="D715" s="1273" t="s">
        <v>1274</v>
      </c>
      <c r="E715" s="1269"/>
      <c r="G715" s="1273">
        <v>0</v>
      </c>
      <c r="H715" s="1269"/>
      <c r="I715" s="1053"/>
      <c r="J715" s="1269"/>
    </row>
    <row r="716" spans="1:10">
      <c r="A716" s="1270">
        <v>41946</v>
      </c>
      <c r="B716" s="1271">
        <v>15</v>
      </c>
      <c r="C716" s="1272" t="s">
        <v>246</v>
      </c>
      <c r="D716" s="1273" t="s">
        <v>753</v>
      </c>
      <c r="E716" s="1269"/>
      <c r="G716" s="1273" t="s">
        <v>339</v>
      </c>
      <c r="H716" s="1269"/>
      <c r="I716" s="1053"/>
      <c r="J716" s="1269"/>
    </row>
    <row r="717" spans="1:10">
      <c r="A717" s="1270">
        <v>41946</v>
      </c>
      <c r="B717" s="1271">
        <v>50</v>
      </c>
      <c r="C717" s="1272" t="s">
        <v>246</v>
      </c>
      <c r="D717" s="1273" t="s">
        <v>998</v>
      </c>
      <c r="E717" s="1269"/>
      <c r="G717" s="1273" t="s">
        <v>339</v>
      </c>
      <c r="H717" s="1269"/>
      <c r="I717" s="1053"/>
      <c r="J717" s="1269"/>
    </row>
    <row r="718" spans="1:10">
      <c r="A718" s="1270">
        <v>41946</v>
      </c>
      <c r="B718" s="1271">
        <v>30</v>
      </c>
      <c r="C718" s="1272" t="s">
        <v>246</v>
      </c>
      <c r="D718" s="1273" t="s">
        <v>424</v>
      </c>
      <c r="E718" s="1269"/>
      <c r="G718" s="1273" t="s">
        <v>339</v>
      </c>
      <c r="H718" s="1269"/>
      <c r="I718" s="1053"/>
      <c r="J718" s="1269"/>
    </row>
    <row r="719" spans="1:10">
      <c r="A719" s="1270">
        <v>41946</v>
      </c>
      <c r="B719" s="1271">
        <v>5</v>
      </c>
      <c r="C719" s="1272" t="s">
        <v>246</v>
      </c>
      <c r="D719" s="1273" t="s">
        <v>1187</v>
      </c>
      <c r="E719" s="1269"/>
      <c r="G719" s="1273" t="s">
        <v>339</v>
      </c>
      <c r="H719" s="1269"/>
      <c r="I719" s="1053"/>
      <c r="J719" s="1269"/>
    </row>
    <row r="720" spans="1:10">
      <c r="A720" s="1270">
        <v>41946</v>
      </c>
      <c r="B720" s="1271">
        <v>50</v>
      </c>
      <c r="C720" s="1272" t="s">
        <v>246</v>
      </c>
      <c r="D720" s="1273" t="s">
        <v>754</v>
      </c>
      <c r="E720" s="1269"/>
      <c r="G720" s="1273" t="s">
        <v>339</v>
      </c>
      <c r="H720" s="1269"/>
      <c r="I720" s="1053"/>
      <c r="J720" s="1269"/>
    </row>
    <row r="721" spans="1:10">
      <c r="A721" s="1270">
        <v>41946</v>
      </c>
      <c r="B721" s="1271">
        <v>5</v>
      </c>
      <c r="C721" s="1272" t="s">
        <v>246</v>
      </c>
      <c r="D721" s="1273" t="s">
        <v>1598</v>
      </c>
      <c r="E721" s="1269"/>
      <c r="G721" s="1273" t="s">
        <v>339</v>
      </c>
      <c r="H721" s="1269"/>
      <c r="I721" s="1053"/>
      <c r="J721" s="1269"/>
    </row>
    <row r="722" spans="1:10">
      <c r="A722" s="1270">
        <v>41946</v>
      </c>
      <c r="B722" s="1271">
        <v>100</v>
      </c>
      <c r="C722" s="1272" t="s">
        <v>246</v>
      </c>
      <c r="D722" s="1273" t="s">
        <v>1534</v>
      </c>
      <c r="E722" s="1269"/>
      <c r="G722" s="1273">
        <v>0</v>
      </c>
      <c r="H722" s="1269"/>
      <c r="I722" s="1053"/>
      <c r="J722" s="1269"/>
    </row>
    <row r="723" spans="1:10">
      <c r="A723" s="1270">
        <v>41946</v>
      </c>
      <c r="B723" s="1271">
        <v>106.75</v>
      </c>
      <c r="C723" s="1272" t="s">
        <v>246</v>
      </c>
      <c r="D723" s="1273" t="s">
        <v>1651</v>
      </c>
      <c r="E723" s="1269"/>
      <c r="G723" s="1273">
        <v>0</v>
      </c>
      <c r="H723" s="1269"/>
      <c r="I723" s="1053"/>
      <c r="J723" s="1269"/>
    </row>
    <row r="724" spans="1:10">
      <c r="A724" s="1270">
        <v>41947</v>
      </c>
      <c r="B724" s="1271">
        <v>30</v>
      </c>
      <c r="C724" s="1272" t="s">
        <v>1087</v>
      </c>
      <c r="D724" s="1273" t="s">
        <v>1088</v>
      </c>
      <c r="E724" s="1269"/>
      <c r="G724" s="1273">
        <v>0</v>
      </c>
      <c r="H724" s="1269"/>
      <c r="I724" s="1053"/>
      <c r="J724" s="1269"/>
    </row>
    <row r="725" spans="1:10">
      <c r="A725" s="1270">
        <v>41947</v>
      </c>
      <c r="B725" s="1271">
        <v>10</v>
      </c>
      <c r="C725" s="1272" t="s">
        <v>246</v>
      </c>
      <c r="D725" s="1273" t="s">
        <v>1296</v>
      </c>
      <c r="E725" s="1269"/>
      <c r="G725" s="1273" t="s">
        <v>339</v>
      </c>
      <c r="H725" s="1269"/>
      <c r="I725" s="1053"/>
      <c r="J725" s="1269"/>
    </row>
    <row r="726" spans="1:10">
      <c r="A726" s="1270">
        <v>41947</v>
      </c>
      <c r="B726" s="1271">
        <v>10</v>
      </c>
      <c r="C726" s="1272" t="s">
        <v>246</v>
      </c>
      <c r="D726" s="1273" t="s">
        <v>1604</v>
      </c>
      <c r="E726" s="1269"/>
      <c r="G726" s="1273" t="s">
        <v>339</v>
      </c>
      <c r="H726" s="1269"/>
      <c r="I726" s="1053"/>
      <c r="J726" s="1269"/>
    </row>
    <row r="727" spans="1:10">
      <c r="A727" s="1270">
        <v>41948</v>
      </c>
      <c r="B727" s="1271">
        <v>5</v>
      </c>
      <c r="C727" s="1272" t="s">
        <v>246</v>
      </c>
      <c r="D727" s="1273" t="s">
        <v>318</v>
      </c>
      <c r="E727" s="1269"/>
      <c r="G727" s="1273" t="s">
        <v>339</v>
      </c>
      <c r="H727" s="1269"/>
      <c r="I727" s="1053"/>
      <c r="J727" s="1269"/>
    </row>
    <row r="728" spans="1:10">
      <c r="A728" s="1270">
        <v>41948</v>
      </c>
      <c r="B728" s="1271">
        <v>6</v>
      </c>
      <c r="C728" s="1272" t="s">
        <v>246</v>
      </c>
      <c r="D728" s="1273" t="s">
        <v>310</v>
      </c>
      <c r="E728" s="1269"/>
      <c r="G728" s="1273" t="s">
        <v>339</v>
      </c>
      <c r="H728" s="1269"/>
      <c r="I728" s="1053"/>
      <c r="J728" s="1269"/>
    </row>
    <row r="729" spans="1:10">
      <c r="A729" s="1270">
        <v>41948</v>
      </c>
      <c r="B729" s="1271">
        <v>5</v>
      </c>
      <c r="C729" s="1272" t="s">
        <v>246</v>
      </c>
      <c r="D729" s="1273" t="s">
        <v>1652</v>
      </c>
      <c r="E729" s="1269"/>
      <c r="G729" s="1273" t="s">
        <v>339</v>
      </c>
      <c r="H729" s="1269"/>
      <c r="I729" s="1053"/>
      <c r="J729" s="1269"/>
    </row>
    <row r="730" spans="1:10">
      <c r="A730" s="1270">
        <v>41948</v>
      </c>
      <c r="B730" s="1271">
        <v>100</v>
      </c>
      <c r="C730" s="1272" t="s">
        <v>246</v>
      </c>
      <c r="D730" s="1273" t="s">
        <v>1000</v>
      </c>
      <c r="E730" s="1269"/>
      <c r="G730" s="1273">
        <v>0</v>
      </c>
      <c r="H730" s="1269"/>
      <c r="I730" s="1053"/>
      <c r="J730" s="1269"/>
    </row>
    <row r="731" spans="1:10">
      <c r="A731" s="1270">
        <v>41948</v>
      </c>
      <c r="B731" s="1271">
        <v>15</v>
      </c>
      <c r="C731" s="1272" t="s">
        <v>246</v>
      </c>
      <c r="D731" s="1273" t="s">
        <v>306</v>
      </c>
      <c r="E731" s="1269"/>
      <c r="G731" s="1273" t="s">
        <v>339</v>
      </c>
      <c r="H731" s="1269"/>
      <c r="I731" s="1053"/>
      <c r="J731" s="1269"/>
    </row>
    <row r="732" spans="1:10">
      <c r="A732" s="1270">
        <v>41949</v>
      </c>
      <c r="B732" s="1271">
        <v>20</v>
      </c>
      <c r="C732" s="1272" t="s">
        <v>1087</v>
      </c>
      <c r="D732" s="1273" t="s">
        <v>1363</v>
      </c>
      <c r="E732" s="1269"/>
      <c r="G732" s="1273">
        <v>0</v>
      </c>
      <c r="H732" s="1269"/>
      <c r="I732" s="1053"/>
      <c r="J732" s="1269"/>
    </row>
    <row r="733" spans="1:10">
      <c r="A733" s="1270">
        <v>41949</v>
      </c>
      <c r="B733" s="1271">
        <v>10</v>
      </c>
      <c r="C733" s="1272" t="s">
        <v>1087</v>
      </c>
      <c r="D733" s="1273" t="s">
        <v>1362</v>
      </c>
      <c r="E733" s="1269"/>
      <c r="G733" s="1273">
        <v>0</v>
      </c>
      <c r="H733" s="1269"/>
      <c r="I733" s="1053"/>
      <c r="J733" s="1269"/>
    </row>
    <row r="734" spans="1:10">
      <c r="A734" s="1270">
        <v>41949</v>
      </c>
      <c r="B734" s="1271">
        <v>15</v>
      </c>
      <c r="C734" s="1272" t="s">
        <v>1087</v>
      </c>
      <c r="D734" s="1273" t="s">
        <v>1088</v>
      </c>
      <c r="E734" s="1269"/>
      <c r="G734" s="1273">
        <v>0</v>
      </c>
      <c r="H734" s="1269"/>
      <c r="I734" s="1053"/>
      <c r="J734" s="1269"/>
    </row>
    <row r="735" spans="1:10">
      <c r="A735" s="1270">
        <v>41949</v>
      </c>
      <c r="B735" s="1271">
        <v>100</v>
      </c>
      <c r="C735" s="1272" t="s">
        <v>1087</v>
      </c>
      <c r="D735" s="1273" t="s">
        <v>1093</v>
      </c>
      <c r="E735" s="1269"/>
      <c r="G735" s="1273">
        <v>0</v>
      </c>
      <c r="H735" s="1269"/>
      <c r="I735" s="1053"/>
      <c r="J735" s="1269"/>
    </row>
    <row r="736" spans="1:10">
      <c r="A736" s="1270">
        <v>41949</v>
      </c>
      <c r="B736" s="1271">
        <v>9.6</v>
      </c>
      <c r="C736" s="1272" t="s">
        <v>1087</v>
      </c>
      <c r="D736" s="1273" t="s">
        <v>1088</v>
      </c>
      <c r="E736" s="1269"/>
      <c r="G736" s="1273">
        <v>0</v>
      </c>
      <c r="H736" s="1269"/>
      <c r="I736" s="1053"/>
      <c r="J736" s="1269"/>
    </row>
    <row r="737" spans="1:10">
      <c r="A737" s="1270">
        <v>41949</v>
      </c>
      <c r="B737" s="1271">
        <v>10</v>
      </c>
      <c r="C737" s="1272" t="s">
        <v>246</v>
      </c>
      <c r="D737" s="1273" t="s">
        <v>276</v>
      </c>
      <c r="E737" s="1269"/>
      <c r="G737" s="1273">
        <v>0</v>
      </c>
      <c r="H737" s="1269"/>
      <c r="I737" s="1053"/>
      <c r="J737" s="1269"/>
    </row>
    <row r="738" spans="1:10">
      <c r="A738" s="1270">
        <v>41949</v>
      </c>
      <c r="B738" s="1271">
        <v>15</v>
      </c>
      <c r="C738" s="1272" t="s">
        <v>246</v>
      </c>
      <c r="D738" s="1273" t="s">
        <v>1237</v>
      </c>
      <c r="E738" s="1269"/>
      <c r="G738" s="1273" t="s">
        <v>339</v>
      </c>
      <c r="H738" s="1269"/>
      <c r="I738" s="1053"/>
      <c r="J738" s="1269"/>
    </row>
    <row r="739" spans="1:10">
      <c r="A739" s="1270">
        <v>41949</v>
      </c>
      <c r="B739" s="1271">
        <v>10</v>
      </c>
      <c r="C739" s="1272" t="s">
        <v>246</v>
      </c>
      <c r="D739" s="1273" t="s">
        <v>956</v>
      </c>
      <c r="E739" s="1269"/>
      <c r="G739" s="1273" t="s">
        <v>339</v>
      </c>
      <c r="H739" s="1269"/>
      <c r="I739" s="1053"/>
      <c r="J739" s="1269"/>
    </row>
    <row r="740" spans="1:10">
      <c r="A740" s="1270">
        <v>41950</v>
      </c>
      <c r="B740" s="1271">
        <v>100</v>
      </c>
      <c r="C740" s="1272" t="s">
        <v>246</v>
      </c>
      <c r="D740" s="1273" t="s">
        <v>1030</v>
      </c>
      <c r="E740" s="1269"/>
      <c r="G740" s="1273">
        <v>0</v>
      </c>
      <c r="H740" s="1269"/>
      <c r="I740" s="1053"/>
      <c r="J740" s="1269"/>
    </row>
    <row r="741" spans="1:10">
      <c r="A741" s="1270">
        <v>41950</v>
      </c>
      <c r="B741" s="1271">
        <v>2109.88</v>
      </c>
      <c r="C741" s="1272" t="s">
        <v>246</v>
      </c>
      <c r="D741" s="1273" t="s">
        <v>1653</v>
      </c>
      <c r="E741" s="1269"/>
      <c r="G741" s="1273">
        <v>0</v>
      </c>
      <c r="H741" s="1269"/>
      <c r="I741" s="1053"/>
      <c r="J741" s="1269"/>
    </row>
    <row r="742" spans="1:10">
      <c r="A742" s="1270">
        <v>41950</v>
      </c>
      <c r="B742" s="1271">
        <v>1.25</v>
      </c>
      <c r="C742" s="1272" t="s">
        <v>246</v>
      </c>
      <c r="D742" s="1273" t="s">
        <v>1572</v>
      </c>
      <c r="E742" s="1269"/>
      <c r="G742" s="1273">
        <v>0</v>
      </c>
      <c r="H742" s="1269"/>
      <c r="I742" s="1053"/>
      <c r="J742" s="1269"/>
    </row>
    <row r="743" spans="1:10">
      <c r="A743" s="1270">
        <v>41950</v>
      </c>
      <c r="B743" s="1271">
        <v>110</v>
      </c>
      <c r="C743" s="1272" t="s">
        <v>246</v>
      </c>
      <c r="D743" s="1273" t="s">
        <v>967</v>
      </c>
      <c r="E743" s="1269"/>
      <c r="G743" s="1273" t="s">
        <v>339</v>
      </c>
      <c r="H743" s="1269"/>
      <c r="I743" s="1053"/>
      <c r="J743" s="1269"/>
    </row>
    <row r="744" spans="1:10">
      <c r="A744" s="1270">
        <v>41953</v>
      </c>
      <c r="B744" s="1271">
        <v>100</v>
      </c>
      <c r="C744" s="1272" t="s">
        <v>1087</v>
      </c>
      <c r="D744" s="1273" t="s">
        <v>1088</v>
      </c>
      <c r="E744" s="1269"/>
      <c r="G744" s="1273">
        <v>0</v>
      </c>
      <c r="H744" s="1269"/>
      <c r="I744" s="1053"/>
      <c r="J744" s="1269"/>
    </row>
    <row r="745" spans="1:10">
      <c r="A745" s="1270">
        <v>41953</v>
      </c>
      <c r="B745" s="1271">
        <v>15</v>
      </c>
      <c r="C745" s="1272" t="s">
        <v>1087</v>
      </c>
      <c r="D745" s="1273" t="s">
        <v>1096</v>
      </c>
      <c r="E745" s="1269"/>
      <c r="G745" s="1273">
        <v>0</v>
      </c>
      <c r="H745" s="1269"/>
      <c r="I745" s="1053"/>
      <c r="J745" s="1269"/>
    </row>
    <row r="746" spans="1:10">
      <c r="A746" s="1270">
        <v>41953</v>
      </c>
      <c r="B746" s="1271">
        <v>67.2</v>
      </c>
      <c r="C746" s="1272" t="s">
        <v>246</v>
      </c>
      <c r="D746" s="1273" t="s">
        <v>429</v>
      </c>
      <c r="E746" s="1269"/>
      <c r="G746" s="1273" t="s">
        <v>1579</v>
      </c>
      <c r="H746" s="1269"/>
      <c r="I746" s="1053"/>
      <c r="J746" s="1269"/>
    </row>
    <row r="747" spans="1:10">
      <c r="A747" s="1270">
        <v>41953</v>
      </c>
      <c r="B747" s="1271">
        <v>55.42</v>
      </c>
      <c r="C747" s="1272" t="s">
        <v>246</v>
      </c>
      <c r="D747" s="1273" t="s">
        <v>429</v>
      </c>
      <c r="E747" s="1269"/>
      <c r="G747" s="1273" t="s">
        <v>1579</v>
      </c>
      <c r="H747" s="1269"/>
      <c r="I747" s="1053"/>
      <c r="J747" s="1269"/>
    </row>
    <row r="748" spans="1:10">
      <c r="A748" s="1270">
        <v>41953</v>
      </c>
      <c r="B748" s="1271">
        <v>12.5</v>
      </c>
      <c r="C748" s="1272" t="s">
        <v>246</v>
      </c>
      <c r="D748" s="1273" t="s">
        <v>429</v>
      </c>
      <c r="E748" s="1269"/>
      <c r="G748" s="1273" t="s">
        <v>1579</v>
      </c>
      <c r="H748" s="1269"/>
      <c r="I748" s="1053"/>
      <c r="J748" s="1269"/>
    </row>
    <row r="749" spans="1:10">
      <c r="A749" s="1270">
        <v>41953</v>
      </c>
      <c r="B749" s="1271">
        <v>40</v>
      </c>
      <c r="C749" s="1272" t="s">
        <v>246</v>
      </c>
      <c r="D749" s="1273" t="s">
        <v>1282</v>
      </c>
      <c r="E749" s="1269"/>
      <c r="G749" s="1273">
        <v>0</v>
      </c>
      <c r="H749" s="1269"/>
      <c r="I749" s="1053"/>
      <c r="J749" s="1269"/>
    </row>
    <row r="750" spans="1:10">
      <c r="A750" s="1270">
        <v>41953</v>
      </c>
      <c r="B750" s="1271">
        <v>230</v>
      </c>
      <c r="C750" s="1272" t="s">
        <v>246</v>
      </c>
      <c r="D750" s="1273" t="s">
        <v>920</v>
      </c>
      <c r="E750" s="1269"/>
      <c r="G750" s="1273" t="s">
        <v>339</v>
      </c>
      <c r="H750" s="1269"/>
      <c r="I750" s="1053"/>
      <c r="J750" s="1269"/>
    </row>
    <row r="751" spans="1:10">
      <c r="A751" s="1270">
        <v>41953</v>
      </c>
      <c r="B751" s="1271">
        <v>107.94</v>
      </c>
      <c r="C751" s="1272" t="s">
        <v>246</v>
      </c>
      <c r="D751" s="1273" t="s">
        <v>1654</v>
      </c>
      <c r="E751" s="1269"/>
      <c r="G751" s="1273">
        <v>0</v>
      </c>
      <c r="H751" s="1269"/>
      <c r="I751" s="1053"/>
      <c r="J751" s="1269"/>
    </row>
    <row r="752" spans="1:10">
      <c r="A752" s="1270">
        <v>41953</v>
      </c>
      <c r="B752" s="1271">
        <v>150</v>
      </c>
      <c r="C752" s="1272" t="s">
        <v>246</v>
      </c>
      <c r="D752" s="1273" t="s">
        <v>357</v>
      </c>
      <c r="E752" s="1269"/>
      <c r="G752" s="1273" t="s">
        <v>339</v>
      </c>
      <c r="H752" s="1269"/>
      <c r="I752" s="1053"/>
      <c r="J752" s="1269"/>
    </row>
    <row r="753" spans="1:10">
      <c r="A753" s="1270">
        <v>41953</v>
      </c>
      <c r="B753" s="1271">
        <v>10</v>
      </c>
      <c r="C753" s="1272" t="s">
        <v>246</v>
      </c>
      <c r="D753" s="1273" t="s">
        <v>1567</v>
      </c>
      <c r="E753" s="1269"/>
      <c r="G753" s="1273" t="s">
        <v>339</v>
      </c>
      <c r="H753" s="1269"/>
      <c r="I753" s="1053"/>
      <c r="J753" s="1269"/>
    </row>
    <row r="754" spans="1:10">
      <c r="A754" s="1270">
        <v>41953</v>
      </c>
      <c r="B754" s="1271">
        <v>20</v>
      </c>
      <c r="C754" s="1272" t="s">
        <v>246</v>
      </c>
      <c r="D754" s="1273" t="s">
        <v>1221</v>
      </c>
      <c r="E754" s="1269"/>
      <c r="G754" s="1273" t="s">
        <v>339</v>
      </c>
      <c r="H754" s="1269"/>
      <c r="I754" s="1053"/>
      <c r="J754" s="1269"/>
    </row>
    <row r="755" spans="1:10">
      <c r="A755" s="1270">
        <v>41953</v>
      </c>
      <c r="B755" s="1271">
        <v>5</v>
      </c>
      <c r="C755" s="1272" t="s">
        <v>246</v>
      </c>
      <c r="D755" s="1273" t="s">
        <v>1256</v>
      </c>
      <c r="E755" s="1269"/>
      <c r="G755" s="1273" t="s">
        <v>339</v>
      </c>
      <c r="H755" s="1269"/>
      <c r="I755" s="1053"/>
      <c r="J755" s="1269"/>
    </row>
    <row r="756" spans="1:10">
      <c r="A756" s="1270">
        <v>41953</v>
      </c>
      <c r="B756" s="1271">
        <v>1032.82</v>
      </c>
      <c r="C756" s="1272" t="s">
        <v>246</v>
      </c>
      <c r="D756" s="1273" t="s">
        <v>1655</v>
      </c>
      <c r="E756" s="1269"/>
      <c r="G756" s="1273">
        <v>0</v>
      </c>
      <c r="H756" s="1269"/>
      <c r="I756" s="1053"/>
      <c r="J756" s="1269"/>
    </row>
    <row r="757" spans="1:10">
      <c r="A757" s="1270">
        <v>41954</v>
      </c>
      <c r="B757" s="1271">
        <v>10</v>
      </c>
      <c r="C757" s="1272" t="s">
        <v>246</v>
      </c>
      <c r="D757" s="1273" t="s">
        <v>1656</v>
      </c>
      <c r="E757" s="1269"/>
      <c r="G757" s="1273" t="s">
        <v>339</v>
      </c>
      <c r="H757" s="1269"/>
      <c r="I757" s="1053"/>
      <c r="J757" s="1269"/>
    </row>
    <row r="758" spans="1:10">
      <c r="A758" s="1270">
        <v>41955</v>
      </c>
      <c r="B758" s="1271">
        <v>1000</v>
      </c>
      <c r="C758" s="1272" t="s">
        <v>1087</v>
      </c>
      <c r="D758" s="1273" t="s">
        <v>1589</v>
      </c>
      <c r="E758" s="1269"/>
      <c r="G758" s="1273">
        <v>0</v>
      </c>
      <c r="H758" s="1269"/>
      <c r="I758" s="1053"/>
      <c r="J758" s="1269"/>
    </row>
    <row r="759" spans="1:10">
      <c r="A759" s="1270">
        <v>41956</v>
      </c>
      <c r="B759" s="1271">
        <v>10</v>
      </c>
      <c r="C759" s="1272" t="s">
        <v>1087</v>
      </c>
      <c r="D759" s="1273" t="s">
        <v>1088</v>
      </c>
      <c r="E759" s="1269"/>
      <c r="G759" s="1273">
        <v>0</v>
      </c>
      <c r="H759" s="1269"/>
      <c r="I759" s="1053"/>
      <c r="J759" s="1269"/>
    </row>
    <row r="760" spans="1:10">
      <c r="A760" s="1270">
        <v>41957</v>
      </c>
      <c r="B760" s="1271">
        <v>20</v>
      </c>
      <c r="C760" s="1272" t="s">
        <v>1087</v>
      </c>
      <c r="D760" s="1273" t="s">
        <v>1092</v>
      </c>
      <c r="E760" s="1269"/>
      <c r="G760" s="1273">
        <v>0</v>
      </c>
      <c r="H760" s="1269"/>
      <c r="I760" s="1053"/>
      <c r="J760" s="1269"/>
    </row>
    <row r="761" spans="1:10">
      <c r="A761" s="1270">
        <v>41957</v>
      </c>
      <c r="B761" s="1271">
        <v>351.08</v>
      </c>
      <c r="C761" s="1272" t="s">
        <v>246</v>
      </c>
      <c r="D761" s="1273" t="s">
        <v>1288</v>
      </c>
      <c r="E761" s="1269"/>
      <c r="G761" s="1273">
        <v>0</v>
      </c>
      <c r="H761" s="1269"/>
      <c r="I761" s="1053"/>
      <c r="J761" s="1269"/>
    </row>
    <row r="762" spans="1:10">
      <c r="A762" s="1270">
        <v>41957</v>
      </c>
      <c r="B762" s="1271">
        <v>79.92</v>
      </c>
      <c r="C762" s="1272" t="s">
        <v>246</v>
      </c>
      <c r="D762" s="1273" t="s">
        <v>1288</v>
      </c>
      <c r="E762" s="1269"/>
      <c r="G762" s="1273">
        <v>0</v>
      </c>
      <c r="H762" s="1269"/>
      <c r="I762" s="1053"/>
      <c r="J762" s="1269"/>
    </row>
    <row r="763" spans="1:10">
      <c r="A763" s="1270">
        <v>41957</v>
      </c>
      <c r="B763" s="1271">
        <v>35</v>
      </c>
      <c r="C763" s="1272" t="s">
        <v>246</v>
      </c>
      <c r="D763" s="1273" t="s">
        <v>1622</v>
      </c>
      <c r="E763" s="1269"/>
      <c r="G763" s="1273" t="s">
        <v>339</v>
      </c>
      <c r="H763" s="1269"/>
      <c r="I763" s="1053"/>
      <c r="J763" s="1269"/>
    </row>
    <row r="764" spans="1:10">
      <c r="A764" s="1270">
        <v>41957</v>
      </c>
      <c r="B764" s="1271">
        <v>8.5</v>
      </c>
      <c r="C764" s="1272" t="s">
        <v>246</v>
      </c>
      <c r="D764" s="1273" t="s">
        <v>1032</v>
      </c>
      <c r="E764" s="1269"/>
      <c r="G764" s="1273" t="s">
        <v>339</v>
      </c>
      <c r="H764" s="1269"/>
      <c r="I764" s="1053"/>
      <c r="J764" s="1269"/>
    </row>
    <row r="765" spans="1:10">
      <c r="A765" s="1270">
        <v>41957</v>
      </c>
      <c r="B765" s="1271">
        <v>1.25</v>
      </c>
      <c r="C765" s="1272" t="s">
        <v>246</v>
      </c>
      <c r="D765" s="1273" t="s">
        <v>1572</v>
      </c>
      <c r="E765" s="1269"/>
      <c r="G765" s="1273">
        <v>0</v>
      </c>
      <c r="H765" s="1269"/>
      <c r="I765" s="1053"/>
      <c r="J765" s="1269"/>
    </row>
    <row r="766" spans="1:10">
      <c r="A766" s="1270">
        <v>41960</v>
      </c>
      <c r="B766" s="1271">
        <v>15</v>
      </c>
      <c r="C766" s="1272" t="s">
        <v>1087</v>
      </c>
      <c r="D766" s="1273" t="s">
        <v>1361</v>
      </c>
      <c r="E766" s="1269"/>
      <c r="G766" s="1273">
        <v>0</v>
      </c>
      <c r="H766" s="1269"/>
      <c r="I766" s="1053"/>
      <c r="J766" s="1269"/>
    </row>
    <row r="767" spans="1:10">
      <c r="A767" s="1270">
        <v>41960</v>
      </c>
      <c r="B767" s="1271">
        <v>30</v>
      </c>
      <c r="C767" s="1272" t="s">
        <v>246</v>
      </c>
      <c r="D767" s="1273" t="s">
        <v>1204</v>
      </c>
      <c r="E767" s="1269"/>
      <c r="G767" s="1273" t="s">
        <v>339</v>
      </c>
      <c r="H767" s="1269"/>
      <c r="I767" s="1053"/>
      <c r="J767" s="1269"/>
    </row>
    <row r="768" spans="1:10">
      <c r="A768" s="1270">
        <v>41960</v>
      </c>
      <c r="B768" s="1271">
        <v>5</v>
      </c>
      <c r="C768" s="1272" t="s">
        <v>246</v>
      </c>
      <c r="D768" s="1273" t="s">
        <v>968</v>
      </c>
      <c r="E768" s="1269"/>
      <c r="G768" s="1273" t="s">
        <v>339</v>
      </c>
      <c r="H768" s="1269"/>
      <c r="I768" s="1053"/>
      <c r="J768" s="1269"/>
    </row>
    <row r="769" spans="1:10">
      <c r="A769" s="1270">
        <v>41960</v>
      </c>
      <c r="B769" s="1271">
        <v>5</v>
      </c>
      <c r="C769" s="1272" t="s">
        <v>246</v>
      </c>
      <c r="D769" s="1273" t="s">
        <v>1657</v>
      </c>
      <c r="E769" s="1269"/>
      <c r="G769" s="1273" t="s">
        <v>339</v>
      </c>
      <c r="H769" s="1269"/>
      <c r="I769" s="1053"/>
      <c r="J769" s="1269"/>
    </row>
    <row r="770" spans="1:10">
      <c r="A770" s="1270">
        <v>41960</v>
      </c>
      <c r="B770" s="1271">
        <v>100</v>
      </c>
      <c r="C770" s="1272" t="s">
        <v>246</v>
      </c>
      <c r="D770" s="1273" t="s">
        <v>292</v>
      </c>
      <c r="E770" s="1269"/>
      <c r="G770" s="1273" t="s">
        <v>339</v>
      </c>
      <c r="H770" s="1269"/>
      <c r="I770" s="1053"/>
      <c r="J770" s="1269"/>
    </row>
    <row r="771" spans="1:10">
      <c r="A771" s="1270">
        <v>41960</v>
      </c>
      <c r="B771" s="1271">
        <v>50</v>
      </c>
      <c r="C771" s="1272" t="s">
        <v>246</v>
      </c>
      <c r="D771" s="1273" t="s">
        <v>1568</v>
      </c>
      <c r="E771" s="1269"/>
      <c r="G771" s="1273">
        <v>0</v>
      </c>
      <c r="H771" s="1269"/>
      <c r="I771" s="1053"/>
      <c r="J771" s="1269"/>
    </row>
    <row r="772" spans="1:10">
      <c r="A772" s="1270">
        <v>41960</v>
      </c>
      <c r="B772" s="1271">
        <v>80</v>
      </c>
      <c r="C772" s="1272" t="s">
        <v>246</v>
      </c>
      <c r="D772" s="1273" t="s">
        <v>1044</v>
      </c>
      <c r="E772" s="1269"/>
      <c r="G772" s="1273">
        <v>0</v>
      </c>
      <c r="H772" s="1269"/>
      <c r="I772" s="1053"/>
      <c r="J772" s="1269"/>
    </row>
    <row r="773" spans="1:10">
      <c r="A773" s="1270">
        <v>41960</v>
      </c>
      <c r="B773" s="1271">
        <v>100</v>
      </c>
      <c r="C773" s="1272" t="s">
        <v>246</v>
      </c>
      <c r="D773" s="1273" t="s">
        <v>1381</v>
      </c>
      <c r="E773" s="1269"/>
      <c r="G773" s="1273" t="s">
        <v>339</v>
      </c>
      <c r="H773" s="1269"/>
      <c r="I773" s="1053"/>
      <c r="J773" s="1269"/>
    </row>
    <row r="774" spans="1:10">
      <c r="A774" s="1270">
        <v>41960</v>
      </c>
      <c r="B774" s="1271">
        <v>10</v>
      </c>
      <c r="C774" s="1272" t="s">
        <v>246</v>
      </c>
      <c r="D774" s="1273" t="s">
        <v>1467</v>
      </c>
      <c r="E774" s="1269"/>
      <c r="G774" s="1273" t="s">
        <v>339</v>
      </c>
      <c r="H774" s="1269"/>
      <c r="I774" s="1053"/>
      <c r="J774" s="1269"/>
    </row>
    <row r="775" spans="1:10">
      <c r="A775" s="1270">
        <v>41960</v>
      </c>
      <c r="B775" s="1271">
        <v>200</v>
      </c>
      <c r="C775" s="1272" t="s">
        <v>246</v>
      </c>
      <c r="D775" s="1273" t="s">
        <v>1406</v>
      </c>
      <c r="E775" s="1269"/>
      <c r="G775" s="1273">
        <v>0</v>
      </c>
      <c r="H775" s="1269"/>
      <c r="I775" s="1053"/>
      <c r="J775" s="1269"/>
    </row>
    <row r="776" spans="1:10">
      <c r="A776" s="1270">
        <v>41960</v>
      </c>
      <c r="B776" s="1271">
        <v>20</v>
      </c>
      <c r="C776" s="1272" t="s">
        <v>246</v>
      </c>
      <c r="D776" s="1273" t="s">
        <v>1221</v>
      </c>
      <c r="E776" s="1269"/>
      <c r="G776" s="1273" t="s">
        <v>339</v>
      </c>
      <c r="H776" s="1269"/>
      <c r="I776" s="1053"/>
      <c r="J776" s="1269"/>
    </row>
    <row r="777" spans="1:10">
      <c r="A777" s="1270">
        <v>41960</v>
      </c>
      <c r="B777" s="1271">
        <v>10</v>
      </c>
      <c r="C777" s="1272" t="s">
        <v>246</v>
      </c>
      <c r="D777" s="1273" t="s">
        <v>1581</v>
      </c>
      <c r="E777" s="1269"/>
      <c r="G777" s="1273" t="s">
        <v>339</v>
      </c>
      <c r="H777" s="1269"/>
      <c r="I777" s="1053"/>
      <c r="J777" s="1269"/>
    </row>
    <row r="778" spans="1:10">
      <c r="A778" s="1270">
        <v>41960</v>
      </c>
      <c r="B778" s="1271">
        <v>100</v>
      </c>
      <c r="C778" s="1272" t="s">
        <v>246</v>
      </c>
      <c r="D778" s="1273" t="s">
        <v>450</v>
      </c>
      <c r="E778" s="1269"/>
      <c r="G778" s="1273" t="s">
        <v>339</v>
      </c>
      <c r="H778" s="1269"/>
      <c r="I778" s="1053"/>
      <c r="J778" s="1269"/>
    </row>
    <row r="779" spans="1:10">
      <c r="A779" s="1270">
        <v>41960</v>
      </c>
      <c r="B779" s="1271">
        <v>2</v>
      </c>
      <c r="C779" s="1272" t="s">
        <v>246</v>
      </c>
      <c r="D779" s="1273" t="s">
        <v>1382</v>
      </c>
      <c r="E779" s="1269"/>
      <c r="G779" s="1273">
        <v>0</v>
      </c>
      <c r="H779" s="1269"/>
      <c r="I779" s="1053"/>
      <c r="J779" s="1269"/>
    </row>
    <row r="780" spans="1:10">
      <c r="A780" s="1270">
        <v>41960</v>
      </c>
      <c r="B780" s="1271">
        <v>40</v>
      </c>
      <c r="C780" s="1272" t="s">
        <v>246</v>
      </c>
      <c r="D780" s="1273" t="s">
        <v>1405</v>
      </c>
      <c r="E780" s="1269"/>
      <c r="G780" s="1273">
        <v>0</v>
      </c>
      <c r="H780" s="1269"/>
      <c r="I780" s="1053"/>
      <c r="J780" s="1269"/>
    </row>
    <row r="781" spans="1:10">
      <c r="A781" s="1270">
        <v>41960</v>
      </c>
      <c r="B781" s="1271">
        <v>100</v>
      </c>
      <c r="C781" s="1272" t="s">
        <v>246</v>
      </c>
      <c r="D781" s="1273" t="s">
        <v>327</v>
      </c>
      <c r="E781" s="1269"/>
      <c r="G781" s="1273" t="s">
        <v>339</v>
      </c>
      <c r="H781" s="1269"/>
      <c r="I781" s="1053"/>
      <c r="J781" s="1269"/>
    </row>
    <row r="782" spans="1:10">
      <c r="A782" s="1270">
        <v>41960</v>
      </c>
      <c r="B782" s="1271">
        <v>10</v>
      </c>
      <c r="C782" s="1272" t="s">
        <v>246</v>
      </c>
      <c r="D782" s="1273" t="s">
        <v>1616</v>
      </c>
      <c r="E782" s="1269"/>
      <c r="G782" s="1273" t="s">
        <v>339</v>
      </c>
      <c r="H782" s="1269"/>
      <c r="I782" s="1053"/>
      <c r="J782" s="1269"/>
    </row>
    <row r="783" spans="1:10">
      <c r="A783" s="1270">
        <v>41960</v>
      </c>
      <c r="B783" s="1271">
        <v>200</v>
      </c>
      <c r="C783" s="1272" t="s">
        <v>246</v>
      </c>
      <c r="D783" s="1273" t="s">
        <v>1339</v>
      </c>
      <c r="E783" s="1269"/>
      <c r="G783" s="1273">
        <v>0</v>
      </c>
      <c r="H783" s="1269"/>
      <c r="I783" s="1053"/>
      <c r="J783" s="1269"/>
    </row>
    <row r="784" spans="1:10">
      <c r="A784" s="1270">
        <v>41960</v>
      </c>
      <c r="B784" s="1271">
        <v>40</v>
      </c>
      <c r="C784" s="1272" t="s">
        <v>246</v>
      </c>
      <c r="D784" s="1273" t="s">
        <v>1258</v>
      </c>
      <c r="E784" s="1269"/>
      <c r="G784" s="1273" t="s">
        <v>339</v>
      </c>
      <c r="H784" s="1269"/>
      <c r="I784" s="1053"/>
      <c r="J784" s="1269"/>
    </row>
    <row r="785" spans="1:10">
      <c r="A785" s="1270">
        <v>41960</v>
      </c>
      <c r="B785" s="1271">
        <v>2370.73</v>
      </c>
      <c r="C785" s="1272" t="s">
        <v>246</v>
      </c>
      <c r="D785" s="1273" t="s">
        <v>1658</v>
      </c>
      <c r="E785" s="1269"/>
      <c r="G785" s="1273">
        <v>0</v>
      </c>
      <c r="H785" s="1269"/>
      <c r="I785" s="1053"/>
      <c r="J785" s="1269"/>
    </row>
    <row r="786" spans="1:10">
      <c r="A786" s="1270">
        <v>41961</v>
      </c>
      <c r="B786" s="1271">
        <v>266.88</v>
      </c>
      <c r="C786" s="1272" t="s">
        <v>1087</v>
      </c>
      <c r="D786" s="1273" t="s">
        <v>1659</v>
      </c>
      <c r="E786" s="1269"/>
      <c r="G786" s="1273">
        <v>0</v>
      </c>
      <c r="H786" s="1269"/>
      <c r="I786" s="1053"/>
      <c r="J786" s="1269"/>
    </row>
    <row r="787" spans="1:10">
      <c r="A787" s="1270">
        <v>41961</v>
      </c>
      <c r="B787" s="1271">
        <v>120</v>
      </c>
      <c r="C787" s="1272" t="s">
        <v>246</v>
      </c>
      <c r="D787" s="1273" t="s">
        <v>784</v>
      </c>
      <c r="E787" s="1269"/>
      <c r="G787" s="1273" t="s">
        <v>339</v>
      </c>
      <c r="H787" s="1269"/>
      <c r="I787" s="1053"/>
      <c r="J787" s="1269"/>
    </row>
    <row r="788" spans="1:10">
      <c r="A788" s="1270">
        <v>41961</v>
      </c>
      <c r="B788" s="1271">
        <v>300</v>
      </c>
      <c r="C788" s="1272" t="s">
        <v>246</v>
      </c>
      <c r="D788" s="1273" t="s">
        <v>1532</v>
      </c>
      <c r="E788" s="1269"/>
      <c r="G788" s="1273">
        <v>0</v>
      </c>
      <c r="H788" s="1269"/>
      <c r="I788" s="1053"/>
      <c r="J788" s="1269"/>
    </row>
    <row r="789" spans="1:10">
      <c r="A789" s="1270">
        <v>41962</v>
      </c>
      <c r="B789" s="1271">
        <v>266.88</v>
      </c>
      <c r="C789" s="1272" t="s">
        <v>1087</v>
      </c>
      <c r="D789" s="1273" t="s">
        <v>1659</v>
      </c>
      <c r="E789" s="1269"/>
      <c r="G789" s="1273">
        <v>0</v>
      </c>
      <c r="H789" s="1269"/>
      <c r="I789" s="1053"/>
      <c r="J789" s="1269"/>
    </row>
    <row r="790" spans="1:10">
      <c r="A790" s="1270">
        <v>41962</v>
      </c>
      <c r="B790" s="1271">
        <v>9.9499999999999993</v>
      </c>
      <c r="C790" s="1272" t="s">
        <v>246</v>
      </c>
      <c r="D790" s="1273" t="s">
        <v>1107</v>
      </c>
      <c r="E790" s="1269"/>
      <c r="G790" s="1273">
        <v>0</v>
      </c>
      <c r="H790" s="1269"/>
      <c r="I790" s="1053"/>
      <c r="J790" s="1269"/>
    </row>
    <row r="791" spans="1:10">
      <c r="A791" s="1270">
        <v>41962</v>
      </c>
      <c r="B791" s="1271">
        <v>1.1000000000000001</v>
      </c>
      <c r="C791" s="1272" t="s">
        <v>246</v>
      </c>
      <c r="D791" s="1273" t="s">
        <v>1107</v>
      </c>
      <c r="E791" s="1269"/>
      <c r="G791" s="1273">
        <v>0</v>
      </c>
      <c r="H791" s="1269"/>
      <c r="I791" s="1053"/>
      <c r="J791" s="1269"/>
    </row>
    <row r="792" spans="1:10">
      <c r="A792" s="1270">
        <v>41962</v>
      </c>
      <c r="B792" s="1271">
        <v>40</v>
      </c>
      <c r="C792" s="1272" t="s">
        <v>246</v>
      </c>
      <c r="D792" s="1273" t="s">
        <v>400</v>
      </c>
      <c r="E792" s="1269"/>
      <c r="G792" s="1273" t="s">
        <v>339</v>
      </c>
      <c r="H792" s="1269"/>
      <c r="I792" s="1053"/>
      <c r="J792" s="1269"/>
    </row>
    <row r="793" spans="1:10">
      <c r="A793" s="1270">
        <v>41963</v>
      </c>
      <c r="B793" s="1271">
        <v>91</v>
      </c>
      <c r="C793" s="1272">
        <v>103727</v>
      </c>
      <c r="D793" s="1273" t="s">
        <v>1660</v>
      </c>
      <c r="E793" s="1269"/>
      <c r="G793" s="1273">
        <v>0</v>
      </c>
      <c r="H793" s="1269"/>
      <c r="I793" s="1053"/>
      <c r="J793" s="1269"/>
    </row>
    <row r="794" spans="1:10">
      <c r="A794" s="1270">
        <v>41963</v>
      </c>
      <c r="B794" s="1271">
        <v>772.39</v>
      </c>
      <c r="C794" s="1272">
        <v>103726</v>
      </c>
      <c r="D794" s="1273" t="s">
        <v>1661</v>
      </c>
      <c r="E794" s="1269"/>
      <c r="G794" s="1273">
        <v>0</v>
      </c>
      <c r="H794" s="1269"/>
      <c r="I794" s="1053"/>
      <c r="J794" s="1269"/>
    </row>
    <row r="795" spans="1:10">
      <c r="A795" s="1270">
        <v>41963</v>
      </c>
      <c r="B795" s="1271">
        <v>597.30999999999995</v>
      </c>
      <c r="C795" s="1272" t="s">
        <v>246</v>
      </c>
      <c r="D795" s="1273" t="s">
        <v>1288</v>
      </c>
      <c r="E795" s="1269"/>
      <c r="G795" s="1273">
        <v>0</v>
      </c>
      <c r="H795" s="1269"/>
      <c r="I795" s="1053"/>
      <c r="J795" s="1269"/>
    </row>
    <row r="796" spans="1:10">
      <c r="A796" s="1270">
        <v>41963</v>
      </c>
      <c r="B796" s="1271">
        <v>25</v>
      </c>
      <c r="C796" s="1272" t="s">
        <v>246</v>
      </c>
      <c r="D796" s="1273" t="s">
        <v>1288</v>
      </c>
      <c r="E796" s="1269"/>
      <c r="G796" s="1273">
        <v>0</v>
      </c>
      <c r="H796" s="1269"/>
      <c r="I796" s="1053"/>
      <c r="J796" s="1269"/>
    </row>
    <row r="797" spans="1:10">
      <c r="A797" s="1270">
        <v>41963</v>
      </c>
      <c r="B797" s="1271">
        <v>100</v>
      </c>
      <c r="C797" s="1272" t="s">
        <v>246</v>
      </c>
      <c r="D797" s="1273" t="s">
        <v>1262</v>
      </c>
      <c r="E797" s="1269"/>
      <c r="G797" s="1273" t="s">
        <v>339</v>
      </c>
      <c r="H797" s="1269"/>
      <c r="I797" s="1053"/>
      <c r="J797" s="1269"/>
    </row>
    <row r="798" spans="1:10">
      <c r="A798" s="1270">
        <v>41963</v>
      </c>
      <c r="B798" s="1271">
        <v>10</v>
      </c>
      <c r="C798" s="1272" t="s">
        <v>246</v>
      </c>
      <c r="D798" s="1273" t="s">
        <v>1620</v>
      </c>
      <c r="E798" s="1269"/>
      <c r="G798" s="1273" t="s">
        <v>339</v>
      </c>
      <c r="H798" s="1269"/>
      <c r="I798" s="1053"/>
      <c r="J798" s="1269"/>
    </row>
    <row r="799" spans="1:10">
      <c r="A799" s="1270">
        <v>41964</v>
      </c>
      <c r="B799" s="1271">
        <v>2000</v>
      </c>
      <c r="C799" s="1272" t="s">
        <v>1087</v>
      </c>
      <c r="D799" s="1273" t="s">
        <v>1662</v>
      </c>
      <c r="E799" s="1269"/>
      <c r="G799" s="1273">
        <v>0</v>
      </c>
      <c r="H799" s="1269"/>
      <c r="I799" s="1053"/>
      <c r="J799" s="1269"/>
    </row>
    <row r="800" spans="1:10">
      <c r="A800" s="1270">
        <v>41964</v>
      </c>
      <c r="B800" s="1271">
        <v>40</v>
      </c>
      <c r="C800" s="1272" t="s">
        <v>246</v>
      </c>
      <c r="D800" s="1273" t="s">
        <v>261</v>
      </c>
      <c r="E800" s="1269"/>
      <c r="G800" s="1273" t="s">
        <v>339</v>
      </c>
      <c r="H800" s="1269"/>
      <c r="I800" s="1053"/>
      <c r="J800" s="1269"/>
    </row>
    <row r="801" spans="1:10">
      <c r="A801" s="1270">
        <v>41964</v>
      </c>
      <c r="B801" s="1271">
        <v>12</v>
      </c>
      <c r="C801" s="1272" t="s">
        <v>246</v>
      </c>
      <c r="D801" s="1273" t="s">
        <v>294</v>
      </c>
      <c r="E801" s="1269"/>
      <c r="G801" s="1273" t="s">
        <v>339</v>
      </c>
      <c r="H801" s="1269"/>
      <c r="I801" s="1053"/>
      <c r="J801" s="1269"/>
    </row>
    <row r="802" spans="1:10">
      <c r="A802" s="1270">
        <v>41964</v>
      </c>
      <c r="B802" s="1271">
        <v>1.25</v>
      </c>
      <c r="C802" s="1272" t="s">
        <v>246</v>
      </c>
      <c r="D802" s="1273" t="s">
        <v>1572</v>
      </c>
      <c r="E802" s="1269"/>
      <c r="G802" s="1273">
        <v>0</v>
      </c>
      <c r="H802" s="1269"/>
      <c r="I802" s="1053"/>
      <c r="J802" s="1269"/>
    </row>
    <row r="803" spans="1:10">
      <c r="A803" s="1270">
        <v>41964</v>
      </c>
      <c r="B803" s="1271">
        <v>5</v>
      </c>
      <c r="C803" s="1272" t="s">
        <v>246</v>
      </c>
      <c r="D803" s="1273" t="s">
        <v>773</v>
      </c>
      <c r="E803" s="1269"/>
      <c r="G803" s="1273">
        <v>0</v>
      </c>
      <c r="H803" s="1269"/>
      <c r="I803" s="1053"/>
      <c r="J803" s="1269"/>
    </row>
    <row r="804" spans="1:10">
      <c r="A804" s="1270">
        <v>41967</v>
      </c>
      <c r="B804" s="1271">
        <v>20</v>
      </c>
      <c r="C804" s="1272" t="s">
        <v>246</v>
      </c>
      <c r="D804" s="1273" t="s">
        <v>1221</v>
      </c>
      <c r="E804" s="1269"/>
      <c r="G804" s="1273" t="s">
        <v>339</v>
      </c>
      <c r="H804" s="1269"/>
      <c r="I804" s="1053"/>
      <c r="J804" s="1269"/>
    </row>
    <row r="805" spans="1:10">
      <c r="A805" s="1270">
        <v>41967</v>
      </c>
      <c r="B805" s="1271">
        <v>330</v>
      </c>
      <c r="C805" s="1272" t="s">
        <v>246</v>
      </c>
      <c r="D805" s="1273" t="s">
        <v>355</v>
      </c>
      <c r="E805" s="1269"/>
      <c r="G805" s="1273" t="s">
        <v>339</v>
      </c>
      <c r="H805" s="1269"/>
      <c r="I805" s="1053"/>
      <c r="J805" s="1269"/>
    </row>
    <row r="806" spans="1:10">
      <c r="A806" s="1270">
        <v>41967</v>
      </c>
      <c r="B806" s="1271">
        <v>227</v>
      </c>
      <c r="C806" s="1272" t="s">
        <v>246</v>
      </c>
      <c r="D806" s="1273" t="s">
        <v>355</v>
      </c>
      <c r="E806" s="1269"/>
      <c r="G806" s="1273" t="s">
        <v>339</v>
      </c>
      <c r="H806" s="1269"/>
      <c r="I806" s="1053"/>
      <c r="J806" s="1269"/>
    </row>
    <row r="807" spans="1:10">
      <c r="A807" s="1270">
        <v>41967</v>
      </c>
      <c r="B807" s="1271">
        <v>415.09</v>
      </c>
      <c r="C807" s="1272" t="s">
        <v>246</v>
      </c>
      <c r="D807" s="1273" t="s">
        <v>1663</v>
      </c>
      <c r="E807" s="1269"/>
      <c r="G807" s="1273">
        <v>0</v>
      </c>
      <c r="H807" s="1269"/>
      <c r="I807" s="1053"/>
      <c r="J807" s="1269"/>
    </row>
    <row r="808" spans="1:10">
      <c r="A808" s="1270">
        <v>41967</v>
      </c>
      <c r="B808" s="1271">
        <v>100</v>
      </c>
      <c r="C808" s="1272" t="s">
        <v>1087</v>
      </c>
      <c r="D808" s="1273" t="s">
        <v>1664</v>
      </c>
      <c r="E808" s="1269"/>
      <c r="G808" s="1273">
        <v>0</v>
      </c>
      <c r="H808" s="1269"/>
      <c r="I808" s="1053"/>
      <c r="J808" s="1269"/>
    </row>
    <row r="809" spans="1:10">
      <c r="A809" s="1270">
        <v>41968</v>
      </c>
      <c r="B809" s="1271">
        <v>100</v>
      </c>
      <c r="C809" s="1272">
        <v>103825</v>
      </c>
      <c r="D809" s="1273" t="s">
        <v>1665</v>
      </c>
      <c r="E809" s="1269"/>
      <c r="G809" s="1273">
        <v>0</v>
      </c>
      <c r="H809" s="1269"/>
      <c r="I809" s="1053"/>
      <c r="J809" s="1269"/>
    </row>
    <row r="810" spans="1:10">
      <c r="A810" s="1270">
        <v>41968</v>
      </c>
      <c r="B810" s="1271">
        <v>500</v>
      </c>
      <c r="C810" s="1272">
        <v>103826</v>
      </c>
      <c r="D810" s="1273" t="s">
        <v>1666</v>
      </c>
      <c r="E810" s="1269"/>
      <c r="G810" s="1273">
        <v>0</v>
      </c>
      <c r="H810" s="1269"/>
      <c r="I810" s="1053"/>
      <c r="J810" s="1269"/>
    </row>
    <row r="811" spans="1:10">
      <c r="A811" s="1270">
        <v>41968</v>
      </c>
      <c r="B811" s="1271">
        <v>10</v>
      </c>
      <c r="C811" s="1272" t="s">
        <v>246</v>
      </c>
      <c r="D811" s="1273" t="s">
        <v>302</v>
      </c>
      <c r="E811" s="1269"/>
      <c r="G811" s="1273">
        <v>0</v>
      </c>
      <c r="H811" s="1269"/>
      <c r="I811" s="1053"/>
      <c r="J811" s="1269"/>
    </row>
    <row r="812" spans="1:10">
      <c r="A812" s="1270">
        <v>41968</v>
      </c>
      <c r="B812" s="1271">
        <v>1104</v>
      </c>
      <c r="C812" s="1272" t="s">
        <v>246</v>
      </c>
      <c r="D812" s="1273" t="s">
        <v>1370</v>
      </c>
      <c r="E812" s="1269"/>
      <c r="G812" s="1273">
        <v>0</v>
      </c>
      <c r="H812" s="1269"/>
      <c r="I812" s="1053"/>
      <c r="J812" s="1269"/>
    </row>
    <row r="813" spans="1:10">
      <c r="A813" s="1270">
        <v>41968</v>
      </c>
      <c r="B813" s="1271">
        <v>10</v>
      </c>
      <c r="C813" s="1272" t="s">
        <v>246</v>
      </c>
      <c r="D813" s="1273" t="s">
        <v>1630</v>
      </c>
      <c r="E813" s="1269"/>
      <c r="G813" s="1273" t="s">
        <v>339</v>
      </c>
      <c r="H813" s="1269"/>
      <c r="I813" s="1053"/>
      <c r="J813" s="1269"/>
    </row>
    <row r="814" spans="1:10">
      <c r="A814" s="1270">
        <v>41968</v>
      </c>
      <c r="B814" s="1271">
        <v>15</v>
      </c>
      <c r="C814" s="1272" t="s">
        <v>246</v>
      </c>
      <c r="D814" s="1273" t="s">
        <v>1444</v>
      </c>
      <c r="E814" s="1269"/>
      <c r="G814" s="1273" t="s">
        <v>339</v>
      </c>
      <c r="H814" s="1269"/>
      <c r="I814" s="1053"/>
      <c r="J814" s="1269"/>
    </row>
    <row r="815" spans="1:10">
      <c r="A815" s="1270">
        <v>41968</v>
      </c>
      <c r="B815" s="1271">
        <v>30</v>
      </c>
      <c r="C815" s="1272" t="s">
        <v>246</v>
      </c>
      <c r="D815" s="1273" t="s">
        <v>1376</v>
      </c>
      <c r="E815" s="1269"/>
      <c r="G815" s="1273">
        <v>0</v>
      </c>
      <c r="H815" s="1269"/>
      <c r="I815" s="1053"/>
      <c r="J815" s="1269"/>
    </row>
    <row r="816" spans="1:10">
      <c r="A816" s="1270">
        <v>41970</v>
      </c>
      <c r="B816" s="1271">
        <v>4814.1400000000003</v>
      </c>
      <c r="C816" s="1272" t="s">
        <v>246</v>
      </c>
      <c r="D816" s="1273" t="s">
        <v>269</v>
      </c>
      <c r="E816" s="1269"/>
      <c r="G816" s="1273">
        <v>0</v>
      </c>
      <c r="H816" s="1269"/>
      <c r="I816" s="1053"/>
      <c r="J816" s="1269"/>
    </row>
    <row r="817" spans="1:10">
      <c r="A817" s="1270">
        <v>41970</v>
      </c>
      <c r="B817" s="1271">
        <v>60</v>
      </c>
      <c r="C817" s="1272" t="s">
        <v>246</v>
      </c>
      <c r="D817" s="1273" t="s">
        <v>1309</v>
      </c>
      <c r="E817" s="1269"/>
      <c r="G817" s="1273" t="s">
        <v>339</v>
      </c>
      <c r="H817" s="1269"/>
      <c r="I817" s="1053"/>
      <c r="J817" s="1269"/>
    </row>
    <row r="818" spans="1:10">
      <c r="A818" s="1270">
        <v>41970</v>
      </c>
      <c r="B818" s="1271">
        <v>50</v>
      </c>
      <c r="C818" s="1272" t="s">
        <v>246</v>
      </c>
      <c r="D818" s="1273" t="s">
        <v>1447</v>
      </c>
      <c r="E818" s="1269"/>
      <c r="G818" s="1273" t="s">
        <v>339</v>
      </c>
      <c r="H818" s="1269"/>
      <c r="I818" s="1053"/>
      <c r="J818" s="1269"/>
    </row>
    <row r="819" spans="1:10">
      <c r="A819" s="1270">
        <v>41970</v>
      </c>
      <c r="B819" s="1271">
        <v>50</v>
      </c>
      <c r="C819" s="1272" t="s">
        <v>246</v>
      </c>
      <c r="D819" s="1273" t="s">
        <v>1017</v>
      </c>
      <c r="E819" s="1269"/>
      <c r="G819" s="1273" t="s">
        <v>339</v>
      </c>
      <c r="H819" s="1269"/>
      <c r="I819" s="1053"/>
      <c r="J819" s="1269"/>
    </row>
    <row r="820" spans="1:10">
      <c r="A820" s="1270">
        <v>41971</v>
      </c>
      <c r="B820" s="1271">
        <v>402.25</v>
      </c>
      <c r="C820" s="1272" t="s">
        <v>246</v>
      </c>
      <c r="D820" s="1273" t="s">
        <v>1288</v>
      </c>
      <c r="E820" s="1269"/>
      <c r="G820" s="1273">
        <v>0</v>
      </c>
      <c r="H820" s="1269"/>
      <c r="I820" s="1053"/>
      <c r="J820" s="1269"/>
    </row>
    <row r="821" spans="1:10">
      <c r="A821" s="1270">
        <v>41971</v>
      </c>
      <c r="B821" s="1271">
        <v>37.5</v>
      </c>
      <c r="C821" s="1272" t="s">
        <v>246</v>
      </c>
      <c r="D821" s="1273" t="s">
        <v>1288</v>
      </c>
      <c r="E821" s="1269"/>
      <c r="G821" s="1273">
        <v>0</v>
      </c>
      <c r="H821" s="1269"/>
      <c r="I821" s="1053"/>
      <c r="J821" s="1269"/>
    </row>
    <row r="822" spans="1:10">
      <c r="A822" s="1270">
        <v>41971</v>
      </c>
      <c r="B822" s="1271">
        <v>5</v>
      </c>
      <c r="C822" s="1272" t="s">
        <v>246</v>
      </c>
      <c r="D822" s="1273" t="s">
        <v>1390</v>
      </c>
      <c r="E822" s="1269"/>
      <c r="G822" s="1273" t="s">
        <v>339</v>
      </c>
      <c r="H822" s="1269"/>
      <c r="I822" s="1053"/>
      <c r="J822" s="1269"/>
    </row>
    <row r="823" spans="1:10">
      <c r="A823" s="1270">
        <v>41971</v>
      </c>
      <c r="B823" s="1271">
        <v>42</v>
      </c>
      <c r="C823" s="1272" t="s">
        <v>246</v>
      </c>
      <c r="D823" s="1273" t="s">
        <v>1352</v>
      </c>
      <c r="E823" s="1269"/>
      <c r="G823" s="1273">
        <v>0</v>
      </c>
      <c r="H823" s="1269"/>
      <c r="I823" s="1053"/>
      <c r="J823" s="1269"/>
    </row>
    <row r="824" spans="1:10">
      <c r="A824" s="1270">
        <v>41971</v>
      </c>
      <c r="B824" s="1271">
        <v>3</v>
      </c>
      <c r="C824" s="1272" t="s">
        <v>246</v>
      </c>
      <c r="D824" s="1273" t="s">
        <v>1004</v>
      </c>
      <c r="E824" s="1269"/>
      <c r="G824" s="1273">
        <v>0</v>
      </c>
      <c r="H824" s="1269"/>
      <c r="I824" s="1053"/>
      <c r="J824" s="1269"/>
    </row>
    <row r="825" spans="1:10">
      <c r="A825" s="1270">
        <v>41971</v>
      </c>
      <c r="B825" s="1271">
        <v>90</v>
      </c>
      <c r="C825" s="1272" t="s">
        <v>246</v>
      </c>
      <c r="D825" s="1273" t="s">
        <v>1389</v>
      </c>
      <c r="E825" s="1269"/>
      <c r="G825" s="1273" t="s">
        <v>339</v>
      </c>
      <c r="H825" s="1269"/>
      <c r="I825" s="1053"/>
      <c r="J825" s="1269"/>
    </row>
    <row r="826" spans="1:10">
      <c r="A826" s="1270">
        <v>41971</v>
      </c>
      <c r="B826" s="1271">
        <v>1.25</v>
      </c>
      <c r="C826" s="1272" t="s">
        <v>246</v>
      </c>
      <c r="D826" s="1273" t="s">
        <v>1572</v>
      </c>
      <c r="E826" s="1269"/>
      <c r="G826" s="1273">
        <v>0</v>
      </c>
      <c r="H826" s="1269"/>
      <c r="I826" s="1053"/>
      <c r="J826" s="1269"/>
    </row>
    <row r="827" spans="1:10">
      <c r="A827" s="1270">
        <v>41974</v>
      </c>
      <c r="B827" s="1271">
        <v>20</v>
      </c>
      <c r="C827" s="1272" t="s">
        <v>1087</v>
      </c>
      <c r="D827" s="1273" t="s">
        <v>1647</v>
      </c>
      <c r="E827" s="1269"/>
      <c r="G827" s="1273">
        <v>0</v>
      </c>
      <c r="H827" s="1269"/>
      <c r="I827" s="1053"/>
      <c r="J827" s="1269"/>
    </row>
    <row r="828" spans="1:10">
      <c r="A828" s="1270">
        <v>41974</v>
      </c>
      <c r="B828" s="1271">
        <v>6</v>
      </c>
      <c r="C828" s="1272" t="s">
        <v>246</v>
      </c>
      <c r="D828" s="1273" t="s">
        <v>1217</v>
      </c>
      <c r="E828" s="1269"/>
      <c r="G828" s="1273">
        <v>0</v>
      </c>
      <c r="H828" s="1269"/>
      <c r="I828" s="1053"/>
      <c r="J828" s="1269"/>
    </row>
    <row r="829" spans="1:10">
      <c r="A829" s="1270">
        <v>41974</v>
      </c>
      <c r="B829" s="1271">
        <v>20</v>
      </c>
      <c r="C829" s="1272" t="s">
        <v>246</v>
      </c>
      <c r="D829" s="1273" t="s">
        <v>1453</v>
      </c>
      <c r="E829" s="1269"/>
      <c r="G829" s="1273" t="s">
        <v>339</v>
      </c>
      <c r="H829" s="1269"/>
      <c r="I829" s="1053"/>
      <c r="J829" s="1269"/>
    </row>
    <row r="830" spans="1:10">
      <c r="A830" s="1270">
        <v>41974</v>
      </c>
      <c r="B830" s="1271">
        <v>100</v>
      </c>
      <c r="C830" s="1272" t="s">
        <v>246</v>
      </c>
      <c r="D830" s="1273" t="s">
        <v>267</v>
      </c>
      <c r="E830" s="1269"/>
      <c r="G830" s="1273">
        <v>0</v>
      </c>
      <c r="H830" s="1269"/>
      <c r="I830" s="1053"/>
      <c r="J830" s="1269"/>
    </row>
    <row r="831" spans="1:10">
      <c r="A831" s="1270">
        <v>41974</v>
      </c>
      <c r="B831" s="1271">
        <v>10</v>
      </c>
      <c r="C831" s="1272" t="s">
        <v>246</v>
      </c>
      <c r="D831" s="1273" t="s">
        <v>791</v>
      </c>
      <c r="E831" s="1269"/>
      <c r="G831" s="1273" t="s">
        <v>339</v>
      </c>
      <c r="H831" s="1269"/>
      <c r="I831" s="1053"/>
      <c r="J831" s="1269"/>
    </row>
    <row r="832" spans="1:10">
      <c r="A832" s="1270">
        <v>41974</v>
      </c>
      <c r="B832" s="1271">
        <v>10</v>
      </c>
      <c r="C832" s="1272" t="s">
        <v>246</v>
      </c>
      <c r="D832" s="1273" t="s">
        <v>338</v>
      </c>
      <c r="E832" s="1269"/>
      <c r="G832" s="1273" t="s">
        <v>339</v>
      </c>
      <c r="H832" s="1269"/>
      <c r="I832" s="1053"/>
      <c r="J832" s="1269"/>
    </row>
    <row r="833" spans="1:10">
      <c r="A833" s="1270">
        <v>41974</v>
      </c>
      <c r="B833" s="1271">
        <v>200</v>
      </c>
      <c r="C833" s="1272" t="s">
        <v>246</v>
      </c>
      <c r="D833" s="1273" t="s">
        <v>1527</v>
      </c>
      <c r="E833" s="1269"/>
      <c r="G833" s="1273">
        <v>0</v>
      </c>
      <c r="H833" s="1269"/>
      <c r="I833" s="1053"/>
      <c r="J833" s="1269"/>
    </row>
    <row r="834" spans="1:10">
      <c r="A834" s="1270">
        <v>41974</v>
      </c>
      <c r="B834" s="1271">
        <v>10</v>
      </c>
      <c r="C834" s="1272" t="s">
        <v>246</v>
      </c>
      <c r="D834" s="1273" t="s">
        <v>1365</v>
      </c>
      <c r="E834" s="1269"/>
      <c r="G834" s="1273" t="s">
        <v>339</v>
      </c>
      <c r="H834" s="1269"/>
      <c r="I834" s="1053"/>
      <c r="J834" s="1269"/>
    </row>
    <row r="835" spans="1:10">
      <c r="A835" s="1270">
        <v>41974</v>
      </c>
      <c r="B835" s="1271">
        <v>300</v>
      </c>
      <c r="C835" s="1272" t="s">
        <v>246</v>
      </c>
      <c r="D835" s="1273" t="s">
        <v>1528</v>
      </c>
      <c r="E835" s="1269"/>
      <c r="G835" s="1273">
        <v>0</v>
      </c>
      <c r="H835" s="1269"/>
      <c r="I835" s="1053"/>
      <c r="J835" s="1269"/>
    </row>
    <row r="836" spans="1:10">
      <c r="A836" s="1270">
        <v>41974</v>
      </c>
      <c r="B836" s="1271">
        <v>25</v>
      </c>
      <c r="C836" s="1272" t="s">
        <v>246</v>
      </c>
      <c r="D836" s="1273" t="s">
        <v>762</v>
      </c>
      <c r="E836" s="1269"/>
      <c r="G836" s="1273" t="s">
        <v>339</v>
      </c>
      <c r="H836" s="1269"/>
      <c r="I836" s="1053"/>
      <c r="J836" s="1269"/>
    </row>
    <row r="837" spans="1:10">
      <c r="A837" s="1270">
        <v>41974</v>
      </c>
      <c r="B837" s="1271">
        <v>280.67</v>
      </c>
      <c r="C837" s="1272" t="s">
        <v>246</v>
      </c>
      <c r="D837" s="1273" t="s">
        <v>1667</v>
      </c>
      <c r="E837" s="1269"/>
      <c r="G837" s="1273">
        <v>0</v>
      </c>
      <c r="H837" s="1269"/>
      <c r="I837" s="1053"/>
      <c r="J837" s="1269"/>
    </row>
    <row r="838" spans="1:10">
      <c r="A838" s="1270">
        <v>41974</v>
      </c>
      <c r="B838" s="1271">
        <v>10</v>
      </c>
      <c r="C838" s="1272" t="s">
        <v>246</v>
      </c>
      <c r="D838" s="1273" t="s">
        <v>1040</v>
      </c>
      <c r="E838" s="1269"/>
      <c r="G838" s="1273" t="s">
        <v>339</v>
      </c>
      <c r="H838" s="1269"/>
      <c r="I838" s="1053"/>
      <c r="J838" s="1269"/>
    </row>
    <row r="839" spans="1:10">
      <c r="A839" s="1270">
        <v>41974</v>
      </c>
      <c r="B839" s="1271">
        <v>10</v>
      </c>
      <c r="C839" s="1272" t="s">
        <v>246</v>
      </c>
      <c r="D839" s="1273" t="s">
        <v>1001</v>
      </c>
      <c r="E839" s="1269"/>
      <c r="G839" s="1273" t="s">
        <v>339</v>
      </c>
      <c r="H839" s="1269"/>
      <c r="I839" s="1053"/>
      <c r="J839" s="1269"/>
    </row>
    <row r="840" spans="1:10">
      <c r="A840" s="1270">
        <v>41974</v>
      </c>
      <c r="B840" s="1271">
        <v>20</v>
      </c>
      <c r="C840" s="1272" t="s">
        <v>246</v>
      </c>
      <c r="D840" s="1273" t="s">
        <v>1275</v>
      </c>
      <c r="E840" s="1269"/>
      <c r="G840" s="1273" t="s">
        <v>339</v>
      </c>
      <c r="H840" s="1269"/>
      <c r="I840" s="1053"/>
      <c r="J840" s="1269"/>
    </row>
    <row r="841" spans="1:10">
      <c r="A841" s="1270">
        <v>41974</v>
      </c>
      <c r="B841" s="1271">
        <v>10</v>
      </c>
      <c r="C841" s="1272" t="s">
        <v>246</v>
      </c>
      <c r="D841" s="1273" t="s">
        <v>388</v>
      </c>
      <c r="E841" s="1269"/>
      <c r="G841" s="1273" t="s">
        <v>339</v>
      </c>
      <c r="H841" s="1269"/>
      <c r="I841" s="1053"/>
      <c r="J841" s="1269"/>
    </row>
    <row r="842" spans="1:10">
      <c r="A842" s="1270">
        <v>41974</v>
      </c>
      <c r="B842" s="1271">
        <v>20</v>
      </c>
      <c r="C842" s="1272" t="s">
        <v>246</v>
      </c>
      <c r="D842" s="1273" t="s">
        <v>1221</v>
      </c>
      <c r="E842" s="1269"/>
      <c r="G842" s="1273" t="s">
        <v>339</v>
      </c>
      <c r="H842" s="1269"/>
      <c r="I842" s="1053"/>
      <c r="J842" s="1269"/>
    </row>
    <row r="843" spans="1:10">
      <c r="A843" s="1270">
        <v>41974</v>
      </c>
      <c r="B843" s="1271">
        <v>25</v>
      </c>
      <c r="C843" s="1272" t="s">
        <v>246</v>
      </c>
      <c r="D843" s="1273" t="s">
        <v>1603</v>
      </c>
      <c r="E843" s="1269"/>
      <c r="G843" s="1273" t="s">
        <v>339</v>
      </c>
      <c r="H843" s="1269"/>
      <c r="I843" s="1053"/>
      <c r="J843" s="1269"/>
    </row>
    <row r="844" spans="1:10">
      <c r="A844" s="1270">
        <v>41974</v>
      </c>
      <c r="B844" s="1271">
        <v>20</v>
      </c>
      <c r="C844" s="1272" t="s">
        <v>246</v>
      </c>
      <c r="D844" s="1273" t="s">
        <v>787</v>
      </c>
      <c r="E844" s="1269"/>
      <c r="G844" s="1273" t="s">
        <v>339</v>
      </c>
      <c r="H844" s="1269"/>
      <c r="I844" s="1053"/>
      <c r="J844" s="1269"/>
    </row>
    <row r="845" spans="1:10">
      <c r="A845" s="1270">
        <v>41974</v>
      </c>
      <c r="B845" s="1271">
        <v>50</v>
      </c>
      <c r="C845" s="1272" t="s">
        <v>246</v>
      </c>
      <c r="D845" s="1273" t="s">
        <v>998</v>
      </c>
      <c r="E845" s="1269"/>
      <c r="G845" s="1273" t="s">
        <v>339</v>
      </c>
      <c r="H845" s="1269"/>
      <c r="I845" s="1053"/>
      <c r="J845" s="1269"/>
    </row>
    <row r="846" spans="1:10">
      <c r="A846" s="1270">
        <v>41974</v>
      </c>
      <c r="B846" s="1271">
        <v>30</v>
      </c>
      <c r="C846" s="1272" t="s">
        <v>246</v>
      </c>
      <c r="D846" s="1273" t="s">
        <v>424</v>
      </c>
      <c r="E846" s="1269"/>
      <c r="G846" s="1273" t="s">
        <v>339</v>
      </c>
      <c r="H846" s="1269"/>
      <c r="I846" s="1053"/>
      <c r="J846" s="1269"/>
    </row>
    <row r="847" spans="1:10">
      <c r="A847" s="1270">
        <v>41974</v>
      </c>
      <c r="B847" s="1271">
        <v>20</v>
      </c>
      <c r="C847" s="1272" t="s">
        <v>246</v>
      </c>
      <c r="D847" s="1273" t="s">
        <v>1484</v>
      </c>
      <c r="E847" s="1269"/>
      <c r="G847" s="1273">
        <v>0</v>
      </c>
      <c r="H847" s="1269"/>
      <c r="I847" s="1053"/>
      <c r="J847" s="1269"/>
    </row>
    <row r="848" spans="1:10">
      <c r="A848" s="1270">
        <v>41974</v>
      </c>
      <c r="B848" s="1271">
        <v>50</v>
      </c>
      <c r="C848" s="1272" t="s">
        <v>246</v>
      </c>
      <c r="D848" s="1273" t="s">
        <v>1482</v>
      </c>
      <c r="E848" s="1269"/>
      <c r="G848" s="1273" t="s">
        <v>339</v>
      </c>
      <c r="H848" s="1269"/>
      <c r="I848" s="1053"/>
      <c r="J848" s="1269"/>
    </row>
    <row r="849" spans="1:10">
      <c r="A849" s="1270">
        <v>41974</v>
      </c>
      <c r="B849" s="1271">
        <v>20</v>
      </c>
      <c r="C849" s="1272" t="s">
        <v>246</v>
      </c>
      <c r="D849" s="1273" t="s">
        <v>1394</v>
      </c>
      <c r="E849" s="1269"/>
      <c r="G849" s="1273" t="s">
        <v>339</v>
      </c>
      <c r="H849" s="1269"/>
      <c r="I849" s="1053"/>
      <c r="J849" s="1269"/>
    </row>
    <row r="850" spans="1:10">
      <c r="A850" s="1270">
        <v>41974</v>
      </c>
      <c r="B850" s="1271">
        <v>20</v>
      </c>
      <c r="C850" s="1272" t="s">
        <v>246</v>
      </c>
      <c r="D850" s="1273" t="s">
        <v>1599</v>
      </c>
      <c r="E850" s="1269"/>
      <c r="G850" s="1273" t="s">
        <v>339</v>
      </c>
      <c r="H850" s="1269"/>
      <c r="I850" s="1053"/>
      <c r="J850" s="1269"/>
    </row>
    <row r="851" spans="1:10">
      <c r="A851" s="1270">
        <v>41974</v>
      </c>
      <c r="B851" s="1271">
        <v>100</v>
      </c>
      <c r="C851" s="1272" t="s">
        <v>246</v>
      </c>
      <c r="D851" s="1273" t="s">
        <v>1534</v>
      </c>
      <c r="E851" s="1269"/>
      <c r="G851" s="1273">
        <v>0</v>
      </c>
      <c r="H851" s="1269"/>
      <c r="I851" s="1053"/>
      <c r="J851" s="1269"/>
    </row>
    <row r="852" spans="1:10">
      <c r="A852" s="1270">
        <v>41974</v>
      </c>
      <c r="B852" s="1271">
        <v>25</v>
      </c>
      <c r="C852" s="1272" t="s">
        <v>246</v>
      </c>
      <c r="D852" s="1273" t="s">
        <v>1668</v>
      </c>
      <c r="E852" s="1269"/>
      <c r="G852" s="1273" t="s">
        <v>339</v>
      </c>
      <c r="H852" s="1269"/>
      <c r="I852" s="1053"/>
      <c r="J852" s="1269"/>
    </row>
    <row r="853" spans="1:10">
      <c r="A853" s="1270">
        <v>41974</v>
      </c>
      <c r="B853" s="1271">
        <v>20</v>
      </c>
      <c r="C853" s="1272" t="s">
        <v>246</v>
      </c>
      <c r="D853" s="1273" t="s">
        <v>951</v>
      </c>
      <c r="E853" s="1269"/>
      <c r="G853" s="1273" t="s">
        <v>339</v>
      </c>
      <c r="H853" s="1269"/>
      <c r="I853" s="1053"/>
      <c r="J853" s="1269"/>
    </row>
    <row r="854" spans="1:10">
      <c r="A854" s="1270">
        <v>41974</v>
      </c>
      <c r="B854" s="1271">
        <v>10</v>
      </c>
      <c r="C854" s="1272" t="s">
        <v>246</v>
      </c>
      <c r="D854" s="1273" t="s">
        <v>1274</v>
      </c>
      <c r="E854" s="1269"/>
      <c r="G854" s="1273">
        <v>0</v>
      </c>
      <c r="H854" s="1269"/>
      <c r="I854" s="1053"/>
      <c r="J854" s="1269"/>
    </row>
    <row r="855" spans="1:10">
      <c r="A855" s="1270">
        <v>41974</v>
      </c>
      <c r="B855" s="1271">
        <v>180</v>
      </c>
      <c r="C855" s="1272" t="s">
        <v>246</v>
      </c>
      <c r="D855" s="1273" t="s">
        <v>783</v>
      </c>
      <c r="E855" s="1269"/>
      <c r="G855" s="1273" t="s">
        <v>339</v>
      </c>
      <c r="H855" s="1269"/>
      <c r="I855" s="1053"/>
      <c r="J855" s="1269"/>
    </row>
    <row r="856" spans="1:10">
      <c r="A856" s="1270">
        <v>41974</v>
      </c>
      <c r="B856" s="1271">
        <v>4</v>
      </c>
      <c r="C856" s="1272" t="s">
        <v>246</v>
      </c>
      <c r="D856" s="1273" t="s">
        <v>1366</v>
      </c>
      <c r="E856" s="1269"/>
      <c r="G856" s="1273" t="s">
        <v>339</v>
      </c>
      <c r="H856" s="1269"/>
      <c r="I856" s="1053"/>
      <c r="J856" s="1269"/>
    </row>
    <row r="857" spans="1:10">
      <c r="A857" s="1270">
        <v>41974</v>
      </c>
      <c r="B857" s="1271">
        <v>300</v>
      </c>
      <c r="C857" s="1272" t="s">
        <v>246</v>
      </c>
      <c r="D857" s="1273" t="s">
        <v>1446</v>
      </c>
      <c r="E857" s="1269"/>
      <c r="G857" s="1273">
        <v>0</v>
      </c>
      <c r="H857" s="1269"/>
      <c r="I857" s="1053"/>
      <c r="J857" s="1269"/>
    </row>
    <row r="858" spans="1:10">
      <c r="A858" s="1270">
        <v>41974</v>
      </c>
      <c r="B858" s="1271">
        <v>10</v>
      </c>
      <c r="C858" s="1272" t="s">
        <v>246</v>
      </c>
      <c r="D858" s="1273" t="s">
        <v>1585</v>
      </c>
      <c r="E858" s="1269"/>
      <c r="G858" s="1273" t="s">
        <v>339</v>
      </c>
      <c r="H858" s="1269"/>
      <c r="I858" s="1053"/>
      <c r="J858" s="1269"/>
    </row>
    <row r="859" spans="1:10">
      <c r="A859" s="1270">
        <v>41974</v>
      </c>
      <c r="B859" s="1271">
        <v>140</v>
      </c>
      <c r="C859" s="1272" t="s">
        <v>246</v>
      </c>
      <c r="D859" s="1273" t="s">
        <v>1063</v>
      </c>
      <c r="E859" s="1269"/>
      <c r="G859" s="1273">
        <v>0</v>
      </c>
      <c r="H859" s="1269"/>
      <c r="I859" s="1053"/>
      <c r="J859" s="1269"/>
    </row>
    <row r="860" spans="1:10">
      <c r="A860" s="1270">
        <v>41974</v>
      </c>
      <c r="B860" s="1271">
        <v>75</v>
      </c>
      <c r="C860" s="1272" t="s">
        <v>246</v>
      </c>
      <c r="D860" s="1273" t="s">
        <v>1003</v>
      </c>
      <c r="E860" s="1269"/>
      <c r="G860" s="1273" t="s">
        <v>339</v>
      </c>
      <c r="H860" s="1269"/>
      <c r="I860" s="1053"/>
      <c r="J860" s="1269"/>
    </row>
    <row r="861" spans="1:10">
      <c r="A861" s="1270">
        <v>41974</v>
      </c>
      <c r="B861" s="1271">
        <v>40</v>
      </c>
      <c r="C861" s="1272" t="s">
        <v>246</v>
      </c>
      <c r="D861" s="1273" t="s">
        <v>1483</v>
      </c>
      <c r="E861" s="1269"/>
      <c r="G861" s="1273" t="s">
        <v>339</v>
      </c>
      <c r="H861" s="1269"/>
      <c r="I861" s="1053"/>
      <c r="J861" s="1269"/>
    </row>
    <row r="862" spans="1:10">
      <c r="A862" s="1270">
        <v>41974</v>
      </c>
      <c r="B862" s="1271">
        <v>10</v>
      </c>
      <c r="C862" s="1272" t="s">
        <v>246</v>
      </c>
      <c r="D862" s="1273" t="s">
        <v>772</v>
      </c>
      <c r="E862" s="1269"/>
      <c r="G862" s="1273" t="s">
        <v>339</v>
      </c>
      <c r="H862" s="1269"/>
      <c r="I862" s="1053"/>
      <c r="J862" s="1269"/>
    </row>
    <row r="863" spans="1:10">
      <c r="A863" s="1270">
        <v>41974</v>
      </c>
      <c r="B863" s="1271">
        <v>5</v>
      </c>
      <c r="C863" s="1272" t="s">
        <v>246</v>
      </c>
      <c r="D863" s="1273" t="s">
        <v>1395</v>
      </c>
      <c r="E863" s="1269"/>
      <c r="G863" s="1273" t="s">
        <v>339</v>
      </c>
      <c r="H863" s="1269"/>
      <c r="I863" s="1053"/>
      <c r="J863" s="1269"/>
    </row>
    <row r="864" spans="1:10">
      <c r="A864" s="1270">
        <v>41974</v>
      </c>
      <c r="B864" s="1271">
        <v>20</v>
      </c>
      <c r="C864" s="1272" t="s">
        <v>246</v>
      </c>
      <c r="D864" s="1273" t="s">
        <v>1028</v>
      </c>
      <c r="E864" s="1269"/>
      <c r="G864" s="1273" t="s">
        <v>339</v>
      </c>
      <c r="H864" s="1269"/>
      <c r="I864" s="1053"/>
      <c r="J864" s="1269"/>
    </row>
    <row r="865" spans="1:10">
      <c r="A865" s="1270">
        <v>41974</v>
      </c>
      <c r="B865" s="1271">
        <v>30</v>
      </c>
      <c r="C865" s="1272" t="s">
        <v>246</v>
      </c>
      <c r="D865" s="1273" t="s">
        <v>1316</v>
      </c>
      <c r="E865" s="1269"/>
      <c r="G865" s="1273" t="s">
        <v>339</v>
      </c>
      <c r="H865" s="1269"/>
      <c r="I865" s="1053"/>
      <c r="J865" s="1269"/>
    </row>
    <row r="866" spans="1:10">
      <c r="A866" s="1270">
        <v>41974</v>
      </c>
      <c r="B866" s="1271">
        <v>10</v>
      </c>
      <c r="C866" s="1272" t="s">
        <v>246</v>
      </c>
      <c r="D866" s="1273" t="s">
        <v>1422</v>
      </c>
      <c r="E866" s="1269"/>
      <c r="G866" s="1273" t="s">
        <v>339</v>
      </c>
      <c r="H866" s="1269"/>
      <c r="I866" s="1053"/>
      <c r="J866" s="1269"/>
    </row>
    <row r="867" spans="1:10">
      <c r="A867" s="1270">
        <v>41974</v>
      </c>
      <c r="B867" s="1271">
        <v>50</v>
      </c>
      <c r="C867" s="1272" t="s">
        <v>246</v>
      </c>
      <c r="D867" s="1273" t="s">
        <v>1367</v>
      </c>
      <c r="E867" s="1269"/>
      <c r="G867" s="1273" t="s">
        <v>339</v>
      </c>
      <c r="H867" s="1269"/>
      <c r="I867" s="1053"/>
      <c r="J867" s="1269"/>
    </row>
    <row r="868" spans="1:10">
      <c r="A868" s="1270">
        <v>41974</v>
      </c>
      <c r="B868" s="1271">
        <v>30</v>
      </c>
      <c r="C868" s="1272" t="s">
        <v>246</v>
      </c>
      <c r="D868" s="1273" t="s">
        <v>1648</v>
      </c>
      <c r="E868" s="1269"/>
      <c r="G868" s="1273" t="s">
        <v>339</v>
      </c>
      <c r="H868" s="1269"/>
      <c r="I868" s="1053"/>
      <c r="J868" s="1269"/>
    </row>
    <row r="869" spans="1:10">
      <c r="A869" s="1270">
        <v>41974</v>
      </c>
      <c r="B869" s="1271">
        <v>230</v>
      </c>
      <c r="C869" s="1272" t="s">
        <v>246</v>
      </c>
      <c r="D869" s="1273" t="s">
        <v>425</v>
      </c>
      <c r="E869" s="1269"/>
      <c r="G869" s="1273">
        <v>0</v>
      </c>
      <c r="H869" s="1269"/>
      <c r="I869" s="1053"/>
      <c r="J869" s="1269"/>
    </row>
    <row r="870" spans="1:10">
      <c r="A870" s="1270">
        <v>41974</v>
      </c>
      <c r="B870" s="1271">
        <v>10</v>
      </c>
      <c r="C870" s="1272" t="s">
        <v>246</v>
      </c>
      <c r="D870" s="1273" t="s">
        <v>371</v>
      </c>
      <c r="E870" s="1269"/>
      <c r="G870" s="1273" t="s">
        <v>339</v>
      </c>
      <c r="H870" s="1269"/>
      <c r="I870" s="1053"/>
      <c r="J870" s="1269"/>
    </row>
    <row r="871" spans="1:10">
      <c r="A871" s="1270">
        <v>41974</v>
      </c>
      <c r="B871" s="1271">
        <v>10</v>
      </c>
      <c r="C871" s="1272" t="s">
        <v>246</v>
      </c>
      <c r="D871" s="1273" t="s">
        <v>955</v>
      </c>
      <c r="E871" s="1269"/>
      <c r="G871" s="1273">
        <v>0</v>
      </c>
      <c r="H871" s="1269"/>
      <c r="I871" s="1053"/>
      <c r="J871" s="1269"/>
    </row>
    <row r="872" spans="1:10">
      <c r="A872" s="1270">
        <v>41974</v>
      </c>
      <c r="B872" s="1271">
        <v>15</v>
      </c>
      <c r="C872" s="1272" t="s">
        <v>246</v>
      </c>
      <c r="D872" s="1273" t="s">
        <v>280</v>
      </c>
      <c r="E872" s="1269"/>
      <c r="G872" s="1273" t="s">
        <v>339</v>
      </c>
      <c r="H872" s="1269"/>
      <c r="I872" s="1053"/>
      <c r="J872" s="1269"/>
    </row>
    <row r="873" spans="1:10">
      <c r="A873" s="1270">
        <v>41974</v>
      </c>
      <c r="B873" s="1271">
        <v>30</v>
      </c>
      <c r="C873" s="1272" t="s">
        <v>246</v>
      </c>
      <c r="D873" s="1273" t="s">
        <v>1315</v>
      </c>
      <c r="E873" s="1269"/>
      <c r="G873" s="1273" t="s">
        <v>339</v>
      </c>
      <c r="H873" s="1269"/>
      <c r="I873" s="1053"/>
      <c r="J873" s="1269"/>
    </row>
    <row r="874" spans="1:10">
      <c r="A874" s="1270">
        <v>41974</v>
      </c>
      <c r="B874" s="1271">
        <v>5</v>
      </c>
      <c r="C874" s="1272" t="s">
        <v>246</v>
      </c>
      <c r="D874" s="1273" t="s">
        <v>755</v>
      </c>
      <c r="E874" s="1269"/>
      <c r="G874" s="1273" t="s">
        <v>339</v>
      </c>
      <c r="H874" s="1269"/>
      <c r="I874" s="1053"/>
      <c r="J874" s="1269"/>
    </row>
    <row r="875" spans="1:10">
      <c r="A875" s="1270">
        <v>41974</v>
      </c>
      <c r="B875" s="1271">
        <v>50</v>
      </c>
      <c r="C875" s="1272" t="s">
        <v>246</v>
      </c>
      <c r="D875" s="1273" t="s">
        <v>1535</v>
      </c>
      <c r="E875" s="1269"/>
      <c r="G875" s="1273" t="s">
        <v>339</v>
      </c>
      <c r="H875" s="1269"/>
      <c r="I875" s="1053"/>
      <c r="J875" s="1269"/>
    </row>
    <row r="876" spans="1:10">
      <c r="A876" s="1270">
        <v>41974</v>
      </c>
      <c r="B876" s="1271">
        <v>25</v>
      </c>
      <c r="C876" s="1272" t="s">
        <v>246</v>
      </c>
      <c r="D876" s="1273" t="s">
        <v>1421</v>
      </c>
      <c r="E876" s="1269"/>
      <c r="G876" s="1273" t="s">
        <v>339</v>
      </c>
      <c r="H876" s="1269"/>
      <c r="I876" s="1053"/>
      <c r="J876" s="1269"/>
    </row>
    <row r="877" spans="1:10">
      <c r="A877" s="1270">
        <v>41974</v>
      </c>
      <c r="B877" s="1271">
        <v>30</v>
      </c>
      <c r="C877" s="1272" t="s">
        <v>246</v>
      </c>
      <c r="D877" s="1273" t="s">
        <v>751</v>
      </c>
      <c r="E877" s="1269"/>
      <c r="G877" s="1273" t="s">
        <v>339</v>
      </c>
      <c r="H877" s="1269"/>
      <c r="I877" s="1053"/>
      <c r="J877" s="1269"/>
    </row>
    <row r="878" spans="1:10">
      <c r="A878" s="1270">
        <v>41974</v>
      </c>
      <c r="B878" s="1271">
        <v>5</v>
      </c>
      <c r="C878" s="1272" t="s">
        <v>246</v>
      </c>
      <c r="D878" s="1273" t="s">
        <v>1292</v>
      </c>
      <c r="E878" s="1269"/>
      <c r="G878" s="1273">
        <v>0</v>
      </c>
      <c r="H878" s="1269"/>
      <c r="I878" s="1053"/>
      <c r="J878" s="1269"/>
    </row>
    <row r="879" spans="1:10">
      <c r="A879" s="1270">
        <v>41974</v>
      </c>
      <c r="B879" s="1271">
        <v>10</v>
      </c>
      <c r="C879" s="1272" t="s">
        <v>246</v>
      </c>
      <c r="D879" s="1273" t="s">
        <v>1027</v>
      </c>
      <c r="E879" s="1269"/>
      <c r="G879" s="1273" t="s">
        <v>339</v>
      </c>
      <c r="H879" s="1269"/>
      <c r="I879" s="1053"/>
      <c r="J879" s="1269"/>
    </row>
    <row r="880" spans="1:10">
      <c r="A880" s="1270">
        <v>41974</v>
      </c>
      <c r="B880" s="1271">
        <v>10</v>
      </c>
      <c r="C880" s="1272" t="s">
        <v>246</v>
      </c>
      <c r="D880" s="1273" t="s">
        <v>993</v>
      </c>
      <c r="E880" s="1269"/>
      <c r="G880" s="1273" t="s">
        <v>339</v>
      </c>
      <c r="H880" s="1269"/>
      <c r="I880" s="1053"/>
      <c r="J880" s="1269"/>
    </row>
    <row r="881" spans="1:10">
      <c r="A881" s="1270">
        <v>41974</v>
      </c>
      <c r="B881" s="1271">
        <v>10</v>
      </c>
      <c r="C881" s="1272" t="s">
        <v>246</v>
      </c>
      <c r="D881" s="1273" t="s">
        <v>994</v>
      </c>
      <c r="E881" s="1269"/>
      <c r="G881" s="1273" t="s">
        <v>339</v>
      </c>
      <c r="H881" s="1269"/>
      <c r="I881" s="1053"/>
      <c r="J881" s="1269"/>
    </row>
    <row r="882" spans="1:10">
      <c r="A882" s="1270">
        <v>41974</v>
      </c>
      <c r="B882" s="1271">
        <v>25</v>
      </c>
      <c r="C882" s="1272" t="s">
        <v>246</v>
      </c>
      <c r="D882" s="1273" t="s">
        <v>1516</v>
      </c>
      <c r="E882" s="1269"/>
      <c r="G882" s="1273" t="s">
        <v>339</v>
      </c>
      <c r="H882" s="1269"/>
      <c r="I882" s="1053"/>
      <c r="J882" s="1269"/>
    </row>
    <row r="883" spans="1:10">
      <c r="A883" s="1270">
        <v>41974</v>
      </c>
      <c r="B883" s="1271">
        <v>5</v>
      </c>
      <c r="C883" s="1272" t="s">
        <v>246</v>
      </c>
      <c r="D883" s="1273" t="s">
        <v>1649</v>
      </c>
      <c r="E883" s="1269"/>
      <c r="G883" s="1273" t="s">
        <v>339</v>
      </c>
      <c r="H883" s="1269"/>
      <c r="I883" s="1053"/>
      <c r="J883" s="1269"/>
    </row>
    <row r="884" spans="1:10">
      <c r="A884" s="1270">
        <v>41974</v>
      </c>
      <c r="B884" s="1271">
        <v>180</v>
      </c>
      <c r="C884" s="1272" t="s">
        <v>246</v>
      </c>
      <c r="D884" s="1273" t="s">
        <v>287</v>
      </c>
      <c r="E884" s="1269"/>
      <c r="G884" s="1273" t="s">
        <v>339</v>
      </c>
      <c r="H884" s="1269"/>
      <c r="I884" s="1053"/>
      <c r="J884" s="1269"/>
    </row>
    <row r="885" spans="1:10">
      <c r="A885" s="1270">
        <v>41974</v>
      </c>
      <c r="B885" s="1271">
        <v>5</v>
      </c>
      <c r="C885" s="1272" t="s">
        <v>246</v>
      </c>
      <c r="D885" s="1273" t="s">
        <v>1423</v>
      </c>
      <c r="E885" s="1269"/>
      <c r="G885" s="1273">
        <v>0</v>
      </c>
      <c r="H885" s="1269"/>
      <c r="I885" s="1053"/>
      <c r="J885" s="1269"/>
    </row>
    <row r="886" spans="1:10">
      <c r="A886" s="1270">
        <v>41974</v>
      </c>
      <c r="B886" s="1271">
        <v>261</v>
      </c>
      <c r="C886" s="1272" t="s">
        <v>246</v>
      </c>
      <c r="D886" s="1273" t="s">
        <v>344</v>
      </c>
      <c r="E886" s="1269"/>
      <c r="G886" s="1273" t="s">
        <v>339</v>
      </c>
      <c r="H886" s="1269"/>
      <c r="I886" s="1053"/>
      <c r="J886" s="1269"/>
    </row>
    <row r="887" spans="1:10">
      <c r="A887" s="1270">
        <v>41974</v>
      </c>
      <c r="B887" s="1271">
        <v>15</v>
      </c>
      <c r="C887" s="1272" t="s">
        <v>246</v>
      </c>
      <c r="D887" s="1273" t="s">
        <v>912</v>
      </c>
      <c r="E887" s="1269"/>
      <c r="G887" s="1273">
        <v>0</v>
      </c>
      <c r="H887" s="1269"/>
      <c r="I887" s="1053"/>
      <c r="J887" s="1269"/>
    </row>
    <row r="888" spans="1:10">
      <c r="A888" s="1270">
        <v>41974</v>
      </c>
      <c r="B888" s="1271">
        <v>15</v>
      </c>
      <c r="C888" s="1272" t="s">
        <v>246</v>
      </c>
      <c r="D888" s="1273" t="s">
        <v>248</v>
      </c>
      <c r="E888" s="1269"/>
      <c r="G888" s="1273">
        <v>0</v>
      </c>
      <c r="H888" s="1269"/>
      <c r="I888" s="1053"/>
      <c r="J888" s="1269"/>
    </row>
    <row r="889" spans="1:10">
      <c r="A889" s="1270">
        <v>41974</v>
      </c>
      <c r="B889" s="1271">
        <v>7</v>
      </c>
      <c r="C889" s="1272" t="s">
        <v>246</v>
      </c>
      <c r="D889" s="1273" t="s">
        <v>1196</v>
      </c>
      <c r="E889" s="1269"/>
      <c r="G889" s="1273" t="s">
        <v>339</v>
      </c>
      <c r="H889" s="1269"/>
      <c r="I889" s="1053"/>
      <c r="J889" s="1269"/>
    </row>
    <row r="890" spans="1:10">
      <c r="A890" s="1270">
        <v>41974</v>
      </c>
      <c r="B890" s="1271">
        <v>5</v>
      </c>
      <c r="C890" s="1272" t="s">
        <v>246</v>
      </c>
      <c r="D890" s="1273" t="s">
        <v>1669</v>
      </c>
      <c r="E890" s="1269"/>
      <c r="G890" s="1273" t="s">
        <v>339</v>
      </c>
      <c r="H890" s="1269"/>
      <c r="I890" s="1053"/>
      <c r="J890" s="1269"/>
    </row>
    <row r="891" spans="1:10">
      <c r="A891" s="1270">
        <v>41974</v>
      </c>
      <c r="B891" s="1271">
        <v>10</v>
      </c>
      <c r="C891" s="1272" t="s">
        <v>246</v>
      </c>
      <c r="D891" s="1273" t="s">
        <v>346</v>
      </c>
      <c r="E891" s="1269"/>
      <c r="G891" s="1273" t="s">
        <v>339</v>
      </c>
      <c r="H891" s="1269"/>
      <c r="I891" s="1053"/>
      <c r="J891" s="1269"/>
    </row>
    <row r="892" spans="1:10">
      <c r="A892" s="1270">
        <v>41974</v>
      </c>
      <c r="B892" s="1271">
        <v>5</v>
      </c>
      <c r="C892" s="1272" t="s">
        <v>246</v>
      </c>
      <c r="D892" s="1273" t="s">
        <v>1598</v>
      </c>
      <c r="E892" s="1269"/>
      <c r="G892" s="1273" t="s">
        <v>339</v>
      </c>
      <c r="H892" s="1269"/>
      <c r="I892" s="1053"/>
      <c r="J892" s="1269"/>
    </row>
    <row r="893" spans="1:10">
      <c r="A893" s="1270">
        <v>41974</v>
      </c>
      <c r="B893" s="1271">
        <v>20</v>
      </c>
      <c r="C893" s="1272" t="s">
        <v>246</v>
      </c>
      <c r="D893" s="1273" t="s">
        <v>1393</v>
      </c>
      <c r="E893" s="1269"/>
      <c r="G893" s="1273" t="s">
        <v>339</v>
      </c>
      <c r="H893" s="1269"/>
      <c r="I893" s="1053"/>
      <c r="J893" s="1269"/>
    </row>
    <row r="894" spans="1:10">
      <c r="A894" s="1270">
        <v>41974</v>
      </c>
      <c r="B894" s="1271">
        <v>5</v>
      </c>
      <c r="C894" s="1272" t="s">
        <v>246</v>
      </c>
      <c r="D894" s="1273" t="s">
        <v>1368</v>
      </c>
      <c r="E894" s="1269"/>
      <c r="G894" s="1273" t="s">
        <v>339</v>
      </c>
      <c r="H894" s="1269"/>
      <c r="I894" s="1053"/>
      <c r="J894" s="1269"/>
    </row>
    <row r="895" spans="1:10">
      <c r="A895" s="1270">
        <v>41974</v>
      </c>
      <c r="B895" s="1271">
        <v>9.99</v>
      </c>
      <c r="C895" s="1272" t="s">
        <v>246</v>
      </c>
      <c r="D895" s="1273" t="s">
        <v>1602</v>
      </c>
      <c r="E895" s="1269"/>
      <c r="G895" s="1273" t="s">
        <v>339</v>
      </c>
      <c r="H895" s="1269"/>
      <c r="I895" s="1053"/>
      <c r="J895" s="1269"/>
    </row>
    <row r="896" spans="1:10">
      <c r="A896" s="1270">
        <v>41974</v>
      </c>
      <c r="B896" s="1271">
        <v>25</v>
      </c>
      <c r="C896" s="1272" t="s">
        <v>246</v>
      </c>
      <c r="D896" s="1273" t="s">
        <v>1070</v>
      </c>
      <c r="E896" s="1269"/>
      <c r="G896" s="1273" t="s">
        <v>339</v>
      </c>
      <c r="H896" s="1269"/>
      <c r="I896" s="1053"/>
      <c r="J896" s="1269"/>
    </row>
    <row r="897" spans="1:10">
      <c r="A897" s="1270">
        <v>41974</v>
      </c>
      <c r="B897" s="1271">
        <v>50</v>
      </c>
      <c r="C897" s="1272" t="s">
        <v>246</v>
      </c>
      <c r="D897" s="1273" t="s">
        <v>997</v>
      </c>
      <c r="E897" s="1269"/>
      <c r="G897" s="1273" t="s">
        <v>339</v>
      </c>
      <c r="H897" s="1269"/>
      <c r="I897" s="1053"/>
      <c r="J897" s="1269"/>
    </row>
    <row r="898" spans="1:10">
      <c r="A898" s="1270">
        <v>41974</v>
      </c>
      <c r="B898" s="1271">
        <v>15</v>
      </c>
      <c r="C898" s="1272" t="s">
        <v>246</v>
      </c>
      <c r="D898" s="1273" t="s">
        <v>753</v>
      </c>
      <c r="E898" s="1269"/>
      <c r="G898" s="1273" t="s">
        <v>339</v>
      </c>
      <c r="H898" s="1269"/>
      <c r="I898" s="1053"/>
      <c r="J898" s="1269"/>
    </row>
    <row r="899" spans="1:10">
      <c r="A899" s="1270">
        <v>41974</v>
      </c>
      <c r="B899" s="1271">
        <v>50</v>
      </c>
      <c r="C899" s="1272" t="s">
        <v>246</v>
      </c>
      <c r="D899" s="1273" t="s">
        <v>250</v>
      </c>
      <c r="E899" s="1269"/>
      <c r="G899" s="1273">
        <v>0</v>
      </c>
      <c r="H899" s="1269"/>
      <c r="I899" s="1053"/>
      <c r="J899" s="1269"/>
    </row>
    <row r="900" spans="1:10">
      <c r="A900" s="1270">
        <v>41974</v>
      </c>
      <c r="B900" s="1271">
        <v>50</v>
      </c>
      <c r="C900" s="1272" t="s">
        <v>246</v>
      </c>
      <c r="D900" s="1273" t="s">
        <v>995</v>
      </c>
      <c r="E900" s="1269"/>
      <c r="G900" s="1273" t="s">
        <v>339</v>
      </c>
      <c r="H900" s="1269"/>
      <c r="I900" s="1053"/>
      <c r="J900" s="1269"/>
    </row>
    <row r="901" spans="1:10">
      <c r="A901" s="1270">
        <v>41974</v>
      </c>
      <c r="B901" s="1271">
        <v>50</v>
      </c>
      <c r="C901" s="1272" t="s">
        <v>246</v>
      </c>
      <c r="D901" s="1273" t="s">
        <v>252</v>
      </c>
      <c r="E901" s="1269"/>
      <c r="G901" s="1273" t="s">
        <v>339</v>
      </c>
      <c r="H901" s="1269"/>
      <c r="I901" s="1053"/>
      <c r="J901" s="1269"/>
    </row>
    <row r="902" spans="1:10">
      <c r="A902" s="1270">
        <v>41974</v>
      </c>
      <c r="B902" s="1271">
        <v>31.25</v>
      </c>
      <c r="C902" s="1272" t="s">
        <v>246</v>
      </c>
      <c r="D902" s="1273" t="s">
        <v>1291</v>
      </c>
      <c r="E902" s="1269"/>
      <c r="G902" s="1273" t="s">
        <v>339</v>
      </c>
      <c r="H902" s="1269"/>
      <c r="I902" s="1053"/>
      <c r="J902" s="1269"/>
    </row>
    <row r="903" spans="1:10">
      <c r="A903" s="1270">
        <v>41974</v>
      </c>
      <c r="B903" s="1271">
        <v>10</v>
      </c>
      <c r="C903" s="1272" t="s">
        <v>246</v>
      </c>
      <c r="D903" s="1273" t="s">
        <v>1005</v>
      </c>
      <c r="E903" s="1269"/>
      <c r="G903" s="1273" t="s">
        <v>339</v>
      </c>
      <c r="H903" s="1269"/>
      <c r="I903" s="1053"/>
      <c r="J903" s="1269"/>
    </row>
    <row r="904" spans="1:10">
      <c r="A904" s="1270">
        <v>41974</v>
      </c>
      <c r="B904" s="1271">
        <v>10</v>
      </c>
      <c r="C904" s="1272" t="s">
        <v>246</v>
      </c>
      <c r="D904" s="1273" t="s">
        <v>369</v>
      </c>
      <c r="E904" s="1269"/>
      <c r="G904" s="1273">
        <v>0</v>
      </c>
      <c r="H904" s="1269"/>
      <c r="I904" s="1053"/>
      <c r="J904" s="1269"/>
    </row>
    <row r="905" spans="1:10">
      <c r="A905" s="1270">
        <v>41974</v>
      </c>
      <c r="B905" s="1271">
        <v>50</v>
      </c>
      <c r="C905" s="1272" t="s">
        <v>246</v>
      </c>
      <c r="D905" s="1273" t="s">
        <v>754</v>
      </c>
      <c r="E905" s="1269"/>
      <c r="G905" s="1273" t="s">
        <v>339</v>
      </c>
      <c r="H905" s="1269"/>
      <c r="I905" s="1053"/>
      <c r="J905" s="1269"/>
    </row>
    <row r="906" spans="1:10">
      <c r="A906" s="1270">
        <v>41974</v>
      </c>
      <c r="B906" s="1271">
        <v>1554.42</v>
      </c>
      <c r="C906" s="1272" t="s">
        <v>246</v>
      </c>
      <c r="D906" s="1273" t="s">
        <v>1670</v>
      </c>
      <c r="E906" s="1269"/>
      <c r="G906" s="1273">
        <v>0</v>
      </c>
      <c r="H906" s="1269"/>
      <c r="I906" s="1053"/>
      <c r="J906" s="1269"/>
    </row>
    <row r="907" spans="1:10">
      <c r="A907" s="1270">
        <v>41975</v>
      </c>
      <c r="B907" s="1271">
        <v>28.37</v>
      </c>
      <c r="C907" s="1272" t="s">
        <v>1087</v>
      </c>
      <c r="D907" s="1273" t="s">
        <v>1341</v>
      </c>
      <c r="E907" s="1269"/>
      <c r="G907" s="1273">
        <v>0</v>
      </c>
      <c r="H907" s="1269"/>
      <c r="I907" s="1053"/>
      <c r="J907" s="1269"/>
    </row>
    <row r="908" spans="1:10">
      <c r="A908" s="1270">
        <v>41975</v>
      </c>
      <c r="B908" s="1271">
        <v>30</v>
      </c>
      <c r="C908" s="1272" t="s">
        <v>246</v>
      </c>
      <c r="D908" s="1273" t="s">
        <v>1671</v>
      </c>
      <c r="E908" s="1269"/>
      <c r="G908" s="1273" t="s">
        <v>339</v>
      </c>
      <c r="H908" s="1269"/>
      <c r="I908" s="1053"/>
      <c r="J908" s="1269"/>
    </row>
    <row r="909" spans="1:10">
      <c r="A909" s="1270">
        <v>41975</v>
      </c>
      <c r="B909" s="1271">
        <v>20</v>
      </c>
      <c r="C909" s="1272" t="s">
        <v>246</v>
      </c>
      <c r="D909" s="1273" t="s">
        <v>999</v>
      </c>
      <c r="E909" s="1269"/>
      <c r="G909" s="1273" t="s">
        <v>339</v>
      </c>
      <c r="H909" s="1269"/>
      <c r="I909" s="1053"/>
      <c r="J909" s="1269"/>
    </row>
    <row r="910" spans="1:10">
      <c r="A910" s="1270">
        <v>41975</v>
      </c>
      <c r="B910" s="1271">
        <v>10</v>
      </c>
      <c r="C910" s="1272" t="s">
        <v>246</v>
      </c>
      <c r="D910" s="1273" t="s">
        <v>1369</v>
      </c>
      <c r="E910" s="1269"/>
      <c r="G910" s="1273" t="s">
        <v>339</v>
      </c>
      <c r="H910" s="1269"/>
      <c r="I910" s="1053"/>
      <c r="J910" s="1269"/>
    </row>
    <row r="911" spans="1:10">
      <c r="A911" s="1270">
        <v>41975</v>
      </c>
      <c r="B911" s="1271">
        <v>3</v>
      </c>
      <c r="C911" s="1272" t="s">
        <v>246</v>
      </c>
      <c r="D911" s="1273" t="s">
        <v>426</v>
      </c>
      <c r="E911" s="1269"/>
      <c r="G911" s="1273">
        <v>0</v>
      </c>
      <c r="H911" s="1269"/>
      <c r="I911" s="1053"/>
      <c r="J911" s="1269"/>
    </row>
    <row r="912" spans="1:10">
      <c r="A912" s="1270">
        <v>41975</v>
      </c>
      <c r="B912" s="1271">
        <v>20</v>
      </c>
      <c r="C912" s="1272" t="s">
        <v>246</v>
      </c>
      <c r="D912" s="1273" t="s">
        <v>254</v>
      </c>
      <c r="E912" s="1269"/>
      <c r="G912" s="1273" t="s">
        <v>339</v>
      </c>
      <c r="H912" s="1269"/>
      <c r="I912" s="1053"/>
      <c r="J912" s="1269"/>
    </row>
    <row r="913" spans="1:10">
      <c r="A913" s="1270">
        <v>41975</v>
      </c>
      <c r="B913" s="1271">
        <v>50</v>
      </c>
      <c r="C913" s="1272" t="s">
        <v>246</v>
      </c>
      <c r="D913" s="1273" t="s">
        <v>1455</v>
      </c>
      <c r="E913" s="1269"/>
      <c r="G913" s="1273" t="s">
        <v>339</v>
      </c>
      <c r="H913" s="1269"/>
      <c r="I913" s="1053"/>
      <c r="J913" s="1269"/>
    </row>
    <row r="914" spans="1:10">
      <c r="A914" s="1270">
        <v>41975</v>
      </c>
      <c r="B914" s="1271">
        <v>75</v>
      </c>
      <c r="C914" s="1272" t="s">
        <v>246</v>
      </c>
      <c r="D914" s="1273" t="s">
        <v>308</v>
      </c>
      <c r="E914" s="1269"/>
      <c r="G914" s="1273" t="s">
        <v>339</v>
      </c>
      <c r="H914" s="1269"/>
      <c r="I914" s="1053"/>
      <c r="J914" s="1269"/>
    </row>
    <row r="915" spans="1:10">
      <c r="A915" s="1270">
        <v>41975</v>
      </c>
      <c r="B915" s="1271">
        <v>10</v>
      </c>
      <c r="C915" s="1272" t="s">
        <v>246</v>
      </c>
      <c r="D915" s="1273" t="s">
        <v>317</v>
      </c>
      <c r="E915" s="1269"/>
      <c r="G915" s="1273" t="s">
        <v>339</v>
      </c>
      <c r="H915" s="1269"/>
      <c r="I915" s="1053"/>
      <c r="J915" s="1269"/>
    </row>
    <row r="916" spans="1:10">
      <c r="A916" s="1270">
        <v>41975</v>
      </c>
      <c r="B916" s="1271">
        <v>125</v>
      </c>
      <c r="C916" s="1272" t="s">
        <v>246</v>
      </c>
      <c r="D916" s="1273" t="s">
        <v>1429</v>
      </c>
      <c r="E916" s="1269"/>
      <c r="G916" s="1273" t="s">
        <v>339</v>
      </c>
      <c r="H916" s="1269"/>
      <c r="I916" s="1053"/>
      <c r="J916" s="1269"/>
    </row>
    <row r="917" spans="1:10">
      <c r="A917" s="1270">
        <v>41975</v>
      </c>
      <c r="B917" s="1271">
        <v>500</v>
      </c>
      <c r="C917" s="1272">
        <v>103731</v>
      </c>
      <c r="D917" s="1273" t="s">
        <v>1672</v>
      </c>
      <c r="E917" s="1269"/>
      <c r="G917" s="1273">
        <v>0</v>
      </c>
      <c r="H917" s="1269"/>
      <c r="I917" s="1053"/>
      <c r="J917" s="1269"/>
    </row>
    <row r="918" spans="1:10">
      <c r="A918" s="1270">
        <v>41975</v>
      </c>
      <c r="B918" s="1271">
        <v>6533.87</v>
      </c>
      <c r="C918" s="1272">
        <v>103730</v>
      </c>
      <c r="D918" s="1273" t="s">
        <v>1253</v>
      </c>
      <c r="E918" s="1269"/>
      <c r="G918" s="1273">
        <v>0</v>
      </c>
      <c r="H918" s="1269"/>
      <c r="I918" s="1053"/>
      <c r="J918" s="1269"/>
    </row>
    <row r="919" spans="1:10">
      <c r="A919" s="1270">
        <v>41975</v>
      </c>
      <c r="B919" s="1271">
        <v>80</v>
      </c>
      <c r="C919" s="1272">
        <v>103728</v>
      </c>
      <c r="D919" s="1273" t="s">
        <v>1673</v>
      </c>
      <c r="E919" s="1269"/>
      <c r="G919" s="1273">
        <v>0</v>
      </c>
      <c r="H919" s="1269"/>
      <c r="I919" s="1053"/>
      <c r="J919" s="1269"/>
    </row>
    <row r="920" spans="1:10">
      <c r="A920" s="1270">
        <v>41976</v>
      </c>
      <c r="B920" s="1271">
        <v>10</v>
      </c>
      <c r="C920" s="1272" t="s">
        <v>246</v>
      </c>
      <c r="D920" s="1273" t="s">
        <v>1674</v>
      </c>
      <c r="E920" s="1269"/>
      <c r="G920" s="1273">
        <v>0</v>
      </c>
      <c r="H920" s="1269"/>
      <c r="I920" s="1053"/>
      <c r="J920" s="1269"/>
    </row>
    <row r="921" spans="1:10">
      <c r="A921" s="1270">
        <v>41976</v>
      </c>
      <c r="B921" s="1271">
        <v>175.45</v>
      </c>
      <c r="C921" s="1272">
        <v>103823</v>
      </c>
      <c r="D921" s="1273" t="s">
        <v>1675</v>
      </c>
      <c r="E921" s="1269"/>
      <c r="G921" s="1273">
        <v>0</v>
      </c>
      <c r="H921" s="1269"/>
      <c r="I921" s="1053"/>
      <c r="J921" s="1269"/>
    </row>
    <row r="922" spans="1:10">
      <c r="A922" s="1270">
        <v>41976</v>
      </c>
      <c r="B922" s="1271">
        <v>113.47</v>
      </c>
      <c r="C922" s="1272">
        <v>103822</v>
      </c>
      <c r="D922" s="1273" t="s">
        <v>1676</v>
      </c>
      <c r="E922" s="1269"/>
      <c r="G922" s="1273">
        <v>0</v>
      </c>
      <c r="H922" s="1269"/>
      <c r="I922" s="1053"/>
      <c r="J922" s="1269"/>
    </row>
    <row r="923" spans="1:10">
      <c r="A923" s="1270">
        <v>41976</v>
      </c>
      <c r="B923" s="1271">
        <v>5</v>
      </c>
      <c r="C923" s="1272" t="s">
        <v>246</v>
      </c>
      <c r="D923" s="1273" t="s">
        <v>1187</v>
      </c>
      <c r="E923" s="1269"/>
      <c r="G923" s="1273" t="s">
        <v>339</v>
      </c>
      <c r="H923" s="1269"/>
      <c r="I923" s="1053"/>
      <c r="J923" s="1269"/>
    </row>
    <row r="924" spans="1:10">
      <c r="A924" s="1270">
        <v>41976</v>
      </c>
      <c r="B924" s="1271">
        <v>10</v>
      </c>
      <c r="C924" s="1272" t="s">
        <v>246</v>
      </c>
      <c r="D924" s="1273" t="s">
        <v>1318</v>
      </c>
      <c r="E924" s="1269"/>
      <c r="G924" s="1273">
        <v>0</v>
      </c>
      <c r="H924" s="1269"/>
      <c r="I924" s="1053"/>
      <c r="J924" s="1269"/>
    </row>
    <row r="925" spans="1:10">
      <c r="A925" s="1270">
        <v>41976</v>
      </c>
      <c r="B925" s="1271">
        <v>10</v>
      </c>
      <c r="C925" s="1272" t="s">
        <v>246</v>
      </c>
      <c r="D925" s="1273" t="s">
        <v>1294</v>
      </c>
      <c r="E925" s="1269"/>
      <c r="G925" s="1273">
        <v>0</v>
      </c>
      <c r="H925" s="1269"/>
      <c r="I925" s="1053"/>
      <c r="J925" s="1269"/>
    </row>
    <row r="926" spans="1:10">
      <c r="A926" s="1270">
        <v>41976</v>
      </c>
      <c r="B926" s="1271">
        <v>50</v>
      </c>
      <c r="C926" s="1272" t="s">
        <v>246</v>
      </c>
      <c r="D926" s="1273" t="s">
        <v>1105</v>
      </c>
      <c r="E926" s="1269"/>
      <c r="G926" s="1273" t="s">
        <v>339</v>
      </c>
      <c r="H926" s="1269"/>
      <c r="I926" s="1053"/>
      <c r="J926" s="1269"/>
    </row>
    <row r="927" spans="1:10">
      <c r="A927" s="1270">
        <v>41976</v>
      </c>
      <c r="B927" s="1271">
        <v>5</v>
      </c>
      <c r="C927" s="1272" t="s">
        <v>246</v>
      </c>
      <c r="D927" s="1273" t="s">
        <v>1657</v>
      </c>
      <c r="E927" s="1269"/>
      <c r="G927" s="1273" t="s">
        <v>339</v>
      </c>
      <c r="H927" s="1269"/>
      <c r="I927" s="1053"/>
      <c r="J927" s="1269"/>
    </row>
    <row r="928" spans="1:10">
      <c r="A928" s="1270">
        <v>41976</v>
      </c>
      <c r="B928" s="1271">
        <v>300</v>
      </c>
      <c r="C928" s="1272" t="s">
        <v>246</v>
      </c>
      <c r="D928" s="1273" t="s">
        <v>778</v>
      </c>
      <c r="E928" s="1269"/>
      <c r="G928" s="1273" t="s">
        <v>339</v>
      </c>
      <c r="H928" s="1269"/>
      <c r="I928" s="1053"/>
      <c r="J928" s="1269"/>
    </row>
    <row r="929" spans="1:10">
      <c r="A929" s="1270">
        <v>41976</v>
      </c>
      <c r="B929" s="1271">
        <v>50</v>
      </c>
      <c r="C929" s="1272" t="s">
        <v>246</v>
      </c>
      <c r="D929" s="1273" t="s">
        <v>1537</v>
      </c>
      <c r="E929" s="1269"/>
      <c r="G929" s="1273" t="s">
        <v>339</v>
      </c>
      <c r="H929" s="1269"/>
      <c r="I929" s="1053"/>
      <c r="J929" s="1269"/>
    </row>
    <row r="930" spans="1:10">
      <c r="A930" s="1270">
        <v>41976</v>
      </c>
      <c r="B930" s="1271">
        <v>20</v>
      </c>
      <c r="C930" s="1272" t="s">
        <v>246</v>
      </c>
      <c r="D930" s="1273" t="s">
        <v>387</v>
      </c>
      <c r="E930" s="1269"/>
      <c r="G930" s="1273">
        <v>0</v>
      </c>
      <c r="H930" s="1269"/>
      <c r="I930" s="1053"/>
      <c r="J930" s="1269"/>
    </row>
    <row r="931" spans="1:10">
      <c r="A931" s="1270">
        <v>41977</v>
      </c>
      <c r="B931" s="1271">
        <v>250</v>
      </c>
      <c r="C931" s="1272" t="s">
        <v>1087</v>
      </c>
      <c r="D931" s="1273" t="s">
        <v>1677</v>
      </c>
      <c r="E931" s="1269"/>
      <c r="G931" s="1273">
        <v>0</v>
      </c>
      <c r="H931" s="1269"/>
      <c r="I931" s="1053"/>
      <c r="J931" s="1269"/>
    </row>
    <row r="932" spans="1:10">
      <c r="A932" s="1270">
        <v>41977</v>
      </c>
      <c r="B932" s="1271">
        <v>30</v>
      </c>
      <c r="C932" s="1272" t="s">
        <v>1087</v>
      </c>
      <c r="D932" s="1273" t="s">
        <v>1088</v>
      </c>
      <c r="E932" s="1269"/>
      <c r="G932" s="1273">
        <v>0</v>
      </c>
      <c r="H932" s="1269"/>
      <c r="I932" s="1053"/>
      <c r="J932" s="1269"/>
    </row>
    <row r="933" spans="1:10">
      <c r="A933" s="1270">
        <v>41977</v>
      </c>
      <c r="B933" s="1271">
        <v>10</v>
      </c>
      <c r="C933" s="1272" t="s">
        <v>1087</v>
      </c>
      <c r="D933" s="1273" t="s">
        <v>1362</v>
      </c>
      <c r="E933" s="1269"/>
      <c r="G933" s="1273">
        <v>0</v>
      </c>
      <c r="H933" s="1269"/>
      <c r="I933" s="1053"/>
      <c r="J933" s="1269"/>
    </row>
    <row r="934" spans="1:10">
      <c r="A934" s="1270">
        <v>41977</v>
      </c>
      <c r="B934" s="1271">
        <v>15</v>
      </c>
      <c r="C934" s="1272" t="s">
        <v>1087</v>
      </c>
      <c r="D934" s="1273" t="s">
        <v>1088</v>
      </c>
      <c r="E934" s="1269"/>
      <c r="G934" s="1273">
        <v>0</v>
      </c>
      <c r="H934" s="1269"/>
      <c r="I934" s="1053"/>
      <c r="J934" s="1269"/>
    </row>
    <row r="935" spans="1:10">
      <c r="A935" s="1270">
        <v>41977</v>
      </c>
      <c r="B935" s="1271">
        <v>100</v>
      </c>
      <c r="C935" s="1272" t="s">
        <v>1087</v>
      </c>
      <c r="D935" s="1273" t="s">
        <v>1093</v>
      </c>
      <c r="E935" s="1269"/>
      <c r="G935" s="1273">
        <v>0</v>
      </c>
      <c r="H935" s="1269"/>
      <c r="I935" s="1053"/>
      <c r="J935" s="1269"/>
    </row>
    <row r="936" spans="1:10">
      <c r="A936" s="1270">
        <v>41977</v>
      </c>
      <c r="B936" s="1271">
        <v>5</v>
      </c>
      <c r="C936" s="1272" t="s">
        <v>246</v>
      </c>
      <c r="D936" s="1273" t="s">
        <v>1678</v>
      </c>
      <c r="E936" s="1269"/>
      <c r="G936" s="1273">
        <v>0</v>
      </c>
      <c r="H936" s="1269"/>
      <c r="I936" s="1053"/>
      <c r="J936" s="1269"/>
    </row>
    <row r="937" spans="1:10">
      <c r="A937" s="1270">
        <v>41977</v>
      </c>
      <c r="B937" s="1271">
        <v>10</v>
      </c>
      <c r="C937" s="1272" t="s">
        <v>246</v>
      </c>
      <c r="D937" s="1273" t="s">
        <v>1604</v>
      </c>
      <c r="E937" s="1269"/>
      <c r="G937" s="1273" t="s">
        <v>339</v>
      </c>
      <c r="H937" s="1269"/>
      <c r="I937" s="1053"/>
      <c r="J937" s="1269"/>
    </row>
    <row r="938" spans="1:10">
      <c r="A938" s="1270">
        <v>41977</v>
      </c>
      <c r="B938" s="1271">
        <v>10</v>
      </c>
      <c r="C938" s="1272" t="s">
        <v>246</v>
      </c>
      <c r="D938" s="1273" t="s">
        <v>1296</v>
      </c>
      <c r="E938" s="1269"/>
      <c r="G938" s="1273" t="s">
        <v>339</v>
      </c>
      <c r="H938" s="1269"/>
      <c r="I938" s="1053"/>
      <c r="J938" s="1269"/>
    </row>
    <row r="939" spans="1:10">
      <c r="A939" s="1270">
        <v>41978</v>
      </c>
      <c r="B939" s="1271">
        <v>26</v>
      </c>
      <c r="C939" s="1272" t="s">
        <v>1087</v>
      </c>
      <c r="D939" s="1273" t="s">
        <v>1088</v>
      </c>
      <c r="E939" s="1269"/>
      <c r="G939" s="1273">
        <v>0</v>
      </c>
      <c r="H939" s="1269"/>
      <c r="I939" s="1053"/>
      <c r="J939" s="1269"/>
    </row>
    <row r="940" spans="1:10">
      <c r="A940" s="1270">
        <v>41978</v>
      </c>
      <c r="B940" s="1271">
        <v>17004.54</v>
      </c>
      <c r="C940" s="1272" t="s">
        <v>246</v>
      </c>
      <c r="D940" s="1273" t="s">
        <v>1679</v>
      </c>
      <c r="E940" s="1269"/>
      <c r="G940" s="1273">
        <v>0</v>
      </c>
      <c r="H940" s="1269"/>
      <c r="I940" s="1053"/>
      <c r="J940" s="1269"/>
    </row>
    <row r="941" spans="1:10">
      <c r="A941" s="1270">
        <v>41978</v>
      </c>
      <c r="B941" s="1271">
        <v>100</v>
      </c>
      <c r="C941" s="1272" t="s">
        <v>246</v>
      </c>
      <c r="D941" s="1273" t="s">
        <v>1000</v>
      </c>
      <c r="E941" s="1269"/>
      <c r="G941" s="1273">
        <v>0</v>
      </c>
      <c r="H941" s="1269"/>
      <c r="I941" s="1053"/>
      <c r="J941" s="1269"/>
    </row>
    <row r="942" spans="1:10">
      <c r="A942" s="1270">
        <v>41978</v>
      </c>
      <c r="B942" s="1271">
        <v>150</v>
      </c>
      <c r="C942" s="1272" t="s">
        <v>246</v>
      </c>
      <c r="D942" s="1273" t="s">
        <v>1680</v>
      </c>
      <c r="E942" s="1269"/>
      <c r="G942" s="1273">
        <v>0</v>
      </c>
      <c r="H942" s="1269"/>
      <c r="I942" s="1053"/>
      <c r="J942" s="1269"/>
    </row>
    <row r="943" spans="1:10">
      <c r="A943" s="1270">
        <v>41978</v>
      </c>
      <c r="B943" s="1271">
        <v>1.25</v>
      </c>
      <c r="C943" s="1272" t="s">
        <v>246</v>
      </c>
      <c r="D943" s="1273" t="s">
        <v>1572</v>
      </c>
      <c r="E943" s="1269"/>
      <c r="G943" s="1273">
        <v>0</v>
      </c>
      <c r="H943" s="1269"/>
      <c r="I943" s="1053"/>
      <c r="J943" s="1269"/>
    </row>
    <row r="944" spans="1:10">
      <c r="A944" s="1270">
        <v>41978</v>
      </c>
      <c r="B944" s="1271">
        <v>5</v>
      </c>
      <c r="C944" s="1272" t="s">
        <v>246</v>
      </c>
      <c r="D944" s="1273" t="s">
        <v>318</v>
      </c>
      <c r="E944" s="1269"/>
      <c r="G944" s="1273" t="s">
        <v>339</v>
      </c>
      <c r="H944" s="1269"/>
      <c r="I944" s="1053"/>
      <c r="J944" s="1269"/>
    </row>
    <row r="945" spans="1:10">
      <c r="A945" s="1270">
        <v>41978</v>
      </c>
      <c r="B945" s="1271">
        <v>15</v>
      </c>
      <c r="C945" s="1272" t="s">
        <v>246</v>
      </c>
      <c r="D945" s="1273" t="s">
        <v>306</v>
      </c>
      <c r="E945" s="1269"/>
      <c r="G945" s="1273" t="s">
        <v>339</v>
      </c>
      <c r="H945" s="1269"/>
      <c r="I945" s="1053"/>
      <c r="J945" s="1269"/>
    </row>
    <row r="946" spans="1:10">
      <c r="A946" s="1270">
        <v>41978</v>
      </c>
      <c r="B946" s="1271">
        <v>6</v>
      </c>
      <c r="C946" s="1272" t="s">
        <v>246</v>
      </c>
      <c r="D946" s="1273" t="s">
        <v>310</v>
      </c>
      <c r="E946" s="1269"/>
      <c r="G946" s="1273" t="s">
        <v>339</v>
      </c>
      <c r="H946" s="1269"/>
      <c r="I946" s="1053"/>
      <c r="J946" s="1269"/>
    </row>
    <row r="947" spans="1:10">
      <c r="A947" s="1270">
        <v>41981</v>
      </c>
      <c r="B947" s="1271">
        <v>20</v>
      </c>
      <c r="C947" s="1272" t="s">
        <v>1087</v>
      </c>
      <c r="D947" s="1273" t="s">
        <v>1363</v>
      </c>
      <c r="E947" s="1269"/>
      <c r="G947" s="1273">
        <v>0</v>
      </c>
      <c r="H947" s="1269"/>
      <c r="I947" s="1053"/>
      <c r="J947" s="1269"/>
    </row>
    <row r="948" spans="1:10">
      <c r="A948" s="1270">
        <v>41981</v>
      </c>
      <c r="B948" s="1271">
        <v>100</v>
      </c>
      <c r="C948" s="1272" t="s">
        <v>246</v>
      </c>
      <c r="D948" s="1273" t="s">
        <v>1030</v>
      </c>
      <c r="E948" s="1269"/>
      <c r="G948" s="1273">
        <v>0</v>
      </c>
      <c r="H948" s="1269"/>
      <c r="I948" s="1053"/>
      <c r="J948" s="1269"/>
    </row>
    <row r="949" spans="1:10">
      <c r="A949" s="1270">
        <v>41981</v>
      </c>
      <c r="B949" s="1271">
        <v>15</v>
      </c>
      <c r="C949" s="1272" t="s">
        <v>246</v>
      </c>
      <c r="D949" s="1273" t="s">
        <v>1237</v>
      </c>
      <c r="E949" s="1269"/>
      <c r="G949" s="1273" t="s">
        <v>339</v>
      </c>
      <c r="H949" s="1269"/>
      <c r="I949" s="1053"/>
      <c r="J949" s="1269"/>
    </row>
    <row r="950" spans="1:10">
      <c r="A950" s="1270">
        <v>41981</v>
      </c>
      <c r="B950" s="1271">
        <v>10</v>
      </c>
      <c r="C950" s="1272" t="s">
        <v>246</v>
      </c>
      <c r="D950" s="1273" t="s">
        <v>956</v>
      </c>
      <c r="E950" s="1269"/>
      <c r="G950" s="1273" t="s">
        <v>339</v>
      </c>
      <c r="H950" s="1269"/>
      <c r="I950" s="1053"/>
      <c r="J950" s="1269"/>
    </row>
    <row r="951" spans="1:10">
      <c r="A951" s="1270">
        <v>41981</v>
      </c>
      <c r="B951" s="1271">
        <v>10</v>
      </c>
      <c r="C951" s="1272" t="s">
        <v>246</v>
      </c>
      <c r="D951" s="1273" t="s">
        <v>1567</v>
      </c>
      <c r="E951" s="1269"/>
      <c r="G951" s="1273" t="s">
        <v>339</v>
      </c>
      <c r="H951" s="1269"/>
      <c r="I951" s="1053"/>
      <c r="J951" s="1269"/>
    </row>
    <row r="952" spans="1:10">
      <c r="A952" s="1270">
        <v>41981</v>
      </c>
      <c r="B952" s="1271">
        <v>110</v>
      </c>
      <c r="C952" s="1272" t="s">
        <v>246</v>
      </c>
      <c r="D952" s="1273" t="s">
        <v>967</v>
      </c>
      <c r="E952" s="1269"/>
      <c r="G952" s="1273" t="s">
        <v>339</v>
      </c>
      <c r="H952" s="1269"/>
      <c r="I952" s="1053"/>
      <c r="J952" s="1269"/>
    </row>
    <row r="953" spans="1:10">
      <c r="A953" s="1270">
        <v>41981</v>
      </c>
      <c r="B953" s="1271">
        <v>771.15</v>
      </c>
      <c r="C953" s="1272" t="s">
        <v>246</v>
      </c>
      <c r="D953" s="1273" t="s">
        <v>1681</v>
      </c>
      <c r="E953" s="1269"/>
      <c r="G953" s="1273">
        <v>0</v>
      </c>
      <c r="H953" s="1269"/>
      <c r="I953" s="1053"/>
      <c r="J953" s="1269"/>
    </row>
    <row r="954" spans="1:10">
      <c r="A954" s="1270">
        <v>41982</v>
      </c>
      <c r="B954" s="1271">
        <v>310</v>
      </c>
      <c r="C954" s="1272" t="s">
        <v>1087</v>
      </c>
      <c r="D954" s="1273" t="s">
        <v>1682</v>
      </c>
      <c r="E954" s="1269"/>
      <c r="G954" s="1273">
        <v>0</v>
      </c>
      <c r="H954" s="1269"/>
      <c r="I954" s="1053"/>
      <c r="J954" s="1269"/>
    </row>
    <row r="955" spans="1:10">
      <c r="A955" s="1270">
        <v>41982</v>
      </c>
      <c r="B955" s="1271">
        <v>55.42</v>
      </c>
      <c r="C955" s="1272" t="s">
        <v>246</v>
      </c>
      <c r="D955" s="1273" t="s">
        <v>429</v>
      </c>
      <c r="E955" s="1269"/>
      <c r="G955" s="1273" t="s">
        <v>1579</v>
      </c>
      <c r="H955" s="1269"/>
      <c r="I955" s="1053"/>
      <c r="J955" s="1269"/>
    </row>
    <row r="956" spans="1:10">
      <c r="A956" s="1270">
        <v>41982</v>
      </c>
      <c r="B956" s="1271">
        <v>12.5</v>
      </c>
      <c r="C956" s="1272" t="s">
        <v>246</v>
      </c>
      <c r="D956" s="1273" t="s">
        <v>429</v>
      </c>
      <c r="E956" s="1269"/>
      <c r="G956" s="1273" t="s">
        <v>1579</v>
      </c>
      <c r="H956" s="1269"/>
      <c r="I956" s="1053"/>
      <c r="J956" s="1269"/>
    </row>
    <row r="957" spans="1:10">
      <c r="A957" s="1270">
        <v>41982</v>
      </c>
      <c r="B957" s="1271">
        <v>10</v>
      </c>
      <c r="C957" s="1272" t="s">
        <v>246</v>
      </c>
      <c r="D957" s="1273" t="s">
        <v>1683</v>
      </c>
      <c r="E957" s="1269"/>
      <c r="G957" s="1273">
        <v>0</v>
      </c>
      <c r="H957" s="1269"/>
      <c r="I957" s="1053"/>
      <c r="J957" s="1269"/>
    </row>
    <row r="958" spans="1:10">
      <c r="A958" s="1270">
        <v>41983</v>
      </c>
      <c r="B958" s="1271">
        <v>50</v>
      </c>
      <c r="C958" s="1272" t="s">
        <v>1087</v>
      </c>
      <c r="D958" s="1273" t="s">
        <v>1684</v>
      </c>
      <c r="E958" s="1269"/>
      <c r="G958" s="1273">
        <v>0</v>
      </c>
      <c r="H958" s="1269"/>
      <c r="I958" s="1053"/>
      <c r="J958" s="1269"/>
    </row>
    <row r="959" spans="1:10">
      <c r="A959" s="1270">
        <v>41983</v>
      </c>
      <c r="B959" s="1271">
        <v>100</v>
      </c>
      <c r="C959" s="1272" t="s">
        <v>1087</v>
      </c>
      <c r="D959" s="1273" t="s">
        <v>1088</v>
      </c>
      <c r="E959" s="1269"/>
      <c r="G959" s="1273">
        <v>0</v>
      </c>
      <c r="H959" s="1269"/>
      <c r="I959" s="1053"/>
      <c r="J959" s="1269"/>
    </row>
    <row r="960" spans="1:10">
      <c r="A960" s="1270">
        <v>41983</v>
      </c>
      <c r="B960" s="1271">
        <v>15</v>
      </c>
      <c r="C960" s="1272" t="s">
        <v>1087</v>
      </c>
      <c r="D960" s="1273" t="s">
        <v>1096</v>
      </c>
      <c r="E960" s="1269"/>
      <c r="G960" s="1273">
        <v>0</v>
      </c>
      <c r="H960" s="1269"/>
      <c r="I960" s="1053"/>
      <c r="J960" s="1269"/>
    </row>
    <row r="961" spans="1:10">
      <c r="A961" s="1270">
        <v>41983</v>
      </c>
      <c r="B961" s="1271">
        <v>71.680000000000007</v>
      </c>
      <c r="C961" s="1272" t="s">
        <v>246</v>
      </c>
      <c r="D961" s="1273" t="s">
        <v>429</v>
      </c>
      <c r="E961" s="1269"/>
      <c r="G961" s="1273" t="s">
        <v>1579</v>
      </c>
      <c r="H961" s="1269"/>
      <c r="I961" s="1053"/>
      <c r="J961" s="1269"/>
    </row>
    <row r="962" spans="1:10">
      <c r="A962" s="1270">
        <v>41983</v>
      </c>
      <c r="B962" s="1271">
        <v>40</v>
      </c>
      <c r="C962" s="1272" t="s">
        <v>246</v>
      </c>
      <c r="D962" s="1273" t="s">
        <v>1282</v>
      </c>
      <c r="E962" s="1269"/>
      <c r="G962" s="1273">
        <v>0</v>
      </c>
      <c r="H962" s="1269"/>
      <c r="I962" s="1053"/>
      <c r="J962" s="1269"/>
    </row>
    <row r="963" spans="1:10">
      <c r="A963" s="1270">
        <v>41983</v>
      </c>
      <c r="B963" s="1271">
        <v>230</v>
      </c>
      <c r="C963" s="1272" t="s">
        <v>246</v>
      </c>
      <c r="D963" s="1273" t="s">
        <v>920</v>
      </c>
      <c r="E963" s="1269"/>
      <c r="G963" s="1273" t="s">
        <v>339</v>
      </c>
      <c r="H963" s="1269"/>
      <c r="I963" s="1053"/>
      <c r="J963" s="1269"/>
    </row>
    <row r="964" spans="1:10">
      <c r="A964" s="1270">
        <v>41983</v>
      </c>
      <c r="B964" s="1271">
        <v>5</v>
      </c>
      <c r="C964" s="1272" t="s">
        <v>246</v>
      </c>
      <c r="D964" s="1273" t="s">
        <v>1256</v>
      </c>
      <c r="E964" s="1269"/>
      <c r="G964" s="1273" t="s">
        <v>339</v>
      </c>
      <c r="H964" s="1269"/>
      <c r="I964" s="1053"/>
      <c r="J964" s="1269"/>
    </row>
    <row r="965" spans="1:10">
      <c r="A965" s="1270">
        <v>41983</v>
      </c>
      <c r="B965" s="1271">
        <v>150</v>
      </c>
      <c r="C965" s="1272" t="s">
        <v>246</v>
      </c>
      <c r="D965" s="1273" t="s">
        <v>357</v>
      </c>
      <c r="E965" s="1269"/>
      <c r="G965" s="1273" t="s">
        <v>339</v>
      </c>
      <c r="H965" s="1269"/>
      <c r="I965" s="1053"/>
      <c r="J965" s="1269"/>
    </row>
    <row r="966" spans="1:10">
      <c r="A966" s="1270">
        <v>41984</v>
      </c>
      <c r="B966" s="1271">
        <v>500</v>
      </c>
      <c r="C966" s="1272">
        <v>103732</v>
      </c>
      <c r="D966" s="1273" t="s">
        <v>1685</v>
      </c>
      <c r="E966" s="1269"/>
      <c r="G966" s="1273" t="s">
        <v>339</v>
      </c>
      <c r="H966" s="1269"/>
      <c r="I966" s="1053"/>
      <c r="J966" s="1269"/>
    </row>
    <row r="967" spans="1:10">
      <c r="A967" s="1270">
        <v>41984</v>
      </c>
      <c r="B967" s="1271">
        <v>10</v>
      </c>
      <c r="C967" s="1272" t="s">
        <v>246</v>
      </c>
      <c r="D967" s="1273" t="s">
        <v>1656</v>
      </c>
      <c r="E967" s="1269"/>
      <c r="G967" s="1273" t="s">
        <v>339</v>
      </c>
      <c r="H967" s="1269"/>
      <c r="I967" s="1053"/>
      <c r="J967" s="1269"/>
    </row>
    <row r="968" spans="1:10">
      <c r="A968" s="1270">
        <v>41985</v>
      </c>
      <c r="B968" s="1271">
        <v>1.25</v>
      </c>
      <c r="C968" s="1272" t="s">
        <v>246</v>
      </c>
      <c r="D968" s="1273" t="s">
        <v>1572</v>
      </c>
      <c r="E968" s="1269"/>
      <c r="G968" s="1273">
        <v>0</v>
      </c>
      <c r="H968" s="1269"/>
      <c r="I968" s="1053"/>
      <c r="J968" s="1269"/>
    </row>
    <row r="969" spans="1:10">
      <c r="A969" s="1270">
        <v>41988</v>
      </c>
      <c r="B969" s="1271">
        <v>18</v>
      </c>
      <c r="C969" s="1272" t="s">
        <v>1087</v>
      </c>
      <c r="D969" s="1273" t="s">
        <v>1088</v>
      </c>
      <c r="E969" s="1269"/>
      <c r="G969" s="1273">
        <v>0</v>
      </c>
      <c r="H969" s="1269"/>
      <c r="I969" s="1053"/>
      <c r="J969" s="1269"/>
    </row>
    <row r="970" spans="1:10">
      <c r="A970" s="1270">
        <v>41988</v>
      </c>
      <c r="B970" s="1271">
        <v>10</v>
      </c>
      <c r="C970" s="1272" t="s">
        <v>1087</v>
      </c>
      <c r="D970" s="1273" t="s">
        <v>1088</v>
      </c>
      <c r="E970" s="1269"/>
      <c r="G970" s="1273">
        <v>0</v>
      </c>
      <c r="H970" s="1269"/>
      <c r="I970" s="1053"/>
      <c r="J970" s="1269"/>
    </row>
    <row r="971" spans="1:10">
      <c r="A971" s="1270">
        <v>41988</v>
      </c>
      <c r="B971" s="1271">
        <v>860.57</v>
      </c>
      <c r="C971" s="1272" t="s">
        <v>246</v>
      </c>
      <c r="D971" s="1273" t="s">
        <v>1288</v>
      </c>
      <c r="E971" s="1269"/>
      <c r="G971" s="1273">
        <v>0</v>
      </c>
      <c r="H971" s="1269"/>
      <c r="I971" s="1053"/>
      <c r="J971" s="1269"/>
    </row>
    <row r="972" spans="1:10">
      <c r="A972" s="1270">
        <v>41988</v>
      </c>
      <c r="B972" s="1271">
        <v>79.92</v>
      </c>
      <c r="C972" s="1272" t="s">
        <v>246</v>
      </c>
      <c r="D972" s="1273" t="s">
        <v>1288</v>
      </c>
      <c r="E972" s="1269"/>
      <c r="G972" s="1273">
        <v>0</v>
      </c>
      <c r="H972" s="1269"/>
      <c r="I972" s="1053"/>
      <c r="J972" s="1269"/>
    </row>
    <row r="973" spans="1:10">
      <c r="A973" s="1270">
        <v>41988</v>
      </c>
      <c r="B973" s="1271">
        <v>30</v>
      </c>
      <c r="C973" s="1272" t="s">
        <v>246</v>
      </c>
      <c r="D973" s="1273" t="s">
        <v>1204</v>
      </c>
      <c r="E973" s="1269"/>
      <c r="G973" s="1273" t="s">
        <v>339</v>
      </c>
      <c r="H973" s="1269"/>
      <c r="I973" s="1053"/>
      <c r="J973" s="1269"/>
    </row>
    <row r="974" spans="1:10">
      <c r="A974" s="1270">
        <v>41988</v>
      </c>
      <c r="B974" s="1271">
        <v>5</v>
      </c>
      <c r="C974" s="1272" t="s">
        <v>246</v>
      </c>
      <c r="D974" s="1273" t="s">
        <v>968</v>
      </c>
      <c r="E974" s="1269"/>
      <c r="G974" s="1273" t="s">
        <v>339</v>
      </c>
      <c r="H974" s="1269"/>
      <c r="I974" s="1053"/>
      <c r="J974" s="1269"/>
    </row>
    <row r="975" spans="1:10">
      <c r="A975" s="1270">
        <v>41988</v>
      </c>
      <c r="B975" s="1271">
        <v>35</v>
      </c>
      <c r="C975" s="1272" t="s">
        <v>246</v>
      </c>
      <c r="D975" s="1273" t="s">
        <v>1622</v>
      </c>
      <c r="E975" s="1269"/>
      <c r="G975" s="1273" t="s">
        <v>339</v>
      </c>
      <c r="H975" s="1269"/>
      <c r="I975" s="1053"/>
      <c r="J975" s="1269"/>
    </row>
    <row r="976" spans="1:10">
      <c r="A976" s="1270">
        <v>41988</v>
      </c>
      <c r="B976" s="1271">
        <v>200</v>
      </c>
      <c r="C976" s="1272" t="s">
        <v>246</v>
      </c>
      <c r="D976" s="1273" t="s">
        <v>1406</v>
      </c>
      <c r="E976" s="1269"/>
      <c r="G976" s="1273">
        <v>0</v>
      </c>
      <c r="H976" s="1269"/>
      <c r="I976" s="1053"/>
      <c r="J976" s="1269"/>
    </row>
    <row r="977" spans="1:10">
      <c r="A977" s="1270">
        <v>41988</v>
      </c>
      <c r="B977" s="1271">
        <v>200</v>
      </c>
      <c r="C977" s="1272" t="s">
        <v>246</v>
      </c>
      <c r="D977" s="1273" t="s">
        <v>1339</v>
      </c>
      <c r="E977" s="1269"/>
      <c r="G977" s="1273">
        <v>0</v>
      </c>
      <c r="H977" s="1269"/>
      <c r="I977" s="1053"/>
      <c r="J977" s="1269"/>
    </row>
    <row r="978" spans="1:10">
      <c r="A978" s="1270">
        <v>41988</v>
      </c>
      <c r="B978" s="1271">
        <v>100</v>
      </c>
      <c r="C978" s="1272" t="s">
        <v>246</v>
      </c>
      <c r="D978" s="1273" t="s">
        <v>450</v>
      </c>
      <c r="E978" s="1269"/>
      <c r="G978" s="1273" t="s">
        <v>339</v>
      </c>
      <c r="H978" s="1269"/>
      <c r="I978" s="1053"/>
      <c r="J978" s="1269"/>
    </row>
    <row r="979" spans="1:10">
      <c r="A979" s="1270">
        <v>41988</v>
      </c>
      <c r="B979" s="1271">
        <v>100</v>
      </c>
      <c r="C979" s="1272" t="s">
        <v>246</v>
      </c>
      <c r="D979" s="1273" t="s">
        <v>292</v>
      </c>
      <c r="E979" s="1269"/>
      <c r="G979" s="1273" t="s">
        <v>339</v>
      </c>
      <c r="H979" s="1269"/>
      <c r="I979" s="1053"/>
      <c r="J979" s="1269"/>
    </row>
    <row r="980" spans="1:10">
      <c r="A980" s="1270">
        <v>41988</v>
      </c>
      <c r="B980" s="1271">
        <v>40</v>
      </c>
      <c r="C980" s="1272" t="s">
        <v>246</v>
      </c>
      <c r="D980" s="1273" t="s">
        <v>1405</v>
      </c>
      <c r="E980" s="1269"/>
      <c r="G980" s="1273">
        <v>0</v>
      </c>
      <c r="H980" s="1269"/>
      <c r="I980" s="1053"/>
      <c r="J980" s="1269"/>
    </row>
    <row r="981" spans="1:10">
      <c r="A981" s="1270">
        <v>41988</v>
      </c>
      <c r="B981" s="1271">
        <v>8.5</v>
      </c>
      <c r="C981" s="1272" t="s">
        <v>246</v>
      </c>
      <c r="D981" s="1273" t="s">
        <v>1032</v>
      </c>
      <c r="E981" s="1269"/>
      <c r="G981" s="1273" t="s">
        <v>339</v>
      </c>
      <c r="H981" s="1269"/>
      <c r="I981" s="1053"/>
      <c r="J981" s="1269"/>
    </row>
    <row r="982" spans="1:10">
      <c r="A982" s="1270">
        <v>41988</v>
      </c>
      <c r="B982" s="1271">
        <v>100</v>
      </c>
      <c r="C982" s="1272" t="s">
        <v>246</v>
      </c>
      <c r="D982" s="1273" t="s">
        <v>1381</v>
      </c>
      <c r="E982" s="1269"/>
      <c r="G982" s="1273" t="s">
        <v>339</v>
      </c>
      <c r="H982" s="1269"/>
      <c r="I982" s="1053"/>
      <c r="J982" s="1269"/>
    </row>
    <row r="983" spans="1:10">
      <c r="A983" s="1270">
        <v>41988</v>
      </c>
      <c r="B983" s="1271">
        <v>2</v>
      </c>
      <c r="C983" s="1272" t="s">
        <v>246</v>
      </c>
      <c r="D983" s="1273" t="s">
        <v>1382</v>
      </c>
      <c r="E983" s="1269"/>
      <c r="G983" s="1273">
        <v>0</v>
      </c>
      <c r="H983" s="1269"/>
      <c r="I983" s="1053"/>
      <c r="J983" s="1269"/>
    </row>
    <row r="984" spans="1:10">
      <c r="A984" s="1270">
        <v>41988</v>
      </c>
      <c r="B984" s="1271">
        <v>10</v>
      </c>
      <c r="C984" s="1272" t="s">
        <v>246</v>
      </c>
      <c r="D984" s="1273" t="s">
        <v>1467</v>
      </c>
      <c r="E984" s="1269"/>
      <c r="G984" s="1273" t="s">
        <v>339</v>
      </c>
      <c r="H984" s="1269"/>
      <c r="I984" s="1053"/>
      <c r="J984" s="1269"/>
    </row>
    <row r="985" spans="1:10">
      <c r="A985" s="1270">
        <v>41988</v>
      </c>
      <c r="B985" s="1271">
        <v>10</v>
      </c>
      <c r="C985" s="1272" t="s">
        <v>246</v>
      </c>
      <c r="D985" s="1273" t="s">
        <v>1616</v>
      </c>
      <c r="E985" s="1269"/>
      <c r="G985" s="1273" t="s">
        <v>339</v>
      </c>
      <c r="H985" s="1269"/>
      <c r="I985" s="1053"/>
      <c r="J985" s="1269"/>
    </row>
    <row r="986" spans="1:10">
      <c r="A986" s="1270">
        <v>41988</v>
      </c>
      <c r="B986" s="1271">
        <v>803.37</v>
      </c>
      <c r="C986" s="1272" t="s">
        <v>246</v>
      </c>
      <c r="D986" s="1273" t="s">
        <v>1686</v>
      </c>
      <c r="E986" s="1269"/>
      <c r="G986" s="1273">
        <v>0</v>
      </c>
      <c r="H986" s="1269"/>
      <c r="I986" s="1053"/>
      <c r="J986" s="1269"/>
    </row>
    <row r="987" spans="1:10">
      <c r="A987" s="1270">
        <v>41989</v>
      </c>
      <c r="B987" s="1271">
        <v>762.44</v>
      </c>
      <c r="C987" s="1272">
        <v>103834</v>
      </c>
      <c r="D987" s="1273" t="s">
        <v>1687</v>
      </c>
      <c r="E987" s="1269"/>
      <c r="G987" s="1273">
        <v>0</v>
      </c>
      <c r="H987" s="1269"/>
      <c r="I987" s="1053"/>
      <c r="J987" s="1269"/>
    </row>
    <row r="988" spans="1:10">
      <c r="A988" s="1270">
        <v>41989</v>
      </c>
      <c r="B988" s="1271">
        <v>8245</v>
      </c>
      <c r="C988" s="1272">
        <v>103835</v>
      </c>
      <c r="D988" s="1273" t="s">
        <v>1688</v>
      </c>
      <c r="E988" s="1269"/>
      <c r="G988" s="1273">
        <v>0</v>
      </c>
      <c r="H988" s="1269"/>
      <c r="I988" s="1053"/>
      <c r="J988" s="1269"/>
    </row>
    <row r="989" spans="1:10">
      <c r="A989" s="1270">
        <v>41989</v>
      </c>
      <c r="B989" s="1271">
        <v>5</v>
      </c>
      <c r="C989" s="1272" t="s">
        <v>1087</v>
      </c>
      <c r="D989" s="1273" t="s">
        <v>1088</v>
      </c>
      <c r="E989" s="1269"/>
      <c r="G989" s="1273">
        <v>0</v>
      </c>
      <c r="H989" s="1269"/>
      <c r="I989" s="1053"/>
      <c r="J989" s="1269"/>
    </row>
    <row r="990" spans="1:10">
      <c r="A990" s="1270">
        <v>41989</v>
      </c>
      <c r="B990" s="1271">
        <v>20</v>
      </c>
      <c r="C990" s="1272" t="s">
        <v>1087</v>
      </c>
      <c r="D990" s="1273" t="s">
        <v>1092</v>
      </c>
      <c r="E990" s="1269"/>
      <c r="G990" s="1273">
        <v>0</v>
      </c>
      <c r="H990" s="1269"/>
      <c r="I990" s="1053"/>
      <c r="J990" s="1269"/>
    </row>
    <row r="991" spans="1:10">
      <c r="A991" s="1270">
        <v>41989</v>
      </c>
      <c r="B991" s="1271">
        <v>10</v>
      </c>
      <c r="C991" s="1272" t="s">
        <v>246</v>
      </c>
      <c r="D991" s="1273" t="s">
        <v>1581</v>
      </c>
      <c r="E991" s="1269"/>
      <c r="G991" s="1273" t="s">
        <v>339</v>
      </c>
      <c r="H991" s="1269"/>
      <c r="I991" s="1053"/>
      <c r="J991" s="1269"/>
    </row>
    <row r="992" spans="1:10">
      <c r="A992" s="1270">
        <v>41989</v>
      </c>
      <c r="B992" s="1271">
        <v>50</v>
      </c>
      <c r="C992" s="1272" t="s">
        <v>246</v>
      </c>
      <c r="D992" s="1273" t="s">
        <v>1568</v>
      </c>
      <c r="E992" s="1269"/>
      <c r="G992" s="1273">
        <v>0</v>
      </c>
      <c r="H992" s="1269"/>
      <c r="I992" s="1053"/>
      <c r="J992" s="1269"/>
    </row>
    <row r="993" spans="1:10">
      <c r="A993" s="1270">
        <v>41989</v>
      </c>
      <c r="B993" s="1271">
        <v>40</v>
      </c>
      <c r="C993" s="1272" t="s">
        <v>246</v>
      </c>
      <c r="D993" s="1273" t="s">
        <v>1258</v>
      </c>
      <c r="E993" s="1269"/>
      <c r="G993" s="1273" t="s">
        <v>339</v>
      </c>
      <c r="H993" s="1269"/>
      <c r="I993" s="1053"/>
      <c r="J993" s="1269"/>
    </row>
    <row r="994" spans="1:10">
      <c r="A994" s="1270">
        <v>41990</v>
      </c>
      <c r="B994" s="1271">
        <v>15</v>
      </c>
      <c r="C994" s="1272" t="s">
        <v>1087</v>
      </c>
      <c r="D994" s="1273" t="s">
        <v>1361</v>
      </c>
      <c r="E994" s="1269"/>
      <c r="G994" s="1273">
        <v>0</v>
      </c>
      <c r="H994" s="1269"/>
      <c r="I994" s="1053"/>
      <c r="J994" s="1269"/>
    </row>
    <row r="995" spans="1:10">
      <c r="A995" s="1270">
        <v>41990</v>
      </c>
      <c r="B995" s="1271">
        <v>32.26</v>
      </c>
      <c r="C995" s="1272" t="s">
        <v>246</v>
      </c>
      <c r="D995" s="1273" t="s">
        <v>1107</v>
      </c>
      <c r="E995" s="1269"/>
      <c r="G995" s="1273">
        <v>0</v>
      </c>
      <c r="H995" s="1269"/>
      <c r="I995" s="1053"/>
      <c r="J995" s="1269"/>
    </row>
    <row r="996" spans="1:10">
      <c r="A996" s="1270">
        <v>41990</v>
      </c>
      <c r="B996" s="1271">
        <v>3.58</v>
      </c>
      <c r="C996" s="1272" t="s">
        <v>246</v>
      </c>
      <c r="D996" s="1273" t="s">
        <v>1107</v>
      </c>
      <c r="E996" s="1269"/>
      <c r="G996" s="1273">
        <v>0</v>
      </c>
      <c r="H996" s="1269"/>
      <c r="I996" s="1053"/>
      <c r="J996" s="1269"/>
    </row>
    <row r="997" spans="1:10">
      <c r="A997" s="1270">
        <v>41990</v>
      </c>
      <c r="B997" s="1271">
        <v>613.83000000000004</v>
      </c>
      <c r="C997" s="1272" t="s">
        <v>246</v>
      </c>
      <c r="D997" s="1273" t="s">
        <v>1689</v>
      </c>
      <c r="E997" s="1269"/>
      <c r="G997" s="1273">
        <v>0</v>
      </c>
      <c r="H997" s="1269"/>
      <c r="I997" s="1053"/>
      <c r="J997" s="1269"/>
    </row>
    <row r="998" spans="1:10">
      <c r="A998" s="1270">
        <v>41990</v>
      </c>
      <c r="B998" s="1271">
        <v>76.430000000000007</v>
      </c>
      <c r="C998" s="1272" t="s">
        <v>246</v>
      </c>
      <c r="D998" s="1273" t="s">
        <v>1690</v>
      </c>
      <c r="E998" s="1269"/>
      <c r="G998" s="1273">
        <v>0</v>
      </c>
      <c r="H998" s="1269"/>
      <c r="I998" s="1053"/>
      <c r="J998" s="1269"/>
    </row>
    <row r="999" spans="1:10">
      <c r="A999" s="1270">
        <v>41990</v>
      </c>
      <c r="B999" s="1271">
        <v>47975.3</v>
      </c>
      <c r="C999" s="1272" t="s">
        <v>246</v>
      </c>
      <c r="D999" s="1273" t="s">
        <v>1691</v>
      </c>
      <c r="E999" s="1269"/>
      <c r="G999" s="1273">
        <v>0</v>
      </c>
      <c r="H999" s="1269"/>
      <c r="I999" s="1053"/>
      <c r="J999" s="1269"/>
    </row>
    <row r="1000" spans="1:10">
      <c r="A1000" s="1270">
        <v>41990</v>
      </c>
      <c r="B1000" s="1271">
        <v>80</v>
      </c>
      <c r="C1000" s="1272" t="s">
        <v>246</v>
      </c>
      <c r="D1000" s="1273" t="s">
        <v>1044</v>
      </c>
      <c r="E1000" s="1269"/>
      <c r="G1000" s="1273">
        <v>0</v>
      </c>
      <c r="H1000" s="1269"/>
      <c r="I1000" s="1053"/>
      <c r="J1000" s="1269"/>
    </row>
    <row r="1001" spans="1:10">
      <c r="A1001" s="1270">
        <v>41990</v>
      </c>
      <c r="B1001" s="1271">
        <v>100</v>
      </c>
      <c r="C1001" s="1272" t="s">
        <v>246</v>
      </c>
      <c r="D1001" s="1273" t="s">
        <v>327</v>
      </c>
      <c r="E1001" s="1269"/>
      <c r="G1001" s="1273" t="s">
        <v>339</v>
      </c>
      <c r="H1001" s="1269"/>
      <c r="I1001" s="1053"/>
      <c r="J1001" s="1269"/>
    </row>
    <row r="1002" spans="1:10">
      <c r="A1002" s="1270">
        <v>41991</v>
      </c>
      <c r="B1002" s="1271">
        <v>15</v>
      </c>
      <c r="C1002" s="1272" t="s">
        <v>1087</v>
      </c>
      <c r="D1002" s="1273" t="s">
        <v>1491</v>
      </c>
      <c r="E1002" s="1269"/>
      <c r="G1002" s="1273">
        <v>0</v>
      </c>
      <c r="H1002" s="1269"/>
      <c r="I1002" s="1053"/>
      <c r="J1002" s="1269"/>
    </row>
    <row r="1003" spans="1:10">
      <c r="A1003" s="1270">
        <v>41991</v>
      </c>
      <c r="B1003" s="1271">
        <v>20</v>
      </c>
      <c r="C1003" s="1272" t="s">
        <v>1087</v>
      </c>
      <c r="D1003" s="1273" t="s">
        <v>1098</v>
      </c>
      <c r="E1003" s="1269"/>
      <c r="G1003" s="1273">
        <v>0</v>
      </c>
      <c r="H1003" s="1269"/>
      <c r="I1003" s="1053"/>
      <c r="J1003" s="1269"/>
    </row>
    <row r="1004" spans="1:10">
      <c r="A1004" s="1270">
        <v>41991</v>
      </c>
      <c r="B1004" s="1271">
        <v>100</v>
      </c>
      <c r="C1004" s="1272" t="s">
        <v>246</v>
      </c>
      <c r="D1004" s="1273" t="s">
        <v>1692</v>
      </c>
      <c r="E1004" s="1269"/>
      <c r="G1004" s="1273" t="s">
        <v>339</v>
      </c>
      <c r="H1004" s="1269"/>
      <c r="I1004" s="1053"/>
      <c r="J1004" s="1269"/>
    </row>
    <row r="1005" spans="1:10">
      <c r="A1005" s="1270">
        <v>41991</v>
      </c>
      <c r="B1005" s="1271">
        <v>120</v>
      </c>
      <c r="C1005" s="1272" t="s">
        <v>246</v>
      </c>
      <c r="D1005" s="1273" t="s">
        <v>784</v>
      </c>
      <c r="E1005" s="1269"/>
      <c r="G1005" s="1273" t="s">
        <v>339</v>
      </c>
      <c r="H1005" s="1269"/>
      <c r="I1005" s="1053"/>
      <c r="J1005" s="1269"/>
    </row>
    <row r="1006" spans="1:10">
      <c r="A1006" s="1270">
        <v>41992</v>
      </c>
      <c r="B1006" s="1271">
        <v>381.22</v>
      </c>
      <c r="C1006" s="1272">
        <v>103837</v>
      </c>
      <c r="D1006" s="1273" t="s">
        <v>1693</v>
      </c>
      <c r="E1006" s="1269"/>
      <c r="G1006" s="1273">
        <v>0</v>
      </c>
      <c r="H1006" s="1269"/>
      <c r="I1006" s="1053"/>
      <c r="J1006" s="1269"/>
    </row>
    <row r="1007" spans="1:10">
      <c r="A1007" s="1270">
        <v>41992</v>
      </c>
      <c r="B1007" s="1271">
        <v>50</v>
      </c>
      <c r="C1007" s="1272" t="s">
        <v>1087</v>
      </c>
      <c r="D1007" s="1273" t="s">
        <v>1088</v>
      </c>
      <c r="E1007" s="1269"/>
      <c r="G1007" s="1273">
        <v>0</v>
      </c>
      <c r="H1007" s="1269"/>
      <c r="I1007" s="1053"/>
      <c r="J1007" s="1269"/>
    </row>
    <row r="1008" spans="1:10">
      <c r="A1008" s="1270">
        <v>41992</v>
      </c>
      <c r="B1008" s="1271">
        <v>200</v>
      </c>
      <c r="C1008" s="1272" t="s">
        <v>1087</v>
      </c>
      <c r="D1008" s="1273" t="s">
        <v>1694</v>
      </c>
      <c r="E1008" s="1269"/>
      <c r="G1008" s="1273">
        <v>0</v>
      </c>
      <c r="H1008" s="1269"/>
      <c r="I1008" s="1053"/>
      <c r="J1008" s="1269"/>
    </row>
    <row r="1009" spans="1:10">
      <c r="A1009" s="1270">
        <v>41992</v>
      </c>
      <c r="B1009" s="1271">
        <v>1200</v>
      </c>
      <c r="C1009" s="1272" t="s">
        <v>1087</v>
      </c>
      <c r="D1009" s="1273" t="s">
        <v>1695</v>
      </c>
      <c r="E1009" s="1269"/>
      <c r="G1009" s="1273">
        <v>0</v>
      </c>
      <c r="H1009" s="1269"/>
      <c r="I1009" s="1053"/>
      <c r="J1009" s="1269"/>
    </row>
    <row r="1010" spans="1:10">
      <c r="A1010" s="1270">
        <v>41992</v>
      </c>
      <c r="B1010" s="1271">
        <v>30</v>
      </c>
      <c r="C1010" s="1272">
        <v>103734</v>
      </c>
      <c r="D1010" s="1273" t="s">
        <v>1696</v>
      </c>
      <c r="E1010" s="1269"/>
      <c r="G1010" s="1273" t="s">
        <v>339</v>
      </c>
      <c r="H1010" s="1269"/>
      <c r="I1010" s="1053"/>
      <c r="J1010" s="1269"/>
    </row>
    <row r="1011" spans="1:10">
      <c r="A1011" s="1270">
        <v>41992</v>
      </c>
      <c r="B1011" s="1271">
        <v>40</v>
      </c>
      <c r="C1011" s="1272" t="s">
        <v>246</v>
      </c>
      <c r="D1011" s="1273" t="s">
        <v>400</v>
      </c>
      <c r="E1011" s="1269"/>
      <c r="G1011" s="1273" t="s">
        <v>339</v>
      </c>
      <c r="H1011" s="1269"/>
      <c r="I1011" s="1053"/>
      <c r="J1011" s="1269"/>
    </row>
    <row r="1012" spans="1:10">
      <c r="A1012" s="1270">
        <v>41992</v>
      </c>
      <c r="B1012" s="1271">
        <v>1.25</v>
      </c>
      <c r="C1012" s="1272" t="s">
        <v>246</v>
      </c>
      <c r="D1012" s="1273" t="s">
        <v>1572</v>
      </c>
      <c r="E1012" s="1269"/>
      <c r="G1012" s="1273">
        <v>0</v>
      </c>
      <c r="H1012" s="1269"/>
      <c r="I1012" s="1053"/>
      <c r="J1012" s="1269"/>
    </row>
    <row r="1013" spans="1:10">
      <c r="A1013" s="1270">
        <v>41995</v>
      </c>
      <c r="B1013" s="1271">
        <v>12</v>
      </c>
      <c r="C1013" s="1272" t="s">
        <v>246</v>
      </c>
      <c r="D1013" s="1273" t="s">
        <v>294</v>
      </c>
      <c r="E1013" s="1269"/>
      <c r="G1013" s="1273" t="s">
        <v>339</v>
      </c>
      <c r="H1013" s="1269"/>
      <c r="I1013" s="1053"/>
      <c r="J1013" s="1269"/>
    </row>
    <row r="1014" spans="1:10">
      <c r="A1014" s="1270">
        <v>41995</v>
      </c>
      <c r="B1014" s="1271">
        <v>40</v>
      </c>
      <c r="C1014" s="1272" t="s">
        <v>246</v>
      </c>
      <c r="D1014" s="1273" t="s">
        <v>261</v>
      </c>
      <c r="E1014" s="1269"/>
      <c r="G1014" s="1273" t="s">
        <v>339</v>
      </c>
      <c r="H1014" s="1269"/>
      <c r="I1014" s="1053"/>
      <c r="J1014" s="1269"/>
    </row>
    <row r="1015" spans="1:10">
      <c r="A1015" s="1270">
        <v>41995</v>
      </c>
      <c r="B1015" s="1271">
        <v>5</v>
      </c>
      <c r="C1015" s="1272" t="s">
        <v>246</v>
      </c>
      <c r="D1015" s="1273" t="s">
        <v>773</v>
      </c>
      <c r="E1015" s="1269"/>
      <c r="G1015" s="1273">
        <v>0</v>
      </c>
      <c r="H1015" s="1269"/>
      <c r="I1015" s="1053"/>
      <c r="J1015" s="1269"/>
    </row>
    <row r="1016" spans="1:10">
      <c r="A1016" s="1270">
        <v>41995</v>
      </c>
      <c r="B1016" s="1271">
        <v>10</v>
      </c>
      <c r="C1016" s="1272" t="s">
        <v>246</v>
      </c>
      <c r="D1016" s="1273" t="s">
        <v>1697</v>
      </c>
      <c r="E1016" s="1269"/>
      <c r="G1016" s="1273" t="s">
        <v>339</v>
      </c>
      <c r="H1016" s="1269"/>
      <c r="I1016" s="1053"/>
      <c r="J1016" s="1269"/>
    </row>
    <row r="1017" spans="1:10">
      <c r="A1017" s="1270">
        <v>41995</v>
      </c>
      <c r="B1017" s="1271">
        <v>330</v>
      </c>
      <c r="C1017" s="1272" t="s">
        <v>246</v>
      </c>
      <c r="D1017" s="1273" t="s">
        <v>355</v>
      </c>
      <c r="E1017" s="1269"/>
      <c r="G1017" s="1273" t="s">
        <v>339</v>
      </c>
      <c r="H1017" s="1269"/>
      <c r="I1017" s="1053"/>
      <c r="J1017" s="1269"/>
    </row>
    <row r="1018" spans="1:10">
      <c r="A1018" s="1270">
        <v>41995</v>
      </c>
      <c r="B1018" s="1271">
        <v>227</v>
      </c>
      <c r="C1018" s="1272" t="s">
        <v>246</v>
      </c>
      <c r="D1018" s="1273" t="s">
        <v>355</v>
      </c>
      <c r="E1018" s="1269"/>
      <c r="G1018" s="1273" t="s">
        <v>339</v>
      </c>
      <c r="H1018" s="1269"/>
      <c r="I1018" s="1053"/>
      <c r="J1018" s="1269"/>
    </row>
    <row r="1019" spans="1:10">
      <c r="A1019" s="1270">
        <v>41995</v>
      </c>
      <c r="B1019" s="1271">
        <v>10</v>
      </c>
      <c r="C1019" s="1272" t="s">
        <v>246</v>
      </c>
      <c r="D1019" s="1273" t="s">
        <v>1620</v>
      </c>
      <c r="E1019" s="1269"/>
      <c r="G1019" s="1273" t="s">
        <v>339</v>
      </c>
      <c r="H1019" s="1269"/>
      <c r="I1019" s="1053"/>
      <c r="J1019" s="1269"/>
    </row>
    <row r="1020" spans="1:10">
      <c r="A1020" s="1270">
        <v>41995</v>
      </c>
      <c r="B1020" s="1271">
        <v>100</v>
      </c>
      <c r="C1020" s="1272" t="s">
        <v>246</v>
      </c>
      <c r="D1020" s="1273" t="s">
        <v>1262</v>
      </c>
      <c r="E1020" s="1269"/>
      <c r="G1020" s="1273" t="s">
        <v>339</v>
      </c>
      <c r="H1020" s="1269"/>
      <c r="I1020" s="1053"/>
      <c r="J1020" s="1269"/>
    </row>
    <row r="1021" spans="1:10">
      <c r="A1021" s="1270">
        <v>41995</v>
      </c>
      <c r="B1021" s="1271">
        <v>287.5</v>
      </c>
      <c r="C1021" s="1272" t="s">
        <v>246</v>
      </c>
      <c r="D1021" s="1273" t="s">
        <v>1698</v>
      </c>
      <c r="E1021" s="1269"/>
      <c r="G1021" s="1273">
        <v>0</v>
      </c>
      <c r="H1021" s="1269"/>
      <c r="I1021" s="1053"/>
      <c r="J1021" s="1269"/>
    </row>
    <row r="1022" spans="1:10">
      <c r="A1022" s="1270">
        <v>41995</v>
      </c>
      <c r="B1022" s="1271">
        <v>2475.62</v>
      </c>
      <c r="C1022" s="1272" t="s">
        <v>246</v>
      </c>
      <c r="D1022" s="1273" t="s">
        <v>1699</v>
      </c>
      <c r="E1022" s="1269"/>
      <c r="G1022" s="1273">
        <v>0</v>
      </c>
      <c r="H1022" s="1269"/>
      <c r="I1022" s="1053"/>
      <c r="J1022" s="1269"/>
    </row>
    <row r="1023" spans="1:10">
      <c r="A1023" s="1270">
        <v>41996</v>
      </c>
      <c r="B1023" s="1271">
        <v>25.08</v>
      </c>
      <c r="C1023" s="1272" t="s">
        <v>246</v>
      </c>
      <c r="D1023" s="1273" t="s">
        <v>1288</v>
      </c>
      <c r="E1023" s="1269"/>
      <c r="G1023" s="1273">
        <v>0</v>
      </c>
      <c r="H1023" s="1269"/>
      <c r="I1023" s="1053"/>
      <c r="J1023" s="1269"/>
    </row>
    <row r="1024" spans="1:10">
      <c r="A1024" s="1270">
        <v>42002</v>
      </c>
      <c r="B1024" s="1271">
        <v>8108.04</v>
      </c>
      <c r="C1024" s="1272" t="s">
        <v>246</v>
      </c>
      <c r="D1024" s="1273" t="s">
        <v>269</v>
      </c>
      <c r="E1024" s="1269"/>
      <c r="G1024" s="1273">
        <v>0</v>
      </c>
      <c r="H1024" s="1269"/>
      <c r="I1024" s="1053"/>
      <c r="J1024" s="1269"/>
    </row>
    <row r="1025" spans="1:10">
      <c r="A1025" s="1270">
        <v>42002</v>
      </c>
      <c r="B1025" s="1271">
        <v>30</v>
      </c>
      <c r="C1025" s="1272" t="s">
        <v>246</v>
      </c>
      <c r="D1025" s="1273" t="s">
        <v>1671</v>
      </c>
      <c r="E1025" s="1269"/>
      <c r="G1025" s="1273" t="s">
        <v>339</v>
      </c>
      <c r="H1025" s="1269"/>
      <c r="I1025" s="1053"/>
      <c r="J1025" s="1269"/>
    </row>
    <row r="1026" spans="1:10">
      <c r="A1026" s="1270">
        <v>42002</v>
      </c>
      <c r="B1026" s="1271">
        <v>2723.96</v>
      </c>
      <c r="C1026" s="1272" t="s">
        <v>246</v>
      </c>
      <c r="D1026" s="1273" t="s">
        <v>1545</v>
      </c>
      <c r="E1026" s="1269"/>
      <c r="G1026" s="1273">
        <v>0</v>
      </c>
      <c r="H1026" s="1269"/>
      <c r="I1026" s="1053"/>
      <c r="J1026" s="1269"/>
    </row>
    <row r="1027" spans="1:10">
      <c r="A1027" s="1270">
        <v>42002</v>
      </c>
      <c r="B1027" s="1271">
        <v>10</v>
      </c>
      <c r="C1027" s="1272" t="s">
        <v>246</v>
      </c>
      <c r="D1027" s="1273" t="s">
        <v>302</v>
      </c>
      <c r="E1027" s="1269"/>
      <c r="G1027" s="1273">
        <v>0</v>
      </c>
      <c r="H1027" s="1269"/>
      <c r="I1027" s="1053"/>
      <c r="J1027" s="1269"/>
    </row>
    <row r="1028" spans="1:10">
      <c r="A1028" s="1270">
        <v>42002</v>
      </c>
      <c r="B1028" s="1271">
        <v>25</v>
      </c>
      <c r="C1028" s="1272" t="s">
        <v>246</v>
      </c>
      <c r="D1028" s="1273" t="s">
        <v>1700</v>
      </c>
      <c r="E1028" s="1269"/>
      <c r="G1028" s="1273" t="s">
        <v>339</v>
      </c>
      <c r="H1028" s="1269"/>
      <c r="I1028" s="1053"/>
      <c r="J1028" s="1269"/>
    </row>
    <row r="1029" spans="1:10">
      <c r="A1029" s="1270">
        <v>42002</v>
      </c>
      <c r="B1029" s="1271">
        <v>50</v>
      </c>
      <c r="C1029" s="1272" t="s">
        <v>246</v>
      </c>
      <c r="D1029" s="1273" t="s">
        <v>1017</v>
      </c>
      <c r="E1029" s="1269"/>
      <c r="G1029" s="1273" t="s">
        <v>339</v>
      </c>
      <c r="H1029" s="1269"/>
      <c r="I1029" s="1053"/>
      <c r="J1029" s="1269"/>
    </row>
    <row r="1030" spans="1:10">
      <c r="A1030" s="1270">
        <v>42002</v>
      </c>
      <c r="B1030" s="1271">
        <v>60</v>
      </c>
      <c r="C1030" s="1272" t="s">
        <v>246</v>
      </c>
      <c r="D1030" s="1273" t="s">
        <v>1309</v>
      </c>
      <c r="E1030" s="1269"/>
      <c r="G1030" s="1273" t="s">
        <v>339</v>
      </c>
      <c r="H1030" s="1269"/>
      <c r="I1030" s="1053"/>
      <c r="J1030" s="1269"/>
    </row>
    <row r="1031" spans="1:10">
      <c r="A1031" s="1270">
        <v>42002</v>
      </c>
      <c r="B1031" s="1271">
        <v>100</v>
      </c>
      <c r="C1031" s="1272" t="s">
        <v>246</v>
      </c>
      <c r="D1031" s="1273" t="s">
        <v>1389</v>
      </c>
      <c r="E1031" s="1269"/>
      <c r="G1031" s="1273" t="s">
        <v>339</v>
      </c>
      <c r="H1031" s="1269"/>
      <c r="I1031" s="1053"/>
      <c r="J1031" s="1269"/>
    </row>
    <row r="1032" spans="1:10">
      <c r="A1032" s="1270">
        <v>42002</v>
      </c>
      <c r="B1032" s="1271">
        <v>42</v>
      </c>
      <c r="C1032" s="1272" t="s">
        <v>246</v>
      </c>
      <c r="D1032" s="1273" t="s">
        <v>1352</v>
      </c>
      <c r="E1032" s="1269"/>
      <c r="G1032" s="1273">
        <v>0</v>
      </c>
      <c r="H1032" s="1269"/>
      <c r="I1032" s="1053"/>
      <c r="J1032" s="1269"/>
    </row>
    <row r="1033" spans="1:10">
      <c r="A1033" s="1270">
        <v>42002</v>
      </c>
      <c r="B1033" s="1271">
        <v>50</v>
      </c>
      <c r="C1033" s="1272" t="s">
        <v>246</v>
      </c>
      <c r="D1033" s="1273" t="s">
        <v>1447</v>
      </c>
      <c r="E1033" s="1269"/>
      <c r="G1033" s="1273" t="s">
        <v>339</v>
      </c>
      <c r="H1033" s="1269"/>
      <c r="I1033" s="1053"/>
      <c r="J1033" s="1269"/>
    </row>
    <row r="1034" spans="1:10">
      <c r="A1034" s="1270">
        <v>42002</v>
      </c>
      <c r="B1034" s="1271">
        <v>10</v>
      </c>
      <c r="C1034" s="1272" t="s">
        <v>246</v>
      </c>
      <c r="D1034" s="1273" t="s">
        <v>1630</v>
      </c>
      <c r="E1034" s="1269"/>
      <c r="G1034" s="1273" t="s">
        <v>339</v>
      </c>
      <c r="H1034" s="1269"/>
      <c r="I1034" s="1053"/>
      <c r="J1034" s="1269"/>
    </row>
    <row r="1035" spans="1:10">
      <c r="A1035" s="1270">
        <v>42002</v>
      </c>
      <c r="B1035" s="1271">
        <v>3</v>
      </c>
      <c r="C1035" s="1272" t="s">
        <v>246</v>
      </c>
      <c r="D1035" s="1273" t="s">
        <v>1004</v>
      </c>
      <c r="E1035" s="1269"/>
      <c r="G1035" s="1273">
        <v>0</v>
      </c>
      <c r="H1035" s="1269"/>
      <c r="I1035" s="1053"/>
      <c r="J1035" s="1269"/>
    </row>
    <row r="1036" spans="1:10">
      <c r="A1036" s="1270">
        <v>42002</v>
      </c>
      <c r="B1036" s="1271">
        <v>15</v>
      </c>
      <c r="C1036" s="1272" t="s">
        <v>246</v>
      </c>
      <c r="D1036" s="1273" t="s">
        <v>1444</v>
      </c>
      <c r="E1036" s="1269"/>
      <c r="G1036" s="1273" t="s">
        <v>339</v>
      </c>
      <c r="H1036" s="1269"/>
      <c r="I1036" s="1053"/>
      <c r="J1036" s="1269"/>
    </row>
    <row r="1037" spans="1:10">
      <c r="A1037" s="1270">
        <v>42002</v>
      </c>
      <c r="B1037" s="1271">
        <v>1.25</v>
      </c>
      <c r="C1037" s="1272" t="s">
        <v>246</v>
      </c>
      <c r="D1037" s="1273" t="s">
        <v>1572</v>
      </c>
      <c r="E1037" s="1269"/>
      <c r="G1037" s="1273">
        <v>0</v>
      </c>
      <c r="H1037" s="1269"/>
      <c r="I1037" s="1053"/>
      <c r="J1037" s="1269"/>
    </row>
    <row r="1038" spans="1:10">
      <c r="A1038" s="1270">
        <v>42002</v>
      </c>
      <c r="B1038" s="1271">
        <v>5</v>
      </c>
      <c r="C1038" s="1272" t="s">
        <v>246</v>
      </c>
      <c r="D1038" s="1273" t="s">
        <v>1390</v>
      </c>
      <c r="E1038" s="1269"/>
      <c r="G1038" s="1273" t="s">
        <v>339</v>
      </c>
      <c r="H1038" s="1269"/>
      <c r="I1038" s="1053"/>
      <c r="J1038" s="1269"/>
    </row>
    <row r="1039" spans="1:10">
      <c r="A1039" s="1270">
        <v>42003</v>
      </c>
      <c r="B1039" s="1271">
        <v>20</v>
      </c>
      <c r="C1039" s="1272" t="s">
        <v>246</v>
      </c>
      <c r="D1039" s="1273" t="s">
        <v>1484</v>
      </c>
      <c r="E1039" s="1269"/>
      <c r="G1039" s="1273">
        <v>0</v>
      </c>
      <c r="H1039" s="1269"/>
      <c r="I1039" s="1053"/>
      <c r="J1039" s="1269"/>
    </row>
    <row r="1040" spans="1:10">
      <c r="A1040" s="1270">
        <v>42003</v>
      </c>
      <c r="B1040" s="1271">
        <v>180</v>
      </c>
      <c r="C1040" s="1272" t="s">
        <v>246</v>
      </c>
      <c r="D1040" s="1273" t="s">
        <v>287</v>
      </c>
      <c r="E1040" s="1269"/>
      <c r="G1040" s="1273" t="s">
        <v>339</v>
      </c>
      <c r="H1040" s="1269"/>
      <c r="I1040" s="1053"/>
      <c r="J1040" s="1269"/>
    </row>
    <row r="1041" spans="1:10">
      <c r="A1041" s="1270">
        <v>42003</v>
      </c>
      <c r="B1041" s="1271">
        <v>1104</v>
      </c>
      <c r="C1041" s="1272" t="s">
        <v>246</v>
      </c>
      <c r="D1041" s="1273" t="s">
        <v>1370</v>
      </c>
      <c r="E1041" s="1269"/>
      <c r="G1041" s="1273">
        <v>0</v>
      </c>
      <c r="H1041" s="1269"/>
      <c r="I1041" s="1053"/>
      <c r="J1041" s="1269"/>
    </row>
    <row r="1042" spans="1:10">
      <c r="A1042" s="1270">
        <v>42003</v>
      </c>
      <c r="B1042" s="1271">
        <v>25</v>
      </c>
      <c r="C1042" s="1272" t="s">
        <v>246</v>
      </c>
      <c r="D1042" s="1273" t="s">
        <v>1668</v>
      </c>
      <c r="E1042" s="1269"/>
      <c r="G1042" s="1273" t="s">
        <v>339</v>
      </c>
      <c r="H1042" s="1269"/>
      <c r="I1042" s="1053"/>
      <c r="J1042" s="1269"/>
    </row>
    <row r="1043" spans="1:10">
      <c r="A1043" s="1270">
        <v>42003</v>
      </c>
      <c r="B1043" s="1271">
        <v>733.17</v>
      </c>
      <c r="C1043" s="1272" t="s">
        <v>246</v>
      </c>
      <c r="D1043" s="1273" t="s">
        <v>1701</v>
      </c>
      <c r="E1043" s="1269"/>
      <c r="G1043" s="1273">
        <v>0</v>
      </c>
      <c r="H1043" s="1269"/>
      <c r="I1043" s="1053"/>
      <c r="J1043" s="1269"/>
    </row>
    <row r="1044" spans="1:10">
      <c r="A1044" s="1270">
        <v>42004</v>
      </c>
      <c r="B1044" s="1271">
        <v>766</v>
      </c>
      <c r="C1044" s="1272" t="s">
        <v>246</v>
      </c>
      <c r="D1044" s="1273" t="s">
        <v>1288</v>
      </c>
      <c r="E1044" s="1269"/>
      <c r="G1044" s="1273">
        <v>0</v>
      </c>
      <c r="H1044" s="1269"/>
      <c r="I1044" s="1053"/>
      <c r="J1044" s="1269"/>
    </row>
    <row r="1045" spans="1:10">
      <c r="A1045" s="1270">
        <v>42004</v>
      </c>
      <c r="B1045" s="1271">
        <v>37.5</v>
      </c>
      <c r="C1045" s="1272" t="s">
        <v>246</v>
      </c>
      <c r="D1045" s="1273" t="s">
        <v>1288</v>
      </c>
      <c r="E1045" s="1269"/>
      <c r="G1045" s="1273">
        <v>0</v>
      </c>
      <c r="H1045" s="1269"/>
      <c r="I1045" s="1053"/>
      <c r="J1045" s="1269"/>
    </row>
    <row r="1046" spans="1:10">
      <c r="A1046" s="1270">
        <v>42004</v>
      </c>
      <c r="B1046" s="1271">
        <v>25</v>
      </c>
      <c r="C1046" s="1272" t="s">
        <v>246</v>
      </c>
      <c r="D1046" s="1273" t="s">
        <v>762</v>
      </c>
      <c r="E1046" s="1269"/>
      <c r="G1046" s="1273" t="s">
        <v>339</v>
      </c>
      <c r="H1046" s="1269"/>
      <c r="I1046" s="1053"/>
      <c r="J1046" s="1269"/>
    </row>
    <row r="1047" spans="1:10">
      <c r="A1047" s="1270">
        <v>42004</v>
      </c>
      <c r="B1047" s="1271">
        <v>67.34</v>
      </c>
      <c r="C1047" s="1272" t="s">
        <v>246</v>
      </c>
      <c r="D1047" s="1273" t="s">
        <v>1702</v>
      </c>
      <c r="E1047" s="1269"/>
      <c r="G1047" s="1273">
        <v>0</v>
      </c>
      <c r="H1047" s="1269"/>
      <c r="I1047" s="1053"/>
      <c r="J1047" s="1269"/>
    </row>
    <row r="1048" spans="1:10">
      <c r="A1048" s="1270">
        <v>42004</v>
      </c>
      <c r="B1048" s="1271">
        <v>300</v>
      </c>
      <c r="C1048" s="1272" t="s">
        <v>246</v>
      </c>
      <c r="D1048" s="1273" t="s">
        <v>1532</v>
      </c>
      <c r="E1048" s="1269"/>
      <c r="G1048" s="1273">
        <v>0</v>
      </c>
      <c r="H1048" s="1269"/>
      <c r="I1048" s="1053"/>
      <c r="J1048" s="1269"/>
    </row>
    <row r="1049" spans="1:10">
      <c r="A1049" s="1270">
        <v>42006</v>
      </c>
      <c r="B1049" s="1271">
        <v>20</v>
      </c>
      <c r="C1049" s="1272" t="s">
        <v>1087</v>
      </c>
      <c r="D1049" s="1273" t="s">
        <v>1647</v>
      </c>
      <c r="E1049" s="1269"/>
      <c r="G1049" s="1273">
        <v>0</v>
      </c>
      <c r="H1049" s="1269"/>
      <c r="I1049" s="1053"/>
      <c r="J1049" s="1269"/>
    </row>
    <row r="1050" spans="1:10">
      <c r="A1050" s="1270">
        <v>42006</v>
      </c>
      <c r="B1050" s="1271">
        <v>100</v>
      </c>
      <c r="C1050" s="1272" t="s">
        <v>246</v>
      </c>
      <c r="D1050" s="1273" t="s">
        <v>267</v>
      </c>
      <c r="E1050" s="1269"/>
      <c r="G1050" s="1273">
        <v>0</v>
      </c>
      <c r="H1050" s="1269"/>
      <c r="I1050" s="1053"/>
      <c r="J1050" s="1269"/>
    </row>
    <row r="1051" spans="1:10">
      <c r="A1051" s="1270">
        <v>42006</v>
      </c>
      <c r="B1051" s="1271">
        <v>10</v>
      </c>
      <c r="C1051" s="1272" t="s">
        <v>246</v>
      </c>
      <c r="D1051" s="1273" t="s">
        <v>1683</v>
      </c>
      <c r="E1051" s="1269"/>
      <c r="G1051" s="1273">
        <v>0</v>
      </c>
      <c r="H1051" s="1269"/>
      <c r="I1051" s="1053"/>
      <c r="J1051" s="1269"/>
    </row>
    <row r="1052" spans="1:10">
      <c r="A1052" s="1270">
        <v>42006</v>
      </c>
      <c r="B1052" s="1271">
        <v>20</v>
      </c>
      <c r="C1052" s="1272" t="s">
        <v>246</v>
      </c>
      <c r="D1052" s="1273" t="s">
        <v>1453</v>
      </c>
      <c r="E1052" s="1269"/>
      <c r="G1052" s="1273" t="s">
        <v>339</v>
      </c>
      <c r="H1052" s="1269"/>
      <c r="I1052" s="1053"/>
      <c r="J1052" s="1269"/>
    </row>
    <row r="1053" spans="1:10">
      <c r="A1053" s="1270">
        <v>42006</v>
      </c>
      <c r="B1053" s="1271">
        <v>40</v>
      </c>
      <c r="C1053" s="1272" t="s">
        <v>246</v>
      </c>
      <c r="D1053" s="1273" t="s">
        <v>703</v>
      </c>
      <c r="E1053" s="1269"/>
      <c r="G1053" s="1273" t="s">
        <v>339</v>
      </c>
      <c r="H1053" s="1269"/>
      <c r="I1053" s="1053"/>
      <c r="J1053" s="1269"/>
    </row>
    <row r="1054" spans="1:10">
      <c r="A1054" s="1270">
        <v>42006</v>
      </c>
      <c r="B1054" s="1271">
        <v>6</v>
      </c>
      <c r="C1054" s="1272" t="s">
        <v>246</v>
      </c>
      <c r="D1054" s="1273" t="s">
        <v>1217</v>
      </c>
      <c r="E1054" s="1269"/>
      <c r="G1054" s="1273">
        <v>0</v>
      </c>
      <c r="H1054" s="1269"/>
      <c r="I1054" s="1053"/>
      <c r="J1054" s="1269"/>
    </row>
    <row r="1055" spans="1:10">
      <c r="A1055" s="1270">
        <v>42006</v>
      </c>
      <c r="B1055" s="1271">
        <v>10</v>
      </c>
      <c r="C1055" s="1272" t="s">
        <v>246</v>
      </c>
      <c r="D1055" s="1273" t="s">
        <v>791</v>
      </c>
      <c r="E1055" s="1269"/>
      <c r="G1055" s="1273" t="s">
        <v>339</v>
      </c>
      <c r="H1055" s="1269"/>
      <c r="I1055" s="1053"/>
      <c r="J1055" s="1269"/>
    </row>
    <row r="1056" spans="1:10">
      <c r="A1056" s="1270">
        <v>42006</v>
      </c>
      <c r="B1056" s="1271">
        <v>10</v>
      </c>
      <c r="C1056" s="1272" t="s">
        <v>246</v>
      </c>
      <c r="D1056" s="1273" t="s">
        <v>338</v>
      </c>
      <c r="E1056" s="1269"/>
      <c r="G1056" s="1273" t="s">
        <v>339</v>
      </c>
      <c r="H1056" s="1269"/>
      <c r="I1056" s="1053"/>
      <c r="J1056" s="1269"/>
    </row>
    <row r="1057" spans="1:10">
      <c r="A1057" s="1270">
        <v>42006</v>
      </c>
      <c r="B1057" s="1271">
        <v>10</v>
      </c>
      <c r="C1057" s="1272" t="s">
        <v>246</v>
      </c>
      <c r="D1057" s="1273" t="s">
        <v>1365</v>
      </c>
      <c r="E1057" s="1269"/>
      <c r="G1057" s="1273" t="s">
        <v>339</v>
      </c>
      <c r="H1057" s="1269"/>
      <c r="I1057" s="1053"/>
      <c r="J1057" s="1269"/>
    </row>
    <row r="1058" spans="1:10">
      <c r="A1058" s="1270">
        <v>42006</v>
      </c>
      <c r="B1058" s="1271">
        <v>152.1</v>
      </c>
      <c r="C1058" s="1272" t="s">
        <v>246</v>
      </c>
      <c r="D1058" s="1273" t="s">
        <v>1703</v>
      </c>
      <c r="E1058" s="1269"/>
      <c r="G1058" s="1273">
        <v>0</v>
      </c>
      <c r="H1058" s="1269"/>
      <c r="I1058" s="1053"/>
      <c r="J1058" s="1269"/>
    </row>
    <row r="1059" spans="1:10">
      <c r="A1059" s="1270">
        <v>42006</v>
      </c>
      <c r="B1059" s="1271">
        <v>10</v>
      </c>
      <c r="C1059" s="1272" t="s">
        <v>246</v>
      </c>
      <c r="D1059" s="1273" t="s">
        <v>993</v>
      </c>
      <c r="E1059" s="1269"/>
      <c r="G1059" s="1273" t="s">
        <v>339</v>
      </c>
      <c r="H1059" s="1269"/>
      <c r="I1059" s="1053"/>
      <c r="J1059" s="1269"/>
    </row>
    <row r="1060" spans="1:10">
      <c r="A1060" s="1270">
        <v>42006</v>
      </c>
      <c r="B1060" s="1271">
        <v>10</v>
      </c>
      <c r="C1060" s="1272" t="s">
        <v>246</v>
      </c>
      <c r="D1060" s="1273" t="s">
        <v>1001</v>
      </c>
      <c r="E1060" s="1269"/>
      <c r="G1060" s="1273" t="s">
        <v>339</v>
      </c>
      <c r="H1060" s="1269"/>
      <c r="I1060" s="1053"/>
      <c r="J1060" s="1269"/>
    </row>
    <row r="1061" spans="1:10">
      <c r="A1061" s="1270">
        <v>42006</v>
      </c>
      <c r="B1061" s="1271">
        <v>20</v>
      </c>
      <c r="C1061" s="1272" t="s">
        <v>246</v>
      </c>
      <c r="D1061" s="1273" t="s">
        <v>951</v>
      </c>
      <c r="E1061" s="1269"/>
      <c r="G1061" s="1273" t="s">
        <v>339</v>
      </c>
      <c r="H1061" s="1269"/>
      <c r="I1061" s="1053"/>
      <c r="J1061" s="1269"/>
    </row>
    <row r="1062" spans="1:10">
      <c r="A1062" s="1270">
        <v>42006</v>
      </c>
      <c r="B1062" s="1271">
        <v>5</v>
      </c>
      <c r="C1062" s="1272" t="s">
        <v>246</v>
      </c>
      <c r="D1062" s="1273" t="s">
        <v>1423</v>
      </c>
      <c r="E1062" s="1269"/>
      <c r="G1062" s="1273">
        <v>0</v>
      </c>
      <c r="H1062" s="1269"/>
      <c r="I1062" s="1053"/>
      <c r="J1062" s="1269"/>
    </row>
    <row r="1063" spans="1:10">
      <c r="A1063" s="1270">
        <v>42006</v>
      </c>
      <c r="B1063" s="1271">
        <v>10</v>
      </c>
      <c r="C1063" s="1272" t="s">
        <v>246</v>
      </c>
      <c r="D1063" s="1273" t="s">
        <v>1274</v>
      </c>
      <c r="E1063" s="1269"/>
      <c r="G1063" s="1273">
        <v>0</v>
      </c>
      <c r="H1063" s="1269"/>
      <c r="I1063" s="1053"/>
      <c r="J1063" s="1269"/>
    </row>
    <row r="1064" spans="1:10">
      <c r="A1064" s="1270">
        <v>42006</v>
      </c>
      <c r="B1064" s="1271">
        <v>5</v>
      </c>
      <c r="C1064" s="1272" t="s">
        <v>246</v>
      </c>
      <c r="D1064" s="1273" t="s">
        <v>1649</v>
      </c>
      <c r="E1064" s="1269"/>
      <c r="G1064" s="1273" t="s">
        <v>339</v>
      </c>
      <c r="H1064" s="1269"/>
      <c r="I1064" s="1053"/>
      <c r="J1064" s="1269"/>
    </row>
    <row r="1065" spans="1:10">
      <c r="A1065" s="1270">
        <v>42006</v>
      </c>
      <c r="B1065" s="1271">
        <v>75</v>
      </c>
      <c r="C1065" s="1272" t="s">
        <v>246</v>
      </c>
      <c r="D1065" s="1273" t="s">
        <v>1003</v>
      </c>
      <c r="E1065" s="1269"/>
      <c r="G1065" s="1273" t="s">
        <v>339</v>
      </c>
      <c r="H1065" s="1269"/>
      <c r="I1065" s="1053"/>
      <c r="J1065" s="1269"/>
    </row>
    <row r="1066" spans="1:10">
      <c r="A1066" s="1270">
        <v>42006</v>
      </c>
      <c r="B1066" s="1271">
        <v>50</v>
      </c>
      <c r="C1066" s="1272" t="s">
        <v>246</v>
      </c>
      <c r="D1066" s="1273" t="s">
        <v>995</v>
      </c>
      <c r="E1066" s="1269"/>
      <c r="G1066" s="1273" t="s">
        <v>339</v>
      </c>
      <c r="H1066" s="1269"/>
      <c r="I1066" s="1053"/>
      <c r="J1066" s="1269"/>
    </row>
    <row r="1067" spans="1:10">
      <c r="A1067" s="1270">
        <v>42006</v>
      </c>
      <c r="B1067" s="1271">
        <v>30</v>
      </c>
      <c r="C1067" s="1272" t="s">
        <v>246</v>
      </c>
      <c r="D1067" s="1273" t="s">
        <v>424</v>
      </c>
      <c r="E1067" s="1269"/>
      <c r="G1067" s="1273" t="s">
        <v>339</v>
      </c>
      <c r="H1067" s="1269"/>
      <c r="I1067" s="1053"/>
      <c r="J1067" s="1269"/>
    </row>
    <row r="1068" spans="1:10">
      <c r="A1068" s="1270">
        <v>42006</v>
      </c>
      <c r="B1068" s="1271">
        <v>5</v>
      </c>
      <c r="C1068" s="1272" t="s">
        <v>246</v>
      </c>
      <c r="D1068" s="1273" t="s">
        <v>1669</v>
      </c>
      <c r="E1068" s="1269"/>
      <c r="G1068" s="1273" t="s">
        <v>339</v>
      </c>
      <c r="H1068" s="1269"/>
      <c r="I1068" s="1053"/>
      <c r="J1068" s="1269"/>
    </row>
    <row r="1069" spans="1:10">
      <c r="A1069" s="1270">
        <v>42006</v>
      </c>
      <c r="B1069" s="1271">
        <v>5</v>
      </c>
      <c r="C1069" s="1272" t="s">
        <v>246</v>
      </c>
      <c r="D1069" s="1273" t="s">
        <v>1395</v>
      </c>
      <c r="E1069" s="1269"/>
      <c r="G1069" s="1273" t="s">
        <v>339</v>
      </c>
      <c r="H1069" s="1269"/>
      <c r="I1069" s="1053"/>
      <c r="J1069" s="1269"/>
    </row>
    <row r="1070" spans="1:10">
      <c r="A1070" s="1270">
        <v>42006</v>
      </c>
      <c r="B1070" s="1271">
        <v>20</v>
      </c>
      <c r="C1070" s="1272" t="s">
        <v>246</v>
      </c>
      <c r="D1070" s="1273" t="s">
        <v>1599</v>
      </c>
      <c r="E1070" s="1269"/>
      <c r="G1070" s="1273" t="s">
        <v>339</v>
      </c>
      <c r="H1070" s="1269"/>
      <c r="I1070" s="1053"/>
      <c r="J1070" s="1269"/>
    </row>
    <row r="1071" spans="1:10">
      <c r="A1071" s="1270">
        <v>42006</v>
      </c>
      <c r="B1071" s="1271">
        <v>5</v>
      </c>
      <c r="C1071" s="1272" t="s">
        <v>246</v>
      </c>
      <c r="D1071" s="1273" t="s">
        <v>1598</v>
      </c>
      <c r="E1071" s="1269"/>
      <c r="G1071" s="1273" t="s">
        <v>339</v>
      </c>
      <c r="H1071" s="1269"/>
      <c r="I1071" s="1053"/>
      <c r="J1071" s="1269"/>
    </row>
    <row r="1072" spans="1:10">
      <c r="A1072" s="1270">
        <v>42006</v>
      </c>
      <c r="B1072" s="1271">
        <v>10</v>
      </c>
      <c r="C1072" s="1272" t="s">
        <v>246</v>
      </c>
      <c r="D1072" s="1273" t="s">
        <v>317</v>
      </c>
      <c r="E1072" s="1269"/>
      <c r="G1072" s="1273" t="s">
        <v>339</v>
      </c>
      <c r="H1072" s="1269"/>
      <c r="I1072" s="1053"/>
      <c r="J1072" s="1269"/>
    </row>
    <row r="1073" spans="1:10">
      <c r="A1073" s="1270">
        <v>42006</v>
      </c>
      <c r="B1073" s="1271">
        <v>5</v>
      </c>
      <c r="C1073" s="1272" t="s">
        <v>246</v>
      </c>
      <c r="D1073" s="1273" t="s">
        <v>1368</v>
      </c>
      <c r="E1073" s="1269"/>
      <c r="G1073" s="1273" t="s">
        <v>339</v>
      </c>
      <c r="H1073" s="1269"/>
      <c r="I1073" s="1053"/>
      <c r="J1073" s="1269"/>
    </row>
    <row r="1074" spans="1:10">
      <c r="A1074" s="1270">
        <v>42006</v>
      </c>
      <c r="B1074" s="1271">
        <v>20</v>
      </c>
      <c r="C1074" s="1272" t="s">
        <v>246</v>
      </c>
      <c r="D1074" s="1273" t="s">
        <v>1275</v>
      </c>
      <c r="E1074" s="1269"/>
      <c r="G1074" s="1273" t="s">
        <v>339</v>
      </c>
      <c r="H1074" s="1269"/>
      <c r="I1074" s="1053"/>
      <c r="J1074" s="1269"/>
    </row>
    <row r="1075" spans="1:10">
      <c r="A1075" s="1270">
        <v>42006</v>
      </c>
      <c r="B1075" s="1271">
        <v>25</v>
      </c>
      <c r="C1075" s="1272" t="s">
        <v>246</v>
      </c>
      <c r="D1075" s="1273" t="s">
        <v>1603</v>
      </c>
      <c r="E1075" s="1269"/>
      <c r="G1075" s="1273" t="s">
        <v>339</v>
      </c>
      <c r="H1075" s="1269"/>
      <c r="I1075" s="1053"/>
      <c r="J1075" s="1269"/>
    </row>
    <row r="1076" spans="1:10">
      <c r="A1076" s="1270">
        <v>42006</v>
      </c>
      <c r="B1076" s="1271">
        <v>30</v>
      </c>
      <c r="C1076" s="1272" t="s">
        <v>246</v>
      </c>
      <c r="D1076" s="1273" t="s">
        <v>1315</v>
      </c>
      <c r="E1076" s="1269"/>
      <c r="G1076" s="1273" t="s">
        <v>339</v>
      </c>
      <c r="H1076" s="1269"/>
      <c r="I1076" s="1053"/>
      <c r="J1076" s="1269"/>
    </row>
    <row r="1077" spans="1:10">
      <c r="A1077" s="1270">
        <v>42006</v>
      </c>
      <c r="B1077" s="1271">
        <v>15</v>
      </c>
      <c r="C1077" s="1272" t="s">
        <v>246</v>
      </c>
      <c r="D1077" s="1273" t="s">
        <v>753</v>
      </c>
      <c r="E1077" s="1269"/>
      <c r="G1077" s="1273" t="s">
        <v>339</v>
      </c>
      <c r="H1077" s="1269"/>
      <c r="I1077" s="1053"/>
      <c r="J1077" s="1269"/>
    </row>
    <row r="1078" spans="1:10">
      <c r="A1078" s="1270">
        <v>42006</v>
      </c>
      <c r="B1078" s="1271">
        <v>15</v>
      </c>
      <c r="C1078" s="1272" t="s">
        <v>246</v>
      </c>
      <c r="D1078" s="1273" t="s">
        <v>248</v>
      </c>
      <c r="E1078" s="1269"/>
      <c r="G1078" s="1273">
        <v>0</v>
      </c>
      <c r="H1078" s="1269"/>
      <c r="I1078" s="1053"/>
      <c r="J1078" s="1269"/>
    </row>
    <row r="1079" spans="1:10">
      <c r="A1079" s="1270">
        <v>42006</v>
      </c>
      <c r="B1079" s="1271">
        <v>50</v>
      </c>
      <c r="C1079" s="1272" t="s">
        <v>246</v>
      </c>
      <c r="D1079" s="1273" t="s">
        <v>998</v>
      </c>
      <c r="E1079" s="1269"/>
      <c r="G1079" s="1273" t="s">
        <v>339</v>
      </c>
      <c r="H1079" s="1269"/>
      <c r="I1079" s="1053"/>
      <c r="J1079" s="1269"/>
    </row>
    <row r="1080" spans="1:10">
      <c r="A1080" s="1270">
        <v>42006</v>
      </c>
      <c r="B1080" s="1271">
        <v>40</v>
      </c>
      <c r="C1080" s="1272" t="s">
        <v>246</v>
      </c>
      <c r="D1080" s="1273" t="s">
        <v>1483</v>
      </c>
      <c r="E1080" s="1269"/>
      <c r="G1080" s="1273" t="s">
        <v>339</v>
      </c>
      <c r="H1080" s="1269"/>
      <c r="I1080" s="1053"/>
      <c r="J1080" s="1269"/>
    </row>
    <row r="1081" spans="1:10">
      <c r="A1081" s="1270">
        <v>42006</v>
      </c>
      <c r="B1081" s="1271">
        <v>50</v>
      </c>
      <c r="C1081" s="1272" t="s">
        <v>246</v>
      </c>
      <c r="D1081" s="1273" t="s">
        <v>252</v>
      </c>
      <c r="E1081" s="1269"/>
      <c r="G1081" s="1273" t="s">
        <v>339</v>
      </c>
      <c r="H1081" s="1269"/>
      <c r="I1081" s="1053"/>
      <c r="J1081" s="1269"/>
    </row>
    <row r="1082" spans="1:10">
      <c r="A1082" s="1270">
        <v>42006</v>
      </c>
      <c r="B1082" s="1271">
        <v>31.25</v>
      </c>
      <c r="C1082" s="1272" t="s">
        <v>246</v>
      </c>
      <c r="D1082" s="1273" t="s">
        <v>1291</v>
      </c>
      <c r="E1082" s="1269"/>
      <c r="G1082" s="1273" t="s">
        <v>339</v>
      </c>
      <c r="H1082" s="1269"/>
      <c r="I1082" s="1053"/>
      <c r="J1082" s="1269"/>
    </row>
    <row r="1083" spans="1:10">
      <c r="A1083" s="1270">
        <v>42006</v>
      </c>
      <c r="B1083" s="1271">
        <v>30</v>
      </c>
      <c r="C1083" s="1272" t="s">
        <v>246</v>
      </c>
      <c r="D1083" s="1273" t="s">
        <v>751</v>
      </c>
      <c r="E1083" s="1269"/>
      <c r="G1083" s="1273" t="s">
        <v>339</v>
      </c>
      <c r="H1083" s="1269"/>
      <c r="I1083" s="1053"/>
      <c r="J1083" s="1269"/>
    </row>
    <row r="1084" spans="1:10">
      <c r="A1084" s="1270">
        <v>42006</v>
      </c>
      <c r="B1084" s="1271">
        <v>10</v>
      </c>
      <c r="C1084" s="1272" t="s">
        <v>246</v>
      </c>
      <c r="D1084" s="1273" t="s">
        <v>346</v>
      </c>
      <c r="E1084" s="1269"/>
      <c r="G1084" s="1273" t="s">
        <v>339</v>
      </c>
      <c r="H1084" s="1269"/>
      <c r="I1084" s="1053"/>
      <c r="J1084" s="1269"/>
    </row>
    <row r="1085" spans="1:10">
      <c r="A1085" s="1270">
        <v>42006</v>
      </c>
      <c r="B1085" s="1271">
        <v>1.25</v>
      </c>
      <c r="C1085" s="1272" t="s">
        <v>246</v>
      </c>
      <c r="D1085" s="1273" t="s">
        <v>1572</v>
      </c>
      <c r="E1085" s="1269"/>
      <c r="G1085" s="1273">
        <v>0</v>
      </c>
      <c r="H1085" s="1269"/>
      <c r="I1085" s="1053"/>
      <c r="J1085" s="1269"/>
    </row>
    <row r="1086" spans="1:10">
      <c r="A1086" s="1270">
        <v>42006</v>
      </c>
      <c r="B1086" s="1271">
        <v>50</v>
      </c>
      <c r="C1086" s="1272" t="s">
        <v>246</v>
      </c>
      <c r="D1086" s="1273" t="s">
        <v>1482</v>
      </c>
      <c r="E1086" s="1269"/>
      <c r="G1086" s="1273" t="s">
        <v>339</v>
      </c>
      <c r="H1086" s="1269"/>
      <c r="I1086" s="1053"/>
      <c r="J1086" s="1269"/>
    </row>
    <row r="1087" spans="1:10">
      <c r="A1087" s="1270">
        <v>42006</v>
      </c>
      <c r="B1087" s="1271">
        <v>100</v>
      </c>
      <c r="C1087" s="1272" t="s">
        <v>246</v>
      </c>
      <c r="D1087" s="1273" t="s">
        <v>1534</v>
      </c>
      <c r="E1087" s="1269"/>
      <c r="G1087" s="1273">
        <v>0</v>
      </c>
      <c r="H1087" s="1269"/>
      <c r="I1087" s="1053"/>
      <c r="J1087" s="1269"/>
    </row>
    <row r="1088" spans="1:10">
      <c r="A1088" s="1270">
        <v>42006</v>
      </c>
      <c r="B1088" s="1271">
        <v>4</v>
      </c>
      <c r="C1088" s="1272" t="s">
        <v>246</v>
      </c>
      <c r="D1088" s="1273" t="s">
        <v>1366</v>
      </c>
      <c r="E1088" s="1269"/>
      <c r="G1088" s="1273" t="s">
        <v>339</v>
      </c>
      <c r="H1088" s="1269"/>
      <c r="I1088" s="1053"/>
      <c r="J1088" s="1269"/>
    </row>
    <row r="1089" spans="1:10">
      <c r="A1089" s="1270">
        <v>42006</v>
      </c>
      <c r="B1089" s="1271">
        <v>75</v>
      </c>
      <c r="C1089" s="1272" t="s">
        <v>246</v>
      </c>
      <c r="D1089" s="1273" t="s">
        <v>308</v>
      </c>
      <c r="E1089" s="1269"/>
      <c r="G1089" s="1273" t="s">
        <v>339</v>
      </c>
      <c r="H1089" s="1269"/>
      <c r="I1089" s="1053"/>
      <c r="J1089" s="1269"/>
    </row>
    <row r="1090" spans="1:10">
      <c r="A1090" s="1270">
        <v>42006</v>
      </c>
      <c r="B1090" s="1271">
        <v>20</v>
      </c>
      <c r="C1090" s="1272" t="s">
        <v>246</v>
      </c>
      <c r="D1090" s="1273" t="s">
        <v>999</v>
      </c>
      <c r="E1090" s="1269"/>
      <c r="G1090" s="1273" t="s">
        <v>339</v>
      </c>
      <c r="H1090" s="1269"/>
      <c r="I1090" s="1053"/>
      <c r="J1090" s="1269"/>
    </row>
    <row r="1091" spans="1:10">
      <c r="A1091" s="1270">
        <v>42006</v>
      </c>
      <c r="B1091" s="1271">
        <v>10</v>
      </c>
      <c r="C1091" s="1272" t="s">
        <v>246</v>
      </c>
      <c r="D1091" s="1273" t="s">
        <v>994</v>
      </c>
      <c r="E1091" s="1269"/>
      <c r="G1091" s="1273" t="s">
        <v>339</v>
      </c>
      <c r="H1091" s="1269"/>
      <c r="I1091" s="1053"/>
      <c r="J1091" s="1269"/>
    </row>
    <row r="1092" spans="1:10">
      <c r="A1092" s="1270">
        <v>42006</v>
      </c>
      <c r="B1092" s="1271">
        <v>25</v>
      </c>
      <c r="C1092" s="1272" t="s">
        <v>246</v>
      </c>
      <c r="D1092" s="1273" t="s">
        <v>1516</v>
      </c>
      <c r="E1092" s="1269"/>
      <c r="G1092" s="1273" t="s">
        <v>339</v>
      </c>
      <c r="H1092" s="1269"/>
      <c r="I1092" s="1053"/>
      <c r="J1092" s="1269"/>
    </row>
    <row r="1093" spans="1:10">
      <c r="A1093" s="1270">
        <v>42006</v>
      </c>
      <c r="B1093" s="1271">
        <v>180</v>
      </c>
      <c r="C1093" s="1272" t="s">
        <v>246</v>
      </c>
      <c r="D1093" s="1273" t="s">
        <v>783</v>
      </c>
      <c r="E1093" s="1269"/>
      <c r="G1093" s="1273" t="s">
        <v>339</v>
      </c>
      <c r="H1093" s="1269"/>
      <c r="I1093" s="1053"/>
      <c r="J1093" s="1269"/>
    </row>
    <row r="1094" spans="1:10">
      <c r="A1094" s="1270">
        <v>42006</v>
      </c>
      <c r="B1094" s="1271">
        <v>10</v>
      </c>
      <c r="C1094" s="1272" t="s">
        <v>246</v>
      </c>
      <c r="D1094" s="1273" t="s">
        <v>1704</v>
      </c>
      <c r="E1094" s="1269"/>
      <c r="G1094" s="1273" t="s">
        <v>339</v>
      </c>
      <c r="H1094" s="1269"/>
      <c r="I1094" s="1053"/>
      <c r="J1094" s="1269"/>
    </row>
    <row r="1095" spans="1:10">
      <c r="A1095" s="1270">
        <v>42006</v>
      </c>
      <c r="B1095" s="1271">
        <v>300</v>
      </c>
      <c r="C1095" s="1272" t="s">
        <v>246</v>
      </c>
      <c r="D1095" s="1273" t="s">
        <v>911</v>
      </c>
      <c r="E1095" s="1269"/>
      <c r="G1095" s="1273">
        <v>0</v>
      </c>
      <c r="H1095" s="1269"/>
      <c r="I1095" s="1053"/>
      <c r="J1095" s="1269"/>
    </row>
    <row r="1096" spans="1:10">
      <c r="A1096" s="1270">
        <v>42006</v>
      </c>
      <c r="B1096" s="1271">
        <v>125</v>
      </c>
      <c r="C1096" s="1272" t="s">
        <v>246</v>
      </c>
      <c r="D1096" s="1273" t="s">
        <v>1429</v>
      </c>
      <c r="E1096" s="1269"/>
      <c r="G1096" s="1273" t="s">
        <v>339</v>
      </c>
      <c r="H1096" s="1269"/>
      <c r="I1096" s="1053"/>
      <c r="J1096" s="1269"/>
    </row>
    <row r="1097" spans="1:10">
      <c r="A1097" s="1270">
        <v>42006</v>
      </c>
      <c r="B1097" s="1271">
        <v>15</v>
      </c>
      <c r="C1097" s="1272" t="s">
        <v>246</v>
      </c>
      <c r="D1097" s="1273" t="s">
        <v>280</v>
      </c>
      <c r="E1097" s="1269"/>
      <c r="G1097" s="1273" t="s">
        <v>339</v>
      </c>
      <c r="H1097" s="1269"/>
      <c r="I1097" s="1053"/>
      <c r="J1097" s="1269"/>
    </row>
    <row r="1098" spans="1:10">
      <c r="A1098" s="1270">
        <v>42006</v>
      </c>
      <c r="B1098" s="1271">
        <v>10</v>
      </c>
      <c r="C1098" s="1272" t="s">
        <v>246</v>
      </c>
      <c r="D1098" s="1273" t="s">
        <v>1040</v>
      </c>
      <c r="E1098" s="1269"/>
      <c r="G1098" s="1273" t="s">
        <v>339</v>
      </c>
      <c r="H1098" s="1269"/>
      <c r="I1098" s="1053"/>
      <c r="J1098" s="1269"/>
    </row>
    <row r="1099" spans="1:10">
      <c r="A1099" s="1270">
        <v>42006</v>
      </c>
      <c r="B1099" s="1271">
        <v>10</v>
      </c>
      <c r="C1099" s="1272" t="s">
        <v>246</v>
      </c>
      <c r="D1099" s="1273" t="s">
        <v>1585</v>
      </c>
      <c r="E1099" s="1269"/>
      <c r="G1099" s="1273" t="s">
        <v>339</v>
      </c>
      <c r="H1099" s="1269"/>
      <c r="I1099" s="1053"/>
      <c r="J1099" s="1269"/>
    </row>
    <row r="1100" spans="1:10">
      <c r="A1100" s="1270">
        <v>42006</v>
      </c>
      <c r="B1100" s="1271">
        <v>140</v>
      </c>
      <c r="C1100" s="1272" t="s">
        <v>246</v>
      </c>
      <c r="D1100" s="1273" t="s">
        <v>1063</v>
      </c>
      <c r="E1100" s="1269"/>
      <c r="G1100" s="1273">
        <v>0</v>
      </c>
      <c r="H1100" s="1269"/>
      <c r="I1100" s="1053"/>
      <c r="J1100" s="1269"/>
    </row>
    <row r="1101" spans="1:10">
      <c r="A1101" s="1270">
        <v>42006</v>
      </c>
      <c r="B1101" s="1271">
        <v>50</v>
      </c>
      <c r="C1101" s="1272" t="s">
        <v>246</v>
      </c>
      <c r="D1101" s="1273" t="s">
        <v>1535</v>
      </c>
      <c r="E1101" s="1269"/>
      <c r="G1101" s="1273" t="s">
        <v>339</v>
      </c>
      <c r="H1101" s="1269"/>
      <c r="I1101" s="1053"/>
      <c r="J1101" s="1269"/>
    </row>
    <row r="1102" spans="1:10">
      <c r="A1102" s="1270">
        <v>42006</v>
      </c>
      <c r="B1102" s="1271">
        <v>7</v>
      </c>
      <c r="C1102" s="1272" t="s">
        <v>246</v>
      </c>
      <c r="D1102" s="1273" t="s">
        <v>1196</v>
      </c>
      <c r="E1102" s="1269"/>
      <c r="G1102" s="1273" t="s">
        <v>339</v>
      </c>
      <c r="H1102" s="1269"/>
      <c r="I1102" s="1053"/>
      <c r="J1102" s="1269"/>
    </row>
    <row r="1103" spans="1:10">
      <c r="A1103" s="1270">
        <v>42006</v>
      </c>
      <c r="B1103" s="1271">
        <v>10</v>
      </c>
      <c r="C1103" s="1272" t="s">
        <v>246</v>
      </c>
      <c r="D1103" s="1273" t="s">
        <v>772</v>
      </c>
      <c r="E1103" s="1269"/>
      <c r="G1103" s="1273" t="s">
        <v>339</v>
      </c>
      <c r="H1103" s="1269"/>
      <c r="I1103" s="1053"/>
      <c r="J1103" s="1269"/>
    </row>
    <row r="1104" spans="1:10">
      <c r="A1104" s="1270">
        <v>42006</v>
      </c>
      <c r="B1104" s="1271">
        <v>10</v>
      </c>
      <c r="C1104" s="1272" t="s">
        <v>246</v>
      </c>
      <c r="D1104" s="1273" t="s">
        <v>1027</v>
      </c>
      <c r="E1104" s="1269"/>
      <c r="G1104" s="1273" t="s">
        <v>339</v>
      </c>
      <c r="H1104" s="1269"/>
      <c r="I1104" s="1053"/>
      <c r="J1104" s="1269"/>
    </row>
    <row r="1105" spans="1:10">
      <c r="A1105" s="1270">
        <v>42006</v>
      </c>
      <c r="B1105" s="1271">
        <v>10</v>
      </c>
      <c r="C1105" s="1272" t="s">
        <v>246</v>
      </c>
      <c r="D1105" s="1273" t="s">
        <v>1422</v>
      </c>
      <c r="E1105" s="1269"/>
      <c r="G1105" s="1273" t="s">
        <v>339</v>
      </c>
      <c r="H1105" s="1269"/>
      <c r="I1105" s="1053"/>
      <c r="J1105" s="1269"/>
    </row>
    <row r="1106" spans="1:10">
      <c r="A1106" s="1270">
        <v>42006</v>
      </c>
      <c r="B1106" s="1271">
        <v>10</v>
      </c>
      <c r="C1106" s="1272" t="s">
        <v>246</v>
      </c>
      <c r="D1106" s="1273" t="s">
        <v>1369</v>
      </c>
      <c r="E1106" s="1269"/>
      <c r="G1106" s="1273" t="s">
        <v>339</v>
      </c>
      <c r="H1106" s="1269"/>
      <c r="I1106" s="1053"/>
      <c r="J1106" s="1269"/>
    </row>
    <row r="1107" spans="1:10">
      <c r="A1107" s="1270">
        <v>42006</v>
      </c>
      <c r="B1107" s="1271">
        <v>30</v>
      </c>
      <c r="C1107" s="1272" t="s">
        <v>246</v>
      </c>
      <c r="D1107" s="1273" t="s">
        <v>1648</v>
      </c>
      <c r="E1107" s="1269"/>
      <c r="G1107" s="1273" t="s">
        <v>339</v>
      </c>
      <c r="H1107" s="1269"/>
      <c r="I1107" s="1053"/>
      <c r="J1107" s="1269"/>
    </row>
    <row r="1108" spans="1:10">
      <c r="A1108" s="1270">
        <v>42006</v>
      </c>
      <c r="B1108" s="1271">
        <v>20</v>
      </c>
      <c r="C1108" s="1272" t="s">
        <v>246</v>
      </c>
      <c r="D1108" s="1273" t="s">
        <v>1393</v>
      </c>
      <c r="E1108" s="1269"/>
      <c r="G1108" s="1273" t="s">
        <v>339</v>
      </c>
      <c r="H1108" s="1269"/>
      <c r="I1108" s="1053"/>
      <c r="J1108" s="1269"/>
    </row>
    <row r="1109" spans="1:10">
      <c r="A1109" s="1270">
        <v>42006</v>
      </c>
      <c r="B1109" s="1271">
        <v>15</v>
      </c>
      <c r="C1109" s="1272" t="s">
        <v>246</v>
      </c>
      <c r="D1109" s="1273" t="s">
        <v>912</v>
      </c>
      <c r="E1109" s="1269"/>
      <c r="G1109" s="1273">
        <v>0</v>
      </c>
      <c r="H1109" s="1269"/>
      <c r="I1109" s="1053"/>
      <c r="J1109" s="1269"/>
    </row>
    <row r="1110" spans="1:10">
      <c r="A1110" s="1270">
        <v>42006</v>
      </c>
      <c r="B1110" s="1271">
        <v>50</v>
      </c>
      <c r="C1110" s="1272" t="s">
        <v>246</v>
      </c>
      <c r="D1110" s="1273" t="s">
        <v>1455</v>
      </c>
      <c r="E1110" s="1269"/>
      <c r="G1110" s="1273" t="s">
        <v>339</v>
      </c>
      <c r="H1110" s="1269"/>
      <c r="I1110" s="1053"/>
      <c r="J1110" s="1269"/>
    </row>
    <row r="1111" spans="1:10">
      <c r="A1111" s="1270">
        <v>42006</v>
      </c>
      <c r="B1111" s="1271">
        <v>20</v>
      </c>
      <c r="C1111" s="1272" t="s">
        <v>246</v>
      </c>
      <c r="D1111" s="1273" t="s">
        <v>787</v>
      </c>
      <c r="E1111" s="1269"/>
      <c r="G1111" s="1273" t="s">
        <v>339</v>
      </c>
      <c r="H1111" s="1269"/>
      <c r="I1111" s="1053"/>
      <c r="J1111" s="1269"/>
    </row>
    <row r="1112" spans="1:10">
      <c r="A1112" s="1270">
        <v>42006</v>
      </c>
      <c r="B1112" s="1271">
        <v>5</v>
      </c>
      <c r="C1112" s="1272" t="s">
        <v>246</v>
      </c>
      <c r="D1112" s="1273" t="s">
        <v>755</v>
      </c>
      <c r="E1112" s="1269"/>
      <c r="G1112" s="1273" t="s">
        <v>339</v>
      </c>
      <c r="H1112" s="1269"/>
      <c r="I1112" s="1053"/>
      <c r="J1112" s="1269"/>
    </row>
    <row r="1113" spans="1:10">
      <c r="A1113" s="1270">
        <v>42006</v>
      </c>
      <c r="B1113" s="1271">
        <v>3</v>
      </c>
      <c r="C1113" s="1272" t="s">
        <v>246</v>
      </c>
      <c r="D1113" s="1273" t="s">
        <v>426</v>
      </c>
      <c r="E1113" s="1269"/>
      <c r="G1113" s="1273">
        <v>0</v>
      </c>
      <c r="H1113" s="1269"/>
      <c r="I1113" s="1053"/>
      <c r="J1113" s="1269"/>
    </row>
    <row r="1114" spans="1:10">
      <c r="A1114" s="1270">
        <v>42006</v>
      </c>
      <c r="B1114" s="1271">
        <v>10</v>
      </c>
      <c r="C1114" s="1272" t="s">
        <v>246</v>
      </c>
      <c r="D1114" s="1273" t="s">
        <v>1005</v>
      </c>
      <c r="E1114" s="1269"/>
      <c r="G1114" s="1273" t="s">
        <v>339</v>
      </c>
      <c r="H1114" s="1269"/>
      <c r="I1114" s="1053"/>
      <c r="J1114" s="1269"/>
    </row>
    <row r="1115" spans="1:10">
      <c r="A1115" s="1270">
        <v>42006</v>
      </c>
      <c r="B1115" s="1271">
        <v>20</v>
      </c>
      <c r="C1115" s="1272" t="s">
        <v>246</v>
      </c>
      <c r="D1115" s="1273" t="s">
        <v>254</v>
      </c>
      <c r="E1115" s="1269"/>
      <c r="G1115" s="1273" t="s">
        <v>339</v>
      </c>
      <c r="H1115" s="1269"/>
      <c r="I1115" s="1053"/>
      <c r="J1115" s="1269"/>
    </row>
    <row r="1116" spans="1:10">
      <c r="A1116" s="1270">
        <v>42006</v>
      </c>
      <c r="B1116" s="1271">
        <v>20</v>
      </c>
      <c r="C1116" s="1272" t="s">
        <v>246</v>
      </c>
      <c r="D1116" s="1273" t="s">
        <v>1028</v>
      </c>
      <c r="E1116" s="1269"/>
      <c r="G1116" s="1273" t="s">
        <v>339</v>
      </c>
      <c r="H1116" s="1269"/>
      <c r="I1116" s="1053"/>
      <c r="J1116" s="1269"/>
    </row>
    <row r="1117" spans="1:10">
      <c r="A1117" s="1270">
        <v>42006</v>
      </c>
      <c r="B1117" s="1271">
        <v>30</v>
      </c>
      <c r="C1117" s="1272" t="s">
        <v>246</v>
      </c>
      <c r="D1117" s="1273" t="s">
        <v>1316</v>
      </c>
      <c r="E1117" s="1269"/>
      <c r="G1117" s="1273" t="s">
        <v>339</v>
      </c>
      <c r="H1117" s="1269"/>
      <c r="I1117" s="1053"/>
      <c r="J1117" s="1269"/>
    </row>
    <row r="1118" spans="1:10">
      <c r="A1118" s="1270">
        <v>42006</v>
      </c>
      <c r="B1118" s="1271">
        <v>50</v>
      </c>
      <c r="C1118" s="1272" t="s">
        <v>246</v>
      </c>
      <c r="D1118" s="1273" t="s">
        <v>1367</v>
      </c>
      <c r="E1118" s="1269"/>
      <c r="G1118" s="1273" t="s">
        <v>339</v>
      </c>
      <c r="H1118" s="1269"/>
      <c r="I1118" s="1053"/>
      <c r="J1118" s="1269"/>
    </row>
    <row r="1119" spans="1:10">
      <c r="A1119" s="1270">
        <v>42006</v>
      </c>
      <c r="B1119" s="1271">
        <v>50</v>
      </c>
      <c r="C1119" s="1272" t="s">
        <v>246</v>
      </c>
      <c r="D1119" s="1273" t="s">
        <v>754</v>
      </c>
      <c r="E1119" s="1269"/>
      <c r="G1119" s="1273" t="s">
        <v>339</v>
      </c>
      <c r="H1119" s="1269"/>
      <c r="I1119" s="1053"/>
      <c r="J1119" s="1269"/>
    </row>
    <row r="1120" spans="1:10">
      <c r="A1120" s="1270">
        <v>42006</v>
      </c>
      <c r="B1120" s="1271">
        <v>10</v>
      </c>
      <c r="C1120" s="1272" t="s">
        <v>246</v>
      </c>
      <c r="D1120" s="1273" t="s">
        <v>388</v>
      </c>
      <c r="E1120" s="1269"/>
      <c r="G1120" s="1273" t="s">
        <v>339</v>
      </c>
      <c r="H1120" s="1269"/>
      <c r="I1120" s="1053"/>
      <c r="J1120" s="1269"/>
    </row>
    <row r="1121" spans="1:10">
      <c r="A1121" s="1270">
        <v>42006</v>
      </c>
      <c r="B1121" s="1271">
        <v>10</v>
      </c>
      <c r="C1121" s="1272" t="s">
        <v>246</v>
      </c>
      <c r="D1121" s="1273" t="s">
        <v>371</v>
      </c>
      <c r="E1121" s="1269"/>
      <c r="G1121" s="1273" t="s">
        <v>339</v>
      </c>
      <c r="H1121" s="1269"/>
      <c r="I1121" s="1053"/>
      <c r="J1121" s="1269"/>
    </row>
    <row r="1122" spans="1:10">
      <c r="A1122" s="1270">
        <v>42006</v>
      </c>
      <c r="B1122" s="1271">
        <v>10</v>
      </c>
      <c r="C1122" s="1272" t="s">
        <v>246</v>
      </c>
      <c r="D1122" s="1273" t="s">
        <v>955</v>
      </c>
      <c r="E1122" s="1269"/>
      <c r="G1122" s="1273">
        <v>0</v>
      </c>
      <c r="H1122" s="1269"/>
      <c r="I1122" s="1053"/>
      <c r="J1122" s="1269"/>
    </row>
    <row r="1123" spans="1:10">
      <c r="A1123" s="1270">
        <v>42006</v>
      </c>
      <c r="B1123" s="1271">
        <v>10</v>
      </c>
      <c r="C1123" s="1272" t="s">
        <v>246</v>
      </c>
      <c r="D1123" s="1273" t="s">
        <v>1697</v>
      </c>
      <c r="E1123" s="1269"/>
      <c r="G1123" s="1273" t="s">
        <v>339</v>
      </c>
      <c r="H1123" s="1269"/>
      <c r="I1123" s="1053"/>
      <c r="J1123" s="1269"/>
    </row>
    <row r="1124" spans="1:10">
      <c r="A1124" s="1270">
        <v>42006</v>
      </c>
      <c r="B1124" s="1271">
        <v>261</v>
      </c>
      <c r="C1124" s="1272" t="s">
        <v>246</v>
      </c>
      <c r="D1124" s="1273" t="s">
        <v>344</v>
      </c>
      <c r="E1124" s="1269"/>
      <c r="G1124" s="1273" t="s">
        <v>339</v>
      </c>
      <c r="H1124" s="1269"/>
      <c r="I1124" s="1053"/>
      <c r="J1124" s="1269"/>
    </row>
    <row r="1125" spans="1:10">
      <c r="A1125" s="1270">
        <v>42006</v>
      </c>
      <c r="B1125" s="1271">
        <v>25</v>
      </c>
      <c r="C1125" s="1272" t="s">
        <v>246</v>
      </c>
      <c r="D1125" s="1273" t="s">
        <v>1070</v>
      </c>
      <c r="E1125" s="1269"/>
      <c r="G1125" s="1273" t="s">
        <v>339</v>
      </c>
      <c r="H1125" s="1269"/>
      <c r="I1125" s="1053"/>
      <c r="J1125" s="1269"/>
    </row>
    <row r="1126" spans="1:10">
      <c r="A1126" s="1270">
        <v>42006</v>
      </c>
      <c r="B1126" s="1271">
        <v>50</v>
      </c>
      <c r="C1126" s="1272" t="s">
        <v>246</v>
      </c>
      <c r="D1126" s="1273" t="s">
        <v>997</v>
      </c>
      <c r="E1126" s="1269"/>
      <c r="G1126" s="1273" t="s">
        <v>339</v>
      </c>
      <c r="H1126" s="1269"/>
      <c r="I1126" s="1053"/>
      <c r="J1126" s="1269"/>
    </row>
    <row r="1127" spans="1:10">
      <c r="A1127" s="1270">
        <v>42006</v>
      </c>
      <c r="B1127" s="1271">
        <v>50</v>
      </c>
      <c r="C1127" s="1272" t="s">
        <v>246</v>
      </c>
      <c r="D1127" s="1273" t="s">
        <v>250</v>
      </c>
      <c r="E1127" s="1269"/>
      <c r="G1127" s="1273">
        <v>0</v>
      </c>
      <c r="H1127" s="1269"/>
      <c r="I1127" s="1053"/>
      <c r="J1127" s="1269"/>
    </row>
    <row r="1128" spans="1:10">
      <c r="A1128" s="1270">
        <v>42006</v>
      </c>
      <c r="B1128" s="1271">
        <v>25</v>
      </c>
      <c r="C1128" s="1272" t="s">
        <v>246</v>
      </c>
      <c r="D1128" s="1273" t="s">
        <v>1421</v>
      </c>
      <c r="E1128" s="1269"/>
      <c r="G1128" s="1273" t="s">
        <v>339</v>
      </c>
      <c r="H1128" s="1269"/>
      <c r="I1128" s="1053"/>
      <c r="J1128" s="1269"/>
    </row>
    <row r="1129" spans="1:10">
      <c r="A1129" s="1270">
        <v>42006</v>
      </c>
      <c r="B1129" s="1271">
        <v>5</v>
      </c>
      <c r="C1129" s="1272" t="s">
        <v>246</v>
      </c>
      <c r="D1129" s="1273" t="s">
        <v>1292</v>
      </c>
      <c r="E1129" s="1269"/>
      <c r="G1129" s="1273">
        <v>0</v>
      </c>
      <c r="H1129" s="1269"/>
      <c r="I1129" s="1053"/>
      <c r="J1129" s="1269"/>
    </row>
    <row r="1130" spans="1:10">
      <c r="A1130" s="1270">
        <v>42006</v>
      </c>
      <c r="B1130" s="1271">
        <v>10</v>
      </c>
      <c r="C1130" s="1272" t="s">
        <v>246</v>
      </c>
      <c r="D1130" s="1273" t="s">
        <v>369</v>
      </c>
      <c r="E1130" s="1269"/>
      <c r="G1130" s="1273">
        <v>0</v>
      </c>
      <c r="H1130" s="1269"/>
      <c r="I1130" s="1053"/>
      <c r="J1130" s="1269"/>
    </row>
    <row r="1131" spans="1:10">
      <c r="A1131" s="1270">
        <v>42006</v>
      </c>
      <c r="B1131" s="1271">
        <v>20</v>
      </c>
      <c r="C1131" s="1272" t="s">
        <v>246</v>
      </c>
      <c r="D1131" s="1273" t="s">
        <v>1394</v>
      </c>
      <c r="E1131" s="1269"/>
      <c r="G1131" s="1273" t="s">
        <v>339</v>
      </c>
      <c r="H1131" s="1269"/>
      <c r="I1131" s="1053"/>
      <c r="J1131" s="1269"/>
    </row>
    <row r="1132" spans="1:10">
      <c r="A1132" s="1270">
        <v>42009</v>
      </c>
      <c r="B1132" s="1271">
        <v>85</v>
      </c>
      <c r="C1132" s="1272" t="s">
        <v>1087</v>
      </c>
      <c r="D1132" s="1273" t="s">
        <v>1088</v>
      </c>
      <c r="E1132" s="1269"/>
      <c r="G1132" s="1273">
        <v>0</v>
      </c>
      <c r="H1132" s="1269"/>
      <c r="I1132" s="1053"/>
      <c r="J1132" s="1269"/>
    </row>
    <row r="1133" spans="1:10">
      <c r="A1133" s="1270">
        <v>42009</v>
      </c>
      <c r="B1133" s="1271">
        <v>30</v>
      </c>
      <c r="C1133" s="1272" t="s">
        <v>1087</v>
      </c>
      <c r="D1133" s="1273" t="s">
        <v>1088</v>
      </c>
      <c r="E1133" s="1269"/>
      <c r="G1133" s="1273">
        <v>0</v>
      </c>
      <c r="H1133" s="1269"/>
      <c r="I1133" s="1053"/>
      <c r="J1133" s="1269"/>
    </row>
    <row r="1134" spans="1:10">
      <c r="A1134" s="1270">
        <v>42009</v>
      </c>
      <c r="B1134" s="1271">
        <v>5</v>
      </c>
      <c r="C1134" s="1272" t="s">
        <v>246</v>
      </c>
      <c r="D1134" s="1273" t="s">
        <v>1678</v>
      </c>
      <c r="E1134" s="1269"/>
      <c r="G1134" s="1273">
        <v>0</v>
      </c>
      <c r="H1134" s="1269"/>
      <c r="I1134" s="1053"/>
      <c r="J1134" s="1269"/>
    </row>
    <row r="1135" spans="1:10">
      <c r="A1135" s="1270">
        <v>42009</v>
      </c>
      <c r="B1135" s="1271">
        <v>100</v>
      </c>
      <c r="C1135" s="1272" t="s">
        <v>246</v>
      </c>
      <c r="D1135" s="1273" t="s">
        <v>1000</v>
      </c>
      <c r="E1135" s="1269"/>
      <c r="G1135" s="1273">
        <v>0</v>
      </c>
      <c r="H1135" s="1269"/>
      <c r="I1135" s="1053"/>
      <c r="J1135" s="1269"/>
    </row>
    <row r="1136" spans="1:10">
      <c r="A1136" s="1270">
        <v>42009</v>
      </c>
      <c r="B1136" s="1271">
        <v>10</v>
      </c>
      <c r="C1136" s="1272" t="s">
        <v>246</v>
      </c>
      <c r="D1136" s="1273" t="s">
        <v>1705</v>
      </c>
      <c r="E1136" s="1269"/>
      <c r="G1136" s="1273" t="s">
        <v>339</v>
      </c>
      <c r="H1136" s="1269"/>
      <c r="I1136" s="1053"/>
      <c r="J1136" s="1269"/>
    </row>
    <row r="1137" spans="1:10">
      <c r="A1137" s="1270">
        <v>42009</v>
      </c>
      <c r="B1137" s="1271">
        <v>50</v>
      </c>
      <c r="C1137" s="1272" t="s">
        <v>246</v>
      </c>
      <c r="D1137" s="1273" t="s">
        <v>1537</v>
      </c>
      <c r="E1137" s="1269"/>
      <c r="G1137" s="1273" t="s">
        <v>339</v>
      </c>
      <c r="H1137" s="1269"/>
      <c r="I1137" s="1053"/>
      <c r="J1137" s="1269"/>
    </row>
    <row r="1138" spans="1:10">
      <c r="A1138" s="1270">
        <v>42009</v>
      </c>
      <c r="B1138" s="1271">
        <v>20</v>
      </c>
      <c r="C1138" s="1272" t="s">
        <v>246</v>
      </c>
      <c r="D1138" s="1273" t="s">
        <v>387</v>
      </c>
      <c r="E1138" s="1269"/>
      <c r="G1138" s="1273">
        <v>0</v>
      </c>
      <c r="H1138" s="1269"/>
      <c r="I1138" s="1053"/>
      <c r="J1138" s="1269"/>
    </row>
    <row r="1139" spans="1:10">
      <c r="A1139" s="1270">
        <v>42009</v>
      </c>
      <c r="B1139" s="1271">
        <v>6</v>
      </c>
      <c r="C1139" s="1272" t="s">
        <v>246</v>
      </c>
      <c r="D1139" s="1273" t="s">
        <v>310</v>
      </c>
      <c r="E1139" s="1269"/>
      <c r="G1139" s="1273" t="s">
        <v>339</v>
      </c>
      <c r="H1139" s="1269"/>
      <c r="I1139" s="1053"/>
      <c r="J1139" s="1269"/>
    </row>
    <row r="1140" spans="1:10">
      <c r="A1140" s="1270">
        <v>42009</v>
      </c>
      <c r="B1140" s="1271">
        <v>15</v>
      </c>
      <c r="C1140" s="1272" t="s">
        <v>246</v>
      </c>
      <c r="D1140" s="1273" t="s">
        <v>306</v>
      </c>
      <c r="E1140" s="1269"/>
      <c r="G1140" s="1273" t="s">
        <v>339</v>
      </c>
      <c r="H1140" s="1269"/>
      <c r="I1140" s="1053"/>
      <c r="J1140" s="1269"/>
    </row>
    <row r="1141" spans="1:10">
      <c r="A1141" s="1270">
        <v>42009</v>
      </c>
      <c r="B1141" s="1271">
        <v>5</v>
      </c>
      <c r="C1141" s="1272" t="s">
        <v>246</v>
      </c>
      <c r="D1141" s="1273" t="s">
        <v>1187</v>
      </c>
      <c r="E1141" s="1269"/>
      <c r="G1141" s="1273" t="s">
        <v>339</v>
      </c>
      <c r="H1141" s="1269"/>
      <c r="I1141" s="1053"/>
      <c r="J1141" s="1269"/>
    </row>
    <row r="1142" spans="1:10">
      <c r="A1142" s="1270">
        <v>42009</v>
      </c>
      <c r="B1142" s="1271">
        <v>5</v>
      </c>
      <c r="C1142" s="1272" t="s">
        <v>246</v>
      </c>
      <c r="D1142" s="1273" t="s">
        <v>318</v>
      </c>
      <c r="E1142" s="1269"/>
      <c r="G1142" s="1273" t="s">
        <v>339</v>
      </c>
      <c r="H1142" s="1269"/>
      <c r="I1142" s="1053"/>
      <c r="J1142" s="1269"/>
    </row>
    <row r="1143" spans="1:10">
      <c r="A1143" s="1270">
        <v>42009</v>
      </c>
      <c r="B1143" s="1271">
        <v>10</v>
      </c>
      <c r="C1143" s="1272" t="s">
        <v>246</v>
      </c>
      <c r="D1143" s="1273" t="s">
        <v>1296</v>
      </c>
      <c r="E1143" s="1269"/>
      <c r="G1143" s="1273" t="s">
        <v>339</v>
      </c>
      <c r="H1143" s="1269"/>
      <c r="I1143" s="1053"/>
      <c r="J1143" s="1269"/>
    </row>
    <row r="1144" spans="1:10">
      <c r="A1144" s="1270">
        <v>42009</v>
      </c>
      <c r="B1144" s="1271">
        <v>300</v>
      </c>
      <c r="C1144" s="1272" t="s">
        <v>246</v>
      </c>
      <c r="D1144" s="1273" t="s">
        <v>778</v>
      </c>
      <c r="E1144" s="1269"/>
      <c r="G1144" s="1273" t="s">
        <v>339</v>
      </c>
      <c r="H1144" s="1269"/>
      <c r="I1144" s="1053"/>
      <c r="J1144" s="1269"/>
    </row>
    <row r="1145" spans="1:10">
      <c r="A1145" s="1270">
        <v>42009</v>
      </c>
      <c r="B1145" s="1271">
        <v>5</v>
      </c>
      <c r="C1145" s="1272" t="s">
        <v>246</v>
      </c>
      <c r="D1145" s="1273" t="s">
        <v>1657</v>
      </c>
      <c r="E1145" s="1269"/>
      <c r="G1145" s="1273" t="s">
        <v>339</v>
      </c>
      <c r="H1145" s="1269"/>
      <c r="I1145" s="1053"/>
      <c r="J1145" s="1269"/>
    </row>
    <row r="1146" spans="1:10">
      <c r="A1146" s="1270">
        <v>42009</v>
      </c>
      <c r="B1146" s="1271">
        <v>10</v>
      </c>
      <c r="C1146" s="1272" t="s">
        <v>246</v>
      </c>
      <c r="D1146" s="1273" t="s">
        <v>1294</v>
      </c>
      <c r="E1146" s="1269"/>
      <c r="G1146" s="1273">
        <v>0</v>
      </c>
      <c r="H1146" s="1269"/>
      <c r="I1146" s="1053"/>
      <c r="J1146" s="1269"/>
    </row>
    <row r="1147" spans="1:10">
      <c r="A1147" s="1270">
        <v>42009</v>
      </c>
      <c r="B1147" s="1271">
        <v>50</v>
      </c>
      <c r="C1147" s="1272" t="s">
        <v>246</v>
      </c>
      <c r="D1147" s="1273" t="s">
        <v>1105</v>
      </c>
      <c r="E1147" s="1269"/>
      <c r="G1147" s="1273" t="s">
        <v>339</v>
      </c>
      <c r="H1147" s="1269"/>
      <c r="I1147" s="1053"/>
      <c r="J1147" s="1269"/>
    </row>
    <row r="1148" spans="1:10">
      <c r="A1148" s="1270">
        <v>42009</v>
      </c>
      <c r="B1148" s="1271">
        <v>10</v>
      </c>
      <c r="C1148" s="1272" t="s">
        <v>246</v>
      </c>
      <c r="D1148" s="1273" t="s">
        <v>1318</v>
      </c>
      <c r="E1148" s="1269"/>
      <c r="G1148" s="1273">
        <v>0</v>
      </c>
      <c r="H1148" s="1269"/>
      <c r="I1148" s="1053"/>
      <c r="J1148" s="1269"/>
    </row>
    <row r="1149" spans="1:10">
      <c r="A1149" s="1270">
        <v>42009</v>
      </c>
      <c r="B1149" s="1271">
        <v>10</v>
      </c>
      <c r="C1149" s="1272" t="s">
        <v>246</v>
      </c>
      <c r="D1149" s="1273" t="s">
        <v>1604</v>
      </c>
      <c r="E1149" s="1269"/>
      <c r="G1149" s="1273" t="s">
        <v>339</v>
      </c>
      <c r="H1149" s="1269"/>
      <c r="I1149" s="1053"/>
      <c r="J1149" s="1269"/>
    </row>
    <row r="1150" spans="1:10">
      <c r="A1150" s="1270">
        <v>42009</v>
      </c>
      <c r="B1150" s="1271">
        <v>1338.16</v>
      </c>
      <c r="C1150" s="1272" t="s">
        <v>246</v>
      </c>
      <c r="D1150" s="1273" t="s">
        <v>1706</v>
      </c>
      <c r="E1150" s="1269"/>
      <c r="G1150" s="1273">
        <v>0</v>
      </c>
      <c r="H1150" s="1269"/>
      <c r="I1150" s="1053"/>
      <c r="J1150" s="1269"/>
    </row>
    <row r="1151" spans="1:10">
      <c r="A1151" s="1270">
        <v>42010</v>
      </c>
      <c r="B1151" s="1271">
        <v>10</v>
      </c>
      <c r="C1151" s="1272" t="s">
        <v>246</v>
      </c>
      <c r="D1151" s="1273" t="s">
        <v>276</v>
      </c>
      <c r="E1151" s="1269"/>
      <c r="G1151" s="1273">
        <v>0</v>
      </c>
      <c r="H1151" s="1269"/>
      <c r="I1151" s="1053"/>
      <c r="J1151" s="1269"/>
    </row>
    <row r="1152" spans="1:10">
      <c r="A1152" s="1270">
        <v>42010</v>
      </c>
      <c r="B1152" s="1271">
        <v>15</v>
      </c>
      <c r="C1152" s="1272" t="s">
        <v>246</v>
      </c>
      <c r="D1152" s="1273" t="s">
        <v>1237</v>
      </c>
      <c r="E1152" s="1269"/>
      <c r="G1152" s="1273" t="s">
        <v>339</v>
      </c>
      <c r="H1152" s="1269"/>
      <c r="I1152" s="1053"/>
      <c r="J1152" s="1269"/>
    </row>
    <row r="1153" spans="1:10">
      <c r="A1153" s="1270">
        <v>42010</v>
      </c>
      <c r="B1153" s="1271">
        <v>10</v>
      </c>
      <c r="C1153" s="1272" t="s">
        <v>246</v>
      </c>
      <c r="D1153" s="1273" t="s">
        <v>956</v>
      </c>
      <c r="E1153" s="1269"/>
      <c r="G1153" s="1273" t="s">
        <v>339</v>
      </c>
      <c r="H1153" s="1269"/>
      <c r="I1153" s="1053"/>
      <c r="J1153" s="1269"/>
    </row>
    <row r="1154" spans="1:10">
      <c r="A1154" s="1270">
        <v>42010</v>
      </c>
      <c r="B1154" s="1271">
        <v>75</v>
      </c>
      <c r="C1154" s="1272" t="s">
        <v>246</v>
      </c>
      <c r="D1154" s="1273" t="s">
        <v>1606</v>
      </c>
      <c r="E1154" s="1269"/>
      <c r="G1154" s="1273" t="s">
        <v>339</v>
      </c>
      <c r="H1154" s="1269"/>
      <c r="I1154" s="1053"/>
      <c r="J1154" s="1269"/>
    </row>
    <row r="1155" spans="1:10">
      <c r="A1155" s="1270">
        <v>42011</v>
      </c>
      <c r="B1155" s="1271">
        <v>1000</v>
      </c>
      <c r="C1155" s="1272" t="s">
        <v>1087</v>
      </c>
      <c r="D1155" s="1273" t="s">
        <v>1088</v>
      </c>
      <c r="E1155" s="1269"/>
      <c r="G1155" s="1273">
        <v>0</v>
      </c>
      <c r="H1155" s="1269"/>
      <c r="I1155" s="1053"/>
      <c r="J1155" s="1269"/>
    </row>
    <row r="1156" spans="1:10">
      <c r="A1156" s="1270">
        <v>42011</v>
      </c>
      <c r="B1156" s="1271">
        <v>10</v>
      </c>
      <c r="C1156" s="1272" t="s">
        <v>1087</v>
      </c>
      <c r="D1156" s="1273" t="s">
        <v>1362</v>
      </c>
      <c r="E1156" s="1269"/>
      <c r="G1156" s="1273">
        <v>0</v>
      </c>
      <c r="H1156" s="1269"/>
      <c r="I1156" s="1053"/>
      <c r="J1156" s="1269"/>
    </row>
    <row r="1157" spans="1:10">
      <c r="A1157" s="1270">
        <v>42011</v>
      </c>
      <c r="B1157" s="1271">
        <v>15</v>
      </c>
      <c r="C1157" s="1272" t="s">
        <v>1087</v>
      </c>
      <c r="D1157" s="1273" t="s">
        <v>1088</v>
      </c>
      <c r="E1157" s="1269"/>
      <c r="G1157" s="1273">
        <v>0</v>
      </c>
      <c r="H1157" s="1269"/>
      <c r="I1157" s="1053"/>
      <c r="J1157" s="1269"/>
    </row>
    <row r="1158" spans="1:10">
      <c r="A1158" s="1270">
        <v>42011</v>
      </c>
      <c r="B1158" s="1271">
        <v>100</v>
      </c>
      <c r="C1158" s="1272" t="s">
        <v>1087</v>
      </c>
      <c r="D1158" s="1273" t="s">
        <v>1093</v>
      </c>
      <c r="E1158" s="1269"/>
      <c r="G1158" s="1273">
        <v>0</v>
      </c>
      <c r="H1158" s="1269"/>
      <c r="I1158" s="1053"/>
      <c r="J1158" s="1269"/>
    </row>
    <row r="1159" spans="1:10">
      <c r="A1159" s="1270">
        <v>42011</v>
      </c>
      <c r="B1159" s="1271">
        <v>10000</v>
      </c>
      <c r="C1159" s="1272">
        <v>103737</v>
      </c>
      <c r="D1159" s="1273" t="s">
        <v>1707</v>
      </c>
      <c r="E1159" s="1269"/>
      <c r="G1159" s="1273">
        <v>0</v>
      </c>
      <c r="H1159" s="1269"/>
      <c r="I1159" s="1053"/>
      <c r="J1159" s="1269"/>
    </row>
    <row r="1160" spans="1:10">
      <c r="A1160" s="1270">
        <v>42011</v>
      </c>
      <c r="B1160" s="1271">
        <v>5</v>
      </c>
      <c r="C1160" s="1272">
        <v>103736</v>
      </c>
      <c r="D1160" s="1273" t="s">
        <v>1066</v>
      </c>
      <c r="E1160" s="1269"/>
      <c r="G1160" s="1273">
        <v>0</v>
      </c>
      <c r="H1160" s="1269"/>
      <c r="I1160" s="1053"/>
      <c r="J1160" s="1269"/>
    </row>
    <row r="1161" spans="1:10">
      <c r="A1161" s="1270">
        <v>42011</v>
      </c>
      <c r="B1161" s="1271">
        <v>100</v>
      </c>
      <c r="C1161" s="1272">
        <v>103735</v>
      </c>
      <c r="D1161" s="1273" t="s">
        <v>1708</v>
      </c>
      <c r="E1161" s="1269"/>
      <c r="G1161" s="1273">
        <v>0</v>
      </c>
      <c r="H1161" s="1269"/>
      <c r="I1161" s="1053"/>
      <c r="J1161" s="1269"/>
    </row>
    <row r="1162" spans="1:10">
      <c r="A1162" s="1270">
        <v>42011</v>
      </c>
      <c r="B1162" s="1271">
        <v>100</v>
      </c>
      <c r="C1162" s="1272" t="s">
        <v>246</v>
      </c>
      <c r="D1162" s="1273" t="s">
        <v>1030</v>
      </c>
      <c r="E1162" s="1269"/>
      <c r="G1162" s="1273">
        <v>0</v>
      </c>
      <c r="H1162" s="1269"/>
      <c r="I1162" s="1053"/>
      <c r="J1162" s="1269"/>
    </row>
    <row r="1163" spans="1:10">
      <c r="A1163" s="1270">
        <v>42011</v>
      </c>
      <c r="B1163" s="1271">
        <v>110</v>
      </c>
      <c r="C1163" s="1272" t="s">
        <v>246</v>
      </c>
      <c r="D1163" s="1273" t="s">
        <v>967</v>
      </c>
      <c r="E1163" s="1269"/>
      <c r="G1163" s="1273" t="s">
        <v>339</v>
      </c>
      <c r="H1163" s="1269"/>
      <c r="I1163" s="1053"/>
      <c r="J1163" s="1269"/>
    </row>
    <row r="1164" spans="1:10">
      <c r="A1164" s="1270">
        <v>42012</v>
      </c>
      <c r="B1164" s="1271">
        <v>20</v>
      </c>
      <c r="C1164" s="1272" t="s">
        <v>1087</v>
      </c>
      <c r="D1164" s="1273" t="s">
        <v>1363</v>
      </c>
      <c r="E1164" s="1269"/>
      <c r="G1164" s="1273">
        <v>0</v>
      </c>
      <c r="H1164" s="1269"/>
      <c r="I1164" s="1053"/>
      <c r="J1164" s="1269"/>
    </row>
    <row r="1165" spans="1:10">
      <c r="A1165" s="1270">
        <v>42012</v>
      </c>
      <c r="B1165" s="1271">
        <v>100</v>
      </c>
      <c r="C1165" s="1272" t="s">
        <v>1087</v>
      </c>
      <c r="D1165" s="1273" t="s">
        <v>1088</v>
      </c>
      <c r="E1165" s="1269"/>
      <c r="G1165" s="1273">
        <v>0</v>
      </c>
      <c r="H1165" s="1269"/>
      <c r="I1165" s="1053"/>
      <c r="J1165" s="1269"/>
    </row>
    <row r="1166" spans="1:10">
      <c r="A1166" s="1270">
        <v>42012</v>
      </c>
      <c r="B1166" s="1271">
        <v>15</v>
      </c>
      <c r="C1166" s="1272" t="s">
        <v>1087</v>
      </c>
      <c r="D1166" s="1273" t="s">
        <v>1096</v>
      </c>
      <c r="E1166" s="1269"/>
      <c r="G1166" s="1273">
        <v>0</v>
      </c>
      <c r="H1166" s="1269"/>
      <c r="I1166" s="1053"/>
      <c r="J1166" s="1269"/>
    </row>
    <row r="1167" spans="1:10">
      <c r="A1167" s="1270">
        <v>42012</v>
      </c>
      <c r="B1167" s="1271">
        <v>61.6</v>
      </c>
      <c r="C1167" s="1272" t="s">
        <v>246</v>
      </c>
      <c r="D1167" s="1273" t="s">
        <v>429</v>
      </c>
      <c r="E1167" s="1269"/>
      <c r="G1167" s="1273" t="s">
        <v>1579</v>
      </c>
      <c r="H1167" s="1269"/>
      <c r="I1167" s="1053"/>
      <c r="J1167" s="1269"/>
    </row>
    <row r="1168" spans="1:10">
      <c r="A1168" s="1270">
        <v>42012</v>
      </c>
      <c r="B1168" s="1271">
        <v>55.42</v>
      </c>
      <c r="C1168" s="1272" t="s">
        <v>246</v>
      </c>
      <c r="D1168" s="1273" t="s">
        <v>429</v>
      </c>
      <c r="E1168" s="1269"/>
      <c r="G1168" s="1273" t="s">
        <v>1579</v>
      </c>
      <c r="H1168" s="1269"/>
      <c r="I1168" s="1053"/>
      <c r="J1168" s="1269"/>
    </row>
    <row r="1169" spans="1:10">
      <c r="A1169" s="1270">
        <v>42012</v>
      </c>
      <c r="B1169" s="1271">
        <v>12.5</v>
      </c>
      <c r="C1169" s="1272" t="s">
        <v>246</v>
      </c>
      <c r="D1169" s="1273" t="s">
        <v>429</v>
      </c>
      <c r="E1169" s="1269"/>
      <c r="G1169" s="1273" t="s">
        <v>1579</v>
      </c>
      <c r="H1169" s="1269"/>
      <c r="I1169" s="1053"/>
      <c r="J1169" s="1269"/>
    </row>
    <row r="1170" spans="1:10">
      <c r="A1170" s="1270">
        <v>42012</v>
      </c>
      <c r="B1170" s="1271">
        <v>10</v>
      </c>
      <c r="C1170" s="1272" t="s">
        <v>246</v>
      </c>
      <c r="D1170" s="1273" t="s">
        <v>1567</v>
      </c>
      <c r="E1170" s="1269"/>
      <c r="G1170" s="1273" t="s">
        <v>339</v>
      </c>
      <c r="H1170" s="1269"/>
      <c r="I1170" s="1053"/>
      <c r="J1170" s="1269"/>
    </row>
    <row r="1171" spans="1:10">
      <c r="A1171" s="1270">
        <v>42013</v>
      </c>
      <c r="B1171" s="1271">
        <v>10.43</v>
      </c>
      <c r="C1171" s="1272" t="s">
        <v>246</v>
      </c>
      <c r="D1171" s="1273" t="s">
        <v>1709</v>
      </c>
      <c r="E1171" s="1269"/>
      <c r="G1171" s="1273">
        <v>0</v>
      </c>
      <c r="H1171" s="1269"/>
      <c r="I1171" s="1053"/>
      <c r="J1171" s="1269"/>
    </row>
    <row r="1172" spans="1:10">
      <c r="A1172" s="1270">
        <v>42013</v>
      </c>
      <c r="B1172" s="1271">
        <v>1.25</v>
      </c>
      <c r="C1172" s="1272" t="s">
        <v>246</v>
      </c>
      <c r="D1172" s="1273" t="s">
        <v>1572</v>
      </c>
      <c r="E1172" s="1269"/>
      <c r="G1172" s="1273">
        <v>0</v>
      </c>
      <c r="H1172" s="1269"/>
      <c r="I1172" s="1053"/>
      <c r="J1172" s="1269"/>
    </row>
    <row r="1173" spans="1:10">
      <c r="A1173" s="1270">
        <v>42016</v>
      </c>
      <c r="B1173" s="1271">
        <v>40</v>
      </c>
      <c r="C1173" s="1272" t="s">
        <v>246</v>
      </c>
      <c r="D1173" s="1273" t="s">
        <v>1282</v>
      </c>
      <c r="E1173" s="1269"/>
      <c r="G1173" s="1273">
        <v>0</v>
      </c>
      <c r="H1173" s="1269"/>
      <c r="I1173" s="1053"/>
      <c r="J1173" s="1269"/>
    </row>
    <row r="1174" spans="1:10">
      <c r="A1174" s="1270">
        <v>42016</v>
      </c>
      <c r="B1174" s="1271">
        <v>230</v>
      </c>
      <c r="C1174" s="1272" t="s">
        <v>246</v>
      </c>
      <c r="D1174" s="1273" t="s">
        <v>920</v>
      </c>
      <c r="E1174" s="1269"/>
      <c r="G1174" s="1273" t="s">
        <v>339</v>
      </c>
      <c r="H1174" s="1269"/>
      <c r="I1174" s="1053"/>
      <c r="J1174" s="1269"/>
    </row>
    <row r="1175" spans="1:10">
      <c r="A1175" s="1270">
        <v>42016</v>
      </c>
      <c r="B1175" s="1271">
        <v>56.16</v>
      </c>
      <c r="C1175" s="1272" t="s">
        <v>246</v>
      </c>
      <c r="D1175" s="1273" t="s">
        <v>1710</v>
      </c>
      <c r="E1175" s="1269"/>
      <c r="G1175" s="1273">
        <v>0</v>
      </c>
      <c r="H1175" s="1269"/>
      <c r="I1175" s="1053"/>
      <c r="J1175" s="1269"/>
    </row>
    <row r="1176" spans="1:10">
      <c r="A1176" s="1270">
        <v>42016</v>
      </c>
      <c r="B1176" s="1271">
        <v>10</v>
      </c>
      <c r="C1176" s="1272" t="s">
        <v>246</v>
      </c>
      <c r="D1176" s="1273" t="s">
        <v>1656</v>
      </c>
      <c r="E1176" s="1269"/>
      <c r="G1176" s="1273" t="s">
        <v>339</v>
      </c>
      <c r="H1176" s="1269"/>
      <c r="I1176" s="1053"/>
      <c r="J1176" s="1269"/>
    </row>
    <row r="1177" spans="1:10">
      <c r="A1177" s="1270">
        <v>42016</v>
      </c>
      <c r="B1177" s="1271">
        <v>150</v>
      </c>
      <c r="C1177" s="1272" t="s">
        <v>246</v>
      </c>
      <c r="D1177" s="1273" t="s">
        <v>357</v>
      </c>
      <c r="E1177" s="1269"/>
      <c r="G1177" s="1273" t="s">
        <v>339</v>
      </c>
      <c r="H1177" s="1269"/>
      <c r="I1177" s="1053"/>
      <c r="J1177" s="1269"/>
    </row>
    <row r="1178" spans="1:10">
      <c r="A1178" s="1270">
        <v>42016</v>
      </c>
      <c r="B1178" s="1271">
        <v>100</v>
      </c>
      <c r="C1178" s="1272" t="s">
        <v>246</v>
      </c>
      <c r="D1178" s="1273" t="s">
        <v>1711</v>
      </c>
      <c r="E1178" s="1269"/>
      <c r="G1178" s="1273">
        <v>0</v>
      </c>
      <c r="H1178" s="1269"/>
      <c r="I1178" s="1053"/>
      <c r="J1178" s="1269"/>
    </row>
    <row r="1179" spans="1:10">
      <c r="A1179" s="1270">
        <v>42016</v>
      </c>
      <c r="B1179" s="1271">
        <v>5</v>
      </c>
      <c r="C1179" s="1272" t="s">
        <v>246</v>
      </c>
      <c r="D1179" s="1273" t="s">
        <v>1256</v>
      </c>
      <c r="E1179" s="1269"/>
      <c r="G1179" s="1273" t="s">
        <v>339</v>
      </c>
      <c r="H1179" s="1269"/>
      <c r="I1179" s="1053"/>
      <c r="J1179" s="1269"/>
    </row>
    <row r="1180" spans="1:10">
      <c r="A1180" s="1270">
        <v>42016</v>
      </c>
      <c r="B1180" s="1271">
        <v>1905.34</v>
      </c>
      <c r="C1180" s="1272" t="s">
        <v>246</v>
      </c>
      <c r="D1180" s="1273" t="s">
        <v>1712</v>
      </c>
      <c r="E1180" s="1269"/>
      <c r="G1180" s="1273">
        <v>0</v>
      </c>
      <c r="H1180" s="1269"/>
      <c r="I1180" s="1053"/>
      <c r="J1180" s="1269"/>
    </row>
    <row r="1181" spans="1:10">
      <c r="A1181" s="1270">
        <v>42017</v>
      </c>
      <c r="B1181" s="1271">
        <v>1346.75</v>
      </c>
      <c r="C1181" s="1272" t="s">
        <v>246</v>
      </c>
      <c r="D1181" s="1273" t="s">
        <v>1713</v>
      </c>
      <c r="E1181" s="1269"/>
      <c r="G1181" s="1273">
        <v>0</v>
      </c>
      <c r="H1181" s="1269"/>
      <c r="I1181" s="1053"/>
      <c r="J1181" s="1269"/>
    </row>
    <row r="1182" spans="1:10">
      <c r="A1182" s="1270">
        <v>42017</v>
      </c>
      <c r="B1182" s="1271">
        <v>64.13</v>
      </c>
      <c r="C1182" s="1272" t="s">
        <v>246</v>
      </c>
      <c r="D1182" s="1273" t="s">
        <v>1714</v>
      </c>
      <c r="E1182" s="1269"/>
      <c r="G1182" s="1273">
        <v>0</v>
      </c>
      <c r="H1182" s="1269"/>
      <c r="I1182" s="1053"/>
      <c r="J1182" s="1269"/>
    </row>
    <row r="1183" spans="1:10">
      <c r="A1183" s="1270">
        <v>42017</v>
      </c>
      <c r="B1183" s="1271">
        <v>25</v>
      </c>
      <c r="C1183" s="1272">
        <v>103840</v>
      </c>
      <c r="D1183" s="1273" t="s">
        <v>1715</v>
      </c>
      <c r="E1183" s="1269"/>
      <c r="G1183" s="1273">
        <v>0</v>
      </c>
      <c r="H1183" s="1269"/>
      <c r="I1183" s="1053"/>
      <c r="J1183" s="1269"/>
    </row>
    <row r="1184" spans="1:10">
      <c r="A1184" s="1270">
        <v>42018</v>
      </c>
      <c r="B1184" s="1271">
        <v>8.69</v>
      </c>
      <c r="C1184" s="1272" t="s">
        <v>246</v>
      </c>
      <c r="D1184" s="1273" t="s">
        <v>1716</v>
      </c>
      <c r="E1184" s="1269"/>
      <c r="G1184" s="1273">
        <v>0</v>
      </c>
      <c r="H1184" s="1269"/>
      <c r="I1184" s="1053"/>
      <c r="J1184" s="1269"/>
    </row>
    <row r="1185" spans="1:10">
      <c r="A1185" s="1270">
        <v>42018</v>
      </c>
      <c r="B1185" s="1271">
        <v>9</v>
      </c>
      <c r="C1185" s="1272" t="s">
        <v>246</v>
      </c>
      <c r="D1185" s="1273" t="s">
        <v>1032</v>
      </c>
      <c r="E1185" s="1269"/>
      <c r="G1185" s="1273" t="s">
        <v>339</v>
      </c>
      <c r="H1185" s="1269"/>
      <c r="I1185" s="1053"/>
      <c r="J1185" s="1269"/>
    </row>
    <row r="1186" spans="1:10">
      <c r="A1186" s="1270">
        <v>42018</v>
      </c>
      <c r="B1186" s="1271">
        <v>35</v>
      </c>
      <c r="C1186" s="1272" t="s">
        <v>246</v>
      </c>
      <c r="D1186" s="1273" t="s">
        <v>1622</v>
      </c>
      <c r="E1186" s="1269"/>
      <c r="G1186" s="1273" t="s">
        <v>339</v>
      </c>
      <c r="H1186" s="1269"/>
      <c r="I1186" s="1053"/>
      <c r="J1186" s="1269"/>
    </row>
    <row r="1187" spans="1:10">
      <c r="A1187" s="1270">
        <v>42019</v>
      </c>
      <c r="B1187" s="1271">
        <v>18</v>
      </c>
      <c r="C1187" s="1272" t="s">
        <v>1087</v>
      </c>
      <c r="D1187" s="1273" t="s">
        <v>1088</v>
      </c>
      <c r="E1187" s="1269"/>
      <c r="G1187" s="1273">
        <v>0</v>
      </c>
      <c r="H1187" s="1269"/>
      <c r="I1187" s="1053"/>
      <c r="J1187" s="1269"/>
    </row>
    <row r="1188" spans="1:10">
      <c r="A1188" s="1270">
        <v>42019</v>
      </c>
      <c r="B1188" s="1271">
        <v>15</v>
      </c>
      <c r="C1188" s="1272" t="s">
        <v>1087</v>
      </c>
      <c r="D1188" s="1273" t="s">
        <v>1361</v>
      </c>
      <c r="E1188" s="1269"/>
      <c r="G1188" s="1273">
        <v>0</v>
      </c>
      <c r="H1188" s="1269"/>
      <c r="I1188" s="1053"/>
      <c r="J1188" s="1269"/>
    </row>
    <row r="1189" spans="1:10">
      <c r="A1189" s="1270">
        <v>42019</v>
      </c>
      <c r="B1189" s="1271">
        <v>20</v>
      </c>
      <c r="C1189" s="1272" t="s">
        <v>1087</v>
      </c>
      <c r="D1189" s="1273" t="s">
        <v>1092</v>
      </c>
      <c r="E1189" s="1269"/>
      <c r="G1189" s="1273">
        <v>0</v>
      </c>
      <c r="H1189" s="1269"/>
      <c r="I1189" s="1053"/>
      <c r="J1189" s="1269"/>
    </row>
    <row r="1190" spans="1:10">
      <c r="A1190" s="1270">
        <v>42019</v>
      </c>
      <c r="B1190" s="1271">
        <v>10</v>
      </c>
      <c r="C1190" s="1272" t="s">
        <v>1087</v>
      </c>
      <c r="D1190" s="1273" t="s">
        <v>1088</v>
      </c>
      <c r="E1190" s="1269"/>
      <c r="G1190" s="1273">
        <v>0</v>
      </c>
      <c r="H1190" s="1269"/>
      <c r="I1190" s="1053"/>
      <c r="J1190" s="1269"/>
    </row>
    <row r="1191" spans="1:10">
      <c r="A1191" s="1270">
        <v>42019</v>
      </c>
      <c r="B1191" s="1271">
        <v>927.13</v>
      </c>
      <c r="C1191" s="1272" t="s">
        <v>246</v>
      </c>
      <c r="D1191" s="1273" t="s">
        <v>1288</v>
      </c>
      <c r="E1191" s="1269"/>
      <c r="G1191" s="1273">
        <v>0</v>
      </c>
      <c r="H1191" s="1269"/>
      <c r="I1191" s="1053"/>
      <c r="J1191" s="1269"/>
    </row>
    <row r="1192" spans="1:10">
      <c r="A1192" s="1270">
        <v>42019</v>
      </c>
      <c r="B1192" s="1271">
        <v>30</v>
      </c>
      <c r="C1192" s="1272" t="s">
        <v>246</v>
      </c>
      <c r="D1192" s="1273" t="s">
        <v>1288</v>
      </c>
      <c r="E1192" s="1269"/>
      <c r="G1192" s="1273">
        <v>0</v>
      </c>
      <c r="H1192" s="1269"/>
      <c r="I1192" s="1053"/>
      <c r="J1192" s="1269"/>
    </row>
    <row r="1193" spans="1:10">
      <c r="A1193" s="1270">
        <v>42019</v>
      </c>
      <c r="B1193" s="1271">
        <v>30</v>
      </c>
      <c r="C1193" s="1272" t="s">
        <v>246</v>
      </c>
      <c r="D1193" s="1273" t="s">
        <v>1204</v>
      </c>
      <c r="E1193" s="1269"/>
      <c r="G1193" s="1273" t="s">
        <v>339</v>
      </c>
      <c r="H1193" s="1269"/>
      <c r="I1193" s="1053"/>
      <c r="J1193" s="1269"/>
    </row>
    <row r="1194" spans="1:10">
      <c r="A1194" s="1270">
        <v>42019</v>
      </c>
      <c r="B1194" s="1271">
        <v>5</v>
      </c>
      <c r="C1194" s="1272" t="s">
        <v>246</v>
      </c>
      <c r="D1194" s="1273" t="s">
        <v>968</v>
      </c>
      <c r="E1194" s="1269"/>
      <c r="G1194" s="1273" t="s">
        <v>339</v>
      </c>
      <c r="H1194" s="1269"/>
      <c r="I1194" s="1053"/>
      <c r="J1194" s="1269"/>
    </row>
    <row r="1195" spans="1:10">
      <c r="A1195" s="1270">
        <v>42019</v>
      </c>
      <c r="B1195" s="1271">
        <v>100</v>
      </c>
      <c r="C1195" s="1272" t="s">
        <v>246</v>
      </c>
      <c r="D1195" s="1273" t="s">
        <v>292</v>
      </c>
      <c r="E1195" s="1269"/>
      <c r="G1195" s="1273" t="s">
        <v>339</v>
      </c>
      <c r="H1195" s="1269"/>
      <c r="I1195" s="1053"/>
      <c r="J1195" s="1269"/>
    </row>
    <row r="1196" spans="1:10">
      <c r="A1196" s="1270">
        <v>42019</v>
      </c>
      <c r="B1196" s="1271">
        <v>12.5</v>
      </c>
      <c r="C1196" s="1272" t="s">
        <v>246</v>
      </c>
      <c r="D1196" s="1273" t="s">
        <v>1717</v>
      </c>
      <c r="E1196" s="1269"/>
      <c r="G1196" s="1273" t="s">
        <v>339</v>
      </c>
      <c r="H1196" s="1269"/>
      <c r="I1196" s="1053"/>
      <c r="J1196" s="1269"/>
    </row>
    <row r="1197" spans="1:10">
      <c r="A1197" s="1270">
        <v>42019</v>
      </c>
      <c r="B1197" s="1271">
        <v>200</v>
      </c>
      <c r="C1197" s="1272" t="s">
        <v>246</v>
      </c>
      <c r="D1197" s="1273" t="s">
        <v>1339</v>
      </c>
      <c r="E1197" s="1269"/>
      <c r="G1197" s="1273">
        <v>0</v>
      </c>
      <c r="H1197" s="1269"/>
      <c r="I1197" s="1053"/>
      <c r="J1197" s="1269"/>
    </row>
    <row r="1198" spans="1:10">
      <c r="A1198" s="1270">
        <v>42019</v>
      </c>
      <c r="B1198" s="1271">
        <v>10</v>
      </c>
      <c r="C1198" s="1272" t="s">
        <v>246</v>
      </c>
      <c r="D1198" s="1273" t="s">
        <v>1467</v>
      </c>
      <c r="E1198" s="1269"/>
      <c r="G1198" s="1273" t="s">
        <v>339</v>
      </c>
      <c r="H1198" s="1269"/>
      <c r="I1198" s="1053"/>
      <c r="J1198" s="1269"/>
    </row>
    <row r="1199" spans="1:10">
      <c r="A1199" s="1270">
        <v>42019</v>
      </c>
      <c r="B1199" s="1271">
        <v>200</v>
      </c>
      <c r="C1199" s="1272" t="s">
        <v>246</v>
      </c>
      <c r="D1199" s="1273" t="s">
        <v>1406</v>
      </c>
      <c r="E1199" s="1269"/>
      <c r="G1199" s="1273">
        <v>0</v>
      </c>
      <c r="H1199" s="1269"/>
      <c r="I1199" s="1053"/>
      <c r="J1199" s="1269"/>
    </row>
    <row r="1200" spans="1:10">
      <c r="A1200" s="1270">
        <v>42019</v>
      </c>
      <c r="B1200" s="1271">
        <v>40</v>
      </c>
      <c r="C1200" s="1272" t="s">
        <v>246</v>
      </c>
      <c r="D1200" s="1273" t="s">
        <v>1405</v>
      </c>
      <c r="E1200" s="1269"/>
      <c r="G1200" s="1273">
        <v>0</v>
      </c>
      <c r="H1200" s="1269"/>
      <c r="I1200" s="1053"/>
      <c r="J1200" s="1269"/>
    </row>
    <row r="1201" spans="1:10">
      <c r="A1201" s="1270">
        <v>42019</v>
      </c>
      <c r="B1201" s="1271">
        <v>100</v>
      </c>
      <c r="C1201" s="1272" t="s">
        <v>246</v>
      </c>
      <c r="D1201" s="1273" t="s">
        <v>450</v>
      </c>
      <c r="E1201" s="1269"/>
      <c r="G1201" s="1273" t="s">
        <v>339</v>
      </c>
      <c r="H1201" s="1269"/>
      <c r="I1201" s="1053"/>
      <c r="J1201" s="1269"/>
    </row>
    <row r="1202" spans="1:10">
      <c r="A1202" s="1270">
        <v>42019</v>
      </c>
      <c r="B1202" s="1271">
        <v>10</v>
      </c>
      <c r="C1202" s="1272" t="s">
        <v>246</v>
      </c>
      <c r="D1202" s="1273" t="s">
        <v>1616</v>
      </c>
      <c r="E1202" s="1269"/>
      <c r="G1202" s="1273" t="s">
        <v>339</v>
      </c>
      <c r="H1202" s="1269"/>
      <c r="I1202" s="1053"/>
      <c r="J1202" s="1269"/>
    </row>
    <row r="1203" spans="1:10">
      <c r="A1203" s="1270">
        <v>42019</v>
      </c>
      <c r="B1203" s="1271">
        <v>100</v>
      </c>
      <c r="C1203" s="1272" t="s">
        <v>246</v>
      </c>
      <c r="D1203" s="1273" t="s">
        <v>1381</v>
      </c>
      <c r="E1203" s="1269"/>
      <c r="G1203" s="1273" t="s">
        <v>339</v>
      </c>
      <c r="H1203" s="1269"/>
      <c r="I1203" s="1053"/>
      <c r="J1203" s="1269"/>
    </row>
    <row r="1204" spans="1:10">
      <c r="A1204" s="1270">
        <v>42020</v>
      </c>
      <c r="B1204" s="1271">
        <v>50</v>
      </c>
      <c r="C1204" s="1272" t="s">
        <v>246</v>
      </c>
      <c r="D1204" s="1273" t="s">
        <v>1568</v>
      </c>
      <c r="E1204" s="1269"/>
      <c r="G1204" s="1273">
        <v>0</v>
      </c>
      <c r="H1204" s="1269"/>
      <c r="I1204" s="1053"/>
      <c r="J1204" s="1269"/>
    </row>
    <row r="1205" spans="1:10">
      <c r="A1205" s="1270">
        <v>42020</v>
      </c>
      <c r="B1205" s="1271">
        <v>10</v>
      </c>
      <c r="C1205" s="1272" t="s">
        <v>246</v>
      </c>
      <c r="D1205" s="1273" t="s">
        <v>1581</v>
      </c>
      <c r="E1205" s="1269"/>
      <c r="G1205" s="1273" t="s">
        <v>339</v>
      </c>
      <c r="H1205" s="1269"/>
      <c r="I1205" s="1053"/>
      <c r="J1205" s="1269"/>
    </row>
    <row r="1206" spans="1:10">
      <c r="A1206" s="1270">
        <v>42020</v>
      </c>
      <c r="B1206" s="1271">
        <v>40</v>
      </c>
      <c r="C1206" s="1272" t="s">
        <v>246</v>
      </c>
      <c r="D1206" s="1273" t="s">
        <v>1258</v>
      </c>
      <c r="E1206" s="1269"/>
      <c r="G1206" s="1273" t="s">
        <v>339</v>
      </c>
      <c r="H1206" s="1269"/>
      <c r="I1206" s="1053"/>
      <c r="J1206" s="1269"/>
    </row>
    <row r="1207" spans="1:10">
      <c r="A1207" s="1270">
        <v>42020</v>
      </c>
      <c r="B1207" s="1271">
        <v>1.25</v>
      </c>
      <c r="C1207" s="1272" t="s">
        <v>246</v>
      </c>
      <c r="D1207" s="1273" t="s">
        <v>1572</v>
      </c>
      <c r="E1207" s="1269"/>
      <c r="G1207" s="1273">
        <v>0</v>
      </c>
      <c r="H1207" s="1269"/>
      <c r="I1207" s="1053"/>
      <c r="J1207" s="1269"/>
    </row>
    <row r="1208" spans="1:10">
      <c r="A1208" s="1270">
        <v>42023</v>
      </c>
      <c r="B1208" s="1271">
        <v>500</v>
      </c>
      <c r="C1208" s="1272" t="s">
        <v>1087</v>
      </c>
      <c r="D1208" s="1273" t="s">
        <v>1718</v>
      </c>
      <c r="E1208" s="1269"/>
      <c r="G1208" s="1273">
        <v>0</v>
      </c>
      <c r="H1208" s="1269"/>
      <c r="I1208" s="1053"/>
      <c r="J1208" s="1269"/>
    </row>
    <row r="1209" spans="1:10">
      <c r="A1209" s="1270">
        <v>42023</v>
      </c>
      <c r="B1209" s="1271">
        <v>120</v>
      </c>
      <c r="C1209" s="1272" t="s">
        <v>246</v>
      </c>
      <c r="D1209" s="1273" t="s">
        <v>784</v>
      </c>
      <c r="E1209" s="1269"/>
      <c r="G1209" s="1273" t="s">
        <v>339</v>
      </c>
      <c r="H1209" s="1269"/>
      <c r="I1209" s="1053"/>
      <c r="J1209" s="1269"/>
    </row>
    <row r="1210" spans="1:10">
      <c r="A1210" s="1270">
        <v>42023</v>
      </c>
      <c r="B1210" s="1271">
        <v>40</v>
      </c>
      <c r="C1210" s="1272" t="s">
        <v>246</v>
      </c>
      <c r="D1210" s="1273" t="s">
        <v>400</v>
      </c>
      <c r="E1210" s="1269"/>
      <c r="G1210" s="1273" t="s">
        <v>339</v>
      </c>
      <c r="H1210" s="1269"/>
      <c r="I1210" s="1053"/>
      <c r="J1210" s="1269"/>
    </row>
    <row r="1211" spans="1:10">
      <c r="A1211" s="1270">
        <v>42023</v>
      </c>
      <c r="B1211" s="1271">
        <v>100</v>
      </c>
      <c r="C1211" s="1272" t="s">
        <v>246</v>
      </c>
      <c r="D1211" s="1273" t="s">
        <v>1719</v>
      </c>
      <c r="E1211" s="1269"/>
      <c r="G1211" s="1273" t="s">
        <v>339</v>
      </c>
      <c r="H1211" s="1269"/>
      <c r="I1211" s="1053"/>
      <c r="J1211" s="1269"/>
    </row>
    <row r="1212" spans="1:10">
      <c r="A1212" s="1270">
        <v>42023</v>
      </c>
      <c r="B1212" s="1271">
        <v>100</v>
      </c>
      <c r="C1212" s="1272" t="s">
        <v>246</v>
      </c>
      <c r="D1212" s="1273" t="s">
        <v>327</v>
      </c>
      <c r="E1212" s="1269"/>
      <c r="G1212" s="1273" t="s">
        <v>339</v>
      </c>
      <c r="H1212" s="1269"/>
      <c r="I1212" s="1053"/>
      <c r="J1212" s="1269"/>
    </row>
    <row r="1213" spans="1:10">
      <c r="A1213" s="1270">
        <v>42023</v>
      </c>
      <c r="B1213" s="1271">
        <v>80</v>
      </c>
      <c r="C1213" s="1272" t="s">
        <v>246</v>
      </c>
      <c r="D1213" s="1273" t="s">
        <v>1044</v>
      </c>
      <c r="E1213" s="1269"/>
      <c r="G1213" s="1273">
        <v>0</v>
      </c>
      <c r="H1213" s="1269"/>
      <c r="I1213" s="1053"/>
      <c r="J1213" s="1269"/>
    </row>
    <row r="1214" spans="1:10">
      <c r="A1214" s="1270">
        <v>42023</v>
      </c>
      <c r="B1214" s="1271">
        <v>3398.84</v>
      </c>
      <c r="C1214" s="1272" t="s">
        <v>246</v>
      </c>
      <c r="D1214" s="1273" t="s">
        <v>1720</v>
      </c>
      <c r="E1214" s="1269"/>
      <c r="G1214" s="1273">
        <v>0</v>
      </c>
      <c r="H1214" s="1269"/>
      <c r="I1214" s="1053"/>
      <c r="J1214" s="1269"/>
    </row>
    <row r="1215" spans="1:10">
      <c r="A1215" s="1270">
        <v>42024</v>
      </c>
      <c r="B1215" s="1271">
        <v>12</v>
      </c>
      <c r="C1215" s="1272" t="s">
        <v>246</v>
      </c>
      <c r="D1215" s="1273" t="s">
        <v>1107</v>
      </c>
      <c r="E1215" s="1269"/>
      <c r="G1215" s="1273">
        <v>0</v>
      </c>
      <c r="H1215" s="1269"/>
      <c r="I1215" s="1053"/>
      <c r="J1215" s="1269"/>
    </row>
    <row r="1216" spans="1:10">
      <c r="A1216" s="1270">
        <v>42024</v>
      </c>
      <c r="B1216" s="1271">
        <v>1.33</v>
      </c>
      <c r="C1216" s="1272" t="s">
        <v>246</v>
      </c>
      <c r="D1216" s="1273" t="s">
        <v>1107</v>
      </c>
      <c r="E1216" s="1269"/>
      <c r="G1216" s="1273">
        <v>0</v>
      </c>
      <c r="H1216" s="1269"/>
      <c r="I1216" s="1053"/>
      <c r="J1216" s="1269"/>
    </row>
    <row r="1217" spans="1:10">
      <c r="A1217" s="1270">
        <v>42024</v>
      </c>
      <c r="B1217" s="1271">
        <v>50</v>
      </c>
      <c r="C1217" s="1272" t="s">
        <v>246</v>
      </c>
      <c r="D1217" s="1273" t="s">
        <v>1288</v>
      </c>
      <c r="E1217" s="1269"/>
      <c r="G1217" s="1273">
        <v>0</v>
      </c>
      <c r="H1217" s="1269"/>
      <c r="I1217" s="1053"/>
      <c r="J1217" s="1269"/>
    </row>
    <row r="1218" spans="1:10">
      <c r="A1218" s="1270">
        <v>42024</v>
      </c>
      <c r="B1218" s="1271">
        <v>221.88</v>
      </c>
      <c r="C1218" s="1272" t="s">
        <v>246</v>
      </c>
      <c r="D1218" s="1273" t="s">
        <v>1721</v>
      </c>
      <c r="E1218" s="1269"/>
      <c r="G1218" s="1273">
        <v>0</v>
      </c>
      <c r="H1218" s="1269"/>
      <c r="I1218" s="1053"/>
      <c r="J1218" s="1269"/>
    </row>
    <row r="1219" spans="1:10">
      <c r="A1219" s="1270">
        <v>42024</v>
      </c>
      <c r="B1219" s="1271">
        <v>100</v>
      </c>
      <c r="C1219" s="1272" t="s">
        <v>246</v>
      </c>
      <c r="D1219" s="1273" t="s">
        <v>1262</v>
      </c>
      <c r="E1219" s="1269"/>
      <c r="G1219" s="1273" t="s">
        <v>339</v>
      </c>
      <c r="H1219" s="1269"/>
      <c r="I1219" s="1053"/>
      <c r="J1219" s="1269"/>
    </row>
    <row r="1220" spans="1:10">
      <c r="A1220" s="1270">
        <v>42024</v>
      </c>
      <c r="B1220" s="1271">
        <v>10</v>
      </c>
      <c r="C1220" s="1272" t="s">
        <v>246</v>
      </c>
      <c r="D1220" s="1273" t="s">
        <v>1620</v>
      </c>
      <c r="E1220" s="1269"/>
      <c r="G1220" s="1273" t="s">
        <v>339</v>
      </c>
      <c r="H1220" s="1269"/>
      <c r="I1220" s="1053"/>
      <c r="J1220" s="1269"/>
    </row>
    <row r="1221" spans="1:10">
      <c r="A1221" s="1270">
        <v>42025</v>
      </c>
      <c r="B1221" s="1271">
        <v>12</v>
      </c>
      <c r="C1221" s="1272" t="s">
        <v>246</v>
      </c>
      <c r="D1221" s="1273" t="s">
        <v>294</v>
      </c>
      <c r="E1221" s="1269"/>
      <c r="G1221" s="1273" t="s">
        <v>339</v>
      </c>
      <c r="H1221" s="1269"/>
      <c r="I1221" s="1053"/>
      <c r="J1221" s="1269"/>
    </row>
    <row r="1222" spans="1:10">
      <c r="A1222" s="1270">
        <v>42025</v>
      </c>
      <c r="B1222" s="1271">
        <v>5</v>
      </c>
      <c r="C1222" s="1272" t="s">
        <v>246</v>
      </c>
      <c r="D1222" s="1273" t="s">
        <v>773</v>
      </c>
      <c r="E1222" s="1269"/>
      <c r="G1222" s="1273">
        <v>0</v>
      </c>
      <c r="H1222" s="1269"/>
      <c r="I1222" s="1053"/>
      <c r="J1222" s="1269"/>
    </row>
    <row r="1223" spans="1:10">
      <c r="A1223" s="1270">
        <v>42025</v>
      </c>
      <c r="B1223" s="1271">
        <v>300</v>
      </c>
      <c r="C1223" s="1272" t="s">
        <v>246</v>
      </c>
      <c r="D1223" s="1273" t="s">
        <v>1532</v>
      </c>
      <c r="E1223" s="1269"/>
      <c r="G1223" s="1273">
        <v>0</v>
      </c>
      <c r="H1223" s="1269"/>
      <c r="I1223" s="1053"/>
      <c r="J1223" s="1269"/>
    </row>
    <row r="1224" spans="1:10">
      <c r="A1224" s="1270">
        <v>42026</v>
      </c>
      <c r="B1224" s="1271">
        <v>1000</v>
      </c>
      <c r="C1224" s="1272">
        <v>103738</v>
      </c>
      <c r="D1224" s="1273" t="s">
        <v>1722</v>
      </c>
      <c r="E1224" s="1269"/>
      <c r="G1224" s="1273">
        <v>0</v>
      </c>
      <c r="H1224" s="1269"/>
      <c r="I1224" s="1053"/>
      <c r="J1224" s="1269"/>
    </row>
    <row r="1225" spans="1:10">
      <c r="A1225" s="1270">
        <v>42026</v>
      </c>
      <c r="B1225" s="1271">
        <v>330</v>
      </c>
      <c r="C1225" s="1272" t="s">
        <v>246</v>
      </c>
      <c r="D1225" s="1273" t="s">
        <v>355</v>
      </c>
      <c r="E1225" s="1269"/>
      <c r="G1225" s="1273" t="s">
        <v>339</v>
      </c>
      <c r="H1225" s="1269"/>
      <c r="I1225" s="1053"/>
      <c r="J1225" s="1269"/>
    </row>
    <row r="1226" spans="1:10">
      <c r="A1226" s="1270">
        <v>42026</v>
      </c>
      <c r="B1226" s="1271">
        <v>227</v>
      </c>
      <c r="C1226" s="1272" t="s">
        <v>246</v>
      </c>
      <c r="D1226" s="1273" t="s">
        <v>355</v>
      </c>
      <c r="E1226" s="1269"/>
      <c r="G1226" s="1273" t="s">
        <v>339</v>
      </c>
      <c r="H1226" s="1269"/>
      <c r="I1226" s="1053"/>
      <c r="J1226" s="1269"/>
    </row>
    <row r="1227" spans="1:10">
      <c r="A1227" s="1270">
        <v>42027</v>
      </c>
      <c r="B1227" s="1271">
        <v>1.25</v>
      </c>
      <c r="C1227" s="1272" t="s">
        <v>246</v>
      </c>
      <c r="D1227" s="1273" t="s">
        <v>1572</v>
      </c>
      <c r="E1227" s="1269"/>
      <c r="G1227" s="1273">
        <v>0</v>
      </c>
      <c r="H1227" s="1269"/>
      <c r="I1227" s="1053"/>
      <c r="J1227" s="1269"/>
    </row>
    <row r="1228" spans="1:10">
      <c r="A1228" s="1270">
        <v>42030</v>
      </c>
      <c r="B1228" s="1271">
        <v>10</v>
      </c>
      <c r="C1228" s="1272" t="s">
        <v>246</v>
      </c>
      <c r="D1228" s="1273" t="s">
        <v>302</v>
      </c>
      <c r="E1228" s="1269"/>
      <c r="G1228" s="1273">
        <v>0</v>
      </c>
      <c r="H1228" s="1269"/>
      <c r="I1228" s="1053"/>
      <c r="J1228" s="1269"/>
    </row>
    <row r="1229" spans="1:10">
      <c r="A1229" s="1270">
        <v>42030</v>
      </c>
      <c r="B1229" s="1271">
        <v>15</v>
      </c>
      <c r="C1229" s="1272" t="s">
        <v>246</v>
      </c>
      <c r="D1229" s="1273" t="s">
        <v>1444</v>
      </c>
      <c r="E1229" s="1269"/>
      <c r="G1229" s="1273" t="s">
        <v>339</v>
      </c>
      <c r="H1229" s="1269"/>
      <c r="I1229" s="1053"/>
      <c r="J1229" s="1269"/>
    </row>
    <row r="1230" spans="1:10">
      <c r="A1230" s="1270">
        <v>42030</v>
      </c>
      <c r="B1230" s="1271">
        <v>10</v>
      </c>
      <c r="C1230" s="1272" t="s">
        <v>246</v>
      </c>
      <c r="D1230" s="1273" t="s">
        <v>1630</v>
      </c>
      <c r="E1230" s="1269"/>
      <c r="G1230" s="1273" t="s">
        <v>339</v>
      </c>
      <c r="H1230" s="1269"/>
      <c r="I1230" s="1053"/>
      <c r="J1230" s="1269"/>
    </row>
    <row r="1231" spans="1:10">
      <c r="A1231" s="1270">
        <v>42030</v>
      </c>
      <c r="B1231" s="1271">
        <v>100</v>
      </c>
      <c r="C1231" s="1272" t="s">
        <v>246</v>
      </c>
      <c r="D1231" s="1273" t="s">
        <v>1389</v>
      </c>
      <c r="E1231" s="1269"/>
      <c r="G1231" s="1273" t="s">
        <v>339</v>
      </c>
      <c r="H1231" s="1269"/>
      <c r="I1231" s="1053"/>
      <c r="J1231" s="1269"/>
    </row>
    <row r="1232" spans="1:10">
      <c r="A1232" s="1270">
        <v>42030</v>
      </c>
      <c r="B1232" s="1271">
        <v>402.63</v>
      </c>
      <c r="C1232" s="1272" t="s">
        <v>246</v>
      </c>
      <c r="D1232" s="1273" t="s">
        <v>1723</v>
      </c>
      <c r="E1232" s="1269"/>
      <c r="G1232" s="1273">
        <v>0</v>
      </c>
      <c r="H1232" s="1269"/>
      <c r="I1232" s="1053"/>
      <c r="J1232" s="1269"/>
    </row>
    <row r="1233" spans="1:10">
      <c r="A1233" s="1270">
        <v>42031</v>
      </c>
      <c r="B1233" s="1271">
        <v>4088.08</v>
      </c>
      <c r="C1233" s="1272" t="s">
        <v>246</v>
      </c>
      <c r="D1233" s="1273" t="s">
        <v>269</v>
      </c>
      <c r="E1233" s="1269"/>
      <c r="G1233" s="1273">
        <v>0</v>
      </c>
      <c r="H1233" s="1269"/>
      <c r="I1233" s="1053"/>
      <c r="J1233" s="1269"/>
    </row>
    <row r="1234" spans="1:10">
      <c r="A1234" s="1270">
        <v>42031</v>
      </c>
      <c r="B1234" s="1271">
        <v>30</v>
      </c>
      <c r="C1234" s="1272" t="s">
        <v>246</v>
      </c>
      <c r="D1234" s="1273" t="s">
        <v>1671</v>
      </c>
      <c r="E1234" s="1269"/>
      <c r="G1234" s="1273" t="s">
        <v>339</v>
      </c>
      <c r="H1234" s="1269"/>
      <c r="I1234" s="1053"/>
      <c r="J1234" s="1269"/>
    </row>
    <row r="1235" spans="1:10">
      <c r="A1235" s="1270">
        <v>42031</v>
      </c>
      <c r="B1235" s="1271">
        <v>1456.14</v>
      </c>
      <c r="C1235" s="1272" t="s">
        <v>246</v>
      </c>
      <c r="D1235" s="1273" t="s">
        <v>1386</v>
      </c>
      <c r="E1235" s="1269"/>
      <c r="G1235" s="1273">
        <v>0</v>
      </c>
      <c r="H1235" s="1269"/>
      <c r="I1235" s="1053"/>
      <c r="J1235" s="1269"/>
    </row>
    <row r="1236" spans="1:10">
      <c r="A1236" s="1270">
        <v>42031</v>
      </c>
      <c r="B1236" s="1271">
        <v>6.29</v>
      </c>
      <c r="C1236" s="1272" t="s">
        <v>246</v>
      </c>
      <c r="D1236" s="1273" t="s">
        <v>1724</v>
      </c>
      <c r="E1236" s="1269"/>
      <c r="G1236" s="1273">
        <v>0</v>
      </c>
      <c r="H1236" s="1269"/>
      <c r="I1236" s="1053"/>
      <c r="J1236" s="1269"/>
    </row>
    <row r="1237" spans="1:10">
      <c r="A1237" s="1270">
        <v>42031</v>
      </c>
      <c r="B1237" s="1271">
        <v>60</v>
      </c>
      <c r="C1237" s="1272" t="s">
        <v>246</v>
      </c>
      <c r="D1237" s="1273" t="s">
        <v>1309</v>
      </c>
      <c r="E1237" s="1269"/>
      <c r="G1237" s="1273" t="s">
        <v>339</v>
      </c>
      <c r="H1237" s="1269"/>
      <c r="I1237" s="1053"/>
      <c r="J1237" s="1269"/>
    </row>
    <row r="1238" spans="1:10">
      <c r="A1238" s="1270">
        <v>42031</v>
      </c>
      <c r="B1238" s="1271">
        <v>50</v>
      </c>
      <c r="C1238" s="1272" t="s">
        <v>246</v>
      </c>
      <c r="D1238" s="1273" t="s">
        <v>1447</v>
      </c>
      <c r="E1238" s="1269"/>
      <c r="G1238" s="1273" t="s">
        <v>339</v>
      </c>
      <c r="H1238" s="1269"/>
      <c r="I1238" s="1053"/>
      <c r="J1238" s="1269"/>
    </row>
    <row r="1239" spans="1:10">
      <c r="A1239" s="1270">
        <v>42031</v>
      </c>
      <c r="B1239" s="1271">
        <v>50</v>
      </c>
      <c r="C1239" s="1272" t="s">
        <v>246</v>
      </c>
      <c r="D1239" s="1273" t="s">
        <v>1017</v>
      </c>
      <c r="E1239" s="1269"/>
      <c r="G1239" s="1273" t="s">
        <v>339</v>
      </c>
      <c r="H1239" s="1269"/>
      <c r="I1239" s="1053"/>
      <c r="J1239" s="1269"/>
    </row>
    <row r="1240" spans="1:10">
      <c r="A1240" s="1270">
        <v>42032</v>
      </c>
      <c r="B1240" s="1271">
        <v>174.96</v>
      </c>
      <c r="C1240" s="1272" t="s">
        <v>246</v>
      </c>
      <c r="D1240" s="1273" t="s">
        <v>1725</v>
      </c>
      <c r="E1240" s="1269"/>
      <c r="G1240" s="1273">
        <v>0</v>
      </c>
      <c r="H1240" s="1269"/>
      <c r="I1240" s="1053"/>
      <c r="J1240" s="1269"/>
    </row>
    <row r="1241" spans="1:10">
      <c r="A1241" s="1270">
        <v>42032</v>
      </c>
      <c r="B1241" s="1271">
        <v>5</v>
      </c>
      <c r="C1241" s="1272" t="s">
        <v>246</v>
      </c>
      <c r="D1241" s="1273" t="s">
        <v>1390</v>
      </c>
      <c r="E1241" s="1269"/>
      <c r="G1241" s="1273" t="s">
        <v>339</v>
      </c>
      <c r="H1241" s="1269"/>
      <c r="I1241" s="1053"/>
      <c r="J1241" s="1269"/>
    </row>
    <row r="1242" spans="1:10">
      <c r="A1242" s="1270">
        <v>42032</v>
      </c>
      <c r="B1242" s="1271">
        <v>25</v>
      </c>
      <c r="C1242" s="1272" t="s">
        <v>246</v>
      </c>
      <c r="D1242" s="1273" t="s">
        <v>1726</v>
      </c>
      <c r="E1242" s="1269"/>
      <c r="G1242" s="1273" t="s">
        <v>339</v>
      </c>
      <c r="H1242" s="1269"/>
      <c r="I1242" s="1053"/>
      <c r="J1242" s="1269"/>
    </row>
    <row r="1243" spans="1:10">
      <c r="A1243" s="1270">
        <v>42032</v>
      </c>
      <c r="B1243" s="1271">
        <v>3</v>
      </c>
      <c r="C1243" s="1272" t="s">
        <v>246</v>
      </c>
      <c r="D1243" s="1273" t="s">
        <v>1004</v>
      </c>
      <c r="E1243" s="1269"/>
      <c r="G1243" s="1273">
        <v>0</v>
      </c>
      <c r="H1243" s="1269"/>
      <c r="I1243" s="1053"/>
      <c r="J1243" s="1269"/>
    </row>
    <row r="1244" spans="1:10">
      <c r="A1244" s="1270">
        <v>42032</v>
      </c>
      <c r="B1244" s="1271">
        <v>42</v>
      </c>
      <c r="C1244" s="1272" t="s">
        <v>246</v>
      </c>
      <c r="D1244" s="1273" t="s">
        <v>1352</v>
      </c>
      <c r="E1244" s="1269"/>
      <c r="G1244" s="1273">
        <v>0</v>
      </c>
      <c r="H1244" s="1269"/>
      <c r="I1244" s="1053"/>
      <c r="J1244" s="1269"/>
    </row>
    <row r="1245" spans="1:10">
      <c r="A1245" s="1270">
        <v>42033</v>
      </c>
      <c r="B1245" s="1271">
        <v>20</v>
      </c>
      <c r="C1245" s="1272" t="s">
        <v>1087</v>
      </c>
      <c r="D1245" s="1273" t="s">
        <v>1647</v>
      </c>
      <c r="E1245" s="1269"/>
      <c r="G1245" s="1273">
        <v>0</v>
      </c>
      <c r="H1245" s="1269"/>
      <c r="I1245" s="1053"/>
      <c r="J1245" s="1269"/>
    </row>
    <row r="1246" spans="1:10">
      <c r="A1246" s="1270">
        <v>42033</v>
      </c>
      <c r="B1246" s="1271">
        <v>25</v>
      </c>
      <c r="C1246" s="1272" t="s">
        <v>246</v>
      </c>
      <c r="D1246" s="1273" t="s">
        <v>1700</v>
      </c>
      <c r="E1246" s="1269"/>
      <c r="G1246" s="1273" t="s">
        <v>339</v>
      </c>
      <c r="H1246" s="1269"/>
      <c r="I1246" s="1053"/>
      <c r="J1246" s="1269"/>
    </row>
    <row r="1247" spans="1:10">
      <c r="A1247" s="1270">
        <v>42034</v>
      </c>
      <c r="B1247" s="1271">
        <v>5</v>
      </c>
      <c r="C1247" s="1272">
        <v>103739</v>
      </c>
      <c r="D1247" s="1273" t="s">
        <v>971</v>
      </c>
      <c r="E1247" s="1269"/>
      <c r="G1247" s="1273">
        <v>0</v>
      </c>
      <c r="H1247" s="1269"/>
      <c r="I1247" s="1053"/>
      <c r="J1247" s="1269"/>
    </row>
    <row r="1248" spans="1:10">
      <c r="A1248" s="1270">
        <v>42034</v>
      </c>
      <c r="B1248" s="1271">
        <v>516.75</v>
      </c>
      <c r="C1248" s="1272" t="s">
        <v>246</v>
      </c>
      <c r="D1248" s="1273" t="s">
        <v>1288</v>
      </c>
      <c r="E1248" s="1269"/>
      <c r="G1248" s="1273">
        <v>0</v>
      </c>
      <c r="H1248" s="1269"/>
      <c r="I1248" s="1053"/>
      <c r="J1248" s="1269"/>
    </row>
    <row r="1249" spans="1:10">
      <c r="A1249" s="1270">
        <v>42034</v>
      </c>
      <c r="B1249" s="1271">
        <v>37.5</v>
      </c>
      <c r="C1249" s="1272" t="s">
        <v>246</v>
      </c>
      <c r="D1249" s="1273" t="s">
        <v>1288</v>
      </c>
      <c r="E1249" s="1269"/>
      <c r="G1249" s="1273">
        <v>0</v>
      </c>
      <c r="H1249" s="1269"/>
      <c r="I1249" s="1053"/>
      <c r="J1249" s="1269"/>
    </row>
    <row r="1250" spans="1:10">
      <c r="A1250" s="1270">
        <v>42034</v>
      </c>
      <c r="B1250" s="1271">
        <v>640.98</v>
      </c>
      <c r="C1250" s="1272" t="s">
        <v>246</v>
      </c>
      <c r="D1250" s="1273" t="s">
        <v>1727</v>
      </c>
      <c r="E1250" s="1269"/>
      <c r="G1250" s="1273">
        <v>0</v>
      </c>
      <c r="H1250" s="1269"/>
      <c r="I1250" s="1053"/>
      <c r="J1250" s="1269"/>
    </row>
    <row r="1251" spans="1:10">
      <c r="A1251" s="1270">
        <v>42034</v>
      </c>
      <c r="B1251" s="1271">
        <v>20</v>
      </c>
      <c r="C1251" s="1272" t="s">
        <v>246</v>
      </c>
      <c r="D1251" s="1273" t="s">
        <v>1484</v>
      </c>
      <c r="E1251" s="1269"/>
      <c r="G1251" s="1273">
        <v>0</v>
      </c>
      <c r="H1251" s="1269"/>
      <c r="I1251" s="1053"/>
      <c r="J1251" s="1269"/>
    </row>
    <row r="1252" spans="1:10">
      <c r="A1252" s="1270">
        <v>42034</v>
      </c>
      <c r="B1252" s="1271">
        <v>5000</v>
      </c>
      <c r="C1252" s="1272" t="s">
        <v>246</v>
      </c>
      <c r="D1252" s="1273" t="s">
        <v>1739</v>
      </c>
      <c r="E1252" s="1269"/>
      <c r="G1252" s="1273" t="s">
        <v>339</v>
      </c>
      <c r="H1252" s="1269"/>
      <c r="I1252" s="1053"/>
      <c r="J1252" s="1269"/>
    </row>
    <row r="1253" spans="1:10">
      <c r="A1253" s="1270">
        <v>42034</v>
      </c>
      <c r="B1253" s="1271">
        <v>180</v>
      </c>
      <c r="C1253" s="1272" t="s">
        <v>246</v>
      </c>
      <c r="D1253" s="1273" t="s">
        <v>287</v>
      </c>
      <c r="E1253" s="1269"/>
      <c r="G1253" s="1273" t="s">
        <v>339</v>
      </c>
      <c r="H1253" s="1269"/>
      <c r="I1253" s="1053"/>
      <c r="J1253" s="1269"/>
    </row>
    <row r="1254" spans="1:10">
      <c r="A1254" s="1270">
        <v>42034</v>
      </c>
      <c r="B1254" s="1271">
        <v>25</v>
      </c>
      <c r="C1254" s="1272" t="s">
        <v>246</v>
      </c>
      <c r="D1254" s="1273" t="s">
        <v>1668</v>
      </c>
      <c r="E1254" s="1269"/>
      <c r="G1254" s="1273" t="s">
        <v>339</v>
      </c>
      <c r="H1254" s="1269"/>
      <c r="I1254" s="1053"/>
      <c r="J1254" s="1269"/>
    </row>
    <row r="1255" spans="1:10">
      <c r="A1255" s="1270">
        <v>42034</v>
      </c>
      <c r="B1255" s="1271">
        <v>150</v>
      </c>
      <c r="C1255" s="1272" t="s">
        <v>246</v>
      </c>
      <c r="D1255" s="1273" t="s">
        <v>1728</v>
      </c>
      <c r="E1255" s="1269"/>
      <c r="G1255" s="1273">
        <v>0</v>
      </c>
      <c r="H1255" s="1269"/>
      <c r="I1255" s="1053"/>
      <c r="J1255" s="1269"/>
    </row>
    <row r="1256" spans="1:10">
      <c r="A1256" s="1270">
        <v>42034</v>
      </c>
      <c r="B1256" s="1271">
        <v>1.25</v>
      </c>
      <c r="C1256" s="1272" t="s">
        <v>246</v>
      </c>
      <c r="D1256" s="1273" t="s">
        <v>1572</v>
      </c>
      <c r="E1256" s="1269"/>
      <c r="G1256" s="1273">
        <v>0</v>
      </c>
      <c r="H1256" s="1269"/>
      <c r="I1256" s="1053"/>
      <c r="J1256" s="1269"/>
    </row>
    <row r="1257" spans="1:10">
      <c r="A1257" s="1270">
        <v>42037</v>
      </c>
      <c r="B1257" s="1271">
        <v>40</v>
      </c>
      <c r="C1257" s="1272" t="s">
        <v>246</v>
      </c>
      <c r="D1257" s="1273" t="s">
        <v>703</v>
      </c>
      <c r="E1257" s="1269"/>
      <c r="G1257" s="1273" t="s">
        <v>339</v>
      </c>
      <c r="H1257" s="1269"/>
      <c r="I1257" s="1053"/>
      <c r="J1257" s="1269"/>
    </row>
    <row r="1258" spans="1:10">
      <c r="A1258" s="1270">
        <v>42037</v>
      </c>
      <c r="B1258" s="1271">
        <v>6</v>
      </c>
      <c r="C1258" s="1272" t="s">
        <v>246</v>
      </c>
      <c r="D1258" s="1273" t="s">
        <v>1217</v>
      </c>
      <c r="E1258" s="1269"/>
      <c r="G1258" s="1273">
        <v>0</v>
      </c>
      <c r="H1258" s="1269"/>
      <c r="I1258" s="1053"/>
      <c r="J1258" s="1269"/>
    </row>
    <row r="1259" spans="1:10">
      <c r="A1259" s="1270">
        <v>42037</v>
      </c>
      <c r="B1259" s="1271">
        <v>10</v>
      </c>
      <c r="C1259" s="1272" t="s">
        <v>246</v>
      </c>
      <c r="D1259" s="1273" t="s">
        <v>1683</v>
      </c>
      <c r="E1259" s="1269"/>
      <c r="G1259" s="1273">
        <v>0</v>
      </c>
      <c r="H1259" s="1269"/>
      <c r="I1259" s="1053"/>
      <c r="J1259" s="1269"/>
    </row>
    <row r="1260" spans="1:10">
      <c r="A1260" s="1270">
        <v>42037</v>
      </c>
      <c r="B1260" s="1271">
        <v>20</v>
      </c>
      <c r="C1260" s="1272" t="s">
        <v>246</v>
      </c>
      <c r="D1260" s="1273" t="s">
        <v>1453</v>
      </c>
      <c r="E1260" s="1269"/>
      <c r="G1260" s="1273" t="s">
        <v>339</v>
      </c>
      <c r="H1260" s="1269"/>
      <c r="I1260" s="1053"/>
      <c r="J1260" s="1269"/>
    </row>
    <row r="1261" spans="1:10">
      <c r="A1261" s="1270">
        <v>42037</v>
      </c>
      <c r="B1261" s="1271">
        <v>100</v>
      </c>
      <c r="C1261" s="1272" t="s">
        <v>246</v>
      </c>
      <c r="D1261" s="1273" t="s">
        <v>267</v>
      </c>
      <c r="E1261" s="1269"/>
      <c r="G1261" s="1273">
        <v>0</v>
      </c>
      <c r="H1261" s="1269"/>
      <c r="I1261" s="1053"/>
      <c r="J1261" s="1269"/>
    </row>
    <row r="1262" spans="1:10">
      <c r="A1262" s="1270">
        <v>42037</v>
      </c>
      <c r="B1262" s="1271">
        <v>10</v>
      </c>
      <c r="C1262" s="1272" t="s">
        <v>246</v>
      </c>
      <c r="D1262" s="1273" t="s">
        <v>791</v>
      </c>
      <c r="E1262" s="1269"/>
      <c r="G1262" s="1273" t="s">
        <v>339</v>
      </c>
      <c r="H1262" s="1269"/>
      <c r="I1262" s="1053"/>
      <c r="J1262" s="1269"/>
    </row>
    <row r="1263" spans="1:10">
      <c r="A1263" s="1270">
        <v>42037</v>
      </c>
      <c r="B1263" s="1271">
        <v>10</v>
      </c>
      <c r="C1263" s="1272" t="s">
        <v>246</v>
      </c>
      <c r="D1263" s="1273" t="s">
        <v>338</v>
      </c>
      <c r="E1263" s="1269"/>
      <c r="G1263" s="1273" t="s">
        <v>339</v>
      </c>
      <c r="H1263" s="1269"/>
      <c r="I1263" s="1053"/>
      <c r="J1263" s="1269"/>
    </row>
    <row r="1264" spans="1:10">
      <c r="A1264" s="1270">
        <v>42037</v>
      </c>
      <c r="B1264" s="1271">
        <v>10</v>
      </c>
      <c r="C1264" s="1272" t="s">
        <v>246</v>
      </c>
      <c r="D1264" s="1273" t="s">
        <v>1365</v>
      </c>
      <c r="E1264" s="1269"/>
      <c r="G1264" s="1273" t="s">
        <v>339</v>
      </c>
      <c r="H1264" s="1269"/>
      <c r="I1264" s="1053"/>
      <c r="J1264" s="1269"/>
    </row>
    <row r="1265" spans="1:10">
      <c r="A1265" s="1270">
        <v>42037</v>
      </c>
      <c r="B1265" s="1271">
        <v>25</v>
      </c>
      <c r="C1265" s="1272" t="s">
        <v>246</v>
      </c>
      <c r="D1265" s="1273" t="s">
        <v>762</v>
      </c>
      <c r="E1265" s="1269"/>
      <c r="G1265" s="1273" t="s">
        <v>339</v>
      </c>
      <c r="H1265" s="1269"/>
      <c r="I1265" s="1053"/>
      <c r="J1265" s="1269"/>
    </row>
    <row r="1266" spans="1:10">
      <c r="A1266" s="1270">
        <v>42037</v>
      </c>
      <c r="B1266" s="1271">
        <v>17.39</v>
      </c>
      <c r="C1266" s="1272" t="s">
        <v>246</v>
      </c>
      <c r="D1266" s="1273" t="s">
        <v>1740</v>
      </c>
      <c r="E1266" s="1269"/>
      <c r="G1266" s="1273">
        <v>0</v>
      </c>
      <c r="H1266" s="1269"/>
      <c r="I1266" s="1053"/>
      <c r="J1266" s="1269"/>
    </row>
    <row r="1267" spans="1:10">
      <c r="A1267" s="1270">
        <v>42037</v>
      </c>
      <c r="B1267" s="1271">
        <v>20</v>
      </c>
      <c r="C1267" s="1272" t="s">
        <v>246</v>
      </c>
      <c r="D1267" s="1273" t="s">
        <v>999</v>
      </c>
      <c r="E1267" s="1269"/>
      <c r="G1267" s="1273" t="s">
        <v>339</v>
      </c>
      <c r="H1267" s="1269"/>
      <c r="I1267" s="1053"/>
      <c r="J1267" s="1269"/>
    </row>
    <row r="1268" spans="1:10">
      <c r="A1268" s="1270">
        <v>42037</v>
      </c>
      <c r="B1268" s="1271">
        <v>25</v>
      </c>
      <c r="C1268" s="1272" t="s">
        <v>246</v>
      </c>
      <c r="D1268" s="1273" t="s">
        <v>1603</v>
      </c>
      <c r="E1268" s="1269"/>
      <c r="G1268" s="1273" t="s">
        <v>339</v>
      </c>
      <c r="H1268" s="1269"/>
      <c r="I1268" s="1053"/>
      <c r="J1268" s="1269"/>
    </row>
    <row r="1269" spans="1:10">
      <c r="A1269" s="1270">
        <v>42037</v>
      </c>
      <c r="B1269" s="1271">
        <v>10</v>
      </c>
      <c r="C1269" s="1272" t="s">
        <v>246</v>
      </c>
      <c r="D1269" s="1273" t="s">
        <v>994</v>
      </c>
      <c r="E1269" s="1269"/>
      <c r="G1269" s="1273" t="s">
        <v>339</v>
      </c>
      <c r="H1269" s="1269"/>
      <c r="I1269" s="1053"/>
      <c r="J1269" s="1269"/>
    </row>
    <row r="1270" spans="1:10">
      <c r="A1270" s="1270">
        <v>42037</v>
      </c>
      <c r="B1270" s="1271">
        <v>50</v>
      </c>
      <c r="C1270" s="1272" t="s">
        <v>246</v>
      </c>
      <c r="D1270" s="1273" t="s">
        <v>997</v>
      </c>
      <c r="E1270" s="1269"/>
      <c r="G1270" s="1273" t="s">
        <v>339</v>
      </c>
      <c r="H1270" s="1269"/>
      <c r="I1270" s="1053"/>
      <c r="J1270" s="1269"/>
    </row>
    <row r="1271" spans="1:10">
      <c r="A1271" s="1270">
        <v>42037</v>
      </c>
      <c r="B1271" s="1271">
        <v>100</v>
      </c>
      <c r="C1271" s="1272" t="s">
        <v>246</v>
      </c>
      <c r="D1271" s="1273" t="s">
        <v>1741</v>
      </c>
      <c r="E1271" s="1269"/>
      <c r="G1271" s="1273" t="s">
        <v>339</v>
      </c>
      <c r="H1271" s="1269"/>
      <c r="I1271" s="1053"/>
      <c r="J1271" s="1269"/>
    </row>
    <row r="1272" spans="1:10">
      <c r="A1272" s="1270">
        <v>42037</v>
      </c>
      <c r="B1272" s="1271">
        <v>10</v>
      </c>
      <c r="C1272" s="1272" t="s">
        <v>246</v>
      </c>
      <c r="D1272" s="1273" t="s">
        <v>317</v>
      </c>
      <c r="E1272" s="1269"/>
      <c r="G1272" s="1273" t="s">
        <v>339</v>
      </c>
      <c r="H1272" s="1269"/>
      <c r="I1272" s="1053"/>
      <c r="J1272" s="1269"/>
    </row>
    <row r="1273" spans="1:10">
      <c r="A1273" s="1270">
        <v>42037</v>
      </c>
      <c r="B1273" s="1271">
        <v>293.91000000000003</v>
      </c>
      <c r="C1273" s="1272" t="s">
        <v>246</v>
      </c>
      <c r="D1273" s="1273" t="s">
        <v>1742</v>
      </c>
      <c r="E1273" s="1269"/>
      <c r="G1273" s="1273">
        <v>0</v>
      </c>
      <c r="H1273" s="1269"/>
      <c r="I1273" s="1053"/>
      <c r="J1273" s="1269"/>
    </row>
    <row r="1274" spans="1:10">
      <c r="A1274" s="1270">
        <v>42037</v>
      </c>
      <c r="B1274" s="1271">
        <v>5</v>
      </c>
      <c r="C1274" s="1272" t="s">
        <v>246</v>
      </c>
      <c r="D1274" s="1273" t="s">
        <v>755</v>
      </c>
      <c r="E1274" s="1269"/>
      <c r="G1274" s="1273" t="s">
        <v>339</v>
      </c>
      <c r="H1274" s="1269"/>
      <c r="I1274" s="1053"/>
      <c r="J1274" s="1269"/>
    </row>
    <row r="1275" spans="1:10">
      <c r="A1275" s="1270">
        <v>42037</v>
      </c>
      <c r="B1275" s="1271">
        <v>3</v>
      </c>
      <c r="C1275" s="1272" t="s">
        <v>246</v>
      </c>
      <c r="D1275" s="1273" t="s">
        <v>426</v>
      </c>
      <c r="E1275" s="1269"/>
      <c r="G1275" s="1273">
        <v>0</v>
      </c>
      <c r="H1275" s="1269"/>
      <c r="I1275" s="1053"/>
      <c r="J1275" s="1269"/>
    </row>
    <row r="1276" spans="1:10">
      <c r="A1276" s="1270">
        <v>42037</v>
      </c>
      <c r="B1276" s="1271">
        <v>15</v>
      </c>
      <c r="C1276" s="1272" t="s">
        <v>246</v>
      </c>
      <c r="D1276" s="1273" t="s">
        <v>248</v>
      </c>
      <c r="E1276" s="1269"/>
      <c r="G1276" s="1273">
        <v>0</v>
      </c>
      <c r="H1276" s="1269"/>
      <c r="I1276" s="1053"/>
      <c r="J1276" s="1269"/>
    </row>
    <row r="1277" spans="1:10">
      <c r="A1277" s="1270">
        <v>42037</v>
      </c>
      <c r="B1277" s="1271">
        <v>10</v>
      </c>
      <c r="C1277" s="1272" t="s">
        <v>246</v>
      </c>
      <c r="D1277" s="1273" t="s">
        <v>1585</v>
      </c>
      <c r="E1277" s="1269"/>
      <c r="G1277" s="1273" t="s">
        <v>339</v>
      </c>
      <c r="H1277" s="1269"/>
      <c r="I1277" s="1053"/>
      <c r="J1277" s="1269"/>
    </row>
    <row r="1278" spans="1:10">
      <c r="A1278" s="1270">
        <v>42037</v>
      </c>
      <c r="B1278" s="1271">
        <v>5</v>
      </c>
      <c r="C1278" s="1272" t="s">
        <v>246</v>
      </c>
      <c r="D1278" s="1273" t="s">
        <v>1669</v>
      </c>
      <c r="E1278" s="1269"/>
      <c r="G1278" s="1273" t="s">
        <v>339</v>
      </c>
      <c r="H1278" s="1269"/>
      <c r="I1278" s="1053"/>
      <c r="J1278" s="1269"/>
    </row>
    <row r="1279" spans="1:10">
      <c r="A1279" s="1270">
        <v>42037</v>
      </c>
      <c r="B1279" s="1271">
        <v>10</v>
      </c>
      <c r="C1279" s="1272" t="s">
        <v>246</v>
      </c>
      <c r="D1279" s="1273" t="s">
        <v>1369</v>
      </c>
      <c r="E1279" s="1269"/>
      <c r="G1279" s="1273" t="s">
        <v>339</v>
      </c>
      <c r="H1279" s="1269"/>
      <c r="I1279" s="1053"/>
      <c r="J1279" s="1269"/>
    </row>
    <row r="1280" spans="1:10">
      <c r="A1280" s="1270">
        <v>42037</v>
      </c>
      <c r="B1280" s="1271">
        <v>50</v>
      </c>
      <c r="C1280" s="1272" t="s">
        <v>246</v>
      </c>
      <c r="D1280" s="1273" t="s">
        <v>1482</v>
      </c>
      <c r="E1280" s="1269"/>
      <c r="G1280" s="1273" t="s">
        <v>339</v>
      </c>
      <c r="H1280" s="1269"/>
      <c r="I1280" s="1053"/>
      <c r="J1280" s="1269"/>
    </row>
    <row r="1281" spans="1:10">
      <c r="A1281" s="1270">
        <v>42037</v>
      </c>
      <c r="B1281" s="1271">
        <v>20</v>
      </c>
      <c r="C1281" s="1272" t="s">
        <v>246</v>
      </c>
      <c r="D1281" s="1273" t="s">
        <v>1599</v>
      </c>
      <c r="E1281" s="1269"/>
      <c r="G1281" s="1273" t="s">
        <v>339</v>
      </c>
      <c r="H1281" s="1269"/>
      <c r="I1281" s="1053"/>
      <c r="J1281" s="1269"/>
    </row>
    <row r="1282" spans="1:10">
      <c r="A1282" s="1270">
        <v>42037</v>
      </c>
      <c r="B1282" s="1271">
        <v>103</v>
      </c>
      <c r="C1282" s="1272" t="s">
        <v>246</v>
      </c>
      <c r="D1282" s="1273" t="s">
        <v>1534</v>
      </c>
      <c r="E1282" s="1269"/>
      <c r="G1282" s="1273">
        <v>0</v>
      </c>
      <c r="H1282" s="1269"/>
      <c r="I1282" s="1053"/>
      <c r="J1282" s="1269"/>
    </row>
    <row r="1283" spans="1:10">
      <c r="A1283" s="1270">
        <v>42037</v>
      </c>
      <c r="B1283" s="1271">
        <v>20</v>
      </c>
      <c r="C1283" s="1272" t="s">
        <v>246</v>
      </c>
      <c r="D1283" s="1273" t="s">
        <v>787</v>
      </c>
      <c r="E1283" s="1269"/>
      <c r="G1283" s="1273" t="s">
        <v>339</v>
      </c>
      <c r="H1283" s="1269"/>
      <c r="I1283" s="1053"/>
      <c r="J1283" s="1269"/>
    </row>
    <row r="1284" spans="1:10">
      <c r="A1284" s="1270">
        <v>42037</v>
      </c>
      <c r="B1284" s="1271">
        <v>25</v>
      </c>
      <c r="C1284" s="1272" t="s">
        <v>246</v>
      </c>
      <c r="D1284" s="1273" t="s">
        <v>1070</v>
      </c>
      <c r="E1284" s="1269"/>
      <c r="G1284" s="1273" t="s">
        <v>339</v>
      </c>
      <c r="H1284" s="1269"/>
      <c r="I1284" s="1053"/>
      <c r="J1284" s="1269"/>
    </row>
    <row r="1285" spans="1:10">
      <c r="A1285" s="1270">
        <v>42037</v>
      </c>
      <c r="B1285" s="1271">
        <v>125</v>
      </c>
      <c r="C1285" s="1272" t="s">
        <v>246</v>
      </c>
      <c r="D1285" s="1273" t="s">
        <v>1429</v>
      </c>
      <c r="E1285" s="1269"/>
      <c r="G1285" s="1273" t="s">
        <v>339</v>
      </c>
      <c r="H1285" s="1269"/>
      <c r="I1285" s="1053"/>
      <c r="J1285" s="1269"/>
    </row>
    <row r="1286" spans="1:10">
      <c r="A1286" s="1270">
        <v>42037</v>
      </c>
      <c r="B1286" s="1271">
        <v>10</v>
      </c>
      <c r="C1286" s="1272" t="s">
        <v>246</v>
      </c>
      <c r="D1286" s="1273" t="s">
        <v>1274</v>
      </c>
      <c r="E1286" s="1269"/>
      <c r="G1286" s="1273">
        <v>0</v>
      </c>
      <c r="H1286" s="1269"/>
      <c r="I1286" s="1053"/>
      <c r="J1286" s="1269"/>
    </row>
    <row r="1287" spans="1:10">
      <c r="A1287" s="1270">
        <v>42037</v>
      </c>
      <c r="B1287" s="1271">
        <v>10</v>
      </c>
      <c r="C1287" s="1272" t="s">
        <v>246</v>
      </c>
      <c r="D1287" s="1273" t="s">
        <v>1704</v>
      </c>
      <c r="E1287" s="1269"/>
      <c r="G1287" s="1273" t="s">
        <v>339</v>
      </c>
      <c r="H1287" s="1269"/>
      <c r="I1287" s="1053"/>
      <c r="J1287" s="1269"/>
    </row>
    <row r="1288" spans="1:10">
      <c r="A1288" s="1270">
        <v>42037</v>
      </c>
      <c r="B1288" s="1271">
        <v>10</v>
      </c>
      <c r="C1288" s="1272" t="s">
        <v>246</v>
      </c>
      <c r="D1288" s="1273" t="s">
        <v>1697</v>
      </c>
      <c r="E1288" s="1269"/>
      <c r="G1288" s="1273" t="s">
        <v>339</v>
      </c>
      <c r="H1288" s="1269"/>
      <c r="I1288" s="1053"/>
      <c r="J1288" s="1269"/>
    </row>
    <row r="1289" spans="1:10">
      <c r="A1289" s="1270">
        <v>42037</v>
      </c>
      <c r="B1289" s="1271">
        <v>10</v>
      </c>
      <c r="C1289" s="1272" t="s">
        <v>246</v>
      </c>
      <c r="D1289" s="1273" t="s">
        <v>1040</v>
      </c>
      <c r="E1289" s="1269"/>
      <c r="G1289" s="1273" t="s">
        <v>339</v>
      </c>
      <c r="H1289" s="1269"/>
      <c r="I1289" s="1053"/>
      <c r="J1289" s="1269"/>
    </row>
    <row r="1290" spans="1:10">
      <c r="A1290" s="1270">
        <v>42037</v>
      </c>
      <c r="B1290" s="1271">
        <v>10</v>
      </c>
      <c r="C1290" s="1272" t="s">
        <v>246</v>
      </c>
      <c r="D1290" s="1273" t="s">
        <v>993</v>
      </c>
      <c r="E1290" s="1269"/>
      <c r="G1290" s="1273" t="s">
        <v>339</v>
      </c>
      <c r="H1290" s="1269"/>
      <c r="I1290" s="1053"/>
      <c r="J1290" s="1269"/>
    </row>
    <row r="1291" spans="1:10">
      <c r="A1291" s="1270">
        <v>42037</v>
      </c>
      <c r="B1291" s="1271">
        <v>20</v>
      </c>
      <c r="C1291" s="1272" t="s">
        <v>246</v>
      </c>
      <c r="D1291" s="1273" t="s">
        <v>1393</v>
      </c>
      <c r="E1291" s="1269"/>
      <c r="G1291" s="1273" t="s">
        <v>339</v>
      </c>
      <c r="H1291" s="1269"/>
      <c r="I1291" s="1053"/>
      <c r="J1291" s="1269"/>
    </row>
    <row r="1292" spans="1:10">
      <c r="A1292" s="1270">
        <v>42037</v>
      </c>
      <c r="B1292" s="1271">
        <v>15</v>
      </c>
      <c r="C1292" s="1272" t="s">
        <v>246</v>
      </c>
      <c r="D1292" s="1273" t="s">
        <v>912</v>
      </c>
      <c r="E1292" s="1269"/>
      <c r="G1292" s="1273">
        <v>0</v>
      </c>
      <c r="H1292" s="1269"/>
      <c r="I1292" s="1053"/>
      <c r="J1292" s="1269"/>
    </row>
    <row r="1293" spans="1:10">
      <c r="A1293" s="1270">
        <v>42037</v>
      </c>
      <c r="B1293" s="1271">
        <v>10</v>
      </c>
      <c r="C1293" s="1272" t="s">
        <v>246</v>
      </c>
      <c r="D1293" s="1273" t="s">
        <v>388</v>
      </c>
      <c r="E1293" s="1269"/>
      <c r="G1293" s="1273" t="s">
        <v>339</v>
      </c>
      <c r="H1293" s="1269"/>
      <c r="I1293" s="1053"/>
      <c r="J1293" s="1269"/>
    </row>
    <row r="1294" spans="1:10">
      <c r="A1294" s="1270">
        <v>42037</v>
      </c>
      <c r="B1294" s="1271">
        <v>25</v>
      </c>
      <c r="C1294" s="1272" t="s">
        <v>246</v>
      </c>
      <c r="D1294" s="1273" t="s">
        <v>1516</v>
      </c>
      <c r="E1294" s="1269"/>
      <c r="G1294" s="1273" t="s">
        <v>339</v>
      </c>
      <c r="H1294" s="1269"/>
      <c r="I1294" s="1053"/>
      <c r="J1294" s="1269"/>
    </row>
    <row r="1295" spans="1:10">
      <c r="A1295" s="1270">
        <v>42037</v>
      </c>
      <c r="B1295" s="1271">
        <v>30</v>
      </c>
      <c r="C1295" s="1272" t="s">
        <v>246</v>
      </c>
      <c r="D1295" s="1273" t="s">
        <v>1315</v>
      </c>
      <c r="E1295" s="1269"/>
      <c r="G1295" s="1273" t="s">
        <v>339</v>
      </c>
      <c r="H1295" s="1269"/>
      <c r="I1295" s="1053"/>
      <c r="J1295" s="1269"/>
    </row>
    <row r="1296" spans="1:10">
      <c r="A1296" s="1270">
        <v>42037</v>
      </c>
      <c r="B1296" s="1271">
        <v>50</v>
      </c>
      <c r="C1296" s="1272" t="s">
        <v>246</v>
      </c>
      <c r="D1296" s="1273" t="s">
        <v>250</v>
      </c>
      <c r="E1296" s="1269"/>
      <c r="G1296" s="1273">
        <v>0</v>
      </c>
      <c r="H1296" s="1269"/>
      <c r="I1296" s="1053"/>
      <c r="J1296" s="1269"/>
    </row>
    <row r="1297" spans="1:10">
      <c r="A1297" s="1270">
        <v>42037</v>
      </c>
      <c r="B1297" s="1271">
        <v>50</v>
      </c>
      <c r="C1297" s="1272" t="s">
        <v>246</v>
      </c>
      <c r="D1297" s="1273" t="s">
        <v>995</v>
      </c>
      <c r="E1297" s="1269"/>
      <c r="G1297" s="1273" t="s">
        <v>339</v>
      </c>
      <c r="H1297" s="1269"/>
      <c r="I1297" s="1053"/>
      <c r="J1297" s="1269"/>
    </row>
    <row r="1298" spans="1:10">
      <c r="A1298" s="1270">
        <v>42037</v>
      </c>
      <c r="B1298" s="1271">
        <v>31.25</v>
      </c>
      <c r="C1298" s="1272" t="s">
        <v>246</v>
      </c>
      <c r="D1298" s="1273" t="s">
        <v>1291</v>
      </c>
      <c r="E1298" s="1269"/>
      <c r="G1298" s="1273" t="s">
        <v>339</v>
      </c>
      <c r="H1298" s="1269"/>
      <c r="I1298" s="1053"/>
      <c r="J1298" s="1269"/>
    </row>
    <row r="1299" spans="1:10">
      <c r="A1299" s="1270">
        <v>42037</v>
      </c>
      <c r="B1299" s="1271">
        <v>10</v>
      </c>
      <c r="C1299" s="1272" t="s">
        <v>246</v>
      </c>
      <c r="D1299" s="1273" t="s">
        <v>1005</v>
      </c>
      <c r="E1299" s="1269"/>
      <c r="G1299" s="1273" t="s">
        <v>339</v>
      </c>
      <c r="H1299" s="1269"/>
      <c r="I1299" s="1053"/>
      <c r="J1299" s="1269"/>
    </row>
    <row r="1300" spans="1:10">
      <c r="A1300" s="1270">
        <v>42037</v>
      </c>
      <c r="B1300" s="1271">
        <v>5</v>
      </c>
      <c r="C1300" s="1272" t="s">
        <v>246</v>
      </c>
      <c r="D1300" s="1273" t="s">
        <v>1395</v>
      </c>
      <c r="E1300" s="1269"/>
      <c r="G1300" s="1273" t="s">
        <v>339</v>
      </c>
      <c r="H1300" s="1269"/>
      <c r="I1300" s="1053"/>
      <c r="J1300" s="1269"/>
    </row>
    <row r="1301" spans="1:10">
      <c r="A1301" s="1270">
        <v>42037</v>
      </c>
      <c r="B1301" s="1271">
        <v>10</v>
      </c>
      <c r="C1301" s="1272" t="s">
        <v>246</v>
      </c>
      <c r="D1301" s="1273" t="s">
        <v>369</v>
      </c>
      <c r="E1301" s="1269"/>
      <c r="G1301" s="1273">
        <v>0</v>
      </c>
      <c r="H1301" s="1269"/>
      <c r="I1301" s="1053"/>
      <c r="J1301" s="1269"/>
    </row>
    <row r="1302" spans="1:10">
      <c r="A1302" s="1270">
        <v>42037</v>
      </c>
      <c r="B1302" s="1271">
        <v>50</v>
      </c>
      <c r="C1302" s="1272" t="s">
        <v>246</v>
      </c>
      <c r="D1302" s="1273" t="s">
        <v>1367</v>
      </c>
      <c r="E1302" s="1269"/>
      <c r="G1302" s="1273" t="s">
        <v>339</v>
      </c>
      <c r="H1302" s="1269"/>
      <c r="I1302" s="1053"/>
      <c r="J1302" s="1269"/>
    </row>
    <row r="1303" spans="1:10">
      <c r="A1303" s="1270">
        <v>42037</v>
      </c>
      <c r="B1303" s="1271">
        <v>15</v>
      </c>
      <c r="C1303" s="1272" t="s">
        <v>246</v>
      </c>
      <c r="D1303" s="1273" t="s">
        <v>280</v>
      </c>
      <c r="E1303" s="1269"/>
      <c r="G1303" s="1273" t="s">
        <v>339</v>
      </c>
      <c r="H1303" s="1269"/>
      <c r="I1303" s="1053"/>
      <c r="J1303" s="1269"/>
    </row>
    <row r="1304" spans="1:10">
      <c r="A1304" s="1270">
        <v>42037</v>
      </c>
      <c r="B1304" s="1271">
        <v>50</v>
      </c>
      <c r="C1304" s="1272" t="s">
        <v>246</v>
      </c>
      <c r="D1304" s="1273" t="s">
        <v>1455</v>
      </c>
      <c r="E1304" s="1269"/>
      <c r="G1304" s="1273" t="s">
        <v>339</v>
      </c>
      <c r="H1304" s="1269"/>
      <c r="I1304" s="1053"/>
      <c r="J1304" s="1269"/>
    </row>
    <row r="1305" spans="1:10">
      <c r="A1305" s="1270">
        <v>42037</v>
      </c>
      <c r="B1305" s="1271">
        <v>7.5</v>
      </c>
      <c r="C1305" s="1272" t="s">
        <v>246</v>
      </c>
      <c r="D1305" s="1273" t="s">
        <v>1650</v>
      </c>
      <c r="E1305" s="1269"/>
      <c r="G1305" s="1273" t="s">
        <v>339</v>
      </c>
      <c r="H1305" s="1269"/>
      <c r="I1305" s="1053"/>
      <c r="J1305" s="1269"/>
    </row>
    <row r="1306" spans="1:10">
      <c r="A1306" s="1270">
        <v>42037</v>
      </c>
      <c r="B1306" s="1271">
        <v>4</v>
      </c>
      <c r="C1306" s="1272" t="s">
        <v>246</v>
      </c>
      <c r="D1306" s="1273" t="s">
        <v>1366</v>
      </c>
      <c r="E1306" s="1269"/>
      <c r="G1306" s="1273" t="s">
        <v>339</v>
      </c>
      <c r="H1306" s="1269"/>
      <c r="I1306" s="1053"/>
      <c r="J1306" s="1269"/>
    </row>
    <row r="1307" spans="1:10">
      <c r="A1307" s="1270">
        <v>42037</v>
      </c>
      <c r="B1307" s="1271">
        <v>180</v>
      </c>
      <c r="C1307" s="1272" t="s">
        <v>246</v>
      </c>
      <c r="D1307" s="1273" t="s">
        <v>783</v>
      </c>
      <c r="E1307" s="1269"/>
      <c r="G1307" s="1273" t="s">
        <v>339</v>
      </c>
      <c r="H1307" s="1269"/>
      <c r="I1307" s="1053"/>
      <c r="J1307" s="1269"/>
    </row>
    <row r="1308" spans="1:10">
      <c r="A1308" s="1270">
        <v>42037</v>
      </c>
      <c r="B1308" s="1271">
        <v>50</v>
      </c>
      <c r="C1308" s="1272" t="s">
        <v>246</v>
      </c>
      <c r="D1308" s="1273" t="s">
        <v>998</v>
      </c>
      <c r="E1308" s="1269"/>
      <c r="G1308" s="1273" t="s">
        <v>339</v>
      </c>
      <c r="H1308" s="1269"/>
      <c r="I1308" s="1053"/>
      <c r="J1308" s="1269"/>
    </row>
    <row r="1309" spans="1:10">
      <c r="A1309" s="1270">
        <v>42037</v>
      </c>
      <c r="B1309" s="1271">
        <v>50</v>
      </c>
      <c r="C1309" s="1272" t="s">
        <v>246</v>
      </c>
      <c r="D1309" s="1273" t="s">
        <v>252</v>
      </c>
      <c r="E1309" s="1269"/>
      <c r="G1309" s="1273" t="s">
        <v>339</v>
      </c>
      <c r="H1309" s="1269"/>
      <c r="I1309" s="1053"/>
      <c r="J1309" s="1269"/>
    </row>
    <row r="1310" spans="1:10">
      <c r="A1310" s="1270">
        <v>42037</v>
      </c>
      <c r="B1310" s="1271">
        <v>25</v>
      </c>
      <c r="C1310" s="1272" t="s">
        <v>246</v>
      </c>
      <c r="D1310" s="1273" t="s">
        <v>1421</v>
      </c>
      <c r="E1310" s="1269"/>
      <c r="G1310" s="1273" t="s">
        <v>339</v>
      </c>
      <c r="H1310" s="1269"/>
      <c r="I1310" s="1053"/>
      <c r="J1310" s="1269"/>
    </row>
    <row r="1311" spans="1:10">
      <c r="A1311" s="1270">
        <v>42037</v>
      </c>
      <c r="B1311" s="1271">
        <v>30</v>
      </c>
      <c r="C1311" s="1272" t="s">
        <v>246</v>
      </c>
      <c r="D1311" s="1273" t="s">
        <v>424</v>
      </c>
      <c r="E1311" s="1269"/>
      <c r="G1311" s="1273" t="s">
        <v>339</v>
      </c>
      <c r="H1311" s="1269"/>
      <c r="I1311" s="1053"/>
      <c r="J1311" s="1269"/>
    </row>
    <row r="1312" spans="1:10">
      <c r="A1312" s="1270">
        <v>42037</v>
      </c>
      <c r="B1312" s="1271">
        <v>10</v>
      </c>
      <c r="C1312" s="1272" t="s">
        <v>246</v>
      </c>
      <c r="D1312" s="1273" t="s">
        <v>1027</v>
      </c>
      <c r="E1312" s="1269"/>
      <c r="G1312" s="1273" t="s">
        <v>339</v>
      </c>
      <c r="H1312" s="1269"/>
      <c r="I1312" s="1053"/>
      <c r="J1312" s="1269"/>
    </row>
    <row r="1313" spans="1:10">
      <c r="A1313" s="1270">
        <v>42037</v>
      </c>
      <c r="B1313" s="1271">
        <v>200</v>
      </c>
      <c r="C1313" s="1272" t="s">
        <v>246</v>
      </c>
      <c r="D1313" s="1273" t="s">
        <v>346</v>
      </c>
      <c r="E1313" s="1269"/>
      <c r="G1313" s="1273" t="s">
        <v>339</v>
      </c>
      <c r="H1313" s="1269"/>
      <c r="I1313" s="1053"/>
      <c r="J1313" s="1269"/>
    </row>
    <row r="1314" spans="1:10">
      <c r="A1314" s="1270">
        <v>42037</v>
      </c>
      <c r="B1314" s="1271">
        <v>30</v>
      </c>
      <c r="C1314" s="1272" t="s">
        <v>246</v>
      </c>
      <c r="D1314" s="1273" t="s">
        <v>1316</v>
      </c>
      <c r="E1314" s="1269"/>
      <c r="G1314" s="1273" t="s">
        <v>339</v>
      </c>
      <c r="H1314" s="1269"/>
      <c r="I1314" s="1053"/>
      <c r="J1314" s="1269"/>
    </row>
    <row r="1315" spans="1:10">
      <c r="A1315" s="1270">
        <v>42037</v>
      </c>
      <c r="B1315" s="1271">
        <v>30</v>
      </c>
      <c r="C1315" s="1272" t="s">
        <v>246</v>
      </c>
      <c r="D1315" s="1273" t="s">
        <v>1648</v>
      </c>
      <c r="E1315" s="1269"/>
      <c r="G1315" s="1273" t="s">
        <v>339</v>
      </c>
      <c r="H1315" s="1269"/>
      <c r="I1315" s="1053"/>
      <c r="J1315" s="1269"/>
    </row>
    <row r="1316" spans="1:10">
      <c r="A1316" s="1270">
        <v>42037</v>
      </c>
      <c r="B1316" s="1271">
        <v>5</v>
      </c>
      <c r="C1316" s="1272" t="s">
        <v>246</v>
      </c>
      <c r="D1316" s="1273" t="s">
        <v>1368</v>
      </c>
      <c r="E1316" s="1269"/>
      <c r="G1316" s="1273" t="s">
        <v>339</v>
      </c>
      <c r="H1316" s="1269"/>
      <c r="I1316" s="1053"/>
      <c r="J1316" s="1269"/>
    </row>
    <row r="1317" spans="1:10">
      <c r="A1317" s="1270">
        <v>42037</v>
      </c>
      <c r="B1317" s="1271">
        <v>20</v>
      </c>
      <c r="C1317" s="1272" t="s">
        <v>246</v>
      </c>
      <c r="D1317" s="1273" t="s">
        <v>951</v>
      </c>
      <c r="E1317" s="1269"/>
      <c r="G1317" s="1273" t="s">
        <v>339</v>
      </c>
      <c r="H1317" s="1269"/>
      <c r="I1317" s="1053"/>
      <c r="J1317" s="1269"/>
    </row>
    <row r="1318" spans="1:10">
      <c r="A1318" s="1270">
        <v>42037</v>
      </c>
      <c r="B1318" s="1271">
        <v>300</v>
      </c>
      <c r="C1318" s="1272" t="s">
        <v>246</v>
      </c>
      <c r="D1318" s="1273" t="s">
        <v>911</v>
      </c>
      <c r="E1318" s="1269"/>
      <c r="G1318" s="1273">
        <v>0</v>
      </c>
      <c r="H1318" s="1269"/>
      <c r="I1318" s="1053"/>
      <c r="J1318" s="1269"/>
    </row>
    <row r="1319" spans="1:10">
      <c r="A1319" s="1270">
        <v>42037</v>
      </c>
      <c r="B1319" s="1271">
        <v>20</v>
      </c>
      <c r="C1319" s="1272" t="s">
        <v>246</v>
      </c>
      <c r="D1319" s="1273" t="s">
        <v>1275</v>
      </c>
      <c r="E1319" s="1269"/>
      <c r="G1319" s="1273" t="s">
        <v>339</v>
      </c>
      <c r="H1319" s="1269"/>
      <c r="I1319" s="1053"/>
      <c r="J1319" s="1269"/>
    </row>
    <row r="1320" spans="1:10">
      <c r="A1320" s="1270">
        <v>42037</v>
      </c>
      <c r="B1320" s="1271">
        <v>5</v>
      </c>
      <c r="C1320" s="1272" t="s">
        <v>246</v>
      </c>
      <c r="D1320" s="1273" t="s">
        <v>1743</v>
      </c>
      <c r="E1320" s="1269"/>
      <c r="G1320" s="1273">
        <v>0</v>
      </c>
      <c r="H1320" s="1269"/>
      <c r="I1320" s="1053"/>
      <c r="J1320" s="1269"/>
    </row>
    <row r="1321" spans="1:10">
      <c r="A1321" s="1270">
        <v>42037</v>
      </c>
      <c r="B1321" s="1271">
        <v>10</v>
      </c>
      <c r="C1321" s="1272" t="s">
        <v>246</v>
      </c>
      <c r="D1321" s="1273" t="s">
        <v>371</v>
      </c>
      <c r="E1321" s="1269"/>
      <c r="G1321" s="1273" t="s">
        <v>339</v>
      </c>
      <c r="H1321" s="1269"/>
      <c r="I1321" s="1053"/>
      <c r="J1321" s="1269"/>
    </row>
    <row r="1322" spans="1:10">
      <c r="A1322" s="1270">
        <v>42037</v>
      </c>
      <c r="B1322" s="1271">
        <v>5</v>
      </c>
      <c r="C1322" s="1272" t="s">
        <v>246</v>
      </c>
      <c r="D1322" s="1273" t="s">
        <v>1423</v>
      </c>
      <c r="E1322" s="1269"/>
      <c r="G1322" s="1273">
        <v>0</v>
      </c>
      <c r="H1322" s="1269"/>
      <c r="I1322" s="1053"/>
      <c r="J1322" s="1269"/>
    </row>
    <row r="1323" spans="1:10">
      <c r="A1323" s="1270">
        <v>42037</v>
      </c>
      <c r="B1323" s="1271">
        <v>15</v>
      </c>
      <c r="C1323" s="1272" t="s">
        <v>246</v>
      </c>
      <c r="D1323" s="1273" t="s">
        <v>753</v>
      </c>
      <c r="E1323" s="1269"/>
      <c r="G1323" s="1273" t="s">
        <v>339</v>
      </c>
      <c r="H1323" s="1269"/>
      <c r="I1323" s="1053"/>
      <c r="J1323" s="1269"/>
    </row>
    <row r="1324" spans="1:10">
      <c r="A1324" s="1270">
        <v>42037</v>
      </c>
      <c r="B1324" s="1271">
        <v>75</v>
      </c>
      <c r="C1324" s="1272" t="s">
        <v>246</v>
      </c>
      <c r="D1324" s="1273" t="s">
        <v>1003</v>
      </c>
      <c r="E1324" s="1269"/>
      <c r="G1324" s="1273" t="s">
        <v>339</v>
      </c>
      <c r="H1324" s="1269"/>
      <c r="I1324" s="1053"/>
      <c r="J1324" s="1269"/>
    </row>
    <row r="1325" spans="1:10">
      <c r="A1325" s="1270">
        <v>42037</v>
      </c>
      <c r="B1325" s="1271">
        <v>30</v>
      </c>
      <c r="C1325" s="1272" t="s">
        <v>246</v>
      </c>
      <c r="D1325" s="1273" t="s">
        <v>751</v>
      </c>
      <c r="E1325" s="1269"/>
      <c r="G1325" s="1273" t="s">
        <v>339</v>
      </c>
      <c r="H1325" s="1269"/>
      <c r="I1325" s="1053"/>
      <c r="J1325" s="1269"/>
    </row>
    <row r="1326" spans="1:10">
      <c r="A1326" s="1270">
        <v>42037</v>
      </c>
      <c r="B1326" s="1271">
        <v>10</v>
      </c>
      <c r="C1326" s="1272" t="s">
        <v>246</v>
      </c>
      <c r="D1326" s="1273" t="s">
        <v>772</v>
      </c>
      <c r="E1326" s="1269"/>
      <c r="G1326" s="1273" t="s">
        <v>339</v>
      </c>
      <c r="H1326" s="1269"/>
      <c r="I1326" s="1053"/>
      <c r="J1326" s="1269"/>
    </row>
    <row r="1327" spans="1:10">
      <c r="A1327" s="1270">
        <v>42037</v>
      </c>
      <c r="B1327" s="1271">
        <v>10</v>
      </c>
      <c r="C1327" s="1272" t="s">
        <v>246</v>
      </c>
      <c r="D1327" s="1273" t="s">
        <v>1422</v>
      </c>
      <c r="E1327" s="1269"/>
      <c r="G1327" s="1273" t="s">
        <v>339</v>
      </c>
      <c r="H1327" s="1269"/>
      <c r="I1327" s="1053"/>
      <c r="J1327" s="1269"/>
    </row>
    <row r="1328" spans="1:10">
      <c r="A1328" s="1270">
        <v>42037</v>
      </c>
      <c r="B1328" s="1271">
        <v>50</v>
      </c>
      <c r="C1328" s="1272" t="s">
        <v>246</v>
      </c>
      <c r="D1328" s="1273" t="s">
        <v>754</v>
      </c>
      <c r="E1328" s="1269"/>
      <c r="G1328" s="1273" t="s">
        <v>339</v>
      </c>
      <c r="H1328" s="1269"/>
      <c r="I1328" s="1053"/>
      <c r="J1328" s="1269"/>
    </row>
    <row r="1329" spans="1:10">
      <c r="A1329" s="1270">
        <v>42037</v>
      </c>
      <c r="B1329" s="1271">
        <v>5</v>
      </c>
      <c r="C1329" s="1272" t="s">
        <v>246</v>
      </c>
      <c r="D1329" s="1273" t="s">
        <v>1598</v>
      </c>
      <c r="E1329" s="1269"/>
      <c r="G1329" s="1273" t="s">
        <v>339</v>
      </c>
      <c r="H1329" s="1269"/>
      <c r="I1329" s="1053"/>
      <c r="J1329" s="1269"/>
    </row>
    <row r="1330" spans="1:10">
      <c r="A1330" s="1270">
        <v>42037</v>
      </c>
      <c r="B1330" s="1271">
        <v>5</v>
      </c>
      <c r="C1330" s="1272" t="s">
        <v>246</v>
      </c>
      <c r="D1330" s="1273" t="s">
        <v>1649</v>
      </c>
      <c r="E1330" s="1269"/>
      <c r="G1330" s="1273" t="s">
        <v>339</v>
      </c>
      <c r="H1330" s="1269"/>
      <c r="I1330" s="1053"/>
      <c r="J1330" s="1269"/>
    </row>
    <row r="1331" spans="1:10">
      <c r="A1331" s="1270">
        <v>42037</v>
      </c>
      <c r="B1331" s="1271">
        <v>10</v>
      </c>
      <c r="C1331" s="1272" t="s">
        <v>246</v>
      </c>
      <c r="D1331" s="1273" t="s">
        <v>1001</v>
      </c>
      <c r="E1331" s="1269"/>
      <c r="G1331" s="1273" t="s">
        <v>339</v>
      </c>
      <c r="H1331" s="1269"/>
      <c r="I1331" s="1053"/>
      <c r="J1331" s="1269"/>
    </row>
    <row r="1332" spans="1:10">
      <c r="A1332" s="1270">
        <v>42037</v>
      </c>
      <c r="B1332" s="1271">
        <v>10</v>
      </c>
      <c r="C1332" s="1272" t="s">
        <v>246</v>
      </c>
      <c r="D1332" s="1273" t="s">
        <v>955</v>
      </c>
      <c r="E1332" s="1269"/>
      <c r="G1332" s="1273">
        <v>0</v>
      </c>
      <c r="H1332" s="1269"/>
      <c r="I1332" s="1053"/>
      <c r="J1332" s="1269"/>
    </row>
    <row r="1333" spans="1:10">
      <c r="A1333" s="1270">
        <v>42037</v>
      </c>
      <c r="B1333" s="1271">
        <v>261</v>
      </c>
      <c r="C1333" s="1272" t="s">
        <v>246</v>
      </c>
      <c r="D1333" s="1273" t="s">
        <v>344</v>
      </c>
      <c r="E1333" s="1269"/>
      <c r="G1333" s="1273" t="s">
        <v>339</v>
      </c>
      <c r="H1333" s="1269"/>
      <c r="I1333" s="1053"/>
      <c r="J1333" s="1269"/>
    </row>
    <row r="1334" spans="1:10">
      <c r="A1334" s="1270">
        <v>42037</v>
      </c>
      <c r="B1334" s="1271">
        <v>75</v>
      </c>
      <c r="C1334" s="1272" t="s">
        <v>246</v>
      </c>
      <c r="D1334" s="1273" t="s">
        <v>308</v>
      </c>
      <c r="E1334" s="1269"/>
      <c r="G1334" s="1273" t="s">
        <v>339</v>
      </c>
      <c r="H1334" s="1269"/>
      <c r="I1334" s="1053"/>
      <c r="J1334" s="1269"/>
    </row>
    <row r="1335" spans="1:10">
      <c r="A1335" s="1270">
        <v>42037</v>
      </c>
      <c r="B1335" s="1271">
        <v>140</v>
      </c>
      <c r="C1335" s="1272" t="s">
        <v>246</v>
      </c>
      <c r="D1335" s="1273" t="s">
        <v>1063</v>
      </c>
      <c r="E1335" s="1269"/>
      <c r="G1335" s="1273">
        <v>0</v>
      </c>
      <c r="H1335" s="1269"/>
      <c r="I1335" s="1053"/>
      <c r="J1335" s="1269"/>
    </row>
    <row r="1336" spans="1:10">
      <c r="A1336" s="1270">
        <v>42037</v>
      </c>
      <c r="B1336" s="1271">
        <v>50</v>
      </c>
      <c r="C1336" s="1272" t="s">
        <v>246</v>
      </c>
      <c r="D1336" s="1273" t="s">
        <v>1535</v>
      </c>
      <c r="E1336" s="1269"/>
      <c r="G1336" s="1273" t="s">
        <v>339</v>
      </c>
      <c r="H1336" s="1269"/>
      <c r="I1336" s="1053"/>
      <c r="J1336" s="1269"/>
    </row>
    <row r="1337" spans="1:10">
      <c r="A1337" s="1270">
        <v>42037</v>
      </c>
      <c r="B1337" s="1271">
        <v>10</v>
      </c>
      <c r="C1337" s="1272" t="s">
        <v>246</v>
      </c>
      <c r="D1337" s="1273" t="s">
        <v>1196</v>
      </c>
      <c r="E1337" s="1269"/>
      <c r="G1337" s="1273" t="s">
        <v>339</v>
      </c>
      <c r="H1337" s="1269"/>
      <c r="I1337" s="1053"/>
      <c r="J1337" s="1269"/>
    </row>
    <row r="1338" spans="1:10">
      <c r="A1338" s="1270">
        <v>42037</v>
      </c>
      <c r="B1338" s="1271">
        <v>40</v>
      </c>
      <c r="C1338" s="1272" t="s">
        <v>246</v>
      </c>
      <c r="D1338" s="1273" t="s">
        <v>1483</v>
      </c>
      <c r="E1338" s="1269"/>
      <c r="G1338" s="1273" t="s">
        <v>339</v>
      </c>
      <c r="H1338" s="1269"/>
      <c r="I1338" s="1053"/>
      <c r="J1338" s="1269"/>
    </row>
    <row r="1339" spans="1:10">
      <c r="A1339" s="1270">
        <v>42037</v>
      </c>
      <c r="B1339" s="1271">
        <v>5</v>
      </c>
      <c r="C1339" s="1272" t="s">
        <v>246</v>
      </c>
      <c r="D1339" s="1273" t="s">
        <v>1292</v>
      </c>
      <c r="E1339" s="1269"/>
      <c r="G1339" s="1273">
        <v>0</v>
      </c>
      <c r="H1339" s="1269"/>
      <c r="I1339" s="1053"/>
      <c r="J1339" s="1269"/>
    </row>
    <row r="1340" spans="1:10">
      <c r="A1340" s="1270">
        <v>42037</v>
      </c>
      <c r="B1340" s="1271">
        <v>20</v>
      </c>
      <c r="C1340" s="1272" t="s">
        <v>246</v>
      </c>
      <c r="D1340" s="1273" t="s">
        <v>254</v>
      </c>
      <c r="E1340" s="1269"/>
      <c r="G1340" s="1273" t="s">
        <v>339</v>
      </c>
      <c r="H1340" s="1269"/>
      <c r="I1340" s="1053"/>
      <c r="J1340" s="1269"/>
    </row>
    <row r="1341" spans="1:10">
      <c r="A1341" s="1270">
        <v>42037</v>
      </c>
      <c r="B1341" s="1271">
        <v>20</v>
      </c>
      <c r="C1341" s="1272" t="s">
        <v>246</v>
      </c>
      <c r="D1341" s="1273" t="s">
        <v>1028</v>
      </c>
      <c r="E1341" s="1269"/>
      <c r="G1341" s="1273" t="s">
        <v>339</v>
      </c>
      <c r="H1341" s="1269"/>
      <c r="I1341" s="1053"/>
      <c r="J1341" s="1269"/>
    </row>
    <row r="1342" spans="1:10">
      <c r="A1342" s="1270">
        <v>42037</v>
      </c>
      <c r="B1342" s="1271">
        <v>20</v>
      </c>
      <c r="C1342" s="1272" t="s">
        <v>246</v>
      </c>
      <c r="D1342" s="1273" t="s">
        <v>1394</v>
      </c>
      <c r="E1342" s="1269"/>
      <c r="G1342" s="1273" t="s">
        <v>339</v>
      </c>
      <c r="H1342" s="1269"/>
      <c r="I1342" s="1053"/>
      <c r="J1342" s="1269"/>
    </row>
    <row r="1343" spans="1:10">
      <c r="A1343" s="1270">
        <v>42037</v>
      </c>
      <c r="B1343" s="1271">
        <v>596.77</v>
      </c>
      <c r="C1343" s="1272" t="s">
        <v>246</v>
      </c>
      <c r="D1343" s="1273" t="s">
        <v>1744</v>
      </c>
      <c r="E1343" s="1269"/>
      <c r="G1343" s="1273">
        <v>0</v>
      </c>
      <c r="H1343" s="1269"/>
      <c r="I1343" s="1053"/>
      <c r="J1343" s="1269"/>
    </row>
    <row r="1344" spans="1:10">
      <c r="A1344" s="1270">
        <v>42038</v>
      </c>
      <c r="B1344" s="1271">
        <v>23819.86</v>
      </c>
      <c r="C1344" s="1272" t="s">
        <v>246</v>
      </c>
      <c r="D1344" s="1273" t="s">
        <v>1745</v>
      </c>
      <c r="E1344" s="1269"/>
      <c r="G1344" s="1273">
        <v>0</v>
      </c>
      <c r="H1344" s="1269"/>
      <c r="I1344" s="1053"/>
      <c r="J1344" s="1269"/>
    </row>
    <row r="1345" spans="1:10">
      <c r="A1345" s="1270">
        <v>42038</v>
      </c>
      <c r="B1345" s="1271">
        <v>300</v>
      </c>
      <c r="C1345" s="1272" t="s">
        <v>246</v>
      </c>
      <c r="D1345" s="1273" t="s">
        <v>778</v>
      </c>
      <c r="E1345" s="1269"/>
      <c r="G1345" s="1273" t="s">
        <v>339</v>
      </c>
      <c r="H1345" s="1269"/>
      <c r="I1345" s="1053"/>
      <c r="J1345" s="1269"/>
    </row>
    <row r="1346" spans="1:10">
      <c r="A1346" s="1270">
        <v>42038</v>
      </c>
      <c r="B1346" s="1271">
        <v>5</v>
      </c>
      <c r="C1346" s="1272" t="s">
        <v>246</v>
      </c>
      <c r="D1346" s="1273" t="s">
        <v>1657</v>
      </c>
      <c r="E1346" s="1269"/>
      <c r="G1346" s="1273" t="s">
        <v>339</v>
      </c>
      <c r="H1346" s="1269"/>
      <c r="I1346" s="1053"/>
      <c r="J1346" s="1269"/>
    </row>
    <row r="1347" spans="1:10">
      <c r="A1347" s="1270">
        <v>42038</v>
      </c>
      <c r="B1347" s="1271">
        <v>50</v>
      </c>
      <c r="C1347" s="1272" t="s">
        <v>246</v>
      </c>
      <c r="D1347" s="1273" t="s">
        <v>1105</v>
      </c>
      <c r="E1347" s="1269"/>
      <c r="G1347" s="1273" t="s">
        <v>339</v>
      </c>
      <c r="H1347" s="1269"/>
      <c r="I1347" s="1053"/>
      <c r="J1347" s="1269"/>
    </row>
    <row r="1348" spans="1:10">
      <c r="A1348" s="1270">
        <v>42038</v>
      </c>
      <c r="B1348" s="1271">
        <v>10</v>
      </c>
      <c r="C1348" s="1272" t="s">
        <v>246</v>
      </c>
      <c r="D1348" s="1273" t="s">
        <v>1318</v>
      </c>
      <c r="E1348" s="1269"/>
      <c r="G1348" s="1273">
        <v>0</v>
      </c>
      <c r="H1348" s="1269"/>
      <c r="I1348" s="1053"/>
      <c r="J1348" s="1269"/>
    </row>
    <row r="1349" spans="1:10">
      <c r="A1349" s="1270">
        <v>42038</v>
      </c>
      <c r="B1349" s="1271">
        <v>20</v>
      </c>
      <c r="C1349" s="1272" t="s">
        <v>246</v>
      </c>
      <c r="D1349" s="1273" t="s">
        <v>387</v>
      </c>
      <c r="E1349" s="1269"/>
      <c r="G1349" s="1273">
        <v>0</v>
      </c>
      <c r="H1349" s="1269"/>
      <c r="I1349" s="1053"/>
      <c r="J1349" s="1269"/>
    </row>
    <row r="1350" spans="1:10">
      <c r="A1350" s="1270">
        <v>42038</v>
      </c>
      <c r="B1350" s="1271">
        <v>50</v>
      </c>
      <c r="C1350" s="1272" t="s">
        <v>246</v>
      </c>
      <c r="D1350" s="1273" t="s">
        <v>1537</v>
      </c>
      <c r="E1350" s="1269"/>
      <c r="G1350" s="1273" t="s">
        <v>339</v>
      </c>
      <c r="H1350" s="1269"/>
      <c r="I1350" s="1053"/>
      <c r="J1350" s="1269"/>
    </row>
    <row r="1351" spans="1:10">
      <c r="A1351" s="1270">
        <v>42038</v>
      </c>
      <c r="B1351" s="1271">
        <v>30</v>
      </c>
      <c r="C1351" s="1272" t="s">
        <v>246</v>
      </c>
      <c r="D1351" s="1273" t="s">
        <v>1746</v>
      </c>
      <c r="E1351" s="1269"/>
      <c r="G1351" s="1273" t="s">
        <v>339</v>
      </c>
      <c r="H1351" s="1269"/>
      <c r="I1351" s="1053"/>
      <c r="J1351" s="1269"/>
    </row>
    <row r="1352" spans="1:10">
      <c r="A1352" s="1270">
        <v>42038</v>
      </c>
      <c r="B1352" s="1271">
        <v>10</v>
      </c>
      <c r="C1352" s="1272" t="s">
        <v>246</v>
      </c>
      <c r="D1352" s="1273" t="s">
        <v>1294</v>
      </c>
      <c r="E1352" s="1269"/>
      <c r="G1352" s="1273">
        <v>0</v>
      </c>
      <c r="H1352" s="1269"/>
      <c r="I1352" s="1053"/>
      <c r="J1352" s="1269"/>
    </row>
    <row r="1353" spans="1:10">
      <c r="A1353" s="1270">
        <v>42038</v>
      </c>
      <c r="B1353" s="1271">
        <v>5</v>
      </c>
      <c r="C1353" s="1272" t="s">
        <v>246</v>
      </c>
      <c r="D1353" s="1273" t="s">
        <v>1187</v>
      </c>
      <c r="E1353" s="1269"/>
      <c r="G1353" s="1273" t="s">
        <v>339</v>
      </c>
      <c r="H1353" s="1269"/>
      <c r="I1353" s="1053"/>
      <c r="J1353" s="1269"/>
    </row>
    <row r="1354" spans="1:10">
      <c r="A1354" s="1270">
        <v>42039</v>
      </c>
      <c r="B1354" s="1271">
        <v>30</v>
      </c>
      <c r="C1354" s="1272" t="s">
        <v>1087</v>
      </c>
      <c r="D1354" s="1273" t="s">
        <v>1088</v>
      </c>
      <c r="E1354" s="1269"/>
      <c r="G1354" s="1273">
        <v>0</v>
      </c>
      <c r="H1354" s="1269"/>
      <c r="I1354" s="1053"/>
      <c r="J1354" s="1269"/>
    </row>
    <row r="1355" spans="1:10">
      <c r="A1355" s="1270">
        <v>42039</v>
      </c>
      <c r="B1355" s="1271">
        <v>5</v>
      </c>
      <c r="C1355" s="1272" t="s">
        <v>246</v>
      </c>
      <c r="D1355" s="1273" t="s">
        <v>1678</v>
      </c>
      <c r="E1355" s="1269"/>
      <c r="G1355" s="1273">
        <v>0</v>
      </c>
      <c r="H1355" s="1269"/>
      <c r="I1355" s="1053"/>
      <c r="J1355" s="1269"/>
    </row>
    <row r="1356" spans="1:10">
      <c r="A1356" s="1270">
        <v>42039</v>
      </c>
      <c r="B1356" s="1271">
        <v>10</v>
      </c>
      <c r="C1356" s="1272" t="s">
        <v>246</v>
      </c>
      <c r="D1356" s="1273" t="s">
        <v>1604</v>
      </c>
      <c r="E1356" s="1269"/>
      <c r="G1356" s="1273" t="s">
        <v>339</v>
      </c>
      <c r="H1356" s="1269"/>
      <c r="I1356" s="1053"/>
      <c r="J1356" s="1269"/>
    </row>
    <row r="1357" spans="1:10">
      <c r="A1357" s="1270">
        <v>42039</v>
      </c>
      <c r="B1357" s="1271">
        <v>60.38</v>
      </c>
      <c r="C1357" s="1272" t="s">
        <v>246</v>
      </c>
      <c r="D1357" s="1273" t="s">
        <v>1747</v>
      </c>
      <c r="E1357" s="1269"/>
      <c r="G1357" s="1273">
        <v>0</v>
      </c>
      <c r="H1357" s="1269"/>
      <c r="I1357" s="1053"/>
      <c r="J1357" s="1269"/>
    </row>
    <row r="1358" spans="1:10">
      <c r="A1358" s="1270">
        <v>42039</v>
      </c>
      <c r="B1358" s="1271">
        <v>10</v>
      </c>
      <c r="C1358" s="1272" t="s">
        <v>246</v>
      </c>
      <c r="D1358" s="1273" t="s">
        <v>1296</v>
      </c>
      <c r="E1358" s="1269"/>
      <c r="G1358" s="1273" t="s">
        <v>339</v>
      </c>
      <c r="H1358" s="1269"/>
      <c r="I1358" s="1053"/>
      <c r="J1358" s="1269"/>
    </row>
    <row r="1359" spans="1:10">
      <c r="A1359" s="1270">
        <v>42039</v>
      </c>
      <c r="B1359" s="1271">
        <v>38.479999999999997</v>
      </c>
      <c r="C1359" s="1272" t="s">
        <v>246</v>
      </c>
      <c r="D1359" s="1273" t="s">
        <v>1748</v>
      </c>
      <c r="E1359" s="1269"/>
      <c r="G1359" s="1273">
        <v>0</v>
      </c>
      <c r="H1359" s="1269"/>
      <c r="I1359" s="1053"/>
      <c r="J1359" s="1269"/>
    </row>
    <row r="1360" spans="1:10">
      <c r="A1360" s="1270">
        <v>42039</v>
      </c>
      <c r="B1360" s="1271">
        <v>251.9</v>
      </c>
      <c r="C1360" s="1272" t="s">
        <v>246</v>
      </c>
      <c r="D1360" s="1273" t="s">
        <v>1749</v>
      </c>
      <c r="E1360" s="1269"/>
      <c r="G1360" s="1273">
        <v>0</v>
      </c>
      <c r="H1360" s="1269"/>
      <c r="I1360" s="1053"/>
      <c r="J1360" s="1269"/>
    </row>
    <row r="1361" spans="1:10">
      <c r="A1361" s="1270">
        <v>42039</v>
      </c>
      <c r="B1361" s="1271">
        <v>40.549999999999997</v>
      </c>
      <c r="C1361" s="1272" t="s">
        <v>246</v>
      </c>
      <c r="D1361" s="1273" t="s">
        <v>1750</v>
      </c>
      <c r="E1361" s="1269"/>
      <c r="G1361" s="1273">
        <v>0</v>
      </c>
      <c r="H1361" s="1269"/>
      <c r="I1361" s="1053"/>
      <c r="J1361" s="1269"/>
    </row>
    <row r="1362" spans="1:10">
      <c r="A1362" s="1270">
        <v>42039</v>
      </c>
      <c r="B1362" s="1271">
        <v>200</v>
      </c>
      <c r="C1362" s="1272" t="s">
        <v>246</v>
      </c>
      <c r="D1362" s="1273" t="s">
        <v>1605</v>
      </c>
      <c r="E1362" s="1269"/>
      <c r="G1362" s="1273">
        <v>0</v>
      </c>
      <c r="H1362" s="1269"/>
      <c r="I1362" s="1053"/>
      <c r="J1362" s="1269"/>
    </row>
    <row r="1363" spans="1:10">
      <c r="A1363" s="1270">
        <v>42039</v>
      </c>
      <c r="B1363" s="1271">
        <v>10</v>
      </c>
      <c r="C1363" s="1272" t="s">
        <v>246</v>
      </c>
      <c r="D1363" s="1273" t="s">
        <v>1705</v>
      </c>
      <c r="E1363" s="1269"/>
      <c r="G1363" s="1273" t="s">
        <v>339</v>
      </c>
      <c r="H1363" s="1269"/>
      <c r="I1363" s="1053"/>
      <c r="J1363" s="1269"/>
    </row>
    <row r="1364" spans="1:10">
      <c r="A1364" s="1270">
        <v>42040</v>
      </c>
      <c r="B1364" s="1271">
        <v>6.4</v>
      </c>
      <c r="C1364" s="1272" t="s">
        <v>1087</v>
      </c>
      <c r="D1364" s="1273" t="s">
        <v>1088</v>
      </c>
      <c r="E1364" s="1269"/>
      <c r="G1364" s="1273">
        <v>0</v>
      </c>
      <c r="H1364" s="1269"/>
      <c r="I1364" s="1053"/>
      <c r="J1364" s="1269"/>
    </row>
    <row r="1365" spans="1:10">
      <c r="A1365" s="1270">
        <v>42040</v>
      </c>
      <c r="B1365" s="1271">
        <v>40</v>
      </c>
      <c r="C1365" s="1272" t="s">
        <v>1087</v>
      </c>
      <c r="D1365" s="1273" t="s">
        <v>1751</v>
      </c>
      <c r="E1365" s="1269"/>
      <c r="G1365" s="1273">
        <v>0</v>
      </c>
      <c r="H1365" s="1269"/>
      <c r="I1365" s="1053"/>
      <c r="J1365" s="1269"/>
    </row>
    <row r="1366" spans="1:10">
      <c r="A1366" s="1270">
        <v>42040</v>
      </c>
      <c r="B1366" s="1271">
        <v>10</v>
      </c>
      <c r="C1366" s="1272" t="s">
        <v>1087</v>
      </c>
      <c r="D1366" s="1273" t="s">
        <v>1362</v>
      </c>
      <c r="E1366" s="1269"/>
      <c r="G1366" s="1273">
        <v>0</v>
      </c>
      <c r="H1366" s="1269"/>
      <c r="I1366" s="1053"/>
      <c r="J1366" s="1269"/>
    </row>
    <row r="1367" spans="1:10">
      <c r="A1367" s="1270">
        <v>42040</v>
      </c>
      <c r="B1367" s="1271">
        <v>15</v>
      </c>
      <c r="C1367" s="1272" t="s">
        <v>1087</v>
      </c>
      <c r="D1367" s="1273" t="s">
        <v>1088</v>
      </c>
      <c r="E1367" s="1269"/>
      <c r="G1367" s="1273">
        <v>0</v>
      </c>
      <c r="H1367" s="1269"/>
      <c r="I1367" s="1053"/>
      <c r="J1367" s="1269"/>
    </row>
    <row r="1368" spans="1:10">
      <c r="A1368" s="1270">
        <v>42040</v>
      </c>
      <c r="B1368" s="1271">
        <v>100</v>
      </c>
      <c r="C1368" s="1272" t="s">
        <v>1087</v>
      </c>
      <c r="D1368" s="1273" t="s">
        <v>1093</v>
      </c>
      <c r="E1368" s="1269"/>
      <c r="G1368" s="1273">
        <v>0</v>
      </c>
      <c r="H1368" s="1269"/>
      <c r="I1368" s="1053"/>
      <c r="J1368" s="1269"/>
    </row>
    <row r="1369" spans="1:10">
      <c r="A1369" s="1270">
        <v>42040</v>
      </c>
      <c r="B1369" s="1271">
        <v>10</v>
      </c>
      <c r="C1369" s="1272" t="s">
        <v>246</v>
      </c>
      <c r="D1369" s="1273" t="s">
        <v>276</v>
      </c>
      <c r="E1369" s="1269"/>
      <c r="G1369" s="1273">
        <v>0</v>
      </c>
      <c r="H1369" s="1269"/>
      <c r="I1369" s="1053"/>
      <c r="J1369" s="1269"/>
    </row>
    <row r="1370" spans="1:10">
      <c r="A1370" s="1270">
        <v>42040</v>
      </c>
      <c r="B1370" s="1271">
        <v>376.92</v>
      </c>
      <c r="C1370" s="1272" t="s">
        <v>246</v>
      </c>
      <c r="D1370" s="1273" t="s">
        <v>1752</v>
      </c>
      <c r="E1370" s="1269"/>
      <c r="G1370" s="1273">
        <v>0</v>
      </c>
      <c r="H1370" s="1269"/>
      <c r="I1370" s="1053"/>
      <c r="J1370" s="1269"/>
    </row>
    <row r="1371" spans="1:10">
      <c r="A1371" s="1270">
        <v>42040</v>
      </c>
      <c r="B1371" s="1271">
        <v>15</v>
      </c>
      <c r="C1371" s="1272" t="s">
        <v>246</v>
      </c>
      <c r="D1371" s="1273" t="s">
        <v>306</v>
      </c>
      <c r="E1371" s="1269"/>
      <c r="G1371" s="1273" t="s">
        <v>339</v>
      </c>
      <c r="H1371" s="1269"/>
      <c r="I1371" s="1053"/>
      <c r="J1371" s="1269"/>
    </row>
    <row r="1372" spans="1:10">
      <c r="A1372" s="1270">
        <v>42040</v>
      </c>
      <c r="B1372" s="1271">
        <v>50</v>
      </c>
      <c r="C1372" s="1272" t="s">
        <v>246</v>
      </c>
      <c r="D1372" s="1273" t="s">
        <v>1753</v>
      </c>
      <c r="E1372" s="1269"/>
      <c r="G1372" s="1273" t="s">
        <v>339</v>
      </c>
      <c r="H1372" s="1269"/>
      <c r="I1372" s="1053"/>
      <c r="J1372" s="1269"/>
    </row>
    <row r="1373" spans="1:10">
      <c r="A1373" s="1270">
        <v>42040</v>
      </c>
      <c r="B1373" s="1271">
        <v>6</v>
      </c>
      <c r="C1373" s="1272" t="s">
        <v>246</v>
      </c>
      <c r="D1373" s="1273" t="s">
        <v>310</v>
      </c>
      <c r="E1373" s="1269"/>
      <c r="G1373" s="1273" t="s">
        <v>339</v>
      </c>
      <c r="H1373" s="1269"/>
      <c r="I1373" s="1053"/>
      <c r="J1373" s="1269"/>
    </row>
    <row r="1374" spans="1:10">
      <c r="A1374" s="1270">
        <v>42040</v>
      </c>
      <c r="B1374" s="1271">
        <v>5</v>
      </c>
      <c r="C1374" s="1272" t="s">
        <v>246</v>
      </c>
      <c r="D1374" s="1273" t="s">
        <v>318</v>
      </c>
      <c r="E1374" s="1269"/>
      <c r="G1374" s="1273" t="s">
        <v>339</v>
      </c>
      <c r="H1374" s="1269"/>
      <c r="I1374" s="1053"/>
      <c r="J1374" s="1269"/>
    </row>
    <row r="1375" spans="1:10">
      <c r="A1375" s="1270">
        <v>42040</v>
      </c>
      <c r="B1375" s="1271">
        <v>100</v>
      </c>
      <c r="C1375" s="1272" t="s">
        <v>246</v>
      </c>
      <c r="D1375" s="1273" t="s">
        <v>1000</v>
      </c>
      <c r="E1375" s="1269"/>
      <c r="G1375" s="1273">
        <v>0</v>
      </c>
      <c r="H1375" s="1269"/>
      <c r="I1375" s="1053"/>
      <c r="J1375" s="1269"/>
    </row>
    <row r="1376" spans="1:10">
      <c r="A1376" s="1270">
        <v>42041</v>
      </c>
      <c r="B1376" s="1271">
        <v>20</v>
      </c>
      <c r="C1376" s="1272" t="s">
        <v>1087</v>
      </c>
      <c r="D1376" s="1273" t="s">
        <v>1363</v>
      </c>
      <c r="E1376" s="1269"/>
      <c r="G1376" s="1273">
        <v>0</v>
      </c>
      <c r="H1376" s="1269"/>
      <c r="I1376" s="1053"/>
      <c r="J1376" s="1269"/>
    </row>
    <row r="1377" spans="1:10">
      <c r="A1377" s="1270">
        <v>42041</v>
      </c>
      <c r="B1377" s="1271">
        <v>50</v>
      </c>
      <c r="C1377" s="1272" t="s">
        <v>246</v>
      </c>
      <c r="D1377" s="1273" t="s">
        <v>1237</v>
      </c>
      <c r="E1377" s="1269"/>
      <c r="G1377" s="1273" t="s">
        <v>339</v>
      </c>
      <c r="H1377" s="1269"/>
      <c r="I1377" s="1053"/>
      <c r="J1377" s="1269"/>
    </row>
    <row r="1378" spans="1:10">
      <c r="A1378" s="1270">
        <v>42041</v>
      </c>
      <c r="B1378" s="1271">
        <v>10</v>
      </c>
      <c r="C1378" s="1272" t="s">
        <v>246</v>
      </c>
      <c r="D1378" s="1273" t="s">
        <v>956</v>
      </c>
      <c r="E1378" s="1269"/>
      <c r="G1378" s="1273" t="s">
        <v>339</v>
      </c>
      <c r="H1378" s="1269"/>
      <c r="I1378" s="1053"/>
      <c r="J1378" s="1269"/>
    </row>
    <row r="1379" spans="1:10">
      <c r="A1379" s="1270">
        <v>42041</v>
      </c>
      <c r="B1379" s="1271">
        <v>1.25</v>
      </c>
      <c r="C1379" s="1272" t="s">
        <v>246</v>
      </c>
      <c r="D1379" s="1273" t="s">
        <v>1572</v>
      </c>
      <c r="E1379" s="1269"/>
      <c r="G1379" s="1273">
        <v>0</v>
      </c>
      <c r="H1379" s="1269"/>
      <c r="I1379" s="1053"/>
      <c r="J1379" s="1269"/>
    </row>
    <row r="1380" spans="1:10">
      <c r="A1380" s="1270">
        <v>42044</v>
      </c>
      <c r="B1380" s="1271">
        <v>100</v>
      </c>
      <c r="C1380" s="1272" t="s">
        <v>246</v>
      </c>
      <c r="D1380" s="1273" t="s">
        <v>1030</v>
      </c>
      <c r="E1380" s="1269"/>
      <c r="G1380" s="1273">
        <v>0</v>
      </c>
      <c r="H1380" s="1269"/>
      <c r="I1380" s="1053"/>
      <c r="J1380" s="1269"/>
    </row>
    <row r="1381" spans="1:10">
      <c r="A1381" s="1270">
        <v>42044</v>
      </c>
      <c r="B1381" s="1271">
        <v>720.34</v>
      </c>
      <c r="C1381" s="1272" t="s">
        <v>246</v>
      </c>
      <c r="D1381" s="1273" t="s">
        <v>1754</v>
      </c>
      <c r="E1381" s="1269"/>
      <c r="G1381" s="1273">
        <v>0</v>
      </c>
      <c r="H1381" s="1269"/>
      <c r="I1381" s="1053"/>
      <c r="J1381" s="1269"/>
    </row>
    <row r="1382" spans="1:10">
      <c r="A1382" s="1270">
        <v>42044</v>
      </c>
      <c r="B1382" s="1271">
        <v>1337.19</v>
      </c>
      <c r="C1382" s="1272" t="s">
        <v>246</v>
      </c>
      <c r="D1382" s="1273" t="s">
        <v>1370</v>
      </c>
      <c r="E1382" s="1269"/>
      <c r="G1382" s="1273">
        <v>0</v>
      </c>
      <c r="H1382" s="1269"/>
      <c r="I1382" s="1053"/>
      <c r="J1382" s="1269"/>
    </row>
    <row r="1383" spans="1:10">
      <c r="A1383" s="1270">
        <v>42044</v>
      </c>
      <c r="B1383" s="1271">
        <v>110</v>
      </c>
      <c r="C1383" s="1272" t="s">
        <v>246</v>
      </c>
      <c r="D1383" s="1273" t="s">
        <v>967</v>
      </c>
      <c r="E1383" s="1269"/>
      <c r="G1383" s="1273" t="s">
        <v>339</v>
      </c>
      <c r="H1383" s="1269"/>
      <c r="I1383" s="1053"/>
      <c r="J1383" s="1269"/>
    </row>
    <row r="1384" spans="1:10">
      <c r="A1384" s="1270">
        <v>42044</v>
      </c>
      <c r="B1384" s="1271">
        <v>10</v>
      </c>
      <c r="C1384" s="1272" t="s">
        <v>246</v>
      </c>
      <c r="D1384" s="1273" t="s">
        <v>1567</v>
      </c>
      <c r="E1384" s="1269"/>
      <c r="G1384" s="1273" t="s">
        <v>339</v>
      </c>
      <c r="H1384" s="1269"/>
      <c r="I1384" s="1053"/>
      <c r="J1384" s="1269"/>
    </row>
    <row r="1385" spans="1:10">
      <c r="A1385" s="1270">
        <v>42044</v>
      </c>
      <c r="B1385" s="1271">
        <v>681.81</v>
      </c>
      <c r="C1385" s="1272" t="s">
        <v>246</v>
      </c>
      <c r="D1385" s="1273" t="s">
        <v>1755</v>
      </c>
      <c r="E1385" s="1269"/>
      <c r="G1385" s="1273">
        <v>0</v>
      </c>
      <c r="H1385" s="1269"/>
      <c r="I1385" s="1053"/>
      <c r="J1385" s="1269"/>
    </row>
    <row r="1386" spans="1:10">
      <c r="A1386" s="1270">
        <v>42045</v>
      </c>
      <c r="B1386" s="1271">
        <v>100</v>
      </c>
      <c r="C1386" s="1272" t="s">
        <v>1087</v>
      </c>
      <c r="D1386" s="1273" t="s">
        <v>1088</v>
      </c>
      <c r="E1386" s="1269"/>
      <c r="G1386" s="1273">
        <v>0</v>
      </c>
      <c r="H1386" s="1269"/>
      <c r="I1386" s="1053"/>
      <c r="J1386" s="1269"/>
    </row>
    <row r="1387" spans="1:10">
      <c r="A1387" s="1270">
        <v>42045</v>
      </c>
      <c r="B1387" s="1271">
        <v>15</v>
      </c>
      <c r="C1387" s="1272" t="s">
        <v>1087</v>
      </c>
      <c r="D1387" s="1273" t="s">
        <v>1096</v>
      </c>
      <c r="E1387" s="1269"/>
      <c r="G1387" s="1273">
        <v>0</v>
      </c>
      <c r="H1387" s="1269"/>
      <c r="I1387" s="1053"/>
      <c r="J1387" s="1269"/>
    </row>
    <row r="1388" spans="1:10">
      <c r="A1388" s="1270">
        <v>42045</v>
      </c>
      <c r="B1388" s="1271">
        <v>41.6</v>
      </c>
      <c r="C1388" s="1272" t="s">
        <v>246</v>
      </c>
      <c r="D1388" s="1273" t="s">
        <v>429</v>
      </c>
      <c r="E1388" s="1269"/>
      <c r="G1388" s="1273" t="s">
        <v>1579</v>
      </c>
      <c r="H1388" s="1269"/>
      <c r="I1388" s="1053"/>
      <c r="J1388" s="1269"/>
    </row>
    <row r="1389" spans="1:10">
      <c r="A1389" s="1270">
        <v>42045</v>
      </c>
      <c r="B1389" s="1271">
        <v>55.42</v>
      </c>
      <c r="C1389" s="1272" t="s">
        <v>246</v>
      </c>
      <c r="D1389" s="1273" t="s">
        <v>429</v>
      </c>
      <c r="E1389" s="1269"/>
      <c r="G1389" s="1273" t="s">
        <v>1579</v>
      </c>
      <c r="H1389" s="1269"/>
      <c r="I1389" s="1053"/>
      <c r="J1389" s="1269"/>
    </row>
    <row r="1390" spans="1:10">
      <c r="A1390" s="1270">
        <v>42045</v>
      </c>
      <c r="B1390" s="1271">
        <v>12.5</v>
      </c>
      <c r="C1390" s="1272" t="s">
        <v>246</v>
      </c>
      <c r="D1390" s="1273" t="s">
        <v>429</v>
      </c>
      <c r="E1390" s="1269"/>
      <c r="G1390" s="1273" t="s">
        <v>1579</v>
      </c>
      <c r="H1390" s="1269"/>
      <c r="I1390" s="1053"/>
      <c r="J1390" s="1269"/>
    </row>
    <row r="1391" spans="1:10">
      <c r="A1391" s="1270">
        <v>42045</v>
      </c>
      <c r="B1391" s="1271">
        <v>50</v>
      </c>
      <c r="C1391" s="1272" t="s">
        <v>246</v>
      </c>
      <c r="D1391" s="1273" t="s">
        <v>1756</v>
      </c>
      <c r="E1391" s="1269"/>
      <c r="G1391" s="1273">
        <v>0</v>
      </c>
      <c r="H1391" s="1269"/>
      <c r="I1391" s="1053"/>
      <c r="J1391" s="1269"/>
    </row>
    <row r="1392" spans="1:10">
      <c r="A1392" s="1270">
        <v>42045</v>
      </c>
      <c r="B1392" s="1271">
        <v>40</v>
      </c>
      <c r="C1392" s="1272" t="s">
        <v>246</v>
      </c>
      <c r="D1392" s="1273" t="s">
        <v>1282</v>
      </c>
      <c r="E1392" s="1269"/>
      <c r="G1392" s="1273">
        <v>0</v>
      </c>
      <c r="H1392" s="1269"/>
      <c r="I1392" s="1053"/>
      <c r="J1392" s="1269"/>
    </row>
    <row r="1393" spans="1:10">
      <c r="A1393" s="1270">
        <v>42045</v>
      </c>
      <c r="B1393" s="1271">
        <v>230</v>
      </c>
      <c r="C1393" s="1272" t="s">
        <v>246</v>
      </c>
      <c r="D1393" s="1273" t="s">
        <v>920</v>
      </c>
      <c r="E1393" s="1269"/>
      <c r="G1393" s="1273" t="s">
        <v>339</v>
      </c>
      <c r="H1393" s="1269"/>
      <c r="I1393" s="1053"/>
      <c r="J1393" s="1269"/>
    </row>
    <row r="1394" spans="1:10">
      <c r="A1394" s="1270">
        <v>42045</v>
      </c>
      <c r="B1394" s="1271">
        <v>5</v>
      </c>
      <c r="C1394" s="1272" t="s">
        <v>246</v>
      </c>
      <c r="D1394" s="1273" t="s">
        <v>1256</v>
      </c>
      <c r="E1394" s="1269"/>
      <c r="G1394" s="1273" t="s">
        <v>339</v>
      </c>
      <c r="H1394" s="1269"/>
      <c r="I1394" s="1053"/>
      <c r="J1394" s="1269"/>
    </row>
    <row r="1395" spans="1:10">
      <c r="A1395" s="1270">
        <v>42045</v>
      </c>
      <c r="B1395" s="1271">
        <v>150</v>
      </c>
      <c r="C1395" s="1272" t="s">
        <v>246</v>
      </c>
      <c r="D1395" s="1273" t="s">
        <v>357</v>
      </c>
      <c r="E1395" s="1269"/>
      <c r="G1395" s="1273" t="s">
        <v>339</v>
      </c>
      <c r="H1395" s="1269"/>
      <c r="I1395" s="1053"/>
      <c r="J1395" s="1269"/>
    </row>
    <row r="1396" spans="1:10">
      <c r="A1396" s="1270">
        <v>42046</v>
      </c>
      <c r="B1396" s="1271">
        <v>10</v>
      </c>
      <c r="C1396" s="1272" t="s">
        <v>246</v>
      </c>
      <c r="D1396" s="1273" t="s">
        <v>1656</v>
      </c>
      <c r="E1396" s="1269"/>
      <c r="G1396" s="1273" t="s">
        <v>339</v>
      </c>
      <c r="H1396" s="1269"/>
      <c r="I1396" s="1053"/>
      <c r="J1396" s="1269"/>
    </row>
    <row r="1397" spans="1:10">
      <c r="A1397" s="1270">
        <v>42047</v>
      </c>
      <c r="B1397" s="1271">
        <v>40</v>
      </c>
      <c r="C1397" s="1272">
        <v>103845</v>
      </c>
      <c r="D1397" s="1273" t="s">
        <v>1757</v>
      </c>
      <c r="E1397" s="1269"/>
      <c r="G1397" s="1273">
        <v>0</v>
      </c>
      <c r="H1397" s="1269"/>
      <c r="I1397" s="1053"/>
      <c r="J1397" s="1269"/>
    </row>
    <row r="1398" spans="1:10">
      <c r="A1398" s="1270">
        <v>42048</v>
      </c>
      <c r="B1398" s="1271">
        <v>18</v>
      </c>
      <c r="C1398" s="1272" t="s">
        <v>1087</v>
      </c>
      <c r="D1398" s="1273" t="s">
        <v>1088</v>
      </c>
      <c r="E1398" s="1269"/>
      <c r="G1398" s="1273">
        <v>0</v>
      </c>
      <c r="H1398" s="1269"/>
      <c r="I1398" s="1053"/>
      <c r="J1398" s="1269"/>
    </row>
    <row r="1399" spans="1:10">
      <c r="A1399" s="1270">
        <v>42048</v>
      </c>
      <c r="B1399" s="1271">
        <v>10</v>
      </c>
      <c r="C1399" s="1272" t="s">
        <v>1087</v>
      </c>
      <c r="D1399" s="1273" t="s">
        <v>1088</v>
      </c>
      <c r="E1399" s="1269"/>
      <c r="G1399" s="1273">
        <v>0</v>
      </c>
      <c r="H1399" s="1269"/>
      <c r="I1399" s="1053"/>
      <c r="J1399" s="1269"/>
    </row>
    <row r="1400" spans="1:10">
      <c r="A1400" s="1270">
        <v>42048</v>
      </c>
      <c r="B1400" s="1271">
        <v>1283</v>
      </c>
      <c r="C1400" s="1272" t="s">
        <v>246</v>
      </c>
      <c r="D1400" s="1273" t="s">
        <v>1758</v>
      </c>
      <c r="E1400" s="1269"/>
      <c r="G1400" s="1273">
        <v>0</v>
      </c>
      <c r="H1400" s="1269"/>
      <c r="I1400" s="1053"/>
      <c r="J1400" s="1269"/>
    </row>
    <row r="1401" spans="1:10">
      <c r="A1401" s="1270">
        <v>42048</v>
      </c>
      <c r="B1401" s="1271">
        <v>1.25</v>
      </c>
      <c r="C1401" s="1272" t="s">
        <v>246</v>
      </c>
      <c r="D1401" s="1273" t="s">
        <v>1572</v>
      </c>
      <c r="E1401" s="1269"/>
      <c r="G1401" s="1273">
        <v>0</v>
      </c>
      <c r="H1401" s="1269"/>
      <c r="I1401" s="1053"/>
      <c r="J1401" s="1269"/>
    </row>
    <row r="1402" spans="1:10">
      <c r="A1402" s="1270">
        <v>42051</v>
      </c>
      <c r="B1402" s="1271">
        <v>20</v>
      </c>
      <c r="C1402" s="1272" t="s">
        <v>1087</v>
      </c>
      <c r="D1402" s="1273" t="s">
        <v>1092</v>
      </c>
      <c r="E1402" s="1269"/>
      <c r="G1402" s="1273">
        <v>0</v>
      </c>
      <c r="H1402" s="1269"/>
      <c r="I1402" s="1053"/>
      <c r="J1402" s="1269"/>
    </row>
    <row r="1403" spans="1:10">
      <c r="A1403" s="1270">
        <v>42051</v>
      </c>
      <c r="B1403" s="1271">
        <v>518.32000000000005</v>
      </c>
      <c r="C1403" s="1272" t="s">
        <v>246</v>
      </c>
      <c r="D1403" s="1273" t="s">
        <v>1288</v>
      </c>
      <c r="E1403" s="1269"/>
      <c r="G1403" s="1273">
        <v>0</v>
      </c>
      <c r="H1403" s="1269"/>
      <c r="I1403" s="1053"/>
      <c r="J1403" s="1269"/>
    </row>
    <row r="1404" spans="1:10">
      <c r="A1404" s="1270">
        <v>42051</v>
      </c>
      <c r="B1404" s="1271">
        <v>79.92</v>
      </c>
      <c r="C1404" s="1272" t="s">
        <v>246</v>
      </c>
      <c r="D1404" s="1273" t="s">
        <v>1288</v>
      </c>
      <c r="E1404" s="1269"/>
      <c r="G1404" s="1273">
        <v>0</v>
      </c>
      <c r="H1404" s="1269"/>
      <c r="I1404" s="1053"/>
      <c r="J1404" s="1269"/>
    </row>
    <row r="1405" spans="1:10">
      <c r="A1405" s="1270">
        <v>42051</v>
      </c>
      <c r="B1405" s="1271">
        <v>30</v>
      </c>
      <c r="C1405" s="1272" t="s">
        <v>246</v>
      </c>
      <c r="D1405" s="1273" t="s">
        <v>1204</v>
      </c>
      <c r="E1405" s="1269"/>
      <c r="G1405" s="1273" t="s">
        <v>339</v>
      </c>
      <c r="H1405" s="1269"/>
      <c r="I1405" s="1053"/>
      <c r="J1405" s="1269"/>
    </row>
    <row r="1406" spans="1:10">
      <c r="A1406" s="1270">
        <v>42051</v>
      </c>
      <c r="B1406" s="1271">
        <v>5</v>
      </c>
      <c r="C1406" s="1272" t="s">
        <v>246</v>
      </c>
      <c r="D1406" s="1273" t="s">
        <v>968</v>
      </c>
      <c r="E1406" s="1269"/>
      <c r="G1406" s="1273" t="s">
        <v>339</v>
      </c>
      <c r="H1406" s="1269"/>
      <c r="I1406" s="1053"/>
      <c r="J1406" s="1269"/>
    </row>
    <row r="1407" spans="1:10">
      <c r="A1407" s="1270">
        <v>42051</v>
      </c>
      <c r="B1407" s="1271">
        <v>8.2200000000000006</v>
      </c>
      <c r="C1407" s="1272" t="s">
        <v>246</v>
      </c>
      <c r="D1407" s="1273" t="s">
        <v>1716</v>
      </c>
      <c r="E1407" s="1269"/>
      <c r="G1407" s="1273">
        <v>0</v>
      </c>
      <c r="H1407" s="1269"/>
      <c r="I1407" s="1053"/>
      <c r="J1407" s="1269"/>
    </row>
    <row r="1408" spans="1:10">
      <c r="A1408" s="1270">
        <v>42051</v>
      </c>
      <c r="B1408" s="1271">
        <v>5</v>
      </c>
      <c r="C1408" s="1272" t="s">
        <v>246</v>
      </c>
      <c r="D1408" s="1273" t="s">
        <v>1759</v>
      </c>
      <c r="E1408" s="1269"/>
      <c r="G1408" s="1273">
        <v>0</v>
      </c>
      <c r="H1408" s="1269"/>
      <c r="I1408" s="1053"/>
      <c r="J1408" s="1269"/>
    </row>
    <row r="1409" spans="1:10">
      <c r="A1409" s="1270">
        <v>42051</v>
      </c>
      <c r="B1409" s="1271">
        <v>10</v>
      </c>
      <c r="C1409" s="1272" t="s">
        <v>246</v>
      </c>
      <c r="D1409" s="1273" t="s">
        <v>1467</v>
      </c>
      <c r="E1409" s="1269"/>
      <c r="G1409" s="1273" t="s">
        <v>339</v>
      </c>
      <c r="H1409" s="1269"/>
      <c r="I1409" s="1053"/>
      <c r="J1409" s="1269"/>
    </row>
    <row r="1410" spans="1:10">
      <c r="A1410" s="1270">
        <v>42051</v>
      </c>
      <c r="B1410" s="1271">
        <v>100</v>
      </c>
      <c r="C1410" s="1272" t="s">
        <v>246</v>
      </c>
      <c r="D1410" s="1273" t="s">
        <v>1719</v>
      </c>
      <c r="E1410" s="1269"/>
      <c r="G1410" s="1273" t="s">
        <v>339</v>
      </c>
      <c r="H1410" s="1269"/>
      <c r="I1410" s="1053"/>
      <c r="J1410" s="1269"/>
    </row>
    <row r="1411" spans="1:10">
      <c r="A1411" s="1270">
        <v>42051</v>
      </c>
      <c r="B1411" s="1271">
        <v>10</v>
      </c>
      <c r="C1411" s="1272" t="s">
        <v>246</v>
      </c>
      <c r="D1411" s="1273" t="s">
        <v>1616</v>
      </c>
      <c r="E1411" s="1269"/>
      <c r="G1411" s="1273" t="s">
        <v>339</v>
      </c>
      <c r="H1411" s="1269"/>
      <c r="I1411" s="1053"/>
      <c r="J1411" s="1269"/>
    </row>
    <row r="1412" spans="1:10">
      <c r="A1412" s="1270">
        <v>42051</v>
      </c>
      <c r="B1412" s="1271">
        <v>200</v>
      </c>
      <c r="C1412" s="1272" t="s">
        <v>246</v>
      </c>
      <c r="D1412" s="1273" t="s">
        <v>1406</v>
      </c>
      <c r="E1412" s="1269"/>
      <c r="G1412" s="1273">
        <v>0</v>
      </c>
      <c r="H1412" s="1269"/>
      <c r="I1412" s="1053"/>
      <c r="J1412" s="1269"/>
    </row>
    <row r="1413" spans="1:10">
      <c r="A1413" s="1270">
        <v>42051</v>
      </c>
      <c r="B1413" s="1271">
        <v>200</v>
      </c>
      <c r="C1413" s="1272" t="s">
        <v>246</v>
      </c>
      <c r="D1413" s="1273" t="s">
        <v>1339</v>
      </c>
      <c r="E1413" s="1269"/>
      <c r="G1413" s="1273">
        <v>0</v>
      </c>
      <c r="H1413" s="1269"/>
      <c r="I1413" s="1053"/>
      <c r="J1413" s="1269"/>
    </row>
    <row r="1414" spans="1:10">
      <c r="A1414" s="1270">
        <v>42051</v>
      </c>
      <c r="B1414" s="1271">
        <v>9</v>
      </c>
      <c r="C1414" s="1272" t="s">
        <v>246</v>
      </c>
      <c r="D1414" s="1273" t="s">
        <v>1032</v>
      </c>
      <c r="E1414" s="1269"/>
      <c r="G1414" s="1273" t="s">
        <v>339</v>
      </c>
      <c r="H1414" s="1269"/>
      <c r="I1414" s="1053"/>
      <c r="J1414" s="1269"/>
    </row>
    <row r="1415" spans="1:10">
      <c r="A1415" s="1270">
        <v>42051</v>
      </c>
      <c r="B1415" s="1271">
        <v>100</v>
      </c>
      <c r="C1415" s="1272" t="s">
        <v>246</v>
      </c>
      <c r="D1415" s="1273" t="s">
        <v>450</v>
      </c>
      <c r="E1415" s="1269"/>
      <c r="G1415" s="1273" t="s">
        <v>339</v>
      </c>
      <c r="H1415" s="1269"/>
      <c r="I1415" s="1053"/>
      <c r="J1415" s="1269"/>
    </row>
    <row r="1416" spans="1:10">
      <c r="A1416" s="1270">
        <v>42051</v>
      </c>
      <c r="B1416" s="1271">
        <v>100</v>
      </c>
      <c r="C1416" s="1272" t="s">
        <v>246</v>
      </c>
      <c r="D1416" s="1273" t="s">
        <v>1381</v>
      </c>
      <c r="E1416" s="1269"/>
      <c r="G1416" s="1273" t="s">
        <v>339</v>
      </c>
      <c r="H1416" s="1269"/>
      <c r="I1416" s="1053"/>
      <c r="J1416" s="1269"/>
    </row>
    <row r="1417" spans="1:10">
      <c r="A1417" s="1270">
        <v>42051</v>
      </c>
      <c r="B1417" s="1271">
        <v>10</v>
      </c>
      <c r="C1417" s="1272" t="s">
        <v>246</v>
      </c>
      <c r="D1417" s="1273" t="s">
        <v>1581</v>
      </c>
      <c r="E1417" s="1269"/>
      <c r="G1417" s="1273" t="s">
        <v>339</v>
      </c>
      <c r="H1417" s="1269"/>
      <c r="I1417" s="1053"/>
      <c r="J1417" s="1269"/>
    </row>
    <row r="1418" spans="1:10">
      <c r="A1418" s="1270">
        <v>42051</v>
      </c>
      <c r="B1418" s="1271">
        <v>40</v>
      </c>
      <c r="C1418" s="1272" t="s">
        <v>246</v>
      </c>
      <c r="D1418" s="1273" t="s">
        <v>1405</v>
      </c>
      <c r="E1418" s="1269"/>
      <c r="G1418" s="1273">
        <v>0</v>
      </c>
      <c r="H1418" s="1269"/>
      <c r="I1418" s="1053"/>
      <c r="J1418" s="1269"/>
    </row>
    <row r="1419" spans="1:10">
      <c r="A1419" s="1270">
        <v>42051</v>
      </c>
      <c r="B1419" s="1271">
        <v>100</v>
      </c>
      <c r="C1419" s="1272" t="s">
        <v>246</v>
      </c>
      <c r="D1419" s="1273" t="s">
        <v>292</v>
      </c>
      <c r="E1419" s="1269"/>
      <c r="G1419" s="1273" t="s">
        <v>339</v>
      </c>
      <c r="H1419" s="1269"/>
      <c r="I1419" s="1053"/>
      <c r="J1419" s="1269"/>
    </row>
    <row r="1420" spans="1:10">
      <c r="A1420" s="1270">
        <v>42051</v>
      </c>
      <c r="B1420" s="1271">
        <v>50</v>
      </c>
      <c r="C1420" s="1272" t="s">
        <v>246</v>
      </c>
      <c r="D1420" s="1273" t="s">
        <v>1568</v>
      </c>
      <c r="E1420" s="1269"/>
      <c r="G1420" s="1273">
        <v>0</v>
      </c>
      <c r="H1420" s="1269"/>
      <c r="I1420" s="1053"/>
      <c r="J1420" s="1269"/>
    </row>
    <row r="1421" spans="1:10">
      <c r="A1421" s="1270">
        <v>42051</v>
      </c>
      <c r="B1421" s="1271">
        <v>12.5</v>
      </c>
      <c r="C1421" s="1272" t="s">
        <v>246</v>
      </c>
      <c r="D1421" s="1273" t="s">
        <v>1717</v>
      </c>
      <c r="E1421" s="1269"/>
      <c r="G1421" s="1273" t="s">
        <v>339</v>
      </c>
      <c r="H1421" s="1269"/>
      <c r="I1421" s="1053"/>
      <c r="J1421" s="1269"/>
    </row>
    <row r="1422" spans="1:10">
      <c r="A1422" s="1270">
        <v>42051</v>
      </c>
      <c r="B1422" s="1271">
        <v>35</v>
      </c>
      <c r="C1422" s="1272" t="s">
        <v>246</v>
      </c>
      <c r="D1422" s="1273" t="s">
        <v>1622</v>
      </c>
      <c r="E1422" s="1269"/>
      <c r="G1422" s="1273" t="s">
        <v>339</v>
      </c>
      <c r="H1422" s="1269"/>
      <c r="I1422" s="1053"/>
      <c r="J1422" s="1269"/>
    </row>
    <row r="1423" spans="1:10">
      <c r="A1423" s="1270">
        <v>42051</v>
      </c>
      <c r="B1423" s="1271">
        <v>40</v>
      </c>
      <c r="C1423" s="1272" t="s">
        <v>246</v>
      </c>
      <c r="D1423" s="1273" t="s">
        <v>1258</v>
      </c>
      <c r="E1423" s="1269"/>
      <c r="G1423" s="1273" t="s">
        <v>339</v>
      </c>
      <c r="H1423" s="1269"/>
      <c r="I1423" s="1053"/>
      <c r="J1423" s="1269"/>
    </row>
    <row r="1424" spans="1:10">
      <c r="A1424" s="1270">
        <v>42051</v>
      </c>
      <c r="B1424" s="1271">
        <v>54.55</v>
      </c>
      <c r="C1424" s="1272" t="s">
        <v>246</v>
      </c>
      <c r="D1424" s="1273" t="s">
        <v>1760</v>
      </c>
      <c r="E1424" s="1269"/>
      <c r="G1424" s="1273">
        <v>0</v>
      </c>
      <c r="H1424" s="1269"/>
      <c r="I1424" s="1053"/>
      <c r="J1424" s="1269"/>
    </row>
    <row r="1425" spans="1:10">
      <c r="A1425" s="1270">
        <v>42052</v>
      </c>
      <c r="B1425" s="1271">
        <v>15</v>
      </c>
      <c r="C1425" s="1272" t="s">
        <v>1087</v>
      </c>
      <c r="D1425" s="1273" t="s">
        <v>1361</v>
      </c>
      <c r="E1425" s="1269"/>
      <c r="G1425" s="1273">
        <v>0</v>
      </c>
      <c r="H1425" s="1269"/>
      <c r="I1425" s="1053"/>
      <c r="J1425" s="1269"/>
    </row>
    <row r="1426" spans="1:10">
      <c r="A1426" s="1270">
        <v>42052</v>
      </c>
      <c r="B1426" s="1271">
        <v>1000</v>
      </c>
      <c r="C1426" s="1272">
        <v>103740</v>
      </c>
      <c r="D1426" s="1273" t="s">
        <v>1761</v>
      </c>
      <c r="E1426" s="1269"/>
      <c r="G1426" s="1273">
        <v>0</v>
      </c>
      <c r="H1426" s="1269"/>
      <c r="I1426" s="1053"/>
      <c r="J1426" s="1269"/>
    </row>
    <row r="1427" spans="1:10">
      <c r="A1427" s="1270">
        <v>42052</v>
      </c>
      <c r="B1427" s="1271">
        <v>320</v>
      </c>
      <c r="C1427" s="1272" t="s">
        <v>246</v>
      </c>
      <c r="D1427" s="1273" t="s">
        <v>1762</v>
      </c>
      <c r="E1427" s="1269"/>
      <c r="G1427" s="1273">
        <v>0</v>
      </c>
      <c r="H1427" s="1269"/>
      <c r="I1427" s="1053"/>
      <c r="J1427" s="1269"/>
    </row>
    <row r="1428" spans="1:10">
      <c r="A1428" s="1270">
        <v>42052</v>
      </c>
      <c r="B1428" s="1271">
        <v>12825</v>
      </c>
      <c r="C1428" s="1272" t="s">
        <v>246</v>
      </c>
      <c r="D1428" s="1273" t="s">
        <v>1437</v>
      </c>
      <c r="E1428" s="1269"/>
      <c r="G1428" s="1273">
        <v>0</v>
      </c>
      <c r="H1428" s="1269"/>
      <c r="I1428" s="1053"/>
      <c r="J1428" s="1269"/>
    </row>
    <row r="1429" spans="1:10">
      <c r="A1429" s="1270">
        <v>42052</v>
      </c>
      <c r="B1429" s="1271">
        <v>100</v>
      </c>
      <c r="C1429" s="1272" t="s">
        <v>246</v>
      </c>
      <c r="D1429" s="1273" t="s">
        <v>327</v>
      </c>
      <c r="E1429" s="1269"/>
      <c r="G1429" s="1273" t="s">
        <v>339</v>
      </c>
      <c r="H1429" s="1269"/>
      <c r="I1429" s="1053"/>
      <c r="J1429" s="1269"/>
    </row>
    <row r="1430" spans="1:10">
      <c r="A1430" s="1270">
        <v>42052</v>
      </c>
      <c r="B1430" s="1271">
        <v>80</v>
      </c>
      <c r="C1430" s="1272" t="s">
        <v>246</v>
      </c>
      <c r="D1430" s="1273" t="s">
        <v>1044</v>
      </c>
      <c r="E1430" s="1269"/>
      <c r="G1430" s="1273">
        <v>0</v>
      </c>
      <c r="H1430" s="1269"/>
      <c r="I1430" s="1053"/>
      <c r="J1430" s="1269"/>
    </row>
    <row r="1431" spans="1:10">
      <c r="A1431" s="1270">
        <v>42053</v>
      </c>
      <c r="B1431" s="1271">
        <v>120</v>
      </c>
      <c r="C1431" s="1272" t="s">
        <v>246</v>
      </c>
      <c r="D1431" s="1273" t="s">
        <v>784</v>
      </c>
      <c r="E1431" s="1269"/>
      <c r="G1431" s="1273" t="s">
        <v>339</v>
      </c>
      <c r="H1431" s="1269"/>
      <c r="I1431" s="1053"/>
      <c r="J1431" s="1269"/>
    </row>
    <row r="1432" spans="1:10">
      <c r="A1432" s="1270">
        <v>42054</v>
      </c>
      <c r="B1432" s="1271">
        <v>11.4</v>
      </c>
      <c r="C1432" s="1272" t="s">
        <v>246</v>
      </c>
      <c r="D1432" s="1273" t="s">
        <v>1107</v>
      </c>
      <c r="E1432" s="1269"/>
      <c r="G1432" s="1273">
        <v>0</v>
      </c>
      <c r="H1432" s="1269"/>
      <c r="I1432" s="1053"/>
      <c r="J1432" s="1269"/>
    </row>
    <row r="1433" spans="1:10">
      <c r="A1433" s="1270">
        <v>42054</v>
      </c>
      <c r="B1433" s="1271">
        <v>1.27</v>
      </c>
      <c r="C1433" s="1272" t="s">
        <v>246</v>
      </c>
      <c r="D1433" s="1273" t="s">
        <v>1107</v>
      </c>
      <c r="E1433" s="1269"/>
      <c r="G1433" s="1273">
        <v>0</v>
      </c>
      <c r="H1433" s="1269"/>
      <c r="I1433" s="1053"/>
      <c r="J1433" s="1269"/>
    </row>
    <row r="1434" spans="1:10">
      <c r="A1434" s="1270">
        <v>42054</v>
      </c>
      <c r="B1434" s="1271">
        <v>100</v>
      </c>
      <c r="C1434" s="1272" t="s">
        <v>246</v>
      </c>
      <c r="D1434" s="1273" t="s">
        <v>1288</v>
      </c>
      <c r="E1434" s="1269"/>
      <c r="G1434" s="1273">
        <v>0</v>
      </c>
      <c r="H1434" s="1269"/>
      <c r="I1434" s="1053"/>
      <c r="J1434" s="1269"/>
    </row>
    <row r="1435" spans="1:10">
      <c r="A1435" s="1270">
        <v>42054</v>
      </c>
      <c r="B1435" s="1271">
        <v>40</v>
      </c>
      <c r="C1435" s="1272" t="s">
        <v>246</v>
      </c>
      <c r="D1435" s="1273" t="s">
        <v>400</v>
      </c>
      <c r="E1435" s="1269"/>
      <c r="G1435" s="1273" t="s">
        <v>339</v>
      </c>
      <c r="H1435" s="1269"/>
      <c r="I1435" s="1053"/>
      <c r="J1435" s="1269"/>
    </row>
    <row r="1436" spans="1:10">
      <c r="A1436" s="1270">
        <v>42055</v>
      </c>
      <c r="B1436" s="1271">
        <v>20</v>
      </c>
      <c r="C1436" s="1272">
        <v>103741</v>
      </c>
      <c r="D1436" s="1273" t="s">
        <v>1763</v>
      </c>
      <c r="E1436" s="1269"/>
      <c r="G1436" s="1273">
        <v>0</v>
      </c>
      <c r="H1436" s="1269"/>
      <c r="I1436" s="1053"/>
      <c r="J1436" s="1269"/>
    </row>
    <row r="1437" spans="1:10">
      <c r="A1437" s="1270">
        <v>42055</v>
      </c>
      <c r="B1437" s="1271">
        <v>1.25</v>
      </c>
      <c r="C1437" s="1272" t="s">
        <v>246</v>
      </c>
      <c r="D1437" s="1273" t="s">
        <v>1572</v>
      </c>
      <c r="E1437" s="1269"/>
      <c r="G1437" s="1273">
        <v>0</v>
      </c>
      <c r="H1437" s="1269"/>
      <c r="I1437" s="1053"/>
      <c r="J1437" s="1269"/>
    </row>
    <row r="1438" spans="1:10">
      <c r="A1438" s="1270">
        <v>42055</v>
      </c>
      <c r="B1438" s="1271">
        <v>10</v>
      </c>
      <c r="C1438" s="1272" t="s">
        <v>246</v>
      </c>
      <c r="D1438" s="1273" t="s">
        <v>1620</v>
      </c>
      <c r="E1438" s="1269"/>
      <c r="G1438" s="1273" t="s">
        <v>339</v>
      </c>
      <c r="H1438" s="1269"/>
      <c r="I1438" s="1053"/>
      <c r="J1438" s="1269"/>
    </row>
    <row r="1439" spans="1:10">
      <c r="A1439" s="1270">
        <v>42055</v>
      </c>
      <c r="B1439" s="1271">
        <v>100</v>
      </c>
      <c r="C1439" s="1272" t="s">
        <v>246</v>
      </c>
      <c r="D1439" s="1273" t="s">
        <v>1262</v>
      </c>
      <c r="E1439" s="1269"/>
      <c r="G1439" s="1273" t="s">
        <v>339</v>
      </c>
      <c r="H1439" s="1269"/>
      <c r="I1439" s="1053"/>
      <c r="J1439" s="1269"/>
    </row>
    <row r="1440" spans="1:10">
      <c r="A1440" s="1270">
        <v>42058</v>
      </c>
      <c r="B1440" s="1271">
        <v>160</v>
      </c>
      <c r="C1440" s="1272" t="s">
        <v>1087</v>
      </c>
      <c r="D1440" s="1273" t="s">
        <v>1764</v>
      </c>
      <c r="E1440" s="1269"/>
      <c r="G1440" s="1273">
        <v>0</v>
      </c>
      <c r="H1440" s="1269"/>
      <c r="I1440" s="1053"/>
      <c r="J1440" s="1269"/>
    </row>
    <row r="1441" spans="1:10">
      <c r="A1441" s="1270">
        <v>42058</v>
      </c>
      <c r="B1441" s="1271">
        <v>12</v>
      </c>
      <c r="C1441" s="1272" t="s">
        <v>246</v>
      </c>
      <c r="D1441" s="1273" t="s">
        <v>294</v>
      </c>
      <c r="E1441" s="1269"/>
      <c r="G1441" s="1273" t="s">
        <v>339</v>
      </c>
      <c r="H1441" s="1269"/>
      <c r="I1441" s="1053"/>
      <c r="J1441" s="1269"/>
    </row>
    <row r="1442" spans="1:10">
      <c r="A1442" s="1270">
        <v>42058</v>
      </c>
      <c r="B1442" s="1271">
        <v>5</v>
      </c>
      <c r="C1442" s="1272" t="s">
        <v>246</v>
      </c>
      <c r="D1442" s="1273" t="s">
        <v>773</v>
      </c>
      <c r="E1442" s="1269"/>
      <c r="G1442" s="1273">
        <v>0</v>
      </c>
      <c r="H1442" s="1269"/>
      <c r="I1442" s="1053"/>
      <c r="J1442" s="1269"/>
    </row>
    <row r="1443" spans="1:10">
      <c r="A1443" s="1270">
        <v>42058</v>
      </c>
      <c r="B1443" s="1271">
        <v>227</v>
      </c>
      <c r="C1443" s="1272" t="s">
        <v>246</v>
      </c>
      <c r="D1443" s="1273" t="s">
        <v>355</v>
      </c>
      <c r="E1443" s="1269"/>
      <c r="G1443" s="1273" t="s">
        <v>339</v>
      </c>
      <c r="H1443" s="1269"/>
      <c r="I1443" s="1053"/>
      <c r="J1443" s="1269"/>
    </row>
    <row r="1444" spans="1:10">
      <c r="A1444" s="1270">
        <v>42058</v>
      </c>
      <c r="B1444" s="1271">
        <v>330</v>
      </c>
      <c r="C1444" s="1272" t="s">
        <v>246</v>
      </c>
      <c r="D1444" s="1273" t="s">
        <v>355</v>
      </c>
      <c r="E1444" s="1269"/>
      <c r="G1444" s="1273" t="s">
        <v>339</v>
      </c>
      <c r="H1444" s="1269"/>
      <c r="I1444" s="1053"/>
      <c r="J1444" s="1269"/>
    </row>
    <row r="1445" spans="1:10">
      <c r="A1445" s="1270">
        <v>42058</v>
      </c>
      <c r="B1445" s="1271">
        <v>25</v>
      </c>
      <c r="C1445" s="1272" t="s">
        <v>246</v>
      </c>
      <c r="D1445" s="1273" t="s">
        <v>1726</v>
      </c>
      <c r="E1445" s="1269"/>
      <c r="G1445" s="1273" t="s">
        <v>339</v>
      </c>
      <c r="H1445" s="1269"/>
      <c r="I1445" s="1053"/>
      <c r="J1445" s="1269"/>
    </row>
    <row r="1446" spans="1:10">
      <c r="A1446" s="1270">
        <v>42059</v>
      </c>
      <c r="B1446" s="1271">
        <v>3367.72</v>
      </c>
      <c r="C1446" s="1272" t="s">
        <v>246</v>
      </c>
      <c r="D1446" s="1273" t="s">
        <v>1765</v>
      </c>
      <c r="E1446" s="1269"/>
      <c r="G1446" s="1273">
        <v>0</v>
      </c>
      <c r="H1446" s="1269"/>
      <c r="I1446" s="1053"/>
      <c r="J1446" s="1269"/>
    </row>
    <row r="1447" spans="1:10">
      <c r="A1447" s="1270">
        <v>42060</v>
      </c>
      <c r="B1447" s="1271">
        <v>6259.13</v>
      </c>
      <c r="C1447" s="1272" t="s">
        <v>246</v>
      </c>
      <c r="D1447" s="1273" t="s">
        <v>1745</v>
      </c>
      <c r="E1447" s="1269"/>
      <c r="G1447" s="1273">
        <v>0</v>
      </c>
      <c r="H1447" s="1269"/>
      <c r="I1447" s="1053"/>
      <c r="J1447" s="1269"/>
    </row>
    <row r="1448" spans="1:10">
      <c r="A1448" s="1270">
        <v>42060</v>
      </c>
      <c r="B1448" s="1271">
        <v>10</v>
      </c>
      <c r="C1448" s="1272" t="s">
        <v>246</v>
      </c>
      <c r="D1448" s="1273" t="s">
        <v>302</v>
      </c>
      <c r="E1448" s="1269"/>
      <c r="G1448" s="1273">
        <v>0</v>
      </c>
      <c r="H1448" s="1269"/>
      <c r="I1448" s="1053"/>
      <c r="J1448" s="1269"/>
    </row>
    <row r="1449" spans="1:10">
      <c r="A1449" s="1270">
        <v>42060</v>
      </c>
      <c r="B1449" s="1271">
        <v>10</v>
      </c>
      <c r="C1449" s="1272" t="s">
        <v>246</v>
      </c>
      <c r="D1449" s="1273" t="s">
        <v>1630</v>
      </c>
      <c r="E1449" s="1269"/>
      <c r="G1449" s="1273" t="s">
        <v>339</v>
      </c>
      <c r="H1449" s="1269"/>
      <c r="I1449" s="1053"/>
      <c r="J1449" s="1269"/>
    </row>
    <row r="1450" spans="1:10">
      <c r="A1450" s="1270">
        <v>42060</v>
      </c>
      <c r="B1450" s="1271">
        <v>661</v>
      </c>
      <c r="C1450" s="1272" t="s">
        <v>246</v>
      </c>
      <c r="D1450" s="1273" t="s">
        <v>355</v>
      </c>
      <c r="E1450" s="1269"/>
      <c r="G1450" s="1273" t="s">
        <v>339</v>
      </c>
      <c r="H1450" s="1269"/>
      <c r="I1450" s="1053"/>
      <c r="J1450" s="1269"/>
    </row>
    <row r="1451" spans="1:10">
      <c r="A1451" s="1270">
        <v>42060</v>
      </c>
      <c r="B1451" s="1271">
        <v>300</v>
      </c>
      <c r="C1451" s="1272" t="s">
        <v>246</v>
      </c>
      <c r="D1451" s="1273" t="s">
        <v>1532</v>
      </c>
      <c r="E1451" s="1269"/>
      <c r="G1451" s="1273">
        <v>0</v>
      </c>
      <c r="H1451" s="1269"/>
      <c r="I1451" s="1053"/>
      <c r="J1451" s="1269"/>
    </row>
    <row r="1452" spans="1:10">
      <c r="A1452" s="1270">
        <v>42060</v>
      </c>
      <c r="B1452" s="1271">
        <v>15</v>
      </c>
      <c r="C1452" s="1272" t="s">
        <v>246</v>
      </c>
      <c r="D1452" s="1273" t="s">
        <v>1444</v>
      </c>
      <c r="E1452" s="1269"/>
      <c r="G1452" s="1273" t="s">
        <v>339</v>
      </c>
      <c r="H1452" s="1269"/>
      <c r="I1452" s="1053"/>
      <c r="J1452" s="1269"/>
    </row>
    <row r="1453" spans="1:10">
      <c r="A1453" s="1270">
        <v>42061</v>
      </c>
      <c r="B1453" s="1271">
        <v>4073.45</v>
      </c>
      <c r="C1453" s="1272" t="s">
        <v>246</v>
      </c>
      <c r="D1453" s="1273" t="s">
        <v>269</v>
      </c>
      <c r="E1453" s="1269"/>
      <c r="G1453" s="1273">
        <v>0</v>
      </c>
      <c r="H1453" s="1269"/>
      <c r="I1453" s="1053"/>
      <c r="J1453" s="1269"/>
    </row>
    <row r="1454" spans="1:10">
      <c r="A1454" s="1270">
        <v>42061</v>
      </c>
      <c r="B1454" s="1271">
        <v>100</v>
      </c>
      <c r="C1454" s="1272" t="s">
        <v>246</v>
      </c>
      <c r="D1454" s="1273" t="s">
        <v>1389</v>
      </c>
      <c r="E1454" s="1269"/>
      <c r="G1454" s="1273" t="s">
        <v>339</v>
      </c>
      <c r="H1454" s="1269"/>
      <c r="I1454" s="1053"/>
      <c r="J1454" s="1269"/>
    </row>
    <row r="1455" spans="1:10">
      <c r="A1455" s="1270">
        <v>42062</v>
      </c>
      <c r="B1455" s="1271">
        <v>100</v>
      </c>
      <c r="C1455" s="1272">
        <v>103742</v>
      </c>
      <c r="D1455" s="1273" t="s">
        <v>1766</v>
      </c>
      <c r="E1455" s="1269"/>
      <c r="G1455" s="1273" t="s">
        <v>339</v>
      </c>
      <c r="H1455" s="1269"/>
      <c r="I1455" s="1053"/>
      <c r="J1455" s="1269"/>
    </row>
    <row r="1456" spans="1:10">
      <c r="A1456" s="1270">
        <v>42062</v>
      </c>
      <c r="B1456" s="1271">
        <v>5932.44</v>
      </c>
      <c r="C1456" s="1272" t="s">
        <v>246</v>
      </c>
      <c r="D1456" s="1273" t="s">
        <v>1288</v>
      </c>
      <c r="E1456" s="1269"/>
      <c r="G1456" s="1273">
        <v>0</v>
      </c>
      <c r="H1456" s="1269"/>
      <c r="I1456" s="1053"/>
      <c r="J1456" s="1269"/>
    </row>
    <row r="1457" spans="1:10">
      <c r="A1457" s="1270">
        <v>42062</v>
      </c>
      <c r="B1457" s="1271">
        <v>62.42</v>
      </c>
      <c r="C1457" s="1272" t="s">
        <v>246</v>
      </c>
      <c r="D1457" s="1273" t="s">
        <v>1288</v>
      </c>
      <c r="E1457" s="1269"/>
      <c r="G1457" s="1273">
        <v>0</v>
      </c>
      <c r="H1457" s="1269"/>
      <c r="I1457" s="1053"/>
      <c r="J1457" s="1269"/>
    </row>
    <row r="1458" spans="1:10">
      <c r="A1458" s="1270">
        <v>42062</v>
      </c>
      <c r="B1458" s="1271">
        <v>30</v>
      </c>
      <c r="C1458" s="1272" t="s">
        <v>246</v>
      </c>
      <c r="D1458" s="1273" t="s">
        <v>1671</v>
      </c>
      <c r="E1458" s="1269"/>
      <c r="G1458" s="1273" t="s">
        <v>339</v>
      </c>
      <c r="H1458" s="1269"/>
      <c r="I1458" s="1053"/>
      <c r="J1458" s="1269"/>
    </row>
    <row r="1459" spans="1:10">
      <c r="A1459" s="1270">
        <v>42062</v>
      </c>
      <c r="B1459" s="1271">
        <v>1.25</v>
      </c>
      <c r="C1459" s="1272" t="s">
        <v>246</v>
      </c>
      <c r="D1459" s="1273" t="s">
        <v>1572</v>
      </c>
      <c r="E1459" s="1269"/>
      <c r="G1459" s="1273">
        <v>0</v>
      </c>
      <c r="H1459" s="1269"/>
      <c r="I1459" s="1053"/>
      <c r="J1459" s="1269"/>
    </row>
    <row r="1460" spans="1:10">
      <c r="A1460" s="1270">
        <v>42062</v>
      </c>
      <c r="B1460" s="1271">
        <v>60</v>
      </c>
      <c r="C1460" s="1272" t="s">
        <v>246</v>
      </c>
      <c r="D1460" s="1273" t="s">
        <v>1309</v>
      </c>
      <c r="E1460" s="1269"/>
      <c r="G1460" s="1273" t="s">
        <v>339</v>
      </c>
      <c r="H1460" s="1269"/>
      <c r="I1460" s="1053"/>
      <c r="J1460" s="1269"/>
    </row>
    <row r="1461" spans="1:10">
      <c r="A1461" s="1270">
        <v>42062</v>
      </c>
      <c r="B1461" s="1271">
        <v>50</v>
      </c>
      <c r="C1461" s="1272" t="s">
        <v>246</v>
      </c>
      <c r="D1461" s="1273" t="s">
        <v>1447</v>
      </c>
      <c r="E1461" s="1269"/>
      <c r="G1461" s="1273" t="s">
        <v>339</v>
      </c>
      <c r="H1461" s="1269"/>
      <c r="I1461" s="1053"/>
      <c r="J1461" s="1269"/>
    </row>
    <row r="1462" spans="1:10">
      <c r="A1462" s="1270">
        <v>42062</v>
      </c>
      <c r="B1462" s="1271">
        <v>50</v>
      </c>
      <c r="C1462" s="1272" t="s">
        <v>246</v>
      </c>
      <c r="D1462" s="1273" t="s">
        <v>1017</v>
      </c>
      <c r="E1462" s="1269"/>
      <c r="G1462" s="1273" t="s">
        <v>339</v>
      </c>
      <c r="H1462" s="1269"/>
      <c r="I1462" s="1053"/>
      <c r="J1462" s="1269"/>
    </row>
    <row r="1463" spans="1:10">
      <c r="A1463" s="1270">
        <v>42062</v>
      </c>
      <c r="B1463" s="1271">
        <v>40</v>
      </c>
      <c r="C1463" s="1272">
        <v>103853</v>
      </c>
      <c r="D1463" s="1273" t="s">
        <v>1757</v>
      </c>
      <c r="E1463" s="1269"/>
      <c r="G1463" s="1273">
        <v>0</v>
      </c>
      <c r="H1463" s="1269"/>
      <c r="I1463" s="1053"/>
      <c r="J1463" s="1269"/>
    </row>
    <row r="1464" spans="1:10">
      <c r="A1464" s="1270">
        <v>42065</v>
      </c>
      <c r="B1464" s="1271">
        <v>100</v>
      </c>
      <c r="C1464" s="1272" t="s">
        <v>246</v>
      </c>
      <c r="D1464" s="1273" t="s">
        <v>267</v>
      </c>
      <c r="E1464" s="1269"/>
      <c r="G1464" s="1273">
        <v>0</v>
      </c>
      <c r="H1464" s="1269"/>
      <c r="I1464" s="1053"/>
      <c r="J1464" s="1269"/>
    </row>
    <row r="1465" spans="1:10">
      <c r="A1465" s="1270">
        <v>42065</v>
      </c>
      <c r="B1465" s="1271">
        <v>25</v>
      </c>
      <c r="C1465" s="1272" t="s">
        <v>246</v>
      </c>
      <c r="D1465" s="1273" t="s">
        <v>1767</v>
      </c>
      <c r="E1465" s="1269"/>
      <c r="G1465" s="1273" t="s">
        <v>339</v>
      </c>
      <c r="H1465" s="1269"/>
      <c r="I1465" s="1053"/>
      <c r="J1465" s="1269"/>
    </row>
    <row r="1466" spans="1:10">
      <c r="A1466" s="1270">
        <v>42065</v>
      </c>
      <c r="B1466" s="1271">
        <v>10</v>
      </c>
      <c r="C1466" s="1272" t="s">
        <v>246</v>
      </c>
      <c r="D1466" s="1273" t="s">
        <v>1683</v>
      </c>
      <c r="E1466" s="1269"/>
      <c r="G1466" s="1273">
        <v>0</v>
      </c>
      <c r="H1466" s="1269"/>
      <c r="I1466" s="1053"/>
      <c r="J1466" s="1269"/>
    </row>
    <row r="1467" spans="1:10">
      <c r="A1467" s="1270">
        <v>42065</v>
      </c>
      <c r="B1467" s="1271">
        <v>20</v>
      </c>
      <c r="C1467" s="1272" t="s">
        <v>246</v>
      </c>
      <c r="D1467" s="1273" t="s">
        <v>1453</v>
      </c>
      <c r="E1467" s="1269"/>
      <c r="G1467" s="1273" t="s">
        <v>339</v>
      </c>
      <c r="H1467" s="1269"/>
      <c r="I1467" s="1053"/>
      <c r="J1467" s="1269"/>
    </row>
    <row r="1468" spans="1:10">
      <c r="A1468" s="1270">
        <v>42065</v>
      </c>
      <c r="B1468" s="1271">
        <v>40</v>
      </c>
      <c r="C1468" s="1272" t="s">
        <v>246</v>
      </c>
      <c r="D1468" s="1273" t="s">
        <v>703</v>
      </c>
      <c r="E1468" s="1269"/>
      <c r="G1468" s="1273" t="s">
        <v>339</v>
      </c>
      <c r="H1468" s="1269"/>
      <c r="I1468" s="1053"/>
      <c r="J1468" s="1269"/>
    </row>
    <row r="1469" spans="1:10">
      <c r="A1469" s="1270">
        <v>42065</v>
      </c>
      <c r="B1469" s="1271">
        <v>6</v>
      </c>
      <c r="C1469" s="1272" t="s">
        <v>246</v>
      </c>
      <c r="D1469" s="1273" t="s">
        <v>1217</v>
      </c>
      <c r="E1469" s="1269"/>
      <c r="G1469" s="1273">
        <v>0</v>
      </c>
      <c r="H1469" s="1269"/>
      <c r="I1469" s="1053"/>
      <c r="J1469" s="1269"/>
    </row>
    <row r="1470" spans="1:10">
      <c r="A1470" s="1270">
        <v>42065</v>
      </c>
      <c r="B1470" s="1271">
        <v>10</v>
      </c>
      <c r="C1470" s="1272" t="s">
        <v>246</v>
      </c>
      <c r="D1470" s="1273" t="s">
        <v>791</v>
      </c>
      <c r="E1470" s="1269"/>
      <c r="G1470" s="1273" t="s">
        <v>339</v>
      </c>
      <c r="H1470" s="1269"/>
      <c r="I1470" s="1053"/>
      <c r="J1470" s="1269"/>
    </row>
    <row r="1471" spans="1:10">
      <c r="A1471" s="1270">
        <v>42065</v>
      </c>
      <c r="B1471" s="1271">
        <v>10</v>
      </c>
      <c r="C1471" s="1272" t="s">
        <v>246</v>
      </c>
      <c r="D1471" s="1273" t="s">
        <v>338</v>
      </c>
      <c r="E1471" s="1269"/>
      <c r="G1471" s="1273" t="s">
        <v>339</v>
      </c>
      <c r="H1471" s="1269"/>
      <c r="I1471" s="1053"/>
      <c r="J1471" s="1269"/>
    </row>
    <row r="1472" spans="1:10">
      <c r="A1472" s="1270">
        <v>42065</v>
      </c>
      <c r="B1472" s="1271">
        <v>10</v>
      </c>
      <c r="C1472" s="1272" t="s">
        <v>246</v>
      </c>
      <c r="D1472" s="1273" t="s">
        <v>1365</v>
      </c>
      <c r="E1472" s="1269"/>
      <c r="G1472" s="1273" t="s">
        <v>339</v>
      </c>
      <c r="H1472" s="1269"/>
      <c r="I1472" s="1053"/>
      <c r="J1472" s="1269"/>
    </row>
    <row r="1473" spans="1:10">
      <c r="A1473" s="1270">
        <v>42065</v>
      </c>
      <c r="B1473" s="1271">
        <v>25</v>
      </c>
      <c r="C1473" s="1272" t="s">
        <v>246</v>
      </c>
      <c r="D1473" s="1273" t="s">
        <v>762</v>
      </c>
      <c r="E1473" s="1269"/>
      <c r="G1473" s="1273" t="s">
        <v>339</v>
      </c>
      <c r="H1473" s="1269"/>
      <c r="I1473" s="1053"/>
      <c r="J1473" s="1269"/>
    </row>
    <row r="1474" spans="1:10">
      <c r="A1474" s="1270">
        <v>42065</v>
      </c>
      <c r="B1474" s="1271">
        <v>25</v>
      </c>
      <c r="C1474" s="1272" t="s">
        <v>246</v>
      </c>
      <c r="D1474" s="1273" t="s">
        <v>1700</v>
      </c>
      <c r="E1474" s="1269"/>
      <c r="G1474" s="1273" t="s">
        <v>339</v>
      </c>
      <c r="H1474" s="1269"/>
      <c r="I1474" s="1053"/>
      <c r="J1474" s="1269"/>
    </row>
    <row r="1475" spans="1:10">
      <c r="A1475" s="1270">
        <v>42065</v>
      </c>
      <c r="B1475" s="1271">
        <v>20</v>
      </c>
      <c r="C1475" s="1272" t="s">
        <v>246</v>
      </c>
      <c r="D1475" s="1273" t="s">
        <v>1275</v>
      </c>
      <c r="E1475" s="1269"/>
      <c r="G1475" s="1273" t="s">
        <v>339</v>
      </c>
      <c r="H1475" s="1269"/>
      <c r="I1475" s="1053"/>
      <c r="J1475" s="1269"/>
    </row>
    <row r="1476" spans="1:10">
      <c r="A1476" s="1270">
        <v>42065</v>
      </c>
      <c r="B1476" s="1271">
        <v>20</v>
      </c>
      <c r="C1476" s="1272" t="s">
        <v>246</v>
      </c>
      <c r="D1476" s="1273" t="s">
        <v>787</v>
      </c>
      <c r="E1476" s="1269"/>
      <c r="G1476" s="1273" t="s">
        <v>339</v>
      </c>
      <c r="H1476" s="1269"/>
      <c r="I1476" s="1053"/>
      <c r="J1476" s="1269"/>
    </row>
    <row r="1477" spans="1:10">
      <c r="A1477" s="1270">
        <v>42065</v>
      </c>
      <c r="B1477" s="1271">
        <v>10</v>
      </c>
      <c r="C1477" s="1272" t="s">
        <v>246</v>
      </c>
      <c r="D1477" s="1273" t="s">
        <v>955</v>
      </c>
      <c r="E1477" s="1269"/>
      <c r="G1477" s="1273">
        <v>0</v>
      </c>
      <c r="H1477" s="1269"/>
      <c r="I1477" s="1053"/>
      <c r="J1477" s="1269"/>
    </row>
    <row r="1478" spans="1:10">
      <c r="A1478" s="1270">
        <v>42065</v>
      </c>
      <c r="B1478" s="1271">
        <v>10</v>
      </c>
      <c r="C1478" s="1272" t="s">
        <v>246</v>
      </c>
      <c r="D1478" s="1273" t="s">
        <v>1040</v>
      </c>
      <c r="E1478" s="1269"/>
      <c r="G1478" s="1273" t="s">
        <v>339</v>
      </c>
      <c r="H1478" s="1269"/>
      <c r="I1478" s="1053"/>
      <c r="J1478" s="1269"/>
    </row>
    <row r="1479" spans="1:10">
      <c r="A1479" s="1270">
        <v>42065</v>
      </c>
      <c r="B1479" s="1271">
        <v>5</v>
      </c>
      <c r="C1479" s="1272" t="s">
        <v>246</v>
      </c>
      <c r="D1479" s="1273" t="s">
        <v>1743</v>
      </c>
      <c r="E1479" s="1269"/>
      <c r="G1479" s="1273">
        <v>0</v>
      </c>
      <c r="H1479" s="1269"/>
      <c r="I1479" s="1053"/>
      <c r="J1479" s="1269"/>
    </row>
    <row r="1480" spans="1:10">
      <c r="A1480" s="1270">
        <v>42065</v>
      </c>
      <c r="B1480" s="1271">
        <v>10</v>
      </c>
      <c r="C1480" s="1272" t="s">
        <v>246</v>
      </c>
      <c r="D1480" s="1273" t="s">
        <v>388</v>
      </c>
      <c r="E1480" s="1269"/>
      <c r="G1480" s="1273" t="s">
        <v>339</v>
      </c>
      <c r="H1480" s="1269"/>
      <c r="I1480" s="1053"/>
      <c r="J1480" s="1269"/>
    </row>
    <row r="1481" spans="1:10">
      <c r="A1481" s="1270">
        <v>42065</v>
      </c>
      <c r="B1481" s="1271">
        <v>3</v>
      </c>
      <c r="C1481" s="1272" t="s">
        <v>246</v>
      </c>
      <c r="D1481" s="1273" t="s">
        <v>1004</v>
      </c>
      <c r="E1481" s="1269"/>
      <c r="G1481" s="1273">
        <v>0</v>
      </c>
      <c r="H1481" s="1269"/>
      <c r="I1481" s="1053"/>
      <c r="J1481" s="1269"/>
    </row>
    <row r="1482" spans="1:10">
      <c r="A1482" s="1270">
        <v>42065</v>
      </c>
      <c r="B1482" s="1271">
        <v>5</v>
      </c>
      <c r="C1482" s="1272" t="s">
        <v>246</v>
      </c>
      <c r="D1482" s="1273" t="s">
        <v>1292</v>
      </c>
      <c r="E1482" s="1269"/>
      <c r="G1482" s="1273">
        <v>0</v>
      </c>
      <c r="H1482" s="1269"/>
      <c r="I1482" s="1053"/>
      <c r="J1482" s="1269"/>
    </row>
    <row r="1483" spans="1:10">
      <c r="A1483" s="1270">
        <v>42065</v>
      </c>
      <c r="B1483" s="1271">
        <v>10</v>
      </c>
      <c r="C1483" s="1272" t="s">
        <v>246</v>
      </c>
      <c r="D1483" s="1273" t="s">
        <v>1027</v>
      </c>
      <c r="E1483" s="1269"/>
      <c r="G1483" s="1273" t="s">
        <v>339</v>
      </c>
      <c r="H1483" s="1269"/>
      <c r="I1483" s="1053"/>
      <c r="J1483" s="1269"/>
    </row>
    <row r="1484" spans="1:10">
      <c r="A1484" s="1270">
        <v>42065</v>
      </c>
      <c r="B1484" s="1271">
        <v>20</v>
      </c>
      <c r="C1484" s="1272" t="s">
        <v>246</v>
      </c>
      <c r="D1484" s="1273" t="s">
        <v>1028</v>
      </c>
      <c r="E1484" s="1269"/>
      <c r="G1484" s="1273" t="s">
        <v>339</v>
      </c>
      <c r="H1484" s="1269"/>
      <c r="I1484" s="1053"/>
      <c r="J1484" s="1269"/>
    </row>
    <row r="1485" spans="1:10">
      <c r="A1485" s="1270">
        <v>42065</v>
      </c>
      <c r="B1485" s="1271">
        <v>5</v>
      </c>
      <c r="C1485" s="1272" t="s">
        <v>246</v>
      </c>
      <c r="D1485" s="1273" t="s">
        <v>1598</v>
      </c>
      <c r="E1485" s="1269"/>
      <c r="G1485" s="1273" t="s">
        <v>339</v>
      </c>
      <c r="H1485" s="1269"/>
      <c r="I1485" s="1053"/>
      <c r="J1485" s="1269"/>
    </row>
    <row r="1486" spans="1:10">
      <c r="A1486" s="1270">
        <v>42065</v>
      </c>
      <c r="B1486" s="1271">
        <v>50</v>
      </c>
      <c r="C1486" s="1272" t="s">
        <v>246</v>
      </c>
      <c r="D1486" s="1273" t="s">
        <v>1376</v>
      </c>
      <c r="E1486" s="1269"/>
      <c r="G1486" s="1273">
        <v>0</v>
      </c>
      <c r="H1486" s="1269"/>
      <c r="I1486" s="1053"/>
      <c r="J1486" s="1269"/>
    </row>
    <row r="1487" spans="1:10">
      <c r="A1487" s="1270">
        <v>42065</v>
      </c>
      <c r="B1487" s="1271">
        <v>103</v>
      </c>
      <c r="C1487" s="1272" t="s">
        <v>246</v>
      </c>
      <c r="D1487" s="1273" t="s">
        <v>1534</v>
      </c>
      <c r="E1487" s="1269"/>
      <c r="G1487" s="1273">
        <v>0</v>
      </c>
      <c r="H1487" s="1269"/>
      <c r="I1487" s="1053"/>
      <c r="J1487" s="1269"/>
    </row>
    <row r="1488" spans="1:10">
      <c r="A1488" s="1270">
        <v>42065</v>
      </c>
      <c r="B1488" s="1271">
        <v>4</v>
      </c>
      <c r="C1488" s="1272" t="s">
        <v>246</v>
      </c>
      <c r="D1488" s="1273" t="s">
        <v>1366</v>
      </c>
      <c r="E1488" s="1269"/>
      <c r="G1488" s="1273" t="s">
        <v>339</v>
      </c>
      <c r="H1488" s="1269"/>
      <c r="I1488" s="1053"/>
      <c r="J1488" s="1269"/>
    </row>
    <row r="1489" spans="1:10">
      <c r="A1489" s="1270">
        <v>42065</v>
      </c>
      <c r="B1489" s="1271">
        <v>25</v>
      </c>
      <c r="C1489" s="1272" t="s">
        <v>246</v>
      </c>
      <c r="D1489" s="1273" t="s">
        <v>1516</v>
      </c>
      <c r="E1489" s="1269"/>
      <c r="G1489" s="1273" t="s">
        <v>339</v>
      </c>
      <c r="H1489" s="1269"/>
      <c r="I1489" s="1053"/>
      <c r="J1489" s="1269"/>
    </row>
    <row r="1490" spans="1:10">
      <c r="A1490" s="1270">
        <v>42065</v>
      </c>
      <c r="B1490" s="1271">
        <v>25</v>
      </c>
      <c r="C1490" s="1272" t="s">
        <v>246</v>
      </c>
      <c r="D1490" s="1273" t="s">
        <v>1668</v>
      </c>
      <c r="E1490" s="1269"/>
      <c r="G1490" s="1273" t="s">
        <v>339</v>
      </c>
      <c r="H1490" s="1269"/>
      <c r="I1490" s="1053"/>
      <c r="J1490" s="1269"/>
    </row>
    <row r="1491" spans="1:10">
      <c r="A1491" s="1270">
        <v>42065</v>
      </c>
      <c r="B1491" s="1271">
        <v>300</v>
      </c>
      <c r="C1491" s="1272" t="s">
        <v>246</v>
      </c>
      <c r="D1491" s="1273" t="s">
        <v>911</v>
      </c>
      <c r="E1491" s="1269"/>
      <c r="G1491" s="1273">
        <v>0</v>
      </c>
      <c r="H1491" s="1269"/>
      <c r="I1491" s="1053"/>
      <c r="J1491" s="1269"/>
    </row>
    <row r="1492" spans="1:10">
      <c r="A1492" s="1270">
        <v>42065</v>
      </c>
      <c r="B1492" s="1271">
        <v>30</v>
      </c>
      <c r="C1492" s="1272" t="s">
        <v>246</v>
      </c>
      <c r="D1492" s="1273" t="s">
        <v>1315</v>
      </c>
      <c r="E1492" s="1269"/>
      <c r="G1492" s="1273" t="s">
        <v>339</v>
      </c>
      <c r="H1492" s="1269"/>
      <c r="I1492" s="1053"/>
      <c r="J1492" s="1269"/>
    </row>
    <row r="1493" spans="1:10">
      <c r="A1493" s="1270">
        <v>42065</v>
      </c>
      <c r="B1493" s="1271">
        <v>5</v>
      </c>
      <c r="C1493" s="1272" t="s">
        <v>246</v>
      </c>
      <c r="D1493" s="1273" t="s">
        <v>755</v>
      </c>
      <c r="E1493" s="1269"/>
      <c r="G1493" s="1273" t="s">
        <v>339</v>
      </c>
      <c r="H1493" s="1269"/>
      <c r="I1493" s="1053"/>
      <c r="J1493" s="1269"/>
    </row>
    <row r="1494" spans="1:10">
      <c r="A1494" s="1270">
        <v>42065</v>
      </c>
      <c r="B1494" s="1271">
        <v>3</v>
      </c>
      <c r="C1494" s="1272" t="s">
        <v>246</v>
      </c>
      <c r="D1494" s="1273" t="s">
        <v>426</v>
      </c>
      <c r="E1494" s="1269"/>
      <c r="G1494" s="1273">
        <v>0</v>
      </c>
      <c r="H1494" s="1269"/>
      <c r="I1494" s="1053"/>
      <c r="J1494" s="1269"/>
    </row>
    <row r="1495" spans="1:10">
      <c r="A1495" s="1270">
        <v>42065</v>
      </c>
      <c r="B1495" s="1271">
        <v>15</v>
      </c>
      <c r="C1495" s="1272" t="s">
        <v>246</v>
      </c>
      <c r="D1495" s="1273" t="s">
        <v>248</v>
      </c>
      <c r="E1495" s="1269"/>
      <c r="G1495" s="1273">
        <v>0</v>
      </c>
      <c r="H1495" s="1269"/>
      <c r="I1495" s="1053"/>
      <c r="J1495" s="1269"/>
    </row>
    <row r="1496" spans="1:10">
      <c r="A1496" s="1270">
        <v>42065</v>
      </c>
      <c r="B1496" s="1271">
        <v>10</v>
      </c>
      <c r="C1496" s="1272" t="s">
        <v>246</v>
      </c>
      <c r="D1496" s="1273" t="s">
        <v>1585</v>
      </c>
      <c r="E1496" s="1269"/>
      <c r="G1496" s="1273" t="s">
        <v>339</v>
      </c>
      <c r="H1496" s="1269"/>
      <c r="I1496" s="1053"/>
      <c r="J1496" s="1269"/>
    </row>
    <row r="1497" spans="1:10">
      <c r="A1497" s="1270">
        <v>42065</v>
      </c>
      <c r="B1497" s="1271">
        <v>50</v>
      </c>
      <c r="C1497" s="1272" t="s">
        <v>246</v>
      </c>
      <c r="D1497" s="1273" t="s">
        <v>250</v>
      </c>
      <c r="E1497" s="1269"/>
      <c r="G1497" s="1273">
        <v>0</v>
      </c>
      <c r="H1497" s="1269"/>
      <c r="I1497" s="1053"/>
      <c r="J1497" s="1269"/>
    </row>
    <row r="1498" spans="1:10">
      <c r="A1498" s="1270">
        <v>42065</v>
      </c>
      <c r="B1498" s="1271">
        <v>31.25</v>
      </c>
      <c r="C1498" s="1272" t="s">
        <v>246</v>
      </c>
      <c r="D1498" s="1273" t="s">
        <v>1291</v>
      </c>
      <c r="E1498" s="1269"/>
      <c r="G1498" s="1273" t="s">
        <v>339</v>
      </c>
      <c r="H1498" s="1269"/>
      <c r="I1498" s="1053"/>
      <c r="J1498" s="1269"/>
    </row>
    <row r="1499" spans="1:10">
      <c r="A1499" s="1270">
        <v>42065</v>
      </c>
      <c r="B1499" s="1271">
        <v>30</v>
      </c>
      <c r="C1499" s="1272" t="s">
        <v>246</v>
      </c>
      <c r="D1499" s="1273" t="s">
        <v>424</v>
      </c>
      <c r="E1499" s="1269"/>
      <c r="G1499" s="1273" t="s">
        <v>339</v>
      </c>
      <c r="H1499" s="1269"/>
      <c r="I1499" s="1053"/>
      <c r="J1499" s="1269"/>
    </row>
    <row r="1500" spans="1:10">
      <c r="A1500" s="1270">
        <v>42065</v>
      </c>
      <c r="B1500" s="1271">
        <v>5</v>
      </c>
      <c r="C1500" s="1272" t="s">
        <v>246</v>
      </c>
      <c r="D1500" s="1273" t="s">
        <v>1669</v>
      </c>
      <c r="E1500" s="1269"/>
      <c r="G1500" s="1273" t="s">
        <v>339</v>
      </c>
      <c r="H1500" s="1269"/>
      <c r="I1500" s="1053"/>
      <c r="J1500" s="1269"/>
    </row>
    <row r="1501" spans="1:10">
      <c r="A1501" s="1270">
        <v>42065</v>
      </c>
      <c r="B1501" s="1271">
        <v>200</v>
      </c>
      <c r="C1501" s="1272" t="s">
        <v>246</v>
      </c>
      <c r="D1501" s="1273" t="s">
        <v>346</v>
      </c>
      <c r="E1501" s="1269"/>
      <c r="G1501" s="1273" t="s">
        <v>339</v>
      </c>
      <c r="H1501" s="1269"/>
      <c r="I1501" s="1053"/>
      <c r="J1501" s="1269"/>
    </row>
    <row r="1502" spans="1:10">
      <c r="A1502" s="1270">
        <v>42065</v>
      </c>
      <c r="B1502" s="1271">
        <v>5</v>
      </c>
      <c r="C1502" s="1272" t="s">
        <v>246</v>
      </c>
      <c r="D1502" s="1273" t="s">
        <v>1390</v>
      </c>
      <c r="E1502" s="1269"/>
      <c r="G1502" s="1273" t="s">
        <v>339</v>
      </c>
      <c r="H1502" s="1269"/>
      <c r="I1502" s="1053"/>
      <c r="J1502" s="1269"/>
    </row>
    <row r="1503" spans="1:10">
      <c r="A1503" s="1270">
        <v>42065</v>
      </c>
      <c r="B1503" s="1271">
        <v>20</v>
      </c>
      <c r="C1503" s="1272" t="s">
        <v>246</v>
      </c>
      <c r="D1503" s="1273" t="s">
        <v>999</v>
      </c>
      <c r="E1503" s="1269"/>
      <c r="G1503" s="1273" t="s">
        <v>339</v>
      </c>
      <c r="H1503" s="1269"/>
      <c r="I1503" s="1053"/>
      <c r="J1503" s="1269"/>
    </row>
    <row r="1504" spans="1:10">
      <c r="A1504" s="1270">
        <v>42065</v>
      </c>
      <c r="B1504" s="1271">
        <v>5</v>
      </c>
      <c r="C1504" s="1272" t="s">
        <v>246</v>
      </c>
      <c r="D1504" s="1273" t="s">
        <v>1423</v>
      </c>
      <c r="E1504" s="1269"/>
      <c r="G1504" s="1273">
        <v>0</v>
      </c>
      <c r="H1504" s="1269"/>
      <c r="I1504" s="1053"/>
      <c r="J1504" s="1269"/>
    </row>
    <row r="1505" spans="1:10">
      <c r="A1505" s="1270">
        <v>42065</v>
      </c>
      <c r="B1505" s="1271">
        <v>10</v>
      </c>
      <c r="C1505" s="1272" t="s">
        <v>246</v>
      </c>
      <c r="D1505" s="1273" t="s">
        <v>1704</v>
      </c>
      <c r="E1505" s="1269"/>
      <c r="G1505" s="1273" t="s">
        <v>339</v>
      </c>
      <c r="H1505" s="1269"/>
      <c r="I1505" s="1053"/>
      <c r="J1505" s="1269"/>
    </row>
    <row r="1506" spans="1:10">
      <c r="A1506" s="1270">
        <v>42065</v>
      </c>
      <c r="B1506" s="1271">
        <v>50</v>
      </c>
      <c r="C1506" s="1272" t="s">
        <v>246</v>
      </c>
      <c r="D1506" s="1273" t="s">
        <v>1455</v>
      </c>
      <c r="E1506" s="1269"/>
      <c r="G1506" s="1273" t="s">
        <v>339</v>
      </c>
      <c r="H1506" s="1269"/>
      <c r="I1506" s="1053"/>
      <c r="J1506" s="1269"/>
    </row>
    <row r="1507" spans="1:10">
      <c r="A1507" s="1270">
        <v>42065</v>
      </c>
      <c r="B1507" s="1271">
        <v>75</v>
      </c>
      <c r="C1507" s="1272" t="s">
        <v>246</v>
      </c>
      <c r="D1507" s="1273" t="s">
        <v>308</v>
      </c>
      <c r="E1507" s="1269"/>
      <c r="G1507" s="1273" t="s">
        <v>339</v>
      </c>
      <c r="H1507" s="1269"/>
      <c r="I1507" s="1053"/>
      <c r="J1507" s="1269"/>
    </row>
    <row r="1508" spans="1:10">
      <c r="A1508" s="1270">
        <v>42065</v>
      </c>
      <c r="B1508" s="1271">
        <v>180</v>
      </c>
      <c r="C1508" s="1272" t="s">
        <v>246</v>
      </c>
      <c r="D1508" s="1273" t="s">
        <v>287</v>
      </c>
      <c r="E1508" s="1269"/>
      <c r="G1508" s="1273" t="s">
        <v>339</v>
      </c>
      <c r="H1508" s="1269"/>
      <c r="I1508" s="1053"/>
      <c r="J1508" s="1269"/>
    </row>
    <row r="1509" spans="1:10">
      <c r="A1509" s="1270">
        <v>42065</v>
      </c>
      <c r="B1509" s="1271">
        <v>25</v>
      </c>
      <c r="C1509" s="1272" t="s">
        <v>246</v>
      </c>
      <c r="D1509" s="1273" t="s">
        <v>1603</v>
      </c>
      <c r="E1509" s="1269"/>
      <c r="G1509" s="1273" t="s">
        <v>339</v>
      </c>
      <c r="H1509" s="1269"/>
      <c r="I1509" s="1053"/>
      <c r="J1509" s="1269"/>
    </row>
    <row r="1510" spans="1:10">
      <c r="A1510" s="1270">
        <v>42065</v>
      </c>
      <c r="B1510" s="1271">
        <v>10</v>
      </c>
      <c r="C1510" s="1272" t="s">
        <v>246</v>
      </c>
      <c r="D1510" s="1273" t="s">
        <v>371</v>
      </c>
      <c r="E1510" s="1269"/>
      <c r="G1510" s="1273" t="s">
        <v>339</v>
      </c>
      <c r="H1510" s="1269"/>
      <c r="I1510" s="1053"/>
      <c r="J1510" s="1269"/>
    </row>
    <row r="1511" spans="1:10">
      <c r="A1511" s="1270">
        <v>42065</v>
      </c>
      <c r="B1511" s="1271">
        <v>50</v>
      </c>
      <c r="C1511" s="1272" t="s">
        <v>246</v>
      </c>
      <c r="D1511" s="1273" t="s">
        <v>998</v>
      </c>
      <c r="E1511" s="1269"/>
      <c r="G1511" s="1273" t="s">
        <v>339</v>
      </c>
      <c r="H1511" s="1269"/>
      <c r="I1511" s="1053"/>
      <c r="J1511" s="1269"/>
    </row>
    <row r="1512" spans="1:10">
      <c r="A1512" s="1270">
        <v>42065</v>
      </c>
      <c r="B1512" s="1271">
        <v>30</v>
      </c>
      <c r="C1512" s="1272" t="s">
        <v>246</v>
      </c>
      <c r="D1512" s="1273" t="s">
        <v>751</v>
      </c>
      <c r="E1512" s="1269"/>
      <c r="G1512" s="1273" t="s">
        <v>339</v>
      </c>
      <c r="H1512" s="1269"/>
      <c r="I1512" s="1053"/>
      <c r="J1512" s="1269"/>
    </row>
    <row r="1513" spans="1:10">
      <c r="A1513" s="1270">
        <v>42065</v>
      </c>
      <c r="B1513" s="1271">
        <v>10</v>
      </c>
      <c r="C1513" s="1272" t="s">
        <v>246</v>
      </c>
      <c r="D1513" s="1273" t="s">
        <v>1005</v>
      </c>
      <c r="E1513" s="1269"/>
      <c r="G1513" s="1273" t="s">
        <v>339</v>
      </c>
      <c r="H1513" s="1269"/>
      <c r="I1513" s="1053"/>
      <c r="J1513" s="1269"/>
    </row>
    <row r="1514" spans="1:10">
      <c r="A1514" s="1270">
        <v>42065</v>
      </c>
      <c r="B1514" s="1271">
        <v>5</v>
      </c>
      <c r="C1514" s="1272" t="s">
        <v>246</v>
      </c>
      <c r="D1514" s="1273" t="s">
        <v>1395</v>
      </c>
      <c r="E1514" s="1269"/>
      <c r="G1514" s="1273" t="s">
        <v>339</v>
      </c>
      <c r="H1514" s="1269"/>
      <c r="I1514" s="1053"/>
      <c r="J1514" s="1269"/>
    </row>
    <row r="1515" spans="1:10">
      <c r="A1515" s="1270">
        <v>42065</v>
      </c>
      <c r="B1515" s="1271">
        <v>30</v>
      </c>
      <c r="C1515" s="1272" t="s">
        <v>246</v>
      </c>
      <c r="D1515" s="1273" t="s">
        <v>1316</v>
      </c>
      <c r="E1515" s="1269"/>
      <c r="G1515" s="1273" t="s">
        <v>339</v>
      </c>
      <c r="H1515" s="1269"/>
      <c r="I1515" s="1053"/>
      <c r="J1515" s="1269"/>
    </row>
    <row r="1516" spans="1:10">
      <c r="A1516" s="1270">
        <v>42065</v>
      </c>
      <c r="B1516" s="1271">
        <v>50</v>
      </c>
      <c r="C1516" s="1272" t="s">
        <v>246</v>
      </c>
      <c r="D1516" s="1273" t="s">
        <v>754</v>
      </c>
      <c r="E1516" s="1269"/>
      <c r="G1516" s="1273" t="s">
        <v>339</v>
      </c>
      <c r="H1516" s="1269"/>
      <c r="I1516" s="1053"/>
      <c r="J1516" s="1269"/>
    </row>
    <row r="1517" spans="1:10">
      <c r="A1517" s="1270">
        <v>42065</v>
      </c>
      <c r="B1517" s="1271">
        <v>20</v>
      </c>
      <c r="C1517" s="1272" t="s">
        <v>246</v>
      </c>
      <c r="D1517" s="1273" t="s">
        <v>1599</v>
      </c>
      <c r="E1517" s="1269"/>
      <c r="G1517" s="1273" t="s">
        <v>339</v>
      </c>
      <c r="H1517" s="1269"/>
      <c r="I1517" s="1053"/>
      <c r="J1517" s="1269"/>
    </row>
    <row r="1518" spans="1:10">
      <c r="A1518" s="1270">
        <v>42065</v>
      </c>
      <c r="B1518" s="1271">
        <v>20</v>
      </c>
      <c r="C1518" s="1272" t="s">
        <v>246</v>
      </c>
      <c r="D1518" s="1273" t="s">
        <v>951</v>
      </c>
      <c r="E1518" s="1269"/>
      <c r="G1518" s="1273" t="s">
        <v>339</v>
      </c>
      <c r="H1518" s="1269"/>
      <c r="I1518" s="1053"/>
      <c r="J1518" s="1269"/>
    </row>
    <row r="1519" spans="1:10">
      <c r="A1519" s="1270">
        <v>42065</v>
      </c>
      <c r="B1519" s="1271">
        <v>261</v>
      </c>
      <c r="C1519" s="1272" t="s">
        <v>246</v>
      </c>
      <c r="D1519" s="1273" t="s">
        <v>344</v>
      </c>
      <c r="E1519" s="1269"/>
      <c r="G1519" s="1273" t="s">
        <v>339</v>
      </c>
      <c r="H1519" s="1269"/>
      <c r="I1519" s="1053"/>
      <c r="J1519" s="1269"/>
    </row>
    <row r="1520" spans="1:10">
      <c r="A1520" s="1270">
        <v>42065</v>
      </c>
      <c r="B1520" s="1271">
        <v>20</v>
      </c>
      <c r="C1520" s="1272" t="s">
        <v>246</v>
      </c>
      <c r="D1520" s="1273" t="s">
        <v>1393</v>
      </c>
      <c r="E1520" s="1269"/>
      <c r="G1520" s="1273" t="s">
        <v>339</v>
      </c>
      <c r="H1520" s="1269"/>
      <c r="I1520" s="1053"/>
      <c r="J1520" s="1269"/>
    </row>
    <row r="1521" spans="1:10">
      <c r="A1521" s="1270">
        <v>42065</v>
      </c>
      <c r="B1521" s="1271">
        <v>25</v>
      </c>
      <c r="C1521" s="1272" t="s">
        <v>246</v>
      </c>
      <c r="D1521" s="1273" t="s">
        <v>1070</v>
      </c>
      <c r="E1521" s="1269"/>
      <c r="G1521" s="1273" t="s">
        <v>339</v>
      </c>
      <c r="H1521" s="1269"/>
      <c r="I1521" s="1053"/>
      <c r="J1521" s="1269"/>
    </row>
    <row r="1522" spans="1:10">
      <c r="A1522" s="1270">
        <v>42065</v>
      </c>
      <c r="B1522" s="1271">
        <v>15</v>
      </c>
      <c r="C1522" s="1272" t="s">
        <v>246</v>
      </c>
      <c r="D1522" s="1273" t="s">
        <v>912</v>
      </c>
      <c r="E1522" s="1269"/>
      <c r="G1522" s="1273">
        <v>0</v>
      </c>
      <c r="H1522" s="1269"/>
      <c r="I1522" s="1053"/>
      <c r="J1522" s="1269"/>
    </row>
    <row r="1523" spans="1:10">
      <c r="A1523" s="1270">
        <v>42065</v>
      </c>
      <c r="B1523" s="1271">
        <v>180</v>
      </c>
      <c r="C1523" s="1272" t="s">
        <v>246</v>
      </c>
      <c r="D1523" s="1273" t="s">
        <v>783</v>
      </c>
      <c r="E1523" s="1269"/>
      <c r="G1523" s="1273" t="s">
        <v>339</v>
      </c>
      <c r="H1523" s="1269"/>
      <c r="I1523" s="1053"/>
      <c r="J1523" s="1269"/>
    </row>
    <row r="1524" spans="1:10">
      <c r="A1524" s="1270">
        <v>42065</v>
      </c>
      <c r="B1524" s="1271">
        <v>5</v>
      </c>
      <c r="C1524" s="1272" t="s">
        <v>246</v>
      </c>
      <c r="D1524" s="1273" t="s">
        <v>1368</v>
      </c>
      <c r="E1524" s="1269"/>
      <c r="G1524" s="1273" t="s">
        <v>339</v>
      </c>
      <c r="H1524" s="1269"/>
      <c r="I1524" s="1053"/>
      <c r="J1524" s="1269"/>
    </row>
    <row r="1525" spans="1:10">
      <c r="A1525" s="1270">
        <v>42065</v>
      </c>
      <c r="B1525" s="1271">
        <v>10</v>
      </c>
      <c r="C1525" s="1272" t="s">
        <v>246</v>
      </c>
      <c r="D1525" s="1273" t="s">
        <v>993</v>
      </c>
      <c r="E1525" s="1269"/>
      <c r="G1525" s="1273" t="s">
        <v>339</v>
      </c>
      <c r="H1525" s="1269"/>
      <c r="I1525" s="1053"/>
      <c r="J1525" s="1269"/>
    </row>
    <row r="1526" spans="1:10">
      <c r="A1526" s="1270">
        <v>42065</v>
      </c>
      <c r="B1526" s="1271">
        <v>50</v>
      </c>
      <c r="C1526" s="1272" t="s">
        <v>246</v>
      </c>
      <c r="D1526" s="1273" t="s">
        <v>997</v>
      </c>
      <c r="E1526" s="1269"/>
      <c r="G1526" s="1273" t="s">
        <v>339</v>
      </c>
      <c r="H1526" s="1269"/>
      <c r="I1526" s="1053"/>
      <c r="J1526" s="1269"/>
    </row>
    <row r="1527" spans="1:10">
      <c r="A1527" s="1270">
        <v>42065</v>
      </c>
      <c r="B1527" s="1271">
        <v>125</v>
      </c>
      <c r="C1527" s="1272" t="s">
        <v>246</v>
      </c>
      <c r="D1527" s="1273" t="s">
        <v>1429</v>
      </c>
      <c r="E1527" s="1269"/>
      <c r="G1527" s="1273" t="s">
        <v>339</v>
      </c>
      <c r="H1527" s="1269"/>
      <c r="I1527" s="1053"/>
      <c r="J1527" s="1269"/>
    </row>
    <row r="1528" spans="1:10">
      <c r="A1528" s="1270">
        <v>42065</v>
      </c>
      <c r="B1528" s="1271">
        <v>10</v>
      </c>
      <c r="C1528" s="1272" t="s">
        <v>246</v>
      </c>
      <c r="D1528" s="1273" t="s">
        <v>1274</v>
      </c>
      <c r="E1528" s="1269"/>
      <c r="G1528" s="1273">
        <v>0</v>
      </c>
      <c r="H1528" s="1269"/>
      <c r="I1528" s="1053"/>
      <c r="J1528" s="1269"/>
    </row>
    <row r="1529" spans="1:10">
      <c r="A1529" s="1270">
        <v>42065</v>
      </c>
      <c r="B1529" s="1271">
        <v>75</v>
      </c>
      <c r="C1529" s="1272" t="s">
        <v>246</v>
      </c>
      <c r="D1529" s="1273" t="s">
        <v>1003</v>
      </c>
      <c r="E1529" s="1269"/>
      <c r="G1529" s="1273" t="s">
        <v>339</v>
      </c>
      <c r="H1529" s="1269"/>
      <c r="I1529" s="1053"/>
      <c r="J1529" s="1269"/>
    </row>
    <row r="1530" spans="1:10">
      <c r="A1530" s="1270">
        <v>42065</v>
      </c>
      <c r="B1530" s="1271">
        <v>50</v>
      </c>
      <c r="C1530" s="1272" t="s">
        <v>246</v>
      </c>
      <c r="D1530" s="1273" t="s">
        <v>995</v>
      </c>
      <c r="E1530" s="1269"/>
      <c r="G1530" s="1273" t="s">
        <v>339</v>
      </c>
      <c r="H1530" s="1269"/>
      <c r="I1530" s="1053"/>
      <c r="J1530" s="1269"/>
    </row>
    <row r="1531" spans="1:10">
      <c r="A1531" s="1270">
        <v>42065</v>
      </c>
      <c r="B1531" s="1271">
        <v>50</v>
      </c>
      <c r="C1531" s="1272" t="s">
        <v>246</v>
      </c>
      <c r="D1531" s="1273" t="s">
        <v>252</v>
      </c>
      <c r="E1531" s="1269"/>
      <c r="G1531" s="1273" t="s">
        <v>339</v>
      </c>
      <c r="H1531" s="1269"/>
      <c r="I1531" s="1053"/>
      <c r="J1531" s="1269"/>
    </row>
    <row r="1532" spans="1:10">
      <c r="A1532" s="1270">
        <v>42065</v>
      </c>
      <c r="B1532" s="1271">
        <v>40</v>
      </c>
      <c r="C1532" s="1272" t="s">
        <v>246</v>
      </c>
      <c r="D1532" s="1273" t="s">
        <v>1483</v>
      </c>
      <c r="E1532" s="1269"/>
      <c r="G1532" s="1273" t="s">
        <v>339</v>
      </c>
      <c r="H1532" s="1269"/>
      <c r="I1532" s="1053"/>
      <c r="J1532" s="1269"/>
    </row>
    <row r="1533" spans="1:10">
      <c r="A1533" s="1270">
        <v>42065</v>
      </c>
      <c r="B1533" s="1271">
        <v>10</v>
      </c>
      <c r="C1533" s="1272" t="s">
        <v>246</v>
      </c>
      <c r="D1533" s="1273" t="s">
        <v>369</v>
      </c>
      <c r="E1533" s="1269"/>
      <c r="G1533" s="1273">
        <v>0</v>
      </c>
      <c r="H1533" s="1269"/>
      <c r="I1533" s="1053"/>
      <c r="J1533" s="1269"/>
    </row>
    <row r="1534" spans="1:10">
      <c r="A1534" s="1270">
        <v>42065</v>
      </c>
      <c r="B1534" s="1271">
        <v>10</v>
      </c>
      <c r="C1534" s="1272" t="s">
        <v>246</v>
      </c>
      <c r="D1534" s="1273" t="s">
        <v>1422</v>
      </c>
      <c r="E1534" s="1269"/>
      <c r="G1534" s="1273" t="s">
        <v>339</v>
      </c>
      <c r="H1534" s="1269"/>
      <c r="I1534" s="1053"/>
      <c r="J1534" s="1269"/>
    </row>
    <row r="1535" spans="1:10">
      <c r="A1535" s="1270">
        <v>42065</v>
      </c>
      <c r="B1535" s="1271">
        <v>20</v>
      </c>
      <c r="C1535" s="1272" t="s">
        <v>246</v>
      </c>
      <c r="D1535" s="1273" t="s">
        <v>1484</v>
      </c>
      <c r="E1535" s="1269"/>
      <c r="G1535" s="1273">
        <v>0</v>
      </c>
      <c r="H1535" s="1269"/>
      <c r="I1535" s="1053"/>
      <c r="J1535" s="1269"/>
    </row>
    <row r="1536" spans="1:10">
      <c r="A1536" s="1270">
        <v>42065</v>
      </c>
      <c r="B1536" s="1271">
        <v>20</v>
      </c>
      <c r="C1536" s="1272" t="s">
        <v>246</v>
      </c>
      <c r="D1536" s="1273" t="s">
        <v>1768</v>
      </c>
      <c r="E1536" s="1269"/>
      <c r="G1536" s="1273" t="s">
        <v>339</v>
      </c>
      <c r="H1536" s="1269"/>
      <c r="I1536" s="1053"/>
      <c r="J1536" s="1269"/>
    </row>
    <row r="1537" spans="1:10">
      <c r="A1537" s="1270">
        <v>42065</v>
      </c>
      <c r="B1537" s="1271">
        <v>10</v>
      </c>
      <c r="C1537" s="1272" t="s">
        <v>246</v>
      </c>
      <c r="D1537" s="1273" t="s">
        <v>317</v>
      </c>
      <c r="E1537" s="1269"/>
      <c r="G1537" s="1273" t="s">
        <v>339</v>
      </c>
      <c r="H1537" s="1269"/>
      <c r="I1537" s="1053"/>
      <c r="J1537" s="1269"/>
    </row>
    <row r="1538" spans="1:10">
      <c r="A1538" s="1270">
        <v>42065</v>
      </c>
      <c r="B1538" s="1271">
        <v>10</v>
      </c>
      <c r="C1538" s="1272" t="s">
        <v>246</v>
      </c>
      <c r="D1538" s="1273" t="s">
        <v>994</v>
      </c>
      <c r="E1538" s="1269"/>
      <c r="G1538" s="1273" t="s">
        <v>339</v>
      </c>
      <c r="H1538" s="1269"/>
      <c r="I1538" s="1053"/>
      <c r="J1538" s="1269"/>
    </row>
    <row r="1539" spans="1:10">
      <c r="A1539" s="1270">
        <v>42065</v>
      </c>
      <c r="B1539" s="1271">
        <v>10</v>
      </c>
      <c r="C1539" s="1272" t="s">
        <v>246</v>
      </c>
      <c r="D1539" s="1273" t="s">
        <v>1001</v>
      </c>
      <c r="E1539" s="1269"/>
      <c r="G1539" s="1273" t="s">
        <v>339</v>
      </c>
      <c r="H1539" s="1269"/>
      <c r="I1539" s="1053"/>
      <c r="J1539" s="1269"/>
    </row>
    <row r="1540" spans="1:10">
      <c r="A1540" s="1270">
        <v>42065</v>
      </c>
      <c r="B1540" s="1271">
        <v>42</v>
      </c>
      <c r="C1540" s="1272" t="s">
        <v>246</v>
      </c>
      <c r="D1540" s="1273" t="s">
        <v>1352</v>
      </c>
      <c r="E1540" s="1269"/>
      <c r="G1540" s="1273">
        <v>0</v>
      </c>
      <c r="H1540" s="1269"/>
      <c r="I1540" s="1053"/>
      <c r="J1540" s="1269"/>
    </row>
    <row r="1541" spans="1:10">
      <c r="A1541" s="1270">
        <v>42065</v>
      </c>
      <c r="B1541" s="1271">
        <v>5</v>
      </c>
      <c r="C1541" s="1272" t="s">
        <v>246</v>
      </c>
      <c r="D1541" s="1273" t="s">
        <v>1649</v>
      </c>
      <c r="E1541" s="1269"/>
      <c r="G1541" s="1273" t="s">
        <v>339</v>
      </c>
      <c r="H1541" s="1269"/>
      <c r="I1541" s="1053"/>
      <c r="J1541" s="1269"/>
    </row>
    <row r="1542" spans="1:10">
      <c r="A1542" s="1270">
        <v>42065</v>
      </c>
      <c r="B1542" s="1271">
        <v>100</v>
      </c>
      <c r="C1542" s="1272" t="s">
        <v>246</v>
      </c>
      <c r="D1542" s="1273" t="s">
        <v>1741</v>
      </c>
      <c r="E1542" s="1269"/>
      <c r="G1542" s="1273" t="s">
        <v>339</v>
      </c>
      <c r="H1542" s="1269"/>
      <c r="I1542" s="1053"/>
      <c r="J1542" s="1269"/>
    </row>
    <row r="1543" spans="1:10">
      <c r="A1543" s="1270">
        <v>42065</v>
      </c>
      <c r="B1543" s="1271">
        <v>10</v>
      </c>
      <c r="C1543" s="1272" t="s">
        <v>246</v>
      </c>
      <c r="D1543" s="1273" t="s">
        <v>1697</v>
      </c>
      <c r="E1543" s="1269"/>
      <c r="G1543" s="1273" t="s">
        <v>339</v>
      </c>
      <c r="H1543" s="1269"/>
      <c r="I1543" s="1053"/>
      <c r="J1543" s="1269"/>
    </row>
    <row r="1544" spans="1:10">
      <c r="A1544" s="1270">
        <v>42065</v>
      </c>
      <c r="B1544" s="1271">
        <v>15</v>
      </c>
      <c r="C1544" s="1272" t="s">
        <v>246</v>
      </c>
      <c r="D1544" s="1273" t="s">
        <v>280</v>
      </c>
      <c r="E1544" s="1269"/>
      <c r="G1544" s="1273" t="s">
        <v>339</v>
      </c>
      <c r="H1544" s="1269"/>
      <c r="I1544" s="1053"/>
      <c r="J1544" s="1269"/>
    </row>
    <row r="1545" spans="1:10">
      <c r="A1545" s="1270">
        <v>42065</v>
      </c>
      <c r="B1545" s="1271">
        <v>15</v>
      </c>
      <c r="C1545" s="1272" t="s">
        <v>246</v>
      </c>
      <c r="D1545" s="1273" t="s">
        <v>753</v>
      </c>
      <c r="E1545" s="1269"/>
      <c r="G1545" s="1273" t="s">
        <v>339</v>
      </c>
      <c r="H1545" s="1269"/>
      <c r="I1545" s="1053"/>
      <c r="J1545" s="1269"/>
    </row>
    <row r="1546" spans="1:10">
      <c r="A1546" s="1270">
        <v>42065</v>
      </c>
      <c r="B1546" s="1271">
        <v>140</v>
      </c>
      <c r="C1546" s="1272" t="s">
        <v>246</v>
      </c>
      <c r="D1546" s="1273" t="s">
        <v>1063</v>
      </c>
      <c r="E1546" s="1269"/>
      <c r="G1546" s="1273">
        <v>0</v>
      </c>
      <c r="H1546" s="1269"/>
      <c r="I1546" s="1053"/>
      <c r="J1546" s="1269"/>
    </row>
    <row r="1547" spans="1:10">
      <c r="A1547" s="1270">
        <v>42065</v>
      </c>
      <c r="B1547" s="1271">
        <v>50</v>
      </c>
      <c r="C1547" s="1272" t="s">
        <v>246</v>
      </c>
      <c r="D1547" s="1273" t="s">
        <v>1535</v>
      </c>
      <c r="E1547" s="1269"/>
      <c r="G1547" s="1273" t="s">
        <v>339</v>
      </c>
      <c r="H1547" s="1269"/>
      <c r="I1547" s="1053"/>
      <c r="J1547" s="1269"/>
    </row>
    <row r="1548" spans="1:10">
      <c r="A1548" s="1270">
        <v>42065</v>
      </c>
      <c r="B1548" s="1271">
        <v>10</v>
      </c>
      <c r="C1548" s="1272" t="s">
        <v>246</v>
      </c>
      <c r="D1548" s="1273" t="s">
        <v>1196</v>
      </c>
      <c r="E1548" s="1269"/>
      <c r="G1548" s="1273" t="s">
        <v>339</v>
      </c>
      <c r="H1548" s="1269"/>
      <c r="I1548" s="1053"/>
      <c r="J1548" s="1269"/>
    </row>
    <row r="1549" spans="1:10">
      <c r="A1549" s="1270">
        <v>42065</v>
      </c>
      <c r="B1549" s="1271">
        <v>10</v>
      </c>
      <c r="C1549" s="1272" t="s">
        <v>246</v>
      </c>
      <c r="D1549" s="1273" t="s">
        <v>772</v>
      </c>
      <c r="E1549" s="1269"/>
      <c r="G1549" s="1273" t="s">
        <v>339</v>
      </c>
      <c r="H1549" s="1269"/>
      <c r="I1549" s="1053"/>
      <c r="J1549" s="1269"/>
    </row>
    <row r="1550" spans="1:10">
      <c r="A1550" s="1270">
        <v>42065</v>
      </c>
      <c r="B1550" s="1271">
        <v>100</v>
      </c>
      <c r="C1550" s="1272" t="s">
        <v>246</v>
      </c>
      <c r="D1550" s="1273" t="s">
        <v>1769</v>
      </c>
      <c r="E1550" s="1269"/>
      <c r="G1550" s="1273" t="s">
        <v>339</v>
      </c>
      <c r="H1550" s="1269"/>
      <c r="I1550" s="1053"/>
      <c r="J1550" s="1269"/>
    </row>
    <row r="1551" spans="1:10">
      <c r="A1551" s="1270">
        <v>42065</v>
      </c>
      <c r="B1551" s="1271">
        <v>20</v>
      </c>
      <c r="C1551" s="1272" t="s">
        <v>246</v>
      </c>
      <c r="D1551" s="1273" t="s">
        <v>254</v>
      </c>
      <c r="E1551" s="1269"/>
      <c r="G1551" s="1273" t="s">
        <v>339</v>
      </c>
      <c r="H1551" s="1269"/>
      <c r="I1551" s="1053"/>
      <c r="J1551" s="1269"/>
    </row>
    <row r="1552" spans="1:10">
      <c r="A1552" s="1270">
        <v>42065</v>
      </c>
      <c r="B1552" s="1271">
        <v>50</v>
      </c>
      <c r="C1552" s="1272" t="s">
        <v>246</v>
      </c>
      <c r="D1552" s="1273" t="s">
        <v>1367</v>
      </c>
      <c r="E1552" s="1269"/>
      <c r="G1552" s="1273" t="s">
        <v>339</v>
      </c>
      <c r="H1552" s="1269"/>
      <c r="I1552" s="1053"/>
      <c r="J1552" s="1269"/>
    </row>
    <row r="1553" spans="1:10">
      <c r="A1553" s="1270">
        <v>42065</v>
      </c>
      <c r="B1553" s="1271">
        <v>10</v>
      </c>
      <c r="C1553" s="1272" t="s">
        <v>246</v>
      </c>
      <c r="D1553" s="1273" t="s">
        <v>1369</v>
      </c>
      <c r="E1553" s="1269"/>
      <c r="G1553" s="1273" t="s">
        <v>339</v>
      </c>
      <c r="H1553" s="1269"/>
      <c r="I1553" s="1053"/>
      <c r="J1553" s="1269"/>
    </row>
    <row r="1554" spans="1:10">
      <c r="A1554" s="1270">
        <v>42065</v>
      </c>
      <c r="B1554" s="1271">
        <v>30</v>
      </c>
      <c r="C1554" s="1272" t="s">
        <v>246</v>
      </c>
      <c r="D1554" s="1273" t="s">
        <v>1648</v>
      </c>
      <c r="E1554" s="1269"/>
      <c r="G1554" s="1273" t="s">
        <v>339</v>
      </c>
      <c r="H1554" s="1269"/>
      <c r="I1554" s="1053"/>
      <c r="J1554" s="1269"/>
    </row>
    <row r="1555" spans="1:10">
      <c r="A1555" s="1270">
        <v>42065</v>
      </c>
      <c r="B1555" s="1271">
        <v>50</v>
      </c>
      <c r="C1555" s="1272" t="s">
        <v>246</v>
      </c>
      <c r="D1555" s="1273" t="s">
        <v>1482</v>
      </c>
      <c r="E1555" s="1269"/>
      <c r="G1555" s="1273" t="s">
        <v>339</v>
      </c>
      <c r="H1555" s="1269"/>
      <c r="I1555" s="1053"/>
      <c r="J1555" s="1269"/>
    </row>
    <row r="1556" spans="1:10">
      <c r="A1556" s="1270">
        <v>42065</v>
      </c>
      <c r="B1556" s="1271">
        <v>311.45</v>
      </c>
      <c r="C1556" s="1272" t="s">
        <v>246</v>
      </c>
      <c r="D1556" s="1273" t="s">
        <v>1770</v>
      </c>
      <c r="E1556" s="1269"/>
      <c r="G1556" s="1273">
        <v>0</v>
      </c>
      <c r="H1556" s="1269"/>
      <c r="I1556" s="1053"/>
      <c r="J1556" s="1269"/>
    </row>
    <row r="1557" spans="1:10">
      <c r="A1557" s="1270">
        <v>42066</v>
      </c>
      <c r="B1557" s="1271">
        <v>40</v>
      </c>
      <c r="C1557" s="1272" t="s">
        <v>246</v>
      </c>
      <c r="D1557" s="1273" t="s">
        <v>1771</v>
      </c>
      <c r="E1557" s="1269"/>
      <c r="G1557" s="1273">
        <v>0</v>
      </c>
      <c r="H1557" s="1269"/>
      <c r="I1557" s="1053"/>
      <c r="J1557" s="1269"/>
    </row>
    <row r="1558" spans="1:10">
      <c r="A1558" s="1270">
        <v>42066</v>
      </c>
      <c r="B1558" s="1271">
        <v>18.75</v>
      </c>
      <c r="C1558" s="1272" t="s">
        <v>246</v>
      </c>
      <c r="D1558" s="1273" t="s">
        <v>1772</v>
      </c>
      <c r="E1558" s="1269"/>
      <c r="G1558" s="1273">
        <v>0</v>
      </c>
      <c r="H1558" s="1269"/>
      <c r="I1558" s="1053"/>
      <c r="J1558" s="1269"/>
    </row>
    <row r="1559" spans="1:10">
      <c r="A1559" s="1270">
        <v>42066</v>
      </c>
      <c r="B1559" s="1271">
        <v>693</v>
      </c>
      <c r="C1559" s="1272" t="s">
        <v>246</v>
      </c>
      <c r="D1559" s="1273" t="s">
        <v>1762</v>
      </c>
      <c r="E1559" s="1269"/>
      <c r="G1559" s="1273">
        <v>0</v>
      </c>
      <c r="H1559" s="1269"/>
      <c r="I1559" s="1053"/>
      <c r="J1559" s="1269"/>
    </row>
    <row r="1560" spans="1:10">
      <c r="A1560" s="1270">
        <v>42066</v>
      </c>
      <c r="B1560" s="1271">
        <v>1337.19</v>
      </c>
      <c r="C1560" s="1272" t="s">
        <v>246</v>
      </c>
      <c r="D1560" s="1273" t="s">
        <v>1370</v>
      </c>
      <c r="E1560" s="1269"/>
      <c r="G1560" s="1273">
        <v>0</v>
      </c>
      <c r="H1560" s="1269"/>
      <c r="I1560" s="1053"/>
      <c r="J1560" s="1269"/>
    </row>
    <row r="1561" spans="1:10">
      <c r="A1561" s="1270">
        <v>42066</v>
      </c>
      <c r="B1561" s="1271">
        <v>10</v>
      </c>
      <c r="C1561" s="1272" t="s">
        <v>246</v>
      </c>
      <c r="D1561" s="1273" t="s">
        <v>1294</v>
      </c>
      <c r="E1561" s="1269"/>
      <c r="G1561" s="1273">
        <v>0</v>
      </c>
      <c r="H1561" s="1269"/>
      <c r="I1561" s="1053"/>
      <c r="J1561" s="1269"/>
    </row>
    <row r="1562" spans="1:10">
      <c r="A1562" s="1270">
        <v>42066</v>
      </c>
      <c r="B1562" s="1271">
        <v>5</v>
      </c>
      <c r="C1562" s="1272" t="s">
        <v>246</v>
      </c>
      <c r="D1562" s="1273" t="s">
        <v>1773</v>
      </c>
      <c r="E1562" s="1269"/>
      <c r="G1562" s="1273">
        <v>0</v>
      </c>
      <c r="H1562" s="1269"/>
      <c r="I1562" s="1053"/>
      <c r="J1562" s="1269"/>
    </row>
    <row r="1563" spans="1:10">
      <c r="A1563" s="1270">
        <v>42066</v>
      </c>
      <c r="B1563" s="1271">
        <v>10</v>
      </c>
      <c r="C1563" s="1272" t="s">
        <v>246</v>
      </c>
      <c r="D1563" s="1273" t="s">
        <v>1318</v>
      </c>
      <c r="E1563" s="1269"/>
      <c r="G1563" s="1273">
        <v>0</v>
      </c>
      <c r="H1563" s="1269"/>
      <c r="I1563" s="1053"/>
      <c r="J1563" s="1269"/>
    </row>
    <row r="1564" spans="1:10">
      <c r="A1564" s="1270">
        <v>42066</v>
      </c>
      <c r="B1564" s="1271">
        <v>50</v>
      </c>
      <c r="C1564" s="1272" t="s">
        <v>246</v>
      </c>
      <c r="D1564" s="1273" t="s">
        <v>1537</v>
      </c>
      <c r="E1564" s="1269"/>
      <c r="G1564" s="1273" t="s">
        <v>339</v>
      </c>
      <c r="H1564" s="1269"/>
      <c r="I1564" s="1053"/>
      <c r="J1564" s="1269"/>
    </row>
    <row r="1565" spans="1:10">
      <c r="A1565" s="1270">
        <v>42066</v>
      </c>
      <c r="B1565" s="1271">
        <v>300</v>
      </c>
      <c r="C1565" s="1272" t="s">
        <v>246</v>
      </c>
      <c r="D1565" s="1273" t="s">
        <v>778</v>
      </c>
      <c r="E1565" s="1269"/>
      <c r="G1565" s="1273" t="s">
        <v>339</v>
      </c>
      <c r="H1565" s="1269"/>
      <c r="I1565" s="1053"/>
      <c r="J1565" s="1269"/>
    </row>
    <row r="1566" spans="1:10">
      <c r="A1566" s="1270">
        <v>42066</v>
      </c>
      <c r="B1566" s="1271">
        <v>30</v>
      </c>
      <c r="C1566" s="1272" t="s">
        <v>246</v>
      </c>
      <c r="D1566" s="1273" t="s">
        <v>1746</v>
      </c>
      <c r="E1566" s="1269"/>
      <c r="G1566" s="1273" t="s">
        <v>339</v>
      </c>
      <c r="H1566" s="1269"/>
      <c r="I1566" s="1053"/>
      <c r="J1566" s="1269"/>
    </row>
    <row r="1567" spans="1:10">
      <c r="A1567" s="1270">
        <v>42066</v>
      </c>
      <c r="B1567" s="1271">
        <v>5</v>
      </c>
      <c r="C1567" s="1272" t="s">
        <v>246</v>
      </c>
      <c r="D1567" s="1273" t="s">
        <v>1657</v>
      </c>
      <c r="E1567" s="1269"/>
      <c r="G1567" s="1273" t="s">
        <v>339</v>
      </c>
      <c r="H1567" s="1269"/>
      <c r="I1567" s="1053"/>
      <c r="J1567" s="1269"/>
    </row>
    <row r="1568" spans="1:10">
      <c r="A1568" s="1270">
        <v>42066</v>
      </c>
      <c r="B1568" s="1271">
        <v>50</v>
      </c>
      <c r="C1568" s="1272" t="s">
        <v>246</v>
      </c>
      <c r="D1568" s="1273" t="s">
        <v>1105</v>
      </c>
      <c r="E1568" s="1269"/>
      <c r="G1568" s="1273" t="s">
        <v>339</v>
      </c>
      <c r="H1568" s="1269"/>
      <c r="I1568" s="1053"/>
      <c r="J1568" s="1269"/>
    </row>
    <row r="1569" spans="1:10">
      <c r="A1569" s="1270">
        <v>42066</v>
      </c>
      <c r="B1569" s="1271">
        <v>20</v>
      </c>
      <c r="C1569" s="1272" t="s">
        <v>246</v>
      </c>
      <c r="D1569" s="1273" t="s">
        <v>387</v>
      </c>
      <c r="E1569" s="1269"/>
      <c r="G1569" s="1273">
        <v>0</v>
      </c>
      <c r="H1569" s="1269"/>
      <c r="I1569" s="1053"/>
      <c r="J1569" s="1269"/>
    </row>
    <row r="1570" spans="1:10">
      <c r="A1570" s="1270">
        <v>42067</v>
      </c>
      <c r="B1570" s="1271">
        <v>5</v>
      </c>
      <c r="C1570" s="1272" t="s">
        <v>246</v>
      </c>
      <c r="D1570" s="1273" t="s">
        <v>1678</v>
      </c>
      <c r="E1570" s="1269"/>
      <c r="G1570" s="1273">
        <v>0</v>
      </c>
      <c r="H1570" s="1269"/>
      <c r="I1570" s="1053"/>
      <c r="J1570" s="1269"/>
    </row>
    <row r="1571" spans="1:10">
      <c r="A1571" s="1270">
        <v>42067</v>
      </c>
      <c r="B1571" s="1271">
        <v>915.58</v>
      </c>
      <c r="C1571" s="1272" t="s">
        <v>246</v>
      </c>
      <c r="D1571" s="1273" t="s">
        <v>1774</v>
      </c>
      <c r="E1571" s="1269"/>
      <c r="G1571" s="1273">
        <v>0</v>
      </c>
      <c r="H1571" s="1269"/>
      <c r="I1571" s="1053"/>
      <c r="J1571" s="1269"/>
    </row>
    <row r="1572" spans="1:10">
      <c r="A1572" s="1270">
        <v>42067</v>
      </c>
      <c r="B1572" s="1271">
        <v>10</v>
      </c>
      <c r="C1572" s="1272" t="s">
        <v>246</v>
      </c>
      <c r="D1572" s="1273" t="s">
        <v>1296</v>
      </c>
      <c r="E1572" s="1269"/>
      <c r="G1572" s="1273" t="s">
        <v>339</v>
      </c>
      <c r="H1572" s="1269"/>
      <c r="I1572" s="1053"/>
      <c r="J1572" s="1269"/>
    </row>
    <row r="1573" spans="1:10">
      <c r="A1573" s="1270">
        <v>42067</v>
      </c>
      <c r="B1573" s="1271">
        <v>5</v>
      </c>
      <c r="C1573" s="1272" t="s">
        <v>246</v>
      </c>
      <c r="D1573" s="1273" t="s">
        <v>1775</v>
      </c>
      <c r="E1573" s="1269"/>
      <c r="G1573" s="1273">
        <v>0</v>
      </c>
      <c r="H1573" s="1269"/>
      <c r="I1573" s="1053"/>
      <c r="J1573" s="1269"/>
    </row>
    <row r="1574" spans="1:10">
      <c r="A1574" s="1270">
        <v>42067</v>
      </c>
      <c r="B1574" s="1271">
        <v>10</v>
      </c>
      <c r="C1574" s="1272" t="s">
        <v>246</v>
      </c>
      <c r="D1574" s="1273" t="s">
        <v>1604</v>
      </c>
      <c r="E1574" s="1269"/>
      <c r="G1574" s="1273" t="s">
        <v>339</v>
      </c>
      <c r="H1574" s="1269"/>
      <c r="I1574" s="1053"/>
      <c r="J1574" s="1269"/>
    </row>
    <row r="1575" spans="1:10">
      <c r="A1575" s="1270">
        <v>42067</v>
      </c>
      <c r="B1575" s="1271">
        <v>10</v>
      </c>
      <c r="C1575" s="1272" t="s">
        <v>246</v>
      </c>
      <c r="D1575" s="1273" t="s">
        <v>1705</v>
      </c>
      <c r="E1575" s="1269"/>
      <c r="G1575" s="1273" t="s">
        <v>339</v>
      </c>
      <c r="H1575" s="1269"/>
      <c r="I1575" s="1053"/>
      <c r="J1575" s="1269"/>
    </row>
    <row r="1576" spans="1:10">
      <c r="A1576" s="1270">
        <v>42068</v>
      </c>
      <c r="B1576" s="1271">
        <v>9.6</v>
      </c>
      <c r="C1576" s="1272" t="s">
        <v>1087</v>
      </c>
      <c r="D1576" s="1273" t="s">
        <v>1088</v>
      </c>
      <c r="E1576" s="1269"/>
      <c r="G1576" s="1273">
        <v>0</v>
      </c>
      <c r="H1576" s="1269"/>
      <c r="I1576" s="1053"/>
      <c r="J1576" s="1269"/>
    </row>
    <row r="1577" spans="1:10">
      <c r="A1577" s="1270">
        <v>42068</v>
      </c>
      <c r="B1577" s="1271">
        <v>30</v>
      </c>
      <c r="C1577" s="1272" t="s">
        <v>1087</v>
      </c>
      <c r="D1577" s="1273" t="s">
        <v>1088</v>
      </c>
      <c r="E1577" s="1269"/>
      <c r="G1577" s="1273">
        <v>0</v>
      </c>
      <c r="H1577" s="1269"/>
      <c r="I1577" s="1053"/>
      <c r="J1577" s="1269"/>
    </row>
    <row r="1578" spans="1:10">
      <c r="A1578" s="1270">
        <v>42068</v>
      </c>
      <c r="B1578" s="1271">
        <v>40</v>
      </c>
      <c r="C1578" s="1272" t="s">
        <v>1087</v>
      </c>
      <c r="D1578" s="1273" t="s">
        <v>1751</v>
      </c>
      <c r="E1578" s="1269"/>
      <c r="G1578" s="1273">
        <v>0</v>
      </c>
      <c r="H1578" s="1269"/>
      <c r="I1578" s="1053"/>
      <c r="J1578" s="1269"/>
    </row>
    <row r="1579" spans="1:10">
      <c r="A1579" s="1270">
        <v>42068</v>
      </c>
      <c r="B1579" s="1271">
        <v>10</v>
      </c>
      <c r="C1579" s="1272" t="s">
        <v>1087</v>
      </c>
      <c r="D1579" s="1273" t="s">
        <v>1362</v>
      </c>
      <c r="E1579" s="1269"/>
      <c r="G1579" s="1273">
        <v>0</v>
      </c>
      <c r="H1579" s="1269"/>
      <c r="I1579" s="1053"/>
      <c r="J1579" s="1269"/>
    </row>
    <row r="1580" spans="1:10">
      <c r="A1580" s="1270">
        <v>42068</v>
      </c>
      <c r="B1580" s="1271">
        <v>15</v>
      </c>
      <c r="C1580" s="1272" t="s">
        <v>1087</v>
      </c>
      <c r="D1580" s="1273" t="s">
        <v>1088</v>
      </c>
      <c r="E1580" s="1269"/>
      <c r="G1580" s="1273">
        <v>0</v>
      </c>
      <c r="H1580" s="1269"/>
      <c r="I1580" s="1053"/>
      <c r="J1580" s="1269"/>
    </row>
    <row r="1581" spans="1:10">
      <c r="A1581" s="1270">
        <v>42068</v>
      </c>
      <c r="B1581" s="1271">
        <v>100</v>
      </c>
      <c r="C1581" s="1272" t="s">
        <v>1087</v>
      </c>
      <c r="D1581" s="1273" t="s">
        <v>1093</v>
      </c>
      <c r="E1581" s="1269"/>
      <c r="G1581" s="1273">
        <v>0</v>
      </c>
      <c r="H1581" s="1269"/>
      <c r="I1581" s="1053"/>
      <c r="J1581" s="1269"/>
    </row>
    <row r="1582" spans="1:10">
      <c r="A1582" s="1270">
        <v>42068</v>
      </c>
      <c r="B1582" s="1271">
        <v>10</v>
      </c>
      <c r="C1582" s="1272" t="s">
        <v>246</v>
      </c>
      <c r="D1582" s="1273" t="s">
        <v>276</v>
      </c>
      <c r="E1582" s="1269"/>
      <c r="G1582" s="1273">
        <v>0</v>
      </c>
      <c r="H1582" s="1269"/>
      <c r="I1582" s="1053"/>
      <c r="J1582" s="1269"/>
    </row>
    <row r="1583" spans="1:10">
      <c r="A1583" s="1270">
        <v>42068</v>
      </c>
      <c r="B1583" s="1271">
        <v>6</v>
      </c>
      <c r="C1583" s="1272" t="s">
        <v>246</v>
      </c>
      <c r="D1583" s="1273" t="s">
        <v>310</v>
      </c>
      <c r="E1583" s="1269"/>
      <c r="G1583" s="1273" t="s">
        <v>339</v>
      </c>
      <c r="H1583" s="1269"/>
      <c r="I1583" s="1053"/>
      <c r="J1583" s="1269"/>
    </row>
    <row r="1584" spans="1:10">
      <c r="A1584" s="1270">
        <v>42068</v>
      </c>
      <c r="B1584" s="1271">
        <v>5</v>
      </c>
      <c r="C1584" s="1272" t="s">
        <v>246</v>
      </c>
      <c r="D1584" s="1273" t="s">
        <v>318</v>
      </c>
      <c r="E1584" s="1269"/>
      <c r="G1584" s="1273" t="s">
        <v>339</v>
      </c>
      <c r="H1584" s="1269"/>
      <c r="I1584" s="1053"/>
      <c r="J1584" s="1269"/>
    </row>
    <row r="1585" spans="1:10">
      <c r="A1585" s="1270">
        <v>42068</v>
      </c>
      <c r="B1585" s="1271">
        <v>15</v>
      </c>
      <c r="C1585" s="1272" t="s">
        <v>246</v>
      </c>
      <c r="D1585" s="1273" t="s">
        <v>306</v>
      </c>
      <c r="E1585" s="1269"/>
      <c r="G1585" s="1273" t="s">
        <v>339</v>
      </c>
      <c r="H1585" s="1269"/>
      <c r="I1585" s="1053"/>
      <c r="J1585" s="1269"/>
    </row>
    <row r="1586" spans="1:10">
      <c r="A1586" s="1270">
        <v>42068</v>
      </c>
      <c r="B1586" s="1271">
        <v>100</v>
      </c>
      <c r="C1586" s="1272" t="s">
        <v>246</v>
      </c>
      <c r="D1586" s="1273" t="s">
        <v>1000</v>
      </c>
      <c r="E1586" s="1269"/>
      <c r="G1586" s="1273">
        <v>0</v>
      </c>
      <c r="H1586" s="1269"/>
      <c r="I1586" s="1053"/>
      <c r="J1586" s="1269"/>
    </row>
    <row r="1587" spans="1:10">
      <c r="A1587" s="1270">
        <v>42068</v>
      </c>
      <c r="B1587" s="1271">
        <v>50</v>
      </c>
      <c r="C1587" s="1272" t="s">
        <v>246</v>
      </c>
      <c r="D1587" s="1273" t="s">
        <v>1753</v>
      </c>
      <c r="E1587" s="1269"/>
      <c r="G1587" s="1273" t="s">
        <v>339</v>
      </c>
      <c r="H1587" s="1269"/>
      <c r="I1587" s="1053"/>
      <c r="J1587" s="1269"/>
    </row>
    <row r="1588" spans="1:10">
      <c r="A1588" s="1270">
        <v>42069</v>
      </c>
      <c r="B1588" s="1271">
        <v>93.71</v>
      </c>
      <c r="C1588" s="1272" t="s">
        <v>1087</v>
      </c>
      <c r="D1588" s="1273" t="s">
        <v>1140</v>
      </c>
      <c r="E1588" s="1269"/>
      <c r="G1588" s="1273">
        <v>0</v>
      </c>
      <c r="H1588" s="1269"/>
      <c r="I1588" s="1053"/>
      <c r="J1588" s="1269"/>
    </row>
    <row r="1589" spans="1:10">
      <c r="A1589" s="1270">
        <v>42069</v>
      </c>
      <c r="B1589" s="1271">
        <v>20</v>
      </c>
      <c r="C1589" s="1272" t="s">
        <v>1087</v>
      </c>
      <c r="D1589" s="1273" t="s">
        <v>1363</v>
      </c>
      <c r="E1589" s="1269"/>
      <c r="G1589" s="1273">
        <v>0</v>
      </c>
      <c r="H1589" s="1269"/>
      <c r="I1589" s="1053"/>
      <c r="J1589" s="1269"/>
    </row>
    <row r="1590" spans="1:10">
      <c r="A1590" s="1270">
        <v>42069</v>
      </c>
      <c r="B1590" s="1271">
        <v>80</v>
      </c>
      <c r="C1590" s="1272" t="s">
        <v>1087</v>
      </c>
      <c r="D1590" s="1273" t="s">
        <v>1420</v>
      </c>
      <c r="E1590" s="1269"/>
      <c r="G1590" s="1273">
        <v>0</v>
      </c>
      <c r="H1590" s="1269"/>
      <c r="I1590" s="1053"/>
      <c r="J1590" s="1269"/>
    </row>
    <row r="1591" spans="1:10">
      <c r="A1591" s="1270">
        <v>42069</v>
      </c>
      <c r="B1591" s="1271">
        <v>20</v>
      </c>
      <c r="C1591" s="1272" t="s">
        <v>1087</v>
      </c>
      <c r="D1591" s="1273" t="s">
        <v>1647</v>
      </c>
      <c r="E1591" s="1269"/>
      <c r="G1591" s="1273">
        <v>0</v>
      </c>
      <c r="H1591" s="1269"/>
      <c r="I1591" s="1053"/>
      <c r="J1591" s="1269"/>
    </row>
    <row r="1592" spans="1:10">
      <c r="A1592" s="1270">
        <v>42069</v>
      </c>
      <c r="B1592" s="1271">
        <v>50</v>
      </c>
      <c r="C1592" s="1272" t="s">
        <v>246</v>
      </c>
      <c r="D1592" s="1273" t="s">
        <v>1237</v>
      </c>
      <c r="E1592" s="1269"/>
      <c r="G1592" s="1273" t="s">
        <v>339</v>
      </c>
      <c r="H1592" s="1269"/>
      <c r="I1592" s="1053"/>
      <c r="J1592" s="1269"/>
    </row>
    <row r="1593" spans="1:10">
      <c r="A1593" s="1270">
        <v>42069</v>
      </c>
      <c r="B1593" s="1271">
        <v>1.25</v>
      </c>
      <c r="C1593" s="1272" t="s">
        <v>246</v>
      </c>
      <c r="D1593" s="1273" t="s">
        <v>1572</v>
      </c>
      <c r="E1593" s="1269"/>
      <c r="G1593" s="1273">
        <v>0</v>
      </c>
      <c r="H1593" s="1269"/>
      <c r="I1593" s="1053"/>
      <c r="J1593" s="1269"/>
    </row>
    <row r="1594" spans="1:10">
      <c r="A1594" s="1270">
        <v>42072</v>
      </c>
      <c r="B1594" s="1271">
        <v>100</v>
      </c>
      <c r="C1594" s="1272" t="s">
        <v>1439</v>
      </c>
      <c r="D1594" s="1273" t="s">
        <v>1776</v>
      </c>
      <c r="E1594" s="1269"/>
      <c r="G1594" s="1273">
        <v>0</v>
      </c>
      <c r="H1594" s="1269"/>
      <c r="I1594" s="1053"/>
      <c r="J1594" s="1269"/>
    </row>
    <row r="1595" spans="1:10">
      <c r="A1595" s="1270">
        <v>42072</v>
      </c>
      <c r="B1595" s="1271">
        <v>100</v>
      </c>
      <c r="C1595" s="1272" t="s">
        <v>246</v>
      </c>
      <c r="D1595" s="1273" t="s">
        <v>1030</v>
      </c>
      <c r="E1595" s="1269"/>
      <c r="G1595" s="1273">
        <v>0</v>
      </c>
      <c r="H1595" s="1269"/>
      <c r="I1595" s="1053"/>
      <c r="J1595" s="1269"/>
    </row>
    <row r="1596" spans="1:10">
      <c r="A1596" s="1270">
        <v>42072</v>
      </c>
      <c r="B1596" s="1271">
        <v>100</v>
      </c>
      <c r="C1596" s="1272" t="s">
        <v>246</v>
      </c>
      <c r="D1596" s="1273" t="s">
        <v>1777</v>
      </c>
      <c r="E1596" s="1269"/>
      <c r="G1596" s="1273">
        <v>0</v>
      </c>
      <c r="H1596" s="1269"/>
      <c r="I1596" s="1053"/>
      <c r="J1596" s="1269"/>
    </row>
    <row r="1597" spans="1:10">
      <c r="A1597" s="1270">
        <v>42072</v>
      </c>
      <c r="B1597" s="1271">
        <v>110</v>
      </c>
      <c r="C1597" s="1272" t="s">
        <v>246</v>
      </c>
      <c r="D1597" s="1273" t="s">
        <v>967</v>
      </c>
      <c r="E1597" s="1269"/>
      <c r="G1597" s="1273" t="s">
        <v>339</v>
      </c>
      <c r="H1597" s="1269"/>
      <c r="I1597" s="1053"/>
      <c r="J1597" s="1269"/>
    </row>
    <row r="1598" spans="1:10">
      <c r="A1598" s="1270">
        <v>42072</v>
      </c>
      <c r="B1598" s="1271">
        <v>10</v>
      </c>
      <c r="C1598" s="1272" t="s">
        <v>246</v>
      </c>
      <c r="D1598" s="1273" t="s">
        <v>1567</v>
      </c>
      <c r="E1598" s="1269"/>
      <c r="G1598" s="1273" t="s">
        <v>339</v>
      </c>
      <c r="H1598" s="1269"/>
      <c r="I1598" s="1053"/>
      <c r="J1598" s="1269"/>
    </row>
    <row r="1599" spans="1:10">
      <c r="A1599" s="1270">
        <v>42072</v>
      </c>
      <c r="B1599" s="1271">
        <v>695.91</v>
      </c>
      <c r="C1599" s="1272" t="s">
        <v>246</v>
      </c>
      <c r="D1599" s="1273" t="s">
        <v>1778</v>
      </c>
      <c r="E1599" s="1269"/>
      <c r="G1599" s="1273">
        <v>0</v>
      </c>
      <c r="H1599" s="1269"/>
      <c r="I1599" s="1053"/>
      <c r="J1599" s="1269"/>
    </row>
    <row r="1600" spans="1:10">
      <c r="A1600" s="1270">
        <v>42073</v>
      </c>
      <c r="B1600" s="1271">
        <v>100</v>
      </c>
      <c r="C1600" s="1272" t="s">
        <v>1087</v>
      </c>
      <c r="D1600" s="1273" t="s">
        <v>1088</v>
      </c>
      <c r="E1600" s="1269"/>
      <c r="G1600" s="1273">
        <v>0</v>
      </c>
      <c r="H1600" s="1269"/>
      <c r="I1600" s="1053"/>
      <c r="J1600" s="1269"/>
    </row>
    <row r="1601" spans="1:10">
      <c r="A1601" s="1270">
        <v>42073</v>
      </c>
      <c r="B1601" s="1271">
        <v>15</v>
      </c>
      <c r="C1601" s="1272" t="s">
        <v>1087</v>
      </c>
      <c r="D1601" s="1273" t="s">
        <v>1096</v>
      </c>
      <c r="E1601" s="1269"/>
      <c r="G1601" s="1273">
        <v>0</v>
      </c>
      <c r="H1601" s="1269"/>
      <c r="I1601" s="1053"/>
      <c r="J1601" s="1269"/>
    </row>
    <row r="1602" spans="1:10">
      <c r="A1602" s="1270">
        <v>42073</v>
      </c>
      <c r="B1602" s="1271">
        <v>456.83</v>
      </c>
      <c r="C1602" s="1272" t="s">
        <v>246</v>
      </c>
      <c r="D1602" s="1273" t="s">
        <v>1771</v>
      </c>
      <c r="E1602" s="1269"/>
      <c r="G1602" s="1273">
        <v>0</v>
      </c>
      <c r="H1602" s="1269"/>
      <c r="I1602" s="1053"/>
      <c r="J1602" s="1269"/>
    </row>
    <row r="1603" spans="1:10">
      <c r="A1603" s="1270">
        <v>42073</v>
      </c>
      <c r="B1603" s="1271">
        <v>81.599999999999994</v>
      </c>
      <c r="C1603" s="1272" t="s">
        <v>246</v>
      </c>
      <c r="D1603" s="1273" t="s">
        <v>429</v>
      </c>
      <c r="E1603" s="1269"/>
      <c r="G1603" s="1273" t="s">
        <v>1579</v>
      </c>
      <c r="H1603" s="1269"/>
      <c r="I1603" s="1053"/>
      <c r="J1603" s="1269"/>
    </row>
    <row r="1604" spans="1:10">
      <c r="A1604" s="1270">
        <v>42073</v>
      </c>
      <c r="B1604" s="1271">
        <v>105.3</v>
      </c>
      <c r="C1604" s="1272" t="s">
        <v>246</v>
      </c>
      <c r="D1604" s="1273" t="s">
        <v>429</v>
      </c>
      <c r="E1604" s="1269"/>
      <c r="G1604" s="1273" t="s">
        <v>1579</v>
      </c>
      <c r="H1604" s="1269"/>
      <c r="I1604" s="1053"/>
      <c r="J1604" s="1269"/>
    </row>
    <row r="1605" spans="1:10">
      <c r="A1605" s="1270">
        <v>42073</v>
      </c>
      <c r="B1605" s="1271">
        <v>12.5</v>
      </c>
      <c r="C1605" s="1272" t="s">
        <v>246</v>
      </c>
      <c r="D1605" s="1273" t="s">
        <v>429</v>
      </c>
      <c r="E1605" s="1269"/>
      <c r="G1605" s="1273" t="s">
        <v>1579</v>
      </c>
      <c r="H1605" s="1269"/>
      <c r="I1605" s="1053"/>
      <c r="J1605" s="1269"/>
    </row>
    <row r="1606" spans="1:10">
      <c r="A1606" s="1270">
        <v>42073</v>
      </c>
      <c r="B1606" s="1271">
        <v>40</v>
      </c>
      <c r="C1606" s="1272" t="s">
        <v>246</v>
      </c>
      <c r="D1606" s="1273" t="s">
        <v>1282</v>
      </c>
      <c r="E1606" s="1269"/>
      <c r="G1606" s="1273">
        <v>0</v>
      </c>
      <c r="H1606" s="1269"/>
      <c r="I1606" s="1053"/>
      <c r="J1606" s="1269"/>
    </row>
    <row r="1607" spans="1:10">
      <c r="A1607" s="1270">
        <v>42073</v>
      </c>
      <c r="B1607" s="1271">
        <v>230</v>
      </c>
      <c r="C1607" s="1272" t="s">
        <v>246</v>
      </c>
      <c r="D1607" s="1273" t="s">
        <v>920</v>
      </c>
      <c r="E1607" s="1269"/>
      <c r="G1607" s="1273" t="s">
        <v>339</v>
      </c>
      <c r="H1607" s="1269"/>
      <c r="I1607" s="1053"/>
      <c r="J1607" s="1269"/>
    </row>
    <row r="1608" spans="1:10">
      <c r="A1608" s="1270">
        <v>42073</v>
      </c>
      <c r="B1608" s="1271">
        <v>150</v>
      </c>
      <c r="C1608" s="1272" t="s">
        <v>246</v>
      </c>
      <c r="D1608" s="1273" t="s">
        <v>357</v>
      </c>
      <c r="E1608" s="1269"/>
      <c r="G1608" s="1273" t="s">
        <v>339</v>
      </c>
      <c r="H1608" s="1269"/>
      <c r="I1608" s="1053"/>
      <c r="J1608" s="1269"/>
    </row>
    <row r="1609" spans="1:10">
      <c r="A1609" s="1270">
        <v>42073</v>
      </c>
      <c r="B1609" s="1271">
        <v>10</v>
      </c>
      <c r="C1609" s="1272" t="s">
        <v>246</v>
      </c>
      <c r="D1609" s="1273" t="s">
        <v>1779</v>
      </c>
      <c r="E1609" s="1269"/>
      <c r="G1609" s="1273" t="s">
        <v>339</v>
      </c>
      <c r="H1609" s="1269"/>
      <c r="I1609" s="1053"/>
      <c r="J1609" s="1269"/>
    </row>
    <row r="1610" spans="1:10">
      <c r="A1610" s="1270">
        <v>42073</v>
      </c>
      <c r="B1610" s="1271">
        <v>5</v>
      </c>
      <c r="C1610" s="1272" t="s">
        <v>246</v>
      </c>
      <c r="D1610" s="1273" t="s">
        <v>1256</v>
      </c>
      <c r="E1610" s="1269"/>
      <c r="G1610" s="1273" t="s">
        <v>339</v>
      </c>
      <c r="H1610" s="1269"/>
      <c r="I1610" s="1053"/>
      <c r="J1610" s="1269"/>
    </row>
    <row r="1611" spans="1:10">
      <c r="A1611" s="1270">
        <v>42074</v>
      </c>
      <c r="B1611" s="1271">
        <v>100</v>
      </c>
      <c r="C1611" s="1272">
        <v>103743</v>
      </c>
      <c r="D1611" s="1273" t="s">
        <v>1780</v>
      </c>
      <c r="E1611" s="1269"/>
      <c r="G1611" s="1273">
        <v>0</v>
      </c>
      <c r="H1611" s="1269"/>
      <c r="I1611" s="1053"/>
      <c r="J1611" s="1269"/>
    </row>
    <row r="1612" spans="1:10">
      <c r="A1612" s="1270">
        <v>42074</v>
      </c>
      <c r="B1612" s="1271">
        <v>10</v>
      </c>
      <c r="C1612" s="1272" t="s">
        <v>246</v>
      </c>
      <c r="D1612" s="1273" t="s">
        <v>1656</v>
      </c>
      <c r="E1612" s="1269"/>
      <c r="G1612" s="1273" t="s">
        <v>339</v>
      </c>
      <c r="H1612" s="1269"/>
      <c r="I1612" s="1053"/>
      <c r="J1612" s="1269"/>
    </row>
    <row r="1613" spans="1:10">
      <c r="A1613" s="1270">
        <v>42075</v>
      </c>
      <c r="B1613" s="1271">
        <v>100</v>
      </c>
      <c r="C1613" s="1272" t="s">
        <v>1087</v>
      </c>
      <c r="D1613" s="1273" t="s">
        <v>1781</v>
      </c>
      <c r="E1613" s="1269"/>
      <c r="G1613" s="1273">
        <v>0</v>
      </c>
      <c r="H1613" s="1269"/>
      <c r="I1613" s="1053"/>
      <c r="J1613" s="1269"/>
    </row>
    <row r="1614" spans="1:10">
      <c r="A1614" s="1270">
        <v>42075</v>
      </c>
      <c r="B1614" s="1271">
        <v>1566.19</v>
      </c>
      <c r="C1614" s="1272" t="s">
        <v>246</v>
      </c>
      <c r="D1614" s="1273" t="s">
        <v>1370</v>
      </c>
      <c r="E1614" s="1269"/>
      <c r="G1614" s="1273">
        <v>0</v>
      </c>
      <c r="H1614" s="1269"/>
      <c r="I1614" s="1053"/>
      <c r="J1614" s="1269"/>
    </row>
    <row r="1615" spans="1:10">
      <c r="A1615" s="1270">
        <v>42076</v>
      </c>
      <c r="B1615" s="1271">
        <v>18</v>
      </c>
      <c r="C1615" s="1272" t="s">
        <v>1087</v>
      </c>
      <c r="D1615" s="1273" t="s">
        <v>1088</v>
      </c>
      <c r="E1615" s="1269"/>
      <c r="G1615" s="1273">
        <v>0</v>
      </c>
      <c r="H1615" s="1269"/>
      <c r="I1615" s="1053"/>
      <c r="J1615" s="1269"/>
    </row>
    <row r="1616" spans="1:10">
      <c r="A1616" s="1270">
        <v>42076</v>
      </c>
      <c r="B1616" s="1271">
        <v>10</v>
      </c>
      <c r="C1616" s="1272" t="s">
        <v>1087</v>
      </c>
      <c r="D1616" s="1273" t="s">
        <v>1088</v>
      </c>
      <c r="E1616" s="1269"/>
      <c r="G1616" s="1273">
        <v>0</v>
      </c>
      <c r="H1616" s="1269"/>
      <c r="I1616" s="1053"/>
      <c r="J1616" s="1269"/>
    </row>
    <row r="1617" spans="1:10">
      <c r="A1617" s="1270">
        <v>42076</v>
      </c>
      <c r="B1617" s="1271">
        <v>456.88</v>
      </c>
      <c r="C1617" s="1272" t="s">
        <v>246</v>
      </c>
      <c r="D1617" s="1273" t="s">
        <v>1288</v>
      </c>
      <c r="E1617" s="1269"/>
      <c r="G1617" s="1273">
        <v>0</v>
      </c>
      <c r="H1617" s="1269"/>
      <c r="I1617" s="1053"/>
      <c r="J1617" s="1269"/>
    </row>
    <row r="1618" spans="1:10">
      <c r="A1618" s="1270">
        <v>42076</v>
      </c>
      <c r="B1618" s="1271">
        <v>30</v>
      </c>
      <c r="C1618" s="1272" t="s">
        <v>246</v>
      </c>
      <c r="D1618" s="1273" t="s">
        <v>1288</v>
      </c>
      <c r="E1618" s="1269"/>
      <c r="G1618" s="1273">
        <v>0</v>
      </c>
      <c r="H1618" s="1269"/>
      <c r="I1618" s="1053"/>
      <c r="J1618" s="1269"/>
    </row>
    <row r="1619" spans="1:10">
      <c r="A1619" s="1270">
        <v>42076</v>
      </c>
      <c r="B1619" s="1271">
        <v>1.25</v>
      </c>
      <c r="C1619" s="1272" t="s">
        <v>246</v>
      </c>
      <c r="D1619" s="1273" t="s">
        <v>1572</v>
      </c>
      <c r="E1619" s="1269"/>
      <c r="G1619" s="1273">
        <v>0</v>
      </c>
      <c r="H1619" s="1269"/>
      <c r="I1619" s="1053"/>
      <c r="J1619" s="1269"/>
    </row>
    <row r="1620" spans="1:10">
      <c r="A1620" s="1270">
        <v>42079</v>
      </c>
      <c r="B1620" s="1271">
        <v>20</v>
      </c>
      <c r="C1620" s="1272" t="s">
        <v>1087</v>
      </c>
      <c r="D1620" s="1273" t="s">
        <v>1092</v>
      </c>
      <c r="E1620" s="1269"/>
      <c r="G1620" s="1273">
        <v>0</v>
      </c>
      <c r="H1620" s="1269"/>
      <c r="I1620" s="1053"/>
      <c r="J1620" s="1269"/>
    </row>
    <row r="1621" spans="1:10">
      <c r="A1621" s="1270">
        <v>42079</v>
      </c>
      <c r="B1621" s="1271">
        <v>30</v>
      </c>
      <c r="C1621" s="1272" t="s">
        <v>246</v>
      </c>
      <c r="D1621" s="1273" t="s">
        <v>1204</v>
      </c>
      <c r="E1621" s="1269"/>
      <c r="G1621" s="1273" t="s">
        <v>339</v>
      </c>
      <c r="H1621" s="1269"/>
      <c r="I1621" s="1053"/>
      <c r="J1621" s="1269"/>
    </row>
    <row r="1622" spans="1:10">
      <c r="A1622" s="1270">
        <v>42079</v>
      </c>
      <c r="B1622" s="1271">
        <v>5</v>
      </c>
      <c r="C1622" s="1272" t="s">
        <v>246</v>
      </c>
      <c r="D1622" s="1273" t="s">
        <v>968</v>
      </c>
      <c r="E1622" s="1269"/>
      <c r="G1622" s="1273" t="s">
        <v>339</v>
      </c>
      <c r="H1622" s="1269"/>
      <c r="I1622" s="1053"/>
      <c r="J1622" s="1269"/>
    </row>
    <row r="1623" spans="1:10">
      <c r="A1623" s="1270">
        <v>42079</v>
      </c>
      <c r="B1623" s="1271">
        <v>7.88</v>
      </c>
      <c r="C1623" s="1272" t="s">
        <v>246</v>
      </c>
      <c r="D1623" s="1273" t="s">
        <v>1716</v>
      </c>
      <c r="E1623" s="1269"/>
      <c r="G1623" s="1273">
        <v>0</v>
      </c>
      <c r="H1623" s="1269"/>
      <c r="I1623" s="1053"/>
      <c r="J1623" s="1269"/>
    </row>
    <row r="1624" spans="1:10">
      <c r="A1624" s="1270">
        <v>42079</v>
      </c>
      <c r="B1624" s="1271">
        <v>100</v>
      </c>
      <c r="C1624" s="1272" t="s">
        <v>246</v>
      </c>
      <c r="D1624" s="1273" t="s">
        <v>292</v>
      </c>
      <c r="E1624" s="1269"/>
      <c r="G1624" s="1273" t="s">
        <v>339</v>
      </c>
      <c r="H1624" s="1269"/>
      <c r="I1624" s="1053"/>
      <c r="J1624" s="1269"/>
    </row>
    <row r="1625" spans="1:10">
      <c r="A1625" s="1270">
        <v>42079</v>
      </c>
      <c r="B1625" s="1271">
        <v>9</v>
      </c>
      <c r="C1625" s="1272" t="s">
        <v>246</v>
      </c>
      <c r="D1625" s="1273" t="s">
        <v>1032</v>
      </c>
      <c r="E1625" s="1269"/>
      <c r="G1625" s="1273" t="s">
        <v>339</v>
      </c>
      <c r="H1625" s="1269"/>
      <c r="I1625" s="1053"/>
      <c r="J1625" s="1269"/>
    </row>
    <row r="1626" spans="1:10">
      <c r="A1626" s="1270">
        <v>42079</v>
      </c>
      <c r="B1626" s="1271">
        <v>300</v>
      </c>
      <c r="C1626" s="1272" t="s">
        <v>246</v>
      </c>
      <c r="D1626" s="1273" t="s">
        <v>1532</v>
      </c>
      <c r="E1626" s="1269"/>
      <c r="G1626" s="1273">
        <v>0</v>
      </c>
      <c r="H1626" s="1269"/>
      <c r="I1626" s="1053"/>
      <c r="J1626" s="1269"/>
    </row>
    <row r="1627" spans="1:10">
      <c r="A1627" s="1270">
        <v>42079</v>
      </c>
      <c r="B1627" s="1271">
        <v>35</v>
      </c>
      <c r="C1627" s="1272" t="s">
        <v>246</v>
      </c>
      <c r="D1627" s="1273" t="s">
        <v>1622</v>
      </c>
      <c r="E1627" s="1269"/>
      <c r="G1627" s="1273" t="s">
        <v>339</v>
      </c>
      <c r="H1627" s="1269"/>
      <c r="I1627" s="1053"/>
      <c r="J1627" s="1269"/>
    </row>
    <row r="1628" spans="1:10">
      <c r="A1628" s="1270">
        <v>42079</v>
      </c>
      <c r="B1628" s="1271">
        <v>100</v>
      </c>
      <c r="C1628" s="1272" t="s">
        <v>246</v>
      </c>
      <c r="D1628" s="1273" t="s">
        <v>1381</v>
      </c>
      <c r="E1628" s="1269"/>
      <c r="G1628" s="1273" t="s">
        <v>339</v>
      </c>
      <c r="H1628" s="1269"/>
      <c r="I1628" s="1053"/>
      <c r="J1628" s="1269"/>
    </row>
    <row r="1629" spans="1:10">
      <c r="A1629" s="1270">
        <v>42079</v>
      </c>
      <c r="B1629" s="1271">
        <v>12.5</v>
      </c>
      <c r="C1629" s="1272" t="s">
        <v>246</v>
      </c>
      <c r="D1629" s="1273" t="s">
        <v>1717</v>
      </c>
      <c r="E1629" s="1269"/>
      <c r="G1629" s="1273" t="s">
        <v>339</v>
      </c>
      <c r="H1629" s="1269"/>
      <c r="I1629" s="1053"/>
      <c r="J1629" s="1269"/>
    </row>
    <row r="1630" spans="1:10">
      <c r="A1630" s="1270">
        <v>42079</v>
      </c>
      <c r="B1630" s="1271">
        <v>10</v>
      </c>
      <c r="C1630" s="1272" t="s">
        <v>246</v>
      </c>
      <c r="D1630" s="1273" t="s">
        <v>1581</v>
      </c>
      <c r="E1630" s="1269"/>
      <c r="G1630" s="1273" t="s">
        <v>339</v>
      </c>
      <c r="H1630" s="1269"/>
      <c r="I1630" s="1053"/>
      <c r="J1630" s="1269"/>
    </row>
    <row r="1631" spans="1:10">
      <c r="A1631" s="1270">
        <v>42079</v>
      </c>
      <c r="B1631" s="1271">
        <v>100</v>
      </c>
      <c r="C1631" s="1272" t="s">
        <v>246</v>
      </c>
      <c r="D1631" s="1273" t="s">
        <v>1719</v>
      </c>
      <c r="E1631" s="1269"/>
      <c r="G1631" s="1273" t="s">
        <v>339</v>
      </c>
      <c r="H1631" s="1269"/>
      <c r="I1631" s="1053"/>
      <c r="J1631" s="1269"/>
    </row>
    <row r="1632" spans="1:10">
      <c r="A1632" s="1270">
        <v>42079</v>
      </c>
      <c r="B1632" s="1271">
        <v>40</v>
      </c>
      <c r="C1632" s="1272" t="s">
        <v>246</v>
      </c>
      <c r="D1632" s="1273" t="s">
        <v>1405</v>
      </c>
      <c r="E1632" s="1269"/>
      <c r="G1632" s="1273">
        <v>0</v>
      </c>
      <c r="H1632" s="1269"/>
      <c r="I1632" s="1053"/>
      <c r="J1632" s="1269"/>
    </row>
    <row r="1633" spans="1:10">
      <c r="A1633" s="1270">
        <v>42079</v>
      </c>
      <c r="B1633" s="1271">
        <v>50</v>
      </c>
      <c r="C1633" s="1272" t="s">
        <v>246</v>
      </c>
      <c r="D1633" s="1273" t="s">
        <v>1568</v>
      </c>
      <c r="E1633" s="1269"/>
      <c r="G1633" s="1273">
        <v>0</v>
      </c>
      <c r="H1633" s="1269"/>
      <c r="I1633" s="1053"/>
      <c r="J1633" s="1269"/>
    </row>
    <row r="1634" spans="1:10">
      <c r="A1634" s="1270">
        <v>42079</v>
      </c>
      <c r="B1634" s="1271">
        <v>10</v>
      </c>
      <c r="C1634" s="1272" t="s">
        <v>246</v>
      </c>
      <c r="D1634" s="1273" t="s">
        <v>1616</v>
      </c>
      <c r="E1634" s="1269"/>
      <c r="G1634" s="1273" t="s">
        <v>339</v>
      </c>
      <c r="H1634" s="1269"/>
      <c r="I1634" s="1053"/>
      <c r="J1634" s="1269"/>
    </row>
    <row r="1635" spans="1:10">
      <c r="A1635" s="1270">
        <v>42079</v>
      </c>
      <c r="B1635" s="1271">
        <v>10</v>
      </c>
      <c r="C1635" s="1272" t="s">
        <v>246</v>
      </c>
      <c r="D1635" s="1273" t="s">
        <v>1467</v>
      </c>
      <c r="E1635" s="1269"/>
      <c r="G1635" s="1273" t="s">
        <v>339</v>
      </c>
      <c r="H1635" s="1269"/>
      <c r="I1635" s="1053"/>
      <c r="J1635" s="1269"/>
    </row>
    <row r="1636" spans="1:10">
      <c r="A1636" s="1270">
        <v>42079</v>
      </c>
      <c r="B1636" s="1271">
        <v>40</v>
      </c>
      <c r="C1636" s="1272" t="s">
        <v>246</v>
      </c>
      <c r="D1636" s="1273" t="s">
        <v>1258</v>
      </c>
      <c r="E1636" s="1269"/>
      <c r="G1636" s="1273" t="s">
        <v>339</v>
      </c>
      <c r="H1636" s="1269"/>
      <c r="I1636" s="1053"/>
      <c r="J1636" s="1269"/>
    </row>
    <row r="1637" spans="1:10">
      <c r="A1637" s="1270">
        <v>42079</v>
      </c>
      <c r="B1637" s="1271">
        <v>200</v>
      </c>
      <c r="C1637" s="1272" t="s">
        <v>246</v>
      </c>
      <c r="D1637" s="1273" t="s">
        <v>1406</v>
      </c>
      <c r="E1637" s="1269"/>
      <c r="G1637" s="1273" t="s">
        <v>339</v>
      </c>
      <c r="H1637" s="1269"/>
      <c r="I1637" s="1053"/>
      <c r="J1637" s="1269"/>
    </row>
    <row r="1638" spans="1:10">
      <c r="A1638" s="1270">
        <v>42079</v>
      </c>
      <c r="B1638" s="1271">
        <v>200</v>
      </c>
      <c r="C1638" s="1272" t="s">
        <v>246</v>
      </c>
      <c r="D1638" s="1273" t="s">
        <v>1339</v>
      </c>
      <c r="E1638" s="1269"/>
      <c r="G1638" s="1273">
        <v>0</v>
      </c>
      <c r="H1638" s="1269"/>
      <c r="I1638" s="1053"/>
      <c r="J1638" s="1269"/>
    </row>
    <row r="1639" spans="1:10">
      <c r="A1639" s="1270">
        <v>42079</v>
      </c>
      <c r="B1639" s="1271">
        <v>100</v>
      </c>
      <c r="C1639" s="1272" t="s">
        <v>246</v>
      </c>
      <c r="D1639" s="1273" t="s">
        <v>450</v>
      </c>
      <c r="E1639" s="1269"/>
      <c r="G1639" s="1273" t="s">
        <v>339</v>
      </c>
      <c r="H1639" s="1269"/>
      <c r="I1639" s="1053"/>
      <c r="J1639" s="1269"/>
    </row>
    <row r="1640" spans="1:10">
      <c r="A1640" s="1270">
        <v>42079</v>
      </c>
      <c r="B1640" s="1271">
        <v>816.6</v>
      </c>
      <c r="C1640" s="1272" t="s">
        <v>246</v>
      </c>
      <c r="D1640" s="1273" t="s">
        <v>1782</v>
      </c>
      <c r="E1640" s="1269"/>
      <c r="G1640" s="1273">
        <v>0</v>
      </c>
      <c r="H1640" s="1269"/>
      <c r="I1640" s="1053"/>
      <c r="J1640" s="1269"/>
    </row>
    <row r="1641" spans="1:10">
      <c r="A1641" s="1270">
        <v>42080</v>
      </c>
      <c r="B1641" s="1271">
        <v>15</v>
      </c>
      <c r="C1641" s="1272" t="s">
        <v>1087</v>
      </c>
      <c r="D1641" s="1273" t="s">
        <v>1361</v>
      </c>
      <c r="E1641" s="1269"/>
      <c r="G1641" s="1273">
        <v>0</v>
      </c>
      <c r="H1641" s="1269"/>
      <c r="I1641" s="1053"/>
      <c r="J1641" s="1269"/>
    </row>
    <row r="1642" spans="1:10">
      <c r="A1642" s="1270">
        <v>42080</v>
      </c>
      <c r="B1642" s="1271">
        <v>434.35</v>
      </c>
      <c r="C1642" s="1272" t="s">
        <v>246</v>
      </c>
      <c r="D1642" s="1273" t="s">
        <v>1771</v>
      </c>
      <c r="E1642" s="1269"/>
      <c r="G1642" s="1273">
        <v>0</v>
      </c>
      <c r="H1642" s="1269"/>
      <c r="I1642" s="1053"/>
      <c r="J1642" s="1269"/>
    </row>
    <row r="1643" spans="1:10">
      <c r="A1643" s="1270">
        <v>42080</v>
      </c>
      <c r="B1643" s="1271">
        <v>14.93</v>
      </c>
      <c r="C1643" s="1272" t="s">
        <v>246</v>
      </c>
      <c r="D1643" s="1273" t="s">
        <v>1107</v>
      </c>
      <c r="E1643" s="1269"/>
      <c r="G1643" s="1273">
        <v>0</v>
      </c>
      <c r="H1643" s="1269"/>
      <c r="I1643" s="1053"/>
      <c r="J1643" s="1269"/>
    </row>
    <row r="1644" spans="1:10">
      <c r="A1644" s="1270">
        <v>42080</v>
      </c>
      <c r="B1644" s="1271">
        <v>1.66</v>
      </c>
      <c r="C1644" s="1272" t="s">
        <v>246</v>
      </c>
      <c r="D1644" s="1273" t="s">
        <v>1107</v>
      </c>
      <c r="E1644" s="1269"/>
      <c r="G1644" s="1273">
        <v>0</v>
      </c>
      <c r="H1644" s="1269"/>
      <c r="I1644" s="1053"/>
      <c r="J1644" s="1269"/>
    </row>
    <row r="1645" spans="1:10">
      <c r="A1645" s="1270">
        <v>42080</v>
      </c>
      <c r="B1645" s="1271">
        <v>100</v>
      </c>
      <c r="C1645" s="1272" t="s">
        <v>246</v>
      </c>
      <c r="D1645" s="1273" t="s">
        <v>327</v>
      </c>
      <c r="E1645" s="1269"/>
      <c r="G1645" s="1273" t="s">
        <v>339</v>
      </c>
      <c r="H1645" s="1269"/>
      <c r="I1645" s="1053"/>
      <c r="J1645" s="1269"/>
    </row>
    <row r="1646" spans="1:10">
      <c r="A1646" s="1270">
        <v>42080</v>
      </c>
      <c r="B1646" s="1271">
        <v>80</v>
      </c>
      <c r="C1646" s="1272" t="s">
        <v>246</v>
      </c>
      <c r="D1646" s="1273" t="s">
        <v>1044</v>
      </c>
      <c r="E1646" s="1269"/>
      <c r="G1646" s="1273">
        <v>0</v>
      </c>
      <c r="H1646" s="1269"/>
      <c r="I1646" s="1053"/>
      <c r="J1646" s="1269"/>
    </row>
    <row r="1647" spans="1:10">
      <c r="A1647" s="1270">
        <v>42081</v>
      </c>
      <c r="B1647" s="1271">
        <v>120</v>
      </c>
      <c r="C1647" s="1272" t="s">
        <v>246</v>
      </c>
      <c r="D1647" s="1273" t="s">
        <v>784</v>
      </c>
      <c r="E1647" s="1269"/>
      <c r="G1647" s="1273" t="s">
        <v>339</v>
      </c>
      <c r="H1647" s="1269"/>
      <c r="I1647" s="1053"/>
      <c r="J1647" s="1269"/>
    </row>
    <row r="1648" spans="1:10">
      <c r="A1648" s="1270">
        <v>42082</v>
      </c>
      <c r="B1648" s="1271">
        <v>250</v>
      </c>
      <c r="C1648" s="1272">
        <v>103855</v>
      </c>
      <c r="D1648" s="1273" t="s">
        <v>1783</v>
      </c>
      <c r="E1648" s="1269"/>
      <c r="G1648" s="1273">
        <v>0</v>
      </c>
      <c r="H1648" s="1269"/>
      <c r="I1648" s="1053"/>
      <c r="J1648" s="1269"/>
    </row>
    <row r="1649" spans="1:10">
      <c r="A1649" s="1270">
        <v>42082</v>
      </c>
      <c r="B1649" s="1271">
        <v>20</v>
      </c>
      <c r="C1649" s="1272" t="s">
        <v>1087</v>
      </c>
      <c r="D1649" s="1273" t="s">
        <v>1784</v>
      </c>
      <c r="E1649" s="1269"/>
      <c r="G1649" s="1273">
        <v>0</v>
      </c>
      <c r="H1649" s="1269"/>
      <c r="I1649" s="1053"/>
      <c r="J1649" s="1269"/>
    </row>
    <row r="1650" spans="1:10">
      <c r="A1650" s="1270">
        <v>42082</v>
      </c>
      <c r="B1650" s="1271">
        <v>20</v>
      </c>
      <c r="C1650" s="1272" t="s">
        <v>1087</v>
      </c>
      <c r="D1650" s="1273" t="s">
        <v>1098</v>
      </c>
      <c r="E1650" s="1269"/>
      <c r="G1650" s="1273">
        <v>0</v>
      </c>
      <c r="H1650" s="1269"/>
      <c r="I1650" s="1053"/>
      <c r="J1650" s="1269"/>
    </row>
    <row r="1651" spans="1:10">
      <c r="A1651" s="1270">
        <v>42082</v>
      </c>
      <c r="B1651" s="1271">
        <v>50</v>
      </c>
      <c r="C1651" s="1272" t="s">
        <v>246</v>
      </c>
      <c r="D1651" s="1273" t="s">
        <v>1288</v>
      </c>
      <c r="E1651" s="1269"/>
      <c r="G1651" s="1273">
        <v>0</v>
      </c>
      <c r="H1651" s="1269"/>
      <c r="I1651" s="1053"/>
      <c r="J1651" s="1269"/>
    </row>
    <row r="1652" spans="1:10">
      <c r="A1652" s="1270">
        <v>42082</v>
      </c>
      <c r="B1652" s="1271">
        <v>40</v>
      </c>
      <c r="C1652" s="1272" t="s">
        <v>246</v>
      </c>
      <c r="D1652" s="1273" t="s">
        <v>400</v>
      </c>
      <c r="E1652" s="1269"/>
      <c r="G1652" s="1273" t="s">
        <v>339</v>
      </c>
      <c r="H1652" s="1269"/>
      <c r="I1652" s="1053"/>
      <c r="J1652" s="1269"/>
    </row>
    <row r="1653" spans="1:10">
      <c r="A1653" s="1270">
        <v>42083</v>
      </c>
      <c r="B1653" s="1271">
        <v>10</v>
      </c>
      <c r="C1653" s="1272" t="s">
        <v>246</v>
      </c>
      <c r="D1653" s="1273" t="s">
        <v>1620</v>
      </c>
      <c r="E1653" s="1269"/>
      <c r="G1653" s="1273" t="s">
        <v>339</v>
      </c>
      <c r="H1653" s="1269"/>
      <c r="I1653" s="1053"/>
      <c r="J1653" s="1269"/>
    </row>
    <row r="1654" spans="1:10">
      <c r="A1654" s="1270">
        <v>42083</v>
      </c>
      <c r="B1654" s="1271">
        <v>100</v>
      </c>
      <c r="C1654" s="1272" t="s">
        <v>246</v>
      </c>
      <c r="D1654" s="1273" t="s">
        <v>1262</v>
      </c>
      <c r="E1654" s="1269"/>
      <c r="G1654" s="1273" t="s">
        <v>339</v>
      </c>
      <c r="H1654" s="1269"/>
      <c r="I1654" s="1053"/>
      <c r="J1654" s="1269"/>
    </row>
    <row r="1655" spans="1:10">
      <c r="A1655" s="1270">
        <v>42083</v>
      </c>
      <c r="B1655" s="1271">
        <v>50</v>
      </c>
      <c r="C1655" s="1272" t="s">
        <v>246</v>
      </c>
      <c r="D1655" s="1273" t="s">
        <v>1785</v>
      </c>
      <c r="E1655" s="1269"/>
      <c r="G1655" s="1273">
        <v>0</v>
      </c>
      <c r="H1655" s="1269"/>
      <c r="I1655" s="1053"/>
      <c r="J1655" s="1269"/>
    </row>
    <row r="1656" spans="1:10">
      <c r="A1656" s="1270">
        <v>42083</v>
      </c>
      <c r="B1656" s="1271">
        <v>1.25</v>
      </c>
      <c r="C1656" s="1272" t="s">
        <v>246</v>
      </c>
      <c r="D1656" s="1273" t="s">
        <v>1572</v>
      </c>
      <c r="E1656" s="1269"/>
      <c r="G1656" s="1273">
        <v>0</v>
      </c>
      <c r="H1656" s="1269"/>
      <c r="I1656" s="1053"/>
      <c r="J1656" s="1269"/>
    </row>
    <row r="1657" spans="1:10">
      <c r="A1657" s="1270">
        <v>42086</v>
      </c>
      <c r="B1657" s="1271">
        <v>12</v>
      </c>
      <c r="C1657" s="1272" t="s">
        <v>246</v>
      </c>
      <c r="D1657" s="1273" t="s">
        <v>294</v>
      </c>
      <c r="E1657" s="1269"/>
      <c r="G1657" s="1273" t="s">
        <v>339</v>
      </c>
      <c r="H1657" s="1269"/>
      <c r="I1657" s="1053"/>
      <c r="J1657" s="1269"/>
    </row>
    <row r="1658" spans="1:10">
      <c r="A1658" s="1270">
        <v>42086</v>
      </c>
      <c r="B1658" s="1271">
        <v>5</v>
      </c>
      <c r="C1658" s="1272" t="s">
        <v>246</v>
      </c>
      <c r="D1658" s="1273" t="s">
        <v>773</v>
      </c>
      <c r="E1658" s="1269"/>
      <c r="G1658" s="1273">
        <v>0</v>
      </c>
      <c r="H1658" s="1269"/>
      <c r="I1658" s="1053"/>
      <c r="J1658" s="1269"/>
    </row>
    <row r="1659" spans="1:10">
      <c r="A1659" s="1270">
        <v>42086</v>
      </c>
      <c r="B1659" s="1271">
        <v>227</v>
      </c>
      <c r="C1659" s="1272" t="s">
        <v>246</v>
      </c>
      <c r="D1659" s="1273" t="s">
        <v>355</v>
      </c>
      <c r="E1659" s="1269"/>
      <c r="G1659" s="1273" t="s">
        <v>339</v>
      </c>
      <c r="H1659" s="1269"/>
      <c r="I1659" s="1053"/>
      <c r="J1659" s="1269"/>
    </row>
    <row r="1660" spans="1:10">
      <c r="A1660" s="1270">
        <v>42086</v>
      </c>
      <c r="B1660" s="1271">
        <v>25</v>
      </c>
      <c r="C1660" s="1272" t="s">
        <v>246</v>
      </c>
      <c r="D1660" s="1273" t="s">
        <v>1726</v>
      </c>
      <c r="E1660" s="1269"/>
      <c r="G1660" s="1273" t="s">
        <v>339</v>
      </c>
      <c r="H1660" s="1269"/>
      <c r="I1660" s="1053"/>
      <c r="J1660" s="1269"/>
    </row>
    <row r="1661" spans="1:10">
      <c r="A1661" s="1270">
        <v>42086</v>
      </c>
      <c r="B1661" s="1271">
        <v>330</v>
      </c>
      <c r="C1661" s="1272" t="s">
        <v>246</v>
      </c>
      <c r="D1661" s="1273" t="s">
        <v>355</v>
      </c>
      <c r="E1661" s="1269"/>
      <c r="G1661" s="1273" t="s">
        <v>339</v>
      </c>
      <c r="H1661" s="1269"/>
      <c r="I1661" s="1053"/>
      <c r="J1661" s="1269"/>
    </row>
    <row r="1662" spans="1:10">
      <c r="A1662" s="1270">
        <v>42086</v>
      </c>
      <c r="B1662" s="1271">
        <v>3333.66</v>
      </c>
      <c r="C1662" s="1272" t="s">
        <v>246</v>
      </c>
      <c r="D1662" s="1273" t="s">
        <v>1786</v>
      </c>
      <c r="E1662" s="1269"/>
      <c r="G1662" s="1273">
        <v>0</v>
      </c>
      <c r="H1662" s="1269"/>
      <c r="I1662" s="1053"/>
      <c r="J1662" s="1269"/>
    </row>
    <row r="1663" spans="1:10">
      <c r="A1663" s="1270">
        <v>42087</v>
      </c>
      <c r="B1663" s="1271">
        <v>23.07</v>
      </c>
      <c r="C1663" s="1272" t="s">
        <v>246</v>
      </c>
      <c r="D1663" s="1273" t="s">
        <v>1787</v>
      </c>
      <c r="E1663" s="1269"/>
      <c r="G1663" s="1273">
        <v>0</v>
      </c>
      <c r="H1663" s="1269"/>
      <c r="I1663" s="1053"/>
      <c r="J1663" s="1269"/>
    </row>
    <row r="1664" spans="1:10">
      <c r="A1664" s="1270">
        <v>42087</v>
      </c>
      <c r="B1664" s="1271">
        <v>110</v>
      </c>
      <c r="C1664" s="1272" t="s">
        <v>246</v>
      </c>
      <c r="D1664" s="1273" t="s">
        <v>1771</v>
      </c>
      <c r="E1664" s="1269"/>
      <c r="G1664" s="1273">
        <v>0</v>
      </c>
      <c r="H1664" s="1269"/>
      <c r="I1664" s="1053"/>
      <c r="J1664" s="1269"/>
    </row>
    <row r="1665" spans="1:10">
      <c r="A1665" s="1270">
        <v>42088</v>
      </c>
      <c r="B1665" s="1271">
        <v>28.69</v>
      </c>
      <c r="C1665" s="1272" t="s">
        <v>246</v>
      </c>
      <c r="D1665" s="1273" t="s">
        <v>1771</v>
      </c>
      <c r="E1665" s="1269"/>
      <c r="G1665" s="1273">
        <v>0</v>
      </c>
      <c r="H1665" s="1269"/>
      <c r="I1665" s="1053"/>
      <c r="J1665" s="1269"/>
    </row>
    <row r="1666" spans="1:10">
      <c r="A1666" s="1270">
        <v>42088</v>
      </c>
      <c r="B1666" s="1271">
        <v>10</v>
      </c>
      <c r="C1666" s="1272" t="s">
        <v>246</v>
      </c>
      <c r="D1666" s="1273" t="s">
        <v>302</v>
      </c>
      <c r="E1666" s="1269"/>
      <c r="G1666" s="1273">
        <v>0</v>
      </c>
      <c r="H1666" s="1269"/>
      <c r="I1666" s="1053"/>
      <c r="J1666" s="1269"/>
    </row>
    <row r="1667" spans="1:10">
      <c r="A1667" s="1270">
        <v>42088</v>
      </c>
      <c r="B1667" s="1271">
        <v>10</v>
      </c>
      <c r="C1667" s="1272" t="s">
        <v>246</v>
      </c>
      <c r="D1667" s="1273" t="s">
        <v>1630</v>
      </c>
      <c r="E1667" s="1269"/>
      <c r="G1667" s="1273" t="s">
        <v>339</v>
      </c>
      <c r="H1667" s="1269"/>
      <c r="I1667" s="1053"/>
      <c r="J1667" s="1269"/>
    </row>
    <row r="1668" spans="1:10">
      <c r="A1668" s="1270">
        <v>42088</v>
      </c>
      <c r="B1668" s="1271">
        <v>15</v>
      </c>
      <c r="C1668" s="1272" t="s">
        <v>246</v>
      </c>
      <c r="D1668" s="1273" t="s">
        <v>1444</v>
      </c>
      <c r="E1668" s="1269"/>
      <c r="G1668" s="1273" t="s">
        <v>339</v>
      </c>
      <c r="H1668" s="1269"/>
      <c r="I1668" s="1053"/>
      <c r="J1668" s="1269"/>
    </row>
    <row r="1669" spans="1:10">
      <c r="A1669" s="1270">
        <v>42089</v>
      </c>
      <c r="B1669" s="1271">
        <v>40</v>
      </c>
      <c r="C1669" s="1272" t="s">
        <v>1087</v>
      </c>
      <c r="D1669" s="1273" t="s">
        <v>1757</v>
      </c>
      <c r="E1669" s="1269"/>
      <c r="G1669" s="1273">
        <v>0</v>
      </c>
      <c r="H1669" s="1269"/>
      <c r="I1669" s="1053"/>
      <c r="J1669" s="1269"/>
    </row>
    <row r="1670" spans="1:10">
      <c r="A1670" s="1270">
        <v>42089</v>
      </c>
      <c r="B1670" s="1271">
        <v>5726.86</v>
      </c>
      <c r="C1670" s="1272" t="s">
        <v>246</v>
      </c>
      <c r="D1670" s="1273" t="s">
        <v>269</v>
      </c>
      <c r="E1670" s="1269"/>
      <c r="G1670" s="1273">
        <v>0</v>
      </c>
      <c r="H1670" s="1269"/>
      <c r="I1670" s="1053"/>
      <c r="J1670" s="1269"/>
    </row>
    <row r="1671" spans="1:10">
      <c r="A1671" s="1270">
        <v>42089</v>
      </c>
      <c r="B1671" s="1271">
        <v>100</v>
      </c>
      <c r="C1671" s="1272" t="s">
        <v>246</v>
      </c>
      <c r="D1671" s="1273" t="s">
        <v>1389</v>
      </c>
      <c r="E1671" s="1269"/>
      <c r="G1671" s="1273" t="s">
        <v>339</v>
      </c>
      <c r="H1671" s="1269"/>
      <c r="I1671" s="1053"/>
      <c r="J1671" s="1269"/>
    </row>
    <row r="1672" spans="1:10">
      <c r="A1672" s="1270">
        <v>42089</v>
      </c>
      <c r="B1672" s="1271">
        <v>296.93</v>
      </c>
      <c r="C1672" s="1272" t="s">
        <v>246</v>
      </c>
      <c r="D1672" s="1273" t="s">
        <v>1788</v>
      </c>
      <c r="E1672" s="1269"/>
      <c r="G1672" s="1273">
        <v>0</v>
      </c>
      <c r="H1672" s="1269"/>
      <c r="I1672" s="1053"/>
      <c r="J1672" s="1269"/>
    </row>
    <row r="1673" spans="1:10">
      <c r="A1673" s="1270">
        <v>42090</v>
      </c>
      <c r="B1673" s="1271">
        <v>30</v>
      </c>
      <c r="C1673" s="1272" t="s">
        <v>246</v>
      </c>
      <c r="D1673" s="1273" t="s">
        <v>1671</v>
      </c>
      <c r="E1673" s="1269"/>
      <c r="G1673" s="1273" t="s">
        <v>339</v>
      </c>
      <c r="H1673" s="1269"/>
      <c r="I1673" s="1053"/>
      <c r="J1673" s="1269"/>
    </row>
    <row r="1674" spans="1:10">
      <c r="A1674" s="1270">
        <v>42090</v>
      </c>
      <c r="B1674" s="1271">
        <v>186.37</v>
      </c>
      <c r="C1674" s="1272" t="s">
        <v>246</v>
      </c>
      <c r="D1674" s="1273" t="s">
        <v>1745</v>
      </c>
      <c r="E1674" s="1269"/>
      <c r="G1674" s="1273">
        <v>0</v>
      </c>
      <c r="H1674" s="1269"/>
      <c r="I1674" s="1053"/>
      <c r="J1674" s="1269"/>
    </row>
    <row r="1675" spans="1:10">
      <c r="A1675" s="1270">
        <v>42090</v>
      </c>
      <c r="B1675" s="1271">
        <v>50</v>
      </c>
      <c r="C1675" s="1272" t="s">
        <v>246</v>
      </c>
      <c r="D1675" s="1273" t="s">
        <v>1017</v>
      </c>
      <c r="E1675" s="1269"/>
      <c r="G1675" s="1273" t="s">
        <v>339</v>
      </c>
      <c r="H1675" s="1269"/>
      <c r="I1675" s="1053"/>
      <c r="J1675" s="1269"/>
    </row>
    <row r="1676" spans="1:10">
      <c r="A1676" s="1270">
        <v>42090</v>
      </c>
      <c r="B1676" s="1271">
        <v>1.25</v>
      </c>
      <c r="C1676" s="1272" t="s">
        <v>246</v>
      </c>
      <c r="D1676" s="1273" t="s">
        <v>1572</v>
      </c>
      <c r="E1676" s="1269"/>
      <c r="G1676" s="1273">
        <v>0</v>
      </c>
      <c r="H1676" s="1269"/>
      <c r="I1676" s="1053"/>
      <c r="J1676" s="1269"/>
    </row>
    <row r="1677" spans="1:10">
      <c r="A1677" s="1270">
        <v>42090</v>
      </c>
      <c r="B1677" s="1271">
        <v>60</v>
      </c>
      <c r="C1677" s="1272" t="s">
        <v>246</v>
      </c>
      <c r="D1677" s="1273" t="s">
        <v>1309</v>
      </c>
      <c r="E1677" s="1269"/>
      <c r="G1677" s="1273" t="s">
        <v>339</v>
      </c>
      <c r="H1677" s="1269"/>
      <c r="I1677" s="1053"/>
      <c r="J1677" s="1269"/>
    </row>
    <row r="1678" spans="1:10">
      <c r="A1678" s="1270">
        <v>42090</v>
      </c>
      <c r="B1678" s="1271">
        <v>50</v>
      </c>
      <c r="C1678" s="1272" t="s">
        <v>246</v>
      </c>
      <c r="D1678" s="1273" t="s">
        <v>1447</v>
      </c>
      <c r="E1678" s="1269"/>
      <c r="G1678" s="1273" t="s">
        <v>339</v>
      </c>
      <c r="H1678" s="1269"/>
      <c r="I1678" s="1053"/>
      <c r="J1678" s="1269"/>
    </row>
    <row r="1679" spans="1:10">
      <c r="A1679" s="1270">
        <v>42093</v>
      </c>
      <c r="B1679" s="1271">
        <v>5</v>
      </c>
      <c r="C1679" s="1272" t="s">
        <v>246</v>
      </c>
      <c r="D1679" s="1273" t="s">
        <v>1390</v>
      </c>
      <c r="E1679" s="1269"/>
      <c r="G1679" s="1273" t="s">
        <v>339</v>
      </c>
      <c r="H1679" s="1269"/>
      <c r="I1679" s="1053"/>
      <c r="J1679" s="1269"/>
    </row>
    <row r="1680" spans="1:10">
      <c r="A1680" s="1270">
        <v>42093</v>
      </c>
      <c r="B1680" s="1271">
        <v>42</v>
      </c>
      <c r="C1680" s="1272" t="s">
        <v>246</v>
      </c>
      <c r="D1680" s="1273" t="s">
        <v>1352</v>
      </c>
      <c r="E1680" s="1269"/>
      <c r="G1680" s="1273">
        <v>0</v>
      </c>
      <c r="H1680" s="1269"/>
      <c r="I1680" s="1053"/>
      <c r="J1680" s="1269"/>
    </row>
    <row r="1681" spans="1:10">
      <c r="A1681" s="1270">
        <v>42093</v>
      </c>
      <c r="B1681" s="1271">
        <v>60</v>
      </c>
      <c r="C1681" s="1272" t="s">
        <v>246</v>
      </c>
      <c r="D1681" s="1273" t="s">
        <v>1789</v>
      </c>
      <c r="E1681" s="1269"/>
      <c r="G1681" s="1273">
        <v>0</v>
      </c>
      <c r="H1681" s="1269"/>
      <c r="I1681" s="1053"/>
      <c r="J1681" s="1269"/>
    </row>
    <row r="1682" spans="1:10">
      <c r="A1682" s="1270">
        <v>42093</v>
      </c>
      <c r="B1682" s="1271">
        <v>20</v>
      </c>
      <c r="C1682" s="1272" t="s">
        <v>246</v>
      </c>
      <c r="D1682" s="1273" t="s">
        <v>1484</v>
      </c>
      <c r="E1682" s="1269"/>
      <c r="G1682" s="1273">
        <v>0</v>
      </c>
      <c r="H1682" s="1269"/>
      <c r="I1682" s="1053"/>
      <c r="J1682" s="1269"/>
    </row>
    <row r="1683" spans="1:10">
      <c r="A1683" s="1270">
        <v>42093</v>
      </c>
      <c r="B1683" s="1271">
        <v>25</v>
      </c>
      <c r="C1683" s="1272" t="s">
        <v>246</v>
      </c>
      <c r="D1683" s="1273" t="s">
        <v>1668</v>
      </c>
      <c r="E1683" s="1269"/>
      <c r="G1683" s="1273" t="s">
        <v>339</v>
      </c>
      <c r="H1683" s="1269"/>
      <c r="I1683" s="1053"/>
      <c r="J1683" s="1269"/>
    </row>
    <row r="1684" spans="1:10">
      <c r="A1684" s="1270">
        <v>42093</v>
      </c>
      <c r="B1684" s="1271">
        <v>25</v>
      </c>
      <c r="C1684" s="1272" t="s">
        <v>246</v>
      </c>
      <c r="D1684" s="1273" t="s">
        <v>1700</v>
      </c>
      <c r="E1684" s="1269"/>
      <c r="G1684" s="1273" t="s">
        <v>339</v>
      </c>
      <c r="H1684" s="1269"/>
      <c r="I1684" s="1053"/>
      <c r="J1684" s="1269"/>
    </row>
    <row r="1685" spans="1:10">
      <c r="A1685" s="1270">
        <v>42093</v>
      </c>
      <c r="B1685" s="1271">
        <v>180</v>
      </c>
      <c r="C1685" s="1272" t="s">
        <v>246</v>
      </c>
      <c r="D1685" s="1273" t="s">
        <v>287</v>
      </c>
      <c r="E1685" s="1269"/>
      <c r="G1685" s="1273" t="s">
        <v>339</v>
      </c>
      <c r="H1685" s="1269"/>
      <c r="I1685" s="1053"/>
      <c r="J1685" s="1269"/>
    </row>
    <row r="1686" spans="1:10">
      <c r="A1686" s="1270">
        <v>42093</v>
      </c>
      <c r="B1686" s="1271">
        <v>3</v>
      </c>
      <c r="C1686" s="1272" t="s">
        <v>246</v>
      </c>
      <c r="D1686" s="1273" t="s">
        <v>1004</v>
      </c>
      <c r="E1686" s="1269"/>
      <c r="G1686" s="1273">
        <v>0</v>
      </c>
      <c r="H1686" s="1269"/>
      <c r="I1686" s="1053"/>
      <c r="J1686" s="1269"/>
    </row>
    <row r="1687" spans="1:10">
      <c r="A1687" s="1270">
        <v>42093</v>
      </c>
      <c r="B1687" s="1271">
        <v>75</v>
      </c>
      <c r="C1687" s="1272" t="s">
        <v>246</v>
      </c>
      <c r="D1687" s="1273" t="s">
        <v>1790</v>
      </c>
      <c r="E1687" s="1269"/>
      <c r="G1687" s="1273">
        <v>0</v>
      </c>
      <c r="H1687" s="1269"/>
      <c r="I1687" s="1053"/>
      <c r="J1687" s="1269"/>
    </row>
    <row r="1688" spans="1:10">
      <c r="A1688" s="1270">
        <v>42093</v>
      </c>
      <c r="B1688" s="1271">
        <v>346.74</v>
      </c>
      <c r="C1688" s="1272" t="s">
        <v>246</v>
      </c>
      <c r="D1688" s="1273" t="s">
        <v>1791</v>
      </c>
      <c r="E1688" s="1269"/>
      <c r="G1688" s="1273">
        <v>0</v>
      </c>
      <c r="H1688" s="1269"/>
      <c r="I1688" s="1053"/>
      <c r="J1688" s="1269"/>
    </row>
    <row r="1689" spans="1:10">
      <c r="A1689" s="1270">
        <v>42094</v>
      </c>
      <c r="B1689" s="1271">
        <v>20</v>
      </c>
      <c r="C1689" s="1272" t="s">
        <v>1087</v>
      </c>
      <c r="D1689" s="1273" t="s">
        <v>1647</v>
      </c>
      <c r="E1689" s="1269"/>
      <c r="G1689" s="1273">
        <v>0</v>
      </c>
      <c r="H1689" s="1269"/>
      <c r="I1689" s="1053"/>
      <c r="J1689" s="1269"/>
    </row>
    <row r="1690" spans="1:10">
      <c r="A1690" s="1270">
        <v>42094</v>
      </c>
      <c r="B1690" s="1271">
        <v>308.38</v>
      </c>
      <c r="C1690" s="1272" t="s">
        <v>246</v>
      </c>
      <c r="D1690" s="1273" t="s">
        <v>1771</v>
      </c>
      <c r="E1690" s="1269"/>
      <c r="G1690" s="1273">
        <v>0</v>
      </c>
      <c r="H1690" s="1269"/>
      <c r="I1690" s="1053"/>
      <c r="J1690" s="1269"/>
    </row>
    <row r="1691" spans="1:10">
      <c r="A1691" s="1270">
        <v>42094</v>
      </c>
      <c r="B1691" s="1271">
        <v>203.1</v>
      </c>
      <c r="C1691" s="1272">
        <v>103746</v>
      </c>
      <c r="D1691" s="1273" t="s">
        <v>1792</v>
      </c>
      <c r="E1691" s="1269"/>
      <c r="G1691" s="1273">
        <v>0</v>
      </c>
      <c r="H1691" s="1269"/>
      <c r="I1691" s="1053"/>
      <c r="J1691" s="1269"/>
    </row>
    <row r="1692" spans="1:10">
      <c r="A1692" s="1270">
        <v>42094</v>
      </c>
      <c r="B1692" s="1271">
        <v>50</v>
      </c>
      <c r="C1692" s="1272">
        <v>103745</v>
      </c>
      <c r="D1692" s="1273" t="s">
        <v>1793</v>
      </c>
      <c r="E1692" s="1269"/>
      <c r="G1692" s="1273">
        <v>0</v>
      </c>
      <c r="H1692" s="1269"/>
      <c r="I1692" s="1053"/>
      <c r="J1692" s="1269"/>
    </row>
    <row r="1693" spans="1:10">
      <c r="A1693" s="1270">
        <v>42094</v>
      </c>
      <c r="B1693" s="1271">
        <v>75</v>
      </c>
      <c r="C1693" s="1272">
        <v>103744</v>
      </c>
      <c r="D1693" s="1273" t="s">
        <v>1794</v>
      </c>
      <c r="E1693" s="1269"/>
      <c r="G1693" s="1273" t="s">
        <v>339</v>
      </c>
      <c r="H1693" s="1269"/>
      <c r="I1693" s="1053"/>
      <c r="J1693" s="1269"/>
    </row>
    <row r="1694" spans="1:10">
      <c r="A1694" s="1270">
        <v>42094</v>
      </c>
      <c r="B1694" s="1271">
        <v>670.09</v>
      </c>
      <c r="C1694" s="1272" t="s">
        <v>246</v>
      </c>
      <c r="D1694" s="1273" t="s">
        <v>1288</v>
      </c>
      <c r="E1694" s="1269"/>
      <c r="G1694" s="1273">
        <v>0</v>
      </c>
      <c r="H1694" s="1269"/>
      <c r="I1694" s="1053"/>
      <c r="J1694" s="1269"/>
    </row>
    <row r="1695" spans="1:10">
      <c r="A1695" s="1270">
        <v>42094</v>
      </c>
      <c r="B1695" s="1271">
        <v>12.5</v>
      </c>
      <c r="C1695" s="1272" t="s">
        <v>246</v>
      </c>
      <c r="D1695" s="1273" t="s">
        <v>1288</v>
      </c>
      <c r="E1695" s="1269"/>
      <c r="G1695" s="1273">
        <v>0</v>
      </c>
      <c r="H1695" s="1269"/>
      <c r="I1695" s="1053"/>
      <c r="J1695" s="1269"/>
    </row>
    <row r="1696" spans="1:10">
      <c r="A1696" s="1270">
        <v>42094</v>
      </c>
      <c r="B1696" s="1271">
        <v>25</v>
      </c>
      <c r="C1696" s="1272" t="s">
        <v>246</v>
      </c>
      <c r="D1696" s="1273" t="s">
        <v>762</v>
      </c>
      <c r="E1696" s="1269"/>
      <c r="G1696" s="1273" t="s">
        <v>339</v>
      </c>
      <c r="H1696" s="1269"/>
      <c r="I1696" s="1053"/>
      <c r="J1696" s="1269"/>
    </row>
    <row r="1697" spans="1:10">
      <c r="A1697" s="1270">
        <v>42095</v>
      </c>
      <c r="B1697" s="1271">
        <v>10</v>
      </c>
      <c r="C1697" s="1272" t="s">
        <v>246</v>
      </c>
      <c r="D1697" s="1273" t="s">
        <v>1683</v>
      </c>
      <c r="E1697" s="1269"/>
      <c r="G1697" s="1273">
        <v>0</v>
      </c>
      <c r="H1697" s="1269"/>
      <c r="I1697" s="1053"/>
      <c r="J1697" s="1269"/>
    </row>
    <row r="1698" spans="1:10">
      <c r="A1698" s="1270">
        <v>42095</v>
      </c>
      <c r="B1698" s="1271">
        <v>40</v>
      </c>
      <c r="C1698" s="1272" t="s">
        <v>246</v>
      </c>
      <c r="D1698" s="1273" t="s">
        <v>703</v>
      </c>
      <c r="E1698" s="1269"/>
      <c r="G1698" s="1273" t="s">
        <v>339</v>
      </c>
      <c r="H1698" s="1269"/>
      <c r="I1698" s="1053"/>
      <c r="J1698" s="1269"/>
    </row>
    <row r="1699" spans="1:10">
      <c r="A1699" s="1270">
        <v>42095</v>
      </c>
      <c r="B1699" s="1271">
        <v>25</v>
      </c>
      <c r="C1699" s="1272" t="s">
        <v>246</v>
      </c>
      <c r="D1699" s="1273" t="s">
        <v>1767</v>
      </c>
      <c r="E1699" s="1269"/>
      <c r="G1699" s="1273" t="s">
        <v>339</v>
      </c>
      <c r="H1699" s="1269"/>
      <c r="I1699" s="1053"/>
      <c r="J1699" s="1269"/>
    </row>
    <row r="1700" spans="1:10">
      <c r="A1700" s="1270">
        <v>42095</v>
      </c>
      <c r="B1700" s="1271">
        <v>20</v>
      </c>
      <c r="C1700" s="1272" t="s">
        <v>246</v>
      </c>
      <c r="D1700" s="1273" t="s">
        <v>1453</v>
      </c>
      <c r="E1700" s="1269"/>
      <c r="G1700" s="1273" t="s">
        <v>339</v>
      </c>
      <c r="H1700" s="1269"/>
      <c r="I1700" s="1053"/>
      <c r="J1700" s="1269"/>
    </row>
    <row r="1701" spans="1:10">
      <c r="A1701" s="1270">
        <v>42095</v>
      </c>
      <c r="B1701" s="1271">
        <v>100</v>
      </c>
      <c r="C1701" s="1272" t="s">
        <v>246</v>
      </c>
      <c r="D1701" s="1273" t="s">
        <v>267</v>
      </c>
      <c r="E1701" s="1269"/>
      <c r="G1701" s="1273">
        <v>0</v>
      </c>
      <c r="H1701" s="1269"/>
      <c r="I1701" s="1053"/>
      <c r="J1701" s="1269"/>
    </row>
    <row r="1702" spans="1:10">
      <c r="A1702" s="1270">
        <v>42095</v>
      </c>
      <c r="B1702" s="1271">
        <v>6</v>
      </c>
      <c r="C1702" s="1272" t="s">
        <v>246</v>
      </c>
      <c r="D1702" s="1273" t="s">
        <v>1217</v>
      </c>
      <c r="E1702" s="1269"/>
      <c r="G1702" s="1273">
        <v>0</v>
      </c>
      <c r="H1702" s="1269"/>
      <c r="I1702" s="1053"/>
      <c r="J1702" s="1269"/>
    </row>
    <row r="1703" spans="1:10">
      <c r="A1703" s="1270">
        <v>42095</v>
      </c>
      <c r="B1703" s="1271">
        <v>10</v>
      </c>
      <c r="C1703" s="1272" t="s">
        <v>246</v>
      </c>
      <c r="D1703" s="1273" t="s">
        <v>791</v>
      </c>
      <c r="E1703" s="1269"/>
      <c r="G1703" s="1273" t="s">
        <v>339</v>
      </c>
      <c r="H1703" s="1269"/>
      <c r="I1703" s="1053"/>
      <c r="J1703" s="1269"/>
    </row>
    <row r="1704" spans="1:10">
      <c r="A1704" s="1270">
        <v>42095</v>
      </c>
      <c r="B1704" s="1271">
        <v>10</v>
      </c>
      <c r="C1704" s="1272" t="s">
        <v>246</v>
      </c>
      <c r="D1704" s="1273" t="s">
        <v>338</v>
      </c>
      <c r="E1704" s="1269"/>
      <c r="G1704" s="1273" t="s">
        <v>339</v>
      </c>
      <c r="H1704" s="1269"/>
      <c r="I1704" s="1053"/>
      <c r="J1704" s="1269"/>
    </row>
    <row r="1705" spans="1:10">
      <c r="A1705" s="1270">
        <v>42095</v>
      </c>
      <c r="B1705" s="1271">
        <v>10</v>
      </c>
      <c r="C1705" s="1272" t="s">
        <v>246</v>
      </c>
      <c r="D1705" s="1273" t="s">
        <v>1365</v>
      </c>
      <c r="E1705" s="1269"/>
      <c r="G1705" s="1273" t="s">
        <v>339</v>
      </c>
      <c r="H1705" s="1269"/>
      <c r="I1705" s="1053"/>
      <c r="J1705" s="1269"/>
    </row>
    <row r="1706" spans="1:10">
      <c r="A1706" s="1270">
        <v>42095</v>
      </c>
      <c r="B1706" s="1271">
        <v>643</v>
      </c>
      <c r="C1706" s="1272" t="s">
        <v>246</v>
      </c>
      <c r="D1706" s="1273" t="s">
        <v>1762</v>
      </c>
      <c r="E1706" s="1269"/>
      <c r="G1706" s="1273">
        <v>0</v>
      </c>
      <c r="H1706" s="1269"/>
      <c r="I1706" s="1053"/>
      <c r="J1706" s="1269"/>
    </row>
    <row r="1707" spans="1:10">
      <c r="A1707" s="1270">
        <v>42095</v>
      </c>
      <c r="B1707" s="1271">
        <v>10</v>
      </c>
      <c r="C1707" s="1272" t="s">
        <v>246</v>
      </c>
      <c r="D1707" s="1273" t="s">
        <v>388</v>
      </c>
      <c r="E1707" s="1269"/>
      <c r="G1707" s="1273" t="s">
        <v>339</v>
      </c>
      <c r="H1707" s="1269"/>
      <c r="I1707" s="1053"/>
      <c r="J1707" s="1269"/>
    </row>
    <row r="1708" spans="1:10">
      <c r="A1708" s="1270">
        <v>42095</v>
      </c>
      <c r="B1708" s="1271">
        <v>5</v>
      </c>
      <c r="C1708" s="1272" t="s">
        <v>246</v>
      </c>
      <c r="D1708" s="1273" t="s">
        <v>1368</v>
      </c>
      <c r="E1708" s="1269"/>
      <c r="G1708" s="1273" t="s">
        <v>339</v>
      </c>
      <c r="H1708" s="1269"/>
      <c r="I1708" s="1053"/>
      <c r="J1708" s="1269"/>
    </row>
    <row r="1709" spans="1:10">
      <c r="A1709" s="1270">
        <v>42095</v>
      </c>
      <c r="B1709" s="1271">
        <v>50</v>
      </c>
      <c r="C1709" s="1272" t="s">
        <v>246</v>
      </c>
      <c r="D1709" s="1273" t="s">
        <v>997</v>
      </c>
      <c r="E1709" s="1269"/>
      <c r="G1709" s="1273" t="s">
        <v>339</v>
      </c>
      <c r="H1709" s="1269"/>
      <c r="I1709" s="1053"/>
      <c r="J1709" s="1269"/>
    </row>
    <row r="1710" spans="1:10">
      <c r="A1710" s="1270">
        <v>42095</v>
      </c>
      <c r="B1710" s="1271">
        <v>10</v>
      </c>
      <c r="C1710" s="1272" t="s">
        <v>246</v>
      </c>
      <c r="D1710" s="1273" t="s">
        <v>1001</v>
      </c>
      <c r="E1710" s="1269"/>
      <c r="G1710" s="1273" t="s">
        <v>339</v>
      </c>
      <c r="H1710" s="1269"/>
      <c r="I1710" s="1053"/>
      <c r="J1710" s="1269"/>
    </row>
    <row r="1711" spans="1:10">
      <c r="A1711" s="1270">
        <v>42095</v>
      </c>
      <c r="B1711" s="1271">
        <v>5</v>
      </c>
      <c r="C1711" s="1272" t="s">
        <v>246</v>
      </c>
      <c r="D1711" s="1273" t="s">
        <v>755</v>
      </c>
      <c r="E1711" s="1269"/>
      <c r="G1711" s="1273" t="s">
        <v>339</v>
      </c>
      <c r="H1711" s="1269"/>
      <c r="I1711" s="1053"/>
      <c r="J1711" s="1269"/>
    </row>
    <row r="1712" spans="1:10">
      <c r="A1712" s="1270">
        <v>42095</v>
      </c>
      <c r="B1712" s="1271">
        <v>100</v>
      </c>
      <c r="C1712" s="1272" t="s">
        <v>246</v>
      </c>
      <c r="D1712" s="1273" t="s">
        <v>1769</v>
      </c>
      <c r="E1712" s="1269"/>
      <c r="G1712" s="1273" t="s">
        <v>339</v>
      </c>
      <c r="H1712" s="1269"/>
      <c r="I1712" s="1053"/>
      <c r="J1712" s="1269"/>
    </row>
    <row r="1713" spans="1:10">
      <c r="A1713" s="1270">
        <v>42095</v>
      </c>
      <c r="B1713" s="1271">
        <v>200</v>
      </c>
      <c r="C1713" s="1272" t="s">
        <v>246</v>
      </c>
      <c r="D1713" s="1273" t="s">
        <v>346</v>
      </c>
      <c r="E1713" s="1269"/>
      <c r="G1713" s="1273" t="s">
        <v>339</v>
      </c>
      <c r="H1713" s="1269"/>
      <c r="I1713" s="1053"/>
      <c r="J1713" s="1269"/>
    </row>
    <row r="1714" spans="1:10">
      <c r="A1714" s="1270">
        <v>42095</v>
      </c>
      <c r="B1714" s="1271">
        <v>5</v>
      </c>
      <c r="C1714" s="1272" t="s">
        <v>246</v>
      </c>
      <c r="D1714" s="1273" t="s">
        <v>1316</v>
      </c>
      <c r="E1714" s="1269"/>
      <c r="G1714" s="1273" t="s">
        <v>339</v>
      </c>
      <c r="H1714" s="1269"/>
      <c r="I1714" s="1053"/>
      <c r="J1714" s="1269"/>
    </row>
    <row r="1715" spans="1:10">
      <c r="A1715" s="1270">
        <v>42095</v>
      </c>
      <c r="B1715" s="1271">
        <v>20</v>
      </c>
      <c r="C1715" s="1272" t="s">
        <v>246</v>
      </c>
      <c r="D1715" s="1273" t="s">
        <v>1599</v>
      </c>
      <c r="E1715" s="1269"/>
      <c r="G1715" s="1273" t="s">
        <v>339</v>
      </c>
      <c r="H1715" s="1269"/>
      <c r="I1715" s="1053"/>
      <c r="J1715" s="1269"/>
    </row>
    <row r="1716" spans="1:10">
      <c r="A1716" s="1270">
        <v>42095</v>
      </c>
      <c r="B1716" s="1271">
        <v>5</v>
      </c>
      <c r="C1716" s="1272" t="s">
        <v>246</v>
      </c>
      <c r="D1716" s="1273" t="s">
        <v>1598</v>
      </c>
      <c r="E1716" s="1269"/>
      <c r="G1716" s="1273" t="s">
        <v>339</v>
      </c>
      <c r="H1716" s="1269"/>
      <c r="I1716" s="1053"/>
      <c r="J1716" s="1269"/>
    </row>
    <row r="1717" spans="1:10">
      <c r="A1717" s="1270">
        <v>42095</v>
      </c>
      <c r="B1717" s="1271">
        <v>20</v>
      </c>
      <c r="C1717" s="1272" t="s">
        <v>246</v>
      </c>
      <c r="D1717" s="1273" t="s">
        <v>1393</v>
      </c>
      <c r="E1717" s="1269"/>
      <c r="G1717" s="1273" t="s">
        <v>339</v>
      </c>
      <c r="H1717" s="1269"/>
      <c r="I1717" s="1053"/>
      <c r="J1717" s="1269"/>
    </row>
    <row r="1718" spans="1:10">
      <c r="A1718" s="1270">
        <v>42095</v>
      </c>
      <c r="B1718" s="1271">
        <v>15</v>
      </c>
      <c r="C1718" s="1272" t="s">
        <v>246</v>
      </c>
      <c r="D1718" s="1273" t="s">
        <v>248</v>
      </c>
      <c r="E1718" s="1269"/>
      <c r="G1718" s="1273">
        <v>0</v>
      </c>
      <c r="H1718" s="1269"/>
      <c r="I1718" s="1053"/>
      <c r="J1718" s="1269"/>
    </row>
    <row r="1719" spans="1:10">
      <c r="A1719" s="1270">
        <v>42095</v>
      </c>
      <c r="B1719" s="1271">
        <v>50</v>
      </c>
      <c r="C1719" s="1272" t="s">
        <v>246</v>
      </c>
      <c r="D1719" s="1273" t="s">
        <v>250</v>
      </c>
      <c r="E1719" s="1269"/>
      <c r="G1719" s="1273">
        <v>0</v>
      </c>
      <c r="H1719" s="1269"/>
      <c r="I1719" s="1053"/>
      <c r="J1719" s="1269"/>
    </row>
    <row r="1720" spans="1:10">
      <c r="A1720" s="1270">
        <v>42095</v>
      </c>
      <c r="B1720" s="1271">
        <v>50</v>
      </c>
      <c r="C1720" s="1272" t="s">
        <v>246</v>
      </c>
      <c r="D1720" s="1273" t="s">
        <v>995</v>
      </c>
      <c r="E1720" s="1269"/>
      <c r="G1720" s="1273" t="s">
        <v>339</v>
      </c>
      <c r="H1720" s="1269"/>
      <c r="I1720" s="1053"/>
      <c r="J1720" s="1269"/>
    </row>
    <row r="1721" spans="1:10">
      <c r="A1721" s="1270">
        <v>42095</v>
      </c>
      <c r="B1721" s="1271">
        <v>50</v>
      </c>
      <c r="C1721" s="1272" t="s">
        <v>246</v>
      </c>
      <c r="D1721" s="1273" t="s">
        <v>252</v>
      </c>
      <c r="E1721" s="1269"/>
      <c r="G1721" s="1273" t="s">
        <v>339</v>
      </c>
      <c r="H1721" s="1269"/>
      <c r="I1721" s="1053"/>
      <c r="J1721" s="1269"/>
    </row>
    <row r="1722" spans="1:10">
      <c r="A1722" s="1270">
        <v>42095</v>
      </c>
      <c r="B1722" s="1271">
        <v>30</v>
      </c>
      <c r="C1722" s="1272" t="s">
        <v>246</v>
      </c>
      <c r="D1722" s="1273" t="s">
        <v>424</v>
      </c>
      <c r="E1722" s="1269"/>
      <c r="G1722" s="1273" t="s">
        <v>339</v>
      </c>
      <c r="H1722" s="1269"/>
      <c r="I1722" s="1053"/>
      <c r="J1722" s="1269"/>
    </row>
    <row r="1723" spans="1:10">
      <c r="A1723" s="1270">
        <v>42095</v>
      </c>
      <c r="B1723" s="1271">
        <v>10</v>
      </c>
      <c r="C1723" s="1272" t="s">
        <v>246</v>
      </c>
      <c r="D1723" s="1273" t="s">
        <v>772</v>
      </c>
      <c r="E1723" s="1269"/>
      <c r="G1723" s="1273" t="s">
        <v>339</v>
      </c>
      <c r="H1723" s="1269"/>
      <c r="I1723" s="1053"/>
      <c r="J1723" s="1269"/>
    </row>
    <row r="1724" spans="1:10">
      <c r="A1724" s="1270">
        <v>42095</v>
      </c>
      <c r="B1724" s="1271">
        <v>50</v>
      </c>
      <c r="C1724" s="1272" t="s">
        <v>246</v>
      </c>
      <c r="D1724" s="1273" t="s">
        <v>1367</v>
      </c>
      <c r="E1724" s="1269"/>
      <c r="G1724" s="1273" t="s">
        <v>339</v>
      </c>
      <c r="H1724" s="1269"/>
      <c r="I1724" s="1053"/>
      <c r="J1724" s="1269"/>
    </row>
    <row r="1725" spans="1:10">
      <c r="A1725" s="1270">
        <v>42095</v>
      </c>
      <c r="B1725" s="1271">
        <v>50</v>
      </c>
      <c r="C1725" s="1272" t="s">
        <v>246</v>
      </c>
      <c r="D1725" s="1273" t="s">
        <v>754</v>
      </c>
      <c r="E1725" s="1269"/>
      <c r="G1725" s="1273" t="s">
        <v>339</v>
      </c>
      <c r="H1725" s="1269"/>
      <c r="I1725" s="1053"/>
      <c r="J1725" s="1269"/>
    </row>
    <row r="1726" spans="1:10">
      <c r="A1726" s="1270">
        <v>42095</v>
      </c>
      <c r="B1726" s="1271">
        <v>100</v>
      </c>
      <c r="C1726" s="1272" t="s">
        <v>246</v>
      </c>
      <c r="D1726" s="1273" t="s">
        <v>1741</v>
      </c>
      <c r="E1726" s="1269"/>
      <c r="G1726" s="1273" t="s">
        <v>339</v>
      </c>
      <c r="H1726" s="1269"/>
      <c r="I1726" s="1053"/>
      <c r="J1726" s="1269"/>
    </row>
    <row r="1727" spans="1:10">
      <c r="A1727" s="1270">
        <v>42095</v>
      </c>
      <c r="B1727" s="1271">
        <v>10</v>
      </c>
      <c r="C1727" s="1272" t="s">
        <v>246</v>
      </c>
      <c r="D1727" s="1273" t="s">
        <v>994</v>
      </c>
      <c r="E1727" s="1269"/>
      <c r="G1727" s="1273" t="s">
        <v>339</v>
      </c>
      <c r="H1727" s="1269"/>
      <c r="I1727" s="1053"/>
      <c r="J1727" s="1269"/>
    </row>
    <row r="1728" spans="1:10">
      <c r="A1728" s="1270">
        <v>42095</v>
      </c>
      <c r="B1728" s="1271">
        <v>20</v>
      </c>
      <c r="C1728" s="1272" t="s">
        <v>246</v>
      </c>
      <c r="D1728" s="1273" t="s">
        <v>787</v>
      </c>
      <c r="E1728" s="1269"/>
      <c r="G1728" s="1273" t="s">
        <v>339</v>
      </c>
      <c r="H1728" s="1269"/>
      <c r="I1728" s="1053"/>
      <c r="J1728" s="1269"/>
    </row>
    <row r="1729" spans="1:10">
      <c r="A1729" s="1270">
        <v>42095</v>
      </c>
      <c r="B1729" s="1271">
        <v>10</v>
      </c>
      <c r="C1729" s="1272" t="s">
        <v>246</v>
      </c>
      <c r="D1729" s="1273" t="s">
        <v>1795</v>
      </c>
      <c r="E1729" s="1269"/>
      <c r="G1729" s="1273" t="s">
        <v>339</v>
      </c>
      <c r="H1729" s="1269"/>
      <c r="I1729" s="1053"/>
      <c r="J1729" s="1269"/>
    </row>
    <row r="1730" spans="1:10">
      <c r="A1730" s="1270">
        <v>42095</v>
      </c>
      <c r="B1730" s="1271">
        <v>30</v>
      </c>
      <c r="C1730" s="1272" t="s">
        <v>246</v>
      </c>
      <c r="D1730" s="1273" t="s">
        <v>1040</v>
      </c>
      <c r="E1730" s="1269"/>
      <c r="G1730" s="1273" t="s">
        <v>339</v>
      </c>
      <c r="H1730" s="1269"/>
      <c r="I1730" s="1053"/>
      <c r="J1730" s="1269"/>
    </row>
    <row r="1731" spans="1:10">
      <c r="A1731" s="1270">
        <v>42095</v>
      </c>
      <c r="B1731" s="1271">
        <v>25</v>
      </c>
      <c r="C1731" s="1272" t="s">
        <v>246</v>
      </c>
      <c r="D1731" s="1273" t="s">
        <v>1603</v>
      </c>
      <c r="E1731" s="1269"/>
      <c r="G1731" s="1273" t="s">
        <v>339</v>
      </c>
      <c r="H1731" s="1269"/>
      <c r="I1731" s="1053"/>
      <c r="J1731" s="1269"/>
    </row>
    <row r="1732" spans="1:10">
      <c r="A1732" s="1270">
        <v>42095</v>
      </c>
      <c r="B1732" s="1271">
        <v>5</v>
      </c>
      <c r="C1732" s="1272" t="s">
        <v>246</v>
      </c>
      <c r="D1732" s="1273" t="s">
        <v>1649</v>
      </c>
      <c r="E1732" s="1269"/>
      <c r="G1732" s="1273" t="s">
        <v>339</v>
      </c>
      <c r="H1732" s="1269"/>
      <c r="I1732" s="1053"/>
      <c r="J1732" s="1269"/>
    </row>
    <row r="1733" spans="1:10">
      <c r="A1733" s="1270">
        <v>42095</v>
      </c>
      <c r="B1733" s="1271">
        <v>261</v>
      </c>
      <c r="C1733" s="1272" t="s">
        <v>246</v>
      </c>
      <c r="D1733" s="1273" t="s">
        <v>344</v>
      </c>
      <c r="E1733" s="1269"/>
      <c r="G1733" s="1273" t="s">
        <v>339</v>
      </c>
      <c r="H1733" s="1269"/>
      <c r="I1733" s="1053"/>
      <c r="J1733" s="1269"/>
    </row>
    <row r="1734" spans="1:10">
      <c r="A1734" s="1270">
        <v>42095</v>
      </c>
      <c r="B1734" s="1271">
        <v>25</v>
      </c>
      <c r="C1734" s="1272" t="s">
        <v>246</v>
      </c>
      <c r="D1734" s="1273" t="s">
        <v>1516</v>
      </c>
      <c r="E1734" s="1269"/>
      <c r="G1734" s="1273" t="s">
        <v>339</v>
      </c>
      <c r="H1734" s="1269"/>
      <c r="I1734" s="1053"/>
      <c r="J1734" s="1269"/>
    </row>
    <row r="1735" spans="1:10">
      <c r="A1735" s="1270">
        <v>42095</v>
      </c>
      <c r="B1735" s="1271">
        <v>30</v>
      </c>
      <c r="C1735" s="1272" t="s">
        <v>246</v>
      </c>
      <c r="D1735" s="1273" t="s">
        <v>1315</v>
      </c>
      <c r="E1735" s="1269"/>
      <c r="G1735" s="1273" t="s">
        <v>339</v>
      </c>
      <c r="H1735" s="1269"/>
      <c r="I1735" s="1053"/>
      <c r="J1735" s="1269"/>
    </row>
    <row r="1736" spans="1:10">
      <c r="A1736" s="1270">
        <v>42095</v>
      </c>
      <c r="B1736" s="1271">
        <v>75</v>
      </c>
      <c r="C1736" s="1272" t="s">
        <v>246</v>
      </c>
      <c r="D1736" s="1273" t="s">
        <v>1003</v>
      </c>
      <c r="E1736" s="1269"/>
      <c r="G1736" s="1273" t="s">
        <v>339</v>
      </c>
      <c r="H1736" s="1269"/>
      <c r="I1736" s="1053"/>
      <c r="J1736" s="1269"/>
    </row>
    <row r="1737" spans="1:10">
      <c r="A1737" s="1270">
        <v>42095</v>
      </c>
      <c r="B1737" s="1271">
        <v>10</v>
      </c>
      <c r="C1737" s="1272" t="s">
        <v>246</v>
      </c>
      <c r="D1737" s="1273" t="s">
        <v>1196</v>
      </c>
      <c r="E1737" s="1269"/>
      <c r="G1737" s="1273" t="s">
        <v>339</v>
      </c>
      <c r="H1737" s="1269"/>
      <c r="I1737" s="1053"/>
      <c r="J1737" s="1269"/>
    </row>
    <row r="1738" spans="1:10">
      <c r="A1738" s="1270">
        <v>42095</v>
      </c>
      <c r="B1738" s="1271">
        <v>5</v>
      </c>
      <c r="C1738" s="1272" t="s">
        <v>246</v>
      </c>
      <c r="D1738" s="1273" t="s">
        <v>1292</v>
      </c>
      <c r="E1738" s="1269"/>
      <c r="G1738" s="1273">
        <v>0</v>
      </c>
      <c r="H1738" s="1269"/>
      <c r="I1738" s="1053"/>
      <c r="J1738" s="1269"/>
    </row>
    <row r="1739" spans="1:10">
      <c r="A1739" s="1270">
        <v>42095</v>
      </c>
      <c r="B1739" s="1271">
        <v>10</v>
      </c>
      <c r="C1739" s="1272" t="s">
        <v>246</v>
      </c>
      <c r="D1739" s="1273" t="s">
        <v>1027</v>
      </c>
      <c r="E1739" s="1269"/>
      <c r="G1739" s="1273" t="s">
        <v>339</v>
      </c>
      <c r="H1739" s="1269"/>
      <c r="I1739" s="1053"/>
      <c r="J1739" s="1269"/>
    </row>
    <row r="1740" spans="1:10">
      <c r="A1740" s="1270">
        <v>42095</v>
      </c>
      <c r="B1740" s="1271">
        <v>20</v>
      </c>
      <c r="C1740" s="1272" t="s">
        <v>246</v>
      </c>
      <c r="D1740" s="1273" t="s">
        <v>1028</v>
      </c>
      <c r="E1740" s="1269"/>
      <c r="G1740" s="1273" t="s">
        <v>339</v>
      </c>
      <c r="H1740" s="1269"/>
      <c r="I1740" s="1053"/>
      <c r="J1740" s="1269"/>
    </row>
    <row r="1741" spans="1:10">
      <c r="A1741" s="1270">
        <v>42095</v>
      </c>
      <c r="B1741" s="1271">
        <v>10</v>
      </c>
      <c r="C1741" s="1272" t="s">
        <v>246</v>
      </c>
      <c r="D1741" s="1273" t="s">
        <v>1422</v>
      </c>
      <c r="E1741" s="1269"/>
      <c r="G1741" s="1273" t="s">
        <v>339</v>
      </c>
      <c r="H1741" s="1269"/>
      <c r="I1741" s="1053"/>
      <c r="J1741" s="1269"/>
    </row>
    <row r="1742" spans="1:10">
      <c r="A1742" s="1270">
        <v>42095</v>
      </c>
      <c r="B1742" s="1271">
        <v>50</v>
      </c>
      <c r="C1742" s="1272" t="s">
        <v>246</v>
      </c>
      <c r="D1742" s="1273" t="s">
        <v>1482</v>
      </c>
      <c r="E1742" s="1269"/>
      <c r="G1742" s="1273" t="s">
        <v>339</v>
      </c>
      <c r="H1742" s="1269"/>
      <c r="I1742" s="1053"/>
      <c r="J1742" s="1269"/>
    </row>
    <row r="1743" spans="1:10">
      <c r="A1743" s="1270">
        <v>42095</v>
      </c>
      <c r="B1743" s="1271">
        <v>20</v>
      </c>
      <c r="C1743" s="1272" t="s">
        <v>246</v>
      </c>
      <c r="D1743" s="1273" t="s">
        <v>1768</v>
      </c>
      <c r="E1743" s="1269"/>
      <c r="G1743" s="1273" t="s">
        <v>339</v>
      </c>
      <c r="H1743" s="1269"/>
      <c r="I1743" s="1053"/>
      <c r="J1743" s="1269"/>
    </row>
    <row r="1744" spans="1:10">
      <c r="A1744" s="1270">
        <v>42095</v>
      </c>
      <c r="B1744" s="1271">
        <v>10</v>
      </c>
      <c r="C1744" s="1272" t="s">
        <v>246</v>
      </c>
      <c r="D1744" s="1273" t="s">
        <v>955</v>
      </c>
      <c r="E1744" s="1269"/>
      <c r="G1744" s="1273">
        <v>0</v>
      </c>
      <c r="H1744" s="1269"/>
      <c r="I1744" s="1053"/>
      <c r="J1744" s="1269"/>
    </row>
    <row r="1745" spans="1:10">
      <c r="A1745" s="1270">
        <v>42095</v>
      </c>
      <c r="B1745" s="1271">
        <v>15</v>
      </c>
      <c r="C1745" s="1272" t="s">
        <v>246</v>
      </c>
      <c r="D1745" s="1273" t="s">
        <v>912</v>
      </c>
      <c r="E1745" s="1269"/>
      <c r="G1745" s="1273">
        <v>0</v>
      </c>
      <c r="H1745" s="1269"/>
      <c r="I1745" s="1053"/>
      <c r="J1745" s="1269"/>
    </row>
    <row r="1746" spans="1:10">
      <c r="A1746" s="1270">
        <v>42095</v>
      </c>
      <c r="B1746" s="1271">
        <v>4</v>
      </c>
      <c r="C1746" s="1272" t="s">
        <v>246</v>
      </c>
      <c r="D1746" s="1273" t="s">
        <v>1366</v>
      </c>
      <c r="E1746" s="1269"/>
      <c r="G1746" s="1273" t="s">
        <v>339</v>
      </c>
      <c r="H1746" s="1269"/>
      <c r="I1746" s="1053"/>
      <c r="J1746" s="1269"/>
    </row>
    <row r="1747" spans="1:10">
      <c r="A1747" s="1270">
        <v>42095</v>
      </c>
      <c r="B1747" s="1271">
        <v>20</v>
      </c>
      <c r="C1747" s="1272" t="s">
        <v>246</v>
      </c>
      <c r="D1747" s="1273" t="s">
        <v>951</v>
      </c>
      <c r="E1747" s="1269"/>
      <c r="G1747" s="1273" t="s">
        <v>339</v>
      </c>
      <c r="H1747" s="1269"/>
      <c r="I1747" s="1053"/>
      <c r="J1747" s="1269"/>
    </row>
    <row r="1748" spans="1:10">
      <c r="A1748" s="1270">
        <v>42095</v>
      </c>
      <c r="B1748" s="1271">
        <v>180</v>
      </c>
      <c r="C1748" s="1272" t="s">
        <v>246</v>
      </c>
      <c r="D1748" s="1273" t="s">
        <v>783</v>
      </c>
      <c r="E1748" s="1269"/>
      <c r="G1748" s="1273" t="s">
        <v>339</v>
      </c>
      <c r="H1748" s="1269"/>
      <c r="I1748" s="1053"/>
      <c r="J1748" s="1269"/>
    </row>
    <row r="1749" spans="1:10">
      <c r="A1749" s="1270">
        <v>42095</v>
      </c>
      <c r="B1749" s="1271">
        <v>10</v>
      </c>
      <c r="C1749" s="1272" t="s">
        <v>246</v>
      </c>
      <c r="D1749" s="1273" t="s">
        <v>1274</v>
      </c>
      <c r="E1749" s="1269"/>
      <c r="G1749" s="1273">
        <v>0</v>
      </c>
      <c r="H1749" s="1269"/>
      <c r="I1749" s="1053"/>
      <c r="J1749" s="1269"/>
    </row>
    <row r="1750" spans="1:10">
      <c r="A1750" s="1270">
        <v>42095</v>
      </c>
      <c r="B1750" s="1271">
        <v>10</v>
      </c>
      <c r="C1750" s="1272" t="s">
        <v>246</v>
      </c>
      <c r="D1750" s="1273" t="s">
        <v>1704</v>
      </c>
      <c r="E1750" s="1269"/>
      <c r="G1750" s="1273" t="s">
        <v>339</v>
      </c>
      <c r="H1750" s="1269"/>
      <c r="I1750" s="1053"/>
      <c r="J1750" s="1269"/>
    </row>
    <row r="1751" spans="1:10">
      <c r="A1751" s="1270">
        <v>42095</v>
      </c>
      <c r="B1751" s="1271">
        <v>15</v>
      </c>
      <c r="C1751" s="1272" t="s">
        <v>246</v>
      </c>
      <c r="D1751" s="1273" t="s">
        <v>753</v>
      </c>
      <c r="E1751" s="1269"/>
      <c r="G1751" s="1273" t="s">
        <v>339</v>
      </c>
      <c r="H1751" s="1269"/>
      <c r="I1751" s="1053"/>
      <c r="J1751" s="1269"/>
    </row>
    <row r="1752" spans="1:10">
      <c r="A1752" s="1270">
        <v>42095</v>
      </c>
      <c r="B1752" s="1271">
        <v>10</v>
      </c>
      <c r="C1752" s="1272" t="s">
        <v>246</v>
      </c>
      <c r="D1752" s="1273" t="s">
        <v>1585</v>
      </c>
      <c r="E1752" s="1269"/>
      <c r="G1752" s="1273" t="s">
        <v>339</v>
      </c>
      <c r="H1752" s="1269"/>
      <c r="I1752" s="1053"/>
      <c r="J1752" s="1269"/>
    </row>
    <row r="1753" spans="1:10">
      <c r="A1753" s="1270">
        <v>42095</v>
      </c>
      <c r="B1753" s="1271">
        <v>50</v>
      </c>
      <c r="C1753" s="1272" t="s">
        <v>246</v>
      </c>
      <c r="D1753" s="1273" t="s">
        <v>998</v>
      </c>
      <c r="E1753" s="1269"/>
      <c r="G1753" s="1273" t="s">
        <v>339</v>
      </c>
      <c r="H1753" s="1269"/>
      <c r="I1753" s="1053"/>
      <c r="J1753" s="1269"/>
    </row>
    <row r="1754" spans="1:10">
      <c r="A1754" s="1270">
        <v>42095</v>
      </c>
      <c r="B1754" s="1271">
        <v>31.25</v>
      </c>
      <c r="C1754" s="1272" t="s">
        <v>246</v>
      </c>
      <c r="D1754" s="1273" t="s">
        <v>1291</v>
      </c>
      <c r="E1754" s="1269"/>
      <c r="G1754" s="1273" t="s">
        <v>339</v>
      </c>
      <c r="H1754" s="1269"/>
      <c r="I1754" s="1053"/>
      <c r="J1754" s="1269"/>
    </row>
    <row r="1755" spans="1:10">
      <c r="A1755" s="1270">
        <v>42095</v>
      </c>
      <c r="B1755" s="1271">
        <v>30</v>
      </c>
      <c r="C1755" s="1272" t="s">
        <v>246</v>
      </c>
      <c r="D1755" s="1273" t="s">
        <v>751</v>
      </c>
      <c r="E1755" s="1269"/>
      <c r="G1755" s="1273" t="s">
        <v>339</v>
      </c>
      <c r="H1755" s="1269"/>
      <c r="I1755" s="1053"/>
      <c r="J1755" s="1269"/>
    </row>
    <row r="1756" spans="1:10">
      <c r="A1756" s="1270">
        <v>42095</v>
      </c>
      <c r="B1756" s="1271">
        <v>5</v>
      </c>
      <c r="C1756" s="1272" t="s">
        <v>246</v>
      </c>
      <c r="D1756" s="1273" t="s">
        <v>1669</v>
      </c>
      <c r="E1756" s="1269"/>
      <c r="G1756" s="1273" t="s">
        <v>339</v>
      </c>
      <c r="H1756" s="1269"/>
      <c r="I1756" s="1053"/>
      <c r="J1756" s="1269"/>
    </row>
    <row r="1757" spans="1:10">
      <c r="A1757" s="1270">
        <v>42095</v>
      </c>
      <c r="B1757" s="1271">
        <v>10</v>
      </c>
      <c r="C1757" s="1272" t="s">
        <v>246</v>
      </c>
      <c r="D1757" s="1273" t="s">
        <v>369</v>
      </c>
      <c r="E1757" s="1269"/>
      <c r="G1757" s="1273">
        <v>0</v>
      </c>
      <c r="H1757" s="1269"/>
      <c r="I1757" s="1053"/>
      <c r="J1757" s="1269"/>
    </row>
    <row r="1758" spans="1:10">
      <c r="A1758" s="1270">
        <v>42095</v>
      </c>
      <c r="B1758" s="1271">
        <v>50</v>
      </c>
      <c r="C1758" s="1272" t="s">
        <v>246</v>
      </c>
      <c r="D1758" s="1273" t="s">
        <v>1376</v>
      </c>
      <c r="E1758" s="1269"/>
      <c r="G1758" s="1273">
        <v>0</v>
      </c>
      <c r="H1758" s="1269"/>
      <c r="I1758" s="1053"/>
      <c r="J1758" s="1269"/>
    </row>
    <row r="1759" spans="1:10">
      <c r="A1759" s="1270">
        <v>42095</v>
      </c>
      <c r="B1759" s="1271">
        <v>103</v>
      </c>
      <c r="C1759" s="1272" t="s">
        <v>246</v>
      </c>
      <c r="D1759" s="1273" t="s">
        <v>1534</v>
      </c>
      <c r="E1759" s="1269"/>
      <c r="G1759" s="1273">
        <v>0</v>
      </c>
      <c r="H1759" s="1269"/>
      <c r="I1759" s="1053"/>
      <c r="J1759" s="1269"/>
    </row>
    <row r="1760" spans="1:10">
      <c r="A1760" s="1270">
        <v>42095</v>
      </c>
      <c r="B1760" s="1271">
        <v>15</v>
      </c>
      <c r="C1760" s="1272" t="s">
        <v>246</v>
      </c>
      <c r="D1760" s="1273" t="s">
        <v>280</v>
      </c>
      <c r="E1760" s="1269"/>
      <c r="G1760" s="1273" t="s">
        <v>339</v>
      </c>
      <c r="H1760" s="1269"/>
      <c r="I1760" s="1053"/>
      <c r="J1760" s="1269"/>
    </row>
    <row r="1761" spans="1:10">
      <c r="A1761" s="1270">
        <v>42095</v>
      </c>
      <c r="B1761" s="1271">
        <v>10</v>
      </c>
      <c r="C1761" s="1272" t="s">
        <v>246</v>
      </c>
      <c r="D1761" s="1273" t="s">
        <v>1697</v>
      </c>
      <c r="E1761" s="1269"/>
      <c r="G1761" s="1273" t="s">
        <v>339</v>
      </c>
      <c r="H1761" s="1269"/>
      <c r="I1761" s="1053"/>
      <c r="J1761" s="1269"/>
    </row>
    <row r="1762" spans="1:10">
      <c r="A1762" s="1270">
        <v>42095</v>
      </c>
      <c r="B1762" s="1271">
        <v>10</v>
      </c>
      <c r="C1762" s="1272" t="s">
        <v>246</v>
      </c>
      <c r="D1762" s="1273" t="s">
        <v>371</v>
      </c>
      <c r="E1762" s="1269"/>
      <c r="G1762" s="1273" t="s">
        <v>339</v>
      </c>
      <c r="H1762" s="1269"/>
      <c r="I1762" s="1053"/>
      <c r="J1762" s="1269"/>
    </row>
    <row r="1763" spans="1:10">
      <c r="A1763" s="1270">
        <v>42095</v>
      </c>
      <c r="B1763" s="1271">
        <v>10</v>
      </c>
      <c r="C1763" s="1272" t="s">
        <v>246</v>
      </c>
      <c r="D1763" s="1273" t="s">
        <v>993</v>
      </c>
      <c r="E1763" s="1269"/>
      <c r="G1763" s="1273" t="s">
        <v>339</v>
      </c>
      <c r="H1763" s="1269"/>
      <c r="I1763" s="1053"/>
      <c r="J1763" s="1269"/>
    </row>
    <row r="1764" spans="1:10">
      <c r="A1764" s="1270">
        <v>42095</v>
      </c>
      <c r="B1764" s="1271">
        <v>25</v>
      </c>
      <c r="C1764" s="1272" t="s">
        <v>246</v>
      </c>
      <c r="D1764" s="1273" t="s">
        <v>1070</v>
      </c>
      <c r="E1764" s="1269"/>
      <c r="G1764" s="1273" t="s">
        <v>339</v>
      </c>
      <c r="H1764" s="1269"/>
      <c r="I1764" s="1053"/>
      <c r="J1764" s="1269"/>
    </row>
    <row r="1765" spans="1:10">
      <c r="A1765" s="1270">
        <v>42095</v>
      </c>
      <c r="B1765" s="1271">
        <v>5</v>
      </c>
      <c r="C1765" s="1272" t="s">
        <v>246</v>
      </c>
      <c r="D1765" s="1273" t="s">
        <v>1423</v>
      </c>
      <c r="E1765" s="1269"/>
      <c r="G1765" s="1273">
        <v>0</v>
      </c>
      <c r="H1765" s="1269"/>
      <c r="I1765" s="1053"/>
      <c r="J1765" s="1269"/>
    </row>
    <row r="1766" spans="1:10">
      <c r="A1766" s="1270">
        <v>42095</v>
      </c>
      <c r="B1766" s="1271">
        <v>5</v>
      </c>
      <c r="C1766" s="1272" t="s">
        <v>246</v>
      </c>
      <c r="D1766" s="1273" t="s">
        <v>1743</v>
      </c>
      <c r="E1766" s="1269"/>
      <c r="G1766" s="1273">
        <v>0</v>
      </c>
      <c r="H1766" s="1269"/>
      <c r="I1766" s="1053"/>
      <c r="J1766" s="1269"/>
    </row>
    <row r="1767" spans="1:10">
      <c r="A1767" s="1270">
        <v>42095</v>
      </c>
      <c r="B1767" s="1271">
        <v>300</v>
      </c>
      <c r="C1767" s="1272" t="s">
        <v>246</v>
      </c>
      <c r="D1767" s="1273" t="s">
        <v>911</v>
      </c>
      <c r="E1767" s="1269"/>
      <c r="G1767" s="1273">
        <v>0</v>
      </c>
      <c r="H1767" s="1269"/>
      <c r="I1767" s="1053"/>
      <c r="J1767" s="1269"/>
    </row>
    <row r="1768" spans="1:10">
      <c r="A1768" s="1270">
        <v>42095</v>
      </c>
      <c r="B1768" s="1271">
        <v>140</v>
      </c>
      <c r="C1768" s="1272" t="s">
        <v>246</v>
      </c>
      <c r="D1768" s="1273" t="s">
        <v>1063</v>
      </c>
      <c r="E1768" s="1269"/>
      <c r="G1768" s="1273">
        <v>0</v>
      </c>
      <c r="H1768" s="1269"/>
      <c r="I1768" s="1053"/>
      <c r="J1768" s="1269"/>
    </row>
    <row r="1769" spans="1:10">
      <c r="A1769" s="1270">
        <v>42095</v>
      </c>
      <c r="B1769" s="1271">
        <v>50</v>
      </c>
      <c r="C1769" s="1272" t="s">
        <v>246</v>
      </c>
      <c r="D1769" s="1273" t="s">
        <v>1535</v>
      </c>
      <c r="E1769" s="1269"/>
      <c r="G1769" s="1273" t="s">
        <v>339</v>
      </c>
      <c r="H1769" s="1269"/>
      <c r="I1769" s="1053"/>
      <c r="J1769" s="1269"/>
    </row>
    <row r="1770" spans="1:10">
      <c r="A1770" s="1270">
        <v>42095</v>
      </c>
      <c r="B1770" s="1271">
        <v>40</v>
      </c>
      <c r="C1770" s="1272" t="s">
        <v>246</v>
      </c>
      <c r="D1770" s="1273" t="s">
        <v>1483</v>
      </c>
      <c r="E1770" s="1269"/>
      <c r="G1770" s="1273" t="s">
        <v>339</v>
      </c>
      <c r="H1770" s="1269"/>
      <c r="I1770" s="1053"/>
      <c r="J1770" s="1269"/>
    </row>
    <row r="1771" spans="1:10">
      <c r="A1771" s="1270">
        <v>42095</v>
      </c>
      <c r="B1771" s="1271">
        <v>10</v>
      </c>
      <c r="C1771" s="1272" t="s">
        <v>246</v>
      </c>
      <c r="D1771" s="1273" t="s">
        <v>1005</v>
      </c>
      <c r="E1771" s="1269"/>
      <c r="G1771" s="1273" t="s">
        <v>339</v>
      </c>
      <c r="H1771" s="1269"/>
      <c r="I1771" s="1053"/>
      <c r="J1771" s="1269"/>
    </row>
    <row r="1772" spans="1:10">
      <c r="A1772" s="1270">
        <v>42095</v>
      </c>
      <c r="B1772" s="1271">
        <v>5</v>
      </c>
      <c r="C1772" s="1272" t="s">
        <v>246</v>
      </c>
      <c r="D1772" s="1273" t="s">
        <v>1395</v>
      </c>
      <c r="E1772" s="1269"/>
      <c r="G1772" s="1273" t="s">
        <v>339</v>
      </c>
      <c r="H1772" s="1269"/>
      <c r="I1772" s="1053"/>
      <c r="J1772" s="1269"/>
    </row>
    <row r="1773" spans="1:10">
      <c r="A1773" s="1270">
        <v>42095</v>
      </c>
      <c r="B1773" s="1271">
        <v>30</v>
      </c>
      <c r="C1773" s="1272" t="s">
        <v>246</v>
      </c>
      <c r="D1773" s="1273" t="s">
        <v>1648</v>
      </c>
      <c r="E1773" s="1269"/>
      <c r="G1773" s="1273" t="s">
        <v>339</v>
      </c>
      <c r="H1773" s="1269"/>
      <c r="I1773" s="1053"/>
      <c r="J1773" s="1269"/>
    </row>
    <row r="1774" spans="1:10">
      <c r="A1774" s="1270">
        <v>42095</v>
      </c>
      <c r="B1774" s="1271">
        <v>10</v>
      </c>
      <c r="C1774" s="1272" t="s">
        <v>246</v>
      </c>
      <c r="D1774" s="1273" t="s">
        <v>1796</v>
      </c>
      <c r="E1774" s="1269"/>
      <c r="G1774" s="1273" t="s">
        <v>339</v>
      </c>
      <c r="H1774" s="1269"/>
      <c r="I1774" s="1053"/>
      <c r="J1774" s="1269"/>
    </row>
    <row r="1775" spans="1:10">
      <c r="A1775" s="1270">
        <v>42096</v>
      </c>
      <c r="B1775" s="1271">
        <v>30</v>
      </c>
      <c r="C1775" s="1272" t="s">
        <v>1087</v>
      </c>
      <c r="D1775" s="1273" t="s">
        <v>1088</v>
      </c>
      <c r="E1775" s="1269"/>
      <c r="G1775" s="1273">
        <v>0</v>
      </c>
      <c r="H1775" s="1269"/>
      <c r="I1775" s="1053"/>
      <c r="J1775" s="1269"/>
    </row>
    <row r="1776" spans="1:10">
      <c r="A1776" s="1270">
        <v>42096</v>
      </c>
      <c r="B1776" s="1271">
        <v>125</v>
      </c>
      <c r="C1776" s="1272" t="s">
        <v>246</v>
      </c>
      <c r="D1776" s="1273" t="s">
        <v>1429</v>
      </c>
      <c r="E1776" s="1269"/>
      <c r="G1776" s="1273" t="s">
        <v>339</v>
      </c>
      <c r="H1776" s="1269"/>
      <c r="I1776" s="1053"/>
      <c r="J1776" s="1269"/>
    </row>
    <row r="1777" spans="1:10">
      <c r="A1777" s="1270">
        <v>42096</v>
      </c>
      <c r="B1777" s="1271">
        <v>75</v>
      </c>
      <c r="C1777" s="1272" t="s">
        <v>246</v>
      </c>
      <c r="D1777" s="1273" t="s">
        <v>308</v>
      </c>
      <c r="E1777" s="1269"/>
      <c r="G1777" s="1273" t="s">
        <v>339</v>
      </c>
      <c r="H1777" s="1269"/>
      <c r="I1777" s="1053"/>
      <c r="J1777" s="1269"/>
    </row>
    <row r="1778" spans="1:10">
      <c r="A1778" s="1270">
        <v>42096</v>
      </c>
      <c r="B1778" s="1271">
        <v>5</v>
      </c>
      <c r="C1778" s="1272" t="s">
        <v>246</v>
      </c>
      <c r="D1778" s="1273" t="s">
        <v>1775</v>
      </c>
      <c r="E1778" s="1269"/>
      <c r="G1778" s="1273">
        <v>0</v>
      </c>
      <c r="H1778" s="1269"/>
      <c r="I1778" s="1053"/>
      <c r="J1778" s="1269"/>
    </row>
    <row r="1779" spans="1:10">
      <c r="A1779" s="1270">
        <v>42096</v>
      </c>
      <c r="B1779" s="1271">
        <v>10</v>
      </c>
      <c r="C1779" s="1272" t="s">
        <v>246</v>
      </c>
      <c r="D1779" s="1273" t="s">
        <v>1369</v>
      </c>
      <c r="E1779" s="1269"/>
      <c r="G1779" s="1273" t="s">
        <v>339</v>
      </c>
      <c r="H1779" s="1269"/>
      <c r="I1779" s="1053"/>
      <c r="J1779" s="1269"/>
    </row>
    <row r="1780" spans="1:10">
      <c r="A1780" s="1270">
        <v>42096</v>
      </c>
      <c r="B1780" s="1271">
        <v>3</v>
      </c>
      <c r="C1780" s="1272" t="s">
        <v>246</v>
      </c>
      <c r="D1780" s="1273" t="s">
        <v>426</v>
      </c>
      <c r="E1780" s="1269"/>
      <c r="G1780" s="1273">
        <v>0</v>
      </c>
      <c r="H1780" s="1269"/>
      <c r="I1780" s="1053"/>
      <c r="J1780" s="1269"/>
    </row>
    <row r="1781" spans="1:10">
      <c r="A1781" s="1270">
        <v>42096</v>
      </c>
      <c r="B1781" s="1271">
        <v>10</v>
      </c>
      <c r="C1781" s="1272" t="s">
        <v>246</v>
      </c>
      <c r="D1781" s="1273" t="s">
        <v>317</v>
      </c>
      <c r="E1781" s="1269"/>
      <c r="G1781" s="1273" t="s">
        <v>339</v>
      </c>
      <c r="H1781" s="1269"/>
      <c r="I1781" s="1053"/>
      <c r="J1781" s="1269"/>
    </row>
    <row r="1782" spans="1:10">
      <c r="A1782" s="1270">
        <v>42096</v>
      </c>
      <c r="B1782" s="1271">
        <v>50</v>
      </c>
      <c r="C1782" s="1272" t="s">
        <v>246</v>
      </c>
      <c r="D1782" s="1273" t="s">
        <v>1455</v>
      </c>
      <c r="E1782" s="1269"/>
      <c r="G1782" s="1273" t="s">
        <v>339</v>
      </c>
      <c r="H1782" s="1269"/>
      <c r="I1782" s="1053"/>
      <c r="J1782" s="1269"/>
    </row>
    <row r="1783" spans="1:10">
      <c r="A1783" s="1270">
        <v>42096</v>
      </c>
      <c r="B1783" s="1271">
        <v>20</v>
      </c>
      <c r="C1783" s="1272" t="s">
        <v>246</v>
      </c>
      <c r="D1783" s="1273" t="s">
        <v>999</v>
      </c>
      <c r="E1783" s="1269"/>
      <c r="G1783" s="1273" t="s">
        <v>339</v>
      </c>
      <c r="H1783" s="1269"/>
      <c r="I1783" s="1053"/>
      <c r="J1783" s="1269"/>
    </row>
    <row r="1784" spans="1:10">
      <c r="A1784" s="1270">
        <v>42096</v>
      </c>
      <c r="B1784" s="1271">
        <v>20</v>
      </c>
      <c r="C1784" s="1272" t="s">
        <v>246</v>
      </c>
      <c r="D1784" s="1273" t="s">
        <v>254</v>
      </c>
      <c r="E1784" s="1269"/>
      <c r="G1784" s="1273" t="s">
        <v>339</v>
      </c>
      <c r="H1784" s="1269"/>
      <c r="I1784" s="1053"/>
      <c r="J1784" s="1269"/>
    </row>
    <row r="1785" spans="1:10">
      <c r="A1785" s="1270">
        <v>42101</v>
      </c>
      <c r="B1785" s="1271">
        <v>88</v>
      </c>
      <c r="C1785" s="1272" t="s">
        <v>1087</v>
      </c>
      <c r="D1785" s="1273" t="s">
        <v>1088</v>
      </c>
      <c r="E1785" s="1269"/>
      <c r="G1785" s="1273">
        <v>0</v>
      </c>
      <c r="H1785" s="1269"/>
      <c r="I1785" s="1053"/>
      <c r="J1785" s="1269"/>
    </row>
    <row r="1786" spans="1:10">
      <c r="A1786" s="1270">
        <v>42101</v>
      </c>
      <c r="B1786" s="1271">
        <v>40</v>
      </c>
      <c r="C1786" s="1272" t="s">
        <v>1087</v>
      </c>
      <c r="D1786" s="1273" t="s">
        <v>1751</v>
      </c>
      <c r="E1786" s="1269"/>
      <c r="G1786" s="1273">
        <v>0</v>
      </c>
      <c r="H1786" s="1269"/>
      <c r="I1786" s="1053"/>
      <c r="J1786" s="1269"/>
    </row>
    <row r="1787" spans="1:10">
      <c r="A1787" s="1270">
        <v>42101</v>
      </c>
      <c r="B1787" s="1271">
        <v>50</v>
      </c>
      <c r="C1787" s="1272" t="s">
        <v>246</v>
      </c>
      <c r="D1787" s="1273" t="s">
        <v>1237</v>
      </c>
      <c r="E1787" s="1269"/>
      <c r="G1787" s="1273" t="s">
        <v>339</v>
      </c>
      <c r="H1787" s="1269"/>
      <c r="I1787" s="1053"/>
      <c r="J1787" s="1269"/>
    </row>
    <row r="1788" spans="1:10">
      <c r="A1788" s="1270">
        <v>42101</v>
      </c>
      <c r="B1788" s="1271">
        <v>100</v>
      </c>
      <c r="C1788" s="1272" t="s">
        <v>246</v>
      </c>
      <c r="D1788" s="1273" t="s">
        <v>1030</v>
      </c>
      <c r="E1788" s="1269"/>
      <c r="G1788" s="1273">
        <v>0</v>
      </c>
      <c r="H1788" s="1269"/>
      <c r="I1788" s="1053"/>
      <c r="J1788" s="1269"/>
    </row>
    <row r="1789" spans="1:10">
      <c r="A1789" s="1270">
        <v>42101</v>
      </c>
      <c r="B1789" s="1271">
        <v>5</v>
      </c>
      <c r="C1789" s="1272" t="s">
        <v>246</v>
      </c>
      <c r="D1789" s="1273" t="s">
        <v>1678</v>
      </c>
      <c r="E1789" s="1269"/>
      <c r="G1789" s="1273">
        <v>0</v>
      </c>
      <c r="H1789" s="1269"/>
      <c r="I1789" s="1053"/>
      <c r="J1789" s="1269"/>
    </row>
    <row r="1790" spans="1:10">
      <c r="A1790" s="1270">
        <v>42101</v>
      </c>
      <c r="B1790" s="1271">
        <v>50</v>
      </c>
      <c r="C1790" s="1272" t="s">
        <v>246</v>
      </c>
      <c r="D1790" s="1273" t="s">
        <v>1537</v>
      </c>
      <c r="E1790" s="1269"/>
      <c r="G1790" s="1273" t="s">
        <v>339</v>
      </c>
      <c r="H1790" s="1269"/>
      <c r="I1790" s="1053"/>
      <c r="J1790" s="1269"/>
    </row>
    <row r="1791" spans="1:10">
      <c r="A1791" s="1270">
        <v>42101</v>
      </c>
      <c r="B1791" s="1271">
        <v>10</v>
      </c>
      <c r="C1791" s="1272" t="s">
        <v>246</v>
      </c>
      <c r="D1791" s="1273" t="s">
        <v>1296</v>
      </c>
      <c r="E1791" s="1269"/>
      <c r="G1791" s="1273" t="s">
        <v>339</v>
      </c>
      <c r="H1791" s="1269"/>
      <c r="I1791" s="1053"/>
      <c r="J1791" s="1269"/>
    </row>
    <row r="1792" spans="1:10">
      <c r="A1792" s="1270">
        <v>42101</v>
      </c>
      <c r="B1792" s="1271">
        <v>6</v>
      </c>
      <c r="C1792" s="1272" t="s">
        <v>246</v>
      </c>
      <c r="D1792" s="1273" t="s">
        <v>310</v>
      </c>
      <c r="E1792" s="1269"/>
      <c r="G1792" s="1273" t="s">
        <v>339</v>
      </c>
      <c r="H1792" s="1269"/>
      <c r="I1792" s="1053"/>
      <c r="J1792" s="1269"/>
    </row>
    <row r="1793" spans="1:10">
      <c r="A1793" s="1270">
        <v>42101</v>
      </c>
      <c r="B1793" s="1271">
        <v>110</v>
      </c>
      <c r="C1793" s="1272" t="s">
        <v>246</v>
      </c>
      <c r="D1793" s="1273" t="s">
        <v>967</v>
      </c>
      <c r="E1793" s="1269"/>
      <c r="G1793" s="1273" t="s">
        <v>339</v>
      </c>
      <c r="H1793" s="1269"/>
      <c r="I1793" s="1053"/>
      <c r="J1793" s="1269"/>
    </row>
    <row r="1794" spans="1:10">
      <c r="A1794" s="1270">
        <v>42101</v>
      </c>
      <c r="B1794" s="1271">
        <v>10</v>
      </c>
      <c r="C1794" s="1272" t="s">
        <v>246</v>
      </c>
      <c r="D1794" s="1273" t="s">
        <v>1318</v>
      </c>
      <c r="E1794" s="1269"/>
      <c r="G1794" s="1273">
        <v>0</v>
      </c>
      <c r="H1794" s="1269"/>
      <c r="I1794" s="1053"/>
      <c r="J1794" s="1269"/>
    </row>
    <row r="1795" spans="1:10">
      <c r="A1795" s="1270">
        <v>42101</v>
      </c>
      <c r="B1795" s="1271">
        <v>1.25</v>
      </c>
      <c r="C1795" s="1272" t="s">
        <v>246</v>
      </c>
      <c r="D1795" s="1273" t="s">
        <v>1572</v>
      </c>
      <c r="E1795" s="1269"/>
      <c r="G1795" s="1273">
        <v>0</v>
      </c>
      <c r="H1795" s="1269"/>
      <c r="I1795" s="1053"/>
      <c r="J1795" s="1269"/>
    </row>
    <row r="1796" spans="1:10">
      <c r="A1796" s="1270">
        <v>42101</v>
      </c>
      <c r="B1796" s="1271">
        <v>10</v>
      </c>
      <c r="C1796" s="1272" t="s">
        <v>246</v>
      </c>
      <c r="D1796" s="1273" t="s">
        <v>1294</v>
      </c>
      <c r="E1796" s="1269"/>
      <c r="G1796" s="1273">
        <v>0</v>
      </c>
      <c r="H1796" s="1269"/>
      <c r="I1796" s="1053"/>
      <c r="J1796" s="1269"/>
    </row>
    <row r="1797" spans="1:10">
      <c r="A1797" s="1270">
        <v>42101</v>
      </c>
      <c r="B1797" s="1271">
        <v>5</v>
      </c>
      <c r="C1797" s="1272" t="s">
        <v>246</v>
      </c>
      <c r="D1797" s="1273" t="s">
        <v>1657</v>
      </c>
      <c r="E1797" s="1269"/>
      <c r="G1797" s="1273" t="s">
        <v>339</v>
      </c>
      <c r="H1797" s="1269"/>
      <c r="I1797" s="1053"/>
      <c r="J1797" s="1269"/>
    </row>
    <row r="1798" spans="1:10">
      <c r="A1798" s="1270">
        <v>42101</v>
      </c>
      <c r="B1798" s="1271">
        <v>50</v>
      </c>
      <c r="C1798" s="1272" t="s">
        <v>246</v>
      </c>
      <c r="D1798" s="1273" t="s">
        <v>1105</v>
      </c>
      <c r="E1798" s="1269"/>
      <c r="G1798" s="1273" t="s">
        <v>339</v>
      </c>
      <c r="H1798" s="1269"/>
      <c r="I1798" s="1053"/>
      <c r="J1798" s="1269"/>
    </row>
    <row r="1799" spans="1:10">
      <c r="A1799" s="1270">
        <v>42101</v>
      </c>
      <c r="B1799" s="1271">
        <v>10</v>
      </c>
      <c r="C1799" s="1272" t="s">
        <v>246</v>
      </c>
      <c r="D1799" s="1273" t="s">
        <v>1604</v>
      </c>
      <c r="E1799" s="1269"/>
      <c r="G1799" s="1273" t="s">
        <v>339</v>
      </c>
      <c r="H1799" s="1269"/>
      <c r="I1799" s="1053"/>
      <c r="J1799" s="1269"/>
    </row>
    <row r="1800" spans="1:10">
      <c r="A1800" s="1270">
        <v>42101</v>
      </c>
      <c r="B1800" s="1271">
        <v>100</v>
      </c>
      <c r="C1800" s="1272" t="s">
        <v>246</v>
      </c>
      <c r="D1800" s="1273" t="s">
        <v>1000</v>
      </c>
      <c r="E1800" s="1269"/>
      <c r="G1800" s="1273">
        <v>0</v>
      </c>
      <c r="H1800" s="1269"/>
      <c r="I1800" s="1053"/>
      <c r="J1800" s="1269"/>
    </row>
    <row r="1801" spans="1:10">
      <c r="A1801" s="1270">
        <v>42101</v>
      </c>
      <c r="B1801" s="1271">
        <v>5</v>
      </c>
      <c r="C1801" s="1272" t="s">
        <v>246</v>
      </c>
      <c r="D1801" s="1273" t="s">
        <v>1773</v>
      </c>
      <c r="E1801" s="1269"/>
      <c r="G1801" s="1273" t="s">
        <v>339</v>
      </c>
      <c r="H1801" s="1269"/>
      <c r="I1801" s="1053"/>
      <c r="J1801" s="1269"/>
    </row>
    <row r="1802" spans="1:10">
      <c r="A1802" s="1270">
        <v>42101</v>
      </c>
      <c r="B1802" s="1271">
        <v>30</v>
      </c>
      <c r="C1802" s="1272" t="s">
        <v>246</v>
      </c>
      <c r="D1802" s="1273" t="s">
        <v>1746</v>
      </c>
      <c r="E1802" s="1269"/>
      <c r="G1802" s="1273" t="s">
        <v>339</v>
      </c>
      <c r="H1802" s="1269"/>
      <c r="I1802" s="1053"/>
      <c r="J1802" s="1269"/>
    </row>
    <row r="1803" spans="1:10">
      <c r="A1803" s="1270">
        <v>42101</v>
      </c>
      <c r="B1803" s="1271">
        <v>10</v>
      </c>
      <c r="C1803" s="1272" t="s">
        <v>246</v>
      </c>
      <c r="D1803" s="1273" t="s">
        <v>1705</v>
      </c>
      <c r="E1803" s="1269"/>
      <c r="G1803" s="1273" t="s">
        <v>339</v>
      </c>
      <c r="H1803" s="1269"/>
      <c r="I1803" s="1053"/>
      <c r="J1803" s="1269"/>
    </row>
    <row r="1804" spans="1:10">
      <c r="A1804" s="1270">
        <v>42101</v>
      </c>
      <c r="B1804" s="1271">
        <v>75</v>
      </c>
      <c r="C1804" s="1272" t="s">
        <v>246</v>
      </c>
      <c r="D1804" s="1273" t="s">
        <v>1606</v>
      </c>
      <c r="E1804" s="1269"/>
      <c r="G1804" s="1273" t="s">
        <v>339</v>
      </c>
      <c r="H1804" s="1269"/>
      <c r="I1804" s="1053"/>
      <c r="J1804" s="1269"/>
    </row>
    <row r="1805" spans="1:10">
      <c r="A1805" s="1270">
        <v>42101</v>
      </c>
      <c r="B1805" s="1271">
        <v>15</v>
      </c>
      <c r="C1805" s="1272" t="s">
        <v>246</v>
      </c>
      <c r="D1805" s="1273" t="s">
        <v>306</v>
      </c>
      <c r="E1805" s="1269"/>
      <c r="G1805" s="1273" t="s">
        <v>339</v>
      </c>
      <c r="H1805" s="1269"/>
      <c r="I1805" s="1053"/>
      <c r="J1805" s="1269"/>
    </row>
    <row r="1806" spans="1:10">
      <c r="A1806" s="1270">
        <v>42101</v>
      </c>
      <c r="B1806" s="1271">
        <v>100</v>
      </c>
      <c r="C1806" s="1272" t="s">
        <v>246</v>
      </c>
      <c r="D1806" s="1273" t="s">
        <v>1797</v>
      </c>
      <c r="E1806" s="1269"/>
      <c r="G1806" s="1273" t="s">
        <v>339</v>
      </c>
      <c r="H1806" s="1269"/>
      <c r="I1806" s="1053"/>
      <c r="J1806" s="1269"/>
    </row>
    <row r="1807" spans="1:10">
      <c r="A1807" s="1270">
        <v>42101</v>
      </c>
      <c r="B1807" s="1271">
        <v>50</v>
      </c>
      <c r="C1807" s="1272" t="s">
        <v>246</v>
      </c>
      <c r="D1807" s="1273" t="s">
        <v>1753</v>
      </c>
      <c r="E1807" s="1269"/>
      <c r="G1807" s="1273" t="s">
        <v>339</v>
      </c>
      <c r="H1807" s="1269"/>
      <c r="I1807" s="1053"/>
      <c r="J1807" s="1269"/>
    </row>
    <row r="1808" spans="1:10">
      <c r="A1808" s="1270">
        <v>42101</v>
      </c>
      <c r="B1808" s="1271">
        <v>300</v>
      </c>
      <c r="C1808" s="1272" t="s">
        <v>246</v>
      </c>
      <c r="D1808" s="1273" t="s">
        <v>778</v>
      </c>
      <c r="E1808" s="1269"/>
      <c r="G1808" s="1273" t="s">
        <v>339</v>
      </c>
      <c r="H1808" s="1269"/>
      <c r="I1808" s="1053"/>
      <c r="J1808" s="1269"/>
    </row>
    <row r="1809" spans="1:10">
      <c r="A1809" s="1270">
        <v>42101</v>
      </c>
      <c r="B1809" s="1271">
        <v>20</v>
      </c>
      <c r="C1809" s="1272" t="s">
        <v>246</v>
      </c>
      <c r="D1809" s="1273" t="s">
        <v>387</v>
      </c>
      <c r="E1809" s="1269"/>
      <c r="G1809" s="1273">
        <v>0</v>
      </c>
      <c r="H1809" s="1269"/>
      <c r="I1809" s="1053"/>
      <c r="J1809" s="1269"/>
    </row>
    <row r="1810" spans="1:10">
      <c r="A1810" s="1270">
        <v>42102</v>
      </c>
      <c r="B1810" s="1271">
        <v>99.01</v>
      </c>
      <c r="C1810" s="1272" t="s">
        <v>246</v>
      </c>
      <c r="D1810" s="1273" t="s">
        <v>1771</v>
      </c>
      <c r="E1810" s="1269"/>
      <c r="G1810" s="1273">
        <v>0</v>
      </c>
      <c r="H1810" s="1269"/>
      <c r="I1810" s="1053"/>
      <c r="J1810" s="1269"/>
    </row>
    <row r="1811" spans="1:10">
      <c r="A1811" s="1270">
        <v>42102</v>
      </c>
      <c r="B1811" s="1271">
        <v>10</v>
      </c>
      <c r="C1811" s="1272" t="s">
        <v>1087</v>
      </c>
      <c r="D1811" s="1273" t="s">
        <v>1362</v>
      </c>
      <c r="E1811" s="1269"/>
      <c r="G1811" s="1273">
        <v>0</v>
      </c>
      <c r="H1811" s="1269"/>
      <c r="I1811" s="1053"/>
      <c r="J1811" s="1269"/>
    </row>
    <row r="1812" spans="1:10">
      <c r="A1812" s="1270">
        <v>42102</v>
      </c>
      <c r="B1812" s="1271">
        <v>15</v>
      </c>
      <c r="C1812" s="1272" t="s">
        <v>1087</v>
      </c>
      <c r="D1812" s="1273" t="s">
        <v>1088</v>
      </c>
      <c r="E1812" s="1269"/>
      <c r="G1812" s="1273">
        <v>0</v>
      </c>
      <c r="H1812" s="1269"/>
      <c r="I1812" s="1053"/>
      <c r="J1812" s="1269"/>
    </row>
    <row r="1813" spans="1:10">
      <c r="A1813" s="1270">
        <v>42102</v>
      </c>
      <c r="B1813" s="1271">
        <v>100</v>
      </c>
      <c r="C1813" s="1272" t="s">
        <v>1087</v>
      </c>
      <c r="D1813" s="1273" t="s">
        <v>1093</v>
      </c>
      <c r="E1813" s="1269"/>
      <c r="G1813" s="1273">
        <v>0</v>
      </c>
      <c r="H1813" s="1269"/>
      <c r="I1813" s="1053"/>
      <c r="J1813" s="1269"/>
    </row>
    <row r="1814" spans="1:10">
      <c r="A1814" s="1270">
        <v>42102</v>
      </c>
      <c r="B1814" s="1271">
        <v>235</v>
      </c>
      <c r="C1814" s="1272" t="s">
        <v>246</v>
      </c>
      <c r="D1814" s="1273" t="s">
        <v>1771</v>
      </c>
      <c r="E1814" s="1269"/>
      <c r="G1814" s="1273">
        <v>0</v>
      </c>
      <c r="H1814" s="1269"/>
      <c r="I1814" s="1053"/>
      <c r="J1814" s="1269"/>
    </row>
    <row r="1815" spans="1:10">
      <c r="A1815" s="1270">
        <v>42102</v>
      </c>
      <c r="B1815" s="1271">
        <v>10</v>
      </c>
      <c r="C1815" s="1272" t="s">
        <v>246</v>
      </c>
      <c r="D1815" s="1273" t="s">
        <v>276</v>
      </c>
      <c r="E1815" s="1269"/>
      <c r="G1815" s="1273">
        <v>0</v>
      </c>
      <c r="H1815" s="1269"/>
      <c r="I1815" s="1053"/>
      <c r="J1815" s="1269"/>
    </row>
    <row r="1816" spans="1:10">
      <c r="A1816" s="1270">
        <v>42102</v>
      </c>
      <c r="B1816" s="1271">
        <v>10</v>
      </c>
      <c r="C1816" s="1272" t="s">
        <v>246</v>
      </c>
      <c r="D1816" s="1273" t="s">
        <v>1567</v>
      </c>
      <c r="E1816" s="1269"/>
      <c r="G1816" s="1273" t="s">
        <v>339</v>
      </c>
      <c r="H1816" s="1269"/>
      <c r="I1816" s="1053"/>
      <c r="J1816" s="1269"/>
    </row>
    <row r="1817" spans="1:10">
      <c r="A1817" s="1270">
        <v>42102</v>
      </c>
      <c r="B1817" s="1271">
        <v>801.14</v>
      </c>
      <c r="C1817" s="1272" t="s">
        <v>246</v>
      </c>
      <c r="D1817" s="1273" t="s">
        <v>1798</v>
      </c>
      <c r="E1817" s="1269"/>
      <c r="G1817" s="1273">
        <v>0</v>
      </c>
      <c r="H1817" s="1269"/>
      <c r="I1817" s="1053"/>
      <c r="J1817" s="1269"/>
    </row>
    <row r="1818" spans="1:10">
      <c r="A1818" s="1270">
        <v>42104</v>
      </c>
      <c r="B1818" s="1271">
        <v>400</v>
      </c>
      <c r="C1818" s="1272" t="s">
        <v>1087</v>
      </c>
      <c r="D1818" s="1273" t="s">
        <v>1088</v>
      </c>
      <c r="E1818" s="1269"/>
      <c r="G1818" s="1273">
        <v>0</v>
      </c>
      <c r="H1818" s="1269"/>
      <c r="I1818" s="1053"/>
      <c r="J1818" s="1269"/>
    </row>
    <row r="1819" spans="1:10">
      <c r="A1819" s="1270">
        <v>42104</v>
      </c>
      <c r="B1819" s="1271">
        <v>20</v>
      </c>
      <c r="C1819" s="1272" t="s">
        <v>1087</v>
      </c>
      <c r="D1819" s="1273" t="s">
        <v>1363</v>
      </c>
      <c r="E1819" s="1269"/>
      <c r="G1819" s="1273">
        <v>0</v>
      </c>
      <c r="H1819" s="1269"/>
      <c r="I1819" s="1053"/>
      <c r="J1819" s="1269"/>
    </row>
    <row r="1820" spans="1:10">
      <c r="A1820" s="1270">
        <v>42104</v>
      </c>
      <c r="B1820" s="1271">
        <v>100</v>
      </c>
      <c r="C1820" s="1272" t="s">
        <v>1087</v>
      </c>
      <c r="D1820" s="1273" t="s">
        <v>1088</v>
      </c>
      <c r="E1820" s="1269"/>
      <c r="G1820" s="1273">
        <v>0</v>
      </c>
      <c r="H1820" s="1269"/>
      <c r="I1820" s="1053"/>
      <c r="J1820" s="1269"/>
    </row>
    <row r="1821" spans="1:10">
      <c r="A1821" s="1270">
        <v>42104</v>
      </c>
      <c r="B1821" s="1271">
        <v>15</v>
      </c>
      <c r="C1821" s="1272" t="s">
        <v>1087</v>
      </c>
      <c r="D1821" s="1273" t="s">
        <v>1096</v>
      </c>
      <c r="E1821" s="1269"/>
      <c r="G1821" s="1273">
        <v>0</v>
      </c>
      <c r="H1821" s="1269"/>
      <c r="I1821" s="1053"/>
      <c r="J1821" s="1269"/>
    </row>
    <row r="1822" spans="1:10">
      <c r="A1822" s="1270">
        <v>42104</v>
      </c>
      <c r="B1822" s="1271">
        <v>61.6</v>
      </c>
      <c r="C1822" s="1272" t="s">
        <v>246</v>
      </c>
      <c r="D1822" s="1273" t="s">
        <v>429</v>
      </c>
      <c r="E1822" s="1269"/>
      <c r="G1822" s="1273" t="s">
        <v>1579</v>
      </c>
      <c r="H1822" s="1269"/>
      <c r="I1822" s="1053"/>
      <c r="J1822" s="1269"/>
    </row>
    <row r="1823" spans="1:10">
      <c r="A1823" s="1270">
        <v>42104</v>
      </c>
      <c r="B1823" s="1271">
        <v>105.3</v>
      </c>
      <c r="C1823" s="1272" t="s">
        <v>246</v>
      </c>
      <c r="D1823" s="1273" t="s">
        <v>429</v>
      </c>
      <c r="E1823" s="1269"/>
      <c r="G1823" s="1273" t="s">
        <v>1579</v>
      </c>
      <c r="H1823" s="1269"/>
      <c r="I1823" s="1053"/>
      <c r="J1823" s="1269"/>
    </row>
    <row r="1824" spans="1:10">
      <c r="A1824" s="1270">
        <v>42104</v>
      </c>
      <c r="B1824" s="1271">
        <v>12.5</v>
      </c>
      <c r="C1824" s="1272" t="s">
        <v>246</v>
      </c>
      <c r="D1824" s="1273" t="s">
        <v>429</v>
      </c>
      <c r="E1824" s="1269"/>
      <c r="G1824" s="1273" t="s">
        <v>1579</v>
      </c>
      <c r="H1824" s="1269"/>
      <c r="I1824" s="1053"/>
      <c r="J1824" s="1269"/>
    </row>
    <row r="1825" spans="1:10">
      <c r="A1825" s="1270">
        <v>42104</v>
      </c>
      <c r="B1825" s="1271">
        <v>40</v>
      </c>
      <c r="C1825" s="1272" t="s">
        <v>246</v>
      </c>
      <c r="D1825" s="1273" t="s">
        <v>1282</v>
      </c>
      <c r="E1825" s="1269"/>
      <c r="G1825" s="1273">
        <v>0</v>
      </c>
      <c r="H1825" s="1269"/>
      <c r="I1825" s="1053"/>
      <c r="J1825" s="1269"/>
    </row>
    <row r="1826" spans="1:10">
      <c r="A1826" s="1270">
        <v>42104</v>
      </c>
      <c r="B1826" s="1271">
        <v>230</v>
      </c>
      <c r="C1826" s="1272" t="s">
        <v>246</v>
      </c>
      <c r="D1826" s="1273" t="s">
        <v>920</v>
      </c>
      <c r="E1826" s="1269"/>
      <c r="G1826" s="1273" t="s">
        <v>339</v>
      </c>
      <c r="H1826" s="1269"/>
      <c r="I1826" s="1053"/>
      <c r="J1826" s="1269"/>
    </row>
    <row r="1827" spans="1:10">
      <c r="A1827" s="1270">
        <v>42104</v>
      </c>
      <c r="B1827" s="1271">
        <v>5</v>
      </c>
      <c r="C1827" s="1272" t="s">
        <v>246</v>
      </c>
      <c r="D1827" s="1273" t="s">
        <v>1256</v>
      </c>
      <c r="E1827" s="1269"/>
      <c r="G1827" s="1273" t="s">
        <v>339</v>
      </c>
      <c r="H1827" s="1269"/>
      <c r="I1827" s="1053"/>
      <c r="J1827" s="1269"/>
    </row>
    <row r="1828" spans="1:10">
      <c r="A1828" s="1270">
        <v>42104</v>
      </c>
      <c r="B1828" s="1271">
        <v>1.25</v>
      </c>
      <c r="C1828" s="1272" t="s">
        <v>246</v>
      </c>
      <c r="D1828" s="1273" t="s">
        <v>1572</v>
      </c>
      <c r="E1828" s="1269"/>
      <c r="G1828" s="1273">
        <v>0</v>
      </c>
      <c r="H1828" s="1269"/>
      <c r="I1828" s="1053"/>
      <c r="J1828" s="1269"/>
    </row>
    <row r="1829" spans="1:10">
      <c r="A1829" s="1270">
        <v>42104</v>
      </c>
      <c r="B1829" s="1271">
        <v>10</v>
      </c>
      <c r="C1829" s="1272" t="s">
        <v>246</v>
      </c>
      <c r="D1829" s="1273" t="s">
        <v>1779</v>
      </c>
      <c r="E1829" s="1269"/>
      <c r="G1829" s="1273" t="s">
        <v>339</v>
      </c>
      <c r="H1829" s="1269"/>
      <c r="I1829" s="1053"/>
      <c r="J1829" s="1269"/>
    </row>
    <row r="1830" spans="1:10">
      <c r="A1830" s="1270">
        <v>42107</v>
      </c>
      <c r="B1830" s="1271">
        <v>10</v>
      </c>
      <c r="C1830" s="1272" t="s">
        <v>246</v>
      </c>
      <c r="D1830" s="1273" t="s">
        <v>1656</v>
      </c>
      <c r="E1830" s="1269"/>
      <c r="G1830" s="1273" t="s">
        <v>339</v>
      </c>
      <c r="H1830" s="1269"/>
      <c r="I1830" s="1053"/>
      <c r="J1830" s="1269"/>
    </row>
    <row r="1831" spans="1:10">
      <c r="A1831" s="1270">
        <v>42107</v>
      </c>
      <c r="B1831" s="1271">
        <v>702.75</v>
      </c>
      <c r="C1831" s="1272" t="s">
        <v>246</v>
      </c>
      <c r="D1831" s="1273" t="s">
        <v>1799</v>
      </c>
      <c r="E1831" s="1269"/>
      <c r="G1831" s="1273">
        <v>0</v>
      </c>
      <c r="H1831" s="1269"/>
      <c r="I1831" s="1053"/>
      <c r="J1831" s="1269"/>
    </row>
    <row r="1832" spans="1:10">
      <c r="A1832" s="1270">
        <v>42108</v>
      </c>
      <c r="B1832" s="1271">
        <v>239.57</v>
      </c>
      <c r="C1832" s="1272" t="s">
        <v>246</v>
      </c>
      <c r="D1832" s="1273" t="s">
        <v>1787</v>
      </c>
      <c r="E1832" s="1269"/>
      <c r="G1832" s="1273">
        <v>0</v>
      </c>
      <c r="H1832" s="1269"/>
      <c r="I1832" s="1053"/>
      <c r="J1832" s="1269"/>
    </row>
    <row r="1833" spans="1:10">
      <c r="A1833" s="1270">
        <v>42108</v>
      </c>
      <c r="B1833" s="1271">
        <v>461.03</v>
      </c>
      <c r="C1833" s="1272" t="s">
        <v>246</v>
      </c>
      <c r="D1833" s="1273" t="s">
        <v>1771</v>
      </c>
      <c r="E1833" s="1269"/>
      <c r="G1833" s="1273">
        <v>0</v>
      </c>
      <c r="H1833" s="1269"/>
      <c r="I1833" s="1053"/>
      <c r="J1833" s="1269"/>
    </row>
    <row r="1834" spans="1:10">
      <c r="A1834" s="1270">
        <v>42108</v>
      </c>
      <c r="B1834" s="1271">
        <v>7.96</v>
      </c>
      <c r="C1834" s="1272" t="s">
        <v>246</v>
      </c>
      <c r="D1834" s="1273" t="s">
        <v>1716</v>
      </c>
      <c r="E1834" s="1269"/>
      <c r="G1834" s="1273">
        <v>0</v>
      </c>
      <c r="H1834" s="1269"/>
      <c r="I1834" s="1053"/>
      <c r="J1834" s="1269"/>
    </row>
    <row r="1835" spans="1:10">
      <c r="A1835" s="1270">
        <v>42108</v>
      </c>
      <c r="B1835" s="1271">
        <v>10</v>
      </c>
      <c r="C1835" s="1272" t="s">
        <v>246</v>
      </c>
      <c r="D1835" s="1273" t="s">
        <v>1032</v>
      </c>
      <c r="E1835" s="1269"/>
      <c r="G1835" s="1273" t="s">
        <v>339</v>
      </c>
      <c r="H1835" s="1269"/>
      <c r="I1835" s="1053"/>
      <c r="J1835" s="1269"/>
    </row>
    <row r="1836" spans="1:10">
      <c r="A1836" s="1270">
        <v>42108</v>
      </c>
      <c r="B1836" s="1271">
        <v>35</v>
      </c>
      <c r="C1836" s="1272" t="s">
        <v>246</v>
      </c>
      <c r="D1836" s="1273" t="s">
        <v>1622</v>
      </c>
      <c r="E1836" s="1269"/>
      <c r="G1836" s="1273" t="s">
        <v>339</v>
      </c>
      <c r="H1836" s="1269"/>
      <c r="I1836" s="1053"/>
      <c r="J1836" s="1269"/>
    </row>
    <row r="1837" spans="1:10">
      <c r="A1837" s="1270">
        <v>42109</v>
      </c>
      <c r="B1837" s="1271">
        <v>18</v>
      </c>
      <c r="C1837" s="1272" t="s">
        <v>1087</v>
      </c>
      <c r="D1837" s="1273" t="s">
        <v>1088</v>
      </c>
      <c r="E1837" s="1269"/>
      <c r="G1837" s="1273">
        <v>0</v>
      </c>
      <c r="H1837" s="1269"/>
      <c r="I1837" s="1053"/>
      <c r="J1837" s="1269"/>
    </row>
    <row r="1838" spans="1:10">
      <c r="A1838" s="1270">
        <v>42109</v>
      </c>
      <c r="B1838" s="1271">
        <v>10</v>
      </c>
      <c r="C1838" s="1272" t="s">
        <v>1087</v>
      </c>
      <c r="D1838" s="1273" t="s">
        <v>1088</v>
      </c>
      <c r="E1838" s="1269"/>
      <c r="G1838" s="1273">
        <v>0</v>
      </c>
      <c r="H1838" s="1269"/>
      <c r="I1838" s="1053"/>
      <c r="J1838" s="1269"/>
    </row>
    <row r="1839" spans="1:10">
      <c r="A1839" s="1270">
        <v>42109</v>
      </c>
      <c r="B1839" s="1271">
        <v>480.83</v>
      </c>
      <c r="C1839" s="1272" t="s">
        <v>246</v>
      </c>
      <c r="D1839" s="1273" t="s">
        <v>1288</v>
      </c>
      <c r="E1839" s="1269"/>
      <c r="G1839" s="1273">
        <v>0</v>
      </c>
      <c r="H1839" s="1269"/>
      <c r="I1839" s="1053"/>
      <c r="J1839" s="1269"/>
    </row>
    <row r="1840" spans="1:10">
      <c r="A1840" s="1270">
        <v>42109</v>
      </c>
      <c r="B1840" s="1271">
        <v>79.92</v>
      </c>
      <c r="C1840" s="1272" t="s">
        <v>246</v>
      </c>
      <c r="D1840" s="1273" t="s">
        <v>1288</v>
      </c>
      <c r="E1840" s="1269"/>
      <c r="G1840" s="1273">
        <v>0</v>
      </c>
      <c r="H1840" s="1269"/>
      <c r="I1840" s="1053"/>
      <c r="J1840" s="1269"/>
    </row>
    <row r="1841" spans="1:10">
      <c r="A1841" s="1270">
        <v>42109</v>
      </c>
      <c r="B1841" s="1271">
        <v>30</v>
      </c>
      <c r="C1841" s="1272" t="s">
        <v>246</v>
      </c>
      <c r="D1841" s="1273" t="s">
        <v>1204</v>
      </c>
      <c r="E1841" s="1269"/>
      <c r="G1841" s="1273" t="s">
        <v>339</v>
      </c>
      <c r="H1841" s="1269"/>
      <c r="I1841" s="1053"/>
      <c r="J1841" s="1269"/>
    </row>
    <row r="1842" spans="1:10">
      <c r="A1842" s="1270">
        <v>42109</v>
      </c>
      <c r="B1842" s="1271">
        <v>10</v>
      </c>
      <c r="C1842" s="1272" t="s">
        <v>246</v>
      </c>
      <c r="D1842" s="1273" t="s">
        <v>1801</v>
      </c>
      <c r="E1842" s="1269"/>
      <c r="G1842" s="1273" t="s">
        <v>339</v>
      </c>
      <c r="H1842" s="1269"/>
      <c r="I1842" s="1053"/>
      <c r="J1842" s="1269"/>
    </row>
    <row r="1843" spans="1:10">
      <c r="A1843" s="1270">
        <v>42109</v>
      </c>
      <c r="B1843" s="1271">
        <v>5</v>
      </c>
      <c r="C1843" s="1272" t="s">
        <v>246</v>
      </c>
      <c r="D1843" s="1273" t="s">
        <v>968</v>
      </c>
      <c r="E1843" s="1269"/>
      <c r="G1843" s="1273" t="s">
        <v>339</v>
      </c>
      <c r="H1843" s="1269"/>
      <c r="I1843" s="1053"/>
      <c r="J1843" s="1269"/>
    </row>
    <row r="1844" spans="1:10">
      <c r="A1844" s="1270">
        <v>42109</v>
      </c>
      <c r="B1844" s="1271">
        <v>100</v>
      </c>
      <c r="C1844" s="1272" t="s">
        <v>246</v>
      </c>
      <c r="D1844" s="1273" t="s">
        <v>292</v>
      </c>
      <c r="E1844" s="1269"/>
      <c r="G1844" s="1273" t="s">
        <v>339</v>
      </c>
      <c r="H1844" s="1269"/>
      <c r="I1844" s="1053"/>
      <c r="J1844" s="1269"/>
    </row>
    <row r="1845" spans="1:10">
      <c r="A1845" s="1270">
        <v>42109</v>
      </c>
      <c r="B1845" s="1271">
        <v>12.5</v>
      </c>
      <c r="C1845" s="1272" t="s">
        <v>246</v>
      </c>
      <c r="D1845" s="1273" t="s">
        <v>1717</v>
      </c>
      <c r="E1845" s="1269"/>
      <c r="G1845" s="1273" t="s">
        <v>339</v>
      </c>
      <c r="H1845" s="1269"/>
      <c r="I1845" s="1053"/>
      <c r="J1845" s="1269"/>
    </row>
    <row r="1846" spans="1:10">
      <c r="A1846" s="1270">
        <v>42109</v>
      </c>
      <c r="B1846" s="1271">
        <v>10</v>
      </c>
      <c r="C1846" s="1272" t="s">
        <v>246</v>
      </c>
      <c r="D1846" s="1273" t="s">
        <v>1616</v>
      </c>
      <c r="E1846" s="1269"/>
      <c r="G1846" s="1273" t="s">
        <v>339</v>
      </c>
      <c r="H1846" s="1269"/>
      <c r="I1846" s="1053"/>
      <c r="J1846" s="1269"/>
    </row>
    <row r="1847" spans="1:10">
      <c r="A1847" s="1270">
        <v>42109</v>
      </c>
      <c r="B1847" s="1271">
        <v>200</v>
      </c>
      <c r="C1847" s="1272" t="s">
        <v>246</v>
      </c>
      <c r="D1847" s="1273" t="s">
        <v>1406</v>
      </c>
      <c r="E1847" s="1269"/>
      <c r="G1847" s="1273" t="s">
        <v>339</v>
      </c>
      <c r="H1847" s="1269"/>
      <c r="I1847" s="1053"/>
      <c r="J1847" s="1269"/>
    </row>
    <row r="1848" spans="1:10">
      <c r="A1848" s="1270">
        <v>42109</v>
      </c>
      <c r="B1848" s="1271">
        <v>40</v>
      </c>
      <c r="C1848" s="1272" t="s">
        <v>246</v>
      </c>
      <c r="D1848" s="1273" t="s">
        <v>1405</v>
      </c>
      <c r="E1848" s="1269"/>
      <c r="G1848" s="1273">
        <v>0</v>
      </c>
      <c r="H1848" s="1269"/>
      <c r="I1848" s="1053"/>
      <c r="J1848" s="1269"/>
    </row>
    <row r="1849" spans="1:10">
      <c r="A1849" s="1270">
        <v>42109</v>
      </c>
      <c r="B1849" s="1271">
        <v>200</v>
      </c>
      <c r="C1849" s="1272" t="s">
        <v>246</v>
      </c>
      <c r="D1849" s="1273" t="s">
        <v>1339</v>
      </c>
      <c r="E1849" s="1269"/>
      <c r="G1849" s="1273">
        <v>0</v>
      </c>
      <c r="H1849" s="1269"/>
      <c r="I1849" s="1053"/>
      <c r="J1849" s="1269"/>
    </row>
    <row r="1850" spans="1:10">
      <c r="A1850" s="1270">
        <v>42109</v>
      </c>
      <c r="B1850" s="1271">
        <v>100</v>
      </c>
      <c r="C1850" s="1272" t="s">
        <v>246</v>
      </c>
      <c r="D1850" s="1273" t="s">
        <v>1381</v>
      </c>
      <c r="E1850" s="1269"/>
      <c r="G1850" s="1273" t="s">
        <v>339</v>
      </c>
      <c r="H1850" s="1269"/>
      <c r="I1850" s="1053"/>
      <c r="J1850" s="1269"/>
    </row>
    <row r="1851" spans="1:10">
      <c r="A1851" s="1270">
        <v>42109</v>
      </c>
      <c r="B1851" s="1271">
        <v>10</v>
      </c>
      <c r="C1851" s="1272" t="s">
        <v>246</v>
      </c>
      <c r="D1851" s="1273" t="s">
        <v>1467</v>
      </c>
      <c r="E1851" s="1269"/>
      <c r="G1851" s="1273" t="s">
        <v>339</v>
      </c>
      <c r="H1851" s="1269"/>
      <c r="I1851" s="1053"/>
      <c r="J1851" s="1269"/>
    </row>
    <row r="1852" spans="1:10">
      <c r="A1852" s="1270">
        <v>42109</v>
      </c>
      <c r="B1852" s="1271">
        <v>100</v>
      </c>
      <c r="C1852" s="1272" t="s">
        <v>246</v>
      </c>
      <c r="D1852" s="1273" t="s">
        <v>1719</v>
      </c>
      <c r="E1852" s="1269"/>
      <c r="G1852" s="1273" t="s">
        <v>339</v>
      </c>
      <c r="H1852" s="1269"/>
      <c r="I1852" s="1053"/>
      <c r="J1852" s="1269"/>
    </row>
    <row r="1853" spans="1:10">
      <c r="A1853" s="1270">
        <v>42109</v>
      </c>
      <c r="B1853" s="1271">
        <v>100</v>
      </c>
      <c r="C1853" s="1272" t="s">
        <v>246</v>
      </c>
      <c r="D1853" s="1273" t="s">
        <v>450</v>
      </c>
      <c r="E1853" s="1269"/>
      <c r="G1853" s="1273" t="s">
        <v>339</v>
      </c>
      <c r="H1853" s="1269"/>
      <c r="I1853" s="1053"/>
      <c r="J1853" s="1269"/>
    </row>
    <row r="1854" spans="1:10">
      <c r="A1854" s="1270">
        <v>42110</v>
      </c>
      <c r="B1854" s="1271">
        <v>9.6</v>
      </c>
      <c r="C1854" s="1272" t="s">
        <v>1087</v>
      </c>
      <c r="D1854" s="1273" t="s">
        <v>1088</v>
      </c>
      <c r="E1854" s="1269"/>
      <c r="G1854" s="1273">
        <v>0</v>
      </c>
      <c r="H1854" s="1269"/>
      <c r="I1854" s="1053"/>
      <c r="J1854" s="1269"/>
    </row>
    <row r="1855" spans="1:10">
      <c r="A1855" s="1270">
        <v>42110</v>
      </c>
      <c r="B1855" s="1271">
        <v>15</v>
      </c>
      <c r="C1855" s="1272" t="s">
        <v>1087</v>
      </c>
      <c r="D1855" s="1273" t="s">
        <v>1361</v>
      </c>
      <c r="E1855" s="1269"/>
      <c r="G1855" s="1273">
        <v>0</v>
      </c>
      <c r="H1855" s="1269"/>
      <c r="I1855" s="1053"/>
      <c r="J1855" s="1269"/>
    </row>
    <row r="1856" spans="1:10">
      <c r="A1856" s="1270">
        <v>42110</v>
      </c>
      <c r="B1856" s="1271">
        <v>20</v>
      </c>
      <c r="C1856" s="1272" t="s">
        <v>1087</v>
      </c>
      <c r="D1856" s="1273" t="s">
        <v>1092</v>
      </c>
      <c r="E1856" s="1269"/>
      <c r="G1856" s="1273">
        <v>0</v>
      </c>
      <c r="H1856" s="1269"/>
      <c r="I1856" s="1053"/>
      <c r="J1856" s="1269"/>
    </row>
    <row r="1857" spans="1:10">
      <c r="A1857" s="1270">
        <v>42110</v>
      </c>
      <c r="B1857" s="1271">
        <v>20</v>
      </c>
      <c r="C1857" s="1272" t="s">
        <v>246</v>
      </c>
      <c r="D1857" s="1273" t="s">
        <v>276</v>
      </c>
      <c r="E1857" s="1269"/>
      <c r="G1857" s="1273">
        <v>0</v>
      </c>
      <c r="H1857" s="1269"/>
      <c r="I1857" s="1053"/>
      <c r="J1857" s="1269"/>
    </row>
    <row r="1858" spans="1:10">
      <c r="A1858" s="1270">
        <v>42110</v>
      </c>
      <c r="B1858" s="1271">
        <v>10</v>
      </c>
      <c r="C1858" s="1272" t="s">
        <v>246</v>
      </c>
      <c r="D1858" s="1273" t="s">
        <v>1581</v>
      </c>
      <c r="E1858" s="1269"/>
      <c r="G1858" s="1273" t="s">
        <v>339</v>
      </c>
      <c r="H1858" s="1269"/>
      <c r="I1858" s="1053"/>
      <c r="J1858" s="1269"/>
    </row>
    <row r="1859" spans="1:10">
      <c r="A1859" s="1270">
        <v>42110</v>
      </c>
      <c r="B1859" s="1271">
        <v>40</v>
      </c>
      <c r="C1859" s="1272" t="s">
        <v>246</v>
      </c>
      <c r="D1859" s="1273" t="s">
        <v>1258</v>
      </c>
      <c r="E1859" s="1269"/>
      <c r="G1859" s="1273" t="s">
        <v>339</v>
      </c>
      <c r="H1859" s="1269"/>
      <c r="I1859" s="1053"/>
      <c r="J1859" s="1269"/>
    </row>
    <row r="1860" spans="1:10">
      <c r="A1860" s="1270">
        <v>42110</v>
      </c>
      <c r="B1860" s="1271">
        <v>50</v>
      </c>
      <c r="C1860" s="1272" t="s">
        <v>246</v>
      </c>
      <c r="D1860" s="1273" t="s">
        <v>1568</v>
      </c>
      <c r="E1860" s="1269"/>
      <c r="G1860" s="1273">
        <v>0</v>
      </c>
      <c r="H1860" s="1269"/>
      <c r="I1860" s="1053"/>
      <c r="J1860" s="1269"/>
    </row>
    <row r="1861" spans="1:10">
      <c r="A1861" s="1270">
        <v>42111</v>
      </c>
      <c r="B1861" s="1271">
        <v>100</v>
      </c>
      <c r="C1861" s="1272" t="s">
        <v>246</v>
      </c>
      <c r="D1861" s="1273" t="s">
        <v>327</v>
      </c>
      <c r="E1861" s="1269"/>
      <c r="G1861" s="1273" t="s">
        <v>339</v>
      </c>
      <c r="H1861" s="1269"/>
      <c r="I1861" s="1053"/>
      <c r="J1861" s="1269"/>
    </row>
    <row r="1862" spans="1:10">
      <c r="A1862" s="1270">
        <v>42111</v>
      </c>
      <c r="B1862" s="1271">
        <v>140</v>
      </c>
      <c r="C1862" s="1272" t="s">
        <v>246</v>
      </c>
      <c r="D1862" s="1273" t="s">
        <v>1044</v>
      </c>
      <c r="E1862" s="1269"/>
      <c r="G1862" s="1273">
        <v>0</v>
      </c>
      <c r="H1862" s="1269"/>
      <c r="I1862" s="1053"/>
      <c r="J1862" s="1269"/>
    </row>
    <row r="1863" spans="1:10">
      <c r="A1863" s="1270">
        <v>42111</v>
      </c>
      <c r="B1863" s="1271">
        <v>1.25</v>
      </c>
      <c r="C1863" s="1272" t="s">
        <v>246</v>
      </c>
      <c r="D1863" s="1273" t="s">
        <v>1572</v>
      </c>
      <c r="E1863" s="1269"/>
      <c r="G1863" s="1273">
        <v>0</v>
      </c>
      <c r="H1863" s="1269"/>
      <c r="I1863" s="1053"/>
      <c r="J1863" s="1269"/>
    </row>
    <row r="1864" spans="1:10">
      <c r="A1864" s="1270">
        <v>42114</v>
      </c>
      <c r="B1864" s="1271">
        <v>20.07</v>
      </c>
      <c r="C1864" s="1272" t="s">
        <v>246</v>
      </c>
      <c r="D1864" s="1273" t="s">
        <v>1107</v>
      </c>
      <c r="E1864" s="1269"/>
      <c r="G1864" s="1273">
        <v>0</v>
      </c>
      <c r="H1864" s="1269"/>
      <c r="I1864" s="1053"/>
      <c r="J1864" s="1269"/>
    </row>
    <row r="1865" spans="1:10">
      <c r="A1865" s="1270">
        <v>42114</v>
      </c>
      <c r="B1865" s="1271">
        <v>2.23</v>
      </c>
      <c r="C1865" s="1272" t="s">
        <v>246</v>
      </c>
      <c r="D1865" s="1273" t="s">
        <v>1107</v>
      </c>
      <c r="E1865" s="1269"/>
      <c r="G1865" s="1273">
        <v>0</v>
      </c>
      <c r="H1865" s="1269"/>
      <c r="I1865" s="1053"/>
      <c r="J1865" s="1269"/>
    </row>
    <row r="1866" spans="1:10">
      <c r="A1866" s="1270">
        <v>42114</v>
      </c>
      <c r="B1866" s="1271">
        <v>50</v>
      </c>
      <c r="C1866" s="1272" t="s">
        <v>246</v>
      </c>
      <c r="D1866" s="1273" t="s">
        <v>1288</v>
      </c>
      <c r="E1866" s="1269"/>
      <c r="G1866" s="1273">
        <v>0</v>
      </c>
      <c r="H1866" s="1269"/>
      <c r="I1866" s="1053"/>
      <c r="J1866" s="1269"/>
    </row>
    <row r="1867" spans="1:10">
      <c r="A1867" s="1270">
        <v>42114</v>
      </c>
      <c r="B1867" s="1271">
        <v>40</v>
      </c>
      <c r="C1867" s="1272" t="s">
        <v>246</v>
      </c>
      <c r="D1867" s="1273" t="s">
        <v>400</v>
      </c>
      <c r="E1867" s="1269"/>
      <c r="G1867" s="1273" t="s">
        <v>339</v>
      </c>
      <c r="H1867" s="1269"/>
      <c r="I1867" s="1053"/>
      <c r="J1867" s="1269"/>
    </row>
    <row r="1868" spans="1:10">
      <c r="A1868" s="1270">
        <v>42114</v>
      </c>
      <c r="B1868" s="1271">
        <v>100</v>
      </c>
      <c r="C1868" s="1272" t="s">
        <v>246</v>
      </c>
      <c r="D1868" s="1273" t="s">
        <v>1262</v>
      </c>
      <c r="E1868" s="1269"/>
      <c r="G1868" s="1273" t="s">
        <v>339</v>
      </c>
      <c r="H1868" s="1269"/>
      <c r="I1868" s="1053"/>
      <c r="J1868" s="1269"/>
    </row>
    <row r="1869" spans="1:10">
      <c r="A1869" s="1270">
        <v>42114</v>
      </c>
      <c r="B1869" s="1271">
        <v>10</v>
      </c>
      <c r="C1869" s="1272" t="s">
        <v>246</v>
      </c>
      <c r="D1869" s="1273" t="s">
        <v>1620</v>
      </c>
      <c r="E1869" s="1269"/>
      <c r="G1869" s="1273" t="s">
        <v>339</v>
      </c>
      <c r="H1869" s="1269"/>
      <c r="I1869" s="1053"/>
      <c r="J1869" s="1269"/>
    </row>
    <row r="1870" spans="1:10">
      <c r="A1870" s="1270">
        <v>42114</v>
      </c>
      <c r="B1870" s="1271">
        <v>120</v>
      </c>
      <c r="C1870" s="1272" t="s">
        <v>246</v>
      </c>
      <c r="D1870" s="1273" t="s">
        <v>784</v>
      </c>
      <c r="E1870" s="1269"/>
      <c r="G1870" s="1273" t="s">
        <v>339</v>
      </c>
      <c r="H1870" s="1269"/>
      <c r="I1870" s="1053"/>
      <c r="J1870" s="1269"/>
    </row>
    <row r="1871" spans="1:10">
      <c r="A1871" s="1270">
        <v>42114</v>
      </c>
      <c r="B1871" s="1271">
        <v>2418.61</v>
      </c>
      <c r="C1871" s="1272" t="s">
        <v>246</v>
      </c>
      <c r="D1871" s="1273" t="s">
        <v>1803</v>
      </c>
      <c r="E1871" s="1269"/>
      <c r="G1871" s="1273">
        <v>0</v>
      </c>
      <c r="H1871" s="1269"/>
      <c r="I1871" s="1053"/>
      <c r="J1871" s="1269"/>
    </row>
    <row r="1872" spans="1:10">
      <c r="A1872" s="1270">
        <v>42115</v>
      </c>
      <c r="B1872" s="1271">
        <v>12</v>
      </c>
      <c r="C1872" s="1272" t="s">
        <v>246</v>
      </c>
      <c r="D1872" s="1273" t="s">
        <v>294</v>
      </c>
      <c r="E1872" s="1269"/>
      <c r="G1872" s="1273" t="s">
        <v>339</v>
      </c>
      <c r="H1872" s="1269"/>
      <c r="I1872" s="1053"/>
      <c r="J1872" s="1269"/>
    </row>
    <row r="1873" spans="1:10">
      <c r="A1873" s="1270">
        <v>42115</v>
      </c>
      <c r="B1873" s="1271">
        <v>5</v>
      </c>
      <c r="C1873" s="1272" t="s">
        <v>246</v>
      </c>
      <c r="D1873" s="1273" t="s">
        <v>773</v>
      </c>
      <c r="E1873" s="1269"/>
      <c r="G1873" s="1273">
        <v>0</v>
      </c>
      <c r="H1873" s="1269"/>
      <c r="I1873" s="1053"/>
      <c r="J1873" s="1269"/>
    </row>
    <row r="1874" spans="1:10">
      <c r="A1874" s="1270">
        <v>42115</v>
      </c>
      <c r="B1874" s="1271">
        <v>1016.6</v>
      </c>
      <c r="C1874" s="1272" t="s">
        <v>246</v>
      </c>
      <c r="D1874" s="1273" t="s">
        <v>1370</v>
      </c>
      <c r="E1874" s="1269"/>
      <c r="G1874" s="1273">
        <v>0</v>
      </c>
      <c r="H1874" s="1269"/>
      <c r="I1874" s="1053"/>
      <c r="J1874" s="1269"/>
    </row>
    <row r="1875" spans="1:10">
      <c r="A1875" s="1270">
        <v>42116</v>
      </c>
      <c r="B1875" s="1271">
        <v>227</v>
      </c>
      <c r="C1875" s="1272" t="s">
        <v>246</v>
      </c>
      <c r="D1875" s="1273" t="s">
        <v>355</v>
      </c>
      <c r="E1875" s="1269"/>
      <c r="G1875" s="1273" t="s">
        <v>339</v>
      </c>
      <c r="H1875" s="1269"/>
      <c r="I1875" s="1053"/>
      <c r="J1875" s="1269"/>
    </row>
    <row r="1876" spans="1:10">
      <c r="A1876" s="1270">
        <v>42116</v>
      </c>
      <c r="B1876" s="1271">
        <v>330</v>
      </c>
      <c r="C1876" s="1272" t="s">
        <v>246</v>
      </c>
      <c r="D1876" s="1273" t="s">
        <v>355</v>
      </c>
      <c r="E1876" s="1269"/>
      <c r="G1876" s="1273" t="s">
        <v>339</v>
      </c>
      <c r="H1876" s="1269"/>
      <c r="I1876" s="1053"/>
      <c r="J1876" s="1269"/>
    </row>
    <row r="1877" spans="1:10">
      <c r="A1877" s="1270">
        <v>42116</v>
      </c>
      <c r="B1877" s="1271">
        <v>25</v>
      </c>
      <c r="C1877" s="1272" t="s">
        <v>246</v>
      </c>
      <c r="D1877" s="1273" t="s">
        <v>1726</v>
      </c>
      <c r="E1877" s="1269"/>
      <c r="G1877" s="1273" t="s">
        <v>339</v>
      </c>
      <c r="H1877" s="1269"/>
      <c r="I1877" s="1053"/>
      <c r="J1877" s="1269"/>
    </row>
    <row r="1878" spans="1:10">
      <c r="A1878" s="1270">
        <v>42116</v>
      </c>
      <c r="B1878" s="1271">
        <v>25</v>
      </c>
      <c r="C1878" s="1272">
        <v>103859</v>
      </c>
      <c r="D1878" s="1273" t="s">
        <v>1804</v>
      </c>
      <c r="E1878" s="1269"/>
      <c r="G1878" s="1273">
        <v>0</v>
      </c>
      <c r="H1878" s="1269"/>
      <c r="I1878" s="1053"/>
      <c r="J1878" s="1269"/>
    </row>
    <row r="1879" spans="1:10">
      <c r="A1879" s="1270">
        <v>42116</v>
      </c>
      <c r="B1879" s="1271">
        <v>66</v>
      </c>
      <c r="C1879" s="1272">
        <v>103860</v>
      </c>
      <c r="D1879" s="1273" t="s">
        <v>1805</v>
      </c>
      <c r="E1879" s="1269"/>
      <c r="G1879" s="1273">
        <v>0</v>
      </c>
      <c r="H1879" s="1269"/>
      <c r="I1879" s="1053"/>
      <c r="J1879" s="1269"/>
    </row>
    <row r="1880" spans="1:10">
      <c r="A1880" s="1270">
        <v>42117</v>
      </c>
      <c r="B1880" s="1271">
        <v>28379.01</v>
      </c>
      <c r="C1880" s="1272" t="s">
        <v>246</v>
      </c>
      <c r="D1880" s="1273" t="s">
        <v>1806</v>
      </c>
      <c r="E1880" s="1269"/>
      <c r="G1880" s="1273">
        <v>0</v>
      </c>
      <c r="H1880" s="1269"/>
      <c r="I1880" s="1053"/>
      <c r="J1880" s="1269"/>
    </row>
    <row r="1881" spans="1:10">
      <c r="A1881" s="1270">
        <v>42117</v>
      </c>
      <c r="B1881" s="1271">
        <v>300</v>
      </c>
      <c r="C1881" s="1272" t="s">
        <v>246</v>
      </c>
      <c r="D1881" s="1273" t="s">
        <v>1532</v>
      </c>
      <c r="E1881" s="1269"/>
      <c r="G1881" s="1273">
        <v>0</v>
      </c>
      <c r="H1881" s="1269"/>
      <c r="I1881" s="1053"/>
      <c r="J1881" s="1269"/>
    </row>
    <row r="1882" spans="1:10">
      <c r="A1882" s="1270">
        <v>42118</v>
      </c>
      <c r="B1882" s="1271">
        <v>1.25</v>
      </c>
      <c r="C1882" s="1272" t="s">
        <v>246</v>
      </c>
      <c r="D1882" s="1273" t="s">
        <v>1572</v>
      </c>
      <c r="E1882" s="1269"/>
      <c r="G1882" s="1273">
        <v>0</v>
      </c>
      <c r="H1882" s="1269"/>
      <c r="I1882" s="1053"/>
      <c r="J1882" s="1269"/>
    </row>
    <row r="1883" spans="1:10">
      <c r="A1883" s="1270">
        <v>42121</v>
      </c>
      <c r="B1883" s="1271">
        <v>40</v>
      </c>
      <c r="C1883" s="1272" t="s">
        <v>1087</v>
      </c>
      <c r="D1883" s="1273" t="s">
        <v>1757</v>
      </c>
      <c r="E1883" s="1269"/>
      <c r="G1883" s="1273">
        <v>0</v>
      </c>
      <c r="H1883" s="1269"/>
      <c r="I1883" s="1053"/>
      <c r="J1883" s="1269"/>
    </row>
    <row r="1884" spans="1:10">
      <c r="A1884" s="1270">
        <v>42121</v>
      </c>
      <c r="B1884" s="1271">
        <v>3418.46</v>
      </c>
      <c r="C1884" s="1272" t="s">
        <v>246</v>
      </c>
      <c r="D1884" s="1273" t="s">
        <v>269</v>
      </c>
      <c r="E1884" s="1269"/>
      <c r="G1884" s="1273">
        <v>0</v>
      </c>
      <c r="H1884" s="1269"/>
      <c r="I1884" s="1053"/>
      <c r="J1884" s="1269"/>
    </row>
    <row r="1885" spans="1:10">
      <c r="A1885" s="1270">
        <v>42121</v>
      </c>
      <c r="B1885" s="1271">
        <v>30</v>
      </c>
      <c r="C1885" s="1272" t="s">
        <v>246</v>
      </c>
      <c r="D1885" s="1273" t="s">
        <v>1671</v>
      </c>
      <c r="E1885" s="1269"/>
      <c r="G1885" s="1273" t="s">
        <v>339</v>
      </c>
      <c r="H1885" s="1269"/>
      <c r="I1885" s="1053"/>
      <c r="J1885" s="1269"/>
    </row>
    <row r="1886" spans="1:10">
      <c r="A1886" s="1270">
        <v>42121</v>
      </c>
      <c r="B1886" s="1271">
        <v>15</v>
      </c>
      <c r="C1886" s="1272" t="s">
        <v>246</v>
      </c>
      <c r="D1886" s="1273" t="s">
        <v>1444</v>
      </c>
      <c r="E1886" s="1269"/>
      <c r="G1886" s="1273" t="s">
        <v>339</v>
      </c>
      <c r="H1886" s="1269"/>
      <c r="I1886" s="1053"/>
      <c r="J1886" s="1269"/>
    </row>
    <row r="1887" spans="1:10">
      <c r="A1887" s="1270">
        <v>42121</v>
      </c>
      <c r="B1887" s="1271">
        <v>60</v>
      </c>
      <c r="C1887" s="1272" t="s">
        <v>246</v>
      </c>
      <c r="D1887" s="1273" t="s">
        <v>1309</v>
      </c>
      <c r="E1887" s="1269"/>
      <c r="G1887" s="1273" t="s">
        <v>339</v>
      </c>
      <c r="H1887" s="1269"/>
      <c r="I1887" s="1053"/>
      <c r="J1887" s="1269"/>
    </row>
    <row r="1888" spans="1:10">
      <c r="A1888" s="1270">
        <v>42121</v>
      </c>
      <c r="B1888" s="1271">
        <v>10</v>
      </c>
      <c r="C1888" s="1272" t="s">
        <v>246</v>
      </c>
      <c r="D1888" s="1273" t="s">
        <v>302</v>
      </c>
      <c r="E1888" s="1269"/>
      <c r="G1888" s="1273">
        <v>0</v>
      </c>
      <c r="H1888" s="1269"/>
      <c r="I1888" s="1053"/>
      <c r="J1888" s="1269"/>
    </row>
    <row r="1889" spans="1:10">
      <c r="A1889" s="1270">
        <v>42121</v>
      </c>
      <c r="B1889" s="1271">
        <v>50</v>
      </c>
      <c r="C1889" s="1272" t="s">
        <v>246</v>
      </c>
      <c r="D1889" s="1273" t="s">
        <v>1017</v>
      </c>
      <c r="E1889" s="1269"/>
      <c r="G1889" s="1273" t="s">
        <v>339</v>
      </c>
      <c r="H1889" s="1269"/>
      <c r="I1889" s="1053"/>
      <c r="J1889" s="1269"/>
    </row>
    <row r="1890" spans="1:10">
      <c r="A1890" s="1270">
        <v>42121</v>
      </c>
      <c r="B1890" s="1271">
        <v>10</v>
      </c>
      <c r="C1890" s="1272" t="s">
        <v>246</v>
      </c>
      <c r="D1890" s="1273" t="s">
        <v>1630</v>
      </c>
      <c r="E1890" s="1269"/>
      <c r="G1890" s="1273" t="s">
        <v>339</v>
      </c>
      <c r="H1890" s="1269"/>
      <c r="I1890" s="1053"/>
      <c r="J1890" s="1269"/>
    </row>
    <row r="1891" spans="1:10">
      <c r="A1891" s="1270">
        <v>42121</v>
      </c>
      <c r="B1891" s="1271">
        <v>60</v>
      </c>
      <c r="C1891" s="1272" t="s">
        <v>246</v>
      </c>
      <c r="D1891" s="1273" t="s">
        <v>1789</v>
      </c>
      <c r="E1891" s="1269"/>
      <c r="G1891" s="1273">
        <v>0</v>
      </c>
      <c r="H1891" s="1269"/>
      <c r="I1891" s="1053"/>
      <c r="J1891" s="1269"/>
    </row>
    <row r="1892" spans="1:10">
      <c r="A1892" s="1270">
        <v>42121</v>
      </c>
      <c r="B1892" s="1271">
        <v>50</v>
      </c>
      <c r="C1892" s="1272" t="s">
        <v>246</v>
      </c>
      <c r="D1892" s="1273" t="s">
        <v>1447</v>
      </c>
      <c r="E1892" s="1269"/>
      <c r="G1892" s="1273" t="s">
        <v>339</v>
      </c>
      <c r="H1892" s="1269"/>
      <c r="I1892" s="1053"/>
      <c r="J1892" s="1269"/>
    </row>
    <row r="1893" spans="1:10">
      <c r="A1893" s="1270">
        <v>42121</v>
      </c>
      <c r="B1893" s="1271">
        <v>100</v>
      </c>
      <c r="C1893" s="1272" t="s">
        <v>246</v>
      </c>
      <c r="D1893" s="1273" t="s">
        <v>1389</v>
      </c>
      <c r="E1893" s="1269"/>
      <c r="G1893" s="1273" t="s">
        <v>339</v>
      </c>
      <c r="H1893" s="1269"/>
      <c r="I1893" s="1053"/>
      <c r="J1893" s="1269"/>
    </row>
    <row r="1894" spans="1:10">
      <c r="A1894" s="1270">
        <v>42121</v>
      </c>
      <c r="B1894" s="1271">
        <v>311.91000000000003</v>
      </c>
      <c r="C1894" s="1272" t="s">
        <v>246</v>
      </c>
      <c r="D1894" s="1273" t="s">
        <v>1807</v>
      </c>
      <c r="E1894" s="1269"/>
      <c r="G1894" s="1273">
        <v>0</v>
      </c>
      <c r="H1894" s="1269"/>
      <c r="I1894" s="1053"/>
      <c r="J1894" s="1269"/>
    </row>
    <row r="1895" spans="1:10">
      <c r="A1895" s="1270">
        <v>42122</v>
      </c>
      <c r="B1895" s="1271">
        <v>382.29</v>
      </c>
      <c r="C1895" s="1272" t="s">
        <v>246</v>
      </c>
      <c r="D1895" s="1273" t="s">
        <v>1771</v>
      </c>
      <c r="E1895" s="1269"/>
      <c r="G1895" s="1273">
        <v>0</v>
      </c>
      <c r="H1895" s="1269"/>
      <c r="I1895" s="1053"/>
      <c r="J1895" s="1269"/>
    </row>
    <row r="1896" spans="1:10">
      <c r="A1896" s="1270">
        <v>42122</v>
      </c>
      <c r="B1896" s="1271">
        <v>42</v>
      </c>
      <c r="C1896" s="1272" t="s">
        <v>246</v>
      </c>
      <c r="D1896" s="1273" t="s">
        <v>1352</v>
      </c>
      <c r="E1896" s="1269"/>
      <c r="G1896" s="1273">
        <v>0</v>
      </c>
      <c r="H1896" s="1269"/>
      <c r="I1896" s="1053"/>
      <c r="J1896" s="1269"/>
    </row>
    <row r="1897" spans="1:10">
      <c r="A1897" s="1270">
        <v>42122</v>
      </c>
      <c r="B1897" s="1271">
        <v>3</v>
      </c>
      <c r="C1897" s="1272" t="s">
        <v>246</v>
      </c>
      <c r="D1897" s="1273" t="s">
        <v>1004</v>
      </c>
      <c r="E1897" s="1269"/>
      <c r="G1897" s="1273">
        <v>0</v>
      </c>
      <c r="H1897" s="1269"/>
      <c r="I1897" s="1053"/>
      <c r="J1897" s="1269"/>
    </row>
    <row r="1898" spans="1:10">
      <c r="A1898" s="1270">
        <v>42122</v>
      </c>
      <c r="B1898" s="1271">
        <v>5</v>
      </c>
      <c r="C1898" s="1272" t="s">
        <v>246</v>
      </c>
      <c r="D1898" s="1273" t="s">
        <v>1390</v>
      </c>
      <c r="E1898" s="1269"/>
      <c r="G1898" s="1273" t="s">
        <v>339</v>
      </c>
      <c r="H1898" s="1269"/>
      <c r="I1898" s="1053"/>
      <c r="J1898" s="1269"/>
    </row>
    <row r="1899" spans="1:10">
      <c r="A1899" s="1270">
        <v>42122</v>
      </c>
      <c r="B1899" s="1271">
        <v>40</v>
      </c>
      <c r="C1899" s="1272" t="s">
        <v>246</v>
      </c>
      <c r="D1899" s="1273" t="s">
        <v>1808</v>
      </c>
      <c r="E1899" s="1269"/>
      <c r="G1899" s="1273">
        <v>0</v>
      </c>
      <c r="H1899" s="1269"/>
      <c r="I1899" s="1053"/>
      <c r="J1899" s="1269"/>
    </row>
    <row r="1900" spans="1:10">
      <c r="A1900" s="1270">
        <v>42123</v>
      </c>
      <c r="B1900" s="1271">
        <v>10.199999999999999</v>
      </c>
      <c r="C1900" s="1272" t="s">
        <v>246</v>
      </c>
      <c r="D1900" s="1273" t="s">
        <v>1745</v>
      </c>
      <c r="E1900" s="1269"/>
      <c r="G1900" s="1273">
        <v>0</v>
      </c>
      <c r="H1900" s="1269"/>
      <c r="I1900" s="1053"/>
      <c r="J1900" s="1269"/>
    </row>
    <row r="1901" spans="1:10">
      <c r="A1901" s="1270">
        <v>42123</v>
      </c>
      <c r="B1901" s="1271">
        <v>25</v>
      </c>
      <c r="C1901" s="1272" t="s">
        <v>246</v>
      </c>
      <c r="D1901" s="1273" t="s">
        <v>1700</v>
      </c>
      <c r="E1901" s="1269"/>
      <c r="G1901" s="1273" t="s">
        <v>339</v>
      </c>
      <c r="H1901" s="1269"/>
      <c r="I1901" s="1053"/>
      <c r="J1901" s="1269"/>
    </row>
    <row r="1902" spans="1:10">
      <c r="A1902" s="1270">
        <v>42124</v>
      </c>
      <c r="B1902" s="1271">
        <v>200</v>
      </c>
      <c r="C1902" s="1272" t="s">
        <v>1087</v>
      </c>
      <c r="D1902" s="1273" t="s">
        <v>1682</v>
      </c>
      <c r="E1902" s="1269"/>
      <c r="G1902" s="1273">
        <v>0</v>
      </c>
      <c r="H1902" s="1269"/>
      <c r="I1902" s="1053"/>
      <c r="J1902" s="1269"/>
    </row>
    <row r="1903" spans="1:10">
      <c r="A1903" s="1270">
        <v>42124</v>
      </c>
      <c r="B1903" s="1271">
        <v>9.5</v>
      </c>
      <c r="C1903" s="1272" t="s">
        <v>1087</v>
      </c>
      <c r="D1903" s="1273" t="s">
        <v>1491</v>
      </c>
      <c r="E1903" s="1269"/>
      <c r="G1903" s="1273">
        <v>0</v>
      </c>
      <c r="H1903" s="1269"/>
      <c r="I1903" s="1053"/>
      <c r="J1903" s="1269"/>
    </row>
    <row r="1904" spans="1:10">
      <c r="A1904" s="1270">
        <v>42124</v>
      </c>
      <c r="B1904" s="1271">
        <v>10</v>
      </c>
      <c r="C1904" s="1272" t="s">
        <v>1087</v>
      </c>
      <c r="D1904" s="1273" t="s">
        <v>1491</v>
      </c>
      <c r="E1904" s="1269"/>
      <c r="G1904" s="1273">
        <v>0</v>
      </c>
      <c r="H1904" s="1269"/>
      <c r="I1904" s="1053"/>
      <c r="J1904" s="1269"/>
    </row>
    <row r="1905" spans="1:10">
      <c r="A1905" s="1270">
        <v>42124</v>
      </c>
      <c r="B1905" s="1271">
        <v>20</v>
      </c>
      <c r="C1905" s="1272" t="s">
        <v>1087</v>
      </c>
      <c r="D1905" s="1273" t="s">
        <v>1647</v>
      </c>
      <c r="E1905" s="1269"/>
      <c r="G1905" s="1273">
        <v>0</v>
      </c>
      <c r="H1905" s="1269"/>
      <c r="I1905" s="1053"/>
      <c r="J1905" s="1269"/>
    </row>
    <row r="1906" spans="1:10">
      <c r="A1906" s="1270">
        <v>42124</v>
      </c>
      <c r="B1906" s="1271">
        <v>769.45</v>
      </c>
      <c r="C1906" s="1272" t="s">
        <v>246</v>
      </c>
      <c r="D1906" s="1273" t="s">
        <v>1288</v>
      </c>
      <c r="E1906" s="1269"/>
      <c r="G1906" s="1273">
        <v>0</v>
      </c>
      <c r="H1906" s="1269"/>
      <c r="I1906" s="1053"/>
      <c r="J1906" s="1269"/>
    </row>
    <row r="1907" spans="1:10">
      <c r="A1907" s="1270">
        <v>42124</v>
      </c>
      <c r="B1907" s="1271">
        <v>62.42</v>
      </c>
      <c r="C1907" s="1272" t="s">
        <v>246</v>
      </c>
      <c r="D1907" s="1273" t="s">
        <v>1288</v>
      </c>
      <c r="E1907" s="1269"/>
      <c r="G1907" s="1273">
        <v>0</v>
      </c>
      <c r="H1907" s="1269"/>
      <c r="I1907" s="1053"/>
      <c r="J1907" s="1269"/>
    </row>
    <row r="1908" spans="1:10">
      <c r="A1908" s="1270">
        <v>42124</v>
      </c>
      <c r="B1908" s="1271">
        <v>25</v>
      </c>
      <c r="C1908" s="1272" t="s">
        <v>246</v>
      </c>
      <c r="D1908" s="1273" t="s">
        <v>762</v>
      </c>
      <c r="E1908" s="1269"/>
      <c r="G1908" s="1273" t="s">
        <v>339</v>
      </c>
      <c r="H1908" s="1269"/>
      <c r="I1908" s="1053"/>
      <c r="J1908" s="1269"/>
    </row>
    <row r="1909" spans="1:10">
      <c r="A1909" s="1270">
        <v>42124</v>
      </c>
      <c r="B1909" s="1271">
        <v>180</v>
      </c>
      <c r="C1909" s="1272" t="s">
        <v>246</v>
      </c>
      <c r="D1909" s="1273" t="s">
        <v>287</v>
      </c>
      <c r="E1909" s="1269"/>
      <c r="G1909" s="1273" t="s">
        <v>339</v>
      </c>
      <c r="H1909" s="1269"/>
      <c r="I1909" s="1053"/>
      <c r="J1909" s="1269"/>
    </row>
    <row r="1910" spans="1:10">
      <c r="A1910" s="1270">
        <v>42124</v>
      </c>
      <c r="B1910" s="1271">
        <v>677.5</v>
      </c>
      <c r="C1910" s="1272" t="s">
        <v>246</v>
      </c>
      <c r="D1910" s="1273" t="s">
        <v>1812</v>
      </c>
      <c r="E1910" s="1269"/>
      <c r="G1910" s="1273">
        <v>0</v>
      </c>
      <c r="H1910" s="1269"/>
      <c r="I1910" s="1053"/>
      <c r="J1910" s="1269"/>
    </row>
    <row r="1911" spans="1:10">
      <c r="A1911" s="1270">
        <v>42124</v>
      </c>
      <c r="B1911" s="1271">
        <v>20</v>
      </c>
      <c r="C1911" s="1272" t="s">
        <v>246</v>
      </c>
      <c r="D1911" s="1273" t="s">
        <v>1484</v>
      </c>
      <c r="E1911" s="1269"/>
      <c r="G1911" s="1273">
        <v>0</v>
      </c>
      <c r="H1911" s="1269"/>
      <c r="I1911" s="1053"/>
      <c r="J1911" s="1269"/>
    </row>
    <row r="1912" spans="1:10">
      <c r="A1912" s="1270">
        <v>42124</v>
      </c>
      <c r="B1912" s="1271">
        <v>25</v>
      </c>
      <c r="C1912" s="1272" t="s">
        <v>246</v>
      </c>
      <c r="D1912" s="1273" t="s">
        <v>1668</v>
      </c>
      <c r="E1912" s="1269"/>
      <c r="G1912" s="1273" t="s">
        <v>339</v>
      </c>
      <c r="H1912" s="1269"/>
      <c r="I1912" s="1053"/>
      <c r="J1912" s="1269"/>
    </row>
    <row r="1913" spans="1:10">
      <c r="A1913" s="1270">
        <v>42125</v>
      </c>
      <c r="B1913" s="1271">
        <v>25</v>
      </c>
      <c r="C1913" s="1272" t="s">
        <v>246</v>
      </c>
      <c r="D1913" s="1273" t="s">
        <v>1767</v>
      </c>
      <c r="E1913" s="1269"/>
      <c r="G1913" s="1273" t="s">
        <v>339</v>
      </c>
      <c r="H1913" s="1269"/>
      <c r="I1913" s="1053"/>
      <c r="J1913" s="1269"/>
    </row>
    <row r="1914" spans="1:10">
      <c r="A1914" s="1270">
        <v>42125</v>
      </c>
      <c r="B1914" s="1271">
        <v>10</v>
      </c>
      <c r="C1914" s="1272" t="s">
        <v>246</v>
      </c>
      <c r="D1914" s="1273" t="s">
        <v>1683</v>
      </c>
      <c r="E1914" s="1269"/>
      <c r="G1914" s="1273">
        <v>0</v>
      </c>
      <c r="H1914" s="1269"/>
      <c r="I1914" s="1053"/>
      <c r="J1914" s="1269"/>
    </row>
    <row r="1915" spans="1:10">
      <c r="A1915" s="1270">
        <v>42125</v>
      </c>
      <c r="B1915" s="1271">
        <v>20</v>
      </c>
      <c r="C1915" s="1272" t="s">
        <v>246</v>
      </c>
      <c r="D1915" s="1273" t="s">
        <v>1453</v>
      </c>
      <c r="E1915" s="1269"/>
      <c r="G1915" s="1273" t="s">
        <v>339</v>
      </c>
      <c r="H1915" s="1269"/>
      <c r="I1915" s="1053"/>
      <c r="J1915" s="1269"/>
    </row>
    <row r="1916" spans="1:10">
      <c r="A1916" s="1270">
        <v>42125</v>
      </c>
      <c r="B1916" s="1271">
        <v>6</v>
      </c>
      <c r="C1916" s="1272" t="s">
        <v>246</v>
      </c>
      <c r="D1916" s="1273" t="s">
        <v>1217</v>
      </c>
      <c r="E1916" s="1269"/>
      <c r="G1916" s="1273">
        <v>0</v>
      </c>
      <c r="H1916" s="1269"/>
      <c r="I1916" s="1053"/>
      <c r="J1916" s="1269"/>
    </row>
    <row r="1917" spans="1:10">
      <c r="A1917" s="1270">
        <v>42125</v>
      </c>
      <c r="B1917" s="1271">
        <v>100</v>
      </c>
      <c r="C1917" s="1272" t="s">
        <v>246</v>
      </c>
      <c r="D1917" s="1273" t="s">
        <v>267</v>
      </c>
      <c r="E1917" s="1269"/>
      <c r="G1917" s="1273">
        <v>0</v>
      </c>
      <c r="H1917" s="1269"/>
      <c r="I1917" s="1053"/>
      <c r="J1917" s="1269"/>
    </row>
    <row r="1918" spans="1:10">
      <c r="A1918" s="1270">
        <v>42125</v>
      </c>
      <c r="B1918" s="1271">
        <v>40</v>
      </c>
      <c r="C1918" s="1272" t="s">
        <v>246</v>
      </c>
      <c r="D1918" s="1273" t="s">
        <v>703</v>
      </c>
      <c r="E1918" s="1269"/>
      <c r="G1918" s="1273" t="s">
        <v>339</v>
      </c>
      <c r="H1918" s="1269"/>
      <c r="I1918" s="1053"/>
      <c r="J1918" s="1269"/>
    </row>
    <row r="1919" spans="1:10">
      <c r="A1919" s="1270">
        <v>42125</v>
      </c>
      <c r="B1919" s="1271">
        <v>10</v>
      </c>
      <c r="C1919" s="1272" t="s">
        <v>246</v>
      </c>
      <c r="D1919" s="1273" t="s">
        <v>791</v>
      </c>
      <c r="E1919" s="1269"/>
      <c r="G1919" s="1273" t="s">
        <v>339</v>
      </c>
      <c r="H1919" s="1269"/>
      <c r="I1919" s="1053"/>
      <c r="J1919" s="1269"/>
    </row>
    <row r="1920" spans="1:10">
      <c r="A1920" s="1270">
        <v>42125</v>
      </c>
      <c r="B1920" s="1271">
        <v>10</v>
      </c>
      <c r="C1920" s="1272" t="s">
        <v>246</v>
      </c>
      <c r="D1920" s="1273" t="s">
        <v>338</v>
      </c>
      <c r="E1920" s="1269"/>
      <c r="G1920" s="1273" t="s">
        <v>339</v>
      </c>
      <c r="H1920" s="1269"/>
      <c r="I1920" s="1053"/>
      <c r="J1920" s="1269"/>
    </row>
    <row r="1921" spans="1:10">
      <c r="A1921" s="1270">
        <v>42125</v>
      </c>
      <c r="B1921" s="1271">
        <v>10</v>
      </c>
      <c r="C1921" s="1272" t="s">
        <v>246</v>
      </c>
      <c r="D1921" s="1273" t="s">
        <v>1365</v>
      </c>
      <c r="E1921" s="1269"/>
      <c r="G1921" s="1273" t="s">
        <v>339</v>
      </c>
      <c r="H1921" s="1269"/>
      <c r="I1921" s="1053"/>
      <c r="J1921" s="1269"/>
    </row>
    <row r="1922" spans="1:10">
      <c r="A1922" s="1270">
        <v>42125</v>
      </c>
      <c r="B1922" s="1271">
        <v>20</v>
      </c>
      <c r="C1922" s="1272" t="s">
        <v>246</v>
      </c>
      <c r="D1922" s="1273" t="s">
        <v>951</v>
      </c>
      <c r="E1922" s="1269"/>
      <c r="G1922" s="1273" t="s">
        <v>339</v>
      </c>
      <c r="H1922" s="1269"/>
      <c r="I1922" s="1053"/>
      <c r="J1922" s="1269"/>
    </row>
    <row r="1923" spans="1:10">
      <c r="A1923" s="1270">
        <v>42125</v>
      </c>
      <c r="B1923" s="1271">
        <v>5</v>
      </c>
      <c r="C1923" s="1272" t="s">
        <v>246</v>
      </c>
      <c r="D1923" s="1273" t="s">
        <v>1423</v>
      </c>
      <c r="E1923" s="1269"/>
      <c r="G1923" s="1273">
        <v>0</v>
      </c>
      <c r="H1923" s="1269"/>
      <c r="I1923" s="1053"/>
      <c r="J1923" s="1269"/>
    </row>
    <row r="1924" spans="1:10">
      <c r="A1924" s="1270">
        <v>42125</v>
      </c>
      <c r="B1924" s="1271">
        <v>20</v>
      </c>
      <c r="C1924" s="1272" t="s">
        <v>246</v>
      </c>
      <c r="D1924" s="1273" t="s">
        <v>1393</v>
      </c>
      <c r="E1924" s="1269"/>
      <c r="G1924" s="1273" t="s">
        <v>339</v>
      </c>
      <c r="H1924" s="1269"/>
      <c r="I1924" s="1053"/>
      <c r="J1924" s="1269"/>
    </row>
    <row r="1925" spans="1:10">
      <c r="A1925" s="1270">
        <v>42125</v>
      </c>
      <c r="B1925" s="1271">
        <v>10</v>
      </c>
      <c r="C1925" s="1272" t="s">
        <v>246</v>
      </c>
      <c r="D1925" s="1273" t="s">
        <v>994</v>
      </c>
      <c r="E1925" s="1269"/>
      <c r="G1925" s="1273" t="s">
        <v>339</v>
      </c>
      <c r="H1925" s="1269"/>
      <c r="I1925" s="1053"/>
      <c r="J1925" s="1269"/>
    </row>
    <row r="1926" spans="1:10">
      <c r="A1926" s="1270">
        <v>42125</v>
      </c>
      <c r="B1926" s="1271">
        <v>10</v>
      </c>
      <c r="C1926" s="1272" t="s">
        <v>246</v>
      </c>
      <c r="D1926" s="1273" t="s">
        <v>955</v>
      </c>
      <c r="E1926" s="1269"/>
      <c r="G1926" s="1273">
        <v>0</v>
      </c>
      <c r="H1926" s="1269"/>
      <c r="I1926" s="1053"/>
      <c r="J1926" s="1269"/>
    </row>
    <row r="1927" spans="1:10">
      <c r="A1927" s="1270">
        <v>42125</v>
      </c>
      <c r="B1927" s="1271">
        <v>5</v>
      </c>
      <c r="C1927" s="1272" t="s">
        <v>246</v>
      </c>
      <c r="D1927" s="1273" t="s">
        <v>1368</v>
      </c>
      <c r="E1927" s="1269"/>
      <c r="G1927" s="1273" t="s">
        <v>339</v>
      </c>
      <c r="H1927" s="1269"/>
      <c r="I1927" s="1053"/>
      <c r="J1927" s="1269"/>
    </row>
    <row r="1928" spans="1:10">
      <c r="A1928" s="1270">
        <v>42125</v>
      </c>
      <c r="B1928" s="1271">
        <v>15</v>
      </c>
      <c r="C1928" s="1272" t="s">
        <v>246</v>
      </c>
      <c r="D1928" s="1273" t="s">
        <v>912</v>
      </c>
      <c r="E1928" s="1269"/>
      <c r="G1928" s="1273">
        <v>0</v>
      </c>
      <c r="H1928" s="1269"/>
      <c r="I1928" s="1053"/>
      <c r="J1928" s="1269"/>
    </row>
    <row r="1929" spans="1:10">
      <c r="A1929" s="1270">
        <v>42125</v>
      </c>
      <c r="B1929" s="1271">
        <v>180</v>
      </c>
      <c r="C1929" s="1272" t="s">
        <v>246</v>
      </c>
      <c r="D1929" s="1273" t="s">
        <v>783</v>
      </c>
      <c r="E1929" s="1269"/>
      <c r="G1929" s="1273" t="s">
        <v>339</v>
      </c>
      <c r="H1929" s="1269"/>
      <c r="I1929" s="1053"/>
      <c r="J1929" s="1269"/>
    </row>
    <row r="1930" spans="1:10">
      <c r="A1930" s="1270">
        <v>42125</v>
      </c>
      <c r="B1930" s="1271">
        <v>10</v>
      </c>
      <c r="C1930" s="1272" t="s">
        <v>246</v>
      </c>
      <c r="D1930" s="1273" t="s">
        <v>388</v>
      </c>
      <c r="E1930" s="1269"/>
      <c r="G1930" s="1273" t="s">
        <v>339</v>
      </c>
      <c r="H1930" s="1269"/>
      <c r="I1930" s="1053"/>
      <c r="J1930" s="1269"/>
    </row>
    <row r="1931" spans="1:10">
      <c r="A1931" s="1270">
        <v>42125</v>
      </c>
      <c r="B1931" s="1271">
        <v>50</v>
      </c>
      <c r="C1931" s="1272" t="s">
        <v>246</v>
      </c>
      <c r="D1931" s="1273" t="s">
        <v>250</v>
      </c>
      <c r="E1931" s="1269"/>
      <c r="G1931" s="1273">
        <v>0</v>
      </c>
      <c r="H1931" s="1269"/>
      <c r="I1931" s="1053"/>
      <c r="J1931" s="1269"/>
    </row>
    <row r="1932" spans="1:10">
      <c r="A1932" s="1270">
        <v>42125</v>
      </c>
      <c r="B1932" s="1271">
        <v>20</v>
      </c>
      <c r="C1932" s="1272" t="s">
        <v>246</v>
      </c>
      <c r="D1932" s="1273" t="s">
        <v>1028</v>
      </c>
      <c r="E1932" s="1269"/>
      <c r="G1932" s="1273" t="s">
        <v>339</v>
      </c>
      <c r="H1932" s="1269"/>
      <c r="I1932" s="1053"/>
      <c r="J1932" s="1269"/>
    </row>
    <row r="1933" spans="1:10">
      <c r="A1933" s="1270">
        <v>42125</v>
      </c>
      <c r="B1933" s="1271">
        <v>30</v>
      </c>
      <c r="C1933" s="1272" t="s">
        <v>246</v>
      </c>
      <c r="D1933" s="1273" t="s">
        <v>1648</v>
      </c>
      <c r="E1933" s="1269"/>
      <c r="G1933" s="1273" t="s">
        <v>339</v>
      </c>
      <c r="H1933" s="1269"/>
      <c r="I1933" s="1053"/>
      <c r="J1933" s="1269"/>
    </row>
    <row r="1934" spans="1:10">
      <c r="A1934" s="1270">
        <v>42125</v>
      </c>
      <c r="B1934" s="1271">
        <v>5</v>
      </c>
      <c r="C1934" s="1272" t="s">
        <v>246</v>
      </c>
      <c r="D1934" s="1273" t="s">
        <v>1598</v>
      </c>
      <c r="E1934" s="1269"/>
      <c r="G1934" s="1273" t="s">
        <v>339</v>
      </c>
      <c r="H1934" s="1269"/>
      <c r="I1934" s="1053"/>
      <c r="J1934" s="1269"/>
    </row>
    <row r="1935" spans="1:10">
      <c r="A1935" s="1270">
        <v>42125</v>
      </c>
      <c r="B1935" s="1271">
        <v>15</v>
      </c>
      <c r="C1935" s="1272" t="s">
        <v>246</v>
      </c>
      <c r="D1935" s="1273" t="s">
        <v>280</v>
      </c>
      <c r="E1935" s="1269"/>
      <c r="G1935" s="1273" t="s">
        <v>339</v>
      </c>
      <c r="H1935" s="1269"/>
      <c r="I1935" s="1053"/>
      <c r="J1935" s="1269"/>
    </row>
    <row r="1936" spans="1:10">
      <c r="A1936" s="1270">
        <v>42125</v>
      </c>
      <c r="B1936" s="1271">
        <v>4</v>
      </c>
      <c r="C1936" s="1272" t="s">
        <v>246</v>
      </c>
      <c r="D1936" s="1273" t="s">
        <v>1366</v>
      </c>
      <c r="E1936" s="1269"/>
      <c r="G1936" s="1273" t="s">
        <v>339</v>
      </c>
      <c r="H1936" s="1269"/>
      <c r="I1936" s="1053"/>
      <c r="J1936" s="1269"/>
    </row>
    <row r="1937" spans="1:10">
      <c r="A1937" s="1270">
        <v>42125</v>
      </c>
      <c r="B1937" s="1271">
        <v>10</v>
      </c>
      <c r="C1937" s="1272" t="s">
        <v>246</v>
      </c>
      <c r="D1937" s="1273" t="s">
        <v>371</v>
      </c>
      <c r="E1937" s="1269"/>
      <c r="G1937" s="1273" t="s">
        <v>339</v>
      </c>
      <c r="H1937" s="1269"/>
      <c r="I1937" s="1053"/>
      <c r="J1937" s="1269"/>
    </row>
    <row r="1938" spans="1:10">
      <c r="A1938" s="1270">
        <v>42125</v>
      </c>
      <c r="B1938" s="1271">
        <v>10</v>
      </c>
      <c r="C1938" s="1272" t="s">
        <v>246</v>
      </c>
      <c r="D1938" s="1273" t="s">
        <v>1704</v>
      </c>
      <c r="E1938" s="1269"/>
      <c r="G1938" s="1273" t="s">
        <v>339</v>
      </c>
      <c r="H1938" s="1269"/>
      <c r="I1938" s="1053"/>
      <c r="J1938" s="1269"/>
    </row>
    <row r="1939" spans="1:10">
      <c r="A1939" s="1270">
        <v>42125</v>
      </c>
      <c r="B1939" s="1271">
        <v>15</v>
      </c>
      <c r="C1939" s="1272" t="s">
        <v>246</v>
      </c>
      <c r="D1939" s="1273" t="s">
        <v>753</v>
      </c>
      <c r="E1939" s="1269"/>
      <c r="G1939" s="1273" t="s">
        <v>339</v>
      </c>
      <c r="H1939" s="1269"/>
      <c r="I1939" s="1053"/>
      <c r="J1939" s="1269"/>
    </row>
    <row r="1940" spans="1:10">
      <c r="A1940" s="1270">
        <v>42125</v>
      </c>
      <c r="B1940" s="1271">
        <v>140</v>
      </c>
      <c r="C1940" s="1272" t="s">
        <v>246</v>
      </c>
      <c r="D1940" s="1273" t="s">
        <v>1063</v>
      </c>
      <c r="E1940" s="1269"/>
      <c r="G1940" s="1273">
        <v>0</v>
      </c>
      <c r="H1940" s="1269"/>
      <c r="I1940" s="1053"/>
      <c r="J1940" s="1269"/>
    </row>
    <row r="1941" spans="1:10">
      <c r="A1941" s="1270">
        <v>42125</v>
      </c>
      <c r="B1941" s="1271">
        <v>75</v>
      </c>
      <c r="C1941" s="1272" t="s">
        <v>246</v>
      </c>
      <c r="D1941" s="1273" t="s">
        <v>1003</v>
      </c>
      <c r="E1941" s="1269"/>
      <c r="G1941" s="1273" t="s">
        <v>339</v>
      </c>
      <c r="H1941" s="1269"/>
      <c r="I1941" s="1053"/>
      <c r="J1941" s="1269"/>
    </row>
    <row r="1942" spans="1:10">
      <c r="A1942" s="1270">
        <v>42125</v>
      </c>
      <c r="B1942" s="1271">
        <v>31.25</v>
      </c>
      <c r="C1942" s="1272" t="s">
        <v>246</v>
      </c>
      <c r="D1942" s="1273" t="s">
        <v>1291</v>
      </c>
      <c r="E1942" s="1269"/>
      <c r="G1942" s="1273" t="s">
        <v>339</v>
      </c>
      <c r="H1942" s="1269"/>
      <c r="I1942" s="1053"/>
      <c r="J1942" s="1269"/>
    </row>
    <row r="1943" spans="1:10">
      <c r="A1943" s="1270">
        <v>42125</v>
      </c>
      <c r="B1943" s="1271">
        <v>30</v>
      </c>
      <c r="C1943" s="1272" t="s">
        <v>246</v>
      </c>
      <c r="D1943" s="1273" t="s">
        <v>424</v>
      </c>
      <c r="E1943" s="1269"/>
      <c r="G1943" s="1273" t="s">
        <v>339</v>
      </c>
      <c r="H1943" s="1269"/>
      <c r="I1943" s="1053"/>
      <c r="J1943" s="1269"/>
    </row>
    <row r="1944" spans="1:10">
      <c r="A1944" s="1270">
        <v>42125</v>
      </c>
      <c r="B1944" s="1271">
        <v>10</v>
      </c>
      <c r="C1944" s="1272" t="s">
        <v>246</v>
      </c>
      <c r="D1944" s="1273" t="s">
        <v>772</v>
      </c>
      <c r="E1944" s="1269"/>
      <c r="G1944" s="1273" t="s">
        <v>339</v>
      </c>
      <c r="H1944" s="1269"/>
      <c r="I1944" s="1053"/>
      <c r="J1944" s="1269"/>
    </row>
    <row r="1945" spans="1:10">
      <c r="A1945" s="1270">
        <v>42125</v>
      </c>
      <c r="B1945" s="1271">
        <v>20</v>
      </c>
      <c r="C1945" s="1272" t="s">
        <v>246</v>
      </c>
      <c r="D1945" s="1273" t="s">
        <v>1599</v>
      </c>
      <c r="E1945" s="1269"/>
      <c r="G1945" s="1273" t="s">
        <v>339</v>
      </c>
      <c r="H1945" s="1269"/>
      <c r="I1945" s="1053"/>
      <c r="J1945" s="1269"/>
    </row>
    <row r="1946" spans="1:10">
      <c r="A1946" s="1270">
        <v>42125</v>
      </c>
      <c r="B1946" s="1271">
        <v>5</v>
      </c>
      <c r="C1946" s="1272" t="s">
        <v>246</v>
      </c>
      <c r="D1946" s="1273" t="s">
        <v>1649</v>
      </c>
      <c r="E1946" s="1269"/>
      <c r="G1946" s="1273" t="s">
        <v>339</v>
      </c>
      <c r="H1946" s="1269"/>
      <c r="I1946" s="1053"/>
      <c r="J1946" s="1269"/>
    </row>
    <row r="1947" spans="1:10">
      <c r="A1947" s="1270">
        <v>42125</v>
      </c>
      <c r="B1947" s="1271">
        <v>25</v>
      </c>
      <c r="C1947" s="1272" t="s">
        <v>246</v>
      </c>
      <c r="D1947" s="1273" t="s">
        <v>1603</v>
      </c>
      <c r="E1947" s="1269"/>
      <c r="G1947" s="1273" t="s">
        <v>339</v>
      </c>
      <c r="H1947" s="1269"/>
      <c r="I1947" s="1053"/>
      <c r="J1947" s="1269"/>
    </row>
    <row r="1948" spans="1:10">
      <c r="A1948" s="1270">
        <v>42125</v>
      </c>
      <c r="B1948" s="1271">
        <v>25</v>
      </c>
      <c r="C1948" s="1272" t="s">
        <v>246</v>
      </c>
      <c r="D1948" s="1273" t="s">
        <v>1070</v>
      </c>
      <c r="E1948" s="1269"/>
      <c r="G1948" s="1273" t="s">
        <v>339</v>
      </c>
      <c r="H1948" s="1269"/>
      <c r="I1948" s="1053"/>
      <c r="J1948" s="1269"/>
    </row>
    <row r="1949" spans="1:10">
      <c r="A1949" s="1270">
        <v>42125</v>
      </c>
      <c r="B1949" s="1271">
        <v>50</v>
      </c>
      <c r="C1949" s="1272" t="s">
        <v>246</v>
      </c>
      <c r="D1949" s="1273" t="s">
        <v>997</v>
      </c>
      <c r="E1949" s="1269"/>
      <c r="G1949" s="1273" t="s">
        <v>339</v>
      </c>
      <c r="H1949" s="1269"/>
      <c r="I1949" s="1053"/>
      <c r="J1949" s="1269"/>
    </row>
    <row r="1950" spans="1:10">
      <c r="A1950" s="1270">
        <v>42125</v>
      </c>
      <c r="B1950" s="1271">
        <v>10</v>
      </c>
      <c r="C1950" s="1272" t="s">
        <v>246</v>
      </c>
      <c r="D1950" s="1273" t="s">
        <v>1795</v>
      </c>
      <c r="E1950" s="1269"/>
      <c r="G1950" s="1273" t="s">
        <v>339</v>
      </c>
      <c r="H1950" s="1269"/>
      <c r="I1950" s="1053"/>
      <c r="J1950" s="1269"/>
    </row>
    <row r="1951" spans="1:10">
      <c r="A1951" s="1270">
        <v>42125</v>
      </c>
      <c r="B1951" s="1271">
        <v>30</v>
      </c>
      <c r="C1951" s="1272" t="s">
        <v>246</v>
      </c>
      <c r="D1951" s="1273" t="s">
        <v>1315</v>
      </c>
      <c r="E1951" s="1269"/>
      <c r="G1951" s="1273" t="s">
        <v>339</v>
      </c>
      <c r="H1951" s="1269"/>
      <c r="I1951" s="1053"/>
      <c r="J1951" s="1269"/>
    </row>
    <row r="1952" spans="1:10">
      <c r="A1952" s="1270">
        <v>42125</v>
      </c>
      <c r="B1952" s="1271">
        <v>10</v>
      </c>
      <c r="C1952" s="1272" t="s">
        <v>246</v>
      </c>
      <c r="D1952" s="1273" t="s">
        <v>1585</v>
      </c>
      <c r="E1952" s="1269"/>
      <c r="G1952" s="1273" t="s">
        <v>339</v>
      </c>
      <c r="H1952" s="1269"/>
      <c r="I1952" s="1053"/>
      <c r="J1952" s="1269"/>
    </row>
    <row r="1953" spans="1:10">
      <c r="A1953" s="1270">
        <v>42125</v>
      </c>
      <c r="B1953" s="1271">
        <v>50</v>
      </c>
      <c r="C1953" s="1272" t="s">
        <v>246</v>
      </c>
      <c r="D1953" s="1273" t="s">
        <v>1535</v>
      </c>
      <c r="E1953" s="1269"/>
      <c r="G1953" s="1273" t="s">
        <v>339</v>
      </c>
      <c r="H1953" s="1269"/>
      <c r="I1953" s="1053"/>
      <c r="J1953" s="1269"/>
    </row>
    <row r="1954" spans="1:10">
      <c r="A1954" s="1270">
        <v>42125</v>
      </c>
      <c r="B1954" s="1271">
        <v>30</v>
      </c>
      <c r="C1954" s="1272" t="s">
        <v>246</v>
      </c>
      <c r="D1954" s="1273" t="s">
        <v>751</v>
      </c>
      <c r="E1954" s="1269"/>
      <c r="G1954" s="1273" t="s">
        <v>339</v>
      </c>
      <c r="H1954" s="1269"/>
      <c r="I1954" s="1053"/>
      <c r="J1954" s="1269"/>
    </row>
    <row r="1955" spans="1:10">
      <c r="A1955" s="1270">
        <v>42125</v>
      </c>
      <c r="B1955" s="1271">
        <v>5</v>
      </c>
      <c r="C1955" s="1272" t="s">
        <v>246</v>
      </c>
      <c r="D1955" s="1273" t="s">
        <v>1292</v>
      </c>
      <c r="E1955" s="1269"/>
      <c r="G1955" s="1273">
        <v>0</v>
      </c>
      <c r="H1955" s="1269"/>
      <c r="I1955" s="1053"/>
      <c r="J1955" s="1269"/>
    </row>
    <row r="1956" spans="1:10">
      <c r="A1956" s="1270">
        <v>42125</v>
      </c>
      <c r="B1956" s="1271">
        <v>10</v>
      </c>
      <c r="C1956" s="1272" t="s">
        <v>246</v>
      </c>
      <c r="D1956" s="1273" t="s">
        <v>1027</v>
      </c>
      <c r="E1956" s="1269"/>
      <c r="G1956" s="1273" t="s">
        <v>339</v>
      </c>
      <c r="H1956" s="1269"/>
      <c r="I1956" s="1053"/>
      <c r="J1956" s="1269"/>
    </row>
    <row r="1957" spans="1:10">
      <c r="A1957" s="1270">
        <v>42125</v>
      </c>
      <c r="B1957" s="1271">
        <v>5</v>
      </c>
      <c r="C1957" s="1272" t="s">
        <v>246</v>
      </c>
      <c r="D1957" s="1273" t="s">
        <v>1316</v>
      </c>
      <c r="E1957" s="1269"/>
      <c r="G1957" s="1273" t="s">
        <v>339</v>
      </c>
      <c r="H1957" s="1269"/>
      <c r="I1957" s="1053"/>
      <c r="J1957" s="1269"/>
    </row>
    <row r="1958" spans="1:10">
      <c r="A1958" s="1270">
        <v>42125</v>
      </c>
      <c r="B1958" s="1271">
        <v>50</v>
      </c>
      <c r="C1958" s="1272" t="s">
        <v>246</v>
      </c>
      <c r="D1958" s="1273" t="s">
        <v>1367</v>
      </c>
      <c r="E1958" s="1269"/>
      <c r="G1958" s="1273" t="s">
        <v>339</v>
      </c>
      <c r="H1958" s="1269"/>
      <c r="I1958" s="1053"/>
      <c r="J1958" s="1269"/>
    </row>
    <row r="1959" spans="1:10">
      <c r="A1959" s="1270">
        <v>42125</v>
      </c>
      <c r="B1959" s="1271">
        <v>10</v>
      </c>
      <c r="C1959" s="1272" t="s">
        <v>246</v>
      </c>
      <c r="D1959" s="1273" t="s">
        <v>1001</v>
      </c>
      <c r="E1959" s="1269"/>
      <c r="G1959" s="1273" t="s">
        <v>339</v>
      </c>
      <c r="H1959" s="1269"/>
      <c r="I1959" s="1053"/>
      <c r="J1959" s="1269"/>
    </row>
    <row r="1960" spans="1:10">
      <c r="A1960" s="1270">
        <v>42125</v>
      </c>
      <c r="B1960" s="1271">
        <v>20</v>
      </c>
      <c r="C1960" s="1272" t="s">
        <v>246</v>
      </c>
      <c r="D1960" s="1273" t="s">
        <v>787</v>
      </c>
      <c r="E1960" s="1269"/>
      <c r="G1960" s="1273" t="s">
        <v>339</v>
      </c>
      <c r="H1960" s="1269"/>
      <c r="I1960" s="1053"/>
      <c r="J1960" s="1269"/>
    </row>
    <row r="1961" spans="1:10">
      <c r="A1961" s="1270">
        <v>42125</v>
      </c>
      <c r="B1961" s="1271">
        <v>261</v>
      </c>
      <c r="C1961" s="1272" t="s">
        <v>246</v>
      </c>
      <c r="D1961" s="1273" t="s">
        <v>344</v>
      </c>
      <c r="E1961" s="1269"/>
      <c r="G1961" s="1273" t="s">
        <v>339</v>
      </c>
      <c r="H1961" s="1269"/>
      <c r="I1961" s="1053"/>
      <c r="J1961" s="1269"/>
    </row>
    <row r="1962" spans="1:10">
      <c r="A1962" s="1270">
        <v>42125</v>
      </c>
      <c r="B1962" s="1271">
        <v>10</v>
      </c>
      <c r="C1962" s="1272" t="s">
        <v>246</v>
      </c>
      <c r="D1962" s="1273" t="s">
        <v>1697</v>
      </c>
      <c r="E1962" s="1269"/>
      <c r="G1962" s="1273" t="s">
        <v>339</v>
      </c>
      <c r="H1962" s="1269"/>
      <c r="I1962" s="1053"/>
      <c r="J1962" s="1269"/>
    </row>
    <row r="1963" spans="1:10">
      <c r="A1963" s="1270">
        <v>42125</v>
      </c>
      <c r="B1963" s="1271">
        <v>7.5</v>
      </c>
      <c r="C1963" s="1272" t="s">
        <v>246</v>
      </c>
      <c r="D1963" s="1273" t="s">
        <v>1650</v>
      </c>
      <c r="E1963" s="1269"/>
      <c r="G1963" s="1273" t="s">
        <v>339</v>
      </c>
      <c r="H1963" s="1269"/>
      <c r="I1963" s="1053"/>
      <c r="J1963" s="1269"/>
    </row>
    <row r="1964" spans="1:10">
      <c r="A1964" s="1270">
        <v>42125</v>
      </c>
      <c r="B1964" s="1271">
        <v>10</v>
      </c>
      <c r="C1964" s="1272" t="s">
        <v>246</v>
      </c>
      <c r="D1964" s="1273" t="s">
        <v>1274</v>
      </c>
      <c r="E1964" s="1269"/>
      <c r="G1964" s="1273">
        <v>0</v>
      </c>
      <c r="H1964" s="1269"/>
      <c r="I1964" s="1053"/>
      <c r="J1964" s="1269"/>
    </row>
    <row r="1965" spans="1:10">
      <c r="A1965" s="1270">
        <v>42125</v>
      </c>
      <c r="B1965" s="1271">
        <v>5</v>
      </c>
      <c r="C1965" s="1272" t="s">
        <v>246</v>
      </c>
      <c r="D1965" s="1273" t="s">
        <v>755</v>
      </c>
      <c r="E1965" s="1269"/>
      <c r="G1965" s="1273" t="s">
        <v>339</v>
      </c>
      <c r="H1965" s="1269"/>
      <c r="I1965" s="1053"/>
      <c r="J1965" s="1269"/>
    </row>
    <row r="1966" spans="1:10">
      <c r="A1966" s="1270">
        <v>42125</v>
      </c>
      <c r="B1966" s="1271">
        <v>15</v>
      </c>
      <c r="C1966" s="1272" t="s">
        <v>246</v>
      </c>
      <c r="D1966" s="1273" t="s">
        <v>248</v>
      </c>
      <c r="E1966" s="1269"/>
      <c r="G1966" s="1273">
        <v>0</v>
      </c>
      <c r="H1966" s="1269"/>
      <c r="I1966" s="1053"/>
      <c r="J1966" s="1269"/>
    </row>
    <row r="1967" spans="1:10">
      <c r="A1967" s="1270">
        <v>42125</v>
      </c>
      <c r="B1967" s="1271">
        <v>10</v>
      </c>
      <c r="C1967" s="1272" t="s">
        <v>246</v>
      </c>
      <c r="D1967" s="1273" t="s">
        <v>1196</v>
      </c>
      <c r="E1967" s="1269"/>
      <c r="G1967" s="1273" t="s">
        <v>339</v>
      </c>
      <c r="H1967" s="1269"/>
      <c r="I1967" s="1053"/>
      <c r="J1967" s="1269"/>
    </row>
    <row r="1968" spans="1:10">
      <c r="A1968" s="1270">
        <v>42125</v>
      </c>
      <c r="B1968" s="1271">
        <v>40</v>
      </c>
      <c r="C1968" s="1272" t="s">
        <v>246</v>
      </c>
      <c r="D1968" s="1273" t="s">
        <v>1483</v>
      </c>
      <c r="E1968" s="1269"/>
      <c r="G1968" s="1273" t="s">
        <v>339</v>
      </c>
      <c r="H1968" s="1269"/>
      <c r="I1968" s="1053"/>
      <c r="J1968" s="1269"/>
    </row>
    <row r="1969" spans="1:10">
      <c r="A1969" s="1270">
        <v>42125</v>
      </c>
      <c r="B1969" s="1271">
        <v>5</v>
      </c>
      <c r="C1969" s="1272" t="s">
        <v>246</v>
      </c>
      <c r="D1969" s="1273" t="s">
        <v>1669</v>
      </c>
      <c r="E1969" s="1269"/>
      <c r="G1969" s="1273" t="s">
        <v>339</v>
      </c>
      <c r="H1969" s="1269"/>
      <c r="I1969" s="1053"/>
      <c r="J1969" s="1269"/>
    </row>
    <row r="1970" spans="1:10">
      <c r="A1970" s="1270">
        <v>42125</v>
      </c>
      <c r="B1970" s="1271">
        <v>5</v>
      </c>
      <c r="C1970" s="1272" t="s">
        <v>246</v>
      </c>
      <c r="D1970" s="1273" t="s">
        <v>1395</v>
      </c>
      <c r="E1970" s="1269"/>
      <c r="G1970" s="1273" t="s">
        <v>339</v>
      </c>
      <c r="H1970" s="1269"/>
      <c r="I1970" s="1053"/>
      <c r="J1970" s="1269"/>
    </row>
    <row r="1971" spans="1:10">
      <c r="A1971" s="1270">
        <v>42125</v>
      </c>
      <c r="B1971" s="1271">
        <v>200</v>
      </c>
      <c r="C1971" s="1272" t="s">
        <v>246</v>
      </c>
      <c r="D1971" s="1273" t="s">
        <v>346</v>
      </c>
      <c r="E1971" s="1269"/>
      <c r="G1971" s="1273" t="s">
        <v>339</v>
      </c>
      <c r="H1971" s="1269"/>
      <c r="I1971" s="1053"/>
      <c r="J1971" s="1269"/>
    </row>
    <row r="1972" spans="1:10">
      <c r="A1972" s="1270">
        <v>42125</v>
      </c>
      <c r="B1972" s="1271">
        <v>10</v>
      </c>
      <c r="C1972" s="1272" t="s">
        <v>246</v>
      </c>
      <c r="D1972" s="1273" t="s">
        <v>369</v>
      </c>
      <c r="E1972" s="1269"/>
      <c r="G1972" s="1273">
        <v>0</v>
      </c>
      <c r="H1972" s="1269"/>
      <c r="I1972" s="1053"/>
      <c r="J1972" s="1269"/>
    </row>
    <row r="1973" spans="1:10">
      <c r="A1973" s="1270">
        <v>42125</v>
      </c>
      <c r="B1973" s="1271">
        <v>50</v>
      </c>
      <c r="C1973" s="1272" t="s">
        <v>246</v>
      </c>
      <c r="D1973" s="1273" t="s">
        <v>1482</v>
      </c>
      <c r="E1973" s="1269"/>
      <c r="G1973" s="1273" t="s">
        <v>339</v>
      </c>
      <c r="H1973" s="1269"/>
      <c r="I1973" s="1053"/>
      <c r="J1973" s="1269"/>
    </row>
    <row r="1974" spans="1:10">
      <c r="A1974" s="1270">
        <v>42125</v>
      </c>
      <c r="B1974" s="1271">
        <v>50</v>
      </c>
      <c r="C1974" s="1272" t="s">
        <v>246</v>
      </c>
      <c r="D1974" s="1273" t="s">
        <v>754</v>
      </c>
      <c r="E1974" s="1269"/>
      <c r="G1974" s="1273" t="s">
        <v>339</v>
      </c>
      <c r="H1974" s="1269"/>
      <c r="I1974" s="1053"/>
      <c r="J1974" s="1269"/>
    </row>
    <row r="1975" spans="1:10">
      <c r="A1975" s="1270">
        <v>42125</v>
      </c>
      <c r="B1975" s="1271">
        <v>50</v>
      </c>
      <c r="C1975" s="1272" t="s">
        <v>246</v>
      </c>
      <c r="D1975" s="1273" t="s">
        <v>1376</v>
      </c>
      <c r="E1975" s="1269"/>
      <c r="G1975" s="1273">
        <v>0</v>
      </c>
      <c r="H1975" s="1269"/>
      <c r="I1975" s="1053"/>
      <c r="J1975" s="1269"/>
    </row>
    <row r="1976" spans="1:10">
      <c r="A1976" s="1270">
        <v>42125</v>
      </c>
      <c r="B1976" s="1271">
        <v>103</v>
      </c>
      <c r="C1976" s="1272" t="s">
        <v>246</v>
      </c>
      <c r="D1976" s="1273" t="s">
        <v>1534</v>
      </c>
      <c r="E1976" s="1269"/>
      <c r="G1976" s="1273">
        <v>0</v>
      </c>
      <c r="H1976" s="1269"/>
      <c r="I1976" s="1053"/>
      <c r="J1976" s="1269"/>
    </row>
    <row r="1977" spans="1:10">
      <c r="A1977" s="1270">
        <v>42125</v>
      </c>
      <c r="B1977" s="1271">
        <v>30</v>
      </c>
      <c r="C1977" s="1272" t="s">
        <v>246</v>
      </c>
      <c r="D1977" s="1273" t="s">
        <v>1040</v>
      </c>
      <c r="E1977" s="1269"/>
      <c r="G1977" s="1273" t="s">
        <v>339</v>
      </c>
      <c r="H1977" s="1269"/>
      <c r="I1977" s="1053"/>
      <c r="J1977" s="1269"/>
    </row>
    <row r="1978" spans="1:10">
      <c r="A1978" s="1270">
        <v>42125</v>
      </c>
      <c r="B1978" s="1271">
        <v>5</v>
      </c>
      <c r="C1978" s="1272" t="s">
        <v>246</v>
      </c>
      <c r="D1978" s="1273" t="s">
        <v>1743</v>
      </c>
      <c r="E1978" s="1269"/>
      <c r="G1978" s="1273">
        <v>0</v>
      </c>
      <c r="H1978" s="1269"/>
      <c r="I1978" s="1053"/>
      <c r="J1978" s="1269"/>
    </row>
    <row r="1979" spans="1:10">
      <c r="A1979" s="1270">
        <v>42125</v>
      </c>
      <c r="B1979" s="1271">
        <v>10</v>
      </c>
      <c r="C1979" s="1272" t="s">
        <v>246</v>
      </c>
      <c r="D1979" s="1273" t="s">
        <v>993</v>
      </c>
      <c r="E1979" s="1269"/>
      <c r="G1979" s="1273" t="s">
        <v>339</v>
      </c>
      <c r="H1979" s="1269"/>
      <c r="I1979" s="1053"/>
      <c r="J1979" s="1269"/>
    </row>
    <row r="1980" spans="1:10">
      <c r="A1980" s="1270">
        <v>42125</v>
      </c>
      <c r="B1980" s="1271">
        <v>25</v>
      </c>
      <c r="C1980" s="1272" t="s">
        <v>246</v>
      </c>
      <c r="D1980" s="1273" t="s">
        <v>1516</v>
      </c>
      <c r="E1980" s="1269"/>
      <c r="G1980" s="1273" t="s">
        <v>339</v>
      </c>
      <c r="H1980" s="1269"/>
      <c r="I1980" s="1053"/>
      <c r="J1980" s="1269"/>
    </row>
    <row r="1981" spans="1:10">
      <c r="A1981" s="1270">
        <v>42125</v>
      </c>
      <c r="B1981" s="1271">
        <v>100</v>
      </c>
      <c r="C1981" s="1272" t="s">
        <v>246</v>
      </c>
      <c r="D1981" s="1273" t="s">
        <v>1741</v>
      </c>
      <c r="E1981" s="1269"/>
      <c r="G1981" s="1273" t="s">
        <v>339</v>
      </c>
      <c r="H1981" s="1269"/>
      <c r="I1981" s="1053"/>
      <c r="J1981" s="1269"/>
    </row>
    <row r="1982" spans="1:10">
      <c r="A1982" s="1270">
        <v>42125</v>
      </c>
      <c r="B1982" s="1271">
        <v>50</v>
      </c>
      <c r="C1982" s="1272" t="s">
        <v>246</v>
      </c>
      <c r="D1982" s="1273" t="s">
        <v>998</v>
      </c>
      <c r="E1982" s="1269"/>
      <c r="G1982" s="1273" t="s">
        <v>339</v>
      </c>
      <c r="H1982" s="1269"/>
      <c r="I1982" s="1053"/>
      <c r="J1982" s="1269"/>
    </row>
    <row r="1983" spans="1:10">
      <c r="A1983" s="1270">
        <v>42125</v>
      </c>
      <c r="B1983" s="1271">
        <v>50</v>
      </c>
      <c r="C1983" s="1272" t="s">
        <v>246</v>
      </c>
      <c r="D1983" s="1273" t="s">
        <v>995</v>
      </c>
      <c r="E1983" s="1269"/>
      <c r="G1983" s="1273" t="s">
        <v>339</v>
      </c>
      <c r="H1983" s="1269"/>
      <c r="I1983" s="1053"/>
      <c r="J1983" s="1269"/>
    </row>
    <row r="1984" spans="1:10">
      <c r="A1984" s="1270">
        <v>42125</v>
      </c>
      <c r="B1984" s="1271">
        <v>50</v>
      </c>
      <c r="C1984" s="1272" t="s">
        <v>246</v>
      </c>
      <c r="D1984" s="1273" t="s">
        <v>252</v>
      </c>
      <c r="E1984" s="1269"/>
      <c r="G1984" s="1273" t="s">
        <v>339</v>
      </c>
      <c r="H1984" s="1269"/>
      <c r="I1984" s="1053"/>
      <c r="J1984" s="1269"/>
    </row>
    <row r="1985" spans="1:10">
      <c r="A1985" s="1270">
        <v>42125</v>
      </c>
      <c r="B1985" s="1271">
        <v>10</v>
      </c>
      <c r="C1985" s="1272" t="s">
        <v>246</v>
      </c>
      <c r="D1985" s="1273" t="s">
        <v>1005</v>
      </c>
      <c r="E1985" s="1269"/>
      <c r="G1985" s="1273" t="s">
        <v>339</v>
      </c>
      <c r="H1985" s="1269"/>
      <c r="I1985" s="1053"/>
      <c r="J1985" s="1269"/>
    </row>
    <row r="1986" spans="1:10">
      <c r="A1986" s="1270">
        <v>42125</v>
      </c>
      <c r="B1986" s="1271">
        <v>100</v>
      </c>
      <c r="C1986" s="1272" t="s">
        <v>246</v>
      </c>
      <c r="D1986" s="1273" t="s">
        <v>1769</v>
      </c>
      <c r="E1986" s="1269"/>
      <c r="G1986" s="1273" t="s">
        <v>339</v>
      </c>
      <c r="H1986" s="1269"/>
      <c r="I1986" s="1053"/>
      <c r="J1986" s="1269"/>
    </row>
    <row r="1987" spans="1:10">
      <c r="A1987" s="1270">
        <v>42125</v>
      </c>
      <c r="B1987" s="1271">
        <v>10</v>
      </c>
      <c r="C1987" s="1272" t="s">
        <v>246</v>
      </c>
      <c r="D1987" s="1273" t="s">
        <v>1422</v>
      </c>
      <c r="E1987" s="1269"/>
      <c r="G1987" s="1273" t="s">
        <v>339</v>
      </c>
      <c r="H1987" s="1269"/>
      <c r="I1987" s="1053"/>
      <c r="J1987" s="1269"/>
    </row>
    <row r="1988" spans="1:10">
      <c r="A1988" s="1270">
        <v>42125</v>
      </c>
      <c r="B1988" s="1271">
        <v>1.25</v>
      </c>
      <c r="C1988" s="1272" t="s">
        <v>246</v>
      </c>
      <c r="D1988" s="1273" t="s">
        <v>1572</v>
      </c>
      <c r="E1988" s="1269"/>
      <c r="G1988" s="1273">
        <v>0</v>
      </c>
      <c r="H1988" s="1269"/>
      <c r="I1988" s="1053"/>
      <c r="J1988" s="1269"/>
    </row>
    <row r="1989" spans="1:10">
      <c r="A1989" s="1270">
        <v>42125</v>
      </c>
      <c r="B1989" s="1271">
        <v>20</v>
      </c>
      <c r="C1989" s="1272" t="s">
        <v>246</v>
      </c>
      <c r="D1989" s="1273" t="s">
        <v>1813</v>
      </c>
      <c r="E1989" s="1269"/>
      <c r="G1989" s="1273" t="s">
        <v>339</v>
      </c>
      <c r="H1989" s="1269"/>
      <c r="I1989" s="1053"/>
      <c r="J1989" s="1269"/>
    </row>
    <row r="1990" spans="1:10">
      <c r="A1990" s="1270">
        <v>42125</v>
      </c>
      <c r="B1990" s="1271">
        <v>20</v>
      </c>
      <c r="C1990" s="1272" t="s">
        <v>246</v>
      </c>
      <c r="D1990" s="1273" t="s">
        <v>1796</v>
      </c>
      <c r="E1990" s="1269"/>
      <c r="G1990" s="1273" t="s">
        <v>339</v>
      </c>
      <c r="H1990" s="1269"/>
      <c r="I1990" s="1053"/>
      <c r="J1990" s="1269"/>
    </row>
    <row r="1991" spans="1:10">
      <c r="A1991" s="1270">
        <v>42129</v>
      </c>
      <c r="B1991" s="1271">
        <v>5</v>
      </c>
      <c r="C1991" s="1272" t="s">
        <v>246</v>
      </c>
      <c r="D1991" s="1273" t="s">
        <v>1678</v>
      </c>
      <c r="E1991" s="1269"/>
      <c r="G1991" s="1273">
        <v>0</v>
      </c>
      <c r="H1991" s="1269"/>
      <c r="I1991" s="1053"/>
      <c r="J1991" s="1269"/>
    </row>
    <row r="1992" spans="1:10">
      <c r="A1992" s="1270">
        <v>42129</v>
      </c>
      <c r="B1992" s="1271">
        <v>125</v>
      </c>
      <c r="C1992" s="1272" t="s">
        <v>246</v>
      </c>
      <c r="D1992" s="1273" t="s">
        <v>1429</v>
      </c>
      <c r="E1992" s="1269"/>
      <c r="G1992" s="1273" t="s">
        <v>339</v>
      </c>
      <c r="H1992" s="1269"/>
      <c r="I1992" s="1053"/>
      <c r="J1992" s="1269"/>
    </row>
    <row r="1993" spans="1:10">
      <c r="A1993" s="1270">
        <v>42129</v>
      </c>
      <c r="B1993" s="1271">
        <v>20</v>
      </c>
      <c r="C1993" s="1272" t="s">
        <v>246</v>
      </c>
      <c r="D1993" s="1273" t="s">
        <v>999</v>
      </c>
      <c r="E1993" s="1269"/>
      <c r="G1993" s="1273" t="s">
        <v>339</v>
      </c>
      <c r="H1993" s="1269"/>
      <c r="I1993" s="1053"/>
      <c r="J1993" s="1269"/>
    </row>
    <row r="1994" spans="1:10">
      <c r="A1994" s="1270">
        <v>42129</v>
      </c>
      <c r="B1994" s="1271">
        <v>30</v>
      </c>
      <c r="C1994" s="1272" t="s">
        <v>246</v>
      </c>
      <c r="D1994" s="1273" t="s">
        <v>1746</v>
      </c>
      <c r="E1994" s="1269"/>
      <c r="G1994" s="1273" t="s">
        <v>339</v>
      </c>
      <c r="H1994" s="1269"/>
      <c r="I1994" s="1053"/>
      <c r="J1994" s="1269"/>
    </row>
    <row r="1995" spans="1:10">
      <c r="A1995" s="1270">
        <v>42129</v>
      </c>
      <c r="B1995" s="1271">
        <v>20</v>
      </c>
      <c r="C1995" s="1272" t="s">
        <v>246</v>
      </c>
      <c r="D1995" s="1273" t="s">
        <v>254</v>
      </c>
      <c r="E1995" s="1269"/>
      <c r="G1995" s="1273" t="s">
        <v>339</v>
      </c>
      <c r="H1995" s="1269"/>
      <c r="I1995" s="1053"/>
      <c r="J1995" s="1269"/>
    </row>
    <row r="1996" spans="1:10">
      <c r="A1996" s="1270">
        <v>42129</v>
      </c>
      <c r="B1996" s="1271">
        <v>50</v>
      </c>
      <c r="C1996" s="1272" t="s">
        <v>246</v>
      </c>
      <c r="D1996" s="1273" t="s">
        <v>1537</v>
      </c>
      <c r="E1996" s="1269"/>
      <c r="G1996" s="1273" t="s">
        <v>339</v>
      </c>
      <c r="H1996" s="1269"/>
      <c r="I1996" s="1053"/>
      <c r="J1996" s="1269"/>
    </row>
    <row r="1997" spans="1:10">
      <c r="A1997" s="1270">
        <v>42129</v>
      </c>
      <c r="B1997" s="1271">
        <v>15</v>
      </c>
      <c r="C1997" s="1272" t="s">
        <v>246</v>
      </c>
      <c r="D1997" s="1273" t="s">
        <v>306</v>
      </c>
      <c r="E1997" s="1269"/>
      <c r="G1997" s="1273" t="s">
        <v>339</v>
      </c>
      <c r="H1997" s="1269"/>
      <c r="I1997" s="1053"/>
      <c r="J1997" s="1269"/>
    </row>
    <row r="1998" spans="1:10">
      <c r="A1998" s="1270">
        <v>42129</v>
      </c>
      <c r="B1998" s="1271">
        <v>300</v>
      </c>
      <c r="C1998" s="1272" t="s">
        <v>246</v>
      </c>
      <c r="D1998" s="1273" t="s">
        <v>778</v>
      </c>
      <c r="E1998" s="1269"/>
      <c r="G1998" s="1273" t="s">
        <v>339</v>
      </c>
      <c r="H1998" s="1269"/>
      <c r="I1998" s="1053"/>
      <c r="J1998" s="1269"/>
    </row>
    <row r="1999" spans="1:10">
      <c r="A1999" s="1270">
        <v>42129</v>
      </c>
      <c r="B1999" s="1271">
        <v>75</v>
      </c>
      <c r="C1999" s="1272" t="s">
        <v>246</v>
      </c>
      <c r="D1999" s="1273" t="s">
        <v>308</v>
      </c>
      <c r="E1999" s="1269"/>
      <c r="G1999" s="1273" t="s">
        <v>339</v>
      </c>
      <c r="H1999" s="1269"/>
      <c r="I1999" s="1053"/>
      <c r="J1999" s="1269"/>
    </row>
    <row r="2000" spans="1:10">
      <c r="A2000" s="1270">
        <v>42129</v>
      </c>
      <c r="B2000" s="1271">
        <v>10</v>
      </c>
      <c r="C2000" s="1272" t="s">
        <v>246</v>
      </c>
      <c r="D2000" s="1273" t="s">
        <v>1604</v>
      </c>
      <c r="E2000" s="1269"/>
      <c r="G2000" s="1273" t="s">
        <v>339</v>
      </c>
      <c r="H2000" s="1269"/>
      <c r="I2000" s="1053"/>
      <c r="J2000" s="1269"/>
    </row>
    <row r="2001" spans="1:10">
      <c r="A2001" s="1270">
        <v>42129</v>
      </c>
      <c r="B2001" s="1271">
        <v>5</v>
      </c>
      <c r="C2001" s="1272" t="s">
        <v>246</v>
      </c>
      <c r="D2001" s="1273" t="s">
        <v>1657</v>
      </c>
      <c r="E2001" s="1269"/>
      <c r="G2001" s="1273" t="s">
        <v>339</v>
      </c>
      <c r="H2001" s="1269"/>
      <c r="I2001" s="1053"/>
      <c r="J2001" s="1269"/>
    </row>
    <row r="2002" spans="1:10">
      <c r="A2002" s="1270">
        <v>42129</v>
      </c>
      <c r="B2002" s="1271">
        <v>10</v>
      </c>
      <c r="C2002" s="1272" t="s">
        <v>246</v>
      </c>
      <c r="D2002" s="1273" t="s">
        <v>317</v>
      </c>
      <c r="E2002" s="1269"/>
      <c r="G2002" s="1273" t="s">
        <v>339</v>
      </c>
      <c r="H2002" s="1269"/>
      <c r="I2002" s="1053"/>
      <c r="J2002" s="1269"/>
    </row>
    <row r="2003" spans="1:10">
      <c r="A2003" s="1270">
        <v>42129</v>
      </c>
      <c r="B2003" s="1271">
        <v>10</v>
      </c>
      <c r="C2003" s="1272" t="s">
        <v>246</v>
      </c>
      <c r="D2003" s="1273" t="s">
        <v>1705</v>
      </c>
      <c r="E2003" s="1269"/>
      <c r="G2003" s="1273" t="s">
        <v>339</v>
      </c>
      <c r="H2003" s="1269"/>
      <c r="I2003" s="1053"/>
      <c r="J2003" s="1269"/>
    </row>
    <row r="2004" spans="1:10">
      <c r="A2004" s="1270">
        <v>42129</v>
      </c>
      <c r="B2004" s="1271">
        <v>5</v>
      </c>
      <c r="C2004" s="1272" t="s">
        <v>246</v>
      </c>
      <c r="D2004" s="1273" t="s">
        <v>1773</v>
      </c>
      <c r="E2004" s="1269"/>
      <c r="G2004" s="1273" t="s">
        <v>339</v>
      </c>
      <c r="H2004" s="1269"/>
      <c r="I2004" s="1053"/>
      <c r="J2004" s="1269"/>
    </row>
    <row r="2005" spans="1:10">
      <c r="A2005" s="1270">
        <v>42129</v>
      </c>
      <c r="B2005" s="1271">
        <v>20</v>
      </c>
      <c r="C2005" s="1272" t="s">
        <v>246</v>
      </c>
      <c r="D2005" s="1273" t="s">
        <v>387</v>
      </c>
      <c r="E2005" s="1269"/>
      <c r="G2005" s="1273">
        <v>0</v>
      </c>
      <c r="H2005" s="1269"/>
      <c r="I2005" s="1053"/>
      <c r="J2005" s="1269"/>
    </row>
    <row r="2006" spans="1:10">
      <c r="A2006" s="1270">
        <v>42129</v>
      </c>
      <c r="B2006" s="1271">
        <v>10</v>
      </c>
      <c r="C2006" s="1272" t="s">
        <v>246</v>
      </c>
      <c r="D2006" s="1273" t="s">
        <v>1369</v>
      </c>
      <c r="E2006" s="1269"/>
      <c r="G2006" s="1273" t="s">
        <v>339</v>
      </c>
      <c r="H2006" s="1269"/>
      <c r="I2006" s="1053"/>
      <c r="J2006" s="1269"/>
    </row>
    <row r="2007" spans="1:10">
      <c r="A2007" s="1270">
        <v>42129</v>
      </c>
      <c r="B2007" s="1271">
        <v>10</v>
      </c>
      <c r="C2007" s="1272" t="s">
        <v>246</v>
      </c>
      <c r="D2007" s="1273" t="s">
        <v>1296</v>
      </c>
      <c r="E2007" s="1269"/>
      <c r="G2007" s="1273" t="s">
        <v>339</v>
      </c>
      <c r="H2007" s="1269"/>
      <c r="I2007" s="1053"/>
      <c r="J2007" s="1269"/>
    </row>
    <row r="2008" spans="1:10">
      <c r="A2008" s="1270">
        <v>42129</v>
      </c>
      <c r="B2008" s="1271">
        <v>100</v>
      </c>
      <c r="C2008" s="1272" t="s">
        <v>246</v>
      </c>
      <c r="D2008" s="1273" t="s">
        <v>1455</v>
      </c>
      <c r="E2008" s="1269"/>
      <c r="G2008" s="1273" t="s">
        <v>339</v>
      </c>
      <c r="H2008" s="1269"/>
      <c r="I2008" s="1053"/>
      <c r="J2008" s="1269"/>
    </row>
    <row r="2009" spans="1:10">
      <c r="A2009" s="1270">
        <v>42129</v>
      </c>
      <c r="B2009" s="1271">
        <v>5</v>
      </c>
      <c r="C2009" s="1272" t="s">
        <v>246</v>
      </c>
      <c r="D2009" s="1273" t="s">
        <v>1775</v>
      </c>
      <c r="E2009" s="1269"/>
      <c r="G2009" s="1273">
        <v>0</v>
      </c>
      <c r="H2009" s="1269"/>
      <c r="I2009" s="1053"/>
      <c r="J2009" s="1269"/>
    </row>
    <row r="2010" spans="1:10">
      <c r="A2010" s="1270">
        <v>42129</v>
      </c>
      <c r="B2010" s="1271">
        <v>3</v>
      </c>
      <c r="C2010" s="1272" t="s">
        <v>246</v>
      </c>
      <c r="D2010" s="1273" t="s">
        <v>426</v>
      </c>
      <c r="E2010" s="1269"/>
      <c r="G2010" s="1273">
        <v>0</v>
      </c>
      <c r="H2010" s="1269"/>
      <c r="I2010" s="1053"/>
      <c r="J2010" s="1269"/>
    </row>
    <row r="2011" spans="1:10">
      <c r="A2011" s="1270">
        <v>42129</v>
      </c>
      <c r="B2011" s="1271">
        <v>50</v>
      </c>
      <c r="C2011" s="1272" t="s">
        <v>246</v>
      </c>
      <c r="D2011" s="1273" t="s">
        <v>1753</v>
      </c>
      <c r="E2011" s="1269"/>
      <c r="G2011" s="1273" t="s">
        <v>339</v>
      </c>
      <c r="H2011" s="1269"/>
      <c r="I2011" s="1053"/>
      <c r="J2011" s="1269"/>
    </row>
    <row r="2012" spans="1:10">
      <c r="A2012" s="1270">
        <v>42129</v>
      </c>
      <c r="B2012" s="1271">
        <v>300</v>
      </c>
      <c r="C2012" s="1272" t="s">
        <v>246</v>
      </c>
      <c r="D2012" s="1273" t="s">
        <v>911</v>
      </c>
      <c r="E2012" s="1269"/>
      <c r="G2012" s="1273">
        <v>0</v>
      </c>
      <c r="H2012" s="1269"/>
      <c r="I2012" s="1053"/>
      <c r="J2012" s="1269"/>
    </row>
    <row r="2013" spans="1:10">
      <c r="A2013" s="1270">
        <v>42129</v>
      </c>
      <c r="B2013" s="1271">
        <v>100</v>
      </c>
      <c r="C2013" s="1272" t="s">
        <v>246</v>
      </c>
      <c r="D2013" s="1273" t="s">
        <v>1000</v>
      </c>
      <c r="E2013" s="1269"/>
      <c r="G2013" s="1273">
        <v>0</v>
      </c>
      <c r="H2013" s="1269"/>
      <c r="I2013" s="1053"/>
      <c r="J2013" s="1269"/>
    </row>
    <row r="2014" spans="1:10">
      <c r="A2014" s="1270">
        <v>42129</v>
      </c>
      <c r="B2014" s="1271">
        <v>6</v>
      </c>
      <c r="C2014" s="1272" t="s">
        <v>246</v>
      </c>
      <c r="D2014" s="1273" t="s">
        <v>310</v>
      </c>
      <c r="E2014" s="1269"/>
      <c r="G2014" s="1273" t="s">
        <v>339</v>
      </c>
      <c r="H2014" s="1269"/>
      <c r="I2014" s="1053"/>
      <c r="J2014" s="1269"/>
    </row>
    <row r="2015" spans="1:10">
      <c r="A2015" s="1270">
        <v>42129</v>
      </c>
      <c r="B2015" s="1271">
        <v>10</v>
      </c>
      <c r="C2015" s="1272" t="s">
        <v>246</v>
      </c>
      <c r="D2015" s="1273" t="s">
        <v>1294</v>
      </c>
      <c r="E2015" s="1269"/>
      <c r="G2015" s="1273">
        <v>0</v>
      </c>
      <c r="H2015" s="1269"/>
      <c r="I2015" s="1053"/>
      <c r="J2015" s="1269"/>
    </row>
    <row r="2016" spans="1:10">
      <c r="A2016" s="1270">
        <v>42129</v>
      </c>
      <c r="B2016" s="1271">
        <v>50</v>
      </c>
      <c r="C2016" s="1272" t="s">
        <v>246</v>
      </c>
      <c r="D2016" s="1273" t="s">
        <v>1105</v>
      </c>
      <c r="E2016" s="1269"/>
      <c r="G2016" s="1273" t="s">
        <v>339</v>
      </c>
      <c r="H2016" s="1269"/>
      <c r="I2016" s="1053"/>
      <c r="J2016" s="1269"/>
    </row>
    <row r="2017" spans="1:10">
      <c r="A2017" s="1270">
        <v>42129</v>
      </c>
      <c r="B2017" s="1271">
        <v>10</v>
      </c>
      <c r="C2017" s="1272" t="s">
        <v>246</v>
      </c>
      <c r="D2017" s="1273" t="s">
        <v>1318</v>
      </c>
      <c r="E2017" s="1269"/>
      <c r="G2017" s="1273">
        <v>0</v>
      </c>
      <c r="H2017" s="1269"/>
      <c r="I2017" s="1053"/>
      <c r="J2017" s="1269"/>
    </row>
    <row r="2018" spans="1:10">
      <c r="A2018" s="1270">
        <v>42129</v>
      </c>
      <c r="B2018" s="1271">
        <v>398.44</v>
      </c>
      <c r="C2018" s="1272" t="s">
        <v>246</v>
      </c>
      <c r="D2018" s="1273" t="s">
        <v>1814</v>
      </c>
      <c r="E2018" s="1269"/>
      <c r="G2018" s="1273">
        <v>0</v>
      </c>
      <c r="H2018" s="1269"/>
      <c r="I2018" s="1053"/>
      <c r="J2018" s="1269"/>
    </row>
    <row r="2019" spans="1:10">
      <c r="A2019" s="1270">
        <v>42130</v>
      </c>
      <c r="B2019" s="1271">
        <v>65</v>
      </c>
      <c r="C2019" s="1272" t="s">
        <v>246</v>
      </c>
      <c r="D2019" s="1273" t="s">
        <v>1771</v>
      </c>
      <c r="E2019" s="1269"/>
      <c r="G2019" s="1273">
        <v>0</v>
      </c>
      <c r="H2019" s="1269"/>
      <c r="I2019" s="1053"/>
      <c r="J2019" s="1269"/>
    </row>
    <row r="2020" spans="1:10">
      <c r="A2020" s="1270">
        <v>42130</v>
      </c>
      <c r="B2020" s="1271">
        <v>50</v>
      </c>
      <c r="C2020" s="1272" t="s">
        <v>246</v>
      </c>
      <c r="D2020" s="1273" t="s">
        <v>1237</v>
      </c>
      <c r="E2020" s="1269"/>
      <c r="G2020" s="1273" t="s">
        <v>339</v>
      </c>
      <c r="H2020" s="1269"/>
      <c r="I2020" s="1053"/>
      <c r="J2020" s="1269"/>
    </row>
    <row r="2021" spans="1:10">
      <c r="A2021" s="1270">
        <v>42130</v>
      </c>
      <c r="B2021" s="1271">
        <v>417.15</v>
      </c>
      <c r="C2021" s="1272" t="s">
        <v>246</v>
      </c>
      <c r="D2021" s="1273" t="s">
        <v>1815</v>
      </c>
      <c r="E2021" s="1269"/>
      <c r="G2021" s="1273">
        <v>0</v>
      </c>
      <c r="H2021" s="1269"/>
      <c r="I2021" s="1053"/>
      <c r="J2021" s="1269"/>
    </row>
    <row r="2022" spans="1:10">
      <c r="A2022" s="1270">
        <v>42131</v>
      </c>
      <c r="B2022" s="1271">
        <v>10</v>
      </c>
      <c r="C2022" s="1272" t="s">
        <v>1087</v>
      </c>
      <c r="D2022" s="1273" t="s">
        <v>1362</v>
      </c>
      <c r="E2022" s="1269"/>
      <c r="G2022" s="1273">
        <v>0</v>
      </c>
      <c r="H2022" s="1269"/>
      <c r="I2022" s="1053"/>
      <c r="J2022" s="1269"/>
    </row>
    <row r="2023" spans="1:10">
      <c r="A2023" s="1270">
        <v>42131</v>
      </c>
      <c r="B2023" s="1271">
        <v>15</v>
      </c>
      <c r="C2023" s="1272" t="s">
        <v>1087</v>
      </c>
      <c r="D2023" s="1273" t="s">
        <v>1088</v>
      </c>
      <c r="E2023" s="1269"/>
      <c r="G2023" s="1273">
        <v>0</v>
      </c>
      <c r="H2023" s="1269"/>
      <c r="I2023" s="1053"/>
      <c r="J2023" s="1269"/>
    </row>
    <row r="2024" spans="1:10">
      <c r="A2024" s="1270">
        <v>42131</v>
      </c>
      <c r="B2024" s="1271">
        <v>100</v>
      </c>
      <c r="C2024" s="1272" t="s">
        <v>1087</v>
      </c>
      <c r="D2024" s="1273" t="s">
        <v>1093</v>
      </c>
      <c r="E2024" s="1269"/>
      <c r="G2024" s="1273">
        <v>0</v>
      </c>
      <c r="H2024" s="1269"/>
      <c r="I2024" s="1053"/>
      <c r="J2024" s="1269"/>
    </row>
    <row r="2025" spans="1:10">
      <c r="A2025" s="1270">
        <v>42131</v>
      </c>
      <c r="B2025" s="1271">
        <v>120</v>
      </c>
      <c r="C2025" s="1272" t="s">
        <v>1087</v>
      </c>
      <c r="D2025" s="1273" t="s">
        <v>1184</v>
      </c>
      <c r="E2025" s="1269"/>
      <c r="G2025" s="1273">
        <v>0</v>
      </c>
      <c r="H2025" s="1269"/>
      <c r="I2025" s="1053"/>
      <c r="J2025" s="1269"/>
    </row>
    <row r="2026" spans="1:10">
      <c r="A2026" s="1270">
        <v>42131</v>
      </c>
      <c r="B2026" s="1271">
        <v>30</v>
      </c>
      <c r="C2026" s="1272" t="s">
        <v>1087</v>
      </c>
      <c r="D2026" s="1273" t="s">
        <v>1088</v>
      </c>
      <c r="E2026" s="1269"/>
      <c r="G2026" s="1273">
        <v>0</v>
      </c>
      <c r="H2026" s="1269"/>
      <c r="I2026" s="1053"/>
      <c r="J2026" s="1269"/>
    </row>
    <row r="2027" spans="1:10">
      <c r="A2027" s="1270">
        <v>42131</v>
      </c>
      <c r="B2027" s="1271">
        <v>10</v>
      </c>
      <c r="C2027" s="1272" t="s">
        <v>246</v>
      </c>
      <c r="D2027" s="1273" t="s">
        <v>276</v>
      </c>
      <c r="E2027" s="1269"/>
      <c r="G2027" s="1273">
        <v>0</v>
      </c>
      <c r="H2027" s="1269"/>
      <c r="I2027" s="1053"/>
      <c r="J2027" s="1269"/>
    </row>
    <row r="2028" spans="1:10">
      <c r="A2028" s="1270">
        <v>42131</v>
      </c>
      <c r="B2028" s="1271">
        <v>100</v>
      </c>
      <c r="C2028" s="1272" t="s">
        <v>246</v>
      </c>
      <c r="D2028" s="1273" t="s">
        <v>1030</v>
      </c>
      <c r="E2028" s="1269"/>
      <c r="G2028" s="1273">
        <v>0</v>
      </c>
      <c r="H2028" s="1269"/>
      <c r="I2028" s="1053"/>
      <c r="J2028" s="1269"/>
    </row>
    <row r="2029" spans="1:10">
      <c r="A2029" s="1270">
        <v>42131</v>
      </c>
      <c r="B2029" s="1271">
        <v>110</v>
      </c>
      <c r="C2029" s="1272" t="s">
        <v>246</v>
      </c>
      <c r="D2029" s="1273" t="s">
        <v>967</v>
      </c>
      <c r="E2029" s="1269"/>
      <c r="G2029" s="1273" t="s">
        <v>339</v>
      </c>
      <c r="H2029" s="1269"/>
      <c r="I2029" s="1053"/>
      <c r="J2029" s="1269"/>
    </row>
    <row r="2030" spans="1:10">
      <c r="A2030" s="1270">
        <v>42132</v>
      </c>
      <c r="B2030" s="1271">
        <v>20</v>
      </c>
      <c r="C2030" s="1272" t="s">
        <v>1087</v>
      </c>
      <c r="D2030" s="1273" t="s">
        <v>1363</v>
      </c>
      <c r="E2030" s="1269"/>
      <c r="G2030" s="1273">
        <v>0</v>
      </c>
      <c r="H2030" s="1269"/>
      <c r="I2030" s="1053"/>
      <c r="J2030" s="1269"/>
    </row>
    <row r="2031" spans="1:10">
      <c r="A2031" s="1270">
        <v>42132</v>
      </c>
      <c r="B2031" s="1271">
        <v>100</v>
      </c>
      <c r="C2031" s="1272" t="s">
        <v>1087</v>
      </c>
      <c r="D2031" s="1273" t="s">
        <v>1088</v>
      </c>
      <c r="E2031" s="1269"/>
      <c r="G2031" s="1273">
        <v>0</v>
      </c>
      <c r="H2031" s="1269"/>
      <c r="I2031" s="1053"/>
      <c r="J2031" s="1269"/>
    </row>
    <row r="2032" spans="1:10">
      <c r="A2032" s="1270">
        <v>42132</v>
      </c>
      <c r="B2032" s="1271">
        <v>15</v>
      </c>
      <c r="C2032" s="1272" t="s">
        <v>1087</v>
      </c>
      <c r="D2032" s="1273" t="s">
        <v>1096</v>
      </c>
      <c r="E2032" s="1269"/>
      <c r="G2032" s="1273">
        <v>0</v>
      </c>
      <c r="H2032" s="1269"/>
      <c r="I2032" s="1053"/>
      <c r="J2032" s="1269"/>
    </row>
    <row r="2033" spans="1:10">
      <c r="A2033" s="1270">
        <v>42132</v>
      </c>
      <c r="B2033" s="1271">
        <v>20950.62</v>
      </c>
      <c r="C2033" s="1272" t="s">
        <v>246</v>
      </c>
      <c r="D2033" s="1273" t="s">
        <v>1679</v>
      </c>
      <c r="E2033" s="1269"/>
      <c r="G2033" s="1273">
        <v>0</v>
      </c>
      <c r="H2033" s="1269"/>
      <c r="I2033" s="1053"/>
      <c r="J2033" s="1269"/>
    </row>
    <row r="2034" spans="1:10">
      <c r="A2034" s="1270">
        <v>42132</v>
      </c>
      <c r="B2034" s="1271">
        <v>10</v>
      </c>
      <c r="C2034" s="1272" t="s">
        <v>246</v>
      </c>
      <c r="D2034" s="1273" t="s">
        <v>1567</v>
      </c>
      <c r="E2034" s="1269"/>
      <c r="G2034" s="1273" t="s">
        <v>339</v>
      </c>
      <c r="H2034" s="1269"/>
      <c r="I2034" s="1053"/>
      <c r="J2034" s="1269"/>
    </row>
    <row r="2035" spans="1:10">
      <c r="A2035" s="1270">
        <v>42132</v>
      </c>
      <c r="B2035" s="1271">
        <v>1.25</v>
      </c>
      <c r="C2035" s="1272" t="s">
        <v>246</v>
      </c>
      <c r="D2035" s="1273" t="s">
        <v>1572</v>
      </c>
      <c r="E2035" s="1269"/>
      <c r="G2035" s="1273">
        <v>0</v>
      </c>
      <c r="H2035" s="1269"/>
      <c r="I2035" s="1053"/>
      <c r="J2035" s="1269"/>
    </row>
    <row r="2036" spans="1:10">
      <c r="A2036" s="1270">
        <v>42135</v>
      </c>
      <c r="B2036" s="1271">
        <v>56</v>
      </c>
      <c r="C2036" s="1272" t="s">
        <v>246</v>
      </c>
      <c r="D2036" s="1273" t="s">
        <v>429</v>
      </c>
      <c r="E2036" s="1269"/>
      <c r="G2036" s="1273" t="s">
        <v>1579</v>
      </c>
      <c r="H2036" s="1269"/>
      <c r="I2036" s="1053"/>
      <c r="J2036" s="1269"/>
    </row>
    <row r="2037" spans="1:10">
      <c r="A2037" s="1270">
        <v>42135</v>
      </c>
      <c r="B2037" s="1271">
        <v>105.3</v>
      </c>
      <c r="C2037" s="1272" t="s">
        <v>246</v>
      </c>
      <c r="D2037" s="1273" t="s">
        <v>429</v>
      </c>
      <c r="E2037" s="1269"/>
      <c r="G2037" s="1273" t="s">
        <v>1579</v>
      </c>
      <c r="H2037" s="1269"/>
      <c r="I2037" s="1053"/>
      <c r="J2037" s="1269"/>
    </row>
    <row r="2038" spans="1:10">
      <c r="A2038" s="1270">
        <v>42135</v>
      </c>
      <c r="B2038" s="1271">
        <v>12.5</v>
      </c>
      <c r="C2038" s="1272" t="s">
        <v>246</v>
      </c>
      <c r="D2038" s="1273" t="s">
        <v>429</v>
      </c>
      <c r="E2038" s="1269"/>
      <c r="G2038" s="1273" t="s">
        <v>1579</v>
      </c>
      <c r="H2038" s="1269"/>
      <c r="I2038" s="1053"/>
      <c r="J2038" s="1269"/>
    </row>
    <row r="2039" spans="1:10">
      <c r="A2039" s="1270">
        <v>42135</v>
      </c>
      <c r="B2039" s="1271">
        <v>40</v>
      </c>
      <c r="C2039" s="1272" t="s">
        <v>246</v>
      </c>
      <c r="D2039" s="1273" t="s">
        <v>1282</v>
      </c>
      <c r="E2039" s="1269"/>
      <c r="G2039" s="1273">
        <v>0</v>
      </c>
      <c r="H2039" s="1269"/>
      <c r="I2039" s="1053"/>
      <c r="J2039" s="1269"/>
    </row>
    <row r="2040" spans="1:10">
      <c r="A2040" s="1270">
        <v>42135</v>
      </c>
      <c r="B2040" s="1271">
        <v>230</v>
      </c>
      <c r="C2040" s="1272" t="s">
        <v>246</v>
      </c>
      <c r="D2040" s="1273" t="s">
        <v>920</v>
      </c>
      <c r="E2040" s="1269"/>
      <c r="G2040" s="1273" t="s">
        <v>339</v>
      </c>
      <c r="H2040" s="1269"/>
      <c r="I2040" s="1053"/>
      <c r="J2040" s="1269"/>
    </row>
    <row r="2041" spans="1:10">
      <c r="A2041" s="1270">
        <v>42135</v>
      </c>
      <c r="B2041" s="1271">
        <v>643</v>
      </c>
      <c r="C2041" s="1272" t="s">
        <v>246</v>
      </c>
      <c r="D2041" s="1273" t="s">
        <v>1762</v>
      </c>
      <c r="E2041" s="1269"/>
      <c r="G2041" s="1273">
        <v>0</v>
      </c>
      <c r="H2041" s="1269"/>
      <c r="I2041" s="1053"/>
      <c r="J2041" s="1269"/>
    </row>
    <row r="2042" spans="1:10">
      <c r="A2042" s="1270">
        <v>42135</v>
      </c>
      <c r="B2042" s="1271">
        <v>5</v>
      </c>
      <c r="C2042" s="1272" t="s">
        <v>246</v>
      </c>
      <c r="D2042" s="1273" t="s">
        <v>1256</v>
      </c>
      <c r="E2042" s="1269"/>
      <c r="G2042" s="1273" t="s">
        <v>339</v>
      </c>
      <c r="H2042" s="1269"/>
      <c r="I2042" s="1053"/>
      <c r="J2042" s="1269"/>
    </row>
    <row r="2043" spans="1:10">
      <c r="A2043" s="1270">
        <v>42135</v>
      </c>
      <c r="B2043" s="1271">
        <v>10</v>
      </c>
      <c r="C2043" s="1272" t="s">
        <v>246</v>
      </c>
      <c r="D2043" s="1273" t="s">
        <v>1779</v>
      </c>
      <c r="E2043" s="1269"/>
      <c r="G2043" s="1273" t="s">
        <v>339</v>
      </c>
      <c r="H2043" s="1269"/>
      <c r="I2043" s="1053"/>
      <c r="J2043" s="1269"/>
    </row>
    <row r="2044" spans="1:10">
      <c r="A2044" s="1270">
        <v>42135</v>
      </c>
      <c r="B2044" s="1271">
        <v>10</v>
      </c>
      <c r="C2044" s="1272" t="s">
        <v>246</v>
      </c>
      <c r="D2044" s="1273" t="s">
        <v>1656</v>
      </c>
      <c r="E2044" s="1269"/>
      <c r="G2044" s="1273" t="s">
        <v>339</v>
      </c>
      <c r="H2044" s="1269"/>
      <c r="I2044" s="1053"/>
      <c r="J2044" s="1269"/>
    </row>
    <row r="2045" spans="1:10">
      <c r="A2045" s="1270">
        <v>42135</v>
      </c>
      <c r="B2045" s="1271">
        <v>724.72</v>
      </c>
      <c r="C2045" s="1272" t="s">
        <v>246</v>
      </c>
      <c r="D2045" s="1273" t="s">
        <v>1816</v>
      </c>
      <c r="E2045" s="1269"/>
      <c r="G2045" s="1273">
        <v>0</v>
      </c>
      <c r="H2045" s="1269"/>
      <c r="I2045" s="1053"/>
      <c r="J2045" s="1269"/>
    </row>
    <row r="2046" spans="1:10">
      <c r="A2046" s="1270">
        <v>42136</v>
      </c>
      <c r="B2046" s="1271">
        <v>18.59</v>
      </c>
      <c r="C2046" s="1272" t="s">
        <v>246</v>
      </c>
      <c r="D2046" s="1273" t="s">
        <v>1654</v>
      </c>
      <c r="E2046" s="1269"/>
      <c r="G2046" s="1273">
        <v>0</v>
      </c>
      <c r="H2046" s="1269"/>
      <c r="I2046" s="1053"/>
      <c r="J2046" s="1269"/>
    </row>
    <row r="2047" spans="1:10">
      <c r="A2047" s="1270">
        <v>42137</v>
      </c>
      <c r="B2047" s="1271">
        <v>25.98</v>
      </c>
      <c r="C2047" s="1272" t="s">
        <v>246</v>
      </c>
      <c r="D2047" s="1273" t="s">
        <v>1771</v>
      </c>
      <c r="E2047" s="1269"/>
      <c r="G2047" s="1273">
        <v>0</v>
      </c>
      <c r="H2047" s="1269"/>
      <c r="I2047" s="1053"/>
      <c r="J2047" s="1269"/>
    </row>
    <row r="2048" spans="1:10">
      <c r="A2048" s="1270">
        <v>42138</v>
      </c>
      <c r="B2048" s="1271">
        <v>10</v>
      </c>
      <c r="C2048" s="1272" t="s">
        <v>1087</v>
      </c>
      <c r="D2048" s="1273" t="s">
        <v>1088</v>
      </c>
      <c r="E2048" s="1269"/>
      <c r="G2048" s="1273">
        <v>0</v>
      </c>
      <c r="H2048" s="1269"/>
      <c r="I2048" s="1053"/>
      <c r="J2048" s="1269"/>
    </row>
    <row r="2049" spans="1:10">
      <c r="A2049" s="1270">
        <v>42138</v>
      </c>
      <c r="B2049" s="1271">
        <v>20</v>
      </c>
      <c r="C2049" s="1272" t="s">
        <v>1087</v>
      </c>
      <c r="D2049" s="1273" t="s">
        <v>1092</v>
      </c>
      <c r="E2049" s="1269"/>
      <c r="G2049" s="1273">
        <v>0</v>
      </c>
      <c r="H2049" s="1269"/>
      <c r="I2049" s="1053"/>
      <c r="J2049" s="1269"/>
    </row>
    <row r="2050" spans="1:10">
      <c r="A2050" s="1270">
        <v>42138</v>
      </c>
      <c r="B2050" s="1271">
        <v>10</v>
      </c>
      <c r="C2050" s="1272" t="s">
        <v>1087</v>
      </c>
      <c r="D2050" s="1273" t="s">
        <v>1088</v>
      </c>
      <c r="E2050" s="1269"/>
      <c r="G2050" s="1273">
        <v>0</v>
      </c>
      <c r="H2050" s="1269"/>
      <c r="I2050" s="1053"/>
      <c r="J2050" s="1269"/>
    </row>
    <row r="2051" spans="1:10">
      <c r="A2051" s="1270">
        <v>42138</v>
      </c>
      <c r="B2051" s="1271">
        <v>40</v>
      </c>
      <c r="C2051" s="1272" t="s">
        <v>1087</v>
      </c>
      <c r="D2051" s="1273" t="s">
        <v>1751</v>
      </c>
      <c r="E2051" s="1269"/>
      <c r="G2051" s="1273">
        <v>0</v>
      </c>
      <c r="H2051" s="1269"/>
      <c r="I2051" s="1053"/>
      <c r="J2051" s="1269"/>
    </row>
    <row r="2052" spans="1:10">
      <c r="A2052" s="1270">
        <v>42138</v>
      </c>
      <c r="B2052" s="1271">
        <v>8</v>
      </c>
      <c r="C2052" s="1272" t="s">
        <v>246</v>
      </c>
      <c r="D2052" s="1273" t="s">
        <v>1716</v>
      </c>
      <c r="E2052" s="1269"/>
      <c r="G2052" s="1273">
        <v>0</v>
      </c>
      <c r="H2052" s="1269"/>
      <c r="I2052" s="1053"/>
      <c r="J2052" s="1269"/>
    </row>
    <row r="2053" spans="1:10">
      <c r="A2053" s="1270">
        <v>42138</v>
      </c>
      <c r="B2053" s="1271">
        <v>35</v>
      </c>
      <c r="C2053" s="1272" t="s">
        <v>246</v>
      </c>
      <c r="D2053" s="1273" t="s">
        <v>1622</v>
      </c>
      <c r="E2053" s="1269"/>
      <c r="G2053" s="1273" t="s">
        <v>339</v>
      </c>
      <c r="H2053" s="1269"/>
      <c r="I2053" s="1053"/>
      <c r="J2053" s="1269"/>
    </row>
    <row r="2054" spans="1:10">
      <c r="A2054" s="1270">
        <v>42138</v>
      </c>
      <c r="B2054" s="1271">
        <v>210</v>
      </c>
      <c r="C2054" s="1272" t="s">
        <v>246</v>
      </c>
      <c r="D2054" s="1273" t="s">
        <v>922</v>
      </c>
      <c r="E2054" s="1269"/>
      <c r="G2054" s="1273" t="s">
        <v>339</v>
      </c>
      <c r="H2054" s="1269"/>
      <c r="I2054" s="1053"/>
      <c r="J2054" s="1269"/>
    </row>
    <row r="2055" spans="1:10">
      <c r="A2055" s="1270">
        <v>42138</v>
      </c>
      <c r="B2055" s="1271">
        <v>10</v>
      </c>
      <c r="C2055" s="1272" t="s">
        <v>246</v>
      </c>
      <c r="D2055" s="1273" t="s">
        <v>1032</v>
      </c>
      <c r="E2055" s="1269"/>
      <c r="G2055" s="1273" t="s">
        <v>339</v>
      </c>
      <c r="H2055" s="1269"/>
      <c r="I2055" s="1053"/>
      <c r="J2055" s="1269"/>
    </row>
    <row r="2056" spans="1:10">
      <c r="A2056" s="1270">
        <v>42139</v>
      </c>
      <c r="B2056" s="1271">
        <v>15</v>
      </c>
      <c r="C2056" s="1272" t="s">
        <v>1087</v>
      </c>
      <c r="D2056" s="1273" t="s">
        <v>1361</v>
      </c>
      <c r="E2056" s="1269"/>
      <c r="G2056" s="1273">
        <v>0</v>
      </c>
      <c r="H2056" s="1269"/>
      <c r="I2056" s="1053"/>
      <c r="J2056" s="1269"/>
    </row>
    <row r="2057" spans="1:10">
      <c r="A2057" s="1270">
        <v>42139</v>
      </c>
      <c r="B2057" s="1271">
        <v>2422.88</v>
      </c>
      <c r="C2057" s="1272" t="s">
        <v>246</v>
      </c>
      <c r="D2057" s="1273" t="s">
        <v>1288</v>
      </c>
      <c r="E2057" s="1269"/>
      <c r="G2057" s="1273">
        <v>0</v>
      </c>
      <c r="H2057" s="1269"/>
      <c r="I2057" s="1053"/>
      <c r="J2057" s="1269"/>
    </row>
    <row r="2058" spans="1:10">
      <c r="A2058" s="1270">
        <v>42139</v>
      </c>
      <c r="B2058" s="1271">
        <v>30</v>
      </c>
      <c r="C2058" s="1272" t="s">
        <v>246</v>
      </c>
      <c r="D2058" s="1273" t="s">
        <v>1288</v>
      </c>
      <c r="E2058" s="1269"/>
      <c r="G2058" s="1273">
        <v>0</v>
      </c>
      <c r="H2058" s="1269"/>
      <c r="I2058" s="1053"/>
      <c r="J2058" s="1269"/>
    </row>
    <row r="2059" spans="1:10">
      <c r="A2059" s="1270">
        <v>42139</v>
      </c>
      <c r="B2059" s="1271">
        <v>30</v>
      </c>
      <c r="C2059" s="1272" t="s">
        <v>246</v>
      </c>
      <c r="D2059" s="1273" t="s">
        <v>1204</v>
      </c>
      <c r="E2059" s="1269"/>
      <c r="G2059" s="1273" t="s">
        <v>339</v>
      </c>
      <c r="H2059" s="1269"/>
      <c r="I2059" s="1053"/>
      <c r="J2059" s="1269"/>
    </row>
    <row r="2060" spans="1:10">
      <c r="A2060" s="1270">
        <v>42139</v>
      </c>
      <c r="B2060" s="1271">
        <v>10</v>
      </c>
      <c r="C2060" s="1272" t="s">
        <v>246</v>
      </c>
      <c r="D2060" s="1273" t="s">
        <v>1801</v>
      </c>
      <c r="E2060" s="1269"/>
      <c r="G2060" s="1273" t="s">
        <v>339</v>
      </c>
      <c r="H2060" s="1269"/>
      <c r="I2060" s="1053"/>
      <c r="J2060" s="1269"/>
    </row>
    <row r="2061" spans="1:10">
      <c r="A2061" s="1270">
        <v>42139</v>
      </c>
      <c r="B2061" s="1271">
        <v>5</v>
      </c>
      <c r="C2061" s="1272" t="s">
        <v>246</v>
      </c>
      <c r="D2061" s="1273" t="s">
        <v>968</v>
      </c>
      <c r="E2061" s="1269"/>
      <c r="G2061" s="1273" t="s">
        <v>339</v>
      </c>
      <c r="H2061" s="1269"/>
      <c r="I2061" s="1053"/>
      <c r="J2061" s="1269"/>
    </row>
    <row r="2062" spans="1:10">
      <c r="A2062" s="1270">
        <v>42139</v>
      </c>
      <c r="B2062" s="1271">
        <v>100</v>
      </c>
      <c r="C2062" s="1272" t="s">
        <v>246</v>
      </c>
      <c r="D2062" s="1273" t="s">
        <v>1719</v>
      </c>
      <c r="E2062" s="1269"/>
      <c r="G2062" s="1273" t="s">
        <v>339</v>
      </c>
      <c r="H2062" s="1269"/>
      <c r="I2062" s="1053"/>
      <c r="J2062" s="1269"/>
    </row>
    <row r="2063" spans="1:10">
      <c r="A2063" s="1270">
        <v>42139</v>
      </c>
      <c r="B2063" s="1271">
        <v>10</v>
      </c>
      <c r="C2063" s="1272" t="s">
        <v>246</v>
      </c>
      <c r="D2063" s="1273" t="s">
        <v>1467</v>
      </c>
      <c r="E2063" s="1269"/>
      <c r="G2063" s="1273" t="s">
        <v>339</v>
      </c>
      <c r="H2063" s="1269"/>
      <c r="I2063" s="1053"/>
      <c r="J2063" s="1269"/>
    </row>
    <row r="2064" spans="1:10">
      <c r="A2064" s="1270">
        <v>42139</v>
      </c>
      <c r="B2064" s="1271">
        <v>1.25</v>
      </c>
      <c r="C2064" s="1272" t="s">
        <v>246</v>
      </c>
      <c r="D2064" s="1273" t="s">
        <v>1572</v>
      </c>
      <c r="E2064" s="1269"/>
      <c r="G2064" s="1273">
        <v>0</v>
      </c>
      <c r="H2064" s="1269"/>
      <c r="I2064" s="1053"/>
      <c r="J2064" s="1269"/>
    </row>
    <row r="2065" spans="1:10">
      <c r="A2065" s="1270">
        <v>42139</v>
      </c>
      <c r="B2065" s="1271">
        <v>200</v>
      </c>
      <c r="C2065" s="1272" t="s">
        <v>246</v>
      </c>
      <c r="D2065" s="1273" t="s">
        <v>1406</v>
      </c>
      <c r="E2065" s="1269"/>
      <c r="G2065" s="1273" t="s">
        <v>339</v>
      </c>
      <c r="H2065" s="1269"/>
      <c r="I2065" s="1053"/>
      <c r="J2065" s="1269"/>
    </row>
    <row r="2066" spans="1:10">
      <c r="A2066" s="1270">
        <v>42139</v>
      </c>
      <c r="B2066" s="1271">
        <v>40</v>
      </c>
      <c r="C2066" s="1272" t="s">
        <v>246</v>
      </c>
      <c r="D2066" s="1273" t="s">
        <v>1405</v>
      </c>
      <c r="E2066" s="1269"/>
      <c r="G2066" s="1273">
        <v>0</v>
      </c>
      <c r="H2066" s="1269"/>
      <c r="I2066" s="1053"/>
      <c r="J2066" s="1269"/>
    </row>
    <row r="2067" spans="1:10">
      <c r="A2067" s="1270">
        <v>42139</v>
      </c>
      <c r="B2067" s="1271">
        <v>200</v>
      </c>
      <c r="C2067" s="1272" t="s">
        <v>246</v>
      </c>
      <c r="D2067" s="1273" t="s">
        <v>1339</v>
      </c>
      <c r="E2067" s="1269"/>
      <c r="G2067" s="1273">
        <v>0</v>
      </c>
      <c r="H2067" s="1269"/>
      <c r="I2067" s="1053"/>
      <c r="J2067" s="1269"/>
    </row>
    <row r="2068" spans="1:10">
      <c r="A2068" s="1270">
        <v>42139</v>
      </c>
      <c r="B2068" s="1271">
        <v>100</v>
      </c>
      <c r="C2068" s="1272" t="s">
        <v>246</v>
      </c>
      <c r="D2068" s="1273" t="s">
        <v>1381</v>
      </c>
      <c r="E2068" s="1269"/>
      <c r="G2068" s="1273" t="s">
        <v>339</v>
      </c>
      <c r="H2068" s="1269"/>
      <c r="I2068" s="1053"/>
      <c r="J2068" s="1269"/>
    </row>
    <row r="2069" spans="1:10">
      <c r="A2069" s="1270">
        <v>42139</v>
      </c>
      <c r="B2069" s="1271">
        <v>1016.6</v>
      </c>
      <c r="C2069" s="1272" t="s">
        <v>246</v>
      </c>
      <c r="D2069" s="1273" t="s">
        <v>1370</v>
      </c>
      <c r="E2069" s="1269"/>
      <c r="G2069" s="1273">
        <v>0</v>
      </c>
      <c r="H2069" s="1269"/>
      <c r="I2069" s="1053"/>
      <c r="J2069" s="1269"/>
    </row>
    <row r="2070" spans="1:10">
      <c r="A2070" s="1270">
        <v>42139</v>
      </c>
      <c r="B2070" s="1271">
        <v>10</v>
      </c>
      <c r="C2070" s="1272" t="s">
        <v>246</v>
      </c>
      <c r="D2070" s="1273" t="s">
        <v>1616</v>
      </c>
      <c r="E2070" s="1269"/>
      <c r="G2070" s="1273" t="s">
        <v>1817</v>
      </c>
      <c r="H2070" s="1269"/>
      <c r="I2070" s="1053"/>
      <c r="J2070" s="1269"/>
    </row>
    <row r="2071" spans="1:10">
      <c r="A2071" s="1270">
        <v>42139</v>
      </c>
      <c r="B2071" s="1271">
        <v>12.5</v>
      </c>
      <c r="C2071" s="1272" t="s">
        <v>246</v>
      </c>
      <c r="D2071" s="1273" t="s">
        <v>1717</v>
      </c>
      <c r="E2071" s="1269"/>
      <c r="G2071" s="1273" t="s">
        <v>339</v>
      </c>
      <c r="H2071" s="1269"/>
      <c r="I2071" s="1053"/>
      <c r="J2071" s="1269"/>
    </row>
    <row r="2072" spans="1:10">
      <c r="A2072" s="1270">
        <v>42139</v>
      </c>
      <c r="B2072" s="1271">
        <v>100</v>
      </c>
      <c r="C2072" s="1272" t="s">
        <v>246</v>
      </c>
      <c r="D2072" s="1273" t="s">
        <v>450</v>
      </c>
      <c r="E2072" s="1269"/>
      <c r="G2072" s="1273" t="s">
        <v>339</v>
      </c>
      <c r="H2072" s="1269"/>
      <c r="I2072" s="1053"/>
      <c r="J2072" s="1269"/>
    </row>
    <row r="2073" spans="1:10">
      <c r="A2073" s="1270">
        <v>42139</v>
      </c>
      <c r="B2073" s="1271">
        <v>100</v>
      </c>
      <c r="C2073" s="1272" t="s">
        <v>246</v>
      </c>
      <c r="D2073" s="1273" t="s">
        <v>292</v>
      </c>
      <c r="E2073" s="1269"/>
      <c r="G2073" s="1273" t="s">
        <v>339</v>
      </c>
      <c r="H2073" s="1269"/>
      <c r="I2073" s="1053"/>
      <c r="J2073" s="1269"/>
    </row>
    <row r="2074" spans="1:10">
      <c r="A2074" s="1270">
        <v>42142</v>
      </c>
      <c r="B2074" s="1271">
        <v>100</v>
      </c>
      <c r="C2074" s="1272" t="s">
        <v>246</v>
      </c>
      <c r="D2074" s="1273" t="s">
        <v>327</v>
      </c>
      <c r="E2074" s="1269"/>
      <c r="G2074" s="1273" t="s">
        <v>339</v>
      </c>
      <c r="H2074" s="1269"/>
      <c r="I2074" s="1053"/>
      <c r="J2074" s="1269"/>
    </row>
    <row r="2075" spans="1:10">
      <c r="A2075" s="1270">
        <v>42142</v>
      </c>
      <c r="B2075" s="1271">
        <v>140</v>
      </c>
      <c r="C2075" s="1272" t="s">
        <v>246</v>
      </c>
      <c r="D2075" s="1273" t="s">
        <v>1044</v>
      </c>
      <c r="E2075" s="1269"/>
      <c r="G2075" s="1273">
        <v>0</v>
      </c>
      <c r="H2075" s="1269"/>
      <c r="I2075" s="1053"/>
      <c r="J2075" s="1269"/>
    </row>
    <row r="2076" spans="1:10">
      <c r="A2076" s="1270">
        <v>42142</v>
      </c>
      <c r="B2076" s="1271">
        <v>40</v>
      </c>
      <c r="C2076" s="1272" t="s">
        <v>246</v>
      </c>
      <c r="D2076" s="1273" t="s">
        <v>1258</v>
      </c>
      <c r="E2076" s="1269"/>
      <c r="G2076" s="1273" t="s">
        <v>339</v>
      </c>
      <c r="H2076" s="1269"/>
      <c r="I2076" s="1053"/>
      <c r="J2076" s="1269"/>
    </row>
    <row r="2077" spans="1:10">
      <c r="A2077" s="1270">
        <v>42142</v>
      </c>
      <c r="B2077" s="1271">
        <v>50</v>
      </c>
      <c r="C2077" s="1272" t="s">
        <v>246</v>
      </c>
      <c r="D2077" s="1273" t="s">
        <v>1568</v>
      </c>
      <c r="E2077" s="1269"/>
      <c r="G2077" s="1273">
        <v>0</v>
      </c>
      <c r="H2077" s="1269"/>
      <c r="I2077" s="1053"/>
      <c r="J2077" s="1269"/>
    </row>
    <row r="2078" spans="1:10">
      <c r="A2078" s="1270">
        <v>42142</v>
      </c>
      <c r="B2078" s="1271">
        <v>10</v>
      </c>
      <c r="C2078" s="1272" t="s">
        <v>246</v>
      </c>
      <c r="D2078" s="1273" t="s">
        <v>1581</v>
      </c>
      <c r="E2078" s="1269"/>
      <c r="G2078" s="1273" t="s">
        <v>339</v>
      </c>
      <c r="H2078" s="1269"/>
      <c r="I2078" s="1053"/>
      <c r="J2078" s="1269"/>
    </row>
    <row r="2079" spans="1:10">
      <c r="A2079" s="1270">
        <v>42142</v>
      </c>
      <c r="B2079" s="1271">
        <v>120</v>
      </c>
      <c r="C2079" s="1272" t="s">
        <v>246</v>
      </c>
      <c r="D2079" s="1273" t="s">
        <v>784</v>
      </c>
      <c r="E2079" s="1269"/>
      <c r="G2079" s="1273" t="s">
        <v>339</v>
      </c>
      <c r="H2079" s="1269"/>
      <c r="I2079" s="1053"/>
      <c r="J2079" s="1269"/>
    </row>
    <row r="2080" spans="1:10">
      <c r="A2080" s="1270">
        <v>42142</v>
      </c>
      <c r="B2080" s="1271">
        <v>2553.67</v>
      </c>
      <c r="C2080" s="1272" t="s">
        <v>246</v>
      </c>
      <c r="D2080" s="1273" t="s">
        <v>1818</v>
      </c>
      <c r="E2080" s="1269"/>
      <c r="G2080" s="1273">
        <v>0</v>
      </c>
      <c r="H2080" s="1269"/>
      <c r="I2080" s="1053"/>
      <c r="J2080" s="1269"/>
    </row>
    <row r="2081" spans="1:10">
      <c r="A2081" s="1270">
        <v>42143</v>
      </c>
      <c r="B2081" s="1271">
        <v>359.7</v>
      </c>
      <c r="C2081" s="1272" t="s">
        <v>246</v>
      </c>
      <c r="D2081" s="1273" t="s">
        <v>1819</v>
      </c>
      <c r="E2081" s="1269"/>
      <c r="G2081" s="1273">
        <v>0</v>
      </c>
      <c r="H2081" s="1269"/>
      <c r="I2081" s="1053"/>
      <c r="J2081" s="1269"/>
    </row>
    <row r="2082" spans="1:10">
      <c r="A2082" s="1270">
        <v>42143</v>
      </c>
      <c r="B2082" s="1271">
        <v>5.07</v>
      </c>
      <c r="C2082" s="1272" t="s">
        <v>246</v>
      </c>
      <c r="D2082" s="1273" t="s">
        <v>1107</v>
      </c>
      <c r="E2082" s="1269"/>
      <c r="G2082" s="1273">
        <v>0</v>
      </c>
      <c r="H2082" s="1269"/>
      <c r="I2082" s="1053"/>
      <c r="J2082" s="1269"/>
    </row>
    <row r="2083" spans="1:10">
      <c r="A2083" s="1270">
        <v>42143</v>
      </c>
      <c r="B2083" s="1271">
        <v>40</v>
      </c>
      <c r="C2083" s="1272" t="s">
        <v>246</v>
      </c>
      <c r="D2083" s="1273" t="s">
        <v>400</v>
      </c>
      <c r="E2083" s="1269"/>
      <c r="G2083" s="1273" t="s">
        <v>339</v>
      </c>
      <c r="H2083" s="1269"/>
      <c r="I2083" s="1053"/>
      <c r="J2083" s="1269"/>
    </row>
    <row r="2084" spans="1:10">
      <c r="A2084" s="1270">
        <v>42144</v>
      </c>
      <c r="B2084" s="1271">
        <v>50</v>
      </c>
      <c r="C2084" s="1272" t="s">
        <v>246</v>
      </c>
      <c r="D2084" s="1273" t="s">
        <v>1288</v>
      </c>
      <c r="E2084" s="1269"/>
      <c r="G2084" s="1273">
        <v>0</v>
      </c>
      <c r="H2084" s="1269"/>
      <c r="I2084" s="1053"/>
      <c r="J2084" s="1269"/>
    </row>
    <row r="2085" spans="1:10">
      <c r="A2085" s="1270">
        <v>42144</v>
      </c>
      <c r="B2085" s="1271">
        <v>100</v>
      </c>
      <c r="C2085" s="1272" t="s">
        <v>246</v>
      </c>
      <c r="D2085" s="1273" t="s">
        <v>1262</v>
      </c>
      <c r="E2085" s="1269"/>
      <c r="G2085" s="1273" t="s">
        <v>339</v>
      </c>
      <c r="H2085" s="1269"/>
      <c r="I2085" s="1053"/>
      <c r="J2085" s="1269"/>
    </row>
    <row r="2086" spans="1:10">
      <c r="A2086" s="1270">
        <v>42144</v>
      </c>
      <c r="B2086" s="1271">
        <v>10</v>
      </c>
      <c r="C2086" s="1272" t="s">
        <v>246</v>
      </c>
      <c r="D2086" s="1273" t="s">
        <v>1620</v>
      </c>
      <c r="E2086" s="1269"/>
      <c r="G2086" s="1273" t="s">
        <v>339</v>
      </c>
      <c r="H2086" s="1269"/>
      <c r="I2086" s="1053"/>
      <c r="J2086" s="1269"/>
    </row>
    <row r="2087" spans="1:10">
      <c r="A2087" s="1270">
        <v>42145</v>
      </c>
      <c r="B2087" s="1271">
        <v>5</v>
      </c>
      <c r="C2087" s="1272" t="s">
        <v>246</v>
      </c>
      <c r="D2087" s="1273" t="s">
        <v>773</v>
      </c>
      <c r="E2087" s="1269"/>
      <c r="G2087" s="1273">
        <v>0</v>
      </c>
      <c r="H2087" s="1269"/>
      <c r="I2087" s="1053"/>
      <c r="J2087" s="1269"/>
    </row>
    <row r="2088" spans="1:10">
      <c r="A2088" s="1270">
        <v>42146</v>
      </c>
      <c r="B2088" s="1271">
        <v>1.25</v>
      </c>
      <c r="C2088" s="1272" t="s">
        <v>246</v>
      </c>
      <c r="D2088" s="1273" t="s">
        <v>1572</v>
      </c>
      <c r="E2088" s="1269"/>
      <c r="G2088" s="1273">
        <v>0</v>
      </c>
      <c r="H2088" s="1269"/>
      <c r="I2088" s="1053"/>
      <c r="J2088" s="1269"/>
    </row>
    <row r="2089" spans="1:10">
      <c r="A2089" s="1270">
        <v>42146</v>
      </c>
      <c r="B2089" s="1271">
        <v>25</v>
      </c>
      <c r="C2089" s="1272" t="s">
        <v>246</v>
      </c>
      <c r="D2089" s="1273" t="s">
        <v>1726</v>
      </c>
      <c r="E2089" s="1269"/>
      <c r="G2089" s="1273" t="s">
        <v>339</v>
      </c>
      <c r="H2089" s="1269"/>
      <c r="I2089" s="1053"/>
      <c r="J2089" s="1269"/>
    </row>
    <row r="2090" spans="1:10">
      <c r="A2090" s="1270">
        <v>42146</v>
      </c>
      <c r="B2090" s="1271">
        <v>330</v>
      </c>
      <c r="C2090" s="1272" t="s">
        <v>246</v>
      </c>
      <c r="D2090" s="1273" t="s">
        <v>355</v>
      </c>
      <c r="E2090" s="1269"/>
      <c r="G2090" s="1273" t="s">
        <v>339</v>
      </c>
      <c r="H2090" s="1269"/>
      <c r="I2090" s="1053"/>
      <c r="J2090" s="1269"/>
    </row>
    <row r="2091" spans="1:10">
      <c r="A2091" s="1270">
        <v>42146</v>
      </c>
      <c r="B2091" s="1271">
        <v>227</v>
      </c>
      <c r="C2091" s="1272" t="s">
        <v>246</v>
      </c>
      <c r="D2091" s="1273" t="s">
        <v>355</v>
      </c>
      <c r="E2091" s="1269"/>
      <c r="G2091" s="1273" t="s">
        <v>339</v>
      </c>
      <c r="H2091" s="1269"/>
      <c r="I2091" s="1053"/>
      <c r="J2091" s="1269"/>
    </row>
    <row r="2092" spans="1:10">
      <c r="A2092" s="1270">
        <v>42150</v>
      </c>
      <c r="B2092" s="1271">
        <v>33.479999999999997</v>
      </c>
      <c r="C2092" s="1272" t="s">
        <v>246</v>
      </c>
      <c r="D2092" s="1273" t="s">
        <v>1654</v>
      </c>
      <c r="E2092" s="1269"/>
      <c r="G2092" s="1273">
        <v>0</v>
      </c>
      <c r="H2092" s="1269"/>
      <c r="I2092" s="1053"/>
      <c r="J2092" s="1269"/>
    </row>
    <row r="2093" spans="1:10">
      <c r="A2093" s="1270">
        <v>42150</v>
      </c>
      <c r="B2093" s="1271">
        <v>10</v>
      </c>
      <c r="C2093" s="1272" t="s">
        <v>246</v>
      </c>
      <c r="D2093" s="1273" t="s">
        <v>302</v>
      </c>
      <c r="E2093" s="1269"/>
      <c r="G2093" s="1273">
        <v>0</v>
      </c>
      <c r="H2093" s="1269"/>
      <c r="I2093" s="1053"/>
      <c r="J2093" s="1269"/>
    </row>
    <row r="2094" spans="1:10">
      <c r="A2094" s="1270">
        <v>42150</v>
      </c>
      <c r="B2094" s="1271">
        <v>100</v>
      </c>
      <c r="C2094" s="1272" t="s">
        <v>246</v>
      </c>
      <c r="D2094" s="1273" t="s">
        <v>1389</v>
      </c>
      <c r="E2094" s="1269"/>
      <c r="G2094" s="1273" t="s">
        <v>339</v>
      </c>
      <c r="H2094" s="1269"/>
      <c r="I2094" s="1053"/>
      <c r="J2094" s="1269"/>
    </row>
    <row r="2095" spans="1:10">
      <c r="A2095" s="1270">
        <v>42150</v>
      </c>
      <c r="B2095" s="1271">
        <v>15</v>
      </c>
      <c r="C2095" s="1272" t="s">
        <v>246</v>
      </c>
      <c r="D2095" s="1273" t="s">
        <v>1444</v>
      </c>
      <c r="E2095" s="1269"/>
      <c r="G2095" s="1273" t="s">
        <v>339</v>
      </c>
      <c r="H2095" s="1269"/>
      <c r="I2095" s="1053"/>
      <c r="J2095" s="1269"/>
    </row>
    <row r="2096" spans="1:10">
      <c r="A2096" s="1270">
        <v>42150</v>
      </c>
      <c r="B2096" s="1271">
        <v>10</v>
      </c>
      <c r="C2096" s="1272" t="s">
        <v>246</v>
      </c>
      <c r="D2096" s="1273" t="s">
        <v>1630</v>
      </c>
      <c r="E2096" s="1269"/>
      <c r="G2096" s="1273" t="s">
        <v>339</v>
      </c>
      <c r="H2096" s="1269"/>
      <c r="I2096" s="1053"/>
      <c r="J2096" s="1269"/>
    </row>
    <row r="2097" spans="1:10">
      <c r="A2097" s="1270">
        <v>42150</v>
      </c>
      <c r="B2097" s="1271">
        <v>60</v>
      </c>
      <c r="C2097" s="1272" t="s">
        <v>246</v>
      </c>
      <c r="D2097" s="1273" t="s">
        <v>1789</v>
      </c>
      <c r="E2097" s="1269"/>
      <c r="G2097" s="1273">
        <v>0</v>
      </c>
      <c r="H2097" s="1269"/>
      <c r="I2097" s="1053"/>
      <c r="J2097" s="1269"/>
    </row>
    <row r="2098" spans="1:10">
      <c r="A2098" s="1270">
        <v>42150</v>
      </c>
      <c r="B2098" s="1271">
        <v>1361.19</v>
      </c>
      <c r="C2098" s="1272" t="s">
        <v>246</v>
      </c>
      <c r="D2098" s="1273" t="s">
        <v>1820</v>
      </c>
      <c r="E2098" s="1269"/>
      <c r="G2098" s="1273">
        <v>0</v>
      </c>
      <c r="H2098" s="1269"/>
      <c r="I2098" s="1053"/>
      <c r="J2098" s="1269"/>
    </row>
    <row r="2099" spans="1:10">
      <c r="A2099" s="1270">
        <v>42151</v>
      </c>
      <c r="B2099" s="1271">
        <v>159.06</v>
      </c>
      <c r="C2099" s="1272" t="s">
        <v>246</v>
      </c>
      <c r="D2099" s="1273" t="s">
        <v>1821</v>
      </c>
      <c r="E2099" s="1269"/>
      <c r="G2099" s="1273">
        <v>0</v>
      </c>
      <c r="H2099" s="1269"/>
      <c r="I2099" s="1053"/>
      <c r="J2099" s="1269"/>
    </row>
    <row r="2100" spans="1:10">
      <c r="A2100" s="1270">
        <v>42151</v>
      </c>
      <c r="B2100" s="1271">
        <v>30</v>
      </c>
      <c r="C2100" s="1272" t="s">
        <v>246</v>
      </c>
      <c r="D2100" s="1273" t="s">
        <v>1671</v>
      </c>
      <c r="E2100" s="1269"/>
      <c r="G2100" s="1273" t="s">
        <v>339</v>
      </c>
      <c r="H2100" s="1269"/>
      <c r="I2100" s="1053"/>
      <c r="J2100" s="1269"/>
    </row>
    <row r="2101" spans="1:10">
      <c r="A2101" s="1270">
        <v>42151</v>
      </c>
      <c r="B2101" s="1271">
        <v>50</v>
      </c>
      <c r="C2101" s="1272" t="s">
        <v>246</v>
      </c>
      <c r="D2101" s="1273" t="s">
        <v>1017</v>
      </c>
      <c r="E2101" s="1269"/>
      <c r="G2101" s="1273" t="s">
        <v>339</v>
      </c>
      <c r="H2101" s="1269"/>
      <c r="I2101" s="1053"/>
      <c r="J2101" s="1269"/>
    </row>
    <row r="2102" spans="1:10">
      <c r="A2102" s="1270">
        <v>42151</v>
      </c>
      <c r="B2102" s="1271">
        <v>50</v>
      </c>
      <c r="C2102" s="1272" t="s">
        <v>246</v>
      </c>
      <c r="D2102" s="1273" t="s">
        <v>1447</v>
      </c>
      <c r="E2102" s="1269"/>
      <c r="G2102" s="1273" t="s">
        <v>339</v>
      </c>
      <c r="H2102" s="1269"/>
      <c r="I2102" s="1053"/>
      <c r="J2102" s="1269"/>
    </row>
    <row r="2103" spans="1:10">
      <c r="A2103" s="1270">
        <v>42151</v>
      </c>
      <c r="B2103" s="1271">
        <v>60</v>
      </c>
      <c r="C2103" s="1272" t="s">
        <v>246</v>
      </c>
      <c r="D2103" s="1273" t="s">
        <v>1309</v>
      </c>
      <c r="E2103" s="1269"/>
      <c r="G2103" s="1273" t="s">
        <v>339</v>
      </c>
      <c r="H2103" s="1269"/>
      <c r="I2103" s="1053"/>
      <c r="J2103" s="1269"/>
    </row>
    <row r="2104" spans="1:10">
      <c r="A2104" s="1270">
        <v>42151</v>
      </c>
      <c r="B2104" s="1271">
        <v>196.4</v>
      </c>
      <c r="C2104" s="1272" t="s">
        <v>246</v>
      </c>
      <c r="D2104" s="1273" t="s">
        <v>1698</v>
      </c>
      <c r="E2104" s="1269"/>
      <c r="G2104" s="1273">
        <v>0</v>
      </c>
      <c r="H2104" s="1269"/>
      <c r="I2104" s="1053"/>
      <c r="J2104" s="1269"/>
    </row>
    <row r="2105" spans="1:10">
      <c r="A2105" s="1270">
        <v>42152</v>
      </c>
      <c r="B2105" s="1271">
        <v>40</v>
      </c>
      <c r="C2105" s="1272" t="s">
        <v>1087</v>
      </c>
      <c r="D2105" s="1273" t="s">
        <v>1757</v>
      </c>
      <c r="E2105" s="1269"/>
      <c r="G2105" s="1273">
        <v>0</v>
      </c>
      <c r="H2105" s="1269"/>
      <c r="I2105" s="1053"/>
      <c r="J2105" s="1269"/>
    </row>
    <row r="2106" spans="1:10">
      <c r="A2106" s="1270">
        <v>42152</v>
      </c>
      <c r="B2106" s="1271">
        <v>4569.74</v>
      </c>
      <c r="C2106" s="1272" t="s">
        <v>246</v>
      </c>
      <c r="D2106" s="1273" t="s">
        <v>269</v>
      </c>
      <c r="E2106" s="1269"/>
      <c r="G2106" s="1273">
        <v>0</v>
      </c>
      <c r="H2106" s="1269"/>
      <c r="I2106" s="1053"/>
      <c r="J2106" s="1269"/>
    </row>
    <row r="2107" spans="1:10">
      <c r="A2107" s="1270">
        <v>42152</v>
      </c>
      <c r="B2107" s="1271">
        <v>42</v>
      </c>
      <c r="C2107" s="1272" t="s">
        <v>246</v>
      </c>
      <c r="D2107" s="1273" t="s">
        <v>1352</v>
      </c>
      <c r="E2107" s="1269"/>
      <c r="G2107" s="1273">
        <v>0</v>
      </c>
      <c r="H2107" s="1269"/>
      <c r="I2107" s="1053"/>
      <c r="J2107" s="1269"/>
    </row>
    <row r="2108" spans="1:10">
      <c r="A2108" s="1270">
        <v>42152</v>
      </c>
      <c r="B2108" s="1271">
        <v>5</v>
      </c>
      <c r="C2108" s="1272" t="s">
        <v>246</v>
      </c>
      <c r="D2108" s="1273" t="s">
        <v>1390</v>
      </c>
      <c r="E2108" s="1269"/>
      <c r="G2108" s="1273" t="s">
        <v>339</v>
      </c>
      <c r="H2108" s="1269"/>
      <c r="I2108" s="1053"/>
      <c r="J2108" s="1269"/>
    </row>
    <row r="2109" spans="1:10">
      <c r="A2109" s="1270">
        <v>42152</v>
      </c>
      <c r="B2109" s="1271">
        <v>3</v>
      </c>
      <c r="C2109" s="1272" t="s">
        <v>246</v>
      </c>
      <c r="D2109" s="1273" t="s">
        <v>1004</v>
      </c>
      <c r="E2109" s="1269"/>
      <c r="G2109" s="1273">
        <v>0</v>
      </c>
      <c r="H2109" s="1269"/>
      <c r="I2109" s="1053"/>
      <c r="J2109" s="1269"/>
    </row>
    <row r="2110" spans="1:10">
      <c r="A2110" s="1270">
        <v>42153</v>
      </c>
      <c r="B2110" s="1271">
        <v>20</v>
      </c>
      <c r="C2110" s="1272" t="s">
        <v>1087</v>
      </c>
      <c r="D2110" s="1273" t="s">
        <v>1647</v>
      </c>
      <c r="E2110" s="1269"/>
      <c r="G2110" s="1273">
        <v>0</v>
      </c>
      <c r="H2110" s="1269"/>
      <c r="I2110" s="1053"/>
      <c r="J2110" s="1269"/>
    </row>
    <row r="2111" spans="1:10">
      <c r="A2111" s="1270">
        <v>42153</v>
      </c>
      <c r="B2111" s="1271">
        <v>586.95000000000005</v>
      </c>
      <c r="C2111" s="1272" t="s">
        <v>246</v>
      </c>
      <c r="D2111" s="1273" t="s">
        <v>1288</v>
      </c>
      <c r="E2111" s="1269"/>
      <c r="G2111" s="1273">
        <v>0</v>
      </c>
      <c r="H2111" s="1269"/>
      <c r="I2111" s="1053"/>
      <c r="J2111" s="1269"/>
    </row>
    <row r="2112" spans="1:10">
      <c r="A2112" s="1270">
        <v>42153</v>
      </c>
      <c r="B2112" s="1271">
        <v>62.42</v>
      </c>
      <c r="C2112" s="1272" t="s">
        <v>246</v>
      </c>
      <c r="D2112" s="1273" t="s">
        <v>1288</v>
      </c>
      <c r="E2112" s="1269"/>
      <c r="G2112" s="1273">
        <v>0</v>
      </c>
      <c r="H2112" s="1269"/>
      <c r="I2112" s="1053"/>
      <c r="J2112" s="1269"/>
    </row>
    <row r="2113" spans="1:10">
      <c r="A2113" s="1270">
        <v>42153</v>
      </c>
      <c r="B2113" s="1271">
        <v>1482.79</v>
      </c>
      <c r="C2113" s="1272" t="s">
        <v>246</v>
      </c>
      <c r="D2113" s="1273" t="s">
        <v>1822</v>
      </c>
      <c r="E2113" s="1269"/>
      <c r="G2113" s="1273">
        <v>0</v>
      </c>
      <c r="H2113" s="1269"/>
      <c r="I2113" s="1053"/>
      <c r="J2113" s="1269"/>
    </row>
    <row r="2114" spans="1:10">
      <c r="A2114" s="1270">
        <v>42153</v>
      </c>
      <c r="B2114" s="1271">
        <v>424.94</v>
      </c>
      <c r="C2114" s="1272" t="s">
        <v>246</v>
      </c>
      <c r="D2114" s="1273" t="s">
        <v>1745</v>
      </c>
      <c r="E2114" s="1269"/>
      <c r="G2114" s="1273">
        <v>0</v>
      </c>
      <c r="H2114" s="1269"/>
      <c r="I2114" s="1053"/>
      <c r="J2114" s="1269"/>
    </row>
    <row r="2115" spans="1:10">
      <c r="A2115" s="1270">
        <v>42153</v>
      </c>
      <c r="B2115" s="1271">
        <v>67.36</v>
      </c>
      <c r="C2115" s="1272" t="s">
        <v>246</v>
      </c>
      <c r="D2115" s="1273" t="s">
        <v>1823</v>
      </c>
      <c r="E2115" s="1269"/>
      <c r="G2115" s="1273">
        <v>0</v>
      </c>
      <c r="H2115" s="1269"/>
      <c r="I2115" s="1053"/>
      <c r="J2115" s="1269"/>
    </row>
    <row r="2116" spans="1:10">
      <c r="A2116" s="1270">
        <v>42153</v>
      </c>
      <c r="B2116" s="1271">
        <v>25.72</v>
      </c>
      <c r="C2116" s="1272" t="s">
        <v>246</v>
      </c>
      <c r="D2116" s="1273" t="s">
        <v>1824</v>
      </c>
      <c r="E2116" s="1269"/>
      <c r="G2116" s="1273">
        <v>0</v>
      </c>
      <c r="H2116" s="1269"/>
      <c r="I2116" s="1053"/>
      <c r="J2116" s="1269"/>
    </row>
    <row r="2117" spans="1:10">
      <c r="A2117" s="1270">
        <v>42153</v>
      </c>
      <c r="B2117" s="1271">
        <v>25</v>
      </c>
      <c r="C2117" s="1272" t="s">
        <v>246</v>
      </c>
      <c r="D2117" s="1273" t="s">
        <v>1700</v>
      </c>
      <c r="E2117" s="1269"/>
      <c r="G2117" s="1273" t="s">
        <v>339</v>
      </c>
      <c r="H2117" s="1269"/>
      <c r="I2117" s="1053"/>
      <c r="J2117" s="1269"/>
    </row>
    <row r="2118" spans="1:10">
      <c r="A2118" s="1270">
        <v>42153</v>
      </c>
      <c r="B2118" s="1271">
        <v>300</v>
      </c>
      <c r="C2118" s="1272" t="s">
        <v>246</v>
      </c>
      <c r="D2118" s="1273" t="s">
        <v>1532</v>
      </c>
      <c r="E2118" s="1269"/>
      <c r="G2118" s="1273">
        <v>0</v>
      </c>
      <c r="H2118" s="1269"/>
      <c r="I2118" s="1053"/>
      <c r="J2118" s="1269"/>
    </row>
    <row r="2119" spans="1:10">
      <c r="A2119" s="1270">
        <v>42153</v>
      </c>
      <c r="B2119" s="1271">
        <v>1.25</v>
      </c>
      <c r="C2119" s="1272" t="s">
        <v>246</v>
      </c>
      <c r="D2119" s="1273" t="s">
        <v>1572</v>
      </c>
      <c r="E2119" s="1269"/>
      <c r="G2119" s="1273">
        <v>0</v>
      </c>
      <c r="H2119" s="1269"/>
      <c r="I2119" s="1053"/>
      <c r="J2119" s="1269"/>
    </row>
    <row r="2120" spans="1:10">
      <c r="A2120" s="1270">
        <v>42156</v>
      </c>
      <c r="B2120" s="1271">
        <v>250</v>
      </c>
      <c r="C2120" s="1272" t="s">
        <v>1087</v>
      </c>
      <c r="D2120" s="1273" t="s">
        <v>1088</v>
      </c>
      <c r="E2120" s="1269"/>
      <c r="G2120" s="1273">
        <v>0</v>
      </c>
      <c r="H2120" s="1269"/>
      <c r="I2120" s="1053"/>
      <c r="J2120" s="1269"/>
    </row>
    <row r="2121" spans="1:10">
      <c r="A2121" s="1270">
        <v>42156</v>
      </c>
      <c r="B2121" s="1271">
        <v>20</v>
      </c>
      <c r="C2121" s="1272" t="s">
        <v>246</v>
      </c>
      <c r="D2121" s="1273" t="s">
        <v>1453</v>
      </c>
      <c r="E2121" s="1269"/>
      <c r="G2121" s="1273" t="s">
        <v>339</v>
      </c>
      <c r="H2121" s="1269"/>
      <c r="I2121" s="1053"/>
      <c r="J2121" s="1269"/>
    </row>
    <row r="2122" spans="1:10">
      <c r="A2122" s="1270">
        <v>42156</v>
      </c>
      <c r="B2122" s="1271">
        <v>100</v>
      </c>
      <c r="C2122" s="1272" t="s">
        <v>246</v>
      </c>
      <c r="D2122" s="1273" t="s">
        <v>267</v>
      </c>
      <c r="E2122" s="1269"/>
      <c r="G2122" s="1273">
        <v>0</v>
      </c>
      <c r="H2122" s="1269"/>
      <c r="I2122" s="1053"/>
      <c r="J2122" s="1269"/>
    </row>
    <row r="2123" spans="1:10">
      <c r="A2123" s="1270">
        <v>42156</v>
      </c>
      <c r="B2123" s="1271">
        <v>25</v>
      </c>
      <c r="C2123" s="1272" t="s">
        <v>246</v>
      </c>
      <c r="D2123" s="1273" t="s">
        <v>1767</v>
      </c>
      <c r="E2123" s="1269"/>
      <c r="G2123" s="1273" t="s">
        <v>339</v>
      </c>
      <c r="H2123" s="1269"/>
      <c r="I2123" s="1053"/>
      <c r="J2123" s="1269"/>
    </row>
    <row r="2124" spans="1:10">
      <c r="A2124" s="1270">
        <v>42156</v>
      </c>
      <c r="B2124" s="1271">
        <v>10</v>
      </c>
      <c r="C2124" s="1272" t="s">
        <v>246</v>
      </c>
      <c r="D2124" s="1273" t="s">
        <v>1683</v>
      </c>
      <c r="E2124" s="1269"/>
      <c r="G2124" s="1273">
        <v>0</v>
      </c>
      <c r="H2124" s="1269"/>
      <c r="I2124" s="1053"/>
      <c r="J2124" s="1269"/>
    </row>
    <row r="2125" spans="1:10">
      <c r="A2125" s="1270">
        <v>42156</v>
      </c>
      <c r="B2125" s="1271">
        <v>6</v>
      </c>
      <c r="C2125" s="1272" t="s">
        <v>246</v>
      </c>
      <c r="D2125" s="1273" t="s">
        <v>1217</v>
      </c>
      <c r="E2125" s="1269"/>
      <c r="G2125" s="1273">
        <v>0</v>
      </c>
      <c r="H2125" s="1269"/>
      <c r="I2125" s="1053"/>
      <c r="J2125" s="1269"/>
    </row>
    <row r="2126" spans="1:10">
      <c r="A2126" s="1270">
        <v>42156</v>
      </c>
      <c r="B2126" s="1271">
        <v>40</v>
      </c>
      <c r="C2126" s="1272" t="s">
        <v>246</v>
      </c>
      <c r="D2126" s="1273" t="s">
        <v>703</v>
      </c>
      <c r="E2126" s="1269"/>
      <c r="G2126" s="1273" t="s">
        <v>339</v>
      </c>
      <c r="H2126" s="1269"/>
      <c r="I2126" s="1053"/>
      <c r="J2126" s="1269"/>
    </row>
    <row r="2127" spans="1:10">
      <c r="A2127" s="1270">
        <v>42156</v>
      </c>
      <c r="B2127" s="1271">
        <v>10</v>
      </c>
      <c r="C2127" s="1272" t="s">
        <v>246</v>
      </c>
      <c r="D2127" s="1273" t="s">
        <v>791</v>
      </c>
      <c r="E2127" s="1269"/>
      <c r="G2127" s="1273" t="s">
        <v>339</v>
      </c>
      <c r="H2127" s="1269"/>
      <c r="I2127" s="1053"/>
      <c r="J2127" s="1269"/>
    </row>
    <row r="2128" spans="1:10">
      <c r="A2128" s="1270">
        <v>42156</v>
      </c>
      <c r="B2128" s="1271">
        <v>10</v>
      </c>
      <c r="C2128" s="1272" t="s">
        <v>246</v>
      </c>
      <c r="D2128" s="1273" t="s">
        <v>338</v>
      </c>
      <c r="E2128" s="1269"/>
      <c r="G2128" s="1273" t="s">
        <v>339</v>
      </c>
      <c r="H2128" s="1269"/>
      <c r="I2128" s="1053"/>
      <c r="J2128" s="1269"/>
    </row>
    <row r="2129" spans="1:10">
      <c r="A2129" s="1270">
        <v>42156</v>
      </c>
      <c r="B2129" s="1271">
        <v>10</v>
      </c>
      <c r="C2129" s="1272" t="s">
        <v>246</v>
      </c>
      <c r="D2129" s="1273" t="s">
        <v>1365</v>
      </c>
      <c r="E2129" s="1269"/>
      <c r="G2129" s="1273" t="s">
        <v>339</v>
      </c>
      <c r="H2129" s="1269"/>
      <c r="I2129" s="1053"/>
      <c r="J2129" s="1269"/>
    </row>
    <row r="2130" spans="1:10">
      <c r="A2130" s="1270">
        <v>42156</v>
      </c>
      <c r="B2130" s="1271">
        <v>25</v>
      </c>
      <c r="C2130" s="1272" t="s">
        <v>246</v>
      </c>
      <c r="D2130" s="1273" t="s">
        <v>762</v>
      </c>
      <c r="E2130" s="1269"/>
      <c r="G2130" s="1273" t="s">
        <v>339</v>
      </c>
      <c r="H2130" s="1269"/>
      <c r="I2130" s="1053"/>
      <c r="J2130" s="1269"/>
    </row>
    <row r="2131" spans="1:10">
      <c r="A2131" s="1270">
        <v>42156</v>
      </c>
      <c r="B2131" s="1271">
        <v>10</v>
      </c>
      <c r="C2131" s="1272" t="s">
        <v>246</v>
      </c>
      <c r="D2131" s="1273" t="s">
        <v>388</v>
      </c>
      <c r="E2131" s="1269"/>
      <c r="G2131" s="1273" t="s">
        <v>339</v>
      </c>
      <c r="H2131" s="1269"/>
      <c r="I2131" s="1053"/>
      <c r="J2131" s="1269"/>
    </row>
    <row r="2132" spans="1:10">
      <c r="A2132" s="1270">
        <v>42156</v>
      </c>
      <c r="B2132" s="1271">
        <v>100</v>
      </c>
      <c r="C2132" s="1272" t="s">
        <v>246</v>
      </c>
      <c r="D2132" s="1273" t="s">
        <v>1741</v>
      </c>
      <c r="E2132" s="1269"/>
      <c r="G2132" s="1273" t="s">
        <v>339</v>
      </c>
      <c r="H2132" s="1269"/>
      <c r="I2132" s="1053"/>
      <c r="J2132" s="1269"/>
    </row>
    <row r="2133" spans="1:10">
      <c r="A2133" s="1270">
        <v>42156</v>
      </c>
      <c r="B2133" s="1271">
        <v>10</v>
      </c>
      <c r="C2133" s="1272" t="s">
        <v>246</v>
      </c>
      <c r="D2133" s="1273" t="s">
        <v>1704</v>
      </c>
      <c r="E2133" s="1269"/>
      <c r="G2133" s="1273" t="s">
        <v>339</v>
      </c>
      <c r="H2133" s="1269"/>
      <c r="I2133" s="1053"/>
      <c r="J2133" s="1269"/>
    </row>
    <row r="2134" spans="1:10">
      <c r="A2134" s="1270">
        <v>42156</v>
      </c>
      <c r="B2134" s="1271">
        <v>10</v>
      </c>
      <c r="C2134" s="1272" t="s">
        <v>246</v>
      </c>
      <c r="D2134" s="1273" t="s">
        <v>371</v>
      </c>
      <c r="E2134" s="1269"/>
      <c r="G2134" s="1273" t="s">
        <v>339</v>
      </c>
      <c r="H2134" s="1269"/>
      <c r="I2134" s="1053"/>
      <c r="J2134" s="1269"/>
    </row>
    <row r="2135" spans="1:10">
      <c r="A2135" s="1270">
        <v>42156</v>
      </c>
      <c r="B2135" s="1271">
        <v>5</v>
      </c>
      <c r="C2135" s="1272" t="s">
        <v>246</v>
      </c>
      <c r="D2135" s="1273" t="s">
        <v>1743</v>
      </c>
      <c r="E2135" s="1269"/>
      <c r="G2135" s="1273">
        <v>0</v>
      </c>
      <c r="H2135" s="1269"/>
      <c r="I2135" s="1053"/>
      <c r="J2135" s="1269"/>
    </row>
    <row r="2136" spans="1:10">
      <c r="A2136" s="1270">
        <v>42156</v>
      </c>
      <c r="B2136" s="1271">
        <v>20</v>
      </c>
      <c r="C2136" s="1272" t="s">
        <v>246</v>
      </c>
      <c r="D2136" s="1273" t="s">
        <v>951</v>
      </c>
      <c r="E2136" s="1269"/>
      <c r="G2136" s="1273" t="s">
        <v>339</v>
      </c>
      <c r="H2136" s="1269"/>
      <c r="I2136" s="1053"/>
      <c r="J2136" s="1269"/>
    </row>
    <row r="2137" spans="1:10">
      <c r="A2137" s="1270">
        <v>42156</v>
      </c>
      <c r="B2137" s="1271">
        <v>15</v>
      </c>
      <c r="C2137" s="1272" t="s">
        <v>246</v>
      </c>
      <c r="D2137" s="1273" t="s">
        <v>753</v>
      </c>
      <c r="E2137" s="1269"/>
      <c r="G2137" s="1273" t="s">
        <v>339</v>
      </c>
      <c r="H2137" s="1269"/>
      <c r="I2137" s="1053"/>
      <c r="J2137" s="1269"/>
    </row>
    <row r="2138" spans="1:10">
      <c r="A2138" s="1270">
        <v>42156</v>
      </c>
      <c r="B2138" s="1271">
        <v>50</v>
      </c>
      <c r="C2138" s="1272" t="s">
        <v>246</v>
      </c>
      <c r="D2138" s="1273" t="s">
        <v>1535</v>
      </c>
      <c r="E2138" s="1269"/>
      <c r="G2138" s="1273" t="s">
        <v>339</v>
      </c>
      <c r="H2138" s="1269"/>
      <c r="I2138" s="1053"/>
      <c r="J2138" s="1269"/>
    </row>
    <row r="2139" spans="1:10">
      <c r="A2139" s="1270">
        <v>42156</v>
      </c>
      <c r="B2139" s="1271">
        <v>10</v>
      </c>
      <c r="C2139" s="1272" t="s">
        <v>246</v>
      </c>
      <c r="D2139" s="1273" t="s">
        <v>1005</v>
      </c>
      <c r="E2139" s="1269"/>
      <c r="G2139" s="1273" t="s">
        <v>339</v>
      </c>
      <c r="H2139" s="1269"/>
      <c r="I2139" s="1053"/>
      <c r="J2139" s="1269"/>
    </row>
    <row r="2140" spans="1:10">
      <c r="A2140" s="1270">
        <v>42156</v>
      </c>
      <c r="B2140" s="1271">
        <v>10</v>
      </c>
      <c r="C2140" s="1272" t="s">
        <v>246</v>
      </c>
      <c r="D2140" s="1273" t="s">
        <v>1422</v>
      </c>
      <c r="E2140" s="1269"/>
      <c r="G2140" s="1273" t="s">
        <v>339</v>
      </c>
      <c r="H2140" s="1269"/>
      <c r="I2140" s="1053"/>
      <c r="J2140" s="1269"/>
    </row>
    <row r="2141" spans="1:10">
      <c r="A2141" s="1270">
        <v>42156</v>
      </c>
      <c r="B2141" s="1271">
        <v>30</v>
      </c>
      <c r="C2141" s="1272" t="s">
        <v>246</v>
      </c>
      <c r="D2141" s="1273" t="s">
        <v>1648</v>
      </c>
      <c r="E2141" s="1269"/>
      <c r="G2141" s="1273" t="s">
        <v>339</v>
      </c>
      <c r="H2141" s="1269"/>
      <c r="I2141" s="1053"/>
      <c r="J2141" s="1269"/>
    </row>
    <row r="2142" spans="1:10">
      <c r="A2142" s="1270">
        <v>42156</v>
      </c>
      <c r="B2142" s="1271">
        <v>4</v>
      </c>
      <c r="C2142" s="1272" t="s">
        <v>246</v>
      </c>
      <c r="D2142" s="1273" t="s">
        <v>1366</v>
      </c>
      <c r="E2142" s="1269"/>
      <c r="G2142" s="1273" t="s">
        <v>339</v>
      </c>
      <c r="H2142" s="1269"/>
      <c r="I2142" s="1053"/>
      <c r="J2142" s="1269"/>
    </row>
    <row r="2143" spans="1:10">
      <c r="A2143" s="1270">
        <v>42156</v>
      </c>
      <c r="B2143" s="1271">
        <v>5</v>
      </c>
      <c r="C2143" s="1272" t="s">
        <v>246</v>
      </c>
      <c r="D2143" s="1273" t="s">
        <v>1423</v>
      </c>
      <c r="E2143" s="1269"/>
      <c r="G2143" s="1273">
        <v>0</v>
      </c>
      <c r="H2143" s="1269"/>
      <c r="I2143" s="1053"/>
      <c r="J2143" s="1269"/>
    </row>
    <row r="2144" spans="1:10">
      <c r="A2144" s="1270">
        <v>42156</v>
      </c>
      <c r="B2144" s="1271">
        <v>10</v>
      </c>
      <c r="C2144" s="1272" t="s">
        <v>246</v>
      </c>
      <c r="D2144" s="1273" t="s">
        <v>994</v>
      </c>
      <c r="E2144" s="1269"/>
      <c r="G2144" s="1273" t="s">
        <v>339</v>
      </c>
      <c r="H2144" s="1269"/>
      <c r="I2144" s="1053"/>
      <c r="J2144" s="1269"/>
    </row>
    <row r="2145" spans="1:10">
      <c r="A2145" s="1270">
        <v>42156</v>
      </c>
      <c r="B2145" s="1271">
        <v>180</v>
      </c>
      <c r="C2145" s="1272" t="s">
        <v>246</v>
      </c>
      <c r="D2145" s="1273" t="s">
        <v>287</v>
      </c>
      <c r="E2145" s="1269"/>
      <c r="G2145" s="1273" t="s">
        <v>339</v>
      </c>
      <c r="H2145" s="1269"/>
      <c r="I2145" s="1053"/>
      <c r="J2145" s="1269"/>
    </row>
    <row r="2146" spans="1:10">
      <c r="A2146" s="1270">
        <v>42156</v>
      </c>
      <c r="B2146" s="1271">
        <v>20</v>
      </c>
      <c r="C2146" s="1272" t="s">
        <v>246</v>
      </c>
      <c r="D2146" s="1273" t="s">
        <v>1393</v>
      </c>
      <c r="E2146" s="1269"/>
      <c r="G2146" s="1273" t="s">
        <v>339</v>
      </c>
      <c r="H2146" s="1269"/>
      <c r="I2146" s="1053"/>
      <c r="J2146" s="1269"/>
    </row>
    <row r="2147" spans="1:10">
      <c r="A2147" s="1270">
        <v>42156</v>
      </c>
      <c r="B2147" s="1271">
        <v>25</v>
      </c>
      <c r="C2147" s="1272" t="s">
        <v>246</v>
      </c>
      <c r="D2147" s="1273" t="s">
        <v>1516</v>
      </c>
      <c r="E2147" s="1269"/>
      <c r="G2147" s="1273" t="s">
        <v>339</v>
      </c>
      <c r="H2147" s="1269"/>
      <c r="I2147" s="1053"/>
      <c r="J2147" s="1269"/>
    </row>
    <row r="2148" spans="1:10">
      <c r="A2148" s="1270">
        <v>42156</v>
      </c>
      <c r="B2148" s="1271">
        <v>5</v>
      </c>
      <c r="C2148" s="1272" t="s">
        <v>246</v>
      </c>
      <c r="D2148" s="1273" t="s">
        <v>1368</v>
      </c>
      <c r="E2148" s="1269"/>
      <c r="G2148" s="1273" t="s">
        <v>339</v>
      </c>
      <c r="H2148" s="1269"/>
      <c r="I2148" s="1053"/>
      <c r="J2148" s="1269"/>
    </row>
    <row r="2149" spans="1:10">
      <c r="A2149" s="1270">
        <v>42156</v>
      </c>
      <c r="B2149" s="1271">
        <v>300</v>
      </c>
      <c r="C2149" s="1272" t="s">
        <v>246</v>
      </c>
      <c r="D2149" s="1273" t="s">
        <v>911</v>
      </c>
      <c r="E2149" s="1269"/>
      <c r="G2149" s="1273">
        <v>0</v>
      </c>
      <c r="H2149" s="1269"/>
      <c r="I2149" s="1053"/>
      <c r="J2149" s="1269"/>
    </row>
    <row r="2150" spans="1:10">
      <c r="A2150" s="1270">
        <v>42156</v>
      </c>
      <c r="B2150" s="1271">
        <v>50</v>
      </c>
      <c r="C2150" s="1272" t="s">
        <v>246</v>
      </c>
      <c r="D2150" s="1273" t="s">
        <v>997</v>
      </c>
      <c r="E2150" s="1269"/>
      <c r="G2150" s="1273" t="s">
        <v>339</v>
      </c>
      <c r="H2150" s="1269"/>
      <c r="I2150" s="1053"/>
      <c r="J2150" s="1269"/>
    </row>
    <row r="2151" spans="1:10">
      <c r="A2151" s="1270">
        <v>42156</v>
      </c>
      <c r="B2151" s="1271">
        <v>5</v>
      </c>
      <c r="C2151" s="1272" t="s">
        <v>246</v>
      </c>
      <c r="D2151" s="1273" t="s">
        <v>755</v>
      </c>
      <c r="E2151" s="1269"/>
      <c r="G2151" s="1273" t="s">
        <v>339</v>
      </c>
      <c r="H2151" s="1269"/>
      <c r="I2151" s="1053"/>
      <c r="J2151" s="1269"/>
    </row>
    <row r="2152" spans="1:10">
      <c r="A2152" s="1270">
        <v>42156</v>
      </c>
      <c r="B2152" s="1271">
        <v>140</v>
      </c>
      <c r="C2152" s="1272" t="s">
        <v>246</v>
      </c>
      <c r="D2152" s="1273" t="s">
        <v>1063</v>
      </c>
      <c r="E2152" s="1269"/>
      <c r="G2152" s="1273">
        <v>0</v>
      </c>
      <c r="H2152" s="1269"/>
      <c r="I2152" s="1053"/>
      <c r="J2152" s="1269"/>
    </row>
    <row r="2153" spans="1:10">
      <c r="A2153" s="1270">
        <v>42156</v>
      </c>
      <c r="B2153" s="1271">
        <v>10</v>
      </c>
      <c r="C2153" s="1272" t="s">
        <v>246</v>
      </c>
      <c r="D2153" s="1273" t="s">
        <v>1001</v>
      </c>
      <c r="E2153" s="1269"/>
      <c r="G2153" s="1273" t="s">
        <v>339</v>
      </c>
      <c r="H2153" s="1269"/>
      <c r="I2153" s="1053"/>
      <c r="J2153" s="1269"/>
    </row>
    <row r="2154" spans="1:10">
      <c r="A2154" s="1270">
        <v>42156</v>
      </c>
      <c r="B2154" s="1271">
        <v>20</v>
      </c>
      <c r="C2154" s="1272" t="s">
        <v>246</v>
      </c>
      <c r="D2154" s="1273" t="s">
        <v>787</v>
      </c>
      <c r="E2154" s="1269"/>
      <c r="G2154" s="1273" t="s">
        <v>339</v>
      </c>
      <c r="H2154" s="1269"/>
      <c r="I2154" s="1053"/>
      <c r="J2154" s="1269"/>
    </row>
    <row r="2155" spans="1:10">
      <c r="A2155" s="1270">
        <v>42156</v>
      </c>
      <c r="B2155" s="1271">
        <v>25</v>
      </c>
      <c r="C2155" s="1272" t="s">
        <v>246</v>
      </c>
      <c r="D2155" s="1273" t="s">
        <v>1603</v>
      </c>
      <c r="E2155" s="1269"/>
      <c r="G2155" s="1273" t="s">
        <v>339</v>
      </c>
      <c r="H2155" s="1269"/>
      <c r="I2155" s="1053"/>
      <c r="J2155" s="1269"/>
    </row>
    <row r="2156" spans="1:10">
      <c r="A2156" s="1270">
        <v>42156</v>
      </c>
      <c r="B2156" s="1271">
        <v>25</v>
      </c>
      <c r="C2156" s="1272" t="s">
        <v>246</v>
      </c>
      <c r="D2156" s="1273" t="s">
        <v>1668</v>
      </c>
      <c r="E2156" s="1269"/>
      <c r="G2156" s="1273" t="s">
        <v>339</v>
      </c>
      <c r="H2156" s="1269"/>
      <c r="I2156" s="1053"/>
      <c r="J2156" s="1269"/>
    </row>
    <row r="2157" spans="1:10">
      <c r="A2157" s="1270">
        <v>42156</v>
      </c>
      <c r="B2157" s="1271">
        <v>274</v>
      </c>
      <c r="C2157" s="1272" t="s">
        <v>246</v>
      </c>
      <c r="D2157" s="1273" t="s">
        <v>344</v>
      </c>
      <c r="E2157" s="1269"/>
      <c r="G2157" s="1273" t="s">
        <v>339</v>
      </c>
      <c r="H2157" s="1269"/>
      <c r="I2157" s="1053"/>
      <c r="J2157" s="1269"/>
    </row>
    <row r="2158" spans="1:10">
      <c r="A2158" s="1270">
        <v>42156</v>
      </c>
      <c r="B2158" s="1271">
        <v>15</v>
      </c>
      <c r="C2158" s="1272" t="s">
        <v>246</v>
      </c>
      <c r="D2158" s="1273" t="s">
        <v>912</v>
      </c>
      <c r="E2158" s="1269"/>
      <c r="G2158" s="1273">
        <v>0</v>
      </c>
      <c r="H2158" s="1269"/>
      <c r="I2158" s="1053"/>
      <c r="J2158" s="1269"/>
    </row>
    <row r="2159" spans="1:10">
      <c r="A2159" s="1270">
        <v>42156</v>
      </c>
      <c r="B2159" s="1271">
        <v>10</v>
      </c>
      <c r="C2159" s="1272" t="s">
        <v>246</v>
      </c>
      <c r="D2159" s="1273" t="s">
        <v>1274</v>
      </c>
      <c r="E2159" s="1269"/>
      <c r="G2159" s="1273">
        <v>0</v>
      </c>
      <c r="H2159" s="1269"/>
      <c r="I2159" s="1053"/>
      <c r="J2159" s="1269"/>
    </row>
    <row r="2160" spans="1:10">
      <c r="A2160" s="1270">
        <v>42156</v>
      </c>
      <c r="B2160" s="1271">
        <v>10</v>
      </c>
      <c r="C2160" s="1272" t="s">
        <v>246</v>
      </c>
      <c r="D2160" s="1273" t="s">
        <v>1795</v>
      </c>
      <c r="E2160" s="1269"/>
      <c r="G2160" s="1273" t="s">
        <v>339</v>
      </c>
      <c r="H2160" s="1269"/>
      <c r="I2160" s="1053"/>
      <c r="J2160" s="1269"/>
    </row>
    <row r="2161" spans="1:10">
      <c r="A2161" s="1270">
        <v>42156</v>
      </c>
      <c r="B2161" s="1271">
        <v>30</v>
      </c>
      <c r="C2161" s="1272" t="s">
        <v>246</v>
      </c>
      <c r="D2161" s="1273" t="s">
        <v>1315</v>
      </c>
      <c r="E2161" s="1269"/>
      <c r="G2161" s="1273" t="s">
        <v>339</v>
      </c>
      <c r="H2161" s="1269"/>
      <c r="I2161" s="1053"/>
      <c r="J2161" s="1269"/>
    </row>
    <row r="2162" spans="1:10">
      <c r="A2162" s="1270">
        <v>42156</v>
      </c>
      <c r="B2162" s="1271">
        <v>50</v>
      </c>
      <c r="C2162" s="1272" t="s">
        <v>246</v>
      </c>
      <c r="D2162" s="1273" t="s">
        <v>424</v>
      </c>
      <c r="E2162" s="1269"/>
      <c r="G2162" s="1273" t="s">
        <v>339</v>
      </c>
      <c r="H2162" s="1269"/>
      <c r="I2162" s="1053"/>
      <c r="J2162" s="1269"/>
    </row>
    <row r="2163" spans="1:10">
      <c r="A2163" s="1270">
        <v>42156</v>
      </c>
      <c r="B2163" s="1271">
        <v>30</v>
      </c>
      <c r="C2163" s="1272" t="s">
        <v>246</v>
      </c>
      <c r="D2163" s="1273" t="s">
        <v>250</v>
      </c>
      <c r="E2163" s="1269"/>
      <c r="G2163" s="1273">
        <v>0</v>
      </c>
      <c r="H2163" s="1269"/>
      <c r="I2163" s="1053"/>
      <c r="J2163" s="1269"/>
    </row>
    <row r="2164" spans="1:10">
      <c r="A2164" s="1270">
        <v>42156</v>
      </c>
      <c r="B2164" s="1271">
        <v>10</v>
      </c>
      <c r="C2164" s="1272" t="s">
        <v>246</v>
      </c>
      <c r="D2164" s="1273" t="s">
        <v>772</v>
      </c>
      <c r="E2164" s="1269"/>
      <c r="G2164" s="1273" t="s">
        <v>339</v>
      </c>
      <c r="H2164" s="1269"/>
      <c r="I2164" s="1053"/>
      <c r="J2164" s="1269"/>
    </row>
    <row r="2165" spans="1:10">
      <c r="A2165" s="1270">
        <v>42156</v>
      </c>
      <c r="B2165" s="1271">
        <v>5</v>
      </c>
      <c r="C2165" s="1272" t="s">
        <v>246</v>
      </c>
      <c r="D2165" s="1273" t="s">
        <v>1395</v>
      </c>
      <c r="E2165" s="1269"/>
      <c r="G2165" s="1273" t="s">
        <v>339</v>
      </c>
      <c r="H2165" s="1269"/>
      <c r="I2165" s="1053"/>
      <c r="J2165" s="1269"/>
    </row>
    <row r="2166" spans="1:10">
      <c r="A2166" s="1270">
        <v>42156</v>
      </c>
      <c r="B2166" s="1271">
        <v>20</v>
      </c>
      <c r="C2166" s="1272" t="s">
        <v>246</v>
      </c>
      <c r="D2166" s="1273" t="s">
        <v>1028</v>
      </c>
      <c r="E2166" s="1269"/>
      <c r="G2166" s="1273" t="s">
        <v>339</v>
      </c>
      <c r="H2166" s="1269"/>
      <c r="I2166" s="1053"/>
      <c r="J2166" s="1269"/>
    </row>
    <row r="2167" spans="1:10">
      <c r="A2167" s="1270">
        <v>42156</v>
      </c>
      <c r="B2167" s="1271">
        <v>10</v>
      </c>
      <c r="C2167" s="1272" t="s">
        <v>246</v>
      </c>
      <c r="D2167" s="1273" t="s">
        <v>369</v>
      </c>
      <c r="E2167" s="1269"/>
      <c r="G2167" s="1273">
        <v>0</v>
      </c>
      <c r="H2167" s="1269"/>
      <c r="I2167" s="1053"/>
      <c r="J2167" s="1269"/>
    </row>
    <row r="2168" spans="1:10">
      <c r="A2168" s="1270">
        <v>42156</v>
      </c>
      <c r="B2168" s="1271">
        <v>50</v>
      </c>
      <c r="C2168" s="1272" t="s">
        <v>246</v>
      </c>
      <c r="D2168" s="1273" t="s">
        <v>754</v>
      </c>
      <c r="E2168" s="1269"/>
      <c r="G2168" s="1273" t="s">
        <v>339</v>
      </c>
      <c r="H2168" s="1269"/>
      <c r="I2168" s="1053"/>
      <c r="J2168" s="1269"/>
    </row>
    <row r="2169" spans="1:10">
      <c r="A2169" s="1270">
        <v>42156</v>
      </c>
      <c r="B2169" s="1271">
        <v>5</v>
      </c>
      <c r="C2169" s="1272" t="s">
        <v>246</v>
      </c>
      <c r="D2169" s="1273" t="s">
        <v>1598</v>
      </c>
      <c r="E2169" s="1269"/>
      <c r="G2169" s="1273" t="s">
        <v>339</v>
      </c>
      <c r="H2169" s="1269"/>
      <c r="I2169" s="1053"/>
      <c r="J2169" s="1269"/>
    </row>
    <row r="2170" spans="1:10">
      <c r="A2170" s="1270">
        <v>42156</v>
      </c>
      <c r="B2170" s="1271">
        <v>40</v>
      </c>
      <c r="C2170" s="1272" t="s">
        <v>246</v>
      </c>
      <c r="D2170" s="1273" t="s">
        <v>1825</v>
      </c>
      <c r="E2170" s="1269"/>
      <c r="G2170" s="1273" t="s">
        <v>339</v>
      </c>
      <c r="H2170" s="1269"/>
      <c r="I2170" s="1053"/>
      <c r="J2170" s="1269"/>
    </row>
    <row r="2171" spans="1:10">
      <c r="A2171" s="1270">
        <v>42156</v>
      </c>
      <c r="B2171" s="1271">
        <v>103</v>
      </c>
      <c r="C2171" s="1272" t="s">
        <v>246</v>
      </c>
      <c r="D2171" s="1273" t="s">
        <v>1534</v>
      </c>
      <c r="E2171" s="1269"/>
      <c r="G2171" s="1273">
        <v>0</v>
      </c>
      <c r="H2171" s="1269"/>
      <c r="I2171" s="1053"/>
      <c r="J2171" s="1269"/>
    </row>
    <row r="2172" spans="1:10">
      <c r="A2172" s="1270">
        <v>42156</v>
      </c>
      <c r="B2172" s="1271">
        <v>10</v>
      </c>
      <c r="C2172" s="1272" t="s">
        <v>246</v>
      </c>
      <c r="D2172" s="1273" t="s">
        <v>1697</v>
      </c>
      <c r="E2172" s="1269"/>
      <c r="G2172" s="1273" t="s">
        <v>339</v>
      </c>
      <c r="H2172" s="1269"/>
      <c r="I2172" s="1053"/>
      <c r="J2172" s="1269"/>
    </row>
    <row r="2173" spans="1:10">
      <c r="A2173" s="1270">
        <v>42156</v>
      </c>
      <c r="B2173" s="1271">
        <v>30</v>
      </c>
      <c r="C2173" s="1272" t="s">
        <v>246</v>
      </c>
      <c r="D2173" s="1273" t="s">
        <v>1040</v>
      </c>
      <c r="E2173" s="1269"/>
      <c r="G2173" s="1273" t="s">
        <v>339</v>
      </c>
      <c r="H2173" s="1269"/>
      <c r="I2173" s="1053"/>
      <c r="J2173" s="1269"/>
    </row>
    <row r="2174" spans="1:10">
      <c r="A2174" s="1270">
        <v>42156</v>
      </c>
      <c r="B2174" s="1271">
        <v>180</v>
      </c>
      <c r="C2174" s="1272" t="s">
        <v>246</v>
      </c>
      <c r="D2174" s="1273" t="s">
        <v>783</v>
      </c>
      <c r="E2174" s="1269"/>
      <c r="G2174" s="1273" t="s">
        <v>339</v>
      </c>
      <c r="H2174" s="1269"/>
      <c r="I2174" s="1053"/>
      <c r="J2174" s="1269"/>
    </row>
    <row r="2175" spans="1:10">
      <c r="A2175" s="1270">
        <v>42156</v>
      </c>
      <c r="B2175" s="1271">
        <v>15</v>
      </c>
      <c r="C2175" s="1272" t="s">
        <v>246</v>
      </c>
      <c r="D2175" s="1273" t="s">
        <v>248</v>
      </c>
      <c r="E2175" s="1269"/>
      <c r="G2175" s="1273">
        <v>0</v>
      </c>
      <c r="H2175" s="1269"/>
      <c r="I2175" s="1053"/>
      <c r="J2175" s="1269"/>
    </row>
    <row r="2176" spans="1:10">
      <c r="A2176" s="1270">
        <v>42156</v>
      </c>
      <c r="B2176" s="1271">
        <v>10</v>
      </c>
      <c r="C2176" s="1272" t="s">
        <v>246</v>
      </c>
      <c r="D2176" s="1273" t="s">
        <v>1585</v>
      </c>
      <c r="E2176" s="1269"/>
      <c r="G2176" s="1273" t="s">
        <v>339</v>
      </c>
      <c r="H2176" s="1269"/>
      <c r="I2176" s="1053"/>
      <c r="J2176" s="1269"/>
    </row>
    <row r="2177" spans="1:10">
      <c r="A2177" s="1270">
        <v>42156</v>
      </c>
      <c r="B2177" s="1271">
        <v>50</v>
      </c>
      <c r="C2177" s="1272" t="s">
        <v>246</v>
      </c>
      <c r="D2177" s="1273" t="s">
        <v>998</v>
      </c>
      <c r="E2177" s="1269"/>
      <c r="G2177" s="1273" t="s">
        <v>339</v>
      </c>
      <c r="H2177" s="1269"/>
      <c r="I2177" s="1053"/>
      <c r="J2177" s="1269"/>
    </row>
    <row r="2178" spans="1:10">
      <c r="A2178" s="1270">
        <v>42156</v>
      </c>
      <c r="B2178" s="1271">
        <v>31.25</v>
      </c>
      <c r="C2178" s="1272" t="s">
        <v>246</v>
      </c>
      <c r="D2178" s="1273" t="s">
        <v>1291</v>
      </c>
      <c r="E2178" s="1269"/>
      <c r="G2178" s="1273" t="s">
        <v>339</v>
      </c>
      <c r="H2178" s="1269"/>
      <c r="I2178" s="1053"/>
      <c r="J2178" s="1269"/>
    </row>
    <row r="2179" spans="1:10">
      <c r="A2179" s="1270">
        <v>42156</v>
      </c>
      <c r="B2179" s="1271">
        <v>5</v>
      </c>
      <c r="C2179" s="1272" t="s">
        <v>246</v>
      </c>
      <c r="D2179" s="1273" t="s">
        <v>1292</v>
      </c>
      <c r="E2179" s="1269"/>
      <c r="G2179" s="1273">
        <v>0</v>
      </c>
      <c r="H2179" s="1269"/>
      <c r="I2179" s="1053"/>
      <c r="J2179" s="1269"/>
    </row>
    <row r="2180" spans="1:10">
      <c r="A2180" s="1270">
        <v>42156</v>
      </c>
      <c r="B2180" s="1271">
        <v>100</v>
      </c>
      <c r="C2180" s="1272" t="s">
        <v>246</v>
      </c>
      <c r="D2180" s="1273" t="s">
        <v>1769</v>
      </c>
      <c r="E2180" s="1269"/>
      <c r="G2180" s="1273" t="s">
        <v>339</v>
      </c>
      <c r="H2180" s="1269"/>
      <c r="I2180" s="1053"/>
      <c r="J2180" s="1269"/>
    </row>
    <row r="2181" spans="1:10">
      <c r="A2181" s="1270">
        <v>42156</v>
      </c>
      <c r="B2181" s="1271">
        <v>5</v>
      </c>
      <c r="C2181" s="1272" t="s">
        <v>246</v>
      </c>
      <c r="D2181" s="1273" t="s">
        <v>1316</v>
      </c>
      <c r="E2181" s="1269"/>
      <c r="G2181" s="1273" t="s">
        <v>339</v>
      </c>
      <c r="H2181" s="1269"/>
      <c r="I2181" s="1053"/>
      <c r="J2181" s="1269"/>
    </row>
    <row r="2182" spans="1:10">
      <c r="A2182" s="1270">
        <v>42156</v>
      </c>
      <c r="B2182" s="1271">
        <v>50</v>
      </c>
      <c r="C2182" s="1272" t="s">
        <v>246</v>
      </c>
      <c r="D2182" s="1273" t="s">
        <v>1367</v>
      </c>
      <c r="E2182" s="1269"/>
      <c r="G2182" s="1273" t="s">
        <v>339</v>
      </c>
      <c r="H2182" s="1269"/>
      <c r="I2182" s="1053"/>
      <c r="J2182" s="1269"/>
    </row>
    <row r="2183" spans="1:10">
      <c r="A2183" s="1270">
        <v>42156</v>
      </c>
      <c r="B2183" s="1271">
        <v>50</v>
      </c>
      <c r="C2183" s="1272" t="s">
        <v>246</v>
      </c>
      <c r="D2183" s="1273" t="s">
        <v>1482</v>
      </c>
      <c r="E2183" s="1269"/>
      <c r="G2183" s="1273" t="s">
        <v>339</v>
      </c>
      <c r="H2183" s="1269"/>
      <c r="I2183" s="1053"/>
      <c r="J2183" s="1269"/>
    </row>
    <row r="2184" spans="1:10">
      <c r="A2184" s="1270">
        <v>42156</v>
      </c>
      <c r="B2184" s="1271">
        <v>20</v>
      </c>
      <c r="C2184" s="1272" t="s">
        <v>246</v>
      </c>
      <c r="D2184" s="1273" t="s">
        <v>1813</v>
      </c>
      <c r="E2184" s="1269"/>
      <c r="G2184" s="1273" t="s">
        <v>339</v>
      </c>
      <c r="H2184" s="1269"/>
      <c r="I2184" s="1053"/>
      <c r="J2184" s="1269"/>
    </row>
    <row r="2185" spans="1:10">
      <c r="A2185" s="1270">
        <v>42156</v>
      </c>
      <c r="B2185" s="1271">
        <v>20</v>
      </c>
      <c r="C2185" s="1272" t="s">
        <v>246</v>
      </c>
      <c r="D2185" s="1273" t="s">
        <v>1599</v>
      </c>
      <c r="E2185" s="1269"/>
      <c r="G2185" s="1273" t="s">
        <v>339</v>
      </c>
      <c r="H2185" s="1269"/>
      <c r="I2185" s="1053"/>
      <c r="J2185" s="1269"/>
    </row>
    <row r="2186" spans="1:10">
      <c r="A2186" s="1270">
        <v>42156</v>
      </c>
      <c r="B2186" s="1271">
        <v>5</v>
      </c>
      <c r="C2186" s="1272" t="s">
        <v>246</v>
      </c>
      <c r="D2186" s="1273" t="s">
        <v>1649</v>
      </c>
      <c r="E2186" s="1269"/>
      <c r="G2186" s="1273" t="s">
        <v>339</v>
      </c>
      <c r="H2186" s="1269"/>
      <c r="I2186" s="1053"/>
      <c r="J2186" s="1269"/>
    </row>
    <row r="2187" spans="1:10">
      <c r="A2187" s="1270">
        <v>42156</v>
      </c>
      <c r="B2187" s="1271">
        <v>10</v>
      </c>
      <c r="C2187" s="1272" t="s">
        <v>246</v>
      </c>
      <c r="D2187" s="1273" t="s">
        <v>993</v>
      </c>
      <c r="E2187" s="1269"/>
      <c r="G2187" s="1273" t="s">
        <v>339</v>
      </c>
      <c r="H2187" s="1269"/>
      <c r="I2187" s="1053"/>
      <c r="J2187" s="1269"/>
    </row>
    <row r="2188" spans="1:10">
      <c r="A2188" s="1270">
        <v>42156</v>
      </c>
      <c r="B2188" s="1271">
        <v>25</v>
      </c>
      <c r="C2188" s="1272" t="s">
        <v>246</v>
      </c>
      <c r="D2188" s="1273" t="s">
        <v>1070</v>
      </c>
      <c r="E2188" s="1269"/>
      <c r="G2188" s="1273" t="s">
        <v>339</v>
      </c>
      <c r="H2188" s="1269"/>
      <c r="I2188" s="1053"/>
      <c r="J2188" s="1269"/>
    </row>
    <row r="2189" spans="1:10">
      <c r="A2189" s="1270">
        <v>42156</v>
      </c>
      <c r="B2189" s="1271">
        <v>15</v>
      </c>
      <c r="C2189" s="1272" t="s">
        <v>246</v>
      </c>
      <c r="D2189" s="1273" t="s">
        <v>280</v>
      </c>
      <c r="E2189" s="1269"/>
      <c r="G2189" s="1273" t="s">
        <v>339</v>
      </c>
      <c r="H2189" s="1269"/>
      <c r="I2189" s="1053"/>
      <c r="J2189" s="1269"/>
    </row>
    <row r="2190" spans="1:10">
      <c r="A2190" s="1270">
        <v>42156</v>
      </c>
      <c r="B2190" s="1271">
        <v>10</v>
      </c>
      <c r="C2190" s="1272" t="s">
        <v>246</v>
      </c>
      <c r="D2190" s="1273" t="s">
        <v>955</v>
      </c>
      <c r="E2190" s="1269"/>
      <c r="G2190" s="1273">
        <v>0</v>
      </c>
      <c r="H2190" s="1269"/>
      <c r="I2190" s="1053"/>
      <c r="J2190" s="1269"/>
    </row>
    <row r="2191" spans="1:10">
      <c r="A2191" s="1270">
        <v>42156</v>
      </c>
      <c r="B2191" s="1271">
        <v>75</v>
      </c>
      <c r="C2191" s="1272" t="s">
        <v>246</v>
      </c>
      <c r="D2191" s="1273" t="s">
        <v>1003</v>
      </c>
      <c r="E2191" s="1269"/>
      <c r="G2191" s="1273" t="s">
        <v>339</v>
      </c>
      <c r="H2191" s="1269"/>
      <c r="I2191" s="1053"/>
      <c r="J2191" s="1269"/>
    </row>
    <row r="2192" spans="1:10">
      <c r="A2192" s="1270">
        <v>42156</v>
      </c>
      <c r="B2192" s="1271">
        <v>50</v>
      </c>
      <c r="C2192" s="1272" t="s">
        <v>246</v>
      </c>
      <c r="D2192" s="1273" t="s">
        <v>995</v>
      </c>
      <c r="E2192" s="1269"/>
      <c r="G2192" s="1273" t="s">
        <v>339</v>
      </c>
      <c r="H2192" s="1269"/>
      <c r="I2192" s="1053"/>
      <c r="J2192" s="1269"/>
    </row>
    <row r="2193" spans="1:10">
      <c r="A2193" s="1270">
        <v>42156</v>
      </c>
      <c r="B2193" s="1271">
        <v>50</v>
      </c>
      <c r="C2193" s="1272" t="s">
        <v>246</v>
      </c>
      <c r="D2193" s="1273" t="s">
        <v>252</v>
      </c>
      <c r="E2193" s="1269"/>
      <c r="G2193" s="1273" t="s">
        <v>339</v>
      </c>
      <c r="H2193" s="1269"/>
      <c r="I2193" s="1053"/>
      <c r="J2193" s="1269"/>
    </row>
    <row r="2194" spans="1:10">
      <c r="A2194" s="1270">
        <v>42156</v>
      </c>
      <c r="B2194" s="1271">
        <v>30</v>
      </c>
      <c r="C2194" s="1272" t="s">
        <v>246</v>
      </c>
      <c r="D2194" s="1273" t="s">
        <v>751</v>
      </c>
      <c r="E2194" s="1269"/>
      <c r="G2194" s="1273" t="s">
        <v>339</v>
      </c>
      <c r="H2194" s="1269"/>
      <c r="I2194" s="1053"/>
      <c r="J2194" s="1269"/>
    </row>
    <row r="2195" spans="1:10">
      <c r="A2195" s="1270">
        <v>42156</v>
      </c>
      <c r="B2195" s="1271">
        <v>5</v>
      </c>
      <c r="C2195" s="1272" t="s">
        <v>246</v>
      </c>
      <c r="D2195" s="1273" t="s">
        <v>1669</v>
      </c>
      <c r="E2195" s="1269"/>
      <c r="G2195" s="1273" t="s">
        <v>339</v>
      </c>
      <c r="H2195" s="1269"/>
      <c r="I2195" s="1053"/>
      <c r="J2195" s="1269"/>
    </row>
    <row r="2196" spans="1:10">
      <c r="A2196" s="1270">
        <v>42156</v>
      </c>
      <c r="B2196" s="1271">
        <v>10</v>
      </c>
      <c r="C2196" s="1272" t="s">
        <v>246</v>
      </c>
      <c r="D2196" s="1273" t="s">
        <v>1027</v>
      </c>
      <c r="E2196" s="1269"/>
      <c r="G2196" s="1273" t="s">
        <v>339</v>
      </c>
      <c r="H2196" s="1269"/>
      <c r="I2196" s="1053"/>
      <c r="J2196" s="1269"/>
    </row>
    <row r="2197" spans="1:10">
      <c r="A2197" s="1270">
        <v>42156</v>
      </c>
      <c r="B2197" s="1271">
        <v>20</v>
      </c>
      <c r="C2197" s="1272" t="s">
        <v>246</v>
      </c>
      <c r="D2197" s="1273" t="s">
        <v>1484</v>
      </c>
      <c r="E2197" s="1269"/>
      <c r="G2197" s="1273">
        <v>0</v>
      </c>
      <c r="H2197" s="1269"/>
      <c r="I2197" s="1053"/>
      <c r="J2197" s="1269"/>
    </row>
    <row r="2198" spans="1:10">
      <c r="A2198" s="1270">
        <v>42156</v>
      </c>
      <c r="B2198" s="1271">
        <v>10</v>
      </c>
      <c r="C2198" s="1272" t="s">
        <v>246</v>
      </c>
      <c r="D2198" s="1273" t="s">
        <v>1796</v>
      </c>
      <c r="E2198" s="1269"/>
      <c r="G2198" s="1273" t="s">
        <v>339</v>
      </c>
      <c r="H2198" s="1269"/>
      <c r="I2198" s="1053"/>
      <c r="J2198" s="1269"/>
    </row>
    <row r="2199" spans="1:10">
      <c r="A2199" s="1270">
        <v>42156</v>
      </c>
      <c r="B2199" s="1271">
        <v>492.51</v>
      </c>
      <c r="C2199" s="1272" t="s">
        <v>246</v>
      </c>
      <c r="D2199" s="1273" t="s">
        <v>1826</v>
      </c>
      <c r="E2199" s="1269"/>
      <c r="G2199" s="1273">
        <v>0</v>
      </c>
      <c r="H2199" s="1269"/>
      <c r="I2199" s="1053"/>
      <c r="J2199" s="1269"/>
    </row>
    <row r="2200" spans="1:10">
      <c r="A2200" s="1270">
        <v>42157</v>
      </c>
      <c r="B2200" s="1271">
        <v>55.12</v>
      </c>
      <c r="C2200" s="1272" t="s">
        <v>246</v>
      </c>
      <c r="D2200" s="1273" t="s">
        <v>1771</v>
      </c>
      <c r="E2200" s="1269"/>
      <c r="G2200" s="1273">
        <v>0</v>
      </c>
      <c r="H2200" s="1269"/>
      <c r="I2200" s="1053"/>
      <c r="J2200" s="1269"/>
    </row>
    <row r="2201" spans="1:10">
      <c r="A2201" s="1270">
        <v>42157</v>
      </c>
      <c r="B2201" s="1271">
        <v>5</v>
      </c>
      <c r="C2201" s="1272" t="s">
        <v>246</v>
      </c>
      <c r="D2201" s="1273" t="s">
        <v>1775</v>
      </c>
      <c r="E2201" s="1269"/>
      <c r="G2201" s="1273">
        <v>0</v>
      </c>
      <c r="H2201" s="1269"/>
      <c r="I2201" s="1053"/>
      <c r="J2201" s="1269"/>
    </row>
    <row r="2202" spans="1:10">
      <c r="A2202" s="1270">
        <v>42157</v>
      </c>
      <c r="B2202" s="1271">
        <v>3</v>
      </c>
      <c r="C2202" s="1272" t="s">
        <v>246</v>
      </c>
      <c r="D2202" s="1273" t="s">
        <v>426</v>
      </c>
      <c r="E2202" s="1269"/>
      <c r="G2202" s="1273">
        <v>0</v>
      </c>
      <c r="H2202" s="1269"/>
      <c r="I2202" s="1053"/>
      <c r="J2202" s="1269"/>
    </row>
    <row r="2203" spans="1:10">
      <c r="A2203" s="1270">
        <v>42157</v>
      </c>
      <c r="B2203" s="1271">
        <v>20</v>
      </c>
      <c r="C2203" s="1272" t="s">
        <v>246</v>
      </c>
      <c r="D2203" s="1273" t="s">
        <v>999</v>
      </c>
      <c r="E2203" s="1269"/>
      <c r="G2203" s="1273" t="s">
        <v>339</v>
      </c>
      <c r="H2203" s="1269"/>
      <c r="I2203" s="1053"/>
      <c r="J2203" s="1269"/>
    </row>
    <row r="2204" spans="1:10">
      <c r="A2204" s="1270">
        <v>42157</v>
      </c>
      <c r="B2204" s="1271">
        <v>20</v>
      </c>
      <c r="C2204" s="1272" t="s">
        <v>246</v>
      </c>
      <c r="D2204" s="1273" t="s">
        <v>254</v>
      </c>
      <c r="E2204" s="1269"/>
      <c r="G2204" s="1273" t="s">
        <v>339</v>
      </c>
      <c r="H2204" s="1269"/>
      <c r="I2204" s="1053"/>
      <c r="J2204" s="1269"/>
    </row>
    <row r="2205" spans="1:10">
      <c r="A2205" s="1270">
        <v>42157</v>
      </c>
      <c r="B2205" s="1271">
        <v>100</v>
      </c>
      <c r="C2205" s="1272" t="s">
        <v>246</v>
      </c>
      <c r="D2205" s="1273" t="s">
        <v>1455</v>
      </c>
      <c r="E2205" s="1269"/>
      <c r="G2205" s="1273" t="s">
        <v>339</v>
      </c>
      <c r="H2205" s="1269"/>
      <c r="I2205" s="1053"/>
      <c r="J2205" s="1269"/>
    </row>
    <row r="2206" spans="1:10">
      <c r="A2206" s="1266"/>
      <c r="B2206" s="1275"/>
      <c r="C2206" s="1268"/>
      <c r="D2206" s="1269"/>
      <c r="E2206" s="1269"/>
      <c r="H2206" s="1269"/>
      <c r="I2206" s="1053"/>
      <c r="J2206" s="1269"/>
    </row>
    <row r="2207" spans="1:10">
      <c r="A2207" s="1059" t="s">
        <v>17</v>
      </c>
      <c r="B2207" s="1274" t="s">
        <v>244</v>
      </c>
      <c r="C2207" s="1268" t="s">
        <v>244</v>
      </c>
      <c r="D2207" s="1269" t="s">
        <v>244</v>
      </c>
      <c r="E2207" s="1269"/>
      <c r="G2207" s="1269" t="s">
        <v>244</v>
      </c>
      <c r="H2207" s="1053" t="s">
        <v>244</v>
      </c>
      <c r="I2207" s="1053" t="s">
        <v>244</v>
      </c>
      <c r="J2207" s="1276"/>
    </row>
    <row r="2208" spans="1:10">
      <c r="A2208" s="1277">
        <v>41879</v>
      </c>
      <c r="B2208" s="1274">
        <v>64056.77</v>
      </c>
      <c r="C2208" s="1268" t="s">
        <v>246</v>
      </c>
      <c r="D2208" s="1268">
        <v>10115757</v>
      </c>
      <c r="E2208" s="1268"/>
      <c r="F2208" s="1269" t="s">
        <v>1634</v>
      </c>
      <c r="H2208" s="1269" t="s">
        <v>838</v>
      </c>
      <c r="I2208" s="1053"/>
      <c r="J2208" s="1276"/>
    </row>
    <row r="2209" spans="1:10">
      <c r="A2209" s="1277">
        <v>41911</v>
      </c>
      <c r="B2209" s="1274">
        <v>52748</v>
      </c>
      <c r="C2209" s="1268" t="s">
        <v>246</v>
      </c>
      <c r="D2209" s="1268">
        <v>10116759</v>
      </c>
      <c r="E2209" s="1268"/>
      <c r="F2209" s="1269" t="s">
        <v>1322</v>
      </c>
      <c r="G2209" s="1042"/>
      <c r="H2209" s="1269" t="s">
        <v>1729</v>
      </c>
      <c r="I2209" s="1053"/>
      <c r="J2209" s="1276"/>
    </row>
    <row r="2210" spans="1:10">
      <c r="A2210" s="1277">
        <v>41941</v>
      </c>
      <c r="B2210" s="1274">
        <v>61883</v>
      </c>
      <c r="C2210" s="1268" t="s">
        <v>246</v>
      </c>
      <c r="D2210" s="1268">
        <v>10117966</v>
      </c>
      <c r="E2210" s="1268"/>
      <c r="F2210" s="1269" t="s">
        <v>1635</v>
      </c>
      <c r="G2210" s="1042"/>
      <c r="H2210" s="1269" t="s">
        <v>1730</v>
      </c>
      <c r="I2210" s="1053"/>
      <c r="J2210" s="1276"/>
    </row>
    <row r="2211" spans="1:10">
      <c r="A2211" s="1277">
        <v>41970</v>
      </c>
      <c r="B2211" s="1274">
        <v>125485</v>
      </c>
      <c r="C2211" s="1268" t="s">
        <v>246</v>
      </c>
      <c r="D2211" s="1268">
        <v>10118135</v>
      </c>
      <c r="E2211" s="1268"/>
      <c r="F2211" s="1269" t="s">
        <v>1451</v>
      </c>
      <c r="G2211" s="1042"/>
      <c r="H2211" s="1269" t="s">
        <v>1731</v>
      </c>
      <c r="I2211" s="1053"/>
      <c r="J2211" s="1276"/>
    </row>
    <row r="2212" spans="1:10">
      <c r="A2212" s="1277">
        <v>42033</v>
      </c>
      <c r="B2212" s="1274">
        <v>22539.94</v>
      </c>
      <c r="C2212" s="1268" t="s">
        <v>246</v>
      </c>
      <c r="D2212" s="1268">
        <v>10119824</v>
      </c>
      <c r="E2212" s="1268"/>
      <c r="F2212" s="1269" t="s">
        <v>1732</v>
      </c>
      <c r="G2212" s="1042"/>
      <c r="H2212" s="1269" t="s">
        <v>1733</v>
      </c>
      <c r="I2212" s="1053"/>
      <c r="J2212" s="1276"/>
    </row>
    <row r="2213" spans="1:10">
      <c r="A2213" s="1277">
        <v>42062</v>
      </c>
      <c r="B2213" s="1274">
        <v>62742.5</v>
      </c>
      <c r="C2213" s="1268" t="s">
        <v>246</v>
      </c>
      <c r="D2213" s="1268">
        <v>10120987</v>
      </c>
      <c r="E2213" s="1268"/>
      <c r="F2213" s="1269" t="s">
        <v>1451</v>
      </c>
      <c r="G2213" s="1042"/>
      <c r="H2213" s="1269" t="s">
        <v>1731</v>
      </c>
      <c r="I2213" s="1053"/>
      <c r="J2213" s="1276"/>
    </row>
    <row r="2214" spans="1:10">
      <c r="A2214" s="1277">
        <v>42062</v>
      </c>
      <c r="B2214" s="1274">
        <v>128113.54</v>
      </c>
      <c r="C2214" s="1268" t="s">
        <v>246</v>
      </c>
      <c r="D2214" s="1268">
        <v>10120972</v>
      </c>
      <c r="E2214" s="1268"/>
      <c r="F2214" s="1269" t="s">
        <v>1634</v>
      </c>
      <c r="G2214" s="1042"/>
      <c r="H2214" s="1269" t="s">
        <v>838</v>
      </c>
      <c r="I2214" s="1053"/>
      <c r="J2214" s="1276"/>
    </row>
    <row r="2215" spans="1:10">
      <c r="A2215" s="1277">
        <v>42093</v>
      </c>
      <c r="B2215" s="1274">
        <v>62742.5</v>
      </c>
      <c r="C2215" s="1268" t="s">
        <v>246</v>
      </c>
      <c r="D2215" s="1268">
        <v>10121582</v>
      </c>
      <c r="E2215" s="1268"/>
      <c r="F2215" s="1269" t="s">
        <v>1451</v>
      </c>
      <c r="G2215" s="1042"/>
      <c r="H2215" s="1269" t="s">
        <v>1731</v>
      </c>
      <c r="I2215" s="1053"/>
      <c r="J2215" s="1276"/>
    </row>
    <row r="2216" spans="1:10">
      <c r="A2216" s="1277">
        <v>42093</v>
      </c>
      <c r="B2216" s="1274">
        <v>22539.94</v>
      </c>
      <c r="C2216" s="1268" t="s">
        <v>246</v>
      </c>
      <c r="D2216" s="1268">
        <v>10121762</v>
      </c>
      <c r="E2216" s="1268"/>
      <c r="F2216" s="1269" t="s">
        <v>1732</v>
      </c>
      <c r="G2216" s="1042"/>
      <c r="H2216" s="1269" t="s">
        <v>1733</v>
      </c>
      <c r="I2216" s="1053"/>
      <c r="J2216" s="1276"/>
    </row>
    <row r="2217" spans="1:10">
      <c r="A2217" s="1277" t="s">
        <v>244</v>
      </c>
      <c r="B2217" s="1274" t="s">
        <v>244</v>
      </c>
      <c r="C2217" s="1268" t="s">
        <v>244</v>
      </c>
      <c r="D2217" s="1268" t="s">
        <v>244</v>
      </c>
      <c r="E2217" s="1268"/>
      <c r="F2217" s="1269" t="s">
        <v>244</v>
      </c>
      <c r="G2217" s="1042"/>
      <c r="H2217" s="1269" t="s">
        <v>244</v>
      </c>
      <c r="I2217" s="1053"/>
      <c r="J2217" s="1276"/>
    </row>
  </sheetData>
  <pageMargins left="0.7" right="0.7" top="0.75" bottom="0.75" header="0.3" footer="0.3"/>
  <pageSetup paperSize="9" scale="46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38</vt:i4>
      </vt:variant>
      <vt:variant>
        <vt:lpstr>Named Ranges</vt:lpstr>
      </vt:variant>
      <vt:variant>
        <vt:i4>10</vt:i4>
      </vt:variant>
    </vt:vector>
  </HeadingPairs>
  <TitlesOfParts>
    <vt:vector size="48" baseType="lpstr">
      <vt:lpstr>2</vt:lpstr>
      <vt:lpstr>15-16 (Jul 16)</vt:lpstr>
      <vt:lpstr>15-16 (18 Jul 16)</vt:lpstr>
      <vt:lpstr>15-16 (Apr 16)</vt:lpstr>
      <vt:lpstr>15-16 (Mar 16</vt:lpstr>
      <vt:lpstr>15-16 (Jan 16)</vt:lpstr>
      <vt:lpstr>15-16 (Oct 15)</vt:lpstr>
      <vt:lpstr>14-15 (Jul 15)</vt:lpstr>
      <vt:lpstr>10 June 2015</vt:lpstr>
      <vt:lpstr>14-15 (Apr 15)</vt:lpstr>
      <vt:lpstr>14-15 (Jan 15)</vt:lpstr>
      <vt:lpstr>14-15 (Oct 14)</vt:lpstr>
      <vt:lpstr>13-14 (Jul 14)</vt:lpstr>
      <vt:lpstr>19th Jun 14</vt:lpstr>
      <vt:lpstr>13-14 (Apr 14)</vt:lpstr>
      <vt:lpstr>31st Mar 14</vt:lpstr>
      <vt:lpstr>13-14 (Jan 14)</vt:lpstr>
      <vt:lpstr>12th Jan 14</vt:lpstr>
      <vt:lpstr>13-14 (Oct 13)</vt:lpstr>
      <vt:lpstr>12-13 (Jul 13) - Revised</vt:lpstr>
      <vt:lpstr>12-13 (Jul 13)</vt:lpstr>
      <vt:lpstr>12-13 (Apr 13)</vt:lpstr>
      <vt:lpstr>12-13 (Jan 13)</vt:lpstr>
      <vt:lpstr>12-13 (Oct 12)</vt:lpstr>
      <vt:lpstr>11-12 (Jul 12)</vt:lpstr>
      <vt:lpstr>11-12 (Apr 12)</vt:lpstr>
      <vt:lpstr>11-12 (Jan 12)</vt:lpstr>
      <vt:lpstr>2011-2012</vt:lpstr>
      <vt:lpstr>z</vt:lpstr>
      <vt:lpstr>10-11 Revised</vt:lpstr>
      <vt:lpstr>2009-2010 (2)</vt:lpstr>
      <vt:lpstr>Donors</vt:lpstr>
      <vt:lpstr>1</vt:lpstr>
      <vt:lpstr>2008-2009</vt:lpstr>
      <vt:lpstr>2007-2008</vt:lpstr>
      <vt:lpstr>2006-2007</vt:lpstr>
      <vt:lpstr>2005-2006</vt:lpstr>
      <vt:lpstr>Listin Donors</vt:lpstr>
      <vt:lpstr>'1'!Print_Area</vt:lpstr>
      <vt:lpstr>'11-12 (Jan 12)'!Print_Area</vt:lpstr>
      <vt:lpstr>'12-13 (Apr 13)'!Print_Area</vt:lpstr>
      <vt:lpstr>'12-13 (Jul 13)'!Print_Area</vt:lpstr>
      <vt:lpstr>'2'!Print_Area</vt:lpstr>
      <vt:lpstr>'2005-2006'!Print_Area</vt:lpstr>
      <vt:lpstr>'2006-2007'!Print_Area</vt:lpstr>
      <vt:lpstr>'2007-2008'!Print_Area</vt:lpstr>
      <vt:lpstr>'2008-2009'!Print_Area</vt:lpstr>
      <vt:lpstr>'2009-2010 (2)'!Print_Area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2016-11-18T11:14:55Z</dcterms:created>
  <dcterms:modified xsi:type="dcterms:W3CDTF">2016-11-18T11:15:03Z</dcterms:modified>
</cp:coreProperties>
</file>